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EMOA-TO\data_files\import_data\0_Base_Model\1_Building\2_Commercial_building\2_New_technology\Calibration\"/>
    </mc:Choice>
  </mc:AlternateContent>
  <xr:revisionPtr revIDLastSave="0" documentId="13_ncr:1_{D9AE93DC-FA66-47C8-A4AC-44373AB1DF57}" xr6:coauthVersionLast="47" xr6:coauthVersionMax="47" xr10:uidLastSave="{00000000-0000-0000-0000-000000000000}"/>
  <bookViews>
    <workbookView xWindow="-120" yWindow="-120" windowWidth="29040" windowHeight="15840" firstSheet="5" activeTab="10" xr2:uid="{00000000-000D-0000-FFFF-FFFF00000000}"/>
  </bookViews>
  <sheets>
    <sheet name="Summary" sheetId="6" r:id="rId1"/>
    <sheet name="Activity_COMBDG" sheetId="1" r:id="rId2"/>
    <sheet name="COMBDG_Split_Tech" sheetId="3" r:id="rId3"/>
    <sheet name="Activity_16" sheetId="13" r:id="rId4"/>
    <sheet name="Activity_EX" sheetId="14" r:id="rId5"/>
    <sheet name="AGG Activity_EX" sheetId="15" r:id="rId6"/>
    <sheet name="AGG Activity_16" sheetId="16" r:id="rId7"/>
    <sheet name="COMBDG_Replacement_Split_Tech" sheetId="17" r:id="rId8"/>
    <sheet name="COMBDG_MinActivity" sheetId="2" r:id="rId9"/>
    <sheet name="Capacity_COMBDG" sheetId="7" r:id="rId10"/>
    <sheet name="COMBDG_MaxCapacity" sheetId="8" r:id="rId11"/>
  </sheets>
  <externalReferences>
    <externalReference r:id="rId12"/>
  </externalReferences>
  <definedNames>
    <definedName name="_xlnm._FilterDatabase" localSheetId="3" hidden="1">Activity_16!$A$1:$L$604</definedName>
    <definedName name="_xlnm._FilterDatabase" localSheetId="1" hidden="1">Activity_COMBDG!$A$1:$Q$2691</definedName>
    <definedName name="_xlnm._FilterDatabase" localSheetId="4" hidden="1">Activity_EX!$A$1:$K$604</definedName>
    <definedName name="_xlnm._FilterDatabase" localSheetId="9" hidden="1">Capacity_COMBDG!$A$1:$O$2691</definedName>
    <definedName name="_xlnm._FilterDatabase" localSheetId="10" hidden="1">COMBDG_MaxCapacity!$A$1:$C$541</definedName>
    <definedName name="_xlnm._FilterDatabase" localSheetId="8" hidden="1">COMBDG_MinActivity!$A$1:$F$1</definedName>
    <definedName name="_xlnm._FilterDatabase" localSheetId="2" hidden="1">COMBDG_Split_Tech!$A$1:$R$601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8" l="1"/>
  <c r="C2" i="8"/>
  <c r="B3" i="8"/>
  <c r="C3" i="8"/>
  <c r="D3" i="8" s="1"/>
  <c r="B4" i="8"/>
  <c r="D4" i="8" s="1"/>
  <c r="C4" i="8"/>
  <c r="B5" i="8"/>
  <c r="C5" i="8"/>
  <c r="D5" i="8" s="1"/>
  <c r="B6" i="8"/>
  <c r="C6" i="8"/>
  <c r="D6" i="8" s="1"/>
  <c r="B7" i="8"/>
  <c r="C7" i="8"/>
  <c r="D7" i="8" s="1"/>
  <c r="B8" i="8"/>
  <c r="D8" i="8" s="1"/>
  <c r="C8" i="8"/>
  <c r="B9" i="8"/>
  <c r="C9" i="8"/>
  <c r="D9" i="8" s="1"/>
  <c r="B10" i="8"/>
  <c r="C10" i="8"/>
  <c r="D10" i="8" s="1"/>
  <c r="B11" i="8"/>
  <c r="C11" i="8"/>
  <c r="D11" i="8" s="1"/>
  <c r="B12" i="8"/>
  <c r="D12" i="8" s="1"/>
  <c r="C12" i="8"/>
  <c r="B13" i="8"/>
  <c r="C13" i="8"/>
  <c r="D13" i="8" s="1"/>
  <c r="B14" i="8"/>
  <c r="C14" i="8"/>
  <c r="D14" i="8" s="1"/>
  <c r="B15" i="8"/>
  <c r="C15" i="8"/>
  <c r="D15" i="8" s="1"/>
  <c r="B16" i="8"/>
  <c r="C16" i="8"/>
  <c r="D16" i="8"/>
  <c r="B17" i="8"/>
  <c r="C17" i="8"/>
  <c r="D17" i="8" s="1"/>
  <c r="B18" i="8"/>
  <c r="C18" i="8"/>
  <c r="D18" i="8" s="1"/>
  <c r="B19" i="8"/>
  <c r="C19" i="8"/>
  <c r="D19" i="8" s="1"/>
  <c r="B20" i="8"/>
  <c r="C20" i="8"/>
  <c r="D20" i="8"/>
  <c r="B21" i="8"/>
  <c r="C21" i="8"/>
  <c r="D21" i="8" s="1"/>
  <c r="B22" i="8"/>
  <c r="C22" i="8"/>
  <c r="D22" i="8" s="1"/>
  <c r="B23" i="8"/>
  <c r="C23" i="8"/>
  <c r="D23" i="8" s="1"/>
  <c r="B24" i="8"/>
  <c r="C24" i="8"/>
  <c r="D24" i="8"/>
  <c r="B25" i="8"/>
  <c r="C25" i="8"/>
  <c r="D25" i="8" s="1"/>
  <c r="B26" i="8"/>
  <c r="C26" i="8"/>
  <c r="D26" i="8" s="1"/>
  <c r="B27" i="8"/>
  <c r="C27" i="8"/>
  <c r="D27" i="8" s="1"/>
  <c r="B28" i="8"/>
  <c r="C28" i="8"/>
  <c r="D28" i="8"/>
  <c r="B29" i="8"/>
  <c r="C29" i="8"/>
  <c r="D29" i="8" s="1"/>
  <c r="B30" i="8"/>
  <c r="C30" i="8"/>
  <c r="D30" i="8" s="1"/>
  <c r="B31" i="8"/>
  <c r="C31" i="8"/>
  <c r="D31" i="8" s="1"/>
  <c r="B32" i="8"/>
  <c r="C32" i="8"/>
  <c r="D32" i="8"/>
  <c r="B33" i="8"/>
  <c r="C33" i="8"/>
  <c r="D33" i="8" s="1"/>
  <c r="B34" i="8"/>
  <c r="C34" i="8"/>
  <c r="D34" i="8" s="1"/>
  <c r="B35" i="8"/>
  <c r="C35" i="8"/>
  <c r="D35" i="8" s="1"/>
  <c r="B36" i="8"/>
  <c r="C36" i="8"/>
  <c r="D36" i="8"/>
  <c r="B37" i="8"/>
  <c r="C37" i="8"/>
  <c r="D37" i="8" s="1"/>
  <c r="B38" i="8"/>
  <c r="C38" i="8"/>
  <c r="D38" i="8" s="1"/>
  <c r="B39" i="8"/>
  <c r="C39" i="8"/>
  <c r="D39" i="8" s="1"/>
  <c r="B40" i="8"/>
  <c r="C40" i="8"/>
  <c r="D40" i="8"/>
  <c r="B41" i="8"/>
  <c r="C41" i="8"/>
  <c r="D41" i="8" s="1"/>
  <c r="B42" i="8"/>
  <c r="C42" i="8"/>
  <c r="D42" i="8" s="1"/>
  <c r="B43" i="8"/>
  <c r="C43" i="8"/>
  <c r="D43" i="8" s="1"/>
  <c r="B44" i="8"/>
  <c r="C44" i="8"/>
  <c r="D44" i="8"/>
  <c r="B45" i="8"/>
  <c r="C45" i="8"/>
  <c r="D45" i="8" s="1"/>
  <c r="B46" i="8"/>
  <c r="C46" i="8"/>
  <c r="D46" i="8" s="1"/>
  <c r="B47" i="8"/>
  <c r="C47" i="8"/>
  <c r="D47" i="8" s="1"/>
  <c r="B48" i="8"/>
  <c r="C48" i="8"/>
  <c r="D48" i="8"/>
  <c r="B49" i="8"/>
  <c r="C49" i="8"/>
  <c r="D49" i="8" s="1"/>
  <c r="B50" i="8"/>
  <c r="C50" i="8"/>
  <c r="D50" i="8" s="1"/>
  <c r="B51" i="8"/>
  <c r="C51" i="8"/>
  <c r="D51" i="8" s="1"/>
  <c r="B52" i="8"/>
  <c r="C52" i="8"/>
  <c r="D52" i="8"/>
  <c r="B53" i="8"/>
  <c r="C53" i="8"/>
  <c r="D53" i="8" s="1"/>
  <c r="B54" i="8"/>
  <c r="C54" i="8"/>
  <c r="D54" i="8" s="1"/>
  <c r="B55" i="8"/>
  <c r="C55" i="8"/>
  <c r="D55" i="8" s="1"/>
  <c r="B56" i="8"/>
  <c r="C56" i="8"/>
  <c r="D56" i="8"/>
  <c r="B57" i="8"/>
  <c r="C57" i="8"/>
  <c r="D57" i="8" s="1"/>
  <c r="B58" i="8"/>
  <c r="C58" i="8"/>
  <c r="D58" i="8" s="1"/>
  <c r="B59" i="8"/>
  <c r="C59" i="8"/>
  <c r="D59" i="8" s="1"/>
  <c r="B60" i="8"/>
  <c r="C60" i="8"/>
  <c r="D60" i="8"/>
  <c r="B61" i="8"/>
  <c r="C61" i="8"/>
  <c r="D61" i="8" s="1"/>
  <c r="B62" i="8"/>
  <c r="C62" i="8"/>
  <c r="D62" i="8" s="1"/>
  <c r="B63" i="8"/>
  <c r="C63" i="8"/>
  <c r="D63" i="8" s="1"/>
  <c r="B64" i="8"/>
  <c r="C64" i="8"/>
  <c r="D64" i="8"/>
  <c r="B65" i="8"/>
  <c r="C65" i="8"/>
  <c r="D65" i="8" s="1"/>
  <c r="B66" i="8"/>
  <c r="C66" i="8"/>
  <c r="D66" i="8" s="1"/>
  <c r="B67" i="8"/>
  <c r="C67" i="8"/>
  <c r="D67" i="8" s="1"/>
  <c r="B68" i="8"/>
  <c r="C68" i="8"/>
  <c r="D68" i="8"/>
  <c r="B69" i="8"/>
  <c r="C69" i="8"/>
  <c r="D69" i="8" s="1"/>
  <c r="B70" i="8"/>
  <c r="C70" i="8"/>
  <c r="D70" i="8" s="1"/>
  <c r="B71" i="8"/>
  <c r="C71" i="8"/>
  <c r="D71" i="8" s="1"/>
  <c r="B72" i="8"/>
  <c r="C72" i="8"/>
  <c r="D72" i="8"/>
  <c r="B73" i="8"/>
  <c r="C73" i="8"/>
  <c r="D73" i="8" s="1"/>
  <c r="B74" i="8"/>
  <c r="C74" i="8"/>
  <c r="D74" i="8" s="1"/>
  <c r="B75" i="8"/>
  <c r="C75" i="8"/>
  <c r="D75" i="8" s="1"/>
  <c r="B76" i="8"/>
  <c r="C76" i="8"/>
  <c r="D76" i="8"/>
  <c r="B77" i="8"/>
  <c r="C77" i="8"/>
  <c r="D77" i="8" s="1"/>
  <c r="B78" i="8"/>
  <c r="C78" i="8"/>
  <c r="D78" i="8" s="1"/>
  <c r="B79" i="8"/>
  <c r="C79" i="8"/>
  <c r="D79" i="8" s="1"/>
  <c r="B80" i="8"/>
  <c r="C80" i="8"/>
  <c r="D80" i="8"/>
  <c r="B81" i="8"/>
  <c r="C81" i="8"/>
  <c r="D81" i="8" s="1"/>
  <c r="B82" i="8"/>
  <c r="C82" i="8"/>
  <c r="D82" i="8" s="1"/>
  <c r="B83" i="8"/>
  <c r="C83" i="8"/>
  <c r="D83" i="8" s="1"/>
  <c r="B84" i="8"/>
  <c r="C84" i="8"/>
  <c r="D84" i="8"/>
  <c r="B85" i="8"/>
  <c r="C85" i="8"/>
  <c r="D85" i="8" s="1"/>
  <c r="B86" i="8"/>
  <c r="C86" i="8"/>
  <c r="D86" i="8" s="1"/>
  <c r="B87" i="8"/>
  <c r="C87" i="8"/>
  <c r="D87" i="8" s="1"/>
  <c r="B88" i="8"/>
  <c r="C88" i="8"/>
  <c r="D88" i="8"/>
  <c r="B89" i="8"/>
  <c r="C89" i="8"/>
  <c r="D89" i="8" s="1"/>
  <c r="B90" i="8"/>
  <c r="C90" i="8"/>
  <c r="D90" i="8" s="1"/>
  <c r="B91" i="8"/>
  <c r="C91" i="8"/>
  <c r="D91" i="8" s="1"/>
  <c r="B92" i="8"/>
  <c r="C92" i="8"/>
  <c r="D92" i="8"/>
  <c r="B93" i="8"/>
  <c r="C93" i="8"/>
  <c r="D93" i="8" s="1"/>
  <c r="B94" i="8"/>
  <c r="C94" i="8"/>
  <c r="D94" i="8" s="1"/>
  <c r="B95" i="8"/>
  <c r="C95" i="8"/>
  <c r="D95" i="8" s="1"/>
  <c r="B96" i="8"/>
  <c r="C96" i="8"/>
  <c r="D96" i="8"/>
  <c r="B97" i="8"/>
  <c r="C97" i="8"/>
  <c r="D97" i="8" s="1"/>
  <c r="B98" i="8"/>
  <c r="C98" i="8"/>
  <c r="D98" i="8" s="1"/>
  <c r="B99" i="8"/>
  <c r="C99" i="8"/>
  <c r="D99" i="8" s="1"/>
  <c r="B100" i="8"/>
  <c r="C100" i="8"/>
  <c r="D100" i="8"/>
  <c r="B101" i="8"/>
  <c r="C101" i="8"/>
  <c r="D101" i="8" s="1"/>
  <c r="B102" i="8"/>
  <c r="C102" i="8"/>
  <c r="D102" i="8" s="1"/>
  <c r="B103" i="8"/>
  <c r="C103" i="8"/>
  <c r="D103" i="8" s="1"/>
  <c r="B104" i="8"/>
  <c r="C104" i="8"/>
  <c r="D104" i="8"/>
  <c r="B105" i="8"/>
  <c r="C105" i="8"/>
  <c r="D105" i="8" s="1"/>
  <c r="B106" i="8"/>
  <c r="C106" i="8"/>
  <c r="D106" i="8" s="1"/>
  <c r="B107" i="8"/>
  <c r="C107" i="8"/>
  <c r="D107" i="8" s="1"/>
  <c r="B108" i="8"/>
  <c r="C108" i="8"/>
  <c r="D108" i="8"/>
  <c r="B109" i="8"/>
  <c r="C109" i="8"/>
  <c r="D109" i="8" s="1"/>
  <c r="B110" i="8"/>
  <c r="C110" i="8"/>
  <c r="D110" i="8" s="1"/>
  <c r="B111" i="8"/>
  <c r="C111" i="8"/>
  <c r="D111" i="8" s="1"/>
  <c r="B112" i="8"/>
  <c r="C112" i="8"/>
  <c r="D112" i="8"/>
  <c r="B113" i="8"/>
  <c r="C113" i="8"/>
  <c r="D113" i="8" s="1"/>
  <c r="B114" i="8"/>
  <c r="C114" i="8"/>
  <c r="D114" i="8" s="1"/>
  <c r="B115" i="8"/>
  <c r="C115" i="8"/>
  <c r="D115" i="8" s="1"/>
  <c r="B116" i="8"/>
  <c r="C116" i="8"/>
  <c r="D116" i="8"/>
  <c r="B117" i="8"/>
  <c r="C117" i="8"/>
  <c r="D117" i="8" s="1"/>
  <c r="B118" i="8"/>
  <c r="C118" i="8"/>
  <c r="D118" i="8" s="1"/>
  <c r="B119" i="8"/>
  <c r="C119" i="8"/>
  <c r="D119" i="8" s="1"/>
  <c r="B120" i="8"/>
  <c r="C120" i="8"/>
  <c r="D120" i="8"/>
  <c r="B121" i="8"/>
  <c r="C121" i="8"/>
  <c r="D121" i="8" s="1"/>
  <c r="B122" i="8"/>
  <c r="C122" i="8"/>
  <c r="D122" i="8" s="1"/>
  <c r="B123" i="8"/>
  <c r="C123" i="8"/>
  <c r="D123" i="8" s="1"/>
  <c r="B124" i="8"/>
  <c r="C124" i="8"/>
  <c r="D124" i="8"/>
  <c r="B125" i="8"/>
  <c r="C125" i="8"/>
  <c r="D125" i="8" s="1"/>
  <c r="B126" i="8"/>
  <c r="C126" i="8"/>
  <c r="D126" i="8" s="1"/>
  <c r="B127" i="8"/>
  <c r="C127" i="8"/>
  <c r="D127" i="8" s="1"/>
  <c r="B128" i="8"/>
  <c r="C128" i="8"/>
  <c r="D128" i="8"/>
  <c r="B129" i="8"/>
  <c r="C129" i="8"/>
  <c r="D129" i="8" s="1"/>
  <c r="B130" i="8"/>
  <c r="C130" i="8"/>
  <c r="D130" i="8" s="1"/>
  <c r="B131" i="8"/>
  <c r="C131" i="8"/>
  <c r="D131" i="8" s="1"/>
  <c r="B132" i="8"/>
  <c r="C132" i="8"/>
  <c r="D132" i="8"/>
  <c r="B133" i="8"/>
  <c r="C133" i="8"/>
  <c r="D133" i="8" s="1"/>
  <c r="B134" i="8"/>
  <c r="C134" i="8"/>
  <c r="D134" i="8" s="1"/>
  <c r="B135" i="8"/>
  <c r="C135" i="8"/>
  <c r="D135" i="8" s="1"/>
  <c r="B136" i="8"/>
  <c r="C136" i="8"/>
  <c r="D136" i="8"/>
  <c r="B137" i="8"/>
  <c r="C137" i="8"/>
  <c r="D137" i="8" s="1"/>
  <c r="B138" i="8"/>
  <c r="C138" i="8"/>
  <c r="D138" i="8" s="1"/>
  <c r="B139" i="8"/>
  <c r="C139" i="8"/>
  <c r="D139" i="8" s="1"/>
  <c r="B140" i="8"/>
  <c r="C140" i="8"/>
  <c r="D140" i="8"/>
  <c r="B141" i="8"/>
  <c r="C141" i="8"/>
  <c r="D141" i="8" s="1"/>
  <c r="B142" i="8"/>
  <c r="C142" i="8"/>
  <c r="D142" i="8" s="1"/>
  <c r="B143" i="8"/>
  <c r="C143" i="8"/>
  <c r="D143" i="8" s="1"/>
  <c r="B144" i="8"/>
  <c r="C144" i="8"/>
  <c r="D144" i="8"/>
  <c r="B145" i="8"/>
  <c r="C145" i="8"/>
  <c r="D145" i="8" s="1"/>
  <c r="B146" i="8"/>
  <c r="C146" i="8"/>
  <c r="D146" i="8" s="1"/>
  <c r="B147" i="8"/>
  <c r="C147" i="8"/>
  <c r="D147" i="8" s="1"/>
  <c r="B148" i="8"/>
  <c r="C148" i="8"/>
  <c r="D148" i="8"/>
  <c r="B149" i="8"/>
  <c r="C149" i="8"/>
  <c r="D149" i="8" s="1"/>
  <c r="B150" i="8"/>
  <c r="C150" i="8"/>
  <c r="D150" i="8" s="1"/>
  <c r="B151" i="8"/>
  <c r="C151" i="8"/>
  <c r="D151" i="8" s="1"/>
  <c r="B152" i="8"/>
  <c r="C152" i="8"/>
  <c r="D152" i="8"/>
  <c r="B153" i="8"/>
  <c r="C153" i="8"/>
  <c r="D153" i="8" s="1"/>
  <c r="B154" i="8"/>
  <c r="C154" i="8"/>
  <c r="D154" i="8" s="1"/>
  <c r="B155" i="8"/>
  <c r="C155" i="8"/>
  <c r="D155" i="8" s="1"/>
  <c r="B156" i="8"/>
  <c r="C156" i="8"/>
  <c r="D156" i="8"/>
  <c r="B157" i="8"/>
  <c r="C157" i="8"/>
  <c r="D157" i="8" s="1"/>
  <c r="B158" i="8"/>
  <c r="C158" i="8"/>
  <c r="D158" i="8" s="1"/>
  <c r="B159" i="8"/>
  <c r="C159" i="8"/>
  <c r="D159" i="8" s="1"/>
  <c r="B160" i="8"/>
  <c r="C160" i="8"/>
  <c r="D160" i="8"/>
  <c r="B161" i="8"/>
  <c r="C161" i="8"/>
  <c r="D161" i="8" s="1"/>
  <c r="B162" i="8"/>
  <c r="C162" i="8"/>
  <c r="D162" i="8" s="1"/>
  <c r="B163" i="8"/>
  <c r="C163" i="8"/>
  <c r="D163" i="8" s="1"/>
  <c r="B164" i="8"/>
  <c r="C164" i="8"/>
  <c r="D164" i="8"/>
  <c r="B165" i="8"/>
  <c r="C165" i="8"/>
  <c r="D165" i="8" s="1"/>
  <c r="B166" i="8"/>
  <c r="C166" i="8"/>
  <c r="D166" i="8" s="1"/>
  <c r="B167" i="8"/>
  <c r="C167" i="8"/>
  <c r="D167" i="8" s="1"/>
  <c r="B168" i="8"/>
  <c r="C168" i="8"/>
  <c r="D168" i="8"/>
  <c r="B169" i="8"/>
  <c r="C169" i="8"/>
  <c r="D169" i="8" s="1"/>
  <c r="B170" i="8"/>
  <c r="C170" i="8"/>
  <c r="D170" i="8" s="1"/>
  <c r="B171" i="8"/>
  <c r="C171" i="8"/>
  <c r="D171" i="8" s="1"/>
  <c r="B172" i="8"/>
  <c r="C172" i="8"/>
  <c r="D172" i="8"/>
  <c r="B173" i="8"/>
  <c r="C173" i="8"/>
  <c r="D173" i="8" s="1"/>
  <c r="B174" i="8"/>
  <c r="C174" i="8"/>
  <c r="D174" i="8" s="1"/>
  <c r="B175" i="8"/>
  <c r="C175" i="8"/>
  <c r="D175" i="8" s="1"/>
  <c r="B176" i="8"/>
  <c r="C176" i="8"/>
  <c r="D176" i="8"/>
  <c r="B177" i="8"/>
  <c r="C177" i="8"/>
  <c r="D177" i="8" s="1"/>
  <c r="B178" i="8"/>
  <c r="C178" i="8"/>
  <c r="D178" i="8" s="1"/>
  <c r="B179" i="8"/>
  <c r="C179" i="8"/>
  <c r="D179" i="8" s="1"/>
  <c r="B180" i="8"/>
  <c r="C180" i="8"/>
  <c r="D180" i="8"/>
  <c r="B181" i="8"/>
  <c r="C181" i="8"/>
  <c r="D181" i="8" s="1"/>
  <c r="B182" i="8"/>
  <c r="C182" i="8"/>
  <c r="D182" i="8" s="1"/>
  <c r="B183" i="8"/>
  <c r="C183" i="8"/>
  <c r="D183" i="8" s="1"/>
  <c r="B184" i="8"/>
  <c r="C184" i="8"/>
  <c r="D184" i="8"/>
  <c r="B185" i="8"/>
  <c r="C185" i="8"/>
  <c r="D185" i="8" s="1"/>
  <c r="B186" i="8"/>
  <c r="C186" i="8"/>
  <c r="D186" i="8" s="1"/>
  <c r="B187" i="8"/>
  <c r="C187" i="8"/>
  <c r="D187" i="8" s="1"/>
  <c r="B188" i="8"/>
  <c r="C188" i="8"/>
  <c r="D188" i="8"/>
  <c r="B189" i="8"/>
  <c r="C189" i="8"/>
  <c r="D189" i="8" s="1"/>
  <c r="B190" i="8"/>
  <c r="C190" i="8"/>
  <c r="D190" i="8" s="1"/>
  <c r="B191" i="8"/>
  <c r="C191" i="8"/>
  <c r="D191" i="8" s="1"/>
  <c r="B192" i="8"/>
  <c r="C192" i="8"/>
  <c r="D192" i="8"/>
  <c r="B193" i="8"/>
  <c r="C193" i="8"/>
  <c r="D193" i="8" s="1"/>
  <c r="B194" i="8"/>
  <c r="C194" i="8"/>
  <c r="D194" i="8" s="1"/>
  <c r="B195" i="8"/>
  <c r="C195" i="8"/>
  <c r="D195" i="8" s="1"/>
  <c r="B196" i="8"/>
  <c r="C196" i="8"/>
  <c r="D196" i="8"/>
  <c r="B197" i="8"/>
  <c r="C197" i="8"/>
  <c r="D197" i="8" s="1"/>
  <c r="B198" i="8"/>
  <c r="C198" i="8"/>
  <c r="D198" i="8" s="1"/>
  <c r="B199" i="8"/>
  <c r="C199" i="8"/>
  <c r="D199" i="8" s="1"/>
  <c r="B200" i="8"/>
  <c r="C200" i="8"/>
  <c r="D200" i="8"/>
  <c r="B201" i="8"/>
  <c r="C201" i="8"/>
  <c r="D201" i="8" s="1"/>
  <c r="B202" i="8"/>
  <c r="C202" i="8"/>
  <c r="D202" i="8" s="1"/>
  <c r="B203" i="8"/>
  <c r="C203" i="8"/>
  <c r="D203" i="8" s="1"/>
  <c r="B204" i="8"/>
  <c r="C204" i="8"/>
  <c r="D204" i="8"/>
  <c r="B205" i="8"/>
  <c r="C205" i="8"/>
  <c r="D205" i="8" s="1"/>
  <c r="B206" i="8"/>
  <c r="C206" i="8"/>
  <c r="D206" i="8" s="1"/>
  <c r="B207" i="8"/>
  <c r="C207" i="8"/>
  <c r="D207" i="8" s="1"/>
  <c r="B208" i="8"/>
  <c r="C208" i="8"/>
  <c r="D208" i="8"/>
  <c r="B209" i="8"/>
  <c r="C209" i="8"/>
  <c r="D209" i="8" s="1"/>
  <c r="B210" i="8"/>
  <c r="C210" i="8"/>
  <c r="D210" i="8" s="1"/>
  <c r="B211" i="8"/>
  <c r="C211" i="8"/>
  <c r="D211" i="8" s="1"/>
  <c r="B212" i="8"/>
  <c r="C212" i="8"/>
  <c r="D212" i="8"/>
  <c r="B213" i="8"/>
  <c r="C213" i="8"/>
  <c r="D213" i="8" s="1"/>
  <c r="B214" i="8"/>
  <c r="C214" i="8"/>
  <c r="D214" i="8" s="1"/>
  <c r="B215" i="8"/>
  <c r="C215" i="8"/>
  <c r="D215" i="8" s="1"/>
  <c r="B216" i="8"/>
  <c r="C216" i="8"/>
  <c r="D216" i="8"/>
  <c r="B217" i="8"/>
  <c r="C217" i="8"/>
  <c r="D217" i="8" s="1"/>
  <c r="B218" i="8"/>
  <c r="C218" i="8"/>
  <c r="D218" i="8" s="1"/>
  <c r="B219" i="8"/>
  <c r="C219" i="8"/>
  <c r="D219" i="8" s="1"/>
  <c r="B220" i="8"/>
  <c r="C220" i="8"/>
  <c r="D220" i="8"/>
  <c r="B221" i="8"/>
  <c r="C221" i="8"/>
  <c r="D221" i="8" s="1"/>
  <c r="B222" i="8"/>
  <c r="C222" i="8"/>
  <c r="D222" i="8" s="1"/>
  <c r="B223" i="8"/>
  <c r="C223" i="8"/>
  <c r="D223" i="8" s="1"/>
  <c r="B224" i="8"/>
  <c r="C224" i="8"/>
  <c r="D224" i="8"/>
  <c r="B225" i="8"/>
  <c r="C225" i="8"/>
  <c r="D225" i="8" s="1"/>
  <c r="B226" i="8"/>
  <c r="C226" i="8"/>
  <c r="D226" i="8" s="1"/>
  <c r="B227" i="8"/>
  <c r="C227" i="8"/>
  <c r="D227" i="8" s="1"/>
  <c r="B228" i="8"/>
  <c r="C228" i="8"/>
  <c r="D228" i="8"/>
  <c r="B229" i="8"/>
  <c r="C229" i="8"/>
  <c r="D229" i="8" s="1"/>
  <c r="B230" i="8"/>
  <c r="C230" i="8"/>
  <c r="D230" i="8" s="1"/>
  <c r="B231" i="8"/>
  <c r="C231" i="8"/>
  <c r="D231" i="8" s="1"/>
  <c r="B232" i="8"/>
  <c r="C232" i="8"/>
  <c r="D232" i="8"/>
  <c r="B233" i="8"/>
  <c r="C233" i="8"/>
  <c r="D233" i="8" s="1"/>
  <c r="B234" i="8"/>
  <c r="C234" i="8"/>
  <c r="D234" i="8" s="1"/>
  <c r="B235" i="8"/>
  <c r="C235" i="8"/>
  <c r="D235" i="8" s="1"/>
  <c r="B236" i="8"/>
  <c r="C236" i="8"/>
  <c r="D236" i="8"/>
  <c r="B237" i="8"/>
  <c r="C237" i="8"/>
  <c r="D237" i="8" s="1"/>
  <c r="B238" i="8"/>
  <c r="C238" i="8"/>
  <c r="D238" i="8" s="1"/>
  <c r="B239" i="8"/>
  <c r="C239" i="8"/>
  <c r="D239" i="8" s="1"/>
  <c r="B240" i="8"/>
  <c r="C240" i="8"/>
  <c r="D240" i="8"/>
  <c r="B241" i="8"/>
  <c r="C241" i="8"/>
  <c r="D241" i="8" s="1"/>
  <c r="B242" i="8"/>
  <c r="C242" i="8"/>
  <c r="D242" i="8" s="1"/>
  <c r="B243" i="8"/>
  <c r="C243" i="8"/>
  <c r="D243" i="8" s="1"/>
  <c r="B244" i="8"/>
  <c r="C244" i="8"/>
  <c r="D244" i="8"/>
  <c r="B245" i="8"/>
  <c r="C245" i="8"/>
  <c r="D245" i="8" s="1"/>
  <c r="B246" i="8"/>
  <c r="C246" i="8"/>
  <c r="D246" i="8" s="1"/>
  <c r="B247" i="8"/>
  <c r="C247" i="8"/>
  <c r="D247" i="8" s="1"/>
  <c r="B248" i="8"/>
  <c r="C248" i="8"/>
  <c r="D248" i="8"/>
  <c r="B249" i="8"/>
  <c r="C249" i="8"/>
  <c r="D249" i="8" s="1"/>
  <c r="B250" i="8"/>
  <c r="C250" i="8"/>
  <c r="D250" i="8" s="1"/>
  <c r="B251" i="8"/>
  <c r="C251" i="8"/>
  <c r="D251" i="8" s="1"/>
  <c r="B252" i="8"/>
  <c r="C252" i="8"/>
  <c r="D252" i="8"/>
  <c r="B253" i="8"/>
  <c r="C253" i="8"/>
  <c r="D253" i="8" s="1"/>
  <c r="B254" i="8"/>
  <c r="C254" i="8"/>
  <c r="D254" i="8" s="1"/>
  <c r="B255" i="8"/>
  <c r="C255" i="8"/>
  <c r="D255" i="8" s="1"/>
  <c r="B256" i="8"/>
  <c r="C256" i="8"/>
  <c r="D256" i="8"/>
  <c r="B257" i="8"/>
  <c r="C257" i="8"/>
  <c r="D257" i="8" s="1"/>
  <c r="B258" i="8"/>
  <c r="C258" i="8"/>
  <c r="D258" i="8" s="1"/>
  <c r="B259" i="8"/>
  <c r="C259" i="8"/>
  <c r="D259" i="8" s="1"/>
  <c r="B260" i="8"/>
  <c r="C260" i="8"/>
  <c r="D260" i="8"/>
  <c r="B261" i="8"/>
  <c r="C261" i="8"/>
  <c r="D261" i="8" s="1"/>
  <c r="B262" i="8"/>
  <c r="C262" i="8"/>
  <c r="B263" i="8"/>
  <c r="C263" i="8"/>
  <c r="D263" i="8" s="1"/>
  <c r="B264" i="8"/>
  <c r="C264" i="8"/>
  <c r="D264" i="8"/>
  <c r="B265" i="8"/>
  <c r="C265" i="8"/>
  <c r="D265" i="8" s="1"/>
  <c r="B266" i="8"/>
  <c r="D266" i="8" s="1"/>
  <c r="C266" i="8"/>
  <c r="B267" i="8"/>
  <c r="C267" i="8"/>
  <c r="D267" i="8" s="1"/>
  <c r="B268" i="8"/>
  <c r="C268" i="8"/>
  <c r="D268" i="8" s="1"/>
  <c r="B269" i="8"/>
  <c r="C269" i="8"/>
  <c r="D269" i="8" s="1"/>
  <c r="B270" i="8"/>
  <c r="C270" i="8"/>
  <c r="D270" i="8"/>
  <c r="B271" i="8"/>
  <c r="C271" i="8"/>
  <c r="D271" i="8" s="1"/>
  <c r="B272" i="8"/>
  <c r="C272" i="8"/>
  <c r="D272" i="8" s="1"/>
  <c r="B273" i="8"/>
  <c r="C273" i="8"/>
  <c r="B274" i="8"/>
  <c r="C274" i="8"/>
  <c r="D274" i="8" s="1"/>
  <c r="B275" i="8"/>
  <c r="C275" i="8"/>
  <c r="D275" i="8" s="1"/>
  <c r="B276" i="8"/>
  <c r="C276" i="8"/>
  <c r="D276" i="8"/>
  <c r="B277" i="8"/>
  <c r="C277" i="8"/>
  <c r="B278" i="8"/>
  <c r="C278" i="8"/>
  <c r="D278" i="8" s="1"/>
  <c r="B279" i="8"/>
  <c r="C279" i="8"/>
  <c r="D279" i="8" s="1"/>
  <c r="B280" i="8"/>
  <c r="C280" i="8"/>
  <c r="D280" i="8" s="1"/>
  <c r="B281" i="8"/>
  <c r="C281" i="8"/>
  <c r="D281" i="8" s="1"/>
  <c r="B282" i="8"/>
  <c r="C282" i="8"/>
  <c r="D282" i="8"/>
  <c r="B283" i="8"/>
  <c r="C283" i="8"/>
  <c r="D283" i="8" s="1"/>
  <c r="B284" i="8"/>
  <c r="C284" i="8"/>
  <c r="D284" i="8" s="1"/>
  <c r="B285" i="8"/>
  <c r="C285" i="8"/>
  <c r="B286" i="8"/>
  <c r="C286" i="8"/>
  <c r="D286" i="8" s="1"/>
  <c r="B287" i="8"/>
  <c r="C287" i="8"/>
  <c r="D287" i="8" s="1"/>
  <c r="B288" i="8"/>
  <c r="C288" i="8"/>
  <c r="D288" i="8"/>
  <c r="B289" i="8"/>
  <c r="C289" i="8"/>
  <c r="B290" i="8"/>
  <c r="D290" i="8" s="1"/>
  <c r="C290" i="8"/>
  <c r="B291" i="8"/>
  <c r="C291" i="8"/>
  <c r="B292" i="8"/>
  <c r="C292" i="8"/>
  <c r="D292" i="8" s="1"/>
  <c r="B293" i="8"/>
  <c r="C293" i="8"/>
  <c r="D293" i="8" s="1"/>
  <c r="B294" i="8"/>
  <c r="C294" i="8"/>
  <c r="D294" i="8"/>
  <c r="B295" i="8"/>
  <c r="C295" i="8"/>
  <c r="D295" i="8" s="1"/>
  <c r="B296" i="8"/>
  <c r="C296" i="8"/>
  <c r="D296" i="8" s="1"/>
  <c r="B297" i="8"/>
  <c r="C297" i="8"/>
  <c r="B298" i="8"/>
  <c r="C298" i="8"/>
  <c r="D298" i="8" s="1"/>
  <c r="B299" i="8"/>
  <c r="C299" i="8"/>
  <c r="D299" i="8" s="1"/>
  <c r="B300" i="8"/>
  <c r="C300" i="8"/>
  <c r="D300" i="8" s="1"/>
  <c r="B301" i="8"/>
  <c r="C301" i="8"/>
  <c r="B302" i="8"/>
  <c r="D302" i="8" s="1"/>
  <c r="C302" i="8"/>
  <c r="B303" i="8"/>
  <c r="C303" i="8"/>
  <c r="B304" i="8"/>
  <c r="C304" i="8"/>
  <c r="D304" i="8" s="1"/>
  <c r="B305" i="8"/>
  <c r="C305" i="8"/>
  <c r="D305" i="8" s="1"/>
  <c r="B306" i="8"/>
  <c r="C306" i="8"/>
  <c r="D306" i="8"/>
  <c r="B307" i="8"/>
  <c r="C307" i="8"/>
  <c r="D307" i="8" s="1"/>
  <c r="B308" i="8"/>
  <c r="C308" i="8"/>
  <c r="D308" i="8" s="1"/>
  <c r="B309" i="8"/>
  <c r="D309" i="8" s="1"/>
  <c r="C309" i="8"/>
  <c r="B310" i="8"/>
  <c r="C310" i="8"/>
  <c r="D310" i="8" s="1"/>
  <c r="B311" i="8"/>
  <c r="C311" i="8"/>
  <c r="B312" i="8"/>
  <c r="C312" i="8"/>
  <c r="D312" i="8" s="1"/>
  <c r="B313" i="8"/>
  <c r="C313" i="8"/>
  <c r="D313" i="8" s="1"/>
  <c r="B314" i="8"/>
  <c r="C314" i="8"/>
  <c r="D314" i="8" s="1"/>
  <c r="B315" i="8"/>
  <c r="C315" i="8"/>
  <c r="D315" i="8" s="1"/>
  <c r="B316" i="8"/>
  <c r="C316" i="8"/>
  <c r="D316" i="8"/>
  <c r="B317" i="8"/>
  <c r="C317" i="8"/>
  <c r="D317" i="8"/>
  <c r="B318" i="8"/>
  <c r="C318" i="8"/>
  <c r="D318" i="8"/>
  <c r="B319" i="8"/>
  <c r="C319" i="8"/>
  <c r="B320" i="8"/>
  <c r="D320" i="8" s="1"/>
  <c r="C320" i="8"/>
  <c r="B321" i="8"/>
  <c r="C321" i="8"/>
  <c r="D321" i="8" s="1"/>
  <c r="B322" i="8"/>
  <c r="D322" i="8" s="1"/>
  <c r="C322" i="8"/>
  <c r="B323" i="8"/>
  <c r="C323" i="8"/>
  <c r="B324" i="8"/>
  <c r="C324" i="8"/>
  <c r="D324" i="8" s="1"/>
  <c r="B325" i="8"/>
  <c r="C325" i="8"/>
  <c r="D325" i="8" s="1"/>
  <c r="B326" i="8"/>
  <c r="C326" i="8"/>
  <c r="D326" i="8" s="1"/>
  <c r="B327" i="8"/>
  <c r="C327" i="8"/>
  <c r="D327" i="8" s="1"/>
  <c r="B328" i="8"/>
  <c r="C328" i="8"/>
  <c r="D328" i="8"/>
  <c r="B329" i="8"/>
  <c r="C329" i="8"/>
  <c r="D329" i="8"/>
  <c r="B330" i="8"/>
  <c r="C330" i="8"/>
  <c r="D330" i="8"/>
  <c r="B331" i="8"/>
  <c r="C331" i="8"/>
  <c r="D331" i="8" s="1"/>
  <c r="B332" i="8"/>
  <c r="C332" i="8"/>
  <c r="D332" i="8" s="1"/>
  <c r="B333" i="8"/>
  <c r="D333" i="8" s="1"/>
  <c r="C333" i="8"/>
  <c r="B334" i="8"/>
  <c r="C334" i="8"/>
  <c r="D334" i="8" s="1"/>
  <c r="B335" i="8"/>
  <c r="C335" i="8"/>
  <c r="B336" i="8"/>
  <c r="C336" i="8"/>
  <c r="D336" i="8" s="1"/>
  <c r="B337" i="8"/>
  <c r="C337" i="8"/>
  <c r="D337" i="8" s="1"/>
  <c r="B338" i="8"/>
  <c r="C338" i="8"/>
  <c r="D338" i="8" s="1"/>
  <c r="B339" i="8"/>
  <c r="C339" i="8"/>
  <c r="D339" i="8" s="1"/>
  <c r="B340" i="8"/>
  <c r="C340" i="8"/>
  <c r="D340" i="8"/>
  <c r="B341" i="8"/>
  <c r="C341" i="8"/>
  <c r="D341" i="8"/>
  <c r="B342" i="8"/>
  <c r="C342" i="8"/>
  <c r="D342" i="8"/>
  <c r="B343" i="8"/>
  <c r="C343" i="8"/>
  <c r="D343" i="8"/>
  <c r="B344" i="8"/>
  <c r="C344" i="8"/>
  <c r="D344" i="8"/>
  <c r="B345" i="8"/>
  <c r="C345" i="8"/>
  <c r="D345" i="8"/>
  <c r="B346" i="8"/>
  <c r="C346" i="8"/>
  <c r="D346" i="8"/>
  <c r="B347" i="8"/>
  <c r="C347" i="8"/>
  <c r="D347" i="8"/>
  <c r="B348" i="8"/>
  <c r="C348" i="8"/>
  <c r="D348" i="8"/>
  <c r="B349" i="8"/>
  <c r="C349" i="8"/>
  <c r="D349" i="8"/>
  <c r="B350" i="8"/>
  <c r="C350" i="8"/>
  <c r="D350" i="8"/>
  <c r="B351" i="8"/>
  <c r="C351" i="8"/>
  <c r="D351" i="8"/>
  <c r="B352" i="8"/>
  <c r="C352" i="8"/>
  <c r="D352" i="8"/>
  <c r="B353" i="8"/>
  <c r="C353" i="8"/>
  <c r="D353" i="8"/>
  <c r="B354" i="8"/>
  <c r="C354" i="8"/>
  <c r="D354" i="8"/>
  <c r="B355" i="8"/>
  <c r="C355" i="8"/>
  <c r="D355" i="8"/>
  <c r="B356" i="8"/>
  <c r="C356" i="8"/>
  <c r="D356" i="8"/>
  <c r="B357" i="8"/>
  <c r="C357" i="8"/>
  <c r="D357" i="8"/>
  <c r="B358" i="8"/>
  <c r="C358" i="8"/>
  <c r="D358" i="8"/>
  <c r="B359" i="8"/>
  <c r="C359" i="8"/>
  <c r="D359" i="8"/>
  <c r="B360" i="8"/>
  <c r="C360" i="8"/>
  <c r="D360" i="8"/>
  <c r="B361" i="8"/>
  <c r="C361" i="8"/>
  <c r="D361" i="8"/>
  <c r="B362" i="8"/>
  <c r="C362" i="8"/>
  <c r="D362" i="8"/>
  <c r="B363" i="8"/>
  <c r="C363" i="8"/>
  <c r="D363" i="8"/>
  <c r="B364" i="8"/>
  <c r="C364" i="8"/>
  <c r="D364" i="8"/>
  <c r="B365" i="8"/>
  <c r="C365" i="8"/>
  <c r="D365" i="8"/>
  <c r="B366" i="8"/>
  <c r="C366" i="8"/>
  <c r="D366" i="8"/>
  <c r="B367" i="8"/>
  <c r="C367" i="8"/>
  <c r="D367" i="8"/>
  <c r="B368" i="8"/>
  <c r="C368" i="8"/>
  <c r="D368" i="8"/>
  <c r="B369" i="8"/>
  <c r="C369" i="8"/>
  <c r="D369" i="8"/>
  <c r="B370" i="8"/>
  <c r="C370" i="8"/>
  <c r="D370" i="8"/>
  <c r="B371" i="8"/>
  <c r="C371" i="8"/>
  <c r="D371" i="8"/>
  <c r="B372" i="8"/>
  <c r="C372" i="8"/>
  <c r="D372" i="8"/>
  <c r="B373" i="8"/>
  <c r="C373" i="8"/>
  <c r="D373" i="8"/>
  <c r="B374" i="8"/>
  <c r="C374" i="8"/>
  <c r="D374" i="8"/>
  <c r="B375" i="8"/>
  <c r="C375" i="8"/>
  <c r="D375" i="8"/>
  <c r="B376" i="8"/>
  <c r="C376" i="8"/>
  <c r="D376" i="8"/>
  <c r="B377" i="8"/>
  <c r="C377" i="8"/>
  <c r="D377" i="8"/>
  <c r="B378" i="8"/>
  <c r="C378" i="8"/>
  <c r="D378" i="8"/>
  <c r="B379" i="8"/>
  <c r="C379" i="8"/>
  <c r="D379" i="8"/>
  <c r="B380" i="8"/>
  <c r="C380" i="8"/>
  <c r="D380" i="8"/>
  <c r="B381" i="8"/>
  <c r="C381" i="8"/>
  <c r="D381" i="8"/>
  <c r="B382" i="8"/>
  <c r="C382" i="8"/>
  <c r="D382" i="8"/>
  <c r="B383" i="8"/>
  <c r="C383" i="8"/>
  <c r="D383" i="8"/>
  <c r="B384" i="8"/>
  <c r="C384" i="8"/>
  <c r="D384" i="8"/>
  <c r="B385" i="8"/>
  <c r="C385" i="8"/>
  <c r="D385" i="8"/>
  <c r="B386" i="8"/>
  <c r="C386" i="8"/>
  <c r="D386" i="8"/>
  <c r="B387" i="8"/>
  <c r="C387" i="8"/>
  <c r="D387" i="8"/>
  <c r="B388" i="8"/>
  <c r="C388" i="8"/>
  <c r="D388" i="8"/>
  <c r="B389" i="8"/>
  <c r="C389" i="8"/>
  <c r="D389" i="8"/>
  <c r="B390" i="8"/>
  <c r="C390" i="8"/>
  <c r="D390" i="8"/>
  <c r="B391" i="8"/>
  <c r="C391" i="8"/>
  <c r="D391" i="8"/>
  <c r="B392" i="8"/>
  <c r="C392" i="8"/>
  <c r="D392" i="8"/>
  <c r="B393" i="8"/>
  <c r="C393" i="8"/>
  <c r="D393" i="8"/>
  <c r="B394" i="8"/>
  <c r="C394" i="8"/>
  <c r="D394" i="8"/>
  <c r="B395" i="8"/>
  <c r="C395" i="8"/>
  <c r="D395" i="8"/>
  <c r="B396" i="8"/>
  <c r="C396" i="8"/>
  <c r="D396" i="8"/>
  <c r="B397" i="8"/>
  <c r="C397" i="8"/>
  <c r="D397" i="8"/>
  <c r="B398" i="8"/>
  <c r="C398" i="8"/>
  <c r="D398" i="8"/>
  <c r="B399" i="8"/>
  <c r="C399" i="8"/>
  <c r="D399" i="8"/>
  <c r="B400" i="8"/>
  <c r="C400" i="8"/>
  <c r="D400" i="8"/>
  <c r="B401" i="8"/>
  <c r="C401" i="8"/>
  <c r="D401" i="8"/>
  <c r="B402" i="8"/>
  <c r="C402" i="8"/>
  <c r="D402" i="8"/>
  <c r="B403" i="8"/>
  <c r="C403" i="8"/>
  <c r="D403" i="8"/>
  <c r="B404" i="8"/>
  <c r="C404" i="8"/>
  <c r="D404" i="8"/>
  <c r="B405" i="8"/>
  <c r="C405" i="8"/>
  <c r="D405" i="8"/>
  <c r="B406" i="8"/>
  <c r="C406" i="8"/>
  <c r="D406" i="8"/>
  <c r="B407" i="8"/>
  <c r="C407" i="8"/>
  <c r="D407" i="8"/>
  <c r="B408" i="8"/>
  <c r="C408" i="8"/>
  <c r="D408" i="8"/>
  <c r="B409" i="8"/>
  <c r="C409" i="8"/>
  <c r="D409" i="8"/>
  <c r="B410" i="8"/>
  <c r="C410" i="8"/>
  <c r="D410" i="8"/>
  <c r="B411" i="8"/>
  <c r="C411" i="8"/>
  <c r="D411" i="8"/>
  <c r="B412" i="8"/>
  <c r="C412" i="8"/>
  <c r="D412" i="8"/>
  <c r="B413" i="8"/>
  <c r="C413" i="8"/>
  <c r="D413" i="8"/>
  <c r="B414" i="8"/>
  <c r="C414" i="8"/>
  <c r="D414" i="8"/>
  <c r="B415" i="8"/>
  <c r="C415" i="8"/>
  <c r="D415" i="8"/>
  <c r="B416" i="8"/>
  <c r="C416" i="8"/>
  <c r="D416" i="8"/>
  <c r="B417" i="8"/>
  <c r="C417" i="8"/>
  <c r="D417" i="8"/>
  <c r="B418" i="8"/>
  <c r="C418" i="8"/>
  <c r="D418" i="8"/>
  <c r="B419" i="8"/>
  <c r="C419" i="8"/>
  <c r="D419" i="8"/>
  <c r="B420" i="8"/>
  <c r="C420" i="8"/>
  <c r="D420" i="8"/>
  <c r="B421" i="8"/>
  <c r="C421" i="8"/>
  <c r="D421" i="8"/>
  <c r="B422" i="8"/>
  <c r="C422" i="8"/>
  <c r="D422" i="8"/>
  <c r="B423" i="8"/>
  <c r="C423" i="8"/>
  <c r="D423" i="8"/>
  <c r="B424" i="8"/>
  <c r="C424" i="8"/>
  <c r="D424" i="8"/>
  <c r="B425" i="8"/>
  <c r="C425" i="8"/>
  <c r="D425" i="8"/>
  <c r="B426" i="8"/>
  <c r="C426" i="8"/>
  <c r="D426" i="8"/>
  <c r="B427" i="8"/>
  <c r="C427" i="8"/>
  <c r="D427" i="8"/>
  <c r="B428" i="8"/>
  <c r="C428" i="8"/>
  <c r="D428" i="8"/>
  <c r="B429" i="8"/>
  <c r="C429" i="8"/>
  <c r="D429" i="8"/>
  <c r="B430" i="8"/>
  <c r="C430" i="8"/>
  <c r="D430" i="8"/>
  <c r="B431" i="8"/>
  <c r="C431" i="8"/>
  <c r="D431" i="8"/>
  <c r="B432" i="8"/>
  <c r="C432" i="8"/>
  <c r="D432" i="8"/>
  <c r="B433" i="8"/>
  <c r="C433" i="8"/>
  <c r="D433" i="8"/>
  <c r="B434" i="8"/>
  <c r="C434" i="8"/>
  <c r="D434" i="8"/>
  <c r="B435" i="8"/>
  <c r="C435" i="8"/>
  <c r="D435" i="8"/>
  <c r="B436" i="8"/>
  <c r="C436" i="8"/>
  <c r="D436" i="8"/>
  <c r="B437" i="8"/>
  <c r="C437" i="8"/>
  <c r="D437" i="8"/>
  <c r="B438" i="8"/>
  <c r="C438" i="8"/>
  <c r="D438" i="8"/>
  <c r="B439" i="8"/>
  <c r="C439" i="8"/>
  <c r="D439" i="8"/>
  <c r="B440" i="8"/>
  <c r="C440" i="8"/>
  <c r="D440" i="8"/>
  <c r="B441" i="8"/>
  <c r="C441" i="8"/>
  <c r="D441" i="8"/>
  <c r="B442" i="8"/>
  <c r="C442" i="8"/>
  <c r="D442" i="8"/>
  <c r="B443" i="8"/>
  <c r="C443" i="8"/>
  <c r="D443" i="8"/>
  <c r="B444" i="8"/>
  <c r="C444" i="8"/>
  <c r="D444" i="8"/>
  <c r="B445" i="8"/>
  <c r="C445" i="8"/>
  <c r="D445" i="8"/>
  <c r="B446" i="8"/>
  <c r="C446" i="8"/>
  <c r="D446" i="8"/>
  <c r="B447" i="8"/>
  <c r="C447" i="8"/>
  <c r="D447" i="8"/>
  <c r="B448" i="8"/>
  <c r="C448" i="8"/>
  <c r="D448" i="8"/>
  <c r="B449" i="8"/>
  <c r="C449" i="8"/>
  <c r="D449" i="8"/>
  <c r="B450" i="8"/>
  <c r="C450" i="8"/>
  <c r="D450" i="8"/>
  <c r="B451" i="8"/>
  <c r="C451" i="8"/>
  <c r="D451" i="8"/>
  <c r="B452" i="8"/>
  <c r="C452" i="8"/>
  <c r="D452" i="8"/>
  <c r="B453" i="8"/>
  <c r="C453" i="8"/>
  <c r="D453" i="8"/>
  <c r="B454" i="8"/>
  <c r="C454" i="8"/>
  <c r="D454" i="8"/>
  <c r="B455" i="8"/>
  <c r="C455" i="8"/>
  <c r="D455" i="8"/>
  <c r="B456" i="8"/>
  <c r="C456" i="8"/>
  <c r="D456" i="8"/>
  <c r="B457" i="8"/>
  <c r="C457" i="8"/>
  <c r="D457" i="8"/>
  <c r="B458" i="8"/>
  <c r="C458" i="8"/>
  <c r="D458" i="8"/>
  <c r="B459" i="8"/>
  <c r="C459" i="8"/>
  <c r="D459" i="8"/>
  <c r="B460" i="8"/>
  <c r="C460" i="8"/>
  <c r="D460" i="8"/>
  <c r="B461" i="8"/>
  <c r="C461" i="8"/>
  <c r="D461" i="8"/>
  <c r="B462" i="8"/>
  <c r="C462" i="8"/>
  <c r="D462" i="8"/>
  <c r="B463" i="8"/>
  <c r="C463" i="8"/>
  <c r="D463" i="8"/>
  <c r="B464" i="8"/>
  <c r="C464" i="8"/>
  <c r="D464" i="8"/>
  <c r="B465" i="8"/>
  <c r="C465" i="8"/>
  <c r="D465" i="8"/>
  <c r="B466" i="8"/>
  <c r="C466" i="8"/>
  <c r="D466" i="8"/>
  <c r="B467" i="8"/>
  <c r="C467" i="8"/>
  <c r="D467" i="8"/>
  <c r="B468" i="8"/>
  <c r="C468" i="8"/>
  <c r="D468" i="8"/>
  <c r="B469" i="8"/>
  <c r="C469" i="8"/>
  <c r="D469" i="8"/>
  <c r="B470" i="8"/>
  <c r="C470" i="8"/>
  <c r="D470" i="8"/>
  <c r="B471" i="8"/>
  <c r="C471" i="8"/>
  <c r="D471" i="8"/>
  <c r="B472" i="8"/>
  <c r="C472" i="8"/>
  <c r="D472" i="8"/>
  <c r="B473" i="8"/>
  <c r="C473" i="8"/>
  <c r="D473" i="8"/>
  <c r="B474" i="8"/>
  <c r="C474" i="8"/>
  <c r="D474" i="8"/>
  <c r="B475" i="8"/>
  <c r="C475" i="8"/>
  <c r="D475" i="8"/>
  <c r="B476" i="8"/>
  <c r="C476" i="8"/>
  <c r="D476" i="8"/>
  <c r="B477" i="8"/>
  <c r="C477" i="8"/>
  <c r="D477" i="8"/>
  <c r="B478" i="8"/>
  <c r="C478" i="8"/>
  <c r="D478" i="8"/>
  <c r="B479" i="8"/>
  <c r="C479" i="8"/>
  <c r="D479" i="8"/>
  <c r="B480" i="8"/>
  <c r="C480" i="8"/>
  <c r="D480" i="8"/>
  <c r="B481" i="8"/>
  <c r="C481" i="8"/>
  <c r="D481" i="8"/>
  <c r="B482" i="8"/>
  <c r="C482" i="8"/>
  <c r="D482" i="8"/>
  <c r="B483" i="8"/>
  <c r="C483" i="8"/>
  <c r="D483" i="8"/>
  <c r="B484" i="8"/>
  <c r="C484" i="8"/>
  <c r="D484" i="8"/>
  <c r="B485" i="8"/>
  <c r="C485" i="8"/>
  <c r="D485" i="8"/>
  <c r="B486" i="8"/>
  <c r="C486" i="8"/>
  <c r="D486" i="8"/>
  <c r="B487" i="8"/>
  <c r="C487" i="8"/>
  <c r="D487" i="8"/>
  <c r="B488" i="8"/>
  <c r="C488" i="8"/>
  <c r="D488" i="8"/>
  <c r="B489" i="8"/>
  <c r="C489" i="8"/>
  <c r="D489" i="8"/>
  <c r="B490" i="8"/>
  <c r="C490" i="8"/>
  <c r="D490" i="8"/>
  <c r="B491" i="8"/>
  <c r="C491" i="8"/>
  <c r="D491" i="8"/>
  <c r="B492" i="8"/>
  <c r="C492" i="8"/>
  <c r="D492" i="8"/>
  <c r="B493" i="8"/>
  <c r="C493" i="8"/>
  <c r="D493" i="8"/>
  <c r="B494" i="8"/>
  <c r="C494" i="8"/>
  <c r="D494" i="8"/>
  <c r="B495" i="8"/>
  <c r="C495" i="8"/>
  <c r="D495" i="8"/>
  <c r="B496" i="8"/>
  <c r="C496" i="8"/>
  <c r="D496" i="8"/>
  <c r="B497" i="8"/>
  <c r="C497" i="8"/>
  <c r="D497" i="8"/>
  <c r="B498" i="8"/>
  <c r="C498" i="8"/>
  <c r="D498" i="8"/>
  <c r="B499" i="8"/>
  <c r="C499" i="8"/>
  <c r="D499" i="8"/>
  <c r="B500" i="8"/>
  <c r="C500" i="8"/>
  <c r="D500" i="8"/>
  <c r="B501" i="8"/>
  <c r="C501" i="8"/>
  <c r="D501" i="8"/>
  <c r="B502" i="8"/>
  <c r="C502" i="8"/>
  <c r="D502" i="8"/>
  <c r="B503" i="8"/>
  <c r="C503" i="8"/>
  <c r="D503" i="8"/>
  <c r="B504" i="8"/>
  <c r="C504" i="8"/>
  <c r="D504" i="8"/>
  <c r="B505" i="8"/>
  <c r="C505" i="8"/>
  <c r="D505" i="8"/>
  <c r="B506" i="8"/>
  <c r="C506" i="8"/>
  <c r="D506" i="8"/>
  <c r="B507" i="8"/>
  <c r="C507" i="8"/>
  <c r="D507" i="8"/>
  <c r="B508" i="8"/>
  <c r="C508" i="8"/>
  <c r="D508" i="8"/>
  <c r="B509" i="8"/>
  <c r="C509" i="8"/>
  <c r="D509" i="8"/>
  <c r="B510" i="8"/>
  <c r="C510" i="8"/>
  <c r="D510" i="8"/>
  <c r="B511" i="8"/>
  <c r="C511" i="8"/>
  <c r="D511" i="8"/>
  <c r="B512" i="8"/>
  <c r="C512" i="8"/>
  <c r="D512" i="8"/>
  <c r="B513" i="8"/>
  <c r="C513" i="8"/>
  <c r="D513" i="8"/>
  <c r="B514" i="8"/>
  <c r="C514" i="8"/>
  <c r="D514" i="8"/>
  <c r="B515" i="8"/>
  <c r="C515" i="8"/>
  <c r="D515" i="8"/>
  <c r="B516" i="8"/>
  <c r="C516" i="8"/>
  <c r="D516" i="8"/>
  <c r="B517" i="8"/>
  <c r="C517" i="8"/>
  <c r="D517" i="8"/>
  <c r="B518" i="8"/>
  <c r="C518" i="8"/>
  <c r="D518" i="8"/>
  <c r="B519" i="8"/>
  <c r="C519" i="8"/>
  <c r="D519" i="8"/>
  <c r="B520" i="8"/>
  <c r="C520" i="8"/>
  <c r="D520" i="8"/>
  <c r="B521" i="8"/>
  <c r="C521" i="8"/>
  <c r="D521" i="8"/>
  <c r="B522" i="8"/>
  <c r="C522" i="8"/>
  <c r="D522" i="8"/>
  <c r="B523" i="8"/>
  <c r="C523" i="8"/>
  <c r="D523" i="8"/>
  <c r="B524" i="8"/>
  <c r="C524" i="8"/>
  <c r="D524" i="8"/>
  <c r="B525" i="8"/>
  <c r="C525" i="8"/>
  <c r="D525" i="8"/>
  <c r="B526" i="8"/>
  <c r="C526" i="8"/>
  <c r="D526" i="8"/>
  <c r="B527" i="8"/>
  <c r="C527" i="8"/>
  <c r="D527" i="8"/>
  <c r="B528" i="8"/>
  <c r="C528" i="8"/>
  <c r="D528" i="8"/>
  <c r="B529" i="8"/>
  <c r="C529" i="8"/>
  <c r="D529" i="8"/>
  <c r="B530" i="8"/>
  <c r="C530" i="8"/>
  <c r="D530" i="8"/>
  <c r="B531" i="8"/>
  <c r="C531" i="8"/>
  <c r="D531" i="8"/>
  <c r="B532" i="8"/>
  <c r="C532" i="8"/>
  <c r="D532" i="8"/>
  <c r="B533" i="8"/>
  <c r="C533" i="8"/>
  <c r="D533" i="8"/>
  <c r="B534" i="8"/>
  <c r="C534" i="8"/>
  <c r="D534" i="8"/>
  <c r="B535" i="8"/>
  <c r="C535" i="8"/>
  <c r="D535" i="8"/>
  <c r="B536" i="8"/>
  <c r="C536" i="8"/>
  <c r="D536" i="8"/>
  <c r="B537" i="8"/>
  <c r="C537" i="8"/>
  <c r="D537" i="8"/>
  <c r="B538" i="8"/>
  <c r="C538" i="8"/>
  <c r="D538" i="8"/>
  <c r="B539" i="8"/>
  <c r="C539" i="8"/>
  <c r="D539" i="8"/>
  <c r="B540" i="8"/>
  <c r="C540" i="8"/>
  <c r="D540" i="8"/>
  <c r="B541" i="8"/>
  <c r="C541" i="8"/>
  <c r="D541" i="8"/>
  <c r="B542" i="8"/>
  <c r="C542" i="8"/>
  <c r="D542" i="8"/>
  <c r="B543" i="8"/>
  <c r="C543" i="8"/>
  <c r="D543" i="8"/>
  <c r="B544" i="8"/>
  <c r="C544" i="8"/>
  <c r="D544" i="8"/>
  <c r="B545" i="8"/>
  <c r="C545" i="8"/>
  <c r="D545" i="8"/>
  <c r="B546" i="8"/>
  <c r="C546" i="8"/>
  <c r="D546" i="8"/>
  <c r="B547" i="8"/>
  <c r="C547" i="8"/>
  <c r="D547" i="8"/>
  <c r="B548" i="8"/>
  <c r="C548" i="8"/>
  <c r="D548" i="8"/>
  <c r="B549" i="8"/>
  <c r="C549" i="8"/>
  <c r="D549" i="8"/>
  <c r="B550" i="8"/>
  <c r="C550" i="8"/>
  <c r="D550" i="8"/>
  <c r="B551" i="8"/>
  <c r="C551" i="8"/>
  <c r="D551" i="8"/>
  <c r="B552" i="8"/>
  <c r="C552" i="8"/>
  <c r="D552" i="8"/>
  <c r="B553" i="8"/>
  <c r="C553" i="8"/>
  <c r="D553" i="8"/>
  <c r="B554" i="8"/>
  <c r="C554" i="8"/>
  <c r="D554" i="8"/>
  <c r="B555" i="8"/>
  <c r="C555" i="8"/>
  <c r="D555" i="8"/>
  <c r="B556" i="8"/>
  <c r="C556" i="8"/>
  <c r="D556" i="8"/>
  <c r="B557" i="8"/>
  <c r="C557" i="8"/>
  <c r="D557" i="8"/>
  <c r="B558" i="8"/>
  <c r="C558" i="8"/>
  <c r="D558" i="8"/>
  <c r="B559" i="8"/>
  <c r="C559" i="8"/>
  <c r="D559" i="8"/>
  <c r="B560" i="8"/>
  <c r="C560" i="8"/>
  <c r="D560" i="8"/>
  <c r="B561" i="8"/>
  <c r="C561" i="8"/>
  <c r="D561" i="8"/>
  <c r="B562" i="8"/>
  <c r="C562" i="8"/>
  <c r="D562" i="8"/>
  <c r="B563" i="8"/>
  <c r="C563" i="8"/>
  <c r="D563" i="8"/>
  <c r="B564" i="8"/>
  <c r="C564" i="8"/>
  <c r="D564" i="8"/>
  <c r="B565" i="8"/>
  <c r="C565" i="8"/>
  <c r="D565" i="8"/>
  <c r="B566" i="8"/>
  <c r="C566" i="8"/>
  <c r="D566" i="8"/>
  <c r="B567" i="8"/>
  <c r="C567" i="8"/>
  <c r="D567" i="8"/>
  <c r="B568" i="8"/>
  <c r="C568" i="8"/>
  <c r="D568" i="8"/>
  <c r="B569" i="8"/>
  <c r="C569" i="8"/>
  <c r="D569" i="8"/>
  <c r="B570" i="8"/>
  <c r="C570" i="8"/>
  <c r="D570" i="8"/>
  <c r="B571" i="8"/>
  <c r="C571" i="8"/>
  <c r="D571" i="8"/>
  <c r="B572" i="8"/>
  <c r="C572" i="8"/>
  <c r="D572" i="8"/>
  <c r="B573" i="8"/>
  <c r="C573" i="8"/>
  <c r="D573" i="8"/>
  <c r="B574" i="8"/>
  <c r="C574" i="8"/>
  <c r="D574" i="8"/>
  <c r="B575" i="8"/>
  <c r="C575" i="8"/>
  <c r="D575" i="8"/>
  <c r="B576" i="8"/>
  <c r="C576" i="8"/>
  <c r="D576" i="8"/>
  <c r="B577" i="8"/>
  <c r="C577" i="8"/>
  <c r="D577" i="8"/>
  <c r="B578" i="8"/>
  <c r="C578" i="8"/>
  <c r="D578" i="8"/>
  <c r="B579" i="8"/>
  <c r="C579" i="8"/>
  <c r="D579" i="8"/>
  <c r="B580" i="8"/>
  <c r="C580" i="8"/>
  <c r="D580" i="8"/>
  <c r="B581" i="8"/>
  <c r="C581" i="8"/>
  <c r="D581" i="8"/>
  <c r="B582" i="8"/>
  <c r="C582" i="8"/>
  <c r="D582" i="8"/>
  <c r="B583" i="8"/>
  <c r="C583" i="8"/>
  <c r="D583" i="8"/>
  <c r="B584" i="8"/>
  <c r="C584" i="8"/>
  <c r="D584" i="8"/>
  <c r="B585" i="8"/>
  <c r="C585" i="8"/>
  <c r="D585" i="8"/>
  <c r="B586" i="8"/>
  <c r="C586" i="8"/>
  <c r="D586" i="8"/>
  <c r="B587" i="8"/>
  <c r="C587" i="8"/>
  <c r="D587" i="8"/>
  <c r="B588" i="8"/>
  <c r="C588" i="8"/>
  <c r="D588" i="8"/>
  <c r="B589" i="8"/>
  <c r="C589" i="8"/>
  <c r="D589" i="8"/>
  <c r="B590" i="8"/>
  <c r="C590" i="8"/>
  <c r="D590" i="8"/>
  <c r="B591" i="8"/>
  <c r="C591" i="8"/>
  <c r="D591" i="8"/>
  <c r="B592" i="8"/>
  <c r="C592" i="8"/>
  <c r="D592" i="8"/>
  <c r="B593" i="8"/>
  <c r="C593" i="8"/>
  <c r="D593" i="8"/>
  <c r="B594" i="8"/>
  <c r="C594" i="8"/>
  <c r="D594" i="8"/>
  <c r="B595" i="8"/>
  <c r="C595" i="8"/>
  <c r="D595" i="8"/>
  <c r="B596" i="8"/>
  <c r="C596" i="8"/>
  <c r="D596" i="8"/>
  <c r="B597" i="8"/>
  <c r="C597" i="8"/>
  <c r="D597" i="8"/>
  <c r="B598" i="8"/>
  <c r="C598" i="8"/>
  <c r="D598" i="8"/>
  <c r="B599" i="8"/>
  <c r="C599" i="8"/>
  <c r="D599" i="8"/>
  <c r="B600" i="8"/>
  <c r="C600" i="8"/>
  <c r="D600" i="8"/>
  <c r="B601" i="8"/>
  <c r="C601" i="8"/>
  <c r="D601" i="8"/>
  <c r="B602" i="8"/>
  <c r="C602" i="8"/>
  <c r="D602" i="8"/>
  <c r="B603" i="8"/>
  <c r="C603" i="8"/>
  <c r="D603" i="8"/>
  <c r="B604" i="8"/>
  <c r="C604" i="8"/>
  <c r="D604" i="8"/>
  <c r="B605" i="8"/>
  <c r="C605" i="8"/>
  <c r="D605" i="8"/>
  <c r="B606" i="8"/>
  <c r="C606" i="8"/>
  <c r="D606" i="8"/>
  <c r="B607" i="8"/>
  <c r="C607" i="8"/>
  <c r="D607" i="8"/>
  <c r="B608" i="8"/>
  <c r="C608" i="8"/>
  <c r="D608" i="8"/>
  <c r="B609" i="8"/>
  <c r="C609" i="8"/>
  <c r="D609" i="8"/>
  <c r="B610" i="8"/>
  <c r="C610" i="8"/>
  <c r="D610" i="8"/>
  <c r="B611" i="8"/>
  <c r="C611" i="8"/>
  <c r="D611" i="8"/>
  <c r="B612" i="8"/>
  <c r="C612" i="8"/>
  <c r="D612" i="8"/>
  <c r="B613" i="8"/>
  <c r="C613" i="8"/>
  <c r="D613" i="8"/>
  <c r="B614" i="8"/>
  <c r="C614" i="8"/>
  <c r="D614" i="8"/>
  <c r="B615" i="8"/>
  <c r="C615" i="8"/>
  <c r="D615" i="8"/>
  <c r="B616" i="8"/>
  <c r="C616" i="8"/>
  <c r="D616" i="8"/>
  <c r="B617" i="8"/>
  <c r="C617" i="8"/>
  <c r="D617" i="8"/>
  <c r="B618" i="8"/>
  <c r="C618" i="8"/>
  <c r="D618" i="8"/>
  <c r="B619" i="8"/>
  <c r="C619" i="8"/>
  <c r="D619" i="8"/>
  <c r="B620" i="8"/>
  <c r="C620" i="8"/>
  <c r="D620" i="8"/>
  <c r="B621" i="8"/>
  <c r="C621" i="8"/>
  <c r="D621" i="8"/>
  <c r="B622" i="8"/>
  <c r="C622" i="8"/>
  <c r="D622" i="8"/>
  <c r="B623" i="8"/>
  <c r="C623" i="8"/>
  <c r="D623" i="8"/>
  <c r="B624" i="8"/>
  <c r="C624" i="8"/>
  <c r="D624" i="8"/>
  <c r="B625" i="8"/>
  <c r="C625" i="8"/>
  <c r="D625" i="8"/>
  <c r="B626" i="8"/>
  <c r="C626" i="8"/>
  <c r="D626" i="8"/>
  <c r="B627" i="8"/>
  <c r="C627" i="8"/>
  <c r="D627" i="8"/>
  <c r="B628" i="8"/>
  <c r="C628" i="8"/>
  <c r="D628" i="8"/>
  <c r="B629" i="8"/>
  <c r="C629" i="8"/>
  <c r="D629" i="8"/>
  <c r="B630" i="8"/>
  <c r="C630" i="8"/>
  <c r="D630" i="8"/>
  <c r="B631" i="8"/>
  <c r="C631" i="8"/>
  <c r="D631" i="8"/>
  <c r="B632" i="8"/>
  <c r="C632" i="8"/>
  <c r="D632" i="8"/>
  <c r="B633" i="8"/>
  <c r="C633" i="8"/>
  <c r="D633" i="8"/>
  <c r="B634" i="8"/>
  <c r="C634" i="8"/>
  <c r="D634" i="8"/>
  <c r="B635" i="8"/>
  <c r="C635" i="8"/>
  <c r="D635" i="8"/>
  <c r="B636" i="8"/>
  <c r="C636" i="8"/>
  <c r="D636" i="8"/>
  <c r="B637" i="8"/>
  <c r="C637" i="8"/>
  <c r="D637" i="8"/>
  <c r="B638" i="8"/>
  <c r="C638" i="8"/>
  <c r="D638" i="8"/>
  <c r="B639" i="8"/>
  <c r="C639" i="8"/>
  <c r="D639" i="8"/>
  <c r="B640" i="8"/>
  <c r="C640" i="8"/>
  <c r="D640" i="8"/>
  <c r="B641" i="8"/>
  <c r="C641" i="8"/>
  <c r="D641" i="8"/>
  <c r="B642" i="8"/>
  <c r="C642" i="8"/>
  <c r="D642" i="8"/>
  <c r="B643" i="8"/>
  <c r="C643" i="8"/>
  <c r="D643" i="8"/>
  <c r="B644" i="8"/>
  <c r="C644" i="8"/>
  <c r="D644" i="8"/>
  <c r="B645" i="8"/>
  <c r="C645" i="8"/>
  <c r="D645" i="8"/>
  <c r="B646" i="8"/>
  <c r="C646" i="8"/>
  <c r="D646" i="8"/>
  <c r="B647" i="8"/>
  <c r="C647" i="8"/>
  <c r="D647" i="8"/>
  <c r="B648" i="8"/>
  <c r="C648" i="8"/>
  <c r="D648" i="8"/>
  <c r="B649" i="8"/>
  <c r="C649" i="8"/>
  <c r="D649" i="8"/>
  <c r="B650" i="8"/>
  <c r="C650" i="8"/>
  <c r="D650" i="8"/>
  <c r="B651" i="8"/>
  <c r="C651" i="8"/>
  <c r="D651" i="8"/>
  <c r="B652" i="8"/>
  <c r="C652" i="8"/>
  <c r="D652" i="8"/>
  <c r="B653" i="8"/>
  <c r="C653" i="8"/>
  <c r="D653" i="8"/>
  <c r="B654" i="8"/>
  <c r="C654" i="8"/>
  <c r="D654" i="8"/>
  <c r="B655" i="8"/>
  <c r="C655" i="8"/>
  <c r="D655" i="8"/>
  <c r="B656" i="8"/>
  <c r="C656" i="8"/>
  <c r="D656" i="8"/>
  <c r="B657" i="8"/>
  <c r="C657" i="8"/>
  <c r="D657" i="8"/>
  <c r="B658" i="8"/>
  <c r="C658" i="8"/>
  <c r="D658" i="8"/>
  <c r="B659" i="8"/>
  <c r="C659" i="8"/>
  <c r="D659" i="8"/>
  <c r="B660" i="8"/>
  <c r="C660" i="8"/>
  <c r="D660" i="8"/>
  <c r="B661" i="8"/>
  <c r="C661" i="8"/>
  <c r="D661" i="8"/>
  <c r="B662" i="8"/>
  <c r="C662" i="8"/>
  <c r="D662" i="8"/>
  <c r="B663" i="8"/>
  <c r="C663" i="8"/>
  <c r="D663" i="8"/>
  <c r="B664" i="8"/>
  <c r="C664" i="8"/>
  <c r="D664" i="8"/>
  <c r="B665" i="8"/>
  <c r="C665" i="8"/>
  <c r="D665" i="8"/>
  <c r="B666" i="8"/>
  <c r="C666" i="8"/>
  <c r="D666" i="8"/>
  <c r="B667" i="8"/>
  <c r="C667" i="8"/>
  <c r="D667" i="8"/>
  <c r="B668" i="8"/>
  <c r="C668" i="8"/>
  <c r="D668" i="8"/>
  <c r="B669" i="8"/>
  <c r="C669" i="8"/>
  <c r="D669" i="8"/>
  <c r="B670" i="8"/>
  <c r="C670" i="8"/>
  <c r="D670" i="8"/>
  <c r="B671" i="8"/>
  <c r="C671" i="8"/>
  <c r="D671" i="8"/>
  <c r="B672" i="8"/>
  <c r="C672" i="8"/>
  <c r="D672" i="8"/>
  <c r="B673" i="8"/>
  <c r="C673" i="8"/>
  <c r="D673" i="8"/>
  <c r="B674" i="8"/>
  <c r="C674" i="8"/>
  <c r="D674" i="8"/>
  <c r="B675" i="8"/>
  <c r="C675" i="8"/>
  <c r="D675" i="8"/>
  <c r="B676" i="8"/>
  <c r="C676" i="8"/>
  <c r="D676" i="8"/>
  <c r="B677" i="8"/>
  <c r="C677" i="8"/>
  <c r="D677" i="8"/>
  <c r="B678" i="8"/>
  <c r="C678" i="8"/>
  <c r="D678" i="8"/>
  <c r="B679" i="8"/>
  <c r="C679" i="8"/>
  <c r="D679" i="8"/>
  <c r="B680" i="8"/>
  <c r="C680" i="8"/>
  <c r="D680" i="8"/>
  <c r="B681" i="8"/>
  <c r="C681" i="8"/>
  <c r="D681" i="8"/>
  <c r="B682" i="8"/>
  <c r="C682" i="8"/>
  <c r="D682" i="8"/>
  <c r="B683" i="8"/>
  <c r="C683" i="8"/>
  <c r="D683" i="8"/>
  <c r="B684" i="8"/>
  <c r="C684" i="8"/>
  <c r="D684" i="8"/>
  <c r="B685" i="8"/>
  <c r="C685" i="8"/>
  <c r="D685" i="8"/>
  <c r="B686" i="8"/>
  <c r="C686" i="8"/>
  <c r="D686" i="8"/>
  <c r="B687" i="8"/>
  <c r="C687" i="8"/>
  <c r="D687" i="8"/>
  <c r="B688" i="8"/>
  <c r="C688" i="8"/>
  <c r="D688" i="8"/>
  <c r="B689" i="8"/>
  <c r="C689" i="8"/>
  <c r="D689" i="8"/>
  <c r="B690" i="8"/>
  <c r="C690" i="8"/>
  <c r="D690" i="8"/>
  <c r="B691" i="8"/>
  <c r="C691" i="8"/>
  <c r="D691" i="8"/>
  <c r="B692" i="8"/>
  <c r="C692" i="8"/>
  <c r="D692" i="8"/>
  <c r="B693" i="8"/>
  <c r="C693" i="8"/>
  <c r="D693" i="8"/>
  <c r="B694" i="8"/>
  <c r="C694" i="8"/>
  <c r="D694" i="8"/>
  <c r="B695" i="8"/>
  <c r="C695" i="8"/>
  <c r="D695" i="8"/>
  <c r="B696" i="8"/>
  <c r="C696" i="8"/>
  <c r="D696" i="8"/>
  <c r="B697" i="8"/>
  <c r="C697" i="8"/>
  <c r="D697" i="8"/>
  <c r="B698" i="8"/>
  <c r="C698" i="8"/>
  <c r="D698" i="8"/>
  <c r="B699" i="8"/>
  <c r="C699" i="8"/>
  <c r="D699" i="8"/>
  <c r="B700" i="8"/>
  <c r="C700" i="8"/>
  <c r="D700" i="8"/>
  <c r="B701" i="8"/>
  <c r="C701" i="8"/>
  <c r="D701" i="8"/>
  <c r="B702" i="8"/>
  <c r="C702" i="8"/>
  <c r="D702" i="8"/>
  <c r="B703" i="8"/>
  <c r="C703" i="8"/>
  <c r="D703" i="8"/>
  <c r="B704" i="8"/>
  <c r="C704" i="8"/>
  <c r="D704" i="8"/>
  <c r="B705" i="8"/>
  <c r="C705" i="8"/>
  <c r="D705" i="8"/>
  <c r="B706" i="8"/>
  <c r="C706" i="8"/>
  <c r="D706" i="8"/>
  <c r="B707" i="8"/>
  <c r="C707" i="8"/>
  <c r="D707" i="8"/>
  <c r="B708" i="8"/>
  <c r="C708" i="8"/>
  <c r="D708" i="8"/>
  <c r="B709" i="8"/>
  <c r="C709" i="8"/>
  <c r="D709" i="8"/>
  <c r="B710" i="8"/>
  <c r="C710" i="8"/>
  <c r="D710" i="8"/>
  <c r="B711" i="8"/>
  <c r="C711" i="8"/>
  <c r="D711" i="8"/>
  <c r="B712" i="8"/>
  <c r="C712" i="8"/>
  <c r="D712" i="8"/>
  <c r="B713" i="8"/>
  <c r="C713" i="8"/>
  <c r="D713" i="8"/>
  <c r="B714" i="8"/>
  <c r="C714" i="8"/>
  <c r="D714" i="8"/>
  <c r="B715" i="8"/>
  <c r="C715" i="8"/>
  <c r="D715" i="8"/>
  <c r="B716" i="8"/>
  <c r="C716" i="8"/>
  <c r="D716" i="8"/>
  <c r="B717" i="8"/>
  <c r="C717" i="8"/>
  <c r="D717" i="8"/>
  <c r="B718" i="8"/>
  <c r="C718" i="8"/>
  <c r="D718" i="8"/>
  <c r="B719" i="8"/>
  <c r="C719" i="8"/>
  <c r="D719" i="8"/>
  <c r="B720" i="8"/>
  <c r="C720" i="8"/>
  <c r="D720" i="8"/>
  <c r="B721" i="8"/>
  <c r="C721" i="8"/>
  <c r="D721" i="8"/>
  <c r="B722" i="8"/>
  <c r="C722" i="8"/>
  <c r="D722" i="8"/>
  <c r="B723" i="8"/>
  <c r="C723" i="8"/>
  <c r="D723" i="8"/>
  <c r="B724" i="8"/>
  <c r="C724" i="8"/>
  <c r="D724" i="8"/>
  <c r="B725" i="8"/>
  <c r="C725" i="8"/>
  <c r="D725" i="8"/>
  <c r="B726" i="8"/>
  <c r="C726" i="8"/>
  <c r="D726" i="8"/>
  <c r="B727" i="8"/>
  <c r="C727" i="8"/>
  <c r="D727" i="8"/>
  <c r="B728" i="8"/>
  <c r="C728" i="8"/>
  <c r="D728" i="8"/>
  <c r="B729" i="8"/>
  <c r="C729" i="8"/>
  <c r="D729" i="8"/>
  <c r="B730" i="8"/>
  <c r="C730" i="8"/>
  <c r="D730" i="8"/>
  <c r="B731" i="8"/>
  <c r="C731" i="8"/>
  <c r="D731" i="8"/>
  <c r="B732" i="8"/>
  <c r="C732" i="8"/>
  <c r="D732" i="8"/>
  <c r="B733" i="8"/>
  <c r="C733" i="8"/>
  <c r="D733" i="8"/>
  <c r="B734" i="8"/>
  <c r="C734" i="8"/>
  <c r="D734" i="8"/>
  <c r="B735" i="8"/>
  <c r="C735" i="8"/>
  <c r="D735" i="8"/>
  <c r="B736" i="8"/>
  <c r="C736" i="8"/>
  <c r="D736" i="8"/>
  <c r="B737" i="8"/>
  <c r="C737" i="8"/>
  <c r="D737" i="8"/>
  <c r="B738" i="8"/>
  <c r="C738" i="8"/>
  <c r="D738" i="8"/>
  <c r="B739" i="8"/>
  <c r="C739" i="8"/>
  <c r="D739" i="8"/>
  <c r="B740" i="8"/>
  <c r="C740" i="8"/>
  <c r="D740" i="8"/>
  <c r="B741" i="8"/>
  <c r="C741" i="8"/>
  <c r="D741" i="8"/>
  <c r="B742" i="8"/>
  <c r="C742" i="8"/>
  <c r="D742" i="8"/>
  <c r="B743" i="8"/>
  <c r="C743" i="8"/>
  <c r="D743" i="8"/>
  <c r="B744" i="8"/>
  <c r="C744" i="8"/>
  <c r="D744" i="8"/>
  <c r="B745" i="8"/>
  <c r="C745" i="8"/>
  <c r="D745" i="8"/>
  <c r="B746" i="8"/>
  <c r="C746" i="8"/>
  <c r="D746" i="8"/>
  <c r="B747" i="8"/>
  <c r="C747" i="8"/>
  <c r="D747" i="8"/>
  <c r="B748" i="8"/>
  <c r="C748" i="8"/>
  <c r="D748" i="8"/>
  <c r="B749" i="8"/>
  <c r="C749" i="8"/>
  <c r="D749" i="8"/>
  <c r="B750" i="8"/>
  <c r="C750" i="8"/>
  <c r="D750" i="8"/>
  <c r="B751" i="8"/>
  <c r="C751" i="8"/>
  <c r="D751" i="8"/>
  <c r="B752" i="8"/>
  <c r="C752" i="8"/>
  <c r="D752" i="8"/>
  <c r="B753" i="8"/>
  <c r="C753" i="8"/>
  <c r="D753" i="8"/>
  <c r="B754" i="8"/>
  <c r="C754" i="8"/>
  <c r="D754" i="8"/>
  <c r="B755" i="8"/>
  <c r="C755" i="8"/>
  <c r="D755" i="8"/>
  <c r="B756" i="8"/>
  <c r="C756" i="8"/>
  <c r="D756" i="8"/>
  <c r="B757" i="8"/>
  <c r="C757" i="8"/>
  <c r="D757" i="8"/>
  <c r="B758" i="8"/>
  <c r="C758" i="8"/>
  <c r="D758" i="8"/>
  <c r="B759" i="8"/>
  <c r="C759" i="8"/>
  <c r="D759" i="8"/>
  <c r="B760" i="8"/>
  <c r="C760" i="8"/>
  <c r="D760" i="8"/>
  <c r="B761" i="8"/>
  <c r="C761" i="8"/>
  <c r="D761" i="8"/>
  <c r="B762" i="8"/>
  <c r="C762" i="8"/>
  <c r="D762" i="8"/>
  <c r="B763" i="8"/>
  <c r="C763" i="8"/>
  <c r="D763" i="8"/>
  <c r="B764" i="8"/>
  <c r="C764" i="8"/>
  <c r="D764" i="8"/>
  <c r="B765" i="8"/>
  <c r="C765" i="8"/>
  <c r="D765" i="8"/>
  <c r="B766" i="8"/>
  <c r="C766" i="8"/>
  <c r="D766" i="8"/>
  <c r="B767" i="8"/>
  <c r="C767" i="8"/>
  <c r="D767" i="8"/>
  <c r="B768" i="8"/>
  <c r="C768" i="8"/>
  <c r="D768" i="8"/>
  <c r="B769" i="8"/>
  <c r="C769" i="8"/>
  <c r="D769" i="8"/>
  <c r="B770" i="8"/>
  <c r="C770" i="8"/>
  <c r="D770" i="8"/>
  <c r="B771" i="8"/>
  <c r="C771" i="8"/>
  <c r="D771" i="8"/>
  <c r="B772" i="8"/>
  <c r="C772" i="8"/>
  <c r="D772" i="8"/>
  <c r="B773" i="8"/>
  <c r="C773" i="8"/>
  <c r="D773" i="8"/>
  <c r="B774" i="8"/>
  <c r="C774" i="8"/>
  <c r="D774" i="8"/>
  <c r="B775" i="8"/>
  <c r="C775" i="8"/>
  <c r="D775" i="8"/>
  <c r="B776" i="8"/>
  <c r="C776" i="8"/>
  <c r="D776" i="8"/>
  <c r="B777" i="8"/>
  <c r="C777" i="8"/>
  <c r="D777" i="8"/>
  <c r="B778" i="8"/>
  <c r="C778" i="8"/>
  <c r="D778" i="8"/>
  <c r="B779" i="8"/>
  <c r="C779" i="8"/>
  <c r="D779" i="8"/>
  <c r="B780" i="8"/>
  <c r="C780" i="8"/>
  <c r="D780" i="8"/>
  <c r="B781" i="8"/>
  <c r="C781" i="8"/>
  <c r="D781" i="8"/>
  <c r="B782" i="8"/>
  <c r="C782" i="8"/>
  <c r="D782" i="8"/>
  <c r="B783" i="8"/>
  <c r="C783" i="8"/>
  <c r="D783" i="8"/>
  <c r="B784" i="8"/>
  <c r="C784" i="8"/>
  <c r="D784" i="8"/>
  <c r="B785" i="8"/>
  <c r="C785" i="8"/>
  <c r="D785" i="8"/>
  <c r="B786" i="8"/>
  <c r="C786" i="8"/>
  <c r="D786" i="8"/>
  <c r="B787" i="8"/>
  <c r="C787" i="8"/>
  <c r="D787" i="8"/>
  <c r="B788" i="8"/>
  <c r="C788" i="8"/>
  <c r="D788" i="8"/>
  <c r="B789" i="8"/>
  <c r="C789" i="8"/>
  <c r="D789" i="8"/>
  <c r="B790" i="8"/>
  <c r="C790" i="8"/>
  <c r="D790" i="8"/>
  <c r="B791" i="8"/>
  <c r="C791" i="8"/>
  <c r="D791" i="8"/>
  <c r="B792" i="8"/>
  <c r="C792" i="8"/>
  <c r="D792" i="8"/>
  <c r="B793" i="8"/>
  <c r="C793" i="8"/>
  <c r="D793" i="8"/>
  <c r="B794" i="8"/>
  <c r="C794" i="8"/>
  <c r="D794" i="8"/>
  <c r="B795" i="8"/>
  <c r="C795" i="8"/>
  <c r="D795" i="8"/>
  <c r="B796" i="8"/>
  <c r="C796" i="8"/>
  <c r="D796" i="8"/>
  <c r="B797" i="8"/>
  <c r="C797" i="8"/>
  <c r="D797" i="8"/>
  <c r="B798" i="8"/>
  <c r="C798" i="8"/>
  <c r="D798" i="8"/>
  <c r="B799" i="8"/>
  <c r="C799" i="8"/>
  <c r="D799" i="8"/>
  <c r="B800" i="8"/>
  <c r="C800" i="8"/>
  <c r="D800" i="8"/>
  <c r="B801" i="8"/>
  <c r="C801" i="8"/>
  <c r="D801" i="8"/>
  <c r="B802" i="8"/>
  <c r="C802" i="8"/>
  <c r="D802" i="8"/>
  <c r="B803" i="8"/>
  <c r="C803" i="8"/>
  <c r="D803" i="8"/>
  <c r="B804" i="8"/>
  <c r="C804" i="8"/>
  <c r="D804" i="8"/>
  <c r="B805" i="8"/>
  <c r="C805" i="8"/>
  <c r="D805" i="8"/>
  <c r="B806" i="8"/>
  <c r="C806" i="8"/>
  <c r="D806" i="8"/>
  <c r="B807" i="8"/>
  <c r="C807" i="8"/>
  <c r="D807" i="8"/>
  <c r="B808" i="8"/>
  <c r="C808" i="8"/>
  <c r="D808" i="8"/>
  <c r="B809" i="8"/>
  <c r="C809" i="8"/>
  <c r="D809" i="8"/>
  <c r="B810" i="8"/>
  <c r="C810" i="8"/>
  <c r="D810" i="8"/>
  <c r="B811" i="8"/>
  <c r="C811" i="8"/>
  <c r="D811" i="8"/>
  <c r="B812" i="8"/>
  <c r="C812" i="8"/>
  <c r="D812" i="8"/>
  <c r="B813" i="8"/>
  <c r="C813" i="8"/>
  <c r="D813" i="8"/>
  <c r="B814" i="8"/>
  <c r="C814" i="8"/>
  <c r="D814" i="8"/>
  <c r="B815" i="8"/>
  <c r="C815" i="8"/>
  <c r="D815" i="8"/>
  <c r="B816" i="8"/>
  <c r="C816" i="8"/>
  <c r="D816" i="8"/>
  <c r="B817" i="8"/>
  <c r="C817" i="8"/>
  <c r="D817" i="8"/>
  <c r="B818" i="8"/>
  <c r="C818" i="8"/>
  <c r="D818" i="8"/>
  <c r="B819" i="8"/>
  <c r="C819" i="8"/>
  <c r="D819" i="8"/>
  <c r="B820" i="8"/>
  <c r="C820" i="8"/>
  <c r="D820" i="8"/>
  <c r="B821" i="8"/>
  <c r="C821" i="8"/>
  <c r="D821" i="8"/>
  <c r="B822" i="8"/>
  <c r="C822" i="8"/>
  <c r="D822" i="8"/>
  <c r="B823" i="8"/>
  <c r="C823" i="8"/>
  <c r="D823" i="8"/>
  <c r="B824" i="8"/>
  <c r="C824" i="8"/>
  <c r="D824" i="8"/>
  <c r="B825" i="8"/>
  <c r="C825" i="8"/>
  <c r="D825" i="8"/>
  <c r="B826" i="8"/>
  <c r="C826" i="8"/>
  <c r="D826" i="8"/>
  <c r="B827" i="8"/>
  <c r="C827" i="8"/>
  <c r="D827" i="8"/>
  <c r="B828" i="8"/>
  <c r="C828" i="8"/>
  <c r="D828" i="8"/>
  <c r="B829" i="8"/>
  <c r="C829" i="8"/>
  <c r="D829" i="8"/>
  <c r="B830" i="8"/>
  <c r="C830" i="8"/>
  <c r="D830" i="8"/>
  <c r="B831" i="8"/>
  <c r="C831" i="8"/>
  <c r="D831" i="8"/>
  <c r="B832" i="8"/>
  <c r="C832" i="8"/>
  <c r="D832" i="8"/>
  <c r="B833" i="8"/>
  <c r="C833" i="8"/>
  <c r="D833" i="8"/>
  <c r="B834" i="8"/>
  <c r="C834" i="8"/>
  <c r="D834" i="8"/>
  <c r="B835" i="8"/>
  <c r="C835" i="8"/>
  <c r="D835" i="8"/>
  <c r="B836" i="8"/>
  <c r="C836" i="8"/>
  <c r="D836" i="8"/>
  <c r="B837" i="8"/>
  <c r="C837" i="8"/>
  <c r="D837" i="8"/>
  <c r="B838" i="8"/>
  <c r="C838" i="8"/>
  <c r="D838" i="8"/>
  <c r="B839" i="8"/>
  <c r="C839" i="8"/>
  <c r="D839" i="8"/>
  <c r="B840" i="8"/>
  <c r="C840" i="8"/>
  <c r="D840" i="8"/>
  <c r="B841" i="8"/>
  <c r="C841" i="8"/>
  <c r="D841" i="8"/>
  <c r="B842" i="8"/>
  <c r="C842" i="8"/>
  <c r="D842" i="8"/>
  <c r="B843" i="8"/>
  <c r="C843" i="8"/>
  <c r="D843" i="8"/>
  <c r="B844" i="8"/>
  <c r="C844" i="8"/>
  <c r="D844" i="8"/>
  <c r="B845" i="8"/>
  <c r="C845" i="8"/>
  <c r="D845" i="8"/>
  <c r="B846" i="8"/>
  <c r="C846" i="8"/>
  <c r="D846" i="8"/>
  <c r="B847" i="8"/>
  <c r="C847" i="8"/>
  <c r="D847" i="8"/>
  <c r="B848" i="8"/>
  <c r="C848" i="8"/>
  <c r="D848" i="8"/>
  <c r="B849" i="8"/>
  <c r="C849" i="8"/>
  <c r="D849" i="8"/>
  <c r="B850" i="8"/>
  <c r="C850" i="8"/>
  <c r="D850" i="8"/>
  <c r="B851" i="8"/>
  <c r="C851" i="8"/>
  <c r="D851" i="8"/>
  <c r="B852" i="8"/>
  <c r="C852" i="8"/>
  <c r="D852" i="8"/>
  <c r="B853" i="8"/>
  <c r="C853" i="8"/>
  <c r="D853" i="8"/>
  <c r="B854" i="8"/>
  <c r="C854" i="8"/>
  <c r="D854" i="8"/>
  <c r="B855" i="8"/>
  <c r="C855" i="8"/>
  <c r="D855" i="8"/>
  <c r="B856" i="8"/>
  <c r="C856" i="8"/>
  <c r="D856" i="8"/>
  <c r="B857" i="8"/>
  <c r="C857" i="8"/>
  <c r="D857" i="8"/>
  <c r="B858" i="8"/>
  <c r="C858" i="8"/>
  <c r="D858" i="8"/>
  <c r="B859" i="8"/>
  <c r="C859" i="8"/>
  <c r="D859" i="8"/>
  <c r="B860" i="8"/>
  <c r="C860" i="8"/>
  <c r="D860" i="8"/>
  <c r="B861" i="8"/>
  <c r="C861" i="8"/>
  <c r="D861" i="8"/>
  <c r="B862" i="8"/>
  <c r="C862" i="8"/>
  <c r="D862" i="8"/>
  <c r="B863" i="8"/>
  <c r="C863" i="8"/>
  <c r="D863" i="8"/>
  <c r="B864" i="8"/>
  <c r="C864" i="8"/>
  <c r="D864" i="8"/>
  <c r="B865" i="8"/>
  <c r="C865" i="8"/>
  <c r="D865" i="8"/>
  <c r="B866" i="8"/>
  <c r="C866" i="8"/>
  <c r="D866" i="8"/>
  <c r="B867" i="8"/>
  <c r="C867" i="8"/>
  <c r="D867" i="8"/>
  <c r="B868" i="8"/>
  <c r="C868" i="8"/>
  <c r="D868" i="8"/>
  <c r="B869" i="8"/>
  <c r="C869" i="8"/>
  <c r="D869" i="8"/>
  <c r="B870" i="8"/>
  <c r="C870" i="8"/>
  <c r="D870" i="8"/>
  <c r="B871" i="8"/>
  <c r="C871" i="8"/>
  <c r="D871" i="8"/>
  <c r="B872" i="8"/>
  <c r="C872" i="8"/>
  <c r="D872" i="8"/>
  <c r="B873" i="8"/>
  <c r="C873" i="8"/>
  <c r="D873" i="8"/>
  <c r="B874" i="8"/>
  <c r="C874" i="8"/>
  <c r="D874" i="8"/>
  <c r="B875" i="8"/>
  <c r="C875" i="8"/>
  <c r="D875" i="8"/>
  <c r="B876" i="8"/>
  <c r="C876" i="8"/>
  <c r="D876" i="8"/>
  <c r="B877" i="8"/>
  <c r="C877" i="8"/>
  <c r="D877" i="8"/>
  <c r="B878" i="8"/>
  <c r="C878" i="8"/>
  <c r="D878" i="8"/>
  <c r="B879" i="8"/>
  <c r="C879" i="8"/>
  <c r="D879" i="8"/>
  <c r="B880" i="8"/>
  <c r="C880" i="8"/>
  <c r="D880" i="8"/>
  <c r="B881" i="8"/>
  <c r="C881" i="8"/>
  <c r="D881" i="8"/>
  <c r="B882" i="8"/>
  <c r="C882" i="8"/>
  <c r="D882" i="8"/>
  <c r="B883" i="8"/>
  <c r="C883" i="8"/>
  <c r="D883" i="8"/>
  <c r="B884" i="8"/>
  <c r="C884" i="8"/>
  <c r="D884" i="8"/>
  <c r="B885" i="8"/>
  <c r="C885" i="8"/>
  <c r="D885" i="8"/>
  <c r="B886" i="8"/>
  <c r="C886" i="8"/>
  <c r="D886" i="8"/>
  <c r="B887" i="8"/>
  <c r="C887" i="8"/>
  <c r="D887" i="8"/>
  <c r="B888" i="8"/>
  <c r="C888" i="8"/>
  <c r="D888" i="8"/>
  <c r="B889" i="8"/>
  <c r="C889" i="8"/>
  <c r="D889" i="8"/>
  <c r="B890" i="8"/>
  <c r="C890" i="8"/>
  <c r="D890" i="8"/>
  <c r="B891" i="8"/>
  <c r="C891" i="8"/>
  <c r="D891" i="8"/>
  <c r="B892" i="8"/>
  <c r="C892" i="8"/>
  <c r="D892" i="8"/>
  <c r="B893" i="8"/>
  <c r="C893" i="8"/>
  <c r="D893" i="8"/>
  <c r="B894" i="8"/>
  <c r="C894" i="8"/>
  <c r="D894" i="8"/>
  <c r="B895" i="8"/>
  <c r="C895" i="8"/>
  <c r="D895" i="8"/>
  <c r="B896" i="8"/>
  <c r="C896" i="8"/>
  <c r="D896" i="8"/>
  <c r="B897" i="8"/>
  <c r="C897" i="8"/>
  <c r="D897" i="8"/>
  <c r="B898" i="8"/>
  <c r="C898" i="8"/>
  <c r="D898" i="8"/>
  <c r="B899" i="8"/>
  <c r="C899" i="8"/>
  <c r="D899" i="8"/>
  <c r="B900" i="8"/>
  <c r="C900" i="8"/>
  <c r="D900" i="8"/>
  <c r="B901" i="8"/>
  <c r="C901" i="8"/>
  <c r="D901" i="8"/>
  <c r="B902" i="8"/>
  <c r="C902" i="8"/>
  <c r="D902" i="8"/>
  <c r="B903" i="8"/>
  <c r="C903" i="8"/>
  <c r="D903" i="8"/>
  <c r="B904" i="8"/>
  <c r="C904" i="8"/>
  <c r="D904" i="8"/>
  <c r="B905" i="8"/>
  <c r="C905" i="8"/>
  <c r="D905" i="8"/>
  <c r="B906" i="8"/>
  <c r="C906" i="8"/>
  <c r="D906" i="8"/>
  <c r="B907" i="8"/>
  <c r="C907" i="8"/>
  <c r="D907" i="8"/>
  <c r="B908" i="8"/>
  <c r="C908" i="8"/>
  <c r="D908" i="8"/>
  <c r="B909" i="8"/>
  <c r="C909" i="8"/>
  <c r="D909" i="8"/>
  <c r="B910" i="8"/>
  <c r="C910" i="8"/>
  <c r="D910" i="8"/>
  <c r="B911" i="8"/>
  <c r="C911" i="8"/>
  <c r="D911" i="8"/>
  <c r="B912" i="8"/>
  <c r="C912" i="8"/>
  <c r="D912" i="8"/>
  <c r="B913" i="8"/>
  <c r="C913" i="8"/>
  <c r="D913" i="8"/>
  <c r="B914" i="8"/>
  <c r="C914" i="8"/>
  <c r="D914" i="8"/>
  <c r="B915" i="8"/>
  <c r="C915" i="8"/>
  <c r="D915" i="8"/>
  <c r="B916" i="8"/>
  <c r="C916" i="8"/>
  <c r="D916" i="8"/>
  <c r="B917" i="8"/>
  <c r="C917" i="8"/>
  <c r="D917" i="8"/>
  <c r="B918" i="8"/>
  <c r="C918" i="8"/>
  <c r="D918" i="8"/>
  <c r="B919" i="8"/>
  <c r="C919" i="8"/>
  <c r="D919" i="8"/>
  <c r="B920" i="8"/>
  <c r="C920" i="8"/>
  <c r="D920" i="8"/>
  <c r="B921" i="8"/>
  <c r="C921" i="8"/>
  <c r="D921" i="8"/>
  <c r="B922" i="8"/>
  <c r="C922" i="8"/>
  <c r="D922" i="8"/>
  <c r="B923" i="8"/>
  <c r="C923" i="8"/>
  <c r="D923" i="8"/>
  <c r="B924" i="8"/>
  <c r="C924" i="8"/>
  <c r="D924" i="8"/>
  <c r="B925" i="8"/>
  <c r="C925" i="8"/>
  <c r="D925" i="8"/>
  <c r="B926" i="8"/>
  <c r="C926" i="8"/>
  <c r="D926" i="8"/>
  <c r="B927" i="8"/>
  <c r="C927" i="8"/>
  <c r="D927" i="8"/>
  <c r="B928" i="8"/>
  <c r="C928" i="8"/>
  <c r="D928" i="8"/>
  <c r="B929" i="8"/>
  <c r="C929" i="8"/>
  <c r="D929" i="8"/>
  <c r="B930" i="8"/>
  <c r="C930" i="8"/>
  <c r="D930" i="8"/>
  <c r="B931" i="8"/>
  <c r="C931" i="8"/>
  <c r="D931" i="8"/>
  <c r="B932" i="8"/>
  <c r="C932" i="8"/>
  <c r="D932" i="8"/>
  <c r="B933" i="8"/>
  <c r="C933" i="8"/>
  <c r="D933" i="8"/>
  <c r="B934" i="8"/>
  <c r="C934" i="8"/>
  <c r="D934" i="8"/>
  <c r="B935" i="8"/>
  <c r="C935" i="8"/>
  <c r="D935" i="8"/>
  <c r="B936" i="8"/>
  <c r="C936" i="8"/>
  <c r="D936" i="8"/>
  <c r="B937" i="8"/>
  <c r="C937" i="8"/>
  <c r="D937" i="8"/>
  <c r="B938" i="8"/>
  <c r="C938" i="8"/>
  <c r="D938" i="8"/>
  <c r="B939" i="8"/>
  <c r="C939" i="8"/>
  <c r="D939" i="8"/>
  <c r="B940" i="8"/>
  <c r="C940" i="8"/>
  <c r="D940" i="8"/>
  <c r="B941" i="8"/>
  <c r="C941" i="8"/>
  <c r="D941" i="8"/>
  <c r="B942" i="8"/>
  <c r="C942" i="8"/>
  <c r="D942" i="8"/>
  <c r="B943" i="8"/>
  <c r="C943" i="8"/>
  <c r="D943" i="8"/>
  <c r="B944" i="8"/>
  <c r="C944" i="8"/>
  <c r="D944" i="8"/>
  <c r="B945" i="8"/>
  <c r="C945" i="8"/>
  <c r="D945" i="8"/>
  <c r="B946" i="8"/>
  <c r="C946" i="8"/>
  <c r="D946" i="8"/>
  <c r="B947" i="8"/>
  <c r="C947" i="8"/>
  <c r="D947" i="8"/>
  <c r="B948" i="8"/>
  <c r="C948" i="8"/>
  <c r="D948" i="8"/>
  <c r="B949" i="8"/>
  <c r="C949" i="8"/>
  <c r="D949" i="8"/>
  <c r="B950" i="8"/>
  <c r="C950" i="8"/>
  <c r="D950" i="8"/>
  <c r="B951" i="8"/>
  <c r="C951" i="8"/>
  <c r="D951" i="8"/>
  <c r="B952" i="8"/>
  <c r="C952" i="8"/>
  <c r="D952" i="8"/>
  <c r="B953" i="8"/>
  <c r="C953" i="8"/>
  <c r="D953" i="8"/>
  <c r="B954" i="8"/>
  <c r="C954" i="8"/>
  <c r="D954" i="8"/>
  <c r="B955" i="8"/>
  <c r="C955" i="8"/>
  <c r="D955" i="8"/>
  <c r="B956" i="8"/>
  <c r="C956" i="8"/>
  <c r="D956" i="8"/>
  <c r="B957" i="8"/>
  <c r="C957" i="8"/>
  <c r="D957" i="8"/>
  <c r="B958" i="8"/>
  <c r="C958" i="8"/>
  <c r="D958" i="8"/>
  <c r="B959" i="8"/>
  <c r="C959" i="8"/>
  <c r="D959" i="8"/>
  <c r="B960" i="8"/>
  <c r="C960" i="8"/>
  <c r="D960" i="8"/>
  <c r="B961" i="8"/>
  <c r="C961" i="8"/>
  <c r="D961" i="8"/>
  <c r="B962" i="8"/>
  <c r="C962" i="8"/>
  <c r="D962" i="8"/>
  <c r="B963" i="8"/>
  <c r="C963" i="8"/>
  <c r="D963" i="8"/>
  <c r="B964" i="8"/>
  <c r="C964" i="8"/>
  <c r="D964" i="8"/>
  <c r="B965" i="8"/>
  <c r="C965" i="8"/>
  <c r="D965" i="8"/>
  <c r="B966" i="8"/>
  <c r="C966" i="8"/>
  <c r="D966" i="8"/>
  <c r="B967" i="8"/>
  <c r="C967" i="8"/>
  <c r="D967" i="8"/>
  <c r="B968" i="8"/>
  <c r="C968" i="8"/>
  <c r="D968" i="8"/>
  <c r="B969" i="8"/>
  <c r="C969" i="8"/>
  <c r="D969" i="8"/>
  <c r="B970" i="8"/>
  <c r="C970" i="8"/>
  <c r="D970" i="8"/>
  <c r="B971" i="8"/>
  <c r="C971" i="8"/>
  <c r="D971" i="8"/>
  <c r="B972" i="8"/>
  <c r="C972" i="8"/>
  <c r="D972" i="8"/>
  <c r="B973" i="8"/>
  <c r="C973" i="8"/>
  <c r="D973" i="8"/>
  <c r="B974" i="8"/>
  <c r="C974" i="8"/>
  <c r="D974" i="8"/>
  <c r="B975" i="8"/>
  <c r="C975" i="8"/>
  <c r="D975" i="8"/>
  <c r="B976" i="8"/>
  <c r="C976" i="8"/>
  <c r="D976" i="8"/>
  <c r="B977" i="8"/>
  <c r="C977" i="8"/>
  <c r="D977" i="8"/>
  <c r="B978" i="8"/>
  <c r="C978" i="8"/>
  <c r="D978" i="8"/>
  <c r="B979" i="8"/>
  <c r="C979" i="8"/>
  <c r="D979" i="8"/>
  <c r="B980" i="8"/>
  <c r="C980" i="8"/>
  <c r="D980" i="8"/>
  <c r="B981" i="8"/>
  <c r="C981" i="8"/>
  <c r="D981" i="8"/>
  <c r="B982" i="8"/>
  <c r="C982" i="8"/>
  <c r="D982" i="8"/>
  <c r="B983" i="8"/>
  <c r="C983" i="8"/>
  <c r="D983" i="8"/>
  <c r="B984" i="8"/>
  <c r="C984" i="8"/>
  <c r="D984" i="8"/>
  <c r="B985" i="8"/>
  <c r="C985" i="8"/>
  <c r="D985" i="8"/>
  <c r="B986" i="8"/>
  <c r="C986" i="8"/>
  <c r="D986" i="8"/>
  <c r="B987" i="8"/>
  <c r="C987" i="8"/>
  <c r="D987" i="8"/>
  <c r="B988" i="8"/>
  <c r="C988" i="8"/>
  <c r="D988" i="8"/>
  <c r="B989" i="8"/>
  <c r="C989" i="8"/>
  <c r="D989" i="8"/>
  <c r="B990" i="8"/>
  <c r="C990" i="8"/>
  <c r="D990" i="8"/>
  <c r="B991" i="8"/>
  <c r="C991" i="8"/>
  <c r="D991" i="8"/>
  <c r="B992" i="8"/>
  <c r="C992" i="8"/>
  <c r="D992" i="8"/>
  <c r="B993" i="8"/>
  <c r="C993" i="8"/>
  <c r="D993" i="8"/>
  <c r="B994" i="8"/>
  <c r="C994" i="8"/>
  <c r="D994" i="8"/>
  <c r="B995" i="8"/>
  <c r="C995" i="8"/>
  <c r="D995" i="8"/>
  <c r="B996" i="8"/>
  <c r="C996" i="8"/>
  <c r="D996" i="8"/>
  <c r="B997" i="8"/>
  <c r="C997" i="8"/>
  <c r="D997" i="8"/>
  <c r="B998" i="8"/>
  <c r="C998" i="8"/>
  <c r="D998" i="8"/>
  <c r="B999" i="8"/>
  <c r="C999" i="8"/>
  <c r="D999" i="8"/>
  <c r="B1000" i="8"/>
  <c r="C1000" i="8"/>
  <c r="D1000" i="8"/>
  <c r="B1001" i="8"/>
  <c r="C1001" i="8"/>
  <c r="D1001" i="8"/>
  <c r="B1002" i="8"/>
  <c r="C1002" i="8"/>
  <c r="D1002" i="8"/>
  <c r="B1003" i="8"/>
  <c r="C1003" i="8"/>
  <c r="D1003" i="8"/>
  <c r="B1004" i="8"/>
  <c r="C1004" i="8"/>
  <c r="D1004" i="8"/>
  <c r="B1005" i="8"/>
  <c r="C1005" i="8"/>
  <c r="D1005" i="8"/>
  <c r="B1006" i="8"/>
  <c r="C1006" i="8"/>
  <c r="D1006" i="8"/>
  <c r="B1007" i="8"/>
  <c r="C1007" i="8"/>
  <c r="D1007" i="8"/>
  <c r="B1008" i="8"/>
  <c r="C1008" i="8"/>
  <c r="D1008" i="8"/>
  <c r="B1009" i="8"/>
  <c r="C1009" i="8"/>
  <c r="D1009" i="8"/>
  <c r="B1010" i="8"/>
  <c r="C1010" i="8"/>
  <c r="D1010" i="8"/>
  <c r="B1011" i="8"/>
  <c r="C1011" i="8"/>
  <c r="D1011" i="8"/>
  <c r="B1012" i="8"/>
  <c r="C1012" i="8"/>
  <c r="D1012" i="8"/>
  <c r="B1013" i="8"/>
  <c r="C1013" i="8"/>
  <c r="D1013" i="8"/>
  <c r="B1014" i="8"/>
  <c r="C1014" i="8"/>
  <c r="D1014" i="8"/>
  <c r="B1015" i="8"/>
  <c r="C1015" i="8"/>
  <c r="D1015" i="8"/>
  <c r="B1016" i="8"/>
  <c r="C1016" i="8"/>
  <c r="D1016" i="8"/>
  <c r="B1017" i="8"/>
  <c r="C1017" i="8"/>
  <c r="D1017" i="8"/>
  <c r="B1018" i="8"/>
  <c r="C1018" i="8"/>
  <c r="D1018" i="8"/>
  <c r="B1019" i="8"/>
  <c r="C1019" i="8"/>
  <c r="D1019" i="8"/>
  <c r="B1020" i="8"/>
  <c r="C1020" i="8"/>
  <c r="D1020" i="8"/>
  <c r="B1021" i="8"/>
  <c r="C1021" i="8"/>
  <c r="D1021" i="8"/>
  <c r="B1022" i="8"/>
  <c r="C1022" i="8"/>
  <c r="D1022" i="8"/>
  <c r="B1023" i="8"/>
  <c r="C1023" i="8"/>
  <c r="D1023" i="8"/>
  <c r="B1024" i="8"/>
  <c r="C1024" i="8"/>
  <c r="D1024" i="8"/>
  <c r="B1025" i="8"/>
  <c r="C1025" i="8"/>
  <c r="D1025" i="8"/>
  <c r="B1026" i="8"/>
  <c r="C1026" i="8"/>
  <c r="D1026" i="8"/>
  <c r="B1027" i="8"/>
  <c r="C1027" i="8"/>
  <c r="D1027" i="8"/>
  <c r="B1028" i="8"/>
  <c r="C1028" i="8"/>
  <c r="D1028" i="8"/>
  <c r="B1029" i="8"/>
  <c r="C1029" i="8"/>
  <c r="D1029" i="8"/>
  <c r="B1030" i="8"/>
  <c r="C1030" i="8"/>
  <c r="D1030" i="8"/>
  <c r="B1031" i="8"/>
  <c r="C1031" i="8"/>
  <c r="D1031" i="8"/>
  <c r="B1032" i="8"/>
  <c r="C1032" i="8"/>
  <c r="D1032" i="8"/>
  <c r="B1033" i="8"/>
  <c r="C1033" i="8"/>
  <c r="D1033" i="8"/>
  <c r="B1034" i="8"/>
  <c r="C1034" i="8"/>
  <c r="D1034" i="8"/>
  <c r="B1035" i="8"/>
  <c r="C1035" i="8"/>
  <c r="D1035" i="8"/>
  <c r="B1036" i="8"/>
  <c r="C1036" i="8"/>
  <c r="D1036" i="8"/>
  <c r="B1037" i="8"/>
  <c r="C1037" i="8"/>
  <c r="D1037" i="8"/>
  <c r="B1038" i="8"/>
  <c r="C1038" i="8"/>
  <c r="D1038" i="8"/>
  <c r="B1039" i="8"/>
  <c r="C1039" i="8"/>
  <c r="D1039" i="8"/>
  <c r="B1040" i="8"/>
  <c r="C1040" i="8"/>
  <c r="D1040" i="8"/>
  <c r="B1041" i="8"/>
  <c r="C1041" i="8"/>
  <c r="D1041" i="8"/>
  <c r="B1042" i="8"/>
  <c r="C1042" i="8"/>
  <c r="D1042" i="8"/>
  <c r="B1043" i="8"/>
  <c r="C1043" i="8"/>
  <c r="D1043" i="8"/>
  <c r="B1044" i="8"/>
  <c r="C1044" i="8"/>
  <c r="D1044" i="8"/>
  <c r="B1045" i="8"/>
  <c r="C1045" i="8"/>
  <c r="D1045" i="8"/>
  <c r="B1046" i="8"/>
  <c r="C1046" i="8"/>
  <c r="D1046" i="8"/>
  <c r="B1047" i="8"/>
  <c r="C1047" i="8"/>
  <c r="D1047" i="8"/>
  <c r="B1048" i="8"/>
  <c r="C1048" i="8"/>
  <c r="D1048" i="8"/>
  <c r="B1049" i="8"/>
  <c r="C1049" i="8"/>
  <c r="D1049" i="8"/>
  <c r="B1050" i="8"/>
  <c r="C1050" i="8"/>
  <c r="D1050" i="8"/>
  <c r="B1051" i="8"/>
  <c r="C1051" i="8"/>
  <c r="D1051" i="8"/>
  <c r="B1052" i="8"/>
  <c r="C1052" i="8"/>
  <c r="D1052" i="8"/>
  <c r="B1053" i="8"/>
  <c r="C1053" i="8"/>
  <c r="D1053" i="8"/>
  <c r="B1054" i="8"/>
  <c r="C1054" i="8"/>
  <c r="D1054" i="8"/>
  <c r="B1055" i="8"/>
  <c r="C1055" i="8"/>
  <c r="D1055" i="8"/>
  <c r="B1056" i="8"/>
  <c r="C1056" i="8"/>
  <c r="D1056" i="8"/>
  <c r="B1057" i="8"/>
  <c r="C1057" i="8"/>
  <c r="D1057" i="8"/>
  <c r="B1058" i="8"/>
  <c r="C1058" i="8"/>
  <c r="D1058" i="8"/>
  <c r="B1059" i="8"/>
  <c r="C1059" i="8"/>
  <c r="D1059" i="8"/>
  <c r="B1060" i="8"/>
  <c r="C1060" i="8"/>
  <c r="D1060" i="8"/>
  <c r="B1061" i="8"/>
  <c r="C1061" i="8"/>
  <c r="D1061" i="8"/>
  <c r="B1062" i="8"/>
  <c r="C1062" i="8"/>
  <c r="D1062" i="8"/>
  <c r="B1063" i="8"/>
  <c r="C1063" i="8"/>
  <c r="D1063" i="8"/>
  <c r="B1064" i="8"/>
  <c r="C1064" i="8"/>
  <c r="D1064" i="8"/>
  <c r="B1065" i="8"/>
  <c r="C1065" i="8"/>
  <c r="D1065" i="8"/>
  <c r="B1066" i="8"/>
  <c r="C1066" i="8"/>
  <c r="D1066" i="8"/>
  <c r="B1067" i="8"/>
  <c r="C1067" i="8"/>
  <c r="D1067" i="8"/>
  <c r="B1068" i="8"/>
  <c r="C1068" i="8"/>
  <c r="D1068" i="8"/>
  <c r="B1069" i="8"/>
  <c r="C1069" i="8"/>
  <c r="D1069" i="8"/>
  <c r="B1070" i="8"/>
  <c r="C1070" i="8"/>
  <c r="D1070" i="8"/>
  <c r="B1071" i="8"/>
  <c r="C1071" i="8"/>
  <c r="D1071" i="8"/>
  <c r="B1072" i="8"/>
  <c r="C1072" i="8"/>
  <c r="D1072" i="8"/>
  <c r="B1073" i="8"/>
  <c r="C1073" i="8"/>
  <c r="D1073" i="8"/>
  <c r="B1074" i="8"/>
  <c r="C1074" i="8"/>
  <c r="D1074" i="8"/>
  <c r="B1075" i="8"/>
  <c r="C1075" i="8"/>
  <c r="D1075" i="8"/>
  <c r="B1076" i="8"/>
  <c r="C1076" i="8"/>
  <c r="D1076" i="8"/>
  <c r="B1077" i="8"/>
  <c r="C1077" i="8"/>
  <c r="D1077" i="8"/>
  <c r="B1078" i="8"/>
  <c r="C1078" i="8"/>
  <c r="D1078" i="8"/>
  <c r="B1079" i="8"/>
  <c r="C1079" i="8"/>
  <c r="D1079" i="8"/>
  <c r="B1080" i="8"/>
  <c r="C1080" i="8"/>
  <c r="D1080" i="8"/>
  <c r="B1081" i="8"/>
  <c r="C1081" i="8"/>
  <c r="D1081" i="8"/>
  <c r="B1082" i="8"/>
  <c r="C1082" i="8"/>
  <c r="D1082" i="8"/>
  <c r="B1083" i="8"/>
  <c r="C1083" i="8"/>
  <c r="D1083" i="8"/>
  <c r="B1084" i="8"/>
  <c r="C1084" i="8"/>
  <c r="D1084" i="8"/>
  <c r="B1085" i="8"/>
  <c r="C1085" i="8"/>
  <c r="D1085" i="8"/>
  <c r="B1086" i="8"/>
  <c r="C1086" i="8"/>
  <c r="D1086" i="8"/>
  <c r="B1087" i="8"/>
  <c r="C1087" i="8"/>
  <c r="D1087" i="8"/>
  <c r="B1088" i="8"/>
  <c r="C1088" i="8"/>
  <c r="D1088" i="8"/>
  <c r="B1089" i="8"/>
  <c r="C1089" i="8"/>
  <c r="D1089" i="8"/>
  <c r="B1090" i="8"/>
  <c r="C1090" i="8"/>
  <c r="D1090" i="8"/>
  <c r="B1091" i="8"/>
  <c r="C1091" i="8"/>
  <c r="D1091" i="8"/>
  <c r="B1092" i="8"/>
  <c r="C1092" i="8"/>
  <c r="D1092" i="8"/>
  <c r="B1093" i="8"/>
  <c r="C1093" i="8"/>
  <c r="D1093" i="8"/>
  <c r="B1094" i="8"/>
  <c r="C1094" i="8"/>
  <c r="D1094" i="8"/>
  <c r="B1095" i="8"/>
  <c r="C1095" i="8"/>
  <c r="D1095" i="8"/>
  <c r="B1096" i="8"/>
  <c r="C1096" i="8"/>
  <c r="D1096" i="8"/>
  <c r="B1097" i="8"/>
  <c r="C1097" i="8"/>
  <c r="D1097" i="8"/>
  <c r="B1098" i="8"/>
  <c r="C1098" i="8"/>
  <c r="D1098" i="8"/>
  <c r="B1099" i="8"/>
  <c r="C1099" i="8"/>
  <c r="D1099" i="8"/>
  <c r="B1100" i="8"/>
  <c r="C1100" i="8"/>
  <c r="D1100" i="8"/>
  <c r="B1101" i="8"/>
  <c r="C1101" i="8"/>
  <c r="D1101" i="8"/>
  <c r="B1102" i="8"/>
  <c r="C1102" i="8"/>
  <c r="D1102" i="8"/>
  <c r="B1103" i="8"/>
  <c r="C1103" i="8"/>
  <c r="D1103" i="8"/>
  <c r="B1104" i="8"/>
  <c r="C1104" i="8"/>
  <c r="D1104" i="8"/>
  <c r="B1105" i="8"/>
  <c r="C1105" i="8"/>
  <c r="D1105" i="8"/>
  <c r="B1106" i="8"/>
  <c r="C1106" i="8"/>
  <c r="D1106" i="8"/>
  <c r="B1107" i="8"/>
  <c r="C1107" i="8"/>
  <c r="D1107" i="8"/>
  <c r="B1108" i="8"/>
  <c r="C1108" i="8"/>
  <c r="D1108" i="8"/>
  <c r="B1109" i="8"/>
  <c r="C1109" i="8"/>
  <c r="D1109" i="8"/>
  <c r="B1110" i="8"/>
  <c r="C1110" i="8"/>
  <c r="D1110" i="8"/>
  <c r="B1111" i="8"/>
  <c r="C1111" i="8"/>
  <c r="D1111" i="8"/>
  <c r="B1112" i="8"/>
  <c r="C1112" i="8"/>
  <c r="D1112" i="8"/>
  <c r="B1113" i="8"/>
  <c r="C1113" i="8"/>
  <c r="D1113" i="8"/>
  <c r="B1114" i="8"/>
  <c r="C1114" i="8"/>
  <c r="D1114" i="8"/>
  <c r="B1115" i="8"/>
  <c r="C1115" i="8"/>
  <c r="D1115" i="8"/>
  <c r="B1116" i="8"/>
  <c r="C1116" i="8"/>
  <c r="D1116" i="8"/>
  <c r="B1117" i="8"/>
  <c r="C1117" i="8"/>
  <c r="D1117" i="8"/>
  <c r="B1118" i="8"/>
  <c r="C1118" i="8"/>
  <c r="D1118" i="8"/>
  <c r="B1119" i="8"/>
  <c r="C1119" i="8"/>
  <c r="D1119" i="8"/>
  <c r="B1120" i="8"/>
  <c r="C1120" i="8"/>
  <c r="D1120" i="8"/>
  <c r="B1121" i="8"/>
  <c r="C1121" i="8"/>
  <c r="D1121" i="8"/>
  <c r="B1122" i="8"/>
  <c r="C1122" i="8"/>
  <c r="D1122" i="8"/>
  <c r="B1123" i="8"/>
  <c r="C1123" i="8"/>
  <c r="D1123" i="8"/>
  <c r="B1124" i="8"/>
  <c r="C1124" i="8"/>
  <c r="D1124" i="8"/>
  <c r="B1125" i="8"/>
  <c r="C1125" i="8"/>
  <c r="D1125" i="8"/>
  <c r="B1126" i="8"/>
  <c r="C1126" i="8"/>
  <c r="D1126" i="8"/>
  <c r="B1127" i="8"/>
  <c r="C1127" i="8"/>
  <c r="D1127" i="8"/>
  <c r="B1128" i="8"/>
  <c r="C1128" i="8"/>
  <c r="D1128" i="8"/>
  <c r="B1129" i="8"/>
  <c r="C1129" i="8"/>
  <c r="D1129" i="8"/>
  <c r="B1130" i="8"/>
  <c r="C1130" i="8"/>
  <c r="D1130" i="8"/>
  <c r="B1131" i="8"/>
  <c r="C1131" i="8"/>
  <c r="D1131" i="8"/>
  <c r="B1132" i="8"/>
  <c r="C1132" i="8"/>
  <c r="D1132" i="8"/>
  <c r="B1133" i="8"/>
  <c r="C1133" i="8"/>
  <c r="D1133" i="8"/>
  <c r="B1134" i="8"/>
  <c r="C1134" i="8"/>
  <c r="D1134" i="8"/>
  <c r="B1135" i="8"/>
  <c r="C1135" i="8"/>
  <c r="D1135" i="8"/>
  <c r="B1136" i="8"/>
  <c r="C1136" i="8"/>
  <c r="D1136" i="8"/>
  <c r="B1137" i="8"/>
  <c r="C1137" i="8"/>
  <c r="D1137" i="8"/>
  <c r="B1138" i="8"/>
  <c r="C1138" i="8"/>
  <c r="D1138" i="8"/>
  <c r="B1139" i="8"/>
  <c r="C1139" i="8"/>
  <c r="D1139" i="8"/>
  <c r="B1140" i="8"/>
  <c r="C1140" i="8"/>
  <c r="D1140" i="8"/>
  <c r="B1141" i="8"/>
  <c r="C1141" i="8"/>
  <c r="D1141" i="8"/>
  <c r="B1142" i="8"/>
  <c r="C1142" i="8"/>
  <c r="D1142" i="8"/>
  <c r="B1143" i="8"/>
  <c r="C1143" i="8"/>
  <c r="D1143" i="8"/>
  <c r="B1144" i="8"/>
  <c r="C1144" i="8"/>
  <c r="D1144" i="8"/>
  <c r="B1145" i="8"/>
  <c r="C1145" i="8"/>
  <c r="D1145" i="8"/>
  <c r="B1146" i="8"/>
  <c r="C1146" i="8"/>
  <c r="D1146" i="8"/>
  <c r="B1147" i="8"/>
  <c r="C1147" i="8"/>
  <c r="D1147" i="8"/>
  <c r="B1148" i="8"/>
  <c r="C1148" i="8"/>
  <c r="D1148" i="8"/>
  <c r="B1149" i="8"/>
  <c r="C1149" i="8"/>
  <c r="D1149" i="8"/>
  <c r="B1150" i="8"/>
  <c r="C1150" i="8"/>
  <c r="D1150" i="8"/>
  <c r="B1151" i="8"/>
  <c r="C1151" i="8"/>
  <c r="D1151" i="8"/>
  <c r="B1152" i="8"/>
  <c r="C1152" i="8"/>
  <c r="D1152" i="8"/>
  <c r="B1153" i="8"/>
  <c r="C1153" i="8"/>
  <c r="D1153" i="8"/>
  <c r="B1154" i="8"/>
  <c r="C1154" i="8"/>
  <c r="D1154" i="8"/>
  <c r="B1155" i="8"/>
  <c r="C1155" i="8"/>
  <c r="D1155" i="8"/>
  <c r="B1156" i="8"/>
  <c r="C1156" i="8"/>
  <c r="D1156" i="8"/>
  <c r="B1157" i="8"/>
  <c r="C1157" i="8"/>
  <c r="D1157" i="8"/>
  <c r="B1158" i="8"/>
  <c r="C1158" i="8"/>
  <c r="D1158" i="8"/>
  <c r="B1159" i="8"/>
  <c r="C1159" i="8"/>
  <c r="D1159" i="8"/>
  <c r="B1160" i="8"/>
  <c r="C1160" i="8"/>
  <c r="D1160" i="8"/>
  <c r="B1161" i="8"/>
  <c r="C1161" i="8"/>
  <c r="D1161" i="8"/>
  <c r="B1162" i="8"/>
  <c r="C1162" i="8"/>
  <c r="D1162" i="8"/>
  <c r="B1163" i="8"/>
  <c r="C1163" i="8"/>
  <c r="D1163" i="8"/>
  <c r="B1164" i="8"/>
  <c r="C1164" i="8"/>
  <c r="D1164" i="8"/>
  <c r="B1165" i="8"/>
  <c r="C1165" i="8"/>
  <c r="D1165" i="8"/>
  <c r="B1166" i="8"/>
  <c r="C1166" i="8"/>
  <c r="D1166" i="8"/>
  <c r="B1167" i="8"/>
  <c r="C1167" i="8"/>
  <c r="D1167" i="8"/>
  <c r="B1168" i="8"/>
  <c r="C1168" i="8"/>
  <c r="D1168" i="8"/>
  <c r="B1169" i="8"/>
  <c r="C1169" i="8"/>
  <c r="D1169" i="8"/>
  <c r="B1170" i="8"/>
  <c r="C1170" i="8"/>
  <c r="D1170" i="8"/>
  <c r="B1171" i="8"/>
  <c r="C1171" i="8"/>
  <c r="D1171" i="8"/>
  <c r="B1172" i="8"/>
  <c r="C1172" i="8"/>
  <c r="D1172" i="8"/>
  <c r="B1173" i="8"/>
  <c r="C1173" i="8"/>
  <c r="D1173" i="8"/>
  <c r="B1174" i="8"/>
  <c r="C1174" i="8"/>
  <c r="D1174" i="8"/>
  <c r="B1175" i="8"/>
  <c r="C1175" i="8"/>
  <c r="D1175" i="8"/>
  <c r="B1176" i="8"/>
  <c r="C1176" i="8"/>
  <c r="D1176" i="8"/>
  <c r="B1177" i="8"/>
  <c r="C1177" i="8"/>
  <c r="D1177" i="8"/>
  <c r="B1178" i="8"/>
  <c r="C1178" i="8"/>
  <c r="D1178" i="8"/>
  <c r="B1179" i="8"/>
  <c r="C1179" i="8"/>
  <c r="D1179" i="8"/>
  <c r="B1180" i="8"/>
  <c r="C1180" i="8"/>
  <c r="D1180" i="8"/>
  <c r="B1181" i="8"/>
  <c r="C1181" i="8"/>
  <c r="D1181" i="8"/>
  <c r="B1182" i="8"/>
  <c r="C1182" i="8"/>
  <c r="D1182" i="8"/>
  <c r="B1183" i="8"/>
  <c r="C1183" i="8"/>
  <c r="D1183" i="8"/>
  <c r="B1184" i="8"/>
  <c r="C1184" i="8"/>
  <c r="D1184" i="8"/>
  <c r="B1185" i="8"/>
  <c r="C1185" i="8"/>
  <c r="D1185" i="8"/>
  <c r="B1186" i="8"/>
  <c r="C1186" i="8"/>
  <c r="D1186" i="8"/>
  <c r="B1187" i="8"/>
  <c r="C1187" i="8"/>
  <c r="D1187" i="8"/>
  <c r="B1188" i="8"/>
  <c r="C1188" i="8"/>
  <c r="D1188" i="8"/>
  <c r="B1189" i="8"/>
  <c r="C1189" i="8"/>
  <c r="D1189" i="8"/>
  <c r="B1190" i="8"/>
  <c r="C1190" i="8"/>
  <c r="D1190" i="8"/>
  <c r="B1191" i="8"/>
  <c r="C1191" i="8"/>
  <c r="D1191" i="8"/>
  <c r="B1192" i="8"/>
  <c r="C1192" i="8"/>
  <c r="D1192" i="8"/>
  <c r="B1193" i="8"/>
  <c r="C1193" i="8"/>
  <c r="D1193" i="8"/>
  <c r="B1194" i="8"/>
  <c r="C1194" i="8"/>
  <c r="D1194" i="8"/>
  <c r="B1195" i="8"/>
  <c r="C1195" i="8"/>
  <c r="D1195" i="8"/>
  <c r="B1196" i="8"/>
  <c r="C1196" i="8"/>
  <c r="D1196" i="8"/>
  <c r="B1197" i="8"/>
  <c r="C1197" i="8"/>
  <c r="D1197" i="8"/>
  <c r="B1198" i="8"/>
  <c r="C1198" i="8"/>
  <c r="D1198" i="8"/>
  <c r="B1199" i="8"/>
  <c r="C1199" i="8"/>
  <c r="D1199" i="8"/>
  <c r="B1200" i="8"/>
  <c r="C1200" i="8"/>
  <c r="D1200" i="8"/>
  <c r="B1201" i="8"/>
  <c r="C1201" i="8"/>
  <c r="D1201" i="8"/>
  <c r="B1202" i="8"/>
  <c r="C1202" i="8"/>
  <c r="D1202" i="8"/>
  <c r="B1203" i="8"/>
  <c r="C1203" i="8"/>
  <c r="D1203" i="8"/>
  <c r="B1204" i="8"/>
  <c r="C1204" i="8"/>
  <c r="D1204" i="8"/>
  <c r="B1205" i="8"/>
  <c r="C1205" i="8"/>
  <c r="D1205" i="8"/>
  <c r="B1206" i="8"/>
  <c r="C1206" i="8"/>
  <c r="D1206" i="8"/>
  <c r="B1207" i="8"/>
  <c r="C1207" i="8"/>
  <c r="D1207" i="8"/>
  <c r="B1208" i="8"/>
  <c r="C1208" i="8"/>
  <c r="D1208" i="8"/>
  <c r="B1209" i="8"/>
  <c r="C1209" i="8"/>
  <c r="D1209" i="8"/>
  <c r="B1210" i="8"/>
  <c r="C1210" i="8"/>
  <c r="D1210" i="8"/>
  <c r="B1211" i="8"/>
  <c r="C1211" i="8"/>
  <c r="D1211" i="8"/>
  <c r="B1212" i="8"/>
  <c r="C1212" i="8"/>
  <c r="D1212" i="8"/>
  <c r="B1213" i="8"/>
  <c r="C1213" i="8"/>
  <c r="D1213" i="8"/>
  <c r="B1214" i="8"/>
  <c r="C1214" i="8"/>
  <c r="D1214" i="8"/>
  <c r="B1215" i="8"/>
  <c r="C1215" i="8"/>
  <c r="D1215" i="8"/>
  <c r="B1216" i="8"/>
  <c r="C1216" i="8"/>
  <c r="D1216" i="8"/>
  <c r="B1217" i="8"/>
  <c r="C1217" i="8"/>
  <c r="D1217" i="8"/>
  <c r="B1218" i="8"/>
  <c r="C1218" i="8"/>
  <c r="D1218" i="8"/>
  <c r="B1219" i="8"/>
  <c r="C1219" i="8"/>
  <c r="D1219" i="8"/>
  <c r="B1220" i="8"/>
  <c r="C1220" i="8"/>
  <c r="D1220" i="8"/>
  <c r="B1221" i="8"/>
  <c r="C1221" i="8"/>
  <c r="D1221" i="8"/>
  <c r="B1222" i="8"/>
  <c r="C1222" i="8"/>
  <c r="D1222" i="8"/>
  <c r="B1223" i="8"/>
  <c r="C1223" i="8"/>
  <c r="D1223" i="8"/>
  <c r="B1224" i="8"/>
  <c r="C1224" i="8"/>
  <c r="D1224" i="8"/>
  <c r="B1225" i="8"/>
  <c r="C1225" i="8"/>
  <c r="D1225" i="8"/>
  <c r="B1226" i="8"/>
  <c r="C1226" i="8"/>
  <c r="D1226" i="8"/>
  <c r="B1227" i="8"/>
  <c r="C1227" i="8"/>
  <c r="D1227" i="8"/>
  <c r="B1228" i="8"/>
  <c r="C1228" i="8"/>
  <c r="D1228" i="8"/>
  <c r="B1229" i="8"/>
  <c r="C1229" i="8"/>
  <c r="D1229" i="8"/>
  <c r="B1230" i="8"/>
  <c r="C1230" i="8"/>
  <c r="D1230" i="8"/>
  <c r="B1231" i="8"/>
  <c r="C1231" i="8"/>
  <c r="D1231" i="8"/>
  <c r="B1232" i="8"/>
  <c r="C1232" i="8"/>
  <c r="D1232" i="8"/>
  <c r="B1233" i="8"/>
  <c r="C1233" i="8"/>
  <c r="D1233" i="8"/>
  <c r="B1234" i="8"/>
  <c r="C1234" i="8"/>
  <c r="D1234" i="8"/>
  <c r="B1235" i="8"/>
  <c r="C1235" i="8"/>
  <c r="D1235" i="8"/>
  <c r="B1236" i="8"/>
  <c r="C1236" i="8"/>
  <c r="D1236" i="8"/>
  <c r="B1237" i="8"/>
  <c r="C1237" i="8"/>
  <c r="D1237" i="8"/>
  <c r="B1238" i="8"/>
  <c r="C1238" i="8"/>
  <c r="D1238" i="8"/>
  <c r="B1239" i="8"/>
  <c r="C1239" i="8"/>
  <c r="D1239" i="8"/>
  <c r="B1240" i="8"/>
  <c r="C1240" i="8"/>
  <c r="D1240" i="8"/>
  <c r="B1241" i="8"/>
  <c r="C1241" i="8"/>
  <c r="D1241" i="8"/>
  <c r="B1242" i="8"/>
  <c r="C1242" i="8"/>
  <c r="D1242" i="8"/>
  <c r="B1243" i="8"/>
  <c r="C1243" i="8"/>
  <c r="D1243" i="8"/>
  <c r="B1244" i="8"/>
  <c r="C1244" i="8"/>
  <c r="D1244" i="8"/>
  <c r="B1245" i="8"/>
  <c r="C1245" i="8"/>
  <c r="D1245" i="8"/>
  <c r="B1246" i="8"/>
  <c r="C1246" i="8"/>
  <c r="D1246" i="8"/>
  <c r="B1247" i="8"/>
  <c r="C1247" i="8"/>
  <c r="D1247" i="8"/>
  <c r="B1248" i="8"/>
  <c r="C1248" i="8"/>
  <c r="D1248" i="8"/>
  <c r="B1249" i="8"/>
  <c r="C1249" i="8"/>
  <c r="D1249" i="8"/>
  <c r="B1250" i="8"/>
  <c r="C1250" i="8"/>
  <c r="D1250" i="8"/>
  <c r="B1251" i="8"/>
  <c r="C1251" i="8"/>
  <c r="D1251" i="8"/>
  <c r="B1252" i="8"/>
  <c r="C1252" i="8"/>
  <c r="D1252" i="8"/>
  <c r="B1253" i="8"/>
  <c r="C1253" i="8"/>
  <c r="D1253" i="8"/>
  <c r="B1254" i="8"/>
  <c r="C1254" i="8"/>
  <c r="D1254" i="8"/>
  <c r="B1255" i="8"/>
  <c r="C1255" i="8"/>
  <c r="D1255" i="8"/>
  <c r="B1256" i="8"/>
  <c r="C1256" i="8"/>
  <c r="D1256" i="8"/>
  <c r="B1257" i="8"/>
  <c r="C1257" i="8"/>
  <c r="D1257" i="8"/>
  <c r="B1258" i="8"/>
  <c r="C1258" i="8"/>
  <c r="D1258" i="8"/>
  <c r="B1259" i="8"/>
  <c r="C1259" i="8"/>
  <c r="D1259" i="8"/>
  <c r="B1260" i="8"/>
  <c r="C1260" i="8"/>
  <c r="D1260" i="8"/>
  <c r="B1261" i="8"/>
  <c r="C1261" i="8"/>
  <c r="D1261" i="8"/>
  <c r="B1262" i="8"/>
  <c r="C1262" i="8"/>
  <c r="D1262" i="8"/>
  <c r="B1263" i="8"/>
  <c r="C1263" i="8"/>
  <c r="D1263" i="8"/>
  <c r="B1264" i="8"/>
  <c r="C1264" i="8"/>
  <c r="D1264" i="8"/>
  <c r="B1265" i="8"/>
  <c r="C1265" i="8"/>
  <c r="D1265" i="8"/>
  <c r="B1266" i="8"/>
  <c r="C1266" i="8"/>
  <c r="D1266" i="8"/>
  <c r="B1267" i="8"/>
  <c r="C1267" i="8"/>
  <c r="D1267" i="8"/>
  <c r="B1268" i="8"/>
  <c r="C1268" i="8"/>
  <c r="D1268" i="8"/>
  <c r="B1269" i="8"/>
  <c r="C1269" i="8"/>
  <c r="D1269" i="8"/>
  <c r="B1270" i="8"/>
  <c r="C1270" i="8"/>
  <c r="D1270" i="8"/>
  <c r="B1271" i="8"/>
  <c r="C1271" i="8"/>
  <c r="D1271" i="8"/>
  <c r="B1272" i="8"/>
  <c r="C1272" i="8"/>
  <c r="D1272" i="8"/>
  <c r="B1273" i="8"/>
  <c r="C1273" i="8"/>
  <c r="D1273" i="8"/>
  <c r="B1274" i="8"/>
  <c r="C1274" i="8"/>
  <c r="D1274" i="8"/>
  <c r="B1275" i="8"/>
  <c r="C1275" i="8"/>
  <c r="D1275" i="8"/>
  <c r="B1276" i="8"/>
  <c r="C1276" i="8"/>
  <c r="D1276" i="8"/>
  <c r="B1277" i="8"/>
  <c r="C1277" i="8"/>
  <c r="D1277" i="8"/>
  <c r="B1278" i="8"/>
  <c r="C1278" i="8"/>
  <c r="D1278" i="8"/>
  <c r="B1279" i="8"/>
  <c r="C1279" i="8"/>
  <c r="D1279" i="8"/>
  <c r="B1280" i="8"/>
  <c r="C1280" i="8"/>
  <c r="D1280" i="8"/>
  <c r="B1281" i="8"/>
  <c r="C1281" i="8"/>
  <c r="D1281" i="8"/>
  <c r="B1282" i="8"/>
  <c r="C1282" i="8"/>
  <c r="D1282" i="8"/>
  <c r="B1283" i="8"/>
  <c r="C1283" i="8"/>
  <c r="D1283" i="8"/>
  <c r="B1284" i="8"/>
  <c r="C1284" i="8"/>
  <c r="D1284" i="8"/>
  <c r="B1285" i="8"/>
  <c r="C1285" i="8"/>
  <c r="D1285" i="8"/>
  <c r="B1286" i="8"/>
  <c r="C1286" i="8"/>
  <c r="D1286" i="8"/>
  <c r="B1287" i="8"/>
  <c r="C1287" i="8"/>
  <c r="D1287" i="8"/>
  <c r="B1288" i="8"/>
  <c r="C1288" i="8"/>
  <c r="D1288" i="8"/>
  <c r="B1289" i="8"/>
  <c r="C1289" i="8"/>
  <c r="D1289" i="8"/>
  <c r="B1290" i="8"/>
  <c r="C1290" i="8"/>
  <c r="D1290" i="8"/>
  <c r="B1291" i="8"/>
  <c r="C1291" i="8"/>
  <c r="D1291" i="8"/>
  <c r="B1292" i="8"/>
  <c r="C1292" i="8"/>
  <c r="D1292" i="8"/>
  <c r="B1293" i="8"/>
  <c r="C1293" i="8"/>
  <c r="D1293" i="8"/>
  <c r="B1294" i="8"/>
  <c r="C1294" i="8"/>
  <c r="D1294" i="8"/>
  <c r="B1295" i="8"/>
  <c r="C1295" i="8"/>
  <c r="D1295" i="8"/>
  <c r="B1296" i="8"/>
  <c r="C1296" i="8"/>
  <c r="D1296" i="8"/>
  <c r="B1297" i="8"/>
  <c r="C1297" i="8"/>
  <c r="D1297" i="8"/>
  <c r="B1298" i="8"/>
  <c r="C1298" i="8"/>
  <c r="D1298" i="8"/>
  <c r="B1299" i="8"/>
  <c r="C1299" i="8"/>
  <c r="D1299" i="8"/>
  <c r="B1300" i="8"/>
  <c r="C1300" i="8"/>
  <c r="D1300" i="8"/>
  <c r="B1301" i="8"/>
  <c r="C1301" i="8"/>
  <c r="D1301" i="8"/>
  <c r="B1302" i="8"/>
  <c r="C1302" i="8"/>
  <c r="D1302" i="8"/>
  <c r="B1303" i="8"/>
  <c r="C1303" i="8"/>
  <c r="D1303" i="8"/>
  <c r="B1304" i="8"/>
  <c r="C1304" i="8"/>
  <c r="D1304" i="8"/>
  <c r="B1305" i="8"/>
  <c r="C1305" i="8"/>
  <c r="D1305" i="8"/>
  <c r="B1306" i="8"/>
  <c r="C1306" i="8"/>
  <c r="D1306" i="8"/>
  <c r="B1307" i="8"/>
  <c r="C1307" i="8"/>
  <c r="D1307" i="8"/>
  <c r="B1308" i="8"/>
  <c r="C1308" i="8"/>
  <c r="D1308" i="8"/>
  <c r="B1309" i="8"/>
  <c r="C1309" i="8"/>
  <c r="D1309" i="8"/>
  <c r="B1310" i="8"/>
  <c r="C1310" i="8"/>
  <c r="D1310" i="8"/>
  <c r="B1311" i="8"/>
  <c r="C1311" i="8"/>
  <c r="D1311" i="8"/>
  <c r="B1312" i="8"/>
  <c r="C1312" i="8"/>
  <c r="D1312" i="8"/>
  <c r="B1313" i="8"/>
  <c r="C1313" i="8"/>
  <c r="D1313" i="8"/>
  <c r="B1314" i="8"/>
  <c r="C1314" i="8"/>
  <c r="D1314" i="8"/>
  <c r="B1315" i="8"/>
  <c r="C1315" i="8"/>
  <c r="D1315" i="8"/>
  <c r="B1316" i="8"/>
  <c r="C1316" i="8"/>
  <c r="D1316" i="8"/>
  <c r="B1317" i="8"/>
  <c r="C1317" i="8"/>
  <c r="D1317" i="8"/>
  <c r="B1318" i="8"/>
  <c r="C1318" i="8"/>
  <c r="D1318" i="8"/>
  <c r="B1319" i="8"/>
  <c r="C1319" i="8"/>
  <c r="D1319" i="8"/>
  <c r="B1320" i="8"/>
  <c r="C1320" i="8"/>
  <c r="D1320" i="8"/>
  <c r="B1321" i="8"/>
  <c r="C1321" i="8"/>
  <c r="D1321" i="8"/>
  <c r="B1322" i="8"/>
  <c r="C1322" i="8"/>
  <c r="D1322" i="8"/>
  <c r="B1323" i="8"/>
  <c r="C1323" i="8"/>
  <c r="D1323" i="8"/>
  <c r="B1324" i="8"/>
  <c r="C1324" i="8"/>
  <c r="D1324" i="8"/>
  <c r="B1325" i="8"/>
  <c r="C1325" i="8"/>
  <c r="D1325" i="8"/>
  <c r="B1326" i="8"/>
  <c r="C1326" i="8"/>
  <c r="D1326" i="8"/>
  <c r="B1327" i="8"/>
  <c r="C1327" i="8"/>
  <c r="D1327" i="8"/>
  <c r="B1328" i="8"/>
  <c r="C1328" i="8"/>
  <c r="D1328" i="8"/>
  <c r="B1329" i="8"/>
  <c r="C1329" i="8"/>
  <c r="D1329" i="8"/>
  <c r="B1330" i="8"/>
  <c r="C1330" i="8"/>
  <c r="D1330" i="8"/>
  <c r="B1331" i="8"/>
  <c r="C1331" i="8"/>
  <c r="D1331" i="8"/>
  <c r="B1332" i="8"/>
  <c r="C1332" i="8"/>
  <c r="D1332" i="8"/>
  <c r="B1333" i="8"/>
  <c r="C1333" i="8"/>
  <c r="D1333" i="8"/>
  <c r="B1334" i="8"/>
  <c r="C1334" i="8"/>
  <c r="D1334" i="8"/>
  <c r="B1335" i="8"/>
  <c r="C1335" i="8"/>
  <c r="D1335" i="8"/>
  <c r="B1336" i="8"/>
  <c r="C1336" i="8"/>
  <c r="D1336" i="8"/>
  <c r="B1337" i="8"/>
  <c r="C1337" i="8"/>
  <c r="D1337" i="8"/>
  <c r="B1338" i="8"/>
  <c r="C1338" i="8"/>
  <c r="D1338" i="8"/>
  <c r="B1339" i="8"/>
  <c r="C1339" i="8"/>
  <c r="D1339" i="8"/>
  <c r="B1340" i="8"/>
  <c r="C1340" i="8"/>
  <c r="D1340" i="8"/>
  <c r="B1341" i="8"/>
  <c r="C1341" i="8"/>
  <c r="D1341" i="8"/>
  <c r="B1342" i="8"/>
  <c r="C1342" i="8"/>
  <c r="D1342" i="8"/>
  <c r="B1343" i="8"/>
  <c r="C1343" i="8"/>
  <c r="D1343" i="8"/>
  <c r="B1344" i="8"/>
  <c r="C1344" i="8"/>
  <c r="D1344" i="8"/>
  <c r="B1345" i="8"/>
  <c r="C1345" i="8"/>
  <c r="D1345" i="8"/>
  <c r="B1346" i="8"/>
  <c r="C1346" i="8"/>
  <c r="D1346" i="8"/>
  <c r="B1347" i="8"/>
  <c r="C1347" i="8"/>
  <c r="D1347" i="8"/>
  <c r="B1348" i="8"/>
  <c r="C1348" i="8"/>
  <c r="D1348" i="8"/>
  <c r="B1349" i="8"/>
  <c r="C1349" i="8"/>
  <c r="D1349" i="8"/>
  <c r="B1350" i="8"/>
  <c r="C1350" i="8"/>
  <c r="D1350" i="8"/>
  <c r="B1351" i="8"/>
  <c r="C1351" i="8"/>
  <c r="D1351" i="8"/>
  <c r="B1352" i="8"/>
  <c r="C1352" i="8"/>
  <c r="D1352" i="8"/>
  <c r="B1353" i="8"/>
  <c r="C1353" i="8"/>
  <c r="D1353" i="8"/>
  <c r="B1354" i="8"/>
  <c r="C1354" i="8"/>
  <c r="D1354" i="8"/>
  <c r="B1355" i="8"/>
  <c r="C1355" i="8"/>
  <c r="D1355" i="8"/>
  <c r="B1356" i="8"/>
  <c r="C1356" i="8"/>
  <c r="D1356" i="8"/>
  <c r="B1357" i="8"/>
  <c r="C1357" i="8"/>
  <c r="D1357" i="8"/>
  <c r="B1358" i="8"/>
  <c r="C1358" i="8"/>
  <c r="D1358" i="8"/>
  <c r="B1359" i="8"/>
  <c r="C1359" i="8"/>
  <c r="D1359" i="8"/>
  <c r="B1360" i="8"/>
  <c r="C1360" i="8"/>
  <c r="D1360" i="8"/>
  <c r="B1361" i="8"/>
  <c r="C1361" i="8"/>
  <c r="D1361" i="8"/>
  <c r="B1362" i="8"/>
  <c r="C1362" i="8"/>
  <c r="D1362" i="8"/>
  <c r="B1363" i="8"/>
  <c r="C1363" i="8"/>
  <c r="D1363" i="8"/>
  <c r="B1364" i="8"/>
  <c r="C1364" i="8"/>
  <c r="D1364" i="8"/>
  <c r="B1365" i="8"/>
  <c r="C1365" i="8"/>
  <c r="D1365" i="8"/>
  <c r="B1366" i="8"/>
  <c r="C1366" i="8"/>
  <c r="D1366" i="8"/>
  <c r="B1367" i="8"/>
  <c r="C1367" i="8"/>
  <c r="D1367" i="8"/>
  <c r="B1368" i="8"/>
  <c r="C1368" i="8"/>
  <c r="D1368" i="8"/>
  <c r="B1369" i="8"/>
  <c r="C1369" i="8"/>
  <c r="D1369" i="8"/>
  <c r="B1370" i="8"/>
  <c r="C1370" i="8"/>
  <c r="D1370" i="8"/>
  <c r="B1371" i="8"/>
  <c r="C1371" i="8"/>
  <c r="D1371" i="8"/>
  <c r="B1372" i="8"/>
  <c r="C1372" i="8"/>
  <c r="D1372" i="8"/>
  <c r="B1373" i="8"/>
  <c r="C1373" i="8"/>
  <c r="D1373" i="8"/>
  <c r="B1374" i="8"/>
  <c r="C1374" i="8"/>
  <c r="D1374" i="8"/>
  <c r="B1375" i="8"/>
  <c r="C1375" i="8"/>
  <c r="D1375" i="8"/>
  <c r="B1376" i="8"/>
  <c r="C1376" i="8"/>
  <c r="D1376" i="8"/>
  <c r="B1377" i="8"/>
  <c r="C1377" i="8"/>
  <c r="D1377" i="8"/>
  <c r="B1378" i="8"/>
  <c r="C1378" i="8"/>
  <c r="D1378" i="8"/>
  <c r="B1379" i="8"/>
  <c r="C1379" i="8"/>
  <c r="D1379" i="8"/>
  <c r="B1380" i="8"/>
  <c r="C1380" i="8"/>
  <c r="D1380" i="8"/>
  <c r="B1381" i="8"/>
  <c r="C1381" i="8"/>
  <c r="D1381" i="8"/>
  <c r="B1382" i="8"/>
  <c r="C1382" i="8"/>
  <c r="D1382" i="8"/>
  <c r="B1383" i="8"/>
  <c r="C1383" i="8"/>
  <c r="D1383" i="8"/>
  <c r="B1384" i="8"/>
  <c r="C1384" i="8"/>
  <c r="D1384" i="8"/>
  <c r="B1385" i="8"/>
  <c r="C1385" i="8"/>
  <c r="D1385" i="8"/>
  <c r="B1386" i="8"/>
  <c r="C1386" i="8"/>
  <c r="D1386" i="8"/>
  <c r="B1387" i="8"/>
  <c r="C1387" i="8"/>
  <c r="D1387" i="8"/>
  <c r="B1388" i="8"/>
  <c r="C1388" i="8"/>
  <c r="D1388" i="8"/>
  <c r="B1389" i="8"/>
  <c r="C1389" i="8"/>
  <c r="D1389" i="8"/>
  <c r="B1390" i="8"/>
  <c r="C1390" i="8"/>
  <c r="D1390" i="8"/>
  <c r="B1391" i="8"/>
  <c r="C1391" i="8"/>
  <c r="D1391" i="8"/>
  <c r="B1392" i="8"/>
  <c r="C1392" i="8"/>
  <c r="D1392" i="8"/>
  <c r="B1393" i="8"/>
  <c r="C1393" i="8"/>
  <c r="D1393" i="8"/>
  <c r="B1394" i="8"/>
  <c r="C1394" i="8"/>
  <c r="D1394" i="8"/>
  <c r="B1395" i="8"/>
  <c r="C1395" i="8"/>
  <c r="D1395" i="8"/>
  <c r="B1396" i="8"/>
  <c r="C1396" i="8"/>
  <c r="D1396" i="8"/>
  <c r="B1397" i="8"/>
  <c r="C1397" i="8"/>
  <c r="D1397" i="8"/>
  <c r="B1398" i="8"/>
  <c r="C1398" i="8"/>
  <c r="D1398" i="8"/>
  <c r="B1399" i="8"/>
  <c r="C1399" i="8"/>
  <c r="D1399" i="8"/>
  <c r="B1400" i="8"/>
  <c r="C1400" i="8"/>
  <c r="D1400" i="8"/>
  <c r="B1401" i="8"/>
  <c r="C1401" i="8"/>
  <c r="D1401" i="8"/>
  <c r="B1402" i="8"/>
  <c r="C1402" i="8"/>
  <c r="D1402" i="8"/>
  <c r="B1403" i="8"/>
  <c r="C1403" i="8"/>
  <c r="D1403" i="8"/>
  <c r="B1404" i="8"/>
  <c r="C1404" i="8"/>
  <c r="D1404" i="8"/>
  <c r="B1405" i="8"/>
  <c r="C1405" i="8"/>
  <c r="D1405" i="8"/>
  <c r="B1406" i="8"/>
  <c r="C1406" i="8"/>
  <c r="D1406" i="8"/>
  <c r="B1407" i="8"/>
  <c r="C1407" i="8"/>
  <c r="D1407" i="8"/>
  <c r="B1408" i="8"/>
  <c r="C1408" i="8"/>
  <c r="D1408" i="8"/>
  <c r="B1409" i="8"/>
  <c r="C1409" i="8"/>
  <c r="D1409" i="8"/>
  <c r="B1410" i="8"/>
  <c r="C1410" i="8"/>
  <c r="D1410" i="8"/>
  <c r="B1411" i="8"/>
  <c r="C1411" i="8"/>
  <c r="D1411" i="8"/>
  <c r="B1412" i="8"/>
  <c r="C1412" i="8"/>
  <c r="D1412" i="8"/>
  <c r="B1413" i="8"/>
  <c r="C1413" i="8"/>
  <c r="D1413" i="8"/>
  <c r="B1414" i="8"/>
  <c r="C1414" i="8"/>
  <c r="D1414" i="8"/>
  <c r="B1415" i="8"/>
  <c r="C1415" i="8"/>
  <c r="D1415" i="8"/>
  <c r="B1416" i="8"/>
  <c r="C1416" i="8"/>
  <c r="D1416" i="8"/>
  <c r="B1417" i="8"/>
  <c r="C1417" i="8"/>
  <c r="D1417" i="8"/>
  <c r="B1418" i="8"/>
  <c r="C1418" i="8"/>
  <c r="D1418" i="8"/>
  <c r="B1419" i="8"/>
  <c r="C1419" i="8"/>
  <c r="D1419" i="8"/>
  <c r="B1420" i="8"/>
  <c r="C1420" i="8"/>
  <c r="D1420" i="8"/>
  <c r="B1421" i="8"/>
  <c r="C1421" i="8"/>
  <c r="D1421" i="8"/>
  <c r="B1422" i="8"/>
  <c r="C1422" i="8"/>
  <c r="D1422" i="8"/>
  <c r="B1423" i="8"/>
  <c r="C1423" i="8"/>
  <c r="D1423" i="8"/>
  <c r="B1424" i="8"/>
  <c r="C1424" i="8"/>
  <c r="D1424" i="8"/>
  <c r="B1425" i="8"/>
  <c r="C1425" i="8"/>
  <c r="D1425" i="8"/>
  <c r="B1426" i="8"/>
  <c r="C1426" i="8"/>
  <c r="D1426" i="8"/>
  <c r="B1427" i="8"/>
  <c r="C1427" i="8"/>
  <c r="D1427" i="8"/>
  <c r="B1428" i="8"/>
  <c r="C1428" i="8"/>
  <c r="D1428" i="8"/>
  <c r="B1429" i="8"/>
  <c r="C1429" i="8"/>
  <c r="D1429" i="8"/>
  <c r="B1430" i="8"/>
  <c r="C1430" i="8"/>
  <c r="D1430" i="8"/>
  <c r="B1431" i="8"/>
  <c r="C1431" i="8"/>
  <c r="D1431" i="8"/>
  <c r="B1432" i="8"/>
  <c r="C1432" i="8"/>
  <c r="D1432" i="8"/>
  <c r="B1433" i="8"/>
  <c r="C1433" i="8"/>
  <c r="D1433" i="8"/>
  <c r="B1434" i="8"/>
  <c r="C1434" i="8"/>
  <c r="D1434" i="8"/>
  <c r="B1435" i="8"/>
  <c r="C1435" i="8"/>
  <c r="D1435" i="8"/>
  <c r="B1436" i="8"/>
  <c r="C1436" i="8"/>
  <c r="D1436" i="8"/>
  <c r="B1437" i="8"/>
  <c r="C1437" i="8"/>
  <c r="D1437" i="8"/>
  <c r="B1438" i="8"/>
  <c r="C1438" i="8"/>
  <c r="D1438" i="8"/>
  <c r="B1439" i="8"/>
  <c r="C1439" i="8"/>
  <c r="D1439" i="8"/>
  <c r="B1440" i="8"/>
  <c r="C1440" i="8"/>
  <c r="D1440" i="8"/>
  <c r="B1441" i="8"/>
  <c r="C1441" i="8"/>
  <c r="D1441" i="8"/>
  <c r="B1442" i="8"/>
  <c r="C1442" i="8"/>
  <c r="D1442" i="8"/>
  <c r="B1443" i="8"/>
  <c r="C1443" i="8"/>
  <c r="D1443" i="8"/>
  <c r="B1444" i="8"/>
  <c r="C1444" i="8"/>
  <c r="D1444" i="8"/>
  <c r="B1445" i="8"/>
  <c r="C1445" i="8"/>
  <c r="D1445" i="8"/>
  <c r="B1446" i="8"/>
  <c r="C1446" i="8"/>
  <c r="D1446" i="8"/>
  <c r="B1447" i="8"/>
  <c r="C1447" i="8"/>
  <c r="D1447" i="8"/>
  <c r="B1448" i="8"/>
  <c r="C1448" i="8"/>
  <c r="D1448" i="8"/>
  <c r="B1449" i="8"/>
  <c r="C1449" i="8"/>
  <c r="D1449" i="8"/>
  <c r="B1450" i="8"/>
  <c r="C1450" i="8"/>
  <c r="D1450" i="8"/>
  <c r="B1451" i="8"/>
  <c r="C1451" i="8"/>
  <c r="D1451" i="8"/>
  <c r="B1452" i="8"/>
  <c r="C1452" i="8"/>
  <c r="D1452" i="8"/>
  <c r="B1453" i="8"/>
  <c r="C1453" i="8"/>
  <c r="D1453" i="8"/>
  <c r="B1454" i="8"/>
  <c r="C1454" i="8"/>
  <c r="D1454" i="8"/>
  <c r="B1455" i="8"/>
  <c r="C1455" i="8"/>
  <c r="D1455" i="8"/>
  <c r="B1456" i="8"/>
  <c r="C1456" i="8"/>
  <c r="D1456" i="8"/>
  <c r="B1457" i="8"/>
  <c r="C1457" i="8"/>
  <c r="D1457" i="8"/>
  <c r="B1458" i="8"/>
  <c r="C1458" i="8"/>
  <c r="D1458" i="8"/>
  <c r="B1459" i="8"/>
  <c r="C1459" i="8"/>
  <c r="D1459" i="8"/>
  <c r="B1460" i="8"/>
  <c r="C1460" i="8"/>
  <c r="D1460" i="8"/>
  <c r="B1461" i="8"/>
  <c r="C1461" i="8"/>
  <c r="D1461" i="8"/>
  <c r="B1462" i="8"/>
  <c r="C1462" i="8"/>
  <c r="D1462" i="8"/>
  <c r="B1463" i="8"/>
  <c r="C1463" i="8"/>
  <c r="D1463" i="8"/>
  <c r="B1464" i="8"/>
  <c r="C1464" i="8"/>
  <c r="D1464" i="8"/>
  <c r="B1465" i="8"/>
  <c r="C1465" i="8"/>
  <c r="D1465" i="8"/>
  <c r="B1466" i="8"/>
  <c r="C1466" i="8"/>
  <c r="D1466" i="8"/>
  <c r="B1467" i="8"/>
  <c r="C1467" i="8"/>
  <c r="D1467" i="8"/>
  <c r="B1468" i="8"/>
  <c r="C1468" i="8"/>
  <c r="D1468" i="8"/>
  <c r="B1469" i="8"/>
  <c r="C1469" i="8"/>
  <c r="D1469" i="8"/>
  <c r="B1470" i="8"/>
  <c r="C1470" i="8"/>
  <c r="D1470" i="8"/>
  <c r="B1471" i="8"/>
  <c r="C1471" i="8"/>
  <c r="D1471" i="8"/>
  <c r="B1472" i="8"/>
  <c r="C1472" i="8"/>
  <c r="D1472" i="8"/>
  <c r="B1473" i="8"/>
  <c r="C1473" i="8"/>
  <c r="D1473" i="8"/>
  <c r="B1474" i="8"/>
  <c r="C1474" i="8"/>
  <c r="D1474" i="8"/>
  <c r="B1475" i="8"/>
  <c r="C1475" i="8"/>
  <c r="D1475" i="8"/>
  <c r="B1476" i="8"/>
  <c r="C1476" i="8"/>
  <c r="D1476" i="8"/>
  <c r="B1477" i="8"/>
  <c r="C1477" i="8"/>
  <c r="D1477" i="8"/>
  <c r="B1478" i="8"/>
  <c r="C1478" i="8"/>
  <c r="D1478" i="8"/>
  <c r="B1479" i="8"/>
  <c r="C1479" i="8"/>
  <c r="D1479" i="8"/>
  <c r="B1480" i="8"/>
  <c r="C1480" i="8"/>
  <c r="D1480" i="8"/>
  <c r="B1481" i="8"/>
  <c r="C1481" i="8"/>
  <c r="D1481" i="8"/>
  <c r="B1482" i="8"/>
  <c r="C1482" i="8"/>
  <c r="D1482" i="8"/>
  <c r="B1483" i="8"/>
  <c r="C1483" i="8"/>
  <c r="D1483" i="8"/>
  <c r="B1484" i="8"/>
  <c r="C1484" i="8"/>
  <c r="D1484" i="8"/>
  <c r="B1485" i="8"/>
  <c r="C1485" i="8"/>
  <c r="D1485" i="8"/>
  <c r="B1486" i="8"/>
  <c r="C1486" i="8"/>
  <c r="D1486" i="8"/>
  <c r="B1487" i="8"/>
  <c r="C1487" i="8"/>
  <c r="D1487" i="8"/>
  <c r="B1488" i="8"/>
  <c r="C1488" i="8"/>
  <c r="D1488" i="8"/>
  <c r="B1489" i="8"/>
  <c r="C1489" i="8"/>
  <c r="D1489" i="8"/>
  <c r="B1490" i="8"/>
  <c r="C1490" i="8"/>
  <c r="D1490" i="8"/>
  <c r="B1491" i="8"/>
  <c r="C1491" i="8"/>
  <c r="D1491" i="8"/>
  <c r="B1492" i="8"/>
  <c r="C1492" i="8"/>
  <c r="D1492" i="8"/>
  <c r="B1493" i="8"/>
  <c r="C1493" i="8"/>
  <c r="D1493" i="8"/>
  <c r="B1494" i="8"/>
  <c r="C1494" i="8"/>
  <c r="D1494" i="8"/>
  <c r="B1495" i="8"/>
  <c r="C1495" i="8"/>
  <c r="D1495" i="8"/>
  <c r="B1496" i="8"/>
  <c r="C1496" i="8"/>
  <c r="D1496" i="8"/>
  <c r="B1497" i="8"/>
  <c r="C1497" i="8"/>
  <c r="D1497" i="8"/>
  <c r="B1498" i="8"/>
  <c r="C1498" i="8"/>
  <c r="D1498" i="8"/>
  <c r="B1499" i="8"/>
  <c r="C1499" i="8"/>
  <c r="D1499" i="8"/>
  <c r="B1500" i="8"/>
  <c r="C1500" i="8"/>
  <c r="D1500" i="8"/>
  <c r="B1501" i="8"/>
  <c r="C1501" i="8"/>
  <c r="D1501" i="8"/>
  <c r="B1502" i="8"/>
  <c r="C1502" i="8"/>
  <c r="D1502" i="8"/>
  <c r="B1503" i="8"/>
  <c r="C1503" i="8"/>
  <c r="D1503" i="8"/>
  <c r="B1504" i="8"/>
  <c r="C1504" i="8"/>
  <c r="D1504" i="8"/>
  <c r="B1505" i="8"/>
  <c r="C1505" i="8"/>
  <c r="D1505" i="8"/>
  <c r="B1506" i="8"/>
  <c r="C1506" i="8"/>
  <c r="D1506" i="8"/>
  <c r="B1507" i="8"/>
  <c r="C1507" i="8"/>
  <c r="D1507" i="8"/>
  <c r="B1508" i="8"/>
  <c r="C1508" i="8"/>
  <c r="D1508" i="8"/>
  <c r="B1509" i="8"/>
  <c r="C1509" i="8"/>
  <c r="D1509" i="8"/>
  <c r="B1510" i="8"/>
  <c r="C1510" i="8"/>
  <c r="D1510" i="8"/>
  <c r="B1511" i="8"/>
  <c r="C1511" i="8"/>
  <c r="D1511" i="8"/>
  <c r="B1512" i="8"/>
  <c r="C1512" i="8"/>
  <c r="D1512" i="8"/>
  <c r="B1513" i="8"/>
  <c r="C1513" i="8"/>
  <c r="D1513" i="8"/>
  <c r="B1514" i="8"/>
  <c r="C1514" i="8"/>
  <c r="D1514" i="8"/>
  <c r="B1515" i="8"/>
  <c r="C1515" i="8"/>
  <c r="D1515" i="8"/>
  <c r="B1516" i="8"/>
  <c r="C1516" i="8"/>
  <c r="D1516" i="8"/>
  <c r="B1517" i="8"/>
  <c r="C1517" i="8"/>
  <c r="D1517" i="8"/>
  <c r="B1518" i="8"/>
  <c r="C1518" i="8"/>
  <c r="D1518" i="8"/>
  <c r="B1519" i="8"/>
  <c r="C1519" i="8"/>
  <c r="D1519" i="8"/>
  <c r="B1520" i="8"/>
  <c r="C1520" i="8"/>
  <c r="D1520" i="8"/>
  <c r="B1521" i="8"/>
  <c r="C1521" i="8"/>
  <c r="D1521" i="8"/>
  <c r="B1522" i="8"/>
  <c r="C1522" i="8"/>
  <c r="D1522" i="8"/>
  <c r="B1523" i="8"/>
  <c r="C1523" i="8"/>
  <c r="D1523" i="8"/>
  <c r="B1524" i="8"/>
  <c r="C1524" i="8"/>
  <c r="D1524" i="8"/>
  <c r="B1525" i="8"/>
  <c r="C1525" i="8"/>
  <c r="D1525" i="8"/>
  <c r="B1526" i="8"/>
  <c r="C1526" i="8"/>
  <c r="D1526" i="8"/>
  <c r="B1527" i="8"/>
  <c r="C1527" i="8"/>
  <c r="D1527" i="8"/>
  <c r="B1528" i="8"/>
  <c r="C1528" i="8"/>
  <c r="D1528" i="8"/>
  <c r="B1529" i="8"/>
  <c r="C1529" i="8"/>
  <c r="D1529" i="8"/>
  <c r="B1530" i="8"/>
  <c r="C1530" i="8"/>
  <c r="D1530" i="8"/>
  <c r="B1531" i="8"/>
  <c r="C1531" i="8"/>
  <c r="D1531" i="8"/>
  <c r="B1532" i="8"/>
  <c r="C1532" i="8"/>
  <c r="D1532" i="8"/>
  <c r="B1533" i="8"/>
  <c r="C1533" i="8"/>
  <c r="D1533" i="8"/>
  <c r="B1534" i="8"/>
  <c r="C1534" i="8"/>
  <c r="D1534" i="8"/>
  <c r="B1535" i="8"/>
  <c r="C1535" i="8"/>
  <c r="D1535" i="8"/>
  <c r="B1536" i="8"/>
  <c r="C1536" i="8"/>
  <c r="D1536" i="8"/>
  <c r="B1537" i="8"/>
  <c r="C1537" i="8"/>
  <c r="D1537" i="8"/>
  <c r="B1538" i="8"/>
  <c r="C1538" i="8"/>
  <c r="D1538" i="8"/>
  <c r="B1539" i="8"/>
  <c r="C1539" i="8"/>
  <c r="D1539" i="8"/>
  <c r="B1540" i="8"/>
  <c r="C1540" i="8"/>
  <c r="D1540" i="8"/>
  <c r="B1541" i="8"/>
  <c r="C1541" i="8"/>
  <c r="D1541" i="8"/>
  <c r="B1542" i="8"/>
  <c r="C1542" i="8"/>
  <c r="D1542" i="8"/>
  <c r="B1543" i="8"/>
  <c r="C1543" i="8"/>
  <c r="D1543" i="8"/>
  <c r="B1544" i="8"/>
  <c r="C1544" i="8"/>
  <c r="D1544" i="8"/>
  <c r="B1545" i="8"/>
  <c r="C1545" i="8"/>
  <c r="D1545" i="8"/>
  <c r="B1546" i="8"/>
  <c r="C1546" i="8"/>
  <c r="D1546" i="8"/>
  <c r="B1547" i="8"/>
  <c r="C1547" i="8"/>
  <c r="D1547" i="8"/>
  <c r="B1548" i="8"/>
  <c r="C1548" i="8"/>
  <c r="D1548" i="8"/>
  <c r="B1549" i="8"/>
  <c r="C1549" i="8"/>
  <c r="D1549" i="8"/>
  <c r="B1550" i="8"/>
  <c r="C1550" i="8"/>
  <c r="D1550" i="8"/>
  <c r="B1551" i="8"/>
  <c r="C1551" i="8"/>
  <c r="D1551" i="8"/>
  <c r="B1552" i="8"/>
  <c r="C1552" i="8"/>
  <c r="D1552" i="8"/>
  <c r="B1553" i="8"/>
  <c r="C1553" i="8"/>
  <c r="D1553" i="8"/>
  <c r="B1554" i="8"/>
  <c r="C1554" i="8"/>
  <c r="D1554" i="8"/>
  <c r="B1555" i="8"/>
  <c r="C1555" i="8"/>
  <c r="D1555" i="8"/>
  <c r="B1556" i="8"/>
  <c r="C1556" i="8"/>
  <c r="D1556" i="8"/>
  <c r="B1557" i="8"/>
  <c r="C1557" i="8"/>
  <c r="D1557" i="8"/>
  <c r="B1558" i="8"/>
  <c r="C1558" i="8"/>
  <c r="D1558" i="8"/>
  <c r="B1559" i="8"/>
  <c r="C1559" i="8"/>
  <c r="D1559" i="8"/>
  <c r="B1560" i="8"/>
  <c r="C1560" i="8"/>
  <c r="D1560" i="8"/>
  <c r="B1561" i="8"/>
  <c r="C1561" i="8"/>
  <c r="D1561" i="8"/>
  <c r="B1562" i="8"/>
  <c r="C1562" i="8"/>
  <c r="D1562" i="8"/>
  <c r="B1563" i="8"/>
  <c r="C1563" i="8"/>
  <c r="D1563" i="8"/>
  <c r="B1564" i="8"/>
  <c r="C1564" i="8"/>
  <c r="D1564" i="8"/>
  <c r="B1565" i="8"/>
  <c r="C1565" i="8"/>
  <c r="D1565" i="8"/>
  <c r="B1566" i="8"/>
  <c r="C1566" i="8"/>
  <c r="D1566" i="8"/>
  <c r="B1567" i="8"/>
  <c r="C1567" i="8"/>
  <c r="D1567" i="8"/>
  <c r="B1568" i="8"/>
  <c r="C1568" i="8"/>
  <c r="D1568" i="8"/>
  <c r="B1569" i="8"/>
  <c r="C1569" i="8"/>
  <c r="D1569" i="8"/>
  <c r="B1570" i="8"/>
  <c r="C1570" i="8"/>
  <c r="D1570" i="8"/>
  <c r="B1571" i="8"/>
  <c r="C1571" i="8"/>
  <c r="D1571" i="8"/>
  <c r="B1572" i="8"/>
  <c r="C1572" i="8"/>
  <c r="D1572" i="8"/>
  <c r="B1573" i="8"/>
  <c r="C1573" i="8"/>
  <c r="D1573" i="8"/>
  <c r="B1574" i="8"/>
  <c r="C1574" i="8"/>
  <c r="D1574" i="8"/>
  <c r="B1575" i="8"/>
  <c r="C1575" i="8"/>
  <c r="D1575" i="8"/>
  <c r="B1576" i="8"/>
  <c r="C1576" i="8"/>
  <c r="D1576" i="8"/>
  <c r="B1577" i="8"/>
  <c r="C1577" i="8"/>
  <c r="D1577" i="8"/>
  <c r="B1578" i="8"/>
  <c r="C1578" i="8"/>
  <c r="D1578" i="8"/>
  <c r="B1579" i="8"/>
  <c r="C1579" i="8"/>
  <c r="D1579" i="8"/>
  <c r="B1580" i="8"/>
  <c r="C1580" i="8"/>
  <c r="D1580" i="8"/>
  <c r="B1581" i="8"/>
  <c r="C1581" i="8"/>
  <c r="D1581" i="8"/>
  <c r="B1582" i="8"/>
  <c r="C1582" i="8"/>
  <c r="D1582" i="8"/>
  <c r="B1583" i="8"/>
  <c r="C1583" i="8"/>
  <c r="D1583" i="8"/>
  <c r="B1584" i="8"/>
  <c r="C1584" i="8"/>
  <c r="D1584" i="8"/>
  <c r="B1585" i="8"/>
  <c r="C1585" i="8"/>
  <c r="D1585" i="8"/>
  <c r="B1586" i="8"/>
  <c r="C1586" i="8"/>
  <c r="D1586" i="8"/>
  <c r="B1587" i="8"/>
  <c r="C1587" i="8"/>
  <c r="D1587" i="8"/>
  <c r="B1588" i="8"/>
  <c r="C1588" i="8"/>
  <c r="D1588" i="8"/>
  <c r="B1589" i="8"/>
  <c r="C1589" i="8"/>
  <c r="D1589" i="8"/>
  <c r="B1590" i="8"/>
  <c r="C1590" i="8"/>
  <c r="D1590" i="8"/>
  <c r="B1591" i="8"/>
  <c r="C1591" i="8"/>
  <c r="D1591" i="8"/>
  <c r="B1592" i="8"/>
  <c r="C1592" i="8"/>
  <c r="D1592" i="8"/>
  <c r="B1593" i="8"/>
  <c r="C1593" i="8"/>
  <c r="D1593" i="8"/>
  <c r="B1594" i="8"/>
  <c r="C1594" i="8"/>
  <c r="D1594" i="8"/>
  <c r="B1595" i="8"/>
  <c r="C1595" i="8"/>
  <c r="D1595" i="8"/>
  <c r="B1596" i="8"/>
  <c r="C1596" i="8"/>
  <c r="D1596" i="8"/>
  <c r="B1597" i="8"/>
  <c r="C1597" i="8"/>
  <c r="D1597" i="8"/>
  <c r="B1598" i="8"/>
  <c r="C1598" i="8"/>
  <c r="D1598" i="8"/>
  <c r="B1599" i="8"/>
  <c r="C1599" i="8"/>
  <c r="D1599" i="8"/>
  <c r="B1600" i="8"/>
  <c r="C1600" i="8"/>
  <c r="D1600" i="8"/>
  <c r="B1601" i="8"/>
  <c r="C1601" i="8"/>
  <c r="D1601" i="8"/>
  <c r="B1602" i="8"/>
  <c r="C1602" i="8"/>
  <c r="D1602" i="8"/>
  <c r="B1603" i="8"/>
  <c r="C1603" i="8"/>
  <c r="D1603" i="8"/>
  <c r="B1604" i="8"/>
  <c r="C1604" i="8"/>
  <c r="D1604" i="8"/>
  <c r="B1605" i="8"/>
  <c r="C1605" i="8"/>
  <c r="D1605" i="8"/>
  <c r="B1606" i="8"/>
  <c r="C1606" i="8"/>
  <c r="D1606" i="8"/>
  <c r="B1607" i="8"/>
  <c r="C1607" i="8"/>
  <c r="D1607" i="8"/>
  <c r="B1608" i="8"/>
  <c r="C1608" i="8"/>
  <c r="D1608" i="8"/>
  <c r="B1609" i="8"/>
  <c r="C1609" i="8"/>
  <c r="D1609" i="8"/>
  <c r="B1610" i="8"/>
  <c r="C1610" i="8"/>
  <c r="D1610" i="8"/>
  <c r="B1611" i="8"/>
  <c r="C1611" i="8"/>
  <c r="D1611" i="8"/>
  <c r="B1612" i="8"/>
  <c r="C1612" i="8"/>
  <c r="D1612" i="8"/>
  <c r="B1613" i="8"/>
  <c r="C1613" i="8"/>
  <c r="D1613" i="8"/>
  <c r="B1614" i="8"/>
  <c r="C1614" i="8"/>
  <c r="D1614" i="8"/>
  <c r="B1615" i="8"/>
  <c r="C1615" i="8"/>
  <c r="D1615" i="8"/>
  <c r="B1616" i="8"/>
  <c r="C1616" i="8"/>
  <c r="D1616" i="8"/>
  <c r="B1617" i="8"/>
  <c r="C1617" i="8"/>
  <c r="D1617" i="8"/>
  <c r="B1618" i="8"/>
  <c r="C1618" i="8"/>
  <c r="D1618" i="8"/>
  <c r="B1619" i="8"/>
  <c r="C1619" i="8"/>
  <c r="D1619" i="8"/>
  <c r="B1620" i="8"/>
  <c r="C1620" i="8"/>
  <c r="D1620" i="8"/>
  <c r="B1621" i="8"/>
  <c r="C1621" i="8"/>
  <c r="D1621" i="8"/>
  <c r="B1622" i="8"/>
  <c r="C1622" i="8"/>
  <c r="D1622" i="8"/>
  <c r="B1623" i="8"/>
  <c r="C1623" i="8"/>
  <c r="D1623" i="8"/>
  <c r="B1624" i="8"/>
  <c r="C1624" i="8"/>
  <c r="D1624" i="8"/>
  <c r="B1625" i="8"/>
  <c r="C1625" i="8"/>
  <c r="D1625" i="8"/>
  <c r="B1626" i="8"/>
  <c r="C1626" i="8"/>
  <c r="D1626" i="8"/>
  <c r="B1627" i="8"/>
  <c r="C1627" i="8"/>
  <c r="D1627" i="8"/>
  <c r="B1628" i="8"/>
  <c r="C1628" i="8"/>
  <c r="D1628" i="8"/>
  <c r="B1629" i="8"/>
  <c r="C1629" i="8"/>
  <c r="D1629" i="8"/>
  <c r="B1630" i="8"/>
  <c r="C1630" i="8"/>
  <c r="D1630" i="8"/>
  <c r="B1631" i="8"/>
  <c r="C1631" i="8"/>
  <c r="D1631" i="8"/>
  <c r="B1632" i="8"/>
  <c r="C1632" i="8"/>
  <c r="D1632" i="8"/>
  <c r="B1633" i="8"/>
  <c r="C1633" i="8"/>
  <c r="D1633" i="8"/>
  <c r="B1634" i="8"/>
  <c r="C1634" i="8"/>
  <c r="D1634" i="8"/>
  <c r="B1635" i="8"/>
  <c r="C1635" i="8"/>
  <c r="D1635" i="8"/>
  <c r="B1636" i="8"/>
  <c r="C1636" i="8"/>
  <c r="D1636" i="8"/>
  <c r="B1637" i="8"/>
  <c r="C1637" i="8"/>
  <c r="D1637" i="8"/>
  <c r="B1638" i="8"/>
  <c r="C1638" i="8"/>
  <c r="D1638" i="8"/>
  <c r="B1639" i="8"/>
  <c r="C1639" i="8"/>
  <c r="D1639" i="8"/>
  <c r="B1640" i="8"/>
  <c r="C1640" i="8"/>
  <c r="D1640" i="8"/>
  <c r="B1641" i="8"/>
  <c r="C1641" i="8"/>
  <c r="D1641" i="8"/>
  <c r="B1642" i="8"/>
  <c r="C1642" i="8"/>
  <c r="D1642" i="8"/>
  <c r="B1643" i="8"/>
  <c r="C1643" i="8"/>
  <c r="D1643" i="8"/>
  <c r="B1644" i="8"/>
  <c r="C1644" i="8"/>
  <c r="D1644" i="8"/>
  <c r="B1645" i="8"/>
  <c r="C1645" i="8"/>
  <c r="D1645" i="8"/>
  <c r="B1646" i="8"/>
  <c r="C1646" i="8"/>
  <c r="D1646" i="8"/>
  <c r="B1647" i="8"/>
  <c r="C1647" i="8"/>
  <c r="D1647" i="8"/>
  <c r="B1648" i="8"/>
  <c r="C1648" i="8"/>
  <c r="D1648" i="8"/>
  <c r="B1649" i="8"/>
  <c r="C1649" i="8"/>
  <c r="D1649" i="8"/>
  <c r="B1650" i="8"/>
  <c r="C1650" i="8"/>
  <c r="D1650" i="8"/>
  <c r="B1651" i="8"/>
  <c r="C1651" i="8"/>
  <c r="D1651" i="8"/>
  <c r="B1652" i="8"/>
  <c r="C1652" i="8"/>
  <c r="D1652" i="8"/>
  <c r="B1653" i="8"/>
  <c r="C1653" i="8"/>
  <c r="D1653" i="8"/>
  <c r="B1654" i="8"/>
  <c r="C1654" i="8"/>
  <c r="D1654" i="8"/>
  <c r="B1655" i="8"/>
  <c r="C1655" i="8"/>
  <c r="D1655" i="8"/>
  <c r="B1656" i="8"/>
  <c r="C1656" i="8"/>
  <c r="D1656" i="8"/>
  <c r="B1657" i="8"/>
  <c r="C1657" i="8"/>
  <c r="D1657" i="8"/>
  <c r="B1658" i="8"/>
  <c r="C1658" i="8"/>
  <c r="D1658" i="8"/>
  <c r="B1659" i="8"/>
  <c r="C1659" i="8"/>
  <c r="D1659" i="8"/>
  <c r="B1660" i="8"/>
  <c r="C1660" i="8"/>
  <c r="D1660" i="8"/>
  <c r="B1661" i="8"/>
  <c r="C1661" i="8"/>
  <c r="D1661" i="8"/>
  <c r="B1662" i="8"/>
  <c r="C1662" i="8"/>
  <c r="D1662" i="8"/>
  <c r="B1663" i="8"/>
  <c r="C1663" i="8"/>
  <c r="D1663" i="8"/>
  <c r="B1664" i="8"/>
  <c r="C1664" i="8"/>
  <c r="D1664" i="8"/>
  <c r="B1665" i="8"/>
  <c r="C1665" i="8"/>
  <c r="D1665" i="8"/>
  <c r="B1666" i="8"/>
  <c r="C1666" i="8"/>
  <c r="D1666" i="8"/>
  <c r="B1667" i="8"/>
  <c r="C1667" i="8"/>
  <c r="D1667" i="8"/>
  <c r="B1668" i="8"/>
  <c r="C1668" i="8"/>
  <c r="D1668" i="8"/>
  <c r="B1669" i="8"/>
  <c r="C1669" i="8"/>
  <c r="D1669" i="8"/>
  <c r="B1670" i="8"/>
  <c r="C1670" i="8"/>
  <c r="D1670" i="8"/>
  <c r="B1671" i="8"/>
  <c r="C1671" i="8"/>
  <c r="D1671" i="8"/>
  <c r="B1672" i="8"/>
  <c r="C1672" i="8"/>
  <c r="D1672" i="8"/>
  <c r="B1673" i="8"/>
  <c r="C1673" i="8"/>
  <c r="D1673" i="8"/>
  <c r="B1674" i="8"/>
  <c r="C1674" i="8"/>
  <c r="D1674" i="8"/>
  <c r="B1675" i="8"/>
  <c r="C1675" i="8"/>
  <c r="D1675" i="8"/>
  <c r="B1676" i="8"/>
  <c r="C1676" i="8"/>
  <c r="D1676" i="8"/>
  <c r="B1677" i="8"/>
  <c r="C1677" i="8"/>
  <c r="D1677" i="8"/>
  <c r="B1678" i="8"/>
  <c r="C1678" i="8"/>
  <c r="D1678" i="8"/>
  <c r="B1679" i="8"/>
  <c r="C1679" i="8"/>
  <c r="D1679" i="8"/>
  <c r="B1680" i="8"/>
  <c r="C1680" i="8"/>
  <c r="D1680" i="8"/>
  <c r="B1681" i="8"/>
  <c r="C1681" i="8"/>
  <c r="D1681" i="8"/>
  <c r="B1682" i="8"/>
  <c r="C1682" i="8"/>
  <c r="D1682" i="8"/>
  <c r="B1683" i="8"/>
  <c r="C1683" i="8"/>
  <c r="D1683" i="8"/>
  <c r="B1684" i="8"/>
  <c r="C1684" i="8"/>
  <c r="D1684" i="8"/>
  <c r="B1685" i="8"/>
  <c r="C1685" i="8"/>
  <c r="D1685" i="8"/>
  <c r="B1686" i="8"/>
  <c r="C1686" i="8"/>
  <c r="D1686" i="8"/>
  <c r="B1687" i="8"/>
  <c r="C1687" i="8"/>
  <c r="D1687" i="8"/>
  <c r="B1688" i="8"/>
  <c r="C1688" i="8"/>
  <c r="D1688" i="8"/>
  <c r="B1689" i="8"/>
  <c r="C1689" i="8"/>
  <c r="D1689" i="8"/>
  <c r="B1690" i="8"/>
  <c r="C1690" i="8"/>
  <c r="D1690" i="8"/>
  <c r="B1691" i="8"/>
  <c r="C1691" i="8"/>
  <c r="D1691" i="8"/>
  <c r="B1692" i="8"/>
  <c r="C1692" i="8"/>
  <c r="D1692" i="8"/>
  <c r="B1693" i="8"/>
  <c r="C1693" i="8"/>
  <c r="D1693" i="8"/>
  <c r="B1694" i="8"/>
  <c r="C1694" i="8"/>
  <c r="D1694" i="8"/>
  <c r="B1695" i="8"/>
  <c r="C1695" i="8"/>
  <c r="D1695" i="8"/>
  <c r="B1696" i="8"/>
  <c r="C1696" i="8"/>
  <c r="D1696" i="8"/>
  <c r="B1697" i="8"/>
  <c r="C1697" i="8"/>
  <c r="D1697" i="8"/>
  <c r="B1698" i="8"/>
  <c r="C1698" i="8"/>
  <c r="D1698" i="8"/>
  <c r="B1699" i="8"/>
  <c r="C1699" i="8"/>
  <c r="D1699" i="8"/>
  <c r="B1700" i="8"/>
  <c r="C1700" i="8"/>
  <c r="D1700" i="8"/>
  <c r="B1701" i="8"/>
  <c r="C1701" i="8"/>
  <c r="D1701" i="8"/>
  <c r="B1702" i="8"/>
  <c r="C1702" i="8"/>
  <c r="D1702" i="8"/>
  <c r="B1703" i="8"/>
  <c r="C1703" i="8"/>
  <c r="D1703" i="8"/>
  <c r="B1704" i="8"/>
  <c r="C1704" i="8"/>
  <c r="D1704" i="8"/>
  <c r="B1705" i="8"/>
  <c r="C1705" i="8"/>
  <c r="D1705" i="8"/>
  <c r="B1706" i="8"/>
  <c r="C1706" i="8"/>
  <c r="D1706" i="8"/>
  <c r="B1707" i="8"/>
  <c r="C1707" i="8"/>
  <c r="D1707" i="8"/>
  <c r="B1708" i="8"/>
  <c r="C1708" i="8"/>
  <c r="D1708" i="8"/>
  <c r="B1709" i="8"/>
  <c r="C1709" i="8"/>
  <c r="D1709" i="8"/>
  <c r="B1710" i="8"/>
  <c r="C1710" i="8"/>
  <c r="D1710" i="8"/>
  <c r="B1711" i="8"/>
  <c r="C1711" i="8"/>
  <c r="D1711" i="8"/>
  <c r="B1712" i="8"/>
  <c r="C1712" i="8"/>
  <c r="D1712" i="8"/>
  <c r="B1713" i="8"/>
  <c r="C1713" i="8"/>
  <c r="D1713" i="8"/>
  <c r="B1714" i="8"/>
  <c r="C1714" i="8"/>
  <c r="D1714" i="8"/>
  <c r="B1715" i="8"/>
  <c r="C1715" i="8"/>
  <c r="D1715" i="8"/>
  <c r="B1716" i="8"/>
  <c r="C1716" i="8"/>
  <c r="D1716" i="8"/>
  <c r="B1717" i="8"/>
  <c r="C1717" i="8"/>
  <c r="D1717" i="8"/>
  <c r="B1718" i="8"/>
  <c r="C1718" i="8"/>
  <c r="D1718" i="8"/>
  <c r="B1719" i="8"/>
  <c r="C1719" i="8"/>
  <c r="D1719" i="8"/>
  <c r="B1720" i="8"/>
  <c r="C1720" i="8"/>
  <c r="D1720" i="8"/>
  <c r="B1721" i="8"/>
  <c r="C1721" i="8"/>
  <c r="D1721" i="8"/>
  <c r="B1722" i="8"/>
  <c r="C1722" i="8"/>
  <c r="D1722" i="8"/>
  <c r="B1723" i="8"/>
  <c r="C1723" i="8"/>
  <c r="D1723" i="8"/>
  <c r="B1724" i="8"/>
  <c r="C1724" i="8"/>
  <c r="D1724" i="8"/>
  <c r="B1725" i="8"/>
  <c r="C1725" i="8"/>
  <c r="D1725" i="8"/>
  <c r="B1726" i="8"/>
  <c r="C1726" i="8"/>
  <c r="D1726" i="8"/>
  <c r="B1727" i="8"/>
  <c r="C1727" i="8"/>
  <c r="D1727" i="8"/>
  <c r="B1728" i="8"/>
  <c r="C1728" i="8"/>
  <c r="D1728" i="8"/>
  <c r="B1729" i="8"/>
  <c r="C1729" i="8"/>
  <c r="D1729" i="8"/>
  <c r="B1730" i="8"/>
  <c r="C1730" i="8"/>
  <c r="D1730" i="8"/>
  <c r="B1731" i="8"/>
  <c r="C1731" i="8"/>
  <c r="D1731" i="8"/>
  <c r="B1732" i="8"/>
  <c r="C1732" i="8"/>
  <c r="D1732" i="8"/>
  <c r="B1733" i="8"/>
  <c r="C1733" i="8"/>
  <c r="D1733" i="8"/>
  <c r="B1734" i="8"/>
  <c r="C1734" i="8"/>
  <c r="D1734" i="8"/>
  <c r="B1735" i="8"/>
  <c r="C1735" i="8"/>
  <c r="D1735" i="8"/>
  <c r="B1736" i="8"/>
  <c r="C1736" i="8"/>
  <c r="D1736" i="8"/>
  <c r="B1737" i="8"/>
  <c r="C1737" i="8"/>
  <c r="D1737" i="8"/>
  <c r="B1738" i="8"/>
  <c r="C1738" i="8"/>
  <c r="D1738" i="8"/>
  <c r="B1739" i="8"/>
  <c r="C1739" i="8"/>
  <c r="D1739" i="8"/>
  <c r="B1740" i="8"/>
  <c r="C1740" i="8"/>
  <c r="D1740" i="8"/>
  <c r="B1741" i="8"/>
  <c r="C1741" i="8"/>
  <c r="D1741" i="8"/>
  <c r="B1742" i="8"/>
  <c r="C1742" i="8"/>
  <c r="D1742" i="8"/>
  <c r="B1743" i="8"/>
  <c r="C1743" i="8"/>
  <c r="D1743" i="8"/>
  <c r="B1744" i="8"/>
  <c r="C1744" i="8"/>
  <c r="D1744" i="8"/>
  <c r="B1745" i="8"/>
  <c r="C1745" i="8"/>
  <c r="D1745" i="8"/>
  <c r="B1746" i="8"/>
  <c r="C1746" i="8"/>
  <c r="D1746" i="8"/>
  <c r="B1747" i="8"/>
  <c r="C1747" i="8"/>
  <c r="D1747" i="8"/>
  <c r="B1748" i="8"/>
  <c r="C1748" i="8"/>
  <c r="D1748" i="8"/>
  <c r="B1749" i="8"/>
  <c r="C1749" i="8"/>
  <c r="D1749" i="8"/>
  <c r="B1750" i="8"/>
  <c r="C1750" i="8"/>
  <c r="D1750" i="8"/>
  <c r="B1751" i="8"/>
  <c r="C1751" i="8"/>
  <c r="D1751" i="8"/>
  <c r="B1752" i="8"/>
  <c r="C1752" i="8"/>
  <c r="D1752" i="8"/>
  <c r="B1753" i="8"/>
  <c r="C1753" i="8"/>
  <c r="D1753" i="8"/>
  <c r="B1754" i="8"/>
  <c r="C1754" i="8"/>
  <c r="D1754" i="8"/>
  <c r="B1755" i="8"/>
  <c r="C1755" i="8"/>
  <c r="D1755" i="8"/>
  <c r="B1756" i="8"/>
  <c r="C1756" i="8"/>
  <c r="D1756" i="8"/>
  <c r="B1757" i="8"/>
  <c r="C1757" i="8"/>
  <c r="D1757" i="8"/>
  <c r="B1758" i="8"/>
  <c r="C1758" i="8"/>
  <c r="D1758" i="8"/>
  <c r="B1759" i="8"/>
  <c r="C1759" i="8"/>
  <c r="D1759" i="8"/>
  <c r="B1760" i="8"/>
  <c r="C1760" i="8"/>
  <c r="D1760" i="8"/>
  <c r="B1761" i="8"/>
  <c r="C1761" i="8"/>
  <c r="D1761" i="8"/>
  <c r="B1762" i="8"/>
  <c r="C1762" i="8"/>
  <c r="D1762" i="8"/>
  <c r="B1763" i="8"/>
  <c r="C1763" i="8"/>
  <c r="D1763" i="8"/>
  <c r="B1764" i="8"/>
  <c r="C1764" i="8"/>
  <c r="D1764" i="8"/>
  <c r="B1765" i="8"/>
  <c r="C1765" i="8"/>
  <c r="D1765" i="8"/>
  <c r="B1766" i="8"/>
  <c r="C1766" i="8"/>
  <c r="D1766" i="8"/>
  <c r="B1767" i="8"/>
  <c r="C1767" i="8"/>
  <c r="D1767" i="8"/>
  <c r="B1768" i="8"/>
  <c r="C1768" i="8"/>
  <c r="D1768" i="8"/>
  <c r="B1769" i="8"/>
  <c r="C1769" i="8"/>
  <c r="D1769" i="8"/>
  <c r="B1770" i="8"/>
  <c r="C1770" i="8"/>
  <c r="D1770" i="8"/>
  <c r="B1771" i="8"/>
  <c r="C1771" i="8"/>
  <c r="D1771" i="8"/>
  <c r="B1772" i="8"/>
  <c r="C1772" i="8"/>
  <c r="D1772" i="8"/>
  <c r="B1773" i="8"/>
  <c r="C1773" i="8"/>
  <c r="D1773" i="8"/>
  <c r="B1774" i="8"/>
  <c r="C1774" i="8"/>
  <c r="D1774" i="8"/>
  <c r="B1775" i="8"/>
  <c r="C1775" i="8"/>
  <c r="D1775" i="8"/>
  <c r="B1776" i="8"/>
  <c r="C1776" i="8"/>
  <c r="D1776" i="8"/>
  <c r="B1777" i="8"/>
  <c r="C1777" i="8"/>
  <c r="D1777" i="8"/>
  <c r="B1778" i="8"/>
  <c r="C1778" i="8"/>
  <c r="D1778" i="8"/>
  <c r="B1779" i="8"/>
  <c r="C1779" i="8"/>
  <c r="D1779" i="8"/>
  <c r="B1780" i="8"/>
  <c r="C1780" i="8"/>
  <c r="D1780" i="8"/>
  <c r="B1781" i="8"/>
  <c r="C1781" i="8"/>
  <c r="D1781" i="8"/>
  <c r="B1782" i="8"/>
  <c r="C1782" i="8"/>
  <c r="D1782" i="8"/>
  <c r="B1783" i="8"/>
  <c r="C1783" i="8"/>
  <c r="D1783" i="8"/>
  <c r="B1784" i="8"/>
  <c r="C1784" i="8"/>
  <c r="D1784" i="8"/>
  <c r="B1785" i="8"/>
  <c r="C1785" i="8"/>
  <c r="D1785" i="8"/>
  <c r="B1786" i="8"/>
  <c r="C1786" i="8"/>
  <c r="D1786" i="8"/>
  <c r="B1787" i="8"/>
  <c r="C1787" i="8"/>
  <c r="D1787" i="8"/>
  <c r="B1788" i="8"/>
  <c r="C1788" i="8"/>
  <c r="D1788" i="8"/>
  <c r="B1789" i="8"/>
  <c r="C1789" i="8"/>
  <c r="D1789" i="8"/>
  <c r="B1790" i="8"/>
  <c r="C1790" i="8"/>
  <c r="D1790" i="8"/>
  <c r="B1791" i="8"/>
  <c r="C1791" i="8"/>
  <c r="D1791" i="8"/>
  <c r="B1792" i="8"/>
  <c r="C1792" i="8"/>
  <c r="D1792" i="8"/>
  <c r="B1793" i="8"/>
  <c r="C1793" i="8"/>
  <c r="D1793" i="8"/>
  <c r="B1794" i="8"/>
  <c r="C1794" i="8"/>
  <c r="D1794" i="8"/>
  <c r="B1795" i="8"/>
  <c r="C1795" i="8"/>
  <c r="D1795" i="8"/>
  <c r="B1796" i="8"/>
  <c r="C1796" i="8"/>
  <c r="D1796" i="8"/>
  <c r="B1797" i="8"/>
  <c r="C1797" i="8"/>
  <c r="D1797" i="8"/>
  <c r="B1798" i="8"/>
  <c r="C1798" i="8"/>
  <c r="D1798" i="8"/>
  <c r="B1799" i="8"/>
  <c r="C1799" i="8"/>
  <c r="D1799" i="8"/>
  <c r="B1800" i="8"/>
  <c r="C1800" i="8"/>
  <c r="D1800" i="8"/>
  <c r="B1801" i="8"/>
  <c r="C1801" i="8"/>
  <c r="D1801" i="8"/>
  <c r="B1802" i="8"/>
  <c r="C1802" i="8"/>
  <c r="D1802" i="8"/>
  <c r="B1803" i="8"/>
  <c r="C1803" i="8"/>
  <c r="D1803" i="8"/>
  <c r="B1804" i="8"/>
  <c r="C1804" i="8"/>
  <c r="D1804" i="8"/>
  <c r="B1805" i="8"/>
  <c r="C1805" i="8"/>
  <c r="D1805" i="8"/>
  <c r="B1806" i="8"/>
  <c r="C1806" i="8"/>
  <c r="D1806" i="8"/>
  <c r="B1807" i="8"/>
  <c r="C1807" i="8"/>
  <c r="D1807" i="8"/>
  <c r="B1808" i="8"/>
  <c r="C1808" i="8"/>
  <c r="D1808" i="8"/>
  <c r="B1809" i="8"/>
  <c r="C1809" i="8"/>
  <c r="D1809" i="8"/>
  <c r="B1810" i="8"/>
  <c r="C1810" i="8"/>
  <c r="D1810" i="8"/>
  <c r="B1811" i="8"/>
  <c r="C1811" i="8"/>
  <c r="D1811" i="8"/>
  <c r="B1812" i="8"/>
  <c r="C1812" i="8"/>
  <c r="D1812" i="8"/>
  <c r="B1813" i="8"/>
  <c r="C1813" i="8"/>
  <c r="D1813" i="8"/>
  <c r="B1814" i="8"/>
  <c r="C1814" i="8"/>
  <c r="D1814" i="8"/>
  <c r="B1815" i="8"/>
  <c r="C1815" i="8"/>
  <c r="D1815" i="8"/>
  <c r="B1816" i="8"/>
  <c r="C1816" i="8"/>
  <c r="D1816" i="8"/>
  <c r="B1817" i="8"/>
  <c r="C1817" i="8"/>
  <c r="D1817" i="8"/>
  <c r="B1818" i="8"/>
  <c r="C1818" i="8"/>
  <c r="D1818" i="8"/>
  <c r="B1819" i="8"/>
  <c r="C1819" i="8"/>
  <c r="D1819" i="8"/>
  <c r="B1820" i="8"/>
  <c r="C1820" i="8"/>
  <c r="D1820" i="8"/>
  <c r="B1821" i="8"/>
  <c r="C1821" i="8"/>
  <c r="D1821" i="8"/>
  <c r="B1822" i="8"/>
  <c r="C1822" i="8"/>
  <c r="D1822" i="8"/>
  <c r="B1823" i="8"/>
  <c r="C1823" i="8"/>
  <c r="D1823" i="8"/>
  <c r="B1824" i="8"/>
  <c r="C1824" i="8"/>
  <c r="D1824" i="8"/>
  <c r="B1825" i="8"/>
  <c r="C1825" i="8"/>
  <c r="D1825" i="8"/>
  <c r="B1826" i="8"/>
  <c r="C1826" i="8"/>
  <c r="D1826" i="8"/>
  <c r="B1827" i="8"/>
  <c r="C1827" i="8"/>
  <c r="D1827" i="8"/>
  <c r="B1828" i="8"/>
  <c r="C1828" i="8"/>
  <c r="D1828" i="8"/>
  <c r="B1829" i="8"/>
  <c r="C1829" i="8"/>
  <c r="D1829" i="8"/>
  <c r="B1830" i="8"/>
  <c r="C1830" i="8"/>
  <c r="D1830" i="8"/>
  <c r="B1831" i="8"/>
  <c r="C1831" i="8"/>
  <c r="D1831" i="8"/>
  <c r="B1832" i="8"/>
  <c r="C1832" i="8"/>
  <c r="D1832" i="8"/>
  <c r="B1833" i="8"/>
  <c r="C1833" i="8"/>
  <c r="D1833" i="8"/>
  <c r="B1834" i="8"/>
  <c r="C1834" i="8"/>
  <c r="D1834" i="8"/>
  <c r="B1835" i="8"/>
  <c r="C1835" i="8"/>
  <c r="D1835" i="8"/>
  <c r="B1836" i="8"/>
  <c r="C1836" i="8"/>
  <c r="D1836" i="8"/>
  <c r="B1837" i="8"/>
  <c r="C1837" i="8"/>
  <c r="D1837" i="8"/>
  <c r="B1838" i="8"/>
  <c r="C1838" i="8"/>
  <c r="D1838" i="8"/>
  <c r="B1839" i="8"/>
  <c r="C1839" i="8"/>
  <c r="D1839" i="8"/>
  <c r="B1840" i="8"/>
  <c r="C1840" i="8"/>
  <c r="D1840" i="8"/>
  <c r="B1841" i="8"/>
  <c r="C1841" i="8"/>
  <c r="D1841" i="8"/>
  <c r="B1842" i="8"/>
  <c r="C1842" i="8"/>
  <c r="D1842" i="8"/>
  <c r="B1843" i="8"/>
  <c r="C1843" i="8"/>
  <c r="D1843" i="8"/>
  <c r="B1844" i="8"/>
  <c r="C1844" i="8"/>
  <c r="D1844" i="8"/>
  <c r="B1845" i="8"/>
  <c r="C1845" i="8"/>
  <c r="D1845" i="8"/>
  <c r="B1846" i="8"/>
  <c r="C1846" i="8"/>
  <c r="D1846" i="8"/>
  <c r="B1847" i="8"/>
  <c r="C1847" i="8"/>
  <c r="D1847" i="8"/>
  <c r="B1848" i="8"/>
  <c r="C1848" i="8"/>
  <c r="D1848" i="8"/>
  <c r="B1849" i="8"/>
  <c r="C1849" i="8"/>
  <c r="D1849" i="8"/>
  <c r="B1850" i="8"/>
  <c r="C1850" i="8"/>
  <c r="D1850" i="8"/>
  <c r="B1851" i="8"/>
  <c r="C1851" i="8"/>
  <c r="D1851" i="8"/>
  <c r="B1852" i="8"/>
  <c r="C1852" i="8"/>
  <c r="D1852" i="8"/>
  <c r="B1853" i="8"/>
  <c r="C1853" i="8"/>
  <c r="D1853" i="8"/>
  <c r="B1854" i="8"/>
  <c r="C1854" i="8"/>
  <c r="D1854" i="8"/>
  <c r="B1855" i="8"/>
  <c r="C1855" i="8"/>
  <c r="D1855" i="8"/>
  <c r="B1856" i="8"/>
  <c r="C1856" i="8"/>
  <c r="D1856" i="8"/>
  <c r="B1857" i="8"/>
  <c r="C1857" i="8"/>
  <c r="D1857" i="8"/>
  <c r="B1858" i="8"/>
  <c r="C1858" i="8"/>
  <c r="D1858" i="8"/>
  <c r="B1859" i="8"/>
  <c r="C1859" i="8"/>
  <c r="D1859" i="8"/>
  <c r="B1860" i="8"/>
  <c r="C1860" i="8"/>
  <c r="D1860" i="8"/>
  <c r="B1861" i="8"/>
  <c r="C1861" i="8"/>
  <c r="D1861" i="8"/>
  <c r="B1862" i="8"/>
  <c r="C1862" i="8"/>
  <c r="D1862" i="8"/>
  <c r="B1863" i="8"/>
  <c r="C1863" i="8"/>
  <c r="D1863" i="8"/>
  <c r="B1864" i="8"/>
  <c r="C1864" i="8"/>
  <c r="D1864" i="8"/>
  <c r="B1865" i="8"/>
  <c r="C1865" i="8"/>
  <c r="D1865" i="8"/>
  <c r="B1866" i="8"/>
  <c r="C1866" i="8"/>
  <c r="D1866" i="8"/>
  <c r="B1867" i="8"/>
  <c r="C1867" i="8"/>
  <c r="D1867" i="8"/>
  <c r="B1868" i="8"/>
  <c r="C1868" i="8"/>
  <c r="D1868" i="8"/>
  <c r="B1869" i="8"/>
  <c r="C1869" i="8"/>
  <c r="D1869" i="8"/>
  <c r="B1870" i="8"/>
  <c r="C1870" i="8"/>
  <c r="D1870" i="8"/>
  <c r="B1871" i="8"/>
  <c r="C1871" i="8"/>
  <c r="D1871" i="8"/>
  <c r="B1872" i="8"/>
  <c r="C1872" i="8"/>
  <c r="D1872" i="8"/>
  <c r="B1873" i="8"/>
  <c r="C1873" i="8"/>
  <c r="D1873" i="8"/>
  <c r="B1874" i="8"/>
  <c r="C1874" i="8"/>
  <c r="D1874" i="8"/>
  <c r="B1875" i="8"/>
  <c r="C1875" i="8"/>
  <c r="D1875" i="8"/>
  <c r="B1876" i="8"/>
  <c r="C1876" i="8"/>
  <c r="D1876" i="8"/>
  <c r="B1877" i="8"/>
  <c r="C1877" i="8"/>
  <c r="D1877" i="8"/>
  <c r="B1878" i="8"/>
  <c r="C1878" i="8"/>
  <c r="D1878" i="8"/>
  <c r="B1879" i="8"/>
  <c r="C1879" i="8"/>
  <c r="D1879" i="8"/>
  <c r="B1880" i="8"/>
  <c r="C1880" i="8"/>
  <c r="D1880" i="8"/>
  <c r="B1881" i="8"/>
  <c r="C1881" i="8"/>
  <c r="D1881" i="8"/>
  <c r="B1882" i="8"/>
  <c r="C1882" i="8"/>
  <c r="D1882" i="8"/>
  <c r="B1883" i="8"/>
  <c r="C1883" i="8"/>
  <c r="D1883" i="8"/>
  <c r="B1884" i="8"/>
  <c r="C1884" i="8"/>
  <c r="D1884" i="8"/>
  <c r="B1885" i="8"/>
  <c r="C1885" i="8"/>
  <c r="D1885" i="8"/>
  <c r="B1886" i="8"/>
  <c r="C1886" i="8"/>
  <c r="D1886" i="8"/>
  <c r="B1887" i="8"/>
  <c r="C1887" i="8"/>
  <c r="D1887" i="8"/>
  <c r="B1888" i="8"/>
  <c r="C1888" i="8"/>
  <c r="D1888" i="8"/>
  <c r="B1889" i="8"/>
  <c r="C1889" i="8"/>
  <c r="D1889" i="8"/>
  <c r="B1890" i="8"/>
  <c r="C1890" i="8"/>
  <c r="D1890" i="8"/>
  <c r="B1891" i="8"/>
  <c r="C1891" i="8"/>
  <c r="D1891" i="8"/>
  <c r="B1892" i="8"/>
  <c r="C1892" i="8"/>
  <c r="D1892" i="8"/>
  <c r="B1893" i="8"/>
  <c r="C1893" i="8"/>
  <c r="D1893" i="8"/>
  <c r="B1894" i="8"/>
  <c r="C1894" i="8"/>
  <c r="D1894" i="8"/>
  <c r="B1895" i="8"/>
  <c r="C1895" i="8"/>
  <c r="D1895" i="8"/>
  <c r="B1896" i="8"/>
  <c r="C1896" i="8"/>
  <c r="D1896" i="8"/>
  <c r="B1897" i="8"/>
  <c r="C1897" i="8"/>
  <c r="D1897" i="8"/>
  <c r="B1898" i="8"/>
  <c r="C1898" i="8"/>
  <c r="D1898" i="8"/>
  <c r="B1899" i="8"/>
  <c r="C1899" i="8"/>
  <c r="D1899" i="8"/>
  <c r="B1900" i="8"/>
  <c r="C1900" i="8"/>
  <c r="D1900" i="8"/>
  <c r="B1901" i="8"/>
  <c r="C1901" i="8"/>
  <c r="D1901" i="8"/>
  <c r="B1902" i="8"/>
  <c r="C1902" i="8"/>
  <c r="D1902" i="8"/>
  <c r="B1903" i="8"/>
  <c r="C1903" i="8"/>
  <c r="D1903" i="8"/>
  <c r="B1904" i="8"/>
  <c r="C1904" i="8"/>
  <c r="D1904" i="8"/>
  <c r="B1905" i="8"/>
  <c r="C1905" i="8"/>
  <c r="D1905" i="8"/>
  <c r="B1906" i="8"/>
  <c r="C1906" i="8"/>
  <c r="D1906" i="8"/>
  <c r="B1907" i="8"/>
  <c r="C1907" i="8"/>
  <c r="D1907" i="8"/>
  <c r="B1908" i="8"/>
  <c r="C1908" i="8"/>
  <c r="D1908" i="8"/>
  <c r="B1909" i="8"/>
  <c r="C1909" i="8"/>
  <c r="D1909" i="8"/>
  <c r="B1910" i="8"/>
  <c r="C1910" i="8"/>
  <c r="D1910" i="8"/>
  <c r="B1911" i="8"/>
  <c r="C1911" i="8"/>
  <c r="D1911" i="8"/>
  <c r="B1912" i="8"/>
  <c r="C1912" i="8"/>
  <c r="D1912" i="8"/>
  <c r="B1913" i="8"/>
  <c r="C1913" i="8"/>
  <c r="D1913" i="8"/>
  <c r="B1914" i="8"/>
  <c r="C1914" i="8"/>
  <c r="D1914" i="8"/>
  <c r="B1915" i="8"/>
  <c r="C1915" i="8"/>
  <c r="D1915" i="8"/>
  <c r="B1916" i="8"/>
  <c r="C1916" i="8"/>
  <c r="D1916" i="8"/>
  <c r="B1917" i="8"/>
  <c r="C1917" i="8"/>
  <c r="D1917" i="8"/>
  <c r="B1918" i="8"/>
  <c r="C1918" i="8"/>
  <c r="D1918" i="8"/>
  <c r="B1919" i="8"/>
  <c r="C1919" i="8"/>
  <c r="D1919" i="8"/>
  <c r="B1920" i="8"/>
  <c r="C1920" i="8"/>
  <c r="D1920" i="8"/>
  <c r="B1921" i="8"/>
  <c r="C1921" i="8"/>
  <c r="D1921" i="8"/>
  <c r="B1922" i="8"/>
  <c r="C1922" i="8"/>
  <c r="D1922" i="8"/>
  <c r="B1923" i="8"/>
  <c r="C1923" i="8"/>
  <c r="D1923" i="8"/>
  <c r="B1924" i="8"/>
  <c r="C1924" i="8"/>
  <c r="D1924" i="8"/>
  <c r="B1925" i="8"/>
  <c r="C1925" i="8"/>
  <c r="D1925" i="8"/>
  <c r="B1926" i="8"/>
  <c r="C1926" i="8"/>
  <c r="D1926" i="8"/>
  <c r="B1927" i="8"/>
  <c r="C1927" i="8"/>
  <c r="D1927" i="8"/>
  <c r="B1928" i="8"/>
  <c r="C1928" i="8"/>
  <c r="D1928" i="8"/>
  <c r="B1929" i="8"/>
  <c r="C1929" i="8"/>
  <c r="D1929" i="8"/>
  <c r="B1930" i="8"/>
  <c r="C1930" i="8"/>
  <c r="D1930" i="8"/>
  <c r="B1931" i="8"/>
  <c r="C1931" i="8"/>
  <c r="D1931" i="8"/>
  <c r="B1932" i="8"/>
  <c r="C1932" i="8"/>
  <c r="D1932" i="8"/>
  <c r="B1933" i="8"/>
  <c r="C1933" i="8"/>
  <c r="D1933" i="8"/>
  <c r="B1934" i="8"/>
  <c r="C1934" i="8"/>
  <c r="D1934" i="8"/>
  <c r="B1935" i="8"/>
  <c r="C1935" i="8"/>
  <c r="D1935" i="8"/>
  <c r="B1936" i="8"/>
  <c r="C1936" i="8"/>
  <c r="D1936" i="8"/>
  <c r="B1937" i="8"/>
  <c r="C1937" i="8"/>
  <c r="D1937" i="8"/>
  <c r="B1938" i="8"/>
  <c r="C1938" i="8"/>
  <c r="D1938" i="8"/>
  <c r="B1939" i="8"/>
  <c r="C1939" i="8"/>
  <c r="D1939" i="8"/>
  <c r="B1940" i="8"/>
  <c r="C1940" i="8"/>
  <c r="D1940" i="8"/>
  <c r="B1941" i="8"/>
  <c r="C1941" i="8"/>
  <c r="D1941" i="8"/>
  <c r="B1942" i="8"/>
  <c r="C1942" i="8"/>
  <c r="D1942" i="8"/>
  <c r="B1943" i="8"/>
  <c r="C1943" i="8"/>
  <c r="D1943" i="8"/>
  <c r="B1944" i="8"/>
  <c r="C1944" i="8"/>
  <c r="D1944" i="8"/>
  <c r="B1945" i="8"/>
  <c r="C1945" i="8"/>
  <c r="D1945" i="8"/>
  <c r="B1946" i="8"/>
  <c r="C1946" i="8"/>
  <c r="D1946" i="8"/>
  <c r="B1947" i="8"/>
  <c r="C1947" i="8"/>
  <c r="D1947" i="8"/>
  <c r="B1948" i="8"/>
  <c r="C1948" i="8"/>
  <c r="D1948" i="8"/>
  <c r="B1949" i="8"/>
  <c r="C1949" i="8"/>
  <c r="D1949" i="8"/>
  <c r="B1950" i="8"/>
  <c r="C1950" i="8"/>
  <c r="D1950" i="8"/>
  <c r="B1951" i="8"/>
  <c r="C1951" i="8"/>
  <c r="D1951" i="8"/>
  <c r="B1952" i="8"/>
  <c r="C1952" i="8"/>
  <c r="D1952" i="8"/>
  <c r="B1953" i="8"/>
  <c r="C1953" i="8"/>
  <c r="D1953" i="8"/>
  <c r="B1954" i="8"/>
  <c r="C1954" i="8"/>
  <c r="D1954" i="8"/>
  <c r="B1955" i="8"/>
  <c r="C1955" i="8"/>
  <c r="D1955" i="8"/>
  <c r="B1956" i="8"/>
  <c r="C1956" i="8"/>
  <c r="D1956" i="8"/>
  <c r="B1957" i="8"/>
  <c r="C1957" i="8"/>
  <c r="D1957" i="8"/>
  <c r="B1958" i="8"/>
  <c r="C1958" i="8"/>
  <c r="D1958" i="8"/>
  <c r="B1959" i="8"/>
  <c r="C1959" i="8"/>
  <c r="D1959" i="8"/>
  <c r="B1960" i="8"/>
  <c r="C1960" i="8"/>
  <c r="D1960" i="8"/>
  <c r="B1961" i="8"/>
  <c r="C1961" i="8"/>
  <c r="D1961" i="8"/>
  <c r="B1962" i="8"/>
  <c r="C1962" i="8"/>
  <c r="D1962" i="8"/>
  <c r="B1963" i="8"/>
  <c r="C1963" i="8"/>
  <c r="D1963" i="8"/>
  <c r="B1964" i="8"/>
  <c r="C1964" i="8"/>
  <c r="D1964" i="8"/>
  <c r="B1965" i="8"/>
  <c r="C1965" i="8"/>
  <c r="D1965" i="8"/>
  <c r="B1966" i="8"/>
  <c r="C1966" i="8"/>
  <c r="D1966" i="8"/>
  <c r="B1967" i="8"/>
  <c r="C1967" i="8"/>
  <c r="D1967" i="8"/>
  <c r="B1968" i="8"/>
  <c r="C1968" i="8"/>
  <c r="D1968" i="8"/>
  <c r="B1969" i="8"/>
  <c r="C1969" i="8"/>
  <c r="D1969" i="8"/>
  <c r="B1970" i="8"/>
  <c r="C1970" i="8"/>
  <c r="D1970" i="8"/>
  <c r="B1971" i="8"/>
  <c r="C1971" i="8"/>
  <c r="D1971" i="8"/>
  <c r="B1972" i="8"/>
  <c r="C1972" i="8"/>
  <c r="D1972" i="8"/>
  <c r="B1973" i="8"/>
  <c r="C1973" i="8"/>
  <c r="D1973" i="8"/>
  <c r="B1974" i="8"/>
  <c r="C1974" i="8"/>
  <c r="D1974" i="8"/>
  <c r="B1975" i="8"/>
  <c r="C1975" i="8"/>
  <c r="D1975" i="8"/>
  <c r="B1976" i="8"/>
  <c r="C1976" i="8"/>
  <c r="D1976" i="8"/>
  <c r="B1977" i="8"/>
  <c r="C1977" i="8"/>
  <c r="D1977" i="8"/>
  <c r="B1978" i="8"/>
  <c r="C1978" i="8"/>
  <c r="D1978" i="8"/>
  <c r="B1979" i="8"/>
  <c r="C1979" i="8"/>
  <c r="D1979" i="8"/>
  <c r="B1980" i="8"/>
  <c r="C1980" i="8"/>
  <c r="D1980" i="8"/>
  <c r="B1981" i="8"/>
  <c r="C1981" i="8"/>
  <c r="D1981" i="8"/>
  <c r="B1982" i="8"/>
  <c r="C1982" i="8"/>
  <c r="D1982" i="8"/>
  <c r="B1983" i="8"/>
  <c r="C1983" i="8"/>
  <c r="D1983" i="8"/>
  <c r="B1984" i="8"/>
  <c r="C1984" i="8"/>
  <c r="D1984" i="8"/>
  <c r="B1985" i="8"/>
  <c r="C1985" i="8"/>
  <c r="D1985" i="8"/>
  <c r="B1986" i="8"/>
  <c r="C1986" i="8"/>
  <c r="D1986" i="8"/>
  <c r="B1987" i="8"/>
  <c r="C1987" i="8"/>
  <c r="D1987" i="8"/>
  <c r="B1988" i="8"/>
  <c r="C1988" i="8"/>
  <c r="D1988" i="8"/>
  <c r="B1989" i="8"/>
  <c r="C1989" i="8"/>
  <c r="D1989" i="8"/>
  <c r="B1990" i="8"/>
  <c r="C1990" i="8"/>
  <c r="D1990" i="8"/>
  <c r="B1991" i="8"/>
  <c r="C1991" i="8"/>
  <c r="D1991" i="8"/>
  <c r="B1992" i="8"/>
  <c r="C1992" i="8"/>
  <c r="D1992" i="8"/>
  <c r="B1993" i="8"/>
  <c r="C1993" i="8"/>
  <c r="D1993" i="8"/>
  <c r="B1994" i="8"/>
  <c r="C1994" i="8"/>
  <c r="D1994" i="8"/>
  <c r="B1995" i="8"/>
  <c r="C1995" i="8"/>
  <c r="D1995" i="8"/>
  <c r="B1996" i="8"/>
  <c r="C1996" i="8"/>
  <c r="D1996" i="8"/>
  <c r="B1997" i="8"/>
  <c r="C1997" i="8"/>
  <c r="D1997" i="8"/>
  <c r="B1998" i="8"/>
  <c r="C1998" i="8"/>
  <c r="D1998" i="8"/>
  <c r="B1999" i="8"/>
  <c r="C1999" i="8"/>
  <c r="D1999" i="8"/>
  <c r="B2000" i="8"/>
  <c r="C2000" i="8"/>
  <c r="D2000" i="8"/>
  <c r="B2001" i="8"/>
  <c r="C2001" i="8"/>
  <c r="D2001" i="8"/>
  <c r="B2002" i="8"/>
  <c r="C2002" i="8"/>
  <c r="D2002" i="8"/>
  <c r="B2003" i="8"/>
  <c r="C2003" i="8"/>
  <c r="D2003" i="8"/>
  <c r="B2004" i="8"/>
  <c r="C2004" i="8"/>
  <c r="D2004" i="8"/>
  <c r="B2005" i="8"/>
  <c r="C2005" i="8"/>
  <c r="D2005" i="8"/>
  <c r="B2006" i="8"/>
  <c r="C2006" i="8"/>
  <c r="D2006" i="8"/>
  <c r="B2007" i="8"/>
  <c r="C2007" i="8"/>
  <c r="D2007" i="8"/>
  <c r="B2008" i="8"/>
  <c r="C2008" i="8"/>
  <c r="D2008" i="8"/>
  <c r="B2009" i="8"/>
  <c r="C2009" i="8"/>
  <c r="D2009" i="8"/>
  <c r="B2010" i="8"/>
  <c r="C2010" i="8"/>
  <c r="D2010" i="8"/>
  <c r="B2011" i="8"/>
  <c r="C2011" i="8"/>
  <c r="D2011" i="8"/>
  <c r="B2012" i="8"/>
  <c r="C2012" i="8"/>
  <c r="D2012" i="8"/>
  <c r="B2013" i="8"/>
  <c r="C2013" i="8"/>
  <c r="D2013" i="8"/>
  <c r="B2014" i="8"/>
  <c r="C2014" i="8"/>
  <c r="D2014" i="8"/>
  <c r="B2015" i="8"/>
  <c r="C2015" i="8"/>
  <c r="D2015" i="8"/>
  <c r="B2016" i="8"/>
  <c r="C2016" i="8"/>
  <c r="D2016" i="8"/>
  <c r="B2017" i="8"/>
  <c r="C2017" i="8"/>
  <c r="D2017" i="8"/>
  <c r="B2018" i="8"/>
  <c r="C2018" i="8"/>
  <c r="D2018" i="8"/>
  <c r="B2019" i="8"/>
  <c r="C2019" i="8"/>
  <c r="D2019" i="8"/>
  <c r="B2020" i="8"/>
  <c r="C2020" i="8"/>
  <c r="D2020" i="8"/>
  <c r="B2021" i="8"/>
  <c r="C2021" i="8"/>
  <c r="D2021" i="8"/>
  <c r="B2022" i="8"/>
  <c r="C2022" i="8"/>
  <c r="D2022" i="8"/>
  <c r="B2023" i="8"/>
  <c r="C2023" i="8"/>
  <c r="D2023" i="8"/>
  <c r="B2024" i="8"/>
  <c r="C2024" i="8"/>
  <c r="D2024" i="8"/>
  <c r="B2025" i="8"/>
  <c r="C2025" i="8"/>
  <c r="D2025" i="8"/>
  <c r="B2026" i="8"/>
  <c r="C2026" i="8"/>
  <c r="D2026" i="8"/>
  <c r="B2027" i="8"/>
  <c r="C2027" i="8"/>
  <c r="D2027" i="8"/>
  <c r="B2028" i="8"/>
  <c r="C2028" i="8"/>
  <c r="D2028" i="8"/>
  <c r="B2029" i="8"/>
  <c r="C2029" i="8"/>
  <c r="D2029" i="8"/>
  <c r="B2030" i="8"/>
  <c r="C2030" i="8"/>
  <c r="D2030" i="8"/>
  <c r="B2031" i="8"/>
  <c r="C2031" i="8"/>
  <c r="D2031" i="8"/>
  <c r="B2032" i="8"/>
  <c r="C2032" i="8"/>
  <c r="D2032" i="8"/>
  <c r="B2033" i="8"/>
  <c r="C2033" i="8"/>
  <c r="D2033" i="8"/>
  <c r="B2034" i="8"/>
  <c r="C2034" i="8"/>
  <c r="D2034" i="8"/>
  <c r="B2035" i="8"/>
  <c r="C2035" i="8"/>
  <c r="D2035" i="8"/>
  <c r="B2036" i="8"/>
  <c r="C2036" i="8"/>
  <c r="D2036" i="8"/>
  <c r="B2037" i="8"/>
  <c r="C2037" i="8"/>
  <c r="D2037" i="8"/>
  <c r="B2038" i="8"/>
  <c r="C2038" i="8"/>
  <c r="D2038" i="8"/>
  <c r="B2039" i="8"/>
  <c r="C2039" i="8"/>
  <c r="D2039" i="8"/>
  <c r="B2040" i="8"/>
  <c r="C2040" i="8"/>
  <c r="D2040" i="8"/>
  <c r="B2041" i="8"/>
  <c r="C2041" i="8"/>
  <c r="D2041" i="8"/>
  <c r="B2042" i="8"/>
  <c r="C2042" i="8"/>
  <c r="D2042" i="8"/>
  <c r="B2043" i="8"/>
  <c r="C2043" i="8"/>
  <c r="D2043" i="8"/>
  <c r="B2044" i="8"/>
  <c r="C2044" i="8"/>
  <c r="D2044" i="8"/>
  <c r="B2045" i="8"/>
  <c r="C2045" i="8"/>
  <c r="D2045" i="8"/>
  <c r="B2046" i="8"/>
  <c r="C2046" i="8"/>
  <c r="D2046" i="8"/>
  <c r="B2047" i="8"/>
  <c r="C2047" i="8"/>
  <c r="D2047" i="8"/>
  <c r="B2048" i="8"/>
  <c r="C2048" i="8"/>
  <c r="D2048" i="8"/>
  <c r="B2049" i="8"/>
  <c r="C2049" i="8"/>
  <c r="D2049" i="8"/>
  <c r="B2050" i="8"/>
  <c r="C2050" i="8"/>
  <c r="D2050" i="8"/>
  <c r="B2051" i="8"/>
  <c r="C2051" i="8"/>
  <c r="D2051" i="8"/>
  <c r="B2052" i="8"/>
  <c r="C2052" i="8"/>
  <c r="D2052" i="8"/>
  <c r="B2053" i="8"/>
  <c r="C2053" i="8"/>
  <c r="D2053" i="8"/>
  <c r="B2054" i="8"/>
  <c r="C2054" i="8"/>
  <c r="D2054" i="8"/>
  <c r="B2055" i="8"/>
  <c r="C2055" i="8"/>
  <c r="D2055" i="8"/>
  <c r="B2056" i="8"/>
  <c r="C2056" i="8"/>
  <c r="D2056" i="8"/>
  <c r="B2057" i="8"/>
  <c r="C2057" i="8"/>
  <c r="D2057" i="8"/>
  <c r="B2058" i="8"/>
  <c r="C2058" i="8"/>
  <c r="D2058" i="8"/>
  <c r="B2059" i="8"/>
  <c r="C2059" i="8"/>
  <c r="D2059" i="8"/>
  <c r="B2060" i="8"/>
  <c r="C2060" i="8"/>
  <c r="D2060" i="8"/>
  <c r="B2061" i="8"/>
  <c r="C2061" i="8"/>
  <c r="D2061" i="8"/>
  <c r="B2062" i="8"/>
  <c r="C2062" i="8"/>
  <c r="D2062" i="8"/>
  <c r="B2063" i="8"/>
  <c r="C2063" i="8"/>
  <c r="D2063" i="8"/>
  <c r="B2064" i="8"/>
  <c r="C2064" i="8"/>
  <c r="D2064" i="8"/>
  <c r="B2065" i="8"/>
  <c r="C2065" i="8"/>
  <c r="D2065" i="8"/>
  <c r="B2066" i="8"/>
  <c r="C2066" i="8"/>
  <c r="D2066" i="8"/>
  <c r="B2067" i="8"/>
  <c r="C2067" i="8"/>
  <c r="D2067" i="8"/>
  <c r="B2068" i="8"/>
  <c r="C2068" i="8"/>
  <c r="D2068" i="8"/>
  <c r="B2069" i="8"/>
  <c r="C2069" i="8"/>
  <c r="D2069" i="8"/>
  <c r="B2070" i="8"/>
  <c r="C2070" i="8"/>
  <c r="D2070" i="8"/>
  <c r="B2071" i="8"/>
  <c r="C2071" i="8"/>
  <c r="D2071" i="8"/>
  <c r="B2072" i="8"/>
  <c r="C2072" i="8"/>
  <c r="D2072" i="8"/>
  <c r="B2073" i="8"/>
  <c r="C2073" i="8"/>
  <c r="D2073" i="8"/>
  <c r="B2074" i="8"/>
  <c r="C2074" i="8"/>
  <c r="D2074" i="8"/>
  <c r="B2075" i="8"/>
  <c r="C2075" i="8"/>
  <c r="D2075" i="8"/>
  <c r="B2076" i="8"/>
  <c r="C2076" i="8"/>
  <c r="D2076" i="8"/>
  <c r="B2077" i="8"/>
  <c r="C2077" i="8"/>
  <c r="D2077" i="8"/>
  <c r="B2078" i="8"/>
  <c r="C2078" i="8"/>
  <c r="D2078" i="8"/>
  <c r="B2079" i="8"/>
  <c r="C2079" i="8"/>
  <c r="D2079" i="8"/>
  <c r="B2080" i="8"/>
  <c r="C2080" i="8"/>
  <c r="D2080" i="8"/>
  <c r="B2081" i="8"/>
  <c r="C2081" i="8"/>
  <c r="D2081" i="8"/>
  <c r="B2082" i="8"/>
  <c r="C2082" i="8"/>
  <c r="D2082" i="8"/>
  <c r="B2083" i="8"/>
  <c r="C2083" i="8"/>
  <c r="D2083" i="8"/>
  <c r="B2084" i="8"/>
  <c r="C2084" i="8"/>
  <c r="D2084" i="8"/>
  <c r="B2085" i="8"/>
  <c r="C2085" i="8"/>
  <c r="D2085" i="8"/>
  <c r="B2086" i="8"/>
  <c r="C2086" i="8"/>
  <c r="D2086" i="8"/>
  <c r="B2087" i="8"/>
  <c r="C2087" i="8"/>
  <c r="D2087" i="8"/>
  <c r="B2088" i="8"/>
  <c r="C2088" i="8"/>
  <c r="D2088" i="8"/>
  <c r="B2089" i="8"/>
  <c r="C2089" i="8"/>
  <c r="D2089" i="8"/>
  <c r="B2090" i="8"/>
  <c r="C2090" i="8"/>
  <c r="D2090" i="8"/>
  <c r="B2091" i="8"/>
  <c r="C2091" i="8"/>
  <c r="D2091" i="8"/>
  <c r="B2092" i="8"/>
  <c r="C2092" i="8"/>
  <c r="D2092" i="8"/>
  <c r="B2093" i="8"/>
  <c r="C2093" i="8"/>
  <c r="D2093" i="8"/>
  <c r="B2094" i="8"/>
  <c r="C2094" i="8"/>
  <c r="D2094" i="8"/>
  <c r="B2095" i="8"/>
  <c r="C2095" i="8"/>
  <c r="D2095" i="8"/>
  <c r="B2096" i="8"/>
  <c r="C2096" i="8"/>
  <c r="D2096" i="8"/>
  <c r="B2097" i="8"/>
  <c r="C2097" i="8"/>
  <c r="D2097" i="8"/>
  <c r="B2098" i="8"/>
  <c r="C2098" i="8"/>
  <c r="D2098" i="8"/>
  <c r="B2099" i="8"/>
  <c r="C2099" i="8"/>
  <c r="D2099" i="8"/>
  <c r="B2100" i="8"/>
  <c r="C2100" i="8"/>
  <c r="D2100" i="8"/>
  <c r="B2101" i="8"/>
  <c r="C2101" i="8"/>
  <c r="D2101" i="8"/>
  <c r="B2102" i="8"/>
  <c r="C2102" i="8"/>
  <c r="D2102" i="8"/>
  <c r="B2103" i="8"/>
  <c r="C2103" i="8"/>
  <c r="D2103" i="8"/>
  <c r="B2104" i="8"/>
  <c r="C2104" i="8"/>
  <c r="D2104" i="8"/>
  <c r="B2105" i="8"/>
  <c r="C2105" i="8"/>
  <c r="D2105" i="8"/>
  <c r="B2106" i="8"/>
  <c r="C2106" i="8"/>
  <c r="D2106" i="8"/>
  <c r="B2107" i="8"/>
  <c r="C2107" i="8"/>
  <c r="D2107" i="8"/>
  <c r="B2108" i="8"/>
  <c r="C2108" i="8"/>
  <c r="D2108" i="8"/>
  <c r="B2109" i="8"/>
  <c r="C2109" i="8"/>
  <c r="D2109" i="8"/>
  <c r="B2110" i="8"/>
  <c r="C2110" i="8"/>
  <c r="D2110" i="8"/>
  <c r="B2111" i="8"/>
  <c r="C2111" i="8"/>
  <c r="D2111" i="8"/>
  <c r="B2112" i="8"/>
  <c r="C2112" i="8"/>
  <c r="D2112" i="8"/>
  <c r="B2113" i="8"/>
  <c r="C2113" i="8"/>
  <c r="D2113" i="8"/>
  <c r="B2114" i="8"/>
  <c r="C2114" i="8"/>
  <c r="D2114" i="8"/>
  <c r="B2115" i="8"/>
  <c r="C2115" i="8"/>
  <c r="D2115" i="8"/>
  <c r="B2116" i="8"/>
  <c r="C2116" i="8"/>
  <c r="D2116" i="8"/>
  <c r="B2117" i="8"/>
  <c r="C2117" i="8"/>
  <c r="D2117" i="8"/>
  <c r="B2118" i="8"/>
  <c r="C2118" i="8"/>
  <c r="D2118" i="8"/>
  <c r="B2119" i="8"/>
  <c r="C2119" i="8"/>
  <c r="D2119" i="8"/>
  <c r="B2120" i="8"/>
  <c r="C2120" i="8"/>
  <c r="D2120" i="8"/>
  <c r="B2121" i="8"/>
  <c r="C2121" i="8"/>
  <c r="D2121" i="8"/>
  <c r="B2122" i="8"/>
  <c r="C2122" i="8"/>
  <c r="D2122" i="8"/>
  <c r="B2123" i="8"/>
  <c r="C2123" i="8"/>
  <c r="D2123" i="8"/>
  <c r="B2124" i="8"/>
  <c r="C2124" i="8"/>
  <c r="D2124" i="8"/>
  <c r="B2125" i="8"/>
  <c r="C2125" i="8"/>
  <c r="D2125" i="8"/>
  <c r="B2126" i="8"/>
  <c r="C2126" i="8"/>
  <c r="D2126" i="8"/>
  <c r="B2127" i="8"/>
  <c r="C2127" i="8"/>
  <c r="D2127" i="8"/>
  <c r="B2128" i="8"/>
  <c r="C2128" i="8"/>
  <c r="D2128" i="8"/>
  <c r="B2129" i="8"/>
  <c r="C2129" i="8"/>
  <c r="D2129" i="8"/>
  <c r="B2130" i="8"/>
  <c r="C2130" i="8"/>
  <c r="D2130" i="8"/>
  <c r="B2131" i="8"/>
  <c r="C2131" i="8"/>
  <c r="D2131" i="8"/>
  <c r="B2132" i="8"/>
  <c r="C2132" i="8"/>
  <c r="D2132" i="8"/>
  <c r="B2133" i="8"/>
  <c r="C2133" i="8"/>
  <c r="D2133" i="8"/>
  <c r="B2134" i="8"/>
  <c r="C2134" i="8"/>
  <c r="D2134" i="8"/>
  <c r="B2135" i="8"/>
  <c r="C2135" i="8"/>
  <c r="D2135" i="8"/>
  <c r="B2136" i="8"/>
  <c r="C2136" i="8"/>
  <c r="D2136" i="8"/>
  <c r="B2137" i="8"/>
  <c r="C2137" i="8"/>
  <c r="D2137" i="8"/>
  <c r="B2138" i="8"/>
  <c r="C2138" i="8"/>
  <c r="D2138" i="8"/>
  <c r="B2139" i="8"/>
  <c r="C2139" i="8"/>
  <c r="D2139" i="8"/>
  <c r="B2140" i="8"/>
  <c r="C2140" i="8"/>
  <c r="D2140" i="8"/>
  <c r="B2141" i="8"/>
  <c r="C2141" i="8"/>
  <c r="D2141" i="8"/>
  <c r="B2142" i="8"/>
  <c r="C2142" i="8"/>
  <c r="D2142" i="8"/>
  <c r="B2143" i="8"/>
  <c r="C2143" i="8"/>
  <c r="D2143" i="8"/>
  <c r="B2144" i="8"/>
  <c r="C2144" i="8"/>
  <c r="D2144" i="8"/>
  <c r="B2145" i="8"/>
  <c r="C2145" i="8"/>
  <c r="D2145" i="8"/>
  <c r="B2146" i="8"/>
  <c r="C2146" i="8"/>
  <c r="D2146" i="8"/>
  <c r="B2147" i="8"/>
  <c r="C2147" i="8"/>
  <c r="D2147" i="8"/>
  <c r="B2148" i="8"/>
  <c r="C2148" i="8"/>
  <c r="D2148" i="8"/>
  <c r="B2149" i="8"/>
  <c r="C2149" i="8"/>
  <c r="D2149" i="8"/>
  <c r="B2150" i="8"/>
  <c r="C2150" i="8"/>
  <c r="D2150" i="8"/>
  <c r="B2151" i="8"/>
  <c r="C2151" i="8"/>
  <c r="D2151" i="8"/>
  <c r="B2152" i="8"/>
  <c r="C2152" i="8"/>
  <c r="D2152" i="8"/>
  <c r="B2153" i="8"/>
  <c r="C2153" i="8"/>
  <c r="D2153" i="8"/>
  <c r="B2154" i="8"/>
  <c r="C2154" i="8"/>
  <c r="D2154" i="8"/>
  <c r="B2155" i="8"/>
  <c r="C2155" i="8"/>
  <c r="D2155" i="8"/>
  <c r="B2156" i="8"/>
  <c r="C2156" i="8"/>
  <c r="D2156" i="8"/>
  <c r="B2157" i="8"/>
  <c r="C2157" i="8"/>
  <c r="D2157" i="8"/>
  <c r="B2158" i="8"/>
  <c r="C2158" i="8"/>
  <c r="D2158" i="8"/>
  <c r="B2159" i="8"/>
  <c r="C2159" i="8"/>
  <c r="D2159" i="8"/>
  <c r="B2160" i="8"/>
  <c r="C2160" i="8"/>
  <c r="D2160" i="8"/>
  <c r="B2161" i="8"/>
  <c r="C2161" i="8"/>
  <c r="D2161" i="8"/>
  <c r="B2162" i="8"/>
  <c r="C2162" i="8"/>
  <c r="D2162" i="8"/>
  <c r="B2163" i="8"/>
  <c r="C2163" i="8"/>
  <c r="D2163" i="8"/>
  <c r="B2164" i="8"/>
  <c r="C2164" i="8"/>
  <c r="D2164" i="8"/>
  <c r="B2165" i="8"/>
  <c r="C2165" i="8"/>
  <c r="D2165" i="8"/>
  <c r="B2166" i="8"/>
  <c r="C2166" i="8"/>
  <c r="D2166" i="8"/>
  <c r="B2167" i="8"/>
  <c r="C2167" i="8"/>
  <c r="D2167" i="8"/>
  <c r="B2168" i="8"/>
  <c r="C2168" i="8"/>
  <c r="D2168" i="8"/>
  <c r="B2169" i="8"/>
  <c r="C2169" i="8"/>
  <c r="D2169" i="8"/>
  <c r="B2170" i="8"/>
  <c r="C2170" i="8"/>
  <c r="D2170" i="8"/>
  <c r="B2171" i="8"/>
  <c r="C2171" i="8"/>
  <c r="D2171" i="8"/>
  <c r="B2172" i="8"/>
  <c r="C2172" i="8"/>
  <c r="D2172" i="8"/>
  <c r="B2173" i="8"/>
  <c r="C2173" i="8"/>
  <c r="D2173" i="8"/>
  <c r="B2174" i="8"/>
  <c r="C2174" i="8"/>
  <c r="D2174" i="8"/>
  <c r="B2175" i="8"/>
  <c r="C2175" i="8"/>
  <c r="D2175" i="8"/>
  <c r="B2176" i="8"/>
  <c r="C2176" i="8"/>
  <c r="D2176" i="8"/>
  <c r="B2177" i="8"/>
  <c r="C2177" i="8"/>
  <c r="D2177" i="8"/>
  <c r="B2178" i="8"/>
  <c r="C2178" i="8"/>
  <c r="D2178" i="8"/>
  <c r="B2179" i="8"/>
  <c r="C2179" i="8"/>
  <c r="D2179" i="8"/>
  <c r="B2180" i="8"/>
  <c r="C2180" i="8"/>
  <c r="D2180" i="8"/>
  <c r="B2181" i="8"/>
  <c r="C2181" i="8"/>
  <c r="D2181" i="8"/>
  <c r="B2182" i="8"/>
  <c r="C2182" i="8"/>
  <c r="D2182" i="8"/>
  <c r="B2183" i="8"/>
  <c r="C2183" i="8"/>
  <c r="D2183" i="8"/>
  <c r="B2184" i="8"/>
  <c r="C2184" i="8"/>
  <c r="D2184" i="8"/>
  <c r="B2185" i="8"/>
  <c r="C2185" i="8"/>
  <c r="D2185" i="8"/>
  <c r="B2186" i="8"/>
  <c r="C2186" i="8"/>
  <c r="D2186" i="8"/>
  <c r="B2187" i="8"/>
  <c r="C2187" i="8"/>
  <c r="D2187" i="8"/>
  <c r="B2188" i="8"/>
  <c r="C2188" i="8"/>
  <c r="D2188" i="8"/>
  <c r="B2189" i="8"/>
  <c r="C2189" i="8"/>
  <c r="D2189" i="8"/>
  <c r="B2190" i="8"/>
  <c r="C2190" i="8"/>
  <c r="D2190" i="8"/>
  <c r="B2191" i="8"/>
  <c r="C2191" i="8"/>
  <c r="D2191" i="8"/>
  <c r="B2192" i="8"/>
  <c r="C2192" i="8"/>
  <c r="D2192" i="8"/>
  <c r="B2193" i="8"/>
  <c r="C2193" i="8"/>
  <c r="D2193" i="8"/>
  <c r="B2194" i="8"/>
  <c r="C2194" i="8"/>
  <c r="D2194" i="8"/>
  <c r="B2195" i="8"/>
  <c r="C2195" i="8"/>
  <c r="D2195" i="8"/>
  <c r="B2196" i="8"/>
  <c r="C2196" i="8"/>
  <c r="D2196" i="8"/>
  <c r="B2197" i="8"/>
  <c r="C2197" i="8"/>
  <c r="D2197" i="8"/>
  <c r="B2198" i="8"/>
  <c r="C2198" i="8"/>
  <c r="D2198" i="8"/>
  <c r="B2199" i="8"/>
  <c r="C2199" i="8"/>
  <c r="D2199" i="8"/>
  <c r="B2200" i="8"/>
  <c r="C2200" i="8"/>
  <c r="D2200" i="8"/>
  <c r="B2201" i="8"/>
  <c r="C2201" i="8"/>
  <c r="D2201" i="8"/>
  <c r="B2202" i="8"/>
  <c r="C2202" i="8"/>
  <c r="D2202" i="8"/>
  <c r="B2203" i="8"/>
  <c r="C2203" i="8"/>
  <c r="D2203" i="8"/>
  <c r="B2204" i="8"/>
  <c r="C2204" i="8"/>
  <c r="D2204" i="8"/>
  <c r="B2205" i="8"/>
  <c r="C2205" i="8"/>
  <c r="D2205" i="8"/>
  <c r="B2206" i="8"/>
  <c r="C2206" i="8"/>
  <c r="D2206" i="8"/>
  <c r="B2207" i="8"/>
  <c r="C2207" i="8"/>
  <c r="D2207" i="8"/>
  <c r="B2208" i="8"/>
  <c r="C2208" i="8"/>
  <c r="D2208" i="8"/>
  <c r="B2209" i="8"/>
  <c r="C2209" i="8"/>
  <c r="D2209" i="8"/>
  <c r="B2210" i="8"/>
  <c r="C2210" i="8"/>
  <c r="D2210" i="8"/>
  <c r="B2211" i="8"/>
  <c r="C2211" i="8"/>
  <c r="D2211" i="8"/>
  <c r="B2212" i="8"/>
  <c r="C2212" i="8"/>
  <c r="D2212" i="8"/>
  <c r="B2213" i="8"/>
  <c r="C2213" i="8"/>
  <c r="D2213" i="8"/>
  <c r="B2214" i="8"/>
  <c r="C2214" i="8"/>
  <c r="D2214" i="8"/>
  <c r="B2215" i="8"/>
  <c r="C2215" i="8"/>
  <c r="D2215" i="8"/>
  <c r="B2216" i="8"/>
  <c r="C2216" i="8"/>
  <c r="D2216" i="8"/>
  <c r="B2217" i="8"/>
  <c r="C2217" i="8"/>
  <c r="D2217" i="8"/>
  <c r="B2218" i="8"/>
  <c r="C2218" i="8"/>
  <c r="D2218" i="8"/>
  <c r="B2219" i="8"/>
  <c r="C2219" i="8"/>
  <c r="D2219" i="8"/>
  <c r="B2220" i="8"/>
  <c r="C2220" i="8"/>
  <c r="D2220" i="8"/>
  <c r="B2221" i="8"/>
  <c r="C2221" i="8"/>
  <c r="D2221" i="8"/>
  <c r="B2222" i="8"/>
  <c r="C2222" i="8"/>
  <c r="D2222" i="8"/>
  <c r="B2223" i="8"/>
  <c r="C2223" i="8"/>
  <c r="D2223" i="8"/>
  <c r="B2224" i="8"/>
  <c r="C2224" i="8"/>
  <c r="D2224" i="8"/>
  <c r="B2225" i="8"/>
  <c r="C2225" i="8"/>
  <c r="D2225" i="8"/>
  <c r="B2226" i="8"/>
  <c r="C2226" i="8"/>
  <c r="D2226" i="8"/>
  <c r="B2227" i="8"/>
  <c r="C2227" i="8"/>
  <c r="D2227" i="8"/>
  <c r="B2228" i="8"/>
  <c r="C2228" i="8"/>
  <c r="D2228" i="8"/>
  <c r="B2229" i="8"/>
  <c r="C2229" i="8"/>
  <c r="D2229" i="8"/>
  <c r="B2230" i="8"/>
  <c r="C2230" i="8"/>
  <c r="D2230" i="8"/>
  <c r="B2231" i="8"/>
  <c r="C2231" i="8"/>
  <c r="D2231" i="8"/>
  <c r="B2232" i="8"/>
  <c r="C2232" i="8"/>
  <c r="D2232" i="8"/>
  <c r="B2233" i="8"/>
  <c r="C2233" i="8"/>
  <c r="D2233" i="8"/>
  <c r="B2234" i="8"/>
  <c r="C2234" i="8"/>
  <c r="D2234" i="8"/>
  <c r="B2235" i="8"/>
  <c r="C2235" i="8"/>
  <c r="D2235" i="8"/>
  <c r="B2236" i="8"/>
  <c r="C2236" i="8"/>
  <c r="D2236" i="8"/>
  <c r="B2237" i="8"/>
  <c r="C2237" i="8"/>
  <c r="D2237" i="8"/>
  <c r="B2238" i="8"/>
  <c r="C2238" i="8"/>
  <c r="D2238" i="8"/>
  <c r="B2239" i="8"/>
  <c r="C2239" i="8"/>
  <c r="D2239" i="8"/>
  <c r="B2240" i="8"/>
  <c r="C2240" i="8"/>
  <c r="D2240" i="8"/>
  <c r="B2241" i="8"/>
  <c r="C2241" i="8"/>
  <c r="D2241" i="8"/>
  <c r="B2242" i="8"/>
  <c r="C2242" i="8"/>
  <c r="D2242" i="8"/>
  <c r="B2243" i="8"/>
  <c r="C2243" i="8"/>
  <c r="D2243" i="8"/>
  <c r="B2244" i="8"/>
  <c r="C2244" i="8"/>
  <c r="D2244" i="8"/>
  <c r="B2245" i="8"/>
  <c r="C2245" i="8"/>
  <c r="D2245" i="8"/>
  <c r="B2246" i="8"/>
  <c r="C2246" i="8"/>
  <c r="D2246" i="8"/>
  <c r="B2247" i="8"/>
  <c r="C2247" i="8"/>
  <c r="D2247" i="8"/>
  <c r="B2248" i="8"/>
  <c r="C2248" i="8"/>
  <c r="D2248" i="8"/>
  <c r="B2249" i="8"/>
  <c r="C2249" i="8"/>
  <c r="D2249" i="8"/>
  <c r="B2250" i="8"/>
  <c r="C2250" i="8"/>
  <c r="D2250" i="8"/>
  <c r="B2251" i="8"/>
  <c r="C2251" i="8"/>
  <c r="D2251" i="8"/>
  <c r="B2252" i="8"/>
  <c r="C2252" i="8"/>
  <c r="D2252" i="8"/>
  <c r="B2253" i="8"/>
  <c r="C2253" i="8"/>
  <c r="D2253" i="8"/>
  <c r="B2254" i="8"/>
  <c r="C2254" i="8"/>
  <c r="D2254" i="8"/>
  <c r="B2255" i="8"/>
  <c r="C2255" i="8"/>
  <c r="D2255" i="8"/>
  <c r="B2256" i="8"/>
  <c r="C2256" i="8"/>
  <c r="D2256" i="8"/>
  <c r="B2257" i="8"/>
  <c r="C2257" i="8"/>
  <c r="D2257" i="8"/>
  <c r="B2258" i="8"/>
  <c r="C2258" i="8"/>
  <c r="D2258" i="8"/>
  <c r="B2259" i="8"/>
  <c r="C2259" i="8"/>
  <c r="D2259" i="8"/>
  <c r="B2260" i="8"/>
  <c r="C2260" i="8"/>
  <c r="D2260" i="8"/>
  <c r="B2261" i="8"/>
  <c r="C2261" i="8"/>
  <c r="D2261" i="8"/>
  <c r="B2262" i="8"/>
  <c r="C2262" i="8"/>
  <c r="D2262" i="8"/>
  <c r="B2263" i="8"/>
  <c r="C2263" i="8"/>
  <c r="D2263" i="8"/>
  <c r="B2264" i="8"/>
  <c r="C2264" i="8"/>
  <c r="D2264" i="8"/>
  <c r="B2265" i="8"/>
  <c r="C2265" i="8"/>
  <c r="D2265" i="8"/>
  <c r="B2266" i="8"/>
  <c r="C2266" i="8"/>
  <c r="D2266" i="8"/>
  <c r="B2267" i="8"/>
  <c r="C2267" i="8"/>
  <c r="D2267" i="8"/>
  <c r="B2268" i="8"/>
  <c r="C2268" i="8"/>
  <c r="D2268" i="8"/>
  <c r="B2269" i="8"/>
  <c r="C2269" i="8"/>
  <c r="D2269" i="8"/>
  <c r="B2270" i="8"/>
  <c r="C2270" i="8"/>
  <c r="D2270" i="8"/>
  <c r="B2271" i="8"/>
  <c r="C2271" i="8"/>
  <c r="D2271" i="8"/>
  <c r="B2272" i="8"/>
  <c r="C2272" i="8"/>
  <c r="D2272" i="8"/>
  <c r="B2273" i="8"/>
  <c r="C2273" i="8"/>
  <c r="D2273" i="8"/>
  <c r="B2274" i="8"/>
  <c r="C2274" i="8"/>
  <c r="D2274" i="8"/>
  <c r="B2275" i="8"/>
  <c r="C2275" i="8"/>
  <c r="D2275" i="8"/>
  <c r="B2276" i="8"/>
  <c r="C2276" i="8"/>
  <c r="D2276" i="8"/>
  <c r="B2277" i="8"/>
  <c r="C2277" i="8"/>
  <c r="D2277" i="8"/>
  <c r="B2278" i="8"/>
  <c r="C2278" i="8"/>
  <c r="D2278" i="8"/>
  <c r="B2279" i="8"/>
  <c r="C2279" i="8"/>
  <c r="D2279" i="8"/>
  <c r="B2280" i="8"/>
  <c r="C2280" i="8"/>
  <c r="D2280" i="8"/>
  <c r="B2281" i="8"/>
  <c r="C2281" i="8"/>
  <c r="D2281" i="8"/>
  <c r="B2282" i="8"/>
  <c r="C2282" i="8"/>
  <c r="D2282" i="8"/>
  <c r="B2283" i="8"/>
  <c r="C2283" i="8"/>
  <c r="D2283" i="8"/>
  <c r="B2284" i="8"/>
  <c r="C2284" i="8"/>
  <c r="D2284" i="8"/>
  <c r="B2285" i="8"/>
  <c r="C2285" i="8"/>
  <c r="D2285" i="8"/>
  <c r="B2286" i="8"/>
  <c r="C2286" i="8"/>
  <c r="D2286" i="8"/>
  <c r="B2287" i="8"/>
  <c r="C2287" i="8"/>
  <c r="D2287" i="8"/>
  <c r="B2288" i="8"/>
  <c r="C2288" i="8"/>
  <c r="D2288" i="8"/>
  <c r="B2289" i="8"/>
  <c r="C2289" i="8"/>
  <c r="D2289" i="8"/>
  <c r="B2290" i="8"/>
  <c r="C2290" i="8"/>
  <c r="D2290" i="8"/>
  <c r="B2291" i="8"/>
  <c r="C2291" i="8"/>
  <c r="D2291" i="8"/>
  <c r="B2292" i="8"/>
  <c r="C2292" i="8"/>
  <c r="D2292" i="8"/>
  <c r="B2293" i="8"/>
  <c r="C2293" i="8"/>
  <c r="D2293" i="8"/>
  <c r="B2294" i="8"/>
  <c r="C2294" i="8"/>
  <c r="D2294" i="8"/>
  <c r="B2295" i="8"/>
  <c r="C2295" i="8"/>
  <c r="D2295" i="8"/>
  <c r="B2296" i="8"/>
  <c r="C2296" i="8"/>
  <c r="D2296" i="8"/>
  <c r="B2297" i="8"/>
  <c r="C2297" i="8"/>
  <c r="D2297" i="8"/>
  <c r="B2298" i="8"/>
  <c r="C2298" i="8"/>
  <c r="D2298" i="8"/>
  <c r="B2299" i="8"/>
  <c r="C2299" i="8"/>
  <c r="D2299" i="8"/>
  <c r="B2300" i="8"/>
  <c r="C2300" i="8"/>
  <c r="D2300" i="8"/>
  <c r="B2301" i="8"/>
  <c r="C2301" i="8"/>
  <c r="D2301" i="8"/>
  <c r="B2302" i="8"/>
  <c r="C2302" i="8"/>
  <c r="D2302" i="8"/>
  <c r="B2303" i="8"/>
  <c r="C2303" i="8"/>
  <c r="D2303" i="8"/>
  <c r="B2304" i="8"/>
  <c r="C2304" i="8"/>
  <c r="D2304" i="8"/>
  <c r="B2305" i="8"/>
  <c r="C2305" i="8"/>
  <c r="D2305" i="8"/>
  <c r="B2306" i="8"/>
  <c r="C2306" i="8"/>
  <c r="D2306" i="8"/>
  <c r="B2307" i="8"/>
  <c r="C2307" i="8"/>
  <c r="D2307" i="8"/>
  <c r="B2308" i="8"/>
  <c r="C2308" i="8"/>
  <c r="D2308" i="8"/>
  <c r="B2309" i="8"/>
  <c r="C2309" i="8"/>
  <c r="D2309" i="8"/>
  <c r="B2310" i="8"/>
  <c r="C2310" i="8"/>
  <c r="D2310" i="8"/>
  <c r="B2311" i="8"/>
  <c r="C2311" i="8"/>
  <c r="D2311" i="8"/>
  <c r="B2312" i="8"/>
  <c r="C2312" i="8"/>
  <c r="D2312" i="8"/>
  <c r="B2313" i="8"/>
  <c r="C2313" i="8"/>
  <c r="D2313" i="8"/>
  <c r="B2314" i="8"/>
  <c r="C2314" i="8"/>
  <c r="D2314" i="8"/>
  <c r="B2315" i="8"/>
  <c r="C2315" i="8"/>
  <c r="D2315" i="8"/>
  <c r="B2316" i="8"/>
  <c r="C2316" i="8"/>
  <c r="D2316" i="8"/>
  <c r="B2317" i="8"/>
  <c r="C2317" i="8"/>
  <c r="D2317" i="8"/>
  <c r="B2318" i="8"/>
  <c r="C2318" i="8"/>
  <c r="D2318" i="8"/>
  <c r="B2319" i="8"/>
  <c r="C2319" i="8"/>
  <c r="D2319" i="8"/>
  <c r="B2320" i="8"/>
  <c r="C2320" i="8"/>
  <c r="D2320" i="8"/>
  <c r="B2321" i="8"/>
  <c r="C2321" i="8"/>
  <c r="D2321" i="8"/>
  <c r="B2322" i="8"/>
  <c r="C2322" i="8"/>
  <c r="D2322" i="8"/>
  <c r="B2323" i="8"/>
  <c r="C2323" i="8"/>
  <c r="D2323" i="8"/>
  <c r="B2324" i="8"/>
  <c r="C2324" i="8"/>
  <c r="D2324" i="8"/>
  <c r="B2325" i="8"/>
  <c r="C2325" i="8"/>
  <c r="D2325" i="8"/>
  <c r="B2326" i="8"/>
  <c r="C2326" i="8"/>
  <c r="D2326" i="8"/>
  <c r="B2327" i="8"/>
  <c r="C2327" i="8"/>
  <c r="D2327" i="8"/>
  <c r="B2328" i="8"/>
  <c r="C2328" i="8"/>
  <c r="D2328" i="8"/>
  <c r="B2329" i="8"/>
  <c r="C2329" i="8"/>
  <c r="D2329" i="8"/>
  <c r="B2330" i="8"/>
  <c r="C2330" i="8"/>
  <c r="D2330" i="8"/>
  <c r="B2331" i="8"/>
  <c r="C2331" i="8"/>
  <c r="D2331" i="8"/>
  <c r="B2332" i="8"/>
  <c r="C2332" i="8"/>
  <c r="D2332" i="8"/>
  <c r="B2333" i="8"/>
  <c r="C2333" i="8"/>
  <c r="D2333" i="8"/>
  <c r="B2334" i="8"/>
  <c r="C2334" i="8"/>
  <c r="D2334" i="8"/>
  <c r="B2335" i="8"/>
  <c r="C2335" i="8"/>
  <c r="D2335" i="8"/>
  <c r="B2336" i="8"/>
  <c r="C2336" i="8"/>
  <c r="D2336" i="8"/>
  <c r="B2337" i="8"/>
  <c r="C2337" i="8"/>
  <c r="D2337" i="8"/>
  <c r="B2338" i="8"/>
  <c r="C2338" i="8"/>
  <c r="D2338" i="8"/>
  <c r="B2339" i="8"/>
  <c r="C2339" i="8"/>
  <c r="D2339" i="8"/>
  <c r="B2340" i="8"/>
  <c r="C2340" i="8"/>
  <c r="D2340" i="8"/>
  <c r="B2341" i="8"/>
  <c r="C2341" i="8"/>
  <c r="D2341" i="8"/>
  <c r="B2342" i="8"/>
  <c r="C2342" i="8"/>
  <c r="D2342" i="8"/>
  <c r="B2343" i="8"/>
  <c r="C2343" i="8"/>
  <c r="D2343" i="8"/>
  <c r="B2344" i="8"/>
  <c r="C2344" i="8"/>
  <c r="D2344" i="8"/>
  <c r="B2345" i="8"/>
  <c r="C2345" i="8"/>
  <c r="D2345" i="8"/>
  <c r="B2346" i="8"/>
  <c r="C2346" i="8"/>
  <c r="D2346" i="8"/>
  <c r="B2347" i="8"/>
  <c r="C2347" i="8"/>
  <c r="D2347" i="8"/>
  <c r="B2348" i="8"/>
  <c r="C2348" i="8"/>
  <c r="D2348" i="8"/>
  <c r="B2349" i="8"/>
  <c r="C2349" i="8"/>
  <c r="D2349" i="8"/>
  <c r="B2350" i="8"/>
  <c r="C2350" i="8"/>
  <c r="D2350" i="8"/>
  <c r="B2351" i="8"/>
  <c r="C2351" i="8"/>
  <c r="D2351" i="8"/>
  <c r="B2352" i="8"/>
  <c r="C2352" i="8"/>
  <c r="D2352" i="8"/>
  <c r="B2353" i="8"/>
  <c r="C2353" i="8"/>
  <c r="D2353" i="8"/>
  <c r="B2354" i="8"/>
  <c r="C2354" i="8"/>
  <c r="D2354" i="8"/>
  <c r="B2355" i="8"/>
  <c r="C2355" i="8"/>
  <c r="D2355" i="8"/>
  <c r="B2356" i="8"/>
  <c r="C2356" i="8"/>
  <c r="D2356" i="8"/>
  <c r="B2357" i="8"/>
  <c r="C2357" i="8"/>
  <c r="D2357" i="8"/>
  <c r="B2358" i="8"/>
  <c r="C2358" i="8"/>
  <c r="D2358" i="8"/>
  <c r="B2359" i="8"/>
  <c r="C2359" i="8"/>
  <c r="D2359" i="8"/>
  <c r="B2360" i="8"/>
  <c r="C2360" i="8"/>
  <c r="D2360" i="8"/>
  <c r="B2361" i="8"/>
  <c r="C2361" i="8"/>
  <c r="D2361" i="8"/>
  <c r="B2362" i="8"/>
  <c r="C2362" i="8"/>
  <c r="D2362" i="8"/>
  <c r="B2363" i="8"/>
  <c r="C2363" i="8"/>
  <c r="D2363" i="8"/>
  <c r="B2364" i="8"/>
  <c r="C2364" i="8"/>
  <c r="D2364" i="8"/>
  <c r="B2365" i="8"/>
  <c r="C2365" i="8"/>
  <c r="D2365" i="8"/>
  <c r="B2366" i="8"/>
  <c r="C2366" i="8"/>
  <c r="D2366" i="8"/>
  <c r="B2367" i="8"/>
  <c r="C2367" i="8"/>
  <c r="D2367" i="8"/>
  <c r="B2368" i="8"/>
  <c r="C2368" i="8"/>
  <c r="D2368" i="8"/>
  <c r="B2369" i="8"/>
  <c r="C2369" i="8"/>
  <c r="D2369" i="8"/>
  <c r="B2370" i="8"/>
  <c r="C2370" i="8"/>
  <c r="D2370" i="8"/>
  <c r="B2371" i="8"/>
  <c r="C2371" i="8"/>
  <c r="D2371" i="8"/>
  <c r="B2372" i="8"/>
  <c r="C2372" i="8"/>
  <c r="D2372" i="8"/>
  <c r="B2373" i="8"/>
  <c r="C2373" i="8"/>
  <c r="D2373" i="8"/>
  <c r="B2374" i="8"/>
  <c r="C2374" i="8"/>
  <c r="D2374" i="8"/>
  <c r="B2375" i="8"/>
  <c r="C2375" i="8"/>
  <c r="D2375" i="8"/>
  <c r="B2376" i="8"/>
  <c r="C2376" i="8"/>
  <c r="D2376" i="8"/>
  <c r="B2377" i="8"/>
  <c r="C2377" i="8"/>
  <c r="D2377" i="8"/>
  <c r="B2378" i="8"/>
  <c r="C2378" i="8"/>
  <c r="D2378" i="8"/>
  <c r="B2379" i="8"/>
  <c r="C2379" i="8"/>
  <c r="D2379" i="8"/>
  <c r="B2380" i="8"/>
  <c r="C2380" i="8"/>
  <c r="D2380" i="8"/>
  <c r="B2381" i="8"/>
  <c r="C2381" i="8"/>
  <c r="D2381" i="8"/>
  <c r="B2382" i="8"/>
  <c r="C2382" i="8"/>
  <c r="D2382" i="8"/>
  <c r="B2383" i="8"/>
  <c r="C2383" i="8"/>
  <c r="D2383" i="8"/>
  <c r="B2384" i="8"/>
  <c r="C2384" i="8"/>
  <c r="D2384" i="8"/>
  <c r="B2385" i="8"/>
  <c r="C2385" i="8"/>
  <c r="D2385" i="8"/>
  <c r="B2386" i="8"/>
  <c r="C2386" i="8"/>
  <c r="D2386" i="8"/>
  <c r="B2387" i="8"/>
  <c r="C2387" i="8"/>
  <c r="D2387" i="8"/>
  <c r="B2388" i="8"/>
  <c r="C2388" i="8"/>
  <c r="D2388" i="8"/>
  <c r="B2389" i="8"/>
  <c r="C2389" i="8"/>
  <c r="D2389" i="8"/>
  <c r="B2390" i="8"/>
  <c r="C2390" i="8"/>
  <c r="D2390" i="8"/>
  <c r="B2391" i="8"/>
  <c r="C2391" i="8"/>
  <c r="D2391" i="8"/>
  <c r="B2392" i="8"/>
  <c r="C2392" i="8"/>
  <c r="D2392" i="8"/>
  <c r="B2393" i="8"/>
  <c r="C2393" i="8"/>
  <c r="D2393" i="8"/>
  <c r="B2394" i="8"/>
  <c r="C2394" i="8"/>
  <c r="D2394" i="8"/>
  <c r="B2395" i="8"/>
  <c r="C2395" i="8"/>
  <c r="D2395" i="8"/>
  <c r="B2396" i="8"/>
  <c r="C2396" i="8"/>
  <c r="D2396" i="8"/>
  <c r="B2397" i="8"/>
  <c r="C2397" i="8"/>
  <c r="D2397" i="8"/>
  <c r="B2398" i="8"/>
  <c r="C2398" i="8"/>
  <c r="D2398" i="8"/>
  <c r="B2399" i="8"/>
  <c r="C2399" i="8"/>
  <c r="D2399" i="8"/>
  <c r="B2400" i="8"/>
  <c r="C2400" i="8"/>
  <c r="D2400" i="8"/>
  <c r="B2401" i="8"/>
  <c r="C2401" i="8"/>
  <c r="D2401" i="8"/>
  <c r="B2402" i="8"/>
  <c r="C2402" i="8"/>
  <c r="D2402" i="8"/>
  <c r="B2403" i="8"/>
  <c r="C2403" i="8"/>
  <c r="D2403" i="8"/>
  <c r="B2404" i="8"/>
  <c r="C2404" i="8"/>
  <c r="D2404" i="8"/>
  <c r="B2405" i="8"/>
  <c r="C2405" i="8"/>
  <c r="D2405" i="8"/>
  <c r="B2406" i="8"/>
  <c r="C2406" i="8"/>
  <c r="D2406" i="8"/>
  <c r="B2407" i="8"/>
  <c r="C2407" i="8"/>
  <c r="D2407" i="8"/>
  <c r="B2408" i="8"/>
  <c r="C2408" i="8"/>
  <c r="D2408" i="8"/>
  <c r="B2409" i="8"/>
  <c r="C2409" i="8"/>
  <c r="D2409" i="8"/>
  <c r="B2410" i="8"/>
  <c r="C2410" i="8"/>
  <c r="D2410" i="8"/>
  <c r="B2411" i="8"/>
  <c r="C2411" i="8"/>
  <c r="D2411" i="8"/>
  <c r="B2412" i="8"/>
  <c r="C2412" i="8"/>
  <c r="D2412" i="8"/>
  <c r="B2413" i="8"/>
  <c r="C2413" i="8"/>
  <c r="D2413" i="8"/>
  <c r="B2414" i="8"/>
  <c r="C2414" i="8"/>
  <c r="D2414" i="8"/>
  <c r="B2415" i="8"/>
  <c r="C2415" i="8"/>
  <c r="D2415" i="8"/>
  <c r="B2416" i="8"/>
  <c r="C2416" i="8"/>
  <c r="D2416" i="8"/>
  <c r="B2417" i="8"/>
  <c r="C2417" i="8"/>
  <c r="D2417" i="8"/>
  <c r="B2418" i="8"/>
  <c r="C2418" i="8"/>
  <c r="D2418" i="8"/>
  <c r="B2419" i="8"/>
  <c r="C2419" i="8"/>
  <c r="D2419" i="8"/>
  <c r="B2420" i="8"/>
  <c r="C2420" i="8"/>
  <c r="D2420" i="8"/>
  <c r="B2421" i="8"/>
  <c r="C2421" i="8"/>
  <c r="D2421" i="8"/>
  <c r="B2422" i="8"/>
  <c r="C2422" i="8"/>
  <c r="D2422" i="8"/>
  <c r="B2423" i="8"/>
  <c r="C2423" i="8"/>
  <c r="D2423" i="8"/>
  <c r="B2424" i="8"/>
  <c r="C2424" i="8"/>
  <c r="D2424" i="8"/>
  <c r="B2425" i="8"/>
  <c r="C2425" i="8"/>
  <c r="D2425" i="8"/>
  <c r="B2426" i="8"/>
  <c r="C2426" i="8"/>
  <c r="D2426" i="8"/>
  <c r="B2427" i="8"/>
  <c r="C2427" i="8"/>
  <c r="D2427" i="8"/>
  <c r="B2428" i="8"/>
  <c r="C2428" i="8"/>
  <c r="D2428" i="8"/>
  <c r="B2429" i="8"/>
  <c r="C2429" i="8"/>
  <c r="D2429" i="8"/>
  <c r="B2430" i="8"/>
  <c r="C2430" i="8"/>
  <c r="D2430" i="8"/>
  <c r="B2431" i="8"/>
  <c r="C2431" i="8"/>
  <c r="D2431" i="8"/>
  <c r="B2432" i="8"/>
  <c r="C2432" i="8"/>
  <c r="D2432" i="8"/>
  <c r="B2433" i="8"/>
  <c r="C2433" i="8"/>
  <c r="D2433" i="8"/>
  <c r="B2434" i="8"/>
  <c r="C2434" i="8"/>
  <c r="D2434" i="8"/>
  <c r="B2435" i="8"/>
  <c r="C2435" i="8"/>
  <c r="D2435" i="8"/>
  <c r="B2436" i="8"/>
  <c r="C2436" i="8"/>
  <c r="D2436" i="8"/>
  <c r="B2437" i="8"/>
  <c r="C2437" i="8"/>
  <c r="D2437" i="8"/>
  <c r="B2438" i="8"/>
  <c r="C2438" i="8"/>
  <c r="D2438" i="8"/>
  <c r="B2439" i="8"/>
  <c r="C2439" i="8"/>
  <c r="D2439" i="8"/>
  <c r="B2440" i="8"/>
  <c r="C2440" i="8"/>
  <c r="D2440" i="8"/>
  <c r="B2441" i="8"/>
  <c r="C2441" i="8"/>
  <c r="D2441" i="8"/>
  <c r="B2442" i="8"/>
  <c r="C2442" i="8"/>
  <c r="D2442" i="8"/>
  <c r="B2443" i="8"/>
  <c r="C2443" i="8"/>
  <c r="D2443" i="8"/>
  <c r="B2444" i="8"/>
  <c r="C2444" i="8"/>
  <c r="D2444" i="8"/>
  <c r="B2445" i="8"/>
  <c r="C2445" i="8"/>
  <c r="D2445" i="8"/>
  <c r="B2446" i="8"/>
  <c r="C2446" i="8"/>
  <c r="D2446" i="8"/>
  <c r="B2447" i="8"/>
  <c r="C2447" i="8"/>
  <c r="D2447" i="8"/>
  <c r="B2448" i="8"/>
  <c r="C2448" i="8"/>
  <c r="D2448" i="8"/>
  <c r="B2449" i="8"/>
  <c r="C2449" i="8"/>
  <c r="D2449" i="8"/>
  <c r="B2450" i="8"/>
  <c r="C2450" i="8"/>
  <c r="D2450" i="8"/>
  <c r="B2451" i="8"/>
  <c r="C2451" i="8"/>
  <c r="D2451" i="8"/>
  <c r="B2452" i="8"/>
  <c r="C2452" i="8"/>
  <c r="D2452" i="8"/>
  <c r="B2453" i="8"/>
  <c r="C2453" i="8"/>
  <c r="D2453" i="8"/>
  <c r="B2454" i="8"/>
  <c r="C2454" i="8"/>
  <c r="D2454" i="8"/>
  <c r="B2455" i="8"/>
  <c r="C2455" i="8"/>
  <c r="D2455" i="8"/>
  <c r="B2456" i="8"/>
  <c r="C2456" i="8"/>
  <c r="D2456" i="8"/>
  <c r="B2457" i="8"/>
  <c r="C2457" i="8"/>
  <c r="D2457" i="8"/>
  <c r="B2458" i="8"/>
  <c r="C2458" i="8"/>
  <c r="D2458" i="8"/>
  <c r="B2459" i="8"/>
  <c r="C2459" i="8"/>
  <c r="D2459" i="8"/>
  <c r="B2460" i="8"/>
  <c r="C2460" i="8"/>
  <c r="D2460" i="8"/>
  <c r="B2461" i="8"/>
  <c r="C2461" i="8"/>
  <c r="D2461" i="8"/>
  <c r="B2462" i="8"/>
  <c r="C2462" i="8"/>
  <c r="D2462" i="8"/>
  <c r="B2463" i="8"/>
  <c r="C2463" i="8"/>
  <c r="D2463" i="8"/>
  <c r="B2464" i="8"/>
  <c r="C2464" i="8"/>
  <c r="D2464" i="8"/>
  <c r="B2465" i="8"/>
  <c r="C2465" i="8"/>
  <c r="D2465" i="8"/>
  <c r="B2466" i="8"/>
  <c r="C2466" i="8"/>
  <c r="D2466" i="8"/>
  <c r="B2467" i="8"/>
  <c r="C2467" i="8"/>
  <c r="D2467" i="8"/>
  <c r="B2468" i="8"/>
  <c r="C2468" i="8"/>
  <c r="D2468" i="8"/>
  <c r="B2469" i="8"/>
  <c r="C2469" i="8"/>
  <c r="D2469" i="8"/>
  <c r="B2470" i="8"/>
  <c r="C2470" i="8"/>
  <c r="D2470" i="8"/>
  <c r="B2471" i="8"/>
  <c r="C2471" i="8"/>
  <c r="D2471" i="8"/>
  <c r="B2472" i="8"/>
  <c r="C2472" i="8"/>
  <c r="D2472" i="8"/>
  <c r="B2473" i="8"/>
  <c r="C2473" i="8"/>
  <c r="D2473" i="8"/>
  <c r="B2474" i="8"/>
  <c r="C2474" i="8"/>
  <c r="D2474" i="8"/>
  <c r="B2475" i="8"/>
  <c r="C2475" i="8"/>
  <c r="D2475" i="8"/>
  <c r="B2476" i="8"/>
  <c r="C2476" i="8"/>
  <c r="D2476" i="8"/>
  <c r="B2477" i="8"/>
  <c r="C2477" i="8"/>
  <c r="D2477" i="8"/>
  <c r="B2478" i="8"/>
  <c r="C2478" i="8"/>
  <c r="D2478" i="8"/>
  <c r="B2479" i="8"/>
  <c r="C2479" i="8"/>
  <c r="D2479" i="8"/>
  <c r="B2480" i="8"/>
  <c r="C2480" i="8"/>
  <c r="D2480" i="8"/>
  <c r="B2481" i="8"/>
  <c r="C2481" i="8"/>
  <c r="D2481" i="8"/>
  <c r="B2482" i="8"/>
  <c r="C2482" i="8"/>
  <c r="D2482" i="8"/>
  <c r="B2483" i="8"/>
  <c r="C2483" i="8"/>
  <c r="D2483" i="8"/>
  <c r="B2484" i="8"/>
  <c r="C2484" i="8"/>
  <c r="D2484" i="8"/>
  <c r="B2485" i="8"/>
  <c r="C2485" i="8"/>
  <c r="D2485" i="8"/>
  <c r="B2486" i="8"/>
  <c r="C2486" i="8"/>
  <c r="D2486" i="8"/>
  <c r="B2487" i="8"/>
  <c r="C2487" i="8"/>
  <c r="D2487" i="8"/>
  <c r="B2488" i="8"/>
  <c r="C2488" i="8"/>
  <c r="D2488" i="8"/>
  <c r="B2489" i="8"/>
  <c r="C2489" i="8"/>
  <c r="D2489" i="8"/>
  <c r="B2490" i="8"/>
  <c r="C2490" i="8"/>
  <c r="D2490" i="8"/>
  <c r="B2491" i="8"/>
  <c r="C2491" i="8"/>
  <c r="D2491" i="8"/>
  <c r="B2492" i="8"/>
  <c r="C2492" i="8"/>
  <c r="D2492" i="8"/>
  <c r="B2493" i="8"/>
  <c r="C2493" i="8"/>
  <c r="D2493" i="8"/>
  <c r="B2494" i="8"/>
  <c r="C2494" i="8"/>
  <c r="D2494" i="8"/>
  <c r="B2495" i="8"/>
  <c r="C2495" i="8"/>
  <c r="D2495" i="8"/>
  <c r="B2496" i="8"/>
  <c r="C2496" i="8"/>
  <c r="D2496" i="8"/>
  <c r="B2497" i="8"/>
  <c r="C2497" i="8"/>
  <c r="D2497" i="8"/>
  <c r="B2498" i="8"/>
  <c r="C2498" i="8"/>
  <c r="D2498" i="8"/>
  <c r="B2499" i="8"/>
  <c r="C2499" i="8"/>
  <c r="D2499" i="8"/>
  <c r="B2500" i="8"/>
  <c r="C2500" i="8"/>
  <c r="D2500" i="8"/>
  <c r="B2501" i="8"/>
  <c r="C2501" i="8"/>
  <c r="D2501" i="8"/>
  <c r="B2502" i="8"/>
  <c r="C2502" i="8"/>
  <c r="D2502" i="8"/>
  <c r="B2503" i="8"/>
  <c r="C2503" i="8"/>
  <c r="D2503" i="8"/>
  <c r="B2504" i="8"/>
  <c r="C2504" i="8"/>
  <c r="D2504" i="8"/>
  <c r="B2505" i="8"/>
  <c r="C2505" i="8"/>
  <c r="D2505" i="8"/>
  <c r="B2506" i="8"/>
  <c r="C2506" i="8"/>
  <c r="D2506" i="8"/>
  <c r="B2507" i="8"/>
  <c r="C2507" i="8"/>
  <c r="D2507" i="8"/>
  <c r="B2508" i="8"/>
  <c r="C2508" i="8"/>
  <c r="D2508" i="8"/>
  <c r="B2509" i="8"/>
  <c r="C2509" i="8"/>
  <c r="D2509" i="8"/>
  <c r="B2510" i="8"/>
  <c r="C2510" i="8"/>
  <c r="D2510" i="8"/>
  <c r="B2511" i="8"/>
  <c r="C2511" i="8"/>
  <c r="D2511" i="8"/>
  <c r="B2512" i="8"/>
  <c r="C2512" i="8"/>
  <c r="D2512" i="8"/>
  <c r="B2513" i="8"/>
  <c r="C2513" i="8"/>
  <c r="D2513" i="8"/>
  <c r="B2514" i="8"/>
  <c r="C2514" i="8"/>
  <c r="D2514" i="8"/>
  <c r="B2515" i="8"/>
  <c r="C2515" i="8"/>
  <c r="D2515" i="8"/>
  <c r="B2516" i="8"/>
  <c r="C2516" i="8"/>
  <c r="D2516" i="8"/>
  <c r="B2517" i="8"/>
  <c r="C2517" i="8"/>
  <c r="D2517" i="8"/>
  <c r="B2518" i="8"/>
  <c r="C2518" i="8"/>
  <c r="D2518" i="8"/>
  <c r="B2519" i="8"/>
  <c r="C2519" i="8"/>
  <c r="D2519" i="8"/>
  <c r="B2520" i="8"/>
  <c r="C2520" i="8"/>
  <c r="D2520" i="8"/>
  <c r="B2521" i="8"/>
  <c r="C2521" i="8"/>
  <c r="D2521" i="8"/>
  <c r="B2522" i="8"/>
  <c r="C2522" i="8"/>
  <c r="D2522" i="8"/>
  <c r="B2523" i="8"/>
  <c r="C2523" i="8"/>
  <c r="D2523" i="8"/>
  <c r="B2524" i="8"/>
  <c r="C2524" i="8"/>
  <c r="D2524" i="8"/>
  <c r="B2525" i="8"/>
  <c r="C2525" i="8"/>
  <c r="D2525" i="8"/>
  <c r="B2526" i="8"/>
  <c r="C2526" i="8"/>
  <c r="D2526" i="8"/>
  <c r="B2527" i="8"/>
  <c r="C2527" i="8"/>
  <c r="D2527" i="8"/>
  <c r="B2528" i="8"/>
  <c r="C2528" i="8"/>
  <c r="D2528" i="8"/>
  <c r="B2529" i="8"/>
  <c r="C2529" i="8"/>
  <c r="D2529" i="8"/>
  <c r="B2530" i="8"/>
  <c r="C2530" i="8"/>
  <c r="D2530" i="8"/>
  <c r="B2531" i="8"/>
  <c r="C2531" i="8"/>
  <c r="D2531" i="8"/>
  <c r="B2532" i="8"/>
  <c r="C2532" i="8"/>
  <c r="D2532" i="8"/>
  <c r="B2533" i="8"/>
  <c r="C2533" i="8"/>
  <c r="D2533" i="8"/>
  <c r="B2534" i="8"/>
  <c r="C2534" i="8"/>
  <c r="D2534" i="8"/>
  <c r="B2535" i="8"/>
  <c r="C2535" i="8"/>
  <c r="D2535" i="8"/>
  <c r="B2536" i="8"/>
  <c r="C2536" i="8"/>
  <c r="D2536" i="8"/>
  <c r="B2537" i="8"/>
  <c r="C2537" i="8"/>
  <c r="D2537" i="8"/>
  <c r="B2538" i="8"/>
  <c r="C2538" i="8"/>
  <c r="D2538" i="8"/>
  <c r="B2539" i="8"/>
  <c r="C2539" i="8"/>
  <c r="D2539" i="8"/>
  <c r="B2540" i="8"/>
  <c r="C2540" i="8"/>
  <c r="D2540" i="8"/>
  <c r="B2541" i="8"/>
  <c r="C2541" i="8"/>
  <c r="D2541" i="8"/>
  <c r="B2542" i="8"/>
  <c r="C2542" i="8"/>
  <c r="D2542" i="8"/>
  <c r="B2543" i="8"/>
  <c r="C2543" i="8"/>
  <c r="D2543" i="8"/>
  <c r="B2544" i="8"/>
  <c r="C2544" i="8"/>
  <c r="D2544" i="8"/>
  <c r="B2545" i="8"/>
  <c r="C2545" i="8"/>
  <c r="D2545" i="8"/>
  <c r="B2546" i="8"/>
  <c r="C2546" i="8"/>
  <c r="D2546" i="8"/>
  <c r="B2547" i="8"/>
  <c r="C2547" i="8"/>
  <c r="D2547" i="8"/>
  <c r="B2548" i="8"/>
  <c r="C2548" i="8"/>
  <c r="D2548" i="8"/>
  <c r="B2549" i="8"/>
  <c r="C2549" i="8"/>
  <c r="D2549" i="8"/>
  <c r="B2550" i="8"/>
  <c r="C2550" i="8"/>
  <c r="D2550" i="8"/>
  <c r="B2551" i="8"/>
  <c r="C2551" i="8"/>
  <c r="D2551" i="8"/>
  <c r="B2552" i="8"/>
  <c r="C2552" i="8"/>
  <c r="D2552" i="8"/>
  <c r="B2553" i="8"/>
  <c r="C2553" i="8"/>
  <c r="D2553" i="8"/>
  <c r="B2554" i="8"/>
  <c r="C2554" i="8"/>
  <c r="D2554" i="8"/>
  <c r="B2555" i="8"/>
  <c r="C2555" i="8"/>
  <c r="D2555" i="8"/>
  <c r="B2556" i="8"/>
  <c r="C2556" i="8"/>
  <c r="D2556" i="8"/>
  <c r="B2557" i="8"/>
  <c r="C2557" i="8"/>
  <c r="D2557" i="8"/>
  <c r="B2558" i="8"/>
  <c r="C2558" i="8"/>
  <c r="D2558" i="8"/>
  <c r="B2559" i="8"/>
  <c r="C2559" i="8"/>
  <c r="D2559" i="8"/>
  <c r="B2560" i="8"/>
  <c r="C2560" i="8"/>
  <c r="D2560" i="8"/>
  <c r="B2561" i="8"/>
  <c r="C2561" i="8"/>
  <c r="D2561" i="8"/>
  <c r="B2562" i="8"/>
  <c r="C2562" i="8"/>
  <c r="D2562" i="8"/>
  <c r="B2563" i="8"/>
  <c r="C2563" i="8"/>
  <c r="D2563" i="8"/>
  <c r="B2564" i="8"/>
  <c r="C2564" i="8"/>
  <c r="D2564" i="8"/>
  <c r="B2565" i="8"/>
  <c r="C2565" i="8"/>
  <c r="D2565" i="8"/>
  <c r="B2566" i="8"/>
  <c r="C2566" i="8"/>
  <c r="D2566" i="8"/>
  <c r="B2567" i="8"/>
  <c r="C2567" i="8"/>
  <c r="D2567" i="8"/>
  <c r="B2568" i="8"/>
  <c r="C2568" i="8"/>
  <c r="D2568" i="8"/>
  <c r="B2569" i="8"/>
  <c r="C2569" i="8"/>
  <c r="D2569" i="8"/>
  <c r="B2570" i="8"/>
  <c r="C2570" i="8"/>
  <c r="D2570" i="8"/>
  <c r="B2571" i="8"/>
  <c r="C2571" i="8"/>
  <c r="D2571" i="8"/>
  <c r="B2572" i="8"/>
  <c r="C2572" i="8"/>
  <c r="D2572" i="8"/>
  <c r="B2573" i="8"/>
  <c r="C2573" i="8"/>
  <c r="D2573" i="8"/>
  <c r="B2574" i="8"/>
  <c r="C2574" i="8"/>
  <c r="D2574" i="8"/>
  <c r="B2575" i="8"/>
  <c r="C2575" i="8"/>
  <c r="D2575" i="8"/>
  <c r="B2576" i="8"/>
  <c r="C2576" i="8"/>
  <c r="D2576" i="8"/>
  <c r="B2577" i="8"/>
  <c r="C2577" i="8"/>
  <c r="D2577" i="8"/>
  <c r="B2578" i="8"/>
  <c r="C2578" i="8"/>
  <c r="D2578" i="8"/>
  <c r="B2579" i="8"/>
  <c r="C2579" i="8"/>
  <c r="D2579" i="8"/>
  <c r="B2580" i="8"/>
  <c r="C2580" i="8"/>
  <c r="D2580" i="8"/>
  <c r="B2581" i="8"/>
  <c r="C2581" i="8"/>
  <c r="D2581" i="8"/>
  <c r="B2582" i="8"/>
  <c r="C2582" i="8"/>
  <c r="D2582" i="8"/>
  <c r="B2583" i="8"/>
  <c r="C2583" i="8"/>
  <c r="D2583" i="8"/>
  <c r="B2584" i="8"/>
  <c r="C2584" i="8"/>
  <c r="D2584" i="8"/>
  <c r="B2585" i="8"/>
  <c r="C2585" i="8"/>
  <c r="D2585" i="8"/>
  <c r="B2586" i="8"/>
  <c r="C2586" i="8"/>
  <c r="D2586" i="8"/>
  <c r="B2587" i="8"/>
  <c r="C2587" i="8"/>
  <c r="D2587" i="8"/>
  <c r="B2588" i="8"/>
  <c r="C2588" i="8"/>
  <c r="D2588" i="8"/>
  <c r="B2589" i="8"/>
  <c r="C2589" i="8"/>
  <c r="D2589" i="8"/>
  <c r="B2590" i="8"/>
  <c r="C2590" i="8"/>
  <c r="D2590" i="8"/>
  <c r="B2591" i="8"/>
  <c r="C2591" i="8"/>
  <c r="D2591" i="8"/>
  <c r="B2592" i="8"/>
  <c r="C2592" i="8"/>
  <c r="D2592" i="8"/>
  <c r="B2593" i="8"/>
  <c r="C2593" i="8"/>
  <c r="D2593" i="8"/>
  <c r="B2594" i="8"/>
  <c r="C2594" i="8"/>
  <c r="D2594" i="8"/>
  <c r="B2595" i="8"/>
  <c r="C2595" i="8"/>
  <c r="D2595" i="8"/>
  <c r="B2596" i="8"/>
  <c r="C2596" i="8"/>
  <c r="D2596" i="8"/>
  <c r="B2597" i="8"/>
  <c r="C2597" i="8"/>
  <c r="D2597" i="8"/>
  <c r="B2598" i="8"/>
  <c r="C2598" i="8"/>
  <c r="D2598" i="8"/>
  <c r="B2599" i="8"/>
  <c r="C2599" i="8"/>
  <c r="D2599" i="8"/>
  <c r="B2600" i="8"/>
  <c r="C2600" i="8"/>
  <c r="D2600" i="8"/>
  <c r="B2601" i="8"/>
  <c r="C2601" i="8"/>
  <c r="D2601" i="8"/>
  <c r="B2602" i="8"/>
  <c r="C2602" i="8"/>
  <c r="D2602" i="8"/>
  <c r="B2603" i="8"/>
  <c r="C2603" i="8"/>
  <c r="D2603" i="8"/>
  <c r="B2604" i="8"/>
  <c r="C2604" i="8"/>
  <c r="D2604" i="8"/>
  <c r="B2605" i="8"/>
  <c r="C2605" i="8"/>
  <c r="D2605" i="8"/>
  <c r="B2606" i="8"/>
  <c r="C2606" i="8"/>
  <c r="D2606" i="8"/>
  <c r="B2607" i="8"/>
  <c r="C2607" i="8"/>
  <c r="D2607" i="8"/>
  <c r="B2608" i="8"/>
  <c r="C2608" i="8"/>
  <c r="D2608" i="8"/>
  <c r="B2609" i="8"/>
  <c r="C2609" i="8"/>
  <c r="D2609" i="8"/>
  <c r="B2610" i="8"/>
  <c r="C2610" i="8"/>
  <c r="D2610" i="8"/>
  <c r="B2611" i="8"/>
  <c r="C2611" i="8"/>
  <c r="D2611" i="8"/>
  <c r="B2612" i="8"/>
  <c r="C2612" i="8"/>
  <c r="D2612" i="8"/>
  <c r="B2613" i="8"/>
  <c r="C2613" i="8"/>
  <c r="D2613" i="8"/>
  <c r="B2614" i="8"/>
  <c r="C2614" i="8"/>
  <c r="D2614" i="8"/>
  <c r="B2615" i="8"/>
  <c r="C2615" i="8"/>
  <c r="D2615" i="8"/>
  <c r="B2616" i="8"/>
  <c r="C2616" i="8"/>
  <c r="D2616" i="8"/>
  <c r="B2617" i="8"/>
  <c r="C2617" i="8"/>
  <c r="D2617" i="8"/>
  <c r="B2618" i="8"/>
  <c r="C2618" i="8"/>
  <c r="D2618" i="8"/>
  <c r="B2619" i="8"/>
  <c r="C2619" i="8"/>
  <c r="D2619" i="8"/>
  <c r="B2620" i="8"/>
  <c r="C2620" i="8"/>
  <c r="D2620" i="8"/>
  <c r="B2621" i="8"/>
  <c r="C2621" i="8"/>
  <c r="D2621" i="8"/>
  <c r="B2622" i="8"/>
  <c r="C2622" i="8"/>
  <c r="D2622" i="8"/>
  <c r="B2623" i="8"/>
  <c r="C2623" i="8"/>
  <c r="D2623" i="8"/>
  <c r="B2624" i="8"/>
  <c r="C2624" i="8"/>
  <c r="D2624" i="8"/>
  <c r="B2625" i="8"/>
  <c r="C2625" i="8"/>
  <c r="D2625" i="8"/>
  <c r="B2626" i="8"/>
  <c r="C2626" i="8"/>
  <c r="D2626" i="8"/>
  <c r="B2627" i="8"/>
  <c r="C2627" i="8"/>
  <c r="D2627" i="8"/>
  <c r="B2628" i="8"/>
  <c r="C2628" i="8"/>
  <c r="D2628" i="8"/>
  <c r="B2629" i="8"/>
  <c r="C2629" i="8"/>
  <c r="D2629" i="8"/>
  <c r="B2630" i="8"/>
  <c r="C2630" i="8"/>
  <c r="D2630" i="8"/>
  <c r="B2631" i="8"/>
  <c r="C2631" i="8"/>
  <c r="D2631" i="8"/>
  <c r="B2632" i="8"/>
  <c r="C2632" i="8"/>
  <c r="D2632" i="8"/>
  <c r="B2633" i="8"/>
  <c r="C2633" i="8"/>
  <c r="D2633" i="8"/>
  <c r="B2634" i="8"/>
  <c r="C2634" i="8"/>
  <c r="D2634" i="8"/>
  <c r="B2635" i="8"/>
  <c r="C2635" i="8"/>
  <c r="D2635" i="8"/>
  <c r="B2636" i="8"/>
  <c r="C2636" i="8"/>
  <c r="D2636" i="8"/>
  <c r="B2637" i="8"/>
  <c r="C2637" i="8"/>
  <c r="D2637" i="8"/>
  <c r="B2638" i="8"/>
  <c r="C2638" i="8"/>
  <c r="D2638" i="8"/>
  <c r="B2639" i="8"/>
  <c r="C2639" i="8"/>
  <c r="D2639" i="8"/>
  <c r="B2640" i="8"/>
  <c r="C2640" i="8"/>
  <c r="D2640" i="8"/>
  <c r="B2641" i="8"/>
  <c r="C2641" i="8"/>
  <c r="D2641" i="8"/>
  <c r="B2642" i="8"/>
  <c r="C2642" i="8"/>
  <c r="D2642" i="8"/>
  <c r="B2643" i="8"/>
  <c r="C2643" i="8"/>
  <c r="D2643" i="8"/>
  <c r="B2644" i="8"/>
  <c r="C2644" i="8"/>
  <c r="D2644" i="8"/>
  <c r="B2645" i="8"/>
  <c r="C2645" i="8"/>
  <c r="D2645" i="8"/>
  <c r="B2646" i="8"/>
  <c r="C2646" i="8"/>
  <c r="D2646" i="8"/>
  <c r="B2647" i="8"/>
  <c r="C2647" i="8"/>
  <c r="D2647" i="8"/>
  <c r="B2648" i="8"/>
  <c r="C2648" i="8"/>
  <c r="D2648" i="8"/>
  <c r="B2649" i="8"/>
  <c r="C2649" i="8"/>
  <c r="D2649" i="8"/>
  <c r="B2650" i="8"/>
  <c r="C2650" i="8"/>
  <c r="D2650" i="8"/>
  <c r="B2651" i="8"/>
  <c r="C2651" i="8"/>
  <c r="D2651" i="8"/>
  <c r="B2652" i="8"/>
  <c r="C2652" i="8"/>
  <c r="D2652" i="8"/>
  <c r="B2653" i="8"/>
  <c r="C2653" i="8"/>
  <c r="D2653" i="8"/>
  <c r="B2654" i="8"/>
  <c r="C2654" i="8"/>
  <c r="D2654" i="8"/>
  <c r="B2655" i="8"/>
  <c r="C2655" i="8"/>
  <c r="D2655" i="8"/>
  <c r="B2656" i="8"/>
  <c r="C2656" i="8"/>
  <c r="D2656" i="8"/>
  <c r="B2657" i="8"/>
  <c r="C2657" i="8"/>
  <c r="D2657" i="8"/>
  <c r="B2658" i="8"/>
  <c r="C2658" i="8"/>
  <c r="D2658" i="8"/>
  <c r="B2659" i="8"/>
  <c r="C2659" i="8"/>
  <c r="D2659" i="8"/>
  <c r="B2660" i="8"/>
  <c r="C2660" i="8"/>
  <c r="D2660" i="8"/>
  <c r="B2661" i="8"/>
  <c r="C2661" i="8"/>
  <c r="D2661" i="8"/>
  <c r="B2662" i="8"/>
  <c r="C2662" i="8"/>
  <c r="D2662" i="8"/>
  <c r="B2663" i="8"/>
  <c r="C2663" i="8"/>
  <c r="D2663" i="8"/>
  <c r="B2664" i="8"/>
  <c r="C2664" i="8"/>
  <c r="D2664" i="8"/>
  <c r="B2665" i="8"/>
  <c r="C2665" i="8"/>
  <c r="D2665" i="8"/>
  <c r="B2666" i="8"/>
  <c r="C2666" i="8"/>
  <c r="D2666" i="8"/>
  <c r="B2667" i="8"/>
  <c r="C2667" i="8"/>
  <c r="D2667" i="8"/>
  <c r="B2668" i="8"/>
  <c r="C2668" i="8"/>
  <c r="D2668" i="8"/>
  <c r="B2669" i="8"/>
  <c r="C2669" i="8"/>
  <c r="D2669" i="8"/>
  <c r="B2670" i="8"/>
  <c r="C2670" i="8"/>
  <c r="D2670" i="8"/>
  <c r="B2671" i="8"/>
  <c r="C2671" i="8"/>
  <c r="D2671" i="8"/>
  <c r="B2672" i="8"/>
  <c r="C2672" i="8"/>
  <c r="D2672" i="8"/>
  <c r="B2673" i="8"/>
  <c r="C2673" i="8"/>
  <c r="D2673" i="8"/>
  <c r="B2674" i="8"/>
  <c r="C2674" i="8"/>
  <c r="D2674" i="8"/>
  <c r="B2675" i="8"/>
  <c r="C2675" i="8"/>
  <c r="D2675" i="8"/>
  <c r="B2676" i="8"/>
  <c r="C2676" i="8"/>
  <c r="D2676" i="8"/>
  <c r="B2677" i="8"/>
  <c r="C2677" i="8"/>
  <c r="D2677" i="8"/>
  <c r="B2678" i="8"/>
  <c r="C2678" i="8"/>
  <c r="D2678" i="8"/>
  <c r="B2679" i="8"/>
  <c r="C2679" i="8"/>
  <c r="D2679" i="8"/>
  <c r="B2680" i="8"/>
  <c r="C2680" i="8"/>
  <c r="D2680" i="8"/>
  <c r="B2681" i="8"/>
  <c r="C2681" i="8"/>
  <c r="D2681" i="8"/>
  <c r="B2682" i="8"/>
  <c r="C2682" i="8"/>
  <c r="D2682" i="8"/>
  <c r="B2683" i="8"/>
  <c r="C2683" i="8"/>
  <c r="D2683" i="8"/>
  <c r="B2684" i="8"/>
  <c r="C2684" i="8"/>
  <c r="D2684" i="8"/>
  <c r="B2685" i="8"/>
  <c r="C2685" i="8"/>
  <c r="D2685" i="8"/>
  <c r="B2686" i="8"/>
  <c r="C2686" i="8"/>
  <c r="D2686" i="8"/>
  <c r="B2687" i="8"/>
  <c r="C2687" i="8"/>
  <c r="D2687" i="8"/>
  <c r="B2688" i="8"/>
  <c r="C2688" i="8"/>
  <c r="D2688" i="8"/>
  <c r="B2689" i="8"/>
  <c r="C2689" i="8"/>
  <c r="D2689" i="8"/>
  <c r="B2690" i="8"/>
  <c r="C2690" i="8"/>
  <c r="D2690" i="8"/>
  <c r="B2691" i="8"/>
  <c r="C2691" i="8"/>
  <c r="D2691" i="8"/>
  <c r="B2692" i="8"/>
  <c r="C2692" i="8"/>
  <c r="D2692" i="8"/>
  <c r="B2693" i="8"/>
  <c r="C2693" i="8"/>
  <c r="D2693" i="8"/>
  <c r="B2694" i="8"/>
  <c r="C2694" i="8"/>
  <c r="D2694" i="8"/>
  <c r="B2695" i="8"/>
  <c r="C2695" i="8"/>
  <c r="D2695" i="8"/>
  <c r="B2696" i="8"/>
  <c r="C2696" i="8"/>
  <c r="D2696" i="8"/>
  <c r="B2697" i="8"/>
  <c r="C2697" i="8"/>
  <c r="D2697" i="8"/>
  <c r="B2698" i="8"/>
  <c r="C2698" i="8"/>
  <c r="D2698" i="8"/>
  <c r="B2699" i="8"/>
  <c r="C2699" i="8"/>
  <c r="D2699" i="8"/>
  <c r="B2700" i="8"/>
  <c r="C2700" i="8"/>
  <c r="D2700" i="8"/>
  <c r="B2701" i="8"/>
  <c r="C2701" i="8"/>
  <c r="D2701" i="8"/>
  <c r="B2702" i="8"/>
  <c r="C2702" i="8"/>
  <c r="D2702" i="8"/>
  <c r="B2703" i="8"/>
  <c r="C2703" i="8"/>
  <c r="D2703" i="8"/>
  <c r="B2704" i="8"/>
  <c r="C2704" i="8"/>
  <c r="D2704" i="8"/>
  <c r="B2705" i="8"/>
  <c r="C2705" i="8"/>
  <c r="D2705" i="8"/>
  <c r="B2706" i="8"/>
  <c r="C2706" i="8"/>
  <c r="D2706" i="8"/>
  <c r="B2707" i="8"/>
  <c r="C2707" i="8"/>
  <c r="D2707" i="8"/>
  <c r="B2708" i="8"/>
  <c r="C2708" i="8"/>
  <c r="D2708" i="8"/>
  <c r="B2709" i="8"/>
  <c r="C2709" i="8"/>
  <c r="D2709" i="8"/>
  <c r="B2710" i="8"/>
  <c r="C2710" i="8"/>
  <c r="D2710" i="8"/>
  <c r="B2711" i="8"/>
  <c r="C2711" i="8"/>
  <c r="D2711" i="8"/>
  <c r="B2712" i="8"/>
  <c r="C2712" i="8"/>
  <c r="D2712" i="8"/>
  <c r="B2713" i="8"/>
  <c r="C2713" i="8"/>
  <c r="D2713" i="8"/>
  <c r="B2714" i="8"/>
  <c r="C2714" i="8"/>
  <c r="D2714" i="8"/>
  <c r="B2715" i="8"/>
  <c r="C2715" i="8"/>
  <c r="D2715" i="8"/>
  <c r="B2716" i="8"/>
  <c r="C2716" i="8"/>
  <c r="D2716" i="8"/>
  <c r="B2717" i="8"/>
  <c r="C2717" i="8"/>
  <c r="D2717" i="8"/>
  <c r="B2718" i="8"/>
  <c r="C2718" i="8"/>
  <c r="D2718" i="8"/>
  <c r="B2719" i="8"/>
  <c r="C2719" i="8"/>
  <c r="D2719" i="8"/>
  <c r="B2720" i="8"/>
  <c r="C2720" i="8"/>
  <c r="D2720" i="8"/>
  <c r="B2721" i="8"/>
  <c r="C2721" i="8"/>
  <c r="D2721" i="8"/>
  <c r="B2722" i="8"/>
  <c r="C2722" i="8"/>
  <c r="D2722" i="8"/>
  <c r="B2723" i="8"/>
  <c r="C2723" i="8"/>
  <c r="D2723" i="8"/>
  <c r="B2724" i="8"/>
  <c r="C2724" i="8"/>
  <c r="D2724" i="8"/>
  <c r="B2725" i="8"/>
  <c r="C2725" i="8"/>
  <c r="D2725" i="8"/>
  <c r="B2726" i="8"/>
  <c r="C2726" i="8"/>
  <c r="D2726" i="8"/>
  <c r="B2727" i="8"/>
  <c r="C2727" i="8"/>
  <c r="D2727" i="8"/>
  <c r="B2728" i="8"/>
  <c r="C2728" i="8"/>
  <c r="D2728" i="8"/>
  <c r="B2729" i="8"/>
  <c r="C2729" i="8"/>
  <c r="D2729" i="8"/>
  <c r="B2730" i="8"/>
  <c r="C2730" i="8"/>
  <c r="D2730" i="8"/>
  <c r="B2731" i="8"/>
  <c r="C2731" i="8"/>
  <c r="D2731" i="8"/>
  <c r="B2732" i="8"/>
  <c r="C2732" i="8"/>
  <c r="D2732" i="8"/>
  <c r="B2733" i="8"/>
  <c r="C2733" i="8"/>
  <c r="D2733" i="8"/>
  <c r="B2734" i="8"/>
  <c r="C2734" i="8"/>
  <c r="D2734" i="8"/>
  <c r="B2735" i="8"/>
  <c r="C2735" i="8"/>
  <c r="D2735" i="8"/>
  <c r="B2736" i="8"/>
  <c r="C2736" i="8"/>
  <c r="D2736" i="8"/>
  <c r="B2737" i="8"/>
  <c r="C2737" i="8"/>
  <c r="D2737" i="8"/>
  <c r="B2738" i="8"/>
  <c r="C2738" i="8"/>
  <c r="D2738" i="8"/>
  <c r="B2739" i="8"/>
  <c r="C2739" i="8"/>
  <c r="D2739" i="8"/>
  <c r="B2740" i="8"/>
  <c r="C2740" i="8"/>
  <c r="D2740" i="8"/>
  <c r="B2741" i="8"/>
  <c r="C2741" i="8"/>
  <c r="D2741" i="8"/>
  <c r="B2742" i="8"/>
  <c r="C2742" i="8"/>
  <c r="D2742" i="8"/>
  <c r="B2743" i="8"/>
  <c r="C2743" i="8"/>
  <c r="D2743" i="8"/>
  <c r="B2744" i="8"/>
  <c r="C2744" i="8"/>
  <c r="D2744" i="8"/>
  <c r="B2745" i="8"/>
  <c r="C2745" i="8"/>
  <c r="D2745" i="8"/>
  <c r="B2746" i="8"/>
  <c r="C2746" i="8"/>
  <c r="D2746" i="8"/>
  <c r="B2747" i="8"/>
  <c r="C2747" i="8"/>
  <c r="D2747" i="8"/>
  <c r="B2748" i="8"/>
  <c r="C2748" i="8"/>
  <c r="D2748" i="8"/>
  <c r="B2749" i="8"/>
  <c r="C2749" i="8"/>
  <c r="D2749" i="8"/>
  <c r="B2750" i="8"/>
  <c r="C2750" i="8"/>
  <c r="D2750" i="8"/>
  <c r="B2751" i="8"/>
  <c r="C2751" i="8"/>
  <c r="D2751" i="8"/>
  <c r="B2752" i="8"/>
  <c r="C2752" i="8"/>
  <c r="D2752" i="8"/>
  <c r="B2753" i="8"/>
  <c r="C2753" i="8"/>
  <c r="D2753" i="8"/>
  <c r="B2754" i="8"/>
  <c r="C2754" i="8"/>
  <c r="D2754" i="8"/>
  <c r="B2755" i="8"/>
  <c r="C2755" i="8"/>
  <c r="D2755" i="8"/>
  <c r="B2756" i="8"/>
  <c r="C2756" i="8"/>
  <c r="D2756" i="8"/>
  <c r="B2757" i="8"/>
  <c r="C2757" i="8"/>
  <c r="D2757" i="8"/>
  <c r="B2758" i="8"/>
  <c r="C2758" i="8"/>
  <c r="D2758" i="8"/>
  <c r="B2759" i="8"/>
  <c r="C2759" i="8"/>
  <c r="D2759" i="8"/>
  <c r="B2760" i="8"/>
  <c r="C2760" i="8"/>
  <c r="D2760" i="8"/>
  <c r="B2761" i="8"/>
  <c r="C2761" i="8"/>
  <c r="D2761" i="8"/>
  <c r="B2762" i="8"/>
  <c r="C2762" i="8"/>
  <c r="D2762" i="8"/>
  <c r="B2763" i="8"/>
  <c r="C2763" i="8"/>
  <c r="D2763" i="8"/>
  <c r="B2764" i="8"/>
  <c r="C2764" i="8"/>
  <c r="D2764" i="8"/>
  <c r="B2765" i="8"/>
  <c r="C2765" i="8"/>
  <c r="D2765" i="8"/>
  <c r="B2766" i="8"/>
  <c r="C2766" i="8"/>
  <c r="D2766" i="8"/>
  <c r="B2767" i="8"/>
  <c r="C2767" i="8"/>
  <c r="D2767" i="8"/>
  <c r="B2768" i="8"/>
  <c r="C2768" i="8"/>
  <c r="D2768" i="8"/>
  <c r="B2769" i="8"/>
  <c r="C2769" i="8"/>
  <c r="D2769" i="8"/>
  <c r="B2770" i="8"/>
  <c r="C2770" i="8"/>
  <c r="D2770" i="8"/>
  <c r="B2771" i="8"/>
  <c r="C2771" i="8"/>
  <c r="D2771" i="8"/>
  <c r="B2772" i="8"/>
  <c r="C2772" i="8"/>
  <c r="D2772" i="8"/>
  <c r="B2773" i="8"/>
  <c r="C2773" i="8"/>
  <c r="D2773" i="8"/>
  <c r="B2774" i="8"/>
  <c r="C2774" i="8"/>
  <c r="D2774" i="8"/>
  <c r="B2775" i="8"/>
  <c r="C2775" i="8"/>
  <c r="D2775" i="8"/>
  <c r="B2776" i="8"/>
  <c r="C2776" i="8"/>
  <c r="D2776" i="8"/>
  <c r="B2777" i="8"/>
  <c r="C2777" i="8"/>
  <c r="D2777" i="8"/>
  <c r="B2778" i="8"/>
  <c r="C2778" i="8"/>
  <c r="D2778" i="8"/>
  <c r="B2779" i="8"/>
  <c r="C2779" i="8"/>
  <c r="D2779" i="8"/>
  <c r="B2780" i="8"/>
  <c r="C2780" i="8"/>
  <c r="D2780" i="8"/>
  <c r="B2781" i="8"/>
  <c r="C2781" i="8"/>
  <c r="D2781" i="8"/>
  <c r="B2782" i="8"/>
  <c r="C2782" i="8"/>
  <c r="D2782" i="8"/>
  <c r="B2783" i="8"/>
  <c r="C2783" i="8"/>
  <c r="D2783" i="8"/>
  <c r="B2784" i="8"/>
  <c r="C2784" i="8"/>
  <c r="D2784" i="8"/>
  <c r="B2785" i="8"/>
  <c r="C2785" i="8"/>
  <c r="D2785" i="8"/>
  <c r="B2786" i="8"/>
  <c r="C2786" i="8"/>
  <c r="D2786" i="8"/>
  <c r="B2787" i="8"/>
  <c r="C2787" i="8"/>
  <c r="D2787" i="8"/>
  <c r="B2788" i="8"/>
  <c r="C2788" i="8"/>
  <c r="D2788" i="8"/>
  <c r="B2789" i="8"/>
  <c r="C2789" i="8"/>
  <c r="D2789" i="8"/>
  <c r="B2790" i="8"/>
  <c r="C2790" i="8"/>
  <c r="D2790" i="8"/>
  <c r="B2791" i="8"/>
  <c r="C2791" i="8"/>
  <c r="D2791" i="8"/>
  <c r="B2792" i="8"/>
  <c r="C2792" i="8"/>
  <c r="D2792" i="8"/>
  <c r="B2793" i="8"/>
  <c r="C2793" i="8"/>
  <c r="D2793" i="8"/>
  <c r="B2794" i="8"/>
  <c r="C2794" i="8"/>
  <c r="D2794" i="8"/>
  <c r="B2795" i="8"/>
  <c r="C2795" i="8"/>
  <c r="D2795" i="8"/>
  <c r="B2796" i="8"/>
  <c r="C2796" i="8"/>
  <c r="D2796" i="8"/>
  <c r="B2797" i="8"/>
  <c r="C2797" i="8"/>
  <c r="D2797" i="8"/>
  <c r="B2798" i="8"/>
  <c r="C2798" i="8"/>
  <c r="D2798" i="8"/>
  <c r="B2799" i="8"/>
  <c r="C2799" i="8"/>
  <c r="D2799" i="8"/>
  <c r="B2800" i="8"/>
  <c r="C2800" i="8"/>
  <c r="D2800" i="8"/>
  <c r="B2801" i="8"/>
  <c r="C2801" i="8"/>
  <c r="D2801" i="8"/>
  <c r="B2802" i="8"/>
  <c r="C2802" i="8"/>
  <c r="D2802" i="8"/>
  <c r="B2803" i="8"/>
  <c r="C2803" i="8"/>
  <c r="D2803" i="8"/>
  <c r="B2804" i="8"/>
  <c r="C2804" i="8"/>
  <c r="D2804" i="8"/>
  <c r="B2805" i="8"/>
  <c r="C2805" i="8"/>
  <c r="D2805" i="8"/>
  <c r="B2806" i="8"/>
  <c r="C2806" i="8"/>
  <c r="D2806" i="8"/>
  <c r="B2807" i="8"/>
  <c r="C2807" i="8"/>
  <c r="D2807" i="8"/>
  <c r="B2808" i="8"/>
  <c r="C2808" i="8"/>
  <c r="D2808" i="8"/>
  <c r="B2809" i="8"/>
  <c r="C2809" i="8"/>
  <c r="D2809" i="8"/>
  <c r="B2810" i="8"/>
  <c r="C2810" i="8"/>
  <c r="D2810" i="8"/>
  <c r="B2811" i="8"/>
  <c r="C2811" i="8"/>
  <c r="D2811" i="8"/>
  <c r="B2812" i="8"/>
  <c r="C2812" i="8"/>
  <c r="D2812" i="8"/>
  <c r="B2813" i="8"/>
  <c r="C2813" i="8"/>
  <c r="D2813" i="8"/>
  <c r="B2814" i="8"/>
  <c r="C2814" i="8"/>
  <c r="D2814" i="8"/>
  <c r="B2815" i="8"/>
  <c r="C2815" i="8"/>
  <c r="D2815" i="8"/>
  <c r="B2816" i="8"/>
  <c r="C2816" i="8"/>
  <c r="D2816" i="8"/>
  <c r="B2817" i="8"/>
  <c r="C2817" i="8"/>
  <c r="D2817" i="8"/>
  <c r="B2818" i="8"/>
  <c r="C2818" i="8"/>
  <c r="D2818" i="8"/>
  <c r="B2819" i="8"/>
  <c r="C2819" i="8"/>
  <c r="D2819" i="8"/>
  <c r="B2820" i="8"/>
  <c r="C2820" i="8"/>
  <c r="D2820" i="8"/>
  <c r="B2821" i="8"/>
  <c r="C2821" i="8"/>
  <c r="D2821" i="8"/>
  <c r="B2822" i="8"/>
  <c r="C2822" i="8"/>
  <c r="D2822" i="8"/>
  <c r="B2823" i="8"/>
  <c r="C2823" i="8"/>
  <c r="D2823" i="8"/>
  <c r="B2824" i="8"/>
  <c r="C2824" i="8"/>
  <c r="D2824" i="8"/>
  <c r="B2825" i="8"/>
  <c r="C2825" i="8"/>
  <c r="D2825" i="8"/>
  <c r="B2826" i="8"/>
  <c r="C2826" i="8"/>
  <c r="D2826" i="8"/>
  <c r="B2827" i="8"/>
  <c r="C2827" i="8"/>
  <c r="D2827" i="8"/>
  <c r="B2828" i="8"/>
  <c r="C2828" i="8"/>
  <c r="D2828" i="8"/>
  <c r="B2829" i="8"/>
  <c r="C2829" i="8"/>
  <c r="D2829" i="8"/>
  <c r="B2830" i="8"/>
  <c r="C2830" i="8"/>
  <c r="D2830" i="8"/>
  <c r="B2831" i="8"/>
  <c r="C2831" i="8"/>
  <c r="D2831" i="8"/>
  <c r="B2832" i="8"/>
  <c r="C2832" i="8"/>
  <c r="D2832" i="8"/>
  <c r="B2833" i="8"/>
  <c r="C2833" i="8"/>
  <c r="D2833" i="8"/>
  <c r="B2834" i="8"/>
  <c r="C2834" i="8"/>
  <c r="D2834" i="8"/>
  <c r="B2835" i="8"/>
  <c r="C2835" i="8"/>
  <c r="D2835" i="8"/>
  <c r="B2836" i="8"/>
  <c r="C2836" i="8"/>
  <c r="D2836" i="8"/>
  <c r="B2837" i="8"/>
  <c r="C2837" i="8"/>
  <c r="D2837" i="8"/>
  <c r="B2838" i="8"/>
  <c r="C2838" i="8"/>
  <c r="D2838" i="8"/>
  <c r="B2839" i="8"/>
  <c r="C2839" i="8"/>
  <c r="D2839" i="8"/>
  <c r="B2840" i="8"/>
  <c r="C2840" i="8"/>
  <c r="D2840" i="8"/>
  <c r="B2841" i="8"/>
  <c r="C2841" i="8"/>
  <c r="D2841" i="8"/>
  <c r="B2842" i="8"/>
  <c r="C2842" i="8"/>
  <c r="D2842" i="8"/>
  <c r="B2843" i="8"/>
  <c r="C2843" i="8"/>
  <c r="D2843" i="8"/>
  <c r="B2844" i="8"/>
  <c r="C2844" i="8"/>
  <c r="D2844" i="8"/>
  <c r="B2845" i="8"/>
  <c r="C2845" i="8"/>
  <c r="D2845" i="8"/>
  <c r="B2846" i="8"/>
  <c r="C2846" i="8"/>
  <c r="D2846" i="8"/>
  <c r="B2847" i="8"/>
  <c r="C2847" i="8"/>
  <c r="D2847" i="8"/>
  <c r="B2848" i="8"/>
  <c r="C2848" i="8"/>
  <c r="D2848" i="8"/>
  <c r="B2849" i="8"/>
  <c r="C2849" i="8"/>
  <c r="D2849" i="8"/>
  <c r="B2850" i="8"/>
  <c r="C2850" i="8"/>
  <c r="D2850" i="8"/>
  <c r="B2851" i="8"/>
  <c r="C2851" i="8"/>
  <c r="D2851" i="8"/>
  <c r="B2852" i="8"/>
  <c r="C2852" i="8"/>
  <c r="D2852" i="8"/>
  <c r="B2853" i="8"/>
  <c r="C2853" i="8"/>
  <c r="D2853" i="8"/>
  <c r="B2854" i="8"/>
  <c r="C2854" i="8"/>
  <c r="D2854" i="8"/>
  <c r="B2855" i="8"/>
  <c r="C2855" i="8"/>
  <c r="D2855" i="8"/>
  <c r="B2856" i="8"/>
  <c r="C2856" i="8"/>
  <c r="D2856" i="8"/>
  <c r="B2857" i="8"/>
  <c r="C2857" i="8"/>
  <c r="D2857" i="8"/>
  <c r="B2858" i="8"/>
  <c r="C2858" i="8"/>
  <c r="D2858" i="8"/>
  <c r="B2859" i="8"/>
  <c r="C2859" i="8"/>
  <c r="D2859" i="8"/>
  <c r="B2860" i="8"/>
  <c r="C2860" i="8"/>
  <c r="D2860" i="8"/>
  <c r="B2861" i="8"/>
  <c r="C2861" i="8"/>
  <c r="D2861" i="8"/>
  <c r="B2862" i="8"/>
  <c r="C2862" i="8"/>
  <c r="D2862" i="8"/>
  <c r="B2863" i="8"/>
  <c r="C2863" i="8"/>
  <c r="D2863" i="8"/>
  <c r="B2864" i="8"/>
  <c r="C2864" i="8"/>
  <c r="D2864" i="8"/>
  <c r="B2865" i="8"/>
  <c r="C2865" i="8"/>
  <c r="D2865" i="8"/>
  <c r="B2866" i="8"/>
  <c r="C2866" i="8"/>
  <c r="D2866" i="8"/>
  <c r="B2867" i="8"/>
  <c r="C2867" i="8"/>
  <c r="D2867" i="8"/>
  <c r="B2868" i="8"/>
  <c r="C2868" i="8"/>
  <c r="D2868" i="8"/>
  <c r="B2869" i="8"/>
  <c r="C2869" i="8"/>
  <c r="D2869" i="8"/>
  <c r="B2870" i="8"/>
  <c r="C2870" i="8"/>
  <c r="D2870" i="8"/>
  <c r="B2871" i="8"/>
  <c r="C2871" i="8"/>
  <c r="D2871" i="8"/>
  <c r="B2872" i="8"/>
  <c r="C2872" i="8"/>
  <c r="D2872" i="8"/>
  <c r="B2873" i="8"/>
  <c r="C2873" i="8"/>
  <c r="D2873" i="8"/>
  <c r="B2874" i="8"/>
  <c r="C2874" i="8"/>
  <c r="D2874" i="8"/>
  <c r="B2875" i="8"/>
  <c r="C2875" i="8"/>
  <c r="D2875" i="8"/>
  <c r="B2876" i="8"/>
  <c r="C2876" i="8"/>
  <c r="D2876" i="8"/>
  <c r="B2877" i="8"/>
  <c r="C2877" i="8"/>
  <c r="D2877" i="8"/>
  <c r="B2878" i="8"/>
  <c r="C2878" i="8"/>
  <c r="D2878" i="8"/>
  <c r="B2879" i="8"/>
  <c r="C2879" i="8"/>
  <c r="D2879" i="8"/>
  <c r="B2880" i="8"/>
  <c r="C2880" i="8"/>
  <c r="D2880" i="8"/>
  <c r="B2881" i="8"/>
  <c r="C2881" i="8"/>
  <c r="D2881" i="8"/>
  <c r="B2882" i="8"/>
  <c r="C2882" i="8"/>
  <c r="D2882" i="8"/>
  <c r="B2883" i="8"/>
  <c r="C2883" i="8"/>
  <c r="D2883" i="8"/>
  <c r="B2884" i="8"/>
  <c r="C2884" i="8"/>
  <c r="D2884" i="8"/>
  <c r="B2885" i="8"/>
  <c r="C2885" i="8"/>
  <c r="D2885" i="8"/>
  <c r="B2886" i="8"/>
  <c r="C2886" i="8"/>
  <c r="D2886" i="8"/>
  <c r="B2887" i="8"/>
  <c r="C2887" i="8"/>
  <c r="D2887" i="8"/>
  <c r="B2888" i="8"/>
  <c r="C2888" i="8"/>
  <c r="D2888" i="8"/>
  <c r="B2889" i="8"/>
  <c r="C2889" i="8"/>
  <c r="D2889" i="8"/>
  <c r="B2890" i="8"/>
  <c r="C2890" i="8"/>
  <c r="D2890" i="8"/>
  <c r="B2891" i="8"/>
  <c r="C2891" i="8"/>
  <c r="D2891" i="8"/>
  <c r="B2892" i="8"/>
  <c r="C2892" i="8"/>
  <c r="D2892" i="8"/>
  <c r="B2893" i="8"/>
  <c r="C2893" i="8"/>
  <c r="D2893" i="8"/>
  <c r="B2894" i="8"/>
  <c r="C2894" i="8"/>
  <c r="D2894" i="8"/>
  <c r="B2895" i="8"/>
  <c r="C2895" i="8"/>
  <c r="D2895" i="8"/>
  <c r="B2896" i="8"/>
  <c r="C2896" i="8"/>
  <c r="D2896" i="8"/>
  <c r="B2897" i="8"/>
  <c r="C2897" i="8"/>
  <c r="D2897" i="8"/>
  <c r="B2898" i="8"/>
  <c r="C2898" i="8"/>
  <c r="D2898" i="8"/>
  <c r="B2899" i="8"/>
  <c r="C2899" i="8"/>
  <c r="D2899" i="8"/>
  <c r="B2900" i="8"/>
  <c r="C2900" i="8"/>
  <c r="D2900" i="8"/>
  <c r="B2901" i="8"/>
  <c r="C2901" i="8"/>
  <c r="D2901" i="8"/>
  <c r="B2902" i="8"/>
  <c r="C2902" i="8"/>
  <c r="D2902" i="8"/>
  <c r="B2903" i="8"/>
  <c r="C2903" i="8"/>
  <c r="D2903" i="8"/>
  <c r="B2904" i="8"/>
  <c r="C2904" i="8"/>
  <c r="D2904" i="8"/>
  <c r="B2905" i="8"/>
  <c r="C2905" i="8"/>
  <c r="D2905" i="8"/>
  <c r="B2906" i="8"/>
  <c r="C2906" i="8"/>
  <c r="D2906" i="8"/>
  <c r="B2907" i="8"/>
  <c r="C2907" i="8"/>
  <c r="D2907" i="8"/>
  <c r="B2908" i="8"/>
  <c r="C2908" i="8"/>
  <c r="D2908" i="8"/>
  <c r="B2909" i="8"/>
  <c r="C2909" i="8"/>
  <c r="D2909" i="8"/>
  <c r="B2910" i="8"/>
  <c r="C2910" i="8"/>
  <c r="D2910" i="8"/>
  <c r="B2911" i="8"/>
  <c r="C2911" i="8"/>
  <c r="D2911" i="8"/>
  <c r="B2912" i="8"/>
  <c r="C2912" i="8"/>
  <c r="D2912" i="8"/>
  <c r="B2913" i="8"/>
  <c r="C2913" i="8"/>
  <c r="D2913" i="8"/>
  <c r="B2914" i="8"/>
  <c r="C2914" i="8"/>
  <c r="D2914" i="8"/>
  <c r="B2915" i="8"/>
  <c r="C2915" i="8"/>
  <c r="D2915" i="8"/>
  <c r="B2916" i="8"/>
  <c r="C2916" i="8"/>
  <c r="D2916" i="8"/>
  <c r="B2917" i="8"/>
  <c r="C2917" i="8"/>
  <c r="D2917" i="8"/>
  <c r="B2918" i="8"/>
  <c r="C2918" i="8"/>
  <c r="D2918" i="8"/>
  <c r="B2919" i="8"/>
  <c r="C2919" i="8"/>
  <c r="D2919" i="8"/>
  <c r="B2920" i="8"/>
  <c r="C2920" i="8"/>
  <c r="D2920" i="8"/>
  <c r="B2921" i="8"/>
  <c r="C2921" i="8"/>
  <c r="D2921" i="8"/>
  <c r="B2922" i="8"/>
  <c r="C2922" i="8"/>
  <c r="D2922" i="8"/>
  <c r="B2923" i="8"/>
  <c r="C2923" i="8"/>
  <c r="D2923" i="8"/>
  <c r="B2924" i="8"/>
  <c r="C2924" i="8"/>
  <c r="D2924" i="8"/>
  <c r="B2925" i="8"/>
  <c r="C2925" i="8"/>
  <c r="D2925" i="8"/>
  <c r="B2926" i="8"/>
  <c r="C2926" i="8"/>
  <c r="D2926" i="8"/>
  <c r="B2927" i="8"/>
  <c r="C2927" i="8"/>
  <c r="D2927" i="8"/>
  <c r="B2928" i="8"/>
  <c r="C2928" i="8"/>
  <c r="D2928" i="8"/>
  <c r="B2929" i="8"/>
  <c r="C2929" i="8"/>
  <c r="D2929" i="8"/>
  <c r="B2930" i="8"/>
  <c r="C2930" i="8"/>
  <c r="D2930" i="8"/>
  <c r="B2931" i="8"/>
  <c r="C2931" i="8"/>
  <c r="D2931" i="8"/>
  <c r="B2932" i="8"/>
  <c r="C2932" i="8"/>
  <c r="D2932" i="8"/>
  <c r="B2933" i="8"/>
  <c r="C2933" i="8"/>
  <c r="D2933" i="8"/>
  <c r="B2934" i="8"/>
  <c r="C2934" i="8"/>
  <c r="D2934" i="8"/>
  <c r="B2935" i="8"/>
  <c r="C2935" i="8"/>
  <c r="D2935" i="8"/>
  <c r="B2936" i="8"/>
  <c r="C2936" i="8"/>
  <c r="D2936" i="8"/>
  <c r="B2937" i="8"/>
  <c r="C2937" i="8"/>
  <c r="D2937" i="8"/>
  <c r="B2938" i="8"/>
  <c r="C2938" i="8"/>
  <c r="D2938" i="8"/>
  <c r="B2939" i="8"/>
  <c r="C2939" i="8"/>
  <c r="D2939" i="8"/>
  <c r="B2940" i="8"/>
  <c r="C2940" i="8"/>
  <c r="D2940" i="8"/>
  <c r="B2941" i="8"/>
  <c r="C2941" i="8"/>
  <c r="D2941" i="8"/>
  <c r="B2942" i="8"/>
  <c r="C2942" i="8"/>
  <c r="D2942" i="8"/>
  <c r="B2943" i="8"/>
  <c r="C2943" i="8"/>
  <c r="D2943" i="8"/>
  <c r="B2944" i="8"/>
  <c r="C2944" i="8"/>
  <c r="D2944" i="8"/>
  <c r="B2945" i="8"/>
  <c r="C2945" i="8"/>
  <c r="D2945" i="8"/>
  <c r="B2946" i="8"/>
  <c r="C2946" i="8"/>
  <c r="D2946" i="8"/>
  <c r="B2947" i="8"/>
  <c r="C2947" i="8"/>
  <c r="D2947" i="8"/>
  <c r="B2948" i="8"/>
  <c r="C2948" i="8"/>
  <c r="D2948" i="8"/>
  <c r="B2949" i="8"/>
  <c r="C2949" i="8"/>
  <c r="D2949" i="8"/>
  <c r="B2950" i="8"/>
  <c r="C2950" i="8"/>
  <c r="D2950" i="8"/>
  <c r="B2951" i="8"/>
  <c r="C2951" i="8"/>
  <c r="D2951" i="8"/>
  <c r="B2952" i="8"/>
  <c r="C2952" i="8"/>
  <c r="D2952" i="8"/>
  <c r="B2953" i="8"/>
  <c r="C2953" i="8"/>
  <c r="D2953" i="8"/>
  <c r="B2954" i="8"/>
  <c r="C2954" i="8"/>
  <c r="D2954" i="8"/>
  <c r="B2955" i="8"/>
  <c r="C2955" i="8"/>
  <c r="D2955" i="8"/>
  <c r="B2956" i="8"/>
  <c r="C2956" i="8"/>
  <c r="D2956" i="8"/>
  <c r="B2957" i="8"/>
  <c r="C2957" i="8"/>
  <c r="D2957" i="8"/>
  <c r="B2958" i="8"/>
  <c r="C2958" i="8"/>
  <c r="D2958" i="8"/>
  <c r="B2959" i="8"/>
  <c r="C2959" i="8"/>
  <c r="D2959" i="8"/>
  <c r="B2960" i="8"/>
  <c r="C2960" i="8"/>
  <c r="D2960" i="8"/>
  <c r="B2961" i="8"/>
  <c r="C2961" i="8"/>
  <c r="D2961" i="8"/>
  <c r="B2962" i="8"/>
  <c r="C2962" i="8"/>
  <c r="D2962" i="8"/>
  <c r="B2963" i="8"/>
  <c r="C2963" i="8"/>
  <c r="D2963" i="8"/>
  <c r="B2964" i="8"/>
  <c r="C2964" i="8"/>
  <c r="D2964" i="8"/>
  <c r="B2965" i="8"/>
  <c r="C2965" i="8"/>
  <c r="D2965" i="8"/>
  <c r="B2966" i="8"/>
  <c r="C2966" i="8"/>
  <c r="D2966" i="8"/>
  <c r="B2967" i="8"/>
  <c r="C2967" i="8"/>
  <c r="D2967" i="8"/>
  <c r="B2968" i="8"/>
  <c r="C2968" i="8"/>
  <c r="D2968" i="8"/>
  <c r="B2969" i="8"/>
  <c r="C2969" i="8"/>
  <c r="D2969" i="8"/>
  <c r="B2970" i="8"/>
  <c r="C2970" i="8"/>
  <c r="D2970" i="8"/>
  <c r="B2971" i="8"/>
  <c r="C2971" i="8"/>
  <c r="D2971" i="8"/>
  <c r="B2972" i="8"/>
  <c r="C2972" i="8"/>
  <c r="D2972" i="8"/>
  <c r="B2973" i="8"/>
  <c r="C2973" i="8"/>
  <c r="D2973" i="8"/>
  <c r="B2974" i="8"/>
  <c r="C2974" i="8"/>
  <c r="D2974" i="8"/>
  <c r="B2975" i="8"/>
  <c r="C2975" i="8"/>
  <c r="D2975" i="8"/>
  <c r="B2976" i="8"/>
  <c r="C2976" i="8"/>
  <c r="D2976" i="8"/>
  <c r="B2977" i="8"/>
  <c r="C2977" i="8"/>
  <c r="D2977" i="8"/>
  <c r="B2978" i="8"/>
  <c r="C2978" i="8"/>
  <c r="D2978" i="8"/>
  <c r="B2979" i="8"/>
  <c r="C2979" i="8"/>
  <c r="D2979" i="8"/>
  <c r="B2980" i="8"/>
  <c r="C2980" i="8"/>
  <c r="D2980" i="8"/>
  <c r="B2981" i="8"/>
  <c r="C2981" i="8"/>
  <c r="D2981" i="8"/>
  <c r="B2982" i="8"/>
  <c r="C2982" i="8"/>
  <c r="D2982" i="8"/>
  <c r="B2983" i="8"/>
  <c r="C2983" i="8"/>
  <c r="D2983" i="8"/>
  <c r="B2984" i="8"/>
  <c r="C2984" i="8"/>
  <c r="D2984" i="8"/>
  <c r="B2985" i="8"/>
  <c r="C2985" i="8"/>
  <c r="D2985" i="8"/>
  <c r="B2986" i="8"/>
  <c r="C2986" i="8"/>
  <c r="D2986" i="8"/>
  <c r="B2987" i="8"/>
  <c r="C2987" i="8"/>
  <c r="D2987" i="8"/>
  <c r="B2988" i="8"/>
  <c r="C2988" i="8"/>
  <c r="D2988" i="8"/>
  <c r="B2989" i="8"/>
  <c r="C2989" i="8"/>
  <c r="D2989" i="8"/>
  <c r="B2990" i="8"/>
  <c r="C2990" i="8"/>
  <c r="D2990" i="8"/>
  <c r="B2991" i="8"/>
  <c r="C2991" i="8"/>
  <c r="D2991" i="8"/>
  <c r="B2992" i="8"/>
  <c r="C2992" i="8"/>
  <c r="D2992" i="8"/>
  <c r="B2993" i="8"/>
  <c r="C2993" i="8"/>
  <c r="D2993" i="8"/>
  <c r="B2994" i="8"/>
  <c r="C2994" i="8"/>
  <c r="D2994" i="8"/>
  <c r="B2995" i="8"/>
  <c r="C2995" i="8"/>
  <c r="D2995" i="8"/>
  <c r="B2996" i="8"/>
  <c r="C2996" i="8"/>
  <c r="D2996" i="8"/>
  <c r="B2997" i="8"/>
  <c r="C2997" i="8"/>
  <c r="D2997" i="8"/>
  <c r="B2998" i="8"/>
  <c r="C2998" i="8"/>
  <c r="D2998" i="8"/>
  <c r="B2999" i="8"/>
  <c r="C2999" i="8"/>
  <c r="D2999" i="8"/>
  <c r="B3000" i="8"/>
  <c r="C3000" i="8"/>
  <c r="D3000" i="8"/>
  <c r="B3001" i="8"/>
  <c r="C3001" i="8"/>
  <c r="D3001" i="8"/>
  <c r="B3002" i="8"/>
  <c r="C3002" i="8"/>
  <c r="D3002" i="8"/>
  <c r="B3003" i="8"/>
  <c r="C3003" i="8"/>
  <c r="D3003" i="8"/>
  <c r="B3004" i="8"/>
  <c r="C3004" i="8"/>
  <c r="D3004" i="8"/>
  <c r="B3005" i="8"/>
  <c r="C3005" i="8"/>
  <c r="D3005" i="8"/>
  <c r="B3006" i="8"/>
  <c r="C3006" i="8"/>
  <c r="D3006" i="8"/>
  <c r="B3007" i="8"/>
  <c r="C3007" i="8"/>
  <c r="D3007" i="8"/>
  <c r="B3008" i="8"/>
  <c r="C3008" i="8"/>
  <c r="D3008" i="8"/>
  <c r="B3009" i="8"/>
  <c r="C3009" i="8"/>
  <c r="D3009" i="8"/>
  <c r="B3010" i="8"/>
  <c r="C3010" i="8"/>
  <c r="D3010" i="8"/>
  <c r="B3011" i="8"/>
  <c r="C3011" i="8"/>
  <c r="D3011" i="8"/>
  <c r="B3012" i="8"/>
  <c r="C3012" i="8"/>
  <c r="D3012" i="8"/>
  <c r="B3013" i="8"/>
  <c r="C3013" i="8"/>
  <c r="D3013" i="8"/>
  <c r="B3014" i="8"/>
  <c r="C3014" i="8"/>
  <c r="D3014" i="8"/>
  <c r="B3015" i="8"/>
  <c r="C3015" i="8"/>
  <c r="D3015" i="8"/>
  <c r="B3016" i="8"/>
  <c r="C3016" i="8"/>
  <c r="D3016" i="8"/>
  <c r="B3017" i="8"/>
  <c r="C3017" i="8"/>
  <c r="D3017" i="8"/>
  <c r="B3018" i="8"/>
  <c r="C3018" i="8"/>
  <c r="D3018" i="8"/>
  <c r="B3019" i="8"/>
  <c r="C3019" i="8"/>
  <c r="D3019" i="8"/>
  <c r="B3020" i="8"/>
  <c r="C3020" i="8"/>
  <c r="D3020" i="8"/>
  <c r="B3021" i="8"/>
  <c r="C3021" i="8"/>
  <c r="D3021" i="8"/>
  <c r="B3022" i="8"/>
  <c r="C3022" i="8"/>
  <c r="D3022" i="8"/>
  <c r="B3023" i="8"/>
  <c r="C3023" i="8"/>
  <c r="D3023" i="8"/>
  <c r="B3024" i="8"/>
  <c r="C3024" i="8"/>
  <c r="D3024" i="8"/>
  <c r="B3025" i="8"/>
  <c r="C3025" i="8"/>
  <c r="D3025" i="8"/>
  <c r="B3026" i="8"/>
  <c r="C3026" i="8"/>
  <c r="D3026" i="8"/>
  <c r="B3027" i="8"/>
  <c r="C3027" i="8"/>
  <c r="D3027" i="8"/>
  <c r="B3028" i="8"/>
  <c r="C3028" i="8"/>
  <c r="D3028" i="8"/>
  <c r="B3029" i="8"/>
  <c r="C3029" i="8"/>
  <c r="D3029" i="8"/>
  <c r="B3030" i="8"/>
  <c r="C3030" i="8"/>
  <c r="D3030" i="8"/>
  <c r="B3031" i="8"/>
  <c r="C3031" i="8"/>
  <c r="D3031" i="8"/>
  <c r="B3032" i="8"/>
  <c r="C3032" i="8"/>
  <c r="D3032" i="8"/>
  <c r="B3033" i="8"/>
  <c r="C3033" i="8"/>
  <c r="D3033" i="8"/>
  <c r="B3034" i="8"/>
  <c r="C3034" i="8"/>
  <c r="D3034" i="8"/>
  <c r="B3035" i="8"/>
  <c r="C3035" i="8"/>
  <c r="D3035" i="8"/>
  <c r="B3036" i="8"/>
  <c r="C3036" i="8"/>
  <c r="D3036" i="8"/>
  <c r="B3037" i="8"/>
  <c r="C3037" i="8"/>
  <c r="D3037" i="8"/>
  <c r="B3038" i="8"/>
  <c r="C3038" i="8"/>
  <c r="D3038" i="8"/>
  <c r="B3039" i="8"/>
  <c r="C3039" i="8"/>
  <c r="D3039" i="8"/>
  <c r="B3040" i="8"/>
  <c r="C3040" i="8"/>
  <c r="D3040" i="8"/>
  <c r="B3041" i="8"/>
  <c r="C3041" i="8"/>
  <c r="D3041" i="8"/>
  <c r="B3042" i="8"/>
  <c r="C3042" i="8"/>
  <c r="D3042" i="8"/>
  <c r="B3043" i="8"/>
  <c r="C3043" i="8"/>
  <c r="D3043" i="8"/>
  <c r="B3044" i="8"/>
  <c r="C3044" i="8"/>
  <c r="D3044" i="8"/>
  <c r="B3045" i="8"/>
  <c r="C3045" i="8"/>
  <c r="D3045" i="8"/>
  <c r="B3046" i="8"/>
  <c r="C3046" i="8"/>
  <c r="D3046" i="8"/>
  <c r="B3047" i="8"/>
  <c r="C3047" i="8"/>
  <c r="D3047" i="8"/>
  <c r="B3048" i="8"/>
  <c r="C3048" i="8"/>
  <c r="D3048" i="8"/>
  <c r="B3049" i="8"/>
  <c r="C3049" i="8"/>
  <c r="D3049" i="8"/>
  <c r="B3050" i="8"/>
  <c r="C3050" i="8"/>
  <c r="D3050" i="8"/>
  <c r="B3051" i="8"/>
  <c r="C3051" i="8"/>
  <c r="D3051" i="8"/>
  <c r="B3052" i="8"/>
  <c r="C3052" i="8"/>
  <c r="D3052" i="8"/>
  <c r="B3053" i="8"/>
  <c r="C3053" i="8"/>
  <c r="D3053" i="8"/>
  <c r="B3054" i="8"/>
  <c r="C3054" i="8"/>
  <c r="D3054" i="8"/>
  <c r="B3055" i="8"/>
  <c r="C3055" i="8"/>
  <c r="D3055" i="8"/>
  <c r="B3056" i="8"/>
  <c r="C3056" i="8"/>
  <c r="D3056" i="8"/>
  <c r="B3057" i="8"/>
  <c r="C3057" i="8"/>
  <c r="D3057" i="8"/>
  <c r="B3058" i="8"/>
  <c r="C3058" i="8"/>
  <c r="D3058" i="8"/>
  <c r="B3059" i="8"/>
  <c r="C3059" i="8"/>
  <c r="D3059" i="8"/>
  <c r="B3060" i="8"/>
  <c r="C3060" i="8"/>
  <c r="D3060" i="8"/>
  <c r="B3061" i="8"/>
  <c r="C3061" i="8"/>
  <c r="D3061" i="8"/>
  <c r="B3062" i="8"/>
  <c r="C3062" i="8"/>
  <c r="D3062" i="8"/>
  <c r="B3063" i="8"/>
  <c r="C3063" i="8"/>
  <c r="D3063" i="8"/>
  <c r="B3064" i="8"/>
  <c r="C3064" i="8"/>
  <c r="D3064" i="8"/>
  <c r="B3065" i="8"/>
  <c r="C3065" i="8"/>
  <c r="D3065" i="8"/>
  <c r="B3066" i="8"/>
  <c r="C3066" i="8"/>
  <c r="D3066" i="8"/>
  <c r="B3067" i="8"/>
  <c r="C3067" i="8"/>
  <c r="D3067" i="8"/>
  <c r="B3068" i="8"/>
  <c r="C3068" i="8"/>
  <c r="D3068" i="8"/>
  <c r="B3069" i="8"/>
  <c r="C3069" i="8"/>
  <c r="D3069" i="8"/>
  <c r="B3070" i="8"/>
  <c r="C3070" i="8"/>
  <c r="D3070" i="8"/>
  <c r="B3071" i="8"/>
  <c r="C3071" i="8"/>
  <c r="D3071" i="8"/>
  <c r="B3072" i="8"/>
  <c r="C3072" i="8"/>
  <c r="D3072" i="8"/>
  <c r="B3073" i="8"/>
  <c r="C3073" i="8"/>
  <c r="D3073" i="8"/>
  <c r="B3074" i="8"/>
  <c r="C3074" i="8"/>
  <c r="D3074" i="8"/>
  <c r="B3075" i="8"/>
  <c r="C3075" i="8"/>
  <c r="D3075" i="8"/>
  <c r="B3076" i="8"/>
  <c r="C3076" i="8"/>
  <c r="D3076" i="8"/>
  <c r="B3077" i="8"/>
  <c r="C3077" i="8"/>
  <c r="D3077" i="8"/>
  <c r="B3078" i="8"/>
  <c r="C3078" i="8"/>
  <c r="D3078" i="8"/>
  <c r="B3079" i="8"/>
  <c r="C3079" i="8"/>
  <c r="D3079" i="8"/>
  <c r="B3080" i="8"/>
  <c r="C3080" i="8"/>
  <c r="D3080" i="8"/>
  <c r="B3081" i="8"/>
  <c r="C3081" i="8"/>
  <c r="D3081" i="8"/>
  <c r="B3082" i="8"/>
  <c r="C3082" i="8"/>
  <c r="D3082" i="8"/>
  <c r="B3083" i="8"/>
  <c r="C3083" i="8"/>
  <c r="D3083" i="8"/>
  <c r="B3084" i="8"/>
  <c r="C3084" i="8"/>
  <c r="D3084" i="8"/>
  <c r="B3085" i="8"/>
  <c r="C3085" i="8"/>
  <c r="D3085" i="8"/>
  <c r="B3086" i="8"/>
  <c r="C3086" i="8"/>
  <c r="D3086" i="8"/>
  <c r="B3087" i="8"/>
  <c r="C3087" i="8"/>
  <c r="D3087" i="8"/>
  <c r="B3088" i="8"/>
  <c r="C3088" i="8"/>
  <c r="D3088" i="8"/>
  <c r="B3089" i="8"/>
  <c r="C3089" i="8"/>
  <c r="D3089" i="8"/>
  <c r="B3090" i="8"/>
  <c r="C3090" i="8"/>
  <c r="D3090" i="8"/>
  <c r="B3091" i="8"/>
  <c r="C3091" i="8"/>
  <c r="D3091" i="8"/>
  <c r="B3092" i="8"/>
  <c r="C3092" i="8"/>
  <c r="D3092" i="8"/>
  <c r="B3093" i="8"/>
  <c r="C3093" i="8"/>
  <c r="D3093" i="8"/>
  <c r="B3094" i="8"/>
  <c r="C3094" i="8"/>
  <c r="D3094" i="8"/>
  <c r="B3095" i="8"/>
  <c r="C3095" i="8"/>
  <c r="D3095" i="8"/>
  <c r="B3096" i="8"/>
  <c r="C3096" i="8"/>
  <c r="D3096" i="8"/>
  <c r="B3097" i="8"/>
  <c r="C3097" i="8"/>
  <c r="D3097" i="8"/>
  <c r="B3098" i="8"/>
  <c r="C3098" i="8"/>
  <c r="D3098" i="8"/>
  <c r="B3099" i="8"/>
  <c r="C3099" i="8"/>
  <c r="D3099" i="8"/>
  <c r="B3100" i="8"/>
  <c r="C3100" i="8"/>
  <c r="D3100" i="8"/>
  <c r="B3101" i="8"/>
  <c r="C3101" i="8"/>
  <c r="D3101" i="8"/>
  <c r="B3102" i="8"/>
  <c r="C3102" i="8"/>
  <c r="D3102" i="8"/>
  <c r="B3103" i="8"/>
  <c r="C3103" i="8"/>
  <c r="D3103" i="8"/>
  <c r="B3104" i="8"/>
  <c r="C3104" i="8"/>
  <c r="D3104" i="8"/>
  <c r="B3105" i="8"/>
  <c r="C3105" i="8"/>
  <c r="D3105" i="8"/>
  <c r="B3106" i="8"/>
  <c r="C3106" i="8"/>
  <c r="D3106" i="8"/>
  <c r="B3107" i="8"/>
  <c r="C3107" i="8"/>
  <c r="D3107" i="8"/>
  <c r="B3108" i="8"/>
  <c r="C3108" i="8"/>
  <c r="D3108" i="8"/>
  <c r="B3109" i="8"/>
  <c r="C3109" i="8"/>
  <c r="D3109" i="8"/>
  <c r="B3110" i="8"/>
  <c r="C3110" i="8"/>
  <c r="D3110" i="8"/>
  <c r="B3111" i="8"/>
  <c r="C3111" i="8"/>
  <c r="D3111" i="8"/>
  <c r="B3112" i="8"/>
  <c r="C3112" i="8"/>
  <c r="D3112" i="8"/>
  <c r="B3113" i="8"/>
  <c r="C3113" i="8"/>
  <c r="D3113" i="8"/>
  <c r="B3114" i="8"/>
  <c r="C3114" i="8"/>
  <c r="D3114" i="8"/>
  <c r="B3115" i="8"/>
  <c r="C3115" i="8"/>
  <c r="D3115" i="8"/>
  <c r="B3116" i="8"/>
  <c r="C3116" i="8"/>
  <c r="D3116" i="8"/>
  <c r="B3117" i="8"/>
  <c r="C3117" i="8"/>
  <c r="D3117" i="8"/>
  <c r="B3118" i="8"/>
  <c r="C3118" i="8"/>
  <c r="D3118" i="8"/>
  <c r="B3119" i="8"/>
  <c r="C3119" i="8"/>
  <c r="D3119" i="8"/>
  <c r="B3120" i="8"/>
  <c r="C3120" i="8"/>
  <c r="D3120" i="8"/>
  <c r="B3121" i="8"/>
  <c r="C3121" i="8"/>
  <c r="D3121" i="8"/>
  <c r="B3122" i="8"/>
  <c r="C3122" i="8"/>
  <c r="D3122" i="8"/>
  <c r="B3123" i="8"/>
  <c r="C3123" i="8"/>
  <c r="D3123" i="8"/>
  <c r="B3124" i="8"/>
  <c r="C3124" i="8"/>
  <c r="D3124" i="8"/>
  <c r="B3125" i="8"/>
  <c r="C3125" i="8"/>
  <c r="D3125" i="8"/>
  <c r="B3126" i="8"/>
  <c r="C3126" i="8"/>
  <c r="D3126" i="8"/>
  <c r="B3127" i="8"/>
  <c r="C3127" i="8"/>
  <c r="D3127" i="8"/>
  <c r="B3128" i="8"/>
  <c r="C3128" i="8"/>
  <c r="D3128" i="8"/>
  <c r="B3129" i="8"/>
  <c r="C3129" i="8"/>
  <c r="D3129" i="8"/>
  <c r="B3130" i="8"/>
  <c r="C3130" i="8"/>
  <c r="D3130" i="8"/>
  <c r="B3131" i="8"/>
  <c r="C3131" i="8"/>
  <c r="D3131" i="8"/>
  <c r="B3132" i="8"/>
  <c r="C3132" i="8"/>
  <c r="D3132" i="8"/>
  <c r="B3133" i="8"/>
  <c r="C3133" i="8"/>
  <c r="D3133" i="8"/>
  <c r="B3134" i="8"/>
  <c r="C3134" i="8"/>
  <c r="D3134" i="8"/>
  <c r="B3135" i="8"/>
  <c r="C3135" i="8"/>
  <c r="D3135" i="8"/>
  <c r="B3136" i="8"/>
  <c r="C3136" i="8"/>
  <c r="D3136" i="8"/>
  <c r="B3137" i="8"/>
  <c r="C3137" i="8"/>
  <c r="D3137" i="8"/>
  <c r="B3138" i="8"/>
  <c r="C3138" i="8"/>
  <c r="D3138" i="8"/>
  <c r="B3139" i="8"/>
  <c r="C3139" i="8"/>
  <c r="D3139" i="8"/>
  <c r="B3140" i="8"/>
  <c r="C3140" i="8"/>
  <c r="D3140" i="8"/>
  <c r="B3141" i="8"/>
  <c r="C3141" i="8"/>
  <c r="D3141" i="8"/>
  <c r="B3142" i="8"/>
  <c r="C3142" i="8"/>
  <c r="D3142" i="8"/>
  <c r="B3143" i="8"/>
  <c r="C3143" i="8"/>
  <c r="D3143" i="8"/>
  <c r="B3144" i="8"/>
  <c r="C3144" i="8"/>
  <c r="D3144" i="8"/>
  <c r="B3145" i="8"/>
  <c r="C3145" i="8"/>
  <c r="D3145" i="8"/>
  <c r="B3146" i="8"/>
  <c r="C3146" i="8"/>
  <c r="D3146" i="8"/>
  <c r="B3147" i="8"/>
  <c r="C3147" i="8"/>
  <c r="D3147" i="8"/>
  <c r="B3148" i="8"/>
  <c r="C3148" i="8"/>
  <c r="D3148" i="8"/>
  <c r="B3149" i="8"/>
  <c r="C3149" i="8"/>
  <c r="D3149" i="8"/>
  <c r="B3150" i="8"/>
  <c r="C3150" i="8"/>
  <c r="D3150" i="8"/>
  <c r="B3151" i="8"/>
  <c r="C3151" i="8"/>
  <c r="D3151" i="8"/>
  <c r="B3152" i="8"/>
  <c r="C3152" i="8"/>
  <c r="D3152" i="8"/>
  <c r="B3153" i="8"/>
  <c r="C3153" i="8"/>
  <c r="D3153" i="8"/>
  <c r="B3154" i="8"/>
  <c r="C3154" i="8"/>
  <c r="D3154" i="8"/>
  <c r="B3155" i="8"/>
  <c r="C3155" i="8"/>
  <c r="D3155" i="8"/>
  <c r="B3156" i="8"/>
  <c r="C3156" i="8"/>
  <c r="D3156" i="8"/>
  <c r="B3157" i="8"/>
  <c r="C3157" i="8"/>
  <c r="D3157" i="8"/>
  <c r="B3158" i="8"/>
  <c r="C3158" i="8"/>
  <c r="D3158" i="8"/>
  <c r="B3159" i="8"/>
  <c r="C3159" i="8"/>
  <c r="D3159" i="8"/>
  <c r="B3160" i="8"/>
  <c r="C3160" i="8"/>
  <c r="D3160" i="8"/>
  <c r="B3161" i="8"/>
  <c r="C3161" i="8"/>
  <c r="D3161" i="8"/>
  <c r="B3162" i="8"/>
  <c r="C3162" i="8"/>
  <c r="D3162" i="8"/>
  <c r="B3163" i="8"/>
  <c r="C3163" i="8"/>
  <c r="D3163" i="8"/>
  <c r="B3164" i="8"/>
  <c r="C3164" i="8"/>
  <c r="D3164" i="8"/>
  <c r="B3165" i="8"/>
  <c r="C3165" i="8"/>
  <c r="D3165" i="8"/>
  <c r="B3166" i="8"/>
  <c r="C3166" i="8"/>
  <c r="D3166" i="8"/>
  <c r="B3167" i="8"/>
  <c r="C3167" i="8"/>
  <c r="D3167" i="8"/>
  <c r="B3168" i="8"/>
  <c r="C3168" i="8"/>
  <c r="D3168" i="8"/>
  <c r="B3169" i="8"/>
  <c r="C3169" i="8"/>
  <c r="D3169" i="8"/>
  <c r="B3170" i="8"/>
  <c r="C3170" i="8"/>
  <c r="D3170" i="8"/>
  <c r="B3171" i="8"/>
  <c r="C3171" i="8"/>
  <c r="D3171" i="8"/>
  <c r="B3172" i="8"/>
  <c r="C3172" i="8"/>
  <c r="D3172" i="8"/>
  <c r="B3173" i="8"/>
  <c r="C3173" i="8"/>
  <c r="D3173" i="8"/>
  <c r="B3174" i="8"/>
  <c r="C3174" i="8"/>
  <c r="D3174" i="8"/>
  <c r="B3175" i="8"/>
  <c r="C3175" i="8"/>
  <c r="D3175" i="8"/>
  <c r="B3176" i="8"/>
  <c r="C3176" i="8"/>
  <c r="D3176" i="8"/>
  <c r="B3177" i="8"/>
  <c r="C3177" i="8"/>
  <c r="D3177" i="8"/>
  <c r="B3178" i="8"/>
  <c r="C3178" i="8"/>
  <c r="D3178" i="8"/>
  <c r="B3179" i="8"/>
  <c r="C3179" i="8"/>
  <c r="D3179" i="8"/>
  <c r="B3180" i="8"/>
  <c r="C3180" i="8"/>
  <c r="D3180" i="8"/>
  <c r="B3181" i="8"/>
  <c r="C3181" i="8"/>
  <c r="D3181" i="8"/>
  <c r="B3182" i="8"/>
  <c r="C3182" i="8"/>
  <c r="D3182" i="8"/>
  <c r="B3183" i="8"/>
  <c r="C3183" i="8"/>
  <c r="D3183" i="8"/>
  <c r="B3184" i="8"/>
  <c r="C3184" i="8"/>
  <c r="D3184" i="8"/>
  <c r="B3185" i="8"/>
  <c r="C3185" i="8"/>
  <c r="D3185" i="8"/>
  <c r="B3186" i="8"/>
  <c r="C3186" i="8"/>
  <c r="D3186" i="8"/>
  <c r="B3187" i="8"/>
  <c r="C3187" i="8"/>
  <c r="D3187" i="8"/>
  <c r="B3188" i="8"/>
  <c r="C3188" i="8"/>
  <c r="D3188" i="8"/>
  <c r="B3189" i="8"/>
  <c r="C3189" i="8"/>
  <c r="D3189" i="8"/>
  <c r="B3190" i="8"/>
  <c r="C3190" i="8"/>
  <c r="D3190" i="8"/>
  <c r="B3191" i="8"/>
  <c r="C3191" i="8"/>
  <c r="D3191" i="8"/>
  <c r="B3192" i="8"/>
  <c r="C3192" i="8"/>
  <c r="D3192" i="8"/>
  <c r="B3193" i="8"/>
  <c r="C3193" i="8"/>
  <c r="D3193" i="8"/>
  <c r="B3194" i="8"/>
  <c r="C3194" i="8"/>
  <c r="D3194" i="8"/>
  <c r="B3195" i="8"/>
  <c r="C3195" i="8"/>
  <c r="D3195" i="8"/>
  <c r="B3196" i="8"/>
  <c r="C3196" i="8"/>
  <c r="D3196" i="8"/>
  <c r="B3197" i="8"/>
  <c r="C3197" i="8"/>
  <c r="D3197" i="8"/>
  <c r="B3198" i="8"/>
  <c r="C3198" i="8"/>
  <c r="D3198" i="8"/>
  <c r="B3199" i="8"/>
  <c r="C3199" i="8"/>
  <c r="D3199" i="8"/>
  <c r="B3200" i="8"/>
  <c r="C3200" i="8"/>
  <c r="D3200" i="8"/>
  <c r="B3201" i="8"/>
  <c r="C3201" i="8"/>
  <c r="D3201" i="8"/>
  <c r="B3202" i="8"/>
  <c r="C3202" i="8"/>
  <c r="D3202" i="8"/>
  <c r="B3203" i="8"/>
  <c r="C3203" i="8"/>
  <c r="D3203" i="8"/>
  <c r="B3204" i="8"/>
  <c r="C3204" i="8"/>
  <c r="D3204" i="8"/>
  <c r="B3205" i="8"/>
  <c r="C3205" i="8"/>
  <c r="D3205" i="8"/>
  <c r="B3206" i="8"/>
  <c r="C3206" i="8"/>
  <c r="D3206" i="8"/>
  <c r="B3207" i="8"/>
  <c r="C3207" i="8"/>
  <c r="D3207" i="8"/>
  <c r="B3208" i="8"/>
  <c r="C3208" i="8"/>
  <c r="D3208" i="8"/>
  <c r="B3209" i="8"/>
  <c r="C3209" i="8"/>
  <c r="D3209" i="8"/>
  <c r="B3210" i="8"/>
  <c r="C3210" i="8"/>
  <c r="D3210" i="8"/>
  <c r="B3211" i="8"/>
  <c r="C3211" i="8"/>
  <c r="D3211" i="8"/>
  <c r="B3212" i="8"/>
  <c r="C3212" i="8"/>
  <c r="D3212" i="8"/>
  <c r="B3213" i="8"/>
  <c r="C3213" i="8"/>
  <c r="D3213" i="8"/>
  <c r="B3214" i="8"/>
  <c r="C3214" i="8"/>
  <c r="D3214" i="8"/>
  <c r="B3215" i="8"/>
  <c r="C3215" i="8"/>
  <c r="D3215" i="8"/>
  <c r="B3216" i="8"/>
  <c r="C3216" i="8"/>
  <c r="D3216" i="8"/>
  <c r="B3217" i="8"/>
  <c r="C3217" i="8"/>
  <c r="D3217" i="8"/>
  <c r="B3218" i="8"/>
  <c r="C3218" i="8"/>
  <c r="D3218" i="8"/>
  <c r="B3219" i="8"/>
  <c r="C3219" i="8"/>
  <c r="D3219" i="8"/>
  <c r="B3220" i="8"/>
  <c r="C3220" i="8"/>
  <c r="D3220" i="8"/>
  <c r="B3221" i="8"/>
  <c r="C3221" i="8"/>
  <c r="D3221" i="8"/>
  <c r="B3222" i="8"/>
  <c r="C3222" i="8"/>
  <c r="D3222" i="8"/>
  <c r="B3223" i="8"/>
  <c r="C3223" i="8"/>
  <c r="D3223" i="8"/>
  <c r="B3224" i="8"/>
  <c r="C3224" i="8"/>
  <c r="D3224" i="8"/>
  <c r="B3225" i="8"/>
  <c r="C3225" i="8"/>
  <c r="D3225" i="8"/>
  <c r="B3226" i="8"/>
  <c r="C3226" i="8"/>
  <c r="D3226" i="8"/>
  <c r="B3227" i="8"/>
  <c r="C3227" i="8"/>
  <c r="D3227" i="8"/>
  <c r="B3228" i="8"/>
  <c r="C3228" i="8"/>
  <c r="D3228" i="8"/>
  <c r="B3229" i="8"/>
  <c r="C3229" i="8"/>
  <c r="D3229" i="8"/>
  <c r="B3230" i="8"/>
  <c r="C3230" i="8"/>
  <c r="D3230" i="8"/>
  <c r="B3231" i="8"/>
  <c r="C3231" i="8"/>
  <c r="D3231" i="8"/>
  <c r="B3232" i="8"/>
  <c r="C3232" i="8"/>
  <c r="D3232" i="8"/>
  <c r="B3233" i="8"/>
  <c r="C3233" i="8"/>
  <c r="D3233" i="8"/>
  <c r="B3234" i="8"/>
  <c r="C3234" i="8"/>
  <c r="D3234" i="8"/>
  <c r="B3235" i="8"/>
  <c r="C3235" i="8"/>
  <c r="D3235" i="8"/>
  <c r="B3236" i="8"/>
  <c r="C3236" i="8"/>
  <c r="D3236" i="8"/>
  <c r="B3237" i="8"/>
  <c r="C3237" i="8"/>
  <c r="D3237" i="8"/>
  <c r="B3238" i="8"/>
  <c r="C3238" i="8"/>
  <c r="D3238" i="8"/>
  <c r="B3239" i="8"/>
  <c r="C3239" i="8"/>
  <c r="D3239" i="8"/>
  <c r="B3240" i="8"/>
  <c r="C3240" i="8"/>
  <c r="D3240" i="8"/>
  <c r="B3241" i="8"/>
  <c r="C3241" i="8"/>
  <c r="D3241" i="8"/>
  <c r="B3242" i="8"/>
  <c r="C3242" i="8"/>
  <c r="D3242" i="8"/>
  <c r="B3243" i="8"/>
  <c r="C3243" i="8"/>
  <c r="D3243" i="8"/>
  <c r="B3244" i="8"/>
  <c r="C3244" i="8"/>
  <c r="D3244" i="8"/>
  <c r="B3245" i="8"/>
  <c r="C3245" i="8"/>
  <c r="D3245" i="8"/>
  <c r="B3246" i="8"/>
  <c r="C3246" i="8"/>
  <c r="D3246" i="8"/>
  <c r="B3247" i="8"/>
  <c r="C3247" i="8"/>
  <c r="D3247" i="8"/>
  <c r="B3248" i="8"/>
  <c r="C3248" i="8"/>
  <c r="D3248" i="8"/>
  <c r="B3249" i="8"/>
  <c r="C3249" i="8"/>
  <c r="D3249" i="8"/>
  <c r="B3250" i="8"/>
  <c r="C3250" i="8"/>
  <c r="D3250" i="8"/>
  <c r="B3251" i="8"/>
  <c r="C3251" i="8"/>
  <c r="D3251" i="8"/>
  <c r="B3252" i="8"/>
  <c r="C3252" i="8"/>
  <c r="D3252" i="8"/>
  <c r="B3253" i="8"/>
  <c r="C3253" i="8"/>
  <c r="D3253" i="8"/>
  <c r="B3254" i="8"/>
  <c r="C3254" i="8"/>
  <c r="D3254" i="8"/>
  <c r="B3255" i="8"/>
  <c r="C3255" i="8"/>
  <c r="D3255" i="8"/>
  <c r="B3256" i="8"/>
  <c r="C3256" i="8"/>
  <c r="D3256" i="8"/>
  <c r="B3257" i="8"/>
  <c r="C3257" i="8"/>
  <c r="D3257" i="8"/>
  <c r="B3258" i="8"/>
  <c r="C3258" i="8"/>
  <c r="D3258" i="8"/>
  <c r="B3259" i="8"/>
  <c r="C3259" i="8"/>
  <c r="D3259" i="8"/>
  <c r="B3260" i="8"/>
  <c r="C3260" i="8"/>
  <c r="D3260" i="8"/>
  <c r="B3261" i="8"/>
  <c r="C3261" i="8"/>
  <c r="D3261" i="8"/>
  <c r="B3262" i="8"/>
  <c r="C3262" i="8"/>
  <c r="D3262" i="8"/>
  <c r="B3263" i="8"/>
  <c r="C3263" i="8"/>
  <c r="D3263" i="8"/>
  <c r="B3264" i="8"/>
  <c r="C3264" i="8"/>
  <c r="D3264" i="8"/>
  <c r="B3265" i="8"/>
  <c r="C3265" i="8"/>
  <c r="D3265" i="8"/>
  <c r="B3266" i="8"/>
  <c r="C3266" i="8"/>
  <c r="D3266" i="8"/>
  <c r="B3267" i="8"/>
  <c r="C3267" i="8"/>
  <c r="D3267" i="8"/>
  <c r="B3268" i="8"/>
  <c r="C3268" i="8"/>
  <c r="D3268" i="8"/>
  <c r="B3269" i="8"/>
  <c r="C3269" i="8"/>
  <c r="D3269" i="8"/>
  <c r="B3270" i="8"/>
  <c r="C3270" i="8"/>
  <c r="D3270" i="8"/>
  <c r="B3271" i="8"/>
  <c r="C3271" i="8"/>
  <c r="D3271" i="8"/>
  <c r="B3272" i="8"/>
  <c r="C3272" i="8"/>
  <c r="D3272" i="8"/>
  <c r="B3273" i="8"/>
  <c r="C3273" i="8"/>
  <c r="D3273" i="8"/>
  <c r="B3274" i="8"/>
  <c r="C3274" i="8"/>
  <c r="D3274" i="8"/>
  <c r="B3275" i="8"/>
  <c r="C3275" i="8"/>
  <c r="D3275" i="8"/>
  <c r="B3276" i="8"/>
  <c r="C3276" i="8"/>
  <c r="D3276" i="8"/>
  <c r="B3277" i="8"/>
  <c r="C3277" i="8"/>
  <c r="D3277" i="8"/>
  <c r="B3278" i="8"/>
  <c r="C3278" i="8"/>
  <c r="D3278" i="8"/>
  <c r="B3279" i="8"/>
  <c r="C3279" i="8"/>
  <c r="D3279" i="8"/>
  <c r="B3280" i="8"/>
  <c r="C3280" i="8"/>
  <c r="D3280" i="8"/>
  <c r="B3281" i="8"/>
  <c r="C3281" i="8"/>
  <c r="D3281" i="8"/>
  <c r="B3282" i="8"/>
  <c r="C3282" i="8"/>
  <c r="D3282" i="8"/>
  <c r="B3283" i="8"/>
  <c r="C3283" i="8"/>
  <c r="D3283" i="8"/>
  <c r="B3284" i="8"/>
  <c r="C3284" i="8"/>
  <c r="D3284" i="8"/>
  <c r="B3285" i="8"/>
  <c r="C3285" i="8"/>
  <c r="D3285" i="8"/>
  <c r="B3286" i="8"/>
  <c r="C3286" i="8"/>
  <c r="D3286" i="8"/>
  <c r="B3287" i="8"/>
  <c r="C3287" i="8"/>
  <c r="D3287" i="8"/>
  <c r="B3288" i="8"/>
  <c r="C3288" i="8"/>
  <c r="D3288" i="8"/>
  <c r="B3289" i="8"/>
  <c r="C3289" i="8"/>
  <c r="D3289" i="8"/>
  <c r="B3290" i="8"/>
  <c r="C3290" i="8"/>
  <c r="D3290" i="8"/>
  <c r="B3291" i="8"/>
  <c r="C3291" i="8"/>
  <c r="D3291" i="8"/>
  <c r="B3292" i="8"/>
  <c r="C3292" i="8"/>
  <c r="D3292" i="8"/>
  <c r="B3293" i="8"/>
  <c r="C3293" i="8"/>
  <c r="D3293" i="8"/>
  <c r="B3294" i="8"/>
  <c r="C3294" i="8"/>
  <c r="D3294" i="8"/>
  <c r="B3295" i="8"/>
  <c r="C3295" i="8"/>
  <c r="D3295" i="8"/>
  <c r="B3296" i="8"/>
  <c r="C3296" i="8"/>
  <c r="D3296" i="8"/>
  <c r="B3297" i="8"/>
  <c r="C3297" i="8"/>
  <c r="D3297" i="8"/>
  <c r="B3298" i="8"/>
  <c r="C3298" i="8"/>
  <c r="D3298" i="8"/>
  <c r="B3299" i="8"/>
  <c r="C3299" i="8"/>
  <c r="D3299" i="8"/>
  <c r="B3300" i="8"/>
  <c r="C3300" i="8"/>
  <c r="D3300" i="8"/>
  <c r="B3301" i="8"/>
  <c r="C3301" i="8"/>
  <c r="D3301" i="8"/>
  <c r="B3302" i="8"/>
  <c r="C3302" i="8"/>
  <c r="D3302" i="8"/>
  <c r="B3303" i="8"/>
  <c r="C3303" i="8"/>
  <c r="D3303" i="8"/>
  <c r="B3304" i="8"/>
  <c r="C3304" i="8"/>
  <c r="D3304" i="8"/>
  <c r="B3305" i="8"/>
  <c r="C3305" i="8"/>
  <c r="D3305" i="8"/>
  <c r="B3306" i="8"/>
  <c r="C3306" i="8"/>
  <c r="D3306" i="8"/>
  <c r="B3307" i="8"/>
  <c r="C3307" i="8"/>
  <c r="D3307" i="8"/>
  <c r="B3308" i="8"/>
  <c r="C3308" i="8"/>
  <c r="D3308" i="8"/>
  <c r="B3309" i="8"/>
  <c r="C3309" i="8"/>
  <c r="D3309" i="8"/>
  <c r="B3310" i="8"/>
  <c r="C3310" i="8"/>
  <c r="D3310" i="8"/>
  <c r="B3311" i="8"/>
  <c r="C3311" i="8"/>
  <c r="D3311" i="8"/>
  <c r="B3312" i="8"/>
  <c r="C3312" i="8"/>
  <c r="D3312" i="8"/>
  <c r="B3313" i="8"/>
  <c r="C3313" i="8"/>
  <c r="D3313" i="8"/>
  <c r="B3314" i="8"/>
  <c r="C3314" i="8"/>
  <c r="D3314" i="8"/>
  <c r="B3315" i="8"/>
  <c r="C3315" i="8"/>
  <c r="D3315" i="8"/>
  <c r="B3316" i="8"/>
  <c r="C3316" i="8"/>
  <c r="D3316" i="8"/>
  <c r="B3317" i="8"/>
  <c r="C3317" i="8"/>
  <c r="D3317" i="8"/>
  <c r="B3318" i="8"/>
  <c r="C3318" i="8"/>
  <c r="D3318" i="8"/>
  <c r="B3319" i="8"/>
  <c r="C3319" i="8"/>
  <c r="D3319" i="8"/>
  <c r="B3320" i="8"/>
  <c r="C3320" i="8"/>
  <c r="D3320" i="8"/>
  <c r="B3321" i="8"/>
  <c r="C3321" i="8"/>
  <c r="D3321" i="8"/>
  <c r="B3322" i="8"/>
  <c r="C3322" i="8"/>
  <c r="D3322" i="8"/>
  <c r="B3323" i="8"/>
  <c r="C3323" i="8"/>
  <c r="D3323" i="8"/>
  <c r="B3324" i="8"/>
  <c r="C3324" i="8"/>
  <c r="D3324" i="8"/>
  <c r="B3325" i="8"/>
  <c r="C3325" i="8"/>
  <c r="D3325" i="8"/>
  <c r="B3326" i="8"/>
  <c r="C3326" i="8"/>
  <c r="D3326" i="8"/>
  <c r="B3327" i="8"/>
  <c r="C3327" i="8"/>
  <c r="D3327" i="8"/>
  <c r="B3328" i="8"/>
  <c r="C3328" i="8"/>
  <c r="D3328" i="8"/>
  <c r="B3329" i="8"/>
  <c r="C3329" i="8"/>
  <c r="D3329" i="8"/>
  <c r="B3330" i="8"/>
  <c r="C3330" i="8"/>
  <c r="D3330" i="8"/>
  <c r="B3331" i="8"/>
  <c r="C3331" i="8"/>
  <c r="D3331" i="8"/>
  <c r="B3332" i="8"/>
  <c r="C3332" i="8"/>
  <c r="D3332" i="8"/>
  <c r="B3333" i="8"/>
  <c r="C3333" i="8"/>
  <c r="D3333" i="8"/>
  <c r="B3334" i="8"/>
  <c r="C3334" i="8"/>
  <c r="D3334" i="8"/>
  <c r="B3335" i="8"/>
  <c r="C3335" i="8"/>
  <c r="D3335" i="8"/>
  <c r="B3336" i="8"/>
  <c r="C3336" i="8"/>
  <c r="D3336" i="8"/>
  <c r="B3337" i="8"/>
  <c r="C3337" i="8"/>
  <c r="D3337" i="8"/>
  <c r="B3338" i="8"/>
  <c r="C3338" i="8"/>
  <c r="D3338" i="8"/>
  <c r="B3339" i="8"/>
  <c r="C3339" i="8"/>
  <c r="D3339" i="8"/>
  <c r="B3340" i="8"/>
  <c r="C3340" i="8"/>
  <c r="D3340" i="8"/>
  <c r="B3341" i="8"/>
  <c r="C3341" i="8"/>
  <c r="D3341" i="8"/>
  <c r="B3342" i="8"/>
  <c r="C3342" i="8"/>
  <c r="D3342" i="8"/>
  <c r="B3343" i="8"/>
  <c r="C3343" i="8"/>
  <c r="D3343" i="8"/>
  <c r="B3344" i="8"/>
  <c r="C3344" i="8"/>
  <c r="D3344" i="8"/>
  <c r="B3345" i="8"/>
  <c r="C3345" i="8"/>
  <c r="D3345" i="8"/>
  <c r="B3346" i="8"/>
  <c r="C3346" i="8"/>
  <c r="D3346" i="8"/>
  <c r="B3347" i="8"/>
  <c r="C3347" i="8"/>
  <c r="D3347" i="8"/>
  <c r="B3348" i="8"/>
  <c r="C3348" i="8"/>
  <c r="D3348" i="8"/>
  <c r="B3349" i="8"/>
  <c r="C3349" i="8"/>
  <c r="D3349" i="8"/>
  <c r="B3350" i="8"/>
  <c r="C3350" i="8"/>
  <c r="D3350" i="8"/>
  <c r="B3351" i="8"/>
  <c r="C3351" i="8"/>
  <c r="D3351" i="8"/>
  <c r="B3352" i="8"/>
  <c r="C3352" i="8"/>
  <c r="D3352" i="8"/>
  <c r="B3353" i="8"/>
  <c r="C3353" i="8"/>
  <c r="D3353" i="8"/>
  <c r="B3354" i="8"/>
  <c r="C3354" i="8"/>
  <c r="D3354" i="8"/>
  <c r="B3355" i="8"/>
  <c r="C3355" i="8"/>
  <c r="D3355" i="8"/>
  <c r="B3356" i="8"/>
  <c r="C3356" i="8"/>
  <c r="D3356" i="8"/>
  <c r="B3357" i="8"/>
  <c r="C3357" i="8"/>
  <c r="D3357" i="8"/>
  <c r="B3358" i="8"/>
  <c r="C3358" i="8"/>
  <c r="D3358" i="8"/>
  <c r="B3359" i="8"/>
  <c r="C3359" i="8"/>
  <c r="D3359" i="8"/>
  <c r="B3360" i="8"/>
  <c r="C3360" i="8"/>
  <c r="D3360" i="8"/>
  <c r="B3361" i="8"/>
  <c r="C3361" i="8"/>
  <c r="D3361" i="8"/>
  <c r="B3362" i="8"/>
  <c r="C3362" i="8"/>
  <c r="D3362" i="8"/>
  <c r="B3363" i="8"/>
  <c r="C3363" i="8"/>
  <c r="D3363" i="8"/>
  <c r="B3364" i="8"/>
  <c r="C3364" i="8"/>
  <c r="D3364" i="8"/>
  <c r="B3365" i="8"/>
  <c r="C3365" i="8"/>
  <c r="D3365" i="8"/>
  <c r="B3366" i="8"/>
  <c r="C3366" i="8"/>
  <c r="D3366" i="8"/>
  <c r="B3367" i="8"/>
  <c r="C3367" i="8"/>
  <c r="D3367" i="8"/>
  <c r="B3368" i="8"/>
  <c r="C3368" i="8"/>
  <c r="D3368" i="8"/>
  <c r="B3369" i="8"/>
  <c r="C3369" i="8"/>
  <c r="D3369" i="8"/>
  <c r="B3370" i="8"/>
  <c r="C3370" i="8"/>
  <c r="D3370" i="8"/>
  <c r="B3371" i="8"/>
  <c r="C3371" i="8"/>
  <c r="D3371" i="8"/>
  <c r="B3372" i="8"/>
  <c r="C3372" i="8"/>
  <c r="D3372" i="8"/>
  <c r="B3373" i="8"/>
  <c r="C3373" i="8"/>
  <c r="D3373" i="8"/>
  <c r="B3374" i="8"/>
  <c r="C3374" i="8"/>
  <c r="D3374" i="8"/>
  <c r="B3375" i="8"/>
  <c r="C3375" i="8"/>
  <c r="D3375" i="8"/>
  <c r="B3376" i="8"/>
  <c r="C3376" i="8"/>
  <c r="D3376" i="8"/>
  <c r="B3377" i="8"/>
  <c r="C3377" i="8"/>
  <c r="D3377" i="8"/>
  <c r="B3378" i="8"/>
  <c r="C3378" i="8"/>
  <c r="D3378" i="8"/>
  <c r="B3379" i="8"/>
  <c r="C3379" i="8"/>
  <c r="D3379" i="8"/>
  <c r="B3380" i="8"/>
  <c r="C3380" i="8"/>
  <c r="D3380" i="8"/>
  <c r="B3381" i="8"/>
  <c r="C3381" i="8"/>
  <c r="D3381" i="8"/>
  <c r="B3382" i="8"/>
  <c r="C3382" i="8"/>
  <c r="D3382" i="8"/>
  <c r="B3383" i="8"/>
  <c r="C3383" i="8"/>
  <c r="D3383" i="8"/>
  <c r="B3384" i="8"/>
  <c r="C3384" i="8"/>
  <c r="D3384" i="8"/>
  <c r="B3385" i="8"/>
  <c r="C3385" i="8"/>
  <c r="D3385" i="8"/>
  <c r="B3386" i="8"/>
  <c r="C3386" i="8"/>
  <c r="D3386" i="8"/>
  <c r="B3387" i="8"/>
  <c r="C3387" i="8"/>
  <c r="D3387" i="8"/>
  <c r="B3388" i="8"/>
  <c r="C3388" i="8"/>
  <c r="D3388" i="8"/>
  <c r="B3389" i="8"/>
  <c r="C3389" i="8"/>
  <c r="D3389" i="8"/>
  <c r="B3390" i="8"/>
  <c r="C3390" i="8"/>
  <c r="D3390" i="8"/>
  <c r="B3391" i="8"/>
  <c r="C3391" i="8"/>
  <c r="D3391" i="8"/>
  <c r="B3392" i="8"/>
  <c r="C3392" i="8"/>
  <c r="D3392" i="8"/>
  <c r="B3393" i="8"/>
  <c r="C3393" i="8"/>
  <c r="D3393" i="8"/>
  <c r="B3394" i="8"/>
  <c r="C3394" i="8"/>
  <c r="D3394" i="8"/>
  <c r="B3395" i="8"/>
  <c r="C3395" i="8"/>
  <c r="D3395" i="8"/>
  <c r="B3396" i="8"/>
  <c r="C3396" i="8"/>
  <c r="D3396" i="8"/>
  <c r="B3397" i="8"/>
  <c r="C3397" i="8"/>
  <c r="D3397" i="8"/>
  <c r="B3398" i="8"/>
  <c r="C3398" i="8"/>
  <c r="D3398" i="8"/>
  <c r="B3399" i="8"/>
  <c r="C3399" i="8"/>
  <c r="D3399" i="8"/>
  <c r="B3400" i="8"/>
  <c r="C3400" i="8"/>
  <c r="D3400" i="8"/>
  <c r="B3401" i="8"/>
  <c r="C3401" i="8"/>
  <c r="D3401" i="8"/>
  <c r="B3402" i="8"/>
  <c r="C3402" i="8"/>
  <c r="D3402" i="8"/>
  <c r="B3403" i="8"/>
  <c r="C3403" i="8"/>
  <c r="D3403" i="8"/>
  <c r="B3404" i="8"/>
  <c r="C3404" i="8"/>
  <c r="D3404" i="8"/>
  <c r="B3405" i="8"/>
  <c r="C3405" i="8"/>
  <c r="D3405" i="8"/>
  <c r="B3406" i="8"/>
  <c r="C3406" i="8"/>
  <c r="D3406" i="8"/>
  <c r="B3407" i="8"/>
  <c r="C3407" i="8"/>
  <c r="D3407" i="8"/>
  <c r="B3408" i="8"/>
  <c r="C3408" i="8"/>
  <c r="D3408" i="8"/>
  <c r="B3409" i="8"/>
  <c r="C3409" i="8"/>
  <c r="D3409" i="8"/>
  <c r="B3410" i="8"/>
  <c r="C3410" i="8"/>
  <c r="D3410" i="8"/>
  <c r="B3411" i="8"/>
  <c r="C3411" i="8"/>
  <c r="D3411" i="8"/>
  <c r="B3412" i="8"/>
  <c r="C3412" i="8"/>
  <c r="D3412" i="8"/>
  <c r="B3413" i="8"/>
  <c r="C3413" i="8"/>
  <c r="D3413" i="8"/>
  <c r="B3414" i="8"/>
  <c r="C3414" i="8"/>
  <c r="D3414" i="8"/>
  <c r="B3415" i="8"/>
  <c r="C3415" i="8"/>
  <c r="D3415" i="8"/>
  <c r="B3416" i="8"/>
  <c r="C3416" i="8"/>
  <c r="D3416" i="8"/>
  <c r="B3417" i="8"/>
  <c r="C3417" i="8"/>
  <c r="D3417" i="8"/>
  <c r="B3418" i="8"/>
  <c r="C3418" i="8"/>
  <c r="D3418" i="8"/>
  <c r="B3419" i="8"/>
  <c r="C3419" i="8"/>
  <c r="D3419" i="8"/>
  <c r="B3420" i="8"/>
  <c r="C3420" i="8"/>
  <c r="D3420" i="8"/>
  <c r="B3421" i="8"/>
  <c r="C3421" i="8"/>
  <c r="D3421" i="8"/>
  <c r="B3422" i="8"/>
  <c r="C3422" i="8"/>
  <c r="D3422" i="8"/>
  <c r="B3423" i="8"/>
  <c r="C3423" i="8"/>
  <c r="D3423" i="8"/>
  <c r="B3424" i="8"/>
  <c r="C3424" i="8"/>
  <c r="D3424" i="8"/>
  <c r="B3425" i="8"/>
  <c r="C3425" i="8"/>
  <c r="D3425" i="8"/>
  <c r="B3426" i="8"/>
  <c r="C3426" i="8"/>
  <c r="D3426" i="8"/>
  <c r="B3427" i="8"/>
  <c r="C3427" i="8"/>
  <c r="D3427" i="8"/>
  <c r="B3428" i="8"/>
  <c r="C3428" i="8"/>
  <c r="D3428" i="8"/>
  <c r="B3429" i="8"/>
  <c r="C3429" i="8"/>
  <c r="D3429" i="8"/>
  <c r="B3430" i="8"/>
  <c r="C3430" i="8"/>
  <c r="D3430" i="8"/>
  <c r="B3431" i="8"/>
  <c r="C3431" i="8"/>
  <c r="D3431" i="8"/>
  <c r="B3432" i="8"/>
  <c r="C3432" i="8"/>
  <c r="D3432" i="8"/>
  <c r="B3433" i="8"/>
  <c r="C3433" i="8"/>
  <c r="D3433" i="8"/>
  <c r="B3434" i="8"/>
  <c r="C3434" i="8"/>
  <c r="D3434" i="8"/>
  <c r="B3435" i="8"/>
  <c r="C3435" i="8"/>
  <c r="D3435" i="8"/>
  <c r="B3436" i="8"/>
  <c r="C3436" i="8"/>
  <c r="D3436" i="8"/>
  <c r="B3437" i="8"/>
  <c r="C3437" i="8"/>
  <c r="D3437" i="8"/>
  <c r="B3438" i="8"/>
  <c r="C3438" i="8"/>
  <c r="D3438" i="8"/>
  <c r="B3439" i="8"/>
  <c r="C3439" i="8"/>
  <c r="D3439" i="8"/>
  <c r="B3440" i="8"/>
  <c r="C3440" i="8"/>
  <c r="D3440" i="8"/>
  <c r="B3441" i="8"/>
  <c r="C3441" i="8"/>
  <c r="D3441" i="8"/>
  <c r="B3442" i="8"/>
  <c r="C3442" i="8"/>
  <c r="D3442" i="8"/>
  <c r="B3443" i="8"/>
  <c r="C3443" i="8"/>
  <c r="D3443" i="8"/>
  <c r="B3444" i="8"/>
  <c r="C3444" i="8"/>
  <c r="D3444" i="8"/>
  <c r="B3445" i="8"/>
  <c r="C3445" i="8"/>
  <c r="D3445" i="8"/>
  <c r="B3446" i="8"/>
  <c r="C3446" i="8"/>
  <c r="D3446" i="8"/>
  <c r="B3447" i="8"/>
  <c r="C3447" i="8"/>
  <c r="D3447" i="8"/>
  <c r="B3448" i="8"/>
  <c r="C3448" i="8"/>
  <c r="D3448" i="8"/>
  <c r="B3449" i="8"/>
  <c r="C3449" i="8"/>
  <c r="D3449" i="8"/>
  <c r="B3450" i="8"/>
  <c r="C3450" i="8"/>
  <c r="D3450" i="8"/>
  <c r="B3451" i="8"/>
  <c r="C3451" i="8"/>
  <c r="D3451" i="8"/>
  <c r="B3452" i="8"/>
  <c r="C3452" i="8"/>
  <c r="D3452" i="8"/>
  <c r="B3453" i="8"/>
  <c r="C3453" i="8"/>
  <c r="D3453" i="8"/>
  <c r="B3454" i="8"/>
  <c r="C3454" i="8"/>
  <c r="D3454" i="8"/>
  <c r="B3455" i="8"/>
  <c r="C3455" i="8"/>
  <c r="D3455" i="8"/>
  <c r="B3456" i="8"/>
  <c r="C3456" i="8"/>
  <c r="D3456" i="8"/>
  <c r="B3457" i="8"/>
  <c r="C3457" i="8"/>
  <c r="D3457" i="8"/>
  <c r="B3458" i="8"/>
  <c r="C3458" i="8"/>
  <c r="D3458" i="8"/>
  <c r="B3459" i="8"/>
  <c r="C3459" i="8"/>
  <c r="D3459" i="8"/>
  <c r="B3460" i="8"/>
  <c r="C3460" i="8"/>
  <c r="D3460" i="8"/>
  <c r="B3461" i="8"/>
  <c r="C3461" i="8"/>
  <c r="D3461" i="8"/>
  <c r="B3462" i="8"/>
  <c r="C3462" i="8"/>
  <c r="D3462" i="8"/>
  <c r="B3463" i="8"/>
  <c r="C3463" i="8"/>
  <c r="D3463" i="8"/>
  <c r="B3464" i="8"/>
  <c r="C3464" i="8"/>
  <c r="D3464" i="8"/>
  <c r="B3465" i="8"/>
  <c r="C3465" i="8"/>
  <c r="D3465" i="8"/>
  <c r="B3466" i="8"/>
  <c r="C3466" i="8"/>
  <c r="D3466" i="8"/>
  <c r="B3467" i="8"/>
  <c r="C3467" i="8"/>
  <c r="D3467" i="8"/>
  <c r="B3468" i="8"/>
  <c r="C3468" i="8"/>
  <c r="D3468" i="8"/>
  <c r="B3469" i="8"/>
  <c r="C3469" i="8"/>
  <c r="D3469" i="8"/>
  <c r="B3470" i="8"/>
  <c r="C3470" i="8"/>
  <c r="D3470" i="8"/>
  <c r="B3471" i="8"/>
  <c r="C3471" i="8"/>
  <c r="D3471" i="8"/>
  <c r="B3472" i="8"/>
  <c r="C3472" i="8"/>
  <c r="D3472" i="8"/>
  <c r="B3473" i="8"/>
  <c r="C3473" i="8"/>
  <c r="D3473" i="8"/>
  <c r="B3474" i="8"/>
  <c r="C3474" i="8"/>
  <c r="D3474" i="8"/>
  <c r="B3475" i="8"/>
  <c r="C3475" i="8"/>
  <c r="D3475" i="8"/>
  <c r="B3476" i="8"/>
  <c r="C3476" i="8"/>
  <c r="D3476" i="8"/>
  <c r="B3477" i="8"/>
  <c r="C3477" i="8"/>
  <c r="D3477" i="8"/>
  <c r="B3478" i="8"/>
  <c r="C3478" i="8"/>
  <c r="D3478" i="8"/>
  <c r="B3479" i="8"/>
  <c r="C3479" i="8"/>
  <c r="D3479" i="8"/>
  <c r="B3480" i="8"/>
  <c r="C3480" i="8"/>
  <c r="D3480" i="8"/>
  <c r="B3481" i="8"/>
  <c r="C3481" i="8"/>
  <c r="D3481" i="8"/>
  <c r="B3482" i="8"/>
  <c r="C3482" i="8"/>
  <c r="D3482" i="8"/>
  <c r="B3483" i="8"/>
  <c r="C3483" i="8"/>
  <c r="D3483" i="8"/>
  <c r="B3484" i="8"/>
  <c r="C3484" i="8"/>
  <c r="D3484" i="8"/>
  <c r="B3485" i="8"/>
  <c r="C3485" i="8"/>
  <c r="D3485" i="8"/>
  <c r="B3486" i="8"/>
  <c r="C3486" i="8"/>
  <c r="D3486" i="8"/>
  <c r="B3487" i="8"/>
  <c r="C3487" i="8"/>
  <c r="D3487" i="8"/>
  <c r="B3488" i="8"/>
  <c r="C3488" i="8"/>
  <c r="D3488" i="8"/>
  <c r="B3489" i="8"/>
  <c r="C3489" i="8"/>
  <c r="D3489" i="8"/>
  <c r="B3490" i="8"/>
  <c r="C3490" i="8"/>
  <c r="D3490" i="8"/>
  <c r="B3491" i="8"/>
  <c r="C3491" i="8"/>
  <c r="D3491" i="8"/>
  <c r="B3492" i="8"/>
  <c r="C3492" i="8"/>
  <c r="D3492" i="8"/>
  <c r="B3493" i="8"/>
  <c r="C3493" i="8"/>
  <c r="D3493" i="8"/>
  <c r="B3494" i="8"/>
  <c r="C3494" i="8"/>
  <c r="D3494" i="8"/>
  <c r="B3495" i="8"/>
  <c r="C3495" i="8"/>
  <c r="D3495" i="8"/>
  <c r="B3496" i="8"/>
  <c r="C3496" i="8"/>
  <c r="D3496" i="8"/>
  <c r="B3497" i="8"/>
  <c r="C3497" i="8"/>
  <c r="D3497" i="8"/>
  <c r="B3498" i="8"/>
  <c r="C3498" i="8"/>
  <c r="D3498" i="8"/>
  <c r="B3499" i="8"/>
  <c r="C3499" i="8"/>
  <c r="D3499" i="8"/>
  <c r="B3500" i="8"/>
  <c r="C3500" i="8"/>
  <c r="D3500" i="8"/>
  <c r="B3501" i="8"/>
  <c r="C3501" i="8"/>
  <c r="D3501" i="8"/>
  <c r="B3502" i="8"/>
  <c r="C3502" i="8"/>
  <c r="D3502" i="8"/>
  <c r="B3503" i="8"/>
  <c r="C3503" i="8"/>
  <c r="D3503" i="8"/>
  <c r="B3504" i="8"/>
  <c r="C3504" i="8"/>
  <c r="D3504" i="8"/>
  <c r="B3505" i="8"/>
  <c r="C3505" i="8"/>
  <c r="D3505" i="8"/>
  <c r="B3506" i="8"/>
  <c r="C3506" i="8"/>
  <c r="D3506" i="8"/>
  <c r="B3507" i="8"/>
  <c r="C3507" i="8"/>
  <c r="D3507" i="8"/>
  <c r="B3508" i="8"/>
  <c r="C3508" i="8"/>
  <c r="D3508" i="8"/>
  <c r="B3509" i="8"/>
  <c r="C3509" i="8"/>
  <c r="D3509" i="8"/>
  <c r="B3510" i="8"/>
  <c r="C3510" i="8"/>
  <c r="D3510" i="8"/>
  <c r="B3511" i="8"/>
  <c r="C3511" i="8"/>
  <c r="D3511" i="8"/>
  <c r="B3512" i="8"/>
  <c r="C3512" i="8"/>
  <c r="D3512" i="8"/>
  <c r="B3513" i="8"/>
  <c r="C3513" i="8"/>
  <c r="D3513" i="8"/>
  <c r="B3514" i="8"/>
  <c r="C3514" i="8"/>
  <c r="D3514" i="8"/>
  <c r="B3515" i="8"/>
  <c r="C3515" i="8"/>
  <c r="D3515" i="8"/>
  <c r="B3516" i="8"/>
  <c r="C3516" i="8"/>
  <c r="D3516" i="8"/>
  <c r="B3517" i="8"/>
  <c r="C3517" i="8"/>
  <c r="D3517" i="8"/>
  <c r="B3518" i="8"/>
  <c r="C3518" i="8"/>
  <c r="D3518" i="8"/>
  <c r="B3519" i="8"/>
  <c r="C3519" i="8"/>
  <c r="D3519" i="8"/>
  <c r="B3520" i="8"/>
  <c r="C3520" i="8"/>
  <c r="D3520" i="8"/>
  <c r="B3521" i="8"/>
  <c r="C3521" i="8"/>
  <c r="D3521" i="8"/>
  <c r="B3522" i="8"/>
  <c r="C3522" i="8"/>
  <c r="D3522" i="8"/>
  <c r="B3523" i="8"/>
  <c r="C3523" i="8"/>
  <c r="D3523" i="8"/>
  <c r="B3524" i="8"/>
  <c r="C3524" i="8"/>
  <c r="D3524" i="8"/>
  <c r="B3525" i="8"/>
  <c r="C3525" i="8"/>
  <c r="D3525" i="8"/>
  <c r="B3526" i="8"/>
  <c r="C3526" i="8"/>
  <c r="D3526" i="8"/>
  <c r="B3527" i="8"/>
  <c r="C3527" i="8"/>
  <c r="D3527" i="8"/>
  <c r="B3528" i="8"/>
  <c r="C3528" i="8"/>
  <c r="D3528" i="8"/>
  <c r="B3529" i="8"/>
  <c r="C3529" i="8"/>
  <c r="D3529" i="8"/>
  <c r="B3530" i="8"/>
  <c r="C3530" i="8"/>
  <c r="D3530" i="8"/>
  <c r="B3531" i="8"/>
  <c r="C3531" i="8"/>
  <c r="D3531" i="8"/>
  <c r="B3532" i="8"/>
  <c r="C3532" i="8"/>
  <c r="D3532" i="8"/>
  <c r="B3533" i="8"/>
  <c r="C3533" i="8"/>
  <c r="D3533" i="8"/>
  <c r="B3534" i="8"/>
  <c r="C3534" i="8"/>
  <c r="D3534" i="8"/>
  <c r="B3535" i="8"/>
  <c r="C3535" i="8"/>
  <c r="D3535" i="8"/>
  <c r="B3536" i="8"/>
  <c r="C3536" i="8"/>
  <c r="D3536" i="8"/>
  <c r="B3537" i="8"/>
  <c r="C3537" i="8"/>
  <c r="D3537" i="8"/>
  <c r="B3538" i="8"/>
  <c r="C3538" i="8"/>
  <c r="D3538" i="8"/>
  <c r="B3539" i="8"/>
  <c r="C3539" i="8"/>
  <c r="D3539" i="8"/>
  <c r="B3540" i="8"/>
  <c r="C3540" i="8"/>
  <c r="D3540" i="8"/>
  <c r="B3541" i="8"/>
  <c r="C3541" i="8"/>
  <c r="D3541" i="8"/>
  <c r="B3542" i="8"/>
  <c r="C3542" i="8"/>
  <c r="D3542" i="8"/>
  <c r="B3543" i="8"/>
  <c r="C3543" i="8"/>
  <c r="D3543" i="8"/>
  <c r="B3544" i="8"/>
  <c r="C3544" i="8"/>
  <c r="D3544" i="8"/>
  <c r="B3545" i="8"/>
  <c r="C3545" i="8"/>
  <c r="D3545" i="8"/>
  <c r="B3546" i="8"/>
  <c r="C3546" i="8"/>
  <c r="D3546" i="8"/>
  <c r="B3547" i="8"/>
  <c r="C3547" i="8"/>
  <c r="D3547" i="8"/>
  <c r="B3548" i="8"/>
  <c r="C3548" i="8"/>
  <c r="D3548" i="8"/>
  <c r="B3549" i="8"/>
  <c r="C3549" i="8"/>
  <c r="D3549" i="8"/>
  <c r="B3550" i="8"/>
  <c r="C3550" i="8"/>
  <c r="D3550" i="8"/>
  <c r="B3551" i="8"/>
  <c r="C3551" i="8"/>
  <c r="D3551" i="8"/>
  <c r="B3552" i="8"/>
  <c r="C3552" i="8"/>
  <c r="D3552" i="8"/>
  <c r="B3553" i="8"/>
  <c r="C3553" i="8"/>
  <c r="D3553" i="8"/>
  <c r="B3554" i="8"/>
  <c r="C3554" i="8"/>
  <c r="D3554" i="8"/>
  <c r="B3555" i="8"/>
  <c r="C3555" i="8"/>
  <c r="D3555" i="8"/>
  <c r="B3556" i="8"/>
  <c r="C3556" i="8"/>
  <c r="D3556" i="8"/>
  <c r="B3557" i="8"/>
  <c r="C3557" i="8"/>
  <c r="D3557" i="8"/>
  <c r="B3558" i="8"/>
  <c r="C3558" i="8"/>
  <c r="D3558" i="8"/>
  <c r="B3559" i="8"/>
  <c r="C3559" i="8"/>
  <c r="D3559" i="8"/>
  <c r="B3560" i="8"/>
  <c r="C3560" i="8"/>
  <c r="D3560" i="8"/>
  <c r="B3561" i="8"/>
  <c r="C3561" i="8"/>
  <c r="D3561" i="8"/>
  <c r="B3562" i="8"/>
  <c r="C3562" i="8"/>
  <c r="D3562" i="8"/>
  <c r="B3563" i="8"/>
  <c r="C3563" i="8"/>
  <c r="D3563" i="8"/>
  <c r="B3564" i="8"/>
  <c r="C3564" i="8"/>
  <c r="D3564" i="8"/>
  <c r="B3565" i="8"/>
  <c r="C3565" i="8"/>
  <c r="D3565" i="8"/>
  <c r="B3566" i="8"/>
  <c r="C3566" i="8"/>
  <c r="D3566" i="8"/>
  <c r="B3567" i="8"/>
  <c r="C3567" i="8"/>
  <c r="D3567" i="8"/>
  <c r="B3568" i="8"/>
  <c r="C3568" i="8"/>
  <c r="D3568" i="8"/>
  <c r="B3569" i="8"/>
  <c r="C3569" i="8"/>
  <c r="D3569" i="8"/>
  <c r="B3570" i="8"/>
  <c r="C3570" i="8"/>
  <c r="D3570" i="8"/>
  <c r="B3571" i="8"/>
  <c r="C3571" i="8"/>
  <c r="D3571" i="8"/>
  <c r="B3572" i="8"/>
  <c r="C3572" i="8"/>
  <c r="D3572" i="8"/>
  <c r="B3573" i="8"/>
  <c r="C3573" i="8"/>
  <c r="D3573" i="8"/>
  <c r="B3574" i="8"/>
  <c r="C3574" i="8"/>
  <c r="D3574" i="8"/>
  <c r="B3575" i="8"/>
  <c r="C3575" i="8"/>
  <c r="D3575" i="8"/>
  <c r="B3576" i="8"/>
  <c r="C3576" i="8"/>
  <c r="D3576" i="8"/>
  <c r="B3577" i="8"/>
  <c r="C3577" i="8"/>
  <c r="D3577" i="8"/>
  <c r="B3578" i="8"/>
  <c r="C3578" i="8"/>
  <c r="D3578" i="8"/>
  <c r="B3579" i="8"/>
  <c r="C3579" i="8"/>
  <c r="D3579" i="8"/>
  <c r="B3580" i="8"/>
  <c r="C3580" i="8"/>
  <c r="D3580" i="8"/>
  <c r="B3581" i="8"/>
  <c r="C3581" i="8"/>
  <c r="D3581" i="8"/>
  <c r="B3582" i="8"/>
  <c r="C3582" i="8"/>
  <c r="D3582" i="8"/>
  <c r="B3583" i="8"/>
  <c r="C3583" i="8"/>
  <c r="D3583" i="8"/>
  <c r="B3584" i="8"/>
  <c r="C3584" i="8"/>
  <c r="D3584" i="8"/>
  <c r="B3585" i="8"/>
  <c r="C3585" i="8"/>
  <c r="D3585" i="8"/>
  <c r="B3586" i="8"/>
  <c r="C3586" i="8"/>
  <c r="D3586" i="8"/>
  <c r="B3587" i="8"/>
  <c r="C3587" i="8"/>
  <c r="D3587" i="8"/>
  <c r="B3588" i="8"/>
  <c r="C3588" i="8"/>
  <c r="D3588" i="8"/>
  <c r="B3589" i="8"/>
  <c r="C3589" i="8"/>
  <c r="D3589" i="8"/>
  <c r="B3590" i="8"/>
  <c r="C3590" i="8"/>
  <c r="D3590" i="8"/>
  <c r="B3591" i="8"/>
  <c r="C3591" i="8"/>
  <c r="D3591" i="8"/>
  <c r="B3592" i="8"/>
  <c r="C3592" i="8"/>
  <c r="D3592" i="8"/>
  <c r="B3593" i="8"/>
  <c r="C3593" i="8"/>
  <c r="D3593" i="8"/>
  <c r="B3594" i="8"/>
  <c r="C3594" i="8"/>
  <c r="D3594" i="8"/>
  <c r="B3595" i="8"/>
  <c r="C3595" i="8"/>
  <c r="D3595" i="8"/>
  <c r="B3596" i="8"/>
  <c r="C3596" i="8"/>
  <c r="D3596" i="8"/>
  <c r="B3597" i="8"/>
  <c r="C3597" i="8"/>
  <c r="D3597" i="8"/>
  <c r="B3598" i="8"/>
  <c r="C3598" i="8"/>
  <c r="D3598" i="8"/>
  <c r="B3599" i="8"/>
  <c r="C3599" i="8"/>
  <c r="D3599" i="8"/>
  <c r="B3600" i="8"/>
  <c r="C3600" i="8"/>
  <c r="D3600" i="8"/>
  <c r="B3601" i="8"/>
  <c r="C3601" i="8"/>
  <c r="D3601" i="8"/>
  <c r="B3602" i="8"/>
  <c r="C3602" i="8"/>
  <c r="D3602" i="8"/>
  <c r="B3603" i="8"/>
  <c r="C3603" i="8"/>
  <c r="D3603" i="8"/>
  <c r="B3604" i="8"/>
  <c r="C3604" i="8"/>
  <c r="D3604" i="8"/>
  <c r="B3605" i="8"/>
  <c r="C3605" i="8"/>
  <c r="D3605" i="8"/>
  <c r="B3606" i="8"/>
  <c r="C3606" i="8"/>
  <c r="D3606" i="8"/>
  <c r="B3607" i="8"/>
  <c r="C3607" i="8"/>
  <c r="D3607" i="8"/>
  <c r="B3608" i="8"/>
  <c r="C3608" i="8"/>
  <c r="D3608" i="8"/>
  <c r="B3609" i="8"/>
  <c r="C3609" i="8"/>
  <c r="D3609" i="8"/>
  <c r="B3610" i="8"/>
  <c r="C3610" i="8"/>
  <c r="D3610" i="8"/>
  <c r="B3611" i="8"/>
  <c r="C3611" i="8"/>
  <c r="D3611" i="8"/>
  <c r="B3612" i="8"/>
  <c r="C3612" i="8"/>
  <c r="D3612" i="8"/>
  <c r="B3613" i="8"/>
  <c r="C3613" i="8"/>
  <c r="D3613" i="8"/>
  <c r="B3614" i="8"/>
  <c r="C3614" i="8"/>
  <c r="D3614" i="8"/>
  <c r="B3615" i="8"/>
  <c r="C3615" i="8"/>
  <c r="D3615" i="8"/>
  <c r="B3616" i="8"/>
  <c r="C3616" i="8"/>
  <c r="D3616" i="8"/>
  <c r="B3617" i="8"/>
  <c r="C3617" i="8"/>
  <c r="D3617" i="8"/>
  <c r="B3618" i="8"/>
  <c r="C3618" i="8"/>
  <c r="D3618" i="8"/>
  <c r="B3619" i="8"/>
  <c r="C3619" i="8"/>
  <c r="D3619" i="8"/>
  <c r="B3620" i="8"/>
  <c r="C3620" i="8"/>
  <c r="D3620" i="8"/>
  <c r="B3621" i="8"/>
  <c r="C3621" i="8"/>
  <c r="D3621" i="8"/>
  <c r="B3622" i="8"/>
  <c r="C3622" i="8"/>
  <c r="D3622" i="8"/>
  <c r="B3623" i="8"/>
  <c r="C3623" i="8"/>
  <c r="D3623" i="8"/>
  <c r="B3624" i="8"/>
  <c r="C3624" i="8"/>
  <c r="D3624" i="8"/>
  <c r="B3625" i="8"/>
  <c r="C3625" i="8"/>
  <c r="D3625" i="8"/>
  <c r="B3626" i="8"/>
  <c r="C3626" i="8"/>
  <c r="D3626" i="8"/>
  <c r="B3627" i="8"/>
  <c r="C3627" i="8"/>
  <c r="D3627" i="8"/>
  <c r="B3628" i="8"/>
  <c r="C3628" i="8"/>
  <c r="D3628" i="8"/>
  <c r="B3629" i="8"/>
  <c r="C3629" i="8"/>
  <c r="D3629" i="8"/>
  <c r="B3630" i="8"/>
  <c r="C3630" i="8"/>
  <c r="D3630" i="8"/>
  <c r="B3631" i="8"/>
  <c r="C3631" i="8"/>
  <c r="D3631" i="8"/>
  <c r="B3632" i="8"/>
  <c r="C3632" i="8"/>
  <c r="D3632" i="8"/>
  <c r="B3633" i="8"/>
  <c r="C3633" i="8"/>
  <c r="D3633" i="8"/>
  <c r="B3634" i="8"/>
  <c r="C3634" i="8"/>
  <c r="D3634" i="8"/>
  <c r="B3635" i="8"/>
  <c r="C3635" i="8"/>
  <c r="D3635" i="8"/>
  <c r="B3636" i="8"/>
  <c r="C3636" i="8"/>
  <c r="D3636" i="8"/>
  <c r="B3637" i="8"/>
  <c r="C3637" i="8"/>
  <c r="D3637" i="8"/>
  <c r="B3638" i="8"/>
  <c r="C3638" i="8"/>
  <c r="D3638" i="8"/>
  <c r="B3639" i="8"/>
  <c r="C3639" i="8"/>
  <c r="D3639" i="8"/>
  <c r="B3640" i="8"/>
  <c r="C3640" i="8"/>
  <c r="D3640" i="8"/>
  <c r="B3641" i="8"/>
  <c r="C3641" i="8"/>
  <c r="D3641" i="8"/>
  <c r="B3642" i="8"/>
  <c r="C3642" i="8"/>
  <c r="D3642" i="8"/>
  <c r="B3643" i="8"/>
  <c r="C3643" i="8"/>
  <c r="D3643" i="8"/>
  <c r="B3644" i="8"/>
  <c r="C3644" i="8"/>
  <c r="D3644" i="8"/>
  <c r="B3645" i="8"/>
  <c r="C3645" i="8"/>
  <c r="D3645" i="8"/>
  <c r="B3646" i="8"/>
  <c r="C3646" i="8"/>
  <c r="D3646" i="8"/>
  <c r="B3647" i="8"/>
  <c r="C3647" i="8"/>
  <c r="D3647" i="8"/>
  <c r="B3648" i="8"/>
  <c r="C3648" i="8"/>
  <c r="D3648" i="8"/>
  <c r="B3649" i="8"/>
  <c r="C3649" i="8"/>
  <c r="D3649" i="8"/>
  <c r="B3650" i="8"/>
  <c r="C3650" i="8"/>
  <c r="D3650" i="8"/>
  <c r="B3651" i="8"/>
  <c r="C3651" i="8"/>
  <c r="D3651" i="8"/>
  <c r="B3652" i="8"/>
  <c r="C3652" i="8"/>
  <c r="D3652" i="8"/>
  <c r="B3653" i="8"/>
  <c r="C3653" i="8"/>
  <c r="D3653" i="8"/>
  <c r="B3654" i="8"/>
  <c r="C3654" i="8"/>
  <c r="D3654" i="8"/>
  <c r="B3655" i="8"/>
  <c r="C3655" i="8"/>
  <c r="D3655" i="8"/>
  <c r="B3656" i="8"/>
  <c r="C3656" i="8"/>
  <c r="D3656" i="8"/>
  <c r="B3657" i="8"/>
  <c r="C3657" i="8"/>
  <c r="D3657" i="8"/>
  <c r="B3658" i="8"/>
  <c r="C3658" i="8"/>
  <c r="D3658" i="8"/>
  <c r="B3659" i="8"/>
  <c r="C3659" i="8"/>
  <c r="D3659" i="8"/>
  <c r="B3660" i="8"/>
  <c r="C3660" i="8"/>
  <c r="D3660" i="8"/>
  <c r="B3661" i="8"/>
  <c r="C3661" i="8"/>
  <c r="D3661" i="8"/>
  <c r="B3662" i="8"/>
  <c r="C3662" i="8"/>
  <c r="D3662" i="8"/>
  <c r="B3663" i="8"/>
  <c r="C3663" i="8"/>
  <c r="D3663" i="8"/>
  <c r="B3664" i="8"/>
  <c r="C3664" i="8"/>
  <c r="D3664" i="8"/>
  <c r="B3665" i="8"/>
  <c r="C3665" i="8"/>
  <c r="D3665" i="8"/>
  <c r="B3666" i="8"/>
  <c r="C3666" i="8"/>
  <c r="D3666" i="8"/>
  <c r="B3667" i="8"/>
  <c r="C3667" i="8"/>
  <c r="D3667" i="8"/>
  <c r="B3668" i="8"/>
  <c r="C3668" i="8"/>
  <c r="D3668" i="8"/>
  <c r="B3669" i="8"/>
  <c r="C3669" i="8"/>
  <c r="D3669" i="8"/>
  <c r="B3670" i="8"/>
  <c r="C3670" i="8"/>
  <c r="D3670" i="8"/>
  <c r="B3671" i="8"/>
  <c r="C3671" i="8"/>
  <c r="D3671" i="8"/>
  <c r="B3672" i="8"/>
  <c r="C3672" i="8"/>
  <c r="D3672" i="8"/>
  <c r="B3673" i="8"/>
  <c r="C3673" i="8"/>
  <c r="D3673" i="8"/>
  <c r="B3674" i="8"/>
  <c r="C3674" i="8"/>
  <c r="D3674" i="8"/>
  <c r="B3675" i="8"/>
  <c r="C3675" i="8"/>
  <c r="D3675" i="8"/>
  <c r="B3676" i="8"/>
  <c r="C3676" i="8"/>
  <c r="D3676" i="8"/>
  <c r="B3677" i="8"/>
  <c r="C3677" i="8"/>
  <c r="D3677" i="8"/>
  <c r="B3678" i="8"/>
  <c r="C3678" i="8"/>
  <c r="D3678" i="8"/>
  <c r="B3679" i="8"/>
  <c r="C3679" i="8"/>
  <c r="D3679" i="8"/>
  <c r="B3680" i="8"/>
  <c r="C3680" i="8"/>
  <c r="D3680" i="8"/>
  <c r="B3681" i="8"/>
  <c r="C3681" i="8"/>
  <c r="D3681" i="8"/>
  <c r="B3682" i="8"/>
  <c r="C3682" i="8"/>
  <c r="D3682" i="8"/>
  <c r="B3683" i="8"/>
  <c r="C3683" i="8"/>
  <c r="D3683" i="8"/>
  <c r="B3684" i="8"/>
  <c r="C3684" i="8"/>
  <c r="D3684" i="8"/>
  <c r="B3685" i="8"/>
  <c r="C3685" i="8"/>
  <c r="D3685" i="8"/>
  <c r="B3686" i="8"/>
  <c r="C3686" i="8"/>
  <c r="D3686" i="8"/>
  <c r="B3687" i="8"/>
  <c r="C3687" i="8"/>
  <c r="D3687" i="8"/>
  <c r="B3688" i="8"/>
  <c r="C3688" i="8"/>
  <c r="D3688" i="8"/>
  <c r="B3689" i="8"/>
  <c r="C3689" i="8"/>
  <c r="D3689" i="8"/>
  <c r="B3690" i="8"/>
  <c r="C3690" i="8"/>
  <c r="D3690" i="8"/>
  <c r="B3691" i="8"/>
  <c r="C3691" i="8"/>
  <c r="D3691" i="8"/>
  <c r="B3692" i="8"/>
  <c r="C3692" i="8"/>
  <c r="D3692" i="8"/>
  <c r="B3693" i="8"/>
  <c r="C3693" i="8"/>
  <c r="D3693" i="8"/>
  <c r="B3694" i="8"/>
  <c r="C3694" i="8"/>
  <c r="D3694" i="8"/>
  <c r="B3695" i="8"/>
  <c r="C3695" i="8"/>
  <c r="D3695" i="8"/>
  <c r="B3696" i="8"/>
  <c r="C3696" i="8"/>
  <c r="D3696" i="8"/>
  <c r="B3697" i="8"/>
  <c r="C3697" i="8"/>
  <c r="D3697" i="8"/>
  <c r="B3698" i="8"/>
  <c r="C3698" i="8"/>
  <c r="D3698" i="8"/>
  <c r="B3699" i="8"/>
  <c r="C3699" i="8"/>
  <c r="D3699" i="8"/>
  <c r="B3700" i="8"/>
  <c r="C3700" i="8"/>
  <c r="D3700" i="8"/>
  <c r="B3701" i="8"/>
  <c r="C3701" i="8"/>
  <c r="D3701" i="8"/>
  <c r="B3702" i="8"/>
  <c r="C3702" i="8"/>
  <c r="D3702" i="8"/>
  <c r="B3703" i="8"/>
  <c r="C3703" i="8"/>
  <c r="D3703" i="8"/>
  <c r="B3704" i="8"/>
  <c r="C3704" i="8"/>
  <c r="D3704" i="8"/>
  <c r="B3705" i="8"/>
  <c r="C3705" i="8"/>
  <c r="D3705" i="8"/>
  <c r="B3706" i="8"/>
  <c r="C3706" i="8"/>
  <c r="D3706" i="8"/>
  <c r="B3707" i="8"/>
  <c r="C3707" i="8"/>
  <c r="D3707" i="8"/>
  <c r="B3708" i="8"/>
  <c r="C3708" i="8"/>
  <c r="D3708" i="8"/>
  <c r="B3709" i="8"/>
  <c r="C3709" i="8"/>
  <c r="D3709" i="8"/>
  <c r="B3710" i="8"/>
  <c r="C3710" i="8"/>
  <c r="D3710" i="8"/>
  <c r="B3711" i="8"/>
  <c r="C3711" i="8"/>
  <c r="D3711" i="8"/>
  <c r="B3712" i="8"/>
  <c r="C3712" i="8"/>
  <c r="D3712" i="8"/>
  <c r="B3713" i="8"/>
  <c r="C3713" i="8"/>
  <c r="D3713" i="8"/>
  <c r="B3714" i="8"/>
  <c r="C3714" i="8"/>
  <c r="D3714" i="8"/>
  <c r="B3715" i="8"/>
  <c r="C3715" i="8"/>
  <c r="D3715" i="8"/>
  <c r="B3716" i="8"/>
  <c r="C3716" i="8"/>
  <c r="D3716" i="8"/>
  <c r="B3717" i="8"/>
  <c r="C3717" i="8"/>
  <c r="D3717" i="8"/>
  <c r="B3718" i="8"/>
  <c r="C3718" i="8"/>
  <c r="D3718" i="8"/>
  <c r="B3719" i="8"/>
  <c r="C3719" i="8"/>
  <c r="D3719" i="8"/>
  <c r="B3720" i="8"/>
  <c r="C3720" i="8"/>
  <c r="D3720" i="8"/>
  <c r="B3721" i="8"/>
  <c r="C3721" i="8"/>
  <c r="D3721" i="8"/>
  <c r="B3722" i="8"/>
  <c r="C3722" i="8"/>
  <c r="D3722" i="8"/>
  <c r="B3723" i="8"/>
  <c r="C3723" i="8"/>
  <c r="D3723" i="8"/>
  <c r="B3724" i="8"/>
  <c r="C3724" i="8"/>
  <c r="D3724" i="8"/>
  <c r="B3725" i="8"/>
  <c r="C3725" i="8"/>
  <c r="D3725" i="8"/>
  <c r="B3726" i="8"/>
  <c r="C3726" i="8"/>
  <c r="D3726" i="8"/>
  <c r="B3727" i="8"/>
  <c r="C3727" i="8"/>
  <c r="D3727" i="8"/>
  <c r="B3728" i="8"/>
  <c r="C3728" i="8"/>
  <c r="D3728" i="8"/>
  <c r="B3729" i="8"/>
  <c r="C3729" i="8"/>
  <c r="D3729" i="8"/>
  <c r="B3730" i="8"/>
  <c r="C3730" i="8"/>
  <c r="D3730" i="8"/>
  <c r="B3731" i="8"/>
  <c r="C3731" i="8"/>
  <c r="D3731" i="8"/>
  <c r="B3732" i="8"/>
  <c r="C3732" i="8"/>
  <c r="D3732" i="8"/>
  <c r="B3733" i="8"/>
  <c r="C3733" i="8"/>
  <c r="D3733" i="8"/>
  <c r="B3734" i="8"/>
  <c r="C3734" i="8"/>
  <c r="D3734" i="8"/>
  <c r="B3735" i="8"/>
  <c r="C3735" i="8"/>
  <c r="D3735" i="8"/>
  <c r="B3736" i="8"/>
  <c r="C3736" i="8"/>
  <c r="D3736" i="8"/>
  <c r="B3737" i="8"/>
  <c r="C3737" i="8"/>
  <c r="D3737" i="8"/>
  <c r="B3738" i="8"/>
  <c r="C3738" i="8"/>
  <c r="D3738" i="8"/>
  <c r="B3739" i="8"/>
  <c r="C3739" i="8"/>
  <c r="D3739" i="8"/>
  <c r="B3740" i="8"/>
  <c r="C3740" i="8"/>
  <c r="D3740" i="8"/>
  <c r="B3741" i="8"/>
  <c r="C3741" i="8"/>
  <c r="D3741" i="8"/>
  <c r="B3742" i="8"/>
  <c r="C3742" i="8"/>
  <c r="D3742" i="8"/>
  <c r="B3743" i="8"/>
  <c r="C3743" i="8"/>
  <c r="D3743" i="8"/>
  <c r="B3744" i="8"/>
  <c r="C3744" i="8"/>
  <c r="D3744" i="8"/>
  <c r="B3745" i="8"/>
  <c r="C3745" i="8"/>
  <c r="D3745" i="8"/>
  <c r="B3746" i="8"/>
  <c r="C3746" i="8"/>
  <c r="D3746" i="8"/>
  <c r="B3747" i="8"/>
  <c r="C3747" i="8"/>
  <c r="D3747" i="8"/>
  <c r="B3748" i="8"/>
  <c r="C3748" i="8"/>
  <c r="D3748" i="8"/>
  <c r="B3749" i="8"/>
  <c r="C3749" i="8"/>
  <c r="D3749" i="8"/>
  <c r="B3750" i="8"/>
  <c r="C3750" i="8"/>
  <c r="D3750" i="8"/>
  <c r="B3751" i="8"/>
  <c r="C3751" i="8"/>
  <c r="D3751" i="8"/>
  <c r="B3752" i="8"/>
  <c r="C3752" i="8"/>
  <c r="D3752" i="8"/>
  <c r="B3753" i="8"/>
  <c r="C3753" i="8"/>
  <c r="D3753" i="8"/>
  <c r="B3754" i="8"/>
  <c r="C3754" i="8"/>
  <c r="D3754" i="8"/>
  <c r="B3755" i="8"/>
  <c r="C3755" i="8"/>
  <c r="D3755" i="8"/>
  <c r="B3756" i="8"/>
  <c r="C3756" i="8"/>
  <c r="D3756" i="8"/>
  <c r="B3757" i="8"/>
  <c r="C3757" i="8"/>
  <c r="D3757" i="8"/>
  <c r="B3758" i="8"/>
  <c r="C3758" i="8"/>
  <c r="D3758" i="8"/>
  <c r="B3759" i="8"/>
  <c r="C3759" i="8"/>
  <c r="D3759" i="8"/>
  <c r="B3760" i="8"/>
  <c r="C3760" i="8"/>
  <c r="D3760" i="8"/>
  <c r="B3761" i="8"/>
  <c r="C3761" i="8"/>
  <c r="D3761" i="8"/>
  <c r="B3762" i="8"/>
  <c r="C3762" i="8"/>
  <c r="D3762" i="8"/>
  <c r="B3763" i="8"/>
  <c r="C3763" i="8"/>
  <c r="D3763" i="8"/>
  <c r="B3764" i="8"/>
  <c r="C3764" i="8"/>
  <c r="D3764" i="8"/>
  <c r="B3765" i="8"/>
  <c r="C3765" i="8"/>
  <c r="D3765" i="8"/>
  <c r="B3766" i="8"/>
  <c r="C3766" i="8"/>
  <c r="D3766" i="8"/>
  <c r="B3767" i="8"/>
  <c r="C3767" i="8"/>
  <c r="D3767" i="8"/>
  <c r="B3768" i="8"/>
  <c r="C3768" i="8"/>
  <c r="D3768" i="8"/>
  <c r="B3769" i="8"/>
  <c r="C3769" i="8"/>
  <c r="D3769" i="8"/>
  <c r="B3770" i="8"/>
  <c r="C3770" i="8"/>
  <c r="D3770" i="8"/>
  <c r="B3771" i="8"/>
  <c r="C3771" i="8"/>
  <c r="D3771" i="8"/>
  <c r="B3772" i="8"/>
  <c r="C3772" i="8"/>
  <c r="D3772" i="8"/>
  <c r="B3773" i="8"/>
  <c r="C3773" i="8"/>
  <c r="D3773" i="8"/>
  <c r="B3774" i="8"/>
  <c r="C3774" i="8"/>
  <c r="D3774" i="8"/>
  <c r="B3775" i="8"/>
  <c r="C3775" i="8"/>
  <c r="D3775" i="8"/>
  <c r="B3776" i="8"/>
  <c r="C3776" i="8"/>
  <c r="D3776" i="8"/>
  <c r="B3777" i="8"/>
  <c r="C3777" i="8"/>
  <c r="D3777" i="8"/>
  <c r="B3778" i="8"/>
  <c r="C3778" i="8"/>
  <c r="D3778" i="8"/>
  <c r="B3779" i="8"/>
  <c r="C3779" i="8"/>
  <c r="D3779" i="8"/>
  <c r="B3780" i="8"/>
  <c r="C3780" i="8"/>
  <c r="D3780" i="8"/>
  <c r="B3781" i="8"/>
  <c r="C3781" i="8"/>
  <c r="D3781" i="8"/>
  <c r="B3782" i="8"/>
  <c r="C3782" i="8"/>
  <c r="D3782" i="8"/>
  <c r="B3783" i="8"/>
  <c r="C3783" i="8"/>
  <c r="D3783" i="8"/>
  <c r="B3784" i="8"/>
  <c r="C3784" i="8"/>
  <c r="D3784" i="8"/>
  <c r="B3785" i="8"/>
  <c r="C3785" i="8"/>
  <c r="D3785" i="8"/>
  <c r="B3786" i="8"/>
  <c r="C3786" i="8"/>
  <c r="D3786" i="8"/>
  <c r="B3787" i="8"/>
  <c r="C3787" i="8"/>
  <c r="D3787" i="8"/>
  <c r="B3788" i="8"/>
  <c r="C3788" i="8"/>
  <c r="D3788" i="8"/>
  <c r="B3789" i="8"/>
  <c r="C3789" i="8"/>
  <c r="D3789" i="8"/>
  <c r="B3790" i="8"/>
  <c r="C3790" i="8"/>
  <c r="D3790" i="8"/>
  <c r="B3791" i="8"/>
  <c r="C3791" i="8"/>
  <c r="D3791" i="8"/>
  <c r="B3792" i="8"/>
  <c r="C3792" i="8"/>
  <c r="D3792" i="8"/>
  <c r="B3793" i="8"/>
  <c r="C3793" i="8"/>
  <c r="D3793" i="8"/>
  <c r="B3794" i="8"/>
  <c r="C3794" i="8"/>
  <c r="D3794" i="8"/>
  <c r="B3795" i="8"/>
  <c r="C3795" i="8"/>
  <c r="D3795" i="8"/>
  <c r="B3796" i="8"/>
  <c r="C3796" i="8"/>
  <c r="D3796" i="8"/>
  <c r="B3797" i="8"/>
  <c r="C3797" i="8"/>
  <c r="D3797" i="8"/>
  <c r="B3798" i="8"/>
  <c r="C3798" i="8"/>
  <c r="D3798" i="8"/>
  <c r="B3799" i="8"/>
  <c r="C3799" i="8"/>
  <c r="D3799" i="8"/>
  <c r="B3800" i="8"/>
  <c r="C3800" i="8"/>
  <c r="D3800" i="8"/>
  <c r="B3801" i="8"/>
  <c r="C3801" i="8"/>
  <c r="D3801" i="8"/>
  <c r="B3802" i="8"/>
  <c r="C3802" i="8"/>
  <c r="D3802" i="8"/>
  <c r="B3803" i="8"/>
  <c r="C3803" i="8"/>
  <c r="D3803" i="8"/>
  <c r="B3804" i="8"/>
  <c r="C3804" i="8"/>
  <c r="D3804" i="8"/>
  <c r="B3805" i="8"/>
  <c r="C3805" i="8"/>
  <c r="D3805" i="8"/>
  <c r="B3806" i="8"/>
  <c r="C3806" i="8"/>
  <c r="D3806" i="8"/>
  <c r="B3807" i="8"/>
  <c r="C3807" i="8"/>
  <c r="D3807" i="8"/>
  <c r="B3808" i="8"/>
  <c r="C3808" i="8"/>
  <c r="D3808" i="8"/>
  <c r="B3809" i="8"/>
  <c r="C3809" i="8"/>
  <c r="D3809" i="8"/>
  <c r="B3810" i="8"/>
  <c r="C3810" i="8"/>
  <c r="D3810" i="8"/>
  <c r="B3811" i="8"/>
  <c r="C3811" i="8"/>
  <c r="D3811" i="8"/>
  <c r="B3812" i="8"/>
  <c r="C3812" i="8"/>
  <c r="D3812" i="8"/>
  <c r="B3813" i="8"/>
  <c r="C3813" i="8"/>
  <c r="D3813" i="8"/>
  <c r="B3814" i="8"/>
  <c r="C3814" i="8"/>
  <c r="D3814" i="8"/>
  <c r="B3815" i="8"/>
  <c r="C3815" i="8"/>
  <c r="D3815" i="8"/>
  <c r="B3816" i="8"/>
  <c r="C3816" i="8"/>
  <c r="D3816" i="8"/>
  <c r="B3817" i="8"/>
  <c r="C3817" i="8"/>
  <c r="D3817" i="8"/>
  <c r="B3818" i="8"/>
  <c r="C3818" i="8"/>
  <c r="D3818" i="8"/>
  <c r="B3819" i="8"/>
  <c r="C3819" i="8"/>
  <c r="D3819" i="8"/>
  <c r="B3820" i="8"/>
  <c r="C3820" i="8"/>
  <c r="D3820" i="8"/>
  <c r="B3821" i="8"/>
  <c r="C3821" i="8"/>
  <c r="D3821" i="8"/>
  <c r="B3822" i="8"/>
  <c r="C3822" i="8"/>
  <c r="D3822" i="8"/>
  <c r="B3823" i="8"/>
  <c r="C3823" i="8"/>
  <c r="D3823" i="8"/>
  <c r="B3824" i="8"/>
  <c r="C3824" i="8"/>
  <c r="D3824" i="8"/>
  <c r="B3825" i="8"/>
  <c r="C3825" i="8"/>
  <c r="D3825" i="8"/>
  <c r="B3826" i="8"/>
  <c r="C3826" i="8"/>
  <c r="D3826" i="8"/>
  <c r="B3827" i="8"/>
  <c r="C3827" i="8"/>
  <c r="D3827" i="8"/>
  <c r="B3828" i="8"/>
  <c r="C3828" i="8"/>
  <c r="D3828" i="8"/>
  <c r="B3829" i="8"/>
  <c r="C3829" i="8"/>
  <c r="D3829" i="8"/>
  <c r="B3830" i="8"/>
  <c r="C3830" i="8"/>
  <c r="D3830" i="8"/>
  <c r="B3831" i="8"/>
  <c r="C3831" i="8"/>
  <c r="D3831" i="8"/>
  <c r="B3832" i="8"/>
  <c r="C3832" i="8"/>
  <c r="D3832" i="8"/>
  <c r="B3833" i="8"/>
  <c r="C3833" i="8"/>
  <c r="D3833" i="8"/>
  <c r="B3834" i="8"/>
  <c r="C3834" i="8"/>
  <c r="D3834" i="8"/>
  <c r="B3835" i="8"/>
  <c r="C3835" i="8"/>
  <c r="D3835" i="8"/>
  <c r="B3836" i="8"/>
  <c r="C3836" i="8"/>
  <c r="D3836" i="8"/>
  <c r="B3837" i="8"/>
  <c r="C3837" i="8"/>
  <c r="D3837" i="8"/>
  <c r="B3838" i="8"/>
  <c r="C3838" i="8"/>
  <c r="D3838" i="8"/>
  <c r="B3839" i="8"/>
  <c r="C3839" i="8"/>
  <c r="D3839" i="8"/>
  <c r="B3840" i="8"/>
  <c r="C3840" i="8"/>
  <c r="D3840" i="8"/>
  <c r="B3841" i="8"/>
  <c r="C3841" i="8"/>
  <c r="D3841" i="8"/>
  <c r="B3842" i="8"/>
  <c r="C3842" i="8"/>
  <c r="D3842" i="8"/>
  <c r="B3843" i="8"/>
  <c r="C3843" i="8"/>
  <c r="D3843" i="8"/>
  <c r="B3844" i="8"/>
  <c r="C3844" i="8"/>
  <c r="D3844" i="8"/>
  <c r="B3845" i="8"/>
  <c r="C3845" i="8"/>
  <c r="D3845" i="8"/>
  <c r="B3846" i="8"/>
  <c r="C3846" i="8"/>
  <c r="D3846" i="8"/>
  <c r="B3847" i="8"/>
  <c r="C3847" i="8"/>
  <c r="D3847" i="8"/>
  <c r="B3848" i="8"/>
  <c r="C3848" i="8"/>
  <c r="D3848" i="8"/>
  <c r="B3849" i="8"/>
  <c r="C3849" i="8"/>
  <c r="D3849" i="8"/>
  <c r="B3850" i="8"/>
  <c r="C3850" i="8"/>
  <c r="D3850" i="8"/>
  <c r="B3851" i="8"/>
  <c r="C3851" i="8"/>
  <c r="D3851" i="8"/>
  <c r="B3852" i="8"/>
  <c r="C3852" i="8"/>
  <c r="D3852" i="8"/>
  <c r="B3853" i="8"/>
  <c r="C3853" i="8"/>
  <c r="D3853" i="8"/>
  <c r="B3854" i="8"/>
  <c r="C3854" i="8"/>
  <c r="D3854" i="8"/>
  <c r="B3855" i="8"/>
  <c r="C3855" i="8"/>
  <c r="D3855" i="8"/>
  <c r="B3856" i="8"/>
  <c r="C3856" i="8"/>
  <c r="D3856" i="8"/>
  <c r="B3857" i="8"/>
  <c r="C3857" i="8"/>
  <c r="D3857" i="8"/>
  <c r="B3858" i="8"/>
  <c r="C3858" i="8"/>
  <c r="D3858" i="8"/>
  <c r="B3859" i="8"/>
  <c r="C3859" i="8"/>
  <c r="D3859" i="8"/>
  <c r="B3860" i="8"/>
  <c r="C3860" i="8"/>
  <c r="D3860" i="8"/>
  <c r="B3861" i="8"/>
  <c r="C3861" i="8"/>
  <c r="D3861" i="8"/>
  <c r="B3862" i="8"/>
  <c r="C3862" i="8"/>
  <c r="D3862" i="8"/>
  <c r="B3863" i="8"/>
  <c r="C3863" i="8"/>
  <c r="D3863" i="8"/>
  <c r="B3864" i="8"/>
  <c r="C3864" i="8"/>
  <c r="D3864" i="8"/>
  <c r="B3865" i="8"/>
  <c r="C3865" i="8"/>
  <c r="D3865" i="8"/>
  <c r="B3866" i="8"/>
  <c r="C3866" i="8"/>
  <c r="D3866" i="8"/>
  <c r="B3867" i="8"/>
  <c r="C3867" i="8"/>
  <c r="D3867" i="8"/>
  <c r="B3868" i="8"/>
  <c r="C3868" i="8"/>
  <c r="D3868" i="8"/>
  <c r="B3869" i="8"/>
  <c r="C3869" i="8"/>
  <c r="D3869" i="8"/>
  <c r="B3870" i="8"/>
  <c r="C3870" i="8"/>
  <c r="D3870" i="8"/>
  <c r="B3871" i="8"/>
  <c r="C3871" i="8"/>
  <c r="D3871" i="8"/>
  <c r="B3872" i="8"/>
  <c r="C3872" i="8"/>
  <c r="D3872" i="8"/>
  <c r="B3873" i="8"/>
  <c r="C3873" i="8"/>
  <c r="D3873" i="8"/>
  <c r="B3874" i="8"/>
  <c r="C3874" i="8"/>
  <c r="D3874" i="8"/>
  <c r="B3875" i="8"/>
  <c r="C3875" i="8"/>
  <c r="D3875" i="8"/>
  <c r="B3876" i="8"/>
  <c r="C3876" i="8"/>
  <c r="D3876" i="8"/>
  <c r="B3877" i="8"/>
  <c r="C3877" i="8"/>
  <c r="D3877" i="8"/>
  <c r="B3878" i="8"/>
  <c r="C3878" i="8"/>
  <c r="D3878" i="8"/>
  <c r="B3879" i="8"/>
  <c r="C3879" i="8"/>
  <c r="D3879" i="8"/>
  <c r="B3880" i="8"/>
  <c r="C3880" i="8"/>
  <c r="D3880" i="8"/>
  <c r="B3881" i="8"/>
  <c r="C3881" i="8"/>
  <c r="D3881" i="8"/>
  <c r="B3882" i="8"/>
  <c r="C3882" i="8"/>
  <c r="D3882" i="8"/>
  <c r="B3883" i="8"/>
  <c r="C3883" i="8"/>
  <c r="D3883" i="8"/>
  <c r="B3884" i="8"/>
  <c r="C3884" i="8"/>
  <c r="D3884" i="8"/>
  <c r="B3885" i="8"/>
  <c r="C3885" i="8"/>
  <c r="D3885" i="8"/>
  <c r="B3886" i="8"/>
  <c r="C3886" i="8"/>
  <c r="D3886" i="8"/>
  <c r="B3887" i="8"/>
  <c r="C3887" i="8"/>
  <c r="D3887" i="8"/>
  <c r="B3888" i="8"/>
  <c r="C3888" i="8"/>
  <c r="D3888" i="8"/>
  <c r="B3889" i="8"/>
  <c r="C3889" i="8"/>
  <c r="D3889" i="8"/>
  <c r="B3890" i="8"/>
  <c r="C3890" i="8"/>
  <c r="D3890" i="8"/>
  <c r="B3891" i="8"/>
  <c r="C3891" i="8"/>
  <c r="D3891" i="8"/>
  <c r="B3892" i="8"/>
  <c r="C3892" i="8"/>
  <c r="D3892" i="8"/>
  <c r="B3893" i="8"/>
  <c r="C3893" i="8"/>
  <c r="D3893" i="8"/>
  <c r="B3894" i="8"/>
  <c r="C3894" i="8"/>
  <c r="D3894" i="8"/>
  <c r="B3895" i="8"/>
  <c r="C3895" i="8"/>
  <c r="D3895" i="8"/>
  <c r="B3896" i="8"/>
  <c r="C3896" i="8"/>
  <c r="D3896" i="8"/>
  <c r="B3897" i="8"/>
  <c r="C3897" i="8"/>
  <c r="D3897" i="8"/>
  <c r="B3898" i="8"/>
  <c r="C3898" i="8"/>
  <c r="D3898" i="8"/>
  <c r="B3899" i="8"/>
  <c r="C3899" i="8"/>
  <c r="D3899" i="8"/>
  <c r="B3900" i="8"/>
  <c r="C3900" i="8"/>
  <c r="D3900" i="8"/>
  <c r="B3901" i="8"/>
  <c r="C3901" i="8"/>
  <c r="D3901" i="8"/>
  <c r="B3902" i="8"/>
  <c r="C3902" i="8"/>
  <c r="D3902" i="8"/>
  <c r="B3903" i="8"/>
  <c r="C3903" i="8"/>
  <c r="D3903" i="8"/>
  <c r="B3904" i="8"/>
  <c r="C3904" i="8"/>
  <c r="D3904" i="8"/>
  <c r="B3905" i="8"/>
  <c r="C3905" i="8"/>
  <c r="D3905" i="8"/>
  <c r="B3906" i="8"/>
  <c r="C3906" i="8"/>
  <c r="D3906" i="8"/>
  <c r="B3907" i="8"/>
  <c r="C3907" i="8"/>
  <c r="D3907" i="8"/>
  <c r="B3908" i="8"/>
  <c r="C3908" i="8"/>
  <c r="D3908" i="8"/>
  <c r="B3909" i="8"/>
  <c r="C3909" i="8"/>
  <c r="D3909" i="8"/>
  <c r="B3910" i="8"/>
  <c r="C3910" i="8"/>
  <c r="D3910" i="8"/>
  <c r="B3911" i="8"/>
  <c r="C3911" i="8"/>
  <c r="D3911" i="8"/>
  <c r="B3912" i="8"/>
  <c r="C3912" i="8"/>
  <c r="D3912" i="8"/>
  <c r="B3913" i="8"/>
  <c r="C3913" i="8"/>
  <c r="D3913" i="8"/>
  <c r="B3914" i="8"/>
  <c r="C3914" i="8"/>
  <c r="D3914" i="8"/>
  <c r="B3915" i="8"/>
  <c r="C3915" i="8"/>
  <c r="D3915" i="8"/>
  <c r="B3916" i="8"/>
  <c r="C3916" i="8"/>
  <c r="D3916" i="8"/>
  <c r="B3917" i="8"/>
  <c r="C3917" i="8"/>
  <c r="D3917" i="8"/>
  <c r="B3918" i="8"/>
  <c r="C3918" i="8"/>
  <c r="D3918" i="8"/>
  <c r="B3919" i="8"/>
  <c r="C3919" i="8"/>
  <c r="D3919" i="8"/>
  <c r="B3920" i="8"/>
  <c r="C3920" i="8"/>
  <c r="D3920" i="8"/>
  <c r="B3921" i="8"/>
  <c r="C3921" i="8"/>
  <c r="D3921" i="8"/>
  <c r="B3922" i="8"/>
  <c r="C3922" i="8"/>
  <c r="D3922" i="8"/>
  <c r="B3923" i="8"/>
  <c r="C3923" i="8"/>
  <c r="D3923" i="8"/>
  <c r="B3924" i="8"/>
  <c r="C3924" i="8"/>
  <c r="D3924" i="8"/>
  <c r="B3925" i="8"/>
  <c r="C3925" i="8"/>
  <c r="D3925" i="8"/>
  <c r="B3926" i="8"/>
  <c r="C3926" i="8"/>
  <c r="D3926" i="8"/>
  <c r="B3927" i="8"/>
  <c r="C3927" i="8"/>
  <c r="D3927" i="8"/>
  <c r="B3928" i="8"/>
  <c r="C3928" i="8"/>
  <c r="D3928" i="8"/>
  <c r="B3929" i="8"/>
  <c r="C3929" i="8"/>
  <c r="D3929" i="8"/>
  <c r="B3930" i="8"/>
  <c r="C3930" i="8"/>
  <c r="D3930" i="8"/>
  <c r="B3931" i="8"/>
  <c r="C3931" i="8"/>
  <c r="D3931" i="8"/>
  <c r="B3932" i="8"/>
  <c r="C3932" i="8"/>
  <c r="D3932" i="8"/>
  <c r="B3933" i="8"/>
  <c r="C3933" i="8"/>
  <c r="D3933" i="8"/>
  <c r="B3934" i="8"/>
  <c r="C3934" i="8"/>
  <c r="D3934" i="8"/>
  <c r="B3935" i="8"/>
  <c r="C3935" i="8"/>
  <c r="D3935" i="8"/>
  <c r="B3936" i="8"/>
  <c r="C3936" i="8"/>
  <c r="D3936" i="8"/>
  <c r="B3937" i="8"/>
  <c r="C3937" i="8"/>
  <c r="D3937" i="8"/>
  <c r="B3938" i="8"/>
  <c r="C3938" i="8"/>
  <c r="D3938" i="8"/>
  <c r="B3939" i="8"/>
  <c r="C3939" i="8"/>
  <c r="D3939" i="8"/>
  <c r="B3940" i="8"/>
  <c r="C3940" i="8"/>
  <c r="D3940" i="8"/>
  <c r="B3941" i="8"/>
  <c r="C3941" i="8"/>
  <c r="D3941" i="8"/>
  <c r="B3942" i="8"/>
  <c r="C3942" i="8"/>
  <c r="D3942" i="8"/>
  <c r="B3943" i="8"/>
  <c r="C3943" i="8"/>
  <c r="D3943" i="8"/>
  <c r="B3944" i="8"/>
  <c r="C3944" i="8"/>
  <c r="D3944" i="8"/>
  <c r="B3945" i="8"/>
  <c r="C3945" i="8"/>
  <c r="D3945" i="8"/>
  <c r="B3946" i="8"/>
  <c r="C3946" i="8"/>
  <c r="D3946" i="8"/>
  <c r="B3947" i="8"/>
  <c r="C3947" i="8"/>
  <c r="D3947" i="8"/>
  <c r="B3948" i="8"/>
  <c r="C3948" i="8"/>
  <c r="D3948" i="8"/>
  <c r="B3949" i="8"/>
  <c r="C3949" i="8"/>
  <c r="D3949" i="8"/>
  <c r="B3950" i="8"/>
  <c r="C3950" i="8"/>
  <c r="D3950" i="8"/>
  <c r="B3951" i="8"/>
  <c r="C3951" i="8"/>
  <c r="D3951" i="8"/>
  <c r="B3952" i="8"/>
  <c r="C3952" i="8"/>
  <c r="D3952" i="8"/>
  <c r="B3953" i="8"/>
  <c r="C3953" i="8"/>
  <c r="D3953" i="8"/>
  <c r="B3954" i="8"/>
  <c r="C3954" i="8"/>
  <c r="D3954" i="8"/>
  <c r="B3955" i="8"/>
  <c r="C3955" i="8"/>
  <c r="D3955" i="8"/>
  <c r="B3956" i="8"/>
  <c r="C3956" i="8"/>
  <c r="D3956" i="8"/>
  <c r="B3957" i="8"/>
  <c r="C3957" i="8"/>
  <c r="D3957" i="8"/>
  <c r="B3958" i="8"/>
  <c r="C3958" i="8"/>
  <c r="D3958" i="8"/>
  <c r="B3959" i="8"/>
  <c r="C3959" i="8"/>
  <c r="D3959" i="8"/>
  <c r="B3960" i="8"/>
  <c r="C3960" i="8"/>
  <c r="D3960" i="8"/>
  <c r="B3961" i="8"/>
  <c r="C3961" i="8"/>
  <c r="D3961" i="8"/>
  <c r="B3962" i="8"/>
  <c r="C3962" i="8"/>
  <c r="D3962" i="8"/>
  <c r="B3963" i="8"/>
  <c r="C3963" i="8"/>
  <c r="D3963" i="8"/>
  <c r="B3964" i="8"/>
  <c r="C3964" i="8"/>
  <c r="D3964" i="8"/>
  <c r="B3965" i="8"/>
  <c r="C3965" i="8"/>
  <c r="D3965" i="8"/>
  <c r="B3966" i="8"/>
  <c r="C3966" i="8"/>
  <c r="D3966" i="8"/>
  <c r="B3967" i="8"/>
  <c r="C3967" i="8"/>
  <c r="D3967" i="8"/>
  <c r="B3968" i="8"/>
  <c r="C3968" i="8"/>
  <c r="D3968" i="8"/>
  <c r="B3969" i="8"/>
  <c r="C3969" i="8"/>
  <c r="D3969" i="8"/>
  <c r="B3970" i="8"/>
  <c r="C3970" i="8"/>
  <c r="D3970" i="8"/>
  <c r="B3971" i="8"/>
  <c r="C3971" i="8"/>
  <c r="D3971" i="8"/>
  <c r="B3972" i="8"/>
  <c r="C3972" i="8"/>
  <c r="D3972" i="8"/>
  <c r="B3973" i="8"/>
  <c r="C3973" i="8"/>
  <c r="D3973" i="8"/>
  <c r="B3974" i="8"/>
  <c r="C3974" i="8"/>
  <c r="D3974" i="8"/>
  <c r="B3975" i="8"/>
  <c r="C3975" i="8"/>
  <c r="D3975" i="8"/>
  <c r="B3976" i="8"/>
  <c r="C3976" i="8"/>
  <c r="D3976" i="8"/>
  <c r="B3977" i="8"/>
  <c r="C3977" i="8"/>
  <c r="D3977" i="8"/>
  <c r="B3978" i="8"/>
  <c r="C3978" i="8"/>
  <c r="D3978" i="8"/>
  <c r="B3979" i="8"/>
  <c r="C3979" i="8"/>
  <c r="D3979" i="8"/>
  <c r="B3980" i="8"/>
  <c r="C3980" i="8"/>
  <c r="D3980" i="8"/>
  <c r="B3981" i="8"/>
  <c r="C3981" i="8"/>
  <c r="D3981" i="8"/>
  <c r="B3982" i="8"/>
  <c r="C3982" i="8"/>
  <c r="D3982" i="8"/>
  <c r="B3983" i="8"/>
  <c r="C3983" i="8"/>
  <c r="D3983" i="8"/>
  <c r="B3984" i="8"/>
  <c r="C3984" i="8"/>
  <c r="D3984" i="8"/>
  <c r="B3985" i="8"/>
  <c r="C3985" i="8"/>
  <c r="D3985" i="8"/>
  <c r="B3986" i="8"/>
  <c r="C3986" i="8"/>
  <c r="D3986" i="8"/>
  <c r="B3987" i="8"/>
  <c r="C3987" i="8"/>
  <c r="D3987" i="8"/>
  <c r="B3988" i="8"/>
  <c r="C3988" i="8"/>
  <c r="D3988" i="8"/>
  <c r="B3989" i="8"/>
  <c r="C3989" i="8"/>
  <c r="D3989" i="8"/>
  <c r="B3990" i="8"/>
  <c r="C3990" i="8"/>
  <c r="D3990" i="8"/>
  <c r="B3991" i="8"/>
  <c r="C3991" i="8"/>
  <c r="D3991" i="8"/>
  <c r="B3992" i="8"/>
  <c r="C3992" i="8"/>
  <c r="D3992" i="8"/>
  <c r="B3993" i="8"/>
  <c r="C3993" i="8"/>
  <c r="D3993" i="8"/>
  <c r="B3994" i="8"/>
  <c r="C3994" i="8"/>
  <c r="D3994" i="8"/>
  <c r="B3995" i="8"/>
  <c r="C3995" i="8"/>
  <c r="D3995" i="8"/>
  <c r="B3996" i="8"/>
  <c r="C3996" i="8"/>
  <c r="D3996" i="8"/>
  <c r="B3997" i="8"/>
  <c r="C3997" i="8"/>
  <c r="D3997" i="8"/>
  <c r="B3998" i="8"/>
  <c r="C3998" i="8"/>
  <c r="D3998" i="8"/>
  <c r="B3999" i="8"/>
  <c r="C3999" i="8"/>
  <c r="D3999" i="8"/>
  <c r="B4000" i="8"/>
  <c r="C4000" i="8"/>
  <c r="D4000" i="8"/>
  <c r="B4001" i="8"/>
  <c r="C4001" i="8"/>
  <c r="D4001" i="8"/>
  <c r="B4002" i="8"/>
  <c r="C4002" i="8"/>
  <c r="D4002" i="8"/>
  <c r="B4003" i="8"/>
  <c r="C4003" i="8"/>
  <c r="D4003" i="8"/>
  <c r="B4004" i="8"/>
  <c r="C4004" i="8"/>
  <c r="D4004" i="8"/>
  <c r="B4005" i="8"/>
  <c r="C4005" i="8"/>
  <c r="D4005" i="8"/>
  <c r="B4006" i="8"/>
  <c r="C4006" i="8"/>
  <c r="D4006" i="8"/>
  <c r="B4007" i="8"/>
  <c r="C4007" i="8"/>
  <c r="D4007" i="8"/>
  <c r="B4008" i="8"/>
  <c r="C4008" i="8"/>
  <c r="D4008" i="8"/>
  <c r="B4009" i="8"/>
  <c r="C4009" i="8"/>
  <c r="D4009" i="8"/>
  <c r="B4010" i="8"/>
  <c r="C4010" i="8"/>
  <c r="D4010" i="8"/>
  <c r="B4011" i="8"/>
  <c r="C4011" i="8"/>
  <c r="D4011" i="8"/>
  <c r="B4012" i="8"/>
  <c r="C4012" i="8"/>
  <c r="D4012" i="8"/>
  <c r="B4013" i="8"/>
  <c r="C4013" i="8"/>
  <c r="D4013" i="8"/>
  <c r="B4014" i="8"/>
  <c r="C4014" i="8"/>
  <c r="D4014" i="8"/>
  <c r="B4015" i="8"/>
  <c r="C4015" i="8"/>
  <c r="D4015" i="8"/>
  <c r="B4016" i="8"/>
  <c r="C4016" i="8"/>
  <c r="D4016" i="8"/>
  <c r="B4017" i="8"/>
  <c r="C4017" i="8"/>
  <c r="D4017" i="8"/>
  <c r="B4018" i="8"/>
  <c r="C4018" i="8"/>
  <c r="D4018" i="8"/>
  <c r="B4019" i="8"/>
  <c r="C4019" i="8"/>
  <c r="D4019" i="8"/>
  <c r="B4020" i="8"/>
  <c r="C4020" i="8"/>
  <c r="D4020" i="8"/>
  <c r="B4021" i="8"/>
  <c r="C4021" i="8"/>
  <c r="D4021" i="8"/>
  <c r="B4022" i="8"/>
  <c r="C4022" i="8"/>
  <c r="D4022" i="8"/>
  <c r="B4023" i="8"/>
  <c r="C4023" i="8"/>
  <c r="D4023" i="8"/>
  <c r="B4024" i="8"/>
  <c r="C4024" i="8"/>
  <c r="D4024" i="8"/>
  <c r="B4025" i="8"/>
  <c r="C4025" i="8"/>
  <c r="D4025" i="8"/>
  <c r="B4026" i="8"/>
  <c r="C4026" i="8"/>
  <c r="D4026" i="8"/>
  <c r="B4027" i="8"/>
  <c r="C4027" i="8"/>
  <c r="D4027" i="8"/>
  <c r="B4028" i="8"/>
  <c r="C4028" i="8"/>
  <c r="D4028" i="8"/>
  <c r="B4029" i="8"/>
  <c r="C4029" i="8"/>
  <c r="D4029" i="8"/>
  <c r="B4030" i="8"/>
  <c r="C4030" i="8"/>
  <c r="D4030" i="8"/>
  <c r="B4031" i="8"/>
  <c r="C4031" i="8"/>
  <c r="D4031" i="8"/>
  <c r="B4032" i="8"/>
  <c r="C4032" i="8"/>
  <c r="D4032" i="8"/>
  <c r="B4033" i="8"/>
  <c r="C4033" i="8"/>
  <c r="D4033" i="8"/>
  <c r="B4034" i="8"/>
  <c r="C4034" i="8"/>
  <c r="D4034" i="8"/>
  <c r="B4035" i="8"/>
  <c r="C4035" i="8"/>
  <c r="D4035" i="8"/>
  <c r="B4036" i="8"/>
  <c r="C4036" i="8"/>
  <c r="D4036" i="8"/>
  <c r="B4037" i="8"/>
  <c r="C4037" i="8"/>
  <c r="D4037" i="8"/>
  <c r="B4038" i="8"/>
  <c r="C4038" i="8"/>
  <c r="D4038" i="8"/>
  <c r="B4039" i="8"/>
  <c r="C4039" i="8"/>
  <c r="D4039" i="8"/>
  <c r="B4040" i="8"/>
  <c r="C4040" i="8"/>
  <c r="D4040" i="8"/>
  <c r="B4041" i="8"/>
  <c r="C4041" i="8"/>
  <c r="D4041" i="8"/>
  <c r="B4042" i="8"/>
  <c r="C4042" i="8"/>
  <c r="D4042" i="8"/>
  <c r="B4043" i="8"/>
  <c r="C4043" i="8"/>
  <c r="D4043" i="8"/>
  <c r="B4044" i="8"/>
  <c r="C4044" i="8"/>
  <c r="D4044" i="8"/>
  <c r="B4045" i="8"/>
  <c r="C4045" i="8"/>
  <c r="D4045" i="8"/>
  <c r="B4046" i="8"/>
  <c r="C4046" i="8"/>
  <c r="D4046" i="8"/>
  <c r="B4047" i="8"/>
  <c r="C4047" i="8"/>
  <c r="D4047" i="8"/>
  <c r="B4048" i="8"/>
  <c r="C4048" i="8"/>
  <c r="D4048" i="8"/>
  <c r="B4049" i="8"/>
  <c r="C4049" i="8"/>
  <c r="D4049" i="8"/>
  <c r="B4050" i="8"/>
  <c r="C4050" i="8"/>
  <c r="D4050" i="8"/>
  <c r="B4051" i="8"/>
  <c r="C4051" i="8"/>
  <c r="D4051" i="8"/>
  <c r="B4052" i="8"/>
  <c r="C4052" i="8"/>
  <c r="D4052" i="8"/>
  <c r="B4053" i="8"/>
  <c r="C4053" i="8"/>
  <c r="D4053" i="8"/>
  <c r="B4054" i="8"/>
  <c r="C4054" i="8"/>
  <c r="D4054" i="8"/>
  <c r="B4055" i="8"/>
  <c r="C4055" i="8"/>
  <c r="D4055" i="8"/>
  <c r="B4056" i="8"/>
  <c r="C4056" i="8"/>
  <c r="D4056" i="8"/>
  <c r="B4057" i="8"/>
  <c r="C4057" i="8"/>
  <c r="D4057" i="8"/>
  <c r="B4058" i="8"/>
  <c r="C4058" i="8"/>
  <c r="D4058" i="8"/>
  <c r="B4059" i="8"/>
  <c r="C4059" i="8"/>
  <c r="D4059" i="8"/>
  <c r="B4060" i="8"/>
  <c r="C4060" i="8"/>
  <c r="D4060" i="8"/>
  <c r="B4061" i="8"/>
  <c r="C4061" i="8"/>
  <c r="D4061" i="8"/>
  <c r="B4062" i="8"/>
  <c r="C4062" i="8"/>
  <c r="D4062" i="8"/>
  <c r="B4063" i="8"/>
  <c r="C4063" i="8"/>
  <c r="D4063" i="8"/>
  <c r="B4064" i="8"/>
  <c r="C4064" i="8"/>
  <c r="D4064" i="8"/>
  <c r="B4065" i="8"/>
  <c r="C4065" i="8"/>
  <c r="D4065" i="8"/>
  <c r="B4066" i="8"/>
  <c r="C4066" i="8"/>
  <c r="D4066" i="8"/>
  <c r="B4067" i="8"/>
  <c r="C4067" i="8"/>
  <c r="D4067" i="8"/>
  <c r="B4068" i="8"/>
  <c r="C4068" i="8"/>
  <c r="D4068" i="8"/>
  <c r="B4069" i="8"/>
  <c r="C4069" i="8"/>
  <c r="D4069" i="8"/>
  <c r="B4070" i="8"/>
  <c r="C4070" i="8"/>
  <c r="D4070" i="8"/>
  <c r="B4071" i="8"/>
  <c r="C4071" i="8"/>
  <c r="D4071" i="8"/>
  <c r="B4072" i="8"/>
  <c r="C4072" i="8"/>
  <c r="D4072" i="8"/>
  <c r="B4073" i="8"/>
  <c r="C4073" i="8"/>
  <c r="D4073" i="8"/>
  <c r="B4074" i="8"/>
  <c r="C4074" i="8"/>
  <c r="D4074" i="8"/>
  <c r="B4075" i="8"/>
  <c r="C4075" i="8"/>
  <c r="D4075" i="8"/>
  <c r="B4076" i="8"/>
  <c r="C4076" i="8"/>
  <c r="D4076" i="8"/>
  <c r="B4077" i="8"/>
  <c r="C4077" i="8"/>
  <c r="D4077" i="8"/>
  <c r="B4078" i="8"/>
  <c r="C4078" i="8"/>
  <c r="D4078" i="8"/>
  <c r="B4079" i="8"/>
  <c r="C4079" i="8"/>
  <c r="D4079" i="8"/>
  <c r="B4080" i="8"/>
  <c r="C4080" i="8"/>
  <c r="D4080" i="8"/>
  <c r="B4081" i="8"/>
  <c r="C4081" i="8"/>
  <c r="D4081" i="8"/>
  <c r="B4082" i="8"/>
  <c r="C4082" i="8"/>
  <c r="D4082" i="8"/>
  <c r="B4083" i="8"/>
  <c r="C4083" i="8"/>
  <c r="D4083" i="8"/>
  <c r="B4084" i="8"/>
  <c r="C4084" i="8"/>
  <c r="D4084" i="8"/>
  <c r="B4085" i="8"/>
  <c r="C4085" i="8"/>
  <c r="D4085" i="8"/>
  <c r="B4086" i="8"/>
  <c r="C4086" i="8"/>
  <c r="D4086" i="8"/>
  <c r="B4087" i="8"/>
  <c r="C4087" i="8"/>
  <c r="D4087" i="8"/>
  <c r="B4088" i="8"/>
  <c r="C4088" i="8"/>
  <c r="D4088" i="8"/>
  <c r="B4089" i="8"/>
  <c r="C4089" i="8"/>
  <c r="D4089" i="8"/>
  <c r="B4090" i="8"/>
  <c r="C4090" i="8"/>
  <c r="D4090" i="8"/>
  <c r="B4091" i="8"/>
  <c r="C4091" i="8"/>
  <c r="D4091" i="8"/>
  <c r="B4092" i="8"/>
  <c r="C4092" i="8"/>
  <c r="D4092" i="8"/>
  <c r="B4093" i="8"/>
  <c r="C4093" i="8"/>
  <c r="D4093" i="8"/>
  <c r="B4094" i="8"/>
  <c r="C4094" i="8"/>
  <c r="D4094" i="8"/>
  <c r="B4095" i="8"/>
  <c r="C4095" i="8"/>
  <c r="D4095" i="8"/>
  <c r="B4096" i="8"/>
  <c r="C4096" i="8"/>
  <c r="D4096" i="8"/>
  <c r="B4097" i="8"/>
  <c r="C4097" i="8"/>
  <c r="D4097" i="8"/>
  <c r="B4098" i="8"/>
  <c r="C4098" i="8"/>
  <c r="D4098" i="8"/>
  <c r="B4099" i="8"/>
  <c r="C4099" i="8"/>
  <c r="D4099" i="8"/>
  <c r="B4100" i="8"/>
  <c r="C4100" i="8"/>
  <c r="D4100" i="8"/>
  <c r="B4101" i="8"/>
  <c r="C4101" i="8"/>
  <c r="D4101" i="8"/>
  <c r="B4102" i="8"/>
  <c r="C4102" i="8"/>
  <c r="D4102" i="8"/>
  <c r="B4103" i="8"/>
  <c r="C4103" i="8"/>
  <c r="D4103" i="8"/>
  <c r="B4104" i="8"/>
  <c r="C4104" i="8"/>
  <c r="D4104" i="8"/>
  <c r="B4105" i="8"/>
  <c r="C4105" i="8"/>
  <c r="D4105" i="8"/>
  <c r="B4106" i="8"/>
  <c r="C4106" i="8"/>
  <c r="D4106" i="8"/>
  <c r="B4107" i="8"/>
  <c r="C4107" i="8"/>
  <c r="D4107" i="8"/>
  <c r="B4108" i="8"/>
  <c r="C4108" i="8"/>
  <c r="D4108" i="8"/>
  <c r="B4109" i="8"/>
  <c r="C4109" i="8"/>
  <c r="D4109" i="8"/>
  <c r="B4110" i="8"/>
  <c r="C4110" i="8"/>
  <c r="D4110" i="8"/>
  <c r="B4111" i="8"/>
  <c r="C4111" i="8"/>
  <c r="D4111" i="8"/>
  <c r="B4112" i="8"/>
  <c r="C4112" i="8"/>
  <c r="D4112" i="8"/>
  <c r="B4113" i="8"/>
  <c r="C4113" i="8"/>
  <c r="D4113" i="8"/>
  <c r="B4114" i="8"/>
  <c r="C4114" i="8"/>
  <c r="D4114" i="8"/>
  <c r="B4115" i="8"/>
  <c r="C4115" i="8"/>
  <c r="D4115" i="8"/>
  <c r="B4116" i="8"/>
  <c r="C4116" i="8"/>
  <c r="D4116" i="8"/>
  <c r="B4117" i="8"/>
  <c r="C4117" i="8"/>
  <c r="D4117" i="8"/>
  <c r="B4118" i="8"/>
  <c r="C4118" i="8"/>
  <c r="D4118" i="8"/>
  <c r="B4119" i="8"/>
  <c r="C4119" i="8"/>
  <c r="D4119" i="8"/>
  <c r="B4120" i="8"/>
  <c r="C4120" i="8"/>
  <c r="D4120" i="8"/>
  <c r="B4121" i="8"/>
  <c r="C4121" i="8"/>
  <c r="D4121" i="8"/>
  <c r="B4122" i="8"/>
  <c r="C4122" i="8"/>
  <c r="D4122" i="8"/>
  <c r="B4123" i="8"/>
  <c r="C4123" i="8"/>
  <c r="D4123" i="8"/>
  <c r="B4124" i="8"/>
  <c r="C4124" i="8"/>
  <c r="D4124" i="8"/>
  <c r="B4125" i="8"/>
  <c r="C4125" i="8"/>
  <c r="D4125" i="8"/>
  <c r="B4126" i="8"/>
  <c r="C4126" i="8"/>
  <c r="D4126" i="8"/>
  <c r="B4127" i="8"/>
  <c r="C4127" i="8"/>
  <c r="D4127" i="8"/>
  <c r="B4128" i="8"/>
  <c r="C4128" i="8"/>
  <c r="D4128" i="8"/>
  <c r="B4129" i="8"/>
  <c r="C4129" i="8"/>
  <c r="D4129" i="8"/>
  <c r="B4130" i="8"/>
  <c r="C4130" i="8"/>
  <c r="D4130" i="8"/>
  <c r="B4131" i="8"/>
  <c r="C4131" i="8"/>
  <c r="D4131" i="8"/>
  <c r="B4132" i="8"/>
  <c r="C4132" i="8"/>
  <c r="D4132" i="8"/>
  <c r="B4133" i="8"/>
  <c r="C4133" i="8"/>
  <c r="D4133" i="8"/>
  <c r="B4134" i="8"/>
  <c r="C4134" i="8"/>
  <c r="D4134" i="8"/>
  <c r="B4135" i="8"/>
  <c r="C4135" i="8"/>
  <c r="D4135" i="8"/>
  <c r="B4136" i="8"/>
  <c r="C4136" i="8"/>
  <c r="D4136" i="8"/>
  <c r="B4137" i="8"/>
  <c r="C4137" i="8"/>
  <c r="D4137" i="8"/>
  <c r="B4138" i="8"/>
  <c r="C4138" i="8"/>
  <c r="D4138" i="8"/>
  <c r="B4139" i="8"/>
  <c r="C4139" i="8"/>
  <c r="D4139" i="8"/>
  <c r="B4140" i="8"/>
  <c r="C4140" i="8"/>
  <c r="D4140" i="8"/>
  <c r="B4141" i="8"/>
  <c r="C4141" i="8"/>
  <c r="D4141" i="8"/>
  <c r="B4142" i="8"/>
  <c r="C4142" i="8"/>
  <c r="D4142" i="8"/>
  <c r="B4143" i="8"/>
  <c r="C4143" i="8"/>
  <c r="D4143" i="8"/>
  <c r="B4144" i="8"/>
  <c r="C4144" i="8"/>
  <c r="D4144" i="8"/>
  <c r="B4145" i="8"/>
  <c r="C4145" i="8"/>
  <c r="D4145" i="8"/>
  <c r="B4146" i="8"/>
  <c r="C4146" i="8"/>
  <c r="D4146" i="8"/>
  <c r="B4147" i="8"/>
  <c r="C4147" i="8"/>
  <c r="D4147" i="8"/>
  <c r="B4148" i="8"/>
  <c r="C4148" i="8"/>
  <c r="D4148" i="8"/>
  <c r="B4149" i="8"/>
  <c r="C4149" i="8"/>
  <c r="D4149" i="8"/>
  <c r="B4150" i="8"/>
  <c r="C4150" i="8"/>
  <c r="D4150" i="8"/>
  <c r="B4151" i="8"/>
  <c r="C4151" i="8"/>
  <c r="D4151" i="8"/>
  <c r="B4152" i="8"/>
  <c r="C4152" i="8"/>
  <c r="D4152" i="8"/>
  <c r="B4153" i="8"/>
  <c r="C4153" i="8"/>
  <c r="D4153" i="8"/>
  <c r="B4154" i="8"/>
  <c r="C4154" i="8"/>
  <c r="D4154" i="8"/>
  <c r="B4155" i="8"/>
  <c r="C4155" i="8"/>
  <c r="D4155" i="8"/>
  <c r="B4156" i="8"/>
  <c r="C4156" i="8"/>
  <c r="D4156" i="8"/>
  <c r="B4157" i="8"/>
  <c r="C4157" i="8"/>
  <c r="D4157" i="8"/>
  <c r="B4158" i="8"/>
  <c r="C4158" i="8"/>
  <c r="D4158" i="8"/>
  <c r="B4159" i="8"/>
  <c r="C4159" i="8"/>
  <c r="D4159" i="8"/>
  <c r="B4160" i="8"/>
  <c r="C4160" i="8"/>
  <c r="D4160" i="8"/>
  <c r="B4161" i="8"/>
  <c r="C4161" i="8"/>
  <c r="D4161" i="8"/>
  <c r="B4162" i="8"/>
  <c r="C4162" i="8"/>
  <c r="D4162" i="8"/>
  <c r="B4163" i="8"/>
  <c r="C4163" i="8"/>
  <c r="D4163" i="8"/>
  <c r="B4164" i="8"/>
  <c r="C4164" i="8"/>
  <c r="D4164" i="8"/>
  <c r="B4165" i="8"/>
  <c r="C4165" i="8"/>
  <c r="D4165" i="8"/>
  <c r="B4166" i="8"/>
  <c r="C4166" i="8"/>
  <c r="D4166" i="8"/>
  <c r="B4167" i="8"/>
  <c r="C4167" i="8"/>
  <c r="D4167" i="8"/>
  <c r="B4168" i="8"/>
  <c r="C4168" i="8"/>
  <c r="D4168" i="8"/>
  <c r="B4169" i="8"/>
  <c r="C4169" i="8"/>
  <c r="D4169" i="8"/>
  <c r="B4170" i="8"/>
  <c r="C4170" i="8"/>
  <c r="D4170" i="8"/>
  <c r="B4171" i="8"/>
  <c r="C4171" i="8"/>
  <c r="D4171" i="8"/>
  <c r="B4172" i="8"/>
  <c r="C4172" i="8"/>
  <c r="D4172" i="8"/>
  <c r="B4173" i="8"/>
  <c r="C4173" i="8"/>
  <c r="D4173" i="8"/>
  <c r="B4174" i="8"/>
  <c r="C4174" i="8"/>
  <c r="D4174" i="8"/>
  <c r="B4175" i="8"/>
  <c r="C4175" i="8"/>
  <c r="D4175" i="8"/>
  <c r="B4176" i="8"/>
  <c r="C4176" i="8"/>
  <c r="D4176" i="8"/>
  <c r="B4177" i="8"/>
  <c r="C4177" i="8"/>
  <c r="D4177" i="8"/>
  <c r="B4178" i="8"/>
  <c r="C4178" i="8"/>
  <c r="D4178" i="8"/>
  <c r="B4179" i="8"/>
  <c r="C4179" i="8"/>
  <c r="D4179" i="8"/>
  <c r="B4180" i="8"/>
  <c r="C4180" i="8"/>
  <c r="D4180" i="8"/>
  <c r="B4181" i="8"/>
  <c r="C4181" i="8"/>
  <c r="D4181" i="8"/>
  <c r="B4182" i="8"/>
  <c r="C4182" i="8"/>
  <c r="D4182" i="8"/>
  <c r="B4183" i="8"/>
  <c r="C4183" i="8"/>
  <c r="D4183" i="8"/>
  <c r="B4184" i="8"/>
  <c r="C4184" i="8"/>
  <c r="D4184" i="8"/>
  <c r="B4185" i="8"/>
  <c r="C4185" i="8"/>
  <c r="D4185" i="8"/>
  <c r="B4186" i="8"/>
  <c r="C4186" i="8"/>
  <c r="D4186" i="8"/>
  <c r="B4187" i="8"/>
  <c r="C4187" i="8"/>
  <c r="D4187" i="8"/>
  <c r="B4188" i="8"/>
  <c r="C4188" i="8"/>
  <c r="D4188" i="8"/>
  <c r="B4189" i="8"/>
  <c r="C4189" i="8"/>
  <c r="D4189" i="8"/>
  <c r="B4190" i="8"/>
  <c r="C4190" i="8"/>
  <c r="D4190" i="8"/>
  <c r="B4191" i="8"/>
  <c r="C4191" i="8"/>
  <c r="D4191" i="8"/>
  <c r="B4192" i="8"/>
  <c r="C4192" i="8"/>
  <c r="D4192" i="8"/>
  <c r="B4193" i="8"/>
  <c r="C4193" i="8"/>
  <c r="D4193" i="8"/>
  <c r="B4194" i="8"/>
  <c r="C4194" i="8"/>
  <c r="D4194" i="8"/>
  <c r="B4195" i="8"/>
  <c r="C4195" i="8"/>
  <c r="D4195" i="8"/>
  <c r="B4196" i="8"/>
  <c r="C4196" i="8"/>
  <c r="D4196" i="8"/>
  <c r="B4197" i="8"/>
  <c r="C4197" i="8"/>
  <c r="D4197" i="8"/>
  <c r="B4198" i="8"/>
  <c r="C4198" i="8"/>
  <c r="D4198" i="8"/>
  <c r="B4199" i="8"/>
  <c r="C4199" i="8"/>
  <c r="D4199" i="8"/>
  <c r="B4200" i="8"/>
  <c r="C4200" i="8"/>
  <c r="D4200" i="8"/>
  <c r="B4201" i="8"/>
  <c r="C4201" i="8"/>
  <c r="D4201" i="8"/>
  <c r="B2" i="8"/>
  <c r="B4069" i="2"/>
  <c r="C4069" i="2"/>
  <c r="D4069" i="2" s="1"/>
  <c r="B4070" i="2"/>
  <c r="C4070" i="2"/>
  <c r="D4070" i="2" s="1"/>
  <c r="B4071" i="2"/>
  <c r="C4071" i="2"/>
  <c r="D4071" i="2" s="1"/>
  <c r="B4072" i="2"/>
  <c r="C4072" i="2"/>
  <c r="D4072" i="2" s="1"/>
  <c r="B4073" i="2"/>
  <c r="C4073" i="2"/>
  <c r="D4073" i="2" s="1"/>
  <c r="B4074" i="2"/>
  <c r="C4074" i="2"/>
  <c r="D4074" i="2" s="1"/>
  <c r="B4075" i="2"/>
  <c r="C4075" i="2"/>
  <c r="D4075" i="2" s="1"/>
  <c r="B4076" i="2"/>
  <c r="C4076" i="2"/>
  <c r="D4076" i="2" s="1"/>
  <c r="B4077" i="2"/>
  <c r="C4077" i="2"/>
  <c r="D4077" i="2" s="1"/>
  <c r="B4078" i="2"/>
  <c r="C4078" i="2"/>
  <c r="D4078" i="2" s="1"/>
  <c r="B4079" i="2"/>
  <c r="C4079" i="2"/>
  <c r="D4079" i="2" s="1"/>
  <c r="B4080" i="2"/>
  <c r="C4080" i="2"/>
  <c r="D4080" i="2" s="1"/>
  <c r="B4081" i="2"/>
  <c r="C4081" i="2"/>
  <c r="D4081" i="2" s="1"/>
  <c r="B4082" i="2"/>
  <c r="C4082" i="2"/>
  <c r="D4082" i="2" s="1"/>
  <c r="B4083" i="2"/>
  <c r="C4083" i="2"/>
  <c r="D4083" i="2" s="1"/>
  <c r="B4084" i="2"/>
  <c r="C4084" i="2"/>
  <c r="D4084" i="2" s="1"/>
  <c r="B4085" i="2"/>
  <c r="C4085" i="2"/>
  <c r="D4085" i="2" s="1"/>
  <c r="B4086" i="2"/>
  <c r="C4086" i="2"/>
  <c r="D4086" i="2" s="1"/>
  <c r="B4087" i="2"/>
  <c r="C4087" i="2"/>
  <c r="D4087" i="2" s="1"/>
  <c r="B4088" i="2"/>
  <c r="C4088" i="2"/>
  <c r="D4088" i="2" s="1"/>
  <c r="B4089" i="2"/>
  <c r="C4089" i="2"/>
  <c r="D4089" i="2" s="1"/>
  <c r="B4090" i="2"/>
  <c r="C4090" i="2"/>
  <c r="D4090" i="2" s="1"/>
  <c r="B4091" i="2"/>
  <c r="C4091" i="2"/>
  <c r="D4091" i="2" s="1"/>
  <c r="B4092" i="2"/>
  <c r="C4092" i="2"/>
  <c r="D4092" i="2" s="1"/>
  <c r="B4093" i="2"/>
  <c r="C4093" i="2"/>
  <c r="D4093" i="2" s="1"/>
  <c r="B4094" i="2"/>
  <c r="C4094" i="2"/>
  <c r="D4094" i="2" s="1"/>
  <c r="B4095" i="2"/>
  <c r="C4095" i="2"/>
  <c r="D4095" i="2" s="1"/>
  <c r="B4096" i="2"/>
  <c r="C4096" i="2"/>
  <c r="D4096" i="2" s="1"/>
  <c r="B4097" i="2"/>
  <c r="C4097" i="2"/>
  <c r="D4097" i="2" s="1"/>
  <c r="B4098" i="2"/>
  <c r="C4098" i="2"/>
  <c r="D4098" i="2" s="1"/>
  <c r="B4099" i="2"/>
  <c r="C4099" i="2"/>
  <c r="D4099" i="2" s="1"/>
  <c r="B4100" i="2"/>
  <c r="C4100" i="2"/>
  <c r="D4100" i="2" s="1"/>
  <c r="B4101" i="2"/>
  <c r="C4101" i="2"/>
  <c r="D4101" i="2" s="1"/>
  <c r="B4102" i="2"/>
  <c r="C4102" i="2"/>
  <c r="D4102" i="2" s="1"/>
  <c r="B4103" i="2"/>
  <c r="C4103" i="2"/>
  <c r="D4103" i="2" s="1"/>
  <c r="B4104" i="2"/>
  <c r="C4104" i="2"/>
  <c r="D4104" i="2" s="1"/>
  <c r="B4105" i="2"/>
  <c r="C4105" i="2"/>
  <c r="D4105" i="2" s="1"/>
  <c r="B4106" i="2"/>
  <c r="C4106" i="2"/>
  <c r="D4106" i="2" s="1"/>
  <c r="B4107" i="2"/>
  <c r="C4107" i="2"/>
  <c r="D4107" i="2" s="1"/>
  <c r="B4108" i="2"/>
  <c r="C4108" i="2"/>
  <c r="D4108" i="2" s="1"/>
  <c r="B4109" i="2"/>
  <c r="C4109" i="2"/>
  <c r="D4109" i="2" s="1"/>
  <c r="B4110" i="2"/>
  <c r="C4110" i="2"/>
  <c r="D4110" i="2" s="1"/>
  <c r="B4111" i="2"/>
  <c r="C4111" i="2"/>
  <c r="D4111" i="2" s="1"/>
  <c r="B4112" i="2"/>
  <c r="C4112" i="2"/>
  <c r="D4112" i="2" s="1"/>
  <c r="B4113" i="2"/>
  <c r="C4113" i="2"/>
  <c r="D4113" i="2" s="1"/>
  <c r="B4114" i="2"/>
  <c r="C4114" i="2"/>
  <c r="D4114" i="2" s="1"/>
  <c r="B4115" i="2"/>
  <c r="C4115" i="2"/>
  <c r="D4115" i="2" s="1"/>
  <c r="B4116" i="2"/>
  <c r="C4116" i="2"/>
  <c r="D4116" i="2" s="1"/>
  <c r="B4117" i="2"/>
  <c r="C4117" i="2"/>
  <c r="D4117" i="2" s="1"/>
  <c r="B4118" i="2"/>
  <c r="C4118" i="2"/>
  <c r="D4118" i="2" s="1"/>
  <c r="B4119" i="2"/>
  <c r="C4119" i="2"/>
  <c r="D4119" i="2" s="1"/>
  <c r="B4120" i="2"/>
  <c r="C4120" i="2"/>
  <c r="D4120" i="2" s="1"/>
  <c r="B4121" i="2"/>
  <c r="C4121" i="2"/>
  <c r="D4121" i="2" s="1"/>
  <c r="B4122" i="2"/>
  <c r="C4122" i="2"/>
  <c r="D4122" i="2" s="1"/>
  <c r="B4123" i="2"/>
  <c r="C4123" i="2"/>
  <c r="D4123" i="2" s="1"/>
  <c r="B4124" i="2"/>
  <c r="C4124" i="2"/>
  <c r="D4124" i="2" s="1"/>
  <c r="B4125" i="2"/>
  <c r="C4125" i="2"/>
  <c r="D4125" i="2" s="1"/>
  <c r="B4126" i="2"/>
  <c r="C4126" i="2"/>
  <c r="D4126" i="2" s="1"/>
  <c r="B4127" i="2"/>
  <c r="C4127" i="2"/>
  <c r="D4127" i="2" s="1"/>
  <c r="B4128" i="2"/>
  <c r="C4128" i="2"/>
  <c r="D4128" i="2" s="1"/>
  <c r="B4129" i="2"/>
  <c r="C4129" i="2"/>
  <c r="D4129" i="2" s="1"/>
  <c r="B4130" i="2"/>
  <c r="C4130" i="2"/>
  <c r="D4130" i="2" s="1"/>
  <c r="B4131" i="2"/>
  <c r="C4131" i="2"/>
  <c r="D4131" i="2" s="1"/>
  <c r="B4132" i="2"/>
  <c r="C4132" i="2"/>
  <c r="D4132" i="2" s="1"/>
  <c r="B4133" i="2"/>
  <c r="C4133" i="2"/>
  <c r="D4133" i="2" s="1"/>
  <c r="B4134" i="2"/>
  <c r="C4134" i="2"/>
  <c r="D4134" i="2" s="1"/>
  <c r="B4135" i="2"/>
  <c r="C4135" i="2"/>
  <c r="D4135" i="2" s="1"/>
  <c r="B4136" i="2"/>
  <c r="C4136" i="2"/>
  <c r="D4136" i="2" s="1"/>
  <c r="B4137" i="2"/>
  <c r="C4137" i="2"/>
  <c r="D4137" i="2" s="1"/>
  <c r="B4138" i="2"/>
  <c r="C4138" i="2"/>
  <c r="D4138" i="2" s="1"/>
  <c r="B4139" i="2"/>
  <c r="C4139" i="2"/>
  <c r="D4139" i="2" s="1"/>
  <c r="B4140" i="2"/>
  <c r="C4140" i="2"/>
  <c r="D4140" i="2" s="1"/>
  <c r="B4141" i="2"/>
  <c r="C4141" i="2"/>
  <c r="D4141" i="2" s="1"/>
  <c r="B4142" i="2"/>
  <c r="C4142" i="2"/>
  <c r="D4142" i="2" s="1"/>
  <c r="B4143" i="2"/>
  <c r="C4143" i="2"/>
  <c r="D4143" i="2" s="1"/>
  <c r="B4144" i="2"/>
  <c r="C4144" i="2"/>
  <c r="D4144" i="2" s="1"/>
  <c r="B4145" i="2"/>
  <c r="C4145" i="2"/>
  <c r="D4145" i="2" s="1"/>
  <c r="B4146" i="2"/>
  <c r="C4146" i="2"/>
  <c r="D4146" i="2" s="1"/>
  <c r="B4147" i="2"/>
  <c r="C4147" i="2"/>
  <c r="D4147" i="2" s="1"/>
  <c r="B4148" i="2"/>
  <c r="C4148" i="2"/>
  <c r="D4148" i="2" s="1"/>
  <c r="B4149" i="2"/>
  <c r="C4149" i="2"/>
  <c r="D4149" i="2" s="1"/>
  <c r="B4150" i="2"/>
  <c r="C4150" i="2"/>
  <c r="D4150" i="2" s="1"/>
  <c r="B4151" i="2"/>
  <c r="C4151" i="2"/>
  <c r="D4151" i="2" s="1"/>
  <c r="B4152" i="2"/>
  <c r="C4152" i="2"/>
  <c r="D4152" i="2" s="1"/>
  <c r="B4153" i="2"/>
  <c r="C4153" i="2"/>
  <c r="D4153" i="2" s="1"/>
  <c r="B4154" i="2"/>
  <c r="C4154" i="2"/>
  <c r="D4154" i="2" s="1"/>
  <c r="B4155" i="2"/>
  <c r="C4155" i="2"/>
  <c r="D4155" i="2" s="1"/>
  <c r="B4156" i="2"/>
  <c r="C4156" i="2"/>
  <c r="D4156" i="2" s="1"/>
  <c r="B4157" i="2"/>
  <c r="C4157" i="2"/>
  <c r="D4157" i="2" s="1"/>
  <c r="B4158" i="2"/>
  <c r="C4158" i="2"/>
  <c r="D4158" i="2" s="1"/>
  <c r="B4159" i="2"/>
  <c r="C4159" i="2"/>
  <c r="D4159" i="2" s="1"/>
  <c r="B4160" i="2"/>
  <c r="C4160" i="2"/>
  <c r="D4160" i="2" s="1"/>
  <c r="B4161" i="2"/>
  <c r="C4161" i="2"/>
  <c r="D4161" i="2" s="1"/>
  <c r="B4162" i="2"/>
  <c r="C4162" i="2"/>
  <c r="D4162" i="2" s="1"/>
  <c r="B4163" i="2"/>
  <c r="C4163" i="2"/>
  <c r="D4163" i="2" s="1"/>
  <c r="B4164" i="2"/>
  <c r="C4164" i="2"/>
  <c r="D4164" i="2" s="1"/>
  <c r="B4165" i="2"/>
  <c r="C4165" i="2"/>
  <c r="D4165" i="2" s="1"/>
  <c r="B4166" i="2"/>
  <c r="C4166" i="2"/>
  <c r="D4166" i="2" s="1"/>
  <c r="B4167" i="2"/>
  <c r="C4167" i="2"/>
  <c r="D4167" i="2" s="1"/>
  <c r="B4168" i="2"/>
  <c r="C4168" i="2"/>
  <c r="D4168" i="2" s="1"/>
  <c r="B4169" i="2"/>
  <c r="C4169" i="2"/>
  <c r="D4169" i="2" s="1"/>
  <c r="B4170" i="2"/>
  <c r="C4170" i="2"/>
  <c r="D4170" i="2" s="1"/>
  <c r="B4171" i="2"/>
  <c r="C4171" i="2"/>
  <c r="D4171" i="2" s="1"/>
  <c r="B4172" i="2"/>
  <c r="C4172" i="2"/>
  <c r="D4172" i="2" s="1"/>
  <c r="B4173" i="2"/>
  <c r="C4173" i="2"/>
  <c r="D4173" i="2" s="1"/>
  <c r="B4174" i="2"/>
  <c r="C4174" i="2"/>
  <c r="D4174" i="2" s="1"/>
  <c r="B4175" i="2"/>
  <c r="C4175" i="2"/>
  <c r="D4175" i="2" s="1"/>
  <c r="B4176" i="2"/>
  <c r="C4176" i="2"/>
  <c r="D4176" i="2" s="1"/>
  <c r="B4177" i="2"/>
  <c r="C4177" i="2"/>
  <c r="D4177" i="2" s="1"/>
  <c r="B4178" i="2"/>
  <c r="C4178" i="2"/>
  <c r="D4178" i="2" s="1"/>
  <c r="B4179" i="2"/>
  <c r="C4179" i="2"/>
  <c r="D4179" i="2" s="1"/>
  <c r="B4180" i="2"/>
  <c r="C4180" i="2"/>
  <c r="D4180" i="2" s="1"/>
  <c r="B4181" i="2"/>
  <c r="C4181" i="2"/>
  <c r="D4181" i="2" s="1"/>
  <c r="B4182" i="2"/>
  <c r="C4182" i="2"/>
  <c r="D4182" i="2" s="1"/>
  <c r="B4183" i="2"/>
  <c r="C4183" i="2"/>
  <c r="D4183" i="2" s="1"/>
  <c r="B4184" i="2"/>
  <c r="C4184" i="2"/>
  <c r="D4184" i="2" s="1"/>
  <c r="B4185" i="2"/>
  <c r="C4185" i="2"/>
  <c r="D4185" i="2" s="1"/>
  <c r="B4186" i="2"/>
  <c r="C4186" i="2"/>
  <c r="D4186" i="2" s="1"/>
  <c r="B4187" i="2"/>
  <c r="C4187" i="2"/>
  <c r="D4187" i="2" s="1"/>
  <c r="B4188" i="2"/>
  <c r="C4188" i="2"/>
  <c r="D4188" i="2" s="1"/>
  <c r="B4189" i="2"/>
  <c r="C4189" i="2"/>
  <c r="D4189" i="2" s="1"/>
  <c r="B4190" i="2"/>
  <c r="C4190" i="2"/>
  <c r="D4190" i="2" s="1"/>
  <c r="B4191" i="2"/>
  <c r="C4191" i="2"/>
  <c r="D4191" i="2" s="1"/>
  <c r="B4192" i="2"/>
  <c r="C4192" i="2"/>
  <c r="D4192" i="2" s="1"/>
  <c r="B4193" i="2"/>
  <c r="C4193" i="2"/>
  <c r="D4193" i="2" s="1"/>
  <c r="B4194" i="2"/>
  <c r="C4194" i="2"/>
  <c r="D4194" i="2" s="1"/>
  <c r="B4195" i="2"/>
  <c r="C4195" i="2"/>
  <c r="D4195" i="2" s="1"/>
  <c r="B4196" i="2"/>
  <c r="C4196" i="2"/>
  <c r="D4196" i="2" s="1"/>
  <c r="B4197" i="2"/>
  <c r="C4197" i="2"/>
  <c r="D4197" i="2" s="1"/>
  <c r="B4198" i="2"/>
  <c r="C4198" i="2"/>
  <c r="D4198" i="2" s="1"/>
  <c r="B4199" i="2"/>
  <c r="C4199" i="2"/>
  <c r="D4199" i="2" s="1"/>
  <c r="B4200" i="2"/>
  <c r="C4200" i="2"/>
  <c r="D4200" i="2" s="1"/>
  <c r="B4201" i="2"/>
  <c r="C4201" i="2"/>
  <c r="D4201" i="2" s="1"/>
  <c r="B3790" i="2"/>
  <c r="C3790" i="2"/>
  <c r="D3790" i="2" s="1"/>
  <c r="B3791" i="2"/>
  <c r="C3791" i="2"/>
  <c r="D3791" i="2" s="1"/>
  <c r="B3792" i="2"/>
  <c r="C3792" i="2"/>
  <c r="D3792" i="2" s="1"/>
  <c r="B3793" i="2"/>
  <c r="C3793" i="2"/>
  <c r="D3793" i="2" s="1"/>
  <c r="B3794" i="2"/>
  <c r="C3794" i="2"/>
  <c r="D3794" i="2" s="1"/>
  <c r="B3795" i="2"/>
  <c r="C3795" i="2"/>
  <c r="D3795" i="2" s="1"/>
  <c r="B3796" i="2"/>
  <c r="C3796" i="2"/>
  <c r="D3796" i="2" s="1"/>
  <c r="B3797" i="2"/>
  <c r="C3797" i="2"/>
  <c r="D3797" i="2" s="1"/>
  <c r="B3798" i="2"/>
  <c r="C3798" i="2"/>
  <c r="D3798" i="2" s="1"/>
  <c r="B3799" i="2"/>
  <c r="C3799" i="2"/>
  <c r="D3799" i="2" s="1"/>
  <c r="B3800" i="2"/>
  <c r="C3800" i="2"/>
  <c r="D3800" i="2" s="1"/>
  <c r="B3801" i="2"/>
  <c r="C3801" i="2"/>
  <c r="D3801" i="2" s="1"/>
  <c r="B3802" i="2"/>
  <c r="C3802" i="2"/>
  <c r="D3802" i="2" s="1"/>
  <c r="B3803" i="2"/>
  <c r="C3803" i="2"/>
  <c r="D3803" i="2" s="1"/>
  <c r="B3804" i="2"/>
  <c r="C3804" i="2"/>
  <c r="D3804" i="2" s="1"/>
  <c r="B3805" i="2"/>
  <c r="C3805" i="2"/>
  <c r="D3805" i="2" s="1"/>
  <c r="B3806" i="2"/>
  <c r="C3806" i="2"/>
  <c r="D3806" i="2" s="1"/>
  <c r="B3807" i="2"/>
  <c r="C3807" i="2"/>
  <c r="D3807" i="2" s="1"/>
  <c r="B3808" i="2"/>
  <c r="C3808" i="2"/>
  <c r="D3808" i="2" s="1"/>
  <c r="B3809" i="2"/>
  <c r="C3809" i="2"/>
  <c r="D3809" i="2" s="1"/>
  <c r="B3810" i="2"/>
  <c r="C3810" i="2"/>
  <c r="D3810" i="2" s="1"/>
  <c r="B3811" i="2"/>
  <c r="C3811" i="2"/>
  <c r="D3811" i="2" s="1"/>
  <c r="B3812" i="2"/>
  <c r="C3812" i="2"/>
  <c r="D3812" i="2" s="1"/>
  <c r="B3813" i="2"/>
  <c r="C3813" i="2"/>
  <c r="D3813" i="2" s="1"/>
  <c r="B3814" i="2"/>
  <c r="C3814" i="2"/>
  <c r="D3814" i="2" s="1"/>
  <c r="B3815" i="2"/>
  <c r="C3815" i="2"/>
  <c r="D3815" i="2" s="1"/>
  <c r="B3816" i="2"/>
  <c r="C3816" i="2"/>
  <c r="D3816" i="2" s="1"/>
  <c r="B3817" i="2"/>
  <c r="C3817" i="2"/>
  <c r="D3817" i="2" s="1"/>
  <c r="B3818" i="2"/>
  <c r="C3818" i="2"/>
  <c r="D3818" i="2" s="1"/>
  <c r="B3819" i="2"/>
  <c r="C3819" i="2"/>
  <c r="D3819" i="2" s="1"/>
  <c r="B3820" i="2"/>
  <c r="C3820" i="2"/>
  <c r="D3820" i="2" s="1"/>
  <c r="B3821" i="2"/>
  <c r="C3821" i="2"/>
  <c r="D3821" i="2" s="1"/>
  <c r="B3822" i="2"/>
  <c r="C3822" i="2"/>
  <c r="D3822" i="2" s="1"/>
  <c r="B3823" i="2"/>
  <c r="C3823" i="2"/>
  <c r="D3823" i="2" s="1"/>
  <c r="B3824" i="2"/>
  <c r="C3824" i="2"/>
  <c r="D3824" i="2" s="1"/>
  <c r="B3825" i="2"/>
  <c r="C3825" i="2"/>
  <c r="D3825" i="2" s="1"/>
  <c r="B3826" i="2"/>
  <c r="C3826" i="2"/>
  <c r="D3826" i="2" s="1"/>
  <c r="B3827" i="2"/>
  <c r="C3827" i="2"/>
  <c r="D3827" i="2" s="1"/>
  <c r="B3828" i="2"/>
  <c r="C3828" i="2"/>
  <c r="D3828" i="2" s="1"/>
  <c r="B3829" i="2"/>
  <c r="C3829" i="2"/>
  <c r="D3829" i="2" s="1"/>
  <c r="B3830" i="2"/>
  <c r="C3830" i="2"/>
  <c r="D3830" i="2" s="1"/>
  <c r="B3831" i="2"/>
  <c r="C3831" i="2"/>
  <c r="D3831" i="2" s="1"/>
  <c r="B3832" i="2"/>
  <c r="C3832" i="2"/>
  <c r="D3832" i="2" s="1"/>
  <c r="B3833" i="2"/>
  <c r="C3833" i="2"/>
  <c r="D3833" i="2" s="1"/>
  <c r="B3834" i="2"/>
  <c r="C3834" i="2"/>
  <c r="D3834" i="2" s="1"/>
  <c r="B3835" i="2"/>
  <c r="C3835" i="2"/>
  <c r="D3835" i="2" s="1"/>
  <c r="B3836" i="2"/>
  <c r="C3836" i="2"/>
  <c r="D3836" i="2" s="1"/>
  <c r="B3837" i="2"/>
  <c r="C3837" i="2"/>
  <c r="D3837" i="2" s="1"/>
  <c r="B3838" i="2"/>
  <c r="C3838" i="2"/>
  <c r="D3838" i="2" s="1"/>
  <c r="B3839" i="2"/>
  <c r="C3839" i="2"/>
  <c r="D3839" i="2" s="1"/>
  <c r="B3840" i="2"/>
  <c r="C3840" i="2"/>
  <c r="D3840" i="2" s="1"/>
  <c r="B3841" i="2"/>
  <c r="C3841" i="2"/>
  <c r="D3841" i="2" s="1"/>
  <c r="B3842" i="2"/>
  <c r="C3842" i="2"/>
  <c r="D3842" i="2" s="1"/>
  <c r="B3843" i="2"/>
  <c r="C3843" i="2"/>
  <c r="D3843" i="2" s="1"/>
  <c r="B3844" i="2"/>
  <c r="C3844" i="2"/>
  <c r="D3844" i="2" s="1"/>
  <c r="B3845" i="2"/>
  <c r="C3845" i="2"/>
  <c r="D3845" i="2" s="1"/>
  <c r="B3846" i="2"/>
  <c r="C3846" i="2"/>
  <c r="D3846" i="2" s="1"/>
  <c r="B3847" i="2"/>
  <c r="C3847" i="2"/>
  <c r="D3847" i="2" s="1"/>
  <c r="B3848" i="2"/>
  <c r="C3848" i="2"/>
  <c r="D3848" i="2" s="1"/>
  <c r="B3849" i="2"/>
  <c r="C3849" i="2"/>
  <c r="D3849" i="2" s="1"/>
  <c r="B3850" i="2"/>
  <c r="C3850" i="2"/>
  <c r="D3850" i="2" s="1"/>
  <c r="B3851" i="2"/>
  <c r="C3851" i="2"/>
  <c r="D3851" i="2" s="1"/>
  <c r="B3852" i="2"/>
  <c r="C3852" i="2"/>
  <c r="D3852" i="2" s="1"/>
  <c r="B3853" i="2"/>
  <c r="C3853" i="2"/>
  <c r="D3853" i="2" s="1"/>
  <c r="B3854" i="2"/>
  <c r="C3854" i="2"/>
  <c r="D3854" i="2" s="1"/>
  <c r="B3855" i="2"/>
  <c r="C3855" i="2"/>
  <c r="D3855" i="2" s="1"/>
  <c r="B3856" i="2"/>
  <c r="C3856" i="2"/>
  <c r="D3856" i="2" s="1"/>
  <c r="B3857" i="2"/>
  <c r="C3857" i="2"/>
  <c r="D3857" i="2" s="1"/>
  <c r="B3858" i="2"/>
  <c r="C3858" i="2"/>
  <c r="D3858" i="2" s="1"/>
  <c r="B3859" i="2"/>
  <c r="C3859" i="2"/>
  <c r="D3859" i="2" s="1"/>
  <c r="B3860" i="2"/>
  <c r="C3860" i="2"/>
  <c r="D3860" i="2" s="1"/>
  <c r="B3861" i="2"/>
  <c r="C3861" i="2"/>
  <c r="D3861" i="2" s="1"/>
  <c r="B3862" i="2"/>
  <c r="C3862" i="2"/>
  <c r="D3862" i="2" s="1"/>
  <c r="B3863" i="2"/>
  <c r="C3863" i="2"/>
  <c r="D3863" i="2" s="1"/>
  <c r="B3864" i="2"/>
  <c r="C3864" i="2"/>
  <c r="D3864" i="2" s="1"/>
  <c r="B3865" i="2"/>
  <c r="C3865" i="2"/>
  <c r="D3865" i="2" s="1"/>
  <c r="B3866" i="2"/>
  <c r="C3866" i="2"/>
  <c r="D3866" i="2" s="1"/>
  <c r="B3867" i="2"/>
  <c r="C3867" i="2"/>
  <c r="D3867" i="2" s="1"/>
  <c r="B3868" i="2"/>
  <c r="C3868" i="2"/>
  <c r="D3868" i="2" s="1"/>
  <c r="B3869" i="2"/>
  <c r="C3869" i="2"/>
  <c r="D3869" i="2" s="1"/>
  <c r="B3870" i="2"/>
  <c r="C3870" i="2"/>
  <c r="D3870" i="2" s="1"/>
  <c r="B3871" i="2"/>
  <c r="C3871" i="2"/>
  <c r="D3871" i="2" s="1"/>
  <c r="B3872" i="2"/>
  <c r="C3872" i="2"/>
  <c r="D3872" i="2" s="1"/>
  <c r="B3873" i="2"/>
  <c r="C3873" i="2"/>
  <c r="D3873" i="2" s="1"/>
  <c r="B3874" i="2"/>
  <c r="C3874" i="2"/>
  <c r="D3874" i="2" s="1"/>
  <c r="B3875" i="2"/>
  <c r="C3875" i="2"/>
  <c r="D3875" i="2" s="1"/>
  <c r="B3876" i="2"/>
  <c r="C3876" i="2"/>
  <c r="D3876" i="2" s="1"/>
  <c r="B3877" i="2"/>
  <c r="C3877" i="2"/>
  <c r="D3877" i="2" s="1"/>
  <c r="B3878" i="2"/>
  <c r="C3878" i="2"/>
  <c r="D3878" i="2" s="1"/>
  <c r="B3879" i="2"/>
  <c r="C3879" i="2"/>
  <c r="D3879" i="2" s="1"/>
  <c r="B3880" i="2"/>
  <c r="C3880" i="2"/>
  <c r="D3880" i="2" s="1"/>
  <c r="B3881" i="2"/>
  <c r="C3881" i="2"/>
  <c r="D3881" i="2" s="1"/>
  <c r="B3882" i="2"/>
  <c r="C3882" i="2"/>
  <c r="D3882" i="2" s="1"/>
  <c r="B3883" i="2"/>
  <c r="C3883" i="2"/>
  <c r="D3883" i="2" s="1"/>
  <c r="B3884" i="2"/>
  <c r="C3884" i="2"/>
  <c r="D3884" i="2" s="1"/>
  <c r="B3885" i="2"/>
  <c r="C3885" i="2"/>
  <c r="D3885" i="2" s="1"/>
  <c r="B3886" i="2"/>
  <c r="C3886" i="2"/>
  <c r="D3886" i="2" s="1"/>
  <c r="B3887" i="2"/>
  <c r="C3887" i="2"/>
  <c r="D3887" i="2" s="1"/>
  <c r="B3888" i="2"/>
  <c r="C3888" i="2"/>
  <c r="D3888" i="2" s="1"/>
  <c r="B3889" i="2"/>
  <c r="C3889" i="2"/>
  <c r="D3889" i="2" s="1"/>
  <c r="B3890" i="2"/>
  <c r="C3890" i="2"/>
  <c r="D3890" i="2" s="1"/>
  <c r="B3891" i="2"/>
  <c r="C3891" i="2"/>
  <c r="D3891" i="2" s="1"/>
  <c r="B3892" i="2"/>
  <c r="C3892" i="2"/>
  <c r="D3892" i="2" s="1"/>
  <c r="B3893" i="2"/>
  <c r="C3893" i="2"/>
  <c r="D3893" i="2" s="1"/>
  <c r="B3894" i="2"/>
  <c r="C3894" i="2"/>
  <c r="D3894" i="2" s="1"/>
  <c r="B3895" i="2"/>
  <c r="C3895" i="2"/>
  <c r="D3895" i="2" s="1"/>
  <c r="B3896" i="2"/>
  <c r="C3896" i="2"/>
  <c r="D3896" i="2" s="1"/>
  <c r="B3897" i="2"/>
  <c r="C3897" i="2"/>
  <c r="D3897" i="2" s="1"/>
  <c r="B3898" i="2"/>
  <c r="C3898" i="2"/>
  <c r="D3898" i="2" s="1"/>
  <c r="B3899" i="2"/>
  <c r="C3899" i="2"/>
  <c r="D3899" i="2" s="1"/>
  <c r="B3900" i="2"/>
  <c r="C3900" i="2"/>
  <c r="D3900" i="2" s="1"/>
  <c r="B3901" i="2"/>
  <c r="C3901" i="2"/>
  <c r="D3901" i="2" s="1"/>
  <c r="B3902" i="2"/>
  <c r="C3902" i="2"/>
  <c r="D3902" i="2" s="1"/>
  <c r="B3903" i="2"/>
  <c r="C3903" i="2"/>
  <c r="D3903" i="2" s="1"/>
  <c r="B3904" i="2"/>
  <c r="C3904" i="2"/>
  <c r="D3904" i="2" s="1"/>
  <c r="B3905" i="2"/>
  <c r="C3905" i="2"/>
  <c r="D3905" i="2" s="1"/>
  <c r="B3906" i="2"/>
  <c r="C3906" i="2"/>
  <c r="D3906" i="2" s="1"/>
  <c r="B3907" i="2"/>
  <c r="C3907" i="2"/>
  <c r="D3907" i="2" s="1"/>
  <c r="B3908" i="2"/>
  <c r="C3908" i="2"/>
  <c r="D3908" i="2" s="1"/>
  <c r="B3909" i="2"/>
  <c r="C3909" i="2"/>
  <c r="D3909" i="2" s="1"/>
  <c r="B3910" i="2"/>
  <c r="C3910" i="2"/>
  <c r="D3910" i="2" s="1"/>
  <c r="B3911" i="2"/>
  <c r="C3911" i="2"/>
  <c r="D3911" i="2" s="1"/>
  <c r="B3912" i="2"/>
  <c r="C3912" i="2"/>
  <c r="D3912" i="2" s="1"/>
  <c r="B3913" i="2"/>
  <c r="C3913" i="2"/>
  <c r="D3913" i="2" s="1"/>
  <c r="B3914" i="2"/>
  <c r="C3914" i="2"/>
  <c r="D3914" i="2" s="1"/>
  <c r="B3915" i="2"/>
  <c r="C3915" i="2"/>
  <c r="D3915" i="2" s="1"/>
  <c r="B3916" i="2"/>
  <c r="C3916" i="2"/>
  <c r="D3916" i="2" s="1"/>
  <c r="B3917" i="2"/>
  <c r="C3917" i="2"/>
  <c r="D3917" i="2" s="1"/>
  <c r="B3918" i="2"/>
  <c r="C3918" i="2"/>
  <c r="D3918" i="2" s="1"/>
  <c r="B3919" i="2"/>
  <c r="C3919" i="2"/>
  <c r="D3919" i="2" s="1"/>
  <c r="B3920" i="2"/>
  <c r="C3920" i="2"/>
  <c r="D3920" i="2" s="1"/>
  <c r="B3921" i="2"/>
  <c r="C3921" i="2"/>
  <c r="D3921" i="2" s="1"/>
  <c r="B3922" i="2"/>
  <c r="C3922" i="2"/>
  <c r="D3922" i="2" s="1"/>
  <c r="B3923" i="2"/>
  <c r="C3923" i="2"/>
  <c r="D3923" i="2" s="1"/>
  <c r="B3924" i="2"/>
  <c r="C3924" i="2"/>
  <c r="D3924" i="2" s="1"/>
  <c r="B3925" i="2"/>
  <c r="C3925" i="2"/>
  <c r="D3925" i="2" s="1"/>
  <c r="B3926" i="2"/>
  <c r="C3926" i="2"/>
  <c r="D3926" i="2" s="1"/>
  <c r="B3927" i="2"/>
  <c r="C3927" i="2"/>
  <c r="D3927" i="2" s="1"/>
  <c r="B3928" i="2"/>
  <c r="C3928" i="2"/>
  <c r="D3928" i="2" s="1"/>
  <c r="B3929" i="2"/>
  <c r="C3929" i="2"/>
  <c r="D3929" i="2" s="1"/>
  <c r="B3930" i="2"/>
  <c r="C3930" i="2"/>
  <c r="D3930" i="2" s="1"/>
  <c r="B3931" i="2"/>
  <c r="C3931" i="2"/>
  <c r="D3931" i="2" s="1"/>
  <c r="B3932" i="2"/>
  <c r="C3932" i="2"/>
  <c r="D3932" i="2" s="1"/>
  <c r="B3933" i="2"/>
  <c r="C3933" i="2"/>
  <c r="D3933" i="2" s="1"/>
  <c r="B3934" i="2"/>
  <c r="C3934" i="2"/>
  <c r="D3934" i="2" s="1"/>
  <c r="B3935" i="2"/>
  <c r="C3935" i="2"/>
  <c r="D3935" i="2" s="1"/>
  <c r="B3936" i="2"/>
  <c r="C3936" i="2"/>
  <c r="D3936" i="2" s="1"/>
  <c r="B3937" i="2"/>
  <c r="C3937" i="2"/>
  <c r="D3937" i="2" s="1"/>
  <c r="B3938" i="2"/>
  <c r="C3938" i="2"/>
  <c r="D3938" i="2" s="1"/>
  <c r="B3939" i="2"/>
  <c r="C3939" i="2"/>
  <c r="D3939" i="2" s="1"/>
  <c r="B3940" i="2"/>
  <c r="C3940" i="2"/>
  <c r="D3940" i="2" s="1"/>
  <c r="B3941" i="2"/>
  <c r="C3941" i="2"/>
  <c r="D3941" i="2" s="1"/>
  <c r="B3942" i="2"/>
  <c r="C3942" i="2"/>
  <c r="D3942" i="2" s="1"/>
  <c r="B3943" i="2"/>
  <c r="C3943" i="2"/>
  <c r="D3943" i="2" s="1"/>
  <c r="B3944" i="2"/>
  <c r="C3944" i="2"/>
  <c r="D3944" i="2" s="1"/>
  <c r="B3945" i="2"/>
  <c r="C3945" i="2"/>
  <c r="D3945" i="2" s="1"/>
  <c r="B3946" i="2"/>
  <c r="C3946" i="2"/>
  <c r="D3946" i="2" s="1"/>
  <c r="B3947" i="2"/>
  <c r="C3947" i="2"/>
  <c r="D3947" i="2" s="1"/>
  <c r="B3948" i="2"/>
  <c r="C3948" i="2"/>
  <c r="D3948" i="2" s="1"/>
  <c r="B3949" i="2"/>
  <c r="C3949" i="2"/>
  <c r="D3949" i="2" s="1"/>
  <c r="B3950" i="2"/>
  <c r="C3950" i="2"/>
  <c r="D3950" i="2" s="1"/>
  <c r="B3951" i="2"/>
  <c r="C3951" i="2"/>
  <c r="D3951" i="2" s="1"/>
  <c r="B3952" i="2"/>
  <c r="C3952" i="2"/>
  <c r="D3952" i="2" s="1"/>
  <c r="B3953" i="2"/>
  <c r="C3953" i="2"/>
  <c r="D3953" i="2" s="1"/>
  <c r="B3954" i="2"/>
  <c r="C3954" i="2"/>
  <c r="D3954" i="2" s="1"/>
  <c r="B3955" i="2"/>
  <c r="C3955" i="2"/>
  <c r="D3955" i="2" s="1"/>
  <c r="B3956" i="2"/>
  <c r="C3956" i="2"/>
  <c r="D3956" i="2" s="1"/>
  <c r="B3957" i="2"/>
  <c r="C3957" i="2"/>
  <c r="D3957" i="2" s="1"/>
  <c r="B3958" i="2"/>
  <c r="C3958" i="2"/>
  <c r="D3958" i="2" s="1"/>
  <c r="B3959" i="2"/>
  <c r="C3959" i="2"/>
  <c r="D3959" i="2" s="1"/>
  <c r="B3960" i="2"/>
  <c r="C3960" i="2"/>
  <c r="D3960" i="2" s="1"/>
  <c r="B3961" i="2"/>
  <c r="C3961" i="2"/>
  <c r="D3961" i="2" s="1"/>
  <c r="B3962" i="2"/>
  <c r="C3962" i="2"/>
  <c r="D3962" i="2" s="1"/>
  <c r="B3963" i="2"/>
  <c r="C3963" i="2"/>
  <c r="D3963" i="2" s="1"/>
  <c r="B3964" i="2"/>
  <c r="C3964" i="2"/>
  <c r="D3964" i="2" s="1"/>
  <c r="B3965" i="2"/>
  <c r="C3965" i="2"/>
  <c r="D3965" i="2" s="1"/>
  <c r="B3966" i="2"/>
  <c r="C3966" i="2"/>
  <c r="D3966" i="2" s="1"/>
  <c r="B3967" i="2"/>
  <c r="C3967" i="2"/>
  <c r="D3967" i="2" s="1"/>
  <c r="B3968" i="2"/>
  <c r="C3968" i="2"/>
  <c r="D3968" i="2" s="1"/>
  <c r="B3969" i="2"/>
  <c r="C3969" i="2"/>
  <c r="D3969" i="2" s="1"/>
  <c r="B3970" i="2"/>
  <c r="C3970" i="2"/>
  <c r="D3970" i="2" s="1"/>
  <c r="B3971" i="2"/>
  <c r="C3971" i="2"/>
  <c r="D3971" i="2" s="1"/>
  <c r="B3972" i="2"/>
  <c r="C3972" i="2"/>
  <c r="D3972" i="2" s="1"/>
  <c r="B3973" i="2"/>
  <c r="C3973" i="2"/>
  <c r="D3973" i="2" s="1"/>
  <c r="B3974" i="2"/>
  <c r="C3974" i="2"/>
  <c r="D3974" i="2" s="1"/>
  <c r="B3975" i="2"/>
  <c r="C3975" i="2"/>
  <c r="D3975" i="2" s="1"/>
  <c r="B3976" i="2"/>
  <c r="C3976" i="2"/>
  <c r="D3976" i="2" s="1"/>
  <c r="B3977" i="2"/>
  <c r="C3977" i="2"/>
  <c r="D3977" i="2" s="1"/>
  <c r="B3978" i="2"/>
  <c r="C3978" i="2"/>
  <c r="D3978" i="2" s="1"/>
  <c r="B3979" i="2"/>
  <c r="C3979" i="2"/>
  <c r="D3979" i="2" s="1"/>
  <c r="B3980" i="2"/>
  <c r="C3980" i="2"/>
  <c r="D3980" i="2" s="1"/>
  <c r="B3981" i="2"/>
  <c r="C3981" i="2"/>
  <c r="D3981" i="2" s="1"/>
  <c r="B3982" i="2"/>
  <c r="C3982" i="2"/>
  <c r="D3982" i="2" s="1"/>
  <c r="B3983" i="2"/>
  <c r="C3983" i="2"/>
  <c r="D3983" i="2" s="1"/>
  <c r="B3984" i="2"/>
  <c r="C3984" i="2"/>
  <c r="D3984" i="2" s="1"/>
  <c r="B3985" i="2"/>
  <c r="C3985" i="2"/>
  <c r="D3985" i="2" s="1"/>
  <c r="B3986" i="2"/>
  <c r="C3986" i="2"/>
  <c r="D3986" i="2" s="1"/>
  <c r="B3987" i="2"/>
  <c r="C3987" i="2"/>
  <c r="D3987" i="2" s="1"/>
  <c r="B3988" i="2"/>
  <c r="C3988" i="2"/>
  <c r="D3988" i="2" s="1"/>
  <c r="B3989" i="2"/>
  <c r="C3989" i="2"/>
  <c r="D3989" i="2" s="1"/>
  <c r="B3990" i="2"/>
  <c r="C3990" i="2"/>
  <c r="D3990" i="2" s="1"/>
  <c r="B3991" i="2"/>
  <c r="C3991" i="2"/>
  <c r="D3991" i="2" s="1"/>
  <c r="B3992" i="2"/>
  <c r="C3992" i="2"/>
  <c r="D3992" i="2" s="1"/>
  <c r="B3993" i="2"/>
  <c r="C3993" i="2"/>
  <c r="D3993" i="2" s="1"/>
  <c r="B3994" i="2"/>
  <c r="C3994" i="2"/>
  <c r="D3994" i="2" s="1"/>
  <c r="B3995" i="2"/>
  <c r="C3995" i="2"/>
  <c r="D3995" i="2" s="1"/>
  <c r="B3996" i="2"/>
  <c r="C3996" i="2"/>
  <c r="D3996" i="2" s="1"/>
  <c r="B3997" i="2"/>
  <c r="C3997" i="2"/>
  <c r="D3997" i="2" s="1"/>
  <c r="B3998" i="2"/>
  <c r="C3998" i="2"/>
  <c r="D3998" i="2" s="1"/>
  <c r="B3999" i="2"/>
  <c r="C3999" i="2"/>
  <c r="D3999" i="2" s="1"/>
  <c r="B4000" i="2"/>
  <c r="C4000" i="2"/>
  <c r="D4000" i="2" s="1"/>
  <c r="B4001" i="2"/>
  <c r="C4001" i="2"/>
  <c r="D4001" i="2" s="1"/>
  <c r="B4002" i="2"/>
  <c r="C4002" i="2"/>
  <c r="D4002" i="2" s="1"/>
  <c r="B4003" i="2"/>
  <c r="C4003" i="2"/>
  <c r="D4003" i="2" s="1"/>
  <c r="B4004" i="2"/>
  <c r="C4004" i="2"/>
  <c r="D4004" i="2" s="1"/>
  <c r="B4005" i="2"/>
  <c r="C4005" i="2"/>
  <c r="D4005" i="2" s="1"/>
  <c r="B4006" i="2"/>
  <c r="C4006" i="2"/>
  <c r="D4006" i="2" s="1"/>
  <c r="B4007" i="2"/>
  <c r="C4007" i="2"/>
  <c r="D4007" i="2" s="1"/>
  <c r="B4008" i="2"/>
  <c r="C4008" i="2"/>
  <c r="D4008" i="2" s="1"/>
  <c r="B4009" i="2"/>
  <c r="C4009" i="2"/>
  <c r="D4009" i="2" s="1"/>
  <c r="B4010" i="2"/>
  <c r="C4010" i="2"/>
  <c r="D4010" i="2" s="1"/>
  <c r="B4011" i="2"/>
  <c r="C4011" i="2"/>
  <c r="D4011" i="2" s="1"/>
  <c r="B4012" i="2"/>
  <c r="C4012" i="2"/>
  <c r="D4012" i="2" s="1"/>
  <c r="B4013" i="2"/>
  <c r="C4013" i="2"/>
  <c r="D4013" i="2" s="1"/>
  <c r="B4014" i="2"/>
  <c r="C4014" i="2"/>
  <c r="D4014" i="2" s="1"/>
  <c r="B4015" i="2"/>
  <c r="C4015" i="2"/>
  <c r="D4015" i="2" s="1"/>
  <c r="B4016" i="2"/>
  <c r="C4016" i="2"/>
  <c r="D4016" i="2" s="1"/>
  <c r="B4017" i="2"/>
  <c r="C4017" i="2"/>
  <c r="D4017" i="2" s="1"/>
  <c r="B4018" i="2"/>
  <c r="C4018" i="2"/>
  <c r="D4018" i="2" s="1"/>
  <c r="B4019" i="2"/>
  <c r="C4019" i="2"/>
  <c r="D4019" i="2" s="1"/>
  <c r="B4020" i="2"/>
  <c r="C4020" i="2"/>
  <c r="D4020" i="2" s="1"/>
  <c r="B4021" i="2"/>
  <c r="C4021" i="2"/>
  <c r="D4021" i="2" s="1"/>
  <c r="B4022" i="2"/>
  <c r="C4022" i="2"/>
  <c r="D4022" i="2" s="1"/>
  <c r="B4023" i="2"/>
  <c r="C4023" i="2"/>
  <c r="D4023" i="2" s="1"/>
  <c r="B4024" i="2"/>
  <c r="C4024" i="2"/>
  <c r="D4024" i="2" s="1"/>
  <c r="B4025" i="2"/>
  <c r="C4025" i="2"/>
  <c r="D4025" i="2" s="1"/>
  <c r="B4026" i="2"/>
  <c r="C4026" i="2"/>
  <c r="D4026" i="2" s="1"/>
  <c r="B4027" i="2"/>
  <c r="C4027" i="2"/>
  <c r="D4027" i="2" s="1"/>
  <c r="B4028" i="2"/>
  <c r="C4028" i="2"/>
  <c r="D4028" i="2" s="1"/>
  <c r="B4029" i="2"/>
  <c r="C4029" i="2"/>
  <c r="D4029" i="2" s="1"/>
  <c r="B4030" i="2"/>
  <c r="C4030" i="2"/>
  <c r="D4030" i="2" s="1"/>
  <c r="B4031" i="2"/>
  <c r="C4031" i="2"/>
  <c r="D4031" i="2" s="1"/>
  <c r="B4032" i="2"/>
  <c r="C4032" i="2"/>
  <c r="D4032" i="2" s="1"/>
  <c r="B4033" i="2"/>
  <c r="C4033" i="2"/>
  <c r="D4033" i="2" s="1"/>
  <c r="B4034" i="2"/>
  <c r="C4034" i="2"/>
  <c r="D4034" i="2" s="1"/>
  <c r="B4035" i="2"/>
  <c r="C4035" i="2"/>
  <c r="D4035" i="2" s="1"/>
  <c r="B4036" i="2"/>
  <c r="C4036" i="2"/>
  <c r="D4036" i="2" s="1"/>
  <c r="B4037" i="2"/>
  <c r="C4037" i="2"/>
  <c r="D4037" i="2" s="1"/>
  <c r="B4038" i="2"/>
  <c r="C4038" i="2"/>
  <c r="D4038" i="2" s="1"/>
  <c r="B4039" i="2"/>
  <c r="C4039" i="2"/>
  <c r="D4039" i="2" s="1"/>
  <c r="B4040" i="2"/>
  <c r="C4040" i="2"/>
  <c r="D4040" i="2" s="1"/>
  <c r="B4041" i="2"/>
  <c r="C4041" i="2"/>
  <c r="D4041" i="2" s="1"/>
  <c r="B4042" i="2"/>
  <c r="C4042" i="2"/>
  <c r="D4042" i="2" s="1"/>
  <c r="B4043" i="2"/>
  <c r="C4043" i="2"/>
  <c r="D4043" i="2" s="1"/>
  <c r="B4044" i="2"/>
  <c r="C4044" i="2"/>
  <c r="D4044" i="2" s="1"/>
  <c r="B4045" i="2"/>
  <c r="C4045" i="2"/>
  <c r="D4045" i="2" s="1"/>
  <c r="B4046" i="2"/>
  <c r="C4046" i="2"/>
  <c r="D4046" i="2" s="1"/>
  <c r="B4047" i="2"/>
  <c r="C4047" i="2"/>
  <c r="D4047" i="2" s="1"/>
  <c r="B4048" i="2"/>
  <c r="C4048" i="2"/>
  <c r="D4048" i="2" s="1"/>
  <c r="B4049" i="2"/>
  <c r="C4049" i="2"/>
  <c r="D4049" i="2" s="1"/>
  <c r="B4050" i="2"/>
  <c r="C4050" i="2"/>
  <c r="D4050" i="2" s="1"/>
  <c r="B4051" i="2"/>
  <c r="C4051" i="2"/>
  <c r="D4051" i="2" s="1"/>
  <c r="B4052" i="2"/>
  <c r="C4052" i="2"/>
  <c r="D4052" i="2" s="1"/>
  <c r="B4053" i="2"/>
  <c r="C4053" i="2"/>
  <c r="D4053" i="2" s="1"/>
  <c r="B4054" i="2"/>
  <c r="C4054" i="2"/>
  <c r="D4054" i="2" s="1"/>
  <c r="B4055" i="2"/>
  <c r="C4055" i="2"/>
  <c r="D4055" i="2" s="1"/>
  <c r="B4056" i="2"/>
  <c r="C4056" i="2"/>
  <c r="D4056" i="2" s="1"/>
  <c r="B4057" i="2"/>
  <c r="C4057" i="2"/>
  <c r="D4057" i="2" s="1"/>
  <c r="B4058" i="2"/>
  <c r="C4058" i="2"/>
  <c r="D4058" i="2" s="1"/>
  <c r="B4059" i="2"/>
  <c r="C4059" i="2"/>
  <c r="D4059" i="2" s="1"/>
  <c r="B4060" i="2"/>
  <c r="C4060" i="2"/>
  <c r="D4060" i="2" s="1"/>
  <c r="B4061" i="2"/>
  <c r="C4061" i="2"/>
  <c r="D4061" i="2" s="1"/>
  <c r="B4062" i="2"/>
  <c r="C4062" i="2"/>
  <c r="D4062" i="2" s="1"/>
  <c r="B4063" i="2"/>
  <c r="C4063" i="2"/>
  <c r="D4063" i="2" s="1"/>
  <c r="B4064" i="2"/>
  <c r="C4064" i="2"/>
  <c r="D4064" i="2" s="1"/>
  <c r="B4065" i="2"/>
  <c r="C4065" i="2"/>
  <c r="D4065" i="2" s="1"/>
  <c r="B4066" i="2"/>
  <c r="C4066" i="2"/>
  <c r="D4066" i="2" s="1"/>
  <c r="B4067" i="2"/>
  <c r="C4067" i="2"/>
  <c r="D4067" i="2" s="1"/>
  <c r="B4068" i="2"/>
  <c r="C4068" i="2"/>
  <c r="D4068" i="2" s="1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1297" i="2" s="1"/>
  <c r="C1897" i="2" s="1"/>
  <c r="C2497" i="2" s="1"/>
  <c r="C3097" i="2" s="1"/>
  <c r="C3697" i="2" s="1"/>
  <c r="C698" i="2"/>
  <c r="C699" i="2"/>
  <c r="C700" i="2"/>
  <c r="C701" i="2"/>
  <c r="C702" i="2"/>
  <c r="C703" i="2"/>
  <c r="C704" i="2"/>
  <c r="C705" i="2"/>
  <c r="C706" i="2"/>
  <c r="C707" i="2"/>
  <c r="C708" i="2"/>
  <c r="C1308" i="2" s="1"/>
  <c r="C1908" i="2" s="1"/>
  <c r="C2508" i="2" s="1"/>
  <c r="C3108" i="2" s="1"/>
  <c r="C3708" i="2" s="1"/>
  <c r="C709" i="2"/>
  <c r="C1309" i="2" s="1"/>
  <c r="C1909" i="2" s="1"/>
  <c r="C2509" i="2" s="1"/>
  <c r="C3109" i="2" s="1"/>
  <c r="C3709" i="2" s="1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8" i="2"/>
  <c r="C1299" i="2"/>
  <c r="C1300" i="2"/>
  <c r="C1301" i="2"/>
  <c r="C1302" i="2"/>
  <c r="C1303" i="2"/>
  <c r="C1304" i="2"/>
  <c r="C1305" i="2"/>
  <c r="C1306" i="2"/>
  <c r="C1307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8" i="2"/>
  <c r="C1899" i="2"/>
  <c r="C1900" i="2"/>
  <c r="C1901" i="2"/>
  <c r="C1902" i="2"/>
  <c r="C1903" i="2"/>
  <c r="C1904" i="2"/>
  <c r="C1905" i="2"/>
  <c r="C1906" i="2"/>
  <c r="C1907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8" i="2"/>
  <c r="C2499" i="2"/>
  <c r="C2500" i="2"/>
  <c r="C2501" i="2"/>
  <c r="C2502" i="2"/>
  <c r="C2503" i="2"/>
  <c r="C2504" i="2"/>
  <c r="C2505" i="2"/>
  <c r="C2506" i="2"/>
  <c r="C2507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8" i="2"/>
  <c r="C3099" i="2"/>
  <c r="C3100" i="2"/>
  <c r="C3101" i="2"/>
  <c r="C3102" i="2"/>
  <c r="C3103" i="2"/>
  <c r="C3104" i="2"/>
  <c r="C3105" i="2"/>
  <c r="C3106" i="2"/>
  <c r="C3107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8" i="2"/>
  <c r="C3699" i="2"/>
  <c r="C3700" i="2"/>
  <c r="C3701" i="2"/>
  <c r="C3702" i="2"/>
  <c r="C3703" i="2"/>
  <c r="C3704" i="2"/>
  <c r="C3705" i="2"/>
  <c r="C3706" i="2"/>
  <c r="C3707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602" i="2"/>
  <c r="C602" i="2"/>
  <c r="L11" i="3"/>
  <c r="D303" i="8" l="1"/>
  <c r="D311" i="8"/>
  <c r="D297" i="8"/>
  <c r="D273" i="8"/>
  <c r="D319" i="8"/>
  <c r="D301" i="8"/>
  <c r="D277" i="8"/>
  <c r="D323" i="8"/>
  <c r="D291" i="8"/>
  <c r="D262" i="8"/>
  <c r="D335" i="8"/>
  <c r="D285" i="8"/>
  <c r="D289" i="8"/>
  <c r="L3" i="3" l="1"/>
  <c r="M3" i="3"/>
  <c r="N3" i="3"/>
  <c r="O3" i="3"/>
  <c r="P3" i="3"/>
  <c r="Q3" i="3"/>
  <c r="R3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L8" i="3"/>
  <c r="M8" i="3"/>
  <c r="N8" i="3"/>
  <c r="O8" i="3"/>
  <c r="P8" i="3"/>
  <c r="Q8" i="3"/>
  <c r="R8" i="3"/>
  <c r="L9" i="3"/>
  <c r="M9" i="3"/>
  <c r="N9" i="3"/>
  <c r="O9" i="3"/>
  <c r="P9" i="3"/>
  <c r="Q9" i="3"/>
  <c r="R9" i="3"/>
  <c r="L10" i="3"/>
  <c r="M10" i="3"/>
  <c r="N10" i="3"/>
  <c r="O10" i="3"/>
  <c r="P10" i="3"/>
  <c r="Q10" i="3"/>
  <c r="R10" i="3"/>
  <c r="M11" i="3"/>
  <c r="N11" i="3"/>
  <c r="O11" i="3"/>
  <c r="P11" i="3"/>
  <c r="Q11" i="3"/>
  <c r="R11" i="3"/>
  <c r="L12" i="3"/>
  <c r="M12" i="3"/>
  <c r="N12" i="3"/>
  <c r="O12" i="3"/>
  <c r="P12" i="3"/>
  <c r="Q12" i="3"/>
  <c r="R12" i="3"/>
  <c r="L13" i="3"/>
  <c r="M13" i="3"/>
  <c r="N13" i="3"/>
  <c r="O13" i="3"/>
  <c r="P13" i="3"/>
  <c r="Q13" i="3"/>
  <c r="R13" i="3"/>
  <c r="L14" i="3"/>
  <c r="M14" i="3"/>
  <c r="N14" i="3"/>
  <c r="O14" i="3"/>
  <c r="P14" i="3"/>
  <c r="Q14" i="3"/>
  <c r="R14" i="3"/>
  <c r="L15" i="3"/>
  <c r="M15" i="3"/>
  <c r="N15" i="3"/>
  <c r="O15" i="3"/>
  <c r="P15" i="3"/>
  <c r="Q15" i="3"/>
  <c r="R15" i="3"/>
  <c r="L16" i="3"/>
  <c r="M16" i="3"/>
  <c r="N16" i="3"/>
  <c r="O16" i="3"/>
  <c r="P16" i="3"/>
  <c r="Q16" i="3"/>
  <c r="R16" i="3"/>
  <c r="L17" i="3"/>
  <c r="M17" i="3"/>
  <c r="N17" i="3"/>
  <c r="O17" i="3"/>
  <c r="P17" i="3"/>
  <c r="Q17" i="3"/>
  <c r="R17" i="3"/>
  <c r="L18" i="3"/>
  <c r="M18" i="3"/>
  <c r="N18" i="3"/>
  <c r="O18" i="3"/>
  <c r="P18" i="3"/>
  <c r="Q18" i="3"/>
  <c r="R18" i="3"/>
  <c r="L19" i="3"/>
  <c r="M19" i="3"/>
  <c r="N19" i="3"/>
  <c r="O19" i="3"/>
  <c r="P19" i="3"/>
  <c r="Q19" i="3"/>
  <c r="R19" i="3"/>
  <c r="L20" i="3"/>
  <c r="M20" i="3"/>
  <c r="N20" i="3"/>
  <c r="O20" i="3"/>
  <c r="P20" i="3"/>
  <c r="Q20" i="3"/>
  <c r="R20" i="3"/>
  <c r="L21" i="3"/>
  <c r="M21" i="3"/>
  <c r="N21" i="3"/>
  <c r="O21" i="3"/>
  <c r="P21" i="3"/>
  <c r="Q21" i="3"/>
  <c r="R21" i="3"/>
  <c r="L22" i="3"/>
  <c r="M22" i="3"/>
  <c r="N22" i="3"/>
  <c r="O22" i="3"/>
  <c r="P22" i="3"/>
  <c r="Q22" i="3"/>
  <c r="R22" i="3"/>
  <c r="L23" i="3"/>
  <c r="M23" i="3"/>
  <c r="N23" i="3"/>
  <c r="O23" i="3"/>
  <c r="P23" i="3"/>
  <c r="Q23" i="3"/>
  <c r="R23" i="3"/>
  <c r="L24" i="3"/>
  <c r="M24" i="3"/>
  <c r="N24" i="3"/>
  <c r="O24" i="3"/>
  <c r="P24" i="3"/>
  <c r="Q24" i="3"/>
  <c r="R24" i="3"/>
  <c r="L25" i="3"/>
  <c r="M25" i="3"/>
  <c r="N25" i="3"/>
  <c r="O25" i="3"/>
  <c r="P25" i="3"/>
  <c r="Q25" i="3"/>
  <c r="R25" i="3"/>
  <c r="L26" i="3"/>
  <c r="M26" i="3"/>
  <c r="N26" i="3"/>
  <c r="O26" i="3"/>
  <c r="P26" i="3"/>
  <c r="Q26" i="3"/>
  <c r="R26" i="3"/>
  <c r="L27" i="3"/>
  <c r="M27" i="3"/>
  <c r="N27" i="3"/>
  <c r="O27" i="3"/>
  <c r="P27" i="3"/>
  <c r="Q27" i="3"/>
  <c r="R27" i="3"/>
  <c r="L28" i="3"/>
  <c r="M28" i="3"/>
  <c r="N28" i="3"/>
  <c r="O28" i="3"/>
  <c r="P28" i="3"/>
  <c r="Q28" i="3"/>
  <c r="R28" i="3"/>
  <c r="L29" i="3"/>
  <c r="M29" i="3"/>
  <c r="N29" i="3"/>
  <c r="O29" i="3"/>
  <c r="P29" i="3"/>
  <c r="Q29" i="3"/>
  <c r="R29" i="3"/>
  <c r="L30" i="3"/>
  <c r="M30" i="3"/>
  <c r="N30" i="3"/>
  <c r="O30" i="3"/>
  <c r="P30" i="3"/>
  <c r="Q30" i="3"/>
  <c r="R30" i="3"/>
  <c r="L31" i="3"/>
  <c r="M31" i="3"/>
  <c r="N31" i="3"/>
  <c r="O31" i="3"/>
  <c r="P31" i="3"/>
  <c r="Q31" i="3"/>
  <c r="R31" i="3"/>
  <c r="L32" i="3"/>
  <c r="M32" i="3"/>
  <c r="N32" i="3"/>
  <c r="O32" i="3"/>
  <c r="P32" i="3"/>
  <c r="Q32" i="3"/>
  <c r="R32" i="3"/>
  <c r="L33" i="3"/>
  <c r="M33" i="3"/>
  <c r="N33" i="3"/>
  <c r="O33" i="3"/>
  <c r="P33" i="3"/>
  <c r="Q33" i="3"/>
  <c r="R33" i="3"/>
  <c r="L34" i="3"/>
  <c r="M34" i="3"/>
  <c r="N34" i="3"/>
  <c r="O34" i="3"/>
  <c r="P34" i="3"/>
  <c r="Q34" i="3"/>
  <c r="R34" i="3"/>
  <c r="L35" i="3"/>
  <c r="M35" i="3"/>
  <c r="N35" i="3"/>
  <c r="O35" i="3"/>
  <c r="P35" i="3"/>
  <c r="Q35" i="3"/>
  <c r="R35" i="3"/>
  <c r="L36" i="3"/>
  <c r="M36" i="3"/>
  <c r="N36" i="3"/>
  <c r="O36" i="3"/>
  <c r="P36" i="3"/>
  <c r="Q36" i="3"/>
  <c r="R36" i="3"/>
  <c r="L37" i="3"/>
  <c r="M37" i="3"/>
  <c r="N37" i="3"/>
  <c r="O37" i="3"/>
  <c r="P37" i="3"/>
  <c r="Q37" i="3"/>
  <c r="R37" i="3"/>
  <c r="L38" i="3"/>
  <c r="M38" i="3"/>
  <c r="N38" i="3"/>
  <c r="O38" i="3"/>
  <c r="P38" i="3"/>
  <c r="Q38" i="3"/>
  <c r="R38" i="3"/>
  <c r="L39" i="3"/>
  <c r="M39" i="3"/>
  <c r="N39" i="3"/>
  <c r="O39" i="3"/>
  <c r="P39" i="3"/>
  <c r="Q39" i="3"/>
  <c r="R39" i="3"/>
  <c r="L40" i="3"/>
  <c r="M40" i="3"/>
  <c r="N40" i="3"/>
  <c r="O40" i="3"/>
  <c r="P40" i="3"/>
  <c r="Q40" i="3"/>
  <c r="R40" i="3"/>
  <c r="L41" i="3"/>
  <c r="M41" i="3"/>
  <c r="N41" i="3"/>
  <c r="O41" i="3"/>
  <c r="P41" i="3"/>
  <c r="Q41" i="3"/>
  <c r="R41" i="3"/>
  <c r="L42" i="3"/>
  <c r="M42" i="3"/>
  <c r="N42" i="3"/>
  <c r="O42" i="3"/>
  <c r="P42" i="3"/>
  <c r="Q42" i="3"/>
  <c r="R42" i="3"/>
  <c r="L43" i="3"/>
  <c r="M43" i="3"/>
  <c r="N43" i="3"/>
  <c r="O43" i="3"/>
  <c r="P43" i="3"/>
  <c r="Q43" i="3"/>
  <c r="R43" i="3"/>
  <c r="L44" i="3"/>
  <c r="M44" i="3"/>
  <c r="N44" i="3"/>
  <c r="O44" i="3"/>
  <c r="P44" i="3"/>
  <c r="Q44" i="3"/>
  <c r="R44" i="3"/>
  <c r="L45" i="3"/>
  <c r="M45" i="3"/>
  <c r="N45" i="3"/>
  <c r="O45" i="3"/>
  <c r="P45" i="3"/>
  <c r="Q45" i="3"/>
  <c r="R45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L64" i="3"/>
  <c r="M64" i="3"/>
  <c r="N64" i="3"/>
  <c r="O64" i="3"/>
  <c r="P64" i="3"/>
  <c r="Q64" i="3"/>
  <c r="R64" i="3"/>
  <c r="L65" i="3"/>
  <c r="M65" i="3"/>
  <c r="N65" i="3"/>
  <c r="O65" i="3"/>
  <c r="P65" i="3"/>
  <c r="Q65" i="3"/>
  <c r="R65" i="3"/>
  <c r="L66" i="3"/>
  <c r="M66" i="3"/>
  <c r="N66" i="3"/>
  <c r="O66" i="3"/>
  <c r="P66" i="3"/>
  <c r="Q66" i="3"/>
  <c r="R66" i="3"/>
  <c r="L67" i="3"/>
  <c r="M67" i="3"/>
  <c r="N67" i="3"/>
  <c r="O67" i="3"/>
  <c r="P67" i="3"/>
  <c r="Q67" i="3"/>
  <c r="R67" i="3"/>
  <c r="L68" i="3"/>
  <c r="M68" i="3"/>
  <c r="N68" i="3"/>
  <c r="O68" i="3"/>
  <c r="P68" i="3"/>
  <c r="Q68" i="3"/>
  <c r="R68" i="3"/>
  <c r="L69" i="3"/>
  <c r="M69" i="3"/>
  <c r="N69" i="3"/>
  <c r="O69" i="3"/>
  <c r="P69" i="3"/>
  <c r="Q69" i="3"/>
  <c r="R69" i="3"/>
  <c r="L70" i="3"/>
  <c r="M70" i="3"/>
  <c r="N70" i="3"/>
  <c r="O70" i="3"/>
  <c r="P70" i="3"/>
  <c r="Q70" i="3"/>
  <c r="R70" i="3"/>
  <c r="L71" i="3"/>
  <c r="M71" i="3"/>
  <c r="N71" i="3"/>
  <c r="O71" i="3"/>
  <c r="P71" i="3"/>
  <c r="Q71" i="3"/>
  <c r="R71" i="3"/>
  <c r="L72" i="3"/>
  <c r="M72" i="3"/>
  <c r="N72" i="3"/>
  <c r="O72" i="3"/>
  <c r="P72" i="3"/>
  <c r="Q72" i="3"/>
  <c r="R72" i="3"/>
  <c r="L73" i="3"/>
  <c r="M73" i="3"/>
  <c r="N73" i="3"/>
  <c r="O73" i="3"/>
  <c r="P73" i="3"/>
  <c r="Q73" i="3"/>
  <c r="R73" i="3"/>
  <c r="L74" i="3"/>
  <c r="M74" i="3"/>
  <c r="N74" i="3"/>
  <c r="O74" i="3"/>
  <c r="P74" i="3"/>
  <c r="Q74" i="3"/>
  <c r="R74" i="3"/>
  <c r="L75" i="3"/>
  <c r="M75" i="3"/>
  <c r="N75" i="3"/>
  <c r="O75" i="3"/>
  <c r="P75" i="3"/>
  <c r="Q75" i="3"/>
  <c r="R75" i="3"/>
  <c r="L76" i="3"/>
  <c r="M76" i="3"/>
  <c r="N76" i="3"/>
  <c r="O76" i="3"/>
  <c r="P76" i="3"/>
  <c r="Q76" i="3"/>
  <c r="R76" i="3"/>
  <c r="L77" i="3"/>
  <c r="M77" i="3"/>
  <c r="N77" i="3"/>
  <c r="O77" i="3"/>
  <c r="P77" i="3"/>
  <c r="Q77" i="3"/>
  <c r="R77" i="3"/>
  <c r="L78" i="3"/>
  <c r="M78" i="3"/>
  <c r="N78" i="3"/>
  <c r="O78" i="3"/>
  <c r="P78" i="3"/>
  <c r="Q78" i="3"/>
  <c r="R78" i="3"/>
  <c r="L79" i="3"/>
  <c r="M79" i="3"/>
  <c r="N79" i="3"/>
  <c r="O79" i="3"/>
  <c r="P79" i="3"/>
  <c r="Q79" i="3"/>
  <c r="R79" i="3"/>
  <c r="L80" i="3"/>
  <c r="M80" i="3"/>
  <c r="N80" i="3"/>
  <c r="O80" i="3"/>
  <c r="P80" i="3"/>
  <c r="Q80" i="3"/>
  <c r="R80" i="3"/>
  <c r="L81" i="3"/>
  <c r="M81" i="3"/>
  <c r="N81" i="3"/>
  <c r="O81" i="3"/>
  <c r="P81" i="3"/>
  <c r="Q81" i="3"/>
  <c r="R81" i="3"/>
  <c r="L82" i="3"/>
  <c r="M82" i="3"/>
  <c r="N82" i="3"/>
  <c r="O82" i="3"/>
  <c r="P82" i="3"/>
  <c r="Q82" i="3"/>
  <c r="R82" i="3"/>
  <c r="L83" i="3"/>
  <c r="M83" i="3"/>
  <c r="N83" i="3"/>
  <c r="O83" i="3"/>
  <c r="P83" i="3"/>
  <c r="Q83" i="3"/>
  <c r="R83" i="3"/>
  <c r="L84" i="3"/>
  <c r="M84" i="3"/>
  <c r="N84" i="3"/>
  <c r="O84" i="3"/>
  <c r="P84" i="3"/>
  <c r="Q84" i="3"/>
  <c r="R84" i="3"/>
  <c r="L85" i="3"/>
  <c r="M85" i="3"/>
  <c r="N85" i="3"/>
  <c r="O85" i="3"/>
  <c r="P85" i="3"/>
  <c r="Q85" i="3"/>
  <c r="R85" i="3"/>
  <c r="L86" i="3"/>
  <c r="M86" i="3"/>
  <c r="N86" i="3"/>
  <c r="O86" i="3"/>
  <c r="P86" i="3"/>
  <c r="Q86" i="3"/>
  <c r="R86" i="3"/>
  <c r="L87" i="3"/>
  <c r="M87" i="3"/>
  <c r="N87" i="3"/>
  <c r="O87" i="3"/>
  <c r="P87" i="3"/>
  <c r="Q87" i="3"/>
  <c r="R87" i="3"/>
  <c r="L88" i="3"/>
  <c r="M88" i="3"/>
  <c r="N88" i="3"/>
  <c r="O88" i="3"/>
  <c r="P88" i="3"/>
  <c r="Q88" i="3"/>
  <c r="R88" i="3"/>
  <c r="L89" i="3"/>
  <c r="M89" i="3"/>
  <c r="N89" i="3"/>
  <c r="O89" i="3"/>
  <c r="P89" i="3"/>
  <c r="Q89" i="3"/>
  <c r="R89" i="3"/>
  <c r="L90" i="3"/>
  <c r="M90" i="3"/>
  <c r="N90" i="3"/>
  <c r="O90" i="3"/>
  <c r="P90" i="3"/>
  <c r="Q90" i="3"/>
  <c r="R90" i="3"/>
  <c r="L91" i="3"/>
  <c r="M91" i="3"/>
  <c r="N91" i="3"/>
  <c r="O91" i="3"/>
  <c r="P91" i="3"/>
  <c r="Q91" i="3"/>
  <c r="R91" i="3"/>
  <c r="L92" i="3"/>
  <c r="M92" i="3"/>
  <c r="N92" i="3"/>
  <c r="O92" i="3"/>
  <c r="P92" i="3"/>
  <c r="Q92" i="3"/>
  <c r="R92" i="3"/>
  <c r="L93" i="3"/>
  <c r="M93" i="3"/>
  <c r="N93" i="3"/>
  <c r="O93" i="3"/>
  <c r="P93" i="3"/>
  <c r="Q93" i="3"/>
  <c r="R93" i="3"/>
  <c r="L94" i="3"/>
  <c r="M94" i="3"/>
  <c r="N94" i="3"/>
  <c r="O94" i="3"/>
  <c r="P94" i="3"/>
  <c r="Q94" i="3"/>
  <c r="R94" i="3"/>
  <c r="L95" i="3"/>
  <c r="M95" i="3"/>
  <c r="N95" i="3"/>
  <c r="O95" i="3"/>
  <c r="P95" i="3"/>
  <c r="Q95" i="3"/>
  <c r="R95" i="3"/>
  <c r="L96" i="3"/>
  <c r="M96" i="3"/>
  <c r="N96" i="3"/>
  <c r="O96" i="3"/>
  <c r="P96" i="3"/>
  <c r="Q96" i="3"/>
  <c r="R96" i="3"/>
  <c r="L97" i="3"/>
  <c r="M97" i="3"/>
  <c r="N97" i="3"/>
  <c r="O97" i="3"/>
  <c r="P97" i="3"/>
  <c r="Q97" i="3"/>
  <c r="R97" i="3"/>
  <c r="L98" i="3"/>
  <c r="M98" i="3"/>
  <c r="N98" i="3"/>
  <c r="O98" i="3"/>
  <c r="P98" i="3"/>
  <c r="Q98" i="3"/>
  <c r="R98" i="3"/>
  <c r="L99" i="3"/>
  <c r="M99" i="3"/>
  <c r="N99" i="3"/>
  <c r="O99" i="3"/>
  <c r="P99" i="3"/>
  <c r="Q99" i="3"/>
  <c r="R99" i="3"/>
  <c r="L100" i="3"/>
  <c r="M100" i="3"/>
  <c r="N100" i="3"/>
  <c r="O100" i="3"/>
  <c r="P100" i="3"/>
  <c r="Q100" i="3"/>
  <c r="R100" i="3"/>
  <c r="L101" i="3"/>
  <c r="M101" i="3"/>
  <c r="N101" i="3"/>
  <c r="O101" i="3"/>
  <c r="P101" i="3"/>
  <c r="Q101" i="3"/>
  <c r="R101" i="3"/>
  <c r="L102" i="3"/>
  <c r="M102" i="3"/>
  <c r="N102" i="3"/>
  <c r="O102" i="3"/>
  <c r="P102" i="3"/>
  <c r="Q102" i="3"/>
  <c r="R102" i="3"/>
  <c r="L103" i="3"/>
  <c r="M103" i="3"/>
  <c r="N103" i="3"/>
  <c r="O103" i="3"/>
  <c r="P103" i="3"/>
  <c r="Q103" i="3"/>
  <c r="R103" i="3"/>
  <c r="L104" i="3"/>
  <c r="M104" i="3"/>
  <c r="N104" i="3"/>
  <c r="O104" i="3"/>
  <c r="P104" i="3"/>
  <c r="Q104" i="3"/>
  <c r="R104" i="3"/>
  <c r="L105" i="3"/>
  <c r="M105" i="3"/>
  <c r="N105" i="3"/>
  <c r="O105" i="3"/>
  <c r="P105" i="3"/>
  <c r="Q105" i="3"/>
  <c r="R105" i="3"/>
  <c r="L106" i="3"/>
  <c r="M106" i="3"/>
  <c r="N106" i="3"/>
  <c r="O106" i="3"/>
  <c r="P106" i="3"/>
  <c r="Q106" i="3"/>
  <c r="R106" i="3"/>
  <c r="L107" i="3"/>
  <c r="M107" i="3"/>
  <c r="N107" i="3"/>
  <c r="O107" i="3"/>
  <c r="P107" i="3"/>
  <c r="Q107" i="3"/>
  <c r="R107" i="3"/>
  <c r="L108" i="3"/>
  <c r="M108" i="3"/>
  <c r="N108" i="3"/>
  <c r="O108" i="3"/>
  <c r="P108" i="3"/>
  <c r="Q108" i="3"/>
  <c r="R108" i="3"/>
  <c r="L109" i="3"/>
  <c r="M109" i="3"/>
  <c r="N109" i="3"/>
  <c r="O109" i="3"/>
  <c r="P109" i="3"/>
  <c r="Q109" i="3"/>
  <c r="R109" i="3"/>
  <c r="L110" i="3"/>
  <c r="M110" i="3"/>
  <c r="N110" i="3"/>
  <c r="O110" i="3"/>
  <c r="P110" i="3"/>
  <c r="Q110" i="3"/>
  <c r="R110" i="3"/>
  <c r="L111" i="3"/>
  <c r="M111" i="3"/>
  <c r="N111" i="3"/>
  <c r="O111" i="3"/>
  <c r="P111" i="3"/>
  <c r="Q111" i="3"/>
  <c r="R111" i="3"/>
  <c r="L112" i="3"/>
  <c r="M112" i="3"/>
  <c r="N112" i="3"/>
  <c r="O112" i="3"/>
  <c r="P112" i="3"/>
  <c r="Q112" i="3"/>
  <c r="R112" i="3"/>
  <c r="L113" i="3"/>
  <c r="M113" i="3"/>
  <c r="N113" i="3"/>
  <c r="O113" i="3"/>
  <c r="P113" i="3"/>
  <c r="Q113" i="3"/>
  <c r="R113" i="3"/>
  <c r="L114" i="3"/>
  <c r="M114" i="3"/>
  <c r="N114" i="3"/>
  <c r="O114" i="3"/>
  <c r="P114" i="3"/>
  <c r="Q114" i="3"/>
  <c r="R114" i="3"/>
  <c r="L115" i="3"/>
  <c r="M115" i="3"/>
  <c r="N115" i="3"/>
  <c r="O115" i="3"/>
  <c r="P115" i="3"/>
  <c r="Q115" i="3"/>
  <c r="R115" i="3"/>
  <c r="L116" i="3"/>
  <c r="M116" i="3"/>
  <c r="N116" i="3"/>
  <c r="O116" i="3"/>
  <c r="P116" i="3"/>
  <c r="Q116" i="3"/>
  <c r="R116" i="3"/>
  <c r="L117" i="3"/>
  <c r="M117" i="3"/>
  <c r="N117" i="3"/>
  <c r="O117" i="3"/>
  <c r="P117" i="3"/>
  <c r="Q117" i="3"/>
  <c r="R117" i="3"/>
  <c r="L118" i="3"/>
  <c r="M118" i="3"/>
  <c r="N118" i="3"/>
  <c r="O118" i="3"/>
  <c r="P118" i="3"/>
  <c r="Q118" i="3"/>
  <c r="R118" i="3"/>
  <c r="L119" i="3"/>
  <c r="M119" i="3"/>
  <c r="N119" i="3"/>
  <c r="O119" i="3"/>
  <c r="P119" i="3"/>
  <c r="Q119" i="3"/>
  <c r="R119" i="3"/>
  <c r="L120" i="3"/>
  <c r="M120" i="3"/>
  <c r="N120" i="3"/>
  <c r="O120" i="3"/>
  <c r="P120" i="3"/>
  <c r="Q120" i="3"/>
  <c r="R120" i="3"/>
  <c r="L121" i="3"/>
  <c r="M121" i="3"/>
  <c r="N121" i="3"/>
  <c r="O121" i="3"/>
  <c r="P121" i="3"/>
  <c r="Q121" i="3"/>
  <c r="R121" i="3"/>
  <c r="L122" i="3"/>
  <c r="M122" i="3"/>
  <c r="N122" i="3"/>
  <c r="O122" i="3"/>
  <c r="P122" i="3"/>
  <c r="Q122" i="3"/>
  <c r="R122" i="3"/>
  <c r="L123" i="3"/>
  <c r="M123" i="3"/>
  <c r="N123" i="3"/>
  <c r="O123" i="3"/>
  <c r="P123" i="3"/>
  <c r="Q123" i="3"/>
  <c r="R123" i="3"/>
  <c r="L124" i="3"/>
  <c r="M124" i="3"/>
  <c r="N124" i="3"/>
  <c r="O124" i="3"/>
  <c r="P124" i="3"/>
  <c r="Q124" i="3"/>
  <c r="R124" i="3"/>
  <c r="L125" i="3"/>
  <c r="M125" i="3"/>
  <c r="N125" i="3"/>
  <c r="O125" i="3"/>
  <c r="P125" i="3"/>
  <c r="Q125" i="3"/>
  <c r="R125" i="3"/>
  <c r="L126" i="3"/>
  <c r="M126" i="3"/>
  <c r="N126" i="3"/>
  <c r="O126" i="3"/>
  <c r="P126" i="3"/>
  <c r="Q126" i="3"/>
  <c r="R126" i="3"/>
  <c r="L127" i="3"/>
  <c r="M127" i="3"/>
  <c r="N127" i="3"/>
  <c r="O127" i="3"/>
  <c r="P127" i="3"/>
  <c r="Q127" i="3"/>
  <c r="R127" i="3"/>
  <c r="L128" i="3"/>
  <c r="M128" i="3"/>
  <c r="N128" i="3"/>
  <c r="O128" i="3"/>
  <c r="P128" i="3"/>
  <c r="Q128" i="3"/>
  <c r="R128" i="3"/>
  <c r="L129" i="3"/>
  <c r="M129" i="3"/>
  <c r="N129" i="3"/>
  <c r="O129" i="3"/>
  <c r="P129" i="3"/>
  <c r="Q129" i="3"/>
  <c r="R129" i="3"/>
  <c r="L130" i="3"/>
  <c r="M130" i="3"/>
  <c r="N130" i="3"/>
  <c r="O130" i="3"/>
  <c r="P130" i="3"/>
  <c r="Q130" i="3"/>
  <c r="R130" i="3"/>
  <c r="L131" i="3"/>
  <c r="M131" i="3"/>
  <c r="N131" i="3"/>
  <c r="O131" i="3"/>
  <c r="P131" i="3"/>
  <c r="Q131" i="3"/>
  <c r="R131" i="3"/>
  <c r="L132" i="3"/>
  <c r="M132" i="3"/>
  <c r="N132" i="3"/>
  <c r="O132" i="3"/>
  <c r="P132" i="3"/>
  <c r="Q132" i="3"/>
  <c r="R132" i="3"/>
  <c r="L133" i="3"/>
  <c r="M133" i="3"/>
  <c r="N133" i="3"/>
  <c r="O133" i="3"/>
  <c r="P133" i="3"/>
  <c r="Q133" i="3"/>
  <c r="R133" i="3"/>
  <c r="L134" i="3"/>
  <c r="M134" i="3"/>
  <c r="N134" i="3"/>
  <c r="O134" i="3"/>
  <c r="P134" i="3"/>
  <c r="Q134" i="3"/>
  <c r="R134" i="3"/>
  <c r="L135" i="3"/>
  <c r="M135" i="3"/>
  <c r="N135" i="3"/>
  <c r="O135" i="3"/>
  <c r="P135" i="3"/>
  <c r="Q135" i="3"/>
  <c r="R135" i="3"/>
  <c r="L136" i="3"/>
  <c r="M136" i="3"/>
  <c r="N136" i="3"/>
  <c r="O136" i="3"/>
  <c r="P136" i="3"/>
  <c r="Q136" i="3"/>
  <c r="R136" i="3"/>
  <c r="L137" i="3"/>
  <c r="M137" i="3"/>
  <c r="N137" i="3"/>
  <c r="O137" i="3"/>
  <c r="P137" i="3"/>
  <c r="Q137" i="3"/>
  <c r="R137" i="3"/>
  <c r="L138" i="3"/>
  <c r="M138" i="3"/>
  <c r="N138" i="3"/>
  <c r="O138" i="3"/>
  <c r="P138" i="3"/>
  <c r="Q138" i="3"/>
  <c r="R138" i="3"/>
  <c r="L139" i="3"/>
  <c r="M139" i="3"/>
  <c r="N139" i="3"/>
  <c r="O139" i="3"/>
  <c r="P139" i="3"/>
  <c r="Q139" i="3"/>
  <c r="R139" i="3"/>
  <c r="L140" i="3"/>
  <c r="M140" i="3"/>
  <c r="N140" i="3"/>
  <c r="O140" i="3"/>
  <c r="P140" i="3"/>
  <c r="Q140" i="3"/>
  <c r="R140" i="3"/>
  <c r="L141" i="3"/>
  <c r="M141" i="3"/>
  <c r="N141" i="3"/>
  <c r="O141" i="3"/>
  <c r="P141" i="3"/>
  <c r="Q141" i="3"/>
  <c r="R141" i="3"/>
  <c r="L142" i="3"/>
  <c r="M142" i="3"/>
  <c r="N142" i="3"/>
  <c r="O142" i="3"/>
  <c r="P142" i="3"/>
  <c r="Q142" i="3"/>
  <c r="R142" i="3"/>
  <c r="L143" i="3"/>
  <c r="M143" i="3"/>
  <c r="N143" i="3"/>
  <c r="O143" i="3"/>
  <c r="P143" i="3"/>
  <c r="Q143" i="3"/>
  <c r="R143" i="3"/>
  <c r="L144" i="3"/>
  <c r="M144" i="3"/>
  <c r="N144" i="3"/>
  <c r="O144" i="3"/>
  <c r="P144" i="3"/>
  <c r="Q144" i="3"/>
  <c r="R144" i="3"/>
  <c r="L145" i="3"/>
  <c r="M145" i="3"/>
  <c r="N145" i="3"/>
  <c r="O145" i="3"/>
  <c r="P145" i="3"/>
  <c r="Q145" i="3"/>
  <c r="R145" i="3"/>
  <c r="L146" i="3"/>
  <c r="M146" i="3"/>
  <c r="N146" i="3"/>
  <c r="O146" i="3"/>
  <c r="P146" i="3"/>
  <c r="Q146" i="3"/>
  <c r="R146" i="3"/>
  <c r="L147" i="3"/>
  <c r="M147" i="3"/>
  <c r="N147" i="3"/>
  <c r="O147" i="3"/>
  <c r="P147" i="3"/>
  <c r="Q147" i="3"/>
  <c r="R147" i="3"/>
  <c r="L148" i="3"/>
  <c r="M148" i="3"/>
  <c r="N148" i="3"/>
  <c r="O148" i="3"/>
  <c r="P148" i="3"/>
  <c r="Q148" i="3"/>
  <c r="R148" i="3"/>
  <c r="L149" i="3"/>
  <c r="M149" i="3"/>
  <c r="N149" i="3"/>
  <c r="O149" i="3"/>
  <c r="P149" i="3"/>
  <c r="Q149" i="3"/>
  <c r="R149" i="3"/>
  <c r="L150" i="3"/>
  <c r="M150" i="3"/>
  <c r="N150" i="3"/>
  <c r="O150" i="3"/>
  <c r="P150" i="3"/>
  <c r="Q150" i="3"/>
  <c r="R150" i="3"/>
  <c r="L151" i="3"/>
  <c r="M151" i="3"/>
  <c r="N151" i="3"/>
  <c r="O151" i="3"/>
  <c r="P151" i="3"/>
  <c r="Q151" i="3"/>
  <c r="R151" i="3"/>
  <c r="L152" i="3"/>
  <c r="M152" i="3"/>
  <c r="N152" i="3"/>
  <c r="O152" i="3"/>
  <c r="P152" i="3"/>
  <c r="Q152" i="3"/>
  <c r="R152" i="3"/>
  <c r="L153" i="3"/>
  <c r="M153" i="3"/>
  <c r="N153" i="3"/>
  <c r="O153" i="3"/>
  <c r="P153" i="3"/>
  <c r="Q153" i="3"/>
  <c r="R153" i="3"/>
  <c r="L154" i="3"/>
  <c r="M154" i="3"/>
  <c r="N154" i="3"/>
  <c r="O154" i="3"/>
  <c r="P154" i="3"/>
  <c r="Q154" i="3"/>
  <c r="R154" i="3"/>
  <c r="L155" i="3"/>
  <c r="M155" i="3"/>
  <c r="N155" i="3"/>
  <c r="O155" i="3"/>
  <c r="P155" i="3"/>
  <c r="Q155" i="3"/>
  <c r="R155" i="3"/>
  <c r="L156" i="3"/>
  <c r="M156" i="3"/>
  <c r="N156" i="3"/>
  <c r="O156" i="3"/>
  <c r="P156" i="3"/>
  <c r="Q156" i="3"/>
  <c r="R156" i="3"/>
  <c r="L157" i="3"/>
  <c r="M157" i="3"/>
  <c r="N157" i="3"/>
  <c r="O157" i="3"/>
  <c r="P157" i="3"/>
  <c r="Q157" i="3"/>
  <c r="R157" i="3"/>
  <c r="L158" i="3"/>
  <c r="M158" i="3"/>
  <c r="N158" i="3"/>
  <c r="O158" i="3"/>
  <c r="P158" i="3"/>
  <c r="Q158" i="3"/>
  <c r="R158" i="3"/>
  <c r="L159" i="3"/>
  <c r="M159" i="3"/>
  <c r="N159" i="3"/>
  <c r="O159" i="3"/>
  <c r="P159" i="3"/>
  <c r="Q159" i="3"/>
  <c r="R159" i="3"/>
  <c r="L160" i="3"/>
  <c r="M160" i="3"/>
  <c r="N160" i="3"/>
  <c r="O160" i="3"/>
  <c r="P160" i="3"/>
  <c r="Q160" i="3"/>
  <c r="R160" i="3"/>
  <c r="L161" i="3"/>
  <c r="M161" i="3"/>
  <c r="N161" i="3"/>
  <c r="O161" i="3"/>
  <c r="P161" i="3"/>
  <c r="Q161" i="3"/>
  <c r="R161" i="3"/>
  <c r="L162" i="3"/>
  <c r="M162" i="3"/>
  <c r="N162" i="3"/>
  <c r="O162" i="3"/>
  <c r="P162" i="3"/>
  <c r="Q162" i="3"/>
  <c r="R162" i="3"/>
  <c r="L163" i="3"/>
  <c r="M163" i="3"/>
  <c r="N163" i="3"/>
  <c r="O163" i="3"/>
  <c r="P163" i="3"/>
  <c r="Q163" i="3"/>
  <c r="R163" i="3"/>
  <c r="L164" i="3"/>
  <c r="M164" i="3"/>
  <c r="N164" i="3"/>
  <c r="O164" i="3"/>
  <c r="P164" i="3"/>
  <c r="Q164" i="3"/>
  <c r="R164" i="3"/>
  <c r="L165" i="3"/>
  <c r="M165" i="3"/>
  <c r="N165" i="3"/>
  <c r="O165" i="3"/>
  <c r="P165" i="3"/>
  <c r="Q165" i="3"/>
  <c r="R165" i="3"/>
  <c r="L166" i="3"/>
  <c r="M166" i="3"/>
  <c r="N166" i="3"/>
  <c r="O166" i="3"/>
  <c r="P166" i="3"/>
  <c r="Q166" i="3"/>
  <c r="R166" i="3"/>
  <c r="L167" i="3"/>
  <c r="M167" i="3"/>
  <c r="N167" i="3"/>
  <c r="O167" i="3"/>
  <c r="P167" i="3"/>
  <c r="Q167" i="3"/>
  <c r="R167" i="3"/>
  <c r="L168" i="3"/>
  <c r="M168" i="3"/>
  <c r="N168" i="3"/>
  <c r="O168" i="3"/>
  <c r="P168" i="3"/>
  <c r="Q168" i="3"/>
  <c r="R168" i="3"/>
  <c r="L169" i="3"/>
  <c r="M169" i="3"/>
  <c r="N169" i="3"/>
  <c r="O169" i="3"/>
  <c r="P169" i="3"/>
  <c r="Q169" i="3"/>
  <c r="R169" i="3"/>
  <c r="L170" i="3"/>
  <c r="M170" i="3"/>
  <c r="N170" i="3"/>
  <c r="O170" i="3"/>
  <c r="P170" i="3"/>
  <c r="Q170" i="3"/>
  <c r="R170" i="3"/>
  <c r="L171" i="3"/>
  <c r="M171" i="3"/>
  <c r="N171" i="3"/>
  <c r="O171" i="3"/>
  <c r="P171" i="3"/>
  <c r="Q171" i="3"/>
  <c r="R171" i="3"/>
  <c r="L172" i="3"/>
  <c r="M172" i="3"/>
  <c r="N172" i="3"/>
  <c r="O172" i="3"/>
  <c r="P172" i="3"/>
  <c r="Q172" i="3"/>
  <c r="R172" i="3"/>
  <c r="L173" i="3"/>
  <c r="M173" i="3"/>
  <c r="N173" i="3"/>
  <c r="O173" i="3"/>
  <c r="P173" i="3"/>
  <c r="Q173" i="3"/>
  <c r="R173" i="3"/>
  <c r="L174" i="3"/>
  <c r="M174" i="3"/>
  <c r="N174" i="3"/>
  <c r="O174" i="3"/>
  <c r="P174" i="3"/>
  <c r="Q174" i="3"/>
  <c r="R174" i="3"/>
  <c r="L175" i="3"/>
  <c r="M175" i="3"/>
  <c r="N175" i="3"/>
  <c r="O175" i="3"/>
  <c r="P175" i="3"/>
  <c r="Q175" i="3"/>
  <c r="R175" i="3"/>
  <c r="L176" i="3"/>
  <c r="M176" i="3"/>
  <c r="N176" i="3"/>
  <c r="O176" i="3"/>
  <c r="P176" i="3"/>
  <c r="Q176" i="3"/>
  <c r="R176" i="3"/>
  <c r="L177" i="3"/>
  <c r="M177" i="3"/>
  <c r="N177" i="3"/>
  <c r="O177" i="3"/>
  <c r="P177" i="3"/>
  <c r="Q177" i="3"/>
  <c r="R177" i="3"/>
  <c r="L178" i="3"/>
  <c r="M178" i="3"/>
  <c r="N178" i="3"/>
  <c r="O178" i="3"/>
  <c r="P178" i="3"/>
  <c r="Q178" i="3"/>
  <c r="R178" i="3"/>
  <c r="L179" i="3"/>
  <c r="M179" i="3"/>
  <c r="N179" i="3"/>
  <c r="O179" i="3"/>
  <c r="P179" i="3"/>
  <c r="Q179" i="3"/>
  <c r="R179" i="3"/>
  <c r="L180" i="3"/>
  <c r="M180" i="3"/>
  <c r="N180" i="3"/>
  <c r="O180" i="3"/>
  <c r="P180" i="3"/>
  <c r="Q180" i="3"/>
  <c r="R180" i="3"/>
  <c r="L181" i="3"/>
  <c r="M181" i="3"/>
  <c r="N181" i="3"/>
  <c r="O181" i="3"/>
  <c r="P181" i="3"/>
  <c r="Q181" i="3"/>
  <c r="R181" i="3"/>
  <c r="L182" i="3"/>
  <c r="M182" i="3"/>
  <c r="N182" i="3"/>
  <c r="O182" i="3"/>
  <c r="P182" i="3"/>
  <c r="Q182" i="3"/>
  <c r="R182" i="3"/>
  <c r="L183" i="3"/>
  <c r="M183" i="3"/>
  <c r="N183" i="3"/>
  <c r="O183" i="3"/>
  <c r="P183" i="3"/>
  <c r="Q183" i="3"/>
  <c r="R183" i="3"/>
  <c r="L184" i="3"/>
  <c r="M184" i="3"/>
  <c r="N184" i="3"/>
  <c r="O184" i="3"/>
  <c r="P184" i="3"/>
  <c r="Q184" i="3"/>
  <c r="R184" i="3"/>
  <c r="L185" i="3"/>
  <c r="M185" i="3"/>
  <c r="N185" i="3"/>
  <c r="O185" i="3"/>
  <c r="P185" i="3"/>
  <c r="Q185" i="3"/>
  <c r="R185" i="3"/>
  <c r="L186" i="3"/>
  <c r="M186" i="3"/>
  <c r="N186" i="3"/>
  <c r="O186" i="3"/>
  <c r="P186" i="3"/>
  <c r="Q186" i="3"/>
  <c r="R186" i="3"/>
  <c r="L187" i="3"/>
  <c r="M187" i="3"/>
  <c r="N187" i="3"/>
  <c r="O187" i="3"/>
  <c r="P187" i="3"/>
  <c r="Q187" i="3"/>
  <c r="R187" i="3"/>
  <c r="L188" i="3"/>
  <c r="M188" i="3"/>
  <c r="N188" i="3"/>
  <c r="O188" i="3"/>
  <c r="P188" i="3"/>
  <c r="Q188" i="3"/>
  <c r="R188" i="3"/>
  <c r="L189" i="3"/>
  <c r="M189" i="3"/>
  <c r="N189" i="3"/>
  <c r="O189" i="3"/>
  <c r="P189" i="3"/>
  <c r="Q189" i="3"/>
  <c r="R189" i="3"/>
  <c r="L190" i="3"/>
  <c r="M190" i="3"/>
  <c r="N190" i="3"/>
  <c r="O190" i="3"/>
  <c r="P190" i="3"/>
  <c r="Q190" i="3"/>
  <c r="R190" i="3"/>
  <c r="L191" i="3"/>
  <c r="M191" i="3"/>
  <c r="N191" i="3"/>
  <c r="O191" i="3"/>
  <c r="P191" i="3"/>
  <c r="Q191" i="3"/>
  <c r="R191" i="3"/>
  <c r="L192" i="3"/>
  <c r="M192" i="3"/>
  <c r="N192" i="3"/>
  <c r="O192" i="3"/>
  <c r="P192" i="3"/>
  <c r="Q192" i="3"/>
  <c r="R192" i="3"/>
  <c r="L193" i="3"/>
  <c r="M193" i="3"/>
  <c r="N193" i="3"/>
  <c r="O193" i="3"/>
  <c r="P193" i="3"/>
  <c r="Q193" i="3"/>
  <c r="R193" i="3"/>
  <c r="L194" i="3"/>
  <c r="M194" i="3"/>
  <c r="N194" i="3"/>
  <c r="O194" i="3"/>
  <c r="P194" i="3"/>
  <c r="Q194" i="3"/>
  <c r="R194" i="3"/>
  <c r="L195" i="3"/>
  <c r="M195" i="3"/>
  <c r="N195" i="3"/>
  <c r="O195" i="3"/>
  <c r="P195" i="3"/>
  <c r="Q195" i="3"/>
  <c r="R195" i="3"/>
  <c r="L196" i="3"/>
  <c r="M196" i="3"/>
  <c r="N196" i="3"/>
  <c r="O196" i="3"/>
  <c r="P196" i="3"/>
  <c r="Q196" i="3"/>
  <c r="R196" i="3"/>
  <c r="L197" i="3"/>
  <c r="M197" i="3"/>
  <c r="N197" i="3"/>
  <c r="O197" i="3"/>
  <c r="P197" i="3"/>
  <c r="Q197" i="3"/>
  <c r="R197" i="3"/>
  <c r="L198" i="3"/>
  <c r="M198" i="3"/>
  <c r="N198" i="3"/>
  <c r="O198" i="3"/>
  <c r="P198" i="3"/>
  <c r="Q198" i="3"/>
  <c r="R198" i="3"/>
  <c r="L199" i="3"/>
  <c r="M199" i="3"/>
  <c r="N199" i="3"/>
  <c r="O199" i="3"/>
  <c r="P199" i="3"/>
  <c r="Q199" i="3"/>
  <c r="R199" i="3"/>
  <c r="L200" i="3"/>
  <c r="M200" i="3"/>
  <c r="N200" i="3"/>
  <c r="O200" i="3"/>
  <c r="P200" i="3"/>
  <c r="Q200" i="3"/>
  <c r="R200" i="3"/>
  <c r="L201" i="3"/>
  <c r="M201" i="3"/>
  <c r="N201" i="3"/>
  <c r="O201" i="3"/>
  <c r="P201" i="3"/>
  <c r="Q201" i="3"/>
  <c r="R201" i="3"/>
  <c r="L202" i="3"/>
  <c r="M202" i="3"/>
  <c r="N202" i="3"/>
  <c r="O202" i="3"/>
  <c r="P202" i="3"/>
  <c r="Q202" i="3"/>
  <c r="R202" i="3"/>
  <c r="L203" i="3"/>
  <c r="M203" i="3"/>
  <c r="N203" i="3"/>
  <c r="O203" i="3"/>
  <c r="P203" i="3"/>
  <c r="Q203" i="3"/>
  <c r="R203" i="3"/>
  <c r="L204" i="3"/>
  <c r="M204" i="3"/>
  <c r="N204" i="3"/>
  <c r="O204" i="3"/>
  <c r="P204" i="3"/>
  <c r="Q204" i="3"/>
  <c r="R204" i="3"/>
  <c r="L205" i="3"/>
  <c r="M205" i="3"/>
  <c r="N205" i="3"/>
  <c r="O205" i="3"/>
  <c r="P205" i="3"/>
  <c r="Q205" i="3"/>
  <c r="R205" i="3"/>
  <c r="L206" i="3"/>
  <c r="M206" i="3"/>
  <c r="N206" i="3"/>
  <c r="O206" i="3"/>
  <c r="P206" i="3"/>
  <c r="Q206" i="3"/>
  <c r="R206" i="3"/>
  <c r="L207" i="3"/>
  <c r="M207" i="3"/>
  <c r="N207" i="3"/>
  <c r="O207" i="3"/>
  <c r="P207" i="3"/>
  <c r="Q207" i="3"/>
  <c r="R207" i="3"/>
  <c r="L208" i="3"/>
  <c r="M208" i="3"/>
  <c r="N208" i="3"/>
  <c r="O208" i="3"/>
  <c r="P208" i="3"/>
  <c r="Q208" i="3"/>
  <c r="R208" i="3"/>
  <c r="L209" i="3"/>
  <c r="M209" i="3"/>
  <c r="N209" i="3"/>
  <c r="O209" i="3"/>
  <c r="P209" i="3"/>
  <c r="Q209" i="3"/>
  <c r="R209" i="3"/>
  <c r="L210" i="3"/>
  <c r="M210" i="3"/>
  <c r="N210" i="3"/>
  <c r="O210" i="3"/>
  <c r="P210" i="3"/>
  <c r="Q210" i="3"/>
  <c r="R210" i="3"/>
  <c r="L211" i="3"/>
  <c r="M211" i="3"/>
  <c r="N211" i="3"/>
  <c r="O211" i="3"/>
  <c r="P211" i="3"/>
  <c r="Q211" i="3"/>
  <c r="R211" i="3"/>
  <c r="L212" i="3"/>
  <c r="M212" i="3"/>
  <c r="N212" i="3"/>
  <c r="O212" i="3"/>
  <c r="P212" i="3"/>
  <c r="Q212" i="3"/>
  <c r="R212" i="3"/>
  <c r="L213" i="3"/>
  <c r="M213" i="3"/>
  <c r="N213" i="3"/>
  <c r="O213" i="3"/>
  <c r="P213" i="3"/>
  <c r="Q213" i="3"/>
  <c r="R213" i="3"/>
  <c r="L214" i="3"/>
  <c r="M214" i="3"/>
  <c r="N214" i="3"/>
  <c r="O214" i="3"/>
  <c r="P214" i="3"/>
  <c r="Q214" i="3"/>
  <c r="R214" i="3"/>
  <c r="L215" i="3"/>
  <c r="M215" i="3"/>
  <c r="N215" i="3"/>
  <c r="O215" i="3"/>
  <c r="P215" i="3"/>
  <c r="Q215" i="3"/>
  <c r="R215" i="3"/>
  <c r="L216" i="3"/>
  <c r="M216" i="3"/>
  <c r="N216" i="3"/>
  <c r="O216" i="3"/>
  <c r="P216" i="3"/>
  <c r="Q216" i="3"/>
  <c r="R216" i="3"/>
  <c r="L217" i="3"/>
  <c r="M217" i="3"/>
  <c r="N217" i="3"/>
  <c r="O217" i="3"/>
  <c r="P217" i="3"/>
  <c r="Q217" i="3"/>
  <c r="R217" i="3"/>
  <c r="L218" i="3"/>
  <c r="M218" i="3"/>
  <c r="N218" i="3"/>
  <c r="O218" i="3"/>
  <c r="P218" i="3"/>
  <c r="Q218" i="3"/>
  <c r="R218" i="3"/>
  <c r="L219" i="3"/>
  <c r="M219" i="3"/>
  <c r="N219" i="3"/>
  <c r="O219" i="3"/>
  <c r="P219" i="3"/>
  <c r="Q219" i="3"/>
  <c r="R219" i="3"/>
  <c r="L220" i="3"/>
  <c r="M220" i="3"/>
  <c r="N220" i="3"/>
  <c r="O220" i="3"/>
  <c r="P220" i="3"/>
  <c r="Q220" i="3"/>
  <c r="R220" i="3"/>
  <c r="L221" i="3"/>
  <c r="M221" i="3"/>
  <c r="N221" i="3"/>
  <c r="O221" i="3"/>
  <c r="P221" i="3"/>
  <c r="Q221" i="3"/>
  <c r="R221" i="3"/>
  <c r="L222" i="3"/>
  <c r="M222" i="3"/>
  <c r="N222" i="3"/>
  <c r="O222" i="3"/>
  <c r="P222" i="3"/>
  <c r="Q222" i="3"/>
  <c r="R222" i="3"/>
  <c r="L223" i="3"/>
  <c r="M223" i="3"/>
  <c r="N223" i="3"/>
  <c r="O223" i="3"/>
  <c r="P223" i="3"/>
  <c r="Q223" i="3"/>
  <c r="R223" i="3"/>
  <c r="L224" i="3"/>
  <c r="M224" i="3"/>
  <c r="N224" i="3"/>
  <c r="O224" i="3"/>
  <c r="P224" i="3"/>
  <c r="Q224" i="3"/>
  <c r="R224" i="3"/>
  <c r="L225" i="3"/>
  <c r="M225" i="3"/>
  <c r="N225" i="3"/>
  <c r="O225" i="3"/>
  <c r="P225" i="3"/>
  <c r="Q225" i="3"/>
  <c r="R225" i="3"/>
  <c r="L226" i="3"/>
  <c r="M226" i="3"/>
  <c r="N226" i="3"/>
  <c r="O226" i="3"/>
  <c r="P226" i="3"/>
  <c r="Q226" i="3"/>
  <c r="R226" i="3"/>
  <c r="L227" i="3"/>
  <c r="M227" i="3"/>
  <c r="N227" i="3"/>
  <c r="O227" i="3"/>
  <c r="P227" i="3"/>
  <c r="Q227" i="3"/>
  <c r="R227" i="3"/>
  <c r="L228" i="3"/>
  <c r="M228" i="3"/>
  <c r="N228" i="3"/>
  <c r="O228" i="3"/>
  <c r="P228" i="3"/>
  <c r="Q228" i="3"/>
  <c r="R228" i="3"/>
  <c r="L229" i="3"/>
  <c r="M229" i="3"/>
  <c r="N229" i="3"/>
  <c r="O229" i="3"/>
  <c r="P229" i="3"/>
  <c r="Q229" i="3"/>
  <c r="R229" i="3"/>
  <c r="L230" i="3"/>
  <c r="M230" i="3"/>
  <c r="N230" i="3"/>
  <c r="O230" i="3"/>
  <c r="P230" i="3"/>
  <c r="Q230" i="3"/>
  <c r="R230" i="3"/>
  <c r="L231" i="3"/>
  <c r="M231" i="3"/>
  <c r="N231" i="3"/>
  <c r="O231" i="3"/>
  <c r="P231" i="3"/>
  <c r="Q231" i="3"/>
  <c r="R231" i="3"/>
  <c r="L232" i="3"/>
  <c r="M232" i="3"/>
  <c r="N232" i="3"/>
  <c r="O232" i="3"/>
  <c r="P232" i="3"/>
  <c r="Q232" i="3"/>
  <c r="R232" i="3"/>
  <c r="L233" i="3"/>
  <c r="M233" i="3"/>
  <c r="N233" i="3"/>
  <c r="O233" i="3"/>
  <c r="P233" i="3"/>
  <c r="Q233" i="3"/>
  <c r="R233" i="3"/>
  <c r="L234" i="3"/>
  <c r="M234" i="3"/>
  <c r="N234" i="3"/>
  <c r="O234" i="3"/>
  <c r="P234" i="3"/>
  <c r="Q234" i="3"/>
  <c r="R234" i="3"/>
  <c r="L235" i="3"/>
  <c r="M235" i="3"/>
  <c r="N235" i="3"/>
  <c r="O235" i="3"/>
  <c r="P235" i="3"/>
  <c r="Q235" i="3"/>
  <c r="R235" i="3"/>
  <c r="L236" i="3"/>
  <c r="M236" i="3"/>
  <c r="N236" i="3"/>
  <c r="O236" i="3"/>
  <c r="P236" i="3"/>
  <c r="Q236" i="3"/>
  <c r="R236" i="3"/>
  <c r="L237" i="3"/>
  <c r="M237" i="3"/>
  <c r="N237" i="3"/>
  <c r="O237" i="3"/>
  <c r="P237" i="3"/>
  <c r="Q237" i="3"/>
  <c r="R237" i="3"/>
  <c r="L238" i="3"/>
  <c r="M238" i="3"/>
  <c r="N238" i="3"/>
  <c r="O238" i="3"/>
  <c r="P238" i="3"/>
  <c r="Q238" i="3"/>
  <c r="R238" i="3"/>
  <c r="L239" i="3"/>
  <c r="M239" i="3"/>
  <c r="N239" i="3"/>
  <c r="O239" i="3"/>
  <c r="P239" i="3"/>
  <c r="Q239" i="3"/>
  <c r="R239" i="3"/>
  <c r="L240" i="3"/>
  <c r="M240" i="3"/>
  <c r="N240" i="3"/>
  <c r="O240" i="3"/>
  <c r="P240" i="3"/>
  <c r="Q240" i="3"/>
  <c r="R240" i="3"/>
  <c r="L241" i="3"/>
  <c r="M241" i="3"/>
  <c r="N241" i="3"/>
  <c r="O241" i="3"/>
  <c r="P241" i="3"/>
  <c r="Q241" i="3"/>
  <c r="R241" i="3"/>
  <c r="L242" i="3"/>
  <c r="M242" i="3"/>
  <c r="N242" i="3"/>
  <c r="O242" i="3"/>
  <c r="P242" i="3"/>
  <c r="Q242" i="3"/>
  <c r="R242" i="3"/>
  <c r="L243" i="3"/>
  <c r="M243" i="3"/>
  <c r="N243" i="3"/>
  <c r="O243" i="3"/>
  <c r="P243" i="3"/>
  <c r="Q243" i="3"/>
  <c r="R243" i="3"/>
  <c r="L244" i="3"/>
  <c r="M244" i="3"/>
  <c r="N244" i="3"/>
  <c r="O244" i="3"/>
  <c r="P244" i="3"/>
  <c r="Q244" i="3"/>
  <c r="R244" i="3"/>
  <c r="L245" i="3"/>
  <c r="M245" i="3"/>
  <c r="N245" i="3"/>
  <c r="O245" i="3"/>
  <c r="P245" i="3"/>
  <c r="Q245" i="3"/>
  <c r="R245" i="3"/>
  <c r="L246" i="3"/>
  <c r="M246" i="3"/>
  <c r="N246" i="3"/>
  <c r="O246" i="3"/>
  <c r="P246" i="3"/>
  <c r="Q246" i="3"/>
  <c r="R246" i="3"/>
  <c r="L247" i="3"/>
  <c r="M247" i="3"/>
  <c r="N247" i="3"/>
  <c r="O247" i="3"/>
  <c r="P247" i="3"/>
  <c r="Q247" i="3"/>
  <c r="R247" i="3"/>
  <c r="L248" i="3"/>
  <c r="M248" i="3"/>
  <c r="N248" i="3"/>
  <c r="O248" i="3"/>
  <c r="P248" i="3"/>
  <c r="Q248" i="3"/>
  <c r="R248" i="3"/>
  <c r="L249" i="3"/>
  <c r="M249" i="3"/>
  <c r="N249" i="3"/>
  <c r="O249" i="3"/>
  <c r="P249" i="3"/>
  <c r="Q249" i="3"/>
  <c r="R249" i="3"/>
  <c r="L250" i="3"/>
  <c r="M250" i="3"/>
  <c r="N250" i="3"/>
  <c r="O250" i="3"/>
  <c r="P250" i="3"/>
  <c r="Q250" i="3"/>
  <c r="R250" i="3"/>
  <c r="L251" i="3"/>
  <c r="M251" i="3"/>
  <c r="N251" i="3"/>
  <c r="O251" i="3"/>
  <c r="P251" i="3"/>
  <c r="Q251" i="3"/>
  <c r="R251" i="3"/>
  <c r="L252" i="3"/>
  <c r="M252" i="3"/>
  <c r="N252" i="3"/>
  <c r="O252" i="3"/>
  <c r="P252" i="3"/>
  <c r="Q252" i="3"/>
  <c r="R252" i="3"/>
  <c r="L253" i="3"/>
  <c r="M253" i="3"/>
  <c r="N253" i="3"/>
  <c r="O253" i="3"/>
  <c r="P253" i="3"/>
  <c r="Q253" i="3"/>
  <c r="R253" i="3"/>
  <c r="L254" i="3"/>
  <c r="M254" i="3"/>
  <c r="N254" i="3"/>
  <c r="O254" i="3"/>
  <c r="P254" i="3"/>
  <c r="Q254" i="3"/>
  <c r="R254" i="3"/>
  <c r="L255" i="3"/>
  <c r="M255" i="3"/>
  <c r="N255" i="3"/>
  <c r="O255" i="3"/>
  <c r="P255" i="3"/>
  <c r="Q255" i="3"/>
  <c r="R255" i="3"/>
  <c r="L256" i="3"/>
  <c r="M256" i="3"/>
  <c r="N256" i="3"/>
  <c r="O256" i="3"/>
  <c r="P256" i="3"/>
  <c r="Q256" i="3"/>
  <c r="R256" i="3"/>
  <c r="L257" i="3"/>
  <c r="M257" i="3"/>
  <c r="N257" i="3"/>
  <c r="O257" i="3"/>
  <c r="P257" i="3"/>
  <c r="Q257" i="3"/>
  <c r="R257" i="3"/>
  <c r="L258" i="3"/>
  <c r="M258" i="3"/>
  <c r="N258" i="3"/>
  <c r="O258" i="3"/>
  <c r="P258" i="3"/>
  <c r="Q258" i="3"/>
  <c r="R258" i="3"/>
  <c r="L259" i="3"/>
  <c r="M259" i="3"/>
  <c r="N259" i="3"/>
  <c r="O259" i="3"/>
  <c r="P259" i="3"/>
  <c r="Q259" i="3"/>
  <c r="R259" i="3"/>
  <c r="L260" i="3"/>
  <c r="M260" i="3"/>
  <c r="N260" i="3"/>
  <c r="O260" i="3"/>
  <c r="P260" i="3"/>
  <c r="Q260" i="3"/>
  <c r="R260" i="3"/>
  <c r="L261" i="3"/>
  <c r="M261" i="3"/>
  <c r="N261" i="3"/>
  <c r="O261" i="3"/>
  <c r="P261" i="3"/>
  <c r="Q261" i="3"/>
  <c r="R261" i="3"/>
  <c r="L262" i="3"/>
  <c r="M262" i="3"/>
  <c r="N262" i="3"/>
  <c r="O262" i="3"/>
  <c r="P262" i="3"/>
  <c r="Q262" i="3"/>
  <c r="R262" i="3"/>
  <c r="L263" i="3"/>
  <c r="M263" i="3"/>
  <c r="N263" i="3"/>
  <c r="O263" i="3"/>
  <c r="P263" i="3"/>
  <c r="Q263" i="3"/>
  <c r="R263" i="3"/>
  <c r="L264" i="3"/>
  <c r="M264" i="3"/>
  <c r="N264" i="3"/>
  <c r="O264" i="3"/>
  <c r="P264" i="3"/>
  <c r="Q264" i="3"/>
  <c r="R264" i="3"/>
  <c r="L265" i="3"/>
  <c r="M265" i="3"/>
  <c r="N265" i="3"/>
  <c r="O265" i="3"/>
  <c r="P265" i="3"/>
  <c r="Q265" i="3"/>
  <c r="R265" i="3"/>
  <c r="L266" i="3"/>
  <c r="M266" i="3"/>
  <c r="N266" i="3"/>
  <c r="O266" i="3"/>
  <c r="P266" i="3"/>
  <c r="Q266" i="3"/>
  <c r="R266" i="3"/>
  <c r="L267" i="3"/>
  <c r="M267" i="3"/>
  <c r="N267" i="3"/>
  <c r="O267" i="3"/>
  <c r="P267" i="3"/>
  <c r="Q267" i="3"/>
  <c r="R267" i="3"/>
  <c r="L268" i="3"/>
  <c r="M268" i="3"/>
  <c r="N268" i="3"/>
  <c r="O268" i="3"/>
  <c r="P268" i="3"/>
  <c r="Q268" i="3"/>
  <c r="R268" i="3"/>
  <c r="L269" i="3"/>
  <c r="M269" i="3"/>
  <c r="N269" i="3"/>
  <c r="O269" i="3"/>
  <c r="P269" i="3"/>
  <c r="Q269" i="3"/>
  <c r="R269" i="3"/>
  <c r="L270" i="3"/>
  <c r="M270" i="3"/>
  <c r="N270" i="3"/>
  <c r="O270" i="3"/>
  <c r="P270" i="3"/>
  <c r="Q270" i="3"/>
  <c r="R270" i="3"/>
  <c r="L271" i="3"/>
  <c r="M271" i="3"/>
  <c r="N271" i="3"/>
  <c r="O271" i="3"/>
  <c r="P271" i="3"/>
  <c r="Q271" i="3"/>
  <c r="R271" i="3"/>
  <c r="L272" i="3"/>
  <c r="M272" i="3"/>
  <c r="N272" i="3"/>
  <c r="O272" i="3"/>
  <c r="P272" i="3"/>
  <c r="Q272" i="3"/>
  <c r="R272" i="3"/>
  <c r="L273" i="3"/>
  <c r="M273" i="3"/>
  <c r="N273" i="3"/>
  <c r="O273" i="3"/>
  <c r="P273" i="3"/>
  <c r="Q273" i="3"/>
  <c r="R273" i="3"/>
  <c r="L274" i="3"/>
  <c r="M274" i="3"/>
  <c r="N274" i="3"/>
  <c r="O274" i="3"/>
  <c r="P274" i="3"/>
  <c r="Q274" i="3"/>
  <c r="R274" i="3"/>
  <c r="L275" i="3"/>
  <c r="M275" i="3"/>
  <c r="N275" i="3"/>
  <c r="O275" i="3"/>
  <c r="P275" i="3"/>
  <c r="Q275" i="3"/>
  <c r="R275" i="3"/>
  <c r="L276" i="3"/>
  <c r="M276" i="3"/>
  <c r="N276" i="3"/>
  <c r="O276" i="3"/>
  <c r="P276" i="3"/>
  <c r="Q276" i="3"/>
  <c r="R276" i="3"/>
  <c r="L277" i="3"/>
  <c r="M277" i="3"/>
  <c r="N277" i="3"/>
  <c r="O277" i="3"/>
  <c r="P277" i="3"/>
  <c r="Q277" i="3"/>
  <c r="R277" i="3"/>
  <c r="L278" i="3"/>
  <c r="M278" i="3"/>
  <c r="N278" i="3"/>
  <c r="O278" i="3"/>
  <c r="P278" i="3"/>
  <c r="Q278" i="3"/>
  <c r="R278" i="3"/>
  <c r="L279" i="3"/>
  <c r="M279" i="3"/>
  <c r="N279" i="3"/>
  <c r="O279" i="3"/>
  <c r="P279" i="3"/>
  <c r="Q279" i="3"/>
  <c r="R279" i="3"/>
  <c r="L280" i="3"/>
  <c r="M280" i="3"/>
  <c r="N280" i="3"/>
  <c r="O280" i="3"/>
  <c r="P280" i="3"/>
  <c r="Q280" i="3"/>
  <c r="R280" i="3"/>
  <c r="L281" i="3"/>
  <c r="M281" i="3"/>
  <c r="N281" i="3"/>
  <c r="O281" i="3"/>
  <c r="P281" i="3"/>
  <c r="Q281" i="3"/>
  <c r="R281" i="3"/>
  <c r="L282" i="3"/>
  <c r="M282" i="3"/>
  <c r="N282" i="3"/>
  <c r="O282" i="3"/>
  <c r="P282" i="3"/>
  <c r="Q282" i="3"/>
  <c r="R282" i="3"/>
  <c r="L283" i="3"/>
  <c r="M283" i="3"/>
  <c r="N283" i="3"/>
  <c r="O283" i="3"/>
  <c r="P283" i="3"/>
  <c r="Q283" i="3"/>
  <c r="R283" i="3"/>
  <c r="L284" i="3"/>
  <c r="M284" i="3"/>
  <c r="N284" i="3"/>
  <c r="O284" i="3"/>
  <c r="P284" i="3"/>
  <c r="Q284" i="3"/>
  <c r="R284" i="3"/>
  <c r="L285" i="3"/>
  <c r="M285" i="3"/>
  <c r="N285" i="3"/>
  <c r="O285" i="3"/>
  <c r="P285" i="3"/>
  <c r="Q285" i="3"/>
  <c r="R285" i="3"/>
  <c r="L286" i="3"/>
  <c r="M286" i="3"/>
  <c r="N286" i="3"/>
  <c r="O286" i="3"/>
  <c r="P286" i="3"/>
  <c r="Q286" i="3"/>
  <c r="R286" i="3"/>
  <c r="L287" i="3"/>
  <c r="M287" i="3"/>
  <c r="N287" i="3"/>
  <c r="O287" i="3"/>
  <c r="P287" i="3"/>
  <c r="Q287" i="3"/>
  <c r="R287" i="3"/>
  <c r="L288" i="3"/>
  <c r="M288" i="3"/>
  <c r="N288" i="3"/>
  <c r="O288" i="3"/>
  <c r="P288" i="3"/>
  <c r="Q288" i="3"/>
  <c r="R288" i="3"/>
  <c r="L289" i="3"/>
  <c r="M289" i="3"/>
  <c r="N289" i="3"/>
  <c r="O289" i="3"/>
  <c r="P289" i="3"/>
  <c r="Q289" i="3"/>
  <c r="R289" i="3"/>
  <c r="L290" i="3"/>
  <c r="M290" i="3"/>
  <c r="N290" i="3"/>
  <c r="O290" i="3"/>
  <c r="P290" i="3"/>
  <c r="Q290" i="3"/>
  <c r="R290" i="3"/>
  <c r="L291" i="3"/>
  <c r="M291" i="3"/>
  <c r="N291" i="3"/>
  <c r="O291" i="3"/>
  <c r="P291" i="3"/>
  <c r="Q291" i="3"/>
  <c r="R291" i="3"/>
  <c r="L292" i="3"/>
  <c r="M292" i="3"/>
  <c r="N292" i="3"/>
  <c r="O292" i="3"/>
  <c r="P292" i="3"/>
  <c r="Q292" i="3"/>
  <c r="R292" i="3"/>
  <c r="L293" i="3"/>
  <c r="M293" i="3"/>
  <c r="N293" i="3"/>
  <c r="O293" i="3"/>
  <c r="P293" i="3"/>
  <c r="Q293" i="3"/>
  <c r="R293" i="3"/>
  <c r="L294" i="3"/>
  <c r="M294" i="3"/>
  <c r="N294" i="3"/>
  <c r="O294" i="3"/>
  <c r="P294" i="3"/>
  <c r="Q294" i="3"/>
  <c r="R294" i="3"/>
  <c r="L295" i="3"/>
  <c r="M295" i="3"/>
  <c r="N295" i="3"/>
  <c r="O295" i="3"/>
  <c r="P295" i="3"/>
  <c r="Q295" i="3"/>
  <c r="R295" i="3"/>
  <c r="L296" i="3"/>
  <c r="M296" i="3"/>
  <c r="N296" i="3"/>
  <c r="O296" i="3"/>
  <c r="P296" i="3"/>
  <c r="Q296" i="3"/>
  <c r="R296" i="3"/>
  <c r="L297" i="3"/>
  <c r="M297" i="3"/>
  <c r="N297" i="3"/>
  <c r="O297" i="3"/>
  <c r="P297" i="3"/>
  <c r="Q297" i="3"/>
  <c r="R297" i="3"/>
  <c r="L298" i="3"/>
  <c r="M298" i="3"/>
  <c r="N298" i="3"/>
  <c r="O298" i="3"/>
  <c r="P298" i="3"/>
  <c r="Q298" i="3"/>
  <c r="R298" i="3"/>
  <c r="L299" i="3"/>
  <c r="M299" i="3"/>
  <c r="N299" i="3"/>
  <c r="O299" i="3"/>
  <c r="P299" i="3"/>
  <c r="Q299" i="3"/>
  <c r="R299" i="3"/>
  <c r="L300" i="3"/>
  <c r="M300" i="3"/>
  <c r="N300" i="3"/>
  <c r="O300" i="3"/>
  <c r="P300" i="3"/>
  <c r="Q300" i="3"/>
  <c r="R300" i="3"/>
  <c r="L301" i="3"/>
  <c r="M301" i="3"/>
  <c r="N301" i="3"/>
  <c r="O301" i="3"/>
  <c r="P301" i="3"/>
  <c r="Q301" i="3"/>
  <c r="R301" i="3"/>
  <c r="L302" i="3"/>
  <c r="M302" i="3"/>
  <c r="N302" i="3"/>
  <c r="O302" i="3"/>
  <c r="P302" i="3"/>
  <c r="Q302" i="3"/>
  <c r="R302" i="3"/>
  <c r="L303" i="3"/>
  <c r="M303" i="3"/>
  <c r="N303" i="3"/>
  <c r="O303" i="3"/>
  <c r="P303" i="3"/>
  <c r="Q303" i="3"/>
  <c r="R303" i="3"/>
  <c r="L304" i="3"/>
  <c r="M304" i="3"/>
  <c r="N304" i="3"/>
  <c r="O304" i="3"/>
  <c r="P304" i="3"/>
  <c r="Q304" i="3"/>
  <c r="R304" i="3"/>
  <c r="L305" i="3"/>
  <c r="M305" i="3"/>
  <c r="N305" i="3"/>
  <c r="O305" i="3"/>
  <c r="P305" i="3"/>
  <c r="Q305" i="3"/>
  <c r="R305" i="3"/>
  <c r="L306" i="3"/>
  <c r="M306" i="3"/>
  <c r="N306" i="3"/>
  <c r="O306" i="3"/>
  <c r="P306" i="3"/>
  <c r="Q306" i="3"/>
  <c r="R306" i="3"/>
  <c r="L307" i="3"/>
  <c r="M307" i="3"/>
  <c r="N307" i="3"/>
  <c r="O307" i="3"/>
  <c r="P307" i="3"/>
  <c r="Q307" i="3"/>
  <c r="R307" i="3"/>
  <c r="L308" i="3"/>
  <c r="M308" i="3"/>
  <c r="N308" i="3"/>
  <c r="O308" i="3"/>
  <c r="P308" i="3"/>
  <c r="Q308" i="3"/>
  <c r="R308" i="3"/>
  <c r="L309" i="3"/>
  <c r="M309" i="3"/>
  <c r="N309" i="3"/>
  <c r="O309" i="3"/>
  <c r="P309" i="3"/>
  <c r="Q309" i="3"/>
  <c r="R309" i="3"/>
  <c r="L310" i="3"/>
  <c r="M310" i="3"/>
  <c r="N310" i="3"/>
  <c r="O310" i="3"/>
  <c r="P310" i="3"/>
  <c r="Q310" i="3"/>
  <c r="R310" i="3"/>
  <c r="L311" i="3"/>
  <c r="M311" i="3"/>
  <c r="N311" i="3"/>
  <c r="O311" i="3"/>
  <c r="P311" i="3"/>
  <c r="Q311" i="3"/>
  <c r="R311" i="3"/>
  <c r="L312" i="3"/>
  <c r="M312" i="3"/>
  <c r="N312" i="3"/>
  <c r="O312" i="3"/>
  <c r="P312" i="3"/>
  <c r="Q312" i="3"/>
  <c r="R312" i="3"/>
  <c r="L313" i="3"/>
  <c r="M313" i="3"/>
  <c r="N313" i="3"/>
  <c r="O313" i="3"/>
  <c r="P313" i="3"/>
  <c r="Q313" i="3"/>
  <c r="R313" i="3"/>
  <c r="L314" i="3"/>
  <c r="M314" i="3"/>
  <c r="N314" i="3"/>
  <c r="O314" i="3"/>
  <c r="P314" i="3"/>
  <c r="Q314" i="3"/>
  <c r="R314" i="3"/>
  <c r="L315" i="3"/>
  <c r="M315" i="3"/>
  <c r="N315" i="3"/>
  <c r="O315" i="3"/>
  <c r="P315" i="3"/>
  <c r="Q315" i="3"/>
  <c r="R315" i="3"/>
  <c r="L316" i="3"/>
  <c r="M316" i="3"/>
  <c r="N316" i="3"/>
  <c r="O316" i="3"/>
  <c r="P316" i="3"/>
  <c r="Q316" i="3"/>
  <c r="R316" i="3"/>
  <c r="L317" i="3"/>
  <c r="M317" i="3"/>
  <c r="N317" i="3"/>
  <c r="O317" i="3"/>
  <c r="P317" i="3"/>
  <c r="Q317" i="3"/>
  <c r="R317" i="3"/>
  <c r="L318" i="3"/>
  <c r="M318" i="3"/>
  <c r="N318" i="3"/>
  <c r="O318" i="3"/>
  <c r="P318" i="3"/>
  <c r="Q318" i="3"/>
  <c r="R318" i="3"/>
  <c r="L319" i="3"/>
  <c r="M319" i="3"/>
  <c r="N319" i="3"/>
  <c r="O319" i="3"/>
  <c r="P319" i="3"/>
  <c r="Q319" i="3"/>
  <c r="R319" i="3"/>
  <c r="L320" i="3"/>
  <c r="M320" i="3"/>
  <c r="N320" i="3"/>
  <c r="O320" i="3"/>
  <c r="P320" i="3"/>
  <c r="Q320" i="3"/>
  <c r="R320" i="3"/>
  <c r="L321" i="3"/>
  <c r="M321" i="3"/>
  <c r="N321" i="3"/>
  <c r="O321" i="3"/>
  <c r="P321" i="3"/>
  <c r="Q321" i="3"/>
  <c r="R321" i="3"/>
  <c r="L322" i="3"/>
  <c r="M322" i="3"/>
  <c r="N322" i="3"/>
  <c r="O322" i="3"/>
  <c r="P322" i="3"/>
  <c r="Q322" i="3"/>
  <c r="R322" i="3"/>
  <c r="L323" i="3"/>
  <c r="M323" i="3"/>
  <c r="N323" i="3"/>
  <c r="O323" i="3"/>
  <c r="P323" i="3"/>
  <c r="Q323" i="3"/>
  <c r="R323" i="3"/>
  <c r="L324" i="3"/>
  <c r="M324" i="3"/>
  <c r="N324" i="3"/>
  <c r="O324" i="3"/>
  <c r="P324" i="3"/>
  <c r="Q324" i="3"/>
  <c r="R324" i="3"/>
  <c r="L325" i="3"/>
  <c r="M325" i="3"/>
  <c r="N325" i="3"/>
  <c r="O325" i="3"/>
  <c r="P325" i="3"/>
  <c r="Q325" i="3"/>
  <c r="R325" i="3"/>
  <c r="L326" i="3"/>
  <c r="M326" i="3"/>
  <c r="N326" i="3"/>
  <c r="O326" i="3"/>
  <c r="P326" i="3"/>
  <c r="Q326" i="3"/>
  <c r="R326" i="3"/>
  <c r="L327" i="3"/>
  <c r="M327" i="3"/>
  <c r="N327" i="3"/>
  <c r="O327" i="3"/>
  <c r="P327" i="3"/>
  <c r="Q327" i="3"/>
  <c r="R327" i="3"/>
  <c r="L328" i="3"/>
  <c r="M328" i="3"/>
  <c r="N328" i="3"/>
  <c r="O328" i="3"/>
  <c r="P328" i="3"/>
  <c r="Q328" i="3"/>
  <c r="R328" i="3"/>
  <c r="L329" i="3"/>
  <c r="M329" i="3"/>
  <c r="N329" i="3"/>
  <c r="O329" i="3"/>
  <c r="P329" i="3"/>
  <c r="Q329" i="3"/>
  <c r="R329" i="3"/>
  <c r="L330" i="3"/>
  <c r="M330" i="3"/>
  <c r="N330" i="3"/>
  <c r="O330" i="3"/>
  <c r="P330" i="3"/>
  <c r="Q330" i="3"/>
  <c r="R330" i="3"/>
  <c r="L331" i="3"/>
  <c r="M331" i="3"/>
  <c r="N331" i="3"/>
  <c r="O331" i="3"/>
  <c r="P331" i="3"/>
  <c r="Q331" i="3"/>
  <c r="R331" i="3"/>
  <c r="L332" i="3"/>
  <c r="M332" i="3"/>
  <c r="N332" i="3"/>
  <c r="O332" i="3"/>
  <c r="P332" i="3"/>
  <c r="Q332" i="3"/>
  <c r="R332" i="3"/>
  <c r="L333" i="3"/>
  <c r="M333" i="3"/>
  <c r="N333" i="3"/>
  <c r="O333" i="3"/>
  <c r="P333" i="3"/>
  <c r="Q333" i="3"/>
  <c r="R333" i="3"/>
  <c r="L334" i="3"/>
  <c r="M334" i="3"/>
  <c r="N334" i="3"/>
  <c r="O334" i="3"/>
  <c r="P334" i="3"/>
  <c r="Q334" i="3"/>
  <c r="R334" i="3"/>
  <c r="L335" i="3"/>
  <c r="M335" i="3"/>
  <c r="N335" i="3"/>
  <c r="O335" i="3"/>
  <c r="P335" i="3"/>
  <c r="Q335" i="3"/>
  <c r="R335" i="3"/>
  <c r="L336" i="3"/>
  <c r="M336" i="3"/>
  <c r="N336" i="3"/>
  <c r="O336" i="3"/>
  <c r="P336" i="3"/>
  <c r="Q336" i="3"/>
  <c r="R336" i="3"/>
  <c r="L337" i="3"/>
  <c r="M337" i="3"/>
  <c r="N337" i="3"/>
  <c r="O337" i="3"/>
  <c r="P337" i="3"/>
  <c r="Q337" i="3"/>
  <c r="R337" i="3"/>
  <c r="L338" i="3"/>
  <c r="M338" i="3"/>
  <c r="N338" i="3"/>
  <c r="O338" i="3"/>
  <c r="P338" i="3"/>
  <c r="Q338" i="3"/>
  <c r="R338" i="3"/>
  <c r="L339" i="3"/>
  <c r="M339" i="3"/>
  <c r="N339" i="3"/>
  <c r="O339" i="3"/>
  <c r="P339" i="3"/>
  <c r="Q339" i="3"/>
  <c r="R339" i="3"/>
  <c r="L340" i="3"/>
  <c r="M340" i="3"/>
  <c r="N340" i="3"/>
  <c r="O340" i="3"/>
  <c r="P340" i="3"/>
  <c r="Q340" i="3"/>
  <c r="R340" i="3"/>
  <c r="L341" i="3"/>
  <c r="M341" i="3"/>
  <c r="N341" i="3"/>
  <c r="O341" i="3"/>
  <c r="P341" i="3"/>
  <c r="Q341" i="3"/>
  <c r="R341" i="3"/>
  <c r="L342" i="3"/>
  <c r="M342" i="3"/>
  <c r="N342" i="3"/>
  <c r="O342" i="3"/>
  <c r="P342" i="3"/>
  <c r="Q342" i="3"/>
  <c r="R342" i="3"/>
  <c r="L343" i="3"/>
  <c r="M343" i="3"/>
  <c r="N343" i="3"/>
  <c r="O343" i="3"/>
  <c r="P343" i="3"/>
  <c r="Q343" i="3"/>
  <c r="R343" i="3"/>
  <c r="L344" i="3"/>
  <c r="M344" i="3"/>
  <c r="N344" i="3"/>
  <c r="O344" i="3"/>
  <c r="P344" i="3"/>
  <c r="Q344" i="3"/>
  <c r="R344" i="3"/>
  <c r="L345" i="3"/>
  <c r="M345" i="3"/>
  <c r="N345" i="3"/>
  <c r="O345" i="3"/>
  <c r="P345" i="3"/>
  <c r="Q345" i="3"/>
  <c r="R345" i="3"/>
  <c r="L346" i="3"/>
  <c r="M346" i="3"/>
  <c r="N346" i="3"/>
  <c r="O346" i="3"/>
  <c r="P346" i="3"/>
  <c r="Q346" i="3"/>
  <c r="R346" i="3"/>
  <c r="L347" i="3"/>
  <c r="M347" i="3"/>
  <c r="N347" i="3"/>
  <c r="O347" i="3"/>
  <c r="P347" i="3"/>
  <c r="Q347" i="3"/>
  <c r="R347" i="3"/>
  <c r="L348" i="3"/>
  <c r="M348" i="3"/>
  <c r="N348" i="3"/>
  <c r="O348" i="3"/>
  <c r="P348" i="3"/>
  <c r="Q348" i="3"/>
  <c r="R348" i="3"/>
  <c r="L349" i="3"/>
  <c r="M349" i="3"/>
  <c r="N349" i="3"/>
  <c r="O349" i="3"/>
  <c r="P349" i="3"/>
  <c r="Q349" i="3"/>
  <c r="R349" i="3"/>
  <c r="L350" i="3"/>
  <c r="M350" i="3"/>
  <c r="N350" i="3"/>
  <c r="O350" i="3"/>
  <c r="P350" i="3"/>
  <c r="Q350" i="3"/>
  <c r="R350" i="3"/>
  <c r="L351" i="3"/>
  <c r="M351" i="3"/>
  <c r="N351" i="3"/>
  <c r="O351" i="3"/>
  <c r="P351" i="3"/>
  <c r="Q351" i="3"/>
  <c r="R351" i="3"/>
  <c r="L352" i="3"/>
  <c r="M352" i="3"/>
  <c r="N352" i="3"/>
  <c r="O352" i="3"/>
  <c r="P352" i="3"/>
  <c r="Q352" i="3"/>
  <c r="R352" i="3"/>
  <c r="L353" i="3"/>
  <c r="M353" i="3"/>
  <c r="N353" i="3"/>
  <c r="O353" i="3"/>
  <c r="P353" i="3"/>
  <c r="Q353" i="3"/>
  <c r="R353" i="3"/>
  <c r="L354" i="3"/>
  <c r="M354" i="3"/>
  <c r="N354" i="3"/>
  <c r="O354" i="3"/>
  <c r="P354" i="3"/>
  <c r="Q354" i="3"/>
  <c r="R354" i="3"/>
  <c r="L355" i="3"/>
  <c r="M355" i="3"/>
  <c r="N355" i="3"/>
  <c r="O355" i="3"/>
  <c r="P355" i="3"/>
  <c r="Q355" i="3"/>
  <c r="R355" i="3"/>
  <c r="L356" i="3"/>
  <c r="M356" i="3"/>
  <c r="N356" i="3"/>
  <c r="O356" i="3"/>
  <c r="P356" i="3"/>
  <c r="Q356" i="3"/>
  <c r="R356" i="3"/>
  <c r="L357" i="3"/>
  <c r="M357" i="3"/>
  <c r="N357" i="3"/>
  <c r="O357" i="3"/>
  <c r="P357" i="3"/>
  <c r="Q357" i="3"/>
  <c r="R357" i="3"/>
  <c r="L358" i="3"/>
  <c r="M358" i="3"/>
  <c r="N358" i="3"/>
  <c r="O358" i="3"/>
  <c r="P358" i="3"/>
  <c r="Q358" i="3"/>
  <c r="R358" i="3"/>
  <c r="L359" i="3"/>
  <c r="M359" i="3"/>
  <c r="N359" i="3"/>
  <c r="O359" i="3"/>
  <c r="P359" i="3"/>
  <c r="Q359" i="3"/>
  <c r="R359" i="3"/>
  <c r="L360" i="3"/>
  <c r="M360" i="3"/>
  <c r="N360" i="3"/>
  <c r="O360" i="3"/>
  <c r="P360" i="3"/>
  <c r="Q360" i="3"/>
  <c r="R360" i="3"/>
  <c r="L361" i="3"/>
  <c r="M361" i="3"/>
  <c r="N361" i="3"/>
  <c r="O361" i="3"/>
  <c r="P361" i="3"/>
  <c r="Q361" i="3"/>
  <c r="R361" i="3"/>
  <c r="L362" i="3"/>
  <c r="M362" i="3"/>
  <c r="N362" i="3"/>
  <c r="O362" i="3"/>
  <c r="P362" i="3"/>
  <c r="Q362" i="3"/>
  <c r="R362" i="3"/>
  <c r="L363" i="3"/>
  <c r="M363" i="3"/>
  <c r="N363" i="3"/>
  <c r="O363" i="3"/>
  <c r="P363" i="3"/>
  <c r="Q363" i="3"/>
  <c r="R363" i="3"/>
  <c r="L364" i="3"/>
  <c r="M364" i="3"/>
  <c r="N364" i="3"/>
  <c r="O364" i="3"/>
  <c r="P364" i="3"/>
  <c r="Q364" i="3"/>
  <c r="R364" i="3"/>
  <c r="L365" i="3"/>
  <c r="M365" i="3"/>
  <c r="N365" i="3"/>
  <c r="O365" i="3"/>
  <c r="P365" i="3"/>
  <c r="Q365" i="3"/>
  <c r="R365" i="3"/>
  <c r="L366" i="3"/>
  <c r="M366" i="3"/>
  <c r="N366" i="3"/>
  <c r="O366" i="3"/>
  <c r="P366" i="3"/>
  <c r="Q366" i="3"/>
  <c r="R366" i="3"/>
  <c r="L367" i="3"/>
  <c r="M367" i="3"/>
  <c r="N367" i="3"/>
  <c r="O367" i="3"/>
  <c r="P367" i="3"/>
  <c r="Q367" i="3"/>
  <c r="R367" i="3"/>
  <c r="L368" i="3"/>
  <c r="M368" i="3"/>
  <c r="N368" i="3"/>
  <c r="O368" i="3"/>
  <c r="P368" i="3"/>
  <c r="Q368" i="3"/>
  <c r="R368" i="3"/>
  <c r="L369" i="3"/>
  <c r="M369" i="3"/>
  <c r="N369" i="3"/>
  <c r="O369" i="3"/>
  <c r="P369" i="3"/>
  <c r="Q369" i="3"/>
  <c r="R369" i="3"/>
  <c r="L370" i="3"/>
  <c r="M370" i="3"/>
  <c r="N370" i="3"/>
  <c r="O370" i="3"/>
  <c r="P370" i="3"/>
  <c r="Q370" i="3"/>
  <c r="R370" i="3"/>
  <c r="L371" i="3"/>
  <c r="M371" i="3"/>
  <c r="N371" i="3"/>
  <c r="O371" i="3"/>
  <c r="P371" i="3"/>
  <c r="Q371" i="3"/>
  <c r="R371" i="3"/>
  <c r="L372" i="3"/>
  <c r="M372" i="3"/>
  <c r="N372" i="3"/>
  <c r="O372" i="3"/>
  <c r="P372" i="3"/>
  <c r="Q372" i="3"/>
  <c r="R372" i="3"/>
  <c r="L373" i="3"/>
  <c r="M373" i="3"/>
  <c r="N373" i="3"/>
  <c r="O373" i="3"/>
  <c r="P373" i="3"/>
  <c r="Q373" i="3"/>
  <c r="R373" i="3"/>
  <c r="L374" i="3"/>
  <c r="M374" i="3"/>
  <c r="N374" i="3"/>
  <c r="O374" i="3"/>
  <c r="P374" i="3"/>
  <c r="Q374" i="3"/>
  <c r="R374" i="3"/>
  <c r="L375" i="3"/>
  <c r="M375" i="3"/>
  <c r="N375" i="3"/>
  <c r="O375" i="3"/>
  <c r="P375" i="3"/>
  <c r="Q375" i="3"/>
  <c r="R375" i="3"/>
  <c r="L376" i="3"/>
  <c r="M376" i="3"/>
  <c r="N376" i="3"/>
  <c r="O376" i="3"/>
  <c r="P376" i="3"/>
  <c r="Q376" i="3"/>
  <c r="R376" i="3"/>
  <c r="L377" i="3"/>
  <c r="M377" i="3"/>
  <c r="N377" i="3"/>
  <c r="O377" i="3"/>
  <c r="P377" i="3"/>
  <c r="Q377" i="3"/>
  <c r="R377" i="3"/>
  <c r="L378" i="3"/>
  <c r="M378" i="3"/>
  <c r="N378" i="3"/>
  <c r="O378" i="3"/>
  <c r="P378" i="3"/>
  <c r="Q378" i="3"/>
  <c r="R378" i="3"/>
  <c r="L379" i="3"/>
  <c r="M379" i="3"/>
  <c r="N379" i="3"/>
  <c r="O379" i="3"/>
  <c r="P379" i="3"/>
  <c r="Q379" i="3"/>
  <c r="R379" i="3"/>
  <c r="L380" i="3"/>
  <c r="M380" i="3"/>
  <c r="N380" i="3"/>
  <c r="O380" i="3"/>
  <c r="P380" i="3"/>
  <c r="Q380" i="3"/>
  <c r="R380" i="3"/>
  <c r="L381" i="3"/>
  <c r="M381" i="3"/>
  <c r="N381" i="3"/>
  <c r="O381" i="3"/>
  <c r="P381" i="3"/>
  <c r="Q381" i="3"/>
  <c r="R381" i="3"/>
  <c r="L382" i="3"/>
  <c r="M382" i="3"/>
  <c r="N382" i="3"/>
  <c r="O382" i="3"/>
  <c r="P382" i="3"/>
  <c r="Q382" i="3"/>
  <c r="R382" i="3"/>
  <c r="L383" i="3"/>
  <c r="M383" i="3"/>
  <c r="N383" i="3"/>
  <c r="O383" i="3"/>
  <c r="P383" i="3"/>
  <c r="Q383" i="3"/>
  <c r="R383" i="3"/>
  <c r="L384" i="3"/>
  <c r="M384" i="3"/>
  <c r="N384" i="3"/>
  <c r="O384" i="3"/>
  <c r="P384" i="3"/>
  <c r="Q384" i="3"/>
  <c r="R384" i="3"/>
  <c r="L385" i="3"/>
  <c r="M385" i="3"/>
  <c r="N385" i="3"/>
  <c r="O385" i="3"/>
  <c r="P385" i="3"/>
  <c r="Q385" i="3"/>
  <c r="R385" i="3"/>
  <c r="L386" i="3"/>
  <c r="M386" i="3"/>
  <c r="N386" i="3"/>
  <c r="O386" i="3"/>
  <c r="P386" i="3"/>
  <c r="Q386" i="3"/>
  <c r="R386" i="3"/>
  <c r="L387" i="3"/>
  <c r="M387" i="3"/>
  <c r="N387" i="3"/>
  <c r="O387" i="3"/>
  <c r="P387" i="3"/>
  <c r="Q387" i="3"/>
  <c r="R387" i="3"/>
  <c r="L388" i="3"/>
  <c r="M388" i="3"/>
  <c r="N388" i="3"/>
  <c r="O388" i="3"/>
  <c r="P388" i="3"/>
  <c r="Q388" i="3"/>
  <c r="R388" i="3"/>
  <c r="L389" i="3"/>
  <c r="M389" i="3"/>
  <c r="N389" i="3"/>
  <c r="O389" i="3"/>
  <c r="P389" i="3"/>
  <c r="Q389" i="3"/>
  <c r="R389" i="3"/>
  <c r="L390" i="3"/>
  <c r="M390" i="3"/>
  <c r="N390" i="3"/>
  <c r="O390" i="3"/>
  <c r="P390" i="3"/>
  <c r="Q390" i="3"/>
  <c r="R390" i="3"/>
  <c r="L391" i="3"/>
  <c r="M391" i="3"/>
  <c r="N391" i="3"/>
  <c r="O391" i="3"/>
  <c r="P391" i="3"/>
  <c r="Q391" i="3"/>
  <c r="R391" i="3"/>
  <c r="L392" i="3"/>
  <c r="M392" i="3"/>
  <c r="N392" i="3"/>
  <c r="O392" i="3"/>
  <c r="P392" i="3"/>
  <c r="Q392" i="3"/>
  <c r="R392" i="3"/>
  <c r="L393" i="3"/>
  <c r="M393" i="3"/>
  <c r="N393" i="3"/>
  <c r="O393" i="3"/>
  <c r="P393" i="3"/>
  <c r="Q393" i="3"/>
  <c r="R393" i="3"/>
  <c r="L394" i="3"/>
  <c r="M394" i="3"/>
  <c r="N394" i="3"/>
  <c r="O394" i="3"/>
  <c r="P394" i="3"/>
  <c r="Q394" i="3"/>
  <c r="R394" i="3"/>
  <c r="L395" i="3"/>
  <c r="M395" i="3"/>
  <c r="N395" i="3"/>
  <c r="O395" i="3"/>
  <c r="P395" i="3"/>
  <c r="Q395" i="3"/>
  <c r="R395" i="3"/>
  <c r="L396" i="3"/>
  <c r="M396" i="3"/>
  <c r="N396" i="3"/>
  <c r="O396" i="3"/>
  <c r="P396" i="3"/>
  <c r="Q396" i="3"/>
  <c r="R396" i="3"/>
  <c r="L397" i="3"/>
  <c r="M397" i="3"/>
  <c r="N397" i="3"/>
  <c r="O397" i="3"/>
  <c r="P397" i="3"/>
  <c r="Q397" i="3"/>
  <c r="R397" i="3"/>
  <c r="L398" i="3"/>
  <c r="M398" i="3"/>
  <c r="N398" i="3"/>
  <c r="O398" i="3"/>
  <c r="P398" i="3"/>
  <c r="Q398" i="3"/>
  <c r="R398" i="3"/>
  <c r="L399" i="3"/>
  <c r="M399" i="3"/>
  <c r="N399" i="3"/>
  <c r="O399" i="3"/>
  <c r="P399" i="3"/>
  <c r="Q399" i="3"/>
  <c r="R399" i="3"/>
  <c r="L400" i="3"/>
  <c r="M400" i="3"/>
  <c r="N400" i="3"/>
  <c r="O400" i="3"/>
  <c r="P400" i="3"/>
  <c r="Q400" i="3"/>
  <c r="R400" i="3"/>
  <c r="L401" i="3"/>
  <c r="M401" i="3"/>
  <c r="N401" i="3"/>
  <c r="O401" i="3"/>
  <c r="P401" i="3"/>
  <c r="Q401" i="3"/>
  <c r="R401" i="3"/>
  <c r="L402" i="3"/>
  <c r="M402" i="3"/>
  <c r="N402" i="3"/>
  <c r="O402" i="3"/>
  <c r="P402" i="3"/>
  <c r="Q402" i="3"/>
  <c r="R402" i="3"/>
  <c r="L403" i="3"/>
  <c r="M403" i="3"/>
  <c r="N403" i="3"/>
  <c r="O403" i="3"/>
  <c r="P403" i="3"/>
  <c r="Q403" i="3"/>
  <c r="R403" i="3"/>
  <c r="L404" i="3"/>
  <c r="M404" i="3"/>
  <c r="N404" i="3"/>
  <c r="O404" i="3"/>
  <c r="P404" i="3"/>
  <c r="Q404" i="3"/>
  <c r="R404" i="3"/>
  <c r="L405" i="3"/>
  <c r="M405" i="3"/>
  <c r="N405" i="3"/>
  <c r="O405" i="3"/>
  <c r="P405" i="3"/>
  <c r="Q405" i="3"/>
  <c r="R405" i="3"/>
  <c r="L406" i="3"/>
  <c r="M406" i="3"/>
  <c r="N406" i="3"/>
  <c r="O406" i="3"/>
  <c r="P406" i="3"/>
  <c r="Q406" i="3"/>
  <c r="R406" i="3"/>
  <c r="L407" i="3"/>
  <c r="M407" i="3"/>
  <c r="N407" i="3"/>
  <c r="O407" i="3"/>
  <c r="P407" i="3"/>
  <c r="Q407" i="3"/>
  <c r="R407" i="3"/>
  <c r="L408" i="3"/>
  <c r="M408" i="3"/>
  <c r="N408" i="3"/>
  <c r="O408" i="3"/>
  <c r="P408" i="3"/>
  <c r="Q408" i="3"/>
  <c r="R408" i="3"/>
  <c r="L409" i="3"/>
  <c r="M409" i="3"/>
  <c r="N409" i="3"/>
  <c r="O409" i="3"/>
  <c r="P409" i="3"/>
  <c r="Q409" i="3"/>
  <c r="R409" i="3"/>
  <c r="L410" i="3"/>
  <c r="M410" i="3"/>
  <c r="N410" i="3"/>
  <c r="O410" i="3"/>
  <c r="P410" i="3"/>
  <c r="Q410" i="3"/>
  <c r="R410" i="3"/>
  <c r="L411" i="3"/>
  <c r="M411" i="3"/>
  <c r="N411" i="3"/>
  <c r="O411" i="3"/>
  <c r="P411" i="3"/>
  <c r="Q411" i="3"/>
  <c r="R411" i="3"/>
  <c r="L412" i="3"/>
  <c r="M412" i="3"/>
  <c r="N412" i="3"/>
  <c r="O412" i="3"/>
  <c r="P412" i="3"/>
  <c r="Q412" i="3"/>
  <c r="R412" i="3"/>
  <c r="L413" i="3"/>
  <c r="M413" i="3"/>
  <c r="N413" i="3"/>
  <c r="O413" i="3"/>
  <c r="P413" i="3"/>
  <c r="Q413" i="3"/>
  <c r="R413" i="3"/>
  <c r="L414" i="3"/>
  <c r="M414" i="3"/>
  <c r="N414" i="3"/>
  <c r="O414" i="3"/>
  <c r="P414" i="3"/>
  <c r="Q414" i="3"/>
  <c r="R414" i="3"/>
  <c r="L415" i="3"/>
  <c r="M415" i="3"/>
  <c r="N415" i="3"/>
  <c r="O415" i="3"/>
  <c r="P415" i="3"/>
  <c r="Q415" i="3"/>
  <c r="R415" i="3"/>
  <c r="L416" i="3"/>
  <c r="M416" i="3"/>
  <c r="N416" i="3"/>
  <c r="O416" i="3"/>
  <c r="P416" i="3"/>
  <c r="Q416" i="3"/>
  <c r="R416" i="3"/>
  <c r="L417" i="3"/>
  <c r="M417" i="3"/>
  <c r="N417" i="3"/>
  <c r="O417" i="3"/>
  <c r="P417" i="3"/>
  <c r="Q417" i="3"/>
  <c r="R417" i="3"/>
  <c r="L418" i="3"/>
  <c r="M418" i="3"/>
  <c r="N418" i="3"/>
  <c r="O418" i="3"/>
  <c r="P418" i="3"/>
  <c r="Q418" i="3"/>
  <c r="R418" i="3"/>
  <c r="L419" i="3"/>
  <c r="M419" i="3"/>
  <c r="N419" i="3"/>
  <c r="O419" i="3"/>
  <c r="P419" i="3"/>
  <c r="Q419" i="3"/>
  <c r="R419" i="3"/>
  <c r="L420" i="3"/>
  <c r="M420" i="3"/>
  <c r="N420" i="3"/>
  <c r="O420" i="3"/>
  <c r="P420" i="3"/>
  <c r="Q420" i="3"/>
  <c r="R420" i="3"/>
  <c r="L421" i="3"/>
  <c r="M421" i="3"/>
  <c r="N421" i="3"/>
  <c r="O421" i="3"/>
  <c r="P421" i="3"/>
  <c r="Q421" i="3"/>
  <c r="R421" i="3"/>
  <c r="L422" i="3"/>
  <c r="M422" i="3"/>
  <c r="N422" i="3"/>
  <c r="O422" i="3"/>
  <c r="P422" i="3"/>
  <c r="Q422" i="3"/>
  <c r="R422" i="3"/>
  <c r="L423" i="3"/>
  <c r="M423" i="3"/>
  <c r="N423" i="3"/>
  <c r="O423" i="3"/>
  <c r="P423" i="3"/>
  <c r="Q423" i="3"/>
  <c r="R423" i="3"/>
  <c r="L424" i="3"/>
  <c r="M424" i="3"/>
  <c r="N424" i="3"/>
  <c r="O424" i="3"/>
  <c r="P424" i="3"/>
  <c r="Q424" i="3"/>
  <c r="R424" i="3"/>
  <c r="L425" i="3"/>
  <c r="M425" i="3"/>
  <c r="N425" i="3"/>
  <c r="O425" i="3"/>
  <c r="P425" i="3"/>
  <c r="Q425" i="3"/>
  <c r="R425" i="3"/>
  <c r="L426" i="3"/>
  <c r="M426" i="3"/>
  <c r="N426" i="3"/>
  <c r="O426" i="3"/>
  <c r="P426" i="3"/>
  <c r="Q426" i="3"/>
  <c r="R426" i="3"/>
  <c r="L427" i="3"/>
  <c r="M427" i="3"/>
  <c r="N427" i="3"/>
  <c r="O427" i="3"/>
  <c r="P427" i="3"/>
  <c r="Q427" i="3"/>
  <c r="R427" i="3"/>
  <c r="L428" i="3"/>
  <c r="M428" i="3"/>
  <c r="N428" i="3"/>
  <c r="O428" i="3"/>
  <c r="P428" i="3"/>
  <c r="Q428" i="3"/>
  <c r="R428" i="3"/>
  <c r="L429" i="3"/>
  <c r="M429" i="3"/>
  <c r="N429" i="3"/>
  <c r="O429" i="3"/>
  <c r="P429" i="3"/>
  <c r="Q429" i="3"/>
  <c r="R429" i="3"/>
  <c r="L430" i="3"/>
  <c r="M430" i="3"/>
  <c r="N430" i="3"/>
  <c r="O430" i="3"/>
  <c r="P430" i="3"/>
  <c r="Q430" i="3"/>
  <c r="R430" i="3"/>
  <c r="L431" i="3"/>
  <c r="M431" i="3"/>
  <c r="N431" i="3"/>
  <c r="O431" i="3"/>
  <c r="P431" i="3"/>
  <c r="Q431" i="3"/>
  <c r="R431" i="3"/>
  <c r="L432" i="3"/>
  <c r="M432" i="3"/>
  <c r="N432" i="3"/>
  <c r="O432" i="3"/>
  <c r="P432" i="3"/>
  <c r="Q432" i="3"/>
  <c r="R432" i="3"/>
  <c r="L433" i="3"/>
  <c r="M433" i="3"/>
  <c r="N433" i="3"/>
  <c r="O433" i="3"/>
  <c r="P433" i="3"/>
  <c r="Q433" i="3"/>
  <c r="R433" i="3"/>
  <c r="L434" i="3"/>
  <c r="M434" i="3"/>
  <c r="N434" i="3"/>
  <c r="O434" i="3"/>
  <c r="P434" i="3"/>
  <c r="Q434" i="3"/>
  <c r="R434" i="3"/>
  <c r="L435" i="3"/>
  <c r="M435" i="3"/>
  <c r="N435" i="3"/>
  <c r="O435" i="3"/>
  <c r="P435" i="3"/>
  <c r="Q435" i="3"/>
  <c r="R435" i="3"/>
  <c r="L436" i="3"/>
  <c r="M436" i="3"/>
  <c r="N436" i="3"/>
  <c r="O436" i="3"/>
  <c r="P436" i="3"/>
  <c r="Q436" i="3"/>
  <c r="R436" i="3"/>
  <c r="L437" i="3"/>
  <c r="M437" i="3"/>
  <c r="N437" i="3"/>
  <c r="O437" i="3"/>
  <c r="P437" i="3"/>
  <c r="Q437" i="3"/>
  <c r="R437" i="3"/>
  <c r="L438" i="3"/>
  <c r="M438" i="3"/>
  <c r="N438" i="3"/>
  <c r="O438" i="3"/>
  <c r="P438" i="3"/>
  <c r="Q438" i="3"/>
  <c r="R438" i="3"/>
  <c r="L439" i="3"/>
  <c r="M439" i="3"/>
  <c r="N439" i="3"/>
  <c r="O439" i="3"/>
  <c r="P439" i="3"/>
  <c r="Q439" i="3"/>
  <c r="R439" i="3"/>
  <c r="L440" i="3"/>
  <c r="M440" i="3"/>
  <c r="N440" i="3"/>
  <c r="O440" i="3"/>
  <c r="P440" i="3"/>
  <c r="Q440" i="3"/>
  <c r="R440" i="3"/>
  <c r="L441" i="3"/>
  <c r="M441" i="3"/>
  <c r="N441" i="3"/>
  <c r="O441" i="3"/>
  <c r="P441" i="3"/>
  <c r="Q441" i="3"/>
  <c r="R441" i="3"/>
  <c r="L442" i="3"/>
  <c r="M442" i="3"/>
  <c r="N442" i="3"/>
  <c r="O442" i="3"/>
  <c r="P442" i="3"/>
  <c r="Q442" i="3"/>
  <c r="R442" i="3"/>
  <c r="L443" i="3"/>
  <c r="M443" i="3"/>
  <c r="N443" i="3"/>
  <c r="O443" i="3"/>
  <c r="P443" i="3"/>
  <c r="Q443" i="3"/>
  <c r="R443" i="3"/>
  <c r="L444" i="3"/>
  <c r="M444" i="3"/>
  <c r="N444" i="3"/>
  <c r="O444" i="3"/>
  <c r="P444" i="3"/>
  <c r="Q444" i="3"/>
  <c r="R444" i="3"/>
  <c r="L445" i="3"/>
  <c r="M445" i="3"/>
  <c r="N445" i="3"/>
  <c r="O445" i="3"/>
  <c r="P445" i="3"/>
  <c r="Q445" i="3"/>
  <c r="R445" i="3"/>
  <c r="L446" i="3"/>
  <c r="M446" i="3"/>
  <c r="N446" i="3"/>
  <c r="O446" i="3"/>
  <c r="P446" i="3"/>
  <c r="Q446" i="3"/>
  <c r="R446" i="3"/>
  <c r="L447" i="3"/>
  <c r="M447" i="3"/>
  <c r="N447" i="3"/>
  <c r="O447" i="3"/>
  <c r="P447" i="3"/>
  <c r="Q447" i="3"/>
  <c r="R447" i="3"/>
  <c r="L448" i="3"/>
  <c r="M448" i="3"/>
  <c r="N448" i="3"/>
  <c r="O448" i="3"/>
  <c r="P448" i="3"/>
  <c r="Q448" i="3"/>
  <c r="R448" i="3"/>
  <c r="L449" i="3"/>
  <c r="M449" i="3"/>
  <c r="N449" i="3"/>
  <c r="O449" i="3"/>
  <c r="P449" i="3"/>
  <c r="Q449" i="3"/>
  <c r="R449" i="3"/>
  <c r="L450" i="3"/>
  <c r="M450" i="3"/>
  <c r="N450" i="3"/>
  <c r="O450" i="3"/>
  <c r="P450" i="3"/>
  <c r="Q450" i="3"/>
  <c r="R450" i="3"/>
  <c r="L451" i="3"/>
  <c r="M451" i="3"/>
  <c r="N451" i="3"/>
  <c r="O451" i="3"/>
  <c r="P451" i="3"/>
  <c r="Q451" i="3"/>
  <c r="R451" i="3"/>
  <c r="L452" i="3"/>
  <c r="M452" i="3"/>
  <c r="N452" i="3"/>
  <c r="O452" i="3"/>
  <c r="P452" i="3"/>
  <c r="Q452" i="3"/>
  <c r="R452" i="3"/>
  <c r="L453" i="3"/>
  <c r="M453" i="3"/>
  <c r="N453" i="3"/>
  <c r="O453" i="3"/>
  <c r="P453" i="3"/>
  <c r="Q453" i="3"/>
  <c r="R453" i="3"/>
  <c r="L454" i="3"/>
  <c r="M454" i="3"/>
  <c r="N454" i="3"/>
  <c r="O454" i="3"/>
  <c r="P454" i="3"/>
  <c r="Q454" i="3"/>
  <c r="R454" i="3"/>
  <c r="L455" i="3"/>
  <c r="M455" i="3"/>
  <c r="N455" i="3"/>
  <c r="O455" i="3"/>
  <c r="P455" i="3"/>
  <c r="Q455" i="3"/>
  <c r="R455" i="3"/>
  <c r="L456" i="3"/>
  <c r="M456" i="3"/>
  <c r="N456" i="3"/>
  <c r="O456" i="3"/>
  <c r="P456" i="3"/>
  <c r="Q456" i="3"/>
  <c r="R456" i="3"/>
  <c r="L457" i="3"/>
  <c r="M457" i="3"/>
  <c r="N457" i="3"/>
  <c r="O457" i="3"/>
  <c r="P457" i="3"/>
  <c r="Q457" i="3"/>
  <c r="R457" i="3"/>
  <c r="L458" i="3"/>
  <c r="M458" i="3"/>
  <c r="N458" i="3"/>
  <c r="O458" i="3"/>
  <c r="P458" i="3"/>
  <c r="Q458" i="3"/>
  <c r="R458" i="3"/>
  <c r="L459" i="3"/>
  <c r="M459" i="3"/>
  <c r="N459" i="3"/>
  <c r="O459" i="3"/>
  <c r="P459" i="3"/>
  <c r="Q459" i="3"/>
  <c r="R459" i="3"/>
  <c r="L460" i="3"/>
  <c r="M460" i="3"/>
  <c r="N460" i="3"/>
  <c r="O460" i="3"/>
  <c r="P460" i="3"/>
  <c r="Q460" i="3"/>
  <c r="R460" i="3"/>
  <c r="L461" i="3"/>
  <c r="M461" i="3"/>
  <c r="N461" i="3"/>
  <c r="O461" i="3"/>
  <c r="P461" i="3"/>
  <c r="Q461" i="3"/>
  <c r="R461" i="3"/>
  <c r="L462" i="3"/>
  <c r="M462" i="3"/>
  <c r="N462" i="3"/>
  <c r="O462" i="3"/>
  <c r="P462" i="3"/>
  <c r="Q462" i="3"/>
  <c r="R462" i="3"/>
  <c r="L463" i="3"/>
  <c r="M463" i="3"/>
  <c r="N463" i="3"/>
  <c r="O463" i="3"/>
  <c r="P463" i="3"/>
  <c r="Q463" i="3"/>
  <c r="R463" i="3"/>
  <c r="L464" i="3"/>
  <c r="M464" i="3"/>
  <c r="N464" i="3"/>
  <c r="O464" i="3"/>
  <c r="P464" i="3"/>
  <c r="Q464" i="3"/>
  <c r="R464" i="3"/>
  <c r="L465" i="3"/>
  <c r="M465" i="3"/>
  <c r="N465" i="3"/>
  <c r="O465" i="3"/>
  <c r="P465" i="3"/>
  <c r="Q465" i="3"/>
  <c r="R465" i="3"/>
  <c r="L466" i="3"/>
  <c r="M466" i="3"/>
  <c r="N466" i="3"/>
  <c r="O466" i="3"/>
  <c r="P466" i="3"/>
  <c r="Q466" i="3"/>
  <c r="R466" i="3"/>
  <c r="L467" i="3"/>
  <c r="M467" i="3"/>
  <c r="N467" i="3"/>
  <c r="O467" i="3"/>
  <c r="P467" i="3"/>
  <c r="Q467" i="3"/>
  <c r="R467" i="3"/>
  <c r="L468" i="3"/>
  <c r="M468" i="3"/>
  <c r="N468" i="3"/>
  <c r="O468" i="3"/>
  <c r="P468" i="3"/>
  <c r="Q468" i="3"/>
  <c r="R468" i="3"/>
  <c r="L469" i="3"/>
  <c r="M469" i="3"/>
  <c r="N469" i="3"/>
  <c r="O469" i="3"/>
  <c r="P469" i="3"/>
  <c r="Q469" i="3"/>
  <c r="R469" i="3"/>
  <c r="L470" i="3"/>
  <c r="M470" i="3"/>
  <c r="N470" i="3"/>
  <c r="O470" i="3"/>
  <c r="P470" i="3"/>
  <c r="Q470" i="3"/>
  <c r="R470" i="3"/>
  <c r="L471" i="3"/>
  <c r="M471" i="3"/>
  <c r="N471" i="3"/>
  <c r="O471" i="3"/>
  <c r="P471" i="3"/>
  <c r="Q471" i="3"/>
  <c r="R471" i="3"/>
  <c r="L472" i="3"/>
  <c r="M472" i="3"/>
  <c r="N472" i="3"/>
  <c r="O472" i="3"/>
  <c r="P472" i="3"/>
  <c r="Q472" i="3"/>
  <c r="R472" i="3"/>
  <c r="L473" i="3"/>
  <c r="M473" i="3"/>
  <c r="N473" i="3"/>
  <c r="O473" i="3"/>
  <c r="P473" i="3"/>
  <c r="Q473" i="3"/>
  <c r="R473" i="3"/>
  <c r="L474" i="3"/>
  <c r="M474" i="3"/>
  <c r="N474" i="3"/>
  <c r="O474" i="3"/>
  <c r="P474" i="3"/>
  <c r="Q474" i="3"/>
  <c r="R474" i="3"/>
  <c r="L475" i="3"/>
  <c r="M475" i="3"/>
  <c r="N475" i="3"/>
  <c r="O475" i="3"/>
  <c r="P475" i="3"/>
  <c r="Q475" i="3"/>
  <c r="R475" i="3"/>
  <c r="L476" i="3"/>
  <c r="M476" i="3"/>
  <c r="N476" i="3"/>
  <c r="O476" i="3"/>
  <c r="P476" i="3"/>
  <c r="Q476" i="3"/>
  <c r="R476" i="3"/>
  <c r="L477" i="3"/>
  <c r="M477" i="3"/>
  <c r="N477" i="3"/>
  <c r="O477" i="3"/>
  <c r="P477" i="3"/>
  <c r="Q477" i="3"/>
  <c r="R477" i="3"/>
  <c r="L478" i="3"/>
  <c r="M478" i="3"/>
  <c r="N478" i="3"/>
  <c r="O478" i="3"/>
  <c r="P478" i="3"/>
  <c r="Q478" i="3"/>
  <c r="R478" i="3"/>
  <c r="L479" i="3"/>
  <c r="M479" i="3"/>
  <c r="N479" i="3"/>
  <c r="O479" i="3"/>
  <c r="P479" i="3"/>
  <c r="Q479" i="3"/>
  <c r="R479" i="3"/>
  <c r="L480" i="3"/>
  <c r="M480" i="3"/>
  <c r="N480" i="3"/>
  <c r="O480" i="3"/>
  <c r="P480" i="3"/>
  <c r="Q480" i="3"/>
  <c r="R480" i="3"/>
  <c r="L481" i="3"/>
  <c r="M481" i="3"/>
  <c r="N481" i="3"/>
  <c r="O481" i="3"/>
  <c r="P481" i="3"/>
  <c r="Q481" i="3"/>
  <c r="R481" i="3"/>
  <c r="L482" i="3"/>
  <c r="M482" i="3"/>
  <c r="N482" i="3"/>
  <c r="O482" i="3"/>
  <c r="P482" i="3"/>
  <c r="Q482" i="3"/>
  <c r="R482" i="3"/>
  <c r="L483" i="3"/>
  <c r="M483" i="3"/>
  <c r="N483" i="3"/>
  <c r="O483" i="3"/>
  <c r="P483" i="3"/>
  <c r="Q483" i="3"/>
  <c r="R483" i="3"/>
  <c r="L484" i="3"/>
  <c r="M484" i="3"/>
  <c r="N484" i="3"/>
  <c r="O484" i="3"/>
  <c r="P484" i="3"/>
  <c r="Q484" i="3"/>
  <c r="R484" i="3"/>
  <c r="L485" i="3"/>
  <c r="M485" i="3"/>
  <c r="N485" i="3"/>
  <c r="O485" i="3"/>
  <c r="P485" i="3"/>
  <c r="Q485" i="3"/>
  <c r="R485" i="3"/>
  <c r="L486" i="3"/>
  <c r="M486" i="3"/>
  <c r="N486" i="3"/>
  <c r="O486" i="3"/>
  <c r="P486" i="3"/>
  <c r="Q486" i="3"/>
  <c r="R486" i="3"/>
  <c r="L487" i="3"/>
  <c r="M487" i="3"/>
  <c r="N487" i="3"/>
  <c r="O487" i="3"/>
  <c r="P487" i="3"/>
  <c r="Q487" i="3"/>
  <c r="R487" i="3"/>
  <c r="L488" i="3"/>
  <c r="M488" i="3"/>
  <c r="N488" i="3"/>
  <c r="O488" i="3"/>
  <c r="P488" i="3"/>
  <c r="Q488" i="3"/>
  <c r="R488" i="3"/>
  <c r="L489" i="3"/>
  <c r="M489" i="3"/>
  <c r="N489" i="3"/>
  <c r="O489" i="3"/>
  <c r="P489" i="3"/>
  <c r="Q489" i="3"/>
  <c r="R489" i="3"/>
  <c r="L490" i="3"/>
  <c r="M490" i="3"/>
  <c r="N490" i="3"/>
  <c r="O490" i="3"/>
  <c r="P490" i="3"/>
  <c r="Q490" i="3"/>
  <c r="R490" i="3"/>
  <c r="L491" i="3"/>
  <c r="M491" i="3"/>
  <c r="N491" i="3"/>
  <c r="O491" i="3"/>
  <c r="P491" i="3"/>
  <c r="Q491" i="3"/>
  <c r="R491" i="3"/>
  <c r="L492" i="3"/>
  <c r="M492" i="3"/>
  <c r="N492" i="3"/>
  <c r="O492" i="3"/>
  <c r="P492" i="3"/>
  <c r="Q492" i="3"/>
  <c r="R492" i="3"/>
  <c r="L493" i="3"/>
  <c r="M493" i="3"/>
  <c r="N493" i="3"/>
  <c r="O493" i="3"/>
  <c r="P493" i="3"/>
  <c r="Q493" i="3"/>
  <c r="R493" i="3"/>
  <c r="L494" i="3"/>
  <c r="M494" i="3"/>
  <c r="N494" i="3"/>
  <c r="O494" i="3"/>
  <c r="P494" i="3"/>
  <c r="Q494" i="3"/>
  <c r="R494" i="3"/>
  <c r="L495" i="3"/>
  <c r="M495" i="3"/>
  <c r="N495" i="3"/>
  <c r="O495" i="3"/>
  <c r="P495" i="3"/>
  <c r="Q495" i="3"/>
  <c r="R495" i="3"/>
  <c r="L496" i="3"/>
  <c r="M496" i="3"/>
  <c r="N496" i="3"/>
  <c r="O496" i="3"/>
  <c r="P496" i="3"/>
  <c r="Q496" i="3"/>
  <c r="R496" i="3"/>
  <c r="L497" i="3"/>
  <c r="M497" i="3"/>
  <c r="N497" i="3"/>
  <c r="O497" i="3"/>
  <c r="P497" i="3"/>
  <c r="Q497" i="3"/>
  <c r="R497" i="3"/>
  <c r="L498" i="3"/>
  <c r="M498" i="3"/>
  <c r="N498" i="3"/>
  <c r="O498" i="3"/>
  <c r="P498" i="3"/>
  <c r="Q498" i="3"/>
  <c r="R498" i="3"/>
  <c r="L499" i="3"/>
  <c r="M499" i="3"/>
  <c r="N499" i="3"/>
  <c r="O499" i="3"/>
  <c r="P499" i="3"/>
  <c r="Q499" i="3"/>
  <c r="R499" i="3"/>
  <c r="L500" i="3"/>
  <c r="M500" i="3"/>
  <c r="N500" i="3"/>
  <c r="O500" i="3"/>
  <c r="P500" i="3"/>
  <c r="Q500" i="3"/>
  <c r="R500" i="3"/>
  <c r="L501" i="3"/>
  <c r="M501" i="3"/>
  <c r="N501" i="3"/>
  <c r="O501" i="3"/>
  <c r="P501" i="3"/>
  <c r="Q501" i="3"/>
  <c r="R501" i="3"/>
  <c r="L502" i="3"/>
  <c r="M502" i="3"/>
  <c r="N502" i="3"/>
  <c r="O502" i="3"/>
  <c r="P502" i="3"/>
  <c r="Q502" i="3"/>
  <c r="R502" i="3"/>
  <c r="L503" i="3"/>
  <c r="M503" i="3"/>
  <c r="N503" i="3"/>
  <c r="O503" i="3"/>
  <c r="P503" i="3"/>
  <c r="Q503" i="3"/>
  <c r="R503" i="3"/>
  <c r="L504" i="3"/>
  <c r="M504" i="3"/>
  <c r="N504" i="3"/>
  <c r="O504" i="3"/>
  <c r="P504" i="3"/>
  <c r="Q504" i="3"/>
  <c r="R504" i="3"/>
  <c r="L505" i="3"/>
  <c r="M505" i="3"/>
  <c r="N505" i="3"/>
  <c r="O505" i="3"/>
  <c r="P505" i="3"/>
  <c r="Q505" i="3"/>
  <c r="R505" i="3"/>
  <c r="L506" i="3"/>
  <c r="M506" i="3"/>
  <c r="N506" i="3"/>
  <c r="O506" i="3"/>
  <c r="P506" i="3"/>
  <c r="Q506" i="3"/>
  <c r="R506" i="3"/>
  <c r="L507" i="3"/>
  <c r="M507" i="3"/>
  <c r="N507" i="3"/>
  <c r="O507" i="3"/>
  <c r="P507" i="3"/>
  <c r="Q507" i="3"/>
  <c r="R507" i="3"/>
  <c r="L508" i="3"/>
  <c r="M508" i="3"/>
  <c r="N508" i="3"/>
  <c r="O508" i="3"/>
  <c r="P508" i="3"/>
  <c r="Q508" i="3"/>
  <c r="R508" i="3"/>
  <c r="L509" i="3"/>
  <c r="M509" i="3"/>
  <c r="N509" i="3"/>
  <c r="O509" i="3"/>
  <c r="P509" i="3"/>
  <c r="Q509" i="3"/>
  <c r="R509" i="3"/>
  <c r="L510" i="3"/>
  <c r="M510" i="3"/>
  <c r="N510" i="3"/>
  <c r="O510" i="3"/>
  <c r="P510" i="3"/>
  <c r="Q510" i="3"/>
  <c r="R510" i="3"/>
  <c r="L511" i="3"/>
  <c r="M511" i="3"/>
  <c r="N511" i="3"/>
  <c r="O511" i="3"/>
  <c r="P511" i="3"/>
  <c r="Q511" i="3"/>
  <c r="R511" i="3"/>
  <c r="L512" i="3"/>
  <c r="M512" i="3"/>
  <c r="N512" i="3"/>
  <c r="O512" i="3"/>
  <c r="P512" i="3"/>
  <c r="Q512" i="3"/>
  <c r="R512" i="3"/>
  <c r="L513" i="3"/>
  <c r="M513" i="3"/>
  <c r="N513" i="3"/>
  <c r="O513" i="3"/>
  <c r="P513" i="3"/>
  <c r="Q513" i="3"/>
  <c r="R513" i="3"/>
  <c r="L514" i="3"/>
  <c r="M514" i="3"/>
  <c r="N514" i="3"/>
  <c r="O514" i="3"/>
  <c r="P514" i="3"/>
  <c r="Q514" i="3"/>
  <c r="R514" i="3"/>
  <c r="L515" i="3"/>
  <c r="M515" i="3"/>
  <c r="N515" i="3"/>
  <c r="O515" i="3"/>
  <c r="P515" i="3"/>
  <c r="Q515" i="3"/>
  <c r="R515" i="3"/>
  <c r="L516" i="3"/>
  <c r="M516" i="3"/>
  <c r="N516" i="3"/>
  <c r="O516" i="3"/>
  <c r="P516" i="3"/>
  <c r="Q516" i="3"/>
  <c r="R516" i="3"/>
  <c r="L517" i="3"/>
  <c r="M517" i="3"/>
  <c r="N517" i="3"/>
  <c r="O517" i="3"/>
  <c r="P517" i="3"/>
  <c r="Q517" i="3"/>
  <c r="R517" i="3"/>
  <c r="L518" i="3"/>
  <c r="M518" i="3"/>
  <c r="N518" i="3"/>
  <c r="O518" i="3"/>
  <c r="P518" i="3"/>
  <c r="Q518" i="3"/>
  <c r="R518" i="3"/>
  <c r="L519" i="3"/>
  <c r="M519" i="3"/>
  <c r="N519" i="3"/>
  <c r="O519" i="3"/>
  <c r="P519" i="3"/>
  <c r="Q519" i="3"/>
  <c r="R519" i="3"/>
  <c r="L520" i="3"/>
  <c r="M520" i="3"/>
  <c r="N520" i="3"/>
  <c r="O520" i="3"/>
  <c r="P520" i="3"/>
  <c r="Q520" i="3"/>
  <c r="R520" i="3"/>
  <c r="L521" i="3"/>
  <c r="M521" i="3"/>
  <c r="N521" i="3"/>
  <c r="O521" i="3"/>
  <c r="P521" i="3"/>
  <c r="Q521" i="3"/>
  <c r="R521" i="3"/>
  <c r="L522" i="3"/>
  <c r="M522" i="3"/>
  <c r="N522" i="3"/>
  <c r="O522" i="3"/>
  <c r="P522" i="3"/>
  <c r="Q522" i="3"/>
  <c r="R522" i="3"/>
  <c r="L523" i="3"/>
  <c r="M523" i="3"/>
  <c r="N523" i="3"/>
  <c r="O523" i="3"/>
  <c r="P523" i="3"/>
  <c r="Q523" i="3"/>
  <c r="R523" i="3"/>
  <c r="L524" i="3"/>
  <c r="M524" i="3"/>
  <c r="N524" i="3"/>
  <c r="O524" i="3"/>
  <c r="P524" i="3"/>
  <c r="Q524" i="3"/>
  <c r="R524" i="3"/>
  <c r="L525" i="3"/>
  <c r="M525" i="3"/>
  <c r="N525" i="3"/>
  <c r="O525" i="3"/>
  <c r="P525" i="3"/>
  <c r="Q525" i="3"/>
  <c r="R525" i="3"/>
  <c r="L526" i="3"/>
  <c r="M526" i="3"/>
  <c r="N526" i="3"/>
  <c r="O526" i="3"/>
  <c r="P526" i="3"/>
  <c r="Q526" i="3"/>
  <c r="R526" i="3"/>
  <c r="L527" i="3"/>
  <c r="M527" i="3"/>
  <c r="N527" i="3"/>
  <c r="O527" i="3"/>
  <c r="P527" i="3"/>
  <c r="Q527" i="3"/>
  <c r="R527" i="3"/>
  <c r="L528" i="3"/>
  <c r="M528" i="3"/>
  <c r="N528" i="3"/>
  <c r="O528" i="3"/>
  <c r="P528" i="3"/>
  <c r="Q528" i="3"/>
  <c r="R528" i="3"/>
  <c r="L529" i="3"/>
  <c r="M529" i="3"/>
  <c r="N529" i="3"/>
  <c r="O529" i="3"/>
  <c r="P529" i="3"/>
  <c r="Q529" i="3"/>
  <c r="R529" i="3"/>
  <c r="L530" i="3"/>
  <c r="M530" i="3"/>
  <c r="N530" i="3"/>
  <c r="O530" i="3"/>
  <c r="P530" i="3"/>
  <c r="Q530" i="3"/>
  <c r="R530" i="3"/>
  <c r="L531" i="3"/>
  <c r="M531" i="3"/>
  <c r="N531" i="3"/>
  <c r="O531" i="3"/>
  <c r="P531" i="3"/>
  <c r="Q531" i="3"/>
  <c r="R531" i="3"/>
  <c r="L532" i="3"/>
  <c r="M532" i="3"/>
  <c r="N532" i="3"/>
  <c r="O532" i="3"/>
  <c r="P532" i="3"/>
  <c r="Q532" i="3"/>
  <c r="R532" i="3"/>
  <c r="L533" i="3"/>
  <c r="M533" i="3"/>
  <c r="N533" i="3"/>
  <c r="O533" i="3"/>
  <c r="P533" i="3"/>
  <c r="Q533" i="3"/>
  <c r="R533" i="3"/>
  <c r="L534" i="3"/>
  <c r="M534" i="3"/>
  <c r="N534" i="3"/>
  <c r="O534" i="3"/>
  <c r="P534" i="3"/>
  <c r="Q534" i="3"/>
  <c r="R534" i="3"/>
  <c r="L535" i="3"/>
  <c r="M535" i="3"/>
  <c r="N535" i="3"/>
  <c r="O535" i="3"/>
  <c r="P535" i="3"/>
  <c r="Q535" i="3"/>
  <c r="R535" i="3"/>
  <c r="L536" i="3"/>
  <c r="M536" i="3"/>
  <c r="N536" i="3"/>
  <c r="O536" i="3"/>
  <c r="P536" i="3"/>
  <c r="Q536" i="3"/>
  <c r="R536" i="3"/>
  <c r="L537" i="3"/>
  <c r="M537" i="3"/>
  <c r="N537" i="3"/>
  <c r="O537" i="3"/>
  <c r="P537" i="3"/>
  <c r="Q537" i="3"/>
  <c r="R537" i="3"/>
  <c r="L538" i="3"/>
  <c r="M538" i="3"/>
  <c r="N538" i="3"/>
  <c r="O538" i="3"/>
  <c r="P538" i="3"/>
  <c r="Q538" i="3"/>
  <c r="R538" i="3"/>
  <c r="L539" i="3"/>
  <c r="M539" i="3"/>
  <c r="N539" i="3"/>
  <c r="O539" i="3"/>
  <c r="P539" i="3"/>
  <c r="Q539" i="3"/>
  <c r="R539" i="3"/>
  <c r="L540" i="3"/>
  <c r="M540" i="3"/>
  <c r="N540" i="3"/>
  <c r="O540" i="3"/>
  <c r="P540" i="3"/>
  <c r="Q540" i="3"/>
  <c r="R540" i="3"/>
  <c r="L541" i="3"/>
  <c r="M541" i="3"/>
  <c r="N541" i="3"/>
  <c r="O541" i="3"/>
  <c r="P541" i="3"/>
  <c r="Q541" i="3"/>
  <c r="R541" i="3"/>
  <c r="L542" i="3"/>
  <c r="M542" i="3"/>
  <c r="N542" i="3"/>
  <c r="O542" i="3"/>
  <c r="P542" i="3"/>
  <c r="Q542" i="3"/>
  <c r="R542" i="3"/>
  <c r="L543" i="3"/>
  <c r="M543" i="3"/>
  <c r="N543" i="3"/>
  <c r="O543" i="3"/>
  <c r="P543" i="3"/>
  <c r="Q543" i="3"/>
  <c r="R543" i="3"/>
  <c r="L544" i="3"/>
  <c r="M544" i="3"/>
  <c r="N544" i="3"/>
  <c r="O544" i="3"/>
  <c r="P544" i="3"/>
  <c r="Q544" i="3"/>
  <c r="R544" i="3"/>
  <c r="L545" i="3"/>
  <c r="M545" i="3"/>
  <c r="N545" i="3"/>
  <c r="O545" i="3"/>
  <c r="P545" i="3"/>
  <c r="Q545" i="3"/>
  <c r="R545" i="3"/>
  <c r="L546" i="3"/>
  <c r="M546" i="3"/>
  <c r="N546" i="3"/>
  <c r="O546" i="3"/>
  <c r="P546" i="3"/>
  <c r="Q546" i="3"/>
  <c r="R546" i="3"/>
  <c r="L547" i="3"/>
  <c r="M547" i="3"/>
  <c r="N547" i="3"/>
  <c r="O547" i="3"/>
  <c r="P547" i="3"/>
  <c r="Q547" i="3"/>
  <c r="R547" i="3"/>
  <c r="L548" i="3"/>
  <c r="M548" i="3"/>
  <c r="N548" i="3"/>
  <c r="O548" i="3"/>
  <c r="P548" i="3"/>
  <c r="Q548" i="3"/>
  <c r="R548" i="3"/>
  <c r="L549" i="3"/>
  <c r="M549" i="3"/>
  <c r="N549" i="3"/>
  <c r="O549" i="3"/>
  <c r="P549" i="3"/>
  <c r="Q549" i="3"/>
  <c r="R549" i="3"/>
  <c r="L550" i="3"/>
  <c r="M550" i="3"/>
  <c r="N550" i="3"/>
  <c r="O550" i="3"/>
  <c r="P550" i="3"/>
  <c r="Q550" i="3"/>
  <c r="R550" i="3"/>
  <c r="L551" i="3"/>
  <c r="M551" i="3"/>
  <c r="N551" i="3"/>
  <c r="O551" i="3"/>
  <c r="P551" i="3"/>
  <c r="Q551" i="3"/>
  <c r="R551" i="3"/>
  <c r="L552" i="3"/>
  <c r="M552" i="3"/>
  <c r="N552" i="3"/>
  <c r="O552" i="3"/>
  <c r="P552" i="3"/>
  <c r="Q552" i="3"/>
  <c r="R552" i="3"/>
  <c r="L553" i="3"/>
  <c r="M553" i="3"/>
  <c r="N553" i="3"/>
  <c r="O553" i="3"/>
  <c r="P553" i="3"/>
  <c r="Q553" i="3"/>
  <c r="R553" i="3"/>
  <c r="L554" i="3"/>
  <c r="M554" i="3"/>
  <c r="N554" i="3"/>
  <c r="O554" i="3"/>
  <c r="P554" i="3"/>
  <c r="Q554" i="3"/>
  <c r="R554" i="3"/>
  <c r="L555" i="3"/>
  <c r="M555" i="3"/>
  <c r="N555" i="3"/>
  <c r="O555" i="3"/>
  <c r="P555" i="3"/>
  <c r="Q555" i="3"/>
  <c r="R555" i="3"/>
  <c r="L556" i="3"/>
  <c r="M556" i="3"/>
  <c r="N556" i="3"/>
  <c r="O556" i="3"/>
  <c r="P556" i="3"/>
  <c r="Q556" i="3"/>
  <c r="R556" i="3"/>
  <c r="L557" i="3"/>
  <c r="M557" i="3"/>
  <c r="N557" i="3"/>
  <c r="O557" i="3"/>
  <c r="P557" i="3"/>
  <c r="Q557" i="3"/>
  <c r="R557" i="3"/>
  <c r="L558" i="3"/>
  <c r="M558" i="3"/>
  <c r="N558" i="3"/>
  <c r="O558" i="3"/>
  <c r="P558" i="3"/>
  <c r="Q558" i="3"/>
  <c r="R558" i="3"/>
  <c r="L559" i="3"/>
  <c r="M559" i="3"/>
  <c r="N559" i="3"/>
  <c r="O559" i="3"/>
  <c r="P559" i="3"/>
  <c r="Q559" i="3"/>
  <c r="R559" i="3"/>
  <c r="L560" i="3"/>
  <c r="M560" i="3"/>
  <c r="N560" i="3"/>
  <c r="O560" i="3"/>
  <c r="P560" i="3"/>
  <c r="Q560" i="3"/>
  <c r="R560" i="3"/>
  <c r="L561" i="3"/>
  <c r="M561" i="3"/>
  <c r="N561" i="3"/>
  <c r="O561" i="3"/>
  <c r="P561" i="3"/>
  <c r="Q561" i="3"/>
  <c r="R561" i="3"/>
  <c r="L562" i="3"/>
  <c r="M562" i="3"/>
  <c r="N562" i="3"/>
  <c r="O562" i="3"/>
  <c r="P562" i="3"/>
  <c r="Q562" i="3"/>
  <c r="R562" i="3"/>
  <c r="L563" i="3"/>
  <c r="M563" i="3"/>
  <c r="N563" i="3"/>
  <c r="O563" i="3"/>
  <c r="P563" i="3"/>
  <c r="Q563" i="3"/>
  <c r="R563" i="3"/>
  <c r="L564" i="3"/>
  <c r="M564" i="3"/>
  <c r="N564" i="3"/>
  <c r="O564" i="3"/>
  <c r="P564" i="3"/>
  <c r="Q564" i="3"/>
  <c r="R564" i="3"/>
  <c r="L565" i="3"/>
  <c r="M565" i="3"/>
  <c r="N565" i="3"/>
  <c r="O565" i="3"/>
  <c r="P565" i="3"/>
  <c r="Q565" i="3"/>
  <c r="R565" i="3"/>
  <c r="L566" i="3"/>
  <c r="M566" i="3"/>
  <c r="N566" i="3"/>
  <c r="O566" i="3"/>
  <c r="P566" i="3"/>
  <c r="Q566" i="3"/>
  <c r="R566" i="3"/>
  <c r="L567" i="3"/>
  <c r="M567" i="3"/>
  <c r="N567" i="3"/>
  <c r="O567" i="3"/>
  <c r="P567" i="3"/>
  <c r="Q567" i="3"/>
  <c r="R567" i="3"/>
  <c r="L568" i="3"/>
  <c r="M568" i="3"/>
  <c r="N568" i="3"/>
  <c r="O568" i="3"/>
  <c r="P568" i="3"/>
  <c r="Q568" i="3"/>
  <c r="R568" i="3"/>
  <c r="L569" i="3"/>
  <c r="M569" i="3"/>
  <c r="N569" i="3"/>
  <c r="O569" i="3"/>
  <c r="P569" i="3"/>
  <c r="Q569" i="3"/>
  <c r="R569" i="3"/>
  <c r="L570" i="3"/>
  <c r="M570" i="3"/>
  <c r="N570" i="3"/>
  <c r="O570" i="3"/>
  <c r="P570" i="3"/>
  <c r="Q570" i="3"/>
  <c r="R570" i="3"/>
  <c r="L571" i="3"/>
  <c r="M571" i="3"/>
  <c r="N571" i="3"/>
  <c r="O571" i="3"/>
  <c r="P571" i="3"/>
  <c r="Q571" i="3"/>
  <c r="R571" i="3"/>
  <c r="L572" i="3"/>
  <c r="M572" i="3"/>
  <c r="N572" i="3"/>
  <c r="O572" i="3"/>
  <c r="P572" i="3"/>
  <c r="Q572" i="3"/>
  <c r="R572" i="3"/>
  <c r="L573" i="3"/>
  <c r="M573" i="3"/>
  <c r="N573" i="3"/>
  <c r="O573" i="3"/>
  <c r="P573" i="3"/>
  <c r="Q573" i="3"/>
  <c r="R573" i="3"/>
  <c r="L574" i="3"/>
  <c r="M574" i="3"/>
  <c r="N574" i="3"/>
  <c r="O574" i="3"/>
  <c r="P574" i="3"/>
  <c r="Q574" i="3"/>
  <c r="R574" i="3"/>
  <c r="L575" i="3"/>
  <c r="M575" i="3"/>
  <c r="N575" i="3"/>
  <c r="O575" i="3"/>
  <c r="P575" i="3"/>
  <c r="Q575" i="3"/>
  <c r="R575" i="3"/>
  <c r="L576" i="3"/>
  <c r="M576" i="3"/>
  <c r="N576" i="3"/>
  <c r="O576" i="3"/>
  <c r="P576" i="3"/>
  <c r="Q576" i="3"/>
  <c r="R576" i="3"/>
  <c r="L577" i="3"/>
  <c r="M577" i="3"/>
  <c r="N577" i="3"/>
  <c r="O577" i="3"/>
  <c r="P577" i="3"/>
  <c r="Q577" i="3"/>
  <c r="R577" i="3"/>
  <c r="L578" i="3"/>
  <c r="M578" i="3"/>
  <c r="N578" i="3"/>
  <c r="O578" i="3"/>
  <c r="P578" i="3"/>
  <c r="Q578" i="3"/>
  <c r="R578" i="3"/>
  <c r="L579" i="3"/>
  <c r="M579" i="3"/>
  <c r="N579" i="3"/>
  <c r="O579" i="3"/>
  <c r="P579" i="3"/>
  <c r="Q579" i="3"/>
  <c r="R579" i="3"/>
  <c r="L580" i="3"/>
  <c r="M580" i="3"/>
  <c r="N580" i="3"/>
  <c r="O580" i="3"/>
  <c r="P580" i="3"/>
  <c r="Q580" i="3"/>
  <c r="R580" i="3"/>
  <c r="L581" i="3"/>
  <c r="M581" i="3"/>
  <c r="N581" i="3"/>
  <c r="O581" i="3"/>
  <c r="P581" i="3"/>
  <c r="Q581" i="3"/>
  <c r="R581" i="3"/>
  <c r="L582" i="3"/>
  <c r="M582" i="3"/>
  <c r="N582" i="3"/>
  <c r="O582" i="3"/>
  <c r="P582" i="3"/>
  <c r="Q582" i="3"/>
  <c r="R582" i="3"/>
  <c r="L583" i="3"/>
  <c r="M583" i="3"/>
  <c r="N583" i="3"/>
  <c r="O583" i="3"/>
  <c r="P583" i="3"/>
  <c r="Q583" i="3"/>
  <c r="R583" i="3"/>
  <c r="L584" i="3"/>
  <c r="M584" i="3"/>
  <c r="N584" i="3"/>
  <c r="O584" i="3"/>
  <c r="P584" i="3"/>
  <c r="Q584" i="3"/>
  <c r="R584" i="3"/>
  <c r="L585" i="3"/>
  <c r="M585" i="3"/>
  <c r="N585" i="3"/>
  <c r="O585" i="3"/>
  <c r="P585" i="3"/>
  <c r="Q585" i="3"/>
  <c r="R585" i="3"/>
  <c r="L586" i="3"/>
  <c r="M586" i="3"/>
  <c r="N586" i="3"/>
  <c r="O586" i="3"/>
  <c r="P586" i="3"/>
  <c r="Q586" i="3"/>
  <c r="R586" i="3"/>
  <c r="L587" i="3"/>
  <c r="M587" i="3"/>
  <c r="N587" i="3"/>
  <c r="O587" i="3"/>
  <c r="P587" i="3"/>
  <c r="Q587" i="3"/>
  <c r="R587" i="3"/>
  <c r="L588" i="3"/>
  <c r="M588" i="3"/>
  <c r="N588" i="3"/>
  <c r="O588" i="3"/>
  <c r="P588" i="3"/>
  <c r="Q588" i="3"/>
  <c r="R588" i="3"/>
  <c r="L589" i="3"/>
  <c r="M589" i="3"/>
  <c r="N589" i="3"/>
  <c r="O589" i="3"/>
  <c r="P589" i="3"/>
  <c r="Q589" i="3"/>
  <c r="R589" i="3"/>
  <c r="L590" i="3"/>
  <c r="M590" i="3"/>
  <c r="N590" i="3"/>
  <c r="O590" i="3"/>
  <c r="P590" i="3"/>
  <c r="Q590" i="3"/>
  <c r="R590" i="3"/>
  <c r="L591" i="3"/>
  <c r="M591" i="3"/>
  <c r="N591" i="3"/>
  <c r="O591" i="3"/>
  <c r="P591" i="3"/>
  <c r="Q591" i="3"/>
  <c r="R591" i="3"/>
  <c r="L592" i="3"/>
  <c r="M592" i="3"/>
  <c r="N592" i="3"/>
  <c r="O592" i="3"/>
  <c r="P592" i="3"/>
  <c r="Q592" i="3"/>
  <c r="R592" i="3"/>
  <c r="L593" i="3"/>
  <c r="M593" i="3"/>
  <c r="N593" i="3"/>
  <c r="O593" i="3"/>
  <c r="P593" i="3"/>
  <c r="Q593" i="3"/>
  <c r="R593" i="3"/>
  <c r="L594" i="3"/>
  <c r="M594" i="3"/>
  <c r="N594" i="3"/>
  <c r="O594" i="3"/>
  <c r="P594" i="3"/>
  <c r="Q594" i="3"/>
  <c r="R594" i="3"/>
  <c r="L595" i="3"/>
  <c r="M595" i="3"/>
  <c r="N595" i="3"/>
  <c r="O595" i="3"/>
  <c r="P595" i="3"/>
  <c r="Q595" i="3"/>
  <c r="R595" i="3"/>
  <c r="L596" i="3"/>
  <c r="M596" i="3"/>
  <c r="N596" i="3"/>
  <c r="O596" i="3"/>
  <c r="P596" i="3"/>
  <c r="Q596" i="3"/>
  <c r="R596" i="3"/>
  <c r="L597" i="3"/>
  <c r="M597" i="3"/>
  <c r="N597" i="3"/>
  <c r="O597" i="3"/>
  <c r="P597" i="3"/>
  <c r="Q597" i="3"/>
  <c r="R597" i="3"/>
  <c r="L598" i="3"/>
  <c r="M598" i="3"/>
  <c r="N598" i="3"/>
  <c r="O598" i="3"/>
  <c r="P598" i="3"/>
  <c r="Q598" i="3"/>
  <c r="R598" i="3"/>
  <c r="L599" i="3"/>
  <c r="M599" i="3"/>
  <c r="N599" i="3"/>
  <c r="O599" i="3"/>
  <c r="P599" i="3"/>
  <c r="Q599" i="3"/>
  <c r="R599" i="3"/>
  <c r="L600" i="3"/>
  <c r="M600" i="3"/>
  <c r="N600" i="3"/>
  <c r="O600" i="3"/>
  <c r="P600" i="3"/>
  <c r="Q600" i="3"/>
  <c r="R600" i="3"/>
  <c r="L601" i="3"/>
  <c r="M601" i="3"/>
  <c r="N601" i="3"/>
  <c r="O601" i="3"/>
  <c r="P601" i="3"/>
  <c r="Q601" i="3"/>
  <c r="R601" i="3"/>
  <c r="M2" i="3"/>
  <c r="N2" i="3"/>
  <c r="O2" i="3"/>
  <c r="P2" i="3"/>
  <c r="Q2" i="3"/>
  <c r="R2" i="3"/>
  <c r="L2" i="3"/>
  <c r="C3" i="17" l="1"/>
  <c r="D3" i="17"/>
  <c r="E3" i="17"/>
  <c r="F3" i="17"/>
  <c r="G3" i="17"/>
  <c r="H3" i="17"/>
  <c r="I3" i="17"/>
  <c r="J3" i="17"/>
  <c r="K3" i="17"/>
  <c r="C4" i="17"/>
  <c r="D4" i="17"/>
  <c r="E4" i="17"/>
  <c r="F4" i="17"/>
  <c r="G4" i="17"/>
  <c r="H4" i="17"/>
  <c r="I4" i="17"/>
  <c r="J4" i="17"/>
  <c r="K4" i="17"/>
  <c r="C5" i="17"/>
  <c r="D5" i="17"/>
  <c r="E5" i="17"/>
  <c r="F5" i="17"/>
  <c r="G5" i="17"/>
  <c r="H5" i="17"/>
  <c r="I5" i="17"/>
  <c r="J5" i="17"/>
  <c r="K5" i="17"/>
  <c r="C6" i="17"/>
  <c r="D6" i="17"/>
  <c r="E6" i="17"/>
  <c r="F6" i="17"/>
  <c r="G6" i="17"/>
  <c r="H6" i="17"/>
  <c r="I6" i="17"/>
  <c r="J6" i="17"/>
  <c r="K6" i="17"/>
  <c r="C7" i="17"/>
  <c r="D7" i="17"/>
  <c r="E7" i="17"/>
  <c r="F7" i="17"/>
  <c r="G7" i="17"/>
  <c r="H7" i="17"/>
  <c r="I7" i="17"/>
  <c r="J7" i="17"/>
  <c r="K7" i="17"/>
  <c r="C8" i="17"/>
  <c r="D8" i="17"/>
  <c r="E8" i="17"/>
  <c r="F8" i="17"/>
  <c r="G8" i="17"/>
  <c r="H8" i="17"/>
  <c r="I8" i="17"/>
  <c r="J8" i="17"/>
  <c r="K8" i="17"/>
  <c r="C9" i="17"/>
  <c r="D9" i="17"/>
  <c r="E9" i="17"/>
  <c r="F9" i="17"/>
  <c r="G9" i="17"/>
  <c r="H9" i="17"/>
  <c r="I9" i="17"/>
  <c r="J9" i="17"/>
  <c r="K9" i="17"/>
  <c r="C10" i="17"/>
  <c r="D10" i="17"/>
  <c r="E10" i="17"/>
  <c r="F10" i="17"/>
  <c r="G10" i="17"/>
  <c r="H10" i="17"/>
  <c r="I10" i="17"/>
  <c r="J10" i="17"/>
  <c r="K10" i="17"/>
  <c r="C11" i="17"/>
  <c r="D11" i="17"/>
  <c r="E11" i="17"/>
  <c r="F11" i="17"/>
  <c r="G11" i="17"/>
  <c r="H11" i="17"/>
  <c r="I11" i="17"/>
  <c r="J11" i="17"/>
  <c r="K11" i="17"/>
  <c r="C12" i="17"/>
  <c r="D12" i="17"/>
  <c r="E12" i="17"/>
  <c r="F12" i="17"/>
  <c r="G12" i="17"/>
  <c r="H12" i="17"/>
  <c r="I12" i="17"/>
  <c r="J12" i="17"/>
  <c r="K12" i="17"/>
  <c r="C13" i="17"/>
  <c r="D13" i="17"/>
  <c r="E13" i="17"/>
  <c r="F13" i="17"/>
  <c r="G13" i="17"/>
  <c r="H13" i="17"/>
  <c r="I13" i="17"/>
  <c r="J13" i="17"/>
  <c r="K13" i="17"/>
  <c r="C14" i="17"/>
  <c r="D14" i="17"/>
  <c r="E14" i="17"/>
  <c r="F14" i="17"/>
  <c r="G14" i="17"/>
  <c r="H14" i="17"/>
  <c r="I14" i="17"/>
  <c r="J14" i="17"/>
  <c r="K14" i="17"/>
  <c r="C15" i="17"/>
  <c r="D15" i="17"/>
  <c r="E15" i="17"/>
  <c r="F15" i="17"/>
  <c r="G15" i="17"/>
  <c r="H15" i="17"/>
  <c r="I15" i="17"/>
  <c r="J15" i="17"/>
  <c r="K15" i="17"/>
  <c r="C16" i="17"/>
  <c r="D16" i="17"/>
  <c r="E16" i="17"/>
  <c r="F16" i="17"/>
  <c r="G16" i="17"/>
  <c r="H16" i="17"/>
  <c r="I16" i="17"/>
  <c r="J16" i="17"/>
  <c r="K16" i="17"/>
  <c r="C17" i="17"/>
  <c r="D17" i="17"/>
  <c r="E17" i="17"/>
  <c r="F17" i="17"/>
  <c r="G17" i="17"/>
  <c r="H17" i="17"/>
  <c r="I17" i="17"/>
  <c r="J17" i="17"/>
  <c r="K17" i="17"/>
  <c r="C18" i="17"/>
  <c r="D18" i="17"/>
  <c r="E18" i="17"/>
  <c r="F18" i="17"/>
  <c r="G18" i="17"/>
  <c r="H18" i="17"/>
  <c r="I18" i="17"/>
  <c r="J18" i="17"/>
  <c r="K18" i="17"/>
  <c r="C19" i="17"/>
  <c r="D19" i="17"/>
  <c r="E19" i="17"/>
  <c r="F19" i="17"/>
  <c r="G19" i="17"/>
  <c r="H19" i="17"/>
  <c r="I19" i="17"/>
  <c r="J19" i="17"/>
  <c r="K19" i="17"/>
  <c r="C20" i="17"/>
  <c r="D20" i="17"/>
  <c r="E20" i="17"/>
  <c r="F20" i="17"/>
  <c r="G20" i="17"/>
  <c r="H20" i="17"/>
  <c r="I20" i="17"/>
  <c r="J20" i="17"/>
  <c r="K20" i="17"/>
  <c r="C21" i="17"/>
  <c r="D21" i="17"/>
  <c r="E21" i="17"/>
  <c r="F21" i="17"/>
  <c r="G21" i="17"/>
  <c r="H21" i="17"/>
  <c r="I21" i="17"/>
  <c r="J21" i="17"/>
  <c r="K21" i="17"/>
  <c r="C22" i="17"/>
  <c r="D22" i="17"/>
  <c r="E22" i="17"/>
  <c r="F22" i="17"/>
  <c r="G22" i="17"/>
  <c r="H22" i="17"/>
  <c r="I22" i="17"/>
  <c r="J22" i="17"/>
  <c r="K22" i="17"/>
  <c r="C23" i="17"/>
  <c r="D23" i="17"/>
  <c r="E23" i="17"/>
  <c r="F23" i="17"/>
  <c r="G23" i="17"/>
  <c r="H23" i="17"/>
  <c r="I23" i="17"/>
  <c r="J23" i="17"/>
  <c r="K23" i="17"/>
  <c r="C24" i="17"/>
  <c r="D24" i="17"/>
  <c r="E24" i="17"/>
  <c r="F24" i="17"/>
  <c r="G24" i="17"/>
  <c r="H24" i="17"/>
  <c r="I24" i="17"/>
  <c r="J24" i="17"/>
  <c r="K24" i="17"/>
  <c r="C25" i="17"/>
  <c r="D25" i="17"/>
  <c r="E25" i="17"/>
  <c r="F25" i="17"/>
  <c r="G25" i="17"/>
  <c r="H25" i="17"/>
  <c r="I25" i="17"/>
  <c r="J25" i="17"/>
  <c r="K25" i="17"/>
  <c r="C26" i="17"/>
  <c r="D26" i="17"/>
  <c r="E26" i="17"/>
  <c r="F26" i="17"/>
  <c r="G26" i="17"/>
  <c r="H26" i="17"/>
  <c r="I26" i="17"/>
  <c r="J26" i="17"/>
  <c r="K26" i="17"/>
  <c r="C27" i="17"/>
  <c r="D27" i="17"/>
  <c r="E27" i="17"/>
  <c r="F27" i="17"/>
  <c r="G27" i="17"/>
  <c r="H27" i="17"/>
  <c r="I27" i="17"/>
  <c r="J27" i="17"/>
  <c r="K27" i="17"/>
  <c r="C28" i="17"/>
  <c r="D28" i="17"/>
  <c r="E28" i="17"/>
  <c r="F28" i="17"/>
  <c r="G28" i="17"/>
  <c r="H28" i="17"/>
  <c r="I28" i="17"/>
  <c r="J28" i="17"/>
  <c r="K28" i="17"/>
  <c r="C29" i="17"/>
  <c r="D29" i="17"/>
  <c r="E29" i="17"/>
  <c r="F29" i="17"/>
  <c r="G29" i="17"/>
  <c r="H29" i="17"/>
  <c r="I29" i="17"/>
  <c r="J29" i="17"/>
  <c r="K29" i="17"/>
  <c r="C30" i="17"/>
  <c r="D30" i="17"/>
  <c r="E30" i="17"/>
  <c r="F30" i="17"/>
  <c r="G30" i="17"/>
  <c r="H30" i="17"/>
  <c r="I30" i="17"/>
  <c r="J30" i="17"/>
  <c r="K30" i="17"/>
  <c r="C31" i="17"/>
  <c r="D31" i="17"/>
  <c r="E31" i="17"/>
  <c r="F31" i="17"/>
  <c r="G31" i="17"/>
  <c r="H31" i="17"/>
  <c r="I31" i="17"/>
  <c r="J31" i="17"/>
  <c r="K31" i="17"/>
  <c r="C32" i="17"/>
  <c r="D32" i="17"/>
  <c r="E32" i="17"/>
  <c r="F32" i="17"/>
  <c r="G32" i="17"/>
  <c r="H32" i="17"/>
  <c r="I32" i="17"/>
  <c r="J32" i="17"/>
  <c r="K32" i="17"/>
  <c r="C33" i="17"/>
  <c r="D33" i="17"/>
  <c r="E33" i="17"/>
  <c r="F33" i="17"/>
  <c r="G33" i="17"/>
  <c r="H33" i="17"/>
  <c r="I33" i="17"/>
  <c r="J33" i="17"/>
  <c r="K33" i="17"/>
  <c r="C34" i="17"/>
  <c r="D34" i="17"/>
  <c r="E34" i="17"/>
  <c r="F34" i="17"/>
  <c r="G34" i="17"/>
  <c r="H34" i="17"/>
  <c r="I34" i="17"/>
  <c r="J34" i="17"/>
  <c r="K34" i="17"/>
  <c r="C35" i="17"/>
  <c r="D35" i="17"/>
  <c r="E35" i="17"/>
  <c r="F35" i="17"/>
  <c r="G35" i="17"/>
  <c r="H35" i="17"/>
  <c r="I35" i="17"/>
  <c r="J35" i="17"/>
  <c r="K35" i="17"/>
  <c r="C36" i="17"/>
  <c r="D36" i="17"/>
  <c r="E36" i="17"/>
  <c r="F36" i="17"/>
  <c r="G36" i="17"/>
  <c r="H36" i="17"/>
  <c r="I36" i="17"/>
  <c r="J36" i="17"/>
  <c r="K36" i="17"/>
  <c r="C37" i="17"/>
  <c r="D37" i="17"/>
  <c r="E37" i="17"/>
  <c r="F37" i="17"/>
  <c r="G37" i="17"/>
  <c r="H37" i="17"/>
  <c r="I37" i="17"/>
  <c r="J37" i="17"/>
  <c r="K37" i="17"/>
  <c r="C38" i="17"/>
  <c r="D38" i="17"/>
  <c r="E38" i="17"/>
  <c r="F38" i="17"/>
  <c r="G38" i="17"/>
  <c r="H38" i="17"/>
  <c r="I38" i="17"/>
  <c r="J38" i="17"/>
  <c r="K38" i="17"/>
  <c r="C39" i="17"/>
  <c r="D39" i="17"/>
  <c r="E39" i="17"/>
  <c r="F39" i="17"/>
  <c r="G39" i="17"/>
  <c r="H39" i="17"/>
  <c r="I39" i="17"/>
  <c r="J39" i="17"/>
  <c r="K39" i="17"/>
  <c r="C40" i="17"/>
  <c r="D40" i="17"/>
  <c r="E40" i="17"/>
  <c r="F40" i="17"/>
  <c r="G40" i="17"/>
  <c r="H40" i="17"/>
  <c r="I40" i="17"/>
  <c r="J40" i="17"/>
  <c r="K40" i="17"/>
  <c r="C41" i="17"/>
  <c r="D41" i="17"/>
  <c r="E41" i="17"/>
  <c r="F41" i="17"/>
  <c r="G41" i="17"/>
  <c r="H41" i="17"/>
  <c r="I41" i="17"/>
  <c r="J41" i="17"/>
  <c r="K41" i="17"/>
  <c r="C42" i="17"/>
  <c r="D42" i="17"/>
  <c r="E42" i="17"/>
  <c r="F42" i="17"/>
  <c r="G42" i="17"/>
  <c r="H42" i="17"/>
  <c r="I42" i="17"/>
  <c r="J42" i="17"/>
  <c r="K42" i="17"/>
  <c r="C43" i="17"/>
  <c r="D43" i="17"/>
  <c r="E43" i="17"/>
  <c r="F43" i="17"/>
  <c r="G43" i="17"/>
  <c r="H43" i="17"/>
  <c r="I43" i="17"/>
  <c r="J43" i="17"/>
  <c r="K43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C51" i="17"/>
  <c r="D51" i="17"/>
  <c r="E51" i="17"/>
  <c r="F51" i="17"/>
  <c r="G51" i="17"/>
  <c r="H51" i="17"/>
  <c r="I51" i="17"/>
  <c r="J51" i="17"/>
  <c r="K51" i="17"/>
  <c r="C52" i="17"/>
  <c r="D52" i="17"/>
  <c r="E52" i="17"/>
  <c r="F52" i="17"/>
  <c r="G52" i="17"/>
  <c r="H52" i="17"/>
  <c r="I52" i="17"/>
  <c r="J52" i="17"/>
  <c r="K52" i="17"/>
  <c r="C53" i="17"/>
  <c r="D53" i="17"/>
  <c r="E53" i="17"/>
  <c r="F53" i="17"/>
  <c r="G53" i="17"/>
  <c r="H53" i="17"/>
  <c r="I53" i="17"/>
  <c r="J53" i="17"/>
  <c r="K53" i="17"/>
  <c r="C54" i="17"/>
  <c r="D54" i="17"/>
  <c r="E54" i="17"/>
  <c r="F54" i="17"/>
  <c r="G54" i="17"/>
  <c r="H54" i="17"/>
  <c r="I54" i="17"/>
  <c r="J54" i="17"/>
  <c r="K54" i="17"/>
  <c r="C55" i="17"/>
  <c r="D55" i="17"/>
  <c r="E55" i="17"/>
  <c r="F55" i="17"/>
  <c r="G55" i="17"/>
  <c r="H55" i="17"/>
  <c r="I55" i="17"/>
  <c r="J55" i="17"/>
  <c r="K55" i="17"/>
  <c r="C56" i="17"/>
  <c r="D56" i="17"/>
  <c r="E56" i="17"/>
  <c r="F56" i="17"/>
  <c r="G56" i="17"/>
  <c r="H56" i="17"/>
  <c r="I56" i="17"/>
  <c r="J56" i="17"/>
  <c r="K56" i="17"/>
  <c r="C57" i="17"/>
  <c r="D57" i="17"/>
  <c r="E57" i="17"/>
  <c r="F57" i="17"/>
  <c r="G57" i="17"/>
  <c r="H57" i="17"/>
  <c r="I57" i="17"/>
  <c r="J57" i="17"/>
  <c r="K57" i="17"/>
  <c r="C58" i="17"/>
  <c r="D58" i="17"/>
  <c r="E58" i="17"/>
  <c r="F58" i="17"/>
  <c r="G58" i="17"/>
  <c r="H58" i="17"/>
  <c r="I58" i="17"/>
  <c r="J58" i="17"/>
  <c r="K58" i="17"/>
  <c r="C59" i="17"/>
  <c r="D59" i="17"/>
  <c r="E59" i="17"/>
  <c r="F59" i="17"/>
  <c r="G59" i="17"/>
  <c r="H59" i="17"/>
  <c r="I59" i="17"/>
  <c r="J59" i="17"/>
  <c r="K59" i="17"/>
  <c r="C60" i="17"/>
  <c r="D60" i="17"/>
  <c r="E60" i="17"/>
  <c r="F60" i="17"/>
  <c r="G60" i="17"/>
  <c r="H60" i="17"/>
  <c r="I60" i="17"/>
  <c r="J60" i="17"/>
  <c r="K60" i="17"/>
  <c r="C61" i="17"/>
  <c r="D61" i="17"/>
  <c r="E61" i="17"/>
  <c r="F61" i="17"/>
  <c r="G61" i="17"/>
  <c r="H61" i="17"/>
  <c r="I61" i="17"/>
  <c r="J61" i="17"/>
  <c r="K61" i="17"/>
  <c r="C62" i="17"/>
  <c r="D62" i="17"/>
  <c r="E62" i="17"/>
  <c r="F62" i="17"/>
  <c r="G62" i="17"/>
  <c r="H62" i="17"/>
  <c r="I62" i="17"/>
  <c r="J62" i="17"/>
  <c r="K62" i="17"/>
  <c r="C63" i="17"/>
  <c r="D63" i="17"/>
  <c r="E63" i="17"/>
  <c r="F63" i="17"/>
  <c r="G63" i="17"/>
  <c r="H63" i="17"/>
  <c r="I63" i="17"/>
  <c r="J63" i="17"/>
  <c r="K63" i="17"/>
  <c r="C64" i="17"/>
  <c r="D64" i="17"/>
  <c r="E64" i="17"/>
  <c r="F64" i="17"/>
  <c r="G64" i="17"/>
  <c r="H64" i="17"/>
  <c r="I64" i="17"/>
  <c r="J64" i="17"/>
  <c r="K64" i="17"/>
  <c r="C65" i="17"/>
  <c r="D65" i="17"/>
  <c r="E65" i="17"/>
  <c r="F65" i="17"/>
  <c r="G65" i="17"/>
  <c r="H65" i="17"/>
  <c r="I65" i="17"/>
  <c r="J65" i="17"/>
  <c r="K65" i="17"/>
  <c r="C66" i="17"/>
  <c r="D66" i="17"/>
  <c r="E66" i="17"/>
  <c r="F66" i="17"/>
  <c r="G66" i="17"/>
  <c r="H66" i="17"/>
  <c r="I66" i="17"/>
  <c r="J66" i="17"/>
  <c r="K66" i="17"/>
  <c r="C67" i="17"/>
  <c r="D67" i="17"/>
  <c r="E67" i="17"/>
  <c r="F67" i="17"/>
  <c r="G67" i="17"/>
  <c r="H67" i="17"/>
  <c r="I67" i="17"/>
  <c r="J67" i="17"/>
  <c r="K67" i="17"/>
  <c r="C68" i="17"/>
  <c r="D68" i="17"/>
  <c r="E68" i="17"/>
  <c r="F68" i="17"/>
  <c r="G68" i="17"/>
  <c r="H68" i="17"/>
  <c r="I68" i="17"/>
  <c r="J68" i="17"/>
  <c r="K68" i="17"/>
  <c r="C69" i="17"/>
  <c r="D69" i="17"/>
  <c r="E69" i="17"/>
  <c r="F69" i="17"/>
  <c r="G69" i="17"/>
  <c r="H69" i="17"/>
  <c r="I69" i="17"/>
  <c r="J69" i="17"/>
  <c r="K69" i="17"/>
  <c r="C70" i="17"/>
  <c r="D70" i="17"/>
  <c r="E70" i="17"/>
  <c r="F70" i="17"/>
  <c r="G70" i="17"/>
  <c r="H70" i="17"/>
  <c r="I70" i="17"/>
  <c r="J70" i="17"/>
  <c r="K70" i="17"/>
  <c r="C71" i="17"/>
  <c r="D71" i="17"/>
  <c r="E71" i="17"/>
  <c r="F71" i="17"/>
  <c r="G71" i="17"/>
  <c r="H71" i="17"/>
  <c r="I71" i="17"/>
  <c r="J71" i="17"/>
  <c r="K71" i="17"/>
  <c r="C72" i="17"/>
  <c r="D72" i="17"/>
  <c r="E72" i="17"/>
  <c r="F72" i="17"/>
  <c r="G72" i="17"/>
  <c r="H72" i="17"/>
  <c r="I72" i="17"/>
  <c r="J72" i="17"/>
  <c r="K72" i="17"/>
  <c r="C73" i="17"/>
  <c r="D73" i="17"/>
  <c r="E73" i="17"/>
  <c r="F73" i="17"/>
  <c r="G73" i="17"/>
  <c r="H73" i="17"/>
  <c r="I73" i="17"/>
  <c r="J73" i="17"/>
  <c r="K73" i="17"/>
  <c r="C74" i="17"/>
  <c r="D74" i="17"/>
  <c r="E74" i="17"/>
  <c r="F74" i="17"/>
  <c r="G74" i="17"/>
  <c r="H74" i="17"/>
  <c r="I74" i="17"/>
  <c r="J74" i="17"/>
  <c r="K74" i="17"/>
  <c r="C75" i="17"/>
  <c r="D75" i="17"/>
  <c r="E75" i="17"/>
  <c r="F75" i="17"/>
  <c r="G75" i="17"/>
  <c r="H75" i="17"/>
  <c r="I75" i="17"/>
  <c r="J75" i="17"/>
  <c r="K75" i="17"/>
  <c r="C76" i="17"/>
  <c r="D76" i="17"/>
  <c r="E76" i="17"/>
  <c r="F76" i="17"/>
  <c r="G76" i="17"/>
  <c r="H76" i="17"/>
  <c r="I76" i="17"/>
  <c r="J76" i="17"/>
  <c r="K76" i="17"/>
  <c r="C77" i="17"/>
  <c r="D77" i="17"/>
  <c r="E77" i="17"/>
  <c r="F77" i="17"/>
  <c r="G77" i="17"/>
  <c r="H77" i="17"/>
  <c r="I77" i="17"/>
  <c r="J77" i="17"/>
  <c r="K77" i="17"/>
  <c r="C78" i="17"/>
  <c r="D78" i="17"/>
  <c r="E78" i="17"/>
  <c r="F78" i="17"/>
  <c r="G78" i="17"/>
  <c r="H78" i="17"/>
  <c r="I78" i="17"/>
  <c r="J78" i="17"/>
  <c r="K78" i="17"/>
  <c r="C79" i="17"/>
  <c r="D79" i="17"/>
  <c r="E79" i="17"/>
  <c r="F79" i="17"/>
  <c r="G79" i="17"/>
  <c r="H79" i="17"/>
  <c r="I79" i="17"/>
  <c r="J79" i="17"/>
  <c r="K79" i="17"/>
  <c r="C80" i="17"/>
  <c r="D80" i="17"/>
  <c r="E80" i="17"/>
  <c r="F80" i="17"/>
  <c r="G80" i="17"/>
  <c r="H80" i="17"/>
  <c r="I80" i="17"/>
  <c r="J80" i="17"/>
  <c r="K80" i="17"/>
  <c r="C81" i="17"/>
  <c r="D81" i="17"/>
  <c r="E81" i="17"/>
  <c r="F81" i="17"/>
  <c r="G81" i="17"/>
  <c r="H81" i="17"/>
  <c r="I81" i="17"/>
  <c r="J81" i="17"/>
  <c r="K81" i="17"/>
  <c r="C82" i="17"/>
  <c r="D82" i="17"/>
  <c r="E82" i="17"/>
  <c r="F82" i="17"/>
  <c r="G82" i="17"/>
  <c r="H82" i="17"/>
  <c r="I82" i="17"/>
  <c r="J82" i="17"/>
  <c r="K82" i="17"/>
  <c r="C83" i="17"/>
  <c r="D83" i="17"/>
  <c r="E83" i="17"/>
  <c r="F83" i="17"/>
  <c r="G83" i="17"/>
  <c r="H83" i="17"/>
  <c r="I83" i="17"/>
  <c r="J83" i="17"/>
  <c r="K83" i="17"/>
  <c r="C84" i="17"/>
  <c r="D84" i="17"/>
  <c r="E84" i="17"/>
  <c r="F84" i="17"/>
  <c r="G84" i="17"/>
  <c r="H84" i="17"/>
  <c r="I84" i="17"/>
  <c r="J84" i="17"/>
  <c r="K84" i="17"/>
  <c r="C85" i="17"/>
  <c r="D85" i="17"/>
  <c r="E85" i="17"/>
  <c r="F85" i="17"/>
  <c r="G85" i="17"/>
  <c r="H85" i="17"/>
  <c r="I85" i="17"/>
  <c r="J85" i="17"/>
  <c r="K85" i="17"/>
  <c r="C86" i="17"/>
  <c r="D86" i="17"/>
  <c r="E86" i="17"/>
  <c r="F86" i="17"/>
  <c r="G86" i="17"/>
  <c r="H86" i="17"/>
  <c r="I86" i="17"/>
  <c r="J86" i="17"/>
  <c r="K86" i="17"/>
  <c r="C87" i="17"/>
  <c r="D87" i="17"/>
  <c r="E87" i="17"/>
  <c r="F87" i="17"/>
  <c r="G87" i="17"/>
  <c r="H87" i="17"/>
  <c r="I87" i="17"/>
  <c r="J87" i="17"/>
  <c r="K87" i="17"/>
  <c r="C88" i="17"/>
  <c r="D88" i="17"/>
  <c r="E88" i="17"/>
  <c r="F88" i="17"/>
  <c r="G88" i="17"/>
  <c r="H88" i="17"/>
  <c r="I88" i="17"/>
  <c r="J88" i="17"/>
  <c r="K88" i="17"/>
  <c r="C89" i="17"/>
  <c r="D89" i="17"/>
  <c r="E89" i="17"/>
  <c r="F89" i="17"/>
  <c r="G89" i="17"/>
  <c r="H89" i="17"/>
  <c r="I89" i="17"/>
  <c r="J89" i="17"/>
  <c r="K89" i="17"/>
  <c r="C90" i="17"/>
  <c r="D90" i="17"/>
  <c r="E90" i="17"/>
  <c r="F90" i="17"/>
  <c r="G90" i="17"/>
  <c r="H90" i="17"/>
  <c r="I90" i="17"/>
  <c r="J90" i="17"/>
  <c r="K90" i="17"/>
  <c r="C91" i="17"/>
  <c r="D91" i="17"/>
  <c r="E91" i="17"/>
  <c r="F91" i="17"/>
  <c r="G91" i="17"/>
  <c r="H91" i="17"/>
  <c r="I91" i="17"/>
  <c r="J91" i="17"/>
  <c r="K91" i="17"/>
  <c r="C92" i="17"/>
  <c r="D92" i="17"/>
  <c r="E92" i="17"/>
  <c r="F92" i="17"/>
  <c r="G92" i="17"/>
  <c r="H92" i="17"/>
  <c r="I92" i="17"/>
  <c r="J92" i="17"/>
  <c r="K92" i="17"/>
  <c r="C93" i="17"/>
  <c r="D93" i="17"/>
  <c r="E93" i="17"/>
  <c r="F93" i="17"/>
  <c r="G93" i="17"/>
  <c r="H93" i="17"/>
  <c r="I93" i="17"/>
  <c r="J93" i="17"/>
  <c r="K93" i="17"/>
  <c r="C94" i="17"/>
  <c r="D94" i="17"/>
  <c r="E94" i="17"/>
  <c r="F94" i="17"/>
  <c r="G94" i="17"/>
  <c r="H94" i="17"/>
  <c r="I94" i="17"/>
  <c r="J94" i="17"/>
  <c r="K94" i="17"/>
  <c r="C95" i="17"/>
  <c r="D95" i="17"/>
  <c r="E95" i="17"/>
  <c r="F95" i="17"/>
  <c r="G95" i="17"/>
  <c r="H95" i="17"/>
  <c r="I95" i="17"/>
  <c r="J95" i="17"/>
  <c r="K95" i="17"/>
  <c r="C96" i="17"/>
  <c r="D96" i="17"/>
  <c r="E96" i="17"/>
  <c r="F96" i="17"/>
  <c r="G96" i="17"/>
  <c r="H96" i="17"/>
  <c r="I96" i="17"/>
  <c r="J96" i="17"/>
  <c r="K96" i="17"/>
  <c r="C97" i="17"/>
  <c r="D97" i="17"/>
  <c r="E97" i="17"/>
  <c r="F97" i="17"/>
  <c r="G97" i="17"/>
  <c r="H97" i="17"/>
  <c r="I97" i="17"/>
  <c r="J97" i="17"/>
  <c r="K97" i="17"/>
  <c r="C98" i="17"/>
  <c r="D98" i="17"/>
  <c r="E98" i="17"/>
  <c r="F98" i="17"/>
  <c r="G98" i="17"/>
  <c r="H98" i="17"/>
  <c r="I98" i="17"/>
  <c r="J98" i="17"/>
  <c r="K98" i="17"/>
  <c r="C99" i="17"/>
  <c r="D99" i="17"/>
  <c r="E99" i="17"/>
  <c r="F99" i="17"/>
  <c r="G99" i="17"/>
  <c r="H99" i="17"/>
  <c r="I99" i="17"/>
  <c r="J99" i="17"/>
  <c r="K99" i="17"/>
  <c r="C100" i="17"/>
  <c r="D100" i="17"/>
  <c r="E100" i="17"/>
  <c r="F100" i="17"/>
  <c r="G100" i="17"/>
  <c r="H100" i="17"/>
  <c r="I100" i="17"/>
  <c r="J100" i="17"/>
  <c r="K100" i="17"/>
  <c r="C101" i="17"/>
  <c r="D101" i="17"/>
  <c r="E101" i="17"/>
  <c r="F101" i="17"/>
  <c r="G101" i="17"/>
  <c r="H101" i="17"/>
  <c r="I101" i="17"/>
  <c r="J101" i="17"/>
  <c r="K101" i="17"/>
  <c r="C102" i="17"/>
  <c r="D102" i="17"/>
  <c r="E102" i="17"/>
  <c r="F102" i="17"/>
  <c r="G102" i="17"/>
  <c r="H102" i="17"/>
  <c r="I102" i="17"/>
  <c r="J102" i="17"/>
  <c r="K102" i="17"/>
  <c r="C103" i="17"/>
  <c r="D103" i="17"/>
  <c r="E103" i="17"/>
  <c r="F103" i="17"/>
  <c r="G103" i="17"/>
  <c r="H103" i="17"/>
  <c r="I103" i="17"/>
  <c r="J103" i="17"/>
  <c r="K103" i="17"/>
  <c r="C104" i="17"/>
  <c r="D104" i="17"/>
  <c r="E104" i="17"/>
  <c r="F104" i="17"/>
  <c r="G104" i="17"/>
  <c r="H104" i="17"/>
  <c r="I104" i="17"/>
  <c r="J104" i="17"/>
  <c r="K104" i="17"/>
  <c r="C105" i="17"/>
  <c r="D105" i="17"/>
  <c r="E105" i="17"/>
  <c r="F105" i="17"/>
  <c r="G105" i="17"/>
  <c r="H105" i="17"/>
  <c r="I105" i="17"/>
  <c r="J105" i="17"/>
  <c r="K105" i="17"/>
  <c r="C106" i="17"/>
  <c r="D106" i="17"/>
  <c r="E106" i="17"/>
  <c r="F106" i="17"/>
  <c r="G106" i="17"/>
  <c r="H106" i="17"/>
  <c r="I106" i="17"/>
  <c r="J106" i="17"/>
  <c r="K106" i="17"/>
  <c r="C107" i="17"/>
  <c r="D107" i="17"/>
  <c r="E107" i="17"/>
  <c r="F107" i="17"/>
  <c r="G107" i="17"/>
  <c r="H107" i="17"/>
  <c r="I107" i="17"/>
  <c r="J107" i="17"/>
  <c r="K107" i="17"/>
  <c r="C108" i="17"/>
  <c r="D108" i="17"/>
  <c r="E108" i="17"/>
  <c r="F108" i="17"/>
  <c r="G108" i="17"/>
  <c r="H108" i="17"/>
  <c r="I108" i="17"/>
  <c r="J108" i="17"/>
  <c r="K108" i="17"/>
  <c r="C109" i="17"/>
  <c r="D109" i="17"/>
  <c r="E109" i="17"/>
  <c r="F109" i="17"/>
  <c r="G109" i="17"/>
  <c r="H109" i="17"/>
  <c r="I109" i="17"/>
  <c r="J109" i="17"/>
  <c r="K109" i="17"/>
  <c r="C110" i="17"/>
  <c r="D110" i="17"/>
  <c r="E110" i="17"/>
  <c r="F110" i="17"/>
  <c r="G110" i="17"/>
  <c r="H110" i="17"/>
  <c r="I110" i="17"/>
  <c r="J110" i="17"/>
  <c r="K110" i="17"/>
  <c r="C111" i="17"/>
  <c r="D111" i="17"/>
  <c r="E111" i="17"/>
  <c r="F111" i="17"/>
  <c r="G111" i="17"/>
  <c r="H111" i="17"/>
  <c r="I111" i="17"/>
  <c r="J111" i="17"/>
  <c r="K111" i="17"/>
  <c r="C112" i="17"/>
  <c r="D112" i="17"/>
  <c r="E112" i="17"/>
  <c r="F112" i="17"/>
  <c r="G112" i="17"/>
  <c r="H112" i="17"/>
  <c r="I112" i="17"/>
  <c r="J112" i="17"/>
  <c r="K112" i="17"/>
  <c r="C113" i="17"/>
  <c r="D113" i="17"/>
  <c r="E113" i="17"/>
  <c r="F113" i="17"/>
  <c r="G113" i="17"/>
  <c r="H113" i="17"/>
  <c r="I113" i="17"/>
  <c r="J113" i="17"/>
  <c r="K113" i="17"/>
  <c r="C114" i="17"/>
  <c r="D114" i="17"/>
  <c r="E114" i="17"/>
  <c r="F114" i="17"/>
  <c r="G114" i="17"/>
  <c r="H114" i="17"/>
  <c r="I114" i="17"/>
  <c r="J114" i="17"/>
  <c r="K114" i="17"/>
  <c r="C115" i="17"/>
  <c r="D115" i="17"/>
  <c r="E115" i="17"/>
  <c r="F115" i="17"/>
  <c r="G115" i="17"/>
  <c r="H115" i="17"/>
  <c r="I115" i="17"/>
  <c r="J115" i="17"/>
  <c r="K115" i="17"/>
  <c r="C116" i="17"/>
  <c r="D116" i="17"/>
  <c r="E116" i="17"/>
  <c r="F116" i="17"/>
  <c r="G116" i="17"/>
  <c r="H116" i="17"/>
  <c r="I116" i="17"/>
  <c r="J116" i="17"/>
  <c r="K116" i="17"/>
  <c r="C117" i="17"/>
  <c r="D117" i="17"/>
  <c r="E117" i="17"/>
  <c r="F117" i="17"/>
  <c r="G117" i="17"/>
  <c r="H117" i="17"/>
  <c r="I117" i="17"/>
  <c r="J117" i="17"/>
  <c r="K117" i="17"/>
  <c r="C118" i="17"/>
  <c r="D118" i="17"/>
  <c r="E118" i="17"/>
  <c r="F118" i="17"/>
  <c r="G118" i="17"/>
  <c r="H118" i="17"/>
  <c r="I118" i="17"/>
  <c r="J118" i="17"/>
  <c r="K118" i="17"/>
  <c r="C119" i="17"/>
  <c r="D119" i="17"/>
  <c r="E119" i="17"/>
  <c r="F119" i="17"/>
  <c r="G119" i="17"/>
  <c r="H119" i="17"/>
  <c r="I119" i="17"/>
  <c r="J119" i="17"/>
  <c r="K119" i="17"/>
  <c r="C120" i="17"/>
  <c r="D120" i="17"/>
  <c r="E120" i="17"/>
  <c r="F120" i="17"/>
  <c r="G120" i="17"/>
  <c r="H120" i="17"/>
  <c r="I120" i="17"/>
  <c r="J120" i="17"/>
  <c r="K120" i="17"/>
  <c r="C121" i="17"/>
  <c r="D121" i="17"/>
  <c r="E121" i="17"/>
  <c r="F121" i="17"/>
  <c r="G121" i="17"/>
  <c r="H121" i="17"/>
  <c r="I121" i="17"/>
  <c r="J121" i="17"/>
  <c r="K121" i="17"/>
  <c r="C122" i="17"/>
  <c r="D122" i="17"/>
  <c r="E122" i="17"/>
  <c r="F122" i="17"/>
  <c r="G122" i="17"/>
  <c r="H122" i="17"/>
  <c r="I122" i="17"/>
  <c r="J122" i="17"/>
  <c r="K122" i="17"/>
  <c r="C123" i="17"/>
  <c r="D123" i="17"/>
  <c r="E123" i="17"/>
  <c r="F123" i="17"/>
  <c r="G123" i="17"/>
  <c r="H123" i="17"/>
  <c r="I123" i="17"/>
  <c r="J123" i="17"/>
  <c r="K123" i="17"/>
  <c r="C124" i="17"/>
  <c r="D124" i="17"/>
  <c r="E124" i="17"/>
  <c r="F124" i="17"/>
  <c r="G124" i="17"/>
  <c r="H124" i="17"/>
  <c r="I124" i="17"/>
  <c r="J124" i="17"/>
  <c r="K124" i="17"/>
  <c r="C125" i="17"/>
  <c r="D125" i="17"/>
  <c r="E125" i="17"/>
  <c r="F125" i="17"/>
  <c r="G125" i="17"/>
  <c r="H125" i="17"/>
  <c r="I125" i="17"/>
  <c r="J125" i="17"/>
  <c r="K125" i="17"/>
  <c r="C126" i="17"/>
  <c r="D126" i="17"/>
  <c r="E126" i="17"/>
  <c r="F126" i="17"/>
  <c r="G126" i="17"/>
  <c r="H126" i="17"/>
  <c r="I126" i="17"/>
  <c r="J126" i="17"/>
  <c r="K126" i="17"/>
  <c r="C127" i="17"/>
  <c r="D127" i="17"/>
  <c r="E127" i="17"/>
  <c r="F127" i="17"/>
  <c r="G127" i="17"/>
  <c r="H127" i="17"/>
  <c r="I127" i="17"/>
  <c r="J127" i="17"/>
  <c r="K127" i="17"/>
  <c r="C128" i="17"/>
  <c r="D128" i="17"/>
  <c r="E128" i="17"/>
  <c r="F128" i="17"/>
  <c r="G128" i="17"/>
  <c r="H128" i="17"/>
  <c r="I128" i="17"/>
  <c r="J128" i="17"/>
  <c r="K128" i="17"/>
  <c r="C129" i="17"/>
  <c r="D129" i="17"/>
  <c r="E129" i="17"/>
  <c r="F129" i="17"/>
  <c r="G129" i="17"/>
  <c r="H129" i="17"/>
  <c r="I129" i="17"/>
  <c r="J129" i="17"/>
  <c r="K129" i="17"/>
  <c r="C130" i="17"/>
  <c r="D130" i="17"/>
  <c r="E130" i="17"/>
  <c r="F130" i="17"/>
  <c r="G130" i="17"/>
  <c r="H130" i="17"/>
  <c r="I130" i="17"/>
  <c r="J130" i="17"/>
  <c r="K130" i="17"/>
  <c r="C131" i="17"/>
  <c r="D131" i="17"/>
  <c r="E131" i="17"/>
  <c r="F131" i="17"/>
  <c r="G131" i="17"/>
  <c r="H131" i="17"/>
  <c r="I131" i="17"/>
  <c r="J131" i="17"/>
  <c r="K131" i="17"/>
  <c r="C132" i="17"/>
  <c r="D132" i="17"/>
  <c r="E132" i="17"/>
  <c r="F132" i="17"/>
  <c r="G132" i="17"/>
  <c r="H132" i="17"/>
  <c r="I132" i="17"/>
  <c r="J132" i="17"/>
  <c r="K132" i="17"/>
  <c r="C133" i="17"/>
  <c r="D133" i="17"/>
  <c r="E133" i="17"/>
  <c r="F133" i="17"/>
  <c r="G133" i="17"/>
  <c r="H133" i="17"/>
  <c r="I133" i="17"/>
  <c r="J133" i="17"/>
  <c r="K133" i="17"/>
  <c r="C134" i="17"/>
  <c r="D134" i="17"/>
  <c r="E134" i="17"/>
  <c r="F134" i="17"/>
  <c r="G134" i="17"/>
  <c r="H134" i="17"/>
  <c r="I134" i="17"/>
  <c r="J134" i="17"/>
  <c r="K134" i="17"/>
  <c r="C135" i="17"/>
  <c r="D135" i="17"/>
  <c r="E135" i="17"/>
  <c r="F135" i="17"/>
  <c r="G135" i="17"/>
  <c r="H135" i="17"/>
  <c r="I135" i="17"/>
  <c r="J135" i="17"/>
  <c r="K135" i="17"/>
  <c r="C136" i="17"/>
  <c r="D136" i="17"/>
  <c r="E136" i="17"/>
  <c r="F136" i="17"/>
  <c r="G136" i="17"/>
  <c r="H136" i="17"/>
  <c r="I136" i="17"/>
  <c r="J136" i="17"/>
  <c r="K136" i="17"/>
  <c r="C137" i="17"/>
  <c r="D137" i="17"/>
  <c r="E137" i="17"/>
  <c r="F137" i="17"/>
  <c r="G137" i="17"/>
  <c r="H137" i="17"/>
  <c r="I137" i="17"/>
  <c r="J137" i="17"/>
  <c r="K137" i="17"/>
  <c r="C138" i="17"/>
  <c r="D138" i="17"/>
  <c r="E138" i="17"/>
  <c r="F138" i="17"/>
  <c r="G138" i="17"/>
  <c r="H138" i="17"/>
  <c r="I138" i="17"/>
  <c r="J138" i="17"/>
  <c r="K138" i="17"/>
  <c r="C139" i="17"/>
  <c r="D139" i="17"/>
  <c r="E139" i="17"/>
  <c r="F139" i="17"/>
  <c r="G139" i="17"/>
  <c r="H139" i="17"/>
  <c r="I139" i="17"/>
  <c r="J139" i="17"/>
  <c r="K139" i="17"/>
  <c r="C140" i="17"/>
  <c r="D140" i="17"/>
  <c r="E140" i="17"/>
  <c r="F140" i="17"/>
  <c r="G140" i="17"/>
  <c r="H140" i="17"/>
  <c r="I140" i="17"/>
  <c r="J140" i="17"/>
  <c r="K140" i="17"/>
  <c r="C141" i="17"/>
  <c r="D141" i="17"/>
  <c r="E141" i="17"/>
  <c r="F141" i="17"/>
  <c r="G141" i="17"/>
  <c r="H141" i="17"/>
  <c r="I141" i="17"/>
  <c r="J141" i="17"/>
  <c r="K141" i="17"/>
  <c r="C142" i="17"/>
  <c r="D142" i="17"/>
  <c r="E142" i="17"/>
  <c r="F142" i="17"/>
  <c r="G142" i="17"/>
  <c r="H142" i="17"/>
  <c r="I142" i="17"/>
  <c r="J142" i="17"/>
  <c r="K142" i="17"/>
  <c r="C143" i="17"/>
  <c r="D143" i="17"/>
  <c r="E143" i="17"/>
  <c r="F143" i="17"/>
  <c r="G143" i="17"/>
  <c r="H143" i="17"/>
  <c r="I143" i="17"/>
  <c r="J143" i="17"/>
  <c r="K143" i="17"/>
  <c r="C144" i="17"/>
  <c r="D144" i="17"/>
  <c r="E144" i="17"/>
  <c r="F144" i="17"/>
  <c r="G144" i="17"/>
  <c r="H144" i="17"/>
  <c r="I144" i="17"/>
  <c r="J144" i="17"/>
  <c r="K144" i="17"/>
  <c r="C145" i="17"/>
  <c r="D145" i="17"/>
  <c r="E145" i="17"/>
  <c r="F145" i="17"/>
  <c r="G145" i="17"/>
  <c r="H145" i="17"/>
  <c r="I145" i="17"/>
  <c r="J145" i="17"/>
  <c r="K145" i="17"/>
  <c r="C146" i="17"/>
  <c r="D146" i="17"/>
  <c r="E146" i="17"/>
  <c r="F146" i="17"/>
  <c r="G146" i="17"/>
  <c r="H146" i="17"/>
  <c r="I146" i="17"/>
  <c r="J146" i="17"/>
  <c r="K146" i="17"/>
  <c r="C147" i="17"/>
  <c r="D147" i="17"/>
  <c r="E147" i="17"/>
  <c r="F147" i="17"/>
  <c r="G147" i="17"/>
  <c r="H147" i="17"/>
  <c r="I147" i="17"/>
  <c r="J147" i="17"/>
  <c r="K147" i="17"/>
  <c r="C148" i="17"/>
  <c r="D148" i="17"/>
  <c r="E148" i="17"/>
  <c r="F148" i="17"/>
  <c r="G148" i="17"/>
  <c r="H148" i="17"/>
  <c r="I148" i="17"/>
  <c r="J148" i="17"/>
  <c r="K148" i="17"/>
  <c r="C149" i="17"/>
  <c r="D149" i="17"/>
  <c r="E149" i="17"/>
  <c r="F149" i="17"/>
  <c r="G149" i="17"/>
  <c r="H149" i="17"/>
  <c r="I149" i="17"/>
  <c r="J149" i="17"/>
  <c r="K149" i="17"/>
  <c r="C150" i="17"/>
  <c r="D150" i="17"/>
  <c r="E150" i="17"/>
  <c r="F150" i="17"/>
  <c r="G150" i="17"/>
  <c r="H150" i="17"/>
  <c r="I150" i="17"/>
  <c r="J150" i="17"/>
  <c r="K150" i="17"/>
  <c r="C151" i="17"/>
  <c r="D151" i="17"/>
  <c r="E151" i="17"/>
  <c r="F151" i="17"/>
  <c r="G151" i="17"/>
  <c r="H151" i="17"/>
  <c r="I151" i="17"/>
  <c r="J151" i="17"/>
  <c r="K151" i="17"/>
  <c r="C152" i="17"/>
  <c r="D152" i="17"/>
  <c r="E152" i="17"/>
  <c r="F152" i="17"/>
  <c r="G152" i="17"/>
  <c r="H152" i="17"/>
  <c r="I152" i="17"/>
  <c r="J152" i="17"/>
  <c r="K152" i="17"/>
  <c r="C153" i="17"/>
  <c r="D153" i="17"/>
  <c r="E153" i="17"/>
  <c r="F153" i="17"/>
  <c r="G153" i="17"/>
  <c r="H153" i="17"/>
  <c r="I153" i="17"/>
  <c r="J153" i="17"/>
  <c r="K153" i="17"/>
  <c r="C154" i="17"/>
  <c r="D154" i="17"/>
  <c r="E154" i="17"/>
  <c r="F154" i="17"/>
  <c r="G154" i="17"/>
  <c r="H154" i="17"/>
  <c r="I154" i="17"/>
  <c r="J154" i="17"/>
  <c r="K154" i="17"/>
  <c r="C155" i="17"/>
  <c r="D155" i="17"/>
  <c r="E155" i="17"/>
  <c r="F155" i="17"/>
  <c r="G155" i="17"/>
  <c r="H155" i="17"/>
  <c r="I155" i="17"/>
  <c r="J155" i="17"/>
  <c r="K155" i="17"/>
  <c r="C156" i="17"/>
  <c r="D156" i="17"/>
  <c r="E156" i="17"/>
  <c r="F156" i="17"/>
  <c r="G156" i="17"/>
  <c r="H156" i="17"/>
  <c r="I156" i="17"/>
  <c r="J156" i="17"/>
  <c r="K156" i="17"/>
  <c r="C157" i="17"/>
  <c r="D157" i="17"/>
  <c r="E157" i="17"/>
  <c r="F157" i="17"/>
  <c r="G157" i="17"/>
  <c r="H157" i="17"/>
  <c r="I157" i="17"/>
  <c r="J157" i="17"/>
  <c r="K157" i="17"/>
  <c r="C158" i="17"/>
  <c r="D158" i="17"/>
  <c r="E158" i="17"/>
  <c r="F158" i="17"/>
  <c r="G158" i="17"/>
  <c r="H158" i="17"/>
  <c r="I158" i="17"/>
  <c r="J158" i="17"/>
  <c r="K158" i="17"/>
  <c r="C159" i="17"/>
  <c r="D159" i="17"/>
  <c r="E159" i="17"/>
  <c r="F159" i="17"/>
  <c r="G159" i="17"/>
  <c r="H159" i="17"/>
  <c r="I159" i="17"/>
  <c r="J159" i="17"/>
  <c r="K159" i="17"/>
  <c r="C160" i="17"/>
  <c r="D160" i="17"/>
  <c r="E160" i="17"/>
  <c r="F160" i="17"/>
  <c r="G160" i="17"/>
  <c r="H160" i="17"/>
  <c r="I160" i="17"/>
  <c r="J160" i="17"/>
  <c r="K160" i="17"/>
  <c r="C161" i="17"/>
  <c r="D161" i="17"/>
  <c r="E161" i="17"/>
  <c r="F161" i="17"/>
  <c r="G161" i="17"/>
  <c r="H161" i="17"/>
  <c r="I161" i="17"/>
  <c r="J161" i="17"/>
  <c r="K161" i="17"/>
  <c r="C162" i="17"/>
  <c r="D162" i="17"/>
  <c r="E162" i="17"/>
  <c r="F162" i="17"/>
  <c r="G162" i="17"/>
  <c r="H162" i="17"/>
  <c r="I162" i="17"/>
  <c r="J162" i="17"/>
  <c r="K162" i="17"/>
  <c r="C163" i="17"/>
  <c r="D163" i="17"/>
  <c r="E163" i="17"/>
  <c r="F163" i="17"/>
  <c r="G163" i="17"/>
  <c r="H163" i="17"/>
  <c r="I163" i="17"/>
  <c r="J163" i="17"/>
  <c r="K163" i="17"/>
  <c r="C164" i="17"/>
  <c r="D164" i="17"/>
  <c r="E164" i="17"/>
  <c r="F164" i="17"/>
  <c r="G164" i="17"/>
  <c r="H164" i="17"/>
  <c r="I164" i="17"/>
  <c r="J164" i="17"/>
  <c r="K164" i="17"/>
  <c r="C165" i="17"/>
  <c r="D165" i="17"/>
  <c r="E165" i="17"/>
  <c r="F165" i="17"/>
  <c r="G165" i="17"/>
  <c r="H165" i="17"/>
  <c r="I165" i="17"/>
  <c r="J165" i="17"/>
  <c r="K165" i="17"/>
  <c r="C166" i="17"/>
  <c r="D166" i="17"/>
  <c r="E166" i="17"/>
  <c r="F166" i="17"/>
  <c r="G166" i="17"/>
  <c r="H166" i="17"/>
  <c r="I166" i="17"/>
  <c r="J166" i="17"/>
  <c r="K166" i="17"/>
  <c r="C167" i="17"/>
  <c r="D167" i="17"/>
  <c r="E167" i="17"/>
  <c r="F167" i="17"/>
  <c r="G167" i="17"/>
  <c r="H167" i="17"/>
  <c r="I167" i="17"/>
  <c r="J167" i="17"/>
  <c r="K167" i="17"/>
  <c r="C168" i="17"/>
  <c r="D168" i="17"/>
  <c r="E168" i="17"/>
  <c r="F168" i="17"/>
  <c r="G168" i="17"/>
  <c r="H168" i="17"/>
  <c r="I168" i="17"/>
  <c r="J168" i="17"/>
  <c r="K168" i="17"/>
  <c r="C169" i="17"/>
  <c r="D169" i="17"/>
  <c r="E169" i="17"/>
  <c r="F169" i="17"/>
  <c r="G169" i="17"/>
  <c r="H169" i="17"/>
  <c r="I169" i="17"/>
  <c r="J169" i="17"/>
  <c r="K169" i="17"/>
  <c r="C170" i="17"/>
  <c r="D170" i="17"/>
  <c r="E170" i="17"/>
  <c r="F170" i="17"/>
  <c r="G170" i="17"/>
  <c r="H170" i="17"/>
  <c r="I170" i="17"/>
  <c r="J170" i="17"/>
  <c r="K170" i="17"/>
  <c r="C171" i="17"/>
  <c r="D171" i="17"/>
  <c r="E171" i="17"/>
  <c r="F171" i="17"/>
  <c r="G171" i="17"/>
  <c r="H171" i="17"/>
  <c r="I171" i="17"/>
  <c r="J171" i="17"/>
  <c r="K171" i="17"/>
  <c r="C172" i="17"/>
  <c r="D172" i="17"/>
  <c r="E172" i="17"/>
  <c r="F172" i="17"/>
  <c r="G172" i="17"/>
  <c r="H172" i="17"/>
  <c r="I172" i="17"/>
  <c r="J172" i="17"/>
  <c r="K172" i="17"/>
  <c r="C173" i="17"/>
  <c r="D173" i="17"/>
  <c r="E173" i="17"/>
  <c r="F173" i="17"/>
  <c r="G173" i="17"/>
  <c r="H173" i="17"/>
  <c r="I173" i="17"/>
  <c r="J173" i="17"/>
  <c r="K173" i="17"/>
  <c r="C174" i="17"/>
  <c r="D174" i="17"/>
  <c r="E174" i="17"/>
  <c r="F174" i="17"/>
  <c r="G174" i="17"/>
  <c r="H174" i="17"/>
  <c r="I174" i="17"/>
  <c r="J174" i="17"/>
  <c r="K174" i="17"/>
  <c r="C175" i="17"/>
  <c r="D175" i="17"/>
  <c r="E175" i="17"/>
  <c r="F175" i="17"/>
  <c r="G175" i="17"/>
  <c r="H175" i="17"/>
  <c r="I175" i="17"/>
  <c r="J175" i="17"/>
  <c r="K175" i="17"/>
  <c r="C176" i="17"/>
  <c r="D176" i="17"/>
  <c r="E176" i="17"/>
  <c r="F176" i="17"/>
  <c r="G176" i="17"/>
  <c r="H176" i="17"/>
  <c r="I176" i="17"/>
  <c r="J176" i="17"/>
  <c r="K176" i="17"/>
  <c r="C177" i="17"/>
  <c r="D177" i="17"/>
  <c r="E177" i="17"/>
  <c r="F177" i="17"/>
  <c r="G177" i="17"/>
  <c r="H177" i="17"/>
  <c r="I177" i="17"/>
  <c r="J177" i="17"/>
  <c r="K177" i="17"/>
  <c r="C178" i="17"/>
  <c r="D178" i="17"/>
  <c r="E178" i="17"/>
  <c r="F178" i="17"/>
  <c r="G178" i="17"/>
  <c r="H178" i="17"/>
  <c r="I178" i="17"/>
  <c r="J178" i="17"/>
  <c r="K178" i="17"/>
  <c r="C179" i="17"/>
  <c r="D179" i="17"/>
  <c r="E179" i="17"/>
  <c r="F179" i="17"/>
  <c r="G179" i="17"/>
  <c r="H179" i="17"/>
  <c r="I179" i="17"/>
  <c r="J179" i="17"/>
  <c r="K179" i="17"/>
  <c r="C180" i="17"/>
  <c r="D180" i="17"/>
  <c r="E180" i="17"/>
  <c r="F180" i="17"/>
  <c r="G180" i="17"/>
  <c r="H180" i="17"/>
  <c r="I180" i="17"/>
  <c r="J180" i="17"/>
  <c r="K180" i="17"/>
  <c r="C181" i="17"/>
  <c r="D181" i="17"/>
  <c r="E181" i="17"/>
  <c r="F181" i="17"/>
  <c r="G181" i="17"/>
  <c r="H181" i="17"/>
  <c r="I181" i="17"/>
  <c r="J181" i="17"/>
  <c r="K181" i="17"/>
  <c r="C182" i="17"/>
  <c r="D182" i="17"/>
  <c r="E182" i="17"/>
  <c r="F182" i="17"/>
  <c r="G182" i="17"/>
  <c r="H182" i="17"/>
  <c r="I182" i="17"/>
  <c r="J182" i="17"/>
  <c r="K182" i="17"/>
  <c r="C183" i="17"/>
  <c r="D183" i="17"/>
  <c r="E183" i="17"/>
  <c r="F183" i="17"/>
  <c r="G183" i="17"/>
  <c r="H183" i="17"/>
  <c r="I183" i="17"/>
  <c r="J183" i="17"/>
  <c r="K183" i="17"/>
  <c r="C184" i="17"/>
  <c r="D184" i="17"/>
  <c r="E184" i="17"/>
  <c r="F184" i="17"/>
  <c r="G184" i="17"/>
  <c r="H184" i="17"/>
  <c r="I184" i="17"/>
  <c r="J184" i="17"/>
  <c r="K184" i="17"/>
  <c r="C185" i="17"/>
  <c r="D185" i="17"/>
  <c r="E185" i="17"/>
  <c r="F185" i="17"/>
  <c r="G185" i="17"/>
  <c r="H185" i="17"/>
  <c r="I185" i="17"/>
  <c r="J185" i="17"/>
  <c r="K185" i="17"/>
  <c r="C186" i="17"/>
  <c r="D186" i="17"/>
  <c r="E186" i="17"/>
  <c r="F186" i="17"/>
  <c r="G186" i="17"/>
  <c r="H186" i="17"/>
  <c r="I186" i="17"/>
  <c r="J186" i="17"/>
  <c r="K186" i="17"/>
  <c r="C187" i="17"/>
  <c r="D187" i="17"/>
  <c r="E187" i="17"/>
  <c r="F187" i="17"/>
  <c r="G187" i="17"/>
  <c r="H187" i="17"/>
  <c r="I187" i="17"/>
  <c r="J187" i="17"/>
  <c r="K187" i="17"/>
  <c r="C188" i="17"/>
  <c r="D188" i="17"/>
  <c r="E188" i="17"/>
  <c r="F188" i="17"/>
  <c r="G188" i="17"/>
  <c r="H188" i="17"/>
  <c r="I188" i="17"/>
  <c r="J188" i="17"/>
  <c r="K188" i="17"/>
  <c r="C189" i="17"/>
  <c r="D189" i="17"/>
  <c r="E189" i="17"/>
  <c r="F189" i="17"/>
  <c r="G189" i="17"/>
  <c r="H189" i="17"/>
  <c r="I189" i="17"/>
  <c r="J189" i="17"/>
  <c r="K189" i="17"/>
  <c r="C190" i="17"/>
  <c r="D190" i="17"/>
  <c r="E190" i="17"/>
  <c r="F190" i="17"/>
  <c r="G190" i="17"/>
  <c r="H190" i="17"/>
  <c r="I190" i="17"/>
  <c r="J190" i="17"/>
  <c r="K190" i="17"/>
  <c r="C191" i="17"/>
  <c r="D191" i="17"/>
  <c r="E191" i="17"/>
  <c r="F191" i="17"/>
  <c r="G191" i="17"/>
  <c r="H191" i="17"/>
  <c r="I191" i="17"/>
  <c r="J191" i="17"/>
  <c r="K191" i="17"/>
  <c r="C192" i="17"/>
  <c r="D192" i="17"/>
  <c r="E192" i="17"/>
  <c r="F192" i="17"/>
  <c r="G192" i="17"/>
  <c r="H192" i="17"/>
  <c r="I192" i="17"/>
  <c r="J192" i="17"/>
  <c r="K192" i="17"/>
  <c r="C193" i="17"/>
  <c r="D193" i="17"/>
  <c r="E193" i="17"/>
  <c r="F193" i="17"/>
  <c r="G193" i="17"/>
  <c r="H193" i="17"/>
  <c r="I193" i="17"/>
  <c r="J193" i="17"/>
  <c r="K193" i="17"/>
  <c r="C194" i="17"/>
  <c r="D194" i="17"/>
  <c r="E194" i="17"/>
  <c r="F194" i="17"/>
  <c r="G194" i="17"/>
  <c r="H194" i="17"/>
  <c r="I194" i="17"/>
  <c r="J194" i="17"/>
  <c r="K194" i="17"/>
  <c r="C195" i="17"/>
  <c r="D195" i="17"/>
  <c r="E195" i="17"/>
  <c r="F195" i="17"/>
  <c r="G195" i="17"/>
  <c r="H195" i="17"/>
  <c r="I195" i="17"/>
  <c r="J195" i="17"/>
  <c r="K195" i="17"/>
  <c r="C196" i="17"/>
  <c r="D196" i="17"/>
  <c r="E196" i="17"/>
  <c r="F196" i="17"/>
  <c r="G196" i="17"/>
  <c r="H196" i="17"/>
  <c r="I196" i="17"/>
  <c r="J196" i="17"/>
  <c r="K196" i="17"/>
  <c r="C197" i="17"/>
  <c r="D197" i="17"/>
  <c r="E197" i="17"/>
  <c r="F197" i="17"/>
  <c r="G197" i="17"/>
  <c r="H197" i="17"/>
  <c r="I197" i="17"/>
  <c r="J197" i="17"/>
  <c r="K197" i="17"/>
  <c r="C198" i="17"/>
  <c r="D198" i="17"/>
  <c r="E198" i="17"/>
  <c r="F198" i="17"/>
  <c r="G198" i="17"/>
  <c r="H198" i="17"/>
  <c r="I198" i="17"/>
  <c r="J198" i="17"/>
  <c r="K198" i="17"/>
  <c r="C199" i="17"/>
  <c r="D199" i="17"/>
  <c r="E199" i="17"/>
  <c r="F199" i="17"/>
  <c r="G199" i="17"/>
  <c r="H199" i="17"/>
  <c r="I199" i="17"/>
  <c r="J199" i="17"/>
  <c r="K199" i="17"/>
  <c r="C200" i="17"/>
  <c r="D200" i="17"/>
  <c r="E200" i="17"/>
  <c r="F200" i="17"/>
  <c r="G200" i="17"/>
  <c r="H200" i="17"/>
  <c r="I200" i="17"/>
  <c r="J200" i="17"/>
  <c r="K200" i="17"/>
  <c r="C201" i="17"/>
  <c r="D201" i="17"/>
  <c r="E201" i="17"/>
  <c r="F201" i="17"/>
  <c r="G201" i="17"/>
  <c r="H201" i="17"/>
  <c r="I201" i="17"/>
  <c r="J201" i="17"/>
  <c r="K201" i="17"/>
  <c r="C202" i="17"/>
  <c r="D202" i="17"/>
  <c r="E202" i="17"/>
  <c r="F202" i="17"/>
  <c r="G202" i="17"/>
  <c r="H202" i="17"/>
  <c r="I202" i="17"/>
  <c r="J202" i="17"/>
  <c r="K202" i="17"/>
  <c r="C203" i="17"/>
  <c r="D203" i="17"/>
  <c r="E203" i="17"/>
  <c r="F203" i="17"/>
  <c r="G203" i="17"/>
  <c r="H203" i="17"/>
  <c r="I203" i="17"/>
  <c r="J203" i="17"/>
  <c r="K203" i="17"/>
  <c r="C204" i="17"/>
  <c r="D204" i="17"/>
  <c r="E204" i="17"/>
  <c r="F204" i="17"/>
  <c r="G204" i="17"/>
  <c r="H204" i="17"/>
  <c r="I204" i="17"/>
  <c r="J204" i="17"/>
  <c r="K204" i="17"/>
  <c r="C205" i="17"/>
  <c r="D205" i="17"/>
  <c r="E205" i="17"/>
  <c r="F205" i="17"/>
  <c r="G205" i="17"/>
  <c r="H205" i="17"/>
  <c r="I205" i="17"/>
  <c r="J205" i="17"/>
  <c r="K205" i="17"/>
  <c r="C206" i="17"/>
  <c r="D206" i="17"/>
  <c r="E206" i="17"/>
  <c r="F206" i="17"/>
  <c r="G206" i="17"/>
  <c r="H206" i="17"/>
  <c r="I206" i="17"/>
  <c r="J206" i="17"/>
  <c r="K206" i="17"/>
  <c r="C207" i="17"/>
  <c r="D207" i="17"/>
  <c r="E207" i="17"/>
  <c r="F207" i="17"/>
  <c r="G207" i="17"/>
  <c r="H207" i="17"/>
  <c r="I207" i="17"/>
  <c r="J207" i="17"/>
  <c r="K207" i="17"/>
  <c r="C208" i="17"/>
  <c r="D208" i="17"/>
  <c r="E208" i="17"/>
  <c r="F208" i="17"/>
  <c r="G208" i="17"/>
  <c r="H208" i="17"/>
  <c r="I208" i="17"/>
  <c r="J208" i="17"/>
  <c r="K208" i="17"/>
  <c r="C209" i="17"/>
  <c r="D209" i="17"/>
  <c r="E209" i="17"/>
  <c r="F209" i="17"/>
  <c r="G209" i="17"/>
  <c r="H209" i="17"/>
  <c r="I209" i="17"/>
  <c r="J209" i="17"/>
  <c r="K209" i="17"/>
  <c r="C210" i="17"/>
  <c r="D210" i="17"/>
  <c r="E210" i="17"/>
  <c r="F210" i="17"/>
  <c r="G210" i="17"/>
  <c r="H210" i="17"/>
  <c r="I210" i="17"/>
  <c r="J210" i="17"/>
  <c r="K210" i="17"/>
  <c r="C211" i="17"/>
  <c r="D211" i="17"/>
  <c r="E211" i="17"/>
  <c r="F211" i="17"/>
  <c r="G211" i="17"/>
  <c r="H211" i="17"/>
  <c r="I211" i="17"/>
  <c r="J211" i="17"/>
  <c r="K211" i="17"/>
  <c r="C212" i="17"/>
  <c r="D212" i="17"/>
  <c r="E212" i="17"/>
  <c r="F212" i="17"/>
  <c r="G212" i="17"/>
  <c r="H212" i="17"/>
  <c r="I212" i="17"/>
  <c r="J212" i="17"/>
  <c r="K212" i="17"/>
  <c r="C213" i="17"/>
  <c r="D213" i="17"/>
  <c r="E213" i="17"/>
  <c r="F213" i="17"/>
  <c r="G213" i="17"/>
  <c r="H213" i="17"/>
  <c r="I213" i="17"/>
  <c r="J213" i="17"/>
  <c r="K213" i="17"/>
  <c r="C214" i="17"/>
  <c r="D214" i="17"/>
  <c r="E214" i="17"/>
  <c r="F214" i="17"/>
  <c r="G214" i="17"/>
  <c r="H214" i="17"/>
  <c r="I214" i="17"/>
  <c r="J214" i="17"/>
  <c r="K214" i="17"/>
  <c r="C215" i="17"/>
  <c r="D215" i="17"/>
  <c r="E215" i="17"/>
  <c r="F215" i="17"/>
  <c r="G215" i="17"/>
  <c r="H215" i="17"/>
  <c r="I215" i="17"/>
  <c r="J215" i="17"/>
  <c r="K215" i="17"/>
  <c r="C216" i="17"/>
  <c r="D216" i="17"/>
  <c r="E216" i="17"/>
  <c r="F216" i="17"/>
  <c r="G216" i="17"/>
  <c r="H216" i="17"/>
  <c r="I216" i="17"/>
  <c r="J216" i="17"/>
  <c r="K216" i="17"/>
  <c r="C217" i="17"/>
  <c r="D217" i="17"/>
  <c r="E217" i="17"/>
  <c r="F217" i="17"/>
  <c r="G217" i="17"/>
  <c r="H217" i="17"/>
  <c r="I217" i="17"/>
  <c r="J217" i="17"/>
  <c r="K217" i="17"/>
  <c r="C218" i="17"/>
  <c r="D218" i="17"/>
  <c r="E218" i="17"/>
  <c r="F218" i="17"/>
  <c r="G218" i="17"/>
  <c r="H218" i="17"/>
  <c r="I218" i="17"/>
  <c r="J218" i="17"/>
  <c r="K218" i="17"/>
  <c r="C219" i="17"/>
  <c r="D219" i="17"/>
  <c r="E219" i="17"/>
  <c r="F219" i="17"/>
  <c r="G219" i="17"/>
  <c r="H219" i="17"/>
  <c r="I219" i="17"/>
  <c r="J219" i="17"/>
  <c r="K219" i="17"/>
  <c r="C220" i="17"/>
  <c r="D220" i="17"/>
  <c r="E220" i="17"/>
  <c r="F220" i="17"/>
  <c r="G220" i="17"/>
  <c r="H220" i="17"/>
  <c r="I220" i="17"/>
  <c r="J220" i="17"/>
  <c r="K220" i="17"/>
  <c r="C221" i="17"/>
  <c r="D221" i="17"/>
  <c r="E221" i="17"/>
  <c r="F221" i="17"/>
  <c r="G221" i="17"/>
  <c r="H221" i="17"/>
  <c r="I221" i="17"/>
  <c r="J221" i="17"/>
  <c r="K221" i="17"/>
  <c r="C222" i="17"/>
  <c r="D222" i="17"/>
  <c r="E222" i="17"/>
  <c r="F222" i="17"/>
  <c r="G222" i="17"/>
  <c r="H222" i="17"/>
  <c r="I222" i="17"/>
  <c r="J222" i="17"/>
  <c r="K222" i="17"/>
  <c r="C223" i="17"/>
  <c r="D223" i="17"/>
  <c r="E223" i="17"/>
  <c r="F223" i="17"/>
  <c r="G223" i="17"/>
  <c r="H223" i="17"/>
  <c r="I223" i="17"/>
  <c r="J223" i="17"/>
  <c r="K223" i="17"/>
  <c r="C224" i="17"/>
  <c r="D224" i="17"/>
  <c r="E224" i="17"/>
  <c r="F224" i="17"/>
  <c r="G224" i="17"/>
  <c r="H224" i="17"/>
  <c r="I224" i="17"/>
  <c r="J224" i="17"/>
  <c r="K224" i="17"/>
  <c r="C225" i="17"/>
  <c r="D225" i="17"/>
  <c r="E225" i="17"/>
  <c r="F225" i="17"/>
  <c r="G225" i="17"/>
  <c r="H225" i="17"/>
  <c r="I225" i="17"/>
  <c r="J225" i="17"/>
  <c r="K225" i="17"/>
  <c r="C226" i="17"/>
  <c r="D226" i="17"/>
  <c r="E226" i="17"/>
  <c r="F226" i="17"/>
  <c r="G226" i="17"/>
  <c r="H226" i="17"/>
  <c r="I226" i="17"/>
  <c r="J226" i="17"/>
  <c r="K226" i="17"/>
  <c r="C227" i="17"/>
  <c r="D227" i="17"/>
  <c r="E227" i="17"/>
  <c r="F227" i="17"/>
  <c r="G227" i="17"/>
  <c r="H227" i="17"/>
  <c r="I227" i="17"/>
  <c r="J227" i="17"/>
  <c r="K227" i="17"/>
  <c r="C228" i="17"/>
  <c r="D228" i="17"/>
  <c r="E228" i="17"/>
  <c r="F228" i="17"/>
  <c r="G228" i="17"/>
  <c r="H228" i="17"/>
  <c r="I228" i="17"/>
  <c r="J228" i="17"/>
  <c r="K228" i="17"/>
  <c r="C229" i="17"/>
  <c r="D229" i="17"/>
  <c r="E229" i="17"/>
  <c r="F229" i="17"/>
  <c r="G229" i="17"/>
  <c r="H229" i="17"/>
  <c r="I229" i="17"/>
  <c r="J229" i="17"/>
  <c r="K229" i="17"/>
  <c r="C230" i="17"/>
  <c r="D230" i="17"/>
  <c r="E230" i="17"/>
  <c r="F230" i="17"/>
  <c r="G230" i="17"/>
  <c r="H230" i="17"/>
  <c r="I230" i="17"/>
  <c r="J230" i="17"/>
  <c r="K230" i="17"/>
  <c r="C231" i="17"/>
  <c r="D231" i="17"/>
  <c r="E231" i="17"/>
  <c r="F231" i="17"/>
  <c r="G231" i="17"/>
  <c r="H231" i="17"/>
  <c r="I231" i="17"/>
  <c r="J231" i="17"/>
  <c r="K231" i="17"/>
  <c r="C232" i="17"/>
  <c r="D232" i="17"/>
  <c r="E232" i="17"/>
  <c r="F232" i="17"/>
  <c r="G232" i="17"/>
  <c r="H232" i="17"/>
  <c r="I232" i="17"/>
  <c r="J232" i="17"/>
  <c r="K232" i="17"/>
  <c r="C233" i="17"/>
  <c r="D233" i="17"/>
  <c r="E233" i="17"/>
  <c r="F233" i="17"/>
  <c r="G233" i="17"/>
  <c r="H233" i="17"/>
  <c r="I233" i="17"/>
  <c r="J233" i="17"/>
  <c r="K233" i="17"/>
  <c r="C234" i="17"/>
  <c r="D234" i="17"/>
  <c r="E234" i="17"/>
  <c r="F234" i="17"/>
  <c r="G234" i="17"/>
  <c r="H234" i="17"/>
  <c r="I234" i="17"/>
  <c r="J234" i="17"/>
  <c r="K234" i="17"/>
  <c r="C235" i="17"/>
  <c r="D235" i="17"/>
  <c r="E235" i="17"/>
  <c r="F235" i="17"/>
  <c r="G235" i="17"/>
  <c r="H235" i="17"/>
  <c r="I235" i="17"/>
  <c r="J235" i="17"/>
  <c r="K235" i="17"/>
  <c r="C236" i="17"/>
  <c r="D236" i="17"/>
  <c r="E236" i="17"/>
  <c r="F236" i="17"/>
  <c r="G236" i="17"/>
  <c r="H236" i="17"/>
  <c r="I236" i="17"/>
  <c r="J236" i="17"/>
  <c r="K236" i="17"/>
  <c r="C237" i="17"/>
  <c r="D237" i="17"/>
  <c r="E237" i="17"/>
  <c r="F237" i="17"/>
  <c r="G237" i="17"/>
  <c r="H237" i="17"/>
  <c r="I237" i="17"/>
  <c r="J237" i="17"/>
  <c r="K237" i="17"/>
  <c r="C238" i="17"/>
  <c r="D238" i="17"/>
  <c r="E238" i="17"/>
  <c r="F238" i="17"/>
  <c r="G238" i="17"/>
  <c r="H238" i="17"/>
  <c r="I238" i="17"/>
  <c r="J238" i="17"/>
  <c r="K238" i="17"/>
  <c r="C239" i="17"/>
  <c r="D239" i="17"/>
  <c r="E239" i="17"/>
  <c r="F239" i="17"/>
  <c r="G239" i="17"/>
  <c r="H239" i="17"/>
  <c r="I239" i="17"/>
  <c r="J239" i="17"/>
  <c r="K239" i="17"/>
  <c r="C240" i="17"/>
  <c r="D240" i="17"/>
  <c r="E240" i="17"/>
  <c r="F240" i="17"/>
  <c r="G240" i="17"/>
  <c r="H240" i="17"/>
  <c r="I240" i="17"/>
  <c r="J240" i="17"/>
  <c r="K240" i="17"/>
  <c r="C241" i="17"/>
  <c r="D241" i="17"/>
  <c r="E241" i="17"/>
  <c r="F241" i="17"/>
  <c r="G241" i="17"/>
  <c r="H241" i="17"/>
  <c r="I241" i="17"/>
  <c r="J241" i="17"/>
  <c r="K241" i="17"/>
  <c r="C242" i="17"/>
  <c r="D242" i="17"/>
  <c r="E242" i="17"/>
  <c r="F242" i="17"/>
  <c r="G242" i="17"/>
  <c r="H242" i="17"/>
  <c r="I242" i="17"/>
  <c r="J242" i="17"/>
  <c r="K242" i="17"/>
  <c r="C243" i="17"/>
  <c r="D243" i="17"/>
  <c r="E243" i="17"/>
  <c r="F243" i="17"/>
  <c r="G243" i="17"/>
  <c r="H243" i="17"/>
  <c r="I243" i="17"/>
  <c r="J243" i="17"/>
  <c r="K243" i="17"/>
  <c r="C244" i="17"/>
  <c r="D244" i="17"/>
  <c r="E244" i="17"/>
  <c r="F244" i="17"/>
  <c r="G244" i="17"/>
  <c r="H244" i="17"/>
  <c r="I244" i="17"/>
  <c r="J244" i="17"/>
  <c r="K244" i="17"/>
  <c r="C245" i="17"/>
  <c r="D245" i="17"/>
  <c r="E245" i="17"/>
  <c r="F245" i="17"/>
  <c r="G245" i="17"/>
  <c r="H245" i="17"/>
  <c r="I245" i="17"/>
  <c r="J245" i="17"/>
  <c r="K245" i="17"/>
  <c r="C246" i="17"/>
  <c r="D246" i="17"/>
  <c r="E246" i="17"/>
  <c r="F246" i="17"/>
  <c r="G246" i="17"/>
  <c r="H246" i="17"/>
  <c r="I246" i="17"/>
  <c r="J246" i="17"/>
  <c r="K246" i="17"/>
  <c r="C247" i="17"/>
  <c r="D247" i="17"/>
  <c r="E247" i="17"/>
  <c r="F247" i="17"/>
  <c r="G247" i="17"/>
  <c r="H247" i="17"/>
  <c r="I247" i="17"/>
  <c r="J247" i="17"/>
  <c r="K247" i="17"/>
  <c r="C248" i="17"/>
  <c r="D248" i="17"/>
  <c r="E248" i="17"/>
  <c r="F248" i="17"/>
  <c r="G248" i="17"/>
  <c r="H248" i="17"/>
  <c r="I248" i="17"/>
  <c r="J248" i="17"/>
  <c r="K248" i="17"/>
  <c r="C249" i="17"/>
  <c r="D249" i="17"/>
  <c r="E249" i="17"/>
  <c r="F249" i="17"/>
  <c r="G249" i="17"/>
  <c r="H249" i="17"/>
  <c r="I249" i="17"/>
  <c r="J249" i="17"/>
  <c r="K249" i="17"/>
  <c r="C250" i="17"/>
  <c r="D250" i="17"/>
  <c r="E250" i="17"/>
  <c r="F250" i="17"/>
  <c r="G250" i="17"/>
  <c r="H250" i="17"/>
  <c r="I250" i="17"/>
  <c r="J250" i="17"/>
  <c r="K250" i="17"/>
  <c r="C251" i="17"/>
  <c r="D251" i="17"/>
  <c r="E251" i="17"/>
  <c r="F251" i="17"/>
  <c r="G251" i="17"/>
  <c r="H251" i="17"/>
  <c r="I251" i="17"/>
  <c r="J251" i="17"/>
  <c r="K251" i="17"/>
  <c r="C252" i="17"/>
  <c r="D252" i="17"/>
  <c r="E252" i="17"/>
  <c r="F252" i="17"/>
  <c r="G252" i="17"/>
  <c r="H252" i="17"/>
  <c r="I252" i="17"/>
  <c r="J252" i="17"/>
  <c r="K252" i="17"/>
  <c r="C253" i="17"/>
  <c r="D253" i="17"/>
  <c r="E253" i="17"/>
  <c r="F253" i="17"/>
  <c r="G253" i="17"/>
  <c r="H253" i="17"/>
  <c r="I253" i="17"/>
  <c r="J253" i="17"/>
  <c r="K253" i="17"/>
  <c r="C254" i="17"/>
  <c r="D254" i="17"/>
  <c r="E254" i="17"/>
  <c r="F254" i="17"/>
  <c r="G254" i="17"/>
  <c r="H254" i="17"/>
  <c r="I254" i="17"/>
  <c r="J254" i="17"/>
  <c r="K254" i="17"/>
  <c r="C255" i="17"/>
  <c r="D255" i="17"/>
  <c r="E255" i="17"/>
  <c r="F255" i="17"/>
  <c r="G255" i="17"/>
  <c r="H255" i="17"/>
  <c r="I255" i="17"/>
  <c r="J255" i="17"/>
  <c r="K255" i="17"/>
  <c r="C256" i="17"/>
  <c r="D256" i="17"/>
  <c r="E256" i="17"/>
  <c r="F256" i="17"/>
  <c r="G256" i="17"/>
  <c r="H256" i="17"/>
  <c r="I256" i="17"/>
  <c r="J256" i="17"/>
  <c r="K256" i="17"/>
  <c r="C257" i="17"/>
  <c r="D257" i="17"/>
  <c r="E257" i="17"/>
  <c r="F257" i="17"/>
  <c r="G257" i="17"/>
  <c r="H257" i="17"/>
  <c r="I257" i="17"/>
  <c r="J257" i="17"/>
  <c r="K257" i="17"/>
  <c r="C258" i="17"/>
  <c r="D258" i="17"/>
  <c r="E258" i="17"/>
  <c r="F258" i="17"/>
  <c r="G258" i="17"/>
  <c r="H258" i="17"/>
  <c r="I258" i="17"/>
  <c r="J258" i="17"/>
  <c r="K258" i="17"/>
  <c r="C259" i="17"/>
  <c r="D259" i="17"/>
  <c r="E259" i="17"/>
  <c r="F259" i="17"/>
  <c r="G259" i="17"/>
  <c r="H259" i="17"/>
  <c r="I259" i="17"/>
  <c r="J259" i="17"/>
  <c r="K259" i="17"/>
  <c r="C260" i="17"/>
  <c r="D260" i="17"/>
  <c r="E260" i="17"/>
  <c r="F260" i="17"/>
  <c r="G260" i="17"/>
  <c r="H260" i="17"/>
  <c r="I260" i="17"/>
  <c r="J260" i="17"/>
  <c r="K260" i="17"/>
  <c r="C261" i="17"/>
  <c r="D261" i="17"/>
  <c r="E261" i="17"/>
  <c r="F261" i="17"/>
  <c r="G261" i="17"/>
  <c r="H261" i="17"/>
  <c r="I261" i="17"/>
  <c r="J261" i="17"/>
  <c r="K261" i="17"/>
  <c r="C262" i="17"/>
  <c r="D262" i="17"/>
  <c r="E262" i="17"/>
  <c r="F262" i="17"/>
  <c r="G262" i="17"/>
  <c r="H262" i="17"/>
  <c r="I262" i="17"/>
  <c r="J262" i="17"/>
  <c r="K262" i="17"/>
  <c r="C263" i="17"/>
  <c r="D263" i="17"/>
  <c r="E263" i="17"/>
  <c r="F263" i="17"/>
  <c r="G263" i="17"/>
  <c r="H263" i="17"/>
  <c r="I263" i="17"/>
  <c r="J263" i="17"/>
  <c r="K263" i="17"/>
  <c r="C264" i="17"/>
  <c r="D264" i="17"/>
  <c r="E264" i="17"/>
  <c r="F264" i="17"/>
  <c r="G264" i="17"/>
  <c r="H264" i="17"/>
  <c r="I264" i="17"/>
  <c r="J264" i="17"/>
  <c r="K264" i="17"/>
  <c r="C265" i="17"/>
  <c r="D265" i="17"/>
  <c r="E265" i="17"/>
  <c r="F265" i="17"/>
  <c r="G265" i="17"/>
  <c r="H265" i="17"/>
  <c r="I265" i="17"/>
  <c r="J265" i="17"/>
  <c r="K265" i="17"/>
  <c r="C266" i="17"/>
  <c r="D266" i="17"/>
  <c r="E266" i="17"/>
  <c r="F266" i="17"/>
  <c r="G266" i="17"/>
  <c r="H266" i="17"/>
  <c r="I266" i="17"/>
  <c r="J266" i="17"/>
  <c r="K266" i="17"/>
  <c r="C267" i="17"/>
  <c r="D267" i="17"/>
  <c r="E267" i="17"/>
  <c r="F267" i="17"/>
  <c r="G267" i="17"/>
  <c r="H267" i="17"/>
  <c r="I267" i="17"/>
  <c r="J267" i="17"/>
  <c r="K267" i="17"/>
  <c r="C268" i="17"/>
  <c r="D268" i="17"/>
  <c r="E268" i="17"/>
  <c r="F268" i="17"/>
  <c r="G268" i="17"/>
  <c r="H268" i="17"/>
  <c r="I268" i="17"/>
  <c r="J268" i="17"/>
  <c r="K268" i="17"/>
  <c r="C269" i="17"/>
  <c r="D269" i="17"/>
  <c r="E269" i="17"/>
  <c r="F269" i="17"/>
  <c r="G269" i="17"/>
  <c r="H269" i="17"/>
  <c r="I269" i="17"/>
  <c r="J269" i="17"/>
  <c r="K269" i="17"/>
  <c r="C270" i="17"/>
  <c r="D270" i="17"/>
  <c r="E270" i="17"/>
  <c r="F270" i="17"/>
  <c r="G270" i="17"/>
  <c r="H270" i="17"/>
  <c r="I270" i="17"/>
  <c r="J270" i="17"/>
  <c r="K270" i="17"/>
  <c r="C271" i="17"/>
  <c r="D271" i="17"/>
  <c r="E271" i="17"/>
  <c r="F271" i="17"/>
  <c r="G271" i="17"/>
  <c r="H271" i="17"/>
  <c r="I271" i="17"/>
  <c r="J271" i="17"/>
  <c r="K271" i="17"/>
  <c r="C272" i="17"/>
  <c r="D272" i="17"/>
  <c r="E272" i="17"/>
  <c r="F272" i="17"/>
  <c r="G272" i="17"/>
  <c r="H272" i="17"/>
  <c r="I272" i="17"/>
  <c r="J272" i="17"/>
  <c r="K272" i="17"/>
  <c r="C273" i="17"/>
  <c r="D273" i="17"/>
  <c r="E273" i="17"/>
  <c r="F273" i="17"/>
  <c r="G273" i="17"/>
  <c r="H273" i="17"/>
  <c r="I273" i="17"/>
  <c r="J273" i="17"/>
  <c r="K273" i="17"/>
  <c r="C274" i="17"/>
  <c r="D274" i="17"/>
  <c r="E274" i="17"/>
  <c r="F274" i="17"/>
  <c r="G274" i="17"/>
  <c r="H274" i="17"/>
  <c r="I274" i="17"/>
  <c r="J274" i="17"/>
  <c r="K274" i="17"/>
  <c r="C275" i="17"/>
  <c r="D275" i="17"/>
  <c r="E275" i="17"/>
  <c r="F275" i="17"/>
  <c r="G275" i="17"/>
  <c r="H275" i="17"/>
  <c r="I275" i="17"/>
  <c r="J275" i="17"/>
  <c r="K275" i="17"/>
  <c r="C276" i="17"/>
  <c r="D276" i="17"/>
  <c r="E276" i="17"/>
  <c r="F276" i="17"/>
  <c r="G276" i="17"/>
  <c r="H276" i="17"/>
  <c r="I276" i="17"/>
  <c r="J276" i="17"/>
  <c r="K276" i="17"/>
  <c r="C277" i="17"/>
  <c r="D277" i="17"/>
  <c r="E277" i="17"/>
  <c r="F277" i="17"/>
  <c r="G277" i="17"/>
  <c r="H277" i="17"/>
  <c r="I277" i="17"/>
  <c r="J277" i="17"/>
  <c r="K277" i="17"/>
  <c r="C278" i="17"/>
  <c r="D278" i="17"/>
  <c r="E278" i="17"/>
  <c r="F278" i="17"/>
  <c r="G278" i="17"/>
  <c r="H278" i="17"/>
  <c r="I278" i="17"/>
  <c r="J278" i="17"/>
  <c r="K278" i="17"/>
  <c r="C279" i="17"/>
  <c r="D279" i="17"/>
  <c r="E279" i="17"/>
  <c r="F279" i="17"/>
  <c r="G279" i="17"/>
  <c r="H279" i="17"/>
  <c r="I279" i="17"/>
  <c r="J279" i="17"/>
  <c r="K279" i="17"/>
  <c r="C280" i="17"/>
  <c r="D280" i="17"/>
  <c r="E280" i="17"/>
  <c r="F280" i="17"/>
  <c r="G280" i="17"/>
  <c r="H280" i="17"/>
  <c r="I280" i="17"/>
  <c r="J280" i="17"/>
  <c r="K280" i="17"/>
  <c r="C281" i="17"/>
  <c r="D281" i="17"/>
  <c r="E281" i="17"/>
  <c r="F281" i="17"/>
  <c r="G281" i="17"/>
  <c r="H281" i="17"/>
  <c r="I281" i="17"/>
  <c r="J281" i="17"/>
  <c r="K281" i="17"/>
  <c r="C282" i="17"/>
  <c r="D282" i="17"/>
  <c r="E282" i="17"/>
  <c r="F282" i="17"/>
  <c r="G282" i="17"/>
  <c r="H282" i="17"/>
  <c r="I282" i="17"/>
  <c r="J282" i="17"/>
  <c r="K282" i="17"/>
  <c r="C283" i="17"/>
  <c r="D283" i="17"/>
  <c r="E283" i="17"/>
  <c r="F283" i="17"/>
  <c r="G283" i="17"/>
  <c r="H283" i="17"/>
  <c r="I283" i="17"/>
  <c r="J283" i="17"/>
  <c r="K283" i="17"/>
  <c r="C284" i="17"/>
  <c r="D284" i="17"/>
  <c r="E284" i="17"/>
  <c r="F284" i="17"/>
  <c r="G284" i="17"/>
  <c r="H284" i="17"/>
  <c r="I284" i="17"/>
  <c r="J284" i="17"/>
  <c r="K284" i="17"/>
  <c r="C285" i="17"/>
  <c r="D285" i="17"/>
  <c r="E285" i="17"/>
  <c r="F285" i="17"/>
  <c r="G285" i="17"/>
  <c r="H285" i="17"/>
  <c r="I285" i="17"/>
  <c r="J285" i="17"/>
  <c r="K285" i="17"/>
  <c r="C286" i="17"/>
  <c r="D286" i="17"/>
  <c r="E286" i="17"/>
  <c r="F286" i="17"/>
  <c r="G286" i="17"/>
  <c r="H286" i="17"/>
  <c r="I286" i="17"/>
  <c r="J286" i="17"/>
  <c r="K286" i="17"/>
  <c r="C287" i="17"/>
  <c r="D287" i="17"/>
  <c r="E287" i="17"/>
  <c r="F287" i="17"/>
  <c r="G287" i="17"/>
  <c r="H287" i="17"/>
  <c r="I287" i="17"/>
  <c r="J287" i="17"/>
  <c r="K287" i="17"/>
  <c r="C288" i="17"/>
  <c r="D288" i="17"/>
  <c r="E288" i="17"/>
  <c r="F288" i="17"/>
  <c r="G288" i="17"/>
  <c r="H288" i="17"/>
  <c r="I288" i="17"/>
  <c r="J288" i="17"/>
  <c r="K288" i="17"/>
  <c r="C289" i="17"/>
  <c r="D289" i="17"/>
  <c r="E289" i="17"/>
  <c r="F289" i="17"/>
  <c r="G289" i="17"/>
  <c r="H289" i="17"/>
  <c r="I289" i="17"/>
  <c r="J289" i="17"/>
  <c r="K289" i="17"/>
  <c r="C290" i="17"/>
  <c r="D290" i="17"/>
  <c r="E290" i="17"/>
  <c r="F290" i="17"/>
  <c r="G290" i="17"/>
  <c r="H290" i="17"/>
  <c r="I290" i="17"/>
  <c r="J290" i="17"/>
  <c r="K290" i="17"/>
  <c r="C291" i="17"/>
  <c r="D291" i="17"/>
  <c r="E291" i="17"/>
  <c r="F291" i="17"/>
  <c r="G291" i="17"/>
  <c r="H291" i="17"/>
  <c r="I291" i="17"/>
  <c r="J291" i="17"/>
  <c r="K291" i="17"/>
  <c r="C292" i="17"/>
  <c r="D292" i="17"/>
  <c r="E292" i="17"/>
  <c r="F292" i="17"/>
  <c r="G292" i="17"/>
  <c r="H292" i="17"/>
  <c r="I292" i="17"/>
  <c r="J292" i="17"/>
  <c r="K292" i="17"/>
  <c r="C293" i="17"/>
  <c r="D293" i="17"/>
  <c r="E293" i="17"/>
  <c r="F293" i="17"/>
  <c r="G293" i="17"/>
  <c r="H293" i="17"/>
  <c r="I293" i="17"/>
  <c r="J293" i="17"/>
  <c r="K293" i="17"/>
  <c r="C294" i="17"/>
  <c r="D294" i="17"/>
  <c r="E294" i="17"/>
  <c r="F294" i="17"/>
  <c r="G294" i="17"/>
  <c r="H294" i="17"/>
  <c r="I294" i="17"/>
  <c r="J294" i="17"/>
  <c r="K294" i="17"/>
  <c r="C295" i="17"/>
  <c r="D295" i="17"/>
  <c r="E295" i="17"/>
  <c r="F295" i="17"/>
  <c r="G295" i="17"/>
  <c r="H295" i="17"/>
  <c r="I295" i="17"/>
  <c r="J295" i="17"/>
  <c r="K295" i="17"/>
  <c r="C296" i="17"/>
  <c r="D296" i="17"/>
  <c r="E296" i="17"/>
  <c r="F296" i="17"/>
  <c r="G296" i="17"/>
  <c r="H296" i="17"/>
  <c r="I296" i="17"/>
  <c r="J296" i="17"/>
  <c r="K296" i="17"/>
  <c r="C297" i="17"/>
  <c r="D297" i="17"/>
  <c r="E297" i="17"/>
  <c r="F297" i="17"/>
  <c r="G297" i="17"/>
  <c r="H297" i="17"/>
  <c r="I297" i="17"/>
  <c r="J297" i="17"/>
  <c r="K297" i="17"/>
  <c r="C298" i="17"/>
  <c r="D298" i="17"/>
  <c r="E298" i="17"/>
  <c r="F298" i="17"/>
  <c r="G298" i="17"/>
  <c r="H298" i="17"/>
  <c r="I298" i="17"/>
  <c r="J298" i="17"/>
  <c r="K298" i="17"/>
  <c r="C299" i="17"/>
  <c r="D299" i="17"/>
  <c r="E299" i="17"/>
  <c r="F299" i="17"/>
  <c r="G299" i="17"/>
  <c r="H299" i="17"/>
  <c r="I299" i="17"/>
  <c r="J299" i="17"/>
  <c r="K299" i="17"/>
  <c r="C300" i="17"/>
  <c r="D300" i="17"/>
  <c r="E300" i="17"/>
  <c r="F300" i="17"/>
  <c r="G300" i="17"/>
  <c r="H300" i="17"/>
  <c r="I300" i="17"/>
  <c r="J300" i="17"/>
  <c r="K300" i="17"/>
  <c r="C301" i="17"/>
  <c r="D301" i="17"/>
  <c r="E301" i="17"/>
  <c r="F301" i="17"/>
  <c r="G301" i="17"/>
  <c r="H301" i="17"/>
  <c r="I301" i="17"/>
  <c r="J301" i="17"/>
  <c r="K301" i="17"/>
  <c r="C302" i="17"/>
  <c r="D302" i="17"/>
  <c r="E302" i="17"/>
  <c r="F302" i="17"/>
  <c r="G302" i="17"/>
  <c r="H302" i="17"/>
  <c r="I302" i="17"/>
  <c r="J302" i="17"/>
  <c r="K302" i="17"/>
  <c r="C303" i="17"/>
  <c r="D303" i="17"/>
  <c r="E303" i="17"/>
  <c r="F303" i="17"/>
  <c r="G303" i="17"/>
  <c r="H303" i="17"/>
  <c r="I303" i="17"/>
  <c r="J303" i="17"/>
  <c r="K303" i="17"/>
  <c r="C304" i="17"/>
  <c r="D304" i="17"/>
  <c r="E304" i="17"/>
  <c r="F304" i="17"/>
  <c r="G304" i="17"/>
  <c r="H304" i="17"/>
  <c r="I304" i="17"/>
  <c r="J304" i="17"/>
  <c r="K304" i="17"/>
  <c r="C305" i="17"/>
  <c r="D305" i="17"/>
  <c r="E305" i="17"/>
  <c r="F305" i="17"/>
  <c r="G305" i="17"/>
  <c r="H305" i="17"/>
  <c r="I305" i="17"/>
  <c r="J305" i="17"/>
  <c r="K305" i="17"/>
  <c r="C306" i="17"/>
  <c r="D306" i="17"/>
  <c r="E306" i="17"/>
  <c r="F306" i="17"/>
  <c r="G306" i="17"/>
  <c r="H306" i="17"/>
  <c r="I306" i="17"/>
  <c r="J306" i="17"/>
  <c r="K306" i="17"/>
  <c r="C307" i="17"/>
  <c r="D307" i="17"/>
  <c r="E307" i="17"/>
  <c r="F307" i="17"/>
  <c r="G307" i="17"/>
  <c r="H307" i="17"/>
  <c r="I307" i="17"/>
  <c r="J307" i="17"/>
  <c r="K307" i="17"/>
  <c r="C308" i="17"/>
  <c r="D308" i="17"/>
  <c r="E308" i="17"/>
  <c r="F308" i="17"/>
  <c r="G308" i="17"/>
  <c r="H308" i="17"/>
  <c r="I308" i="17"/>
  <c r="J308" i="17"/>
  <c r="K308" i="17"/>
  <c r="C309" i="17"/>
  <c r="D309" i="17"/>
  <c r="E309" i="17"/>
  <c r="F309" i="17"/>
  <c r="G309" i="17"/>
  <c r="H309" i="17"/>
  <c r="I309" i="17"/>
  <c r="J309" i="17"/>
  <c r="K309" i="17"/>
  <c r="C310" i="17"/>
  <c r="D310" i="17"/>
  <c r="E310" i="17"/>
  <c r="F310" i="17"/>
  <c r="G310" i="17"/>
  <c r="H310" i="17"/>
  <c r="I310" i="17"/>
  <c r="J310" i="17"/>
  <c r="K310" i="17"/>
  <c r="C311" i="17"/>
  <c r="D311" i="17"/>
  <c r="E311" i="17"/>
  <c r="F311" i="17"/>
  <c r="G311" i="17"/>
  <c r="H311" i="17"/>
  <c r="I311" i="17"/>
  <c r="J311" i="17"/>
  <c r="K311" i="17"/>
  <c r="C312" i="17"/>
  <c r="D312" i="17"/>
  <c r="E312" i="17"/>
  <c r="F312" i="17"/>
  <c r="G312" i="17"/>
  <c r="H312" i="17"/>
  <c r="I312" i="17"/>
  <c r="J312" i="17"/>
  <c r="K312" i="17"/>
  <c r="C313" i="17"/>
  <c r="D313" i="17"/>
  <c r="E313" i="17"/>
  <c r="F313" i="17"/>
  <c r="G313" i="17"/>
  <c r="H313" i="17"/>
  <c r="I313" i="17"/>
  <c r="J313" i="17"/>
  <c r="K313" i="17"/>
  <c r="C314" i="17"/>
  <c r="D314" i="17"/>
  <c r="E314" i="17"/>
  <c r="F314" i="17"/>
  <c r="G314" i="17"/>
  <c r="H314" i="17"/>
  <c r="I314" i="17"/>
  <c r="J314" i="17"/>
  <c r="K314" i="17"/>
  <c r="C315" i="17"/>
  <c r="D315" i="17"/>
  <c r="E315" i="17"/>
  <c r="F315" i="17"/>
  <c r="G315" i="17"/>
  <c r="H315" i="17"/>
  <c r="I315" i="17"/>
  <c r="J315" i="17"/>
  <c r="K315" i="17"/>
  <c r="C316" i="17"/>
  <c r="D316" i="17"/>
  <c r="E316" i="17"/>
  <c r="F316" i="17"/>
  <c r="G316" i="17"/>
  <c r="H316" i="17"/>
  <c r="I316" i="17"/>
  <c r="J316" i="17"/>
  <c r="K316" i="17"/>
  <c r="C317" i="17"/>
  <c r="D317" i="17"/>
  <c r="E317" i="17"/>
  <c r="F317" i="17"/>
  <c r="G317" i="17"/>
  <c r="H317" i="17"/>
  <c r="I317" i="17"/>
  <c r="J317" i="17"/>
  <c r="K317" i="17"/>
  <c r="C318" i="17"/>
  <c r="D318" i="17"/>
  <c r="E318" i="17"/>
  <c r="F318" i="17"/>
  <c r="G318" i="17"/>
  <c r="H318" i="17"/>
  <c r="I318" i="17"/>
  <c r="J318" i="17"/>
  <c r="K318" i="17"/>
  <c r="C319" i="17"/>
  <c r="D319" i="17"/>
  <c r="E319" i="17"/>
  <c r="F319" i="17"/>
  <c r="G319" i="17"/>
  <c r="H319" i="17"/>
  <c r="I319" i="17"/>
  <c r="J319" i="17"/>
  <c r="K319" i="17"/>
  <c r="C320" i="17"/>
  <c r="D320" i="17"/>
  <c r="E320" i="17"/>
  <c r="F320" i="17"/>
  <c r="G320" i="17"/>
  <c r="H320" i="17"/>
  <c r="I320" i="17"/>
  <c r="J320" i="17"/>
  <c r="K320" i="17"/>
  <c r="C321" i="17"/>
  <c r="D321" i="17"/>
  <c r="E321" i="17"/>
  <c r="F321" i="17"/>
  <c r="G321" i="17"/>
  <c r="H321" i="17"/>
  <c r="I321" i="17"/>
  <c r="J321" i="17"/>
  <c r="K321" i="17"/>
  <c r="C322" i="17"/>
  <c r="D322" i="17"/>
  <c r="E322" i="17"/>
  <c r="F322" i="17"/>
  <c r="G322" i="17"/>
  <c r="H322" i="17"/>
  <c r="I322" i="17"/>
  <c r="J322" i="17"/>
  <c r="K322" i="17"/>
  <c r="C323" i="17"/>
  <c r="D323" i="17"/>
  <c r="E323" i="17"/>
  <c r="F323" i="17"/>
  <c r="G323" i="17"/>
  <c r="H323" i="17"/>
  <c r="I323" i="17"/>
  <c r="J323" i="17"/>
  <c r="K323" i="17"/>
  <c r="C324" i="17"/>
  <c r="D324" i="17"/>
  <c r="E324" i="17"/>
  <c r="F324" i="17"/>
  <c r="G324" i="17"/>
  <c r="H324" i="17"/>
  <c r="I324" i="17"/>
  <c r="J324" i="17"/>
  <c r="K324" i="17"/>
  <c r="C325" i="17"/>
  <c r="D325" i="17"/>
  <c r="E325" i="17"/>
  <c r="F325" i="17"/>
  <c r="G325" i="17"/>
  <c r="H325" i="17"/>
  <c r="I325" i="17"/>
  <c r="J325" i="17"/>
  <c r="K325" i="17"/>
  <c r="C326" i="17"/>
  <c r="D326" i="17"/>
  <c r="E326" i="17"/>
  <c r="F326" i="17"/>
  <c r="G326" i="17"/>
  <c r="H326" i="17"/>
  <c r="I326" i="17"/>
  <c r="J326" i="17"/>
  <c r="K326" i="17"/>
  <c r="C327" i="17"/>
  <c r="D327" i="17"/>
  <c r="E327" i="17"/>
  <c r="F327" i="17"/>
  <c r="G327" i="17"/>
  <c r="H327" i="17"/>
  <c r="I327" i="17"/>
  <c r="J327" i="17"/>
  <c r="K327" i="17"/>
  <c r="C328" i="17"/>
  <c r="D328" i="17"/>
  <c r="E328" i="17"/>
  <c r="F328" i="17"/>
  <c r="G328" i="17"/>
  <c r="H328" i="17"/>
  <c r="I328" i="17"/>
  <c r="J328" i="17"/>
  <c r="K328" i="17"/>
  <c r="C329" i="17"/>
  <c r="D329" i="17"/>
  <c r="E329" i="17"/>
  <c r="F329" i="17"/>
  <c r="G329" i="17"/>
  <c r="H329" i="17"/>
  <c r="I329" i="17"/>
  <c r="J329" i="17"/>
  <c r="K329" i="17"/>
  <c r="C330" i="17"/>
  <c r="D330" i="17"/>
  <c r="E330" i="17"/>
  <c r="F330" i="17"/>
  <c r="G330" i="17"/>
  <c r="H330" i="17"/>
  <c r="I330" i="17"/>
  <c r="J330" i="17"/>
  <c r="K330" i="17"/>
  <c r="C331" i="17"/>
  <c r="D331" i="17"/>
  <c r="E331" i="17"/>
  <c r="F331" i="17"/>
  <c r="G331" i="17"/>
  <c r="H331" i="17"/>
  <c r="I331" i="17"/>
  <c r="J331" i="17"/>
  <c r="K331" i="17"/>
  <c r="C332" i="17"/>
  <c r="D332" i="17"/>
  <c r="E332" i="17"/>
  <c r="F332" i="17"/>
  <c r="G332" i="17"/>
  <c r="H332" i="17"/>
  <c r="I332" i="17"/>
  <c r="J332" i="17"/>
  <c r="K332" i="17"/>
  <c r="C333" i="17"/>
  <c r="D333" i="17"/>
  <c r="E333" i="17"/>
  <c r="F333" i="17"/>
  <c r="G333" i="17"/>
  <c r="H333" i="17"/>
  <c r="I333" i="17"/>
  <c r="J333" i="17"/>
  <c r="K333" i="17"/>
  <c r="C334" i="17"/>
  <c r="D334" i="17"/>
  <c r="E334" i="17"/>
  <c r="F334" i="17"/>
  <c r="G334" i="17"/>
  <c r="H334" i="17"/>
  <c r="I334" i="17"/>
  <c r="J334" i="17"/>
  <c r="K334" i="17"/>
  <c r="C335" i="17"/>
  <c r="D335" i="17"/>
  <c r="E335" i="17"/>
  <c r="F335" i="17"/>
  <c r="G335" i="17"/>
  <c r="H335" i="17"/>
  <c r="I335" i="17"/>
  <c r="J335" i="17"/>
  <c r="K335" i="17"/>
  <c r="C336" i="17"/>
  <c r="D336" i="17"/>
  <c r="E336" i="17"/>
  <c r="F336" i="17"/>
  <c r="G336" i="17"/>
  <c r="H336" i="17"/>
  <c r="I336" i="17"/>
  <c r="J336" i="17"/>
  <c r="K336" i="17"/>
  <c r="C337" i="17"/>
  <c r="D337" i="17"/>
  <c r="E337" i="17"/>
  <c r="F337" i="17"/>
  <c r="G337" i="17"/>
  <c r="H337" i="17"/>
  <c r="I337" i="17"/>
  <c r="J337" i="17"/>
  <c r="K337" i="17"/>
  <c r="C338" i="17"/>
  <c r="D338" i="17"/>
  <c r="E338" i="17"/>
  <c r="F338" i="17"/>
  <c r="G338" i="17"/>
  <c r="H338" i="17"/>
  <c r="I338" i="17"/>
  <c r="J338" i="17"/>
  <c r="K338" i="17"/>
  <c r="C339" i="17"/>
  <c r="D339" i="17"/>
  <c r="E339" i="17"/>
  <c r="F339" i="17"/>
  <c r="G339" i="17"/>
  <c r="H339" i="17"/>
  <c r="I339" i="17"/>
  <c r="J339" i="17"/>
  <c r="K339" i="17"/>
  <c r="C340" i="17"/>
  <c r="D340" i="17"/>
  <c r="E340" i="17"/>
  <c r="F340" i="17"/>
  <c r="G340" i="17"/>
  <c r="H340" i="17"/>
  <c r="I340" i="17"/>
  <c r="J340" i="17"/>
  <c r="K340" i="17"/>
  <c r="C341" i="17"/>
  <c r="D341" i="17"/>
  <c r="E341" i="17"/>
  <c r="F341" i="17"/>
  <c r="G341" i="17"/>
  <c r="H341" i="17"/>
  <c r="I341" i="17"/>
  <c r="J341" i="17"/>
  <c r="K341" i="17"/>
  <c r="C342" i="17"/>
  <c r="D342" i="17"/>
  <c r="E342" i="17"/>
  <c r="F342" i="17"/>
  <c r="G342" i="17"/>
  <c r="H342" i="17"/>
  <c r="I342" i="17"/>
  <c r="J342" i="17"/>
  <c r="K342" i="17"/>
  <c r="C343" i="17"/>
  <c r="D343" i="17"/>
  <c r="E343" i="17"/>
  <c r="F343" i="17"/>
  <c r="G343" i="17"/>
  <c r="H343" i="17"/>
  <c r="I343" i="17"/>
  <c r="J343" i="17"/>
  <c r="K343" i="17"/>
  <c r="C344" i="17"/>
  <c r="D344" i="17"/>
  <c r="E344" i="17"/>
  <c r="F344" i="17"/>
  <c r="G344" i="17"/>
  <c r="H344" i="17"/>
  <c r="I344" i="17"/>
  <c r="J344" i="17"/>
  <c r="K344" i="17"/>
  <c r="C345" i="17"/>
  <c r="D345" i="17"/>
  <c r="E345" i="17"/>
  <c r="F345" i="17"/>
  <c r="G345" i="17"/>
  <c r="H345" i="17"/>
  <c r="I345" i="17"/>
  <c r="J345" i="17"/>
  <c r="K345" i="17"/>
  <c r="C346" i="17"/>
  <c r="D346" i="17"/>
  <c r="E346" i="17"/>
  <c r="F346" i="17"/>
  <c r="G346" i="17"/>
  <c r="H346" i="17"/>
  <c r="I346" i="17"/>
  <c r="J346" i="17"/>
  <c r="K346" i="17"/>
  <c r="C347" i="17"/>
  <c r="D347" i="17"/>
  <c r="E347" i="17"/>
  <c r="F347" i="17"/>
  <c r="G347" i="17"/>
  <c r="H347" i="17"/>
  <c r="I347" i="17"/>
  <c r="J347" i="17"/>
  <c r="K347" i="17"/>
  <c r="C348" i="17"/>
  <c r="D348" i="17"/>
  <c r="E348" i="17"/>
  <c r="F348" i="17"/>
  <c r="G348" i="17"/>
  <c r="H348" i="17"/>
  <c r="I348" i="17"/>
  <c r="J348" i="17"/>
  <c r="K348" i="17"/>
  <c r="C349" i="17"/>
  <c r="D349" i="17"/>
  <c r="E349" i="17"/>
  <c r="F349" i="17"/>
  <c r="G349" i="17"/>
  <c r="H349" i="17"/>
  <c r="I349" i="17"/>
  <c r="J349" i="17"/>
  <c r="K349" i="17"/>
  <c r="C350" i="17"/>
  <c r="D350" i="17"/>
  <c r="E350" i="17"/>
  <c r="F350" i="17"/>
  <c r="G350" i="17"/>
  <c r="H350" i="17"/>
  <c r="I350" i="17"/>
  <c r="J350" i="17"/>
  <c r="K350" i="17"/>
  <c r="C351" i="17"/>
  <c r="D351" i="17"/>
  <c r="E351" i="17"/>
  <c r="F351" i="17"/>
  <c r="G351" i="17"/>
  <c r="H351" i="17"/>
  <c r="I351" i="17"/>
  <c r="J351" i="17"/>
  <c r="K351" i="17"/>
  <c r="C352" i="17"/>
  <c r="D352" i="17"/>
  <c r="E352" i="17"/>
  <c r="F352" i="17"/>
  <c r="G352" i="17"/>
  <c r="H352" i="17"/>
  <c r="I352" i="17"/>
  <c r="J352" i="17"/>
  <c r="K352" i="17"/>
  <c r="C353" i="17"/>
  <c r="D353" i="17"/>
  <c r="E353" i="17"/>
  <c r="F353" i="17"/>
  <c r="G353" i="17"/>
  <c r="H353" i="17"/>
  <c r="I353" i="17"/>
  <c r="J353" i="17"/>
  <c r="K353" i="17"/>
  <c r="C354" i="17"/>
  <c r="D354" i="17"/>
  <c r="E354" i="17"/>
  <c r="F354" i="17"/>
  <c r="G354" i="17"/>
  <c r="H354" i="17"/>
  <c r="I354" i="17"/>
  <c r="J354" i="17"/>
  <c r="K354" i="17"/>
  <c r="C355" i="17"/>
  <c r="D355" i="17"/>
  <c r="E355" i="17"/>
  <c r="F355" i="17"/>
  <c r="G355" i="17"/>
  <c r="H355" i="17"/>
  <c r="I355" i="17"/>
  <c r="J355" i="17"/>
  <c r="K355" i="17"/>
  <c r="C356" i="17"/>
  <c r="D356" i="17"/>
  <c r="E356" i="17"/>
  <c r="F356" i="17"/>
  <c r="G356" i="17"/>
  <c r="H356" i="17"/>
  <c r="I356" i="17"/>
  <c r="J356" i="17"/>
  <c r="K356" i="17"/>
  <c r="C357" i="17"/>
  <c r="D357" i="17"/>
  <c r="E357" i="17"/>
  <c r="F357" i="17"/>
  <c r="G357" i="17"/>
  <c r="H357" i="17"/>
  <c r="I357" i="17"/>
  <c r="J357" i="17"/>
  <c r="K357" i="17"/>
  <c r="C358" i="17"/>
  <c r="D358" i="17"/>
  <c r="E358" i="17"/>
  <c r="F358" i="17"/>
  <c r="G358" i="17"/>
  <c r="H358" i="17"/>
  <c r="I358" i="17"/>
  <c r="J358" i="17"/>
  <c r="K358" i="17"/>
  <c r="C359" i="17"/>
  <c r="D359" i="17"/>
  <c r="E359" i="17"/>
  <c r="F359" i="17"/>
  <c r="G359" i="17"/>
  <c r="H359" i="17"/>
  <c r="I359" i="17"/>
  <c r="J359" i="17"/>
  <c r="K359" i="17"/>
  <c r="C360" i="17"/>
  <c r="D360" i="17"/>
  <c r="E360" i="17"/>
  <c r="F360" i="17"/>
  <c r="G360" i="17"/>
  <c r="H360" i="17"/>
  <c r="I360" i="17"/>
  <c r="J360" i="17"/>
  <c r="K360" i="17"/>
  <c r="C361" i="17"/>
  <c r="D361" i="17"/>
  <c r="E361" i="17"/>
  <c r="F361" i="17"/>
  <c r="G361" i="17"/>
  <c r="H361" i="17"/>
  <c r="I361" i="17"/>
  <c r="J361" i="17"/>
  <c r="K361" i="17"/>
  <c r="C362" i="17"/>
  <c r="D362" i="17"/>
  <c r="E362" i="17"/>
  <c r="F362" i="17"/>
  <c r="G362" i="17"/>
  <c r="H362" i="17"/>
  <c r="I362" i="17"/>
  <c r="J362" i="17"/>
  <c r="K362" i="17"/>
  <c r="C363" i="17"/>
  <c r="D363" i="17"/>
  <c r="E363" i="17"/>
  <c r="F363" i="17"/>
  <c r="G363" i="17"/>
  <c r="H363" i="17"/>
  <c r="I363" i="17"/>
  <c r="J363" i="17"/>
  <c r="K363" i="17"/>
  <c r="C364" i="17"/>
  <c r="D364" i="17"/>
  <c r="E364" i="17"/>
  <c r="F364" i="17"/>
  <c r="G364" i="17"/>
  <c r="H364" i="17"/>
  <c r="I364" i="17"/>
  <c r="J364" i="17"/>
  <c r="K364" i="17"/>
  <c r="C365" i="17"/>
  <c r="D365" i="17"/>
  <c r="E365" i="17"/>
  <c r="F365" i="17"/>
  <c r="G365" i="17"/>
  <c r="H365" i="17"/>
  <c r="I365" i="17"/>
  <c r="J365" i="17"/>
  <c r="K365" i="17"/>
  <c r="C366" i="17"/>
  <c r="D366" i="17"/>
  <c r="E366" i="17"/>
  <c r="F366" i="17"/>
  <c r="G366" i="17"/>
  <c r="H366" i="17"/>
  <c r="I366" i="17"/>
  <c r="J366" i="17"/>
  <c r="K366" i="17"/>
  <c r="C367" i="17"/>
  <c r="D367" i="17"/>
  <c r="E367" i="17"/>
  <c r="F367" i="17"/>
  <c r="G367" i="17"/>
  <c r="H367" i="17"/>
  <c r="I367" i="17"/>
  <c r="J367" i="17"/>
  <c r="K367" i="17"/>
  <c r="C368" i="17"/>
  <c r="D368" i="17"/>
  <c r="E368" i="17"/>
  <c r="F368" i="17"/>
  <c r="G368" i="17"/>
  <c r="H368" i="17"/>
  <c r="I368" i="17"/>
  <c r="J368" i="17"/>
  <c r="K368" i="17"/>
  <c r="C369" i="17"/>
  <c r="D369" i="17"/>
  <c r="E369" i="17"/>
  <c r="F369" i="17"/>
  <c r="G369" i="17"/>
  <c r="H369" i="17"/>
  <c r="I369" i="17"/>
  <c r="J369" i="17"/>
  <c r="K369" i="17"/>
  <c r="C370" i="17"/>
  <c r="D370" i="17"/>
  <c r="E370" i="17"/>
  <c r="F370" i="17"/>
  <c r="G370" i="17"/>
  <c r="H370" i="17"/>
  <c r="I370" i="17"/>
  <c r="J370" i="17"/>
  <c r="K370" i="17"/>
  <c r="C371" i="17"/>
  <c r="D371" i="17"/>
  <c r="E371" i="17"/>
  <c r="F371" i="17"/>
  <c r="G371" i="17"/>
  <c r="H371" i="17"/>
  <c r="I371" i="17"/>
  <c r="J371" i="17"/>
  <c r="K371" i="17"/>
  <c r="C372" i="17"/>
  <c r="D372" i="17"/>
  <c r="E372" i="17"/>
  <c r="F372" i="17"/>
  <c r="G372" i="17"/>
  <c r="H372" i="17"/>
  <c r="I372" i="17"/>
  <c r="J372" i="17"/>
  <c r="K372" i="17"/>
  <c r="C373" i="17"/>
  <c r="D373" i="17"/>
  <c r="E373" i="17"/>
  <c r="F373" i="17"/>
  <c r="G373" i="17"/>
  <c r="H373" i="17"/>
  <c r="I373" i="17"/>
  <c r="J373" i="17"/>
  <c r="K373" i="17"/>
  <c r="C374" i="17"/>
  <c r="D374" i="17"/>
  <c r="E374" i="17"/>
  <c r="F374" i="17"/>
  <c r="G374" i="17"/>
  <c r="H374" i="17"/>
  <c r="I374" i="17"/>
  <c r="J374" i="17"/>
  <c r="K374" i="17"/>
  <c r="C375" i="17"/>
  <c r="D375" i="17"/>
  <c r="E375" i="17"/>
  <c r="F375" i="17"/>
  <c r="G375" i="17"/>
  <c r="H375" i="17"/>
  <c r="I375" i="17"/>
  <c r="J375" i="17"/>
  <c r="K375" i="17"/>
  <c r="C376" i="17"/>
  <c r="D376" i="17"/>
  <c r="E376" i="17"/>
  <c r="F376" i="17"/>
  <c r="G376" i="17"/>
  <c r="H376" i="17"/>
  <c r="I376" i="17"/>
  <c r="J376" i="17"/>
  <c r="K376" i="17"/>
  <c r="C377" i="17"/>
  <c r="D377" i="17"/>
  <c r="E377" i="17"/>
  <c r="F377" i="17"/>
  <c r="G377" i="17"/>
  <c r="H377" i="17"/>
  <c r="I377" i="17"/>
  <c r="J377" i="17"/>
  <c r="K377" i="17"/>
  <c r="C378" i="17"/>
  <c r="D378" i="17"/>
  <c r="E378" i="17"/>
  <c r="F378" i="17"/>
  <c r="G378" i="17"/>
  <c r="H378" i="17"/>
  <c r="I378" i="17"/>
  <c r="J378" i="17"/>
  <c r="K378" i="17"/>
  <c r="C379" i="17"/>
  <c r="D379" i="17"/>
  <c r="E379" i="17"/>
  <c r="F379" i="17"/>
  <c r="G379" i="17"/>
  <c r="H379" i="17"/>
  <c r="I379" i="17"/>
  <c r="J379" i="17"/>
  <c r="K379" i="17"/>
  <c r="C380" i="17"/>
  <c r="D380" i="17"/>
  <c r="E380" i="17"/>
  <c r="F380" i="17"/>
  <c r="G380" i="17"/>
  <c r="H380" i="17"/>
  <c r="I380" i="17"/>
  <c r="J380" i="17"/>
  <c r="K380" i="17"/>
  <c r="C381" i="17"/>
  <c r="D381" i="17"/>
  <c r="E381" i="17"/>
  <c r="F381" i="17"/>
  <c r="G381" i="17"/>
  <c r="H381" i="17"/>
  <c r="I381" i="17"/>
  <c r="J381" i="17"/>
  <c r="K381" i="17"/>
  <c r="C382" i="17"/>
  <c r="D382" i="17"/>
  <c r="E382" i="17"/>
  <c r="F382" i="17"/>
  <c r="G382" i="17"/>
  <c r="H382" i="17"/>
  <c r="I382" i="17"/>
  <c r="J382" i="17"/>
  <c r="K382" i="17"/>
  <c r="C383" i="17"/>
  <c r="D383" i="17"/>
  <c r="E383" i="17"/>
  <c r="F383" i="17"/>
  <c r="G383" i="17"/>
  <c r="H383" i="17"/>
  <c r="I383" i="17"/>
  <c r="J383" i="17"/>
  <c r="K383" i="17"/>
  <c r="C384" i="17"/>
  <c r="D384" i="17"/>
  <c r="E384" i="17"/>
  <c r="F384" i="17"/>
  <c r="G384" i="17"/>
  <c r="H384" i="17"/>
  <c r="I384" i="17"/>
  <c r="J384" i="17"/>
  <c r="K384" i="17"/>
  <c r="C385" i="17"/>
  <c r="D385" i="17"/>
  <c r="E385" i="17"/>
  <c r="F385" i="17"/>
  <c r="G385" i="17"/>
  <c r="H385" i="17"/>
  <c r="I385" i="17"/>
  <c r="J385" i="17"/>
  <c r="K385" i="17"/>
  <c r="C386" i="17"/>
  <c r="D386" i="17"/>
  <c r="E386" i="17"/>
  <c r="F386" i="17"/>
  <c r="G386" i="17"/>
  <c r="H386" i="17"/>
  <c r="I386" i="17"/>
  <c r="J386" i="17"/>
  <c r="K386" i="17"/>
  <c r="C387" i="17"/>
  <c r="D387" i="17"/>
  <c r="E387" i="17"/>
  <c r="F387" i="17"/>
  <c r="G387" i="17"/>
  <c r="H387" i="17"/>
  <c r="I387" i="17"/>
  <c r="J387" i="17"/>
  <c r="K387" i="17"/>
  <c r="C388" i="17"/>
  <c r="D388" i="17"/>
  <c r="E388" i="17"/>
  <c r="F388" i="17"/>
  <c r="G388" i="17"/>
  <c r="H388" i="17"/>
  <c r="I388" i="17"/>
  <c r="J388" i="17"/>
  <c r="K388" i="17"/>
  <c r="C389" i="17"/>
  <c r="D389" i="17"/>
  <c r="E389" i="17"/>
  <c r="F389" i="17"/>
  <c r="G389" i="17"/>
  <c r="H389" i="17"/>
  <c r="I389" i="17"/>
  <c r="J389" i="17"/>
  <c r="K389" i="17"/>
  <c r="C390" i="17"/>
  <c r="D390" i="17"/>
  <c r="E390" i="17"/>
  <c r="F390" i="17"/>
  <c r="G390" i="17"/>
  <c r="H390" i="17"/>
  <c r="I390" i="17"/>
  <c r="J390" i="17"/>
  <c r="K390" i="17"/>
  <c r="C391" i="17"/>
  <c r="D391" i="17"/>
  <c r="E391" i="17"/>
  <c r="F391" i="17"/>
  <c r="G391" i="17"/>
  <c r="H391" i="17"/>
  <c r="I391" i="17"/>
  <c r="J391" i="17"/>
  <c r="K391" i="17"/>
  <c r="C392" i="17"/>
  <c r="D392" i="17"/>
  <c r="E392" i="17"/>
  <c r="F392" i="17"/>
  <c r="G392" i="17"/>
  <c r="H392" i="17"/>
  <c r="I392" i="17"/>
  <c r="J392" i="17"/>
  <c r="K392" i="17"/>
  <c r="C393" i="17"/>
  <c r="D393" i="17"/>
  <c r="E393" i="17"/>
  <c r="F393" i="17"/>
  <c r="G393" i="17"/>
  <c r="H393" i="17"/>
  <c r="I393" i="17"/>
  <c r="J393" i="17"/>
  <c r="K393" i="17"/>
  <c r="C394" i="17"/>
  <c r="D394" i="17"/>
  <c r="E394" i="17"/>
  <c r="F394" i="17"/>
  <c r="G394" i="17"/>
  <c r="H394" i="17"/>
  <c r="I394" i="17"/>
  <c r="J394" i="17"/>
  <c r="K394" i="17"/>
  <c r="C395" i="17"/>
  <c r="D395" i="17"/>
  <c r="E395" i="17"/>
  <c r="F395" i="17"/>
  <c r="G395" i="17"/>
  <c r="H395" i="17"/>
  <c r="I395" i="17"/>
  <c r="J395" i="17"/>
  <c r="K395" i="17"/>
  <c r="C396" i="17"/>
  <c r="D396" i="17"/>
  <c r="E396" i="17"/>
  <c r="F396" i="17"/>
  <c r="G396" i="17"/>
  <c r="H396" i="17"/>
  <c r="I396" i="17"/>
  <c r="J396" i="17"/>
  <c r="K396" i="17"/>
  <c r="C397" i="17"/>
  <c r="D397" i="17"/>
  <c r="E397" i="17"/>
  <c r="F397" i="17"/>
  <c r="G397" i="17"/>
  <c r="H397" i="17"/>
  <c r="I397" i="17"/>
  <c r="J397" i="17"/>
  <c r="K397" i="17"/>
  <c r="C398" i="17"/>
  <c r="D398" i="17"/>
  <c r="E398" i="17"/>
  <c r="F398" i="17"/>
  <c r="G398" i="17"/>
  <c r="H398" i="17"/>
  <c r="I398" i="17"/>
  <c r="J398" i="17"/>
  <c r="K398" i="17"/>
  <c r="C399" i="17"/>
  <c r="D399" i="17"/>
  <c r="E399" i="17"/>
  <c r="F399" i="17"/>
  <c r="G399" i="17"/>
  <c r="H399" i="17"/>
  <c r="I399" i="17"/>
  <c r="J399" i="17"/>
  <c r="K399" i="17"/>
  <c r="C400" i="17"/>
  <c r="D400" i="17"/>
  <c r="E400" i="17"/>
  <c r="F400" i="17"/>
  <c r="G400" i="17"/>
  <c r="H400" i="17"/>
  <c r="I400" i="17"/>
  <c r="J400" i="17"/>
  <c r="K400" i="17"/>
  <c r="C401" i="17"/>
  <c r="D401" i="17"/>
  <c r="E401" i="17"/>
  <c r="F401" i="17"/>
  <c r="G401" i="17"/>
  <c r="H401" i="17"/>
  <c r="I401" i="17"/>
  <c r="J401" i="17"/>
  <c r="K401" i="17"/>
  <c r="C402" i="17"/>
  <c r="D402" i="17"/>
  <c r="E402" i="17"/>
  <c r="F402" i="17"/>
  <c r="G402" i="17"/>
  <c r="H402" i="17"/>
  <c r="I402" i="17"/>
  <c r="J402" i="17"/>
  <c r="K402" i="17"/>
  <c r="C403" i="17"/>
  <c r="D403" i="17"/>
  <c r="E403" i="17"/>
  <c r="F403" i="17"/>
  <c r="G403" i="17"/>
  <c r="H403" i="17"/>
  <c r="I403" i="17"/>
  <c r="J403" i="17"/>
  <c r="K403" i="17"/>
  <c r="C404" i="17"/>
  <c r="D404" i="17"/>
  <c r="E404" i="17"/>
  <c r="F404" i="17"/>
  <c r="G404" i="17"/>
  <c r="H404" i="17"/>
  <c r="I404" i="17"/>
  <c r="J404" i="17"/>
  <c r="K404" i="17"/>
  <c r="C405" i="17"/>
  <c r="D405" i="17"/>
  <c r="E405" i="17"/>
  <c r="F405" i="17"/>
  <c r="G405" i="17"/>
  <c r="H405" i="17"/>
  <c r="I405" i="17"/>
  <c r="J405" i="17"/>
  <c r="K405" i="17"/>
  <c r="C406" i="17"/>
  <c r="D406" i="17"/>
  <c r="E406" i="17"/>
  <c r="F406" i="17"/>
  <c r="G406" i="17"/>
  <c r="H406" i="17"/>
  <c r="I406" i="17"/>
  <c r="J406" i="17"/>
  <c r="K406" i="17"/>
  <c r="C407" i="17"/>
  <c r="D407" i="17"/>
  <c r="E407" i="17"/>
  <c r="F407" i="17"/>
  <c r="G407" i="17"/>
  <c r="H407" i="17"/>
  <c r="I407" i="17"/>
  <c r="J407" i="17"/>
  <c r="K407" i="17"/>
  <c r="C408" i="17"/>
  <c r="D408" i="17"/>
  <c r="E408" i="17"/>
  <c r="F408" i="17"/>
  <c r="G408" i="17"/>
  <c r="H408" i="17"/>
  <c r="I408" i="17"/>
  <c r="J408" i="17"/>
  <c r="K408" i="17"/>
  <c r="C409" i="17"/>
  <c r="D409" i="17"/>
  <c r="E409" i="17"/>
  <c r="F409" i="17"/>
  <c r="G409" i="17"/>
  <c r="H409" i="17"/>
  <c r="I409" i="17"/>
  <c r="J409" i="17"/>
  <c r="K409" i="17"/>
  <c r="C410" i="17"/>
  <c r="D410" i="17"/>
  <c r="E410" i="17"/>
  <c r="F410" i="17"/>
  <c r="G410" i="17"/>
  <c r="H410" i="17"/>
  <c r="I410" i="17"/>
  <c r="J410" i="17"/>
  <c r="K410" i="17"/>
  <c r="C411" i="17"/>
  <c r="D411" i="17"/>
  <c r="E411" i="17"/>
  <c r="F411" i="17"/>
  <c r="G411" i="17"/>
  <c r="H411" i="17"/>
  <c r="I411" i="17"/>
  <c r="J411" i="17"/>
  <c r="K411" i="17"/>
  <c r="C412" i="17"/>
  <c r="D412" i="17"/>
  <c r="E412" i="17"/>
  <c r="F412" i="17"/>
  <c r="G412" i="17"/>
  <c r="H412" i="17"/>
  <c r="I412" i="17"/>
  <c r="J412" i="17"/>
  <c r="K412" i="17"/>
  <c r="C413" i="17"/>
  <c r="D413" i="17"/>
  <c r="E413" i="17"/>
  <c r="F413" i="17"/>
  <c r="G413" i="17"/>
  <c r="H413" i="17"/>
  <c r="I413" i="17"/>
  <c r="J413" i="17"/>
  <c r="K413" i="17"/>
  <c r="C414" i="17"/>
  <c r="D414" i="17"/>
  <c r="E414" i="17"/>
  <c r="F414" i="17"/>
  <c r="G414" i="17"/>
  <c r="H414" i="17"/>
  <c r="I414" i="17"/>
  <c r="J414" i="17"/>
  <c r="K414" i="17"/>
  <c r="C415" i="17"/>
  <c r="D415" i="17"/>
  <c r="E415" i="17"/>
  <c r="F415" i="17"/>
  <c r="G415" i="17"/>
  <c r="H415" i="17"/>
  <c r="I415" i="17"/>
  <c r="J415" i="17"/>
  <c r="K415" i="17"/>
  <c r="C416" i="17"/>
  <c r="D416" i="17"/>
  <c r="E416" i="17"/>
  <c r="F416" i="17"/>
  <c r="G416" i="17"/>
  <c r="H416" i="17"/>
  <c r="I416" i="17"/>
  <c r="J416" i="17"/>
  <c r="K416" i="17"/>
  <c r="C417" i="17"/>
  <c r="D417" i="17"/>
  <c r="E417" i="17"/>
  <c r="F417" i="17"/>
  <c r="G417" i="17"/>
  <c r="H417" i="17"/>
  <c r="I417" i="17"/>
  <c r="J417" i="17"/>
  <c r="K417" i="17"/>
  <c r="C418" i="17"/>
  <c r="D418" i="17"/>
  <c r="E418" i="17"/>
  <c r="F418" i="17"/>
  <c r="G418" i="17"/>
  <c r="H418" i="17"/>
  <c r="I418" i="17"/>
  <c r="J418" i="17"/>
  <c r="K418" i="17"/>
  <c r="C419" i="17"/>
  <c r="D419" i="17"/>
  <c r="E419" i="17"/>
  <c r="F419" i="17"/>
  <c r="G419" i="17"/>
  <c r="H419" i="17"/>
  <c r="I419" i="17"/>
  <c r="J419" i="17"/>
  <c r="K419" i="17"/>
  <c r="C420" i="17"/>
  <c r="D420" i="17"/>
  <c r="E420" i="17"/>
  <c r="F420" i="17"/>
  <c r="G420" i="17"/>
  <c r="H420" i="17"/>
  <c r="I420" i="17"/>
  <c r="J420" i="17"/>
  <c r="K420" i="17"/>
  <c r="C421" i="17"/>
  <c r="D421" i="17"/>
  <c r="E421" i="17"/>
  <c r="F421" i="17"/>
  <c r="G421" i="17"/>
  <c r="H421" i="17"/>
  <c r="I421" i="17"/>
  <c r="J421" i="17"/>
  <c r="K421" i="17"/>
  <c r="C422" i="17"/>
  <c r="D422" i="17"/>
  <c r="E422" i="17"/>
  <c r="F422" i="17"/>
  <c r="G422" i="17"/>
  <c r="H422" i="17"/>
  <c r="I422" i="17"/>
  <c r="J422" i="17"/>
  <c r="K422" i="17"/>
  <c r="C423" i="17"/>
  <c r="D423" i="17"/>
  <c r="E423" i="17"/>
  <c r="F423" i="17"/>
  <c r="G423" i="17"/>
  <c r="H423" i="17"/>
  <c r="I423" i="17"/>
  <c r="J423" i="17"/>
  <c r="K423" i="17"/>
  <c r="C424" i="17"/>
  <c r="D424" i="17"/>
  <c r="E424" i="17"/>
  <c r="F424" i="17"/>
  <c r="G424" i="17"/>
  <c r="H424" i="17"/>
  <c r="I424" i="17"/>
  <c r="J424" i="17"/>
  <c r="K424" i="17"/>
  <c r="C425" i="17"/>
  <c r="D425" i="17"/>
  <c r="E425" i="17"/>
  <c r="F425" i="17"/>
  <c r="G425" i="17"/>
  <c r="H425" i="17"/>
  <c r="I425" i="17"/>
  <c r="J425" i="17"/>
  <c r="K425" i="17"/>
  <c r="C426" i="17"/>
  <c r="D426" i="17"/>
  <c r="E426" i="17"/>
  <c r="F426" i="17"/>
  <c r="G426" i="17"/>
  <c r="H426" i="17"/>
  <c r="I426" i="17"/>
  <c r="J426" i="17"/>
  <c r="K426" i="17"/>
  <c r="C427" i="17"/>
  <c r="D427" i="17"/>
  <c r="E427" i="17"/>
  <c r="F427" i="17"/>
  <c r="G427" i="17"/>
  <c r="H427" i="17"/>
  <c r="I427" i="17"/>
  <c r="J427" i="17"/>
  <c r="K427" i="17"/>
  <c r="C428" i="17"/>
  <c r="D428" i="17"/>
  <c r="E428" i="17"/>
  <c r="F428" i="17"/>
  <c r="G428" i="17"/>
  <c r="H428" i="17"/>
  <c r="I428" i="17"/>
  <c r="J428" i="17"/>
  <c r="K428" i="17"/>
  <c r="C429" i="17"/>
  <c r="D429" i="17"/>
  <c r="E429" i="17"/>
  <c r="F429" i="17"/>
  <c r="G429" i="17"/>
  <c r="H429" i="17"/>
  <c r="I429" i="17"/>
  <c r="J429" i="17"/>
  <c r="K429" i="17"/>
  <c r="C430" i="17"/>
  <c r="D430" i="17"/>
  <c r="E430" i="17"/>
  <c r="F430" i="17"/>
  <c r="G430" i="17"/>
  <c r="H430" i="17"/>
  <c r="I430" i="17"/>
  <c r="J430" i="17"/>
  <c r="K430" i="17"/>
  <c r="C431" i="17"/>
  <c r="D431" i="17"/>
  <c r="E431" i="17"/>
  <c r="F431" i="17"/>
  <c r="G431" i="17"/>
  <c r="H431" i="17"/>
  <c r="I431" i="17"/>
  <c r="J431" i="17"/>
  <c r="K431" i="17"/>
  <c r="C432" i="17"/>
  <c r="D432" i="17"/>
  <c r="E432" i="17"/>
  <c r="F432" i="17"/>
  <c r="G432" i="17"/>
  <c r="H432" i="17"/>
  <c r="I432" i="17"/>
  <c r="J432" i="17"/>
  <c r="K432" i="17"/>
  <c r="C433" i="17"/>
  <c r="D433" i="17"/>
  <c r="E433" i="17"/>
  <c r="F433" i="17"/>
  <c r="G433" i="17"/>
  <c r="H433" i="17"/>
  <c r="I433" i="17"/>
  <c r="J433" i="17"/>
  <c r="K433" i="17"/>
  <c r="C434" i="17"/>
  <c r="D434" i="17"/>
  <c r="E434" i="17"/>
  <c r="F434" i="17"/>
  <c r="G434" i="17"/>
  <c r="H434" i="17"/>
  <c r="I434" i="17"/>
  <c r="J434" i="17"/>
  <c r="K434" i="17"/>
  <c r="C435" i="17"/>
  <c r="D435" i="17"/>
  <c r="E435" i="17"/>
  <c r="F435" i="17"/>
  <c r="G435" i="17"/>
  <c r="H435" i="17"/>
  <c r="I435" i="17"/>
  <c r="J435" i="17"/>
  <c r="K435" i="17"/>
  <c r="C436" i="17"/>
  <c r="D436" i="17"/>
  <c r="E436" i="17"/>
  <c r="F436" i="17"/>
  <c r="G436" i="17"/>
  <c r="H436" i="17"/>
  <c r="I436" i="17"/>
  <c r="J436" i="17"/>
  <c r="K436" i="17"/>
  <c r="C437" i="17"/>
  <c r="D437" i="17"/>
  <c r="E437" i="17"/>
  <c r="F437" i="17"/>
  <c r="G437" i="17"/>
  <c r="H437" i="17"/>
  <c r="I437" i="17"/>
  <c r="J437" i="17"/>
  <c r="K437" i="17"/>
  <c r="C438" i="17"/>
  <c r="D438" i="17"/>
  <c r="E438" i="17"/>
  <c r="F438" i="17"/>
  <c r="G438" i="17"/>
  <c r="H438" i="17"/>
  <c r="I438" i="17"/>
  <c r="J438" i="17"/>
  <c r="K438" i="17"/>
  <c r="C439" i="17"/>
  <c r="D439" i="17"/>
  <c r="E439" i="17"/>
  <c r="F439" i="17"/>
  <c r="G439" i="17"/>
  <c r="H439" i="17"/>
  <c r="I439" i="17"/>
  <c r="J439" i="17"/>
  <c r="K439" i="17"/>
  <c r="C440" i="17"/>
  <c r="D440" i="17"/>
  <c r="E440" i="17"/>
  <c r="F440" i="17"/>
  <c r="G440" i="17"/>
  <c r="H440" i="17"/>
  <c r="I440" i="17"/>
  <c r="J440" i="17"/>
  <c r="K440" i="17"/>
  <c r="C441" i="17"/>
  <c r="D441" i="17"/>
  <c r="E441" i="17"/>
  <c r="F441" i="17"/>
  <c r="G441" i="17"/>
  <c r="H441" i="17"/>
  <c r="I441" i="17"/>
  <c r="J441" i="17"/>
  <c r="K441" i="17"/>
  <c r="C442" i="17"/>
  <c r="D442" i="17"/>
  <c r="E442" i="17"/>
  <c r="F442" i="17"/>
  <c r="G442" i="17"/>
  <c r="H442" i="17"/>
  <c r="I442" i="17"/>
  <c r="J442" i="17"/>
  <c r="K442" i="17"/>
  <c r="C443" i="17"/>
  <c r="D443" i="17"/>
  <c r="E443" i="17"/>
  <c r="F443" i="17"/>
  <c r="G443" i="17"/>
  <c r="H443" i="17"/>
  <c r="I443" i="17"/>
  <c r="J443" i="17"/>
  <c r="K443" i="17"/>
  <c r="C444" i="17"/>
  <c r="D444" i="17"/>
  <c r="E444" i="17"/>
  <c r="F444" i="17"/>
  <c r="G444" i="17"/>
  <c r="H444" i="17"/>
  <c r="I444" i="17"/>
  <c r="J444" i="17"/>
  <c r="K444" i="17"/>
  <c r="C445" i="17"/>
  <c r="D445" i="17"/>
  <c r="E445" i="17"/>
  <c r="F445" i="17"/>
  <c r="G445" i="17"/>
  <c r="H445" i="17"/>
  <c r="I445" i="17"/>
  <c r="J445" i="17"/>
  <c r="K445" i="17"/>
  <c r="C446" i="17"/>
  <c r="D446" i="17"/>
  <c r="E446" i="17"/>
  <c r="F446" i="17"/>
  <c r="G446" i="17"/>
  <c r="H446" i="17"/>
  <c r="I446" i="17"/>
  <c r="J446" i="17"/>
  <c r="K446" i="17"/>
  <c r="C447" i="17"/>
  <c r="D447" i="17"/>
  <c r="E447" i="17"/>
  <c r="F447" i="17"/>
  <c r="G447" i="17"/>
  <c r="H447" i="17"/>
  <c r="I447" i="17"/>
  <c r="J447" i="17"/>
  <c r="K447" i="17"/>
  <c r="C448" i="17"/>
  <c r="D448" i="17"/>
  <c r="E448" i="17"/>
  <c r="F448" i="17"/>
  <c r="G448" i="17"/>
  <c r="H448" i="17"/>
  <c r="I448" i="17"/>
  <c r="J448" i="17"/>
  <c r="K448" i="17"/>
  <c r="C449" i="17"/>
  <c r="D449" i="17"/>
  <c r="E449" i="17"/>
  <c r="F449" i="17"/>
  <c r="G449" i="17"/>
  <c r="H449" i="17"/>
  <c r="I449" i="17"/>
  <c r="J449" i="17"/>
  <c r="K449" i="17"/>
  <c r="C450" i="17"/>
  <c r="D450" i="17"/>
  <c r="E450" i="17"/>
  <c r="F450" i="17"/>
  <c r="G450" i="17"/>
  <c r="H450" i="17"/>
  <c r="I450" i="17"/>
  <c r="J450" i="17"/>
  <c r="K450" i="17"/>
  <c r="C451" i="17"/>
  <c r="D451" i="17"/>
  <c r="E451" i="17"/>
  <c r="F451" i="17"/>
  <c r="G451" i="17"/>
  <c r="H451" i="17"/>
  <c r="I451" i="17"/>
  <c r="J451" i="17"/>
  <c r="K451" i="17"/>
  <c r="C452" i="17"/>
  <c r="D452" i="17"/>
  <c r="E452" i="17"/>
  <c r="F452" i="17"/>
  <c r="G452" i="17"/>
  <c r="H452" i="17"/>
  <c r="I452" i="17"/>
  <c r="J452" i="17"/>
  <c r="K452" i="17"/>
  <c r="C453" i="17"/>
  <c r="D453" i="17"/>
  <c r="E453" i="17"/>
  <c r="F453" i="17"/>
  <c r="G453" i="17"/>
  <c r="H453" i="17"/>
  <c r="I453" i="17"/>
  <c r="J453" i="17"/>
  <c r="K453" i="17"/>
  <c r="C454" i="17"/>
  <c r="D454" i="17"/>
  <c r="E454" i="17"/>
  <c r="F454" i="17"/>
  <c r="G454" i="17"/>
  <c r="H454" i="17"/>
  <c r="I454" i="17"/>
  <c r="J454" i="17"/>
  <c r="K454" i="17"/>
  <c r="C455" i="17"/>
  <c r="D455" i="17"/>
  <c r="E455" i="17"/>
  <c r="F455" i="17"/>
  <c r="G455" i="17"/>
  <c r="H455" i="17"/>
  <c r="I455" i="17"/>
  <c r="J455" i="17"/>
  <c r="K455" i="17"/>
  <c r="C456" i="17"/>
  <c r="D456" i="17"/>
  <c r="E456" i="17"/>
  <c r="F456" i="17"/>
  <c r="G456" i="17"/>
  <c r="H456" i="17"/>
  <c r="I456" i="17"/>
  <c r="J456" i="17"/>
  <c r="K456" i="17"/>
  <c r="C457" i="17"/>
  <c r="D457" i="17"/>
  <c r="E457" i="17"/>
  <c r="F457" i="17"/>
  <c r="G457" i="17"/>
  <c r="H457" i="17"/>
  <c r="I457" i="17"/>
  <c r="J457" i="17"/>
  <c r="K457" i="17"/>
  <c r="C458" i="17"/>
  <c r="D458" i="17"/>
  <c r="E458" i="17"/>
  <c r="F458" i="17"/>
  <c r="G458" i="17"/>
  <c r="H458" i="17"/>
  <c r="I458" i="17"/>
  <c r="J458" i="17"/>
  <c r="K458" i="17"/>
  <c r="C459" i="17"/>
  <c r="D459" i="17"/>
  <c r="E459" i="17"/>
  <c r="F459" i="17"/>
  <c r="G459" i="17"/>
  <c r="H459" i="17"/>
  <c r="I459" i="17"/>
  <c r="J459" i="17"/>
  <c r="K459" i="17"/>
  <c r="C460" i="17"/>
  <c r="D460" i="17"/>
  <c r="E460" i="17"/>
  <c r="F460" i="17"/>
  <c r="G460" i="17"/>
  <c r="H460" i="17"/>
  <c r="I460" i="17"/>
  <c r="J460" i="17"/>
  <c r="K460" i="17"/>
  <c r="C461" i="17"/>
  <c r="D461" i="17"/>
  <c r="E461" i="17"/>
  <c r="F461" i="17"/>
  <c r="G461" i="17"/>
  <c r="H461" i="17"/>
  <c r="I461" i="17"/>
  <c r="J461" i="17"/>
  <c r="K461" i="17"/>
  <c r="C462" i="17"/>
  <c r="D462" i="17"/>
  <c r="E462" i="17"/>
  <c r="F462" i="17"/>
  <c r="G462" i="17"/>
  <c r="H462" i="17"/>
  <c r="I462" i="17"/>
  <c r="J462" i="17"/>
  <c r="K462" i="17"/>
  <c r="C463" i="17"/>
  <c r="D463" i="17"/>
  <c r="E463" i="17"/>
  <c r="F463" i="17"/>
  <c r="G463" i="17"/>
  <c r="H463" i="17"/>
  <c r="I463" i="17"/>
  <c r="J463" i="17"/>
  <c r="K463" i="17"/>
  <c r="C464" i="17"/>
  <c r="D464" i="17"/>
  <c r="E464" i="17"/>
  <c r="F464" i="17"/>
  <c r="G464" i="17"/>
  <c r="H464" i="17"/>
  <c r="I464" i="17"/>
  <c r="J464" i="17"/>
  <c r="K464" i="17"/>
  <c r="C465" i="17"/>
  <c r="D465" i="17"/>
  <c r="E465" i="17"/>
  <c r="F465" i="17"/>
  <c r="G465" i="17"/>
  <c r="H465" i="17"/>
  <c r="I465" i="17"/>
  <c r="J465" i="17"/>
  <c r="K465" i="17"/>
  <c r="C466" i="17"/>
  <c r="D466" i="17"/>
  <c r="E466" i="17"/>
  <c r="F466" i="17"/>
  <c r="G466" i="17"/>
  <c r="H466" i="17"/>
  <c r="I466" i="17"/>
  <c r="J466" i="17"/>
  <c r="K466" i="17"/>
  <c r="C467" i="17"/>
  <c r="D467" i="17"/>
  <c r="E467" i="17"/>
  <c r="F467" i="17"/>
  <c r="G467" i="17"/>
  <c r="H467" i="17"/>
  <c r="I467" i="17"/>
  <c r="J467" i="17"/>
  <c r="K467" i="17"/>
  <c r="C468" i="17"/>
  <c r="D468" i="17"/>
  <c r="E468" i="17"/>
  <c r="F468" i="17"/>
  <c r="G468" i="17"/>
  <c r="H468" i="17"/>
  <c r="I468" i="17"/>
  <c r="J468" i="17"/>
  <c r="K468" i="17"/>
  <c r="C469" i="17"/>
  <c r="D469" i="17"/>
  <c r="E469" i="17"/>
  <c r="F469" i="17"/>
  <c r="G469" i="17"/>
  <c r="H469" i="17"/>
  <c r="I469" i="17"/>
  <c r="J469" i="17"/>
  <c r="K469" i="17"/>
  <c r="C470" i="17"/>
  <c r="D470" i="17"/>
  <c r="E470" i="17"/>
  <c r="F470" i="17"/>
  <c r="G470" i="17"/>
  <c r="H470" i="17"/>
  <c r="I470" i="17"/>
  <c r="J470" i="17"/>
  <c r="K470" i="17"/>
  <c r="C471" i="17"/>
  <c r="D471" i="17"/>
  <c r="E471" i="17"/>
  <c r="F471" i="17"/>
  <c r="G471" i="17"/>
  <c r="H471" i="17"/>
  <c r="I471" i="17"/>
  <c r="J471" i="17"/>
  <c r="K471" i="17"/>
  <c r="C472" i="17"/>
  <c r="D472" i="17"/>
  <c r="E472" i="17"/>
  <c r="F472" i="17"/>
  <c r="G472" i="17"/>
  <c r="H472" i="17"/>
  <c r="I472" i="17"/>
  <c r="J472" i="17"/>
  <c r="K472" i="17"/>
  <c r="C473" i="17"/>
  <c r="D473" i="17"/>
  <c r="E473" i="17"/>
  <c r="F473" i="17"/>
  <c r="G473" i="17"/>
  <c r="H473" i="17"/>
  <c r="I473" i="17"/>
  <c r="J473" i="17"/>
  <c r="K473" i="17"/>
  <c r="C474" i="17"/>
  <c r="D474" i="17"/>
  <c r="E474" i="17"/>
  <c r="F474" i="17"/>
  <c r="G474" i="17"/>
  <c r="H474" i="17"/>
  <c r="I474" i="17"/>
  <c r="J474" i="17"/>
  <c r="K474" i="17"/>
  <c r="C475" i="17"/>
  <c r="D475" i="17"/>
  <c r="E475" i="17"/>
  <c r="F475" i="17"/>
  <c r="G475" i="17"/>
  <c r="H475" i="17"/>
  <c r="I475" i="17"/>
  <c r="J475" i="17"/>
  <c r="K475" i="17"/>
  <c r="C476" i="17"/>
  <c r="D476" i="17"/>
  <c r="E476" i="17"/>
  <c r="F476" i="17"/>
  <c r="G476" i="17"/>
  <c r="H476" i="17"/>
  <c r="I476" i="17"/>
  <c r="J476" i="17"/>
  <c r="K476" i="17"/>
  <c r="C477" i="17"/>
  <c r="D477" i="17"/>
  <c r="E477" i="17"/>
  <c r="F477" i="17"/>
  <c r="G477" i="17"/>
  <c r="H477" i="17"/>
  <c r="I477" i="17"/>
  <c r="J477" i="17"/>
  <c r="K477" i="17"/>
  <c r="C478" i="17"/>
  <c r="D478" i="17"/>
  <c r="E478" i="17"/>
  <c r="F478" i="17"/>
  <c r="G478" i="17"/>
  <c r="H478" i="17"/>
  <c r="I478" i="17"/>
  <c r="J478" i="17"/>
  <c r="K478" i="17"/>
  <c r="C479" i="17"/>
  <c r="D479" i="17"/>
  <c r="E479" i="17"/>
  <c r="F479" i="17"/>
  <c r="G479" i="17"/>
  <c r="H479" i="17"/>
  <c r="I479" i="17"/>
  <c r="J479" i="17"/>
  <c r="K479" i="17"/>
  <c r="C480" i="17"/>
  <c r="D480" i="17"/>
  <c r="E480" i="17"/>
  <c r="F480" i="17"/>
  <c r="G480" i="17"/>
  <c r="H480" i="17"/>
  <c r="I480" i="17"/>
  <c r="J480" i="17"/>
  <c r="K480" i="17"/>
  <c r="C481" i="17"/>
  <c r="D481" i="17"/>
  <c r="E481" i="17"/>
  <c r="F481" i="17"/>
  <c r="G481" i="17"/>
  <c r="H481" i="17"/>
  <c r="I481" i="17"/>
  <c r="J481" i="17"/>
  <c r="K481" i="17"/>
  <c r="C482" i="17"/>
  <c r="D482" i="17"/>
  <c r="E482" i="17"/>
  <c r="F482" i="17"/>
  <c r="G482" i="17"/>
  <c r="H482" i="17"/>
  <c r="I482" i="17"/>
  <c r="J482" i="17"/>
  <c r="K482" i="17"/>
  <c r="C483" i="17"/>
  <c r="D483" i="17"/>
  <c r="E483" i="17"/>
  <c r="F483" i="17"/>
  <c r="G483" i="17"/>
  <c r="H483" i="17"/>
  <c r="I483" i="17"/>
  <c r="J483" i="17"/>
  <c r="K483" i="17"/>
  <c r="C484" i="17"/>
  <c r="D484" i="17"/>
  <c r="E484" i="17"/>
  <c r="F484" i="17"/>
  <c r="G484" i="17"/>
  <c r="H484" i="17"/>
  <c r="I484" i="17"/>
  <c r="J484" i="17"/>
  <c r="K484" i="17"/>
  <c r="C485" i="17"/>
  <c r="D485" i="17"/>
  <c r="E485" i="17"/>
  <c r="F485" i="17"/>
  <c r="G485" i="17"/>
  <c r="H485" i="17"/>
  <c r="I485" i="17"/>
  <c r="J485" i="17"/>
  <c r="K485" i="17"/>
  <c r="C486" i="17"/>
  <c r="D486" i="17"/>
  <c r="E486" i="17"/>
  <c r="F486" i="17"/>
  <c r="G486" i="17"/>
  <c r="H486" i="17"/>
  <c r="I486" i="17"/>
  <c r="J486" i="17"/>
  <c r="K486" i="17"/>
  <c r="C487" i="17"/>
  <c r="D487" i="17"/>
  <c r="E487" i="17"/>
  <c r="F487" i="17"/>
  <c r="G487" i="17"/>
  <c r="H487" i="17"/>
  <c r="I487" i="17"/>
  <c r="J487" i="17"/>
  <c r="K487" i="17"/>
  <c r="C488" i="17"/>
  <c r="D488" i="17"/>
  <c r="E488" i="17"/>
  <c r="F488" i="17"/>
  <c r="G488" i="17"/>
  <c r="H488" i="17"/>
  <c r="I488" i="17"/>
  <c r="J488" i="17"/>
  <c r="K488" i="17"/>
  <c r="C489" i="17"/>
  <c r="D489" i="17"/>
  <c r="E489" i="17"/>
  <c r="F489" i="17"/>
  <c r="G489" i="17"/>
  <c r="H489" i="17"/>
  <c r="I489" i="17"/>
  <c r="J489" i="17"/>
  <c r="K489" i="17"/>
  <c r="C490" i="17"/>
  <c r="D490" i="17"/>
  <c r="E490" i="17"/>
  <c r="F490" i="17"/>
  <c r="G490" i="17"/>
  <c r="H490" i="17"/>
  <c r="I490" i="17"/>
  <c r="J490" i="17"/>
  <c r="K490" i="17"/>
  <c r="C491" i="17"/>
  <c r="D491" i="17"/>
  <c r="E491" i="17"/>
  <c r="F491" i="17"/>
  <c r="G491" i="17"/>
  <c r="H491" i="17"/>
  <c r="I491" i="17"/>
  <c r="J491" i="17"/>
  <c r="K491" i="17"/>
  <c r="C492" i="17"/>
  <c r="D492" i="17"/>
  <c r="E492" i="17"/>
  <c r="F492" i="17"/>
  <c r="G492" i="17"/>
  <c r="H492" i="17"/>
  <c r="I492" i="17"/>
  <c r="J492" i="17"/>
  <c r="K492" i="17"/>
  <c r="C493" i="17"/>
  <c r="D493" i="17"/>
  <c r="E493" i="17"/>
  <c r="F493" i="17"/>
  <c r="G493" i="17"/>
  <c r="H493" i="17"/>
  <c r="I493" i="17"/>
  <c r="J493" i="17"/>
  <c r="K493" i="17"/>
  <c r="C494" i="17"/>
  <c r="D494" i="17"/>
  <c r="E494" i="17"/>
  <c r="F494" i="17"/>
  <c r="G494" i="17"/>
  <c r="H494" i="17"/>
  <c r="I494" i="17"/>
  <c r="J494" i="17"/>
  <c r="K494" i="17"/>
  <c r="C495" i="17"/>
  <c r="D495" i="17"/>
  <c r="E495" i="17"/>
  <c r="F495" i="17"/>
  <c r="G495" i="17"/>
  <c r="H495" i="17"/>
  <c r="I495" i="17"/>
  <c r="J495" i="17"/>
  <c r="K495" i="17"/>
  <c r="C496" i="17"/>
  <c r="D496" i="17"/>
  <c r="E496" i="17"/>
  <c r="F496" i="17"/>
  <c r="G496" i="17"/>
  <c r="H496" i="17"/>
  <c r="I496" i="17"/>
  <c r="J496" i="17"/>
  <c r="K496" i="17"/>
  <c r="C497" i="17"/>
  <c r="D497" i="17"/>
  <c r="E497" i="17"/>
  <c r="F497" i="17"/>
  <c r="G497" i="17"/>
  <c r="H497" i="17"/>
  <c r="I497" i="17"/>
  <c r="J497" i="17"/>
  <c r="K497" i="17"/>
  <c r="C498" i="17"/>
  <c r="D498" i="17"/>
  <c r="E498" i="17"/>
  <c r="F498" i="17"/>
  <c r="G498" i="17"/>
  <c r="H498" i="17"/>
  <c r="I498" i="17"/>
  <c r="J498" i="17"/>
  <c r="K498" i="17"/>
  <c r="C499" i="17"/>
  <c r="D499" i="17"/>
  <c r="E499" i="17"/>
  <c r="F499" i="17"/>
  <c r="G499" i="17"/>
  <c r="H499" i="17"/>
  <c r="I499" i="17"/>
  <c r="J499" i="17"/>
  <c r="K499" i="17"/>
  <c r="C500" i="17"/>
  <c r="D500" i="17"/>
  <c r="E500" i="17"/>
  <c r="F500" i="17"/>
  <c r="G500" i="17"/>
  <c r="H500" i="17"/>
  <c r="I500" i="17"/>
  <c r="J500" i="17"/>
  <c r="K500" i="17"/>
  <c r="C501" i="17"/>
  <c r="D501" i="17"/>
  <c r="E501" i="17"/>
  <c r="F501" i="17"/>
  <c r="G501" i="17"/>
  <c r="H501" i="17"/>
  <c r="I501" i="17"/>
  <c r="J501" i="17"/>
  <c r="K501" i="17"/>
  <c r="C502" i="17"/>
  <c r="D502" i="17"/>
  <c r="E502" i="17"/>
  <c r="F502" i="17"/>
  <c r="G502" i="17"/>
  <c r="H502" i="17"/>
  <c r="I502" i="17"/>
  <c r="J502" i="17"/>
  <c r="K502" i="17"/>
  <c r="C503" i="17"/>
  <c r="D503" i="17"/>
  <c r="E503" i="17"/>
  <c r="F503" i="17"/>
  <c r="G503" i="17"/>
  <c r="H503" i="17"/>
  <c r="I503" i="17"/>
  <c r="J503" i="17"/>
  <c r="K503" i="17"/>
  <c r="C504" i="17"/>
  <c r="D504" i="17"/>
  <c r="E504" i="17"/>
  <c r="F504" i="17"/>
  <c r="G504" i="17"/>
  <c r="H504" i="17"/>
  <c r="I504" i="17"/>
  <c r="J504" i="17"/>
  <c r="K504" i="17"/>
  <c r="C505" i="17"/>
  <c r="D505" i="17"/>
  <c r="E505" i="17"/>
  <c r="F505" i="17"/>
  <c r="G505" i="17"/>
  <c r="H505" i="17"/>
  <c r="I505" i="17"/>
  <c r="J505" i="17"/>
  <c r="K505" i="17"/>
  <c r="C506" i="17"/>
  <c r="D506" i="17"/>
  <c r="E506" i="17"/>
  <c r="F506" i="17"/>
  <c r="G506" i="17"/>
  <c r="H506" i="17"/>
  <c r="I506" i="17"/>
  <c r="J506" i="17"/>
  <c r="K506" i="17"/>
  <c r="C507" i="17"/>
  <c r="D507" i="17"/>
  <c r="E507" i="17"/>
  <c r="F507" i="17"/>
  <c r="G507" i="17"/>
  <c r="H507" i="17"/>
  <c r="I507" i="17"/>
  <c r="J507" i="17"/>
  <c r="K507" i="17"/>
  <c r="C508" i="17"/>
  <c r="D508" i="17"/>
  <c r="E508" i="17"/>
  <c r="F508" i="17"/>
  <c r="G508" i="17"/>
  <c r="H508" i="17"/>
  <c r="I508" i="17"/>
  <c r="J508" i="17"/>
  <c r="K508" i="17"/>
  <c r="C509" i="17"/>
  <c r="D509" i="17"/>
  <c r="E509" i="17"/>
  <c r="F509" i="17"/>
  <c r="G509" i="17"/>
  <c r="H509" i="17"/>
  <c r="I509" i="17"/>
  <c r="J509" i="17"/>
  <c r="K509" i="17"/>
  <c r="C510" i="17"/>
  <c r="D510" i="17"/>
  <c r="E510" i="17"/>
  <c r="F510" i="17"/>
  <c r="G510" i="17"/>
  <c r="H510" i="17"/>
  <c r="I510" i="17"/>
  <c r="J510" i="17"/>
  <c r="K510" i="17"/>
  <c r="C511" i="17"/>
  <c r="D511" i="17"/>
  <c r="E511" i="17"/>
  <c r="F511" i="17"/>
  <c r="G511" i="17"/>
  <c r="H511" i="17"/>
  <c r="I511" i="17"/>
  <c r="J511" i="17"/>
  <c r="K511" i="17"/>
  <c r="C512" i="17"/>
  <c r="D512" i="17"/>
  <c r="E512" i="17"/>
  <c r="F512" i="17"/>
  <c r="G512" i="17"/>
  <c r="H512" i="17"/>
  <c r="I512" i="17"/>
  <c r="J512" i="17"/>
  <c r="K512" i="17"/>
  <c r="C513" i="17"/>
  <c r="D513" i="17"/>
  <c r="E513" i="17"/>
  <c r="F513" i="17"/>
  <c r="G513" i="17"/>
  <c r="H513" i="17"/>
  <c r="I513" i="17"/>
  <c r="J513" i="17"/>
  <c r="K513" i="17"/>
  <c r="C514" i="17"/>
  <c r="D514" i="17"/>
  <c r="E514" i="17"/>
  <c r="F514" i="17"/>
  <c r="G514" i="17"/>
  <c r="H514" i="17"/>
  <c r="I514" i="17"/>
  <c r="J514" i="17"/>
  <c r="K514" i="17"/>
  <c r="C515" i="17"/>
  <c r="D515" i="17"/>
  <c r="E515" i="17"/>
  <c r="F515" i="17"/>
  <c r="G515" i="17"/>
  <c r="H515" i="17"/>
  <c r="I515" i="17"/>
  <c r="J515" i="17"/>
  <c r="K515" i="17"/>
  <c r="C516" i="17"/>
  <c r="D516" i="17"/>
  <c r="E516" i="17"/>
  <c r="F516" i="17"/>
  <c r="G516" i="17"/>
  <c r="H516" i="17"/>
  <c r="I516" i="17"/>
  <c r="J516" i="17"/>
  <c r="K516" i="17"/>
  <c r="C517" i="17"/>
  <c r="D517" i="17"/>
  <c r="E517" i="17"/>
  <c r="F517" i="17"/>
  <c r="G517" i="17"/>
  <c r="H517" i="17"/>
  <c r="I517" i="17"/>
  <c r="J517" i="17"/>
  <c r="K517" i="17"/>
  <c r="C518" i="17"/>
  <c r="D518" i="17"/>
  <c r="E518" i="17"/>
  <c r="F518" i="17"/>
  <c r="G518" i="17"/>
  <c r="H518" i="17"/>
  <c r="I518" i="17"/>
  <c r="J518" i="17"/>
  <c r="K518" i="17"/>
  <c r="C519" i="17"/>
  <c r="D519" i="17"/>
  <c r="E519" i="17"/>
  <c r="F519" i="17"/>
  <c r="G519" i="17"/>
  <c r="H519" i="17"/>
  <c r="I519" i="17"/>
  <c r="J519" i="17"/>
  <c r="K519" i="17"/>
  <c r="C520" i="17"/>
  <c r="D520" i="17"/>
  <c r="E520" i="17"/>
  <c r="F520" i="17"/>
  <c r="G520" i="17"/>
  <c r="H520" i="17"/>
  <c r="I520" i="17"/>
  <c r="J520" i="17"/>
  <c r="K520" i="17"/>
  <c r="C521" i="17"/>
  <c r="D521" i="17"/>
  <c r="E521" i="17"/>
  <c r="F521" i="17"/>
  <c r="G521" i="17"/>
  <c r="H521" i="17"/>
  <c r="I521" i="17"/>
  <c r="J521" i="17"/>
  <c r="K521" i="17"/>
  <c r="C522" i="17"/>
  <c r="D522" i="17"/>
  <c r="E522" i="17"/>
  <c r="F522" i="17"/>
  <c r="G522" i="17"/>
  <c r="H522" i="17"/>
  <c r="I522" i="17"/>
  <c r="J522" i="17"/>
  <c r="K522" i="17"/>
  <c r="C523" i="17"/>
  <c r="D523" i="17"/>
  <c r="E523" i="17"/>
  <c r="F523" i="17"/>
  <c r="G523" i="17"/>
  <c r="H523" i="17"/>
  <c r="I523" i="17"/>
  <c r="J523" i="17"/>
  <c r="K523" i="17"/>
  <c r="C524" i="17"/>
  <c r="D524" i="17"/>
  <c r="E524" i="17"/>
  <c r="F524" i="17"/>
  <c r="G524" i="17"/>
  <c r="H524" i="17"/>
  <c r="I524" i="17"/>
  <c r="J524" i="17"/>
  <c r="K524" i="17"/>
  <c r="C525" i="17"/>
  <c r="D525" i="17"/>
  <c r="E525" i="17"/>
  <c r="F525" i="17"/>
  <c r="G525" i="17"/>
  <c r="H525" i="17"/>
  <c r="I525" i="17"/>
  <c r="J525" i="17"/>
  <c r="K525" i="17"/>
  <c r="C526" i="17"/>
  <c r="D526" i="17"/>
  <c r="E526" i="17"/>
  <c r="F526" i="17"/>
  <c r="G526" i="17"/>
  <c r="H526" i="17"/>
  <c r="I526" i="17"/>
  <c r="J526" i="17"/>
  <c r="K526" i="17"/>
  <c r="C527" i="17"/>
  <c r="D527" i="17"/>
  <c r="E527" i="17"/>
  <c r="F527" i="17"/>
  <c r="G527" i="17"/>
  <c r="H527" i="17"/>
  <c r="I527" i="17"/>
  <c r="J527" i="17"/>
  <c r="K527" i="17"/>
  <c r="C528" i="17"/>
  <c r="D528" i="17"/>
  <c r="E528" i="17"/>
  <c r="F528" i="17"/>
  <c r="G528" i="17"/>
  <c r="H528" i="17"/>
  <c r="I528" i="17"/>
  <c r="J528" i="17"/>
  <c r="K528" i="17"/>
  <c r="C529" i="17"/>
  <c r="D529" i="17"/>
  <c r="E529" i="17"/>
  <c r="F529" i="17"/>
  <c r="G529" i="17"/>
  <c r="H529" i="17"/>
  <c r="I529" i="17"/>
  <c r="J529" i="17"/>
  <c r="K529" i="17"/>
  <c r="C530" i="17"/>
  <c r="D530" i="17"/>
  <c r="E530" i="17"/>
  <c r="F530" i="17"/>
  <c r="G530" i="17"/>
  <c r="H530" i="17"/>
  <c r="I530" i="17"/>
  <c r="J530" i="17"/>
  <c r="K530" i="17"/>
  <c r="C531" i="17"/>
  <c r="D531" i="17"/>
  <c r="E531" i="17"/>
  <c r="F531" i="17"/>
  <c r="G531" i="17"/>
  <c r="H531" i="17"/>
  <c r="I531" i="17"/>
  <c r="J531" i="17"/>
  <c r="K531" i="17"/>
  <c r="C532" i="17"/>
  <c r="D532" i="17"/>
  <c r="E532" i="17"/>
  <c r="F532" i="17"/>
  <c r="G532" i="17"/>
  <c r="H532" i="17"/>
  <c r="I532" i="17"/>
  <c r="J532" i="17"/>
  <c r="K532" i="17"/>
  <c r="C533" i="17"/>
  <c r="D533" i="17"/>
  <c r="E533" i="17"/>
  <c r="F533" i="17"/>
  <c r="G533" i="17"/>
  <c r="H533" i="17"/>
  <c r="I533" i="17"/>
  <c r="J533" i="17"/>
  <c r="K533" i="17"/>
  <c r="C534" i="17"/>
  <c r="D534" i="17"/>
  <c r="E534" i="17"/>
  <c r="F534" i="17"/>
  <c r="G534" i="17"/>
  <c r="H534" i="17"/>
  <c r="I534" i="17"/>
  <c r="J534" i="17"/>
  <c r="K534" i="17"/>
  <c r="C535" i="17"/>
  <c r="D535" i="17"/>
  <c r="E535" i="17"/>
  <c r="F535" i="17"/>
  <c r="G535" i="17"/>
  <c r="H535" i="17"/>
  <c r="I535" i="17"/>
  <c r="J535" i="17"/>
  <c r="K535" i="17"/>
  <c r="C536" i="17"/>
  <c r="D536" i="17"/>
  <c r="E536" i="17"/>
  <c r="F536" i="17"/>
  <c r="G536" i="17"/>
  <c r="H536" i="17"/>
  <c r="I536" i="17"/>
  <c r="J536" i="17"/>
  <c r="K536" i="17"/>
  <c r="C537" i="17"/>
  <c r="D537" i="17"/>
  <c r="E537" i="17"/>
  <c r="F537" i="17"/>
  <c r="G537" i="17"/>
  <c r="H537" i="17"/>
  <c r="I537" i="17"/>
  <c r="J537" i="17"/>
  <c r="K537" i="17"/>
  <c r="C538" i="17"/>
  <c r="D538" i="17"/>
  <c r="E538" i="17"/>
  <c r="F538" i="17"/>
  <c r="G538" i="17"/>
  <c r="H538" i="17"/>
  <c r="I538" i="17"/>
  <c r="J538" i="17"/>
  <c r="K538" i="17"/>
  <c r="C539" i="17"/>
  <c r="D539" i="17"/>
  <c r="E539" i="17"/>
  <c r="F539" i="17"/>
  <c r="G539" i="17"/>
  <c r="H539" i="17"/>
  <c r="I539" i="17"/>
  <c r="J539" i="17"/>
  <c r="K539" i="17"/>
  <c r="C540" i="17"/>
  <c r="D540" i="17"/>
  <c r="E540" i="17"/>
  <c r="F540" i="17"/>
  <c r="G540" i="17"/>
  <c r="H540" i="17"/>
  <c r="I540" i="17"/>
  <c r="J540" i="17"/>
  <c r="K540" i="17"/>
  <c r="C541" i="17"/>
  <c r="D541" i="17"/>
  <c r="E541" i="17"/>
  <c r="F541" i="17"/>
  <c r="G541" i="17"/>
  <c r="H541" i="17"/>
  <c r="I541" i="17"/>
  <c r="J541" i="17"/>
  <c r="K541" i="17"/>
  <c r="C542" i="17"/>
  <c r="D542" i="17"/>
  <c r="E542" i="17"/>
  <c r="F542" i="17"/>
  <c r="G542" i="17"/>
  <c r="H542" i="17"/>
  <c r="I542" i="17"/>
  <c r="J542" i="17"/>
  <c r="K542" i="17"/>
  <c r="C543" i="17"/>
  <c r="D543" i="17"/>
  <c r="E543" i="17"/>
  <c r="F543" i="17"/>
  <c r="G543" i="17"/>
  <c r="H543" i="17"/>
  <c r="I543" i="17"/>
  <c r="J543" i="17"/>
  <c r="K543" i="17"/>
  <c r="C544" i="17"/>
  <c r="D544" i="17"/>
  <c r="E544" i="17"/>
  <c r="F544" i="17"/>
  <c r="G544" i="17"/>
  <c r="H544" i="17"/>
  <c r="I544" i="17"/>
  <c r="J544" i="17"/>
  <c r="K544" i="17"/>
  <c r="C545" i="17"/>
  <c r="D545" i="17"/>
  <c r="E545" i="17"/>
  <c r="F545" i="17"/>
  <c r="G545" i="17"/>
  <c r="H545" i="17"/>
  <c r="I545" i="17"/>
  <c r="J545" i="17"/>
  <c r="K545" i="17"/>
  <c r="C546" i="17"/>
  <c r="D546" i="17"/>
  <c r="E546" i="17"/>
  <c r="F546" i="17"/>
  <c r="G546" i="17"/>
  <c r="H546" i="17"/>
  <c r="I546" i="17"/>
  <c r="J546" i="17"/>
  <c r="K546" i="17"/>
  <c r="C547" i="17"/>
  <c r="D547" i="17"/>
  <c r="E547" i="17"/>
  <c r="F547" i="17"/>
  <c r="G547" i="17"/>
  <c r="H547" i="17"/>
  <c r="I547" i="17"/>
  <c r="J547" i="17"/>
  <c r="K547" i="17"/>
  <c r="C548" i="17"/>
  <c r="D548" i="17"/>
  <c r="E548" i="17"/>
  <c r="F548" i="17"/>
  <c r="G548" i="17"/>
  <c r="H548" i="17"/>
  <c r="I548" i="17"/>
  <c r="J548" i="17"/>
  <c r="K548" i="17"/>
  <c r="C549" i="17"/>
  <c r="D549" i="17"/>
  <c r="E549" i="17"/>
  <c r="F549" i="17"/>
  <c r="G549" i="17"/>
  <c r="H549" i="17"/>
  <c r="I549" i="17"/>
  <c r="J549" i="17"/>
  <c r="K549" i="17"/>
  <c r="C550" i="17"/>
  <c r="D550" i="17"/>
  <c r="E550" i="17"/>
  <c r="F550" i="17"/>
  <c r="G550" i="17"/>
  <c r="H550" i="17"/>
  <c r="I550" i="17"/>
  <c r="J550" i="17"/>
  <c r="K550" i="17"/>
  <c r="C551" i="17"/>
  <c r="D551" i="17"/>
  <c r="E551" i="17"/>
  <c r="F551" i="17"/>
  <c r="G551" i="17"/>
  <c r="H551" i="17"/>
  <c r="I551" i="17"/>
  <c r="J551" i="17"/>
  <c r="K551" i="17"/>
  <c r="C552" i="17"/>
  <c r="D552" i="17"/>
  <c r="E552" i="17"/>
  <c r="F552" i="17"/>
  <c r="G552" i="17"/>
  <c r="H552" i="17"/>
  <c r="I552" i="17"/>
  <c r="J552" i="17"/>
  <c r="K552" i="17"/>
  <c r="C553" i="17"/>
  <c r="D553" i="17"/>
  <c r="E553" i="17"/>
  <c r="F553" i="17"/>
  <c r="G553" i="17"/>
  <c r="H553" i="17"/>
  <c r="I553" i="17"/>
  <c r="J553" i="17"/>
  <c r="K553" i="17"/>
  <c r="C554" i="17"/>
  <c r="D554" i="17"/>
  <c r="E554" i="17"/>
  <c r="F554" i="17"/>
  <c r="G554" i="17"/>
  <c r="H554" i="17"/>
  <c r="I554" i="17"/>
  <c r="J554" i="17"/>
  <c r="K554" i="17"/>
  <c r="C555" i="17"/>
  <c r="D555" i="17"/>
  <c r="E555" i="17"/>
  <c r="F555" i="17"/>
  <c r="G555" i="17"/>
  <c r="H555" i="17"/>
  <c r="I555" i="17"/>
  <c r="J555" i="17"/>
  <c r="K555" i="17"/>
  <c r="C556" i="17"/>
  <c r="D556" i="17"/>
  <c r="E556" i="17"/>
  <c r="F556" i="17"/>
  <c r="G556" i="17"/>
  <c r="H556" i="17"/>
  <c r="I556" i="17"/>
  <c r="J556" i="17"/>
  <c r="K556" i="17"/>
  <c r="C557" i="17"/>
  <c r="D557" i="17"/>
  <c r="E557" i="17"/>
  <c r="F557" i="17"/>
  <c r="G557" i="17"/>
  <c r="H557" i="17"/>
  <c r="I557" i="17"/>
  <c r="J557" i="17"/>
  <c r="K557" i="17"/>
  <c r="C558" i="17"/>
  <c r="D558" i="17"/>
  <c r="E558" i="17"/>
  <c r="F558" i="17"/>
  <c r="G558" i="17"/>
  <c r="H558" i="17"/>
  <c r="I558" i="17"/>
  <c r="J558" i="17"/>
  <c r="K558" i="17"/>
  <c r="C559" i="17"/>
  <c r="D559" i="17"/>
  <c r="E559" i="17"/>
  <c r="F559" i="17"/>
  <c r="G559" i="17"/>
  <c r="H559" i="17"/>
  <c r="I559" i="17"/>
  <c r="J559" i="17"/>
  <c r="K559" i="17"/>
  <c r="C560" i="17"/>
  <c r="D560" i="17"/>
  <c r="E560" i="17"/>
  <c r="F560" i="17"/>
  <c r="G560" i="17"/>
  <c r="H560" i="17"/>
  <c r="I560" i="17"/>
  <c r="J560" i="17"/>
  <c r="K560" i="17"/>
  <c r="C561" i="17"/>
  <c r="D561" i="17"/>
  <c r="E561" i="17"/>
  <c r="F561" i="17"/>
  <c r="G561" i="17"/>
  <c r="H561" i="17"/>
  <c r="I561" i="17"/>
  <c r="J561" i="17"/>
  <c r="K561" i="17"/>
  <c r="C562" i="17"/>
  <c r="D562" i="17"/>
  <c r="E562" i="17"/>
  <c r="F562" i="17"/>
  <c r="G562" i="17"/>
  <c r="H562" i="17"/>
  <c r="I562" i="17"/>
  <c r="J562" i="17"/>
  <c r="K562" i="17"/>
  <c r="C563" i="17"/>
  <c r="D563" i="17"/>
  <c r="E563" i="17"/>
  <c r="F563" i="17"/>
  <c r="G563" i="17"/>
  <c r="H563" i="17"/>
  <c r="I563" i="17"/>
  <c r="J563" i="17"/>
  <c r="K563" i="17"/>
  <c r="C564" i="17"/>
  <c r="D564" i="17"/>
  <c r="E564" i="17"/>
  <c r="F564" i="17"/>
  <c r="G564" i="17"/>
  <c r="H564" i="17"/>
  <c r="I564" i="17"/>
  <c r="J564" i="17"/>
  <c r="K564" i="17"/>
  <c r="C565" i="17"/>
  <c r="D565" i="17"/>
  <c r="E565" i="17"/>
  <c r="F565" i="17"/>
  <c r="G565" i="17"/>
  <c r="H565" i="17"/>
  <c r="I565" i="17"/>
  <c r="J565" i="17"/>
  <c r="K565" i="17"/>
  <c r="C566" i="17"/>
  <c r="D566" i="17"/>
  <c r="E566" i="17"/>
  <c r="F566" i="17"/>
  <c r="G566" i="17"/>
  <c r="H566" i="17"/>
  <c r="I566" i="17"/>
  <c r="J566" i="17"/>
  <c r="K566" i="17"/>
  <c r="C567" i="17"/>
  <c r="D567" i="17"/>
  <c r="E567" i="17"/>
  <c r="F567" i="17"/>
  <c r="G567" i="17"/>
  <c r="H567" i="17"/>
  <c r="I567" i="17"/>
  <c r="J567" i="17"/>
  <c r="K567" i="17"/>
  <c r="C568" i="17"/>
  <c r="D568" i="17"/>
  <c r="E568" i="17"/>
  <c r="F568" i="17"/>
  <c r="G568" i="17"/>
  <c r="H568" i="17"/>
  <c r="I568" i="17"/>
  <c r="J568" i="17"/>
  <c r="K568" i="17"/>
  <c r="C569" i="17"/>
  <c r="D569" i="17"/>
  <c r="E569" i="17"/>
  <c r="F569" i="17"/>
  <c r="G569" i="17"/>
  <c r="H569" i="17"/>
  <c r="I569" i="17"/>
  <c r="J569" i="17"/>
  <c r="K569" i="17"/>
  <c r="C570" i="17"/>
  <c r="D570" i="17"/>
  <c r="E570" i="17"/>
  <c r="F570" i="17"/>
  <c r="G570" i="17"/>
  <c r="H570" i="17"/>
  <c r="I570" i="17"/>
  <c r="J570" i="17"/>
  <c r="K570" i="17"/>
  <c r="C571" i="17"/>
  <c r="D571" i="17"/>
  <c r="E571" i="17"/>
  <c r="F571" i="17"/>
  <c r="G571" i="17"/>
  <c r="H571" i="17"/>
  <c r="I571" i="17"/>
  <c r="J571" i="17"/>
  <c r="K571" i="17"/>
  <c r="C572" i="17"/>
  <c r="D572" i="17"/>
  <c r="E572" i="17"/>
  <c r="F572" i="17"/>
  <c r="G572" i="17"/>
  <c r="H572" i="17"/>
  <c r="I572" i="17"/>
  <c r="J572" i="17"/>
  <c r="K572" i="17"/>
  <c r="C573" i="17"/>
  <c r="D573" i="17"/>
  <c r="E573" i="17"/>
  <c r="F573" i="17"/>
  <c r="G573" i="17"/>
  <c r="H573" i="17"/>
  <c r="I573" i="17"/>
  <c r="J573" i="17"/>
  <c r="K573" i="17"/>
  <c r="C574" i="17"/>
  <c r="D574" i="17"/>
  <c r="E574" i="17"/>
  <c r="F574" i="17"/>
  <c r="G574" i="17"/>
  <c r="H574" i="17"/>
  <c r="I574" i="17"/>
  <c r="J574" i="17"/>
  <c r="K574" i="17"/>
  <c r="C575" i="17"/>
  <c r="D575" i="17"/>
  <c r="E575" i="17"/>
  <c r="F575" i="17"/>
  <c r="G575" i="17"/>
  <c r="H575" i="17"/>
  <c r="I575" i="17"/>
  <c r="J575" i="17"/>
  <c r="K575" i="17"/>
  <c r="C576" i="17"/>
  <c r="D576" i="17"/>
  <c r="E576" i="17"/>
  <c r="F576" i="17"/>
  <c r="G576" i="17"/>
  <c r="H576" i="17"/>
  <c r="I576" i="17"/>
  <c r="J576" i="17"/>
  <c r="K576" i="17"/>
  <c r="C577" i="17"/>
  <c r="D577" i="17"/>
  <c r="E577" i="17"/>
  <c r="F577" i="17"/>
  <c r="G577" i="17"/>
  <c r="H577" i="17"/>
  <c r="I577" i="17"/>
  <c r="J577" i="17"/>
  <c r="K577" i="17"/>
  <c r="C578" i="17"/>
  <c r="D578" i="17"/>
  <c r="E578" i="17"/>
  <c r="F578" i="17"/>
  <c r="G578" i="17"/>
  <c r="H578" i="17"/>
  <c r="I578" i="17"/>
  <c r="J578" i="17"/>
  <c r="K578" i="17"/>
  <c r="C579" i="17"/>
  <c r="D579" i="17"/>
  <c r="E579" i="17"/>
  <c r="F579" i="17"/>
  <c r="G579" i="17"/>
  <c r="H579" i="17"/>
  <c r="I579" i="17"/>
  <c r="J579" i="17"/>
  <c r="K579" i="17"/>
  <c r="C580" i="17"/>
  <c r="D580" i="17"/>
  <c r="E580" i="17"/>
  <c r="F580" i="17"/>
  <c r="G580" i="17"/>
  <c r="H580" i="17"/>
  <c r="I580" i="17"/>
  <c r="J580" i="17"/>
  <c r="K580" i="17"/>
  <c r="C581" i="17"/>
  <c r="D581" i="17"/>
  <c r="E581" i="17"/>
  <c r="F581" i="17"/>
  <c r="G581" i="17"/>
  <c r="H581" i="17"/>
  <c r="I581" i="17"/>
  <c r="J581" i="17"/>
  <c r="K581" i="17"/>
  <c r="C582" i="17"/>
  <c r="D582" i="17"/>
  <c r="E582" i="17"/>
  <c r="F582" i="17"/>
  <c r="G582" i="17"/>
  <c r="H582" i="17"/>
  <c r="I582" i="17"/>
  <c r="J582" i="17"/>
  <c r="K582" i="17"/>
  <c r="C583" i="17"/>
  <c r="D583" i="17"/>
  <c r="E583" i="17"/>
  <c r="F583" i="17"/>
  <c r="G583" i="17"/>
  <c r="H583" i="17"/>
  <c r="I583" i="17"/>
  <c r="J583" i="17"/>
  <c r="K583" i="17"/>
  <c r="C584" i="17"/>
  <c r="D584" i="17"/>
  <c r="E584" i="17"/>
  <c r="F584" i="17"/>
  <c r="G584" i="17"/>
  <c r="H584" i="17"/>
  <c r="I584" i="17"/>
  <c r="J584" i="17"/>
  <c r="K584" i="17"/>
  <c r="C585" i="17"/>
  <c r="D585" i="17"/>
  <c r="E585" i="17"/>
  <c r="F585" i="17"/>
  <c r="G585" i="17"/>
  <c r="H585" i="17"/>
  <c r="I585" i="17"/>
  <c r="J585" i="17"/>
  <c r="K585" i="17"/>
  <c r="C586" i="17"/>
  <c r="D586" i="17"/>
  <c r="E586" i="17"/>
  <c r="F586" i="17"/>
  <c r="G586" i="17"/>
  <c r="H586" i="17"/>
  <c r="I586" i="17"/>
  <c r="J586" i="17"/>
  <c r="K586" i="17"/>
  <c r="C587" i="17"/>
  <c r="D587" i="17"/>
  <c r="E587" i="17"/>
  <c r="F587" i="17"/>
  <c r="G587" i="17"/>
  <c r="H587" i="17"/>
  <c r="I587" i="17"/>
  <c r="J587" i="17"/>
  <c r="K587" i="17"/>
  <c r="C588" i="17"/>
  <c r="D588" i="17"/>
  <c r="E588" i="17"/>
  <c r="F588" i="17"/>
  <c r="G588" i="17"/>
  <c r="H588" i="17"/>
  <c r="I588" i="17"/>
  <c r="J588" i="17"/>
  <c r="K588" i="17"/>
  <c r="C589" i="17"/>
  <c r="D589" i="17"/>
  <c r="E589" i="17"/>
  <c r="F589" i="17"/>
  <c r="G589" i="17"/>
  <c r="H589" i="17"/>
  <c r="I589" i="17"/>
  <c r="J589" i="17"/>
  <c r="K589" i="17"/>
  <c r="C590" i="17"/>
  <c r="D590" i="17"/>
  <c r="E590" i="17"/>
  <c r="F590" i="17"/>
  <c r="G590" i="17"/>
  <c r="H590" i="17"/>
  <c r="I590" i="17"/>
  <c r="J590" i="17"/>
  <c r="K590" i="17"/>
  <c r="C591" i="17"/>
  <c r="D591" i="17"/>
  <c r="E591" i="17"/>
  <c r="F591" i="17"/>
  <c r="G591" i="17"/>
  <c r="H591" i="17"/>
  <c r="I591" i="17"/>
  <c r="J591" i="17"/>
  <c r="K591" i="17"/>
  <c r="C592" i="17"/>
  <c r="D592" i="17"/>
  <c r="E592" i="17"/>
  <c r="F592" i="17"/>
  <c r="G592" i="17"/>
  <c r="H592" i="17"/>
  <c r="I592" i="17"/>
  <c r="J592" i="17"/>
  <c r="K592" i="17"/>
  <c r="C593" i="17"/>
  <c r="D593" i="17"/>
  <c r="E593" i="17"/>
  <c r="F593" i="17"/>
  <c r="G593" i="17"/>
  <c r="H593" i="17"/>
  <c r="I593" i="17"/>
  <c r="J593" i="17"/>
  <c r="K593" i="17"/>
  <c r="C594" i="17"/>
  <c r="D594" i="17"/>
  <c r="E594" i="17"/>
  <c r="F594" i="17"/>
  <c r="G594" i="17"/>
  <c r="H594" i="17"/>
  <c r="I594" i="17"/>
  <c r="J594" i="17"/>
  <c r="K594" i="17"/>
  <c r="C595" i="17"/>
  <c r="D595" i="17"/>
  <c r="E595" i="17"/>
  <c r="F595" i="17"/>
  <c r="G595" i="17"/>
  <c r="H595" i="17"/>
  <c r="I595" i="17"/>
  <c r="J595" i="17"/>
  <c r="K595" i="17"/>
  <c r="C596" i="17"/>
  <c r="D596" i="17"/>
  <c r="E596" i="17"/>
  <c r="F596" i="17"/>
  <c r="G596" i="17"/>
  <c r="H596" i="17"/>
  <c r="I596" i="17"/>
  <c r="J596" i="17"/>
  <c r="K596" i="17"/>
  <c r="C597" i="17"/>
  <c r="D597" i="17"/>
  <c r="E597" i="17"/>
  <c r="F597" i="17"/>
  <c r="G597" i="17"/>
  <c r="H597" i="17"/>
  <c r="I597" i="17"/>
  <c r="J597" i="17"/>
  <c r="K597" i="17"/>
  <c r="C598" i="17"/>
  <c r="D598" i="17"/>
  <c r="E598" i="17"/>
  <c r="F598" i="17"/>
  <c r="G598" i="17"/>
  <c r="H598" i="17"/>
  <c r="I598" i="17"/>
  <c r="J598" i="17"/>
  <c r="K598" i="17"/>
  <c r="C599" i="17"/>
  <c r="D599" i="17"/>
  <c r="E599" i="17"/>
  <c r="F599" i="17"/>
  <c r="G599" i="17"/>
  <c r="H599" i="17"/>
  <c r="I599" i="17"/>
  <c r="J599" i="17"/>
  <c r="K599" i="17"/>
  <c r="C600" i="17"/>
  <c r="D600" i="17"/>
  <c r="E600" i="17"/>
  <c r="F600" i="17"/>
  <c r="G600" i="17"/>
  <c r="H600" i="17"/>
  <c r="I600" i="17"/>
  <c r="J600" i="17"/>
  <c r="K600" i="17"/>
  <c r="C601" i="17"/>
  <c r="D601" i="17"/>
  <c r="E601" i="17"/>
  <c r="F601" i="17"/>
  <c r="G601" i="17"/>
  <c r="H601" i="17"/>
  <c r="I601" i="17"/>
  <c r="J601" i="17"/>
  <c r="K601" i="17"/>
  <c r="C2" i="17"/>
  <c r="D2" i="17"/>
  <c r="E2" i="17"/>
  <c r="F2" i="17"/>
  <c r="L2" i="17" s="1"/>
  <c r="G2" i="17"/>
  <c r="H2" i="17"/>
  <c r="I2" i="17"/>
  <c r="J2" i="17"/>
  <c r="K2" i="17"/>
  <c r="L34" i="17" l="1"/>
  <c r="M2" i="17" l="1"/>
  <c r="S2" i="17" s="1"/>
  <c r="N2" i="17"/>
  <c r="T2" i="17" s="1"/>
  <c r="O2" i="17"/>
  <c r="U2" i="17" s="1"/>
  <c r="P2" i="17"/>
  <c r="Q2" i="17"/>
  <c r="L3" i="17"/>
  <c r="M3" i="17"/>
  <c r="S3" i="17" s="1"/>
  <c r="N3" i="17"/>
  <c r="T3" i="17" s="1"/>
  <c r="O3" i="17"/>
  <c r="U3" i="17" s="1"/>
  <c r="P3" i="17"/>
  <c r="Q3" i="17"/>
  <c r="L4" i="17"/>
  <c r="M4" i="17"/>
  <c r="S4" i="17" s="1"/>
  <c r="N4" i="17"/>
  <c r="T4" i="17" s="1"/>
  <c r="O4" i="17"/>
  <c r="U4" i="17" s="1"/>
  <c r="P4" i="17"/>
  <c r="Q4" i="17"/>
  <c r="L5" i="17"/>
  <c r="R5" i="17" s="1"/>
  <c r="M5" i="17"/>
  <c r="S5" i="17" s="1"/>
  <c r="N5" i="17"/>
  <c r="T5" i="17" s="1"/>
  <c r="O5" i="17"/>
  <c r="U5" i="17" s="1"/>
  <c r="P5" i="17"/>
  <c r="Q5" i="17"/>
  <c r="L6" i="17"/>
  <c r="M6" i="17"/>
  <c r="S6" i="17" s="1"/>
  <c r="N6" i="17"/>
  <c r="T6" i="17" s="1"/>
  <c r="O6" i="17"/>
  <c r="U6" i="17" s="1"/>
  <c r="P6" i="17"/>
  <c r="Q6" i="17"/>
  <c r="L7" i="17"/>
  <c r="M7" i="17"/>
  <c r="S7" i="17" s="1"/>
  <c r="N7" i="17"/>
  <c r="T7" i="17" s="1"/>
  <c r="O7" i="17"/>
  <c r="U7" i="17" s="1"/>
  <c r="P7" i="17"/>
  <c r="Q7" i="17"/>
  <c r="L8" i="17"/>
  <c r="R8" i="17" s="1"/>
  <c r="M8" i="17"/>
  <c r="S8" i="17" s="1"/>
  <c r="N8" i="17"/>
  <c r="T8" i="17" s="1"/>
  <c r="O8" i="17"/>
  <c r="U8" i="17" s="1"/>
  <c r="P8" i="17"/>
  <c r="Q8" i="17"/>
  <c r="L9" i="17"/>
  <c r="M9" i="17"/>
  <c r="S9" i="17" s="1"/>
  <c r="N9" i="17"/>
  <c r="T9" i="17" s="1"/>
  <c r="O9" i="17"/>
  <c r="U9" i="17" s="1"/>
  <c r="P9" i="17"/>
  <c r="Q9" i="17"/>
  <c r="L10" i="17"/>
  <c r="M10" i="17"/>
  <c r="S10" i="17" s="1"/>
  <c r="N10" i="17"/>
  <c r="T10" i="17" s="1"/>
  <c r="O10" i="17"/>
  <c r="U10" i="17" s="1"/>
  <c r="P10" i="17"/>
  <c r="Q10" i="17"/>
  <c r="L11" i="17"/>
  <c r="M11" i="17"/>
  <c r="S11" i="17" s="1"/>
  <c r="N11" i="17"/>
  <c r="T11" i="17" s="1"/>
  <c r="O11" i="17"/>
  <c r="U11" i="17" s="1"/>
  <c r="P11" i="17"/>
  <c r="Q11" i="17"/>
  <c r="L12" i="17"/>
  <c r="M12" i="17"/>
  <c r="S12" i="17" s="1"/>
  <c r="N12" i="17"/>
  <c r="T12" i="17" s="1"/>
  <c r="O12" i="17"/>
  <c r="U12" i="17" s="1"/>
  <c r="P12" i="17"/>
  <c r="Q12" i="17"/>
  <c r="L13" i="17"/>
  <c r="R13" i="17" s="1"/>
  <c r="M13" i="17"/>
  <c r="S13" i="17" s="1"/>
  <c r="N13" i="17"/>
  <c r="T13" i="17" s="1"/>
  <c r="O13" i="17"/>
  <c r="U13" i="17" s="1"/>
  <c r="P13" i="17"/>
  <c r="Q13" i="17"/>
  <c r="L14" i="17"/>
  <c r="M14" i="17"/>
  <c r="S14" i="17" s="1"/>
  <c r="N14" i="17"/>
  <c r="T14" i="17" s="1"/>
  <c r="O14" i="17"/>
  <c r="U14" i="17" s="1"/>
  <c r="P14" i="17"/>
  <c r="Q14" i="17"/>
  <c r="L15" i="17"/>
  <c r="R15" i="17" s="1"/>
  <c r="M15" i="17"/>
  <c r="S15" i="17" s="1"/>
  <c r="N15" i="17"/>
  <c r="T15" i="17" s="1"/>
  <c r="O15" i="17"/>
  <c r="U15" i="17" s="1"/>
  <c r="P15" i="17"/>
  <c r="Q15" i="17"/>
  <c r="L16" i="17"/>
  <c r="M16" i="17"/>
  <c r="S16" i="17" s="1"/>
  <c r="N16" i="17"/>
  <c r="T16" i="17" s="1"/>
  <c r="O16" i="17"/>
  <c r="U16" i="17" s="1"/>
  <c r="P16" i="17"/>
  <c r="Q16" i="17"/>
  <c r="L17" i="17"/>
  <c r="R17" i="17" s="1"/>
  <c r="M17" i="17"/>
  <c r="S17" i="17" s="1"/>
  <c r="N17" i="17"/>
  <c r="T17" i="17" s="1"/>
  <c r="O17" i="17"/>
  <c r="U17" i="17" s="1"/>
  <c r="P17" i="17"/>
  <c r="Q17" i="17"/>
  <c r="L18" i="17"/>
  <c r="M18" i="17"/>
  <c r="S18" i="17" s="1"/>
  <c r="N18" i="17"/>
  <c r="T18" i="17" s="1"/>
  <c r="O18" i="17"/>
  <c r="U18" i="17" s="1"/>
  <c r="P18" i="17"/>
  <c r="Q18" i="17"/>
  <c r="L19" i="17"/>
  <c r="M19" i="17"/>
  <c r="S19" i="17" s="1"/>
  <c r="N19" i="17"/>
  <c r="T19" i="17" s="1"/>
  <c r="O19" i="17"/>
  <c r="U19" i="17" s="1"/>
  <c r="P19" i="17"/>
  <c r="Q19" i="17"/>
  <c r="L20" i="17"/>
  <c r="M20" i="17"/>
  <c r="S20" i="17" s="1"/>
  <c r="N20" i="17"/>
  <c r="T20" i="17" s="1"/>
  <c r="O20" i="17"/>
  <c r="U20" i="17" s="1"/>
  <c r="P20" i="17"/>
  <c r="Q20" i="17"/>
  <c r="L21" i="17"/>
  <c r="M21" i="17"/>
  <c r="S21" i="17" s="1"/>
  <c r="N21" i="17"/>
  <c r="T21" i="17" s="1"/>
  <c r="O21" i="17"/>
  <c r="U21" i="17" s="1"/>
  <c r="P21" i="17"/>
  <c r="Q21" i="17"/>
  <c r="L22" i="17"/>
  <c r="M22" i="17"/>
  <c r="S22" i="17" s="1"/>
  <c r="N22" i="17"/>
  <c r="T22" i="17" s="1"/>
  <c r="O22" i="17"/>
  <c r="U22" i="17" s="1"/>
  <c r="P22" i="17"/>
  <c r="Q22" i="17"/>
  <c r="L23" i="17"/>
  <c r="M23" i="17"/>
  <c r="S23" i="17" s="1"/>
  <c r="N23" i="17"/>
  <c r="T23" i="17" s="1"/>
  <c r="O23" i="17"/>
  <c r="U23" i="17" s="1"/>
  <c r="P23" i="17"/>
  <c r="Q23" i="17"/>
  <c r="L24" i="17"/>
  <c r="M24" i="17"/>
  <c r="S24" i="17" s="1"/>
  <c r="N24" i="17"/>
  <c r="T24" i="17" s="1"/>
  <c r="O24" i="17"/>
  <c r="U24" i="17" s="1"/>
  <c r="P24" i="17"/>
  <c r="Q24" i="17"/>
  <c r="L25" i="17"/>
  <c r="R25" i="17" s="1"/>
  <c r="M25" i="17"/>
  <c r="S25" i="17" s="1"/>
  <c r="N25" i="17"/>
  <c r="T25" i="17" s="1"/>
  <c r="O25" i="17"/>
  <c r="U25" i="17" s="1"/>
  <c r="P25" i="17"/>
  <c r="Q25" i="17"/>
  <c r="L26" i="17"/>
  <c r="M26" i="17"/>
  <c r="S26" i="17" s="1"/>
  <c r="N26" i="17"/>
  <c r="T26" i="17" s="1"/>
  <c r="O26" i="17"/>
  <c r="U26" i="17" s="1"/>
  <c r="P26" i="17"/>
  <c r="Q26" i="17"/>
  <c r="L27" i="17"/>
  <c r="R27" i="17" s="1"/>
  <c r="M27" i="17"/>
  <c r="S27" i="17" s="1"/>
  <c r="N27" i="17"/>
  <c r="T27" i="17" s="1"/>
  <c r="O27" i="17"/>
  <c r="U27" i="17" s="1"/>
  <c r="P27" i="17"/>
  <c r="Q27" i="17"/>
  <c r="L28" i="17"/>
  <c r="M28" i="17"/>
  <c r="S28" i="17" s="1"/>
  <c r="N28" i="17"/>
  <c r="T28" i="17" s="1"/>
  <c r="O28" i="17"/>
  <c r="U28" i="17" s="1"/>
  <c r="P28" i="17"/>
  <c r="Q28" i="17"/>
  <c r="L29" i="17"/>
  <c r="R29" i="17" s="1"/>
  <c r="M29" i="17"/>
  <c r="S29" i="17" s="1"/>
  <c r="N29" i="17"/>
  <c r="T29" i="17" s="1"/>
  <c r="O29" i="17"/>
  <c r="U29" i="17" s="1"/>
  <c r="P29" i="17"/>
  <c r="Q29" i="17"/>
  <c r="L30" i="17"/>
  <c r="R30" i="17" s="1"/>
  <c r="M30" i="17"/>
  <c r="S30" i="17" s="1"/>
  <c r="N30" i="17"/>
  <c r="T30" i="17" s="1"/>
  <c r="O30" i="17"/>
  <c r="U30" i="17" s="1"/>
  <c r="P30" i="17"/>
  <c r="Q30" i="17"/>
  <c r="L31" i="17"/>
  <c r="M31" i="17"/>
  <c r="S31" i="17" s="1"/>
  <c r="N31" i="17"/>
  <c r="T31" i="17" s="1"/>
  <c r="O31" i="17"/>
  <c r="U31" i="17" s="1"/>
  <c r="P31" i="17"/>
  <c r="Q31" i="17"/>
  <c r="L62" i="17"/>
  <c r="R62" i="17" s="1"/>
  <c r="M62" i="17"/>
  <c r="S62" i="17" s="1"/>
  <c r="N62" i="17"/>
  <c r="T62" i="17" s="1"/>
  <c r="O62" i="17"/>
  <c r="U62" i="17" s="1"/>
  <c r="P62" i="17"/>
  <c r="Q62" i="17"/>
  <c r="L63" i="17"/>
  <c r="M63" i="17"/>
  <c r="S63" i="17" s="1"/>
  <c r="N63" i="17"/>
  <c r="T63" i="17" s="1"/>
  <c r="O63" i="17"/>
  <c r="U63" i="17" s="1"/>
  <c r="P63" i="17"/>
  <c r="Q63" i="17"/>
  <c r="L64" i="17"/>
  <c r="R64" i="17" s="1"/>
  <c r="M64" i="17"/>
  <c r="S64" i="17" s="1"/>
  <c r="N64" i="17"/>
  <c r="T64" i="17" s="1"/>
  <c r="O64" i="17"/>
  <c r="U64" i="17" s="1"/>
  <c r="P64" i="17"/>
  <c r="Q64" i="17"/>
  <c r="L65" i="17"/>
  <c r="M65" i="17"/>
  <c r="S65" i="17" s="1"/>
  <c r="N65" i="17"/>
  <c r="T65" i="17" s="1"/>
  <c r="O65" i="17"/>
  <c r="U65" i="17" s="1"/>
  <c r="P65" i="17"/>
  <c r="Q65" i="17"/>
  <c r="L66" i="17"/>
  <c r="M66" i="17"/>
  <c r="S66" i="17" s="1"/>
  <c r="N66" i="17"/>
  <c r="T66" i="17" s="1"/>
  <c r="O66" i="17"/>
  <c r="U66" i="17" s="1"/>
  <c r="P66" i="17"/>
  <c r="Q66" i="17"/>
  <c r="L67" i="17"/>
  <c r="R67" i="17" s="1"/>
  <c r="M67" i="17"/>
  <c r="S67" i="17" s="1"/>
  <c r="N67" i="17"/>
  <c r="T67" i="17" s="1"/>
  <c r="O67" i="17"/>
  <c r="U67" i="17" s="1"/>
  <c r="P67" i="17"/>
  <c r="Q67" i="17"/>
  <c r="L68" i="17"/>
  <c r="M68" i="17"/>
  <c r="S68" i="17" s="1"/>
  <c r="N68" i="17"/>
  <c r="T68" i="17" s="1"/>
  <c r="O68" i="17"/>
  <c r="U68" i="17" s="1"/>
  <c r="P68" i="17"/>
  <c r="Q68" i="17"/>
  <c r="L69" i="17"/>
  <c r="R69" i="17" s="1"/>
  <c r="M69" i="17"/>
  <c r="S69" i="17" s="1"/>
  <c r="N69" i="17"/>
  <c r="T69" i="17" s="1"/>
  <c r="O69" i="17"/>
  <c r="U69" i="17" s="1"/>
  <c r="P69" i="17"/>
  <c r="Q69" i="17"/>
  <c r="L70" i="17"/>
  <c r="M70" i="17"/>
  <c r="S70" i="17" s="1"/>
  <c r="N70" i="17"/>
  <c r="T70" i="17" s="1"/>
  <c r="O70" i="17"/>
  <c r="U70" i="17" s="1"/>
  <c r="P70" i="17"/>
  <c r="Q70" i="17"/>
  <c r="L71" i="17"/>
  <c r="R71" i="17" s="1"/>
  <c r="M71" i="17"/>
  <c r="S71" i="17" s="1"/>
  <c r="N71" i="17"/>
  <c r="T71" i="17" s="1"/>
  <c r="O71" i="17"/>
  <c r="U71" i="17" s="1"/>
  <c r="P71" i="17"/>
  <c r="Q71" i="17"/>
  <c r="L72" i="17"/>
  <c r="M72" i="17"/>
  <c r="S72" i="17" s="1"/>
  <c r="N72" i="17"/>
  <c r="T72" i="17" s="1"/>
  <c r="O72" i="17"/>
  <c r="U72" i="17" s="1"/>
  <c r="P72" i="17"/>
  <c r="Q72" i="17"/>
  <c r="L73" i="17"/>
  <c r="M73" i="17"/>
  <c r="S73" i="17" s="1"/>
  <c r="N73" i="17"/>
  <c r="T73" i="17" s="1"/>
  <c r="O73" i="17"/>
  <c r="U73" i="17" s="1"/>
  <c r="P73" i="17"/>
  <c r="Q73" i="17"/>
  <c r="L74" i="17"/>
  <c r="R74" i="17" s="1"/>
  <c r="M74" i="17"/>
  <c r="S74" i="17" s="1"/>
  <c r="N74" i="17"/>
  <c r="T74" i="17" s="1"/>
  <c r="O74" i="17"/>
  <c r="U74" i="17" s="1"/>
  <c r="P74" i="17"/>
  <c r="Q74" i="17"/>
  <c r="L75" i="17"/>
  <c r="M75" i="17"/>
  <c r="S75" i="17" s="1"/>
  <c r="N75" i="17"/>
  <c r="T75" i="17" s="1"/>
  <c r="O75" i="17"/>
  <c r="U75" i="17" s="1"/>
  <c r="P75" i="17"/>
  <c r="Q75" i="17"/>
  <c r="L76" i="17"/>
  <c r="R76" i="17" s="1"/>
  <c r="M76" i="17"/>
  <c r="S76" i="17" s="1"/>
  <c r="N76" i="17"/>
  <c r="T76" i="17" s="1"/>
  <c r="O76" i="17"/>
  <c r="U76" i="17" s="1"/>
  <c r="P76" i="17"/>
  <c r="Q76" i="17"/>
  <c r="L77" i="17"/>
  <c r="M77" i="17"/>
  <c r="S77" i="17" s="1"/>
  <c r="N77" i="17"/>
  <c r="T77" i="17" s="1"/>
  <c r="O77" i="17"/>
  <c r="U77" i="17" s="1"/>
  <c r="P77" i="17"/>
  <c r="Q77" i="17"/>
  <c r="L78" i="17"/>
  <c r="M78" i="17"/>
  <c r="S78" i="17" s="1"/>
  <c r="N78" i="17"/>
  <c r="T78" i="17" s="1"/>
  <c r="O78" i="17"/>
  <c r="U78" i="17" s="1"/>
  <c r="P78" i="17"/>
  <c r="Q78" i="17"/>
  <c r="L79" i="17"/>
  <c r="M79" i="17"/>
  <c r="S79" i="17" s="1"/>
  <c r="N79" i="17"/>
  <c r="T79" i="17" s="1"/>
  <c r="O79" i="17"/>
  <c r="U79" i="17" s="1"/>
  <c r="P79" i="17"/>
  <c r="Q79" i="17"/>
  <c r="L80" i="17"/>
  <c r="M80" i="17"/>
  <c r="S80" i="17" s="1"/>
  <c r="N80" i="17"/>
  <c r="T80" i="17" s="1"/>
  <c r="O80" i="17"/>
  <c r="U80" i="17" s="1"/>
  <c r="P80" i="17"/>
  <c r="Q80" i="17"/>
  <c r="L81" i="17"/>
  <c r="M81" i="17"/>
  <c r="S81" i="17" s="1"/>
  <c r="N81" i="17"/>
  <c r="T81" i="17" s="1"/>
  <c r="O81" i="17"/>
  <c r="U81" i="17" s="1"/>
  <c r="P81" i="17"/>
  <c r="Q81" i="17"/>
  <c r="L82" i="17"/>
  <c r="R82" i="17" s="1"/>
  <c r="M82" i="17"/>
  <c r="S82" i="17" s="1"/>
  <c r="N82" i="17"/>
  <c r="T82" i="17" s="1"/>
  <c r="O82" i="17"/>
  <c r="U82" i="17" s="1"/>
  <c r="P82" i="17"/>
  <c r="Q82" i="17"/>
  <c r="L83" i="17"/>
  <c r="R83" i="17" s="1"/>
  <c r="M83" i="17"/>
  <c r="S83" i="17" s="1"/>
  <c r="N83" i="17"/>
  <c r="T83" i="17" s="1"/>
  <c r="O83" i="17"/>
  <c r="U83" i="17" s="1"/>
  <c r="P83" i="17"/>
  <c r="Q83" i="17"/>
  <c r="L84" i="17"/>
  <c r="M84" i="17"/>
  <c r="S84" i="17" s="1"/>
  <c r="N84" i="17"/>
  <c r="T84" i="17" s="1"/>
  <c r="O84" i="17"/>
  <c r="U84" i="17" s="1"/>
  <c r="P84" i="17"/>
  <c r="Q84" i="17"/>
  <c r="L85" i="17"/>
  <c r="M85" i="17"/>
  <c r="S85" i="17" s="1"/>
  <c r="N85" i="17"/>
  <c r="T85" i="17" s="1"/>
  <c r="O85" i="17"/>
  <c r="U85" i="17" s="1"/>
  <c r="P85" i="17"/>
  <c r="Q85" i="17"/>
  <c r="L86" i="17"/>
  <c r="R86" i="17" s="1"/>
  <c r="M86" i="17"/>
  <c r="S86" i="17" s="1"/>
  <c r="N86" i="17"/>
  <c r="T86" i="17" s="1"/>
  <c r="O86" i="17"/>
  <c r="U86" i="17" s="1"/>
  <c r="P86" i="17"/>
  <c r="Q86" i="17"/>
  <c r="L87" i="17"/>
  <c r="R87" i="17" s="1"/>
  <c r="M87" i="17"/>
  <c r="S87" i="17" s="1"/>
  <c r="N87" i="17"/>
  <c r="T87" i="17" s="1"/>
  <c r="O87" i="17"/>
  <c r="U87" i="17" s="1"/>
  <c r="P87" i="17"/>
  <c r="Q87" i="17"/>
  <c r="L88" i="17"/>
  <c r="M88" i="17"/>
  <c r="S88" i="17" s="1"/>
  <c r="N88" i="17"/>
  <c r="T88" i="17" s="1"/>
  <c r="O88" i="17"/>
  <c r="U88" i="17" s="1"/>
  <c r="P88" i="17"/>
  <c r="Q88" i="17"/>
  <c r="L89" i="17"/>
  <c r="M89" i="17"/>
  <c r="S89" i="17" s="1"/>
  <c r="N89" i="17"/>
  <c r="T89" i="17" s="1"/>
  <c r="O89" i="17"/>
  <c r="U89" i="17" s="1"/>
  <c r="P89" i="17"/>
  <c r="Q89" i="17"/>
  <c r="L90" i="17"/>
  <c r="R90" i="17" s="1"/>
  <c r="M90" i="17"/>
  <c r="S90" i="17" s="1"/>
  <c r="N90" i="17"/>
  <c r="T90" i="17" s="1"/>
  <c r="O90" i="17"/>
  <c r="U90" i="17" s="1"/>
  <c r="P90" i="17"/>
  <c r="Q90" i="17"/>
  <c r="L91" i="17"/>
  <c r="R91" i="17" s="1"/>
  <c r="M91" i="17"/>
  <c r="S91" i="17" s="1"/>
  <c r="N91" i="17"/>
  <c r="T91" i="17" s="1"/>
  <c r="O91" i="17"/>
  <c r="U91" i="17" s="1"/>
  <c r="P91" i="17"/>
  <c r="Q91" i="17"/>
  <c r="L122" i="17"/>
  <c r="M122" i="17"/>
  <c r="S122" i="17" s="1"/>
  <c r="N122" i="17"/>
  <c r="T122" i="17" s="1"/>
  <c r="O122" i="17"/>
  <c r="U122" i="17" s="1"/>
  <c r="P122" i="17"/>
  <c r="Q122" i="17"/>
  <c r="L123" i="17"/>
  <c r="M123" i="17"/>
  <c r="S123" i="17" s="1"/>
  <c r="N123" i="17"/>
  <c r="T123" i="17" s="1"/>
  <c r="O123" i="17"/>
  <c r="U123" i="17" s="1"/>
  <c r="P123" i="17"/>
  <c r="Q123" i="17"/>
  <c r="L124" i="17"/>
  <c r="R124" i="17" s="1"/>
  <c r="M124" i="17"/>
  <c r="S124" i="17" s="1"/>
  <c r="N124" i="17"/>
  <c r="T124" i="17" s="1"/>
  <c r="O124" i="17"/>
  <c r="U124" i="17" s="1"/>
  <c r="P124" i="17"/>
  <c r="Q124" i="17"/>
  <c r="L125" i="17"/>
  <c r="R125" i="17" s="1"/>
  <c r="M125" i="17"/>
  <c r="S125" i="17" s="1"/>
  <c r="N125" i="17"/>
  <c r="T125" i="17" s="1"/>
  <c r="O125" i="17"/>
  <c r="U125" i="17" s="1"/>
  <c r="P125" i="17"/>
  <c r="Q125" i="17"/>
  <c r="L126" i="17"/>
  <c r="M126" i="17"/>
  <c r="S126" i="17" s="1"/>
  <c r="N126" i="17"/>
  <c r="T126" i="17" s="1"/>
  <c r="O126" i="17"/>
  <c r="U126" i="17" s="1"/>
  <c r="P126" i="17"/>
  <c r="Q126" i="17"/>
  <c r="L127" i="17"/>
  <c r="M127" i="17"/>
  <c r="S127" i="17" s="1"/>
  <c r="N127" i="17"/>
  <c r="T127" i="17" s="1"/>
  <c r="O127" i="17"/>
  <c r="U127" i="17" s="1"/>
  <c r="P127" i="17"/>
  <c r="Q127" i="17"/>
  <c r="L128" i="17"/>
  <c r="M128" i="17"/>
  <c r="S128" i="17" s="1"/>
  <c r="N128" i="17"/>
  <c r="T128" i="17" s="1"/>
  <c r="O128" i="17"/>
  <c r="U128" i="17" s="1"/>
  <c r="P128" i="17"/>
  <c r="Q128" i="17"/>
  <c r="L129" i="17"/>
  <c r="M129" i="17"/>
  <c r="S129" i="17" s="1"/>
  <c r="N129" i="17"/>
  <c r="T129" i="17" s="1"/>
  <c r="O129" i="17"/>
  <c r="U129" i="17" s="1"/>
  <c r="P129" i="17"/>
  <c r="Q129" i="17"/>
  <c r="L130" i="17"/>
  <c r="M130" i="17"/>
  <c r="S130" i="17" s="1"/>
  <c r="N130" i="17"/>
  <c r="T130" i="17" s="1"/>
  <c r="O130" i="17"/>
  <c r="U130" i="17" s="1"/>
  <c r="P130" i="17"/>
  <c r="Q130" i="17"/>
  <c r="L131" i="17"/>
  <c r="M131" i="17"/>
  <c r="S131" i="17" s="1"/>
  <c r="N131" i="17"/>
  <c r="T131" i="17" s="1"/>
  <c r="O131" i="17"/>
  <c r="U131" i="17" s="1"/>
  <c r="P131" i="17"/>
  <c r="Q131" i="17"/>
  <c r="L132" i="17"/>
  <c r="R132" i="17" s="1"/>
  <c r="M132" i="17"/>
  <c r="S132" i="17" s="1"/>
  <c r="N132" i="17"/>
  <c r="T132" i="17" s="1"/>
  <c r="O132" i="17"/>
  <c r="U132" i="17" s="1"/>
  <c r="P132" i="17"/>
  <c r="Q132" i="17"/>
  <c r="L133" i="17"/>
  <c r="M133" i="17"/>
  <c r="S133" i="17" s="1"/>
  <c r="N133" i="17"/>
  <c r="T133" i="17" s="1"/>
  <c r="O133" i="17"/>
  <c r="U133" i="17" s="1"/>
  <c r="P133" i="17"/>
  <c r="Q133" i="17"/>
  <c r="L134" i="17"/>
  <c r="M134" i="17"/>
  <c r="S134" i="17" s="1"/>
  <c r="N134" i="17"/>
  <c r="T134" i="17" s="1"/>
  <c r="O134" i="17"/>
  <c r="U134" i="17" s="1"/>
  <c r="P134" i="17"/>
  <c r="Q134" i="17"/>
  <c r="L135" i="17"/>
  <c r="R135" i="17" s="1"/>
  <c r="M135" i="17"/>
  <c r="S135" i="17" s="1"/>
  <c r="N135" i="17"/>
  <c r="T135" i="17" s="1"/>
  <c r="O135" i="17"/>
  <c r="U135" i="17" s="1"/>
  <c r="P135" i="17"/>
  <c r="Q135" i="17"/>
  <c r="L136" i="17"/>
  <c r="M136" i="17"/>
  <c r="S136" i="17" s="1"/>
  <c r="N136" i="17"/>
  <c r="T136" i="17" s="1"/>
  <c r="O136" i="17"/>
  <c r="U136" i="17" s="1"/>
  <c r="P136" i="17"/>
  <c r="Q136" i="17"/>
  <c r="L137" i="17"/>
  <c r="R137" i="17" s="1"/>
  <c r="M137" i="17"/>
  <c r="S137" i="17" s="1"/>
  <c r="N137" i="17"/>
  <c r="T137" i="17" s="1"/>
  <c r="O137" i="17"/>
  <c r="U137" i="17" s="1"/>
  <c r="P137" i="17"/>
  <c r="Q137" i="17"/>
  <c r="L138" i="17"/>
  <c r="M138" i="17"/>
  <c r="S138" i="17" s="1"/>
  <c r="N138" i="17"/>
  <c r="T138" i="17" s="1"/>
  <c r="O138" i="17"/>
  <c r="U138" i="17" s="1"/>
  <c r="P138" i="17"/>
  <c r="Q138" i="17"/>
  <c r="L139" i="17"/>
  <c r="M139" i="17"/>
  <c r="S139" i="17" s="1"/>
  <c r="N139" i="17"/>
  <c r="T139" i="17" s="1"/>
  <c r="O139" i="17"/>
  <c r="U139" i="17" s="1"/>
  <c r="P139" i="17"/>
  <c r="Q139" i="17"/>
  <c r="L140" i="17"/>
  <c r="M140" i="17"/>
  <c r="S140" i="17" s="1"/>
  <c r="N140" i="17"/>
  <c r="T140" i="17" s="1"/>
  <c r="O140" i="17"/>
  <c r="U140" i="17" s="1"/>
  <c r="P140" i="17"/>
  <c r="Q140" i="17"/>
  <c r="L141" i="17"/>
  <c r="M141" i="17"/>
  <c r="S141" i="17" s="1"/>
  <c r="N141" i="17"/>
  <c r="T141" i="17" s="1"/>
  <c r="O141" i="17"/>
  <c r="U141" i="17" s="1"/>
  <c r="P141" i="17"/>
  <c r="Q141" i="17"/>
  <c r="L142" i="17"/>
  <c r="M142" i="17"/>
  <c r="S142" i="17" s="1"/>
  <c r="N142" i="17"/>
  <c r="T142" i="17" s="1"/>
  <c r="O142" i="17"/>
  <c r="U142" i="17" s="1"/>
  <c r="P142" i="17"/>
  <c r="Q142" i="17"/>
  <c r="L143" i="17"/>
  <c r="M143" i="17"/>
  <c r="S143" i="17" s="1"/>
  <c r="N143" i="17"/>
  <c r="T143" i="17" s="1"/>
  <c r="O143" i="17"/>
  <c r="U143" i="17" s="1"/>
  <c r="P143" i="17"/>
  <c r="Q143" i="17"/>
  <c r="L144" i="17"/>
  <c r="R144" i="17" s="1"/>
  <c r="M144" i="17"/>
  <c r="S144" i="17" s="1"/>
  <c r="N144" i="17"/>
  <c r="T144" i="17" s="1"/>
  <c r="O144" i="17"/>
  <c r="U144" i="17" s="1"/>
  <c r="P144" i="17"/>
  <c r="Q144" i="17"/>
  <c r="L145" i="17"/>
  <c r="M145" i="17"/>
  <c r="S145" i="17" s="1"/>
  <c r="N145" i="17"/>
  <c r="T145" i="17" s="1"/>
  <c r="O145" i="17"/>
  <c r="U145" i="17" s="1"/>
  <c r="P145" i="17"/>
  <c r="Q145" i="17"/>
  <c r="L146" i="17"/>
  <c r="R146" i="17" s="1"/>
  <c r="M146" i="17"/>
  <c r="S146" i="17" s="1"/>
  <c r="N146" i="17"/>
  <c r="T146" i="17" s="1"/>
  <c r="O146" i="17"/>
  <c r="U146" i="17" s="1"/>
  <c r="P146" i="17"/>
  <c r="Q146" i="17"/>
  <c r="L147" i="17"/>
  <c r="R147" i="17" s="1"/>
  <c r="M147" i="17"/>
  <c r="S147" i="17" s="1"/>
  <c r="N147" i="17"/>
  <c r="T147" i="17" s="1"/>
  <c r="O147" i="17"/>
  <c r="U147" i="17" s="1"/>
  <c r="P147" i="17"/>
  <c r="Q147" i="17"/>
  <c r="L148" i="17"/>
  <c r="R148" i="17" s="1"/>
  <c r="M148" i="17"/>
  <c r="S148" i="17" s="1"/>
  <c r="N148" i="17"/>
  <c r="T148" i="17" s="1"/>
  <c r="O148" i="17"/>
  <c r="U148" i="17" s="1"/>
  <c r="P148" i="17"/>
  <c r="Q148" i="17"/>
  <c r="L149" i="17"/>
  <c r="R149" i="17" s="1"/>
  <c r="M149" i="17"/>
  <c r="S149" i="17" s="1"/>
  <c r="N149" i="17"/>
  <c r="T149" i="17" s="1"/>
  <c r="O149" i="17"/>
  <c r="U149" i="17" s="1"/>
  <c r="P149" i="17"/>
  <c r="Q149" i="17"/>
  <c r="L150" i="17"/>
  <c r="M150" i="17"/>
  <c r="S150" i="17" s="1"/>
  <c r="N150" i="17"/>
  <c r="T150" i="17" s="1"/>
  <c r="O150" i="17"/>
  <c r="U150" i="17" s="1"/>
  <c r="P150" i="17"/>
  <c r="Q150" i="17"/>
  <c r="L151" i="17"/>
  <c r="M151" i="17"/>
  <c r="S151" i="17" s="1"/>
  <c r="N151" i="17"/>
  <c r="T151" i="17" s="1"/>
  <c r="O151" i="17"/>
  <c r="U151" i="17" s="1"/>
  <c r="P151" i="17"/>
  <c r="Q151" i="17"/>
  <c r="L182" i="17"/>
  <c r="M182" i="17"/>
  <c r="S182" i="17" s="1"/>
  <c r="N182" i="17"/>
  <c r="T182" i="17" s="1"/>
  <c r="O182" i="17"/>
  <c r="U182" i="17" s="1"/>
  <c r="P182" i="17"/>
  <c r="Q182" i="17"/>
  <c r="L183" i="17"/>
  <c r="M183" i="17"/>
  <c r="S183" i="17" s="1"/>
  <c r="N183" i="17"/>
  <c r="T183" i="17" s="1"/>
  <c r="O183" i="17"/>
  <c r="U183" i="17" s="1"/>
  <c r="P183" i="17"/>
  <c r="Q183" i="17"/>
  <c r="L184" i="17"/>
  <c r="M184" i="17"/>
  <c r="S184" i="17" s="1"/>
  <c r="N184" i="17"/>
  <c r="T184" i="17" s="1"/>
  <c r="O184" i="17"/>
  <c r="U184" i="17" s="1"/>
  <c r="P184" i="17"/>
  <c r="Q184" i="17"/>
  <c r="L185" i="17"/>
  <c r="M185" i="17"/>
  <c r="S185" i="17" s="1"/>
  <c r="N185" i="17"/>
  <c r="T185" i="17" s="1"/>
  <c r="O185" i="17"/>
  <c r="U185" i="17" s="1"/>
  <c r="P185" i="17"/>
  <c r="Q185" i="17"/>
  <c r="L186" i="17"/>
  <c r="R186" i="17" s="1"/>
  <c r="M186" i="17"/>
  <c r="S186" i="17" s="1"/>
  <c r="N186" i="17"/>
  <c r="T186" i="17" s="1"/>
  <c r="O186" i="17"/>
  <c r="U186" i="17" s="1"/>
  <c r="P186" i="17"/>
  <c r="Q186" i="17"/>
  <c r="L187" i="17"/>
  <c r="R187" i="17" s="1"/>
  <c r="M187" i="17"/>
  <c r="S187" i="17" s="1"/>
  <c r="N187" i="17"/>
  <c r="T187" i="17" s="1"/>
  <c r="O187" i="17"/>
  <c r="U187" i="17" s="1"/>
  <c r="P187" i="17"/>
  <c r="Q187" i="17"/>
  <c r="L188" i="17"/>
  <c r="R188" i="17" s="1"/>
  <c r="M188" i="17"/>
  <c r="S188" i="17" s="1"/>
  <c r="N188" i="17"/>
  <c r="T188" i="17" s="1"/>
  <c r="O188" i="17"/>
  <c r="U188" i="17" s="1"/>
  <c r="P188" i="17"/>
  <c r="Q188" i="17"/>
  <c r="L189" i="17"/>
  <c r="R189" i="17" s="1"/>
  <c r="M189" i="17"/>
  <c r="S189" i="17" s="1"/>
  <c r="N189" i="17"/>
  <c r="T189" i="17" s="1"/>
  <c r="O189" i="17"/>
  <c r="U189" i="17" s="1"/>
  <c r="P189" i="17"/>
  <c r="Q189" i="17"/>
  <c r="L190" i="17"/>
  <c r="R190" i="17" s="1"/>
  <c r="M190" i="17"/>
  <c r="S190" i="17" s="1"/>
  <c r="N190" i="17"/>
  <c r="T190" i="17" s="1"/>
  <c r="O190" i="17"/>
  <c r="U190" i="17" s="1"/>
  <c r="P190" i="17"/>
  <c r="Q190" i="17"/>
  <c r="L191" i="17"/>
  <c r="R191" i="17" s="1"/>
  <c r="M191" i="17"/>
  <c r="S191" i="17" s="1"/>
  <c r="N191" i="17"/>
  <c r="T191" i="17" s="1"/>
  <c r="O191" i="17"/>
  <c r="U191" i="17" s="1"/>
  <c r="P191" i="17"/>
  <c r="Q191" i="17"/>
  <c r="L192" i="17"/>
  <c r="M192" i="17"/>
  <c r="S192" i="17" s="1"/>
  <c r="N192" i="17"/>
  <c r="T192" i="17" s="1"/>
  <c r="O192" i="17"/>
  <c r="U192" i="17" s="1"/>
  <c r="P192" i="17"/>
  <c r="Q192" i="17"/>
  <c r="L193" i="17"/>
  <c r="M193" i="17"/>
  <c r="S193" i="17" s="1"/>
  <c r="N193" i="17"/>
  <c r="T193" i="17" s="1"/>
  <c r="O193" i="17"/>
  <c r="U193" i="17" s="1"/>
  <c r="P193" i="17"/>
  <c r="Q193" i="17"/>
  <c r="L194" i="17"/>
  <c r="M194" i="17"/>
  <c r="S194" i="17" s="1"/>
  <c r="N194" i="17"/>
  <c r="T194" i="17" s="1"/>
  <c r="O194" i="17"/>
  <c r="U194" i="17" s="1"/>
  <c r="P194" i="17"/>
  <c r="Q194" i="17"/>
  <c r="L195" i="17"/>
  <c r="M195" i="17"/>
  <c r="S195" i="17" s="1"/>
  <c r="N195" i="17"/>
  <c r="T195" i="17" s="1"/>
  <c r="O195" i="17"/>
  <c r="U195" i="17" s="1"/>
  <c r="P195" i="17"/>
  <c r="Q195" i="17"/>
  <c r="L196" i="17"/>
  <c r="M196" i="17"/>
  <c r="S196" i="17" s="1"/>
  <c r="N196" i="17"/>
  <c r="T196" i="17" s="1"/>
  <c r="O196" i="17"/>
  <c r="U196" i="17" s="1"/>
  <c r="P196" i="17"/>
  <c r="Q196" i="17"/>
  <c r="L197" i="17"/>
  <c r="M197" i="17"/>
  <c r="S197" i="17" s="1"/>
  <c r="N197" i="17"/>
  <c r="T197" i="17" s="1"/>
  <c r="O197" i="17"/>
  <c r="U197" i="17" s="1"/>
  <c r="P197" i="17"/>
  <c r="Q197" i="17"/>
  <c r="L198" i="17"/>
  <c r="R198" i="17" s="1"/>
  <c r="M198" i="17"/>
  <c r="S198" i="17" s="1"/>
  <c r="N198" i="17"/>
  <c r="T198" i="17" s="1"/>
  <c r="O198" i="17"/>
  <c r="U198" i="17" s="1"/>
  <c r="P198" i="17"/>
  <c r="Q198" i="17"/>
  <c r="L199" i="17"/>
  <c r="R199" i="17" s="1"/>
  <c r="M199" i="17"/>
  <c r="S199" i="17" s="1"/>
  <c r="N199" i="17"/>
  <c r="T199" i="17" s="1"/>
  <c r="O199" i="17"/>
  <c r="U199" i="17" s="1"/>
  <c r="P199" i="17"/>
  <c r="Q199" i="17"/>
  <c r="L200" i="17"/>
  <c r="R200" i="17" s="1"/>
  <c r="M200" i="17"/>
  <c r="S200" i="17" s="1"/>
  <c r="N200" i="17"/>
  <c r="T200" i="17" s="1"/>
  <c r="O200" i="17"/>
  <c r="U200" i="17" s="1"/>
  <c r="P200" i="17"/>
  <c r="Q200" i="17"/>
  <c r="L201" i="17"/>
  <c r="R201" i="17" s="1"/>
  <c r="M201" i="17"/>
  <c r="S201" i="17" s="1"/>
  <c r="N201" i="17"/>
  <c r="T201" i="17" s="1"/>
  <c r="O201" i="17"/>
  <c r="U201" i="17" s="1"/>
  <c r="P201" i="17"/>
  <c r="Q201" i="17"/>
  <c r="L202" i="17"/>
  <c r="R202" i="17" s="1"/>
  <c r="M202" i="17"/>
  <c r="S202" i="17" s="1"/>
  <c r="N202" i="17"/>
  <c r="T202" i="17" s="1"/>
  <c r="O202" i="17"/>
  <c r="U202" i="17" s="1"/>
  <c r="P202" i="17"/>
  <c r="Q202" i="17"/>
  <c r="L203" i="17"/>
  <c r="R203" i="17" s="1"/>
  <c r="M203" i="17"/>
  <c r="S203" i="17" s="1"/>
  <c r="N203" i="17"/>
  <c r="T203" i="17" s="1"/>
  <c r="O203" i="17"/>
  <c r="U203" i="17" s="1"/>
  <c r="P203" i="17"/>
  <c r="Q203" i="17"/>
  <c r="L204" i="17"/>
  <c r="M204" i="17"/>
  <c r="S204" i="17" s="1"/>
  <c r="N204" i="17"/>
  <c r="T204" i="17" s="1"/>
  <c r="O204" i="17"/>
  <c r="U204" i="17" s="1"/>
  <c r="P204" i="17"/>
  <c r="Q204" i="17"/>
  <c r="L205" i="17"/>
  <c r="M205" i="17"/>
  <c r="S205" i="17" s="1"/>
  <c r="N205" i="17"/>
  <c r="T205" i="17" s="1"/>
  <c r="O205" i="17"/>
  <c r="U205" i="17" s="1"/>
  <c r="P205" i="17"/>
  <c r="Q205" i="17"/>
  <c r="L206" i="17"/>
  <c r="M206" i="17"/>
  <c r="S206" i="17" s="1"/>
  <c r="N206" i="17"/>
  <c r="T206" i="17" s="1"/>
  <c r="O206" i="17"/>
  <c r="U206" i="17" s="1"/>
  <c r="P206" i="17"/>
  <c r="Q206" i="17"/>
  <c r="L207" i="17"/>
  <c r="M207" i="17"/>
  <c r="S207" i="17" s="1"/>
  <c r="N207" i="17"/>
  <c r="T207" i="17" s="1"/>
  <c r="O207" i="17"/>
  <c r="U207" i="17" s="1"/>
  <c r="P207" i="17"/>
  <c r="Q207" i="17"/>
  <c r="L208" i="17"/>
  <c r="M208" i="17"/>
  <c r="S208" i="17" s="1"/>
  <c r="N208" i="17"/>
  <c r="T208" i="17" s="1"/>
  <c r="O208" i="17"/>
  <c r="U208" i="17" s="1"/>
  <c r="P208" i="17"/>
  <c r="Q208" i="17"/>
  <c r="L209" i="17"/>
  <c r="M209" i="17"/>
  <c r="S209" i="17" s="1"/>
  <c r="N209" i="17"/>
  <c r="T209" i="17" s="1"/>
  <c r="O209" i="17"/>
  <c r="U209" i="17" s="1"/>
  <c r="P209" i="17"/>
  <c r="Q209" i="17"/>
  <c r="L210" i="17"/>
  <c r="R210" i="17" s="1"/>
  <c r="M210" i="17"/>
  <c r="S210" i="17" s="1"/>
  <c r="N210" i="17"/>
  <c r="T210" i="17" s="1"/>
  <c r="O210" i="17"/>
  <c r="U210" i="17" s="1"/>
  <c r="P210" i="17"/>
  <c r="Q210" i="17"/>
  <c r="L211" i="17"/>
  <c r="M211" i="17"/>
  <c r="S211" i="17" s="1"/>
  <c r="N211" i="17"/>
  <c r="T211" i="17" s="1"/>
  <c r="O211" i="17"/>
  <c r="U211" i="17" s="1"/>
  <c r="P211" i="17"/>
  <c r="Q211" i="17"/>
  <c r="L242" i="17"/>
  <c r="R242" i="17" s="1"/>
  <c r="M242" i="17"/>
  <c r="S242" i="17" s="1"/>
  <c r="N242" i="17"/>
  <c r="T242" i="17" s="1"/>
  <c r="O242" i="17"/>
  <c r="U242" i="17" s="1"/>
  <c r="P242" i="17"/>
  <c r="Q242" i="17"/>
  <c r="L243" i="17"/>
  <c r="M243" i="17"/>
  <c r="S243" i="17" s="1"/>
  <c r="N243" i="17"/>
  <c r="T243" i="17" s="1"/>
  <c r="O243" i="17"/>
  <c r="U243" i="17" s="1"/>
  <c r="P243" i="17"/>
  <c r="Q243" i="17"/>
  <c r="L244" i="17"/>
  <c r="R244" i="17" s="1"/>
  <c r="M244" i="17"/>
  <c r="S244" i="17" s="1"/>
  <c r="N244" i="17"/>
  <c r="T244" i="17" s="1"/>
  <c r="O244" i="17"/>
  <c r="U244" i="17" s="1"/>
  <c r="P244" i="17"/>
  <c r="Q244" i="17"/>
  <c r="L245" i="17"/>
  <c r="R245" i="17" s="1"/>
  <c r="M245" i="17"/>
  <c r="S245" i="17" s="1"/>
  <c r="N245" i="17"/>
  <c r="T245" i="17" s="1"/>
  <c r="O245" i="17"/>
  <c r="U245" i="17" s="1"/>
  <c r="P245" i="17"/>
  <c r="Q245" i="17"/>
  <c r="L246" i="17"/>
  <c r="R246" i="17" s="1"/>
  <c r="M246" i="17"/>
  <c r="S246" i="17" s="1"/>
  <c r="N246" i="17"/>
  <c r="T246" i="17" s="1"/>
  <c r="O246" i="17"/>
  <c r="U246" i="17" s="1"/>
  <c r="P246" i="17"/>
  <c r="Q246" i="17"/>
  <c r="L247" i="17"/>
  <c r="M247" i="17"/>
  <c r="S247" i="17" s="1"/>
  <c r="N247" i="17"/>
  <c r="T247" i="17" s="1"/>
  <c r="O247" i="17"/>
  <c r="U247" i="17" s="1"/>
  <c r="P247" i="17"/>
  <c r="Q247" i="17"/>
  <c r="L248" i="17"/>
  <c r="M248" i="17"/>
  <c r="S248" i="17" s="1"/>
  <c r="N248" i="17"/>
  <c r="T248" i="17" s="1"/>
  <c r="O248" i="17"/>
  <c r="U248" i="17" s="1"/>
  <c r="P248" i="17"/>
  <c r="Q248" i="17"/>
  <c r="L249" i="17"/>
  <c r="M249" i="17"/>
  <c r="S249" i="17" s="1"/>
  <c r="N249" i="17"/>
  <c r="T249" i="17" s="1"/>
  <c r="O249" i="17"/>
  <c r="U249" i="17" s="1"/>
  <c r="P249" i="17"/>
  <c r="Q249" i="17"/>
  <c r="L250" i="17"/>
  <c r="M250" i="17"/>
  <c r="S250" i="17" s="1"/>
  <c r="N250" i="17"/>
  <c r="T250" i="17" s="1"/>
  <c r="O250" i="17"/>
  <c r="U250" i="17" s="1"/>
  <c r="P250" i="17"/>
  <c r="Q250" i="17"/>
  <c r="L251" i="17"/>
  <c r="M251" i="17"/>
  <c r="S251" i="17" s="1"/>
  <c r="N251" i="17"/>
  <c r="T251" i="17" s="1"/>
  <c r="O251" i="17"/>
  <c r="U251" i="17" s="1"/>
  <c r="P251" i="17"/>
  <c r="Q251" i="17"/>
  <c r="L252" i="17"/>
  <c r="M252" i="17"/>
  <c r="S252" i="17" s="1"/>
  <c r="N252" i="17"/>
  <c r="T252" i="17" s="1"/>
  <c r="O252" i="17"/>
  <c r="U252" i="17" s="1"/>
  <c r="P252" i="17"/>
  <c r="Q252" i="17"/>
  <c r="L253" i="17"/>
  <c r="R253" i="17" s="1"/>
  <c r="M253" i="17"/>
  <c r="S253" i="17" s="1"/>
  <c r="N253" i="17"/>
  <c r="T253" i="17" s="1"/>
  <c r="O253" i="17"/>
  <c r="U253" i="17" s="1"/>
  <c r="P253" i="17"/>
  <c r="Q253" i="17"/>
  <c r="L254" i="17"/>
  <c r="R254" i="17" s="1"/>
  <c r="M254" i="17"/>
  <c r="S254" i="17" s="1"/>
  <c r="N254" i="17"/>
  <c r="T254" i="17" s="1"/>
  <c r="O254" i="17"/>
  <c r="U254" i="17" s="1"/>
  <c r="P254" i="17"/>
  <c r="Q254" i="17"/>
  <c r="L255" i="17"/>
  <c r="M255" i="17"/>
  <c r="S255" i="17" s="1"/>
  <c r="N255" i="17"/>
  <c r="T255" i="17" s="1"/>
  <c r="O255" i="17"/>
  <c r="U255" i="17" s="1"/>
  <c r="P255" i="17"/>
  <c r="Q255" i="17"/>
  <c r="L256" i="17"/>
  <c r="R256" i="17" s="1"/>
  <c r="M256" i="17"/>
  <c r="S256" i="17" s="1"/>
  <c r="N256" i="17"/>
  <c r="T256" i="17" s="1"/>
  <c r="O256" i="17"/>
  <c r="U256" i="17" s="1"/>
  <c r="P256" i="17"/>
  <c r="Q256" i="17"/>
  <c r="L257" i="17"/>
  <c r="R257" i="17" s="1"/>
  <c r="M257" i="17"/>
  <c r="S257" i="17" s="1"/>
  <c r="N257" i="17"/>
  <c r="T257" i="17" s="1"/>
  <c r="O257" i="17"/>
  <c r="U257" i="17" s="1"/>
  <c r="P257" i="17"/>
  <c r="Q257" i="17"/>
  <c r="L258" i="17"/>
  <c r="R258" i="17" s="1"/>
  <c r="M258" i="17"/>
  <c r="S258" i="17" s="1"/>
  <c r="N258" i="17"/>
  <c r="T258" i="17" s="1"/>
  <c r="O258" i="17"/>
  <c r="U258" i="17" s="1"/>
  <c r="P258" i="17"/>
  <c r="Q258" i="17"/>
  <c r="L259" i="17"/>
  <c r="M259" i="17"/>
  <c r="S259" i="17" s="1"/>
  <c r="N259" i="17"/>
  <c r="T259" i="17" s="1"/>
  <c r="O259" i="17"/>
  <c r="U259" i="17" s="1"/>
  <c r="P259" i="17"/>
  <c r="Q259" i="17"/>
  <c r="L260" i="17"/>
  <c r="M260" i="17"/>
  <c r="S260" i="17" s="1"/>
  <c r="N260" i="17"/>
  <c r="T260" i="17" s="1"/>
  <c r="O260" i="17"/>
  <c r="U260" i="17" s="1"/>
  <c r="P260" i="17"/>
  <c r="Q260" i="17"/>
  <c r="L261" i="17"/>
  <c r="R261" i="17" s="1"/>
  <c r="M261" i="17"/>
  <c r="S261" i="17" s="1"/>
  <c r="N261" i="17"/>
  <c r="T261" i="17" s="1"/>
  <c r="O261" i="17"/>
  <c r="U261" i="17" s="1"/>
  <c r="P261" i="17"/>
  <c r="Q261" i="17"/>
  <c r="L262" i="17"/>
  <c r="M262" i="17"/>
  <c r="S262" i="17" s="1"/>
  <c r="N262" i="17"/>
  <c r="T262" i="17" s="1"/>
  <c r="O262" i="17"/>
  <c r="U262" i="17" s="1"/>
  <c r="P262" i="17"/>
  <c r="Q262" i="17"/>
  <c r="L263" i="17"/>
  <c r="M263" i="17"/>
  <c r="S263" i="17" s="1"/>
  <c r="N263" i="17"/>
  <c r="T263" i="17" s="1"/>
  <c r="O263" i="17"/>
  <c r="U263" i="17" s="1"/>
  <c r="P263" i="17"/>
  <c r="Q263" i="17"/>
  <c r="L264" i="17"/>
  <c r="M264" i="17"/>
  <c r="S264" i="17" s="1"/>
  <c r="N264" i="17"/>
  <c r="T264" i="17" s="1"/>
  <c r="O264" i="17"/>
  <c r="U264" i="17" s="1"/>
  <c r="P264" i="17"/>
  <c r="Q264" i="17"/>
  <c r="L265" i="17"/>
  <c r="M265" i="17"/>
  <c r="S265" i="17" s="1"/>
  <c r="N265" i="17"/>
  <c r="T265" i="17" s="1"/>
  <c r="O265" i="17"/>
  <c r="U265" i="17" s="1"/>
  <c r="P265" i="17"/>
  <c r="Q265" i="17"/>
  <c r="L266" i="17"/>
  <c r="R266" i="17" s="1"/>
  <c r="M266" i="17"/>
  <c r="S266" i="17" s="1"/>
  <c r="N266" i="17"/>
  <c r="T266" i="17" s="1"/>
  <c r="O266" i="17"/>
  <c r="U266" i="17" s="1"/>
  <c r="P266" i="17"/>
  <c r="Q266" i="17"/>
  <c r="L267" i="17"/>
  <c r="M267" i="17"/>
  <c r="S267" i="17" s="1"/>
  <c r="N267" i="17"/>
  <c r="T267" i="17" s="1"/>
  <c r="O267" i="17"/>
  <c r="U267" i="17" s="1"/>
  <c r="P267" i="17"/>
  <c r="Q267" i="17"/>
  <c r="L268" i="17"/>
  <c r="R268" i="17" s="1"/>
  <c r="M268" i="17"/>
  <c r="S268" i="17" s="1"/>
  <c r="N268" i="17"/>
  <c r="T268" i="17" s="1"/>
  <c r="O268" i="17"/>
  <c r="U268" i="17" s="1"/>
  <c r="P268" i="17"/>
  <c r="Q268" i="17"/>
  <c r="L269" i="17"/>
  <c r="R269" i="17" s="1"/>
  <c r="M269" i="17"/>
  <c r="S269" i="17" s="1"/>
  <c r="N269" i="17"/>
  <c r="T269" i="17" s="1"/>
  <c r="O269" i="17"/>
  <c r="U269" i="17" s="1"/>
  <c r="P269" i="17"/>
  <c r="Q269" i="17"/>
  <c r="L270" i="17"/>
  <c r="R270" i="17" s="1"/>
  <c r="M270" i="17"/>
  <c r="S270" i="17" s="1"/>
  <c r="N270" i="17"/>
  <c r="T270" i="17" s="1"/>
  <c r="O270" i="17"/>
  <c r="U270" i="17" s="1"/>
  <c r="P270" i="17"/>
  <c r="Q270" i="17"/>
  <c r="L271" i="17"/>
  <c r="M271" i="17"/>
  <c r="S271" i="17" s="1"/>
  <c r="N271" i="17"/>
  <c r="T271" i="17" s="1"/>
  <c r="O271" i="17"/>
  <c r="U271" i="17" s="1"/>
  <c r="P271" i="17"/>
  <c r="Q271" i="17"/>
  <c r="L302" i="17"/>
  <c r="M302" i="17"/>
  <c r="S302" i="17" s="1"/>
  <c r="N302" i="17"/>
  <c r="T302" i="17" s="1"/>
  <c r="O302" i="17"/>
  <c r="U302" i="17" s="1"/>
  <c r="P302" i="17"/>
  <c r="Q302" i="17"/>
  <c r="L303" i="17"/>
  <c r="R303" i="17" s="1"/>
  <c r="M303" i="17"/>
  <c r="S303" i="17" s="1"/>
  <c r="N303" i="17"/>
  <c r="T303" i="17" s="1"/>
  <c r="O303" i="17"/>
  <c r="U303" i="17" s="1"/>
  <c r="P303" i="17"/>
  <c r="Q303" i="17"/>
  <c r="L304" i="17"/>
  <c r="M304" i="17"/>
  <c r="S304" i="17" s="1"/>
  <c r="N304" i="17"/>
  <c r="T304" i="17" s="1"/>
  <c r="O304" i="17"/>
  <c r="U304" i="17" s="1"/>
  <c r="P304" i="17"/>
  <c r="Q304" i="17"/>
  <c r="L305" i="17"/>
  <c r="M305" i="17"/>
  <c r="S305" i="17" s="1"/>
  <c r="N305" i="17"/>
  <c r="T305" i="17" s="1"/>
  <c r="O305" i="17"/>
  <c r="U305" i="17" s="1"/>
  <c r="P305" i="17"/>
  <c r="Q305" i="17"/>
  <c r="L306" i="17"/>
  <c r="M306" i="17"/>
  <c r="S306" i="17" s="1"/>
  <c r="N306" i="17"/>
  <c r="T306" i="17" s="1"/>
  <c r="O306" i="17"/>
  <c r="U306" i="17" s="1"/>
  <c r="P306" i="17"/>
  <c r="Q306" i="17"/>
  <c r="L307" i="17"/>
  <c r="R307" i="17" s="1"/>
  <c r="M307" i="17"/>
  <c r="S307" i="17" s="1"/>
  <c r="N307" i="17"/>
  <c r="T307" i="17" s="1"/>
  <c r="O307" i="17"/>
  <c r="U307" i="17" s="1"/>
  <c r="P307" i="17"/>
  <c r="Q307" i="17"/>
  <c r="L308" i="17"/>
  <c r="R308" i="17" s="1"/>
  <c r="M308" i="17"/>
  <c r="S308" i="17" s="1"/>
  <c r="N308" i="17"/>
  <c r="T308" i="17" s="1"/>
  <c r="O308" i="17"/>
  <c r="U308" i="17" s="1"/>
  <c r="P308" i="17"/>
  <c r="Q308" i="17"/>
  <c r="L309" i="17"/>
  <c r="M309" i="17"/>
  <c r="S309" i="17" s="1"/>
  <c r="N309" i="17"/>
  <c r="T309" i="17" s="1"/>
  <c r="O309" i="17"/>
  <c r="U309" i="17" s="1"/>
  <c r="P309" i="17"/>
  <c r="Q309" i="17"/>
  <c r="L310" i="17"/>
  <c r="R310" i="17" s="1"/>
  <c r="M310" i="17"/>
  <c r="S310" i="17" s="1"/>
  <c r="N310" i="17"/>
  <c r="T310" i="17" s="1"/>
  <c r="O310" i="17"/>
  <c r="U310" i="17" s="1"/>
  <c r="P310" i="17"/>
  <c r="Q310" i="17"/>
  <c r="L311" i="17"/>
  <c r="R311" i="17" s="1"/>
  <c r="M311" i="17"/>
  <c r="S311" i="17" s="1"/>
  <c r="N311" i="17"/>
  <c r="T311" i="17" s="1"/>
  <c r="O311" i="17"/>
  <c r="U311" i="17" s="1"/>
  <c r="P311" i="17"/>
  <c r="Q311" i="17"/>
  <c r="L312" i="17"/>
  <c r="R312" i="17" s="1"/>
  <c r="M312" i="17"/>
  <c r="S312" i="17" s="1"/>
  <c r="N312" i="17"/>
  <c r="T312" i="17" s="1"/>
  <c r="O312" i="17"/>
  <c r="U312" i="17" s="1"/>
  <c r="P312" i="17"/>
  <c r="Q312" i="17"/>
  <c r="L313" i="17"/>
  <c r="M313" i="17"/>
  <c r="S313" i="17" s="1"/>
  <c r="N313" i="17"/>
  <c r="T313" i="17" s="1"/>
  <c r="O313" i="17"/>
  <c r="U313" i="17" s="1"/>
  <c r="P313" i="17"/>
  <c r="Q313" i="17"/>
  <c r="L314" i="17"/>
  <c r="M314" i="17"/>
  <c r="S314" i="17" s="1"/>
  <c r="N314" i="17"/>
  <c r="T314" i="17" s="1"/>
  <c r="O314" i="17"/>
  <c r="U314" i="17" s="1"/>
  <c r="P314" i="17"/>
  <c r="Q314" i="17"/>
  <c r="L315" i="17"/>
  <c r="R315" i="17" s="1"/>
  <c r="M315" i="17"/>
  <c r="S315" i="17" s="1"/>
  <c r="N315" i="17"/>
  <c r="T315" i="17" s="1"/>
  <c r="O315" i="17"/>
  <c r="U315" i="17" s="1"/>
  <c r="P315" i="17"/>
  <c r="Q315" i="17"/>
  <c r="L316" i="17"/>
  <c r="M316" i="17"/>
  <c r="S316" i="17" s="1"/>
  <c r="N316" i="17"/>
  <c r="T316" i="17" s="1"/>
  <c r="O316" i="17"/>
  <c r="U316" i="17" s="1"/>
  <c r="P316" i="17"/>
  <c r="Q316" i="17"/>
  <c r="L317" i="17"/>
  <c r="M317" i="17"/>
  <c r="S317" i="17" s="1"/>
  <c r="N317" i="17"/>
  <c r="T317" i="17" s="1"/>
  <c r="O317" i="17"/>
  <c r="U317" i="17" s="1"/>
  <c r="P317" i="17"/>
  <c r="Q317" i="17"/>
  <c r="L318" i="17"/>
  <c r="M318" i="17"/>
  <c r="S318" i="17" s="1"/>
  <c r="N318" i="17"/>
  <c r="T318" i="17" s="1"/>
  <c r="O318" i="17"/>
  <c r="U318" i="17" s="1"/>
  <c r="P318" i="17"/>
  <c r="Q318" i="17"/>
  <c r="L319" i="17"/>
  <c r="R319" i="17" s="1"/>
  <c r="M319" i="17"/>
  <c r="S319" i="17" s="1"/>
  <c r="N319" i="17"/>
  <c r="T319" i="17" s="1"/>
  <c r="O319" i="17"/>
  <c r="U319" i="17" s="1"/>
  <c r="P319" i="17"/>
  <c r="Q319" i="17"/>
  <c r="L320" i="17"/>
  <c r="R320" i="17" s="1"/>
  <c r="M320" i="17"/>
  <c r="S320" i="17" s="1"/>
  <c r="N320" i="17"/>
  <c r="T320" i="17" s="1"/>
  <c r="O320" i="17"/>
  <c r="U320" i="17" s="1"/>
  <c r="P320" i="17"/>
  <c r="Q320" i="17"/>
  <c r="L321" i="17"/>
  <c r="M321" i="17"/>
  <c r="S321" i="17" s="1"/>
  <c r="N321" i="17"/>
  <c r="T321" i="17" s="1"/>
  <c r="O321" i="17"/>
  <c r="U321" i="17" s="1"/>
  <c r="P321" i="17"/>
  <c r="Q321" i="17"/>
  <c r="L322" i="17"/>
  <c r="R322" i="17" s="1"/>
  <c r="M322" i="17"/>
  <c r="S322" i="17" s="1"/>
  <c r="N322" i="17"/>
  <c r="T322" i="17" s="1"/>
  <c r="O322" i="17"/>
  <c r="U322" i="17" s="1"/>
  <c r="P322" i="17"/>
  <c r="Q322" i="17"/>
  <c r="L323" i="17"/>
  <c r="R323" i="17" s="1"/>
  <c r="M323" i="17"/>
  <c r="S323" i="17" s="1"/>
  <c r="N323" i="17"/>
  <c r="T323" i="17" s="1"/>
  <c r="O323" i="17"/>
  <c r="U323" i="17" s="1"/>
  <c r="P323" i="17"/>
  <c r="Q323" i="17"/>
  <c r="L324" i="17"/>
  <c r="R324" i="17" s="1"/>
  <c r="M324" i="17"/>
  <c r="S324" i="17" s="1"/>
  <c r="N324" i="17"/>
  <c r="T324" i="17" s="1"/>
  <c r="O324" i="17"/>
  <c r="U324" i="17" s="1"/>
  <c r="P324" i="17"/>
  <c r="Q324" i="17"/>
  <c r="L325" i="17"/>
  <c r="M325" i="17"/>
  <c r="S325" i="17" s="1"/>
  <c r="N325" i="17"/>
  <c r="T325" i="17" s="1"/>
  <c r="O325" i="17"/>
  <c r="U325" i="17" s="1"/>
  <c r="P325" i="17"/>
  <c r="Q325" i="17"/>
  <c r="L326" i="17"/>
  <c r="M326" i="17"/>
  <c r="S326" i="17" s="1"/>
  <c r="N326" i="17"/>
  <c r="T326" i="17" s="1"/>
  <c r="O326" i="17"/>
  <c r="U326" i="17" s="1"/>
  <c r="P326" i="17"/>
  <c r="Q326" i="17"/>
  <c r="L327" i="17"/>
  <c r="R327" i="17" s="1"/>
  <c r="M327" i="17"/>
  <c r="S327" i="17" s="1"/>
  <c r="N327" i="17"/>
  <c r="T327" i="17" s="1"/>
  <c r="O327" i="17"/>
  <c r="U327" i="17" s="1"/>
  <c r="P327" i="17"/>
  <c r="Q327" i="17"/>
  <c r="L328" i="17"/>
  <c r="M328" i="17"/>
  <c r="S328" i="17" s="1"/>
  <c r="N328" i="17"/>
  <c r="T328" i="17" s="1"/>
  <c r="O328" i="17"/>
  <c r="U328" i="17" s="1"/>
  <c r="P328" i="17"/>
  <c r="Q328" i="17"/>
  <c r="L329" i="17"/>
  <c r="M329" i="17"/>
  <c r="S329" i="17" s="1"/>
  <c r="N329" i="17"/>
  <c r="T329" i="17" s="1"/>
  <c r="O329" i="17"/>
  <c r="U329" i="17" s="1"/>
  <c r="P329" i="17"/>
  <c r="Q329" i="17"/>
  <c r="L330" i="17"/>
  <c r="M330" i="17"/>
  <c r="S330" i="17" s="1"/>
  <c r="N330" i="17"/>
  <c r="T330" i="17" s="1"/>
  <c r="O330" i="17"/>
  <c r="U330" i="17" s="1"/>
  <c r="P330" i="17"/>
  <c r="Q330" i="17"/>
  <c r="L331" i="17"/>
  <c r="R331" i="17" s="1"/>
  <c r="M331" i="17"/>
  <c r="S331" i="17" s="1"/>
  <c r="N331" i="17"/>
  <c r="T331" i="17" s="1"/>
  <c r="O331" i="17"/>
  <c r="U331" i="17" s="1"/>
  <c r="P331" i="17"/>
  <c r="Q331" i="17"/>
  <c r="L362" i="17"/>
  <c r="R362" i="17" s="1"/>
  <c r="M362" i="17"/>
  <c r="S362" i="17" s="1"/>
  <c r="N362" i="17"/>
  <c r="T362" i="17" s="1"/>
  <c r="O362" i="17"/>
  <c r="U362" i="17" s="1"/>
  <c r="P362" i="17"/>
  <c r="Q362" i="17"/>
  <c r="L363" i="17"/>
  <c r="M363" i="17"/>
  <c r="S363" i="17" s="1"/>
  <c r="N363" i="17"/>
  <c r="T363" i="17" s="1"/>
  <c r="O363" i="17"/>
  <c r="U363" i="17" s="1"/>
  <c r="P363" i="17"/>
  <c r="Q363" i="17"/>
  <c r="L364" i="17"/>
  <c r="R364" i="17" s="1"/>
  <c r="M364" i="17"/>
  <c r="S364" i="17" s="1"/>
  <c r="N364" i="17"/>
  <c r="T364" i="17" s="1"/>
  <c r="O364" i="17"/>
  <c r="U364" i="17" s="1"/>
  <c r="P364" i="17"/>
  <c r="Q364" i="17"/>
  <c r="L365" i="17"/>
  <c r="R365" i="17" s="1"/>
  <c r="M365" i="17"/>
  <c r="S365" i="17" s="1"/>
  <c r="N365" i="17"/>
  <c r="T365" i="17" s="1"/>
  <c r="O365" i="17"/>
  <c r="U365" i="17" s="1"/>
  <c r="P365" i="17"/>
  <c r="Q365" i="17"/>
  <c r="L366" i="17"/>
  <c r="R366" i="17" s="1"/>
  <c r="M366" i="17"/>
  <c r="S366" i="17" s="1"/>
  <c r="N366" i="17"/>
  <c r="T366" i="17" s="1"/>
  <c r="O366" i="17"/>
  <c r="U366" i="17" s="1"/>
  <c r="P366" i="17"/>
  <c r="Q366" i="17"/>
  <c r="L367" i="17"/>
  <c r="M367" i="17"/>
  <c r="S367" i="17" s="1"/>
  <c r="N367" i="17"/>
  <c r="T367" i="17" s="1"/>
  <c r="O367" i="17"/>
  <c r="U367" i="17" s="1"/>
  <c r="P367" i="17"/>
  <c r="Q367" i="17"/>
  <c r="L368" i="17"/>
  <c r="M368" i="17"/>
  <c r="S368" i="17" s="1"/>
  <c r="N368" i="17"/>
  <c r="T368" i="17" s="1"/>
  <c r="O368" i="17"/>
  <c r="U368" i="17" s="1"/>
  <c r="P368" i="17"/>
  <c r="Q368" i="17"/>
  <c r="L369" i="17"/>
  <c r="R369" i="17" s="1"/>
  <c r="M369" i="17"/>
  <c r="S369" i="17" s="1"/>
  <c r="N369" i="17"/>
  <c r="T369" i="17" s="1"/>
  <c r="O369" i="17"/>
  <c r="U369" i="17" s="1"/>
  <c r="P369" i="17"/>
  <c r="Q369" i="17"/>
  <c r="L370" i="17"/>
  <c r="M370" i="17"/>
  <c r="S370" i="17" s="1"/>
  <c r="N370" i="17"/>
  <c r="T370" i="17" s="1"/>
  <c r="O370" i="17"/>
  <c r="U370" i="17" s="1"/>
  <c r="P370" i="17"/>
  <c r="Q370" i="17"/>
  <c r="L371" i="17"/>
  <c r="M371" i="17"/>
  <c r="S371" i="17" s="1"/>
  <c r="N371" i="17"/>
  <c r="T371" i="17" s="1"/>
  <c r="O371" i="17"/>
  <c r="U371" i="17" s="1"/>
  <c r="P371" i="17"/>
  <c r="Q371" i="17"/>
  <c r="L372" i="17"/>
  <c r="M372" i="17"/>
  <c r="S372" i="17" s="1"/>
  <c r="N372" i="17"/>
  <c r="T372" i="17" s="1"/>
  <c r="O372" i="17"/>
  <c r="U372" i="17" s="1"/>
  <c r="P372" i="17"/>
  <c r="Q372" i="17"/>
  <c r="L373" i="17"/>
  <c r="R373" i="17" s="1"/>
  <c r="M373" i="17"/>
  <c r="S373" i="17" s="1"/>
  <c r="N373" i="17"/>
  <c r="T373" i="17" s="1"/>
  <c r="O373" i="17"/>
  <c r="U373" i="17" s="1"/>
  <c r="P373" i="17"/>
  <c r="Q373" i="17"/>
  <c r="L374" i="17"/>
  <c r="R374" i="17" s="1"/>
  <c r="M374" i="17"/>
  <c r="S374" i="17" s="1"/>
  <c r="N374" i="17"/>
  <c r="T374" i="17" s="1"/>
  <c r="O374" i="17"/>
  <c r="U374" i="17" s="1"/>
  <c r="P374" i="17"/>
  <c r="Q374" i="17"/>
  <c r="L375" i="17"/>
  <c r="M375" i="17"/>
  <c r="S375" i="17" s="1"/>
  <c r="N375" i="17"/>
  <c r="T375" i="17" s="1"/>
  <c r="O375" i="17"/>
  <c r="U375" i="17" s="1"/>
  <c r="P375" i="17"/>
  <c r="Q375" i="17"/>
  <c r="L376" i="17"/>
  <c r="R376" i="17" s="1"/>
  <c r="M376" i="17"/>
  <c r="S376" i="17" s="1"/>
  <c r="N376" i="17"/>
  <c r="T376" i="17" s="1"/>
  <c r="O376" i="17"/>
  <c r="U376" i="17" s="1"/>
  <c r="P376" i="17"/>
  <c r="Q376" i="17"/>
  <c r="L377" i="17"/>
  <c r="R377" i="17" s="1"/>
  <c r="M377" i="17"/>
  <c r="S377" i="17" s="1"/>
  <c r="N377" i="17"/>
  <c r="T377" i="17" s="1"/>
  <c r="O377" i="17"/>
  <c r="U377" i="17" s="1"/>
  <c r="P377" i="17"/>
  <c r="Q377" i="17"/>
  <c r="L378" i="17"/>
  <c r="R378" i="17" s="1"/>
  <c r="M378" i="17"/>
  <c r="S378" i="17" s="1"/>
  <c r="N378" i="17"/>
  <c r="T378" i="17" s="1"/>
  <c r="O378" i="17"/>
  <c r="U378" i="17" s="1"/>
  <c r="P378" i="17"/>
  <c r="Q378" i="17"/>
  <c r="L379" i="17"/>
  <c r="M379" i="17"/>
  <c r="S379" i="17" s="1"/>
  <c r="N379" i="17"/>
  <c r="T379" i="17" s="1"/>
  <c r="O379" i="17"/>
  <c r="U379" i="17" s="1"/>
  <c r="P379" i="17"/>
  <c r="Q379" i="17"/>
  <c r="L380" i="17"/>
  <c r="M380" i="17"/>
  <c r="S380" i="17" s="1"/>
  <c r="N380" i="17"/>
  <c r="T380" i="17" s="1"/>
  <c r="O380" i="17"/>
  <c r="U380" i="17" s="1"/>
  <c r="P380" i="17"/>
  <c r="Q380" i="17"/>
  <c r="L381" i="17"/>
  <c r="R381" i="17" s="1"/>
  <c r="M381" i="17"/>
  <c r="S381" i="17" s="1"/>
  <c r="N381" i="17"/>
  <c r="T381" i="17" s="1"/>
  <c r="O381" i="17"/>
  <c r="U381" i="17" s="1"/>
  <c r="P381" i="17"/>
  <c r="Q381" i="17"/>
  <c r="L382" i="17"/>
  <c r="M382" i="17"/>
  <c r="S382" i="17" s="1"/>
  <c r="N382" i="17"/>
  <c r="T382" i="17" s="1"/>
  <c r="O382" i="17"/>
  <c r="U382" i="17" s="1"/>
  <c r="P382" i="17"/>
  <c r="Q382" i="17"/>
  <c r="L383" i="17"/>
  <c r="M383" i="17"/>
  <c r="S383" i="17" s="1"/>
  <c r="N383" i="17"/>
  <c r="T383" i="17" s="1"/>
  <c r="O383" i="17"/>
  <c r="U383" i="17" s="1"/>
  <c r="P383" i="17"/>
  <c r="Q383" i="17"/>
  <c r="L384" i="17"/>
  <c r="M384" i="17"/>
  <c r="S384" i="17" s="1"/>
  <c r="N384" i="17"/>
  <c r="T384" i="17" s="1"/>
  <c r="O384" i="17"/>
  <c r="U384" i="17" s="1"/>
  <c r="P384" i="17"/>
  <c r="Q384" i="17"/>
  <c r="L385" i="17"/>
  <c r="R385" i="17" s="1"/>
  <c r="M385" i="17"/>
  <c r="S385" i="17" s="1"/>
  <c r="N385" i="17"/>
  <c r="T385" i="17" s="1"/>
  <c r="O385" i="17"/>
  <c r="U385" i="17" s="1"/>
  <c r="P385" i="17"/>
  <c r="Q385" i="17"/>
  <c r="L386" i="17"/>
  <c r="R386" i="17" s="1"/>
  <c r="M386" i="17"/>
  <c r="S386" i="17" s="1"/>
  <c r="N386" i="17"/>
  <c r="T386" i="17" s="1"/>
  <c r="O386" i="17"/>
  <c r="U386" i="17" s="1"/>
  <c r="P386" i="17"/>
  <c r="Q386" i="17"/>
  <c r="L387" i="17"/>
  <c r="M387" i="17"/>
  <c r="S387" i="17" s="1"/>
  <c r="N387" i="17"/>
  <c r="T387" i="17" s="1"/>
  <c r="O387" i="17"/>
  <c r="U387" i="17" s="1"/>
  <c r="P387" i="17"/>
  <c r="Q387" i="17"/>
  <c r="L388" i="17"/>
  <c r="R388" i="17" s="1"/>
  <c r="M388" i="17"/>
  <c r="S388" i="17" s="1"/>
  <c r="N388" i="17"/>
  <c r="T388" i="17" s="1"/>
  <c r="O388" i="17"/>
  <c r="U388" i="17" s="1"/>
  <c r="P388" i="17"/>
  <c r="Q388" i="17"/>
  <c r="L389" i="17"/>
  <c r="R389" i="17" s="1"/>
  <c r="M389" i="17"/>
  <c r="S389" i="17" s="1"/>
  <c r="N389" i="17"/>
  <c r="T389" i="17" s="1"/>
  <c r="O389" i="17"/>
  <c r="U389" i="17" s="1"/>
  <c r="P389" i="17"/>
  <c r="Q389" i="17"/>
  <c r="L390" i="17"/>
  <c r="R390" i="17" s="1"/>
  <c r="M390" i="17"/>
  <c r="S390" i="17" s="1"/>
  <c r="N390" i="17"/>
  <c r="T390" i="17" s="1"/>
  <c r="O390" i="17"/>
  <c r="U390" i="17" s="1"/>
  <c r="P390" i="17"/>
  <c r="Q390" i="17"/>
  <c r="L391" i="17"/>
  <c r="M391" i="17"/>
  <c r="S391" i="17" s="1"/>
  <c r="N391" i="17"/>
  <c r="T391" i="17" s="1"/>
  <c r="O391" i="17"/>
  <c r="U391" i="17" s="1"/>
  <c r="P391" i="17"/>
  <c r="Q391" i="17"/>
  <c r="L422" i="17"/>
  <c r="M422" i="17"/>
  <c r="S422" i="17" s="1"/>
  <c r="N422" i="17"/>
  <c r="T422" i="17" s="1"/>
  <c r="O422" i="17"/>
  <c r="U422" i="17" s="1"/>
  <c r="P422" i="17"/>
  <c r="Q422" i="17"/>
  <c r="L423" i="17"/>
  <c r="R423" i="17" s="1"/>
  <c r="M423" i="17"/>
  <c r="S423" i="17" s="1"/>
  <c r="N423" i="17"/>
  <c r="T423" i="17" s="1"/>
  <c r="O423" i="17"/>
  <c r="U423" i="17" s="1"/>
  <c r="P423" i="17"/>
  <c r="Q423" i="17"/>
  <c r="L424" i="17"/>
  <c r="M424" i="17"/>
  <c r="S424" i="17" s="1"/>
  <c r="N424" i="17"/>
  <c r="T424" i="17" s="1"/>
  <c r="O424" i="17"/>
  <c r="U424" i="17" s="1"/>
  <c r="P424" i="17"/>
  <c r="Q424" i="17"/>
  <c r="L425" i="17"/>
  <c r="M425" i="17"/>
  <c r="S425" i="17" s="1"/>
  <c r="N425" i="17"/>
  <c r="T425" i="17" s="1"/>
  <c r="O425" i="17"/>
  <c r="U425" i="17" s="1"/>
  <c r="P425" i="17"/>
  <c r="Q425" i="17"/>
  <c r="L426" i="17"/>
  <c r="M426" i="17"/>
  <c r="S426" i="17" s="1"/>
  <c r="N426" i="17"/>
  <c r="T426" i="17" s="1"/>
  <c r="O426" i="17"/>
  <c r="U426" i="17" s="1"/>
  <c r="P426" i="17"/>
  <c r="Q426" i="17"/>
  <c r="L427" i="17"/>
  <c r="R427" i="17" s="1"/>
  <c r="M427" i="17"/>
  <c r="S427" i="17" s="1"/>
  <c r="N427" i="17"/>
  <c r="T427" i="17" s="1"/>
  <c r="O427" i="17"/>
  <c r="U427" i="17" s="1"/>
  <c r="P427" i="17"/>
  <c r="Q427" i="17"/>
  <c r="L428" i="17"/>
  <c r="R428" i="17" s="1"/>
  <c r="M428" i="17"/>
  <c r="S428" i="17" s="1"/>
  <c r="N428" i="17"/>
  <c r="T428" i="17" s="1"/>
  <c r="O428" i="17"/>
  <c r="U428" i="17" s="1"/>
  <c r="P428" i="17"/>
  <c r="Q428" i="17"/>
  <c r="L429" i="17"/>
  <c r="M429" i="17"/>
  <c r="S429" i="17" s="1"/>
  <c r="N429" i="17"/>
  <c r="T429" i="17" s="1"/>
  <c r="O429" i="17"/>
  <c r="U429" i="17" s="1"/>
  <c r="P429" i="17"/>
  <c r="Q429" i="17"/>
  <c r="L430" i="17"/>
  <c r="R430" i="17" s="1"/>
  <c r="M430" i="17"/>
  <c r="S430" i="17" s="1"/>
  <c r="N430" i="17"/>
  <c r="T430" i="17" s="1"/>
  <c r="O430" i="17"/>
  <c r="U430" i="17" s="1"/>
  <c r="P430" i="17"/>
  <c r="Q430" i="17"/>
  <c r="L431" i="17"/>
  <c r="R431" i="17" s="1"/>
  <c r="M431" i="17"/>
  <c r="S431" i="17" s="1"/>
  <c r="N431" i="17"/>
  <c r="T431" i="17" s="1"/>
  <c r="O431" i="17"/>
  <c r="U431" i="17" s="1"/>
  <c r="P431" i="17"/>
  <c r="Q431" i="17"/>
  <c r="L432" i="17"/>
  <c r="R432" i="17" s="1"/>
  <c r="M432" i="17"/>
  <c r="S432" i="17" s="1"/>
  <c r="N432" i="17"/>
  <c r="T432" i="17" s="1"/>
  <c r="O432" i="17"/>
  <c r="U432" i="17" s="1"/>
  <c r="P432" i="17"/>
  <c r="Q432" i="17"/>
  <c r="L433" i="17"/>
  <c r="M433" i="17"/>
  <c r="S433" i="17" s="1"/>
  <c r="N433" i="17"/>
  <c r="T433" i="17" s="1"/>
  <c r="O433" i="17"/>
  <c r="U433" i="17" s="1"/>
  <c r="P433" i="17"/>
  <c r="Q433" i="17"/>
  <c r="L434" i="17"/>
  <c r="M434" i="17"/>
  <c r="S434" i="17" s="1"/>
  <c r="N434" i="17"/>
  <c r="T434" i="17" s="1"/>
  <c r="O434" i="17"/>
  <c r="U434" i="17" s="1"/>
  <c r="P434" i="17"/>
  <c r="Q434" i="17"/>
  <c r="L435" i="17"/>
  <c r="M435" i="17"/>
  <c r="S435" i="17" s="1"/>
  <c r="N435" i="17"/>
  <c r="T435" i="17" s="1"/>
  <c r="O435" i="17"/>
  <c r="U435" i="17" s="1"/>
  <c r="P435" i="17"/>
  <c r="Q435" i="17"/>
  <c r="L436" i="17"/>
  <c r="M436" i="17"/>
  <c r="S436" i="17" s="1"/>
  <c r="N436" i="17"/>
  <c r="T436" i="17" s="1"/>
  <c r="O436" i="17"/>
  <c r="U436" i="17" s="1"/>
  <c r="P436" i="17"/>
  <c r="Q436" i="17"/>
  <c r="L437" i="17"/>
  <c r="M437" i="17"/>
  <c r="S437" i="17" s="1"/>
  <c r="N437" i="17"/>
  <c r="T437" i="17" s="1"/>
  <c r="O437" i="17"/>
  <c r="U437" i="17" s="1"/>
  <c r="P437" i="17"/>
  <c r="Q437" i="17"/>
  <c r="L438" i="17"/>
  <c r="M438" i="17"/>
  <c r="S438" i="17" s="1"/>
  <c r="N438" i="17"/>
  <c r="T438" i="17" s="1"/>
  <c r="O438" i="17"/>
  <c r="U438" i="17" s="1"/>
  <c r="P438" i="17"/>
  <c r="Q438" i="17"/>
  <c r="L439" i="17"/>
  <c r="R439" i="17" s="1"/>
  <c r="M439" i="17"/>
  <c r="S439" i="17" s="1"/>
  <c r="N439" i="17"/>
  <c r="T439" i="17" s="1"/>
  <c r="O439" i="17"/>
  <c r="U439" i="17" s="1"/>
  <c r="P439" i="17"/>
  <c r="Q439" i="17"/>
  <c r="L440" i="17"/>
  <c r="R440" i="17" s="1"/>
  <c r="M440" i="17"/>
  <c r="S440" i="17" s="1"/>
  <c r="N440" i="17"/>
  <c r="T440" i="17" s="1"/>
  <c r="O440" i="17"/>
  <c r="U440" i="17" s="1"/>
  <c r="P440" i="17"/>
  <c r="Q440" i="17"/>
  <c r="L441" i="17"/>
  <c r="M441" i="17"/>
  <c r="S441" i="17" s="1"/>
  <c r="N441" i="17"/>
  <c r="T441" i="17" s="1"/>
  <c r="O441" i="17"/>
  <c r="U441" i="17" s="1"/>
  <c r="P441" i="17"/>
  <c r="Q441" i="17"/>
  <c r="L442" i="17"/>
  <c r="R442" i="17" s="1"/>
  <c r="M442" i="17"/>
  <c r="S442" i="17" s="1"/>
  <c r="N442" i="17"/>
  <c r="T442" i="17" s="1"/>
  <c r="O442" i="17"/>
  <c r="U442" i="17" s="1"/>
  <c r="P442" i="17"/>
  <c r="Q442" i="17"/>
  <c r="L443" i="17"/>
  <c r="R443" i="17" s="1"/>
  <c r="M443" i="17"/>
  <c r="S443" i="17" s="1"/>
  <c r="N443" i="17"/>
  <c r="T443" i="17" s="1"/>
  <c r="O443" i="17"/>
  <c r="U443" i="17" s="1"/>
  <c r="P443" i="17"/>
  <c r="Q443" i="17"/>
  <c r="L444" i="17"/>
  <c r="R444" i="17" s="1"/>
  <c r="M444" i="17"/>
  <c r="S444" i="17" s="1"/>
  <c r="N444" i="17"/>
  <c r="T444" i="17" s="1"/>
  <c r="O444" i="17"/>
  <c r="U444" i="17" s="1"/>
  <c r="P444" i="17"/>
  <c r="Q444" i="17"/>
  <c r="L445" i="17"/>
  <c r="M445" i="17"/>
  <c r="S445" i="17" s="1"/>
  <c r="N445" i="17"/>
  <c r="T445" i="17" s="1"/>
  <c r="O445" i="17"/>
  <c r="U445" i="17" s="1"/>
  <c r="P445" i="17"/>
  <c r="Q445" i="17"/>
  <c r="L446" i="17"/>
  <c r="M446" i="17"/>
  <c r="S446" i="17" s="1"/>
  <c r="N446" i="17"/>
  <c r="T446" i="17" s="1"/>
  <c r="O446" i="17"/>
  <c r="U446" i="17" s="1"/>
  <c r="P446" i="17"/>
  <c r="Q446" i="17"/>
  <c r="L447" i="17"/>
  <c r="M447" i="17"/>
  <c r="S447" i="17" s="1"/>
  <c r="N447" i="17"/>
  <c r="T447" i="17" s="1"/>
  <c r="O447" i="17"/>
  <c r="U447" i="17" s="1"/>
  <c r="P447" i="17"/>
  <c r="Q447" i="17"/>
  <c r="L448" i="17"/>
  <c r="M448" i="17"/>
  <c r="S448" i="17" s="1"/>
  <c r="N448" i="17"/>
  <c r="T448" i="17" s="1"/>
  <c r="O448" i="17"/>
  <c r="U448" i="17" s="1"/>
  <c r="P448" i="17"/>
  <c r="Q448" i="17"/>
  <c r="L449" i="17"/>
  <c r="M449" i="17"/>
  <c r="S449" i="17" s="1"/>
  <c r="N449" i="17"/>
  <c r="T449" i="17" s="1"/>
  <c r="O449" i="17"/>
  <c r="U449" i="17" s="1"/>
  <c r="P449" i="17"/>
  <c r="Q449" i="17"/>
  <c r="L450" i="17"/>
  <c r="M450" i="17"/>
  <c r="S450" i="17" s="1"/>
  <c r="N450" i="17"/>
  <c r="T450" i="17" s="1"/>
  <c r="O450" i="17"/>
  <c r="U450" i="17" s="1"/>
  <c r="P450" i="17"/>
  <c r="Q450" i="17"/>
  <c r="L451" i="17"/>
  <c r="R451" i="17" s="1"/>
  <c r="M451" i="17"/>
  <c r="S451" i="17" s="1"/>
  <c r="N451" i="17"/>
  <c r="T451" i="17" s="1"/>
  <c r="O451" i="17"/>
  <c r="U451" i="17" s="1"/>
  <c r="P451" i="17"/>
  <c r="Q451" i="17"/>
  <c r="L482" i="17"/>
  <c r="R482" i="17" s="1"/>
  <c r="M482" i="17"/>
  <c r="S482" i="17" s="1"/>
  <c r="N482" i="17"/>
  <c r="T482" i="17" s="1"/>
  <c r="O482" i="17"/>
  <c r="U482" i="17" s="1"/>
  <c r="P482" i="17"/>
  <c r="Q482" i="17"/>
  <c r="L483" i="17"/>
  <c r="M483" i="17"/>
  <c r="S483" i="17" s="1"/>
  <c r="N483" i="17"/>
  <c r="T483" i="17" s="1"/>
  <c r="O483" i="17"/>
  <c r="U483" i="17" s="1"/>
  <c r="P483" i="17"/>
  <c r="Q483" i="17"/>
  <c r="L484" i="17"/>
  <c r="R484" i="17" s="1"/>
  <c r="M484" i="17"/>
  <c r="S484" i="17" s="1"/>
  <c r="N484" i="17"/>
  <c r="T484" i="17" s="1"/>
  <c r="O484" i="17"/>
  <c r="U484" i="17" s="1"/>
  <c r="P484" i="17"/>
  <c r="Q484" i="17"/>
  <c r="L485" i="17"/>
  <c r="R485" i="17" s="1"/>
  <c r="M485" i="17"/>
  <c r="S485" i="17" s="1"/>
  <c r="N485" i="17"/>
  <c r="T485" i="17" s="1"/>
  <c r="O485" i="17"/>
  <c r="U485" i="17" s="1"/>
  <c r="P485" i="17"/>
  <c r="Q485" i="17"/>
  <c r="L486" i="17"/>
  <c r="R486" i="17" s="1"/>
  <c r="M486" i="17"/>
  <c r="S486" i="17" s="1"/>
  <c r="N486" i="17"/>
  <c r="T486" i="17" s="1"/>
  <c r="O486" i="17"/>
  <c r="U486" i="17" s="1"/>
  <c r="P486" i="17"/>
  <c r="Q486" i="17"/>
  <c r="L487" i="17"/>
  <c r="M487" i="17"/>
  <c r="S487" i="17" s="1"/>
  <c r="N487" i="17"/>
  <c r="T487" i="17" s="1"/>
  <c r="O487" i="17"/>
  <c r="U487" i="17" s="1"/>
  <c r="P487" i="17"/>
  <c r="Q487" i="17"/>
  <c r="L488" i="17"/>
  <c r="M488" i="17"/>
  <c r="S488" i="17" s="1"/>
  <c r="N488" i="17"/>
  <c r="T488" i="17" s="1"/>
  <c r="O488" i="17"/>
  <c r="U488" i="17" s="1"/>
  <c r="P488" i="17"/>
  <c r="Q488" i="17"/>
  <c r="L489" i="17"/>
  <c r="M489" i="17"/>
  <c r="S489" i="17" s="1"/>
  <c r="N489" i="17"/>
  <c r="T489" i="17" s="1"/>
  <c r="O489" i="17"/>
  <c r="U489" i="17" s="1"/>
  <c r="P489" i="17"/>
  <c r="Q489" i="17"/>
  <c r="L490" i="17"/>
  <c r="M490" i="17"/>
  <c r="S490" i="17" s="1"/>
  <c r="N490" i="17"/>
  <c r="T490" i="17" s="1"/>
  <c r="O490" i="17"/>
  <c r="U490" i="17" s="1"/>
  <c r="P490" i="17"/>
  <c r="Q490" i="17"/>
  <c r="L491" i="17"/>
  <c r="M491" i="17"/>
  <c r="S491" i="17" s="1"/>
  <c r="N491" i="17"/>
  <c r="T491" i="17" s="1"/>
  <c r="O491" i="17"/>
  <c r="U491" i="17" s="1"/>
  <c r="P491" i="17"/>
  <c r="Q491" i="17"/>
  <c r="L492" i="17"/>
  <c r="M492" i="17"/>
  <c r="S492" i="17" s="1"/>
  <c r="N492" i="17"/>
  <c r="T492" i="17" s="1"/>
  <c r="O492" i="17"/>
  <c r="U492" i="17" s="1"/>
  <c r="P492" i="17"/>
  <c r="Q492" i="17"/>
  <c r="L493" i="17"/>
  <c r="R493" i="17" s="1"/>
  <c r="M493" i="17"/>
  <c r="S493" i="17" s="1"/>
  <c r="N493" i="17"/>
  <c r="T493" i="17" s="1"/>
  <c r="O493" i="17"/>
  <c r="U493" i="17" s="1"/>
  <c r="P493" i="17"/>
  <c r="Q493" i="17"/>
  <c r="L494" i="17"/>
  <c r="R494" i="17" s="1"/>
  <c r="M494" i="17"/>
  <c r="S494" i="17" s="1"/>
  <c r="N494" i="17"/>
  <c r="T494" i="17" s="1"/>
  <c r="O494" i="17"/>
  <c r="U494" i="17" s="1"/>
  <c r="P494" i="17"/>
  <c r="Q494" i="17"/>
  <c r="L495" i="17"/>
  <c r="M495" i="17"/>
  <c r="S495" i="17" s="1"/>
  <c r="N495" i="17"/>
  <c r="T495" i="17" s="1"/>
  <c r="O495" i="17"/>
  <c r="U495" i="17" s="1"/>
  <c r="P495" i="17"/>
  <c r="Q495" i="17"/>
  <c r="L496" i="17"/>
  <c r="R496" i="17" s="1"/>
  <c r="M496" i="17"/>
  <c r="S496" i="17" s="1"/>
  <c r="N496" i="17"/>
  <c r="T496" i="17" s="1"/>
  <c r="O496" i="17"/>
  <c r="U496" i="17" s="1"/>
  <c r="P496" i="17"/>
  <c r="Q496" i="17"/>
  <c r="L497" i="17"/>
  <c r="R497" i="17" s="1"/>
  <c r="M497" i="17"/>
  <c r="S497" i="17" s="1"/>
  <c r="N497" i="17"/>
  <c r="T497" i="17" s="1"/>
  <c r="O497" i="17"/>
  <c r="U497" i="17" s="1"/>
  <c r="P497" i="17"/>
  <c r="Q497" i="17"/>
  <c r="L498" i="17"/>
  <c r="R498" i="17" s="1"/>
  <c r="M498" i="17"/>
  <c r="S498" i="17" s="1"/>
  <c r="N498" i="17"/>
  <c r="T498" i="17" s="1"/>
  <c r="O498" i="17"/>
  <c r="U498" i="17" s="1"/>
  <c r="P498" i="17"/>
  <c r="Q498" i="17"/>
  <c r="L499" i="17"/>
  <c r="M499" i="17"/>
  <c r="S499" i="17" s="1"/>
  <c r="N499" i="17"/>
  <c r="T499" i="17" s="1"/>
  <c r="O499" i="17"/>
  <c r="U499" i="17" s="1"/>
  <c r="P499" i="17"/>
  <c r="Q499" i="17"/>
  <c r="L500" i="17"/>
  <c r="M500" i="17"/>
  <c r="S500" i="17" s="1"/>
  <c r="N500" i="17"/>
  <c r="T500" i="17" s="1"/>
  <c r="O500" i="17"/>
  <c r="U500" i="17" s="1"/>
  <c r="P500" i="17"/>
  <c r="Q500" i="17"/>
  <c r="L501" i="17"/>
  <c r="R501" i="17" s="1"/>
  <c r="M501" i="17"/>
  <c r="S501" i="17" s="1"/>
  <c r="N501" i="17"/>
  <c r="T501" i="17" s="1"/>
  <c r="O501" i="17"/>
  <c r="U501" i="17" s="1"/>
  <c r="P501" i="17"/>
  <c r="Q501" i="17"/>
  <c r="L502" i="17"/>
  <c r="M502" i="17"/>
  <c r="S502" i="17" s="1"/>
  <c r="N502" i="17"/>
  <c r="T502" i="17" s="1"/>
  <c r="O502" i="17"/>
  <c r="U502" i="17" s="1"/>
  <c r="P502" i="17"/>
  <c r="Q502" i="17"/>
  <c r="L503" i="17"/>
  <c r="M503" i="17"/>
  <c r="S503" i="17" s="1"/>
  <c r="N503" i="17"/>
  <c r="T503" i="17" s="1"/>
  <c r="O503" i="17"/>
  <c r="U503" i="17" s="1"/>
  <c r="P503" i="17"/>
  <c r="Q503" i="17"/>
  <c r="L504" i="17"/>
  <c r="M504" i="17"/>
  <c r="S504" i="17" s="1"/>
  <c r="N504" i="17"/>
  <c r="T504" i="17" s="1"/>
  <c r="O504" i="17"/>
  <c r="U504" i="17" s="1"/>
  <c r="P504" i="17"/>
  <c r="Q504" i="17"/>
  <c r="L505" i="17"/>
  <c r="R505" i="17" s="1"/>
  <c r="M505" i="17"/>
  <c r="S505" i="17" s="1"/>
  <c r="N505" i="17"/>
  <c r="T505" i="17" s="1"/>
  <c r="O505" i="17"/>
  <c r="U505" i="17" s="1"/>
  <c r="P505" i="17"/>
  <c r="Q505" i="17"/>
  <c r="L506" i="17"/>
  <c r="R506" i="17" s="1"/>
  <c r="M506" i="17"/>
  <c r="S506" i="17" s="1"/>
  <c r="N506" i="17"/>
  <c r="T506" i="17" s="1"/>
  <c r="O506" i="17"/>
  <c r="U506" i="17" s="1"/>
  <c r="P506" i="17"/>
  <c r="Q506" i="17"/>
  <c r="L507" i="17"/>
  <c r="M507" i="17"/>
  <c r="S507" i="17" s="1"/>
  <c r="N507" i="17"/>
  <c r="T507" i="17" s="1"/>
  <c r="O507" i="17"/>
  <c r="U507" i="17" s="1"/>
  <c r="P507" i="17"/>
  <c r="Q507" i="17"/>
  <c r="L508" i="17"/>
  <c r="M508" i="17"/>
  <c r="S508" i="17" s="1"/>
  <c r="N508" i="17"/>
  <c r="T508" i="17" s="1"/>
  <c r="O508" i="17"/>
  <c r="U508" i="17" s="1"/>
  <c r="P508" i="17"/>
  <c r="Q508" i="17"/>
  <c r="L509" i="17"/>
  <c r="R509" i="17" s="1"/>
  <c r="M509" i="17"/>
  <c r="S509" i="17" s="1"/>
  <c r="N509" i="17"/>
  <c r="T509" i="17" s="1"/>
  <c r="O509" i="17"/>
  <c r="U509" i="17" s="1"/>
  <c r="P509" i="17"/>
  <c r="Q509" i="17"/>
  <c r="L510" i="17"/>
  <c r="R510" i="17" s="1"/>
  <c r="M510" i="17"/>
  <c r="S510" i="17" s="1"/>
  <c r="N510" i="17"/>
  <c r="T510" i="17" s="1"/>
  <c r="O510" i="17"/>
  <c r="U510" i="17" s="1"/>
  <c r="P510" i="17"/>
  <c r="Q510" i="17"/>
  <c r="L511" i="17"/>
  <c r="M511" i="17"/>
  <c r="S511" i="17" s="1"/>
  <c r="N511" i="17"/>
  <c r="T511" i="17" s="1"/>
  <c r="O511" i="17"/>
  <c r="U511" i="17" s="1"/>
  <c r="P511" i="17"/>
  <c r="Q511" i="17"/>
  <c r="L542" i="17"/>
  <c r="M542" i="17"/>
  <c r="S542" i="17" s="1"/>
  <c r="N542" i="17"/>
  <c r="T542" i="17" s="1"/>
  <c r="O542" i="17"/>
  <c r="U542" i="17" s="1"/>
  <c r="P542" i="17"/>
  <c r="Q542" i="17"/>
  <c r="L543" i="17"/>
  <c r="M543" i="17"/>
  <c r="S543" i="17" s="1"/>
  <c r="N543" i="17"/>
  <c r="T543" i="17" s="1"/>
  <c r="O543" i="17"/>
  <c r="U543" i="17" s="1"/>
  <c r="P543" i="17"/>
  <c r="Q543" i="17"/>
  <c r="L544" i="17"/>
  <c r="M544" i="17"/>
  <c r="S544" i="17" s="1"/>
  <c r="N544" i="17"/>
  <c r="T544" i="17" s="1"/>
  <c r="O544" i="17"/>
  <c r="U544" i="17" s="1"/>
  <c r="P544" i="17"/>
  <c r="Q544" i="17"/>
  <c r="L545" i="17"/>
  <c r="M545" i="17"/>
  <c r="S545" i="17" s="1"/>
  <c r="N545" i="17"/>
  <c r="T545" i="17" s="1"/>
  <c r="O545" i="17"/>
  <c r="U545" i="17" s="1"/>
  <c r="P545" i="17"/>
  <c r="Q545" i="17"/>
  <c r="L546" i="17"/>
  <c r="M546" i="17"/>
  <c r="S546" i="17" s="1"/>
  <c r="N546" i="17"/>
  <c r="T546" i="17" s="1"/>
  <c r="O546" i="17"/>
  <c r="U546" i="17" s="1"/>
  <c r="P546" i="17"/>
  <c r="Q546" i="17"/>
  <c r="L547" i="17"/>
  <c r="R547" i="17" s="1"/>
  <c r="M547" i="17"/>
  <c r="S547" i="17" s="1"/>
  <c r="N547" i="17"/>
  <c r="T547" i="17" s="1"/>
  <c r="O547" i="17"/>
  <c r="U547" i="17" s="1"/>
  <c r="P547" i="17"/>
  <c r="Q547" i="17"/>
  <c r="L548" i="17"/>
  <c r="R548" i="17" s="1"/>
  <c r="M548" i="17"/>
  <c r="S548" i="17" s="1"/>
  <c r="N548" i="17"/>
  <c r="T548" i="17" s="1"/>
  <c r="O548" i="17"/>
  <c r="U548" i="17" s="1"/>
  <c r="P548" i="17"/>
  <c r="Q548" i="17"/>
  <c r="L549" i="17"/>
  <c r="M549" i="17"/>
  <c r="S549" i="17" s="1"/>
  <c r="N549" i="17"/>
  <c r="T549" i="17" s="1"/>
  <c r="O549" i="17"/>
  <c r="U549" i="17" s="1"/>
  <c r="P549" i="17"/>
  <c r="Q549" i="17"/>
  <c r="L550" i="17"/>
  <c r="M550" i="17"/>
  <c r="S550" i="17" s="1"/>
  <c r="N550" i="17"/>
  <c r="T550" i="17" s="1"/>
  <c r="O550" i="17"/>
  <c r="U550" i="17" s="1"/>
  <c r="P550" i="17"/>
  <c r="Q550" i="17"/>
  <c r="L551" i="17"/>
  <c r="R551" i="17" s="1"/>
  <c r="M551" i="17"/>
  <c r="S551" i="17" s="1"/>
  <c r="N551" i="17"/>
  <c r="T551" i="17" s="1"/>
  <c r="O551" i="17"/>
  <c r="U551" i="17" s="1"/>
  <c r="P551" i="17"/>
  <c r="Q551" i="17"/>
  <c r="L552" i="17"/>
  <c r="R552" i="17" s="1"/>
  <c r="M552" i="17"/>
  <c r="S552" i="17" s="1"/>
  <c r="N552" i="17"/>
  <c r="T552" i="17" s="1"/>
  <c r="O552" i="17"/>
  <c r="U552" i="17" s="1"/>
  <c r="P552" i="17"/>
  <c r="Q552" i="17"/>
  <c r="L553" i="17"/>
  <c r="M553" i="17"/>
  <c r="S553" i="17" s="1"/>
  <c r="N553" i="17"/>
  <c r="T553" i="17" s="1"/>
  <c r="O553" i="17"/>
  <c r="U553" i="17" s="1"/>
  <c r="P553" i="17"/>
  <c r="Q553" i="17"/>
  <c r="L554" i="17"/>
  <c r="M554" i="17"/>
  <c r="S554" i="17" s="1"/>
  <c r="N554" i="17"/>
  <c r="T554" i="17" s="1"/>
  <c r="O554" i="17"/>
  <c r="U554" i="17" s="1"/>
  <c r="P554" i="17"/>
  <c r="Q554" i="17"/>
  <c r="L555" i="17"/>
  <c r="R555" i="17" s="1"/>
  <c r="M555" i="17"/>
  <c r="S555" i="17" s="1"/>
  <c r="N555" i="17"/>
  <c r="T555" i="17" s="1"/>
  <c r="O555" i="17"/>
  <c r="U555" i="17" s="1"/>
  <c r="P555" i="17"/>
  <c r="Q555" i="17"/>
  <c r="L556" i="17"/>
  <c r="M556" i="17"/>
  <c r="S556" i="17" s="1"/>
  <c r="N556" i="17"/>
  <c r="T556" i="17" s="1"/>
  <c r="O556" i="17"/>
  <c r="U556" i="17" s="1"/>
  <c r="P556" i="17"/>
  <c r="Q556" i="17"/>
  <c r="L557" i="17"/>
  <c r="M557" i="17"/>
  <c r="S557" i="17" s="1"/>
  <c r="N557" i="17"/>
  <c r="T557" i="17" s="1"/>
  <c r="O557" i="17"/>
  <c r="U557" i="17" s="1"/>
  <c r="P557" i="17"/>
  <c r="Q557" i="17"/>
  <c r="L558" i="17"/>
  <c r="M558" i="17"/>
  <c r="S558" i="17" s="1"/>
  <c r="N558" i="17"/>
  <c r="T558" i="17" s="1"/>
  <c r="O558" i="17"/>
  <c r="U558" i="17" s="1"/>
  <c r="P558" i="17"/>
  <c r="Q558" i="17"/>
  <c r="L559" i="17"/>
  <c r="R559" i="17" s="1"/>
  <c r="M559" i="17"/>
  <c r="S559" i="17" s="1"/>
  <c r="N559" i="17"/>
  <c r="T559" i="17" s="1"/>
  <c r="O559" i="17"/>
  <c r="U559" i="17" s="1"/>
  <c r="P559" i="17"/>
  <c r="Q559" i="17"/>
  <c r="L560" i="17"/>
  <c r="R560" i="17" s="1"/>
  <c r="M560" i="17"/>
  <c r="S560" i="17" s="1"/>
  <c r="N560" i="17"/>
  <c r="T560" i="17" s="1"/>
  <c r="O560" i="17"/>
  <c r="U560" i="17" s="1"/>
  <c r="P560" i="17"/>
  <c r="Q560" i="17"/>
  <c r="L561" i="17"/>
  <c r="M561" i="17"/>
  <c r="S561" i="17" s="1"/>
  <c r="N561" i="17"/>
  <c r="T561" i="17" s="1"/>
  <c r="O561" i="17"/>
  <c r="U561" i="17" s="1"/>
  <c r="P561" i="17"/>
  <c r="Q561" i="17"/>
  <c r="L562" i="17"/>
  <c r="M562" i="17"/>
  <c r="S562" i="17" s="1"/>
  <c r="N562" i="17"/>
  <c r="T562" i="17" s="1"/>
  <c r="O562" i="17"/>
  <c r="U562" i="17" s="1"/>
  <c r="P562" i="17"/>
  <c r="Q562" i="17"/>
  <c r="L563" i="17"/>
  <c r="R563" i="17" s="1"/>
  <c r="M563" i="17"/>
  <c r="S563" i="17" s="1"/>
  <c r="N563" i="17"/>
  <c r="T563" i="17" s="1"/>
  <c r="O563" i="17"/>
  <c r="U563" i="17" s="1"/>
  <c r="P563" i="17"/>
  <c r="Q563" i="17"/>
  <c r="L564" i="17"/>
  <c r="R564" i="17" s="1"/>
  <c r="M564" i="17"/>
  <c r="S564" i="17" s="1"/>
  <c r="N564" i="17"/>
  <c r="T564" i="17" s="1"/>
  <c r="O564" i="17"/>
  <c r="U564" i="17" s="1"/>
  <c r="P564" i="17"/>
  <c r="Q564" i="17"/>
  <c r="L565" i="17"/>
  <c r="M565" i="17"/>
  <c r="S565" i="17" s="1"/>
  <c r="N565" i="17"/>
  <c r="T565" i="17" s="1"/>
  <c r="O565" i="17"/>
  <c r="U565" i="17" s="1"/>
  <c r="P565" i="17"/>
  <c r="Q565" i="17"/>
  <c r="L566" i="17"/>
  <c r="M566" i="17"/>
  <c r="S566" i="17" s="1"/>
  <c r="N566" i="17"/>
  <c r="T566" i="17" s="1"/>
  <c r="O566" i="17"/>
  <c r="U566" i="17" s="1"/>
  <c r="P566" i="17"/>
  <c r="Q566" i="17"/>
  <c r="L567" i="17"/>
  <c r="M567" i="17"/>
  <c r="S567" i="17" s="1"/>
  <c r="N567" i="17"/>
  <c r="T567" i="17" s="1"/>
  <c r="O567" i="17"/>
  <c r="U567" i="17" s="1"/>
  <c r="P567" i="17"/>
  <c r="Q567" i="17"/>
  <c r="L568" i="17"/>
  <c r="R568" i="17" s="1"/>
  <c r="M568" i="17"/>
  <c r="S568" i="17" s="1"/>
  <c r="N568" i="17"/>
  <c r="T568" i="17" s="1"/>
  <c r="O568" i="17"/>
  <c r="U568" i="17" s="1"/>
  <c r="P568" i="17"/>
  <c r="Q568" i="17"/>
  <c r="L569" i="17"/>
  <c r="M569" i="17"/>
  <c r="S569" i="17" s="1"/>
  <c r="N569" i="17"/>
  <c r="T569" i="17" s="1"/>
  <c r="O569" i="17"/>
  <c r="U569" i="17" s="1"/>
  <c r="P569" i="17"/>
  <c r="Q569" i="17"/>
  <c r="L570" i="17"/>
  <c r="M570" i="17"/>
  <c r="S570" i="17" s="1"/>
  <c r="N570" i="17"/>
  <c r="T570" i="17" s="1"/>
  <c r="O570" i="17"/>
  <c r="U570" i="17" s="1"/>
  <c r="P570" i="17"/>
  <c r="Q570" i="17"/>
  <c r="L571" i="17"/>
  <c r="R571" i="17" s="1"/>
  <c r="M571" i="17"/>
  <c r="S571" i="17" s="1"/>
  <c r="N571" i="17"/>
  <c r="T571" i="17" s="1"/>
  <c r="O571" i="17"/>
  <c r="U571" i="17" s="1"/>
  <c r="P571" i="17"/>
  <c r="Q571" i="17"/>
  <c r="R558" i="17" l="1"/>
  <c r="R546" i="17"/>
  <c r="R504" i="17"/>
  <c r="R492" i="17"/>
  <c r="R450" i="17"/>
  <c r="R438" i="17"/>
  <c r="R426" i="17"/>
  <c r="R384" i="17"/>
  <c r="R372" i="17"/>
  <c r="R330" i="17"/>
  <c r="R318" i="17"/>
  <c r="R306" i="17"/>
  <c r="R264" i="17"/>
  <c r="R252" i="17"/>
  <c r="R78" i="17"/>
  <c r="R66" i="17"/>
  <c r="R24" i="17"/>
  <c r="R12" i="17"/>
  <c r="R556" i="17"/>
  <c r="R544" i="17"/>
  <c r="R502" i="17"/>
  <c r="R490" i="17"/>
  <c r="R448" i="17"/>
  <c r="R436" i="17"/>
  <c r="R424" i="17"/>
  <c r="R382" i="17"/>
  <c r="R370" i="17"/>
  <c r="R328" i="17"/>
  <c r="R316" i="17"/>
  <c r="R304" i="17"/>
  <c r="R262" i="17"/>
  <c r="R250" i="17"/>
  <c r="R208" i="17"/>
  <c r="R196" i="17"/>
  <c r="R184" i="17"/>
  <c r="R142" i="17"/>
  <c r="R130" i="17"/>
  <c r="R88" i="17"/>
  <c r="R22" i="17"/>
  <c r="R10" i="17"/>
  <c r="R561" i="17"/>
  <c r="R549" i="17"/>
  <c r="R507" i="17"/>
  <c r="R495" i="17"/>
  <c r="R483" i="17"/>
  <c r="R441" i="17"/>
  <c r="R429" i="17"/>
  <c r="R387" i="17"/>
  <c r="R375" i="17"/>
  <c r="R363" i="17"/>
  <c r="R321" i="17"/>
  <c r="R309" i="17"/>
  <c r="R267" i="17"/>
  <c r="R255" i="17"/>
  <c r="R243" i="17"/>
  <c r="R123" i="17"/>
  <c r="R81" i="17"/>
  <c r="R3" i="17"/>
  <c r="R570" i="17"/>
  <c r="R566" i="17"/>
  <c r="R554" i="17"/>
  <c r="R542" i="17"/>
  <c r="R500" i="17"/>
  <c r="R488" i="17"/>
  <c r="R446" i="17"/>
  <c r="R434" i="17"/>
  <c r="R422" i="17"/>
  <c r="R380" i="17"/>
  <c r="R368" i="17"/>
  <c r="R326" i="17"/>
  <c r="R314" i="17"/>
  <c r="R302" i="17"/>
  <c r="R260" i="17"/>
  <c r="R248" i="17"/>
  <c r="R206" i="17"/>
  <c r="R194" i="17"/>
  <c r="R182" i="17"/>
  <c r="R140" i="17"/>
  <c r="R128" i="17"/>
  <c r="R20" i="17"/>
  <c r="R265" i="17"/>
  <c r="R211" i="17"/>
  <c r="R145" i="17"/>
  <c r="R133" i="17"/>
  <c r="R79" i="17"/>
  <c r="R204" i="17"/>
  <c r="R192" i="17"/>
  <c r="R150" i="17"/>
  <c r="R138" i="17"/>
  <c r="R126" i="17"/>
  <c r="R84" i="17"/>
  <c r="R72" i="17"/>
  <c r="R18" i="17"/>
  <c r="R6" i="17"/>
  <c r="R569" i="17"/>
  <c r="R557" i="17"/>
  <c r="R545" i="17"/>
  <c r="R503" i="17"/>
  <c r="R491" i="17"/>
  <c r="R449" i="17"/>
  <c r="R437" i="17"/>
  <c r="R425" i="17"/>
  <c r="R383" i="17"/>
  <c r="R371" i="17"/>
  <c r="R329" i="17"/>
  <c r="R317" i="17"/>
  <c r="R305" i="17"/>
  <c r="R263" i="17"/>
  <c r="R251" i="17"/>
  <c r="R209" i="17"/>
  <c r="R197" i="17"/>
  <c r="R185" i="17"/>
  <c r="R143" i="17"/>
  <c r="R131" i="17"/>
  <c r="R89" i="17"/>
  <c r="R77" i="17"/>
  <c r="R65" i="17"/>
  <c r="R23" i="17"/>
  <c r="R11" i="17"/>
  <c r="R562" i="17"/>
  <c r="R550" i="17"/>
  <c r="R508" i="17"/>
  <c r="R136" i="17"/>
  <c r="R70" i="17"/>
  <c r="R28" i="17"/>
  <c r="R16" i="17"/>
  <c r="R4" i="17"/>
  <c r="R567" i="17"/>
  <c r="R543" i="17"/>
  <c r="R489" i="17"/>
  <c r="R447" i="17"/>
  <c r="R435" i="17"/>
  <c r="R249" i="17"/>
  <c r="R207" i="17"/>
  <c r="R195" i="17"/>
  <c r="R183" i="17"/>
  <c r="R141" i="17"/>
  <c r="R129" i="17"/>
  <c r="R75" i="17"/>
  <c r="R63" i="17"/>
  <c r="R21" i="17"/>
  <c r="R9" i="17"/>
  <c r="R134" i="17"/>
  <c r="R122" i="17"/>
  <c r="R80" i="17"/>
  <c r="R68" i="17"/>
  <c r="R26" i="17"/>
  <c r="R14" i="17"/>
  <c r="R2" i="17"/>
  <c r="R565" i="17"/>
  <c r="R553" i="17"/>
  <c r="R511" i="17"/>
  <c r="R499" i="17"/>
  <c r="R487" i="17"/>
  <c r="R445" i="17"/>
  <c r="R433" i="17"/>
  <c r="R391" i="17"/>
  <c r="R379" i="17"/>
  <c r="R367" i="17"/>
  <c r="R325" i="17"/>
  <c r="R313" i="17"/>
  <c r="R271" i="17"/>
  <c r="R259" i="17"/>
  <c r="R247" i="17"/>
  <c r="R205" i="17"/>
  <c r="R193" i="17"/>
  <c r="R151" i="17"/>
  <c r="R139" i="17"/>
  <c r="R127" i="17"/>
  <c r="R85" i="17"/>
  <c r="R73" i="17"/>
  <c r="R31" i="17"/>
  <c r="R19" i="17"/>
  <c r="R7" i="17"/>
  <c r="L32" i="17"/>
  <c r="L33" i="17"/>
  <c r="L35" i="17"/>
  <c r="M35" i="17"/>
  <c r="S35" i="17" s="1"/>
  <c r="N35" i="17"/>
  <c r="T35" i="17" s="1"/>
  <c r="O35" i="17"/>
  <c r="U35" i="17" s="1"/>
  <c r="P35" i="17"/>
  <c r="Q35" i="17"/>
  <c r="L36" i="17"/>
  <c r="L37" i="17"/>
  <c r="L38" i="17"/>
  <c r="L39" i="17"/>
  <c r="L40" i="17"/>
  <c r="L41" i="17"/>
  <c r="L42" i="17"/>
  <c r="L43" i="17"/>
  <c r="L44" i="17"/>
  <c r="M44" i="17"/>
  <c r="S44" i="17" s="1"/>
  <c r="L45" i="17"/>
  <c r="M45" i="17"/>
  <c r="S45" i="17" s="1"/>
  <c r="L46" i="17"/>
  <c r="M46" i="17"/>
  <c r="S46" i="17" s="1"/>
  <c r="L47" i="17"/>
  <c r="M47" i="17"/>
  <c r="S47" i="17" s="1"/>
  <c r="L48" i="17"/>
  <c r="M48" i="17"/>
  <c r="S48" i="17" s="1"/>
  <c r="L49" i="17"/>
  <c r="M49" i="17"/>
  <c r="S49" i="17" s="1"/>
  <c r="L50" i="17"/>
  <c r="M50" i="17"/>
  <c r="S50" i="17" s="1"/>
  <c r="L51" i="17"/>
  <c r="M51" i="17"/>
  <c r="S51" i="17" s="1"/>
  <c r="L52" i="17"/>
  <c r="M52" i="17"/>
  <c r="S52" i="17" s="1"/>
  <c r="L53" i="17"/>
  <c r="M53" i="17"/>
  <c r="S53" i="17" s="1"/>
  <c r="L54" i="17"/>
  <c r="R54" i="17" s="1"/>
  <c r="M54" i="17"/>
  <c r="S54" i="17" s="1"/>
  <c r="N54" i="17"/>
  <c r="T54" i="17" s="1"/>
  <c r="O54" i="17"/>
  <c r="U54" i="17" s="1"/>
  <c r="P54" i="17"/>
  <c r="Q54" i="17"/>
  <c r="L55" i="17"/>
  <c r="M55" i="17"/>
  <c r="S55" i="17" s="1"/>
  <c r="L56" i="17"/>
  <c r="M56" i="17"/>
  <c r="S56" i="17" s="1"/>
  <c r="L57" i="17"/>
  <c r="M57" i="17"/>
  <c r="S57" i="17" s="1"/>
  <c r="L58" i="17"/>
  <c r="M58" i="17"/>
  <c r="S58" i="17" s="1"/>
  <c r="L59" i="17"/>
  <c r="M59" i="17"/>
  <c r="S59" i="17" s="1"/>
  <c r="L60" i="17"/>
  <c r="M60" i="17"/>
  <c r="S60" i="17" s="1"/>
  <c r="L61" i="17"/>
  <c r="M61" i="17"/>
  <c r="S61" i="17" s="1"/>
  <c r="L92" i="17"/>
  <c r="L93" i="17"/>
  <c r="L94" i="17"/>
  <c r="L95" i="17"/>
  <c r="M95" i="17"/>
  <c r="S95" i="17" s="1"/>
  <c r="N95" i="17"/>
  <c r="T95" i="17" s="1"/>
  <c r="O95" i="17"/>
  <c r="U95" i="17" s="1"/>
  <c r="P95" i="17"/>
  <c r="Q95" i="17"/>
  <c r="L96" i="17"/>
  <c r="L97" i="17"/>
  <c r="L98" i="17"/>
  <c r="L99" i="17"/>
  <c r="L100" i="17"/>
  <c r="L101" i="17"/>
  <c r="L102" i="17"/>
  <c r="L103" i="17"/>
  <c r="L104" i="17"/>
  <c r="M104" i="17"/>
  <c r="S104" i="17" s="1"/>
  <c r="L105" i="17"/>
  <c r="M105" i="17"/>
  <c r="S105" i="17" s="1"/>
  <c r="L106" i="17"/>
  <c r="M106" i="17"/>
  <c r="S106" i="17" s="1"/>
  <c r="L107" i="17"/>
  <c r="M107" i="17"/>
  <c r="S107" i="17" s="1"/>
  <c r="L108" i="17"/>
  <c r="M108" i="17"/>
  <c r="S108" i="17" s="1"/>
  <c r="L109" i="17"/>
  <c r="M109" i="17"/>
  <c r="S109" i="17" s="1"/>
  <c r="L110" i="17"/>
  <c r="M110" i="17"/>
  <c r="S110" i="17" s="1"/>
  <c r="L111" i="17"/>
  <c r="M111" i="17"/>
  <c r="S111" i="17" s="1"/>
  <c r="L112" i="17"/>
  <c r="M112" i="17"/>
  <c r="S112" i="17" s="1"/>
  <c r="L113" i="17"/>
  <c r="M113" i="17"/>
  <c r="S113" i="17" s="1"/>
  <c r="L114" i="17"/>
  <c r="M114" i="17"/>
  <c r="S114" i="17" s="1"/>
  <c r="N114" i="17"/>
  <c r="T114" i="17" s="1"/>
  <c r="O114" i="17"/>
  <c r="U114" i="17" s="1"/>
  <c r="P114" i="17"/>
  <c r="Q114" i="17"/>
  <c r="L115" i="17"/>
  <c r="M115" i="17"/>
  <c r="S115" i="17" s="1"/>
  <c r="L116" i="17"/>
  <c r="M116" i="17"/>
  <c r="S116" i="17" s="1"/>
  <c r="L117" i="17"/>
  <c r="M117" i="17"/>
  <c r="S117" i="17" s="1"/>
  <c r="L118" i="17"/>
  <c r="M118" i="17"/>
  <c r="S118" i="17" s="1"/>
  <c r="L119" i="17"/>
  <c r="M119" i="17"/>
  <c r="S119" i="17" s="1"/>
  <c r="L120" i="17"/>
  <c r="M120" i="17"/>
  <c r="S120" i="17" s="1"/>
  <c r="L121" i="17"/>
  <c r="M121" i="17"/>
  <c r="S121" i="17" s="1"/>
  <c r="L152" i="17"/>
  <c r="L153" i="17"/>
  <c r="L154" i="17"/>
  <c r="L155" i="17"/>
  <c r="R155" i="17" s="1"/>
  <c r="M155" i="17"/>
  <c r="S155" i="17" s="1"/>
  <c r="N155" i="17"/>
  <c r="T155" i="17" s="1"/>
  <c r="O155" i="17"/>
  <c r="U155" i="17" s="1"/>
  <c r="P155" i="17"/>
  <c r="Q155" i="17"/>
  <c r="L156" i="17"/>
  <c r="L157" i="17"/>
  <c r="L158" i="17"/>
  <c r="L159" i="17"/>
  <c r="L160" i="17"/>
  <c r="L161" i="17"/>
  <c r="L162" i="17"/>
  <c r="L163" i="17"/>
  <c r="L164" i="17"/>
  <c r="M164" i="17"/>
  <c r="S164" i="17" s="1"/>
  <c r="L165" i="17"/>
  <c r="M165" i="17"/>
  <c r="S165" i="17" s="1"/>
  <c r="L166" i="17"/>
  <c r="M166" i="17"/>
  <c r="S166" i="17" s="1"/>
  <c r="L167" i="17"/>
  <c r="M167" i="17"/>
  <c r="S167" i="17" s="1"/>
  <c r="L168" i="17"/>
  <c r="M168" i="17"/>
  <c r="S168" i="17" s="1"/>
  <c r="L169" i="17"/>
  <c r="M169" i="17"/>
  <c r="S169" i="17" s="1"/>
  <c r="L170" i="17"/>
  <c r="M170" i="17"/>
  <c r="S170" i="17" s="1"/>
  <c r="L171" i="17"/>
  <c r="M171" i="17"/>
  <c r="S171" i="17" s="1"/>
  <c r="L172" i="17"/>
  <c r="M172" i="17"/>
  <c r="S172" i="17" s="1"/>
  <c r="L173" i="17"/>
  <c r="M173" i="17"/>
  <c r="S173" i="17" s="1"/>
  <c r="L174" i="17"/>
  <c r="R174" i="17" s="1"/>
  <c r="M174" i="17"/>
  <c r="S174" i="17" s="1"/>
  <c r="N174" i="17"/>
  <c r="T174" i="17" s="1"/>
  <c r="O174" i="17"/>
  <c r="U174" i="17" s="1"/>
  <c r="P174" i="17"/>
  <c r="Q174" i="17"/>
  <c r="L175" i="17"/>
  <c r="M175" i="17"/>
  <c r="S175" i="17" s="1"/>
  <c r="L176" i="17"/>
  <c r="M176" i="17"/>
  <c r="S176" i="17" s="1"/>
  <c r="L177" i="17"/>
  <c r="M177" i="17"/>
  <c r="S177" i="17" s="1"/>
  <c r="L178" i="17"/>
  <c r="M178" i="17"/>
  <c r="S178" i="17" s="1"/>
  <c r="L179" i="17"/>
  <c r="M179" i="17"/>
  <c r="S179" i="17" s="1"/>
  <c r="L180" i="17"/>
  <c r="M180" i="17"/>
  <c r="S180" i="17" s="1"/>
  <c r="L181" i="17"/>
  <c r="M181" i="17"/>
  <c r="S181" i="17" s="1"/>
  <c r="L212" i="17"/>
  <c r="L213" i="17"/>
  <c r="L214" i="17"/>
  <c r="L215" i="17"/>
  <c r="M215" i="17"/>
  <c r="S215" i="17" s="1"/>
  <c r="N215" i="17"/>
  <c r="T215" i="17" s="1"/>
  <c r="O215" i="17"/>
  <c r="U215" i="17" s="1"/>
  <c r="P215" i="17"/>
  <c r="Q215" i="17"/>
  <c r="L216" i="17"/>
  <c r="L217" i="17"/>
  <c r="L218" i="17"/>
  <c r="L219" i="17"/>
  <c r="L220" i="17"/>
  <c r="L221" i="17"/>
  <c r="L222" i="17"/>
  <c r="L223" i="17"/>
  <c r="L224" i="17"/>
  <c r="M224" i="17"/>
  <c r="S224" i="17" s="1"/>
  <c r="L225" i="17"/>
  <c r="M225" i="17"/>
  <c r="S225" i="17" s="1"/>
  <c r="L226" i="17"/>
  <c r="M226" i="17"/>
  <c r="S226" i="17" s="1"/>
  <c r="L227" i="17"/>
  <c r="M227" i="17"/>
  <c r="S227" i="17" s="1"/>
  <c r="L228" i="17"/>
  <c r="M228" i="17"/>
  <c r="S228" i="17" s="1"/>
  <c r="L229" i="17"/>
  <c r="M229" i="17"/>
  <c r="S229" i="17" s="1"/>
  <c r="L230" i="17"/>
  <c r="M230" i="17"/>
  <c r="S230" i="17" s="1"/>
  <c r="L231" i="17"/>
  <c r="M231" i="17"/>
  <c r="S231" i="17" s="1"/>
  <c r="L232" i="17"/>
  <c r="M232" i="17"/>
  <c r="S232" i="17" s="1"/>
  <c r="L233" i="17"/>
  <c r="M233" i="17"/>
  <c r="S233" i="17" s="1"/>
  <c r="L234" i="17"/>
  <c r="M234" i="17"/>
  <c r="S234" i="17" s="1"/>
  <c r="N234" i="17"/>
  <c r="T234" i="17" s="1"/>
  <c r="O234" i="17"/>
  <c r="U234" i="17" s="1"/>
  <c r="P234" i="17"/>
  <c r="Q234" i="17"/>
  <c r="L235" i="17"/>
  <c r="M235" i="17"/>
  <c r="S235" i="17" s="1"/>
  <c r="L236" i="17"/>
  <c r="M236" i="17"/>
  <c r="S236" i="17" s="1"/>
  <c r="L237" i="17"/>
  <c r="M237" i="17"/>
  <c r="S237" i="17" s="1"/>
  <c r="L238" i="17"/>
  <c r="M238" i="17"/>
  <c r="S238" i="17" s="1"/>
  <c r="L239" i="17"/>
  <c r="M239" i="17"/>
  <c r="S239" i="17" s="1"/>
  <c r="L240" i="17"/>
  <c r="M240" i="17"/>
  <c r="S240" i="17" s="1"/>
  <c r="L241" i="17"/>
  <c r="M241" i="17"/>
  <c r="S241" i="17" s="1"/>
  <c r="L272" i="17"/>
  <c r="L273" i="17"/>
  <c r="L274" i="17"/>
  <c r="L275" i="17"/>
  <c r="R275" i="17" s="1"/>
  <c r="M275" i="17"/>
  <c r="S275" i="17" s="1"/>
  <c r="N275" i="17"/>
  <c r="T275" i="17" s="1"/>
  <c r="O275" i="17"/>
  <c r="U275" i="17" s="1"/>
  <c r="P275" i="17"/>
  <c r="Q275" i="17"/>
  <c r="L276" i="17"/>
  <c r="L277" i="17"/>
  <c r="L278" i="17"/>
  <c r="L279" i="17"/>
  <c r="L280" i="17"/>
  <c r="L281" i="17"/>
  <c r="L282" i="17"/>
  <c r="L283" i="17"/>
  <c r="L284" i="17"/>
  <c r="M284" i="17"/>
  <c r="S284" i="17" s="1"/>
  <c r="L285" i="17"/>
  <c r="M285" i="17"/>
  <c r="S285" i="17" s="1"/>
  <c r="L286" i="17"/>
  <c r="M286" i="17"/>
  <c r="S286" i="17" s="1"/>
  <c r="L287" i="17"/>
  <c r="M287" i="17"/>
  <c r="S287" i="17" s="1"/>
  <c r="L288" i="17"/>
  <c r="M288" i="17"/>
  <c r="S288" i="17" s="1"/>
  <c r="L289" i="17"/>
  <c r="M289" i="17"/>
  <c r="S289" i="17" s="1"/>
  <c r="L290" i="17"/>
  <c r="M290" i="17"/>
  <c r="S290" i="17" s="1"/>
  <c r="L291" i="17"/>
  <c r="M291" i="17"/>
  <c r="S291" i="17" s="1"/>
  <c r="L292" i="17"/>
  <c r="M292" i="17"/>
  <c r="S292" i="17" s="1"/>
  <c r="L293" i="17"/>
  <c r="M293" i="17"/>
  <c r="S293" i="17" s="1"/>
  <c r="L294" i="17"/>
  <c r="R294" i="17" s="1"/>
  <c r="M294" i="17"/>
  <c r="S294" i="17" s="1"/>
  <c r="N294" i="17"/>
  <c r="T294" i="17" s="1"/>
  <c r="O294" i="17"/>
  <c r="U294" i="17" s="1"/>
  <c r="P294" i="17"/>
  <c r="Q294" i="17"/>
  <c r="L295" i="17"/>
  <c r="M295" i="17"/>
  <c r="S295" i="17" s="1"/>
  <c r="L296" i="17"/>
  <c r="M296" i="17"/>
  <c r="S296" i="17" s="1"/>
  <c r="L297" i="17"/>
  <c r="M297" i="17"/>
  <c r="S297" i="17" s="1"/>
  <c r="L298" i="17"/>
  <c r="M298" i="17"/>
  <c r="S298" i="17" s="1"/>
  <c r="L299" i="17"/>
  <c r="M299" i="17"/>
  <c r="S299" i="17" s="1"/>
  <c r="L300" i="17"/>
  <c r="M300" i="17"/>
  <c r="S300" i="17" s="1"/>
  <c r="L301" i="17"/>
  <c r="M301" i="17"/>
  <c r="S301" i="17" s="1"/>
  <c r="L332" i="17"/>
  <c r="L333" i="17"/>
  <c r="L334" i="17"/>
  <c r="L335" i="17"/>
  <c r="M335" i="17"/>
  <c r="S335" i="17" s="1"/>
  <c r="N335" i="17"/>
  <c r="T335" i="17" s="1"/>
  <c r="O335" i="17"/>
  <c r="U335" i="17" s="1"/>
  <c r="P335" i="17"/>
  <c r="Q335" i="17"/>
  <c r="L336" i="17"/>
  <c r="L337" i="17"/>
  <c r="L338" i="17"/>
  <c r="L339" i="17"/>
  <c r="L340" i="17"/>
  <c r="L341" i="17"/>
  <c r="L342" i="17"/>
  <c r="L343" i="17"/>
  <c r="L344" i="17"/>
  <c r="M344" i="17"/>
  <c r="S344" i="17" s="1"/>
  <c r="L345" i="17"/>
  <c r="M345" i="17"/>
  <c r="S345" i="17" s="1"/>
  <c r="L346" i="17"/>
  <c r="M346" i="17"/>
  <c r="S346" i="17" s="1"/>
  <c r="L347" i="17"/>
  <c r="M347" i="17"/>
  <c r="S347" i="17" s="1"/>
  <c r="L348" i="17"/>
  <c r="M348" i="17"/>
  <c r="S348" i="17" s="1"/>
  <c r="L349" i="17"/>
  <c r="M349" i="17"/>
  <c r="S349" i="17" s="1"/>
  <c r="L350" i="17"/>
  <c r="M350" i="17"/>
  <c r="S350" i="17" s="1"/>
  <c r="L351" i="17"/>
  <c r="M351" i="17"/>
  <c r="S351" i="17" s="1"/>
  <c r="L352" i="17"/>
  <c r="M352" i="17"/>
  <c r="S352" i="17" s="1"/>
  <c r="L353" i="17"/>
  <c r="M353" i="17"/>
  <c r="S353" i="17" s="1"/>
  <c r="L354" i="17"/>
  <c r="M354" i="17"/>
  <c r="S354" i="17" s="1"/>
  <c r="N354" i="17"/>
  <c r="T354" i="17" s="1"/>
  <c r="O354" i="17"/>
  <c r="U354" i="17" s="1"/>
  <c r="P354" i="17"/>
  <c r="Q354" i="17"/>
  <c r="L355" i="17"/>
  <c r="M355" i="17"/>
  <c r="S355" i="17" s="1"/>
  <c r="L356" i="17"/>
  <c r="M356" i="17"/>
  <c r="S356" i="17" s="1"/>
  <c r="L357" i="17"/>
  <c r="M357" i="17"/>
  <c r="S357" i="17" s="1"/>
  <c r="L358" i="17"/>
  <c r="M358" i="17"/>
  <c r="S358" i="17" s="1"/>
  <c r="L359" i="17"/>
  <c r="M359" i="17"/>
  <c r="S359" i="17" s="1"/>
  <c r="L360" i="17"/>
  <c r="M360" i="17"/>
  <c r="S360" i="17" s="1"/>
  <c r="L361" i="17"/>
  <c r="M361" i="17"/>
  <c r="S361" i="17" s="1"/>
  <c r="L392" i="17"/>
  <c r="L393" i="17"/>
  <c r="L394" i="17"/>
  <c r="L395" i="17"/>
  <c r="R395" i="17" s="1"/>
  <c r="M395" i="17"/>
  <c r="S395" i="17" s="1"/>
  <c r="N395" i="17"/>
  <c r="T395" i="17" s="1"/>
  <c r="O395" i="17"/>
  <c r="U395" i="17" s="1"/>
  <c r="P395" i="17"/>
  <c r="Q395" i="17"/>
  <c r="L396" i="17"/>
  <c r="L397" i="17"/>
  <c r="L398" i="17"/>
  <c r="L399" i="17"/>
  <c r="L400" i="17"/>
  <c r="L401" i="17"/>
  <c r="L402" i="17"/>
  <c r="L403" i="17"/>
  <c r="L404" i="17"/>
  <c r="M404" i="17"/>
  <c r="S404" i="17" s="1"/>
  <c r="L405" i="17"/>
  <c r="M405" i="17"/>
  <c r="S405" i="17" s="1"/>
  <c r="L406" i="17"/>
  <c r="M406" i="17"/>
  <c r="S406" i="17" s="1"/>
  <c r="L407" i="17"/>
  <c r="M407" i="17"/>
  <c r="S407" i="17" s="1"/>
  <c r="L408" i="17"/>
  <c r="M408" i="17"/>
  <c r="S408" i="17" s="1"/>
  <c r="L409" i="17"/>
  <c r="M409" i="17"/>
  <c r="S409" i="17" s="1"/>
  <c r="L410" i="17"/>
  <c r="M410" i="17"/>
  <c r="S410" i="17" s="1"/>
  <c r="L411" i="17"/>
  <c r="M411" i="17"/>
  <c r="S411" i="17" s="1"/>
  <c r="L412" i="17"/>
  <c r="M412" i="17"/>
  <c r="S412" i="17" s="1"/>
  <c r="L413" i="17"/>
  <c r="M413" i="17"/>
  <c r="S413" i="17" s="1"/>
  <c r="L414" i="17"/>
  <c r="R414" i="17" s="1"/>
  <c r="M414" i="17"/>
  <c r="S414" i="17" s="1"/>
  <c r="N414" i="17"/>
  <c r="T414" i="17" s="1"/>
  <c r="O414" i="17"/>
  <c r="U414" i="17" s="1"/>
  <c r="P414" i="17"/>
  <c r="Q414" i="17"/>
  <c r="L415" i="17"/>
  <c r="M415" i="17"/>
  <c r="S415" i="17" s="1"/>
  <c r="L416" i="17"/>
  <c r="M416" i="17"/>
  <c r="S416" i="17" s="1"/>
  <c r="L417" i="17"/>
  <c r="M417" i="17"/>
  <c r="S417" i="17" s="1"/>
  <c r="L418" i="17"/>
  <c r="M418" i="17"/>
  <c r="S418" i="17" s="1"/>
  <c r="L419" i="17"/>
  <c r="M419" i="17"/>
  <c r="S419" i="17" s="1"/>
  <c r="L420" i="17"/>
  <c r="M420" i="17"/>
  <c r="S420" i="17" s="1"/>
  <c r="L421" i="17"/>
  <c r="M421" i="17"/>
  <c r="S421" i="17" s="1"/>
  <c r="L452" i="17"/>
  <c r="L453" i="17"/>
  <c r="L454" i="17"/>
  <c r="L455" i="17"/>
  <c r="M455" i="17"/>
  <c r="S455" i="17" s="1"/>
  <c r="N455" i="17"/>
  <c r="T455" i="17" s="1"/>
  <c r="O455" i="17"/>
  <c r="U455" i="17" s="1"/>
  <c r="P455" i="17"/>
  <c r="Q455" i="17"/>
  <c r="L456" i="17"/>
  <c r="L457" i="17"/>
  <c r="L458" i="17"/>
  <c r="L459" i="17"/>
  <c r="L460" i="17"/>
  <c r="L461" i="17"/>
  <c r="L462" i="17"/>
  <c r="L463" i="17"/>
  <c r="L464" i="17"/>
  <c r="M464" i="17"/>
  <c r="S464" i="17" s="1"/>
  <c r="L465" i="17"/>
  <c r="M465" i="17"/>
  <c r="S465" i="17" s="1"/>
  <c r="L466" i="17"/>
  <c r="M466" i="17"/>
  <c r="S466" i="17" s="1"/>
  <c r="L467" i="17"/>
  <c r="M467" i="17"/>
  <c r="S467" i="17" s="1"/>
  <c r="L468" i="17"/>
  <c r="M468" i="17"/>
  <c r="S468" i="17" s="1"/>
  <c r="L469" i="17"/>
  <c r="M469" i="17"/>
  <c r="S469" i="17" s="1"/>
  <c r="L470" i="17"/>
  <c r="M470" i="17"/>
  <c r="S470" i="17" s="1"/>
  <c r="L471" i="17"/>
  <c r="M471" i="17"/>
  <c r="S471" i="17" s="1"/>
  <c r="L472" i="17"/>
  <c r="M472" i="17"/>
  <c r="S472" i="17" s="1"/>
  <c r="L473" i="17"/>
  <c r="M473" i="17"/>
  <c r="S473" i="17" s="1"/>
  <c r="L474" i="17"/>
  <c r="M474" i="17"/>
  <c r="S474" i="17" s="1"/>
  <c r="N474" i="17"/>
  <c r="T474" i="17" s="1"/>
  <c r="O474" i="17"/>
  <c r="U474" i="17" s="1"/>
  <c r="P474" i="17"/>
  <c r="Q474" i="17"/>
  <c r="L475" i="17"/>
  <c r="M475" i="17"/>
  <c r="S475" i="17" s="1"/>
  <c r="L476" i="17"/>
  <c r="M476" i="17"/>
  <c r="S476" i="17" s="1"/>
  <c r="L477" i="17"/>
  <c r="M477" i="17"/>
  <c r="S477" i="17" s="1"/>
  <c r="L478" i="17"/>
  <c r="M478" i="17"/>
  <c r="S478" i="17" s="1"/>
  <c r="L479" i="17"/>
  <c r="M479" i="17"/>
  <c r="S479" i="17" s="1"/>
  <c r="L480" i="17"/>
  <c r="M480" i="17"/>
  <c r="S480" i="17" s="1"/>
  <c r="L481" i="17"/>
  <c r="M481" i="17"/>
  <c r="S481" i="17" s="1"/>
  <c r="L512" i="17"/>
  <c r="L513" i="17"/>
  <c r="L514" i="17"/>
  <c r="L515" i="17"/>
  <c r="R515" i="17" s="1"/>
  <c r="M515" i="17"/>
  <c r="S515" i="17" s="1"/>
  <c r="N515" i="17"/>
  <c r="T515" i="17" s="1"/>
  <c r="O515" i="17"/>
  <c r="U515" i="17" s="1"/>
  <c r="P515" i="17"/>
  <c r="Q515" i="17"/>
  <c r="L516" i="17"/>
  <c r="L517" i="17"/>
  <c r="L518" i="17"/>
  <c r="L519" i="17"/>
  <c r="L520" i="17"/>
  <c r="L521" i="17"/>
  <c r="L522" i="17"/>
  <c r="L523" i="17"/>
  <c r="L524" i="17"/>
  <c r="M524" i="17"/>
  <c r="S524" i="17" s="1"/>
  <c r="L525" i="17"/>
  <c r="M525" i="17"/>
  <c r="S525" i="17" s="1"/>
  <c r="L526" i="17"/>
  <c r="M526" i="17"/>
  <c r="S526" i="17" s="1"/>
  <c r="L527" i="17"/>
  <c r="M527" i="17"/>
  <c r="S527" i="17" s="1"/>
  <c r="L528" i="17"/>
  <c r="M528" i="17"/>
  <c r="S528" i="17" s="1"/>
  <c r="L529" i="17"/>
  <c r="M529" i="17"/>
  <c r="S529" i="17" s="1"/>
  <c r="L530" i="17"/>
  <c r="M530" i="17"/>
  <c r="S530" i="17" s="1"/>
  <c r="L531" i="17"/>
  <c r="M531" i="17"/>
  <c r="S531" i="17" s="1"/>
  <c r="L532" i="17"/>
  <c r="M532" i="17"/>
  <c r="S532" i="17" s="1"/>
  <c r="L533" i="17"/>
  <c r="M533" i="17"/>
  <c r="S533" i="17" s="1"/>
  <c r="L534" i="17"/>
  <c r="R534" i="17" s="1"/>
  <c r="M534" i="17"/>
  <c r="S534" i="17" s="1"/>
  <c r="N534" i="17"/>
  <c r="T534" i="17" s="1"/>
  <c r="O534" i="17"/>
  <c r="U534" i="17" s="1"/>
  <c r="P534" i="17"/>
  <c r="Q534" i="17"/>
  <c r="L535" i="17"/>
  <c r="M535" i="17"/>
  <c r="S535" i="17" s="1"/>
  <c r="L536" i="17"/>
  <c r="M536" i="17"/>
  <c r="S536" i="17" s="1"/>
  <c r="L537" i="17"/>
  <c r="M537" i="17"/>
  <c r="S537" i="17" s="1"/>
  <c r="L538" i="17"/>
  <c r="M538" i="17"/>
  <c r="S538" i="17" s="1"/>
  <c r="L539" i="17"/>
  <c r="M539" i="17"/>
  <c r="S539" i="17" s="1"/>
  <c r="L540" i="17"/>
  <c r="M540" i="17"/>
  <c r="S540" i="17" s="1"/>
  <c r="L541" i="17"/>
  <c r="M541" i="17"/>
  <c r="S541" i="17" s="1"/>
  <c r="L572" i="17"/>
  <c r="L573" i="17"/>
  <c r="L574" i="17"/>
  <c r="L575" i="17"/>
  <c r="M575" i="17"/>
  <c r="S575" i="17" s="1"/>
  <c r="N575" i="17"/>
  <c r="T575" i="17" s="1"/>
  <c r="O575" i="17"/>
  <c r="U575" i="17" s="1"/>
  <c r="P575" i="17"/>
  <c r="Q575" i="17"/>
  <c r="L576" i="17"/>
  <c r="L577" i="17"/>
  <c r="L578" i="17"/>
  <c r="L579" i="17"/>
  <c r="L580" i="17"/>
  <c r="L581" i="17"/>
  <c r="L582" i="17"/>
  <c r="L583" i="17"/>
  <c r="L584" i="17"/>
  <c r="M584" i="17"/>
  <c r="S584" i="17" s="1"/>
  <c r="L585" i="17"/>
  <c r="M585" i="17"/>
  <c r="S585" i="17" s="1"/>
  <c r="L586" i="17"/>
  <c r="M586" i="17"/>
  <c r="S586" i="17" s="1"/>
  <c r="L587" i="17"/>
  <c r="M587" i="17"/>
  <c r="S587" i="17" s="1"/>
  <c r="L588" i="17"/>
  <c r="M588" i="17"/>
  <c r="S588" i="17" s="1"/>
  <c r="L589" i="17"/>
  <c r="M589" i="17"/>
  <c r="S589" i="17" s="1"/>
  <c r="L590" i="17"/>
  <c r="M590" i="17"/>
  <c r="S590" i="17" s="1"/>
  <c r="L591" i="17"/>
  <c r="M591" i="17"/>
  <c r="S591" i="17" s="1"/>
  <c r="L592" i="17"/>
  <c r="M592" i="17"/>
  <c r="S592" i="17" s="1"/>
  <c r="L593" i="17"/>
  <c r="M593" i="17"/>
  <c r="S593" i="17" s="1"/>
  <c r="L594" i="17"/>
  <c r="M594" i="17"/>
  <c r="S594" i="17" s="1"/>
  <c r="N594" i="17"/>
  <c r="T594" i="17" s="1"/>
  <c r="O594" i="17"/>
  <c r="U594" i="17" s="1"/>
  <c r="P594" i="17"/>
  <c r="Q594" i="17"/>
  <c r="L595" i="17"/>
  <c r="M595" i="17"/>
  <c r="S595" i="17" s="1"/>
  <c r="L596" i="17"/>
  <c r="M596" i="17"/>
  <c r="S596" i="17" s="1"/>
  <c r="L597" i="17"/>
  <c r="M597" i="17"/>
  <c r="S597" i="17" s="1"/>
  <c r="L598" i="17"/>
  <c r="M598" i="17"/>
  <c r="S598" i="17" s="1"/>
  <c r="L599" i="17"/>
  <c r="M599" i="17"/>
  <c r="S599" i="17" s="1"/>
  <c r="L600" i="17"/>
  <c r="M600" i="17"/>
  <c r="S600" i="17" s="1"/>
  <c r="L601" i="17"/>
  <c r="M601" i="17"/>
  <c r="S601" i="17" s="1"/>
  <c r="R594" i="17" l="1"/>
  <c r="R474" i="17"/>
  <c r="R354" i="17"/>
  <c r="R234" i="17"/>
  <c r="R114" i="17"/>
  <c r="R575" i="17"/>
  <c r="R455" i="17"/>
  <c r="R335" i="17"/>
  <c r="R215" i="17"/>
  <c r="R95" i="17"/>
  <c r="R35" i="17"/>
  <c r="B84" i="13"/>
  <c r="C84" i="13"/>
  <c r="D84" i="13"/>
  <c r="E84" i="13"/>
  <c r="F84" i="13"/>
  <c r="G84" i="13"/>
  <c r="H84" i="13"/>
  <c r="I84" i="13"/>
  <c r="J84" i="13"/>
  <c r="K84" i="13"/>
  <c r="B86" i="13"/>
  <c r="C86" i="13"/>
  <c r="D86" i="13"/>
  <c r="E86" i="13"/>
  <c r="F86" i="13"/>
  <c r="G86" i="13"/>
  <c r="H86" i="13"/>
  <c r="I86" i="13"/>
  <c r="J86" i="13"/>
  <c r="K86" i="13"/>
  <c r="B88" i="13"/>
  <c r="C88" i="13"/>
  <c r="D88" i="13"/>
  <c r="E88" i="13"/>
  <c r="F88" i="13"/>
  <c r="G88" i="13"/>
  <c r="H88" i="13"/>
  <c r="I88" i="13"/>
  <c r="J88" i="13"/>
  <c r="K88" i="13"/>
  <c r="B48" i="14" l="1"/>
  <c r="C48" i="14"/>
  <c r="D48" i="14"/>
  <c r="E48" i="14"/>
  <c r="F48" i="14"/>
  <c r="G48" i="14"/>
  <c r="H48" i="14"/>
  <c r="I48" i="14"/>
  <c r="J48" i="14"/>
  <c r="K48" i="14"/>
  <c r="B50" i="14"/>
  <c r="C50" i="14"/>
  <c r="D50" i="14"/>
  <c r="E50" i="14"/>
  <c r="F50" i="14"/>
  <c r="G50" i="14"/>
  <c r="H50" i="14"/>
  <c r="I50" i="14"/>
  <c r="J50" i="14"/>
  <c r="K50" i="14"/>
  <c r="B52" i="14"/>
  <c r="C52" i="14"/>
  <c r="D52" i="14"/>
  <c r="E52" i="14"/>
  <c r="F52" i="14"/>
  <c r="G52" i="14"/>
  <c r="H52" i="14"/>
  <c r="I52" i="14"/>
  <c r="J52" i="14"/>
  <c r="K52" i="14"/>
  <c r="B1" i="17"/>
  <c r="A1" i="17"/>
  <c r="A52" i="14"/>
  <c r="A50" i="14"/>
  <c r="A48" i="14"/>
  <c r="A88" i="13"/>
  <c r="A86" i="13"/>
  <c r="A84" i="13"/>
  <c r="B565" i="3"/>
  <c r="A565" i="3"/>
  <c r="A565" i="17" s="1"/>
  <c r="B554" i="3"/>
  <c r="A554" i="3"/>
  <c r="A554" i="17" s="1"/>
  <c r="B595" i="3"/>
  <c r="A595" i="3"/>
  <c r="A595" i="17" s="1"/>
  <c r="B584" i="3"/>
  <c r="A584" i="3"/>
  <c r="A584" i="17" s="1"/>
  <c r="B564" i="3"/>
  <c r="A564" i="3"/>
  <c r="A564" i="17" s="1"/>
  <c r="B571" i="3"/>
  <c r="B571" i="17" s="1"/>
  <c r="A571" i="3"/>
  <c r="A571" i="17" s="1"/>
  <c r="B570" i="3"/>
  <c r="B570" i="17" s="1"/>
  <c r="A570" i="3"/>
  <c r="A570" i="17" s="1"/>
  <c r="B569" i="3"/>
  <c r="B569" i="17" s="1"/>
  <c r="A569" i="3"/>
  <c r="A569" i="17" s="1"/>
  <c r="B568" i="3"/>
  <c r="B568" i="17" s="1"/>
  <c r="A568" i="3"/>
  <c r="A568" i="17" s="1"/>
  <c r="B567" i="3"/>
  <c r="B567" i="17" s="1"/>
  <c r="A567" i="3"/>
  <c r="A567" i="17" s="1"/>
  <c r="B566" i="3"/>
  <c r="B566" i="17" s="1"/>
  <c r="A566" i="3"/>
  <c r="A566" i="17" s="1"/>
  <c r="B561" i="3"/>
  <c r="B561" i="17" s="1"/>
  <c r="A561" i="3"/>
  <c r="A561" i="17" s="1"/>
  <c r="B560" i="3"/>
  <c r="B560" i="17" s="1"/>
  <c r="A560" i="3"/>
  <c r="A560" i="17" s="1"/>
  <c r="B555" i="3"/>
  <c r="B555" i="17" s="1"/>
  <c r="A555" i="3"/>
  <c r="A555" i="17" s="1"/>
  <c r="B559" i="3"/>
  <c r="B559" i="17" s="1"/>
  <c r="A559" i="3"/>
  <c r="A559" i="17" s="1"/>
  <c r="B558" i="3"/>
  <c r="B558" i="17" s="1"/>
  <c r="A558" i="3"/>
  <c r="A558" i="17" s="1"/>
  <c r="B557" i="3"/>
  <c r="B557" i="17" s="1"/>
  <c r="A557" i="3"/>
  <c r="A557" i="17" s="1"/>
  <c r="B563" i="3"/>
  <c r="B563" i="17" s="1"/>
  <c r="A563" i="3"/>
  <c r="A563" i="17" s="1"/>
  <c r="B562" i="3"/>
  <c r="B562" i="17" s="1"/>
  <c r="A562" i="3"/>
  <c r="A562" i="17" s="1"/>
  <c r="B556" i="3"/>
  <c r="B556" i="17" s="1"/>
  <c r="A556" i="3"/>
  <c r="A556" i="17" s="1"/>
  <c r="B553" i="3"/>
  <c r="B553" i="17" s="1"/>
  <c r="A553" i="3"/>
  <c r="A553" i="17" s="1"/>
  <c r="B551" i="3"/>
  <c r="A551" i="3"/>
  <c r="A551" i="17" s="1"/>
  <c r="B552" i="3"/>
  <c r="B552" i="17" s="1"/>
  <c r="A552" i="3"/>
  <c r="A552" i="17" s="1"/>
  <c r="B550" i="3"/>
  <c r="B550" i="17" s="1"/>
  <c r="A550" i="3"/>
  <c r="A550" i="17" s="1"/>
  <c r="B549" i="3"/>
  <c r="B549" i="17" s="1"/>
  <c r="A549" i="3"/>
  <c r="A549" i="17" s="1"/>
  <c r="B548" i="3"/>
  <c r="B548" i="17" s="1"/>
  <c r="A548" i="3"/>
  <c r="A548" i="17" s="1"/>
  <c r="B547" i="3"/>
  <c r="B547" i="17" s="1"/>
  <c r="A547" i="3"/>
  <c r="A547" i="17" s="1"/>
  <c r="B546" i="3"/>
  <c r="A546" i="3"/>
  <c r="A546" i="17" s="1"/>
  <c r="B544" i="3"/>
  <c r="B544" i="17" s="1"/>
  <c r="A544" i="3"/>
  <c r="A544" i="17" s="1"/>
  <c r="B543" i="3"/>
  <c r="B543" i="17" s="1"/>
  <c r="A543" i="3"/>
  <c r="A543" i="17" s="1"/>
  <c r="B542" i="3"/>
  <c r="A542" i="3"/>
  <c r="A542" i="17" s="1"/>
  <c r="B545" i="3"/>
  <c r="A545" i="3"/>
  <c r="A545" i="17" s="1"/>
  <c r="B594" i="3"/>
  <c r="A594" i="3"/>
  <c r="A594" i="17" s="1"/>
  <c r="B601" i="3"/>
  <c r="B601" i="17" s="1"/>
  <c r="A601" i="3"/>
  <c r="A601" i="17" s="1"/>
  <c r="B600" i="3"/>
  <c r="B600" i="17" s="1"/>
  <c r="A600" i="3"/>
  <c r="A600" i="17" s="1"/>
  <c r="B599" i="3"/>
  <c r="B599" i="17" s="1"/>
  <c r="A599" i="3"/>
  <c r="A599" i="17" s="1"/>
  <c r="B598" i="3"/>
  <c r="B598" i="17" s="1"/>
  <c r="A598" i="3"/>
  <c r="A598" i="17" s="1"/>
  <c r="B597" i="3"/>
  <c r="B597" i="17" s="1"/>
  <c r="A597" i="3"/>
  <c r="A597" i="17" s="1"/>
  <c r="B596" i="3"/>
  <c r="B596" i="17" s="1"/>
  <c r="A596" i="3"/>
  <c r="A596" i="17" s="1"/>
  <c r="B591" i="3"/>
  <c r="B591" i="17" s="1"/>
  <c r="A591" i="3"/>
  <c r="A591" i="17" s="1"/>
  <c r="B590" i="3"/>
  <c r="B590" i="17" s="1"/>
  <c r="A590" i="3"/>
  <c r="A590" i="17" s="1"/>
  <c r="B585" i="3"/>
  <c r="B585" i="17" s="1"/>
  <c r="A585" i="3"/>
  <c r="A585" i="17" s="1"/>
  <c r="B589" i="3"/>
  <c r="B589" i="17" s="1"/>
  <c r="A589" i="3"/>
  <c r="A589" i="17" s="1"/>
  <c r="B588" i="3"/>
  <c r="B588" i="17" s="1"/>
  <c r="A588" i="3"/>
  <c r="A588" i="17" s="1"/>
  <c r="B587" i="3"/>
  <c r="B587" i="17" s="1"/>
  <c r="A587" i="3"/>
  <c r="A587" i="17" s="1"/>
  <c r="B593" i="3"/>
  <c r="B593" i="17" s="1"/>
  <c r="A593" i="3"/>
  <c r="A593" i="17" s="1"/>
  <c r="B592" i="3"/>
  <c r="B592" i="17" s="1"/>
  <c r="A592" i="3"/>
  <c r="A592" i="17" s="1"/>
  <c r="B586" i="3"/>
  <c r="B586" i="17" s="1"/>
  <c r="A586" i="3"/>
  <c r="A586" i="17" s="1"/>
  <c r="B583" i="3"/>
  <c r="B583" i="17" s="1"/>
  <c r="A583" i="3"/>
  <c r="A583" i="17" s="1"/>
  <c r="B581" i="3"/>
  <c r="A581" i="3"/>
  <c r="A581" i="17" s="1"/>
  <c r="B582" i="3"/>
  <c r="B582" i="17" s="1"/>
  <c r="A582" i="3"/>
  <c r="A582" i="17" s="1"/>
  <c r="B580" i="3"/>
  <c r="B580" i="17" s="1"/>
  <c r="A580" i="3"/>
  <c r="A580" i="17" s="1"/>
  <c r="B579" i="3"/>
  <c r="B579" i="17" s="1"/>
  <c r="A579" i="3"/>
  <c r="A579" i="17" s="1"/>
  <c r="B578" i="3"/>
  <c r="B578" i="17" s="1"/>
  <c r="A578" i="3"/>
  <c r="A578" i="17" s="1"/>
  <c r="B577" i="3"/>
  <c r="B577" i="17" s="1"/>
  <c r="A577" i="3"/>
  <c r="A577" i="17" s="1"/>
  <c r="B576" i="3"/>
  <c r="A576" i="3"/>
  <c r="A576" i="17" s="1"/>
  <c r="B574" i="3"/>
  <c r="B574" i="17" s="1"/>
  <c r="A574" i="3"/>
  <c r="A574" i="17" s="1"/>
  <c r="B573" i="3"/>
  <c r="B573" i="17" s="1"/>
  <c r="A573" i="3"/>
  <c r="A573" i="17" s="1"/>
  <c r="B572" i="3"/>
  <c r="A572" i="3"/>
  <c r="A572" i="17" s="1"/>
  <c r="B575" i="3"/>
  <c r="A575" i="3"/>
  <c r="B505" i="3"/>
  <c r="A505" i="3"/>
  <c r="A505" i="17" s="1"/>
  <c r="B494" i="3"/>
  <c r="A494" i="3"/>
  <c r="A494" i="17" s="1"/>
  <c r="B535" i="3"/>
  <c r="A535" i="3"/>
  <c r="A535" i="17" s="1"/>
  <c r="B524" i="3"/>
  <c r="A524" i="3"/>
  <c r="A524" i="17" s="1"/>
  <c r="B504" i="3"/>
  <c r="A504" i="3"/>
  <c r="A504" i="17" s="1"/>
  <c r="B511" i="3"/>
  <c r="B511" i="17" s="1"/>
  <c r="A511" i="3"/>
  <c r="A511" i="17" s="1"/>
  <c r="B510" i="3"/>
  <c r="B510" i="17" s="1"/>
  <c r="A510" i="3"/>
  <c r="B509" i="3"/>
  <c r="B509" i="17" s="1"/>
  <c r="A509" i="3"/>
  <c r="A509" i="17" s="1"/>
  <c r="B508" i="3"/>
  <c r="B508" i="17" s="1"/>
  <c r="A508" i="3"/>
  <c r="A508" i="17" s="1"/>
  <c r="B507" i="3"/>
  <c r="B507" i="17" s="1"/>
  <c r="A507" i="3"/>
  <c r="A507" i="17" s="1"/>
  <c r="B506" i="3"/>
  <c r="B506" i="17" s="1"/>
  <c r="A506" i="3"/>
  <c r="A506" i="17" s="1"/>
  <c r="B501" i="3"/>
  <c r="B501" i="17" s="1"/>
  <c r="A501" i="3"/>
  <c r="A501" i="17" s="1"/>
  <c r="B500" i="3"/>
  <c r="B500" i="17" s="1"/>
  <c r="A500" i="3"/>
  <c r="A500" i="17" s="1"/>
  <c r="B495" i="3"/>
  <c r="B495" i="17" s="1"/>
  <c r="A495" i="3"/>
  <c r="A495" i="17" s="1"/>
  <c r="B499" i="3"/>
  <c r="B499" i="17" s="1"/>
  <c r="A499" i="3"/>
  <c r="A499" i="17" s="1"/>
  <c r="B498" i="3"/>
  <c r="B498" i="17" s="1"/>
  <c r="A498" i="3"/>
  <c r="A498" i="17" s="1"/>
  <c r="B497" i="3"/>
  <c r="B497" i="17" s="1"/>
  <c r="A497" i="3"/>
  <c r="A497" i="17" s="1"/>
  <c r="B503" i="3"/>
  <c r="B503" i="17" s="1"/>
  <c r="A503" i="3"/>
  <c r="B502" i="3"/>
  <c r="B502" i="17" s="1"/>
  <c r="A502" i="3"/>
  <c r="A502" i="17" s="1"/>
  <c r="B496" i="3"/>
  <c r="B496" i="17" s="1"/>
  <c r="A496" i="3"/>
  <c r="A496" i="17" s="1"/>
  <c r="B493" i="3"/>
  <c r="B493" i="17" s="1"/>
  <c r="A493" i="3"/>
  <c r="A493" i="17" s="1"/>
  <c r="B491" i="3"/>
  <c r="A491" i="3"/>
  <c r="A491" i="17" s="1"/>
  <c r="B492" i="3"/>
  <c r="B492" i="17" s="1"/>
  <c r="A492" i="3"/>
  <c r="A492" i="17" s="1"/>
  <c r="B490" i="3"/>
  <c r="B490" i="17" s="1"/>
  <c r="A490" i="3"/>
  <c r="A490" i="17" s="1"/>
  <c r="B489" i="3"/>
  <c r="B489" i="17" s="1"/>
  <c r="A489" i="3"/>
  <c r="A489" i="17" s="1"/>
  <c r="B488" i="3"/>
  <c r="B488" i="17" s="1"/>
  <c r="A488" i="3"/>
  <c r="A488" i="17" s="1"/>
  <c r="B487" i="3"/>
  <c r="B487" i="17" s="1"/>
  <c r="A487" i="3"/>
  <c r="A487" i="17" s="1"/>
  <c r="B486" i="3"/>
  <c r="A486" i="3"/>
  <c r="A486" i="17" s="1"/>
  <c r="B484" i="3"/>
  <c r="B484" i="17" s="1"/>
  <c r="A484" i="3"/>
  <c r="A484" i="17" s="1"/>
  <c r="B483" i="3"/>
  <c r="B483" i="17" s="1"/>
  <c r="A483" i="3"/>
  <c r="A483" i="17" s="1"/>
  <c r="B482" i="3"/>
  <c r="A482" i="3"/>
  <c r="A482" i="17" s="1"/>
  <c r="B485" i="3"/>
  <c r="A485" i="3"/>
  <c r="A485" i="17" s="1"/>
  <c r="B534" i="3"/>
  <c r="A534" i="3"/>
  <c r="A534" i="17" s="1"/>
  <c r="B541" i="3"/>
  <c r="B541" i="17" s="1"/>
  <c r="A541" i="3"/>
  <c r="A541" i="17" s="1"/>
  <c r="B540" i="3"/>
  <c r="B540" i="17" s="1"/>
  <c r="A540" i="3"/>
  <c r="A540" i="17" s="1"/>
  <c r="B539" i="3"/>
  <c r="B539" i="17" s="1"/>
  <c r="A539" i="3"/>
  <c r="A539" i="17" s="1"/>
  <c r="B538" i="3"/>
  <c r="B538" i="17" s="1"/>
  <c r="A538" i="3"/>
  <c r="A538" i="17" s="1"/>
  <c r="B537" i="3"/>
  <c r="B537" i="17" s="1"/>
  <c r="A537" i="3"/>
  <c r="A537" i="17" s="1"/>
  <c r="B536" i="3"/>
  <c r="B536" i="17" s="1"/>
  <c r="A536" i="3"/>
  <c r="A536" i="17" s="1"/>
  <c r="B531" i="3"/>
  <c r="B531" i="17" s="1"/>
  <c r="A531" i="3"/>
  <c r="A531" i="17" s="1"/>
  <c r="B530" i="3"/>
  <c r="B530" i="17" s="1"/>
  <c r="A530" i="3"/>
  <c r="A530" i="17" s="1"/>
  <c r="B525" i="3"/>
  <c r="B525" i="17" s="1"/>
  <c r="A525" i="3"/>
  <c r="A525" i="17" s="1"/>
  <c r="B529" i="3"/>
  <c r="B529" i="17" s="1"/>
  <c r="A529" i="3"/>
  <c r="A529" i="17" s="1"/>
  <c r="B528" i="3"/>
  <c r="B528" i="17" s="1"/>
  <c r="A528" i="3"/>
  <c r="A528" i="17" s="1"/>
  <c r="B527" i="3"/>
  <c r="B527" i="17" s="1"/>
  <c r="A527" i="3"/>
  <c r="A527" i="17" s="1"/>
  <c r="B533" i="3"/>
  <c r="B533" i="17" s="1"/>
  <c r="A533" i="3"/>
  <c r="A533" i="17" s="1"/>
  <c r="B532" i="3"/>
  <c r="B532" i="17" s="1"/>
  <c r="A532" i="3"/>
  <c r="A532" i="17" s="1"/>
  <c r="B526" i="3"/>
  <c r="B526" i="17" s="1"/>
  <c r="A526" i="3"/>
  <c r="A526" i="17" s="1"/>
  <c r="B523" i="3"/>
  <c r="B523" i="17" s="1"/>
  <c r="A523" i="3"/>
  <c r="B521" i="3"/>
  <c r="A521" i="3"/>
  <c r="A521" i="17" s="1"/>
  <c r="B522" i="3"/>
  <c r="B522" i="17" s="1"/>
  <c r="A522" i="3"/>
  <c r="A522" i="17" s="1"/>
  <c r="B520" i="3"/>
  <c r="B520" i="17" s="1"/>
  <c r="A520" i="3"/>
  <c r="A520" i="17" s="1"/>
  <c r="B519" i="3"/>
  <c r="B519" i="17" s="1"/>
  <c r="A519" i="3"/>
  <c r="A519" i="17" s="1"/>
  <c r="B518" i="3"/>
  <c r="B518" i="17" s="1"/>
  <c r="A518" i="3"/>
  <c r="A518" i="17" s="1"/>
  <c r="B517" i="3"/>
  <c r="B517" i="17" s="1"/>
  <c r="A517" i="3"/>
  <c r="B516" i="3"/>
  <c r="A516" i="3"/>
  <c r="B514" i="3"/>
  <c r="B514" i="17" s="1"/>
  <c r="A514" i="3"/>
  <c r="A514" i="17" s="1"/>
  <c r="B513" i="3"/>
  <c r="B513" i="17" s="1"/>
  <c r="A513" i="3"/>
  <c r="A513" i="17" s="1"/>
  <c r="B512" i="3"/>
  <c r="A512" i="3"/>
  <c r="A512" i="17" s="1"/>
  <c r="B515" i="3"/>
  <c r="A515" i="3"/>
  <c r="A515" i="17" s="1"/>
  <c r="B445" i="3"/>
  <c r="A445" i="3"/>
  <c r="A445" i="17" s="1"/>
  <c r="B434" i="3"/>
  <c r="A434" i="3"/>
  <c r="A434" i="17" s="1"/>
  <c r="B475" i="3"/>
  <c r="A475" i="3"/>
  <c r="A475" i="17" s="1"/>
  <c r="B464" i="3"/>
  <c r="A464" i="3"/>
  <c r="A464" i="17" s="1"/>
  <c r="B444" i="3"/>
  <c r="A444" i="3"/>
  <c r="A444" i="17" s="1"/>
  <c r="B451" i="3"/>
  <c r="B451" i="17" s="1"/>
  <c r="A451" i="3"/>
  <c r="A451" i="17" s="1"/>
  <c r="B450" i="3"/>
  <c r="B450" i="17" s="1"/>
  <c r="A450" i="3"/>
  <c r="A450" i="17" s="1"/>
  <c r="B449" i="3"/>
  <c r="B449" i="17" s="1"/>
  <c r="A449" i="3"/>
  <c r="A449" i="17" s="1"/>
  <c r="B448" i="3"/>
  <c r="B448" i="17" s="1"/>
  <c r="A448" i="3"/>
  <c r="A448" i="17" s="1"/>
  <c r="B447" i="3"/>
  <c r="B447" i="17" s="1"/>
  <c r="A447" i="3"/>
  <c r="A447" i="17" s="1"/>
  <c r="B446" i="3"/>
  <c r="B446" i="17" s="1"/>
  <c r="A446" i="3"/>
  <c r="A446" i="17" s="1"/>
  <c r="B441" i="3"/>
  <c r="B441" i="17" s="1"/>
  <c r="A441" i="3"/>
  <c r="A441" i="17" s="1"/>
  <c r="B440" i="3"/>
  <c r="B440" i="17" s="1"/>
  <c r="A440" i="3"/>
  <c r="A440" i="17" s="1"/>
  <c r="B435" i="3"/>
  <c r="B435" i="17" s="1"/>
  <c r="A435" i="3"/>
  <c r="A435" i="17" s="1"/>
  <c r="B439" i="3"/>
  <c r="B439" i="17" s="1"/>
  <c r="A439" i="3"/>
  <c r="A439" i="17" s="1"/>
  <c r="B438" i="3"/>
  <c r="B438" i="17" s="1"/>
  <c r="A438" i="3"/>
  <c r="A438" i="17" s="1"/>
  <c r="B437" i="3"/>
  <c r="B437" i="17" s="1"/>
  <c r="A437" i="3"/>
  <c r="A437" i="17" s="1"/>
  <c r="B443" i="3"/>
  <c r="B443" i="17" s="1"/>
  <c r="A443" i="3"/>
  <c r="A443" i="17" s="1"/>
  <c r="B442" i="3"/>
  <c r="B442" i="17" s="1"/>
  <c r="A442" i="3"/>
  <c r="A442" i="17" s="1"/>
  <c r="B436" i="3"/>
  <c r="B436" i="17" s="1"/>
  <c r="A436" i="3"/>
  <c r="A436" i="17" s="1"/>
  <c r="B433" i="3"/>
  <c r="B433" i="17" s="1"/>
  <c r="A433" i="3"/>
  <c r="A433" i="17" s="1"/>
  <c r="B431" i="3"/>
  <c r="A431" i="3"/>
  <c r="A431" i="17" s="1"/>
  <c r="B432" i="3"/>
  <c r="B432" i="17" s="1"/>
  <c r="A432" i="3"/>
  <c r="A432" i="17" s="1"/>
  <c r="B430" i="3"/>
  <c r="B430" i="17" s="1"/>
  <c r="A430" i="3"/>
  <c r="A430" i="17" s="1"/>
  <c r="B429" i="3"/>
  <c r="B429" i="17" s="1"/>
  <c r="A429" i="3"/>
  <c r="A429" i="17" s="1"/>
  <c r="B428" i="3"/>
  <c r="B428" i="17" s="1"/>
  <c r="A428" i="3"/>
  <c r="A428" i="17" s="1"/>
  <c r="B427" i="3"/>
  <c r="B427" i="17" s="1"/>
  <c r="A427" i="3"/>
  <c r="A427" i="17" s="1"/>
  <c r="B426" i="3"/>
  <c r="A426" i="3"/>
  <c r="A426" i="17" s="1"/>
  <c r="B424" i="3"/>
  <c r="B424" i="17" s="1"/>
  <c r="A424" i="3"/>
  <c r="A424" i="17" s="1"/>
  <c r="B423" i="3"/>
  <c r="B423" i="17" s="1"/>
  <c r="A423" i="3"/>
  <c r="A423" i="17" s="1"/>
  <c r="B422" i="3"/>
  <c r="A422" i="3"/>
  <c r="A422" i="17" s="1"/>
  <c r="B425" i="3"/>
  <c r="A425" i="3"/>
  <c r="A425" i="17" s="1"/>
  <c r="B474" i="3"/>
  <c r="A474" i="3"/>
  <c r="A474" i="17" s="1"/>
  <c r="B481" i="3"/>
  <c r="B481" i="17" s="1"/>
  <c r="A481" i="3"/>
  <c r="A481" i="17" s="1"/>
  <c r="B480" i="3"/>
  <c r="B480" i="17" s="1"/>
  <c r="A480" i="3"/>
  <c r="A480" i="17" s="1"/>
  <c r="B479" i="3"/>
  <c r="B479" i="17" s="1"/>
  <c r="A479" i="3"/>
  <c r="A479" i="17" s="1"/>
  <c r="B478" i="3"/>
  <c r="B478" i="17" s="1"/>
  <c r="A478" i="3"/>
  <c r="A478" i="17" s="1"/>
  <c r="B477" i="3"/>
  <c r="B477" i="17" s="1"/>
  <c r="A477" i="3"/>
  <c r="A477" i="17" s="1"/>
  <c r="B476" i="3"/>
  <c r="B476" i="17" s="1"/>
  <c r="A476" i="3"/>
  <c r="A476" i="17" s="1"/>
  <c r="B471" i="3"/>
  <c r="B471" i="17" s="1"/>
  <c r="A471" i="3"/>
  <c r="A471" i="17" s="1"/>
  <c r="B470" i="3"/>
  <c r="B470" i="17" s="1"/>
  <c r="A470" i="3"/>
  <c r="A470" i="17" s="1"/>
  <c r="B465" i="3"/>
  <c r="B465" i="17" s="1"/>
  <c r="A465" i="3"/>
  <c r="A465" i="17" s="1"/>
  <c r="B469" i="3"/>
  <c r="B469" i="17" s="1"/>
  <c r="A469" i="3"/>
  <c r="B468" i="3"/>
  <c r="B468" i="17" s="1"/>
  <c r="A468" i="3"/>
  <c r="A468" i="17" s="1"/>
  <c r="B467" i="3"/>
  <c r="B467" i="17" s="1"/>
  <c r="A467" i="3"/>
  <c r="A467" i="17" s="1"/>
  <c r="B473" i="3"/>
  <c r="B473" i="17" s="1"/>
  <c r="A473" i="3"/>
  <c r="A473" i="17" s="1"/>
  <c r="B472" i="3"/>
  <c r="B472" i="17" s="1"/>
  <c r="A472" i="3"/>
  <c r="A472" i="17" s="1"/>
  <c r="B466" i="3"/>
  <c r="B466" i="17" s="1"/>
  <c r="A466" i="3"/>
  <c r="A466" i="17" s="1"/>
  <c r="B463" i="3"/>
  <c r="B463" i="17" s="1"/>
  <c r="A463" i="3"/>
  <c r="A463" i="17" s="1"/>
  <c r="B461" i="3"/>
  <c r="A461" i="3"/>
  <c r="A461" i="17" s="1"/>
  <c r="B462" i="3"/>
  <c r="B462" i="17" s="1"/>
  <c r="A462" i="3"/>
  <c r="A462" i="17" s="1"/>
  <c r="B460" i="3"/>
  <c r="B460" i="17" s="1"/>
  <c r="A460" i="3"/>
  <c r="A460" i="17" s="1"/>
  <c r="B459" i="3"/>
  <c r="B459" i="17" s="1"/>
  <c r="A459" i="3"/>
  <c r="A459" i="17" s="1"/>
  <c r="B458" i="3"/>
  <c r="B458" i="17" s="1"/>
  <c r="A458" i="3"/>
  <c r="A458" i="17" s="1"/>
  <c r="B457" i="3"/>
  <c r="B457" i="17" s="1"/>
  <c r="A457" i="3"/>
  <c r="A457" i="17" s="1"/>
  <c r="B456" i="3"/>
  <c r="A456" i="3"/>
  <c r="A456" i="17" s="1"/>
  <c r="B454" i="3"/>
  <c r="B454" i="17" s="1"/>
  <c r="A454" i="3"/>
  <c r="A454" i="17" s="1"/>
  <c r="B453" i="3"/>
  <c r="B453" i="17" s="1"/>
  <c r="A453" i="3"/>
  <c r="A453" i="17" s="1"/>
  <c r="B452" i="3"/>
  <c r="A452" i="3"/>
  <c r="A452" i="17" s="1"/>
  <c r="B455" i="3"/>
  <c r="A455" i="3"/>
  <c r="A455" i="17" s="1"/>
  <c r="B385" i="3"/>
  <c r="A385" i="3"/>
  <c r="A385" i="17" s="1"/>
  <c r="B374" i="3"/>
  <c r="A374" i="3"/>
  <c r="A374" i="17" s="1"/>
  <c r="B415" i="3"/>
  <c r="A415" i="3"/>
  <c r="A415" i="17" s="1"/>
  <c r="B404" i="3"/>
  <c r="A404" i="3"/>
  <c r="A404" i="17" s="1"/>
  <c r="B384" i="3"/>
  <c r="A384" i="3"/>
  <c r="A384" i="17" s="1"/>
  <c r="B391" i="3"/>
  <c r="B391" i="17" s="1"/>
  <c r="A391" i="3"/>
  <c r="A391" i="17" s="1"/>
  <c r="B390" i="3"/>
  <c r="B390" i="17" s="1"/>
  <c r="A390" i="3"/>
  <c r="A390" i="17" s="1"/>
  <c r="B389" i="3"/>
  <c r="B389" i="17" s="1"/>
  <c r="A389" i="3"/>
  <c r="A389" i="17" s="1"/>
  <c r="B388" i="3"/>
  <c r="B388" i="17" s="1"/>
  <c r="A388" i="3"/>
  <c r="A388" i="17" s="1"/>
  <c r="B387" i="3"/>
  <c r="B387" i="17" s="1"/>
  <c r="A387" i="3"/>
  <c r="A387" i="17" s="1"/>
  <c r="B386" i="3"/>
  <c r="B386" i="17" s="1"/>
  <c r="A386" i="3"/>
  <c r="A386" i="17" s="1"/>
  <c r="B381" i="3"/>
  <c r="B381" i="17" s="1"/>
  <c r="A381" i="3"/>
  <c r="A381" i="17" s="1"/>
  <c r="B380" i="3"/>
  <c r="B380" i="17" s="1"/>
  <c r="A380" i="3"/>
  <c r="A380" i="17" s="1"/>
  <c r="B375" i="3"/>
  <c r="B375" i="17" s="1"/>
  <c r="A375" i="3"/>
  <c r="A375" i="17" s="1"/>
  <c r="B379" i="3"/>
  <c r="B379" i="17" s="1"/>
  <c r="A379" i="3"/>
  <c r="A379" i="17" s="1"/>
  <c r="B378" i="3"/>
  <c r="B378" i="17" s="1"/>
  <c r="A378" i="3"/>
  <c r="A378" i="17" s="1"/>
  <c r="B377" i="3"/>
  <c r="B377" i="17" s="1"/>
  <c r="A377" i="3"/>
  <c r="A377" i="17" s="1"/>
  <c r="B383" i="3"/>
  <c r="B383" i="17" s="1"/>
  <c r="A383" i="3"/>
  <c r="A383" i="17" s="1"/>
  <c r="B382" i="3"/>
  <c r="B382" i="17" s="1"/>
  <c r="A382" i="3"/>
  <c r="A382" i="17" s="1"/>
  <c r="B376" i="3"/>
  <c r="B376" i="17" s="1"/>
  <c r="A376" i="3"/>
  <c r="A376" i="17" s="1"/>
  <c r="B373" i="3"/>
  <c r="B373" i="17" s="1"/>
  <c r="A373" i="3"/>
  <c r="A373" i="17" s="1"/>
  <c r="B371" i="3"/>
  <c r="A371" i="3"/>
  <c r="A371" i="17" s="1"/>
  <c r="B372" i="3"/>
  <c r="B372" i="17" s="1"/>
  <c r="A372" i="3"/>
  <c r="A372" i="17" s="1"/>
  <c r="B370" i="3"/>
  <c r="B370" i="17" s="1"/>
  <c r="A370" i="3"/>
  <c r="A370" i="17" s="1"/>
  <c r="B369" i="3"/>
  <c r="B369" i="17" s="1"/>
  <c r="A369" i="3"/>
  <c r="A369" i="17" s="1"/>
  <c r="B368" i="3"/>
  <c r="B368" i="17" s="1"/>
  <c r="A368" i="3"/>
  <c r="A368" i="17" s="1"/>
  <c r="B367" i="3"/>
  <c r="B367" i="17" s="1"/>
  <c r="A367" i="3"/>
  <c r="A367" i="17" s="1"/>
  <c r="B366" i="3"/>
  <c r="A366" i="3"/>
  <c r="A366" i="17" s="1"/>
  <c r="B364" i="3"/>
  <c r="B364" i="17" s="1"/>
  <c r="A364" i="3"/>
  <c r="A364" i="17" s="1"/>
  <c r="B363" i="3"/>
  <c r="B363" i="17" s="1"/>
  <c r="A363" i="3"/>
  <c r="A363" i="17" s="1"/>
  <c r="B362" i="3"/>
  <c r="A362" i="3"/>
  <c r="A362" i="17" s="1"/>
  <c r="B365" i="3"/>
  <c r="A365" i="3"/>
  <c r="B414" i="3"/>
  <c r="A414" i="3"/>
  <c r="A414" i="17" s="1"/>
  <c r="B421" i="3"/>
  <c r="B421" i="17" s="1"/>
  <c r="A421" i="3"/>
  <c r="A421" i="17" s="1"/>
  <c r="B420" i="3"/>
  <c r="B420" i="17" s="1"/>
  <c r="A420" i="3"/>
  <c r="A420" i="17" s="1"/>
  <c r="B419" i="3"/>
  <c r="B419" i="17" s="1"/>
  <c r="A419" i="3"/>
  <c r="A419" i="17" s="1"/>
  <c r="B418" i="3"/>
  <c r="B418" i="17" s="1"/>
  <c r="A418" i="3"/>
  <c r="A418" i="17" s="1"/>
  <c r="B417" i="3"/>
  <c r="B417" i="17" s="1"/>
  <c r="A417" i="3"/>
  <c r="A417" i="17" s="1"/>
  <c r="B416" i="3"/>
  <c r="B416" i="17" s="1"/>
  <c r="A416" i="3"/>
  <c r="A416" i="17" s="1"/>
  <c r="B411" i="3"/>
  <c r="B411" i="17" s="1"/>
  <c r="A411" i="3"/>
  <c r="A411" i="17" s="1"/>
  <c r="B410" i="3"/>
  <c r="B410" i="17" s="1"/>
  <c r="A410" i="3"/>
  <c r="A410" i="17" s="1"/>
  <c r="B405" i="3"/>
  <c r="B405" i="17" s="1"/>
  <c r="A405" i="3"/>
  <c r="B409" i="3"/>
  <c r="B409" i="17" s="1"/>
  <c r="A409" i="3"/>
  <c r="A409" i="17" s="1"/>
  <c r="B408" i="3"/>
  <c r="B408" i="17" s="1"/>
  <c r="A408" i="3"/>
  <c r="A408" i="17" s="1"/>
  <c r="B407" i="3"/>
  <c r="B407" i="17" s="1"/>
  <c r="A407" i="3"/>
  <c r="A407" i="17" s="1"/>
  <c r="B413" i="3"/>
  <c r="B413" i="17" s="1"/>
  <c r="A413" i="3"/>
  <c r="A413" i="17" s="1"/>
  <c r="B412" i="3"/>
  <c r="B412" i="17" s="1"/>
  <c r="A412" i="3"/>
  <c r="A412" i="17" s="1"/>
  <c r="B406" i="3"/>
  <c r="B406" i="17" s="1"/>
  <c r="A406" i="3"/>
  <c r="A406" i="17" s="1"/>
  <c r="B403" i="3"/>
  <c r="B403" i="17" s="1"/>
  <c r="A403" i="3"/>
  <c r="A403" i="17" s="1"/>
  <c r="B401" i="3"/>
  <c r="A401" i="3"/>
  <c r="A401" i="17" s="1"/>
  <c r="B402" i="3"/>
  <c r="B402" i="17" s="1"/>
  <c r="A402" i="3"/>
  <c r="A402" i="17" s="1"/>
  <c r="B400" i="3"/>
  <c r="B400" i="17" s="1"/>
  <c r="A400" i="3"/>
  <c r="A400" i="17" s="1"/>
  <c r="B399" i="3"/>
  <c r="B399" i="17" s="1"/>
  <c r="A399" i="3"/>
  <c r="A399" i="17" s="1"/>
  <c r="B398" i="3"/>
  <c r="B398" i="17" s="1"/>
  <c r="A398" i="3"/>
  <c r="A398" i="17" s="1"/>
  <c r="B397" i="3"/>
  <c r="B397" i="17" s="1"/>
  <c r="A397" i="3"/>
  <c r="A397" i="17" s="1"/>
  <c r="B396" i="3"/>
  <c r="A396" i="3"/>
  <c r="A396" i="17" s="1"/>
  <c r="B394" i="3"/>
  <c r="B394" i="17" s="1"/>
  <c r="A394" i="3"/>
  <c r="A394" i="17" s="1"/>
  <c r="B393" i="3"/>
  <c r="B393" i="17" s="1"/>
  <c r="A393" i="3"/>
  <c r="A393" i="17" s="1"/>
  <c r="B392" i="3"/>
  <c r="A392" i="3"/>
  <c r="A392" i="17" s="1"/>
  <c r="B395" i="3"/>
  <c r="A395" i="3"/>
  <c r="B325" i="3"/>
  <c r="A325" i="3"/>
  <c r="A325" i="17" s="1"/>
  <c r="B314" i="3"/>
  <c r="A314" i="3"/>
  <c r="A314" i="17" s="1"/>
  <c r="B355" i="3"/>
  <c r="A355" i="3"/>
  <c r="A355" i="17" s="1"/>
  <c r="B344" i="3"/>
  <c r="A344" i="3"/>
  <c r="A344" i="17" s="1"/>
  <c r="B324" i="3"/>
  <c r="A324" i="3"/>
  <c r="A324" i="17" s="1"/>
  <c r="B331" i="3"/>
  <c r="B331" i="17" s="1"/>
  <c r="A331" i="3"/>
  <c r="A331" i="17" s="1"/>
  <c r="B330" i="3"/>
  <c r="B330" i="17" s="1"/>
  <c r="A330" i="3"/>
  <c r="A330" i="17" s="1"/>
  <c r="B329" i="3"/>
  <c r="B329" i="17" s="1"/>
  <c r="A329" i="3"/>
  <c r="A329" i="17" s="1"/>
  <c r="B328" i="3"/>
  <c r="B328" i="17" s="1"/>
  <c r="A328" i="3"/>
  <c r="A328" i="17" s="1"/>
  <c r="B327" i="3"/>
  <c r="B327" i="17" s="1"/>
  <c r="A327" i="3"/>
  <c r="A327" i="17" s="1"/>
  <c r="B326" i="3"/>
  <c r="B326" i="17" s="1"/>
  <c r="A326" i="3"/>
  <c r="A326" i="17" s="1"/>
  <c r="B321" i="3"/>
  <c r="B321" i="17" s="1"/>
  <c r="A321" i="3"/>
  <c r="A321" i="17" s="1"/>
  <c r="B320" i="3"/>
  <c r="B320" i="17" s="1"/>
  <c r="A320" i="3"/>
  <c r="A320" i="17" s="1"/>
  <c r="B315" i="3"/>
  <c r="B315" i="17" s="1"/>
  <c r="A315" i="3"/>
  <c r="A315" i="17" s="1"/>
  <c r="B319" i="3"/>
  <c r="B319" i="17" s="1"/>
  <c r="A319" i="3"/>
  <c r="A319" i="17" s="1"/>
  <c r="B318" i="3"/>
  <c r="B318" i="17" s="1"/>
  <c r="A318" i="3"/>
  <c r="A318" i="17" s="1"/>
  <c r="B317" i="3"/>
  <c r="B317" i="17" s="1"/>
  <c r="A317" i="3"/>
  <c r="A317" i="17" s="1"/>
  <c r="B323" i="3"/>
  <c r="B323" i="17" s="1"/>
  <c r="A323" i="3"/>
  <c r="A323" i="17" s="1"/>
  <c r="B322" i="3"/>
  <c r="B322" i="17" s="1"/>
  <c r="A322" i="3"/>
  <c r="A322" i="17" s="1"/>
  <c r="B316" i="3"/>
  <c r="B316" i="17" s="1"/>
  <c r="A316" i="3"/>
  <c r="B313" i="3"/>
  <c r="B313" i="17" s="1"/>
  <c r="A313" i="3"/>
  <c r="A313" i="17" s="1"/>
  <c r="B311" i="3"/>
  <c r="A311" i="3"/>
  <c r="A311" i="17" s="1"/>
  <c r="B312" i="3"/>
  <c r="B312" i="17" s="1"/>
  <c r="A312" i="3"/>
  <c r="A312" i="17" s="1"/>
  <c r="B310" i="3"/>
  <c r="B310" i="17" s="1"/>
  <c r="A310" i="3"/>
  <c r="A310" i="17" s="1"/>
  <c r="B309" i="3"/>
  <c r="B309" i="17" s="1"/>
  <c r="A309" i="3"/>
  <c r="A309" i="17" s="1"/>
  <c r="B308" i="3"/>
  <c r="B308" i="17" s="1"/>
  <c r="A308" i="3"/>
  <c r="A308" i="17" s="1"/>
  <c r="B307" i="3"/>
  <c r="B307" i="17" s="1"/>
  <c r="A307" i="3"/>
  <c r="A307" i="17" s="1"/>
  <c r="B306" i="3"/>
  <c r="A306" i="3"/>
  <c r="A306" i="17" s="1"/>
  <c r="B304" i="3"/>
  <c r="B304" i="17" s="1"/>
  <c r="A304" i="3"/>
  <c r="A304" i="17" s="1"/>
  <c r="B303" i="3"/>
  <c r="B303" i="17" s="1"/>
  <c r="A303" i="3"/>
  <c r="A303" i="17" s="1"/>
  <c r="B302" i="3"/>
  <c r="A302" i="3"/>
  <c r="A302" i="17" s="1"/>
  <c r="B305" i="3"/>
  <c r="A305" i="3"/>
  <c r="A305" i="17" s="1"/>
  <c r="B354" i="3"/>
  <c r="A354" i="3"/>
  <c r="A354" i="17" s="1"/>
  <c r="B361" i="3"/>
  <c r="B361" i="17" s="1"/>
  <c r="A361" i="3"/>
  <c r="A361" i="17" s="1"/>
  <c r="B360" i="3"/>
  <c r="B360" i="17" s="1"/>
  <c r="A360" i="3"/>
  <c r="A360" i="17" s="1"/>
  <c r="B359" i="3"/>
  <c r="B359" i="17" s="1"/>
  <c r="A359" i="3"/>
  <c r="A359" i="17" s="1"/>
  <c r="B358" i="3"/>
  <c r="B358" i="17" s="1"/>
  <c r="A358" i="3"/>
  <c r="A358" i="17" s="1"/>
  <c r="B357" i="3"/>
  <c r="B357" i="17" s="1"/>
  <c r="A357" i="3"/>
  <c r="A357" i="17" s="1"/>
  <c r="B356" i="3"/>
  <c r="B356" i="17" s="1"/>
  <c r="A356" i="3"/>
  <c r="A356" i="17" s="1"/>
  <c r="B351" i="3"/>
  <c r="B351" i="17" s="1"/>
  <c r="A351" i="3"/>
  <c r="A351" i="17" s="1"/>
  <c r="B350" i="3"/>
  <c r="B350" i="17" s="1"/>
  <c r="A350" i="3"/>
  <c r="A350" i="17" s="1"/>
  <c r="B345" i="3"/>
  <c r="B345" i="17" s="1"/>
  <c r="A345" i="3"/>
  <c r="A345" i="17" s="1"/>
  <c r="B349" i="3"/>
  <c r="B349" i="17" s="1"/>
  <c r="A349" i="3"/>
  <c r="A349" i="17" s="1"/>
  <c r="B348" i="3"/>
  <c r="B348" i="17" s="1"/>
  <c r="A348" i="3"/>
  <c r="A348" i="17" s="1"/>
  <c r="B347" i="3"/>
  <c r="B347" i="17" s="1"/>
  <c r="A347" i="3"/>
  <c r="A347" i="17" s="1"/>
  <c r="B353" i="3"/>
  <c r="B353" i="17" s="1"/>
  <c r="A353" i="3"/>
  <c r="A353" i="17" s="1"/>
  <c r="B352" i="3"/>
  <c r="B352" i="17" s="1"/>
  <c r="A352" i="3"/>
  <c r="A352" i="17" s="1"/>
  <c r="B346" i="3"/>
  <c r="B346" i="17" s="1"/>
  <c r="A346" i="3"/>
  <c r="A346" i="17" s="1"/>
  <c r="B343" i="3"/>
  <c r="B343" i="17" s="1"/>
  <c r="A343" i="3"/>
  <c r="B341" i="3"/>
  <c r="A341" i="3"/>
  <c r="A341" i="17" s="1"/>
  <c r="B342" i="3"/>
  <c r="B342" i="17" s="1"/>
  <c r="A342" i="3"/>
  <c r="A342" i="17" s="1"/>
  <c r="B340" i="3"/>
  <c r="B340" i="17" s="1"/>
  <c r="A340" i="3"/>
  <c r="A340" i="17" s="1"/>
  <c r="B339" i="3"/>
  <c r="B339" i="17" s="1"/>
  <c r="A339" i="3"/>
  <c r="A339" i="17" s="1"/>
  <c r="B338" i="3"/>
  <c r="B338" i="17" s="1"/>
  <c r="A338" i="3"/>
  <c r="A338" i="17" s="1"/>
  <c r="B337" i="3"/>
  <c r="B337" i="17" s="1"/>
  <c r="A337" i="3"/>
  <c r="A337" i="17" s="1"/>
  <c r="B336" i="3"/>
  <c r="A336" i="3"/>
  <c r="A336" i="17" s="1"/>
  <c r="B334" i="3"/>
  <c r="B334" i="17" s="1"/>
  <c r="A334" i="3"/>
  <c r="A334" i="17" s="1"/>
  <c r="B333" i="3"/>
  <c r="B333" i="17" s="1"/>
  <c r="A333" i="3"/>
  <c r="A333" i="17" s="1"/>
  <c r="B332" i="3"/>
  <c r="A332" i="3"/>
  <c r="A332" i="17" s="1"/>
  <c r="B335" i="3"/>
  <c r="A335" i="3"/>
  <c r="A335" i="17" s="1"/>
  <c r="B265" i="3"/>
  <c r="A265" i="3"/>
  <c r="A265" i="17" s="1"/>
  <c r="B254" i="3"/>
  <c r="A254" i="3"/>
  <c r="A254" i="17" s="1"/>
  <c r="B295" i="3"/>
  <c r="A295" i="3"/>
  <c r="A295" i="17" s="1"/>
  <c r="B284" i="3"/>
  <c r="A284" i="3"/>
  <c r="A284" i="17" s="1"/>
  <c r="B264" i="3"/>
  <c r="A264" i="3"/>
  <c r="A264" i="17" s="1"/>
  <c r="B271" i="3"/>
  <c r="B271" i="17" s="1"/>
  <c r="A271" i="3"/>
  <c r="A271" i="17" s="1"/>
  <c r="B270" i="3"/>
  <c r="B270" i="17" s="1"/>
  <c r="A270" i="3"/>
  <c r="B269" i="3"/>
  <c r="B269" i="17" s="1"/>
  <c r="A269" i="3"/>
  <c r="B268" i="3"/>
  <c r="B268" i="17" s="1"/>
  <c r="A268" i="3"/>
  <c r="A268" i="17" s="1"/>
  <c r="B267" i="3"/>
  <c r="B267" i="17" s="1"/>
  <c r="A267" i="3"/>
  <c r="A267" i="17" s="1"/>
  <c r="B266" i="3"/>
  <c r="B266" i="17" s="1"/>
  <c r="A266" i="3"/>
  <c r="A266" i="17" s="1"/>
  <c r="B261" i="3"/>
  <c r="B261" i="17" s="1"/>
  <c r="A261" i="3"/>
  <c r="A261" i="17" s="1"/>
  <c r="B260" i="3"/>
  <c r="B260" i="17" s="1"/>
  <c r="A260" i="3"/>
  <c r="A260" i="17" s="1"/>
  <c r="B255" i="3"/>
  <c r="B255" i="17" s="1"/>
  <c r="A255" i="3"/>
  <c r="A255" i="17" s="1"/>
  <c r="B259" i="3"/>
  <c r="B259" i="17" s="1"/>
  <c r="A259" i="3"/>
  <c r="A259" i="17" s="1"/>
  <c r="B258" i="3"/>
  <c r="B258" i="17" s="1"/>
  <c r="A258" i="3"/>
  <c r="A258" i="17" s="1"/>
  <c r="B257" i="3"/>
  <c r="B257" i="17" s="1"/>
  <c r="A257" i="3"/>
  <c r="A257" i="17" s="1"/>
  <c r="B263" i="3"/>
  <c r="B263" i="17" s="1"/>
  <c r="A263" i="3"/>
  <c r="B262" i="3"/>
  <c r="B262" i="17" s="1"/>
  <c r="A262" i="3"/>
  <c r="A262" i="17" s="1"/>
  <c r="B256" i="3"/>
  <c r="B256" i="17" s="1"/>
  <c r="A256" i="3"/>
  <c r="A256" i="17" s="1"/>
  <c r="B253" i="3"/>
  <c r="B253" i="17" s="1"/>
  <c r="A253" i="3"/>
  <c r="A253" i="17" s="1"/>
  <c r="B251" i="3"/>
  <c r="A251" i="3"/>
  <c r="A251" i="17" s="1"/>
  <c r="B252" i="3"/>
  <c r="B252" i="17" s="1"/>
  <c r="A252" i="3"/>
  <c r="A252" i="17" s="1"/>
  <c r="B250" i="3"/>
  <c r="B250" i="17" s="1"/>
  <c r="A250" i="3"/>
  <c r="A250" i="17" s="1"/>
  <c r="B249" i="3"/>
  <c r="B249" i="17" s="1"/>
  <c r="A249" i="3"/>
  <c r="A249" i="17" s="1"/>
  <c r="B248" i="3"/>
  <c r="B248" i="17" s="1"/>
  <c r="A248" i="3"/>
  <c r="A248" i="17" s="1"/>
  <c r="B247" i="3"/>
  <c r="B247" i="17" s="1"/>
  <c r="A247" i="3"/>
  <c r="A247" i="17" s="1"/>
  <c r="B246" i="3"/>
  <c r="A246" i="3"/>
  <c r="A246" i="17" s="1"/>
  <c r="B244" i="3"/>
  <c r="B244" i="17" s="1"/>
  <c r="A244" i="3"/>
  <c r="A244" i="17" s="1"/>
  <c r="B243" i="3"/>
  <c r="B243" i="17" s="1"/>
  <c r="A243" i="3"/>
  <c r="A243" i="17" s="1"/>
  <c r="B242" i="3"/>
  <c r="A242" i="3"/>
  <c r="A242" i="17" s="1"/>
  <c r="B245" i="3"/>
  <c r="A245" i="3"/>
  <c r="A245" i="17" s="1"/>
  <c r="B294" i="3"/>
  <c r="A294" i="3"/>
  <c r="A294" i="17" s="1"/>
  <c r="B301" i="3"/>
  <c r="B301" i="17" s="1"/>
  <c r="A301" i="3"/>
  <c r="A301" i="17" s="1"/>
  <c r="B300" i="3"/>
  <c r="B300" i="17" s="1"/>
  <c r="A300" i="3"/>
  <c r="A300" i="17" s="1"/>
  <c r="B299" i="3"/>
  <c r="B299" i="17" s="1"/>
  <c r="A299" i="3"/>
  <c r="B298" i="3"/>
  <c r="B298" i="17" s="1"/>
  <c r="A298" i="3"/>
  <c r="B297" i="3"/>
  <c r="B297" i="17" s="1"/>
  <c r="A297" i="3"/>
  <c r="A297" i="17" s="1"/>
  <c r="B296" i="3"/>
  <c r="B296" i="17" s="1"/>
  <c r="A296" i="3"/>
  <c r="A296" i="17" s="1"/>
  <c r="B291" i="3"/>
  <c r="B291" i="17" s="1"/>
  <c r="A291" i="3"/>
  <c r="A291" i="17" s="1"/>
  <c r="B290" i="3"/>
  <c r="B290" i="17" s="1"/>
  <c r="A290" i="3"/>
  <c r="A290" i="17" s="1"/>
  <c r="B285" i="3"/>
  <c r="B285" i="17" s="1"/>
  <c r="A285" i="3"/>
  <c r="A285" i="17" s="1"/>
  <c r="B289" i="3"/>
  <c r="B289" i="17" s="1"/>
  <c r="A289" i="3"/>
  <c r="A289" i="17" s="1"/>
  <c r="B288" i="3"/>
  <c r="B288" i="17" s="1"/>
  <c r="A288" i="3"/>
  <c r="A288" i="17" s="1"/>
  <c r="B287" i="3"/>
  <c r="B287" i="17" s="1"/>
  <c r="A287" i="3"/>
  <c r="A287" i="17" s="1"/>
  <c r="B293" i="3"/>
  <c r="B293" i="17" s="1"/>
  <c r="A293" i="3"/>
  <c r="A293" i="17" s="1"/>
  <c r="B292" i="3"/>
  <c r="B292" i="17" s="1"/>
  <c r="A292" i="3"/>
  <c r="A292" i="17" s="1"/>
  <c r="B286" i="3"/>
  <c r="B286" i="17" s="1"/>
  <c r="A286" i="3"/>
  <c r="A286" i="17" s="1"/>
  <c r="B283" i="3"/>
  <c r="B283" i="17" s="1"/>
  <c r="A283" i="3"/>
  <c r="A283" i="17" s="1"/>
  <c r="B281" i="3"/>
  <c r="A281" i="3"/>
  <c r="A281" i="17" s="1"/>
  <c r="B282" i="3"/>
  <c r="B282" i="17" s="1"/>
  <c r="A282" i="3"/>
  <c r="A282" i="17" s="1"/>
  <c r="B280" i="3"/>
  <c r="B280" i="17" s="1"/>
  <c r="A280" i="3"/>
  <c r="A280" i="17" s="1"/>
  <c r="B279" i="3"/>
  <c r="B279" i="17" s="1"/>
  <c r="A279" i="3"/>
  <c r="A279" i="17" s="1"/>
  <c r="B278" i="3"/>
  <c r="B278" i="17" s="1"/>
  <c r="A278" i="3"/>
  <c r="A278" i="17" s="1"/>
  <c r="B277" i="3"/>
  <c r="B277" i="17" s="1"/>
  <c r="A277" i="3"/>
  <c r="B276" i="3"/>
  <c r="A276" i="3"/>
  <c r="B274" i="3"/>
  <c r="B274" i="17" s="1"/>
  <c r="A274" i="3"/>
  <c r="A274" i="17" s="1"/>
  <c r="B273" i="3"/>
  <c r="B273" i="17" s="1"/>
  <c r="A273" i="3"/>
  <c r="A273" i="17" s="1"/>
  <c r="B272" i="3"/>
  <c r="A272" i="3"/>
  <c r="A272" i="17" s="1"/>
  <c r="B275" i="3"/>
  <c r="A275" i="3"/>
  <c r="A275" i="17" s="1"/>
  <c r="B205" i="3"/>
  <c r="A205" i="3"/>
  <c r="A205" i="17" s="1"/>
  <c r="B194" i="3"/>
  <c r="A194" i="3"/>
  <c r="A194" i="17" s="1"/>
  <c r="B235" i="3"/>
  <c r="A235" i="3"/>
  <c r="A235" i="17" s="1"/>
  <c r="B224" i="3"/>
  <c r="A224" i="3"/>
  <c r="A224" i="17" s="1"/>
  <c r="B204" i="3"/>
  <c r="A204" i="3"/>
  <c r="A204" i="17" s="1"/>
  <c r="B211" i="3"/>
  <c r="B211" i="17" s="1"/>
  <c r="A211" i="3"/>
  <c r="B210" i="3"/>
  <c r="B210" i="17" s="1"/>
  <c r="A210" i="3"/>
  <c r="A210" i="17" s="1"/>
  <c r="B209" i="3"/>
  <c r="B209" i="17" s="1"/>
  <c r="A209" i="3"/>
  <c r="A209" i="17" s="1"/>
  <c r="B208" i="3"/>
  <c r="B208" i="17" s="1"/>
  <c r="A208" i="3"/>
  <c r="A208" i="17" s="1"/>
  <c r="B207" i="3"/>
  <c r="B207" i="17" s="1"/>
  <c r="A207" i="3"/>
  <c r="A207" i="17" s="1"/>
  <c r="B206" i="3"/>
  <c r="B206" i="17" s="1"/>
  <c r="A206" i="3"/>
  <c r="A206" i="17" s="1"/>
  <c r="B201" i="3"/>
  <c r="B201" i="17" s="1"/>
  <c r="A201" i="3"/>
  <c r="A201" i="17" s="1"/>
  <c r="B200" i="3"/>
  <c r="B200" i="17" s="1"/>
  <c r="A200" i="3"/>
  <c r="A200" i="17" s="1"/>
  <c r="B195" i="3"/>
  <c r="B195" i="17" s="1"/>
  <c r="A195" i="3"/>
  <c r="A195" i="17" s="1"/>
  <c r="B199" i="3"/>
  <c r="B199" i="17" s="1"/>
  <c r="A199" i="3"/>
  <c r="A199" i="17" s="1"/>
  <c r="B198" i="3"/>
  <c r="B198" i="17" s="1"/>
  <c r="A198" i="3"/>
  <c r="A198" i="17" s="1"/>
  <c r="B197" i="3"/>
  <c r="B197" i="17" s="1"/>
  <c r="A197" i="3"/>
  <c r="A197" i="17" s="1"/>
  <c r="B203" i="3"/>
  <c r="B203" i="17" s="1"/>
  <c r="A203" i="3"/>
  <c r="A203" i="17" s="1"/>
  <c r="B202" i="3"/>
  <c r="B202" i="17" s="1"/>
  <c r="A202" i="3"/>
  <c r="A202" i="17" s="1"/>
  <c r="B196" i="3"/>
  <c r="B196" i="17" s="1"/>
  <c r="A196" i="3"/>
  <c r="A196" i="17" s="1"/>
  <c r="B193" i="3"/>
  <c r="B193" i="17" s="1"/>
  <c r="A193" i="3"/>
  <c r="A193" i="17" s="1"/>
  <c r="B191" i="3"/>
  <c r="A191" i="3"/>
  <c r="A191" i="17" s="1"/>
  <c r="B192" i="3"/>
  <c r="B192" i="17" s="1"/>
  <c r="A192" i="3"/>
  <c r="A192" i="17" s="1"/>
  <c r="B190" i="3"/>
  <c r="B190" i="17" s="1"/>
  <c r="A190" i="3"/>
  <c r="A190" i="17" s="1"/>
  <c r="B189" i="3"/>
  <c r="B189" i="17" s="1"/>
  <c r="A189" i="3"/>
  <c r="A189" i="17" s="1"/>
  <c r="B188" i="3"/>
  <c r="B188" i="17" s="1"/>
  <c r="A188" i="3"/>
  <c r="A188" i="17" s="1"/>
  <c r="B187" i="3"/>
  <c r="B187" i="17" s="1"/>
  <c r="A187" i="3"/>
  <c r="A187" i="17" s="1"/>
  <c r="B186" i="3"/>
  <c r="A186" i="3"/>
  <c r="A186" i="17" s="1"/>
  <c r="B184" i="3"/>
  <c r="B184" i="17" s="1"/>
  <c r="A184" i="3"/>
  <c r="A184" i="17" s="1"/>
  <c r="B183" i="3"/>
  <c r="B183" i="17" s="1"/>
  <c r="A183" i="3"/>
  <c r="A183" i="17" s="1"/>
  <c r="B182" i="3"/>
  <c r="A182" i="3"/>
  <c r="A182" i="17" s="1"/>
  <c r="B185" i="3"/>
  <c r="A185" i="3"/>
  <c r="A185" i="17" s="1"/>
  <c r="B234" i="3"/>
  <c r="A234" i="3"/>
  <c r="A234" i="17" s="1"/>
  <c r="B241" i="3"/>
  <c r="B241" i="17" s="1"/>
  <c r="A241" i="3"/>
  <c r="A241" i="17" s="1"/>
  <c r="B240" i="3"/>
  <c r="B240" i="17" s="1"/>
  <c r="A240" i="3"/>
  <c r="A240" i="17" s="1"/>
  <c r="B239" i="3"/>
  <c r="B239" i="17" s="1"/>
  <c r="A239" i="3"/>
  <c r="A239" i="17" s="1"/>
  <c r="B238" i="3"/>
  <c r="B238" i="17" s="1"/>
  <c r="A238" i="3"/>
  <c r="A238" i="17" s="1"/>
  <c r="B237" i="3"/>
  <c r="B237" i="17" s="1"/>
  <c r="A237" i="3"/>
  <c r="A237" i="17" s="1"/>
  <c r="B236" i="3"/>
  <c r="B236" i="17" s="1"/>
  <c r="A236" i="3"/>
  <c r="A236" i="17" s="1"/>
  <c r="B231" i="3"/>
  <c r="B231" i="17" s="1"/>
  <c r="A231" i="3"/>
  <c r="A231" i="17" s="1"/>
  <c r="B230" i="3"/>
  <c r="B230" i="17" s="1"/>
  <c r="A230" i="3"/>
  <c r="A230" i="17" s="1"/>
  <c r="B225" i="3"/>
  <c r="B225" i="17" s="1"/>
  <c r="A225" i="3"/>
  <c r="A225" i="17" s="1"/>
  <c r="B229" i="3"/>
  <c r="B229" i="17" s="1"/>
  <c r="A229" i="3"/>
  <c r="B228" i="3"/>
  <c r="B228" i="17" s="1"/>
  <c r="A228" i="3"/>
  <c r="B227" i="3"/>
  <c r="B227" i="17" s="1"/>
  <c r="A227" i="3"/>
  <c r="A227" i="17" s="1"/>
  <c r="B233" i="3"/>
  <c r="B233" i="17" s="1"/>
  <c r="A233" i="3"/>
  <c r="A233" i="17" s="1"/>
  <c r="B232" i="3"/>
  <c r="B232" i="17" s="1"/>
  <c r="A232" i="3"/>
  <c r="A232" i="17" s="1"/>
  <c r="B226" i="3"/>
  <c r="B226" i="17" s="1"/>
  <c r="A226" i="3"/>
  <c r="A226" i="17" s="1"/>
  <c r="B223" i="3"/>
  <c r="B223" i="17" s="1"/>
  <c r="A223" i="3"/>
  <c r="A223" i="17" s="1"/>
  <c r="B221" i="3"/>
  <c r="A221" i="3"/>
  <c r="A221" i="17" s="1"/>
  <c r="B222" i="3"/>
  <c r="B222" i="17" s="1"/>
  <c r="A222" i="3"/>
  <c r="A222" i="17" s="1"/>
  <c r="B220" i="3"/>
  <c r="B220" i="17" s="1"/>
  <c r="A220" i="3"/>
  <c r="A220" i="17" s="1"/>
  <c r="B219" i="3"/>
  <c r="B219" i="17" s="1"/>
  <c r="A219" i="3"/>
  <c r="A219" i="17" s="1"/>
  <c r="B218" i="3"/>
  <c r="B218" i="17" s="1"/>
  <c r="A218" i="3"/>
  <c r="A218" i="17" s="1"/>
  <c r="B217" i="3"/>
  <c r="B217" i="17" s="1"/>
  <c r="A217" i="3"/>
  <c r="A217" i="17" s="1"/>
  <c r="B216" i="3"/>
  <c r="A216" i="3"/>
  <c r="A216" i="17" s="1"/>
  <c r="B214" i="3"/>
  <c r="B214" i="17" s="1"/>
  <c r="A214" i="3"/>
  <c r="A214" i="17" s="1"/>
  <c r="B213" i="3"/>
  <c r="B213" i="17" s="1"/>
  <c r="A213" i="3"/>
  <c r="A213" i="17" s="1"/>
  <c r="B212" i="3"/>
  <c r="A212" i="3"/>
  <c r="A212" i="17" s="1"/>
  <c r="B215" i="3"/>
  <c r="A215" i="3"/>
  <c r="A215" i="17" s="1"/>
  <c r="B145" i="3"/>
  <c r="B145" i="17" s="1"/>
  <c r="A145" i="3"/>
  <c r="A145" i="17" s="1"/>
  <c r="B134" i="3"/>
  <c r="B134" i="17" s="1"/>
  <c r="A134" i="3"/>
  <c r="A134" i="17" s="1"/>
  <c r="B175" i="3"/>
  <c r="B175" i="17" s="1"/>
  <c r="A175" i="3"/>
  <c r="B164" i="3"/>
  <c r="B164" i="17" s="1"/>
  <c r="A164" i="3"/>
  <c r="A164" i="17" s="1"/>
  <c r="B144" i="3"/>
  <c r="B144" i="17" s="1"/>
  <c r="A144" i="3"/>
  <c r="A144" i="17" s="1"/>
  <c r="B151" i="3"/>
  <c r="B151" i="17" s="1"/>
  <c r="A151" i="3"/>
  <c r="A151" i="17" s="1"/>
  <c r="B150" i="3"/>
  <c r="B150" i="17" s="1"/>
  <c r="A150" i="3"/>
  <c r="A150" i="17" s="1"/>
  <c r="B149" i="3"/>
  <c r="B149" i="17" s="1"/>
  <c r="A149" i="3"/>
  <c r="A149" i="17" s="1"/>
  <c r="B148" i="3"/>
  <c r="B148" i="17" s="1"/>
  <c r="A148" i="3"/>
  <c r="A148" i="17" s="1"/>
  <c r="B147" i="3"/>
  <c r="B147" i="17" s="1"/>
  <c r="A147" i="3"/>
  <c r="A147" i="17" s="1"/>
  <c r="B146" i="3"/>
  <c r="B146" i="17" s="1"/>
  <c r="A146" i="3"/>
  <c r="A146" i="17" s="1"/>
  <c r="B141" i="3"/>
  <c r="B141" i="17" s="1"/>
  <c r="A141" i="3"/>
  <c r="A141" i="17" s="1"/>
  <c r="B140" i="3"/>
  <c r="B140" i="17" s="1"/>
  <c r="A140" i="3"/>
  <c r="A140" i="17" s="1"/>
  <c r="B135" i="3"/>
  <c r="B135" i="17" s="1"/>
  <c r="A135" i="3"/>
  <c r="A135" i="17" s="1"/>
  <c r="B139" i="3"/>
  <c r="B139" i="17" s="1"/>
  <c r="A139" i="3"/>
  <c r="A139" i="17" s="1"/>
  <c r="B138" i="3"/>
  <c r="B138" i="17" s="1"/>
  <c r="A138" i="3"/>
  <c r="A138" i="17" s="1"/>
  <c r="B137" i="3"/>
  <c r="B137" i="17" s="1"/>
  <c r="A137" i="3"/>
  <c r="A137" i="17" s="1"/>
  <c r="B143" i="3"/>
  <c r="B143" i="17" s="1"/>
  <c r="A143" i="3"/>
  <c r="A143" i="17" s="1"/>
  <c r="B142" i="3"/>
  <c r="B142" i="17" s="1"/>
  <c r="A142" i="3"/>
  <c r="A142" i="17" s="1"/>
  <c r="B136" i="3"/>
  <c r="B136" i="17" s="1"/>
  <c r="A136" i="3"/>
  <c r="A136" i="17" s="1"/>
  <c r="B133" i="3"/>
  <c r="B133" i="17" s="1"/>
  <c r="A133" i="3"/>
  <c r="A133" i="17" s="1"/>
  <c r="B131" i="3"/>
  <c r="B131" i="17" s="1"/>
  <c r="A131" i="3"/>
  <c r="A131" i="17" s="1"/>
  <c r="B132" i="3"/>
  <c r="B132" i="17" s="1"/>
  <c r="A132" i="3"/>
  <c r="A132" i="17" s="1"/>
  <c r="B130" i="3"/>
  <c r="B130" i="17" s="1"/>
  <c r="A130" i="3"/>
  <c r="A130" i="17" s="1"/>
  <c r="B129" i="3"/>
  <c r="B129" i="17" s="1"/>
  <c r="A129" i="3"/>
  <c r="A129" i="17" s="1"/>
  <c r="B128" i="3"/>
  <c r="B128" i="17" s="1"/>
  <c r="A128" i="3"/>
  <c r="A128" i="17" s="1"/>
  <c r="B127" i="3"/>
  <c r="B127" i="17" s="1"/>
  <c r="A127" i="3"/>
  <c r="A127" i="17" s="1"/>
  <c r="B126" i="3"/>
  <c r="B126" i="17" s="1"/>
  <c r="A126" i="3"/>
  <c r="A126" i="17" s="1"/>
  <c r="B124" i="3"/>
  <c r="B124" i="17" s="1"/>
  <c r="A124" i="3"/>
  <c r="A124" i="17" s="1"/>
  <c r="B123" i="3"/>
  <c r="B123" i="17" s="1"/>
  <c r="A123" i="3"/>
  <c r="A123" i="17" s="1"/>
  <c r="B122" i="3"/>
  <c r="B122" i="17" s="1"/>
  <c r="A122" i="3"/>
  <c r="A122" i="17" s="1"/>
  <c r="B125" i="3"/>
  <c r="B125" i="17" s="1"/>
  <c r="A125" i="3"/>
  <c r="A125" i="17" s="1"/>
  <c r="B174" i="3"/>
  <c r="A174" i="3"/>
  <c r="A174" i="17" s="1"/>
  <c r="B181" i="3"/>
  <c r="B181" i="17" s="1"/>
  <c r="A181" i="3"/>
  <c r="B180" i="3"/>
  <c r="B180" i="17" s="1"/>
  <c r="A180" i="3"/>
  <c r="A180" i="17" s="1"/>
  <c r="B179" i="3"/>
  <c r="B179" i="17" s="1"/>
  <c r="A179" i="3"/>
  <c r="A179" i="17" s="1"/>
  <c r="B178" i="3"/>
  <c r="B178" i="17" s="1"/>
  <c r="A178" i="3"/>
  <c r="A178" i="17" s="1"/>
  <c r="B177" i="3"/>
  <c r="B177" i="17" s="1"/>
  <c r="A177" i="3"/>
  <c r="A177" i="17" s="1"/>
  <c r="B176" i="3"/>
  <c r="B176" i="17" s="1"/>
  <c r="A176" i="3"/>
  <c r="A176" i="17" s="1"/>
  <c r="B171" i="3"/>
  <c r="B171" i="17" s="1"/>
  <c r="A171" i="3"/>
  <c r="A171" i="17" s="1"/>
  <c r="B170" i="3"/>
  <c r="B170" i="17" s="1"/>
  <c r="A170" i="3"/>
  <c r="A170" i="17" s="1"/>
  <c r="B165" i="3"/>
  <c r="B165" i="17" s="1"/>
  <c r="A165" i="3"/>
  <c r="A165" i="17" s="1"/>
  <c r="B169" i="3"/>
  <c r="B169" i="17" s="1"/>
  <c r="A169" i="3"/>
  <c r="B168" i="3"/>
  <c r="B168" i="17" s="1"/>
  <c r="A168" i="3"/>
  <c r="A168" i="17" s="1"/>
  <c r="B167" i="3"/>
  <c r="B167" i="17" s="1"/>
  <c r="A167" i="3"/>
  <c r="A167" i="17" s="1"/>
  <c r="B173" i="3"/>
  <c r="B173" i="17" s="1"/>
  <c r="A173" i="3"/>
  <c r="A173" i="17" s="1"/>
  <c r="B172" i="3"/>
  <c r="B172" i="17" s="1"/>
  <c r="A172" i="3"/>
  <c r="A172" i="17" s="1"/>
  <c r="B166" i="3"/>
  <c r="B166" i="17" s="1"/>
  <c r="A166" i="3"/>
  <c r="A166" i="17" s="1"/>
  <c r="B163" i="3"/>
  <c r="B163" i="17" s="1"/>
  <c r="A163" i="3"/>
  <c r="A163" i="17" s="1"/>
  <c r="B161" i="3"/>
  <c r="B161" i="17" s="1"/>
  <c r="A161" i="3"/>
  <c r="A161" i="17" s="1"/>
  <c r="B162" i="3"/>
  <c r="B162" i="17" s="1"/>
  <c r="A162" i="3"/>
  <c r="A162" i="17" s="1"/>
  <c r="B160" i="3"/>
  <c r="B160" i="17" s="1"/>
  <c r="A160" i="3"/>
  <c r="A160" i="17" s="1"/>
  <c r="B159" i="3"/>
  <c r="B159" i="17" s="1"/>
  <c r="A159" i="3"/>
  <c r="A159" i="17" s="1"/>
  <c r="B158" i="3"/>
  <c r="B158" i="17" s="1"/>
  <c r="A158" i="3"/>
  <c r="A158" i="17" s="1"/>
  <c r="B157" i="3"/>
  <c r="B157" i="17" s="1"/>
  <c r="A157" i="3"/>
  <c r="A157" i="17" s="1"/>
  <c r="B156" i="3"/>
  <c r="A156" i="3"/>
  <c r="A156" i="17" s="1"/>
  <c r="B154" i="3"/>
  <c r="B154" i="17" s="1"/>
  <c r="A154" i="3"/>
  <c r="A154" i="17" s="1"/>
  <c r="B153" i="3"/>
  <c r="B153" i="17" s="1"/>
  <c r="A153" i="3"/>
  <c r="B152" i="3"/>
  <c r="B152" i="17" s="1"/>
  <c r="A152" i="3"/>
  <c r="A152" i="17" s="1"/>
  <c r="B155" i="3"/>
  <c r="B155" i="17" s="1"/>
  <c r="A155" i="3"/>
  <c r="A155" i="17" s="1"/>
  <c r="B85" i="3"/>
  <c r="B85" i="17" s="1"/>
  <c r="A85" i="3"/>
  <c r="A85" i="17" s="1"/>
  <c r="B74" i="3"/>
  <c r="B74" i="17" s="1"/>
  <c r="A74" i="3"/>
  <c r="A74" i="17" s="1"/>
  <c r="B115" i="3"/>
  <c r="B115" i="17" s="1"/>
  <c r="A115" i="3"/>
  <c r="A115" i="17" s="1"/>
  <c r="B104" i="3"/>
  <c r="B104" i="17" s="1"/>
  <c r="A104" i="3"/>
  <c r="A104" i="17" s="1"/>
  <c r="B84" i="3"/>
  <c r="B84" i="17" s="1"/>
  <c r="A84" i="3"/>
  <c r="A84" i="17" s="1"/>
  <c r="B91" i="3"/>
  <c r="B91" i="17" s="1"/>
  <c r="A91" i="3"/>
  <c r="A91" i="17" s="1"/>
  <c r="B90" i="3"/>
  <c r="B90" i="17" s="1"/>
  <c r="A90" i="3"/>
  <c r="B89" i="3"/>
  <c r="B89" i="17" s="1"/>
  <c r="A89" i="3"/>
  <c r="A89" i="17" s="1"/>
  <c r="B88" i="3"/>
  <c r="B88" i="17" s="1"/>
  <c r="A88" i="3"/>
  <c r="A88" i="17" s="1"/>
  <c r="B87" i="3"/>
  <c r="B87" i="17" s="1"/>
  <c r="A87" i="3"/>
  <c r="A87" i="17" s="1"/>
  <c r="B86" i="3"/>
  <c r="B86" i="17" s="1"/>
  <c r="A86" i="3"/>
  <c r="A86" i="17" s="1"/>
  <c r="B81" i="3"/>
  <c r="B81" i="17" s="1"/>
  <c r="A81" i="3"/>
  <c r="A81" i="17" s="1"/>
  <c r="B80" i="3"/>
  <c r="B80" i="17" s="1"/>
  <c r="A80" i="3"/>
  <c r="A80" i="17" s="1"/>
  <c r="B75" i="3"/>
  <c r="B75" i="17" s="1"/>
  <c r="A75" i="3"/>
  <c r="B79" i="3"/>
  <c r="B79" i="17" s="1"/>
  <c r="A79" i="3"/>
  <c r="A79" i="17" s="1"/>
  <c r="B78" i="3"/>
  <c r="B78" i="17" s="1"/>
  <c r="A78" i="3"/>
  <c r="A78" i="17" s="1"/>
  <c r="B77" i="3"/>
  <c r="B77" i="17" s="1"/>
  <c r="A77" i="3"/>
  <c r="A77" i="17" s="1"/>
  <c r="B83" i="3"/>
  <c r="B83" i="17" s="1"/>
  <c r="A83" i="3"/>
  <c r="A83" i="17" s="1"/>
  <c r="B82" i="3"/>
  <c r="B82" i="17" s="1"/>
  <c r="A82" i="3"/>
  <c r="A82" i="17" s="1"/>
  <c r="B76" i="3"/>
  <c r="B76" i="17" s="1"/>
  <c r="A76" i="3"/>
  <c r="A76" i="17" s="1"/>
  <c r="B73" i="3"/>
  <c r="B73" i="17" s="1"/>
  <c r="A73" i="3"/>
  <c r="A73" i="17" s="1"/>
  <c r="B71" i="3"/>
  <c r="B71" i="17" s="1"/>
  <c r="A71" i="3"/>
  <c r="B72" i="3"/>
  <c r="B72" i="17" s="1"/>
  <c r="A72" i="3"/>
  <c r="A72" i="17" s="1"/>
  <c r="B70" i="3"/>
  <c r="B70" i="17" s="1"/>
  <c r="A70" i="3"/>
  <c r="A70" i="17" s="1"/>
  <c r="B69" i="3"/>
  <c r="B69" i="17" s="1"/>
  <c r="A69" i="3"/>
  <c r="A69" i="17" s="1"/>
  <c r="B68" i="3"/>
  <c r="B68" i="17" s="1"/>
  <c r="A68" i="3"/>
  <c r="A68" i="17" s="1"/>
  <c r="B67" i="3"/>
  <c r="B67" i="17" s="1"/>
  <c r="A67" i="3"/>
  <c r="A67" i="17" s="1"/>
  <c r="B66" i="3"/>
  <c r="B66" i="17" s="1"/>
  <c r="A66" i="3"/>
  <c r="A66" i="17" s="1"/>
  <c r="B64" i="3"/>
  <c r="B64" i="17" s="1"/>
  <c r="A64" i="3"/>
  <c r="A64" i="17" s="1"/>
  <c r="B63" i="3"/>
  <c r="B63" i="17" s="1"/>
  <c r="A63" i="3"/>
  <c r="A63" i="17" s="1"/>
  <c r="B62" i="3"/>
  <c r="B62" i="17" s="1"/>
  <c r="A62" i="3"/>
  <c r="A62" i="17" s="1"/>
  <c r="B65" i="3"/>
  <c r="B65" i="17" s="1"/>
  <c r="A65" i="3"/>
  <c r="A65" i="17" s="1"/>
  <c r="B114" i="3"/>
  <c r="A114" i="3"/>
  <c r="A114" i="17" s="1"/>
  <c r="B121" i="3"/>
  <c r="B121" i="17" s="1"/>
  <c r="A121" i="3"/>
  <c r="A121" i="17" s="1"/>
  <c r="B120" i="3"/>
  <c r="B120" i="17" s="1"/>
  <c r="A120" i="3"/>
  <c r="A120" i="17" s="1"/>
  <c r="B119" i="3"/>
  <c r="B119" i="17" s="1"/>
  <c r="A119" i="3"/>
  <c r="A119" i="17" s="1"/>
  <c r="B118" i="3"/>
  <c r="B118" i="17" s="1"/>
  <c r="A118" i="3"/>
  <c r="A118" i="17" s="1"/>
  <c r="B117" i="3"/>
  <c r="B117" i="17" s="1"/>
  <c r="A117" i="3"/>
  <c r="A117" i="17" s="1"/>
  <c r="B116" i="3"/>
  <c r="B116" i="17" s="1"/>
  <c r="A116" i="3"/>
  <c r="A116" i="17" s="1"/>
  <c r="B111" i="3"/>
  <c r="B111" i="17" s="1"/>
  <c r="A111" i="3"/>
  <c r="A111" i="17" s="1"/>
  <c r="B110" i="3"/>
  <c r="B110" i="17" s="1"/>
  <c r="A110" i="3"/>
  <c r="A110" i="17" s="1"/>
  <c r="B105" i="3"/>
  <c r="B105" i="17" s="1"/>
  <c r="A105" i="3"/>
  <c r="A105" i="17" s="1"/>
  <c r="B109" i="3"/>
  <c r="B109" i="17" s="1"/>
  <c r="A109" i="3"/>
  <c r="A109" i="17" s="1"/>
  <c r="B108" i="3"/>
  <c r="B108" i="17" s="1"/>
  <c r="A108" i="3"/>
  <c r="A108" i="17" s="1"/>
  <c r="B107" i="3"/>
  <c r="B107" i="17" s="1"/>
  <c r="A107" i="3"/>
  <c r="B113" i="3"/>
  <c r="B113" i="17" s="1"/>
  <c r="A113" i="3"/>
  <c r="A113" i="17" s="1"/>
  <c r="B112" i="3"/>
  <c r="B112" i="17" s="1"/>
  <c r="A112" i="3"/>
  <c r="A112" i="17" s="1"/>
  <c r="B106" i="3"/>
  <c r="B106" i="17" s="1"/>
  <c r="A106" i="3"/>
  <c r="A106" i="17" s="1"/>
  <c r="B103" i="3"/>
  <c r="B103" i="17" s="1"/>
  <c r="A103" i="3"/>
  <c r="A103" i="17" s="1"/>
  <c r="B101" i="3"/>
  <c r="B101" i="17" s="1"/>
  <c r="A101" i="3"/>
  <c r="A101" i="17" s="1"/>
  <c r="B102" i="3"/>
  <c r="B102" i="17" s="1"/>
  <c r="A102" i="3"/>
  <c r="A102" i="17" s="1"/>
  <c r="B100" i="3"/>
  <c r="B100" i="17" s="1"/>
  <c r="A100" i="3"/>
  <c r="A100" i="17" s="1"/>
  <c r="B99" i="3"/>
  <c r="B99" i="17" s="1"/>
  <c r="A99" i="3"/>
  <c r="A99" i="17" s="1"/>
  <c r="B98" i="3"/>
  <c r="B98" i="17" s="1"/>
  <c r="A98" i="3"/>
  <c r="A98" i="17" s="1"/>
  <c r="B97" i="3"/>
  <c r="B97" i="17" s="1"/>
  <c r="A97" i="3"/>
  <c r="A97" i="17" s="1"/>
  <c r="B96" i="3"/>
  <c r="A96" i="3"/>
  <c r="A96" i="17" s="1"/>
  <c r="B94" i="3"/>
  <c r="B94" i="17" s="1"/>
  <c r="A94" i="3"/>
  <c r="A94" i="17" s="1"/>
  <c r="B93" i="3"/>
  <c r="B93" i="17" s="1"/>
  <c r="A93" i="3"/>
  <c r="B92" i="3"/>
  <c r="B92" i="17" s="1"/>
  <c r="A92" i="3"/>
  <c r="A92" i="17" s="1"/>
  <c r="B95" i="3"/>
  <c r="B95" i="17" s="1"/>
  <c r="A95" i="3"/>
  <c r="A95" i="17" s="1"/>
  <c r="B25" i="3"/>
  <c r="B25" i="17" s="1"/>
  <c r="A25" i="3"/>
  <c r="A25" i="17" s="1"/>
  <c r="B14" i="3"/>
  <c r="B14" i="17" s="1"/>
  <c r="A14" i="3"/>
  <c r="A14" i="17" s="1"/>
  <c r="B55" i="3"/>
  <c r="B55" i="17" s="1"/>
  <c r="A55" i="3"/>
  <c r="A55" i="17" s="1"/>
  <c r="B44" i="3"/>
  <c r="B44" i="17" s="1"/>
  <c r="A44" i="3"/>
  <c r="A44" i="17" s="1"/>
  <c r="B24" i="3"/>
  <c r="B24" i="17" s="1"/>
  <c r="A24" i="3"/>
  <c r="A24" i="17" s="1"/>
  <c r="B31" i="3"/>
  <c r="B31" i="17" s="1"/>
  <c r="A31" i="3"/>
  <c r="A31" i="17" s="1"/>
  <c r="B30" i="3"/>
  <c r="B30" i="17" s="1"/>
  <c r="A30" i="3"/>
  <c r="A30" i="17" s="1"/>
  <c r="B29" i="3"/>
  <c r="B29" i="17" s="1"/>
  <c r="A29" i="3"/>
  <c r="A29" i="17" s="1"/>
  <c r="B28" i="3"/>
  <c r="B28" i="17" s="1"/>
  <c r="A28" i="3"/>
  <c r="A28" i="17" s="1"/>
  <c r="B27" i="3"/>
  <c r="B27" i="17" s="1"/>
  <c r="A27" i="3"/>
  <c r="A27" i="17" s="1"/>
  <c r="B26" i="3"/>
  <c r="B26" i="17" s="1"/>
  <c r="A26" i="3"/>
  <c r="A26" i="17" s="1"/>
  <c r="B21" i="3"/>
  <c r="B21" i="17" s="1"/>
  <c r="A21" i="3"/>
  <c r="A21" i="17" s="1"/>
  <c r="B20" i="3"/>
  <c r="B20" i="17" s="1"/>
  <c r="A20" i="3"/>
  <c r="A20" i="17" s="1"/>
  <c r="B15" i="3"/>
  <c r="B15" i="17" s="1"/>
  <c r="A15" i="3"/>
  <c r="A15" i="17" s="1"/>
  <c r="B19" i="3"/>
  <c r="B19" i="17" s="1"/>
  <c r="A19" i="3"/>
  <c r="A19" i="17" s="1"/>
  <c r="B18" i="3"/>
  <c r="B18" i="17" s="1"/>
  <c r="A18" i="3"/>
  <c r="A18" i="17" s="1"/>
  <c r="B17" i="3"/>
  <c r="B17" i="17" s="1"/>
  <c r="A17" i="3"/>
  <c r="A17" i="17" s="1"/>
  <c r="B23" i="3"/>
  <c r="B23" i="17" s="1"/>
  <c r="A23" i="3"/>
  <c r="A23" i="17" s="1"/>
  <c r="B22" i="3"/>
  <c r="B22" i="17" s="1"/>
  <c r="A22" i="3"/>
  <c r="A22" i="17" s="1"/>
  <c r="B16" i="3"/>
  <c r="B16" i="17" s="1"/>
  <c r="A16" i="3"/>
  <c r="A16" i="17" s="1"/>
  <c r="B13" i="3"/>
  <c r="B13" i="17" s="1"/>
  <c r="A13" i="3"/>
  <c r="A13" i="17" s="1"/>
  <c r="B11" i="3"/>
  <c r="B11" i="17" s="1"/>
  <c r="A11" i="3"/>
  <c r="A11" i="17" s="1"/>
  <c r="B12" i="3"/>
  <c r="B12" i="17" s="1"/>
  <c r="A12" i="3"/>
  <c r="A12" i="17" s="1"/>
  <c r="B10" i="3"/>
  <c r="B10" i="17" s="1"/>
  <c r="A10" i="3"/>
  <c r="A10" i="17" s="1"/>
  <c r="B9" i="3"/>
  <c r="B9" i="17" s="1"/>
  <c r="A9" i="3"/>
  <c r="A9" i="17" s="1"/>
  <c r="B8" i="3"/>
  <c r="B8" i="17" s="1"/>
  <c r="A8" i="3"/>
  <c r="A8" i="17" s="1"/>
  <c r="B7" i="3"/>
  <c r="B7" i="17" s="1"/>
  <c r="A7" i="3"/>
  <c r="A7" i="17" s="1"/>
  <c r="B6" i="3"/>
  <c r="B6" i="17" s="1"/>
  <c r="A6" i="3"/>
  <c r="A6" i="17" s="1"/>
  <c r="B4" i="3"/>
  <c r="B4" i="17" s="1"/>
  <c r="A4" i="3"/>
  <c r="A4" i="17" s="1"/>
  <c r="B3" i="3"/>
  <c r="B3" i="17" s="1"/>
  <c r="A3" i="3"/>
  <c r="A3" i="17" s="1"/>
  <c r="B2" i="3"/>
  <c r="A2" i="3"/>
  <c r="A2" i="17" s="1"/>
  <c r="B5" i="3"/>
  <c r="B5" i="17" s="1"/>
  <c r="A5" i="3"/>
  <c r="A5" i="17" s="1"/>
  <c r="B54" i="3"/>
  <c r="A54" i="3"/>
  <c r="A54" i="17" s="1"/>
  <c r="B61" i="3"/>
  <c r="B61" i="17" s="1"/>
  <c r="A61" i="3"/>
  <c r="A61" i="17" s="1"/>
  <c r="B60" i="3"/>
  <c r="B60" i="17" s="1"/>
  <c r="A60" i="3"/>
  <c r="A60" i="17" s="1"/>
  <c r="B59" i="3"/>
  <c r="B59" i="17" s="1"/>
  <c r="A59" i="3"/>
  <c r="A59" i="17" s="1"/>
  <c r="B58" i="3"/>
  <c r="B58" i="17" s="1"/>
  <c r="A58" i="3"/>
  <c r="B57" i="3"/>
  <c r="B57" i="17" s="1"/>
  <c r="A57" i="3"/>
  <c r="A57" i="17" s="1"/>
  <c r="B56" i="3"/>
  <c r="B56" i="17" s="1"/>
  <c r="A56" i="3"/>
  <c r="A56" i="17" s="1"/>
  <c r="B51" i="3"/>
  <c r="B51" i="17" s="1"/>
  <c r="A51" i="3"/>
  <c r="A51" i="17" s="1"/>
  <c r="B50" i="3"/>
  <c r="B50" i="17" s="1"/>
  <c r="A50" i="3"/>
  <c r="A50" i="17" s="1"/>
  <c r="B45" i="3"/>
  <c r="B45" i="17" s="1"/>
  <c r="A45" i="3"/>
  <c r="A45" i="17" s="1"/>
  <c r="B49" i="3"/>
  <c r="B49" i="17" s="1"/>
  <c r="A49" i="3"/>
  <c r="B48" i="3"/>
  <c r="B48" i="17" s="1"/>
  <c r="A48" i="3"/>
  <c r="A48" i="17" s="1"/>
  <c r="B47" i="3"/>
  <c r="B47" i="17" s="1"/>
  <c r="A47" i="3"/>
  <c r="B53" i="3"/>
  <c r="B53" i="17" s="1"/>
  <c r="A53" i="3"/>
  <c r="A53" i="17" s="1"/>
  <c r="B52" i="3"/>
  <c r="B52" i="17" s="1"/>
  <c r="A52" i="3"/>
  <c r="A52" i="17" s="1"/>
  <c r="B46" i="3"/>
  <c r="B46" i="17" s="1"/>
  <c r="A46" i="3"/>
  <c r="A46" i="17" s="1"/>
  <c r="B43" i="3"/>
  <c r="B43" i="17" s="1"/>
  <c r="A43" i="3"/>
  <c r="B41" i="3"/>
  <c r="B41" i="17" s="1"/>
  <c r="A41" i="3"/>
  <c r="B42" i="3"/>
  <c r="B42" i="17" s="1"/>
  <c r="A42" i="3"/>
  <c r="A42" i="17" s="1"/>
  <c r="B40" i="3"/>
  <c r="B40" i="17" s="1"/>
  <c r="A40" i="3"/>
  <c r="A40" i="17" s="1"/>
  <c r="B39" i="3"/>
  <c r="B39" i="17" s="1"/>
  <c r="A39" i="3"/>
  <c r="A39" i="17" s="1"/>
  <c r="B38" i="3"/>
  <c r="B38" i="17" s="1"/>
  <c r="A38" i="3"/>
  <c r="A38" i="17" s="1"/>
  <c r="B37" i="3"/>
  <c r="B37" i="17" s="1"/>
  <c r="A37" i="3"/>
  <c r="B36" i="3"/>
  <c r="A36" i="3"/>
  <c r="A36" i="17" s="1"/>
  <c r="B34" i="3"/>
  <c r="B34" i="17" s="1"/>
  <c r="A34" i="3"/>
  <c r="A34" i="17" s="1"/>
  <c r="B33" i="3"/>
  <c r="B33" i="17" s="1"/>
  <c r="A33" i="3"/>
  <c r="B32" i="3"/>
  <c r="B32" i="17" s="1"/>
  <c r="A32" i="3"/>
  <c r="A32" i="17" s="1"/>
  <c r="B35" i="3"/>
  <c r="B35" i="17" s="1"/>
  <c r="A35" i="3"/>
  <c r="A35" i="17" s="1"/>
  <c r="A63" i="15" l="1"/>
  <c r="B264" i="17"/>
  <c r="A127" i="14"/>
  <c r="A153" i="17"/>
  <c r="A46" i="15"/>
  <c r="B186" i="17"/>
  <c r="A47" i="15"/>
  <c r="B191" i="17"/>
  <c r="A55" i="15"/>
  <c r="B224" i="17"/>
  <c r="A60" i="15"/>
  <c r="B246" i="17"/>
  <c r="A61" i="15"/>
  <c r="B251" i="17"/>
  <c r="A69" i="15"/>
  <c r="B284" i="17"/>
  <c r="A74" i="15"/>
  <c r="B306" i="17"/>
  <c r="A75" i="15"/>
  <c r="B311" i="17"/>
  <c r="A83" i="15"/>
  <c r="B344" i="17"/>
  <c r="A88" i="15"/>
  <c r="A88" i="16" s="1"/>
  <c r="B366" i="17"/>
  <c r="A89" i="15"/>
  <c r="B371" i="17"/>
  <c r="A97" i="15"/>
  <c r="B404" i="17"/>
  <c r="A102" i="15"/>
  <c r="B426" i="17"/>
  <c r="A103" i="15"/>
  <c r="B431" i="17"/>
  <c r="A111" i="15"/>
  <c r="B464" i="17"/>
  <c r="A116" i="15"/>
  <c r="B486" i="17"/>
  <c r="A117" i="15"/>
  <c r="B491" i="17"/>
  <c r="A125" i="15"/>
  <c r="B524" i="17"/>
  <c r="A130" i="15"/>
  <c r="B546" i="17"/>
  <c r="A131" i="15"/>
  <c r="B551" i="17"/>
  <c r="A139" i="15"/>
  <c r="B584" i="17"/>
  <c r="A178" i="14"/>
  <c r="K178" i="14" s="1"/>
  <c r="A175" i="17"/>
  <c r="A93" i="15"/>
  <c r="B392" i="17"/>
  <c r="A121" i="15"/>
  <c r="B512" i="17"/>
  <c r="A133" i="15"/>
  <c r="B564" i="17"/>
  <c r="A80" i="14"/>
  <c r="A107" i="17"/>
  <c r="A14" i="15"/>
  <c r="A14" i="16" s="1"/>
  <c r="B54" i="17"/>
  <c r="A28" i="15"/>
  <c r="A28" i="16" s="1"/>
  <c r="B114" i="17"/>
  <c r="A42" i="15"/>
  <c r="B174" i="17"/>
  <c r="A56" i="15"/>
  <c r="B234" i="17"/>
  <c r="A57" i="15"/>
  <c r="B235" i="17"/>
  <c r="A70" i="15"/>
  <c r="B294" i="17"/>
  <c r="A71" i="15"/>
  <c r="B295" i="17"/>
  <c r="A84" i="15"/>
  <c r="A84" i="16" s="1"/>
  <c r="B354" i="17"/>
  <c r="A85" i="15"/>
  <c r="B355" i="17"/>
  <c r="A98" i="15"/>
  <c r="B414" i="17"/>
  <c r="A99" i="15"/>
  <c r="B415" i="17"/>
  <c r="A112" i="15"/>
  <c r="B474" i="17"/>
  <c r="A113" i="15"/>
  <c r="B475" i="17"/>
  <c r="A126" i="15"/>
  <c r="A126" i="16" s="1"/>
  <c r="B534" i="17"/>
  <c r="A127" i="15"/>
  <c r="B535" i="17"/>
  <c r="A140" i="15"/>
  <c r="B594" i="17"/>
  <c r="A141" i="15"/>
  <c r="B595" i="17"/>
  <c r="A23" i="13"/>
  <c r="A75" i="17"/>
  <c r="A201" i="14"/>
  <c r="A228" i="17"/>
  <c r="A249" i="14"/>
  <c r="B249" i="14" s="1"/>
  <c r="A276" i="17"/>
  <c r="A297" i="14"/>
  <c r="A269" i="17"/>
  <c r="A345" i="14"/>
  <c r="A316" i="17"/>
  <c r="A393" i="14"/>
  <c r="A365" i="17"/>
  <c r="A489" i="14"/>
  <c r="A516" i="17"/>
  <c r="A51" i="15"/>
  <c r="B212" i="17"/>
  <c r="A49" i="15"/>
  <c r="A49" i="16" s="1"/>
  <c r="B204" i="17"/>
  <c r="A105" i="15"/>
  <c r="B444" i="17"/>
  <c r="A55" i="13"/>
  <c r="A47" i="17"/>
  <c r="A60" i="13"/>
  <c r="A41" i="17"/>
  <c r="A11" i="15"/>
  <c r="A11" i="16" s="1"/>
  <c r="B36" i="17"/>
  <c r="A25" i="15"/>
  <c r="A25" i="16" s="1"/>
  <c r="B96" i="17"/>
  <c r="A39" i="15"/>
  <c r="A39" i="16" s="1"/>
  <c r="B156" i="17"/>
  <c r="A53" i="15"/>
  <c r="B216" i="17"/>
  <c r="A54" i="15"/>
  <c r="B221" i="17"/>
  <c r="A45" i="15"/>
  <c r="B185" i="17"/>
  <c r="A48" i="15"/>
  <c r="B194" i="17"/>
  <c r="A67" i="15"/>
  <c r="B276" i="17"/>
  <c r="A68" i="15"/>
  <c r="A68" i="16" s="1"/>
  <c r="B281" i="17"/>
  <c r="A59" i="15"/>
  <c r="B245" i="17"/>
  <c r="A62" i="15"/>
  <c r="B254" i="17"/>
  <c r="A81" i="15"/>
  <c r="B336" i="17"/>
  <c r="A82" i="15"/>
  <c r="B341" i="17"/>
  <c r="A73" i="15"/>
  <c r="B305" i="17"/>
  <c r="A76" i="15"/>
  <c r="A76" i="16" s="1"/>
  <c r="B314" i="17"/>
  <c r="A95" i="15"/>
  <c r="B396" i="17"/>
  <c r="A96" i="15"/>
  <c r="B401" i="17"/>
  <c r="A87" i="15"/>
  <c r="B365" i="17"/>
  <c r="A90" i="15"/>
  <c r="B374" i="17"/>
  <c r="A109" i="15"/>
  <c r="B456" i="17"/>
  <c r="A110" i="15"/>
  <c r="A110" i="16" s="1"/>
  <c r="B461" i="17"/>
  <c r="A101" i="15"/>
  <c r="B425" i="17"/>
  <c r="A104" i="15"/>
  <c r="B434" i="17"/>
  <c r="A123" i="15"/>
  <c r="B516" i="17"/>
  <c r="A124" i="15"/>
  <c r="B521" i="17"/>
  <c r="A115" i="15"/>
  <c r="B485" i="17"/>
  <c r="A118" i="15"/>
  <c r="A118" i="16" s="1"/>
  <c r="B494" i="17"/>
  <c r="A137" i="15"/>
  <c r="B576" i="17"/>
  <c r="A138" i="15"/>
  <c r="B581" i="17"/>
  <c r="A129" i="15"/>
  <c r="B545" i="17"/>
  <c r="A132" i="15"/>
  <c r="B554" i="17"/>
  <c r="A77" i="15"/>
  <c r="A77" i="16" s="1"/>
  <c r="B324" i="17"/>
  <c r="A91" i="15"/>
  <c r="A91" i="16" s="1"/>
  <c r="B384" i="17"/>
  <c r="A70" i="13"/>
  <c r="A33" i="17"/>
  <c r="A74" i="14"/>
  <c r="A71" i="17"/>
  <c r="A151" i="14"/>
  <c r="A181" i="17"/>
  <c r="A67" i="13"/>
  <c r="A43" i="17"/>
  <c r="A142" i="14"/>
  <c r="A169" i="17"/>
  <c r="A202" i="14"/>
  <c r="B202" i="14" s="1"/>
  <c r="A229" i="17"/>
  <c r="A250" i="14"/>
  <c r="A277" i="17"/>
  <c r="A268" i="13"/>
  <c r="A298" i="17"/>
  <c r="A298" i="14"/>
  <c r="A270" i="17"/>
  <c r="A316" i="13"/>
  <c r="A343" i="17"/>
  <c r="A442" i="14"/>
  <c r="A469" i="17"/>
  <c r="A490" i="14"/>
  <c r="G490" i="14" s="1"/>
  <c r="A517" i="17"/>
  <c r="A496" i="13"/>
  <c r="A523" i="17"/>
  <c r="A538" i="14"/>
  <c r="A510" i="17"/>
  <c r="A65" i="15"/>
  <c r="B272" i="17"/>
  <c r="A107" i="15"/>
  <c r="B452" i="17"/>
  <c r="A135" i="15"/>
  <c r="B572" i="17"/>
  <c r="A49" i="13"/>
  <c r="I49" i="13" s="1"/>
  <c r="A37" i="17"/>
  <c r="A72" i="13"/>
  <c r="A49" i="17"/>
  <c r="A71" i="13"/>
  <c r="A58" i="17"/>
  <c r="A118" i="14"/>
  <c r="A90" i="17"/>
  <c r="A2" i="15"/>
  <c r="B2" i="17"/>
  <c r="A44" i="15"/>
  <c r="B182" i="17"/>
  <c r="A50" i="15"/>
  <c r="A50" i="16" s="1"/>
  <c r="B205" i="17"/>
  <c r="A58" i="15"/>
  <c r="B242" i="17"/>
  <c r="A64" i="15"/>
  <c r="B265" i="17"/>
  <c r="A72" i="15"/>
  <c r="B302" i="17"/>
  <c r="A78" i="15"/>
  <c r="B325" i="17"/>
  <c r="A86" i="15"/>
  <c r="B362" i="17"/>
  <c r="A92" i="15"/>
  <c r="A92" i="16" s="1"/>
  <c r="B385" i="17"/>
  <c r="A100" i="15"/>
  <c r="B422" i="17"/>
  <c r="A106" i="15"/>
  <c r="B445" i="17"/>
  <c r="A114" i="15"/>
  <c r="B482" i="17"/>
  <c r="A120" i="15"/>
  <c r="B505" i="17"/>
  <c r="A128" i="15"/>
  <c r="B542" i="17"/>
  <c r="A134" i="15"/>
  <c r="A134" i="16" s="1"/>
  <c r="B565" i="17"/>
  <c r="A79" i="15"/>
  <c r="B332" i="17"/>
  <c r="A119" i="15"/>
  <c r="A119" i="16" s="1"/>
  <c r="B504" i="17"/>
  <c r="A239" i="14"/>
  <c r="A211" i="17"/>
  <c r="A269" i="13"/>
  <c r="A299" i="17"/>
  <c r="A287" i="14"/>
  <c r="A263" i="17"/>
  <c r="A365" i="13"/>
  <c r="B365" i="13" s="1"/>
  <c r="A395" i="17"/>
  <c r="A383" i="14"/>
  <c r="A405" i="17"/>
  <c r="A527" i="14"/>
  <c r="A503" i="17"/>
  <c r="A545" i="13"/>
  <c r="A575" i="17"/>
  <c r="A67" i="14"/>
  <c r="A93" i="17"/>
  <c r="A52" i="15"/>
  <c r="A52" i="16" s="1"/>
  <c r="B215" i="17"/>
  <c r="A66" i="15"/>
  <c r="A66" i="16" s="1"/>
  <c r="B275" i="17"/>
  <c r="A80" i="15"/>
  <c r="B335" i="17"/>
  <c r="A94" i="15"/>
  <c r="B395" i="17"/>
  <c r="A108" i="15"/>
  <c r="A108" i="16" s="1"/>
  <c r="B455" i="17"/>
  <c r="A122" i="15"/>
  <c r="A122" i="16" s="1"/>
  <c r="B515" i="17"/>
  <c r="A136" i="15"/>
  <c r="A136" i="16" s="1"/>
  <c r="B575" i="17"/>
  <c r="F982" i="2"/>
  <c r="A10" i="15"/>
  <c r="A10" i="16" s="1"/>
  <c r="A24" i="15"/>
  <c r="A24" i="16" s="1"/>
  <c r="A38" i="15"/>
  <c r="A80" i="16"/>
  <c r="A94" i="16"/>
  <c r="A80" i="13"/>
  <c r="A90" i="14"/>
  <c r="I90" i="14" s="1"/>
  <c r="A150" i="14"/>
  <c r="A210" i="13"/>
  <c r="A450" i="13"/>
  <c r="A9" i="15"/>
  <c r="A9" i="16" s="1"/>
  <c r="A7" i="15"/>
  <c r="A7" i="16" s="1"/>
  <c r="A23" i="15"/>
  <c r="A23" i="16" s="1"/>
  <c r="A21" i="15"/>
  <c r="A21" i="16" s="1"/>
  <c r="A37" i="15"/>
  <c r="A35" i="15"/>
  <c r="A51" i="16"/>
  <c r="A65" i="16"/>
  <c r="A63" i="16"/>
  <c r="A79" i="16"/>
  <c r="A93" i="16"/>
  <c r="A107" i="16"/>
  <c r="A105" i="16"/>
  <c r="A121" i="16"/>
  <c r="A135" i="16"/>
  <c r="A133" i="16"/>
  <c r="A4" i="15"/>
  <c r="A4" i="16" s="1"/>
  <c r="A5" i="15"/>
  <c r="A5" i="16" s="1"/>
  <c r="A13" i="15"/>
  <c r="A13" i="16" s="1"/>
  <c r="A18" i="15"/>
  <c r="A18" i="16" s="1"/>
  <c r="A19" i="15"/>
  <c r="A19" i="16" s="1"/>
  <c r="A27" i="15"/>
  <c r="A27" i="16" s="1"/>
  <c r="A32" i="15"/>
  <c r="A32" i="16" s="1"/>
  <c r="A33" i="15"/>
  <c r="A33" i="16" s="1"/>
  <c r="A41" i="15"/>
  <c r="A46" i="16"/>
  <c r="A47" i="16"/>
  <c r="A55" i="16"/>
  <c r="A60" i="16"/>
  <c r="A61" i="16"/>
  <c r="A69" i="16"/>
  <c r="A74" i="16"/>
  <c r="A75" i="16"/>
  <c r="A83" i="16"/>
  <c r="A89" i="16"/>
  <c r="A97" i="16"/>
  <c r="A102" i="16"/>
  <c r="A103" i="16"/>
  <c r="A111" i="16"/>
  <c r="A116" i="16"/>
  <c r="A117" i="16"/>
  <c r="A125" i="16"/>
  <c r="A130" i="16"/>
  <c r="A131" i="16"/>
  <c r="A139" i="16"/>
  <c r="A15" i="15"/>
  <c r="A15" i="16" s="1"/>
  <c r="A29" i="15"/>
  <c r="A29" i="16" s="1"/>
  <c r="A42" i="16"/>
  <c r="A43" i="15"/>
  <c r="A56" i="16"/>
  <c r="A57" i="16"/>
  <c r="A70" i="16"/>
  <c r="A71" i="16"/>
  <c r="A85" i="16"/>
  <c r="A98" i="16"/>
  <c r="A99" i="16"/>
  <c r="A112" i="16"/>
  <c r="A113" i="16"/>
  <c r="A127" i="16"/>
  <c r="A140" i="16"/>
  <c r="A141" i="16"/>
  <c r="A11" i="13"/>
  <c r="D11" i="13" s="1"/>
  <c r="A441" i="14"/>
  <c r="A537" i="14"/>
  <c r="A12" i="15"/>
  <c r="A12" i="16" s="1"/>
  <c r="A3" i="15"/>
  <c r="A3" i="16" s="1"/>
  <c r="A6" i="15"/>
  <c r="A6" i="16" s="1"/>
  <c r="A26" i="15"/>
  <c r="A26" i="16" s="1"/>
  <c r="A17" i="15"/>
  <c r="A17" i="16" s="1"/>
  <c r="A20" i="15"/>
  <c r="A20" i="16" s="1"/>
  <c r="A40" i="15"/>
  <c r="A31" i="15"/>
  <c r="A31" i="16" s="1"/>
  <c r="A34" i="15"/>
  <c r="A34" i="16" s="1"/>
  <c r="A53" i="16"/>
  <c r="A54" i="16"/>
  <c r="A45" i="16"/>
  <c r="A48" i="16"/>
  <c r="A67" i="16"/>
  <c r="A59" i="16"/>
  <c r="A62" i="16"/>
  <c r="A81" i="16"/>
  <c r="A82" i="16"/>
  <c r="A73" i="16"/>
  <c r="A95" i="16"/>
  <c r="A96" i="16"/>
  <c r="A87" i="16"/>
  <c r="A90" i="16"/>
  <c r="A109" i="16"/>
  <c r="A101" i="16"/>
  <c r="A104" i="16"/>
  <c r="A123" i="16"/>
  <c r="A124" i="16"/>
  <c r="A115" i="16"/>
  <c r="A137" i="16"/>
  <c r="A138" i="16"/>
  <c r="A129" i="16"/>
  <c r="A132" i="16"/>
  <c r="A8" i="15"/>
  <c r="A8" i="16" s="1"/>
  <c r="A16" i="15"/>
  <c r="A16" i="16" s="1"/>
  <c r="A22" i="15"/>
  <c r="A22" i="16" s="1"/>
  <c r="A30" i="15"/>
  <c r="A30" i="16" s="1"/>
  <c r="A36" i="15"/>
  <c r="A44" i="16"/>
  <c r="A58" i="16"/>
  <c r="A64" i="16"/>
  <c r="A72" i="16"/>
  <c r="A78" i="16"/>
  <c r="A86" i="16"/>
  <c r="A100" i="16"/>
  <c r="A106" i="16"/>
  <c r="A114" i="16"/>
  <c r="A120" i="16"/>
  <c r="A128" i="16"/>
  <c r="A69" i="13"/>
  <c r="J69" i="13" s="1"/>
  <c r="A66" i="14"/>
  <c r="A126" i="14"/>
  <c r="A306" i="13"/>
  <c r="A27" i="13"/>
  <c r="A144" i="13"/>
  <c r="A28" i="13"/>
  <c r="A133" i="13"/>
  <c r="A10" i="14"/>
  <c r="A585" i="14"/>
  <c r="A154" i="14"/>
  <c r="A394" i="14"/>
  <c r="A7" i="13"/>
  <c r="K7" i="13" s="1"/>
  <c r="A166" i="14"/>
  <c r="A220" i="13"/>
  <c r="A346" i="14"/>
  <c r="A364" i="13"/>
  <c r="A412" i="13"/>
  <c r="A460" i="13"/>
  <c r="A544" i="13"/>
  <c r="A586" i="14"/>
  <c r="A592" i="13"/>
  <c r="A191" i="14"/>
  <c r="A221" i="13"/>
  <c r="A317" i="13"/>
  <c r="C317" i="13" s="1"/>
  <c r="A335" i="14"/>
  <c r="A413" i="13"/>
  <c r="A431" i="14"/>
  <c r="A461" i="13"/>
  <c r="A479" i="14"/>
  <c r="A497" i="13"/>
  <c r="A575" i="14"/>
  <c r="A593" i="13"/>
  <c r="A9" i="13"/>
  <c r="A15" i="14"/>
  <c r="A33" i="13"/>
  <c r="A114" i="14"/>
  <c r="E114" i="14" s="1"/>
  <c r="A132" i="13"/>
  <c r="K132" i="13" s="1"/>
  <c r="A156" i="13"/>
  <c r="D156" i="13" s="1"/>
  <c r="A162" i="14"/>
  <c r="A174" i="14"/>
  <c r="A258" i="13"/>
  <c r="A354" i="13"/>
  <c r="A402" i="13"/>
  <c r="A534" i="13"/>
  <c r="A582" i="13"/>
  <c r="A85" i="13"/>
  <c r="A9" i="14"/>
  <c r="A54" i="14"/>
  <c r="G54" i="14" s="1"/>
  <c r="A78" i="14"/>
  <c r="A102" i="14"/>
  <c r="A138" i="14"/>
  <c r="A36" i="13"/>
  <c r="A115" i="14"/>
  <c r="A121" i="13"/>
  <c r="A145" i="13"/>
  <c r="A163" i="14"/>
  <c r="A175" i="14"/>
  <c r="A16" i="14"/>
  <c r="A28" i="14"/>
  <c r="A55" i="14"/>
  <c r="G55" i="14" s="1"/>
  <c r="A79" i="14"/>
  <c r="A103" i="14"/>
  <c r="A139" i="14"/>
  <c r="A157" i="13"/>
  <c r="A143" i="13"/>
  <c r="A29" i="14"/>
  <c r="A89" i="13"/>
  <c r="A68" i="14"/>
  <c r="A104" i="14"/>
  <c r="A128" i="14"/>
  <c r="A152" i="13"/>
  <c r="C152" i="13" s="1"/>
  <c r="A170" i="13"/>
  <c r="B170" i="13" s="1"/>
  <c r="A176" i="14"/>
  <c r="A182" i="13"/>
  <c r="A21" i="14"/>
  <c r="A22" i="13"/>
  <c r="A131" i="13"/>
  <c r="A20" i="14"/>
  <c r="A71" i="14"/>
  <c r="A158" i="14"/>
  <c r="A24" i="13"/>
  <c r="A22" i="14"/>
  <c r="A75" i="14"/>
  <c r="A179" i="14"/>
  <c r="J179" i="14" s="1"/>
  <c r="A441" i="13"/>
  <c r="A34" i="13"/>
  <c r="A38" i="14"/>
  <c r="A92" i="14"/>
  <c r="A183" i="14"/>
  <c r="A431" i="13"/>
  <c r="A35" i="13"/>
  <c r="A39" i="14"/>
  <c r="A95" i="14"/>
  <c r="A249" i="13"/>
  <c r="A99" i="13"/>
  <c r="A158" i="13"/>
  <c r="J158" i="13" s="1"/>
  <c r="A40" i="14"/>
  <c r="A112" i="14"/>
  <c r="A239" i="13"/>
  <c r="A46" i="13"/>
  <c r="A101" i="13"/>
  <c r="A159" i="13"/>
  <c r="A113" i="14"/>
  <c r="A364" i="14"/>
  <c r="A47" i="13"/>
  <c r="A113" i="13"/>
  <c r="A171" i="13"/>
  <c r="A116" i="14"/>
  <c r="B116" i="14" s="1"/>
  <c r="A354" i="14"/>
  <c r="A48" i="13"/>
  <c r="A114" i="13"/>
  <c r="A173" i="13"/>
  <c r="A134" i="14"/>
  <c r="A317" i="14"/>
  <c r="A10" i="13"/>
  <c r="A58" i="13"/>
  <c r="A115" i="13"/>
  <c r="A2" i="14"/>
  <c r="A53" i="14"/>
  <c r="A135" i="14"/>
  <c r="F135" i="14" s="1"/>
  <c r="A592" i="14"/>
  <c r="A59" i="13"/>
  <c r="A127" i="13"/>
  <c r="A3" i="14"/>
  <c r="A56" i="14"/>
  <c r="A582" i="14"/>
  <c r="A12" i="13"/>
  <c r="A128" i="13"/>
  <c r="A4" i="14"/>
  <c r="E4" i="14" s="1"/>
  <c r="A57" i="14"/>
  <c r="A155" i="14"/>
  <c r="A545" i="14"/>
  <c r="J545" i="14" s="1"/>
  <c r="J15" i="14"/>
  <c r="K15" i="14"/>
  <c r="B15" i="14"/>
  <c r="C15" i="14"/>
  <c r="D15" i="14"/>
  <c r="G15" i="14"/>
  <c r="E15" i="14"/>
  <c r="F15" i="14"/>
  <c r="I80" i="13"/>
  <c r="J80" i="13"/>
  <c r="K80" i="13"/>
  <c r="B80" i="13"/>
  <c r="C80" i="13"/>
  <c r="D80" i="13"/>
  <c r="E80" i="13"/>
  <c r="H80" i="13"/>
  <c r="F80" i="13"/>
  <c r="G80" i="13"/>
  <c r="B33" i="13"/>
  <c r="C33" i="13"/>
  <c r="D33" i="13"/>
  <c r="E33" i="13"/>
  <c r="F33" i="13"/>
  <c r="G33" i="13"/>
  <c r="H33" i="13"/>
  <c r="I33" i="13"/>
  <c r="J33" i="13"/>
  <c r="K33" i="13"/>
  <c r="B27" i="13"/>
  <c r="C27" i="13"/>
  <c r="D27" i="13"/>
  <c r="E27" i="13"/>
  <c r="F27" i="13"/>
  <c r="G27" i="13"/>
  <c r="H27" i="13"/>
  <c r="I27" i="13"/>
  <c r="J27" i="13"/>
  <c r="K27" i="13"/>
  <c r="I132" i="13"/>
  <c r="J132" i="13"/>
  <c r="J10" i="14"/>
  <c r="K10" i="14"/>
  <c r="B10" i="14"/>
  <c r="C10" i="14"/>
  <c r="D10" i="14"/>
  <c r="E10" i="14"/>
  <c r="F10" i="14"/>
  <c r="I10" i="14"/>
  <c r="G10" i="14"/>
  <c r="H10" i="14"/>
  <c r="J16" i="14"/>
  <c r="K16" i="14"/>
  <c r="B16" i="14"/>
  <c r="C16" i="14"/>
  <c r="D16" i="14"/>
  <c r="E16" i="14"/>
  <c r="F16" i="14"/>
  <c r="I16" i="14"/>
  <c r="H16" i="14"/>
  <c r="G16" i="14"/>
  <c r="H28" i="14"/>
  <c r="I28" i="14"/>
  <c r="J28" i="14"/>
  <c r="K28" i="14"/>
  <c r="B28" i="14"/>
  <c r="C28" i="14"/>
  <c r="D28" i="14"/>
  <c r="G28" i="14"/>
  <c r="E28" i="14"/>
  <c r="F28" i="14"/>
  <c r="C28" i="13"/>
  <c r="D28" i="13"/>
  <c r="E28" i="13"/>
  <c r="F28" i="13"/>
  <c r="G28" i="13"/>
  <c r="H28" i="13"/>
  <c r="I28" i="13"/>
  <c r="J28" i="13"/>
  <c r="K28" i="13"/>
  <c r="B28" i="13"/>
  <c r="K121" i="13"/>
  <c r="B121" i="13"/>
  <c r="C121" i="13"/>
  <c r="D121" i="13"/>
  <c r="E121" i="13"/>
  <c r="F121" i="13"/>
  <c r="G121" i="13"/>
  <c r="J121" i="13"/>
  <c r="H121" i="13"/>
  <c r="I121" i="13"/>
  <c r="K133" i="13"/>
  <c r="B133" i="13"/>
  <c r="C133" i="13"/>
  <c r="D133" i="13"/>
  <c r="E133" i="13"/>
  <c r="F133" i="13"/>
  <c r="G133" i="13"/>
  <c r="J133" i="13"/>
  <c r="I133" i="13"/>
  <c r="H133" i="13"/>
  <c r="J29" i="14"/>
  <c r="K29" i="14"/>
  <c r="B29" i="14"/>
  <c r="C29" i="14"/>
  <c r="D29" i="14"/>
  <c r="E29" i="14"/>
  <c r="F29" i="14"/>
  <c r="I29" i="14"/>
  <c r="G29" i="14"/>
  <c r="H29" i="14"/>
  <c r="D80" i="14"/>
  <c r="E80" i="14"/>
  <c r="F80" i="14"/>
  <c r="H80" i="14"/>
  <c r="I80" i="14"/>
  <c r="J80" i="14"/>
  <c r="B80" i="14"/>
  <c r="C80" i="14"/>
  <c r="G80" i="14"/>
  <c r="K80" i="14"/>
  <c r="B182" i="13"/>
  <c r="C182" i="13"/>
  <c r="D182" i="13"/>
  <c r="E182" i="13"/>
  <c r="F182" i="13"/>
  <c r="H182" i="13"/>
  <c r="G182" i="13"/>
  <c r="I182" i="13"/>
  <c r="J182" i="13"/>
  <c r="K182" i="13"/>
  <c r="J170" i="13"/>
  <c r="I67" i="13"/>
  <c r="J67" i="13"/>
  <c r="K67" i="13"/>
  <c r="B67" i="13"/>
  <c r="C67" i="13"/>
  <c r="D67" i="13"/>
  <c r="E67" i="13"/>
  <c r="H67" i="13"/>
  <c r="G67" i="13"/>
  <c r="F67" i="13"/>
  <c r="I7" i="13"/>
  <c r="B118" i="14"/>
  <c r="C118" i="14"/>
  <c r="D118" i="14"/>
  <c r="E118" i="14"/>
  <c r="F118" i="14"/>
  <c r="G118" i="14"/>
  <c r="H118" i="14"/>
  <c r="I118" i="14"/>
  <c r="J118" i="14"/>
  <c r="K118" i="14"/>
  <c r="B142" i="14"/>
  <c r="C142" i="14"/>
  <c r="D142" i="14"/>
  <c r="E142" i="14"/>
  <c r="F142" i="14"/>
  <c r="G142" i="14"/>
  <c r="H142" i="14"/>
  <c r="I142" i="14"/>
  <c r="J142" i="14"/>
  <c r="K142" i="14"/>
  <c r="B166" i="14"/>
  <c r="C166" i="14"/>
  <c r="D166" i="14"/>
  <c r="E166" i="14"/>
  <c r="F166" i="14"/>
  <c r="G166" i="14"/>
  <c r="H166" i="14"/>
  <c r="I166" i="14"/>
  <c r="J166" i="14"/>
  <c r="K166" i="14"/>
  <c r="D68" i="14"/>
  <c r="E68" i="14"/>
  <c r="F68" i="14"/>
  <c r="H68" i="14"/>
  <c r="I68" i="14"/>
  <c r="J68" i="14"/>
  <c r="B68" i="14"/>
  <c r="C68" i="14"/>
  <c r="G68" i="14"/>
  <c r="K68" i="14"/>
  <c r="I55" i="13"/>
  <c r="J55" i="13"/>
  <c r="K55" i="13"/>
  <c r="B55" i="13"/>
  <c r="C55" i="13"/>
  <c r="D55" i="13"/>
  <c r="E55" i="13"/>
  <c r="H55" i="13"/>
  <c r="F55" i="13"/>
  <c r="G55" i="13"/>
  <c r="C89" i="13"/>
  <c r="D89" i="13"/>
  <c r="F89" i="13"/>
  <c r="G89" i="13"/>
  <c r="H89" i="13"/>
  <c r="J89" i="13"/>
  <c r="K89" i="13"/>
  <c r="B89" i="13"/>
  <c r="I89" i="13"/>
  <c r="E89" i="13"/>
  <c r="D104" i="14"/>
  <c r="E104" i="14"/>
  <c r="F104" i="14"/>
  <c r="H104" i="14"/>
  <c r="B104" i="14"/>
  <c r="C104" i="14"/>
  <c r="G104" i="14"/>
  <c r="I104" i="14"/>
  <c r="J104" i="14"/>
  <c r="K104" i="14"/>
  <c r="J128" i="14"/>
  <c r="K128" i="14"/>
  <c r="B128" i="14"/>
  <c r="C128" i="14"/>
  <c r="D128" i="14"/>
  <c r="E128" i="14"/>
  <c r="F128" i="14"/>
  <c r="I128" i="14"/>
  <c r="G128" i="14"/>
  <c r="H128" i="14"/>
  <c r="B152" i="13"/>
  <c r="K152" i="13"/>
  <c r="B9" i="13"/>
  <c r="C9" i="13"/>
  <c r="D9" i="13"/>
  <c r="E9" i="13"/>
  <c r="F9" i="13"/>
  <c r="G9" i="13"/>
  <c r="H9" i="13"/>
  <c r="I9" i="13"/>
  <c r="K9" i="13"/>
  <c r="J9" i="13"/>
  <c r="H9" i="14"/>
  <c r="I9" i="14"/>
  <c r="J9" i="14"/>
  <c r="K9" i="14"/>
  <c r="B9" i="14"/>
  <c r="C9" i="14"/>
  <c r="D9" i="14"/>
  <c r="G9" i="14"/>
  <c r="F9" i="14"/>
  <c r="E9" i="14"/>
  <c r="B156" i="13"/>
  <c r="C156" i="13"/>
  <c r="E156" i="13"/>
  <c r="A37" i="14"/>
  <c r="A190" i="14"/>
  <c r="A190" i="13"/>
  <c r="A238" i="14"/>
  <c r="A238" i="13"/>
  <c r="F298" i="14"/>
  <c r="G298" i="14"/>
  <c r="H298" i="14"/>
  <c r="I298" i="14"/>
  <c r="J298" i="14"/>
  <c r="K298" i="14"/>
  <c r="B298" i="14"/>
  <c r="E298" i="14"/>
  <c r="C298" i="14"/>
  <c r="D298" i="14"/>
  <c r="A340" i="13"/>
  <c r="A340" i="14"/>
  <c r="A382" i="14"/>
  <c r="A382" i="13"/>
  <c r="A418" i="14"/>
  <c r="A418" i="13"/>
  <c r="A466" i="14"/>
  <c r="A466" i="13"/>
  <c r="A514" i="14"/>
  <c r="A514" i="13"/>
  <c r="A568" i="13"/>
  <c r="A568" i="14"/>
  <c r="A100" i="13"/>
  <c r="D56" i="14"/>
  <c r="E56" i="14"/>
  <c r="F56" i="14"/>
  <c r="H56" i="14"/>
  <c r="I56" i="14"/>
  <c r="J56" i="14"/>
  <c r="B56" i="14"/>
  <c r="C56" i="14"/>
  <c r="G56" i="14"/>
  <c r="K56" i="14"/>
  <c r="K4" i="14"/>
  <c r="B4" i="14"/>
  <c r="C4" i="14"/>
  <c r="D4" i="14"/>
  <c r="F4" i="14"/>
  <c r="H4" i="14"/>
  <c r="A6" i="14"/>
  <c r="A12" i="14"/>
  <c r="A18" i="14"/>
  <c r="A24" i="14"/>
  <c r="A30" i="14"/>
  <c r="A36" i="14"/>
  <c r="A42" i="14"/>
  <c r="A49" i="14"/>
  <c r="A81" i="14"/>
  <c r="A93" i="14"/>
  <c r="A105" i="14"/>
  <c r="A105" i="13"/>
  <c r="A117" i="14"/>
  <c r="A117" i="13"/>
  <c r="A129" i="14"/>
  <c r="A129" i="13"/>
  <c r="A141" i="14"/>
  <c r="A141" i="13"/>
  <c r="A153" i="14"/>
  <c r="A153" i="13"/>
  <c r="A165" i="14"/>
  <c r="A165" i="13"/>
  <c r="A177" i="14"/>
  <c r="A177" i="13"/>
  <c r="A189" i="14"/>
  <c r="A189" i="13"/>
  <c r="A195" i="13"/>
  <c r="A195" i="14"/>
  <c r="B201" i="14"/>
  <c r="C201" i="14"/>
  <c r="D201" i="14"/>
  <c r="E201" i="14"/>
  <c r="F201" i="14"/>
  <c r="G201" i="14"/>
  <c r="H201" i="14"/>
  <c r="K201" i="14"/>
  <c r="J201" i="14"/>
  <c r="I201" i="14"/>
  <c r="A207" i="13"/>
  <c r="A207" i="14"/>
  <c r="A213" i="14"/>
  <c r="A213" i="13"/>
  <c r="A219" i="13"/>
  <c r="A219" i="14"/>
  <c r="A225" i="14"/>
  <c r="A225" i="13"/>
  <c r="A231" i="13"/>
  <c r="A231" i="14"/>
  <c r="A237" i="14"/>
  <c r="A237" i="13"/>
  <c r="A243" i="13"/>
  <c r="A243" i="14"/>
  <c r="J249" i="14"/>
  <c r="A255" i="13"/>
  <c r="A255" i="14"/>
  <c r="A261" i="14"/>
  <c r="A261" i="13"/>
  <c r="A267" i="13"/>
  <c r="A267" i="14"/>
  <c r="A273" i="14"/>
  <c r="A273" i="13"/>
  <c r="A279" i="13"/>
  <c r="A279" i="14"/>
  <c r="A285" i="14"/>
  <c r="A285" i="13"/>
  <c r="A291" i="13"/>
  <c r="A291" i="14"/>
  <c r="D297" i="14"/>
  <c r="E297" i="14"/>
  <c r="F297" i="14"/>
  <c r="G297" i="14"/>
  <c r="H297" i="14"/>
  <c r="I297" i="14"/>
  <c r="J297" i="14"/>
  <c r="K297" i="14"/>
  <c r="C297" i="14"/>
  <c r="B297" i="14"/>
  <c r="A303" i="13"/>
  <c r="A303" i="14"/>
  <c r="A309" i="14"/>
  <c r="A309" i="13"/>
  <c r="A315" i="13"/>
  <c r="A315" i="14"/>
  <c r="A321" i="14"/>
  <c r="A321" i="13"/>
  <c r="A327" i="13"/>
  <c r="A327" i="14"/>
  <c r="A333" i="14"/>
  <c r="A333" i="13"/>
  <c r="A339" i="13"/>
  <c r="A339" i="14"/>
  <c r="D345" i="14"/>
  <c r="E345" i="14"/>
  <c r="F345" i="14"/>
  <c r="G345" i="14"/>
  <c r="H345" i="14"/>
  <c r="I345" i="14"/>
  <c r="J345" i="14"/>
  <c r="K345" i="14"/>
  <c r="C345" i="14"/>
  <c r="B345" i="14"/>
  <c r="A351" i="13"/>
  <c r="A351" i="14"/>
  <c r="A357" i="14"/>
  <c r="A357" i="13"/>
  <c r="A363" i="13"/>
  <c r="A363" i="14"/>
  <c r="A369" i="14"/>
  <c r="A369" i="13"/>
  <c r="A375" i="13"/>
  <c r="A375" i="14"/>
  <c r="A381" i="14"/>
  <c r="A381" i="13"/>
  <c r="A387" i="13"/>
  <c r="A387" i="14"/>
  <c r="D393" i="14"/>
  <c r="E393" i="14"/>
  <c r="F393" i="14"/>
  <c r="G393" i="14"/>
  <c r="H393" i="14"/>
  <c r="J393" i="14"/>
  <c r="K393" i="14"/>
  <c r="C393" i="14"/>
  <c r="B393" i="14"/>
  <c r="I393" i="14"/>
  <c r="A399" i="13"/>
  <c r="A399" i="14"/>
  <c r="A405" i="14"/>
  <c r="A405" i="13"/>
  <c r="A411" i="13"/>
  <c r="A411" i="14"/>
  <c r="A417" i="14"/>
  <c r="A417" i="13"/>
  <c r="A423" i="13"/>
  <c r="A423" i="14"/>
  <c r="A429" i="14"/>
  <c r="A429" i="13"/>
  <c r="A435" i="13"/>
  <c r="A435" i="14"/>
  <c r="E441" i="14"/>
  <c r="F441" i="14"/>
  <c r="G441" i="14"/>
  <c r="H441" i="14"/>
  <c r="I441" i="14"/>
  <c r="J441" i="14"/>
  <c r="K441" i="14"/>
  <c r="B441" i="14"/>
  <c r="D441" i="14"/>
  <c r="C441" i="14"/>
  <c r="A447" i="13"/>
  <c r="A447" i="14"/>
  <c r="A453" i="14"/>
  <c r="A453" i="13"/>
  <c r="A459" i="13"/>
  <c r="A459" i="14"/>
  <c r="A465" i="14"/>
  <c r="A465" i="13"/>
  <c r="A471" i="13"/>
  <c r="A471" i="14"/>
  <c r="A477" i="14"/>
  <c r="A477" i="13"/>
  <c r="A483" i="13"/>
  <c r="A483" i="14"/>
  <c r="E489" i="14"/>
  <c r="F489" i="14"/>
  <c r="G489" i="14"/>
  <c r="H489" i="14"/>
  <c r="I489" i="14"/>
  <c r="J489" i="14"/>
  <c r="K489" i="14"/>
  <c r="D489" i="14"/>
  <c r="B489" i="14"/>
  <c r="C489" i="14"/>
  <c r="A495" i="13"/>
  <c r="A495" i="14"/>
  <c r="A501" i="14"/>
  <c r="A501" i="13"/>
  <c r="A507" i="13"/>
  <c r="A507" i="14"/>
  <c r="A513" i="14"/>
  <c r="A513" i="13"/>
  <c r="A519" i="13"/>
  <c r="A519" i="14"/>
  <c r="A525" i="14"/>
  <c r="A525" i="13"/>
  <c r="A531" i="13"/>
  <c r="A531" i="14"/>
  <c r="E537" i="14"/>
  <c r="F537" i="14"/>
  <c r="G537" i="14"/>
  <c r="H537" i="14"/>
  <c r="I537" i="14"/>
  <c r="J537" i="14"/>
  <c r="K537" i="14"/>
  <c r="D537" i="14"/>
  <c r="B537" i="14"/>
  <c r="C537" i="14"/>
  <c r="A543" i="13"/>
  <c r="A543" i="14"/>
  <c r="A549" i="14"/>
  <c r="A549" i="13"/>
  <c r="A555" i="13"/>
  <c r="A555" i="14"/>
  <c r="A561" i="14"/>
  <c r="A561" i="13"/>
  <c r="A567" i="13"/>
  <c r="A567" i="14"/>
  <c r="A573" i="14"/>
  <c r="A573" i="13"/>
  <c r="A579" i="13"/>
  <c r="A579" i="14"/>
  <c r="F585" i="14"/>
  <c r="H585" i="14"/>
  <c r="J585" i="14"/>
  <c r="B585" i="14"/>
  <c r="C585" i="14"/>
  <c r="D585" i="14"/>
  <c r="E585" i="14"/>
  <c r="G585" i="14"/>
  <c r="I585" i="14"/>
  <c r="K585" i="14"/>
  <c r="A591" i="13"/>
  <c r="A591" i="14"/>
  <c r="A597" i="14"/>
  <c r="A597" i="13"/>
  <c r="A603" i="13"/>
  <c r="A603" i="14"/>
  <c r="A21" i="13"/>
  <c r="A45" i="13"/>
  <c r="A57" i="13"/>
  <c r="A98" i="13"/>
  <c r="A112" i="13"/>
  <c r="A126" i="13"/>
  <c r="A140" i="13"/>
  <c r="A184" i="13"/>
  <c r="A17" i="14"/>
  <c r="A35" i="14"/>
  <c r="A70" i="14"/>
  <c r="A89" i="14"/>
  <c r="A111" i="14"/>
  <c r="A131" i="14"/>
  <c r="A152" i="14"/>
  <c r="A173" i="14"/>
  <c r="A442" i="13"/>
  <c r="A250" i="13"/>
  <c r="A365" i="14"/>
  <c r="A593" i="14"/>
  <c r="C58" i="13"/>
  <c r="D58" i="13"/>
  <c r="E58" i="13"/>
  <c r="F58" i="13"/>
  <c r="G58" i="13"/>
  <c r="H58" i="13"/>
  <c r="I58" i="13"/>
  <c r="J58" i="13"/>
  <c r="K58" i="13"/>
  <c r="B58" i="13"/>
  <c r="K157" i="13"/>
  <c r="B157" i="13"/>
  <c r="C157" i="13"/>
  <c r="D157" i="13"/>
  <c r="E157" i="13"/>
  <c r="F157" i="13"/>
  <c r="G157" i="13"/>
  <c r="J157" i="13"/>
  <c r="H157" i="13"/>
  <c r="I157" i="13"/>
  <c r="D92" i="14"/>
  <c r="E92" i="14"/>
  <c r="F92" i="14"/>
  <c r="H92" i="14"/>
  <c r="I92" i="14"/>
  <c r="J92" i="14"/>
  <c r="B92" i="14"/>
  <c r="C92" i="14"/>
  <c r="G92" i="14"/>
  <c r="K92" i="14"/>
  <c r="B249" i="13"/>
  <c r="C249" i="13"/>
  <c r="D249" i="13"/>
  <c r="F249" i="13"/>
  <c r="G249" i="13"/>
  <c r="H249" i="13"/>
  <c r="I249" i="13"/>
  <c r="J249" i="13"/>
  <c r="K249" i="13"/>
  <c r="E249" i="13"/>
  <c r="F364" i="14"/>
  <c r="G364" i="14"/>
  <c r="H364" i="14"/>
  <c r="I364" i="14"/>
  <c r="J364" i="14"/>
  <c r="B364" i="14"/>
  <c r="E364" i="14"/>
  <c r="C364" i="14"/>
  <c r="D364" i="14"/>
  <c r="K364" i="14"/>
  <c r="A25" i="14"/>
  <c r="A232" i="13"/>
  <c r="A232" i="14"/>
  <c r="A280" i="13"/>
  <c r="A280" i="14"/>
  <c r="A328" i="13"/>
  <c r="A328" i="14"/>
  <c r="A370" i="14"/>
  <c r="A370" i="13"/>
  <c r="A436" i="13"/>
  <c r="A436" i="14"/>
  <c r="D490" i="14"/>
  <c r="A532" i="13"/>
  <c r="A532" i="14"/>
  <c r="H586" i="14"/>
  <c r="J586" i="14"/>
  <c r="F586" i="14"/>
  <c r="G586" i="14"/>
  <c r="I586" i="14"/>
  <c r="K586" i="14"/>
  <c r="E586" i="14"/>
  <c r="B586" i="14"/>
  <c r="C586" i="14"/>
  <c r="D586" i="14"/>
  <c r="E47" i="13"/>
  <c r="F47" i="13"/>
  <c r="G47" i="13"/>
  <c r="H47" i="13"/>
  <c r="I47" i="13"/>
  <c r="J47" i="13"/>
  <c r="K47" i="13"/>
  <c r="D47" i="13"/>
  <c r="B47" i="13"/>
  <c r="C47" i="13"/>
  <c r="I114" i="13"/>
  <c r="J114" i="13"/>
  <c r="K114" i="13"/>
  <c r="B114" i="13"/>
  <c r="C114" i="13"/>
  <c r="D114" i="13"/>
  <c r="E114" i="13"/>
  <c r="H114" i="13"/>
  <c r="F114" i="13"/>
  <c r="G114" i="13"/>
  <c r="A172" i="13"/>
  <c r="D74" i="14"/>
  <c r="E74" i="14"/>
  <c r="F74" i="14"/>
  <c r="H74" i="14"/>
  <c r="I74" i="14"/>
  <c r="J74" i="14"/>
  <c r="B74" i="14"/>
  <c r="C74" i="14"/>
  <c r="G74" i="14"/>
  <c r="K74" i="14"/>
  <c r="H179" i="14"/>
  <c r="D239" i="13"/>
  <c r="E239" i="13"/>
  <c r="F239" i="13"/>
  <c r="G239" i="13"/>
  <c r="H239" i="13"/>
  <c r="J239" i="13"/>
  <c r="K239" i="13"/>
  <c r="B239" i="13"/>
  <c r="C239" i="13"/>
  <c r="I239" i="13"/>
  <c r="G60" i="13"/>
  <c r="H60" i="13"/>
  <c r="I60" i="13"/>
  <c r="J60" i="13"/>
  <c r="K60" i="13"/>
  <c r="B60" i="13"/>
  <c r="C60" i="13"/>
  <c r="F60" i="13"/>
  <c r="E60" i="13"/>
  <c r="D60" i="13"/>
  <c r="H22" i="14"/>
  <c r="I22" i="14"/>
  <c r="J22" i="14"/>
  <c r="K22" i="14"/>
  <c r="B22" i="14"/>
  <c r="C22" i="14"/>
  <c r="D22" i="14"/>
  <c r="G22" i="14"/>
  <c r="E22" i="14"/>
  <c r="F22" i="14"/>
  <c r="A394" i="13"/>
  <c r="A185" i="13"/>
  <c r="A185" i="14"/>
  <c r="D191" i="14"/>
  <c r="E191" i="14"/>
  <c r="F191" i="14"/>
  <c r="G191" i="14"/>
  <c r="H191" i="14"/>
  <c r="I191" i="14"/>
  <c r="J191" i="14"/>
  <c r="K191" i="14"/>
  <c r="C191" i="14"/>
  <c r="B191" i="14"/>
  <c r="A197" i="13"/>
  <c r="A197" i="14"/>
  <c r="A203" i="14"/>
  <c r="A203" i="13"/>
  <c r="A209" i="13"/>
  <c r="A209" i="14"/>
  <c r="A215" i="14"/>
  <c r="A215" i="13"/>
  <c r="D221" i="13"/>
  <c r="E221" i="13"/>
  <c r="F221" i="13"/>
  <c r="G221" i="13"/>
  <c r="H221" i="13"/>
  <c r="J221" i="13"/>
  <c r="K221" i="13"/>
  <c r="C221" i="13"/>
  <c r="B221" i="13"/>
  <c r="I221" i="13"/>
  <c r="A227" i="14"/>
  <c r="A227" i="13"/>
  <c r="A233" i="13"/>
  <c r="A233" i="14"/>
  <c r="D239" i="14"/>
  <c r="E239" i="14"/>
  <c r="F239" i="14"/>
  <c r="G239" i="14"/>
  <c r="H239" i="14"/>
  <c r="I239" i="14"/>
  <c r="J239" i="14"/>
  <c r="K239" i="14"/>
  <c r="B239" i="14"/>
  <c r="C239" i="14"/>
  <c r="A245" i="13"/>
  <c r="A245" i="14"/>
  <c r="A251" i="14"/>
  <c r="A251" i="13"/>
  <c r="A257" i="13"/>
  <c r="A257" i="14"/>
  <c r="A263" i="14"/>
  <c r="A263" i="13"/>
  <c r="D269" i="13"/>
  <c r="E269" i="13"/>
  <c r="F269" i="13"/>
  <c r="H269" i="13"/>
  <c r="B269" i="13"/>
  <c r="C269" i="13"/>
  <c r="G269" i="13"/>
  <c r="I269" i="13"/>
  <c r="J269" i="13"/>
  <c r="K269" i="13"/>
  <c r="A275" i="14"/>
  <c r="A275" i="13"/>
  <c r="A281" i="13"/>
  <c r="A281" i="14"/>
  <c r="H287" i="14"/>
  <c r="I287" i="14"/>
  <c r="J287" i="14"/>
  <c r="K287" i="14"/>
  <c r="B287" i="14"/>
  <c r="C287" i="14"/>
  <c r="D287" i="14"/>
  <c r="G287" i="14"/>
  <c r="E287" i="14"/>
  <c r="F287" i="14"/>
  <c r="A293" i="13"/>
  <c r="A293" i="14"/>
  <c r="A299" i="14"/>
  <c r="A299" i="13"/>
  <c r="A305" i="13"/>
  <c r="A305" i="14"/>
  <c r="A311" i="14"/>
  <c r="A311" i="13"/>
  <c r="A323" i="14"/>
  <c r="A323" i="13"/>
  <c r="A329" i="13"/>
  <c r="A329" i="14"/>
  <c r="H335" i="14"/>
  <c r="I335" i="14"/>
  <c r="J335" i="14"/>
  <c r="K335" i="14"/>
  <c r="B335" i="14"/>
  <c r="C335" i="14"/>
  <c r="D335" i="14"/>
  <c r="G335" i="14"/>
  <c r="E335" i="14"/>
  <c r="F335" i="14"/>
  <c r="A341" i="13"/>
  <c r="A341" i="14"/>
  <c r="A347" i="14"/>
  <c r="A347" i="13"/>
  <c r="A353" i="13"/>
  <c r="A353" i="14"/>
  <c r="A359" i="14"/>
  <c r="A359" i="13"/>
  <c r="J365" i="13"/>
  <c r="A371" i="14"/>
  <c r="A371" i="13"/>
  <c r="A377" i="13"/>
  <c r="A377" i="14"/>
  <c r="H383" i="14"/>
  <c r="I383" i="14"/>
  <c r="J383" i="14"/>
  <c r="K383" i="14"/>
  <c r="B383" i="14"/>
  <c r="C383" i="14"/>
  <c r="D383" i="14"/>
  <c r="G383" i="14"/>
  <c r="E383" i="14"/>
  <c r="F383" i="14"/>
  <c r="A389" i="13"/>
  <c r="A389" i="14"/>
  <c r="A395" i="14"/>
  <c r="A395" i="13"/>
  <c r="A401" i="13"/>
  <c r="A401" i="14"/>
  <c r="A407" i="14"/>
  <c r="A407" i="13"/>
  <c r="G413" i="13"/>
  <c r="H413" i="13"/>
  <c r="I413" i="13"/>
  <c r="J413" i="13"/>
  <c r="K413" i="13"/>
  <c r="B413" i="13"/>
  <c r="C413" i="13"/>
  <c r="F413" i="13"/>
  <c r="E413" i="13"/>
  <c r="D413" i="13"/>
  <c r="A419" i="14"/>
  <c r="A419" i="13"/>
  <c r="A425" i="13"/>
  <c r="A425" i="14"/>
  <c r="H431" i="14"/>
  <c r="I431" i="14"/>
  <c r="J431" i="14"/>
  <c r="B431" i="14"/>
  <c r="C431" i="14"/>
  <c r="D431" i="14"/>
  <c r="F431" i="14"/>
  <c r="K431" i="14"/>
  <c r="E431" i="14"/>
  <c r="G431" i="14"/>
  <c r="A437" i="13"/>
  <c r="A437" i="14"/>
  <c r="A443" i="14"/>
  <c r="A443" i="13"/>
  <c r="A449" i="13"/>
  <c r="A449" i="14"/>
  <c r="A455" i="14"/>
  <c r="A455" i="13"/>
  <c r="H461" i="13"/>
  <c r="I461" i="13"/>
  <c r="J461" i="13"/>
  <c r="K461" i="13"/>
  <c r="B461" i="13"/>
  <c r="C461" i="13"/>
  <c r="D461" i="13"/>
  <c r="G461" i="13"/>
  <c r="F461" i="13"/>
  <c r="E461" i="13"/>
  <c r="A467" i="14"/>
  <c r="A467" i="13"/>
  <c r="A473" i="13"/>
  <c r="A473" i="14"/>
  <c r="I479" i="14"/>
  <c r="J479" i="14"/>
  <c r="K479" i="14"/>
  <c r="B479" i="14"/>
  <c r="C479" i="14"/>
  <c r="D479" i="14"/>
  <c r="H479" i="14"/>
  <c r="E479" i="14"/>
  <c r="F479" i="14"/>
  <c r="G479" i="14"/>
  <c r="A485" i="13"/>
  <c r="A485" i="14"/>
  <c r="A491" i="14"/>
  <c r="A491" i="13"/>
  <c r="H497" i="13"/>
  <c r="I497" i="13"/>
  <c r="J497" i="13"/>
  <c r="K497" i="13"/>
  <c r="B497" i="13"/>
  <c r="C497" i="13"/>
  <c r="D497" i="13"/>
  <c r="G497" i="13"/>
  <c r="F497" i="13"/>
  <c r="E497" i="13"/>
  <c r="A503" i="14"/>
  <c r="A503" i="13"/>
  <c r="A509" i="13"/>
  <c r="A509" i="14"/>
  <c r="A515" i="14"/>
  <c r="A515" i="13"/>
  <c r="A521" i="13"/>
  <c r="A521" i="14"/>
  <c r="I527" i="14"/>
  <c r="J527" i="14"/>
  <c r="K527" i="14"/>
  <c r="B527" i="14"/>
  <c r="C527" i="14"/>
  <c r="D527" i="14"/>
  <c r="H527" i="14"/>
  <c r="E527" i="14"/>
  <c r="F527" i="14"/>
  <c r="G527" i="14"/>
  <c r="A533" i="13"/>
  <c r="A533" i="14"/>
  <c r="A539" i="14"/>
  <c r="A539" i="13"/>
  <c r="F545" i="13"/>
  <c r="G545" i="13"/>
  <c r="H545" i="13"/>
  <c r="I545" i="13"/>
  <c r="J545" i="13"/>
  <c r="K545" i="13"/>
  <c r="B545" i="13"/>
  <c r="E545" i="13"/>
  <c r="D545" i="13"/>
  <c r="C545" i="13"/>
  <c r="A551" i="14"/>
  <c r="A551" i="13"/>
  <c r="A557" i="13"/>
  <c r="A557" i="14"/>
  <c r="A563" i="14"/>
  <c r="A563" i="13"/>
  <c r="A569" i="13"/>
  <c r="A569" i="14"/>
  <c r="I575" i="14"/>
  <c r="J575" i="14"/>
  <c r="K575" i="14"/>
  <c r="B575" i="14"/>
  <c r="C575" i="14"/>
  <c r="D575" i="14"/>
  <c r="E575" i="14"/>
  <c r="F575" i="14"/>
  <c r="G575" i="14"/>
  <c r="H575" i="14"/>
  <c r="A581" i="13"/>
  <c r="A581" i="14"/>
  <c r="A587" i="14"/>
  <c r="A587" i="13"/>
  <c r="F593" i="13"/>
  <c r="B593" i="13"/>
  <c r="C593" i="13"/>
  <c r="K593" i="13"/>
  <c r="D593" i="13"/>
  <c r="E593" i="13"/>
  <c r="G593" i="13"/>
  <c r="H593" i="13"/>
  <c r="I593" i="13"/>
  <c r="J593" i="13"/>
  <c r="A599" i="14"/>
  <c r="A599" i="13"/>
  <c r="A13" i="13"/>
  <c r="A25" i="13"/>
  <c r="A37" i="13"/>
  <c r="A61" i="13"/>
  <c r="A74" i="13"/>
  <c r="A102" i="13"/>
  <c r="A116" i="13"/>
  <c r="A146" i="13"/>
  <c r="A160" i="13"/>
  <c r="A174" i="13"/>
  <c r="A5" i="14"/>
  <c r="A23" i="14"/>
  <c r="A41" i="14"/>
  <c r="B41" i="14" s="1"/>
  <c r="A58" i="14"/>
  <c r="B58" i="14" s="1"/>
  <c r="A76" i="14"/>
  <c r="A98" i="14"/>
  <c r="A137" i="14"/>
  <c r="A159" i="14"/>
  <c r="A184" i="14"/>
  <c r="A585" i="13"/>
  <c r="A393" i="13"/>
  <c r="A201" i="13"/>
  <c r="A316" i="14"/>
  <c r="A544" i="14"/>
  <c r="A31" i="14"/>
  <c r="A178" i="13"/>
  <c r="A226" i="14"/>
  <c r="A226" i="13"/>
  <c r="A274" i="14"/>
  <c r="A274" i="13"/>
  <c r="A322" i="14"/>
  <c r="A322" i="13"/>
  <c r="A376" i="13"/>
  <c r="A376" i="14"/>
  <c r="A430" i="14"/>
  <c r="A430" i="13"/>
  <c r="F496" i="13"/>
  <c r="G496" i="13"/>
  <c r="H496" i="13"/>
  <c r="I496" i="13"/>
  <c r="J496" i="13"/>
  <c r="K496" i="13"/>
  <c r="B496" i="13"/>
  <c r="E496" i="13"/>
  <c r="C496" i="13"/>
  <c r="D496" i="13"/>
  <c r="D544" i="13"/>
  <c r="E544" i="13"/>
  <c r="F544" i="13"/>
  <c r="G544" i="13"/>
  <c r="H544" i="13"/>
  <c r="I544" i="13"/>
  <c r="J544" i="13"/>
  <c r="K544" i="13"/>
  <c r="C544" i="13"/>
  <c r="B544" i="13"/>
  <c r="A580" i="13"/>
  <c r="A580" i="14"/>
  <c r="J11" i="13"/>
  <c r="I144" i="13"/>
  <c r="J144" i="13"/>
  <c r="K144" i="13"/>
  <c r="B144" i="13"/>
  <c r="C144" i="13"/>
  <c r="D144" i="13"/>
  <c r="E144" i="13"/>
  <c r="H144" i="13"/>
  <c r="F144" i="13"/>
  <c r="G144" i="13"/>
  <c r="F39" i="14"/>
  <c r="G39" i="14"/>
  <c r="H39" i="14"/>
  <c r="I39" i="14"/>
  <c r="J39" i="14"/>
  <c r="K39" i="14"/>
  <c r="B39" i="14"/>
  <c r="E39" i="14"/>
  <c r="D39" i="14"/>
  <c r="C39" i="14"/>
  <c r="A94" i="14"/>
  <c r="H431" i="13"/>
  <c r="I431" i="13"/>
  <c r="J431" i="13"/>
  <c r="K431" i="13"/>
  <c r="B431" i="13"/>
  <c r="C431" i="13"/>
  <c r="D431" i="13"/>
  <c r="G431" i="13"/>
  <c r="E431" i="13"/>
  <c r="F431" i="13"/>
  <c r="J354" i="14"/>
  <c r="K354" i="14"/>
  <c r="B354" i="14"/>
  <c r="D354" i="14"/>
  <c r="E354" i="14"/>
  <c r="F354" i="14"/>
  <c r="I354" i="14"/>
  <c r="C354" i="14"/>
  <c r="G354" i="14"/>
  <c r="H354" i="14"/>
  <c r="G48" i="13"/>
  <c r="H48" i="13"/>
  <c r="I48" i="13"/>
  <c r="J48" i="13"/>
  <c r="K48" i="13"/>
  <c r="B48" i="13"/>
  <c r="C48" i="13"/>
  <c r="F48" i="13"/>
  <c r="D48" i="13"/>
  <c r="E48" i="13"/>
  <c r="C159" i="13"/>
  <c r="D159" i="13"/>
  <c r="E159" i="13"/>
  <c r="F159" i="13"/>
  <c r="G159" i="13"/>
  <c r="H159" i="13"/>
  <c r="I159" i="13"/>
  <c r="J159" i="13"/>
  <c r="K159" i="13"/>
  <c r="B159" i="13"/>
  <c r="J158" i="14"/>
  <c r="K158" i="14"/>
  <c r="B158" i="14"/>
  <c r="C158" i="14"/>
  <c r="D158" i="14"/>
  <c r="E158" i="14"/>
  <c r="F158" i="14"/>
  <c r="I158" i="14"/>
  <c r="H158" i="14"/>
  <c r="G158" i="14"/>
  <c r="A586" i="13"/>
  <c r="A2" i="13"/>
  <c r="A14" i="13"/>
  <c r="A26" i="13"/>
  <c r="A38" i="13"/>
  <c r="A50" i="13"/>
  <c r="A62" i="13"/>
  <c r="A75" i="13"/>
  <c r="A103" i="13"/>
  <c r="A119" i="13"/>
  <c r="A147" i="13"/>
  <c r="A161" i="13"/>
  <c r="A175" i="13"/>
  <c r="A8" i="14"/>
  <c r="A26" i="14"/>
  <c r="A44" i="14"/>
  <c r="A59" i="14"/>
  <c r="A77" i="14"/>
  <c r="A99" i="14"/>
  <c r="A119" i="14"/>
  <c r="A140" i="14"/>
  <c r="A160" i="14"/>
  <c r="A2" i="16"/>
  <c r="A575" i="13"/>
  <c r="A383" i="13"/>
  <c r="A191" i="13"/>
  <c r="A306" i="14"/>
  <c r="A534" i="14"/>
  <c r="A19" i="14"/>
  <c r="A106" i="13"/>
  <c r="A154" i="13"/>
  <c r="A196" i="13"/>
  <c r="A196" i="14"/>
  <c r="A244" i="13"/>
  <c r="A244" i="14"/>
  <c r="A286" i="14"/>
  <c r="A286" i="13"/>
  <c r="F346" i="14"/>
  <c r="G346" i="14"/>
  <c r="H346" i="14"/>
  <c r="I346" i="14"/>
  <c r="J346" i="14"/>
  <c r="K346" i="14"/>
  <c r="B346" i="14"/>
  <c r="E346" i="14"/>
  <c r="D346" i="14"/>
  <c r="C346" i="14"/>
  <c r="A388" i="13"/>
  <c r="A388" i="14"/>
  <c r="A424" i="13"/>
  <c r="A424" i="14"/>
  <c r="A472" i="13"/>
  <c r="A472" i="14"/>
  <c r="A520" i="13"/>
  <c r="A520" i="14"/>
  <c r="A562" i="14"/>
  <c r="A562" i="13"/>
  <c r="F21" i="14"/>
  <c r="G21" i="14"/>
  <c r="H21" i="14"/>
  <c r="I21" i="14"/>
  <c r="J21" i="14"/>
  <c r="K21" i="14"/>
  <c r="B21" i="14"/>
  <c r="E21" i="14"/>
  <c r="C21" i="14"/>
  <c r="D21" i="14"/>
  <c r="F75" i="14"/>
  <c r="G75" i="14"/>
  <c r="H75" i="14"/>
  <c r="J75" i="14"/>
  <c r="K75" i="14"/>
  <c r="B75" i="14"/>
  <c r="C75" i="14"/>
  <c r="D75" i="14"/>
  <c r="I75" i="14"/>
  <c r="E75" i="14"/>
  <c r="A81" i="13"/>
  <c r="B66" i="14"/>
  <c r="D66" i="14"/>
  <c r="E66" i="14"/>
  <c r="F66" i="14"/>
  <c r="H66" i="14"/>
  <c r="C66" i="14"/>
  <c r="G66" i="14"/>
  <c r="I66" i="14"/>
  <c r="J66" i="14"/>
  <c r="K66" i="14"/>
  <c r="F90" i="14"/>
  <c r="A96" i="14"/>
  <c r="B102" i="14"/>
  <c r="D102" i="14"/>
  <c r="H102" i="14"/>
  <c r="C102" i="14"/>
  <c r="E102" i="14"/>
  <c r="F102" i="14"/>
  <c r="G102" i="14"/>
  <c r="I102" i="14"/>
  <c r="J102" i="14"/>
  <c r="K102" i="14"/>
  <c r="A108" i="14"/>
  <c r="K114" i="14"/>
  <c r="A120" i="14"/>
  <c r="F126" i="14"/>
  <c r="G126" i="14"/>
  <c r="H126" i="14"/>
  <c r="I126" i="14"/>
  <c r="J126" i="14"/>
  <c r="K126" i="14"/>
  <c r="B126" i="14"/>
  <c r="E126" i="14"/>
  <c r="C126" i="14"/>
  <c r="D126" i="14"/>
  <c r="A132" i="14"/>
  <c r="F138" i="14"/>
  <c r="G138" i="14"/>
  <c r="H138" i="14"/>
  <c r="I138" i="14"/>
  <c r="J138" i="14"/>
  <c r="K138" i="14"/>
  <c r="B138" i="14"/>
  <c r="E138" i="14"/>
  <c r="C138" i="14"/>
  <c r="D138" i="14"/>
  <c r="A144" i="14"/>
  <c r="F150" i="14"/>
  <c r="G150" i="14"/>
  <c r="H150" i="14"/>
  <c r="I150" i="14"/>
  <c r="J150" i="14"/>
  <c r="K150" i="14"/>
  <c r="B150" i="14"/>
  <c r="E150" i="14"/>
  <c r="C150" i="14"/>
  <c r="D150" i="14"/>
  <c r="A156" i="14"/>
  <c r="F162" i="14"/>
  <c r="G162" i="14"/>
  <c r="H162" i="14"/>
  <c r="I162" i="14"/>
  <c r="J162" i="14"/>
  <c r="K162" i="14"/>
  <c r="B162" i="14"/>
  <c r="E162" i="14"/>
  <c r="C162" i="14"/>
  <c r="D162" i="14"/>
  <c r="A168" i="14"/>
  <c r="F174" i="14"/>
  <c r="G174" i="14"/>
  <c r="H174" i="14"/>
  <c r="I174" i="14"/>
  <c r="J174" i="14"/>
  <c r="K174" i="14"/>
  <c r="B174" i="14"/>
  <c r="E174" i="14"/>
  <c r="C174" i="14"/>
  <c r="D174" i="14"/>
  <c r="A180" i="14"/>
  <c r="A186" i="13"/>
  <c r="A186" i="14"/>
  <c r="A192" i="14"/>
  <c r="A192" i="13"/>
  <c r="A198" i="13"/>
  <c r="A198" i="14"/>
  <c r="A204" i="14"/>
  <c r="A204" i="13"/>
  <c r="F210" i="13"/>
  <c r="G210" i="13"/>
  <c r="H210" i="13"/>
  <c r="I210" i="13"/>
  <c r="J210" i="13"/>
  <c r="B210" i="13"/>
  <c r="E210" i="13"/>
  <c r="C210" i="13"/>
  <c r="D210" i="13"/>
  <c r="K210" i="13"/>
  <c r="A216" i="14"/>
  <c r="A216" i="13"/>
  <c r="A222" i="13"/>
  <c r="A222" i="14"/>
  <c r="A228" i="14"/>
  <c r="A228" i="13"/>
  <c r="A234" i="13"/>
  <c r="A234" i="14"/>
  <c r="A240" i="14"/>
  <c r="A240" i="13"/>
  <c r="A246" i="13"/>
  <c r="A246" i="14"/>
  <c r="A252" i="14"/>
  <c r="A252" i="13"/>
  <c r="F258" i="13"/>
  <c r="G258" i="13"/>
  <c r="H258" i="13"/>
  <c r="J258" i="13"/>
  <c r="B258" i="13"/>
  <c r="C258" i="13"/>
  <c r="D258" i="13"/>
  <c r="E258" i="13"/>
  <c r="I258" i="13"/>
  <c r="K258" i="13"/>
  <c r="A264" i="14"/>
  <c r="A264" i="13"/>
  <c r="A270" i="13"/>
  <c r="A270" i="14"/>
  <c r="A276" i="14"/>
  <c r="A276" i="13"/>
  <c r="A282" i="13"/>
  <c r="A282" i="14"/>
  <c r="A288" i="14"/>
  <c r="A288" i="13"/>
  <c r="A294" i="13"/>
  <c r="A294" i="14"/>
  <c r="A300" i="14"/>
  <c r="A300" i="13"/>
  <c r="C306" i="13"/>
  <c r="D306" i="13"/>
  <c r="E306" i="13"/>
  <c r="F306" i="13"/>
  <c r="G306" i="13"/>
  <c r="H306" i="13"/>
  <c r="I306" i="13"/>
  <c r="J306" i="13"/>
  <c r="K306" i="13"/>
  <c r="B306" i="13"/>
  <c r="A312" i="14"/>
  <c r="A312" i="13"/>
  <c r="A318" i="13"/>
  <c r="A318" i="14"/>
  <c r="A324" i="14"/>
  <c r="A324" i="13"/>
  <c r="A330" i="13"/>
  <c r="A330" i="14"/>
  <c r="A336" i="14"/>
  <c r="A336" i="13"/>
  <c r="A342" i="13"/>
  <c r="A342" i="14"/>
  <c r="A348" i="14"/>
  <c r="A348" i="13"/>
  <c r="I354" i="13"/>
  <c r="J354" i="13"/>
  <c r="K354" i="13"/>
  <c r="B354" i="13"/>
  <c r="C354" i="13"/>
  <c r="D354" i="13"/>
  <c r="E354" i="13"/>
  <c r="H354" i="13"/>
  <c r="F354" i="13"/>
  <c r="G354" i="13"/>
  <c r="A360" i="14"/>
  <c r="A360" i="13"/>
  <c r="A366" i="13"/>
  <c r="A366" i="14"/>
  <c r="A372" i="14"/>
  <c r="A372" i="13"/>
  <c r="A378" i="13"/>
  <c r="A378" i="14"/>
  <c r="A384" i="14"/>
  <c r="A384" i="13"/>
  <c r="A390" i="13"/>
  <c r="A390" i="14"/>
  <c r="A396" i="14"/>
  <c r="A396" i="13"/>
  <c r="I402" i="13"/>
  <c r="J402" i="13"/>
  <c r="K402" i="13"/>
  <c r="B402" i="13"/>
  <c r="C402" i="13"/>
  <c r="D402" i="13"/>
  <c r="E402" i="13"/>
  <c r="H402" i="13"/>
  <c r="F402" i="13"/>
  <c r="G402" i="13"/>
  <c r="A408" i="14"/>
  <c r="A408" i="13"/>
  <c r="A414" i="13"/>
  <c r="A414" i="14"/>
  <c r="A420" i="14"/>
  <c r="A420" i="13"/>
  <c r="A426" i="13"/>
  <c r="A426" i="14"/>
  <c r="A432" i="14"/>
  <c r="A432" i="13"/>
  <c r="A438" i="13"/>
  <c r="A438" i="14"/>
  <c r="A444" i="14"/>
  <c r="A444" i="13"/>
  <c r="J450" i="13"/>
  <c r="K450" i="13"/>
  <c r="B450" i="13"/>
  <c r="C450" i="13"/>
  <c r="D450" i="13"/>
  <c r="E450" i="13"/>
  <c r="F450" i="13"/>
  <c r="I450" i="13"/>
  <c r="G450" i="13"/>
  <c r="H450" i="13"/>
  <c r="A456" i="14"/>
  <c r="A456" i="13"/>
  <c r="A462" i="13"/>
  <c r="A462" i="14"/>
  <c r="A468" i="14"/>
  <c r="A468" i="13"/>
  <c r="A474" i="13"/>
  <c r="A474" i="14"/>
  <c r="A480" i="14"/>
  <c r="A480" i="13"/>
  <c r="A486" i="13"/>
  <c r="A486" i="14"/>
  <c r="A492" i="14"/>
  <c r="A492" i="13"/>
  <c r="A498" i="13"/>
  <c r="A498" i="14"/>
  <c r="A504" i="14"/>
  <c r="A504" i="13"/>
  <c r="A510" i="13"/>
  <c r="A510" i="14"/>
  <c r="A516" i="14"/>
  <c r="A516" i="13"/>
  <c r="A522" i="13"/>
  <c r="A522" i="14"/>
  <c r="A528" i="14"/>
  <c r="A528" i="13"/>
  <c r="H534" i="13"/>
  <c r="I534" i="13"/>
  <c r="J534" i="13"/>
  <c r="K534" i="13"/>
  <c r="B534" i="13"/>
  <c r="C534" i="13"/>
  <c r="D534" i="13"/>
  <c r="G534" i="13"/>
  <c r="E534" i="13"/>
  <c r="F534" i="13"/>
  <c r="A540" i="14"/>
  <c r="A540" i="13"/>
  <c r="A546" i="13"/>
  <c r="A546" i="14"/>
  <c r="A552" i="14"/>
  <c r="A552" i="13"/>
  <c r="A558" i="13"/>
  <c r="A558" i="14"/>
  <c r="A564" i="14"/>
  <c r="A564" i="13"/>
  <c r="A570" i="13"/>
  <c r="A570" i="14"/>
  <c r="A576" i="14"/>
  <c r="A576" i="13"/>
  <c r="H582" i="13"/>
  <c r="I582" i="13"/>
  <c r="J582" i="13"/>
  <c r="K582" i="13"/>
  <c r="B582" i="13"/>
  <c r="C582" i="13"/>
  <c r="D582" i="13"/>
  <c r="E582" i="13"/>
  <c r="F582" i="13"/>
  <c r="G582" i="13"/>
  <c r="A588" i="14"/>
  <c r="A588" i="13"/>
  <c r="A594" i="13"/>
  <c r="A594" i="14"/>
  <c r="A600" i="14"/>
  <c r="A600" i="13"/>
  <c r="A3" i="13"/>
  <c r="A15" i="13"/>
  <c r="A39" i="13"/>
  <c r="A51" i="13"/>
  <c r="A63" i="13"/>
  <c r="A76" i="13"/>
  <c r="A90" i="13"/>
  <c r="A104" i="13"/>
  <c r="A120" i="13"/>
  <c r="A134" i="13"/>
  <c r="A148" i="13"/>
  <c r="A162" i="13"/>
  <c r="A176" i="13"/>
  <c r="A27" i="14"/>
  <c r="A45" i="14"/>
  <c r="A62" i="14"/>
  <c r="A100" i="14"/>
  <c r="A122" i="14"/>
  <c r="A161" i="14"/>
  <c r="A538" i="13"/>
  <c r="A346" i="13"/>
  <c r="A461" i="14"/>
  <c r="A269" i="14"/>
  <c r="A497" i="14"/>
  <c r="C34" i="13"/>
  <c r="D34" i="13"/>
  <c r="E34" i="13"/>
  <c r="F34" i="13"/>
  <c r="G34" i="13"/>
  <c r="H34" i="13"/>
  <c r="I34" i="13"/>
  <c r="J34" i="13"/>
  <c r="K34" i="13"/>
  <c r="B34" i="13"/>
  <c r="K99" i="13"/>
  <c r="B99" i="13"/>
  <c r="C99" i="13"/>
  <c r="D99" i="13"/>
  <c r="F99" i="13"/>
  <c r="G99" i="13"/>
  <c r="J99" i="13"/>
  <c r="E99" i="13"/>
  <c r="I99" i="13"/>
  <c r="H99" i="13"/>
  <c r="B2" i="14"/>
  <c r="E2" i="14"/>
  <c r="F2" i="14"/>
  <c r="G2" i="14"/>
  <c r="H2" i="14"/>
  <c r="I2" i="14"/>
  <c r="J2" i="14"/>
  <c r="K2" i="14"/>
  <c r="D2" i="14"/>
  <c r="C2" i="14"/>
  <c r="J71" i="14"/>
  <c r="K71" i="14"/>
  <c r="B71" i="14"/>
  <c r="C71" i="14"/>
  <c r="D71" i="14"/>
  <c r="F71" i="14"/>
  <c r="E71" i="14"/>
  <c r="G71" i="14"/>
  <c r="H71" i="14"/>
  <c r="I71" i="14"/>
  <c r="I178" i="14"/>
  <c r="A142" i="13"/>
  <c r="J202" i="14"/>
  <c r="B250" i="14"/>
  <c r="C250" i="14"/>
  <c r="D250" i="14"/>
  <c r="E250" i="14"/>
  <c r="F250" i="14"/>
  <c r="G250" i="14"/>
  <c r="H250" i="14"/>
  <c r="I250" i="14"/>
  <c r="J250" i="14"/>
  <c r="K250" i="14"/>
  <c r="A292" i="13"/>
  <c r="A292" i="14"/>
  <c r="A334" i="14"/>
  <c r="A334" i="13"/>
  <c r="F394" i="14"/>
  <c r="G394" i="14"/>
  <c r="H394" i="14"/>
  <c r="I394" i="14"/>
  <c r="J394" i="14"/>
  <c r="B394" i="14"/>
  <c r="E394" i="14"/>
  <c r="C394" i="14"/>
  <c r="D394" i="14"/>
  <c r="K394" i="14"/>
  <c r="G442" i="14"/>
  <c r="H442" i="14"/>
  <c r="I442" i="14"/>
  <c r="J442" i="14"/>
  <c r="K442" i="14"/>
  <c r="B442" i="14"/>
  <c r="D442" i="14"/>
  <c r="F442" i="14"/>
  <c r="C442" i="14"/>
  <c r="E442" i="14"/>
  <c r="A478" i="14"/>
  <c r="A478" i="13"/>
  <c r="A526" i="14"/>
  <c r="A526" i="13"/>
  <c r="D592" i="13"/>
  <c r="F592" i="13"/>
  <c r="H592" i="13"/>
  <c r="J592" i="13"/>
  <c r="K592" i="13"/>
  <c r="E592" i="13"/>
  <c r="B592" i="13"/>
  <c r="C592" i="13"/>
  <c r="I592" i="13"/>
  <c r="G592" i="13"/>
  <c r="E35" i="13"/>
  <c r="F35" i="13"/>
  <c r="G35" i="13"/>
  <c r="H35" i="13"/>
  <c r="I35" i="13"/>
  <c r="J35" i="13"/>
  <c r="K35" i="13"/>
  <c r="D35" i="13"/>
  <c r="B35" i="13"/>
  <c r="C35" i="13"/>
  <c r="B128" i="13"/>
  <c r="C128" i="13"/>
  <c r="D128" i="13"/>
  <c r="E128" i="13"/>
  <c r="F128" i="13"/>
  <c r="G128" i="13"/>
  <c r="H128" i="13"/>
  <c r="I128" i="13"/>
  <c r="J128" i="13"/>
  <c r="K128" i="13"/>
  <c r="D135" i="14"/>
  <c r="G24" i="13"/>
  <c r="H24" i="13"/>
  <c r="I24" i="13"/>
  <c r="J24" i="13"/>
  <c r="K24" i="13"/>
  <c r="B24" i="13"/>
  <c r="C24" i="13"/>
  <c r="F24" i="13"/>
  <c r="E24" i="13"/>
  <c r="D24" i="13"/>
  <c r="C101" i="13"/>
  <c r="D101" i="13"/>
  <c r="F101" i="13"/>
  <c r="G101" i="13"/>
  <c r="H101" i="13"/>
  <c r="J101" i="13"/>
  <c r="K101" i="13"/>
  <c r="B101" i="13"/>
  <c r="E101" i="13"/>
  <c r="I101" i="13"/>
  <c r="G173" i="13"/>
  <c r="H173" i="13"/>
  <c r="I173" i="13"/>
  <c r="J173" i="13"/>
  <c r="K173" i="13"/>
  <c r="B173" i="13"/>
  <c r="C173" i="13"/>
  <c r="E173" i="13"/>
  <c r="F173" i="13"/>
  <c r="D173" i="13"/>
  <c r="J95" i="14"/>
  <c r="K95" i="14"/>
  <c r="B95" i="14"/>
  <c r="C95" i="14"/>
  <c r="D95" i="14"/>
  <c r="F95" i="14"/>
  <c r="E95" i="14"/>
  <c r="G95" i="14"/>
  <c r="H95" i="14"/>
  <c r="I95" i="14"/>
  <c r="A72" i="14"/>
  <c r="A4" i="13"/>
  <c r="A16" i="13"/>
  <c r="A40" i="13"/>
  <c r="A52" i="13"/>
  <c r="A64" i="13"/>
  <c r="A77" i="13"/>
  <c r="A91" i="13"/>
  <c r="A107" i="13"/>
  <c r="A135" i="13"/>
  <c r="A149" i="13"/>
  <c r="A163" i="13"/>
  <c r="A179" i="13"/>
  <c r="A46" i="14"/>
  <c r="A63" i="14"/>
  <c r="A82" i="14"/>
  <c r="A101" i="14"/>
  <c r="A123" i="14"/>
  <c r="A143" i="14"/>
  <c r="A164" i="14"/>
  <c r="A537" i="13"/>
  <c r="A345" i="13"/>
  <c r="A460" i="14"/>
  <c r="A268" i="14"/>
  <c r="A496" i="14"/>
  <c r="H592" i="14"/>
  <c r="J592" i="14"/>
  <c r="F592" i="14"/>
  <c r="G592" i="14"/>
  <c r="I592" i="14"/>
  <c r="K592" i="14"/>
  <c r="E592" i="14"/>
  <c r="B592" i="14"/>
  <c r="C592" i="14"/>
  <c r="D592" i="14"/>
  <c r="B582" i="14"/>
  <c r="D582" i="14"/>
  <c r="C582" i="14"/>
  <c r="E582" i="14"/>
  <c r="F582" i="14"/>
  <c r="G582" i="14"/>
  <c r="H582" i="14"/>
  <c r="K582" i="14"/>
  <c r="G131" i="13"/>
  <c r="H131" i="13"/>
  <c r="I131" i="13"/>
  <c r="J131" i="13"/>
  <c r="K131" i="13"/>
  <c r="B131" i="13"/>
  <c r="C131" i="13"/>
  <c r="F131" i="13"/>
  <c r="D131" i="13"/>
  <c r="E131" i="13"/>
  <c r="A60" i="14"/>
  <c r="A61" i="14"/>
  <c r="A73" i="14"/>
  <c r="A85" i="14"/>
  <c r="A93" i="13"/>
  <c r="A97" i="14"/>
  <c r="A109" i="14"/>
  <c r="A121" i="14"/>
  <c r="H139" i="14"/>
  <c r="I139" i="14"/>
  <c r="J139" i="14"/>
  <c r="K139" i="14"/>
  <c r="B139" i="14"/>
  <c r="C139" i="14"/>
  <c r="D139" i="14"/>
  <c r="G139" i="14"/>
  <c r="E139" i="14"/>
  <c r="F139" i="14"/>
  <c r="A145" i="14"/>
  <c r="A157" i="14"/>
  <c r="A169" i="14"/>
  <c r="A181" i="14"/>
  <c r="A193" i="13"/>
  <c r="A193" i="14"/>
  <c r="A205" i="13"/>
  <c r="A205" i="14"/>
  <c r="A217" i="13"/>
  <c r="A217" i="14"/>
  <c r="A229" i="13"/>
  <c r="A229" i="14"/>
  <c r="A241" i="13"/>
  <c r="A241" i="14"/>
  <c r="A247" i="13"/>
  <c r="A247" i="14"/>
  <c r="A259" i="13"/>
  <c r="A259" i="14"/>
  <c r="A265" i="13"/>
  <c r="A265" i="14"/>
  <c r="A271" i="13"/>
  <c r="A271" i="14"/>
  <c r="A277" i="13"/>
  <c r="A277" i="14"/>
  <c r="A283" i="13"/>
  <c r="A283" i="14"/>
  <c r="A289" i="13"/>
  <c r="A289" i="14"/>
  <c r="A295" i="13"/>
  <c r="A295" i="14"/>
  <c r="A301" i="13"/>
  <c r="A301" i="14"/>
  <c r="A307" i="13"/>
  <c r="A307" i="14"/>
  <c r="A313" i="13"/>
  <c r="A313" i="14"/>
  <c r="A319" i="13"/>
  <c r="A319" i="14"/>
  <c r="A325" i="13"/>
  <c r="A325" i="14"/>
  <c r="A331" i="13"/>
  <c r="A331" i="14"/>
  <c r="A337" i="13"/>
  <c r="A337" i="14"/>
  <c r="A343" i="13"/>
  <c r="A343" i="14"/>
  <c r="A349" i="13"/>
  <c r="A349" i="14"/>
  <c r="A355" i="13"/>
  <c r="A355" i="14"/>
  <c r="A361" i="13"/>
  <c r="A361" i="14"/>
  <c r="A367" i="13"/>
  <c r="A367" i="14"/>
  <c r="A373" i="13"/>
  <c r="A373" i="14"/>
  <c r="A379" i="13"/>
  <c r="A379" i="14"/>
  <c r="A385" i="13"/>
  <c r="A385" i="14"/>
  <c r="A391" i="13"/>
  <c r="A391" i="14"/>
  <c r="A397" i="13"/>
  <c r="A397" i="14"/>
  <c r="A403" i="13"/>
  <c r="A403" i="14"/>
  <c r="A409" i="13"/>
  <c r="A409" i="14"/>
  <c r="A415" i="13"/>
  <c r="A415" i="14"/>
  <c r="A421" i="13"/>
  <c r="A421" i="14"/>
  <c r="A427" i="13"/>
  <c r="A427" i="14"/>
  <c r="A433" i="13"/>
  <c r="A433" i="14"/>
  <c r="A439" i="13"/>
  <c r="A439" i="14"/>
  <c r="A445" i="13"/>
  <c r="A445" i="14"/>
  <c r="A451" i="13"/>
  <c r="A451" i="14"/>
  <c r="A457" i="13"/>
  <c r="A457" i="14"/>
  <c r="A463" i="13"/>
  <c r="A463" i="14"/>
  <c r="A469" i="13"/>
  <c r="A469" i="14"/>
  <c r="A475" i="13"/>
  <c r="A475" i="14"/>
  <c r="A481" i="13"/>
  <c r="A481" i="14"/>
  <c r="A487" i="13"/>
  <c r="A487" i="14"/>
  <c r="A493" i="13"/>
  <c r="A493" i="14"/>
  <c r="A499" i="13"/>
  <c r="A499" i="14"/>
  <c r="A505" i="13"/>
  <c r="A505" i="14"/>
  <c r="A511" i="13"/>
  <c r="A511" i="14"/>
  <c r="A517" i="13"/>
  <c r="A517" i="14"/>
  <c r="A523" i="13"/>
  <c r="A523" i="14"/>
  <c r="A529" i="13"/>
  <c r="A529" i="14"/>
  <c r="A535" i="13"/>
  <c r="A535" i="14"/>
  <c r="A541" i="13"/>
  <c r="A541" i="14"/>
  <c r="A547" i="13"/>
  <c r="A547" i="14"/>
  <c r="A553" i="13"/>
  <c r="A553" i="14"/>
  <c r="A559" i="13"/>
  <c r="A559" i="14"/>
  <c r="A565" i="13"/>
  <c r="A565" i="14"/>
  <c r="A571" i="13"/>
  <c r="A571" i="14"/>
  <c r="A577" i="13"/>
  <c r="A577" i="14"/>
  <c r="A583" i="13"/>
  <c r="A583" i="14"/>
  <c r="A589" i="13"/>
  <c r="A589" i="14"/>
  <c r="A595" i="13"/>
  <c r="A595" i="14"/>
  <c r="A601" i="13"/>
  <c r="A601" i="14"/>
  <c r="A5" i="13"/>
  <c r="A17" i="13"/>
  <c r="A29" i="13"/>
  <c r="A41" i="13"/>
  <c r="A53" i="13"/>
  <c r="A65" i="13"/>
  <c r="A78" i="13"/>
  <c r="A92" i="13"/>
  <c r="A108" i="13"/>
  <c r="A122" i="13"/>
  <c r="A136" i="13"/>
  <c r="A150" i="13"/>
  <c r="A164" i="13"/>
  <c r="A180" i="13"/>
  <c r="A11" i="14"/>
  <c r="A47" i="14"/>
  <c r="A64" i="14"/>
  <c r="A83" i="14"/>
  <c r="A124" i="14"/>
  <c r="A146" i="14"/>
  <c r="A527" i="13"/>
  <c r="A335" i="13"/>
  <c r="A450" i="14"/>
  <c r="A258" i="14"/>
  <c r="C10" i="13"/>
  <c r="D10" i="13"/>
  <c r="E10" i="13"/>
  <c r="F10" i="13"/>
  <c r="G10" i="13"/>
  <c r="H10" i="13"/>
  <c r="I10" i="13"/>
  <c r="J10" i="13"/>
  <c r="K10" i="13"/>
  <c r="B10" i="13"/>
  <c r="G85" i="13"/>
  <c r="H85" i="13"/>
  <c r="I85" i="13"/>
  <c r="J85" i="13"/>
  <c r="K85" i="13"/>
  <c r="B85" i="13"/>
  <c r="C85" i="13"/>
  <c r="F85" i="13"/>
  <c r="E85" i="13"/>
  <c r="D85" i="13"/>
  <c r="K127" i="13"/>
  <c r="B127" i="13"/>
  <c r="C127" i="13"/>
  <c r="D127" i="13"/>
  <c r="E127" i="13"/>
  <c r="F127" i="13"/>
  <c r="G127" i="13"/>
  <c r="J127" i="13"/>
  <c r="H127" i="13"/>
  <c r="I127" i="13"/>
  <c r="D20" i="14"/>
  <c r="E20" i="14"/>
  <c r="F20" i="14"/>
  <c r="G20" i="14"/>
  <c r="H20" i="14"/>
  <c r="I20" i="14"/>
  <c r="J20" i="14"/>
  <c r="K20" i="14"/>
  <c r="C20" i="14"/>
  <c r="B20" i="14"/>
  <c r="B112" i="14"/>
  <c r="C112" i="14"/>
  <c r="D112" i="14"/>
  <c r="E112" i="14"/>
  <c r="F112" i="14"/>
  <c r="G112" i="14"/>
  <c r="H112" i="14"/>
  <c r="I112" i="14"/>
  <c r="J112" i="14"/>
  <c r="K112" i="14"/>
  <c r="D441" i="13"/>
  <c r="E441" i="13"/>
  <c r="F441" i="13"/>
  <c r="G441" i="13"/>
  <c r="H441" i="13"/>
  <c r="I441" i="13"/>
  <c r="J441" i="13"/>
  <c r="K441" i="13"/>
  <c r="C441" i="13"/>
  <c r="B441" i="13"/>
  <c r="A7" i="14"/>
  <c r="B220" i="13"/>
  <c r="C220" i="13"/>
  <c r="D220" i="13"/>
  <c r="E220" i="13"/>
  <c r="F220" i="13"/>
  <c r="H220" i="13"/>
  <c r="I220" i="13"/>
  <c r="J220" i="13"/>
  <c r="G220" i="13"/>
  <c r="K220" i="13"/>
  <c r="A262" i="14"/>
  <c r="A262" i="13"/>
  <c r="A310" i="14"/>
  <c r="A310" i="13"/>
  <c r="A352" i="13"/>
  <c r="A352" i="14"/>
  <c r="E412" i="13"/>
  <c r="F412" i="13"/>
  <c r="G412" i="13"/>
  <c r="H412" i="13"/>
  <c r="I412" i="13"/>
  <c r="J412" i="13"/>
  <c r="K412" i="13"/>
  <c r="D412" i="13"/>
  <c r="B412" i="13"/>
  <c r="C412" i="13"/>
  <c r="A454" i="14"/>
  <c r="A454" i="13"/>
  <c r="A502" i="14"/>
  <c r="A502" i="13"/>
  <c r="A550" i="14"/>
  <c r="A550" i="13"/>
  <c r="A598" i="14"/>
  <c r="A598" i="13"/>
  <c r="E59" i="13"/>
  <c r="F59" i="13"/>
  <c r="G59" i="13"/>
  <c r="H59" i="13"/>
  <c r="I59" i="13"/>
  <c r="J59" i="13"/>
  <c r="K59" i="13"/>
  <c r="D59" i="13"/>
  <c r="B59" i="13"/>
  <c r="C59" i="13"/>
  <c r="H3" i="14"/>
  <c r="I3" i="14"/>
  <c r="J3" i="14"/>
  <c r="K3" i="14"/>
  <c r="B3" i="14"/>
  <c r="C3" i="14"/>
  <c r="D3" i="14"/>
  <c r="G3" i="14"/>
  <c r="E3" i="14"/>
  <c r="F3" i="14"/>
  <c r="D155" i="14"/>
  <c r="E155" i="14"/>
  <c r="F155" i="14"/>
  <c r="G155" i="14"/>
  <c r="H155" i="14"/>
  <c r="I155" i="14"/>
  <c r="J155" i="14"/>
  <c r="K155" i="14"/>
  <c r="C155" i="14"/>
  <c r="B155" i="14"/>
  <c r="K115" i="13"/>
  <c r="B115" i="13"/>
  <c r="C115" i="13"/>
  <c r="D115" i="13"/>
  <c r="E115" i="13"/>
  <c r="F115" i="13"/>
  <c r="G115" i="13"/>
  <c r="J115" i="13"/>
  <c r="H115" i="13"/>
  <c r="I115" i="13"/>
  <c r="F57" i="14"/>
  <c r="G57" i="14"/>
  <c r="H57" i="14"/>
  <c r="J57" i="14"/>
  <c r="K57" i="14"/>
  <c r="B57" i="14"/>
  <c r="C57" i="14"/>
  <c r="D57" i="14"/>
  <c r="E57" i="14"/>
  <c r="I57" i="14"/>
  <c r="A202" i="13"/>
  <c r="A82" i="13"/>
  <c r="B78" i="14"/>
  <c r="D78" i="14"/>
  <c r="E78" i="14"/>
  <c r="F78" i="14"/>
  <c r="H78" i="14"/>
  <c r="K78" i="14"/>
  <c r="C78" i="14"/>
  <c r="J78" i="14"/>
  <c r="G78" i="14"/>
  <c r="I78" i="14"/>
  <c r="C70" i="13"/>
  <c r="D70" i="13"/>
  <c r="E70" i="13"/>
  <c r="F70" i="13"/>
  <c r="G70" i="13"/>
  <c r="H70" i="13"/>
  <c r="I70" i="13"/>
  <c r="J70" i="13"/>
  <c r="K70" i="13"/>
  <c r="B70" i="13"/>
  <c r="D55" i="14"/>
  <c r="B67" i="14"/>
  <c r="C67" i="14"/>
  <c r="D67" i="14"/>
  <c r="F67" i="14"/>
  <c r="G67" i="14"/>
  <c r="H67" i="14"/>
  <c r="J67" i="14"/>
  <c r="I67" i="14"/>
  <c r="K67" i="14"/>
  <c r="E67" i="14"/>
  <c r="B79" i="14"/>
  <c r="C79" i="14"/>
  <c r="D79" i="14"/>
  <c r="F79" i="14"/>
  <c r="G79" i="14"/>
  <c r="H79" i="14"/>
  <c r="J79" i="14"/>
  <c r="E79" i="14"/>
  <c r="I79" i="14"/>
  <c r="K79" i="14"/>
  <c r="A91" i="14"/>
  <c r="A94" i="13"/>
  <c r="B103" i="14"/>
  <c r="C103" i="14"/>
  <c r="D103" i="14"/>
  <c r="F103" i="14"/>
  <c r="I103" i="14"/>
  <c r="J103" i="14"/>
  <c r="K103" i="14"/>
  <c r="H103" i="14"/>
  <c r="E103" i="14"/>
  <c r="G103" i="14"/>
  <c r="H115" i="14"/>
  <c r="I115" i="14"/>
  <c r="J115" i="14"/>
  <c r="K115" i="14"/>
  <c r="B115" i="14"/>
  <c r="C115" i="14"/>
  <c r="D115" i="14"/>
  <c r="G115" i="14"/>
  <c r="F115" i="14"/>
  <c r="E115" i="14"/>
  <c r="H127" i="14"/>
  <c r="I127" i="14"/>
  <c r="J127" i="14"/>
  <c r="K127" i="14"/>
  <c r="B127" i="14"/>
  <c r="C127" i="14"/>
  <c r="D127" i="14"/>
  <c r="G127" i="14"/>
  <c r="E127" i="14"/>
  <c r="F127" i="14"/>
  <c r="A133" i="14"/>
  <c r="H151" i="14"/>
  <c r="I151" i="14"/>
  <c r="J151" i="14"/>
  <c r="K151" i="14"/>
  <c r="B151" i="14"/>
  <c r="C151" i="14"/>
  <c r="D151" i="14"/>
  <c r="G151" i="14"/>
  <c r="F151" i="14"/>
  <c r="E151" i="14"/>
  <c r="H163" i="14"/>
  <c r="I163" i="14"/>
  <c r="J163" i="14"/>
  <c r="K163" i="14"/>
  <c r="B163" i="14"/>
  <c r="C163" i="14"/>
  <c r="D163" i="14"/>
  <c r="G163" i="14"/>
  <c r="E163" i="14"/>
  <c r="F163" i="14"/>
  <c r="H175" i="14"/>
  <c r="I175" i="14"/>
  <c r="J175" i="14"/>
  <c r="K175" i="14"/>
  <c r="B175" i="14"/>
  <c r="C175" i="14"/>
  <c r="D175" i="14"/>
  <c r="G175" i="14"/>
  <c r="E175" i="14"/>
  <c r="F175" i="14"/>
  <c r="A187" i="13"/>
  <c r="A187" i="14"/>
  <c r="A199" i="13"/>
  <c r="A199" i="14"/>
  <c r="A211" i="13"/>
  <c r="A211" i="14"/>
  <c r="A223" i="13"/>
  <c r="A223" i="14"/>
  <c r="A235" i="13"/>
  <c r="A235" i="14"/>
  <c r="A253" i="13"/>
  <c r="A253" i="14"/>
  <c r="A6" i="13"/>
  <c r="A18" i="13"/>
  <c r="A30" i="13"/>
  <c r="A42" i="13"/>
  <c r="A54" i="13"/>
  <c r="A66" i="13"/>
  <c r="A79" i="13"/>
  <c r="A95" i="13"/>
  <c r="A109" i="13"/>
  <c r="A123" i="13"/>
  <c r="A137" i="13"/>
  <c r="A151" i="13"/>
  <c r="A167" i="13"/>
  <c r="A181" i="13"/>
  <c r="A14" i="14"/>
  <c r="A32" i="14"/>
  <c r="A65" i="14"/>
  <c r="A86" i="14"/>
  <c r="A106" i="14"/>
  <c r="A125" i="14"/>
  <c r="A147" i="14"/>
  <c r="A167" i="14"/>
  <c r="A490" i="13"/>
  <c r="A298" i="13"/>
  <c r="A413" i="14"/>
  <c r="A221" i="14"/>
  <c r="C22" i="13"/>
  <c r="D22" i="13"/>
  <c r="E22" i="13"/>
  <c r="F22" i="13"/>
  <c r="G22" i="13"/>
  <c r="H22" i="13"/>
  <c r="I22" i="13"/>
  <c r="J22" i="13"/>
  <c r="K22" i="13"/>
  <c r="B22" i="13"/>
  <c r="E71" i="13"/>
  <c r="F71" i="13"/>
  <c r="G71" i="13"/>
  <c r="H71" i="13"/>
  <c r="I71" i="13"/>
  <c r="J71" i="13"/>
  <c r="K71" i="13"/>
  <c r="D71" i="13"/>
  <c r="B71" i="13"/>
  <c r="C71" i="13"/>
  <c r="G143" i="13"/>
  <c r="H143" i="13"/>
  <c r="I143" i="13"/>
  <c r="J143" i="13"/>
  <c r="K143" i="13"/>
  <c r="B143" i="13"/>
  <c r="C143" i="13"/>
  <c r="F143" i="13"/>
  <c r="D143" i="13"/>
  <c r="E143" i="13"/>
  <c r="D38" i="14"/>
  <c r="E38" i="14"/>
  <c r="F38" i="14"/>
  <c r="G38" i="14"/>
  <c r="H38" i="14"/>
  <c r="I38" i="14"/>
  <c r="J38" i="14"/>
  <c r="K38" i="14"/>
  <c r="C38" i="14"/>
  <c r="B38" i="14"/>
  <c r="J134" i="14"/>
  <c r="K134" i="14"/>
  <c r="B134" i="14"/>
  <c r="C134" i="14"/>
  <c r="D134" i="14"/>
  <c r="E134" i="14"/>
  <c r="F134" i="14"/>
  <c r="I134" i="14"/>
  <c r="G134" i="14"/>
  <c r="H134" i="14"/>
  <c r="A43" i="14"/>
  <c r="A130" i="13"/>
  <c r="A166" i="13"/>
  <c r="A214" i="14"/>
  <c r="A214" i="13"/>
  <c r="B268" i="13"/>
  <c r="C268" i="13"/>
  <c r="D268" i="13"/>
  <c r="F268" i="13"/>
  <c r="E268" i="13"/>
  <c r="G268" i="13"/>
  <c r="H268" i="13"/>
  <c r="K268" i="13"/>
  <c r="I268" i="13"/>
  <c r="J268" i="13"/>
  <c r="K316" i="13"/>
  <c r="B316" i="13"/>
  <c r="C316" i="13"/>
  <c r="D316" i="13"/>
  <c r="E316" i="13"/>
  <c r="F316" i="13"/>
  <c r="G316" i="13"/>
  <c r="J316" i="13"/>
  <c r="H316" i="13"/>
  <c r="I316" i="13"/>
  <c r="A358" i="14"/>
  <c r="A358" i="13"/>
  <c r="A406" i="14"/>
  <c r="A406" i="13"/>
  <c r="A448" i="13"/>
  <c r="A448" i="14"/>
  <c r="A484" i="13"/>
  <c r="A484" i="14"/>
  <c r="G538" i="14"/>
  <c r="H538" i="14"/>
  <c r="I538" i="14"/>
  <c r="J538" i="14"/>
  <c r="K538" i="14"/>
  <c r="B538" i="14"/>
  <c r="F538" i="14"/>
  <c r="C538" i="14"/>
  <c r="D538" i="14"/>
  <c r="E538" i="14"/>
  <c r="A574" i="14"/>
  <c r="A574" i="13"/>
  <c r="E23" i="13"/>
  <c r="F23" i="13"/>
  <c r="G23" i="13"/>
  <c r="H23" i="13"/>
  <c r="I23" i="13"/>
  <c r="J23" i="13"/>
  <c r="K23" i="13"/>
  <c r="D23" i="13"/>
  <c r="B23" i="13"/>
  <c r="C23" i="13"/>
  <c r="H158" i="13"/>
  <c r="D113" i="14"/>
  <c r="E113" i="14"/>
  <c r="F113" i="14"/>
  <c r="G113" i="14"/>
  <c r="H113" i="14"/>
  <c r="I113" i="14"/>
  <c r="J113" i="14"/>
  <c r="K113" i="14"/>
  <c r="C113" i="14"/>
  <c r="B113" i="14"/>
  <c r="G36" i="13"/>
  <c r="H36" i="13"/>
  <c r="I36" i="13"/>
  <c r="J36" i="13"/>
  <c r="K36" i="13"/>
  <c r="B36" i="13"/>
  <c r="C36" i="13"/>
  <c r="F36" i="13"/>
  <c r="D36" i="13"/>
  <c r="E36" i="13"/>
  <c r="A87" i="13"/>
  <c r="K145" i="13"/>
  <c r="B145" i="13"/>
  <c r="C145" i="13"/>
  <c r="D145" i="13"/>
  <c r="E145" i="13"/>
  <c r="F145" i="13"/>
  <c r="G145" i="13"/>
  <c r="J145" i="13"/>
  <c r="H145" i="13"/>
  <c r="I145" i="13"/>
  <c r="H40" i="14"/>
  <c r="I40" i="14"/>
  <c r="J40" i="14"/>
  <c r="K40" i="14"/>
  <c r="B40" i="14"/>
  <c r="C40" i="14"/>
  <c r="D40" i="14"/>
  <c r="G40" i="14"/>
  <c r="E40" i="14"/>
  <c r="F40" i="14"/>
  <c r="A136" i="14"/>
  <c r="B183" i="14"/>
  <c r="C183" i="14"/>
  <c r="D183" i="14"/>
  <c r="E183" i="14"/>
  <c r="F183" i="14"/>
  <c r="G183" i="14"/>
  <c r="H183" i="14"/>
  <c r="K183" i="14"/>
  <c r="I183" i="14"/>
  <c r="J183" i="14"/>
  <c r="H54" i="14"/>
  <c r="J176" i="14"/>
  <c r="K176" i="14"/>
  <c r="B176" i="14"/>
  <c r="C176" i="14"/>
  <c r="D176" i="14"/>
  <c r="E176" i="14"/>
  <c r="F176" i="14"/>
  <c r="I176" i="14"/>
  <c r="G176" i="14"/>
  <c r="H176" i="14"/>
  <c r="A188" i="14"/>
  <c r="A188" i="13"/>
  <c r="A200" i="14"/>
  <c r="A200" i="13"/>
  <c r="A212" i="14"/>
  <c r="A212" i="13"/>
  <c r="A218" i="13"/>
  <c r="A218" i="14"/>
  <c r="A224" i="14"/>
  <c r="A224" i="13"/>
  <c r="A236" i="14"/>
  <c r="A236" i="13"/>
  <c r="A242" i="13"/>
  <c r="A242" i="14"/>
  <c r="A248" i="14"/>
  <c r="A248" i="13"/>
  <c r="A254" i="13"/>
  <c r="A254" i="14"/>
  <c r="A260" i="14"/>
  <c r="A260" i="13"/>
  <c r="A266" i="13"/>
  <c r="A266" i="14"/>
  <c r="A272" i="14"/>
  <c r="A272" i="13"/>
  <c r="A278" i="13"/>
  <c r="A278" i="14"/>
  <c r="A284" i="14"/>
  <c r="A284" i="13"/>
  <c r="A290" i="13"/>
  <c r="A290" i="14"/>
  <c r="A296" i="14"/>
  <c r="A296" i="13"/>
  <c r="A302" i="13"/>
  <c r="A302" i="14"/>
  <c r="A308" i="14"/>
  <c r="A308" i="13"/>
  <c r="A314" i="13"/>
  <c r="A314" i="14"/>
  <c r="A320" i="14"/>
  <c r="A320" i="13"/>
  <c r="A326" i="13"/>
  <c r="A326" i="14"/>
  <c r="A332" i="14"/>
  <c r="A332" i="13"/>
  <c r="A338" i="13"/>
  <c r="A338" i="14"/>
  <c r="A344" i="14"/>
  <c r="A344" i="13"/>
  <c r="A350" i="13"/>
  <c r="A350" i="14"/>
  <c r="A356" i="14"/>
  <c r="A356" i="13"/>
  <c r="A362" i="13"/>
  <c r="A362" i="14"/>
  <c r="A368" i="14"/>
  <c r="A368" i="13"/>
  <c r="A374" i="13"/>
  <c r="A374" i="14"/>
  <c r="A380" i="14"/>
  <c r="A380" i="13"/>
  <c r="A386" i="13"/>
  <c r="A386" i="14"/>
  <c r="A392" i="14"/>
  <c r="A392" i="13"/>
  <c r="A398" i="13"/>
  <c r="A398" i="14"/>
  <c r="A404" i="14"/>
  <c r="A404" i="13"/>
  <c r="A410" i="13"/>
  <c r="A410" i="14"/>
  <c r="A416" i="14"/>
  <c r="A416" i="13"/>
  <c r="A422" i="13"/>
  <c r="A422" i="14"/>
  <c r="A428" i="14"/>
  <c r="A428" i="13"/>
  <c r="A434" i="13"/>
  <c r="A434" i="14"/>
  <c r="A440" i="14"/>
  <c r="A440" i="13"/>
  <c r="A446" i="13"/>
  <c r="A446" i="14"/>
  <c r="A452" i="14"/>
  <c r="A452" i="13"/>
  <c r="A458" i="13"/>
  <c r="A458" i="14"/>
  <c r="A464" i="14"/>
  <c r="A464" i="13"/>
  <c r="A470" i="13"/>
  <c r="A470" i="14"/>
  <c r="A476" i="14"/>
  <c r="A476" i="13"/>
  <c r="A482" i="13"/>
  <c r="A482" i="14"/>
  <c r="A488" i="14"/>
  <c r="A488" i="13"/>
  <c r="A494" i="13"/>
  <c r="A494" i="14"/>
  <c r="A500" i="14"/>
  <c r="A500" i="13"/>
  <c r="A506" i="13"/>
  <c r="A506" i="14"/>
  <c r="A512" i="14"/>
  <c r="A512" i="13"/>
  <c r="A518" i="13"/>
  <c r="A518" i="14"/>
  <c r="A524" i="14"/>
  <c r="A524" i="13"/>
  <c r="A530" i="13"/>
  <c r="A530" i="14"/>
  <c r="A536" i="14"/>
  <c r="A536" i="13"/>
  <c r="A542" i="13"/>
  <c r="A542" i="14"/>
  <c r="A548" i="14"/>
  <c r="A548" i="13"/>
  <c r="A554" i="13"/>
  <c r="A554" i="14"/>
  <c r="A560" i="14"/>
  <c r="A560" i="13"/>
  <c r="A566" i="13"/>
  <c r="A566" i="14"/>
  <c r="A572" i="14"/>
  <c r="A572" i="13"/>
  <c r="A578" i="13"/>
  <c r="A578" i="14"/>
  <c r="A584" i="14"/>
  <c r="A584" i="13"/>
  <c r="A590" i="13"/>
  <c r="A590" i="14"/>
  <c r="A596" i="14"/>
  <c r="A596" i="13"/>
  <c r="A602" i="13"/>
  <c r="A602" i="14"/>
  <c r="A19" i="13"/>
  <c r="A31" i="13"/>
  <c r="A43" i="13"/>
  <c r="A96" i="13"/>
  <c r="A110" i="13"/>
  <c r="A124" i="13"/>
  <c r="A138" i="13"/>
  <c r="A168" i="13"/>
  <c r="A33" i="14"/>
  <c r="A87" i="14"/>
  <c r="A107" i="14"/>
  <c r="A148" i="14"/>
  <c r="A171" i="14"/>
  <c r="A489" i="13"/>
  <c r="A297" i="13"/>
  <c r="A412" i="14"/>
  <c r="A220" i="14"/>
  <c r="C46" i="13"/>
  <c r="D46" i="13"/>
  <c r="E46" i="13"/>
  <c r="F46" i="13"/>
  <c r="G46" i="13"/>
  <c r="H46" i="13"/>
  <c r="I46" i="13"/>
  <c r="J46" i="13"/>
  <c r="K46" i="13"/>
  <c r="B46" i="13"/>
  <c r="G113" i="13"/>
  <c r="H113" i="13"/>
  <c r="I113" i="13"/>
  <c r="J113" i="13"/>
  <c r="K113" i="13"/>
  <c r="B113" i="13"/>
  <c r="C113" i="13"/>
  <c r="F113" i="13"/>
  <c r="D113" i="13"/>
  <c r="E113" i="13"/>
  <c r="C171" i="13"/>
  <c r="D171" i="13"/>
  <c r="E171" i="13"/>
  <c r="F171" i="13"/>
  <c r="G171" i="13"/>
  <c r="H171" i="13"/>
  <c r="I171" i="13"/>
  <c r="J171" i="13"/>
  <c r="K171" i="13"/>
  <c r="B171" i="13"/>
  <c r="J53" i="14"/>
  <c r="K53" i="14"/>
  <c r="B53" i="14"/>
  <c r="C53" i="14"/>
  <c r="D53" i="14"/>
  <c r="F53" i="14"/>
  <c r="E53" i="14"/>
  <c r="G53" i="14"/>
  <c r="H53" i="14"/>
  <c r="I53" i="14"/>
  <c r="B154" i="14"/>
  <c r="C154" i="14"/>
  <c r="D154" i="14"/>
  <c r="E154" i="14"/>
  <c r="F154" i="14"/>
  <c r="G154" i="14"/>
  <c r="H154" i="14"/>
  <c r="I154" i="14"/>
  <c r="J154" i="14"/>
  <c r="K154" i="14"/>
  <c r="A13" i="14"/>
  <c r="A118" i="13"/>
  <c r="A208" i="13"/>
  <c r="A208" i="14"/>
  <c r="A256" i="13"/>
  <c r="A256" i="14"/>
  <c r="A304" i="13"/>
  <c r="A304" i="14"/>
  <c r="E364" i="13"/>
  <c r="F364" i="13"/>
  <c r="G364" i="13"/>
  <c r="H364" i="13"/>
  <c r="I364" i="13"/>
  <c r="J364" i="13"/>
  <c r="K364" i="13"/>
  <c r="D364" i="13"/>
  <c r="B364" i="13"/>
  <c r="C364" i="13"/>
  <c r="A400" i="13"/>
  <c r="A400" i="14"/>
  <c r="F460" i="13"/>
  <c r="G460" i="13"/>
  <c r="H460" i="13"/>
  <c r="I460" i="13"/>
  <c r="J460" i="13"/>
  <c r="K460" i="13"/>
  <c r="B460" i="13"/>
  <c r="E460" i="13"/>
  <c r="C460" i="13"/>
  <c r="D460" i="13"/>
  <c r="A508" i="13"/>
  <c r="A508" i="14"/>
  <c r="A556" i="13"/>
  <c r="A556" i="14"/>
  <c r="A604" i="13"/>
  <c r="A604" i="14"/>
  <c r="G12" i="13"/>
  <c r="H12" i="13"/>
  <c r="I12" i="13"/>
  <c r="J12" i="13"/>
  <c r="K12" i="13"/>
  <c r="B12" i="13"/>
  <c r="C12" i="13"/>
  <c r="F12" i="13"/>
  <c r="D12" i="13"/>
  <c r="E12" i="13"/>
  <c r="A73" i="13"/>
  <c r="J116" i="14"/>
  <c r="K116" i="14"/>
  <c r="F116" i="14"/>
  <c r="I116" i="14"/>
  <c r="H317" i="14"/>
  <c r="I317" i="14"/>
  <c r="J317" i="14"/>
  <c r="K317" i="14"/>
  <c r="B317" i="14"/>
  <c r="C317" i="14"/>
  <c r="D317" i="14"/>
  <c r="G317" i="14"/>
  <c r="F317" i="14"/>
  <c r="E317" i="14"/>
  <c r="A84" i="14"/>
  <c r="A170" i="14"/>
  <c r="A182" i="14"/>
  <c r="A194" i="13"/>
  <c r="A194" i="14"/>
  <c r="A206" i="13"/>
  <c r="A206" i="14"/>
  <c r="A230" i="13"/>
  <c r="A230" i="14"/>
  <c r="A8" i="13"/>
  <c r="A20" i="13"/>
  <c r="A32" i="13"/>
  <c r="A44" i="13"/>
  <c r="A56" i="13"/>
  <c r="A68" i="13"/>
  <c r="A83" i="13"/>
  <c r="A97" i="13"/>
  <c r="A111" i="13"/>
  <c r="A125" i="13"/>
  <c r="A139" i="13"/>
  <c r="A155" i="13"/>
  <c r="A169" i="13"/>
  <c r="A183" i="13"/>
  <c r="A34" i="14"/>
  <c r="A51" i="14"/>
  <c r="A69" i="14"/>
  <c r="A88" i="14"/>
  <c r="A110" i="14"/>
  <c r="A130" i="14"/>
  <c r="A149" i="14"/>
  <c r="A172" i="14"/>
  <c r="A479" i="13"/>
  <c r="A287" i="13"/>
  <c r="A402" i="14"/>
  <c r="A210" i="14"/>
  <c r="B19" i="14"/>
  <c r="C19" i="14"/>
  <c r="D19" i="14"/>
  <c r="E19" i="14"/>
  <c r="F19" i="14"/>
  <c r="G19" i="14"/>
  <c r="H19" i="14"/>
  <c r="I19" i="14"/>
  <c r="J19" i="14"/>
  <c r="K19" i="14"/>
  <c r="G72" i="13"/>
  <c r="H72" i="13"/>
  <c r="I72" i="13"/>
  <c r="J72" i="13"/>
  <c r="K72" i="13"/>
  <c r="B72" i="13"/>
  <c r="C72" i="13"/>
  <c r="D72" i="13"/>
  <c r="E72" i="13"/>
  <c r="F72" i="13"/>
  <c r="C54" i="14" l="1"/>
  <c r="I158" i="13"/>
  <c r="F55" i="14"/>
  <c r="E135" i="14"/>
  <c r="K202" i="14"/>
  <c r="J178" i="14"/>
  <c r="B114" i="14"/>
  <c r="H90" i="14"/>
  <c r="K11" i="13"/>
  <c r="K365" i="13"/>
  <c r="B317" i="13"/>
  <c r="I179" i="14"/>
  <c r="I545" i="14"/>
  <c r="J7" i="13"/>
  <c r="K170" i="13"/>
  <c r="B69" i="13"/>
  <c r="F54" i="14"/>
  <c r="G158" i="13"/>
  <c r="C55" i="14"/>
  <c r="C135" i="14"/>
  <c r="I202" i="14"/>
  <c r="H178" i="14"/>
  <c r="J114" i="14"/>
  <c r="E90" i="14"/>
  <c r="I11" i="13"/>
  <c r="I365" i="13"/>
  <c r="G179" i="14"/>
  <c r="C490" i="14"/>
  <c r="K249" i="14"/>
  <c r="G49" i="13"/>
  <c r="I170" i="13"/>
  <c r="E54" i="14"/>
  <c r="F158" i="13"/>
  <c r="B55" i="14"/>
  <c r="B135" i="14"/>
  <c r="H202" i="14"/>
  <c r="G178" i="14"/>
  <c r="I114" i="14"/>
  <c r="D90" i="14"/>
  <c r="H11" i="13"/>
  <c r="H365" i="13"/>
  <c r="K317" i="13"/>
  <c r="F179" i="14"/>
  <c r="F490" i="14"/>
  <c r="I249" i="14"/>
  <c r="G545" i="14"/>
  <c r="F49" i="13"/>
  <c r="H170" i="13"/>
  <c r="H116" i="14"/>
  <c r="D54" i="14"/>
  <c r="E158" i="13"/>
  <c r="G202" i="14"/>
  <c r="F178" i="14"/>
  <c r="H114" i="14"/>
  <c r="B90" i="14"/>
  <c r="G11" i="13"/>
  <c r="G365" i="13"/>
  <c r="J317" i="13"/>
  <c r="E179" i="14"/>
  <c r="B490" i="14"/>
  <c r="H249" i="14"/>
  <c r="F545" i="14"/>
  <c r="H49" i="13"/>
  <c r="G7" i="13"/>
  <c r="G170" i="13"/>
  <c r="G132" i="13"/>
  <c r="K69" i="13"/>
  <c r="G116" i="14"/>
  <c r="B54" i="14"/>
  <c r="D158" i="13"/>
  <c r="F202" i="14"/>
  <c r="E178" i="14"/>
  <c r="G114" i="14"/>
  <c r="E490" i="14"/>
  <c r="F11" i="13"/>
  <c r="I317" i="13"/>
  <c r="D179" i="14"/>
  <c r="K490" i="14"/>
  <c r="G249" i="14"/>
  <c r="E545" i="14"/>
  <c r="E49" i="13"/>
  <c r="F7" i="13"/>
  <c r="F170" i="13"/>
  <c r="F132" i="13"/>
  <c r="I69" i="13"/>
  <c r="C158" i="13"/>
  <c r="I55" i="14"/>
  <c r="J135" i="14"/>
  <c r="E202" i="14"/>
  <c r="D178" i="14"/>
  <c r="F114" i="14"/>
  <c r="E11" i="13"/>
  <c r="H317" i="13"/>
  <c r="J490" i="14"/>
  <c r="F249" i="14"/>
  <c r="H545" i="14"/>
  <c r="D49" i="13"/>
  <c r="H7" i="13"/>
  <c r="E170" i="13"/>
  <c r="H132" i="13"/>
  <c r="H69" i="13"/>
  <c r="B158" i="13"/>
  <c r="E55" i="14"/>
  <c r="I135" i="14"/>
  <c r="D202" i="14"/>
  <c r="C178" i="14"/>
  <c r="C90" i="14"/>
  <c r="E365" i="13"/>
  <c r="G317" i="13"/>
  <c r="I490" i="14"/>
  <c r="E249" i="14"/>
  <c r="D545" i="14"/>
  <c r="C49" i="13"/>
  <c r="E7" i="13"/>
  <c r="D170" i="13"/>
  <c r="E132" i="13"/>
  <c r="G69" i="13"/>
  <c r="K54" i="14"/>
  <c r="K55" i="14"/>
  <c r="K135" i="14"/>
  <c r="C202" i="14"/>
  <c r="B178" i="14"/>
  <c r="G90" i="14"/>
  <c r="D365" i="13"/>
  <c r="F317" i="13"/>
  <c r="B179" i="14"/>
  <c r="H490" i="14"/>
  <c r="D249" i="14"/>
  <c r="C545" i="14"/>
  <c r="B49" i="13"/>
  <c r="D7" i="13"/>
  <c r="C170" i="13"/>
  <c r="D132" i="13"/>
  <c r="F69" i="13"/>
  <c r="D116" i="14"/>
  <c r="J54" i="14"/>
  <c r="J55" i="14"/>
  <c r="H135" i="14"/>
  <c r="D114" i="14"/>
  <c r="K90" i="14"/>
  <c r="C11" i="13"/>
  <c r="F365" i="13"/>
  <c r="E317" i="13"/>
  <c r="C179" i="14"/>
  <c r="C249" i="14"/>
  <c r="B545" i="14"/>
  <c r="K49" i="13"/>
  <c r="C7" i="13"/>
  <c r="C132" i="13"/>
  <c r="E69" i="13"/>
  <c r="C116" i="14"/>
  <c r="I54" i="14"/>
  <c r="K158" i="13"/>
  <c r="H55" i="14"/>
  <c r="G135" i="14"/>
  <c r="C114" i="14"/>
  <c r="J90" i="14"/>
  <c r="B11" i="13"/>
  <c r="C365" i="13"/>
  <c r="D317" i="13"/>
  <c r="K179" i="14"/>
  <c r="K545" i="14"/>
  <c r="J49" i="13"/>
  <c r="B7" i="13"/>
  <c r="B132" i="13"/>
  <c r="D69" i="13"/>
  <c r="E116" i="14"/>
  <c r="C69" i="13"/>
  <c r="C126" i="15"/>
  <c r="F70" i="15"/>
  <c r="H126" i="15"/>
  <c r="K70" i="15"/>
  <c r="K126" i="15"/>
  <c r="H70" i="15"/>
  <c r="J126" i="15"/>
  <c r="J70" i="15"/>
  <c r="I126" i="15"/>
  <c r="E126" i="15"/>
  <c r="G70" i="15"/>
  <c r="F126" i="15"/>
  <c r="D70" i="15"/>
  <c r="G126" i="15"/>
  <c r="I70" i="15"/>
  <c r="B70" i="15"/>
  <c r="B126" i="15"/>
  <c r="C70" i="15"/>
  <c r="D126" i="15"/>
  <c r="H15" i="14"/>
  <c r="I15" i="14"/>
  <c r="A43" i="16"/>
  <c r="A40" i="16"/>
  <c r="E70" i="15"/>
  <c r="A36" i="16"/>
  <c r="A41" i="16"/>
  <c r="A38" i="16"/>
  <c r="I38" i="15"/>
  <c r="F38" i="15"/>
  <c r="E38" i="15"/>
  <c r="D38" i="15"/>
  <c r="B38" i="15"/>
  <c r="C38" i="15"/>
  <c r="K38" i="15"/>
  <c r="J38" i="15"/>
  <c r="H38" i="15"/>
  <c r="G38" i="15"/>
  <c r="A35" i="16"/>
  <c r="A37" i="16"/>
  <c r="E2" i="15"/>
  <c r="J4" i="14"/>
  <c r="J2" i="15" s="1"/>
  <c r="K156" i="13"/>
  <c r="J152" i="13"/>
  <c r="J156" i="13"/>
  <c r="I152" i="13"/>
  <c r="I156" i="13"/>
  <c r="H152" i="13"/>
  <c r="G152" i="13"/>
  <c r="G4" i="14"/>
  <c r="G2" i="15" s="1"/>
  <c r="F152" i="13"/>
  <c r="I4" i="14"/>
  <c r="I2" i="15" s="1"/>
  <c r="G156" i="13"/>
  <c r="E152" i="13"/>
  <c r="F156" i="13"/>
  <c r="D152" i="13"/>
  <c r="H156" i="13"/>
  <c r="B2" i="15"/>
  <c r="J582" i="14"/>
  <c r="I582" i="14"/>
  <c r="K5" i="16"/>
  <c r="B287" i="13"/>
  <c r="C287" i="13"/>
  <c r="D287" i="13"/>
  <c r="E287" i="13"/>
  <c r="F287" i="13"/>
  <c r="G287" i="13"/>
  <c r="H287" i="13"/>
  <c r="I287" i="13"/>
  <c r="J287" i="13"/>
  <c r="K287" i="13"/>
  <c r="G5" i="16"/>
  <c r="E5" i="16"/>
  <c r="I5" i="16"/>
  <c r="D3783" i="2" s="1"/>
  <c r="D5" i="16"/>
  <c r="C2" i="15"/>
  <c r="B5" i="16"/>
  <c r="D556" i="13"/>
  <c r="E556" i="13"/>
  <c r="F556" i="13"/>
  <c r="G556" i="13"/>
  <c r="H556" i="13"/>
  <c r="I556" i="13"/>
  <c r="J556" i="13"/>
  <c r="K556" i="13"/>
  <c r="C556" i="13"/>
  <c r="B556" i="13"/>
  <c r="J5" i="16"/>
  <c r="G508" i="14"/>
  <c r="H508" i="14"/>
  <c r="I508" i="14"/>
  <c r="J508" i="14"/>
  <c r="K508" i="14"/>
  <c r="B508" i="14"/>
  <c r="F508" i="14"/>
  <c r="C508" i="14"/>
  <c r="D508" i="14"/>
  <c r="E508" i="14"/>
  <c r="F400" i="14"/>
  <c r="G400" i="14"/>
  <c r="H400" i="14"/>
  <c r="I400" i="14"/>
  <c r="J400" i="14"/>
  <c r="B400" i="14"/>
  <c r="E400" i="14"/>
  <c r="D400" i="14"/>
  <c r="K400" i="14"/>
  <c r="C400" i="14"/>
  <c r="F304" i="14"/>
  <c r="G304" i="14"/>
  <c r="H304" i="14"/>
  <c r="I304" i="14"/>
  <c r="J304" i="14"/>
  <c r="K304" i="14"/>
  <c r="B304" i="14"/>
  <c r="E304" i="14"/>
  <c r="D304" i="14"/>
  <c r="C304" i="14"/>
  <c r="D149" i="14"/>
  <c r="E149" i="14"/>
  <c r="F149" i="14"/>
  <c r="G149" i="14"/>
  <c r="H149" i="14"/>
  <c r="I149" i="14"/>
  <c r="J149" i="14"/>
  <c r="K149" i="14"/>
  <c r="C149" i="14"/>
  <c r="B149" i="14"/>
  <c r="C111" i="13"/>
  <c r="D111" i="13"/>
  <c r="E111" i="13"/>
  <c r="F111" i="13"/>
  <c r="G111" i="13"/>
  <c r="H111" i="13"/>
  <c r="I111" i="13"/>
  <c r="J111" i="13"/>
  <c r="K111" i="13"/>
  <c r="B111" i="13"/>
  <c r="J206" i="13"/>
  <c r="K206" i="13"/>
  <c r="B206" i="13"/>
  <c r="D206" i="13"/>
  <c r="E206" i="13"/>
  <c r="F206" i="13"/>
  <c r="I206" i="13"/>
  <c r="C206" i="13"/>
  <c r="G206" i="13"/>
  <c r="H206" i="13"/>
  <c r="I138" i="13"/>
  <c r="J138" i="13"/>
  <c r="K138" i="13"/>
  <c r="B138" i="13"/>
  <c r="C138" i="13"/>
  <c r="D138" i="13"/>
  <c r="E138" i="13"/>
  <c r="H138" i="13"/>
  <c r="F138" i="13"/>
  <c r="G138" i="13"/>
  <c r="B590" i="13"/>
  <c r="D590" i="13"/>
  <c r="E590" i="13"/>
  <c r="F590" i="13"/>
  <c r="G590" i="13"/>
  <c r="H590" i="13"/>
  <c r="C590" i="13"/>
  <c r="I590" i="13"/>
  <c r="J590" i="13"/>
  <c r="K590" i="13"/>
  <c r="B554" i="13"/>
  <c r="C554" i="13"/>
  <c r="D554" i="13"/>
  <c r="E554" i="13"/>
  <c r="F554" i="13"/>
  <c r="G554" i="13"/>
  <c r="H554" i="13"/>
  <c r="K554" i="13"/>
  <c r="I554" i="13"/>
  <c r="J554" i="13"/>
  <c r="B518" i="13"/>
  <c r="C518" i="13"/>
  <c r="D518" i="13"/>
  <c r="E518" i="13"/>
  <c r="F518" i="13"/>
  <c r="G518" i="13"/>
  <c r="H518" i="13"/>
  <c r="K518" i="13"/>
  <c r="I518" i="13"/>
  <c r="J518" i="13"/>
  <c r="B482" i="13"/>
  <c r="C482" i="13"/>
  <c r="D482" i="13"/>
  <c r="E482" i="13"/>
  <c r="F482" i="13"/>
  <c r="G482" i="13"/>
  <c r="H482" i="13"/>
  <c r="I482" i="13"/>
  <c r="J482" i="13"/>
  <c r="K482" i="13"/>
  <c r="B446" i="13"/>
  <c r="C446" i="13"/>
  <c r="D446" i="13"/>
  <c r="E446" i="13"/>
  <c r="F446" i="13"/>
  <c r="G446" i="13"/>
  <c r="H446" i="13"/>
  <c r="I446" i="13"/>
  <c r="J446" i="13"/>
  <c r="K446" i="13"/>
  <c r="B410" i="13"/>
  <c r="C410" i="13"/>
  <c r="D410" i="13"/>
  <c r="E410" i="13"/>
  <c r="F410" i="13"/>
  <c r="G410" i="13"/>
  <c r="H410" i="13"/>
  <c r="I410" i="13"/>
  <c r="J410" i="13"/>
  <c r="K410" i="13"/>
  <c r="B374" i="13"/>
  <c r="C374" i="13"/>
  <c r="D374" i="13"/>
  <c r="E374" i="13"/>
  <c r="F374" i="13"/>
  <c r="G374" i="13"/>
  <c r="H374" i="13"/>
  <c r="I374" i="13"/>
  <c r="J374" i="13"/>
  <c r="K374" i="13"/>
  <c r="G338" i="13"/>
  <c r="H338" i="13"/>
  <c r="I338" i="13"/>
  <c r="J338" i="13"/>
  <c r="K338" i="13"/>
  <c r="B338" i="13"/>
  <c r="C338" i="13"/>
  <c r="D338" i="13"/>
  <c r="E338" i="13"/>
  <c r="F338" i="13"/>
  <c r="G302" i="13"/>
  <c r="H302" i="13"/>
  <c r="I302" i="13"/>
  <c r="J302" i="13"/>
  <c r="K302" i="13"/>
  <c r="B302" i="13"/>
  <c r="C302" i="13"/>
  <c r="F302" i="13"/>
  <c r="D302" i="13"/>
  <c r="E302" i="13"/>
  <c r="J266" i="13"/>
  <c r="K266" i="13"/>
  <c r="B266" i="13"/>
  <c r="C266" i="13"/>
  <c r="D266" i="13"/>
  <c r="E266" i="13"/>
  <c r="F266" i="13"/>
  <c r="G266" i="13"/>
  <c r="H266" i="13"/>
  <c r="I266" i="13"/>
  <c r="J224" i="14"/>
  <c r="K224" i="14"/>
  <c r="B224" i="14"/>
  <c r="C224" i="14"/>
  <c r="D224" i="14"/>
  <c r="E224" i="14"/>
  <c r="F224" i="14"/>
  <c r="G224" i="14"/>
  <c r="H224" i="14"/>
  <c r="I224" i="14"/>
  <c r="K87" i="13"/>
  <c r="B87" i="13"/>
  <c r="C87" i="13"/>
  <c r="D87" i="13"/>
  <c r="F87" i="13"/>
  <c r="G87" i="13"/>
  <c r="J87" i="13"/>
  <c r="I87" i="13"/>
  <c r="H87" i="13"/>
  <c r="E87" i="13"/>
  <c r="H5" i="16"/>
  <c r="F5" i="16"/>
  <c r="D574" i="13"/>
  <c r="E574" i="13"/>
  <c r="F574" i="13"/>
  <c r="G574" i="13"/>
  <c r="H574" i="13"/>
  <c r="I574" i="13"/>
  <c r="J574" i="13"/>
  <c r="K574" i="13"/>
  <c r="B574" i="13"/>
  <c r="C574" i="13"/>
  <c r="G484" i="14"/>
  <c r="H484" i="14"/>
  <c r="I484" i="14"/>
  <c r="J484" i="14"/>
  <c r="K484" i="14"/>
  <c r="B484" i="14"/>
  <c r="F484" i="14"/>
  <c r="C484" i="14"/>
  <c r="D484" i="14"/>
  <c r="E484" i="14"/>
  <c r="F87" i="14"/>
  <c r="G87" i="14"/>
  <c r="H87" i="14"/>
  <c r="J87" i="14"/>
  <c r="K87" i="14"/>
  <c r="B87" i="14"/>
  <c r="I87" i="14"/>
  <c r="E87" i="14"/>
  <c r="C87" i="14"/>
  <c r="D87" i="14"/>
  <c r="J596" i="13"/>
  <c r="K596" i="13"/>
  <c r="H596" i="13"/>
  <c r="B596" i="13"/>
  <c r="C596" i="13"/>
  <c r="D596" i="13"/>
  <c r="E596" i="13"/>
  <c r="F596" i="13"/>
  <c r="G596" i="13"/>
  <c r="I596" i="13"/>
  <c r="B560" i="13"/>
  <c r="C560" i="13"/>
  <c r="D560" i="13"/>
  <c r="E560" i="13"/>
  <c r="F560" i="13"/>
  <c r="G560" i="13"/>
  <c r="H560" i="13"/>
  <c r="K560" i="13"/>
  <c r="J560" i="13"/>
  <c r="I560" i="13"/>
  <c r="B524" i="13"/>
  <c r="C524" i="13"/>
  <c r="D524" i="13"/>
  <c r="E524" i="13"/>
  <c r="F524" i="13"/>
  <c r="G524" i="13"/>
  <c r="H524" i="13"/>
  <c r="K524" i="13"/>
  <c r="I524" i="13"/>
  <c r="J524" i="13"/>
  <c r="B488" i="13"/>
  <c r="C488" i="13"/>
  <c r="D488" i="13"/>
  <c r="E488" i="13"/>
  <c r="F488" i="13"/>
  <c r="G488" i="13"/>
  <c r="H488" i="13"/>
  <c r="I488" i="13"/>
  <c r="J488" i="13"/>
  <c r="K488" i="13"/>
  <c r="B452" i="13"/>
  <c r="C452" i="13"/>
  <c r="D452" i="13"/>
  <c r="E452" i="13"/>
  <c r="F452" i="13"/>
  <c r="G452" i="13"/>
  <c r="H452" i="13"/>
  <c r="I452" i="13"/>
  <c r="J452" i="13"/>
  <c r="K452" i="13"/>
  <c r="B416" i="13"/>
  <c r="C416" i="13"/>
  <c r="D416" i="13"/>
  <c r="E416" i="13"/>
  <c r="F416" i="13"/>
  <c r="G416" i="13"/>
  <c r="H416" i="13"/>
  <c r="I416" i="13"/>
  <c r="J416" i="13"/>
  <c r="K416" i="13"/>
  <c r="B380" i="13"/>
  <c r="C380" i="13"/>
  <c r="D380" i="13"/>
  <c r="E380" i="13"/>
  <c r="F380" i="13"/>
  <c r="G380" i="13"/>
  <c r="H380" i="13"/>
  <c r="I380" i="13"/>
  <c r="J380" i="13"/>
  <c r="K380" i="13"/>
  <c r="B344" i="13"/>
  <c r="C344" i="13"/>
  <c r="D344" i="13"/>
  <c r="E344" i="13"/>
  <c r="F344" i="13"/>
  <c r="G344" i="13"/>
  <c r="H344" i="13"/>
  <c r="I344" i="13"/>
  <c r="J344" i="13"/>
  <c r="K344" i="13"/>
  <c r="G308" i="13"/>
  <c r="H308" i="13"/>
  <c r="I308" i="13"/>
  <c r="J308" i="13"/>
  <c r="K308" i="13"/>
  <c r="B308" i="13"/>
  <c r="C308" i="13"/>
  <c r="F308" i="13"/>
  <c r="D308" i="13"/>
  <c r="E308" i="13"/>
  <c r="J272" i="13"/>
  <c r="B272" i="13"/>
  <c r="E272" i="13"/>
  <c r="F272" i="13"/>
  <c r="G272" i="13"/>
  <c r="H272" i="13"/>
  <c r="I272" i="13"/>
  <c r="K272" i="13"/>
  <c r="D272" i="13"/>
  <c r="C272" i="13"/>
  <c r="J236" i="13"/>
  <c r="K236" i="13"/>
  <c r="B236" i="13"/>
  <c r="D236" i="13"/>
  <c r="E236" i="13"/>
  <c r="F236" i="13"/>
  <c r="I236" i="13"/>
  <c r="C236" i="13"/>
  <c r="G236" i="13"/>
  <c r="H236" i="13"/>
  <c r="J402" i="14"/>
  <c r="K402" i="14"/>
  <c r="B402" i="14"/>
  <c r="D402" i="14"/>
  <c r="E402" i="14"/>
  <c r="F402" i="14"/>
  <c r="I402" i="14"/>
  <c r="C402" i="14"/>
  <c r="G402" i="14"/>
  <c r="H402" i="14"/>
  <c r="B172" i="14"/>
  <c r="C172" i="14"/>
  <c r="D172" i="14"/>
  <c r="E172" i="14"/>
  <c r="F172" i="14"/>
  <c r="G172" i="14"/>
  <c r="H172" i="14"/>
  <c r="I172" i="14"/>
  <c r="J172" i="14"/>
  <c r="K172" i="14"/>
  <c r="G125" i="13"/>
  <c r="H125" i="13"/>
  <c r="I125" i="13"/>
  <c r="J125" i="13"/>
  <c r="K125" i="13"/>
  <c r="B125" i="13"/>
  <c r="C125" i="13"/>
  <c r="F125" i="13"/>
  <c r="D125" i="13"/>
  <c r="E125" i="13"/>
  <c r="J230" i="13"/>
  <c r="K230" i="13"/>
  <c r="B230" i="13"/>
  <c r="D230" i="13"/>
  <c r="E230" i="13"/>
  <c r="F230" i="13"/>
  <c r="I230" i="13"/>
  <c r="C230" i="13"/>
  <c r="G230" i="13"/>
  <c r="H230" i="13"/>
  <c r="B84" i="14"/>
  <c r="D84" i="14"/>
  <c r="E84" i="14"/>
  <c r="F84" i="14"/>
  <c r="H84" i="14"/>
  <c r="J84" i="14"/>
  <c r="K84" i="14"/>
  <c r="I84" i="14"/>
  <c r="C84" i="14"/>
  <c r="G84" i="14"/>
  <c r="G556" i="14"/>
  <c r="H556" i="14"/>
  <c r="I556" i="14"/>
  <c r="J556" i="14"/>
  <c r="K556" i="14"/>
  <c r="B556" i="14"/>
  <c r="F556" i="14"/>
  <c r="C556" i="14"/>
  <c r="D556" i="14"/>
  <c r="E556" i="14"/>
  <c r="D110" i="14"/>
  <c r="F110" i="14"/>
  <c r="H110" i="14"/>
  <c r="J110" i="14"/>
  <c r="K110" i="14"/>
  <c r="B110" i="14"/>
  <c r="C110" i="14"/>
  <c r="I110" i="14"/>
  <c r="E110" i="14"/>
  <c r="G110" i="14"/>
  <c r="C83" i="13"/>
  <c r="D83" i="13"/>
  <c r="E83" i="13"/>
  <c r="F83" i="13"/>
  <c r="G83" i="13"/>
  <c r="H83" i="13"/>
  <c r="I83" i="13"/>
  <c r="J83" i="13"/>
  <c r="K83" i="13"/>
  <c r="B83" i="13"/>
  <c r="J194" i="14"/>
  <c r="K194" i="14"/>
  <c r="B194" i="14"/>
  <c r="C194" i="14"/>
  <c r="D194" i="14"/>
  <c r="E194" i="14"/>
  <c r="F194" i="14"/>
  <c r="I194" i="14"/>
  <c r="H194" i="14"/>
  <c r="G194" i="14"/>
  <c r="J194" i="13"/>
  <c r="K194" i="13"/>
  <c r="B194" i="13"/>
  <c r="D194" i="13"/>
  <c r="E194" i="13"/>
  <c r="F194" i="13"/>
  <c r="I194" i="13"/>
  <c r="C194" i="13"/>
  <c r="G194" i="13"/>
  <c r="H194" i="13"/>
  <c r="B256" i="14"/>
  <c r="C256" i="14"/>
  <c r="D256" i="14"/>
  <c r="E256" i="14"/>
  <c r="F256" i="14"/>
  <c r="G256" i="14"/>
  <c r="H256" i="14"/>
  <c r="I256" i="14"/>
  <c r="J256" i="14"/>
  <c r="K256" i="14"/>
  <c r="B598" i="13"/>
  <c r="C598" i="13"/>
  <c r="D598" i="13"/>
  <c r="E598" i="13"/>
  <c r="F598" i="13"/>
  <c r="G598" i="13"/>
  <c r="H598" i="13"/>
  <c r="I598" i="13"/>
  <c r="K598" i="13"/>
  <c r="J598" i="13"/>
  <c r="F69" i="14"/>
  <c r="G69" i="14"/>
  <c r="H69" i="14"/>
  <c r="J69" i="14"/>
  <c r="K69" i="14"/>
  <c r="B69" i="14"/>
  <c r="C69" i="14"/>
  <c r="D69" i="14"/>
  <c r="E69" i="14"/>
  <c r="I69" i="14"/>
  <c r="K56" i="13"/>
  <c r="B56" i="13"/>
  <c r="C56" i="13"/>
  <c r="D56" i="13"/>
  <c r="E56" i="13"/>
  <c r="F56" i="13"/>
  <c r="G56" i="13"/>
  <c r="J56" i="13"/>
  <c r="H56" i="13"/>
  <c r="I56" i="13"/>
  <c r="J182" i="14"/>
  <c r="K182" i="14"/>
  <c r="B182" i="14"/>
  <c r="C182" i="14"/>
  <c r="D182" i="14"/>
  <c r="E182" i="14"/>
  <c r="F182" i="14"/>
  <c r="I182" i="14"/>
  <c r="G182" i="14"/>
  <c r="H182" i="14"/>
  <c r="E96" i="13"/>
  <c r="F96" i="13"/>
  <c r="H96" i="13"/>
  <c r="I96" i="13"/>
  <c r="J96" i="13"/>
  <c r="D96" i="13"/>
  <c r="K96" i="13"/>
  <c r="G96" i="13"/>
  <c r="B96" i="13"/>
  <c r="C96" i="13"/>
  <c r="C578" i="14"/>
  <c r="C136" i="15" s="1"/>
  <c r="D578" i="14"/>
  <c r="D136" i="15" s="1"/>
  <c r="E578" i="14"/>
  <c r="E136" i="15" s="1"/>
  <c r="F578" i="14"/>
  <c r="F136" i="15" s="1"/>
  <c r="G578" i="14"/>
  <c r="G136" i="15" s="1"/>
  <c r="H578" i="14"/>
  <c r="H136" i="15" s="1"/>
  <c r="I578" i="14"/>
  <c r="I136" i="15" s="1"/>
  <c r="J578" i="14"/>
  <c r="J136" i="15" s="1"/>
  <c r="K578" i="14"/>
  <c r="K136" i="15" s="1"/>
  <c r="B578" i="14"/>
  <c r="B136" i="15" s="1"/>
  <c r="C542" i="14"/>
  <c r="D542" i="14"/>
  <c r="E542" i="14"/>
  <c r="F542" i="14"/>
  <c r="G542" i="14"/>
  <c r="H542" i="14"/>
  <c r="I542" i="14"/>
  <c r="J542" i="14"/>
  <c r="B542" i="14"/>
  <c r="K542" i="14"/>
  <c r="C506" i="14"/>
  <c r="D506" i="14"/>
  <c r="E506" i="14"/>
  <c r="F506" i="14"/>
  <c r="G506" i="14"/>
  <c r="H506" i="14"/>
  <c r="I506" i="14"/>
  <c r="J506" i="14"/>
  <c r="B506" i="14"/>
  <c r="K506" i="14"/>
  <c r="C470" i="14"/>
  <c r="D470" i="14"/>
  <c r="E470" i="14"/>
  <c r="F470" i="14"/>
  <c r="G470" i="14"/>
  <c r="H470" i="14"/>
  <c r="I470" i="14"/>
  <c r="J470" i="14"/>
  <c r="B470" i="14"/>
  <c r="K470" i="14"/>
  <c r="B434" i="14"/>
  <c r="C434" i="14"/>
  <c r="D434" i="14"/>
  <c r="F434" i="14"/>
  <c r="H434" i="14"/>
  <c r="J434" i="14"/>
  <c r="K434" i="14"/>
  <c r="E434" i="14"/>
  <c r="I434" i="14"/>
  <c r="G434" i="14"/>
  <c r="B398" i="14"/>
  <c r="B94" i="15" s="1"/>
  <c r="C398" i="14"/>
  <c r="C94" i="15" s="1"/>
  <c r="D398" i="14"/>
  <c r="D94" i="15" s="1"/>
  <c r="E398" i="14"/>
  <c r="E94" i="15" s="1"/>
  <c r="F398" i="14"/>
  <c r="F94" i="15" s="1"/>
  <c r="H398" i="14"/>
  <c r="H94" i="15" s="1"/>
  <c r="I398" i="14"/>
  <c r="I94" i="15" s="1"/>
  <c r="J398" i="14"/>
  <c r="J94" i="15" s="1"/>
  <c r="G398" i="14"/>
  <c r="G94" i="15" s="1"/>
  <c r="K398" i="14"/>
  <c r="K94" i="15" s="1"/>
  <c r="B362" i="14"/>
  <c r="C362" i="14"/>
  <c r="D362" i="14"/>
  <c r="E362" i="14"/>
  <c r="F362" i="14"/>
  <c r="H362" i="14"/>
  <c r="I362" i="14"/>
  <c r="J362" i="14"/>
  <c r="K362" i="14"/>
  <c r="G362" i="14"/>
  <c r="B326" i="14"/>
  <c r="C326" i="14"/>
  <c r="D326" i="14"/>
  <c r="E326" i="14"/>
  <c r="F326" i="14"/>
  <c r="G326" i="14"/>
  <c r="H326" i="14"/>
  <c r="I326" i="14"/>
  <c r="J326" i="14"/>
  <c r="K326" i="14"/>
  <c r="B290" i="14"/>
  <c r="C290" i="14"/>
  <c r="D290" i="14"/>
  <c r="E290" i="14"/>
  <c r="F290" i="14"/>
  <c r="G290" i="14"/>
  <c r="H290" i="14"/>
  <c r="I290" i="14"/>
  <c r="J290" i="14"/>
  <c r="K290" i="14"/>
  <c r="J254" i="14"/>
  <c r="K254" i="14"/>
  <c r="B254" i="14"/>
  <c r="C254" i="14"/>
  <c r="D254" i="14"/>
  <c r="E254" i="14"/>
  <c r="F254" i="14"/>
  <c r="G254" i="14"/>
  <c r="H254" i="14"/>
  <c r="I254" i="14"/>
  <c r="J212" i="13"/>
  <c r="K212" i="13"/>
  <c r="B212" i="13"/>
  <c r="D212" i="13"/>
  <c r="E212" i="13"/>
  <c r="F212" i="13"/>
  <c r="I212" i="13"/>
  <c r="C212" i="13"/>
  <c r="G212" i="13"/>
  <c r="H212" i="13"/>
  <c r="H211" i="13"/>
  <c r="I211" i="13"/>
  <c r="J211" i="13"/>
  <c r="K211" i="13"/>
  <c r="B211" i="13"/>
  <c r="C211" i="13"/>
  <c r="D211" i="13"/>
  <c r="G211" i="13"/>
  <c r="E211" i="13"/>
  <c r="F211" i="13"/>
  <c r="F51" i="14"/>
  <c r="G51" i="14"/>
  <c r="H51" i="14"/>
  <c r="I51" i="14"/>
  <c r="J51" i="14"/>
  <c r="K51" i="14"/>
  <c r="B51" i="14"/>
  <c r="D51" i="14"/>
  <c r="E51" i="14"/>
  <c r="C51" i="14"/>
  <c r="K44" i="13"/>
  <c r="B44" i="13"/>
  <c r="C44" i="13"/>
  <c r="D44" i="13"/>
  <c r="E44" i="13"/>
  <c r="F44" i="13"/>
  <c r="G44" i="13"/>
  <c r="J44" i="13"/>
  <c r="H44" i="13"/>
  <c r="I44" i="13"/>
  <c r="I43" i="13"/>
  <c r="J43" i="13"/>
  <c r="K43" i="13"/>
  <c r="B43" i="13"/>
  <c r="C43" i="13"/>
  <c r="D43" i="13"/>
  <c r="E43" i="13"/>
  <c r="H43" i="13"/>
  <c r="F43" i="13"/>
  <c r="G43" i="13"/>
  <c r="B578" i="13"/>
  <c r="C578" i="13"/>
  <c r="D578" i="13"/>
  <c r="E578" i="13"/>
  <c r="F578" i="13"/>
  <c r="G578" i="13"/>
  <c r="H578" i="13"/>
  <c r="I578" i="13"/>
  <c r="J578" i="13"/>
  <c r="K578" i="13"/>
  <c r="B542" i="13"/>
  <c r="C542" i="13"/>
  <c r="D542" i="13"/>
  <c r="E542" i="13"/>
  <c r="F542" i="13"/>
  <c r="G542" i="13"/>
  <c r="H542" i="13"/>
  <c r="K542" i="13"/>
  <c r="I542" i="13"/>
  <c r="J542" i="13"/>
  <c r="B506" i="13"/>
  <c r="C506" i="13"/>
  <c r="D506" i="13"/>
  <c r="E506" i="13"/>
  <c r="F506" i="13"/>
  <c r="G506" i="13"/>
  <c r="H506" i="13"/>
  <c r="I506" i="13"/>
  <c r="J506" i="13"/>
  <c r="K506" i="13"/>
  <c r="B470" i="13"/>
  <c r="C470" i="13"/>
  <c r="D470" i="13"/>
  <c r="E470" i="13"/>
  <c r="F470" i="13"/>
  <c r="G470" i="13"/>
  <c r="H470" i="13"/>
  <c r="I470" i="13"/>
  <c r="J470" i="13"/>
  <c r="K470" i="13"/>
  <c r="B434" i="13"/>
  <c r="C434" i="13"/>
  <c r="D434" i="13"/>
  <c r="E434" i="13"/>
  <c r="F434" i="13"/>
  <c r="G434" i="13"/>
  <c r="H434" i="13"/>
  <c r="I434" i="13"/>
  <c r="J434" i="13"/>
  <c r="K434" i="13"/>
  <c r="B398" i="13"/>
  <c r="C398" i="13"/>
  <c r="D398" i="13"/>
  <c r="E398" i="13"/>
  <c r="F398" i="13"/>
  <c r="G398" i="13"/>
  <c r="H398" i="13"/>
  <c r="I398" i="13"/>
  <c r="K398" i="13"/>
  <c r="J398" i="13"/>
  <c r="B362" i="13"/>
  <c r="C362" i="13"/>
  <c r="D362" i="13"/>
  <c r="E362" i="13"/>
  <c r="F362" i="13"/>
  <c r="G362" i="13"/>
  <c r="H362" i="13"/>
  <c r="I362" i="13"/>
  <c r="K362" i="13"/>
  <c r="J362" i="13"/>
  <c r="G326" i="13"/>
  <c r="H326" i="13"/>
  <c r="I326" i="13"/>
  <c r="J326" i="13"/>
  <c r="K326" i="13"/>
  <c r="B326" i="13"/>
  <c r="C326" i="13"/>
  <c r="F326" i="13"/>
  <c r="D326" i="13"/>
  <c r="E326" i="13"/>
  <c r="G290" i="13"/>
  <c r="H290" i="13"/>
  <c r="I290" i="13"/>
  <c r="J290" i="13"/>
  <c r="K290" i="13"/>
  <c r="B290" i="13"/>
  <c r="C290" i="13"/>
  <c r="F290" i="13"/>
  <c r="D290" i="13"/>
  <c r="E290" i="13"/>
  <c r="J254" i="13"/>
  <c r="K254" i="13"/>
  <c r="B254" i="13"/>
  <c r="D254" i="13"/>
  <c r="E254" i="13"/>
  <c r="F254" i="13"/>
  <c r="C254" i="13"/>
  <c r="G254" i="13"/>
  <c r="H254" i="13"/>
  <c r="I254" i="13"/>
  <c r="J212" i="14"/>
  <c r="K212" i="14"/>
  <c r="B212" i="14"/>
  <c r="C212" i="14"/>
  <c r="D212" i="14"/>
  <c r="E212" i="14"/>
  <c r="F212" i="14"/>
  <c r="I212" i="14"/>
  <c r="G212" i="14"/>
  <c r="H212" i="14"/>
  <c r="J170" i="14"/>
  <c r="K170" i="14"/>
  <c r="B170" i="14"/>
  <c r="C170" i="14"/>
  <c r="D170" i="14"/>
  <c r="E170" i="14"/>
  <c r="F170" i="14"/>
  <c r="I170" i="14"/>
  <c r="G170" i="14"/>
  <c r="H170" i="14"/>
  <c r="I297" i="13"/>
  <c r="J297" i="13"/>
  <c r="K297" i="13"/>
  <c r="B297" i="13"/>
  <c r="C297" i="13"/>
  <c r="D297" i="13"/>
  <c r="E297" i="13"/>
  <c r="H297" i="13"/>
  <c r="F297" i="13"/>
  <c r="G297" i="13"/>
  <c r="H106" i="14"/>
  <c r="I106" i="14"/>
  <c r="J106" i="14"/>
  <c r="B106" i="14"/>
  <c r="C106" i="14"/>
  <c r="D106" i="14"/>
  <c r="E106" i="14"/>
  <c r="F106" i="14"/>
  <c r="G106" i="14"/>
  <c r="K106" i="14"/>
  <c r="G79" i="13"/>
  <c r="H79" i="13"/>
  <c r="I79" i="13"/>
  <c r="J79" i="13"/>
  <c r="K79" i="13"/>
  <c r="B79" i="13"/>
  <c r="C79" i="13"/>
  <c r="F79" i="13"/>
  <c r="D79" i="13"/>
  <c r="E79" i="13"/>
  <c r="C183" i="13"/>
  <c r="D183" i="13"/>
  <c r="E183" i="13"/>
  <c r="G183" i="13"/>
  <c r="F183" i="13"/>
  <c r="H183" i="13"/>
  <c r="I183" i="13"/>
  <c r="J183" i="13"/>
  <c r="K183" i="13"/>
  <c r="B183" i="13"/>
  <c r="K20" i="13"/>
  <c r="B20" i="13"/>
  <c r="C20" i="13"/>
  <c r="D20" i="13"/>
  <c r="E20" i="13"/>
  <c r="F20" i="13"/>
  <c r="G20" i="13"/>
  <c r="J20" i="13"/>
  <c r="H20" i="13"/>
  <c r="I20" i="13"/>
  <c r="B171" i="14"/>
  <c r="C171" i="14"/>
  <c r="D171" i="14"/>
  <c r="E171" i="14"/>
  <c r="F171" i="14"/>
  <c r="G171" i="14"/>
  <c r="H171" i="14"/>
  <c r="K171" i="14"/>
  <c r="I171" i="14"/>
  <c r="J171" i="14"/>
  <c r="I19" i="13"/>
  <c r="J19" i="13"/>
  <c r="K19" i="13"/>
  <c r="B19" i="13"/>
  <c r="C19" i="13"/>
  <c r="D19" i="13"/>
  <c r="E19" i="13"/>
  <c r="H19" i="13"/>
  <c r="F19" i="13"/>
  <c r="G19" i="13"/>
  <c r="C572" i="14"/>
  <c r="D572" i="14"/>
  <c r="E572" i="14"/>
  <c r="F572" i="14"/>
  <c r="G572" i="14"/>
  <c r="H572" i="14"/>
  <c r="I572" i="14"/>
  <c r="J572" i="14"/>
  <c r="B572" i="14"/>
  <c r="K572" i="14"/>
  <c r="C536" i="14"/>
  <c r="D536" i="14"/>
  <c r="E536" i="14"/>
  <c r="F536" i="14"/>
  <c r="G536" i="14"/>
  <c r="H536" i="14"/>
  <c r="I536" i="14"/>
  <c r="J536" i="14"/>
  <c r="B536" i="14"/>
  <c r="K536" i="14"/>
  <c r="C500" i="14"/>
  <c r="D500" i="14"/>
  <c r="E500" i="14"/>
  <c r="F500" i="14"/>
  <c r="G500" i="14"/>
  <c r="H500" i="14"/>
  <c r="I500" i="14"/>
  <c r="J500" i="14"/>
  <c r="B500" i="14"/>
  <c r="K500" i="14"/>
  <c r="C464" i="14"/>
  <c r="D464" i="14"/>
  <c r="E464" i="14"/>
  <c r="F464" i="14"/>
  <c r="G464" i="14"/>
  <c r="H464" i="14"/>
  <c r="I464" i="14"/>
  <c r="J464" i="14"/>
  <c r="B464" i="14"/>
  <c r="K464" i="14"/>
  <c r="B428" i="14"/>
  <c r="B101" i="15" s="1"/>
  <c r="C428" i="14"/>
  <c r="C101" i="15" s="1"/>
  <c r="D428" i="14"/>
  <c r="D101" i="15" s="1"/>
  <c r="F428" i="14"/>
  <c r="F101" i="15" s="1"/>
  <c r="H428" i="14"/>
  <c r="H101" i="15" s="1"/>
  <c r="I428" i="14"/>
  <c r="I101" i="15" s="1"/>
  <c r="J428" i="14"/>
  <c r="J101" i="15" s="1"/>
  <c r="G428" i="14"/>
  <c r="G101" i="15" s="1"/>
  <c r="E428" i="14"/>
  <c r="E101" i="15" s="1"/>
  <c r="K428" i="14"/>
  <c r="K101" i="15" s="1"/>
  <c r="B392" i="14"/>
  <c r="C392" i="14"/>
  <c r="D392" i="14"/>
  <c r="E392" i="14"/>
  <c r="F392" i="14"/>
  <c r="H392" i="14"/>
  <c r="I392" i="14"/>
  <c r="J392" i="14"/>
  <c r="G392" i="14"/>
  <c r="K392" i="14"/>
  <c r="B356" i="14"/>
  <c r="C356" i="14"/>
  <c r="D356" i="14"/>
  <c r="E356" i="14"/>
  <c r="F356" i="14"/>
  <c r="H356" i="14"/>
  <c r="I356" i="14"/>
  <c r="J356" i="14"/>
  <c r="G356" i="14"/>
  <c r="K356" i="14"/>
  <c r="B320" i="14"/>
  <c r="C320" i="14"/>
  <c r="D320" i="14"/>
  <c r="E320" i="14"/>
  <c r="F320" i="14"/>
  <c r="G320" i="14"/>
  <c r="H320" i="14"/>
  <c r="I320" i="14"/>
  <c r="J320" i="14"/>
  <c r="K320" i="14"/>
  <c r="B284" i="14"/>
  <c r="C284" i="14"/>
  <c r="D284" i="14"/>
  <c r="E284" i="14"/>
  <c r="F284" i="14"/>
  <c r="G284" i="14"/>
  <c r="H284" i="14"/>
  <c r="I284" i="14"/>
  <c r="J284" i="14"/>
  <c r="K284" i="14"/>
  <c r="J248" i="14"/>
  <c r="J59" i="15" s="1"/>
  <c r="K248" i="14"/>
  <c r="K59" i="15" s="1"/>
  <c r="B248" i="14"/>
  <c r="B59" i="15" s="1"/>
  <c r="C248" i="14"/>
  <c r="C59" i="15" s="1"/>
  <c r="D248" i="14"/>
  <c r="D59" i="15" s="1"/>
  <c r="E248" i="14"/>
  <c r="E59" i="15" s="1"/>
  <c r="F248" i="14"/>
  <c r="F59" i="15" s="1"/>
  <c r="G248" i="14"/>
  <c r="G59" i="15" s="1"/>
  <c r="H248" i="14"/>
  <c r="H59" i="15" s="1"/>
  <c r="I248" i="14"/>
  <c r="I59" i="15" s="1"/>
  <c r="J200" i="14"/>
  <c r="K200" i="14"/>
  <c r="B200" i="14"/>
  <c r="C200" i="14"/>
  <c r="D200" i="14"/>
  <c r="E200" i="14"/>
  <c r="F200" i="14"/>
  <c r="I200" i="14"/>
  <c r="G200" i="14"/>
  <c r="H200" i="14"/>
  <c r="K169" i="13"/>
  <c r="B169" i="13"/>
  <c r="C169" i="13"/>
  <c r="D169" i="13"/>
  <c r="E169" i="13"/>
  <c r="F169" i="13"/>
  <c r="G169" i="13"/>
  <c r="J169" i="13"/>
  <c r="I169" i="13"/>
  <c r="H169" i="13"/>
  <c r="K8" i="13"/>
  <c r="B8" i="13"/>
  <c r="C8" i="13"/>
  <c r="D8" i="13"/>
  <c r="E8" i="13"/>
  <c r="F8" i="13"/>
  <c r="G8" i="13"/>
  <c r="J8" i="13"/>
  <c r="H8" i="13"/>
  <c r="I8" i="13"/>
  <c r="G155" i="13"/>
  <c r="H155" i="13"/>
  <c r="I155" i="13"/>
  <c r="J155" i="13"/>
  <c r="K155" i="13"/>
  <c r="B155" i="13"/>
  <c r="C155" i="13"/>
  <c r="F155" i="13"/>
  <c r="E155" i="13"/>
  <c r="D155" i="13"/>
  <c r="C5" i="16"/>
  <c r="H133" i="14"/>
  <c r="I133" i="14"/>
  <c r="J133" i="14"/>
  <c r="K133" i="14"/>
  <c r="B133" i="14"/>
  <c r="C133" i="14"/>
  <c r="D133" i="14"/>
  <c r="G133" i="14"/>
  <c r="E133" i="14"/>
  <c r="F133" i="14"/>
  <c r="G460" i="14"/>
  <c r="H460" i="14"/>
  <c r="I460" i="14"/>
  <c r="J460" i="14"/>
  <c r="K460" i="14"/>
  <c r="B460" i="14"/>
  <c r="F460" i="14"/>
  <c r="C460" i="14"/>
  <c r="D460" i="14"/>
  <c r="E460" i="14"/>
  <c r="F508" i="13"/>
  <c r="G508" i="13"/>
  <c r="H508" i="13"/>
  <c r="I508" i="13"/>
  <c r="J508" i="13"/>
  <c r="K508" i="13"/>
  <c r="B508" i="13"/>
  <c r="E508" i="13"/>
  <c r="C508" i="13"/>
  <c r="D508" i="13"/>
  <c r="E400" i="13"/>
  <c r="F400" i="13"/>
  <c r="G400" i="13"/>
  <c r="H400" i="13"/>
  <c r="I400" i="13"/>
  <c r="J400" i="13"/>
  <c r="K400" i="13"/>
  <c r="D400" i="13"/>
  <c r="B400" i="13"/>
  <c r="C400" i="13"/>
  <c r="K304" i="13"/>
  <c r="B304" i="13"/>
  <c r="C304" i="13"/>
  <c r="D304" i="13"/>
  <c r="E304" i="13"/>
  <c r="F304" i="13"/>
  <c r="G304" i="13"/>
  <c r="J304" i="13"/>
  <c r="H304" i="13"/>
  <c r="I304" i="13"/>
  <c r="I31" i="13"/>
  <c r="J31" i="13"/>
  <c r="K31" i="13"/>
  <c r="B31" i="13"/>
  <c r="C31" i="13"/>
  <c r="D31" i="13"/>
  <c r="E31" i="13"/>
  <c r="H31" i="13"/>
  <c r="G31" i="13"/>
  <c r="F31" i="13"/>
  <c r="B572" i="13"/>
  <c r="C572" i="13"/>
  <c r="D572" i="13"/>
  <c r="E572" i="13"/>
  <c r="F572" i="13"/>
  <c r="G572" i="13"/>
  <c r="H572" i="13"/>
  <c r="I572" i="13"/>
  <c r="J572" i="13"/>
  <c r="K572" i="13"/>
  <c r="B536" i="13"/>
  <c r="C536" i="13"/>
  <c r="D536" i="13"/>
  <c r="E536" i="13"/>
  <c r="F536" i="13"/>
  <c r="G536" i="13"/>
  <c r="H536" i="13"/>
  <c r="K536" i="13"/>
  <c r="I536" i="13"/>
  <c r="J536" i="13"/>
  <c r="B500" i="13"/>
  <c r="C500" i="13"/>
  <c r="D500" i="13"/>
  <c r="E500" i="13"/>
  <c r="F500" i="13"/>
  <c r="G500" i="13"/>
  <c r="H500" i="13"/>
  <c r="I500" i="13"/>
  <c r="J500" i="13"/>
  <c r="K500" i="13"/>
  <c r="B464" i="13"/>
  <c r="C464" i="13"/>
  <c r="D464" i="13"/>
  <c r="E464" i="13"/>
  <c r="F464" i="13"/>
  <c r="G464" i="13"/>
  <c r="H464" i="13"/>
  <c r="I464" i="13"/>
  <c r="J464" i="13"/>
  <c r="K464" i="13"/>
  <c r="D428" i="13"/>
  <c r="B428" i="13"/>
  <c r="C428" i="13"/>
  <c r="E428" i="13"/>
  <c r="F428" i="13"/>
  <c r="G428" i="13"/>
  <c r="H428" i="13"/>
  <c r="I428" i="13"/>
  <c r="J428" i="13"/>
  <c r="K428" i="13"/>
  <c r="B392" i="13"/>
  <c r="C392" i="13"/>
  <c r="D392" i="13"/>
  <c r="E392" i="13"/>
  <c r="F392" i="13"/>
  <c r="G392" i="13"/>
  <c r="H392" i="13"/>
  <c r="I392" i="13"/>
  <c r="J392" i="13"/>
  <c r="K392" i="13"/>
  <c r="B356" i="13"/>
  <c r="C356" i="13"/>
  <c r="D356" i="13"/>
  <c r="E356" i="13"/>
  <c r="F356" i="13"/>
  <c r="G356" i="13"/>
  <c r="H356" i="13"/>
  <c r="I356" i="13"/>
  <c r="J356" i="13"/>
  <c r="K356" i="13"/>
  <c r="G320" i="13"/>
  <c r="H320" i="13"/>
  <c r="I320" i="13"/>
  <c r="J320" i="13"/>
  <c r="K320" i="13"/>
  <c r="B320" i="13"/>
  <c r="C320" i="13"/>
  <c r="F320" i="13"/>
  <c r="D320" i="13"/>
  <c r="E320" i="13"/>
  <c r="G284" i="13"/>
  <c r="H284" i="13"/>
  <c r="I284" i="13"/>
  <c r="J284" i="13"/>
  <c r="K284" i="13"/>
  <c r="B284" i="13"/>
  <c r="C284" i="13"/>
  <c r="F284" i="13"/>
  <c r="D284" i="13"/>
  <c r="E284" i="13"/>
  <c r="J248" i="13"/>
  <c r="K248" i="13"/>
  <c r="B248" i="13"/>
  <c r="D248" i="13"/>
  <c r="E248" i="13"/>
  <c r="F248" i="13"/>
  <c r="C248" i="13"/>
  <c r="G248" i="13"/>
  <c r="H248" i="13"/>
  <c r="I248" i="13"/>
  <c r="J200" i="13"/>
  <c r="K200" i="13"/>
  <c r="B200" i="13"/>
  <c r="D200" i="13"/>
  <c r="E200" i="13"/>
  <c r="F200" i="13"/>
  <c r="I200" i="13"/>
  <c r="G200" i="13"/>
  <c r="H200" i="13"/>
  <c r="C200" i="13"/>
  <c r="G574" i="14"/>
  <c r="H574" i="14"/>
  <c r="I574" i="14"/>
  <c r="J574" i="14"/>
  <c r="K574" i="14"/>
  <c r="B574" i="14"/>
  <c r="F574" i="14"/>
  <c r="C574" i="14"/>
  <c r="D574" i="14"/>
  <c r="E574" i="14"/>
  <c r="F484" i="13"/>
  <c r="G484" i="13"/>
  <c r="H484" i="13"/>
  <c r="I484" i="13"/>
  <c r="J484" i="13"/>
  <c r="K484" i="13"/>
  <c r="B484" i="13"/>
  <c r="E484" i="13"/>
  <c r="C484" i="13"/>
  <c r="D484" i="13"/>
  <c r="B122" i="13"/>
  <c r="C122" i="13"/>
  <c r="D122" i="13"/>
  <c r="E122" i="13"/>
  <c r="F122" i="13"/>
  <c r="G122" i="13"/>
  <c r="H122" i="13"/>
  <c r="I122" i="13"/>
  <c r="J122" i="13"/>
  <c r="K122" i="13"/>
  <c r="B595" i="14"/>
  <c r="D595" i="14"/>
  <c r="F595" i="14"/>
  <c r="G595" i="14"/>
  <c r="H595" i="14"/>
  <c r="I595" i="14"/>
  <c r="J595" i="14"/>
  <c r="K595" i="14"/>
  <c r="E595" i="14"/>
  <c r="C595" i="14"/>
  <c r="B559" i="14"/>
  <c r="C559" i="14"/>
  <c r="D559" i="14"/>
  <c r="E559" i="14"/>
  <c r="F559" i="14"/>
  <c r="G559" i="14"/>
  <c r="H559" i="14"/>
  <c r="I559" i="14"/>
  <c r="J559" i="14"/>
  <c r="K559" i="14"/>
  <c r="B523" i="14"/>
  <c r="C523" i="14"/>
  <c r="D523" i="14"/>
  <c r="E523" i="14"/>
  <c r="F523" i="14"/>
  <c r="G523" i="14"/>
  <c r="H523" i="14"/>
  <c r="I523" i="14"/>
  <c r="J523" i="14"/>
  <c r="K523" i="14"/>
  <c r="B487" i="14"/>
  <c r="C487" i="14"/>
  <c r="D487" i="14"/>
  <c r="E487" i="14"/>
  <c r="F487" i="14"/>
  <c r="G487" i="14"/>
  <c r="H487" i="14"/>
  <c r="I487" i="14"/>
  <c r="J487" i="14"/>
  <c r="K487" i="14"/>
  <c r="B451" i="14"/>
  <c r="C451" i="14"/>
  <c r="D451" i="14"/>
  <c r="E451" i="14"/>
  <c r="F451" i="14"/>
  <c r="G451" i="14"/>
  <c r="H451" i="14"/>
  <c r="I451" i="14"/>
  <c r="J451" i="14"/>
  <c r="K451" i="14"/>
  <c r="B415" i="14"/>
  <c r="C415" i="14"/>
  <c r="D415" i="14"/>
  <c r="F415" i="14"/>
  <c r="G415" i="14"/>
  <c r="H415" i="14"/>
  <c r="I415" i="14"/>
  <c r="K415" i="14"/>
  <c r="E415" i="14"/>
  <c r="J415" i="14"/>
  <c r="B379" i="14"/>
  <c r="C379" i="14"/>
  <c r="D379" i="14"/>
  <c r="F379" i="14"/>
  <c r="G379" i="14"/>
  <c r="H379" i="14"/>
  <c r="K379" i="14"/>
  <c r="E379" i="14"/>
  <c r="I379" i="14"/>
  <c r="J379" i="14"/>
  <c r="B343" i="14"/>
  <c r="C343" i="14"/>
  <c r="D343" i="14"/>
  <c r="E343" i="14"/>
  <c r="F343" i="14"/>
  <c r="G343" i="14"/>
  <c r="H343" i="14"/>
  <c r="K343" i="14"/>
  <c r="I343" i="14"/>
  <c r="J343" i="14"/>
  <c r="B307" i="14"/>
  <c r="C307" i="14"/>
  <c r="D307" i="14"/>
  <c r="E307" i="14"/>
  <c r="F307" i="14"/>
  <c r="G307" i="14"/>
  <c r="H307" i="14"/>
  <c r="K307" i="14"/>
  <c r="I307" i="14"/>
  <c r="J307" i="14"/>
  <c r="H271" i="14"/>
  <c r="I271" i="14"/>
  <c r="J271" i="14"/>
  <c r="B271" i="14"/>
  <c r="D271" i="14"/>
  <c r="E271" i="14"/>
  <c r="F271" i="14"/>
  <c r="G271" i="14"/>
  <c r="K271" i="14"/>
  <c r="C271" i="14"/>
  <c r="H217" i="14"/>
  <c r="I217" i="14"/>
  <c r="J217" i="14"/>
  <c r="K217" i="14"/>
  <c r="B217" i="14"/>
  <c r="C217" i="14"/>
  <c r="D217" i="14"/>
  <c r="G217" i="14"/>
  <c r="E217" i="14"/>
  <c r="F217" i="14"/>
  <c r="B61" i="14"/>
  <c r="C61" i="14"/>
  <c r="D61" i="14"/>
  <c r="F61" i="14"/>
  <c r="G61" i="14"/>
  <c r="H61" i="14"/>
  <c r="J61" i="14"/>
  <c r="K61" i="14"/>
  <c r="I61" i="14"/>
  <c r="E61" i="14"/>
  <c r="I461" i="14"/>
  <c r="J461" i="14"/>
  <c r="K461" i="14"/>
  <c r="B461" i="14"/>
  <c r="C461" i="14"/>
  <c r="D461" i="14"/>
  <c r="H461" i="14"/>
  <c r="E461" i="14"/>
  <c r="F461" i="14"/>
  <c r="G461" i="14"/>
  <c r="B136" i="14"/>
  <c r="C136" i="14"/>
  <c r="D136" i="14"/>
  <c r="E136" i="14"/>
  <c r="F136" i="14"/>
  <c r="G136" i="14"/>
  <c r="H136" i="14"/>
  <c r="I136" i="14"/>
  <c r="J136" i="14"/>
  <c r="K136" i="14"/>
  <c r="G448" i="14"/>
  <c r="H448" i="14"/>
  <c r="I448" i="14"/>
  <c r="J448" i="14"/>
  <c r="K448" i="14"/>
  <c r="B448" i="14"/>
  <c r="D448" i="14"/>
  <c r="F448" i="14"/>
  <c r="C448" i="14"/>
  <c r="E448" i="14"/>
  <c r="G550" i="14"/>
  <c r="H550" i="14"/>
  <c r="I550" i="14"/>
  <c r="J550" i="14"/>
  <c r="K550" i="14"/>
  <c r="B550" i="14"/>
  <c r="F550" i="14"/>
  <c r="C550" i="14"/>
  <c r="D550" i="14"/>
  <c r="E550" i="14"/>
  <c r="B148" i="14"/>
  <c r="C148" i="14"/>
  <c r="D148" i="14"/>
  <c r="E148" i="14"/>
  <c r="F148" i="14"/>
  <c r="G148" i="14"/>
  <c r="H148" i="14"/>
  <c r="I148" i="14"/>
  <c r="J148" i="14"/>
  <c r="K148" i="14"/>
  <c r="J602" i="14"/>
  <c r="K602" i="14"/>
  <c r="B602" i="14"/>
  <c r="C602" i="14"/>
  <c r="D602" i="14"/>
  <c r="E602" i="14"/>
  <c r="I602" i="14"/>
  <c r="F602" i="14"/>
  <c r="G602" i="14"/>
  <c r="H602" i="14"/>
  <c r="C566" i="14"/>
  <c r="D566" i="14"/>
  <c r="E566" i="14"/>
  <c r="F566" i="14"/>
  <c r="G566" i="14"/>
  <c r="H566" i="14"/>
  <c r="I566" i="14"/>
  <c r="J566" i="14"/>
  <c r="B566" i="14"/>
  <c r="K566" i="14"/>
  <c r="C530" i="14"/>
  <c r="D530" i="14"/>
  <c r="E530" i="14"/>
  <c r="F530" i="14"/>
  <c r="G530" i="14"/>
  <c r="H530" i="14"/>
  <c r="I530" i="14"/>
  <c r="J530" i="14"/>
  <c r="B530" i="14"/>
  <c r="K530" i="14"/>
  <c r="C494" i="14"/>
  <c r="D494" i="14"/>
  <c r="E494" i="14"/>
  <c r="F494" i="14"/>
  <c r="G494" i="14"/>
  <c r="H494" i="14"/>
  <c r="I494" i="14"/>
  <c r="J494" i="14"/>
  <c r="B494" i="14"/>
  <c r="K494" i="14"/>
  <c r="C458" i="14"/>
  <c r="C108" i="15" s="1"/>
  <c r="D458" i="14"/>
  <c r="D108" i="15" s="1"/>
  <c r="E458" i="14"/>
  <c r="E108" i="15" s="1"/>
  <c r="F458" i="14"/>
  <c r="F108" i="15" s="1"/>
  <c r="G458" i="14"/>
  <c r="G108" i="15" s="1"/>
  <c r="H458" i="14"/>
  <c r="H108" i="15" s="1"/>
  <c r="I458" i="14"/>
  <c r="I108" i="15" s="1"/>
  <c r="J458" i="14"/>
  <c r="J108" i="15" s="1"/>
  <c r="B458" i="14"/>
  <c r="B108" i="15" s="1"/>
  <c r="K458" i="14"/>
  <c r="K108" i="15" s="1"/>
  <c r="B422" i="14"/>
  <c r="C422" i="14"/>
  <c r="D422" i="14"/>
  <c r="E422" i="14"/>
  <c r="F422" i="14"/>
  <c r="H422" i="14"/>
  <c r="I422" i="14"/>
  <c r="J422" i="14"/>
  <c r="K422" i="14"/>
  <c r="G422" i="14"/>
  <c r="B386" i="14"/>
  <c r="C386" i="14"/>
  <c r="D386" i="14"/>
  <c r="E386" i="14"/>
  <c r="F386" i="14"/>
  <c r="H386" i="14"/>
  <c r="I386" i="14"/>
  <c r="J386" i="14"/>
  <c r="K386" i="14"/>
  <c r="G386" i="14"/>
  <c r="B350" i="14"/>
  <c r="C350" i="14"/>
  <c r="D350" i="14"/>
  <c r="E350" i="14"/>
  <c r="F350" i="14"/>
  <c r="H350" i="14"/>
  <c r="I350" i="14"/>
  <c r="J350" i="14"/>
  <c r="G350" i="14"/>
  <c r="K350" i="14"/>
  <c r="B314" i="14"/>
  <c r="C314" i="14"/>
  <c r="D314" i="14"/>
  <c r="E314" i="14"/>
  <c r="F314" i="14"/>
  <c r="G314" i="14"/>
  <c r="H314" i="14"/>
  <c r="I314" i="14"/>
  <c r="J314" i="14"/>
  <c r="K314" i="14"/>
  <c r="B278" i="14"/>
  <c r="B66" i="15" s="1"/>
  <c r="C278" i="14"/>
  <c r="C66" i="15" s="1"/>
  <c r="D278" i="14"/>
  <c r="D66" i="15" s="1"/>
  <c r="E278" i="14"/>
  <c r="E66" i="15" s="1"/>
  <c r="F278" i="14"/>
  <c r="F66" i="15" s="1"/>
  <c r="G278" i="14"/>
  <c r="G66" i="15" s="1"/>
  <c r="H278" i="14"/>
  <c r="H66" i="15" s="1"/>
  <c r="I278" i="14"/>
  <c r="I66" i="15" s="1"/>
  <c r="J278" i="14"/>
  <c r="J66" i="15" s="1"/>
  <c r="K278" i="14"/>
  <c r="K66" i="15" s="1"/>
  <c r="J242" i="14"/>
  <c r="K242" i="14"/>
  <c r="B242" i="14"/>
  <c r="C242" i="14"/>
  <c r="D242" i="14"/>
  <c r="E242" i="14"/>
  <c r="F242" i="14"/>
  <c r="G242" i="14"/>
  <c r="H242" i="14"/>
  <c r="I242" i="14"/>
  <c r="B188" i="13"/>
  <c r="E188" i="13"/>
  <c r="G188" i="13"/>
  <c r="H188" i="13"/>
  <c r="I188" i="13"/>
  <c r="J188" i="13"/>
  <c r="K188" i="13"/>
  <c r="F188" i="13"/>
  <c r="C188" i="13"/>
  <c r="D188" i="13"/>
  <c r="F448" i="13"/>
  <c r="G448" i="13"/>
  <c r="H448" i="13"/>
  <c r="I448" i="13"/>
  <c r="J448" i="13"/>
  <c r="K448" i="13"/>
  <c r="B448" i="13"/>
  <c r="E448" i="13"/>
  <c r="C448" i="13"/>
  <c r="D448" i="13"/>
  <c r="D32" i="14"/>
  <c r="E32" i="14"/>
  <c r="F32" i="14"/>
  <c r="G32" i="14"/>
  <c r="H32" i="14"/>
  <c r="I32" i="14"/>
  <c r="J32" i="14"/>
  <c r="K32" i="14"/>
  <c r="C32" i="14"/>
  <c r="B32" i="14"/>
  <c r="G42" i="13"/>
  <c r="H42" i="13"/>
  <c r="I42" i="13"/>
  <c r="J42" i="13"/>
  <c r="K42" i="13"/>
  <c r="B42" i="13"/>
  <c r="C42" i="13"/>
  <c r="F42" i="13"/>
  <c r="D42" i="13"/>
  <c r="E42" i="13"/>
  <c r="H187" i="14"/>
  <c r="I187" i="14"/>
  <c r="J187" i="14"/>
  <c r="K187" i="14"/>
  <c r="B187" i="14"/>
  <c r="C187" i="14"/>
  <c r="D187" i="14"/>
  <c r="G187" i="14"/>
  <c r="F187" i="14"/>
  <c r="E187" i="14"/>
  <c r="G149" i="13"/>
  <c r="H149" i="13"/>
  <c r="I149" i="13"/>
  <c r="J149" i="13"/>
  <c r="K149" i="13"/>
  <c r="B149" i="13"/>
  <c r="C149" i="13"/>
  <c r="F149" i="13"/>
  <c r="D149" i="13"/>
  <c r="E149" i="13"/>
  <c r="H479" i="13"/>
  <c r="I479" i="13"/>
  <c r="J479" i="13"/>
  <c r="K479" i="13"/>
  <c r="B479" i="13"/>
  <c r="C479" i="13"/>
  <c r="D479" i="13"/>
  <c r="G479" i="13"/>
  <c r="E479" i="13"/>
  <c r="F479" i="13"/>
  <c r="K139" i="13"/>
  <c r="B139" i="13"/>
  <c r="C139" i="13"/>
  <c r="D139" i="13"/>
  <c r="E139" i="13"/>
  <c r="F139" i="13"/>
  <c r="G139" i="13"/>
  <c r="J139" i="13"/>
  <c r="H139" i="13"/>
  <c r="I139" i="13"/>
  <c r="B208" i="14"/>
  <c r="C208" i="14"/>
  <c r="D208" i="14"/>
  <c r="E208" i="14"/>
  <c r="F208" i="14"/>
  <c r="G208" i="14"/>
  <c r="H208" i="14"/>
  <c r="I208" i="14"/>
  <c r="J208" i="14"/>
  <c r="K208" i="14"/>
  <c r="B124" i="14"/>
  <c r="C124" i="14"/>
  <c r="D124" i="14"/>
  <c r="E124" i="14"/>
  <c r="F124" i="14"/>
  <c r="G124" i="14"/>
  <c r="H124" i="14"/>
  <c r="I124" i="14"/>
  <c r="J124" i="14"/>
  <c r="K124" i="14"/>
  <c r="E78" i="13"/>
  <c r="F78" i="13"/>
  <c r="G78" i="13"/>
  <c r="H78" i="13"/>
  <c r="I78" i="13"/>
  <c r="J78" i="13"/>
  <c r="K78" i="13"/>
  <c r="D78" i="13"/>
  <c r="B78" i="13"/>
  <c r="C78" i="13"/>
  <c r="J589" i="13"/>
  <c r="K589" i="13"/>
  <c r="B589" i="13"/>
  <c r="C589" i="13"/>
  <c r="D589" i="13"/>
  <c r="E589" i="13"/>
  <c r="F589" i="13"/>
  <c r="G589" i="13"/>
  <c r="H589" i="13"/>
  <c r="I589" i="13"/>
  <c r="J553" i="13"/>
  <c r="K553" i="13"/>
  <c r="B553" i="13"/>
  <c r="C553" i="13"/>
  <c r="D553" i="13"/>
  <c r="E553" i="13"/>
  <c r="F553" i="13"/>
  <c r="I553" i="13"/>
  <c r="G553" i="13"/>
  <c r="H553" i="13"/>
  <c r="J517" i="13"/>
  <c r="K517" i="13"/>
  <c r="B517" i="13"/>
  <c r="C517" i="13"/>
  <c r="D517" i="13"/>
  <c r="E517" i="13"/>
  <c r="F517" i="13"/>
  <c r="I517" i="13"/>
  <c r="G517" i="13"/>
  <c r="H517" i="13"/>
  <c r="B481" i="13"/>
  <c r="C481" i="13"/>
  <c r="D481" i="13"/>
  <c r="E481" i="13"/>
  <c r="F481" i="13"/>
  <c r="G481" i="13"/>
  <c r="H481" i="13"/>
  <c r="K481" i="13"/>
  <c r="I481" i="13"/>
  <c r="J481" i="13"/>
  <c r="B445" i="13"/>
  <c r="C445" i="13"/>
  <c r="D445" i="13"/>
  <c r="E445" i="13"/>
  <c r="F445" i="13"/>
  <c r="G445" i="13"/>
  <c r="H445" i="13"/>
  <c r="K445" i="13"/>
  <c r="I445" i="13"/>
  <c r="J445" i="13"/>
  <c r="K409" i="13"/>
  <c r="B409" i="13"/>
  <c r="C409" i="13"/>
  <c r="D409" i="13"/>
  <c r="E409" i="13"/>
  <c r="F409" i="13"/>
  <c r="G409" i="13"/>
  <c r="J409" i="13"/>
  <c r="H409" i="13"/>
  <c r="I409" i="13"/>
  <c r="K373" i="13"/>
  <c r="B373" i="13"/>
  <c r="C373" i="13"/>
  <c r="D373" i="13"/>
  <c r="E373" i="13"/>
  <c r="F373" i="13"/>
  <c r="G373" i="13"/>
  <c r="J373" i="13"/>
  <c r="H373" i="13"/>
  <c r="I373" i="13"/>
  <c r="E337" i="13"/>
  <c r="F337" i="13"/>
  <c r="G337" i="13"/>
  <c r="H337" i="13"/>
  <c r="I337" i="13"/>
  <c r="J337" i="13"/>
  <c r="K337" i="13"/>
  <c r="D337" i="13"/>
  <c r="B337" i="13"/>
  <c r="C337" i="13"/>
  <c r="E301" i="13"/>
  <c r="F301" i="13"/>
  <c r="G301" i="13"/>
  <c r="H301" i="13"/>
  <c r="I301" i="13"/>
  <c r="J301" i="13"/>
  <c r="K301" i="13"/>
  <c r="D301" i="13"/>
  <c r="B301" i="13"/>
  <c r="C301" i="13"/>
  <c r="H265" i="13"/>
  <c r="I265" i="13"/>
  <c r="J265" i="13"/>
  <c r="B265" i="13"/>
  <c r="F265" i="13"/>
  <c r="G265" i="13"/>
  <c r="K265" i="13"/>
  <c r="E265" i="13"/>
  <c r="C265" i="13"/>
  <c r="D265" i="13"/>
  <c r="H205" i="13"/>
  <c r="I205" i="13"/>
  <c r="J205" i="13"/>
  <c r="K205" i="13"/>
  <c r="B205" i="13"/>
  <c r="C205" i="13"/>
  <c r="D205" i="13"/>
  <c r="G205" i="13"/>
  <c r="E205" i="13"/>
  <c r="F205" i="13"/>
  <c r="B109" i="14"/>
  <c r="C109" i="14"/>
  <c r="D109" i="14"/>
  <c r="F109" i="14"/>
  <c r="E109" i="14"/>
  <c r="G109" i="14"/>
  <c r="H109" i="14"/>
  <c r="I109" i="14"/>
  <c r="J109" i="14"/>
  <c r="K109" i="14"/>
  <c r="F406" i="14"/>
  <c r="G406" i="14"/>
  <c r="H406" i="14"/>
  <c r="I406" i="14"/>
  <c r="J406" i="14"/>
  <c r="B406" i="14"/>
  <c r="C406" i="14"/>
  <c r="D406" i="14"/>
  <c r="E406" i="14"/>
  <c r="K406" i="14"/>
  <c r="B214" i="14"/>
  <c r="C214" i="14"/>
  <c r="D214" i="14"/>
  <c r="E214" i="14"/>
  <c r="F214" i="14"/>
  <c r="G214" i="14"/>
  <c r="H214" i="14"/>
  <c r="I214" i="14"/>
  <c r="J214" i="14"/>
  <c r="K214" i="14"/>
  <c r="F454" i="13"/>
  <c r="G454" i="13"/>
  <c r="H454" i="13"/>
  <c r="I454" i="13"/>
  <c r="J454" i="13"/>
  <c r="K454" i="13"/>
  <c r="B454" i="13"/>
  <c r="E454" i="13"/>
  <c r="D454" i="13"/>
  <c r="C454" i="13"/>
  <c r="F352" i="14"/>
  <c r="G352" i="14"/>
  <c r="H352" i="14"/>
  <c r="I352" i="14"/>
  <c r="J352" i="14"/>
  <c r="B352" i="14"/>
  <c r="E352" i="14"/>
  <c r="D352" i="14"/>
  <c r="C352" i="14"/>
  <c r="K352" i="14"/>
  <c r="E118" i="13"/>
  <c r="F118" i="13"/>
  <c r="G118" i="13"/>
  <c r="H118" i="13"/>
  <c r="I118" i="13"/>
  <c r="J118" i="13"/>
  <c r="K118" i="13"/>
  <c r="D118" i="13"/>
  <c r="B118" i="13"/>
  <c r="C118" i="13"/>
  <c r="G167" i="13"/>
  <c r="H167" i="13"/>
  <c r="I167" i="13"/>
  <c r="J167" i="13"/>
  <c r="K167" i="13"/>
  <c r="B167" i="13"/>
  <c r="C167" i="13"/>
  <c r="F167" i="13"/>
  <c r="D167" i="13"/>
  <c r="E167" i="13"/>
  <c r="G6" i="13"/>
  <c r="H6" i="13"/>
  <c r="I6" i="13"/>
  <c r="J6" i="13"/>
  <c r="K6" i="13"/>
  <c r="B6" i="13"/>
  <c r="C6" i="13"/>
  <c r="F6" i="13"/>
  <c r="D6" i="13"/>
  <c r="E6" i="13"/>
  <c r="H253" i="13"/>
  <c r="I253" i="13"/>
  <c r="J253" i="13"/>
  <c r="K253" i="13"/>
  <c r="B253" i="13"/>
  <c r="C253" i="13"/>
  <c r="D253" i="13"/>
  <c r="E253" i="13"/>
  <c r="F253" i="13"/>
  <c r="G253" i="13"/>
  <c r="J164" i="14"/>
  <c r="K164" i="14"/>
  <c r="B164" i="14"/>
  <c r="C164" i="14"/>
  <c r="D164" i="14"/>
  <c r="E164" i="14"/>
  <c r="F164" i="14"/>
  <c r="I164" i="14"/>
  <c r="G164" i="14"/>
  <c r="H164" i="14"/>
  <c r="G91" i="13"/>
  <c r="H91" i="13"/>
  <c r="J91" i="13"/>
  <c r="K91" i="13"/>
  <c r="B91" i="13"/>
  <c r="C91" i="13"/>
  <c r="F91" i="13"/>
  <c r="D91" i="13"/>
  <c r="E91" i="13"/>
  <c r="I91" i="13"/>
  <c r="B176" i="13"/>
  <c r="C176" i="13"/>
  <c r="D176" i="13"/>
  <c r="E176" i="13"/>
  <c r="F176" i="13"/>
  <c r="G176" i="13"/>
  <c r="H176" i="13"/>
  <c r="I176" i="13"/>
  <c r="J176" i="13"/>
  <c r="K176" i="13"/>
  <c r="B3" i="13"/>
  <c r="C3" i="13"/>
  <c r="D3" i="13"/>
  <c r="E3" i="13"/>
  <c r="F3" i="13"/>
  <c r="G3" i="13"/>
  <c r="H3" i="13"/>
  <c r="I3" i="13"/>
  <c r="J3" i="13"/>
  <c r="K3" i="13"/>
  <c r="H558" i="13"/>
  <c r="I558" i="13"/>
  <c r="J558" i="13"/>
  <c r="K558" i="13"/>
  <c r="B558" i="13"/>
  <c r="C558" i="13"/>
  <c r="D558" i="13"/>
  <c r="G558" i="13"/>
  <c r="E558" i="13"/>
  <c r="F558" i="13"/>
  <c r="B510" i="13"/>
  <c r="C510" i="13"/>
  <c r="H510" i="13"/>
  <c r="I510" i="13"/>
  <c r="J510" i="13"/>
  <c r="K510" i="13"/>
  <c r="D510" i="13"/>
  <c r="G510" i="13"/>
  <c r="E510" i="13"/>
  <c r="F510" i="13"/>
  <c r="J474" i="13"/>
  <c r="K474" i="13"/>
  <c r="B474" i="13"/>
  <c r="C474" i="13"/>
  <c r="D474" i="13"/>
  <c r="E474" i="13"/>
  <c r="F474" i="13"/>
  <c r="I474" i="13"/>
  <c r="G474" i="13"/>
  <c r="H474" i="13"/>
  <c r="B426" i="13"/>
  <c r="H426" i="13"/>
  <c r="I426" i="13"/>
  <c r="J426" i="13"/>
  <c r="K426" i="13"/>
  <c r="C426" i="13"/>
  <c r="D426" i="13"/>
  <c r="G426" i="13"/>
  <c r="E426" i="13"/>
  <c r="F426" i="13"/>
  <c r="I378" i="13"/>
  <c r="J378" i="13"/>
  <c r="K378" i="13"/>
  <c r="B378" i="13"/>
  <c r="C378" i="13"/>
  <c r="D378" i="13"/>
  <c r="E378" i="13"/>
  <c r="H378" i="13"/>
  <c r="F378" i="13"/>
  <c r="G378" i="13"/>
  <c r="C330" i="13"/>
  <c r="D330" i="13"/>
  <c r="E330" i="13"/>
  <c r="F330" i="13"/>
  <c r="G330" i="13"/>
  <c r="H330" i="13"/>
  <c r="I330" i="13"/>
  <c r="J330" i="13"/>
  <c r="K330" i="13"/>
  <c r="B330" i="13"/>
  <c r="C282" i="13"/>
  <c r="D282" i="13"/>
  <c r="E282" i="13"/>
  <c r="F282" i="13"/>
  <c r="G282" i="13"/>
  <c r="H282" i="13"/>
  <c r="I282" i="13"/>
  <c r="J282" i="13"/>
  <c r="K282" i="13"/>
  <c r="B282" i="13"/>
  <c r="F234" i="13"/>
  <c r="G234" i="13"/>
  <c r="H234" i="13"/>
  <c r="I234" i="13"/>
  <c r="J234" i="13"/>
  <c r="B234" i="13"/>
  <c r="E234" i="13"/>
  <c r="C234" i="13"/>
  <c r="D234" i="13"/>
  <c r="K234" i="13"/>
  <c r="J230" i="14"/>
  <c r="K230" i="14"/>
  <c r="B230" i="14"/>
  <c r="C230" i="14"/>
  <c r="D230" i="14"/>
  <c r="E230" i="14"/>
  <c r="F230" i="14"/>
  <c r="G230" i="14"/>
  <c r="H230" i="14"/>
  <c r="I230" i="14"/>
  <c r="G73" i="13"/>
  <c r="H73" i="13"/>
  <c r="I73" i="13"/>
  <c r="J73" i="13"/>
  <c r="K73" i="13"/>
  <c r="B73" i="13"/>
  <c r="C73" i="13"/>
  <c r="F73" i="13"/>
  <c r="D73" i="13"/>
  <c r="E73" i="13"/>
  <c r="F412" i="14"/>
  <c r="G412" i="14"/>
  <c r="H412" i="14"/>
  <c r="I412" i="14"/>
  <c r="J412" i="14"/>
  <c r="B412" i="14"/>
  <c r="K412" i="14"/>
  <c r="C412" i="14"/>
  <c r="E412" i="14"/>
  <c r="D412" i="14"/>
  <c r="I168" i="13"/>
  <c r="J168" i="13"/>
  <c r="K168" i="13"/>
  <c r="B168" i="13"/>
  <c r="C168" i="13"/>
  <c r="D168" i="13"/>
  <c r="E168" i="13"/>
  <c r="H168" i="13"/>
  <c r="F168" i="13"/>
  <c r="G168" i="13"/>
  <c r="D590" i="14"/>
  <c r="F590" i="14"/>
  <c r="B590" i="14"/>
  <c r="C590" i="14"/>
  <c r="E590" i="14"/>
  <c r="G590" i="14"/>
  <c r="K590" i="14"/>
  <c r="H590" i="14"/>
  <c r="I590" i="14"/>
  <c r="J590" i="14"/>
  <c r="C554" i="14"/>
  <c r="D554" i="14"/>
  <c r="E554" i="14"/>
  <c r="F554" i="14"/>
  <c r="G554" i="14"/>
  <c r="H554" i="14"/>
  <c r="I554" i="14"/>
  <c r="J554" i="14"/>
  <c r="B554" i="14"/>
  <c r="K554" i="14"/>
  <c r="C518" i="14"/>
  <c r="C122" i="15" s="1"/>
  <c r="D518" i="14"/>
  <c r="D122" i="15" s="1"/>
  <c r="E518" i="14"/>
  <c r="E122" i="15" s="1"/>
  <c r="F518" i="14"/>
  <c r="F122" i="15" s="1"/>
  <c r="G518" i="14"/>
  <c r="G122" i="15" s="1"/>
  <c r="H518" i="14"/>
  <c r="H122" i="15" s="1"/>
  <c r="I518" i="14"/>
  <c r="I122" i="15" s="1"/>
  <c r="J518" i="14"/>
  <c r="J122" i="15" s="1"/>
  <c r="B518" i="14"/>
  <c r="B122" i="15" s="1"/>
  <c r="K518" i="14"/>
  <c r="K122" i="15" s="1"/>
  <c r="C482" i="14"/>
  <c r="D482" i="14"/>
  <c r="E482" i="14"/>
  <c r="F482" i="14"/>
  <c r="G482" i="14"/>
  <c r="H482" i="14"/>
  <c r="I482" i="14"/>
  <c r="J482" i="14"/>
  <c r="B482" i="14"/>
  <c r="K482" i="14"/>
  <c r="C446" i="14"/>
  <c r="D446" i="14"/>
  <c r="E446" i="14"/>
  <c r="F446" i="14"/>
  <c r="G446" i="14"/>
  <c r="H446" i="14"/>
  <c r="I446" i="14"/>
  <c r="J446" i="14"/>
  <c r="B446" i="14"/>
  <c r="K446" i="14"/>
  <c r="B410" i="14"/>
  <c r="C410" i="14"/>
  <c r="D410" i="14"/>
  <c r="E410" i="14"/>
  <c r="F410" i="14"/>
  <c r="H410" i="14"/>
  <c r="I410" i="14"/>
  <c r="J410" i="14"/>
  <c r="G410" i="14"/>
  <c r="K410" i="14"/>
  <c r="B374" i="14"/>
  <c r="C374" i="14"/>
  <c r="D374" i="14"/>
  <c r="E374" i="14"/>
  <c r="F374" i="14"/>
  <c r="H374" i="14"/>
  <c r="I374" i="14"/>
  <c r="J374" i="14"/>
  <c r="G374" i="14"/>
  <c r="K374" i="14"/>
  <c r="B338" i="14"/>
  <c r="B80" i="15" s="1"/>
  <c r="C338" i="14"/>
  <c r="C80" i="15" s="1"/>
  <c r="D338" i="14"/>
  <c r="D80" i="15" s="1"/>
  <c r="E338" i="14"/>
  <c r="E80" i="15" s="1"/>
  <c r="F338" i="14"/>
  <c r="F80" i="15" s="1"/>
  <c r="G338" i="14"/>
  <c r="G80" i="15" s="1"/>
  <c r="H338" i="14"/>
  <c r="H80" i="15" s="1"/>
  <c r="I338" i="14"/>
  <c r="I80" i="15" s="1"/>
  <c r="J338" i="14"/>
  <c r="J80" i="15" s="1"/>
  <c r="K338" i="14"/>
  <c r="K80" i="15" s="1"/>
  <c r="B302" i="14"/>
  <c r="C302" i="14"/>
  <c r="D302" i="14"/>
  <c r="E302" i="14"/>
  <c r="F302" i="14"/>
  <c r="G302" i="14"/>
  <c r="H302" i="14"/>
  <c r="I302" i="14"/>
  <c r="J302" i="14"/>
  <c r="K302" i="14"/>
  <c r="J266" i="14"/>
  <c r="K266" i="14"/>
  <c r="B266" i="14"/>
  <c r="C266" i="14"/>
  <c r="D266" i="14"/>
  <c r="E266" i="14"/>
  <c r="F266" i="14"/>
  <c r="G266" i="14"/>
  <c r="H266" i="14"/>
  <c r="I266" i="14"/>
  <c r="J224" i="13"/>
  <c r="K224" i="13"/>
  <c r="B224" i="13"/>
  <c r="D224" i="13"/>
  <c r="E224" i="13"/>
  <c r="F224" i="13"/>
  <c r="I224" i="13"/>
  <c r="G224" i="13"/>
  <c r="H224" i="13"/>
  <c r="C224" i="13"/>
  <c r="K151" i="13"/>
  <c r="B151" i="13"/>
  <c r="C151" i="13"/>
  <c r="D151" i="13"/>
  <c r="E151" i="13"/>
  <c r="F151" i="13"/>
  <c r="G151" i="13"/>
  <c r="J151" i="13"/>
  <c r="H151" i="13"/>
  <c r="I151" i="13"/>
  <c r="H235" i="14"/>
  <c r="I235" i="14"/>
  <c r="J235" i="14"/>
  <c r="K235" i="14"/>
  <c r="B235" i="14"/>
  <c r="C235" i="14"/>
  <c r="D235" i="14"/>
  <c r="E235" i="14"/>
  <c r="F235" i="14"/>
  <c r="G235" i="14"/>
  <c r="J47" i="14"/>
  <c r="K47" i="14"/>
  <c r="B47" i="14"/>
  <c r="C47" i="14"/>
  <c r="D47" i="14"/>
  <c r="E47" i="14"/>
  <c r="F47" i="14"/>
  <c r="I47" i="14"/>
  <c r="G47" i="14"/>
  <c r="H47" i="14"/>
  <c r="E41" i="13"/>
  <c r="F41" i="13"/>
  <c r="G41" i="13"/>
  <c r="H41" i="13"/>
  <c r="I41" i="13"/>
  <c r="J41" i="13"/>
  <c r="K41" i="13"/>
  <c r="D41" i="13"/>
  <c r="B41" i="13"/>
  <c r="C41" i="13"/>
  <c r="B577" i="14"/>
  <c r="C577" i="14"/>
  <c r="D577" i="14"/>
  <c r="E577" i="14"/>
  <c r="F577" i="14"/>
  <c r="G577" i="14"/>
  <c r="H577" i="14"/>
  <c r="I577" i="14"/>
  <c r="J577" i="14"/>
  <c r="K577" i="14"/>
  <c r="B541" i="14"/>
  <c r="C541" i="14"/>
  <c r="D541" i="14"/>
  <c r="E541" i="14"/>
  <c r="F541" i="14"/>
  <c r="G541" i="14"/>
  <c r="H541" i="14"/>
  <c r="I541" i="14"/>
  <c r="J541" i="14"/>
  <c r="K541" i="14"/>
  <c r="B505" i="14"/>
  <c r="C505" i="14"/>
  <c r="D505" i="14"/>
  <c r="E505" i="14"/>
  <c r="F505" i="14"/>
  <c r="G505" i="14"/>
  <c r="H505" i="14"/>
  <c r="J505" i="14"/>
  <c r="K505" i="14"/>
  <c r="I505" i="14"/>
  <c r="B469" i="14"/>
  <c r="C469" i="14"/>
  <c r="D469" i="14"/>
  <c r="E469" i="14"/>
  <c r="F469" i="14"/>
  <c r="G469" i="14"/>
  <c r="H469" i="14"/>
  <c r="I469" i="14"/>
  <c r="J469" i="14"/>
  <c r="K469" i="14"/>
  <c r="B433" i="14"/>
  <c r="D433" i="14"/>
  <c r="F433" i="14"/>
  <c r="G433" i="14"/>
  <c r="H433" i="14"/>
  <c r="C433" i="14"/>
  <c r="E433" i="14"/>
  <c r="I433" i="14"/>
  <c r="J433" i="14"/>
  <c r="K433" i="14"/>
  <c r="B397" i="14"/>
  <c r="C397" i="14"/>
  <c r="D397" i="14"/>
  <c r="F397" i="14"/>
  <c r="G397" i="14"/>
  <c r="H397" i="14"/>
  <c r="K397" i="14"/>
  <c r="E397" i="14"/>
  <c r="I397" i="14"/>
  <c r="J397" i="14"/>
  <c r="B361" i="14"/>
  <c r="C361" i="14"/>
  <c r="D361" i="14"/>
  <c r="F361" i="14"/>
  <c r="G361" i="14"/>
  <c r="H361" i="14"/>
  <c r="K361" i="14"/>
  <c r="E361" i="14"/>
  <c r="J361" i="14"/>
  <c r="I361" i="14"/>
  <c r="B325" i="14"/>
  <c r="C325" i="14"/>
  <c r="D325" i="14"/>
  <c r="E325" i="14"/>
  <c r="F325" i="14"/>
  <c r="G325" i="14"/>
  <c r="H325" i="14"/>
  <c r="K325" i="14"/>
  <c r="J325" i="14"/>
  <c r="I325" i="14"/>
  <c r="B289" i="14"/>
  <c r="C289" i="14"/>
  <c r="D289" i="14"/>
  <c r="E289" i="14"/>
  <c r="F289" i="14"/>
  <c r="G289" i="14"/>
  <c r="H289" i="14"/>
  <c r="K289" i="14"/>
  <c r="J289" i="14"/>
  <c r="I289" i="14"/>
  <c r="H247" i="14"/>
  <c r="I247" i="14"/>
  <c r="J247" i="14"/>
  <c r="K247" i="14"/>
  <c r="B247" i="14"/>
  <c r="C247" i="14"/>
  <c r="D247" i="14"/>
  <c r="E247" i="14"/>
  <c r="F247" i="14"/>
  <c r="G247" i="14"/>
  <c r="H181" i="14"/>
  <c r="I181" i="14"/>
  <c r="J181" i="14"/>
  <c r="K181" i="14"/>
  <c r="B181" i="14"/>
  <c r="C181" i="14"/>
  <c r="D181" i="14"/>
  <c r="G181" i="14"/>
  <c r="E181" i="14"/>
  <c r="F181" i="14"/>
  <c r="K93" i="13"/>
  <c r="B93" i="13"/>
  <c r="C93" i="13"/>
  <c r="D93" i="13"/>
  <c r="F93" i="13"/>
  <c r="G93" i="13"/>
  <c r="J93" i="13"/>
  <c r="E93" i="13"/>
  <c r="H93" i="13"/>
  <c r="I93" i="13"/>
  <c r="E130" i="13"/>
  <c r="F130" i="13"/>
  <c r="G130" i="13"/>
  <c r="H130" i="13"/>
  <c r="I130" i="13"/>
  <c r="J130" i="13"/>
  <c r="K130" i="13"/>
  <c r="D130" i="13"/>
  <c r="B130" i="13"/>
  <c r="C130" i="13"/>
  <c r="H413" i="14"/>
  <c r="I413" i="14"/>
  <c r="J413" i="14"/>
  <c r="K413" i="14"/>
  <c r="B413" i="14"/>
  <c r="C413" i="14"/>
  <c r="D413" i="14"/>
  <c r="E413" i="14"/>
  <c r="F413" i="14"/>
  <c r="G413" i="14"/>
  <c r="H88" i="14"/>
  <c r="I88" i="14"/>
  <c r="J88" i="14"/>
  <c r="B88" i="14"/>
  <c r="D88" i="14"/>
  <c r="C88" i="14"/>
  <c r="E88" i="14"/>
  <c r="F88" i="14"/>
  <c r="G88" i="14"/>
  <c r="K88" i="14"/>
  <c r="K68" i="13"/>
  <c r="K2" i="16" s="1"/>
  <c r="B68" i="13"/>
  <c r="B2" i="16" s="1"/>
  <c r="C68" i="13"/>
  <c r="C2" i="16" s="1"/>
  <c r="D642" i="2" s="1"/>
  <c r="D68" i="13"/>
  <c r="D2" i="16" s="1"/>
  <c r="D1082" i="2" s="1"/>
  <c r="E68" i="13"/>
  <c r="E2" i="16" s="1"/>
  <c r="F68" i="13"/>
  <c r="G68" i="13"/>
  <c r="G2" i="16" s="1"/>
  <c r="J68" i="13"/>
  <c r="J2" i="16" s="1"/>
  <c r="H68" i="13"/>
  <c r="H2" i="16" s="1"/>
  <c r="I68" i="13"/>
  <c r="I2" i="16" s="1"/>
  <c r="D3782" i="2" s="1"/>
  <c r="D489" i="13"/>
  <c r="E489" i="13"/>
  <c r="F489" i="13"/>
  <c r="G489" i="13"/>
  <c r="H489" i="13"/>
  <c r="I489" i="13"/>
  <c r="J489" i="13"/>
  <c r="K489" i="13"/>
  <c r="C489" i="13"/>
  <c r="B489" i="13"/>
  <c r="D167" i="14"/>
  <c r="E167" i="14"/>
  <c r="F167" i="14"/>
  <c r="G167" i="14"/>
  <c r="H167" i="14"/>
  <c r="I167" i="14"/>
  <c r="J167" i="14"/>
  <c r="K167" i="14"/>
  <c r="C167" i="14"/>
  <c r="B167" i="14"/>
  <c r="C123" i="13"/>
  <c r="D123" i="13"/>
  <c r="E123" i="13"/>
  <c r="F123" i="13"/>
  <c r="G123" i="13"/>
  <c r="H123" i="13"/>
  <c r="I123" i="13"/>
  <c r="J123" i="13"/>
  <c r="K123" i="13"/>
  <c r="B123" i="13"/>
  <c r="H223" i="14"/>
  <c r="I223" i="14"/>
  <c r="J223" i="14"/>
  <c r="K223" i="14"/>
  <c r="B223" i="14"/>
  <c r="C223" i="14"/>
  <c r="D223" i="14"/>
  <c r="E223" i="14"/>
  <c r="F223" i="14"/>
  <c r="G223" i="14"/>
  <c r="J101" i="14"/>
  <c r="K101" i="14"/>
  <c r="B101" i="14"/>
  <c r="F101" i="14"/>
  <c r="H101" i="14"/>
  <c r="I101" i="14"/>
  <c r="C101" i="14"/>
  <c r="G101" i="14"/>
  <c r="D101" i="14"/>
  <c r="E101" i="14"/>
  <c r="C52" i="13"/>
  <c r="D52" i="13"/>
  <c r="E52" i="13"/>
  <c r="F52" i="13"/>
  <c r="G52" i="13"/>
  <c r="H52" i="13"/>
  <c r="I52" i="13"/>
  <c r="J52" i="13"/>
  <c r="K52" i="13"/>
  <c r="B52" i="13"/>
  <c r="F2" i="15"/>
  <c r="D62" i="14"/>
  <c r="E62" i="14"/>
  <c r="F62" i="14"/>
  <c r="H62" i="14"/>
  <c r="I62" i="14"/>
  <c r="J62" i="14"/>
  <c r="B62" i="14"/>
  <c r="C62" i="14"/>
  <c r="G62" i="14"/>
  <c r="K62" i="14"/>
  <c r="B51" i="13"/>
  <c r="C51" i="13"/>
  <c r="D51" i="13"/>
  <c r="E51" i="13"/>
  <c r="F51" i="13"/>
  <c r="G51" i="13"/>
  <c r="H51" i="13"/>
  <c r="I51" i="13"/>
  <c r="J51" i="13"/>
  <c r="K51" i="13"/>
  <c r="H564" i="13"/>
  <c r="I564" i="13"/>
  <c r="J564" i="13"/>
  <c r="K564" i="13"/>
  <c r="B564" i="13"/>
  <c r="C564" i="13"/>
  <c r="D564" i="13"/>
  <c r="E564" i="13"/>
  <c r="F564" i="13"/>
  <c r="G564" i="13"/>
  <c r="H516" i="13"/>
  <c r="I516" i="13"/>
  <c r="J516" i="13"/>
  <c r="K516" i="13"/>
  <c r="B516" i="13"/>
  <c r="C516" i="13"/>
  <c r="D516" i="13"/>
  <c r="G516" i="13"/>
  <c r="F516" i="13"/>
  <c r="E516" i="13"/>
  <c r="J480" i="13"/>
  <c r="K480" i="13"/>
  <c r="B480" i="13"/>
  <c r="C480" i="13"/>
  <c r="D480" i="13"/>
  <c r="E480" i="13"/>
  <c r="F480" i="13"/>
  <c r="I480" i="13"/>
  <c r="G480" i="13"/>
  <c r="H480" i="13"/>
  <c r="J432" i="13"/>
  <c r="K432" i="13"/>
  <c r="B432" i="13"/>
  <c r="C432" i="13"/>
  <c r="D432" i="13"/>
  <c r="E432" i="13"/>
  <c r="F432" i="13"/>
  <c r="I432" i="13"/>
  <c r="H432" i="13"/>
  <c r="G432" i="13"/>
  <c r="I384" i="13"/>
  <c r="J384" i="13"/>
  <c r="K384" i="13"/>
  <c r="B384" i="13"/>
  <c r="C384" i="13"/>
  <c r="D384" i="13"/>
  <c r="E384" i="13"/>
  <c r="H384" i="13"/>
  <c r="G384" i="13"/>
  <c r="F384" i="13"/>
  <c r="C336" i="13"/>
  <c r="D336" i="13"/>
  <c r="E336" i="13"/>
  <c r="F336" i="13"/>
  <c r="G336" i="13"/>
  <c r="H336" i="13"/>
  <c r="I336" i="13"/>
  <c r="J336" i="13"/>
  <c r="K336" i="13"/>
  <c r="B336" i="13"/>
  <c r="C288" i="13"/>
  <c r="D288" i="13"/>
  <c r="E288" i="13"/>
  <c r="F288" i="13"/>
  <c r="G288" i="13"/>
  <c r="H288" i="13"/>
  <c r="I288" i="13"/>
  <c r="J288" i="13"/>
  <c r="K288" i="13"/>
  <c r="B288" i="13"/>
  <c r="F240" i="13"/>
  <c r="G240" i="13"/>
  <c r="H240" i="13"/>
  <c r="I240" i="13"/>
  <c r="J240" i="13"/>
  <c r="B240" i="13"/>
  <c r="C240" i="13"/>
  <c r="D240" i="13"/>
  <c r="E240" i="13"/>
  <c r="K240" i="13"/>
  <c r="F192" i="13"/>
  <c r="G192" i="13"/>
  <c r="H192" i="13"/>
  <c r="I192" i="13"/>
  <c r="J192" i="13"/>
  <c r="B192" i="13"/>
  <c r="E192" i="13"/>
  <c r="C192" i="13"/>
  <c r="D192" i="13"/>
  <c r="K192" i="13"/>
  <c r="E388" i="13"/>
  <c r="F388" i="13"/>
  <c r="G388" i="13"/>
  <c r="H388" i="13"/>
  <c r="I388" i="13"/>
  <c r="J388" i="13"/>
  <c r="K388" i="13"/>
  <c r="D388" i="13"/>
  <c r="B388" i="13"/>
  <c r="C388" i="13"/>
  <c r="F286" i="14"/>
  <c r="G286" i="14"/>
  <c r="H286" i="14"/>
  <c r="I286" i="14"/>
  <c r="J286" i="14"/>
  <c r="K286" i="14"/>
  <c r="B286" i="14"/>
  <c r="E286" i="14"/>
  <c r="C286" i="14"/>
  <c r="D286" i="14"/>
  <c r="F99" i="14"/>
  <c r="G99" i="14"/>
  <c r="H99" i="14"/>
  <c r="J99" i="14"/>
  <c r="K99" i="14"/>
  <c r="B99" i="14"/>
  <c r="D99" i="14"/>
  <c r="E99" i="14"/>
  <c r="I99" i="14"/>
  <c r="C99" i="14"/>
  <c r="K62" i="13"/>
  <c r="B62" i="13"/>
  <c r="C62" i="13"/>
  <c r="D62" i="13"/>
  <c r="E62" i="13"/>
  <c r="F62" i="13"/>
  <c r="G62" i="13"/>
  <c r="J62" i="13"/>
  <c r="H62" i="13"/>
  <c r="I62" i="13"/>
  <c r="D98" i="14"/>
  <c r="E98" i="14"/>
  <c r="F98" i="14"/>
  <c r="H98" i="14"/>
  <c r="I98" i="14"/>
  <c r="J98" i="14"/>
  <c r="B98" i="14"/>
  <c r="C98" i="14"/>
  <c r="G98" i="14"/>
  <c r="K98" i="14"/>
  <c r="I61" i="13"/>
  <c r="J61" i="13"/>
  <c r="K61" i="13"/>
  <c r="B61" i="13"/>
  <c r="C61" i="13"/>
  <c r="D61" i="13"/>
  <c r="E61" i="13"/>
  <c r="H61" i="13"/>
  <c r="F61" i="13"/>
  <c r="G61" i="13"/>
  <c r="F551" i="13"/>
  <c r="G551" i="13"/>
  <c r="H551" i="13"/>
  <c r="I551" i="13"/>
  <c r="J551" i="13"/>
  <c r="K551" i="13"/>
  <c r="B551" i="13"/>
  <c r="E551" i="13"/>
  <c r="C551" i="13"/>
  <c r="D551" i="13"/>
  <c r="F539" i="13"/>
  <c r="G539" i="13"/>
  <c r="H539" i="13"/>
  <c r="I539" i="13"/>
  <c r="J539" i="13"/>
  <c r="K539" i="13"/>
  <c r="B539" i="13"/>
  <c r="E539" i="13"/>
  <c r="C539" i="13"/>
  <c r="D539" i="13"/>
  <c r="H467" i="13"/>
  <c r="I467" i="13"/>
  <c r="J467" i="13"/>
  <c r="K467" i="13"/>
  <c r="B467" i="13"/>
  <c r="C467" i="13"/>
  <c r="D467" i="13"/>
  <c r="G467" i="13"/>
  <c r="E467" i="13"/>
  <c r="F467" i="13"/>
  <c r="H455" i="13"/>
  <c r="I455" i="13"/>
  <c r="J455" i="13"/>
  <c r="K455" i="13"/>
  <c r="B455" i="13"/>
  <c r="C455" i="13"/>
  <c r="D455" i="13"/>
  <c r="G455" i="13"/>
  <c r="E455" i="13"/>
  <c r="F455" i="13"/>
  <c r="G395" i="13"/>
  <c r="H395" i="13"/>
  <c r="I395" i="13"/>
  <c r="J395" i="13"/>
  <c r="K395" i="13"/>
  <c r="B395" i="13"/>
  <c r="C395" i="13"/>
  <c r="F395" i="13"/>
  <c r="D395" i="13"/>
  <c r="E395" i="13"/>
  <c r="B323" i="13"/>
  <c r="C323" i="13"/>
  <c r="D323" i="13"/>
  <c r="E323" i="13"/>
  <c r="F323" i="13"/>
  <c r="G323" i="13"/>
  <c r="H323" i="13"/>
  <c r="I323" i="13"/>
  <c r="J323" i="13"/>
  <c r="K323" i="13"/>
  <c r="B311" i="13"/>
  <c r="C311" i="13"/>
  <c r="D311" i="13"/>
  <c r="E311" i="13"/>
  <c r="F311" i="13"/>
  <c r="G311" i="13"/>
  <c r="H311" i="13"/>
  <c r="I311" i="13"/>
  <c r="J311" i="13"/>
  <c r="K311" i="13"/>
  <c r="D251" i="13"/>
  <c r="E251" i="13"/>
  <c r="F251" i="13"/>
  <c r="G251" i="13"/>
  <c r="H251" i="13"/>
  <c r="J251" i="13"/>
  <c r="K251" i="13"/>
  <c r="B251" i="13"/>
  <c r="C251" i="13"/>
  <c r="I251" i="13"/>
  <c r="E394" i="13"/>
  <c r="F394" i="13"/>
  <c r="G394" i="13"/>
  <c r="H394" i="13"/>
  <c r="I394" i="13"/>
  <c r="J394" i="13"/>
  <c r="K394" i="13"/>
  <c r="D394" i="13"/>
  <c r="B394" i="13"/>
  <c r="C394" i="13"/>
  <c r="B232" i="14"/>
  <c r="C232" i="14"/>
  <c r="D232" i="14"/>
  <c r="E232" i="14"/>
  <c r="F232" i="14"/>
  <c r="G232" i="14"/>
  <c r="H232" i="14"/>
  <c r="I232" i="14"/>
  <c r="J232" i="14"/>
  <c r="K232" i="14"/>
  <c r="B140" i="13"/>
  <c r="C140" i="13"/>
  <c r="D140" i="13"/>
  <c r="E140" i="13"/>
  <c r="F140" i="13"/>
  <c r="G140" i="13"/>
  <c r="H140" i="13"/>
  <c r="I140" i="13"/>
  <c r="K140" i="13"/>
  <c r="J140" i="13"/>
  <c r="B591" i="13"/>
  <c r="C591" i="13"/>
  <c r="D591" i="13"/>
  <c r="F591" i="13"/>
  <c r="G591" i="13"/>
  <c r="H591" i="13"/>
  <c r="J591" i="13"/>
  <c r="E591" i="13"/>
  <c r="I591" i="13"/>
  <c r="K591" i="13"/>
  <c r="B579" i="13"/>
  <c r="C579" i="13"/>
  <c r="D579" i="13"/>
  <c r="E579" i="13"/>
  <c r="F579" i="13"/>
  <c r="G579" i="13"/>
  <c r="H579" i="13"/>
  <c r="I579" i="13"/>
  <c r="J579" i="13"/>
  <c r="K579" i="13"/>
  <c r="B543" i="13"/>
  <c r="C543" i="13"/>
  <c r="D543" i="13"/>
  <c r="E543" i="13"/>
  <c r="F543" i="13"/>
  <c r="G543" i="13"/>
  <c r="H543" i="13"/>
  <c r="I543" i="13"/>
  <c r="J543" i="13"/>
  <c r="K543" i="13"/>
  <c r="B531" i="13"/>
  <c r="C531" i="13"/>
  <c r="D531" i="13"/>
  <c r="E531" i="13"/>
  <c r="F531" i="13"/>
  <c r="G531" i="13"/>
  <c r="H531" i="13"/>
  <c r="I531" i="13"/>
  <c r="J531" i="13"/>
  <c r="K531" i="13"/>
  <c r="D495" i="13"/>
  <c r="E495" i="13"/>
  <c r="F495" i="13"/>
  <c r="G495" i="13"/>
  <c r="H495" i="13"/>
  <c r="I495" i="13"/>
  <c r="J495" i="13"/>
  <c r="K495" i="13"/>
  <c r="C495" i="13"/>
  <c r="B495" i="13"/>
  <c r="D483" i="13"/>
  <c r="E483" i="13"/>
  <c r="F483" i="13"/>
  <c r="G483" i="13"/>
  <c r="H483" i="13"/>
  <c r="I483" i="13"/>
  <c r="J483" i="13"/>
  <c r="K483" i="13"/>
  <c r="C483" i="13"/>
  <c r="B483" i="13"/>
  <c r="D447" i="13"/>
  <c r="E447" i="13"/>
  <c r="F447" i="13"/>
  <c r="G447" i="13"/>
  <c r="H447" i="13"/>
  <c r="I447" i="13"/>
  <c r="J447" i="13"/>
  <c r="K447" i="13"/>
  <c r="C447" i="13"/>
  <c r="B447" i="13"/>
  <c r="D435" i="13"/>
  <c r="E435" i="13"/>
  <c r="F435" i="13"/>
  <c r="G435" i="13"/>
  <c r="H435" i="13"/>
  <c r="I435" i="13"/>
  <c r="J435" i="13"/>
  <c r="K435" i="13"/>
  <c r="C435" i="13"/>
  <c r="B435" i="13"/>
  <c r="C399" i="13"/>
  <c r="D399" i="13"/>
  <c r="E399" i="13"/>
  <c r="F399" i="13"/>
  <c r="G399" i="13"/>
  <c r="H399" i="13"/>
  <c r="I399" i="13"/>
  <c r="J399" i="13"/>
  <c r="K399" i="13"/>
  <c r="B399" i="13"/>
  <c r="C387" i="13"/>
  <c r="D387" i="13"/>
  <c r="E387" i="13"/>
  <c r="F387" i="13"/>
  <c r="G387" i="13"/>
  <c r="H387" i="13"/>
  <c r="I387" i="13"/>
  <c r="J387" i="13"/>
  <c r="K387" i="13"/>
  <c r="B387" i="13"/>
  <c r="C351" i="13"/>
  <c r="D351" i="13"/>
  <c r="E351" i="13"/>
  <c r="F351" i="13"/>
  <c r="G351" i="13"/>
  <c r="H351" i="13"/>
  <c r="I351" i="13"/>
  <c r="J351" i="13"/>
  <c r="K351" i="13"/>
  <c r="B351" i="13"/>
  <c r="I339" i="13"/>
  <c r="J339" i="13"/>
  <c r="K339" i="13"/>
  <c r="B339" i="13"/>
  <c r="D339" i="13"/>
  <c r="E339" i="13"/>
  <c r="C339" i="13"/>
  <c r="F339" i="13"/>
  <c r="G339" i="13"/>
  <c r="H339" i="13"/>
  <c r="I303" i="13"/>
  <c r="J303" i="13"/>
  <c r="K303" i="13"/>
  <c r="B303" i="13"/>
  <c r="C303" i="13"/>
  <c r="D303" i="13"/>
  <c r="E303" i="13"/>
  <c r="H303" i="13"/>
  <c r="F303" i="13"/>
  <c r="G303" i="13"/>
  <c r="I291" i="13"/>
  <c r="J291" i="13"/>
  <c r="K291" i="13"/>
  <c r="B291" i="13"/>
  <c r="C291" i="13"/>
  <c r="D291" i="13"/>
  <c r="E291" i="13"/>
  <c r="H291" i="13"/>
  <c r="F291" i="13"/>
  <c r="G291" i="13"/>
  <c r="B255" i="13"/>
  <c r="C255" i="13"/>
  <c r="D255" i="13"/>
  <c r="F255" i="13"/>
  <c r="G255" i="13"/>
  <c r="H255" i="13"/>
  <c r="E255" i="13"/>
  <c r="I255" i="13"/>
  <c r="J255" i="13"/>
  <c r="K255" i="13"/>
  <c r="B243" i="13"/>
  <c r="C243" i="13"/>
  <c r="D243" i="13"/>
  <c r="F243" i="13"/>
  <c r="G243" i="13"/>
  <c r="H243" i="13"/>
  <c r="E243" i="13"/>
  <c r="I243" i="13"/>
  <c r="J243" i="13"/>
  <c r="K243" i="13"/>
  <c r="B207" i="13"/>
  <c r="C207" i="13"/>
  <c r="D207" i="13"/>
  <c r="F207" i="13"/>
  <c r="G207" i="13"/>
  <c r="H207" i="13"/>
  <c r="K207" i="13"/>
  <c r="E207" i="13"/>
  <c r="I207" i="13"/>
  <c r="J207" i="13"/>
  <c r="B195" i="13"/>
  <c r="C195" i="13"/>
  <c r="D195" i="13"/>
  <c r="F195" i="13"/>
  <c r="G195" i="13"/>
  <c r="H195" i="13"/>
  <c r="K195" i="13"/>
  <c r="I195" i="13"/>
  <c r="J195" i="13"/>
  <c r="E195" i="13"/>
  <c r="E382" i="13"/>
  <c r="F382" i="13"/>
  <c r="G382" i="13"/>
  <c r="H382" i="13"/>
  <c r="I382" i="13"/>
  <c r="J382" i="13"/>
  <c r="K382" i="13"/>
  <c r="D382" i="13"/>
  <c r="B382" i="13"/>
  <c r="C382" i="13"/>
  <c r="K298" i="13"/>
  <c r="B298" i="13"/>
  <c r="C298" i="13"/>
  <c r="D298" i="13"/>
  <c r="E298" i="13"/>
  <c r="F298" i="13"/>
  <c r="G298" i="13"/>
  <c r="J298" i="13"/>
  <c r="H298" i="13"/>
  <c r="I298" i="13"/>
  <c r="F14" i="14"/>
  <c r="G14" i="14"/>
  <c r="H14" i="14"/>
  <c r="I14" i="14"/>
  <c r="J14" i="14"/>
  <c r="K14" i="14"/>
  <c r="B14" i="14"/>
  <c r="E14" i="14"/>
  <c r="C14" i="14"/>
  <c r="D14" i="14"/>
  <c r="G30" i="13"/>
  <c r="H30" i="13"/>
  <c r="I30" i="13"/>
  <c r="J30" i="13"/>
  <c r="K30" i="13"/>
  <c r="B30" i="13"/>
  <c r="C30" i="13"/>
  <c r="F30" i="13"/>
  <c r="D30" i="13"/>
  <c r="E30" i="13"/>
  <c r="C187" i="13"/>
  <c r="B187" i="13"/>
  <c r="D187" i="13"/>
  <c r="E187" i="13"/>
  <c r="F187" i="13"/>
  <c r="G187" i="13"/>
  <c r="I187" i="13"/>
  <c r="J187" i="13"/>
  <c r="K187" i="13"/>
  <c r="H187" i="13"/>
  <c r="B598" i="14"/>
  <c r="C598" i="14"/>
  <c r="D598" i="14"/>
  <c r="E598" i="14"/>
  <c r="F598" i="14"/>
  <c r="G598" i="14"/>
  <c r="H598" i="14"/>
  <c r="I598" i="14"/>
  <c r="J598" i="14"/>
  <c r="K598" i="14"/>
  <c r="F108" i="13"/>
  <c r="I108" i="13"/>
  <c r="J108" i="13"/>
  <c r="K108" i="13"/>
  <c r="B108" i="13"/>
  <c r="C108" i="13"/>
  <c r="D108" i="13"/>
  <c r="H108" i="13"/>
  <c r="E108" i="13"/>
  <c r="G108" i="13"/>
  <c r="H595" i="13"/>
  <c r="I595" i="13"/>
  <c r="J595" i="13"/>
  <c r="K595" i="13"/>
  <c r="F595" i="13"/>
  <c r="B595" i="13"/>
  <c r="E595" i="13"/>
  <c r="C595" i="13"/>
  <c r="D595" i="13"/>
  <c r="G595" i="13"/>
  <c r="J559" i="13"/>
  <c r="K559" i="13"/>
  <c r="B559" i="13"/>
  <c r="C559" i="13"/>
  <c r="D559" i="13"/>
  <c r="E559" i="13"/>
  <c r="F559" i="13"/>
  <c r="I559" i="13"/>
  <c r="H559" i="13"/>
  <c r="G559" i="13"/>
  <c r="J523" i="13"/>
  <c r="K523" i="13"/>
  <c r="B523" i="13"/>
  <c r="C523" i="13"/>
  <c r="D523" i="13"/>
  <c r="E523" i="13"/>
  <c r="F523" i="13"/>
  <c r="I523" i="13"/>
  <c r="G523" i="13"/>
  <c r="H523" i="13"/>
  <c r="B487" i="13"/>
  <c r="C487" i="13"/>
  <c r="D487" i="13"/>
  <c r="E487" i="13"/>
  <c r="F487" i="13"/>
  <c r="G487" i="13"/>
  <c r="H487" i="13"/>
  <c r="K487" i="13"/>
  <c r="I487" i="13"/>
  <c r="J487" i="13"/>
  <c r="B451" i="13"/>
  <c r="C451" i="13"/>
  <c r="D451" i="13"/>
  <c r="E451" i="13"/>
  <c r="F451" i="13"/>
  <c r="G451" i="13"/>
  <c r="H451" i="13"/>
  <c r="K451" i="13"/>
  <c r="I451" i="13"/>
  <c r="J451" i="13"/>
  <c r="K415" i="13"/>
  <c r="B415" i="13"/>
  <c r="C415" i="13"/>
  <c r="D415" i="13"/>
  <c r="E415" i="13"/>
  <c r="F415" i="13"/>
  <c r="G415" i="13"/>
  <c r="J415" i="13"/>
  <c r="H415" i="13"/>
  <c r="I415" i="13"/>
  <c r="K379" i="13"/>
  <c r="B379" i="13"/>
  <c r="C379" i="13"/>
  <c r="D379" i="13"/>
  <c r="E379" i="13"/>
  <c r="F379" i="13"/>
  <c r="G379" i="13"/>
  <c r="J379" i="13"/>
  <c r="H379" i="13"/>
  <c r="I379" i="13"/>
  <c r="K343" i="13"/>
  <c r="B343" i="13"/>
  <c r="C343" i="13"/>
  <c r="D343" i="13"/>
  <c r="E343" i="13"/>
  <c r="F343" i="13"/>
  <c r="G343" i="13"/>
  <c r="J343" i="13"/>
  <c r="H343" i="13"/>
  <c r="I343" i="13"/>
  <c r="E307" i="13"/>
  <c r="F307" i="13"/>
  <c r="G307" i="13"/>
  <c r="H307" i="13"/>
  <c r="I307" i="13"/>
  <c r="J307" i="13"/>
  <c r="K307" i="13"/>
  <c r="D307" i="13"/>
  <c r="C307" i="13"/>
  <c r="B307" i="13"/>
  <c r="H271" i="13"/>
  <c r="B271" i="13"/>
  <c r="C271" i="13"/>
  <c r="D271" i="13"/>
  <c r="E271" i="13"/>
  <c r="F271" i="13"/>
  <c r="G271" i="13"/>
  <c r="I271" i="13"/>
  <c r="J271" i="13"/>
  <c r="K271" i="13"/>
  <c r="H217" i="13"/>
  <c r="I217" i="13"/>
  <c r="J217" i="13"/>
  <c r="K217" i="13"/>
  <c r="B217" i="13"/>
  <c r="C217" i="13"/>
  <c r="D217" i="13"/>
  <c r="G217" i="13"/>
  <c r="E217" i="13"/>
  <c r="F217" i="13"/>
  <c r="H145" i="14"/>
  <c r="I145" i="14"/>
  <c r="J145" i="14"/>
  <c r="K145" i="14"/>
  <c r="B145" i="14"/>
  <c r="C145" i="14"/>
  <c r="D145" i="14"/>
  <c r="G145" i="14"/>
  <c r="E145" i="14"/>
  <c r="F145" i="14"/>
  <c r="H121" i="14"/>
  <c r="I121" i="14"/>
  <c r="J121" i="14"/>
  <c r="K121" i="14"/>
  <c r="B121" i="14"/>
  <c r="C121" i="14"/>
  <c r="D121" i="14"/>
  <c r="G121" i="14"/>
  <c r="E121" i="14"/>
  <c r="F121" i="14"/>
  <c r="C345" i="13"/>
  <c r="D345" i="13"/>
  <c r="E345" i="13"/>
  <c r="F345" i="13"/>
  <c r="G345" i="13"/>
  <c r="H345" i="13"/>
  <c r="I345" i="13"/>
  <c r="J345" i="13"/>
  <c r="K345" i="13"/>
  <c r="B345" i="13"/>
  <c r="C135" i="13"/>
  <c r="D135" i="13"/>
  <c r="E135" i="13"/>
  <c r="F135" i="13"/>
  <c r="G135" i="13"/>
  <c r="H135" i="13"/>
  <c r="I135" i="13"/>
  <c r="J135" i="13"/>
  <c r="K135" i="13"/>
  <c r="B135" i="13"/>
  <c r="B72" i="14"/>
  <c r="D72" i="14"/>
  <c r="E72" i="14"/>
  <c r="F72" i="14"/>
  <c r="H72" i="14"/>
  <c r="C72" i="14"/>
  <c r="G72" i="14"/>
  <c r="K72" i="14"/>
  <c r="I72" i="14"/>
  <c r="J72" i="14"/>
  <c r="I497" i="14"/>
  <c r="J497" i="14"/>
  <c r="K497" i="14"/>
  <c r="B497" i="14"/>
  <c r="C497" i="14"/>
  <c r="D497" i="14"/>
  <c r="H497" i="14"/>
  <c r="E497" i="14"/>
  <c r="F497" i="14"/>
  <c r="G497" i="14"/>
  <c r="F45" i="14"/>
  <c r="G45" i="14"/>
  <c r="H45" i="14"/>
  <c r="I45" i="14"/>
  <c r="J45" i="14"/>
  <c r="K45" i="14"/>
  <c r="B45" i="14"/>
  <c r="E45" i="14"/>
  <c r="C45" i="14"/>
  <c r="D45" i="14"/>
  <c r="B39" i="13"/>
  <c r="C39" i="13"/>
  <c r="D39" i="13"/>
  <c r="E39" i="13"/>
  <c r="F39" i="13"/>
  <c r="G39" i="13"/>
  <c r="H39" i="13"/>
  <c r="I39" i="13"/>
  <c r="J39" i="13"/>
  <c r="K39" i="13"/>
  <c r="K564" i="14"/>
  <c r="B564" i="14"/>
  <c r="C564" i="14"/>
  <c r="D564" i="14"/>
  <c r="E564" i="14"/>
  <c r="F564" i="14"/>
  <c r="J564" i="14"/>
  <c r="G564" i="14"/>
  <c r="H564" i="14"/>
  <c r="I564" i="14"/>
  <c r="K516" i="14"/>
  <c r="B516" i="14"/>
  <c r="C516" i="14"/>
  <c r="D516" i="14"/>
  <c r="E516" i="14"/>
  <c r="F516" i="14"/>
  <c r="J516" i="14"/>
  <c r="G516" i="14"/>
  <c r="H516" i="14"/>
  <c r="I516" i="14"/>
  <c r="K480" i="14"/>
  <c r="B480" i="14"/>
  <c r="C480" i="14"/>
  <c r="D480" i="14"/>
  <c r="E480" i="14"/>
  <c r="F480" i="14"/>
  <c r="J480" i="14"/>
  <c r="G480" i="14"/>
  <c r="H480" i="14"/>
  <c r="I480" i="14"/>
  <c r="J432" i="14"/>
  <c r="K432" i="14"/>
  <c r="B432" i="14"/>
  <c r="D432" i="14"/>
  <c r="E432" i="14"/>
  <c r="F432" i="14"/>
  <c r="C432" i="14"/>
  <c r="G432" i="14"/>
  <c r="H432" i="14"/>
  <c r="I432" i="14"/>
  <c r="J384" i="14"/>
  <c r="K384" i="14"/>
  <c r="B384" i="14"/>
  <c r="D384" i="14"/>
  <c r="E384" i="14"/>
  <c r="F384" i="14"/>
  <c r="I384" i="14"/>
  <c r="C384" i="14"/>
  <c r="G384" i="14"/>
  <c r="H384" i="14"/>
  <c r="J336" i="14"/>
  <c r="K336" i="14"/>
  <c r="B336" i="14"/>
  <c r="C336" i="14"/>
  <c r="D336" i="14"/>
  <c r="E336" i="14"/>
  <c r="F336" i="14"/>
  <c r="I336" i="14"/>
  <c r="G336" i="14"/>
  <c r="H336" i="14"/>
  <c r="J288" i="14"/>
  <c r="K288" i="14"/>
  <c r="B288" i="14"/>
  <c r="C288" i="14"/>
  <c r="D288" i="14"/>
  <c r="E288" i="14"/>
  <c r="F288" i="14"/>
  <c r="I288" i="14"/>
  <c r="H288" i="14"/>
  <c r="G288" i="14"/>
  <c r="F240" i="14"/>
  <c r="G240" i="14"/>
  <c r="H240" i="14"/>
  <c r="I240" i="14"/>
  <c r="J240" i="14"/>
  <c r="K240" i="14"/>
  <c r="B240" i="14"/>
  <c r="C240" i="14"/>
  <c r="D240" i="14"/>
  <c r="E240" i="14"/>
  <c r="F192" i="14"/>
  <c r="G192" i="14"/>
  <c r="H192" i="14"/>
  <c r="I192" i="14"/>
  <c r="J192" i="14"/>
  <c r="K192" i="14"/>
  <c r="B192" i="14"/>
  <c r="E192" i="14"/>
  <c r="C192" i="14"/>
  <c r="D192" i="14"/>
  <c r="B244" i="14"/>
  <c r="C244" i="14"/>
  <c r="D244" i="14"/>
  <c r="E244" i="14"/>
  <c r="F244" i="14"/>
  <c r="G244" i="14"/>
  <c r="H244" i="14"/>
  <c r="I244" i="14"/>
  <c r="J244" i="14"/>
  <c r="K244" i="14"/>
  <c r="J77" i="14"/>
  <c r="K77" i="14"/>
  <c r="B77" i="14"/>
  <c r="C77" i="14"/>
  <c r="D77" i="14"/>
  <c r="F77" i="14"/>
  <c r="E77" i="14"/>
  <c r="G77" i="14"/>
  <c r="H77" i="14"/>
  <c r="I77" i="14"/>
  <c r="K50" i="13"/>
  <c r="B50" i="13"/>
  <c r="C50" i="13"/>
  <c r="D50" i="13"/>
  <c r="E50" i="13"/>
  <c r="F50" i="13"/>
  <c r="G50" i="13"/>
  <c r="J50" i="13"/>
  <c r="H50" i="13"/>
  <c r="I50" i="13"/>
  <c r="F430" i="13"/>
  <c r="G430" i="13"/>
  <c r="H430" i="13"/>
  <c r="I430" i="13"/>
  <c r="J430" i="13"/>
  <c r="K430" i="13"/>
  <c r="B430" i="13"/>
  <c r="E430" i="13"/>
  <c r="C430" i="13"/>
  <c r="D430" i="13"/>
  <c r="B31" i="14"/>
  <c r="C31" i="14"/>
  <c r="D31" i="14"/>
  <c r="E31" i="14"/>
  <c r="F31" i="14"/>
  <c r="G31" i="14"/>
  <c r="H31" i="14"/>
  <c r="I31" i="14"/>
  <c r="J31" i="14"/>
  <c r="K31" i="14"/>
  <c r="H76" i="14"/>
  <c r="I76" i="14"/>
  <c r="J76" i="14"/>
  <c r="B76" i="14"/>
  <c r="D76" i="14"/>
  <c r="E76" i="14"/>
  <c r="F76" i="14"/>
  <c r="G76" i="14"/>
  <c r="K76" i="14"/>
  <c r="C76" i="14"/>
  <c r="I37" i="13"/>
  <c r="J37" i="13"/>
  <c r="K37" i="13"/>
  <c r="B37" i="13"/>
  <c r="C37" i="13"/>
  <c r="D37" i="13"/>
  <c r="E37" i="13"/>
  <c r="H37" i="13"/>
  <c r="F37" i="13"/>
  <c r="G37" i="13"/>
  <c r="I551" i="14"/>
  <c r="J551" i="14"/>
  <c r="K551" i="14"/>
  <c r="B551" i="14"/>
  <c r="C551" i="14"/>
  <c r="D551" i="14"/>
  <c r="H551" i="14"/>
  <c r="E551" i="14"/>
  <c r="F551" i="14"/>
  <c r="G551" i="14"/>
  <c r="I539" i="14"/>
  <c r="J539" i="14"/>
  <c r="K539" i="14"/>
  <c r="B539" i="14"/>
  <c r="C539" i="14"/>
  <c r="D539" i="14"/>
  <c r="H539" i="14"/>
  <c r="F539" i="14"/>
  <c r="G539" i="14"/>
  <c r="E539" i="14"/>
  <c r="I467" i="14"/>
  <c r="J467" i="14"/>
  <c r="K467" i="14"/>
  <c r="B467" i="14"/>
  <c r="C467" i="14"/>
  <c r="D467" i="14"/>
  <c r="H467" i="14"/>
  <c r="F467" i="14"/>
  <c r="G467" i="14"/>
  <c r="E467" i="14"/>
  <c r="I455" i="14"/>
  <c r="J455" i="14"/>
  <c r="K455" i="14"/>
  <c r="B455" i="14"/>
  <c r="C455" i="14"/>
  <c r="D455" i="14"/>
  <c r="H455" i="14"/>
  <c r="E455" i="14"/>
  <c r="F455" i="14"/>
  <c r="G455" i="14"/>
  <c r="H395" i="14"/>
  <c r="I395" i="14"/>
  <c r="J395" i="14"/>
  <c r="K395" i="14"/>
  <c r="B395" i="14"/>
  <c r="C395" i="14"/>
  <c r="D395" i="14"/>
  <c r="G395" i="14"/>
  <c r="F395" i="14"/>
  <c r="E395" i="14"/>
  <c r="H323" i="14"/>
  <c r="I323" i="14"/>
  <c r="J323" i="14"/>
  <c r="K323" i="14"/>
  <c r="B323" i="14"/>
  <c r="C323" i="14"/>
  <c r="D323" i="14"/>
  <c r="G323" i="14"/>
  <c r="E323" i="14"/>
  <c r="F323" i="14"/>
  <c r="H311" i="14"/>
  <c r="I311" i="14"/>
  <c r="J311" i="14"/>
  <c r="K311" i="14"/>
  <c r="B311" i="14"/>
  <c r="C311" i="14"/>
  <c r="D311" i="14"/>
  <c r="G311" i="14"/>
  <c r="F311" i="14"/>
  <c r="E311" i="14"/>
  <c r="D251" i="14"/>
  <c r="E251" i="14"/>
  <c r="F251" i="14"/>
  <c r="G251" i="14"/>
  <c r="H251" i="14"/>
  <c r="I251" i="14"/>
  <c r="J251" i="14"/>
  <c r="K251" i="14"/>
  <c r="B251" i="14"/>
  <c r="C251" i="14"/>
  <c r="B232" i="13"/>
  <c r="C232" i="13"/>
  <c r="D232" i="13"/>
  <c r="E232" i="13"/>
  <c r="F232" i="13"/>
  <c r="H232" i="13"/>
  <c r="I232" i="13"/>
  <c r="J232" i="13"/>
  <c r="G232" i="13"/>
  <c r="K232" i="13"/>
  <c r="I126" i="13"/>
  <c r="I31" i="16" s="1"/>
  <c r="J126" i="13"/>
  <c r="J31" i="16" s="1"/>
  <c r="K126" i="13"/>
  <c r="K31" i="16" s="1"/>
  <c r="B126" i="13"/>
  <c r="B31" i="16" s="1"/>
  <c r="C126" i="13"/>
  <c r="C31" i="16" s="1"/>
  <c r="D126" i="13"/>
  <c r="D31" i="16" s="1"/>
  <c r="E126" i="13"/>
  <c r="E31" i="16" s="1"/>
  <c r="H126" i="13"/>
  <c r="H31" i="16" s="1"/>
  <c r="G126" i="13"/>
  <c r="G31" i="16" s="1"/>
  <c r="F126" i="13"/>
  <c r="F31" i="16" s="1"/>
  <c r="B573" i="13"/>
  <c r="C573" i="13"/>
  <c r="D573" i="13"/>
  <c r="E573" i="13"/>
  <c r="F573" i="13"/>
  <c r="G573" i="13"/>
  <c r="H573" i="13"/>
  <c r="I573" i="13"/>
  <c r="J573" i="13"/>
  <c r="K573" i="13"/>
  <c r="B525" i="13"/>
  <c r="C525" i="13"/>
  <c r="D525" i="13"/>
  <c r="E525" i="13"/>
  <c r="F525" i="13"/>
  <c r="G525" i="13"/>
  <c r="H525" i="13"/>
  <c r="I525" i="13"/>
  <c r="J525" i="13"/>
  <c r="K525" i="13"/>
  <c r="D477" i="13"/>
  <c r="E477" i="13"/>
  <c r="F477" i="13"/>
  <c r="G477" i="13"/>
  <c r="H477" i="13"/>
  <c r="I477" i="13"/>
  <c r="J477" i="13"/>
  <c r="K477" i="13"/>
  <c r="C477" i="13"/>
  <c r="B477" i="13"/>
  <c r="D429" i="13"/>
  <c r="E429" i="13"/>
  <c r="F429" i="13"/>
  <c r="G429" i="13"/>
  <c r="H429" i="13"/>
  <c r="I429" i="13"/>
  <c r="J429" i="13"/>
  <c r="K429" i="13"/>
  <c r="C429" i="13"/>
  <c r="B429" i="13"/>
  <c r="C381" i="13"/>
  <c r="D381" i="13"/>
  <c r="E381" i="13"/>
  <c r="F381" i="13"/>
  <c r="G381" i="13"/>
  <c r="H381" i="13"/>
  <c r="I381" i="13"/>
  <c r="J381" i="13"/>
  <c r="K381" i="13"/>
  <c r="B381" i="13"/>
  <c r="I333" i="13"/>
  <c r="J333" i="13"/>
  <c r="K333" i="13"/>
  <c r="B333" i="13"/>
  <c r="C333" i="13"/>
  <c r="D333" i="13"/>
  <c r="E333" i="13"/>
  <c r="H333" i="13"/>
  <c r="F333" i="13"/>
  <c r="G333" i="13"/>
  <c r="I285" i="13"/>
  <c r="J285" i="13"/>
  <c r="K285" i="13"/>
  <c r="B285" i="13"/>
  <c r="C285" i="13"/>
  <c r="D285" i="13"/>
  <c r="E285" i="13"/>
  <c r="H285" i="13"/>
  <c r="G285" i="13"/>
  <c r="F285" i="13"/>
  <c r="B237" i="13"/>
  <c r="C237" i="13"/>
  <c r="D237" i="13"/>
  <c r="F237" i="13"/>
  <c r="G237" i="13"/>
  <c r="H237" i="13"/>
  <c r="K237" i="13"/>
  <c r="E237" i="13"/>
  <c r="J237" i="13"/>
  <c r="I237" i="13"/>
  <c r="D189" i="13"/>
  <c r="G189" i="13"/>
  <c r="K189" i="13"/>
  <c r="C189" i="13"/>
  <c r="E189" i="13"/>
  <c r="F189" i="13"/>
  <c r="J189" i="13"/>
  <c r="B189" i="13"/>
  <c r="H189" i="13"/>
  <c r="I189" i="13"/>
  <c r="C141" i="13"/>
  <c r="D141" i="13"/>
  <c r="E141" i="13"/>
  <c r="F141" i="13"/>
  <c r="G141" i="13"/>
  <c r="H141" i="13"/>
  <c r="I141" i="13"/>
  <c r="J141" i="13"/>
  <c r="K141" i="13"/>
  <c r="B141" i="13"/>
  <c r="F93" i="14"/>
  <c r="G93" i="14"/>
  <c r="H93" i="14"/>
  <c r="J93" i="14"/>
  <c r="K93" i="14"/>
  <c r="B93" i="14"/>
  <c r="E93" i="14"/>
  <c r="I93" i="14"/>
  <c r="D93" i="14"/>
  <c r="C93" i="14"/>
  <c r="B24" i="14"/>
  <c r="C24" i="14"/>
  <c r="D24" i="14"/>
  <c r="E24" i="14"/>
  <c r="F24" i="14"/>
  <c r="G24" i="14"/>
  <c r="H24" i="14"/>
  <c r="K24" i="14"/>
  <c r="J24" i="14"/>
  <c r="I24" i="14"/>
  <c r="F382" i="14"/>
  <c r="G382" i="14"/>
  <c r="H382" i="14"/>
  <c r="I382" i="14"/>
  <c r="J382" i="14"/>
  <c r="B382" i="14"/>
  <c r="E382" i="14"/>
  <c r="D382" i="14"/>
  <c r="K382" i="14"/>
  <c r="C382" i="14"/>
  <c r="F490" i="13"/>
  <c r="G490" i="13"/>
  <c r="H490" i="13"/>
  <c r="I490" i="13"/>
  <c r="J490" i="13"/>
  <c r="K490" i="13"/>
  <c r="B490" i="13"/>
  <c r="E490" i="13"/>
  <c r="D490" i="13"/>
  <c r="C490" i="13"/>
  <c r="K181" i="13"/>
  <c r="B181" i="13"/>
  <c r="C181" i="13"/>
  <c r="D181" i="13"/>
  <c r="F181" i="13"/>
  <c r="G181" i="13"/>
  <c r="E181" i="13"/>
  <c r="H181" i="13"/>
  <c r="J181" i="13"/>
  <c r="I181" i="13"/>
  <c r="G18" i="13"/>
  <c r="H18" i="13"/>
  <c r="I18" i="13"/>
  <c r="J18" i="13"/>
  <c r="K18" i="13"/>
  <c r="B18" i="13"/>
  <c r="C18" i="13"/>
  <c r="F18" i="13"/>
  <c r="D18" i="13"/>
  <c r="E18" i="13"/>
  <c r="H253" i="14"/>
  <c r="I253" i="14"/>
  <c r="J253" i="14"/>
  <c r="K253" i="14"/>
  <c r="B253" i="14"/>
  <c r="C253" i="14"/>
  <c r="D253" i="14"/>
  <c r="E253" i="14"/>
  <c r="F253" i="14"/>
  <c r="G253" i="14"/>
  <c r="B82" i="13"/>
  <c r="C82" i="13"/>
  <c r="D82" i="13"/>
  <c r="E82" i="13"/>
  <c r="F82" i="13"/>
  <c r="G82" i="13"/>
  <c r="H82" i="13"/>
  <c r="I82" i="13"/>
  <c r="K82" i="13"/>
  <c r="J82" i="13"/>
  <c r="D550" i="13"/>
  <c r="E550" i="13"/>
  <c r="F550" i="13"/>
  <c r="G550" i="13"/>
  <c r="H550" i="13"/>
  <c r="I550" i="13"/>
  <c r="J550" i="13"/>
  <c r="K550" i="13"/>
  <c r="C550" i="13"/>
  <c r="B550" i="13"/>
  <c r="J146" i="14"/>
  <c r="K146" i="14"/>
  <c r="B146" i="14"/>
  <c r="C146" i="14"/>
  <c r="D146" i="14"/>
  <c r="E146" i="14"/>
  <c r="F146" i="14"/>
  <c r="I146" i="14"/>
  <c r="G146" i="14"/>
  <c r="H146" i="14"/>
  <c r="I92" i="13"/>
  <c r="J92" i="13"/>
  <c r="B92" i="13"/>
  <c r="D92" i="13"/>
  <c r="E92" i="13"/>
  <c r="H92" i="13"/>
  <c r="C92" i="13"/>
  <c r="K92" i="13"/>
  <c r="F92" i="13"/>
  <c r="G92" i="13"/>
  <c r="B589" i="14"/>
  <c r="D589" i="14"/>
  <c r="H589" i="14"/>
  <c r="I589" i="14"/>
  <c r="J589" i="14"/>
  <c r="K589" i="14"/>
  <c r="G589" i="14"/>
  <c r="F589" i="14"/>
  <c r="C589" i="14"/>
  <c r="E589" i="14"/>
  <c r="B553" i="14"/>
  <c r="C553" i="14"/>
  <c r="D553" i="14"/>
  <c r="E553" i="14"/>
  <c r="F553" i="14"/>
  <c r="G553" i="14"/>
  <c r="H553" i="14"/>
  <c r="J553" i="14"/>
  <c r="K553" i="14"/>
  <c r="I553" i="14"/>
  <c r="B517" i="14"/>
  <c r="C517" i="14"/>
  <c r="D517" i="14"/>
  <c r="E517" i="14"/>
  <c r="F517" i="14"/>
  <c r="G517" i="14"/>
  <c r="H517" i="14"/>
  <c r="I517" i="14"/>
  <c r="J517" i="14"/>
  <c r="K517" i="14"/>
  <c r="B481" i="14"/>
  <c r="C481" i="14"/>
  <c r="D481" i="14"/>
  <c r="E481" i="14"/>
  <c r="F481" i="14"/>
  <c r="G481" i="14"/>
  <c r="H481" i="14"/>
  <c r="J481" i="14"/>
  <c r="K481" i="14"/>
  <c r="I481" i="14"/>
  <c r="B445" i="14"/>
  <c r="C445" i="14"/>
  <c r="D445" i="14"/>
  <c r="E445" i="14"/>
  <c r="F445" i="14"/>
  <c r="G445" i="14"/>
  <c r="H445" i="14"/>
  <c r="J445" i="14"/>
  <c r="I445" i="14"/>
  <c r="K445" i="14"/>
  <c r="B409" i="14"/>
  <c r="C409" i="14"/>
  <c r="D409" i="14"/>
  <c r="F409" i="14"/>
  <c r="G409" i="14"/>
  <c r="H409" i="14"/>
  <c r="E409" i="14"/>
  <c r="I409" i="14"/>
  <c r="J409" i="14"/>
  <c r="K409" i="14"/>
  <c r="B373" i="14"/>
  <c r="C373" i="14"/>
  <c r="D373" i="14"/>
  <c r="F373" i="14"/>
  <c r="G373" i="14"/>
  <c r="H373" i="14"/>
  <c r="K373" i="14"/>
  <c r="E373" i="14"/>
  <c r="I373" i="14"/>
  <c r="J373" i="14"/>
  <c r="B337" i="14"/>
  <c r="C337" i="14"/>
  <c r="D337" i="14"/>
  <c r="E337" i="14"/>
  <c r="F337" i="14"/>
  <c r="G337" i="14"/>
  <c r="H337" i="14"/>
  <c r="K337" i="14"/>
  <c r="I337" i="14"/>
  <c r="J337" i="14"/>
  <c r="B301" i="14"/>
  <c r="C301" i="14"/>
  <c r="D301" i="14"/>
  <c r="E301" i="14"/>
  <c r="F301" i="14"/>
  <c r="G301" i="14"/>
  <c r="H301" i="14"/>
  <c r="K301" i="14"/>
  <c r="I301" i="14"/>
  <c r="J301" i="14"/>
  <c r="H265" i="14"/>
  <c r="I265" i="14"/>
  <c r="J265" i="14"/>
  <c r="B265" i="14"/>
  <c r="C265" i="14"/>
  <c r="D265" i="14"/>
  <c r="E265" i="14"/>
  <c r="F265" i="14"/>
  <c r="G265" i="14"/>
  <c r="K265" i="14"/>
  <c r="H205" i="14"/>
  <c r="I205" i="14"/>
  <c r="J205" i="14"/>
  <c r="K205" i="14"/>
  <c r="B205" i="14"/>
  <c r="C205" i="14"/>
  <c r="D205" i="14"/>
  <c r="G205" i="14"/>
  <c r="E205" i="14"/>
  <c r="F205" i="14"/>
  <c r="B537" i="13"/>
  <c r="C537" i="13"/>
  <c r="D537" i="13"/>
  <c r="E537" i="13"/>
  <c r="F537" i="13"/>
  <c r="G537" i="13"/>
  <c r="H537" i="13"/>
  <c r="I537" i="13"/>
  <c r="J537" i="13"/>
  <c r="K537" i="13"/>
  <c r="C107" i="13"/>
  <c r="D107" i="13"/>
  <c r="F107" i="13"/>
  <c r="G107" i="13"/>
  <c r="H107" i="13"/>
  <c r="B107" i="13"/>
  <c r="E107" i="13"/>
  <c r="I107" i="13"/>
  <c r="J107" i="13"/>
  <c r="K107" i="13"/>
  <c r="D269" i="14"/>
  <c r="E269" i="14"/>
  <c r="F269" i="14"/>
  <c r="H269" i="14"/>
  <c r="I269" i="14"/>
  <c r="J269" i="14"/>
  <c r="B269" i="14"/>
  <c r="C269" i="14"/>
  <c r="G269" i="14"/>
  <c r="K269" i="14"/>
  <c r="F27" i="14"/>
  <c r="G27" i="14"/>
  <c r="H27" i="14"/>
  <c r="I27" i="14"/>
  <c r="J27" i="14"/>
  <c r="K27" i="14"/>
  <c r="B27" i="14"/>
  <c r="E27" i="14"/>
  <c r="C27" i="14"/>
  <c r="D27" i="14"/>
  <c r="B15" i="13"/>
  <c r="C15" i="13"/>
  <c r="D15" i="13"/>
  <c r="E15" i="13"/>
  <c r="F15" i="13"/>
  <c r="G15" i="13"/>
  <c r="H15" i="13"/>
  <c r="I15" i="13"/>
  <c r="J15" i="13"/>
  <c r="K15" i="13"/>
  <c r="K558" i="14"/>
  <c r="B558" i="14"/>
  <c r="C558" i="14"/>
  <c r="D558" i="14"/>
  <c r="E558" i="14"/>
  <c r="F558" i="14"/>
  <c r="J558" i="14"/>
  <c r="H558" i="14"/>
  <c r="I558" i="14"/>
  <c r="G558" i="14"/>
  <c r="K510" i="14"/>
  <c r="B510" i="14"/>
  <c r="C510" i="14"/>
  <c r="D510" i="14"/>
  <c r="E510" i="14"/>
  <c r="F510" i="14"/>
  <c r="J510" i="14"/>
  <c r="H510" i="14"/>
  <c r="I510" i="14"/>
  <c r="G510" i="14"/>
  <c r="K474" i="14"/>
  <c r="B474" i="14"/>
  <c r="C474" i="14"/>
  <c r="D474" i="14"/>
  <c r="E474" i="14"/>
  <c r="F474" i="14"/>
  <c r="J474" i="14"/>
  <c r="G474" i="14"/>
  <c r="H474" i="14"/>
  <c r="I474" i="14"/>
  <c r="J426" i="14"/>
  <c r="K426" i="14"/>
  <c r="B426" i="14"/>
  <c r="D426" i="14"/>
  <c r="E426" i="14"/>
  <c r="F426" i="14"/>
  <c r="G426" i="14"/>
  <c r="H426" i="14"/>
  <c r="I426" i="14"/>
  <c r="C426" i="14"/>
  <c r="J378" i="14"/>
  <c r="K378" i="14"/>
  <c r="B378" i="14"/>
  <c r="D378" i="14"/>
  <c r="E378" i="14"/>
  <c r="F378" i="14"/>
  <c r="I378" i="14"/>
  <c r="C378" i="14"/>
  <c r="G378" i="14"/>
  <c r="H378" i="14"/>
  <c r="J330" i="14"/>
  <c r="K330" i="14"/>
  <c r="B330" i="14"/>
  <c r="C330" i="14"/>
  <c r="D330" i="14"/>
  <c r="E330" i="14"/>
  <c r="F330" i="14"/>
  <c r="I330" i="14"/>
  <c r="G330" i="14"/>
  <c r="H330" i="14"/>
  <c r="J282" i="14"/>
  <c r="K282" i="14"/>
  <c r="B282" i="14"/>
  <c r="C282" i="14"/>
  <c r="D282" i="14"/>
  <c r="E282" i="14"/>
  <c r="F282" i="14"/>
  <c r="I282" i="14"/>
  <c r="H282" i="14"/>
  <c r="G282" i="14"/>
  <c r="F234" i="14"/>
  <c r="G234" i="14"/>
  <c r="H234" i="14"/>
  <c r="I234" i="14"/>
  <c r="J234" i="14"/>
  <c r="K234" i="14"/>
  <c r="B234" i="14"/>
  <c r="C234" i="14"/>
  <c r="D234" i="14"/>
  <c r="E234" i="14"/>
  <c r="F186" i="14"/>
  <c r="G186" i="14"/>
  <c r="H186" i="14"/>
  <c r="I186" i="14"/>
  <c r="J186" i="14"/>
  <c r="K186" i="14"/>
  <c r="B186" i="14"/>
  <c r="E186" i="14"/>
  <c r="C186" i="14"/>
  <c r="D186" i="14"/>
  <c r="K81" i="13"/>
  <c r="B81" i="13"/>
  <c r="C81" i="13"/>
  <c r="D81" i="13"/>
  <c r="E81" i="13"/>
  <c r="F81" i="13"/>
  <c r="G81" i="13"/>
  <c r="J81" i="13"/>
  <c r="H81" i="13"/>
  <c r="I81" i="13"/>
  <c r="B244" i="13"/>
  <c r="C244" i="13"/>
  <c r="D244" i="13"/>
  <c r="E244" i="13"/>
  <c r="F244" i="13"/>
  <c r="H244" i="13"/>
  <c r="I244" i="13"/>
  <c r="J244" i="13"/>
  <c r="G244" i="13"/>
  <c r="K244" i="13"/>
  <c r="K534" i="14"/>
  <c r="B534" i="14"/>
  <c r="C534" i="14"/>
  <c r="D534" i="14"/>
  <c r="E534" i="14"/>
  <c r="F534" i="14"/>
  <c r="J534" i="14"/>
  <c r="H534" i="14"/>
  <c r="I534" i="14"/>
  <c r="G534" i="14"/>
  <c r="J59" i="14"/>
  <c r="K59" i="14"/>
  <c r="B59" i="14"/>
  <c r="C59" i="14"/>
  <c r="D59" i="14"/>
  <c r="F59" i="14"/>
  <c r="E59" i="14"/>
  <c r="G59" i="14"/>
  <c r="H59" i="14"/>
  <c r="I59" i="14"/>
  <c r="K38" i="13"/>
  <c r="B38" i="13"/>
  <c r="C38" i="13"/>
  <c r="D38" i="13"/>
  <c r="E38" i="13"/>
  <c r="F38" i="13"/>
  <c r="G38" i="13"/>
  <c r="J38" i="13"/>
  <c r="I38" i="13"/>
  <c r="H38" i="13"/>
  <c r="D586" i="13"/>
  <c r="E586" i="13"/>
  <c r="F586" i="13"/>
  <c r="G586" i="13"/>
  <c r="H586" i="13"/>
  <c r="I586" i="13"/>
  <c r="J586" i="13"/>
  <c r="K586" i="13"/>
  <c r="B586" i="13"/>
  <c r="C586" i="13"/>
  <c r="F430" i="14"/>
  <c r="G430" i="14"/>
  <c r="H430" i="14"/>
  <c r="J430" i="14"/>
  <c r="B430" i="14"/>
  <c r="C430" i="14"/>
  <c r="D430" i="14"/>
  <c r="E430" i="14"/>
  <c r="I430" i="14"/>
  <c r="K430" i="14"/>
  <c r="H58" i="14"/>
  <c r="I58" i="14"/>
  <c r="J58" i="14"/>
  <c r="D58" i="14"/>
  <c r="K58" i="14"/>
  <c r="C58" i="14"/>
  <c r="G58" i="14"/>
  <c r="F58" i="14"/>
  <c r="E58" i="14"/>
  <c r="I25" i="13"/>
  <c r="J25" i="13"/>
  <c r="K25" i="13"/>
  <c r="B25" i="13"/>
  <c r="C25" i="13"/>
  <c r="D25" i="13"/>
  <c r="E25" i="13"/>
  <c r="H25" i="13"/>
  <c r="F25" i="13"/>
  <c r="G25" i="13"/>
  <c r="I533" i="14"/>
  <c r="J533" i="14"/>
  <c r="K533" i="14"/>
  <c r="B533" i="14"/>
  <c r="C533" i="14"/>
  <c r="D533" i="14"/>
  <c r="H533" i="14"/>
  <c r="G533" i="14"/>
  <c r="E533" i="14"/>
  <c r="F533" i="14"/>
  <c r="I521" i="14"/>
  <c r="J521" i="14"/>
  <c r="K521" i="14"/>
  <c r="B521" i="14"/>
  <c r="C521" i="14"/>
  <c r="D521" i="14"/>
  <c r="H521" i="14"/>
  <c r="E521" i="14"/>
  <c r="F521" i="14"/>
  <c r="G521" i="14"/>
  <c r="I449" i="14"/>
  <c r="J449" i="14"/>
  <c r="K449" i="14"/>
  <c r="B449" i="14"/>
  <c r="C449" i="14"/>
  <c r="D449" i="14"/>
  <c r="H449" i="14"/>
  <c r="E449" i="14"/>
  <c r="F449" i="14"/>
  <c r="G449" i="14"/>
  <c r="H389" i="14"/>
  <c r="I389" i="14"/>
  <c r="J389" i="14"/>
  <c r="K389" i="14"/>
  <c r="B389" i="14"/>
  <c r="C389" i="14"/>
  <c r="D389" i="14"/>
  <c r="G389" i="14"/>
  <c r="E389" i="14"/>
  <c r="F389" i="14"/>
  <c r="H377" i="14"/>
  <c r="I377" i="14"/>
  <c r="J377" i="14"/>
  <c r="K377" i="14"/>
  <c r="B377" i="14"/>
  <c r="C377" i="14"/>
  <c r="D377" i="14"/>
  <c r="G377" i="14"/>
  <c r="F377" i="14"/>
  <c r="E377" i="14"/>
  <c r="H305" i="14"/>
  <c r="I305" i="14"/>
  <c r="J305" i="14"/>
  <c r="K305" i="14"/>
  <c r="B305" i="14"/>
  <c r="C305" i="14"/>
  <c r="D305" i="14"/>
  <c r="G305" i="14"/>
  <c r="E305" i="14"/>
  <c r="F305" i="14"/>
  <c r="D245" i="14"/>
  <c r="E245" i="14"/>
  <c r="F245" i="14"/>
  <c r="G245" i="14"/>
  <c r="H245" i="14"/>
  <c r="I245" i="14"/>
  <c r="J245" i="14"/>
  <c r="K245" i="14"/>
  <c r="C245" i="14"/>
  <c r="B245" i="14"/>
  <c r="D233" i="14"/>
  <c r="E233" i="14"/>
  <c r="F233" i="14"/>
  <c r="G233" i="14"/>
  <c r="H233" i="14"/>
  <c r="I233" i="14"/>
  <c r="J233" i="14"/>
  <c r="K233" i="14"/>
  <c r="B233" i="14"/>
  <c r="C233" i="14"/>
  <c r="E112" i="13"/>
  <c r="F112" i="13"/>
  <c r="G112" i="13"/>
  <c r="H112" i="13"/>
  <c r="I112" i="13"/>
  <c r="J112" i="13"/>
  <c r="K112" i="13"/>
  <c r="D112" i="13"/>
  <c r="C112" i="13"/>
  <c r="B112" i="13"/>
  <c r="E573" i="14"/>
  <c r="F573" i="14"/>
  <c r="G573" i="14"/>
  <c r="H573" i="14"/>
  <c r="I573" i="14"/>
  <c r="J573" i="14"/>
  <c r="K573" i="14"/>
  <c r="B573" i="14"/>
  <c r="C573" i="14"/>
  <c r="D573" i="14"/>
  <c r="E525" i="14"/>
  <c r="F525" i="14"/>
  <c r="G525" i="14"/>
  <c r="H525" i="14"/>
  <c r="I525" i="14"/>
  <c r="J525" i="14"/>
  <c r="K525" i="14"/>
  <c r="D525" i="14"/>
  <c r="B525" i="14"/>
  <c r="C525" i="14"/>
  <c r="E477" i="14"/>
  <c r="E112" i="15" s="1"/>
  <c r="F477" i="14"/>
  <c r="F112" i="15" s="1"/>
  <c r="G477" i="14"/>
  <c r="G112" i="15" s="1"/>
  <c r="H477" i="14"/>
  <c r="H112" i="15" s="1"/>
  <c r="I477" i="14"/>
  <c r="I112" i="15" s="1"/>
  <c r="J477" i="14"/>
  <c r="J112" i="15" s="1"/>
  <c r="K477" i="14"/>
  <c r="K112" i="15" s="1"/>
  <c r="D477" i="14"/>
  <c r="D112" i="15" s="1"/>
  <c r="B477" i="14"/>
  <c r="B112" i="15" s="1"/>
  <c r="C477" i="14"/>
  <c r="C112" i="15" s="1"/>
  <c r="D429" i="14"/>
  <c r="E429" i="14"/>
  <c r="F429" i="14"/>
  <c r="H429" i="14"/>
  <c r="J429" i="14"/>
  <c r="K429" i="14"/>
  <c r="C429" i="14"/>
  <c r="G429" i="14"/>
  <c r="I429" i="14"/>
  <c r="B429" i="14"/>
  <c r="D381" i="14"/>
  <c r="E381" i="14"/>
  <c r="F381" i="14"/>
  <c r="G381" i="14"/>
  <c r="H381" i="14"/>
  <c r="J381" i="14"/>
  <c r="K381" i="14"/>
  <c r="C381" i="14"/>
  <c r="B381" i="14"/>
  <c r="I381" i="14"/>
  <c r="D333" i="14"/>
  <c r="E333" i="14"/>
  <c r="F333" i="14"/>
  <c r="G333" i="14"/>
  <c r="H333" i="14"/>
  <c r="I333" i="14"/>
  <c r="J333" i="14"/>
  <c r="K333" i="14"/>
  <c r="C333" i="14"/>
  <c r="B333" i="14"/>
  <c r="D285" i="14"/>
  <c r="E285" i="14"/>
  <c r="F285" i="14"/>
  <c r="G285" i="14"/>
  <c r="H285" i="14"/>
  <c r="I285" i="14"/>
  <c r="J285" i="14"/>
  <c r="K285" i="14"/>
  <c r="C285" i="14"/>
  <c r="B285" i="14"/>
  <c r="B237" i="14"/>
  <c r="B56" i="15" s="1"/>
  <c r="C237" i="14"/>
  <c r="C56" i="15" s="1"/>
  <c r="D237" i="14"/>
  <c r="D56" i="15" s="1"/>
  <c r="E237" i="14"/>
  <c r="E56" i="15" s="1"/>
  <c r="F237" i="14"/>
  <c r="F56" i="15" s="1"/>
  <c r="G237" i="14"/>
  <c r="G56" i="15" s="1"/>
  <c r="H237" i="14"/>
  <c r="H56" i="15" s="1"/>
  <c r="I237" i="14"/>
  <c r="I56" i="15" s="1"/>
  <c r="J237" i="14"/>
  <c r="J56" i="15" s="1"/>
  <c r="K237" i="14"/>
  <c r="K56" i="15" s="1"/>
  <c r="B189" i="14"/>
  <c r="C189" i="14"/>
  <c r="D189" i="14"/>
  <c r="E189" i="14"/>
  <c r="F189" i="14"/>
  <c r="G189" i="14"/>
  <c r="H189" i="14"/>
  <c r="K189" i="14"/>
  <c r="I189" i="14"/>
  <c r="J189" i="14"/>
  <c r="B141" i="14"/>
  <c r="C141" i="14"/>
  <c r="D141" i="14"/>
  <c r="E141" i="14"/>
  <c r="F141" i="14"/>
  <c r="G141" i="14"/>
  <c r="H141" i="14"/>
  <c r="K141" i="14"/>
  <c r="I141" i="14"/>
  <c r="J141" i="14"/>
  <c r="F340" i="14"/>
  <c r="G340" i="14"/>
  <c r="H340" i="14"/>
  <c r="I340" i="14"/>
  <c r="J340" i="14"/>
  <c r="K340" i="14"/>
  <c r="B340" i="14"/>
  <c r="E340" i="14"/>
  <c r="D340" i="14"/>
  <c r="C340" i="14"/>
  <c r="B238" i="13"/>
  <c r="C238" i="13"/>
  <c r="D238" i="13"/>
  <c r="E238" i="13"/>
  <c r="F238" i="13"/>
  <c r="H238" i="13"/>
  <c r="I238" i="13"/>
  <c r="J238" i="13"/>
  <c r="K238" i="13"/>
  <c r="G238" i="13"/>
  <c r="I186" i="13"/>
  <c r="J186" i="13"/>
  <c r="K186" i="13"/>
  <c r="C186" i="13"/>
  <c r="D186" i="13"/>
  <c r="E186" i="13"/>
  <c r="H186" i="13"/>
  <c r="B186" i="13"/>
  <c r="F186" i="13"/>
  <c r="G186" i="13"/>
  <c r="D562" i="13"/>
  <c r="E562" i="13"/>
  <c r="F562" i="13"/>
  <c r="G562" i="13"/>
  <c r="H562" i="13"/>
  <c r="I562" i="13"/>
  <c r="J562" i="13"/>
  <c r="K562" i="13"/>
  <c r="B562" i="13"/>
  <c r="C562" i="13"/>
  <c r="B196" i="14"/>
  <c r="C196" i="14"/>
  <c r="D196" i="14"/>
  <c r="E196" i="14"/>
  <c r="F196" i="14"/>
  <c r="G196" i="14"/>
  <c r="H196" i="14"/>
  <c r="I196" i="14"/>
  <c r="J196" i="14"/>
  <c r="K196" i="14"/>
  <c r="J306" i="14"/>
  <c r="K306" i="14"/>
  <c r="B306" i="14"/>
  <c r="C306" i="14"/>
  <c r="D306" i="14"/>
  <c r="E306" i="14"/>
  <c r="F306" i="14"/>
  <c r="I306" i="14"/>
  <c r="G306" i="14"/>
  <c r="H306" i="14"/>
  <c r="D44" i="14"/>
  <c r="E44" i="14"/>
  <c r="F44" i="14"/>
  <c r="G44" i="14"/>
  <c r="H44" i="14"/>
  <c r="I44" i="14"/>
  <c r="J44" i="14"/>
  <c r="K44" i="14"/>
  <c r="C44" i="14"/>
  <c r="B44" i="14"/>
  <c r="K26" i="13"/>
  <c r="B26" i="13"/>
  <c r="C26" i="13"/>
  <c r="D26" i="13"/>
  <c r="E26" i="13"/>
  <c r="F26" i="13"/>
  <c r="G26" i="13"/>
  <c r="J26" i="13"/>
  <c r="H26" i="13"/>
  <c r="I26" i="13"/>
  <c r="G580" i="14"/>
  <c r="H580" i="14"/>
  <c r="I580" i="14"/>
  <c r="J580" i="14"/>
  <c r="K580" i="14"/>
  <c r="B580" i="14"/>
  <c r="C580" i="14"/>
  <c r="D580" i="14"/>
  <c r="E580" i="14"/>
  <c r="F580" i="14"/>
  <c r="F376" i="14"/>
  <c r="G376" i="14"/>
  <c r="H376" i="14"/>
  <c r="I376" i="14"/>
  <c r="J376" i="14"/>
  <c r="B376" i="14"/>
  <c r="E376" i="14"/>
  <c r="D376" i="14"/>
  <c r="C376" i="14"/>
  <c r="K376" i="14"/>
  <c r="J41" i="14"/>
  <c r="K41" i="14"/>
  <c r="C41" i="14"/>
  <c r="D41" i="14"/>
  <c r="E41" i="14"/>
  <c r="F41" i="14"/>
  <c r="I41" i="14"/>
  <c r="G41" i="14"/>
  <c r="H41" i="14"/>
  <c r="I13" i="13"/>
  <c r="J13" i="13"/>
  <c r="K13" i="13"/>
  <c r="B13" i="13"/>
  <c r="C13" i="13"/>
  <c r="D13" i="13"/>
  <c r="E13" i="13"/>
  <c r="H13" i="13"/>
  <c r="F13" i="13"/>
  <c r="G13" i="13"/>
  <c r="F533" i="13"/>
  <c r="G533" i="13"/>
  <c r="H533" i="13"/>
  <c r="I533" i="13"/>
  <c r="J533" i="13"/>
  <c r="K533" i="13"/>
  <c r="B533" i="13"/>
  <c r="E533" i="13"/>
  <c r="C533" i="13"/>
  <c r="D533" i="13"/>
  <c r="F521" i="13"/>
  <c r="G521" i="13"/>
  <c r="H521" i="13"/>
  <c r="I521" i="13"/>
  <c r="J521" i="13"/>
  <c r="K521" i="13"/>
  <c r="B521" i="13"/>
  <c r="E521" i="13"/>
  <c r="C521" i="13"/>
  <c r="D521" i="13"/>
  <c r="H449" i="13"/>
  <c r="I449" i="13"/>
  <c r="J449" i="13"/>
  <c r="K449" i="13"/>
  <c r="B449" i="13"/>
  <c r="C449" i="13"/>
  <c r="D449" i="13"/>
  <c r="G449" i="13"/>
  <c r="E449" i="13"/>
  <c r="F449" i="13"/>
  <c r="G389" i="13"/>
  <c r="H389" i="13"/>
  <c r="I389" i="13"/>
  <c r="J389" i="13"/>
  <c r="K389" i="13"/>
  <c r="B389" i="13"/>
  <c r="C389" i="13"/>
  <c r="F389" i="13"/>
  <c r="D389" i="13"/>
  <c r="E389" i="13"/>
  <c r="G377" i="13"/>
  <c r="H377" i="13"/>
  <c r="I377" i="13"/>
  <c r="J377" i="13"/>
  <c r="K377" i="13"/>
  <c r="B377" i="13"/>
  <c r="C377" i="13"/>
  <c r="F377" i="13"/>
  <c r="E377" i="13"/>
  <c r="D377" i="13"/>
  <c r="B305" i="13"/>
  <c r="B72" i="16" s="1"/>
  <c r="C305" i="13"/>
  <c r="D305" i="13"/>
  <c r="D72" i="16" s="1"/>
  <c r="E305" i="13"/>
  <c r="F305" i="13"/>
  <c r="F72" i="16" s="1"/>
  <c r="G305" i="13"/>
  <c r="H305" i="13"/>
  <c r="I305" i="13"/>
  <c r="I72" i="16" s="1"/>
  <c r="J305" i="13"/>
  <c r="K305" i="13"/>
  <c r="D245" i="13"/>
  <c r="E245" i="13"/>
  <c r="F245" i="13"/>
  <c r="G245" i="13"/>
  <c r="H245" i="13"/>
  <c r="J245" i="13"/>
  <c r="K245" i="13"/>
  <c r="I245" i="13"/>
  <c r="B245" i="13"/>
  <c r="C245" i="13"/>
  <c r="D233" i="13"/>
  <c r="E233" i="13"/>
  <c r="F233" i="13"/>
  <c r="G233" i="13"/>
  <c r="H233" i="13"/>
  <c r="J233" i="13"/>
  <c r="K233" i="13"/>
  <c r="C233" i="13"/>
  <c r="I233" i="13"/>
  <c r="B233" i="13"/>
  <c r="B25" i="14"/>
  <c r="C25" i="14"/>
  <c r="D25" i="14"/>
  <c r="E25" i="14"/>
  <c r="F25" i="14"/>
  <c r="G25" i="14"/>
  <c r="H25" i="14"/>
  <c r="I25" i="14"/>
  <c r="J25" i="14"/>
  <c r="K25" i="14"/>
  <c r="D173" i="14"/>
  <c r="E173" i="14"/>
  <c r="F173" i="14"/>
  <c r="G173" i="14"/>
  <c r="H173" i="14"/>
  <c r="I173" i="14"/>
  <c r="J173" i="14"/>
  <c r="K173" i="14"/>
  <c r="C173" i="14"/>
  <c r="B173" i="14"/>
  <c r="I98" i="13"/>
  <c r="J98" i="13"/>
  <c r="B98" i="13"/>
  <c r="D98" i="13"/>
  <c r="E98" i="13"/>
  <c r="H98" i="13"/>
  <c r="C98" i="13"/>
  <c r="F98" i="13"/>
  <c r="G98" i="13"/>
  <c r="K98" i="13"/>
  <c r="E567" i="14"/>
  <c r="E133" i="15" s="1"/>
  <c r="F567" i="14"/>
  <c r="F133" i="15" s="1"/>
  <c r="G567" i="14"/>
  <c r="G133" i="15" s="1"/>
  <c r="H567" i="14"/>
  <c r="H133" i="15" s="1"/>
  <c r="I567" i="14"/>
  <c r="I133" i="15" s="1"/>
  <c r="J567" i="14"/>
  <c r="J133" i="15" s="1"/>
  <c r="K567" i="14"/>
  <c r="K133" i="15" s="1"/>
  <c r="D567" i="14"/>
  <c r="D133" i="15" s="1"/>
  <c r="B567" i="14"/>
  <c r="B133" i="15" s="1"/>
  <c r="C567" i="14"/>
  <c r="C133" i="15" s="1"/>
  <c r="E519" i="14"/>
  <c r="F519" i="14"/>
  <c r="G519" i="14"/>
  <c r="H519" i="14"/>
  <c r="I519" i="14"/>
  <c r="J519" i="14"/>
  <c r="K519" i="14"/>
  <c r="D519" i="14"/>
  <c r="B519" i="14"/>
  <c r="C519" i="14"/>
  <c r="E471" i="14"/>
  <c r="F471" i="14"/>
  <c r="G471" i="14"/>
  <c r="H471" i="14"/>
  <c r="I471" i="14"/>
  <c r="J471" i="14"/>
  <c r="K471" i="14"/>
  <c r="D471" i="14"/>
  <c r="B471" i="14"/>
  <c r="C471" i="14"/>
  <c r="D423" i="14"/>
  <c r="E423" i="14"/>
  <c r="F423" i="14"/>
  <c r="H423" i="14"/>
  <c r="J423" i="14"/>
  <c r="K423" i="14"/>
  <c r="G423" i="14"/>
  <c r="I423" i="14"/>
  <c r="C423" i="14"/>
  <c r="B423" i="14"/>
  <c r="D375" i="14"/>
  <c r="E375" i="14"/>
  <c r="F375" i="14"/>
  <c r="G375" i="14"/>
  <c r="H375" i="14"/>
  <c r="J375" i="14"/>
  <c r="K375" i="14"/>
  <c r="C375" i="14"/>
  <c r="B375" i="14"/>
  <c r="I375" i="14"/>
  <c r="D327" i="14"/>
  <c r="D77" i="15" s="1"/>
  <c r="E327" i="14"/>
  <c r="E77" i="15" s="1"/>
  <c r="F327" i="14"/>
  <c r="F77" i="15" s="1"/>
  <c r="G327" i="14"/>
  <c r="G77" i="15" s="1"/>
  <c r="H327" i="14"/>
  <c r="H77" i="15" s="1"/>
  <c r="I327" i="14"/>
  <c r="I77" i="15" s="1"/>
  <c r="J327" i="14"/>
  <c r="J77" i="15" s="1"/>
  <c r="K327" i="14"/>
  <c r="K77" i="15" s="1"/>
  <c r="C327" i="14"/>
  <c r="C77" i="15" s="1"/>
  <c r="B327" i="14"/>
  <c r="B77" i="15" s="1"/>
  <c r="D279" i="14"/>
  <c r="E279" i="14"/>
  <c r="F279" i="14"/>
  <c r="G279" i="14"/>
  <c r="H279" i="14"/>
  <c r="I279" i="14"/>
  <c r="J279" i="14"/>
  <c r="K279" i="14"/>
  <c r="C279" i="14"/>
  <c r="B279" i="14"/>
  <c r="B231" i="14"/>
  <c r="C231" i="14"/>
  <c r="D231" i="14"/>
  <c r="E231" i="14"/>
  <c r="F231" i="14"/>
  <c r="G231" i="14"/>
  <c r="H231" i="14"/>
  <c r="J231" i="14"/>
  <c r="K231" i="14"/>
  <c r="I231" i="14"/>
  <c r="F81" i="14"/>
  <c r="G81" i="14"/>
  <c r="H81" i="14"/>
  <c r="J81" i="14"/>
  <c r="K81" i="14"/>
  <c r="B81" i="14"/>
  <c r="C81" i="14"/>
  <c r="I81" i="14"/>
  <c r="D81" i="14"/>
  <c r="E81" i="14"/>
  <c r="B18" i="14"/>
  <c r="C18" i="14"/>
  <c r="D18" i="14"/>
  <c r="E18" i="14"/>
  <c r="F18" i="14"/>
  <c r="G18" i="14"/>
  <c r="H18" i="14"/>
  <c r="I18" i="14"/>
  <c r="J18" i="14"/>
  <c r="K18" i="14"/>
  <c r="B100" i="13"/>
  <c r="D100" i="13"/>
  <c r="E100" i="13"/>
  <c r="F100" i="13"/>
  <c r="H100" i="13"/>
  <c r="I100" i="13"/>
  <c r="G100" i="13"/>
  <c r="J100" i="13"/>
  <c r="K100" i="13"/>
  <c r="C100" i="13"/>
  <c r="K340" i="13"/>
  <c r="B340" i="13"/>
  <c r="C340" i="13"/>
  <c r="D340" i="13"/>
  <c r="F340" i="13"/>
  <c r="G340" i="13"/>
  <c r="J340" i="13"/>
  <c r="I340" i="13"/>
  <c r="H340" i="13"/>
  <c r="E340" i="13"/>
  <c r="B238" i="14"/>
  <c r="C238" i="14"/>
  <c r="D238" i="14"/>
  <c r="E238" i="14"/>
  <c r="F238" i="14"/>
  <c r="G238" i="14"/>
  <c r="H238" i="14"/>
  <c r="I238" i="14"/>
  <c r="J238" i="14"/>
  <c r="K238" i="14"/>
  <c r="B94" i="13"/>
  <c r="D94" i="13"/>
  <c r="E94" i="13"/>
  <c r="F94" i="13"/>
  <c r="H94" i="13"/>
  <c r="I94" i="13"/>
  <c r="C94" i="13"/>
  <c r="G94" i="13"/>
  <c r="J94" i="13"/>
  <c r="K94" i="13"/>
  <c r="B202" i="13"/>
  <c r="C202" i="13"/>
  <c r="D202" i="13"/>
  <c r="E202" i="13"/>
  <c r="F202" i="13"/>
  <c r="H202" i="13"/>
  <c r="I202" i="13"/>
  <c r="J202" i="13"/>
  <c r="G202" i="13"/>
  <c r="K202" i="13"/>
  <c r="F502" i="13"/>
  <c r="G502" i="13"/>
  <c r="H502" i="13"/>
  <c r="I502" i="13"/>
  <c r="J502" i="13"/>
  <c r="K502" i="13"/>
  <c r="B502" i="13"/>
  <c r="E502" i="13"/>
  <c r="C502" i="13"/>
  <c r="D502" i="13"/>
  <c r="J83" i="14"/>
  <c r="K83" i="14"/>
  <c r="B83" i="14"/>
  <c r="C83" i="14"/>
  <c r="D83" i="14"/>
  <c r="F83" i="14"/>
  <c r="E83" i="14"/>
  <c r="G83" i="14"/>
  <c r="H83" i="14"/>
  <c r="I83" i="14"/>
  <c r="E65" i="13"/>
  <c r="F65" i="13"/>
  <c r="G65" i="13"/>
  <c r="H65" i="13"/>
  <c r="I65" i="13"/>
  <c r="J65" i="13"/>
  <c r="K65" i="13"/>
  <c r="D65" i="13"/>
  <c r="B65" i="13"/>
  <c r="C65" i="13"/>
  <c r="B583" i="14"/>
  <c r="D583" i="14"/>
  <c r="F583" i="14"/>
  <c r="E583" i="14"/>
  <c r="G583" i="14"/>
  <c r="H583" i="14"/>
  <c r="I583" i="14"/>
  <c r="J583" i="14"/>
  <c r="K583" i="14"/>
  <c r="C583" i="14"/>
  <c r="B547" i="14"/>
  <c r="C547" i="14"/>
  <c r="D547" i="14"/>
  <c r="E547" i="14"/>
  <c r="F547" i="14"/>
  <c r="G547" i="14"/>
  <c r="H547" i="14"/>
  <c r="I547" i="14"/>
  <c r="J547" i="14"/>
  <c r="K547" i="14"/>
  <c r="B511" i="14"/>
  <c r="C511" i="14"/>
  <c r="D511" i="14"/>
  <c r="E511" i="14"/>
  <c r="F511" i="14"/>
  <c r="G511" i="14"/>
  <c r="H511" i="14"/>
  <c r="I511" i="14"/>
  <c r="J511" i="14"/>
  <c r="K511" i="14"/>
  <c r="B475" i="14"/>
  <c r="C475" i="14"/>
  <c r="D475" i="14"/>
  <c r="E475" i="14"/>
  <c r="F475" i="14"/>
  <c r="G475" i="14"/>
  <c r="H475" i="14"/>
  <c r="K475" i="14"/>
  <c r="I475" i="14"/>
  <c r="J475" i="14"/>
  <c r="B439" i="14"/>
  <c r="D439" i="14"/>
  <c r="F439" i="14"/>
  <c r="H439" i="14"/>
  <c r="I439" i="14"/>
  <c r="J439" i="14"/>
  <c r="K439" i="14"/>
  <c r="C439" i="14"/>
  <c r="G439" i="14"/>
  <c r="E439" i="14"/>
  <c r="B403" i="14"/>
  <c r="C403" i="14"/>
  <c r="D403" i="14"/>
  <c r="F403" i="14"/>
  <c r="G403" i="14"/>
  <c r="H403" i="14"/>
  <c r="E403" i="14"/>
  <c r="I403" i="14"/>
  <c r="J403" i="14"/>
  <c r="K403" i="14"/>
  <c r="B367" i="14"/>
  <c r="C367" i="14"/>
  <c r="D367" i="14"/>
  <c r="F367" i="14"/>
  <c r="G367" i="14"/>
  <c r="H367" i="14"/>
  <c r="K367" i="14"/>
  <c r="J367" i="14"/>
  <c r="I367" i="14"/>
  <c r="E367" i="14"/>
  <c r="B331" i="14"/>
  <c r="C331" i="14"/>
  <c r="D331" i="14"/>
  <c r="E331" i="14"/>
  <c r="F331" i="14"/>
  <c r="G331" i="14"/>
  <c r="H331" i="14"/>
  <c r="K331" i="14"/>
  <c r="J331" i="14"/>
  <c r="I331" i="14"/>
  <c r="B295" i="14"/>
  <c r="C295" i="14"/>
  <c r="D295" i="14"/>
  <c r="E295" i="14"/>
  <c r="F295" i="14"/>
  <c r="G295" i="14"/>
  <c r="H295" i="14"/>
  <c r="K295" i="14"/>
  <c r="J295" i="14"/>
  <c r="I295" i="14"/>
  <c r="H259" i="14"/>
  <c r="I259" i="14"/>
  <c r="J259" i="14"/>
  <c r="K259" i="14"/>
  <c r="B259" i="14"/>
  <c r="C259" i="14"/>
  <c r="D259" i="14"/>
  <c r="E259" i="14"/>
  <c r="F259" i="14"/>
  <c r="G259" i="14"/>
  <c r="H193" i="14"/>
  <c r="I193" i="14"/>
  <c r="J193" i="14"/>
  <c r="K193" i="14"/>
  <c r="B193" i="14"/>
  <c r="C193" i="14"/>
  <c r="D193" i="14"/>
  <c r="G193" i="14"/>
  <c r="E193" i="14"/>
  <c r="F193" i="14"/>
  <c r="B60" i="14"/>
  <c r="D60" i="14"/>
  <c r="E60" i="14"/>
  <c r="F60" i="14"/>
  <c r="H60" i="14"/>
  <c r="C60" i="14"/>
  <c r="G60" i="14"/>
  <c r="I60" i="14"/>
  <c r="J60" i="14"/>
  <c r="K60" i="14"/>
  <c r="D143" i="14"/>
  <c r="E143" i="14"/>
  <c r="F143" i="14"/>
  <c r="G143" i="14"/>
  <c r="H143" i="14"/>
  <c r="I143" i="14"/>
  <c r="J143" i="14"/>
  <c r="K143" i="14"/>
  <c r="C143" i="14"/>
  <c r="B143" i="14"/>
  <c r="C77" i="13"/>
  <c r="D77" i="13"/>
  <c r="E77" i="13"/>
  <c r="F77" i="13"/>
  <c r="G77" i="13"/>
  <c r="H77" i="13"/>
  <c r="I77" i="13"/>
  <c r="J77" i="13"/>
  <c r="K77" i="13"/>
  <c r="B77" i="13"/>
  <c r="E346" i="13"/>
  <c r="F346" i="13"/>
  <c r="G346" i="13"/>
  <c r="H346" i="13"/>
  <c r="I346" i="13"/>
  <c r="J346" i="13"/>
  <c r="K346" i="13"/>
  <c r="D346" i="13"/>
  <c r="B346" i="13"/>
  <c r="C346" i="13"/>
  <c r="I162" i="13"/>
  <c r="J162" i="13"/>
  <c r="K162" i="13"/>
  <c r="B162" i="13"/>
  <c r="C162" i="13"/>
  <c r="D162" i="13"/>
  <c r="E162" i="13"/>
  <c r="H162" i="13"/>
  <c r="G162" i="13"/>
  <c r="F162" i="13"/>
  <c r="F600" i="13"/>
  <c r="G600" i="13"/>
  <c r="H600" i="13"/>
  <c r="I600" i="13"/>
  <c r="J600" i="13"/>
  <c r="C600" i="13"/>
  <c r="D600" i="13"/>
  <c r="K600" i="13"/>
  <c r="B600" i="13"/>
  <c r="E600" i="13"/>
  <c r="H552" i="13"/>
  <c r="I552" i="13"/>
  <c r="J552" i="13"/>
  <c r="K552" i="13"/>
  <c r="B552" i="13"/>
  <c r="C552" i="13"/>
  <c r="D552" i="13"/>
  <c r="G552" i="13"/>
  <c r="F552" i="13"/>
  <c r="E552" i="13"/>
  <c r="J504" i="13"/>
  <c r="K504" i="13"/>
  <c r="B504" i="13"/>
  <c r="C504" i="13"/>
  <c r="D504" i="13"/>
  <c r="E504" i="13"/>
  <c r="F504" i="13"/>
  <c r="I504" i="13"/>
  <c r="H504" i="13"/>
  <c r="G504" i="13"/>
  <c r="J468" i="13"/>
  <c r="K468" i="13"/>
  <c r="B468" i="13"/>
  <c r="C468" i="13"/>
  <c r="D468" i="13"/>
  <c r="E468" i="13"/>
  <c r="F468" i="13"/>
  <c r="I468" i="13"/>
  <c r="H468" i="13"/>
  <c r="G468" i="13"/>
  <c r="I420" i="13"/>
  <c r="J420" i="13"/>
  <c r="K420" i="13"/>
  <c r="B420" i="13"/>
  <c r="D420" i="13"/>
  <c r="H420" i="13"/>
  <c r="E420" i="13"/>
  <c r="F420" i="13"/>
  <c r="G420" i="13"/>
  <c r="C420" i="13"/>
  <c r="I372" i="13"/>
  <c r="J372" i="13"/>
  <c r="K372" i="13"/>
  <c r="B372" i="13"/>
  <c r="C372" i="13"/>
  <c r="D372" i="13"/>
  <c r="E372" i="13"/>
  <c r="H372" i="13"/>
  <c r="F372" i="13"/>
  <c r="G372" i="13"/>
  <c r="C324" i="13"/>
  <c r="D324" i="13"/>
  <c r="E324" i="13"/>
  <c r="F324" i="13"/>
  <c r="G324" i="13"/>
  <c r="H324" i="13"/>
  <c r="I324" i="13"/>
  <c r="J324" i="13"/>
  <c r="K324" i="13"/>
  <c r="B324" i="13"/>
  <c r="C276" i="13"/>
  <c r="D276" i="13"/>
  <c r="E276" i="13"/>
  <c r="F276" i="13"/>
  <c r="G276" i="13"/>
  <c r="H276" i="13"/>
  <c r="I276" i="13"/>
  <c r="J276" i="13"/>
  <c r="K276" i="13"/>
  <c r="B276" i="13"/>
  <c r="F228" i="13"/>
  <c r="G228" i="13"/>
  <c r="H228" i="13"/>
  <c r="I228" i="13"/>
  <c r="J228" i="13"/>
  <c r="B228" i="13"/>
  <c r="E228" i="13"/>
  <c r="K228" i="13"/>
  <c r="C228" i="13"/>
  <c r="D228" i="13"/>
  <c r="G562" i="14"/>
  <c r="H562" i="14"/>
  <c r="I562" i="14"/>
  <c r="J562" i="14"/>
  <c r="K562" i="14"/>
  <c r="B562" i="14"/>
  <c r="F562" i="14"/>
  <c r="C562" i="14"/>
  <c r="D562" i="14"/>
  <c r="E562" i="14"/>
  <c r="B196" i="13"/>
  <c r="C196" i="13"/>
  <c r="D196" i="13"/>
  <c r="E196" i="13"/>
  <c r="F196" i="13"/>
  <c r="H196" i="13"/>
  <c r="I196" i="13"/>
  <c r="J196" i="13"/>
  <c r="G196" i="13"/>
  <c r="K196" i="13"/>
  <c r="D191" i="13"/>
  <c r="E191" i="13"/>
  <c r="F191" i="13"/>
  <c r="G191" i="13"/>
  <c r="H191" i="13"/>
  <c r="J191" i="13"/>
  <c r="K191" i="13"/>
  <c r="C191" i="13"/>
  <c r="B191" i="13"/>
  <c r="I191" i="13"/>
  <c r="D26" i="14"/>
  <c r="E26" i="14"/>
  <c r="F26" i="14"/>
  <c r="G26" i="14"/>
  <c r="H26" i="14"/>
  <c r="I26" i="14"/>
  <c r="J26" i="14"/>
  <c r="K26" i="14"/>
  <c r="C26" i="14"/>
  <c r="B26" i="14"/>
  <c r="K14" i="13"/>
  <c r="B14" i="13"/>
  <c r="C14" i="13"/>
  <c r="D14" i="13"/>
  <c r="E14" i="13"/>
  <c r="F14" i="13"/>
  <c r="G14" i="13"/>
  <c r="J14" i="13"/>
  <c r="H14" i="13"/>
  <c r="I14" i="13"/>
  <c r="D580" i="13"/>
  <c r="E580" i="13"/>
  <c r="F580" i="13"/>
  <c r="G580" i="13"/>
  <c r="H580" i="13"/>
  <c r="I580" i="13"/>
  <c r="J580" i="13"/>
  <c r="K580" i="13"/>
  <c r="B580" i="13"/>
  <c r="C580" i="13"/>
  <c r="E376" i="13"/>
  <c r="F376" i="13"/>
  <c r="G376" i="13"/>
  <c r="H376" i="13"/>
  <c r="I376" i="13"/>
  <c r="J376" i="13"/>
  <c r="K376" i="13"/>
  <c r="D376" i="13"/>
  <c r="B376" i="13"/>
  <c r="C376" i="13"/>
  <c r="G544" i="14"/>
  <c r="H544" i="14"/>
  <c r="I544" i="14"/>
  <c r="J544" i="14"/>
  <c r="K544" i="14"/>
  <c r="B544" i="14"/>
  <c r="F544" i="14"/>
  <c r="D544" i="14"/>
  <c r="E544" i="14"/>
  <c r="C544" i="14"/>
  <c r="J23" i="14"/>
  <c r="K23" i="14"/>
  <c r="B23" i="14"/>
  <c r="C23" i="14"/>
  <c r="D23" i="14"/>
  <c r="E23" i="14"/>
  <c r="F23" i="14"/>
  <c r="I23" i="14"/>
  <c r="G23" i="14"/>
  <c r="H23" i="14"/>
  <c r="D599" i="13"/>
  <c r="E599" i="13"/>
  <c r="F599" i="13"/>
  <c r="G599" i="13"/>
  <c r="H599" i="13"/>
  <c r="I599" i="13"/>
  <c r="J599" i="13"/>
  <c r="B599" i="13"/>
  <c r="K599" i="13"/>
  <c r="C599" i="13"/>
  <c r="F587" i="13"/>
  <c r="G587" i="13"/>
  <c r="H587" i="13"/>
  <c r="I587" i="13"/>
  <c r="J587" i="13"/>
  <c r="K587" i="13"/>
  <c r="B587" i="13"/>
  <c r="C587" i="13"/>
  <c r="D587" i="13"/>
  <c r="E587" i="13"/>
  <c r="F515" i="13"/>
  <c r="G515" i="13"/>
  <c r="H515" i="13"/>
  <c r="I515" i="13"/>
  <c r="J515" i="13"/>
  <c r="K515" i="13"/>
  <c r="B515" i="13"/>
  <c r="E515" i="13"/>
  <c r="C515" i="13"/>
  <c r="D515" i="13"/>
  <c r="H443" i="13"/>
  <c r="I443" i="13"/>
  <c r="J443" i="13"/>
  <c r="K443" i="13"/>
  <c r="B443" i="13"/>
  <c r="C443" i="13"/>
  <c r="D443" i="13"/>
  <c r="G443" i="13"/>
  <c r="E443" i="13"/>
  <c r="F443" i="13"/>
  <c r="G371" i="13"/>
  <c r="H371" i="13"/>
  <c r="I371" i="13"/>
  <c r="J371" i="13"/>
  <c r="K371" i="13"/>
  <c r="B371" i="13"/>
  <c r="C371" i="13"/>
  <c r="F371" i="13"/>
  <c r="D371" i="13"/>
  <c r="E371" i="13"/>
  <c r="G359" i="13"/>
  <c r="H359" i="13"/>
  <c r="I359" i="13"/>
  <c r="J359" i="13"/>
  <c r="K359" i="13"/>
  <c r="B359" i="13"/>
  <c r="C359" i="13"/>
  <c r="F359" i="13"/>
  <c r="D359" i="13"/>
  <c r="E359" i="13"/>
  <c r="B299" i="13"/>
  <c r="C299" i="13"/>
  <c r="D299" i="13"/>
  <c r="E299" i="13"/>
  <c r="F299" i="13"/>
  <c r="G299" i="13"/>
  <c r="H299" i="13"/>
  <c r="I299" i="13"/>
  <c r="K299" i="13"/>
  <c r="J299" i="13"/>
  <c r="D227" i="13"/>
  <c r="E227" i="13"/>
  <c r="F227" i="13"/>
  <c r="G227" i="13"/>
  <c r="H227" i="13"/>
  <c r="J227" i="13"/>
  <c r="K227" i="13"/>
  <c r="C227" i="13"/>
  <c r="B227" i="13"/>
  <c r="I227" i="13"/>
  <c r="D215" i="13"/>
  <c r="E215" i="13"/>
  <c r="F215" i="13"/>
  <c r="G215" i="13"/>
  <c r="H215" i="13"/>
  <c r="J215" i="13"/>
  <c r="K215" i="13"/>
  <c r="C215" i="13"/>
  <c r="B215" i="13"/>
  <c r="I215" i="13"/>
  <c r="F436" i="14"/>
  <c r="G436" i="14"/>
  <c r="H436" i="14"/>
  <c r="J436" i="14"/>
  <c r="B436" i="14"/>
  <c r="C436" i="14"/>
  <c r="D436" i="14"/>
  <c r="I436" i="14"/>
  <c r="E436" i="14"/>
  <c r="K436" i="14"/>
  <c r="J152" i="14"/>
  <c r="K152" i="14"/>
  <c r="B152" i="14"/>
  <c r="C152" i="14"/>
  <c r="D152" i="14"/>
  <c r="E152" i="14"/>
  <c r="F152" i="14"/>
  <c r="I152" i="14"/>
  <c r="G152" i="14"/>
  <c r="H152" i="14"/>
  <c r="B57" i="13"/>
  <c r="C57" i="13"/>
  <c r="D57" i="13"/>
  <c r="E57" i="13"/>
  <c r="F57" i="13"/>
  <c r="G57" i="13"/>
  <c r="H57" i="13"/>
  <c r="I57" i="13"/>
  <c r="J57" i="13"/>
  <c r="K57" i="13"/>
  <c r="B567" i="13"/>
  <c r="C567" i="13"/>
  <c r="D567" i="13"/>
  <c r="E567" i="13"/>
  <c r="F567" i="13"/>
  <c r="G567" i="13"/>
  <c r="H567" i="13"/>
  <c r="I567" i="13"/>
  <c r="J567" i="13"/>
  <c r="K567" i="13"/>
  <c r="B519" i="13"/>
  <c r="C519" i="13"/>
  <c r="D519" i="13"/>
  <c r="E519" i="13"/>
  <c r="F519" i="13"/>
  <c r="G519" i="13"/>
  <c r="H519" i="13"/>
  <c r="I519" i="13"/>
  <c r="J519" i="13"/>
  <c r="K519" i="13"/>
  <c r="D471" i="13"/>
  <c r="E471" i="13"/>
  <c r="F471" i="13"/>
  <c r="G471" i="13"/>
  <c r="H471" i="13"/>
  <c r="I471" i="13"/>
  <c r="J471" i="13"/>
  <c r="K471" i="13"/>
  <c r="C471" i="13"/>
  <c r="B471" i="13"/>
  <c r="C423" i="13"/>
  <c r="D423" i="13"/>
  <c r="E423" i="13"/>
  <c r="F423" i="13"/>
  <c r="G423" i="13"/>
  <c r="H423" i="13"/>
  <c r="J423" i="13"/>
  <c r="B423" i="13"/>
  <c r="K423" i="13"/>
  <c r="I423" i="13"/>
  <c r="C375" i="13"/>
  <c r="D375" i="13"/>
  <c r="E375" i="13"/>
  <c r="F375" i="13"/>
  <c r="G375" i="13"/>
  <c r="H375" i="13"/>
  <c r="I375" i="13"/>
  <c r="J375" i="13"/>
  <c r="K375" i="13"/>
  <c r="B375" i="13"/>
  <c r="I327" i="13"/>
  <c r="J327" i="13"/>
  <c r="K327" i="13"/>
  <c r="B327" i="13"/>
  <c r="C327" i="13"/>
  <c r="D327" i="13"/>
  <c r="E327" i="13"/>
  <c r="H327" i="13"/>
  <c r="F327" i="13"/>
  <c r="G327" i="13"/>
  <c r="I279" i="13"/>
  <c r="J279" i="13"/>
  <c r="K279" i="13"/>
  <c r="B279" i="13"/>
  <c r="C279" i="13"/>
  <c r="D279" i="13"/>
  <c r="E279" i="13"/>
  <c r="H279" i="13"/>
  <c r="F279" i="13"/>
  <c r="G279" i="13"/>
  <c r="B231" i="13"/>
  <c r="C231" i="13"/>
  <c r="D231" i="13"/>
  <c r="F231" i="13"/>
  <c r="G231" i="13"/>
  <c r="H231" i="13"/>
  <c r="K231" i="13"/>
  <c r="E231" i="13"/>
  <c r="I231" i="13"/>
  <c r="J231" i="13"/>
  <c r="C177" i="13"/>
  <c r="D177" i="13"/>
  <c r="E177" i="13"/>
  <c r="F177" i="13"/>
  <c r="G177" i="13"/>
  <c r="H177" i="13"/>
  <c r="I177" i="13"/>
  <c r="J177" i="13"/>
  <c r="K177" i="13"/>
  <c r="B177" i="13"/>
  <c r="C129" i="13"/>
  <c r="C32" i="16" s="1"/>
  <c r="D129" i="13"/>
  <c r="D32" i="16" s="1"/>
  <c r="E129" i="13"/>
  <c r="E32" i="16" s="1"/>
  <c r="F129" i="13"/>
  <c r="F32" i="16" s="1"/>
  <c r="G129" i="13"/>
  <c r="G32" i="16" s="1"/>
  <c r="H129" i="13"/>
  <c r="H32" i="16" s="1"/>
  <c r="I129" i="13"/>
  <c r="I32" i="16" s="1"/>
  <c r="J129" i="13"/>
  <c r="J32" i="16" s="1"/>
  <c r="K129" i="13"/>
  <c r="B129" i="13"/>
  <c r="B32" i="16" s="1"/>
  <c r="G568" i="14"/>
  <c r="H568" i="14"/>
  <c r="I568" i="14"/>
  <c r="J568" i="14"/>
  <c r="K568" i="14"/>
  <c r="B568" i="14"/>
  <c r="C568" i="14"/>
  <c r="D568" i="14"/>
  <c r="E568" i="14"/>
  <c r="F568" i="14"/>
  <c r="F190" i="13"/>
  <c r="B190" i="13"/>
  <c r="C190" i="13"/>
  <c r="D190" i="13"/>
  <c r="E190" i="13"/>
  <c r="H190" i="13"/>
  <c r="I190" i="13"/>
  <c r="J190" i="13"/>
  <c r="K190" i="13"/>
  <c r="G190" i="13"/>
  <c r="B130" i="14"/>
  <c r="C130" i="14"/>
  <c r="D130" i="14"/>
  <c r="E130" i="14"/>
  <c r="F130" i="14"/>
  <c r="G130" i="14"/>
  <c r="H130" i="14"/>
  <c r="I130" i="14"/>
  <c r="J130" i="14"/>
  <c r="K130" i="14"/>
  <c r="G97" i="13"/>
  <c r="H97" i="13"/>
  <c r="J97" i="13"/>
  <c r="K97" i="13"/>
  <c r="B97" i="13"/>
  <c r="C97" i="13"/>
  <c r="F97" i="13"/>
  <c r="D97" i="13"/>
  <c r="E97" i="13"/>
  <c r="I97" i="13"/>
  <c r="B256" i="13"/>
  <c r="C256" i="13"/>
  <c r="D256" i="13"/>
  <c r="E256" i="13"/>
  <c r="F256" i="13"/>
  <c r="H256" i="13"/>
  <c r="I256" i="13"/>
  <c r="J256" i="13"/>
  <c r="K256" i="13"/>
  <c r="G256" i="13"/>
  <c r="J107" i="14"/>
  <c r="K107" i="14"/>
  <c r="B107" i="14"/>
  <c r="E107" i="14"/>
  <c r="F107" i="14"/>
  <c r="G107" i="14"/>
  <c r="H107" i="14"/>
  <c r="I107" i="14"/>
  <c r="D107" i="14"/>
  <c r="C107" i="14"/>
  <c r="J602" i="13"/>
  <c r="K602" i="13"/>
  <c r="B602" i="13"/>
  <c r="C602" i="13"/>
  <c r="G602" i="13"/>
  <c r="D602" i="13"/>
  <c r="E602" i="13"/>
  <c r="F602" i="13"/>
  <c r="I602" i="13"/>
  <c r="H602" i="13"/>
  <c r="B566" i="13"/>
  <c r="C566" i="13"/>
  <c r="D566" i="13"/>
  <c r="E566" i="13"/>
  <c r="F566" i="13"/>
  <c r="G566" i="13"/>
  <c r="H566" i="13"/>
  <c r="I566" i="13"/>
  <c r="J566" i="13"/>
  <c r="K566" i="13"/>
  <c r="B530" i="13"/>
  <c r="C530" i="13"/>
  <c r="D530" i="13"/>
  <c r="E530" i="13"/>
  <c r="F530" i="13"/>
  <c r="G530" i="13"/>
  <c r="H530" i="13"/>
  <c r="K530" i="13"/>
  <c r="J530" i="13"/>
  <c r="I530" i="13"/>
  <c r="B494" i="13"/>
  <c r="B117" i="16" s="1"/>
  <c r="C494" i="13"/>
  <c r="C117" i="16" s="1"/>
  <c r="D494" i="13"/>
  <c r="D117" i="16" s="1"/>
  <c r="E494" i="13"/>
  <c r="E117" i="16" s="1"/>
  <c r="F494" i="13"/>
  <c r="F117" i="16" s="1"/>
  <c r="G494" i="13"/>
  <c r="G117" i="16" s="1"/>
  <c r="H494" i="13"/>
  <c r="H117" i="16" s="1"/>
  <c r="I494" i="13"/>
  <c r="I117" i="16" s="1"/>
  <c r="J494" i="13"/>
  <c r="J117" i="16" s="1"/>
  <c r="K494" i="13"/>
  <c r="K117" i="16" s="1"/>
  <c r="B458" i="13"/>
  <c r="C458" i="13"/>
  <c r="D458" i="13"/>
  <c r="E458" i="13"/>
  <c r="F458" i="13"/>
  <c r="G458" i="13"/>
  <c r="H458" i="13"/>
  <c r="I458" i="13"/>
  <c r="J458" i="13"/>
  <c r="K458" i="13"/>
  <c r="B422" i="13"/>
  <c r="C422" i="13"/>
  <c r="D422" i="13"/>
  <c r="E422" i="13"/>
  <c r="F422" i="13"/>
  <c r="H422" i="13"/>
  <c r="G422" i="13"/>
  <c r="I422" i="13"/>
  <c r="K422" i="13"/>
  <c r="J422" i="13"/>
  <c r="B386" i="13"/>
  <c r="C386" i="13"/>
  <c r="D386" i="13"/>
  <c r="E386" i="13"/>
  <c r="F386" i="13"/>
  <c r="G386" i="13"/>
  <c r="H386" i="13"/>
  <c r="I386" i="13"/>
  <c r="J386" i="13"/>
  <c r="K386" i="13"/>
  <c r="B350" i="13"/>
  <c r="C350" i="13"/>
  <c r="D350" i="13"/>
  <c r="E350" i="13"/>
  <c r="F350" i="13"/>
  <c r="G350" i="13"/>
  <c r="H350" i="13"/>
  <c r="I350" i="13"/>
  <c r="J350" i="13"/>
  <c r="K350" i="13"/>
  <c r="G314" i="13"/>
  <c r="H314" i="13"/>
  <c r="I314" i="13"/>
  <c r="J314" i="13"/>
  <c r="K314" i="13"/>
  <c r="B314" i="13"/>
  <c r="C314" i="13"/>
  <c r="F314" i="13"/>
  <c r="E314" i="13"/>
  <c r="D314" i="13"/>
  <c r="G278" i="13"/>
  <c r="H278" i="13"/>
  <c r="I278" i="13"/>
  <c r="J278" i="13"/>
  <c r="K278" i="13"/>
  <c r="B278" i="13"/>
  <c r="C278" i="13"/>
  <c r="F278" i="13"/>
  <c r="E278" i="13"/>
  <c r="D278" i="13"/>
  <c r="J242" i="13"/>
  <c r="K242" i="13"/>
  <c r="B242" i="13"/>
  <c r="D242" i="13"/>
  <c r="E242" i="13"/>
  <c r="F242" i="13"/>
  <c r="G242" i="13"/>
  <c r="H242" i="13"/>
  <c r="I242" i="13"/>
  <c r="C242" i="13"/>
  <c r="J188" i="14"/>
  <c r="J45" i="15" s="1"/>
  <c r="K188" i="14"/>
  <c r="K45" i="15" s="1"/>
  <c r="B188" i="14"/>
  <c r="B45" i="15" s="1"/>
  <c r="C188" i="14"/>
  <c r="C45" i="15" s="1"/>
  <c r="D188" i="14"/>
  <c r="D45" i="15" s="1"/>
  <c r="E188" i="14"/>
  <c r="E45" i="15" s="1"/>
  <c r="F188" i="14"/>
  <c r="F45" i="15" s="1"/>
  <c r="I188" i="14"/>
  <c r="I45" i="15" s="1"/>
  <c r="G188" i="14"/>
  <c r="G45" i="15" s="1"/>
  <c r="H188" i="14"/>
  <c r="H45" i="15" s="1"/>
  <c r="E406" i="13"/>
  <c r="F406" i="13"/>
  <c r="G406" i="13"/>
  <c r="H406" i="13"/>
  <c r="I406" i="13"/>
  <c r="J406" i="13"/>
  <c r="K406" i="13"/>
  <c r="D406" i="13"/>
  <c r="C406" i="13"/>
  <c r="B406" i="13"/>
  <c r="B214" i="13"/>
  <c r="C214" i="13"/>
  <c r="D214" i="13"/>
  <c r="E214" i="13"/>
  <c r="F214" i="13"/>
  <c r="H214" i="13"/>
  <c r="I214" i="13"/>
  <c r="J214" i="13"/>
  <c r="K214" i="13"/>
  <c r="G214" i="13"/>
  <c r="G137" i="13"/>
  <c r="H137" i="13"/>
  <c r="I137" i="13"/>
  <c r="J137" i="13"/>
  <c r="K137" i="13"/>
  <c r="B137" i="13"/>
  <c r="C137" i="13"/>
  <c r="F137" i="13"/>
  <c r="D137" i="13"/>
  <c r="E137" i="13"/>
  <c r="H235" i="13"/>
  <c r="I235" i="13"/>
  <c r="J235" i="13"/>
  <c r="K235" i="13"/>
  <c r="B235" i="13"/>
  <c r="C235" i="13"/>
  <c r="D235" i="13"/>
  <c r="G235" i="13"/>
  <c r="E235" i="13"/>
  <c r="F235" i="13"/>
  <c r="B91" i="14"/>
  <c r="C91" i="14"/>
  <c r="D91" i="14"/>
  <c r="F91" i="14"/>
  <c r="G91" i="14"/>
  <c r="H91" i="14"/>
  <c r="J91" i="14"/>
  <c r="E91" i="14"/>
  <c r="I91" i="14"/>
  <c r="K91" i="14"/>
  <c r="G502" i="14"/>
  <c r="H502" i="14"/>
  <c r="I502" i="14"/>
  <c r="J502" i="14"/>
  <c r="K502" i="14"/>
  <c r="B502" i="14"/>
  <c r="F502" i="14"/>
  <c r="C502" i="14"/>
  <c r="D502" i="14"/>
  <c r="E502" i="14"/>
  <c r="H64" i="14"/>
  <c r="I64" i="14"/>
  <c r="J64" i="14"/>
  <c r="B64" i="14"/>
  <c r="D64" i="14"/>
  <c r="G64" i="14"/>
  <c r="K64" i="14"/>
  <c r="F64" i="14"/>
  <c r="C64" i="14"/>
  <c r="E64" i="14"/>
  <c r="E53" i="13"/>
  <c r="F53" i="13"/>
  <c r="G53" i="13"/>
  <c r="H53" i="13"/>
  <c r="I53" i="13"/>
  <c r="J53" i="13"/>
  <c r="K53" i="13"/>
  <c r="D53" i="13"/>
  <c r="C53" i="13"/>
  <c r="B53" i="13"/>
  <c r="J583" i="13"/>
  <c r="K583" i="13"/>
  <c r="B583" i="13"/>
  <c r="C583" i="13"/>
  <c r="D583" i="13"/>
  <c r="E583" i="13"/>
  <c r="F583" i="13"/>
  <c r="G583" i="13"/>
  <c r="H583" i="13"/>
  <c r="I583" i="13"/>
  <c r="J547" i="13"/>
  <c r="K547" i="13"/>
  <c r="B547" i="13"/>
  <c r="C547" i="13"/>
  <c r="D547" i="13"/>
  <c r="E547" i="13"/>
  <c r="F547" i="13"/>
  <c r="I547" i="13"/>
  <c r="G547" i="13"/>
  <c r="H547" i="13"/>
  <c r="J511" i="13"/>
  <c r="K511" i="13"/>
  <c r="B511" i="13"/>
  <c r="C511" i="13"/>
  <c r="D511" i="13"/>
  <c r="E511" i="13"/>
  <c r="F511" i="13"/>
  <c r="I511" i="13"/>
  <c r="G511" i="13"/>
  <c r="H511" i="13"/>
  <c r="B475" i="13"/>
  <c r="C475" i="13"/>
  <c r="D475" i="13"/>
  <c r="E475" i="13"/>
  <c r="F475" i="13"/>
  <c r="G475" i="13"/>
  <c r="H475" i="13"/>
  <c r="K475" i="13"/>
  <c r="J475" i="13"/>
  <c r="I475" i="13"/>
  <c r="B439" i="13"/>
  <c r="C439" i="13"/>
  <c r="D439" i="13"/>
  <c r="E439" i="13"/>
  <c r="F439" i="13"/>
  <c r="G439" i="13"/>
  <c r="H439" i="13"/>
  <c r="K439" i="13"/>
  <c r="J439" i="13"/>
  <c r="I439" i="13"/>
  <c r="K403" i="13"/>
  <c r="B403" i="13"/>
  <c r="C403" i="13"/>
  <c r="D403" i="13"/>
  <c r="E403" i="13"/>
  <c r="F403" i="13"/>
  <c r="G403" i="13"/>
  <c r="J403" i="13"/>
  <c r="H403" i="13"/>
  <c r="I403" i="13"/>
  <c r="K367" i="13"/>
  <c r="B367" i="13"/>
  <c r="C367" i="13"/>
  <c r="D367" i="13"/>
  <c r="E367" i="13"/>
  <c r="F367" i="13"/>
  <c r="G367" i="13"/>
  <c r="J367" i="13"/>
  <c r="H367" i="13"/>
  <c r="I367" i="13"/>
  <c r="E331" i="13"/>
  <c r="F331" i="13"/>
  <c r="G331" i="13"/>
  <c r="H331" i="13"/>
  <c r="I331" i="13"/>
  <c r="J331" i="13"/>
  <c r="K331" i="13"/>
  <c r="D331" i="13"/>
  <c r="B331" i="13"/>
  <c r="C331" i="13"/>
  <c r="E295" i="13"/>
  <c r="F295" i="13"/>
  <c r="G295" i="13"/>
  <c r="H295" i="13"/>
  <c r="I295" i="13"/>
  <c r="J295" i="13"/>
  <c r="K295" i="13"/>
  <c r="D295" i="13"/>
  <c r="B295" i="13"/>
  <c r="C295" i="13"/>
  <c r="H259" i="13"/>
  <c r="I259" i="13"/>
  <c r="J259" i="13"/>
  <c r="B259" i="13"/>
  <c r="E259" i="13"/>
  <c r="F259" i="13"/>
  <c r="G259" i="13"/>
  <c r="K259" i="13"/>
  <c r="D259" i="13"/>
  <c r="C259" i="13"/>
  <c r="H193" i="13"/>
  <c r="I193" i="13"/>
  <c r="J193" i="13"/>
  <c r="K193" i="13"/>
  <c r="B193" i="13"/>
  <c r="C193" i="13"/>
  <c r="D193" i="13"/>
  <c r="G193" i="13"/>
  <c r="E193" i="13"/>
  <c r="F193" i="13"/>
  <c r="B97" i="14"/>
  <c r="C97" i="14"/>
  <c r="D97" i="14"/>
  <c r="F97" i="14"/>
  <c r="G97" i="14"/>
  <c r="H97" i="14"/>
  <c r="J97" i="14"/>
  <c r="E97" i="14"/>
  <c r="I97" i="14"/>
  <c r="K97" i="14"/>
  <c r="B123" i="14"/>
  <c r="C123" i="14"/>
  <c r="D123" i="14"/>
  <c r="E123" i="14"/>
  <c r="F123" i="14"/>
  <c r="G123" i="14"/>
  <c r="H123" i="14"/>
  <c r="K123" i="14"/>
  <c r="I123" i="14"/>
  <c r="J123" i="14"/>
  <c r="C64" i="13"/>
  <c r="D64" i="13"/>
  <c r="E64" i="13"/>
  <c r="F64" i="13"/>
  <c r="G64" i="13"/>
  <c r="H64" i="13"/>
  <c r="I64" i="13"/>
  <c r="J64" i="13"/>
  <c r="K64" i="13"/>
  <c r="B64" i="13"/>
  <c r="D538" i="13"/>
  <c r="E538" i="13"/>
  <c r="F538" i="13"/>
  <c r="G538" i="13"/>
  <c r="H538" i="13"/>
  <c r="I538" i="13"/>
  <c r="J538" i="13"/>
  <c r="K538" i="13"/>
  <c r="C538" i="13"/>
  <c r="B538" i="13"/>
  <c r="E148" i="13"/>
  <c r="F148" i="13"/>
  <c r="G148" i="13"/>
  <c r="H148" i="13"/>
  <c r="I148" i="13"/>
  <c r="J148" i="13"/>
  <c r="K148" i="13"/>
  <c r="D148" i="13"/>
  <c r="C148" i="13"/>
  <c r="B148" i="13"/>
  <c r="F600" i="14"/>
  <c r="G600" i="14"/>
  <c r="H600" i="14"/>
  <c r="I600" i="14"/>
  <c r="J600" i="14"/>
  <c r="K600" i="14"/>
  <c r="E600" i="14"/>
  <c r="D600" i="14"/>
  <c r="C600" i="14"/>
  <c r="B600" i="14"/>
  <c r="K552" i="14"/>
  <c r="B552" i="14"/>
  <c r="C552" i="14"/>
  <c r="D552" i="14"/>
  <c r="E552" i="14"/>
  <c r="F552" i="14"/>
  <c r="J552" i="14"/>
  <c r="I552" i="14"/>
  <c r="G552" i="14"/>
  <c r="H552" i="14"/>
  <c r="K504" i="14"/>
  <c r="B504" i="14"/>
  <c r="C504" i="14"/>
  <c r="D504" i="14"/>
  <c r="E504" i="14"/>
  <c r="F504" i="14"/>
  <c r="J504" i="14"/>
  <c r="G504" i="14"/>
  <c r="H504" i="14"/>
  <c r="I504" i="14"/>
  <c r="K468" i="14"/>
  <c r="B468" i="14"/>
  <c r="C468" i="14"/>
  <c r="D468" i="14"/>
  <c r="E468" i="14"/>
  <c r="F468" i="14"/>
  <c r="J468" i="14"/>
  <c r="G468" i="14"/>
  <c r="H468" i="14"/>
  <c r="I468" i="14"/>
  <c r="J420" i="14"/>
  <c r="K420" i="14"/>
  <c r="B420" i="14"/>
  <c r="D420" i="14"/>
  <c r="E420" i="14"/>
  <c r="F420" i="14"/>
  <c r="C420" i="14"/>
  <c r="G420" i="14"/>
  <c r="H420" i="14"/>
  <c r="I420" i="14"/>
  <c r="J372" i="14"/>
  <c r="K372" i="14"/>
  <c r="B372" i="14"/>
  <c r="D372" i="14"/>
  <c r="E372" i="14"/>
  <c r="F372" i="14"/>
  <c r="I372" i="14"/>
  <c r="H372" i="14"/>
  <c r="G372" i="14"/>
  <c r="C372" i="14"/>
  <c r="J324" i="14"/>
  <c r="K324" i="14"/>
  <c r="B324" i="14"/>
  <c r="C324" i="14"/>
  <c r="D324" i="14"/>
  <c r="E324" i="14"/>
  <c r="F324" i="14"/>
  <c r="I324" i="14"/>
  <c r="H324" i="14"/>
  <c r="G324" i="14"/>
  <c r="H276" i="14"/>
  <c r="K276" i="14"/>
  <c r="B276" i="14"/>
  <c r="F276" i="14"/>
  <c r="G276" i="14"/>
  <c r="I276" i="14"/>
  <c r="J276" i="14"/>
  <c r="E276" i="14"/>
  <c r="C276" i="14"/>
  <c r="D276" i="14"/>
  <c r="F228" i="14"/>
  <c r="G228" i="14"/>
  <c r="H228" i="14"/>
  <c r="I228" i="14"/>
  <c r="J228" i="14"/>
  <c r="K228" i="14"/>
  <c r="B228" i="14"/>
  <c r="C228" i="14"/>
  <c r="D228" i="14"/>
  <c r="E228" i="14"/>
  <c r="F180" i="14"/>
  <c r="G180" i="14"/>
  <c r="H180" i="14"/>
  <c r="I180" i="14"/>
  <c r="J180" i="14"/>
  <c r="K180" i="14"/>
  <c r="B180" i="14"/>
  <c r="E180" i="14"/>
  <c r="D180" i="14"/>
  <c r="C180" i="14"/>
  <c r="F168" i="14"/>
  <c r="G168" i="14"/>
  <c r="H168" i="14"/>
  <c r="I168" i="14"/>
  <c r="J168" i="14"/>
  <c r="K168" i="14"/>
  <c r="B168" i="14"/>
  <c r="E168" i="14"/>
  <c r="C168" i="14"/>
  <c r="D168" i="14"/>
  <c r="F156" i="14"/>
  <c r="G156" i="14"/>
  <c r="H156" i="14"/>
  <c r="I156" i="14"/>
  <c r="J156" i="14"/>
  <c r="K156" i="14"/>
  <c r="B156" i="14"/>
  <c r="E156" i="14"/>
  <c r="C156" i="14"/>
  <c r="D156" i="14"/>
  <c r="F144" i="14"/>
  <c r="G144" i="14"/>
  <c r="H144" i="14"/>
  <c r="I144" i="14"/>
  <c r="J144" i="14"/>
  <c r="K144" i="14"/>
  <c r="B144" i="14"/>
  <c r="E144" i="14"/>
  <c r="D144" i="14"/>
  <c r="C144" i="14"/>
  <c r="F132" i="14"/>
  <c r="G132" i="14"/>
  <c r="H132" i="14"/>
  <c r="I132" i="14"/>
  <c r="J132" i="14"/>
  <c r="K132" i="14"/>
  <c r="B132" i="14"/>
  <c r="E132" i="14"/>
  <c r="C132" i="14"/>
  <c r="D132" i="14"/>
  <c r="F120" i="14"/>
  <c r="G120" i="14"/>
  <c r="H120" i="14"/>
  <c r="I120" i="14"/>
  <c r="J120" i="14"/>
  <c r="K120" i="14"/>
  <c r="B120" i="14"/>
  <c r="E120" i="14"/>
  <c r="C120" i="14"/>
  <c r="D120" i="14"/>
  <c r="B108" i="14"/>
  <c r="D108" i="14"/>
  <c r="K108" i="14"/>
  <c r="C108" i="14"/>
  <c r="E108" i="14"/>
  <c r="F108" i="14"/>
  <c r="G108" i="14"/>
  <c r="J108" i="14"/>
  <c r="H108" i="14"/>
  <c r="I108" i="14"/>
  <c r="B96" i="14"/>
  <c r="D96" i="14"/>
  <c r="E96" i="14"/>
  <c r="F96" i="14"/>
  <c r="H96" i="14"/>
  <c r="G96" i="14"/>
  <c r="I96" i="14"/>
  <c r="J96" i="14"/>
  <c r="K96" i="14"/>
  <c r="C96" i="14"/>
  <c r="G520" i="14"/>
  <c r="H520" i="14"/>
  <c r="I520" i="14"/>
  <c r="J520" i="14"/>
  <c r="K520" i="14"/>
  <c r="B520" i="14"/>
  <c r="F520" i="14"/>
  <c r="D520" i="14"/>
  <c r="E520" i="14"/>
  <c r="C520" i="14"/>
  <c r="E154" i="13"/>
  <c r="F154" i="13"/>
  <c r="G154" i="13"/>
  <c r="H154" i="13"/>
  <c r="I154" i="13"/>
  <c r="J154" i="13"/>
  <c r="K154" i="13"/>
  <c r="D154" i="13"/>
  <c r="B154" i="13"/>
  <c r="C154" i="13"/>
  <c r="G383" i="13"/>
  <c r="H383" i="13"/>
  <c r="I383" i="13"/>
  <c r="J383" i="13"/>
  <c r="K383" i="13"/>
  <c r="B383" i="13"/>
  <c r="C383" i="13"/>
  <c r="F383" i="13"/>
  <c r="D383" i="13"/>
  <c r="E383" i="13"/>
  <c r="F8" i="14"/>
  <c r="G8" i="14"/>
  <c r="H8" i="14"/>
  <c r="I8" i="14"/>
  <c r="J8" i="14"/>
  <c r="K8" i="14"/>
  <c r="B8" i="14"/>
  <c r="E8" i="14"/>
  <c r="C8" i="14"/>
  <c r="D8" i="14"/>
  <c r="E2" i="13"/>
  <c r="F2" i="13"/>
  <c r="G2" i="13"/>
  <c r="H2" i="13"/>
  <c r="I2" i="13"/>
  <c r="J2" i="13"/>
  <c r="C2" i="13"/>
  <c r="K2" i="13"/>
  <c r="B2" i="13"/>
  <c r="D2" i="13"/>
  <c r="K322" i="13"/>
  <c r="B322" i="13"/>
  <c r="C322" i="13"/>
  <c r="D322" i="13"/>
  <c r="E322" i="13"/>
  <c r="F322" i="13"/>
  <c r="G322" i="13"/>
  <c r="J322" i="13"/>
  <c r="H322" i="13"/>
  <c r="I322" i="13"/>
  <c r="F316" i="14"/>
  <c r="G316" i="14"/>
  <c r="H316" i="14"/>
  <c r="I316" i="14"/>
  <c r="J316" i="14"/>
  <c r="K316" i="14"/>
  <c r="B316" i="14"/>
  <c r="E316" i="14"/>
  <c r="C316" i="14"/>
  <c r="D316" i="14"/>
  <c r="B5" i="14"/>
  <c r="C5" i="14"/>
  <c r="D5" i="14"/>
  <c r="E5" i="14"/>
  <c r="F5" i="14"/>
  <c r="G5" i="14"/>
  <c r="H5" i="14"/>
  <c r="K5" i="14"/>
  <c r="I5" i="14"/>
  <c r="J5" i="14"/>
  <c r="D599" i="14"/>
  <c r="E599" i="14"/>
  <c r="F599" i="14"/>
  <c r="G599" i="14"/>
  <c r="H599" i="14"/>
  <c r="I599" i="14"/>
  <c r="J599" i="14"/>
  <c r="K599" i="14"/>
  <c r="C599" i="14"/>
  <c r="B599" i="14"/>
  <c r="J587" i="14"/>
  <c r="B587" i="14"/>
  <c r="C587" i="14"/>
  <c r="D587" i="14"/>
  <c r="E587" i="14"/>
  <c r="F587" i="14"/>
  <c r="K587" i="14"/>
  <c r="G587" i="14"/>
  <c r="H587" i="14"/>
  <c r="I587" i="14"/>
  <c r="I515" i="14"/>
  <c r="I121" i="15" s="1"/>
  <c r="J515" i="14"/>
  <c r="K515" i="14"/>
  <c r="B515" i="14"/>
  <c r="B121" i="15" s="1"/>
  <c r="C515" i="14"/>
  <c r="C121" i="15" s="1"/>
  <c r="D515" i="14"/>
  <c r="D121" i="15" s="1"/>
  <c r="H515" i="14"/>
  <c r="H121" i="15" s="1"/>
  <c r="F515" i="14"/>
  <c r="F121" i="15" s="1"/>
  <c r="G515" i="14"/>
  <c r="G121" i="15" s="1"/>
  <c r="E515" i="14"/>
  <c r="E121" i="15" s="1"/>
  <c r="I443" i="14"/>
  <c r="J443" i="14"/>
  <c r="K443" i="14"/>
  <c r="B443" i="14"/>
  <c r="C443" i="14"/>
  <c r="D443" i="14"/>
  <c r="F443" i="14"/>
  <c r="H443" i="14"/>
  <c r="E443" i="14"/>
  <c r="G443" i="14"/>
  <c r="H371" i="14"/>
  <c r="I371" i="14"/>
  <c r="J371" i="14"/>
  <c r="K371" i="14"/>
  <c r="B371" i="14"/>
  <c r="C371" i="14"/>
  <c r="D371" i="14"/>
  <c r="G371" i="14"/>
  <c r="F371" i="14"/>
  <c r="E371" i="14"/>
  <c r="H359" i="14"/>
  <c r="I359" i="14"/>
  <c r="J359" i="14"/>
  <c r="K359" i="14"/>
  <c r="B359" i="14"/>
  <c r="C359" i="14"/>
  <c r="D359" i="14"/>
  <c r="G359" i="14"/>
  <c r="E359" i="14"/>
  <c r="F359" i="14"/>
  <c r="H299" i="14"/>
  <c r="I299" i="14"/>
  <c r="J299" i="14"/>
  <c r="K299" i="14"/>
  <c r="B299" i="14"/>
  <c r="C299" i="14"/>
  <c r="D299" i="14"/>
  <c r="G299" i="14"/>
  <c r="E299" i="14"/>
  <c r="F299" i="14"/>
  <c r="D227" i="14"/>
  <c r="E227" i="14"/>
  <c r="F227" i="14"/>
  <c r="G227" i="14"/>
  <c r="H227" i="14"/>
  <c r="I227" i="14"/>
  <c r="J227" i="14"/>
  <c r="K227" i="14"/>
  <c r="B227" i="14"/>
  <c r="C227" i="14"/>
  <c r="D215" i="14"/>
  <c r="E215" i="14"/>
  <c r="F215" i="14"/>
  <c r="G215" i="14"/>
  <c r="H215" i="14"/>
  <c r="I215" i="14"/>
  <c r="J215" i="14"/>
  <c r="K215" i="14"/>
  <c r="C215" i="14"/>
  <c r="B215" i="14"/>
  <c r="G532" i="14"/>
  <c r="H532" i="14"/>
  <c r="I532" i="14"/>
  <c r="J532" i="14"/>
  <c r="K532" i="14"/>
  <c r="B532" i="14"/>
  <c r="F532" i="14"/>
  <c r="C532" i="14"/>
  <c r="D532" i="14"/>
  <c r="E532" i="14"/>
  <c r="F436" i="13"/>
  <c r="G436" i="13"/>
  <c r="H436" i="13"/>
  <c r="I436" i="13"/>
  <c r="J436" i="13"/>
  <c r="K436" i="13"/>
  <c r="B436" i="13"/>
  <c r="E436" i="13"/>
  <c r="C436" i="13"/>
  <c r="D436" i="13"/>
  <c r="D131" i="14"/>
  <c r="E131" i="14"/>
  <c r="F131" i="14"/>
  <c r="G131" i="14"/>
  <c r="H131" i="14"/>
  <c r="I131" i="14"/>
  <c r="J131" i="14"/>
  <c r="K131" i="14"/>
  <c r="C131" i="14"/>
  <c r="B131" i="14"/>
  <c r="B45" i="13"/>
  <c r="C45" i="13"/>
  <c r="D45" i="13"/>
  <c r="E45" i="13"/>
  <c r="F45" i="13"/>
  <c r="G45" i="13"/>
  <c r="H45" i="13"/>
  <c r="I45" i="13"/>
  <c r="K45" i="13"/>
  <c r="J45" i="13"/>
  <c r="B561" i="13"/>
  <c r="C561" i="13"/>
  <c r="D561" i="13"/>
  <c r="E561" i="13"/>
  <c r="F561" i="13"/>
  <c r="G561" i="13"/>
  <c r="H561" i="13"/>
  <c r="I561" i="13"/>
  <c r="J561" i="13"/>
  <c r="K561" i="13"/>
  <c r="B513" i="13"/>
  <c r="C513" i="13"/>
  <c r="D513" i="13"/>
  <c r="E513" i="13"/>
  <c r="F513" i="13"/>
  <c r="G513" i="13"/>
  <c r="H513" i="13"/>
  <c r="I513" i="13"/>
  <c r="J513" i="13"/>
  <c r="K513" i="13"/>
  <c r="D465" i="13"/>
  <c r="E465" i="13"/>
  <c r="F465" i="13"/>
  <c r="G465" i="13"/>
  <c r="H465" i="13"/>
  <c r="I465" i="13"/>
  <c r="J465" i="13"/>
  <c r="K465" i="13"/>
  <c r="C465" i="13"/>
  <c r="B465" i="13"/>
  <c r="C417" i="13"/>
  <c r="D417" i="13"/>
  <c r="E417" i="13"/>
  <c r="F417" i="13"/>
  <c r="G417" i="13"/>
  <c r="H417" i="13"/>
  <c r="I417" i="13"/>
  <c r="J417" i="13"/>
  <c r="K417" i="13"/>
  <c r="B417" i="13"/>
  <c r="C369" i="13"/>
  <c r="D369" i="13"/>
  <c r="E369" i="13"/>
  <c r="F369" i="13"/>
  <c r="G369" i="13"/>
  <c r="H369" i="13"/>
  <c r="I369" i="13"/>
  <c r="J369" i="13"/>
  <c r="K369" i="13"/>
  <c r="B369" i="13"/>
  <c r="I321" i="13"/>
  <c r="J321" i="13"/>
  <c r="K321" i="13"/>
  <c r="B321" i="13"/>
  <c r="C321" i="13"/>
  <c r="D321" i="13"/>
  <c r="E321" i="13"/>
  <c r="H321" i="13"/>
  <c r="G321" i="13"/>
  <c r="F321" i="13"/>
  <c r="D273" i="13"/>
  <c r="I273" i="13"/>
  <c r="J273" i="13"/>
  <c r="K273" i="13"/>
  <c r="B273" i="13"/>
  <c r="C273" i="13"/>
  <c r="E273" i="13"/>
  <c r="H273" i="13"/>
  <c r="F273" i="13"/>
  <c r="G273" i="13"/>
  <c r="B225" i="13"/>
  <c r="C225" i="13"/>
  <c r="D225" i="13"/>
  <c r="F225" i="13"/>
  <c r="G225" i="13"/>
  <c r="H225" i="13"/>
  <c r="K225" i="13"/>
  <c r="E225" i="13"/>
  <c r="I225" i="13"/>
  <c r="J225" i="13"/>
  <c r="B177" i="14"/>
  <c r="B42" i="15" s="1"/>
  <c r="C177" i="14"/>
  <c r="C42" i="15" s="1"/>
  <c r="D177" i="14"/>
  <c r="D42" i="15" s="1"/>
  <c r="E177" i="14"/>
  <c r="E42" i="15" s="1"/>
  <c r="F177" i="14"/>
  <c r="F42" i="15" s="1"/>
  <c r="G177" i="14"/>
  <c r="G42" i="15" s="1"/>
  <c r="H177" i="14"/>
  <c r="H42" i="15" s="1"/>
  <c r="K177" i="14"/>
  <c r="K42" i="15" s="1"/>
  <c r="I177" i="14"/>
  <c r="I42" i="15" s="1"/>
  <c r="J177" i="14"/>
  <c r="J42" i="15" s="1"/>
  <c r="B129" i="14"/>
  <c r="C129" i="14"/>
  <c r="D129" i="14"/>
  <c r="E129" i="14"/>
  <c r="F129" i="14"/>
  <c r="G129" i="14"/>
  <c r="H129" i="14"/>
  <c r="K129" i="14"/>
  <c r="J129" i="14"/>
  <c r="I129" i="14"/>
  <c r="B49" i="14"/>
  <c r="C49" i="14"/>
  <c r="D49" i="14"/>
  <c r="E49" i="14"/>
  <c r="F49" i="14"/>
  <c r="G49" i="14"/>
  <c r="H49" i="14"/>
  <c r="I49" i="14"/>
  <c r="J49" i="14"/>
  <c r="K49" i="14"/>
  <c r="B12" i="14"/>
  <c r="C12" i="14"/>
  <c r="D12" i="14"/>
  <c r="E12" i="14"/>
  <c r="F12" i="14"/>
  <c r="G12" i="14"/>
  <c r="H12" i="14"/>
  <c r="I12" i="14"/>
  <c r="J12" i="14"/>
  <c r="K12" i="14"/>
  <c r="D568" i="13"/>
  <c r="E568" i="13"/>
  <c r="F568" i="13"/>
  <c r="G568" i="13"/>
  <c r="H568" i="13"/>
  <c r="I568" i="13"/>
  <c r="J568" i="13"/>
  <c r="K568" i="13"/>
  <c r="B568" i="13"/>
  <c r="C568" i="13"/>
  <c r="B190" i="14"/>
  <c r="C190" i="14"/>
  <c r="D190" i="14"/>
  <c r="E190" i="14"/>
  <c r="F190" i="14"/>
  <c r="G190" i="14"/>
  <c r="H190" i="14"/>
  <c r="I190" i="14"/>
  <c r="J190" i="14"/>
  <c r="K190" i="14"/>
  <c r="D526" i="13"/>
  <c r="E526" i="13"/>
  <c r="F526" i="13"/>
  <c r="G526" i="13"/>
  <c r="H526" i="13"/>
  <c r="I526" i="13"/>
  <c r="J526" i="13"/>
  <c r="K526" i="13"/>
  <c r="C526" i="13"/>
  <c r="B526" i="13"/>
  <c r="K334" i="13"/>
  <c r="B334" i="13"/>
  <c r="C334" i="13"/>
  <c r="D334" i="13"/>
  <c r="E334" i="13"/>
  <c r="F334" i="13"/>
  <c r="G334" i="13"/>
  <c r="J334" i="13"/>
  <c r="H334" i="13"/>
  <c r="I334" i="13"/>
  <c r="E142" i="13"/>
  <c r="F142" i="13"/>
  <c r="G142" i="13"/>
  <c r="H142" i="13"/>
  <c r="I142" i="13"/>
  <c r="J142" i="13"/>
  <c r="K142" i="13"/>
  <c r="D142" i="13"/>
  <c r="B142" i="13"/>
  <c r="C142" i="13"/>
  <c r="D2" i="15"/>
  <c r="B134" i="13"/>
  <c r="C134" i="13"/>
  <c r="D134" i="13"/>
  <c r="E134" i="13"/>
  <c r="F134" i="13"/>
  <c r="G134" i="13"/>
  <c r="H134" i="13"/>
  <c r="I134" i="13"/>
  <c r="J134" i="13"/>
  <c r="K134" i="13"/>
  <c r="B594" i="14"/>
  <c r="C594" i="14"/>
  <c r="D594" i="14"/>
  <c r="E594" i="14"/>
  <c r="F594" i="14"/>
  <c r="G594" i="14"/>
  <c r="H594" i="14"/>
  <c r="I594" i="14"/>
  <c r="J594" i="14"/>
  <c r="K594" i="14"/>
  <c r="K546" i="14"/>
  <c r="B546" i="14"/>
  <c r="B128" i="15" s="1"/>
  <c r="C546" i="14"/>
  <c r="D546" i="14"/>
  <c r="D128" i="15" s="1"/>
  <c r="E546" i="14"/>
  <c r="E128" i="15" s="1"/>
  <c r="F546" i="14"/>
  <c r="F128" i="15" s="1"/>
  <c r="J546" i="14"/>
  <c r="G546" i="14"/>
  <c r="G128" i="15" s="1"/>
  <c r="H546" i="14"/>
  <c r="I546" i="14"/>
  <c r="K498" i="14"/>
  <c r="B498" i="14"/>
  <c r="C498" i="14"/>
  <c r="D498" i="14"/>
  <c r="E498" i="14"/>
  <c r="F498" i="14"/>
  <c r="J498" i="14"/>
  <c r="G498" i="14"/>
  <c r="H498" i="14"/>
  <c r="I498" i="14"/>
  <c r="K462" i="14"/>
  <c r="B462" i="14"/>
  <c r="C462" i="14"/>
  <c r="D462" i="14"/>
  <c r="E462" i="14"/>
  <c r="F462" i="14"/>
  <c r="J462" i="14"/>
  <c r="H462" i="14"/>
  <c r="I462" i="14"/>
  <c r="G462" i="14"/>
  <c r="J414" i="14"/>
  <c r="K414" i="14"/>
  <c r="B414" i="14"/>
  <c r="D414" i="14"/>
  <c r="E414" i="14"/>
  <c r="F414" i="14"/>
  <c r="C414" i="14"/>
  <c r="G414" i="14"/>
  <c r="H414" i="14"/>
  <c r="I414" i="14"/>
  <c r="J366" i="14"/>
  <c r="K366" i="14"/>
  <c r="B366" i="14"/>
  <c r="D366" i="14"/>
  <c r="E366" i="14"/>
  <c r="F366" i="14"/>
  <c r="I366" i="14"/>
  <c r="C366" i="14"/>
  <c r="H366" i="14"/>
  <c r="G366" i="14"/>
  <c r="J318" i="14"/>
  <c r="K318" i="14"/>
  <c r="B318" i="14"/>
  <c r="C318" i="14"/>
  <c r="D318" i="14"/>
  <c r="E318" i="14"/>
  <c r="F318" i="14"/>
  <c r="I318" i="14"/>
  <c r="H318" i="14"/>
  <c r="G318" i="14"/>
  <c r="F270" i="14"/>
  <c r="G270" i="14"/>
  <c r="H270" i="14"/>
  <c r="J270" i="14"/>
  <c r="K270" i="14"/>
  <c r="B270" i="14"/>
  <c r="C270" i="14"/>
  <c r="D270" i="14"/>
  <c r="I270" i="14"/>
  <c r="E270" i="14"/>
  <c r="F222" i="14"/>
  <c r="G222" i="14"/>
  <c r="H222" i="14"/>
  <c r="I222" i="14"/>
  <c r="J222" i="14"/>
  <c r="K222" i="14"/>
  <c r="B222" i="14"/>
  <c r="D222" i="14"/>
  <c r="E222" i="14"/>
  <c r="C222" i="14"/>
  <c r="D520" i="13"/>
  <c r="E520" i="13"/>
  <c r="F520" i="13"/>
  <c r="G520" i="13"/>
  <c r="H520" i="13"/>
  <c r="I520" i="13"/>
  <c r="J520" i="13"/>
  <c r="K520" i="13"/>
  <c r="C520" i="13"/>
  <c r="B520" i="13"/>
  <c r="F575" i="13"/>
  <c r="G575" i="13"/>
  <c r="H575" i="13"/>
  <c r="I575" i="13"/>
  <c r="J575" i="13"/>
  <c r="K575" i="13"/>
  <c r="B575" i="13"/>
  <c r="D575" i="13"/>
  <c r="C575" i="13"/>
  <c r="E575" i="13"/>
  <c r="K175" i="13"/>
  <c r="B175" i="13"/>
  <c r="C175" i="13"/>
  <c r="D175" i="13"/>
  <c r="E175" i="13"/>
  <c r="F175" i="13"/>
  <c r="G175" i="13"/>
  <c r="I175" i="13"/>
  <c r="J175" i="13"/>
  <c r="H175" i="13"/>
  <c r="F322" i="14"/>
  <c r="G322" i="14"/>
  <c r="H322" i="14"/>
  <c r="I322" i="14"/>
  <c r="J322" i="14"/>
  <c r="K322" i="14"/>
  <c r="B322" i="14"/>
  <c r="E322" i="14"/>
  <c r="C322" i="14"/>
  <c r="D322" i="14"/>
  <c r="B201" i="13"/>
  <c r="C201" i="13"/>
  <c r="D201" i="13"/>
  <c r="F201" i="13"/>
  <c r="G201" i="13"/>
  <c r="H201" i="13"/>
  <c r="K201" i="13"/>
  <c r="E201" i="13"/>
  <c r="I201" i="13"/>
  <c r="J201" i="13"/>
  <c r="I174" i="13"/>
  <c r="J174" i="13"/>
  <c r="K174" i="13"/>
  <c r="B174" i="13"/>
  <c r="C174" i="13"/>
  <c r="D174" i="13"/>
  <c r="E174" i="13"/>
  <c r="F174" i="13"/>
  <c r="G174" i="13"/>
  <c r="H174" i="13"/>
  <c r="I581" i="14"/>
  <c r="J581" i="14"/>
  <c r="K581" i="14"/>
  <c r="B581" i="14"/>
  <c r="C581" i="14"/>
  <c r="F581" i="14"/>
  <c r="G581" i="14"/>
  <c r="H581" i="14"/>
  <c r="E581" i="14"/>
  <c r="D581" i="14"/>
  <c r="I569" i="14"/>
  <c r="J569" i="14"/>
  <c r="K569" i="14"/>
  <c r="B569" i="14"/>
  <c r="C569" i="14"/>
  <c r="D569" i="14"/>
  <c r="E569" i="14"/>
  <c r="F569" i="14"/>
  <c r="G569" i="14"/>
  <c r="H569" i="14"/>
  <c r="I509" i="14"/>
  <c r="J509" i="14"/>
  <c r="K509" i="14"/>
  <c r="B509" i="14"/>
  <c r="C509" i="14"/>
  <c r="D509" i="14"/>
  <c r="H509" i="14"/>
  <c r="E509" i="14"/>
  <c r="F509" i="14"/>
  <c r="G509" i="14"/>
  <c r="H437" i="14"/>
  <c r="I437" i="14"/>
  <c r="J437" i="14"/>
  <c r="B437" i="14"/>
  <c r="D437" i="14"/>
  <c r="E437" i="14"/>
  <c r="F437" i="14"/>
  <c r="G437" i="14"/>
  <c r="K437" i="14"/>
  <c r="C437" i="14"/>
  <c r="H425" i="14"/>
  <c r="I425" i="14"/>
  <c r="J425" i="14"/>
  <c r="B425" i="14"/>
  <c r="C425" i="14"/>
  <c r="D425" i="14"/>
  <c r="E425" i="14"/>
  <c r="G425" i="14"/>
  <c r="F425" i="14"/>
  <c r="K425" i="14"/>
  <c r="H353" i="14"/>
  <c r="I353" i="14"/>
  <c r="J353" i="14"/>
  <c r="K353" i="14"/>
  <c r="B353" i="14"/>
  <c r="C353" i="14"/>
  <c r="D353" i="14"/>
  <c r="G353" i="14"/>
  <c r="F353" i="14"/>
  <c r="E353" i="14"/>
  <c r="H293" i="14"/>
  <c r="I293" i="14"/>
  <c r="J293" i="14"/>
  <c r="K293" i="14"/>
  <c r="B293" i="14"/>
  <c r="C293" i="14"/>
  <c r="D293" i="14"/>
  <c r="G293" i="14"/>
  <c r="E293" i="14"/>
  <c r="F293" i="14"/>
  <c r="H281" i="14"/>
  <c r="I281" i="14"/>
  <c r="J281" i="14"/>
  <c r="K281" i="14"/>
  <c r="B281" i="14"/>
  <c r="C281" i="14"/>
  <c r="D281" i="14"/>
  <c r="G281" i="14"/>
  <c r="F281" i="14"/>
  <c r="E281" i="14"/>
  <c r="D209" i="14"/>
  <c r="E209" i="14"/>
  <c r="F209" i="14"/>
  <c r="G209" i="14"/>
  <c r="H209" i="14"/>
  <c r="I209" i="14"/>
  <c r="J209" i="14"/>
  <c r="K209" i="14"/>
  <c r="C209" i="14"/>
  <c r="B209" i="14"/>
  <c r="D532" i="13"/>
  <c r="E532" i="13"/>
  <c r="F532" i="13"/>
  <c r="G532" i="13"/>
  <c r="H532" i="13"/>
  <c r="I532" i="13"/>
  <c r="J532" i="13"/>
  <c r="K532" i="13"/>
  <c r="C532" i="13"/>
  <c r="B532" i="13"/>
  <c r="E370" i="13"/>
  <c r="F370" i="13"/>
  <c r="G370" i="13"/>
  <c r="H370" i="13"/>
  <c r="I370" i="13"/>
  <c r="J370" i="13"/>
  <c r="K370" i="13"/>
  <c r="D370" i="13"/>
  <c r="C370" i="13"/>
  <c r="B370" i="13"/>
  <c r="B111" i="14"/>
  <c r="C111" i="14"/>
  <c r="D111" i="14"/>
  <c r="E111" i="14"/>
  <c r="F111" i="14"/>
  <c r="G111" i="14"/>
  <c r="H111" i="14"/>
  <c r="K111" i="14"/>
  <c r="I111" i="14"/>
  <c r="J111" i="14"/>
  <c r="B21" i="13"/>
  <c r="C21" i="13"/>
  <c r="D21" i="13"/>
  <c r="E21" i="13"/>
  <c r="F21" i="13"/>
  <c r="G21" i="13"/>
  <c r="H21" i="13"/>
  <c r="I21" i="13"/>
  <c r="J21" i="13"/>
  <c r="K21" i="13"/>
  <c r="E561" i="14"/>
  <c r="F561" i="14"/>
  <c r="G561" i="14"/>
  <c r="H561" i="14"/>
  <c r="I561" i="14"/>
  <c r="J561" i="14"/>
  <c r="K561" i="14"/>
  <c r="D561" i="14"/>
  <c r="B561" i="14"/>
  <c r="C561" i="14"/>
  <c r="E513" i="14"/>
  <c r="F513" i="14"/>
  <c r="G513" i="14"/>
  <c r="H513" i="14"/>
  <c r="I513" i="14"/>
  <c r="J513" i="14"/>
  <c r="K513" i="14"/>
  <c r="D513" i="14"/>
  <c r="B513" i="14"/>
  <c r="C513" i="14"/>
  <c r="E465" i="14"/>
  <c r="F465" i="14"/>
  <c r="G465" i="14"/>
  <c r="H465" i="14"/>
  <c r="I465" i="14"/>
  <c r="J465" i="14"/>
  <c r="K465" i="14"/>
  <c r="D465" i="14"/>
  <c r="B465" i="14"/>
  <c r="C465" i="14"/>
  <c r="D417" i="14"/>
  <c r="D98" i="15" s="1"/>
  <c r="E417" i="14"/>
  <c r="E98" i="15" s="1"/>
  <c r="F417" i="14"/>
  <c r="F98" i="15" s="1"/>
  <c r="G417" i="14"/>
  <c r="G98" i="15" s="1"/>
  <c r="H417" i="14"/>
  <c r="H98" i="15" s="1"/>
  <c r="J417" i="14"/>
  <c r="J98" i="15" s="1"/>
  <c r="K417" i="14"/>
  <c r="K98" i="15" s="1"/>
  <c r="B417" i="14"/>
  <c r="B98" i="15" s="1"/>
  <c r="C417" i="14"/>
  <c r="C98" i="15" s="1"/>
  <c r="I417" i="14"/>
  <c r="I98" i="15" s="1"/>
  <c r="D369" i="14"/>
  <c r="E369" i="14"/>
  <c r="F369" i="14"/>
  <c r="G369" i="14"/>
  <c r="H369" i="14"/>
  <c r="J369" i="14"/>
  <c r="K369" i="14"/>
  <c r="C369" i="14"/>
  <c r="B369" i="14"/>
  <c r="I369" i="14"/>
  <c r="D321" i="14"/>
  <c r="E321" i="14"/>
  <c r="F321" i="14"/>
  <c r="G321" i="14"/>
  <c r="H321" i="14"/>
  <c r="I321" i="14"/>
  <c r="J321" i="14"/>
  <c r="K321" i="14"/>
  <c r="C321" i="14"/>
  <c r="B321" i="14"/>
  <c r="B273" i="14"/>
  <c r="D273" i="14"/>
  <c r="E273" i="14"/>
  <c r="F273" i="14"/>
  <c r="H273" i="14"/>
  <c r="K273" i="14"/>
  <c r="C273" i="14"/>
  <c r="J273" i="14"/>
  <c r="I273" i="14"/>
  <c r="G273" i="14"/>
  <c r="B225" i="14"/>
  <c r="C225" i="14"/>
  <c r="D225" i="14"/>
  <c r="E225" i="14"/>
  <c r="F225" i="14"/>
  <c r="G225" i="14"/>
  <c r="H225" i="14"/>
  <c r="I225" i="14"/>
  <c r="J225" i="14"/>
  <c r="K225" i="14"/>
  <c r="D514" i="13"/>
  <c r="E514" i="13"/>
  <c r="F514" i="13"/>
  <c r="G514" i="13"/>
  <c r="H514" i="13"/>
  <c r="I514" i="13"/>
  <c r="J514" i="13"/>
  <c r="K514" i="13"/>
  <c r="C514" i="13"/>
  <c r="B514" i="13"/>
  <c r="B208" i="13"/>
  <c r="C208" i="13"/>
  <c r="D208" i="13"/>
  <c r="E208" i="13"/>
  <c r="F208" i="13"/>
  <c r="H208" i="13"/>
  <c r="I208" i="13"/>
  <c r="J208" i="13"/>
  <c r="G208" i="13"/>
  <c r="K208" i="13"/>
  <c r="F33" i="14"/>
  <c r="G33" i="14"/>
  <c r="H33" i="14"/>
  <c r="I33" i="14"/>
  <c r="J33" i="14"/>
  <c r="K33" i="14"/>
  <c r="B33" i="14"/>
  <c r="E33" i="14"/>
  <c r="C33" i="14"/>
  <c r="D33" i="14"/>
  <c r="D596" i="14"/>
  <c r="F596" i="14"/>
  <c r="J596" i="14"/>
  <c r="K596" i="14"/>
  <c r="B596" i="14"/>
  <c r="C596" i="14"/>
  <c r="I596" i="14"/>
  <c r="E596" i="14"/>
  <c r="G596" i="14"/>
  <c r="H596" i="14"/>
  <c r="C560" i="14"/>
  <c r="D560" i="14"/>
  <c r="E560" i="14"/>
  <c r="F560" i="14"/>
  <c r="G560" i="14"/>
  <c r="H560" i="14"/>
  <c r="I560" i="14"/>
  <c r="J560" i="14"/>
  <c r="B560" i="14"/>
  <c r="K560" i="14"/>
  <c r="C524" i="14"/>
  <c r="D524" i="14"/>
  <c r="E524" i="14"/>
  <c r="F524" i="14"/>
  <c r="G524" i="14"/>
  <c r="H524" i="14"/>
  <c r="I524" i="14"/>
  <c r="J524" i="14"/>
  <c r="B524" i="14"/>
  <c r="K524" i="14"/>
  <c r="C488" i="14"/>
  <c r="C115" i="15" s="1"/>
  <c r="D488" i="14"/>
  <c r="D115" i="15" s="1"/>
  <c r="E488" i="14"/>
  <c r="E115" i="15" s="1"/>
  <c r="F488" i="14"/>
  <c r="F115" i="15" s="1"/>
  <c r="G488" i="14"/>
  <c r="G115" i="15" s="1"/>
  <c r="H488" i="14"/>
  <c r="H115" i="15" s="1"/>
  <c r="I488" i="14"/>
  <c r="I115" i="15" s="1"/>
  <c r="J488" i="14"/>
  <c r="J115" i="15" s="1"/>
  <c r="B488" i="14"/>
  <c r="B115" i="15" s="1"/>
  <c r="K488" i="14"/>
  <c r="K115" i="15" s="1"/>
  <c r="C452" i="14"/>
  <c r="D452" i="14"/>
  <c r="E452" i="14"/>
  <c r="F452" i="14"/>
  <c r="G452" i="14"/>
  <c r="H452" i="14"/>
  <c r="I452" i="14"/>
  <c r="J452" i="14"/>
  <c r="B452" i="14"/>
  <c r="K452" i="14"/>
  <c r="B416" i="14"/>
  <c r="C416" i="14"/>
  <c r="D416" i="14"/>
  <c r="E416" i="14"/>
  <c r="F416" i="14"/>
  <c r="H416" i="14"/>
  <c r="I416" i="14"/>
  <c r="J416" i="14"/>
  <c r="G416" i="14"/>
  <c r="K416" i="14"/>
  <c r="B380" i="14"/>
  <c r="C380" i="14"/>
  <c r="D380" i="14"/>
  <c r="E380" i="14"/>
  <c r="F380" i="14"/>
  <c r="H380" i="14"/>
  <c r="I380" i="14"/>
  <c r="J380" i="14"/>
  <c r="G380" i="14"/>
  <c r="K380" i="14"/>
  <c r="B344" i="14"/>
  <c r="B82" i="15" s="1"/>
  <c r="C344" i="14"/>
  <c r="C82" i="15" s="1"/>
  <c r="D344" i="14"/>
  <c r="D82" i="15" s="1"/>
  <c r="E344" i="14"/>
  <c r="E82" i="15" s="1"/>
  <c r="F344" i="14"/>
  <c r="F82" i="15" s="1"/>
  <c r="G344" i="14"/>
  <c r="G82" i="15" s="1"/>
  <c r="H344" i="14"/>
  <c r="H82" i="15" s="1"/>
  <c r="I344" i="14"/>
  <c r="I82" i="15" s="1"/>
  <c r="J344" i="14"/>
  <c r="J82" i="15" s="1"/>
  <c r="K344" i="14"/>
  <c r="K82" i="15" s="1"/>
  <c r="B308" i="14"/>
  <c r="B73" i="15" s="1"/>
  <c r="C308" i="14"/>
  <c r="C73" i="15" s="1"/>
  <c r="D308" i="14"/>
  <c r="D73" i="15" s="1"/>
  <c r="E308" i="14"/>
  <c r="E73" i="15" s="1"/>
  <c r="F308" i="14"/>
  <c r="F73" i="15" s="1"/>
  <c r="G308" i="14"/>
  <c r="G73" i="15" s="1"/>
  <c r="H308" i="14"/>
  <c r="H73" i="15" s="1"/>
  <c r="I308" i="14"/>
  <c r="I73" i="15" s="1"/>
  <c r="J308" i="14"/>
  <c r="J73" i="15" s="1"/>
  <c r="K308" i="14"/>
  <c r="K73" i="15" s="1"/>
  <c r="J272" i="14"/>
  <c r="K272" i="14"/>
  <c r="B272" i="14"/>
  <c r="C272" i="14"/>
  <c r="D272" i="14"/>
  <c r="F272" i="14"/>
  <c r="E272" i="14"/>
  <c r="G272" i="14"/>
  <c r="H272" i="14"/>
  <c r="I272" i="14"/>
  <c r="J236" i="14"/>
  <c r="K236" i="14"/>
  <c r="B236" i="14"/>
  <c r="C236" i="14"/>
  <c r="D236" i="14"/>
  <c r="E236" i="14"/>
  <c r="F236" i="14"/>
  <c r="H236" i="14"/>
  <c r="I236" i="14"/>
  <c r="G236" i="14"/>
  <c r="E358" i="13"/>
  <c r="F358" i="13"/>
  <c r="G358" i="13"/>
  <c r="H358" i="13"/>
  <c r="I358" i="13"/>
  <c r="J358" i="13"/>
  <c r="K358" i="13"/>
  <c r="D358" i="13"/>
  <c r="B358" i="13"/>
  <c r="C358" i="13"/>
  <c r="E166" i="13"/>
  <c r="F166" i="13"/>
  <c r="G166" i="13"/>
  <c r="H166" i="13"/>
  <c r="I166" i="13"/>
  <c r="J166" i="13"/>
  <c r="K166" i="13"/>
  <c r="D166" i="13"/>
  <c r="B166" i="13"/>
  <c r="C166" i="13"/>
  <c r="B147" i="14"/>
  <c r="B35" i="15" s="1"/>
  <c r="C147" i="14"/>
  <c r="C35" i="15" s="1"/>
  <c r="D147" i="14"/>
  <c r="D35" i="15" s="1"/>
  <c r="E147" i="14"/>
  <c r="E35" i="15" s="1"/>
  <c r="F147" i="14"/>
  <c r="F35" i="15" s="1"/>
  <c r="G147" i="14"/>
  <c r="G35" i="15" s="1"/>
  <c r="H147" i="14"/>
  <c r="H35" i="15" s="1"/>
  <c r="K147" i="14"/>
  <c r="K35" i="15" s="1"/>
  <c r="I147" i="14"/>
  <c r="I35" i="15" s="1"/>
  <c r="J147" i="14"/>
  <c r="J35" i="15" s="1"/>
  <c r="K109" i="13"/>
  <c r="B109" i="13"/>
  <c r="C109" i="13"/>
  <c r="D109" i="13"/>
  <c r="E109" i="13"/>
  <c r="F109" i="13"/>
  <c r="G109" i="13"/>
  <c r="J109" i="13"/>
  <c r="H109" i="13"/>
  <c r="I109" i="13"/>
  <c r="H223" i="13"/>
  <c r="I223" i="13"/>
  <c r="J223" i="13"/>
  <c r="K223" i="13"/>
  <c r="B223" i="13"/>
  <c r="C223" i="13"/>
  <c r="D223" i="13"/>
  <c r="G223" i="13"/>
  <c r="E223" i="13"/>
  <c r="F223" i="13"/>
  <c r="G454" i="14"/>
  <c r="H454" i="14"/>
  <c r="I454" i="14"/>
  <c r="J454" i="14"/>
  <c r="K454" i="14"/>
  <c r="B454" i="14"/>
  <c r="F454" i="14"/>
  <c r="C454" i="14"/>
  <c r="D454" i="14"/>
  <c r="E454" i="14"/>
  <c r="E352" i="13"/>
  <c r="F352" i="13"/>
  <c r="G352" i="13"/>
  <c r="H352" i="13"/>
  <c r="I352" i="13"/>
  <c r="J352" i="13"/>
  <c r="K352" i="13"/>
  <c r="D352" i="13"/>
  <c r="B352" i="13"/>
  <c r="C352" i="13"/>
  <c r="F258" i="14"/>
  <c r="G258" i="14"/>
  <c r="H258" i="14"/>
  <c r="I258" i="14"/>
  <c r="J258" i="14"/>
  <c r="K258" i="14"/>
  <c r="B258" i="14"/>
  <c r="C258" i="14"/>
  <c r="D258" i="14"/>
  <c r="E258" i="14"/>
  <c r="B11" i="14"/>
  <c r="C11" i="14"/>
  <c r="D11" i="14"/>
  <c r="E11" i="14"/>
  <c r="F11" i="14"/>
  <c r="G11" i="14"/>
  <c r="H11" i="14"/>
  <c r="K11" i="14"/>
  <c r="I11" i="14"/>
  <c r="J11" i="14"/>
  <c r="E29" i="13"/>
  <c r="F29" i="13"/>
  <c r="G29" i="13"/>
  <c r="H29" i="13"/>
  <c r="I29" i="13"/>
  <c r="J29" i="13"/>
  <c r="K29" i="13"/>
  <c r="D29" i="13"/>
  <c r="B29" i="13"/>
  <c r="C29" i="13"/>
  <c r="J577" i="13"/>
  <c r="K577" i="13"/>
  <c r="B577" i="13"/>
  <c r="C577" i="13"/>
  <c r="D577" i="13"/>
  <c r="E577" i="13"/>
  <c r="F577" i="13"/>
  <c r="G577" i="13"/>
  <c r="H577" i="13"/>
  <c r="I577" i="13"/>
  <c r="J541" i="13"/>
  <c r="K541" i="13"/>
  <c r="B541" i="13"/>
  <c r="C541" i="13"/>
  <c r="D541" i="13"/>
  <c r="E541" i="13"/>
  <c r="F541" i="13"/>
  <c r="I541" i="13"/>
  <c r="G541" i="13"/>
  <c r="H541" i="13"/>
  <c r="B505" i="13"/>
  <c r="C505" i="13"/>
  <c r="D505" i="13"/>
  <c r="E505" i="13"/>
  <c r="F505" i="13"/>
  <c r="G505" i="13"/>
  <c r="H505" i="13"/>
  <c r="K505" i="13"/>
  <c r="I505" i="13"/>
  <c r="J505" i="13"/>
  <c r="B469" i="13"/>
  <c r="C469" i="13"/>
  <c r="D469" i="13"/>
  <c r="E469" i="13"/>
  <c r="F469" i="13"/>
  <c r="G469" i="13"/>
  <c r="H469" i="13"/>
  <c r="K469" i="13"/>
  <c r="I469" i="13"/>
  <c r="J469" i="13"/>
  <c r="B433" i="13"/>
  <c r="C433" i="13"/>
  <c r="D433" i="13"/>
  <c r="E433" i="13"/>
  <c r="F433" i="13"/>
  <c r="G433" i="13"/>
  <c r="H433" i="13"/>
  <c r="K433" i="13"/>
  <c r="I433" i="13"/>
  <c r="J433" i="13"/>
  <c r="K397" i="13"/>
  <c r="B397" i="13"/>
  <c r="C397" i="13"/>
  <c r="D397" i="13"/>
  <c r="E397" i="13"/>
  <c r="F397" i="13"/>
  <c r="G397" i="13"/>
  <c r="J397" i="13"/>
  <c r="H397" i="13"/>
  <c r="I397" i="13"/>
  <c r="K361" i="13"/>
  <c r="B361" i="13"/>
  <c r="C361" i="13"/>
  <c r="D361" i="13"/>
  <c r="E361" i="13"/>
  <c r="F361" i="13"/>
  <c r="G361" i="13"/>
  <c r="J361" i="13"/>
  <c r="H361" i="13"/>
  <c r="I361" i="13"/>
  <c r="E325" i="13"/>
  <c r="F325" i="13"/>
  <c r="G325" i="13"/>
  <c r="H325" i="13"/>
  <c r="I325" i="13"/>
  <c r="J325" i="13"/>
  <c r="K325" i="13"/>
  <c r="D325" i="13"/>
  <c r="B325" i="13"/>
  <c r="C325" i="13"/>
  <c r="E289" i="13"/>
  <c r="F289" i="13"/>
  <c r="G289" i="13"/>
  <c r="H289" i="13"/>
  <c r="I289" i="13"/>
  <c r="J289" i="13"/>
  <c r="K289" i="13"/>
  <c r="D289" i="13"/>
  <c r="B289" i="13"/>
  <c r="C289" i="13"/>
  <c r="H247" i="13"/>
  <c r="I247" i="13"/>
  <c r="J247" i="13"/>
  <c r="K247" i="13"/>
  <c r="B247" i="13"/>
  <c r="C247" i="13"/>
  <c r="D247" i="13"/>
  <c r="E247" i="13"/>
  <c r="F247" i="13"/>
  <c r="G247" i="13"/>
  <c r="H82" i="14"/>
  <c r="I82" i="14"/>
  <c r="J82" i="14"/>
  <c r="B82" i="14"/>
  <c r="D82" i="14"/>
  <c r="C82" i="14"/>
  <c r="E82" i="14"/>
  <c r="F82" i="14"/>
  <c r="G82" i="14"/>
  <c r="K82" i="14"/>
  <c r="C40" i="13"/>
  <c r="D40" i="13"/>
  <c r="E40" i="13"/>
  <c r="F40" i="13"/>
  <c r="G40" i="13"/>
  <c r="H40" i="13"/>
  <c r="I40" i="13"/>
  <c r="J40" i="13"/>
  <c r="K40" i="13"/>
  <c r="B40" i="13"/>
  <c r="G526" i="14"/>
  <c r="H526" i="14"/>
  <c r="I526" i="14"/>
  <c r="J526" i="14"/>
  <c r="K526" i="14"/>
  <c r="B526" i="14"/>
  <c r="F526" i="14"/>
  <c r="C526" i="14"/>
  <c r="D526" i="14"/>
  <c r="E526" i="14"/>
  <c r="F334" i="14"/>
  <c r="G334" i="14"/>
  <c r="H334" i="14"/>
  <c r="I334" i="14"/>
  <c r="J334" i="14"/>
  <c r="K334" i="14"/>
  <c r="B334" i="14"/>
  <c r="E334" i="14"/>
  <c r="C334" i="14"/>
  <c r="D334" i="14"/>
  <c r="I120" i="13"/>
  <c r="J120" i="13"/>
  <c r="K120" i="13"/>
  <c r="B120" i="13"/>
  <c r="C120" i="13"/>
  <c r="D120" i="13"/>
  <c r="E120" i="13"/>
  <c r="H120" i="13"/>
  <c r="F120" i="13"/>
  <c r="G120" i="13"/>
  <c r="H594" i="13"/>
  <c r="B594" i="13"/>
  <c r="E594" i="13"/>
  <c r="F594" i="13"/>
  <c r="G594" i="13"/>
  <c r="I594" i="13"/>
  <c r="J594" i="13"/>
  <c r="C594" i="13"/>
  <c r="K594" i="13"/>
  <c r="D594" i="13"/>
  <c r="H546" i="13"/>
  <c r="I546" i="13"/>
  <c r="I128" i="16" s="1"/>
  <c r="J546" i="13"/>
  <c r="J128" i="16" s="1"/>
  <c r="K546" i="13"/>
  <c r="B546" i="13"/>
  <c r="C546" i="13"/>
  <c r="D546" i="13"/>
  <c r="G546" i="13"/>
  <c r="E546" i="13"/>
  <c r="F546" i="13"/>
  <c r="J498" i="13"/>
  <c r="K498" i="13"/>
  <c r="B498" i="13"/>
  <c r="C498" i="13"/>
  <c r="D498" i="13"/>
  <c r="E498" i="13"/>
  <c r="F498" i="13"/>
  <c r="I498" i="13"/>
  <c r="G498" i="13"/>
  <c r="H498" i="13"/>
  <c r="J462" i="13"/>
  <c r="K462" i="13"/>
  <c r="B462" i="13"/>
  <c r="C462" i="13"/>
  <c r="D462" i="13"/>
  <c r="E462" i="13"/>
  <c r="F462" i="13"/>
  <c r="I462" i="13"/>
  <c r="G462" i="13"/>
  <c r="H462" i="13"/>
  <c r="I414" i="13"/>
  <c r="J414" i="13"/>
  <c r="K414" i="13"/>
  <c r="B414" i="13"/>
  <c r="C414" i="13"/>
  <c r="D414" i="13"/>
  <c r="E414" i="13"/>
  <c r="H414" i="13"/>
  <c r="F414" i="13"/>
  <c r="G414" i="13"/>
  <c r="I366" i="13"/>
  <c r="I86" i="16" s="1"/>
  <c r="J366" i="13"/>
  <c r="K366" i="13"/>
  <c r="B366" i="13"/>
  <c r="B86" i="16" s="1"/>
  <c r="C366" i="13"/>
  <c r="C86" i="16" s="1"/>
  <c r="D366" i="13"/>
  <c r="E366" i="13"/>
  <c r="E86" i="16" s="1"/>
  <c r="H366" i="13"/>
  <c r="H86" i="16" s="1"/>
  <c r="F366" i="13"/>
  <c r="F86" i="16" s="1"/>
  <c r="G366" i="13"/>
  <c r="C318" i="13"/>
  <c r="D318" i="13"/>
  <c r="E318" i="13"/>
  <c r="F318" i="13"/>
  <c r="G318" i="13"/>
  <c r="H318" i="13"/>
  <c r="I318" i="13"/>
  <c r="J318" i="13"/>
  <c r="K318" i="13"/>
  <c r="B318" i="13"/>
  <c r="F270" i="13"/>
  <c r="G270" i="13"/>
  <c r="J270" i="13"/>
  <c r="K270" i="13"/>
  <c r="B270" i="13"/>
  <c r="C270" i="13"/>
  <c r="D270" i="13"/>
  <c r="I270" i="13"/>
  <c r="H270" i="13"/>
  <c r="E270" i="13"/>
  <c r="F222" i="13"/>
  <c r="G222" i="13"/>
  <c r="H222" i="13"/>
  <c r="I222" i="13"/>
  <c r="J222" i="13"/>
  <c r="B222" i="13"/>
  <c r="E222" i="13"/>
  <c r="C222" i="13"/>
  <c r="D222" i="13"/>
  <c r="K222" i="13"/>
  <c r="G472" i="14"/>
  <c r="H472" i="14"/>
  <c r="I472" i="14"/>
  <c r="J472" i="14"/>
  <c r="K472" i="14"/>
  <c r="B472" i="14"/>
  <c r="F472" i="14"/>
  <c r="D472" i="14"/>
  <c r="E472" i="14"/>
  <c r="C472" i="14"/>
  <c r="B106" i="13"/>
  <c r="D106" i="13"/>
  <c r="E106" i="13"/>
  <c r="F106" i="13"/>
  <c r="J106" i="13"/>
  <c r="K106" i="13"/>
  <c r="C106" i="13"/>
  <c r="I106" i="13"/>
  <c r="G106" i="13"/>
  <c r="H106" i="13"/>
  <c r="G161" i="13"/>
  <c r="H161" i="13"/>
  <c r="I161" i="13"/>
  <c r="J161" i="13"/>
  <c r="K161" i="13"/>
  <c r="B161" i="13"/>
  <c r="C161" i="13"/>
  <c r="F161" i="13"/>
  <c r="D161" i="13"/>
  <c r="E161" i="13"/>
  <c r="K274" i="13"/>
  <c r="B274" i="13"/>
  <c r="C274" i="13"/>
  <c r="D274" i="13"/>
  <c r="E274" i="13"/>
  <c r="F274" i="13"/>
  <c r="G274" i="13"/>
  <c r="J274" i="13"/>
  <c r="H274" i="13"/>
  <c r="I274" i="13"/>
  <c r="C393" i="13"/>
  <c r="D393" i="13"/>
  <c r="E393" i="13"/>
  <c r="F393" i="13"/>
  <c r="G393" i="13"/>
  <c r="H393" i="13"/>
  <c r="I393" i="13"/>
  <c r="J393" i="13"/>
  <c r="K393" i="13"/>
  <c r="B393" i="13"/>
  <c r="E160" i="13"/>
  <c r="F160" i="13"/>
  <c r="G160" i="13"/>
  <c r="H160" i="13"/>
  <c r="I160" i="13"/>
  <c r="J160" i="13"/>
  <c r="K160" i="13"/>
  <c r="D160" i="13"/>
  <c r="B160" i="13"/>
  <c r="C160" i="13"/>
  <c r="F581" i="13"/>
  <c r="G581" i="13"/>
  <c r="H581" i="13"/>
  <c r="I581" i="13"/>
  <c r="J581" i="13"/>
  <c r="K581" i="13"/>
  <c r="B581" i="13"/>
  <c r="C581" i="13"/>
  <c r="D581" i="13"/>
  <c r="E581" i="13"/>
  <c r="F569" i="13"/>
  <c r="G569" i="13"/>
  <c r="H569" i="13"/>
  <c r="I569" i="13"/>
  <c r="J569" i="13"/>
  <c r="K569" i="13"/>
  <c r="B569" i="13"/>
  <c r="C569" i="13"/>
  <c r="D569" i="13"/>
  <c r="E569" i="13"/>
  <c r="H509" i="13"/>
  <c r="I509" i="13"/>
  <c r="J509" i="13"/>
  <c r="K509" i="13"/>
  <c r="B509" i="13"/>
  <c r="C509" i="13"/>
  <c r="D509" i="13"/>
  <c r="G509" i="13"/>
  <c r="E509" i="13"/>
  <c r="F509" i="13"/>
  <c r="H437" i="13"/>
  <c r="I437" i="13"/>
  <c r="J437" i="13"/>
  <c r="K437" i="13"/>
  <c r="B437" i="13"/>
  <c r="C437" i="13"/>
  <c r="D437" i="13"/>
  <c r="G437" i="13"/>
  <c r="E437" i="13"/>
  <c r="F437" i="13"/>
  <c r="G425" i="13"/>
  <c r="H425" i="13"/>
  <c r="I425" i="13"/>
  <c r="J425" i="13"/>
  <c r="K425" i="13"/>
  <c r="B425" i="13"/>
  <c r="F425" i="13"/>
  <c r="C425" i="13"/>
  <c r="D425" i="13"/>
  <c r="E425" i="13"/>
  <c r="G353" i="13"/>
  <c r="H353" i="13"/>
  <c r="I353" i="13"/>
  <c r="J353" i="13"/>
  <c r="K353" i="13"/>
  <c r="B353" i="13"/>
  <c r="C353" i="13"/>
  <c r="F353" i="13"/>
  <c r="D353" i="13"/>
  <c r="E353" i="13"/>
  <c r="B293" i="13"/>
  <c r="C293" i="13"/>
  <c r="D293" i="13"/>
  <c r="E293" i="13"/>
  <c r="F293" i="13"/>
  <c r="G293" i="13"/>
  <c r="H293" i="13"/>
  <c r="I293" i="13"/>
  <c r="J293" i="13"/>
  <c r="K293" i="13"/>
  <c r="B281" i="13"/>
  <c r="C281" i="13"/>
  <c r="D281" i="13"/>
  <c r="E281" i="13"/>
  <c r="F281" i="13"/>
  <c r="G281" i="13"/>
  <c r="H281" i="13"/>
  <c r="I281" i="13"/>
  <c r="J281" i="13"/>
  <c r="K281" i="13"/>
  <c r="D209" i="13"/>
  <c r="E209" i="13"/>
  <c r="F209" i="13"/>
  <c r="G209" i="13"/>
  <c r="H209" i="13"/>
  <c r="J209" i="13"/>
  <c r="K209" i="13"/>
  <c r="C209" i="13"/>
  <c r="I209" i="13"/>
  <c r="B209" i="13"/>
  <c r="F370" i="14"/>
  <c r="G370" i="14"/>
  <c r="H370" i="14"/>
  <c r="I370" i="14"/>
  <c r="J370" i="14"/>
  <c r="B370" i="14"/>
  <c r="E370" i="14"/>
  <c r="C370" i="14"/>
  <c r="D370" i="14"/>
  <c r="K370" i="14"/>
  <c r="J593" i="14"/>
  <c r="K593" i="14"/>
  <c r="B593" i="14"/>
  <c r="C593" i="14"/>
  <c r="D593" i="14"/>
  <c r="E593" i="14"/>
  <c r="I593" i="14"/>
  <c r="F593" i="14"/>
  <c r="G593" i="14"/>
  <c r="H593" i="14"/>
  <c r="J89" i="14"/>
  <c r="K89" i="14"/>
  <c r="B89" i="14"/>
  <c r="C89" i="14"/>
  <c r="D89" i="14"/>
  <c r="F89" i="14"/>
  <c r="E89" i="14"/>
  <c r="G89" i="14"/>
  <c r="H89" i="14"/>
  <c r="I89" i="14"/>
  <c r="B603" i="14"/>
  <c r="C603" i="14"/>
  <c r="D603" i="14"/>
  <c r="E603" i="14"/>
  <c r="F603" i="14"/>
  <c r="G603" i="14"/>
  <c r="K603" i="14"/>
  <c r="H603" i="14"/>
  <c r="I603" i="14"/>
  <c r="J603" i="14"/>
  <c r="E555" i="14"/>
  <c r="F555" i="14"/>
  <c r="G555" i="14"/>
  <c r="G33" i="15" s="1"/>
  <c r="H555" i="14"/>
  <c r="I555" i="14"/>
  <c r="J555" i="14"/>
  <c r="K555" i="14"/>
  <c r="D555" i="14"/>
  <c r="B555" i="14"/>
  <c r="C555" i="14"/>
  <c r="E507" i="14"/>
  <c r="E119" i="15" s="1"/>
  <c r="F507" i="14"/>
  <c r="F119" i="15" s="1"/>
  <c r="G507" i="14"/>
  <c r="G119" i="15" s="1"/>
  <c r="H507" i="14"/>
  <c r="H119" i="15" s="1"/>
  <c r="I507" i="14"/>
  <c r="I119" i="15" s="1"/>
  <c r="J507" i="14"/>
  <c r="J119" i="15" s="1"/>
  <c r="K507" i="14"/>
  <c r="K119" i="15" s="1"/>
  <c r="D507" i="14"/>
  <c r="D119" i="15" s="1"/>
  <c r="B507" i="14"/>
  <c r="B119" i="15" s="1"/>
  <c r="C507" i="14"/>
  <c r="C119" i="15" s="1"/>
  <c r="E459" i="14"/>
  <c r="F459" i="14"/>
  <c r="G459" i="14"/>
  <c r="H459" i="14"/>
  <c r="I459" i="14"/>
  <c r="J459" i="14"/>
  <c r="K459" i="14"/>
  <c r="D459" i="14"/>
  <c r="B459" i="14"/>
  <c r="C459" i="14"/>
  <c r="D411" i="14"/>
  <c r="E411" i="14"/>
  <c r="F411" i="14"/>
  <c r="G411" i="14"/>
  <c r="H411" i="14"/>
  <c r="J411" i="14"/>
  <c r="K411" i="14"/>
  <c r="B411" i="14"/>
  <c r="C411" i="14"/>
  <c r="I411" i="14"/>
  <c r="D363" i="14"/>
  <c r="E363" i="14"/>
  <c r="F363" i="14"/>
  <c r="G363" i="14"/>
  <c r="H363" i="14"/>
  <c r="J363" i="14"/>
  <c r="K363" i="14"/>
  <c r="C363" i="14"/>
  <c r="B363" i="14"/>
  <c r="I363" i="14"/>
  <c r="D315" i="14"/>
  <c r="E315" i="14"/>
  <c r="F315" i="14"/>
  <c r="G315" i="14"/>
  <c r="H315" i="14"/>
  <c r="I315" i="14"/>
  <c r="J315" i="14"/>
  <c r="K315" i="14"/>
  <c r="C315" i="14"/>
  <c r="B315" i="14"/>
  <c r="B267" i="14"/>
  <c r="B63" i="15" s="1"/>
  <c r="D267" i="14"/>
  <c r="D63" i="15" s="1"/>
  <c r="E267" i="14"/>
  <c r="E63" i="15" s="1"/>
  <c r="F267" i="14"/>
  <c r="F63" i="15" s="1"/>
  <c r="G267" i="14"/>
  <c r="G63" i="15" s="1"/>
  <c r="H267" i="14"/>
  <c r="H63" i="15" s="1"/>
  <c r="C267" i="14"/>
  <c r="C63" i="15" s="1"/>
  <c r="K267" i="14"/>
  <c r="K63" i="15" s="1"/>
  <c r="I267" i="14"/>
  <c r="I63" i="15" s="1"/>
  <c r="J267" i="14"/>
  <c r="J63" i="15" s="1"/>
  <c r="B219" i="14"/>
  <c r="C219" i="14"/>
  <c r="D219" i="14"/>
  <c r="E219" i="14"/>
  <c r="F219" i="14"/>
  <c r="G219" i="14"/>
  <c r="H219" i="14"/>
  <c r="I219" i="14"/>
  <c r="J219" i="14"/>
  <c r="K219" i="14"/>
  <c r="C165" i="13"/>
  <c r="D165" i="13"/>
  <c r="E165" i="13"/>
  <c r="F165" i="13"/>
  <c r="G165" i="13"/>
  <c r="H165" i="13"/>
  <c r="I165" i="13"/>
  <c r="J165" i="13"/>
  <c r="K165" i="13"/>
  <c r="B165" i="13"/>
  <c r="C117" i="13"/>
  <c r="D117" i="13"/>
  <c r="E117" i="13"/>
  <c r="F117" i="13"/>
  <c r="G117" i="13"/>
  <c r="H117" i="13"/>
  <c r="I117" i="13"/>
  <c r="J117" i="13"/>
  <c r="K117" i="13"/>
  <c r="B117" i="13"/>
  <c r="B42" i="14"/>
  <c r="C42" i="14"/>
  <c r="D42" i="14"/>
  <c r="E42" i="14"/>
  <c r="F42" i="14"/>
  <c r="G42" i="14"/>
  <c r="H42" i="14"/>
  <c r="K42" i="14"/>
  <c r="I42" i="14"/>
  <c r="J42" i="14"/>
  <c r="B6" i="14"/>
  <c r="C6" i="14"/>
  <c r="D6" i="14"/>
  <c r="E6" i="14"/>
  <c r="F6" i="14"/>
  <c r="G6" i="14"/>
  <c r="H6" i="14"/>
  <c r="I6" i="14"/>
  <c r="J6" i="14"/>
  <c r="K6" i="14"/>
  <c r="G514" i="14"/>
  <c r="H514" i="14"/>
  <c r="I514" i="14"/>
  <c r="J514" i="14"/>
  <c r="K514" i="14"/>
  <c r="B514" i="14"/>
  <c r="F514" i="14"/>
  <c r="E514" i="14"/>
  <c r="C514" i="14"/>
  <c r="D514" i="14"/>
  <c r="B37" i="14"/>
  <c r="C37" i="14"/>
  <c r="D37" i="14"/>
  <c r="E37" i="14"/>
  <c r="F37" i="14"/>
  <c r="G37" i="14"/>
  <c r="H37" i="14"/>
  <c r="I37" i="14"/>
  <c r="J37" i="14"/>
  <c r="K37" i="14"/>
  <c r="F358" i="14"/>
  <c r="G358" i="14"/>
  <c r="H358" i="14"/>
  <c r="I358" i="14"/>
  <c r="J358" i="14"/>
  <c r="B358" i="14"/>
  <c r="E358" i="14"/>
  <c r="D358" i="14"/>
  <c r="K358" i="14"/>
  <c r="C358" i="14"/>
  <c r="D125" i="14"/>
  <c r="E125" i="14"/>
  <c r="F125" i="14"/>
  <c r="G125" i="14"/>
  <c r="H125" i="14"/>
  <c r="I125" i="14"/>
  <c r="J125" i="14"/>
  <c r="K125" i="14"/>
  <c r="C125" i="14"/>
  <c r="B125" i="14"/>
  <c r="C95" i="13"/>
  <c r="D95" i="13"/>
  <c r="F95" i="13"/>
  <c r="G95" i="13"/>
  <c r="H95" i="13"/>
  <c r="J95" i="13"/>
  <c r="K95" i="13"/>
  <c r="B95" i="13"/>
  <c r="E95" i="13"/>
  <c r="I95" i="13"/>
  <c r="H211" i="14"/>
  <c r="I211" i="14"/>
  <c r="J211" i="14"/>
  <c r="K211" i="14"/>
  <c r="B211" i="14"/>
  <c r="C211" i="14"/>
  <c r="D211" i="14"/>
  <c r="G211" i="14"/>
  <c r="E211" i="14"/>
  <c r="F211" i="14"/>
  <c r="K310" i="13"/>
  <c r="B310" i="13"/>
  <c r="C310" i="13"/>
  <c r="D310" i="13"/>
  <c r="E310" i="13"/>
  <c r="F310" i="13"/>
  <c r="G310" i="13"/>
  <c r="J310" i="13"/>
  <c r="H310" i="13"/>
  <c r="I310" i="13"/>
  <c r="K450" i="14"/>
  <c r="B450" i="14"/>
  <c r="C450" i="14"/>
  <c r="D450" i="14"/>
  <c r="E450" i="14"/>
  <c r="F450" i="14"/>
  <c r="J450" i="14"/>
  <c r="G450" i="14"/>
  <c r="H450" i="14"/>
  <c r="I450" i="14"/>
  <c r="I180" i="13"/>
  <c r="J180" i="13"/>
  <c r="K180" i="13"/>
  <c r="B180" i="13"/>
  <c r="D180" i="13"/>
  <c r="E180" i="13"/>
  <c r="F180" i="13"/>
  <c r="G180" i="13"/>
  <c r="H180" i="13"/>
  <c r="C180" i="13"/>
  <c r="E17" i="13"/>
  <c r="F17" i="13"/>
  <c r="G17" i="13"/>
  <c r="H17" i="13"/>
  <c r="I17" i="13"/>
  <c r="J17" i="13"/>
  <c r="K17" i="13"/>
  <c r="D17" i="13"/>
  <c r="C17" i="13"/>
  <c r="B17" i="13"/>
  <c r="B571" i="14"/>
  <c r="C571" i="14"/>
  <c r="D571" i="14"/>
  <c r="E571" i="14"/>
  <c r="F571" i="14"/>
  <c r="G571" i="14"/>
  <c r="H571" i="14"/>
  <c r="I571" i="14"/>
  <c r="J571" i="14"/>
  <c r="K571" i="14"/>
  <c r="B535" i="14"/>
  <c r="C535" i="14"/>
  <c r="D535" i="14"/>
  <c r="E535" i="14"/>
  <c r="F535" i="14"/>
  <c r="G535" i="14"/>
  <c r="H535" i="14"/>
  <c r="I535" i="14"/>
  <c r="J535" i="14"/>
  <c r="K535" i="14"/>
  <c r="B499" i="14"/>
  <c r="C499" i="14"/>
  <c r="D499" i="14"/>
  <c r="E499" i="14"/>
  <c r="F499" i="14"/>
  <c r="G499" i="14"/>
  <c r="H499" i="14"/>
  <c r="I499" i="14"/>
  <c r="J499" i="14"/>
  <c r="K499" i="14"/>
  <c r="B463" i="14"/>
  <c r="C463" i="14"/>
  <c r="D463" i="14"/>
  <c r="E463" i="14"/>
  <c r="F463" i="14"/>
  <c r="G463" i="14"/>
  <c r="H463" i="14"/>
  <c r="I463" i="14"/>
  <c r="J463" i="14"/>
  <c r="K463" i="14"/>
  <c r="B427" i="14"/>
  <c r="D427" i="14"/>
  <c r="F427" i="14"/>
  <c r="G427" i="14"/>
  <c r="H427" i="14"/>
  <c r="C427" i="14"/>
  <c r="E427" i="14"/>
  <c r="I427" i="14"/>
  <c r="J427" i="14"/>
  <c r="K427" i="14"/>
  <c r="B391" i="14"/>
  <c r="C391" i="14"/>
  <c r="D391" i="14"/>
  <c r="F391" i="14"/>
  <c r="G391" i="14"/>
  <c r="H391" i="14"/>
  <c r="K391" i="14"/>
  <c r="J391" i="14"/>
  <c r="I391" i="14"/>
  <c r="E391" i="14"/>
  <c r="B355" i="14"/>
  <c r="C355" i="14"/>
  <c r="D355" i="14"/>
  <c r="F355" i="14"/>
  <c r="G355" i="14"/>
  <c r="H355" i="14"/>
  <c r="K355" i="14"/>
  <c r="E355" i="14"/>
  <c r="I355" i="14"/>
  <c r="J355" i="14"/>
  <c r="B319" i="14"/>
  <c r="C319" i="14"/>
  <c r="D319" i="14"/>
  <c r="E319" i="14"/>
  <c r="F319" i="14"/>
  <c r="G319" i="14"/>
  <c r="H319" i="14"/>
  <c r="K319" i="14"/>
  <c r="I319" i="14"/>
  <c r="J319" i="14"/>
  <c r="B283" i="14"/>
  <c r="C283" i="14"/>
  <c r="D283" i="14"/>
  <c r="E283" i="14"/>
  <c r="F283" i="14"/>
  <c r="G283" i="14"/>
  <c r="H283" i="14"/>
  <c r="K283" i="14"/>
  <c r="I283" i="14"/>
  <c r="J283" i="14"/>
  <c r="H241" i="14"/>
  <c r="I241" i="14"/>
  <c r="J241" i="14"/>
  <c r="K241" i="14"/>
  <c r="B241" i="14"/>
  <c r="C241" i="14"/>
  <c r="D241" i="14"/>
  <c r="F241" i="14"/>
  <c r="G241" i="14"/>
  <c r="E241" i="14"/>
  <c r="B85" i="14"/>
  <c r="C85" i="14"/>
  <c r="D85" i="14"/>
  <c r="F85" i="14"/>
  <c r="G85" i="14"/>
  <c r="H85" i="14"/>
  <c r="J85" i="14"/>
  <c r="E85" i="14"/>
  <c r="I85" i="14"/>
  <c r="K85" i="14"/>
  <c r="F63" i="14"/>
  <c r="G63" i="14"/>
  <c r="H63" i="14"/>
  <c r="J63" i="14"/>
  <c r="K63" i="14"/>
  <c r="B63" i="14"/>
  <c r="C63" i="14"/>
  <c r="D63" i="14"/>
  <c r="E63" i="14"/>
  <c r="I63" i="14"/>
  <c r="C16" i="13"/>
  <c r="D16" i="13"/>
  <c r="E16" i="13"/>
  <c r="F16" i="13"/>
  <c r="G16" i="13"/>
  <c r="H16" i="13"/>
  <c r="I16" i="13"/>
  <c r="J16" i="13"/>
  <c r="K16" i="13"/>
  <c r="B16" i="13"/>
  <c r="F478" i="13"/>
  <c r="G478" i="13"/>
  <c r="H478" i="13"/>
  <c r="I478" i="13"/>
  <c r="J478" i="13"/>
  <c r="K478" i="13"/>
  <c r="B478" i="13"/>
  <c r="E478" i="13"/>
  <c r="C478" i="13"/>
  <c r="D478" i="13"/>
  <c r="F292" i="14"/>
  <c r="G292" i="14"/>
  <c r="H292" i="14"/>
  <c r="I292" i="14"/>
  <c r="J292" i="14"/>
  <c r="K292" i="14"/>
  <c r="B292" i="14"/>
  <c r="E292" i="14"/>
  <c r="C292" i="14"/>
  <c r="D292" i="14"/>
  <c r="I104" i="13"/>
  <c r="J104" i="13"/>
  <c r="B104" i="13"/>
  <c r="D104" i="13"/>
  <c r="E104" i="13"/>
  <c r="H104" i="13"/>
  <c r="C104" i="13"/>
  <c r="F104" i="13"/>
  <c r="G104" i="13"/>
  <c r="K104" i="13"/>
  <c r="H588" i="13"/>
  <c r="I588" i="13"/>
  <c r="J588" i="13"/>
  <c r="K588" i="13"/>
  <c r="B588" i="13"/>
  <c r="C588" i="13"/>
  <c r="D588" i="13"/>
  <c r="E588" i="13"/>
  <c r="F588" i="13"/>
  <c r="G588" i="13"/>
  <c r="H576" i="13"/>
  <c r="I576" i="13"/>
  <c r="J576" i="13"/>
  <c r="K576" i="13"/>
  <c r="B576" i="13"/>
  <c r="C576" i="13"/>
  <c r="D576" i="13"/>
  <c r="E576" i="13"/>
  <c r="F576" i="13"/>
  <c r="G576" i="13"/>
  <c r="H540" i="13"/>
  <c r="I540" i="13"/>
  <c r="J540" i="13"/>
  <c r="K540" i="13"/>
  <c r="B540" i="13"/>
  <c r="C540" i="13"/>
  <c r="D540" i="13"/>
  <c r="G540" i="13"/>
  <c r="E540" i="13"/>
  <c r="F540" i="13"/>
  <c r="H528" i="13"/>
  <c r="I528" i="13"/>
  <c r="J528" i="13"/>
  <c r="K528" i="13"/>
  <c r="B528" i="13"/>
  <c r="C528" i="13"/>
  <c r="D528" i="13"/>
  <c r="G528" i="13"/>
  <c r="E528" i="13"/>
  <c r="F528" i="13"/>
  <c r="J492" i="13"/>
  <c r="K492" i="13"/>
  <c r="B492" i="13"/>
  <c r="C492" i="13"/>
  <c r="D492" i="13"/>
  <c r="E492" i="13"/>
  <c r="F492" i="13"/>
  <c r="I492" i="13"/>
  <c r="G492" i="13"/>
  <c r="H492" i="13"/>
  <c r="J456" i="13"/>
  <c r="K456" i="13"/>
  <c r="B456" i="13"/>
  <c r="C456" i="13"/>
  <c r="D456" i="13"/>
  <c r="E456" i="13"/>
  <c r="F456" i="13"/>
  <c r="I456" i="13"/>
  <c r="G456" i="13"/>
  <c r="H456" i="13"/>
  <c r="J444" i="13"/>
  <c r="K444" i="13"/>
  <c r="B444" i="13"/>
  <c r="C444" i="13"/>
  <c r="D444" i="13"/>
  <c r="E444" i="13"/>
  <c r="F444" i="13"/>
  <c r="I444" i="13"/>
  <c r="G444" i="13"/>
  <c r="H444" i="13"/>
  <c r="I408" i="13"/>
  <c r="J408" i="13"/>
  <c r="K408" i="13"/>
  <c r="B408" i="13"/>
  <c r="C408" i="13"/>
  <c r="D408" i="13"/>
  <c r="E408" i="13"/>
  <c r="H408" i="13"/>
  <c r="F408" i="13"/>
  <c r="G408" i="13"/>
  <c r="I396" i="13"/>
  <c r="J396" i="13"/>
  <c r="K396" i="13"/>
  <c r="B396" i="13"/>
  <c r="C396" i="13"/>
  <c r="D396" i="13"/>
  <c r="E396" i="13"/>
  <c r="H396" i="13"/>
  <c r="F396" i="13"/>
  <c r="G396" i="13"/>
  <c r="I360" i="13"/>
  <c r="J360" i="13"/>
  <c r="K360" i="13"/>
  <c r="B360" i="13"/>
  <c r="C360" i="13"/>
  <c r="D360" i="13"/>
  <c r="E360" i="13"/>
  <c r="H360" i="13"/>
  <c r="F360" i="13"/>
  <c r="G360" i="13"/>
  <c r="I348" i="13"/>
  <c r="J348" i="13"/>
  <c r="K348" i="13"/>
  <c r="B348" i="13"/>
  <c r="C348" i="13"/>
  <c r="D348" i="13"/>
  <c r="E348" i="13"/>
  <c r="H348" i="13"/>
  <c r="G348" i="13"/>
  <c r="F348" i="13"/>
  <c r="C312" i="13"/>
  <c r="D312" i="13"/>
  <c r="E312" i="13"/>
  <c r="F312" i="13"/>
  <c r="G312" i="13"/>
  <c r="H312" i="13"/>
  <c r="I312" i="13"/>
  <c r="J312" i="13"/>
  <c r="K312" i="13"/>
  <c r="B312" i="13"/>
  <c r="C300" i="13"/>
  <c r="C71" i="16" s="1"/>
  <c r="D300" i="13"/>
  <c r="D71" i="16" s="1"/>
  <c r="E300" i="13"/>
  <c r="E71" i="16" s="1"/>
  <c r="F300" i="13"/>
  <c r="G300" i="13"/>
  <c r="G71" i="16" s="1"/>
  <c r="H300" i="13"/>
  <c r="H71" i="16" s="1"/>
  <c r="I300" i="13"/>
  <c r="I71" i="16" s="1"/>
  <c r="J300" i="13"/>
  <c r="K300" i="13"/>
  <c r="B300" i="13"/>
  <c r="B71" i="16" s="1"/>
  <c r="F264" i="13"/>
  <c r="G264" i="13"/>
  <c r="H264" i="13"/>
  <c r="J264" i="13"/>
  <c r="B264" i="13"/>
  <c r="C264" i="13"/>
  <c r="D264" i="13"/>
  <c r="E264" i="13"/>
  <c r="I264" i="13"/>
  <c r="K264" i="13"/>
  <c r="F252" i="13"/>
  <c r="G252" i="13"/>
  <c r="H252" i="13"/>
  <c r="I252" i="13"/>
  <c r="J252" i="13"/>
  <c r="B252" i="13"/>
  <c r="C252" i="13"/>
  <c r="K252" i="13"/>
  <c r="D252" i="13"/>
  <c r="E252" i="13"/>
  <c r="F216" i="13"/>
  <c r="G216" i="13"/>
  <c r="H216" i="13"/>
  <c r="I216" i="13"/>
  <c r="J216" i="13"/>
  <c r="B216" i="13"/>
  <c r="E216" i="13"/>
  <c r="C216" i="13"/>
  <c r="D216" i="13"/>
  <c r="K216" i="13"/>
  <c r="F204" i="13"/>
  <c r="G204" i="13"/>
  <c r="H204" i="13"/>
  <c r="I204" i="13"/>
  <c r="J204" i="13"/>
  <c r="B204" i="13"/>
  <c r="E204" i="13"/>
  <c r="K204" i="13"/>
  <c r="C204" i="13"/>
  <c r="D204" i="13"/>
  <c r="F472" i="13"/>
  <c r="G472" i="13"/>
  <c r="H472" i="13"/>
  <c r="I472" i="13"/>
  <c r="J472" i="13"/>
  <c r="K472" i="13"/>
  <c r="B472" i="13"/>
  <c r="E472" i="13"/>
  <c r="C472" i="13"/>
  <c r="D472" i="13"/>
  <c r="C147" i="13"/>
  <c r="D147" i="13"/>
  <c r="E147" i="13"/>
  <c r="F147" i="13"/>
  <c r="G147" i="13"/>
  <c r="H147" i="13"/>
  <c r="I147" i="13"/>
  <c r="J147" i="13"/>
  <c r="K147" i="13"/>
  <c r="B147" i="13"/>
  <c r="H94" i="14"/>
  <c r="I94" i="14"/>
  <c r="J94" i="14"/>
  <c r="B94" i="14"/>
  <c r="D94" i="14"/>
  <c r="C94" i="14"/>
  <c r="E94" i="14"/>
  <c r="F94" i="14"/>
  <c r="G94" i="14"/>
  <c r="G7" i="15" s="1"/>
  <c r="K94" i="14"/>
  <c r="B274" i="14"/>
  <c r="C274" i="14"/>
  <c r="D274" i="14"/>
  <c r="F274" i="14"/>
  <c r="G274" i="14"/>
  <c r="H274" i="14"/>
  <c r="J274" i="14"/>
  <c r="E274" i="14"/>
  <c r="I274" i="14"/>
  <c r="K274" i="14"/>
  <c r="B585" i="13"/>
  <c r="C585" i="13"/>
  <c r="D585" i="13"/>
  <c r="E585" i="13"/>
  <c r="F585" i="13"/>
  <c r="G585" i="13"/>
  <c r="H585" i="13"/>
  <c r="I585" i="13"/>
  <c r="J585" i="13"/>
  <c r="K585" i="13"/>
  <c r="B146" i="13"/>
  <c r="C146" i="13"/>
  <c r="D146" i="13"/>
  <c r="E146" i="13"/>
  <c r="F146" i="13"/>
  <c r="G146" i="13"/>
  <c r="H146" i="13"/>
  <c r="I146" i="13"/>
  <c r="J146" i="13"/>
  <c r="K146" i="13"/>
  <c r="F563" i="13"/>
  <c r="G563" i="13"/>
  <c r="H563" i="13"/>
  <c r="I563" i="13"/>
  <c r="J563" i="13"/>
  <c r="K563" i="13"/>
  <c r="B563" i="13"/>
  <c r="C563" i="13"/>
  <c r="D563" i="13"/>
  <c r="E563" i="13"/>
  <c r="H503" i="13"/>
  <c r="I503" i="13"/>
  <c r="J503" i="13"/>
  <c r="K503" i="13"/>
  <c r="B503" i="13"/>
  <c r="C503" i="13"/>
  <c r="D503" i="13"/>
  <c r="G503" i="13"/>
  <c r="E503" i="13"/>
  <c r="F503" i="13"/>
  <c r="H491" i="13"/>
  <c r="I491" i="13"/>
  <c r="J491" i="13"/>
  <c r="K491" i="13"/>
  <c r="B491" i="13"/>
  <c r="C491" i="13"/>
  <c r="D491" i="13"/>
  <c r="G491" i="13"/>
  <c r="E491" i="13"/>
  <c r="F491" i="13"/>
  <c r="G419" i="13"/>
  <c r="H419" i="13"/>
  <c r="I419" i="13"/>
  <c r="J419" i="13"/>
  <c r="K419" i="13"/>
  <c r="B419" i="13"/>
  <c r="F419" i="13"/>
  <c r="C419" i="13"/>
  <c r="D419" i="13"/>
  <c r="E419" i="13"/>
  <c r="G407" i="13"/>
  <c r="H407" i="13"/>
  <c r="I407" i="13"/>
  <c r="J407" i="13"/>
  <c r="K407" i="13"/>
  <c r="B407" i="13"/>
  <c r="C407" i="13"/>
  <c r="F407" i="13"/>
  <c r="D407" i="13"/>
  <c r="E407" i="13"/>
  <c r="G347" i="13"/>
  <c r="H347" i="13"/>
  <c r="I347" i="13"/>
  <c r="J347" i="13"/>
  <c r="K347" i="13"/>
  <c r="B347" i="13"/>
  <c r="C347" i="13"/>
  <c r="F347" i="13"/>
  <c r="D347" i="13"/>
  <c r="E347" i="13"/>
  <c r="B275" i="13"/>
  <c r="C275" i="13"/>
  <c r="D275" i="13"/>
  <c r="E275" i="13"/>
  <c r="F275" i="13"/>
  <c r="G275" i="13"/>
  <c r="H275" i="13"/>
  <c r="I275" i="13"/>
  <c r="J275" i="13"/>
  <c r="K275" i="13"/>
  <c r="D263" i="13"/>
  <c r="E263" i="13"/>
  <c r="F263" i="13"/>
  <c r="H263" i="13"/>
  <c r="J263" i="13"/>
  <c r="G263" i="13"/>
  <c r="I263" i="13"/>
  <c r="K263" i="13"/>
  <c r="C263" i="13"/>
  <c r="B263" i="13"/>
  <c r="D203" i="13"/>
  <c r="E203" i="13"/>
  <c r="F203" i="13"/>
  <c r="G203" i="13"/>
  <c r="H203" i="13"/>
  <c r="J203" i="13"/>
  <c r="K203" i="13"/>
  <c r="C203" i="13"/>
  <c r="B203" i="13"/>
  <c r="I203" i="13"/>
  <c r="F328" i="14"/>
  <c r="G328" i="14"/>
  <c r="H328" i="14"/>
  <c r="I328" i="14"/>
  <c r="J328" i="14"/>
  <c r="K328" i="14"/>
  <c r="B328" i="14"/>
  <c r="E328" i="14"/>
  <c r="C328" i="14"/>
  <c r="D328" i="14"/>
  <c r="H365" i="14"/>
  <c r="H86" i="15" s="1"/>
  <c r="I365" i="14"/>
  <c r="I86" i="15" s="1"/>
  <c r="J365" i="14"/>
  <c r="J86" i="15" s="1"/>
  <c r="K365" i="14"/>
  <c r="K86" i="15" s="1"/>
  <c r="B365" i="14"/>
  <c r="B86" i="15" s="1"/>
  <c r="C365" i="14"/>
  <c r="D365" i="14"/>
  <c r="D86" i="15" s="1"/>
  <c r="G365" i="14"/>
  <c r="E365" i="14"/>
  <c r="F365" i="14"/>
  <c r="F86" i="15" s="1"/>
  <c r="H70" i="14"/>
  <c r="I70" i="14"/>
  <c r="J70" i="14"/>
  <c r="B70" i="14"/>
  <c r="D70" i="14"/>
  <c r="F70" i="14"/>
  <c r="G70" i="14"/>
  <c r="K70" i="14"/>
  <c r="E70" i="14"/>
  <c r="C70" i="14"/>
  <c r="J603" i="13"/>
  <c r="B603" i="13"/>
  <c r="C603" i="13"/>
  <c r="D603" i="13"/>
  <c r="E603" i="13"/>
  <c r="F603" i="13"/>
  <c r="G603" i="13"/>
  <c r="H603" i="13"/>
  <c r="I603" i="13"/>
  <c r="K603" i="13"/>
  <c r="B555" i="13"/>
  <c r="C555" i="13"/>
  <c r="D555" i="13"/>
  <c r="D131" i="16" s="1"/>
  <c r="E555" i="13"/>
  <c r="F555" i="13"/>
  <c r="G555" i="13"/>
  <c r="H555" i="13"/>
  <c r="I555" i="13"/>
  <c r="J555" i="13"/>
  <c r="K555" i="13"/>
  <c r="D507" i="13"/>
  <c r="E507" i="13"/>
  <c r="F507" i="13"/>
  <c r="G507" i="13"/>
  <c r="H507" i="13"/>
  <c r="I507" i="13"/>
  <c r="J507" i="13"/>
  <c r="K507" i="13"/>
  <c r="C507" i="13"/>
  <c r="B507" i="13"/>
  <c r="D459" i="13"/>
  <c r="E459" i="13"/>
  <c r="F459" i="13"/>
  <c r="G459" i="13"/>
  <c r="H459" i="13"/>
  <c r="I459" i="13"/>
  <c r="J459" i="13"/>
  <c r="K459" i="13"/>
  <c r="C459" i="13"/>
  <c r="B459" i="13"/>
  <c r="C411" i="13"/>
  <c r="D411" i="13"/>
  <c r="E411" i="13"/>
  <c r="F411" i="13"/>
  <c r="G411" i="13"/>
  <c r="H411" i="13"/>
  <c r="I411" i="13"/>
  <c r="J411" i="13"/>
  <c r="K411" i="13"/>
  <c r="B411" i="13"/>
  <c r="C363" i="13"/>
  <c r="D363" i="13"/>
  <c r="E363" i="13"/>
  <c r="F363" i="13"/>
  <c r="G363" i="13"/>
  <c r="H363" i="13"/>
  <c r="I363" i="13"/>
  <c r="J363" i="13"/>
  <c r="K363" i="13"/>
  <c r="B363" i="13"/>
  <c r="I315" i="13"/>
  <c r="J315" i="13"/>
  <c r="K315" i="13"/>
  <c r="B315" i="13"/>
  <c r="C315" i="13"/>
  <c r="D315" i="13"/>
  <c r="E315" i="13"/>
  <c r="H315" i="13"/>
  <c r="F315" i="13"/>
  <c r="G315" i="13"/>
  <c r="B267" i="13"/>
  <c r="D267" i="13"/>
  <c r="F267" i="13"/>
  <c r="G267" i="13"/>
  <c r="H267" i="13"/>
  <c r="I267" i="13"/>
  <c r="J267" i="13"/>
  <c r="K267" i="13"/>
  <c r="E267" i="13"/>
  <c r="C267" i="13"/>
  <c r="B219" i="13"/>
  <c r="C219" i="13"/>
  <c r="D219" i="13"/>
  <c r="F219" i="13"/>
  <c r="G219" i="13"/>
  <c r="H219" i="13"/>
  <c r="K219" i="13"/>
  <c r="I219" i="13"/>
  <c r="J219" i="13"/>
  <c r="E219" i="13"/>
  <c r="B165" i="14"/>
  <c r="C165" i="14"/>
  <c r="D165" i="14"/>
  <c r="E165" i="14"/>
  <c r="F165" i="14"/>
  <c r="G165" i="14"/>
  <c r="H165" i="14"/>
  <c r="K165" i="14"/>
  <c r="J165" i="14"/>
  <c r="I165" i="14"/>
  <c r="B117" i="14"/>
  <c r="C117" i="14"/>
  <c r="D117" i="14"/>
  <c r="E117" i="14"/>
  <c r="F117" i="14"/>
  <c r="G117" i="14"/>
  <c r="H117" i="14"/>
  <c r="K117" i="14"/>
  <c r="I117" i="14"/>
  <c r="J117" i="14"/>
  <c r="F466" i="13"/>
  <c r="G466" i="13"/>
  <c r="H466" i="13"/>
  <c r="I466" i="13"/>
  <c r="J466" i="13"/>
  <c r="K466" i="13"/>
  <c r="B466" i="13"/>
  <c r="E466" i="13"/>
  <c r="C466" i="13"/>
  <c r="D466" i="13"/>
  <c r="F310" i="14"/>
  <c r="G310" i="14"/>
  <c r="H310" i="14"/>
  <c r="I310" i="14"/>
  <c r="J310" i="14"/>
  <c r="K310" i="14"/>
  <c r="B310" i="14"/>
  <c r="E310" i="14"/>
  <c r="D310" i="14"/>
  <c r="C310" i="14"/>
  <c r="B335" i="13"/>
  <c r="C335" i="13"/>
  <c r="D335" i="13"/>
  <c r="E335" i="13"/>
  <c r="F335" i="13"/>
  <c r="G335" i="13"/>
  <c r="H335" i="13"/>
  <c r="I335" i="13"/>
  <c r="K335" i="13"/>
  <c r="J335" i="13"/>
  <c r="B164" i="13"/>
  <c r="C164" i="13"/>
  <c r="D164" i="13"/>
  <c r="E164" i="13"/>
  <c r="F164" i="13"/>
  <c r="G164" i="13"/>
  <c r="H164" i="13"/>
  <c r="I164" i="13"/>
  <c r="J164" i="13"/>
  <c r="K164" i="13"/>
  <c r="E5" i="13"/>
  <c r="F5" i="13"/>
  <c r="G5" i="13"/>
  <c r="H5" i="13"/>
  <c r="I5" i="13"/>
  <c r="J5" i="13"/>
  <c r="K5" i="13"/>
  <c r="D5" i="13"/>
  <c r="B5" i="13"/>
  <c r="C5" i="13"/>
  <c r="J571" i="13"/>
  <c r="K571" i="13"/>
  <c r="B571" i="13"/>
  <c r="C571" i="13"/>
  <c r="D571" i="13"/>
  <c r="E571" i="13"/>
  <c r="F571" i="13"/>
  <c r="G571" i="13"/>
  <c r="H571" i="13"/>
  <c r="I571" i="13"/>
  <c r="J535" i="13"/>
  <c r="K535" i="13"/>
  <c r="B535" i="13"/>
  <c r="C535" i="13"/>
  <c r="D535" i="13"/>
  <c r="E535" i="13"/>
  <c r="F535" i="13"/>
  <c r="I535" i="13"/>
  <c r="G535" i="13"/>
  <c r="H535" i="13"/>
  <c r="B499" i="13"/>
  <c r="C499" i="13"/>
  <c r="D499" i="13"/>
  <c r="E499" i="13"/>
  <c r="F499" i="13"/>
  <c r="G499" i="13"/>
  <c r="H499" i="13"/>
  <c r="K499" i="13"/>
  <c r="I499" i="13"/>
  <c r="J499" i="13"/>
  <c r="B463" i="13"/>
  <c r="C463" i="13"/>
  <c r="D463" i="13"/>
  <c r="E463" i="13"/>
  <c r="F463" i="13"/>
  <c r="G463" i="13"/>
  <c r="H463" i="13"/>
  <c r="K463" i="13"/>
  <c r="I463" i="13"/>
  <c r="J463" i="13"/>
  <c r="B427" i="13"/>
  <c r="K427" i="13"/>
  <c r="C427" i="13"/>
  <c r="D427" i="13"/>
  <c r="E427" i="13"/>
  <c r="F427" i="13"/>
  <c r="G427" i="13"/>
  <c r="J427" i="13"/>
  <c r="H427" i="13"/>
  <c r="I427" i="13"/>
  <c r="K391" i="13"/>
  <c r="B391" i="13"/>
  <c r="C391" i="13"/>
  <c r="D391" i="13"/>
  <c r="E391" i="13"/>
  <c r="F391" i="13"/>
  <c r="G391" i="13"/>
  <c r="J391" i="13"/>
  <c r="I391" i="13"/>
  <c r="H391" i="13"/>
  <c r="K355" i="13"/>
  <c r="B355" i="13"/>
  <c r="C355" i="13"/>
  <c r="D355" i="13"/>
  <c r="E355" i="13"/>
  <c r="F355" i="13"/>
  <c r="G355" i="13"/>
  <c r="J355" i="13"/>
  <c r="I355" i="13"/>
  <c r="H355" i="13"/>
  <c r="E319" i="13"/>
  <c r="F319" i="13"/>
  <c r="G319" i="13"/>
  <c r="H319" i="13"/>
  <c r="I319" i="13"/>
  <c r="J319" i="13"/>
  <c r="K319" i="13"/>
  <c r="D319" i="13"/>
  <c r="B319" i="13"/>
  <c r="C319" i="13"/>
  <c r="E283" i="13"/>
  <c r="F283" i="13"/>
  <c r="G283" i="13"/>
  <c r="H283" i="13"/>
  <c r="I283" i="13"/>
  <c r="J283" i="13"/>
  <c r="K283" i="13"/>
  <c r="D283" i="13"/>
  <c r="B283" i="13"/>
  <c r="C283" i="13"/>
  <c r="H241" i="13"/>
  <c r="I241" i="13"/>
  <c r="J241" i="13"/>
  <c r="K241" i="13"/>
  <c r="B241" i="13"/>
  <c r="C241" i="13"/>
  <c r="D241" i="13"/>
  <c r="E241" i="13"/>
  <c r="F241" i="13"/>
  <c r="G241" i="13"/>
  <c r="H169" i="14"/>
  <c r="I169" i="14"/>
  <c r="J169" i="14"/>
  <c r="K169" i="14"/>
  <c r="B169" i="14"/>
  <c r="C169" i="14"/>
  <c r="D169" i="14"/>
  <c r="G169" i="14"/>
  <c r="E169" i="14"/>
  <c r="F169" i="14"/>
  <c r="H46" i="14"/>
  <c r="I46" i="14"/>
  <c r="J46" i="14"/>
  <c r="K46" i="14"/>
  <c r="B46" i="14"/>
  <c r="C46" i="14"/>
  <c r="D46" i="14"/>
  <c r="G46" i="14"/>
  <c r="F46" i="14"/>
  <c r="E46" i="14"/>
  <c r="C4" i="13"/>
  <c r="D4" i="13"/>
  <c r="E4" i="13"/>
  <c r="E13" i="16" s="1"/>
  <c r="F4" i="13"/>
  <c r="G4" i="13"/>
  <c r="H4" i="13"/>
  <c r="I4" i="13"/>
  <c r="I13" i="16" s="1"/>
  <c r="D3789" i="2" s="1"/>
  <c r="J4" i="13"/>
  <c r="K4" i="13"/>
  <c r="B4" i="13"/>
  <c r="G478" i="14"/>
  <c r="H478" i="14"/>
  <c r="I478" i="14"/>
  <c r="J478" i="14"/>
  <c r="K478" i="14"/>
  <c r="B478" i="14"/>
  <c r="F478" i="14"/>
  <c r="C478" i="14"/>
  <c r="D478" i="14"/>
  <c r="E478" i="14"/>
  <c r="K292" i="13"/>
  <c r="B292" i="13"/>
  <c r="C292" i="13"/>
  <c r="D292" i="13"/>
  <c r="E292" i="13"/>
  <c r="F292" i="13"/>
  <c r="G292" i="13"/>
  <c r="J292" i="13"/>
  <c r="I292" i="13"/>
  <c r="H292" i="13"/>
  <c r="D161" i="14"/>
  <c r="E161" i="14"/>
  <c r="F161" i="14"/>
  <c r="G161" i="14"/>
  <c r="H161" i="14"/>
  <c r="I161" i="14"/>
  <c r="J161" i="14"/>
  <c r="K161" i="14"/>
  <c r="C161" i="14"/>
  <c r="B161" i="14"/>
  <c r="E90" i="13"/>
  <c r="F90" i="13"/>
  <c r="H90" i="13"/>
  <c r="I90" i="13"/>
  <c r="J90" i="13"/>
  <c r="D90" i="13"/>
  <c r="B90" i="13"/>
  <c r="C90" i="13"/>
  <c r="G90" i="13"/>
  <c r="K90" i="13"/>
  <c r="B588" i="14"/>
  <c r="D588" i="14"/>
  <c r="C588" i="14"/>
  <c r="E588" i="14"/>
  <c r="F588" i="14"/>
  <c r="G588" i="14"/>
  <c r="H588" i="14"/>
  <c r="I588" i="14"/>
  <c r="J588" i="14"/>
  <c r="K588" i="14"/>
  <c r="K576" i="14"/>
  <c r="K135" i="15" s="1"/>
  <c r="B576" i="14"/>
  <c r="B135" i="15" s="1"/>
  <c r="C576" i="14"/>
  <c r="C135" i="15" s="1"/>
  <c r="D576" i="14"/>
  <c r="D135" i="15" s="1"/>
  <c r="E576" i="14"/>
  <c r="E135" i="15" s="1"/>
  <c r="F576" i="14"/>
  <c r="F135" i="15" s="1"/>
  <c r="G576" i="14"/>
  <c r="G135" i="15" s="1"/>
  <c r="H576" i="14"/>
  <c r="H135" i="15" s="1"/>
  <c r="I576" i="14"/>
  <c r="I135" i="15" s="1"/>
  <c r="J576" i="14"/>
  <c r="J135" i="15" s="1"/>
  <c r="K540" i="14"/>
  <c r="B540" i="14"/>
  <c r="C540" i="14"/>
  <c r="D540" i="14"/>
  <c r="E540" i="14"/>
  <c r="F540" i="14"/>
  <c r="J540" i="14"/>
  <c r="G540" i="14"/>
  <c r="H540" i="14"/>
  <c r="I540" i="14"/>
  <c r="K528" i="14"/>
  <c r="B528" i="14"/>
  <c r="C528" i="14"/>
  <c r="D528" i="14"/>
  <c r="E528" i="14"/>
  <c r="F528" i="14"/>
  <c r="J528" i="14"/>
  <c r="G528" i="14"/>
  <c r="H528" i="14"/>
  <c r="I528" i="14"/>
  <c r="K492" i="14"/>
  <c r="B492" i="14"/>
  <c r="C492" i="14"/>
  <c r="D492" i="14"/>
  <c r="E492" i="14"/>
  <c r="F492" i="14"/>
  <c r="J492" i="14"/>
  <c r="G492" i="14"/>
  <c r="H492" i="14"/>
  <c r="I492" i="14"/>
  <c r="K456" i="14"/>
  <c r="B456" i="14"/>
  <c r="C456" i="14"/>
  <c r="D456" i="14"/>
  <c r="E456" i="14"/>
  <c r="F456" i="14"/>
  <c r="J456" i="14"/>
  <c r="I456" i="14"/>
  <c r="G456" i="14"/>
  <c r="H456" i="14"/>
  <c r="K444" i="14"/>
  <c r="B444" i="14"/>
  <c r="C444" i="14"/>
  <c r="D444" i="14"/>
  <c r="E444" i="14"/>
  <c r="F444" i="14"/>
  <c r="H444" i="14"/>
  <c r="J444" i="14"/>
  <c r="G444" i="14"/>
  <c r="I444" i="14"/>
  <c r="J408" i="14"/>
  <c r="K408" i="14"/>
  <c r="B408" i="14"/>
  <c r="D408" i="14"/>
  <c r="E408" i="14"/>
  <c r="F408" i="14"/>
  <c r="G408" i="14"/>
  <c r="I408" i="14"/>
  <c r="C408" i="14"/>
  <c r="H408" i="14"/>
  <c r="J396" i="14"/>
  <c r="K396" i="14"/>
  <c r="B396" i="14"/>
  <c r="D396" i="14"/>
  <c r="E396" i="14"/>
  <c r="F396" i="14"/>
  <c r="I396" i="14"/>
  <c r="H396" i="14"/>
  <c r="G396" i="14"/>
  <c r="C396" i="14"/>
  <c r="J360" i="14"/>
  <c r="K360" i="14"/>
  <c r="B360" i="14"/>
  <c r="D360" i="14"/>
  <c r="E360" i="14"/>
  <c r="F360" i="14"/>
  <c r="I360" i="14"/>
  <c r="C360" i="14"/>
  <c r="G360" i="14"/>
  <c r="H360" i="14"/>
  <c r="J348" i="14"/>
  <c r="K348" i="14"/>
  <c r="B348" i="14"/>
  <c r="C348" i="14"/>
  <c r="D348" i="14"/>
  <c r="E348" i="14"/>
  <c r="F348" i="14"/>
  <c r="I348" i="14"/>
  <c r="G348" i="14"/>
  <c r="H348" i="14"/>
  <c r="J312" i="14"/>
  <c r="K312" i="14"/>
  <c r="B312" i="14"/>
  <c r="C312" i="14"/>
  <c r="D312" i="14"/>
  <c r="E312" i="14"/>
  <c r="F312" i="14"/>
  <c r="I312" i="14"/>
  <c r="G312" i="14"/>
  <c r="H312" i="14"/>
  <c r="J300" i="14"/>
  <c r="K300" i="14"/>
  <c r="B300" i="14"/>
  <c r="C300" i="14"/>
  <c r="D300" i="14"/>
  <c r="E300" i="14"/>
  <c r="F300" i="14"/>
  <c r="I300" i="14"/>
  <c r="G300" i="14"/>
  <c r="H300" i="14"/>
  <c r="F264" i="14"/>
  <c r="G264" i="14"/>
  <c r="H264" i="14"/>
  <c r="J264" i="14"/>
  <c r="K264" i="14"/>
  <c r="B264" i="14"/>
  <c r="I264" i="14"/>
  <c r="E264" i="14"/>
  <c r="C264" i="14"/>
  <c r="D264" i="14"/>
  <c r="F252" i="14"/>
  <c r="G252" i="14"/>
  <c r="H252" i="14"/>
  <c r="I252" i="14"/>
  <c r="J252" i="14"/>
  <c r="K252" i="14"/>
  <c r="B252" i="14"/>
  <c r="C252" i="14"/>
  <c r="D252" i="14"/>
  <c r="E252" i="14"/>
  <c r="F216" i="14"/>
  <c r="G216" i="14"/>
  <c r="H216" i="14"/>
  <c r="I216" i="14"/>
  <c r="J216" i="14"/>
  <c r="K216" i="14"/>
  <c r="B216" i="14"/>
  <c r="E216" i="14"/>
  <c r="D216" i="14"/>
  <c r="C216" i="14"/>
  <c r="F204" i="14"/>
  <c r="G204" i="14"/>
  <c r="H204" i="14"/>
  <c r="I204" i="14"/>
  <c r="J204" i="14"/>
  <c r="K204" i="14"/>
  <c r="B204" i="14"/>
  <c r="E204" i="14"/>
  <c r="C204" i="14"/>
  <c r="D204" i="14"/>
  <c r="F424" i="14"/>
  <c r="G424" i="14"/>
  <c r="H424" i="14"/>
  <c r="J424" i="14"/>
  <c r="B424" i="14"/>
  <c r="C424" i="14"/>
  <c r="D424" i="14"/>
  <c r="E424" i="14"/>
  <c r="I424" i="14"/>
  <c r="K424" i="14"/>
  <c r="B160" i="14"/>
  <c r="C160" i="14"/>
  <c r="D160" i="14"/>
  <c r="E160" i="14"/>
  <c r="F160" i="14"/>
  <c r="G160" i="14"/>
  <c r="H160" i="14"/>
  <c r="I160" i="14"/>
  <c r="J160" i="14"/>
  <c r="K160" i="14"/>
  <c r="G119" i="13"/>
  <c r="H119" i="13"/>
  <c r="I119" i="13"/>
  <c r="J119" i="13"/>
  <c r="K119" i="13"/>
  <c r="B119" i="13"/>
  <c r="C119" i="13"/>
  <c r="F119" i="13"/>
  <c r="E119" i="13"/>
  <c r="D119" i="13"/>
  <c r="B226" i="13"/>
  <c r="C226" i="13"/>
  <c r="D226" i="13"/>
  <c r="E226" i="13"/>
  <c r="F226" i="13"/>
  <c r="H226" i="13"/>
  <c r="I226" i="13"/>
  <c r="J226" i="13"/>
  <c r="G226" i="13"/>
  <c r="K226" i="13"/>
  <c r="B184" i="14"/>
  <c r="C184" i="14"/>
  <c r="D184" i="14"/>
  <c r="E184" i="14"/>
  <c r="F184" i="14"/>
  <c r="G184" i="14"/>
  <c r="H184" i="14"/>
  <c r="I184" i="14"/>
  <c r="J184" i="14"/>
  <c r="K184" i="14"/>
  <c r="B116" i="13"/>
  <c r="C116" i="13"/>
  <c r="D116" i="13"/>
  <c r="E116" i="13"/>
  <c r="F116" i="13"/>
  <c r="G116" i="13"/>
  <c r="H116" i="13"/>
  <c r="I116" i="13"/>
  <c r="J116" i="13"/>
  <c r="K116" i="13"/>
  <c r="I563" i="14"/>
  <c r="J563" i="14"/>
  <c r="K563" i="14"/>
  <c r="B563" i="14"/>
  <c r="C563" i="14"/>
  <c r="D563" i="14"/>
  <c r="H563" i="14"/>
  <c r="F563" i="14"/>
  <c r="G563" i="14"/>
  <c r="E563" i="14"/>
  <c r="I503" i="14"/>
  <c r="J503" i="14"/>
  <c r="K503" i="14"/>
  <c r="B503" i="14"/>
  <c r="C503" i="14"/>
  <c r="D503" i="14"/>
  <c r="H503" i="14"/>
  <c r="E503" i="14"/>
  <c r="F503" i="14"/>
  <c r="G503" i="14"/>
  <c r="I491" i="14"/>
  <c r="J491" i="14"/>
  <c r="K491" i="14"/>
  <c r="B491" i="14"/>
  <c r="C491" i="14"/>
  <c r="D491" i="14"/>
  <c r="H491" i="14"/>
  <c r="F491" i="14"/>
  <c r="G491" i="14"/>
  <c r="E491" i="14"/>
  <c r="H419" i="14"/>
  <c r="I419" i="14"/>
  <c r="J419" i="14"/>
  <c r="K419" i="14"/>
  <c r="B419" i="14"/>
  <c r="C419" i="14"/>
  <c r="D419" i="14"/>
  <c r="E419" i="14"/>
  <c r="G419" i="14"/>
  <c r="F419" i="14"/>
  <c r="H407" i="14"/>
  <c r="I407" i="14"/>
  <c r="J407" i="14"/>
  <c r="K407" i="14"/>
  <c r="B407" i="14"/>
  <c r="C407" i="14"/>
  <c r="D407" i="14"/>
  <c r="E407" i="14"/>
  <c r="F407" i="14"/>
  <c r="G407" i="14"/>
  <c r="H347" i="14"/>
  <c r="I347" i="14"/>
  <c r="J347" i="14"/>
  <c r="K347" i="14"/>
  <c r="B347" i="14"/>
  <c r="C347" i="14"/>
  <c r="D347" i="14"/>
  <c r="G347" i="14"/>
  <c r="F347" i="14"/>
  <c r="E347" i="14"/>
  <c r="D275" i="14"/>
  <c r="F275" i="14"/>
  <c r="H275" i="14"/>
  <c r="I275" i="14"/>
  <c r="J275" i="14"/>
  <c r="B275" i="14"/>
  <c r="C275" i="14"/>
  <c r="E275" i="14"/>
  <c r="G275" i="14"/>
  <c r="K275" i="14"/>
  <c r="D263" i="14"/>
  <c r="E263" i="14"/>
  <c r="F263" i="14"/>
  <c r="H263" i="14"/>
  <c r="I263" i="14"/>
  <c r="J263" i="14"/>
  <c r="K263" i="14"/>
  <c r="B263" i="14"/>
  <c r="C263" i="14"/>
  <c r="G263" i="14"/>
  <c r="D203" i="14"/>
  <c r="E203" i="14"/>
  <c r="F203" i="14"/>
  <c r="G203" i="14"/>
  <c r="H203" i="14"/>
  <c r="I203" i="14"/>
  <c r="J203" i="14"/>
  <c r="K203" i="14"/>
  <c r="C203" i="14"/>
  <c r="B203" i="14"/>
  <c r="K328" i="13"/>
  <c r="B328" i="13"/>
  <c r="C328" i="13"/>
  <c r="D328" i="13"/>
  <c r="E328" i="13"/>
  <c r="F328" i="13"/>
  <c r="G328" i="13"/>
  <c r="J328" i="13"/>
  <c r="I328" i="13"/>
  <c r="H328" i="13"/>
  <c r="B250" i="13"/>
  <c r="C250" i="13"/>
  <c r="D250" i="13"/>
  <c r="E250" i="13"/>
  <c r="F250" i="13"/>
  <c r="H250" i="13"/>
  <c r="I250" i="13"/>
  <c r="J250" i="13"/>
  <c r="G250" i="13"/>
  <c r="K250" i="13"/>
  <c r="J35" i="14"/>
  <c r="K35" i="14"/>
  <c r="B35" i="14"/>
  <c r="C35" i="14"/>
  <c r="D35" i="14"/>
  <c r="E35" i="14"/>
  <c r="F35" i="14"/>
  <c r="I35" i="14"/>
  <c r="G35" i="14"/>
  <c r="H35" i="14"/>
  <c r="I597" i="13"/>
  <c r="B597" i="13"/>
  <c r="J597" i="13"/>
  <c r="C597" i="13"/>
  <c r="D597" i="13"/>
  <c r="E597" i="13"/>
  <c r="F597" i="13"/>
  <c r="G597" i="13"/>
  <c r="H597" i="13"/>
  <c r="K597" i="13"/>
  <c r="B549" i="13"/>
  <c r="B130" i="16" s="1"/>
  <c r="C549" i="13"/>
  <c r="C130" i="16" s="1"/>
  <c r="D549" i="13"/>
  <c r="E549" i="13"/>
  <c r="E130" i="16" s="1"/>
  <c r="F549" i="13"/>
  <c r="F130" i="16" s="1"/>
  <c r="G549" i="13"/>
  <c r="G130" i="16" s="1"/>
  <c r="H549" i="13"/>
  <c r="H130" i="16" s="1"/>
  <c r="I549" i="13"/>
  <c r="I130" i="16" s="1"/>
  <c r="J549" i="13"/>
  <c r="J130" i="16" s="1"/>
  <c r="K549" i="13"/>
  <c r="D501" i="13"/>
  <c r="E501" i="13"/>
  <c r="F501" i="13"/>
  <c r="G501" i="13"/>
  <c r="H501" i="13"/>
  <c r="I501" i="13"/>
  <c r="J501" i="13"/>
  <c r="K501" i="13"/>
  <c r="C501" i="13"/>
  <c r="B501" i="13"/>
  <c r="D453" i="13"/>
  <c r="E453" i="13"/>
  <c r="F453" i="13"/>
  <c r="G453" i="13"/>
  <c r="H453" i="13"/>
  <c r="I453" i="13"/>
  <c r="J453" i="13"/>
  <c r="K453" i="13"/>
  <c r="C453" i="13"/>
  <c r="B453" i="13"/>
  <c r="C405" i="13"/>
  <c r="D405" i="13"/>
  <c r="E405" i="13"/>
  <c r="F405" i="13"/>
  <c r="G405" i="13"/>
  <c r="H405" i="13"/>
  <c r="I405" i="13"/>
  <c r="J405" i="13"/>
  <c r="K405" i="13"/>
  <c r="B405" i="13"/>
  <c r="C357" i="13"/>
  <c r="D357" i="13"/>
  <c r="E357" i="13"/>
  <c r="F357" i="13"/>
  <c r="G357" i="13"/>
  <c r="H357" i="13"/>
  <c r="I357" i="13"/>
  <c r="J357" i="13"/>
  <c r="K357" i="13"/>
  <c r="B357" i="13"/>
  <c r="I309" i="13"/>
  <c r="J309" i="13"/>
  <c r="K309" i="13"/>
  <c r="B309" i="13"/>
  <c r="C309" i="13"/>
  <c r="D309" i="13"/>
  <c r="E309" i="13"/>
  <c r="H309" i="13"/>
  <c r="F309" i="13"/>
  <c r="G309" i="13"/>
  <c r="B261" i="13"/>
  <c r="D261" i="13"/>
  <c r="F261" i="13"/>
  <c r="G261" i="13"/>
  <c r="H261" i="13"/>
  <c r="I261" i="13"/>
  <c r="J261" i="13"/>
  <c r="K261" i="13"/>
  <c r="E261" i="13"/>
  <c r="C261" i="13"/>
  <c r="B213" i="13"/>
  <c r="C213" i="13"/>
  <c r="C51" i="16" s="1"/>
  <c r="D213" i="13"/>
  <c r="F213" i="13"/>
  <c r="G213" i="13"/>
  <c r="H213" i="13"/>
  <c r="K213" i="13"/>
  <c r="E213" i="13"/>
  <c r="I213" i="13"/>
  <c r="J213" i="13"/>
  <c r="B36" i="14"/>
  <c r="C36" i="14"/>
  <c r="D36" i="14"/>
  <c r="E36" i="14"/>
  <c r="F36" i="14"/>
  <c r="G36" i="14"/>
  <c r="H36" i="14"/>
  <c r="K36" i="14"/>
  <c r="I36" i="14"/>
  <c r="J36" i="14"/>
  <c r="G466" i="14"/>
  <c r="H466" i="14"/>
  <c r="I466" i="14"/>
  <c r="J466" i="14"/>
  <c r="K466" i="14"/>
  <c r="B466" i="14"/>
  <c r="F466" i="14"/>
  <c r="C466" i="14"/>
  <c r="D466" i="14"/>
  <c r="E466" i="14"/>
  <c r="F210" i="14"/>
  <c r="G210" i="14"/>
  <c r="H210" i="14"/>
  <c r="I210" i="14"/>
  <c r="J210" i="14"/>
  <c r="K210" i="14"/>
  <c r="B210" i="14"/>
  <c r="E210" i="14"/>
  <c r="C210" i="14"/>
  <c r="D210" i="14"/>
  <c r="H34" i="14"/>
  <c r="I34" i="14"/>
  <c r="J34" i="14"/>
  <c r="K34" i="14"/>
  <c r="B34" i="14"/>
  <c r="C34" i="14"/>
  <c r="D34" i="14"/>
  <c r="G34" i="14"/>
  <c r="E34" i="14"/>
  <c r="F34" i="14"/>
  <c r="K32" i="13"/>
  <c r="B32" i="13"/>
  <c r="C32" i="13"/>
  <c r="D32" i="13"/>
  <c r="E32" i="13"/>
  <c r="F32" i="13"/>
  <c r="G32" i="13"/>
  <c r="J32" i="13"/>
  <c r="H32" i="13"/>
  <c r="I32" i="13"/>
  <c r="J206" i="14"/>
  <c r="K206" i="14"/>
  <c r="B206" i="14"/>
  <c r="C206" i="14"/>
  <c r="D206" i="14"/>
  <c r="E206" i="14"/>
  <c r="F206" i="14"/>
  <c r="I206" i="14"/>
  <c r="G206" i="14"/>
  <c r="H206" i="14"/>
  <c r="B604" i="14"/>
  <c r="C604" i="14"/>
  <c r="D604" i="14"/>
  <c r="E604" i="14"/>
  <c r="F604" i="14"/>
  <c r="G604" i="14"/>
  <c r="H604" i="14"/>
  <c r="I604" i="14"/>
  <c r="J604" i="14"/>
  <c r="K604" i="14"/>
  <c r="E124" i="13"/>
  <c r="F124" i="13"/>
  <c r="G124" i="13"/>
  <c r="H124" i="13"/>
  <c r="I124" i="13"/>
  <c r="J124" i="13"/>
  <c r="K124" i="13"/>
  <c r="D124" i="13"/>
  <c r="B124" i="13"/>
  <c r="C124" i="13"/>
  <c r="B584" i="13"/>
  <c r="C584" i="13"/>
  <c r="D584" i="13"/>
  <c r="E584" i="13"/>
  <c r="F584" i="13"/>
  <c r="G584" i="13"/>
  <c r="H584" i="13"/>
  <c r="J584" i="13"/>
  <c r="I584" i="13"/>
  <c r="K584" i="13"/>
  <c r="B548" i="13"/>
  <c r="C548" i="13"/>
  <c r="D548" i="13"/>
  <c r="E548" i="13"/>
  <c r="F548" i="13"/>
  <c r="G548" i="13"/>
  <c r="H548" i="13"/>
  <c r="K548" i="13"/>
  <c r="I548" i="13"/>
  <c r="J548" i="13"/>
  <c r="B512" i="13"/>
  <c r="C512" i="13"/>
  <c r="D512" i="13"/>
  <c r="E512" i="13"/>
  <c r="F512" i="13"/>
  <c r="G512" i="13"/>
  <c r="H512" i="13"/>
  <c r="K512" i="13"/>
  <c r="I512" i="13"/>
  <c r="J512" i="13"/>
  <c r="B476" i="13"/>
  <c r="C476" i="13"/>
  <c r="D476" i="13"/>
  <c r="E476" i="13"/>
  <c r="F476" i="13"/>
  <c r="G476" i="13"/>
  <c r="H476" i="13"/>
  <c r="I476" i="13"/>
  <c r="J476" i="13"/>
  <c r="K476" i="13"/>
  <c r="B440" i="13"/>
  <c r="C440" i="13"/>
  <c r="D440" i="13"/>
  <c r="E440" i="13"/>
  <c r="F440" i="13"/>
  <c r="G440" i="13"/>
  <c r="H440" i="13"/>
  <c r="I440" i="13"/>
  <c r="J440" i="13"/>
  <c r="K440" i="13"/>
  <c r="B404" i="13"/>
  <c r="C404" i="13"/>
  <c r="D404" i="13"/>
  <c r="E404" i="13"/>
  <c r="F404" i="13"/>
  <c r="G404" i="13"/>
  <c r="H404" i="13"/>
  <c r="I404" i="13"/>
  <c r="J404" i="13"/>
  <c r="K404" i="13"/>
  <c r="B368" i="13"/>
  <c r="C368" i="13"/>
  <c r="D368" i="13"/>
  <c r="E368" i="13"/>
  <c r="F368" i="13"/>
  <c r="G368" i="13"/>
  <c r="H368" i="13"/>
  <c r="I368" i="13"/>
  <c r="J368" i="13"/>
  <c r="K368" i="13"/>
  <c r="G332" i="13"/>
  <c r="H332" i="13"/>
  <c r="I332" i="13"/>
  <c r="J332" i="13"/>
  <c r="K332" i="13"/>
  <c r="B332" i="13"/>
  <c r="C332" i="13"/>
  <c r="F332" i="13"/>
  <c r="D332" i="13"/>
  <c r="E332" i="13"/>
  <c r="G296" i="13"/>
  <c r="H296" i="13"/>
  <c r="I296" i="13"/>
  <c r="J296" i="13"/>
  <c r="K296" i="13"/>
  <c r="B296" i="13"/>
  <c r="C296" i="13"/>
  <c r="F296" i="13"/>
  <c r="D296" i="13"/>
  <c r="E296" i="13"/>
  <c r="J260" i="13"/>
  <c r="K260" i="13"/>
  <c r="B260" i="13"/>
  <c r="D260" i="13"/>
  <c r="C260" i="13"/>
  <c r="E260" i="13"/>
  <c r="F260" i="13"/>
  <c r="G260" i="13"/>
  <c r="H260" i="13"/>
  <c r="I260" i="13"/>
  <c r="J218" i="14"/>
  <c r="J52" i="15" s="1"/>
  <c r="K218" i="14"/>
  <c r="K52" i="15" s="1"/>
  <c r="B218" i="14"/>
  <c r="B52" i="15" s="1"/>
  <c r="C218" i="14"/>
  <c r="C52" i="15" s="1"/>
  <c r="D218" i="14"/>
  <c r="D52" i="15" s="1"/>
  <c r="E218" i="14"/>
  <c r="E52" i="15" s="1"/>
  <c r="F218" i="14"/>
  <c r="F52" i="15" s="1"/>
  <c r="G218" i="14"/>
  <c r="G52" i="15" s="1"/>
  <c r="H218" i="14"/>
  <c r="H52" i="15" s="1"/>
  <c r="I218" i="14"/>
  <c r="I52" i="15" s="1"/>
  <c r="D86" i="14"/>
  <c r="E86" i="14"/>
  <c r="F86" i="14"/>
  <c r="H86" i="14"/>
  <c r="I86" i="14"/>
  <c r="J86" i="14"/>
  <c r="B86" i="14"/>
  <c r="C86" i="14"/>
  <c r="G86" i="14"/>
  <c r="K86" i="14"/>
  <c r="G66" i="13"/>
  <c r="H66" i="13"/>
  <c r="I66" i="13"/>
  <c r="J66" i="13"/>
  <c r="K66" i="13"/>
  <c r="B66" i="13"/>
  <c r="C66" i="13"/>
  <c r="F66" i="13"/>
  <c r="D66" i="13"/>
  <c r="E66" i="13"/>
  <c r="H199" i="14"/>
  <c r="I199" i="14"/>
  <c r="J199" i="14"/>
  <c r="K199" i="14"/>
  <c r="B199" i="14"/>
  <c r="C199" i="14"/>
  <c r="D199" i="14"/>
  <c r="G199" i="14"/>
  <c r="E199" i="14"/>
  <c r="F199" i="14"/>
  <c r="B262" i="13"/>
  <c r="C262" i="13"/>
  <c r="D262" i="13"/>
  <c r="F262" i="13"/>
  <c r="H262" i="13"/>
  <c r="E262" i="13"/>
  <c r="G262" i="13"/>
  <c r="I262" i="13"/>
  <c r="J262" i="13"/>
  <c r="K262" i="13"/>
  <c r="D7" i="14"/>
  <c r="E7" i="14"/>
  <c r="F7" i="14"/>
  <c r="G7" i="14"/>
  <c r="H7" i="14"/>
  <c r="I7" i="14"/>
  <c r="J7" i="14"/>
  <c r="K7" i="14"/>
  <c r="C7" i="14"/>
  <c r="B7" i="14"/>
  <c r="F527" i="13"/>
  <c r="G527" i="13"/>
  <c r="H527" i="13"/>
  <c r="I527" i="13"/>
  <c r="J527" i="13"/>
  <c r="K527" i="13"/>
  <c r="B527" i="13"/>
  <c r="E527" i="13"/>
  <c r="C527" i="13"/>
  <c r="D527" i="13"/>
  <c r="I150" i="13"/>
  <c r="J150" i="13"/>
  <c r="K150" i="13"/>
  <c r="B150" i="13"/>
  <c r="C150" i="13"/>
  <c r="D150" i="13"/>
  <c r="E150" i="13"/>
  <c r="H150" i="13"/>
  <c r="F150" i="13"/>
  <c r="G150" i="13"/>
  <c r="H601" i="14"/>
  <c r="I601" i="14"/>
  <c r="J601" i="14"/>
  <c r="K601" i="14"/>
  <c r="B601" i="14"/>
  <c r="C601" i="14"/>
  <c r="G601" i="14"/>
  <c r="D601" i="14"/>
  <c r="E601" i="14"/>
  <c r="F601" i="14"/>
  <c r="B565" i="14"/>
  <c r="C565" i="14"/>
  <c r="D565" i="14"/>
  <c r="E565" i="14"/>
  <c r="F565" i="14"/>
  <c r="G565" i="14"/>
  <c r="H565" i="14"/>
  <c r="I565" i="14"/>
  <c r="J565" i="14"/>
  <c r="K565" i="14"/>
  <c r="B529" i="14"/>
  <c r="C529" i="14"/>
  <c r="D529" i="14"/>
  <c r="E529" i="14"/>
  <c r="F529" i="14"/>
  <c r="G529" i="14"/>
  <c r="H529" i="14"/>
  <c r="J529" i="14"/>
  <c r="K529" i="14"/>
  <c r="I529" i="14"/>
  <c r="B493" i="14"/>
  <c r="C493" i="14"/>
  <c r="D493" i="14"/>
  <c r="E493" i="14"/>
  <c r="F493" i="14"/>
  <c r="G493" i="14"/>
  <c r="H493" i="14"/>
  <c r="I493" i="14"/>
  <c r="J493" i="14"/>
  <c r="K493" i="14"/>
  <c r="B457" i="14"/>
  <c r="C457" i="14"/>
  <c r="D457" i="14"/>
  <c r="E457" i="14"/>
  <c r="F457" i="14"/>
  <c r="G457" i="14"/>
  <c r="H457" i="14"/>
  <c r="J457" i="14"/>
  <c r="K457" i="14"/>
  <c r="I457" i="14"/>
  <c r="B421" i="14"/>
  <c r="C421" i="14"/>
  <c r="D421" i="14"/>
  <c r="F421" i="14"/>
  <c r="G421" i="14"/>
  <c r="H421" i="14"/>
  <c r="E421" i="14"/>
  <c r="I421" i="14"/>
  <c r="J421" i="14"/>
  <c r="K421" i="14"/>
  <c r="B385" i="14"/>
  <c r="C385" i="14"/>
  <c r="D385" i="14"/>
  <c r="F385" i="14"/>
  <c r="G385" i="14"/>
  <c r="H385" i="14"/>
  <c r="K385" i="14"/>
  <c r="E385" i="14"/>
  <c r="J385" i="14"/>
  <c r="I385" i="14"/>
  <c r="B349" i="14"/>
  <c r="C349" i="14"/>
  <c r="D349" i="14"/>
  <c r="E349" i="14"/>
  <c r="F349" i="14"/>
  <c r="G349" i="14"/>
  <c r="H349" i="14"/>
  <c r="K349" i="14"/>
  <c r="I349" i="14"/>
  <c r="J349" i="14"/>
  <c r="B313" i="14"/>
  <c r="C313" i="14"/>
  <c r="D313" i="14"/>
  <c r="E313" i="14"/>
  <c r="F313" i="14"/>
  <c r="G313" i="14"/>
  <c r="H313" i="14"/>
  <c r="K313" i="14"/>
  <c r="I313" i="14"/>
  <c r="J313" i="14"/>
  <c r="B277" i="14"/>
  <c r="D277" i="14"/>
  <c r="C277" i="14"/>
  <c r="E277" i="14"/>
  <c r="F277" i="14"/>
  <c r="G277" i="14"/>
  <c r="H277" i="14"/>
  <c r="K277" i="14"/>
  <c r="I277" i="14"/>
  <c r="J277" i="14"/>
  <c r="H229" i="14"/>
  <c r="I229" i="14"/>
  <c r="J229" i="14"/>
  <c r="K229" i="14"/>
  <c r="B229" i="14"/>
  <c r="C229" i="14"/>
  <c r="D229" i="14"/>
  <c r="E229" i="14"/>
  <c r="F229" i="14"/>
  <c r="G229" i="14"/>
  <c r="B73" i="14"/>
  <c r="C73" i="14"/>
  <c r="D73" i="14"/>
  <c r="F73" i="14"/>
  <c r="G73" i="14"/>
  <c r="H73" i="14"/>
  <c r="J73" i="14"/>
  <c r="E73" i="14"/>
  <c r="I73" i="14"/>
  <c r="K73" i="14"/>
  <c r="G496" i="14"/>
  <c r="H496" i="14"/>
  <c r="I496" i="14"/>
  <c r="J496" i="14"/>
  <c r="K496" i="14"/>
  <c r="B496" i="14"/>
  <c r="F496" i="14"/>
  <c r="D496" i="14"/>
  <c r="E496" i="14"/>
  <c r="C496" i="14"/>
  <c r="G179" i="13"/>
  <c r="H179" i="13"/>
  <c r="I179" i="13"/>
  <c r="J179" i="13"/>
  <c r="K179" i="13"/>
  <c r="B179" i="13"/>
  <c r="C179" i="13"/>
  <c r="D179" i="13"/>
  <c r="E179" i="13"/>
  <c r="F179" i="13"/>
  <c r="H2" i="15"/>
  <c r="J122" i="14"/>
  <c r="K122" i="14"/>
  <c r="B122" i="14"/>
  <c r="C122" i="14"/>
  <c r="D122" i="14"/>
  <c r="E122" i="14"/>
  <c r="F122" i="14"/>
  <c r="I122" i="14"/>
  <c r="H122" i="14"/>
  <c r="G122" i="14"/>
  <c r="B76" i="13"/>
  <c r="C76" i="13"/>
  <c r="D76" i="13"/>
  <c r="E76" i="13"/>
  <c r="F76" i="13"/>
  <c r="G76" i="13"/>
  <c r="H76" i="13"/>
  <c r="I76" i="13"/>
  <c r="J76" i="13"/>
  <c r="K76" i="13"/>
  <c r="K570" i="14"/>
  <c r="B570" i="14"/>
  <c r="C570" i="14"/>
  <c r="D570" i="14"/>
  <c r="E570" i="14"/>
  <c r="F570" i="14"/>
  <c r="J570" i="14"/>
  <c r="I570" i="14"/>
  <c r="H570" i="14"/>
  <c r="G570" i="14"/>
  <c r="K522" i="14"/>
  <c r="B522" i="14"/>
  <c r="C522" i="14"/>
  <c r="D522" i="14"/>
  <c r="E522" i="14"/>
  <c r="F522" i="14"/>
  <c r="J522" i="14"/>
  <c r="G522" i="14"/>
  <c r="H522" i="14"/>
  <c r="I522" i="14"/>
  <c r="K486" i="14"/>
  <c r="B486" i="14"/>
  <c r="C486" i="14"/>
  <c r="D486" i="14"/>
  <c r="E486" i="14"/>
  <c r="F486" i="14"/>
  <c r="J486" i="14"/>
  <c r="H486" i="14"/>
  <c r="I486" i="14"/>
  <c r="G486" i="14"/>
  <c r="J438" i="14"/>
  <c r="K438" i="14"/>
  <c r="B438" i="14"/>
  <c r="D438" i="14"/>
  <c r="F438" i="14"/>
  <c r="C438" i="14"/>
  <c r="E438" i="14"/>
  <c r="G438" i="14"/>
  <c r="H438" i="14"/>
  <c r="I438" i="14"/>
  <c r="J390" i="14"/>
  <c r="K390" i="14"/>
  <c r="B390" i="14"/>
  <c r="D390" i="14"/>
  <c r="E390" i="14"/>
  <c r="F390" i="14"/>
  <c r="I390" i="14"/>
  <c r="C390" i="14"/>
  <c r="H390" i="14"/>
  <c r="G390" i="14"/>
  <c r="J342" i="14"/>
  <c r="K342" i="14"/>
  <c r="B342" i="14"/>
  <c r="C342" i="14"/>
  <c r="D342" i="14"/>
  <c r="E342" i="14"/>
  <c r="F342" i="14"/>
  <c r="I342" i="14"/>
  <c r="G342" i="14"/>
  <c r="H342" i="14"/>
  <c r="J294" i="14"/>
  <c r="K294" i="14"/>
  <c r="B294" i="14"/>
  <c r="C294" i="14"/>
  <c r="D294" i="14"/>
  <c r="E294" i="14"/>
  <c r="F294" i="14"/>
  <c r="I294" i="14"/>
  <c r="G294" i="14"/>
  <c r="H294" i="14"/>
  <c r="F246" i="14"/>
  <c r="G246" i="14"/>
  <c r="H246" i="14"/>
  <c r="I246" i="14"/>
  <c r="J246" i="14"/>
  <c r="K246" i="14"/>
  <c r="B246" i="14"/>
  <c r="D246" i="14"/>
  <c r="E246" i="14"/>
  <c r="C246" i="14"/>
  <c r="F198" i="14"/>
  <c r="G198" i="14"/>
  <c r="H198" i="14"/>
  <c r="I198" i="14"/>
  <c r="J198" i="14"/>
  <c r="K198" i="14"/>
  <c r="B198" i="14"/>
  <c r="E198" i="14"/>
  <c r="C198" i="14"/>
  <c r="D198" i="14"/>
  <c r="E424" i="13"/>
  <c r="F424" i="13"/>
  <c r="G424" i="13"/>
  <c r="H424" i="13"/>
  <c r="I424" i="13"/>
  <c r="J424" i="13"/>
  <c r="D424" i="13"/>
  <c r="B424" i="13"/>
  <c r="C424" i="13"/>
  <c r="K424" i="13"/>
  <c r="J140" i="14"/>
  <c r="K140" i="14"/>
  <c r="B140" i="14"/>
  <c r="C140" i="14"/>
  <c r="D140" i="14"/>
  <c r="E140" i="14"/>
  <c r="F140" i="14"/>
  <c r="I140" i="14"/>
  <c r="G140" i="14"/>
  <c r="H140" i="14"/>
  <c r="G103" i="13"/>
  <c r="H103" i="13"/>
  <c r="J103" i="13"/>
  <c r="K103" i="13"/>
  <c r="B103" i="13"/>
  <c r="C103" i="13"/>
  <c r="F103" i="13"/>
  <c r="I103" i="13"/>
  <c r="D103" i="13"/>
  <c r="E103" i="13"/>
  <c r="B226" i="14"/>
  <c r="C226" i="14"/>
  <c r="D226" i="14"/>
  <c r="E226" i="14"/>
  <c r="F226" i="14"/>
  <c r="G226" i="14"/>
  <c r="H226" i="14"/>
  <c r="I226" i="14"/>
  <c r="J226" i="14"/>
  <c r="K226" i="14"/>
  <c r="B159" i="14"/>
  <c r="C159" i="14"/>
  <c r="D159" i="14"/>
  <c r="E159" i="14"/>
  <c r="F159" i="14"/>
  <c r="G159" i="14"/>
  <c r="H159" i="14"/>
  <c r="K159" i="14"/>
  <c r="I159" i="14"/>
  <c r="J159" i="14"/>
  <c r="E102" i="13"/>
  <c r="F102" i="13"/>
  <c r="H102" i="13"/>
  <c r="I102" i="13"/>
  <c r="J102" i="13"/>
  <c r="D102" i="13"/>
  <c r="B102" i="13"/>
  <c r="C102" i="13"/>
  <c r="G102" i="13"/>
  <c r="K102" i="13"/>
  <c r="I557" i="14"/>
  <c r="J557" i="14"/>
  <c r="K557" i="14"/>
  <c r="B557" i="14"/>
  <c r="C557" i="14"/>
  <c r="D557" i="14"/>
  <c r="H557" i="14"/>
  <c r="E557" i="14"/>
  <c r="F557" i="14"/>
  <c r="G557" i="14"/>
  <c r="I485" i="14"/>
  <c r="I114" i="15" s="1"/>
  <c r="J485" i="14"/>
  <c r="K485" i="14"/>
  <c r="B485" i="14"/>
  <c r="C485" i="14"/>
  <c r="D485" i="14"/>
  <c r="H485" i="14"/>
  <c r="E485" i="14"/>
  <c r="F485" i="14"/>
  <c r="G485" i="14"/>
  <c r="I473" i="14"/>
  <c r="J473" i="14"/>
  <c r="K473" i="14"/>
  <c r="B473" i="14"/>
  <c r="C473" i="14"/>
  <c r="D473" i="14"/>
  <c r="H473" i="14"/>
  <c r="E473" i="14"/>
  <c r="F473" i="14"/>
  <c r="G473" i="14"/>
  <c r="H401" i="14"/>
  <c r="I401" i="14"/>
  <c r="J401" i="14"/>
  <c r="K401" i="14"/>
  <c r="B401" i="14"/>
  <c r="C401" i="14"/>
  <c r="D401" i="14"/>
  <c r="G401" i="14"/>
  <c r="F401" i="14"/>
  <c r="E401" i="14"/>
  <c r="H341" i="14"/>
  <c r="I341" i="14"/>
  <c r="J341" i="14"/>
  <c r="K341" i="14"/>
  <c r="B341" i="14"/>
  <c r="C341" i="14"/>
  <c r="D341" i="14"/>
  <c r="G341" i="14"/>
  <c r="E341" i="14"/>
  <c r="F341" i="14"/>
  <c r="H329" i="14"/>
  <c r="I329" i="14"/>
  <c r="J329" i="14"/>
  <c r="K329" i="14"/>
  <c r="B329" i="14"/>
  <c r="C329" i="14"/>
  <c r="D329" i="14"/>
  <c r="G329" i="14"/>
  <c r="E329" i="14"/>
  <c r="F329" i="14"/>
  <c r="D257" i="14"/>
  <c r="E257" i="14"/>
  <c r="F257" i="14"/>
  <c r="G257" i="14"/>
  <c r="H257" i="14"/>
  <c r="I257" i="14"/>
  <c r="J257" i="14"/>
  <c r="K257" i="14"/>
  <c r="B257" i="14"/>
  <c r="C257" i="14"/>
  <c r="D197" i="14"/>
  <c r="E197" i="14"/>
  <c r="F197" i="14"/>
  <c r="G197" i="14"/>
  <c r="H197" i="14"/>
  <c r="I197" i="14"/>
  <c r="J197" i="14"/>
  <c r="K197" i="14"/>
  <c r="C197" i="14"/>
  <c r="B197" i="14"/>
  <c r="D185" i="14"/>
  <c r="E185" i="14"/>
  <c r="F185" i="14"/>
  <c r="F13" i="15" s="1"/>
  <c r="G185" i="14"/>
  <c r="H185" i="14"/>
  <c r="I185" i="14"/>
  <c r="J185" i="14"/>
  <c r="K185" i="14"/>
  <c r="K44" i="15" s="1"/>
  <c r="C185" i="14"/>
  <c r="B185" i="14"/>
  <c r="E172" i="13"/>
  <c r="F172" i="13"/>
  <c r="G172" i="13"/>
  <c r="H172" i="13"/>
  <c r="I172" i="13"/>
  <c r="J172" i="13"/>
  <c r="K172" i="13"/>
  <c r="B172" i="13"/>
  <c r="C172" i="13"/>
  <c r="D172" i="13"/>
  <c r="F280" i="14"/>
  <c r="G280" i="14"/>
  <c r="H280" i="14"/>
  <c r="I280" i="14"/>
  <c r="J280" i="14"/>
  <c r="K280" i="14"/>
  <c r="B280" i="14"/>
  <c r="E280" i="14"/>
  <c r="C280" i="14"/>
  <c r="D280" i="14"/>
  <c r="F442" i="13"/>
  <c r="G442" i="13"/>
  <c r="H442" i="13"/>
  <c r="I442" i="13"/>
  <c r="J442" i="13"/>
  <c r="K442" i="13"/>
  <c r="B442" i="13"/>
  <c r="E442" i="13"/>
  <c r="C442" i="13"/>
  <c r="D442" i="13"/>
  <c r="B17" i="14"/>
  <c r="C17" i="14"/>
  <c r="D17" i="14"/>
  <c r="E17" i="14"/>
  <c r="F17" i="14"/>
  <c r="G17" i="14"/>
  <c r="H17" i="14"/>
  <c r="K17" i="14"/>
  <c r="I17" i="14"/>
  <c r="J17" i="14"/>
  <c r="B597" i="14"/>
  <c r="B140" i="15" s="1"/>
  <c r="C597" i="14"/>
  <c r="C140" i="15" s="1"/>
  <c r="D597" i="14"/>
  <c r="D140" i="15" s="1"/>
  <c r="E597" i="14"/>
  <c r="E140" i="15" s="1"/>
  <c r="F597" i="14"/>
  <c r="F140" i="15" s="1"/>
  <c r="G597" i="14"/>
  <c r="G140" i="15" s="1"/>
  <c r="K597" i="14"/>
  <c r="K140" i="15" s="1"/>
  <c r="H597" i="14"/>
  <c r="H140" i="15" s="1"/>
  <c r="I597" i="14"/>
  <c r="I140" i="15" s="1"/>
  <c r="J597" i="14"/>
  <c r="J140" i="15" s="1"/>
  <c r="E549" i="14"/>
  <c r="E130" i="15" s="1"/>
  <c r="F549" i="14"/>
  <c r="F130" i="15" s="1"/>
  <c r="G549" i="14"/>
  <c r="G130" i="15" s="1"/>
  <c r="H549" i="14"/>
  <c r="H130" i="15" s="1"/>
  <c r="I549" i="14"/>
  <c r="I130" i="15" s="1"/>
  <c r="J549" i="14"/>
  <c r="K549" i="14"/>
  <c r="D549" i="14"/>
  <c r="D130" i="15" s="1"/>
  <c r="B549" i="14"/>
  <c r="B130" i="15" s="1"/>
  <c r="C549" i="14"/>
  <c r="C130" i="15" s="1"/>
  <c r="E501" i="14"/>
  <c r="F501" i="14"/>
  <c r="G501" i="14"/>
  <c r="H501" i="14"/>
  <c r="I501" i="14"/>
  <c r="J501" i="14"/>
  <c r="K501" i="14"/>
  <c r="D501" i="14"/>
  <c r="B501" i="14"/>
  <c r="C501" i="14"/>
  <c r="E453" i="14"/>
  <c r="F453" i="14"/>
  <c r="G453" i="14"/>
  <c r="H453" i="14"/>
  <c r="I453" i="14"/>
  <c r="J453" i="14"/>
  <c r="K453" i="14"/>
  <c r="D453" i="14"/>
  <c r="B453" i="14"/>
  <c r="C453" i="14"/>
  <c r="D405" i="14"/>
  <c r="E405" i="14"/>
  <c r="F405" i="14"/>
  <c r="G405" i="14"/>
  <c r="H405" i="14"/>
  <c r="J405" i="14"/>
  <c r="K405" i="14"/>
  <c r="I405" i="14"/>
  <c r="C405" i="14"/>
  <c r="B405" i="14"/>
  <c r="D357" i="14"/>
  <c r="D84" i="15" s="1"/>
  <c r="E357" i="14"/>
  <c r="E84" i="15" s="1"/>
  <c r="F357" i="14"/>
  <c r="F84" i="15" s="1"/>
  <c r="G357" i="14"/>
  <c r="G84" i="15" s="1"/>
  <c r="H357" i="14"/>
  <c r="H84" i="15" s="1"/>
  <c r="J357" i="14"/>
  <c r="J84" i="15" s="1"/>
  <c r="K357" i="14"/>
  <c r="K84" i="15" s="1"/>
  <c r="C357" i="14"/>
  <c r="C84" i="15" s="1"/>
  <c r="B357" i="14"/>
  <c r="B84" i="15" s="1"/>
  <c r="I357" i="14"/>
  <c r="I84" i="15" s="1"/>
  <c r="D309" i="14"/>
  <c r="E309" i="14"/>
  <c r="F309" i="14"/>
  <c r="G309" i="14"/>
  <c r="H309" i="14"/>
  <c r="I309" i="14"/>
  <c r="J309" i="14"/>
  <c r="K309" i="14"/>
  <c r="C309" i="14"/>
  <c r="B309" i="14"/>
  <c r="B261" i="14"/>
  <c r="C261" i="14"/>
  <c r="D261" i="14"/>
  <c r="E261" i="14"/>
  <c r="F261" i="14"/>
  <c r="G261" i="14"/>
  <c r="H261" i="14"/>
  <c r="I261" i="14"/>
  <c r="J261" i="14"/>
  <c r="K261" i="14"/>
  <c r="B213" i="14"/>
  <c r="C213" i="14"/>
  <c r="D213" i="14"/>
  <c r="E213" i="14"/>
  <c r="F213" i="14"/>
  <c r="G213" i="14"/>
  <c r="H213" i="14"/>
  <c r="K213" i="14"/>
  <c r="I213" i="14"/>
  <c r="J213" i="14"/>
  <c r="C153" i="13"/>
  <c r="D153" i="13"/>
  <c r="E153" i="13"/>
  <c r="F153" i="13"/>
  <c r="G153" i="13"/>
  <c r="H153" i="13"/>
  <c r="I153" i="13"/>
  <c r="J153" i="13"/>
  <c r="K153" i="13"/>
  <c r="B153" i="13"/>
  <c r="K105" i="13"/>
  <c r="B105" i="13"/>
  <c r="C105" i="13"/>
  <c r="D105" i="13"/>
  <c r="G105" i="13"/>
  <c r="J105" i="13"/>
  <c r="E105" i="13"/>
  <c r="F105" i="13"/>
  <c r="H105" i="13"/>
  <c r="I105" i="13"/>
  <c r="E418" i="13"/>
  <c r="F418" i="13"/>
  <c r="G418" i="13"/>
  <c r="H418" i="13"/>
  <c r="I418" i="13"/>
  <c r="J418" i="13"/>
  <c r="K418" i="13"/>
  <c r="D418" i="13"/>
  <c r="B418" i="13"/>
  <c r="C418" i="13"/>
  <c r="B604" i="13"/>
  <c r="K604" i="13"/>
  <c r="C604" i="13"/>
  <c r="D604" i="13"/>
  <c r="E604" i="13"/>
  <c r="F604" i="13"/>
  <c r="G604" i="13"/>
  <c r="H604" i="13"/>
  <c r="I604" i="13"/>
  <c r="J604" i="13"/>
  <c r="D13" i="14"/>
  <c r="E13" i="14"/>
  <c r="F13" i="14"/>
  <c r="G13" i="14"/>
  <c r="H13" i="14"/>
  <c r="I13" i="14"/>
  <c r="J13" i="14"/>
  <c r="K13" i="14"/>
  <c r="C13" i="14"/>
  <c r="B13" i="14"/>
  <c r="B220" i="14"/>
  <c r="C220" i="14"/>
  <c r="D220" i="14"/>
  <c r="E220" i="14"/>
  <c r="F220" i="14"/>
  <c r="G220" i="14"/>
  <c r="H220" i="14"/>
  <c r="I220" i="14"/>
  <c r="J220" i="14"/>
  <c r="K220" i="14"/>
  <c r="B110" i="13"/>
  <c r="C110" i="13"/>
  <c r="D110" i="13"/>
  <c r="E110" i="13"/>
  <c r="F110" i="13"/>
  <c r="G110" i="13"/>
  <c r="H110" i="13"/>
  <c r="I110" i="13"/>
  <c r="J110" i="13"/>
  <c r="K110" i="13"/>
  <c r="D584" i="14"/>
  <c r="D138" i="15" s="1"/>
  <c r="F584" i="14"/>
  <c r="F138" i="15" s="1"/>
  <c r="H584" i="14"/>
  <c r="H138" i="15" s="1"/>
  <c r="K584" i="14"/>
  <c r="K138" i="15" s="1"/>
  <c r="B584" i="14"/>
  <c r="B138" i="15" s="1"/>
  <c r="C584" i="14"/>
  <c r="C138" i="15" s="1"/>
  <c r="J584" i="14"/>
  <c r="J138" i="15" s="1"/>
  <c r="E584" i="14"/>
  <c r="E138" i="15" s="1"/>
  <c r="G584" i="14"/>
  <c r="G138" i="15" s="1"/>
  <c r="I584" i="14"/>
  <c r="I138" i="15" s="1"/>
  <c r="C548" i="14"/>
  <c r="C129" i="15" s="1"/>
  <c r="D548" i="14"/>
  <c r="D129" i="15" s="1"/>
  <c r="E548" i="14"/>
  <c r="E129" i="15" s="1"/>
  <c r="F548" i="14"/>
  <c r="F129" i="15" s="1"/>
  <c r="G548" i="14"/>
  <c r="G129" i="15" s="1"/>
  <c r="H548" i="14"/>
  <c r="H129" i="15" s="1"/>
  <c r="I548" i="14"/>
  <c r="I129" i="15" s="1"/>
  <c r="J548" i="14"/>
  <c r="J129" i="15" s="1"/>
  <c r="B548" i="14"/>
  <c r="B129" i="15" s="1"/>
  <c r="K548" i="14"/>
  <c r="K129" i="15" s="1"/>
  <c r="C512" i="14"/>
  <c r="D512" i="14"/>
  <c r="E512" i="14"/>
  <c r="F512" i="14"/>
  <c r="G512" i="14"/>
  <c r="H512" i="14"/>
  <c r="I512" i="14"/>
  <c r="J512" i="14"/>
  <c r="B512" i="14"/>
  <c r="K512" i="14"/>
  <c r="C476" i="14"/>
  <c r="D476" i="14"/>
  <c r="E476" i="14"/>
  <c r="F476" i="14"/>
  <c r="G476" i="14"/>
  <c r="H476" i="14"/>
  <c r="I476" i="14"/>
  <c r="J476" i="14"/>
  <c r="B476" i="14"/>
  <c r="K476" i="14"/>
  <c r="B440" i="14"/>
  <c r="D440" i="14"/>
  <c r="F440" i="14"/>
  <c r="H440" i="14"/>
  <c r="C440" i="14"/>
  <c r="E440" i="14"/>
  <c r="G440" i="14"/>
  <c r="I440" i="14"/>
  <c r="J440" i="14"/>
  <c r="K440" i="14"/>
  <c r="B404" i="14"/>
  <c r="C404" i="14"/>
  <c r="D404" i="14"/>
  <c r="E404" i="14"/>
  <c r="F404" i="14"/>
  <c r="H404" i="14"/>
  <c r="I404" i="14"/>
  <c r="J404" i="14"/>
  <c r="K404" i="14"/>
  <c r="G404" i="14"/>
  <c r="B368" i="14"/>
  <c r="B87" i="15" s="1"/>
  <c r="C368" i="14"/>
  <c r="C87" i="15" s="1"/>
  <c r="D368" i="14"/>
  <c r="D87" i="15" s="1"/>
  <c r="E368" i="14"/>
  <c r="E87" i="15" s="1"/>
  <c r="F368" i="14"/>
  <c r="F87" i="15" s="1"/>
  <c r="H368" i="14"/>
  <c r="H87" i="15" s="1"/>
  <c r="I368" i="14"/>
  <c r="I87" i="15" s="1"/>
  <c r="J368" i="14"/>
  <c r="J87" i="15" s="1"/>
  <c r="G368" i="14"/>
  <c r="G87" i="15" s="1"/>
  <c r="K368" i="14"/>
  <c r="K87" i="15" s="1"/>
  <c r="B332" i="14"/>
  <c r="C332" i="14"/>
  <c r="D332" i="14"/>
  <c r="E332" i="14"/>
  <c r="F332" i="14"/>
  <c r="G332" i="14"/>
  <c r="H332" i="14"/>
  <c r="I332" i="14"/>
  <c r="J332" i="14"/>
  <c r="K332" i="14"/>
  <c r="B296" i="14"/>
  <c r="C296" i="14"/>
  <c r="D296" i="14"/>
  <c r="E296" i="14"/>
  <c r="F296" i="14"/>
  <c r="G296" i="14"/>
  <c r="H296" i="14"/>
  <c r="I296" i="14"/>
  <c r="J296" i="14"/>
  <c r="K296" i="14"/>
  <c r="J260" i="14"/>
  <c r="K260" i="14"/>
  <c r="B260" i="14"/>
  <c r="C260" i="14"/>
  <c r="D260" i="14"/>
  <c r="E260" i="14"/>
  <c r="F260" i="14"/>
  <c r="H260" i="14"/>
  <c r="I260" i="14"/>
  <c r="G260" i="14"/>
  <c r="J218" i="13"/>
  <c r="K218" i="13"/>
  <c r="B218" i="13"/>
  <c r="D218" i="13"/>
  <c r="E218" i="13"/>
  <c r="F218" i="13"/>
  <c r="I218" i="13"/>
  <c r="C218" i="13"/>
  <c r="G218" i="13"/>
  <c r="H218" i="13"/>
  <c r="B43" i="14"/>
  <c r="C43" i="14"/>
  <c r="D43" i="14"/>
  <c r="E43" i="14"/>
  <c r="F43" i="14"/>
  <c r="G43" i="14"/>
  <c r="H43" i="14"/>
  <c r="I43" i="14"/>
  <c r="J43" i="14"/>
  <c r="K43" i="14"/>
  <c r="D221" i="14"/>
  <c r="E221" i="14"/>
  <c r="F221" i="14"/>
  <c r="G221" i="14"/>
  <c r="H221" i="14"/>
  <c r="I221" i="14"/>
  <c r="J221" i="14"/>
  <c r="K221" i="14"/>
  <c r="C221" i="14"/>
  <c r="B221" i="14"/>
  <c r="J65" i="14"/>
  <c r="K65" i="14"/>
  <c r="B65" i="14"/>
  <c r="C65" i="14"/>
  <c r="D65" i="14"/>
  <c r="F65" i="14"/>
  <c r="E65" i="14"/>
  <c r="G65" i="14"/>
  <c r="H65" i="14"/>
  <c r="I65" i="14"/>
  <c r="G54" i="13"/>
  <c r="H54" i="13"/>
  <c r="I54" i="13"/>
  <c r="J54" i="13"/>
  <c r="K54" i="13"/>
  <c r="B54" i="13"/>
  <c r="C54" i="13"/>
  <c r="F54" i="13"/>
  <c r="D54" i="13"/>
  <c r="E54" i="13"/>
  <c r="H199" i="13"/>
  <c r="I199" i="13"/>
  <c r="J199" i="13"/>
  <c r="K199" i="13"/>
  <c r="B199" i="13"/>
  <c r="C199" i="13"/>
  <c r="D199" i="13"/>
  <c r="G199" i="13"/>
  <c r="E199" i="13"/>
  <c r="F199" i="13"/>
  <c r="B262" i="14"/>
  <c r="C262" i="14"/>
  <c r="D262" i="14"/>
  <c r="E262" i="14"/>
  <c r="F262" i="14"/>
  <c r="G262" i="14"/>
  <c r="H262" i="14"/>
  <c r="I262" i="14"/>
  <c r="J262" i="14"/>
  <c r="K262" i="14"/>
  <c r="E136" i="13"/>
  <c r="F136" i="13"/>
  <c r="G136" i="13"/>
  <c r="H136" i="13"/>
  <c r="I136" i="13"/>
  <c r="J136" i="13"/>
  <c r="K136" i="13"/>
  <c r="D136" i="13"/>
  <c r="B136" i="13"/>
  <c r="C136" i="13"/>
  <c r="H601" i="13"/>
  <c r="F601" i="13"/>
  <c r="I601" i="13"/>
  <c r="J601" i="13"/>
  <c r="K601" i="13"/>
  <c r="E601" i="13"/>
  <c r="B601" i="13"/>
  <c r="C601" i="13"/>
  <c r="D601" i="13"/>
  <c r="G601" i="13"/>
  <c r="J565" i="13"/>
  <c r="K565" i="13"/>
  <c r="B565" i="13"/>
  <c r="C565" i="13"/>
  <c r="D565" i="13"/>
  <c r="E565" i="13"/>
  <c r="F565" i="13"/>
  <c r="H565" i="13"/>
  <c r="G565" i="13"/>
  <c r="I565" i="13"/>
  <c r="J529" i="13"/>
  <c r="K529" i="13"/>
  <c r="B529" i="13"/>
  <c r="C529" i="13"/>
  <c r="D529" i="13"/>
  <c r="E529" i="13"/>
  <c r="F529" i="13"/>
  <c r="I529" i="13"/>
  <c r="G529" i="13"/>
  <c r="H529" i="13"/>
  <c r="B493" i="13"/>
  <c r="C493" i="13"/>
  <c r="D493" i="13"/>
  <c r="E493" i="13"/>
  <c r="F493" i="13"/>
  <c r="G493" i="13"/>
  <c r="H493" i="13"/>
  <c r="K493" i="13"/>
  <c r="I493" i="13"/>
  <c r="J493" i="13"/>
  <c r="B457" i="13"/>
  <c r="C457" i="13"/>
  <c r="C109" i="16" s="1"/>
  <c r="D457" i="13"/>
  <c r="E457" i="13"/>
  <c r="E109" i="16" s="1"/>
  <c r="F457" i="13"/>
  <c r="G457" i="13"/>
  <c r="H457" i="13"/>
  <c r="K457" i="13"/>
  <c r="I457" i="13"/>
  <c r="J457" i="13"/>
  <c r="K421" i="13"/>
  <c r="B421" i="13"/>
  <c r="C421" i="13"/>
  <c r="D421" i="13"/>
  <c r="F421" i="13"/>
  <c r="J421" i="13"/>
  <c r="E421" i="13"/>
  <c r="G421" i="13"/>
  <c r="H421" i="13"/>
  <c r="I421" i="13"/>
  <c r="K385" i="13"/>
  <c r="B385" i="13"/>
  <c r="C385" i="13"/>
  <c r="D385" i="13"/>
  <c r="E385" i="13"/>
  <c r="F385" i="13"/>
  <c r="G385" i="13"/>
  <c r="J385" i="13"/>
  <c r="H385" i="13"/>
  <c r="I385" i="13"/>
  <c r="K349" i="13"/>
  <c r="B349" i="13"/>
  <c r="C349" i="13"/>
  <c r="D349" i="13"/>
  <c r="E349" i="13"/>
  <c r="F349" i="13"/>
  <c r="G349" i="13"/>
  <c r="J349" i="13"/>
  <c r="H349" i="13"/>
  <c r="I349" i="13"/>
  <c r="E313" i="13"/>
  <c r="F313" i="13"/>
  <c r="G313" i="13"/>
  <c r="H313" i="13"/>
  <c r="I313" i="13"/>
  <c r="J313" i="13"/>
  <c r="K313" i="13"/>
  <c r="D313" i="13"/>
  <c r="B313" i="13"/>
  <c r="C313" i="13"/>
  <c r="E277" i="13"/>
  <c r="F277" i="13"/>
  <c r="G277" i="13"/>
  <c r="H277" i="13"/>
  <c r="I277" i="13"/>
  <c r="J277" i="13"/>
  <c r="K277" i="13"/>
  <c r="D277" i="13"/>
  <c r="B277" i="13"/>
  <c r="C277" i="13"/>
  <c r="H229" i="13"/>
  <c r="I229" i="13"/>
  <c r="J229" i="13"/>
  <c r="K229" i="13"/>
  <c r="B229" i="13"/>
  <c r="C229" i="13"/>
  <c r="D229" i="13"/>
  <c r="G229" i="13"/>
  <c r="E229" i="13"/>
  <c r="F229" i="13"/>
  <c r="H157" i="14"/>
  <c r="I157" i="14"/>
  <c r="J157" i="14"/>
  <c r="K157" i="14"/>
  <c r="B157" i="14"/>
  <c r="C157" i="14"/>
  <c r="D157" i="14"/>
  <c r="G157" i="14"/>
  <c r="E157" i="14"/>
  <c r="F157" i="14"/>
  <c r="B268" i="14"/>
  <c r="C268" i="14"/>
  <c r="C64" i="15" s="1"/>
  <c r="D268" i="14"/>
  <c r="D64" i="15" s="1"/>
  <c r="F268" i="14"/>
  <c r="G268" i="14"/>
  <c r="H268" i="14"/>
  <c r="H64" i="15" s="1"/>
  <c r="J268" i="14"/>
  <c r="E268" i="14"/>
  <c r="E64" i="15" s="1"/>
  <c r="I268" i="14"/>
  <c r="I64" i="15" s="1"/>
  <c r="K268" i="14"/>
  <c r="K163" i="13"/>
  <c r="B163" i="13"/>
  <c r="C163" i="13"/>
  <c r="D163" i="13"/>
  <c r="E163" i="13"/>
  <c r="F163" i="13"/>
  <c r="G163" i="13"/>
  <c r="J163" i="13"/>
  <c r="H163" i="13"/>
  <c r="I163" i="13"/>
  <c r="H100" i="14"/>
  <c r="I100" i="14"/>
  <c r="J100" i="14"/>
  <c r="B100" i="14"/>
  <c r="D100" i="14"/>
  <c r="C100" i="14"/>
  <c r="E100" i="14"/>
  <c r="F100" i="14"/>
  <c r="G100" i="14"/>
  <c r="K100" i="14"/>
  <c r="B63" i="13"/>
  <c r="C63" i="13"/>
  <c r="D63" i="13"/>
  <c r="E63" i="13"/>
  <c r="F63" i="13"/>
  <c r="G63" i="13"/>
  <c r="H63" i="13"/>
  <c r="I63" i="13"/>
  <c r="J63" i="13"/>
  <c r="K63" i="13"/>
  <c r="H570" i="13"/>
  <c r="I570" i="13"/>
  <c r="J570" i="13"/>
  <c r="K570" i="13"/>
  <c r="B570" i="13"/>
  <c r="C570" i="13"/>
  <c r="D570" i="13"/>
  <c r="F570" i="13"/>
  <c r="G570" i="13"/>
  <c r="E570" i="13"/>
  <c r="H522" i="13"/>
  <c r="H124" i="16" s="1"/>
  <c r="I522" i="13"/>
  <c r="I124" i="16" s="1"/>
  <c r="J522" i="13"/>
  <c r="J124" i="16" s="1"/>
  <c r="K522" i="13"/>
  <c r="B522" i="13"/>
  <c r="B124" i="16" s="1"/>
  <c r="C522" i="13"/>
  <c r="D522" i="13"/>
  <c r="D124" i="16" s="1"/>
  <c r="G522" i="13"/>
  <c r="G124" i="16" s="1"/>
  <c r="E522" i="13"/>
  <c r="E124" i="16" s="1"/>
  <c r="F522" i="13"/>
  <c r="F124" i="16" s="1"/>
  <c r="J486" i="13"/>
  <c r="K486" i="13"/>
  <c r="B486" i="13"/>
  <c r="C486" i="13"/>
  <c r="D486" i="13"/>
  <c r="E486" i="13"/>
  <c r="F486" i="13"/>
  <c r="I486" i="13"/>
  <c r="G486" i="13"/>
  <c r="H486" i="13"/>
  <c r="J438" i="13"/>
  <c r="K438" i="13"/>
  <c r="B438" i="13"/>
  <c r="C438" i="13"/>
  <c r="D438" i="13"/>
  <c r="E438" i="13"/>
  <c r="F438" i="13"/>
  <c r="I438" i="13"/>
  <c r="G438" i="13"/>
  <c r="H438" i="13"/>
  <c r="I390" i="13"/>
  <c r="J390" i="13"/>
  <c r="K390" i="13"/>
  <c r="B390" i="13"/>
  <c r="C390" i="13"/>
  <c r="D390" i="13"/>
  <c r="E390" i="13"/>
  <c r="H390" i="13"/>
  <c r="F390" i="13"/>
  <c r="G390" i="13"/>
  <c r="D342" i="13"/>
  <c r="I342" i="13"/>
  <c r="J342" i="13"/>
  <c r="K342" i="13"/>
  <c r="B342" i="13"/>
  <c r="C342" i="13"/>
  <c r="E342" i="13"/>
  <c r="H342" i="13"/>
  <c r="F342" i="13"/>
  <c r="G342" i="13"/>
  <c r="C294" i="13"/>
  <c r="D294" i="13"/>
  <c r="E294" i="13"/>
  <c r="E70" i="16" s="1"/>
  <c r="F294" i="13"/>
  <c r="G294" i="13"/>
  <c r="H294" i="13"/>
  <c r="I294" i="13"/>
  <c r="J294" i="13"/>
  <c r="K294" i="13"/>
  <c r="B294" i="13"/>
  <c r="F246" i="13"/>
  <c r="G246" i="13"/>
  <c r="G59" i="16" s="1"/>
  <c r="H246" i="13"/>
  <c r="H59" i="16" s="1"/>
  <c r="I246" i="13"/>
  <c r="I59" i="16" s="1"/>
  <c r="J246" i="13"/>
  <c r="B246" i="13"/>
  <c r="B59" i="16" s="1"/>
  <c r="C246" i="13"/>
  <c r="C59" i="16" s="1"/>
  <c r="D246" i="13"/>
  <c r="D59" i="16" s="1"/>
  <c r="E246" i="13"/>
  <c r="E59" i="16" s="1"/>
  <c r="K246" i="13"/>
  <c r="F198" i="13"/>
  <c r="G198" i="13"/>
  <c r="H198" i="13"/>
  <c r="I198" i="13"/>
  <c r="J198" i="13"/>
  <c r="B198" i="13"/>
  <c r="E198" i="13"/>
  <c r="C198" i="13"/>
  <c r="D198" i="13"/>
  <c r="K198" i="13"/>
  <c r="F388" i="14"/>
  <c r="G388" i="14"/>
  <c r="H388" i="14"/>
  <c r="I388" i="14"/>
  <c r="J388" i="14"/>
  <c r="B388" i="14"/>
  <c r="E388" i="14"/>
  <c r="C388" i="14"/>
  <c r="D388" i="14"/>
  <c r="K388" i="14"/>
  <c r="K286" i="13"/>
  <c r="B286" i="13"/>
  <c r="C286" i="13"/>
  <c r="D286" i="13"/>
  <c r="E286" i="13"/>
  <c r="F286" i="13"/>
  <c r="G286" i="13"/>
  <c r="J286" i="13"/>
  <c r="H286" i="13"/>
  <c r="I286" i="13"/>
  <c r="D119" i="14"/>
  <c r="E119" i="14"/>
  <c r="F119" i="14"/>
  <c r="G119" i="14"/>
  <c r="H119" i="14"/>
  <c r="I119" i="14"/>
  <c r="J119" i="14"/>
  <c r="K119" i="14"/>
  <c r="C119" i="14"/>
  <c r="B119" i="14"/>
  <c r="K75" i="13"/>
  <c r="B75" i="13"/>
  <c r="C75" i="13"/>
  <c r="D75" i="13"/>
  <c r="E75" i="13"/>
  <c r="F75" i="13"/>
  <c r="G75" i="13"/>
  <c r="J75" i="13"/>
  <c r="J9" i="16" s="1"/>
  <c r="I75" i="13"/>
  <c r="H75" i="13"/>
  <c r="E178" i="13"/>
  <c r="F178" i="13"/>
  <c r="G178" i="13"/>
  <c r="H178" i="13"/>
  <c r="I178" i="13"/>
  <c r="J178" i="13"/>
  <c r="K178" i="13"/>
  <c r="C178" i="13"/>
  <c r="D178" i="13"/>
  <c r="B178" i="13"/>
  <c r="D137" i="14"/>
  <c r="E137" i="14"/>
  <c r="F137" i="14"/>
  <c r="G137" i="14"/>
  <c r="H137" i="14"/>
  <c r="I137" i="14"/>
  <c r="J137" i="14"/>
  <c r="K137" i="14"/>
  <c r="C137" i="14"/>
  <c r="B137" i="14"/>
  <c r="I74" i="13"/>
  <c r="J74" i="13"/>
  <c r="K74" i="13"/>
  <c r="B74" i="13"/>
  <c r="C74" i="13"/>
  <c r="D74" i="13"/>
  <c r="E74" i="13"/>
  <c r="H74" i="13"/>
  <c r="F74" i="13"/>
  <c r="G74" i="13"/>
  <c r="F557" i="13"/>
  <c r="G557" i="13"/>
  <c r="H557" i="13"/>
  <c r="I557" i="13"/>
  <c r="J557" i="13"/>
  <c r="K557" i="13"/>
  <c r="B557" i="13"/>
  <c r="E557" i="13"/>
  <c r="C557" i="13"/>
  <c r="D557" i="13"/>
  <c r="H485" i="13"/>
  <c r="I485" i="13"/>
  <c r="J485" i="13"/>
  <c r="K485" i="13"/>
  <c r="B485" i="13"/>
  <c r="C485" i="13"/>
  <c r="D485" i="13"/>
  <c r="G485" i="13"/>
  <c r="E485" i="13"/>
  <c r="F485" i="13"/>
  <c r="H473" i="13"/>
  <c r="I473" i="13"/>
  <c r="J473" i="13"/>
  <c r="K473" i="13"/>
  <c r="B473" i="13"/>
  <c r="C473" i="13"/>
  <c r="D473" i="13"/>
  <c r="G473" i="13"/>
  <c r="E473" i="13"/>
  <c r="F473" i="13"/>
  <c r="G401" i="13"/>
  <c r="H401" i="13"/>
  <c r="I401" i="13"/>
  <c r="J401" i="13"/>
  <c r="K401" i="13"/>
  <c r="B401" i="13"/>
  <c r="C401" i="13"/>
  <c r="F401" i="13"/>
  <c r="D401" i="13"/>
  <c r="E401" i="13"/>
  <c r="B341" i="13"/>
  <c r="C341" i="13"/>
  <c r="D341" i="13"/>
  <c r="F341" i="13"/>
  <c r="H341" i="13"/>
  <c r="E341" i="13"/>
  <c r="G341" i="13"/>
  <c r="I341" i="13"/>
  <c r="J341" i="13"/>
  <c r="K341" i="13"/>
  <c r="B329" i="13"/>
  <c r="C329" i="13"/>
  <c r="D329" i="13"/>
  <c r="E329" i="13"/>
  <c r="F329" i="13"/>
  <c r="G329" i="13"/>
  <c r="H329" i="13"/>
  <c r="I329" i="13"/>
  <c r="J329" i="13"/>
  <c r="K329" i="13"/>
  <c r="D257" i="13"/>
  <c r="E257" i="13"/>
  <c r="F257" i="13"/>
  <c r="G257" i="13"/>
  <c r="H257" i="13"/>
  <c r="J257" i="13"/>
  <c r="B257" i="13"/>
  <c r="C257" i="13"/>
  <c r="I257" i="13"/>
  <c r="K257" i="13"/>
  <c r="D197" i="13"/>
  <c r="E197" i="13"/>
  <c r="F197" i="13"/>
  <c r="G197" i="13"/>
  <c r="H197" i="13"/>
  <c r="J197" i="13"/>
  <c r="K197" i="13"/>
  <c r="C197" i="13"/>
  <c r="B197" i="13"/>
  <c r="I197" i="13"/>
  <c r="G185" i="13"/>
  <c r="G44" i="16" s="1"/>
  <c r="H185" i="13"/>
  <c r="H44" i="16" s="1"/>
  <c r="I185" i="13"/>
  <c r="I44" i="16" s="1"/>
  <c r="K185" i="13"/>
  <c r="C185" i="13"/>
  <c r="C44" i="16" s="1"/>
  <c r="D185" i="13"/>
  <c r="D44" i="16" s="1"/>
  <c r="E185" i="13"/>
  <c r="E44" i="16" s="1"/>
  <c r="F185" i="13"/>
  <c r="F44" i="16" s="1"/>
  <c r="J185" i="13"/>
  <c r="J44" i="16" s="1"/>
  <c r="B185" i="13"/>
  <c r="B44" i="16" s="1"/>
  <c r="K280" i="13"/>
  <c r="B280" i="13"/>
  <c r="C280" i="13"/>
  <c r="D280" i="13"/>
  <c r="E280" i="13"/>
  <c r="F280" i="13"/>
  <c r="G280" i="13"/>
  <c r="J280" i="13"/>
  <c r="H280" i="13"/>
  <c r="I280" i="13"/>
  <c r="E184" i="13"/>
  <c r="F184" i="13"/>
  <c r="G184" i="13"/>
  <c r="I184" i="13"/>
  <c r="C184" i="13"/>
  <c r="D184" i="13"/>
  <c r="H184" i="13"/>
  <c r="J184" i="13"/>
  <c r="K184" i="13"/>
  <c r="B184" i="13"/>
  <c r="F591" i="14"/>
  <c r="H591" i="14"/>
  <c r="B591" i="14"/>
  <c r="C591" i="14"/>
  <c r="D591" i="14"/>
  <c r="E591" i="14"/>
  <c r="G591" i="14"/>
  <c r="I591" i="14"/>
  <c r="J591" i="14"/>
  <c r="K591" i="14"/>
  <c r="E579" i="14"/>
  <c r="E137" i="15" s="1"/>
  <c r="F579" i="14"/>
  <c r="F137" i="15" s="1"/>
  <c r="G579" i="14"/>
  <c r="G137" i="15" s="1"/>
  <c r="H579" i="14"/>
  <c r="H137" i="15" s="1"/>
  <c r="I579" i="14"/>
  <c r="I137" i="15" s="1"/>
  <c r="J579" i="14"/>
  <c r="J137" i="15" s="1"/>
  <c r="K579" i="14"/>
  <c r="B579" i="14"/>
  <c r="B137" i="15" s="1"/>
  <c r="C579" i="14"/>
  <c r="C137" i="15" s="1"/>
  <c r="D579" i="14"/>
  <c r="D137" i="15" s="1"/>
  <c r="E543" i="14"/>
  <c r="F543" i="14"/>
  <c r="G543" i="14"/>
  <c r="H543" i="14"/>
  <c r="I543" i="14"/>
  <c r="J543" i="14"/>
  <c r="K543" i="14"/>
  <c r="D543" i="14"/>
  <c r="B543" i="14"/>
  <c r="C543" i="14"/>
  <c r="E531" i="14"/>
  <c r="F531" i="14"/>
  <c r="G531" i="14"/>
  <c r="G31" i="15" s="1"/>
  <c r="H531" i="14"/>
  <c r="I531" i="14"/>
  <c r="J531" i="14"/>
  <c r="K531" i="14"/>
  <c r="D531" i="14"/>
  <c r="B531" i="14"/>
  <c r="C531" i="14"/>
  <c r="E495" i="14"/>
  <c r="F495" i="14"/>
  <c r="G495" i="14"/>
  <c r="H495" i="14"/>
  <c r="I495" i="14"/>
  <c r="J495" i="14"/>
  <c r="K495" i="14"/>
  <c r="D495" i="14"/>
  <c r="C495" i="14"/>
  <c r="B495" i="14"/>
  <c r="E483" i="14"/>
  <c r="F483" i="14"/>
  <c r="G483" i="14"/>
  <c r="H483" i="14"/>
  <c r="I483" i="14"/>
  <c r="J483" i="14"/>
  <c r="K483" i="14"/>
  <c r="D483" i="14"/>
  <c r="B483" i="14"/>
  <c r="C483" i="14"/>
  <c r="E447" i="14"/>
  <c r="E105" i="15" s="1"/>
  <c r="F447" i="14"/>
  <c r="F105" i="15" s="1"/>
  <c r="G447" i="14"/>
  <c r="G105" i="15" s="1"/>
  <c r="H447" i="14"/>
  <c r="H105" i="15" s="1"/>
  <c r="I447" i="14"/>
  <c r="I105" i="15" s="1"/>
  <c r="J447" i="14"/>
  <c r="J105" i="15" s="1"/>
  <c r="K447" i="14"/>
  <c r="K105" i="15" s="1"/>
  <c r="B447" i="14"/>
  <c r="B105" i="15" s="1"/>
  <c r="D447" i="14"/>
  <c r="D105" i="15" s="1"/>
  <c r="C447" i="14"/>
  <c r="C105" i="15" s="1"/>
  <c r="D435" i="14"/>
  <c r="E435" i="14"/>
  <c r="F435" i="14"/>
  <c r="H435" i="14"/>
  <c r="J435" i="14"/>
  <c r="B435" i="14"/>
  <c r="C435" i="14"/>
  <c r="G435" i="14"/>
  <c r="I435" i="14"/>
  <c r="K435" i="14"/>
  <c r="D399" i="14"/>
  <c r="E399" i="14"/>
  <c r="E95" i="15" s="1"/>
  <c r="F399" i="14"/>
  <c r="G399" i="14"/>
  <c r="H399" i="14"/>
  <c r="J399" i="14"/>
  <c r="K399" i="14"/>
  <c r="C399" i="14"/>
  <c r="B399" i="14"/>
  <c r="B95" i="15" s="1"/>
  <c r="I399" i="14"/>
  <c r="D387" i="14"/>
  <c r="D91" i="15" s="1"/>
  <c r="E387" i="14"/>
  <c r="E91" i="15" s="1"/>
  <c r="F387" i="14"/>
  <c r="F91" i="15" s="1"/>
  <c r="G387" i="14"/>
  <c r="G91" i="15" s="1"/>
  <c r="H387" i="14"/>
  <c r="H91" i="15" s="1"/>
  <c r="J387" i="14"/>
  <c r="J91" i="15" s="1"/>
  <c r="K387" i="14"/>
  <c r="K91" i="15" s="1"/>
  <c r="C387" i="14"/>
  <c r="C91" i="15" s="1"/>
  <c r="B387" i="14"/>
  <c r="B91" i="15" s="1"/>
  <c r="I387" i="14"/>
  <c r="I91" i="15" s="1"/>
  <c r="D351" i="14"/>
  <c r="E351" i="14"/>
  <c r="F351" i="14"/>
  <c r="G351" i="14"/>
  <c r="H351" i="14"/>
  <c r="J351" i="14"/>
  <c r="K351" i="14"/>
  <c r="C351" i="14"/>
  <c r="B351" i="14"/>
  <c r="I351" i="14"/>
  <c r="D339" i="14"/>
  <c r="E339" i="14"/>
  <c r="F339" i="14"/>
  <c r="G339" i="14"/>
  <c r="H339" i="14"/>
  <c r="I339" i="14"/>
  <c r="J339" i="14"/>
  <c r="K339" i="14"/>
  <c r="C339" i="14"/>
  <c r="B339" i="14"/>
  <c r="D303" i="14"/>
  <c r="E303" i="14"/>
  <c r="F303" i="14"/>
  <c r="G303" i="14"/>
  <c r="H303" i="14"/>
  <c r="I303" i="14"/>
  <c r="J303" i="14"/>
  <c r="K303" i="14"/>
  <c r="C303" i="14"/>
  <c r="B303" i="14"/>
  <c r="D291" i="14"/>
  <c r="E291" i="14"/>
  <c r="F291" i="14"/>
  <c r="G291" i="14"/>
  <c r="H291" i="14"/>
  <c r="I291" i="14"/>
  <c r="J291" i="14"/>
  <c r="K291" i="14"/>
  <c r="C291" i="14"/>
  <c r="B291" i="14"/>
  <c r="B255" i="14"/>
  <c r="C255" i="14"/>
  <c r="D255" i="14"/>
  <c r="E255" i="14"/>
  <c r="F255" i="14"/>
  <c r="G255" i="14"/>
  <c r="H255" i="14"/>
  <c r="J255" i="14"/>
  <c r="K255" i="14"/>
  <c r="I255" i="14"/>
  <c r="B243" i="14"/>
  <c r="C243" i="14"/>
  <c r="D243" i="14"/>
  <c r="E243" i="14"/>
  <c r="F243" i="14"/>
  <c r="G243" i="14"/>
  <c r="H243" i="14"/>
  <c r="I243" i="14"/>
  <c r="J243" i="14"/>
  <c r="K243" i="14"/>
  <c r="B207" i="14"/>
  <c r="B49" i="15" s="1"/>
  <c r="C207" i="14"/>
  <c r="C49" i="15" s="1"/>
  <c r="D207" i="14"/>
  <c r="D49" i="15" s="1"/>
  <c r="E207" i="14"/>
  <c r="E49" i="15" s="1"/>
  <c r="F207" i="14"/>
  <c r="F49" i="15" s="1"/>
  <c r="G207" i="14"/>
  <c r="G49" i="15" s="1"/>
  <c r="H207" i="14"/>
  <c r="H49" i="15" s="1"/>
  <c r="K207" i="14"/>
  <c r="K49" i="15" s="1"/>
  <c r="I207" i="14"/>
  <c r="I49" i="15" s="1"/>
  <c r="J207" i="14"/>
  <c r="J49" i="15" s="1"/>
  <c r="B195" i="14"/>
  <c r="C195" i="14"/>
  <c r="D195" i="14"/>
  <c r="E195" i="14"/>
  <c r="F195" i="14"/>
  <c r="G195" i="14"/>
  <c r="H195" i="14"/>
  <c r="K195" i="14"/>
  <c r="I195" i="14"/>
  <c r="J195" i="14"/>
  <c r="B153" i="14"/>
  <c r="C153" i="14"/>
  <c r="D153" i="14"/>
  <c r="E153" i="14"/>
  <c r="F153" i="14"/>
  <c r="G153" i="14"/>
  <c r="H153" i="14"/>
  <c r="K153" i="14"/>
  <c r="I153" i="14"/>
  <c r="J153" i="14"/>
  <c r="F105" i="14"/>
  <c r="G105" i="14"/>
  <c r="H105" i="14"/>
  <c r="J105" i="14"/>
  <c r="E105" i="14"/>
  <c r="I105" i="14"/>
  <c r="K105" i="14"/>
  <c r="D105" i="14"/>
  <c r="B105" i="14"/>
  <c r="C105" i="14"/>
  <c r="B30" i="14"/>
  <c r="C30" i="14"/>
  <c r="D30" i="14"/>
  <c r="E30" i="14"/>
  <c r="F30" i="14"/>
  <c r="G30" i="14"/>
  <c r="H30" i="14"/>
  <c r="K30" i="14"/>
  <c r="I30" i="14"/>
  <c r="J30" i="14"/>
  <c r="F418" i="14"/>
  <c r="F99" i="15" s="1"/>
  <c r="G418" i="14"/>
  <c r="H418" i="14"/>
  <c r="I418" i="14"/>
  <c r="J418" i="14"/>
  <c r="B418" i="14"/>
  <c r="C418" i="14"/>
  <c r="D418" i="14"/>
  <c r="D99" i="15" s="1"/>
  <c r="E418" i="14"/>
  <c r="K418" i="14"/>
  <c r="K2" i="15"/>
  <c r="F64" i="15" l="1"/>
  <c r="F2" i="16"/>
  <c r="G86" i="15"/>
  <c r="I128" i="15"/>
  <c r="H128" i="15"/>
  <c r="H127" i="16"/>
  <c r="K86" i="16"/>
  <c r="C120" i="16"/>
  <c r="C72" i="16"/>
  <c r="D1052" i="2" s="1"/>
  <c r="K130" i="15"/>
  <c r="J59" i="16"/>
  <c r="J72" i="16"/>
  <c r="J92" i="15"/>
  <c r="J109" i="16"/>
  <c r="K64" i="15"/>
  <c r="K121" i="15"/>
  <c r="J130" i="15"/>
  <c r="J95" i="15"/>
  <c r="J128" i="15"/>
  <c r="J120" i="16"/>
  <c r="K137" i="15"/>
  <c r="K13" i="16"/>
  <c r="J64" i="15"/>
  <c r="J71" i="16"/>
  <c r="G96" i="15"/>
  <c r="D482" i="2"/>
  <c r="D2" i="2"/>
  <c r="H83" i="16"/>
  <c r="D1722" i="2"/>
  <c r="E109" i="15"/>
  <c r="O457" i="17" s="1"/>
  <c r="B96" i="15"/>
  <c r="J51" i="16"/>
  <c r="K99" i="15"/>
  <c r="E81" i="15"/>
  <c r="C95" i="15"/>
  <c r="H9" i="16"/>
  <c r="I74" i="15"/>
  <c r="D114" i="15"/>
  <c r="B132" i="15"/>
  <c r="I51" i="16"/>
  <c r="E86" i="15"/>
  <c r="G109" i="15"/>
  <c r="D88" i="15"/>
  <c r="D102" i="15"/>
  <c r="C79" i="15"/>
  <c r="I9" i="16"/>
  <c r="F116" i="15"/>
  <c r="G102" i="15"/>
  <c r="D97" i="15"/>
  <c r="K92" i="15"/>
  <c r="D95" i="15"/>
  <c r="H72" i="16"/>
  <c r="G99" i="15"/>
  <c r="C92" i="15"/>
  <c r="G114" i="15"/>
  <c r="E39" i="15"/>
  <c r="C13" i="16"/>
  <c r="C128" i="15"/>
  <c r="G64" i="15"/>
  <c r="H114" i="15"/>
  <c r="B39" i="15"/>
  <c r="J124" i="15"/>
  <c r="E102" i="15"/>
  <c r="G85" i="15"/>
  <c r="G72" i="15"/>
  <c r="C81" i="15"/>
  <c r="E97" i="15"/>
  <c r="E96" i="15"/>
  <c r="B48" i="15"/>
  <c r="G65" i="15"/>
  <c r="B97" i="15"/>
  <c r="K109" i="15"/>
  <c r="J100" i="15"/>
  <c r="J72" i="15"/>
  <c r="F81" i="15"/>
  <c r="J74" i="15"/>
  <c r="J48" i="15"/>
  <c r="H62" i="15"/>
  <c r="C132" i="15"/>
  <c r="C60" i="16"/>
  <c r="D750" i="2" s="1"/>
  <c r="B65" i="15"/>
  <c r="I97" i="15"/>
  <c r="B125" i="15"/>
  <c r="J86" i="16"/>
  <c r="C128" i="16"/>
  <c r="D632" i="2" s="1"/>
  <c r="I54" i="15"/>
  <c r="G76" i="15"/>
  <c r="D51" i="15"/>
  <c r="J37" i="15"/>
  <c r="C134" i="15"/>
  <c r="E90" i="15"/>
  <c r="D79" i="15"/>
  <c r="I118" i="15"/>
  <c r="B141" i="15"/>
  <c r="B41" i="15"/>
  <c r="J106" i="15"/>
  <c r="G62" i="15"/>
  <c r="G116" i="15"/>
  <c r="K125" i="15"/>
  <c r="B78" i="15"/>
  <c r="H85" i="15"/>
  <c r="B53" i="15"/>
  <c r="K104" i="15"/>
  <c r="I139" i="15"/>
  <c r="I37" i="15"/>
  <c r="B134" i="15"/>
  <c r="E67" i="15"/>
  <c r="H123" i="15"/>
  <c r="G60" i="15"/>
  <c r="E69" i="15"/>
  <c r="C41" i="15"/>
  <c r="B75" i="15"/>
  <c r="I68" i="15"/>
  <c r="K132" i="15"/>
  <c r="E51" i="16"/>
  <c r="B107" i="16"/>
  <c r="D527" i="2" s="1"/>
  <c r="I65" i="15"/>
  <c r="I83" i="15"/>
  <c r="F109" i="15"/>
  <c r="D71" i="15"/>
  <c r="N300" i="17" s="1"/>
  <c r="H37" i="15"/>
  <c r="D69" i="15"/>
  <c r="K41" i="15"/>
  <c r="I40" i="15"/>
  <c r="J61" i="15"/>
  <c r="F120" i="15"/>
  <c r="G37" i="15"/>
  <c r="J127" i="15"/>
  <c r="C69" i="15"/>
  <c r="G118" i="15"/>
  <c r="J41" i="15"/>
  <c r="G131" i="15"/>
  <c r="F40" i="15"/>
  <c r="J50" i="15"/>
  <c r="F36" i="15"/>
  <c r="F48" i="15"/>
  <c r="B71" i="15"/>
  <c r="F37" i="15"/>
  <c r="I41" i="15"/>
  <c r="K75" i="15"/>
  <c r="E36" i="15"/>
  <c r="G92" i="15"/>
  <c r="J132" i="15"/>
  <c r="H116" i="15"/>
  <c r="G95" i="15"/>
  <c r="F9" i="16"/>
  <c r="J53" i="15"/>
  <c r="H128" i="16"/>
  <c r="B88" i="15"/>
  <c r="D76" i="15"/>
  <c r="H46" i="15"/>
  <c r="I102" i="15"/>
  <c r="D72" i="15"/>
  <c r="H41" i="15"/>
  <c r="D36" i="15"/>
  <c r="J39" i="15"/>
  <c r="H95" i="15"/>
  <c r="J99" i="15"/>
  <c r="F95" i="15"/>
  <c r="E9" i="16"/>
  <c r="I96" i="15"/>
  <c r="D74" i="15"/>
  <c r="D48" i="15"/>
  <c r="H39" i="15"/>
  <c r="I107" i="16"/>
  <c r="E83" i="15"/>
  <c r="B116" i="15"/>
  <c r="G125" i="15"/>
  <c r="I127" i="16"/>
  <c r="F39" i="16"/>
  <c r="B43" i="15"/>
  <c r="J57" i="15"/>
  <c r="G46" i="15"/>
  <c r="C72" i="15"/>
  <c r="B93" i="15"/>
  <c r="G41" i="15"/>
  <c r="D131" i="15"/>
  <c r="G50" i="15"/>
  <c r="C36" i="15"/>
  <c r="J54" i="15"/>
  <c r="K81" i="15"/>
  <c r="D9" i="16"/>
  <c r="H96" i="15"/>
  <c r="B120" i="16"/>
  <c r="D86" i="2" s="1"/>
  <c r="H107" i="16"/>
  <c r="F83" i="15"/>
  <c r="K113" i="15"/>
  <c r="H53" i="15"/>
  <c r="B109" i="15"/>
  <c r="C124" i="15"/>
  <c r="B54" i="15"/>
  <c r="K88" i="15"/>
  <c r="C100" i="15"/>
  <c r="B76" i="15"/>
  <c r="I51" i="15"/>
  <c r="D37" i="15"/>
  <c r="K43" i="15"/>
  <c r="C102" i="15"/>
  <c r="B72" i="15"/>
  <c r="K93" i="15"/>
  <c r="E127" i="15"/>
  <c r="F41" i="15"/>
  <c r="F110" i="15"/>
  <c r="H99" i="15"/>
  <c r="J81" i="15"/>
  <c r="D92" i="15"/>
  <c r="F132" i="15"/>
  <c r="G107" i="16"/>
  <c r="F125" i="15"/>
  <c r="J113" i="15"/>
  <c r="G53" i="15"/>
  <c r="D109" i="15"/>
  <c r="J88" i="15"/>
  <c r="H71" i="15"/>
  <c r="R299" i="17" s="1"/>
  <c r="C139" i="15"/>
  <c r="C37" i="15"/>
  <c r="K102" i="15"/>
  <c r="K72" i="15"/>
  <c r="E41" i="15"/>
  <c r="K40" i="15"/>
  <c r="E37" i="15"/>
  <c r="I43" i="15"/>
  <c r="F134" i="15"/>
  <c r="H58" i="15"/>
  <c r="D41" i="15"/>
  <c r="D106" i="15"/>
  <c r="F114" i="15"/>
  <c r="D78" i="15"/>
  <c r="B37" i="15"/>
  <c r="G58" i="15"/>
  <c r="K36" i="15"/>
  <c r="B92" i="15"/>
  <c r="E114" i="15"/>
  <c r="F71" i="15"/>
  <c r="K37" i="15"/>
  <c r="F58" i="15"/>
  <c r="D127" i="15"/>
  <c r="E79" i="15"/>
  <c r="B131" i="15"/>
  <c r="B50" i="15"/>
  <c r="J36" i="15"/>
  <c r="K68" i="15"/>
  <c r="C61" i="15"/>
  <c r="D13" i="15"/>
  <c r="D44" i="15"/>
  <c r="F39" i="15"/>
  <c r="K65" i="15"/>
  <c r="E132" i="15"/>
  <c r="F107" i="16"/>
  <c r="D83" i="15"/>
  <c r="I116" i="15"/>
  <c r="E125" i="15"/>
  <c r="I113" i="15"/>
  <c r="E85" i="15"/>
  <c r="F53" i="15"/>
  <c r="E128" i="16"/>
  <c r="D2156" i="2" s="1"/>
  <c r="H88" i="15"/>
  <c r="H104" i="15"/>
  <c r="J76" i="15"/>
  <c r="G51" i="15"/>
  <c r="E55" i="15"/>
  <c r="B139" i="15"/>
  <c r="G57" i="15"/>
  <c r="I67" i="15"/>
  <c r="D123" i="15"/>
  <c r="G72" i="16"/>
  <c r="D46" i="15"/>
  <c r="J102" i="15"/>
  <c r="H90" i="15"/>
  <c r="K60" i="15"/>
  <c r="I93" i="15"/>
  <c r="E111" i="15"/>
  <c r="F127" i="15"/>
  <c r="G69" i="15"/>
  <c r="I79" i="15"/>
  <c r="B118" i="15"/>
  <c r="E141" i="15"/>
  <c r="G89" i="15"/>
  <c r="J40" i="15"/>
  <c r="D50" i="15"/>
  <c r="F75" i="15"/>
  <c r="I117" i="15"/>
  <c r="D110" i="15"/>
  <c r="E61" i="15"/>
  <c r="E103" i="15"/>
  <c r="I47" i="15"/>
  <c r="J125" i="15"/>
  <c r="C9" i="16"/>
  <c r="J116" i="15"/>
  <c r="I81" i="15"/>
  <c r="B9" i="16"/>
  <c r="D115" i="2" s="1"/>
  <c r="B74" i="15"/>
  <c r="H81" i="15"/>
  <c r="E92" i="15"/>
  <c r="D96" i="15"/>
  <c r="C74" i="15"/>
  <c r="C48" i="15"/>
  <c r="J62" i="15"/>
  <c r="H132" i="15"/>
  <c r="D39" i="15"/>
  <c r="E107" i="16"/>
  <c r="E65" i="15"/>
  <c r="C83" i="15"/>
  <c r="K97" i="15"/>
  <c r="D125" i="15"/>
  <c r="H113" i="15"/>
  <c r="I12" i="15"/>
  <c r="B85" i="15"/>
  <c r="E53" i="15"/>
  <c r="J109" i="15"/>
  <c r="K124" i="15"/>
  <c r="G88" i="15"/>
  <c r="I100" i="15"/>
  <c r="F51" i="15"/>
  <c r="D55" i="15"/>
  <c r="J139" i="15"/>
  <c r="H43" i="15"/>
  <c r="E134" i="15"/>
  <c r="F57" i="15"/>
  <c r="H67" i="15"/>
  <c r="K123" i="15"/>
  <c r="C46" i="15"/>
  <c r="H102" i="15"/>
  <c r="I72" i="15"/>
  <c r="J60" i="15"/>
  <c r="H93" i="15"/>
  <c r="G111" i="15"/>
  <c r="H127" i="15"/>
  <c r="R536" i="17" s="1"/>
  <c r="H69" i="15"/>
  <c r="F79" i="15"/>
  <c r="K118" i="15"/>
  <c r="D141" i="15"/>
  <c r="J89" i="15"/>
  <c r="K131" i="15"/>
  <c r="C50" i="15"/>
  <c r="E75" i="15"/>
  <c r="H117" i="15"/>
  <c r="B106" i="15"/>
  <c r="C110" i="15"/>
  <c r="D61" i="15"/>
  <c r="K103" i="15"/>
  <c r="F47" i="15"/>
  <c r="H54" i="15"/>
  <c r="F44" i="15"/>
  <c r="I99" i="15"/>
  <c r="C62" i="15"/>
  <c r="G132" i="15"/>
  <c r="K116" i="15"/>
  <c r="E27" i="16"/>
  <c r="B62" i="15"/>
  <c r="G83" i="15"/>
  <c r="K62" i="15"/>
  <c r="G81" i="15"/>
  <c r="I95" i="15"/>
  <c r="C96" i="15"/>
  <c r="K74" i="15"/>
  <c r="B13" i="15"/>
  <c r="B44" i="15"/>
  <c r="K48" i="15"/>
  <c r="I62" i="15"/>
  <c r="E28" i="15"/>
  <c r="D132" i="15"/>
  <c r="C39" i="15"/>
  <c r="I120" i="16"/>
  <c r="D107" i="16"/>
  <c r="C65" i="15"/>
  <c r="B83" i="15"/>
  <c r="J97" i="15"/>
  <c r="C125" i="15"/>
  <c r="G113" i="15"/>
  <c r="C78" i="15"/>
  <c r="J85" i="15"/>
  <c r="D53" i="15"/>
  <c r="I109" i="15"/>
  <c r="D128" i="16"/>
  <c r="B124" i="15"/>
  <c r="F88" i="15"/>
  <c r="H100" i="15"/>
  <c r="K128" i="15"/>
  <c r="E51" i="15"/>
  <c r="J121" i="15"/>
  <c r="G43" i="15"/>
  <c r="D134" i="15"/>
  <c r="E57" i="15"/>
  <c r="G67" i="15"/>
  <c r="J123" i="15"/>
  <c r="B46" i="15"/>
  <c r="F102" i="15"/>
  <c r="H72" i="15"/>
  <c r="I60" i="15"/>
  <c r="G107" i="15"/>
  <c r="F111" i="15"/>
  <c r="I69" i="15"/>
  <c r="J118" i="15"/>
  <c r="C141" i="15"/>
  <c r="I89" i="15"/>
  <c r="D75" i="15"/>
  <c r="G117" i="15"/>
  <c r="K106" i="15"/>
  <c r="J103" i="15"/>
  <c r="E47" i="15"/>
  <c r="G54" i="15"/>
  <c r="E120" i="15"/>
  <c r="C13" i="15"/>
  <c r="C44" i="15"/>
  <c r="E78" i="15"/>
  <c r="I85" i="15"/>
  <c r="C53" i="15"/>
  <c r="H109" i="15"/>
  <c r="D39" i="16"/>
  <c r="E88" i="15"/>
  <c r="C104" i="15"/>
  <c r="E71" i="15"/>
  <c r="O296" i="17" s="1"/>
  <c r="F43" i="15"/>
  <c r="D57" i="15"/>
  <c r="F67" i="15"/>
  <c r="I123" i="15"/>
  <c r="E58" i="15"/>
  <c r="H60" i="15"/>
  <c r="F107" i="15"/>
  <c r="H111" i="15"/>
  <c r="C127" i="15"/>
  <c r="F69" i="15"/>
  <c r="H89" i="15"/>
  <c r="J131" i="15"/>
  <c r="H40" i="15"/>
  <c r="C75" i="15"/>
  <c r="F117" i="15"/>
  <c r="I36" i="15"/>
  <c r="J68" i="15"/>
  <c r="B61" i="15"/>
  <c r="H103" i="15"/>
  <c r="D47" i="15"/>
  <c r="F54" i="15"/>
  <c r="D120" i="15"/>
  <c r="H97" i="15"/>
  <c r="H12" i="15"/>
  <c r="I124" i="15"/>
  <c r="H76" i="15"/>
  <c r="C55" i="15"/>
  <c r="G71" i="15"/>
  <c r="Q295" i="17" s="1"/>
  <c r="C57" i="15"/>
  <c r="D58" i="15"/>
  <c r="F90" i="15"/>
  <c r="E93" i="15"/>
  <c r="E107" i="15"/>
  <c r="D111" i="15"/>
  <c r="B127" i="15"/>
  <c r="F89" i="15"/>
  <c r="I131" i="15"/>
  <c r="G40" i="15"/>
  <c r="E117" i="15"/>
  <c r="H36" i="15"/>
  <c r="I106" i="15"/>
  <c r="K110" i="15"/>
  <c r="K61" i="15"/>
  <c r="F103" i="15"/>
  <c r="C47" i="15"/>
  <c r="E54" i="15"/>
  <c r="C120" i="15"/>
  <c r="E116" i="15"/>
  <c r="J65" i="15"/>
  <c r="E99" i="15"/>
  <c r="H92" i="15"/>
  <c r="B64" i="15"/>
  <c r="I109" i="16"/>
  <c r="H48" i="15"/>
  <c r="C114" i="15"/>
  <c r="E113" i="15"/>
  <c r="K78" i="15"/>
  <c r="H124" i="15"/>
  <c r="R523" i="17" s="1"/>
  <c r="K100" i="15"/>
  <c r="G104" i="15"/>
  <c r="I76" i="15"/>
  <c r="B55" i="15"/>
  <c r="H139" i="15"/>
  <c r="K134" i="15"/>
  <c r="B57" i="15"/>
  <c r="D67" i="15"/>
  <c r="G123" i="15"/>
  <c r="J46" i="15"/>
  <c r="F72" i="15"/>
  <c r="G90" i="15"/>
  <c r="F60" i="15"/>
  <c r="F93" i="15"/>
  <c r="H107" i="15"/>
  <c r="C111" i="15"/>
  <c r="K127" i="15"/>
  <c r="B79" i="15"/>
  <c r="E89" i="15"/>
  <c r="H131" i="15"/>
  <c r="K50" i="15"/>
  <c r="D117" i="15"/>
  <c r="G36" i="15"/>
  <c r="H106" i="15"/>
  <c r="H68" i="15"/>
  <c r="B110" i="15"/>
  <c r="D103" i="15"/>
  <c r="B47" i="15"/>
  <c r="D54" i="15"/>
  <c r="I92" i="15"/>
  <c r="J83" i="15"/>
  <c r="K95" i="15"/>
  <c r="H74" i="15"/>
  <c r="F62" i="15"/>
  <c r="I13" i="15"/>
  <c r="E62" i="15"/>
  <c r="B114" i="15"/>
  <c r="C107" i="16"/>
  <c r="H65" i="15"/>
  <c r="H83" i="15"/>
  <c r="D113" i="15"/>
  <c r="J78" i="15"/>
  <c r="F85" i="15"/>
  <c r="G124" i="15"/>
  <c r="Q521" i="17" s="1"/>
  <c r="F100" i="15"/>
  <c r="F104" i="15"/>
  <c r="F76" i="15"/>
  <c r="B51" i="15"/>
  <c r="K55" i="15"/>
  <c r="C71" i="15"/>
  <c r="G139" i="15"/>
  <c r="C43" i="15"/>
  <c r="J134" i="15"/>
  <c r="F123" i="15"/>
  <c r="I46" i="15"/>
  <c r="E72" i="15"/>
  <c r="D90" i="15"/>
  <c r="E60" i="15"/>
  <c r="G93" i="15"/>
  <c r="D107" i="15"/>
  <c r="B111" i="15"/>
  <c r="K79" i="15"/>
  <c r="K141" i="15"/>
  <c r="D89" i="15"/>
  <c r="C117" i="15"/>
  <c r="G106" i="15"/>
  <c r="G68" i="15"/>
  <c r="J110" i="15"/>
  <c r="C103" i="15"/>
  <c r="K47" i="15"/>
  <c r="C54" i="15"/>
  <c r="B120" i="15"/>
  <c r="G74" i="15"/>
  <c r="C4" i="15"/>
  <c r="G48" i="15"/>
  <c r="C99" i="15"/>
  <c r="F92" i="15"/>
  <c r="H109" i="16"/>
  <c r="K96" i="15"/>
  <c r="F74" i="15"/>
  <c r="B4" i="15"/>
  <c r="H13" i="15"/>
  <c r="H44" i="15"/>
  <c r="D62" i="15"/>
  <c r="K114" i="15"/>
  <c r="I132" i="15"/>
  <c r="I39" i="15"/>
  <c r="F65" i="15"/>
  <c r="G97" i="15"/>
  <c r="D116" i="15"/>
  <c r="I125" i="15"/>
  <c r="C113" i="15"/>
  <c r="C86" i="15"/>
  <c r="I78" i="15"/>
  <c r="K53" i="15"/>
  <c r="H39" i="16"/>
  <c r="F124" i="15"/>
  <c r="P521" i="17" s="1"/>
  <c r="I88" i="15"/>
  <c r="G100" i="15"/>
  <c r="E104" i="15"/>
  <c r="E76" i="15"/>
  <c r="C51" i="15"/>
  <c r="M212" i="17" s="1"/>
  <c r="J55" i="15"/>
  <c r="K139" i="15"/>
  <c r="D43" i="15"/>
  <c r="I134" i="15"/>
  <c r="E123" i="15"/>
  <c r="K46" i="15"/>
  <c r="B102" i="15"/>
  <c r="B58" i="15"/>
  <c r="C90" i="15"/>
  <c r="D60" i="15"/>
  <c r="D93" i="15"/>
  <c r="C107" i="15"/>
  <c r="K111" i="15"/>
  <c r="I127" i="15"/>
  <c r="B69" i="15"/>
  <c r="J79" i="15"/>
  <c r="F118" i="15"/>
  <c r="J141" i="15"/>
  <c r="C89" i="15"/>
  <c r="F131" i="15"/>
  <c r="E40" i="15"/>
  <c r="I50" i="15"/>
  <c r="F68" i="15"/>
  <c r="I110" i="15"/>
  <c r="B103" i="15"/>
  <c r="J47" i="15"/>
  <c r="K120" i="15"/>
  <c r="K83" i="15"/>
  <c r="I48" i="15"/>
  <c r="D81" i="15"/>
  <c r="J13" i="15"/>
  <c r="J44" i="15"/>
  <c r="B99" i="15"/>
  <c r="B81" i="15"/>
  <c r="J96" i="15"/>
  <c r="E74" i="15"/>
  <c r="G13" i="15"/>
  <c r="G44" i="15"/>
  <c r="E48" i="15"/>
  <c r="J114" i="15"/>
  <c r="K39" i="15"/>
  <c r="J107" i="16"/>
  <c r="D65" i="15"/>
  <c r="F97" i="15"/>
  <c r="C116" i="15"/>
  <c r="H125" i="15"/>
  <c r="F113" i="15"/>
  <c r="D12" i="15"/>
  <c r="H78" i="15"/>
  <c r="E124" i="15"/>
  <c r="O521" i="17" s="1"/>
  <c r="U521" i="17" s="1"/>
  <c r="E100" i="15"/>
  <c r="D104" i="15"/>
  <c r="K51" i="15"/>
  <c r="I55" i="15"/>
  <c r="K71" i="15"/>
  <c r="F139" i="15"/>
  <c r="E43" i="15"/>
  <c r="H134" i="15"/>
  <c r="K57" i="15"/>
  <c r="B67" i="15"/>
  <c r="C58" i="15"/>
  <c r="B90" i="15"/>
  <c r="C93" i="15"/>
  <c r="B107" i="15"/>
  <c r="J111" i="15"/>
  <c r="K69" i="15"/>
  <c r="E118" i="15"/>
  <c r="I141" i="15"/>
  <c r="B89" i="15"/>
  <c r="E131" i="15"/>
  <c r="D40" i="15"/>
  <c r="H50" i="15"/>
  <c r="J75" i="15"/>
  <c r="E68" i="15"/>
  <c r="H110" i="15"/>
  <c r="I61" i="15"/>
  <c r="K54" i="15"/>
  <c r="J120" i="15"/>
  <c r="B113" i="15"/>
  <c r="G78" i="15"/>
  <c r="C85" i="15"/>
  <c r="I53" i="15"/>
  <c r="C109" i="15"/>
  <c r="M459" i="17" s="1"/>
  <c r="D124" i="15"/>
  <c r="N521" i="17" s="1"/>
  <c r="T521" i="17" s="1"/>
  <c r="C88" i="15"/>
  <c r="D100" i="15"/>
  <c r="B104" i="15"/>
  <c r="C76" i="15"/>
  <c r="J51" i="15"/>
  <c r="H55" i="15"/>
  <c r="J71" i="15"/>
  <c r="E139" i="15"/>
  <c r="G134" i="15"/>
  <c r="C67" i="15"/>
  <c r="K58" i="15"/>
  <c r="K90" i="15"/>
  <c r="K107" i="15"/>
  <c r="I111" i="15"/>
  <c r="J69" i="15"/>
  <c r="H118" i="15"/>
  <c r="H141" i="15"/>
  <c r="C40" i="15"/>
  <c r="I75" i="15"/>
  <c r="K117" i="15"/>
  <c r="E106" i="15"/>
  <c r="D68" i="15"/>
  <c r="G110" i="15"/>
  <c r="H61" i="15"/>
  <c r="I120" i="15"/>
  <c r="E13" i="15"/>
  <c r="O44" i="17" s="1"/>
  <c r="U44" i="17" s="1"/>
  <c r="E44" i="15"/>
  <c r="G39" i="15"/>
  <c r="K85" i="15"/>
  <c r="J104" i="15"/>
  <c r="G55" i="15"/>
  <c r="I71" i="15"/>
  <c r="D139" i="15"/>
  <c r="I57" i="15"/>
  <c r="K67" i="15"/>
  <c r="C123" i="15"/>
  <c r="F46" i="15"/>
  <c r="J58" i="15"/>
  <c r="J90" i="15"/>
  <c r="C60" i="15"/>
  <c r="J107" i="15"/>
  <c r="H79" i="15"/>
  <c r="D118" i="15"/>
  <c r="G141" i="15"/>
  <c r="C131" i="15"/>
  <c r="B40" i="15"/>
  <c r="F50" i="15"/>
  <c r="H75" i="15"/>
  <c r="B117" i="15"/>
  <c r="B36" i="15"/>
  <c r="C106" i="15"/>
  <c r="C68" i="15"/>
  <c r="G61" i="15"/>
  <c r="G103" i="15"/>
  <c r="G47" i="15"/>
  <c r="H120" i="15"/>
  <c r="I44" i="15"/>
  <c r="F78" i="15"/>
  <c r="D109" i="16"/>
  <c r="F96" i="15"/>
  <c r="C97" i="15"/>
  <c r="D85" i="15"/>
  <c r="D86" i="16"/>
  <c r="D1598" i="2" s="1"/>
  <c r="B100" i="15"/>
  <c r="I104" i="15"/>
  <c r="K76" i="15"/>
  <c r="H51" i="15"/>
  <c r="F55" i="15"/>
  <c r="J43" i="15"/>
  <c r="H57" i="15"/>
  <c r="J67" i="15"/>
  <c r="B123" i="15"/>
  <c r="E46" i="15"/>
  <c r="I58" i="15"/>
  <c r="I90" i="15"/>
  <c r="B60" i="15"/>
  <c r="J93" i="15"/>
  <c r="I107" i="15"/>
  <c r="G127" i="15"/>
  <c r="G79" i="15"/>
  <c r="C118" i="15"/>
  <c r="F141" i="15"/>
  <c r="K89" i="15"/>
  <c r="E50" i="15"/>
  <c r="G75" i="15"/>
  <c r="J117" i="15"/>
  <c r="F106" i="15"/>
  <c r="B68" i="15"/>
  <c r="E110" i="15"/>
  <c r="F61" i="15"/>
  <c r="I103" i="15"/>
  <c r="H47" i="15"/>
  <c r="G120" i="15"/>
  <c r="D180" i="2"/>
  <c r="D83" i="2"/>
  <c r="D340" i="2"/>
  <c r="D512" i="2"/>
  <c r="D381" i="2"/>
  <c r="D52" i="2"/>
  <c r="D51" i="2"/>
  <c r="D62" i="2"/>
  <c r="D88" i="2"/>
  <c r="D1001" i="2"/>
  <c r="D857" i="2"/>
  <c r="D1015" i="2"/>
  <c r="D500" i="2"/>
  <c r="D626" i="2"/>
  <c r="D1132" i="2"/>
  <c r="D1397" i="2"/>
  <c r="D461" i="2"/>
  <c r="D747" i="2"/>
  <c r="D879" i="2"/>
  <c r="D1172" i="2"/>
  <c r="D1961" i="2"/>
  <c r="D592" i="2"/>
  <c r="D882" i="2"/>
  <c r="D342" i="2"/>
  <c r="D572" i="2"/>
  <c r="D330" i="2"/>
  <c r="D317" i="2"/>
  <c r="D232" i="2"/>
  <c r="D338" i="2"/>
  <c r="D1287" i="2"/>
  <c r="D1878" i="2"/>
  <c r="D511" i="2"/>
  <c r="D623" i="2"/>
  <c r="D485" i="2"/>
  <c r="D862" i="2"/>
  <c r="D1058" i="2"/>
  <c r="D518" i="2"/>
  <c r="D1423" i="2"/>
  <c r="D720" i="2"/>
  <c r="D591" i="2"/>
  <c r="D322" i="2"/>
  <c r="D1051" i="2"/>
  <c r="D935" i="2"/>
  <c r="D421" i="2"/>
  <c r="D881" i="2"/>
  <c r="D961" i="2"/>
  <c r="D921" i="2"/>
  <c r="D435" i="2"/>
  <c r="D395" i="2"/>
  <c r="D1173" i="2"/>
  <c r="D1163" i="2"/>
  <c r="D1072" i="2"/>
  <c r="D1112" i="2"/>
  <c r="D339" i="2"/>
  <c r="D975" i="2"/>
  <c r="D341" i="2"/>
  <c r="D771" i="2"/>
  <c r="D231" i="2"/>
  <c r="D772" i="2"/>
  <c r="D880" i="2"/>
  <c r="D207" i="2"/>
  <c r="D258" i="2"/>
  <c r="D602" i="2"/>
  <c r="D1962" i="2"/>
  <c r="D1040" i="2"/>
  <c r="D798" i="2"/>
  <c r="D878" i="2"/>
  <c r="D1937" i="2"/>
  <c r="D1592" i="2"/>
  <c r="D1260" i="2"/>
  <c r="D1960" i="2"/>
  <c r="D1616" i="2"/>
  <c r="D2120" i="2"/>
  <c r="D1312" i="2"/>
  <c r="D1652" i="2"/>
  <c r="D1416" i="2"/>
  <c r="D1959" i="2"/>
  <c r="D1827" i="2"/>
  <c r="D1800" i="2"/>
  <c r="D1958" i="2"/>
  <c r="D2138" i="2"/>
  <c r="D1703" i="2"/>
  <c r="D1850" i="2"/>
  <c r="D1580" i="2"/>
  <c r="D1682" i="2"/>
  <c r="D32" i="2"/>
  <c r="D7" i="2"/>
  <c r="D2102" i="2"/>
  <c r="D1622" i="2"/>
  <c r="D1182" i="2"/>
  <c r="D1022" i="2"/>
  <c r="D102" i="2"/>
  <c r="D542" i="2"/>
  <c r="D1562" i="2"/>
  <c r="B51" i="16"/>
  <c r="D37" i="2" s="1"/>
  <c r="I60" i="16"/>
  <c r="C22" i="15"/>
  <c r="E127" i="16"/>
  <c r="E37" i="16"/>
  <c r="G115" i="16"/>
  <c r="J28" i="15"/>
  <c r="D7" i="15"/>
  <c r="H51" i="16"/>
  <c r="C127" i="16"/>
  <c r="J60" i="16"/>
  <c r="F37" i="16"/>
  <c r="F59" i="16"/>
  <c r="F128" i="16"/>
  <c r="G9" i="16"/>
  <c r="H20" i="15"/>
  <c r="B5" i="15"/>
  <c r="G120" i="16"/>
  <c r="F71" i="16"/>
  <c r="F120" i="16"/>
  <c r="C124" i="16"/>
  <c r="F109" i="16"/>
  <c r="F70" i="16"/>
  <c r="D120" i="16"/>
  <c r="D130" i="16"/>
  <c r="D51" i="16"/>
  <c r="H114" i="16"/>
  <c r="C70" i="16"/>
  <c r="D770" i="2" s="1"/>
  <c r="E60" i="16"/>
  <c r="D64" i="16"/>
  <c r="F115" i="16"/>
  <c r="G51" i="16"/>
  <c r="C28" i="15"/>
  <c r="C7" i="15"/>
  <c r="I85" i="16"/>
  <c r="J114" i="16"/>
  <c r="I114" i="16"/>
  <c r="G70" i="16"/>
  <c r="J82" i="16"/>
  <c r="H120" i="16"/>
  <c r="C5" i="15"/>
  <c r="F127" i="16"/>
  <c r="G128" i="16"/>
  <c r="B14" i="15"/>
  <c r="E120" i="16"/>
  <c r="B64" i="16"/>
  <c r="B7" i="15"/>
  <c r="G109" i="16"/>
  <c r="B62" i="16"/>
  <c r="G60" i="16"/>
  <c r="B127" i="16"/>
  <c r="G86" i="16"/>
  <c r="D37" i="16"/>
  <c r="G23" i="15"/>
  <c r="C37" i="16"/>
  <c r="E26" i="16"/>
  <c r="D60" i="16"/>
  <c r="D36" i="16"/>
  <c r="B37" i="16"/>
  <c r="B28" i="15"/>
  <c r="D132" i="16"/>
  <c r="G127" i="16"/>
  <c r="B128" i="16"/>
  <c r="H36" i="16"/>
  <c r="E72" i="16"/>
  <c r="I29" i="15"/>
  <c r="G78" i="16"/>
  <c r="H85" i="16"/>
  <c r="J100" i="16"/>
  <c r="F65" i="16"/>
  <c r="G37" i="16"/>
  <c r="F36" i="16"/>
  <c r="F82" i="16"/>
  <c r="B115" i="16"/>
  <c r="H82" i="16"/>
  <c r="B109" i="16"/>
  <c r="G28" i="15"/>
  <c r="F51" i="16"/>
  <c r="E36" i="16"/>
  <c r="C114" i="16"/>
  <c r="I132" i="16"/>
  <c r="H7" i="15"/>
  <c r="J127" i="16"/>
  <c r="F23" i="16"/>
  <c r="B36" i="16"/>
  <c r="D28" i="15"/>
  <c r="E22" i="15"/>
  <c r="J85" i="16"/>
  <c r="F29" i="15"/>
  <c r="G22" i="15"/>
  <c r="I126" i="16"/>
  <c r="D85" i="16"/>
  <c r="H100" i="16"/>
  <c r="E137" i="16"/>
  <c r="I122" i="16"/>
  <c r="B9" i="15"/>
  <c r="E65" i="16"/>
  <c r="J121" i="16"/>
  <c r="J8" i="16"/>
  <c r="I25" i="16"/>
  <c r="C73" i="16"/>
  <c r="D773" i="2" s="1"/>
  <c r="H57" i="16"/>
  <c r="D113" i="16"/>
  <c r="C22" i="16"/>
  <c r="D680" i="2" s="1"/>
  <c r="C23" i="16"/>
  <c r="C3" i="16"/>
  <c r="D643" i="2" s="1"/>
  <c r="G50" i="16"/>
  <c r="E64" i="16"/>
  <c r="D1999" i="2" s="1"/>
  <c r="F106" i="16"/>
  <c r="J132" i="16"/>
  <c r="D26" i="16"/>
  <c r="I70" i="16"/>
  <c r="C27" i="16"/>
  <c r="H28" i="15"/>
  <c r="F126" i="16"/>
  <c r="C85" i="16"/>
  <c r="G100" i="16"/>
  <c r="C93" i="16"/>
  <c r="H122" i="16"/>
  <c r="C65" i="16"/>
  <c r="I121" i="16"/>
  <c r="F38" i="16"/>
  <c r="I8" i="16"/>
  <c r="D3786" i="2" s="1"/>
  <c r="H79" i="16"/>
  <c r="D73" i="16"/>
  <c r="D1313" i="2" s="1"/>
  <c r="G57" i="16"/>
  <c r="C113" i="16"/>
  <c r="B22" i="16"/>
  <c r="B23" i="16"/>
  <c r="B3" i="16"/>
  <c r="D103" i="2" s="1"/>
  <c r="C50" i="16"/>
  <c r="E30" i="16"/>
  <c r="E106" i="16"/>
  <c r="D62" i="16"/>
  <c r="H70" i="16"/>
  <c r="E139" i="16"/>
  <c r="B85" i="16"/>
  <c r="B65" i="16"/>
  <c r="H121" i="16"/>
  <c r="E38" i="16"/>
  <c r="D1788" i="2" s="1"/>
  <c r="D25" i="16"/>
  <c r="E58" i="16"/>
  <c r="E45" i="16"/>
  <c r="J135" i="16"/>
  <c r="F57" i="16"/>
  <c r="B113" i="16"/>
  <c r="D30" i="16"/>
  <c r="J64" i="16"/>
  <c r="D106" i="16"/>
  <c r="G121" i="16"/>
  <c r="G8" i="16"/>
  <c r="F25" i="16"/>
  <c r="D45" i="16"/>
  <c r="I135" i="16"/>
  <c r="J73" i="16"/>
  <c r="J22" i="16"/>
  <c r="J23" i="16"/>
  <c r="H30" i="16"/>
  <c r="F50" i="16"/>
  <c r="F30" i="16"/>
  <c r="C106" i="16"/>
  <c r="G43" i="16"/>
  <c r="E100" i="16"/>
  <c r="B93" i="16"/>
  <c r="E122" i="16"/>
  <c r="J65" i="16"/>
  <c r="J34" i="16"/>
  <c r="H34" i="15"/>
  <c r="C45" i="16"/>
  <c r="I73" i="16"/>
  <c r="J113" i="16"/>
  <c r="I22" i="16"/>
  <c r="B30" i="16"/>
  <c r="I23" i="16"/>
  <c r="E50" i="16"/>
  <c r="C30" i="16"/>
  <c r="B106" i="16"/>
  <c r="B78" i="16"/>
  <c r="D97" i="16"/>
  <c r="D22" i="15"/>
  <c r="B126" i="16"/>
  <c r="D100" i="16"/>
  <c r="D122" i="16"/>
  <c r="I65" i="16"/>
  <c r="E121" i="16"/>
  <c r="B25" i="16"/>
  <c r="J141" i="16"/>
  <c r="B79" i="16"/>
  <c r="D57" i="2" s="1"/>
  <c r="G135" i="16"/>
  <c r="H73" i="16"/>
  <c r="H22" i="16"/>
  <c r="J134" i="16"/>
  <c r="I3" i="16"/>
  <c r="D50" i="16"/>
  <c r="D1535" i="2" s="1"/>
  <c r="C64" i="16"/>
  <c r="I62" i="16"/>
  <c r="D70" i="16"/>
  <c r="D1310" i="2" s="1"/>
  <c r="J37" i="16"/>
  <c r="C97" i="16"/>
  <c r="B60" i="16"/>
  <c r="F7" i="15"/>
  <c r="C100" i="16"/>
  <c r="D65" i="16"/>
  <c r="D121" i="16"/>
  <c r="B38" i="16"/>
  <c r="D168" i="2" s="1"/>
  <c r="I141" i="16"/>
  <c r="F135" i="16"/>
  <c r="G73" i="16"/>
  <c r="E57" i="16"/>
  <c r="G22" i="16"/>
  <c r="G92" i="16"/>
  <c r="I134" i="16"/>
  <c r="H3" i="16"/>
  <c r="B50" i="16"/>
  <c r="C62" i="16"/>
  <c r="F114" i="16"/>
  <c r="D115" i="16"/>
  <c r="I37" i="16"/>
  <c r="F100" i="16"/>
  <c r="D54" i="16"/>
  <c r="C121" i="16"/>
  <c r="D38" i="16"/>
  <c r="D1248" i="2" s="1"/>
  <c r="J25" i="16"/>
  <c r="B58" i="16"/>
  <c r="F73" i="16"/>
  <c r="D57" i="16"/>
  <c r="H113" i="16"/>
  <c r="G3" i="16"/>
  <c r="G23" i="16"/>
  <c r="J3" i="16"/>
  <c r="J30" i="16"/>
  <c r="E114" i="16"/>
  <c r="D1702" i="2" s="1"/>
  <c r="H37" i="16"/>
  <c r="H78" i="16"/>
  <c r="J22" i="15"/>
  <c r="G85" i="16"/>
  <c r="B100" i="16"/>
  <c r="B122" i="16"/>
  <c r="B121" i="16"/>
  <c r="B8" i="16"/>
  <c r="H25" i="16"/>
  <c r="B89" i="16"/>
  <c r="C99" i="16"/>
  <c r="I58" i="16"/>
  <c r="D135" i="16"/>
  <c r="E73" i="16"/>
  <c r="D1853" i="2" s="1"/>
  <c r="C57" i="16"/>
  <c r="G113" i="16"/>
  <c r="G134" i="16"/>
  <c r="J50" i="16"/>
  <c r="I30" i="16"/>
  <c r="I64" i="16"/>
  <c r="J106" i="16"/>
  <c r="F85" i="16"/>
  <c r="D127" i="16"/>
  <c r="G93" i="16"/>
  <c r="E54" i="16"/>
  <c r="C122" i="16"/>
  <c r="G65" i="16"/>
  <c r="C8" i="16"/>
  <c r="G25" i="16"/>
  <c r="G99" i="16"/>
  <c r="B57" i="16"/>
  <c r="I113" i="16"/>
  <c r="E22" i="16"/>
  <c r="F134" i="16"/>
  <c r="H23" i="16"/>
  <c r="F3" i="16"/>
  <c r="H64" i="16"/>
  <c r="I106" i="16"/>
  <c r="G114" i="16"/>
  <c r="D8" i="16"/>
  <c r="E34" i="16"/>
  <c r="J58" i="16"/>
  <c r="G45" i="16"/>
  <c r="J57" i="16"/>
  <c r="F113" i="16"/>
  <c r="D3" i="16"/>
  <c r="D1183" i="2" s="1"/>
  <c r="D22" i="16"/>
  <c r="C92" i="16"/>
  <c r="E23" i="16"/>
  <c r="E3" i="16"/>
  <c r="D1723" i="2" s="1"/>
  <c r="G30" i="16"/>
  <c r="G64" i="16"/>
  <c r="H106" i="16"/>
  <c r="G62" i="16"/>
  <c r="J115" i="16"/>
  <c r="G126" i="16"/>
  <c r="J7" i="15"/>
  <c r="E85" i="16"/>
  <c r="I100" i="16"/>
  <c r="J54" i="16"/>
  <c r="F137" i="16"/>
  <c r="J122" i="16"/>
  <c r="H65" i="16"/>
  <c r="H38" i="16"/>
  <c r="G79" i="16"/>
  <c r="B73" i="16"/>
  <c r="D233" i="2" s="1"/>
  <c r="I57" i="16"/>
  <c r="E113" i="16"/>
  <c r="F22" i="16"/>
  <c r="B92" i="16"/>
  <c r="D134" i="16"/>
  <c r="D23" i="16"/>
  <c r="H50" i="16"/>
  <c r="F64" i="16"/>
  <c r="G106" i="16"/>
  <c r="D29" i="15"/>
  <c r="C29" i="15"/>
  <c r="I7" i="15"/>
  <c r="E30" i="15"/>
  <c r="D17" i="15"/>
  <c r="B29" i="15"/>
  <c r="I22" i="15"/>
  <c r="F30" i="15"/>
  <c r="G11" i="15"/>
  <c r="D34" i="15"/>
  <c r="F22" i="15"/>
  <c r="B30" i="15"/>
  <c r="C34" i="15"/>
  <c r="I9" i="15"/>
  <c r="F11" i="15"/>
  <c r="D20" i="15"/>
  <c r="H19" i="15"/>
  <c r="J30" i="15"/>
  <c r="G17" i="15"/>
  <c r="G29" i="15"/>
  <c r="B22" i="15"/>
  <c r="I19" i="15"/>
  <c r="I14" i="15"/>
  <c r="B34" i="15"/>
  <c r="B20" i="15"/>
  <c r="H29" i="15"/>
  <c r="E7" i="15"/>
  <c r="G30" i="15"/>
  <c r="H14" i="15"/>
  <c r="H23" i="15"/>
  <c r="J34" i="15"/>
  <c r="F28" i="15"/>
  <c r="F23" i="15"/>
  <c r="I34" i="15"/>
  <c r="J11" i="15"/>
  <c r="F14" i="15"/>
  <c r="B25" i="15"/>
  <c r="J20" i="15"/>
  <c r="E29" i="15"/>
  <c r="H22" i="15"/>
  <c r="F17" i="15"/>
  <c r="G34" i="15"/>
  <c r="B19" i="15"/>
  <c r="C23" i="15"/>
  <c r="F34" i="15"/>
  <c r="K124" i="16"/>
  <c r="K44" i="16"/>
  <c r="K59" i="16"/>
  <c r="K26" i="15"/>
  <c r="K13" i="15"/>
  <c r="K107" i="16"/>
  <c r="K9" i="16"/>
  <c r="K71" i="16"/>
  <c r="K28" i="15"/>
  <c r="K17" i="15"/>
  <c r="K109" i="16"/>
  <c r="K34" i="15"/>
  <c r="K128" i="16"/>
  <c r="K19" i="15"/>
  <c r="K32" i="16"/>
  <c r="K72" i="16"/>
  <c r="K37" i="16"/>
  <c r="K51" i="16"/>
  <c r="K22" i="15"/>
  <c r="K115" i="16"/>
  <c r="K65" i="16"/>
  <c r="K36" i="16"/>
  <c r="K23" i="15"/>
  <c r="K82" i="16"/>
  <c r="E115" i="16"/>
  <c r="C78" i="16"/>
  <c r="B43" i="16"/>
  <c r="D31" i="2" s="1"/>
  <c r="H93" i="16"/>
  <c r="G14" i="15"/>
  <c r="E8" i="16"/>
  <c r="H11" i="15"/>
  <c r="G141" i="16"/>
  <c r="K79" i="16"/>
  <c r="H92" i="16"/>
  <c r="E23" i="15"/>
  <c r="K120" i="16"/>
  <c r="J19" i="15"/>
  <c r="K43" i="16"/>
  <c r="K100" i="16"/>
  <c r="H17" i="15"/>
  <c r="K38" i="16"/>
  <c r="F141" i="16"/>
  <c r="K58" i="16"/>
  <c r="J79" i="16"/>
  <c r="E135" i="16"/>
  <c r="D23" i="15"/>
  <c r="K23" i="16"/>
  <c r="G82" i="16"/>
  <c r="C115" i="16"/>
  <c r="I28" i="15"/>
  <c r="K78" i="16"/>
  <c r="J43" i="16"/>
  <c r="D30" i="15"/>
  <c r="F93" i="16"/>
  <c r="J38" i="16"/>
  <c r="F99" i="16"/>
  <c r="I79" i="16"/>
  <c r="F92" i="16"/>
  <c r="H134" i="16"/>
  <c r="C36" i="16"/>
  <c r="D114" i="16"/>
  <c r="J78" i="16"/>
  <c r="E126" i="16"/>
  <c r="K127" i="16"/>
  <c r="I43" i="16"/>
  <c r="C30" i="15"/>
  <c r="E93" i="16"/>
  <c r="E17" i="15"/>
  <c r="I38" i="16"/>
  <c r="E99" i="16"/>
  <c r="H58" i="16"/>
  <c r="F45" i="16"/>
  <c r="C135" i="16"/>
  <c r="E92" i="16"/>
  <c r="B23" i="15"/>
  <c r="E34" i="15"/>
  <c r="K50" i="16"/>
  <c r="J36" i="16"/>
  <c r="C84" i="16"/>
  <c r="D126" i="16"/>
  <c r="D93" i="16"/>
  <c r="C14" i="15"/>
  <c r="K121" i="16"/>
  <c r="I11" i="15"/>
  <c r="E11" i="15"/>
  <c r="H99" i="16"/>
  <c r="E141" i="16"/>
  <c r="G58" i="16"/>
  <c r="B45" i="16"/>
  <c r="D181" i="2" s="1"/>
  <c r="B135" i="16"/>
  <c r="D92" i="16"/>
  <c r="J48" i="16"/>
  <c r="I78" i="16"/>
  <c r="B114" i="16"/>
  <c r="E82" i="16"/>
  <c r="G19" i="15"/>
  <c r="C126" i="16"/>
  <c r="B17" i="15"/>
  <c r="E14" i="15"/>
  <c r="G38" i="16"/>
  <c r="D11" i="15"/>
  <c r="D99" i="16"/>
  <c r="B141" i="16"/>
  <c r="F58" i="16"/>
  <c r="H45" i="16"/>
  <c r="E134" i="16"/>
  <c r="K30" i="16"/>
  <c r="K114" i="16"/>
  <c r="C82" i="16"/>
  <c r="J29" i="15"/>
  <c r="K85" i="16"/>
  <c r="C43" i="16"/>
  <c r="D14" i="15"/>
  <c r="K8" i="16"/>
  <c r="C11" i="15"/>
  <c r="B99" i="16"/>
  <c r="K141" i="16"/>
  <c r="F79" i="16"/>
  <c r="I36" i="16"/>
  <c r="B82" i="16"/>
  <c r="C25" i="15"/>
  <c r="F19" i="15"/>
  <c r="H43" i="16"/>
  <c r="F122" i="16"/>
  <c r="B11" i="15"/>
  <c r="K99" i="16"/>
  <c r="D141" i="16"/>
  <c r="D58" i="16"/>
  <c r="K135" i="16"/>
  <c r="C134" i="16"/>
  <c r="H115" i="16"/>
  <c r="E19" i="15"/>
  <c r="J126" i="16"/>
  <c r="K14" i="15"/>
  <c r="K11" i="15"/>
  <c r="J99" i="16"/>
  <c r="C141" i="16"/>
  <c r="E79" i="16"/>
  <c r="K73" i="16"/>
  <c r="K22" i="16"/>
  <c r="B134" i="16"/>
  <c r="J23" i="15"/>
  <c r="G36" i="16"/>
  <c r="E78" i="16"/>
  <c r="D19" i="15"/>
  <c r="F43" i="16"/>
  <c r="I30" i="15"/>
  <c r="K93" i="16"/>
  <c r="I17" i="15"/>
  <c r="J14" i="15"/>
  <c r="F121" i="16"/>
  <c r="H8" i="16"/>
  <c r="I99" i="16"/>
  <c r="K45" i="16"/>
  <c r="D79" i="16"/>
  <c r="K113" i="16"/>
  <c r="K92" i="16"/>
  <c r="I23" i="15"/>
  <c r="K64" i="16"/>
  <c r="K106" i="16"/>
  <c r="I82" i="16"/>
  <c r="I115" i="16"/>
  <c r="D78" i="16"/>
  <c r="E43" i="16"/>
  <c r="H30" i="15"/>
  <c r="J93" i="16"/>
  <c r="J17" i="15"/>
  <c r="C38" i="16"/>
  <c r="D708" i="2" s="1"/>
  <c r="C58" i="16"/>
  <c r="J45" i="16"/>
  <c r="C79" i="16"/>
  <c r="H135" i="16"/>
  <c r="J92" i="16"/>
  <c r="K3" i="16"/>
  <c r="I50" i="16"/>
  <c r="C19" i="15"/>
  <c r="C132" i="16"/>
  <c r="D82" i="16"/>
  <c r="F78" i="16"/>
  <c r="H126" i="16"/>
  <c r="D43" i="16"/>
  <c r="I93" i="16"/>
  <c r="C17" i="15"/>
  <c r="F8" i="16"/>
  <c r="H141" i="16"/>
  <c r="I45" i="16"/>
  <c r="K57" i="16"/>
  <c r="I92" i="16"/>
  <c r="K134" i="16"/>
  <c r="H137" i="16"/>
  <c r="H6" i="15"/>
  <c r="B46" i="16"/>
  <c r="H61" i="16"/>
  <c r="H105" i="16"/>
  <c r="J62" i="16"/>
  <c r="G26" i="16"/>
  <c r="D5" i="15"/>
  <c r="E97" i="16"/>
  <c r="E12" i="15"/>
  <c r="B54" i="16"/>
  <c r="G137" i="16"/>
  <c r="F123" i="16"/>
  <c r="G61" i="16"/>
  <c r="G47" i="16"/>
  <c r="F27" i="16"/>
  <c r="D74" i="16"/>
  <c r="I39" i="16"/>
  <c r="D9" i="15"/>
  <c r="F46" i="16"/>
  <c r="F56" i="16"/>
  <c r="E123" i="16"/>
  <c r="C47" i="16"/>
  <c r="F105" i="16"/>
  <c r="I47" i="16"/>
  <c r="F62" i="16"/>
  <c r="E88" i="16"/>
  <c r="D1880" i="2" s="1"/>
  <c r="F6" i="15"/>
  <c r="I105" i="16"/>
  <c r="E61" i="16"/>
  <c r="H89" i="16"/>
  <c r="E62" i="16"/>
  <c r="G122" i="16"/>
  <c r="D88" i="16"/>
  <c r="G103" i="16"/>
  <c r="E47" i="16"/>
  <c r="G89" i="16"/>
  <c r="C105" i="16"/>
  <c r="D835" i="2" s="1"/>
  <c r="G48" i="16"/>
  <c r="G132" i="16"/>
  <c r="J70" i="16"/>
  <c r="F48" i="16"/>
  <c r="D27" i="16"/>
  <c r="I26" i="16"/>
  <c r="I5" i="15"/>
  <c r="B97" i="16"/>
  <c r="F54" i="16"/>
  <c r="E87" i="16"/>
  <c r="D1879" i="2" s="1"/>
  <c r="B110" i="16"/>
  <c r="J118" i="16"/>
  <c r="G10" i="16"/>
  <c r="D56" i="16"/>
  <c r="D1284" i="2" s="1"/>
  <c r="F103" i="16"/>
  <c r="F89" i="16"/>
  <c r="B105" i="16"/>
  <c r="D295" i="2" s="1"/>
  <c r="H16" i="15"/>
  <c r="H26" i="16"/>
  <c r="J123" i="16"/>
  <c r="E103" i="16"/>
  <c r="E89" i="16"/>
  <c r="F26" i="16"/>
  <c r="J97" i="16"/>
  <c r="B13" i="16"/>
  <c r="H84" i="16"/>
  <c r="J12" i="15"/>
  <c r="J137" i="16"/>
  <c r="J9" i="15"/>
  <c r="B34" i="16"/>
  <c r="C89" i="16"/>
  <c r="G10" i="15"/>
  <c r="E105" i="16"/>
  <c r="D1915" i="2" s="1"/>
  <c r="E56" i="16"/>
  <c r="D1824" i="2" s="1"/>
  <c r="D103" i="16"/>
  <c r="J67" i="16"/>
  <c r="I97" i="16"/>
  <c r="G63" i="16"/>
  <c r="J84" i="16"/>
  <c r="J56" i="16"/>
  <c r="H67" i="16"/>
  <c r="F20" i="15"/>
  <c r="C54" i="16"/>
  <c r="G9" i="15"/>
  <c r="J88" i="16"/>
  <c r="C25" i="16"/>
  <c r="H46" i="16"/>
  <c r="I61" i="16"/>
  <c r="K126" i="16"/>
  <c r="K76" i="16"/>
  <c r="K139" i="16"/>
  <c r="K26" i="16"/>
  <c r="K130" i="16"/>
  <c r="K60" i="16"/>
  <c r="K97" i="16"/>
  <c r="K62" i="16"/>
  <c r="K27" i="16"/>
  <c r="K88" i="16"/>
  <c r="K122" i="16"/>
  <c r="K25" i="16"/>
  <c r="K70" i="16"/>
  <c r="G12" i="16"/>
  <c r="I12" i="16"/>
  <c r="B12" i="16"/>
  <c r="H12" i="16"/>
  <c r="C12" i="16"/>
  <c r="J12" i="16"/>
  <c r="E12" i="16"/>
  <c r="K12" i="16"/>
  <c r="D12" i="16"/>
  <c r="F12" i="16"/>
  <c r="K48" i="16"/>
  <c r="H62" i="16"/>
  <c r="C16" i="16"/>
  <c r="B16" i="16"/>
  <c r="H16" i="16"/>
  <c r="I16" i="16"/>
  <c r="J16" i="16"/>
  <c r="G16" i="16"/>
  <c r="E16" i="16"/>
  <c r="K16" i="16"/>
  <c r="D16" i="16"/>
  <c r="F16" i="16"/>
  <c r="K67" i="16"/>
  <c r="I16" i="15"/>
  <c r="E74" i="16"/>
  <c r="F139" i="16"/>
  <c r="D18" i="15"/>
  <c r="I21" i="15"/>
  <c r="I41" i="16"/>
  <c r="J66" i="16"/>
  <c r="G54" i="16"/>
  <c r="B76" i="16"/>
  <c r="H87" i="16"/>
  <c r="D98" i="16"/>
  <c r="D1362" i="2" s="1"/>
  <c r="C110" i="16"/>
  <c r="K118" i="16"/>
  <c r="D140" i="16"/>
  <c r="D1440" i="2" s="1"/>
  <c r="G95" i="16"/>
  <c r="F3" i="15"/>
  <c r="H27" i="15"/>
  <c r="H8" i="15"/>
  <c r="F96" i="16"/>
  <c r="G138" i="16"/>
  <c r="E75" i="16"/>
  <c r="F91" i="16"/>
  <c r="C40" i="16"/>
  <c r="E26" i="15"/>
  <c r="C94" i="16"/>
  <c r="D812" i="2" s="1"/>
  <c r="B33" i="15"/>
  <c r="B101" i="16"/>
  <c r="H131" i="16"/>
  <c r="C18" i="15"/>
  <c r="E21" i="15"/>
  <c r="H41" i="16"/>
  <c r="D104" i="16"/>
  <c r="G66" i="16"/>
  <c r="C98" i="16"/>
  <c r="D822" i="2" s="1"/>
  <c r="K140" i="16"/>
  <c r="F95" i="16"/>
  <c r="E3" i="15"/>
  <c r="E96" i="16"/>
  <c r="H52" i="16"/>
  <c r="F75" i="16"/>
  <c r="E91" i="16"/>
  <c r="D1889" i="2" s="1"/>
  <c r="B40" i="16"/>
  <c r="F90" i="16"/>
  <c r="D2586" i="2" s="1"/>
  <c r="D26" i="15"/>
  <c r="G69" i="16"/>
  <c r="F102" i="16"/>
  <c r="C6" i="16"/>
  <c r="B94" i="16"/>
  <c r="D272" i="2" s="1"/>
  <c r="H68" i="16"/>
  <c r="H112" i="16"/>
  <c r="E77" i="16"/>
  <c r="D1863" i="2" s="1"/>
  <c r="I63" i="16"/>
  <c r="H48" i="16"/>
  <c r="H132" i="16"/>
  <c r="I67" i="16"/>
  <c r="B27" i="16"/>
  <c r="I20" i="15"/>
  <c r="G16" i="15"/>
  <c r="C74" i="16"/>
  <c r="J13" i="16"/>
  <c r="I84" i="16"/>
  <c r="D139" i="16"/>
  <c r="B18" i="15"/>
  <c r="G41" i="16"/>
  <c r="C104" i="16"/>
  <c r="C39" i="16"/>
  <c r="F66" i="16"/>
  <c r="J76" i="16"/>
  <c r="D87" i="16"/>
  <c r="D1339" i="2" s="1"/>
  <c r="B98" i="16"/>
  <c r="D282" i="2" s="1"/>
  <c r="K110" i="16"/>
  <c r="F129" i="16"/>
  <c r="C140" i="16"/>
  <c r="D900" i="2" s="1"/>
  <c r="E95" i="16"/>
  <c r="D3" i="15"/>
  <c r="J15" i="15"/>
  <c r="H80" i="16"/>
  <c r="J111" i="16"/>
  <c r="F52" i="16"/>
  <c r="C75" i="16"/>
  <c r="D91" i="16"/>
  <c r="D1349" i="2" s="1"/>
  <c r="F133" i="16"/>
  <c r="B26" i="15"/>
  <c r="H69" i="16"/>
  <c r="C7" i="16"/>
  <c r="F83" i="16"/>
  <c r="D94" i="16"/>
  <c r="D1352" i="2" s="1"/>
  <c r="J116" i="16"/>
  <c r="I33" i="15"/>
  <c r="C81" i="16"/>
  <c r="D77" i="16"/>
  <c r="D1323" i="2" s="1"/>
  <c r="D136" i="16"/>
  <c r="D1430" i="2" s="1"/>
  <c r="F16" i="15"/>
  <c r="B74" i="16"/>
  <c r="B20" i="16"/>
  <c r="D20" i="16"/>
  <c r="G20" i="16"/>
  <c r="F20" i="16"/>
  <c r="C20" i="16"/>
  <c r="D677" i="2" s="1"/>
  <c r="H20" i="16"/>
  <c r="E20" i="16"/>
  <c r="K20" i="16"/>
  <c r="J20" i="16"/>
  <c r="I20" i="16"/>
  <c r="C139" i="16"/>
  <c r="H21" i="15"/>
  <c r="F41" i="16"/>
  <c r="B104" i="16"/>
  <c r="B39" i="16"/>
  <c r="E66" i="16"/>
  <c r="I76" i="16"/>
  <c r="C87" i="16"/>
  <c r="D799" i="2" s="1"/>
  <c r="K98" i="16"/>
  <c r="J110" i="16"/>
  <c r="E129" i="16"/>
  <c r="D1957" i="2" s="1"/>
  <c r="J140" i="16"/>
  <c r="D95" i="16"/>
  <c r="C3" i="15"/>
  <c r="I15" i="15"/>
  <c r="J80" i="16"/>
  <c r="F55" i="16"/>
  <c r="I111" i="16"/>
  <c r="B75" i="16"/>
  <c r="C91" i="16"/>
  <c r="D809" i="2" s="1"/>
  <c r="E133" i="16"/>
  <c r="D1967" i="2" s="1"/>
  <c r="J40" i="16"/>
  <c r="H31" i="15"/>
  <c r="I10" i="15"/>
  <c r="E69" i="16"/>
  <c r="D102" i="16"/>
  <c r="K6" i="16"/>
  <c r="E53" i="16"/>
  <c r="J4" i="15"/>
  <c r="I49" i="16"/>
  <c r="E24" i="15"/>
  <c r="F68" i="16"/>
  <c r="F101" i="16"/>
  <c r="B81" i="16"/>
  <c r="G25" i="15"/>
  <c r="E131" i="16"/>
  <c r="F132" i="16"/>
  <c r="B70" i="16"/>
  <c r="D230" i="2" s="1"/>
  <c r="G67" i="16"/>
  <c r="G20" i="15"/>
  <c r="E16" i="15"/>
  <c r="J5" i="15"/>
  <c r="K74" i="16"/>
  <c r="H13" i="16"/>
  <c r="G84" i="16"/>
  <c r="G12" i="15"/>
  <c r="B139" i="16"/>
  <c r="G21" i="15"/>
  <c r="E41" i="16"/>
  <c r="K104" i="16"/>
  <c r="D66" i="16"/>
  <c r="K54" i="16"/>
  <c r="H76" i="16"/>
  <c r="B87" i="16"/>
  <c r="D259" i="2" s="1"/>
  <c r="J98" i="16"/>
  <c r="H118" i="16"/>
  <c r="G129" i="16"/>
  <c r="I140" i="16"/>
  <c r="C95" i="16"/>
  <c r="D137" i="16"/>
  <c r="B3" i="15"/>
  <c r="G80" i="16"/>
  <c r="H9" i="15"/>
  <c r="H111" i="16"/>
  <c r="C8" i="15"/>
  <c r="D52" i="16"/>
  <c r="D1274" i="2" s="1"/>
  <c r="B91" i="16"/>
  <c r="D269" i="2" s="1"/>
  <c r="I77" i="16"/>
  <c r="D83" i="16"/>
  <c r="G53" i="16"/>
  <c r="E49" i="16"/>
  <c r="D1811" i="2" s="1"/>
  <c r="H116" i="16"/>
  <c r="E68" i="16"/>
  <c r="E101" i="16"/>
  <c r="F112" i="16"/>
  <c r="D81" i="16"/>
  <c r="C77" i="16"/>
  <c r="D783" i="2" s="1"/>
  <c r="E48" i="16"/>
  <c r="F67" i="16"/>
  <c r="D16" i="15"/>
  <c r="J74" i="16"/>
  <c r="G13" i="16"/>
  <c r="F84" i="16"/>
  <c r="F12" i="15"/>
  <c r="F21" i="15"/>
  <c r="D41" i="16"/>
  <c r="J104" i="16"/>
  <c r="K39" i="16"/>
  <c r="C66" i="16"/>
  <c r="G76" i="16"/>
  <c r="K87" i="16"/>
  <c r="I98" i="16"/>
  <c r="G118" i="16"/>
  <c r="D129" i="16"/>
  <c r="D1417" i="2" s="1"/>
  <c r="G140" i="16"/>
  <c r="B95" i="16"/>
  <c r="C137" i="16"/>
  <c r="G27" i="15"/>
  <c r="C55" i="16"/>
  <c r="B8" i="15"/>
  <c r="I34" i="16"/>
  <c r="J75" i="16"/>
  <c r="F25" i="15"/>
  <c r="J90" i="16"/>
  <c r="E10" i="15"/>
  <c r="H4" i="15"/>
  <c r="I94" i="16"/>
  <c r="F33" i="15"/>
  <c r="G101" i="16"/>
  <c r="D108" i="16"/>
  <c r="D1378" i="2" s="1"/>
  <c r="B77" i="16"/>
  <c r="D243" i="2" s="1"/>
  <c r="I25" i="15"/>
  <c r="D48" i="16"/>
  <c r="D1581" i="2" s="1"/>
  <c r="E67" i="16"/>
  <c r="I27" i="16"/>
  <c r="E20" i="15"/>
  <c r="H5" i="15"/>
  <c r="I74" i="16"/>
  <c r="F13" i="16"/>
  <c r="E84" i="16"/>
  <c r="I18" i="15"/>
  <c r="D21" i="15"/>
  <c r="C41" i="16"/>
  <c r="I104" i="16"/>
  <c r="J39" i="16"/>
  <c r="B66" i="16"/>
  <c r="F76" i="16"/>
  <c r="J87" i="16"/>
  <c r="H110" i="16"/>
  <c r="I118" i="16"/>
  <c r="C129" i="16"/>
  <c r="D877" i="2" s="1"/>
  <c r="F140" i="16"/>
  <c r="K95" i="16"/>
  <c r="B137" i="16"/>
  <c r="F15" i="15"/>
  <c r="F27" i="15"/>
  <c r="I88" i="16"/>
  <c r="E18" i="16"/>
  <c r="B52" i="16"/>
  <c r="D194" i="2" s="1"/>
  <c r="I75" i="16"/>
  <c r="B133" i="16"/>
  <c r="D347" i="2" s="1"/>
  <c r="E31" i="15"/>
  <c r="C53" i="16"/>
  <c r="F116" i="16"/>
  <c r="E33" i="15"/>
  <c r="H56" i="16"/>
  <c r="J81" i="16"/>
  <c r="B131" i="16"/>
  <c r="C49" i="16"/>
  <c r="D731" i="2" s="1"/>
  <c r="H27" i="16"/>
  <c r="F17" i="16"/>
  <c r="B17" i="16"/>
  <c r="J17" i="16"/>
  <c r="H17" i="16"/>
  <c r="D17" i="16"/>
  <c r="I17" i="16"/>
  <c r="E17" i="16"/>
  <c r="C17" i="16"/>
  <c r="K17" i="16"/>
  <c r="G17" i="16"/>
  <c r="D84" i="16"/>
  <c r="E18" i="15"/>
  <c r="C21" i="15"/>
  <c r="H104" i="16"/>
  <c r="K66" i="16"/>
  <c r="E76" i="16"/>
  <c r="I87" i="16"/>
  <c r="G110" i="16"/>
  <c r="F118" i="16"/>
  <c r="B129" i="16"/>
  <c r="D337" i="2" s="1"/>
  <c r="E140" i="16"/>
  <c r="D1980" i="2" s="1"/>
  <c r="K137" i="16"/>
  <c r="J3" i="15"/>
  <c r="E15" i="15"/>
  <c r="H88" i="16"/>
  <c r="E111" i="16"/>
  <c r="F40" i="16"/>
  <c r="H90" i="16"/>
  <c r="B32" i="15"/>
  <c r="C10" i="15"/>
  <c r="F4" i="15"/>
  <c r="G49" i="16"/>
  <c r="F24" i="15"/>
  <c r="D33" i="15"/>
  <c r="B108" i="16"/>
  <c r="D298" i="2" s="1"/>
  <c r="I81" i="16"/>
  <c r="J77" i="16"/>
  <c r="G119" i="16"/>
  <c r="E25" i="15"/>
  <c r="C63" i="16"/>
  <c r="D757" i="2" s="1"/>
  <c r="C16" i="15"/>
  <c r="C26" i="16"/>
  <c r="D13" i="16"/>
  <c r="C12" i="15"/>
  <c r="J139" i="16"/>
  <c r="J18" i="15"/>
  <c r="B21" i="15"/>
  <c r="D76" i="16"/>
  <c r="G98" i="16"/>
  <c r="I110" i="16"/>
  <c r="E118" i="16"/>
  <c r="D2014" i="2" s="1"/>
  <c r="K129" i="16"/>
  <c r="B140" i="16"/>
  <c r="D360" i="2" s="1"/>
  <c r="I3" i="15"/>
  <c r="D15" i="15"/>
  <c r="C80" i="16"/>
  <c r="D786" i="2" s="1"/>
  <c r="G88" i="16"/>
  <c r="D111" i="16"/>
  <c r="H4" i="16"/>
  <c r="G75" i="16"/>
  <c r="J91" i="16"/>
  <c r="G40" i="16"/>
  <c r="J69" i="16"/>
  <c r="B83" i="16"/>
  <c r="F94" i="16"/>
  <c r="B112" i="16"/>
  <c r="D308" i="2" s="1"/>
  <c r="H81" i="16"/>
  <c r="F119" i="16"/>
  <c r="I48" i="16"/>
  <c r="E132" i="16"/>
  <c r="C67" i="16"/>
  <c r="B16" i="15"/>
  <c r="B26" i="16"/>
  <c r="F5" i="15"/>
  <c r="G74" i="16"/>
  <c r="H97" i="16"/>
  <c r="B84" i="16"/>
  <c r="B12" i="15"/>
  <c r="I139" i="16"/>
  <c r="H18" i="15"/>
  <c r="B41" i="16"/>
  <c r="D29" i="2" s="1"/>
  <c r="G39" i="16"/>
  <c r="C76" i="16"/>
  <c r="F98" i="16"/>
  <c r="F110" i="16"/>
  <c r="D118" i="16"/>
  <c r="J129" i="16"/>
  <c r="H140" i="16"/>
  <c r="I95" i="16"/>
  <c r="B80" i="16"/>
  <c r="D246" i="2" s="1"/>
  <c r="C9" i="15"/>
  <c r="J55" i="16"/>
  <c r="F88" i="16"/>
  <c r="G4" i="16"/>
  <c r="I8" i="15"/>
  <c r="H96" i="16"/>
  <c r="I91" i="16"/>
  <c r="I69" i="16"/>
  <c r="J102" i="16"/>
  <c r="B68" i="16"/>
  <c r="I103" i="16"/>
  <c r="B48" i="16"/>
  <c r="D34" i="2" s="1"/>
  <c r="B132" i="16"/>
  <c r="B67" i="16"/>
  <c r="B28" i="16"/>
  <c r="E28" i="16"/>
  <c r="C28" i="16"/>
  <c r="F28" i="16"/>
  <c r="D28" i="16"/>
  <c r="G28" i="16"/>
  <c r="I28" i="16"/>
  <c r="H28" i="16"/>
  <c r="J28" i="16"/>
  <c r="K28" i="16"/>
  <c r="J27" i="16"/>
  <c r="E5" i="15"/>
  <c r="F74" i="16"/>
  <c r="G97" i="16"/>
  <c r="H60" i="16"/>
  <c r="K84" i="16"/>
  <c r="H139" i="16"/>
  <c r="G18" i="15"/>
  <c r="K41" i="16"/>
  <c r="F104" i="16"/>
  <c r="H98" i="16"/>
  <c r="E110" i="16"/>
  <c r="B15" i="15"/>
  <c r="J27" i="15"/>
  <c r="K80" i="16"/>
  <c r="J96" i="16"/>
  <c r="J133" i="16"/>
  <c r="E40" i="16"/>
  <c r="I102" i="16"/>
  <c r="B24" i="15"/>
  <c r="I101" i="16"/>
  <c r="F81" i="16"/>
  <c r="G77" i="16"/>
  <c r="H136" i="16"/>
  <c r="C48" i="16"/>
  <c r="K132" i="16"/>
  <c r="D67" i="16"/>
  <c r="G27" i="16"/>
  <c r="C20" i="15"/>
  <c r="J16" i="15"/>
  <c r="J26" i="16"/>
  <c r="G5" i="15"/>
  <c r="H74" i="16"/>
  <c r="F97" i="16"/>
  <c r="F60" i="16"/>
  <c r="G139" i="16"/>
  <c r="F18" i="15"/>
  <c r="J21" i="15"/>
  <c r="J41" i="16"/>
  <c r="E104" i="16"/>
  <c r="E39" i="16"/>
  <c r="H66" i="16"/>
  <c r="H54" i="16"/>
  <c r="F87" i="16"/>
  <c r="D110" i="16"/>
  <c r="B118" i="16"/>
  <c r="H129" i="16"/>
  <c r="I27" i="15"/>
  <c r="E55" i="16"/>
  <c r="B111" i="16"/>
  <c r="G96" i="16"/>
  <c r="H138" i="16"/>
  <c r="J52" i="16"/>
  <c r="D40" i="16"/>
  <c r="D90" i="16"/>
  <c r="E6" i="16"/>
  <c r="I83" i="16"/>
  <c r="H53" i="16"/>
  <c r="B116" i="16"/>
  <c r="J68" i="16"/>
  <c r="H101" i="16"/>
  <c r="E81" i="16"/>
  <c r="B123" i="16"/>
  <c r="E4" i="16"/>
  <c r="D18" i="16"/>
  <c r="D8" i="15"/>
  <c r="C96" i="16"/>
  <c r="D138" i="16"/>
  <c r="F34" i="16"/>
  <c r="D75" i="16"/>
  <c r="G91" i="16"/>
  <c r="I133" i="16"/>
  <c r="J6" i="15"/>
  <c r="I32" i="15"/>
  <c r="C69" i="16"/>
  <c r="H125" i="16"/>
  <c r="F7" i="16"/>
  <c r="K53" i="16"/>
  <c r="I4" i="15"/>
  <c r="D116" i="16"/>
  <c r="H33" i="15"/>
  <c r="E10" i="16"/>
  <c r="G68" i="16"/>
  <c r="G112" i="16"/>
  <c r="I119" i="16"/>
  <c r="B136" i="16"/>
  <c r="D350" i="2" s="1"/>
  <c r="B63" i="16"/>
  <c r="D217" i="2" s="1"/>
  <c r="J89" i="16"/>
  <c r="H15" i="15"/>
  <c r="K55" i="16"/>
  <c r="C88" i="16"/>
  <c r="C111" i="16"/>
  <c r="D4" i="16"/>
  <c r="B18" i="16"/>
  <c r="B96" i="16"/>
  <c r="C138" i="16"/>
  <c r="C34" i="16"/>
  <c r="I52" i="16"/>
  <c r="H133" i="16"/>
  <c r="C90" i="16"/>
  <c r="I6" i="15"/>
  <c r="H32" i="15"/>
  <c r="B10" i="15"/>
  <c r="B69" i="16"/>
  <c r="B102" i="16"/>
  <c r="G125" i="16"/>
  <c r="B6" i="16"/>
  <c r="E7" i="16"/>
  <c r="K83" i="16"/>
  <c r="J53" i="16"/>
  <c r="K94" i="16"/>
  <c r="D10" i="16"/>
  <c r="B56" i="16"/>
  <c r="D204" i="2" s="1"/>
  <c r="I112" i="16"/>
  <c r="K14" i="16"/>
  <c r="C108" i="16"/>
  <c r="D838" i="2" s="1"/>
  <c r="K77" i="16"/>
  <c r="H119" i="16"/>
  <c r="K136" i="16"/>
  <c r="K63" i="16"/>
  <c r="I89" i="16"/>
  <c r="J131" i="16"/>
  <c r="G15" i="15"/>
  <c r="C27" i="15"/>
  <c r="I80" i="16"/>
  <c r="H55" i="16"/>
  <c r="K111" i="16"/>
  <c r="C4" i="16"/>
  <c r="K18" i="16"/>
  <c r="F29" i="16"/>
  <c r="E29" i="16"/>
  <c r="J29" i="16"/>
  <c r="I29" i="16"/>
  <c r="G29" i="16"/>
  <c r="C29" i="16"/>
  <c r="D29" i="16"/>
  <c r="K29" i="16"/>
  <c r="H29" i="16"/>
  <c r="B29" i="16"/>
  <c r="K96" i="16"/>
  <c r="B138" i="16"/>
  <c r="G133" i="16"/>
  <c r="K40" i="16"/>
  <c r="B90" i="16"/>
  <c r="C31" i="15"/>
  <c r="J32" i="15"/>
  <c r="J46" i="16"/>
  <c r="K69" i="16"/>
  <c r="C102" i="16"/>
  <c r="F125" i="16"/>
  <c r="D7" i="16"/>
  <c r="J83" i="16"/>
  <c r="I53" i="16"/>
  <c r="G4" i="15"/>
  <c r="J94" i="16"/>
  <c r="H24" i="15"/>
  <c r="F10" i="16"/>
  <c r="J14" i="16"/>
  <c r="H123" i="16"/>
  <c r="K103" i="16"/>
  <c r="H47" i="16"/>
  <c r="G19" i="16"/>
  <c r="J19" i="16"/>
  <c r="I19" i="16"/>
  <c r="H19" i="16"/>
  <c r="B19" i="16"/>
  <c r="D135" i="2" s="1"/>
  <c r="K19" i="16"/>
  <c r="C19" i="16"/>
  <c r="F19" i="16"/>
  <c r="E19" i="16"/>
  <c r="D19" i="16"/>
  <c r="J136" i="16"/>
  <c r="J63" i="16"/>
  <c r="D105" i="16"/>
  <c r="D1375" i="2" s="1"/>
  <c r="I131" i="16"/>
  <c r="I21" i="16"/>
  <c r="G21" i="16"/>
  <c r="H21" i="16"/>
  <c r="E21" i="16"/>
  <c r="F21" i="16"/>
  <c r="K21" i="16"/>
  <c r="C21" i="16"/>
  <c r="B21" i="16"/>
  <c r="J21" i="16"/>
  <c r="D21" i="16"/>
  <c r="G55" i="16"/>
  <c r="B4" i="16"/>
  <c r="C18" i="16"/>
  <c r="K138" i="16"/>
  <c r="K34" i="16"/>
  <c r="K90" i="16"/>
  <c r="B31" i="15"/>
  <c r="F32" i="15"/>
  <c r="J10" i="15"/>
  <c r="K102" i="16"/>
  <c r="E125" i="16"/>
  <c r="G24" i="15"/>
  <c r="C10" i="16"/>
  <c r="I56" i="16"/>
  <c r="D68" i="16"/>
  <c r="E112" i="16"/>
  <c r="D1928" i="2" s="1"/>
  <c r="I14" i="16"/>
  <c r="E108" i="16"/>
  <c r="D1918" i="2" s="1"/>
  <c r="K81" i="16"/>
  <c r="G123" i="16"/>
  <c r="C61" i="16"/>
  <c r="J103" i="16"/>
  <c r="I136" i="16"/>
  <c r="K131" i="16"/>
  <c r="F49" i="16"/>
  <c r="B88" i="16"/>
  <c r="J18" i="16"/>
  <c r="J138" i="16"/>
  <c r="E52" i="16"/>
  <c r="D1814" i="2" s="1"/>
  <c r="I40" i="16"/>
  <c r="D31" i="15"/>
  <c r="E32" i="15"/>
  <c r="J26" i="15"/>
  <c r="E46" i="16"/>
  <c r="D125" i="16"/>
  <c r="B7" i="16"/>
  <c r="H94" i="16"/>
  <c r="C116" i="16"/>
  <c r="B10" i="16"/>
  <c r="C68" i="16"/>
  <c r="D101" i="16"/>
  <c r="D112" i="16"/>
  <c r="D1388" i="2" s="1"/>
  <c r="H14" i="16"/>
  <c r="I123" i="16"/>
  <c r="F61" i="16"/>
  <c r="H77" i="16"/>
  <c r="E119" i="16"/>
  <c r="D1941" i="2" s="1"/>
  <c r="D25" i="15"/>
  <c r="D55" i="16"/>
  <c r="I18" i="16"/>
  <c r="I96" i="16"/>
  <c r="K75" i="16"/>
  <c r="D133" i="16"/>
  <c r="D1427" i="2" s="1"/>
  <c r="I90" i="16"/>
  <c r="E6" i="15"/>
  <c r="D32" i="15"/>
  <c r="C46" i="16"/>
  <c r="C125" i="16"/>
  <c r="I6" i="16"/>
  <c r="G83" i="16"/>
  <c r="G94" i="16"/>
  <c r="K116" i="16"/>
  <c r="D24" i="15"/>
  <c r="C33" i="15"/>
  <c r="K10" i="16"/>
  <c r="G56" i="16"/>
  <c r="C101" i="16"/>
  <c r="C112" i="16"/>
  <c r="D848" i="2" s="1"/>
  <c r="G14" i="16"/>
  <c r="K108" i="16"/>
  <c r="H103" i="16"/>
  <c r="D119" i="16"/>
  <c r="D1401" i="2" s="1"/>
  <c r="G136" i="16"/>
  <c r="G131" i="16"/>
  <c r="D49" i="16"/>
  <c r="D1271" i="2" s="1"/>
  <c r="C15" i="15"/>
  <c r="E27" i="15"/>
  <c r="F80" i="16"/>
  <c r="G111" i="16"/>
  <c r="J4" i="16"/>
  <c r="H18" i="16"/>
  <c r="H34" i="16"/>
  <c r="C52" i="16"/>
  <c r="D734" i="2" s="1"/>
  <c r="C133" i="16"/>
  <c r="D887" i="2" s="1"/>
  <c r="J31" i="15"/>
  <c r="C32" i="15"/>
  <c r="H10" i="15"/>
  <c r="K46" i="16"/>
  <c r="H102" i="16"/>
  <c r="B125" i="16"/>
  <c r="H6" i="16"/>
  <c r="F53" i="16"/>
  <c r="F15" i="16"/>
  <c r="D15" i="16"/>
  <c r="H15" i="16"/>
  <c r="B15" i="16"/>
  <c r="I15" i="16"/>
  <c r="J15" i="16"/>
  <c r="C15" i="16"/>
  <c r="E15" i="16"/>
  <c r="G15" i="16"/>
  <c r="K15" i="16"/>
  <c r="J11" i="16"/>
  <c r="D11" i="16"/>
  <c r="H11" i="16"/>
  <c r="C11" i="16"/>
  <c r="E11" i="16"/>
  <c r="F11" i="16"/>
  <c r="G11" i="16"/>
  <c r="I11" i="16"/>
  <c r="B11" i="16"/>
  <c r="D3" i="2" s="1"/>
  <c r="K11" i="16"/>
  <c r="D4" i="15"/>
  <c r="C24" i="15"/>
  <c r="J10" i="16"/>
  <c r="K101" i="16"/>
  <c r="F14" i="16"/>
  <c r="J108" i="16"/>
  <c r="D61" i="16"/>
  <c r="C119" i="16"/>
  <c r="D861" i="2" s="1"/>
  <c r="F47" i="16"/>
  <c r="F136" i="16"/>
  <c r="H63" i="16"/>
  <c r="D89" i="16"/>
  <c r="F131" i="16"/>
  <c r="B49" i="16"/>
  <c r="D191" i="2" s="1"/>
  <c r="G104" i="16"/>
  <c r="I66" i="16"/>
  <c r="I54" i="16"/>
  <c r="G87" i="16"/>
  <c r="C118" i="16"/>
  <c r="I129" i="16"/>
  <c r="H95" i="16"/>
  <c r="H3" i="15"/>
  <c r="D27" i="15"/>
  <c r="E80" i="16"/>
  <c r="D1866" i="2" s="1"/>
  <c r="F9" i="15"/>
  <c r="B55" i="16"/>
  <c r="F111" i="16"/>
  <c r="K4" i="16"/>
  <c r="G18" i="16"/>
  <c r="E8" i="15"/>
  <c r="I138" i="16"/>
  <c r="G34" i="16"/>
  <c r="E25" i="16"/>
  <c r="G90" i="16"/>
  <c r="I31" i="15"/>
  <c r="G6" i="15"/>
  <c r="C26" i="15"/>
  <c r="G46" i="16"/>
  <c r="F69" i="16"/>
  <c r="G102" i="16"/>
  <c r="J6" i="16"/>
  <c r="K7" i="16"/>
  <c r="E83" i="16"/>
  <c r="E94" i="16"/>
  <c r="D1892" i="2" s="1"/>
  <c r="I116" i="16"/>
  <c r="I10" i="16"/>
  <c r="J101" i="16"/>
  <c r="K112" i="16"/>
  <c r="E14" i="16"/>
  <c r="I108" i="16"/>
  <c r="G81" i="16"/>
  <c r="D123" i="16"/>
  <c r="G35" i="16"/>
  <c r="E35" i="16"/>
  <c r="I35" i="16"/>
  <c r="B35" i="16"/>
  <c r="J35" i="16"/>
  <c r="C35" i="16"/>
  <c r="K35" i="16"/>
  <c r="D35" i="16"/>
  <c r="F35" i="16"/>
  <c r="H35" i="16"/>
  <c r="B61" i="16"/>
  <c r="B119" i="16"/>
  <c r="D321" i="2" s="1"/>
  <c r="J25" i="15"/>
  <c r="E136" i="16"/>
  <c r="D1970" i="2" s="1"/>
  <c r="K105" i="16"/>
  <c r="K49" i="16"/>
  <c r="E98" i="16"/>
  <c r="D1902" i="2" s="1"/>
  <c r="J95" i="16"/>
  <c r="I137" i="16"/>
  <c r="G3" i="15"/>
  <c r="B27" i="15"/>
  <c r="D80" i="16"/>
  <c r="D1326" i="2" s="1"/>
  <c r="E9" i="15"/>
  <c r="I4" i="16"/>
  <c r="F18" i="16"/>
  <c r="J8" i="15"/>
  <c r="H75" i="16"/>
  <c r="K91" i="16"/>
  <c r="C6" i="15"/>
  <c r="I26" i="15"/>
  <c r="D46" i="16"/>
  <c r="G6" i="16"/>
  <c r="J7" i="16"/>
  <c r="E4" i="15"/>
  <c r="H10" i="16"/>
  <c r="K68" i="16"/>
  <c r="J112" i="16"/>
  <c r="D14" i="16"/>
  <c r="H108" i="16"/>
  <c r="C123" i="16"/>
  <c r="K61" i="16"/>
  <c r="D47" i="16"/>
  <c r="F63" i="16"/>
  <c r="J105" i="16"/>
  <c r="J49" i="16"/>
  <c r="H40" i="16"/>
  <c r="H26" i="15"/>
  <c r="F10" i="15"/>
  <c r="E102" i="16"/>
  <c r="D1907" i="2" s="1"/>
  <c r="K125" i="16"/>
  <c r="F6" i="16"/>
  <c r="I7" i="16"/>
  <c r="C83" i="16"/>
  <c r="D53" i="16"/>
  <c r="G116" i="16"/>
  <c r="K56" i="16"/>
  <c r="C14" i="16"/>
  <c r="G108" i="16"/>
  <c r="J61" i="16"/>
  <c r="B47" i="16"/>
  <c r="D187" i="2" s="1"/>
  <c r="E63" i="16"/>
  <c r="D1837" i="2" s="1"/>
  <c r="C131" i="16"/>
  <c r="G8" i="15"/>
  <c r="F138" i="16"/>
  <c r="G52" i="16"/>
  <c r="K133" i="16"/>
  <c r="F31" i="15"/>
  <c r="D6" i="15"/>
  <c r="G26" i="15"/>
  <c r="J125" i="16"/>
  <c r="H7" i="16"/>
  <c r="J24" i="15"/>
  <c r="J33" i="15"/>
  <c r="I68" i="16"/>
  <c r="B14" i="16"/>
  <c r="F108" i="16"/>
  <c r="K123" i="16"/>
  <c r="F42" i="16"/>
  <c r="E42" i="16"/>
  <c r="D1798" i="2" s="1"/>
  <c r="G42" i="16"/>
  <c r="D42" i="16"/>
  <c r="D1258" i="2" s="1"/>
  <c r="J42" i="16"/>
  <c r="B42" i="16"/>
  <c r="D178" i="2" s="1"/>
  <c r="I42" i="16"/>
  <c r="H42" i="16"/>
  <c r="C42" i="16"/>
  <c r="D718" i="2" s="1"/>
  <c r="K42" i="16"/>
  <c r="F77" i="16"/>
  <c r="C103" i="16"/>
  <c r="K119" i="16"/>
  <c r="K47" i="16"/>
  <c r="E33" i="16"/>
  <c r="I33" i="16"/>
  <c r="G33" i="16"/>
  <c r="C33" i="16"/>
  <c r="F33" i="16"/>
  <c r="D33" i="16"/>
  <c r="J33" i="16"/>
  <c r="B33" i="16"/>
  <c r="K33" i="16"/>
  <c r="H33" i="16"/>
  <c r="H25" i="15"/>
  <c r="D63" i="16"/>
  <c r="D1297" i="2" s="1"/>
  <c r="I55" i="16"/>
  <c r="F4" i="16"/>
  <c r="F8" i="15"/>
  <c r="D96" i="16"/>
  <c r="E138" i="16"/>
  <c r="D34" i="16"/>
  <c r="K52" i="16"/>
  <c r="H91" i="16"/>
  <c r="E90" i="16"/>
  <c r="B6" i="15"/>
  <c r="G32" i="15"/>
  <c r="F26" i="15"/>
  <c r="D10" i="15"/>
  <c r="I46" i="16"/>
  <c r="D69" i="16"/>
  <c r="I125" i="16"/>
  <c r="D6" i="16"/>
  <c r="G7" i="16"/>
  <c r="B53" i="16"/>
  <c r="E116" i="16"/>
  <c r="I24" i="15"/>
  <c r="C56" i="16"/>
  <c r="D744" i="2" s="1"/>
  <c r="J24" i="16"/>
  <c r="B24" i="16"/>
  <c r="E24" i="16"/>
  <c r="G24" i="16"/>
  <c r="I24" i="16"/>
  <c r="D24" i="16"/>
  <c r="D1193" i="2" s="1"/>
  <c r="H24" i="16"/>
  <c r="C24" i="16"/>
  <c r="K24" i="16"/>
  <c r="F24" i="16"/>
  <c r="B103" i="16"/>
  <c r="J119" i="16"/>
  <c r="J47" i="16"/>
  <c r="C136" i="16"/>
  <c r="D890" i="2" s="1"/>
  <c r="K89" i="16"/>
  <c r="G105" i="16"/>
  <c r="H49" i="16"/>
  <c r="D2192" i="2"/>
  <c r="D2162" i="2"/>
  <c r="D2660" i="2"/>
  <c r="D2340" i="2"/>
  <c r="D2212" i="2"/>
  <c r="D2642" i="2"/>
  <c r="D2418" i="2"/>
  <c r="D2672" i="2"/>
  <c r="D2499" i="2"/>
  <c r="D2392" i="2"/>
  <c r="D2678" i="2"/>
  <c r="D2501" i="2"/>
  <c r="D2262" i="2"/>
  <c r="D2243" i="2"/>
  <c r="D2500" i="2"/>
  <c r="D2498" i="2"/>
  <c r="D2477" i="2"/>
  <c r="D2222" i="2"/>
  <c r="D2502" i="2"/>
  <c r="K32" i="15"/>
  <c r="K20" i="15"/>
  <c r="K30" i="15"/>
  <c r="K29" i="15"/>
  <c r="K8" i="15"/>
  <c r="K4" i="15"/>
  <c r="K16" i="15"/>
  <c r="K25" i="15"/>
  <c r="K9" i="15"/>
  <c r="K33" i="15"/>
  <c r="K24" i="15"/>
  <c r="K5" i="15"/>
  <c r="K18" i="15"/>
  <c r="K7" i="15"/>
  <c r="K6" i="15"/>
  <c r="K21" i="15"/>
  <c r="K15" i="15"/>
  <c r="K12" i="15"/>
  <c r="K10" i="15"/>
  <c r="K31" i="15"/>
  <c r="K27" i="15"/>
  <c r="K3" i="15"/>
  <c r="D532" i="2" l="1"/>
  <c r="D1712" i="2"/>
  <c r="D1956" i="2"/>
  <c r="D475" i="2"/>
  <c r="D1076" i="2"/>
  <c r="D1338" i="2"/>
  <c r="D752" i="2"/>
  <c r="D297" i="2"/>
  <c r="D748" i="2"/>
  <c r="D751" i="2"/>
  <c r="D77" i="2"/>
  <c r="D749" i="2"/>
  <c r="D2273" i="2"/>
  <c r="D1733" i="2"/>
  <c r="T300" i="17"/>
  <c r="D1131" i="2"/>
  <c r="S459" i="17"/>
  <c r="D842" i="2"/>
  <c r="S212" i="17"/>
  <c r="D733" i="2"/>
  <c r="U457" i="17"/>
  <c r="D1920" i="2"/>
  <c r="U296" i="17"/>
  <c r="D1851" i="2"/>
  <c r="N216" i="17"/>
  <c r="T216" i="17" s="1"/>
  <c r="N218" i="17"/>
  <c r="T218" i="17" s="1"/>
  <c r="N220" i="17"/>
  <c r="T220" i="17" s="1"/>
  <c r="N217" i="17"/>
  <c r="T217" i="17" s="1"/>
  <c r="N219" i="17"/>
  <c r="T219" i="17" s="1"/>
  <c r="M401" i="17"/>
  <c r="S401" i="17" s="1"/>
  <c r="M403" i="17"/>
  <c r="S403" i="17" s="1"/>
  <c r="M402" i="17"/>
  <c r="S402" i="17" s="1"/>
  <c r="R221" i="17"/>
  <c r="R222" i="17"/>
  <c r="R223" i="17"/>
  <c r="R593" i="17"/>
  <c r="R591" i="17"/>
  <c r="R589" i="17"/>
  <c r="R588" i="17"/>
  <c r="R586" i="17"/>
  <c r="R584" i="17"/>
  <c r="R587" i="17"/>
  <c r="R592" i="17"/>
  <c r="R585" i="17"/>
  <c r="R590" i="17"/>
  <c r="P461" i="17"/>
  <c r="P463" i="17"/>
  <c r="D2238" i="2" s="1"/>
  <c r="P462" i="17"/>
  <c r="D2464" i="2" s="1"/>
  <c r="P276" i="17"/>
  <c r="P278" i="17"/>
  <c r="D2383" i="2" s="1"/>
  <c r="P280" i="17"/>
  <c r="D2385" i="2" s="1"/>
  <c r="P277" i="17"/>
  <c r="D2382" i="2" s="1"/>
  <c r="P279" i="17"/>
  <c r="Q399" i="17"/>
  <c r="Q396" i="17"/>
  <c r="Q400" i="17"/>
  <c r="Q397" i="17"/>
  <c r="Q398" i="17"/>
  <c r="P589" i="17"/>
  <c r="D2640" i="2" s="1"/>
  <c r="P585" i="17"/>
  <c r="P587" i="17"/>
  <c r="P590" i="17"/>
  <c r="D2260" i="2" s="1"/>
  <c r="P588" i="17"/>
  <c r="D2600" i="2" s="1"/>
  <c r="P584" i="17"/>
  <c r="P592" i="17"/>
  <c r="P586" i="17"/>
  <c r="P591" i="17"/>
  <c r="P593" i="17"/>
  <c r="P176" i="17"/>
  <c r="P178" i="17"/>
  <c r="P180" i="17"/>
  <c r="D2191" i="2" s="1"/>
  <c r="P175" i="17"/>
  <c r="P177" i="17"/>
  <c r="P179" i="17"/>
  <c r="D2613" i="2" s="1"/>
  <c r="P181" i="17"/>
  <c r="D2659" i="2" s="1"/>
  <c r="R417" i="17"/>
  <c r="R415" i="17"/>
  <c r="R420" i="17"/>
  <c r="R418" i="17"/>
  <c r="R416" i="17"/>
  <c r="R421" i="17"/>
  <c r="R419" i="17"/>
  <c r="Q176" i="17"/>
  <c r="Q178" i="17"/>
  <c r="D3113" i="2" s="1"/>
  <c r="Q180" i="17"/>
  <c r="Q175" i="17"/>
  <c r="Q177" i="17"/>
  <c r="Q179" i="17"/>
  <c r="D3153" i="2" s="1"/>
  <c r="Q181" i="17"/>
  <c r="Q513" i="17"/>
  <c r="Q512" i="17"/>
  <c r="Q514" i="17"/>
  <c r="Q236" i="17"/>
  <c r="Q238" i="17"/>
  <c r="Q240" i="17"/>
  <c r="Q235" i="17"/>
  <c r="Q237" i="17"/>
  <c r="Q239" i="17"/>
  <c r="D3157" i="2" s="1"/>
  <c r="Q241" i="17"/>
  <c r="D3205" i="2" s="1"/>
  <c r="R239" i="17"/>
  <c r="R235" i="17"/>
  <c r="R240" i="17"/>
  <c r="R238" i="17"/>
  <c r="R236" i="17"/>
  <c r="R241" i="17"/>
  <c r="R237" i="17"/>
  <c r="P212" i="17"/>
  <c r="D2353" i="2" s="1"/>
  <c r="P214" i="17"/>
  <c r="D2663" i="2" s="1"/>
  <c r="P213" i="17"/>
  <c r="P535" i="17"/>
  <c r="P537" i="17"/>
  <c r="D2557" i="2" s="1"/>
  <c r="P539" i="17"/>
  <c r="D2637" i="2" s="1"/>
  <c r="P541" i="17"/>
  <c r="P536" i="17"/>
  <c r="P538" i="17"/>
  <c r="P540" i="17"/>
  <c r="M34" i="17"/>
  <c r="S34" i="17" s="1"/>
  <c r="M32" i="17"/>
  <c r="S32" i="17" s="1"/>
  <c r="M33" i="17"/>
  <c r="S33" i="17" s="1"/>
  <c r="D3787" i="2" s="1"/>
  <c r="R34" i="17"/>
  <c r="R33" i="17"/>
  <c r="R32" i="17"/>
  <c r="Q300" i="17"/>
  <c r="D2751" i="2" s="1"/>
  <c r="M460" i="17"/>
  <c r="R538" i="17"/>
  <c r="O456" i="17"/>
  <c r="N298" i="17"/>
  <c r="O96" i="17"/>
  <c r="U96" i="17" s="1"/>
  <c r="O98" i="17"/>
  <c r="U98" i="17" s="1"/>
  <c r="O100" i="17"/>
  <c r="U100" i="17" s="1"/>
  <c r="O97" i="17"/>
  <c r="U97" i="17" s="1"/>
  <c r="O99" i="17"/>
  <c r="U99" i="17" s="1"/>
  <c r="R399" i="17"/>
  <c r="R400" i="17"/>
  <c r="R398" i="17"/>
  <c r="R396" i="17"/>
  <c r="R397" i="17"/>
  <c r="Q36" i="17"/>
  <c r="Q38" i="17"/>
  <c r="Q40" i="17"/>
  <c r="Q37" i="17"/>
  <c r="Q39" i="17"/>
  <c r="N224" i="17"/>
  <c r="T224" i="17" s="1"/>
  <c r="N226" i="17"/>
  <c r="T226" i="17" s="1"/>
  <c r="N228" i="17"/>
  <c r="T228" i="17" s="1"/>
  <c r="N230" i="17"/>
  <c r="T230" i="17" s="1"/>
  <c r="N232" i="17"/>
  <c r="T232" i="17" s="1"/>
  <c r="N225" i="17"/>
  <c r="T225" i="17" s="1"/>
  <c r="N227" i="17"/>
  <c r="T227" i="17" s="1"/>
  <c r="N229" i="17"/>
  <c r="T229" i="17" s="1"/>
  <c r="N231" i="17"/>
  <c r="T231" i="17" s="1"/>
  <c r="N233" i="17"/>
  <c r="T233" i="17" s="1"/>
  <c r="Q224" i="17"/>
  <c r="Q226" i="17"/>
  <c r="Q228" i="17"/>
  <c r="Q230" i="17"/>
  <c r="D2740" i="2" s="1"/>
  <c r="Q232" i="17"/>
  <c r="Q225" i="17"/>
  <c r="D2739" i="2" s="1"/>
  <c r="Q227" i="17"/>
  <c r="D3076" i="2" s="1"/>
  <c r="Q229" i="17"/>
  <c r="D3156" i="2" s="1"/>
  <c r="Q231" i="17"/>
  <c r="Q233" i="17"/>
  <c r="P525" i="17"/>
  <c r="P527" i="17"/>
  <c r="P529" i="17"/>
  <c r="P531" i="17"/>
  <c r="P533" i="17"/>
  <c r="P524" i="17"/>
  <c r="P526" i="17"/>
  <c r="P528" i="17"/>
  <c r="D2596" i="2" s="1"/>
  <c r="P530" i="17"/>
  <c r="D2250" i="2" s="1"/>
  <c r="P532" i="17"/>
  <c r="D2492" i="2" s="1"/>
  <c r="R117" i="17"/>
  <c r="R119" i="17"/>
  <c r="R120" i="17"/>
  <c r="R115" i="17"/>
  <c r="R118" i="17"/>
  <c r="R116" i="17"/>
  <c r="R121" i="17"/>
  <c r="R229" i="17"/>
  <c r="D3696" i="2" s="1"/>
  <c r="R225" i="17"/>
  <c r="R227" i="17"/>
  <c r="R232" i="17"/>
  <c r="R230" i="17"/>
  <c r="R228" i="17"/>
  <c r="R226" i="17"/>
  <c r="R233" i="17"/>
  <c r="R224" i="17"/>
  <c r="R231" i="17"/>
  <c r="N162" i="17"/>
  <c r="T162" i="17" s="1"/>
  <c r="N161" i="17"/>
  <c r="T161" i="17" s="1"/>
  <c r="N163" i="17"/>
  <c r="T163" i="17" s="1"/>
  <c r="O162" i="17"/>
  <c r="U162" i="17" s="1"/>
  <c r="O161" i="17"/>
  <c r="U161" i="17" s="1"/>
  <c r="O163" i="17"/>
  <c r="U163" i="17" s="1"/>
  <c r="R403" i="17"/>
  <c r="R402" i="17"/>
  <c r="R401" i="17"/>
  <c r="R113" i="17"/>
  <c r="R104" i="17"/>
  <c r="R111" i="17"/>
  <c r="R109" i="17"/>
  <c r="R105" i="17"/>
  <c r="R107" i="17"/>
  <c r="R112" i="17"/>
  <c r="R110" i="17"/>
  <c r="R108" i="17"/>
  <c r="D3648" i="2" s="1"/>
  <c r="R106" i="17"/>
  <c r="O276" i="17"/>
  <c r="U276" i="17" s="1"/>
  <c r="O278" i="17"/>
  <c r="U278" i="17" s="1"/>
  <c r="O280" i="17"/>
  <c r="U280" i="17" s="1"/>
  <c r="O277" i="17"/>
  <c r="U277" i="17" s="1"/>
  <c r="O279" i="17"/>
  <c r="U279" i="17" s="1"/>
  <c r="P344" i="17"/>
  <c r="P346" i="17"/>
  <c r="D2413" i="2" s="1"/>
  <c r="P348" i="17"/>
  <c r="D2584" i="2" s="1"/>
  <c r="P350" i="17"/>
  <c r="P352" i="17"/>
  <c r="D2414" i="2" s="1"/>
  <c r="P345" i="17"/>
  <c r="D2219" i="2" s="1"/>
  <c r="P347" i="17"/>
  <c r="D2544" i="2" s="1"/>
  <c r="P349" i="17"/>
  <c r="P351" i="17"/>
  <c r="P353" i="17"/>
  <c r="O396" i="17"/>
  <c r="U396" i="17" s="1"/>
  <c r="O398" i="17"/>
  <c r="U398" i="17" s="1"/>
  <c r="O400" i="17"/>
  <c r="U400" i="17" s="1"/>
  <c r="O397" i="17"/>
  <c r="U397" i="17" s="1"/>
  <c r="O399" i="17"/>
  <c r="U399" i="17" s="1"/>
  <c r="N589" i="17"/>
  <c r="T589" i="17" s="1"/>
  <c r="N588" i="17"/>
  <c r="T588" i="17" s="1"/>
  <c r="N584" i="17"/>
  <c r="T584" i="17" s="1"/>
  <c r="N590" i="17"/>
  <c r="T590" i="17" s="1"/>
  <c r="N586" i="17"/>
  <c r="T586" i="17" s="1"/>
  <c r="N592" i="17"/>
  <c r="T592" i="17" s="1"/>
  <c r="N587" i="17"/>
  <c r="T587" i="17" s="1"/>
  <c r="N593" i="17"/>
  <c r="T593" i="17" s="1"/>
  <c r="N585" i="17"/>
  <c r="T585" i="17" s="1"/>
  <c r="N591" i="17"/>
  <c r="T591" i="17" s="1"/>
  <c r="O402" i="17"/>
  <c r="U402" i="17" s="1"/>
  <c r="O401" i="17"/>
  <c r="U401" i="17" s="1"/>
  <c r="O403" i="17"/>
  <c r="U403" i="17" s="1"/>
  <c r="Q42" i="17"/>
  <c r="D2822" i="2" s="1"/>
  <c r="Q41" i="17"/>
  <c r="Q43" i="17"/>
  <c r="D2708" i="2" s="1"/>
  <c r="P104" i="17"/>
  <c r="P106" i="17"/>
  <c r="P108" i="17"/>
  <c r="P110" i="17"/>
  <c r="P112" i="17"/>
  <c r="P105" i="17"/>
  <c r="P107" i="17"/>
  <c r="D2528" i="2" s="1"/>
  <c r="P109" i="17"/>
  <c r="D2608" i="2" s="1"/>
  <c r="P111" i="17"/>
  <c r="P113" i="17"/>
  <c r="D2311" i="2" s="1"/>
  <c r="N176" i="17"/>
  <c r="T176" i="17" s="1"/>
  <c r="N178" i="17"/>
  <c r="T178" i="17" s="1"/>
  <c r="N180" i="17"/>
  <c r="T180" i="17" s="1"/>
  <c r="N175" i="17"/>
  <c r="T175" i="17" s="1"/>
  <c r="N177" i="17"/>
  <c r="T177" i="17" s="1"/>
  <c r="N179" i="17"/>
  <c r="T179" i="17" s="1"/>
  <c r="N181" i="17"/>
  <c r="T181" i="17" s="1"/>
  <c r="M341" i="17"/>
  <c r="S341" i="17" s="1"/>
  <c r="M343" i="17"/>
  <c r="S343" i="17" s="1"/>
  <c r="M342" i="17"/>
  <c r="S342" i="17" s="1"/>
  <c r="M572" i="17"/>
  <c r="S572" i="17" s="1"/>
  <c r="M574" i="17"/>
  <c r="S574" i="17" s="1"/>
  <c r="M573" i="17"/>
  <c r="S573" i="17" s="1"/>
  <c r="P577" i="17"/>
  <c r="D2512" i="2" s="1"/>
  <c r="P579" i="17"/>
  <c r="P576" i="17"/>
  <c r="P578" i="17"/>
  <c r="P580" i="17"/>
  <c r="O92" i="17"/>
  <c r="U92" i="17" s="1"/>
  <c r="O94" i="17"/>
  <c r="U94" i="17" s="1"/>
  <c r="O93" i="17"/>
  <c r="U93" i="17" s="1"/>
  <c r="O222" i="17"/>
  <c r="U222" i="17" s="1"/>
  <c r="O221" i="17"/>
  <c r="U221" i="17" s="1"/>
  <c r="O223" i="17"/>
  <c r="U223" i="17" s="1"/>
  <c r="N574" i="17"/>
  <c r="T574" i="17" s="1"/>
  <c r="N572" i="17"/>
  <c r="T572" i="17" s="1"/>
  <c r="N573" i="17"/>
  <c r="T573" i="17" s="1"/>
  <c r="R154" i="17"/>
  <c r="R152" i="17"/>
  <c r="R153" i="17"/>
  <c r="M512" i="17"/>
  <c r="S512" i="17" s="1"/>
  <c r="M514" i="17"/>
  <c r="S514" i="17" s="1"/>
  <c r="M513" i="17"/>
  <c r="S513" i="17" s="1"/>
  <c r="O236" i="17"/>
  <c r="U236" i="17" s="1"/>
  <c r="O238" i="17"/>
  <c r="U238" i="17" s="1"/>
  <c r="O240" i="17"/>
  <c r="U240" i="17" s="1"/>
  <c r="O235" i="17"/>
  <c r="U235" i="17" s="1"/>
  <c r="O237" i="17"/>
  <c r="U237" i="17" s="1"/>
  <c r="O239" i="17"/>
  <c r="U239" i="17" s="1"/>
  <c r="O241" i="17"/>
  <c r="U241" i="17" s="1"/>
  <c r="O513" i="17"/>
  <c r="U513" i="17" s="1"/>
  <c r="O512" i="17"/>
  <c r="U512" i="17" s="1"/>
  <c r="O514" i="17"/>
  <c r="U514" i="17" s="1"/>
  <c r="N152" i="17"/>
  <c r="T152" i="17" s="1"/>
  <c r="N154" i="17"/>
  <c r="T154" i="17" s="1"/>
  <c r="N153" i="17"/>
  <c r="T153" i="17" s="1"/>
  <c r="O152" i="17"/>
  <c r="U152" i="17" s="1"/>
  <c r="O154" i="17"/>
  <c r="U154" i="17" s="1"/>
  <c r="O153" i="17"/>
  <c r="U153" i="17" s="1"/>
  <c r="Q298" i="17"/>
  <c r="D3121" i="2" s="1"/>
  <c r="M458" i="17"/>
  <c r="R540" i="17"/>
  <c r="O460" i="17"/>
  <c r="O522" i="17"/>
  <c r="N296" i="17"/>
  <c r="N284" i="17"/>
  <c r="T284" i="17" s="1"/>
  <c r="N286" i="17"/>
  <c r="T286" i="17" s="1"/>
  <c r="N288" i="17"/>
  <c r="T288" i="17" s="1"/>
  <c r="N290" i="17"/>
  <c r="T290" i="17" s="1"/>
  <c r="N292" i="17"/>
  <c r="T292" i="17" s="1"/>
  <c r="N285" i="17"/>
  <c r="T285" i="17" s="1"/>
  <c r="N287" i="17"/>
  <c r="T287" i="17" s="1"/>
  <c r="N289" i="17"/>
  <c r="T289" i="17" s="1"/>
  <c r="N291" i="17"/>
  <c r="T291" i="17" s="1"/>
  <c r="N293" i="17"/>
  <c r="T293" i="17" s="1"/>
  <c r="P581" i="17"/>
  <c r="P583" i="17"/>
  <c r="P582" i="17"/>
  <c r="D2516" i="2" s="1"/>
  <c r="M516" i="17"/>
  <c r="S516" i="17" s="1"/>
  <c r="M518" i="17"/>
  <c r="S518" i="17" s="1"/>
  <c r="M520" i="17"/>
  <c r="S520" i="17" s="1"/>
  <c r="M517" i="17"/>
  <c r="S517" i="17" s="1"/>
  <c r="M519" i="17"/>
  <c r="S519" i="17" s="1"/>
  <c r="P36" i="17"/>
  <c r="D2277" i="2" s="1"/>
  <c r="P38" i="17"/>
  <c r="P40" i="17"/>
  <c r="P37" i="17"/>
  <c r="P39" i="17"/>
  <c r="Q344" i="17"/>
  <c r="Q346" i="17"/>
  <c r="Q348" i="17"/>
  <c r="Q350" i="17"/>
  <c r="D2760" i="2" s="1"/>
  <c r="Q352" i="17"/>
  <c r="Q345" i="17"/>
  <c r="D2759" i="2" s="1"/>
  <c r="Q347" i="17"/>
  <c r="D3084" i="2" s="1"/>
  <c r="Q349" i="17"/>
  <c r="D3164" i="2" s="1"/>
  <c r="Q351" i="17"/>
  <c r="Q353" i="17"/>
  <c r="O156" i="17"/>
  <c r="U156" i="17" s="1"/>
  <c r="O158" i="17"/>
  <c r="U158" i="17" s="1"/>
  <c r="O160" i="17"/>
  <c r="U160" i="17" s="1"/>
  <c r="O157" i="17"/>
  <c r="U157" i="17" s="1"/>
  <c r="O159" i="17"/>
  <c r="U159" i="17" s="1"/>
  <c r="M276" i="17"/>
  <c r="S276" i="17" s="1"/>
  <c r="M278" i="17"/>
  <c r="S278" i="17" s="1"/>
  <c r="M280" i="17"/>
  <c r="S280" i="17" s="1"/>
  <c r="M277" i="17"/>
  <c r="S277" i="17" s="1"/>
  <c r="M279" i="17"/>
  <c r="S279" i="17" s="1"/>
  <c r="P224" i="17"/>
  <c r="P226" i="17"/>
  <c r="P228" i="17"/>
  <c r="P230" i="17"/>
  <c r="P232" i="17"/>
  <c r="P225" i="17"/>
  <c r="D2199" i="2" s="1"/>
  <c r="P227" i="17"/>
  <c r="D2536" i="2" s="1"/>
  <c r="P229" i="17"/>
  <c r="D2616" i="2" s="1"/>
  <c r="P231" i="17"/>
  <c r="P233" i="17"/>
  <c r="D2363" i="2" s="1"/>
  <c r="R283" i="17"/>
  <c r="R282" i="17"/>
  <c r="R281" i="17"/>
  <c r="Q342" i="17"/>
  <c r="Q341" i="17"/>
  <c r="Q343" i="17"/>
  <c r="N92" i="17"/>
  <c r="T92" i="17" s="1"/>
  <c r="N94" i="17"/>
  <c r="T94" i="17" s="1"/>
  <c r="N93" i="17"/>
  <c r="T93" i="17" s="1"/>
  <c r="Q392" i="17"/>
  <c r="D2971" i="2" s="1"/>
  <c r="Q393" i="17"/>
  <c r="Q394" i="17"/>
  <c r="D3221" i="2" s="1"/>
  <c r="N222" i="17"/>
  <c r="T222" i="17" s="1"/>
  <c r="N221" i="17"/>
  <c r="T221" i="17" s="1"/>
  <c r="N223" i="17"/>
  <c r="T223" i="17" s="1"/>
  <c r="O587" i="17"/>
  <c r="U587" i="17" s="1"/>
  <c r="O585" i="17"/>
  <c r="U585" i="17" s="1"/>
  <c r="O593" i="17"/>
  <c r="U593" i="17" s="1"/>
  <c r="O586" i="17"/>
  <c r="U586" i="17" s="1"/>
  <c r="O588" i="17"/>
  <c r="U588" i="17" s="1"/>
  <c r="O584" i="17"/>
  <c r="U584" i="17" s="1"/>
  <c r="O592" i="17"/>
  <c r="U592" i="17" s="1"/>
  <c r="O590" i="17"/>
  <c r="U590" i="17" s="1"/>
  <c r="O591" i="17"/>
  <c r="U591" i="17" s="1"/>
  <c r="O589" i="17"/>
  <c r="U589" i="17" s="1"/>
  <c r="R334" i="17"/>
  <c r="R332" i="17"/>
  <c r="R333" i="17"/>
  <c r="O535" i="17"/>
  <c r="U535" i="17" s="1"/>
  <c r="O537" i="17"/>
  <c r="U537" i="17" s="1"/>
  <c r="O539" i="17"/>
  <c r="U539" i="17" s="1"/>
  <c r="O541" i="17"/>
  <c r="U541" i="17" s="1"/>
  <c r="O540" i="17"/>
  <c r="U540" i="17" s="1"/>
  <c r="O536" i="17"/>
  <c r="U536" i="17" s="1"/>
  <c r="O538" i="17"/>
  <c r="U538" i="17" s="1"/>
  <c r="Q296" i="17"/>
  <c r="D2931" i="2" s="1"/>
  <c r="M456" i="17"/>
  <c r="O53" i="17"/>
  <c r="U53" i="17" s="1"/>
  <c r="O458" i="17"/>
  <c r="O523" i="17"/>
  <c r="O301" i="17"/>
  <c r="O344" i="17"/>
  <c r="U344" i="17" s="1"/>
  <c r="O346" i="17"/>
  <c r="U346" i="17" s="1"/>
  <c r="O348" i="17"/>
  <c r="U348" i="17" s="1"/>
  <c r="O350" i="17"/>
  <c r="U350" i="17" s="1"/>
  <c r="O352" i="17"/>
  <c r="U352" i="17" s="1"/>
  <c r="O345" i="17"/>
  <c r="U345" i="17" s="1"/>
  <c r="O347" i="17"/>
  <c r="U347" i="17" s="1"/>
  <c r="O349" i="17"/>
  <c r="U349" i="17" s="1"/>
  <c r="O351" i="17"/>
  <c r="U351" i="17" s="1"/>
  <c r="O353" i="17"/>
  <c r="U353" i="17" s="1"/>
  <c r="O36" i="17"/>
  <c r="U36" i="17" s="1"/>
  <c r="O38" i="17"/>
  <c r="U38" i="17" s="1"/>
  <c r="O40" i="17"/>
  <c r="U40" i="17" s="1"/>
  <c r="O37" i="17"/>
  <c r="U37" i="17" s="1"/>
  <c r="O39" i="17"/>
  <c r="U39" i="17" s="1"/>
  <c r="R59" i="17"/>
  <c r="R57" i="17"/>
  <c r="R55" i="17"/>
  <c r="R60" i="17"/>
  <c r="R58" i="17"/>
  <c r="R56" i="17"/>
  <c r="R61" i="17"/>
  <c r="D3784" i="2"/>
  <c r="D3785" i="2"/>
  <c r="N525" i="17"/>
  <c r="T525" i="17" s="1"/>
  <c r="N527" i="17"/>
  <c r="T527" i="17" s="1"/>
  <c r="N529" i="17"/>
  <c r="T529" i="17" s="1"/>
  <c r="N533" i="17"/>
  <c r="T533" i="17" s="1"/>
  <c r="N524" i="17"/>
  <c r="T524" i="17" s="1"/>
  <c r="N526" i="17"/>
  <c r="T526" i="17" s="1"/>
  <c r="N528" i="17"/>
  <c r="T528" i="17" s="1"/>
  <c r="N530" i="17"/>
  <c r="T530" i="17" s="1"/>
  <c r="N532" i="17"/>
  <c r="T532" i="17" s="1"/>
  <c r="N531" i="17"/>
  <c r="T531" i="17" s="1"/>
  <c r="O525" i="17"/>
  <c r="U525" i="17" s="1"/>
  <c r="O527" i="17"/>
  <c r="U527" i="17" s="1"/>
  <c r="O529" i="17"/>
  <c r="U529" i="17" s="1"/>
  <c r="O531" i="17"/>
  <c r="U531" i="17" s="1"/>
  <c r="O533" i="17"/>
  <c r="U533" i="17" s="1"/>
  <c r="O524" i="17"/>
  <c r="U524" i="17" s="1"/>
  <c r="O526" i="17"/>
  <c r="U526" i="17" s="1"/>
  <c r="O528" i="17"/>
  <c r="U528" i="17" s="1"/>
  <c r="O530" i="17"/>
  <c r="U530" i="17" s="1"/>
  <c r="O532" i="17"/>
  <c r="U532" i="17" s="1"/>
  <c r="N116" i="17"/>
  <c r="T116" i="17" s="1"/>
  <c r="N118" i="17"/>
  <c r="T118" i="17" s="1"/>
  <c r="N120" i="17"/>
  <c r="T120" i="17" s="1"/>
  <c r="N115" i="17"/>
  <c r="T115" i="17" s="1"/>
  <c r="N117" i="17"/>
  <c r="T117" i="17" s="1"/>
  <c r="N119" i="17"/>
  <c r="T119" i="17" s="1"/>
  <c r="N121" i="17"/>
  <c r="T121" i="17" s="1"/>
  <c r="R525" i="17"/>
  <c r="R530" i="17"/>
  <c r="R533" i="17"/>
  <c r="R528" i="17"/>
  <c r="R526" i="17"/>
  <c r="R524" i="17"/>
  <c r="R529" i="17"/>
  <c r="R527" i="17"/>
  <c r="R532" i="17"/>
  <c r="R531" i="17"/>
  <c r="R583" i="17"/>
  <c r="R581" i="17"/>
  <c r="R582" i="17"/>
  <c r="Q104" i="17"/>
  <c r="Q106" i="17"/>
  <c r="Q108" i="17"/>
  <c r="D3108" i="2" s="1"/>
  <c r="Q110" i="17"/>
  <c r="D2720" i="2" s="1"/>
  <c r="Q112" i="17"/>
  <c r="D2850" i="2" s="1"/>
  <c r="Q105" i="17"/>
  <c r="Q107" i="17"/>
  <c r="Q109" i="17"/>
  <c r="Q111" i="17"/>
  <c r="Q113" i="17"/>
  <c r="Q410" i="17"/>
  <c r="D2770" i="2" s="1"/>
  <c r="Q412" i="17"/>
  <c r="Q408" i="17"/>
  <c r="D3128" i="2" s="1"/>
  <c r="Q406" i="17"/>
  <c r="Q404" i="17"/>
  <c r="Q409" i="17"/>
  <c r="D3168" i="2" s="1"/>
  <c r="Q411" i="17"/>
  <c r="D3222" i="2" s="1"/>
  <c r="Q413" i="17"/>
  <c r="Q407" i="17"/>
  <c r="Q405" i="17"/>
  <c r="Q156" i="17"/>
  <c r="Q158" i="17"/>
  <c r="Q160" i="17"/>
  <c r="D2873" i="2" s="1"/>
  <c r="Q157" i="17"/>
  <c r="D2870" i="2" s="1"/>
  <c r="Q159" i="17"/>
  <c r="N465" i="17"/>
  <c r="T465" i="17" s="1"/>
  <c r="N467" i="17"/>
  <c r="T467" i="17" s="1"/>
  <c r="N469" i="17"/>
  <c r="T469" i="17" s="1"/>
  <c r="N471" i="17"/>
  <c r="T471" i="17" s="1"/>
  <c r="N473" i="17"/>
  <c r="T473" i="17" s="1"/>
  <c r="N464" i="17"/>
  <c r="T464" i="17" s="1"/>
  <c r="N466" i="17"/>
  <c r="T466" i="17" s="1"/>
  <c r="N468" i="17"/>
  <c r="T468" i="17" s="1"/>
  <c r="N470" i="17"/>
  <c r="T470" i="17" s="1"/>
  <c r="N472" i="17"/>
  <c r="T472" i="17" s="1"/>
  <c r="N336" i="17"/>
  <c r="T336" i="17" s="1"/>
  <c r="N338" i="17"/>
  <c r="T338" i="17" s="1"/>
  <c r="N340" i="17"/>
  <c r="T340" i="17" s="1"/>
  <c r="N337" i="17"/>
  <c r="T337" i="17" s="1"/>
  <c r="N339" i="17"/>
  <c r="T339" i="17" s="1"/>
  <c r="R465" i="17"/>
  <c r="R467" i="17"/>
  <c r="R472" i="17"/>
  <c r="R473" i="17"/>
  <c r="R470" i="17"/>
  <c r="R471" i="17"/>
  <c r="R469" i="17"/>
  <c r="R468" i="17"/>
  <c r="R466" i="17"/>
  <c r="R464" i="17"/>
  <c r="O216" i="17"/>
  <c r="U216" i="17" s="1"/>
  <c r="O218" i="17"/>
  <c r="U218" i="17" s="1"/>
  <c r="O220" i="17"/>
  <c r="U220" i="17" s="1"/>
  <c r="O217" i="17"/>
  <c r="U217" i="17" s="1"/>
  <c r="O219" i="17"/>
  <c r="U219" i="17" s="1"/>
  <c r="R287" i="17"/>
  <c r="R284" i="17"/>
  <c r="R289" i="17"/>
  <c r="R285" i="17"/>
  <c r="R292" i="17"/>
  <c r="R290" i="17"/>
  <c r="R291" i="17"/>
  <c r="R293" i="17"/>
  <c r="R288" i="17"/>
  <c r="D3660" i="2" s="1"/>
  <c r="R286" i="17"/>
  <c r="P399" i="17"/>
  <c r="P396" i="17"/>
  <c r="P400" i="17"/>
  <c r="P397" i="17"/>
  <c r="P398" i="17"/>
  <c r="M462" i="17"/>
  <c r="S462" i="17" s="1"/>
  <c r="M461" i="17"/>
  <c r="S461" i="17" s="1"/>
  <c r="M463" i="17"/>
  <c r="S463" i="17" s="1"/>
  <c r="N332" i="17"/>
  <c r="T332" i="17" s="1"/>
  <c r="N334" i="17"/>
  <c r="T334" i="17" s="1"/>
  <c r="N333" i="17"/>
  <c r="T333" i="17" s="1"/>
  <c r="O342" i="17"/>
  <c r="U342" i="17" s="1"/>
  <c r="O341" i="17"/>
  <c r="U341" i="17" s="1"/>
  <c r="O343" i="17"/>
  <c r="U343" i="17" s="1"/>
  <c r="R94" i="17"/>
  <c r="R92" i="17"/>
  <c r="R93" i="17"/>
  <c r="N537" i="17"/>
  <c r="T537" i="17" s="1"/>
  <c r="N541" i="17"/>
  <c r="T541" i="17" s="1"/>
  <c r="N538" i="17"/>
  <c r="T538" i="17" s="1"/>
  <c r="N536" i="17"/>
  <c r="T536" i="17" s="1"/>
  <c r="N540" i="17"/>
  <c r="T540" i="17" s="1"/>
  <c r="N535" i="17"/>
  <c r="T535" i="17" s="1"/>
  <c r="N539" i="17"/>
  <c r="T539" i="17" s="1"/>
  <c r="P573" i="17"/>
  <c r="P572" i="17"/>
  <c r="P574" i="17"/>
  <c r="N102" i="17"/>
  <c r="T102" i="17" s="1"/>
  <c r="N101" i="17"/>
  <c r="T101" i="17" s="1"/>
  <c r="N103" i="17"/>
  <c r="T103" i="17" s="1"/>
  <c r="R341" i="17"/>
  <c r="R342" i="17"/>
  <c r="R343" i="17"/>
  <c r="Q34" i="17"/>
  <c r="D3185" i="2" s="1"/>
  <c r="Q32" i="17"/>
  <c r="Q33" i="17"/>
  <c r="D2707" i="2" s="1"/>
  <c r="R457" i="17"/>
  <c r="R456" i="17"/>
  <c r="R460" i="17"/>
  <c r="R458" i="17"/>
  <c r="R459" i="17"/>
  <c r="P452" i="17"/>
  <c r="D2457" i="2" s="1"/>
  <c r="P453" i="17"/>
  <c r="D2237" i="2" s="1"/>
  <c r="P454" i="17"/>
  <c r="D2687" i="2" s="1"/>
  <c r="R301" i="17"/>
  <c r="M457" i="17"/>
  <c r="O51" i="17"/>
  <c r="U51" i="17" s="1"/>
  <c r="O459" i="17"/>
  <c r="O299" i="17"/>
  <c r="M36" i="17"/>
  <c r="S36" i="17" s="1"/>
  <c r="M38" i="17"/>
  <c r="S38" i="17" s="1"/>
  <c r="M40" i="17"/>
  <c r="S40" i="17" s="1"/>
  <c r="M37" i="17"/>
  <c r="S37" i="17" s="1"/>
  <c r="M39" i="17"/>
  <c r="S39" i="17" s="1"/>
  <c r="N56" i="17"/>
  <c r="T56" i="17" s="1"/>
  <c r="N58" i="17"/>
  <c r="T58" i="17" s="1"/>
  <c r="N60" i="17"/>
  <c r="T60" i="17" s="1"/>
  <c r="N55" i="17"/>
  <c r="T55" i="17" s="1"/>
  <c r="N57" i="17"/>
  <c r="T57" i="17" s="1"/>
  <c r="N59" i="17"/>
  <c r="T59" i="17" s="1"/>
  <c r="N61" i="17"/>
  <c r="T61" i="17" s="1"/>
  <c r="R519" i="17"/>
  <c r="R520" i="17"/>
  <c r="R516" i="17"/>
  <c r="R518" i="17"/>
  <c r="R517" i="17"/>
  <c r="Q403" i="17"/>
  <c r="D2768" i="2" s="1"/>
  <c r="Q401" i="17"/>
  <c r="Q402" i="17"/>
  <c r="N276" i="17"/>
  <c r="T276" i="17" s="1"/>
  <c r="N278" i="17"/>
  <c r="T278" i="17" s="1"/>
  <c r="N280" i="17"/>
  <c r="T280" i="17" s="1"/>
  <c r="N277" i="17"/>
  <c r="T277" i="17" s="1"/>
  <c r="N279" i="17"/>
  <c r="T279" i="17" s="1"/>
  <c r="Q276" i="17"/>
  <c r="Q278" i="17"/>
  <c r="Q280" i="17"/>
  <c r="Q277" i="17"/>
  <c r="D2922" i="2" s="1"/>
  <c r="Q279" i="17"/>
  <c r="D2924" i="2" s="1"/>
  <c r="P164" i="17"/>
  <c r="P166" i="17"/>
  <c r="P168" i="17"/>
  <c r="D2572" i="2" s="1"/>
  <c r="P170" i="17"/>
  <c r="D2190" i="2" s="1"/>
  <c r="P172" i="17"/>
  <c r="D2336" i="2" s="1"/>
  <c r="P165" i="17"/>
  <c r="P167" i="17"/>
  <c r="P169" i="17"/>
  <c r="P171" i="17"/>
  <c r="P173" i="17"/>
  <c r="M162" i="17"/>
  <c r="S162" i="17" s="1"/>
  <c r="M161" i="17"/>
  <c r="S161" i="17" s="1"/>
  <c r="M163" i="17"/>
  <c r="S163" i="17" s="1"/>
  <c r="P42" i="17"/>
  <c r="P41" i="17"/>
  <c r="P43" i="17"/>
  <c r="D2168" i="2" s="1"/>
  <c r="P102" i="17"/>
  <c r="D2308" i="2" s="1"/>
  <c r="P101" i="17"/>
  <c r="P103" i="17"/>
  <c r="P517" i="17"/>
  <c r="P519" i="17"/>
  <c r="P516" i="17"/>
  <c r="P518" i="17"/>
  <c r="D2487" i="2" s="1"/>
  <c r="P520" i="17"/>
  <c r="D2489" i="2" s="1"/>
  <c r="R578" i="17"/>
  <c r="R579" i="17"/>
  <c r="R577" i="17"/>
  <c r="R576" i="17"/>
  <c r="R580" i="17"/>
  <c r="N342" i="17"/>
  <c r="T342" i="17" s="1"/>
  <c r="N341" i="17"/>
  <c r="T341" i="17" s="1"/>
  <c r="N343" i="17"/>
  <c r="T343" i="17" s="1"/>
  <c r="P332" i="17"/>
  <c r="P334" i="17"/>
  <c r="P333" i="17"/>
  <c r="D2217" i="2" s="1"/>
  <c r="O416" i="17"/>
  <c r="U416" i="17" s="1"/>
  <c r="O418" i="17"/>
  <c r="U418" i="17" s="1"/>
  <c r="O420" i="17"/>
  <c r="U420" i="17" s="1"/>
  <c r="O415" i="17"/>
  <c r="U415" i="17" s="1"/>
  <c r="O417" i="17"/>
  <c r="U417" i="17" s="1"/>
  <c r="O419" i="17"/>
  <c r="U419" i="17" s="1"/>
  <c r="O421" i="17"/>
  <c r="U421" i="17" s="1"/>
  <c r="O356" i="17"/>
  <c r="U356" i="17" s="1"/>
  <c r="O358" i="17"/>
  <c r="U358" i="17" s="1"/>
  <c r="O360" i="17"/>
  <c r="U360" i="17" s="1"/>
  <c r="O355" i="17"/>
  <c r="U355" i="17" s="1"/>
  <c r="O357" i="17"/>
  <c r="U357" i="17" s="1"/>
  <c r="O359" i="17"/>
  <c r="U359" i="17" s="1"/>
  <c r="O361" i="17"/>
  <c r="U361" i="17" s="1"/>
  <c r="P356" i="17"/>
  <c r="P358" i="17"/>
  <c r="D2585" i="2" s="1"/>
  <c r="P360" i="17"/>
  <c r="D2221" i="2" s="1"/>
  <c r="P355" i="17"/>
  <c r="P357" i="17"/>
  <c r="P359" i="17"/>
  <c r="P361" i="17"/>
  <c r="Q535" i="17"/>
  <c r="Q537" i="17"/>
  <c r="Q539" i="17"/>
  <c r="D3177" i="2" s="1"/>
  <c r="Q541" i="17"/>
  <c r="Q536" i="17"/>
  <c r="D3035" i="2" s="1"/>
  <c r="Q538" i="17"/>
  <c r="Q540" i="17"/>
  <c r="N212" i="17"/>
  <c r="T212" i="17" s="1"/>
  <c r="N214" i="17"/>
  <c r="T214" i="17" s="1"/>
  <c r="N213" i="17"/>
  <c r="T213" i="17" s="1"/>
  <c r="N457" i="17"/>
  <c r="T457" i="17" s="1"/>
  <c r="N459" i="17"/>
  <c r="T459" i="17" s="1"/>
  <c r="N458" i="17"/>
  <c r="T458" i="17" s="1"/>
  <c r="N460" i="17"/>
  <c r="T460" i="17" s="1"/>
  <c r="N456" i="17"/>
  <c r="T456" i="17" s="1"/>
  <c r="R296" i="17"/>
  <c r="M213" i="17"/>
  <c r="O49" i="17"/>
  <c r="U49" i="17" s="1"/>
  <c r="P522" i="17"/>
  <c r="D2490" i="2" s="1"/>
  <c r="O297" i="17"/>
  <c r="R40" i="17"/>
  <c r="R38" i="17"/>
  <c r="R36" i="17"/>
  <c r="R39" i="17"/>
  <c r="R37" i="17"/>
  <c r="P56" i="17"/>
  <c r="P58" i="17"/>
  <c r="D2565" i="2" s="1"/>
  <c r="P60" i="17"/>
  <c r="D2171" i="2" s="1"/>
  <c r="P55" i="17"/>
  <c r="P57" i="17"/>
  <c r="P59" i="17"/>
  <c r="D2605" i="2" s="1"/>
  <c r="P61" i="17"/>
  <c r="D2647" i="2" s="1"/>
  <c r="Q116" i="17"/>
  <c r="D2853" i="2" s="1"/>
  <c r="Q118" i="17"/>
  <c r="Q120" i="17"/>
  <c r="Q115" i="17"/>
  <c r="Q117" i="17"/>
  <c r="Q119" i="17"/>
  <c r="Q121" i="17"/>
  <c r="D3193" i="2" s="1"/>
  <c r="O336" i="17"/>
  <c r="U336" i="17" s="1"/>
  <c r="O338" i="17"/>
  <c r="U338" i="17" s="1"/>
  <c r="O340" i="17"/>
  <c r="U340" i="17" s="1"/>
  <c r="O337" i="17"/>
  <c r="U337" i="17" s="1"/>
  <c r="O339" i="17"/>
  <c r="U339" i="17" s="1"/>
  <c r="N164" i="17"/>
  <c r="T164" i="17" s="1"/>
  <c r="N166" i="17"/>
  <c r="T166" i="17" s="1"/>
  <c r="N168" i="17"/>
  <c r="T168" i="17" s="1"/>
  <c r="N170" i="17"/>
  <c r="T170" i="17" s="1"/>
  <c r="N172" i="17"/>
  <c r="T172" i="17" s="1"/>
  <c r="N165" i="17"/>
  <c r="T165" i="17" s="1"/>
  <c r="N167" i="17"/>
  <c r="T167" i="17" s="1"/>
  <c r="N169" i="17"/>
  <c r="T169" i="17" s="1"/>
  <c r="N171" i="17"/>
  <c r="T171" i="17" s="1"/>
  <c r="N173" i="17"/>
  <c r="T173" i="17" s="1"/>
  <c r="N42" i="17"/>
  <c r="T42" i="17" s="1"/>
  <c r="N41" i="17"/>
  <c r="T41" i="17" s="1"/>
  <c r="N43" i="17"/>
  <c r="T43" i="17" s="1"/>
  <c r="M96" i="17"/>
  <c r="S96" i="17" s="1"/>
  <c r="M98" i="17"/>
  <c r="S98" i="17" s="1"/>
  <c r="M100" i="17"/>
  <c r="S100" i="17" s="1"/>
  <c r="M97" i="17"/>
  <c r="S97" i="17" s="1"/>
  <c r="M99" i="17"/>
  <c r="S99" i="17" s="1"/>
  <c r="Q577" i="17"/>
  <c r="D3052" i="2" s="1"/>
  <c r="Q579" i="17"/>
  <c r="D3054" i="2" s="1"/>
  <c r="Q576" i="17"/>
  <c r="D3051" i="2" s="1"/>
  <c r="Q578" i="17"/>
  <c r="Q580" i="17"/>
  <c r="D3055" i="2" s="1"/>
  <c r="N392" i="17"/>
  <c r="T392" i="17" s="1"/>
  <c r="N394" i="17"/>
  <c r="T394" i="17" s="1"/>
  <c r="N393" i="17"/>
  <c r="T393" i="17" s="1"/>
  <c r="O573" i="17"/>
  <c r="U573" i="17" s="1"/>
  <c r="O572" i="17"/>
  <c r="U572" i="17" s="1"/>
  <c r="O574" i="17"/>
  <c r="U574" i="17" s="1"/>
  <c r="P475" i="17"/>
  <c r="P477" i="17"/>
  <c r="D2553" i="2" s="1"/>
  <c r="P479" i="17"/>
  <c r="D2633" i="2" s="1"/>
  <c r="P481" i="17"/>
  <c r="D2689" i="2" s="1"/>
  <c r="P476" i="17"/>
  <c r="P478" i="17"/>
  <c r="D2593" i="2" s="1"/>
  <c r="P480" i="17"/>
  <c r="D2241" i="2" s="1"/>
  <c r="R96" i="17"/>
  <c r="R99" i="17"/>
  <c r="R97" i="17"/>
  <c r="R100" i="17"/>
  <c r="R98" i="17"/>
  <c r="Q92" i="17"/>
  <c r="Q94" i="17"/>
  <c r="Q93" i="17"/>
  <c r="D2717" i="2" s="1"/>
  <c r="P236" i="17"/>
  <c r="D2365" i="2" s="1"/>
  <c r="P238" i="17"/>
  <c r="P240" i="17"/>
  <c r="D2201" i="2" s="1"/>
  <c r="P235" i="17"/>
  <c r="P237" i="17"/>
  <c r="D2537" i="2" s="1"/>
  <c r="P239" i="17"/>
  <c r="P241" i="17"/>
  <c r="O272" i="17"/>
  <c r="U272" i="17" s="1"/>
  <c r="O274" i="17"/>
  <c r="U274" i="17" s="1"/>
  <c r="O273" i="17"/>
  <c r="U273" i="17" s="1"/>
  <c r="P342" i="17"/>
  <c r="D2412" i="2" s="1"/>
  <c r="P341" i="17"/>
  <c r="P343" i="17"/>
  <c r="D2218" i="2" s="1"/>
  <c r="O212" i="17"/>
  <c r="U212" i="17" s="1"/>
  <c r="O214" i="17"/>
  <c r="U214" i="17" s="1"/>
  <c r="O213" i="17"/>
  <c r="R295" i="17"/>
  <c r="M214" i="17"/>
  <c r="O47" i="17"/>
  <c r="U47" i="17" s="1"/>
  <c r="N522" i="17"/>
  <c r="P523" i="17"/>
  <c r="D2248" i="2" s="1"/>
  <c r="O295" i="17"/>
  <c r="U295" i="17" s="1"/>
  <c r="O581" i="17"/>
  <c r="U581" i="17" s="1"/>
  <c r="O582" i="17"/>
  <c r="U582" i="17" s="1"/>
  <c r="O583" i="17"/>
  <c r="U583" i="17" s="1"/>
  <c r="N517" i="17"/>
  <c r="T517" i="17" s="1"/>
  <c r="N519" i="17"/>
  <c r="T519" i="17" s="1"/>
  <c r="N516" i="17"/>
  <c r="T516" i="17" s="1"/>
  <c r="N518" i="17"/>
  <c r="T518" i="17" s="1"/>
  <c r="N520" i="17"/>
  <c r="T520" i="17" s="1"/>
  <c r="N36" i="17"/>
  <c r="T36" i="17" s="1"/>
  <c r="N38" i="17"/>
  <c r="T38" i="17" s="1"/>
  <c r="N40" i="17"/>
  <c r="T40" i="17" s="1"/>
  <c r="N37" i="17"/>
  <c r="T37" i="17" s="1"/>
  <c r="N39" i="17"/>
  <c r="T39" i="17" s="1"/>
  <c r="P216" i="17"/>
  <c r="D2355" i="2" s="1"/>
  <c r="P218" i="17"/>
  <c r="P220" i="17"/>
  <c r="P217" i="17"/>
  <c r="D2356" i="2" s="1"/>
  <c r="P219" i="17"/>
  <c r="D2358" i="2" s="1"/>
  <c r="Q517" i="17"/>
  <c r="D3026" i="2" s="1"/>
  <c r="Q519" i="17"/>
  <c r="Q516" i="17"/>
  <c r="Q518" i="17"/>
  <c r="Q520" i="17"/>
  <c r="O224" i="17"/>
  <c r="U224" i="17" s="1"/>
  <c r="O226" i="17"/>
  <c r="U226" i="17" s="1"/>
  <c r="O228" i="17"/>
  <c r="U228" i="17" s="1"/>
  <c r="O230" i="17"/>
  <c r="U230" i="17" s="1"/>
  <c r="O232" i="17"/>
  <c r="U232" i="17" s="1"/>
  <c r="O225" i="17"/>
  <c r="U225" i="17" s="1"/>
  <c r="O227" i="17"/>
  <c r="U227" i="17" s="1"/>
  <c r="O229" i="17"/>
  <c r="U229" i="17" s="1"/>
  <c r="O231" i="17"/>
  <c r="U231" i="17" s="1"/>
  <c r="O233" i="17"/>
  <c r="U233" i="17" s="1"/>
  <c r="R336" i="17"/>
  <c r="R339" i="17"/>
  <c r="R337" i="17"/>
  <c r="R340" i="17"/>
  <c r="R338" i="17"/>
  <c r="N44" i="17"/>
  <c r="T44" i="17" s="1"/>
  <c r="N46" i="17"/>
  <c r="T46" i="17" s="1"/>
  <c r="N48" i="17"/>
  <c r="T48" i="17" s="1"/>
  <c r="N50" i="17"/>
  <c r="T50" i="17" s="1"/>
  <c r="N52" i="17"/>
  <c r="T52" i="17" s="1"/>
  <c r="N45" i="17"/>
  <c r="T45" i="17" s="1"/>
  <c r="N47" i="17"/>
  <c r="T47" i="17" s="1"/>
  <c r="N49" i="17"/>
  <c r="T49" i="17" s="1"/>
  <c r="N51" i="17"/>
  <c r="T51" i="17" s="1"/>
  <c r="N53" i="17"/>
  <c r="T53" i="17" s="1"/>
  <c r="M576" i="17"/>
  <c r="S576" i="17" s="1"/>
  <c r="M578" i="17"/>
  <c r="S578" i="17" s="1"/>
  <c r="M580" i="17"/>
  <c r="S580" i="17" s="1"/>
  <c r="M577" i="17"/>
  <c r="S577" i="17" s="1"/>
  <c r="M579" i="17"/>
  <c r="S579" i="17" s="1"/>
  <c r="O282" i="17"/>
  <c r="U282" i="17" s="1"/>
  <c r="O283" i="17"/>
  <c r="U283" i="17" s="1"/>
  <c r="O281" i="17"/>
  <c r="U281" i="17" s="1"/>
  <c r="O164" i="17"/>
  <c r="U164" i="17" s="1"/>
  <c r="O166" i="17"/>
  <c r="U166" i="17" s="1"/>
  <c r="O168" i="17"/>
  <c r="U168" i="17" s="1"/>
  <c r="O170" i="17"/>
  <c r="U170" i="17" s="1"/>
  <c r="O172" i="17"/>
  <c r="U172" i="17" s="1"/>
  <c r="O165" i="17"/>
  <c r="U165" i="17" s="1"/>
  <c r="O167" i="17"/>
  <c r="U167" i="17" s="1"/>
  <c r="O169" i="17"/>
  <c r="U169" i="17" s="1"/>
  <c r="O171" i="17"/>
  <c r="U171" i="17" s="1"/>
  <c r="O173" i="17"/>
  <c r="U173" i="17" s="1"/>
  <c r="O284" i="17"/>
  <c r="U284" i="17" s="1"/>
  <c r="O286" i="17"/>
  <c r="U286" i="17" s="1"/>
  <c r="O288" i="17"/>
  <c r="U288" i="17" s="1"/>
  <c r="O290" i="17"/>
  <c r="U290" i="17" s="1"/>
  <c r="O292" i="17"/>
  <c r="U292" i="17" s="1"/>
  <c r="O285" i="17"/>
  <c r="U285" i="17" s="1"/>
  <c r="O287" i="17"/>
  <c r="U287" i="17" s="1"/>
  <c r="O289" i="17"/>
  <c r="U289" i="17" s="1"/>
  <c r="O291" i="17"/>
  <c r="U291" i="17" s="1"/>
  <c r="O293" i="17"/>
  <c r="U293" i="17" s="1"/>
  <c r="N396" i="17"/>
  <c r="T396" i="17" s="1"/>
  <c r="N398" i="17"/>
  <c r="T398" i="17" s="1"/>
  <c r="N400" i="17"/>
  <c r="T400" i="17" s="1"/>
  <c r="N397" i="17"/>
  <c r="T397" i="17" s="1"/>
  <c r="N399" i="17"/>
  <c r="T399" i="17" s="1"/>
  <c r="Q284" i="17"/>
  <c r="Q286" i="17"/>
  <c r="Q288" i="17"/>
  <c r="Q290" i="17"/>
  <c r="D2750" i="2" s="1"/>
  <c r="Q292" i="17"/>
  <c r="D2928" i="2" s="1"/>
  <c r="Q285" i="17"/>
  <c r="D2749" i="2" s="1"/>
  <c r="Q287" i="17"/>
  <c r="Q289" i="17"/>
  <c r="D3160" i="2" s="1"/>
  <c r="Q291" i="17"/>
  <c r="D3210" i="2" s="1"/>
  <c r="Q293" i="17"/>
  <c r="D2929" i="2" s="1"/>
  <c r="P222" i="17"/>
  <c r="P221" i="17"/>
  <c r="P223" i="17"/>
  <c r="O176" i="17"/>
  <c r="U176" i="17" s="1"/>
  <c r="O178" i="17"/>
  <c r="U178" i="17" s="1"/>
  <c r="O180" i="17"/>
  <c r="U180" i="17" s="1"/>
  <c r="O175" i="17"/>
  <c r="U175" i="17" s="1"/>
  <c r="O177" i="17"/>
  <c r="U177" i="17" s="1"/>
  <c r="O179" i="17"/>
  <c r="U179" i="17" s="1"/>
  <c r="O181" i="17"/>
  <c r="U181" i="17" s="1"/>
  <c r="P416" i="17"/>
  <c r="D2443" i="2" s="1"/>
  <c r="P418" i="17"/>
  <c r="D2589" i="2" s="1"/>
  <c r="P420" i="17"/>
  <c r="P415" i="17"/>
  <c r="P417" i="17"/>
  <c r="P419" i="17"/>
  <c r="P421" i="17"/>
  <c r="Q600" i="17"/>
  <c r="Q601" i="17"/>
  <c r="D3241" i="2" s="1"/>
  <c r="Q597" i="17"/>
  <c r="D3101" i="2" s="1"/>
  <c r="Q598" i="17"/>
  <c r="Q596" i="17"/>
  <c r="D3061" i="2" s="1"/>
  <c r="Q599" i="17"/>
  <c r="D3181" i="2" s="1"/>
  <c r="Q595" i="17"/>
  <c r="O475" i="17"/>
  <c r="U475" i="17" s="1"/>
  <c r="O477" i="17"/>
  <c r="U477" i="17" s="1"/>
  <c r="O479" i="17"/>
  <c r="U479" i="17" s="1"/>
  <c r="O481" i="17"/>
  <c r="U481" i="17" s="1"/>
  <c r="O476" i="17"/>
  <c r="U476" i="17" s="1"/>
  <c r="O478" i="17"/>
  <c r="U478" i="17" s="1"/>
  <c r="O480" i="17"/>
  <c r="U480" i="17" s="1"/>
  <c r="N513" i="17"/>
  <c r="T513" i="17" s="1"/>
  <c r="N512" i="17"/>
  <c r="T512" i="17" s="1"/>
  <c r="N514" i="17"/>
  <c r="T514" i="17" s="1"/>
  <c r="M272" i="17"/>
  <c r="S272" i="17" s="1"/>
  <c r="M274" i="17"/>
  <c r="S274" i="17" s="1"/>
  <c r="M273" i="17"/>
  <c r="S273" i="17" s="1"/>
  <c r="P92" i="17"/>
  <c r="P94" i="17"/>
  <c r="P93" i="17"/>
  <c r="Q457" i="17"/>
  <c r="Q459" i="17"/>
  <c r="D3002" i="2" s="1"/>
  <c r="Q458" i="17"/>
  <c r="Q460" i="17"/>
  <c r="D3003" i="2" s="1"/>
  <c r="Q456" i="17"/>
  <c r="P152" i="17"/>
  <c r="D2327" i="2" s="1"/>
  <c r="P154" i="17"/>
  <c r="D2657" i="2" s="1"/>
  <c r="P153" i="17"/>
  <c r="D2187" i="2" s="1"/>
  <c r="R298" i="17"/>
  <c r="O45" i="17"/>
  <c r="U45" i="17" s="1"/>
  <c r="N523" i="17"/>
  <c r="O300" i="17"/>
  <c r="N402" i="17"/>
  <c r="T402" i="17" s="1"/>
  <c r="N401" i="17"/>
  <c r="T401" i="17" s="1"/>
  <c r="N403" i="17"/>
  <c r="T403" i="17" s="1"/>
  <c r="Q336" i="17"/>
  <c r="D2947" i="2" s="1"/>
  <c r="Q338" i="17"/>
  <c r="Q340" i="17"/>
  <c r="D2951" i="2" s="1"/>
  <c r="Q337" i="17"/>
  <c r="D2948" i="2" s="1"/>
  <c r="Q339" i="17"/>
  <c r="D2950" i="2" s="1"/>
  <c r="P284" i="17"/>
  <c r="P286" i="17"/>
  <c r="P288" i="17"/>
  <c r="P290" i="17"/>
  <c r="P292" i="17"/>
  <c r="P285" i="17"/>
  <c r="P287" i="17"/>
  <c r="D2540" i="2" s="1"/>
  <c r="P289" i="17"/>
  <c r="D2620" i="2" s="1"/>
  <c r="P291" i="17"/>
  <c r="P293" i="17"/>
  <c r="D2389" i="2" s="1"/>
  <c r="P465" i="17"/>
  <c r="D2239" i="2" s="1"/>
  <c r="P467" i="17"/>
  <c r="D2552" i="2" s="1"/>
  <c r="P469" i="17"/>
  <c r="P471" i="17"/>
  <c r="P473" i="17"/>
  <c r="P464" i="17"/>
  <c r="P466" i="17"/>
  <c r="P468" i="17"/>
  <c r="D2592" i="2" s="1"/>
  <c r="P470" i="17"/>
  <c r="D2240" i="2" s="1"/>
  <c r="P472" i="17"/>
  <c r="D2466" i="2" s="1"/>
  <c r="Q465" i="17"/>
  <c r="Q467" i="17"/>
  <c r="D3092" i="2" s="1"/>
  <c r="Q469" i="17"/>
  <c r="D3172" i="2" s="1"/>
  <c r="Q471" i="17"/>
  <c r="D3228" i="2" s="1"/>
  <c r="Q473" i="17"/>
  <c r="Q464" i="17"/>
  <c r="Q466" i="17"/>
  <c r="Q468" i="17"/>
  <c r="Q470" i="17"/>
  <c r="Q472" i="17"/>
  <c r="M582" i="17"/>
  <c r="S582" i="17" s="1"/>
  <c r="M581" i="17"/>
  <c r="S581" i="17" s="1"/>
  <c r="M583" i="17"/>
  <c r="S583" i="17" s="1"/>
  <c r="Q585" i="17"/>
  <c r="D2799" i="2" s="1"/>
  <c r="Q587" i="17"/>
  <c r="D3100" i="2" s="1"/>
  <c r="Q589" i="17"/>
  <c r="D3180" i="2" s="1"/>
  <c r="Q591" i="17"/>
  <c r="Q593" i="17"/>
  <c r="Q584" i="17"/>
  <c r="Q586" i="17"/>
  <c r="Q588" i="17"/>
  <c r="Q590" i="17"/>
  <c r="D2800" i="2" s="1"/>
  <c r="Q592" i="17"/>
  <c r="D3058" i="2" s="1"/>
  <c r="O461" i="17"/>
  <c r="U461" i="17" s="1"/>
  <c r="O463" i="17"/>
  <c r="U463" i="17" s="1"/>
  <c r="O462" i="17"/>
  <c r="U462" i="17" s="1"/>
  <c r="M102" i="17"/>
  <c r="S102" i="17" s="1"/>
  <c r="M101" i="17"/>
  <c r="S101" i="17" s="1"/>
  <c r="M103" i="17"/>
  <c r="S103" i="17" s="1"/>
  <c r="Q461" i="17"/>
  <c r="Q463" i="17"/>
  <c r="Q462" i="17"/>
  <c r="N577" i="17"/>
  <c r="T577" i="17" s="1"/>
  <c r="N578" i="17"/>
  <c r="T578" i="17" s="1"/>
  <c r="N576" i="17"/>
  <c r="T576" i="17" s="1"/>
  <c r="N580" i="17"/>
  <c r="T580" i="17" s="1"/>
  <c r="N579" i="17"/>
  <c r="T579" i="17" s="1"/>
  <c r="Q581" i="17"/>
  <c r="Q583" i="17"/>
  <c r="D2798" i="2" s="1"/>
  <c r="Q582" i="17"/>
  <c r="D3056" i="2" s="1"/>
  <c r="Q222" i="17"/>
  <c r="Q221" i="17"/>
  <c r="Q223" i="17"/>
  <c r="O42" i="17"/>
  <c r="U42" i="17" s="1"/>
  <c r="O41" i="17"/>
  <c r="U41" i="17" s="1"/>
  <c r="O43" i="17"/>
  <c r="U43" i="17" s="1"/>
  <c r="O517" i="17"/>
  <c r="U517" i="17" s="1"/>
  <c r="O519" i="17"/>
  <c r="U519" i="17" s="1"/>
  <c r="O516" i="17"/>
  <c r="U516" i="17" s="1"/>
  <c r="O518" i="17"/>
  <c r="U518" i="17" s="1"/>
  <c r="O520" i="17"/>
  <c r="U520" i="17" s="1"/>
  <c r="P513" i="17"/>
  <c r="D2247" i="2" s="1"/>
  <c r="P512" i="17"/>
  <c r="P514" i="17"/>
  <c r="N597" i="17"/>
  <c r="T597" i="17" s="1"/>
  <c r="N596" i="17"/>
  <c r="T596" i="17" s="1"/>
  <c r="N598" i="17"/>
  <c r="T598" i="17" s="1"/>
  <c r="N600" i="17"/>
  <c r="T600" i="17" s="1"/>
  <c r="N599" i="17"/>
  <c r="T599" i="17" s="1"/>
  <c r="N595" i="17"/>
  <c r="T595" i="17" s="1"/>
  <c r="N601" i="17"/>
  <c r="T601" i="17" s="1"/>
  <c r="O392" i="17"/>
  <c r="U392" i="17" s="1"/>
  <c r="O394" i="17"/>
  <c r="U394" i="17" s="1"/>
  <c r="O393" i="17"/>
  <c r="U393" i="17" s="1"/>
  <c r="R477" i="17"/>
  <c r="R479" i="17"/>
  <c r="R481" i="17"/>
  <c r="R480" i="17"/>
  <c r="R475" i="17"/>
  <c r="R478" i="17"/>
  <c r="R476" i="17"/>
  <c r="N272" i="17"/>
  <c r="T272" i="17" s="1"/>
  <c r="N274" i="17"/>
  <c r="T274" i="17" s="1"/>
  <c r="N273" i="17"/>
  <c r="T273" i="17" s="1"/>
  <c r="N404" i="17"/>
  <c r="T404" i="17" s="1"/>
  <c r="N405" i="17"/>
  <c r="T405" i="17" s="1"/>
  <c r="N407" i="17"/>
  <c r="T407" i="17" s="1"/>
  <c r="N409" i="17"/>
  <c r="T409" i="17" s="1"/>
  <c r="N408" i="17"/>
  <c r="T408" i="17" s="1"/>
  <c r="N406" i="17"/>
  <c r="T406" i="17" s="1"/>
  <c r="N411" i="17"/>
  <c r="T411" i="17" s="1"/>
  <c r="N413" i="17"/>
  <c r="T413" i="17" s="1"/>
  <c r="N410" i="17"/>
  <c r="T410" i="17" s="1"/>
  <c r="N412" i="17"/>
  <c r="T412" i="17" s="1"/>
  <c r="Q152" i="17"/>
  <c r="Q154" i="17"/>
  <c r="Q153" i="17"/>
  <c r="D2727" i="2" s="1"/>
  <c r="M453" i="17"/>
  <c r="S453" i="17" s="1"/>
  <c r="M452" i="17"/>
  <c r="S452" i="17" s="1"/>
  <c r="M454" i="17"/>
  <c r="S454" i="17" s="1"/>
  <c r="N453" i="17"/>
  <c r="T453" i="17" s="1"/>
  <c r="N454" i="17"/>
  <c r="T454" i="17" s="1"/>
  <c r="N452" i="17"/>
  <c r="T452" i="17" s="1"/>
  <c r="R453" i="17"/>
  <c r="R452" i="17"/>
  <c r="R454" i="17"/>
  <c r="R300" i="17"/>
  <c r="R535" i="17"/>
  <c r="O52" i="17"/>
  <c r="U52" i="17" s="1"/>
  <c r="N301" i="17"/>
  <c r="O298" i="17"/>
  <c r="R162" i="17"/>
  <c r="R161" i="17"/>
  <c r="R163" i="17"/>
  <c r="O116" i="17"/>
  <c r="U116" i="17" s="1"/>
  <c r="O118" i="17"/>
  <c r="U118" i="17" s="1"/>
  <c r="O120" i="17"/>
  <c r="U120" i="17" s="1"/>
  <c r="O115" i="17"/>
  <c r="U115" i="17" s="1"/>
  <c r="O117" i="17"/>
  <c r="U117" i="17" s="1"/>
  <c r="O119" i="17"/>
  <c r="U119" i="17" s="1"/>
  <c r="O121" i="17"/>
  <c r="U121" i="17" s="1"/>
  <c r="Q282" i="17"/>
  <c r="D2926" i="2" s="1"/>
  <c r="Q283" i="17"/>
  <c r="Q281" i="17"/>
  <c r="M216" i="17"/>
  <c r="S216" i="17" s="1"/>
  <c r="M218" i="17"/>
  <c r="S218" i="17" s="1"/>
  <c r="M220" i="17"/>
  <c r="S220" i="17" s="1"/>
  <c r="M217" i="17"/>
  <c r="S217" i="17" s="1"/>
  <c r="M219" i="17"/>
  <c r="S219" i="17" s="1"/>
  <c r="P44" i="17"/>
  <c r="P46" i="17"/>
  <c r="P48" i="17"/>
  <c r="D2564" i="2" s="1"/>
  <c r="P50" i="17"/>
  <c r="D2170" i="2" s="1"/>
  <c r="P52" i="17"/>
  <c r="D2284" i="2" s="1"/>
  <c r="P45" i="17"/>
  <c r="P47" i="17"/>
  <c r="P49" i="17"/>
  <c r="P51" i="17"/>
  <c r="P53" i="17"/>
  <c r="M397" i="17"/>
  <c r="S397" i="17" s="1"/>
  <c r="M399" i="17"/>
  <c r="S399" i="17" s="1"/>
  <c r="M396" i="17"/>
  <c r="S396" i="17" s="1"/>
  <c r="M398" i="17"/>
  <c r="S398" i="17" s="1"/>
  <c r="M400" i="17"/>
  <c r="S400" i="17" s="1"/>
  <c r="R172" i="17"/>
  <c r="R171" i="17"/>
  <c r="D3738" i="2" s="1"/>
  <c r="R170" i="17"/>
  <c r="R173" i="17"/>
  <c r="R168" i="17"/>
  <c r="R166" i="17"/>
  <c r="R164" i="17"/>
  <c r="R169" i="17"/>
  <c r="R167" i="17"/>
  <c r="R165" i="17"/>
  <c r="P403" i="17"/>
  <c r="P401" i="17"/>
  <c r="P402" i="17"/>
  <c r="D2438" i="2" s="1"/>
  <c r="M222" i="17"/>
  <c r="S222" i="17" s="1"/>
  <c r="M221" i="17"/>
  <c r="S221" i="17" s="1"/>
  <c r="M223" i="17"/>
  <c r="S223" i="17" s="1"/>
  <c r="R101" i="17"/>
  <c r="R102" i="17"/>
  <c r="R103" i="17"/>
  <c r="O404" i="17"/>
  <c r="U404" i="17" s="1"/>
  <c r="O405" i="17"/>
  <c r="U405" i="17" s="1"/>
  <c r="O410" i="17"/>
  <c r="U410" i="17" s="1"/>
  <c r="O412" i="17"/>
  <c r="U412" i="17" s="1"/>
  <c r="O408" i="17"/>
  <c r="U408" i="17" s="1"/>
  <c r="O406" i="17"/>
  <c r="U406" i="17" s="1"/>
  <c r="O409" i="17"/>
  <c r="U409" i="17" s="1"/>
  <c r="O411" i="17"/>
  <c r="U411" i="17" s="1"/>
  <c r="O413" i="17"/>
  <c r="U413" i="17" s="1"/>
  <c r="O407" i="17"/>
  <c r="U407" i="17" s="1"/>
  <c r="O332" i="17"/>
  <c r="U332" i="17" s="1"/>
  <c r="O334" i="17"/>
  <c r="U334" i="17" s="1"/>
  <c r="O333" i="17"/>
  <c r="U333" i="17" s="1"/>
  <c r="N415" i="17"/>
  <c r="T415" i="17" s="1"/>
  <c r="N417" i="17"/>
  <c r="T417" i="17" s="1"/>
  <c r="N419" i="17"/>
  <c r="T419" i="17" s="1"/>
  <c r="N421" i="17"/>
  <c r="T421" i="17" s="1"/>
  <c r="N416" i="17"/>
  <c r="T416" i="17" s="1"/>
  <c r="N418" i="17"/>
  <c r="T418" i="17" s="1"/>
  <c r="N420" i="17"/>
  <c r="T420" i="17" s="1"/>
  <c r="P393" i="17"/>
  <c r="P392" i="17"/>
  <c r="P394" i="17"/>
  <c r="P601" i="17"/>
  <c r="P595" i="17"/>
  <c r="P597" i="17"/>
  <c r="D2561" i="2" s="1"/>
  <c r="P600" i="17"/>
  <c r="D2261" i="2" s="1"/>
  <c r="P596" i="17"/>
  <c r="P598" i="17"/>
  <c r="P599" i="17"/>
  <c r="D2641" i="2" s="1"/>
  <c r="Q416" i="17"/>
  <c r="D2983" i="2" s="1"/>
  <c r="Q418" i="17"/>
  <c r="Q420" i="17"/>
  <c r="Q415" i="17"/>
  <c r="Q417" i="17"/>
  <c r="Q419" i="17"/>
  <c r="Q421" i="17"/>
  <c r="N236" i="17"/>
  <c r="T236" i="17" s="1"/>
  <c r="N238" i="17"/>
  <c r="T238" i="17" s="1"/>
  <c r="N240" i="17"/>
  <c r="T240" i="17" s="1"/>
  <c r="N235" i="17"/>
  <c r="T235" i="17" s="1"/>
  <c r="N237" i="17"/>
  <c r="T237" i="17" s="1"/>
  <c r="N239" i="17"/>
  <c r="T239" i="17" s="1"/>
  <c r="N241" i="17"/>
  <c r="T241" i="17" s="1"/>
  <c r="M393" i="17"/>
  <c r="S393" i="17" s="1"/>
  <c r="M392" i="17"/>
  <c r="S392" i="17" s="1"/>
  <c r="M394" i="17"/>
  <c r="S394" i="17" s="1"/>
  <c r="O577" i="17"/>
  <c r="U577" i="17" s="1"/>
  <c r="O579" i="17"/>
  <c r="U579" i="17" s="1"/>
  <c r="O578" i="17"/>
  <c r="U578" i="17" s="1"/>
  <c r="O580" i="17"/>
  <c r="U580" i="17" s="1"/>
  <c r="O576" i="17"/>
  <c r="U576" i="17" s="1"/>
  <c r="P272" i="17"/>
  <c r="D2379" i="2" s="1"/>
  <c r="P274" i="17"/>
  <c r="D2669" i="2" s="1"/>
  <c r="P273" i="17"/>
  <c r="D2207" i="2" s="1"/>
  <c r="P457" i="17"/>
  <c r="P459" i="17"/>
  <c r="P458" i="17"/>
  <c r="P460" i="17"/>
  <c r="P456" i="17"/>
  <c r="Q452" i="17"/>
  <c r="D2997" i="2" s="1"/>
  <c r="Q453" i="17"/>
  <c r="D2777" i="2" s="1"/>
  <c r="Q454" i="17"/>
  <c r="D3227" i="2" s="1"/>
  <c r="O34" i="17"/>
  <c r="U34" i="17" s="1"/>
  <c r="O32" i="17"/>
  <c r="U32" i="17" s="1"/>
  <c r="O33" i="17"/>
  <c r="U33" i="17" s="1"/>
  <c r="Q301" i="17"/>
  <c r="D3211" i="2" s="1"/>
  <c r="R297" i="17"/>
  <c r="R537" i="17"/>
  <c r="O50" i="17"/>
  <c r="U50" i="17" s="1"/>
  <c r="Q522" i="17"/>
  <c r="N299" i="17"/>
  <c r="Q56" i="17"/>
  <c r="D2827" i="2" s="1"/>
  <c r="Q58" i="17"/>
  <c r="D3105" i="2" s="1"/>
  <c r="Q60" i="17"/>
  <c r="D2711" i="2" s="1"/>
  <c r="Q55" i="17"/>
  <c r="Q57" i="17"/>
  <c r="D3065" i="2" s="1"/>
  <c r="Q59" i="17"/>
  <c r="D3145" i="2" s="1"/>
  <c r="Q61" i="17"/>
  <c r="D3187" i="2" s="1"/>
  <c r="P116" i="17"/>
  <c r="P118" i="17"/>
  <c r="P120" i="17"/>
  <c r="P115" i="17"/>
  <c r="P117" i="17"/>
  <c r="P119" i="17"/>
  <c r="P121" i="17"/>
  <c r="D2653" i="2" s="1"/>
  <c r="Q525" i="17"/>
  <c r="D2789" i="2" s="1"/>
  <c r="Q527" i="17"/>
  <c r="Q529" i="17"/>
  <c r="D3176" i="2" s="1"/>
  <c r="Q531" i="17"/>
  <c r="D3234" i="2" s="1"/>
  <c r="Q533" i="17"/>
  <c r="D3033" i="2" s="1"/>
  <c r="Q524" i="17"/>
  <c r="Q526" i="17"/>
  <c r="Q528" i="17"/>
  <c r="Q530" i="17"/>
  <c r="Q532" i="17"/>
  <c r="R219" i="17"/>
  <c r="R220" i="17"/>
  <c r="R217" i="17"/>
  <c r="R218" i="17"/>
  <c r="R216" i="17"/>
  <c r="P410" i="17"/>
  <c r="D2230" i="2" s="1"/>
  <c r="P412" i="17"/>
  <c r="D2440" i="2" s="1"/>
  <c r="P408" i="17"/>
  <c r="P406" i="17"/>
  <c r="P404" i="17"/>
  <c r="P409" i="17"/>
  <c r="P411" i="17"/>
  <c r="P413" i="17"/>
  <c r="D2441" i="2" s="1"/>
  <c r="P407" i="17"/>
  <c r="D2548" i="2" s="1"/>
  <c r="P405" i="17"/>
  <c r="D2229" i="2" s="1"/>
  <c r="P336" i="17"/>
  <c r="P338" i="17"/>
  <c r="D2409" i="2" s="1"/>
  <c r="P340" i="17"/>
  <c r="D2411" i="2" s="1"/>
  <c r="P337" i="17"/>
  <c r="D2408" i="2" s="1"/>
  <c r="P339" i="17"/>
  <c r="R407" i="17"/>
  <c r="R412" i="17"/>
  <c r="R410" i="17"/>
  <c r="R411" i="17"/>
  <c r="R413" i="17"/>
  <c r="R408" i="17"/>
  <c r="R406" i="17"/>
  <c r="R404" i="17"/>
  <c r="R409" i="17"/>
  <c r="D3708" i="2" s="1"/>
  <c r="R405" i="17"/>
  <c r="Q44" i="17"/>
  <c r="Q46" i="17"/>
  <c r="Q48" i="17"/>
  <c r="Q50" i="17"/>
  <c r="Q52" i="17"/>
  <c r="Q45" i="17"/>
  <c r="Q47" i="17"/>
  <c r="D3064" i="2" s="1"/>
  <c r="Q49" i="17"/>
  <c r="D3144" i="2" s="1"/>
  <c r="Q51" i="17"/>
  <c r="D3186" i="2" s="1"/>
  <c r="Q53" i="17"/>
  <c r="Q216" i="17"/>
  <c r="D2895" i="2" s="1"/>
  <c r="Q218" i="17"/>
  <c r="D2897" i="2" s="1"/>
  <c r="Q220" i="17"/>
  <c r="D2899" i="2" s="1"/>
  <c r="Q217" i="17"/>
  <c r="Q219" i="17"/>
  <c r="M337" i="17"/>
  <c r="S337" i="17" s="1"/>
  <c r="M339" i="17"/>
  <c r="S339" i="17" s="1"/>
  <c r="M336" i="17"/>
  <c r="S336" i="17" s="1"/>
  <c r="M338" i="17"/>
  <c r="S338" i="17" s="1"/>
  <c r="M340" i="17"/>
  <c r="S340" i="17" s="1"/>
  <c r="M156" i="17"/>
  <c r="S156" i="17" s="1"/>
  <c r="M158" i="17"/>
  <c r="S158" i="17" s="1"/>
  <c r="M160" i="17"/>
  <c r="S160" i="17" s="1"/>
  <c r="M157" i="17"/>
  <c r="S157" i="17" s="1"/>
  <c r="M159" i="17"/>
  <c r="S159" i="17" s="1"/>
  <c r="M42" i="17"/>
  <c r="S42" i="17" s="1"/>
  <c r="M41" i="17"/>
  <c r="S41" i="17" s="1"/>
  <c r="M43" i="17"/>
  <c r="S43" i="17" s="1"/>
  <c r="D3788" i="2" s="1"/>
  <c r="R601" i="17"/>
  <c r="R600" i="17"/>
  <c r="R598" i="17"/>
  <c r="R596" i="17"/>
  <c r="R599" i="17"/>
  <c r="R597" i="17"/>
  <c r="R595" i="17"/>
  <c r="Q332" i="17"/>
  <c r="D2945" i="2" s="1"/>
  <c r="Q334" i="17"/>
  <c r="D3215" i="2" s="1"/>
  <c r="Q333" i="17"/>
  <c r="Q96" i="17"/>
  <c r="Q98" i="17"/>
  <c r="Q100" i="17"/>
  <c r="Q97" i="17"/>
  <c r="Q99" i="17"/>
  <c r="D2846" i="2" s="1"/>
  <c r="Q573" i="17"/>
  <c r="D2797" i="2" s="1"/>
  <c r="Q572" i="17"/>
  <c r="D3049" i="2" s="1"/>
  <c r="Q574" i="17"/>
  <c r="N96" i="17"/>
  <c r="T96" i="17" s="1"/>
  <c r="N98" i="17"/>
  <c r="T98" i="17" s="1"/>
  <c r="N100" i="17"/>
  <c r="T100" i="17" s="1"/>
  <c r="N97" i="17"/>
  <c r="T97" i="17" s="1"/>
  <c r="N99" i="17"/>
  <c r="T99" i="17" s="1"/>
  <c r="M92" i="17"/>
  <c r="S92" i="17" s="1"/>
  <c r="M94" i="17"/>
  <c r="S94" i="17" s="1"/>
  <c r="M93" i="17"/>
  <c r="S93" i="17" s="1"/>
  <c r="M522" i="17"/>
  <c r="S522" i="17" s="1"/>
  <c r="M521" i="17"/>
  <c r="S521" i="17" s="1"/>
  <c r="M523" i="17"/>
  <c r="S523" i="17" s="1"/>
  <c r="R214" i="17"/>
  <c r="R212" i="17"/>
  <c r="R213" i="17"/>
  <c r="R159" i="17"/>
  <c r="R160" i="17"/>
  <c r="R156" i="17"/>
  <c r="R158" i="17"/>
  <c r="R157" i="17"/>
  <c r="Q299" i="17"/>
  <c r="R539" i="17"/>
  <c r="O48" i="17"/>
  <c r="U48" i="17" s="1"/>
  <c r="Q523" i="17"/>
  <c r="D2788" i="2" s="1"/>
  <c r="N297" i="17"/>
  <c r="R521" i="17"/>
  <c r="O56" i="17"/>
  <c r="U56" i="17" s="1"/>
  <c r="O58" i="17"/>
  <c r="U58" i="17" s="1"/>
  <c r="O60" i="17"/>
  <c r="U60" i="17" s="1"/>
  <c r="O55" i="17"/>
  <c r="U55" i="17" s="1"/>
  <c r="O57" i="17"/>
  <c r="U57" i="17" s="1"/>
  <c r="O59" i="17"/>
  <c r="U59" i="17" s="1"/>
  <c r="O61" i="17"/>
  <c r="U61" i="17" s="1"/>
  <c r="M282" i="17"/>
  <c r="S282" i="17" s="1"/>
  <c r="M283" i="17"/>
  <c r="S283" i="17" s="1"/>
  <c r="M281" i="17"/>
  <c r="S281" i="17" s="1"/>
  <c r="N461" i="17"/>
  <c r="T461" i="17" s="1"/>
  <c r="N463" i="17"/>
  <c r="T463" i="17" s="1"/>
  <c r="N462" i="17"/>
  <c r="T462" i="17" s="1"/>
  <c r="P162" i="17"/>
  <c r="D2334" i="2" s="1"/>
  <c r="P161" i="17"/>
  <c r="P163" i="17"/>
  <c r="R462" i="17"/>
  <c r="R463" i="17"/>
  <c r="R461" i="17"/>
  <c r="N344" i="17"/>
  <c r="T344" i="17" s="1"/>
  <c r="N346" i="17"/>
  <c r="T346" i="17" s="1"/>
  <c r="N348" i="17"/>
  <c r="T348" i="17" s="1"/>
  <c r="N350" i="17"/>
  <c r="N352" i="17"/>
  <c r="T352" i="17" s="1"/>
  <c r="N345" i="17"/>
  <c r="T345" i="17" s="1"/>
  <c r="N347" i="17"/>
  <c r="T347" i="17" s="1"/>
  <c r="N349" i="17"/>
  <c r="T349" i="17" s="1"/>
  <c r="N351" i="17"/>
  <c r="T351" i="17" s="1"/>
  <c r="N353" i="17"/>
  <c r="T353" i="17" s="1"/>
  <c r="R42" i="17"/>
  <c r="R43" i="17"/>
  <c r="R41" i="17"/>
  <c r="R276" i="17"/>
  <c r="R277" i="17"/>
  <c r="R280" i="17"/>
  <c r="R278" i="17"/>
  <c r="R279" i="17"/>
  <c r="N104" i="17"/>
  <c r="T104" i="17" s="1"/>
  <c r="N106" i="17"/>
  <c r="T106" i="17" s="1"/>
  <c r="N108" i="17"/>
  <c r="T108" i="17" s="1"/>
  <c r="N110" i="17"/>
  <c r="T110" i="17" s="1"/>
  <c r="N112" i="17"/>
  <c r="T112" i="17" s="1"/>
  <c r="N105" i="17"/>
  <c r="T105" i="17" s="1"/>
  <c r="N107" i="17"/>
  <c r="T107" i="17" s="1"/>
  <c r="N109" i="17"/>
  <c r="T109" i="17" s="1"/>
  <c r="N111" i="17"/>
  <c r="T111" i="17" s="1"/>
  <c r="N113" i="17"/>
  <c r="T113" i="17" s="1"/>
  <c r="Q102" i="17"/>
  <c r="Q101" i="17"/>
  <c r="Q103" i="17"/>
  <c r="D2718" i="2" s="1"/>
  <c r="R574" i="17"/>
  <c r="R572" i="17"/>
  <c r="R573" i="17"/>
  <c r="R394" i="17"/>
  <c r="R392" i="17"/>
  <c r="R393" i="17"/>
  <c r="Q475" i="17"/>
  <c r="Q477" i="17"/>
  <c r="D3093" i="2" s="1"/>
  <c r="Q479" i="17"/>
  <c r="Q481" i="17"/>
  <c r="D3229" i="2" s="1"/>
  <c r="Q476" i="17"/>
  <c r="D3009" i="2" s="1"/>
  <c r="Q478" i="17"/>
  <c r="D3133" i="2" s="1"/>
  <c r="Q480" i="17"/>
  <c r="Q356" i="17"/>
  <c r="Q358" i="17"/>
  <c r="Q355" i="17"/>
  <c r="Q357" i="17"/>
  <c r="Q359" i="17"/>
  <c r="D3165" i="2" s="1"/>
  <c r="Q361" i="17"/>
  <c r="D3217" i="2" s="1"/>
  <c r="Q360" i="17"/>
  <c r="D2761" i="2" s="1"/>
  <c r="P96" i="17"/>
  <c r="P98" i="17"/>
  <c r="D2305" i="2" s="1"/>
  <c r="P100" i="17"/>
  <c r="D2307" i="2" s="1"/>
  <c r="P97" i="17"/>
  <c r="D2304" i="2" s="1"/>
  <c r="P99" i="17"/>
  <c r="N356" i="17"/>
  <c r="T356" i="17" s="1"/>
  <c r="N358" i="17"/>
  <c r="T358" i="17" s="1"/>
  <c r="N360" i="17"/>
  <c r="T360" i="17" s="1"/>
  <c r="N355" i="17"/>
  <c r="T355" i="17" s="1"/>
  <c r="N357" i="17"/>
  <c r="T357" i="17" s="1"/>
  <c r="N359" i="17"/>
  <c r="T359" i="17" s="1"/>
  <c r="N361" i="17"/>
  <c r="T361" i="17" s="1"/>
  <c r="R361" i="17"/>
  <c r="R357" i="17"/>
  <c r="R359" i="17"/>
  <c r="R360" i="17"/>
  <c r="R358" i="17"/>
  <c r="R355" i="17"/>
  <c r="R356" i="17"/>
  <c r="O102" i="17"/>
  <c r="U102" i="17" s="1"/>
  <c r="O101" i="17"/>
  <c r="U101" i="17" s="1"/>
  <c r="O103" i="17"/>
  <c r="U103" i="17" s="1"/>
  <c r="Q212" i="17"/>
  <c r="D2893" i="2" s="1"/>
  <c r="Q214" i="17"/>
  <c r="D3203" i="2" s="1"/>
  <c r="Q213" i="17"/>
  <c r="N156" i="17"/>
  <c r="T156" i="17" s="1"/>
  <c r="N158" i="17"/>
  <c r="T158" i="17" s="1"/>
  <c r="N160" i="17"/>
  <c r="T160" i="17" s="1"/>
  <c r="N157" i="17"/>
  <c r="T157" i="17" s="1"/>
  <c r="N159" i="17"/>
  <c r="T159" i="17" s="1"/>
  <c r="N34" i="17"/>
  <c r="T34" i="17" s="1"/>
  <c r="N32" i="17"/>
  <c r="T32" i="17" s="1"/>
  <c r="N33" i="17"/>
  <c r="T33" i="17" s="1"/>
  <c r="P156" i="17"/>
  <c r="D2329" i="2" s="1"/>
  <c r="P158" i="17"/>
  <c r="D2331" i="2" s="1"/>
  <c r="P160" i="17"/>
  <c r="D2333" i="2" s="1"/>
  <c r="P157" i="17"/>
  <c r="D2330" i="2" s="1"/>
  <c r="P159" i="17"/>
  <c r="D2332" i="2" s="1"/>
  <c r="P34" i="17"/>
  <c r="D2645" i="2" s="1"/>
  <c r="P32" i="17"/>
  <c r="D2275" i="2" s="1"/>
  <c r="P33" i="17"/>
  <c r="Q297" i="17"/>
  <c r="R346" i="17"/>
  <c r="R344" i="17"/>
  <c r="R353" i="17"/>
  <c r="R351" i="17"/>
  <c r="D3756" i="2" s="1"/>
  <c r="R349" i="17"/>
  <c r="R345" i="17"/>
  <c r="R347" i="17"/>
  <c r="R352" i="17"/>
  <c r="R350" i="17"/>
  <c r="R348" i="17"/>
  <c r="R541" i="17"/>
  <c r="O46" i="17"/>
  <c r="U46" i="17" s="1"/>
  <c r="N295" i="17"/>
  <c r="T295" i="17" s="1"/>
  <c r="R522" i="17"/>
  <c r="N281" i="17"/>
  <c r="T281" i="17" s="1"/>
  <c r="N282" i="17"/>
  <c r="T282" i="17" s="1"/>
  <c r="N283" i="17"/>
  <c r="T283" i="17" s="1"/>
  <c r="N583" i="17"/>
  <c r="T583" i="17" s="1"/>
  <c r="N582" i="17"/>
  <c r="T582" i="17" s="1"/>
  <c r="N581" i="17"/>
  <c r="T581" i="17" s="1"/>
  <c r="Q162" i="17"/>
  <c r="D2874" i="2" s="1"/>
  <c r="Q161" i="17"/>
  <c r="Q163" i="17"/>
  <c r="O465" i="17"/>
  <c r="U465" i="17" s="1"/>
  <c r="O467" i="17"/>
  <c r="U467" i="17" s="1"/>
  <c r="O469" i="17"/>
  <c r="U469" i="17" s="1"/>
  <c r="O471" i="17"/>
  <c r="U471" i="17" s="1"/>
  <c r="O473" i="17"/>
  <c r="U473" i="17" s="1"/>
  <c r="O464" i="17"/>
  <c r="U464" i="17" s="1"/>
  <c r="O466" i="17"/>
  <c r="U466" i="17" s="1"/>
  <c r="O468" i="17"/>
  <c r="U468" i="17" s="1"/>
  <c r="O470" i="17"/>
  <c r="U470" i="17" s="1"/>
  <c r="O472" i="17"/>
  <c r="U472" i="17" s="1"/>
  <c r="R47" i="17"/>
  <c r="R45" i="17"/>
  <c r="R52" i="17"/>
  <c r="R50" i="17"/>
  <c r="R51" i="17"/>
  <c r="R53" i="17"/>
  <c r="R48" i="17"/>
  <c r="R46" i="17"/>
  <c r="R44" i="17"/>
  <c r="R49" i="17"/>
  <c r="P283" i="17"/>
  <c r="D2208" i="2" s="1"/>
  <c r="P282" i="17"/>
  <c r="D2386" i="2" s="1"/>
  <c r="P281" i="17"/>
  <c r="Q164" i="17"/>
  <c r="Q166" i="17"/>
  <c r="Q168" i="17"/>
  <c r="Q170" i="17"/>
  <c r="Q172" i="17"/>
  <c r="Q165" i="17"/>
  <c r="D2729" i="2" s="1"/>
  <c r="Q167" i="17"/>
  <c r="Q169" i="17"/>
  <c r="D3152" i="2" s="1"/>
  <c r="Q171" i="17"/>
  <c r="D3198" i="2" s="1"/>
  <c r="Q173" i="17"/>
  <c r="D2877" i="2" s="1"/>
  <c r="M333" i="17"/>
  <c r="S333" i="17" s="1"/>
  <c r="M332" i="17"/>
  <c r="S332" i="17" s="1"/>
  <c r="M334" i="17"/>
  <c r="S334" i="17" s="1"/>
  <c r="R180" i="17"/>
  <c r="R178" i="17"/>
  <c r="R179" i="17"/>
  <c r="R176" i="17"/>
  <c r="R181" i="17"/>
  <c r="R177" i="17"/>
  <c r="R175" i="17"/>
  <c r="O595" i="17"/>
  <c r="U595" i="17" s="1"/>
  <c r="O601" i="17"/>
  <c r="U601" i="17" s="1"/>
  <c r="O598" i="17"/>
  <c r="U598" i="17" s="1"/>
  <c r="O596" i="17"/>
  <c r="U596" i="17" s="1"/>
  <c r="O600" i="17"/>
  <c r="U600" i="17" s="1"/>
  <c r="O599" i="17"/>
  <c r="U599" i="17" s="1"/>
  <c r="O597" i="17"/>
  <c r="U597" i="17" s="1"/>
  <c r="R274" i="17"/>
  <c r="R272" i="17"/>
  <c r="R273" i="17"/>
  <c r="Q272" i="17"/>
  <c r="D2919" i="2" s="1"/>
  <c r="Q274" i="17"/>
  <c r="D3209" i="2" s="1"/>
  <c r="Q273" i="17"/>
  <c r="R513" i="17"/>
  <c r="R514" i="17"/>
  <c r="R512" i="17"/>
  <c r="N475" i="17"/>
  <c r="T475" i="17" s="1"/>
  <c r="N477" i="17"/>
  <c r="T477" i="17" s="1"/>
  <c r="N479" i="17"/>
  <c r="T479" i="17" s="1"/>
  <c r="N481" i="17"/>
  <c r="T481" i="17" s="1"/>
  <c r="N476" i="17"/>
  <c r="T476" i="17" s="1"/>
  <c r="N478" i="17"/>
  <c r="T478" i="17" s="1"/>
  <c r="N480" i="17"/>
  <c r="T480" i="17" s="1"/>
  <c r="M152" i="17"/>
  <c r="S152" i="17" s="1"/>
  <c r="M154" i="17"/>
  <c r="S154" i="17" s="1"/>
  <c r="M153" i="17"/>
  <c r="S153" i="17" s="1"/>
  <c r="P296" i="17"/>
  <c r="D2391" i="2" s="1"/>
  <c r="P298" i="17"/>
  <c r="D2581" i="2" s="1"/>
  <c r="P300" i="17"/>
  <c r="D2211" i="2" s="1"/>
  <c r="P295" i="17"/>
  <c r="P297" i="17"/>
  <c r="P299" i="17"/>
  <c r="D2621" i="2" s="1"/>
  <c r="P301" i="17"/>
  <c r="D2671" i="2" s="1"/>
  <c r="O104" i="17"/>
  <c r="U104" i="17" s="1"/>
  <c r="O106" i="17"/>
  <c r="U106" i="17" s="1"/>
  <c r="O108" i="17"/>
  <c r="U108" i="17" s="1"/>
  <c r="O110" i="17"/>
  <c r="U110" i="17" s="1"/>
  <c r="O112" i="17"/>
  <c r="U112" i="17" s="1"/>
  <c r="O105" i="17"/>
  <c r="U105" i="17" s="1"/>
  <c r="O107" i="17"/>
  <c r="U107" i="17" s="1"/>
  <c r="O109" i="17"/>
  <c r="U109" i="17" s="1"/>
  <c r="O111" i="17"/>
  <c r="U111" i="17" s="1"/>
  <c r="O113" i="17"/>
  <c r="U113" i="17" s="1"/>
  <c r="O453" i="17"/>
  <c r="U453" i="17" s="1"/>
  <c r="O454" i="17"/>
  <c r="U454" i="17" s="1"/>
  <c r="O452" i="17"/>
  <c r="D2458" i="2"/>
  <c r="D2510" i="2"/>
  <c r="D2377" i="2"/>
  <c r="D2481" i="2"/>
  <c r="D2360" i="2"/>
  <c r="D2549" i="2"/>
  <c r="D2469" i="2"/>
  <c r="D2594" i="2"/>
  <c r="D2638" i="2"/>
  <c r="D2338" i="2"/>
  <c r="D2193" i="2"/>
  <c r="D2401" i="2"/>
  <c r="D2403" i="2"/>
  <c r="D2258" i="2"/>
  <c r="D2351" i="2"/>
  <c r="D2556" i="2"/>
  <c r="D2442" i="2"/>
  <c r="D2263" i="2"/>
  <c r="D2497" i="2"/>
  <c r="D2434" i="2"/>
  <c r="D2398" i="2"/>
  <c r="D2468" i="2"/>
  <c r="D2430" i="2"/>
  <c r="D2698" i="2"/>
  <c r="D2328" i="2"/>
  <c r="D2507" i="2"/>
  <c r="D2429" i="2"/>
  <c r="D2455" i="2"/>
  <c r="D2617" i="2"/>
  <c r="D2456" i="2"/>
  <c r="D2367" i="2"/>
  <c r="D2390" i="2"/>
  <c r="D2406" i="2"/>
  <c r="D2520" i="2"/>
  <c r="D2368" i="2"/>
  <c r="D2432" i="2"/>
  <c r="D2354" i="2"/>
  <c r="D2364" i="2"/>
  <c r="D2227" i="2"/>
  <c r="D2234" i="2"/>
  <c r="D2346" i="2"/>
  <c r="D2393" i="2"/>
  <c r="D2635" i="2"/>
  <c r="D2419" i="2"/>
  <c r="D2213" i="2"/>
  <c r="D2259" i="2"/>
  <c r="D2251" i="2"/>
  <c r="D1189" i="2"/>
  <c r="D2269" i="2"/>
  <c r="D2310" i="2"/>
  <c r="D2573" i="2"/>
  <c r="D2533" i="2"/>
  <c r="D2339" i="2"/>
  <c r="D1623" i="2"/>
  <c r="D1142" i="2"/>
  <c r="D2189" i="2"/>
  <c r="D2337" i="2"/>
  <c r="D1813" i="2"/>
  <c r="D1732" i="2"/>
  <c r="D1383" i="2"/>
  <c r="D649" i="2"/>
  <c r="D653" i="2"/>
  <c r="D1381" i="2"/>
  <c r="D1380" i="2"/>
  <c r="D1157" i="2"/>
  <c r="D1067" i="2"/>
  <c r="D1377" i="2"/>
  <c r="D876" i="2"/>
  <c r="D546" i="2"/>
  <c r="D484" i="2"/>
  <c r="D1023" i="2"/>
  <c r="D1252" i="2"/>
  <c r="D113" i="2"/>
  <c r="D2292" i="2"/>
  <c r="D2479" i="2"/>
  <c r="D2397" i="2"/>
  <c r="D603" i="2"/>
  <c r="D805" i="2"/>
  <c r="D1865" i="2"/>
  <c r="D2135" i="2"/>
  <c r="D1278" i="2"/>
  <c r="D1275" i="2"/>
  <c r="D1113" i="2"/>
  <c r="D1267" i="2"/>
  <c r="D656" i="2"/>
  <c r="D705" i="2"/>
  <c r="D3126" i="2"/>
  <c r="D854" i="2"/>
  <c r="D856" i="2"/>
  <c r="D855" i="2"/>
  <c r="D852" i="2"/>
  <c r="D853" i="2"/>
  <c r="D460" i="2"/>
  <c r="D380" i="2"/>
  <c r="D228" i="2"/>
  <c r="D49" i="2"/>
  <c r="D510" i="2"/>
  <c r="D50" i="2"/>
  <c r="D420" i="2"/>
  <c r="D229" i="2"/>
  <c r="D227" i="2"/>
  <c r="D972" i="2"/>
  <c r="D619" i="2"/>
  <c r="D845" i="2"/>
  <c r="D620" i="2"/>
  <c r="D1068" i="2"/>
  <c r="D846" i="2"/>
  <c r="D1012" i="2"/>
  <c r="D932" i="2"/>
  <c r="D847" i="2"/>
  <c r="D1392" i="2"/>
  <c r="D1394" i="2"/>
  <c r="D1393" i="2"/>
  <c r="D1395" i="2"/>
  <c r="D1396" i="2"/>
  <c r="D1398" i="2"/>
  <c r="D1164" i="2"/>
  <c r="D1474" i="2"/>
  <c r="D1554" i="2"/>
  <c r="D1165" i="2"/>
  <c r="D1399" i="2"/>
  <c r="D1611" i="2"/>
  <c r="D1514" i="2"/>
  <c r="D2092" i="2"/>
  <c r="D1699" i="2"/>
  <c r="D2223" i="2"/>
  <c r="D2425" i="2"/>
  <c r="D2534" i="2"/>
  <c r="D2349" i="2"/>
  <c r="D2194" i="2"/>
  <c r="D2574" i="2"/>
  <c r="D2614" i="2"/>
  <c r="D2350" i="2"/>
  <c r="D1833" i="2"/>
  <c r="D1663" i="2"/>
  <c r="D2101" i="2"/>
  <c r="D1778" i="2"/>
  <c r="D1954" i="2"/>
  <c r="D179" i="2"/>
  <c r="D453" i="2"/>
  <c r="D499" i="2"/>
  <c r="D373" i="2"/>
  <c r="D413" i="2"/>
  <c r="D957" i="2"/>
  <c r="D917" i="2"/>
  <c r="D581" i="2"/>
  <c r="D1045" i="2"/>
  <c r="D997" i="2"/>
  <c r="D745" i="2"/>
  <c r="D821" i="2"/>
  <c r="D610" i="2"/>
  <c r="D1008" i="2"/>
  <c r="D820" i="2"/>
  <c r="D1062" i="2"/>
  <c r="D928" i="2"/>
  <c r="D819" i="2"/>
  <c r="D968" i="2"/>
  <c r="D609" i="2"/>
  <c r="D2075" i="2"/>
  <c r="D2122" i="2"/>
  <c r="D2035" i="2"/>
  <c r="D1656" i="2"/>
  <c r="D1995" i="2"/>
  <c r="D2144" i="2"/>
  <c r="D1904" i="2"/>
  <c r="D1692" i="2"/>
  <c r="D849" i="2"/>
  <c r="D933" i="2"/>
  <c r="D973" i="2"/>
  <c r="D1069" i="2"/>
  <c r="D1013" i="2"/>
  <c r="D621" i="2"/>
  <c r="D2316" i="2"/>
  <c r="D2494" i="2"/>
  <c r="D1473" i="2"/>
  <c r="D1741" i="2"/>
  <c r="D2071" i="2"/>
  <c r="D1786" i="2"/>
  <c r="D1646" i="2"/>
  <c r="D2031" i="2"/>
  <c r="D1991" i="2"/>
  <c r="D2116" i="2"/>
  <c r="D2529" i="2"/>
  <c r="D2471" i="2"/>
  <c r="D2295" i="2"/>
  <c r="D2504" i="2"/>
  <c r="D2454" i="2"/>
  <c r="D3702" i="2"/>
  <c r="D2431" i="2"/>
  <c r="D2276" i="2"/>
  <c r="D2325" i="2"/>
  <c r="D480" i="2"/>
  <c r="D99" i="2"/>
  <c r="D358" i="2"/>
  <c r="D440" i="2"/>
  <c r="D357" i="2"/>
  <c r="D100" i="2"/>
  <c r="D359" i="2"/>
  <c r="D400" i="2"/>
  <c r="D540" i="2"/>
  <c r="D613" i="2"/>
  <c r="D831" i="2"/>
  <c r="D2104" i="2"/>
  <c r="D1456" i="2"/>
  <c r="D1584" i="2"/>
  <c r="D1496" i="2"/>
  <c r="D1283" i="2"/>
  <c r="D1536" i="2"/>
  <c r="D261" i="2"/>
  <c r="D260" i="2"/>
  <c r="D264" i="2"/>
  <c r="D263" i="2"/>
  <c r="D262" i="2"/>
  <c r="D801" i="2"/>
  <c r="D803" i="2"/>
  <c r="D802" i="2"/>
  <c r="D804" i="2"/>
  <c r="D800" i="2"/>
  <c r="D818" i="2"/>
  <c r="D608" i="2"/>
  <c r="D1145" i="2"/>
  <c r="D1144" i="2"/>
  <c r="D1347" i="2"/>
  <c r="D1599" i="2"/>
  <c r="D1348" i="2"/>
  <c r="D1506" i="2"/>
  <c r="D1546" i="2"/>
  <c r="D1346" i="2"/>
  <c r="D1466" i="2"/>
  <c r="D2214" i="2"/>
  <c r="D2622" i="2"/>
  <c r="D2215" i="2"/>
  <c r="D2673" i="2"/>
  <c r="D2400" i="2"/>
  <c r="D2381" i="2"/>
  <c r="D2384" i="2"/>
  <c r="D53" i="2"/>
  <c r="D239" i="2"/>
  <c r="D18" i="2"/>
  <c r="D285" i="2"/>
  <c r="D2519" i="2"/>
  <c r="D2700" i="2"/>
  <c r="D2560" i="2"/>
  <c r="D2517" i="2"/>
  <c r="D2518" i="2"/>
  <c r="D2233" i="2"/>
  <c r="D2451" i="2"/>
  <c r="D1216" i="2"/>
  <c r="D1315" i="2"/>
  <c r="D1316" i="2"/>
  <c r="D1314" i="2"/>
  <c r="D1318" i="2"/>
  <c r="D1317" i="2"/>
  <c r="D1686" i="2"/>
  <c r="D1890" i="2"/>
  <c r="D2087" i="2"/>
  <c r="D2047" i="2"/>
  <c r="D2140" i="2"/>
  <c r="D2007" i="2"/>
  <c r="D1003" i="2"/>
  <c r="D963" i="2"/>
  <c r="D923" i="2"/>
  <c r="D596" i="2"/>
  <c r="D784" i="2"/>
  <c r="D1054" i="2"/>
  <c r="D2378" i="2"/>
  <c r="D2619" i="2"/>
  <c r="D2668" i="2"/>
  <c r="D2206" i="2"/>
  <c r="D2579" i="2"/>
  <c r="D2539" i="2"/>
  <c r="D694" i="2"/>
  <c r="D864" i="2"/>
  <c r="D129" i="2"/>
  <c r="D47" i="2"/>
  <c r="D509" i="2"/>
  <c r="D219" i="2"/>
  <c r="D2197" i="2"/>
  <c r="D2495" i="2"/>
  <c r="D2695" i="2"/>
  <c r="D2597" i="2"/>
  <c r="D1126" i="2"/>
  <c r="D1459" i="2"/>
  <c r="D1298" i="2"/>
  <c r="D1499" i="2"/>
  <c r="D1588" i="2"/>
  <c r="D1539" i="2"/>
  <c r="D2686" i="2"/>
  <c r="D2685" i="2"/>
  <c r="D2394" i="2"/>
  <c r="D2395" i="2"/>
  <c r="D2299" i="2"/>
  <c r="D2416" i="2"/>
  <c r="D2225" i="2"/>
  <c r="D2427" i="2"/>
  <c r="D2546" i="2"/>
  <c r="D2428" i="2"/>
  <c r="D2679" i="2"/>
  <c r="D2426" i="2"/>
  <c r="D2626" i="2"/>
  <c r="D73" i="2"/>
  <c r="D291" i="2"/>
  <c r="D1685" i="2"/>
  <c r="D2046" i="2"/>
  <c r="D1886" i="2"/>
  <c r="D2086" i="2"/>
  <c r="D1684" i="2"/>
  <c r="D2139" i="2"/>
  <c r="D1888" i="2"/>
  <c r="D869" i="2"/>
  <c r="D116" i="2"/>
  <c r="D165" i="2"/>
  <c r="D3216" i="2"/>
  <c r="D3204" i="2"/>
  <c r="D2315" i="2"/>
  <c r="D2249" i="2"/>
  <c r="D2636" i="2"/>
  <c r="D1254" i="2"/>
  <c r="D1794" i="2"/>
  <c r="D1542" i="2"/>
  <c r="D1135" i="2"/>
  <c r="D1134" i="2"/>
  <c r="D1593" i="2"/>
  <c r="D1462" i="2"/>
  <c r="D1320" i="2"/>
  <c r="D1322" i="2"/>
  <c r="D1502" i="2"/>
  <c r="D1321" i="2"/>
  <c r="D133" i="2"/>
  <c r="D220" i="2"/>
  <c r="D1842" i="2"/>
  <c r="D1845" i="2"/>
  <c r="D1844" i="2"/>
  <c r="D1841" i="2"/>
  <c r="D1843" i="2"/>
  <c r="D3162" i="2"/>
  <c r="D2034" i="2"/>
  <c r="D1809" i="2"/>
  <c r="D1654" i="2"/>
  <c r="D2074" i="2"/>
  <c r="D1810" i="2"/>
  <c r="D1655" i="2"/>
  <c r="D1808" i="2"/>
  <c r="D2121" i="2"/>
  <c r="D1752" i="2"/>
  <c r="D1840" i="2"/>
  <c r="D2220" i="2"/>
  <c r="D2676" i="2"/>
  <c r="D2624" i="2"/>
  <c r="D1762" i="2"/>
  <c r="D1895" i="2"/>
  <c r="D1893" i="2"/>
  <c r="D1480" i="2"/>
  <c r="D1560" i="2"/>
  <c r="D1437" i="2"/>
  <c r="D1439" i="2"/>
  <c r="D1179" i="2"/>
  <c r="D1438" i="2"/>
  <c r="D1767" i="2"/>
  <c r="D1898" i="2"/>
  <c r="D1688" i="2"/>
  <c r="D1758" i="2"/>
  <c r="D1857" i="2"/>
  <c r="D1854" i="2"/>
  <c r="D1855" i="2"/>
  <c r="D1856" i="2"/>
  <c r="D1858" i="2"/>
  <c r="D3138" i="2"/>
  <c r="D1533" i="2"/>
  <c r="D1111" i="2"/>
  <c r="D746" i="2"/>
  <c r="D582" i="2"/>
  <c r="D1046" i="2"/>
  <c r="D698" i="2"/>
  <c r="D874" i="2"/>
  <c r="D889" i="2"/>
  <c r="D1232" i="2"/>
  <c r="D1162" i="2"/>
  <c r="D1610" i="2"/>
  <c r="D1390" i="2"/>
  <c r="D989" i="2"/>
  <c r="D851" i="2"/>
  <c r="D1931" i="2"/>
  <c r="D2511" i="2"/>
  <c r="D2515" i="2"/>
  <c r="D2513" i="2"/>
  <c r="D2514" i="2"/>
  <c r="D1746" i="2"/>
  <c r="D1177" i="2"/>
  <c r="D863" i="2"/>
  <c r="D1661" i="2"/>
  <c r="D2037" i="2"/>
  <c r="D2125" i="2"/>
  <c r="D2077" i="2"/>
  <c r="D2153" i="2"/>
  <c r="D1943" i="2"/>
  <c r="D1707" i="2"/>
  <c r="D971" i="2"/>
  <c r="D1066" i="2"/>
  <c r="D931" i="2"/>
  <c r="D616" i="2"/>
  <c r="D836" i="2"/>
  <c r="D1011" i="2"/>
  <c r="D1156" i="2"/>
  <c r="D1471" i="2"/>
  <c r="D1606" i="2"/>
  <c r="D1551" i="2"/>
  <c r="D1511" i="2"/>
  <c r="D1376" i="2"/>
  <c r="D140" i="2"/>
  <c r="D465" i="2"/>
  <c r="D61" i="2"/>
  <c r="D517" i="2"/>
  <c r="D385" i="2"/>
  <c r="D425" i="2"/>
  <c r="D257" i="2"/>
  <c r="D1672" i="2"/>
  <c r="D1852" i="2"/>
  <c r="D2132" i="2"/>
  <c r="D1829" i="2"/>
  <c r="D1828" i="2"/>
  <c r="D1832" i="2"/>
  <c r="D1830" i="2"/>
  <c r="D1831" i="2"/>
  <c r="D1787" i="2"/>
  <c r="D2542" i="2"/>
  <c r="D2399" i="2"/>
  <c r="D1812" i="2"/>
  <c r="D2321" i="2"/>
  <c r="D2503" i="2"/>
  <c r="D2253" i="2"/>
  <c r="D666" i="2"/>
  <c r="D578" i="2"/>
  <c r="D1934" i="2"/>
  <c r="D1932" i="2"/>
  <c r="D1935" i="2"/>
  <c r="D1933" i="2"/>
  <c r="D1936" i="2"/>
  <c r="D442" i="2"/>
  <c r="D1873" i="2"/>
  <c r="D1679" i="2"/>
  <c r="D1875" i="2"/>
  <c r="D624" i="2"/>
  <c r="D858" i="2"/>
  <c r="D1071" i="2"/>
  <c r="D859" i="2"/>
  <c r="D934" i="2"/>
  <c r="D860" i="2"/>
  <c r="D1014" i="2"/>
  <c r="D625" i="2"/>
  <c r="D974" i="2"/>
  <c r="D1293" i="2"/>
  <c r="D1123" i="2"/>
  <c r="D826" i="2"/>
  <c r="D827" i="2"/>
  <c r="D828" i="2"/>
  <c r="D830" i="2"/>
  <c r="D829" i="2"/>
  <c r="D1789" i="2"/>
  <c r="D1791" i="2"/>
  <c r="D1793" i="2"/>
  <c r="D1790" i="2"/>
  <c r="D781" i="2"/>
  <c r="D594" i="2"/>
  <c r="D1053" i="2"/>
  <c r="D962" i="2"/>
  <c r="D780" i="2"/>
  <c r="D782" i="2"/>
  <c r="D1002" i="2"/>
  <c r="D595" i="2"/>
  <c r="D922" i="2"/>
  <c r="D763" i="2"/>
  <c r="D1219" i="2"/>
  <c r="D1336" i="2"/>
  <c r="D1114" i="2"/>
  <c r="D1115" i="2"/>
  <c r="D1270" i="2"/>
  <c r="D1269" i="2"/>
  <c r="D1454" i="2"/>
  <c r="D1494" i="2"/>
  <c r="D1268" i="2"/>
  <c r="D672" i="2"/>
  <c r="D760" i="2"/>
  <c r="D2200" i="2"/>
  <c r="D2664" i="2"/>
  <c r="D2361" i="2"/>
  <c r="D2576" i="2"/>
  <c r="D2362" i="2"/>
  <c r="D172" i="2"/>
  <c r="D169" i="2"/>
  <c r="D173" i="2"/>
  <c r="D170" i="2"/>
  <c r="D171" i="2"/>
  <c r="D123" i="2"/>
  <c r="D404" i="2"/>
  <c r="D124" i="2"/>
  <c r="D125" i="2"/>
  <c r="D364" i="2"/>
  <c r="D486" i="2"/>
  <c r="D444" i="2"/>
  <c r="D10" i="2"/>
  <c r="D1884" i="2"/>
  <c r="D1881" i="2"/>
  <c r="D1882" i="2"/>
  <c r="D1883" i="2"/>
  <c r="D185" i="2"/>
  <c r="D182" i="2"/>
  <c r="D183" i="2"/>
  <c r="D184" i="2"/>
  <c r="D186" i="2"/>
  <c r="D2083" i="2"/>
  <c r="D1676" i="2"/>
  <c r="D1864" i="2"/>
  <c r="D2134" i="2"/>
  <c r="D2003" i="2"/>
  <c r="D252" i="2"/>
  <c r="D58" i="2"/>
  <c r="D2524" i="2"/>
  <c r="D2341" i="2"/>
  <c r="D657" i="2"/>
  <c r="D951" i="2"/>
  <c r="D706" i="2"/>
  <c r="D991" i="2"/>
  <c r="D911" i="2"/>
  <c r="D566" i="2"/>
  <c r="D1036" i="2"/>
  <c r="D1031" i="2"/>
  <c r="D1007" i="2"/>
  <c r="D810" i="2"/>
  <c r="D606" i="2"/>
  <c r="D1060" i="2"/>
  <c r="D967" i="2"/>
  <c r="D927" i="2"/>
  <c r="D1772" i="2"/>
  <c r="D1930" i="2"/>
  <c r="D2150" i="2"/>
  <c r="D1206" i="2"/>
  <c r="D1118" i="2"/>
  <c r="D1977" i="2"/>
  <c r="D1979" i="2"/>
  <c r="D2020" i="2"/>
  <c r="D1719" i="2"/>
  <c r="D2160" i="2"/>
  <c r="D1720" i="2"/>
  <c r="D303" i="2"/>
  <c r="D300" i="2"/>
  <c r="D301" i="2"/>
  <c r="D299" i="2"/>
  <c r="D302" i="2"/>
  <c r="D2057" i="2"/>
  <c r="D1711" i="2"/>
  <c r="D2097" i="2"/>
  <c r="D2017" i="2"/>
  <c r="D2577" i="2"/>
  <c r="D2402" i="2"/>
  <c r="D1534" i="2"/>
  <c r="D2371" i="2"/>
  <c r="D2369" i="2"/>
  <c r="D2372" i="2"/>
  <c r="D701" i="2"/>
  <c r="D883" i="2"/>
  <c r="D633" i="2"/>
  <c r="D1442" i="2"/>
  <c r="D1736" i="2"/>
  <c r="D1785" i="2"/>
  <c r="D695" i="2"/>
  <c r="D873" i="2"/>
  <c r="D936" i="2"/>
  <c r="D871" i="2"/>
  <c r="D629" i="2"/>
  <c r="D1016" i="2"/>
  <c r="D630" i="2"/>
  <c r="D1074" i="2"/>
  <c r="D976" i="2"/>
  <c r="D872" i="2"/>
  <c r="D1235" i="2"/>
  <c r="D1411" i="2"/>
  <c r="D1169" i="2"/>
  <c r="D1614" i="2"/>
  <c r="D1476" i="2"/>
  <c r="D1775" i="2"/>
  <c r="D1709" i="2"/>
  <c r="D2096" i="2"/>
  <c r="D1710" i="2"/>
  <c r="D2154" i="2"/>
  <c r="D2056" i="2"/>
  <c r="D1006" i="2"/>
  <c r="D806" i="2"/>
  <c r="D926" i="2"/>
  <c r="D1059" i="2"/>
  <c r="D966" i="2"/>
  <c r="D604" i="2"/>
  <c r="D605" i="2"/>
  <c r="D807" i="2"/>
  <c r="D808" i="2"/>
  <c r="D3774" i="2"/>
  <c r="D2050" i="2"/>
  <c r="D1914" i="2"/>
  <c r="D2090" i="2"/>
  <c r="D1913" i="2"/>
  <c r="D2145" i="2"/>
  <c r="D2010" i="2"/>
  <c r="D1694" i="2"/>
  <c r="D1912" i="2"/>
  <c r="D1695" i="2"/>
  <c r="D2157" i="2"/>
  <c r="D2058" i="2"/>
  <c r="D1965" i="2"/>
  <c r="D1966" i="2"/>
  <c r="D1964" i="2"/>
  <c r="D2018" i="2"/>
  <c r="D2098" i="2"/>
  <c r="D1715" i="2"/>
  <c r="D1714" i="2"/>
  <c r="D1159" i="2"/>
  <c r="D1386" i="2"/>
  <c r="D1160" i="2"/>
  <c r="D1385" i="2"/>
  <c r="D1387" i="2"/>
  <c r="D1512" i="2"/>
  <c r="D161" i="2"/>
  <c r="D93" i="2"/>
  <c r="D343" i="2"/>
  <c r="D1331" i="2"/>
  <c r="D1816" i="2"/>
  <c r="D1818" i="2"/>
  <c r="D150" i="2"/>
  <c r="D390" i="2"/>
  <c r="D74" i="2"/>
  <c r="D525" i="2"/>
  <c r="D75" i="2"/>
  <c r="D430" i="2"/>
  <c r="D294" i="2"/>
  <c r="D470" i="2"/>
  <c r="D292" i="2"/>
  <c r="D293" i="2"/>
  <c r="D2302" i="2"/>
  <c r="D2433" i="2"/>
  <c r="D2437" i="2"/>
  <c r="D2648" i="2"/>
  <c r="D2205" i="2"/>
  <c r="D2375" i="2"/>
  <c r="D2618" i="2"/>
  <c r="D2376" i="2"/>
  <c r="D2204" i="2"/>
  <c r="D2578" i="2"/>
  <c r="D2538" i="2"/>
  <c r="D2404" i="2"/>
  <c r="D2543" i="2"/>
  <c r="D2583" i="2"/>
  <c r="D2216" i="2"/>
  <c r="D1325" i="2"/>
  <c r="D1595" i="2"/>
  <c r="D1678" i="2"/>
  <c r="D1490" i="2"/>
  <c r="D1519" i="2"/>
  <c r="D1428" i="2"/>
  <c r="D1176" i="2"/>
  <c r="D1559" i="2"/>
  <c r="D1618" i="2"/>
  <c r="D1479" i="2"/>
  <c r="D1415" i="2"/>
  <c r="D969" i="2"/>
  <c r="D611" i="2"/>
  <c r="D1009" i="2"/>
  <c r="D1063" i="2"/>
  <c r="D929" i="2"/>
  <c r="D823" i="2"/>
  <c r="D2232" i="2"/>
  <c r="D2444" i="2"/>
  <c r="D2509" i="2"/>
  <c r="D2699" i="2"/>
  <c r="D2257" i="2"/>
  <c r="D919" i="2"/>
  <c r="D999" i="2"/>
  <c r="D758" i="2"/>
  <c r="D959" i="2"/>
  <c r="D586" i="2"/>
  <c r="D1048" i="2"/>
  <c r="D1234" i="2"/>
  <c r="D1404" i="2"/>
  <c r="D2615" i="2"/>
  <c r="D2352" i="2"/>
  <c r="D2662" i="2"/>
  <c r="D2575" i="2"/>
  <c r="D2535" i="2"/>
  <c r="D2196" i="2"/>
  <c r="D336" i="2"/>
  <c r="D92" i="2"/>
  <c r="D536" i="2"/>
  <c r="D91" i="2"/>
  <c r="D437" i="2"/>
  <c r="D397" i="2"/>
  <c r="D535" i="2"/>
  <c r="D335" i="2"/>
  <c r="D477" i="2"/>
  <c r="D2493" i="2"/>
  <c r="D2694" i="2"/>
  <c r="D2588" i="2"/>
  <c r="D1400" i="2"/>
  <c r="D2195" i="2"/>
  <c r="D146" i="2"/>
  <c r="D278" i="2"/>
  <c r="D68" i="2"/>
  <c r="D2228" i="2"/>
  <c r="D196" i="2"/>
  <c r="D197" i="2"/>
  <c r="D198" i="2"/>
  <c r="D199" i="2"/>
  <c r="D195" i="2"/>
  <c r="D1565" i="2"/>
  <c r="D1241" i="2"/>
  <c r="D1103" i="2"/>
  <c r="D1910" i="2"/>
  <c r="D1908" i="2"/>
  <c r="D1906" i="2"/>
  <c r="D1909" i="2"/>
  <c r="D2522" i="2"/>
  <c r="D724" i="2"/>
  <c r="D723" i="2"/>
  <c r="D722" i="2"/>
  <c r="D725" i="2"/>
  <c r="D726" i="2"/>
  <c r="D2373" i="2"/>
  <c r="D2203" i="2"/>
  <c r="D1806" i="2"/>
  <c r="D1804" i="2"/>
  <c r="D1805" i="2"/>
  <c r="D1803" i="2"/>
  <c r="D1802" i="2"/>
  <c r="D1215" i="2"/>
  <c r="D1093" i="2"/>
  <c r="D768" i="2"/>
  <c r="D1050" i="2"/>
  <c r="D769" i="2"/>
  <c r="D1000" i="2"/>
  <c r="D960" i="2"/>
  <c r="D590" i="2"/>
  <c r="D589" i="2"/>
  <c r="D767" i="2"/>
  <c r="D920" i="2"/>
  <c r="D328" i="2"/>
  <c r="D326" i="2"/>
  <c r="D329" i="2"/>
  <c r="D327" i="2"/>
  <c r="D325" i="2"/>
  <c r="D1302" i="2"/>
  <c r="D1304" i="2"/>
  <c r="D2297" i="2"/>
  <c r="D2396" i="2"/>
  <c r="D2424" i="2"/>
  <c r="D2421" i="2"/>
  <c r="D2423" i="2"/>
  <c r="D2420" i="2"/>
  <c r="D122" i="2"/>
  <c r="D412" i="2"/>
  <c r="D177" i="2"/>
  <c r="D372" i="2"/>
  <c r="D498" i="2"/>
  <c r="D175" i="2"/>
  <c r="D176" i="2"/>
  <c r="D452" i="2"/>
  <c r="D662" i="2"/>
  <c r="D992" i="2"/>
  <c r="D715" i="2"/>
  <c r="D569" i="2"/>
  <c r="D952" i="2"/>
  <c r="D1038" i="2"/>
  <c r="D570" i="2"/>
  <c r="D717" i="2"/>
  <c r="D716" i="2"/>
  <c r="D912" i="2"/>
  <c r="D667" i="2"/>
  <c r="D579" i="2"/>
  <c r="D742" i="2"/>
  <c r="D956" i="2"/>
  <c r="D1044" i="2"/>
  <c r="D741" i="2"/>
  <c r="D580" i="2"/>
  <c r="D996" i="2"/>
  <c r="D916" i="2"/>
  <c r="D743" i="2"/>
  <c r="D1210" i="2"/>
  <c r="D1300" i="2"/>
  <c r="D2282" i="2"/>
  <c r="D2658" i="2"/>
  <c r="D2612" i="2"/>
  <c r="D2532" i="2"/>
  <c r="D2335" i="2"/>
  <c r="D946" i="2"/>
  <c r="D775" i="2"/>
  <c r="D777" i="2"/>
  <c r="D776" i="2"/>
  <c r="D778" i="2"/>
  <c r="D774" i="2"/>
  <c r="D568" i="2"/>
  <c r="D1153" i="2"/>
  <c r="D1371" i="2"/>
  <c r="D78" i="2"/>
  <c r="D304" i="2"/>
  <c r="D2485" i="2"/>
  <c r="D2486" i="2"/>
  <c r="D2488" i="2"/>
  <c r="D1138" i="2"/>
  <c r="D1332" i="2"/>
  <c r="D910" i="2"/>
  <c r="D1019" i="2"/>
  <c r="D888" i="2"/>
  <c r="D979" i="2"/>
  <c r="D636" i="2"/>
  <c r="D1078" i="2"/>
  <c r="D939" i="2"/>
  <c r="D2675" i="2"/>
  <c r="D1644" i="2"/>
  <c r="D2099" i="2"/>
  <c r="D2059" i="2"/>
  <c r="D1716" i="2"/>
  <c r="D1968" i="2"/>
  <c r="D2158" i="2"/>
  <c r="D152" i="2"/>
  <c r="D82" i="2"/>
  <c r="D530" i="2"/>
  <c r="D310" i="2"/>
  <c r="D1691" i="2"/>
  <c r="D2651" i="2"/>
  <c r="D2627" i="2"/>
  <c r="D2226" i="2"/>
  <c r="D2680" i="2"/>
  <c r="D2587" i="2"/>
  <c r="D2547" i="2"/>
  <c r="D17" i="2"/>
  <c r="D66" i="2"/>
  <c r="D427" i="2"/>
  <c r="D270" i="2"/>
  <c r="D467" i="2"/>
  <c r="D520" i="2"/>
  <c r="D387" i="2"/>
  <c r="D2067" i="2"/>
  <c r="D2045" i="2"/>
  <c r="D1877" i="2"/>
  <c r="D1681" i="2"/>
  <c r="D2005" i="2"/>
  <c r="D2570" i="2"/>
  <c r="D2639" i="2"/>
  <c r="D2508" i="2"/>
  <c r="D2256" i="2"/>
  <c r="D2559" i="2"/>
  <c r="D2599" i="2"/>
  <c r="D2567" i="2"/>
  <c r="D2677" i="2"/>
  <c r="D2417" i="2"/>
  <c r="D2545" i="2"/>
  <c r="D2625" i="2"/>
  <c r="D63" i="2"/>
  <c r="D265" i="2"/>
  <c r="D1272" i="2"/>
  <c r="D1116" i="2"/>
  <c r="D1495" i="2"/>
  <c r="D1455" i="2"/>
  <c r="D1582" i="2"/>
  <c r="D1152" i="2"/>
  <c r="D1604" i="2"/>
  <c r="D1364" i="2"/>
  <c r="D393" i="2"/>
  <c r="D309" i="2"/>
  <c r="D529" i="2"/>
  <c r="D81" i="2"/>
  <c r="D473" i="2"/>
  <c r="D433" i="2"/>
  <c r="D1092" i="2"/>
  <c r="D1296" i="2"/>
  <c r="D1125" i="2"/>
  <c r="D1538" i="2"/>
  <c r="D1498" i="2"/>
  <c r="D1458" i="2"/>
  <c r="D1295" i="2"/>
  <c r="D1587" i="2"/>
  <c r="D1124" i="2"/>
  <c r="D1294" i="2"/>
  <c r="D153" i="2"/>
  <c r="D311" i="2"/>
  <c r="D1117" i="2"/>
  <c r="D2496" i="2"/>
  <c r="D2252" i="2"/>
  <c r="D2696" i="2"/>
  <c r="D2405" i="2"/>
  <c r="D2674" i="2"/>
  <c r="D2348" i="2"/>
  <c r="D2681" i="2"/>
  <c r="D3174" i="2"/>
  <c r="D2436" i="2"/>
  <c r="D2582" i="2"/>
  <c r="D139" i="2"/>
  <c r="D256" i="2"/>
  <c r="D1004" i="2"/>
  <c r="D964" i="2"/>
  <c r="D795" i="2"/>
  <c r="D1056" i="2"/>
  <c r="D599" i="2"/>
  <c r="D794" i="2"/>
  <c r="D600" i="2"/>
  <c r="D793" i="2"/>
  <c r="D924" i="2"/>
  <c r="D1409" i="2"/>
  <c r="D1406" i="2"/>
  <c r="D2357" i="2"/>
  <c r="D753" i="2"/>
  <c r="D583" i="2"/>
  <c r="D1755" i="2"/>
  <c r="D1633" i="2"/>
  <c r="D80" i="2"/>
  <c r="D307" i="2"/>
  <c r="D79" i="2"/>
  <c r="D528" i="2"/>
  <c r="D472" i="2"/>
  <c r="D432" i="2"/>
  <c r="D305" i="2"/>
  <c r="D392" i="2"/>
  <c r="D306" i="2"/>
  <c r="D225" i="2"/>
  <c r="D223" i="2"/>
  <c r="D224" i="2"/>
  <c r="D222" i="2"/>
  <c r="D221" i="2"/>
  <c r="D352" i="2"/>
  <c r="D354" i="2"/>
  <c r="D355" i="2"/>
  <c r="D351" i="2"/>
  <c r="D353" i="2"/>
  <c r="D1110" i="2"/>
  <c r="D1257" i="2"/>
  <c r="D1255" i="2"/>
  <c r="D1492" i="2"/>
  <c r="D1109" i="2"/>
  <c r="D1578" i="2"/>
  <c r="D1905" i="2"/>
  <c r="D1366" i="2"/>
  <c r="D1368" i="2"/>
  <c r="D1369" i="2"/>
  <c r="D1370" i="2"/>
  <c r="D1367" i="2"/>
  <c r="D406" i="2"/>
  <c r="D237" i="2"/>
  <c r="D236" i="2"/>
  <c r="D238" i="2"/>
  <c r="D235" i="2"/>
  <c r="D234" i="2"/>
  <c r="D2448" i="2"/>
  <c r="D2449" i="2"/>
  <c r="D2447" i="2"/>
  <c r="D2450" i="2"/>
  <c r="D1885" i="2"/>
  <c r="D1683" i="2"/>
  <c r="D1807" i="2"/>
  <c r="D1653" i="2"/>
  <c r="D1077" i="2"/>
  <c r="D938" i="2"/>
  <c r="D978" i="2"/>
  <c r="D1018" i="2"/>
  <c r="D885" i="2"/>
  <c r="D634" i="2"/>
  <c r="D886" i="2"/>
  <c r="D884" i="2"/>
  <c r="D635" i="2"/>
  <c r="D164" i="2"/>
  <c r="D439" i="2"/>
  <c r="D96" i="2"/>
  <c r="D348" i="2"/>
  <c r="D399" i="2"/>
  <c r="D479" i="2"/>
  <c r="D538" i="2"/>
  <c r="D1147" i="2"/>
  <c r="D1717" i="2"/>
  <c r="D2159" i="2"/>
  <c r="D1969" i="2"/>
  <c r="D1391" i="2"/>
  <c r="D157" i="2"/>
  <c r="D334" i="2"/>
  <c r="D721" i="2"/>
  <c r="D2665" i="2"/>
  <c r="D1696" i="2"/>
  <c r="D1916" i="2"/>
  <c r="D2091" i="2"/>
  <c r="D2051" i="2"/>
  <c r="D2146" i="2"/>
  <c r="D2011" i="2"/>
  <c r="D2631" i="2"/>
  <c r="D2591" i="2"/>
  <c r="D2236" i="2"/>
  <c r="D2551" i="2"/>
  <c r="D1749" i="2"/>
  <c r="D2129" i="2"/>
  <c r="D1839" i="2"/>
  <c r="D1667" i="2"/>
  <c r="D117" i="2"/>
  <c r="D371" i="2"/>
  <c r="D496" i="2"/>
  <c r="D451" i="2"/>
  <c r="D166" i="2"/>
  <c r="D411" i="2"/>
  <c r="D26" i="2"/>
  <c r="D1518" i="2"/>
  <c r="D1174" i="2"/>
  <c r="D1425" i="2"/>
  <c r="D1424" i="2"/>
  <c r="D1175" i="2"/>
  <c r="D1617" i="2"/>
  <c r="D1478" i="2"/>
  <c r="D1426" i="2"/>
  <c r="D1558" i="2"/>
  <c r="D128" i="2"/>
  <c r="D44" i="2"/>
  <c r="D507" i="2"/>
  <c r="D45" i="2"/>
  <c r="D216" i="2"/>
  <c r="D378" i="2"/>
  <c r="D214" i="2"/>
  <c r="D458" i="2"/>
  <c r="D418" i="2"/>
  <c r="D215" i="2"/>
  <c r="D1421" i="2"/>
  <c r="D1418" i="2"/>
  <c r="D1422" i="2"/>
  <c r="D1419" i="2"/>
  <c r="D1420" i="2"/>
  <c r="D503" i="2"/>
  <c r="D193" i="2"/>
  <c r="D2491" i="2"/>
  <c r="D9" i="2"/>
  <c r="D2374" i="2"/>
  <c r="D3534" i="2"/>
  <c r="D2422" i="2"/>
  <c r="D2435" i="2"/>
  <c r="D1151" i="2"/>
  <c r="D1549" i="2"/>
  <c r="D1358" i="2"/>
  <c r="D43" i="2"/>
  <c r="D213" i="2"/>
  <c r="D2209" i="2"/>
  <c r="D2210" i="2"/>
  <c r="D2388" i="2"/>
  <c r="D2670" i="2"/>
  <c r="D2387" i="2"/>
  <c r="D2688" i="2"/>
  <c r="D2632" i="2"/>
  <c r="D2465" i="2"/>
  <c r="D3132" i="2"/>
  <c r="D825" i="2"/>
  <c r="D1823" i="2"/>
  <c r="D1822" i="2"/>
  <c r="D2124" i="2"/>
  <c r="D729" i="2"/>
  <c r="D1041" i="2"/>
  <c r="D575" i="2"/>
  <c r="D574" i="2"/>
  <c r="D728" i="2"/>
  <c r="D914" i="2"/>
  <c r="D954" i="2"/>
  <c r="D994" i="2"/>
  <c r="D730" i="2"/>
  <c r="D537" i="2"/>
  <c r="D94" i="2"/>
  <c r="D95" i="2"/>
  <c r="D346" i="2"/>
  <c r="D478" i="2"/>
  <c r="D344" i="2"/>
  <c r="D398" i="2"/>
  <c r="D438" i="2"/>
  <c r="D345" i="2"/>
  <c r="D2244" i="2"/>
  <c r="D2480" i="2"/>
  <c r="D2478" i="2"/>
  <c r="D2245" i="2"/>
  <c r="D2634" i="2"/>
  <c r="D2691" i="2"/>
  <c r="D2554" i="2"/>
  <c r="D892" i="2"/>
  <c r="D893" i="2"/>
  <c r="D1742" i="2"/>
  <c r="D1650" i="2"/>
  <c r="D1795" i="2"/>
  <c r="D2072" i="2"/>
  <c r="D2255" i="2"/>
  <c r="D2254" i="2"/>
  <c r="D2505" i="2"/>
  <c r="D2697" i="2"/>
  <c r="D2506" i="2"/>
  <c r="D1847" i="2"/>
  <c r="D2040" i="2"/>
  <c r="D1849" i="2"/>
  <c r="D1670" i="2"/>
  <c r="D1848" i="2"/>
  <c r="D1222" i="2"/>
  <c r="D1354" i="2"/>
  <c r="D1356" i="2"/>
  <c r="D1080" i="2"/>
  <c r="D899" i="2"/>
  <c r="D897" i="2"/>
  <c r="D898" i="2"/>
  <c r="D980" i="2"/>
  <c r="D639" i="2"/>
  <c r="D640" i="2"/>
  <c r="D1020" i="2"/>
  <c r="D940" i="2"/>
  <c r="D3120" i="2"/>
  <c r="D1673" i="2"/>
  <c r="D1859" i="2"/>
  <c r="D54" i="2"/>
  <c r="D382" i="2"/>
  <c r="D513" i="2"/>
  <c r="D240" i="2"/>
  <c r="D422" i="2"/>
  <c r="D55" i="2"/>
  <c r="D241" i="2"/>
  <c r="D242" i="2"/>
  <c r="D462" i="2"/>
  <c r="D1911" i="2"/>
  <c r="D1693" i="2"/>
  <c r="D2286" i="2"/>
  <c r="D573" i="2"/>
  <c r="D727" i="2"/>
  <c r="D126" i="2"/>
  <c r="D200" i="2"/>
  <c r="D38" i="2"/>
  <c r="D1799" i="2"/>
  <c r="D2073" i="2"/>
  <c r="D2033" i="2"/>
  <c r="D1651" i="2"/>
  <c r="D1286" i="2"/>
  <c r="D1586" i="2"/>
  <c r="D1122" i="2"/>
  <c r="D429" i="2"/>
  <c r="D283" i="2"/>
  <c r="D71" i="2"/>
  <c r="D469" i="2"/>
  <c r="D523" i="2"/>
  <c r="D389" i="2"/>
  <c r="D2202" i="2"/>
  <c r="D2366" i="2"/>
  <c r="D2666" i="2"/>
  <c r="D1238" i="2"/>
  <c r="D1414" i="2"/>
  <c r="D2231" i="2"/>
  <c r="D2629" i="2"/>
  <c r="D2683" i="2"/>
  <c r="D2053" i="2"/>
  <c r="D2013" i="2"/>
  <c r="D2093" i="2"/>
  <c r="D2149" i="2"/>
  <c r="D2312" i="2"/>
  <c r="D2690" i="2"/>
  <c r="D2470" i="2"/>
  <c r="D2242" i="2"/>
  <c r="D1403" i="2"/>
  <c r="D669" i="2"/>
  <c r="D587" i="2"/>
  <c r="D1666" i="2"/>
  <c r="D2128" i="2"/>
  <c r="D2079" i="2"/>
  <c r="D1838" i="2"/>
  <c r="D2039" i="2"/>
  <c r="D2279" i="2"/>
  <c r="D2531" i="2"/>
  <c r="D2571" i="2"/>
  <c r="D2656" i="2"/>
  <c r="D2326" i="2"/>
  <c r="D2186" i="2"/>
  <c r="D2611" i="2"/>
  <c r="D1166" i="2"/>
  <c r="D1612" i="2"/>
  <c r="D1475" i="2"/>
  <c r="D1555" i="2"/>
  <c r="D1515" i="2"/>
  <c r="D1402" i="2"/>
  <c r="D13" i="2"/>
  <c r="D2347" i="2"/>
  <c r="D2198" i="2"/>
  <c r="D30" i="2"/>
  <c r="D2370" i="2"/>
  <c r="D2359" i="2"/>
  <c r="D2043" i="2"/>
  <c r="D2224" i="2"/>
  <c r="D1365" i="2"/>
  <c r="D739" i="2"/>
  <c r="D737" i="2"/>
  <c r="D735" i="2"/>
  <c r="D1590" i="2"/>
  <c r="D1130" i="2"/>
  <c r="D1540" i="2"/>
  <c r="D1309" i="2"/>
  <c r="D487" i="2"/>
  <c r="D504" i="2"/>
  <c r="D203" i="2"/>
  <c r="D376" i="2"/>
  <c r="D201" i="2"/>
  <c r="D40" i="2"/>
  <c r="D456" i="2"/>
  <c r="D202" i="2"/>
  <c r="D416" i="2"/>
  <c r="D39" i="2"/>
  <c r="D155" i="2"/>
  <c r="D90" i="2"/>
  <c r="D534" i="2"/>
  <c r="D89" i="2"/>
  <c r="D396" i="2"/>
  <c r="D332" i="2"/>
  <c r="D476" i="2"/>
  <c r="D436" i="2"/>
  <c r="D333" i="2"/>
  <c r="D331" i="2"/>
  <c r="D675" i="2"/>
  <c r="D553" i="2"/>
  <c r="D466" i="2"/>
  <c r="D267" i="2"/>
  <c r="D386" i="2"/>
  <c r="D65" i="2"/>
  <c r="D268" i="2"/>
  <c r="D519" i="2"/>
  <c r="D266" i="2"/>
  <c r="D64" i="2"/>
  <c r="D426" i="2"/>
  <c r="D638" i="2"/>
  <c r="D3240" i="2"/>
  <c r="D1698" i="2"/>
  <c r="D501" i="2"/>
  <c r="D189" i="2"/>
  <c r="D190" i="2"/>
  <c r="D454" i="2"/>
  <c r="D414" i="2"/>
  <c r="D374" i="2"/>
  <c r="D188" i="2"/>
  <c r="D35" i="2"/>
  <c r="D2473" i="2"/>
  <c r="D2474" i="2"/>
  <c r="D2472" i="2"/>
  <c r="D2475" i="2"/>
  <c r="D2476" i="2"/>
  <c r="D1759" i="2"/>
  <c r="D1876" i="2"/>
  <c r="D142" i="2"/>
  <c r="D276" i="2"/>
  <c r="D275" i="2"/>
  <c r="D274" i="2"/>
  <c r="D273" i="2"/>
  <c r="D277" i="2"/>
  <c r="D1432" i="2"/>
  <c r="D1434" i="2"/>
  <c r="D1781" i="2"/>
  <c r="D1963" i="2"/>
  <c r="D779" i="2"/>
  <c r="D593" i="2"/>
  <c r="D1374" i="2"/>
  <c r="D1155" i="2"/>
  <c r="D1470" i="2"/>
  <c r="D1550" i="2"/>
  <c r="D1605" i="2"/>
  <c r="D1154" i="2"/>
  <c r="D1510" i="2"/>
  <c r="D1373" i="2"/>
  <c r="D1372" i="2"/>
  <c r="D279" i="2"/>
  <c r="D69" i="2"/>
  <c r="D468" i="2"/>
  <c r="D70" i="2"/>
  <c r="D522" i="2"/>
  <c r="D281" i="2"/>
  <c r="D428" i="2"/>
  <c r="D280" i="2"/>
  <c r="D388" i="2"/>
  <c r="D1340" i="2"/>
  <c r="D1342" i="2"/>
  <c r="D1343" i="2"/>
  <c r="D1341" i="2"/>
  <c r="D1344" i="2"/>
  <c r="D1945" i="2"/>
  <c r="D1543" i="2"/>
  <c r="D1136" i="2"/>
  <c r="D1503" i="2"/>
  <c r="D1594" i="2"/>
  <c r="D1324" i="2"/>
  <c r="D1463" i="2"/>
  <c r="D2483" i="2"/>
  <c r="D2693" i="2"/>
  <c r="D1621" i="2"/>
  <c r="D1481" i="2"/>
  <c r="D1441" i="2"/>
  <c r="D1521" i="2"/>
  <c r="D541" i="2"/>
  <c r="D101" i="2"/>
  <c r="D441" i="2"/>
  <c r="D481" i="2"/>
  <c r="D401" i="2"/>
  <c r="D361" i="2"/>
  <c r="D1097" i="2"/>
  <c r="D1507" i="2"/>
  <c r="D1350" i="2"/>
  <c r="D1467" i="2"/>
  <c r="D1146" i="2"/>
  <c r="D1547" i="2"/>
  <c r="D1600" i="2"/>
  <c r="D679" i="2"/>
  <c r="D796" i="2"/>
  <c r="D41" i="2"/>
  <c r="D205" i="2"/>
  <c r="D457" i="2"/>
  <c r="D377" i="2"/>
  <c r="D505" i="2"/>
  <c r="D417" i="2"/>
  <c r="D533" i="2"/>
  <c r="D323" i="2"/>
  <c r="D87" i="2"/>
  <c r="D668" i="2"/>
  <c r="D756" i="2"/>
  <c r="D584" i="2"/>
  <c r="D754" i="2"/>
  <c r="D755" i="2"/>
  <c r="D958" i="2"/>
  <c r="D998" i="2"/>
  <c r="D585" i="2"/>
  <c r="D918" i="2"/>
  <c r="D1047" i="2"/>
  <c r="D1209" i="2"/>
  <c r="D1589" i="2"/>
  <c r="D1508" i="2"/>
  <c r="D1359" i="2"/>
  <c r="D1548" i="2"/>
  <c r="D1602" i="2"/>
  <c r="D1468" i="2"/>
  <c r="D1630" i="2"/>
  <c r="D1801" i="2"/>
  <c r="D732" i="2"/>
  <c r="D576" i="2"/>
  <c r="D1042" i="2"/>
  <c r="D955" i="2"/>
  <c r="D915" i="2"/>
  <c r="D995" i="2"/>
  <c r="D167" i="2"/>
  <c r="D497" i="2"/>
  <c r="D27" i="2"/>
  <c r="D3114" i="2"/>
  <c r="D2623" i="2"/>
  <c r="D2006" i="2"/>
  <c r="D1871" i="2"/>
  <c r="D682" i="2"/>
  <c r="D813" i="2"/>
  <c r="D815" i="2"/>
  <c r="D2701" i="2"/>
  <c r="D2521" i="2"/>
  <c r="D2601" i="2"/>
  <c r="D22" i="2"/>
  <c r="D324" i="2"/>
  <c r="D1121" i="2"/>
  <c r="D1585" i="2"/>
  <c r="D192" i="2"/>
  <c r="D502" i="2"/>
  <c r="D375" i="2"/>
  <c r="D415" i="2"/>
  <c r="D455" i="2"/>
  <c r="D36" i="2"/>
  <c r="D824" i="2"/>
  <c r="D612" i="2"/>
  <c r="D1064" i="2"/>
  <c r="D56" i="2"/>
  <c r="D423" i="2"/>
  <c r="D514" i="2"/>
  <c r="D383" i="2"/>
  <c r="D244" i="2"/>
  <c r="D463" i="2"/>
  <c r="D1662" i="2"/>
  <c r="D1826" i="2"/>
  <c r="D2126" i="2"/>
  <c r="D811" i="2"/>
  <c r="D607" i="2"/>
  <c r="D1061" i="2"/>
  <c r="D1972" i="2"/>
  <c r="D1971" i="2"/>
  <c r="D2289" i="2"/>
  <c r="D1197" i="2"/>
  <c r="D1531" i="2"/>
  <c r="D1106" i="2"/>
  <c r="D1246" i="2"/>
  <c r="D1491" i="2"/>
  <c r="D1451" i="2"/>
  <c r="D1576" i="2"/>
  <c r="D46" i="2"/>
  <c r="D508" i="2"/>
  <c r="D379" i="2"/>
  <c r="D459" i="2"/>
  <c r="D419" i="2"/>
  <c r="D218" i="2"/>
  <c r="D2462" i="2"/>
  <c r="D2461" i="2"/>
  <c r="D2463" i="2"/>
  <c r="D2459" i="2"/>
  <c r="D2460" i="2"/>
  <c r="D977" i="2"/>
  <c r="D631" i="2"/>
  <c r="D937" i="2"/>
  <c r="D875" i="2"/>
  <c r="D1075" i="2"/>
  <c r="D1017" i="2"/>
  <c r="D1887" i="2"/>
  <c r="D2580" i="2"/>
  <c r="D314" i="2"/>
  <c r="D312" i="2"/>
  <c r="D313" i="2"/>
  <c r="D316" i="2"/>
  <c r="D315" i="2"/>
  <c r="D349" i="2"/>
  <c r="D97" i="2"/>
  <c r="D539" i="2"/>
  <c r="D1196" i="2"/>
  <c r="D1245" i="2"/>
  <c r="D1143" i="2"/>
  <c r="D1345" i="2"/>
  <c r="D1133" i="2"/>
  <c r="D1319" i="2"/>
  <c r="D474" i="2"/>
  <c r="D84" i="2"/>
  <c r="D531" i="2"/>
  <c r="D434" i="2"/>
  <c r="D320" i="2"/>
  <c r="D318" i="2"/>
  <c r="D319" i="2"/>
  <c r="D85" i="2"/>
  <c r="D394" i="2"/>
  <c r="D2628" i="2"/>
  <c r="D2682" i="2"/>
  <c r="D2439" i="2"/>
  <c r="D2407" i="2"/>
  <c r="D2410" i="2"/>
  <c r="D2630" i="2"/>
  <c r="D2453" i="2"/>
  <c r="D2452" i="2"/>
  <c r="D2550" i="2"/>
  <c r="D2590" i="2"/>
  <c r="D2235" i="2"/>
  <c r="D226" i="2"/>
  <c r="D48" i="2"/>
  <c r="D59" i="2"/>
  <c r="D384" i="2"/>
  <c r="D255" i="2"/>
  <c r="D516" i="2"/>
  <c r="D253" i="2"/>
  <c r="D254" i="2"/>
  <c r="D60" i="2"/>
  <c r="D464" i="2"/>
  <c r="D424" i="2"/>
  <c r="D1674" i="2"/>
  <c r="D2082" i="2"/>
  <c r="D2042" i="2"/>
  <c r="D2133" i="2"/>
  <c r="D2002" i="2"/>
  <c r="D1675" i="2"/>
  <c r="D1860" i="2"/>
  <c r="D1862" i="2"/>
  <c r="D250" i="2"/>
  <c r="D248" i="2"/>
  <c r="D249" i="2"/>
  <c r="D251" i="2"/>
  <c r="D247" i="2"/>
  <c r="D789" i="2"/>
  <c r="D787" i="2"/>
  <c r="D790" i="2"/>
  <c r="D788" i="2"/>
  <c r="D791" i="2"/>
  <c r="D711" i="2"/>
  <c r="D3678" i="2"/>
  <c r="D174" i="2"/>
  <c r="D28" i="2"/>
  <c r="D1632" i="2"/>
  <c r="D1998" i="2"/>
  <c r="D1665" i="2"/>
  <c r="D2078" i="2"/>
  <c r="D1834" i="2"/>
  <c r="D1664" i="2"/>
  <c r="D1835" i="2"/>
  <c r="D2127" i="2"/>
  <c r="D1836" i="2"/>
  <c r="D2038" i="2"/>
  <c r="D2342" i="2"/>
  <c r="D2343" i="2"/>
  <c r="D2344" i="2"/>
  <c r="D2345" i="2"/>
  <c r="D1021" i="2"/>
  <c r="D641" i="2"/>
  <c r="D981" i="2"/>
  <c r="D941" i="2"/>
  <c r="D1081" i="2"/>
  <c r="D901" i="2"/>
  <c r="D72" i="2"/>
  <c r="D524" i="2"/>
  <c r="D284" i="2"/>
  <c r="D76" i="2"/>
  <c r="D296" i="2"/>
  <c r="D391" i="2"/>
  <c r="D471" i="2"/>
  <c r="D526" i="2"/>
  <c r="D431" i="2"/>
  <c r="D1642" i="2"/>
  <c r="D1944" i="2"/>
  <c r="D1444" i="2"/>
  <c r="D1261" i="2"/>
  <c r="D1564" i="2"/>
  <c r="D1291" i="2"/>
  <c r="D1290" i="2"/>
  <c r="D1289" i="2"/>
  <c r="D1288" i="2"/>
  <c r="D1292" i="2"/>
  <c r="D2095" i="2"/>
  <c r="D2055" i="2"/>
  <c r="D2152" i="2"/>
  <c r="D1706" i="2"/>
  <c r="D1942" i="2"/>
  <c r="D2015" i="2"/>
  <c r="D870" i="2"/>
  <c r="D2661" i="2"/>
  <c r="D2667" i="2"/>
  <c r="D2446" i="2"/>
  <c r="D2994" i="2"/>
  <c r="D1861" i="2"/>
  <c r="D1994" i="2"/>
  <c r="D2415" i="2"/>
  <c r="D1713" i="2"/>
  <c r="D2008" i="2"/>
  <c r="D1901" i="2"/>
  <c r="D2142" i="2"/>
  <c r="D1900" i="2"/>
  <c r="D1262" i="2"/>
  <c r="D1263" i="2"/>
  <c r="D1266" i="2"/>
  <c r="D1265" i="2"/>
  <c r="D1264" i="2"/>
  <c r="D98" i="2"/>
  <c r="D356" i="2"/>
  <c r="D287" i="2"/>
  <c r="D288" i="2"/>
  <c r="D286" i="2"/>
  <c r="D290" i="2"/>
  <c r="D289" i="2"/>
  <c r="D1705" i="2"/>
  <c r="D2054" i="2"/>
  <c r="D1940" i="2"/>
  <c r="D1939" i="2"/>
  <c r="D1704" i="2"/>
  <c r="D1938" i="2"/>
  <c r="D2094" i="2"/>
  <c r="D2151" i="2"/>
  <c r="D2188" i="2"/>
  <c r="D1596" i="2"/>
  <c r="D1335" i="2"/>
  <c r="D1504" i="2"/>
  <c r="D691" i="2"/>
  <c r="D1065" i="2"/>
  <c r="D970" i="2"/>
  <c r="D832" i="2"/>
  <c r="D1010" i="2"/>
  <c r="D833" i="2"/>
  <c r="D930" i="2"/>
  <c r="D834" i="2"/>
  <c r="D614" i="2"/>
  <c r="D615" i="2"/>
  <c r="D3654" i="2"/>
  <c r="D2654" i="2"/>
  <c r="D2484" i="2"/>
  <c r="D953" i="2"/>
  <c r="D913" i="2"/>
  <c r="D571" i="2"/>
  <c r="D719" i="2"/>
  <c r="D993" i="2"/>
  <c r="D1039" i="2"/>
  <c r="D42" i="2"/>
  <c r="D506" i="2"/>
  <c r="D206" i="2"/>
  <c r="D211" i="2"/>
  <c r="D209" i="2"/>
  <c r="D212" i="2"/>
  <c r="D208" i="2"/>
  <c r="D210" i="2"/>
  <c r="D245" i="2"/>
  <c r="D515" i="2"/>
  <c r="D67" i="2"/>
  <c r="D521" i="2"/>
  <c r="D271" i="2"/>
  <c r="D2166" i="2"/>
  <c r="D1030" i="2"/>
  <c r="D925" i="2"/>
  <c r="D965" i="2"/>
  <c r="D1005" i="2"/>
  <c r="D1057" i="2"/>
  <c r="D601" i="2"/>
  <c r="D797" i="2"/>
  <c r="D1220" i="2"/>
  <c r="D1337" i="2"/>
  <c r="D1141" i="2"/>
  <c r="D1505" i="2"/>
  <c r="D1597" i="2"/>
  <c r="D1465" i="2"/>
  <c r="D692" i="2"/>
  <c r="D850" i="2"/>
  <c r="D1070" i="2"/>
  <c r="D622" i="2"/>
  <c r="D2555" i="2"/>
  <c r="D2692" i="2"/>
  <c r="D2246" i="2"/>
  <c r="D2595" i="2"/>
  <c r="D2482" i="2"/>
  <c r="D33" i="2"/>
  <c r="D2684" i="2"/>
  <c r="D2598" i="2"/>
  <c r="D2541" i="2"/>
  <c r="D2380" i="2"/>
  <c r="D2467" i="2"/>
  <c r="D2445" i="2"/>
  <c r="D2016" i="2"/>
  <c r="D2019" i="2"/>
  <c r="D2558" i="2"/>
  <c r="D1727" i="2"/>
  <c r="D1728" i="2"/>
  <c r="D1724" i="2"/>
  <c r="D1725" i="2"/>
  <c r="D1726" i="2"/>
  <c r="D25" i="2"/>
  <c r="D23" i="2"/>
  <c r="D1563" i="2"/>
  <c r="D1987" i="2"/>
  <c r="D2183" i="2"/>
  <c r="D1242" i="2"/>
  <c r="D1522" i="2"/>
  <c r="D2103" i="2"/>
  <c r="D1751" i="2"/>
  <c r="D1731" i="2"/>
  <c r="D1446" i="2"/>
  <c r="D1104" i="2"/>
  <c r="D697" i="2"/>
  <c r="D651" i="2"/>
  <c r="D1094" i="2"/>
  <c r="D1191" i="2"/>
  <c r="D1213" i="2"/>
  <c r="D943" i="2"/>
  <c r="D1102" i="2"/>
  <c r="D1986" i="2"/>
  <c r="D674" i="2"/>
  <c r="D985" i="2"/>
  <c r="D2111" i="2"/>
  <c r="D1195" i="2"/>
  <c r="D1100" i="2"/>
  <c r="D1449" i="2"/>
  <c r="D944" i="2"/>
  <c r="D904" i="2"/>
  <c r="D1091" i="2"/>
  <c r="D1089" i="2"/>
  <c r="D137" i="2"/>
  <c r="D1198" i="2"/>
  <c r="D2854" i="2"/>
  <c r="D21" i="2"/>
  <c r="D8" i="2"/>
  <c r="D2527" i="2"/>
  <c r="D1756" i="2"/>
  <c r="D1570" i="2"/>
  <c r="D1568" i="2"/>
  <c r="D2163" i="2"/>
  <c r="D2173" i="2"/>
  <c r="D2115" i="2"/>
  <c r="D2607" i="2"/>
  <c r="D1575" i="2"/>
  <c r="D446" i="2"/>
  <c r="D1096" i="2"/>
  <c r="D403" i="2"/>
  <c r="D950" i="2"/>
  <c r="D494" i="2"/>
  <c r="D1240" i="2"/>
  <c r="D154" i="2"/>
  <c r="D1237" i="2"/>
  <c r="D1236" i="2"/>
  <c r="D699" i="2"/>
  <c r="D563" i="2"/>
  <c r="D673" i="2"/>
  <c r="D483" i="2"/>
  <c r="D1200" i="2"/>
  <c r="D2278" i="2"/>
  <c r="D905" i="2"/>
  <c r="D558" i="2"/>
  <c r="D1199" i="2"/>
  <c r="D543" i="2"/>
  <c r="D555" i="2"/>
  <c r="D1231" i="2"/>
  <c r="D136" i="2"/>
  <c r="D684" i="2"/>
  <c r="D16" i="2"/>
  <c r="D11" i="2"/>
  <c r="D1244" i="2"/>
  <c r="D1239" i="2"/>
  <c r="D2027" i="2"/>
  <c r="D1753" i="2"/>
  <c r="D1729" i="2"/>
  <c r="D1779" i="2"/>
  <c r="D2603" i="2"/>
  <c r="D1443" i="2"/>
  <c r="D1626" i="2"/>
  <c r="D119" i="2"/>
  <c r="D942" i="2"/>
  <c r="D405" i="2"/>
  <c r="D1217" i="2"/>
  <c r="D1782" i="2"/>
  <c r="D410" i="2"/>
  <c r="D402" i="2"/>
  <c r="D2022" i="2"/>
  <c r="D407" i="2"/>
  <c r="D488" i="2"/>
  <c r="D362" i="2"/>
  <c r="D112" i="2"/>
  <c r="D560" i="2"/>
  <c r="D2068" i="2"/>
  <c r="D1203" i="2"/>
  <c r="D158" i="2"/>
  <c r="D548" i="2"/>
  <c r="D368" i="2"/>
  <c r="D1033" i="2"/>
  <c r="D370" i="2"/>
  <c r="D367" i="2"/>
  <c r="D685" i="2"/>
  <c r="D549" i="2"/>
  <c r="D110" i="2"/>
  <c r="D1631" i="2"/>
  <c r="D681" i="2"/>
  <c r="D2177" i="2"/>
  <c r="D12" i="2"/>
  <c r="D15" i="2"/>
  <c r="D5" i="2"/>
  <c r="D2649" i="2"/>
  <c r="D2563" i="2"/>
  <c r="D3150" i="2"/>
  <c r="D2271" i="2"/>
  <c r="D1645" i="2"/>
  <c r="D1983" i="2"/>
  <c r="D1777" i="2"/>
  <c r="D2643" i="2"/>
  <c r="D1483" i="2"/>
  <c r="D1035" i="2"/>
  <c r="D1095" i="2"/>
  <c r="D1194" i="2"/>
  <c r="D903" i="2"/>
  <c r="D1482" i="2"/>
  <c r="D131" i="2"/>
  <c r="D143" i="2"/>
  <c r="D111" i="2"/>
  <c r="D693" i="2"/>
  <c r="D144" i="2"/>
  <c r="D1740" i="2"/>
  <c r="D557" i="2"/>
  <c r="D550" i="2"/>
  <c r="D1032" i="2"/>
  <c r="D690" i="2"/>
  <c r="D2309" i="2"/>
  <c r="D664" i="2"/>
  <c r="D145" i="2"/>
  <c r="D2306" i="2"/>
  <c r="D686" i="2"/>
  <c r="D687" i="2"/>
  <c r="D160" i="2"/>
  <c r="D659" i="2"/>
  <c r="D1763" i="2"/>
  <c r="D1764" i="2"/>
  <c r="D561" i="2"/>
  <c r="D2181" i="2"/>
  <c r="D19" i="2"/>
  <c r="D20" i="2"/>
  <c r="D2272" i="2"/>
  <c r="D2175" i="2"/>
  <c r="D2185" i="2"/>
  <c r="D2109" i="2"/>
  <c r="D1527" i="2"/>
  <c r="D1635" i="2"/>
  <c r="D1643" i="2"/>
  <c r="D2655" i="2"/>
  <c r="D2319" i="2"/>
  <c r="D2293" i="2"/>
  <c r="D2030" i="2"/>
  <c r="D2062" i="2"/>
  <c r="D2108" i="2"/>
  <c r="D947" i="2"/>
  <c r="D650" i="2"/>
  <c r="D1757" i="2"/>
  <c r="D1086" i="2"/>
  <c r="D1190" i="2"/>
  <c r="D1029" i="2"/>
  <c r="D130" i="2"/>
  <c r="D1985" i="2"/>
  <c r="D1026" i="2"/>
  <c r="D2285" i="2"/>
  <c r="D2178" i="2"/>
  <c r="D665" i="2"/>
  <c r="D147" i="2"/>
  <c r="D1105" i="2"/>
  <c r="D1737" i="2"/>
  <c r="D661" i="2"/>
  <c r="D1640" i="2"/>
  <c r="D151" i="2"/>
  <c r="D2303" i="2"/>
  <c r="D646" i="2"/>
  <c r="D644" i="2"/>
  <c r="D645" i="2"/>
  <c r="D648" i="2"/>
  <c r="D647" i="2"/>
  <c r="D2323" i="2"/>
  <c r="D1780" i="2"/>
  <c r="D1750" i="2"/>
  <c r="D1748" i="2"/>
  <c r="D1523" i="2"/>
  <c r="D2523" i="2"/>
  <c r="D1218" i="2"/>
  <c r="D2291" i="2"/>
  <c r="D1760" i="2"/>
  <c r="D670" i="2"/>
  <c r="D907" i="2"/>
  <c r="D562" i="2"/>
  <c r="D545" i="2"/>
  <c r="D1734" i="2"/>
  <c r="D554" i="2"/>
  <c r="D450" i="2"/>
  <c r="D1214" i="2"/>
  <c r="D986" i="2"/>
  <c r="D2165" i="2"/>
  <c r="D982" i="2"/>
  <c r="D702" i="2"/>
  <c r="D676" i="2"/>
  <c r="D552" i="2"/>
  <c r="D3726" i="2"/>
  <c r="D1489" i="2"/>
  <c r="D1223" i="2"/>
  <c r="D908" i="2"/>
  <c r="D134" i="2"/>
  <c r="D2646" i="2"/>
  <c r="D162" i="2"/>
  <c r="D559" i="2"/>
  <c r="D1739" i="2"/>
  <c r="D1099" i="2"/>
  <c r="D138" i="2"/>
  <c r="D1201" i="2"/>
  <c r="D3102" i="2"/>
  <c r="D2562" i="2"/>
  <c r="D2300" i="2"/>
  <c r="D2182" i="2"/>
  <c r="D2320" i="2"/>
  <c r="D4" i="2"/>
  <c r="D2602" i="2"/>
  <c r="D2610" i="2"/>
  <c r="D1487" i="2"/>
  <c r="D2176" i="2"/>
  <c r="D2066" i="2"/>
  <c r="D2164" i="2"/>
  <c r="D2317" i="2"/>
  <c r="D1774" i="2"/>
  <c r="D493" i="2"/>
  <c r="D1211" i="2"/>
  <c r="D491" i="2"/>
  <c r="D1447" i="2"/>
  <c r="D1243" i="2"/>
  <c r="D983" i="2"/>
  <c r="D1530" i="2"/>
  <c r="D366" i="2"/>
  <c r="D1212" i="2"/>
  <c r="D118" i="2"/>
  <c r="D696" i="2"/>
  <c r="D2280" i="2"/>
  <c r="D127" i="2"/>
  <c r="D551" i="2"/>
  <c r="D1765" i="2"/>
  <c r="D564" i="2"/>
  <c r="D408" i="2"/>
  <c r="D1567" i="2"/>
  <c r="D689" i="2"/>
  <c r="D2281" i="2"/>
  <c r="D1529" i="2"/>
  <c r="D1566" i="2"/>
  <c r="D2604" i="2"/>
  <c r="D1743" i="2"/>
  <c r="D121" i="2"/>
  <c r="D1101" i="2"/>
  <c r="D492" i="2"/>
  <c r="D149" i="2"/>
  <c r="D2180" i="2"/>
  <c r="D949" i="2"/>
  <c r="D2324" i="2"/>
  <c r="D2288" i="2"/>
  <c r="D2566" i="2"/>
  <c r="D2322" i="2"/>
  <c r="D1569" i="2"/>
  <c r="D2172" i="2"/>
  <c r="D2114" i="2"/>
  <c r="D2110" i="2"/>
  <c r="D1784" i="2"/>
  <c r="D1624" i="2"/>
  <c r="D2606" i="2"/>
  <c r="D1526" i="2"/>
  <c r="D1450" i="2"/>
  <c r="D409" i="2"/>
  <c r="D449" i="2"/>
  <c r="D1192" i="2"/>
  <c r="D489" i="2"/>
  <c r="D654" i="2"/>
  <c r="D652" i="2"/>
  <c r="D1488" i="2"/>
  <c r="D114" i="2"/>
  <c r="D443" i="2"/>
  <c r="D663" i="2"/>
  <c r="D1761" i="2"/>
  <c r="D1524" i="2"/>
  <c r="D544" i="2"/>
  <c r="D2112" i="2"/>
  <c r="D148" i="2"/>
  <c r="D945" i="2"/>
  <c r="D2313" i="2"/>
  <c r="D1989" i="2"/>
  <c r="D2650" i="2"/>
  <c r="D2644" i="2"/>
  <c r="D2314" i="2"/>
  <c r="D6" i="2"/>
  <c r="D2298" i="2"/>
  <c r="D1982" i="2"/>
  <c r="D1990" i="2"/>
  <c r="D1754" i="2"/>
  <c r="D1776" i="2"/>
  <c r="D1730" i="2"/>
  <c r="D365" i="2"/>
  <c r="D1024" i="2"/>
  <c r="D1034" i="2"/>
  <c r="D565" i="2"/>
  <c r="D678" i="2"/>
  <c r="D363" i="2"/>
  <c r="D1028" i="2"/>
  <c r="D447" i="2"/>
  <c r="D445" i="2"/>
  <c r="D3192" i="2"/>
  <c r="D120" i="2"/>
  <c r="D2064" i="2"/>
  <c r="D1768" i="2"/>
  <c r="D2569" i="2"/>
  <c r="D909" i="2"/>
  <c r="D1025" i="2"/>
  <c r="D2301" i="2"/>
  <c r="D2287" i="2"/>
  <c r="D2107" i="2"/>
  <c r="D1184" i="2"/>
  <c r="D1188" i="2"/>
  <c r="D1186" i="2"/>
  <c r="D1185" i="2"/>
  <c r="D1187" i="2"/>
  <c r="D108" i="2"/>
  <c r="D104" i="2"/>
  <c r="D107" i="2"/>
  <c r="D106" i="2"/>
  <c r="D105" i="2"/>
  <c r="D2526" i="2"/>
  <c r="D2290" i="2"/>
  <c r="D2270" i="2"/>
  <c r="D1574" i="2"/>
  <c r="D1636" i="2"/>
  <c r="D2294" i="2"/>
  <c r="D2023" i="2"/>
  <c r="D703" i="2"/>
  <c r="D700" i="2"/>
  <c r="D1084" i="2"/>
  <c r="D2070" i="2"/>
  <c r="D902" i="2"/>
  <c r="D448" i="2"/>
  <c r="D704" i="2"/>
  <c r="D490" i="2"/>
  <c r="D1783" i="2"/>
  <c r="D1625" i="2"/>
  <c r="D156" i="2"/>
  <c r="D132" i="2"/>
  <c r="D1027" i="2"/>
  <c r="D141" i="2"/>
  <c r="D1228" i="2"/>
  <c r="D2169" i="2"/>
  <c r="D2568" i="2"/>
  <c r="D159" i="2"/>
  <c r="D984" i="2"/>
  <c r="D369" i="2"/>
  <c r="D988" i="2"/>
  <c r="D2283" i="2"/>
  <c r="D109" i="2"/>
  <c r="D1738" i="2"/>
  <c r="D2609" i="2"/>
  <c r="D2267" i="2"/>
  <c r="D2268" i="2"/>
  <c r="D2266" i="2"/>
  <c r="D2264" i="2"/>
  <c r="D2265" i="2"/>
  <c r="D2174" i="2"/>
  <c r="D2530" i="2"/>
  <c r="D2296" i="2"/>
  <c r="D2184" i="2"/>
  <c r="D1208" i="2"/>
  <c r="D1634" i="2"/>
  <c r="D1486" i="2"/>
  <c r="D2318" i="2"/>
  <c r="D2063" i="2"/>
  <c r="D906" i="2"/>
  <c r="D1083" i="2"/>
  <c r="D671" i="2"/>
  <c r="D1085" i="2"/>
  <c r="D556" i="2"/>
  <c r="D2167" i="2"/>
  <c r="D990" i="2"/>
  <c r="D948" i="2"/>
  <c r="D2525" i="2"/>
  <c r="D163" i="2"/>
  <c r="D1226" i="2"/>
  <c r="D2274" i="2"/>
  <c r="D24" i="2"/>
  <c r="D14" i="2"/>
  <c r="D2026" i="2"/>
  <c r="D987" i="2"/>
  <c r="D495" i="2"/>
  <c r="D2179" i="2"/>
  <c r="D2652" i="2"/>
  <c r="D2915" i="2"/>
  <c r="D3085" i="2"/>
  <c r="D3155" i="2"/>
  <c r="D3087" i="2"/>
  <c r="D3149" i="2"/>
  <c r="D3008" i="2"/>
  <c r="D2917" i="2"/>
  <c r="D3111" i="2"/>
  <c r="D3029" i="2"/>
  <c r="D3068" i="2"/>
  <c r="D2843" i="2"/>
  <c r="D3043" i="2"/>
  <c r="D2936" i="2"/>
  <c r="D2838" i="2"/>
  <c r="D3119" i="2"/>
  <c r="D3077" i="2"/>
  <c r="D3082" i="2"/>
  <c r="D3223" i="2"/>
  <c r="D2881" i="2"/>
  <c r="D3075" i="2"/>
  <c r="D2993" i="2"/>
  <c r="D3032" i="2"/>
  <c r="D2791" i="2"/>
  <c r="D2737" i="2"/>
  <c r="D3184" i="2"/>
  <c r="D2995" i="2"/>
  <c r="D2864" i="2"/>
  <c r="D2802" i="2"/>
  <c r="D3083" i="2"/>
  <c r="D3015" i="2"/>
  <c r="D3041" i="2"/>
  <c r="D2906" i="2"/>
  <c r="D3220" i="2"/>
  <c r="D2966" i="2"/>
  <c r="D2709" i="2"/>
  <c r="D2703" i="2"/>
  <c r="D3020" i="2"/>
  <c r="D3199" i="2"/>
  <c r="D3232" i="2"/>
  <c r="D2904" i="2"/>
  <c r="D2961" i="2"/>
  <c r="D2834" i="2"/>
  <c r="D2892" i="2"/>
  <c r="D2875" i="2"/>
  <c r="D3004" i="2"/>
  <c r="D3007" i="2"/>
  <c r="D2894" i="2"/>
  <c r="D3207" i="2"/>
  <c r="D2731" i="2"/>
  <c r="D3154" i="2"/>
  <c r="D3163" i="2"/>
  <c r="D3016" i="2"/>
  <c r="D2868" i="2"/>
  <c r="D2823" i="2"/>
  <c r="D2889" i="2"/>
  <c r="D2856" i="2"/>
  <c r="D3744" i="2"/>
  <c r="D2920" i="2"/>
  <c r="D2851" i="2"/>
  <c r="D3171" i="2"/>
  <c r="D3666" i="2"/>
  <c r="D2975" i="2"/>
  <c r="D2832" i="2"/>
  <c r="D2817" i="2"/>
  <c r="D2972" i="2"/>
  <c r="D2820" i="2"/>
  <c r="D3684" i="2"/>
  <c r="D2842" i="2"/>
  <c r="D3070" i="2"/>
  <c r="D2925" i="2"/>
  <c r="D2735" i="2"/>
  <c r="D2907" i="2"/>
  <c r="D3024" i="2"/>
  <c r="D2878" i="2"/>
  <c r="D2944" i="2"/>
  <c r="D3019" i="2"/>
  <c r="D3178" i="2"/>
  <c r="D3006" i="2"/>
  <c r="D2871" i="2"/>
  <c r="D2855" i="2"/>
  <c r="D3139" i="2"/>
  <c r="D2930" i="2"/>
  <c r="D2847" i="2"/>
  <c r="D2835" i="2"/>
  <c r="D2976" i="2"/>
  <c r="D2872" i="2"/>
  <c r="D3012" i="2"/>
  <c r="D2978" i="2"/>
  <c r="D2964" i="2"/>
  <c r="D2783" i="2"/>
  <c r="D3091" i="2"/>
  <c r="D3142" i="2"/>
  <c r="D2781" i="2"/>
  <c r="D2775" i="2"/>
  <c r="D3235" i="2"/>
  <c r="D2763" i="2"/>
  <c r="D2940" i="2"/>
  <c r="D2967" i="2"/>
  <c r="D2794" i="2"/>
  <c r="D3179" i="2"/>
  <c r="D3218" i="2"/>
  <c r="D2712" i="2"/>
  <c r="D2758" i="2"/>
  <c r="D2793" i="2"/>
  <c r="D2921" i="2"/>
  <c r="D2810" i="2"/>
  <c r="D3027" i="2"/>
  <c r="D2710" i="2"/>
  <c r="D2968" i="2"/>
  <c r="D3158" i="2"/>
  <c r="D2977" i="2"/>
  <c r="D3310" i="2"/>
  <c r="D3143" i="2"/>
  <c r="D3182" i="2"/>
  <c r="D2833" i="2"/>
  <c r="D2722" i="2"/>
  <c r="D2721" i="2"/>
  <c r="D3239" i="2"/>
  <c r="D3208" i="2"/>
  <c r="D2991" i="2"/>
  <c r="D2896" i="2"/>
  <c r="D3127" i="2"/>
  <c r="D3122" i="2"/>
  <c r="D2765" i="2"/>
  <c r="D2734" i="2"/>
  <c r="D3117" i="2"/>
  <c r="D3107" i="2"/>
  <c r="D3146" i="2"/>
  <c r="D2753" i="2"/>
  <c r="D3001" i="2"/>
  <c r="D3213" i="2"/>
  <c r="D3167" i="2"/>
  <c r="D2992" i="2"/>
  <c r="D2767" i="2"/>
  <c r="D2818" i="2"/>
  <c r="D3136" i="2"/>
  <c r="D3086" i="2"/>
  <c r="D3103" i="2"/>
  <c r="D3081" i="2"/>
  <c r="D3071" i="2"/>
  <c r="D3110" i="2"/>
  <c r="D2821" i="2"/>
  <c r="D3131" i="2"/>
  <c r="D3106" i="2"/>
  <c r="D3135" i="2"/>
  <c r="D3714" i="2"/>
  <c r="D2903" i="2"/>
  <c r="D3079" i="2"/>
  <c r="D2852" i="2"/>
  <c r="D2796" i="2"/>
  <c r="D3762" i="2"/>
  <c r="D2745" i="2"/>
  <c r="D2801" i="2"/>
  <c r="D2900" i="2"/>
  <c r="D2784" i="2"/>
  <c r="D2937" i="2"/>
  <c r="D2942" i="2"/>
  <c r="D2954" i="2"/>
  <c r="D3099" i="2"/>
  <c r="D3394" i="2"/>
  <c r="D2831" i="2"/>
  <c r="D3037" i="2"/>
  <c r="D3230" i="2"/>
  <c r="D2941" i="2"/>
  <c r="D3225" i="2"/>
  <c r="D2828" i="2"/>
  <c r="D2748" i="2"/>
  <c r="D2865" i="2"/>
  <c r="D3034" i="2"/>
  <c r="D2882" i="2"/>
  <c r="D3063" i="2"/>
  <c r="D2746" i="2"/>
  <c r="D3148" i="2"/>
  <c r="D3768" i="2"/>
  <c r="D3194" i="2"/>
  <c r="D2724" i="2"/>
  <c r="D3189" i="2"/>
  <c r="D2845" i="2"/>
  <c r="D2774" i="2"/>
  <c r="D3069" i="2"/>
  <c r="D2987" i="2"/>
  <c r="D3095" i="2"/>
  <c r="D2916" i="2"/>
  <c r="D2769" i="2"/>
  <c r="D2812" i="2"/>
  <c r="D2963" i="2"/>
  <c r="D3072" i="2"/>
  <c r="D2938" i="2"/>
  <c r="D3046" i="2"/>
  <c r="D2738" i="2"/>
  <c r="D3202" i="2"/>
  <c r="D2836" i="2"/>
  <c r="D2880" i="2"/>
  <c r="D2981" i="2"/>
  <c r="D3237" i="2"/>
  <c r="D3066" i="2"/>
  <c r="D2891" i="2"/>
  <c r="D2714" i="2"/>
  <c r="D3018" i="2"/>
  <c r="D2866" i="2"/>
  <c r="D2939" i="2"/>
  <c r="D2702" i="2"/>
  <c r="D2986" i="2"/>
  <c r="D3088" i="2"/>
  <c r="D2844" i="2"/>
  <c r="D2909" i="2"/>
  <c r="D3201" i="2"/>
  <c r="D3328" i="2"/>
  <c r="D2819" i="2"/>
  <c r="D3115" i="2"/>
  <c r="D2885" i="2"/>
  <c r="D2970" i="2"/>
  <c r="D2782" i="2"/>
  <c r="D2867" i="2"/>
  <c r="D2839" i="2"/>
  <c r="D2914" i="2"/>
  <c r="D3096" i="2"/>
  <c r="D3042" i="2"/>
  <c r="D2743" i="2"/>
  <c r="D2985" i="2"/>
  <c r="D3130" i="2"/>
  <c r="D3050" i="2"/>
  <c r="D3048" i="2"/>
  <c r="D2965" i="2"/>
  <c r="D3045" i="2"/>
  <c r="D3074" i="2"/>
  <c r="D2863" i="2"/>
  <c r="D2809" i="2"/>
  <c r="D3141" i="2"/>
  <c r="D3059" i="2"/>
  <c r="D2849" i="2"/>
  <c r="D2988" i="2"/>
  <c r="D2762" i="2"/>
  <c r="D2913" i="2"/>
  <c r="D2962" i="2"/>
  <c r="D3014" i="2"/>
  <c r="D3030" i="2"/>
  <c r="D2953" i="2"/>
  <c r="D2999" i="2"/>
  <c r="D3038" i="2"/>
  <c r="D2857" i="2"/>
  <c r="D2887" i="2"/>
  <c r="D3023" i="2"/>
  <c r="D2952" i="2"/>
  <c r="D2726" i="2"/>
  <c r="D2841" i="2"/>
  <c r="D2890" i="2"/>
  <c r="D3118" i="2"/>
  <c r="D2786" i="2"/>
  <c r="D2811" i="2"/>
  <c r="D2932" i="2"/>
  <c r="D3013" i="2"/>
  <c r="D2958" i="2"/>
  <c r="D2787" i="2"/>
  <c r="D3206" i="2"/>
  <c r="D3161" i="2"/>
  <c r="D3057" i="2"/>
  <c r="D2792" i="2"/>
  <c r="D2806" i="2"/>
  <c r="D2984" i="2"/>
  <c r="D2826" i="2"/>
  <c r="D2860" i="2"/>
  <c r="D2923" i="2"/>
  <c r="D3022" i="2"/>
  <c r="D2715" i="2"/>
  <c r="D3170" i="2"/>
  <c r="D2741" i="2"/>
  <c r="D3125" i="2"/>
  <c r="D3021" i="2"/>
  <c r="D2756" i="2"/>
  <c r="D2973" i="2"/>
  <c r="D3214" i="2"/>
  <c r="D2912" i="2"/>
  <c r="D2790" i="2"/>
  <c r="D2776" i="2"/>
  <c r="D3124" i="2"/>
  <c r="D2886" i="2"/>
  <c r="D2803" i="2"/>
  <c r="D3134" i="2"/>
  <c r="D2705" i="2"/>
  <c r="D3089" i="2"/>
  <c r="D3732" i="2"/>
  <c r="D2901" i="2"/>
  <c r="D2998" i="2"/>
  <c r="D2840" i="2"/>
  <c r="D2754" i="2"/>
  <c r="D2949" i="2"/>
  <c r="D2960" i="2"/>
  <c r="D2808" i="2"/>
  <c r="D2837" i="2"/>
  <c r="D3112" i="2"/>
  <c r="D3073" i="2"/>
  <c r="D2934" i="2"/>
  <c r="D2955" i="2"/>
  <c r="D2795" i="2"/>
  <c r="D3097" i="2"/>
  <c r="D2861" i="2"/>
  <c r="D2876" i="2"/>
  <c r="D2772" i="2"/>
  <c r="D3233" i="2"/>
  <c r="D3129" i="2"/>
  <c r="D2704" i="2"/>
  <c r="D2956" i="2"/>
  <c r="D3025" i="2"/>
  <c r="D2898" i="2"/>
  <c r="D2883" i="2"/>
  <c r="D3040" i="2"/>
  <c r="D3000" i="2"/>
  <c r="D2859" i="2"/>
  <c r="D2804" i="2"/>
  <c r="D2736" i="2"/>
  <c r="D3197" i="2"/>
  <c r="D3642" i="2"/>
  <c r="D2884" i="2"/>
  <c r="D3196" i="2"/>
  <c r="D2862" i="2"/>
  <c r="D2733" i="2"/>
  <c r="D3212" i="2"/>
  <c r="D2742" i="2"/>
  <c r="D2755" i="2"/>
  <c r="D2990" i="2"/>
  <c r="D2974" i="2"/>
  <c r="D2982" i="2"/>
  <c r="D2825" i="2"/>
  <c r="D3195" i="2"/>
  <c r="D2957" i="2"/>
  <c r="D3116" i="2"/>
  <c r="D2723" i="2"/>
  <c r="D2764" i="2"/>
  <c r="D3219" i="2"/>
  <c r="D3173" i="2"/>
  <c r="D2706" i="2"/>
  <c r="D2752" i="2"/>
  <c r="D3190" i="2"/>
  <c r="D3169" i="2"/>
  <c r="D2902" i="2"/>
  <c r="D2946" i="2"/>
  <c r="D3159" i="2"/>
  <c r="D2813" i="2"/>
  <c r="D3080" i="2"/>
  <c r="D2935" i="2"/>
  <c r="D2728" i="2"/>
  <c r="D3183" i="2"/>
  <c r="D3137" i="2"/>
  <c r="D3140" i="2"/>
  <c r="D2716" i="2"/>
  <c r="D3078" i="2"/>
  <c r="D2824" i="2"/>
  <c r="D2910" i="2"/>
  <c r="D3191" i="2"/>
  <c r="D3123" i="2"/>
  <c r="D3044" i="2"/>
  <c r="D3031" i="2"/>
  <c r="D3147" i="2"/>
  <c r="D3104" i="2"/>
  <c r="D2747" i="2"/>
  <c r="D2989" i="2"/>
  <c r="D3098" i="2"/>
  <c r="D2719" i="2"/>
  <c r="D3053" i="2"/>
  <c r="D3780" i="2"/>
  <c r="D2858" i="2"/>
  <c r="D2829" i="2"/>
  <c r="D2918" i="2"/>
  <c r="D3224" i="2"/>
  <c r="D3690" i="2"/>
  <c r="D3028" i="2"/>
  <c r="D2888" i="2"/>
  <c r="D2814" i="2"/>
  <c r="D3672" i="2"/>
  <c r="D3062" i="2"/>
  <c r="D2713" i="2"/>
  <c r="D3017" i="2"/>
  <c r="D3720" i="2"/>
  <c r="D2969" i="2"/>
  <c r="D2757" i="2"/>
  <c r="D3188" i="2"/>
  <c r="D2905" i="2"/>
  <c r="D2869" i="2"/>
  <c r="D2805" i="2"/>
  <c r="D2933" i="2"/>
  <c r="D2816" i="2"/>
  <c r="D2778" i="2"/>
  <c r="D2725" i="2"/>
  <c r="D3166" i="2"/>
  <c r="D3036" i="2"/>
  <c r="D3231" i="2"/>
  <c r="D2959" i="2"/>
  <c r="D3039" i="2"/>
  <c r="D3238" i="2"/>
  <c r="D2996" i="2"/>
  <c r="D2785" i="2"/>
  <c r="D2815" i="2"/>
  <c r="D2980" i="2"/>
  <c r="D2779" i="2"/>
  <c r="D3236" i="2"/>
  <c r="D2766" i="2"/>
  <c r="D3047" i="2"/>
  <c r="D3624" i="2"/>
  <c r="D3005" i="2"/>
  <c r="D2879" i="2"/>
  <c r="D3151" i="2"/>
  <c r="D2780" i="2"/>
  <c r="D3226" i="2"/>
  <c r="D2773" i="2"/>
  <c r="D2908" i="2"/>
  <c r="D3200" i="2"/>
  <c r="D2730" i="2"/>
  <c r="D3011" i="2"/>
  <c r="D3094" i="2"/>
  <c r="D2807" i="2"/>
  <c r="D3109" i="2"/>
  <c r="D2744" i="2"/>
  <c r="D2911" i="2"/>
  <c r="D2848" i="2"/>
  <c r="D3010" i="2"/>
  <c r="D2732" i="2"/>
  <c r="D2830" i="2"/>
  <c r="D3090" i="2"/>
  <c r="D2771" i="2"/>
  <c r="D2979" i="2"/>
  <c r="D3067" i="2"/>
  <c r="D3060" i="2"/>
  <c r="D2943" i="2"/>
  <c r="D2927" i="2"/>
  <c r="D3175" i="2"/>
  <c r="D3750" i="2"/>
  <c r="D1280" i="2" l="1"/>
  <c r="D1139" i="2"/>
  <c r="D1357" i="2"/>
  <c r="D1601" i="2"/>
  <c r="D1412" i="2"/>
  <c r="D1225" i="2"/>
  <c r="D1445" i="2"/>
  <c r="D1974" i="2"/>
  <c r="D1355" i="2"/>
  <c r="D1363" i="2"/>
  <c r="D1953" i="2"/>
  <c r="D2084" i="2"/>
  <c r="D2061" i="2"/>
  <c r="D1306" i="2"/>
  <c r="D1457" i="2"/>
  <c r="D1949" i="2"/>
  <c r="D1448" i="2"/>
  <c r="D1817" i="2"/>
  <c r="D1897" i="2"/>
  <c r="D1282" i="2"/>
  <c r="D597" i="2"/>
  <c r="D1571" i="2"/>
  <c r="D1098" i="2"/>
  <c r="D1796" i="2"/>
  <c r="D714" i="2"/>
  <c r="D2155" i="2"/>
  <c r="D762" i="2"/>
  <c r="D1926" i="2"/>
  <c r="D1677" i="2"/>
  <c r="D2113" i="2"/>
  <c r="D1747" i="2"/>
  <c r="D1181" i="2"/>
  <c r="D1797" i="2"/>
  <c r="D1996" i="2"/>
  <c r="D1330" i="2"/>
  <c r="D2100" i="2"/>
  <c r="D1647" i="2"/>
  <c r="D1927" i="2"/>
  <c r="D1379" i="2"/>
  <c r="D1821" i="2"/>
  <c r="D1351" i="2"/>
  <c r="D1405" i="2"/>
  <c r="D1556" i="2"/>
  <c r="D1073" i="2"/>
  <c r="D2106" i="2"/>
  <c r="D766" i="2"/>
  <c r="D759" i="2"/>
  <c r="D1273" i="2"/>
  <c r="D2029" i="2"/>
  <c r="D1090" i="2"/>
  <c r="D2141" i="2"/>
  <c r="D1433" i="2"/>
  <c r="D688" i="2"/>
  <c r="D2009" i="2"/>
  <c r="D1619" i="2"/>
  <c r="D1628" i="2"/>
  <c r="D1744" i="2"/>
  <c r="D814" i="2"/>
  <c r="D1129" i="2"/>
  <c r="D2000" i="2"/>
  <c r="D1846" i="2"/>
  <c r="D1137" i="2"/>
  <c r="D1552" i="2"/>
  <c r="D2044" i="2"/>
  <c r="D1639" i="2"/>
  <c r="D1361" i="2"/>
  <c r="D736" i="2"/>
  <c r="D1452" i="2"/>
  <c r="D1870" i="2"/>
  <c r="D844" i="2"/>
  <c r="D1952" i="2"/>
  <c r="D1384" i="2"/>
  <c r="D637" i="2"/>
  <c r="D1620" i="2"/>
  <c r="D1251" i="2"/>
  <c r="D1303" i="2"/>
  <c r="D1899" i="2"/>
  <c r="D891" i="2"/>
  <c r="D1170" i="2"/>
  <c r="D2060" i="2"/>
  <c r="D1247" i="2"/>
  <c r="D1648" i="2"/>
  <c r="D868" i="2"/>
  <c r="D1279" i="2"/>
  <c r="D1988" i="2"/>
  <c r="D2088" i="2"/>
  <c r="D1687" i="2"/>
  <c r="D1407" i="2"/>
  <c r="D1253" i="2"/>
  <c r="D1525" i="2"/>
  <c r="D1233" i="2"/>
  <c r="D1149" i="2"/>
  <c r="D1227" i="2"/>
  <c r="D1608" i="2"/>
  <c r="D1997" i="2"/>
  <c r="D1537" i="2"/>
  <c r="D1460" i="2"/>
  <c r="D1049" i="2"/>
  <c r="D2076" i="2"/>
  <c r="D1583" i="2"/>
  <c r="D1509" i="2"/>
  <c r="D740" i="2"/>
  <c r="D2089" i="2"/>
  <c r="D1305" i="2"/>
  <c r="D1819" i="2"/>
  <c r="D1429" i="2"/>
  <c r="D1493" i="2"/>
  <c r="D1745" i="2"/>
  <c r="D1464" i="2"/>
  <c r="D1119" i="2"/>
  <c r="D1668" i="2"/>
  <c r="D2025" i="2"/>
  <c r="D1872" i="2"/>
  <c r="D2136" i="2"/>
  <c r="D1981" i="2"/>
  <c r="D1204" i="2"/>
  <c r="D1088" i="2"/>
  <c r="D764" i="2"/>
  <c r="D1180" i="2"/>
  <c r="D1276" i="2"/>
  <c r="D1557" i="2"/>
  <c r="D1484" i="2"/>
  <c r="D2048" i="2"/>
  <c r="D1924" i="2"/>
  <c r="D1308" i="2"/>
  <c r="D1613" i="2"/>
  <c r="D1408" i="2"/>
  <c r="D1735" i="2"/>
  <c r="D1079" i="2"/>
  <c r="D1328" i="2"/>
  <c r="D2069" i="2"/>
  <c r="D1770" i="2"/>
  <c r="D713" i="2"/>
  <c r="D1353" i="2"/>
  <c r="D1868" i="2"/>
  <c r="D1171" i="2"/>
  <c r="D1947" i="2"/>
  <c r="D2119" i="2"/>
  <c r="D894" i="2"/>
  <c r="D1301" i="2"/>
  <c r="D1120" i="2"/>
  <c r="D1277" i="2"/>
  <c r="D1815" i="2"/>
  <c r="D2004" i="2"/>
  <c r="D866" i="2"/>
  <c r="D1334" i="2"/>
  <c r="D817" i="2"/>
  <c r="D1659" i="2"/>
  <c r="D765" i="2"/>
  <c r="D1520" i="2"/>
  <c r="D1516" i="2"/>
  <c r="D1127" i="2"/>
  <c r="D1891" i="2"/>
  <c r="D1603" i="2"/>
  <c r="D1472" i="2"/>
  <c r="D837" i="2"/>
  <c r="D1055" i="2"/>
  <c r="D1250" i="2"/>
  <c r="D2148" i="2"/>
  <c r="D1389" i="2"/>
  <c r="D2161" i="2"/>
  <c r="D785" i="2"/>
  <c r="D1721" i="2"/>
  <c r="D1553" i="2"/>
  <c r="D2012" i="2"/>
  <c r="D2021" i="2"/>
  <c r="D1333" i="2"/>
  <c r="D1435" i="2"/>
  <c r="D738" i="2"/>
  <c r="D1993" i="2"/>
  <c r="D1951" i="2"/>
  <c r="D1528" i="2"/>
  <c r="D1690" i="2"/>
  <c r="D1150" i="2"/>
  <c r="D1946" i="2"/>
  <c r="D896" i="2"/>
  <c r="D1148" i="2"/>
  <c r="D1825" i="2"/>
  <c r="D1820" i="2"/>
  <c r="D1281" i="2"/>
  <c r="D1485" i="2"/>
  <c r="D1689" i="2"/>
  <c r="D1299" i="2"/>
  <c r="D1307" i="2"/>
  <c r="D1167" i="2"/>
  <c r="D1660" i="2"/>
  <c r="D2049" i="2"/>
  <c r="D1329" i="2"/>
  <c r="D1955" i="2"/>
  <c r="D1896" i="2"/>
  <c r="D1207" i="2"/>
  <c r="D1513" i="2"/>
  <c r="D1500" i="2"/>
  <c r="D2028" i="2"/>
  <c r="D1992" i="2"/>
  <c r="D1903" i="2"/>
  <c r="D1517" i="2"/>
  <c r="D1572" i="2"/>
  <c r="D2080" i="2"/>
  <c r="D895" i="2"/>
  <c r="D1532" i="2"/>
  <c r="D2137" i="2"/>
  <c r="D1769" i="2"/>
  <c r="D1413" i="2"/>
  <c r="D1978" i="2"/>
  <c r="D1108" i="2"/>
  <c r="D865" i="2"/>
  <c r="D1975" i="2"/>
  <c r="D1869" i="2"/>
  <c r="D1615" i="2"/>
  <c r="D1609" i="2"/>
  <c r="D1178" i="2"/>
  <c r="D2024" i="2"/>
  <c r="D1766" i="2"/>
  <c r="D1649" i="2"/>
  <c r="D2036" i="2"/>
  <c r="D1867" i="2"/>
  <c r="D1327" i="2"/>
  <c r="D867" i="2"/>
  <c r="D1161" i="2"/>
  <c r="D1128" i="2"/>
  <c r="D1948" i="2"/>
  <c r="D628" i="2"/>
  <c r="D816" i="2"/>
  <c r="D1431" i="2"/>
  <c r="D1469" i="2"/>
  <c r="D2085" i="2"/>
  <c r="D618" i="2"/>
  <c r="D761" i="2"/>
  <c r="D627" i="2"/>
  <c r="D709" i="2"/>
  <c r="D1285" i="2"/>
  <c r="D1701" i="2"/>
  <c r="D2130" i="2"/>
  <c r="D1976" i="2"/>
  <c r="D1792" i="2"/>
  <c r="D598" i="2"/>
  <c r="D1641" i="2"/>
  <c r="D1545" i="2"/>
  <c r="D588" i="2"/>
  <c r="D1973" i="2"/>
  <c r="D1497" i="2"/>
  <c r="D1561" i="2"/>
  <c r="D1718" i="2"/>
  <c r="D1874" i="2"/>
  <c r="D792" i="2"/>
  <c r="D1637" i="2"/>
  <c r="D707" i="2"/>
  <c r="D1925" i="2"/>
  <c r="D1700" i="2"/>
  <c r="D1037" i="2"/>
  <c r="D2052" i="2"/>
  <c r="D1436" i="2"/>
  <c r="D567" i="2"/>
  <c r="D2123" i="2"/>
  <c r="D2143" i="2"/>
  <c r="D2147" i="2"/>
  <c r="D1360" i="2"/>
  <c r="D617" i="2"/>
  <c r="T522" i="17"/>
  <c r="D1410" i="2"/>
  <c r="U452" i="17"/>
  <c r="D1917" i="2"/>
  <c r="D1158" i="2"/>
  <c r="T297" i="17"/>
  <c r="D1461" i="2"/>
  <c r="D1929" i="2"/>
  <c r="D1477" i="2"/>
  <c r="D1658" i="2"/>
  <c r="S214" i="17"/>
  <c r="D1043" i="2"/>
  <c r="D1544" i="2"/>
  <c r="D1669" i="2"/>
  <c r="D1382" i="2"/>
  <c r="T296" i="17"/>
  <c r="D1311" i="2"/>
  <c r="D1697" i="2"/>
  <c r="U213" i="17"/>
  <c r="D1657" i="2"/>
  <c r="D1680" i="2"/>
  <c r="U522" i="17"/>
  <c r="D1950" i="2"/>
  <c r="T299" i="17"/>
  <c r="D1541" i="2"/>
  <c r="U297" i="17"/>
  <c r="D2001" i="2"/>
  <c r="U299" i="17"/>
  <c r="D2081" i="2"/>
  <c r="U301" i="17"/>
  <c r="D2131" i="2"/>
  <c r="U460" i="17"/>
  <c r="D1923" i="2"/>
  <c r="U459" i="17"/>
  <c r="D1922" i="2"/>
  <c r="U523" i="17"/>
  <c r="D1708" i="2"/>
  <c r="D1894" i="2"/>
  <c r="U458" i="17"/>
  <c r="D1921" i="2"/>
  <c r="S458" i="17"/>
  <c r="D841" i="2"/>
  <c r="T298" i="17"/>
  <c r="D1501" i="2"/>
  <c r="D1607" i="2"/>
  <c r="S213" i="17"/>
  <c r="D577" i="2"/>
  <c r="S457" i="17"/>
  <c r="D840" i="2"/>
  <c r="U456" i="17"/>
  <c r="D1919" i="2"/>
  <c r="U298" i="17"/>
  <c r="D2041" i="2"/>
  <c r="U300" i="17"/>
  <c r="D1671" i="2"/>
  <c r="S456" i="17"/>
  <c r="D839" i="2"/>
  <c r="T301" i="17"/>
  <c r="D1591" i="2"/>
  <c r="T523" i="17"/>
  <c r="D1168" i="2"/>
  <c r="S460" i="17"/>
  <c r="D843" i="2"/>
  <c r="T350" i="17"/>
  <c r="D1140" i="2"/>
  <c r="D1107" i="2"/>
  <c r="D2105" i="2"/>
  <c r="D1579" i="2"/>
  <c r="D1205" i="2"/>
  <c r="D1627" i="2"/>
  <c r="D1629" i="2"/>
  <c r="D2065" i="2"/>
  <c r="D2118" i="2"/>
  <c r="D2117" i="2"/>
  <c r="D1453" i="2"/>
  <c r="D1984" i="2"/>
  <c r="D1202" i="2"/>
  <c r="D1229" i="2"/>
  <c r="D1259" i="2"/>
  <c r="D1638" i="2"/>
  <c r="D547" i="2"/>
  <c r="D1771" i="2"/>
  <c r="D1230" i="2"/>
  <c r="D658" i="2"/>
  <c r="D710" i="2"/>
  <c r="D1773" i="2"/>
  <c r="D1087" i="2"/>
  <c r="D1256" i="2"/>
  <c r="D1577" i="2"/>
  <c r="D2032" i="2"/>
  <c r="D1573" i="2"/>
  <c r="D660" i="2"/>
  <c r="D683" i="2"/>
  <c r="D1224" i="2"/>
  <c r="D1221" i="2"/>
  <c r="D712" i="2"/>
  <c r="D655" i="2"/>
  <c r="D1249" i="2"/>
  <c r="D3607" i="2"/>
  <c r="D3704" i="2"/>
  <c r="D3388" i="2"/>
  <c r="D3313" i="2"/>
  <c r="D3419" i="2"/>
  <c r="D3319" i="2"/>
  <c r="D3579" i="2"/>
  <c r="D3437" i="2"/>
  <c r="D3318" i="2"/>
  <c r="D3728" i="2"/>
  <c r="D3253" i="2"/>
  <c r="D3417" i="2"/>
  <c r="D3398" i="2"/>
  <c r="D3287" i="2"/>
  <c r="D3584" i="2"/>
  <c r="D3673" i="2"/>
  <c r="D3723" i="2"/>
  <c r="D3767" i="2"/>
  <c r="D3246" i="2"/>
  <c r="D3656" i="2"/>
  <c r="D3745" i="2"/>
  <c r="D3273" i="2"/>
  <c r="D3540" i="2"/>
  <c r="D3653" i="2"/>
  <c r="D3312" i="2"/>
  <c r="D3335" i="2"/>
  <c r="D3280" i="2"/>
  <c r="D3390" i="2"/>
  <c r="D3380" i="2"/>
  <c r="D3245" i="2"/>
  <c r="D3487" i="2"/>
  <c r="D3561" i="2"/>
  <c r="D3562" i="2"/>
  <c r="D3346" i="2"/>
  <c r="D3327" i="2"/>
  <c r="D3523" i="2"/>
  <c r="D3266" i="2"/>
  <c r="D3397" i="2"/>
  <c r="D3554" i="2"/>
  <c r="D3599" i="2"/>
  <c r="D3585" i="2"/>
  <c r="D3283" i="2"/>
  <c r="D3685" i="2"/>
  <c r="D3359" i="2"/>
  <c r="D3526" i="2"/>
  <c r="D3558" i="2"/>
  <c r="D3521" i="2"/>
  <c r="D3757" i="2"/>
  <c r="D3503" i="2"/>
  <c r="D3527" i="2"/>
  <c r="D3729" i="2"/>
  <c r="D3286" i="2"/>
  <c r="D3288" i="2"/>
  <c r="D3770" i="2"/>
  <c r="D3482" i="2"/>
  <c r="D3285" i="2"/>
  <c r="D3257" i="2"/>
  <c r="D3626" i="2"/>
  <c r="D3707" i="2"/>
  <c r="D3657" i="2"/>
  <c r="D3531" i="2"/>
  <c r="D3722" i="2"/>
  <c r="D3247" i="2"/>
  <c r="D3333" i="2"/>
  <c r="D3507" i="2"/>
  <c r="D3321" i="2"/>
  <c r="D3518" i="2"/>
  <c r="D3395" i="2"/>
  <c r="D3418" i="2"/>
  <c r="D3465" i="2"/>
  <c r="D3413" i="2"/>
  <c r="D3515" i="2"/>
  <c r="D3408" i="2"/>
  <c r="D3434" i="2"/>
  <c r="D3604" i="2"/>
  <c r="D3560" i="2"/>
  <c r="D3267" i="2"/>
  <c r="D3555" i="2"/>
  <c r="D3277" i="2"/>
  <c r="D3763" i="2"/>
  <c r="D3476" i="2"/>
  <c r="D3569" i="2"/>
  <c r="D3627" i="2"/>
  <c r="D3715" i="2"/>
  <c r="D3616" i="2"/>
  <c r="D3630" i="2"/>
  <c r="D3451" i="2"/>
  <c r="D3551" i="2"/>
  <c r="D3766" i="2"/>
  <c r="D3545" i="2"/>
  <c r="D3520" i="2"/>
  <c r="D3499" i="2"/>
  <c r="D3576" i="2"/>
  <c r="D3356" i="2"/>
  <c r="D3386" i="2"/>
  <c r="D3602" i="2"/>
  <c r="D3644" i="2"/>
  <c r="D3725" i="2"/>
  <c r="D3618" i="2"/>
  <c r="D3268" i="2"/>
  <c r="D3486" i="2"/>
  <c r="D3716" i="2"/>
  <c r="D3497" i="2"/>
  <c r="D3530" i="2"/>
  <c r="D3439" i="2"/>
  <c r="D3633" i="2"/>
  <c r="D3749" i="2"/>
  <c r="D3565" i="2"/>
  <c r="D3416" i="2"/>
  <c r="D3495" i="2"/>
  <c r="D3705" i="2"/>
  <c r="D3500" i="2"/>
  <c r="D3538" i="2"/>
  <c r="D3674" i="2"/>
  <c r="D3330" i="2"/>
  <c r="D3665" i="2"/>
  <c r="D3463" i="2"/>
  <c r="D3332" i="2"/>
  <c r="D3498" i="2"/>
  <c r="D3326" i="2"/>
  <c r="D3492" i="2"/>
  <c r="D3578" i="2"/>
  <c r="D3502" i="2"/>
  <c r="D3681" i="2"/>
  <c r="D3505" i="2"/>
  <c r="D3582" i="2"/>
  <c r="D3407" i="2"/>
  <c r="D3537" i="2"/>
  <c r="D3254" i="2"/>
  <c r="D3420" i="2"/>
  <c r="D3586" i="2"/>
  <c r="D3352" i="2"/>
  <c r="D3609" i="2"/>
  <c r="D3511" i="2"/>
  <c r="D3603" i="2"/>
  <c r="D3368" i="2"/>
  <c r="D3577" i="2"/>
  <c r="D3477" i="2"/>
  <c r="D3675" i="2"/>
  <c r="D3650" i="2"/>
  <c r="D3676" i="2"/>
  <c r="D3753" i="2"/>
  <c r="D3274" i="2"/>
  <c r="D3748" i="2"/>
  <c r="D3683" i="2"/>
  <c r="D3508" i="2"/>
  <c r="D3298" i="2"/>
  <c r="D3480" i="2"/>
  <c r="D3682" i="2"/>
  <c r="D3552" i="2"/>
  <c r="D3632" i="2"/>
  <c r="D3411" i="2"/>
  <c r="D3564" i="2"/>
  <c r="D3610" i="2"/>
  <c r="D3357" i="2"/>
  <c r="D3396" i="2"/>
  <c r="D3556" i="2"/>
  <c r="D3547" i="2"/>
  <c r="D3501" i="2"/>
  <c r="D3243" i="2"/>
  <c r="D3468" i="2"/>
  <c r="D3623" i="2"/>
  <c r="D3331" i="2"/>
  <c r="D3622" i="2"/>
  <c r="D3583" i="2"/>
  <c r="D3651" i="2"/>
  <c r="D3695" i="2"/>
  <c r="D3467" i="2"/>
  <c r="D3490" i="2"/>
  <c r="D3370" i="2"/>
  <c r="D3284" i="2"/>
  <c r="D3270" i="2"/>
  <c r="D3466" i="2"/>
  <c r="D3355" i="2"/>
  <c r="D3299" i="2"/>
  <c r="D3706" i="2"/>
  <c r="D3473" i="2"/>
  <c r="D3297" i="2"/>
  <c r="D3258" i="2"/>
  <c r="D3593" i="2"/>
  <c r="D3605" i="2"/>
  <c r="D3663" i="2"/>
  <c r="D3256" i="2"/>
  <c r="D3475" i="2"/>
  <c r="D3442" i="2"/>
  <c r="D3713" i="2"/>
  <c r="D3735" i="2"/>
  <c r="D3295" i="2"/>
  <c r="D3402" i="2"/>
  <c r="D3737" i="2"/>
  <c r="D3595" i="2"/>
  <c r="D3496" i="2"/>
  <c r="D3471" i="2"/>
  <c r="D3474" i="2"/>
  <c r="D3377" i="2"/>
  <c r="D3338" i="2"/>
  <c r="D3441" i="2"/>
  <c r="D3343" i="2"/>
  <c r="D3452" i="2"/>
  <c r="D3281" i="2"/>
  <c r="D3400" i="2"/>
  <c r="D3597" i="2"/>
  <c r="D3641" i="2"/>
  <c r="D3769" i="2"/>
  <c r="D3743" i="2"/>
  <c r="D3539" i="2"/>
  <c r="D3453" i="2"/>
  <c r="D3349" i="2"/>
  <c r="D3588" i="2"/>
  <c r="D3636" i="2"/>
  <c r="D3322" i="2"/>
  <c r="D3741" i="2"/>
  <c r="D3242" i="2"/>
  <c r="D3697" i="2"/>
  <c r="D3376" i="2"/>
  <c r="D3478" i="2"/>
  <c r="D3309" i="2"/>
  <c r="D3314" i="2"/>
  <c r="D3264" i="2"/>
  <c r="D3422" i="2"/>
  <c r="D3755" i="2"/>
  <c r="D3371" i="2"/>
  <c r="D3337" i="2"/>
  <c r="D3336" i="2"/>
  <c r="D3646" i="2"/>
  <c r="D3611" i="2"/>
  <c r="D3358" i="2"/>
  <c r="D3541" i="2"/>
  <c r="D3305" i="2"/>
  <c r="D3779" i="2"/>
  <c r="D3693" i="2"/>
  <c r="D3250" i="2"/>
  <c r="D3252" i="2"/>
  <c r="D3303" i="2"/>
  <c r="D3631" i="2"/>
  <c r="D3412" i="2"/>
  <c r="D3387" i="2"/>
  <c r="D3546" i="2"/>
  <c r="D3447" i="2"/>
  <c r="D3382" i="2"/>
  <c r="D3291" i="2"/>
  <c r="D3711" i="2"/>
  <c r="D3700" i="2"/>
  <c r="D3703" i="2"/>
  <c r="D3544" i="2"/>
  <c r="D3435" i="2"/>
  <c r="D3249" i="2"/>
  <c r="D3446" i="2"/>
  <c r="D3342" i="2"/>
  <c r="D3572" i="2"/>
  <c r="D3617" i="2"/>
  <c r="D3383" i="2"/>
  <c r="D3433" i="2"/>
  <c r="D3414" i="2"/>
  <c r="D3483" i="2"/>
  <c r="D3272" i="2"/>
  <c r="D3649" i="2"/>
  <c r="D3740" i="2"/>
  <c r="D3543" i="2"/>
  <c r="D3587" i="2"/>
  <c r="D3325" i="2"/>
  <c r="D3692" i="2"/>
  <c r="D3781" i="2"/>
  <c r="D3345" i="2"/>
  <c r="D3509" i="2"/>
  <c r="D3354" i="2"/>
  <c r="D3764" i="2"/>
  <c r="D3259" i="2"/>
  <c r="D3687" i="2"/>
  <c r="D3731" i="2"/>
  <c r="D3301" i="2"/>
  <c r="D3620" i="2"/>
  <c r="D3709" i="2"/>
  <c r="D3759" i="2"/>
  <c r="D3365" i="2"/>
  <c r="D3282" i="2"/>
  <c r="D3736" i="2"/>
  <c r="D3276" i="2"/>
  <c r="D3580" i="2"/>
  <c r="D3244" i="2"/>
  <c r="D3594" i="2"/>
  <c r="D3761" i="2"/>
  <c r="D3348" i="2"/>
  <c r="D3489" i="2"/>
  <c r="D3260" i="2"/>
  <c r="D3426" i="2"/>
  <c r="D3754" i="2"/>
  <c r="D3710" i="2"/>
  <c r="D3279" i="2"/>
  <c r="D3701" i="2"/>
  <c r="D3553" i="2"/>
  <c r="D3658" i="2"/>
  <c r="D3563" i="2"/>
  <c r="D3549" i="2"/>
  <c r="D3302" i="2"/>
  <c r="D3403" i="2"/>
  <c r="D3590" i="2"/>
  <c r="D3454" i="2"/>
  <c r="D3510" i="2"/>
  <c r="D3449" i="2"/>
  <c r="D3721" i="2"/>
  <c r="D3431" i="2"/>
  <c r="D3742" i="2"/>
  <c r="D3612" i="2"/>
  <c r="D3712" i="2"/>
  <c r="D3385" i="2"/>
  <c r="D3734" i="2"/>
  <c r="D3574" i="2"/>
  <c r="D3765" i="2"/>
  <c r="D3324" i="2"/>
  <c r="D3392" i="2"/>
  <c r="D3671" i="2"/>
  <c r="D3621" i="2"/>
  <c r="D3601" i="2"/>
  <c r="D3293" i="2"/>
  <c r="D3662" i="2"/>
  <c r="D3261" i="2"/>
  <c r="D3567" i="2"/>
  <c r="D3758" i="2"/>
  <c r="D3775" i="2"/>
  <c r="D3323" i="2"/>
  <c r="D3340" i="2"/>
  <c r="D3393" i="2"/>
  <c r="D3718" i="2"/>
  <c r="D3275" i="2"/>
  <c r="D3372" i="2"/>
  <c r="D3362" i="2"/>
  <c r="D3485" i="2"/>
  <c r="D3694" i="2"/>
  <c r="D3415" i="2"/>
  <c r="D3444" i="2"/>
  <c r="D3506" i="2"/>
  <c r="D3727" i="2"/>
  <c r="D3404" i="2"/>
  <c r="D3533" i="2"/>
  <c r="D3591" i="2"/>
  <c r="D3289" i="2"/>
  <c r="D3457" i="2"/>
  <c r="D3592" i="2"/>
  <c r="D3600" i="2"/>
  <c r="D3519" i="2"/>
  <c r="D3751" i="2"/>
  <c r="D3347" i="2"/>
  <c r="D3448" i="2"/>
  <c r="D3320" i="2"/>
  <c r="D3306" i="2"/>
  <c r="D3536" i="2"/>
  <c r="D3640" i="2"/>
  <c r="D3566" i="2"/>
  <c r="D3409" i="2"/>
  <c r="D3428" i="2"/>
  <c r="D3458" i="2"/>
  <c r="D3638" i="2"/>
  <c r="D3571" i="2"/>
  <c r="D3450" i="2"/>
  <c r="D3680" i="2"/>
  <c r="D3353" i="2"/>
  <c r="D3730" i="2"/>
  <c r="D3304" i="2"/>
  <c r="D3522" i="2"/>
  <c r="D3752" i="2"/>
  <c r="D3344" i="2"/>
  <c r="D3423" i="2"/>
  <c r="D3669" i="2"/>
  <c r="D3401" i="2"/>
  <c r="D3613" i="2"/>
  <c r="D3488" i="2"/>
  <c r="D3664" i="2"/>
  <c r="D3513" i="2"/>
  <c r="D3255" i="2"/>
  <c r="D3366" i="2"/>
  <c r="D3317" i="2"/>
  <c r="D3472" i="2"/>
  <c r="D3430" i="2"/>
  <c r="D3645" i="2"/>
  <c r="D3493" i="2"/>
  <c r="D3528" i="2"/>
  <c r="D3614" i="2"/>
  <c r="D3670" i="2"/>
  <c r="D3379" i="2"/>
  <c r="D3425" i="2"/>
  <c r="D3384" i="2"/>
  <c r="D3479" i="2"/>
  <c r="D3606" i="2"/>
  <c r="D3573" i="2"/>
  <c r="D3290" i="2"/>
  <c r="D3456" i="2"/>
  <c r="D3542" i="2"/>
  <c r="D3405" i="2"/>
  <c r="D3481" i="2"/>
  <c r="D3639" i="2"/>
  <c r="D3440" i="2"/>
  <c r="D3619" i="2"/>
  <c r="D3717" i="2"/>
  <c r="D3643" i="2"/>
  <c r="D3307" i="2"/>
  <c r="D3686" i="2"/>
  <c r="D3667" i="2"/>
  <c r="D3262" i="2"/>
  <c r="D3517" i="2"/>
  <c r="D3350" i="2"/>
  <c r="D3719" i="2"/>
  <c r="D3596" i="2"/>
  <c r="D3339" i="2"/>
  <c r="D3516" i="2"/>
  <c r="D3470" i="2"/>
  <c r="D3559" i="2"/>
  <c r="D3668" i="2"/>
  <c r="D3360" i="2"/>
  <c r="D3464" i="2"/>
  <c r="D3391" i="2"/>
  <c r="D3429" i="2"/>
  <c r="D3271" i="2"/>
  <c r="D3432" i="2"/>
  <c r="D3772" i="2"/>
  <c r="D3589" i="2"/>
  <c r="D3491" i="2"/>
  <c r="D3535" i="2"/>
  <c r="D3615" i="2"/>
  <c r="D3659" i="2"/>
  <c r="D3251" i="2"/>
  <c r="D3548" i="2"/>
  <c r="D3625" i="2"/>
  <c r="D3248" i="2"/>
  <c r="D3311" i="2"/>
  <c r="D3550" i="2"/>
  <c r="D3634" i="2"/>
  <c r="D3308" i="2"/>
  <c r="D3691" i="2"/>
  <c r="D3776" i="2"/>
  <c r="D3778" i="2"/>
  <c r="D3771" i="2"/>
  <c r="D3265" i="2"/>
  <c r="D3445" i="2"/>
  <c r="D3557" i="2"/>
  <c r="D3568" i="2"/>
  <c r="D3369" i="2"/>
  <c r="D3529" i="2"/>
  <c r="D3469" i="2"/>
  <c r="D3364" i="2"/>
  <c r="D3677" i="2"/>
  <c r="D3699" i="2"/>
  <c r="D3292" i="2"/>
  <c r="D3263" i="2"/>
  <c r="D3514" i="2"/>
  <c r="D3329" i="2"/>
  <c r="D3424" i="2"/>
  <c r="D3399" i="2"/>
  <c r="D3438" i="2"/>
  <c r="D3773" i="2"/>
  <c r="D3637" i="2"/>
  <c r="D3652" i="2"/>
  <c r="D3294" i="2"/>
  <c r="D3629" i="2"/>
  <c r="D3316" i="2"/>
  <c r="D3296" i="2"/>
  <c r="D3462" i="2"/>
  <c r="D3524" i="2"/>
  <c r="D3746" i="2"/>
  <c r="D3351" i="2"/>
  <c r="D3381" i="2"/>
  <c r="D3427" i="2"/>
  <c r="D3570" i="2"/>
  <c r="D3389" i="2"/>
  <c r="D3575" i="2"/>
  <c r="D3525" i="2"/>
  <c r="D3410" i="2"/>
  <c r="D3655" i="2"/>
  <c r="D3628" i="2"/>
  <c r="D3406" i="2"/>
  <c r="D3777" i="2"/>
  <c r="D3278" i="2"/>
  <c r="D3733" i="2"/>
  <c r="D3635" i="2"/>
  <c r="D3598" i="2"/>
  <c r="D3688" i="2"/>
  <c r="D3367" i="2"/>
  <c r="D3300" i="2"/>
  <c r="D3494" i="2"/>
  <c r="D3341" i="2"/>
  <c r="D3443" i="2"/>
  <c r="D3361" i="2"/>
  <c r="D3269" i="2"/>
  <c r="D3532" i="2"/>
  <c r="D3647" i="2"/>
  <c r="D3436" i="2"/>
  <c r="D3373" i="2"/>
  <c r="D3698" i="2"/>
  <c r="D3461" i="2"/>
  <c r="D3334" i="2"/>
  <c r="D3315" i="2"/>
  <c r="D3504" i="2"/>
  <c r="D3375" i="2"/>
  <c r="D3679" i="2"/>
  <c r="D3484" i="2"/>
  <c r="D3459" i="2"/>
  <c r="D3512" i="2"/>
  <c r="D3661" i="2"/>
  <c r="D3460" i="2"/>
  <c r="D3363" i="2"/>
  <c r="D3747" i="2"/>
  <c r="D3374" i="2"/>
  <c r="D3739" i="2"/>
  <c r="D3760" i="2"/>
  <c r="D3581" i="2"/>
  <c r="D3724" i="2"/>
  <c r="D3421" i="2"/>
  <c r="D3378" i="2"/>
  <c r="D3608" i="2"/>
  <c r="D3689" i="2"/>
  <c r="D3455" i="2"/>
</calcChain>
</file>

<file path=xl/sharedStrings.xml><?xml version="1.0" encoding="utf-8"?>
<sst xmlns="http://schemas.openxmlformats.org/spreadsheetml/2006/main" count="22514" uniqueCount="2757">
  <si>
    <t>Region</t>
  </si>
  <si>
    <t>Technology</t>
  </si>
  <si>
    <t>TO</t>
  </si>
  <si>
    <t>COMBDGAERNewAE______STDBMA_23</t>
  </si>
  <si>
    <t>COMBDGAERNewWHSYS___STDBMA_23</t>
  </si>
  <si>
    <t>COMBDGAEROldAE______STDBMA_23</t>
  </si>
  <si>
    <t>COMBDGAEROldWHSYS___STDBMA_23</t>
  </si>
  <si>
    <t>COMBDGAFSNewAE______STDBMA_23</t>
  </si>
  <si>
    <t>COMBDGAFSNewWHSYS___STDBMA_23</t>
  </si>
  <si>
    <t>COMBDGAFSOldAE______STDBMA_23</t>
  </si>
  <si>
    <t>COMBDGAFSOldWHSYS___STDBMA_23</t>
  </si>
  <si>
    <t>COMBDGEDSNewAE______STDBMA_23</t>
  </si>
  <si>
    <t>COMBDGEDSNewWHSYS___STDBMA_23</t>
  </si>
  <si>
    <t>COMBDGEDSOldAE______STDBMA_23</t>
  </si>
  <si>
    <t>COMBDGEDSOldWHSYS___STDBMA_23</t>
  </si>
  <si>
    <t>COMBDGHLCNewAE______STDBMA_23</t>
  </si>
  <si>
    <t>COMBDGHLCNewWHSYS___STDBMA_23</t>
  </si>
  <si>
    <t>COMBDGHLCOldAE______STDBMA_23</t>
  </si>
  <si>
    <t>COMBDGHLCOldWHSYS___STDBMA_23</t>
  </si>
  <si>
    <t>COMBDGICINewAE______STDBMA_23</t>
  </si>
  <si>
    <t>COMBDGICINewWHSYS___STDBMA_23</t>
  </si>
  <si>
    <t>COMBDGICIOldAE______STDBMA_23</t>
  </si>
  <si>
    <t>COMBDGICIOldWHSYS___STDBMA_23</t>
  </si>
  <si>
    <t>COMBDGOFFNewAE______STDBMA_23</t>
  </si>
  <si>
    <t>COMBDGOFFNewWHSYS___STDBMA_23</t>
  </si>
  <si>
    <t>COMBDGOFFOldAE______STDBMA_23</t>
  </si>
  <si>
    <t>COMBDGOFFOldWHSYS___STDBMA_23</t>
  </si>
  <si>
    <t>COMBDGOTSNewAE______STDBMA_23</t>
  </si>
  <si>
    <t>COMBDGOTSNewWHSYS___STDBMA_23</t>
  </si>
  <si>
    <t>COMBDGOTSOldAE______STDBMA_23</t>
  </si>
  <si>
    <t>COMBDGOTSOldWHSYS___STDBMA_23</t>
  </si>
  <si>
    <t>COMBDGRTTNewAE______STDBMA_23</t>
  </si>
  <si>
    <t>COMBDGRTTNewWHSYS___STDBMA_23</t>
  </si>
  <si>
    <t>COMBDGRTTOldAE______STDBMA_23</t>
  </si>
  <si>
    <t>COMBDGRTTOldWHSYS___STDBMA_23</t>
  </si>
  <si>
    <t>COMBDGTAWNewAE______STDBMA_23</t>
  </si>
  <si>
    <t>COMBDGTAWNewWHSYS___STDBMA_23</t>
  </si>
  <si>
    <t>COMBDGTAWOldAE______STDBMA_23</t>
  </si>
  <si>
    <t>COMBDGTAWOldWHSYS___STDBMA_23</t>
  </si>
  <si>
    <t>COMBDGWSTNewAE______STDBMA_23</t>
  </si>
  <si>
    <t>COMBDGWSTNewWHSYS___STDBMA_23</t>
  </si>
  <si>
    <t>COMBDGWSTOldAE______STDBMA_23</t>
  </si>
  <si>
    <t>COMBDGWSTOldWHSYS___STDBMA_23</t>
  </si>
  <si>
    <t>COMBDGAERNewAE______STDNGA_16</t>
  </si>
  <si>
    <t>COMBDGAERNewSC______STDNGA_16</t>
  </si>
  <si>
    <t>COMBDGAERNewSHFUR___ESRNGA_23</t>
  </si>
  <si>
    <t>COMBDGAERNewSHFUR___HIGNGA_16</t>
  </si>
  <si>
    <t>COMBDGAERNewSHFUR___HIGNGA_23</t>
  </si>
  <si>
    <t>COMBDGAERNewSHFUR___STDNGA_16</t>
  </si>
  <si>
    <t>COMBDGAERNewSHFUR___STDNGA_23</t>
  </si>
  <si>
    <t>COMBDGAERNewSHHEP___STDNGA_23</t>
  </si>
  <si>
    <t>COMBDGAERNewWHSTHBCKSTDNGA_23</t>
  </si>
  <si>
    <t>COMBDGAERNewWHWTK___ESRNGA_23</t>
  </si>
  <si>
    <t>COMBDGAERNewWHWTK___HIGNGA_23</t>
  </si>
  <si>
    <t>COMBDGAERNewWHWTK___STDNGA_23</t>
  </si>
  <si>
    <t>COMBDGAERNewWH______STDNGA_16</t>
  </si>
  <si>
    <t>COMBDGAEROldAE______STDNGA_16</t>
  </si>
  <si>
    <t>COMBDGAEROldSC______STDNGA_16</t>
  </si>
  <si>
    <t>COMBDGAEROldSHFUR___ESRNGA_23</t>
  </si>
  <si>
    <t>COMBDGAEROldSHFUR___HIGNGA_16</t>
  </si>
  <si>
    <t>COMBDGAEROldSHFUR___HIGNGA_23</t>
  </si>
  <si>
    <t>COMBDGAEROldSHFUR___STDNGA_16</t>
  </si>
  <si>
    <t>COMBDGAEROldSHFUR___STDNGA_23</t>
  </si>
  <si>
    <t>COMBDGAEROldSHHEP___STDNGA_23</t>
  </si>
  <si>
    <t>COMBDGAEROldWHSTHBCKSTDNGA_23</t>
  </si>
  <si>
    <t>COMBDGAEROldWHWTK___ESRNGA_23</t>
  </si>
  <si>
    <t>COMBDGAEROldWHWTK___HIGNGA_23</t>
  </si>
  <si>
    <t>COMBDGAEROldWHWTK___STDNGA_23</t>
  </si>
  <si>
    <t>COMBDGAEROldWH______STDNGA_16</t>
  </si>
  <si>
    <t>COMBDGAFSNewAE______STDNGA_16</t>
  </si>
  <si>
    <t>COMBDGAFSNewSC______STDNGA_16</t>
  </si>
  <si>
    <t>COMBDGAFSNewSHFUR___ESRNGA_23</t>
  </si>
  <si>
    <t>COMBDGAFSNewSHFUR___HIGNGA_16</t>
  </si>
  <si>
    <t>COMBDGAFSNewSHFUR___HIGNGA_23</t>
  </si>
  <si>
    <t>COMBDGAFSNewSHFUR___STDNGA_16</t>
  </si>
  <si>
    <t>COMBDGAFSNewSHFUR___STDNGA_23</t>
  </si>
  <si>
    <t>COMBDGAFSNewSHHEP___STDNGA_23</t>
  </si>
  <si>
    <t>COMBDGAFSNewWHSTHBCKSTDNGA_23</t>
  </si>
  <si>
    <t>COMBDGAFSNewWHWTK___ESRNGA_23</t>
  </si>
  <si>
    <t>COMBDGAFSNewWHWTK___HIGNGA_23</t>
  </si>
  <si>
    <t>COMBDGAFSNewWHWTK___STDNGA_23</t>
  </si>
  <si>
    <t>COMBDGAFSNewWH______STDNGA_16</t>
  </si>
  <si>
    <t>COMBDGAFSOldAE______STDNGA_16</t>
  </si>
  <si>
    <t>COMBDGAFSOldSC______STDNGA_16</t>
  </si>
  <si>
    <t>COMBDGAFSOldSHFUR___ESRNGA_23</t>
  </si>
  <si>
    <t>COMBDGAFSOldSHFUR___HIGNGA_16</t>
  </si>
  <si>
    <t>COMBDGAFSOldSHFUR___HIGNGA_23</t>
  </si>
  <si>
    <t>COMBDGAFSOldSHFUR___STDNGA_16</t>
  </si>
  <si>
    <t>COMBDGAFSOldSHFUR___STDNGA_23</t>
  </si>
  <si>
    <t>COMBDGAFSOldSHHEP___STDNGA_23</t>
  </si>
  <si>
    <t>COMBDGAFSOldWHSTHBCKSTDNGA_23</t>
  </si>
  <si>
    <t>COMBDGAFSOldWHWTK___ESRNGA_23</t>
  </si>
  <si>
    <t>COMBDGAFSOldWHWTK___HIGNGA_23</t>
  </si>
  <si>
    <t>COMBDGAFSOldWHWTK___STDNGA_23</t>
  </si>
  <si>
    <t>COMBDGAFSOldWH______STDNGA_16</t>
  </si>
  <si>
    <t>COMBDGEDSNewAE______STDNGA_16</t>
  </si>
  <si>
    <t>COMBDGEDSNewSC______STDNGA_16</t>
  </si>
  <si>
    <t>COMBDGEDSNewSHFUR___ESRNGA_23</t>
  </si>
  <si>
    <t>COMBDGEDSNewSHFUR___HIGNGA_16</t>
  </si>
  <si>
    <t>COMBDGEDSNewSHFUR___HIGNGA_23</t>
  </si>
  <si>
    <t>COMBDGEDSNewSHFUR___STDNGA_16</t>
  </si>
  <si>
    <t>COMBDGEDSNewSHFUR___STDNGA_23</t>
  </si>
  <si>
    <t>COMBDGEDSNewSHHEP___STDNGA_23</t>
  </si>
  <si>
    <t>COMBDGEDSNewWHSTHBCKSTDNGA_23</t>
  </si>
  <si>
    <t>COMBDGEDSNewWHWTK___ESRNGA_23</t>
  </si>
  <si>
    <t>COMBDGEDSNewWHWTK___HIGNGA_23</t>
  </si>
  <si>
    <t>COMBDGEDSNewWHWTK___STDNGA_23</t>
  </si>
  <si>
    <t>COMBDGEDSNewWH______STDNGA_16</t>
  </si>
  <si>
    <t>COMBDGEDSOldAE______STDNGA_16</t>
  </si>
  <si>
    <t>COMBDGEDSOldSC______STDNGA_16</t>
  </si>
  <si>
    <t>COMBDGEDSOldSHFUR___ESRNGA_23</t>
  </si>
  <si>
    <t>COMBDGEDSOldSHFUR___HIGNGA_16</t>
  </si>
  <si>
    <t>COMBDGEDSOldSHFUR___HIGNGA_23</t>
  </si>
  <si>
    <t>COMBDGEDSOldSHFUR___STDNGA_16</t>
  </si>
  <si>
    <t>COMBDGEDSOldSHFUR___STDNGA_23</t>
  </si>
  <si>
    <t>COMBDGEDSOldSHHEP___STDNGA_23</t>
  </si>
  <si>
    <t>COMBDGEDSOldWHSTHBCKSTDNGA_23</t>
  </si>
  <si>
    <t>COMBDGEDSOldWHWTK___ESRNGA_23</t>
  </si>
  <si>
    <t>COMBDGEDSOldWHWTK___HIGNGA_23</t>
  </si>
  <si>
    <t>COMBDGEDSOldWHWTK___STDNGA_23</t>
  </si>
  <si>
    <t>COMBDGEDSOldWH______STDNGA_16</t>
  </si>
  <si>
    <t>COMBDGHLCNewAE______STDNGA_16</t>
  </si>
  <si>
    <t>COMBDGHLCNewSC______STDNGA_16</t>
  </si>
  <si>
    <t>COMBDGHLCNewSHFUR___ESRNGA_23</t>
  </si>
  <si>
    <t>COMBDGHLCNewSHFUR___HIGNGA_16</t>
  </si>
  <si>
    <t>COMBDGHLCNewSHFUR___HIGNGA_23</t>
  </si>
  <si>
    <t>COMBDGHLCNewSHFUR___STDNGA_16</t>
  </si>
  <si>
    <t>COMBDGHLCNewSHFUR___STDNGA_23</t>
  </si>
  <si>
    <t>COMBDGHLCNewSHHEP___STDNGA_23</t>
  </si>
  <si>
    <t>COMBDGHLCNewWHSTHBCKSTDNGA_23</t>
  </si>
  <si>
    <t>COMBDGHLCNewWHWTK___ESRNGA_23</t>
  </si>
  <si>
    <t>COMBDGHLCNewWHWTK___HIGNGA_23</t>
  </si>
  <si>
    <t>COMBDGHLCNewWHWTK___STDNGA_23</t>
  </si>
  <si>
    <t>COMBDGHLCNewWH______STDNGA_16</t>
  </si>
  <si>
    <t>COMBDGHLCOldAE______STDNGA_16</t>
  </si>
  <si>
    <t>COMBDGHLCOldSC______STDNGA_16</t>
  </si>
  <si>
    <t>COMBDGHLCOldSHFUR___ESRNGA_23</t>
  </si>
  <si>
    <t>COMBDGHLCOldSHFUR___HIGNGA_16</t>
  </si>
  <si>
    <t>COMBDGHLCOldSHFUR___HIGNGA_23</t>
  </si>
  <si>
    <t>COMBDGHLCOldSHFUR___STDNGA_16</t>
  </si>
  <si>
    <t>COMBDGHLCOldSHFUR___STDNGA_23</t>
  </si>
  <si>
    <t>COMBDGHLCOldSHHEP___STDNGA_23</t>
  </si>
  <si>
    <t>COMBDGHLCOldWHSTHBCKSTDNGA_23</t>
  </si>
  <si>
    <t>COMBDGHLCOldWHWTK___ESRNGA_23</t>
  </si>
  <si>
    <t>COMBDGHLCOldWHWTK___HIGNGA_23</t>
  </si>
  <si>
    <t>COMBDGHLCOldWHWTK___STDNGA_23</t>
  </si>
  <si>
    <t>COMBDGHLCOldWH______STDNGA_16</t>
  </si>
  <si>
    <t>COMBDGICINewAE______STDNGA_16</t>
  </si>
  <si>
    <t>COMBDGICINewSC______STDNGA_16</t>
  </si>
  <si>
    <t>COMBDGICINewSHFUR___ESRNGA_23</t>
  </si>
  <si>
    <t>COMBDGICINewSHFUR___HIGNGA_16</t>
  </si>
  <si>
    <t>COMBDGICINewSHFUR___HIGNGA_23</t>
  </si>
  <si>
    <t>COMBDGICINewSHFUR___STDNGA_16</t>
  </si>
  <si>
    <t>COMBDGICINewSHFUR___STDNGA_23</t>
  </si>
  <si>
    <t>COMBDGICINewSHHEP___STDNGA_23</t>
  </si>
  <si>
    <t>COMBDGICINewWHSTHBCKSTDNGA_23</t>
  </si>
  <si>
    <t>COMBDGICINewWHWTK___ESRNGA_23</t>
  </si>
  <si>
    <t>COMBDGICINewWHWTK___HIGNGA_23</t>
  </si>
  <si>
    <t>COMBDGICINewWHWTK___STDNGA_23</t>
  </si>
  <si>
    <t>COMBDGICINewWH______STDNGA_16</t>
  </si>
  <si>
    <t>COMBDGICIOldAE______STDNGA_16</t>
  </si>
  <si>
    <t>COMBDGICIOldSC______STDNGA_16</t>
  </si>
  <si>
    <t>COMBDGICIOldSHFUR___ESRNGA_23</t>
  </si>
  <si>
    <t>COMBDGICIOldSHFUR___HIGNGA_16</t>
  </si>
  <si>
    <t>COMBDGICIOldSHFUR___HIGNGA_23</t>
  </si>
  <si>
    <t>COMBDGICIOldSHFUR___STDNGA_16</t>
  </si>
  <si>
    <t>COMBDGICIOldSHFUR___STDNGA_23</t>
  </si>
  <si>
    <t>COMBDGICIOldSHHEP___STDNGA_23</t>
  </si>
  <si>
    <t>COMBDGICIOldWHSTHBCKSTDNGA_23</t>
  </si>
  <si>
    <t>COMBDGICIOldWHWTK___ESRNGA_23</t>
  </si>
  <si>
    <t>COMBDGICIOldWHWTK___HIGNGA_23</t>
  </si>
  <si>
    <t>COMBDGICIOldWHWTK___STDNGA_23</t>
  </si>
  <si>
    <t>COMBDGICIOldWH______STDNGA_16</t>
  </si>
  <si>
    <t>COMBDGOFFNewAE______STDNGA_16</t>
  </si>
  <si>
    <t>COMBDGOFFNewSC______STDNGA_16</t>
  </si>
  <si>
    <t>COMBDGOFFNewSHFUR___ESRNGA_23</t>
  </si>
  <si>
    <t>COMBDGOFFNewSHFUR___HIGNGA_16</t>
  </si>
  <si>
    <t>COMBDGOFFNewSHFUR___HIGNGA_23</t>
  </si>
  <si>
    <t>COMBDGOFFNewSHFUR___STDNGA_16</t>
  </si>
  <si>
    <t>COMBDGOFFNewSHFUR___STDNGA_23</t>
  </si>
  <si>
    <t>COMBDGOFFNewSHHEP___STDNGA_23</t>
  </si>
  <si>
    <t>COMBDGOFFNewWHSTHBCKSTDNGA_23</t>
  </si>
  <si>
    <t>COMBDGOFFNewWHWTK___ESRNGA_23</t>
  </si>
  <si>
    <t>COMBDGOFFNewWHWTK___HIGNGA_23</t>
  </si>
  <si>
    <t>COMBDGOFFNewWHWTK___STDNGA_23</t>
  </si>
  <si>
    <t>COMBDGOFFNewWH______STDNGA_16</t>
  </si>
  <si>
    <t>COMBDGOFFOldAE______STDNGA_16</t>
  </si>
  <si>
    <t>COMBDGOFFOldSC______STDNGA_16</t>
  </si>
  <si>
    <t>COMBDGOFFOldSHFUR___ESRNGA_23</t>
  </si>
  <si>
    <t>COMBDGOFFOldSHFUR___HIGNGA_16</t>
  </si>
  <si>
    <t>COMBDGOFFOldSHFUR___HIGNGA_23</t>
  </si>
  <si>
    <t>COMBDGOFFOldSHFUR___STDNGA_16</t>
  </si>
  <si>
    <t>COMBDGOFFOldSHFUR___STDNGA_23</t>
  </si>
  <si>
    <t>COMBDGOFFOldSHHEP___STDNGA_23</t>
  </si>
  <si>
    <t>COMBDGOFFOldWHSTHBCKSTDNGA_23</t>
  </si>
  <si>
    <t>COMBDGOFFOldWHWTK___ESRNGA_23</t>
  </si>
  <si>
    <t>COMBDGOFFOldWHWTK___HIGNGA_23</t>
  </si>
  <si>
    <t>COMBDGOFFOldWHWTK___STDNGA_23</t>
  </si>
  <si>
    <t>COMBDGOFFOldWH______STDNGA_16</t>
  </si>
  <si>
    <t>COMBDGOTSNewAE______STDNGA_16</t>
  </si>
  <si>
    <t>COMBDGOTSNewSC______STDNGA_16</t>
  </si>
  <si>
    <t>COMBDGOTSNewSHFUR___ESRNGA_23</t>
  </si>
  <si>
    <t>COMBDGOTSNewSHFUR___HIGNGA_16</t>
  </si>
  <si>
    <t>COMBDGOTSNewSHFUR___HIGNGA_23</t>
  </si>
  <si>
    <t>COMBDGOTSNewSHFUR___STDNGA_16</t>
  </si>
  <si>
    <t>COMBDGOTSNewSHFUR___STDNGA_23</t>
  </si>
  <si>
    <t>COMBDGOTSNewSHHEP___STDNGA_23</t>
  </si>
  <si>
    <t>COMBDGOTSNewWHSTHBCKSTDNGA_23</t>
  </si>
  <si>
    <t>COMBDGOTSNewWHWTK___ESRNGA_23</t>
  </si>
  <si>
    <t>COMBDGOTSNewWHWTK___HIGNGA_23</t>
  </si>
  <si>
    <t>COMBDGOTSNewWHWTK___STDNGA_23</t>
  </si>
  <si>
    <t>COMBDGOTSNewWH______STDNGA_16</t>
  </si>
  <si>
    <t>COMBDGOTSOldAE______STDNGA_16</t>
  </si>
  <si>
    <t>COMBDGOTSOldSC______STDNGA_16</t>
  </si>
  <si>
    <t>COMBDGOTSOldSHFUR___ESRNGA_23</t>
  </si>
  <si>
    <t>COMBDGOTSOldSHFUR___HIGNGA_16</t>
  </si>
  <si>
    <t>COMBDGOTSOldSHFUR___HIGNGA_23</t>
  </si>
  <si>
    <t>COMBDGOTSOldSHFUR___STDNGA_16</t>
  </si>
  <si>
    <t>COMBDGOTSOldSHFUR___STDNGA_23</t>
  </si>
  <si>
    <t>COMBDGOTSOldSHHEP___STDNGA_23</t>
  </si>
  <si>
    <t>COMBDGOTSOldWHSTHBCKSTDNGA_23</t>
  </si>
  <si>
    <t>COMBDGOTSOldWHWTK___ESRNGA_23</t>
  </si>
  <si>
    <t>COMBDGOTSOldWHWTK___HIGNGA_23</t>
  </si>
  <si>
    <t>COMBDGOTSOldWHWTK___STDNGA_23</t>
  </si>
  <si>
    <t>COMBDGOTSOldWH______STDNGA_16</t>
  </si>
  <si>
    <t>COMBDGRTTNewAE______STDNGA_16</t>
  </si>
  <si>
    <t>COMBDGRTTNewSC______STDNGA_16</t>
  </si>
  <si>
    <t>COMBDGRTTNewSHFUR___ESRNGA_23</t>
  </si>
  <si>
    <t>COMBDGRTTNewSHFUR___HIGNGA_16</t>
  </si>
  <si>
    <t>COMBDGRTTNewSHFUR___HIGNGA_23</t>
  </si>
  <si>
    <t>COMBDGRTTNewSHFUR___STDNGA_16</t>
  </si>
  <si>
    <t>COMBDGRTTNewSHFUR___STDNGA_23</t>
  </si>
  <si>
    <t>COMBDGRTTNewSHHEP___STDNGA_23</t>
  </si>
  <si>
    <t>COMBDGRTTNewWHSTHBCKSTDNGA_23</t>
  </si>
  <si>
    <t>COMBDGRTTNewWHWTK___ESRNGA_23</t>
  </si>
  <si>
    <t>COMBDGRTTNewWHWTK___HIGNGA_23</t>
  </si>
  <si>
    <t>COMBDGRTTNewWHWTK___STDNGA_23</t>
  </si>
  <si>
    <t>COMBDGRTTNewWH______STDNGA_16</t>
  </si>
  <si>
    <t>COMBDGRTTOldAE______STDNGA_16</t>
  </si>
  <si>
    <t>COMBDGRTTOldSC______STDNGA_16</t>
  </si>
  <si>
    <t>COMBDGRTTOldSHFUR___ESRNGA_23</t>
  </si>
  <si>
    <t>COMBDGRTTOldSHFUR___HIGNGA_16</t>
  </si>
  <si>
    <t>COMBDGRTTOldSHFUR___HIGNGA_23</t>
  </si>
  <si>
    <t>COMBDGRTTOldSHFUR___STDNGA_16</t>
  </si>
  <si>
    <t>COMBDGRTTOldSHFUR___STDNGA_23</t>
  </si>
  <si>
    <t>COMBDGRTTOldSHHEP___STDNGA_23</t>
  </si>
  <si>
    <t>COMBDGRTTOldWHSTHBCKSTDNGA_23</t>
  </si>
  <si>
    <t>COMBDGRTTOldWHWTK___ESRNGA_23</t>
  </si>
  <si>
    <t>COMBDGRTTOldWHWTK___HIGNGA_23</t>
  </si>
  <si>
    <t>COMBDGRTTOldWHWTK___STDNGA_23</t>
  </si>
  <si>
    <t>COMBDGRTTOldWH______STDNGA_16</t>
  </si>
  <si>
    <t>COMBDGTAWNewAE______STDNGA_16</t>
  </si>
  <si>
    <t>COMBDGTAWNewSC______STDNGA_16</t>
  </si>
  <si>
    <t>COMBDGTAWNewSHFUR___ESRNGA_23</t>
  </si>
  <si>
    <t>COMBDGTAWNewSHFUR___HIGNGA_16</t>
  </si>
  <si>
    <t>COMBDGTAWNewSHFUR___HIGNGA_23</t>
  </si>
  <si>
    <t>COMBDGTAWNewSHFUR___STDNGA_16</t>
  </si>
  <si>
    <t>COMBDGTAWNewSHFUR___STDNGA_23</t>
  </si>
  <si>
    <t>COMBDGTAWNewSHHEP___STDNGA_23</t>
  </si>
  <si>
    <t>COMBDGTAWNewWHSTHBCKSTDNGA_23</t>
  </si>
  <si>
    <t>COMBDGTAWNewWHWTK___ESRNGA_23</t>
  </si>
  <si>
    <t>COMBDGTAWNewWHWTK___HIGNGA_23</t>
  </si>
  <si>
    <t>COMBDGTAWNewWHWTK___STDNGA_23</t>
  </si>
  <si>
    <t>COMBDGTAWNewWH______STDNGA_16</t>
  </si>
  <si>
    <t>COMBDGTAWOldAE______STDNGA_16</t>
  </si>
  <si>
    <t>COMBDGTAWOldSC______STDNGA_16</t>
  </si>
  <si>
    <t>COMBDGTAWOldSHFUR___ESRNGA_23</t>
  </si>
  <si>
    <t>COMBDGTAWOldSHFUR___HIGNGA_16</t>
  </si>
  <si>
    <t>COMBDGTAWOldSHFUR___HIGNGA_23</t>
  </si>
  <si>
    <t>COMBDGTAWOldSHFUR___STDNGA_16</t>
  </si>
  <si>
    <t>COMBDGTAWOldSHFUR___STDNGA_23</t>
  </si>
  <si>
    <t>COMBDGTAWOldSHHEP___STDNGA_23</t>
  </si>
  <si>
    <t>COMBDGTAWOldWHSTHBCKSTDNGA_23</t>
  </si>
  <si>
    <t>COMBDGTAWOldWHWTK___ESRNGA_23</t>
  </si>
  <si>
    <t>COMBDGTAWOldWHWTK___HIGNGA_23</t>
  </si>
  <si>
    <t>COMBDGTAWOldWHWTK___STDNGA_23</t>
  </si>
  <si>
    <t>COMBDGTAWOldWH______STDNGA_16</t>
  </si>
  <si>
    <t>COMBDGWSTNewAE______STDNGA_16</t>
  </si>
  <si>
    <t>COMBDGWSTNewSC______STDNGA_16</t>
  </si>
  <si>
    <t>COMBDGWSTNewSHFUR___ESRNGA_23</t>
  </si>
  <si>
    <t>COMBDGWSTNewSHFUR___HIGNGA_16</t>
  </si>
  <si>
    <t>COMBDGWSTNewSHFUR___HIGNGA_23</t>
  </si>
  <si>
    <t>COMBDGWSTNewSHFUR___STDNGA_16</t>
  </si>
  <si>
    <t>COMBDGWSTNewSHFUR___STDNGA_23</t>
  </si>
  <si>
    <t>COMBDGWSTNewSHHEP___STDNGA_23</t>
  </si>
  <si>
    <t>COMBDGWSTNewWHSTHBCKSTDNGA_23</t>
  </si>
  <si>
    <t>COMBDGWSTNewWHWTK___ESRNGA_23</t>
  </si>
  <si>
    <t>COMBDGWSTNewWHWTK___HIGNGA_23</t>
  </si>
  <si>
    <t>COMBDGWSTNewWHWTK___STDNGA_23</t>
  </si>
  <si>
    <t>COMBDGWSTNewWH______STDNGA_16</t>
  </si>
  <si>
    <t>COMBDGWSTOldAE______STDNGA_16</t>
  </si>
  <si>
    <t>COMBDGWSTOldSC______STDNGA_16</t>
  </si>
  <si>
    <t>COMBDGWSTOldSHFUR___ESRNGA_23</t>
  </si>
  <si>
    <t>COMBDGWSTOldSHFUR___HIGNGA_16</t>
  </si>
  <si>
    <t>COMBDGWSTOldSHFUR___HIGNGA_23</t>
  </si>
  <si>
    <t>COMBDGWSTOldSHFUR___STDNGA_16</t>
  </si>
  <si>
    <t>COMBDGWSTOldSHFUR___STDNGA_23</t>
  </si>
  <si>
    <t>COMBDGWSTOldSHHEP___STDNGA_23</t>
  </si>
  <si>
    <t>COMBDGWSTOldWHSTHBCKSTDNGA_23</t>
  </si>
  <si>
    <t>COMBDGWSTOldWHWTK___ESRNGA_23</t>
  </si>
  <si>
    <t>COMBDGWSTOldWHWTK___HIGNGA_23</t>
  </si>
  <si>
    <t>COMBDGWSTOldWHWTK___STDNGA_23</t>
  </si>
  <si>
    <t>COMBDGWSTOldWH______STDNGA_16</t>
  </si>
  <si>
    <t>COMBDGAERNewWHSYS___STDBWP_23</t>
  </si>
  <si>
    <t>COMBDGAEROldWHSYS___STDBWP_23</t>
  </si>
  <si>
    <t>COMBDGAFSNewWHSYS___STDBWP_23</t>
  </si>
  <si>
    <t>COMBDGAFSOldWHSYS___STDBWP_23</t>
  </si>
  <si>
    <t>COMBDGEDSNewWHSYS___STDBWP_23</t>
  </si>
  <si>
    <t>COMBDGEDSOldWHSYS___STDBWP_23</t>
  </si>
  <si>
    <t>COMBDGHLCNewWHSYS___STDBWP_23</t>
  </si>
  <si>
    <t>COMBDGHLCOldWHSYS___STDBWP_23</t>
  </si>
  <si>
    <t>COMBDGICINewWHSYS___STDBWP_23</t>
  </si>
  <si>
    <t>COMBDGICIOldWHSYS___STDBWP_23</t>
  </si>
  <si>
    <t>COMBDGOFFNewWHSYS___STDBWP_23</t>
  </si>
  <si>
    <t>COMBDGOFFOldWHSYS___STDBWP_23</t>
  </si>
  <si>
    <t>COMBDGOTSNewWHSYS___STDBWP_23</t>
  </si>
  <si>
    <t>COMBDGOTSOldWHSYS___STDBWP_23</t>
  </si>
  <si>
    <t>COMBDGRTTNewWHSYS___STDBWP_23</t>
  </si>
  <si>
    <t>COMBDGRTTOldWHSYS___STDBWP_23</t>
  </si>
  <si>
    <t>COMBDGTAWNewWHSYS___STDBWP_23</t>
  </si>
  <si>
    <t>COMBDGTAWOldWHSYS___STDBWP_23</t>
  </si>
  <si>
    <t>COMBDGWSTNewWHSYS___STDBWP_23</t>
  </si>
  <si>
    <t>COMBDGWSTOldWHSYS___STDBWP_23</t>
  </si>
  <si>
    <t>COMBDGAEROldSC_________DCO_EX</t>
  </si>
  <si>
    <t>COMBDGAFSOldSC_________DCO_EX</t>
  </si>
  <si>
    <t>COMBDGEDSOldSC_________DCO_EX</t>
  </si>
  <si>
    <t>COMBDGHLCOldSC_________DCO_EX</t>
  </si>
  <si>
    <t>COMBDGICIOldSC_________DCO_EX</t>
  </si>
  <si>
    <t>COMBDGOFFOldSC_________DCO_EX</t>
  </si>
  <si>
    <t>COMBDGOTSOldSC_________DCO_EX</t>
  </si>
  <si>
    <t>COMBDGRTTOldSC_________DCO_EX</t>
  </si>
  <si>
    <t>COMBDGTAWOldSC_________DCO_EX</t>
  </si>
  <si>
    <t>COMBDGWSTOldSC_________DCO_EX</t>
  </si>
  <si>
    <t>COMBDGOFFOldSH_________DHE_EX</t>
  </si>
  <si>
    <t>COMBDGAERNewAE______STDELC_16</t>
  </si>
  <si>
    <t>COMBDGAERNewAE______STDELC_23</t>
  </si>
  <si>
    <t>COMBDGAERNewAM______STDELC_16</t>
  </si>
  <si>
    <t>COMBDGAERNewAM______STDELC_23</t>
  </si>
  <si>
    <t>COMBDGAERNewLIFLC___HIGELC_23</t>
  </si>
  <si>
    <t>COMBDGAERNewLIFLC___STDELC_16</t>
  </si>
  <si>
    <t>COMBDGAERNewLIFLC___STDELC_23</t>
  </si>
  <si>
    <t>COMBDGAERNewLIFLUT5HIGELC_23</t>
  </si>
  <si>
    <t>COMBDGAERNewLIFLUT5STDELC_23</t>
  </si>
  <si>
    <t>COMBDGAERNewLIFLUT8HIGELC_23</t>
  </si>
  <si>
    <t>COMBDGAERNewLIFLUT8STDELC_23</t>
  </si>
  <si>
    <t>COMBDGAERNewLIFLU___STDELC_16</t>
  </si>
  <si>
    <t>COMBDGAERNewLIHAL100WSTDELC_23</t>
  </si>
  <si>
    <t>COMBDGAERNewLIHAL___STDELC_16</t>
  </si>
  <si>
    <t>COMBDGAERNewLIINC100WSTDELC_23</t>
  </si>
  <si>
    <t>COMBDGAERNewLIINC___STDELC_16</t>
  </si>
  <si>
    <t>COMBDGAERNewLILED___ESRELC_23</t>
  </si>
  <si>
    <t>COMBDGAERNewLILED___HIGELC_23</t>
  </si>
  <si>
    <t>COMBDGAERNewLILED___STDELC_16</t>
  </si>
  <si>
    <t>COMBDGAERNewLILED___STDELC_23</t>
  </si>
  <si>
    <t>COMBDGAERNewSCCE___ESRELC_23</t>
  </si>
  <si>
    <t>COMBDGAERNewSCCE___HIGELC_23</t>
  </si>
  <si>
    <t>COMBDGAERNewSCCE___STDELC_23</t>
  </si>
  <si>
    <t>COMBDGAERNewSCWA___ESRELC_23</t>
  </si>
  <si>
    <t>COMBDGAERNewSCWA___HIGELC_23</t>
  </si>
  <si>
    <t>COMBDGAERNewSCWA___STDELC_23</t>
  </si>
  <si>
    <t>COMBDGAERNewSCWD___ESRELC_23</t>
  </si>
  <si>
    <t>COMBDGAERNewSCWD___HIGELC_23</t>
  </si>
  <si>
    <t>COMBDGAERNewSCWD___STDELC_23</t>
  </si>
  <si>
    <t>COMBDGAERNewSC______STDELC_16</t>
  </si>
  <si>
    <t>COMBDGAERNewSHFUR___STDELC_16</t>
  </si>
  <si>
    <t>COMBDGAERNewSHFUR___STDELC_23</t>
  </si>
  <si>
    <t>COMBDGAERNewSHHEP___ESRELC_23</t>
  </si>
  <si>
    <t>COMBDGAERNewSHHEP___ESRGEO_23M</t>
  </si>
  <si>
    <t>COMBDGAERNewSHHEP___HIGELC_23</t>
  </si>
  <si>
    <t>COMBDGAERNewSHHEP___HIGGEO_23M</t>
  </si>
  <si>
    <t>COMBDGAERNewSHHEP___STDELC_16</t>
  </si>
  <si>
    <t>COMBDGAERNewSHHEP___STDELC_23</t>
  </si>
  <si>
    <t>COMBDGAERNewSHHEP___STDGEO_23M</t>
  </si>
  <si>
    <t>COMBDGAERNewSHPLT1000WSTDELC_23</t>
  </si>
  <si>
    <t>COMBDGAERNewSHPLT1500WSTDELC_23</t>
  </si>
  <si>
    <t>COMBDGAERNewSHPLT500WSTDELC_23</t>
  </si>
  <si>
    <t>COMBDGAERNewSHPLT___STDELC_16</t>
  </si>
  <si>
    <t>COMBDGAERNewSLLED___HIGELC_23</t>
  </si>
  <si>
    <t>COMBDGAERNewSLLED___STDELC_16</t>
  </si>
  <si>
    <t>COMBDGAERNewWHHEP___ESRELC_23</t>
  </si>
  <si>
    <t>COMBDGAERNewWHHEP___HIGELC_23</t>
  </si>
  <si>
    <t>COMBDGAERNewWHHEP___STDELC_23</t>
  </si>
  <si>
    <t>COMBDGAERNewWHSTHBCKSTDELC_23</t>
  </si>
  <si>
    <t>COMBDGAERNewWHWTK___HIGELC_23</t>
  </si>
  <si>
    <t>COMBDGAERNewWHWTK___STDELC_23</t>
  </si>
  <si>
    <t>COMBDGAERNewWH______STDELC_16</t>
  </si>
  <si>
    <t>COMBDGAEROldAE______STDELC_16</t>
  </si>
  <si>
    <t>COMBDGAEROldAE______STDELC_23</t>
  </si>
  <si>
    <t>COMBDGAEROldAE______STDELC_EX</t>
  </si>
  <si>
    <t>COMBDGAEROldAM______STDELC_16</t>
  </si>
  <si>
    <t>COMBDGAEROldAM______STDELC_23</t>
  </si>
  <si>
    <t>COMBDGAEROldAM______STDELC_EX</t>
  </si>
  <si>
    <t>COMBDGAEROldLIFLC___HIGELC_23</t>
  </si>
  <si>
    <t>COMBDGAEROldLIFLC___STDELC_16</t>
  </si>
  <si>
    <t>COMBDGAEROldLIFLC___STDELC_23</t>
  </si>
  <si>
    <t>COMBDGAEROldLIFLC___STDELC_EX</t>
  </si>
  <si>
    <t>COMBDGAEROldLIFLUT5HIGELC_23</t>
  </si>
  <si>
    <t>COMBDGAEROldLIFLUT5STDELC_23</t>
  </si>
  <si>
    <t>COMBDGAEROldLIFLUT8HIGELC_23</t>
  </si>
  <si>
    <t>COMBDGAEROldLIFLUT8STDELC_23</t>
  </si>
  <si>
    <t>COMBDGAEROldLIFLU___STDELC_16</t>
  </si>
  <si>
    <t>COMBDGAEROldLIFLU___STDELC_EX</t>
  </si>
  <si>
    <t>COMBDGAEROldLIHAL100WSTDELC_23</t>
  </si>
  <si>
    <t>COMBDGAEROldLIHAL___STDELC_16</t>
  </si>
  <si>
    <t>COMBDGAEROldLIHAL___STDELC_EX</t>
  </si>
  <si>
    <t>COMBDGAEROldLIINC100WSTDELC_23</t>
  </si>
  <si>
    <t>COMBDGAEROldLIINC___STDELC_16</t>
  </si>
  <si>
    <t>COMBDGAEROldLIINC___STDELC_EX</t>
  </si>
  <si>
    <t>COMBDGAEROldLILED___ESRELC_23</t>
  </si>
  <si>
    <t>COMBDGAEROldLILED___HIGELC_23</t>
  </si>
  <si>
    <t>COMBDGAEROldLILED___HIGELC_EX</t>
  </si>
  <si>
    <t>COMBDGAEROldLILED___STDELC_16</t>
  </si>
  <si>
    <t>COMBDGAEROldLILED___STDELC_23</t>
  </si>
  <si>
    <t>COMBDGAEROldLILED___STDELC_EX</t>
  </si>
  <si>
    <t>COMBDGAEROldSCCE___ESRELC_23</t>
  </si>
  <si>
    <t>COMBDGAEROldSCCE___HIGELC_23</t>
  </si>
  <si>
    <t>COMBDGAEROldSCCE___STDELC_23</t>
  </si>
  <si>
    <t>COMBDGAEROldSCWA___ESRELC_23</t>
  </si>
  <si>
    <t>COMBDGAEROldSCWA___HIGELC_23</t>
  </si>
  <si>
    <t>COMBDGAEROldSCWA___STDELC_23</t>
  </si>
  <si>
    <t>COMBDGAEROldSCWD___ESRELC_23</t>
  </si>
  <si>
    <t>COMBDGAEROldSCWD___HIGELC_23</t>
  </si>
  <si>
    <t>COMBDGAEROldSCWD___STDELC_23</t>
  </si>
  <si>
    <t>COMBDGAEROldSC______STDELC_16</t>
  </si>
  <si>
    <t>COMBDGAEROldSC______STDELC_EX</t>
  </si>
  <si>
    <t>COMBDGAEROldSHFUR___STDELC_16</t>
  </si>
  <si>
    <t>COMBDGAEROldSHFUR___STDELC_23</t>
  </si>
  <si>
    <t>COMBDGAEROldSHHEP___ESRELC_23</t>
  </si>
  <si>
    <t>COMBDGAEROldSHHEP___ESRGEO_23M</t>
  </si>
  <si>
    <t>COMBDGAEROldSHHEP___HIGELC_23</t>
  </si>
  <si>
    <t>COMBDGAEROldSHHEP___HIGGEO_23M</t>
  </si>
  <si>
    <t>COMBDGAEROldSHHEP___STDELC_16</t>
  </si>
  <si>
    <t>COMBDGAEROldSHHEP___STDELC_23</t>
  </si>
  <si>
    <t>COMBDGAEROldSHHEP___STDGEO_23M</t>
  </si>
  <si>
    <t>COMBDGAEROldSHPLT1000WSTDELC_23</t>
  </si>
  <si>
    <t>COMBDGAEROldSHPLT1500WSTDELC_23</t>
  </si>
  <si>
    <t>COMBDGAEROldSHPLT500WSTDELC_23</t>
  </si>
  <si>
    <t>COMBDGAEROldSHPLT___STDELC_16</t>
  </si>
  <si>
    <t>COMBDGAEROldSHPLT___STDELC_EX</t>
  </si>
  <si>
    <t>COMBDGAEROldSLLED___HIGELC_23</t>
  </si>
  <si>
    <t>COMBDGAEROldSLLED___STDELC_16</t>
  </si>
  <si>
    <t>COMBDGAEROldSLLED___STDELC_EX</t>
  </si>
  <si>
    <t>COMBDGAEROldWHHEP___ESRELC_23</t>
  </si>
  <si>
    <t>COMBDGAEROldWHHEP___HIGELC_23</t>
  </si>
  <si>
    <t>COMBDGAEROldWHHEP___STDELC_23</t>
  </si>
  <si>
    <t>COMBDGAEROldWHSTHBCKSTDELC_23</t>
  </si>
  <si>
    <t>COMBDGAEROldWHWTK___HIGELC_23</t>
  </si>
  <si>
    <t>COMBDGAEROldWHWTK___STDELC_23</t>
  </si>
  <si>
    <t>COMBDGAEROldWH______STDELC_16</t>
  </si>
  <si>
    <t>COMBDGAEROldWH______STDELC_EX</t>
  </si>
  <si>
    <t>COMBDGAFSNewAE______STDELC_16</t>
  </si>
  <si>
    <t>COMBDGAFSNewAE______STDELC_23</t>
  </si>
  <si>
    <t>COMBDGAFSNewAM______STDELC_16</t>
  </si>
  <si>
    <t>COMBDGAFSNewAM______STDELC_23</t>
  </si>
  <si>
    <t>COMBDGAFSNewLIFLC___HIGELC_23</t>
  </si>
  <si>
    <t>COMBDGAFSNewLIFLC___STDELC_16</t>
  </si>
  <si>
    <t>COMBDGAFSNewLIFLC___STDELC_23</t>
  </si>
  <si>
    <t>COMBDGAFSNewLIFLUT5HIGELC_23</t>
  </si>
  <si>
    <t>COMBDGAFSNewLIFLUT5STDELC_23</t>
  </si>
  <si>
    <t>COMBDGAFSNewLIFLUT8HIGELC_23</t>
  </si>
  <si>
    <t>COMBDGAFSNewLIFLUT8STDELC_23</t>
  </si>
  <si>
    <t>COMBDGAFSNewLIFLU___STDELC_16</t>
  </si>
  <si>
    <t>COMBDGAFSNewLIHAL100WSTDELC_23</t>
  </si>
  <si>
    <t>COMBDGAFSNewLIHAL___STDELC_16</t>
  </si>
  <si>
    <t>COMBDGAFSNewLIINC100WSTDELC_23</t>
  </si>
  <si>
    <t>COMBDGAFSNewLIINC___STDELC_16</t>
  </si>
  <si>
    <t>COMBDGAFSNewLILED___ESRELC_23</t>
  </si>
  <si>
    <t>COMBDGAFSNewLILED___HIGELC_23</t>
  </si>
  <si>
    <t>COMBDGAFSNewLILED___STDELC_16</t>
  </si>
  <si>
    <t>COMBDGAFSNewLILED___STDELC_23</t>
  </si>
  <si>
    <t>COMBDGAFSNewSCCE___ESRELC_23</t>
  </si>
  <si>
    <t>COMBDGAFSNewSCCE___HIGELC_23</t>
  </si>
  <si>
    <t>COMBDGAFSNewSCCE___STDELC_23</t>
  </si>
  <si>
    <t>COMBDGAFSNewSCWA___ESRELC_23</t>
  </si>
  <si>
    <t>COMBDGAFSNewSCWA___HIGELC_23</t>
  </si>
  <si>
    <t>COMBDGAFSNewSCWA___STDELC_23</t>
  </si>
  <si>
    <t>COMBDGAFSNewSCWD___ESRELC_23</t>
  </si>
  <si>
    <t>COMBDGAFSNewSCWD___HIGELC_23</t>
  </si>
  <si>
    <t>COMBDGAFSNewSCWD___STDELC_23</t>
  </si>
  <si>
    <t>COMBDGAFSNewSC______STDELC_16</t>
  </si>
  <si>
    <t>COMBDGAFSNewSHFUR___STDELC_16</t>
  </si>
  <si>
    <t>COMBDGAFSNewSHFUR___STDELC_23</t>
  </si>
  <si>
    <t>COMBDGAFSNewSHHEP___ESRELC_23</t>
  </si>
  <si>
    <t>COMBDGAFSNewSHHEP___ESRGEO_23M</t>
  </si>
  <si>
    <t>COMBDGAFSNewSHHEP___HIGELC_23</t>
  </si>
  <si>
    <t>COMBDGAFSNewSHHEP___HIGGEO_23M</t>
  </si>
  <si>
    <t>COMBDGAFSNewSHHEP___STDELC_16</t>
  </si>
  <si>
    <t>COMBDGAFSNewSHHEP___STDELC_23</t>
  </si>
  <si>
    <t>COMBDGAFSNewSHHEP___STDGEO_23M</t>
  </si>
  <si>
    <t>COMBDGAFSNewSHPLT1000WSTDELC_23</t>
  </si>
  <si>
    <t>COMBDGAFSNewSHPLT1500WSTDELC_23</t>
  </si>
  <si>
    <t>COMBDGAFSNewSHPLT500WSTDELC_23</t>
  </si>
  <si>
    <t>COMBDGAFSNewSHPLT___STDELC_16</t>
  </si>
  <si>
    <t>COMBDGAFSNewSLLED___HIGELC_23</t>
  </si>
  <si>
    <t>COMBDGAFSNewSLLED___STDELC_16</t>
  </si>
  <si>
    <t>COMBDGAFSNewWHHEP___ESRELC_23</t>
  </si>
  <si>
    <t>COMBDGAFSNewWHHEP___HIGELC_23</t>
  </si>
  <si>
    <t>COMBDGAFSNewWHHEP___STDELC_23</t>
  </si>
  <si>
    <t>COMBDGAFSNewWHSTHBCKSTDELC_23</t>
  </si>
  <si>
    <t>COMBDGAFSNewWHWTK___HIGELC_23</t>
  </si>
  <si>
    <t>COMBDGAFSNewWHWTK___STDELC_23</t>
  </si>
  <si>
    <t>COMBDGAFSNewWH______STDELC_16</t>
  </si>
  <si>
    <t>COMBDGAFSOldAE______STDELC_16</t>
  </si>
  <si>
    <t>COMBDGAFSOldAE______STDELC_23</t>
  </si>
  <si>
    <t>COMBDGAFSOldAE______STDELC_EX</t>
  </si>
  <si>
    <t>COMBDGAFSOldAM______STDELC_16</t>
  </si>
  <si>
    <t>COMBDGAFSOldAM______STDELC_23</t>
  </si>
  <si>
    <t>COMBDGAFSOldAM______STDELC_EX</t>
  </si>
  <si>
    <t>COMBDGAFSOldLIFLC___HIGELC_23</t>
  </si>
  <si>
    <t>COMBDGAFSOldLIFLC___STDELC_16</t>
  </si>
  <si>
    <t>COMBDGAFSOldLIFLC___STDELC_23</t>
  </si>
  <si>
    <t>COMBDGAFSOldLIFLC___STDELC_EX</t>
  </si>
  <si>
    <t>COMBDGAFSOldLIFLUT5HIGELC_23</t>
  </si>
  <si>
    <t>COMBDGAFSOldLIFLUT5STDELC_23</t>
  </si>
  <si>
    <t>COMBDGAFSOldLIFLUT8HIGELC_23</t>
  </si>
  <si>
    <t>COMBDGAFSOldLIFLUT8STDELC_23</t>
  </si>
  <si>
    <t>COMBDGAFSOldLIFLU___STDELC_16</t>
  </si>
  <si>
    <t>COMBDGAFSOldLIFLU___STDELC_EX</t>
  </si>
  <si>
    <t>COMBDGAFSOldLIHAL100WSTDELC_23</t>
  </si>
  <si>
    <t>COMBDGAFSOldLIHAL___STDELC_16</t>
  </si>
  <si>
    <t>COMBDGAFSOldLIHAL___STDELC_EX</t>
  </si>
  <si>
    <t>COMBDGAFSOldLIINC100WSTDELC_23</t>
  </si>
  <si>
    <t>COMBDGAFSOldLIINC___STDELC_16</t>
  </si>
  <si>
    <t>COMBDGAFSOldLIINC___STDELC_EX</t>
  </si>
  <si>
    <t>COMBDGAFSOldLILED___ESRELC_23</t>
  </si>
  <si>
    <t>COMBDGAFSOldLILED___HIGELC_23</t>
  </si>
  <si>
    <t>COMBDGAFSOldLILED___HIGELC_EX</t>
  </si>
  <si>
    <t>COMBDGAFSOldLILED___STDELC_16</t>
  </si>
  <si>
    <t>COMBDGAFSOldLILED___STDELC_23</t>
  </si>
  <si>
    <t>COMBDGAFSOldLILED___STDELC_EX</t>
  </si>
  <si>
    <t>COMBDGAFSOldSCCE___ESRELC_23</t>
  </si>
  <si>
    <t>COMBDGAFSOldSCCE___HIGELC_23</t>
  </si>
  <si>
    <t>COMBDGAFSOldSCCE___STDELC_23</t>
  </si>
  <si>
    <t>COMBDGAFSOldSCWA___ESRELC_23</t>
  </si>
  <si>
    <t>COMBDGAFSOldSCWA___HIGELC_23</t>
  </si>
  <si>
    <t>COMBDGAFSOldSCWA___STDELC_23</t>
  </si>
  <si>
    <t>COMBDGAFSOldSCWD___ESRELC_23</t>
  </si>
  <si>
    <t>COMBDGAFSOldSCWD___HIGELC_23</t>
  </si>
  <si>
    <t>COMBDGAFSOldSCWD___STDELC_23</t>
  </si>
  <si>
    <t>COMBDGAFSOldSC______STDELC_16</t>
  </si>
  <si>
    <t>COMBDGAFSOldSC______STDELC_EX</t>
  </si>
  <si>
    <t>COMBDGAFSOldSHFUR___STDELC_16</t>
  </si>
  <si>
    <t>COMBDGAFSOldSHFUR___STDELC_23</t>
  </si>
  <si>
    <t>COMBDGAFSOldSHHEP___ESRELC_23</t>
  </si>
  <si>
    <t>COMBDGAFSOldSHHEP___ESRGEO_23M</t>
  </si>
  <si>
    <t>COMBDGAFSOldSHHEP___HIGELC_23</t>
  </si>
  <si>
    <t>COMBDGAFSOldSHHEP___HIGGEO_23M</t>
  </si>
  <si>
    <t>COMBDGAFSOldSHHEP___STDELC_16</t>
  </si>
  <si>
    <t>COMBDGAFSOldSHHEP___STDELC_23</t>
  </si>
  <si>
    <t>COMBDGAFSOldSHHEP___STDGEO_23M</t>
  </si>
  <si>
    <t>COMBDGAFSOldSHPLT1000WSTDELC_23</t>
  </si>
  <si>
    <t>COMBDGAFSOldSHPLT1500WSTDELC_23</t>
  </si>
  <si>
    <t>COMBDGAFSOldSHPLT500WSTDELC_23</t>
  </si>
  <si>
    <t>COMBDGAFSOldSHPLT___STDELC_16</t>
  </si>
  <si>
    <t>COMBDGAFSOldSHPLT___STDELC_EX</t>
  </si>
  <si>
    <t>COMBDGAFSOldSLLED___HIGELC_23</t>
  </si>
  <si>
    <t>COMBDGAFSOldSLLED___STDELC_16</t>
  </si>
  <si>
    <t>COMBDGAFSOldSLLED___STDELC_EX</t>
  </si>
  <si>
    <t>COMBDGAFSOldWHHEP___ESRELC_23</t>
  </si>
  <si>
    <t>COMBDGAFSOldWHHEP___HIGELC_23</t>
  </si>
  <si>
    <t>COMBDGAFSOldWHHEP___STDELC_23</t>
  </si>
  <si>
    <t>COMBDGAFSOldWHSTHBCKSTDELC_23</t>
  </si>
  <si>
    <t>COMBDGAFSOldWHWTK___HIGELC_23</t>
  </si>
  <si>
    <t>COMBDGAFSOldWHWTK___STDELC_23</t>
  </si>
  <si>
    <t>COMBDGAFSOldWH______STDELC_16</t>
  </si>
  <si>
    <t>COMBDGAFSOldWH______STDELC_EX</t>
  </si>
  <si>
    <t>COMBDGEDSNewAE______STDELC_16</t>
  </si>
  <si>
    <t>COMBDGEDSNewAE______STDELC_23</t>
  </si>
  <si>
    <t>COMBDGEDSNewAM______STDELC_16</t>
  </si>
  <si>
    <t>COMBDGEDSNewAM______STDELC_23</t>
  </si>
  <si>
    <t>COMBDGEDSNewLIFLC___HIGELC_23</t>
  </si>
  <si>
    <t>COMBDGEDSNewLIFLC___STDELC_16</t>
  </si>
  <si>
    <t>COMBDGEDSNewLIFLC___STDELC_23</t>
  </si>
  <si>
    <t>COMBDGEDSNewLIFLUT5HIGELC_23</t>
  </si>
  <si>
    <t>COMBDGEDSNewLIFLUT5STDELC_23</t>
  </si>
  <si>
    <t>COMBDGEDSNewLIFLUT8HIGELC_23</t>
  </si>
  <si>
    <t>COMBDGEDSNewLIFLUT8STDELC_23</t>
  </si>
  <si>
    <t>COMBDGEDSNewLIFLU___STDELC_16</t>
  </si>
  <si>
    <t>COMBDGEDSNewLIHAL100WSTDELC_23</t>
  </si>
  <si>
    <t>COMBDGEDSNewLIHAL___STDELC_16</t>
  </si>
  <si>
    <t>COMBDGEDSNewLIINC100WSTDELC_23</t>
  </si>
  <si>
    <t>COMBDGEDSNewLIINC___STDELC_16</t>
  </si>
  <si>
    <t>COMBDGEDSNewLILED___ESRELC_23</t>
  </si>
  <si>
    <t>COMBDGEDSNewLILED___HIGELC_23</t>
  </si>
  <si>
    <t>COMBDGEDSNewLILED___STDELC_16</t>
  </si>
  <si>
    <t>COMBDGEDSNewLILED___STDELC_23</t>
  </si>
  <si>
    <t>COMBDGEDSNewSCCE___ESRELC_23</t>
  </si>
  <si>
    <t>COMBDGEDSNewSCCE___HIGELC_23</t>
  </si>
  <si>
    <t>COMBDGEDSNewSCCE___STDELC_23</t>
  </si>
  <si>
    <t>COMBDGEDSNewSCWA___ESRELC_23</t>
  </si>
  <si>
    <t>COMBDGEDSNewSCWA___HIGELC_23</t>
  </si>
  <si>
    <t>COMBDGEDSNewSCWA___STDELC_23</t>
  </si>
  <si>
    <t>COMBDGEDSNewSCWD___ESRELC_23</t>
  </si>
  <si>
    <t>COMBDGEDSNewSCWD___HIGELC_23</t>
  </si>
  <si>
    <t>COMBDGEDSNewSCWD___STDELC_23</t>
  </si>
  <si>
    <t>COMBDGEDSNewSC______STDELC_16</t>
  </si>
  <si>
    <t>COMBDGEDSNewSHFUR___STDELC_16</t>
  </si>
  <si>
    <t>COMBDGEDSNewSHFUR___STDELC_23</t>
  </si>
  <si>
    <t>COMBDGEDSNewSHHEP___ESRELC_23</t>
  </si>
  <si>
    <t>COMBDGEDSNewSHHEP___ESRGEO_23M</t>
  </si>
  <si>
    <t>COMBDGEDSNewSHHEP___HIGELC_23</t>
  </si>
  <si>
    <t>COMBDGEDSNewSHHEP___HIGGEO_23M</t>
  </si>
  <si>
    <t>COMBDGEDSNewSHHEP___STDELC_16</t>
  </si>
  <si>
    <t>COMBDGEDSNewSHHEP___STDELC_23</t>
  </si>
  <si>
    <t>COMBDGEDSNewSHHEP___STDGEO_23M</t>
  </si>
  <si>
    <t>COMBDGEDSNewSHPLT1000WSTDELC_23</t>
  </si>
  <si>
    <t>COMBDGEDSNewSHPLT1500WSTDELC_23</t>
  </si>
  <si>
    <t>COMBDGEDSNewSHPLT500WSTDELC_23</t>
  </si>
  <si>
    <t>COMBDGEDSNewSHPLT___STDELC_16</t>
  </si>
  <si>
    <t>COMBDGEDSNewSLLED___HIGELC_23</t>
  </si>
  <si>
    <t>COMBDGEDSNewSLLED___STDELC_16</t>
  </si>
  <si>
    <t>COMBDGEDSNewWHHEP___ESRELC_23</t>
  </si>
  <si>
    <t>COMBDGEDSNewWHHEP___HIGELC_23</t>
  </si>
  <si>
    <t>COMBDGEDSNewWHHEP___STDELC_23</t>
  </si>
  <si>
    <t>COMBDGEDSNewWHSTHBCKSTDELC_23</t>
  </si>
  <si>
    <t>COMBDGEDSNewWHWTK___HIGELC_23</t>
  </si>
  <si>
    <t>COMBDGEDSNewWHWTK___STDELC_23</t>
  </si>
  <si>
    <t>COMBDGEDSNewWH______STDELC_16</t>
  </si>
  <si>
    <t>COMBDGEDSOldAE______STDELC_16</t>
  </si>
  <si>
    <t>COMBDGEDSOldAE______STDELC_23</t>
  </si>
  <si>
    <t>COMBDGEDSOldAE______STDELC_EX</t>
  </si>
  <si>
    <t>COMBDGEDSOldAM______STDELC_16</t>
  </si>
  <si>
    <t>COMBDGEDSOldAM______STDELC_23</t>
  </si>
  <si>
    <t>COMBDGEDSOldAM______STDELC_EX</t>
  </si>
  <si>
    <t>COMBDGEDSOldLIFLC___HIGELC_23</t>
  </si>
  <si>
    <t>COMBDGEDSOldLIFLC___STDELC_16</t>
  </si>
  <si>
    <t>COMBDGEDSOldLIFLC___STDELC_23</t>
  </si>
  <si>
    <t>COMBDGEDSOldLIFLC___STDELC_EX</t>
  </si>
  <si>
    <t>COMBDGEDSOldLIFLUT5HIGELC_23</t>
  </si>
  <si>
    <t>COMBDGEDSOldLIFLUT5STDELC_23</t>
  </si>
  <si>
    <t>COMBDGEDSOldLIFLUT8HIGELC_23</t>
  </si>
  <si>
    <t>COMBDGEDSOldLIFLUT8STDELC_23</t>
  </si>
  <si>
    <t>COMBDGEDSOldLIFLU___STDELC_16</t>
  </si>
  <si>
    <t>COMBDGEDSOldLIFLU___STDELC_EX</t>
  </si>
  <si>
    <t>COMBDGEDSOldLIHAL100WSTDELC_23</t>
  </si>
  <si>
    <t>COMBDGEDSOldLIHAL___STDELC_16</t>
  </si>
  <si>
    <t>COMBDGEDSOldLIHAL___STDELC_EX</t>
  </si>
  <si>
    <t>COMBDGEDSOldLIINC100WSTDELC_23</t>
  </si>
  <si>
    <t>COMBDGEDSOldLIINC___STDELC_16</t>
  </si>
  <si>
    <t>COMBDGEDSOldLIINC___STDELC_EX</t>
  </si>
  <si>
    <t>COMBDGEDSOldLILED___ESRELC_23</t>
  </si>
  <si>
    <t>COMBDGEDSOldLILED___HIGELC_23</t>
  </si>
  <si>
    <t>COMBDGEDSOldLILED___HIGELC_EX</t>
  </si>
  <si>
    <t>COMBDGEDSOldLILED___STDELC_16</t>
  </si>
  <si>
    <t>COMBDGEDSOldLILED___STDELC_23</t>
  </si>
  <si>
    <t>COMBDGEDSOldLILED___STDELC_EX</t>
  </si>
  <si>
    <t>COMBDGEDSOldSCCE___ESRELC_23</t>
  </si>
  <si>
    <t>COMBDGEDSOldSCCE___HIGELC_23</t>
  </si>
  <si>
    <t>COMBDGEDSOldSCCE___STDELC_23</t>
  </si>
  <si>
    <t>COMBDGEDSOldSCWA___ESRELC_23</t>
  </si>
  <si>
    <t>COMBDGEDSOldSCWA___HIGELC_23</t>
  </si>
  <si>
    <t>COMBDGEDSOldSCWA___STDELC_23</t>
  </si>
  <si>
    <t>COMBDGEDSOldSCWD___ESRELC_23</t>
  </si>
  <si>
    <t>COMBDGEDSOldSCWD___HIGELC_23</t>
  </si>
  <si>
    <t>COMBDGEDSOldSCWD___STDELC_23</t>
  </si>
  <si>
    <t>COMBDGEDSOldSC______STDELC_16</t>
  </si>
  <si>
    <t>COMBDGEDSOldSC______STDELC_EX</t>
  </si>
  <si>
    <t>COMBDGEDSOldSHFUR___STDELC_16</t>
  </si>
  <si>
    <t>COMBDGEDSOldSHFUR___STDELC_23</t>
  </si>
  <si>
    <t>COMBDGEDSOldSHHEP___ESRELC_23</t>
  </si>
  <si>
    <t>COMBDGEDSOldSHHEP___ESRGEO_23M</t>
  </si>
  <si>
    <t>COMBDGEDSOldSHHEP___HIGELC_23</t>
  </si>
  <si>
    <t>COMBDGEDSOldSHHEP___HIGGEO_23M</t>
  </si>
  <si>
    <t>COMBDGEDSOldSHHEP___STDELC_16</t>
  </si>
  <si>
    <t>COMBDGEDSOldSHHEP___STDELC_23</t>
  </si>
  <si>
    <t>COMBDGEDSOldSHHEP___STDGEO_23M</t>
  </si>
  <si>
    <t>COMBDGEDSOldSHPLT1000WSTDELC_23</t>
  </si>
  <si>
    <t>COMBDGEDSOldSHPLT1500WSTDELC_23</t>
  </si>
  <si>
    <t>COMBDGEDSOldSHPLT500WSTDELC_23</t>
  </si>
  <si>
    <t>COMBDGEDSOldSHPLT___STDELC_16</t>
  </si>
  <si>
    <t>COMBDGEDSOldSHPLT___STDELC_EX</t>
  </si>
  <si>
    <t>COMBDGEDSOldSLLED___HIGELC_23</t>
  </si>
  <si>
    <t>COMBDGEDSOldSLLED___STDELC_16</t>
  </si>
  <si>
    <t>COMBDGEDSOldSLLED___STDELC_EX</t>
  </si>
  <si>
    <t>COMBDGEDSOldWHHEP___ESRELC_23</t>
  </si>
  <si>
    <t>COMBDGEDSOldWHHEP___HIGELC_23</t>
  </si>
  <si>
    <t>COMBDGEDSOldWHHEP___STDELC_23</t>
  </si>
  <si>
    <t>COMBDGEDSOldWHSTHBCKSTDELC_23</t>
  </si>
  <si>
    <t>COMBDGEDSOldWHWTK___HIGELC_23</t>
  </si>
  <si>
    <t>COMBDGEDSOldWHWTK___STDELC_23</t>
  </si>
  <si>
    <t>COMBDGEDSOldWH______STDELC_16</t>
  </si>
  <si>
    <t>COMBDGEDSOldWH______STDELC_EX</t>
  </si>
  <si>
    <t>COMBDGHLCNewAE______STDELC_16</t>
  </si>
  <si>
    <t>COMBDGHLCNewAE______STDELC_23</t>
  </si>
  <si>
    <t>COMBDGHLCNewAM______STDELC_16</t>
  </si>
  <si>
    <t>COMBDGHLCNewAM______STDELC_23</t>
  </si>
  <si>
    <t>COMBDGHLCNewLIFLC___HIGELC_23</t>
  </si>
  <si>
    <t>COMBDGHLCNewLIFLC___STDELC_16</t>
  </si>
  <si>
    <t>COMBDGHLCNewLIFLC___STDELC_23</t>
  </si>
  <si>
    <t>COMBDGHLCNewLIFLUT5HIGELC_23</t>
  </si>
  <si>
    <t>COMBDGHLCNewLIFLUT5STDELC_23</t>
  </si>
  <si>
    <t>COMBDGHLCNewLIFLUT8HIGELC_23</t>
  </si>
  <si>
    <t>COMBDGHLCNewLIFLUT8STDELC_23</t>
  </si>
  <si>
    <t>COMBDGHLCNewLIFLU___STDELC_16</t>
  </si>
  <si>
    <t>COMBDGHLCNewLIHAL100WSTDELC_23</t>
  </si>
  <si>
    <t>COMBDGHLCNewLIHAL___STDELC_16</t>
  </si>
  <si>
    <t>COMBDGHLCNewLIINC100WSTDELC_23</t>
  </si>
  <si>
    <t>COMBDGHLCNewLIINC___STDELC_16</t>
  </si>
  <si>
    <t>COMBDGHLCNewLILED___ESRELC_23</t>
  </si>
  <si>
    <t>COMBDGHLCNewLILED___HIGELC_23</t>
  </si>
  <si>
    <t>COMBDGHLCNewLILED___STDELC_16</t>
  </si>
  <si>
    <t>COMBDGHLCNewLILED___STDELC_23</t>
  </si>
  <si>
    <t>COMBDGHLCNewSCCE___ESRELC_23</t>
  </si>
  <si>
    <t>COMBDGHLCNewSCCE___HIGELC_23</t>
  </si>
  <si>
    <t>COMBDGHLCNewSCCE___STDELC_23</t>
  </si>
  <si>
    <t>COMBDGHLCNewSCWA___ESRELC_23</t>
  </si>
  <si>
    <t>COMBDGHLCNewSCWA___HIGELC_23</t>
  </si>
  <si>
    <t>COMBDGHLCNewSCWA___STDELC_23</t>
  </si>
  <si>
    <t>COMBDGHLCNewSCWD___ESRELC_23</t>
  </si>
  <si>
    <t>COMBDGHLCNewSCWD___HIGELC_23</t>
  </si>
  <si>
    <t>COMBDGHLCNewSCWD___STDELC_23</t>
  </si>
  <si>
    <t>COMBDGHLCNewSC______STDELC_16</t>
  </si>
  <si>
    <t>COMBDGHLCNewSHFUR___STDELC_16</t>
  </si>
  <si>
    <t>COMBDGHLCNewSHFUR___STDELC_23</t>
  </si>
  <si>
    <t>COMBDGHLCNewSHHEP___ESRELC_23</t>
  </si>
  <si>
    <t>COMBDGHLCNewSHHEP___ESRGEO_23M</t>
  </si>
  <si>
    <t>COMBDGHLCNewSHHEP___HIGELC_23</t>
  </si>
  <si>
    <t>COMBDGHLCNewSHHEP___HIGGEO_23M</t>
  </si>
  <si>
    <t>COMBDGHLCNewSHHEP___STDELC_16</t>
  </si>
  <si>
    <t>COMBDGHLCNewSHHEP___STDELC_23</t>
  </si>
  <si>
    <t>COMBDGHLCNewSHHEP___STDGEO_23M</t>
  </si>
  <si>
    <t>COMBDGHLCNewSHPLT1000WSTDELC_23</t>
  </si>
  <si>
    <t>COMBDGHLCNewSHPLT1500WSTDELC_23</t>
  </si>
  <si>
    <t>COMBDGHLCNewSHPLT500WSTDELC_23</t>
  </si>
  <si>
    <t>COMBDGHLCNewSHPLT___STDELC_16</t>
  </si>
  <si>
    <t>COMBDGHLCNewSLLED___HIGELC_23</t>
  </si>
  <si>
    <t>COMBDGHLCNewSLLED___STDELC_16</t>
  </si>
  <si>
    <t>COMBDGHLCNewWHHEP___ESRELC_23</t>
  </si>
  <si>
    <t>COMBDGHLCNewWHHEP___HIGELC_23</t>
  </si>
  <si>
    <t>COMBDGHLCNewWHHEP___STDELC_23</t>
  </si>
  <si>
    <t>COMBDGHLCNewWHSTHBCKSTDELC_23</t>
  </si>
  <si>
    <t>COMBDGHLCNewWHWTK___HIGELC_23</t>
  </si>
  <si>
    <t>COMBDGHLCNewWHWTK___STDELC_23</t>
  </si>
  <si>
    <t>COMBDGHLCNewWH______STDELC_16</t>
  </si>
  <si>
    <t>COMBDGHLCOldAE______STDELC_16</t>
  </si>
  <si>
    <t>COMBDGHLCOldAE______STDELC_23</t>
  </si>
  <si>
    <t>COMBDGHLCOldAE______STDELC_EX</t>
  </si>
  <si>
    <t>COMBDGHLCOldAM______STDELC_16</t>
  </si>
  <si>
    <t>COMBDGHLCOldAM______STDELC_23</t>
  </si>
  <si>
    <t>COMBDGHLCOldAM______STDELC_EX</t>
  </si>
  <si>
    <t>COMBDGHLCOldLIFLC___HIGELC_23</t>
  </si>
  <si>
    <t>COMBDGHLCOldLIFLC___STDELC_16</t>
  </si>
  <si>
    <t>COMBDGHLCOldLIFLC___STDELC_23</t>
  </si>
  <si>
    <t>COMBDGHLCOldLIFLC___STDELC_EX</t>
  </si>
  <si>
    <t>COMBDGHLCOldLIFLUT5HIGELC_23</t>
  </si>
  <si>
    <t>COMBDGHLCOldLIFLUT5STDELC_23</t>
  </si>
  <si>
    <t>COMBDGHLCOldLIFLUT8HIGELC_23</t>
  </si>
  <si>
    <t>COMBDGHLCOldLIFLUT8STDELC_23</t>
  </si>
  <si>
    <t>COMBDGHLCOldLIFLU___STDELC_16</t>
  </si>
  <si>
    <t>COMBDGHLCOldLIFLU___STDELC_EX</t>
  </si>
  <si>
    <t>COMBDGHLCOldLIHAL100WSTDELC_23</t>
  </si>
  <si>
    <t>COMBDGHLCOldLIHAL___STDELC_16</t>
  </si>
  <si>
    <t>COMBDGHLCOldLIHAL___STDELC_EX</t>
  </si>
  <si>
    <t>COMBDGHLCOldLIINC100WSTDELC_23</t>
  </si>
  <si>
    <t>COMBDGHLCOldLIINC___STDELC_16</t>
  </si>
  <si>
    <t>COMBDGHLCOldLIINC___STDELC_EX</t>
  </si>
  <si>
    <t>COMBDGHLCOldLILED___ESRELC_23</t>
  </si>
  <si>
    <t>COMBDGHLCOldLILED___HIGELC_23</t>
  </si>
  <si>
    <t>COMBDGHLCOldLILED___HIGELC_EX</t>
  </si>
  <si>
    <t>COMBDGHLCOldLILED___STDELC_16</t>
  </si>
  <si>
    <t>COMBDGHLCOldLILED___STDELC_23</t>
  </si>
  <si>
    <t>COMBDGHLCOldLILED___STDELC_EX</t>
  </si>
  <si>
    <t>COMBDGHLCOldSCCE___ESRELC_23</t>
  </si>
  <si>
    <t>COMBDGHLCOldSCCE___HIGELC_23</t>
  </si>
  <si>
    <t>COMBDGHLCOldSCCE___STDELC_23</t>
  </si>
  <si>
    <t>COMBDGHLCOldSCWA___ESRELC_23</t>
  </si>
  <si>
    <t>COMBDGHLCOldSCWA___HIGELC_23</t>
  </si>
  <si>
    <t>COMBDGHLCOldSCWA___STDELC_23</t>
  </si>
  <si>
    <t>COMBDGHLCOldSCWD___ESRELC_23</t>
  </si>
  <si>
    <t>COMBDGHLCOldSCWD___HIGELC_23</t>
  </si>
  <si>
    <t>COMBDGHLCOldSCWD___STDELC_23</t>
  </si>
  <si>
    <t>COMBDGHLCOldSC______STDELC_16</t>
  </si>
  <si>
    <t>COMBDGHLCOldSC______STDELC_EX</t>
  </si>
  <si>
    <t>COMBDGHLCOldSHFUR___STDELC_16</t>
  </si>
  <si>
    <t>COMBDGHLCOldSHFUR___STDELC_23</t>
  </si>
  <si>
    <t>COMBDGHLCOldSHHEP___ESRELC_23</t>
  </si>
  <si>
    <t>COMBDGHLCOldSHHEP___ESRGEO_23M</t>
  </si>
  <si>
    <t>COMBDGHLCOldSHHEP___HIGELC_23</t>
  </si>
  <si>
    <t>COMBDGHLCOldSHHEP___HIGGEO_23M</t>
  </si>
  <si>
    <t>COMBDGHLCOldSHHEP___STDELC_16</t>
  </si>
  <si>
    <t>COMBDGHLCOldSHHEP___STDELC_23</t>
  </si>
  <si>
    <t>COMBDGHLCOldSHHEP___STDGEO_23M</t>
  </si>
  <si>
    <t>COMBDGHLCOldSHPLT1000WSTDELC_23</t>
  </si>
  <si>
    <t>COMBDGHLCOldSHPLT1500WSTDELC_23</t>
  </si>
  <si>
    <t>COMBDGHLCOldSHPLT500WSTDELC_23</t>
  </si>
  <si>
    <t>COMBDGHLCOldSHPLT___STDELC_16</t>
  </si>
  <si>
    <t>COMBDGHLCOldSHPLT___STDELC_EX</t>
  </si>
  <si>
    <t>COMBDGHLCOldSLLED___HIGELC_23</t>
  </si>
  <si>
    <t>COMBDGHLCOldSLLED___STDELC_16</t>
  </si>
  <si>
    <t>COMBDGHLCOldSLLED___STDELC_EX</t>
  </si>
  <si>
    <t>COMBDGHLCOldWHHEP___ESRELC_23</t>
  </si>
  <si>
    <t>COMBDGHLCOldWHHEP___HIGELC_23</t>
  </si>
  <si>
    <t>COMBDGHLCOldWHHEP___STDELC_23</t>
  </si>
  <si>
    <t>COMBDGHLCOldWHSTHBCKSTDELC_23</t>
  </si>
  <si>
    <t>COMBDGHLCOldWHWTK___HIGELC_23</t>
  </si>
  <si>
    <t>COMBDGHLCOldWHWTK___STDELC_23</t>
  </si>
  <si>
    <t>COMBDGHLCOldWH______STDELC_16</t>
  </si>
  <si>
    <t>COMBDGHLCOldWH______STDELC_EX</t>
  </si>
  <si>
    <t>COMBDGICINewAE______STDELC_16</t>
  </si>
  <si>
    <t>COMBDGICINewAE______STDELC_23</t>
  </si>
  <si>
    <t>COMBDGICINewAM______STDELC_16</t>
  </si>
  <si>
    <t>COMBDGICINewAM______STDELC_23</t>
  </si>
  <si>
    <t>COMBDGICINewLIFLC___HIGELC_23</t>
  </si>
  <si>
    <t>COMBDGICINewLIFLC___STDELC_16</t>
  </si>
  <si>
    <t>COMBDGICINewLIFLC___STDELC_23</t>
  </si>
  <si>
    <t>COMBDGICINewLIFLUT5HIGELC_23</t>
  </si>
  <si>
    <t>COMBDGICINewLIFLUT5STDELC_23</t>
  </si>
  <si>
    <t>COMBDGICINewLIFLUT8HIGELC_23</t>
  </si>
  <si>
    <t>COMBDGICINewLIFLUT8STDELC_23</t>
  </si>
  <si>
    <t>COMBDGICINewLIFLU___STDELC_16</t>
  </si>
  <si>
    <t>COMBDGICINewLIHAL100WSTDELC_23</t>
  </si>
  <si>
    <t>COMBDGICINewLIHAL___STDELC_16</t>
  </si>
  <si>
    <t>COMBDGICINewLIINC100WSTDELC_23</t>
  </si>
  <si>
    <t>COMBDGICINewLIINC___STDELC_16</t>
  </si>
  <si>
    <t>COMBDGICINewLILED___ESRELC_23</t>
  </si>
  <si>
    <t>COMBDGICINewLILED___HIGELC_23</t>
  </si>
  <si>
    <t>COMBDGICINewLILED___STDELC_16</t>
  </si>
  <si>
    <t>COMBDGICINewLILED___STDELC_23</t>
  </si>
  <si>
    <t>COMBDGICINewSCCE___ESRELC_23</t>
  </si>
  <si>
    <t>COMBDGICINewSCCE___HIGELC_23</t>
  </si>
  <si>
    <t>COMBDGICINewSCCE___STDELC_23</t>
  </si>
  <si>
    <t>COMBDGICINewSCWA___ESRELC_23</t>
  </si>
  <si>
    <t>COMBDGICINewSCWA___HIGELC_23</t>
  </si>
  <si>
    <t>COMBDGICINewSCWA___STDELC_23</t>
  </si>
  <si>
    <t>COMBDGICINewSCWD___ESRELC_23</t>
  </si>
  <si>
    <t>COMBDGICINewSCWD___HIGELC_23</t>
  </si>
  <si>
    <t>COMBDGICINewSCWD___STDELC_23</t>
  </si>
  <si>
    <t>COMBDGICINewSC______STDELC_16</t>
  </si>
  <si>
    <t>COMBDGICINewSHFUR___STDELC_16</t>
  </si>
  <si>
    <t>COMBDGICINewSHFUR___STDELC_23</t>
  </si>
  <si>
    <t>COMBDGICINewSHHEP___ESRELC_23</t>
  </si>
  <si>
    <t>COMBDGICINewSHHEP___ESRGEO_23M</t>
  </si>
  <si>
    <t>COMBDGICINewSHHEP___HIGELC_23</t>
  </si>
  <si>
    <t>COMBDGICINewSHHEP___HIGGEO_23M</t>
  </si>
  <si>
    <t>COMBDGICINewSHHEP___STDELC_16</t>
  </si>
  <si>
    <t>COMBDGICINewSHHEP___STDELC_23</t>
  </si>
  <si>
    <t>COMBDGICINewSHHEP___STDGEO_23M</t>
  </si>
  <si>
    <t>COMBDGICINewSHPLT1000WSTDELC_23</t>
  </si>
  <si>
    <t>COMBDGICINewSHPLT1500WSTDELC_23</t>
  </si>
  <si>
    <t>COMBDGICINewSHPLT500WSTDELC_23</t>
  </si>
  <si>
    <t>COMBDGICINewSHPLT___STDELC_16</t>
  </si>
  <si>
    <t>COMBDGICINewSLLED___HIGELC_23</t>
  </si>
  <si>
    <t>COMBDGICINewSLLED___STDELC_16</t>
  </si>
  <si>
    <t>COMBDGICINewWHHEP___ESRELC_23</t>
  </si>
  <si>
    <t>COMBDGICINewWHHEP___HIGELC_23</t>
  </si>
  <si>
    <t>COMBDGICINewWHHEP___STDELC_23</t>
  </si>
  <si>
    <t>COMBDGICINewWHSTHBCKSTDELC_23</t>
  </si>
  <si>
    <t>COMBDGICINewWHWTK___HIGELC_23</t>
  </si>
  <si>
    <t>COMBDGICINewWHWTK___STDELC_23</t>
  </si>
  <si>
    <t>COMBDGICINewWH______STDELC_16</t>
  </si>
  <si>
    <t>COMBDGICIOldAE______STDELC_16</t>
  </si>
  <si>
    <t>COMBDGICIOldAE______STDELC_23</t>
  </si>
  <si>
    <t>COMBDGICIOldAE______STDELC_EX</t>
  </si>
  <si>
    <t>COMBDGICIOldAM______STDELC_16</t>
  </si>
  <si>
    <t>COMBDGICIOldAM______STDELC_23</t>
  </si>
  <si>
    <t>COMBDGICIOldAM______STDELC_EX</t>
  </si>
  <si>
    <t>COMBDGICIOldLIFLC___HIGELC_23</t>
  </si>
  <si>
    <t>COMBDGICIOldLIFLC___STDELC_16</t>
  </si>
  <si>
    <t>COMBDGICIOldLIFLC___STDELC_23</t>
  </si>
  <si>
    <t>COMBDGICIOldLIFLC___STDELC_EX</t>
  </si>
  <si>
    <t>COMBDGICIOldLIFLUT5HIGELC_23</t>
  </si>
  <si>
    <t>COMBDGICIOldLIFLUT5STDELC_23</t>
  </si>
  <si>
    <t>COMBDGICIOldLIFLUT8HIGELC_23</t>
  </si>
  <si>
    <t>COMBDGICIOldLIFLUT8STDELC_23</t>
  </si>
  <si>
    <t>COMBDGICIOldLIFLU___STDELC_16</t>
  </si>
  <si>
    <t>COMBDGICIOldLIFLU___STDELC_EX</t>
  </si>
  <si>
    <t>COMBDGICIOldLIHAL100WSTDELC_23</t>
  </si>
  <si>
    <t>COMBDGICIOldLIHAL___STDELC_16</t>
  </si>
  <si>
    <t>COMBDGICIOldLIHAL___STDELC_EX</t>
  </si>
  <si>
    <t>COMBDGICIOldLIINC100WSTDELC_23</t>
  </si>
  <si>
    <t>COMBDGICIOldLIINC___STDELC_16</t>
  </si>
  <si>
    <t>COMBDGICIOldLIINC___STDELC_EX</t>
  </si>
  <si>
    <t>COMBDGICIOldLILED___ESRELC_23</t>
  </si>
  <si>
    <t>COMBDGICIOldLILED___HIGELC_23</t>
  </si>
  <si>
    <t>COMBDGICIOldLILED___HIGELC_EX</t>
  </si>
  <si>
    <t>COMBDGICIOldLILED___STDELC_16</t>
  </si>
  <si>
    <t>COMBDGICIOldLILED___STDELC_23</t>
  </si>
  <si>
    <t>COMBDGICIOldLILED___STDELC_EX</t>
  </si>
  <si>
    <t>COMBDGICIOldSCCE___ESRELC_23</t>
  </si>
  <si>
    <t>COMBDGICIOldSCCE___HIGELC_23</t>
  </si>
  <si>
    <t>COMBDGICIOldSCCE___STDELC_23</t>
  </si>
  <si>
    <t>COMBDGICIOldSCWA___ESRELC_23</t>
  </si>
  <si>
    <t>COMBDGICIOldSCWA___HIGELC_23</t>
  </si>
  <si>
    <t>COMBDGICIOldSCWA___STDELC_23</t>
  </si>
  <si>
    <t>COMBDGICIOldSCWD___ESRELC_23</t>
  </si>
  <si>
    <t>COMBDGICIOldSCWD___HIGELC_23</t>
  </si>
  <si>
    <t>COMBDGICIOldSCWD___STDELC_23</t>
  </si>
  <si>
    <t>COMBDGICIOldSC______STDELC_16</t>
  </si>
  <si>
    <t>COMBDGICIOldSC______STDELC_EX</t>
  </si>
  <si>
    <t>COMBDGICIOldSHFUR___STDELC_16</t>
  </si>
  <si>
    <t>COMBDGICIOldSHFUR___STDELC_23</t>
  </si>
  <si>
    <t>COMBDGICIOldSHHEP___ESRELC_23</t>
  </si>
  <si>
    <t>COMBDGICIOldSHHEP___ESRGEO_23M</t>
  </si>
  <si>
    <t>COMBDGICIOldSHHEP___HIGELC_23</t>
  </si>
  <si>
    <t>COMBDGICIOldSHHEP___HIGGEO_23M</t>
  </si>
  <si>
    <t>COMBDGICIOldSHHEP___STDELC_16</t>
  </si>
  <si>
    <t>COMBDGICIOldSHHEP___STDELC_23</t>
  </si>
  <si>
    <t>COMBDGICIOldSHHEP___STDGEO_23M</t>
  </si>
  <si>
    <t>COMBDGICIOldSHPLT1000WSTDELC_23</t>
  </si>
  <si>
    <t>COMBDGICIOldSHPLT1500WSTDELC_23</t>
  </si>
  <si>
    <t>COMBDGICIOldSHPLT500WSTDELC_23</t>
  </si>
  <si>
    <t>COMBDGICIOldSHPLT___STDELC_16</t>
  </si>
  <si>
    <t>COMBDGICIOldSHPLT___STDELC_EX</t>
  </si>
  <si>
    <t>COMBDGICIOldSLLED___HIGELC_23</t>
  </si>
  <si>
    <t>COMBDGICIOldSLLED___STDELC_16</t>
  </si>
  <si>
    <t>COMBDGICIOldSLLED___STDELC_EX</t>
  </si>
  <si>
    <t>COMBDGICIOldWHHEP___ESRELC_23</t>
  </si>
  <si>
    <t>COMBDGICIOldWHHEP___HIGELC_23</t>
  </si>
  <si>
    <t>COMBDGICIOldWHHEP___STDELC_23</t>
  </si>
  <si>
    <t>COMBDGICIOldWHSTHBCKSTDELC_23</t>
  </si>
  <si>
    <t>COMBDGICIOldWHWTK___HIGELC_23</t>
  </si>
  <si>
    <t>COMBDGICIOldWHWTK___STDELC_23</t>
  </si>
  <si>
    <t>COMBDGICIOldWH______STDELC_16</t>
  </si>
  <si>
    <t>COMBDGICIOldWH______STDELC_EX</t>
  </si>
  <si>
    <t>COMBDGOFFNewAE______STDELC_16</t>
  </si>
  <si>
    <t>COMBDGOFFNewAE______STDELC_23</t>
  </si>
  <si>
    <t>COMBDGOFFNewAM______STDELC_16</t>
  </si>
  <si>
    <t>COMBDGOFFNewAM______STDELC_23</t>
  </si>
  <si>
    <t>COMBDGOFFNewLIFLC___HIGELC_23</t>
  </si>
  <si>
    <t>COMBDGOFFNewLIFLC___STDELC_16</t>
  </si>
  <si>
    <t>COMBDGOFFNewLIFLC___STDELC_23</t>
  </si>
  <si>
    <t>COMBDGOFFNewLIFLUT5HIGELC_23</t>
  </si>
  <si>
    <t>COMBDGOFFNewLIFLUT5STDELC_23</t>
  </si>
  <si>
    <t>COMBDGOFFNewLIFLUT8HIGELC_23</t>
  </si>
  <si>
    <t>COMBDGOFFNewLIFLUT8STDELC_23</t>
  </si>
  <si>
    <t>COMBDGOFFNewLIFLU___STDELC_16</t>
  </si>
  <si>
    <t>COMBDGOFFNewLIHAL100WSTDELC_23</t>
  </si>
  <si>
    <t>COMBDGOFFNewLIHAL___STDELC_16</t>
  </si>
  <si>
    <t>COMBDGOFFNewLIINC100WSTDELC_23</t>
  </si>
  <si>
    <t>COMBDGOFFNewLIINC___STDELC_16</t>
  </si>
  <si>
    <t>COMBDGOFFNewLILED___ESRELC_23</t>
  </si>
  <si>
    <t>COMBDGOFFNewLILED___HIGELC_23</t>
  </si>
  <si>
    <t>COMBDGOFFNewLILED___STDELC_16</t>
  </si>
  <si>
    <t>COMBDGOFFNewLILED___STDELC_23</t>
  </si>
  <si>
    <t>COMBDGOFFNewSCCE___ESRELC_23</t>
  </si>
  <si>
    <t>COMBDGOFFNewSCCE___HIGELC_23</t>
  </si>
  <si>
    <t>COMBDGOFFNewSCCE___STDELC_23</t>
  </si>
  <si>
    <t>COMBDGOFFNewSCWA___ESRELC_23</t>
  </si>
  <si>
    <t>COMBDGOFFNewSCWA___HIGELC_23</t>
  </si>
  <si>
    <t>COMBDGOFFNewSCWA___STDELC_23</t>
  </si>
  <si>
    <t>COMBDGOFFNewSCWD___ESRELC_23</t>
  </si>
  <si>
    <t>COMBDGOFFNewSCWD___HIGELC_23</t>
  </si>
  <si>
    <t>COMBDGOFFNewSCWD___STDELC_23</t>
  </si>
  <si>
    <t>COMBDGOFFNewSC______STDELC_16</t>
  </si>
  <si>
    <t>COMBDGOFFNewSHFUR___STDELC_16</t>
  </si>
  <si>
    <t>COMBDGOFFNewSHFUR___STDELC_23</t>
  </si>
  <si>
    <t>COMBDGOFFNewSHHEP___ESRELC_23</t>
  </si>
  <si>
    <t>COMBDGOFFNewSHHEP___ESRGEO_23M</t>
  </si>
  <si>
    <t>COMBDGOFFNewSHHEP___HIGELC_23</t>
  </si>
  <si>
    <t>COMBDGOFFNewSHHEP___HIGGEO_23M</t>
  </si>
  <si>
    <t>COMBDGOFFNewSHHEP___STDELC_16</t>
  </si>
  <si>
    <t>COMBDGOFFNewSHHEP___STDELC_23</t>
  </si>
  <si>
    <t>COMBDGOFFNewSHHEP___STDGEO_23M</t>
  </si>
  <si>
    <t>COMBDGOFFNewSHPLT1000WSTDELC_23</t>
  </si>
  <si>
    <t>COMBDGOFFNewSHPLT1500WSTDELC_23</t>
  </si>
  <si>
    <t>COMBDGOFFNewSHPLT500WSTDELC_23</t>
  </si>
  <si>
    <t>COMBDGOFFNewSHPLT___STDELC_16</t>
  </si>
  <si>
    <t>COMBDGOFFNewSLLED___HIGELC_23</t>
  </si>
  <si>
    <t>COMBDGOFFNewSLLED___STDELC_16</t>
  </si>
  <si>
    <t>COMBDGOFFNewWHHEP___ESRELC_23</t>
  </si>
  <si>
    <t>COMBDGOFFNewWHHEP___HIGELC_23</t>
  </si>
  <si>
    <t>COMBDGOFFNewWHHEP___STDELC_23</t>
  </si>
  <si>
    <t>COMBDGOFFNewWHSTHBCKSTDELC_23</t>
  </si>
  <si>
    <t>COMBDGOFFNewWHWTK___HIGELC_23</t>
  </si>
  <si>
    <t>COMBDGOFFNewWHWTK___STDELC_23</t>
  </si>
  <si>
    <t>COMBDGOFFNewWH______STDELC_16</t>
  </si>
  <si>
    <t>COMBDGOFFOldAE______STDELC_16</t>
  </si>
  <si>
    <t>COMBDGOFFOldAE______STDELC_23</t>
  </si>
  <si>
    <t>COMBDGOFFOldAE______STDELC_EX</t>
  </si>
  <si>
    <t>COMBDGOFFOldAM______STDELC_16</t>
  </si>
  <si>
    <t>COMBDGOFFOldAM______STDELC_23</t>
  </si>
  <si>
    <t>COMBDGOFFOldAM______STDELC_EX</t>
  </si>
  <si>
    <t>COMBDGOFFOldLIFLC___HIGELC_23</t>
  </si>
  <si>
    <t>COMBDGOFFOldLIFLC___STDELC_16</t>
  </si>
  <si>
    <t>COMBDGOFFOldLIFLC___STDELC_23</t>
  </si>
  <si>
    <t>COMBDGOFFOldLIFLC___STDELC_EX</t>
  </si>
  <si>
    <t>COMBDGOFFOldLIFLUT5HIGELC_23</t>
  </si>
  <si>
    <t>COMBDGOFFOldLIFLUT5STDELC_23</t>
  </si>
  <si>
    <t>COMBDGOFFOldLIFLUT8HIGELC_23</t>
  </si>
  <si>
    <t>COMBDGOFFOldLIFLUT8STDELC_23</t>
  </si>
  <si>
    <t>COMBDGOFFOldLIFLU___STDELC_16</t>
  </si>
  <si>
    <t>COMBDGOFFOldLIFLU___STDELC_EX</t>
  </si>
  <si>
    <t>COMBDGOFFOldLIHAL100WSTDELC_23</t>
  </si>
  <si>
    <t>COMBDGOFFOldLIHAL___STDELC_16</t>
  </si>
  <si>
    <t>COMBDGOFFOldLIHAL___STDELC_EX</t>
  </si>
  <si>
    <t>COMBDGOFFOldLIINC100WSTDELC_23</t>
  </si>
  <si>
    <t>COMBDGOFFOldLIINC___STDELC_16</t>
  </si>
  <si>
    <t>COMBDGOFFOldLIINC___STDELC_EX</t>
  </si>
  <si>
    <t>COMBDGOFFOldLILED___ESRELC_23</t>
  </si>
  <si>
    <t>COMBDGOFFOldLILED___HIGELC_23</t>
  </si>
  <si>
    <t>COMBDGOFFOldLILED___HIGELC_EX</t>
  </si>
  <si>
    <t>COMBDGOFFOldLILED___STDELC_16</t>
  </si>
  <si>
    <t>COMBDGOFFOldLILED___STDELC_23</t>
  </si>
  <si>
    <t>COMBDGOFFOldLILED___STDELC_EX</t>
  </si>
  <si>
    <t>COMBDGOFFOldSCCE___ESRELC_23</t>
  </si>
  <si>
    <t>COMBDGOFFOldSCCE___HIGELC_23</t>
  </si>
  <si>
    <t>COMBDGOFFOldSCCE___STDELC_23</t>
  </si>
  <si>
    <t>COMBDGOFFOldSCWA___ESRELC_23</t>
  </si>
  <si>
    <t>COMBDGOFFOldSCWA___HIGELC_23</t>
  </si>
  <si>
    <t>COMBDGOFFOldSCWA___STDELC_23</t>
  </si>
  <si>
    <t>COMBDGOFFOldSCWD___ESRELC_23</t>
  </si>
  <si>
    <t>COMBDGOFFOldSCWD___HIGELC_23</t>
  </si>
  <si>
    <t>COMBDGOFFOldSCWD___STDELC_23</t>
  </si>
  <si>
    <t>COMBDGOFFOldSC______STDELC_16</t>
  </si>
  <si>
    <t>COMBDGOFFOldSC______STDELC_EX</t>
  </si>
  <si>
    <t>COMBDGOFFOldSHFUR___STDELC_16</t>
  </si>
  <si>
    <t>COMBDGOFFOldSHFUR___STDELC_23</t>
  </si>
  <si>
    <t>COMBDGOFFOldSHHEP___ESRELC_23</t>
  </si>
  <si>
    <t>COMBDGOFFOldSHHEP___ESRGEO_23M</t>
  </si>
  <si>
    <t>COMBDGOFFOldSHHEP___HIGELC_23</t>
  </si>
  <si>
    <t>COMBDGOFFOldSHHEP___HIGGEO_23M</t>
  </si>
  <si>
    <t>COMBDGOFFOldSHHEP___STDELC_16</t>
  </si>
  <si>
    <t>COMBDGOFFOldSHHEP___STDELC_23</t>
  </si>
  <si>
    <t>COMBDGOFFOldSHHEP___STDGEO_23M</t>
  </si>
  <si>
    <t>COMBDGOFFOldSHPLT1000WSTDELC_23</t>
  </si>
  <si>
    <t>COMBDGOFFOldSHPLT1500WSTDELC_23</t>
  </si>
  <si>
    <t>COMBDGOFFOldSHPLT500WSTDELC_23</t>
  </si>
  <si>
    <t>COMBDGOFFOldSHPLT___STDELC_16</t>
  </si>
  <si>
    <t>COMBDGOFFOldSHPLT___STDELC_EX</t>
  </si>
  <si>
    <t>COMBDGOFFOldSLLED___HIGELC_23</t>
  </si>
  <si>
    <t>COMBDGOFFOldSLLED___STDELC_16</t>
  </si>
  <si>
    <t>COMBDGOFFOldSLLED___STDELC_EX</t>
  </si>
  <si>
    <t>COMBDGOFFOldWHHEP___ESRELC_23</t>
  </si>
  <si>
    <t>COMBDGOFFOldWHHEP___HIGELC_23</t>
  </si>
  <si>
    <t>COMBDGOFFOldWHHEP___STDELC_23</t>
  </si>
  <si>
    <t>COMBDGOFFOldWHSTHBCKSTDELC_23</t>
  </si>
  <si>
    <t>COMBDGOFFOldWHWTK___HIGELC_23</t>
  </si>
  <si>
    <t>COMBDGOFFOldWHWTK___STDELC_23</t>
  </si>
  <si>
    <t>COMBDGOFFOldWH______STDELC_16</t>
  </si>
  <si>
    <t>COMBDGOFFOldWH______STDELC_EX</t>
  </si>
  <si>
    <t>COMBDGOTSNewAE______STDELC_16</t>
  </si>
  <si>
    <t>COMBDGOTSNewAE______STDELC_23</t>
  </si>
  <si>
    <t>COMBDGOTSNewAM______STDELC_16</t>
  </si>
  <si>
    <t>COMBDGOTSNewAM______STDELC_23</t>
  </si>
  <si>
    <t>COMBDGOTSNewLIFLC___HIGELC_23</t>
  </si>
  <si>
    <t>COMBDGOTSNewLIFLC___STDELC_16</t>
  </si>
  <si>
    <t>COMBDGOTSNewLIFLC___STDELC_23</t>
  </si>
  <si>
    <t>COMBDGOTSNewLIFLUT5HIGELC_23</t>
  </si>
  <si>
    <t>COMBDGOTSNewLIFLUT5STDELC_23</t>
  </si>
  <si>
    <t>COMBDGOTSNewLIFLUT8HIGELC_23</t>
  </si>
  <si>
    <t>COMBDGOTSNewLIFLUT8STDELC_23</t>
  </si>
  <si>
    <t>COMBDGOTSNewLIFLU___STDELC_16</t>
  </si>
  <si>
    <t>COMBDGOTSNewLIHAL100WSTDELC_23</t>
  </si>
  <si>
    <t>COMBDGOTSNewLIHAL___STDELC_16</t>
  </si>
  <si>
    <t>COMBDGOTSNewLIINC100WSTDELC_23</t>
  </si>
  <si>
    <t>COMBDGOTSNewLIINC___STDELC_16</t>
  </si>
  <si>
    <t>COMBDGOTSNewLILED___ESRELC_23</t>
  </si>
  <si>
    <t>COMBDGOTSNewLILED___HIGELC_23</t>
  </si>
  <si>
    <t>COMBDGOTSNewLILED___STDELC_16</t>
  </si>
  <si>
    <t>COMBDGOTSNewLILED___STDELC_23</t>
  </si>
  <si>
    <t>COMBDGOTSNewSCCE___ESRELC_23</t>
  </si>
  <si>
    <t>COMBDGOTSNewSCCE___HIGELC_23</t>
  </si>
  <si>
    <t>COMBDGOTSNewSCCE___STDELC_23</t>
  </si>
  <si>
    <t>COMBDGOTSNewSCWA___ESRELC_23</t>
  </si>
  <si>
    <t>COMBDGOTSNewSCWA___HIGELC_23</t>
  </si>
  <si>
    <t>COMBDGOTSNewSCWA___STDELC_23</t>
  </si>
  <si>
    <t>COMBDGOTSNewSCWD___ESRELC_23</t>
  </si>
  <si>
    <t>COMBDGOTSNewSCWD___HIGELC_23</t>
  </si>
  <si>
    <t>COMBDGOTSNewSCWD___STDELC_23</t>
  </si>
  <si>
    <t>COMBDGOTSNewSC______STDELC_16</t>
  </si>
  <si>
    <t>COMBDGOTSNewSHFUR___STDELC_16</t>
  </si>
  <si>
    <t>COMBDGOTSNewSHFUR___STDELC_23</t>
  </si>
  <si>
    <t>COMBDGOTSNewSHHEP___ESRELC_23</t>
  </si>
  <si>
    <t>COMBDGOTSNewSHHEP___ESRGEO_23M</t>
  </si>
  <si>
    <t>COMBDGOTSNewSHHEP___HIGELC_23</t>
  </si>
  <si>
    <t>COMBDGOTSNewSHHEP___HIGGEO_23M</t>
  </si>
  <si>
    <t>COMBDGOTSNewSHHEP___STDELC_16</t>
  </si>
  <si>
    <t>COMBDGOTSNewSHHEP___STDELC_23</t>
  </si>
  <si>
    <t>COMBDGOTSNewSHHEP___STDGEO_23M</t>
  </si>
  <si>
    <t>COMBDGOTSNewSHPLT1000WSTDELC_23</t>
  </si>
  <si>
    <t>COMBDGOTSNewSHPLT1500WSTDELC_23</t>
  </si>
  <si>
    <t>COMBDGOTSNewSHPLT500WSTDELC_23</t>
  </si>
  <si>
    <t>COMBDGOTSNewSHPLT___STDELC_16</t>
  </si>
  <si>
    <t>COMBDGOTSNewSLLED___HIGELC_23</t>
  </si>
  <si>
    <t>COMBDGOTSNewSLLED___STDELC_16</t>
  </si>
  <si>
    <t>COMBDGOTSNewWHHEP___ESRELC_23</t>
  </si>
  <si>
    <t>COMBDGOTSNewWHHEP___HIGELC_23</t>
  </si>
  <si>
    <t>COMBDGOTSNewWHHEP___STDELC_23</t>
  </si>
  <si>
    <t>COMBDGOTSNewWHSTHBCKSTDELC_23</t>
  </si>
  <si>
    <t>COMBDGOTSNewWHWTK___HIGELC_23</t>
  </si>
  <si>
    <t>COMBDGOTSNewWHWTK___STDELC_23</t>
  </si>
  <si>
    <t>COMBDGOTSNewWH______STDELC_16</t>
  </si>
  <si>
    <t>COMBDGOTSOldAE______STDELC_16</t>
  </si>
  <si>
    <t>COMBDGOTSOldAE______STDELC_23</t>
  </si>
  <si>
    <t>COMBDGOTSOldAE______STDELC_EX</t>
  </si>
  <si>
    <t>COMBDGOTSOldAM______STDELC_16</t>
  </si>
  <si>
    <t>COMBDGOTSOldAM______STDELC_23</t>
  </si>
  <si>
    <t>COMBDGOTSOldAM______STDELC_EX</t>
  </si>
  <si>
    <t>COMBDGOTSOldLIFLC___HIGELC_23</t>
  </si>
  <si>
    <t>COMBDGOTSOldLIFLC___STDELC_16</t>
  </si>
  <si>
    <t>COMBDGOTSOldLIFLC___STDELC_23</t>
  </si>
  <si>
    <t>COMBDGOTSOldLIFLC___STDELC_EX</t>
  </si>
  <si>
    <t>COMBDGOTSOldLIFLUT5HIGELC_23</t>
  </si>
  <si>
    <t>COMBDGOTSOldLIFLUT5STDELC_23</t>
  </si>
  <si>
    <t>COMBDGOTSOldLIFLUT8HIGELC_23</t>
  </si>
  <si>
    <t>COMBDGOTSOldLIFLUT8STDELC_23</t>
  </si>
  <si>
    <t>COMBDGOTSOldLIFLU___STDELC_16</t>
  </si>
  <si>
    <t>COMBDGOTSOldLIFLU___STDELC_EX</t>
  </si>
  <si>
    <t>COMBDGOTSOldLIHAL100WSTDELC_23</t>
  </si>
  <si>
    <t>COMBDGOTSOldLIHAL___STDELC_16</t>
  </si>
  <si>
    <t>COMBDGOTSOldLIHAL___STDELC_EX</t>
  </si>
  <si>
    <t>COMBDGOTSOldLIINC100WSTDELC_23</t>
  </si>
  <si>
    <t>COMBDGOTSOldLIINC___STDELC_16</t>
  </si>
  <si>
    <t>COMBDGOTSOldLIINC___STDELC_EX</t>
  </si>
  <si>
    <t>COMBDGOTSOldLILED___ESRELC_23</t>
  </si>
  <si>
    <t>COMBDGOTSOldLILED___HIGELC_23</t>
  </si>
  <si>
    <t>COMBDGOTSOldLILED___HIGELC_EX</t>
  </si>
  <si>
    <t>COMBDGOTSOldLILED___STDELC_16</t>
  </si>
  <si>
    <t>COMBDGOTSOldLILED___STDELC_23</t>
  </si>
  <si>
    <t>COMBDGOTSOldLILED___STDELC_EX</t>
  </si>
  <si>
    <t>COMBDGOTSOldSCCE___ESRELC_23</t>
  </si>
  <si>
    <t>COMBDGOTSOldSCCE___HIGELC_23</t>
  </si>
  <si>
    <t>COMBDGOTSOldSCCE___STDELC_23</t>
  </si>
  <si>
    <t>COMBDGOTSOldSCWA___ESRELC_23</t>
  </si>
  <si>
    <t>COMBDGOTSOldSCWA___HIGELC_23</t>
  </si>
  <si>
    <t>COMBDGOTSOldSCWA___STDELC_23</t>
  </si>
  <si>
    <t>COMBDGOTSOldSCWD___ESRELC_23</t>
  </si>
  <si>
    <t>COMBDGOTSOldSCWD___HIGELC_23</t>
  </si>
  <si>
    <t>COMBDGOTSOldSCWD___STDELC_23</t>
  </si>
  <si>
    <t>COMBDGOTSOldSC______STDELC_16</t>
  </si>
  <si>
    <t>COMBDGOTSOldSC______STDELC_EX</t>
  </si>
  <si>
    <t>COMBDGOTSOldSHFUR___STDELC_16</t>
  </si>
  <si>
    <t>COMBDGOTSOldSHFUR___STDELC_23</t>
  </si>
  <si>
    <t>COMBDGOTSOldSHHEP___ESRELC_23</t>
  </si>
  <si>
    <t>COMBDGOTSOldSHHEP___ESRGEO_23M</t>
  </si>
  <si>
    <t>COMBDGOTSOldSHHEP___HIGELC_23</t>
  </si>
  <si>
    <t>COMBDGOTSOldSHHEP___HIGGEO_23M</t>
  </si>
  <si>
    <t>COMBDGOTSOldSHHEP___STDELC_16</t>
  </si>
  <si>
    <t>COMBDGOTSOldSHHEP___STDELC_23</t>
  </si>
  <si>
    <t>COMBDGOTSOldSHHEP___STDGEO_23M</t>
  </si>
  <si>
    <t>COMBDGOTSOldSHPLT1000WSTDELC_23</t>
  </si>
  <si>
    <t>COMBDGOTSOldSHPLT1500WSTDELC_23</t>
  </si>
  <si>
    <t>COMBDGOTSOldSHPLT500WSTDELC_23</t>
  </si>
  <si>
    <t>COMBDGOTSOldSHPLT___STDELC_16</t>
  </si>
  <si>
    <t>COMBDGOTSOldSHPLT___STDELC_EX</t>
  </si>
  <si>
    <t>COMBDGOTSOldSLLED___HIGELC_23</t>
  </si>
  <si>
    <t>COMBDGOTSOldSLLED___STDELC_16</t>
  </si>
  <si>
    <t>COMBDGOTSOldSLLED___STDELC_EX</t>
  </si>
  <si>
    <t>COMBDGOTSOldWHHEP___ESRELC_23</t>
  </si>
  <si>
    <t>COMBDGOTSOldWHHEP___HIGELC_23</t>
  </si>
  <si>
    <t>COMBDGOTSOldWHHEP___STDELC_23</t>
  </si>
  <si>
    <t>COMBDGOTSOldWHSTHBCKSTDELC_23</t>
  </si>
  <si>
    <t>COMBDGOTSOldWHWTK___HIGELC_23</t>
  </si>
  <si>
    <t>COMBDGOTSOldWHWTK___STDELC_23</t>
  </si>
  <si>
    <t>COMBDGOTSOldWH______STDELC_16</t>
  </si>
  <si>
    <t>COMBDGOTSOldWH______STDELC_EX</t>
  </si>
  <si>
    <t>COMBDGRTTNewAE______STDELC_16</t>
  </si>
  <si>
    <t>COMBDGRTTNewAE______STDELC_23</t>
  </si>
  <si>
    <t>COMBDGRTTNewAM______STDELC_16</t>
  </si>
  <si>
    <t>COMBDGRTTNewAM______STDELC_23</t>
  </si>
  <si>
    <t>COMBDGRTTNewLIFLC___HIGELC_23</t>
  </si>
  <si>
    <t>COMBDGRTTNewLIFLC___STDELC_16</t>
  </si>
  <si>
    <t>COMBDGRTTNewLIFLC___STDELC_23</t>
  </si>
  <si>
    <t>COMBDGRTTNewLIFLUT5HIGELC_23</t>
  </si>
  <si>
    <t>COMBDGRTTNewLIFLUT5STDELC_23</t>
  </si>
  <si>
    <t>COMBDGRTTNewLIFLUT8HIGELC_23</t>
  </si>
  <si>
    <t>COMBDGRTTNewLIFLUT8STDELC_23</t>
  </si>
  <si>
    <t>COMBDGRTTNewLIFLU___STDELC_16</t>
  </si>
  <si>
    <t>COMBDGRTTNewLIHAL100WSTDELC_23</t>
  </si>
  <si>
    <t>COMBDGRTTNewLIHAL___STDELC_16</t>
  </si>
  <si>
    <t>COMBDGRTTNewLIINC100WSTDELC_23</t>
  </si>
  <si>
    <t>COMBDGRTTNewLIINC___STDELC_16</t>
  </si>
  <si>
    <t>COMBDGRTTNewLILED___ESRELC_23</t>
  </si>
  <si>
    <t>COMBDGRTTNewLILED___HIGELC_23</t>
  </si>
  <si>
    <t>COMBDGRTTNewLILED___STDELC_16</t>
  </si>
  <si>
    <t>COMBDGRTTNewLILED___STDELC_23</t>
  </si>
  <si>
    <t>COMBDGRTTNewSCCE___ESRELC_23</t>
  </si>
  <si>
    <t>COMBDGRTTNewSCCE___HIGELC_23</t>
  </si>
  <si>
    <t>COMBDGRTTNewSCCE___STDELC_23</t>
  </si>
  <si>
    <t>COMBDGRTTNewSCWA___ESRELC_23</t>
  </si>
  <si>
    <t>COMBDGRTTNewSCWA___HIGELC_23</t>
  </si>
  <si>
    <t>COMBDGRTTNewSCWA___STDELC_23</t>
  </si>
  <si>
    <t>COMBDGRTTNewSCWD___ESRELC_23</t>
  </si>
  <si>
    <t>COMBDGRTTNewSCWD___HIGELC_23</t>
  </si>
  <si>
    <t>COMBDGRTTNewSCWD___STDELC_23</t>
  </si>
  <si>
    <t>COMBDGRTTNewSC______STDELC_16</t>
  </si>
  <si>
    <t>COMBDGRTTNewSHFUR___STDELC_16</t>
  </si>
  <si>
    <t>COMBDGRTTNewSHFUR___STDELC_23</t>
  </si>
  <si>
    <t>COMBDGRTTNewSHHEP___ESRELC_23</t>
  </si>
  <si>
    <t>COMBDGRTTNewSHHEP___ESRGEO_23M</t>
  </si>
  <si>
    <t>COMBDGRTTNewSHHEP___HIGELC_23</t>
  </si>
  <si>
    <t>COMBDGRTTNewSHHEP___HIGGEO_23M</t>
  </si>
  <si>
    <t>COMBDGRTTNewSHHEP___STDELC_16</t>
  </si>
  <si>
    <t>COMBDGRTTNewSHHEP___STDELC_23</t>
  </si>
  <si>
    <t>COMBDGRTTNewSHHEP___STDGEO_23M</t>
  </si>
  <si>
    <t>COMBDGRTTNewSHPLT1000WSTDELC_23</t>
  </si>
  <si>
    <t>COMBDGRTTNewSHPLT1500WSTDELC_23</t>
  </si>
  <si>
    <t>COMBDGRTTNewSHPLT500WSTDELC_23</t>
  </si>
  <si>
    <t>COMBDGRTTNewSHPLT___STDELC_16</t>
  </si>
  <si>
    <t>COMBDGRTTNewSLLED___HIGELC_23</t>
  </si>
  <si>
    <t>COMBDGRTTNewSLLED___STDELC_16</t>
  </si>
  <si>
    <t>COMBDGRTTNewWHHEP___ESRELC_23</t>
  </si>
  <si>
    <t>COMBDGRTTNewWHHEP___HIGELC_23</t>
  </si>
  <si>
    <t>COMBDGRTTNewWHHEP___STDELC_23</t>
  </si>
  <si>
    <t>COMBDGRTTNewWHSTHBCKSTDELC_23</t>
  </si>
  <si>
    <t>COMBDGRTTNewWHWTK___HIGELC_23</t>
  </si>
  <si>
    <t>COMBDGRTTNewWHWTK___STDELC_23</t>
  </si>
  <si>
    <t>COMBDGRTTNewWH______STDELC_16</t>
  </si>
  <si>
    <t>COMBDGRTTOldAE______STDELC_16</t>
  </si>
  <si>
    <t>COMBDGRTTOldAE______STDELC_23</t>
  </si>
  <si>
    <t>COMBDGRTTOldAE______STDELC_EX</t>
  </si>
  <si>
    <t>COMBDGRTTOldAM______STDELC_16</t>
  </si>
  <si>
    <t>COMBDGRTTOldAM______STDELC_23</t>
  </si>
  <si>
    <t>COMBDGRTTOldAM______STDELC_EX</t>
  </si>
  <si>
    <t>COMBDGRTTOldLIFLC___HIGELC_23</t>
  </si>
  <si>
    <t>COMBDGRTTOldLIFLC___STDELC_16</t>
  </si>
  <si>
    <t>COMBDGRTTOldLIFLC___STDELC_23</t>
  </si>
  <si>
    <t>COMBDGRTTOldLIFLC___STDELC_EX</t>
  </si>
  <si>
    <t>COMBDGRTTOldLIFLUT5HIGELC_23</t>
  </si>
  <si>
    <t>COMBDGRTTOldLIFLUT5STDELC_23</t>
  </si>
  <si>
    <t>COMBDGRTTOldLIFLUT8HIGELC_23</t>
  </si>
  <si>
    <t>COMBDGRTTOldLIFLUT8STDELC_23</t>
  </si>
  <si>
    <t>COMBDGRTTOldLIFLU___STDELC_16</t>
  </si>
  <si>
    <t>COMBDGRTTOldLIFLU___STDELC_EX</t>
  </si>
  <si>
    <t>COMBDGRTTOldLIHAL100WSTDELC_23</t>
  </si>
  <si>
    <t>COMBDGRTTOldLIHAL___STDELC_16</t>
  </si>
  <si>
    <t>COMBDGRTTOldLIHAL___STDELC_EX</t>
  </si>
  <si>
    <t>COMBDGRTTOldLIINC100WSTDELC_23</t>
  </si>
  <si>
    <t>COMBDGRTTOldLIINC___STDELC_16</t>
  </si>
  <si>
    <t>COMBDGRTTOldLIINC___STDELC_EX</t>
  </si>
  <si>
    <t>COMBDGRTTOldLILED___ESRELC_23</t>
  </si>
  <si>
    <t>COMBDGRTTOldLILED___HIGELC_23</t>
  </si>
  <si>
    <t>COMBDGRTTOldLILED___HIGELC_EX</t>
  </si>
  <si>
    <t>COMBDGRTTOldLILED___STDELC_16</t>
  </si>
  <si>
    <t>COMBDGRTTOldLILED___STDELC_23</t>
  </si>
  <si>
    <t>COMBDGRTTOldLILED___STDELC_EX</t>
  </si>
  <si>
    <t>COMBDGRTTOldSCCE___ESRELC_23</t>
  </si>
  <si>
    <t>COMBDGRTTOldSCCE___HIGELC_23</t>
  </si>
  <si>
    <t>COMBDGRTTOldSCCE___STDELC_23</t>
  </si>
  <si>
    <t>COMBDGRTTOldSCWA___ESRELC_23</t>
  </si>
  <si>
    <t>COMBDGRTTOldSCWA___HIGELC_23</t>
  </si>
  <si>
    <t>COMBDGRTTOldSCWA___STDELC_23</t>
  </si>
  <si>
    <t>COMBDGRTTOldSCWD___ESRELC_23</t>
  </si>
  <si>
    <t>COMBDGRTTOldSCWD___HIGELC_23</t>
  </si>
  <si>
    <t>COMBDGRTTOldSCWD___STDELC_23</t>
  </si>
  <si>
    <t>COMBDGRTTOldSC______STDELC_16</t>
  </si>
  <si>
    <t>COMBDGRTTOldSC______STDELC_EX</t>
  </si>
  <si>
    <t>COMBDGRTTOldSHFUR___STDELC_16</t>
  </si>
  <si>
    <t>COMBDGRTTOldSHFUR___STDELC_23</t>
  </si>
  <si>
    <t>COMBDGRTTOldSHHEP___ESRELC_23</t>
  </si>
  <si>
    <t>COMBDGRTTOldSHHEP___ESRGEO_23M</t>
  </si>
  <si>
    <t>COMBDGRTTOldSHHEP___HIGELC_23</t>
  </si>
  <si>
    <t>COMBDGRTTOldSHHEP___HIGGEO_23M</t>
  </si>
  <si>
    <t>COMBDGRTTOldSHHEP___STDELC_16</t>
  </si>
  <si>
    <t>COMBDGRTTOldSHHEP___STDELC_23</t>
  </si>
  <si>
    <t>COMBDGRTTOldSHHEP___STDGEO_23M</t>
  </si>
  <si>
    <t>COMBDGRTTOldSHPLT1000WSTDELC_23</t>
  </si>
  <si>
    <t>COMBDGRTTOldSHPLT1500WSTDELC_23</t>
  </si>
  <si>
    <t>COMBDGRTTOldSHPLT500WSTDELC_23</t>
  </si>
  <si>
    <t>COMBDGRTTOldSHPLT___STDELC_16</t>
  </si>
  <si>
    <t>COMBDGRTTOldSHPLT___STDELC_EX</t>
  </si>
  <si>
    <t>COMBDGRTTOldSLLED___HIGELC_23</t>
  </si>
  <si>
    <t>COMBDGRTTOldSLLED___STDELC_16</t>
  </si>
  <si>
    <t>COMBDGRTTOldSLLED___STDELC_EX</t>
  </si>
  <si>
    <t>COMBDGRTTOldWHHEP___ESRELC_23</t>
  </si>
  <si>
    <t>COMBDGRTTOldWHHEP___HIGELC_23</t>
  </si>
  <si>
    <t>COMBDGRTTOldWHHEP___STDELC_23</t>
  </si>
  <si>
    <t>COMBDGRTTOldWHSTHBCKSTDELC_23</t>
  </si>
  <si>
    <t>COMBDGRTTOldWHWTK___HIGELC_23</t>
  </si>
  <si>
    <t>COMBDGRTTOldWHWTK___STDELC_23</t>
  </si>
  <si>
    <t>COMBDGRTTOldWH______STDELC_16</t>
  </si>
  <si>
    <t>COMBDGRTTOldWH______STDELC_EX</t>
  </si>
  <si>
    <t>COMBDGTAWNewAE______STDELC_16</t>
  </si>
  <si>
    <t>COMBDGTAWNewAE______STDELC_23</t>
  </si>
  <si>
    <t>COMBDGTAWNewAM______STDELC_16</t>
  </si>
  <si>
    <t>COMBDGTAWNewAM______STDELC_23</t>
  </si>
  <si>
    <t>COMBDGTAWNewLIFLC___HIGELC_23</t>
  </si>
  <si>
    <t>COMBDGTAWNewLIFLC___STDELC_16</t>
  </si>
  <si>
    <t>COMBDGTAWNewLIFLC___STDELC_23</t>
  </si>
  <si>
    <t>COMBDGTAWNewLIFLUT5HIGELC_23</t>
  </si>
  <si>
    <t>COMBDGTAWNewLIFLUT5STDELC_23</t>
  </si>
  <si>
    <t>COMBDGTAWNewLIFLUT8HIGELC_23</t>
  </si>
  <si>
    <t>COMBDGTAWNewLIFLUT8STDELC_23</t>
  </si>
  <si>
    <t>COMBDGTAWNewLIFLU___STDELC_16</t>
  </si>
  <si>
    <t>COMBDGTAWNewLIHAL100WSTDELC_23</t>
  </si>
  <si>
    <t>COMBDGTAWNewLIHAL___STDELC_16</t>
  </si>
  <si>
    <t>COMBDGTAWNewLIINC100WSTDELC_23</t>
  </si>
  <si>
    <t>COMBDGTAWNewLIINC___STDELC_16</t>
  </si>
  <si>
    <t>COMBDGTAWNewLILED___ESRELC_23</t>
  </si>
  <si>
    <t>COMBDGTAWNewLILED___HIGELC_23</t>
  </si>
  <si>
    <t>COMBDGTAWNewLILED___STDELC_16</t>
  </si>
  <si>
    <t>COMBDGTAWNewLILED___STDELC_23</t>
  </si>
  <si>
    <t>COMBDGTAWNewSCCE___ESRELC_23</t>
  </si>
  <si>
    <t>COMBDGTAWNewSCCE___HIGELC_23</t>
  </si>
  <si>
    <t>COMBDGTAWNewSCCE___STDELC_23</t>
  </si>
  <si>
    <t>COMBDGTAWNewSCWA___ESRELC_23</t>
  </si>
  <si>
    <t>COMBDGTAWNewSCWA___HIGELC_23</t>
  </si>
  <si>
    <t>COMBDGTAWNewSCWA___STDELC_23</t>
  </si>
  <si>
    <t>COMBDGTAWNewSCWD___ESRELC_23</t>
  </si>
  <si>
    <t>COMBDGTAWNewSCWD___HIGELC_23</t>
  </si>
  <si>
    <t>COMBDGTAWNewSCWD___STDELC_23</t>
  </si>
  <si>
    <t>COMBDGTAWNewSC______STDELC_16</t>
  </si>
  <si>
    <t>COMBDGTAWNewSHFUR___STDELC_16</t>
  </si>
  <si>
    <t>COMBDGTAWNewSHFUR___STDELC_23</t>
  </si>
  <si>
    <t>COMBDGTAWNewSHHEP___ESRELC_23</t>
  </si>
  <si>
    <t>COMBDGTAWNewSHHEP___ESRGEO_23M</t>
  </si>
  <si>
    <t>COMBDGTAWNewSHHEP___HIGELC_23</t>
  </si>
  <si>
    <t>COMBDGTAWNewSHHEP___HIGGEO_23M</t>
  </si>
  <si>
    <t>COMBDGTAWNewSHHEP___STDELC_16</t>
  </si>
  <si>
    <t>COMBDGTAWNewSHHEP___STDELC_23</t>
  </si>
  <si>
    <t>COMBDGTAWNewSHHEP___STDGEO_23M</t>
  </si>
  <si>
    <t>COMBDGTAWNewSHPLT1000WSTDELC_23</t>
  </si>
  <si>
    <t>COMBDGTAWNewSHPLT1500WSTDELC_23</t>
  </si>
  <si>
    <t>COMBDGTAWNewSHPLT500WSTDELC_23</t>
  </si>
  <si>
    <t>COMBDGTAWNewSHPLT___STDELC_16</t>
  </si>
  <si>
    <t>COMBDGTAWNewSLLED___HIGELC_23</t>
  </si>
  <si>
    <t>COMBDGTAWNewSLLED___STDELC_16</t>
  </si>
  <si>
    <t>COMBDGTAWNewWHHEP___ESRELC_23</t>
  </si>
  <si>
    <t>COMBDGTAWNewWHHEP___HIGELC_23</t>
  </si>
  <si>
    <t>COMBDGTAWNewWHHEP___STDELC_23</t>
  </si>
  <si>
    <t>COMBDGTAWNewWHSTHBCKSTDELC_23</t>
  </si>
  <si>
    <t>COMBDGTAWNewWHWTK___HIGELC_23</t>
  </si>
  <si>
    <t>COMBDGTAWNewWHWTK___STDELC_23</t>
  </si>
  <si>
    <t>COMBDGTAWNewWH______STDELC_16</t>
  </si>
  <si>
    <t>COMBDGTAWOldAE______STDELC_16</t>
  </si>
  <si>
    <t>COMBDGTAWOldAE______STDELC_23</t>
  </si>
  <si>
    <t>COMBDGTAWOldAE______STDELC_EX</t>
  </si>
  <si>
    <t>COMBDGTAWOldAM______STDELC_16</t>
  </si>
  <si>
    <t>COMBDGTAWOldAM______STDELC_23</t>
  </si>
  <si>
    <t>COMBDGTAWOldAM______STDELC_EX</t>
  </si>
  <si>
    <t>COMBDGTAWOldLIFLC___HIGELC_23</t>
  </si>
  <si>
    <t>COMBDGTAWOldLIFLC___STDELC_16</t>
  </si>
  <si>
    <t>COMBDGTAWOldLIFLC___STDELC_23</t>
  </si>
  <si>
    <t>COMBDGTAWOldLIFLC___STDELC_EX</t>
  </si>
  <si>
    <t>COMBDGTAWOldLIFLUT5HIGELC_23</t>
  </si>
  <si>
    <t>COMBDGTAWOldLIFLUT5STDELC_23</t>
  </si>
  <si>
    <t>COMBDGTAWOldLIFLUT8HIGELC_23</t>
  </si>
  <si>
    <t>COMBDGTAWOldLIFLUT8STDELC_23</t>
  </si>
  <si>
    <t>COMBDGTAWOldLIFLU___STDELC_16</t>
  </si>
  <si>
    <t>COMBDGTAWOldLIFLU___STDELC_EX</t>
  </si>
  <si>
    <t>COMBDGTAWOldLIHAL100WSTDELC_23</t>
  </si>
  <si>
    <t>COMBDGTAWOldLIHAL___STDELC_16</t>
  </si>
  <si>
    <t>COMBDGTAWOldLIHAL___STDELC_EX</t>
  </si>
  <si>
    <t>COMBDGTAWOldLIINC100WSTDELC_23</t>
  </si>
  <si>
    <t>COMBDGTAWOldLIINC___STDELC_16</t>
  </si>
  <si>
    <t>COMBDGTAWOldLIINC___STDELC_EX</t>
  </si>
  <si>
    <t>COMBDGTAWOldLILED___ESRELC_23</t>
  </si>
  <si>
    <t>COMBDGTAWOldLILED___HIGELC_23</t>
  </si>
  <si>
    <t>COMBDGTAWOldLILED___HIGELC_EX</t>
  </si>
  <si>
    <t>COMBDGTAWOldLILED___STDELC_16</t>
  </si>
  <si>
    <t>COMBDGTAWOldLILED___STDELC_23</t>
  </si>
  <si>
    <t>COMBDGTAWOldLILED___STDELC_EX</t>
  </si>
  <si>
    <t>COMBDGTAWOldSCCE___ESRELC_23</t>
  </si>
  <si>
    <t>COMBDGTAWOldSCCE___HIGELC_23</t>
  </si>
  <si>
    <t>COMBDGTAWOldSCCE___STDELC_23</t>
  </si>
  <si>
    <t>COMBDGTAWOldSCWA___ESRELC_23</t>
  </si>
  <si>
    <t>COMBDGTAWOldSCWA___HIGELC_23</t>
  </si>
  <si>
    <t>COMBDGTAWOldSCWA___STDELC_23</t>
  </si>
  <si>
    <t>COMBDGTAWOldSCWD___ESRELC_23</t>
  </si>
  <si>
    <t>COMBDGTAWOldSCWD___HIGELC_23</t>
  </si>
  <si>
    <t>COMBDGTAWOldSCWD___STDELC_23</t>
  </si>
  <si>
    <t>COMBDGTAWOldSC______STDELC_16</t>
  </si>
  <si>
    <t>COMBDGTAWOldSC______STDELC_EX</t>
  </si>
  <si>
    <t>COMBDGTAWOldSHFUR___STDELC_16</t>
  </si>
  <si>
    <t>COMBDGTAWOldSHFUR___STDELC_23</t>
  </si>
  <si>
    <t>COMBDGTAWOldSHHEP___ESRELC_23</t>
  </si>
  <si>
    <t>COMBDGTAWOldSHHEP___ESRGEO_23M</t>
  </si>
  <si>
    <t>COMBDGTAWOldSHHEP___HIGELC_23</t>
  </si>
  <si>
    <t>COMBDGTAWOldSHHEP___HIGGEO_23M</t>
  </si>
  <si>
    <t>COMBDGTAWOldSHHEP___STDELC_16</t>
  </si>
  <si>
    <t>COMBDGTAWOldSHHEP___STDELC_23</t>
  </si>
  <si>
    <t>COMBDGTAWOldSHHEP___STDGEO_23M</t>
  </si>
  <si>
    <t>COMBDGTAWOldSHPLT1000WSTDELC_23</t>
  </si>
  <si>
    <t>COMBDGTAWOldSHPLT1500WSTDELC_23</t>
  </si>
  <si>
    <t>COMBDGTAWOldSHPLT500WSTDELC_23</t>
  </si>
  <si>
    <t>COMBDGTAWOldSHPLT___STDELC_16</t>
  </si>
  <si>
    <t>COMBDGTAWOldSHPLT___STDELC_EX</t>
  </si>
  <si>
    <t>COMBDGTAWOldSLLED___HIGELC_23</t>
  </si>
  <si>
    <t>COMBDGTAWOldSLLED___STDELC_16</t>
  </si>
  <si>
    <t>COMBDGTAWOldSLLED___STDELC_EX</t>
  </si>
  <si>
    <t>COMBDGTAWOldWHHEP___ESRELC_23</t>
  </si>
  <si>
    <t>COMBDGTAWOldWHHEP___HIGELC_23</t>
  </si>
  <si>
    <t>COMBDGTAWOldWHHEP___STDELC_23</t>
  </si>
  <si>
    <t>COMBDGTAWOldWHSTHBCKSTDELC_23</t>
  </si>
  <si>
    <t>COMBDGTAWOldWHWTK___HIGELC_23</t>
  </si>
  <si>
    <t>COMBDGTAWOldWHWTK___STDELC_23</t>
  </si>
  <si>
    <t>COMBDGTAWOldWH______STDELC_16</t>
  </si>
  <si>
    <t>COMBDGTAWOldWH______STDELC_EX</t>
  </si>
  <si>
    <t>COMBDGWSTNewAE______STDELC_16</t>
  </si>
  <si>
    <t>COMBDGWSTNewAE______STDELC_23</t>
  </si>
  <si>
    <t>COMBDGWSTNewAM______STDELC_16</t>
  </si>
  <si>
    <t>COMBDGWSTNewAM______STDELC_23</t>
  </si>
  <si>
    <t>COMBDGWSTNewLIFLC___HIGELC_23</t>
  </si>
  <si>
    <t>COMBDGWSTNewLIFLC___STDELC_16</t>
  </si>
  <si>
    <t>COMBDGWSTNewLIFLC___STDELC_23</t>
  </si>
  <si>
    <t>COMBDGWSTNewLIFLUT5HIGELC_23</t>
  </si>
  <si>
    <t>COMBDGWSTNewLIFLUT5STDELC_23</t>
  </si>
  <si>
    <t>COMBDGWSTNewLIFLUT8HIGELC_23</t>
  </si>
  <si>
    <t>COMBDGWSTNewLIFLUT8STDELC_23</t>
  </si>
  <si>
    <t>COMBDGWSTNewLIFLU___STDELC_16</t>
  </si>
  <si>
    <t>COMBDGWSTNewLIHAL100WSTDELC_23</t>
  </si>
  <si>
    <t>COMBDGWSTNewLIHAL___STDELC_16</t>
  </si>
  <si>
    <t>COMBDGWSTNewLIINC100WSTDELC_23</t>
  </si>
  <si>
    <t>COMBDGWSTNewLIINC___STDELC_16</t>
  </si>
  <si>
    <t>COMBDGWSTNewLILED___ESRELC_23</t>
  </si>
  <si>
    <t>COMBDGWSTNewLILED___HIGELC_23</t>
  </si>
  <si>
    <t>COMBDGWSTNewLILED___STDELC_16</t>
  </si>
  <si>
    <t>COMBDGWSTNewLILED___STDELC_23</t>
  </si>
  <si>
    <t>COMBDGWSTNewSCCE___ESRELC_23</t>
  </si>
  <si>
    <t>COMBDGWSTNewSCCE___HIGELC_23</t>
  </si>
  <si>
    <t>COMBDGWSTNewSCCE___STDELC_23</t>
  </si>
  <si>
    <t>COMBDGWSTNewSCWA___ESRELC_23</t>
  </si>
  <si>
    <t>COMBDGWSTNewSCWA___HIGELC_23</t>
  </si>
  <si>
    <t>COMBDGWSTNewSCWA___STDELC_23</t>
  </si>
  <si>
    <t>COMBDGWSTNewSCWD___ESRELC_23</t>
  </si>
  <si>
    <t>COMBDGWSTNewSCWD___HIGELC_23</t>
  </si>
  <si>
    <t>COMBDGWSTNewSCWD___STDELC_23</t>
  </si>
  <si>
    <t>COMBDGWSTNewSC______STDELC_16</t>
  </si>
  <si>
    <t>COMBDGWSTNewSHFUR___STDELC_16</t>
  </si>
  <si>
    <t>COMBDGWSTNewSHFUR___STDELC_23</t>
  </si>
  <si>
    <t>COMBDGWSTNewSHHEP___ESRELC_23</t>
  </si>
  <si>
    <t>COMBDGWSTNewSHHEP___ESRGEO_23M</t>
  </si>
  <si>
    <t>COMBDGWSTNewSHHEP___HIGELC_23</t>
  </si>
  <si>
    <t>COMBDGWSTNewSHHEP___HIGGEO_23M</t>
  </si>
  <si>
    <t>COMBDGWSTNewSHHEP___STDELC_16</t>
  </si>
  <si>
    <t>COMBDGWSTNewSHHEP___STDELC_23</t>
  </si>
  <si>
    <t>COMBDGWSTNewSHHEP___STDGEO_23M</t>
  </si>
  <si>
    <t>COMBDGWSTNewSHPLT1000WSTDELC_23</t>
  </si>
  <si>
    <t>COMBDGWSTNewSHPLT1500WSTDELC_23</t>
  </si>
  <si>
    <t>COMBDGWSTNewSHPLT500WSTDELC_23</t>
  </si>
  <si>
    <t>COMBDGWSTNewSHPLT___STDELC_16</t>
  </si>
  <si>
    <t>COMBDGWSTNewSLLED___HIGELC_23</t>
  </si>
  <si>
    <t>COMBDGWSTNewSLLED___STDELC_16</t>
  </si>
  <si>
    <t>COMBDGWSTNewWHHEP___ESRELC_23</t>
  </si>
  <si>
    <t>COMBDGWSTNewWHHEP___HIGELC_23</t>
  </si>
  <si>
    <t>COMBDGWSTNewWHHEP___STDELC_23</t>
  </si>
  <si>
    <t>COMBDGWSTNewWHSTHBCKSTDELC_23</t>
  </si>
  <si>
    <t>COMBDGWSTNewWHWTK___HIGELC_23</t>
  </si>
  <si>
    <t>COMBDGWSTNewWHWTK___STDELC_23</t>
  </si>
  <si>
    <t>COMBDGWSTNewWH______STDELC_16</t>
  </si>
  <si>
    <t>COMBDGWSTOldAE______STDELC_16</t>
  </si>
  <si>
    <t>COMBDGWSTOldAE______STDELC_23</t>
  </si>
  <si>
    <t>COMBDGWSTOldAE______STDELC_EX</t>
  </si>
  <si>
    <t>COMBDGWSTOldAM______STDELC_16</t>
  </si>
  <si>
    <t>COMBDGWSTOldAM______STDELC_23</t>
  </si>
  <si>
    <t>COMBDGWSTOldAM______STDELC_EX</t>
  </si>
  <si>
    <t>COMBDGWSTOldLIFLC___HIGELC_23</t>
  </si>
  <si>
    <t>COMBDGWSTOldLIFLC___STDELC_16</t>
  </si>
  <si>
    <t>COMBDGWSTOldLIFLC___STDELC_23</t>
  </si>
  <si>
    <t>COMBDGWSTOldLIFLC___STDELC_EX</t>
  </si>
  <si>
    <t>COMBDGWSTOldLIFLUT5HIGELC_23</t>
  </si>
  <si>
    <t>COMBDGWSTOldLIFLUT5STDELC_23</t>
  </si>
  <si>
    <t>COMBDGWSTOldLIFLUT8HIGELC_23</t>
  </si>
  <si>
    <t>COMBDGWSTOldLIFLUT8STDELC_23</t>
  </si>
  <si>
    <t>COMBDGWSTOldLIFLU___STDELC_16</t>
  </si>
  <si>
    <t>COMBDGWSTOldLIFLU___STDELC_EX</t>
  </si>
  <si>
    <t>COMBDGWSTOldLIHAL100WSTDELC_23</t>
  </si>
  <si>
    <t>COMBDGWSTOldLIHAL___STDELC_16</t>
  </si>
  <si>
    <t>COMBDGWSTOldLIHAL___STDELC_EX</t>
  </si>
  <si>
    <t>COMBDGWSTOldLIINC100WSTDELC_23</t>
  </si>
  <si>
    <t>COMBDGWSTOldLIINC___STDELC_16</t>
  </si>
  <si>
    <t>COMBDGWSTOldLIINC___STDELC_EX</t>
  </si>
  <si>
    <t>COMBDGWSTOldLILED___ESRELC_23</t>
  </si>
  <si>
    <t>COMBDGWSTOldLILED___HIGELC_23</t>
  </si>
  <si>
    <t>COMBDGWSTOldLILED___HIGELC_EX</t>
  </si>
  <si>
    <t>COMBDGWSTOldLILED___STDELC_16</t>
  </si>
  <si>
    <t>COMBDGWSTOldLILED___STDELC_23</t>
  </si>
  <si>
    <t>COMBDGWSTOldLILED___STDELC_EX</t>
  </si>
  <si>
    <t>COMBDGWSTOldSCCE___ESRELC_23</t>
  </si>
  <si>
    <t>COMBDGWSTOldSCCE___HIGELC_23</t>
  </si>
  <si>
    <t>COMBDGWSTOldSCCE___STDELC_23</t>
  </si>
  <si>
    <t>COMBDGWSTOldSCWA___ESRELC_23</t>
  </si>
  <si>
    <t>COMBDGWSTOldSCWA___HIGELC_23</t>
  </si>
  <si>
    <t>COMBDGWSTOldSCWA___STDELC_23</t>
  </si>
  <si>
    <t>COMBDGWSTOldSCWD___ESRELC_23</t>
  </si>
  <si>
    <t>COMBDGWSTOldSCWD___HIGELC_23</t>
  </si>
  <si>
    <t>COMBDGWSTOldSCWD___STDELC_23</t>
  </si>
  <si>
    <t>COMBDGWSTOldSC______STDELC_16</t>
  </si>
  <si>
    <t>COMBDGWSTOldSC______STDELC_EX</t>
  </si>
  <si>
    <t>COMBDGWSTOldSHFUR___STDELC_16</t>
  </si>
  <si>
    <t>COMBDGWSTOldSHFUR___STDELC_23</t>
  </si>
  <si>
    <t>COMBDGWSTOldSHHEP___ESRELC_23</t>
  </si>
  <si>
    <t>COMBDGWSTOldSHHEP___ESRGEO_23M</t>
  </si>
  <si>
    <t>COMBDGWSTOldSHHEP___HIGELC_23</t>
  </si>
  <si>
    <t>COMBDGWSTOldSHHEP___HIGGEO_23M</t>
  </si>
  <si>
    <t>COMBDGWSTOldSHHEP___STDELC_16</t>
  </si>
  <si>
    <t>COMBDGWSTOldSHHEP___STDELC_23</t>
  </si>
  <si>
    <t>COMBDGWSTOldSHHEP___STDGEO_23M</t>
  </si>
  <si>
    <t>COMBDGWSTOldSHPLT1000WSTDELC_23</t>
  </si>
  <si>
    <t>COMBDGWSTOldSHPLT1500WSTDELC_23</t>
  </si>
  <si>
    <t>COMBDGWSTOldSHPLT500WSTDELC_23</t>
  </si>
  <si>
    <t>COMBDGWSTOldSHPLT___STDELC_16</t>
  </si>
  <si>
    <t>COMBDGWSTOldSHPLT___STDELC_EX</t>
  </si>
  <si>
    <t>COMBDGWSTOldSLLED___HIGELC_23</t>
  </si>
  <si>
    <t>COMBDGWSTOldSLLED___STDELC_16</t>
  </si>
  <si>
    <t>COMBDGWSTOldSLLED___STDELC_EX</t>
  </si>
  <si>
    <t>COMBDGWSTOldWHHEP___ESRELC_23</t>
  </si>
  <si>
    <t>COMBDGWSTOldWHHEP___HIGELC_23</t>
  </si>
  <si>
    <t>COMBDGWSTOldWHHEP___STDELC_23</t>
  </si>
  <si>
    <t>COMBDGWSTOldWHSTHBCKSTDELC_23</t>
  </si>
  <si>
    <t>COMBDGWSTOldWHWTK___HIGELC_23</t>
  </si>
  <si>
    <t>COMBDGWSTOldWHWTK___STDELC_23</t>
  </si>
  <si>
    <t>COMBDGWSTOldWH______STDELC_16</t>
  </si>
  <si>
    <t>COMBDGWSTOldWH______STDELC_EX</t>
  </si>
  <si>
    <t>COMBDGAERNewSHZTMDCSHIGETHOS_23</t>
  </si>
  <si>
    <t>COMBDGAERNewSHZTMDCSLOWETHOS_23</t>
  </si>
  <si>
    <t>COMBDGAERNewSHZTMDCSMEDETHOS_23</t>
  </si>
  <si>
    <t>COMBDGAERNewSHZTMINRHIGETHOS_23</t>
  </si>
  <si>
    <t>COMBDGAERNewSHZTMINRLOWETHOS_23</t>
  </si>
  <si>
    <t>COMBDGAERNewSHZTMINRMEDETHOS_23</t>
  </si>
  <si>
    <t>COMBDGAERNewSHZTMINWHIGETHOS_23</t>
  </si>
  <si>
    <t>COMBDGAERNewSHZTMINWLOWETHOS_23</t>
  </si>
  <si>
    <t>COMBDGAERNewSHZTMINWMEDETHOS_23</t>
  </si>
  <si>
    <t>COMBDGAERNewSHZTMRECHIGETHOS_23</t>
  </si>
  <si>
    <t>COMBDGAERNewSHZTMRECLOWETHOS_23</t>
  </si>
  <si>
    <t>COMBDGAERNewSHZTMRECMEDETHOS_23</t>
  </si>
  <si>
    <t>COMBDGAEROldSHZTMDCSHIGETHOS_23</t>
  </si>
  <si>
    <t>COMBDGAEROldSHZTMDCSLOWETHOS_23</t>
  </si>
  <si>
    <t>COMBDGAEROldSHZTMDCSMEDETHOS_23</t>
  </si>
  <si>
    <t>COMBDGAEROldSHZTMINRHIGETHOS_23</t>
  </si>
  <si>
    <t>COMBDGAEROldSHZTMINRLOWETHOS_23</t>
  </si>
  <si>
    <t>COMBDGAEROldSHZTMINRMEDETHOS_23</t>
  </si>
  <si>
    <t>COMBDGAEROldSHZTMINWHIGETHOS_23</t>
  </si>
  <si>
    <t>COMBDGAEROldSHZTMINWLOWETHOS_23</t>
  </si>
  <si>
    <t>COMBDGAEROldSHZTMINWMEDETHOS_23</t>
  </si>
  <si>
    <t>COMBDGAEROldSHZTMRECHIGETHOS_23</t>
  </si>
  <si>
    <t>COMBDGAEROldSHZTMRECLOWETHOS_23</t>
  </si>
  <si>
    <t>COMBDGAEROldSHZTMRECMEDETHOS_23</t>
  </si>
  <si>
    <t>COMBDGAFSNewSHZTMDCSHIGETHOS_23</t>
  </si>
  <si>
    <t>COMBDGAFSNewSHZTMDCSLOWETHOS_23</t>
  </si>
  <si>
    <t>COMBDGAFSNewSHZTMDCSMEDETHOS_23</t>
  </si>
  <si>
    <t>COMBDGAFSNewSHZTMINRHIGETHOS_23</t>
  </si>
  <si>
    <t>COMBDGAFSNewSHZTMINRLOWETHOS_23</t>
  </si>
  <si>
    <t>COMBDGAFSNewSHZTMINRMEDETHOS_23</t>
  </si>
  <si>
    <t>COMBDGAFSNewSHZTMINWHIGETHOS_23</t>
  </si>
  <si>
    <t>COMBDGAFSNewSHZTMINWLOWETHOS_23</t>
  </si>
  <si>
    <t>COMBDGAFSNewSHZTMINWMEDETHOS_23</t>
  </si>
  <si>
    <t>COMBDGAFSNewSHZTMRECHIGETHOS_23</t>
  </si>
  <si>
    <t>COMBDGAFSNewSHZTMRECLOWETHOS_23</t>
  </si>
  <si>
    <t>COMBDGAFSNewSHZTMRECMEDETHOS_23</t>
  </si>
  <si>
    <t>COMBDGAFSOldSHZTMDCSHIGETHOS_23</t>
  </si>
  <si>
    <t>COMBDGAFSOldSHZTMDCSLOWETHOS_23</t>
  </si>
  <si>
    <t>COMBDGAFSOldSHZTMDCSMEDETHOS_23</t>
  </si>
  <si>
    <t>COMBDGAFSOldSHZTMINRHIGETHOS_23</t>
  </si>
  <si>
    <t>COMBDGAFSOldSHZTMINRLOWETHOS_23</t>
  </si>
  <si>
    <t>COMBDGAFSOldSHZTMINRMEDETHOS_23</t>
  </si>
  <si>
    <t>COMBDGAFSOldSHZTMINWHIGETHOS_23</t>
  </si>
  <si>
    <t>COMBDGAFSOldSHZTMINWLOWETHOS_23</t>
  </si>
  <si>
    <t>COMBDGAFSOldSHZTMINWMEDETHOS_23</t>
  </si>
  <si>
    <t>COMBDGAFSOldSHZTMRECHIGETHOS_23</t>
  </si>
  <si>
    <t>COMBDGAFSOldSHZTMRECLOWETHOS_23</t>
  </si>
  <si>
    <t>COMBDGAFSOldSHZTMRECMEDETHOS_23</t>
  </si>
  <si>
    <t>COMBDGEDSNewSHZTMDCSHIGETHOS_23</t>
  </si>
  <si>
    <t>COMBDGEDSNewSHZTMDCSLOWETHOS_23</t>
  </si>
  <si>
    <t>COMBDGEDSNewSHZTMDCSMEDETHOS_23</t>
  </si>
  <si>
    <t>COMBDGEDSNewSHZTMINRHIGETHOS_23</t>
  </si>
  <si>
    <t>COMBDGEDSNewSHZTMINRLOWETHOS_23</t>
  </si>
  <si>
    <t>COMBDGEDSNewSHZTMINRMEDETHOS_23</t>
  </si>
  <si>
    <t>COMBDGEDSNewSHZTMINWHIGETHOS_23</t>
  </si>
  <si>
    <t>COMBDGEDSNewSHZTMINWLOWETHOS_23</t>
  </si>
  <si>
    <t>COMBDGEDSNewSHZTMINWMEDETHOS_23</t>
  </si>
  <si>
    <t>COMBDGEDSNewSHZTMRECHIGETHOS_23</t>
  </si>
  <si>
    <t>COMBDGEDSNewSHZTMRECLOWETHOS_23</t>
  </si>
  <si>
    <t>COMBDGEDSNewSHZTMRECMEDETHOS_23</t>
  </si>
  <si>
    <t>COMBDGEDSOldSHZTMDCSHIGETHOS_23</t>
  </si>
  <si>
    <t>COMBDGEDSOldSHZTMDCSLOWETHOS_23</t>
  </si>
  <si>
    <t>COMBDGEDSOldSHZTMDCSMEDETHOS_23</t>
  </si>
  <si>
    <t>COMBDGEDSOldSHZTMINRHIGETHOS_23</t>
  </si>
  <si>
    <t>COMBDGEDSOldSHZTMINRLOWETHOS_23</t>
  </si>
  <si>
    <t>COMBDGEDSOldSHZTMINRMEDETHOS_23</t>
  </si>
  <si>
    <t>COMBDGEDSOldSHZTMINWHIGETHOS_23</t>
  </si>
  <si>
    <t>COMBDGEDSOldSHZTMINWLOWETHOS_23</t>
  </si>
  <si>
    <t>COMBDGEDSOldSHZTMINWMEDETHOS_23</t>
  </si>
  <si>
    <t>COMBDGEDSOldSHZTMRECHIGETHOS_23</t>
  </si>
  <si>
    <t>COMBDGEDSOldSHZTMRECLOWETHOS_23</t>
  </si>
  <si>
    <t>COMBDGEDSOldSHZTMRECMEDETHOS_23</t>
  </si>
  <si>
    <t>COMBDGHLCNewSHZTMDCSHIGETHOS_23</t>
  </si>
  <si>
    <t>COMBDGHLCNewSHZTMDCSLOWETHOS_23</t>
  </si>
  <si>
    <t>COMBDGHLCNewSHZTMDCSMEDETHOS_23</t>
  </si>
  <si>
    <t>COMBDGHLCNewSHZTMINRHIGETHOS_23</t>
  </si>
  <si>
    <t>COMBDGHLCNewSHZTMINRLOWETHOS_23</t>
  </si>
  <si>
    <t>COMBDGHLCNewSHZTMINRMEDETHOS_23</t>
  </si>
  <si>
    <t>COMBDGHLCNewSHZTMINWHIGETHOS_23</t>
  </si>
  <si>
    <t>COMBDGHLCNewSHZTMINWLOWETHOS_23</t>
  </si>
  <si>
    <t>COMBDGHLCNewSHZTMINWMEDETHOS_23</t>
  </si>
  <si>
    <t>COMBDGHLCNewSHZTMRECHIGETHOS_23</t>
  </si>
  <si>
    <t>COMBDGHLCNewSHZTMRECLOWETHOS_23</t>
  </si>
  <si>
    <t>COMBDGHLCNewSHZTMRECMEDETHOS_23</t>
  </si>
  <si>
    <t>COMBDGHLCOldSHZTMDCSHIGETHOS_23</t>
  </si>
  <si>
    <t>COMBDGHLCOldSHZTMDCSLOWETHOS_23</t>
  </si>
  <si>
    <t>COMBDGHLCOldSHZTMDCSMEDETHOS_23</t>
  </si>
  <si>
    <t>COMBDGHLCOldSHZTMINRHIGETHOS_23</t>
  </si>
  <si>
    <t>COMBDGHLCOldSHZTMINRLOWETHOS_23</t>
  </si>
  <si>
    <t>COMBDGHLCOldSHZTMINRMEDETHOS_23</t>
  </si>
  <si>
    <t>COMBDGHLCOldSHZTMINWHIGETHOS_23</t>
  </si>
  <si>
    <t>COMBDGHLCOldSHZTMINWLOWETHOS_23</t>
  </si>
  <si>
    <t>COMBDGHLCOldSHZTMINWMEDETHOS_23</t>
  </si>
  <si>
    <t>COMBDGHLCOldSHZTMRECHIGETHOS_23</t>
  </si>
  <si>
    <t>COMBDGHLCOldSHZTMRECLOWETHOS_23</t>
  </si>
  <si>
    <t>COMBDGHLCOldSHZTMRECMEDETHOS_23</t>
  </si>
  <si>
    <t>COMBDGICINewSHZTMDCSHIGETHOS_23</t>
  </si>
  <si>
    <t>COMBDGICINewSHZTMDCSLOWETHOS_23</t>
  </si>
  <si>
    <t>COMBDGICINewSHZTMDCSMEDETHOS_23</t>
  </si>
  <si>
    <t>COMBDGICINewSHZTMINRHIGETHOS_23</t>
  </si>
  <si>
    <t>COMBDGICINewSHZTMINRLOWETHOS_23</t>
  </si>
  <si>
    <t>COMBDGICINewSHZTMINRMEDETHOS_23</t>
  </si>
  <si>
    <t>COMBDGICINewSHZTMINWHIGETHOS_23</t>
  </si>
  <si>
    <t>COMBDGICINewSHZTMINWLOWETHOS_23</t>
  </si>
  <si>
    <t>COMBDGICINewSHZTMINWMEDETHOS_23</t>
  </si>
  <si>
    <t>COMBDGICINewSHZTMRECHIGETHOS_23</t>
  </si>
  <si>
    <t>COMBDGICINewSHZTMRECLOWETHOS_23</t>
  </si>
  <si>
    <t>COMBDGICINewSHZTMRECMEDETHOS_23</t>
  </si>
  <si>
    <t>COMBDGICIOldSHZTMDCSHIGETHOS_23</t>
  </si>
  <si>
    <t>COMBDGICIOldSHZTMDCSLOWETHOS_23</t>
  </si>
  <si>
    <t>COMBDGICIOldSHZTMDCSMEDETHOS_23</t>
  </si>
  <si>
    <t>COMBDGICIOldSHZTMINRHIGETHOS_23</t>
  </si>
  <si>
    <t>COMBDGICIOldSHZTMINRLOWETHOS_23</t>
  </si>
  <si>
    <t>COMBDGICIOldSHZTMINRMEDETHOS_23</t>
  </si>
  <si>
    <t>COMBDGICIOldSHZTMINWHIGETHOS_23</t>
  </si>
  <si>
    <t>COMBDGICIOldSHZTMINWLOWETHOS_23</t>
  </si>
  <si>
    <t>COMBDGICIOldSHZTMINWMEDETHOS_23</t>
  </si>
  <si>
    <t>COMBDGICIOldSHZTMRECHIGETHOS_23</t>
  </si>
  <si>
    <t>COMBDGICIOldSHZTMRECLOWETHOS_23</t>
  </si>
  <si>
    <t>COMBDGICIOldSHZTMRECMEDETHOS_23</t>
  </si>
  <si>
    <t>COMBDGOFFNewSHZTMDCSHIGETHOS_23</t>
  </si>
  <si>
    <t>COMBDGOFFNewSHZTMDCSLOWETHOS_23</t>
  </si>
  <si>
    <t>COMBDGOFFNewSHZTMDCSMEDETHOS_23</t>
  </si>
  <si>
    <t>COMBDGOFFNewSHZTMINRHIGETHOS_23</t>
  </si>
  <si>
    <t>COMBDGOFFNewSHZTMINRLOWETHOS_23</t>
  </si>
  <si>
    <t>COMBDGOFFNewSHZTMINRMEDETHOS_23</t>
  </si>
  <si>
    <t>COMBDGOFFNewSHZTMINWHIGETHOS_23</t>
  </si>
  <si>
    <t>COMBDGOFFNewSHZTMINWLOWETHOS_23</t>
  </si>
  <si>
    <t>COMBDGOFFNewSHZTMINWMEDETHOS_23</t>
  </si>
  <si>
    <t>COMBDGOFFNewSHZTMRECHIGETHOS_23</t>
  </si>
  <si>
    <t>COMBDGOFFNewSHZTMRECLOWETHOS_23</t>
  </si>
  <si>
    <t>COMBDGOFFNewSHZTMRECMEDETHOS_23</t>
  </si>
  <si>
    <t>COMBDGOFFOldSHZTMDCSHIGETHOS_23</t>
  </si>
  <si>
    <t>COMBDGOFFOldSHZTMDCSLOWETHOS_23</t>
  </si>
  <si>
    <t>COMBDGOFFOldSHZTMDCSMEDETHOS_23</t>
  </si>
  <si>
    <t>COMBDGOFFOldSHZTMINRHIGETHOS_23</t>
  </si>
  <si>
    <t>COMBDGOFFOldSHZTMINRLOWETHOS_23</t>
  </si>
  <si>
    <t>COMBDGOFFOldSHZTMINRMEDETHOS_23</t>
  </si>
  <si>
    <t>COMBDGOFFOldSHZTMINWHIGETHOS_23</t>
  </si>
  <si>
    <t>COMBDGOFFOldSHZTMINWLOWETHOS_23</t>
  </si>
  <si>
    <t>COMBDGOFFOldSHZTMINWMEDETHOS_23</t>
  </si>
  <si>
    <t>COMBDGOFFOldSHZTMRECHIGETHOS_23</t>
  </si>
  <si>
    <t>COMBDGOFFOldSHZTMRECLOWETHOS_23</t>
  </si>
  <si>
    <t>COMBDGOFFOldSHZTMRECMEDETHOS_23</t>
  </si>
  <si>
    <t>COMBDGOTSNewSHZTMDCSHIGETHOS_23</t>
  </si>
  <si>
    <t>COMBDGOTSNewSHZTMDCSLOWETHOS_23</t>
  </si>
  <si>
    <t>COMBDGOTSNewSHZTMDCSMEDETHOS_23</t>
  </si>
  <si>
    <t>COMBDGOTSNewSHZTMINRHIGETHOS_23</t>
  </si>
  <si>
    <t>COMBDGOTSNewSHZTMINRLOWETHOS_23</t>
  </si>
  <si>
    <t>COMBDGOTSNewSHZTMINRMEDETHOS_23</t>
  </si>
  <si>
    <t>COMBDGOTSNewSHZTMINWHIGETHOS_23</t>
  </si>
  <si>
    <t>COMBDGOTSNewSHZTMINWLOWETHOS_23</t>
  </si>
  <si>
    <t>COMBDGOTSNewSHZTMINWMEDETHOS_23</t>
  </si>
  <si>
    <t>COMBDGOTSNewSHZTMRECHIGETHOS_23</t>
  </si>
  <si>
    <t>COMBDGOTSNewSHZTMRECLOWETHOS_23</t>
  </si>
  <si>
    <t>COMBDGOTSNewSHZTMRECMEDETHOS_23</t>
  </si>
  <si>
    <t>COMBDGOTSOldSHZTMDCSHIGETHOS_23</t>
  </si>
  <si>
    <t>COMBDGOTSOldSHZTMDCSLOWETHOS_23</t>
  </si>
  <si>
    <t>COMBDGOTSOldSHZTMDCSMEDETHOS_23</t>
  </si>
  <si>
    <t>COMBDGOTSOldSHZTMINRHIGETHOS_23</t>
  </si>
  <si>
    <t>COMBDGOTSOldSHZTMINRLOWETHOS_23</t>
  </si>
  <si>
    <t>COMBDGOTSOldSHZTMINRMEDETHOS_23</t>
  </si>
  <si>
    <t>COMBDGOTSOldSHZTMINWHIGETHOS_23</t>
  </si>
  <si>
    <t>COMBDGOTSOldSHZTMINWLOWETHOS_23</t>
  </si>
  <si>
    <t>COMBDGOTSOldSHZTMINWMEDETHOS_23</t>
  </si>
  <si>
    <t>COMBDGOTSOldSHZTMRECHIGETHOS_23</t>
  </si>
  <si>
    <t>COMBDGOTSOldSHZTMRECLOWETHOS_23</t>
  </si>
  <si>
    <t>COMBDGOTSOldSHZTMRECMEDETHOS_23</t>
  </si>
  <si>
    <t>COMBDGRTTNewSHZTMDCSHIGETHOS_23</t>
  </si>
  <si>
    <t>COMBDGRTTNewSHZTMDCSLOWETHOS_23</t>
  </si>
  <si>
    <t>COMBDGRTTNewSHZTMDCSMEDETHOS_23</t>
  </si>
  <si>
    <t>COMBDGRTTNewSHZTMINRHIGETHOS_23</t>
  </si>
  <si>
    <t>COMBDGRTTNewSHZTMINRLOWETHOS_23</t>
  </si>
  <si>
    <t>COMBDGRTTNewSHZTMINRMEDETHOS_23</t>
  </si>
  <si>
    <t>COMBDGRTTNewSHZTMINWHIGETHOS_23</t>
  </si>
  <si>
    <t>COMBDGRTTNewSHZTMINWLOWETHOS_23</t>
  </si>
  <si>
    <t>COMBDGRTTNewSHZTMINWMEDETHOS_23</t>
  </si>
  <si>
    <t>COMBDGRTTNewSHZTMRECHIGETHOS_23</t>
  </si>
  <si>
    <t>COMBDGRTTNewSHZTMRECLOWETHOS_23</t>
  </si>
  <si>
    <t>COMBDGRTTNewSHZTMRECMEDETHOS_23</t>
  </si>
  <si>
    <t>COMBDGRTTOldSHZTMDCSHIGETHOS_23</t>
  </si>
  <si>
    <t>COMBDGRTTOldSHZTMDCSLOWETHOS_23</t>
  </si>
  <si>
    <t>COMBDGRTTOldSHZTMDCSMEDETHOS_23</t>
  </si>
  <si>
    <t>COMBDGRTTOldSHZTMINRHIGETHOS_23</t>
  </si>
  <si>
    <t>COMBDGRTTOldSHZTMINRLOWETHOS_23</t>
  </si>
  <si>
    <t>COMBDGRTTOldSHZTMINRMEDETHOS_23</t>
  </si>
  <si>
    <t>COMBDGRTTOldSHZTMINWHIGETHOS_23</t>
  </si>
  <si>
    <t>COMBDGRTTOldSHZTMINWLOWETHOS_23</t>
  </si>
  <si>
    <t>COMBDGRTTOldSHZTMINWMEDETHOS_23</t>
  </si>
  <si>
    <t>COMBDGRTTOldSHZTMRECHIGETHOS_23</t>
  </si>
  <si>
    <t>COMBDGRTTOldSHZTMRECLOWETHOS_23</t>
  </si>
  <si>
    <t>COMBDGRTTOldSHZTMRECMEDETHOS_23</t>
  </si>
  <si>
    <t>COMBDGTAWNewSHZTMDCSHIGETHOS_23</t>
  </si>
  <si>
    <t>COMBDGTAWNewSHZTMDCSLOWETHOS_23</t>
  </si>
  <si>
    <t>COMBDGTAWNewSHZTMDCSMEDETHOS_23</t>
  </si>
  <si>
    <t>COMBDGTAWNewSHZTMINRHIGETHOS_23</t>
  </si>
  <si>
    <t>COMBDGTAWNewSHZTMINRLOWETHOS_23</t>
  </si>
  <si>
    <t>COMBDGTAWNewSHZTMINRMEDETHOS_23</t>
  </si>
  <si>
    <t>COMBDGTAWNewSHZTMINWHIGETHOS_23</t>
  </si>
  <si>
    <t>COMBDGTAWNewSHZTMINWLOWETHOS_23</t>
  </si>
  <si>
    <t>COMBDGTAWNewSHZTMINWMEDETHOS_23</t>
  </si>
  <si>
    <t>COMBDGTAWNewSHZTMRECHIGETHOS_23</t>
  </si>
  <si>
    <t>COMBDGTAWNewSHZTMRECLOWETHOS_23</t>
  </si>
  <si>
    <t>COMBDGTAWNewSHZTMRECMEDETHOS_23</t>
  </si>
  <si>
    <t>COMBDGTAWOldSHZTMDCSHIGETHOS_23</t>
  </si>
  <si>
    <t>COMBDGTAWOldSHZTMDCSLOWETHOS_23</t>
  </si>
  <si>
    <t>COMBDGTAWOldSHZTMDCSMEDETHOS_23</t>
  </si>
  <si>
    <t>COMBDGTAWOldSHZTMINRHIGETHOS_23</t>
  </si>
  <si>
    <t>COMBDGTAWOldSHZTMINRLOWETHOS_23</t>
  </si>
  <si>
    <t>COMBDGTAWOldSHZTMINRMEDETHOS_23</t>
  </si>
  <si>
    <t>COMBDGTAWOldSHZTMINWHIGETHOS_23</t>
  </si>
  <si>
    <t>COMBDGTAWOldSHZTMINWLOWETHOS_23</t>
  </si>
  <si>
    <t>COMBDGTAWOldSHZTMINWMEDETHOS_23</t>
  </si>
  <si>
    <t>COMBDGTAWOldSHZTMRECHIGETHOS_23</t>
  </si>
  <si>
    <t>COMBDGTAWOldSHZTMRECLOWETHOS_23</t>
  </si>
  <si>
    <t>COMBDGTAWOldSHZTMRECMEDETHOS_23</t>
  </si>
  <si>
    <t>COMBDGWSTNewSHZTMDCSHIGETHOS_23</t>
  </si>
  <si>
    <t>COMBDGWSTNewSHZTMDCSLOWETHOS_23</t>
  </si>
  <si>
    <t>COMBDGWSTNewSHZTMDCSMEDETHOS_23</t>
  </si>
  <si>
    <t>COMBDGWSTNewSHZTMINRHIGETHOS_23</t>
  </si>
  <si>
    <t>COMBDGWSTNewSHZTMINRLOWETHOS_23</t>
  </si>
  <si>
    <t>COMBDGWSTNewSHZTMINRMEDETHOS_23</t>
  </si>
  <si>
    <t>COMBDGWSTNewSHZTMINWHIGETHOS_23</t>
  </si>
  <si>
    <t>COMBDGWSTNewSHZTMINWLOWETHOS_23</t>
  </si>
  <si>
    <t>COMBDGWSTNewSHZTMINWMEDETHOS_23</t>
  </si>
  <si>
    <t>COMBDGWSTNewSHZTMRECHIGETHOS_23</t>
  </si>
  <si>
    <t>COMBDGWSTNewSHZTMRECLOWETHOS_23</t>
  </si>
  <si>
    <t>COMBDGWSTNewSHZTMRECMEDETHOS_23</t>
  </si>
  <si>
    <t>COMBDGWSTOldSHZTMDCSHIGETHOS_23</t>
  </si>
  <si>
    <t>COMBDGWSTOldSHZTMDCSLOWETHOS_23</t>
  </si>
  <si>
    <t>COMBDGWSTOldSHZTMDCSMEDETHOS_23</t>
  </si>
  <si>
    <t>COMBDGWSTOldSHZTMINRHIGETHOS_23</t>
  </si>
  <si>
    <t>COMBDGWSTOldSHZTMINRLOWETHOS_23</t>
  </si>
  <si>
    <t>COMBDGWSTOldSHZTMINRMEDETHOS_23</t>
  </si>
  <si>
    <t>COMBDGWSTOldSHZTMINWHIGETHOS_23</t>
  </si>
  <si>
    <t>COMBDGWSTOldSHZTMINWLOWETHOS_23</t>
  </si>
  <si>
    <t>COMBDGWSTOldSHZTMINWMEDETHOS_23</t>
  </si>
  <si>
    <t>COMBDGWSTOldSHZTMRECHIGETHOS_23</t>
  </si>
  <si>
    <t>COMBDGWSTOldSHZTMRECLOWETHOS_23</t>
  </si>
  <si>
    <t>COMBDGWSTOldSHZTMRECMEDETHOS_23</t>
  </si>
  <si>
    <t>COMBDGAERNewSHFUR___HIGHFO_23</t>
  </si>
  <si>
    <t>COMBDGAERNewSHFUR___STDHFO_16</t>
  </si>
  <si>
    <t>COMBDGAERNewSHFUR___STDHFO_23</t>
  </si>
  <si>
    <t>COMBDGAERNewWHSYS___STDHFO_23</t>
  </si>
  <si>
    <t>COMBDGAERNewWH______STDHFO_16</t>
  </si>
  <si>
    <t>COMBDGAEROldSHFUR___HIGHFO_23</t>
  </si>
  <si>
    <t>COMBDGAEROldSHFUR___STDHFO_16</t>
  </si>
  <si>
    <t>COMBDGAEROldSHFUR___STDHFO_23</t>
  </si>
  <si>
    <t>COMBDGAEROldWHSYS___STDHFO_23</t>
  </si>
  <si>
    <t>COMBDGAEROldWH______STDHFO_16</t>
  </si>
  <si>
    <t>COMBDGAFSNewSHFUR___HIGHFO_23</t>
  </si>
  <si>
    <t>COMBDGAFSNewSHFUR___STDHFO_16</t>
  </si>
  <si>
    <t>COMBDGAFSNewSHFUR___STDHFO_23</t>
  </si>
  <si>
    <t>COMBDGAFSNewWHSYS___STDHFO_23</t>
  </si>
  <si>
    <t>COMBDGAFSNewWH______STDHFO_16</t>
  </si>
  <si>
    <t>COMBDGAFSOldSHFUR___HIGHFO_23</t>
  </si>
  <si>
    <t>COMBDGAFSOldSHFUR___STDHFO_16</t>
  </si>
  <si>
    <t>COMBDGAFSOldSHFUR___STDHFO_23</t>
  </si>
  <si>
    <t>COMBDGAFSOldWHSYS___STDHFO_23</t>
  </si>
  <si>
    <t>COMBDGAFSOldWH______STDHFO_16</t>
  </si>
  <si>
    <t>COMBDGEDSNewSHFUR___HIGHFO_23</t>
  </si>
  <si>
    <t>COMBDGEDSNewSHFUR___STDHFO_16</t>
  </si>
  <si>
    <t>COMBDGEDSNewSHFUR___STDHFO_23</t>
  </si>
  <si>
    <t>COMBDGEDSNewWHSYS___STDHFO_23</t>
  </si>
  <si>
    <t>COMBDGEDSNewWH______STDHFO_16</t>
  </si>
  <si>
    <t>COMBDGEDSOldSHFUR___HIGHFO_23</t>
  </si>
  <si>
    <t>COMBDGEDSOldSHFUR___STDHFO_16</t>
  </si>
  <si>
    <t>COMBDGEDSOldSHFUR___STDHFO_23</t>
  </si>
  <si>
    <t>COMBDGEDSOldWHSYS___STDHFO_23</t>
  </si>
  <si>
    <t>COMBDGEDSOldWH______STDHFO_16</t>
  </si>
  <si>
    <t>COMBDGHLCNewSHFUR___HIGHFO_23</t>
  </si>
  <si>
    <t>COMBDGHLCNewSHFUR___STDHFO_16</t>
  </si>
  <si>
    <t>COMBDGHLCNewSHFUR___STDHFO_23</t>
  </si>
  <si>
    <t>COMBDGHLCNewWHSYS___STDHFO_23</t>
  </si>
  <si>
    <t>COMBDGHLCNewWH______STDHFO_16</t>
  </si>
  <si>
    <t>COMBDGHLCOldSHFUR___HIGHFO_23</t>
  </si>
  <si>
    <t>COMBDGHLCOldSHFUR___STDHFO_16</t>
  </si>
  <si>
    <t>COMBDGHLCOldSHFUR___STDHFO_23</t>
  </si>
  <si>
    <t>COMBDGHLCOldWHSYS___STDHFO_23</t>
  </si>
  <si>
    <t>COMBDGHLCOldWH______STDHFO_16</t>
  </si>
  <si>
    <t>COMBDGICINewSHFUR___HIGHFO_23</t>
  </si>
  <si>
    <t>COMBDGICINewSHFUR___STDHFO_16</t>
  </si>
  <si>
    <t>COMBDGICINewSHFUR___STDHFO_23</t>
  </si>
  <si>
    <t>COMBDGICINewWHSYS___STDHFO_23</t>
  </si>
  <si>
    <t>COMBDGICINewWH______STDHFO_16</t>
  </si>
  <si>
    <t>COMBDGICIOldSHFUR___HIGHFO_23</t>
  </si>
  <si>
    <t>COMBDGICIOldSHFUR___STDHFO_16</t>
  </si>
  <si>
    <t>COMBDGICIOldSHFUR___STDHFO_23</t>
  </si>
  <si>
    <t>COMBDGICIOldWHSYS___STDHFO_23</t>
  </si>
  <si>
    <t>COMBDGICIOldWH______STDHFO_16</t>
  </si>
  <si>
    <t>COMBDGOFFNewSHFUR___HIGHFO_23</t>
  </si>
  <si>
    <t>COMBDGOFFNewSHFUR___STDHFO_16</t>
  </si>
  <si>
    <t>COMBDGOFFNewSHFUR___STDHFO_23</t>
  </si>
  <si>
    <t>COMBDGOFFNewWHSYS___STDHFO_23</t>
  </si>
  <si>
    <t>COMBDGOFFNewWH______STDHFO_16</t>
  </si>
  <si>
    <t>COMBDGOFFOldSHFUR___HIGHFO_23</t>
  </si>
  <si>
    <t>COMBDGOFFOldSHFUR___STDHFO_16</t>
  </si>
  <si>
    <t>COMBDGOFFOldSHFUR___STDHFO_23</t>
  </si>
  <si>
    <t>COMBDGOFFOldWHSYS___STDHFO_23</t>
  </si>
  <si>
    <t>COMBDGOFFOldWH______STDHFO_16</t>
  </si>
  <si>
    <t>COMBDGOTSNewSHFUR___HIGHFO_23</t>
  </si>
  <si>
    <t>COMBDGOTSNewSHFUR___STDHFO_16</t>
  </si>
  <si>
    <t>COMBDGOTSNewSHFUR___STDHFO_23</t>
  </si>
  <si>
    <t>COMBDGOTSNewWHSYS___STDHFO_23</t>
  </si>
  <si>
    <t>COMBDGOTSNewWH______STDHFO_16</t>
  </si>
  <si>
    <t>COMBDGOTSOldSHFUR___HIGHFO_23</t>
  </si>
  <si>
    <t>COMBDGOTSOldSHFUR___STDHFO_16</t>
  </si>
  <si>
    <t>COMBDGOTSOldSHFUR___STDHFO_23</t>
  </si>
  <si>
    <t>COMBDGOTSOldWHSYS___STDHFO_23</t>
  </si>
  <si>
    <t>COMBDGOTSOldWH______STDHFO_16</t>
  </si>
  <si>
    <t>COMBDGRTTNewSHFUR___HIGHFO_23</t>
  </si>
  <si>
    <t>COMBDGRTTNewSHFUR___STDHFO_16</t>
  </si>
  <si>
    <t>COMBDGRTTNewSHFUR___STDHFO_23</t>
  </si>
  <si>
    <t>COMBDGRTTNewWHSYS___STDHFO_23</t>
  </si>
  <si>
    <t>COMBDGRTTNewWH______STDHFO_16</t>
  </si>
  <si>
    <t>COMBDGRTTOldSHFUR___HIGHFO_23</t>
  </si>
  <si>
    <t>COMBDGRTTOldSHFUR___STDHFO_16</t>
  </si>
  <si>
    <t>COMBDGRTTOldSHFUR___STDHFO_23</t>
  </si>
  <si>
    <t>COMBDGRTTOldWHSYS___STDHFO_23</t>
  </si>
  <si>
    <t>COMBDGRTTOldWH______STDHFO_16</t>
  </si>
  <si>
    <t>COMBDGTAWNewSHFUR___HIGHFO_23</t>
  </si>
  <si>
    <t>COMBDGTAWNewSHFUR___STDHFO_16</t>
  </si>
  <si>
    <t>COMBDGTAWNewSHFUR___STDHFO_23</t>
  </si>
  <si>
    <t>COMBDGTAWNewWHSYS___STDHFO_23</t>
  </si>
  <si>
    <t>COMBDGTAWNewWH______STDHFO_16</t>
  </si>
  <si>
    <t>COMBDGTAWOldSHFUR___HIGHFO_23</t>
  </si>
  <si>
    <t>COMBDGTAWOldSHFUR___STDHFO_16</t>
  </si>
  <si>
    <t>COMBDGTAWOldSHFUR___STDHFO_23</t>
  </si>
  <si>
    <t>COMBDGTAWOldWHSYS___STDHFO_23</t>
  </si>
  <si>
    <t>COMBDGTAWOldWH______STDHFO_16</t>
  </si>
  <si>
    <t>COMBDGWSTNewSHFUR___HIGHFO_23</t>
  </si>
  <si>
    <t>COMBDGWSTNewSHFUR___STDHFO_16</t>
  </si>
  <si>
    <t>COMBDGWSTNewSHFUR___STDHFO_23</t>
  </si>
  <si>
    <t>COMBDGWSTNewWHSYS___STDHFO_23</t>
  </si>
  <si>
    <t>COMBDGWSTNewWH______STDHFO_16</t>
  </si>
  <si>
    <t>COMBDGWSTOldSHFUR___HIGHFO_23</t>
  </si>
  <si>
    <t>COMBDGWSTOldSHFUR___STDHFO_16</t>
  </si>
  <si>
    <t>COMBDGWSTOldSHFUR___STDHFO_23</t>
  </si>
  <si>
    <t>COMBDGWSTOldWHSYS___STDHFO_23</t>
  </si>
  <si>
    <t>COMBDGWSTOldWH______STDHFO_16</t>
  </si>
  <si>
    <t>COMBDGAERNewSHFURLARSTDHH2_23</t>
  </si>
  <si>
    <t>COMBDGAERNewSHFURMEDSTDHH2_23</t>
  </si>
  <si>
    <t>COMBDGAERNewSHFURSMASTDHH2_23</t>
  </si>
  <si>
    <t>COMBDGAEROldSHFURLARSTDHH2_23</t>
  </si>
  <si>
    <t>COMBDGAEROldSHFURMEDSTDHH2_23</t>
  </si>
  <si>
    <t>COMBDGAEROldSHFURSMASTDHH2_23</t>
  </si>
  <si>
    <t>COMBDGAFSNewSHFURLARSTDHH2_23</t>
  </si>
  <si>
    <t>COMBDGAFSNewSHFURMEDSTDHH2_23</t>
  </si>
  <si>
    <t>COMBDGAFSNewSHFURSMASTDHH2_23</t>
  </si>
  <si>
    <t>COMBDGAFSOldSHFURLARSTDHH2_23</t>
  </si>
  <si>
    <t>COMBDGAFSOldSHFURMEDSTDHH2_23</t>
  </si>
  <si>
    <t>COMBDGAFSOldSHFURSMASTDHH2_23</t>
  </si>
  <si>
    <t>COMBDGEDSNewSHFURLARSTDHH2_23</t>
  </si>
  <si>
    <t>COMBDGEDSNewSHFURMEDSTDHH2_23</t>
  </si>
  <si>
    <t>COMBDGEDSNewSHFURSMASTDHH2_23</t>
  </si>
  <si>
    <t>COMBDGEDSOldSHFURLARSTDHH2_23</t>
  </si>
  <si>
    <t>COMBDGEDSOldSHFURMEDSTDHH2_23</t>
  </si>
  <si>
    <t>COMBDGEDSOldSHFURSMASTDHH2_23</t>
  </si>
  <si>
    <t>COMBDGHLCNewSHFURLARSTDHH2_23</t>
  </si>
  <si>
    <t>COMBDGHLCNewSHFURMEDSTDHH2_23</t>
  </si>
  <si>
    <t>COMBDGHLCNewSHFURSMASTDHH2_23</t>
  </si>
  <si>
    <t>COMBDGHLCOldSHFURLARSTDHH2_23</t>
  </si>
  <si>
    <t>COMBDGHLCOldSHFURMEDSTDHH2_23</t>
  </si>
  <si>
    <t>COMBDGHLCOldSHFURSMASTDHH2_23</t>
  </si>
  <si>
    <t>COMBDGICINewSHFURLARSTDHH2_23</t>
  </si>
  <si>
    <t>COMBDGICINewSHFURMEDSTDHH2_23</t>
  </si>
  <si>
    <t>COMBDGICINewSHFURSMASTDHH2_23</t>
  </si>
  <si>
    <t>COMBDGICIOldSHFURLARSTDHH2_23</t>
  </si>
  <si>
    <t>COMBDGICIOldSHFURMEDSTDHH2_23</t>
  </si>
  <si>
    <t>COMBDGICIOldSHFURSMASTDHH2_23</t>
  </si>
  <si>
    <t>COMBDGOFFNewSHFURLARSTDHH2_23</t>
  </si>
  <si>
    <t>COMBDGOFFNewSHFURMEDSTDHH2_23</t>
  </si>
  <si>
    <t>COMBDGOFFNewSHFURSMASTDHH2_23</t>
  </si>
  <si>
    <t>COMBDGOFFOldSHFURLARSTDHH2_23</t>
  </si>
  <si>
    <t>COMBDGOFFOldSHFURMEDSTDHH2_23</t>
  </si>
  <si>
    <t>COMBDGOFFOldSHFURSMASTDHH2_23</t>
  </si>
  <si>
    <t>COMBDGOTSNewSHFURLARSTDHH2_23</t>
  </si>
  <si>
    <t>COMBDGOTSNewSHFURMEDSTDHH2_23</t>
  </si>
  <si>
    <t>COMBDGOTSNewSHFURSMASTDHH2_23</t>
  </si>
  <si>
    <t>COMBDGOTSOldSHFURLARSTDHH2_23</t>
  </si>
  <si>
    <t>COMBDGOTSOldSHFURMEDSTDHH2_23</t>
  </si>
  <si>
    <t>COMBDGOTSOldSHFURSMASTDHH2_23</t>
  </si>
  <si>
    <t>COMBDGRTTNewSHFURLARSTDHH2_23</t>
  </si>
  <si>
    <t>COMBDGRTTNewSHFURMEDSTDHH2_23</t>
  </si>
  <si>
    <t>COMBDGRTTNewSHFURSMASTDHH2_23</t>
  </si>
  <si>
    <t>COMBDGRTTOldSHFURLARSTDHH2_23</t>
  </si>
  <si>
    <t>COMBDGRTTOldSHFURMEDSTDHH2_23</t>
  </si>
  <si>
    <t>COMBDGRTTOldSHFURSMASTDHH2_23</t>
  </si>
  <si>
    <t>COMBDGTAWNewSHFURLARSTDHH2_23</t>
  </si>
  <si>
    <t>COMBDGTAWNewSHFURMEDSTDHH2_23</t>
  </si>
  <si>
    <t>COMBDGTAWNewSHFURSMASTDHH2_23</t>
  </si>
  <si>
    <t>COMBDGTAWOldSHFURLARSTDHH2_23</t>
  </si>
  <si>
    <t>COMBDGTAWOldSHFURMEDSTDHH2_23</t>
  </si>
  <si>
    <t>COMBDGTAWOldSHFURSMASTDHH2_23</t>
  </si>
  <si>
    <t>COMBDGWSTNewSHFURLARSTDHH2_23</t>
  </si>
  <si>
    <t>COMBDGWSTNewSHFURMEDSTDHH2_23</t>
  </si>
  <si>
    <t>COMBDGWSTNewSHFURSMASTDHH2_23</t>
  </si>
  <si>
    <t>COMBDGWSTOldSHFURLARSTDHH2_23</t>
  </si>
  <si>
    <t>COMBDGWSTOldSHFURMEDSTDHH2_23</t>
  </si>
  <si>
    <t>COMBDGWSTOldSHFURSMASTDHH2_23</t>
  </si>
  <si>
    <t>COMBDGAERNewSHFUR___STDKER_16</t>
  </si>
  <si>
    <t>COMBDGAERNewSHFUR___STDKER_23</t>
  </si>
  <si>
    <t>COMBDGAERNewWHSYS___STDKER_23</t>
  </si>
  <si>
    <t>COMBDGAERNewWH______STDKER_16</t>
  </si>
  <si>
    <t>COMBDGAEROldSHFUR___STDKER_16</t>
  </si>
  <si>
    <t>COMBDGAEROldSHFUR___STDKER_23</t>
  </si>
  <si>
    <t>COMBDGAEROldWHSYS___STDKER_23</t>
  </si>
  <si>
    <t>COMBDGAEROldWH______STDKER_16</t>
  </si>
  <si>
    <t>COMBDGAFSNewSHFUR___STDKER_16</t>
  </si>
  <si>
    <t>COMBDGAFSNewSHFUR___STDKER_23</t>
  </si>
  <si>
    <t>COMBDGAFSNewWHSYS___STDKER_23</t>
  </si>
  <si>
    <t>COMBDGAFSNewWH______STDKER_16</t>
  </si>
  <si>
    <t>COMBDGAFSOldSHFUR___STDKER_16</t>
  </si>
  <si>
    <t>COMBDGAFSOldSHFUR___STDKER_23</t>
  </si>
  <si>
    <t>COMBDGAFSOldWHSYS___STDKER_23</t>
  </si>
  <si>
    <t>COMBDGAFSOldWH______STDKER_16</t>
  </si>
  <si>
    <t>COMBDGEDSNewSHFUR___STDKER_16</t>
  </si>
  <si>
    <t>COMBDGEDSNewSHFUR___STDKER_23</t>
  </si>
  <si>
    <t>COMBDGEDSNewWHSYS___STDKER_23</t>
  </si>
  <si>
    <t>COMBDGEDSNewWH______STDKER_16</t>
  </si>
  <si>
    <t>COMBDGEDSOldSHFUR___STDKER_16</t>
  </si>
  <si>
    <t>COMBDGEDSOldSHFUR___STDKER_23</t>
  </si>
  <si>
    <t>COMBDGEDSOldWHSYS___STDKER_23</t>
  </si>
  <si>
    <t>COMBDGEDSOldWH______STDKER_16</t>
  </si>
  <si>
    <t>COMBDGHLCNewSHFUR___STDKER_16</t>
  </si>
  <si>
    <t>COMBDGHLCNewSHFUR___STDKER_23</t>
  </si>
  <si>
    <t>COMBDGHLCNewWHSYS___STDKER_23</t>
  </si>
  <si>
    <t>COMBDGHLCNewWH______STDKER_16</t>
  </si>
  <si>
    <t>COMBDGHLCOldSHFUR___STDKER_16</t>
  </si>
  <si>
    <t>COMBDGHLCOldSHFUR___STDKER_23</t>
  </si>
  <si>
    <t>COMBDGHLCOldWHSYS___STDKER_23</t>
  </si>
  <si>
    <t>COMBDGHLCOldWH______STDKER_16</t>
  </si>
  <si>
    <t>COMBDGICINewSHFUR___STDKER_16</t>
  </si>
  <si>
    <t>COMBDGICINewSHFUR___STDKER_23</t>
  </si>
  <si>
    <t>COMBDGICINewWHSYS___STDKER_23</t>
  </si>
  <si>
    <t>COMBDGICINewWH______STDKER_16</t>
  </si>
  <si>
    <t>COMBDGICIOldSHFUR___STDKER_16</t>
  </si>
  <si>
    <t>COMBDGICIOldSHFUR___STDKER_23</t>
  </si>
  <si>
    <t>COMBDGICIOldWHSYS___STDKER_23</t>
  </si>
  <si>
    <t>COMBDGICIOldWH______STDKER_16</t>
  </si>
  <si>
    <t>COMBDGOFFNewSHFUR___STDKER_16</t>
  </si>
  <si>
    <t>COMBDGOFFNewSHFUR___STDKER_23</t>
  </si>
  <si>
    <t>COMBDGOFFNewWHSYS___STDKER_23</t>
  </si>
  <si>
    <t>COMBDGOFFNewWH______STDKER_16</t>
  </si>
  <si>
    <t>COMBDGOFFOldSHFUR___STDKER_16</t>
  </si>
  <si>
    <t>COMBDGOFFOldSHFUR___STDKER_23</t>
  </si>
  <si>
    <t>COMBDGOFFOldWHSYS___STDKER_23</t>
  </si>
  <si>
    <t>COMBDGOFFOldWH______STDKER_16</t>
  </si>
  <si>
    <t>COMBDGOTSNewSHFUR___STDKER_16</t>
  </si>
  <si>
    <t>COMBDGOTSNewSHFUR___STDKER_23</t>
  </si>
  <si>
    <t>COMBDGOTSNewWHSYS___STDKER_23</t>
  </si>
  <si>
    <t>COMBDGOTSNewWH______STDKER_16</t>
  </si>
  <si>
    <t>COMBDGOTSOldSHFUR___STDKER_16</t>
  </si>
  <si>
    <t>COMBDGOTSOldSHFUR___STDKER_23</t>
  </si>
  <si>
    <t>COMBDGOTSOldWHSYS___STDKER_23</t>
  </si>
  <si>
    <t>COMBDGOTSOldWH______STDKER_16</t>
  </si>
  <si>
    <t>COMBDGRTTNewSHFUR___STDKER_16</t>
  </si>
  <si>
    <t>COMBDGRTTNewSHFUR___STDKER_23</t>
  </si>
  <si>
    <t>COMBDGRTTNewWHSYS___STDKER_23</t>
  </si>
  <si>
    <t>COMBDGRTTNewWH______STDKER_16</t>
  </si>
  <si>
    <t>COMBDGRTTOldSHFUR___STDKER_16</t>
  </si>
  <si>
    <t>COMBDGRTTOldSHFUR___STDKER_23</t>
  </si>
  <si>
    <t>COMBDGRTTOldWHSYS___STDKER_23</t>
  </si>
  <si>
    <t>COMBDGRTTOldWH______STDKER_16</t>
  </si>
  <si>
    <t>COMBDGTAWNewSHFUR___STDKER_16</t>
  </si>
  <si>
    <t>COMBDGTAWNewSHFUR___STDKER_23</t>
  </si>
  <si>
    <t>COMBDGTAWNewWHSYS___STDKER_23</t>
  </si>
  <si>
    <t>COMBDGTAWNewWH______STDKER_16</t>
  </si>
  <si>
    <t>COMBDGTAWOldSHFUR___STDKER_16</t>
  </si>
  <si>
    <t>COMBDGTAWOldSHFUR___STDKER_23</t>
  </si>
  <si>
    <t>COMBDGTAWOldWHSYS___STDKER_23</t>
  </si>
  <si>
    <t>COMBDGTAWOldWH______STDKER_16</t>
  </si>
  <si>
    <t>COMBDGWSTNewSHFUR___STDKER_16</t>
  </si>
  <si>
    <t>COMBDGWSTNewSHFUR___STDKER_23</t>
  </si>
  <si>
    <t>COMBDGWSTNewWHSYS___STDKER_23</t>
  </si>
  <si>
    <t>COMBDGWSTNewWH______STDKER_16</t>
  </si>
  <si>
    <t>COMBDGWSTOldSHFUR___STDKER_16</t>
  </si>
  <si>
    <t>COMBDGWSTOldSHFUR___STDKER_23</t>
  </si>
  <si>
    <t>COMBDGWSTOldWHSYS___STDKER_23</t>
  </si>
  <si>
    <t>COMBDGWSTOldWH______STDKER_16</t>
  </si>
  <si>
    <t>COMBDGAERNewSHFUR___HIGLFO_23</t>
  </si>
  <si>
    <t>COMBDGAERNewSHFUR___STDLFO_16</t>
  </si>
  <si>
    <t>COMBDGAERNewSHFUR___STDLFO_23</t>
  </si>
  <si>
    <t>COMBDGAERNewWHSYS___STDLFO_23</t>
  </si>
  <si>
    <t>COMBDGAERNewWH______STDLFO_16</t>
  </si>
  <si>
    <t>COMBDGAEROldSHFUR___HIGLFO_23</t>
  </si>
  <si>
    <t>COMBDGAEROldSHFUR___STDLFO_16</t>
  </si>
  <si>
    <t>COMBDGAEROldSHFUR___STDLFO_23</t>
  </si>
  <si>
    <t>COMBDGAEROldSHFUR___STDLFO_EX</t>
  </si>
  <si>
    <t>COMBDGAEROldWHSYS___STDLFO_23</t>
  </si>
  <si>
    <t>COMBDGAEROldWH______STDLFO_16</t>
  </si>
  <si>
    <t>COMBDGAEROldWH______STDLFO_EX</t>
  </si>
  <si>
    <t>COMBDGAFSNewSHFUR___HIGLFO_23</t>
  </si>
  <si>
    <t>COMBDGAFSNewSHFUR___STDLFO_16</t>
  </si>
  <si>
    <t>COMBDGAFSNewSHFUR___STDLFO_23</t>
  </si>
  <si>
    <t>COMBDGAFSNewWHSYS___STDLFO_23</t>
  </si>
  <si>
    <t>COMBDGAFSNewWH______STDLFO_16</t>
  </si>
  <si>
    <t>COMBDGAFSOldSHFUR___HIGLFO_23</t>
  </si>
  <si>
    <t>COMBDGAFSOldSHFUR___STDLFO_16</t>
  </si>
  <si>
    <t>COMBDGAFSOldSHFUR___STDLFO_23</t>
  </si>
  <si>
    <t>COMBDGAFSOldSHFUR___STDLFO_EX</t>
  </si>
  <si>
    <t>COMBDGAFSOldWHSYS___STDLFO_23</t>
  </si>
  <si>
    <t>COMBDGAFSOldWH______STDLFO_16</t>
  </si>
  <si>
    <t>COMBDGAFSOldWH______STDLFO_EX</t>
  </si>
  <si>
    <t>COMBDGEDSNewSHFUR___HIGLFO_23</t>
  </si>
  <si>
    <t>COMBDGEDSNewSHFUR___STDLFO_16</t>
  </si>
  <si>
    <t>COMBDGEDSNewSHFUR___STDLFO_23</t>
  </si>
  <si>
    <t>COMBDGEDSNewWHSYS___STDLFO_23</t>
  </si>
  <si>
    <t>COMBDGEDSNewWH______STDLFO_16</t>
  </si>
  <si>
    <t>COMBDGEDSOldSHFUR___HIGLFO_23</t>
  </si>
  <si>
    <t>COMBDGEDSOldSHFUR___STDLFO_16</t>
  </si>
  <si>
    <t>COMBDGEDSOldSHFUR___STDLFO_23</t>
  </si>
  <si>
    <t>COMBDGEDSOldSHFUR___STDLFO_EX</t>
  </si>
  <si>
    <t>COMBDGEDSOldWHSYS___STDLFO_23</t>
  </si>
  <si>
    <t>COMBDGEDSOldWH______STDLFO_16</t>
  </si>
  <si>
    <t>COMBDGEDSOldWH______STDLFO_EX</t>
  </si>
  <si>
    <t>COMBDGHLCNewSHFUR___HIGLFO_23</t>
  </si>
  <si>
    <t>COMBDGHLCNewSHFUR___STDLFO_16</t>
  </si>
  <si>
    <t>COMBDGHLCNewSHFUR___STDLFO_23</t>
  </si>
  <si>
    <t>COMBDGHLCNewWHSYS___STDLFO_23</t>
  </si>
  <si>
    <t>COMBDGHLCNewWH______STDLFO_16</t>
  </si>
  <si>
    <t>COMBDGHLCOldSHFUR___HIGLFO_23</t>
  </si>
  <si>
    <t>COMBDGHLCOldSHFUR___STDLFO_16</t>
  </si>
  <si>
    <t>COMBDGHLCOldSHFUR___STDLFO_23</t>
  </si>
  <si>
    <t>COMBDGHLCOldSHFUR___STDLFO_EX</t>
  </si>
  <si>
    <t>COMBDGHLCOldWHSYS___STDLFO_23</t>
  </si>
  <si>
    <t>COMBDGHLCOldWH______STDLFO_16</t>
  </si>
  <si>
    <t>COMBDGHLCOldWH______STDLFO_EX</t>
  </si>
  <si>
    <t>COMBDGICINewSHFUR___HIGLFO_23</t>
  </si>
  <si>
    <t>COMBDGICINewSHFUR___STDLFO_16</t>
  </si>
  <si>
    <t>COMBDGICINewSHFUR___STDLFO_23</t>
  </si>
  <si>
    <t>COMBDGICINewWHSYS___STDLFO_23</t>
  </si>
  <si>
    <t>COMBDGICINewWH______STDLFO_16</t>
  </si>
  <si>
    <t>COMBDGICIOldSHFUR___HIGLFO_23</t>
  </si>
  <si>
    <t>COMBDGICIOldSHFUR___STDLFO_16</t>
  </si>
  <si>
    <t>COMBDGICIOldSHFUR___STDLFO_23</t>
  </si>
  <si>
    <t>COMBDGICIOldSHFUR___STDLFO_EX</t>
  </si>
  <si>
    <t>COMBDGICIOldWHSYS___STDLFO_23</t>
  </si>
  <si>
    <t>COMBDGICIOldWH______STDLFO_16</t>
  </si>
  <si>
    <t>COMBDGICIOldWH______STDLFO_EX</t>
  </si>
  <si>
    <t>COMBDGOFFNewSHFUR___HIGLFO_23</t>
  </si>
  <si>
    <t>COMBDGOFFNewSHFUR___STDLFO_16</t>
  </si>
  <si>
    <t>COMBDGOFFNewSHFUR___STDLFO_23</t>
  </si>
  <si>
    <t>COMBDGOFFNewWHSYS___STDLFO_23</t>
  </si>
  <si>
    <t>COMBDGOFFNewWH______STDLFO_16</t>
  </si>
  <si>
    <t>COMBDGOFFOldSHFUR___HIGLFO_23</t>
  </si>
  <si>
    <t>COMBDGOFFOldSHFUR___STDLFO_16</t>
  </si>
  <si>
    <t>COMBDGOFFOldSHFUR___STDLFO_23</t>
  </si>
  <si>
    <t>COMBDGOFFOldSHFUR___STDLFO_EX</t>
  </si>
  <si>
    <t>COMBDGOFFOldWHSYS___STDLFO_23</t>
  </si>
  <si>
    <t>COMBDGOFFOldWH______STDLFO_16</t>
  </si>
  <si>
    <t>COMBDGOFFOldWH______STDLFO_EX</t>
  </si>
  <si>
    <t>COMBDGOTSNewSHFUR___HIGLFO_23</t>
  </si>
  <si>
    <t>COMBDGOTSNewSHFUR___STDLFO_16</t>
  </si>
  <si>
    <t>COMBDGOTSNewSHFUR___STDLFO_23</t>
  </si>
  <si>
    <t>COMBDGOTSNewWHSYS___STDLFO_23</t>
  </si>
  <si>
    <t>COMBDGOTSNewWH______STDLFO_16</t>
  </si>
  <si>
    <t>COMBDGOTSOldSHFUR___HIGLFO_23</t>
  </si>
  <si>
    <t>COMBDGOTSOldSHFUR___STDLFO_16</t>
  </si>
  <si>
    <t>COMBDGOTSOldSHFUR___STDLFO_23</t>
  </si>
  <si>
    <t>COMBDGOTSOldSHFUR___STDLFO_EX</t>
  </si>
  <si>
    <t>COMBDGOTSOldWHSYS___STDLFO_23</t>
  </si>
  <si>
    <t>COMBDGOTSOldWH______STDLFO_16</t>
  </si>
  <si>
    <t>COMBDGOTSOldWH______STDLFO_EX</t>
  </si>
  <si>
    <t>COMBDGRTTNewSHFUR___HIGLFO_23</t>
  </si>
  <si>
    <t>COMBDGRTTNewSHFUR___STDLFO_16</t>
  </si>
  <si>
    <t>COMBDGRTTNewSHFUR___STDLFO_23</t>
  </si>
  <si>
    <t>COMBDGRTTNewWHSYS___STDLFO_23</t>
  </si>
  <si>
    <t>COMBDGRTTNewWH______STDLFO_16</t>
  </si>
  <si>
    <t>COMBDGRTTOldSHFUR___HIGLFO_23</t>
  </si>
  <si>
    <t>COMBDGRTTOldSHFUR___STDLFO_16</t>
  </si>
  <si>
    <t>COMBDGRTTOldSHFUR___STDLFO_23</t>
  </si>
  <si>
    <t>COMBDGRTTOldSHFUR___STDLFO_EX</t>
  </si>
  <si>
    <t>COMBDGRTTOldWHSYS___STDLFO_23</t>
  </si>
  <si>
    <t>COMBDGRTTOldWH______STDLFO_16</t>
  </si>
  <si>
    <t>COMBDGRTTOldWH______STDLFO_EX</t>
  </si>
  <si>
    <t>COMBDGTAWNewSHFUR___HIGLFO_23</t>
  </si>
  <si>
    <t>COMBDGTAWNewSHFUR___STDLFO_16</t>
  </si>
  <si>
    <t>COMBDGTAWNewSHFUR___STDLFO_23</t>
  </si>
  <si>
    <t>COMBDGTAWNewWHSYS___STDLFO_23</t>
  </si>
  <si>
    <t>COMBDGTAWNewWH______STDLFO_16</t>
  </si>
  <si>
    <t>COMBDGTAWOldSHFUR___HIGLFO_23</t>
  </si>
  <si>
    <t>COMBDGTAWOldSHFUR___STDLFO_16</t>
  </si>
  <si>
    <t>COMBDGTAWOldSHFUR___STDLFO_23</t>
  </si>
  <si>
    <t>COMBDGTAWOldSHFUR___STDLFO_EX</t>
  </si>
  <si>
    <t>COMBDGTAWOldWHSYS___STDLFO_23</t>
  </si>
  <si>
    <t>COMBDGTAWOldWH______STDLFO_16</t>
  </si>
  <si>
    <t>COMBDGTAWOldWH______STDLFO_EX</t>
  </si>
  <si>
    <t>COMBDGWSTNewSHFUR___HIGLFO_23</t>
  </si>
  <si>
    <t>COMBDGWSTNewSHFUR___STDLFO_16</t>
  </si>
  <si>
    <t>COMBDGWSTNewSHFUR___STDLFO_23</t>
  </si>
  <si>
    <t>COMBDGWSTNewWHSYS___STDLFO_23</t>
  </si>
  <si>
    <t>COMBDGWSTNewWH______STDLFO_16</t>
  </si>
  <si>
    <t>COMBDGWSTOldSHFUR___HIGLFO_23</t>
  </si>
  <si>
    <t>COMBDGWSTOldSHFUR___STDLFO_16</t>
  </si>
  <si>
    <t>COMBDGWSTOldSHFUR___STDLFO_23</t>
  </si>
  <si>
    <t>COMBDGWSTOldSHFUR___STDLFO_EX</t>
  </si>
  <si>
    <t>COMBDGWSTOldWHSYS___STDLFO_23</t>
  </si>
  <si>
    <t>COMBDGWSTOldWH______STDLFO_16</t>
  </si>
  <si>
    <t>COMBDGWSTOldWH______STDLFO_EX</t>
  </si>
  <si>
    <t>COMBDGAERNewAE______STDNGA_23</t>
  </si>
  <si>
    <t>COMBDGAERNewSCCE___ESRNGA_23</t>
  </si>
  <si>
    <t>COMBDGAERNewSCCE___HIGNGA_23</t>
  </si>
  <si>
    <t>COMBDGAERNewSCCE___STDNGA_23</t>
  </si>
  <si>
    <t>COMBDGAEROldAE______STDNGA_23</t>
  </si>
  <si>
    <t>COMBDGAEROldAE______STDNGA_EX</t>
  </si>
  <si>
    <t>COMBDGAEROldSCCE___ESRNGA_23</t>
  </si>
  <si>
    <t>COMBDGAEROldSCCE___HIGNGA_23</t>
  </si>
  <si>
    <t>COMBDGAEROldSCCE___STDNGA_23</t>
  </si>
  <si>
    <t>COMBDGAEROldSC______STDNGA_EX</t>
  </si>
  <si>
    <t>COMBDGAEROldSHFUR___STDNGA_EX</t>
  </si>
  <si>
    <t>COMBDGAEROldWH______STDNGA_EX</t>
  </si>
  <si>
    <t>COMBDGAFSNewAE______STDNGA_23</t>
  </si>
  <si>
    <t>COMBDGAFSNewSCCE___ESRNGA_23</t>
  </si>
  <si>
    <t>COMBDGAFSNewSCCE___HIGNGA_23</t>
  </si>
  <si>
    <t>COMBDGAFSNewSCCE___STDNGA_23</t>
  </si>
  <si>
    <t>COMBDGAFSOldAE______STDNGA_23</t>
  </si>
  <si>
    <t>COMBDGAFSOldAE______STDNGA_EX</t>
  </si>
  <si>
    <t>COMBDGAFSOldSCCE___ESRNGA_23</t>
  </si>
  <si>
    <t>COMBDGAFSOldSCCE___HIGNGA_23</t>
  </si>
  <si>
    <t>COMBDGAFSOldSCCE___STDNGA_23</t>
  </si>
  <si>
    <t>COMBDGAFSOldSC______STDNGA_EX</t>
  </si>
  <si>
    <t>COMBDGAFSOldSHFUR___STDNGA_EX</t>
  </si>
  <si>
    <t>COMBDGAFSOldWH______STDNGA_EX</t>
  </si>
  <si>
    <t>COMBDGEDSNewAE______STDNGA_23</t>
  </si>
  <si>
    <t>COMBDGEDSNewSCCE___ESRNGA_23</t>
  </si>
  <si>
    <t>COMBDGEDSNewSCCE___HIGNGA_23</t>
  </si>
  <si>
    <t>COMBDGEDSNewSCCE___STDNGA_23</t>
  </si>
  <si>
    <t>COMBDGEDSOldAE______STDNGA_23</t>
  </si>
  <si>
    <t>COMBDGEDSOldAE______STDNGA_EX</t>
  </si>
  <si>
    <t>COMBDGEDSOldSCCE___ESRNGA_23</t>
  </si>
  <si>
    <t>COMBDGEDSOldSCCE___HIGNGA_23</t>
  </si>
  <si>
    <t>COMBDGEDSOldSCCE___STDNGA_23</t>
  </si>
  <si>
    <t>COMBDGEDSOldSC______STDNGA_EX</t>
  </si>
  <si>
    <t>COMBDGEDSOldSHFUR___STDNGA_EX</t>
  </si>
  <si>
    <t>COMBDGEDSOldWH______STDNGA_EX</t>
  </si>
  <si>
    <t>COMBDGHLCNewAE______STDNGA_23</t>
  </si>
  <si>
    <t>COMBDGHLCNewSCCE___ESRNGA_23</t>
  </si>
  <si>
    <t>COMBDGHLCNewSCCE___HIGNGA_23</t>
  </si>
  <si>
    <t>COMBDGHLCNewSCCE___STDNGA_23</t>
  </si>
  <si>
    <t>COMBDGHLCOldAE______STDNGA_23</t>
  </si>
  <si>
    <t>COMBDGHLCOldAE______STDNGA_EX</t>
  </si>
  <si>
    <t>COMBDGHLCOldSCCE___ESRNGA_23</t>
  </si>
  <si>
    <t>COMBDGHLCOldSCCE___HIGNGA_23</t>
  </si>
  <si>
    <t>COMBDGHLCOldSCCE___STDNGA_23</t>
  </si>
  <si>
    <t>COMBDGHLCOldSC______STDNGA_EX</t>
  </si>
  <si>
    <t>COMBDGHLCOldSHFUR___STDNGA_EX</t>
  </si>
  <si>
    <t>COMBDGHLCOldWH______STDNGA_EX</t>
  </si>
  <si>
    <t>COMBDGICINewAE______STDNGA_23</t>
  </si>
  <si>
    <t>COMBDGICINewSCCE___ESRNGA_23</t>
  </si>
  <si>
    <t>COMBDGICINewSCCE___HIGNGA_23</t>
  </si>
  <si>
    <t>COMBDGICINewSCCE___STDNGA_23</t>
  </si>
  <si>
    <t>COMBDGICIOldAE______STDNGA_23</t>
  </si>
  <si>
    <t>COMBDGICIOldAE______STDNGA_EX</t>
  </si>
  <si>
    <t>COMBDGICIOldSCCE___ESRNGA_23</t>
  </si>
  <si>
    <t>COMBDGICIOldSCCE___HIGNGA_23</t>
  </si>
  <si>
    <t>COMBDGICIOldSCCE___STDNGA_23</t>
  </si>
  <si>
    <t>COMBDGICIOldSC______STDNGA_EX</t>
  </si>
  <si>
    <t>COMBDGICIOldSHFUR___STDNGA_EX</t>
  </si>
  <si>
    <t>COMBDGICIOldWH______STDNGA_EX</t>
  </si>
  <si>
    <t>COMBDGOFFNewAE______STDNGA_23</t>
  </si>
  <si>
    <t>COMBDGOFFNewSCCE___ESRNGA_23</t>
  </si>
  <si>
    <t>COMBDGOFFNewSCCE___HIGNGA_23</t>
  </si>
  <si>
    <t>COMBDGOFFNewSCCE___STDNGA_23</t>
  </si>
  <si>
    <t>COMBDGOFFOldAE______STDNGA_23</t>
  </si>
  <si>
    <t>COMBDGOFFOldAE______STDNGA_EX</t>
  </si>
  <si>
    <t>COMBDGOFFOldSCCE___ESRNGA_23</t>
  </si>
  <si>
    <t>COMBDGOFFOldSCCE___HIGNGA_23</t>
  </si>
  <si>
    <t>COMBDGOFFOldSCCE___STDNGA_23</t>
  </si>
  <si>
    <t>COMBDGOFFOldSC______STDNGA_EX</t>
  </si>
  <si>
    <t>COMBDGOFFOldSHFUR___STDNGA_EX</t>
  </si>
  <si>
    <t>COMBDGOFFOldWH______STDNGA_EX</t>
  </si>
  <si>
    <t>COMBDGOTSNewAE______STDNGA_23</t>
  </si>
  <si>
    <t>COMBDGOTSNewSCCE___ESRNGA_23</t>
  </si>
  <si>
    <t>COMBDGOTSNewSCCE___HIGNGA_23</t>
  </si>
  <si>
    <t>COMBDGOTSNewSCCE___STDNGA_23</t>
  </si>
  <si>
    <t>COMBDGOTSOldAE______STDNGA_23</t>
  </si>
  <si>
    <t>COMBDGOTSOldAE______STDNGA_EX</t>
  </si>
  <si>
    <t>COMBDGOTSOldSCCE___ESRNGA_23</t>
  </si>
  <si>
    <t>COMBDGOTSOldSCCE___HIGNGA_23</t>
  </si>
  <si>
    <t>COMBDGOTSOldSCCE___STDNGA_23</t>
  </si>
  <si>
    <t>COMBDGOTSOldSC______STDNGA_EX</t>
  </si>
  <si>
    <t>COMBDGOTSOldSHFUR___STDNGA_EX</t>
  </si>
  <si>
    <t>COMBDGOTSOldWH______STDNGA_EX</t>
  </si>
  <si>
    <t>COMBDGRTTNewAE______STDNGA_23</t>
  </si>
  <si>
    <t>COMBDGRTTNewSCCE___ESRNGA_23</t>
  </si>
  <si>
    <t>COMBDGRTTNewSCCE___HIGNGA_23</t>
  </si>
  <si>
    <t>COMBDGRTTNewSCCE___STDNGA_23</t>
  </si>
  <si>
    <t>COMBDGRTTOldAE______STDNGA_23</t>
  </si>
  <si>
    <t>COMBDGRTTOldAE______STDNGA_EX</t>
  </si>
  <si>
    <t>COMBDGRTTOldSCCE___ESRNGA_23</t>
  </si>
  <si>
    <t>COMBDGRTTOldSCCE___HIGNGA_23</t>
  </si>
  <si>
    <t>COMBDGRTTOldSCCE___STDNGA_23</t>
  </si>
  <si>
    <t>COMBDGRTTOldSC______STDNGA_EX</t>
  </si>
  <si>
    <t>COMBDGRTTOldSHFUR___STDNGA_EX</t>
  </si>
  <si>
    <t>COMBDGRTTOldWH______STDNGA_EX</t>
  </si>
  <si>
    <t>COMBDGTAWNewAE______STDNGA_23</t>
  </si>
  <si>
    <t>COMBDGTAWNewSCCE___ESRNGA_23</t>
  </si>
  <si>
    <t>COMBDGTAWNewSCCE___HIGNGA_23</t>
  </si>
  <si>
    <t>COMBDGTAWNewSCCE___STDNGA_23</t>
  </si>
  <si>
    <t>COMBDGTAWOldAE______STDNGA_23</t>
  </si>
  <si>
    <t>COMBDGTAWOldAE______STDNGA_EX</t>
  </si>
  <si>
    <t>COMBDGTAWOldSCCE___ESRNGA_23</t>
  </si>
  <si>
    <t>COMBDGTAWOldSCCE___HIGNGA_23</t>
  </si>
  <si>
    <t>COMBDGTAWOldSCCE___STDNGA_23</t>
  </si>
  <si>
    <t>COMBDGTAWOldSC______STDNGA_EX</t>
  </si>
  <si>
    <t>COMBDGTAWOldSHFUR___STDNGA_EX</t>
  </si>
  <si>
    <t>COMBDGTAWOldWH______STDNGA_EX</t>
  </si>
  <si>
    <t>COMBDGWSTNewAE______STDNGA_23</t>
  </si>
  <si>
    <t>COMBDGWSTNewSCCE___ESRNGA_23</t>
  </si>
  <si>
    <t>COMBDGWSTNewSCCE___HIGNGA_23</t>
  </si>
  <si>
    <t>COMBDGWSTNewSCCE___STDNGA_23</t>
  </si>
  <si>
    <t>COMBDGWSTOldAE______STDNGA_23</t>
  </si>
  <si>
    <t>COMBDGWSTOldAE______STDNGA_EX</t>
  </si>
  <si>
    <t>COMBDGWSTOldSCCE___ESRNGA_23</t>
  </si>
  <si>
    <t>COMBDGWSTOldSCCE___HIGNGA_23</t>
  </si>
  <si>
    <t>COMBDGWSTOldSCCE___STDNGA_23</t>
  </si>
  <si>
    <t>COMBDGWSTOldSC______STDNGA_EX</t>
  </si>
  <si>
    <t>COMBDGWSTOldSHFUR___STDNGA_EX</t>
  </si>
  <si>
    <t>COMBDGWSTOldWH______STDNGA_EX</t>
  </si>
  <si>
    <t>COMBDGAERNewAE______STDPRO_16</t>
  </si>
  <si>
    <t>COMBDGAERNewAE______STDPRO_23</t>
  </si>
  <si>
    <t>COMBDGAERNewSHFUR___ESRPRO_23</t>
  </si>
  <si>
    <t>COMBDGAERNewSHFUR___HIGPRO_23</t>
  </si>
  <si>
    <t>COMBDGAERNewSHFUR___STDPRO_16</t>
  </si>
  <si>
    <t>COMBDGAERNewSHFUR___STDPRO_23</t>
  </si>
  <si>
    <t>COMBDGAERNewWHSYS___ESRPRO_23</t>
  </si>
  <si>
    <t>COMBDGAERNewWH______STDPRO_16</t>
  </si>
  <si>
    <t>COMBDGAEROldAE______STDPRO_16</t>
  </si>
  <si>
    <t>COMBDGAEROldAE______STDPRO_23</t>
  </si>
  <si>
    <t>COMBDGAEROldAE______STDPRO_EX</t>
  </si>
  <si>
    <t>COMBDGAEROldSHFUR___ESRPRO_23</t>
  </si>
  <si>
    <t>COMBDGAEROldSHFUR___HIGPRO_23</t>
  </si>
  <si>
    <t>COMBDGAEROldSHFUR___STDPRO_16</t>
  </si>
  <si>
    <t>COMBDGAEROldSHFUR___STDPRO_23</t>
  </si>
  <si>
    <t>COMBDGAEROldSHFUR___STDPRO_EX</t>
  </si>
  <si>
    <t>COMBDGAEROldWHSYS___ESRPRO_23</t>
  </si>
  <si>
    <t>COMBDGAEROldWH______STDPRO_16</t>
  </si>
  <si>
    <t>COMBDGAEROldWH______STDPRO_EX</t>
  </si>
  <si>
    <t>COMBDGAFSNewAE______STDPRO_16</t>
  </si>
  <si>
    <t>COMBDGAFSNewAE______STDPRO_23</t>
  </si>
  <si>
    <t>COMBDGAFSNewSHFUR___ESRPRO_23</t>
  </si>
  <si>
    <t>COMBDGAFSNewSHFUR___HIGPRO_23</t>
  </si>
  <si>
    <t>COMBDGAFSNewSHFUR___STDPRO_16</t>
  </si>
  <si>
    <t>COMBDGAFSNewSHFUR___STDPRO_23</t>
  </si>
  <si>
    <t>COMBDGAFSNewWHSYS___ESRPRO_23</t>
  </si>
  <si>
    <t>COMBDGAFSNewWH______STDPRO_16</t>
  </si>
  <si>
    <t>COMBDGAFSOldAE______STDPRO_16</t>
  </si>
  <si>
    <t>COMBDGAFSOldAE______STDPRO_23</t>
  </si>
  <si>
    <t>COMBDGAFSOldAE______STDPRO_EX</t>
  </si>
  <si>
    <t>COMBDGAFSOldSHFUR___ESRPRO_23</t>
  </si>
  <si>
    <t>COMBDGAFSOldSHFUR___HIGPRO_23</t>
  </si>
  <si>
    <t>COMBDGAFSOldSHFUR___STDPRO_16</t>
  </si>
  <si>
    <t>COMBDGAFSOldSHFUR___STDPRO_23</t>
  </si>
  <si>
    <t>COMBDGAFSOldSHFUR___STDPRO_EX</t>
  </si>
  <si>
    <t>COMBDGAFSOldWHSYS___ESRPRO_23</t>
  </si>
  <si>
    <t>COMBDGAFSOldWH______STDPRO_16</t>
  </si>
  <si>
    <t>COMBDGAFSOldWH______STDPRO_EX</t>
  </si>
  <si>
    <t>COMBDGEDSNewAE______STDPRO_16</t>
  </si>
  <si>
    <t>COMBDGEDSNewAE______STDPRO_23</t>
  </si>
  <si>
    <t>COMBDGEDSNewSHFUR___ESRPRO_23</t>
  </si>
  <si>
    <t>COMBDGEDSNewSHFUR___HIGPRO_23</t>
  </si>
  <si>
    <t>COMBDGEDSNewSHFUR___STDPRO_16</t>
  </si>
  <si>
    <t>COMBDGEDSNewSHFUR___STDPRO_23</t>
  </si>
  <si>
    <t>COMBDGEDSNewWHSYS___ESRPRO_23</t>
  </si>
  <si>
    <t>COMBDGEDSNewWH______STDPRO_16</t>
  </si>
  <si>
    <t>COMBDGEDSOldAE______STDPRO_16</t>
  </si>
  <si>
    <t>COMBDGEDSOldAE______STDPRO_23</t>
  </si>
  <si>
    <t>COMBDGEDSOldAE______STDPRO_EX</t>
  </si>
  <si>
    <t>COMBDGEDSOldSHFUR___ESRPRO_23</t>
  </si>
  <si>
    <t>COMBDGEDSOldSHFUR___HIGPRO_23</t>
  </si>
  <si>
    <t>COMBDGEDSOldSHFUR___STDPRO_16</t>
  </si>
  <si>
    <t>COMBDGEDSOldSHFUR___STDPRO_23</t>
  </si>
  <si>
    <t>COMBDGEDSOldSHFUR___STDPRO_EX</t>
  </si>
  <si>
    <t>COMBDGEDSOldWHSYS___ESRPRO_23</t>
  </si>
  <si>
    <t>COMBDGEDSOldWH______STDPRO_16</t>
  </si>
  <si>
    <t>COMBDGEDSOldWH______STDPRO_EX</t>
  </si>
  <si>
    <t>COMBDGHLCNewAE______STDPRO_16</t>
  </si>
  <si>
    <t>COMBDGHLCNewAE______STDPRO_23</t>
  </si>
  <si>
    <t>COMBDGHLCNewSHFUR___ESRPRO_23</t>
  </si>
  <si>
    <t>COMBDGHLCNewSHFUR___HIGPRO_23</t>
  </si>
  <si>
    <t>COMBDGHLCNewSHFUR___STDPRO_16</t>
  </si>
  <si>
    <t>COMBDGHLCNewSHFUR___STDPRO_23</t>
  </si>
  <si>
    <t>COMBDGHLCNewWHSYS___ESRPRO_23</t>
  </si>
  <si>
    <t>COMBDGHLCNewWH______STDPRO_16</t>
  </si>
  <si>
    <t>COMBDGHLCOldAE______STDPRO_16</t>
  </si>
  <si>
    <t>COMBDGHLCOldAE______STDPRO_23</t>
  </si>
  <si>
    <t>COMBDGHLCOldAE______STDPRO_EX</t>
  </si>
  <si>
    <t>COMBDGHLCOldSHFUR___ESRPRO_23</t>
  </si>
  <si>
    <t>COMBDGHLCOldSHFUR___HIGPRO_23</t>
  </si>
  <si>
    <t>COMBDGHLCOldSHFUR___STDPRO_16</t>
  </si>
  <si>
    <t>COMBDGHLCOldSHFUR___STDPRO_23</t>
  </si>
  <si>
    <t>COMBDGHLCOldSHFUR___STDPRO_EX</t>
  </si>
  <si>
    <t>COMBDGHLCOldWHSYS___ESRPRO_23</t>
  </si>
  <si>
    <t>COMBDGHLCOldWH______STDPRO_16</t>
  </si>
  <si>
    <t>COMBDGHLCOldWH______STDPRO_EX</t>
  </si>
  <si>
    <t>COMBDGICINewAE______STDPRO_16</t>
  </si>
  <si>
    <t>COMBDGICINewAE______STDPRO_23</t>
  </si>
  <si>
    <t>COMBDGICINewSHFUR___ESRPRO_23</t>
  </si>
  <si>
    <t>COMBDGICINewSHFUR___HIGPRO_23</t>
  </si>
  <si>
    <t>COMBDGICINewSHFUR___STDPRO_16</t>
  </si>
  <si>
    <t>COMBDGICINewSHFUR___STDPRO_23</t>
  </si>
  <si>
    <t>COMBDGICINewWHSYS___ESRPRO_23</t>
  </si>
  <si>
    <t>COMBDGICINewWH______STDPRO_16</t>
  </si>
  <si>
    <t>COMBDGICIOldAE______STDPRO_16</t>
  </si>
  <si>
    <t>COMBDGICIOldAE______STDPRO_23</t>
  </si>
  <si>
    <t>COMBDGICIOldAE______STDPRO_EX</t>
  </si>
  <si>
    <t>COMBDGICIOldSHFUR___ESRPRO_23</t>
  </si>
  <si>
    <t>COMBDGICIOldSHFUR___HIGPRO_23</t>
  </si>
  <si>
    <t>COMBDGICIOldSHFUR___STDPRO_16</t>
  </si>
  <si>
    <t>COMBDGICIOldSHFUR___STDPRO_23</t>
  </si>
  <si>
    <t>COMBDGICIOldSHFUR___STDPRO_EX</t>
  </si>
  <si>
    <t>COMBDGICIOldWHSYS___ESRPRO_23</t>
  </si>
  <si>
    <t>COMBDGICIOldWH______STDPRO_16</t>
  </si>
  <si>
    <t>COMBDGICIOldWH______STDPRO_EX</t>
  </si>
  <si>
    <t>COMBDGOFFNewAE______STDPRO_16</t>
  </si>
  <si>
    <t>COMBDGOFFNewAE______STDPRO_23</t>
  </si>
  <si>
    <t>COMBDGOFFNewSHFUR___ESRPRO_23</t>
  </si>
  <si>
    <t>COMBDGOFFNewSHFUR___HIGPRO_23</t>
  </si>
  <si>
    <t>COMBDGOFFNewSHFUR___STDPRO_16</t>
  </si>
  <si>
    <t>COMBDGOFFNewSHFUR___STDPRO_23</t>
  </si>
  <si>
    <t>COMBDGOFFNewWHSYS___ESRPRO_23</t>
  </si>
  <si>
    <t>COMBDGOFFNewWH______STDPRO_16</t>
  </si>
  <si>
    <t>COMBDGOFFOldAE______STDPRO_16</t>
  </si>
  <si>
    <t>COMBDGOFFOldAE______STDPRO_23</t>
  </si>
  <si>
    <t>COMBDGOFFOldAE______STDPRO_EX</t>
  </si>
  <si>
    <t>COMBDGOFFOldSHFUR___ESRPRO_23</t>
  </si>
  <si>
    <t>COMBDGOFFOldSHFUR___HIGPRO_23</t>
  </si>
  <si>
    <t>COMBDGOFFOldSHFUR___STDPRO_16</t>
  </si>
  <si>
    <t>COMBDGOFFOldSHFUR___STDPRO_23</t>
  </si>
  <si>
    <t>COMBDGOFFOldSHFUR___STDPRO_EX</t>
  </si>
  <si>
    <t>COMBDGOFFOldWHSYS___ESRPRO_23</t>
  </si>
  <si>
    <t>COMBDGOFFOldWH______STDPRO_16</t>
  </si>
  <si>
    <t>COMBDGOFFOldWH______STDPRO_EX</t>
  </si>
  <si>
    <t>COMBDGOTSNewAE______STDPRO_16</t>
  </si>
  <si>
    <t>COMBDGOTSNewAE______STDPRO_23</t>
  </si>
  <si>
    <t>COMBDGOTSNewSHFUR___ESRPRO_23</t>
  </si>
  <si>
    <t>COMBDGOTSNewSHFUR___HIGPRO_23</t>
  </si>
  <si>
    <t>COMBDGOTSNewSHFUR___STDPRO_16</t>
  </si>
  <si>
    <t>COMBDGOTSNewSHFUR___STDPRO_23</t>
  </si>
  <si>
    <t>COMBDGOTSNewWHSYS___ESRPRO_23</t>
  </si>
  <si>
    <t>COMBDGOTSNewWH______STDPRO_16</t>
  </si>
  <si>
    <t>COMBDGOTSOldAE______STDPRO_16</t>
  </si>
  <si>
    <t>COMBDGOTSOldAE______STDPRO_23</t>
  </si>
  <si>
    <t>COMBDGOTSOldAE______STDPRO_EX</t>
  </si>
  <si>
    <t>COMBDGOTSOldSHFUR___ESRPRO_23</t>
  </si>
  <si>
    <t>COMBDGOTSOldSHFUR___HIGPRO_23</t>
  </si>
  <si>
    <t>COMBDGOTSOldSHFUR___STDPRO_16</t>
  </si>
  <si>
    <t>COMBDGOTSOldSHFUR___STDPRO_23</t>
  </si>
  <si>
    <t>COMBDGOTSOldSHFUR___STDPRO_EX</t>
  </si>
  <si>
    <t>COMBDGOTSOldWHSYS___ESRPRO_23</t>
  </si>
  <si>
    <t>COMBDGOTSOldWH______STDPRO_16</t>
  </si>
  <si>
    <t>COMBDGOTSOldWH______STDPRO_EX</t>
  </si>
  <si>
    <t>COMBDGRTTNewAE______STDPRO_16</t>
  </si>
  <si>
    <t>COMBDGRTTNewAE______STDPRO_23</t>
  </si>
  <si>
    <t>COMBDGRTTNewSHFUR___ESRPRO_23</t>
  </si>
  <si>
    <t>COMBDGRTTNewSHFUR___HIGPRO_23</t>
  </si>
  <si>
    <t>COMBDGRTTNewSHFUR___STDPRO_16</t>
  </si>
  <si>
    <t>COMBDGRTTNewSHFUR___STDPRO_23</t>
  </si>
  <si>
    <t>COMBDGRTTNewWHSYS___ESRPRO_23</t>
  </si>
  <si>
    <t>COMBDGRTTNewWH______STDPRO_16</t>
  </si>
  <si>
    <t>COMBDGRTTOldAE______STDPRO_16</t>
  </si>
  <si>
    <t>COMBDGRTTOldAE______STDPRO_23</t>
  </si>
  <si>
    <t>COMBDGRTTOldAE______STDPRO_EX</t>
  </si>
  <si>
    <t>COMBDGRTTOldSHFUR___ESRPRO_23</t>
  </si>
  <si>
    <t>COMBDGRTTOldSHFUR___HIGPRO_23</t>
  </si>
  <si>
    <t>COMBDGRTTOldSHFUR___STDPRO_16</t>
  </si>
  <si>
    <t>COMBDGRTTOldSHFUR___STDPRO_23</t>
  </si>
  <si>
    <t>COMBDGRTTOldSHFUR___STDPRO_EX</t>
  </si>
  <si>
    <t>COMBDGRTTOldWHSYS___ESRPRO_23</t>
  </si>
  <si>
    <t>COMBDGRTTOldWH______STDPRO_16</t>
  </si>
  <si>
    <t>COMBDGRTTOldWH______STDPRO_EX</t>
  </si>
  <si>
    <t>COMBDGTAWNewAE______STDPRO_16</t>
  </si>
  <si>
    <t>COMBDGTAWNewAE______STDPRO_23</t>
  </si>
  <si>
    <t>COMBDGTAWNewSHFUR___ESRPRO_23</t>
  </si>
  <si>
    <t>COMBDGTAWNewSHFUR___HIGPRO_23</t>
  </si>
  <si>
    <t>COMBDGTAWNewSHFUR___STDPRO_16</t>
  </si>
  <si>
    <t>COMBDGTAWNewSHFUR___STDPRO_23</t>
  </si>
  <si>
    <t>COMBDGTAWNewWHSYS___ESRPRO_23</t>
  </si>
  <si>
    <t>COMBDGTAWNewWH______STDPRO_16</t>
  </si>
  <si>
    <t>COMBDGTAWOldAE______STDPRO_16</t>
  </si>
  <si>
    <t>COMBDGTAWOldAE______STDPRO_23</t>
  </si>
  <si>
    <t>COMBDGTAWOldAE______STDPRO_EX</t>
  </si>
  <si>
    <t>COMBDGTAWOldSHFUR___ESRPRO_23</t>
  </si>
  <si>
    <t>COMBDGTAWOldSHFUR___HIGPRO_23</t>
  </si>
  <si>
    <t>COMBDGTAWOldSHFUR___STDPRO_16</t>
  </si>
  <si>
    <t>COMBDGTAWOldSHFUR___STDPRO_23</t>
  </si>
  <si>
    <t>COMBDGTAWOldSHFUR___STDPRO_EX</t>
  </si>
  <si>
    <t>COMBDGTAWOldWHSYS___ESRPRO_23</t>
  </si>
  <si>
    <t>COMBDGTAWOldWH______STDPRO_16</t>
  </si>
  <si>
    <t>COMBDGTAWOldWH______STDPRO_EX</t>
  </si>
  <si>
    <t>COMBDGWSTNewAE______STDPRO_16</t>
  </si>
  <si>
    <t>COMBDGWSTNewAE______STDPRO_23</t>
  </si>
  <si>
    <t>COMBDGWSTNewSHFUR___ESRPRO_23</t>
  </si>
  <si>
    <t>COMBDGWSTNewSHFUR___HIGPRO_23</t>
  </si>
  <si>
    <t>COMBDGWSTNewSHFUR___STDPRO_16</t>
  </si>
  <si>
    <t>COMBDGWSTNewSHFUR___STDPRO_23</t>
  </si>
  <si>
    <t>COMBDGWSTNewWHSYS___ESRPRO_23</t>
  </si>
  <si>
    <t>COMBDGWSTNewWH______STDPRO_16</t>
  </si>
  <si>
    <t>COMBDGWSTOldAE______STDPRO_16</t>
  </si>
  <si>
    <t>COMBDGWSTOldAE______STDPRO_23</t>
  </si>
  <si>
    <t>COMBDGWSTOldAE______STDPRO_EX</t>
  </si>
  <si>
    <t>COMBDGWSTOldSHFUR___ESRPRO_23</t>
  </si>
  <si>
    <t>COMBDGWSTOldSHFUR___HIGPRO_23</t>
  </si>
  <si>
    <t>COMBDGWSTOldSHFUR___STDPRO_16</t>
  </si>
  <si>
    <t>COMBDGWSTOldSHFUR___STDPRO_23</t>
  </si>
  <si>
    <t>COMBDGWSTOldSHFUR___STDPRO_EX</t>
  </si>
  <si>
    <t>COMBDGWSTOldWHSYS___ESRPRO_23</t>
  </si>
  <si>
    <t>COMBDGWSTOldWH______STDPRO_16</t>
  </si>
  <si>
    <t>COMBDGWSTOldWH______STDPRO_EX</t>
  </si>
  <si>
    <t>COMBDGAERNewAE</t>
  </si>
  <si>
    <t>COMBDGAERNewAM</t>
  </si>
  <si>
    <t>COMBDGAERNewLI</t>
  </si>
  <si>
    <t>COMBDGAERNewSC</t>
  </si>
  <si>
    <t>COMBDGAERNewSH</t>
  </si>
  <si>
    <t>COMBDGAERNewSL</t>
  </si>
  <si>
    <t>COMBDGAERNewWH</t>
  </si>
  <si>
    <t>COMBDGAEROldAE</t>
  </si>
  <si>
    <t>COMBDGAEROldAM</t>
  </si>
  <si>
    <t>COMBDGAEROldLI</t>
  </si>
  <si>
    <t>COMBDGAEROldSC</t>
  </si>
  <si>
    <t>COMBDGAEROldSH</t>
  </si>
  <si>
    <t>COMBDGAEROldSL</t>
  </si>
  <si>
    <t>COMBDGAEROldWH</t>
  </si>
  <si>
    <t>COMBDGAFSNewAE</t>
  </si>
  <si>
    <t>COMBDGAFSNewAM</t>
  </si>
  <si>
    <t>COMBDGAFSNewLI</t>
  </si>
  <si>
    <t>COMBDGAFSNewSC</t>
  </si>
  <si>
    <t>COMBDGAFSNewSH</t>
  </si>
  <si>
    <t>COMBDGAFSNewSL</t>
  </si>
  <si>
    <t>COMBDGAFSNewWH</t>
  </si>
  <si>
    <t>COMBDGAFSOldAE</t>
  </si>
  <si>
    <t>COMBDGAFSOldAM</t>
  </si>
  <si>
    <t>COMBDGAFSOldLI</t>
  </si>
  <si>
    <t>COMBDGAFSOldSC</t>
  </si>
  <si>
    <t>COMBDGAFSOldSH</t>
  </si>
  <si>
    <t>COMBDGAFSOldSL</t>
  </si>
  <si>
    <t>COMBDGAFSOldWH</t>
  </si>
  <si>
    <t>COMBDGEDSNewAE</t>
  </si>
  <si>
    <t>COMBDGEDSNewAM</t>
  </si>
  <si>
    <t>COMBDGEDSNewLI</t>
  </si>
  <si>
    <t>COMBDGEDSNewSC</t>
  </si>
  <si>
    <t>COMBDGEDSNewSH</t>
  </si>
  <si>
    <t>COMBDGEDSNewSL</t>
  </si>
  <si>
    <t>COMBDGEDSNewWH</t>
  </si>
  <si>
    <t>COMBDGEDSOldAE</t>
  </si>
  <si>
    <t>COMBDGEDSOldAM</t>
  </si>
  <si>
    <t>COMBDGEDSOldLI</t>
  </si>
  <si>
    <t>COMBDGEDSOldSC</t>
  </si>
  <si>
    <t>COMBDGEDSOldSH</t>
  </si>
  <si>
    <t>COMBDGEDSOldSL</t>
  </si>
  <si>
    <t>COMBDGEDSOldWH</t>
  </si>
  <si>
    <t>COMBDGHLCNewAE</t>
  </si>
  <si>
    <t>COMBDGHLCNewAM</t>
  </si>
  <si>
    <t>COMBDGHLCNewLI</t>
  </si>
  <si>
    <t>COMBDGHLCNewSC</t>
  </si>
  <si>
    <t>COMBDGHLCNewSH</t>
  </si>
  <si>
    <t>COMBDGHLCNewSL</t>
  </si>
  <si>
    <t>COMBDGHLCNewWH</t>
  </si>
  <si>
    <t>COMBDGHLCOldAE</t>
  </si>
  <si>
    <t>COMBDGHLCOldAM</t>
  </si>
  <si>
    <t>COMBDGHLCOldLI</t>
  </si>
  <si>
    <t>COMBDGHLCOldSC</t>
  </si>
  <si>
    <t>COMBDGHLCOldSH</t>
  </si>
  <si>
    <t>COMBDGHLCOldSL</t>
  </si>
  <si>
    <t>COMBDGHLCOldWH</t>
  </si>
  <si>
    <t>COMBDGICINewAE</t>
  </si>
  <si>
    <t>COMBDGICINewAM</t>
  </si>
  <si>
    <t>COMBDGICINewLI</t>
  </si>
  <si>
    <t>COMBDGICINewSC</t>
  </si>
  <si>
    <t>COMBDGICINewSH</t>
  </si>
  <si>
    <t>COMBDGICINewSL</t>
  </si>
  <si>
    <t>COMBDGICINewWH</t>
  </si>
  <si>
    <t>COMBDGICIOldAE</t>
  </si>
  <si>
    <t>COMBDGICIOldAM</t>
  </si>
  <si>
    <t>COMBDGICIOldLI</t>
  </si>
  <si>
    <t>COMBDGICIOldSC</t>
  </si>
  <si>
    <t>COMBDGICIOldSH</t>
  </si>
  <si>
    <t>COMBDGICIOldSL</t>
  </si>
  <si>
    <t>COMBDGICIOldWH</t>
  </si>
  <si>
    <t>COMBDGOFFNewAE</t>
  </si>
  <si>
    <t>COMBDGOFFNewAM</t>
  </si>
  <si>
    <t>COMBDGOFFNewLI</t>
  </si>
  <si>
    <t>COMBDGOFFNewSC</t>
  </si>
  <si>
    <t>COMBDGOFFNewSH</t>
  </si>
  <si>
    <t>COMBDGOFFNewSL</t>
  </si>
  <si>
    <t>COMBDGOFFNewWH</t>
  </si>
  <si>
    <t>COMBDGOFFOldAE</t>
  </si>
  <si>
    <t>COMBDGOFFOldAM</t>
  </si>
  <si>
    <t>COMBDGOFFOldLI</t>
  </si>
  <si>
    <t>COMBDGOFFOldSC</t>
  </si>
  <si>
    <t>COMBDGOFFOldSH</t>
  </si>
  <si>
    <t>COMBDGOFFOldSL</t>
  </si>
  <si>
    <t>COMBDGOFFOldWH</t>
  </si>
  <si>
    <t>COMBDGOTSNewAE</t>
  </si>
  <si>
    <t>COMBDGOTSNewAM</t>
  </si>
  <si>
    <t>COMBDGOTSNewLI</t>
  </si>
  <si>
    <t>COMBDGOTSNewSC</t>
  </si>
  <si>
    <t>COMBDGOTSNewSH</t>
  </si>
  <si>
    <t>COMBDGOTSNewSL</t>
  </si>
  <si>
    <t>COMBDGOTSNewWH</t>
  </si>
  <si>
    <t>COMBDGOTSOldAE</t>
  </si>
  <si>
    <t>COMBDGOTSOldAM</t>
  </si>
  <si>
    <t>COMBDGOTSOldLI</t>
  </si>
  <si>
    <t>COMBDGOTSOldSC</t>
  </si>
  <si>
    <t>COMBDGOTSOldSH</t>
  </si>
  <si>
    <t>COMBDGOTSOldSL</t>
  </si>
  <si>
    <t>COMBDGOTSOldWH</t>
  </si>
  <si>
    <t>COMBDGRTTNewAE</t>
  </si>
  <si>
    <t>COMBDGRTTNewAM</t>
  </si>
  <si>
    <t>COMBDGRTTNewLI</t>
  </si>
  <si>
    <t>COMBDGRTTNewSC</t>
  </si>
  <si>
    <t>COMBDGRTTNewSH</t>
  </si>
  <si>
    <t>COMBDGRTTNewSL</t>
  </si>
  <si>
    <t>COMBDGRTTNewWH</t>
  </si>
  <si>
    <t>COMBDGRTTOldAE</t>
  </si>
  <si>
    <t>COMBDGRTTOldAM</t>
  </si>
  <si>
    <t>COMBDGRTTOldLI</t>
  </si>
  <si>
    <t>COMBDGRTTOldSC</t>
  </si>
  <si>
    <t>COMBDGRTTOldSH</t>
  </si>
  <si>
    <t>COMBDGRTTOldSL</t>
  </si>
  <si>
    <t>COMBDGRTTOldWH</t>
  </si>
  <si>
    <t>COMBDGTAWNewAE</t>
  </si>
  <si>
    <t>COMBDGTAWNewAM</t>
  </si>
  <si>
    <t>COMBDGTAWNewLI</t>
  </si>
  <si>
    <t>COMBDGTAWNewSC</t>
  </si>
  <si>
    <t>COMBDGTAWNewSH</t>
  </si>
  <si>
    <t>COMBDGTAWNewSL</t>
  </si>
  <si>
    <t>COMBDGTAWNewWH</t>
  </si>
  <si>
    <t>COMBDGTAWOldAE</t>
  </si>
  <si>
    <t>COMBDGTAWOldAM</t>
  </si>
  <si>
    <t>COMBDGTAWOldLI</t>
  </si>
  <si>
    <t>COMBDGTAWOldSC</t>
  </si>
  <si>
    <t>COMBDGTAWOldSH</t>
  </si>
  <si>
    <t>COMBDGTAWOldSL</t>
  </si>
  <si>
    <t>COMBDGTAWOldWH</t>
  </si>
  <si>
    <t>COMBDGWSTNewAE</t>
  </si>
  <si>
    <t>COMBDGWSTNewAM</t>
  </si>
  <si>
    <t>COMBDGWSTNewLI</t>
  </si>
  <si>
    <t>COMBDGWSTNewSC</t>
  </si>
  <si>
    <t>COMBDGWSTNewSH</t>
  </si>
  <si>
    <t>COMBDGWSTNewSL</t>
  </si>
  <si>
    <t>COMBDGWSTNewWH</t>
  </si>
  <si>
    <t>COMBDGWSTOldAE</t>
  </si>
  <si>
    <t>COMBDGWSTOldAM</t>
  </si>
  <si>
    <t>COMBDGWSTOldLI</t>
  </si>
  <si>
    <t>COMBDGWSTOldSC</t>
  </si>
  <si>
    <t>COMBDGWSTOldSH</t>
  </si>
  <si>
    <t>COMBDGWSTOldSL</t>
  </si>
  <si>
    <t>COMBDGWSTOldWH</t>
  </si>
  <si>
    <t>COMBDGAERNewSHHEP___ESRGEO_23</t>
  </si>
  <si>
    <t>COMBDGAERNewSHHEP___HIGGEO_23</t>
  </si>
  <si>
    <t>COMBDGAERNewSHHEP___STDGEO_23</t>
  </si>
  <si>
    <t>COMBDGAEROldSHHEP___ESRGEO_23</t>
  </si>
  <si>
    <t>COMBDGAEROldSHHEP___HIGGEO_23</t>
  </si>
  <si>
    <t>COMBDGAEROldSHHEP___STDGEO_23</t>
  </si>
  <si>
    <t>COMBDGAFSNewSHHEP___ESRGEO_23</t>
  </si>
  <si>
    <t>COMBDGAFSNewSHHEP___HIGGEO_23</t>
  </si>
  <si>
    <t>COMBDGAFSNewSHHEP___STDGEO_23</t>
  </si>
  <si>
    <t>COMBDGAFSOldSHHEP___ESRGEO_23</t>
  </si>
  <si>
    <t>COMBDGAFSOldSHHEP___HIGGEO_23</t>
  </si>
  <si>
    <t>COMBDGAFSOldSHHEP___STDGEO_23</t>
  </si>
  <si>
    <t>COMBDGEDSNewSHHEP___ESRGEO_23</t>
  </si>
  <si>
    <t>COMBDGEDSNewSHHEP___HIGGEO_23</t>
  </si>
  <si>
    <t>COMBDGEDSNewSHHEP___STDGEO_23</t>
  </si>
  <si>
    <t>COMBDGEDSOldSHHEP___ESRGEO_23</t>
  </si>
  <si>
    <t>COMBDGEDSOldSHHEP___HIGGEO_23</t>
  </si>
  <si>
    <t>COMBDGEDSOldSHHEP___STDGEO_23</t>
  </si>
  <si>
    <t>COMBDGHLCNewSHHEP___ESRGEO_23</t>
  </si>
  <si>
    <t>COMBDGHLCNewSHHEP___HIGGEO_23</t>
  </si>
  <si>
    <t>COMBDGHLCNewSHHEP___STDGEO_23</t>
  </si>
  <si>
    <t>COMBDGHLCOldSHHEP___ESRGEO_23</t>
  </si>
  <si>
    <t>COMBDGHLCOldSHHEP___HIGGEO_23</t>
  </si>
  <si>
    <t>COMBDGHLCOldSHHEP___STDGEO_23</t>
  </si>
  <si>
    <t>COMBDGICINewSHHEP___ESRGEO_23</t>
  </si>
  <si>
    <t>COMBDGICINewSHHEP___HIGGEO_23</t>
  </si>
  <si>
    <t>COMBDGICINewSHHEP___STDGEO_23</t>
  </si>
  <si>
    <t>COMBDGICIOldSHHEP___ESRGEO_23</t>
  </si>
  <si>
    <t>COMBDGICIOldSHHEP___HIGGEO_23</t>
  </si>
  <si>
    <t>COMBDGICIOldSHHEP___STDGEO_23</t>
  </si>
  <si>
    <t>COMBDGOFFNewSHHEP___ESRGEO_23</t>
  </si>
  <si>
    <t>COMBDGOFFNewSHHEP___HIGGEO_23</t>
  </si>
  <si>
    <t>COMBDGOFFNewSHHEP___STDGEO_23</t>
  </si>
  <si>
    <t>COMBDGOFFOldSHHEP___ESRGEO_23</t>
  </si>
  <si>
    <t>COMBDGOFFOldSHHEP___HIGGEO_23</t>
  </si>
  <si>
    <t>COMBDGOFFOldSHHEP___STDGEO_23</t>
  </si>
  <si>
    <t>COMBDGOTSNewSHHEP___ESRGEO_23</t>
  </si>
  <si>
    <t>COMBDGOTSNewSHHEP___HIGGEO_23</t>
  </si>
  <si>
    <t>COMBDGOTSNewSHHEP___STDGEO_23</t>
  </si>
  <si>
    <t>COMBDGOTSOldSHHEP___ESRGEO_23</t>
  </si>
  <si>
    <t>COMBDGOTSOldSHHEP___HIGGEO_23</t>
  </si>
  <si>
    <t>COMBDGOTSOldSHHEP___STDGEO_23</t>
  </si>
  <si>
    <t>COMBDGRTTNewSHHEP___ESRGEO_23</t>
  </si>
  <si>
    <t>COMBDGRTTNewSHHEP___HIGGEO_23</t>
  </si>
  <si>
    <t>COMBDGRTTNewSHHEP___STDGEO_23</t>
  </si>
  <si>
    <t>COMBDGRTTOldSHHEP___ESRGEO_23</t>
  </si>
  <si>
    <t>COMBDGRTTOldSHHEP___HIGGEO_23</t>
  </si>
  <si>
    <t>COMBDGRTTOldSHHEP___STDGEO_23</t>
  </si>
  <si>
    <t>COMBDGTAWNewSHHEP___ESRGEO_23</t>
  </si>
  <si>
    <t>COMBDGTAWNewSHHEP___HIGGEO_23</t>
  </si>
  <si>
    <t>COMBDGTAWNewSHHEP___STDGEO_23</t>
  </si>
  <si>
    <t>COMBDGTAWOldSHHEP___ESRGEO_23</t>
  </si>
  <si>
    <t>COMBDGTAWOldSHHEP___HIGGEO_23</t>
  </si>
  <si>
    <t>COMBDGTAWOldSHHEP___STDGEO_23</t>
  </si>
  <si>
    <t>COMBDGWSTNewSHHEP___ESRGEO_23</t>
  </si>
  <si>
    <t>COMBDGWSTNewSHHEP___HIGGEO_23</t>
  </si>
  <si>
    <t>COMBDGWSTNewSHHEP___STDGEO_23</t>
  </si>
  <si>
    <t>COMBDGWSTOldSHHEP___ESRGEO_23</t>
  </si>
  <si>
    <t>COMBDGWSTOldSHHEP___HIGGEO_23</t>
  </si>
  <si>
    <t>COMBDGWSTOldSHHEP___STDGEO_23</t>
  </si>
  <si>
    <t>Label  Tech</t>
  </si>
  <si>
    <t>Label EU</t>
  </si>
  <si>
    <t>Owner</t>
  </si>
  <si>
    <t>Sector</t>
  </si>
  <si>
    <t>BDG</t>
  </si>
  <si>
    <t>NewOld</t>
  </si>
  <si>
    <t>EndUse</t>
  </si>
  <si>
    <t>Type 1</t>
  </si>
  <si>
    <t>Type 2</t>
  </si>
  <si>
    <t>Efficiency</t>
  </si>
  <si>
    <t>Energy</t>
  </si>
  <si>
    <t>COM</t>
  </si>
  <si>
    <t>AER</t>
  </si>
  <si>
    <t>Old</t>
  </si>
  <si>
    <t>AM</t>
  </si>
  <si>
    <t>___</t>
  </si>
  <si>
    <t>STD</t>
  </si>
  <si>
    <t>ELC</t>
  </si>
  <si>
    <t>AE</t>
  </si>
  <si>
    <t>NGA</t>
  </si>
  <si>
    <t>PRO</t>
  </si>
  <si>
    <t>LI</t>
  </si>
  <si>
    <t>FLC</t>
  </si>
  <si>
    <t>FLU</t>
  </si>
  <si>
    <t>HAL</t>
  </si>
  <si>
    <t>INC</t>
  </si>
  <si>
    <t>LED</t>
  </si>
  <si>
    <t>SC</t>
  </si>
  <si>
    <t>DCO</t>
  </si>
  <si>
    <t>SH</t>
  </si>
  <si>
    <t>FUR</t>
  </si>
  <si>
    <t>HEP</t>
  </si>
  <si>
    <t>PLT</t>
  </si>
  <si>
    <t>HFO</t>
  </si>
  <si>
    <t>KER</t>
  </si>
  <si>
    <t>LFO</t>
  </si>
  <si>
    <t>HIG</t>
  </si>
  <si>
    <t>WH</t>
  </si>
  <si>
    <t>SL</t>
  </si>
  <si>
    <t>New</t>
  </si>
  <si>
    <t>DHE</t>
  </si>
  <si>
    <t>AFS</t>
  </si>
  <si>
    <t>EDS</t>
  </si>
  <si>
    <t>HLC</t>
  </si>
  <si>
    <t>ICI</t>
  </si>
  <si>
    <t>OFF</t>
  </si>
  <si>
    <t>OTS</t>
  </si>
  <si>
    <t>RTT</t>
  </si>
  <si>
    <t>TAW</t>
  </si>
  <si>
    <t>WST</t>
  </si>
  <si>
    <t>regions</t>
  </si>
  <si>
    <t>periods</t>
  </si>
  <si>
    <t>minact</t>
  </si>
  <si>
    <t>minact_units</t>
  </si>
  <si>
    <t>minact_notes</t>
  </si>
  <si>
    <t>Inputs</t>
  </si>
  <si>
    <t>Output</t>
  </si>
  <si>
    <t>Calculation</t>
  </si>
  <si>
    <t>maxcap</t>
  </si>
  <si>
    <t>maxcap_units</t>
  </si>
  <si>
    <t>maxcap_notes</t>
  </si>
  <si>
    <t>Tolerance on minact</t>
  </si>
  <si>
    <t>Tolerance on max act</t>
  </si>
  <si>
    <t>COMBDGAEROldSH_________DHE_EX</t>
  </si>
  <si>
    <t>COMBDGAFSOldSH_________DHE_EX</t>
  </si>
  <si>
    <t>COMBDGEDSOldSH_________DHE_EX</t>
  </si>
  <si>
    <t>COMBDGHLCOldSH_________DHE_EX</t>
  </si>
  <si>
    <t>COMBDGICIOldSH_________DHE_EX</t>
  </si>
  <si>
    <t>COMBDGOTSOldSH_________DHE_EX</t>
  </si>
  <si>
    <t>COMBDGRTTOldSH_________DHE_EX</t>
  </si>
  <si>
    <t>COMBDGTAWOldSH_________DHE_EX</t>
  </si>
  <si>
    <t>COMBDGWSTOldSH_________DHE_EX</t>
  </si>
  <si>
    <t>COMBDGAEROldSHHEP___STDELC_EX</t>
  </si>
  <si>
    <t>COMBDGAFSOldSHHEP___STDELC_EX</t>
  </si>
  <si>
    <t>COMBDGEDSOldSHHEP___STDELC_EX</t>
  </si>
  <si>
    <t>COMBDGHLCOldSHHEP___STDELC_EX</t>
  </si>
  <si>
    <t>COMBDGICIOldSHHEP___STDELC_EX</t>
  </si>
  <si>
    <t>COMBDGOFFOldSHHEP___STDELC_EX</t>
  </si>
  <si>
    <t>COMBDGOTSOldSHHEP___STDELC_EX</t>
  </si>
  <si>
    <t>COMBDGRTTOldSHHEP___STDELC_EX</t>
  </si>
  <si>
    <t>COMBDGTAWOldSHHEP___STDELC_EX</t>
  </si>
  <si>
    <t>COMBDGWSTOldSHHEP___STDELC_EX</t>
  </si>
  <si>
    <t>COMBDGAERNewSH_________DHE_16</t>
  </si>
  <si>
    <t>COMBDGAERNewWH_________DHE_16</t>
  </si>
  <si>
    <t>COMBDGAEROldSH_________DHE_16</t>
  </si>
  <si>
    <t>COMBDGAEROldWH_________DHE_16</t>
  </si>
  <si>
    <t>COMBDGAEROldWH_________DHE_EX</t>
  </si>
  <si>
    <t>COMBDGAFSNewSH_________DHE_16</t>
  </si>
  <si>
    <t>COMBDGAFSNewWH_________DHE_16</t>
  </si>
  <si>
    <t>COMBDGAFSOldSH_________DHE_16</t>
  </si>
  <si>
    <t>COMBDGAFSOldWH_________DHE_16</t>
  </si>
  <si>
    <t>COMBDGAFSOldWH_________DHE_EX</t>
  </si>
  <si>
    <t>COMBDGEDSNewSH_________DHE_16</t>
  </si>
  <si>
    <t>COMBDGEDSNewWH_________DHE_16</t>
  </si>
  <si>
    <t>COMBDGEDSOldSH_________DHE_16</t>
  </si>
  <si>
    <t>COMBDGEDSOldWH_________DHE_16</t>
  </si>
  <si>
    <t>COMBDGEDSOldWH_________DHE_EX</t>
  </si>
  <si>
    <t>COMBDGHLCNewSH_________DHE_16</t>
  </si>
  <si>
    <t>COMBDGHLCNewWH_________DHE_16</t>
  </si>
  <si>
    <t>COMBDGHLCOldSH_________DHE_16</t>
  </si>
  <si>
    <t>COMBDGHLCOldWH_________DHE_16</t>
  </si>
  <si>
    <t>COMBDGHLCOldWH_________DHE_EX</t>
  </si>
  <si>
    <t>COMBDGICINewSH_________DHE_16</t>
  </si>
  <si>
    <t>COMBDGICINewWH_________DHE_16</t>
  </si>
  <si>
    <t>COMBDGICIOldSH_________DHE_16</t>
  </si>
  <si>
    <t>COMBDGICIOldWH_________DHE_16</t>
  </si>
  <si>
    <t>COMBDGICIOldWH_________DHE_EX</t>
  </si>
  <si>
    <t>COMBDGOFFNewSH_________DHE_16</t>
  </si>
  <si>
    <t>COMBDGOFFNewWH_________DHE_16</t>
  </si>
  <si>
    <t>COMBDGOFFOldSH_________DHE_16</t>
  </si>
  <si>
    <t>COMBDGOFFOldWH_________DHE_16</t>
  </si>
  <si>
    <t>COMBDGOFFOldWH_________DHE_EX</t>
  </si>
  <si>
    <t>COMBDGOTSNewSH_________DHE_16</t>
  </si>
  <si>
    <t>COMBDGOTSNewWH_________DHE_16</t>
  </si>
  <si>
    <t>COMBDGOTSOldSH_________DHE_16</t>
  </si>
  <si>
    <t>COMBDGOTSOldWH_________DHE_16</t>
  </si>
  <si>
    <t>COMBDGOTSOldWH_________DHE_EX</t>
  </si>
  <si>
    <t>COMBDGRTTNewSH_________DHE_16</t>
  </si>
  <si>
    <t>COMBDGRTTNewWH_________DHE_16</t>
  </si>
  <si>
    <t>COMBDGRTTOldSH_________DHE_16</t>
  </si>
  <si>
    <t>COMBDGRTTOldWH_________DHE_16</t>
  </si>
  <si>
    <t>COMBDGRTTOldWH_________DHE_EX</t>
  </si>
  <si>
    <t>COMBDGTAWNewSH_________DHE_16</t>
  </si>
  <si>
    <t>COMBDGTAWNewWH_________DHE_16</t>
  </si>
  <si>
    <t>COMBDGTAWOldSH_________DHE_16</t>
  </si>
  <si>
    <t>COMBDGTAWOldWH_________DHE_16</t>
  </si>
  <si>
    <t>COMBDGTAWOldWH_________DHE_EX</t>
  </si>
  <si>
    <t>COMBDGWSTNewSH_________DHE_16</t>
  </si>
  <si>
    <t>COMBDGWSTNewWH_________DHE_16</t>
  </si>
  <si>
    <t>COMBDGWSTOldSH_________DHE_16</t>
  </si>
  <si>
    <t>COMBDGWSTOldWH_________DHE_16</t>
  </si>
  <si>
    <t>COMBDGWSTOldWH_________DHE_EX</t>
  </si>
  <si>
    <t>tech</t>
  </si>
  <si>
    <t>COMBDGAERNewSC_________DCO_16</t>
  </si>
  <si>
    <t>COMBDGAEROldSC_________DCO_16</t>
  </si>
  <si>
    <t>COMBDGAFSNewSC_________DCO_16</t>
  </si>
  <si>
    <t>COMBDGAFSOldSC_________DCO_16</t>
  </si>
  <si>
    <t>COMBDGEDSNewSC_________DCO_16</t>
  </si>
  <si>
    <t>COMBDGEDSOldSC_________DCO_16</t>
  </si>
  <si>
    <t>COMBDGHLCNewSC_________DCO_16</t>
  </si>
  <si>
    <t>COMBDGHLCOldSC_________DCO_16</t>
  </si>
  <si>
    <t>COMBDGICINewSC_________DCO_16</t>
  </si>
  <si>
    <t>COMBDGICIOldSC_________DCO_16</t>
  </si>
  <si>
    <t>COMBDGOFFNewSC_________DCO_16</t>
  </si>
  <si>
    <t>COMBDGOFFOldSC_________DCO_16</t>
  </si>
  <si>
    <t>COMBDGOTSNewSC_________DCO_16</t>
  </si>
  <si>
    <t>COMBDGOTSOldSC_________DCO_16</t>
  </si>
  <si>
    <t>COMBDGRTTNewSC_________DCO_16</t>
  </si>
  <si>
    <t>COMBDGRTTOldSC_________DCO_16</t>
  </si>
  <si>
    <t>COMBDGTAWNewSC_________DCO_16</t>
  </si>
  <si>
    <t>COMBDGTAWOldSC_________DCO_16</t>
  </si>
  <si>
    <t>COMBDGWSTNewSC_________DCO_16</t>
  </si>
  <si>
    <t>COMBDGWSTOldSC_________DCO_16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</si>
</sst>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16" fillId="0" borderId="0" xfId="0" applyFont="1" applyAlignment="1">
      <alignment horizontal="left"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9" fontId="0" fillId="0" borderId="0" xfId="0" applyNumberFormat="1"/>
    <xf numFmtId="0" fontId="16" fillId="0" borderId="0" xfId="0" applyFont="1"/>
    <xf numFmtId="43" fontId="0" fillId="0" borderId="0" xfId="42" applyFont="1"/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https://netorg4973179-my.sharepoint.com/personal/kathleen_esmia_ca/Documents/C_ESMIA%20Projects_In%20progress/2022-05_City%20of%20Toronto/3_Data/04%20-%20Processed%20data%20-%20refactoring/2_Building/COMBDG/1_Existing_system/Input/2_BldgCOM_formatted.xlsx?25C1F0C9" TargetMode="External"/><Relationship Id="rId1" Type="http://schemas.openxmlformats.org/officeDocument/2006/relationships/externalLinkPath" Target="file:///\\25C1F0C9\2_BldgCOM_format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DG_EX_CapacityFactorTech"/>
      <sheetName val="COMBDG_EX_LifetimeTech"/>
      <sheetName val="COMBDG_EX_CapacityToActivity"/>
      <sheetName val="COMBDG_EX_ExistingCapacity"/>
      <sheetName val="COMBDG_EX_Efficiency"/>
      <sheetName val="COMBDG_EX_EmissionActivity"/>
      <sheetName val="COMBDG_EX_technologies"/>
      <sheetName val="COMBDG_EX_CostFixed"/>
      <sheetName val="BENCHMARK"/>
      <sheetName val="TECH"/>
      <sheetName val="TECH SPLIT"/>
      <sheetName val="END USE ENERGY"/>
      <sheetName val="AGZ DEM"/>
      <sheetName val="DEM DIST"/>
      <sheetName val="CityInsight"/>
      <sheetName val="PUBBDG TRZ"/>
      <sheetName val="COMBDG_TRZ"/>
      <sheetName val="MPAC 2016"/>
      <sheetName val="NRCAN 2016"/>
      <sheetName val="PARAM"/>
      <sheetName val="COMBDG_label"/>
      <sheetName val="COMBDG_NATEM"/>
      <sheetName val="From NATEM"/>
      <sheetName val="DocLabel"/>
      <sheetName val="ZoneLabel"/>
      <sheetName val="MPACL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40">
          <cell r="M40" t="str">
            <v>WST</v>
          </cell>
          <cell r="N40" t="str">
            <v>RTT</v>
          </cell>
          <cell r="O40" t="str">
            <v>TAW</v>
          </cell>
          <cell r="P40" t="str">
            <v>ICI</v>
          </cell>
          <cell r="Q40" t="str">
            <v>OFF</v>
          </cell>
          <cell r="R40" t="str">
            <v>EDS</v>
          </cell>
          <cell r="S40" t="str">
            <v>HLC</v>
          </cell>
          <cell r="T40" t="str">
            <v>AER</v>
          </cell>
          <cell r="U40" t="str">
            <v>AFS</v>
          </cell>
          <cell r="V40" t="str">
            <v>OTS</v>
          </cell>
        </row>
        <row r="41">
          <cell r="M41">
            <v>4</v>
          </cell>
          <cell r="N41">
            <v>5</v>
          </cell>
          <cell r="O41">
            <v>6</v>
          </cell>
          <cell r="P41">
            <v>7</v>
          </cell>
          <cell r="Q41">
            <v>8</v>
          </cell>
          <cell r="R41">
            <v>9</v>
          </cell>
          <cell r="S41">
            <v>10</v>
          </cell>
          <cell r="T41">
            <v>11</v>
          </cell>
          <cell r="U41">
            <v>12</v>
          </cell>
          <cell r="V41">
            <v>13</v>
          </cell>
        </row>
        <row r="42">
          <cell r="J42" t="str">
            <v>LILED___HIGELC</v>
          </cell>
          <cell r="K42" t="str">
            <v>LI</v>
          </cell>
          <cell r="L42" t="str">
            <v>ELC</v>
          </cell>
          <cell r="M42">
            <v>1.8448500910522698E-3</v>
          </cell>
          <cell r="N42">
            <v>1.8448500910522698E-3</v>
          </cell>
          <cell r="O42">
            <v>1.8448500910522698E-3</v>
          </cell>
          <cell r="P42">
            <v>1.8448500910522698E-3</v>
          </cell>
          <cell r="Q42">
            <v>1.8448500910522698E-3</v>
          </cell>
          <cell r="R42">
            <v>1.8448500910522698E-3</v>
          </cell>
          <cell r="S42">
            <v>1.8448500910522698E-3</v>
          </cell>
          <cell r="T42">
            <v>1.8448500910522698E-3</v>
          </cell>
          <cell r="U42">
            <v>1.8448500910522698E-3</v>
          </cell>
          <cell r="V42">
            <v>1.8448500910522698E-3</v>
          </cell>
        </row>
        <row r="43">
          <cell r="J43" t="str">
            <v>LIFLC___STDELC</v>
          </cell>
          <cell r="K43" t="str">
            <v>LI</v>
          </cell>
          <cell r="L43" t="str">
            <v>ELC</v>
          </cell>
          <cell r="M43">
            <v>5.7404593478355748E-2</v>
          </cell>
          <cell r="N43">
            <v>5.7404593478355748E-2</v>
          </cell>
          <cell r="O43">
            <v>5.7404593478355748E-2</v>
          </cell>
          <cell r="P43">
            <v>5.7404593478355748E-2</v>
          </cell>
          <cell r="Q43">
            <v>5.7404593478355748E-2</v>
          </cell>
          <cell r="R43">
            <v>5.7404593478355748E-2</v>
          </cell>
          <cell r="S43">
            <v>5.7404593478355748E-2</v>
          </cell>
          <cell r="T43">
            <v>5.7404593478355748E-2</v>
          </cell>
          <cell r="U43">
            <v>5.7404593478355748E-2</v>
          </cell>
          <cell r="V43">
            <v>5.7404593478355748E-2</v>
          </cell>
        </row>
        <row r="44">
          <cell r="J44" t="str">
            <v>LIFLU___STDELC</v>
          </cell>
          <cell r="K44" t="str">
            <v>LI</v>
          </cell>
          <cell r="L44" t="str">
            <v>ELC</v>
          </cell>
          <cell r="M44">
            <v>0.41991168524080263</v>
          </cell>
          <cell r="N44">
            <v>0.41991168524080263</v>
          </cell>
          <cell r="O44">
            <v>0.41991168524080263</v>
          </cell>
          <cell r="P44">
            <v>0.41991168524080263</v>
          </cell>
          <cell r="Q44">
            <v>0.41991168524080263</v>
          </cell>
          <cell r="R44">
            <v>0.41991168524080263</v>
          </cell>
          <cell r="S44">
            <v>0.41991168524080263</v>
          </cell>
          <cell r="T44">
            <v>0.41991168524080263</v>
          </cell>
          <cell r="U44">
            <v>0.41991168524080263</v>
          </cell>
          <cell r="V44">
            <v>0.41991168524080263</v>
          </cell>
        </row>
        <row r="45">
          <cell r="J45" t="str">
            <v>LIHAL___STDELC</v>
          </cell>
          <cell r="K45" t="str">
            <v>LI</v>
          </cell>
          <cell r="L45" t="str">
            <v>ELC</v>
          </cell>
          <cell r="M45">
            <v>0.12322408382364025</v>
          </cell>
          <cell r="N45">
            <v>0.12322408382364025</v>
          </cell>
          <cell r="O45">
            <v>0.12322408382364025</v>
          </cell>
          <cell r="P45">
            <v>0.12322408382364025</v>
          </cell>
          <cell r="Q45">
            <v>0.12322408382364025</v>
          </cell>
          <cell r="R45">
            <v>0.12322408382364025</v>
          </cell>
          <cell r="S45">
            <v>0.12322408382364025</v>
          </cell>
          <cell r="T45">
            <v>0.12322408382364025</v>
          </cell>
          <cell r="U45">
            <v>0.12322408382364025</v>
          </cell>
          <cell r="V45">
            <v>0.12322408382364025</v>
          </cell>
        </row>
        <row r="46">
          <cell r="J46" t="str">
            <v>LIINC___STDELC</v>
          </cell>
          <cell r="K46" t="str">
            <v>LI</v>
          </cell>
          <cell r="L46" t="str">
            <v>ELC</v>
          </cell>
          <cell r="M46">
            <v>0.39576993727509685</v>
          </cell>
          <cell r="N46">
            <v>0.39576993727509685</v>
          </cell>
          <cell r="O46">
            <v>0.39576993727509685</v>
          </cell>
          <cell r="P46">
            <v>0.39576993727509685</v>
          </cell>
          <cell r="Q46">
            <v>0.39576993727509685</v>
          </cell>
          <cell r="R46">
            <v>0.39576993727509685</v>
          </cell>
          <cell r="S46">
            <v>0.39576993727509685</v>
          </cell>
          <cell r="T46">
            <v>0.39576993727509685</v>
          </cell>
          <cell r="U46">
            <v>0.39576993727509685</v>
          </cell>
          <cell r="V46">
            <v>0.39576993727509685</v>
          </cell>
        </row>
        <row r="47">
          <cell r="J47" t="str">
            <v>LILED___STDELC</v>
          </cell>
          <cell r="K47" t="str">
            <v>LI</v>
          </cell>
          <cell r="L47" t="str">
            <v>ELC</v>
          </cell>
          <cell r="M47">
            <v>1.8448500910522674E-3</v>
          </cell>
          <cell r="N47">
            <v>1.8448500910522674E-3</v>
          </cell>
          <cell r="O47">
            <v>1.8448500910522674E-3</v>
          </cell>
          <cell r="P47">
            <v>1.8448500910522674E-3</v>
          </cell>
          <cell r="Q47">
            <v>1.8448500910522674E-3</v>
          </cell>
          <cell r="R47">
            <v>1.8448500910522674E-3</v>
          </cell>
          <cell r="S47">
            <v>1.8448500910522674E-3</v>
          </cell>
          <cell r="T47">
            <v>1.8448500910522674E-3</v>
          </cell>
          <cell r="U47">
            <v>1.8448500910522674E-3</v>
          </cell>
          <cell r="V47">
            <v>1.8448500910522674E-3</v>
          </cell>
        </row>
        <row r="48">
          <cell r="J48" t="str">
            <v>AM______STDELC</v>
          </cell>
          <cell r="K48" t="str">
            <v>AM</v>
          </cell>
          <cell r="L48" t="str">
            <v>ELC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</row>
        <row r="49">
          <cell r="J49" t="str">
            <v>SC______STDELC</v>
          </cell>
          <cell r="K49" t="str">
            <v>SC</v>
          </cell>
          <cell r="L49" t="str">
            <v>ELC</v>
          </cell>
          <cell r="M49">
            <v>0.84390758650174846</v>
          </cell>
          <cell r="N49">
            <v>0.84390758650174846</v>
          </cell>
          <cell r="O49">
            <v>0.84390758650174846</v>
          </cell>
          <cell r="P49">
            <v>0.84390758650174846</v>
          </cell>
          <cell r="Q49">
            <v>0.84390758650174846</v>
          </cell>
          <cell r="R49">
            <v>0.84390758650174846</v>
          </cell>
          <cell r="S49">
            <v>0.84390758650174846</v>
          </cell>
          <cell r="T49">
            <v>0.84390758650174846</v>
          </cell>
          <cell r="U49">
            <v>0.84390758650174846</v>
          </cell>
          <cell r="V49">
            <v>0.84390758650174846</v>
          </cell>
        </row>
        <row r="50">
          <cell r="J50" t="str">
            <v>SC______STDNGA</v>
          </cell>
          <cell r="K50" t="str">
            <v>SC</v>
          </cell>
          <cell r="L50" t="str">
            <v>NGA</v>
          </cell>
          <cell r="M50">
            <v>3.8949580915465312E-2</v>
          </cell>
          <cell r="N50">
            <v>3.8949580915465312E-2</v>
          </cell>
          <cell r="O50">
            <v>3.8949580915465312E-2</v>
          </cell>
          <cell r="P50">
            <v>3.8949580915465312E-2</v>
          </cell>
          <cell r="Q50">
            <v>3.8949580915465312E-2</v>
          </cell>
          <cell r="R50">
            <v>3.8949580915465312E-2</v>
          </cell>
          <cell r="S50">
            <v>3.8949580915465312E-2</v>
          </cell>
          <cell r="T50">
            <v>3.8949580915465312E-2</v>
          </cell>
          <cell r="U50">
            <v>3.8949580915465312E-2</v>
          </cell>
          <cell r="V50">
            <v>3.8949580915465312E-2</v>
          </cell>
        </row>
        <row r="51">
          <cell r="J51" t="str">
            <v>SC_________DCO</v>
          </cell>
          <cell r="K51" t="str">
            <v>SC</v>
          </cell>
          <cell r="L51" t="str">
            <v>DCO</v>
          </cell>
          <cell r="M51">
            <v>0.11714283258278621</v>
          </cell>
          <cell r="N51">
            <v>0.11714283258278621</v>
          </cell>
          <cell r="O51">
            <v>0.11714283258278621</v>
          </cell>
          <cell r="P51">
            <v>0.11714283258278621</v>
          </cell>
          <cell r="Q51">
            <v>0.11714283258278621</v>
          </cell>
          <cell r="R51">
            <v>0.11714283258278621</v>
          </cell>
          <cell r="S51">
            <v>0.11714283258278621</v>
          </cell>
          <cell r="T51">
            <v>0.11714283258278621</v>
          </cell>
          <cell r="U51">
            <v>0.11714283258278621</v>
          </cell>
          <cell r="V51">
            <v>0.11714283258278621</v>
          </cell>
        </row>
        <row r="52">
          <cell r="J52" t="str">
            <v>WH______STDELC</v>
          </cell>
          <cell r="K52" t="str">
            <v>WH</v>
          </cell>
          <cell r="L52" t="str">
            <v>ELC</v>
          </cell>
          <cell r="M52">
            <v>4.4588557704698398E-2</v>
          </cell>
          <cell r="N52">
            <v>4.4549999922967126E-2</v>
          </cell>
          <cell r="O52">
            <v>4.4474983939246336E-2</v>
          </cell>
          <cell r="P52">
            <v>4.4584362399592264E-2</v>
          </cell>
          <cell r="Q52">
            <v>4.4641772446001676E-2</v>
          </cell>
          <cell r="R52">
            <v>4.465123004580826E-2</v>
          </cell>
          <cell r="S52">
            <v>4.456922978627615E-2</v>
          </cell>
          <cell r="T52">
            <v>4.4641134203053351E-2</v>
          </cell>
          <cell r="U52">
            <v>4.456922978627615E-2</v>
          </cell>
          <cell r="V52">
            <v>4.4641134203053351E-2</v>
          </cell>
        </row>
        <row r="53">
          <cell r="J53" t="str">
            <v>WH______STDNGA</v>
          </cell>
          <cell r="K53" t="str">
            <v>WH</v>
          </cell>
          <cell r="L53" t="str">
            <v>NGA</v>
          </cell>
          <cell r="M53">
            <v>0.82755270228265498</v>
          </cell>
          <cell r="N53">
            <v>0.80809445999845586</v>
          </cell>
          <cell r="O53">
            <v>0.83451955699037206</v>
          </cell>
          <cell r="P53">
            <v>0.83087427517078194</v>
          </cell>
          <cell r="Q53">
            <v>0.82013753017948154</v>
          </cell>
          <cell r="R53">
            <v>0.80709806099010484</v>
          </cell>
          <cell r="S53">
            <v>0.83592914109478567</v>
          </cell>
          <cell r="T53">
            <v>0.82097417027239172</v>
          </cell>
          <cell r="U53">
            <v>0.83592914109478567</v>
          </cell>
          <cell r="V53">
            <v>0.82097417027239172</v>
          </cell>
        </row>
        <row r="54">
          <cell r="J54" t="str">
            <v>WH______STDLFO</v>
          </cell>
          <cell r="K54" t="str">
            <v>WH</v>
          </cell>
          <cell r="L54" t="str">
            <v>LFO</v>
          </cell>
          <cell r="M54">
            <v>2.3646560787068428E-2</v>
          </cell>
          <cell r="N54">
            <v>4.2911800679469529E-2</v>
          </cell>
          <cell r="O54">
            <v>1.7559405066780439E-2</v>
          </cell>
          <cell r="P54">
            <v>2.0269372016914089E-2</v>
          </cell>
          <cell r="Q54">
            <v>3.0775879211561476E-2</v>
          </cell>
          <cell r="R54">
            <v>4.3585769259864765E-2</v>
          </cell>
          <cell r="S54">
            <v>1.5291799354972217E-2</v>
          </cell>
          <cell r="T54">
            <v>2.999077124606889E-2</v>
          </cell>
          <cell r="U54">
            <v>1.5291799354972217E-2</v>
          </cell>
          <cell r="V54">
            <v>2.999077124606889E-2</v>
          </cell>
        </row>
        <row r="55">
          <cell r="J55" t="str">
            <v>WH______STDHFO</v>
          </cell>
          <cell r="K55" t="str">
            <v>WH</v>
          </cell>
          <cell r="L55" t="str">
            <v>HFO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</row>
        <row r="56">
          <cell r="J56" t="str">
            <v>WH_________DHE</v>
          </cell>
          <cell r="K56" t="str">
            <v>WH</v>
          </cell>
          <cell r="L56" t="str">
            <v>DHE</v>
          </cell>
          <cell r="M56">
            <v>9.3339107655753317E-2</v>
          </cell>
          <cell r="N56">
            <v>9.3411290067649047E-2</v>
          </cell>
          <cell r="O56">
            <v>9.3303451744301463E-2</v>
          </cell>
          <cell r="P56">
            <v>9.332863188193681E-2</v>
          </cell>
          <cell r="Q56">
            <v>9.3368102013604432E-2</v>
          </cell>
          <cell r="R56">
            <v>9.3417074117601778E-2</v>
          </cell>
          <cell r="S56">
            <v>9.3310206129615686E-2</v>
          </cell>
          <cell r="T56">
            <v>9.3364334127293183E-2</v>
          </cell>
          <cell r="U56">
            <v>9.3310206129615686E-2</v>
          </cell>
          <cell r="V56">
            <v>9.3364334127293183E-2</v>
          </cell>
        </row>
        <row r="57">
          <cell r="J57" t="str">
            <v>WH______STDPRO</v>
          </cell>
          <cell r="K57" t="str">
            <v>WH</v>
          </cell>
          <cell r="L57" t="str">
            <v>PRO</v>
          </cell>
          <cell r="M57">
            <v>1.0873071569824921E-2</v>
          </cell>
          <cell r="N57">
            <v>1.1032449331458525E-2</v>
          </cell>
          <cell r="O57">
            <v>1.0142602259299782E-2</v>
          </cell>
          <cell r="P57">
            <v>1.0943358530774916E-2</v>
          </cell>
          <cell r="Q57">
            <v>1.1076716149351065E-2</v>
          </cell>
          <cell r="R57">
            <v>1.1247865586620267E-2</v>
          </cell>
          <cell r="S57">
            <v>1.0899623634350344E-2</v>
          </cell>
          <cell r="T57">
            <v>1.1029590151192873E-2</v>
          </cell>
          <cell r="U57">
            <v>1.0899623634350344E-2</v>
          </cell>
          <cell r="V57">
            <v>1.1029590151192873E-2</v>
          </cell>
        </row>
        <row r="58">
          <cell r="J58" t="str">
            <v>AE______STDELC</v>
          </cell>
          <cell r="K58" t="str">
            <v>AE</v>
          </cell>
          <cell r="L58" t="str">
            <v>ELC</v>
          </cell>
          <cell r="M58">
            <v>0.9212889593238246</v>
          </cell>
          <cell r="N58">
            <v>0.96517467629222709</v>
          </cell>
          <cell r="O58">
            <v>0.95419224873373765</v>
          </cell>
          <cell r="P58">
            <v>0.95037000457007781</v>
          </cell>
          <cell r="Q58">
            <v>0.75646923898787</v>
          </cell>
          <cell r="R58">
            <v>0.96517467629222709</v>
          </cell>
          <cell r="S58">
            <v>0.91607776940269392</v>
          </cell>
          <cell r="T58">
            <v>0.96517467629222709</v>
          </cell>
          <cell r="U58">
            <v>0.91607776940269392</v>
          </cell>
          <cell r="V58">
            <v>0.96517467629222709</v>
          </cell>
        </row>
        <row r="59">
          <cell r="J59" t="str">
            <v>AE______STDNGA</v>
          </cell>
          <cell r="K59" t="str">
            <v>AE</v>
          </cell>
          <cell r="L59" t="str">
            <v>NGA</v>
          </cell>
          <cell r="M59">
            <v>4.8071843634442689E-2</v>
          </cell>
          <cell r="N59">
            <v>1.9957616359181262E-2</v>
          </cell>
          <cell r="O59">
            <v>2.5769194500929626E-2</v>
          </cell>
          <cell r="P59">
            <v>2.7926399551195108E-2</v>
          </cell>
          <cell r="Q59">
            <v>0.15466046145190651</v>
          </cell>
          <cell r="R59">
            <v>1.9957616359181262E-2</v>
          </cell>
          <cell r="S59">
            <v>6.5249210476491196E-2</v>
          </cell>
          <cell r="T59">
            <v>1.9957616359181262E-2</v>
          </cell>
          <cell r="U59">
            <v>6.5249210476491196E-2</v>
          </cell>
          <cell r="V59">
            <v>1.9957616359181262E-2</v>
          </cell>
        </row>
        <row r="60">
          <cell r="J60" t="str">
            <v>AE______STDLFO</v>
          </cell>
          <cell r="K60" t="str">
            <v>AE</v>
          </cell>
          <cell r="L60" t="str">
            <v>LFO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</row>
        <row r="61">
          <cell r="J61" t="str">
            <v>AE______STDHFO</v>
          </cell>
          <cell r="K61" t="str">
            <v>AE</v>
          </cell>
          <cell r="L61" t="str">
            <v>HFO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</row>
        <row r="62">
          <cell r="J62" t="str">
            <v>AE______STDPRO</v>
          </cell>
          <cell r="K62" t="str">
            <v>AE</v>
          </cell>
          <cell r="L62" t="str">
            <v>PRO</v>
          </cell>
          <cell r="M62">
            <v>3.0639197041732701E-2</v>
          </cell>
          <cell r="N62">
            <v>1.4867707348591665E-2</v>
          </cell>
          <cell r="O62">
            <v>2.0038556765332626E-2</v>
          </cell>
          <cell r="P62">
            <v>2.1703595878727111E-2</v>
          </cell>
          <cell r="Q62">
            <v>8.8870299560223506E-2</v>
          </cell>
          <cell r="R62">
            <v>1.4867707348591665E-2</v>
          </cell>
          <cell r="S62">
            <v>1.8673020120815006E-2</v>
          </cell>
          <cell r="T62">
            <v>1.4867707348591665E-2</v>
          </cell>
          <cell r="U62">
            <v>1.8673020120815006E-2</v>
          </cell>
          <cell r="V62">
            <v>1.4867707348591665E-2</v>
          </cell>
        </row>
        <row r="63">
          <cell r="J63" t="str">
            <v>SHPLT___STDELC</v>
          </cell>
          <cell r="K63" t="str">
            <v>SH</v>
          </cell>
          <cell r="L63" t="str">
            <v>NGA</v>
          </cell>
          <cell r="M63">
            <v>4.3434365512750824E-2</v>
          </cell>
          <cell r="N63">
            <v>4.343769472856357E-2</v>
          </cell>
          <cell r="O63">
            <v>4.3442091811859936E-2</v>
          </cell>
          <cell r="P63">
            <v>4.3437248659058937E-2</v>
          </cell>
          <cell r="Q63">
            <v>4.3436227156917709E-2</v>
          </cell>
          <cell r="R63">
            <v>4.3439219307534471E-2</v>
          </cell>
          <cell r="S63">
            <v>4.3442091811859943E-2</v>
          </cell>
          <cell r="T63">
            <v>4.3435974914002501E-2</v>
          </cell>
          <cell r="U63">
            <v>4.3439050497618176E-2</v>
          </cell>
          <cell r="V63">
            <v>4.3439638291374767E-2</v>
          </cell>
        </row>
        <row r="64">
          <cell r="J64" t="str">
            <v>SHFUR___STDELC</v>
          </cell>
          <cell r="K64" t="str">
            <v>SH</v>
          </cell>
          <cell r="L64" t="str">
            <v>NGA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</row>
        <row r="65">
          <cell r="J65" t="str">
            <v>SHHEP___STDELC</v>
          </cell>
          <cell r="K65" t="str">
            <v>SH</v>
          </cell>
          <cell r="L65" t="str">
            <v>LFO</v>
          </cell>
          <cell r="M65">
            <v>4.1177068390157841E-2</v>
          </cell>
          <cell r="N65">
            <v>4.1180224585617098E-2</v>
          </cell>
          <cell r="O65">
            <v>4.1184393151163623E-2</v>
          </cell>
          <cell r="P65">
            <v>4.117980169847963E-2</v>
          </cell>
          <cell r="Q65">
            <v>4.1178833284113876E-2</v>
          </cell>
          <cell r="R65">
            <v>4.1181669931757411E-2</v>
          </cell>
          <cell r="S65">
            <v>4.118439315116363E-2</v>
          </cell>
          <cell r="T65">
            <v>4.1178594150339323E-2</v>
          </cell>
          <cell r="U65">
            <v>4.1181509894943562E-2</v>
          </cell>
          <cell r="V65">
            <v>4.1182067140880713E-2</v>
          </cell>
        </row>
        <row r="66">
          <cell r="J66" t="str">
            <v>SHFUR___STDNGA</v>
          </cell>
          <cell r="K66" t="str">
            <v>SH</v>
          </cell>
          <cell r="L66" t="str">
            <v>HFO</v>
          </cell>
          <cell r="M66">
            <v>0.79849314092709367</v>
          </cell>
          <cell r="N66">
            <v>0.79467106083787442</v>
          </cell>
          <cell r="O66">
            <v>0.78198123309102707</v>
          </cell>
          <cell r="P66">
            <v>0.7943841669656363</v>
          </cell>
          <cell r="Q66">
            <v>0.80506933042626216</v>
          </cell>
          <cell r="R66">
            <v>0.79242566901456868</v>
          </cell>
          <cell r="S66">
            <v>0.78859788218275406</v>
          </cell>
          <cell r="T66">
            <v>0.7966666073534866</v>
          </cell>
          <cell r="U66">
            <v>0.79273023696338696</v>
          </cell>
          <cell r="V66">
            <v>0.79910890798342127</v>
          </cell>
        </row>
        <row r="67">
          <cell r="J67" t="str">
            <v>SHFUR___HIGNGA</v>
          </cell>
          <cell r="K67" t="str">
            <v>SH</v>
          </cell>
          <cell r="L67" t="str">
            <v>DHE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</row>
        <row r="68">
          <cell r="J68" t="str">
            <v>SHFUR___STDLFO</v>
          </cell>
          <cell r="K68" t="str">
            <v>SH</v>
          </cell>
          <cell r="L68" t="str">
            <v>PRO</v>
          </cell>
          <cell r="M68">
            <v>1.2203593135999312E-3</v>
          </cell>
          <cell r="N68">
            <v>4.2097774391653669E-3</v>
          </cell>
          <cell r="O68">
            <v>8.1580707446078978E-3</v>
          </cell>
          <cell r="P68">
            <v>3.8092361893911145E-3</v>
          </cell>
          <cell r="Q68">
            <v>2.8919940554818866E-3</v>
          </cell>
          <cell r="R68">
            <v>5.5787496734186742E-3</v>
          </cell>
          <cell r="S68">
            <v>8.1580707446078995E-3</v>
          </cell>
          <cell r="T68">
            <v>2.6654964100409086E-3</v>
          </cell>
          <cell r="U68">
            <v>5.4271694058897315E-3</v>
          </cell>
          <cell r="V68">
            <v>5.9549697675660993E-3</v>
          </cell>
        </row>
        <row r="69">
          <cell r="J69" t="str">
            <v>SH_________DHE</v>
          </cell>
          <cell r="K69" t="str">
            <v>SH</v>
          </cell>
          <cell r="L69" t="str">
            <v>ELC</v>
          </cell>
          <cell r="M69">
            <v>9.213457643236693E-2</v>
          </cell>
          <cell r="N69">
            <v>9.2141638487611394E-2</v>
          </cell>
          <cell r="O69">
            <v>9.2150965742706897E-2</v>
          </cell>
          <cell r="P69">
            <v>9.2140692268543059E-2</v>
          </cell>
          <cell r="Q69">
            <v>9.213852542056461E-2</v>
          </cell>
          <cell r="R69">
            <v>9.2144872480696444E-2</v>
          </cell>
          <cell r="S69">
            <v>9.2150965742706911E-2</v>
          </cell>
          <cell r="T69">
            <v>9.2137990353599181E-2</v>
          </cell>
          <cell r="U69">
            <v>9.2144514394882318E-2</v>
          </cell>
          <cell r="V69">
            <v>9.2145761244655636E-2</v>
          </cell>
        </row>
        <row r="70">
          <cell r="J70" t="str">
            <v>SHFUR___STDPRO</v>
          </cell>
          <cell r="K70" t="str">
            <v>SH</v>
          </cell>
          <cell r="L70" t="str">
            <v>ELC</v>
          </cell>
          <cell r="M70">
            <v>2.3540489424030711E-2</v>
          </cell>
          <cell r="N70">
            <v>2.435960392116816E-2</v>
          </cell>
          <cell r="O70">
            <v>3.308324545863453E-2</v>
          </cell>
          <cell r="P70">
            <v>2.5048854218890922E-2</v>
          </cell>
          <cell r="Q70">
            <v>1.5285089656659872E-2</v>
          </cell>
          <cell r="R70">
            <v>2.5229819592024347E-2</v>
          </cell>
          <cell r="S70">
            <v>2.6466596366907628E-2</v>
          </cell>
          <cell r="T70">
            <v>2.3915336818531585E-2</v>
          </cell>
          <cell r="U70">
            <v>2.5077518843279311E-2</v>
          </cell>
          <cell r="V70">
            <v>1.8168655572101591E-2</v>
          </cell>
        </row>
        <row r="71">
          <cell r="J71" t="str">
            <v>SHFUR___STDHFO</v>
          </cell>
          <cell r="K71" t="str">
            <v>SH</v>
          </cell>
          <cell r="L71" t="str">
            <v>ELC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</row>
        <row r="72">
          <cell r="J72" t="str">
            <v>SLLED___STDELC</v>
          </cell>
          <cell r="K72" t="str">
            <v>SL</v>
          </cell>
          <cell r="L72" t="str">
            <v>ELC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4:C10"/>
  <sheetViews>
    <sheetView workbookViewId="0">
      <selection activeCell="I23" sqref="I23"/>
    </sheetView>
  </sheetViews>
  <sheetFormatPr defaultRowHeight="15" x14ac:dyDescent="0.25"/>
  <cols>
    <col min="2" max="2" width="19.28515625" bestFit="1" customWidth="1"/>
  </cols>
  <sheetData>
    <row r="4" spans="2:3" x14ac:dyDescent="0.25">
      <c r="B4" s="2"/>
      <c r="C4" t="s">
        <v>2659</v>
      </c>
    </row>
    <row r="5" spans="2:3" x14ac:dyDescent="0.25">
      <c r="B5" s="3"/>
      <c r="C5" t="s">
        <v>2661</v>
      </c>
    </row>
    <row r="6" spans="2:3" x14ac:dyDescent="0.25">
      <c r="B6" s="4"/>
      <c r="C6" t="s">
        <v>2660</v>
      </c>
    </row>
    <row r="9" spans="2:3" x14ac:dyDescent="0.25">
      <c r="B9" t="s">
        <v>2665</v>
      </c>
      <c r="C9" s="5">
        <v>0.01</v>
      </c>
    </row>
    <row r="10" spans="2:3" x14ac:dyDescent="0.25">
      <c r="B10" t="s">
        <v>2666</v>
      </c>
      <c r="C10" s="5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>
    <tabColor rgb="FF92D050"/>
  </sheetPr>
  <dimension ref="A1:Q2691"/>
  <sheetViews>
    <sheetView topLeftCell="A2401" workbookViewId="0">
      <selection activeCell="B42" sqref="B42:B2490"/>
    </sheetView>
  </sheetViews>
  <sheetFormatPr defaultRowHeight="15" x14ac:dyDescent="0.25"/>
  <cols>
    <col min="1" max="1" width="10.7109375" customWidth="1"/>
    <col min="2" max="2" width="41" bestFit="1" customWidth="1"/>
  </cols>
  <sheetData>
    <row r="1" spans="1:17" ht="30" x14ac:dyDescent="0.25">
      <c r="A1" s="1" t="s">
        <v>0</v>
      </c>
      <c r="B1" s="1" t="s">
        <v>1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2030</v>
      </c>
      <c r="N1" s="1">
        <v>2035</v>
      </c>
      <c r="O1" s="1">
        <v>2040</v>
      </c>
      <c r="P1" s="1">
        <v>2045</v>
      </c>
      <c r="Q1" s="1">
        <v>2050</v>
      </c>
    </row>
    <row r="2" spans="1:17" hidden="1" x14ac:dyDescent="0.25">
      <c r="A2" t="s">
        <v>2</v>
      </c>
      <c r="B2" t="s">
        <v>3</v>
      </c>
      <c r="J2">
        <v>0.48404208359670547</v>
      </c>
      <c r="K2">
        <v>0.97570430954440757</v>
      </c>
      <c r="L2">
        <v>1.469487900813411</v>
      </c>
      <c r="M2">
        <v>3.9397375011759719</v>
      </c>
      <c r="N2">
        <v>6.4197018247995841</v>
      </c>
      <c r="O2">
        <v>8.8992005401031893</v>
      </c>
      <c r="P2">
        <v>11.37749282526933</v>
      </c>
      <c r="Q2">
        <v>13.8483688200869</v>
      </c>
    </row>
    <row r="3" spans="1:17" hidden="1" x14ac:dyDescent="0.25">
      <c r="A3" t="s">
        <v>2</v>
      </c>
      <c r="B3" t="s">
        <v>4</v>
      </c>
      <c r="J3">
        <v>2.6816298271969869E-2</v>
      </c>
      <c r="K3">
        <v>5.4505843447720068E-2</v>
      </c>
      <c r="L3">
        <v>8.2408867780670456E-2</v>
      </c>
      <c r="M3">
        <v>0.22376585493998721</v>
      </c>
      <c r="N3">
        <v>0.3681376762680762</v>
      </c>
      <c r="O3">
        <v>0.43385918332862239</v>
      </c>
      <c r="P3">
        <v>0.54965020830103806</v>
      </c>
      <c r="Q3">
        <v>0.72007794657114776</v>
      </c>
    </row>
    <row r="4" spans="1:17" hidden="1" x14ac:dyDescent="0.25">
      <c r="A4" t="s">
        <v>2</v>
      </c>
      <c r="B4" t="s">
        <v>5</v>
      </c>
      <c r="J4">
        <v>126.8541323789686</v>
      </c>
      <c r="K4">
        <v>134.72354228869409</v>
      </c>
      <c r="L4">
        <v>167.97995880682609</v>
      </c>
      <c r="M4">
        <v>236.29272503724289</v>
      </c>
      <c r="N4">
        <v>228.72258318241569</v>
      </c>
      <c r="O4">
        <v>222.910751648179</v>
      </c>
      <c r="P4">
        <v>219.75370381798359</v>
      </c>
      <c r="Q4">
        <v>216.20936262568401</v>
      </c>
    </row>
    <row r="5" spans="1:17" hidden="1" x14ac:dyDescent="0.25">
      <c r="A5" t="s">
        <v>2</v>
      </c>
      <c r="B5" t="s">
        <v>6</v>
      </c>
      <c r="J5">
        <v>8.5914444847060345</v>
      </c>
      <c r="K5">
        <v>9.6585014735169459</v>
      </c>
      <c r="L5">
        <v>9.9904732031091967</v>
      </c>
      <c r="M5">
        <v>10.821534894656279</v>
      </c>
      <c r="N5">
        <v>11.332621211958349</v>
      </c>
      <c r="O5">
        <v>9.7175832148281938</v>
      </c>
      <c r="P5">
        <v>9.3904191291019075</v>
      </c>
      <c r="Q5">
        <v>9.9232199353622779</v>
      </c>
    </row>
    <row r="6" spans="1:17" hidden="1" x14ac:dyDescent="0.25">
      <c r="A6" t="s">
        <v>2</v>
      </c>
      <c r="B6" t="s">
        <v>7</v>
      </c>
      <c r="J6">
        <v>0.26467003382566051</v>
      </c>
      <c r="K6">
        <v>0.53600846105271194</v>
      </c>
      <c r="L6">
        <v>0.80960936240317727</v>
      </c>
      <c r="M6">
        <v>2.178627626961223</v>
      </c>
      <c r="N6">
        <v>3.6333639639871391</v>
      </c>
      <c r="O6">
        <v>5.1069388320837836</v>
      </c>
      <c r="P6">
        <v>6.5791338959745884</v>
      </c>
      <c r="Q6">
        <v>8.0432963819243444</v>
      </c>
    </row>
    <row r="7" spans="1:17" hidden="1" x14ac:dyDescent="0.25">
      <c r="A7" t="s">
        <v>2</v>
      </c>
      <c r="B7" t="s">
        <v>8</v>
      </c>
      <c r="J7">
        <v>1.6782439494060771E-2</v>
      </c>
      <c r="K7">
        <v>3.4184446032990062E-2</v>
      </c>
      <c r="L7">
        <v>5.1793085327236803E-2</v>
      </c>
      <c r="M7">
        <v>0.14149855299862871</v>
      </c>
      <c r="N7">
        <v>0.23865437192995859</v>
      </c>
      <c r="O7">
        <v>0.28520393786258719</v>
      </c>
      <c r="P7">
        <v>0.36426136559993932</v>
      </c>
      <c r="Q7">
        <v>0.47922831146971578</v>
      </c>
    </row>
    <row r="8" spans="1:17" hidden="1" x14ac:dyDescent="0.25">
      <c r="A8" t="s">
        <v>2</v>
      </c>
      <c r="B8" t="s">
        <v>9</v>
      </c>
      <c r="J8">
        <v>144.3505983109273</v>
      </c>
      <c r="K8">
        <v>151.1880673466076</v>
      </c>
      <c r="L8">
        <v>189.06088243026571</v>
      </c>
      <c r="M8">
        <v>265.65098217354688</v>
      </c>
      <c r="N8">
        <v>260.07325782273722</v>
      </c>
      <c r="O8">
        <v>255.18185867500071</v>
      </c>
      <c r="P8">
        <v>252.42361724632241</v>
      </c>
      <c r="Q8">
        <v>249.55851971153299</v>
      </c>
    </row>
    <row r="9" spans="1:17" hidden="1" x14ac:dyDescent="0.25">
      <c r="A9" t="s">
        <v>2</v>
      </c>
      <c r="B9" t="s">
        <v>10</v>
      </c>
      <c r="J9">
        <v>11.76449746338686</v>
      </c>
      <c r="K9">
        <v>13.22155667101728</v>
      </c>
      <c r="L9">
        <v>13.67476858968079</v>
      </c>
      <c r="M9">
        <v>14.79026640533837</v>
      </c>
      <c r="N9">
        <v>15.47456269739245</v>
      </c>
      <c r="O9">
        <v>13.273255940409181</v>
      </c>
      <c r="P9">
        <v>12.82567142183891</v>
      </c>
      <c r="Q9">
        <v>13.55200833280756</v>
      </c>
    </row>
    <row r="10" spans="1:17" hidden="1" x14ac:dyDescent="0.25">
      <c r="A10" t="s">
        <v>2</v>
      </c>
      <c r="B10" t="s">
        <v>11</v>
      </c>
      <c r="J10">
        <v>2.9485177120939681</v>
      </c>
      <c r="K10">
        <v>5.9052173328992863</v>
      </c>
      <c r="L10">
        <v>8.8650381994357446</v>
      </c>
      <c r="M10">
        <v>23.663104225299559</v>
      </c>
      <c r="N10">
        <v>36.013191458564712</v>
      </c>
      <c r="O10">
        <v>47.735637332137202</v>
      </c>
      <c r="P10">
        <v>59.46472080795138</v>
      </c>
      <c r="Q10">
        <v>71.217905870820289</v>
      </c>
    </row>
    <row r="11" spans="1:17" hidden="1" x14ac:dyDescent="0.25">
      <c r="A11" t="s">
        <v>2</v>
      </c>
      <c r="B11" t="s">
        <v>12</v>
      </c>
      <c r="J11">
        <v>0.12573821168336149</v>
      </c>
      <c r="K11">
        <v>0.25322656774585278</v>
      </c>
      <c r="L11">
        <v>0.38081069818725061</v>
      </c>
      <c r="M11">
        <v>1.0234192341658619</v>
      </c>
      <c r="N11">
        <v>1.5686231120700409</v>
      </c>
      <c r="O11">
        <v>1.7685423297499061</v>
      </c>
      <c r="P11">
        <v>2.1796201517083329</v>
      </c>
      <c r="Q11">
        <v>2.8070475441884968</v>
      </c>
    </row>
    <row r="12" spans="1:17" hidden="1" x14ac:dyDescent="0.25">
      <c r="A12" t="s">
        <v>2</v>
      </c>
      <c r="B12" t="s">
        <v>13</v>
      </c>
      <c r="J12">
        <v>496.4106873183328</v>
      </c>
      <c r="K12">
        <v>506.49910045122948</v>
      </c>
      <c r="L12">
        <v>626.21515540419671</v>
      </c>
      <c r="M12">
        <v>869.58106727948609</v>
      </c>
      <c r="N12">
        <v>852.91793667238392</v>
      </c>
      <c r="O12">
        <v>835.67958528097404</v>
      </c>
      <c r="P12">
        <v>826.95395139613333</v>
      </c>
      <c r="Q12">
        <v>820.77414507021081</v>
      </c>
    </row>
    <row r="13" spans="1:17" hidden="1" x14ac:dyDescent="0.25">
      <c r="A13" t="s">
        <v>2</v>
      </c>
      <c r="B13" t="s">
        <v>14</v>
      </c>
      <c r="J13">
        <v>24.778408123786399</v>
      </c>
      <c r="K13">
        <v>27.772833816600329</v>
      </c>
      <c r="L13">
        <v>28.773456448634011</v>
      </c>
      <c r="M13">
        <v>31.406536083847531</v>
      </c>
      <c r="N13">
        <v>33.09199304718755</v>
      </c>
      <c r="O13">
        <v>28.388460354368259</v>
      </c>
      <c r="P13">
        <v>27.436730324035398</v>
      </c>
      <c r="Q13">
        <v>28.9974310029253</v>
      </c>
    </row>
    <row r="14" spans="1:17" hidden="1" x14ac:dyDescent="0.25">
      <c r="A14" t="s">
        <v>2</v>
      </c>
      <c r="B14" t="s">
        <v>15</v>
      </c>
      <c r="J14">
        <v>4.1568286400210663</v>
      </c>
      <c r="K14">
        <v>8.3215674728159925</v>
      </c>
      <c r="L14">
        <v>12.49020589740697</v>
      </c>
      <c r="M14">
        <v>33.330591973748803</v>
      </c>
      <c r="N14">
        <v>50.841804860051028</v>
      </c>
      <c r="O14">
        <v>67.492395141965758</v>
      </c>
      <c r="P14">
        <v>84.15791323992778</v>
      </c>
      <c r="Q14">
        <v>100.8811736792204</v>
      </c>
    </row>
    <row r="15" spans="1:17" hidden="1" x14ac:dyDescent="0.25">
      <c r="A15" t="s">
        <v>2</v>
      </c>
      <c r="B15" t="s">
        <v>16</v>
      </c>
      <c r="J15">
        <v>0.19430870781104781</v>
      </c>
      <c r="K15">
        <v>0.390517520976013</v>
      </c>
      <c r="L15">
        <v>0.58683951541534884</v>
      </c>
      <c r="M15">
        <v>1.574851281694357</v>
      </c>
      <c r="N15">
        <v>2.417960648335487</v>
      </c>
      <c r="O15">
        <v>2.7306320380520042</v>
      </c>
      <c r="P15">
        <v>3.368909053215182</v>
      </c>
      <c r="Q15">
        <v>4.3417630650082737</v>
      </c>
    </row>
    <row r="16" spans="1:17" hidden="1" x14ac:dyDescent="0.25">
      <c r="A16" t="s">
        <v>2</v>
      </c>
      <c r="B16" t="s">
        <v>17</v>
      </c>
      <c r="J16">
        <v>347.36526747039437</v>
      </c>
      <c r="K16">
        <v>354.57459113191959</v>
      </c>
      <c r="L16">
        <v>440.46981551440172</v>
      </c>
      <c r="M16">
        <v>613.74913757330364</v>
      </c>
      <c r="N16">
        <v>611.10986881500605</v>
      </c>
      <c r="O16">
        <v>605.4585358154925</v>
      </c>
      <c r="P16">
        <v>602.67664377238623</v>
      </c>
      <c r="Q16">
        <v>601.72797167714089</v>
      </c>
    </row>
    <row r="17" spans="1:17" hidden="1" x14ac:dyDescent="0.25">
      <c r="A17" t="s">
        <v>2</v>
      </c>
      <c r="B17" t="s">
        <v>18</v>
      </c>
      <c r="J17">
        <v>20.873999750977529</v>
      </c>
      <c r="K17">
        <v>23.404197439805799</v>
      </c>
      <c r="L17">
        <v>24.212414270209479</v>
      </c>
      <c r="M17">
        <v>26.482299922237551</v>
      </c>
      <c r="N17">
        <v>28.057515870943259</v>
      </c>
      <c r="O17">
        <v>24.06977258552028</v>
      </c>
      <c r="P17">
        <v>23.2590203096305</v>
      </c>
      <c r="Q17">
        <v>24.57586673505639</v>
      </c>
    </row>
    <row r="18" spans="1:17" hidden="1" x14ac:dyDescent="0.25">
      <c r="A18" t="s">
        <v>2</v>
      </c>
      <c r="B18" t="s">
        <v>19</v>
      </c>
    </row>
    <row r="19" spans="1:17" hidden="1" x14ac:dyDescent="0.25">
      <c r="A19" t="s">
        <v>2</v>
      </c>
      <c r="B19" t="s">
        <v>20</v>
      </c>
    </row>
    <row r="20" spans="1:17" hidden="1" x14ac:dyDescent="0.25">
      <c r="A20" t="s">
        <v>2</v>
      </c>
      <c r="B20" t="s">
        <v>21</v>
      </c>
      <c r="J20">
        <v>14.767703970769141</v>
      </c>
      <c r="K20">
        <v>15.68851973613306</v>
      </c>
      <c r="L20">
        <v>19.44544907608223</v>
      </c>
      <c r="M20">
        <v>26.869345388997939</v>
      </c>
      <c r="N20">
        <v>26.29264296207505</v>
      </c>
      <c r="O20">
        <v>25.816808269638091</v>
      </c>
      <c r="P20">
        <v>25.533855811774199</v>
      </c>
      <c r="Q20">
        <v>25.182349743268929</v>
      </c>
    </row>
    <row r="21" spans="1:17" hidden="1" x14ac:dyDescent="0.25">
      <c r="A21" t="s">
        <v>2</v>
      </c>
      <c r="B21" t="s">
        <v>22</v>
      </c>
      <c r="J21">
        <v>1.335087258739841</v>
      </c>
      <c r="K21">
        <v>1.4999301644327281</v>
      </c>
      <c r="L21">
        <v>1.544007898208867</v>
      </c>
      <c r="M21">
        <v>1.6585892307021719</v>
      </c>
      <c r="N21">
        <v>1.7194072090770121</v>
      </c>
      <c r="O21">
        <v>1.473789616419968</v>
      </c>
      <c r="P21">
        <v>1.42382503121639</v>
      </c>
      <c r="Q21">
        <v>1.5028262127278971</v>
      </c>
    </row>
    <row r="22" spans="1:17" hidden="1" x14ac:dyDescent="0.25">
      <c r="A22" t="s">
        <v>2</v>
      </c>
      <c r="B22" t="s">
        <v>23</v>
      </c>
      <c r="J22">
        <v>7.6464772226773672</v>
      </c>
      <c r="K22">
        <v>15.298825691184829</v>
      </c>
      <c r="L22">
        <v>22.958862027129751</v>
      </c>
      <c r="M22">
        <v>61.246660688580938</v>
      </c>
      <c r="N22">
        <v>104.0353530605347</v>
      </c>
      <c r="O22">
        <v>147.8692767166367</v>
      </c>
      <c r="P22">
        <v>191.79373505036531</v>
      </c>
      <c r="Q22">
        <v>236.09139588971081</v>
      </c>
    </row>
    <row r="23" spans="1:17" hidden="1" x14ac:dyDescent="0.25">
      <c r="A23" t="s">
        <v>2</v>
      </c>
      <c r="B23" t="s">
        <v>24</v>
      </c>
      <c r="J23">
        <v>0.15793030221059459</v>
      </c>
      <c r="K23">
        <v>0.31759764212060432</v>
      </c>
      <c r="L23">
        <v>0.47737883441583612</v>
      </c>
      <c r="M23">
        <v>1.2800201410771861</v>
      </c>
      <c r="N23">
        <v>2.183422914694011</v>
      </c>
      <c r="O23">
        <v>2.6338276357993009</v>
      </c>
      <c r="P23">
        <v>3.38423742565924</v>
      </c>
      <c r="Q23">
        <v>4.4863716434443059</v>
      </c>
    </row>
    <row r="24" spans="1:17" hidden="1" x14ac:dyDescent="0.25">
      <c r="A24" t="s">
        <v>2</v>
      </c>
      <c r="B24" t="s">
        <v>25</v>
      </c>
      <c r="J24">
        <v>1588.1562317070509</v>
      </c>
      <c r="K24">
        <v>1519.03793847565</v>
      </c>
      <c r="L24">
        <v>1948.666554390082</v>
      </c>
      <c r="M24">
        <v>2632.1730419877199</v>
      </c>
      <c r="N24">
        <v>2577.8829956409718</v>
      </c>
      <c r="O24">
        <v>2523.859574931073</v>
      </c>
      <c r="P24">
        <v>2507.4894105364169</v>
      </c>
      <c r="Q24">
        <v>2528.094238921838</v>
      </c>
    </row>
    <row r="25" spans="1:17" hidden="1" x14ac:dyDescent="0.25">
      <c r="A25" t="s">
        <v>2</v>
      </c>
      <c r="B25" t="s">
        <v>26</v>
      </c>
      <c r="J25">
        <v>35.369665724740983</v>
      </c>
      <c r="K25">
        <v>39.478991116975699</v>
      </c>
      <c r="L25">
        <v>40.813314675125547</v>
      </c>
      <c r="M25">
        <v>44.848306338577743</v>
      </c>
      <c r="N25">
        <v>47.465883565443953</v>
      </c>
      <c r="O25">
        <v>40.696545800231632</v>
      </c>
      <c r="P25">
        <v>39.348804317707661</v>
      </c>
      <c r="Q25">
        <v>41.613370955980443</v>
      </c>
    </row>
    <row r="26" spans="1:17" hidden="1" x14ac:dyDescent="0.25">
      <c r="A26" t="s">
        <v>2</v>
      </c>
      <c r="B26" t="s">
        <v>27</v>
      </c>
      <c r="J26">
        <v>1.308361700762918</v>
      </c>
      <c r="K26">
        <v>2.624721485657898</v>
      </c>
      <c r="L26">
        <v>3.94362111536583</v>
      </c>
      <c r="M26">
        <v>10.53845909661354</v>
      </c>
      <c r="N26">
        <v>16.64088695441124</v>
      </c>
      <c r="O26">
        <v>22.61503819394785</v>
      </c>
      <c r="P26">
        <v>28.589553685410799</v>
      </c>
      <c r="Q26">
        <v>34.562953154162223</v>
      </c>
    </row>
    <row r="27" spans="1:17" hidden="1" x14ac:dyDescent="0.25">
      <c r="A27" t="s">
        <v>2</v>
      </c>
      <c r="B27" t="s">
        <v>28</v>
      </c>
      <c r="J27">
        <v>8.0814023897505166E-2</v>
      </c>
      <c r="K27">
        <v>0.1631830686419741</v>
      </c>
      <c r="L27">
        <v>0.24565627164954221</v>
      </c>
      <c r="M27">
        <v>0.66115993010433027</v>
      </c>
      <c r="N27">
        <v>1.0516287972607099</v>
      </c>
      <c r="O27">
        <v>1.215145186171666</v>
      </c>
      <c r="P27">
        <v>1.5212712793561229</v>
      </c>
      <c r="Q27">
        <v>1.9798411898771811</v>
      </c>
    </row>
    <row r="28" spans="1:17" hidden="1" x14ac:dyDescent="0.25">
      <c r="A28" t="s">
        <v>2</v>
      </c>
      <c r="B28" t="s">
        <v>29</v>
      </c>
      <c r="J28">
        <v>139.13392804361189</v>
      </c>
      <c r="K28">
        <v>145.77333378679469</v>
      </c>
      <c r="L28">
        <v>180.79276217661359</v>
      </c>
      <c r="M28">
        <v>256.35456583080662</v>
      </c>
      <c r="N28">
        <v>251.55622406184469</v>
      </c>
      <c r="O28">
        <v>246.8394058570741</v>
      </c>
      <c r="P28">
        <v>244.17982326106409</v>
      </c>
      <c r="Q28">
        <v>241.40286579912799</v>
      </c>
    </row>
    <row r="29" spans="1:17" hidden="1" x14ac:dyDescent="0.25">
      <c r="A29" t="s">
        <v>2</v>
      </c>
      <c r="B29" t="s">
        <v>30</v>
      </c>
      <c r="J29">
        <v>10.72121955004924</v>
      </c>
      <c r="K29">
        <v>12.042812976732041</v>
      </c>
      <c r="L29">
        <v>12.458180550159749</v>
      </c>
      <c r="M29">
        <v>13.59844535258139</v>
      </c>
      <c r="N29">
        <v>14.35545394814395</v>
      </c>
      <c r="O29">
        <v>12.30876191376885</v>
      </c>
      <c r="P29">
        <v>11.8948961783729</v>
      </c>
      <c r="Q29">
        <v>12.57091557189119</v>
      </c>
    </row>
    <row r="30" spans="1:17" hidden="1" x14ac:dyDescent="0.25">
      <c r="A30" t="s">
        <v>2</v>
      </c>
      <c r="B30" t="s">
        <v>31</v>
      </c>
      <c r="J30">
        <v>3.1338064666103169</v>
      </c>
      <c r="K30">
        <v>6.2757708106769252</v>
      </c>
      <c r="L30">
        <v>9.4209580258284102</v>
      </c>
      <c r="M30">
        <v>25.145620529243871</v>
      </c>
      <c r="N30">
        <v>38.260707472756067</v>
      </c>
      <c r="O30">
        <v>50.706078300845988</v>
      </c>
      <c r="P30">
        <v>63.159146244878059</v>
      </c>
      <c r="Q30">
        <v>75.640607307464236</v>
      </c>
    </row>
    <row r="31" spans="1:17" hidden="1" x14ac:dyDescent="0.25">
      <c r="A31" t="s">
        <v>2</v>
      </c>
      <c r="B31" t="s">
        <v>32</v>
      </c>
      <c r="J31">
        <v>0.21997328619773909</v>
      </c>
      <c r="K31">
        <v>0.44189919453735887</v>
      </c>
      <c r="L31">
        <v>0.66394209357214962</v>
      </c>
      <c r="M31">
        <v>1.7811829192878821</v>
      </c>
      <c r="N31">
        <v>2.7278041038697829</v>
      </c>
      <c r="O31">
        <v>3.0747291548046332</v>
      </c>
      <c r="P31">
        <v>3.7890042877018231</v>
      </c>
      <c r="Q31">
        <v>4.8806243450406859</v>
      </c>
    </row>
    <row r="32" spans="1:17" hidden="1" x14ac:dyDescent="0.25">
      <c r="A32" t="s">
        <v>2</v>
      </c>
      <c r="B32" t="s">
        <v>33</v>
      </c>
      <c r="J32">
        <v>374.67527629315168</v>
      </c>
      <c r="K32">
        <v>385.66703338379102</v>
      </c>
      <c r="L32">
        <v>477.61092732575338</v>
      </c>
      <c r="M32">
        <v>667.69741168361145</v>
      </c>
      <c r="N32">
        <v>655.2642808524206</v>
      </c>
      <c r="O32">
        <v>642.30509626852552</v>
      </c>
      <c r="P32">
        <v>635.50964045824117</v>
      </c>
      <c r="Q32">
        <v>629.91377295357222</v>
      </c>
    </row>
    <row r="33" spans="1:17" hidden="1" x14ac:dyDescent="0.25">
      <c r="A33" t="s">
        <v>2</v>
      </c>
      <c r="B33" t="s">
        <v>34</v>
      </c>
      <c r="J33">
        <v>30.973594222148989</v>
      </c>
      <c r="K33">
        <v>34.645467293525883</v>
      </c>
      <c r="L33">
        <v>35.872792226328691</v>
      </c>
      <c r="M33">
        <v>39.394754112175747</v>
      </c>
      <c r="N33">
        <v>41.718404704545698</v>
      </c>
      <c r="O33">
        <v>35.789013569026523</v>
      </c>
      <c r="P33">
        <v>34.590559044465152</v>
      </c>
      <c r="Q33">
        <v>36.557390971581093</v>
      </c>
    </row>
    <row r="34" spans="1:17" hidden="1" x14ac:dyDescent="0.25">
      <c r="A34" t="s">
        <v>2</v>
      </c>
      <c r="B34" t="s">
        <v>35</v>
      </c>
      <c r="J34">
        <v>0.63107962354312552</v>
      </c>
      <c r="K34">
        <v>1.269081138499093</v>
      </c>
      <c r="L34">
        <v>1.9097610813029391</v>
      </c>
      <c r="M34">
        <v>5.1140286955390071</v>
      </c>
      <c r="N34">
        <v>8.5510640672991016</v>
      </c>
      <c r="O34">
        <v>12.043165730484461</v>
      </c>
      <c r="P34">
        <v>15.534321055381691</v>
      </c>
      <c r="Q34">
        <v>19.019087741380851</v>
      </c>
    </row>
    <row r="35" spans="1:17" hidden="1" x14ac:dyDescent="0.25">
      <c r="A35" t="s">
        <v>2</v>
      </c>
      <c r="B35" t="s">
        <v>36</v>
      </c>
      <c r="J35">
        <v>2.388520240055509E-2</v>
      </c>
      <c r="K35">
        <v>4.8515481468744487E-2</v>
      </c>
      <c r="L35">
        <v>7.3384710188838714E-2</v>
      </c>
      <c r="M35">
        <v>0.19946951682498651</v>
      </c>
      <c r="N35">
        <v>0.33680035447028878</v>
      </c>
      <c r="O35">
        <v>0.40290976027203129</v>
      </c>
      <c r="P35">
        <v>0.51500214920369747</v>
      </c>
      <c r="Q35">
        <v>0.67907225500904933</v>
      </c>
    </row>
    <row r="36" spans="1:17" hidden="1" x14ac:dyDescent="0.25">
      <c r="A36" t="s">
        <v>2</v>
      </c>
      <c r="B36" t="s">
        <v>37</v>
      </c>
      <c r="J36">
        <v>47.345802168225553</v>
      </c>
      <c r="K36">
        <v>50.015442653357617</v>
      </c>
      <c r="L36">
        <v>62.044541003772324</v>
      </c>
      <c r="M36">
        <v>88.148324179738708</v>
      </c>
      <c r="N36">
        <v>86.506773444379135</v>
      </c>
      <c r="O36">
        <v>84.931792090103059</v>
      </c>
      <c r="P36">
        <v>84.017840378649012</v>
      </c>
      <c r="Q36">
        <v>82.969408043308832</v>
      </c>
    </row>
    <row r="37" spans="1:17" hidden="1" x14ac:dyDescent="0.25">
      <c r="A37" t="s">
        <v>2</v>
      </c>
      <c r="B37" t="s">
        <v>38</v>
      </c>
      <c r="J37">
        <v>2.3560918558398378</v>
      </c>
      <c r="K37">
        <v>2.6452451314756269</v>
      </c>
      <c r="L37">
        <v>2.722694414351865</v>
      </c>
      <c r="M37">
        <v>2.944342368294635</v>
      </c>
      <c r="N37">
        <v>3.0975588427207938</v>
      </c>
      <c r="O37">
        <v>2.653301713761854</v>
      </c>
      <c r="P37">
        <v>2.5645596726762738</v>
      </c>
      <c r="Q37">
        <v>2.7103359045104858</v>
      </c>
    </row>
    <row r="38" spans="1:17" hidden="1" x14ac:dyDescent="0.25">
      <c r="A38" t="s">
        <v>2</v>
      </c>
      <c r="B38" t="s">
        <v>39</v>
      </c>
      <c r="J38">
        <v>0.56698447864472101</v>
      </c>
      <c r="K38">
        <v>1.1409887797653071</v>
      </c>
      <c r="L38">
        <v>1.7175471600550971</v>
      </c>
      <c r="M38">
        <v>4.6013626741172464</v>
      </c>
      <c r="N38">
        <v>7.7465433269902757</v>
      </c>
      <c r="O38">
        <v>10.9540594045097</v>
      </c>
      <c r="P38">
        <v>14.16053634564032</v>
      </c>
      <c r="Q38">
        <v>17.360256010780361</v>
      </c>
    </row>
    <row r="39" spans="1:17" hidden="1" x14ac:dyDescent="0.25">
      <c r="A39" t="s">
        <v>2</v>
      </c>
      <c r="B39" t="s">
        <v>40</v>
      </c>
      <c r="J39">
        <v>3.2110773806899993E-2</v>
      </c>
      <c r="K39">
        <v>6.5286042348171189E-2</v>
      </c>
      <c r="L39">
        <v>9.8631222576120225E-2</v>
      </c>
      <c r="M39">
        <v>0.2671928167220613</v>
      </c>
      <c r="N39">
        <v>0.45371246332904402</v>
      </c>
      <c r="O39">
        <v>0.54514727497813698</v>
      </c>
      <c r="P39">
        <v>0.69868384164405084</v>
      </c>
      <c r="Q39">
        <v>0.92290971884179251</v>
      </c>
    </row>
    <row r="40" spans="1:17" hidden="1" x14ac:dyDescent="0.25">
      <c r="A40" t="s">
        <v>2</v>
      </c>
      <c r="B40" t="s">
        <v>41</v>
      </c>
      <c r="J40">
        <v>228.63291371599379</v>
      </c>
      <c r="K40">
        <v>237.89434899224079</v>
      </c>
      <c r="L40">
        <v>297.64668033968837</v>
      </c>
      <c r="M40">
        <v>416.81307511041967</v>
      </c>
      <c r="N40">
        <v>408.2942314866753</v>
      </c>
      <c r="O40">
        <v>400.46504736737847</v>
      </c>
      <c r="P40">
        <v>396.17343694299302</v>
      </c>
      <c r="Q40">
        <v>392.05435036408369</v>
      </c>
    </row>
    <row r="41" spans="1:17" hidden="1" x14ac:dyDescent="0.25">
      <c r="A41" t="s">
        <v>2</v>
      </c>
      <c r="B41" t="s">
        <v>42</v>
      </c>
      <c r="J41">
        <v>16.296058642304271</v>
      </c>
      <c r="K41">
        <v>18.294448601207829</v>
      </c>
      <c r="L41">
        <v>18.930766558051349</v>
      </c>
      <c r="M41">
        <v>20.552994560536082</v>
      </c>
      <c r="N41">
        <v>21.56741674844039</v>
      </c>
      <c r="O41">
        <v>18.496340411251751</v>
      </c>
      <c r="P41">
        <v>17.876310188870079</v>
      </c>
      <c r="Q41">
        <v>18.895304834429151</v>
      </c>
    </row>
    <row r="42" spans="1:17" x14ac:dyDescent="0.25">
      <c r="A42" t="s">
        <v>2</v>
      </c>
      <c r="B42" t="s">
        <v>43</v>
      </c>
      <c r="J42">
        <v>2.1667206919784718E-2</v>
      </c>
      <c r="K42">
        <v>2.5204290925985619E-2</v>
      </c>
      <c r="L42">
        <v>2.3528861260395339E-2</v>
      </c>
      <c r="M42">
        <v>1.22706632709425E-2</v>
      </c>
      <c r="N42">
        <v>6.7089291604690536E-3</v>
      </c>
      <c r="O42">
        <v>8.6045735374835619E-3</v>
      </c>
      <c r="P42">
        <v>1.411934020567822E-2</v>
      </c>
      <c r="Q42">
        <v>4.0261358306715518E-2</v>
      </c>
    </row>
    <row r="43" spans="1:17" x14ac:dyDescent="0.25">
      <c r="A43" t="s">
        <v>2</v>
      </c>
      <c r="B43" t="s">
        <v>44</v>
      </c>
      <c r="J43">
        <v>1.1967025674211181E-2</v>
      </c>
      <c r="K43">
        <v>1.392842032411302E-2</v>
      </c>
      <c r="L43">
        <v>1.544317817815565E-2</v>
      </c>
      <c r="M43">
        <v>1.529677878128655E-2</v>
      </c>
      <c r="N43">
        <v>9.7405787490771646E-3</v>
      </c>
      <c r="O43">
        <v>8.2688756712450354E-3</v>
      </c>
      <c r="P43">
        <v>1.1797669069903051E-2</v>
      </c>
      <c r="Q43">
        <v>2.639233027363275E-2</v>
      </c>
    </row>
    <row r="44" spans="1:17" hidden="1" x14ac:dyDescent="0.25">
      <c r="A44" t="s">
        <v>2</v>
      </c>
      <c r="B44" t="s">
        <v>45</v>
      </c>
      <c r="J44">
        <v>0.29451775583402889</v>
      </c>
      <c r="K44">
        <v>0.63344038452380036</v>
      </c>
      <c r="L44">
        <v>0.9849844607698991</v>
      </c>
      <c r="M44">
        <v>2.786884891296542</v>
      </c>
      <c r="N44">
        <v>4.6418106034951663</v>
      </c>
      <c r="O44">
        <v>7.4514507743610796</v>
      </c>
      <c r="P44">
        <v>8.4068655072688721</v>
      </c>
      <c r="Q44">
        <v>10.62335054084854</v>
      </c>
    </row>
    <row r="45" spans="1:17" x14ac:dyDescent="0.25">
      <c r="A45" t="s">
        <v>2</v>
      </c>
      <c r="B45" t="s">
        <v>46</v>
      </c>
      <c r="J45">
        <v>1.263320778364155E-2</v>
      </c>
      <c r="K45">
        <v>1.500454975440694E-2</v>
      </c>
      <c r="L45">
        <v>1.7042950253389502E-2</v>
      </c>
      <c r="M45">
        <v>2.0308634252931321E-2</v>
      </c>
      <c r="N45">
        <v>2.2834382563400941E-2</v>
      </c>
      <c r="O45">
        <v>2.000232939156011E-2</v>
      </c>
      <c r="P45">
        <v>1.6545905394558649E-2</v>
      </c>
      <c r="Q45">
        <v>3.2609299620080523E-2</v>
      </c>
    </row>
    <row r="46" spans="1:17" hidden="1" x14ac:dyDescent="0.25">
      <c r="A46" t="s">
        <v>2</v>
      </c>
      <c r="B46" t="s">
        <v>47</v>
      </c>
      <c r="J46">
        <v>0.29451773834355183</v>
      </c>
      <c r="K46">
        <v>0.63344038982518203</v>
      </c>
      <c r="L46">
        <v>0.98498718978777222</v>
      </c>
      <c r="M46">
        <v>2.786896107259778</v>
      </c>
      <c r="N46">
        <v>4.6418262791257412</v>
      </c>
      <c r="O46">
        <v>7.4514681863637913</v>
      </c>
      <c r="P46">
        <v>8.4068757670857082</v>
      </c>
      <c r="Q46">
        <v>10.623309948030251</v>
      </c>
    </row>
    <row r="47" spans="1:17" x14ac:dyDescent="0.25">
      <c r="A47" t="s">
        <v>2</v>
      </c>
      <c r="B47" t="s">
        <v>48</v>
      </c>
      <c r="J47">
        <v>1.31652059428268E-2</v>
      </c>
      <c r="K47">
        <v>1.554484670731718E-2</v>
      </c>
      <c r="L47">
        <v>1.7594445456208758E-2</v>
      </c>
      <c r="M47">
        <v>2.0972189136958658E-2</v>
      </c>
      <c r="N47">
        <v>2.4100642720475289E-2</v>
      </c>
      <c r="O47">
        <v>2.2421550400757551E-2</v>
      </c>
      <c r="P47">
        <v>1.8259807536816459E-2</v>
      </c>
      <c r="Q47">
        <v>3.3351434897303897E-2</v>
      </c>
    </row>
    <row r="48" spans="1:17" hidden="1" x14ac:dyDescent="0.25">
      <c r="A48" t="s">
        <v>2</v>
      </c>
      <c r="B48" t="s">
        <v>49</v>
      </c>
      <c r="J48">
        <v>0.29451773557849381</v>
      </c>
      <c r="K48">
        <v>0.63343749417410511</v>
      </c>
      <c r="L48">
        <v>0.98497574079902861</v>
      </c>
      <c r="M48">
        <v>2.786840014674679</v>
      </c>
      <c r="N48">
        <v>4.6417233694036284</v>
      </c>
      <c r="O48">
        <v>7.4512764629827819</v>
      </c>
      <c r="P48">
        <v>10.587183012272099</v>
      </c>
      <c r="Q48">
        <v>10.678262140315439</v>
      </c>
    </row>
    <row r="49" spans="1:17" hidden="1" x14ac:dyDescent="0.25">
      <c r="A49" t="s">
        <v>2</v>
      </c>
      <c r="B49" t="s">
        <v>50</v>
      </c>
      <c r="J49">
        <v>0.46618949827929601</v>
      </c>
      <c r="K49">
        <v>0.95954354929502084</v>
      </c>
      <c r="L49">
        <v>1.472068680241732</v>
      </c>
      <c r="M49">
        <v>4.0560506296507084</v>
      </c>
      <c r="N49">
        <v>7.0854516351929329</v>
      </c>
      <c r="O49">
        <v>6.6686509833089174</v>
      </c>
      <c r="P49">
        <v>9.0185899779634422</v>
      </c>
      <c r="Q49">
        <v>11.560884742605239</v>
      </c>
    </row>
    <row r="50" spans="1:17" hidden="1" x14ac:dyDescent="0.25">
      <c r="A50" t="s">
        <v>2</v>
      </c>
      <c r="B50" t="s">
        <v>51</v>
      </c>
      <c r="J50">
        <v>0.13407959471134501</v>
      </c>
      <c r="K50">
        <v>0.27227926021412918</v>
      </c>
      <c r="L50">
        <v>0.41156591028041639</v>
      </c>
      <c r="M50">
        <v>1.1121439863677269</v>
      </c>
      <c r="N50">
        <v>1.8636135351842731</v>
      </c>
      <c r="O50">
        <v>4.0351438856764066</v>
      </c>
      <c r="P50">
        <v>5.0120768215729541</v>
      </c>
      <c r="Q50">
        <v>5.1573939111204421</v>
      </c>
    </row>
    <row r="51" spans="1:17" hidden="1" x14ac:dyDescent="0.25">
      <c r="A51" t="s">
        <v>2</v>
      </c>
      <c r="B51" t="s">
        <v>52</v>
      </c>
      <c r="J51">
        <v>0.1072635580021436</v>
      </c>
      <c r="K51">
        <v>0.2178665073093341</v>
      </c>
      <c r="L51">
        <v>0.32932977431323063</v>
      </c>
      <c r="M51">
        <v>0.89105076369633307</v>
      </c>
      <c r="N51">
        <v>1.432768758513038</v>
      </c>
      <c r="O51">
        <v>1.675689627533876</v>
      </c>
      <c r="P51">
        <v>2.1937010771234289</v>
      </c>
      <c r="Q51">
        <v>2.8700375488311178</v>
      </c>
    </row>
    <row r="52" spans="1:17" hidden="1" x14ac:dyDescent="0.25">
      <c r="A52" t="s">
        <v>2</v>
      </c>
      <c r="B52" t="s">
        <v>53</v>
      </c>
      <c r="J52">
        <v>0.107263555054571</v>
      </c>
      <c r="K52">
        <v>0.21786649322922949</v>
      </c>
      <c r="L52">
        <v>0.32932981274046219</v>
      </c>
      <c r="M52">
        <v>0.89105077257866616</v>
      </c>
      <c r="N52">
        <v>1.432768513891753</v>
      </c>
      <c r="O52">
        <v>1.6756889501821379</v>
      </c>
      <c r="P52">
        <v>2.1936999710765641</v>
      </c>
      <c r="Q52">
        <v>2.8700348613345241</v>
      </c>
    </row>
    <row r="53" spans="1:17" hidden="1" x14ac:dyDescent="0.25">
      <c r="A53" t="s">
        <v>2</v>
      </c>
      <c r="B53" t="s">
        <v>54</v>
      </c>
      <c r="J53">
        <v>0.1072635791174528</v>
      </c>
      <c r="K53">
        <v>0.21786659377551379</v>
      </c>
      <c r="L53">
        <v>0.32932948642433763</v>
      </c>
      <c r="M53">
        <v>0.89105028947651255</v>
      </c>
      <c r="N53">
        <v>1.4327692973897681</v>
      </c>
      <c r="O53">
        <v>1.675692169413215</v>
      </c>
      <c r="P53">
        <v>2.1937082934094079</v>
      </c>
      <c r="Q53">
        <v>2.8700557378310001</v>
      </c>
    </row>
    <row r="54" spans="1:17" x14ac:dyDescent="0.25">
      <c r="A54" t="s">
        <v>2</v>
      </c>
      <c r="B54" t="s">
        <v>55</v>
      </c>
      <c r="J54">
        <v>1.292671540034533E-2</v>
      </c>
      <c r="K54">
        <v>1.6852350481937201E-2</v>
      </c>
      <c r="L54">
        <v>1.903957658199109E-2</v>
      </c>
      <c r="M54">
        <v>1.6939966599013239E-2</v>
      </c>
      <c r="N54">
        <v>9.6450210300250312E-3</v>
      </c>
      <c r="O54">
        <v>1.1047257873802009E-2</v>
      </c>
      <c r="P54">
        <v>1.5204661420894919E-2</v>
      </c>
      <c r="Q54">
        <v>3.5092718436093913E-2</v>
      </c>
    </row>
    <row r="55" spans="1:17" x14ac:dyDescent="0.25">
      <c r="A55" t="s">
        <v>2</v>
      </c>
      <c r="B55" t="s">
        <v>56</v>
      </c>
      <c r="C55">
        <v>0.10317436655831</v>
      </c>
      <c r="D55">
        <v>1.693677714749191</v>
      </c>
      <c r="E55">
        <v>3.3484010091422798</v>
      </c>
      <c r="F55">
        <v>4.992753986308851</v>
      </c>
      <c r="G55">
        <v>202.0639139291772</v>
      </c>
      <c r="H55">
        <v>203.63262065039271</v>
      </c>
      <c r="I55">
        <v>204.62800683673461</v>
      </c>
      <c r="J55">
        <v>140.37985806019779</v>
      </c>
      <c r="K55">
        <v>136.0619724169116</v>
      </c>
      <c r="L55">
        <v>134.94988375037599</v>
      </c>
      <c r="M55">
        <v>0.53917000417947403</v>
      </c>
      <c r="N55">
        <v>6.8813260700415976E-3</v>
      </c>
      <c r="O55">
        <v>8.7808826103384953E-3</v>
      </c>
      <c r="P55">
        <v>1.447142545683296E-2</v>
      </c>
      <c r="Q55">
        <v>4.2121989970937267E-2</v>
      </c>
    </row>
    <row r="56" spans="1:17" x14ac:dyDescent="0.25">
      <c r="A56" t="s">
        <v>2</v>
      </c>
      <c r="B56" t="s">
        <v>57</v>
      </c>
      <c r="C56">
        <v>5.1541546696811713E-2</v>
      </c>
      <c r="D56">
        <v>1.086202340910799</v>
      </c>
      <c r="E56">
        <v>2.0845509673914822</v>
      </c>
      <c r="F56">
        <v>3.073698455755828</v>
      </c>
      <c r="G56">
        <v>112.9139967911201</v>
      </c>
      <c r="H56">
        <v>113.9321549398323</v>
      </c>
      <c r="I56">
        <v>114.581843123718</v>
      </c>
      <c r="J56">
        <v>50.225678969706479</v>
      </c>
      <c r="K56">
        <v>37.826319755625427</v>
      </c>
      <c r="L56">
        <v>29.57998342025747</v>
      </c>
      <c r="M56">
        <v>22.371251377813039</v>
      </c>
      <c r="N56">
        <v>0.35336628070489362</v>
      </c>
      <c r="O56">
        <v>8.9666913549141004E-3</v>
      </c>
      <c r="P56">
        <v>1.2756894347930311E-2</v>
      </c>
      <c r="Q56">
        <v>2.9723461361510141E-2</v>
      </c>
    </row>
    <row r="57" spans="1:17" hidden="1" x14ac:dyDescent="0.25">
      <c r="A57" t="s">
        <v>2</v>
      </c>
      <c r="B57" t="s">
        <v>58</v>
      </c>
      <c r="J57">
        <v>126.1065561168903</v>
      </c>
      <c r="K57">
        <v>121.8334936661503</v>
      </c>
      <c r="L57">
        <v>126.9987700665111</v>
      </c>
      <c r="M57">
        <v>131.2780678425774</v>
      </c>
      <c r="N57">
        <v>135.28444775585319</v>
      </c>
      <c r="O57">
        <v>158.0993132646646</v>
      </c>
      <c r="P57">
        <v>135.634372393707</v>
      </c>
      <c r="Q57">
        <v>142.70760172093699</v>
      </c>
    </row>
    <row r="58" spans="1:17" x14ac:dyDescent="0.25">
      <c r="A58" t="s">
        <v>2</v>
      </c>
      <c r="B58" t="s">
        <v>59</v>
      </c>
      <c r="C58">
        <v>7.1379212405342424E-2</v>
      </c>
      <c r="D58">
        <v>0.12977984095048081</v>
      </c>
      <c r="E58">
        <v>0.18087766772462949</v>
      </c>
      <c r="F58">
        <v>0.2161025814780374</v>
      </c>
      <c r="G58">
        <v>0.24775305947856521</v>
      </c>
      <c r="H58">
        <v>0.26932214211973488</v>
      </c>
      <c r="I58">
        <v>0.30684689915338931</v>
      </c>
      <c r="J58">
        <v>0.27069240183779081</v>
      </c>
      <c r="K58">
        <v>0.27282483415159592</v>
      </c>
      <c r="L58">
        <v>0.27453680933772268</v>
      </c>
      <c r="M58">
        <v>0.27687777906582323</v>
      </c>
      <c r="N58">
        <v>0.24363115767181079</v>
      </c>
      <c r="O58">
        <v>6.7370470880862912E-2</v>
      </c>
      <c r="P58">
        <v>1.8095819972959049E-2</v>
      </c>
      <c r="Q58">
        <v>3.6836722856741153E-2</v>
      </c>
    </row>
    <row r="59" spans="1:17" hidden="1" x14ac:dyDescent="0.25">
      <c r="A59" t="s">
        <v>2</v>
      </c>
      <c r="B59" t="s">
        <v>60</v>
      </c>
      <c r="J59">
        <v>128.22618736720699</v>
      </c>
      <c r="K59">
        <v>132.0490478324472</v>
      </c>
      <c r="L59">
        <v>135.4671686245581</v>
      </c>
      <c r="M59">
        <v>137.28619497641631</v>
      </c>
      <c r="N59">
        <v>139.8179311045414</v>
      </c>
      <c r="O59">
        <v>162.9732854082246</v>
      </c>
      <c r="P59">
        <v>144.99735632913371</v>
      </c>
      <c r="Q59">
        <v>146.19438315579461</v>
      </c>
    </row>
    <row r="60" spans="1:17" x14ac:dyDescent="0.25">
      <c r="A60" t="s">
        <v>2</v>
      </c>
      <c r="B60" t="s">
        <v>61</v>
      </c>
      <c r="C60">
        <v>7.1332460969148359E-2</v>
      </c>
      <c r="D60">
        <v>0.12971489242348211</v>
      </c>
      <c r="E60">
        <v>0.18575198148502611</v>
      </c>
      <c r="F60">
        <v>0.2209946595622049</v>
      </c>
      <c r="G60">
        <v>0.25260876770689378</v>
      </c>
      <c r="H60">
        <v>0.27410114494223758</v>
      </c>
      <c r="I60">
        <v>0.31204130381335649</v>
      </c>
      <c r="J60">
        <v>0.27534974377935839</v>
      </c>
      <c r="K60">
        <v>0.2774620634376635</v>
      </c>
      <c r="L60">
        <v>0.27914779994772931</v>
      </c>
      <c r="M60">
        <v>0.28153076260488408</v>
      </c>
      <c r="N60">
        <v>0.27156585606030509</v>
      </c>
      <c r="O60">
        <v>9.8841260628715275E-2</v>
      </c>
      <c r="P60">
        <v>2.0008298865814029E-2</v>
      </c>
      <c r="Q60">
        <v>3.7728289543412383E-2</v>
      </c>
    </row>
    <row r="61" spans="1:17" hidden="1" x14ac:dyDescent="0.25">
      <c r="A61" t="s">
        <v>2</v>
      </c>
      <c r="B61" t="s">
        <v>62</v>
      </c>
      <c r="J61">
        <v>126.09367369824579</v>
      </c>
      <c r="K61">
        <v>121.81915450681549</v>
      </c>
      <c r="L61">
        <v>126.9357872119061</v>
      </c>
      <c r="M61">
        <v>131.24412532436719</v>
      </c>
      <c r="N61">
        <v>135.2654360856661</v>
      </c>
      <c r="O61">
        <v>158.0864233931427</v>
      </c>
      <c r="P61">
        <v>172.54165943066539</v>
      </c>
      <c r="Q61">
        <v>143.43457402142971</v>
      </c>
    </row>
    <row r="62" spans="1:17" hidden="1" x14ac:dyDescent="0.25">
      <c r="A62" t="s">
        <v>2</v>
      </c>
      <c r="B62" t="s">
        <v>63</v>
      </c>
      <c r="J62">
        <v>173.01006481513841</v>
      </c>
      <c r="K62">
        <v>160.88029905255621</v>
      </c>
      <c r="L62">
        <v>171.59509811038461</v>
      </c>
      <c r="M62">
        <v>181.37839362080479</v>
      </c>
      <c r="N62">
        <v>200.26802833515109</v>
      </c>
      <c r="O62">
        <v>138.13039444548539</v>
      </c>
      <c r="P62">
        <v>144.53731786007441</v>
      </c>
      <c r="Q62">
        <v>151.03449930117989</v>
      </c>
    </row>
    <row r="63" spans="1:17" hidden="1" x14ac:dyDescent="0.25">
      <c r="A63" t="s">
        <v>2</v>
      </c>
      <c r="B63" t="s">
        <v>64</v>
      </c>
      <c r="J63">
        <v>42.384676816126678</v>
      </c>
      <c r="K63">
        <v>40.646657410409667</v>
      </c>
      <c r="L63">
        <v>42.745633231635033</v>
      </c>
      <c r="M63">
        <v>48.263357106603749</v>
      </c>
      <c r="N63">
        <v>54.93412575688069</v>
      </c>
      <c r="O63">
        <v>80.397727055763781</v>
      </c>
      <c r="P63">
        <v>79.988265556011783</v>
      </c>
      <c r="Q63">
        <v>71.039199074854835</v>
      </c>
    </row>
    <row r="64" spans="1:17" hidden="1" x14ac:dyDescent="0.25">
      <c r="A64" t="s">
        <v>2</v>
      </c>
      <c r="B64" t="s">
        <v>65</v>
      </c>
      <c r="J64">
        <v>33.999665059165281</v>
      </c>
      <c r="K64">
        <v>33.864685601896561</v>
      </c>
      <c r="L64">
        <v>35.802314622185968</v>
      </c>
      <c r="M64">
        <v>40.029092600518737</v>
      </c>
      <c r="N64">
        <v>40.570787283035962</v>
      </c>
      <c r="O64">
        <v>36.12689205809459</v>
      </c>
      <c r="P64">
        <v>37.43276451156116</v>
      </c>
      <c r="Q64">
        <v>39.56102113106607</v>
      </c>
    </row>
    <row r="65" spans="1:17" hidden="1" x14ac:dyDescent="0.25">
      <c r="A65" t="s">
        <v>2</v>
      </c>
      <c r="B65" t="s">
        <v>66</v>
      </c>
      <c r="J65">
        <v>33.99929528861351</v>
      </c>
      <c r="K65">
        <v>33.864470624191988</v>
      </c>
      <c r="L65">
        <v>35.802845581907171</v>
      </c>
      <c r="M65">
        <v>40.029293932704277</v>
      </c>
      <c r="N65">
        <v>40.570768838899752</v>
      </c>
      <c r="O65">
        <v>36.126728920420831</v>
      </c>
      <c r="P65">
        <v>37.432479356636613</v>
      </c>
      <c r="Q65">
        <v>39.560535477126159</v>
      </c>
    </row>
    <row r="66" spans="1:17" hidden="1" x14ac:dyDescent="0.25">
      <c r="A66" t="s">
        <v>2</v>
      </c>
      <c r="B66" t="s">
        <v>67</v>
      </c>
      <c r="J66">
        <v>34.002279459763081</v>
      </c>
      <c r="K66">
        <v>33.866205508433787</v>
      </c>
      <c r="L66">
        <v>35.79860219962049</v>
      </c>
      <c r="M66">
        <v>40.027688415928822</v>
      </c>
      <c r="N66">
        <v>40.57091040971445</v>
      </c>
      <c r="O66">
        <v>36.128028160463757</v>
      </c>
      <c r="P66">
        <v>37.43475449993759</v>
      </c>
      <c r="Q66">
        <v>39.564418011925483</v>
      </c>
    </row>
    <row r="67" spans="1:17" x14ac:dyDescent="0.25">
      <c r="A67" t="s">
        <v>2</v>
      </c>
      <c r="B67" t="s">
        <v>68</v>
      </c>
      <c r="C67">
        <v>0.99922376725783524</v>
      </c>
      <c r="D67">
        <v>2.2067320338951641</v>
      </c>
      <c r="E67">
        <v>27.034629783446039</v>
      </c>
      <c r="F67">
        <v>27.389043580194329</v>
      </c>
      <c r="G67">
        <v>27.73009605704598</v>
      </c>
      <c r="H67">
        <v>28.054740038866829</v>
      </c>
      <c r="I67">
        <v>29.704989437447171</v>
      </c>
      <c r="J67">
        <v>18.091049580543409</v>
      </c>
      <c r="K67">
        <v>15.57872492130419</v>
      </c>
      <c r="L67">
        <v>12.73078476059753</v>
      </c>
      <c r="M67">
        <v>4.9149759845810834</v>
      </c>
      <c r="N67">
        <v>1.185987360000834E-2</v>
      </c>
      <c r="O67">
        <v>1.297436038458892E-2</v>
      </c>
      <c r="P67">
        <v>1.7905108278292479E-2</v>
      </c>
      <c r="Q67">
        <v>4.4136099227150338E-2</v>
      </c>
    </row>
    <row r="68" spans="1:17" x14ac:dyDescent="0.25">
      <c r="A68" t="s">
        <v>2</v>
      </c>
      <c r="B68" t="s">
        <v>69</v>
      </c>
      <c r="J68">
        <v>2.0087689810639589E-2</v>
      </c>
      <c r="K68">
        <v>2.363364674434568E-2</v>
      </c>
      <c r="L68">
        <v>2.208282575475172E-2</v>
      </c>
      <c r="M68">
        <v>1.183802586624419E-2</v>
      </c>
      <c r="N68">
        <v>6.6201493408001534E-3</v>
      </c>
      <c r="O68">
        <v>8.5019277905384761E-3</v>
      </c>
      <c r="P68">
        <v>1.39337990803085E-2</v>
      </c>
      <c r="Q68">
        <v>3.9501797087496029E-2</v>
      </c>
    </row>
    <row r="69" spans="1:17" x14ac:dyDescent="0.25">
      <c r="A69" t="s">
        <v>2</v>
      </c>
      <c r="B69" t="s">
        <v>70</v>
      </c>
      <c r="J69">
        <v>1.072418540474554E-2</v>
      </c>
      <c r="K69">
        <v>1.2610228356602429E-2</v>
      </c>
      <c r="L69">
        <v>1.403408308039095E-2</v>
      </c>
      <c r="M69">
        <v>1.4188846049102199E-2</v>
      </c>
      <c r="N69">
        <v>9.2058979202538482E-3</v>
      </c>
      <c r="O69">
        <v>7.931133972471905E-3</v>
      </c>
      <c r="P69">
        <v>1.132500540196762E-2</v>
      </c>
      <c r="Q69">
        <v>2.4819744842088331E-2</v>
      </c>
    </row>
    <row r="70" spans="1:17" hidden="1" x14ac:dyDescent="0.25">
      <c r="A70" t="s">
        <v>2</v>
      </c>
      <c r="B70" t="s">
        <v>71</v>
      </c>
      <c r="J70">
        <v>0.14457167149225081</v>
      </c>
      <c r="K70">
        <v>0.31337349250837931</v>
      </c>
      <c r="L70">
        <v>0.48771573591792622</v>
      </c>
      <c r="M70">
        <v>1.383767964116785</v>
      </c>
      <c r="N70">
        <v>2.3622952242314068</v>
      </c>
      <c r="O70">
        <v>3.8502081181380712</v>
      </c>
      <c r="P70">
        <v>4.384185301993953</v>
      </c>
      <c r="Q70">
        <v>5.5635525434745539</v>
      </c>
    </row>
    <row r="71" spans="1:17" x14ac:dyDescent="0.25">
      <c r="A71" t="s">
        <v>2</v>
      </c>
      <c r="B71" t="s">
        <v>72</v>
      </c>
      <c r="J71">
        <v>1.1383232591537911E-2</v>
      </c>
      <c r="K71">
        <v>1.3696128435251311E-2</v>
      </c>
      <c r="L71">
        <v>1.5610238975465301E-2</v>
      </c>
      <c r="M71">
        <v>1.8941589210206361E-2</v>
      </c>
      <c r="N71">
        <v>2.1482745802276649E-2</v>
      </c>
      <c r="O71">
        <v>1.8969141807091021E-2</v>
      </c>
      <c r="P71">
        <v>1.5800985401002301E-2</v>
      </c>
      <c r="Q71">
        <v>3.0640585529060859E-2</v>
      </c>
    </row>
    <row r="72" spans="1:17" hidden="1" x14ac:dyDescent="0.25">
      <c r="A72" t="s">
        <v>2</v>
      </c>
      <c r="B72" t="s">
        <v>73</v>
      </c>
      <c r="J72">
        <v>0.1445716694044778</v>
      </c>
      <c r="K72">
        <v>0.31337346463074961</v>
      </c>
      <c r="L72">
        <v>0.48771635695483673</v>
      </c>
      <c r="M72">
        <v>1.3837706342299489</v>
      </c>
      <c r="N72">
        <v>2.3622993533888659</v>
      </c>
      <c r="O72">
        <v>3.850213023034045</v>
      </c>
      <c r="P72">
        <v>4.3841907612894904</v>
      </c>
      <c r="Q72">
        <v>5.5635449869754359</v>
      </c>
    </row>
    <row r="73" spans="1:17" x14ac:dyDescent="0.25">
      <c r="A73" t="s">
        <v>2</v>
      </c>
      <c r="B73" t="s">
        <v>74</v>
      </c>
      <c r="J73">
        <v>1.185319349453904E-2</v>
      </c>
      <c r="K73">
        <v>1.4187286840396499E-2</v>
      </c>
      <c r="L73">
        <v>1.6109746906981141E-2</v>
      </c>
      <c r="M73">
        <v>1.954524629362905E-2</v>
      </c>
      <c r="N73">
        <v>2.2662712665537911E-2</v>
      </c>
      <c r="O73">
        <v>2.123957599593166E-2</v>
      </c>
      <c r="P73">
        <v>1.742169870945556E-2</v>
      </c>
      <c r="Q73">
        <v>3.1319334446916973E-2</v>
      </c>
    </row>
    <row r="74" spans="1:17" hidden="1" x14ac:dyDescent="0.25">
      <c r="A74" t="s">
        <v>2</v>
      </c>
      <c r="B74" t="s">
        <v>75</v>
      </c>
      <c r="J74">
        <v>0.1445716532769693</v>
      </c>
      <c r="K74">
        <v>0.31337207506154668</v>
      </c>
      <c r="L74">
        <v>0.48771226653919991</v>
      </c>
      <c r="M74">
        <v>1.3837500302153449</v>
      </c>
      <c r="N74">
        <v>2.3622568289943282</v>
      </c>
      <c r="O74">
        <v>3.850124551569706</v>
      </c>
      <c r="P74">
        <v>5.5192743188831042</v>
      </c>
      <c r="Q74">
        <v>5.5922221464850974</v>
      </c>
    </row>
    <row r="75" spans="1:17" hidden="1" x14ac:dyDescent="0.25">
      <c r="A75" t="s">
        <v>2</v>
      </c>
      <c r="B75" t="s">
        <v>76</v>
      </c>
      <c r="J75">
        <v>0.22891117240045999</v>
      </c>
      <c r="K75">
        <v>0.47379634052770919</v>
      </c>
      <c r="L75">
        <v>0.72864208866095148</v>
      </c>
      <c r="M75">
        <v>2.0164334908234851</v>
      </c>
      <c r="N75">
        <v>3.6097659756967899</v>
      </c>
      <c r="O75">
        <v>3.4454983281155869</v>
      </c>
      <c r="P75">
        <v>4.6977082974867299</v>
      </c>
      <c r="Q75">
        <v>6.0517437170148423</v>
      </c>
    </row>
    <row r="76" spans="1:17" hidden="1" x14ac:dyDescent="0.25">
      <c r="A76" t="s">
        <v>2</v>
      </c>
      <c r="B76" t="s">
        <v>77</v>
      </c>
      <c r="J76">
        <v>8.3911573619188537E-2</v>
      </c>
      <c r="K76">
        <v>0.17078277966898089</v>
      </c>
      <c r="L76">
        <v>0.25870138407145521</v>
      </c>
      <c r="M76">
        <v>0.70370672974171333</v>
      </c>
      <c r="N76">
        <v>1.2081928726071209</v>
      </c>
      <c r="O76">
        <v>2.6566887158925852</v>
      </c>
      <c r="P76">
        <v>3.3241605379458381</v>
      </c>
      <c r="Q76">
        <v>3.4312123095872229</v>
      </c>
    </row>
    <row r="77" spans="1:17" hidden="1" x14ac:dyDescent="0.25">
      <c r="A77" t="s">
        <v>2</v>
      </c>
      <c r="B77" t="s">
        <v>78</v>
      </c>
      <c r="J77">
        <v>6.7129130526399461E-2</v>
      </c>
      <c r="K77">
        <v>0.13664987990103231</v>
      </c>
      <c r="L77">
        <v>0.20700277054767091</v>
      </c>
      <c r="M77">
        <v>0.56371235494721206</v>
      </c>
      <c r="N77">
        <v>0.93011188474491169</v>
      </c>
      <c r="O77">
        <v>1.102307161092497</v>
      </c>
      <c r="P77">
        <v>1.4538126576467401</v>
      </c>
      <c r="Q77">
        <v>1.910041066391797</v>
      </c>
    </row>
    <row r="78" spans="1:17" hidden="1" x14ac:dyDescent="0.25">
      <c r="A78" t="s">
        <v>2</v>
      </c>
      <c r="B78" t="s">
        <v>79</v>
      </c>
      <c r="J78">
        <v>6.7129152862405048E-2</v>
      </c>
      <c r="K78">
        <v>0.1366498763898982</v>
      </c>
      <c r="L78">
        <v>0.20700277945312939</v>
      </c>
      <c r="M78">
        <v>0.56371236257010848</v>
      </c>
      <c r="N78">
        <v>0.93011173588962615</v>
      </c>
      <c r="O78">
        <v>1.10230676929691</v>
      </c>
      <c r="P78">
        <v>1.4538121151048911</v>
      </c>
      <c r="Q78">
        <v>1.910039821789403</v>
      </c>
    </row>
    <row r="79" spans="1:17" hidden="1" x14ac:dyDescent="0.25">
      <c r="A79" t="s">
        <v>2</v>
      </c>
      <c r="B79" t="s">
        <v>80</v>
      </c>
      <c r="J79">
        <v>6.7128977581216484E-2</v>
      </c>
      <c r="K79">
        <v>0.13664993291159269</v>
      </c>
      <c r="L79">
        <v>0.2070026828918396</v>
      </c>
      <c r="M79">
        <v>0.56371215193008006</v>
      </c>
      <c r="N79">
        <v>0.93011217684401604</v>
      </c>
      <c r="O79">
        <v>1.1023083296967351</v>
      </c>
      <c r="P79">
        <v>1.453815962483606</v>
      </c>
      <c r="Q79">
        <v>1.9100492420875159</v>
      </c>
    </row>
    <row r="80" spans="1:17" x14ac:dyDescent="0.25">
      <c r="A80" t="s">
        <v>2</v>
      </c>
      <c r="B80" t="s">
        <v>81</v>
      </c>
      <c r="J80">
        <v>1.015532002169893E-2</v>
      </c>
      <c r="K80">
        <v>1.475258232722142E-2</v>
      </c>
      <c r="L80">
        <v>1.7135598215043641E-2</v>
      </c>
      <c r="M80">
        <v>1.575352571174047E-2</v>
      </c>
      <c r="N80">
        <v>9.099195152929701E-3</v>
      </c>
      <c r="O80">
        <v>1.052387591670152E-2</v>
      </c>
      <c r="P80">
        <v>1.4474031778890039E-2</v>
      </c>
      <c r="Q80">
        <v>3.3121178261638129E-2</v>
      </c>
    </row>
    <row r="81" spans="1:17" x14ac:dyDescent="0.25">
      <c r="A81" t="s">
        <v>2</v>
      </c>
      <c r="B81" t="s">
        <v>82</v>
      </c>
      <c r="C81">
        <v>0.10442913737635739</v>
      </c>
      <c r="D81">
        <v>1.5966443735578191</v>
      </c>
      <c r="E81">
        <v>3.159658970580975</v>
      </c>
      <c r="F81">
        <v>4.7081855845119156</v>
      </c>
      <c r="G81">
        <v>240.47061327827839</v>
      </c>
      <c r="H81">
        <v>241.95183856213629</v>
      </c>
      <c r="I81">
        <v>242.49310286851619</v>
      </c>
      <c r="J81">
        <v>166.1494756451236</v>
      </c>
      <c r="K81">
        <v>161.07771521303749</v>
      </c>
      <c r="L81">
        <v>160.95806503893911</v>
      </c>
      <c r="M81">
        <v>0.38949070314037959</v>
      </c>
      <c r="N81">
        <v>6.8821953030578243E-3</v>
      </c>
      <c r="O81">
        <v>8.782250057339373E-3</v>
      </c>
      <c r="P81">
        <v>1.4475718812719571E-2</v>
      </c>
      <c r="Q81">
        <v>4.2163579530557403E-2</v>
      </c>
    </row>
    <row r="82" spans="1:17" x14ac:dyDescent="0.25">
      <c r="A82" t="s">
        <v>2</v>
      </c>
      <c r="B82" t="s">
        <v>83</v>
      </c>
      <c r="C82">
        <v>5.1615302833391323E-2</v>
      </c>
      <c r="D82">
        <v>0.92226538509532729</v>
      </c>
      <c r="E82">
        <v>1.771183679672903</v>
      </c>
      <c r="F82">
        <v>2.6105120701159068</v>
      </c>
      <c r="G82">
        <v>121.4421216839209</v>
      </c>
      <c r="H82">
        <v>122.3069670749878</v>
      </c>
      <c r="I82">
        <v>122.6268608464467</v>
      </c>
      <c r="J82">
        <v>53.080122388496839</v>
      </c>
      <c r="K82">
        <v>39.663029721607913</v>
      </c>
      <c r="L82">
        <v>30.755279257229461</v>
      </c>
      <c r="M82">
        <v>23.19351972990761</v>
      </c>
      <c r="N82">
        <v>0.23207285639601721</v>
      </c>
      <c r="O82">
        <v>8.9721370102393526E-3</v>
      </c>
      <c r="P82">
        <v>1.276643524790075E-2</v>
      </c>
      <c r="Q82">
        <v>2.976686327782619E-2</v>
      </c>
    </row>
    <row r="83" spans="1:17" hidden="1" x14ac:dyDescent="0.25">
      <c r="A83" t="s">
        <v>2</v>
      </c>
      <c r="B83" t="s">
        <v>84</v>
      </c>
      <c r="J83">
        <v>135.16336325417899</v>
      </c>
      <c r="K83">
        <v>130.3930306171346</v>
      </c>
      <c r="L83">
        <v>135.87591482372019</v>
      </c>
      <c r="M83">
        <v>140.61441733551689</v>
      </c>
      <c r="N83">
        <v>145.15530882223959</v>
      </c>
      <c r="O83">
        <v>169.81926401417849</v>
      </c>
      <c r="P83">
        <v>145.6337685349115</v>
      </c>
      <c r="Q83">
        <v>153.24873555030189</v>
      </c>
    </row>
    <row r="84" spans="1:17" x14ac:dyDescent="0.25">
      <c r="A84" t="s">
        <v>2</v>
      </c>
      <c r="B84" t="s">
        <v>85</v>
      </c>
      <c r="C84">
        <v>7.1624539023062997E-2</v>
      </c>
      <c r="D84">
        <v>0.1306559170107153</v>
      </c>
      <c r="E84">
        <v>0.18160573877117411</v>
      </c>
      <c r="F84">
        <v>0.2167039840678007</v>
      </c>
      <c r="G84">
        <v>0.2495111038863056</v>
      </c>
      <c r="H84">
        <v>0.27134140839974202</v>
      </c>
      <c r="I84">
        <v>0.30575303786257341</v>
      </c>
      <c r="J84">
        <v>0.27153564110181139</v>
      </c>
      <c r="K84">
        <v>0.27368539410890341</v>
      </c>
      <c r="L84">
        <v>0.27542029121917649</v>
      </c>
      <c r="M84">
        <v>0.27779007908285602</v>
      </c>
      <c r="N84">
        <v>0.2444001409127913</v>
      </c>
      <c r="O84">
        <v>6.7477423976353784E-2</v>
      </c>
      <c r="P84">
        <v>1.8111408132949008E-2</v>
      </c>
      <c r="Q84">
        <v>3.6893280599499152E-2</v>
      </c>
    </row>
    <row r="85" spans="1:17" hidden="1" x14ac:dyDescent="0.25">
      <c r="A85" t="s">
        <v>2</v>
      </c>
      <c r="B85" t="s">
        <v>86</v>
      </c>
      <c r="J85">
        <v>137.43218609925401</v>
      </c>
      <c r="K85">
        <v>141.28999956933609</v>
      </c>
      <c r="L85">
        <v>144.8881687773769</v>
      </c>
      <c r="M85">
        <v>147.0297763310665</v>
      </c>
      <c r="N85">
        <v>150.01842069073729</v>
      </c>
      <c r="O85">
        <v>175.0630151071164</v>
      </c>
      <c r="P85">
        <v>155.69121677428711</v>
      </c>
      <c r="Q85">
        <v>156.9961385891429</v>
      </c>
    </row>
    <row r="86" spans="1:17" x14ac:dyDescent="0.25">
      <c r="A86" t="s">
        <v>2</v>
      </c>
      <c r="B86" t="s">
        <v>87</v>
      </c>
      <c r="C86">
        <v>7.1579730943737263E-2</v>
      </c>
      <c r="D86">
        <v>0.13058986046752599</v>
      </c>
      <c r="E86">
        <v>0.18650847574221191</v>
      </c>
      <c r="F86">
        <v>0.2216279462108795</v>
      </c>
      <c r="G86">
        <v>0.2543852323298848</v>
      </c>
      <c r="H86">
        <v>0.27613174665237328</v>
      </c>
      <c r="I86">
        <v>0.31091395523291809</v>
      </c>
      <c r="J86">
        <v>0.27621178051373613</v>
      </c>
      <c r="K86">
        <v>0.27834178819308869</v>
      </c>
      <c r="L86">
        <v>0.2800510085197907</v>
      </c>
      <c r="M86">
        <v>0.28246369921250908</v>
      </c>
      <c r="N86">
        <v>0.27246623291047578</v>
      </c>
      <c r="O86">
        <v>9.9034508748087058E-2</v>
      </c>
      <c r="P86">
        <v>2.0025189638801011E-2</v>
      </c>
      <c r="Q86">
        <v>3.7786962871859231E-2</v>
      </c>
    </row>
    <row r="87" spans="1:17" hidden="1" x14ac:dyDescent="0.25">
      <c r="A87" t="s">
        <v>2</v>
      </c>
      <c r="B87" t="s">
        <v>88</v>
      </c>
      <c r="J87">
        <v>135.14873847934891</v>
      </c>
      <c r="K87">
        <v>130.3774651062063</v>
      </c>
      <c r="L87">
        <v>135.80474508023241</v>
      </c>
      <c r="M87">
        <v>140.57596730988831</v>
      </c>
      <c r="N87">
        <v>145.13374163175581</v>
      </c>
      <c r="O87">
        <v>169.80472084547841</v>
      </c>
      <c r="P87">
        <v>185.26643277344809</v>
      </c>
      <c r="Q87">
        <v>154.03085883127901</v>
      </c>
    </row>
    <row r="88" spans="1:17" hidden="1" x14ac:dyDescent="0.25">
      <c r="A88" t="s">
        <v>2</v>
      </c>
      <c r="B88" t="s">
        <v>89</v>
      </c>
      <c r="J88">
        <v>185.69363422084541</v>
      </c>
      <c r="K88">
        <v>172.55422344607911</v>
      </c>
      <c r="L88">
        <v>184.03789054875091</v>
      </c>
      <c r="M88">
        <v>194.57707688037871</v>
      </c>
      <c r="N88">
        <v>214.75401605643211</v>
      </c>
      <c r="O88">
        <v>147.76999530283589</v>
      </c>
      <c r="P88">
        <v>154.7658370716876</v>
      </c>
      <c r="Q88">
        <v>161.6904564894551</v>
      </c>
    </row>
    <row r="89" spans="1:17" hidden="1" x14ac:dyDescent="0.25">
      <c r="A89" t="s">
        <v>2</v>
      </c>
      <c r="B89" t="s">
        <v>90</v>
      </c>
      <c r="J89">
        <v>58.030122423914342</v>
      </c>
      <c r="K89">
        <v>55.602263232332163</v>
      </c>
      <c r="L89">
        <v>58.412555061713228</v>
      </c>
      <c r="M89">
        <v>65.894307961040226</v>
      </c>
      <c r="N89">
        <v>74.975681113223885</v>
      </c>
      <c r="O89">
        <v>109.6834880150778</v>
      </c>
      <c r="P89">
        <v>109.1219198781192</v>
      </c>
      <c r="Q89">
        <v>96.944435014101359</v>
      </c>
    </row>
    <row r="90" spans="1:17" hidden="1" x14ac:dyDescent="0.25">
      <c r="A90" t="s">
        <v>2</v>
      </c>
      <c r="B90" t="s">
        <v>91</v>
      </c>
      <c r="J90">
        <v>46.53115480446646</v>
      </c>
      <c r="K90">
        <v>46.315840685235223</v>
      </c>
      <c r="L90">
        <v>48.929664291769051</v>
      </c>
      <c r="M90">
        <v>54.66193897750825</v>
      </c>
      <c r="N90">
        <v>55.369911898569868</v>
      </c>
      <c r="O90">
        <v>49.331551303179623</v>
      </c>
      <c r="P90">
        <v>51.127365906880499</v>
      </c>
      <c r="Q90">
        <v>54.031084884193533</v>
      </c>
    </row>
    <row r="91" spans="1:17" hidden="1" x14ac:dyDescent="0.25">
      <c r="A91" t="s">
        <v>2</v>
      </c>
      <c r="B91" t="s">
        <v>92</v>
      </c>
      <c r="J91">
        <v>46.530471121234143</v>
      </c>
      <c r="K91">
        <v>46.31543891624942</v>
      </c>
      <c r="L91">
        <v>48.930657647306802</v>
      </c>
      <c r="M91">
        <v>54.662315820218339</v>
      </c>
      <c r="N91">
        <v>55.369875183145467</v>
      </c>
      <c r="O91">
        <v>49.331248644661819</v>
      </c>
      <c r="P91">
        <v>51.126835301781277</v>
      </c>
      <c r="Q91">
        <v>54.030179616406571</v>
      </c>
    </row>
    <row r="92" spans="1:17" hidden="1" x14ac:dyDescent="0.25">
      <c r="A92" t="s">
        <v>2</v>
      </c>
      <c r="B92" t="s">
        <v>93</v>
      </c>
      <c r="J92">
        <v>46.536023745203977</v>
      </c>
      <c r="K92">
        <v>46.318675750203631</v>
      </c>
      <c r="L92">
        <v>48.922702941879791</v>
      </c>
      <c r="M92">
        <v>54.65930239653332</v>
      </c>
      <c r="N92">
        <v>55.370140811938533</v>
      </c>
      <c r="O92">
        <v>49.333666107657919</v>
      </c>
      <c r="P92">
        <v>51.131072570846179</v>
      </c>
      <c r="Q92">
        <v>54.03742170822543</v>
      </c>
    </row>
    <row r="93" spans="1:17" x14ac:dyDescent="0.25">
      <c r="A93" t="s">
        <v>2</v>
      </c>
      <c r="B93" t="s">
        <v>94</v>
      </c>
      <c r="C93">
        <v>1.302166439920539</v>
      </c>
      <c r="D93">
        <v>2.8944744748378821</v>
      </c>
      <c r="E93">
        <v>36.84179577021748</v>
      </c>
      <c r="F93">
        <v>37.224889583417401</v>
      </c>
      <c r="G93">
        <v>37.597544601643449</v>
      </c>
      <c r="H93">
        <v>37.945158841197902</v>
      </c>
      <c r="I93">
        <v>40.065795367039946</v>
      </c>
      <c r="J93">
        <v>24.42751068731965</v>
      </c>
      <c r="K93">
        <v>21.01170490440326</v>
      </c>
      <c r="L93">
        <v>17.098657048411539</v>
      </c>
      <c r="M93">
        <v>6.5078719053769101</v>
      </c>
      <c r="N93">
        <v>1.192172210152556E-2</v>
      </c>
      <c r="O93">
        <v>1.30527106940876E-2</v>
      </c>
      <c r="P93">
        <v>1.803987188434476E-2</v>
      </c>
      <c r="Q93">
        <v>4.468705111756309E-2</v>
      </c>
    </row>
    <row r="94" spans="1:17" x14ac:dyDescent="0.25">
      <c r="A94" t="s">
        <v>2</v>
      </c>
      <c r="B94" t="s">
        <v>95</v>
      </c>
      <c r="J94">
        <v>2.3693087971001819E-2</v>
      </c>
      <c r="K94">
        <v>2.7214514249175519E-2</v>
      </c>
      <c r="L94">
        <v>2.500536434568202E-2</v>
      </c>
      <c r="M94">
        <v>1.281763323152529E-2</v>
      </c>
      <c r="N94">
        <v>6.8504642714839756E-3</v>
      </c>
      <c r="O94">
        <v>8.7536441192387748E-3</v>
      </c>
      <c r="P94">
        <v>1.441756413210157E-2</v>
      </c>
      <c r="Q94">
        <v>4.1756852290909488E-2</v>
      </c>
    </row>
    <row r="95" spans="1:17" x14ac:dyDescent="0.25">
      <c r="A95" t="s">
        <v>2</v>
      </c>
      <c r="B95" t="s">
        <v>96</v>
      </c>
      <c r="J95">
        <v>1.3676751644969801E-2</v>
      </c>
      <c r="K95">
        <v>1.5704783638359809E-2</v>
      </c>
      <c r="L95">
        <v>1.7286093178914101E-2</v>
      </c>
      <c r="M95">
        <v>1.6729828606368041E-2</v>
      </c>
      <c r="N95">
        <v>1.0463939452626501E-2</v>
      </c>
      <c r="O95">
        <v>8.7287323112894017E-3</v>
      </c>
      <c r="P95">
        <v>1.244427489768384E-2</v>
      </c>
      <c r="Q95">
        <v>2.866540190041595E-2</v>
      </c>
    </row>
    <row r="96" spans="1:17" hidden="1" x14ac:dyDescent="0.25">
      <c r="A96" t="s">
        <v>2</v>
      </c>
      <c r="B96" t="s">
        <v>97</v>
      </c>
      <c r="J96">
        <v>1.3342221440038879</v>
      </c>
      <c r="K96">
        <v>2.8685400707886761</v>
      </c>
      <c r="L96">
        <v>4.4558756795879253</v>
      </c>
      <c r="M96">
        <v>12.54634295661479</v>
      </c>
      <c r="N96">
        <v>19.433622647838352</v>
      </c>
      <c r="O96">
        <v>29.810571612071598</v>
      </c>
      <c r="P96">
        <v>32.66038727656327</v>
      </c>
      <c r="Q96">
        <v>40.593528143469072</v>
      </c>
    </row>
    <row r="97" spans="1:17" x14ac:dyDescent="0.25">
      <c r="A97" t="s">
        <v>2</v>
      </c>
      <c r="B97" t="s">
        <v>98</v>
      </c>
      <c r="J97">
        <v>1.427000997478999E-2</v>
      </c>
      <c r="K97">
        <v>1.675121016355946E-2</v>
      </c>
      <c r="L97">
        <v>1.8884600533772031E-2</v>
      </c>
      <c r="M97">
        <v>2.1935763080027589E-2</v>
      </c>
      <c r="N97">
        <v>2.4514604057290501E-2</v>
      </c>
      <c r="O97">
        <v>2.1335993101739271E-2</v>
      </c>
      <c r="P97">
        <v>1.753285814590605E-2</v>
      </c>
      <c r="Q97">
        <v>3.5358305632780057E-2</v>
      </c>
    </row>
    <row r="98" spans="1:17" hidden="1" x14ac:dyDescent="0.25">
      <c r="A98" t="s">
        <v>2</v>
      </c>
      <c r="B98" t="s">
        <v>99</v>
      </c>
      <c r="J98">
        <v>1.334222738120203</v>
      </c>
      <c r="K98">
        <v>2.8685411755801322</v>
      </c>
      <c r="L98">
        <v>4.4559376752642326</v>
      </c>
      <c r="M98">
        <v>12.54659096949457</v>
      </c>
      <c r="N98">
        <v>19.433927916192602</v>
      </c>
      <c r="O98">
        <v>29.8108724957155</v>
      </c>
      <c r="P98">
        <v>32.660526530321512</v>
      </c>
      <c r="Q98">
        <v>40.592937312149083</v>
      </c>
    </row>
    <row r="99" spans="1:17" x14ac:dyDescent="0.25">
      <c r="A99" t="s">
        <v>2</v>
      </c>
      <c r="B99" t="s">
        <v>100</v>
      </c>
      <c r="J99">
        <v>1.490318588362355E-2</v>
      </c>
      <c r="K99">
        <v>1.7396077256710669E-2</v>
      </c>
      <c r="L99">
        <v>1.953303693154692E-2</v>
      </c>
      <c r="M99">
        <v>2.2668963288126322E-2</v>
      </c>
      <c r="N99">
        <v>2.5890183080727731E-2</v>
      </c>
      <c r="O99">
        <v>2.3947124453328271E-2</v>
      </c>
      <c r="P99">
        <v>1.9368307916852161E-2</v>
      </c>
      <c r="Q99">
        <v>3.6196720287515118E-2</v>
      </c>
    </row>
    <row r="100" spans="1:17" hidden="1" x14ac:dyDescent="0.25">
      <c r="A100" t="s">
        <v>2</v>
      </c>
      <c r="B100" t="s">
        <v>101</v>
      </c>
      <c r="J100">
        <v>1.334221452253022</v>
      </c>
      <c r="K100">
        <v>2.868522831689281</v>
      </c>
      <c r="L100">
        <v>4.4557756001832107</v>
      </c>
      <c r="M100">
        <v>12.54589473952664</v>
      </c>
      <c r="N100">
        <v>19.43298107845736</v>
      </c>
      <c r="O100">
        <v>29.809621328439722</v>
      </c>
      <c r="P100">
        <v>41.167804084154277</v>
      </c>
      <c r="Q100">
        <v>40.803633567505912</v>
      </c>
    </row>
    <row r="101" spans="1:17" hidden="1" x14ac:dyDescent="0.25">
      <c r="A101" t="s">
        <v>2</v>
      </c>
      <c r="B101" t="s">
        <v>102</v>
      </c>
      <c r="J101">
        <v>2.148437269936339</v>
      </c>
      <c r="K101">
        <v>4.4059619441576832</v>
      </c>
      <c r="L101">
        <v>6.7500610979430311</v>
      </c>
      <c r="M101">
        <v>18.516820001022499</v>
      </c>
      <c r="N101">
        <v>30.124134148413422</v>
      </c>
      <c r="O101">
        <v>27.129867675286789</v>
      </c>
      <c r="P101">
        <v>35.698014306559003</v>
      </c>
      <c r="Q101">
        <v>44.941405332524788</v>
      </c>
    </row>
    <row r="102" spans="1:17" hidden="1" x14ac:dyDescent="0.25">
      <c r="A102" t="s">
        <v>2</v>
      </c>
      <c r="B102" t="s">
        <v>103</v>
      </c>
      <c r="J102">
        <v>0.6286780852941003</v>
      </c>
      <c r="K102">
        <v>1.2643812015577169</v>
      </c>
      <c r="L102">
        <v>1.90078361910057</v>
      </c>
      <c r="M102">
        <v>5.0727223338196588</v>
      </c>
      <c r="N102">
        <v>7.937282834023307</v>
      </c>
      <c r="O102">
        <v>16.327935717979969</v>
      </c>
      <c r="P102">
        <v>19.762308179594442</v>
      </c>
      <c r="Q102">
        <v>20.092964590170102</v>
      </c>
    </row>
    <row r="103" spans="1:17" hidden="1" x14ac:dyDescent="0.25">
      <c r="A103" t="s">
        <v>2</v>
      </c>
      <c r="B103" t="s">
        <v>104</v>
      </c>
      <c r="J103">
        <v>0.50293647154980037</v>
      </c>
      <c r="K103">
        <v>1.0118170336691521</v>
      </c>
      <c r="L103">
        <v>1.521165561984148</v>
      </c>
      <c r="M103">
        <v>4.0673363219620606</v>
      </c>
      <c r="N103">
        <v>6.0702607676428322</v>
      </c>
      <c r="O103">
        <v>6.8088187928191806</v>
      </c>
      <c r="P103">
        <v>8.6983774166119758</v>
      </c>
      <c r="Q103">
        <v>11.188482890608199</v>
      </c>
    </row>
    <row r="104" spans="1:17" hidden="1" x14ac:dyDescent="0.25">
      <c r="A104" t="s">
        <v>2</v>
      </c>
      <c r="B104" t="s">
        <v>105</v>
      </c>
      <c r="J104">
        <v>0.50293636517206519</v>
      </c>
      <c r="K104">
        <v>1.011816783688362</v>
      </c>
      <c r="L104">
        <v>1.521166426419942</v>
      </c>
      <c r="M104">
        <v>4.0673379984608706</v>
      </c>
      <c r="N104">
        <v>6.0702592430014652</v>
      </c>
      <c r="O104">
        <v>6.8088116218540042</v>
      </c>
      <c r="P104">
        <v>8.6983614112432743</v>
      </c>
      <c r="Q104">
        <v>11.188443469537591</v>
      </c>
    </row>
    <row r="105" spans="1:17" hidden="1" x14ac:dyDescent="0.25">
      <c r="A105" t="s">
        <v>2</v>
      </c>
      <c r="B105" t="s">
        <v>106</v>
      </c>
      <c r="J105">
        <v>0.50293720412995335</v>
      </c>
      <c r="K105">
        <v>1.011818671038657</v>
      </c>
      <c r="L105">
        <v>1.521159162724155</v>
      </c>
      <c r="M105">
        <v>4.0673225073180754</v>
      </c>
      <c r="N105">
        <v>6.0702665907141578</v>
      </c>
      <c r="O105">
        <v>6.8088589169500393</v>
      </c>
      <c r="P105">
        <v>8.6984868954781778</v>
      </c>
      <c r="Q105">
        <v>11.188755740808521</v>
      </c>
    </row>
    <row r="106" spans="1:17" x14ac:dyDescent="0.25">
      <c r="A106" t="s">
        <v>2</v>
      </c>
      <c r="B106" t="s">
        <v>107</v>
      </c>
      <c r="J106">
        <v>1.8703393442270028E-2</v>
      </c>
      <c r="K106">
        <v>2.207592920915518E-2</v>
      </c>
      <c r="L106">
        <v>2.438616709332813E-2</v>
      </c>
      <c r="M106">
        <v>2.0552338939259729E-2</v>
      </c>
      <c r="N106">
        <v>1.098925918099832E-2</v>
      </c>
      <c r="O106">
        <v>1.225163052943621E-2</v>
      </c>
      <c r="P106">
        <v>1.693692422575533E-2</v>
      </c>
      <c r="Q106">
        <v>4.0850398863528571E-2</v>
      </c>
    </row>
    <row r="107" spans="1:17" x14ac:dyDescent="0.25">
      <c r="A107" t="s">
        <v>2</v>
      </c>
      <c r="B107" t="s">
        <v>108</v>
      </c>
      <c r="C107">
        <v>0.12193949968338939</v>
      </c>
      <c r="D107">
        <v>7.7072223656180432</v>
      </c>
      <c r="E107">
        <v>15.33697520287771</v>
      </c>
      <c r="F107">
        <v>22.896727276783839</v>
      </c>
      <c r="G107">
        <v>788.65165761288893</v>
      </c>
      <c r="H107">
        <v>795.90769640252779</v>
      </c>
      <c r="I107">
        <v>801.94444993646675</v>
      </c>
      <c r="J107">
        <v>551.09735162171762</v>
      </c>
      <c r="K107">
        <v>533.64466318555105</v>
      </c>
      <c r="L107">
        <v>528.30633760674766</v>
      </c>
      <c r="M107">
        <v>2.901462753020057</v>
      </c>
      <c r="N107">
        <v>6.8846580659349477E-3</v>
      </c>
      <c r="O107">
        <v>8.7863811694668358E-3</v>
      </c>
      <c r="P107">
        <v>1.4489119321982529E-2</v>
      </c>
      <c r="Q107">
        <v>4.2300624858626443E-2</v>
      </c>
    </row>
    <row r="108" spans="1:17" x14ac:dyDescent="0.25">
      <c r="A108" t="s">
        <v>2</v>
      </c>
      <c r="B108" t="s">
        <v>109</v>
      </c>
      <c r="C108">
        <v>6.0782023855513873E-2</v>
      </c>
      <c r="D108">
        <v>3.844245901328351</v>
      </c>
      <c r="E108">
        <v>7.4129810448760152</v>
      </c>
      <c r="F108">
        <v>10.926937318597391</v>
      </c>
      <c r="G108">
        <v>353.21308107732239</v>
      </c>
      <c r="H108">
        <v>356.85597370011442</v>
      </c>
      <c r="I108">
        <v>359.89172040502979</v>
      </c>
      <c r="J108">
        <v>149.06587170639509</v>
      </c>
      <c r="K108">
        <v>109.1583646626265</v>
      </c>
      <c r="L108">
        <v>84.003548787151843</v>
      </c>
      <c r="M108">
        <v>63.010953917858082</v>
      </c>
      <c r="N108">
        <v>1.4569921962414261</v>
      </c>
      <c r="O108">
        <v>9.0289885410154928E-3</v>
      </c>
      <c r="P108">
        <v>1.286869657127027E-2</v>
      </c>
      <c r="Q108">
        <v>3.0273616393062419E-2</v>
      </c>
    </row>
    <row r="109" spans="1:17" hidden="1" x14ac:dyDescent="0.25">
      <c r="A109" t="s">
        <v>2</v>
      </c>
      <c r="B109" t="s">
        <v>110</v>
      </c>
      <c r="J109">
        <v>356.14921722454773</v>
      </c>
      <c r="K109">
        <v>344.46705640783551</v>
      </c>
      <c r="L109">
        <v>360.11843108935682</v>
      </c>
      <c r="M109">
        <v>376.63828506700457</v>
      </c>
      <c r="N109">
        <v>393.36279538593118</v>
      </c>
      <c r="O109">
        <v>457.16753179008879</v>
      </c>
      <c r="P109">
        <v>392.96666444309631</v>
      </c>
      <c r="Q109">
        <v>412.04029088582092</v>
      </c>
    </row>
    <row r="110" spans="1:17" x14ac:dyDescent="0.25">
      <c r="A110" t="s">
        <v>2</v>
      </c>
      <c r="B110" t="s">
        <v>111</v>
      </c>
      <c r="C110">
        <v>7.3930361623594038E-2</v>
      </c>
      <c r="D110">
        <v>0.13473848766263469</v>
      </c>
      <c r="E110">
        <v>0.187026180742806</v>
      </c>
      <c r="F110">
        <v>0.22764270783221541</v>
      </c>
      <c r="G110">
        <v>0.26393702534041791</v>
      </c>
      <c r="H110">
        <v>0.29171842357729338</v>
      </c>
      <c r="I110">
        <v>0.32140909782818261</v>
      </c>
      <c r="J110">
        <v>0.28785774703868588</v>
      </c>
      <c r="K110">
        <v>0.29013695478959078</v>
      </c>
      <c r="L110">
        <v>0.29204074809807601</v>
      </c>
      <c r="M110">
        <v>0.29461786127305362</v>
      </c>
      <c r="N110">
        <v>0.25942101986747068</v>
      </c>
      <c r="O110">
        <v>7.0877516432719542E-2</v>
      </c>
      <c r="P110">
        <v>1.8258051724648571E-2</v>
      </c>
      <c r="Q110">
        <v>3.7480966517054737E-2</v>
      </c>
    </row>
    <row r="111" spans="1:17" hidden="1" x14ac:dyDescent="0.25">
      <c r="A111" t="s">
        <v>2</v>
      </c>
      <c r="B111" t="s">
        <v>112</v>
      </c>
      <c r="J111">
        <v>356.22045051375159</v>
      </c>
      <c r="K111">
        <v>344.48848324732512</v>
      </c>
      <c r="L111">
        <v>360.48012175990601</v>
      </c>
      <c r="M111">
        <v>376.83983482997593</v>
      </c>
      <c r="N111">
        <v>393.4774710439936</v>
      </c>
      <c r="O111">
        <v>457.23175156235448</v>
      </c>
      <c r="P111">
        <v>392.98286499552142</v>
      </c>
      <c r="Q111">
        <v>411.97463055160682</v>
      </c>
    </row>
    <row r="112" spans="1:17" x14ac:dyDescent="0.25">
      <c r="A112" t="s">
        <v>2</v>
      </c>
      <c r="B112" t="s">
        <v>113</v>
      </c>
      <c r="C112">
        <v>7.3906740241273763E-2</v>
      </c>
      <c r="D112">
        <v>0.13469537686954119</v>
      </c>
      <c r="E112">
        <v>0.19205798538016541</v>
      </c>
      <c r="F112">
        <v>0.23266537447286789</v>
      </c>
      <c r="G112">
        <v>0.269006083561798</v>
      </c>
      <c r="H112">
        <v>0.29678654952837558</v>
      </c>
      <c r="I112">
        <v>0.3264831919184728</v>
      </c>
      <c r="J112">
        <v>0.29271531106433818</v>
      </c>
      <c r="K112">
        <v>0.29497966443524137</v>
      </c>
      <c r="L112">
        <v>0.29686443527383571</v>
      </c>
      <c r="M112">
        <v>0.29949339385463292</v>
      </c>
      <c r="N112">
        <v>0.28898935780808782</v>
      </c>
      <c r="O112">
        <v>0.1046243562683471</v>
      </c>
      <c r="P112">
        <v>2.018400459713213E-2</v>
      </c>
      <c r="Q112">
        <v>3.8397586562512527E-2</v>
      </c>
    </row>
    <row r="113" spans="1:17" hidden="1" x14ac:dyDescent="0.25">
      <c r="A113" t="s">
        <v>2</v>
      </c>
      <c r="B113" t="s">
        <v>114</v>
      </c>
      <c r="J113">
        <v>356.06606614178992</v>
      </c>
      <c r="K113">
        <v>344.41142428025091</v>
      </c>
      <c r="L113">
        <v>359.68717821989742</v>
      </c>
      <c r="M113">
        <v>376.39768916507268</v>
      </c>
      <c r="N113">
        <v>393.2266024303849</v>
      </c>
      <c r="O113">
        <v>457.084517549255</v>
      </c>
      <c r="P113">
        <v>499.97550335629609</v>
      </c>
      <c r="Q113">
        <v>414.1908162899793</v>
      </c>
    </row>
    <row r="114" spans="1:17" hidden="1" x14ac:dyDescent="0.25">
      <c r="A114" t="s">
        <v>2</v>
      </c>
      <c r="B114" t="s">
        <v>115</v>
      </c>
      <c r="J114">
        <v>495.57173120395692</v>
      </c>
      <c r="K114">
        <v>459.20606504788373</v>
      </c>
      <c r="L114">
        <v>490.20188139309391</v>
      </c>
      <c r="M114">
        <v>518.45023198275499</v>
      </c>
      <c r="N114">
        <v>566.65420793207306</v>
      </c>
      <c r="O114">
        <v>399.2718966160798</v>
      </c>
      <c r="P114">
        <v>420.37013924450321</v>
      </c>
      <c r="Q114">
        <v>437.999324990243</v>
      </c>
    </row>
    <row r="115" spans="1:17" hidden="1" x14ac:dyDescent="0.25">
      <c r="A115" t="s">
        <v>2</v>
      </c>
      <c r="B115" t="s">
        <v>116</v>
      </c>
      <c r="J115">
        <v>122.35964190237949</v>
      </c>
      <c r="K115">
        <v>117.227937822821</v>
      </c>
      <c r="L115">
        <v>123.54309548354129</v>
      </c>
      <c r="M115">
        <v>140.36614509080829</v>
      </c>
      <c r="N115">
        <v>160.51367534935309</v>
      </c>
      <c r="O115">
        <v>235.12255147039861</v>
      </c>
      <c r="P115">
        <v>233.95774468937759</v>
      </c>
      <c r="Q115">
        <v>207.7526559941488</v>
      </c>
    </row>
    <row r="116" spans="1:17" hidden="1" x14ac:dyDescent="0.25">
      <c r="A116" t="s">
        <v>2</v>
      </c>
      <c r="B116" t="s">
        <v>117</v>
      </c>
      <c r="J116">
        <v>97.890824877826404</v>
      </c>
      <c r="K116">
        <v>97.540162307031522</v>
      </c>
      <c r="L116">
        <v>103.2543775017017</v>
      </c>
      <c r="M116">
        <v>116.2666370502904</v>
      </c>
      <c r="N116">
        <v>118.5012401919856</v>
      </c>
      <c r="O116">
        <v>105.5628956180737</v>
      </c>
      <c r="P116">
        <v>109.3965783466635</v>
      </c>
      <c r="Q116">
        <v>115.658280502409</v>
      </c>
    </row>
    <row r="117" spans="1:17" hidden="1" x14ac:dyDescent="0.25">
      <c r="A117" t="s">
        <v>2</v>
      </c>
      <c r="B117" t="s">
        <v>118</v>
      </c>
      <c r="J117">
        <v>97.887833985067587</v>
      </c>
      <c r="K117">
        <v>97.538419810604111</v>
      </c>
      <c r="L117">
        <v>103.2588414599369</v>
      </c>
      <c r="M117">
        <v>116.26836380745119</v>
      </c>
      <c r="N117">
        <v>118.50105216087201</v>
      </c>
      <c r="O117">
        <v>105.5615223722577</v>
      </c>
      <c r="P117">
        <v>109.39416499488139</v>
      </c>
      <c r="Q117">
        <v>115.65414257331609</v>
      </c>
    </row>
    <row r="118" spans="1:17" hidden="1" x14ac:dyDescent="0.25">
      <c r="A118" t="s">
        <v>2</v>
      </c>
      <c r="B118" t="s">
        <v>119</v>
      </c>
      <c r="J118">
        <v>97.912227981204055</v>
      </c>
      <c r="K118">
        <v>97.552554437653413</v>
      </c>
      <c r="L118">
        <v>103.22313250892471</v>
      </c>
      <c r="M118">
        <v>116.2545877635672</v>
      </c>
      <c r="N118">
        <v>118.50230059736261</v>
      </c>
      <c r="O118">
        <v>105.57254163776329</v>
      </c>
      <c r="P118">
        <v>109.41351380855021</v>
      </c>
      <c r="Q118">
        <v>115.6873153123445</v>
      </c>
    </row>
    <row r="119" spans="1:17" x14ac:dyDescent="0.25">
      <c r="A119" t="s">
        <v>2</v>
      </c>
      <c r="B119" t="s">
        <v>120</v>
      </c>
      <c r="C119">
        <v>2.882547592793343</v>
      </c>
      <c r="D119">
        <v>6.5378117660183506</v>
      </c>
      <c r="E119">
        <v>77.915673671546159</v>
      </c>
      <c r="F119">
        <v>79.132156962045016</v>
      </c>
      <c r="G119">
        <v>80.326149442746029</v>
      </c>
      <c r="H119">
        <v>81.495111546885553</v>
      </c>
      <c r="I119">
        <v>86.624333536984508</v>
      </c>
      <c r="J119">
        <v>53.190977040485848</v>
      </c>
      <c r="K119">
        <v>45.93247301964054</v>
      </c>
      <c r="L119">
        <v>37.661560298088737</v>
      </c>
      <c r="M119">
        <v>14.71279607867702</v>
      </c>
      <c r="N119">
        <v>1.2025927641216599E-2</v>
      </c>
      <c r="O119">
        <v>1.319040212543059E-2</v>
      </c>
      <c r="P119">
        <v>1.82858781021514E-2</v>
      </c>
      <c r="Q119">
        <v>4.5742123392067881E-2</v>
      </c>
    </row>
    <row r="120" spans="1:17" x14ac:dyDescent="0.25">
      <c r="A120" t="s">
        <v>2</v>
      </c>
      <c r="B120" t="s">
        <v>121</v>
      </c>
      <c r="J120">
        <v>2.392049222809484E-2</v>
      </c>
      <c r="K120">
        <v>2.742838946869209E-2</v>
      </c>
      <c r="L120">
        <v>2.517813820202134E-2</v>
      </c>
      <c r="M120">
        <v>1.287278120942458E-2</v>
      </c>
      <c r="N120">
        <v>6.8608937671391724E-3</v>
      </c>
      <c r="O120">
        <v>8.7640274438597933E-3</v>
      </c>
      <c r="P120">
        <v>1.444118833779371E-2</v>
      </c>
      <c r="Q120">
        <v>4.1928608257973107E-2</v>
      </c>
    </row>
    <row r="121" spans="1:17" x14ac:dyDescent="0.25">
      <c r="A121" t="s">
        <v>2</v>
      </c>
      <c r="B121" t="s">
        <v>122</v>
      </c>
      <c r="J121">
        <v>1.365613133803246E-2</v>
      </c>
      <c r="K121">
        <v>1.5683097053385268E-2</v>
      </c>
      <c r="L121">
        <v>1.726305505688399E-2</v>
      </c>
      <c r="M121">
        <v>1.671120380707623E-2</v>
      </c>
      <c r="N121">
        <v>1.045429373767507E-2</v>
      </c>
      <c r="O121">
        <v>8.7224016951807405E-3</v>
      </c>
      <c r="P121">
        <v>1.2435426989126801E-2</v>
      </c>
      <c r="Q121">
        <v>2.8634355716015181E-2</v>
      </c>
    </row>
    <row r="122" spans="1:17" hidden="1" x14ac:dyDescent="0.25">
      <c r="A122" t="s">
        <v>2</v>
      </c>
      <c r="B122" t="s">
        <v>123</v>
      </c>
      <c r="J122">
        <v>1.3408569465717031</v>
      </c>
      <c r="K122">
        <v>2.8841507625945191</v>
      </c>
      <c r="L122">
        <v>4.4804707992350483</v>
      </c>
      <c r="M122">
        <v>12.6180404900264</v>
      </c>
      <c r="N122">
        <v>19.592752325656971</v>
      </c>
      <c r="O122">
        <v>30.053331871422451</v>
      </c>
      <c r="P122">
        <v>32.943504543611482</v>
      </c>
      <c r="Q122">
        <v>40.994914511582877</v>
      </c>
    </row>
    <row r="123" spans="1:17" x14ac:dyDescent="0.25">
      <c r="A123" t="s">
        <v>2</v>
      </c>
      <c r="B123" t="s">
        <v>124</v>
      </c>
      <c r="J123">
        <v>1.4272628490654299E-2</v>
      </c>
      <c r="K123">
        <v>1.6754204818636879E-2</v>
      </c>
      <c r="L123">
        <v>1.8887960293837151E-2</v>
      </c>
      <c r="M123">
        <v>2.1939161654675219E-2</v>
      </c>
      <c r="N123">
        <v>2.451908202432097E-2</v>
      </c>
      <c r="O123">
        <v>2.134012067002574E-2</v>
      </c>
      <c r="P123">
        <v>1.7537043019965819E-2</v>
      </c>
      <c r="Q123">
        <v>3.5371861345200553E-2</v>
      </c>
    </row>
    <row r="124" spans="1:17" hidden="1" x14ac:dyDescent="0.25">
      <c r="A124" t="s">
        <v>2</v>
      </c>
      <c r="B124" t="s">
        <v>125</v>
      </c>
      <c r="J124">
        <v>1.3408575488116821</v>
      </c>
      <c r="K124">
        <v>2.8841518856698962</v>
      </c>
      <c r="L124">
        <v>4.480533538009869</v>
      </c>
      <c r="M124">
        <v>12.61829166526733</v>
      </c>
      <c r="N124">
        <v>19.593063318790129</v>
      </c>
      <c r="O124">
        <v>30.053638179603752</v>
      </c>
      <c r="P124">
        <v>32.943646828394229</v>
      </c>
      <c r="Q124">
        <v>40.994312352964421</v>
      </c>
    </row>
    <row r="125" spans="1:17" x14ac:dyDescent="0.25">
      <c r="A125" t="s">
        <v>2</v>
      </c>
      <c r="B125" t="s">
        <v>126</v>
      </c>
      <c r="J125">
        <v>1.4905999735638661E-2</v>
      </c>
      <c r="K125">
        <v>1.739924586156506E-2</v>
      </c>
      <c r="L125">
        <v>1.953657316017373E-2</v>
      </c>
      <c r="M125">
        <v>2.2672540797710309E-2</v>
      </c>
      <c r="N125">
        <v>2.5894990496615571E-2</v>
      </c>
      <c r="O125">
        <v>2.395176119796736E-2</v>
      </c>
      <c r="P125">
        <v>1.9372854088407901E-2</v>
      </c>
      <c r="Q125">
        <v>3.6210763490441479E-2</v>
      </c>
    </row>
    <row r="126" spans="1:17" hidden="1" x14ac:dyDescent="0.25">
      <c r="A126" t="s">
        <v>2</v>
      </c>
      <c r="B126" t="s">
        <v>127</v>
      </c>
      <c r="J126">
        <v>1.3408562456302771</v>
      </c>
      <c r="K126">
        <v>2.884133427175597</v>
      </c>
      <c r="L126">
        <v>4.4803697176059538</v>
      </c>
      <c r="M126">
        <v>12.617587801266961</v>
      </c>
      <c r="N126">
        <v>19.59210123748111</v>
      </c>
      <c r="O126">
        <v>30.0523688040299</v>
      </c>
      <c r="P126">
        <v>41.531645327239417</v>
      </c>
      <c r="Q126">
        <v>41.208254338657369</v>
      </c>
    </row>
    <row r="127" spans="1:17" hidden="1" x14ac:dyDescent="0.25">
      <c r="A127" t="s">
        <v>2</v>
      </c>
      <c r="B127" t="s">
        <v>128</v>
      </c>
      <c r="J127">
        <v>2.1307293438519741</v>
      </c>
      <c r="K127">
        <v>4.3692544059692642</v>
      </c>
      <c r="L127">
        <v>6.693744315548952</v>
      </c>
      <c r="M127">
        <v>18.363372132765441</v>
      </c>
      <c r="N127">
        <v>29.941438217585119</v>
      </c>
      <c r="O127">
        <v>27.0075689001483</v>
      </c>
      <c r="P127">
        <v>35.576486360097967</v>
      </c>
      <c r="Q127">
        <v>44.813127615179752</v>
      </c>
    </row>
    <row r="128" spans="1:17" hidden="1" x14ac:dyDescent="0.25">
      <c r="A128" t="s">
        <v>2</v>
      </c>
      <c r="B128" t="s">
        <v>129</v>
      </c>
      <c r="J128">
        <v>0.9715274128023611</v>
      </c>
      <c r="K128">
        <v>1.9499176833042811</v>
      </c>
      <c r="L128">
        <v>2.9291273752149269</v>
      </c>
      <c r="M128">
        <v>7.8054353618971906</v>
      </c>
      <c r="N128">
        <v>12.23470001445456</v>
      </c>
      <c r="O128">
        <v>25.191109740878169</v>
      </c>
      <c r="P128">
        <v>30.495839580425152</v>
      </c>
      <c r="Q128">
        <v>31.033374700958611</v>
      </c>
    </row>
    <row r="129" spans="1:17" hidden="1" x14ac:dyDescent="0.25">
      <c r="A129" t="s">
        <v>2</v>
      </c>
      <c r="B129" t="s">
        <v>130</v>
      </c>
      <c r="J129">
        <v>0.77720625768562035</v>
      </c>
      <c r="K129">
        <v>1.560396346527684</v>
      </c>
      <c r="L129">
        <v>2.3441014061148122</v>
      </c>
      <c r="M129">
        <v>6.2584419750147022</v>
      </c>
      <c r="N129">
        <v>9.3549765370436919</v>
      </c>
      <c r="O129">
        <v>10.50942623564084</v>
      </c>
      <c r="P129">
        <v>13.444364266983859</v>
      </c>
      <c r="Q129">
        <v>17.305371241393509</v>
      </c>
    </row>
    <row r="130" spans="1:17" hidden="1" x14ac:dyDescent="0.25">
      <c r="A130" t="s">
        <v>2</v>
      </c>
      <c r="B130" t="s">
        <v>131</v>
      </c>
      <c r="J130">
        <v>0.77720602954832341</v>
      </c>
      <c r="K130">
        <v>1.560395802785304</v>
      </c>
      <c r="L130">
        <v>2.3441035901745142</v>
      </c>
      <c r="M130">
        <v>6.2584462925539563</v>
      </c>
      <c r="N130">
        <v>9.3549737558586639</v>
      </c>
      <c r="O130">
        <v>10.50941039893735</v>
      </c>
      <c r="P130">
        <v>13.444326646091641</v>
      </c>
      <c r="Q130">
        <v>17.305277608827819</v>
      </c>
    </row>
    <row r="131" spans="1:17" hidden="1" x14ac:dyDescent="0.25">
      <c r="A131" t="s">
        <v>2</v>
      </c>
      <c r="B131" t="s">
        <v>132</v>
      </c>
      <c r="J131">
        <v>0.77720781499176794</v>
      </c>
      <c r="K131">
        <v>1.560399981877902</v>
      </c>
      <c r="L131">
        <v>2.344085675837102</v>
      </c>
      <c r="M131">
        <v>6.2584078728378207</v>
      </c>
      <c r="N131">
        <v>9.3549878878472441</v>
      </c>
      <c r="O131">
        <v>10.50952110480193</v>
      </c>
      <c r="P131">
        <v>13.44462365531205</v>
      </c>
      <c r="Q131">
        <v>17.306022251929871</v>
      </c>
    </row>
    <row r="132" spans="1:17" x14ac:dyDescent="0.25">
      <c r="A132" t="s">
        <v>2</v>
      </c>
      <c r="B132" t="s">
        <v>133</v>
      </c>
      <c r="J132">
        <v>1.9447861385471919E-2</v>
      </c>
      <c r="K132">
        <v>2.300004279698491E-2</v>
      </c>
      <c r="L132">
        <v>2.5335608183237691E-2</v>
      </c>
      <c r="M132">
        <v>2.1140692040754069E-2</v>
      </c>
      <c r="N132">
        <v>1.123477672873608E-2</v>
      </c>
      <c r="O132">
        <v>1.2489087334915669E-2</v>
      </c>
      <c r="P132">
        <v>1.7291630810993591E-2</v>
      </c>
      <c r="Q132">
        <v>4.218509655349937E-2</v>
      </c>
    </row>
    <row r="133" spans="1:17" x14ac:dyDescent="0.25">
      <c r="A133" t="s">
        <v>2</v>
      </c>
      <c r="B133" t="s">
        <v>134</v>
      </c>
      <c r="C133">
        <v>0.12955983565554929</v>
      </c>
      <c r="D133">
        <v>12.189584593680641</v>
      </c>
      <c r="E133">
        <v>24.251196761355651</v>
      </c>
      <c r="F133">
        <v>36.19314204106464</v>
      </c>
      <c r="G133">
        <v>617.94951027364903</v>
      </c>
      <c r="H133">
        <v>629.41110792748509</v>
      </c>
      <c r="I133">
        <v>637.92056660422872</v>
      </c>
      <c r="J133">
        <v>440.15097410845249</v>
      </c>
      <c r="K133">
        <v>427.37316832214708</v>
      </c>
      <c r="L133">
        <v>420.44327043840428</v>
      </c>
      <c r="M133">
        <v>4.2726863233015209</v>
      </c>
      <c r="N133">
        <v>6.8844340072552451E-3</v>
      </c>
      <c r="O133">
        <v>8.7859660783311169E-3</v>
      </c>
      <c r="P133">
        <v>1.4487702154965939E-2</v>
      </c>
      <c r="Q133">
        <v>4.2285383704709863E-2</v>
      </c>
    </row>
    <row r="134" spans="1:17" x14ac:dyDescent="0.25">
      <c r="A134" t="s">
        <v>2</v>
      </c>
      <c r="B134" t="s">
        <v>135</v>
      </c>
      <c r="C134">
        <v>6.2031367421827598E-2</v>
      </c>
      <c r="D134">
        <v>4.2169879177389706</v>
      </c>
      <c r="E134">
        <v>8.122598849656157</v>
      </c>
      <c r="F134">
        <v>11.966287310372319</v>
      </c>
      <c r="G134">
        <v>190.12457446507321</v>
      </c>
      <c r="H134">
        <v>194.106858198818</v>
      </c>
      <c r="I134">
        <v>197.06491618918611</v>
      </c>
      <c r="J134">
        <v>87.165770845814791</v>
      </c>
      <c r="K134">
        <v>66.683609892885087</v>
      </c>
      <c r="L134">
        <v>53.354105963159263</v>
      </c>
      <c r="M134">
        <v>40.159233138080992</v>
      </c>
      <c r="N134">
        <v>1.4797998508627499</v>
      </c>
      <c r="O134">
        <v>9.0000695662595196E-3</v>
      </c>
      <c r="P134">
        <v>1.281612359300026E-2</v>
      </c>
      <c r="Q134">
        <v>3.0001758678146761E-2</v>
      </c>
    </row>
    <row r="135" spans="1:17" hidden="1" x14ac:dyDescent="0.25">
      <c r="A135" t="s">
        <v>2</v>
      </c>
      <c r="B135" t="s">
        <v>136</v>
      </c>
      <c r="J135">
        <v>197.8580065318958</v>
      </c>
      <c r="K135">
        <v>191.86031083595799</v>
      </c>
      <c r="L135">
        <v>200.1961909216032</v>
      </c>
      <c r="M135">
        <v>208.05449331614909</v>
      </c>
      <c r="N135">
        <v>215.29760984774541</v>
      </c>
      <c r="O135">
        <v>251.91805151123631</v>
      </c>
      <c r="P135">
        <v>216.55718957705261</v>
      </c>
      <c r="Q135">
        <v>226.93860218964929</v>
      </c>
    </row>
    <row r="136" spans="1:17" x14ac:dyDescent="0.25">
      <c r="A136" t="s">
        <v>2</v>
      </c>
      <c r="B136" t="s">
        <v>137</v>
      </c>
      <c r="C136">
        <v>7.2457487793496797E-2</v>
      </c>
      <c r="D136">
        <v>0.13377247163012859</v>
      </c>
      <c r="E136">
        <v>0.18507032802378059</v>
      </c>
      <c r="F136">
        <v>0.22629296291776421</v>
      </c>
      <c r="G136">
        <v>0.26218780245356971</v>
      </c>
      <c r="H136">
        <v>0.29029811404442502</v>
      </c>
      <c r="I136">
        <v>0.31498055805625069</v>
      </c>
      <c r="J136">
        <v>0.28291707813199468</v>
      </c>
      <c r="K136">
        <v>0.28509872403854281</v>
      </c>
      <c r="L136">
        <v>0.28687390478226737</v>
      </c>
      <c r="M136">
        <v>0.28930037381397178</v>
      </c>
      <c r="N136">
        <v>0.25506163013346478</v>
      </c>
      <c r="O136">
        <v>7.0325432109362651E-2</v>
      </c>
      <c r="P136">
        <v>1.8184170969543591E-2</v>
      </c>
      <c r="Q136">
        <v>3.7169181968727691E-2</v>
      </c>
    </row>
    <row r="137" spans="1:17" hidden="1" x14ac:dyDescent="0.25">
      <c r="A137" t="s">
        <v>2</v>
      </c>
      <c r="B137" t="s">
        <v>138</v>
      </c>
      <c r="J137">
        <v>197.88373716572411</v>
      </c>
      <c r="K137">
        <v>191.86820906303811</v>
      </c>
      <c r="L137">
        <v>200.31245163459641</v>
      </c>
      <c r="M137">
        <v>208.11820419615191</v>
      </c>
      <c r="N137">
        <v>215.33375065025919</v>
      </c>
      <c r="O137">
        <v>251.93851519926611</v>
      </c>
      <c r="P137">
        <v>216.56283034463249</v>
      </c>
      <c r="Q137">
        <v>226.91928842318211</v>
      </c>
    </row>
    <row r="138" spans="1:17" x14ac:dyDescent="0.25">
      <c r="A138" t="s">
        <v>2</v>
      </c>
      <c r="B138" t="s">
        <v>139</v>
      </c>
      <c r="C138">
        <v>7.2421576641699903E-2</v>
      </c>
      <c r="D138">
        <v>0.1337117026610822</v>
      </c>
      <c r="E138">
        <v>0.19007744263906451</v>
      </c>
      <c r="F138">
        <v>0.23129462559337369</v>
      </c>
      <c r="G138">
        <v>0.26717809753694349</v>
      </c>
      <c r="H138">
        <v>0.29528001939299747</v>
      </c>
      <c r="I138">
        <v>0.31992635414158388</v>
      </c>
      <c r="J138">
        <v>0.28766390910838668</v>
      </c>
      <c r="K138">
        <v>0.28982752186726402</v>
      </c>
      <c r="L138">
        <v>0.29157928774434472</v>
      </c>
      <c r="M138">
        <v>0.29405213140322922</v>
      </c>
      <c r="N138">
        <v>0.28379343942150581</v>
      </c>
      <c r="O138">
        <v>0.10364323671851761</v>
      </c>
      <c r="P138">
        <v>2.010397553873642E-2</v>
      </c>
      <c r="Q138">
        <v>3.8073361961110837E-2</v>
      </c>
    </row>
    <row r="139" spans="1:17" hidden="1" x14ac:dyDescent="0.25">
      <c r="A139" t="s">
        <v>2</v>
      </c>
      <c r="B139" t="s">
        <v>140</v>
      </c>
      <c r="J139">
        <v>197.8290623598709</v>
      </c>
      <c r="K139">
        <v>191.83511455487769</v>
      </c>
      <c r="L139">
        <v>200.05137080437291</v>
      </c>
      <c r="M139">
        <v>207.9754445866235</v>
      </c>
      <c r="N139">
        <v>215.2535338563014</v>
      </c>
      <c r="O139">
        <v>251.88943332615409</v>
      </c>
      <c r="P139">
        <v>275.52658453727832</v>
      </c>
      <c r="Q139">
        <v>228.10210156800841</v>
      </c>
    </row>
    <row r="140" spans="1:17" hidden="1" x14ac:dyDescent="0.25">
      <c r="A140" t="s">
        <v>2</v>
      </c>
      <c r="B140" t="s">
        <v>141</v>
      </c>
      <c r="J140">
        <v>271.99671054836068</v>
      </c>
      <c r="K140">
        <v>253.37796812286351</v>
      </c>
      <c r="L140">
        <v>270.43074617359332</v>
      </c>
      <c r="M140">
        <v>286.57147089084299</v>
      </c>
      <c r="N140">
        <v>316.60143317531117</v>
      </c>
      <c r="O140">
        <v>218.7474422931968</v>
      </c>
      <c r="P140">
        <v>230.17980178552901</v>
      </c>
      <c r="Q140">
        <v>239.71187136475331</v>
      </c>
    </row>
    <row r="141" spans="1:17" hidden="1" x14ac:dyDescent="0.25">
      <c r="A141" t="s">
        <v>2</v>
      </c>
      <c r="B141" t="s">
        <v>142</v>
      </c>
      <c r="J141">
        <v>103.061682369199</v>
      </c>
      <c r="K141">
        <v>98.77547484471026</v>
      </c>
      <c r="L141">
        <v>104.0038030271039</v>
      </c>
      <c r="M141">
        <v>118.3297429865671</v>
      </c>
      <c r="N141">
        <v>135.9498232463414</v>
      </c>
      <c r="O141">
        <v>198.89611528659509</v>
      </c>
      <c r="P141">
        <v>197.8881265313957</v>
      </c>
      <c r="Q141">
        <v>175.8148325004133</v>
      </c>
    </row>
    <row r="142" spans="1:17" hidden="1" x14ac:dyDescent="0.25">
      <c r="A142" t="s">
        <v>2</v>
      </c>
      <c r="B142" t="s">
        <v>143</v>
      </c>
      <c r="J142">
        <v>82.505026711219628</v>
      </c>
      <c r="K142">
        <v>82.209707141234659</v>
      </c>
      <c r="L142">
        <v>86.942142186916982</v>
      </c>
      <c r="M142">
        <v>98.035977797306884</v>
      </c>
      <c r="N142">
        <v>100.3785767977097</v>
      </c>
      <c r="O142">
        <v>89.455628984835556</v>
      </c>
      <c r="P142">
        <v>92.729726979381439</v>
      </c>
      <c r="Q142">
        <v>98.007653017698786</v>
      </c>
    </row>
    <row r="143" spans="1:17" hidden="1" x14ac:dyDescent="0.25">
      <c r="A143" t="s">
        <v>2</v>
      </c>
      <c r="B143" t="s">
        <v>144</v>
      </c>
      <c r="J143">
        <v>82.50289996822849</v>
      </c>
      <c r="K143">
        <v>82.208467170377929</v>
      </c>
      <c r="L143">
        <v>86.945308946844534</v>
      </c>
      <c r="M143">
        <v>98.03720570218043</v>
      </c>
      <c r="N143">
        <v>100.37844272935369</v>
      </c>
      <c r="O143">
        <v>89.454641312572406</v>
      </c>
      <c r="P143">
        <v>92.72799138351958</v>
      </c>
      <c r="Q143">
        <v>98.00468079685777</v>
      </c>
    </row>
    <row r="144" spans="1:17" hidden="1" x14ac:dyDescent="0.25">
      <c r="A144" t="s">
        <v>2</v>
      </c>
      <c r="B144" t="s">
        <v>145</v>
      </c>
      <c r="J144">
        <v>82.520251745149309</v>
      </c>
      <c r="K144">
        <v>82.218533882797004</v>
      </c>
      <c r="L144">
        <v>86.919982920515892</v>
      </c>
      <c r="M144">
        <v>98.027410920633301</v>
      </c>
      <c r="N144">
        <v>100.3793367617819</v>
      </c>
      <c r="O144">
        <v>89.462559635182473</v>
      </c>
      <c r="P144">
        <v>92.741894372038374</v>
      </c>
      <c r="Q144">
        <v>98.028496563875606</v>
      </c>
    </row>
    <row r="145" spans="1:17" x14ac:dyDescent="0.25">
      <c r="A145" t="s">
        <v>2</v>
      </c>
      <c r="B145" t="s">
        <v>146</v>
      </c>
      <c r="C145">
        <v>2.8951844914424201</v>
      </c>
      <c r="D145">
        <v>6.5840839564938696</v>
      </c>
      <c r="E145">
        <v>66.600748612259579</v>
      </c>
      <c r="F145">
        <v>68.68985527471601</v>
      </c>
      <c r="G145">
        <v>70.734481124282993</v>
      </c>
      <c r="H145">
        <v>72.730846609231833</v>
      </c>
      <c r="I145">
        <v>77.614501564886709</v>
      </c>
      <c r="J145">
        <v>48.273581941153857</v>
      </c>
      <c r="K145">
        <v>42.149878424222443</v>
      </c>
      <c r="L145">
        <v>35.057714408592972</v>
      </c>
      <c r="M145">
        <v>14.142619871432879</v>
      </c>
      <c r="N145">
        <v>1.200817624925226E-2</v>
      </c>
      <c r="O145">
        <v>1.3166346916013641E-2</v>
      </c>
      <c r="P145">
        <v>1.824177545260135E-2</v>
      </c>
      <c r="Q145">
        <v>4.5544361902151907E-2</v>
      </c>
    </row>
    <row r="146" spans="1:17" x14ac:dyDescent="0.25">
      <c r="A146" t="s">
        <v>2</v>
      </c>
      <c r="B146" t="s">
        <v>147</v>
      </c>
    </row>
    <row r="147" spans="1:17" x14ac:dyDescent="0.25">
      <c r="A147" t="s">
        <v>2</v>
      </c>
      <c r="B147" t="s">
        <v>148</v>
      </c>
    </row>
    <row r="148" spans="1:17" hidden="1" x14ac:dyDescent="0.25">
      <c r="A148" t="s">
        <v>2</v>
      </c>
      <c r="B148" t="s">
        <v>149</v>
      </c>
    </row>
    <row r="149" spans="1:17" x14ac:dyDescent="0.25">
      <c r="A149" t="s">
        <v>2</v>
      </c>
      <c r="B149" t="s">
        <v>150</v>
      </c>
    </row>
    <row r="150" spans="1:17" hidden="1" x14ac:dyDescent="0.25">
      <c r="A150" t="s">
        <v>2</v>
      </c>
      <c r="B150" t="s">
        <v>151</v>
      </c>
    </row>
    <row r="151" spans="1:17" x14ac:dyDescent="0.25">
      <c r="A151" t="s">
        <v>2</v>
      </c>
      <c r="B151" t="s">
        <v>152</v>
      </c>
    </row>
    <row r="152" spans="1:17" hidden="1" x14ac:dyDescent="0.25">
      <c r="A152" t="s">
        <v>2</v>
      </c>
      <c r="B152" t="s">
        <v>153</v>
      </c>
    </row>
    <row r="153" spans="1:17" hidden="1" x14ac:dyDescent="0.25">
      <c r="A153" t="s">
        <v>2</v>
      </c>
      <c r="B153" t="s">
        <v>154</v>
      </c>
    </row>
    <row r="154" spans="1:17" hidden="1" x14ac:dyDescent="0.25">
      <c r="A154" t="s">
        <v>2</v>
      </c>
      <c r="B154" t="s">
        <v>155</v>
      </c>
    </row>
    <row r="155" spans="1:17" hidden="1" x14ac:dyDescent="0.25">
      <c r="A155" t="s">
        <v>2</v>
      </c>
      <c r="B155" t="s">
        <v>156</v>
      </c>
    </row>
    <row r="156" spans="1:17" hidden="1" x14ac:dyDescent="0.25">
      <c r="A156" t="s">
        <v>2</v>
      </c>
      <c r="B156" t="s">
        <v>157</v>
      </c>
    </row>
    <row r="157" spans="1:17" hidden="1" x14ac:dyDescent="0.25">
      <c r="A157" t="s">
        <v>2</v>
      </c>
      <c r="B157" t="s">
        <v>158</v>
      </c>
    </row>
    <row r="158" spans="1:17" x14ac:dyDescent="0.25">
      <c r="A158" t="s">
        <v>2</v>
      </c>
      <c r="B158" t="s">
        <v>159</v>
      </c>
    </row>
    <row r="159" spans="1:17" x14ac:dyDescent="0.25">
      <c r="A159" t="s">
        <v>2</v>
      </c>
      <c r="B159" t="s">
        <v>160</v>
      </c>
      <c r="C159">
        <v>4.2790461361937197E-2</v>
      </c>
      <c r="D159">
        <v>8.9098681828932158E-2</v>
      </c>
      <c r="E159">
        <v>0.14915551207883601</v>
      </c>
      <c r="F159">
        <v>0.24964608956000661</v>
      </c>
      <c r="G159">
        <v>24.003280807353139</v>
      </c>
      <c r="H159">
        <v>24.008389304849029</v>
      </c>
      <c r="I159">
        <v>24.011799176049699</v>
      </c>
      <c r="J159">
        <v>15.962838196318559</v>
      </c>
      <c r="K159">
        <v>15.314812372280601</v>
      </c>
      <c r="L159">
        <v>15.36319903142928</v>
      </c>
      <c r="M159">
        <v>1.4534809805164471E-2</v>
      </c>
      <c r="N159">
        <v>6.8449333745204946E-3</v>
      </c>
      <c r="O159">
        <v>8.7224094141685454E-3</v>
      </c>
      <c r="P159">
        <v>1.429228035727568E-2</v>
      </c>
      <c r="Q159">
        <v>4.0824379577732647E-2</v>
      </c>
    </row>
    <row r="160" spans="1:17" x14ac:dyDescent="0.25">
      <c r="A160" t="s">
        <v>2</v>
      </c>
      <c r="B160" t="s">
        <v>161</v>
      </c>
      <c r="C160">
        <v>2.209220369808481E-2</v>
      </c>
      <c r="D160">
        <v>4.6403627193550012E-2</v>
      </c>
      <c r="E160">
        <v>7.8187578133047997E-2</v>
      </c>
      <c r="F160">
        <v>0.1324266348393548</v>
      </c>
      <c r="G160">
        <v>14.37686514701466</v>
      </c>
      <c r="H160">
        <v>14.379500540482921</v>
      </c>
      <c r="I160">
        <v>14.381384718925441</v>
      </c>
      <c r="J160">
        <v>6.6196776807394224</v>
      </c>
      <c r="K160">
        <v>5.0436156720345702</v>
      </c>
      <c r="L160">
        <v>3.966799581130386</v>
      </c>
      <c r="M160">
        <v>3.0217065339786302</v>
      </c>
      <c r="N160">
        <v>1.132182679176791E-2</v>
      </c>
      <c r="O160">
        <v>8.6558751718328799E-3</v>
      </c>
      <c r="P160">
        <v>1.224413355556162E-2</v>
      </c>
      <c r="Q160">
        <v>2.7654516245304031E-2</v>
      </c>
    </row>
    <row r="161" spans="1:17" hidden="1" x14ac:dyDescent="0.25">
      <c r="A161" t="s">
        <v>2</v>
      </c>
      <c r="B161" t="s">
        <v>162</v>
      </c>
      <c r="J161">
        <v>18.78493326644654</v>
      </c>
      <c r="K161">
        <v>18.21257213293347</v>
      </c>
      <c r="L161">
        <v>18.990834647096399</v>
      </c>
      <c r="M161">
        <v>19.58646820830608</v>
      </c>
      <c r="N161">
        <v>20.04930230034164</v>
      </c>
      <c r="O161">
        <v>23.25023185080288</v>
      </c>
      <c r="P161">
        <v>19.942938456405049</v>
      </c>
      <c r="Q161">
        <v>20.971541929057778</v>
      </c>
    </row>
    <row r="162" spans="1:17" x14ac:dyDescent="0.25">
      <c r="A162" t="s">
        <v>2</v>
      </c>
      <c r="B162" t="s">
        <v>163</v>
      </c>
      <c r="C162">
        <v>6.3858027083831953E-2</v>
      </c>
      <c r="D162">
        <v>0.1091228542954668</v>
      </c>
      <c r="E162">
        <v>0.15990382158103619</v>
      </c>
      <c r="F162">
        <v>0.1709089484781095</v>
      </c>
      <c r="G162">
        <v>0.18943667799562219</v>
      </c>
      <c r="H162">
        <v>0.19921370761277121</v>
      </c>
      <c r="I162">
        <v>0.2194909854924656</v>
      </c>
      <c r="J162">
        <v>0.19809352949271861</v>
      </c>
      <c r="K162">
        <v>0.1997898610503934</v>
      </c>
      <c r="L162">
        <v>0.2009518608601836</v>
      </c>
      <c r="M162">
        <v>0.20263710887316319</v>
      </c>
      <c r="N162">
        <v>0.17559478714744939</v>
      </c>
      <c r="O162">
        <v>4.7705847165078703E-2</v>
      </c>
      <c r="P162">
        <v>1.731959111318981E-2</v>
      </c>
      <c r="Q162">
        <v>3.4327241998953928E-2</v>
      </c>
    </row>
    <row r="163" spans="1:17" hidden="1" x14ac:dyDescent="0.25">
      <c r="A163" t="s">
        <v>2</v>
      </c>
      <c r="B163" t="s">
        <v>164</v>
      </c>
      <c r="J163">
        <v>19.099607112893711</v>
      </c>
      <c r="K163">
        <v>19.7603751312678</v>
      </c>
      <c r="L163">
        <v>20.27499866773363</v>
      </c>
      <c r="M163">
        <v>20.491854294721978</v>
      </c>
      <c r="N163">
        <v>20.719174330807849</v>
      </c>
      <c r="O163">
        <v>23.958571399386461</v>
      </c>
      <c r="P163">
        <v>21.31342416198591</v>
      </c>
      <c r="Q163">
        <v>21.479934929277938</v>
      </c>
    </row>
    <row r="164" spans="1:17" x14ac:dyDescent="0.25">
      <c r="A164" t="s">
        <v>2</v>
      </c>
      <c r="B164" t="s">
        <v>165</v>
      </c>
      <c r="C164">
        <v>6.3739965360177203E-2</v>
      </c>
      <c r="D164">
        <v>0.1089805120002801</v>
      </c>
      <c r="E164">
        <v>0.16444901786275709</v>
      </c>
      <c r="F164">
        <v>0.17550289790661469</v>
      </c>
      <c r="G164">
        <v>0.19400696012139501</v>
      </c>
      <c r="H164">
        <v>0.20370687765506751</v>
      </c>
      <c r="I164">
        <v>0.22397389962952391</v>
      </c>
      <c r="J164">
        <v>0.2022585651837574</v>
      </c>
      <c r="K164">
        <v>0.2039086478384764</v>
      </c>
      <c r="L164">
        <v>0.20500901523912879</v>
      </c>
      <c r="M164">
        <v>0.2066897431799905</v>
      </c>
      <c r="N164">
        <v>0.1984529701492366</v>
      </c>
      <c r="O164">
        <v>6.8529933984228464E-2</v>
      </c>
      <c r="P164">
        <v>1.9164932241338799E-2</v>
      </c>
      <c r="Q164">
        <v>3.5128872419816708E-2</v>
      </c>
    </row>
    <row r="165" spans="1:17" hidden="1" x14ac:dyDescent="0.25">
      <c r="A165" t="s">
        <v>2</v>
      </c>
      <c r="B165" t="s">
        <v>166</v>
      </c>
      <c r="J165">
        <v>18.78460922220177</v>
      </c>
      <c r="K165">
        <v>18.21087181448738</v>
      </c>
      <c r="L165">
        <v>18.988033077870899</v>
      </c>
      <c r="M165">
        <v>19.58491033928059</v>
      </c>
      <c r="N165">
        <v>20.048353631852269</v>
      </c>
      <c r="O165">
        <v>23.249399412862498</v>
      </c>
      <c r="P165">
        <v>25.363313978052169</v>
      </c>
      <c r="Q165">
        <v>21.076248638124419</v>
      </c>
    </row>
    <row r="166" spans="1:17" hidden="1" x14ac:dyDescent="0.25">
      <c r="A166" t="s">
        <v>2</v>
      </c>
      <c r="B166" t="s">
        <v>167</v>
      </c>
      <c r="J166">
        <v>25.44425529815528</v>
      </c>
      <c r="K166">
        <v>23.709380935666509</v>
      </c>
      <c r="L166">
        <v>25.276363832791368</v>
      </c>
      <c r="M166">
        <v>26.67712567388082</v>
      </c>
      <c r="N166">
        <v>29.40253249657454</v>
      </c>
      <c r="O166">
        <v>20.753559207245559</v>
      </c>
      <c r="P166">
        <v>21.77810015088026</v>
      </c>
      <c r="Q166">
        <v>22.644251209443301</v>
      </c>
    </row>
    <row r="167" spans="1:17" hidden="1" x14ac:dyDescent="0.25">
      <c r="A167" t="s">
        <v>2</v>
      </c>
      <c r="B167" t="s">
        <v>168</v>
      </c>
      <c r="J167">
        <v>6.5866426629430608</v>
      </c>
      <c r="K167">
        <v>6.2888082805236101</v>
      </c>
      <c r="L167">
        <v>6.5901761940169834</v>
      </c>
      <c r="M167">
        <v>7.3921594219574827</v>
      </c>
      <c r="N167">
        <v>8.3377292915254593</v>
      </c>
      <c r="O167">
        <v>12.20240780349863</v>
      </c>
      <c r="P167">
        <v>12.13696574190649</v>
      </c>
      <c r="Q167">
        <v>10.766180046113989</v>
      </c>
    </row>
    <row r="168" spans="1:17" hidden="1" x14ac:dyDescent="0.25">
      <c r="A168" t="s">
        <v>2</v>
      </c>
      <c r="B168" t="s">
        <v>169</v>
      </c>
      <c r="J168">
        <v>5.2888899896453756</v>
      </c>
      <c r="K168">
        <v>5.2458590732590533</v>
      </c>
      <c r="L168">
        <v>5.5281881584098436</v>
      </c>
      <c r="M168">
        <v>6.1350223995423461</v>
      </c>
      <c r="N168">
        <v>6.1576072162162809</v>
      </c>
      <c r="O168">
        <v>5.479747597608303</v>
      </c>
      <c r="P168">
        <v>5.6753399161199622</v>
      </c>
      <c r="Q168">
        <v>5.9903398634280638</v>
      </c>
    </row>
    <row r="169" spans="1:17" hidden="1" x14ac:dyDescent="0.25">
      <c r="A169" t="s">
        <v>2</v>
      </c>
      <c r="B169" t="s">
        <v>170</v>
      </c>
      <c r="J169">
        <v>5.2888799843768561</v>
      </c>
      <c r="K169">
        <v>5.2458537982706064</v>
      </c>
      <c r="L169">
        <v>5.5281999760069596</v>
      </c>
      <c r="M169">
        <v>6.1350266292924402</v>
      </c>
      <c r="N169">
        <v>6.1576054791470067</v>
      </c>
      <c r="O169">
        <v>5.479743445942459</v>
      </c>
      <c r="P169">
        <v>5.6753329924202731</v>
      </c>
      <c r="Q169">
        <v>5.9903284562886894</v>
      </c>
    </row>
    <row r="170" spans="1:17" hidden="1" x14ac:dyDescent="0.25">
      <c r="A170" t="s">
        <v>2</v>
      </c>
      <c r="B170" t="s">
        <v>171</v>
      </c>
      <c r="J170">
        <v>5.2889605175540071</v>
      </c>
      <c r="K170">
        <v>5.2458976571501816</v>
      </c>
      <c r="L170">
        <v>5.5281071328393558</v>
      </c>
      <c r="M170">
        <v>6.1349930204519207</v>
      </c>
      <c r="N170">
        <v>6.1576131353587424</v>
      </c>
      <c r="O170">
        <v>5.4797749233097628</v>
      </c>
      <c r="P170">
        <v>5.6753869418433949</v>
      </c>
      <c r="Q170">
        <v>5.9904183297263236</v>
      </c>
    </row>
    <row r="171" spans="1:17" x14ac:dyDescent="0.25">
      <c r="A171" t="s">
        <v>2</v>
      </c>
      <c r="B171" t="s">
        <v>172</v>
      </c>
      <c r="C171">
        <v>0.12461971579148361</v>
      </c>
      <c r="D171">
        <v>0.27097952045302348</v>
      </c>
      <c r="E171">
        <v>4.0824423086929604</v>
      </c>
      <c r="F171">
        <v>4.1125732498309118</v>
      </c>
      <c r="G171">
        <v>4.141968983341302</v>
      </c>
      <c r="H171">
        <v>4.173509462699676</v>
      </c>
      <c r="I171">
        <v>4.3079563080915024</v>
      </c>
      <c r="J171">
        <v>2.4547741318972571</v>
      </c>
      <c r="K171">
        <v>2.1039331652524478</v>
      </c>
      <c r="L171">
        <v>1.7160316361009329</v>
      </c>
      <c r="M171">
        <v>0.61808900813533985</v>
      </c>
      <c r="N171">
        <v>1.11954074247998E-2</v>
      </c>
      <c r="O171">
        <v>1.2148923065038271E-2</v>
      </c>
      <c r="P171">
        <v>1.6522900855391459E-2</v>
      </c>
      <c r="Q171">
        <v>3.856405834520063E-2</v>
      </c>
    </row>
    <row r="172" spans="1:17" x14ac:dyDescent="0.25">
      <c r="A172" t="s">
        <v>2</v>
      </c>
      <c r="B172" t="s">
        <v>173</v>
      </c>
      <c r="J172">
        <v>2.428925463440839E-2</v>
      </c>
      <c r="K172">
        <v>2.7767279125352779E-2</v>
      </c>
      <c r="L172">
        <v>2.54345707051555E-2</v>
      </c>
      <c r="M172">
        <v>1.295259308267796E-2</v>
      </c>
      <c r="N172">
        <v>6.8728351631068257E-3</v>
      </c>
      <c r="O172">
        <v>8.7770115073787548E-3</v>
      </c>
      <c r="P172">
        <v>1.447193363206261E-2</v>
      </c>
      <c r="Q172">
        <v>4.21766072274814E-2</v>
      </c>
    </row>
    <row r="173" spans="1:17" x14ac:dyDescent="0.25">
      <c r="A173" t="s">
        <v>2</v>
      </c>
      <c r="B173" t="s">
        <v>174</v>
      </c>
      <c r="J173">
        <v>1.41654537734667E-2</v>
      </c>
      <c r="K173">
        <v>1.6219413521399929E-2</v>
      </c>
      <c r="L173">
        <v>1.7830000149720329E-2</v>
      </c>
      <c r="M173">
        <v>1.715729512723721E-2</v>
      </c>
      <c r="N173">
        <v>1.0695781485268049E-2</v>
      </c>
      <c r="O173">
        <v>8.902933420949985E-3</v>
      </c>
      <c r="P173">
        <v>1.270746420292955E-2</v>
      </c>
      <c r="Q173">
        <v>2.966459486731635E-2</v>
      </c>
    </row>
    <row r="174" spans="1:17" hidden="1" x14ac:dyDescent="0.25">
      <c r="A174" t="s">
        <v>2</v>
      </c>
      <c r="B174" t="s">
        <v>175</v>
      </c>
      <c r="J174">
        <v>3.864908128436368</v>
      </c>
      <c r="K174">
        <v>8.2935366224908833</v>
      </c>
      <c r="L174">
        <v>12.866106352763611</v>
      </c>
      <c r="M174">
        <v>36.319898132999022</v>
      </c>
      <c r="N174">
        <v>63.181975429241582</v>
      </c>
      <c r="O174">
        <v>103.1441238649377</v>
      </c>
      <c r="P174">
        <v>117.8134566440627</v>
      </c>
      <c r="Q174">
        <v>150.6743332961355</v>
      </c>
    </row>
    <row r="175" spans="1:17" x14ac:dyDescent="0.25">
      <c r="A175" t="s">
        <v>2</v>
      </c>
      <c r="B175" t="s">
        <v>176</v>
      </c>
      <c r="J175">
        <v>1.484978967306985E-2</v>
      </c>
      <c r="K175">
        <v>1.736850838942337E-2</v>
      </c>
      <c r="L175">
        <v>1.9551898807350841E-2</v>
      </c>
      <c r="M175">
        <v>2.2554352091745361E-2</v>
      </c>
      <c r="N175">
        <v>2.5188498481668441E-2</v>
      </c>
      <c r="O175">
        <v>2.1908315616521731E-2</v>
      </c>
      <c r="P175">
        <v>1.8022217194996418E-2</v>
      </c>
      <c r="Q175">
        <v>3.6821673285937037E-2</v>
      </c>
    </row>
    <row r="176" spans="1:17" hidden="1" x14ac:dyDescent="0.25">
      <c r="A176" t="s">
        <v>2</v>
      </c>
      <c r="B176" t="s">
        <v>177</v>
      </c>
      <c r="J176">
        <v>3.8649165311545941</v>
      </c>
      <c r="K176">
        <v>8.293557575705762</v>
      </c>
      <c r="L176">
        <v>12.866664886044431</v>
      </c>
      <c r="M176">
        <v>36.322085489841058</v>
      </c>
      <c r="N176">
        <v>63.185372683249341</v>
      </c>
      <c r="O176">
        <v>103.14778978186619</v>
      </c>
      <c r="P176">
        <v>117.8154746244718</v>
      </c>
      <c r="Q176">
        <v>150.66621187207599</v>
      </c>
    </row>
    <row r="177" spans="1:17" x14ac:dyDescent="0.25">
      <c r="A177" t="s">
        <v>2</v>
      </c>
      <c r="B177" t="s">
        <v>178</v>
      </c>
      <c r="J177">
        <v>1.552059170842139E-2</v>
      </c>
      <c r="K177">
        <v>1.804610712372472E-2</v>
      </c>
      <c r="L177">
        <v>2.0231883604345711E-2</v>
      </c>
      <c r="M177">
        <v>2.3315315072463028E-2</v>
      </c>
      <c r="N177">
        <v>2.6608843922371291E-2</v>
      </c>
      <c r="O177">
        <v>2.459517535697785E-2</v>
      </c>
      <c r="P177">
        <v>1.9909042762370141E-2</v>
      </c>
      <c r="Q177">
        <v>3.7712628123067707E-2</v>
      </c>
    </row>
    <row r="178" spans="1:17" hidden="1" x14ac:dyDescent="0.25">
      <c r="A178" t="s">
        <v>2</v>
      </c>
      <c r="B178" t="s">
        <v>179</v>
      </c>
      <c r="J178">
        <v>3.864899197344287</v>
      </c>
      <c r="K178">
        <v>8.2934846888069274</v>
      </c>
      <c r="L178">
        <v>12.865427905577331</v>
      </c>
      <c r="M178">
        <v>36.317161891023723</v>
      </c>
      <c r="N178">
        <v>63.177595344745548</v>
      </c>
      <c r="O178">
        <v>103.13826471127631</v>
      </c>
      <c r="P178">
        <v>148.4225366303846</v>
      </c>
      <c r="Q178">
        <v>151.48622799951141</v>
      </c>
    </row>
    <row r="179" spans="1:17" hidden="1" x14ac:dyDescent="0.25">
      <c r="A179" t="s">
        <v>2</v>
      </c>
      <c r="B179" t="s">
        <v>180</v>
      </c>
      <c r="J179">
        <v>5.7208440758032051</v>
      </c>
      <c r="K179">
        <v>11.69421463690573</v>
      </c>
      <c r="L179">
        <v>17.897162997768749</v>
      </c>
      <c r="M179">
        <v>49.153825009271067</v>
      </c>
      <c r="N179">
        <v>89.493713052070945</v>
      </c>
      <c r="O179">
        <v>86.311257900892187</v>
      </c>
      <c r="P179">
        <v>118.49185561868001</v>
      </c>
      <c r="Q179">
        <v>153.34907404895719</v>
      </c>
    </row>
    <row r="180" spans="1:17" hidden="1" x14ac:dyDescent="0.25">
      <c r="A180" t="s">
        <v>2</v>
      </c>
      <c r="B180" t="s">
        <v>181</v>
      </c>
      <c r="J180">
        <v>0.78964449871107689</v>
      </c>
      <c r="K180">
        <v>1.5867547849341599</v>
      </c>
      <c r="L180">
        <v>2.3845593499798148</v>
      </c>
      <c r="M180">
        <v>6.3692542473976941</v>
      </c>
      <c r="N180">
        <v>11.053972720563319</v>
      </c>
      <c r="O180">
        <v>24.621431928043261</v>
      </c>
      <c r="P180">
        <v>31.058779158548369</v>
      </c>
      <c r="Q180">
        <v>32.216536803296101</v>
      </c>
    </row>
    <row r="181" spans="1:17" hidden="1" x14ac:dyDescent="0.25">
      <c r="A181" t="s">
        <v>2</v>
      </c>
      <c r="B181" t="s">
        <v>182</v>
      </c>
      <c r="J181">
        <v>0.63170428056121741</v>
      </c>
      <c r="K181">
        <v>1.2695908535975959</v>
      </c>
      <c r="L181">
        <v>1.907952497824623</v>
      </c>
      <c r="M181">
        <v>5.1011995941554282</v>
      </c>
      <c r="N181">
        <v>8.5246900364809033</v>
      </c>
      <c r="O181">
        <v>10.19622464196193</v>
      </c>
      <c r="P181">
        <v>13.50866031756645</v>
      </c>
      <c r="Q181">
        <v>17.884531709146511</v>
      </c>
    </row>
    <row r="182" spans="1:17" hidden="1" x14ac:dyDescent="0.25">
      <c r="A182" t="s">
        <v>2</v>
      </c>
      <c r="B182" t="s">
        <v>183</v>
      </c>
      <c r="J182">
        <v>0.63170412693156064</v>
      </c>
      <c r="K182">
        <v>1.26959048519741</v>
      </c>
      <c r="L182">
        <v>1.9079539233821201</v>
      </c>
      <c r="M182">
        <v>5.1012024524792157</v>
      </c>
      <c r="N182">
        <v>8.5246875350175966</v>
      </c>
      <c r="O182">
        <v>10.19620928034899</v>
      </c>
      <c r="P182">
        <v>13.50862236929175</v>
      </c>
      <c r="Q182">
        <v>17.884431740995421</v>
      </c>
    </row>
    <row r="183" spans="1:17" hidden="1" x14ac:dyDescent="0.25">
      <c r="A183" t="s">
        <v>2</v>
      </c>
      <c r="B183" t="s">
        <v>184</v>
      </c>
      <c r="J183">
        <v>0.63170532842554616</v>
      </c>
      <c r="K183">
        <v>1.2695932895577811</v>
      </c>
      <c r="L183">
        <v>1.9079421659947691</v>
      </c>
      <c r="M183">
        <v>5.1011770705940522</v>
      </c>
      <c r="N183">
        <v>8.5247000807543909</v>
      </c>
      <c r="O183">
        <v>10.19631389388446</v>
      </c>
      <c r="P183">
        <v>13.508922120346719</v>
      </c>
      <c r="Q183">
        <v>17.885227036055401</v>
      </c>
    </row>
    <row r="184" spans="1:17" x14ac:dyDescent="0.25">
      <c r="A184" t="s">
        <v>2</v>
      </c>
      <c r="B184" t="s">
        <v>185</v>
      </c>
      <c r="J184">
        <v>1.9104540291773119E-2</v>
      </c>
      <c r="K184">
        <v>2.259126002440915E-2</v>
      </c>
      <c r="L184">
        <v>2.4919463592951462E-2</v>
      </c>
      <c r="M184">
        <v>2.0881833405487181E-2</v>
      </c>
      <c r="N184">
        <v>1.116258216875822E-2</v>
      </c>
      <c r="O184">
        <v>1.246488809153962E-2</v>
      </c>
      <c r="P184">
        <v>1.7291384561297349E-2</v>
      </c>
      <c r="Q184">
        <v>4.2265529642324412E-2</v>
      </c>
    </row>
    <row r="185" spans="1:17" x14ac:dyDescent="0.25">
      <c r="A185" t="s">
        <v>2</v>
      </c>
      <c r="B185" t="s">
        <v>186</v>
      </c>
      <c r="C185">
        <v>0.14082957220976719</v>
      </c>
      <c r="D185">
        <v>27.687476703028061</v>
      </c>
      <c r="E185">
        <v>55.070693663830397</v>
      </c>
      <c r="F185">
        <v>82.170990305669093</v>
      </c>
      <c r="G185">
        <v>2399.7097674099869</v>
      </c>
      <c r="H185">
        <v>2425.7179601161888</v>
      </c>
      <c r="I185">
        <v>2441.371919191206</v>
      </c>
      <c r="J185">
        <v>1669.9525408599079</v>
      </c>
      <c r="K185">
        <v>1604.173988463305</v>
      </c>
      <c r="L185">
        <v>1593.8986675502761</v>
      </c>
      <c r="M185">
        <v>8.5975776066705443</v>
      </c>
      <c r="N185">
        <v>6.8853640015353844E-3</v>
      </c>
      <c r="O185">
        <v>8.7875709414308428E-3</v>
      </c>
      <c r="P185">
        <v>1.4492915679544621E-2</v>
      </c>
      <c r="Q185">
        <v>4.2340152022473508E-2</v>
      </c>
    </row>
    <row r="186" spans="1:17" x14ac:dyDescent="0.25">
      <c r="A186" t="s">
        <v>2</v>
      </c>
      <c r="B186" t="s">
        <v>187</v>
      </c>
      <c r="C186">
        <v>6.8275452527560981E-2</v>
      </c>
      <c r="D186">
        <v>12.873089587329069</v>
      </c>
      <c r="E186">
        <v>24.802772565327231</v>
      </c>
      <c r="F186">
        <v>36.518115752324803</v>
      </c>
      <c r="G186">
        <v>643.57593594783509</v>
      </c>
      <c r="H186">
        <v>655.70162865172654</v>
      </c>
      <c r="I186">
        <v>663.01046514596158</v>
      </c>
      <c r="J186">
        <v>306.8242808671697</v>
      </c>
      <c r="K186">
        <v>226.51331877649849</v>
      </c>
      <c r="L186">
        <v>176.79495842545759</v>
      </c>
      <c r="M186">
        <v>135.575598458108</v>
      </c>
      <c r="N186">
        <v>3.9985092498095338</v>
      </c>
      <c r="O186">
        <v>9.0518703150176735E-3</v>
      </c>
      <c r="P186">
        <v>1.29110753576744E-2</v>
      </c>
      <c r="Q186">
        <v>3.0518160798167809E-2</v>
      </c>
    </row>
    <row r="187" spans="1:17" hidden="1" x14ac:dyDescent="0.25">
      <c r="A187" t="s">
        <v>2</v>
      </c>
      <c r="B187" t="s">
        <v>188</v>
      </c>
      <c r="J187">
        <v>1214.2087541986921</v>
      </c>
      <c r="K187">
        <v>1169.9349421198251</v>
      </c>
      <c r="L187">
        <v>1235.834126411351</v>
      </c>
      <c r="M187">
        <v>1306.787047981313</v>
      </c>
      <c r="N187">
        <v>1345.821839823737</v>
      </c>
      <c r="O187">
        <v>1513.448085131977</v>
      </c>
      <c r="P187">
        <v>1296.1819481659691</v>
      </c>
      <c r="Q187">
        <v>1372.397923744127</v>
      </c>
    </row>
    <row r="188" spans="1:17" x14ac:dyDescent="0.25">
      <c r="A188" t="s">
        <v>2</v>
      </c>
      <c r="B188" t="s">
        <v>189</v>
      </c>
      <c r="C188">
        <v>7.5618589148562732E-2</v>
      </c>
      <c r="D188">
        <v>0.13922587317557969</v>
      </c>
      <c r="E188">
        <v>0.19012375571954379</v>
      </c>
      <c r="F188">
        <v>0.23364801018816991</v>
      </c>
      <c r="G188">
        <v>0.26992730281046201</v>
      </c>
      <c r="H188">
        <v>0.29946586640631401</v>
      </c>
      <c r="I188">
        <v>0.32570834115015501</v>
      </c>
      <c r="J188">
        <v>0.2978438121485098</v>
      </c>
      <c r="K188">
        <v>0.30025602233289478</v>
      </c>
      <c r="L188">
        <v>0.3023275471789999</v>
      </c>
      <c r="M188">
        <v>0.30508587407053472</v>
      </c>
      <c r="N188">
        <v>0.26864079320705347</v>
      </c>
      <c r="O188">
        <v>7.3046588666525913E-2</v>
      </c>
      <c r="P188">
        <v>1.8327469314080209E-2</v>
      </c>
      <c r="Q188">
        <v>3.7820469272815058E-2</v>
      </c>
    </row>
    <row r="189" spans="1:17" hidden="1" x14ac:dyDescent="0.25">
      <c r="A189" t="s">
        <v>2</v>
      </c>
      <c r="B189" t="s">
        <v>190</v>
      </c>
      <c r="J189">
        <v>1235.532574508449</v>
      </c>
      <c r="K189">
        <v>1270.040191683891</v>
      </c>
      <c r="L189">
        <v>1327.6437018878671</v>
      </c>
      <c r="M189">
        <v>1375.2684061513571</v>
      </c>
      <c r="N189">
        <v>1396.4997288338479</v>
      </c>
      <c r="O189">
        <v>1561.777753854574</v>
      </c>
      <c r="P189">
        <v>1386.706459854882</v>
      </c>
      <c r="Q189">
        <v>1406.1665640863</v>
      </c>
    </row>
    <row r="190" spans="1:17" x14ac:dyDescent="0.25">
      <c r="A190" t="s">
        <v>2</v>
      </c>
      <c r="B190" t="s">
        <v>191</v>
      </c>
      <c r="C190">
        <v>7.5611035754044473E-2</v>
      </c>
      <c r="D190">
        <v>0.13920449909569979</v>
      </c>
      <c r="E190">
        <v>0.19523692795129799</v>
      </c>
      <c r="F190">
        <v>0.23876501587462631</v>
      </c>
      <c r="G190">
        <v>0.27503458765357669</v>
      </c>
      <c r="H190">
        <v>0.30455477436147921</v>
      </c>
      <c r="I190">
        <v>0.33079148957076171</v>
      </c>
      <c r="J190">
        <v>0.30282650609512579</v>
      </c>
      <c r="K190">
        <v>0.30523286492381813</v>
      </c>
      <c r="L190">
        <v>0.30729713731320801</v>
      </c>
      <c r="M190">
        <v>0.31012009201298157</v>
      </c>
      <c r="N190">
        <v>0.29927628050104282</v>
      </c>
      <c r="O190">
        <v>0.10805240743107961</v>
      </c>
      <c r="P190">
        <v>2.0259192779949971E-2</v>
      </c>
      <c r="Q190">
        <v>3.8751807979741128E-2</v>
      </c>
    </row>
    <row r="191" spans="1:17" hidden="1" x14ac:dyDescent="0.25">
      <c r="A191" t="s">
        <v>2</v>
      </c>
      <c r="B191" t="s">
        <v>192</v>
      </c>
      <c r="J191">
        <v>1213.882845666752</v>
      </c>
      <c r="K191">
        <v>1169.6859923986599</v>
      </c>
      <c r="L191">
        <v>1231.860168606559</v>
      </c>
      <c r="M191">
        <v>1304.349147374149</v>
      </c>
      <c r="N191">
        <v>1344.417980933626</v>
      </c>
      <c r="O191">
        <v>1512.677014059529</v>
      </c>
      <c r="P191">
        <v>1649.805530693176</v>
      </c>
      <c r="Q191">
        <v>1380.3484947743559</v>
      </c>
    </row>
    <row r="192" spans="1:17" hidden="1" x14ac:dyDescent="0.25">
      <c r="A192" t="s">
        <v>2</v>
      </c>
      <c r="B192" t="s">
        <v>193</v>
      </c>
      <c r="J192">
        <v>1366.7275438235799</v>
      </c>
      <c r="K192">
        <v>1274.5697075917251</v>
      </c>
      <c r="L192">
        <v>1353.0033564217811</v>
      </c>
      <c r="M192">
        <v>1418.171312333885</v>
      </c>
      <c r="N192">
        <v>1634.792825053386</v>
      </c>
      <c r="O192">
        <v>1216.856520432435</v>
      </c>
      <c r="P192">
        <v>1279.7424512311829</v>
      </c>
      <c r="Q192">
        <v>1338.679674882839</v>
      </c>
    </row>
    <row r="193" spans="1:17" hidden="1" x14ac:dyDescent="0.25">
      <c r="A193" t="s">
        <v>2</v>
      </c>
      <c r="B193" t="s">
        <v>194</v>
      </c>
      <c r="J193">
        <v>174.86849752205171</v>
      </c>
      <c r="K193">
        <v>167.29611030861949</v>
      </c>
      <c r="L193">
        <v>176.3972980039587</v>
      </c>
      <c r="M193">
        <v>201.42941388564631</v>
      </c>
      <c r="N193">
        <v>230.84401495323709</v>
      </c>
      <c r="O193">
        <v>339.08416455794247</v>
      </c>
      <c r="P193">
        <v>337.5164370054319</v>
      </c>
      <c r="Q193">
        <v>299.29698281161899</v>
      </c>
    </row>
    <row r="194" spans="1:17" hidden="1" x14ac:dyDescent="0.25">
      <c r="A194" t="s">
        <v>2</v>
      </c>
      <c r="B194" t="s">
        <v>195</v>
      </c>
      <c r="J194">
        <v>139.6128125182608</v>
      </c>
      <c r="K194">
        <v>139.05740384157301</v>
      </c>
      <c r="L194">
        <v>147.07058171783061</v>
      </c>
      <c r="M194">
        <v>166.52437255907839</v>
      </c>
      <c r="N194">
        <v>170.37466646847861</v>
      </c>
      <c r="O194">
        <v>151.5457301890807</v>
      </c>
      <c r="P194">
        <v>156.93564862156319</v>
      </c>
      <c r="Q194">
        <v>166.0477356846516</v>
      </c>
    </row>
    <row r="195" spans="1:17" hidden="1" x14ac:dyDescent="0.25">
      <c r="A195" t="s">
        <v>2</v>
      </c>
      <c r="B195" t="s">
        <v>196</v>
      </c>
      <c r="J195">
        <v>139.60675369098271</v>
      </c>
      <c r="K195">
        <v>139.05391847549629</v>
      </c>
      <c r="L195">
        <v>147.0796803222814</v>
      </c>
      <c r="M195">
        <v>166.52791525299949</v>
      </c>
      <c r="N195">
        <v>170.3742744625458</v>
      </c>
      <c r="O195">
        <v>151.54290047638889</v>
      </c>
      <c r="P195">
        <v>156.93068032342521</v>
      </c>
      <c r="Q195">
        <v>166.03920245524139</v>
      </c>
    </row>
    <row r="196" spans="1:17" hidden="1" x14ac:dyDescent="0.25">
      <c r="A196" t="s">
        <v>2</v>
      </c>
      <c r="B196" t="s">
        <v>197</v>
      </c>
      <c r="J196">
        <v>139.65612291857551</v>
      </c>
      <c r="K196">
        <v>139.08216397316929</v>
      </c>
      <c r="L196">
        <v>147.0068837075888</v>
      </c>
      <c r="M196">
        <v>166.49960825025809</v>
      </c>
      <c r="N196">
        <v>170.37689068218009</v>
      </c>
      <c r="O196">
        <v>151.56560464505409</v>
      </c>
      <c r="P196">
        <v>156.97052925212549</v>
      </c>
      <c r="Q196">
        <v>166.10762628533109</v>
      </c>
    </row>
    <row r="197" spans="1:17" x14ac:dyDescent="0.25">
      <c r="A197" t="s">
        <v>2</v>
      </c>
      <c r="B197" t="s">
        <v>198</v>
      </c>
      <c r="C197">
        <v>4.1969267086767896</v>
      </c>
      <c r="D197">
        <v>9.7137610358065825</v>
      </c>
      <c r="E197">
        <v>110.7796344484541</v>
      </c>
      <c r="F197">
        <v>112.8860258159748</v>
      </c>
      <c r="G197">
        <v>114.9492623507936</v>
      </c>
      <c r="H197">
        <v>116.96617708598301</v>
      </c>
      <c r="I197">
        <v>124.1730558737099</v>
      </c>
      <c r="J197">
        <v>76.519282854222197</v>
      </c>
      <c r="K197">
        <v>66.101716739426692</v>
      </c>
      <c r="L197">
        <v>54.334931537403769</v>
      </c>
      <c r="M197">
        <v>21.33777640852065</v>
      </c>
      <c r="N197">
        <v>1.20569438784097E-2</v>
      </c>
      <c r="O197">
        <v>1.3233342421645139E-2</v>
      </c>
      <c r="P197">
        <v>1.8365906706189129E-2</v>
      </c>
      <c r="Q197">
        <v>4.6114018111356847E-2</v>
      </c>
    </row>
    <row r="198" spans="1:17" x14ac:dyDescent="0.25">
      <c r="A198" t="s">
        <v>2</v>
      </c>
      <c r="B198" t="s">
        <v>199</v>
      </c>
      <c r="J198">
        <v>2.2853601216616701E-2</v>
      </c>
      <c r="K198">
        <v>2.6564986755133309E-2</v>
      </c>
      <c r="L198">
        <v>2.4464971725026909E-2</v>
      </c>
      <c r="M198">
        <v>1.263768099991296E-2</v>
      </c>
      <c r="N198">
        <v>6.8084308545476929E-3</v>
      </c>
      <c r="O198">
        <v>8.7129818462882806E-3</v>
      </c>
      <c r="P198">
        <v>1.4331038238144359E-2</v>
      </c>
      <c r="Q198">
        <v>4.1233703372629722E-2</v>
      </c>
    </row>
    <row r="199" spans="1:17" x14ac:dyDescent="0.25">
      <c r="A199" t="s">
        <v>2</v>
      </c>
      <c r="B199" t="s">
        <v>200</v>
      </c>
      <c r="J199">
        <v>1.3226917103319479E-2</v>
      </c>
      <c r="K199">
        <v>1.526363181134442E-2</v>
      </c>
      <c r="L199">
        <v>1.682289477075985E-2</v>
      </c>
      <c r="M199">
        <v>1.6358589229262119E-2</v>
      </c>
      <c r="N199">
        <v>1.0276413419607019E-2</v>
      </c>
      <c r="O199">
        <v>8.6093692100148653E-3</v>
      </c>
      <c r="P199">
        <v>1.227823459570662E-2</v>
      </c>
      <c r="Q199">
        <v>2.8082904160625852E-2</v>
      </c>
    </row>
    <row r="200" spans="1:17" hidden="1" x14ac:dyDescent="0.25">
      <c r="A200" t="s">
        <v>2</v>
      </c>
      <c r="B200" t="s">
        <v>201</v>
      </c>
      <c r="J200">
        <v>0.84124763336641573</v>
      </c>
      <c r="K200">
        <v>1.8112899735130159</v>
      </c>
      <c r="L200">
        <v>2.8145502337500758</v>
      </c>
      <c r="M200">
        <v>7.9405178301132784</v>
      </c>
      <c r="N200">
        <v>12.79414311727936</v>
      </c>
      <c r="O200">
        <v>20.08026845298329</v>
      </c>
      <c r="P200">
        <v>22.35065856215941</v>
      </c>
      <c r="Q200">
        <v>28.070682069478181</v>
      </c>
    </row>
    <row r="201" spans="1:17" x14ac:dyDescent="0.25">
      <c r="A201" t="s">
        <v>2</v>
      </c>
      <c r="B201" t="s">
        <v>202</v>
      </c>
      <c r="J201">
        <v>1.3872318463565479E-2</v>
      </c>
      <c r="K201">
        <v>1.637763187498734E-2</v>
      </c>
      <c r="L201">
        <v>1.8487017237611529E-2</v>
      </c>
      <c r="M201">
        <v>2.1559788353624321E-2</v>
      </c>
      <c r="N201">
        <v>2.4132170889220071E-2</v>
      </c>
      <c r="O201">
        <v>2.1035478245797119E-2</v>
      </c>
      <c r="P201">
        <v>1.7311760652742321E-2</v>
      </c>
      <c r="Q201">
        <v>3.475227069367514E-2</v>
      </c>
    </row>
    <row r="202" spans="1:17" hidden="1" x14ac:dyDescent="0.25">
      <c r="A202" t="s">
        <v>2</v>
      </c>
      <c r="B202" t="s">
        <v>203</v>
      </c>
      <c r="J202">
        <v>0.84124777615677337</v>
      </c>
      <c r="K202">
        <v>1.8112902928311341</v>
      </c>
      <c r="L202">
        <v>2.8145742854751759</v>
      </c>
      <c r="M202">
        <v>7.9406137702815762</v>
      </c>
      <c r="N202">
        <v>12.794267736125409</v>
      </c>
      <c r="O202">
        <v>20.0803979473163</v>
      </c>
      <c r="P202">
        <v>22.350714531638939</v>
      </c>
      <c r="Q202">
        <v>28.070388206317691</v>
      </c>
    </row>
    <row r="203" spans="1:17" x14ac:dyDescent="0.25">
      <c r="A203" t="s">
        <v>2</v>
      </c>
      <c r="B203" t="s">
        <v>204</v>
      </c>
      <c r="J203">
        <v>1.447280832550059E-2</v>
      </c>
      <c r="K203">
        <v>1.7002537580415009E-2</v>
      </c>
      <c r="L203">
        <v>1.9117564256731671E-2</v>
      </c>
      <c r="M203">
        <v>2.2277622455450941E-2</v>
      </c>
      <c r="N203">
        <v>2.5483238542824051E-2</v>
      </c>
      <c r="O203">
        <v>2.36039969603077E-2</v>
      </c>
      <c r="P203">
        <v>1.9120209183683859E-2</v>
      </c>
      <c r="Q203">
        <v>3.5569188295470122E-2</v>
      </c>
    </row>
    <row r="204" spans="1:17" hidden="1" x14ac:dyDescent="0.25">
      <c r="A204" t="s">
        <v>2</v>
      </c>
      <c r="B204" t="s">
        <v>205</v>
      </c>
      <c r="J204">
        <v>0.84124744804117302</v>
      </c>
      <c r="K204">
        <v>1.8112804454674909</v>
      </c>
      <c r="L204">
        <v>2.814505648778578</v>
      </c>
      <c r="M204">
        <v>7.9403090227862139</v>
      </c>
      <c r="N204">
        <v>12.793803570298509</v>
      </c>
      <c r="O204">
        <v>20.079703863856409</v>
      </c>
      <c r="P204">
        <v>28.164831232673421</v>
      </c>
      <c r="Q204">
        <v>28.217005174603489</v>
      </c>
    </row>
    <row r="205" spans="1:17" hidden="1" x14ac:dyDescent="0.25">
      <c r="A205" t="s">
        <v>2</v>
      </c>
      <c r="B205" t="s">
        <v>206</v>
      </c>
      <c r="J205">
        <v>1.321279946981629</v>
      </c>
      <c r="K205">
        <v>2.7103182430519261</v>
      </c>
      <c r="L205">
        <v>4.1526236484458998</v>
      </c>
      <c r="M205">
        <v>11.406171360266899</v>
      </c>
      <c r="N205">
        <v>19.282754543568331</v>
      </c>
      <c r="O205">
        <v>17.797052287933209</v>
      </c>
      <c r="P205">
        <v>23.78880946805624</v>
      </c>
      <c r="Q205">
        <v>30.260640751483319</v>
      </c>
    </row>
    <row r="206" spans="1:17" hidden="1" x14ac:dyDescent="0.25">
      <c r="A206" t="s">
        <v>2</v>
      </c>
      <c r="B206" t="s">
        <v>207</v>
      </c>
      <c r="J206">
        <v>0.40406317582775059</v>
      </c>
      <c r="K206">
        <v>0.81496119160921388</v>
      </c>
      <c r="L206">
        <v>1.2265308230131911</v>
      </c>
      <c r="M206">
        <v>3.2824923064572822</v>
      </c>
      <c r="N206">
        <v>5.3228830189843466</v>
      </c>
      <c r="O206">
        <v>11.2661749856358</v>
      </c>
      <c r="P206">
        <v>13.83716793758393</v>
      </c>
      <c r="Q206">
        <v>14.173524678642661</v>
      </c>
    </row>
    <row r="207" spans="1:17" hidden="1" x14ac:dyDescent="0.25">
      <c r="A207" t="s">
        <v>2</v>
      </c>
      <c r="B207" t="s">
        <v>208</v>
      </c>
      <c r="J207">
        <v>0.32324822880644882</v>
      </c>
      <c r="K207">
        <v>0.65213628254215739</v>
      </c>
      <c r="L207">
        <v>0.9815081249230827</v>
      </c>
      <c r="M207">
        <v>2.630705373553857</v>
      </c>
      <c r="N207">
        <v>4.0830064171343956</v>
      </c>
      <c r="O207">
        <v>4.6867762301395839</v>
      </c>
      <c r="P207">
        <v>6.0713376251145821</v>
      </c>
      <c r="Q207">
        <v>7.8912281285998196</v>
      </c>
    </row>
    <row r="208" spans="1:17" hidden="1" x14ac:dyDescent="0.25">
      <c r="A208" t="s">
        <v>2</v>
      </c>
      <c r="B208" t="s">
        <v>209</v>
      </c>
      <c r="J208">
        <v>0.32324818114431819</v>
      </c>
      <c r="K208">
        <v>0.65213617238949739</v>
      </c>
      <c r="L208">
        <v>0.98150845842995194</v>
      </c>
      <c r="M208">
        <v>2.6307060011445511</v>
      </c>
      <c r="N208">
        <v>4.0830055428737282</v>
      </c>
      <c r="O208">
        <v>4.6867725313320152</v>
      </c>
      <c r="P208">
        <v>6.0713297177727368</v>
      </c>
      <c r="Q208">
        <v>7.8912083966921269</v>
      </c>
    </row>
    <row r="209" spans="1:17" hidden="1" x14ac:dyDescent="0.25">
      <c r="A209" t="s">
        <v>2</v>
      </c>
      <c r="B209" t="s">
        <v>210</v>
      </c>
      <c r="J209">
        <v>0.3232485659959749</v>
      </c>
      <c r="K209">
        <v>0.65213701186816042</v>
      </c>
      <c r="L209">
        <v>0.98150557011554695</v>
      </c>
      <c r="M209">
        <v>2.6306998350635209</v>
      </c>
      <c r="N209">
        <v>4.0830095191968709</v>
      </c>
      <c r="O209">
        <v>4.6867953496382144</v>
      </c>
      <c r="P209">
        <v>6.0713913579424679</v>
      </c>
      <c r="Q209">
        <v>7.8913641929067291</v>
      </c>
    </row>
    <row r="210" spans="1:17" x14ac:dyDescent="0.25">
      <c r="A210" t="s">
        <v>2</v>
      </c>
      <c r="B210" t="s">
        <v>211</v>
      </c>
      <c r="J210">
        <v>1.7581289575535858E-2</v>
      </c>
      <c r="K210">
        <v>2.088325659567639E-2</v>
      </c>
      <c r="L210">
        <v>2.3117568357701582E-2</v>
      </c>
      <c r="M210">
        <v>1.9760473692125829E-2</v>
      </c>
      <c r="N210">
        <v>1.07002603640625E-2</v>
      </c>
      <c r="O210">
        <v>1.2001876015395711E-2</v>
      </c>
      <c r="P210">
        <v>1.658311167866787E-2</v>
      </c>
      <c r="Q210">
        <v>3.9590255082389787E-2</v>
      </c>
    </row>
    <row r="211" spans="1:17" x14ac:dyDescent="0.25">
      <c r="A211" t="s">
        <v>2</v>
      </c>
      <c r="B211" t="s">
        <v>212</v>
      </c>
      <c r="C211">
        <v>0.1121359643397631</v>
      </c>
      <c r="D211">
        <v>4.6019439172359498</v>
      </c>
      <c r="E211">
        <v>9.1492221512771454</v>
      </c>
      <c r="F211">
        <v>13.66952349528724</v>
      </c>
      <c r="G211">
        <v>236.36085522223601</v>
      </c>
      <c r="H211">
        <v>240.69110906762589</v>
      </c>
      <c r="I211">
        <v>243.37036985558831</v>
      </c>
      <c r="J211">
        <v>167.88193083545039</v>
      </c>
      <c r="K211">
        <v>163.15460677360991</v>
      </c>
      <c r="L211">
        <v>159.88710441059379</v>
      </c>
      <c r="M211">
        <v>1.456431838743216</v>
      </c>
      <c r="N211">
        <v>6.8820667484512897E-3</v>
      </c>
      <c r="O211">
        <v>8.7820394023462138E-3</v>
      </c>
      <c r="P211">
        <v>1.447503549993125E-2</v>
      </c>
      <c r="Q211">
        <v>4.2156769539638622E-2</v>
      </c>
    </row>
    <row r="212" spans="1:17" x14ac:dyDescent="0.25">
      <c r="A212" t="s">
        <v>2</v>
      </c>
      <c r="B212" t="s">
        <v>213</v>
      </c>
      <c r="C212">
        <v>5.940326914592825E-2</v>
      </c>
      <c r="D212">
        <v>3.0773626250375918</v>
      </c>
      <c r="E212">
        <v>5.927939651634091</v>
      </c>
      <c r="F212">
        <v>8.736110877842906</v>
      </c>
      <c r="G212">
        <v>139.06857290136739</v>
      </c>
      <c r="H212">
        <v>141.97663997225581</v>
      </c>
      <c r="I212">
        <v>143.7841433988165</v>
      </c>
      <c r="J212">
        <v>64.43802918247755</v>
      </c>
      <c r="K212">
        <v>49.609829469230768</v>
      </c>
      <c r="L212">
        <v>39.845660854175243</v>
      </c>
      <c r="M212">
        <v>30.045314941773778</v>
      </c>
      <c r="N212">
        <v>0.97825768133535373</v>
      </c>
      <c r="O212">
        <v>8.9801548817543316E-3</v>
      </c>
      <c r="P212">
        <v>1.2780686494307299E-2</v>
      </c>
      <c r="Q212">
        <v>2.9832589527707929E-2</v>
      </c>
    </row>
    <row r="213" spans="1:17" hidden="1" x14ac:dyDescent="0.25">
      <c r="A213" t="s">
        <v>2</v>
      </c>
      <c r="B213" t="s">
        <v>214</v>
      </c>
      <c r="J213">
        <v>152.7290107369748</v>
      </c>
      <c r="K213">
        <v>147.34298832923679</v>
      </c>
      <c r="L213">
        <v>153.71086627570301</v>
      </c>
      <c r="M213">
        <v>159.37488913151989</v>
      </c>
      <c r="N213">
        <v>164.4975786527647</v>
      </c>
      <c r="O213">
        <v>192.1791192169355</v>
      </c>
      <c r="P213">
        <v>164.78714517620011</v>
      </c>
      <c r="Q213">
        <v>173.3789600672921</v>
      </c>
    </row>
    <row r="214" spans="1:17" x14ac:dyDescent="0.25">
      <c r="A214" t="s">
        <v>2</v>
      </c>
      <c r="B214" t="s">
        <v>215</v>
      </c>
      <c r="C214">
        <v>7.167143178140524E-2</v>
      </c>
      <c r="D214">
        <v>0.13207841110971449</v>
      </c>
      <c r="E214">
        <v>0.18288832729047089</v>
      </c>
      <c r="F214">
        <v>0.22344964390159419</v>
      </c>
      <c r="G214">
        <v>0.25790422965665277</v>
      </c>
      <c r="H214">
        <v>0.28486677220595441</v>
      </c>
      <c r="I214">
        <v>0.31475130933658257</v>
      </c>
      <c r="J214">
        <v>0.27886340395407833</v>
      </c>
      <c r="K214">
        <v>0.28100453598584368</v>
      </c>
      <c r="L214">
        <v>0.28273120383042938</v>
      </c>
      <c r="M214">
        <v>0.28509738557909581</v>
      </c>
      <c r="N214">
        <v>0.25143010753142658</v>
      </c>
      <c r="O214">
        <v>6.9511362588930176E-2</v>
      </c>
      <c r="P214">
        <v>1.8136710087943032E-2</v>
      </c>
      <c r="Q214">
        <v>3.6987369580016631E-2</v>
      </c>
    </row>
    <row r="215" spans="1:17" hidden="1" x14ac:dyDescent="0.25">
      <c r="A215" t="s">
        <v>2</v>
      </c>
      <c r="B215" t="s">
        <v>216</v>
      </c>
      <c r="J215">
        <v>155.2811481298383</v>
      </c>
      <c r="K215">
        <v>159.59683263827861</v>
      </c>
      <c r="L215">
        <v>163.8637685880571</v>
      </c>
      <c r="M215">
        <v>166.64052964395719</v>
      </c>
      <c r="N215">
        <v>170.00050630899361</v>
      </c>
      <c r="O215">
        <v>198.09210971871511</v>
      </c>
      <c r="P215">
        <v>176.14078878144321</v>
      </c>
      <c r="Q215">
        <v>177.6000296286424</v>
      </c>
    </row>
    <row r="216" spans="1:17" x14ac:dyDescent="0.25">
      <c r="A216" t="s">
        <v>2</v>
      </c>
      <c r="B216" t="s">
        <v>217</v>
      </c>
      <c r="C216">
        <v>7.1629634563302208E-2</v>
      </c>
      <c r="D216">
        <v>0.1320106043153749</v>
      </c>
      <c r="E216">
        <v>0.18783918251831891</v>
      </c>
      <c r="F216">
        <v>0.22839509231634361</v>
      </c>
      <c r="G216">
        <v>0.26279956010336891</v>
      </c>
      <c r="H216">
        <v>0.28974464216204809</v>
      </c>
      <c r="I216">
        <v>0.3198184134216569</v>
      </c>
      <c r="J216">
        <v>0.28355836153550817</v>
      </c>
      <c r="K216">
        <v>0.28567990859138881</v>
      </c>
      <c r="L216">
        <v>0.28738125536124948</v>
      </c>
      <c r="M216">
        <v>0.28979117586341818</v>
      </c>
      <c r="N216">
        <v>0.27969476966154933</v>
      </c>
      <c r="O216">
        <v>0.1023650977271698</v>
      </c>
      <c r="P216">
        <v>2.0052577951360648E-2</v>
      </c>
      <c r="Q216">
        <v>3.7884585569408741E-2</v>
      </c>
    </row>
    <row r="217" spans="1:17" hidden="1" x14ac:dyDescent="0.25">
      <c r="A217" t="s">
        <v>2</v>
      </c>
      <c r="B217" t="s">
        <v>218</v>
      </c>
      <c r="J217">
        <v>152.7108539254119</v>
      </c>
      <c r="K217">
        <v>147.32493095151409</v>
      </c>
      <c r="L217">
        <v>153.62182948407099</v>
      </c>
      <c r="M217">
        <v>159.3266004168353</v>
      </c>
      <c r="N217">
        <v>164.47061365157501</v>
      </c>
      <c r="O217">
        <v>192.16122025890181</v>
      </c>
      <c r="P217">
        <v>209.5978908079928</v>
      </c>
      <c r="Q217">
        <v>174.2621631485228</v>
      </c>
    </row>
    <row r="218" spans="1:17" hidden="1" x14ac:dyDescent="0.25">
      <c r="A218" t="s">
        <v>2</v>
      </c>
      <c r="B218" t="s">
        <v>219</v>
      </c>
      <c r="J218">
        <v>206.67791732341379</v>
      </c>
      <c r="K218">
        <v>192.46636989475209</v>
      </c>
      <c r="L218">
        <v>205.41601752733521</v>
      </c>
      <c r="M218">
        <v>217.42092242258059</v>
      </c>
      <c r="N218">
        <v>240.79933018608111</v>
      </c>
      <c r="O218">
        <v>165.77090935867051</v>
      </c>
      <c r="P218">
        <v>173.83495528624081</v>
      </c>
      <c r="Q218">
        <v>181.53578431241169</v>
      </c>
    </row>
    <row r="219" spans="1:17" hidden="1" x14ac:dyDescent="0.25">
      <c r="A219" t="s">
        <v>2</v>
      </c>
      <c r="B219" t="s">
        <v>220</v>
      </c>
      <c r="J219">
        <v>52.918677019000327</v>
      </c>
      <c r="K219">
        <v>50.806357369232153</v>
      </c>
      <c r="L219">
        <v>53.524404466377767</v>
      </c>
      <c r="M219">
        <v>60.776144796320757</v>
      </c>
      <c r="N219">
        <v>69.600139655607705</v>
      </c>
      <c r="O219">
        <v>101.8781987430461</v>
      </c>
      <c r="P219">
        <v>101.3627324824744</v>
      </c>
      <c r="Q219">
        <v>90.016658759974305</v>
      </c>
    </row>
    <row r="220" spans="1:17" hidden="1" x14ac:dyDescent="0.25">
      <c r="A220" t="s">
        <v>2</v>
      </c>
      <c r="B220" t="s">
        <v>221</v>
      </c>
      <c r="J220">
        <v>42.430166050284257</v>
      </c>
      <c r="K220">
        <v>42.316265028229161</v>
      </c>
      <c r="L220">
        <v>44.778503093712672</v>
      </c>
      <c r="M220">
        <v>50.370032491688143</v>
      </c>
      <c r="N220">
        <v>51.399299960752593</v>
      </c>
      <c r="O220">
        <v>45.764424370058379</v>
      </c>
      <c r="P220">
        <v>47.418128651181412</v>
      </c>
      <c r="Q220">
        <v>50.12008121416234</v>
      </c>
    </row>
    <row r="221" spans="1:17" hidden="1" x14ac:dyDescent="0.25">
      <c r="A221" t="s">
        <v>2</v>
      </c>
      <c r="B221" t="s">
        <v>222</v>
      </c>
      <c r="J221">
        <v>42.429595925852219</v>
      </c>
      <c r="K221">
        <v>42.315931294351188</v>
      </c>
      <c r="L221">
        <v>44.77933709307824</v>
      </c>
      <c r="M221">
        <v>50.370353434567072</v>
      </c>
      <c r="N221">
        <v>51.399268820543583</v>
      </c>
      <c r="O221">
        <v>45.7641637088403</v>
      </c>
      <c r="P221">
        <v>47.417671938345677</v>
      </c>
      <c r="Q221">
        <v>50.119302096800439</v>
      </c>
    </row>
    <row r="222" spans="1:17" hidden="1" x14ac:dyDescent="0.25">
      <c r="A222" t="s">
        <v>2</v>
      </c>
      <c r="B222" t="s">
        <v>223</v>
      </c>
      <c r="J222">
        <v>42.4342204888803</v>
      </c>
      <c r="K222">
        <v>42.318619206803447</v>
      </c>
      <c r="L222">
        <v>44.772661622513432</v>
      </c>
      <c r="M222">
        <v>50.367788298665417</v>
      </c>
      <c r="N222">
        <v>51.399497350629787</v>
      </c>
      <c r="O222">
        <v>45.76624422884008</v>
      </c>
      <c r="P222">
        <v>47.421318367967672</v>
      </c>
      <c r="Q222">
        <v>50.125534096607552</v>
      </c>
    </row>
    <row r="223" spans="1:17" x14ac:dyDescent="0.25">
      <c r="A223" t="s">
        <v>2</v>
      </c>
      <c r="B223" t="s">
        <v>224</v>
      </c>
      <c r="C223">
        <v>1.5127426471820291</v>
      </c>
      <c r="D223">
        <v>3.377239310613755</v>
      </c>
      <c r="E223">
        <v>34.396176649956281</v>
      </c>
      <c r="F223">
        <v>35.448670323845363</v>
      </c>
      <c r="G223">
        <v>36.481148582031302</v>
      </c>
      <c r="H223">
        <v>37.484730404909527</v>
      </c>
      <c r="I223">
        <v>39.846007652439823</v>
      </c>
      <c r="J223">
        <v>24.666361162673759</v>
      </c>
      <c r="K223">
        <v>21.483806607624249</v>
      </c>
      <c r="L223">
        <v>17.83736722680155</v>
      </c>
      <c r="M223">
        <v>7.1435770113444041</v>
      </c>
      <c r="N223">
        <v>1.190755485824223E-2</v>
      </c>
      <c r="O223">
        <v>1.303491676081958E-2</v>
      </c>
      <c r="P223">
        <v>1.80091791989474E-2</v>
      </c>
      <c r="Q223">
        <v>4.456101677232531E-2</v>
      </c>
    </row>
    <row r="224" spans="1:17" x14ac:dyDescent="0.25">
      <c r="A224" t="s">
        <v>2</v>
      </c>
      <c r="B224" t="s">
        <v>225</v>
      </c>
      <c r="J224">
        <v>2.3732904193253961E-2</v>
      </c>
      <c r="K224">
        <v>2.7253622515060891E-2</v>
      </c>
      <c r="L224">
        <v>2.50375070102219E-2</v>
      </c>
      <c r="M224">
        <v>1.2828007822470511E-2</v>
      </c>
      <c r="N224">
        <v>6.8525595945116667E-3</v>
      </c>
      <c r="O224">
        <v>8.755716776529511E-3</v>
      </c>
      <c r="P224">
        <v>1.442223672140666E-2</v>
      </c>
      <c r="Q224">
        <v>4.1789699839496319E-2</v>
      </c>
    </row>
    <row r="225" spans="1:17" x14ac:dyDescent="0.25">
      <c r="A225" t="s">
        <v>2</v>
      </c>
      <c r="B225" t="s">
        <v>226</v>
      </c>
      <c r="J225">
        <v>1.401307035699139E-2</v>
      </c>
      <c r="K225">
        <v>1.6058948324079472E-2</v>
      </c>
      <c r="L225">
        <v>1.7660895895635121E-2</v>
      </c>
      <c r="M225">
        <v>1.7025919491185829E-2</v>
      </c>
      <c r="N225">
        <v>1.061822640193404E-2</v>
      </c>
      <c r="O225">
        <v>8.8361410571290693E-3</v>
      </c>
      <c r="P225">
        <v>1.260042394116547E-2</v>
      </c>
      <c r="Q225">
        <v>2.9235449519133941E-2</v>
      </c>
    </row>
    <row r="226" spans="1:17" hidden="1" x14ac:dyDescent="0.25">
      <c r="A226" t="s">
        <v>2</v>
      </c>
      <c r="B226" t="s">
        <v>227</v>
      </c>
      <c r="J226">
        <v>2.394474177157162</v>
      </c>
      <c r="K226">
        <v>5.143679885656681</v>
      </c>
      <c r="L226">
        <v>7.9869834518182437</v>
      </c>
      <c r="M226">
        <v>22.477721450252091</v>
      </c>
      <c r="N226">
        <v>34.811940103122247</v>
      </c>
      <c r="O226">
        <v>53.301471817222712</v>
      </c>
      <c r="P226">
        <v>58.361243969501473</v>
      </c>
      <c r="Q226">
        <v>72.58356068929902</v>
      </c>
    </row>
    <row r="227" spans="1:17" x14ac:dyDescent="0.25">
      <c r="A227" t="s">
        <v>2</v>
      </c>
      <c r="B227" t="s">
        <v>228</v>
      </c>
      <c r="J227">
        <v>1.462018379987191E-2</v>
      </c>
      <c r="K227">
        <v>1.7121694100496972E-2</v>
      </c>
      <c r="L227">
        <v>1.928539679789425E-2</v>
      </c>
      <c r="M227">
        <v>2.231103675319317E-2</v>
      </c>
      <c r="N227">
        <v>2.4911529245118288E-2</v>
      </c>
      <c r="O227">
        <v>2.1663354950509889E-2</v>
      </c>
      <c r="P227">
        <v>1.7798859393321171E-2</v>
      </c>
      <c r="Q227">
        <v>3.6121132496426532E-2</v>
      </c>
    </row>
    <row r="228" spans="1:17" hidden="1" x14ac:dyDescent="0.25">
      <c r="A228" t="s">
        <v>2</v>
      </c>
      <c r="B228" t="s">
        <v>229</v>
      </c>
      <c r="J228">
        <v>2.394476814685496</v>
      </c>
      <c r="K228">
        <v>5.1436845984865398</v>
      </c>
      <c r="L228">
        <v>7.9871894802329892</v>
      </c>
      <c r="M228">
        <v>22.47853672181591</v>
      </c>
      <c r="N228">
        <v>34.812952175531287</v>
      </c>
      <c r="O228">
        <v>53.302433637758647</v>
      </c>
      <c r="P228">
        <v>58.361757510857913</v>
      </c>
      <c r="Q228">
        <v>72.581725874155936</v>
      </c>
    </row>
    <row r="229" spans="1:17" x14ac:dyDescent="0.25">
      <c r="A229" t="s">
        <v>2</v>
      </c>
      <c r="B229" t="s">
        <v>230</v>
      </c>
      <c r="J229">
        <v>1.527643176863246E-2</v>
      </c>
      <c r="K229">
        <v>1.7785923833142491E-2</v>
      </c>
      <c r="L229">
        <v>1.995234693160412E-2</v>
      </c>
      <c r="M229">
        <v>2.3060708246863602E-2</v>
      </c>
      <c r="N229">
        <v>2.6313144273097801E-2</v>
      </c>
      <c r="O229">
        <v>2.4318610214551711E-2</v>
      </c>
      <c r="P229">
        <v>1.9663488870663551E-2</v>
      </c>
      <c r="Q229">
        <v>3.6986688385467183E-2</v>
      </c>
    </row>
    <row r="230" spans="1:17" hidden="1" x14ac:dyDescent="0.25">
      <c r="A230" t="s">
        <v>2</v>
      </c>
      <c r="B230" t="s">
        <v>231</v>
      </c>
      <c r="J230">
        <v>2.3944711485134609</v>
      </c>
      <c r="K230">
        <v>5.1436458180969202</v>
      </c>
      <c r="L230">
        <v>7.9866980875782154</v>
      </c>
      <c r="M230">
        <v>22.476516323953302</v>
      </c>
      <c r="N230">
        <v>34.8103245354392</v>
      </c>
      <c r="O230">
        <v>53.299330114348919</v>
      </c>
      <c r="P230">
        <v>73.575932011974672</v>
      </c>
      <c r="Q230">
        <v>72.962383769003893</v>
      </c>
    </row>
    <row r="231" spans="1:17" hidden="1" x14ac:dyDescent="0.25">
      <c r="A231" t="s">
        <v>2</v>
      </c>
      <c r="B231" t="s">
        <v>232</v>
      </c>
      <c r="J231">
        <v>3.8012074966986882</v>
      </c>
      <c r="K231">
        <v>7.7888069150121142</v>
      </c>
      <c r="L231">
        <v>11.93013409163982</v>
      </c>
      <c r="M231">
        <v>32.713764550400668</v>
      </c>
      <c r="N231">
        <v>53.201404647579338</v>
      </c>
      <c r="O231">
        <v>47.907191979485333</v>
      </c>
      <c r="P231">
        <v>63.040289998733243</v>
      </c>
      <c r="Q231">
        <v>79.359932872067759</v>
      </c>
    </row>
    <row r="232" spans="1:17" hidden="1" x14ac:dyDescent="0.25">
      <c r="A232" t="s">
        <v>2</v>
      </c>
      <c r="B232" t="s">
        <v>233</v>
      </c>
      <c r="J232">
        <v>1.099849134021029</v>
      </c>
      <c r="K232">
        <v>2.2064727134272002</v>
      </c>
      <c r="L232">
        <v>3.3139478560469171</v>
      </c>
      <c r="M232">
        <v>8.8278649639000317</v>
      </c>
      <c r="N232">
        <v>13.802687802172301</v>
      </c>
      <c r="O232">
        <v>28.383196564294931</v>
      </c>
      <c r="P232">
        <v>34.348762912672662</v>
      </c>
      <c r="Q232">
        <v>34.930033370777608</v>
      </c>
    </row>
    <row r="233" spans="1:17" hidden="1" x14ac:dyDescent="0.25">
      <c r="A233" t="s">
        <v>2</v>
      </c>
      <c r="B233" t="s">
        <v>234</v>
      </c>
      <c r="J233">
        <v>0.87985882195682052</v>
      </c>
      <c r="K233">
        <v>1.765696238789122</v>
      </c>
      <c r="L233">
        <v>2.6520525922254001</v>
      </c>
      <c r="M233">
        <v>7.0782297343703746</v>
      </c>
      <c r="N233">
        <v>10.55509139595989</v>
      </c>
      <c r="O233">
        <v>11.836925582158511</v>
      </c>
      <c r="P233">
        <v>15.12130627252775</v>
      </c>
      <c r="Q233">
        <v>19.454258031679739</v>
      </c>
    </row>
    <row r="234" spans="1:17" hidden="1" x14ac:dyDescent="0.25">
      <c r="A234" t="s">
        <v>2</v>
      </c>
      <c r="B234" t="s">
        <v>235</v>
      </c>
      <c r="J234">
        <v>0.87985853327141883</v>
      </c>
      <c r="K234">
        <v>1.7656955551577029</v>
      </c>
      <c r="L234">
        <v>2.652055420023367</v>
      </c>
      <c r="M234">
        <v>7.0782353697718818</v>
      </c>
      <c r="N234">
        <v>10.555088148787799</v>
      </c>
      <c r="O234">
        <v>11.83690584587219</v>
      </c>
      <c r="P234">
        <v>15.12125887324291</v>
      </c>
      <c r="Q234">
        <v>19.454139895326861</v>
      </c>
    </row>
    <row r="235" spans="1:17" hidden="1" x14ac:dyDescent="0.25">
      <c r="A235" t="s">
        <v>2</v>
      </c>
      <c r="B235" t="s">
        <v>236</v>
      </c>
      <c r="J235">
        <v>0.87986080122443433</v>
      </c>
      <c r="K235">
        <v>1.765700855618723</v>
      </c>
      <c r="L235">
        <v>2.6520323074709999</v>
      </c>
      <c r="M235">
        <v>7.07818565286395</v>
      </c>
      <c r="N235">
        <v>10.55510498609768</v>
      </c>
      <c r="O235">
        <v>11.837045688863389</v>
      </c>
      <c r="P235">
        <v>15.121633814635279</v>
      </c>
      <c r="Q235">
        <v>19.45508038849751</v>
      </c>
    </row>
    <row r="236" spans="1:17" x14ac:dyDescent="0.25">
      <c r="A236" t="s">
        <v>2</v>
      </c>
      <c r="B236" t="s">
        <v>237</v>
      </c>
      <c r="J236">
        <v>1.965716951710943E-2</v>
      </c>
      <c r="K236">
        <v>2.321724453160115E-2</v>
      </c>
      <c r="L236">
        <v>2.5554881366941541E-2</v>
      </c>
      <c r="M236">
        <v>2.1282183081454749E-2</v>
      </c>
      <c r="N236">
        <v>1.129458191247013E-2</v>
      </c>
      <c r="O236">
        <v>1.2546383868053949E-2</v>
      </c>
      <c r="P236">
        <v>1.7376080036708829E-2</v>
      </c>
      <c r="Q236">
        <v>4.2501262870091358E-2</v>
      </c>
    </row>
    <row r="237" spans="1:17" x14ac:dyDescent="0.25">
      <c r="A237" t="s">
        <v>2</v>
      </c>
      <c r="B237" t="s">
        <v>238</v>
      </c>
      <c r="C237">
        <v>0.1234173393166213</v>
      </c>
      <c r="D237">
        <v>8.5297480945214836</v>
      </c>
      <c r="E237">
        <v>16.97259491833282</v>
      </c>
      <c r="F237">
        <v>25.336367742940212</v>
      </c>
      <c r="G237">
        <v>609.39347854864957</v>
      </c>
      <c r="H237">
        <v>617.41945622573144</v>
      </c>
      <c r="I237">
        <v>623.83504588138339</v>
      </c>
      <c r="J237">
        <v>428.99716997238392</v>
      </c>
      <c r="K237">
        <v>415.88676198469011</v>
      </c>
      <c r="L237">
        <v>409.76802147069418</v>
      </c>
      <c r="M237">
        <v>3.1301550458724998</v>
      </c>
      <c r="N237">
        <v>6.8843352114495359E-3</v>
      </c>
      <c r="O237">
        <v>8.7858393801002327E-3</v>
      </c>
      <c r="P237">
        <v>1.448738225861167E-2</v>
      </c>
      <c r="Q237">
        <v>4.2282638488399901E-2</v>
      </c>
    </row>
    <row r="238" spans="1:17" x14ac:dyDescent="0.25">
      <c r="A238" t="s">
        <v>2</v>
      </c>
      <c r="B238" t="s">
        <v>239</v>
      </c>
      <c r="C238">
        <v>6.5651779831926285E-2</v>
      </c>
      <c r="D238">
        <v>6.9751891573321769</v>
      </c>
      <c r="E238">
        <v>13.43891612749306</v>
      </c>
      <c r="F238">
        <v>19.794574803175941</v>
      </c>
      <c r="G238">
        <v>444.64259479888813</v>
      </c>
      <c r="H238">
        <v>451.2298812938555</v>
      </c>
      <c r="I238">
        <v>456.5087423820695</v>
      </c>
      <c r="J238">
        <v>190.6100383784129</v>
      </c>
      <c r="K238">
        <v>140.66471709338961</v>
      </c>
      <c r="L238">
        <v>109.47309390452681</v>
      </c>
      <c r="M238">
        <v>82.271826448062896</v>
      </c>
      <c r="N238">
        <v>2.562698469931199</v>
      </c>
      <c r="O238">
        <v>9.0363562019729216E-3</v>
      </c>
      <c r="P238">
        <v>1.2882271744009891E-2</v>
      </c>
      <c r="Q238">
        <v>3.0349011189286498E-2</v>
      </c>
    </row>
    <row r="239" spans="1:17" hidden="1" x14ac:dyDescent="0.25">
      <c r="A239" t="s">
        <v>2</v>
      </c>
      <c r="B239" t="s">
        <v>240</v>
      </c>
      <c r="J239">
        <v>459.8200499118729</v>
      </c>
      <c r="K239">
        <v>442.79634285367803</v>
      </c>
      <c r="L239">
        <v>464.44214951639572</v>
      </c>
      <c r="M239">
        <v>487.88154326429549</v>
      </c>
      <c r="N239">
        <v>510.8053928468741</v>
      </c>
      <c r="O239">
        <v>589.86047671344454</v>
      </c>
      <c r="P239">
        <v>505.63332923043862</v>
      </c>
      <c r="Q239">
        <v>532.50894391126474</v>
      </c>
    </row>
    <row r="240" spans="1:17" x14ac:dyDescent="0.25">
      <c r="A240" t="s">
        <v>2</v>
      </c>
      <c r="B240" t="s">
        <v>241</v>
      </c>
      <c r="C240">
        <v>7.4251513123946705E-2</v>
      </c>
      <c r="D240">
        <v>0.13679831170092591</v>
      </c>
      <c r="E240">
        <v>0.18755243495330889</v>
      </c>
      <c r="F240">
        <v>0.22921495708633571</v>
      </c>
      <c r="G240">
        <v>0.26560387708214062</v>
      </c>
      <c r="H240">
        <v>0.29457388290352449</v>
      </c>
      <c r="I240">
        <v>0.32525886674612209</v>
      </c>
      <c r="J240">
        <v>0.29156116087450579</v>
      </c>
      <c r="K240">
        <v>0.29386412100833642</v>
      </c>
      <c r="L240">
        <v>0.29580355090713439</v>
      </c>
      <c r="M240">
        <v>0.29842240433961759</v>
      </c>
      <c r="N240">
        <v>0.26289869840463809</v>
      </c>
      <c r="O240">
        <v>7.1808663934817274E-2</v>
      </c>
      <c r="P240">
        <v>1.827970574869214E-2</v>
      </c>
      <c r="Q240">
        <v>3.7581944797196093E-2</v>
      </c>
    </row>
    <row r="241" spans="1:17" hidden="1" x14ac:dyDescent="0.25">
      <c r="A241" t="s">
        <v>2</v>
      </c>
      <c r="B241" t="s">
        <v>242</v>
      </c>
      <c r="J241">
        <v>467.37847743552368</v>
      </c>
      <c r="K241">
        <v>478.70667749926179</v>
      </c>
      <c r="L241">
        <v>494.79721300884501</v>
      </c>
      <c r="M241">
        <v>510.28867356414241</v>
      </c>
      <c r="N241">
        <v>528.41336187349748</v>
      </c>
      <c r="O241">
        <v>608.09414035066686</v>
      </c>
      <c r="P241">
        <v>540.481908937904</v>
      </c>
      <c r="Q241">
        <v>545.40912436925896</v>
      </c>
    </row>
    <row r="242" spans="1:17" x14ac:dyDescent="0.25">
      <c r="A242" t="s">
        <v>2</v>
      </c>
      <c r="B242" t="s">
        <v>243</v>
      </c>
      <c r="C242">
        <v>7.4232533200020462E-2</v>
      </c>
      <c r="D242">
        <v>0.13675736521506551</v>
      </c>
      <c r="E242">
        <v>0.19258240991010081</v>
      </c>
      <c r="F242">
        <v>0.23422591448988839</v>
      </c>
      <c r="G242">
        <v>0.27065443275688761</v>
      </c>
      <c r="H242">
        <v>0.2996442329398335</v>
      </c>
      <c r="I242">
        <v>0.3304114787463362</v>
      </c>
      <c r="J242">
        <v>0.29645300325991181</v>
      </c>
      <c r="K242">
        <v>0.29874277370658608</v>
      </c>
      <c r="L242">
        <v>0.30066564797606238</v>
      </c>
      <c r="M242">
        <v>0.30333915531964151</v>
      </c>
      <c r="N242">
        <v>0.29274606393387642</v>
      </c>
      <c r="O242">
        <v>0.1060990836093874</v>
      </c>
      <c r="P242">
        <v>2.02074529024341E-2</v>
      </c>
      <c r="Q242">
        <v>3.8502779711741798E-2</v>
      </c>
    </row>
    <row r="243" spans="1:17" hidden="1" x14ac:dyDescent="0.25">
      <c r="A243" t="s">
        <v>2</v>
      </c>
      <c r="B243" t="s">
        <v>244</v>
      </c>
      <c r="J243">
        <v>459.6922671850653</v>
      </c>
      <c r="K243">
        <v>442.71798615766397</v>
      </c>
      <c r="L243">
        <v>463.75191477778259</v>
      </c>
      <c r="M243">
        <v>487.49053028548542</v>
      </c>
      <c r="N243">
        <v>510.58154645619061</v>
      </c>
      <c r="O243">
        <v>589.7283556099128</v>
      </c>
      <c r="P243">
        <v>643.10479408812091</v>
      </c>
      <c r="Q243">
        <v>535.31366130991887</v>
      </c>
    </row>
    <row r="244" spans="1:17" hidden="1" x14ac:dyDescent="0.25">
      <c r="A244" t="s">
        <v>2</v>
      </c>
      <c r="B244" t="s">
        <v>245</v>
      </c>
      <c r="J244">
        <v>626.72973911089366</v>
      </c>
      <c r="K244">
        <v>580.33474277521088</v>
      </c>
      <c r="L244">
        <v>619.87557928747026</v>
      </c>
      <c r="M244">
        <v>654.60821233276056</v>
      </c>
      <c r="N244">
        <v>716.90546245883752</v>
      </c>
      <c r="O244">
        <v>510.21859680031338</v>
      </c>
      <c r="P244">
        <v>536.08617163955319</v>
      </c>
      <c r="Q244">
        <v>560.11677199863982</v>
      </c>
    </row>
    <row r="245" spans="1:17" hidden="1" x14ac:dyDescent="0.25">
      <c r="A245" t="s">
        <v>2</v>
      </c>
      <c r="B245" t="s">
        <v>246</v>
      </c>
      <c r="J245">
        <v>153.04082949000031</v>
      </c>
      <c r="K245">
        <v>146.49257324623539</v>
      </c>
      <c r="L245">
        <v>154.44932985137831</v>
      </c>
      <c r="M245">
        <v>176.30728889251009</v>
      </c>
      <c r="N245">
        <v>202.39361385313271</v>
      </c>
      <c r="O245">
        <v>296.51172971230068</v>
      </c>
      <c r="P245">
        <v>295.05668309641072</v>
      </c>
      <c r="Q245">
        <v>261.99160854243502</v>
      </c>
    </row>
    <row r="246" spans="1:17" hidden="1" x14ac:dyDescent="0.25">
      <c r="A246" t="s">
        <v>2</v>
      </c>
      <c r="B246" t="s">
        <v>247</v>
      </c>
      <c r="J246">
        <v>122.2959832807623</v>
      </c>
      <c r="K246">
        <v>121.82240915766479</v>
      </c>
      <c r="L246">
        <v>128.93673105505661</v>
      </c>
      <c r="M246">
        <v>145.93973638173611</v>
      </c>
      <c r="N246">
        <v>149.39688157811369</v>
      </c>
      <c r="O246">
        <v>133.08995262744801</v>
      </c>
      <c r="P246">
        <v>137.9333827692729</v>
      </c>
      <c r="Q246">
        <v>145.8385563003207</v>
      </c>
    </row>
    <row r="247" spans="1:17" hidden="1" x14ac:dyDescent="0.25">
      <c r="A247" t="s">
        <v>2</v>
      </c>
      <c r="B247" t="s">
        <v>248</v>
      </c>
      <c r="J247">
        <v>122.29133101780521</v>
      </c>
      <c r="K247">
        <v>121.8197144851375</v>
      </c>
      <c r="L247">
        <v>128.9437110897442</v>
      </c>
      <c r="M247">
        <v>145.94245410174599</v>
      </c>
      <c r="N247">
        <v>149.3965814672064</v>
      </c>
      <c r="O247">
        <v>133.08776807872161</v>
      </c>
      <c r="P247">
        <v>137.92954648540089</v>
      </c>
      <c r="Q247">
        <v>145.83197613358291</v>
      </c>
    </row>
    <row r="248" spans="1:17" hidden="1" x14ac:dyDescent="0.25">
      <c r="A248" t="s">
        <v>2</v>
      </c>
      <c r="B248" t="s">
        <v>249</v>
      </c>
      <c r="J248">
        <v>122.3292709154366</v>
      </c>
      <c r="K248">
        <v>121.8415583003116</v>
      </c>
      <c r="L248">
        <v>128.88786608156471</v>
      </c>
      <c r="M248">
        <v>145.9207515720106</v>
      </c>
      <c r="N248">
        <v>149.39857911504629</v>
      </c>
      <c r="O248">
        <v>133.10529972750291</v>
      </c>
      <c r="P248">
        <v>137.96031517797391</v>
      </c>
      <c r="Q248">
        <v>145.88473761405339</v>
      </c>
    </row>
    <row r="249" spans="1:17" x14ac:dyDescent="0.25">
      <c r="A249" t="s">
        <v>2</v>
      </c>
      <c r="B249" t="s">
        <v>250</v>
      </c>
      <c r="C249">
        <v>3.853316101018827</v>
      </c>
      <c r="D249">
        <v>8.8689987033205941</v>
      </c>
      <c r="E249">
        <v>97.748579042478795</v>
      </c>
      <c r="F249">
        <v>99.9430993618884</v>
      </c>
      <c r="G249">
        <v>102.0922501739032</v>
      </c>
      <c r="H249">
        <v>104.19229669852881</v>
      </c>
      <c r="I249">
        <v>111.0652784450956</v>
      </c>
      <c r="J249">
        <v>68.63265477232089</v>
      </c>
      <c r="K249">
        <v>59.5306505869451</v>
      </c>
      <c r="L249">
        <v>49.170084080216633</v>
      </c>
      <c r="M249">
        <v>19.575580358173909</v>
      </c>
      <c r="N249">
        <v>1.204702646356275E-2</v>
      </c>
      <c r="O249">
        <v>1.321950851134196E-2</v>
      </c>
      <c r="P249">
        <v>1.8339842483391381E-2</v>
      </c>
      <c r="Q249">
        <v>4.5990985761223048E-2</v>
      </c>
    </row>
    <row r="250" spans="1:17" x14ac:dyDescent="0.25">
      <c r="A250" t="s">
        <v>2</v>
      </c>
      <c r="B250" t="s">
        <v>251</v>
      </c>
      <c r="J250">
        <v>2.111584601278103E-2</v>
      </c>
      <c r="K250">
        <v>2.5593235440475561E-2</v>
      </c>
      <c r="L250">
        <v>2.3713286877141439E-2</v>
      </c>
      <c r="M250">
        <v>1.234991535394653E-2</v>
      </c>
      <c r="N250">
        <v>6.743571790276996E-3</v>
      </c>
      <c r="O250">
        <v>8.6475936485001983E-3</v>
      </c>
      <c r="P250">
        <v>1.4204762289896479E-2</v>
      </c>
      <c r="Q250">
        <v>4.0634907565626537E-2</v>
      </c>
    </row>
    <row r="251" spans="1:17" x14ac:dyDescent="0.25">
      <c r="A251" t="s">
        <v>2</v>
      </c>
      <c r="B251" t="s">
        <v>252</v>
      </c>
      <c r="J251">
        <v>1.249506153139745E-2</v>
      </c>
      <c r="K251">
        <v>1.451312472080033E-2</v>
      </c>
      <c r="L251">
        <v>1.6039344407425792E-2</v>
      </c>
      <c r="M251">
        <v>1.5743041565680679E-2</v>
      </c>
      <c r="N251">
        <v>9.9658791715847347E-3</v>
      </c>
      <c r="O251">
        <v>8.419566504245822E-3</v>
      </c>
      <c r="P251">
        <v>1.2018315428656079E-2</v>
      </c>
      <c r="Q251">
        <v>2.718152295836013E-2</v>
      </c>
    </row>
    <row r="252" spans="1:17" hidden="1" x14ac:dyDescent="0.25">
      <c r="A252" t="s">
        <v>2</v>
      </c>
      <c r="B252" t="s">
        <v>253</v>
      </c>
      <c r="J252">
        <v>0.76944325614497699</v>
      </c>
      <c r="K252">
        <v>1.666970138530705</v>
      </c>
      <c r="L252">
        <v>2.592530865794032</v>
      </c>
      <c r="M252">
        <v>7.3434519285366653</v>
      </c>
      <c r="N252">
        <v>12.61497306874211</v>
      </c>
      <c r="O252">
        <v>20.051206969147039</v>
      </c>
      <c r="P252">
        <v>22.670205463350111</v>
      </c>
      <c r="Q252">
        <v>29.099581973496271</v>
      </c>
    </row>
    <row r="253" spans="1:17" x14ac:dyDescent="0.25">
      <c r="A253" t="s">
        <v>2</v>
      </c>
      <c r="B253" t="s">
        <v>254</v>
      </c>
      <c r="J253">
        <v>1.374516478771816E-2</v>
      </c>
      <c r="K253">
        <v>1.628092811205812E-2</v>
      </c>
      <c r="L253">
        <v>1.8389926376233628E-2</v>
      </c>
      <c r="M253">
        <v>2.147322695131558E-2</v>
      </c>
      <c r="N253">
        <v>2.4068456362878601E-2</v>
      </c>
      <c r="O253">
        <v>2.0999902641536231E-2</v>
      </c>
      <c r="P253">
        <v>1.7310951392012511E-2</v>
      </c>
      <c r="Q253">
        <v>3.479206886615515E-2</v>
      </c>
    </row>
    <row r="254" spans="1:17" hidden="1" x14ac:dyDescent="0.25">
      <c r="A254" t="s">
        <v>2</v>
      </c>
      <c r="B254" t="s">
        <v>255</v>
      </c>
      <c r="J254">
        <v>0.76944334769910805</v>
      </c>
      <c r="K254">
        <v>1.666970381400124</v>
      </c>
      <c r="L254">
        <v>2.592551156006814</v>
      </c>
      <c r="M254">
        <v>7.3435339232399164</v>
      </c>
      <c r="N254">
        <v>12.61509484926507</v>
      </c>
      <c r="O254">
        <v>20.051337574579708</v>
      </c>
      <c r="P254">
        <v>22.67026372129272</v>
      </c>
      <c r="Q254">
        <v>29.09926552450446</v>
      </c>
    </row>
    <row r="255" spans="1:17" x14ac:dyDescent="0.25">
      <c r="A255" t="s">
        <v>2</v>
      </c>
      <c r="B255" t="s">
        <v>256</v>
      </c>
      <c r="J255">
        <v>1.433372890122072E-2</v>
      </c>
      <c r="K255">
        <v>1.690061152768791E-2</v>
      </c>
      <c r="L255">
        <v>1.901657344878005E-2</v>
      </c>
      <c r="M255">
        <v>2.218853496086862E-2</v>
      </c>
      <c r="N255">
        <v>2.5416433337351309E-2</v>
      </c>
      <c r="O255">
        <v>2.356154083563226E-2</v>
      </c>
      <c r="P255">
        <v>1.9115892847790909E-2</v>
      </c>
      <c r="Q255">
        <v>3.5610520889121602E-2</v>
      </c>
    </row>
    <row r="256" spans="1:17" hidden="1" x14ac:dyDescent="0.25">
      <c r="A256" t="s">
        <v>2</v>
      </c>
      <c r="B256" t="s">
        <v>257</v>
      </c>
      <c r="J256">
        <v>0.76944312793825675</v>
      </c>
      <c r="K256">
        <v>1.6669620538433461</v>
      </c>
      <c r="L256">
        <v>2.592492937696234</v>
      </c>
      <c r="M256">
        <v>7.3432721919685564</v>
      </c>
      <c r="N256">
        <v>12.614636005090579</v>
      </c>
      <c r="O256">
        <v>20.05062855029102</v>
      </c>
      <c r="P256">
        <v>28.623128893673751</v>
      </c>
      <c r="Q256">
        <v>29.263097340964169</v>
      </c>
    </row>
    <row r="257" spans="1:17" hidden="1" x14ac:dyDescent="0.25">
      <c r="A257" t="s">
        <v>2</v>
      </c>
      <c r="B257" t="s">
        <v>258</v>
      </c>
      <c r="J257">
        <v>0.96045913655257931</v>
      </c>
      <c r="K257">
        <v>1.970687430611719</v>
      </c>
      <c r="L257">
        <v>3.0189079688185472</v>
      </c>
      <c r="M257">
        <v>8.2982659146668656</v>
      </c>
      <c r="N257">
        <v>14.90884206348256</v>
      </c>
      <c r="O257">
        <v>14.293262137766609</v>
      </c>
      <c r="P257">
        <v>19.568325494174481</v>
      </c>
      <c r="Q257">
        <v>25.20508049975874</v>
      </c>
    </row>
    <row r="258" spans="1:17" hidden="1" x14ac:dyDescent="0.25">
      <c r="A258" t="s">
        <v>2</v>
      </c>
      <c r="B258" t="s">
        <v>259</v>
      </c>
      <c r="J258">
        <v>0.1194246201610422</v>
      </c>
      <c r="K258">
        <v>0.24238789846113429</v>
      </c>
      <c r="L258">
        <v>0.3665627013021211</v>
      </c>
      <c r="M258">
        <v>0.99228283090969704</v>
      </c>
      <c r="N258">
        <v>1.705093547497571</v>
      </c>
      <c r="O258">
        <v>3.7638825202266029</v>
      </c>
      <c r="P258">
        <v>4.725779553824224</v>
      </c>
      <c r="Q258">
        <v>4.8814182744807697</v>
      </c>
    </row>
    <row r="259" spans="1:17" hidden="1" x14ac:dyDescent="0.25">
      <c r="A259" t="s">
        <v>2</v>
      </c>
      <c r="B259" t="s">
        <v>260</v>
      </c>
      <c r="J259">
        <v>9.5539562077356296E-2</v>
      </c>
      <c r="K259">
        <v>0.19394207825842019</v>
      </c>
      <c r="L259">
        <v>0.29330613810482581</v>
      </c>
      <c r="M259">
        <v>0.7948175359236509</v>
      </c>
      <c r="N259">
        <v>1.3141105278558209</v>
      </c>
      <c r="O259">
        <v>1.55926763154784</v>
      </c>
      <c r="P259">
        <v>2.0556314746443238</v>
      </c>
      <c r="Q259">
        <v>2.7069254384629171</v>
      </c>
    </row>
    <row r="260" spans="1:17" hidden="1" x14ac:dyDescent="0.25">
      <c r="A260" t="s">
        <v>2</v>
      </c>
      <c r="B260" t="s">
        <v>261</v>
      </c>
      <c r="J260">
        <v>9.5539563581807041E-2</v>
      </c>
      <c r="K260">
        <v>0.19394206611039991</v>
      </c>
      <c r="L260">
        <v>0.29330616712650093</v>
      </c>
      <c r="M260">
        <v>0.79481754484274203</v>
      </c>
      <c r="N260">
        <v>1.3141103002298</v>
      </c>
      <c r="O260">
        <v>1.559267008810086</v>
      </c>
      <c r="P260">
        <v>2.0556304928209181</v>
      </c>
      <c r="Q260">
        <v>2.706923039269721</v>
      </c>
    </row>
    <row r="261" spans="1:17" hidden="1" x14ac:dyDescent="0.25">
      <c r="A261" t="s">
        <v>2</v>
      </c>
      <c r="B261" t="s">
        <v>262</v>
      </c>
      <c r="J261">
        <v>9.553954923519721E-2</v>
      </c>
      <c r="K261">
        <v>0.1939421558351363</v>
      </c>
      <c r="L261">
        <v>0.29330591413890528</v>
      </c>
      <c r="M261">
        <v>0.79481715663646579</v>
      </c>
      <c r="N261">
        <v>1.314111004893767</v>
      </c>
      <c r="O261">
        <v>1.5592698484265439</v>
      </c>
      <c r="P261">
        <v>2.0556378333462768</v>
      </c>
      <c r="Q261">
        <v>2.706941635480677</v>
      </c>
    </row>
    <row r="262" spans="1:17" x14ac:dyDescent="0.25">
      <c r="A262" t="s">
        <v>2</v>
      </c>
      <c r="B262" t="s">
        <v>263</v>
      </c>
      <c r="J262">
        <v>1.202027167968985E-2</v>
      </c>
      <c r="K262">
        <v>1.626324569117913E-2</v>
      </c>
      <c r="L262">
        <v>1.849630538567865E-2</v>
      </c>
      <c r="M262">
        <v>1.6577575826320981E-2</v>
      </c>
      <c r="N262">
        <v>9.5228395195297369E-3</v>
      </c>
      <c r="O262">
        <v>1.0956298322831629E-2</v>
      </c>
      <c r="P262">
        <v>1.509344423249875E-2</v>
      </c>
      <c r="Q262">
        <v>3.4801821116670191E-2</v>
      </c>
    </row>
    <row r="263" spans="1:17" x14ac:dyDescent="0.25">
      <c r="A263" t="s">
        <v>2</v>
      </c>
      <c r="B263" t="s">
        <v>264</v>
      </c>
      <c r="C263">
        <v>0.1066893910420066</v>
      </c>
      <c r="D263">
        <v>1.255473078642297</v>
      </c>
      <c r="E263">
        <v>2.48625884993701</v>
      </c>
      <c r="F263">
        <v>3.698781095721106</v>
      </c>
      <c r="G263">
        <v>80.695883905524681</v>
      </c>
      <c r="H263">
        <v>81.853916280306763</v>
      </c>
      <c r="I263">
        <v>83.149226946608394</v>
      </c>
      <c r="J263">
        <v>57.278529268172583</v>
      </c>
      <c r="K263">
        <v>55.598036309941087</v>
      </c>
      <c r="L263">
        <v>54.918014664733278</v>
      </c>
      <c r="M263">
        <v>0.56722583504895385</v>
      </c>
      <c r="N263">
        <v>6.8745620734793006E-3</v>
      </c>
      <c r="O263">
        <v>8.7696270028315391E-3</v>
      </c>
      <c r="P263">
        <v>1.443421042155954E-2</v>
      </c>
      <c r="Q263">
        <v>4.1778204203600108E-2</v>
      </c>
    </row>
    <row r="264" spans="1:17" x14ac:dyDescent="0.25">
      <c r="A264" t="s">
        <v>2</v>
      </c>
      <c r="B264" t="s">
        <v>265</v>
      </c>
      <c r="C264">
        <v>5.1455891461464967E-2</v>
      </c>
      <c r="D264">
        <v>0.97713764181479823</v>
      </c>
      <c r="E264">
        <v>1.8731716395250479</v>
      </c>
      <c r="F264">
        <v>2.7592386857095081</v>
      </c>
      <c r="G264">
        <v>52.4939107106349</v>
      </c>
      <c r="H264">
        <v>53.407693574664933</v>
      </c>
      <c r="I264">
        <v>54.430107816612619</v>
      </c>
      <c r="J264">
        <v>24.548137568288929</v>
      </c>
      <c r="K264">
        <v>18.828408792101989</v>
      </c>
      <c r="L264">
        <v>15.18085118235018</v>
      </c>
      <c r="M264">
        <v>11.5858451923358</v>
      </c>
      <c r="N264">
        <v>0.44566620936007523</v>
      </c>
      <c r="O264">
        <v>8.8740018607360339E-3</v>
      </c>
      <c r="P264">
        <v>1.260090771046486E-2</v>
      </c>
      <c r="Q264">
        <v>2.9067919029794539E-2</v>
      </c>
    </row>
    <row r="265" spans="1:17" hidden="1" x14ac:dyDescent="0.25">
      <c r="A265" t="s">
        <v>2</v>
      </c>
      <c r="B265" t="s">
        <v>266</v>
      </c>
      <c r="J265">
        <v>100.1529828555083</v>
      </c>
      <c r="K265">
        <v>96.512680271654091</v>
      </c>
      <c r="L265">
        <v>101.07254193040821</v>
      </c>
      <c r="M265">
        <v>104.9797208079831</v>
      </c>
      <c r="N265">
        <v>108.69680641605351</v>
      </c>
      <c r="O265">
        <v>123.3164738107626</v>
      </c>
      <c r="P265">
        <v>105.2888068350376</v>
      </c>
      <c r="Q265">
        <v>111.72959519016401</v>
      </c>
    </row>
    <row r="266" spans="1:17" x14ac:dyDescent="0.25">
      <c r="A266" t="s">
        <v>2</v>
      </c>
      <c r="B266" t="s">
        <v>267</v>
      </c>
      <c r="C266">
        <v>7.0090766800513238E-2</v>
      </c>
      <c r="D266">
        <v>0.12707667270292949</v>
      </c>
      <c r="E266">
        <v>0.17771668760186671</v>
      </c>
      <c r="F266">
        <v>0.21644289880838399</v>
      </c>
      <c r="G266">
        <v>0.24806650234472921</v>
      </c>
      <c r="H266">
        <v>0.27591168797798038</v>
      </c>
      <c r="I266">
        <v>0.31320505478028432</v>
      </c>
      <c r="J266">
        <v>0.26957611414065319</v>
      </c>
      <c r="K266">
        <v>0.27166904920983959</v>
      </c>
      <c r="L266">
        <v>0.2733296957600076</v>
      </c>
      <c r="M266">
        <v>0.27560903160096251</v>
      </c>
      <c r="N266">
        <v>0.24300959486333021</v>
      </c>
      <c r="O266">
        <v>6.7529594982892877E-2</v>
      </c>
      <c r="P266">
        <v>1.8034765373856659E-2</v>
      </c>
      <c r="Q266">
        <v>3.6623725073823381E-2</v>
      </c>
    </row>
    <row r="267" spans="1:17" hidden="1" x14ac:dyDescent="0.25">
      <c r="A267" t="s">
        <v>2</v>
      </c>
      <c r="B267" t="s">
        <v>268</v>
      </c>
      <c r="J267">
        <v>101.9669446589231</v>
      </c>
      <c r="K267">
        <v>105.0994807127465</v>
      </c>
      <c r="L267">
        <v>108.568649676644</v>
      </c>
      <c r="M267">
        <v>110.35923582092791</v>
      </c>
      <c r="N267">
        <v>112.7799768462295</v>
      </c>
      <c r="O267">
        <v>127.3566499800813</v>
      </c>
      <c r="P267">
        <v>112.76826812053589</v>
      </c>
      <c r="Q267">
        <v>114.6401201190133</v>
      </c>
    </row>
    <row r="268" spans="1:17" x14ac:dyDescent="0.25">
      <c r="A268" t="s">
        <v>2</v>
      </c>
      <c r="B268" t="s">
        <v>269</v>
      </c>
      <c r="C268">
        <v>7.0039655811283102E-2</v>
      </c>
      <c r="D268">
        <v>0.1270067728672945</v>
      </c>
      <c r="E268">
        <v>0.18253713008925179</v>
      </c>
      <c r="F268">
        <v>0.2213135663005234</v>
      </c>
      <c r="G268">
        <v>0.25288843155579399</v>
      </c>
      <c r="H268">
        <v>0.28084015107360882</v>
      </c>
      <c r="I268">
        <v>0.31835890720664922</v>
      </c>
      <c r="J268">
        <v>0.27417512319394072</v>
      </c>
      <c r="K268">
        <v>0.2762476318907528</v>
      </c>
      <c r="L268">
        <v>0.27788139851810079</v>
      </c>
      <c r="M268">
        <v>0.28020129619529183</v>
      </c>
      <c r="N268">
        <v>0.27042999674431012</v>
      </c>
      <c r="O268">
        <v>9.9167971771725844E-2</v>
      </c>
      <c r="P268">
        <v>1.994214752910143E-2</v>
      </c>
      <c r="Q268">
        <v>3.7507426803135367E-2</v>
      </c>
    </row>
    <row r="269" spans="1:17" hidden="1" x14ac:dyDescent="0.25">
      <c r="A269" t="s">
        <v>2</v>
      </c>
      <c r="B269" t="s">
        <v>270</v>
      </c>
      <c r="J269">
        <v>100.14446918003991</v>
      </c>
      <c r="K269">
        <v>96.501761939020625</v>
      </c>
      <c r="L269">
        <v>101.0301961135677</v>
      </c>
      <c r="M269">
        <v>104.956576934693</v>
      </c>
      <c r="N269">
        <v>108.6835016507822</v>
      </c>
      <c r="O269">
        <v>123.3076852467955</v>
      </c>
      <c r="P269">
        <v>134.19116389302249</v>
      </c>
      <c r="Q269">
        <v>112.3313431599741</v>
      </c>
    </row>
    <row r="270" spans="1:17" hidden="1" x14ac:dyDescent="0.25">
      <c r="A270" t="s">
        <v>2</v>
      </c>
      <c r="B270" t="s">
        <v>271</v>
      </c>
      <c r="J270">
        <v>107.3779780423358</v>
      </c>
      <c r="K270">
        <v>102.321220482556</v>
      </c>
      <c r="L270">
        <v>109.1882059430192</v>
      </c>
      <c r="M270">
        <v>114.66882303292191</v>
      </c>
      <c r="N270">
        <v>126.8005883461132</v>
      </c>
      <c r="O270">
        <v>89.164462542999814</v>
      </c>
      <c r="P270">
        <v>93.578267473738038</v>
      </c>
      <c r="Q270">
        <v>97.353609478213073</v>
      </c>
    </row>
    <row r="271" spans="1:17" hidden="1" x14ac:dyDescent="0.25">
      <c r="A271" t="s">
        <v>2</v>
      </c>
      <c r="B271" t="s">
        <v>272</v>
      </c>
      <c r="J271">
        <v>11.63146355608183</v>
      </c>
      <c r="K271">
        <v>11.149515589964629</v>
      </c>
      <c r="L271">
        <v>11.72075591986099</v>
      </c>
      <c r="M271">
        <v>13.20517503165593</v>
      </c>
      <c r="N271">
        <v>15.052682450553901</v>
      </c>
      <c r="O271">
        <v>22.081445215902011</v>
      </c>
      <c r="P271">
        <v>21.9716751358031</v>
      </c>
      <c r="Q271">
        <v>19.477139726864859</v>
      </c>
    </row>
    <row r="272" spans="1:17" hidden="1" x14ac:dyDescent="0.25">
      <c r="A272" t="s">
        <v>2</v>
      </c>
      <c r="B272" t="s">
        <v>273</v>
      </c>
      <c r="J272">
        <v>9.3364934237654946</v>
      </c>
      <c r="K272">
        <v>9.2949470442681772</v>
      </c>
      <c r="L272">
        <v>9.810081166045407</v>
      </c>
      <c r="M272">
        <v>10.937371102891721</v>
      </c>
      <c r="N272">
        <v>11.116887559618361</v>
      </c>
      <c r="O272">
        <v>9.8778654644704211</v>
      </c>
      <c r="P272">
        <v>10.2235403060332</v>
      </c>
      <c r="Q272">
        <v>10.80493907654388</v>
      </c>
    </row>
    <row r="273" spans="1:17" hidden="1" x14ac:dyDescent="0.25">
      <c r="A273" t="s">
        <v>2</v>
      </c>
      <c r="B273" t="s">
        <v>274</v>
      </c>
      <c r="J273">
        <v>9.3364636207010516</v>
      </c>
      <c r="K273">
        <v>9.2949307631068887</v>
      </c>
      <c r="L273">
        <v>9.8101196851616432</v>
      </c>
      <c r="M273">
        <v>10.937385253273071</v>
      </c>
      <c r="N273">
        <v>11.11688395746703</v>
      </c>
      <c r="O273">
        <v>9.8778525133289445</v>
      </c>
      <c r="P273">
        <v>10.22351834727279</v>
      </c>
      <c r="Q273">
        <v>10.804902349116411</v>
      </c>
    </row>
    <row r="274" spans="1:17" hidden="1" x14ac:dyDescent="0.25">
      <c r="A274" t="s">
        <v>2</v>
      </c>
      <c r="B274" t="s">
        <v>275</v>
      </c>
      <c r="J274">
        <v>9.3367012745271207</v>
      </c>
      <c r="K274">
        <v>9.2950633634591622</v>
      </c>
      <c r="L274">
        <v>9.809814369350752</v>
      </c>
      <c r="M274">
        <v>10.93727185892368</v>
      </c>
      <c r="N274">
        <v>11.116901909883159</v>
      </c>
      <c r="O274">
        <v>9.8779523459655252</v>
      </c>
      <c r="P274">
        <v>10.223691012962711</v>
      </c>
      <c r="Q274">
        <v>10.80519338505829</v>
      </c>
    </row>
    <row r="275" spans="1:17" x14ac:dyDescent="0.25">
      <c r="A275" t="s">
        <v>2</v>
      </c>
      <c r="B275" t="s">
        <v>276</v>
      </c>
      <c r="C275">
        <v>0.30888712005862001</v>
      </c>
      <c r="D275">
        <v>0.6766899330043844</v>
      </c>
      <c r="E275">
        <v>7.3899764142896549</v>
      </c>
      <c r="F275">
        <v>7.5630180179784068</v>
      </c>
      <c r="G275">
        <v>7.732341814266106</v>
      </c>
      <c r="H275">
        <v>7.9098783203597511</v>
      </c>
      <c r="I275">
        <v>8.4589510297433339</v>
      </c>
      <c r="J275">
        <v>5.0190650959693048</v>
      </c>
      <c r="K275">
        <v>4.3480577146307242</v>
      </c>
      <c r="L275">
        <v>3.6209580354562241</v>
      </c>
      <c r="M275">
        <v>1.4842226318021801</v>
      </c>
      <c r="N275">
        <v>1.146287815386398E-2</v>
      </c>
      <c r="O275">
        <v>1.2482960608781469E-2</v>
      </c>
      <c r="P275">
        <v>1.708466650559275E-2</v>
      </c>
      <c r="Q275">
        <v>4.0792715426811607E-2</v>
      </c>
    </row>
    <row r="276" spans="1:17" x14ac:dyDescent="0.25">
      <c r="A276" t="s">
        <v>2</v>
      </c>
      <c r="B276" t="s">
        <v>277</v>
      </c>
      <c r="J276">
        <v>2.111454487074545E-2</v>
      </c>
      <c r="K276">
        <v>2.54399678163344E-2</v>
      </c>
      <c r="L276">
        <v>2.3627132393099451E-2</v>
      </c>
      <c r="M276">
        <v>1.2313937478894969E-2</v>
      </c>
      <c r="N276">
        <v>6.7315503752255444E-3</v>
      </c>
      <c r="O276">
        <v>8.6347253828087996E-3</v>
      </c>
      <c r="P276">
        <v>1.4180782814197671E-2</v>
      </c>
      <c r="Q276">
        <v>4.0531816487727683E-2</v>
      </c>
    </row>
    <row r="277" spans="1:17" x14ac:dyDescent="0.25">
      <c r="A277" t="s">
        <v>2</v>
      </c>
      <c r="B277" t="s">
        <v>278</v>
      </c>
      <c r="J277">
        <v>1.2532219151253439E-2</v>
      </c>
      <c r="K277">
        <v>1.4591330409812911E-2</v>
      </c>
      <c r="L277">
        <v>1.612996449249789E-2</v>
      </c>
      <c r="M277">
        <v>1.5817747970214381E-2</v>
      </c>
      <c r="N277">
        <v>1.0012494057928371E-2</v>
      </c>
      <c r="O277">
        <v>8.4555950321412998E-3</v>
      </c>
      <c r="P277">
        <v>1.207115346339219E-2</v>
      </c>
      <c r="Q277">
        <v>2.7371244987342169E-2</v>
      </c>
    </row>
    <row r="278" spans="1:17" hidden="1" x14ac:dyDescent="0.25">
      <c r="A278" t="s">
        <v>2</v>
      </c>
      <c r="B278" t="s">
        <v>279</v>
      </c>
      <c r="J278">
        <v>0.43079654340189882</v>
      </c>
      <c r="K278">
        <v>0.92539735215390329</v>
      </c>
      <c r="L278">
        <v>1.4375494335753209</v>
      </c>
      <c r="M278">
        <v>4.0653759647517314</v>
      </c>
      <c r="N278">
        <v>7.0049802098493252</v>
      </c>
      <c r="O278">
        <v>11.50131839317741</v>
      </c>
      <c r="P278">
        <v>13.140756718965131</v>
      </c>
      <c r="Q278">
        <v>16.70648243154422</v>
      </c>
    </row>
    <row r="279" spans="1:17" x14ac:dyDescent="0.25">
      <c r="A279" t="s">
        <v>2</v>
      </c>
      <c r="B279" t="s">
        <v>280</v>
      </c>
      <c r="J279">
        <v>1.309626747259693E-2</v>
      </c>
      <c r="K279">
        <v>1.5613596018575661E-2</v>
      </c>
      <c r="L279">
        <v>1.7696807991283221E-2</v>
      </c>
      <c r="M279">
        <v>2.0860794165030928E-2</v>
      </c>
      <c r="N279">
        <v>2.3427353324832461E-2</v>
      </c>
      <c r="O279">
        <v>2.0490929446827389E-2</v>
      </c>
      <c r="P279">
        <v>1.6929658769010321E-2</v>
      </c>
      <c r="Q279">
        <v>3.3714226527048037E-2</v>
      </c>
    </row>
    <row r="280" spans="1:17" hidden="1" x14ac:dyDescent="0.25">
      <c r="A280" t="s">
        <v>2</v>
      </c>
      <c r="B280" t="s">
        <v>281</v>
      </c>
      <c r="J280">
        <v>0.43079654144589757</v>
      </c>
      <c r="K280">
        <v>0.92539739050494507</v>
      </c>
      <c r="L280">
        <v>1.4375553926442091</v>
      </c>
      <c r="M280">
        <v>4.0654001975762881</v>
      </c>
      <c r="N280">
        <v>7.0050155432253183</v>
      </c>
      <c r="O280">
        <v>11.501359201284661</v>
      </c>
      <c r="P280">
        <v>13.140774631035629</v>
      </c>
      <c r="Q280">
        <v>16.70637509013082</v>
      </c>
    </row>
    <row r="281" spans="1:17" x14ac:dyDescent="0.25">
      <c r="A281" t="s">
        <v>2</v>
      </c>
      <c r="B281" t="s">
        <v>282</v>
      </c>
      <c r="J281">
        <v>1.3642567489291451E-2</v>
      </c>
      <c r="K281">
        <v>1.618960308600885E-2</v>
      </c>
      <c r="L281">
        <v>1.8285600407780989E-2</v>
      </c>
      <c r="M281">
        <v>2.155075673154986E-2</v>
      </c>
      <c r="N281">
        <v>2.4734192604455529E-2</v>
      </c>
      <c r="O281">
        <v>2.2980621162236189E-2</v>
      </c>
      <c r="P281">
        <v>1.8688169919358521E-2</v>
      </c>
      <c r="Q281">
        <v>3.4494493099681632E-2</v>
      </c>
    </row>
    <row r="282" spans="1:17" hidden="1" x14ac:dyDescent="0.25">
      <c r="A282" t="s">
        <v>2</v>
      </c>
      <c r="B282" t="s">
        <v>283</v>
      </c>
      <c r="J282">
        <v>0.43079650114050683</v>
      </c>
      <c r="K282">
        <v>0.92539340647121937</v>
      </c>
      <c r="L282">
        <v>1.4375351504089331</v>
      </c>
      <c r="M282">
        <v>4.065305599430916</v>
      </c>
      <c r="N282">
        <v>7.0048402227269868</v>
      </c>
      <c r="O282">
        <v>11.50104079021113</v>
      </c>
      <c r="P282">
        <v>16.538292222476642</v>
      </c>
      <c r="Q282">
        <v>16.79252362152539</v>
      </c>
    </row>
    <row r="283" spans="1:17" hidden="1" x14ac:dyDescent="0.25">
      <c r="A283" t="s">
        <v>2</v>
      </c>
      <c r="B283" t="s">
        <v>284</v>
      </c>
      <c r="J283">
        <v>0.69702193255925216</v>
      </c>
      <c r="K283">
        <v>1.43158369698943</v>
      </c>
      <c r="L283">
        <v>2.194061917955783</v>
      </c>
      <c r="M283">
        <v>6.0404345812928559</v>
      </c>
      <c r="N283">
        <v>10.910437795277559</v>
      </c>
      <c r="O283">
        <v>10.46762798534327</v>
      </c>
      <c r="P283">
        <v>14.31613329588753</v>
      </c>
      <c r="Q283">
        <v>18.49604719422117</v>
      </c>
    </row>
    <row r="284" spans="1:17" hidden="1" x14ac:dyDescent="0.25">
      <c r="A284" t="s">
        <v>2</v>
      </c>
      <c r="B284" t="s">
        <v>285</v>
      </c>
      <c r="J284">
        <v>0.1605520077422305</v>
      </c>
      <c r="K284">
        <v>0.32617231512668349</v>
      </c>
      <c r="L284">
        <v>0.49266204156641552</v>
      </c>
      <c r="M284">
        <v>1.3292151156918659</v>
      </c>
      <c r="N284">
        <v>2.296974347439074</v>
      </c>
      <c r="O284">
        <v>5.0861791874151514</v>
      </c>
      <c r="P284">
        <v>6.3901168631986041</v>
      </c>
      <c r="Q284">
        <v>6.613717622334109</v>
      </c>
    </row>
    <row r="285" spans="1:17" hidden="1" x14ac:dyDescent="0.25">
      <c r="A285" t="s">
        <v>2</v>
      </c>
      <c r="B285" t="s">
        <v>286</v>
      </c>
      <c r="J285">
        <v>0.12844133558939111</v>
      </c>
      <c r="K285">
        <v>0.26098085811637051</v>
      </c>
      <c r="L285">
        <v>0.39420582438823693</v>
      </c>
      <c r="M285">
        <v>1.0646894479382349</v>
      </c>
      <c r="N285">
        <v>1.7698087696650819</v>
      </c>
      <c r="O285">
        <v>2.1085010498545449</v>
      </c>
      <c r="P285">
        <v>2.7886506650720682</v>
      </c>
      <c r="Q285">
        <v>3.678549540857897</v>
      </c>
    </row>
    <row r="286" spans="1:17" hidden="1" x14ac:dyDescent="0.25">
      <c r="A286" t="s">
        <v>2</v>
      </c>
      <c r="B286" t="s">
        <v>287</v>
      </c>
      <c r="J286">
        <v>0.12844132793524379</v>
      </c>
      <c r="K286">
        <v>0.26098084116041881</v>
      </c>
      <c r="L286">
        <v>0.39420588171306298</v>
      </c>
      <c r="M286">
        <v>1.064689472947858</v>
      </c>
      <c r="N286">
        <v>1.769808469707477</v>
      </c>
      <c r="O286">
        <v>2.1085000822338671</v>
      </c>
      <c r="P286">
        <v>2.7886489284632709</v>
      </c>
      <c r="Q286">
        <v>3.6785451700597478</v>
      </c>
    </row>
    <row r="287" spans="1:17" hidden="1" x14ac:dyDescent="0.25">
      <c r="A287" t="s">
        <v>2</v>
      </c>
      <c r="B287" t="s">
        <v>288</v>
      </c>
      <c r="J287">
        <v>0.12844138976815769</v>
      </c>
      <c r="K287">
        <v>0.26098096605261811</v>
      </c>
      <c r="L287">
        <v>0.39420540857066888</v>
      </c>
      <c r="M287">
        <v>1.0646887253711921</v>
      </c>
      <c r="N287">
        <v>1.7698095506714111</v>
      </c>
      <c r="O287">
        <v>2.1085049833608709</v>
      </c>
      <c r="P287">
        <v>2.7886622169242332</v>
      </c>
      <c r="Q287">
        <v>3.6785793274548499</v>
      </c>
    </row>
    <row r="288" spans="1:17" x14ac:dyDescent="0.25">
      <c r="A288" t="s">
        <v>2</v>
      </c>
      <c r="B288" t="s">
        <v>289</v>
      </c>
      <c r="J288">
        <v>1.419543620628338E-2</v>
      </c>
      <c r="K288">
        <v>1.7732025590183699E-2</v>
      </c>
      <c r="L288">
        <v>1.9871799308231328E-2</v>
      </c>
      <c r="M288">
        <v>1.751403300912513E-2</v>
      </c>
      <c r="N288">
        <v>9.8810338080786795E-3</v>
      </c>
      <c r="O288">
        <v>1.1294147277468421E-2</v>
      </c>
      <c r="P288">
        <v>1.5582577597544649E-2</v>
      </c>
      <c r="Q288">
        <v>3.6282047205912327E-2</v>
      </c>
    </row>
    <row r="289" spans="1:17" x14ac:dyDescent="0.25">
      <c r="A289" t="s">
        <v>2</v>
      </c>
      <c r="B289" t="s">
        <v>290</v>
      </c>
      <c r="C289">
        <v>0.10763256148710459</v>
      </c>
      <c r="D289">
        <v>3.532642273849349</v>
      </c>
      <c r="E289">
        <v>7.0092214187963533</v>
      </c>
      <c r="F289">
        <v>10.47673783371377</v>
      </c>
      <c r="G289">
        <v>378.77082887413388</v>
      </c>
      <c r="H289">
        <v>382.08487003846318</v>
      </c>
      <c r="I289">
        <v>383.24877881885618</v>
      </c>
      <c r="J289">
        <v>262.39685761424158</v>
      </c>
      <c r="K289">
        <v>254.41208913843809</v>
      </c>
      <c r="L289">
        <v>252.80384531574191</v>
      </c>
      <c r="M289">
        <v>0.85098866919881644</v>
      </c>
      <c r="N289">
        <v>6.8834892909579743E-3</v>
      </c>
      <c r="O289">
        <v>8.7844190954961161E-3</v>
      </c>
      <c r="P289">
        <v>1.44827959063311E-2</v>
      </c>
      <c r="Q289">
        <v>4.2235423809440203E-2</v>
      </c>
    </row>
    <row r="290" spans="1:17" x14ac:dyDescent="0.25">
      <c r="A290" t="s">
        <v>2</v>
      </c>
      <c r="B290" t="s">
        <v>291</v>
      </c>
      <c r="C290">
        <v>23.340680323919329</v>
      </c>
      <c r="D290">
        <v>26.30949224274865</v>
      </c>
      <c r="E290">
        <v>29.05957331030913</v>
      </c>
      <c r="F290">
        <v>31.769697449210611</v>
      </c>
      <c r="G290">
        <v>310.39398595923012</v>
      </c>
      <c r="H290">
        <v>313.19925816590569</v>
      </c>
      <c r="I290">
        <v>314.19251229494222</v>
      </c>
      <c r="J290">
        <v>137.36348547362479</v>
      </c>
      <c r="K290">
        <v>105.29573455936639</v>
      </c>
      <c r="L290">
        <v>84.349085586703239</v>
      </c>
      <c r="M290">
        <v>55.342365300187247</v>
      </c>
      <c r="N290">
        <v>0.72348297829440245</v>
      </c>
      <c r="O290">
        <v>9.0228840715572429E-3</v>
      </c>
      <c r="P290">
        <v>1.2857643956968661E-2</v>
      </c>
      <c r="Q290">
        <v>3.0212185200459572E-2</v>
      </c>
    </row>
    <row r="291" spans="1:17" hidden="1" x14ac:dyDescent="0.25">
      <c r="A291" t="s">
        <v>2</v>
      </c>
      <c r="B291" t="s">
        <v>292</v>
      </c>
      <c r="J291">
        <v>291.5080821361106</v>
      </c>
      <c r="K291">
        <v>279.89027390328278</v>
      </c>
      <c r="L291">
        <v>292.46603353734019</v>
      </c>
      <c r="M291">
        <v>304.99186967051588</v>
      </c>
      <c r="N291">
        <v>316.82967885632502</v>
      </c>
      <c r="O291">
        <v>369.04787313886322</v>
      </c>
      <c r="P291">
        <v>316.48663007875638</v>
      </c>
      <c r="Q291">
        <v>332.89491040070641</v>
      </c>
    </row>
    <row r="292" spans="1:17" x14ac:dyDescent="0.25">
      <c r="A292" t="s">
        <v>2</v>
      </c>
      <c r="B292" t="s">
        <v>293</v>
      </c>
      <c r="C292">
        <v>7.3592114525680458E-2</v>
      </c>
      <c r="D292">
        <v>0.1340584716533739</v>
      </c>
      <c r="E292">
        <v>0.18654122443432319</v>
      </c>
      <c r="F292">
        <v>0.22686794589155149</v>
      </c>
      <c r="G292">
        <v>0.26275938380572988</v>
      </c>
      <c r="H292">
        <v>0.28983870492350328</v>
      </c>
      <c r="I292">
        <v>0.31686457381568922</v>
      </c>
      <c r="J292">
        <v>0.28535540773290702</v>
      </c>
      <c r="K292">
        <v>0.28760383926400418</v>
      </c>
      <c r="L292">
        <v>0.28947177150085562</v>
      </c>
      <c r="M292">
        <v>0.29200646973655409</v>
      </c>
      <c r="N292">
        <v>0.25709372138862768</v>
      </c>
      <c r="O292">
        <v>7.0221242915619916E-2</v>
      </c>
      <c r="P292">
        <v>1.8235650374369319E-2</v>
      </c>
      <c r="Q292">
        <v>3.7383262340898928E-2</v>
      </c>
    </row>
    <row r="293" spans="1:17" hidden="1" x14ac:dyDescent="0.25">
      <c r="A293" t="s">
        <v>2</v>
      </c>
      <c r="B293" t="s">
        <v>294</v>
      </c>
      <c r="J293">
        <v>296.33281166340748</v>
      </c>
      <c r="K293">
        <v>302.73634735242939</v>
      </c>
      <c r="L293">
        <v>311.46260400964883</v>
      </c>
      <c r="M293">
        <v>318.78259288129237</v>
      </c>
      <c r="N293">
        <v>327.438146219006</v>
      </c>
      <c r="O293">
        <v>380.34290281504309</v>
      </c>
      <c r="P293">
        <v>338.21044997806888</v>
      </c>
      <c r="Q293">
        <v>340.91896112171872</v>
      </c>
    </row>
    <row r="294" spans="1:17" x14ac:dyDescent="0.25">
      <c r="A294" t="s">
        <v>2</v>
      </c>
      <c r="B294" t="s">
        <v>295</v>
      </c>
      <c r="C294">
        <v>7.3564291203488327E-2</v>
      </c>
      <c r="D294">
        <v>0.13401258825398249</v>
      </c>
      <c r="E294">
        <v>0.191569612348294</v>
      </c>
      <c r="F294">
        <v>0.23189274734636409</v>
      </c>
      <c r="G294">
        <v>0.26781311012244219</v>
      </c>
      <c r="H294">
        <v>0.29489610537047811</v>
      </c>
      <c r="I294">
        <v>0.32182730918701791</v>
      </c>
      <c r="J294">
        <v>0.29017960287862332</v>
      </c>
      <c r="K294">
        <v>0.29241170498467572</v>
      </c>
      <c r="L294">
        <v>0.29425887927785649</v>
      </c>
      <c r="M294">
        <v>0.29684337635545632</v>
      </c>
      <c r="N294">
        <v>0.28640996716398748</v>
      </c>
      <c r="O294">
        <v>0.10363749417519789</v>
      </c>
      <c r="P294">
        <v>2.015975564985277E-2</v>
      </c>
      <c r="Q294">
        <v>3.8295898371915979E-2</v>
      </c>
    </row>
    <row r="295" spans="1:17" hidden="1" x14ac:dyDescent="0.25">
      <c r="A295" t="s">
        <v>2</v>
      </c>
      <c r="B295" t="s">
        <v>296</v>
      </c>
      <c r="J295">
        <v>291.44952119947908</v>
      </c>
      <c r="K295">
        <v>279.84852000977008</v>
      </c>
      <c r="L295">
        <v>292.17327426421639</v>
      </c>
      <c r="M295">
        <v>304.83010493587813</v>
      </c>
      <c r="N295">
        <v>316.73920770219388</v>
      </c>
      <c r="O295">
        <v>368.99174230548851</v>
      </c>
      <c r="P295">
        <v>402.43724747332999</v>
      </c>
      <c r="Q295">
        <v>334.60417282489431</v>
      </c>
    </row>
    <row r="296" spans="1:17" hidden="1" x14ac:dyDescent="0.25">
      <c r="A296" t="s">
        <v>2</v>
      </c>
      <c r="B296" t="s">
        <v>297</v>
      </c>
      <c r="J296">
        <v>404.1241693186206</v>
      </c>
      <c r="K296">
        <v>373.67808784547009</v>
      </c>
      <c r="L296">
        <v>398.99661421565969</v>
      </c>
      <c r="M296">
        <v>424.32266289184878</v>
      </c>
      <c r="N296">
        <v>468.04809945950842</v>
      </c>
      <c r="O296">
        <v>329.21847816871372</v>
      </c>
      <c r="P296">
        <v>345.72869036944792</v>
      </c>
      <c r="Q296">
        <v>360.71530392434357</v>
      </c>
    </row>
    <row r="297" spans="1:17" hidden="1" x14ac:dyDescent="0.25">
      <c r="A297" t="s">
        <v>2</v>
      </c>
      <c r="B297" t="s">
        <v>298</v>
      </c>
      <c r="J297">
        <v>80.427761280453453</v>
      </c>
      <c r="K297">
        <v>77.106230785390636</v>
      </c>
      <c r="L297">
        <v>81.147360510914652</v>
      </c>
      <c r="M297">
        <v>91.801410160375283</v>
      </c>
      <c r="N297">
        <v>104.6271789301034</v>
      </c>
      <c r="O297">
        <v>153.27023944367431</v>
      </c>
      <c r="P297">
        <v>152.5072373449471</v>
      </c>
      <c r="Q297">
        <v>135.40525565685911</v>
      </c>
    </row>
    <row r="298" spans="1:17" hidden="1" x14ac:dyDescent="0.25">
      <c r="A298" t="s">
        <v>2</v>
      </c>
      <c r="B298" t="s">
        <v>299</v>
      </c>
      <c r="J298">
        <v>64.437142773779982</v>
      </c>
      <c r="K298">
        <v>64.200379417160349</v>
      </c>
      <c r="L298">
        <v>67.893667229541876</v>
      </c>
      <c r="M298">
        <v>76.080499568632419</v>
      </c>
      <c r="N298">
        <v>77.256770422995302</v>
      </c>
      <c r="O298">
        <v>68.788620354206245</v>
      </c>
      <c r="P298">
        <v>71.269552190429934</v>
      </c>
      <c r="Q298">
        <v>75.348237742012159</v>
      </c>
    </row>
    <row r="299" spans="1:17" hidden="1" x14ac:dyDescent="0.25">
      <c r="A299" t="s">
        <v>2</v>
      </c>
      <c r="B299" t="s">
        <v>300</v>
      </c>
      <c r="J299">
        <v>64.435841370468225</v>
      </c>
      <c r="K299">
        <v>64.199619549086137</v>
      </c>
      <c r="L299">
        <v>67.895589935895075</v>
      </c>
      <c r="M299">
        <v>76.0812350159907</v>
      </c>
      <c r="N299">
        <v>77.256693167642624</v>
      </c>
      <c r="O299">
        <v>68.788035010609889</v>
      </c>
      <c r="P299">
        <v>71.268524046509782</v>
      </c>
      <c r="Q299">
        <v>75.346478684177072</v>
      </c>
    </row>
    <row r="300" spans="1:17" hidden="1" x14ac:dyDescent="0.25">
      <c r="A300" t="s">
        <v>2</v>
      </c>
      <c r="B300" t="s">
        <v>301</v>
      </c>
      <c r="J300">
        <v>64.446464985636595</v>
      </c>
      <c r="K300">
        <v>64.205793550999076</v>
      </c>
      <c r="L300">
        <v>67.880203692988644</v>
      </c>
      <c r="M300">
        <v>76.075351147507604</v>
      </c>
      <c r="N300">
        <v>77.257218406118341</v>
      </c>
      <c r="O300">
        <v>68.792717946263451</v>
      </c>
      <c r="P300">
        <v>71.27674485656857</v>
      </c>
      <c r="Q300">
        <v>75.36055926121476</v>
      </c>
    </row>
    <row r="301" spans="1:17" x14ac:dyDescent="0.25">
      <c r="A301" t="s">
        <v>2</v>
      </c>
      <c r="B301" t="s">
        <v>302</v>
      </c>
      <c r="C301">
        <v>1.890599533363015</v>
      </c>
      <c r="D301">
        <v>4.2376705572408486</v>
      </c>
      <c r="E301">
        <v>51.288478885585597</v>
      </c>
      <c r="F301">
        <v>52.041740956002158</v>
      </c>
      <c r="G301">
        <v>52.784345060991463</v>
      </c>
      <c r="H301">
        <v>53.504682612659842</v>
      </c>
      <c r="I301">
        <v>56.491093542863219</v>
      </c>
      <c r="J301">
        <v>34.59989722647682</v>
      </c>
      <c r="K301">
        <v>29.833222828194319</v>
      </c>
      <c r="L301">
        <v>24.37789419652967</v>
      </c>
      <c r="M301">
        <v>9.3569996720170288</v>
      </c>
      <c r="N301">
        <v>1.1974501515518789E-2</v>
      </c>
      <c r="O301">
        <v>1.3121408700839429E-2</v>
      </c>
      <c r="P301">
        <v>1.8160996230861148E-2</v>
      </c>
      <c r="Q301">
        <v>4.5194514684445693E-2</v>
      </c>
    </row>
    <row r="302" spans="1:17" hidden="1" x14ac:dyDescent="0.25">
      <c r="A302" t="s">
        <v>2</v>
      </c>
      <c r="B302" t="s">
        <v>303</v>
      </c>
      <c r="J302">
        <v>2.681989971331393E-2</v>
      </c>
      <c r="K302">
        <v>5.451289551616819E-2</v>
      </c>
      <c r="L302">
        <v>8.2419637118388608E-2</v>
      </c>
      <c r="M302">
        <v>0.2238204394661602</v>
      </c>
      <c r="N302">
        <v>0.36824864983648192</v>
      </c>
      <c r="O302">
        <v>0.4341511749471807</v>
      </c>
      <c r="P302">
        <v>0.55012821789773314</v>
      </c>
      <c r="Q302">
        <v>0.72084164196857847</v>
      </c>
    </row>
    <row r="303" spans="1:17" hidden="1" x14ac:dyDescent="0.25">
      <c r="A303" t="s">
        <v>2</v>
      </c>
      <c r="B303" t="s">
        <v>304</v>
      </c>
      <c r="J303">
        <v>8.9867213541433895</v>
      </c>
      <c r="K303">
        <v>9.8900086728074843</v>
      </c>
      <c r="L303">
        <v>10.150465557602191</v>
      </c>
      <c r="M303">
        <v>10.94995179360965</v>
      </c>
      <c r="N303">
        <v>11.43868569169144</v>
      </c>
      <c r="O303">
        <v>9.8668150558896013</v>
      </c>
      <c r="P303">
        <v>9.5319655825051015</v>
      </c>
      <c r="Q303">
        <v>10.07025617513437</v>
      </c>
    </row>
    <row r="304" spans="1:17" hidden="1" x14ac:dyDescent="0.25">
      <c r="A304" t="s">
        <v>2</v>
      </c>
      <c r="B304" t="s">
        <v>305</v>
      </c>
      <c r="J304">
        <v>1.6783914223724779E-2</v>
      </c>
      <c r="K304">
        <v>3.418722382363542E-2</v>
      </c>
      <c r="L304">
        <v>5.1797316439086992E-2</v>
      </c>
      <c r="M304">
        <v>0.1415203988902636</v>
      </c>
      <c r="N304">
        <v>0.23870097011602531</v>
      </c>
      <c r="O304">
        <v>0.28533003458755368</v>
      </c>
      <c r="P304">
        <v>0.3644712240327222</v>
      </c>
      <c r="Q304">
        <v>0.479566447268781</v>
      </c>
    </row>
    <row r="305" spans="1:17" hidden="1" x14ac:dyDescent="0.25">
      <c r="A305" t="s">
        <v>2</v>
      </c>
      <c r="B305" t="s">
        <v>306</v>
      </c>
      <c r="J305">
        <v>12.51863285269793</v>
      </c>
      <c r="K305">
        <v>13.65955742843737</v>
      </c>
      <c r="L305">
        <v>13.976319738236979</v>
      </c>
      <c r="M305">
        <v>15.031192328602719</v>
      </c>
      <c r="N305">
        <v>15.67301636470973</v>
      </c>
      <c r="O305">
        <v>13.553286792094839</v>
      </c>
      <c r="P305">
        <v>13.09119226826733</v>
      </c>
      <c r="Q305">
        <v>13.82774721585435</v>
      </c>
    </row>
    <row r="306" spans="1:17" hidden="1" x14ac:dyDescent="0.25">
      <c r="A306" t="s">
        <v>2</v>
      </c>
      <c r="B306" t="s">
        <v>307</v>
      </c>
      <c r="J306">
        <v>0.1258186933560346</v>
      </c>
      <c r="K306">
        <v>0.2533797472491558</v>
      </c>
      <c r="L306">
        <v>0.38104044361964279</v>
      </c>
      <c r="M306">
        <v>1.024563021536393</v>
      </c>
      <c r="N306">
        <v>1.57064237071488</v>
      </c>
      <c r="O306">
        <v>1.773408723595892</v>
      </c>
      <c r="P306">
        <v>2.187158392379037</v>
      </c>
      <c r="Q306">
        <v>2.8186869836211481</v>
      </c>
    </row>
    <row r="307" spans="1:17" hidden="1" x14ac:dyDescent="0.25">
      <c r="A307" t="s">
        <v>2</v>
      </c>
      <c r="B307" t="s">
        <v>308</v>
      </c>
      <c r="J307">
        <v>28.378710363300879</v>
      </c>
      <c r="K307">
        <v>29.778886255360931</v>
      </c>
      <c r="L307">
        <v>30.142181323603491</v>
      </c>
      <c r="M307">
        <v>32.513223960429443</v>
      </c>
      <c r="N307">
        <v>34.013007054844273</v>
      </c>
      <c r="O307">
        <v>29.7011031632093</v>
      </c>
      <c r="P307">
        <v>28.681152703062459</v>
      </c>
      <c r="Q307">
        <v>30.289842222134819</v>
      </c>
    </row>
    <row r="308" spans="1:17" hidden="1" x14ac:dyDescent="0.25">
      <c r="A308" t="s">
        <v>2</v>
      </c>
      <c r="B308" t="s">
        <v>309</v>
      </c>
      <c r="J308">
        <v>0.19449011690763651</v>
      </c>
      <c r="K308">
        <v>0.39088037456493269</v>
      </c>
      <c r="L308">
        <v>0.58738494628923055</v>
      </c>
      <c r="M308">
        <v>1.577565262852983</v>
      </c>
      <c r="N308">
        <v>2.422764201745796</v>
      </c>
      <c r="O308">
        <v>2.7422540828343802</v>
      </c>
      <c r="P308">
        <v>3.3869552813640191</v>
      </c>
      <c r="Q308">
        <v>4.3696740599919943</v>
      </c>
    </row>
    <row r="309" spans="1:17" hidden="1" x14ac:dyDescent="0.25">
      <c r="A309" t="s">
        <v>2</v>
      </c>
      <c r="B309" t="s">
        <v>310</v>
      </c>
      <c r="J309">
        <v>23.37217819884853</v>
      </c>
      <c r="K309">
        <v>24.812594423209919</v>
      </c>
      <c r="L309">
        <v>25.174465664978229</v>
      </c>
      <c r="M309">
        <v>27.264880395041128</v>
      </c>
      <c r="N309">
        <v>28.716826485322159</v>
      </c>
      <c r="O309">
        <v>25.006868052476239</v>
      </c>
      <c r="P309">
        <v>24.14718968569159</v>
      </c>
      <c r="Q309">
        <v>25.49792289459025</v>
      </c>
    </row>
    <row r="310" spans="1:17" hidden="1" x14ac:dyDescent="0.25">
      <c r="A310" t="s">
        <v>2</v>
      </c>
      <c r="B310" t="s">
        <v>311</v>
      </c>
    </row>
    <row r="311" spans="1:17" hidden="1" x14ac:dyDescent="0.25">
      <c r="A311" t="s">
        <v>2</v>
      </c>
      <c r="B311" t="s">
        <v>312</v>
      </c>
      <c r="J311">
        <v>1.3440798238565099</v>
      </c>
      <c r="K311">
        <v>1.505322393089737</v>
      </c>
      <c r="L311">
        <v>1.5477452542545991</v>
      </c>
      <c r="M311">
        <v>1.661558982153339</v>
      </c>
      <c r="N311">
        <v>1.7218253319395631</v>
      </c>
      <c r="O311">
        <v>1.4771736992855251</v>
      </c>
      <c r="P311">
        <v>1.427035868278951</v>
      </c>
      <c r="Q311">
        <v>1.506156014112531</v>
      </c>
    </row>
    <row r="312" spans="1:17" hidden="1" x14ac:dyDescent="0.25">
      <c r="A312" t="s">
        <v>2</v>
      </c>
      <c r="B312" t="s">
        <v>313</v>
      </c>
      <c r="J312">
        <v>0.15805231372885911</v>
      </c>
      <c r="K312">
        <v>0.31783787712135653</v>
      </c>
      <c r="L312">
        <v>0.47773974454093149</v>
      </c>
      <c r="M312">
        <v>1.281812695304402</v>
      </c>
      <c r="N312">
        <v>2.1873421222076561</v>
      </c>
      <c r="O312">
        <v>2.6446390894319221</v>
      </c>
      <c r="P312">
        <v>3.4024501811483789</v>
      </c>
      <c r="Q312">
        <v>4.5161808801799097</v>
      </c>
    </row>
    <row r="313" spans="1:17" hidden="1" x14ac:dyDescent="0.25">
      <c r="A313" t="s">
        <v>2</v>
      </c>
      <c r="B313" t="s">
        <v>314</v>
      </c>
      <c r="J313">
        <v>43.189686172790537</v>
      </c>
      <c r="K313">
        <v>43.658406445103552</v>
      </c>
      <c r="L313">
        <v>43.623674884842281</v>
      </c>
      <c r="M313">
        <v>47.14029242811106</v>
      </c>
      <c r="N313">
        <v>49.383880460700489</v>
      </c>
      <c r="O313">
        <v>43.449008992830223</v>
      </c>
      <c r="P313">
        <v>41.959794708930723</v>
      </c>
      <c r="Q313">
        <v>44.327723524985792</v>
      </c>
    </row>
    <row r="314" spans="1:17" hidden="1" x14ac:dyDescent="0.25">
      <c r="A314" t="s">
        <v>2</v>
      </c>
      <c r="B314" t="s">
        <v>315</v>
      </c>
      <c r="J314">
        <v>8.084832582167073E-2</v>
      </c>
      <c r="K314">
        <v>0.16324751707969329</v>
      </c>
      <c r="L314">
        <v>0.24575232109059639</v>
      </c>
      <c r="M314">
        <v>0.66163657345537541</v>
      </c>
      <c r="N314">
        <v>1.0525358259029589</v>
      </c>
      <c r="O314">
        <v>1.2174399718541511</v>
      </c>
      <c r="P314">
        <v>1.524939080412937</v>
      </c>
      <c r="Q314">
        <v>1.985624214706271</v>
      </c>
    </row>
    <row r="315" spans="1:17" hidden="1" x14ac:dyDescent="0.25">
      <c r="A315" t="s">
        <v>2</v>
      </c>
      <c r="B315" t="s">
        <v>316</v>
      </c>
      <c r="J315">
        <v>11.34419129143676</v>
      </c>
      <c r="K315">
        <v>12.40495267144364</v>
      </c>
      <c r="L315">
        <v>12.70810737387812</v>
      </c>
      <c r="M315">
        <v>13.80191357703178</v>
      </c>
      <c r="N315">
        <v>14.526077762698939</v>
      </c>
      <c r="O315">
        <v>12.549184304256981</v>
      </c>
      <c r="P315">
        <v>12.12293571725856</v>
      </c>
      <c r="Q315">
        <v>12.80782730797095</v>
      </c>
    </row>
    <row r="316" spans="1:17" hidden="1" x14ac:dyDescent="0.25">
      <c r="A316" t="s">
        <v>2</v>
      </c>
      <c r="B316" t="s">
        <v>317</v>
      </c>
      <c r="J316">
        <v>0.22020464890553801</v>
      </c>
      <c r="K316">
        <v>0.44236397680998402</v>
      </c>
      <c r="L316">
        <v>0.66464062190995987</v>
      </c>
      <c r="M316">
        <v>1.784656716544105</v>
      </c>
      <c r="N316">
        <v>2.7339199747928999</v>
      </c>
      <c r="O316">
        <v>3.0894737673630011</v>
      </c>
      <c r="P316">
        <v>3.8118482132180449</v>
      </c>
      <c r="Q316">
        <v>4.9159228456423198</v>
      </c>
    </row>
    <row r="317" spans="1:17" hidden="1" x14ac:dyDescent="0.25">
      <c r="A317" t="s">
        <v>2</v>
      </c>
      <c r="B317" t="s">
        <v>318</v>
      </c>
      <c r="J317">
        <v>36.810446401861547</v>
      </c>
      <c r="K317">
        <v>37.823719826771622</v>
      </c>
      <c r="L317">
        <v>38.0255934407094</v>
      </c>
      <c r="M317">
        <v>41.151776787238973</v>
      </c>
      <c r="N317">
        <v>43.192900282439361</v>
      </c>
      <c r="O317">
        <v>37.900875837675557</v>
      </c>
      <c r="P317">
        <v>36.592151319596432</v>
      </c>
      <c r="Q317">
        <v>38.635661967766318</v>
      </c>
    </row>
    <row r="318" spans="1:17" hidden="1" x14ac:dyDescent="0.25">
      <c r="A318" t="s">
        <v>2</v>
      </c>
      <c r="B318" t="s">
        <v>319</v>
      </c>
      <c r="J318">
        <v>2.3888106418613719E-2</v>
      </c>
      <c r="K318">
        <v>4.8521062685544743E-2</v>
      </c>
      <c r="L318">
        <v>7.3393233402091668E-2</v>
      </c>
      <c r="M318">
        <v>0.19951291483876851</v>
      </c>
      <c r="N318">
        <v>0.33689325136834769</v>
      </c>
      <c r="O318">
        <v>0.40316156525203922</v>
      </c>
      <c r="P318">
        <v>0.51542179050032677</v>
      </c>
      <c r="Q318">
        <v>0.67975144169149615</v>
      </c>
    </row>
    <row r="319" spans="1:17" hidden="1" x14ac:dyDescent="0.25">
      <c r="A319" t="s">
        <v>2</v>
      </c>
      <c r="B319" t="s">
        <v>320</v>
      </c>
      <c r="J319">
        <v>2.3845897320885761</v>
      </c>
      <c r="K319">
        <v>2.662180421090071</v>
      </c>
      <c r="L319">
        <v>2.7343958166337039</v>
      </c>
      <c r="M319">
        <v>2.9537476798347528</v>
      </c>
      <c r="N319">
        <v>3.1054221909391591</v>
      </c>
      <c r="O319">
        <v>2.6642943719878289</v>
      </c>
      <c r="P319">
        <v>2.5749988359607072</v>
      </c>
      <c r="Q319">
        <v>2.7211860123805969</v>
      </c>
    </row>
    <row r="320" spans="1:17" hidden="1" x14ac:dyDescent="0.25">
      <c r="A320" t="s">
        <v>2</v>
      </c>
      <c r="B320" t="s">
        <v>321</v>
      </c>
      <c r="J320">
        <v>3.2115791016113643E-2</v>
      </c>
      <c r="K320">
        <v>6.5296206832297088E-2</v>
      </c>
      <c r="L320">
        <v>9.8646709219046572E-2</v>
      </c>
      <c r="M320">
        <v>0.26727063019617031</v>
      </c>
      <c r="N320">
        <v>0.45388113907025401</v>
      </c>
      <c r="O320">
        <v>0.5456084412369443</v>
      </c>
      <c r="P320">
        <v>0.69945639201903909</v>
      </c>
      <c r="Q320">
        <v>0.92416455429344879</v>
      </c>
    </row>
    <row r="321" spans="1:17" hidden="1" x14ac:dyDescent="0.25">
      <c r="A321" t="s">
        <v>2</v>
      </c>
      <c r="B321" t="s">
        <v>322</v>
      </c>
      <c r="J321">
        <v>17.779786510398459</v>
      </c>
      <c r="K321">
        <v>19.143837070057501</v>
      </c>
      <c r="L321">
        <v>19.5137874726347</v>
      </c>
      <c r="M321">
        <v>21.021307980117751</v>
      </c>
      <c r="N321">
        <v>21.954865051883761</v>
      </c>
      <c r="O321">
        <v>19.0446514994407</v>
      </c>
      <c r="P321">
        <v>18.396378564151981</v>
      </c>
      <c r="Q321">
        <v>19.4356977736646</v>
      </c>
    </row>
    <row r="322" spans="1:17" x14ac:dyDescent="0.25">
      <c r="A322" t="s">
        <v>2</v>
      </c>
      <c r="B322" t="s">
        <v>2737</v>
      </c>
      <c r="J322">
        <v>4.4011977051956813E-3</v>
      </c>
      <c r="K322">
        <v>5.1978578673269309E-3</v>
      </c>
      <c r="L322">
        <v>5.8550423901300103E-3</v>
      </c>
      <c r="M322">
        <v>6.9220592197045154E-3</v>
      </c>
      <c r="N322">
        <v>6.2552529337286554E-3</v>
      </c>
      <c r="O322">
        <v>4.4084840002922183E-3</v>
      </c>
      <c r="P322">
        <v>5.2528228505260809E-3</v>
      </c>
      <c r="Q322">
        <v>1.130675200108427E-2</v>
      </c>
    </row>
    <row r="323" spans="1:17" hidden="1" x14ac:dyDescent="0.25">
      <c r="A323" t="s">
        <v>2</v>
      </c>
      <c r="B323" t="s">
        <v>323</v>
      </c>
      <c r="C323">
        <v>57.037249895456803</v>
      </c>
      <c r="D323">
        <v>57.058898784406551</v>
      </c>
      <c r="E323">
        <v>57.057215808838883</v>
      </c>
      <c r="F323">
        <v>57.050597102247259</v>
      </c>
      <c r="G323">
        <v>57.065958072604531</v>
      </c>
      <c r="H323">
        <v>57.066062218603193</v>
      </c>
      <c r="I323">
        <v>57.067670857693379</v>
      </c>
      <c r="J323">
        <v>19.35224520294182</v>
      </c>
      <c r="K323">
        <v>18.704149708319498</v>
      </c>
      <c r="L323">
        <v>17.522659270036471</v>
      </c>
      <c r="M323">
        <v>15.51390650788808</v>
      </c>
      <c r="N323">
        <v>26.57607257125234</v>
      </c>
      <c r="O323">
        <v>48.44059343840064</v>
      </c>
      <c r="P323">
        <v>50.029767659142777</v>
      </c>
      <c r="Q323">
        <v>45.460408562900803</v>
      </c>
    </row>
    <row r="324" spans="1:17" x14ac:dyDescent="0.25">
      <c r="A324" t="s">
        <v>2</v>
      </c>
      <c r="B324" t="s">
        <v>2738</v>
      </c>
      <c r="C324">
        <v>1.6088530515243279E-2</v>
      </c>
      <c r="D324">
        <v>0.44718453536677882</v>
      </c>
      <c r="E324">
        <v>0.93150404748546756</v>
      </c>
      <c r="F324">
        <v>1.425735790231214</v>
      </c>
      <c r="G324">
        <v>38.971554274504783</v>
      </c>
      <c r="H324">
        <v>39.444533112801672</v>
      </c>
      <c r="I324">
        <v>39.763116399497846</v>
      </c>
      <c r="J324">
        <v>15.351651711117359</v>
      </c>
      <c r="K324">
        <v>14.566569634418491</v>
      </c>
      <c r="L324">
        <v>13.64206413382027</v>
      </c>
      <c r="M324">
        <v>12.47147831761098</v>
      </c>
      <c r="N324">
        <v>10.82404992386636</v>
      </c>
      <c r="O324">
        <v>4.8561275070969096E-3</v>
      </c>
      <c r="P324">
        <v>5.786481463460438E-3</v>
      </c>
      <c r="Q324">
        <v>1.319995380665933E-2</v>
      </c>
    </row>
    <row r="325" spans="1:17" x14ac:dyDescent="0.25">
      <c r="A325" t="s">
        <v>2</v>
      </c>
      <c r="B325" t="s">
        <v>2739</v>
      </c>
      <c r="J325">
        <v>3.9102958481991197E-3</v>
      </c>
      <c r="K325">
        <v>4.6987289025884112E-3</v>
      </c>
      <c r="L325">
        <v>5.3192667791646586E-3</v>
      </c>
      <c r="M325">
        <v>6.4255619921486096E-3</v>
      </c>
      <c r="N325">
        <v>5.9025717473135493E-3</v>
      </c>
      <c r="O325">
        <v>4.2174845546565816E-3</v>
      </c>
      <c r="P325">
        <v>5.0320565432048917E-3</v>
      </c>
      <c r="Q325">
        <v>1.0605482963955529E-2</v>
      </c>
    </row>
    <row r="326" spans="1:17" hidden="1" x14ac:dyDescent="0.25">
      <c r="A326" t="s">
        <v>2</v>
      </c>
      <c r="B326" t="s">
        <v>324</v>
      </c>
      <c r="C326">
        <v>61.514313641758619</v>
      </c>
      <c r="D326">
        <v>61.536207847457192</v>
      </c>
      <c r="E326">
        <v>61.533936589130732</v>
      </c>
      <c r="F326">
        <v>61.527531954254137</v>
      </c>
      <c r="G326">
        <v>61.543385202910493</v>
      </c>
      <c r="H326">
        <v>61.543260490747279</v>
      </c>
      <c r="I326">
        <v>61.544970999389832</v>
      </c>
      <c r="J326">
        <v>21.420855110829141</v>
      </c>
      <c r="K326">
        <v>21.101642647237309</v>
      </c>
      <c r="L326">
        <v>20.067001785746079</v>
      </c>
      <c r="M326">
        <v>18.09656669734818</v>
      </c>
      <c r="N326">
        <v>30.228732035425779</v>
      </c>
      <c r="O326">
        <v>53.61811646968242</v>
      </c>
      <c r="P326">
        <v>54.94968889275291</v>
      </c>
      <c r="Q326">
        <v>50.120050633548573</v>
      </c>
    </row>
    <row r="327" spans="1:17" x14ac:dyDescent="0.25">
      <c r="A327" t="s">
        <v>2</v>
      </c>
      <c r="B327" t="s">
        <v>2740</v>
      </c>
      <c r="C327">
        <v>1.613299817064141E-2</v>
      </c>
      <c r="D327">
        <v>0.37997432367928108</v>
      </c>
      <c r="E327">
        <v>0.79094506815477672</v>
      </c>
      <c r="F327">
        <v>1.2099967340914941</v>
      </c>
      <c r="G327">
        <v>40.711820458050077</v>
      </c>
      <c r="H327">
        <v>41.112636017831292</v>
      </c>
      <c r="I327">
        <v>41.272152615542957</v>
      </c>
      <c r="J327">
        <v>16.21134108274595</v>
      </c>
      <c r="K327">
        <v>15.55352362556604</v>
      </c>
      <c r="L327">
        <v>14.69652883644739</v>
      </c>
      <c r="M327">
        <v>13.571482214708089</v>
      </c>
      <c r="N327">
        <v>11.67191397572789</v>
      </c>
      <c r="O327">
        <v>4.8605728683737684E-3</v>
      </c>
      <c r="P327">
        <v>5.7942433864470724E-3</v>
      </c>
      <c r="Q327">
        <v>1.3248659997169881E-2</v>
      </c>
    </row>
    <row r="328" spans="1:17" x14ac:dyDescent="0.25">
      <c r="A328" t="s">
        <v>2</v>
      </c>
      <c r="B328" t="s">
        <v>2741</v>
      </c>
      <c r="J328">
        <v>5.0702713665755307E-3</v>
      </c>
      <c r="K328">
        <v>5.9111071622498781E-3</v>
      </c>
      <c r="L328">
        <v>6.6097747794741498E-3</v>
      </c>
      <c r="M328">
        <v>7.5603083637020606E-3</v>
      </c>
      <c r="N328">
        <v>6.7341436311746982E-3</v>
      </c>
      <c r="O328">
        <v>4.6833631530964438E-3</v>
      </c>
      <c r="P328">
        <v>5.5820419917838281E-3</v>
      </c>
      <c r="Q328">
        <v>1.242536382311097E-2</v>
      </c>
    </row>
    <row r="329" spans="1:17" hidden="1" x14ac:dyDescent="0.25">
      <c r="A329" t="s">
        <v>2</v>
      </c>
      <c r="B329" t="s">
        <v>325</v>
      </c>
      <c r="C329">
        <v>169.733345681066</v>
      </c>
      <c r="D329">
        <v>169.7693982340881</v>
      </c>
      <c r="E329">
        <v>169.7683486006589</v>
      </c>
      <c r="F329">
        <v>169.7649547128203</v>
      </c>
      <c r="G329">
        <v>169.77183181824731</v>
      </c>
      <c r="H329">
        <v>169.77152080010069</v>
      </c>
      <c r="I329">
        <v>169.77399088471461</v>
      </c>
      <c r="J329">
        <v>99.353286725911943</v>
      </c>
      <c r="K329">
        <v>110.24082997367999</v>
      </c>
      <c r="L329">
        <v>114.087965149813</v>
      </c>
      <c r="M329">
        <v>120.5926391275038</v>
      </c>
      <c r="N329">
        <v>152.11435196953761</v>
      </c>
      <c r="O329">
        <v>165.17333438282759</v>
      </c>
      <c r="P329">
        <v>165.40088738692441</v>
      </c>
      <c r="Q329">
        <v>153.135415870613</v>
      </c>
    </row>
    <row r="330" spans="1:17" x14ac:dyDescent="0.25">
      <c r="A330" t="s">
        <v>2</v>
      </c>
      <c r="B330" t="s">
        <v>2742</v>
      </c>
      <c r="C330">
        <v>1.867458582841031E-2</v>
      </c>
      <c r="D330">
        <v>1.577733360936675</v>
      </c>
      <c r="E330">
        <v>3.300409055074168</v>
      </c>
      <c r="F330">
        <v>5.0524729997439826</v>
      </c>
      <c r="G330">
        <v>97.341679844825293</v>
      </c>
      <c r="H330">
        <v>99.033185966029919</v>
      </c>
      <c r="I330">
        <v>100.5115270294326</v>
      </c>
      <c r="J330">
        <v>55.300119702354998</v>
      </c>
      <c r="K330">
        <v>60.732941072438003</v>
      </c>
      <c r="L330">
        <v>63.160554754555271</v>
      </c>
      <c r="M330">
        <v>66.345324360853525</v>
      </c>
      <c r="N330">
        <v>45.987098396205283</v>
      </c>
      <c r="O330">
        <v>4.913247157329618E-3</v>
      </c>
      <c r="P330">
        <v>5.8948635524375213E-3</v>
      </c>
      <c r="Q330">
        <v>1.4543240874307559E-2</v>
      </c>
    </row>
    <row r="331" spans="1:17" x14ac:dyDescent="0.25">
      <c r="A331" t="s">
        <v>2</v>
      </c>
      <c r="B331" t="s">
        <v>2743</v>
      </c>
      <c r="J331">
        <v>5.0619326636460451E-3</v>
      </c>
      <c r="K331">
        <v>5.9023941408345411E-3</v>
      </c>
      <c r="L331">
        <v>6.6003636647671386E-3</v>
      </c>
      <c r="M331">
        <v>7.5518474020478676E-3</v>
      </c>
      <c r="N331">
        <v>6.7275251808141629E-3</v>
      </c>
      <c r="O331">
        <v>4.6793738668351372E-3</v>
      </c>
      <c r="P331">
        <v>5.5770942703066663E-3</v>
      </c>
      <c r="Q331">
        <v>1.240798017115732E-2</v>
      </c>
    </row>
    <row r="332" spans="1:17" hidden="1" x14ac:dyDescent="0.25">
      <c r="A332" t="s">
        <v>2</v>
      </c>
      <c r="B332" t="s">
        <v>326</v>
      </c>
      <c r="C332">
        <v>88.620567078804342</v>
      </c>
      <c r="D332">
        <v>88.653892458405096</v>
      </c>
      <c r="E332">
        <v>88.653114182246341</v>
      </c>
      <c r="F332">
        <v>88.65039002568858</v>
      </c>
      <c r="G332">
        <v>88.655930180768294</v>
      </c>
      <c r="H332">
        <v>88.655690739759592</v>
      </c>
      <c r="I332">
        <v>88.658117273596559</v>
      </c>
      <c r="J332">
        <v>36.701010186557298</v>
      </c>
      <c r="K332">
        <v>39.144055907535112</v>
      </c>
      <c r="L332">
        <v>39.355082452450603</v>
      </c>
      <c r="M332">
        <v>38.95972640278007</v>
      </c>
      <c r="N332">
        <v>57.670579989515701</v>
      </c>
      <c r="O332">
        <v>83.063300954100697</v>
      </c>
      <c r="P332">
        <v>83.533828631679611</v>
      </c>
      <c r="Q332">
        <v>76.964039460202898</v>
      </c>
    </row>
    <row r="333" spans="1:17" x14ac:dyDescent="0.25">
      <c r="A333" t="s">
        <v>2</v>
      </c>
      <c r="B333" t="s">
        <v>2744</v>
      </c>
      <c r="C333">
        <v>1.918098999986392E-2</v>
      </c>
      <c r="D333">
        <v>1.7300895154373279</v>
      </c>
      <c r="E333">
        <v>3.6176277121392082</v>
      </c>
      <c r="F333">
        <v>5.5385807748110043</v>
      </c>
      <c r="G333">
        <v>57.151508924283561</v>
      </c>
      <c r="H333">
        <v>59.007065548799417</v>
      </c>
      <c r="I333">
        <v>60.451620439154709</v>
      </c>
      <c r="J333">
        <v>27.102269812935731</v>
      </c>
      <c r="K333">
        <v>27.532599378059452</v>
      </c>
      <c r="L333">
        <v>27.30310702702943</v>
      </c>
      <c r="M333">
        <v>26.979972937747061</v>
      </c>
      <c r="N333">
        <v>20.48012310991529</v>
      </c>
      <c r="O333">
        <v>4.8845933473760841E-3</v>
      </c>
      <c r="P333">
        <v>5.8377994035439459E-3</v>
      </c>
      <c r="Q333">
        <v>1.3586386389054321E-2</v>
      </c>
    </row>
    <row r="334" spans="1:17" x14ac:dyDescent="0.25">
      <c r="A334" t="s">
        <v>2</v>
      </c>
      <c r="B334" t="s">
        <v>2745</v>
      </c>
    </row>
    <row r="335" spans="1:17" hidden="1" x14ac:dyDescent="0.25">
      <c r="A335" t="s">
        <v>2</v>
      </c>
      <c r="B335" t="s">
        <v>327</v>
      </c>
      <c r="C335">
        <v>8.3325317682331015</v>
      </c>
      <c r="D335">
        <v>8.31925197240896</v>
      </c>
      <c r="E335">
        <v>8.3008990612531264</v>
      </c>
      <c r="F335">
        <v>8.2700368145090586</v>
      </c>
      <c r="G335">
        <v>8.3451099386548577</v>
      </c>
      <c r="H335">
        <v>8.3445404215507875</v>
      </c>
      <c r="I335">
        <v>8.3441524162004779</v>
      </c>
      <c r="J335">
        <v>2.102475060288854</v>
      </c>
      <c r="K335">
        <v>1.641285452736517</v>
      </c>
      <c r="L335">
        <v>1.309872758845452</v>
      </c>
      <c r="M335">
        <v>1.014480995913084</v>
      </c>
      <c r="N335">
        <v>1.19048074851194</v>
      </c>
      <c r="O335">
        <v>1.772922291297059</v>
      </c>
      <c r="P335">
        <v>1.9343421504950411</v>
      </c>
      <c r="Q335">
        <v>1.754242616735495</v>
      </c>
    </row>
    <row r="336" spans="1:17" x14ac:dyDescent="0.25">
      <c r="A336" t="s">
        <v>2</v>
      </c>
      <c r="B336" t="s">
        <v>2746</v>
      </c>
      <c r="C336">
        <v>7.4875498020596596E-3</v>
      </c>
      <c r="D336">
        <v>1.4979257936081109E-2</v>
      </c>
      <c r="E336">
        <v>2.6217049397007319E-2</v>
      </c>
      <c r="F336">
        <v>4.5675207553694391E-2</v>
      </c>
      <c r="G336">
        <v>7.8913266766749439</v>
      </c>
      <c r="H336">
        <v>7.8908677169247223</v>
      </c>
      <c r="I336">
        <v>7.8904612033495987</v>
      </c>
      <c r="J336">
        <v>2.088420431059153</v>
      </c>
      <c r="K336">
        <v>1.6408952253169229</v>
      </c>
      <c r="L336">
        <v>1.325092707652765</v>
      </c>
      <c r="M336">
        <v>1.046638148446803</v>
      </c>
      <c r="N336">
        <v>1.0187567732109339</v>
      </c>
      <c r="O336">
        <v>4.6509532837656778E-3</v>
      </c>
      <c r="P336">
        <v>5.4754883818711958E-3</v>
      </c>
      <c r="Q336">
        <v>1.1897422692315409E-2</v>
      </c>
    </row>
    <row r="337" spans="1:17" x14ac:dyDescent="0.25">
      <c r="A337" t="s">
        <v>2</v>
      </c>
      <c r="B337" t="s">
        <v>2747</v>
      </c>
      <c r="J337">
        <v>5.2630364055317683E-3</v>
      </c>
      <c r="K337">
        <v>6.118761392203239E-3</v>
      </c>
      <c r="L337">
        <v>6.8346603449328993E-3</v>
      </c>
      <c r="M337">
        <v>7.759046827134259E-3</v>
      </c>
      <c r="N337">
        <v>6.8999442506688189E-3</v>
      </c>
      <c r="O337">
        <v>4.8010332204615289E-3</v>
      </c>
      <c r="P337">
        <v>5.7481582158741698E-3</v>
      </c>
      <c r="Q337">
        <v>1.313707909637107E-2</v>
      </c>
    </row>
    <row r="338" spans="1:17" hidden="1" x14ac:dyDescent="0.25">
      <c r="A338" t="s">
        <v>2</v>
      </c>
      <c r="B338" t="s">
        <v>328</v>
      </c>
      <c r="C338">
        <v>467.08947365263589</v>
      </c>
      <c r="D338">
        <v>467.1444211145826</v>
      </c>
      <c r="E338">
        <v>467.14385670798322</v>
      </c>
      <c r="F338">
        <v>467.14169009907232</v>
      </c>
      <c r="G338">
        <v>467.14554342302682</v>
      </c>
      <c r="H338">
        <v>467.14537861520012</v>
      </c>
      <c r="I338">
        <v>467.14800542223497</v>
      </c>
      <c r="J338">
        <v>398.94383836635268</v>
      </c>
      <c r="K338">
        <v>424.43256883032598</v>
      </c>
      <c r="L338">
        <v>435.92910792684228</v>
      </c>
      <c r="M338">
        <v>445.75556362404848</v>
      </c>
      <c r="N338">
        <v>458.10495657810662</v>
      </c>
      <c r="O338">
        <v>463.02394736821088</v>
      </c>
      <c r="P338">
        <v>463.16533904666971</v>
      </c>
      <c r="Q338">
        <v>429.70418771726543</v>
      </c>
    </row>
    <row r="339" spans="1:17" x14ac:dyDescent="0.25">
      <c r="A339" t="s">
        <v>2</v>
      </c>
      <c r="B339" t="s">
        <v>2748</v>
      </c>
      <c r="C339">
        <v>2.0480929762348141E-2</v>
      </c>
      <c r="D339">
        <v>5.2042700153087003</v>
      </c>
      <c r="E339">
        <v>10.91732758960716</v>
      </c>
      <c r="F339">
        <v>16.752238199699718</v>
      </c>
      <c r="G339">
        <v>817.81631715419678</v>
      </c>
      <c r="H339">
        <v>823.48616764713688</v>
      </c>
      <c r="I339">
        <v>827.06148658397672</v>
      </c>
      <c r="J339">
        <v>737.7184120037191</v>
      </c>
      <c r="K339">
        <v>768.39701965281006</v>
      </c>
      <c r="L339">
        <v>781.75880024395292</v>
      </c>
      <c r="M339">
        <v>792.96406656741169</v>
      </c>
      <c r="N339">
        <v>477.95424330845179</v>
      </c>
      <c r="O339">
        <v>4.9538911443070804E-3</v>
      </c>
      <c r="P339">
        <v>5.9938606996054519E-3</v>
      </c>
      <c r="Q339">
        <v>2.079440788243218E-2</v>
      </c>
    </row>
    <row r="340" spans="1:17" x14ac:dyDescent="0.25">
      <c r="A340" t="s">
        <v>2</v>
      </c>
      <c r="B340" t="s">
        <v>2749</v>
      </c>
      <c r="J340">
        <v>4.8863793832431279E-3</v>
      </c>
      <c r="K340">
        <v>5.7327918304469682E-3</v>
      </c>
      <c r="L340">
        <v>6.4199675841741443E-3</v>
      </c>
      <c r="M340">
        <v>7.3942789155010602E-3</v>
      </c>
      <c r="N340">
        <v>6.6083610000436986E-3</v>
      </c>
      <c r="O340">
        <v>4.608972535950333E-3</v>
      </c>
      <c r="P340">
        <v>5.4916192489987284E-3</v>
      </c>
      <c r="Q340">
        <v>1.2112619205941059E-2</v>
      </c>
    </row>
    <row r="341" spans="1:17" hidden="1" x14ac:dyDescent="0.25">
      <c r="A341" t="s">
        <v>2</v>
      </c>
      <c r="B341" t="s">
        <v>329</v>
      </c>
      <c r="C341">
        <v>65.985716798454817</v>
      </c>
      <c r="D341">
        <v>66.016116543129925</v>
      </c>
      <c r="E341">
        <v>66.015416604202088</v>
      </c>
      <c r="F341">
        <v>66.012453534526273</v>
      </c>
      <c r="G341">
        <v>66.018731087602617</v>
      </c>
      <c r="H341">
        <v>66.018629284495717</v>
      </c>
      <c r="I341">
        <v>66.020808634775534</v>
      </c>
      <c r="J341">
        <v>23.832247316980919</v>
      </c>
      <c r="K341">
        <v>23.849701434995659</v>
      </c>
      <c r="L341">
        <v>22.974444408230639</v>
      </c>
      <c r="M341">
        <v>21.322608032879479</v>
      </c>
      <c r="N341">
        <v>34.736484122112181</v>
      </c>
      <c r="O341">
        <v>59.069590640375857</v>
      </c>
      <c r="P341">
        <v>60.008134364822993</v>
      </c>
      <c r="Q341">
        <v>54.950673262695318</v>
      </c>
    </row>
    <row r="342" spans="1:17" x14ac:dyDescent="0.25">
      <c r="A342" t="s">
        <v>2</v>
      </c>
      <c r="B342" t="s">
        <v>2750</v>
      </c>
      <c r="C342">
        <v>1.8444769782484199E-2</v>
      </c>
      <c r="D342">
        <v>1.268798148270426</v>
      </c>
      <c r="E342">
        <v>2.650183032718751</v>
      </c>
      <c r="F342">
        <v>4.0561936280939559</v>
      </c>
      <c r="G342">
        <v>45.775189740818192</v>
      </c>
      <c r="H342">
        <v>47.130932364338513</v>
      </c>
      <c r="I342">
        <v>48.014062237249632</v>
      </c>
      <c r="J342">
        <v>19.756919975661329</v>
      </c>
      <c r="K342">
        <v>19.232748074370591</v>
      </c>
      <c r="L342">
        <v>18.4441140463335</v>
      </c>
      <c r="M342">
        <v>17.46294084232898</v>
      </c>
      <c r="N342">
        <v>14.03256322514617</v>
      </c>
      <c r="O342">
        <v>4.8672428834633016E-3</v>
      </c>
      <c r="P342">
        <v>5.8061225527236762E-3</v>
      </c>
      <c r="Q342">
        <v>1.3327909156692399E-2</v>
      </c>
    </row>
    <row r="343" spans="1:17" x14ac:dyDescent="0.25">
      <c r="A343" t="s">
        <v>2</v>
      </c>
      <c r="B343" t="s">
        <v>2751</v>
      </c>
      <c r="J343">
        <v>5.2034666014623811E-3</v>
      </c>
      <c r="K343">
        <v>6.0536533665898271E-3</v>
      </c>
      <c r="L343">
        <v>6.7640611693172399E-3</v>
      </c>
      <c r="M343">
        <v>7.6976582518434554E-3</v>
      </c>
      <c r="N343">
        <v>6.8420324114344634E-3</v>
      </c>
      <c r="O343">
        <v>4.7539283846380204E-3</v>
      </c>
      <c r="P343">
        <v>5.6754408623351663E-3</v>
      </c>
      <c r="Q343">
        <v>1.278311759908536E-2</v>
      </c>
    </row>
    <row r="344" spans="1:17" hidden="1" x14ac:dyDescent="0.25">
      <c r="A344" t="s">
        <v>2</v>
      </c>
      <c r="B344" t="s">
        <v>330</v>
      </c>
      <c r="C344">
        <v>211.5371207716899</v>
      </c>
      <c r="D344">
        <v>211.5783168349715</v>
      </c>
      <c r="E344">
        <v>211.57752258792149</v>
      </c>
      <c r="F344">
        <v>211.57455165943921</v>
      </c>
      <c r="G344">
        <v>211.57998847355361</v>
      </c>
      <c r="H344">
        <v>211.579694682276</v>
      </c>
      <c r="I344">
        <v>211.58231535206949</v>
      </c>
      <c r="J344">
        <v>138.87814545799071</v>
      </c>
      <c r="K344">
        <v>153.5077763179676</v>
      </c>
      <c r="L344">
        <v>159.83845822136661</v>
      </c>
      <c r="M344">
        <v>170.34970119496279</v>
      </c>
      <c r="N344">
        <v>198.74006215829911</v>
      </c>
      <c r="O344">
        <v>207.15502526567221</v>
      </c>
      <c r="P344">
        <v>207.34969387347891</v>
      </c>
      <c r="Q344">
        <v>192.11564135137829</v>
      </c>
    </row>
    <row r="345" spans="1:17" x14ac:dyDescent="0.25">
      <c r="A345" t="s">
        <v>2</v>
      </c>
      <c r="B345" t="s">
        <v>2752</v>
      </c>
      <c r="C345">
        <v>2.004592582608369E-2</v>
      </c>
      <c r="D345">
        <v>2.8418110171809672</v>
      </c>
      <c r="E345">
        <v>5.9505458102923114</v>
      </c>
      <c r="F345">
        <v>9.1170002886117647</v>
      </c>
      <c r="G345">
        <v>132.7932217986058</v>
      </c>
      <c r="H345">
        <v>135.85839108255331</v>
      </c>
      <c r="I345">
        <v>138.43456335679579</v>
      </c>
      <c r="J345">
        <v>83.091588917578733</v>
      </c>
      <c r="K345">
        <v>92.033593727799612</v>
      </c>
      <c r="L345">
        <v>96.293573223474553</v>
      </c>
      <c r="M345">
        <v>101.9753985686523</v>
      </c>
      <c r="N345">
        <v>67.202967640082562</v>
      </c>
      <c r="O345">
        <v>4.9220554374324356E-3</v>
      </c>
      <c r="P345">
        <v>5.9142896687593071E-3</v>
      </c>
      <c r="Q345">
        <v>1.54287321400652E-2</v>
      </c>
    </row>
    <row r="346" spans="1:17" x14ac:dyDescent="0.25">
      <c r="A346" t="s">
        <v>2</v>
      </c>
      <c r="B346" t="s">
        <v>2753</v>
      </c>
      <c r="J346">
        <v>4.5990738593479769E-3</v>
      </c>
      <c r="K346">
        <v>5.4278337286081113E-3</v>
      </c>
      <c r="L346">
        <v>6.0966272659155616E-3</v>
      </c>
      <c r="M346">
        <v>7.1203394109332673E-3</v>
      </c>
      <c r="N346">
        <v>6.403539512603848E-3</v>
      </c>
      <c r="O346">
        <v>4.4959253192327102E-3</v>
      </c>
      <c r="P346">
        <v>5.3603122050846583E-3</v>
      </c>
      <c r="Q346">
        <v>1.1674021348607179E-2</v>
      </c>
    </row>
    <row r="347" spans="1:17" hidden="1" x14ac:dyDescent="0.25">
      <c r="A347" t="s">
        <v>2</v>
      </c>
      <c r="B347" t="s">
        <v>331</v>
      </c>
      <c r="C347">
        <v>26.906639420545499</v>
      </c>
      <c r="D347">
        <v>26.92698530883537</v>
      </c>
      <c r="E347">
        <v>26.924881763367878</v>
      </c>
      <c r="F347">
        <v>26.919427680369068</v>
      </c>
      <c r="G347">
        <v>26.933877714142131</v>
      </c>
      <c r="H347">
        <v>26.933652929080559</v>
      </c>
      <c r="I347">
        <v>26.93563768933873</v>
      </c>
      <c r="J347">
        <v>7.2696069008744812</v>
      </c>
      <c r="K347">
        <v>5.9569176054092834</v>
      </c>
      <c r="L347">
        <v>4.9294173402490831</v>
      </c>
      <c r="M347">
        <v>3.9349040180350179</v>
      </c>
      <c r="N347">
        <v>5.837063105252513</v>
      </c>
      <c r="O347">
        <v>12.786448509689</v>
      </c>
      <c r="P347">
        <v>14.00545625642447</v>
      </c>
      <c r="Q347">
        <v>12.305869990741931</v>
      </c>
    </row>
    <row r="348" spans="1:17" x14ac:dyDescent="0.25">
      <c r="A348" t="s">
        <v>2</v>
      </c>
      <c r="B348" t="s">
        <v>2754</v>
      </c>
      <c r="C348">
        <v>1.6139436954851649E-2</v>
      </c>
      <c r="D348">
        <v>0.40348025509391178</v>
      </c>
      <c r="E348">
        <v>0.83936657008124682</v>
      </c>
      <c r="F348">
        <v>1.283901110087964</v>
      </c>
      <c r="G348">
        <v>23.031097068644311</v>
      </c>
      <c r="H348">
        <v>23.456034616904041</v>
      </c>
      <c r="I348">
        <v>23.960086022115391</v>
      </c>
      <c r="J348">
        <v>7.6153242319610754</v>
      </c>
      <c r="K348">
        <v>6.4711549903644139</v>
      </c>
      <c r="L348">
        <v>5.5862470404467759</v>
      </c>
      <c r="M348">
        <v>4.7511138811684086</v>
      </c>
      <c r="N348">
        <v>4.2709796863264531</v>
      </c>
      <c r="O348">
        <v>4.7878390183301901E-3</v>
      </c>
      <c r="P348">
        <v>5.6764671997754299E-3</v>
      </c>
      <c r="Q348">
        <v>1.266995918391719E-2</v>
      </c>
    </row>
    <row r="349" spans="1:17" x14ac:dyDescent="0.25">
      <c r="A349" t="s">
        <v>2</v>
      </c>
      <c r="B349" t="s">
        <v>2755</v>
      </c>
      <c r="J349">
        <v>4.6149183517288613E-3</v>
      </c>
      <c r="K349">
        <v>5.4573734364963909E-3</v>
      </c>
      <c r="L349">
        <v>6.1322471191462722E-3</v>
      </c>
      <c r="M349">
        <v>7.1547334733130779E-3</v>
      </c>
      <c r="N349">
        <v>6.436918728775322E-3</v>
      </c>
      <c r="O349">
        <v>4.515894733229749E-3</v>
      </c>
      <c r="P349">
        <v>5.3853943579843678E-3</v>
      </c>
      <c r="Q349">
        <v>1.176144851038613E-2</v>
      </c>
    </row>
    <row r="350" spans="1:17" hidden="1" x14ac:dyDescent="0.25">
      <c r="A350" t="s">
        <v>2</v>
      </c>
      <c r="B350" t="s">
        <v>332</v>
      </c>
      <c r="C350">
        <v>96.99213873935895</v>
      </c>
      <c r="D350">
        <v>96.990854046110059</v>
      </c>
      <c r="E350">
        <v>96.989225460760011</v>
      </c>
      <c r="F350">
        <v>96.986116598717388</v>
      </c>
      <c r="G350">
        <v>96.991920500733443</v>
      </c>
      <c r="H350">
        <v>96.992129903406891</v>
      </c>
      <c r="I350">
        <v>96.993947006496313</v>
      </c>
      <c r="J350">
        <v>49.968136254990938</v>
      </c>
      <c r="K350">
        <v>54.850955373954683</v>
      </c>
      <c r="L350">
        <v>56.546790641860269</v>
      </c>
      <c r="M350">
        <v>59.343319874207907</v>
      </c>
      <c r="N350">
        <v>79.645376049839598</v>
      </c>
      <c r="O350">
        <v>92.322777196547065</v>
      </c>
      <c r="P350">
        <v>92.572165893858028</v>
      </c>
      <c r="Q350">
        <v>85.497841590396177</v>
      </c>
    </row>
    <row r="351" spans="1:17" x14ac:dyDescent="0.25">
      <c r="A351" t="s">
        <v>2</v>
      </c>
      <c r="B351" t="s">
        <v>2756</v>
      </c>
      <c r="C351">
        <v>8.9225945666667599</v>
      </c>
      <c r="D351">
        <v>10.14266951871822</v>
      </c>
      <c r="E351">
        <v>11.47203932527519</v>
      </c>
      <c r="F351">
        <v>12.822747398321731</v>
      </c>
      <c r="G351">
        <v>88.086609008432205</v>
      </c>
      <c r="H351">
        <v>89.391040302177998</v>
      </c>
      <c r="I351">
        <v>89.875635794544067</v>
      </c>
      <c r="J351">
        <v>45.788176298898982</v>
      </c>
      <c r="K351">
        <v>49.162335262716127</v>
      </c>
      <c r="L351">
        <v>50.512500326312029</v>
      </c>
      <c r="M351">
        <v>51.673823173943333</v>
      </c>
      <c r="N351">
        <v>34.642169550864381</v>
      </c>
      <c r="O351">
        <v>4.9066064250476941E-3</v>
      </c>
      <c r="P351">
        <v>5.8810345304271512E-3</v>
      </c>
      <c r="Q351">
        <v>1.417657750337885E-2</v>
      </c>
    </row>
    <row r="352" spans="1:17" x14ac:dyDescent="0.25">
      <c r="A352" t="s">
        <v>2</v>
      </c>
      <c r="B352" t="s">
        <v>2686</v>
      </c>
      <c r="J352">
        <v>4.1998950696865191E-3</v>
      </c>
      <c r="K352">
        <v>5.0032166281780421E-3</v>
      </c>
      <c r="L352">
        <v>5.6860628437875281E-3</v>
      </c>
      <c r="M352">
        <v>6.8707778685292006E-3</v>
      </c>
      <c r="N352">
        <v>7.7872597812800089E-3</v>
      </c>
      <c r="O352">
        <v>7.1593995773531214E-3</v>
      </c>
      <c r="P352">
        <v>6.4792304280836734E-3</v>
      </c>
      <c r="Q352">
        <v>1.4518928920043269E-2</v>
      </c>
    </row>
    <row r="353" spans="1:17" x14ac:dyDescent="0.25">
      <c r="A353" t="s">
        <v>2</v>
      </c>
      <c r="B353" t="s">
        <v>2687</v>
      </c>
      <c r="J353">
        <v>4.1211599877907096E-3</v>
      </c>
      <c r="K353">
        <v>5.6396143001725503E-3</v>
      </c>
      <c r="L353">
        <v>6.4096639506760218E-3</v>
      </c>
      <c r="M353">
        <v>5.8522166510574973E-3</v>
      </c>
      <c r="N353">
        <v>3.340702080701783E-3</v>
      </c>
      <c r="O353">
        <v>4.377775623373866E-3</v>
      </c>
      <c r="P353">
        <v>6.8153616703406552E-3</v>
      </c>
      <c r="Q353">
        <v>2.0801047635620549E-2</v>
      </c>
    </row>
    <row r="354" spans="1:17" x14ac:dyDescent="0.25">
      <c r="A354" t="s">
        <v>2</v>
      </c>
      <c r="B354" t="s">
        <v>2688</v>
      </c>
      <c r="C354">
        <v>1.041005218045604E-2</v>
      </c>
      <c r="D354">
        <v>3.3610627393881223E-2</v>
      </c>
      <c r="E354">
        <v>5.4159058074102137E-2</v>
      </c>
      <c r="F354">
        <v>6.6844366870872654E-2</v>
      </c>
      <c r="G354">
        <v>7.9046332372996145E-2</v>
      </c>
      <c r="H354">
        <v>8.480210393838547E-2</v>
      </c>
      <c r="I354">
        <v>0.1030460989166018</v>
      </c>
      <c r="J354">
        <v>7.7198302691125473E-2</v>
      </c>
      <c r="K354">
        <v>7.8015687340323422E-2</v>
      </c>
      <c r="L354">
        <v>7.8734008295026539E-2</v>
      </c>
      <c r="M354">
        <v>7.9867613342421623E-2</v>
      </c>
      <c r="N354">
        <v>7.4482431838491431E-2</v>
      </c>
      <c r="O354">
        <v>2.628791712980106E-2</v>
      </c>
      <c r="P354">
        <v>7.2590053856292601E-3</v>
      </c>
      <c r="Q354">
        <v>1.7534746849365929E-2</v>
      </c>
    </row>
    <row r="355" spans="1:17" hidden="1" x14ac:dyDescent="0.25">
      <c r="A355" t="s">
        <v>2</v>
      </c>
      <c r="B355" t="s">
        <v>2667</v>
      </c>
      <c r="C355">
        <v>131.71094950926221</v>
      </c>
      <c r="D355">
        <v>107.94842666435579</v>
      </c>
      <c r="E355">
        <v>108.1535553296482</v>
      </c>
      <c r="F355">
        <v>108.2243381115497</v>
      </c>
      <c r="G355">
        <v>108.29129934603159</v>
      </c>
      <c r="H355">
        <v>108.3595914186984</v>
      </c>
      <c r="I355">
        <v>81.345337642106159</v>
      </c>
      <c r="J355">
        <v>33.217708388898259</v>
      </c>
      <c r="K355">
        <v>31.890750823772869</v>
      </c>
      <c r="L355">
        <v>27.065167740948841</v>
      </c>
      <c r="M355">
        <v>20.670879452230839</v>
      </c>
      <c r="N355">
        <v>7.3110105405509929</v>
      </c>
    </row>
    <row r="356" spans="1:17" x14ac:dyDescent="0.25">
      <c r="A356" t="s">
        <v>2</v>
      </c>
      <c r="B356" t="s">
        <v>2689</v>
      </c>
      <c r="C356">
        <v>2.2722839447606769E-2</v>
      </c>
      <c r="D356">
        <v>0.4480840160169236</v>
      </c>
      <c r="E356">
        <v>12.12718124672106</v>
      </c>
      <c r="F356">
        <v>12.2763574369322</v>
      </c>
      <c r="G356">
        <v>12.42643543733517</v>
      </c>
      <c r="H356">
        <v>12.578327756660009</v>
      </c>
      <c r="I356">
        <v>13.40030672848766</v>
      </c>
      <c r="J356">
        <v>5.2073430541914361</v>
      </c>
      <c r="K356">
        <v>4.6215186311107068</v>
      </c>
      <c r="L356">
        <v>3.9689535521160169</v>
      </c>
      <c r="M356">
        <v>1.5364326040509151</v>
      </c>
      <c r="N356">
        <v>4.1097472850437624E-3</v>
      </c>
      <c r="O356">
        <v>5.3145003527763444E-3</v>
      </c>
      <c r="P356">
        <v>8.4424458894054328E-3</v>
      </c>
      <c r="Q356">
        <v>3.0211407854961781E-2</v>
      </c>
    </row>
    <row r="357" spans="1:17" hidden="1" x14ac:dyDescent="0.25">
      <c r="A357" t="s">
        <v>2</v>
      </c>
      <c r="B357" t="s">
        <v>2690</v>
      </c>
      <c r="C357">
        <v>28.008008408911341</v>
      </c>
      <c r="D357">
        <v>22.94636051500752</v>
      </c>
      <c r="E357">
        <v>22.971983358952439</v>
      </c>
      <c r="F357">
        <v>22.970525063010321</v>
      </c>
      <c r="G357">
        <v>22.970475470657959</v>
      </c>
      <c r="H357">
        <v>22.971720503637808</v>
      </c>
      <c r="I357">
        <v>17.230588829963899</v>
      </c>
      <c r="J357">
        <v>5.6372582272757894</v>
      </c>
      <c r="K357">
        <v>4.6587177585338502</v>
      </c>
      <c r="L357">
        <v>3.394560664780907</v>
      </c>
      <c r="M357">
        <v>2.5068643519353588</v>
      </c>
      <c r="N357">
        <v>1.1011519940374801</v>
      </c>
    </row>
    <row r="358" spans="1:17" x14ac:dyDescent="0.25">
      <c r="A358" t="s">
        <v>2</v>
      </c>
      <c r="B358" t="s">
        <v>2691</v>
      </c>
      <c r="J358">
        <v>3.7739140670340621E-3</v>
      </c>
      <c r="K358">
        <v>4.5565123052992091E-3</v>
      </c>
      <c r="L358">
        <v>5.2073626810688689E-3</v>
      </c>
      <c r="M358">
        <v>6.4244107793116588E-3</v>
      </c>
      <c r="N358">
        <v>7.3523985735833627E-3</v>
      </c>
      <c r="O358">
        <v>6.8012069467764131E-3</v>
      </c>
      <c r="P358">
        <v>6.1613440413264362E-3</v>
      </c>
      <c r="Q358">
        <v>1.343132494069826E-2</v>
      </c>
    </row>
    <row r="359" spans="1:17" x14ac:dyDescent="0.25">
      <c r="A359" t="s">
        <v>2</v>
      </c>
      <c r="B359" t="s">
        <v>2692</v>
      </c>
      <c r="J359">
        <v>3.4722127439521561E-3</v>
      </c>
      <c r="K359">
        <v>4.9427348604793916E-3</v>
      </c>
      <c r="L359">
        <v>5.7787650322137897E-3</v>
      </c>
      <c r="M359">
        <v>5.4778938742472208E-3</v>
      </c>
      <c r="N359">
        <v>3.160863976009301E-3</v>
      </c>
      <c r="O359">
        <v>4.1538245195287624E-3</v>
      </c>
      <c r="P359">
        <v>6.4403054590032186E-3</v>
      </c>
      <c r="Q359">
        <v>1.9936006017023011E-2</v>
      </c>
    </row>
    <row r="360" spans="1:17" x14ac:dyDescent="0.25">
      <c r="A360" t="s">
        <v>2</v>
      </c>
      <c r="B360" t="s">
        <v>2693</v>
      </c>
      <c r="C360">
        <v>1.04474332387356E-2</v>
      </c>
      <c r="D360">
        <v>3.3826107434255383E-2</v>
      </c>
      <c r="E360">
        <v>5.4397853492211892E-2</v>
      </c>
      <c r="F360">
        <v>6.6867227770403173E-2</v>
      </c>
      <c r="G360">
        <v>8.0040410629531558E-2</v>
      </c>
      <c r="H360">
        <v>8.6373809064235321E-2</v>
      </c>
      <c r="I360">
        <v>0.10188343136167261</v>
      </c>
      <c r="J360">
        <v>7.7462171941350466E-2</v>
      </c>
      <c r="K360">
        <v>7.8289464872362005E-2</v>
      </c>
      <c r="L360">
        <v>7.9020327254465589E-2</v>
      </c>
      <c r="M360">
        <v>8.017084826856774E-2</v>
      </c>
      <c r="N360">
        <v>7.4770388148474684E-2</v>
      </c>
      <c r="O360">
        <v>2.6356455547566101E-2</v>
      </c>
      <c r="P360">
        <v>7.2700126774957559E-3</v>
      </c>
      <c r="Q360">
        <v>1.7604946363288059E-2</v>
      </c>
    </row>
    <row r="361" spans="1:17" hidden="1" x14ac:dyDescent="0.25">
      <c r="A361" t="s">
        <v>2</v>
      </c>
      <c r="B361" t="s">
        <v>2668</v>
      </c>
      <c r="C361">
        <v>142.28355317581679</v>
      </c>
      <c r="D361">
        <v>116.5961787278506</v>
      </c>
      <c r="E361">
        <v>116.8063649209988</v>
      </c>
      <c r="F361">
        <v>116.8886114318487</v>
      </c>
      <c r="G361">
        <v>116.95817106934039</v>
      </c>
      <c r="H361">
        <v>117.018749338915</v>
      </c>
      <c r="I361">
        <v>87.844682073234083</v>
      </c>
      <c r="J361">
        <v>37.023365448452637</v>
      </c>
      <c r="K361">
        <v>36.464725297377598</v>
      </c>
      <c r="L361">
        <v>31.26364721885043</v>
      </c>
      <c r="M361">
        <v>23.403457733993491</v>
      </c>
      <c r="N361">
        <v>8.0858198158247276</v>
      </c>
    </row>
    <row r="362" spans="1:17" x14ac:dyDescent="0.25">
      <c r="A362" t="s">
        <v>2</v>
      </c>
      <c r="B362" t="s">
        <v>2694</v>
      </c>
      <c r="C362">
        <v>2.287409479680105E-2</v>
      </c>
      <c r="D362">
        <v>0.58370821480002866</v>
      </c>
      <c r="E362">
        <v>16.723051955084571</v>
      </c>
      <c r="F362">
        <v>16.884155400484531</v>
      </c>
      <c r="G362">
        <v>17.046258314871601</v>
      </c>
      <c r="H362">
        <v>17.209989671739031</v>
      </c>
      <c r="I362">
        <v>18.265112411344489</v>
      </c>
      <c r="J362">
        <v>7.2201667642812888</v>
      </c>
      <c r="K362">
        <v>6.4934274722165446</v>
      </c>
      <c r="L362">
        <v>5.6357387548204452</v>
      </c>
      <c r="M362">
        <v>2.0869348577047568</v>
      </c>
      <c r="N362">
        <v>4.1380726362899543E-3</v>
      </c>
      <c r="O362">
        <v>5.3709394268572717E-3</v>
      </c>
      <c r="P362">
        <v>8.56455982294522E-3</v>
      </c>
      <c r="Q362">
        <v>3.1274350263745858E-2</v>
      </c>
    </row>
    <row r="363" spans="1:17" hidden="1" x14ac:dyDescent="0.25">
      <c r="A363" t="s">
        <v>2</v>
      </c>
      <c r="B363" t="s">
        <v>2695</v>
      </c>
      <c r="C363">
        <v>38.483668368268738</v>
      </c>
      <c r="D363">
        <v>31.500652794778151</v>
      </c>
      <c r="E363">
        <v>31.53207747703776</v>
      </c>
      <c r="F363">
        <v>31.530473204474429</v>
      </c>
      <c r="G363">
        <v>31.529717074377491</v>
      </c>
      <c r="H363">
        <v>31.53190139992498</v>
      </c>
      <c r="I363">
        <v>23.650682721679939</v>
      </c>
      <c r="J363">
        <v>7.9818813541606817</v>
      </c>
      <c r="K363">
        <v>6.7568564699203586</v>
      </c>
      <c r="L363">
        <v>4.9781635701236322</v>
      </c>
      <c r="M363">
        <v>3.731226338228971</v>
      </c>
      <c r="N363">
        <v>1.6055418134032371</v>
      </c>
    </row>
    <row r="364" spans="1:17" x14ac:dyDescent="0.25">
      <c r="A364" t="s">
        <v>2</v>
      </c>
      <c r="B364" t="s">
        <v>2696</v>
      </c>
      <c r="J364">
        <v>4.7652833236845249E-3</v>
      </c>
      <c r="K364">
        <v>5.6010579609250362E-3</v>
      </c>
      <c r="L364">
        <v>6.3208391297701148E-3</v>
      </c>
      <c r="M364">
        <v>7.4044431958083176E-3</v>
      </c>
      <c r="N364">
        <v>8.3357450757400395E-3</v>
      </c>
      <c r="O364">
        <v>7.6472384878258637E-3</v>
      </c>
      <c r="P364">
        <v>6.9380626954436463E-3</v>
      </c>
      <c r="Q364">
        <v>1.6266044090563859E-2</v>
      </c>
    </row>
    <row r="365" spans="1:17" x14ac:dyDescent="0.25">
      <c r="A365" t="s">
        <v>2</v>
      </c>
      <c r="B365" t="s">
        <v>2697</v>
      </c>
      <c r="J365">
        <v>6.2259172940228053E-3</v>
      </c>
      <c r="K365">
        <v>7.3592819278457521E-3</v>
      </c>
      <c r="L365">
        <v>8.1347151061191402E-3</v>
      </c>
      <c r="M365">
        <v>6.9659482057574411E-3</v>
      </c>
      <c r="N365">
        <v>3.7945710064214858E-3</v>
      </c>
      <c r="O365">
        <v>4.926944202623143E-3</v>
      </c>
      <c r="P365">
        <v>7.7924944637070663E-3</v>
      </c>
      <c r="Q365">
        <v>2.567054060336325E-2</v>
      </c>
    </row>
    <row r="366" spans="1:17" x14ac:dyDescent="0.25">
      <c r="A366" t="s">
        <v>2</v>
      </c>
      <c r="B366" t="s">
        <v>2698</v>
      </c>
      <c r="C366">
        <v>1.0691322244809219E-2</v>
      </c>
      <c r="D366">
        <v>3.4685891253463039E-2</v>
      </c>
      <c r="E366">
        <v>5.4725076763571003E-2</v>
      </c>
      <c r="F366">
        <v>6.9683273528992271E-2</v>
      </c>
      <c r="G366">
        <v>8.435056315348187E-2</v>
      </c>
      <c r="H366">
        <v>9.4763357367325385E-2</v>
      </c>
      <c r="I366">
        <v>0.1113933601663581</v>
      </c>
      <c r="J366">
        <v>8.2830025850658476E-2</v>
      </c>
      <c r="K366">
        <v>8.3790144070650205E-2</v>
      </c>
      <c r="L366">
        <v>8.4689660866090144E-2</v>
      </c>
      <c r="M366">
        <v>8.6114617269588398E-2</v>
      </c>
      <c r="N366">
        <v>8.0718860928288394E-2</v>
      </c>
      <c r="O366">
        <v>2.806285268028828E-2</v>
      </c>
      <c r="P366">
        <v>7.3866169315267459E-3</v>
      </c>
      <c r="Q366">
        <v>1.8770654931409989E-2</v>
      </c>
    </row>
    <row r="367" spans="1:17" hidden="1" x14ac:dyDescent="0.25">
      <c r="A367" t="s">
        <v>2</v>
      </c>
      <c r="B367" t="s">
        <v>2669</v>
      </c>
      <c r="C367">
        <v>376.04289395757792</v>
      </c>
      <c r="D367">
        <v>310.23177486831088</v>
      </c>
      <c r="E367">
        <v>310.66265518115569</v>
      </c>
      <c r="F367">
        <v>310.88347449348339</v>
      </c>
      <c r="G367">
        <v>311.0881459903498</v>
      </c>
      <c r="H367">
        <v>311.24267271430642</v>
      </c>
      <c r="I367">
        <v>233.72632248732631</v>
      </c>
      <c r="J367">
        <v>164.1753982832999</v>
      </c>
      <c r="K367">
        <v>184.3264110096965</v>
      </c>
      <c r="L367">
        <v>153.4851474111473</v>
      </c>
      <c r="M367">
        <v>92.974494380219937</v>
      </c>
      <c r="N367">
        <v>27.14882616225384</v>
      </c>
    </row>
    <row r="368" spans="1:17" x14ac:dyDescent="0.25">
      <c r="A368" t="s">
        <v>2</v>
      </c>
      <c r="B368" t="s">
        <v>2699</v>
      </c>
      <c r="C368">
        <v>2.497338812883847E-2</v>
      </c>
      <c r="D368">
        <v>1.3076283919611</v>
      </c>
      <c r="E368">
        <v>37.644633381985358</v>
      </c>
      <c r="F368">
        <v>38.167834219053283</v>
      </c>
      <c r="G368">
        <v>38.695241562639453</v>
      </c>
      <c r="H368">
        <v>39.227351733276627</v>
      </c>
      <c r="I368">
        <v>41.84262514522036</v>
      </c>
      <c r="J368">
        <v>17.785933242615009</v>
      </c>
      <c r="K368">
        <v>17.069519913864539</v>
      </c>
      <c r="L368">
        <v>15.95215096422859</v>
      </c>
      <c r="M368">
        <v>5.3268962119786867</v>
      </c>
      <c r="N368">
        <v>4.1911209600699216E-3</v>
      </c>
      <c r="O368">
        <v>5.4949498305904287E-3</v>
      </c>
      <c r="P368">
        <v>8.861532792058948E-3</v>
      </c>
      <c r="Q368">
        <v>3.4564387535375482E-2</v>
      </c>
    </row>
    <row r="369" spans="1:17" hidden="1" x14ac:dyDescent="0.25">
      <c r="A369" t="s">
        <v>2</v>
      </c>
      <c r="B369" t="s">
        <v>2700</v>
      </c>
      <c r="C369">
        <v>81.633091606468525</v>
      </c>
      <c r="D369">
        <v>66.893994540358591</v>
      </c>
      <c r="E369">
        <v>66.912449412013558</v>
      </c>
      <c r="F369">
        <v>66.911220297428713</v>
      </c>
      <c r="G369">
        <v>66.910071970096539</v>
      </c>
      <c r="H369">
        <v>66.908519632659917</v>
      </c>
      <c r="I369">
        <v>50.186256000378727</v>
      </c>
      <c r="J369">
        <v>19.347174288794939</v>
      </c>
      <c r="K369">
        <v>18.257367228717229</v>
      </c>
      <c r="L369">
        <v>14.309927169915859</v>
      </c>
      <c r="M369">
        <v>11.13659142948541</v>
      </c>
      <c r="N369">
        <v>4.1347803591166432</v>
      </c>
    </row>
    <row r="370" spans="1:17" x14ac:dyDescent="0.25">
      <c r="A370" t="s">
        <v>2</v>
      </c>
      <c r="B370" t="s">
        <v>2701</v>
      </c>
      <c r="J370">
        <v>4.7662476776925092E-3</v>
      </c>
      <c r="K370">
        <v>5.6021326914741047E-3</v>
      </c>
      <c r="L370">
        <v>6.3220424056549852E-3</v>
      </c>
      <c r="M370">
        <v>7.4056161329947856E-3</v>
      </c>
      <c r="N370">
        <v>8.3374931245564273E-3</v>
      </c>
      <c r="O370">
        <v>7.6490900152645968E-3</v>
      </c>
      <c r="P370">
        <v>6.9403476401579626E-3</v>
      </c>
      <c r="Q370">
        <v>1.6276145336076419E-2</v>
      </c>
    </row>
    <row r="371" spans="1:17" x14ac:dyDescent="0.25">
      <c r="A371" t="s">
        <v>2</v>
      </c>
      <c r="B371" t="s">
        <v>2702</v>
      </c>
      <c r="J371">
        <v>6.4861572746739496E-3</v>
      </c>
      <c r="K371">
        <v>7.6725000112585484E-3</v>
      </c>
      <c r="L371">
        <v>8.4606588799597676E-3</v>
      </c>
      <c r="M371">
        <v>7.1541094428694552E-3</v>
      </c>
      <c r="N371">
        <v>3.8809784024309941E-3</v>
      </c>
      <c r="O371">
        <v>5.0436831398918891E-3</v>
      </c>
      <c r="P371">
        <v>8.0113597544868333E-3</v>
      </c>
      <c r="Q371">
        <v>2.7298770991659189E-2</v>
      </c>
    </row>
    <row r="372" spans="1:17" x14ac:dyDescent="0.25">
      <c r="A372" t="s">
        <v>2</v>
      </c>
      <c r="B372" t="s">
        <v>2703</v>
      </c>
      <c r="C372">
        <v>1.0486265298239299E-2</v>
      </c>
      <c r="D372">
        <v>3.4320466136449249E-2</v>
      </c>
      <c r="E372">
        <v>5.488969940203605E-2</v>
      </c>
      <c r="F372">
        <v>7.0406658755646334E-2</v>
      </c>
      <c r="G372">
        <v>8.5743940045746272E-2</v>
      </c>
      <c r="H372">
        <v>9.6417774179147583E-2</v>
      </c>
      <c r="I372">
        <v>0.1059628565176686</v>
      </c>
      <c r="J372">
        <v>8.1087589061772256E-2</v>
      </c>
      <c r="K372">
        <v>8.1969520505261656E-2</v>
      </c>
      <c r="L372">
        <v>8.277059274833358E-2</v>
      </c>
      <c r="M372">
        <v>8.4053134949417838E-2</v>
      </c>
      <c r="N372">
        <v>7.8744292473104993E-2</v>
      </c>
      <c r="O372">
        <v>2.767495765488525E-2</v>
      </c>
      <c r="P372">
        <v>7.324357701320912E-3</v>
      </c>
      <c r="Q372">
        <v>1.8014147684107921E-2</v>
      </c>
    </row>
    <row r="373" spans="1:17" hidden="1" x14ac:dyDescent="0.25">
      <c r="A373" t="s">
        <v>2</v>
      </c>
      <c r="B373" t="s">
        <v>2670</v>
      </c>
      <c r="C373">
        <v>200.76454435462031</v>
      </c>
      <c r="D373">
        <v>166.26838637978739</v>
      </c>
      <c r="E373">
        <v>166.52918843841499</v>
      </c>
      <c r="F373">
        <v>166.65146081862559</v>
      </c>
      <c r="G373">
        <v>166.76099960921101</v>
      </c>
      <c r="H373">
        <v>166.8414434221983</v>
      </c>
      <c r="I373">
        <v>125.2808181158878</v>
      </c>
      <c r="J373">
        <v>64.866189952718997</v>
      </c>
      <c r="K373">
        <v>72.248526618089073</v>
      </c>
      <c r="L373">
        <v>62.581340921138533</v>
      </c>
      <c r="M373">
        <v>41.263337375245833</v>
      </c>
      <c r="N373">
        <v>12.847140542668891</v>
      </c>
    </row>
    <row r="374" spans="1:17" x14ac:dyDescent="0.25">
      <c r="A374" t="s">
        <v>2</v>
      </c>
      <c r="B374" t="s">
        <v>2704</v>
      </c>
      <c r="C374">
        <v>2.4769249885503539E-2</v>
      </c>
      <c r="D374">
        <v>1.319143866140583</v>
      </c>
      <c r="E374">
        <v>31.208222862736331</v>
      </c>
      <c r="F374">
        <v>32.113419940215238</v>
      </c>
      <c r="G374">
        <v>33.026748677907797</v>
      </c>
      <c r="H374">
        <v>33.94974221714395</v>
      </c>
      <c r="I374">
        <v>36.429477406636657</v>
      </c>
      <c r="J374">
        <v>15.323482770831919</v>
      </c>
      <c r="K374">
        <v>14.46316908323311</v>
      </c>
      <c r="L374">
        <v>13.26343323172893</v>
      </c>
      <c r="M374">
        <v>4.8759497364220117</v>
      </c>
      <c r="N374">
        <v>4.1814472361611276E-3</v>
      </c>
      <c r="O374">
        <v>5.469578645337602E-3</v>
      </c>
      <c r="P374">
        <v>8.7963988567286624E-3</v>
      </c>
      <c r="Q374">
        <v>3.3622204118388073E-2</v>
      </c>
    </row>
    <row r="375" spans="1:17" hidden="1" x14ac:dyDescent="0.25">
      <c r="A375" t="s">
        <v>2</v>
      </c>
      <c r="B375" t="s">
        <v>2705</v>
      </c>
      <c r="C375">
        <v>66.671140415761172</v>
      </c>
      <c r="D375">
        <v>54.969778667354753</v>
      </c>
      <c r="E375">
        <v>54.987846913854128</v>
      </c>
      <c r="F375">
        <v>54.986565423871831</v>
      </c>
      <c r="G375">
        <v>54.98602195691182</v>
      </c>
      <c r="H375">
        <v>54.985372798246367</v>
      </c>
      <c r="I375">
        <v>41.242930282998728</v>
      </c>
      <c r="J375">
        <v>15.366731730603821</v>
      </c>
      <c r="K375">
        <v>14.010270854789081</v>
      </c>
      <c r="L375">
        <v>10.751103570245</v>
      </c>
      <c r="M375">
        <v>8.3503139296272977</v>
      </c>
      <c r="N375">
        <v>3.2324313186738438</v>
      </c>
    </row>
    <row r="376" spans="1:17" x14ac:dyDescent="0.25">
      <c r="A376" t="s">
        <v>2</v>
      </c>
      <c r="B376" t="s">
        <v>2706</v>
      </c>
    </row>
    <row r="377" spans="1:17" x14ac:dyDescent="0.25">
      <c r="A377" t="s">
        <v>2</v>
      </c>
      <c r="B377" t="s">
        <v>2707</v>
      </c>
    </row>
    <row r="378" spans="1:17" x14ac:dyDescent="0.25">
      <c r="A378" t="s">
        <v>2</v>
      </c>
      <c r="B378" t="s">
        <v>2708</v>
      </c>
      <c r="C378">
        <v>1.027518627579504E-2</v>
      </c>
      <c r="D378">
        <v>2.8138861408650968E-2</v>
      </c>
      <c r="E378">
        <v>5.1583330565197233E-2</v>
      </c>
      <c r="F378">
        <v>5.3550549436301893E-2</v>
      </c>
      <c r="G378">
        <v>6.1380451575340118E-2</v>
      </c>
      <c r="H378">
        <v>6.1992586165294253E-2</v>
      </c>
      <c r="I378">
        <v>7.1855947685359703E-2</v>
      </c>
      <c r="J378">
        <v>5.5251040821826837E-2</v>
      </c>
      <c r="K378">
        <v>5.5811407603876262E-2</v>
      </c>
      <c r="L378">
        <v>5.6212558248853919E-2</v>
      </c>
      <c r="M378">
        <v>5.6877584324897083E-2</v>
      </c>
      <c r="N378">
        <v>5.2037753801301788E-2</v>
      </c>
      <c r="O378">
        <v>1.8362395410160111E-2</v>
      </c>
      <c r="P378">
        <v>6.8177590253427458E-3</v>
      </c>
      <c r="Q378">
        <v>1.5535419244556471E-2</v>
      </c>
    </row>
    <row r="379" spans="1:17" hidden="1" x14ac:dyDescent="0.25">
      <c r="A379" t="s">
        <v>2</v>
      </c>
      <c r="B379" t="s">
        <v>2671</v>
      </c>
      <c r="C379">
        <v>19.880219044041791</v>
      </c>
      <c r="D379">
        <v>16.315953019708321</v>
      </c>
      <c r="E379">
        <v>16.347549388665001</v>
      </c>
      <c r="F379">
        <v>16.342488821928509</v>
      </c>
      <c r="G379">
        <v>16.36134073433368</v>
      </c>
      <c r="H379">
        <v>16.358779093512609</v>
      </c>
      <c r="I379">
        <v>12.303493011421169</v>
      </c>
      <c r="J379">
        <v>3.394508374105639</v>
      </c>
      <c r="K379">
        <v>2.4274404641636651</v>
      </c>
      <c r="L379">
        <v>1.6979815774193521</v>
      </c>
      <c r="M379">
        <v>1.222118978374179</v>
      </c>
      <c r="N379">
        <v>0.63358438667726746</v>
      </c>
    </row>
    <row r="380" spans="1:17" x14ac:dyDescent="0.25">
      <c r="A380" t="s">
        <v>2</v>
      </c>
      <c r="B380" t="s">
        <v>2709</v>
      </c>
      <c r="C380">
        <v>1.641514614466404E-2</v>
      </c>
      <c r="D380">
        <v>7.6188356047154834E-2</v>
      </c>
      <c r="E380">
        <v>1.8480217032154489</v>
      </c>
      <c r="F380">
        <v>1.850249132705031</v>
      </c>
      <c r="G380">
        <v>1.8526001237838781</v>
      </c>
      <c r="H380">
        <v>1.855957780992805</v>
      </c>
      <c r="I380">
        <v>1.9577062826355069</v>
      </c>
      <c r="J380">
        <v>0.68294100149916381</v>
      </c>
      <c r="K380">
        <v>0.58925255460609183</v>
      </c>
      <c r="L380">
        <v>0.49131151754733848</v>
      </c>
      <c r="M380">
        <v>0.1809809268837563</v>
      </c>
      <c r="N380">
        <v>3.8494858582488029E-3</v>
      </c>
      <c r="O380">
        <v>4.8729434166804187E-3</v>
      </c>
      <c r="P380">
        <v>7.5407365845455831E-3</v>
      </c>
      <c r="Q380">
        <v>2.3319433984617291E-2</v>
      </c>
    </row>
    <row r="381" spans="1:17" hidden="1" x14ac:dyDescent="0.25">
      <c r="A381" t="s">
        <v>2</v>
      </c>
      <c r="B381" t="s">
        <v>2710</v>
      </c>
      <c r="C381">
        <v>4.3599920434366908</v>
      </c>
      <c r="D381">
        <v>3.563376969738886</v>
      </c>
      <c r="E381">
        <v>3.5610307843992519</v>
      </c>
      <c r="F381">
        <v>3.5540908210842042</v>
      </c>
      <c r="G381">
        <v>3.5471295125431168</v>
      </c>
      <c r="H381">
        <v>3.5401949792248808</v>
      </c>
      <c r="I381">
        <v>2.6714626779216091</v>
      </c>
      <c r="J381">
        <v>0.82292759746181765</v>
      </c>
      <c r="K381">
        <v>0.64678162645007797</v>
      </c>
      <c r="L381">
        <v>0.45861198829296101</v>
      </c>
      <c r="M381">
        <v>0.32509269594997342</v>
      </c>
      <c r="N381">
        <v>0.14540907705465911</v>
      </c>
    </row>
    <row r="382" spans="1:17" x14ac:dyDescent="0.25">
      <c r="A382" t="s">
        <v>2</v>
      </c>
      <c r="B382" t="s">
        <v>2711</v>
      </c>
      <c r="J382">
        <v>4.9638495721985917E-3</v>
      </c>
      <c r="K382">
        <v>5.8139878834755094E-3</v>
      </c>
      <c r="L382">
        <v>6.5532075415148834E-3</v>
      </c>
      <c r="M382">
        <v>7.6181627683610514E-3</v>
      </c>
      <c r="N382">
        <v>8.582724288346678E-3</v>
      </c>
      <c r="O382">
        <v>7.8998848556918588E-3</v>
      </c>
      <c r="P382">
        <v>7.2208842537338528E-3</v>
      </c>
      <c r="Q382">
        <v>1.7554984196998601E-2</v>
      </c>
    </row>
    <row r="383" spans="1:17" x14ac:dyDescent="0.25">
      <c r="A383" t="s">
        <v>2</v>
      </c>
      <c r="B383" t="s">
        <v>2712</v>
      </c>
      <c r="J383">
        <v>6.3730924698388348E-3</v>
      </c>
      <c r="K383">
        <v>7.5318200161574728E-3</v>
      </c>
      <c r="L383">
        <v>8.3153802353987342E-3</v>
      </c>
      <c r="M383">
        <v>7.0699861381667631E-3</v>
      </c>
      <c r="N383">
        <v>3.857628336655971E-3</v>
      </c>
      <c r="O383">
        <v>5.0333539869999921E-3</v>
      </c>
      <c r="P383">
        <v>8.012654304173689E-3</v>
      </c>
      <c r="Q383">
        <v>2.7412103895002891E-2</v>
      </c>
    </row>
    <row r="384" spans="1:17" x14ac:dyDescent="0.25">
      <c r="A384" t="s">
        <v>2</v>
      </c>
      <c r="B384" t="s">
        <v>2713</v>
      </c>
      <c r="C384">
        <v>1.1011724727511159E-2</v>
      </c>
      <c r="D384">
        <v>3.5487960850925412E-2</v>
      </c>
      <c r="E384">
        <v>5.4892832021373093E-2</v>
      </c>
      <c r="F384">
        <v>7.1870178694614817E-2</v>
      </c>
      <c r="G384">
        <v>8.661300023204288E-2</v>
      </c>
      <c r="H384">
        <v>9.867200099997811E-2</v>
      </c>
      <c r="I384">
        <v>0.1105140287856964</v>
      </c>
      <c r="J384">
        <v>8.6292750083312553E-2</v>
      </c>
      <c r="K384">
        <v>8.7432032791372447E-2</v>
      </c>
      <c r="L384">
        <v>8.8548502764491069E-2</v>
      </c>
      <c r="M384">
        <v>9.0308104936616285E-2</v>
      </c>
      <c r="N384">
        <v>8.5105653109686943E-2</v>
      </c>
      <c r="O384">
        <v>2.951786911450496E-2</v>
      </c>
      <c r="P384">
        <v>7.4754891174298723E-3</v>
      </c>
      <c r="Q384">
        <v>2.766757660402679E-2</v>
      </c>
    </row>
    <row r="385" spans="1:17" hidden="1" x14ac:dyDescent="0.25">
      <c r="A385" t="s">
        <v>2</v>
      </c>
      <c r="B385" t="s">
        <v>333</v>
      </c>
      <c r="C385">
        <v>1207.1363749400309</v>
      </c>
      <c r="D385">
        <v>1010.035593391784</v>
      </c>
      <c r="E385">
        <v>1011.237934763815</v>
      </c>
      <c r="F385">
        <v>1012.032849439245</v>
      </c>
      <c r="G385">
        <v>1012.754466854015</v>
      </c>
      <c r="H385">
        <v>1013.292531647401</v>
      </c>
      <c r="I385">
        <v>760.98195550048729</v>
      </c>
      <c r="J385">
        <v>697.74754440901734</v>
      </c>
      <c r="K385">
        <v>724.94088471498333</v>
      </c>
      <c r="L385">
        <v>586.03256213237216</v>
      </c>
      <c r="M385">
        <v>343.77468510333921</v>
      </c>
      <c r="N385">
        <v>97.888063006329588</v>
      </c>
    </row>
    <row r="386" spans="1:17" x14ac:dyDescent="0.25">
      <c r="A386" t="s">
        <v>2</v>
      </c>
      <c r="B386" t="s">
        <v>2714</v>
      </c>
      <c r="C386">
        <v>2.5244688971031701E-2</v>
      </c>
      <c r="D386">
        <v>1.9646301745417369</v>
      </c>
      <c r="E386">
        <v>57.457423201949041</v>
      </c>
      <c r="F386">
        <v>58.367891276469372</v>
      </c>
      <c r="G386">
        <v>59.286394461066742</v>
      </c>
      <c r="H386">
        <v>60.214939363731688</v>
      </c>
      <c r="I386">
        <v>63.895639393039779</v>
      </c>
      <c r="J386">
        <v>28.834094547414349</v>
      </c>
      <c r="K386">
        <v>29.26054581071023</v>
      </c>
      <c r="L386">
        <v>29.273774147487959</v>
      </c>
      <c r="M386">
        <v>8.5784669781753671</v>
      </c>
      <c r="N386">
        <v>4.2091196238013906E-3</v>
      </c>
      <c r="O386">
        <v>5.5480972667291944E-3</v>
      </c>
      <c r="P386">
        <v>9.0081807663003645E-3</v>
      </c>
      <c r="Q386">
        <v>3.8980167648826468E-2</v>
      </c>
    </row>
    <row r="387" spans="1:17" hidden="1" x14ac:dyDescent="0.25">
      <c r="A387" t="s">
        <v>2</v>
      </c>
      <c r="B387" t="s">
        <v>2715</v>
      </c>
      <c r="C387">
        <v>116.73866299140469</v>
      </c>
      <c r="D387">
        <v>95.72802634134689</v>
      </c>
      <c r="E387">
        <v>95.741199733865173</v>
      </c>
      <c r="F387">
        <v>95.739797311818222</v>
      </c>
      <c r="G387">
        <v>95.739051195720464</v>
      </c>
      <c r="H387">
        <v>95.737777092973047</v>
      </c>
      <c r="I387">
        <v>71.807973147468843</v>
      </c>
      <c r="J387">
        <v>30.93499058500198</v>
      </c>
      <c r="K387">
        <v>31.982634297697938</v>
      </c>
      <c r="L387">
        <v>26.355082109205981</v>
      </c>
      <c r="M387">
        <v>19.667186710791071</v>
      </c>
      <c r="N387">
        <v>6.5548732143068911</v>
      </c>
    </row>
    <row r="388" spans="1:17" x14ac:dyDescent="0.25">
      <c r="A388" t="s">
        <v>2</v>
      </c>
      <c r="B388" t="s">
        <v>2716</v>
      </c>
      <c r="J388">
        <v>4.6234672281516443E-3</v>
      </c>
      <c r="K388">
        <v>5.4713080077660441E-3</v>
      </c>
      <c r="L388">
        <v>6.1834761014378037E-3</v>
      </c>
      <c r="M388">
        <v>7.2799958972016394E-3</v>
      </c>
      <c r="N388">
        <v>8.2077771330092159E-3</v>
      </c>
      <c r="O388">
        <v>7.5311048254297873E-3</v>
      </c>
      <c r="P388">
        <v>6.8274603834930286E-3</v>
      </c>
      <c r="Q388">
        <v>1.5850979476292399E-2</v>
      </c>
    </row>
    <row r="389" spans="1:17" x14ac:dyDescent="0.25">
      <c r="A389" t="s">
        <v>2</v>
      </c>
      <c r="B389" t="s">
        <v>2717</v>
      </c>
      <c r="J389">
        <v>5.8284858181097193E-3</v>
      </c>
      <c r="K389">
        <v>6.9660389407826496E-3</v>
      </c>
      <c r="L389">
        <v>7.7221365752765487E-3</v>
      </c>
      <c r="M389">
        <v>6.7142987407684557E-3</v>
      </c>
      <c r="N389">
        <v>3.6952333865552388E-3</v>
      </c>
      <c r="O389">
        <v>4.8093776509169064E-3</v>
      </c>
      <c r="P389">
        <v>7.5828936453041628E-3</v>
      </c>
      <c r="Q389">
        <v>2.4334068737055431E-2</v>
      </c>
    </row>
    <row r="390" spans="1:17" x14ac:dyDescent="0.25">
      <c r="A390" t="s">
        <v>2</v>
      </c>
      <c r="B390" t="s">
        <v>2718</v>
      </c>
      <c r="C390">
        <v>1.039645924180172E-2</v>
      </c>
      <c r="D390">
        <v>3.4155828227001257E-2</v>
      </c>
      <c r="E390">
        <v>5.4635507544228759E-2</v>
      </c>
      <c r="F390">
        <v>6.9781169182436487E-2</v>
      </c>
      <c r="G390">
        <v>8.3792247541599946E-2</v>
      </c>
      <c r="H390">
        <v>9.400385046469148E-2</v>
      </c>
      <c r="I390">
        <v>0.1058556235063175</v>
      </c>
      <c r="J390">
        <v>7.9729337101135E-2</v>
      </c>
      <c r="K390">
        <v>8.0571454442376733E-2</v>
      </c>
      <c r="L390">
        <v>8.1323404479732186E-2</v>
      </c>
      <c r="M390">
        <v>8.2526708925439479E-2</v>
      </c>
      <c r="N390">
        <v>7.7234923734534222E-2</v>
      </c>
      <c r="O390">
        <v>2.7228269796360349E-2</v>
      </c>
      <c r="P390">
        <v>7.2883983201674184E-3</v>
      </c>
      <c r="Q390">
        <v>1.773102127758357E-2</v>
      </c>
    </row>
    <row r="391" spans="1:17" hidden="1" x14ac:dyDescent="0.25">
      <c r="A391" t="s">
        <v>2</v>
      </c>
      <c r="B391" t="s">
        <v>2672</v>
      </c>
      <c r="C391">
        <v>154.1543081535668</v>
      </c>
      <c r="D391">
        <v>127.301634004867</v>
      </c>
      <c r="E391">
        <v>127.5373525340933</v>
      </c>
      <c r="F391">
        <v>127.63257999430991</v>
      </c>
      <c r="G391">
        <v>127.72150675530619</v>
      </c>
      <c r="H391">
        <v>127.7846597638575</v>
      </c>
      <c r="I391">
        <v>95.938209060236545</v>
      </c>
      <c r="J391">
        <v>43.164651096696012</v>
      </c>
      <c r="K391">
        <v>44.458753162547289</v>
      </c>
      <c r="L391">
        <v>38.525616237475298</v>
      </c>
      <c r="M391">
        <v>27.56129519226819</v>
      </c>
      <c r="N391">
        <v>9.1285208342713364</v>
      </c>
    </row>
    <row r="392" spans="1:17" x14ac:dyDescent="0.25">
      <c r="A392" t="s">
        <v>2</v>
      </c>
      <c r="B392" t="s">
        <v>2719</v>
      </c>
      <c r="C392">
        <v>2.2884281451658189E-2</v>
      </c>
      <c r="D392">
        <v>0.67782854641077817</v>
      </c>
      <c r="E392">
        <v>15.388636683738831</v>
      </c>
      <c r="F392">
        <v>15.8424318870912</v>
      </c>
      <c r="G392">
        <v>16.2998240407696</v>
      </c>
      <c r="H392">
        <v>16.761769304049171</v>
      </c>
      <c r="I392">
        <v>17.95169317306944</v>
      </c>
      <c r="J392">
        <v>7.1687748407517988</v>
      </c>
      <c r="K392">
        <v>6.463472751705015</v>
      </c>
      <c r="L392">
        <v>5.6578242239901986</v>
      </c>
      <c r="M392">
        <v>2.2648015546758691</v>
      </c>
      <c r="N392">
        <v>4.1314884316426036E-3</v>
      </c>
      <c r="O392">
        <v>5.3575434991216296E-3</v>
      </c>
      <c r="P392">
        <v>8.5351513066005309E-3</v>
      </c>
      <c r="Q392">
        <v>3.1015490168843921E-2</v>
      </c>
    </row>
    <row r="393" spans="1:17" hidden="1" x14ac:dyDescent="0.25">
      <c r="A393" t="s">
        <v>2</v>
      </c>
      <c r="B393" t="s">
        <v>2720</v>
      </c>
      <c r="C393">
        <v>34.165312166875609</v>
      </c>
      <c r="D393">
        <v>28.169724733889549</v>
      </c>
      <c r="E393">
        <v>28.18720782961373</v>
      </c>
      <c r="F393">
        <v>28.186238457985191</v>
      </c>
      <c r="G393">
        <v>28.185416580671738</v>
      </c>
      <c r="H393">
        <v>28.185263763126269</v>
      </c>
      <c r="I393">
        <v>21.142206684184689</v>
      </c>
      <c r="J393">
        <v>7.1085563385246484</v>
      </c>
      <c r="K393">
        <v>5.9661104678912622</v>
      </c>
      <c r="L393">
        <v>4.3839792181344173</v>
      </c>
      <c r="M393">
        <v>3.2847312563554638</v>
      </c>
      <c r="N393">
        <v>1.412627359361148</v>
      </c>
    </row>
    <row r="394" spans="1:17" x14ac:dyDescent="0.25">
      <c r="A394" t="s">
        <v>2</v>
      </c>
      <c r="B394" t="s">
        <v>2721</v>
      </c>
      <c r="J394">
        <v>4.886030708916066E-3</v>
      </c>
      <c r="K394">
        <v>5.7286059668045369E-3</v>
      </c>
      <c r="L394">
        <v>6.4598004570958541E-3</v>
      </c>
      <c r="M394">
        <v>7.5335568767254078E-3</v>
      </c>
      <c r="N394">
        <v>8.4774059989893222E-3</v>
      </c>
      <c r="O394">
        <v>7.7855643207133014E-3</v>
      </c>
      <c r="P394">
        <v>7.0831126942683537E-3</v>
      </c>
      <c r="Q394">
        <v>1.6854520072029412E-2</v>
      </c>
    </row>
    <row r="395" spans="1:17" x14ac:dyDescent="0.25">
      <c r="A395" t="s">
        <v>2</v>
      </c>
      <c r="B395" t="s">
        <v>2722</v>
      </c>
      <c r="J395">
        <v>6.5530780616126702E-3</v>
      </c>
      <c r="K395">
        <v>7.7481421662092178E-3</v>
      </c>
      <c r="L395">
        <v>8.5373811878863733E-3</v>
      </c>
      <c r="M395">
        <v>7.1989685971930242E-3</v>
      </c>
      <c r="N395">
        <v>3.9022857861589501E-3</v>
      </c>
      <c r="O395">
        <v>5.0727991020319656E-3</v>
      </c>
      <c r="P395">
        <v>8.0654022028092826E-3</v>
      </c>
      <c r="Q395">
        <v>2.7722595345933802E-2</v>
      </c>
    </row>
    <row r="396" spans="1:17" x14ac:dyDescent="0.25">
      <c r="A396" t="s">
        <v>2</v>
      </c>
      <c r="B396" t="s">
        <v>2723</v>
      </c>
      <c r="C396">
        <v>1.072468037842185E-2</v>
      </c>
      <c r="D396">
        <v>3.5700065489757772E-2</v>
      </c>
      <c r="E396">
        <v>5.4901617657801591E-2</v>
      </c>
      <c r="F396">
        <v>7.0356971694571682E-2</v>
      </c>
      <c r="G396">
        <v>8.4489959317488691E-2</v>
      </c>
      <c r="H396">
        <v>9.5573090576343514E-2</v>
      </c>
      <c r="I396">
        <v>0.1119798377560767</v>
      </c>
      <c r="J396">
        <v>8.4132577574094786E-2</v>
      </c>
      <c r="K396">
        <v>8.5131861104739456E-2</v>
      </c>
      <c r="L396">
        <v>8.6082253007721432E-2</v>
      </c>
      <c r="M396">
        <v>8.7593873073430306E-2</v>
      </c>
      <c r="N396">
        <v>8.227868606473103E-2</v>
      </c>
      <c r="O396">
        <v>2.859713547551794E-2</v>
      </c>
      <c r="P396">
        <v>7.4074999664703019E-3</v>
      </c>
      <c r="Q396">
        <v>1.9210190127507541E-2</v>
      </c>
    </row>
    <row r="397" spans="1:17" hidden="1" x14ac:dyDescent="0.25">
      <c r="A397" t="s">
        <v>2</v>
      </c>
      <c r="B397" t="s">
        <v>2673</v>
      </c>
      <c r="C397">
        <v>477.45203732494889</v>
      </c>
      <c r="D397">
        <v>396.53777806858358</v>
      </c>
      <c r="E397">
        <v>397.06327146663892</v>
      </c>
      <c r="F397">
        <v>397.37064795974248</v>
      </c>
      <c r="G397">
        <v>397.64012409268491</v>
      </c>
      <c r="H397">
        <v>397.84594727664341</v>
      </c>
      <c r="I397">
        <v>298.76125600595782</v>
      </c>
      <c r="J397">
        <v>229.54878930971319</v>
      </c>
      <c r="K397">
        <v>252.02271158607419</v>
      </c>
      <c r="L397">
        <v>207.65069364367241</v>
      </c>
      <c r="M397">
        <v>124.3792920083757</v>
      </c>
      <c r="N397">
        <v>35.868432027500312</v>
      </c>
    </row>
    <row r="398" spans="1:17" x14ac:dyDescent="0.25">
      <c r="A398" t="s">
        <v>2</v>
      </c>
      <c r="B398" t="s">
        <v>2724</v>
      </c>
      <c r="C398">
        <v>2.515752605659885E-2</v>
      </c>
      <c r="D398">
        <v>1.7878343090317259</v>
      </c>
      <c r="E398">
        <v>48.989598692424572</v>
      </c>
      <c r="F398">
        <v>49.939094682865047</v>
      </c>
      <c r="G398">
        <v>50.897063206997487</v>
      </c>
      <c r="H398">
        <v>51.865584961850779</v>
      </c>
      <c r="I398">
        <v>55.375290440376553</v>
      </c>
      <c r="J398">
        <v>24.418536005049521</v>
      </c>
      <c r="K398">
        <v>24.223293183586019</v>
      </c>
      <c r="L398">
        <v>23.587423860284261</v>
      </c>
      <c r="M398">
        <v>7.4767252799864101</v>
      </c>
      <c r="N398">
        <v>4.2031972800636898E-3</v>
      </c>
      <c r="O398">
        <v>5.5294871276395652E-3</v>
      </c>
      <c r="P398">
        <v>8.9548744406210135E-3</v>
      </c>
      <c r="Q398">
        <v>3.6678660123554481E-2</v>
      </c>
    </row>
    <row r="399" spans="1:17" hidden="1" x14ac:dyDescent="0.25">
      <c r="A399" t="s">
        <v>2</v>
      </c>
      <c r="B399" t="s">
        <v>2725</v>
      </c>
      <c r="C399">
        <v>101.5473874992577</v>
      </c>
      <c r="D399">
        <v>83.376679032656796</v>
      </c>
      <c r="E399">
        <v>83.390831436113658</v>
      </c>
      <c r="F399">
        <v>83.389450794830395</v>
      </c>
      <c r="G399">
        <v>83.388759743571271</v>
      </c>
      <c r="H399">
        <v>83.387615553046601</v>
      </c>
      <c r="I399">
        <v>62.545204724532667</v>
      </c>
      <c r="J399">
        <v>25.76178090665011</v>
      </c>
      <c r="K399">
        <v>25.699063094465629</v>
      </c>
      <c r="L399">
        <v>20.789574371915609</v>
      </c>
      <c r="M399">
        <v>15.86834485141261</v>
      </c>
      <c r="N399">
        <v>5.4965418728067261</v>
      </c>
    </row>
    <row r="400" spans="1:17" x14ac:dyDescent="0.25">
      <c r="A400" t="s">
        <v>2</v>
      </c>
      <c r="B400" t="s">
        <v>2726</v>
      </c>
      <c r="J400">
        <v>4.5792223719242058E-3</v>
      </c>
      <c r="K400">
        <v>5.4378864985523091E-3</v>
      </c>
      <c r="L400">
        <v>6.1503952936129459E-3</v>
      </c>
      <c r="M400">
        <v>7.2525921912973083E-3</v>
      </c>
      <c r="N400">
        <v>8.1919564700331498E-3</v>
      </c>
      <c r="O400">
        <v>7.5224712524507732E-3</v>
      </c>
      <c r="P400">
        <v>6.8293974058434561E-3</v>
      </c>
      <c r="Q400">
        <v>1.588536868079617E-2</v>
      </c>
    </row>
    <row r="401" spans="1:17" x14ac:dyDescent="0.25">
      <c r="A401" t="s">
        <v>2</v>
      </c>
      <c r="B401" t="s">
        <v>2727</v>
      </c>
      <c r="J401">
        <v>3.8322905010382859E-3</v>
      </c>
      <c r="K401">
        <v>5.4494754941689658E-3</v>
      </c>
      <c r="L401">
        <v>6.241047063660736E-3</v>
      </c>
      <c r="M401">
        <v>5.7478909826360492E-3</v>
      </c>
      <c r="N401">
        <v>3.3019703785993381E-3</v>
      </c>
      <c r="O401">
        <v>4.3389814445267344E-3</v>
      </c>
      <c r="P401">
        <v>6.7574406719678798E-3</v>
      </c>
      <c r="Q401">
        <v>2.0644867992571592E-2</v>
      </c>
    </row>
    <row r="402" spans="1:17" x14ac:dyDescent="0.25">
      <c r="A402" t="s">
        <v>2</v>
      </c>
      <c r="B402" t="s">
        <v>2728</v>
      </c>
      <c r="C402">
        <v>1.019357961909078E-2</v>
      </c>
      <c r="D402">
        <v>3.2388536089662467E-2</v>
      </c>
      <c r="E402">
        <v>5.2505971605539672E-2</v>
      </c>
      <c r="F402">
        <v>6.6472398843192379E-2</v>
      </c>
      <c r="G402">
        <v>7.8244304661537561E-2</v>
      </c>
      <c r="H402">
        <v>8.8317967277792592E-2</v>
      </c>
      <c r="I402">
        <v>0.10960651770683059</v>
      </c>
      <c r="J402">
        <v>7.6636078678056774E-2</v>
      </c>
      <c r="K402">
        <v>7.7422819584497357E-2</v>
      </c>
      <c r="L402">
        <v>7.8102223884340696E-2</v>
      </c>
      <c r="M402">
        <v>7.9182296569517488E-2</v>
      </c>
      <c r="N402">
        <v>7.3922093236667499E-2</v>
      </c>
      <c r="O402">
        <v>2.6206533923679162E-2</v>
      </c>
      <c r="P402">
        <v>7.2178140931504244E-3</v>
      </c>
      <c r="Q402">
        <v>1.7298605368431551E-2</v>
      </c>
    </row>
    <row r="403" spans="1:17" hidden="1" x14ac:dyDescent="0.25">
      <c r="A403" t="s">
        <v>2</v>
      </c>
      <c r="B403" t="s">
        <v>2674</v>
      </c>
      <c r="C403">
        <v>96.239781218508824</v>
      </c>
      <c r="D403">
        <v>79.30440593431257</v>
      </c>
      <c r="E403">
        <v>79.44104740397124</v>
      </c>
      <c r="F403">
        <v>79.497982393781044</v>
      </c>
      <c r="G403">
        <v>79.549481742375619</v>
      </c>
      <c r="H403">
        <v>79.594227671815034</v>
      </c>
      <c r="I403">
        <v>59.733743307950377</v>
      </c>
      <c r="J403">
        <v>22.689585579543341</v>
      </c>
      <c r="K403">
        <v>20.420671678862622</v>
      </c>
      <c r="L403">
        <v>16.62004599865509</v>
      </c>
      <c r="M403">
        <v>13.0413161319685</v>
      </c>
      <c r="N403">
        <v>4.9281420383393852</v>
      </c>
    </row>
    <row r="404" spans="1:17" x14ac:dyDescent="0.25">
      <c r="A404" t="s">
        <v>2</v>
      </c>
      <c r="B404" t="s">
        <v>2729</v>
      </c>
      <c r="C404">
        <v>2.4036017269570841E-2</v>
      </c>
      <c r="D404">
        <v>0.16853749421976749</v>
      </c>
      <c r="E404">
        <v>3.2915565268412958</v>
      </c>
      <c r="F404">
        <v>3.3673496004172399</v>
      </c>
      <c r="G404">
        <v>3.4438126262717699</v>
      </c>
      <c r="H404">
        <v>3.520881079781804</v>
      </c>
      <c r="I404">
        <v>3.804167036872677</v>
      </c>
      <c r="J404">
        <v>1.394146986966144</v>
      </c>
      <c r="K404">
        <v>1.217533888064485</v>
      </c>
      <c r="L404">
        <v>1.0373298029125559</v>
      </c>
      <c r="M404">
        <v>0.44345019692444448</v>
      </c>
      <c r="N404">
        <v>3.9497772109887619E-3</v>
      </c>
      <c r="O404">
        <v>5.0359922212359649E-3</v>
      </c>
      <c r="P404">
        <v>7.8768176612592083E-3</v>
      </c>
      <c r="Q404">
        <v>2.5563765464541661E-2</v>
      </c>
    </row>
    <row r="405" spans="1:17" hidden="1" x14ac:dyDescent="0.25">
      <c r="A405" t="s">
        <v>2</v>
      </c>
      <c r="B405" t="s">
        <v>2730</v>
      </c>
      <c r="C405">
        <v>7.4379049028218596</v>
      </c>
      <c r="D405">
        <v>6.1242981748913206</v>
      </c>
      <c r="E405">
        <v>6.1307042883670784</v>
      </c>
      <c r="F405">
        <v>6.1316370836912979</v>
      </c>
      <c r="G405">
        <v>6.1319753177425724</v>
      </c>
      <c r="H405">
        <v>6.1307109427647744</v>
      </c>
      <c r="I405">
        <v>4.5995154748222964</v>
      </c>
      <c r="J405">
        <v>1.4382331408250131</v>
      </c>
      <c r="K405">
        <v>1.1401060242062919</v>
      </c>
      <c r="L405">
        <v>0.81249404674580417</v>
      </c>
      <c r="M405">
        <v>0.58051467310958027</v>
      </c>
      <c r="N405">
        <v>0.25820951931711511</v>
      </c>
    </row>
    <row r="406" spans="1:17" x14ac:dyDescent="0.25">
      <c r="A406" t="s">
        <v>2</v>
      </c>
      <c r="B406" t="s">
        <v>2731</v>
      </c>
      <c r="J406">
        <v>4.3693775830474426E-3</v>
      </c>
      <c r="K406">
        <v>5.2029850282268898E-3</v>
      </c>
      <c r="L406">
        <v>5.9040438179890128E-3</v>
      </c>
      <c r="M406">
        <v>7.0512187738076939E-3</v>
      </c>
      <c r="N406">
        <v>7.9812585673701402E-3</v>
      </c>
      <c r="O406">
        <v>7.3354845068647583E-3</v>
      </c>
      <c r="P406">
        <v>6.6502598896636322E-3</v>
      </c>
      <c r="Q406">
        <v>1.518809316424391E-2</v>
      </c>
    </row>
    <row r="407" spans="1:17" x14ac:dyDescent="0.25">
      <c r="A407" t="s">
        <v>2</v>
      </c>
      <c r="B407" t="s">
        <v>2732</v>
      </c>
      <c r="J407">
        <v>4.5842862979742884E-3</v>
      </c>
      <c r="K407">
        <v>5.9219091133181816E-3</v>
      </c>
      <c r="L407">
        <v>6.6651143956988667E-3</v>
      </c>
      <c r="M407">
        <v>6.0157007427010523E-3</v>
      </c>
      <c r="N407">
        <v>3.419531545042891E-3</v>
      </c>
      <c r="O407">
        <v>4.487554369618116E-3</v>
      </c>
      <c r="P407">
        <v>7.018520320440225E-3</v>
      </c>
      <c r="Q407">
        <v>2.1542846822368969E-2</v>
      </c>
    </row>
    <row r="408" spans="1:17" x14ac:dyDescent="0.25">
      <c r="A408" t="s">
        <v>2</v>
      </c>
      <c r="B408" t="s">
        <v>2733</v>
      </c>
      <c r="C408">
        <v>1.0665616421760849E-2</v>
      </c>
      <c r="D408">
        <v>3.4187718134939052E-2</v>
      </c>
      <c r="E408">
        <v>5.4801215573573023E-2</v>
      </c>
      <c r="F408">
        <v>6.970015624950443E-2</v>
      </c>
      <c r="G408">
        <v>8.4350759783193632E-2</v>
      </c>
      <c r="H408">
        <v>9.4421722213590034E-2</v>
      </c>
      <c r="I408">
        <v>0.1092605267258577</v>
      </c>
      <c r="J408">
        <v>8.1991892187589968E-2</v>
      </c>
      <c r="K408">
        <v>8.2922982853681285E-2</v>
      </c>
      <c r="L408">
        <v>8.3787634424310461E-2</v>
      </c>
      <c r="M408">
        <v>8.5157772628229253E-2</v>
      </c>
      <c r="N408">
        <v>7.9745620226489802E-2</v>
      </c>
      <c r="O408">
        <v>2.769785028114162E-2</v>
      </c>
      <c r="P408">
        <v>7.3665599294156434E-3</v>
      </c>
      <c r="Q408">
        <v>1.8471570198044102E-2</v>
      </c>
    </row>
    <row r="409" spans="1:17" hidden="1" x14ac:dyDescent="0.25">
      <c r="A409" t="s">
        <v>2</v>
      </c>
      <c r="B409" t="s">
        <v>2675</v>
      </c>
      <c r="C409">
        <v>307.51093462068178</v>
      </c>
      <c r="D409">
        <v>253.0743717797445</v>
      </c>
      <c r="E409">
        <v>253.49261417767221</v>
      </c>
      <c r="F409">
        <v>253.68333764788241</v>
      </c>
      <c r="G409">
        <v>253.86643845229679</v>
      </c>
      <c r="H409">
        <v>253.99948198395339</v>
      </c>
      <c r="I409">
        <v>190.7551599688195</v>
      </c>
      <c r="J409">
        <v>122.36793179233329</v>
      </c>
      <c r="K409">
        <v>138.87851490198139</v>
      </c>
      <c r="L409">
        <v>117.0653928291342</v>
      </c>
      <c r="M409">
        <v>72.226932894115507</v>
      </c>
      <c r="N409">
        <v>21.407845542250151</v>
      </c>
    </row>
    <row r="410" spans="1:17" x14ac:dyDescent="0.25">
      <c r="A410" t="s">
        <v>2</v>
      </c>
      <c r="B410" t="s">
        <v>2734</v>
      </c>
      <c r="C410">
        <v>2.3631532149136561E-2</v>
      </c>
      <c r="D410">
        <v>0.84761591645397782</v>
      </c>
      <c r="E410">
        <v>23.69425920448689</v>
      </c>
      <c r="F410">
        <v>24.016654905988979</v>
      </c>
      <c r="G410">
        <v>24.341385696187881</v>
      </c>
      <c r="H410">
        <v>24.669017056346259</v>
      </c>
      <c r="I410">
        <v>26.172473524157589</v>
      </c>
      <c r="J410">
        <v>10.628267152931761</v>
      </c>
      <c r="K410">
        <v>9.7689125312769587</v>
      </c>
      <c r="L410">
        <v>8.6813173660988543</v>
      </c>
      <c r="M410">
        <v>3.118888990636898</v>
      </c>
      <c r="N410">
        <v>4.1638791398249811E-3</v>
      </c>
      <c r="O410">
        <v>5.427267845840909E-3</v>
      </c>
      <c r="P410">
        <v>8.6936251839602307E-3</v>
      </c>
      <c r="Q410">
        <v>3.2478104535067512E-2</v>
      </c>
    </row>
    <row r="411" spans="1:17" hidden="1" x14ac:dyDescent="0.25">
      <c r="A411" t="s">
        <v>2</v>
      </c>
      <c r="B411" t="s">
        <v>2735</v>
      </c>
      <c r="C411">
        <v>53.287755948346017</v>
      </c>
      <c r="D411">
        <v>43.677568525071777</v>
      </c>
      <c r="E411">
        <v>43.694366268472443</v>
      </c>
      <c r="F411">
        <v>43.693294563955682</v>
      </c>
      <c r="G411">
        <v>43.691749222031852</v>
      </c>
      <c r="H411">
        <v>43.691299926629533</v>
      </c>
      <c r="I411">
        <v>32.772513791554829</v>
      </c>
      <c r="J411">
        <v>11.58110777538689</v>
      </c>
      <c r="K411">
        <v>10.145577727131091</v>
      </c>
      <c r="L411">
        <v>7.6173241988738711</v>
      </c>
      <c r="M411">
        <v>5.8455617932977688</v>
      </c>
      <c r="N411">
        <v>2.4038955734689309</v>
      </c>
    </row>
    <row r="412" spans="1:17" x14ac:dyDescent="0.25">
      <c r="A412" t="s">
        <v>2</v>
      </c>
      <c r="B412" t="s">
        <v>334</v>
      </c>
      <c r="J412">
        <v>7.2990285308785832E-3</v>
      </c>
      <c r="K412">
        <v>8.3906361714520539E-3</v>
      </c>
      <c r="L412">
        <v>7.8952080587889103E-3</v>
      </c>
      <c r="M412">
        <v>4.1546248721498142E-3</v>
      </c>
      <c r="N412">
        <v>2.256510657058724E-3</v>
      </c>
      <c r="O412">
        <v>2.890316733172122E-3</v>
      </c>
      <c r="P412">
        <v>4.7425722675497476E-3</v>
      </c>
      <c r="Q412">
        <v>1.359824183484299E-2</v>
      </c>
    </row>
    <row r="413" spans="1:17" hidden="1" x14ac:dyDescent="0.25">
      <c r="A413" t="s">
        <v>2</v>
      </c>
      <c r="B413" t="s">
        <v>335</v>
      </c>
      <c r="J413">
        <v>0.48399663027117168</v>
      </c>
      <c r="K413">
        <v>0.97566061138705251</v>
      </c>
      <c r="L413">
        <v>1.46955634257393</v>
      </c>
      <c r="M413">
        <v>3.9405658746828891</v>
      </c>
      <c r="N413">
        <v>6.4238695267455466</v>
      </c>
      <c r="O413">
        <v>8.9058013113796211</v>
      </c>
      <c r="P413">
        <v>11.385132996317029</v>
      </c>
      <c r="Q413">
        <v>13.840177640523001</v>
      </c>
    </row>
    <row r="414" spans="1:17" x14ac:dyDescent="0.25">
      <c r="A414" t="s">
        <v>2</v>
      </c>
      <c r="B414" t="s">
        <v>336</v>
      </c>
      <c r="J414">
        <v>7.7089946536658674E-3</v>
      </c>
      <c r="K414">
        <v>9.4465888566604931E-3</v>
      </c>
      <c r="L414">
        <v>8.8311552779637894E-3</v>
      </c>
      <c r="M414">
        <v>4.8338709076365142E-3</v>
      </c>
      <c r="N414">
        <v>2.6752914444236088E-3</v>
      </c>
      <c r="O414">
        <v>3.431819796741788E-3</v>
      </c>
      <c r="P414">
        <v>5.6223038799501218E-3</v>
      </c>
      <c r="Q414">
        <v>1.5984083610309119E-2</v>
      </c>
    </row>
    <row r="415" spans="1:17" hidden="1" x14ac:dyDescent="0.25">
      <c r="A415" t="s">
        <v>2</v>
      </c>
      <c r="B415" t="s">
        <v>337</v>
      </c>
      <c r="J415">
        <v>0.245144488140076</v>
      </c>
      <c r="K415">
        <v>0.49626057106568211</v>
      </c>
      <c r="L415">
        <v>0.74972968177310628</v>
      </c>
      <c r="M415">
        <v>2.0179953517860478</v>
      </c>
      <c r="N415">
        <v>3.290306605588976</v>
      </c>
      <c r="O415">
        <v>4.5611732893286057</v>
      </c>
      <c r="P415">
        <v>5.8306066003436694</v>
      </c>
      <c r="Q415">
        <v>7.0918684213762218</v>
      </c>
    </row>
    <row r="416" spans="1:17" hidden="1" x14ac:dyDescent="0.25">
      <c r="A416" t="s">
        <v>2</v>
      </c>
      <c r="B416" t="s">
        <v>338</v>
      </c>
      <c r="J416">
        <v>0.20442266758999031</v>
      </c>
      <c r="K416">
        <v>0.44993484643359027</v>
      </c>
      <c r="L416">
        <v>0.69898653539834354</v>
      </c>
      <c r="M416">
        <v>0.62598454411818072</v>
      </c>
      <c r="N416">
        <v>1.630623937166781</v>
      </c>
      <c r="O416">
        <v>2.3079729792907782</v>
      </c>
      <c r="P416">
        <v>2.8018978811623292</v>
      </c>
      <c r="Q416">
        <v>3.4415283887668071</v>
      </c>
    </row>
    <row r="417" spans="1:17" x14ac:dyDescent="0.25">
      <c r="A417" t="s">
        <v>2</v>
      </c>
      <c r="B417" t="s">
        <v>339</v>
      </c>
      <c r="J417">
        <v>8.0962787384901869E-5</v>
      </c>
      <c r="K417">
        <v>9.2676447628790932E-5</v>
      </c>
      <c r="L417">
        <v>3.7393121505941043E-5</v>
      </c>
      <c r="M417">
        <v>1.0944415562769629E-5</v>
      </c>
      <c r="N417">
        <v>1.3977872182433371E-5</v>
      </c>
      <c r="O417">
        <v>1.7840940341582662E-5</v>
      </c>
      <c r="P417">
        <v>2.2769456245664789E-5</v>
      </c>
      <c r="Q417">
        <v>1.349471489376785E-4</v>
      </c>
    </row>
    <row r="418" spans="1:17" hidden="1" x14ac:dyDescent="0.25">
      <c r="A418" t="s">
        <v>2</v>
      </c>
      <c r="B418" t="s">
        <v>340</v>
      </c>
      <c r="J418">
        <v>0.20425765728030959</v>
      </c>
      <c r="K418">
        <v>0.44758888669891489</v>
      </c>
      <c r="L418">
        <v>0.6942982684797615</v>
      </c>
      <c r="M418">
        <v>0.62478127767245495</v>
      </c>
      <c r="N418">
        <v>1.622845343231609</v>
      </c>
      <c r="O418">
        <v>2.293300658359001</v>
      </c>
      <c r="P418">
        <v>2.7815215210763649</v>
      </c>
      <c r="Q418">
        <v>3.4116228391132171</v>
      </c>
    </row>
    <row r="419" spans="1:17" hidden="1" x14ac:dyDescent="0.25">
      <c r="A419" t="s">
        <v>2</v>
      </c>
      <c r="B419" t="s">
        <v>341</v>
      </c>
      <c r="J419">
        <v>0.20426127756687601</v>
      </c>
      <c r="K419">
        <v>0.4478449524885596</v>
      </c>
      <c r="L419">
        <v>0.69516732209742504</v>
      </c>
      <c r="M419">
        <v>2.206467205446216</v>
      </c>
      <c r="N419">
        <v>3.581128542695228</v>
      </c>
      <c r="O419">
        <v>4.7749858282219018</v>
      </c>
      <c r="P419">
        <v>7.2139565031179833</v>
      </c>
      <c r="Q419">
        <v>8.6798605091294174</v>
      </c>
    </row>
    <row r="420" spans="1:17" hidden="1" x14ac:dyDescent="0.25">
      <c r="A420" t="s">
        <v>2</v>
      </c>
      <c r="B420" t="s">
        <v>342</v>
      </c>
      <c r="J420">
        <v>0.20426127734872929</v>
      </c>
      <c r="K420">
        <v>0.44784520823612672</v>
      </c>
      <c r="L420">
        <v>0.69516822294628522</v>
      </c>
      <c r="M420">
        <v>2.2064759394304141</v>
      </c>
      <c r="N420">
        <v>3.5811554765844669</v>
      </c>
      <c r="O420">
        <v>4.775040101252463</v>
      </c>
      <c r="P420">
        <v>7.2140499928884232</v>
      </c>
      <c r="Q420">
        <v>8.6798947833753264</v>
      </c>
    </row>
    <row r="421" spans="1:17" hidden="1" x14ac:dyDescent="0.25">
      <c r="A421" t="s">
        <v>2</v>
      </c>
      <c r="B421" t="s">
        <v>343</v>
      </c>
      <c r="J421">
        <v>0.2042601919678862</v>
      </c>
      <c r="K421">
        <v>0.44775195050749589</v>
      </c>
      <c r="L421">
        <v>0.69490520658505328</v>
      </c>
      <c r="M421">
        <v>2.222544702163137</v>
      </c>
      <c r="N421">
        <v>3.1246896862222129</v>
      </c>
      <c r="O421">
        <v>4.3798698563146692</v>
      </c>
      <c r="P421">
        <v>5.2689755659321902</v>
      </c>
      <c r="Q421">
        <v>6.43429086980899</v>
      </c>
    </row>
    <row r="422" spans="1:17" hidden="1" x14ac:dyDescent="0.25">
      <c r="A422" t="s">
        <v>2</v>
      </c>
      <c r="B422" t="s">
        <v>344</v>
      </c>
      <c r="J422">
        <v>0.2042602029381051</v>
      </c>
      <c r="K422">
        <v>0.44775885607017912</v>
      </c>
      <c r="L422">
        <v>0.69492610106630603</v>
      </c>
      <c r="M422">
        <v>2.1092367217011039</v>
      </c>
      <c r="N422">
        <v>3.1295915367235079</v>
      </c>
      <c r="O422">
        <v>4.3410884786991746</v>
      </c>
      <c r="P422">
        <v>5.2620939895533114</v>
      </c>
      <c r="Q422">
        <v>6.4298953690855214</v>
      </c>
    </row>
    <row r="423" spans="1:17" x14ac:dyDescent="0.25">
      <c r="A423" t="s">
        <v>2</v>
      </c>
      <c r="B423" t="s">
        <v>345</v>
      </c>
      <c r="J423">
        <v>1.8143779892627429E-4</v>
      </c>
      <c r="K423">
        <v>2.045364603258171E-4</v>
      </c>
      <c r="L423">
        <v>1.6469240455342451E-4</v>
      </c>
      <c r="M423">
        <v>5.9101685632629768E-5</v>
      </c>
      <c r="N423">
        <v>5.0558057211092837E-5</v>
      </c>
      <c r="O423">
        <v>6.4541237115033016E-5</v>
      </c>
      <c r="P423">
        <v>9.7649573780182953E-5</v>
      </c>
      <c r="Q423">
        <v>3.1675221080281249E-4</v>
      </c>
    </row>
    <row r="424" spans="1:17" hidden="1" x14ac:dyDescent="0.25">
      <c r="A424" t="s">
        <v>2</v>
      </c>
      <c r="B424" t="s">
        <v>346</v>
      </c>
      <c r="J424">
        <v>0.20425688235964179</v>
      </c>
      <c r="K424">
        <v>0.23124769939281939</v>
      </c>
      <c r="L424">
        <v>0.24199050077144951</v>
      </c>
      <c r="M424">
        <v>0.6248580872193471</v>
      </c>
      <c r="N424">
        <v>1.623389349891587</v>
      </c>
      <c r="O424">
        <v>2.2942906284088131</v>
      </c>
      <c r="P424">
        <v>2.782663578093731</v>
      </c>
      <c r="Q424">
        <v>3.4104818614636461</v>
      </c>
    </row>
    <row r="425" spans="1:17" x14ac:dyDescent="0.25">
      <c r="A425" t="s">
        <v>2</v>
      </c>
      <c r="B425" t="s">
        <v>347</v>
      </c>
      <c r="J425">
        <v>9.6925566889489951E-6</v>
      </c>
      <c r="K425">
        <v>1.0184407198340719E-5</v>
      </c>
      <c r="L425">
        <v>2.1451135250195561E-6</v>
      </c>
      <c r="M425">
        <v>2.7388506177961361E-6</v>
      </c>
      <c r="N425">
        <v>3.496170858103402E-6</v>
      </c>
      <c r="O425">
        <v>4.4621775153721906E-6</v>
      </c>
      <c r="P425">
        <v>5.6949561921597208E-6</v>
      </c>
      <c r="Q425">
        <v>3.6318691671083642E-5</v>
      </c>
    </row>
    <row r="426" spans="1:17" hidden="1" x14ac:dyDescent="0.25">
      <c r="A426" t="s">
        <v>2</v>
      </c>
      <c r="B426" t="s">
        <v>348</v>
      </c>
      <c r="J426">
        <v>0.2042571726647667</v>
      </c>
      <c r="K426">
        <v>0.231251334550376</v>
      </c>
      <c r="L426">
        <v>0.2419964680333786</v>
      </c>
      <c r="M426">
        <v>0.62490318963794877</v>
      </c>
      <c r="N426">
        <v>1.6236932686576611</v>
      </c>
      <c r="O426">
        <v>2.2948484629720718</v>
      </c>
      <c r="P426">
        <v>2.783360974808633</v>
      </c>
      <c r="Q426">
        <v>3.4106487080837171</v>
      </c>
    </row>
    <row r="427" spans="1:17" x14ac:dyDescent="0.25">
      <c r="A427" t="s">
        <v>2</v>
      </c>
      <c r="B427" t="s">
        <v>349</v>
      </c>
      <c r="J427">
        <v>9.692556902409714E-6</v>
      </c>
      <c r="K427">
        <v>1.0184407375898641E-5</v>
      </c>
      <c r="L427">
        <v>2.1451134756243661E-6</v>
      </c>
      <c r="M427">
        <v>2.738850545887385E-6</v>
      </c>
      <c r="N427">
        <v>3.4961708011748669E-6</v>
      </c>
      <c r="O427">
        <v>4.4621774671006054E-6</v>
      </c>
      <c r="P427">
        <v>5.6949561430365304E-6</v>
      </c>
      <c r="Q427">
        <v>3.6318691856435593E-5</v>
      </c>
    </row>
    <row r="428" spans="1:17" hidden="1" x14ac:dyDescent="0.25">
      <c r="A428" t="s">
        <v>2</v>
      </c>
      <c r="B428" t="s">
        <v>350</v>
      </c>
      <c r="J428">
        <v>0.2042605620850528</v>
      </c>
      <c r="K428">
        <v>0.44775140564526372</v>
      </c>
      <c r="L428">
        <v>0.69490139682174124</v>
      </c>
      <c r="M428">
        <v>2.2449617947001879</v>
      </c>
      <c r="N428">
        <v>3.1178080257078848</v>
      </c>
      <c r="O428">
        <v>4.3708581219995786</v>
      </c>
      <c r="P428">
        <v>5.2562016208383984</v>
      </c>
      <c r="Q428">
        <v>6.4267648583471413</v>
      </c>
    </row>
    <row r="429" spans="1:17" hidden="1" x14ac:dyDescent="0.25">
      <c r="A429" t="s">
        <v>2</v>
      </c>
      <c r="B429" t="s">
        <v>351</v>
      </c>
      <c r="J429">
        <v>0.20426018245697961</v>
      </c>
      <c r="K429">
        <v>0.44774875075398179</v>
      </c>
      <c r="L429">
        <v>0.69489238370059125</v>
      </c>
      <c r="M429">
        <v>2.244872443847175</v>
      </c>
      <c r="N429">
        <v>3.1174804991236642</v>
      </c>
      <c r="O429">
        <v>4.3702647723382544</v>
      </c>
      <c r="P429">
        <v>5.2554653565493323</v>
      </c>
      <c r="Q429">
        <v>6.4265402864198213</v>
      </c>
    </row>
    <row r="430" spans="1:17" x14ac:dyDescent="0.25">
      <c r="A430" t="s">
        <v>2</v>
      </c>
      <c r="B430" t="s">
        <v>352</v>
      </c>
      <c r="J430">
        <v>2.1889873849788871E-4</v>
      </c>
      <c r="K430">
        <v>2.4896207401069951E-4</v>
      </c>
      <c r="L430">
        <v>2.2769390996156999E-4</v>
      </c>
      <c r="M430">
        <v>1.158708905075257E-4</v>
      </c>
      <c r="N430">
        <v>6.132288695054157E-5</v>
      </c>
      <c r="O430">
        <v>7.8287578320744542E-5</v>
      </c>
      <c r="P430">
        <v>1.2905475804397051E-4</v>
      </c>
      <c r="Q430">
        <v>3.7814310756678572E-4</v>
      </c>
    </row>
    <row r="431" spans="1:17" hidden="1" x14ac:dyDescent="0.25">
      <c r="A431" t="s">
        <v>2</v>
      </c>
      <c r="B431" t="s">
        <v>353</v>
      </c>
      <c r="J431">
        <v>0.20426019273451801</v>
      </c>
      <c r="K431">
        <v>0.44774919565554389</v>
      </c>
      <c r="L431">
        <v>0.69489383346538891</v>
      </c>
      <c r="M431">
        <v>2.2448864023971331</v>
      </c>
      <c r="N431">
        <v>3.117531796003016</v>
      </c>
      <c r="O431">
        <v>4.3703584950946226</v>
      </c>
      <c r="P431">
        <v>5.2555829753600678</v>
      </c>
      <c r="Q431">
        <v>6.4265809882821499</v>
      </c>
    </row>
    <row r="432" spans="1:17" hidden="1" x14ac:dyDescent="0.25">
      <c r="A432" t="s">
        <v>2</v>
      </c>
      <c r="B432" t="s">
        <v>354</v>
      </c>
      <c r="J432">
        <v>7.1162565026281821E-2</v>
      </c>
      <c r="K432">
        <v>0.14045690558366741</v>
      </c>
      <c r="L432">
        <v>0.21115854318935171</v>
      </c>
      <c r="M432">
        <v>0.56016675618328482</v>
      </c>
      <c r="N432">
        <v>1.1969740938742399</v>
      </c>
      <c r="O432">
        <v>2.1411651636491418</v>
      </c>
      <c r="P432">
        <v>2.170461584200873</v>
      </c>
      <c r="Q432">
        <v>2.703904099383351</v>
      </c>
    </row>
    <row r="433" spans="1:17" hidden="1" x14ac:dyDescent="0.25">
      <c r="A433" t="s">
        <v>2</v>
      </c>
      <c r="B433" t="s">
        <v>355</v>
      </c>
      <c r="J433">
        <v>7.1162526471603968E-2</v>
      </c>
      <c r="K433">
        <v>0.14045654284369849</v>
      </c>
      <c r="L433">
        <v>0.2111577038298377</v>
      </c>
      <c r="M433">
        <v>0.56016141845662071</v>
      </c>
      <c r="N433">
        <v>1.1969521832802299</v>
      </c>
      <c r="O433">
        <v>2.1411132109079989</v>
      </c>
      <c r="P433">
        <v>2.1703946033562662</v>
      </c>
      <c r="Q433">
        <v>2.7038792878631712</v>
      </c>
    </row>
    <row r="434" spans="1:17" hidden="1" x14ac:dyDescent="0.25">
      <c r="A434" t="s">
        <v>2</v>
      </c>
      <c r="B434" t="s">
        <v>356</v>
      </c>
      <c r="J434">
        <v>7.1162593162776261E-2</v>
      </c>
      <c r="K434">
        <v>0.14045721842228759</v>
      </c>
      <c r="L434">
        <v>0.21115925041545941</v>
      </c>
      <c r="M434">
        <v>0.56017155245070682</v>
      </c>
      <c r="N434">
        <v>1.1969976716128561</v>
      </c>
      <c r="O434">
        <v>2.1412180937963901</v>
      </c>
      <c r="P434">
        <v>2.17052479173427</v>
      </c>
      <c r="Q434">
        <v>2.703928699087514</v>
      </c>
    </row>
    <row r="435" spans="1:17" hidden="1" x14ac:dyDescent="0.25">
      <c r="A435" t="s">
        <v>2</v>
      </c>
      <c r="B435" t="s">
        <v>357</v>
      </c>
      <c r="J435">
        <v>7.1162246034504842E-2</v>
      </c>
      <c r="K435">
        <v>0.14043433782324061</v>
      </c>
      <c r="L435">
        <v>0.21110018218929349</v>
      </c>
      <c r="M435">
        <v>0.56418750941716067</v>
      </c>
      <c r="N435">
        <v>0.52966581337195107</v>
      </c>
      <c r="O435">
        <v>0.90600961324707086</v>
      </c>
      <c r="P435">
        <v>1.304850821759173</v>
      </c>
      <c r="Q435">
        <v>1.5329564041514609</v>
      </c>
    </row>
    <row r="436" spans="1:17" hidden="1" x14ac:dyDescent="0.25">
      <c r="A436" t="s">
        <v>2</v>
      </c>
      <c r="B436" t="s">
        <v>358</v>
      </c>
      <c r="J436">
        <v>7.1162233112620987E-2</v>
      </c>
      <c r="K436">
        <v>0.14043426270454801</v>
      </c>
      <c r="L436">
        <v>0.2110999588474809</v>
      </c>
      <c r="M436">
        <v>0.56418617929754222</v>
      </c>
      <c r="N436">
        <v>0.52966266292736341</v>
      </c>
      <c r="O436">
        <v>0.90600158581534096</v>
      </c>
      <c r="P436">
        <v>1.304836720160925</v>
      </c>
      <c r="Q436">
        <v>1.5329522181644779</v>
      </c>
    </row>
    <row r="437" spans="1:17" hidden="1" x14ac:dyDescent="0.25">
      <c r="A437" t="s">
        <v>2</v>
      </c>
      <c r="B437" t="s">
        <v>359</v>
      </c>
      <c r="J437">
        <v>7.1162249092757465E-2</v>
      </c>
      <c r="K437">
        <v>0.1404343849636287</v>
      </c>
      <c r="L437">
        <v>0.21110029238162931</v>
      </c>
      <c r="M437">
        <v>0.56418794342751399</v>
      </c>
      <c r="N437">
        <v>0.52966689686681745</v>
      </c>
      <c r="O437">
        <v>0.90601240463612054</v>
      </c>
      <c r="P437">
        <v>1.3048558440014919</v>
      </c>
      <c r="Q437">
        <v>1.532957946479685</v>
      </c>
    </row>
    <row r="438" spans="1:17" hidden="1" x14ac:dyDescent="0.25">
      <c r="A438" t="s">
        <v>2</v>
      </c>
      <c r="B438" t="s">
        <v>360</v>
      </c>
      <c r="J438">
        <v>7.1162288546755298E-2</v>
      </c>
      <c r="K438">
        <v>0.14043478396973061</v>
      </c>
      <c r="L438">
        <v>0.2111011935284704</v>
      </c>
      <c r="M438">
        <v>0.56419349983911216</v>
      </c>
      <c r="N438">
        <v>0.52967869842472315</v>
      </c>
      <c r="O438">
        <v>0.90604287026393615</v>
      </c>
      <c r="P438">
        <v>1.3049097165824559</v>
      </c>
      <c r="Q438">
        <v>1.5329735142922141</v>
      </c>
    </row>
    <row r="439" spans="1:17" hidden="1" x14ac:dyDescent="0.25">
      <c r="A439" t="s">
        <v>2</v>
      </c>
      <c r="B439" t="s">
        <v>361</v>
      </c>
      <c r="J439">
        <v>7.1162278628161546E-2</v>
      </c>
      <c r="K439">
        <v>0.14043467177720409</v>
      </c>
      <c r="L439">
        <v>0.21110093190797921</v>
      </c>
      <c r="M439">
        <v>0.56419180899952392</v>
      </c>
      <c r="N439">
        <v>0.52967523648793635</v>
      </c>
      <c r="O439">
        <v>0.90603391826060864</v>
      </c>
      <c r="P439">
        <v>1.3048937530624261</v>
      </c>
      <c r="Q439">
        <v>1.5329684810013959</v>
      </c>
    </row>
    <row r="440" spans="1:17" hidden="1" x14ac:dyDescent="0.25">
      <c r="A440" t="s">
        <v>2</v>
      </c>
      <c r="B440" t="s">
        <v>362</v>
      </c>
      <c r="J440">
        <v>7.1162291989824808E-2</v>
      </c>
      <c r="K440">
        <v>0.14043482318291381</v>
      </c>
      <c r="L440">
        <v>0.2111012849615051</v>
      </c>
      <c r="M440">
        <v>0.56419409521473929</v>
      </c>
      <c r="N440">
        <v>0.52967989961802375</v>
      </c>
      <c r="O440">
        <v>0.90604598091481625</v>
      </c>
      <c r="P440">
        <v>1.304915302422996</v>
      </c>
      <c r="Q440">
        <v>1.532975356589219</v>
      </c>
    </row>
    <row r="441" spans="1:17" x14ac:dyDescent="0.25">
      <c r="A441" t="s">
        <v>2</v>
      </c>
      <c r="B441" t="s">
        <v>363</v>
      </c>
      <c r="J441">
        <v>4.4004925376703438E-3</v>
      </c>
      <c r="K441">
        <v>5.1965002433439983E-3</v>
      </c>
      <c r="L441">
        <v>5.8528890592863796E-3</v>
      </c>
      <c r="M441">
        <v>6.9172888427370231E-3</v>
      </c>
      <c r="N441">
        <v>6.2459311369460983E-3</v>
      </c>
      <c r="O441">
        <v>4.389700907888012E-3</v>
      </c>
      <c r="P441">
        <v>5.2176475334575669E-3</v>
      </c>
      <c r="Q441">
        <v>1.11662513275181E-2</v>
      </c>
    </row>
    <row r="442" spans="1:17" x14ac:dyDescent="0.25">
      <c r="A442" t="s">
        <v>2</v>
      </c>
      <c r="B442" t="s">
        <v>364</v>
      </c>
      <c r="J442">
        <v>4.366182996366293E-3</v>
      </c>
      <c r="K442">
        <v>5.1712037758339744E-3</v>
      </c>
      <c r="L442">
        <v>5.8514154156175807E-3</v>
      </c>
      <c r="M442">
        <v>7.051798888190311E-3</v>
      </c>
      <c r="N442">
        <v>8.12966493070982E-3</v>
      </c>
      <c r="O442">
        <v>7.5745548741570374E-3</v>
      </c>
      <c r="P442">
        <v>6.147075743724079E-3</v>
      </c>
      <c r="Q442">
        <v>1.1268490553951909E-2</v>
      </c>
    </row>
    <row r="443" spans="1:17" hidden="1" x14ac:dyDescent="0.25">
      <c r="A443" t="s">
        <v>2</v>
      </c>
      <c r="B443" t="s">
        <v>365</v>
      </c>
      <c r="J443">
        <v>7.3630073551741573E-2</v>
      </c>
      <c r="K443">
        <v>0.15840658229598381</v>
      </c>
      <c r="L443">
        <v>0.24635547091111359</v>
      </c>
      <c r="M443">
        <v>0.69812362450644461</v>
      </c>
      <c r="N443">
        <v>1.1646676307909181</v>
      </c>
      <c r="O443">
        <v>1.874672138486102</v>
      </c>
      <c r="P443">
        <v>2.718007487565361</v>
      </c>
      <c r="Q443">
        <v>2.7016732975710531</v>
      </c>
    </row>
    <row r="444" spans="1:17" hidden="1" x14ac:dyDescent="0.25">
      <c r="A444" t="s">
        <v>2</v>
      </c>
      <c r="B444" t="s">
        <v>366</v>
      </c>
      <c r="J444">
        <v>0.1794434111535389</v>
      </c>
      <c r="K444">
        <v>0.36839399351047131</v>
      </c>
      <c r="L444">
        <v>0.56472082703845794</v>
      </c>
      <c r="M444">
        <v>1.5566820274965329</v>
      </c>
      <c r="N444">
        <v>2.7301356254730949</v>
      </c>
      <c r="O444">
        <v>3.917660013452454</v>
      </c>
      <c r="P444">
        <v>4.4371125251114236</v>
      </c>
      <c r="Q444">
        <v>5.8589657059705056</v>
      </c>
    </row>
    <row r="445" spans="1:17" hidden="1" x14ac:dyDescent="0.25">
      <c r="A445" t="s">
        <v>2</v>
      </c>
      <c r="B445" t="s">
        <v>367</v>
      </c>
      <c r="J445">
        <v>4.1125255526085883E-2</v>
      </c>
      <c r="K445">
        <v>9.6544863240886541E-2</v>
      </c>
      <c r="L445">
        <v>0.14180062040548921</v>
      </c>
      <c r="M445">
        <v>0.38237821305610148</v>
      </c>
      <c r="N445">
        <v>0.66223193708922878</v>
      </c>
      <c r="O445">
        <v>0.64983142525160176</v>
      </c>
      <c r="P445">
        <v>0.87661970308436299</v>
      </c>
      <c r="Q445">
        <v>1.1232673841562839</v>
      </c>
    </row>
    <row r="446" spans="1:17" hidden="1" x14ac:dyDescent="0.25">
      <c r="A446" t="s">
        <v>2</v>
      </c>
      <c r="B446" t="s">
        <v>368</v>
      </c>
      <c r="J446">
        <v>0.17944343141122701</v>
      </c>
      <c r="K446">
        <v>0.36839371900402001</v>
      </c>
      <c r="L446">
        <v>0.56472010047350574</v>
      </c>
      <c r="M446">
        <v>1.5566768329452869</v>
      </c>
      <c r="N446">
        <v>2.7301222505666281</v>
      </c>
      <c r="O446">
        <v>3.917633674405117</v>
      </c>
      <c r="P446">
        <v>4.4370761813972868</v>
      </c>
      <c r="Q446">
        <v>5.8589506080944718</v>
      </c>
    </row>
    <row r="447" spans="1:17" hidden="1" x14ac:dyDescent="0.25">
      <c r="A447" t="s">
        <v>2</v>
      </c>
      <c r="B447" t="s">
        <v>369</v>
      </c>
      <c r="J447">
        <v>3.2626396341465087E-2</v>
      </c>
      <c r="K447">
        <v>7.6593125806304341E-2</v>
      </c>
      <c r="L447">
        <v>0.1124964293180213</v>
      </c>
      <c r="M447">
        <v>0.30335607226501138</v>
      </c>
      <c r="N447">
        <v>0.52537465111394743</v>
      </c>
      <c r="O447">
        <v>0.51553351857461893</v>
      </c>
      <c r="P447">
        <v>0.69545008359208549</v>
      </c>
      <c r="Q447">
        <v>0.89112070908047247</v>
      </c>
    </row>
    <row r="448" spans="1:17" x14ac:dyDescent="0.25">
      <c r="A448" t="s">
        <v>2</v>
      </c>
      <c r="B448" t="s">
        <v>370</v>
      </c>
      <c r="J448">
        <v>3.51652412100735E-3</v>
      </c>
      <c r="K448">
        <v>4.1870494477534159E-3</v>
      </c>
      <c r="L448">
        <v>4.7375995318786864E-3</v>
      </c>
      <c r="M448">
        <v>5.4319414823048306E-3</v>
      </c>
      <c r="N448">
        <v>4.4728212571451464E-3</v>
      </c>
      <c r="O448">
        <v>3.1036820940961349E-3</v>
      </c>
      <c r="P448">
        <v>3.9446261857549771E-3</v>
      </c>
      <c r="Q448">
        <v>8.7718664789978654E-3</v>
      </c>
    </row>
    <row r="449" spans="1:17" hidden="1" x14ac:dyDescent="0.25">
      <c r="A449" t="s">
        <v>2</v>
      </c>
      <c r="B449" t="s">
        <v>371</v>
      </c>
      <c r="J449">
        <v>0.17944332192992221</v>
      </c>
      <c r="K449">
        <v>0.36839457824782768</v>
      </c>
      <c r="L449">
        <v>0.56472242793546756</v>
      </c>
      <c r="M449">
        <v>1.5566938280882521</v>
      </c>
      <c r="N449">
        <v>2.7301659910676479</v>
      </c>
      <c r="O449">
        <v>3.9177174307514671</v>
      </c>
      <c r="P449">
        <v>4.4371931604604864</v>
      </c>
      <c r="Q449">
        <v>5.8589955359105046</v>
      </c>
    </row>
    <row r="450" spans="1:17" hidden="1" x14ac:dyDescent="0.25">
      <c r="A450" t="s">
        <v>2</v>
      </c>
      <c r="B450" t="s">
        <v>372</v>
      </c>
      <c r="J450">
        <v>4.0123590161282453E-2</v>
      </c>
      <c r="K450">
        <v>9.4193379093063662E-2</v>
      </c>
      <c r="L450">
        <v>0.13834687188509129</v>
      </c>
      <c r="M450">
        <v>0.37306479188325259</v>
      </c>
      <c r="N450">
        <v>0.64610218332754188</v>
      </c>
      <c r="O450">
        <v>0.63400324286652399</v>
      </c>
      <c r="P450">
        <v>0.85526729739270713</v>
      </c>
      <c r="Q450">
        <v>1.0959069827200549</v>
      </c>
    </row>
    <row r="451" spans="1:17" hidden="1" x14ac:dyDescent="0.25">
      <c r="A451" t="s">
        <v>2</v>
      </c>
      <c r="B451" t="s">
        <v>373</v>
      </c>
      <c r="J451">
        <v>7.3630089107837318E-2</v>
      </c>
      <c r="K451">
        <v>0.15840758603744801</v>
      </c>
      <c r="L451">
        <v>0.24635804401566061</v>
      </c>
      <c r="M451">
        <v>0.69813842429412609</v>
      </c>
      <c r="N451">
        <v>1.164701747546546</v>
      </c>
      <c r="O451">
        <v>1.874754737817069</v>
      </c>
      <c r="P451">
        <v>2.7740276862578042</v>
      </c>
      <c r="Q451">
        <v>4.2477972807274007</v>
      </c>
    </row>
    <row r="452" spans="1:17" hidden="1" x14ac:dyDescent="0.25">
      <c r="A452" t="s">
        <v>2</v>
      </c>
      <c r="B452" t="s">
        <v>374</v>
      </c>
      <c r="J452">
        <v>7.3630089113990937E-2</v>
      </c>
      <c r="K452">
        <v>0.1584075862314627</v>
      </c>
      <c r="L452">
        <v>0.24635804447343909</v>
      </c>
      <c r="M452">
        <v>0.69813842772857382</v>
      </c>
      <c r="N452">
        <v>1.1647017563034661</v>
      </c>
      <c r="O452">
        <v>1.874754758803225</v>
      </c>
      <c r="P452">
        <v>2.7740277298021261</v>
      </c>
      <c r="Q452">
        <v>4.247797373187443</v>
      </c>
    </row>
    <row r="453" spans="1:17" hidden="1" x14ac:dyDescent="0.25">
      <c r="A453" t="s">
        <v>2</v>
      </c>
      <c r="B453" t="s">
        <v>375</v>
      </c>
      <c r="J453">
        <v>7.3630089085241476E-2</v>
      </c>
      <c r="K453">
        <v>0.15840758532507729</v>
      </c>
      <c r="L453">
        <v>0.246358042334825</v>
      </c>
      <c r="M453">
        <v>0.69813841168381707</v>
      </c>
      <c r="N453">
        <v>1.1647017153937791</v>
      </c>
      <c r="O453">
        <v>1.8747546607625969</v>
      </c>
      <c r="P453">
        <v>2.7740275263778429</v>
      </c>
      <c r="Q453">
        <v>4.2477969412469019</v>
      </c>
    </row>
    <row r="454" spans="1:17" x14ac:dyDescent="0.25">
      <c r="A454" t="s">
        <v>2</v>
      </c>
      <c r="B454" t="s">
        <v>376</v>
      </c>
      <c r="J454">
        <v>6.217154219674231E-3</v>
      </c>
      <c r="K454">
        <v>7.3175244967443823E-3</v>
      </c>
      <c r="L454">
        <v>8.2683166380934231E-3</v>
      </c>
      <c r="M454">
        <v>9.930658978707263E-3</v>
      </c>
      <c r="N454">
        <v>1.143850546083643E-2</v>
      </c>
      <c r="O454">
        <v>1.329110679581989E-2</v>
      </c>
      <c r="P454">
        <v>1.577113668416296E-2</v>
      </c>
      <c r="Q454">
        <v>2.3307648040839169E-2</v>
      </c>
    </row>
    <row r="455" spans="1:17" hidden="1" x14ac:dyDescent="0.25">
      <c r="A455" t="s">
        <v>2</v>
      </c>
      <c r="B455" t="s">
        <v>377</v>
      </c>
      <c r="J455">
        <v>0.14544162224268881</v>
      </c>
      <c r="K455">
        <v>0.2909083657565012</v>
      </c>
      <c r="L455">
        <v>0.43638186896084769</v>
      </c>
      <c r="M455">
        <v>1.1637501639346</v>
      </c>
      <c r="N455">
        <v>1.894496181182568</v>
      </c>
      <c r="O455">
        <v>2.6260787901004732</v>
      </c>
      <c r="P455">
        <v>3.357657199384211</v>
      </c>
      <c r="Q455">
        <v>4.0892071160764436</v>
      </c>
    </row>
    <row r="456" spans="1:17" x14ac:dyDescent="0.25">
      <c r="A456" t="s">
        <v>2</v>
      </c>
      <c r="B456" t="s">
        <v>378</v>
      </c>
      <c r="J456">
        <v>2.8972079794594861E-5</v>
      </c>
      <c r="K456">
        <v>3.2934692427843538E-5</v>
      </c>
      <c r="L456">
        <v>3.013761470162522E-5</v>
      </c>
      <c r="M456">
        <v>1.5373273910703869E-5</v>
      </c>
      <c r="N456">
        <v>8.2106991652293988E-6</v>
      </c>
      <c r="O456">
        <v>1.0480002870209659E-5</v>
      </c>
      <c r="P456">
        <v>1.728435346665215E-5</v>
      </c>
      <c r="Q456">
        <v>5.2469491374245853E-5</v>
      </c>
    </row>
    <row r="457" spans="1:17" hidden="1" x14ac:dyDescent="0.25">
      <c r="A457" t="s">
        <v>2</v>
      </c>
      <c r="B457" t="s">
        <v>379</v>
      </c>
      <c r="J457">
        <v>2.6816194683092438E-2</v>
      </c>
      <c r="K457">
        <v>5.4505800462965513E-2</v>
      </c>
      <c r="L457">
        <v>8.2409179848247194E-2</v>
      </c>
      <c r="M457">
        <v>0.22376850504796861</v>
      </c>
      <c r="N457">
        <v>0.36814352855111898</v>
      </c>
      <c r="O457">
        <v>0.43387103734000998</v>
      </c>
      <c r="P457">
        <v>0.54966481644630516</v>
      </c>
      <c r="Q457">
        <v>0.72006728480283722</v>
      </c>
    </row>
    <row r="458" spans="1:17" hidden="1" x14ac:dyDescent="0.25">
      <c r="A458" t="s">
        <v>2</v>
      </c>
      <c r="B458" t="s">
        <v>380</v>
      </c>
      <c r="J458">
        <v>2.6816194655103331E-2</v>
      </c>
      <c r="K458">
        <v>5.4505799593915868E-2</v>
      </c>
      <c r="L458">
        <v>8.2409177740196835E-2</v>
      </c>
      <c r="M458">
        <v>0.22376849056744719</v>
      </c>
      <c r="N458">
        <v>0.36814347964209992</v>
      </c>
      <c r="O458">
        <v>0.43387095486269439</v>
      </c>
      <c r="P458">
        <v>0.5496647344547112</v>
      </c>
      <c r="Q458">
        <v>0.72006712656800265</v>
      </c>
    </row>
    <row r="459" spans="1:17" hidden="1" x14ac:dyDescent="0.25">
      <c r="A459" t="s">
        <v>2</v>
      </c>
      <c r="B459" t="s">
        <v>381</v>
      </c>
      <c r="J459">
        <v>2.6816194677659229E-2</v>
      </c>
      <c r="K459">
        <v>5.450580029425893E-2</v>
      </c>
      <c r="L459">
        <v>8.2409179439016142E-2</v>
      </c>
      <c r="M459">
        <v>0.22376850223689629</v>
      </c>
      <c r="N459">
        <v>0.3681435190565836</v>
      </c>
      <c r="O459">
        <v>0.43387102132904359</v>
      </c>
      <c r="P459">
        <v>0.54966480053021516</v>
      </c>
      <c r="Q459">
        <v>0.72006725408601513</v>
      </c>
    </row>
    <row r="460" spans="1:17" hidden="1" x14ac:dyDescent="0.25">
      <c r="A460" t="s">
        <v>2</v>
      </c>
      <c r="B460" t="s">
        <v>382</v>
      </c>
      <c r="J460">
        <v>2.6816446864154599E-2</v>
      </c>
      <c r="K460">
        <v>5.4508708866580158E-2</v>
      </c>
      <c r="L460">
        <v>8.2415743291750138E-2</v>
      </c>
      <c r="M460">
        <v>0.2238118363224266</v>
      </c>
      <c r="N460">
        <v>0.37726062506952751</v>
      </c>
      <c r="O460">
        <v>0.84944224769928556</v>
      </c>
      <c r="P460">
        <v>1.1312689539764691</v>
      </c>
      <c r="Q460">
        <v>1.114550598035581</v>
      </c>
    </row>
    <row r="461" spans="1:17" hidden="1" x14ac:dyDescent="0.25">
      <c r="A461" t="s">
        <v>2</v>
      </c>
      <c r="B461" t="s">
        <v>383</v>
      </c>
      <c r="J461">
        <v>2.6816197266904731E-2</v>
      </c>
      <c r="K461">
        <v>5.450581523692534E-2</v>
      </c>
      <c r="L461">
        <v>8.24092179771614E-2</v>
      </c>
      <c r="M461">
        <v>0.22376871956315639</v>
      </c>
      <c r="N461">
        <v>0.36814409549687338</v>
      </c>
      <c r="O461">
        <v>0.43387282852580272</v>
      </c>
      <c r="P461">
        <v>0.54966636880899511</v>
      </c>
      <c r="Q461">
        <v>0.72006839489141761</v>
      </c>
    </row>
    <row r="462" spans="1:17" hidden="1" x14ac:dyDescent="0.25">
      <c r="A462" t="s">
        <v>2</v>
      </c>
      <c r="B462" t="s">
        <v>384</v>
      </c>
      <c r="J462">
        <v>2.6816197512906242E-2</v>
      </c>
      <c r="K462">
        <v>5.4505823513636399E-2</v>
      </c>
      <c r="L462">
        <v>8.2409231903591895E-2</v>
      </c>
      <c r="M462">
        <v>0.22376881922623029</v>
      </c>
      <c r="N462">
        <v>0.36814451487141869</v>
      </c>
      <c r="O462">
        <v>0.43387294870812582</v>
      </c>
      <c r="P462">
        <v>0.54966693948750922</v>
      </c>
      <c r="Q462">
        <v>0.72006867000099017</v>
      </c>
    </row>
    <row r="463" spans="1:17" x14ac:dyDescent="0.25">
      <c r="A463" t="s">
        <v>2</v>
      </c>
      <c r="B463" t="s">
        <v>385</v>
      </c>
      <c r="J463">
        <v>4.1211635685988388E-3</v>
      </c>
      <c r="K463">
        <v>5.6390939632676241E-3</v>
      </c>
      <c r="L463">
        <v>6.4086454251875173E-3</v>
      </c>
      <c r="M463">
        <v>5.8385016090318808E-3</v>
      </c>
      <c r="N463">
        <v>3.266386559884924E-3</v>
      </c>
      <c r="O463">
        <v>3.7085004393356499E-3</v>
      </c>
      <c r="P463">
        <v>5.1038823620161433E-3</v>
      </c>
      <c r="Q463">
        <v>1.1837047855487981E-2</v>
      </c>
    </row>
    <row r="464" spans="1:17" x14ac:dyDescent="0.25">
      <c r="A464" t="s">
        <v>2</v>
      </c>
      <c r="B464" t="s">
        <v>386</v>
      </c>
      <c r="C464">
        <v>3.1845347604342003E-2</v>
      </c>
      <c r="D464">
        <v>0.67988375074645968</v>
      </c>
      <c r="E464">
        <v>1.3578259965094219</v>
      </c>
      <c r="F464">
        <v>2.044237293309358</v>
      </c>
      <c r="G464">
        <v>90.726175187550581</v>
      </c>
      <c r="H464">
        <v>91.441455597483639</v>
      </c>
      <c r="I464">
        <v>91.925128262008087</v>
      </c>
      <c r="J464">
        <v>39.803895686087593</v>
      </c>
      <c r="K464">
        <v>38.286429699964323</v>
      </c>
      <c r="L464">
        <v>38.206278229912407</v>
      </c>
      <c r="M464">
        <v>0.16823769573432301</v>
      </c>
      <c r="N464">
        <v>2.31152112591337E-3</v>
      </c>
      <c r="O464">
        <v>2.949530355150685E-3</v>
      </c>
      <c r="P464">
        <v>4.8609848196062514E-3</v>
      </c>
      <c r="Q464">
        <v>1.42293834671781E-2</v>
      </c>
    </row>
    <row r="465" spans="1:17" hidden="1" x14ac:dyDescent="0.25">
      <c r="A465" t="s">
        <v>2</v>
      </c>
      <c r="B465" t="s">
        <v>387</v>
      </c>
      <c r="J465">
        <v>103.2478398838897</v>
      </c>
      <c r="K465">
        <v>108.00193622599789</v>
      </c>
      <c r="L465">
        <v>130.13680590912881</v>
      </c>
      <c r="M465">
        <v>177.4542235972703</v>
      </c>
      <c r="N465">
        <v>181.33890060553969</v>
      </c>
      <c r="O465">
        <v>182.7630868555012</v>
      </c>
      <c r="P465">
        <v>183.20005901879361</v>
      </c>
      <c r="Q465">
        <v>181.25858509522109</v>
      </c>
    </row>
    <row r="466" spans="1:17" hidden="1" x14ac:dyDescent="0.25">
      <c r="A466" t="s">
        <v>2</v>
      </c>
      <c r="B466" t="s">
        <v>388</v>
      </c>
      <c r="C466">
        <v>718.12575990876508</v>
      </c>
      <c r="D466">
        <v>718.15929954113733</v>
      </c>
      <c r="E466">
        <v>718.15737878528307</v>
      </c>
      <c r="F466">
        <v>718.14342679058075</v>
      </c>
      <c r="G466">
        <v>359.08768850855353</v>
      </c>
      <c r="H466">
        <v>359.08810084364143</v>
      </c>
      <c r="I466">
        <v>359.09124542072522</v>
      </c>
      <c r="J466">
        <v>97.558722183206598</v>
      </c>
      <c r="K466">
        <v>85.259493538951958</v>
      </c>
    </row>
    <row r="467" spans="1:17" x14ac:dyDescent="0.25">
      <c r="A467" t="s">
        <v>2</v>
      </c>
      <c r="B467" t="s">
        <v>389</v>
      </c>
      <c r="C467">
        <v>3.6288310053332551E-2</v>
      </c>
      <c r="D467">
        <v>0.39607820206136868</v>
      </c>
      <c r="E467">
        <v>0.79553054149970626</v>
      </c>
      <c r="F467">
        <v>1.17195350869688</v>
      </c>
      <c r="G467">
        <v>49.240541264639923</v>
      </c>
      <c r="H467">
        <v>49.627301985116787</v>
      </c>
      <c r="I467">
        <v>49.87423865980508</v>
      </c>
      <c r="J467">
        <v>22.003167896557581</v>
      </c>
      <c r="K467">
        <v>21.178307138863179</v>
      </c>
      <c r="L467">
        <v>22.146324038727951</v>
      </c>
      <c r="M467">
        <v>8.7182764096111295E-2</v>
      </c>
      <c r="N467">
        <v>2.790772391877628E-3</v>
      </c>
      <c r="O467">
        <v>3.560068025620239E-3</v>
      </c>
      <c r="P467">
        <v>5.8622170213145589E-3</v>
      </c>
      <c r="Q467">
        <v>1.709145259350367E-2</v>
      </c>
    </row>
    <row r="468" spans="1:17" hidden="1" x14ac:dyDescent="0.25">
      <c r="A468" t="s">
        <v>2</v>
      </c>
      <c r="B468" t="s">
        <v>390</v>
      </c>
      <c r="J468">
        <v>54.562604095304529</v>
      </c>
      <c r="K468">
        <v>56.174827454555043</v>
      </c>
      <c r="L468">
        <v>75.424418128679505</v>
      </c>
      <c r="M468">
        <v>97.483559403311119</v>
      </c>
      <c r="N468">
        <v>97.567951395014958</v>
      </c>
      <c r="O468">
        <v>97.567182099381199</v>
      </c>
      <c r="P468">
        <v>97.564879950385546</v>
      </c>
      <c r="Q468">
        <v>97.553650714813315</v>
      </c>
    </row>
    <row r="469" spans="1:17" hidden="1" x14ac:dyDescent="0.25">
      <c r="A469" t="s">
        <v>2</v>
      </c>
      <c r="B469" t="s">
        <v>391</v>
      </c>
      <c r="C469">
        <v>95.358267057872084</v>
      </c>
      <c r="D469">
        <v>95.38314351826503</v>
      </c>
      <c r="E469">
        <v>95.368357919898472</v>
      </c>
      <c r="F469">
        <v>95.37660169377304</v>
      </c>
      <c r="G469">
        <v>47.692680484565827</v>
      </c>
      <c r="H469">
        <v>47.690586505162742</v>
      </c>
      <c r="I469">
        <v>47.69650350760255</v>
      </c>
      <c r="J469">
        <v>21.004970175544528</v>
      </c>
      <c r="K469">
        <v>20.21760757398841</v>
      </c>
    </row>
    <row r="470" spans="1:17" hidden="1" x14ac:dyDescent="0.25">
      <c r="A470" t="s">
        <v>2</v>
      </c>
      <c r="B470" t="s">
        <v>392</v>
      </c>
      <c r="J470">
        <v>61.00346979191545</v>
      </c>
      <c r="K470">
        <v>65.87415704774665</v>
      </c>
      <c r="L470">
        <v>84.204838519258573</v>
      </c>
      <c r="M470">
        <v>38.858412299335427</v>
      </c>
      <c r="N470">
        <v>51.480669100299558</v>
      </c>
      <c r="O470">
        <v>50.130981521730128</v>
      </c>
      <c r="P470">
        <v>46.499215315771423</v>
      </c>
      <c r="Q470">
        <v>46.135631784077482</v>
      </c>
    </row>
    <row r="471" spans="1:17" x14ac:dyDescent="0.25">
      <c r="A471" t="s">
        <v>2</v>
      </c>
      <c r="B471" t="s">
        <v>393</v>
      </c>
      <c r="C471">
        <v>2.9967951275846489E-5</v>
      </c>
      <c r="D471">
        <v>6.7097825263893801E-5</v>
      </c>
      <c r="E471">
        <v>1.036914998612551E-4</v>
      </c>
      <c r="F471">
        <v>9.0898404329218323</v>
      </c>
      <c r="G471">
        <v>10.181161008028811</v>
      </c>
      <c r="H471">
        <v>11.03915374068651</v>
      </c>
      <c r="I471">
        <v>11.66627311934606</v>
      </c>
      <c r="J471">
        <v>1.2841947006683749</v>
      </c>
      <c r="K471">
        <v>0.73986377506650713</v>
      </c>
      <c r="L471">
        <v>6.2655610887715318E-2</v>
      </c>
      <c r="M471">
        <v>1.0958945809820229E-5</v>
      </c>
      <c r="N471">
        <v>1.3986716372747729E-5</v>
      </c>
      <c r="O471">
        <v>1.785087471914229E-5</v>
      </c>
      <c r="P471">
        <v>2.278250973626988E-5</v>
      </c>
      <c r="Q471">
        <v>1.3530118437281199E-4</v>
      </c>
    </row>
    <row r="472" spans="1:17" hidden="1" x14ac:dyDescent="0.25">
      <c r="A472" t="s">
        <v>2</v>
      </c>
      <c r="B472" t="s">
        <v>394</v>
      </c>
      <c r="J472">
        <v>61.004655108088208</v>
      </c>
      <c r="K472">
        <v>65.880128711639969</v>
      </c>
      <c r="L472">
        <v>84.214164174024376</v>
      </c>
      <c r="M472">
        <v>38.864541817661767</v>
      </c>
      <c r="N472">
        <v>51.491096525284028</v>
      </c>
      <c r="O472">
        <v>50.139847638185067</v>
      </c>
      <c r="P472">
        <v>46.505455400298743</v>
      </c>
      <c r="Q472">
        <v>46.135857743417183</v>
      </c>
    </row>
    <row r="473" spans="1:17" hidden="1" x14ac:dyDescent="0.25">
      <c r="A473" t="s">
        <v>2</v>
      </c>
      <c r="B473" t="s">
        <v>395</v>
      </c>
      <c r="C473">
        <v>48.674190801127871</v>
      </c>
      <c r="D473">
        <v>48.674706076610278</v>
      </c>
      <c r="E473">
        <v>48.674699186118637</v>
      </c>
    </row>
    <row r="474" spans="1:17" hidden="1" x14ac:dyDescent="0.25">
      <c r="A474" t="s">
        <v>2</v>
      </c>
      <c r="B474" t="s">
        <v>396</v>
      </c>
      <c r="J474">
        <v>61.019610508783039</v>
      </c>
      <c r="K474">
        <v>65.991363356632263</v>
      </c>
      <c r="L474">
        <v>75.86203549060474</v>
      </c>
      <c r="M474">
        <v>92.892556628097552</v>
      </c>
      <c r="N474">
        <v>85.97526324504696</v>
      </c>
      <c r="O474">
        <v>93.732626639649169</v>
      </c>
      <c r="P474">
        <v>116.5937505976664</v>
      </c>
      <c r="Q474">
        <v>117.6752706917483</v>
      </c>
    </row>
    <row r="475" spans="1:17" hidden="1" x14ac:dyDescent="0.25">
      <c r="A475" t="s">
        <v>2</v>
      </c>
      <c r="B475" t="s">
        <v>397</v>
      </c>
      <c r="J475">
        <v>65.602720969966271</v>
      </c>
      <c r="K475">
        <v>77.320498747395732</v>
      </c>
      <c r="L475">
        <v>92.396997249331932</v>
      </c>
      <c r="M475">
        <v>115.5007648805273</v>
      </c>
      <c r="N475">
        <v>106.6577020572873</v>
      </c>
      <c r="O475">
        <v>109.54369472186541</v>
      </c>
      <c r="P475">
        <v>129.6712227234307</v>
      </c>
      <c r="Q475">
        <v>129.69395033774359</v>
      </c>
    </row>
    <row r="476" spans="1:17" hidden="1" x14ac:dyDescent="0.25">
      <c r="A476" t="s">
        <v>2</v>
      </c>
      <c r="B476" t="s">
        <v>398</v>
      </c>
      <c r="J476">
        <v>61.01506077633735</v>
      </c>
      <c r="K476">
        <v>65.950143302346405</v>
      </c>
      <c r="L476">
        <v>75.739858505560704</v>
      </c>
      <c r="M476">
        <v>101.2561617083233</v>
      </c>
      <c r="N476">
        <v>93.477949450376471</v>
      </c>
      <c r="O476">
        <v>92.71419544170648</v>
      </c>
      <c r="P476">
        <v>86.868929279561684</v>
      </c>
      <c r="Q476">
        <v>87.091314911489988</v>
      </c>
    </row>
    <row r="477" spans="1:17" hidden="1" x14ac:dyDescent="0.25">
      <c r="A477" t="s">
        <v>2</v>
      </c>
      <c r="B477" t="s">
        <v>399</v>
      </c>
      <c r="J477">
        <v>61.017656713981467</v>
      </c>
      <c r="K477">
        <v>65.964453202525249</v>
      </c>
      <c r="L477">
        <v>75.763984690602214</v>
      </c>
      <c r="M477">
        <v>90.638673451018306</v>
      </c>
      <c r="N477">
        <v>93.851999168297624</v>
      </c>
      <c r="O477">
        <v>91.426957913138367</v>
      </c>
      <c r="P477">
        <v>86.749910846687257</v>
      </c>
      <c r="Q477">
        <v>87.038386913118998</v>
      </c>
    </row>
    <row r="478" spans="1:17" x14ac:dyDescent="0.25">
      <c r="A478" t="s">
        <v>2</v>
      </c>
      <c r="B478" t="s">
        <v>400</v>
      </c>
      <c r="C478">
        <v>1.3192609923670529E-3</v>
      </c>
      <c r="D478">
        <v>205.7626936293689</v>
      </c>
      <c r="E478">
        <v>297.57287347972311</v>
      </c>
      <c r="F478">
        <v>319.16406381090621</v>
      </c>
      <c r="G478">
        <v>321.11106953023119</v>
      </c>
      <c r="H478">
        <v>322.25074240500061</v>
      </c>
      <c r="I478">
        <v>322.87786565449079</v>
      </c>
      <c r="J478">
        <v>93.54517800586521</v>
      </c>
      <c r="K478">
        <v>81.048084077263823</v>
      </c>
      <c r="L478">
        <v>13.68388212288256</v>
      </c>
      <c r="M478">
        <v>5.9296206109203248E-5</v>
      </c>
      <c r="N478">
        <v>5.0625350945849439E-5</v>
      </c>
      <c r="O478">
        <v>6.4611451216584314E-5</v>
      </c>
      <c r="P478">
        <v>9.7791741479647063E-5</v>
      </c>
      <c r="Q478">
        <v>3.1799189506918901E-4</v>
      </c>
    </row>
    <row r="479" spans="1:17" hidden="1" x14ac:dyDescent="0.25">
      <c r="A479" t="s">
        <v>2</v>
      </c>
      <c r="B479" t="s">
        <v>401</v>
      </c>
      <c r="C479">
        <v>356.05341973231259</v>
      </c>
      <c r="D479">
        <v>356.05393562774992</v>
      </c>
      <c r="E479">
        <v>178.02688701738279</v>
      </c>
      <c r="F479">
        <v>178.02688393640341</v>
      </c>
      <c r="G479">
        <v>178.02687511692679</v>
      </c>
      <c r="H479">
        <v>178.02687066571261</v>
      </c>
      <c r="I479">
        <v>178.02703260223149</v>
      </c>
    </row>
    <row r="480" spans="1:17" hidden="1" x14ac:dyDescent="0.25">
      <c r="A480" t="s">
        <v>2</v>
      </c>
      <c r="B480" t="s">
        <v>402</v>
      </c>
      <c r="J480">
        <v>61.079539102179773</v>
      </c>
      <c r="K480">
        <v>48.644637591886053</v>
      </c>
      <c r="L480">
        <v>41.047159582039377</v>
      </c>
      <c r="M480">
        <v>39.433677916752011</v>
      </c>
      <c r="N480">
        <v>52.499197834027058</v>
      </c>
      <c r="O480">
        <v>51.027115498476903</v>
      </c>
      <c r="P480">
        <v>47.160636617014177</v>
      </c>
      <c r="Q480">
        <v>46.244061794447497</v>
      </c>
    </row>
    <row r="481" spans="1:17" x14ac:dyDescent="0.25">
      <c r="A481" t="s">
        <v>2</v>
      </c>
      <c r="B481" t="s">
        <v>403</v>
      </c>
      <c r="C481">
        <v>6.9906639463035844E-6</v>
      </c>
      <c r="D481">
        <v>7.6342112069683017E-6</v>
      </c>
      <c r="E481">
        <v>8.0173693859184115E-6</v>
      </c>
      <c r="F481">
        <v>8.4389601534820877E-6</v>
      </c>
      <c r="G481">
        <v>8.8578168845726535E-6</v>
      </c>
      <c r="H481">
        <v>9.3380213490820051E-6</v>
      </c>
      <c r="I481">
        <v>9.4431145036600744E-2</v>
      </c>
      <c r="J481">
        <v>9.7354945394343627E-6</v>
      </c>
      <c r="K481">
        <v>1.022222538639096E-5</v>
      </c>
      <c r="L481">
        <v>2.146691001044246E-6</v>
      </c>
      <c r="M481">
        <v>2.7397787000991099E-6</v>
      </c>
      <c r="N481">
        <v>3.4967302090296899E-6</v>
      </c>
      <c r="O481">
        <v>4.4628052767497368E-6</v>
      </c>
      <c r="P481">
        <v>5.6957816337646136E-6</v>
      </c>
      <c r="Q481">
        <v>3.6345309799918742E-5</v>
      </c>
    </row>
    <row r="482" spans="1:17" hidden="1" x14ac:dyDescent="0.25">
      <c r="A482" t="s">
        <v>2</v>
      </c>
      <c r="B482" t="s">
        <v>404</v>
      </c>
      <c r="C482">
        <v>104.48425506796271</v>
      </c>
    </row>
    <row r="483" spans="1:17" hidden="1" x14ac:dyDescent="0.25">
      <c r="A483" t="s">
        <v>2</v>
      </c>
      <c r="B483" t="s">
        <v>405</v>
      </c>
      <c r="J483">
        <v>61.106789658364448</v>
      </c>
      <c r="K483">
        <v>48.805808890325331</v>
      </c>
      <c r="L483">
        <v>41.217424896123717</v>
      </c>
      <c r="M483">
        <v>39.612107815409502</v>
      </c>
      <c r="N483">
        <v>52.813319375487019</v>
      </c>
      <c r="O483">
        <v>51.300279709136383</v>
      </c>
      <c r="P483">
        <v>47.359338703332902</v>
      </c>
      <c r="Q483">
        <v>46.273988234509623</v>
      </c>
    </row>
    <row r="484" spans="1:17" x14ac:dyDescent="0.25">
      <c r="A484" t="s">
        <v>2</v>
      </c>
      <c r="B484" t="s">
        <v>406</v>
      </c>
      <c r="C484">
        <v>6.9906638444988901E-6</v>
      </c>
      <c r="D484">
        <v>7.6342110768000748E-6</v>
      </c>
      <c r="E484">
        <v>8.0173691677720029E-6</v>
      </c>
      <c r="F484">
        <v>8.4389596744609799E-6</v>
      </c>
      <c r="G484">
        <v>8.8578165228917416E-6</v>
      </c>
      <c r="H484">
        <v>9.3380207411475107E-6</v>
      </c>
      <c r="I484">
        <v>9.4430697817104572E-2</v>
      </c>
      <c r="J484">
        <v>9.7354944027610312E-6</v>
      </c>
      <c r="K484">
        <v>1.022222529269253E-5</v>
      </c>
      <c r="L484">
        <v>2.1466908631273592E-6</v>
      </c>
      <c r="M484">
        <v>2.7397785494014038E-6</v>
      </c>
      <c r="N484">
        <v>3.4967300709635541E-6</v>
      </c>
      <c r="O484">
        <v>4.462805159718536E-6</v>
      </c>
      <c r="P484">
        <v>5.695781512283565E-6</v>
      </c>
      <c r="Q484">
        <v>3.6345309830480789E-5</v>
      </c>
    </row>
    <row r="485" spans="1:17" hidden="1" x14ac:dyDescent="0.25">
      <c r="A485" t="s">
        <v>2</v>
      </c>
      <c r="B485" t="s">
        <v>407</v>
      </c>
      <c r="C485">
        <v>335.58300120411121</v>
      </c>
    </row>
    <row r="486" spans="1:17" hidden="1" x14ac:dyDescent="0.25">
      <c r="A486" t="s">
        <v>2</v>
      </c>
      <c r="B486" t="s">
        <v>408</v>
      </c>
      <c r="J486">
        <v>61.030206063903002</v>
      </c>
      <c r="K486">
        <v>66.020042730473037</v>
      </c>
      <c r="L486">
        <v>75.820430546251188</v>
      </c>
      <c r="M486">
        <v>103.4198496384758</v>
      </c>
      <c r="N486">
        <v>93.182470993146595</v>
      </c>
      <c r="O486">
        <v>92.578808315703057</v>
      </c>
      <c r="P486">
        <v>86.742447338674083</v>
      </c>
      <c r="Q486">
        <v>87.018493902013404</v>
      </c>
    </row>
    <row r="487" spans="1:17" hidden="1" x14ac:dyDescent="0.25">
      <c r="A487" t="s">
        <v>2</v>
      </c>
      <c r="B487" t="s">
        <v>409</v>
      </c>
      <c r="J487">
        <v>61.009325574310587</v>
      </c>
      <c r="K487">
        <v>65.919421347878625</v>
      </c>
      <c r="L487">
        <v>75.698607175545263</v>
      </c>
      <c r="M487">
        <v>103.23004077092919</v>
      </c>
      <c r="N487">
        <v>92.897433714584281</v>
      </c>
      <c r="O487">
        <v>92.316649342012894</v>
      </c>
      <c r="P487">
        <v>86.543211361717937</v>
      </c>
      <c r="Q487">
        <v>86.97703381605551</v>
      </c>
    </row>
    <row r="488" spans="1:17" hidden="1" x14ac:dyDescent="0.25">
      <c r="A488" t="s">
        <v>2</v>
      </c>
      <c r="B488" t="s">
        <v>410</v>
      </c>
      <c r="C488">
        <v>1.5636434151897429</v>
      </c>
      <c r="D488">
        <v>1.5641492801692241</v>
      </c>
      <c r="E488">
        <v>1.564296568443891</v>
      </c>
      <c r="F488">
        <v>1.564296568443891</v>
      </c>
      <c r="G488">
        <v>0.78214828422194538</v>
      </c>
      <c r="H488">
        <v>0.78214828422194538</v>
      </c>
      <c r="I488">
        <v>0.78214828422194538</v>
      </c>
      <c r="J488">
        <v>0.7778883970570194</v>
      </c>
      <c r="K488">
        <v>0.61495086524019127</v>
      </c>
    </row>
    <row r="489" spans="1:17" x14ac:dyDescent="0.25">
      <c r="A489" t="s">
        <v>2</v>
      </c>
      <c r="B489" t="s">
        <v>411</v>
      </c>
      <c r="C489">
        <v>1.9439059382669399E-3</v>
      </c>
      <c r="D489">
        <v>237.7254040399468</v>
      </c>
      <c r="E489">
        <v>327.36140636002608</v>
      </c>
      <c r="F489">
        <v>348.77434116334229</v>
      </c>
      <c r="G489">
        <v>350.71948326259712</v>
      </c>
      <c r="H489">
        <v>352.14098295628679</v>
      </c>
      <c r="I489">
        <v>352.94509441550451</v>
      </c>
      <c r="J489">
        <v>95.760735799366557</v>
      </c>
      <c r="K489">
        <v>82.399229001022547</v>
      </c>
      <c r="L489">
        <v>55.8394682153586</v>
      </c>
      <c r="M489">
        <v>0.30234451790059869</v>
      </c>
      <c r="N489">
        <v>6.1417671987003069E-5</v>
      </c>
      <c r="O489">
        <v>7.8385210801153757E-5</v>
      </c>
      <c r="P489">
        <v>1.2927623901856029E-4</v>
      </c>
      <c r="Q489">
        <v>3.7988730977878181E-4</v>
      </c>
    </row>
    <row r="490" spans="1:17" hidden="1" x14ac:dyDescent="0.25">
      <c r="A490" t="s">
        <v>2</v>
      </c>
      <c r="B490" t="s">
        <v>412</v>
      </c>
      <c r="J490">
        <v>61.012364449894598</v>
      </c>
      <c r="K490">
        <v>65.93511334118989</v>
      </c>
      <c r="L490">
        <v>75.717904019819215</v>
      </c>
      <c r="M490">
        <v>103.260207912532</v>
      </c>
      <c r="N490">
        <v>92.9421806046348</v>
      </c>
      <c r="O490">
        <v>92.358088576920366</v>
      </c>
      <c r="P490">
        <v>86.575035665462991</v>
      </c>
      <c r="Q490">
        <v>86.984519092041069</v>
      </c>
    </row>
    <row r="491" spans="1:17" hidden="1" x14ac:dyDescent="0.25">
      <c r="A491" t="s">
        <v>2</v>
      </c>
      <c r="B491" t="s">
        <v>413</v>
      </c>
      <c r="C491">
        <v>1.564296568443889</v>
      </c>
      <c r="D491">
        <v>1.564296568443889</v>
      </c>
      <c r="E491">
        <v>1.564142388529677</v>
      </c>
      <c r="F491">
        <v>1.564139074473871</v>
      </c>
      <c r="G491">
        <v>0.78198235730346766</v>
      </c>
      <c r="H491">
        <v>0.78197768493971476</v>
      </c>
      <c r="I491">
        <v>0.78213917287784107</v>
      </c>
      <c r="K491">
        <v>0.1614986585893603</v>
      </c>
    </row>
    <row r="492" spans="1:17" hidden="1" x14ac:dyDescent="0.25">
      <c r="A492" t="s">
        <v>2</v>
      </c>
      <c r="B492" t="s">
        <v>414</v>
      </c>
      <c r="J492">
        <v>19.17140195991086</v>
      </c>
      <c r="K492">
        <v>20.477211442695619</v>
      </c>
      <c r="L492">
        <v>22.268702021455962</v>
      </c>
      <c r="M492">
        <v>22.822194078359271</v>
      </c>
      <c r="N492">
        <v>30.037164135495839</v>
      </c>
      <c r="O492">
        <v>38.888470077598562</v>
      </c>
      <c r="P492">
        <v>31.854281965917941</v>
      </c>
      <c r="Q492">
        <v>33.508988293001302</v>
      </c>
    </row>
    <row r="493" spans="1:17" hidden="1" x14ac:dyDescent="0.25">
      <c r="A493" t="s">
        <v>2</v>
      </c>
      <c r="B493" t="s">
        <v>415</v>
      </c>
      <c r="J493">
        <v>19.169481616545049</v>
      </c>
      <c r="K493">
        <v>20.468722106597809</v>
      </c>
      <c r="L493">
        <v>22.259196207819091</v>
      </c>
      <c r="M493">
        <v>22.813810327029181</v>
      </c>
      <c r="N493">
        <v>30.02473214334481</v>
      </c>
      <c r="O493">
        <v>38.872474555112269</v>
      </c>
      <c r="P493">
        <v>31.839980163969141</v>
      </c>
      <c r="Q493">
        <v>33.505498584692937</v>
      </c>
    </row>
    <row r="494" spans="1:17" hidden="1" x14ac:dyDescent="0.25">
      <c r="A494" t="s">
        <v>2</v>
      </c>
      <c r="B494" t="s">
        <v>416</v>
      </c>
      <c r="J494">
        <v>19.173894007822589</v>
      </c>
      <c r="K494">
        <v>20.48522015123358</v>
      </c>
      <c r="L494">
        <v>22.277274848514509</v>
      </c>
      <c r="M494">
        <v>22.829646323835469</v>
      </c>
      <c r="N494">
        <v>30.048271723595992</v>
      </c>
      <c r="O494">
        <v>38.902562341336818</v>
      </c>
      <c r="P494">
        <v>31.86679362330991</v>
      </c>
      <c r="Q494">
        <v>33.512081834374079</v>
      </c>
    </row>
    <row r="495" spans="1:17" hidden="1" x14ac:dyDescent="0.25">
      <c r="A495" t="s">
        <v>2</v>
      </c>
      <c r="B495" t="s">
        <v>417</v>
      </c>
      <c r="J495">
        <v>19.172774794634371</v>
      </c>
      <c r="K495">
        <v>20.463631556754141</v>
      </c>
      <c r="L495">
        <v>22.235875849545529</v>
      </c>
      <c r="M495">
        <v>23.56225497851344</v>
      </c>
      <c r="N495">
        <v>14.80606694553447</v>
      </c>
      <c r="O495">
        <v>18.00076708502101</v>
      </c>
      <c r="P495">
        <v>19.427078384010361</v>
      </c>
      <c r="Q495">
        <v>18.749789438581381</v>
      </c>
    </row>
    <row r="496" spans="1:17" hidden="1" x14ac:dyDescent="0.25">
      <c r="A496" t="s">
        <v>2</v>
      </c>
      <c r="B496" t="s">
        <v>418</v>
      </c>
      <c r="J496">
        <v>19.172597706023669</v>
      </c>
      <c r="K496">
        <v>20.461441733989879</v>
      </c>
      <c r="L496">
        <v>22.23321420322489</v>
      </c>
      <c r="M496">
        <v>23.559478643046148</v>
      </c>
      <c r="N496">
        <v>14.803507612729851</v>
      </c>
      <c r="O496">
        <v>17.99738301813586</v>
      </c>
      <c r="P496">
        <v>19.423721422695621</v>
      </c>
      <c r="Q496">
        <v>18.749050727250491</v>
      </c>
    </row>
    <row r="497" spans="1:17" hidden="1" x14ac:dyDescent="0.25">
      <c r="A497" t="s">
        <v>2</v>
      </c>
      <c r="B497" t="s">
        <v>419</v>
      </c>
      <c r="J497">
        <v>19.172595257626561</v>
      </c>
      <c r="K497">
        <v>20.46430663229653</v>
      </c>
      <c r="L497">
        <v>22.236813865098661</v>
      </c>
      <c r="M497">
        <v>23.5631250931166</v>
      </c>
      <c r="N497">
        <v>14.80691210674466</v>
      </c>
      <c r="O497">
        <v>18.001892184751281</v>
      </c>
      <c r="P497">
        <v>19.428207267969849</v>
      </c>
      <c r="Q497">
        <v>18.750006512615681</v>
      </c>
    </row>
    <row r="498" spans="1:17" hidden="1" x14ac:dyDescent="0.25">
      <c r="A498" t="s">
        <v>2</v>
      </c>
      <c r="B498" t="s">
        <v>420</v>
      </c>
      <c r="J498">
        <v>19.173930521927289</v>
      </c>
      <c r="K498">
        <v>20.473510826513799</v>
      </c>
      <c r="L498">
        <v>22.247345722338981</v>
      </c>
      <c r="M498">
        <v>23.573393291302359</v>
      </c>
      <c r="N498">
        <v>14.81648274946107</v>
      </c>
      <c r="O498">
        <v>18.014427891510241</v>
      </c>
      <c r="P498">
        <v>19.440630258741901</v>
      </c>
      <c r="Q498">
        <v>18.752473981547951</v>
      </c>
    </row>
    <row r="499" spans="1:17" hidden="1" x14ac:dyDescent="0.25">
      <c r="A499" t="s">
        <v>2</v>
      </c>
      <c r="B499" t="s">
        <v>421</v>
      </c>
      <c r="J499">
        <v>19.17337977136836</v>
      </c>
      <c r="K499">
        <v>20.47068905057996</v>
      </c>
      <c r="L499">
        <v>22.24413103708741</v>
      </c>
      <c r="M499">
        <v>23.570273776183932</v>
      </c>
      <c r="N499">
        <v>14.81365952829616</v>
      </c>
      <c r="O499">
        <v>18.01071806594225</v>
      </c>
      <c r="P499">
        <v>19.436929412971359</v>
      </c>
      <c r="Q499">
        <v>18.751669256954489</v>
      </c>
    </row>
    <row r="500" spans="1:17" hidden="1" x14ac:dyDescent="0.25">
      <c r="A500" t="s">
        <v>2</v>
      </c>
      <c r="B500" t="s">
        <v>422</v>
      </c>
      <c r="J500">
        <v>19.174129581344509</v>
      </c>
      <c r="K500">
        <v>20.47449748791043</v>
      </c>
      <c r="L500">
        <v>22.24847367744686</v>
      </c>
      <c r="M500">
        <v>23.574484639757351</v>
      </c>
      <c r="N500">
        <v>14.817461184919001</v>
      </c>
      <c r="O500">
        <v>18.015716662046511</v>
      </c>
      <c r="P500">
        <v>19.44192057088436</v>
      </c>
      <c r="Q500">
        <v>18.75276584970992</v>
      </c>
    </row>
    <row r="501" spans="1:17" x14ac:dyDescent="0.25">
      <c r="A501" t="s">
        <v>2</v>
      </c>
      <c r="B501" t="s">
        <v>423</v>
      </c>
      <c r="C501">
        <v>1.610514865603848E-2</v>
      </c>
      <c r="D501">
        <v>0.44957439085791517</v>
      </c>
      <c r="E501">
        <v>0.93630118467718038</v>
      </c>
      <c r="F501">
        <v>1.433925588102108</v>
      </c>
      <c r="G501">
        <v>67.824674219039892</v>
      </c>
      <c r="H501">
        <v>68.297382142796408</v>
      </c>
      <c r="I501">
        <v>68.615360146990923</v>
      </c>
      <c r="J501">
        <v>15.84072428326815</v>
      </c>
      <c r="K501">
        <v>11.910718318033689</v>
      </c>
      <c r="L501">
        <v>9.3905681007595945</v>
      </c>
      <c r="M501">
        <v>7.410796741828233</v>
      </c>
      <c r="N501">
        <v>6.6900540201509777</v>
      </c>
      <c r="O501">
        <v>4.7775435492436553E-3</v>
      </c>
      <c r="P501">
        <v>5.6455956683771286E-3</v>
      </c>
      <c r="Q501">
        <v>1.255050719974863E-2</v>
      </c>
    </row>
    <row r="502" spans="1:17" hidden="1" x14ac:dyDescent="0.25">
      <c r="A502" t="s">
        <v>2</v>
      </c>
      <c r="B502" t="s">
        <v>424</v>
      </c>
      <c r="C502">
        <v>411.0327831501844</v>
      </c>
      <c r="D502">
        <v>411.05370969408472</v>
      </c>
      <c r="E502">
        <v>411.05250815509203</v>
      </c>
      <c r="F502">
        <v>411.04571805872632</v>
      </c>
      <c r="G502">
        <v>205.529864128318</v>
      </c>
      <c r="H502">
        <v>205.52996643529829</v>
      </c>
      <c r="I502">
        <v>205.53158337707569</v>
      </c>
      <c r="J502">
        <v>18.6148835362571</v>
      </c>
      <c r="K502">
        <v>12.61591380500875</v>
      </c>
    </row>
    <row r="503" spans="1:17" x14ac:dyDescent="0.25">
      <c r="A503" t="s">
        <v>2</v>
      </c>
      <c r="B503" t="s">
        <v>425</v>
      </c>
      <c r="C503">
        <v>2.5431858531581301E-2</v>
      </c>
      <c r="D503">
        <v>4.7976469104378423E-2</v>
      </c>
      <c r="E503">
        <v>7.1032511468402906E-2</v>
      </c>
      <c r="F503">
        <v>8.3597352345836429E-2</v>
      </c>
      <c r="G503">
        <v>9.5124616188548589E-2</v>
      </c>
      <c r="H503">
        <v>0.10009271758403331</v>
      </c>
      <c r="I503">
        <v>0.12179681051552491</v>
      </c>
      <c r="J503">
        <v>8.8971596026255512E-2</v>
      </c>
      <c r="K503">
        <v>8.9597434656202027E-2</v>
      </c>
      <c r="L503">
        <v>9.0072479397722102E-2</v>
      </c>
      <c r="M503">
        <v>9.0787684328785895E-2</v>
      </c>
      <c r="N503">
        <v>8.7628906767453676E-2</v>
      </c>
      <c r="O503">
        <v>3.2458824629024108E-2</v>
      </c>
      <c r="P503">
        <v>6.7052122649912836E-3</v>
      </c>
      <c r="Q503">
        <v>1.2717353049514961E-2</v>
      </c>
    </row>
    <row r="504" spans="1:17" hidden="1" x14ac:dyDescent="0.25">
      <c r="A504" t="s">
        <v>2</v>
      </c>
      <c r="B504" t="s">
        <v>426</v>
      </c>
      <c r="J504">
        <v>31.789043299449879</v>
      </c>
      <c r="K504">
        <v>33.404005730985837</v>
      </c>
      <c r="L504">
        <v>34.000473098211067</v>
      </c>
      <c r="M504">
        <v>34.150635793875743</v>
      </c>
      <c r="N504">
        <v>34.680291240279921</v>
      </c>
      <c r="O504">
        <v>40.362132199004463</v>
      </c>
      <c r="P504">
        <v>44.918739581270913</v>
      </c>
      <c r="Q504">
        <v>36.251839815477418</v>
      </c>
    </row>
    <row r="505" spans="1:17" hidden="1" x14ac:dyDescent="0.25">
      <c r="A505" t="s">
        <v>2</v>
      </c>
      <c r="B505" t="s">
        <v>427</v>
      </c>
      <c r="J505">
        <v>66.510961702938772</v>
      </c>
      <c r="K505">
        <v>69.446168879221091</v>
      </c>
      <c r="L505">
        <v>72.522452835090462</v>
      </c>
      <c r="M505">
        <v>73.646703779985515</v>
      </c>
      <c r="N505">
        <v>79.635853766089227</v>
      </c>
      <c r="O505">
        <v>77.422141942801673</v>
      </c>
      <c r="P505">
        <v>70.28004574592282</v>
      </c>
      <c r="Q505">
        <v>76.489327604086427</v>
      </c>
    </row>
    <row r="506" spans="1:17" hidden="1" x14ac:dyDescent="0.25">
      <c r="A506" t="s">
        <v>2</v>
      </c>
      <c r="B506" t="s">
        <v>428</v>
      </c>
      <c r="J506">
        <v>15.3100679214016</v>
      </c>
      <c r="K506">
        <v>18.148203877776329</v>
      </c>
      <c r="L506">
        <v>18.161101901933961</v>
      </c>
      <c r="M506">
        <v>18.065755848271721</v>
      </c>
      <c r="N506">
        <v>19.343125759421131</v>
      </c>
      <c r="O506">
        <v>13.612292678173</v>
      </c>
      <c r="P506">
        <v>14.06392690668903</v>
      </c>
      <c r="Q506">
        <v>14.66933222369887</v>
      </c>
    </row>
    <row r="507" spans="1:17" hidden="1" x14ac:dyDescent="0.25">
      <c r="A507" t="s">
        <v>2</v>
      </c>
      <c r="B507" t="s">
        <v>429</v>
      </c>
      <c r="J507">
        <v>66.508422189069393</v>
      </c>
      <c r="K507">
        <v>69.433072465668857</v>
      </c>
      <c r="L507">
        <v>72.50839146807904</v>
      </c>
      <c r="M507">
        <v>73.634184366402309</v>
      </c>
      <c r="N507">
        <v>79.6240182137537</v>
      </c>
      <c r="O507">
        <v>77.411491881232209</v>
      </c>
      <c r="P507">
        <v>70.270696729213881</v>
      </c>
      <c r="Q507">
        <v>76.486657750938662</v>
      </c>
    </row>
    <row r="508" spans="1:17" hidden="1" x14ac:dyDescent="0.25">
      <c r="A508" t="s">
        <v>2</v>
      </c>
      <c r="B508" t="s">
        <v>430</v>
      </c>
      <c r="J508">
        <v>12.134480667826219</v>
      </c>
      <c r="K508">
        <v>14.39155825239876</v>
      </c>
      <c r="L508">
        <v>14.403657027008039</v>
      </c>
      <c r="M508">
        <v>14.329056498755509</v>
      </c>
      <c r="N508">
        <v>15.342980090784041</v>
      </c>
      <c r="O508">
        <v>10.796367441495621</v>
      </c>
      <c r="P508">
        <v>11.15465350954015</v>
      </c>
      <c r="Q508">
        <v>11.634910971443841</v>
      </c>
    </row>
    <row r="509" spans="1:17" x14ac:dyDescent="0.25">
      <c r="A509" t="s">
        <v>2</v>
      </c>
      <c r="B509" t="s">
        <v>431</v>
      </c>
      <c r="C509">
        <v>2.3131222827581479E-2</v>
      </c>
      <c r="D509">
        <v>4.3596446874220658E-2</v>
      </c>
      <c r="E509">
        <v>6.2489522914437191E-2</v>
      </c>
      <c r="F509">
        <v>7.3629094757314204E-2</v>
      </c>
      <c r="G509">
        <v>8.3886526896860311E-2</v>
      </c>
      <c r="H509">
        <v>8.8058454665099734E-2</v>
      </c>
      <c r="I509">
        <v>0.10592569063639549</v>
      </c>
      <c r="J509">
        <v>7.8322719211571704E-2</v>
      </c>
      <c r="K509">
        <v>7.8858811370320844E-2</v>
      </c>
      <c r="L509">
        <v>7.9247337365156365E-2</v>
      </c>
      <c r="M509">
        <v>6.9271793937908388E-2</v>
      </c>
      <c r="N509">
        <v>1.7938566627411771E-2</v>
      </c>
      <c r="O509">
        <v>3.3743002858443619E-3</v>
      </c>
      <c r="P509">
        <v>4.2822596017016721E-3</v>
      </c>
      <c r="Q509">
        <v>9.8423511168661028E-3</v>
      </c>
    </row>
    <row r="510" spans="1:17" hidden="1" x14ac:dyDescent="0.25">
      <c r="A510" t="s">
        <v>2</v>
      </c>
      <c r="B510" t="s">
        <v>432</v>
      </c>
      <c r="J510">
        <v>66.516811407726692</v>
      </c>
      <c r="K510">
        <v>69.476040312244308</v>
      </c>
      <c r="L510">
        <v>72.554536750031971</v>
      </c>
      <c r="M510">
        <v>73.675350767641632</v>
      </c>
      <c r="N510">
        <v>79.662935185979748</v>
      </c>
      <c r="O510">
        <v>77.445757784532191</v>
      </c>
      <c r="P510">
        <v>70.30091685005911</v>
      </c>
      <c r="Q510">
        <v>76.494611734243321</v>
      </c>
    </row>
    <row r="511" spans="1:17" hidden="1" x14ac:dyDescent="0.25">
      <c r="A511" t="s">
        <v>2</v>
      </c>
      <c r="B511" t="s">
        <v>2676</v>
      </c>
      <c r="C511">
        <v>17.322415338201459</v>
      </c>
      <c r="D511">
        <v>14.07838092776587</v>
      </c>
      <c r="E511">
        <v>14.148433936775319</v>
      </c>
      <c r="F511">
        <v>14.21816788850898</v>
      </c>
      <c r="G511">
        <v>14.2868053280549</v>
      </c>
      <c r="H511">
        <v>14.334905129783969</v>
      </c>
      <c r="I511">
        <v>9.6224684084791807</v>
      </c>
      <c r="J511">
        <v>4.454707117690857</v>
      </c>
      <c r="K511">
        <v>4.1028585268366946</v>
      </c>
      <c r="L511">
        <v>2.8395881652187129</v>
      </c>
      <c r="M511">
        <v>0.92037500786640547</v>
      </c>
    </row>
    <row r="512" spans="1:17" hidden="1" x14ac:dyDescent="0.25">
      <c r="A512" t="s">
        <v>2</v>
      </c>
      <c r="B512" t="s">
        <v>433</v>
      </c>
      <c r="J512">
        <v>14.93549778129236</v>
      </c>
      <c r="K512">
        <v>17.70546494254106</v>
      </c>
      <c r="L512">
        <v>17.718337347525321</v>
      </c>
      <c r="M512">
        <v>17.625410511462889</v>
      </c>
      <c r="N512">
        <v>18.871721459918682</v>
      </c>
      <c r="O512">
        <v>13.280411817044261</v>
      </c>
      <c r="P512">
        <v>13.721058425223079</v>
      </c>
      <c r="Q512">
        <v>14.311729578151819</v>
      </c>
    </row>
    <row r="513" spans="1:17" hidden="1" x14ac:dyDescent="0.25">
      <c r="A513" t="s">
        <v>2</v>
      </c>
      <c r="B513" t="s">
        <v>434</v>
      </c>
      <c r="J513">
        <v>31.78831773939952</v>
      </c>
      <c r="K513">
        <v>33.404630298735022</v>
      </c>
      <c r="L513">
        <v>34.001508378631968</v>
      </c>
      <c r="M513">
        <v>34.150832600583662</v>
      </c>
      <c r="N513">
        <v>34.680372829327723</v>
      </c>
      <c r="O513">
        <v>40.362607615839217</v>
      </c>
      <c r="P513">
        <v>46.046772158983089</v>
      </c>
      <c r="Q513">
        <v>57.019649008765697</v>
      </c>
    </row>
    <row r="514" spans="1:17" hidden="1" x14ac:dyDescent="0.25">
      <c r="A514" t="s">
        <v>2</v>
      </c>
      <c r="B514" t="s">
        <v>435</v>
      </c>
      <c r="J514">
        <v>31.788319199008122</v>
      </c>
      <c r="K514">
        <v>33.404640496538313</v>
      </c>
      <c r="L514">
        <v>34.001518752715363</v>
      </c>
      <c r="M514">
        <v>34.150841673227362</v>
      </c>
      <c r="N514">
        <v>34.680381010729512</v>
      </c>
      <c r="O514">
        <v>40.362617617793013</v>
      </c>
      <c r="P514">
        <v>46.046784175488249</v>
      </c>
      <c r="Q514">
        <v>57.019665422526771</v>
      </c>
    </row>
    <row r="515" spans="1:17" hidden="1" x14ac:dyDescent="0.25">
      <c r="A515" t="s">
        <v>2</v>
      </c>
      <c r="B515" t="s">
        <v>436</v>
      </c>
      <c r="J515">
        <v>31.788312368047389</v>
      </c>
      <c r="K515">
        <v>33.404592802821703</v>
      </c>
      <c r="L515">
        <v>34.001470236988979</v>
      </c>
      <c r="M515">
        <v>34.150799245714239</v>
      </c>
      <c r="N515">
        <v>34.680342752801522</v>
      </c>
      <c r="O515">
        <v>40.362570848962832</v>
      </c>
      <c r="P515">
        <v>46.046727990048439</v>
      </c>
      <c r="Q515">
        <v>57.019588680149567</v>
      </c>
    </row>
    <row r="516" spans="1:17" x14ac:dyDescent="0.25">
      <c r="A516" t="s">
        <v>2</v>
      </c>
      <c r="B516" t="s">
        <v>437</v>
      </c>
      <c r="C516">
        <v>58.080003912397039</v>
      </c>
      <c r="D516">
        <v>91.24361908447861</v>
      </c>
      <c r="E516">
        <v>332.58942829747127</v>
      </c>
      <c r="F516">
        <v>337.99812682593</v>
      </c>
      <c r="G516">
        <v>351.46178574707318</v>
      </c>
      <c r="H516">
        <v>357.05835428054809</v>
      </c>
      <c r="I516">
        <v>398.65118769243531</v>
      </c>
      <c r="J516">
        <v>92.113857432779909</v>
      </c>
      <c r="K516">
        <v>67.187730013118468</v>
      </c>
      <c r="L516">
        <v>51.271843340133003</v>
      </c>
      <c r="M516">
        <v>41.342129186695701</v>
      </c>
      <c r="N516">
        <v>35.212931489679143</v>
      </c>
      <c r="O516">
        <v>34.613475156567809</v>
      </c>
      <c r="P516">
        <v>34.089997823740951</v>
      </c>
      <c r="Q516">
        <v>36.217931111599519</v>
      </c>
    </row>
    <row r="517" spans="1:17" hidden="1" x14ac:dyDescent="0.25">
      <c r="A517" t="s">
        <v>2</v>
      </c>
      <c r="B517" t="s">
        <v>438</v>
      </c>
      <c r="C517">
        <v>61.234255096907283</v>
      </c>
      <c r="D517">
        <v>63.208881632931977</v>
      </c>
      <c r="E517">
        <v>63.386021224247393</v>
      </c>
      <c r="F517">
        <v>63.455914057842662</v>
      </c>
      <c r="G517">
        <v>55.496735991039799</v>
      </c>
      <c r="H517">
        <v>55.559431868815558</v>
      </c>
      <c r="I517">
        <v>55.806928450123863</v>
      </c>
      <c r="J517">
        <v>17.708610316248269</v>
      </c>
      <c r="K517">
        <v>13.16166151129071</v>
      </c>
      <c r="L517">
        <v>9.4913789594167053</v>
      </c>
      <c r="M517">
        <v>7.222426957798346</v>
      </c>
      <c r="N517">
        <v>5.7706552966300508</v>
      </c>
      <c r="O517">
        <v>5.1923734926104714</v>
      </c>
      <c r="P517">
        <v>4.3674048572299453</v>
      </c>
      <c r="Q517">
        <v>3.0147605089187701</v>
      </c>
    </row>
    <row r="518" spans="1:17" hidden="1" x14ac:dyDescent="0.25">
      <c r="A518" t="s">
        <v>2</v>
      </c>
      <c r="B518" t="s">
        <v>439</v>
      </c>
      <c r="J518">
        <v>31.432318907193562</v>
      </c>
      <c r="K518">
        <v>32.341966857692043</v>
      </c>
      <c r="L518">
        <v>43.40905262729342</v>
      </c>
      <c r="M518">
        <v>56.082783752871073</v>
      </c>
      <c r="N518">
        <v>56.133977741019173</v>
      </c>
      <c r="O518">
        <v>56.13397547190646</v>
      </c>
      <c r="P518">
        <v>56.133968665552693</v>
      </c>
      <c r="Q518">
        <v>56.133933452115471</v>
      </c>
    </row>
    <row r="519" spans="1:17" x14ac:dyDescent="0.25">
      <c r="A519" t="s">
        <v>2</v>
      </c>
      <c r="B519" t="s">
        <v>440</v>
      </c>
      <c r="C519">
        <v>1.2597382994128939E-4</v>
      </c>
      <c r="D519">
        <v>0.2213244851574824</v>
      </c>
      <c r="E519">
        <v>0.44263025122555022</v>
      </c>
      <c r="F519">
        <v>0.66393841611737003</v>
      </c>
      <c r="G519">
        <v>28.32623566104823</v>
      </c>
      <c r="H519">
        <v>28.547541657320309</v>
      </c>
      <c r="I519">
        <v>28.69299142281244</v>
      </c>
      <c r="J519">
        <v>12.64915617463104</v>
      </c>
      <c r="K519">
        <v>12.1906630356506</v>
      </c>
      <c r="L519">
        <v>12.72493332685152</v>
      </c>
      <c r="M519">
        <v>5.1202201273866717E-2</v>
      </c>
      <c r="N519">
        <v>8.2131257763851083E-6</v>
      </c>
      <c r="O519">
        <v>1.0482238460949501E-5</v>
      </c>
      <c r="P519">
        <v>1.7288592252603542E-5</v>
      </c>
      <c r="Q519">
        <v>5.2502029469090952E-5</v>
      </c>
    </row>
    <row r="520" spans="1:17" hidden="1" x14ac:dyDescent="0.25">
      <c r="A520" t="s">
        <v>2</v>
      </c>
      <c r="B520" t="s">
        <v>441</v>
      </c>
      <c r="C520">
        <v>54.881865411839968</v>
      </c>
      <c r="D520">
        <v>54.88197151645624</v>
      </c>
      <c r="E520">
        <v>54.881970589940423</v>
      </c>
      <c r="F520">
        <v>54.881967264600817</v>
      </c>
      <c r="G520">
        <v>27.44097474741767</v>
      </c>
      <c r="H520">
        <v>27.440973590699411</v>
      </c>
      <c r="I520">
        <v>27.440994531327611</v>
      </c>
      <c r="J520">
        <v>12.05251087232047</v>
      </c>
      <c r="K520">
        <v>11.60135606080236</v>
      </c>
    </row>
    <row r="521" spans="1:17" hidden="1" x14ac:dyDescent="0.25">
      <c r="A521" t="s">
        <v>2</v>
      </c>
      <c r="B521" t="s">
        <v>442</v>
      </c>
      <c r="J521">
        <v>8.5794143924829811</v>
      </c>
      <c r="K521">
        <v>9.6577669443444822</v>
      </c>
      <c r="L521">
        <v>9.9960245458503802</v>
      </c>
      <c r="M521">
        <v>10.8283121123721</v>
      </c>
      <c r="N521">
        <v>11.338343563942789</v>
      </c>
      <c r="O521">
        <v>9.7237137712925357</v>
      </c>
      <c r="P521">
        <v>9.394854630042154</v>
      </c>
      <c r="Q521">
        <v>9.9212259994376222</v>
      </c>
    </row>
    <row r="522" spans="1:17" hidden="1" x14ac:dyDescent="0.25">
      <c r="A522" t="s">
        <v>2</v>
      </c>
      <c r="B522" t="s">
        <v>443</v>
      </c>
      <c r="J522">
        <v>8.5794108536515523</v>
      </c>
      <c r="K522">
        <v>9.6577384148637471</v>
      </c>
      <c r="L522">
        <v>9.9959901493691028</v>
      </c>
      <c r="M522">
        <v>10.82827697647366</v>
      </c>
      <c r="N522">
        <v>11.338301398293179</v>
      </c>
      <c r="O522">
        <v>9.7236751048293009</v>
      </c>
      <c r="P522">
        <v>9.3948300797812383</v>
      </c>
      <c r="Q522">
        <v>9.9211955220989871</v>
      </c>
    </row>
    <row r="523" spans="1:17" hidden="1" x14ac:dyDescent="0.25">
      <c r="A523" t="s">
        <v>2</v>
      </c>
      <c r="B523" t="s">
        <v>444</v>
      </c>
      <c r="J523">
        <v>8.5794137067882001</v>
      </c>
      <c r="K523">
        <v>9.6577614123813298</v>
      </c>
      <c r="L523">
        <v>9.9960178759509724</v>
      </c>
      <c r="M523">
        <v>10.82830529879363</v>
      </c>
      <c r="N523">
        <v>11.338335387994601</v>
      </c>
      <c r="O523">
        <v>9.7237062746198077</v>
      </c>
      <c r="P523">
        <v>9.3948498726611636</v>
      </c>
      <c r="Q523">
        <v>9.9212200921781459</v>
      </c>
    </row>
    <row r="524" spans="1:17" hidden="1" x14ac:dyDescent="0.25">
      <c r="A524" t="s">
        <v>2</v>
      </c>
      <c r="B524" t="s">
        <v>445</v>
      </c>
      <c r="J524">
        <v>8.6033683940929659</v>
      </c>
      <c r="K524">
        <v>9.6739720384157053</v>
      </c>
      <c r="L524">
        <v>10.008551474414761</v>
      </c>
      <c r="M524">
        <v>10.83897662329967</v>
      </c>
      <c r="N524">
        <v>11.99935882091631</v>
      </c>
      <c r="O524">
        <v>18.669485930658109</v>
      </c>
      <c r="P524">
        <v>18.760777422350671</v>
      </c>
      <c r="Q524">
        <v>15.35431501006817</v>
      </c>
    </row>
    <row r="525" spans="1:17" hidden="1" x14ac:dyDescent="0.25">
      <c r="A525" t="s">
        <v>2</v>
      </c>
      <c r="B525" t="s">
        <v>446</v>
      </c>
      <c r="J525">
        <v>8.5799519725354365</v>
      </c>
      <c r="K525">
        <v>9.6584660045520963</v>
      </c>
      <c r="L525">
        <v>9.9966354494215874</v>
      </c>
      <c r="M525">
        <v>10.82891777313464</v>
      </c>
      <c r="N525">
        <v>11.33892722369194</v>
      </c>
      <c r="O525">
        <v>9.7243185132125927</v>
      </c>
      <c r="P525">
        <v>9.3953208250749434</v>
      </c>
      <c r="Q525">
        <v>9.921433008980177</v>
      </c>
    </row>
    <row r="526" spans="1:17" hidden="1" x14ac:dyDescent="0.25">
      <c r="A526" t="s">
        <v>2</v>
      </c>
      <c r="B526" t="s">
        <v>447</v>
      </c>
      <c r="J526">
        <v>8.5798390773490159</v>
      </c>
      <c r="K526">
        <v>9.6585983074340653</v>
      </c>
      <c r="L526">
        <v>9.9968099766086489</v>
      </c>
      <c r="M526">
        <v>10.82909973260394</v>
      </c>
      <c r="N526">
        <v>11.33909509119456</v>
      </c>
      <c r="O526">
        <v>9.7245249271839445</v>
      </c>
      <c r="P526">
        <v>9.3954810181749941</v>
      </c>
      <c r="Q526">
        <v>9.9214812545726883</v>
      </c>
    </row>
    <row r="527" spans="1:17" x14ac:dyDescent="0.25">
      <c r="A527" t="s">
        <v>2</v>
      </c>
      <c r="B527" t="s">
        <v>448</v>
      </c>
      <c r="C527">
        <v>0.30714450742257943</v>
      </c>
      <c r="D527">
        <v>0.88898024177049573</v>
      </c>
      <c r="E527">
        <v>12.30186692988809</v>
      </c>
      <c r="F527">
        <v>12.45067368779344</v>
      </c>
      <c r="G527">
        <v>12.600540541217599</v>
      </c>
      <c r="H527">
        <v>12.752065714801279</v>
      </c>
      <c r="I527">
        <v>13.56657799763612</v>
      </c>
      <c r="J527">
        <v>5.0950804057201777</v>
      </c>
      <c r="K527">
        <v>4.4007428959390804</v>
      </c>
      <c r="L527">
        <v>3.668028221410053</v>
      </c>
      <c r="M527">
        <v>1.44120586334197</v>
      </c>
      <c r="N527">
        <v>3.971139081329904E-3</v>
      </c>
      <c r="O527">
        <v>4.349308633958375E-3</v>
      </c>
      <c r="P527">
        <v>6.0066109945551031E-3</v>
      </c>
      <c r="Q527">
        <v>1.488620510706077E-2</v>
      </c>
    </row>
    <row r="528" spans="1:17" hidden="1" x14ac:dyDescent="0.25">
      <c r="A528" t="s">
        <v>2</v>
      </c>
      <c r="B528" t="s">
        <v>449</v>
      </c>
      <c r="C528">
        <v>13.248328243423879</v>
      </c>
      <c r="D528">
        <v>13.709267690828179</v>
      </c>
      <c r="E528">
        <v>9.1514264255984994</v>
      </c>
      <c r="F528">
        <v>9.1499166038842787</v>
      </c>
      <c r="G528">
        <v>9.1498767589765322</v>
      </c>
      <c r="H528">
        <v>9.1512250080695594</v>
      </c>
      <c r="I528">
        <v>9.1538014701535353</v>
      </c>
      <c r="J528">
        <v>2.0046974675106428</v>
      </c>
      <c r="K528">
        <v>1.8574962731225351</v>
      </c>
      <c r="L528">
        <v>1.1399474848532569</v>
      </c>
    </row>
    <row r="529" spans="1:17" x14ac:dyDescent="0.25">
      <c r="A529" t="s">
        <v>2</v>
      </c>
      <c r="B529" t="s">
        <v>450</v>
      </c>
      <c r="J529">
        <v>6.6659739418265286E-3</v>
      </c>
      <c r="K529">
        <v>7.9619293449561378E-3</v>
      </c>
      <c r="L529">
        <v>7.4369005205726143E-3</v>
      </c>
      <c r="M529">
        <v>4.0442208925018678E-3</v>
      </c>
      <c r="N529">
        <v>2.2271261971186711E-3</v>
      </c>
      <c r="O529">
        <v>2.855830207329468E-3</v>
      </c>
      <c r="P529">
        <v>4.6801263889532183E-3</v>
      </c>
      <c r="Q529">
        <v>1.334062024867484E-2</v>
      </c>
    </row>
    <row r="530" spans="1:17" hidden="1" x14ac:dyDescent="0.25">
      <c r="A530" t="s">
        <v>2</v>
      </c>
      <c r="B530" t="s">
        <v>451</v>
      </c>
      <c r="J530">
        <v>0.26452687465341151</v>
      </c>
      <c r="K530">
        <v>0.53599372050229743</v>
      </c>
      <c r="L530">
        <v>0.80962591748325086</v>
      </c>
      <c r="M530">
        <v>2.1788694640385309</v>
      </c>
      <c r="N530">
        <v>3.6346727066311608</v>
      </c>
      <c r="O530">
        <v>5.1090692406024889</v>
      </c>
      <c r="P530">
        <v>6.5816202154780781</v>
      </c>
      <c r="Q530">
        <v>8.0405168286507962</v>
      </c>
    </row>
    <row r="531" spans="1:17" x14ac:dyDescent="0.25">
      <c r="A531" t="s">
        <v>2</v>
      </c>
      <c r="B531" t="s">
        <v>452</v>
      </c>
      <c r="J531">
        <v>6.3864020615904613E-3</v>
      </c>
      <c r="K531">
        <v>8.2700110351961557E-3</v>
      </c>
      <c r="L531">
        <v>7.8970784268251378E-3</v>
      </c>
      <c r="M531">
        <v>4.5349057969270102E-3</v>
      </c>
      <c r="N531">
        <v>2.6090377454889599E-3</v>
      </c>
      <c r="O531">
        <v>3.355050658928758E-3</v>
      </c>
      <c r="P531">
        <v>5.4850677942990568E-3</v>
      </c>
      <c r="Q531">
        <v>1.5348495916135669E-2</v>
      </c>
    </row>
    <row r="532" spans="1:17" hidden="1" x14ac:dyDescent="0.25">
      <c r="A532" t="s">
        <v>2</v>
      </c>
      <c r="B532" t="s">
        <v>453</v>
      </c>
      <c r="J532">
        <v>0.11127923934057329</v>
      </c>
      <c r="K532">
        <v>0.22706127176866589</v>
      </c>
      <c r="L532">
        <v>0.34510027368026153</v>
      </c>
      <c r="M532">
        <v>0.9367919370223653</v>
      </c>
      <c r="N532">
        <v>1.564798478757141</v>
      </c>
      <c r="O532">
        <v>2.199570079467251</v>
      </c>
      <c r="P532">
        <v>2.8329585317584649</v>
      </c>
      <c r="Q532">
        <v>3.4586135730632308</v>
      </c>
    </row>
    <row r="533" spans="1:17" hidden="1" x14ac:dyDescent="0.25">
      <c r="A533" t="s">
        <v>2</v>
      </c>
      <c r="B533" t="s">
        <v>454</v>
      </c>
      <c r="J533">
        <v>0.10402072815286539</v>
      </c>
      <c r="K533">
        <v>0.2289679569035486</v>
      </c>
      <c r="L533">
        <v>0.35570342137030159</v>
      </c>
      <c r="M533">
        <v>0.31682840587753031</v>
      </c>
      <c r="N533">
        <v>0.84637683425415733</v>
      </c>
      <c r="O533">
        <v>1.2169822051886721</v>
      </c>
      <c r="P533">
        <v>1.489963822247953</v>
      </c>
      <c r="Q533">
        <v>1.839867970512713</v>
      </c>
    </row>
    <row r="534" spans="1:17" x14ac:dyDescent="0.25">
      <c r="A534" t="s">
        <v>2</v>
      </c>
      <c r="B534" t="s">
        <v>455</v>
      </c>
      <c r="J534">
        <v>8.0283070752344566E-5</v>
      </c>
      <c r="K534">
        <v>9.2020536362725315E-5</v>
      </c>
      <c r="L534">
        <v>3.7237785786142402E-5</v>
      </c>
      <c r="M534">
        <v>1.0930359312351899E-5</v>
      </c>
      <c r="N534">
        <v>1.3969521220907239E-5</v>
      </c>
      <c r="O534">
        <v>1.7831717903536981E-5</v>
      </c>
      <c r="P534">
        <v>2.2757365626975212E-5</v>
      </c>
      <c r="Q534">
        <v>1.3463181797817141E-4</v>
      </c>
    </row>
    <row r="535" spans="1:17" hidden="1" x14ac:dyDescent="0.25">
      <c r="A535" t="s">
        <v>2</v>
      </c>
      <c r="B535" t="s">
        <v>456</v>
      </c>
      <c r="J535">
        <v>0.1039410466491187</v>
      </c>
      <c r="K535">
        <v>0.22783416160807821</v>
      </c>
      <c r="L535">
        <v>0.35343391118034989</v>
      </c>
      <c r="M535">
        <v>0.31625176881517808</v>
      </c>
      <c r="N535">
        <v>0.8424575190300736</v>
      </c>
      <c r="O535">
        <v>1.209347777882978</v>
      </c>
      <c r="P535">
        <v>1.4791751768707599</v>
      </c>
      <c r="Q535">
        <v>1.8238652731755529</v>
      </c>
    </row>
    <row r="536" spans="1:17" hidden="1" x14ac:dyDescent="0.25">
      <c r="A536" t="s">
        <v>2</v>
      </c>
      <c r="B536" t="s">
        <v>457</v>
      </c>
      <c r="J536">
        <v>0.10394296876864451</v>
      </c>
      <c r="K536">
        <v>0.22795816070334099</v>
      </c>
      <c r="L536">
        <v>0.35386726749774289</v>
      </c>
      <c r="M536">
        <v>1.124418930750722</v>
      </c>
      <c r="N536">
        <v>1.876256193966596</v>
      </c>
      <c r="O536">
        <v>2.525004259532162</v>
      </c>
      <c r="P536">
        <v>3.838989720996167</v>
      </c>
      <c r="Q536">
        <v>4.6396622679605581</v>
      </c>
    </row>
    <row r="537" spans="1:17" hidden="1" x14ac:dyDescent="0.25">
      <c r="A537" t="s">
        <v>2</v>
      </c>
      <c r="B537" t="s">
        <v>458</v>
      </c>
      <c r="J537">
        <v>0.10394303344035161</v>
      </c>
      <c r="K537">
        <v>0.2279582536895976</v>
      </c>
      <c r="L537">
        <v>0.35386745228865418</v>
      </c>
      <c r="M537">
        <v>1.124421341462754</v>
      </c>
      <c r="N537">
        <v>1.8762636247891531</v>
      </c>
      <c r="O537">
        <v>2.5250195838915732</v>
      </c>
      <c r="P537">
        <v>3.8390166617742909</v>
      </c>
      <c r="Q537">
        <v>4.6396726868018394</v>
      </c>
    </row>
    <row r="538" spans="1:17" hidden="1" x14ac:dyDescent="0.25">
      <c r="A538" t="s">
        <v>2</v>
      </c>
      <c r="B538" t="s">
        <v>459</v>
      </c>
      <c r="J538">
        <v>0.10394256537618871</v>
      </c>
      <c r="K538">
        <v>0.2279129208987854</v>
      </c>
      <c r="L538">
        <v>0.35373967239470472</v>
      </c>
      <c r="M538">
        <v>1.131913296315586</v>
      </c>
      <c r="N538">
        <v>1.623990782307799</v>
      </c>
      <c r="O538">
        <v>2.3112200255538111</v>
      </c>
      <c r="P538">
        <v>2.8027811244859651</v>
      </c>
      <c r="Q538">
        <v>3.439626264016729</v>
      </c>
    </row>
    <row r="539" spans="1:17" hidden="1" x14ac:dyDescent="0.25">
      <c r="A539" t="s">
        <v>2</v>
      </c>
      <c r="B539" t="s">
        <v>460</v>
      </c>
      <c r="J539">
        <v>0.10394250106727369</v>
      </c>
      <c r="K539">
        <v>0.22791621612258289</v>
      </c>
      <c r="L539">
        <v>0.35374929290757429</v>
      </c>
      <c r="M539">
        <v>1.0766652061229409</v>
      </c>
      <c r="N539">
        <v>1.626454645109999</v>
      </c>
      <c r="O539">
        <v>2.2910109328142649</v>
      </c>
      <c r="P539">
        <v>2.7991170839937229</v>
      </c>
      <c r="Q539">
        <v>3.4372652961510251</v>
      </c>
    </row>
    <row r="540" spans="1:17" x14ac:dyDescent="0.25">
      <c r="A540" t="s">
        <v>2</v>
      </c>
      <c r="B540" t="s">
        <v>461</v>
      </c>
      <c r="J540">
        <v>1.7981219683041151E-4</v>
      </c>
      <c r="K540">
        <v>2.029671384966961E-4</v>
      </c>
      <c r="L540">
        <v>1.635821725401641E-4</v>
      </c>
      <c r="M540">
        <v>5.8928554843146433E-5</v>
      </c>
      <c r="N540">
        <v>5.0495710841267857E-5</v>
      </c>
      <c r="O540">
        <v>6.4476957251824733E-5</v>
      </c>
      <c r="P540">
        <v>9.7521108309324132E-5</v>
      </c>
      <c r="Q540">
        <v>3.1569309927503202E-4</v>
      </c>
    </row>
    <row r="541" spans="1:17" hidden="1" x14ac:dyDescent="0.25">
      <c r="A541" t="s">
        <v>2</v>
      </c>
      <c r="B541" t="s">
        <v>462</v>
      </c>
      <c r="J541">
        <v>0.10394029101477401</v>
      </c>
      <c r="K541">
        <v>0.1175139877435452</v>
      </c>
      <c r="L541">
        <v>0.12290867302247151</v>
      </c>
      <c r="M541">
        <v>0.31625433203715059</v>
      </c>
      <c r="N541">
        <v>0.84248893642667899</v>
      </c>
      <c r="O541">
        <v>1.2093987473898</v>
      </c>
      <c r="P541">
        <v>1.4791813777725411</v>
      </c>
      <c r="Q541">
        <v>1.823070658089105</v>
      </c>
    </row>
    <row r="542" spans="1:17" x14ac:dyDescent="0.25">
      <c r="A542" t="s">
        <v>2</v>
      </c>
      <c r="B542" t="s">
        <v>463</v>
      </c>
      <c r="J542">
        <v>9.6459051081079388E-6</v>
      </c>
      <c r="K542">
        <v>1.0146101488906699E-5</v>
      </c>
      <c r="L542">
        <v>2.143475017750144E-6</v>
      </c>
      <c r="M542">
        <v>2.737923060309053E-6</v>
      </c>
      <c r="N542">
        <v>3.4956334085722208E-6</v>
      </c>
      <c r="O542">
        <v>4.4615855989755154E-6</v>
      </c>
      <c r="P542">
        <v>5.6941794748531438E-6</v>
      </c>
      <c r="Q542">
        <v>3.6293694366147472E-5</v>
      </c>
    </row>
    <row r="543" spans="1:17" hidden="1" x14ac:dyDescent="0.25">
      <c r="A543" t="s">
        <v>2</v>
      </c>
      <c r="B543" t="s">
        <v>464</v>
      </c>
      <c r="J543">
        <v>0.10394041841572089</v>
      </c>
      <c r="K543">
        <v>0.1175148924403754</v>
      </c>
      <c r="L543">
        <v>0.1229102108440232</v>
      </c>
      <c r="M543">
        <v>0.31626588184749999</v>
      </c>
      <c r="N543">
        <v>0.8425706937594335</v>
      </c>
      <c r="O543">
        <v>1.209553569322749</v>
      </c>
      <c r="P543">
        <v>1.479378194160814</v>
      </c>
      <c r="Q543">
        <v>1.823118098540921</v>
      </c>
    </row>
    <row r="544" spans="1:17" x14ac:dyDescent="0.25">
      <c r="A544" t="s">
        <v>2</v>
      </c>
      <c r="B544" t="s">
        <v>465</v>
      </c>
      <c r="J544">
        <v>9.6459053703223952E-6</v>
      </c>
      <c r="K544">
        <v>1.0146101705792911E-5</v>
      </c>
      <c r="L544">
        <v>2.143474966715312E-6</v>
      </c>
      <c r="M544">
        <v>2.737922997049191E-6</v>
      </c>
      <c r="N544">
        <v>3.4956333830970078E-6</v>
      </c>
      <c r="O544">
        <v>4.4615855729663633E-6</v>
      </c>
      <c r="P544">
        <v>5.694179448296534E-6</v>
      </c>
      <c r="Q544">
        <v>3.6293694580535753E-5</v>
      </c>
    </row>
    <row r="545" spans="1:17" hidden="1" x14ac:dyDescent="0.25">
      <c r="A545" t="s">
        <v>2</v>
      </c>
      <c r="B545" t="s">
        <v>466</v>
      </c>
      <c r="J545">
        <v>0.10394254921391211</v>
      </c>
      <c r="K545">
        <v>0.22791235135794319</v>
      </c>
      <c r="L545">
        <v>0.35373570973240442</v>
      </c>
      <c r="M545">
        <v>1.1427839687804751</v>
      </c>
      <c r="N545">
        <v>1.620466921366871</v>
      </c>
      <c r="O545">
        <v>2.3064293969725691</v>
      </c>
      <c r="P545">
        <v>2.7958930060187051</v>
      </c>
      <c r="Q545">
        <v>3.4355657224702592</v>
      </c>
    </row>
    <row r="546" spans="1:17" hidden="1" x14ac:dyDescent="0.25">
      <c r="A546" t="s">
        <v>2</v>
      </c>
      <c r="B546" t="s">
        <v>467</v>
      </c>
      <c r="J546">
        <v>0.1039424114597587</v>
      </c>
      <c r="K546">
        <v>0.22791147222810851</v>
      </c>
      <c r="L546">
        <v>0.35373421910529002</v>
      </c>
      <c r="M546">
        <v>1.142758021015652</v>
      </c>
      <c r="N546">
        <v>1.6203766451617001</v>
      </c>
      <c r="O546">
        <v>2.3062607977243088</v>
      </c>
      <c r="P546">
        <v>2.795679804715459</v>
      </c>
      <c r="Q546">
        <v>3.4354950108120108</v>
      </c>
    </row>
    <row r="547" spans="1:17" x14ac:dyDescent="0.25">
      <c r="A547" t="s">
        <v>2</v>
      </c>
      <c r="B547" t="s">
        <v>468</v>
      </c>
      <c r="J547">
        <v>2.1678816362433301E-4</v>
      </c>
      <c r="K547">
        <v>2.4696625518187589E-4</v>
      </c>
      <c r="L547">
        <v>2.2606974237680271E-4</v>
      </c>
      <c r="M547">
        <v>1.154228114764407E-4</v>
      </c>
      <c r="N547">
        <v>6.1235713459424643E-5</v>
      </c>
      <c r="O547">
        <v>7.8198660274758912E-5</v>
      </c>
      <c r="P547">
        <v>1.2885593924135831E-4</v>
      </c>
      <c r="Q547">
        <v>3.7667862432499277E-4</v>
      </c>
    </row>
    <row r="548" spans="1:17" hidden="1" x14ac:dyDescent="0.25">
      <c r="A548" t="s">
        <v>2</v>
      </c>
      <c r="B548" t="s">
        <v>469</v>
      </c>
      <c r="J548">
        <v>0.10394243712914179</v>
      </c>
      <c r="K548">
        <v>0.22791163202343051</v>
      </c>
      <c r="L548">
        <v>0.35373453081027101</v>
      </c>
      <c r="M548">
        <v>1.1427617369115191</v>
      </c>
      <c r="N548">
        <v>1.62039062606982</v>
      </c>
      <c r="O548">
        <v>2.3062871238752258</v>
      </c>
      <c r="P548">
        <v>2.7957134111035078</v>
      </c>
      <c r="Q548">
        <v>3.4355071237079899</v>
      </c>
    </row>
    <row r="549" spans="1:17" hidden="1" x14ac:dyDescent="0.25">
      <c r="A549" t="s">
        <v>2</v>
      </c>
      <c r="B549" t="s">
        <v>470</v>
      </c>
      <c r="J549">
        <v>3.5037228785963173E-2</v>
      </c>
      <c r="K549">
        <v>6.95099460980588E-2</v>
      </c>
      <c r="L549">
        <v>0.10469971218915</v>
      </c>
      <c r="M549">
        <v>0.27873445341100922</v>
      </c>
      <c r="N549">
        <v>0.61050331224444154</v>
      </c>
      <c r="O549">
        <v>1.1080232537286969</v>
      </c>
      <c r="P549">
        <v>1.130700825863495</v>
      </c>
      <c r="Q549">
        <v>1.414196297042926</v>
      </c>
    </row>
    <row r="550" spans="1:17" hidden="1" x14ac:dyDescent="0.25">
      <c r="A550" t="s">
        <v>2</v>
      </c>
      <c r="B550" t="s">
        <v>471</v>
      </c>
      <c r="J550">
        <v>3.5037187883575877E-2</v>
      </c>
      <c r="K550">
        <v>6.9509829951675831E-2</v>
      </c>
      <c r="L550">
        <v>0.1046994925869187</v>
      </c>
      <c r="M550">
        <v>0.2787331082423396</v>
      </c>
      <c r="N550">
        <v>0.61049761819394388</v>
      </c>
      <c r="O550">
        <v>1.108008712180196</v>
      </c>
      <c r="P550">
        <v>1.1306823706465781</v>
      </c>
      <c r="Q550">
        <v>1.4141891557616011</v>
      </c>
    </row>
    <row r="551" spans="1:17" hidden="1" x14ac:dyDescent="0.25">
      <c r="A551" t="s">
        <v>2</v>
      </c>
      <c r="B551" t="s">
        <v>472</v>
      </c>
      <c r="J551">
        <v>3.503722577685333E-2</v>
      </c>
      <c r="K551">
        <v>6.9510019722799923E-2</v>
      </c>
      <c r="L551">
        <v>0.1046999113265671</v>
      </c>
      <c r="M551">
        <v>0.27873557136049548</v>
      </c>
      <c r="N551">
        <v>0.61051001229775448</v>
      </c>
      <c r="O551">
        <v>1.108040264432204</v>
      </c>
      <c r="P551">
        <v>1.1307194131060021</v>
      </c>
      <c r="Q551">
        <v>1.4142042674510129</v>
      </c>
    </row>
    <row r="552" spans="1:17" hidden="1" x14ac:dyDescent="0.25">
      <c r="A552" t="s">
        <v>2</v>
      </c>
      <c r="B552" t="s">
        <v>473</v>
      </c>
      <c r="J552">
        <v>3.5037076174152387E-2</v>
      </c>
      <c r="K552">
        <v>6.9498936461698357E-2</v>
      </c>
      <c r="L552">
        <v>0.10467174701075389</v>
      </c>
      <c r="M552">
        <v>0.2806062342353321</v>
      </c>
      <c r="N552">
        <v>0.26920635310368463</v>
      </c>
      <c r="O552">
        <v>0.46737412451255678</v>
      </c>
      <c r="P552">
        <v>0.67912545991729867</v>
      </c>
      <c r="Q552">
        <v>0.80165495197092784</v>
      </c>
    </row>
    <row r="553" spans="1:17" hidden="1" x14ac:dyDescent="0.25">
      <c r="A553" t="s">
        <v>2</v>
      </c>
      <c r="B553" t="s">
        <v>474</v>
      </c>
      <c r="J553">
        <v>3.5037053556228562E-2</v>
      </c>
      <c r="K553">
        <v>6.9498897290756728E-2</v>
      </c>
      <c r="L553">
        <v>0.10467169060627859</v>
      </c>
      <c r="M553">
        <v>0.28060591776340282</v>
      </c>
      <c r="N553">
        <v>0.26920555683630337</v>
      </c>
      <c r="O553">
        <v>0.46737202978621201</v>
      </c>
      <c r="P553">
        <v>0.67912175895165527</v>
      </c>
      <c r="Q553">
        <v>0.80165390083562948</v>
      </c>
    </row>
    <row r="554" spans="1:17" hidden="1" x14ac:dyDescent="0.25">
      <c r="A554" t="s">
        <v>2</v>
      </c>
      <c r="B554" t="s">
        <v>475</v>
      </c>
      <c r="J554">
        <v>3.5037071961337318E-2</v>
      </c>
      <c r="K554">
        <v>6.9498948176659733E-2</v>
      </c>
      <c r="L554">
        <v>0.10467176391862</v>
      </c>
      <c r="M554">
        <v>0.28060634356966307</v>
      </c>
      <c r="N554">
        <v>0.26920662971981091</v>
      </c>
      <c r="O554">
        <v>0.46737485050168709</v>
      </c>
      <c r="P554">
        <v>0.67912679188513647</v>
      </c>
      <c r="Q554">
        <v>0.80165534393158455</v>
      </c>
    </row>
    <row r="555" spans="1:17" hidden="1" x14ac:dyDescent="0.25">
      <c r="A555" t="s">
        <v>2</v>
      </c>
      <c r="B555" t="s">
        <v>476</v>
      </c>
      <c r="J555">
        <v>3.5037084926150479E-2</v>
      </c>
      <c r="K555">
        <v>6.9499023438727825E-2</v>
      </c>
      <c r="L555">
        <v>0.1046719560192108</v>
      </c>
      <c r="M555">
        <v>0.28060769028978932</v>
      </c>
      <c r="N555">
        <v>0.26920959851279469</v>
      </c>
      <c r="O555">
        <v>0.46738281544749732</v>
      </c>
      <c r="P555">
        <v>0.67914104901092398</v>
      </c>
      <c r="Q555">
        <v>0.8016593226479638</v>
      </c>
    </row>
    <row r="556" spans="1:17" hidden="1" x14ac:dyDescent="0.25">
      <c r="A556" t="s">
        <v>2</v>
      </c>
      <c r="B556" t="s">
        <v>477</v>
      </c>
      <c r="J556">
        <v>3.503708665524332E-2</v>
      </c>
      <c r="K556">
        <v>6.9498997957679859E-2</v>
      </c>
      <c r="L556">
        <v>0.10467189453302631</v>
      </c>
      <c r="M556">
        <v>0.28060729821013292</v>
      </c>
      <c r="N556">
        <v>0.26920873948419638</v>
      </c>
      <c r="O556">
        <v>0.46738047834698893</v>
      </c>
      <c r="P556">
        <v>0.67913681894642786</v>
      </c>
      <c r="Q556">
        <v>0.80165802021858423</v>
      </c>
    </row>
    <row r="557" spans="1:17" hidden="1" x14ac:dyDescent="0.25">
      <c r="A557" t="s">
        <v>2</v>
      </c>
      <c r="B557" t="s">
        <v>478</v>
      </c>
      <c r="J557">
        <v>3.5037081468132357E-2</v>
      </c>
      <c r="K557">
        <v>6.9499033322099196E-2</v>
      </c>
      <c r="L557">
        <v>0.104671977789285</v>
      </c>
      <c r="M557">
        <v>0.28060782782731059</v>
      </c>
      <c r="N557">
        <v>0.26920989718116112</v>
      </c>
      <c r="O557">
        <v>0.46738362710759768</v>
      </c>
      <c r="P557">
        <v>0.67914253355924492</v>
      </c>
      <c r="Q557">
        <v>0.80165980352603694</v>
      </c>
    </row>
    <row r="558" spans="1:17" x14ac:dyDescent="0.25">
      <c r="A558" t="s">
        <v>2</v>
      </c>
      <c r="B558" t="s">
        <v>479</v>
      </c>
      <c r="J558">
        <v>3.9099349170709794E-3</v>
      </c>
      <c r="K558">
        <v>4.697967488375674E-3</v>
      </c>
      <c r="L558">
        <v>5.3180602293131686E-3</v>
      </c>
      <c r="M558">
        <v>6.4225588861002081E-3</v>
      </c>
      <c r="N558">
        <v>5.8963010540969679E-3</v>
      </c>
      <c r="O558">
        <v>4.2044674388638523E-3</v>
      </c>
      <c r="P558">
        <v>5.0076669370318358E-3</v>
      </c>
      <c r="Q558">
        <v>1.05154111757011E-2</v>
      </c>
    </row>
    <row r="559" spans="1:17" x14ac:dyDescent="0.25">
      <c r="A559" t="s">
        <v>2</v>
      </c>
      <c r="B559" t="s">
        <v>480</v>
      </c>
      <c r="J559">
        <v>3.9201762229201503E-3</v>
      </c>
      <c r="K559">
        <v>4.7071594852629824E-3</v>
      </c>
      <c r="L559">
        <v>5.3567626324487957E-3</v>
      </c>
      <c r="M559">
        <v>6.591587032296467E-3</v>
      </c>
      <c r="N559">
        <v>7.6774978139587842E-3</v>
      </c>
      <c r="O559">
        <v>7.2094791498305243E-3</v>
      </c>
      <c r="P559">
        <v>5.8782253921792352E-3</v>
      </c>
      <c r="Q559">
        <v>1.0593510549665369E-2</v>
      </c>
    </row>
    <row r="560" spans="1:17" hidden="1" x14ac:dyDescent="0.25">
      <c r="A560" t="s">
        <v>2</v>
      </c>
      <c r="B560" t="s">
        <v>481</v>
      </c>
      <c r="J560">
        <v>3.614309907027554E-2</v>
      </c>
      <c r="K560">
        <v>7.8363830689439348E-2</v>
      </c>
      <c r="L560">
        <v>0.1219744460404221</v>
      </c>
      <c r="M560">
        <v>0.34653747236491539</v>
      </c>
      <c r="N560">
        <v>0.59252050585124427</v>
      </c>
      <c r="O560">
        <v>0.96833821294697464</v>
      </c>
      <c r="P560">
        <v>1.4163078720899369</v>
      </c>
      <c r="Q560">
        <v>1.414822830062211</v>
      </c>
    </row>
    <row r="561" spans="1:17" hidden="1" x14ac:dyDescent="0.25">
      <c r="A561" t="s">
        <v>2</v>
      </c>
      <c r="B561" t="s">
        <v>482</v>
      </c>
      <c r="J561">
        <v>8.8125299834867568E-2</v>
      </c>
      <c r="K561">
        <v>0.18191831540191161</v>
      </c>
      <c r="L561">
        <v>0.27953399187889039</v>
      </c>
      <c r="M561">
        <v>0.77368309298816507</v>
      </c>
      <c r="N561">
        <v>1.3903941294997211</v>
      </c>
      <c r="O561">
        <v>2.0272866130389962</v>
      </c>
      <c r="P561">
        <v>2.3121670537797909</v>
      </c>
      <c r="Q561">
        <v>3.0670447027632042</v>
      </c>
    </row>
    <row r="562" spans="1:17" hidden="1" x14ac:dyDescent="0.25">
      <c r="A562" t="s">
        <v>2</v>
      </c>
      <c r="B562" t="s">
        <v>483</v>
      </c>
      <c r="J562">
        <v>2.019665468012213E-2</v>
      </c>
      <c r="K562">
        <v>4.7672476041160462E-2</v>
      </c>
      <c r="L562">
        <v>7.0188884385153624E-2</v>
      </c>
      <c r="M562">
        <v>0.1900464661298209</v>
      </c>
      <c r="N562">
        <v>0.33724667785827778</v>
      </c>
      <c r="O562">
        <v>0.33567377747810478</v>
      </c>
      <c r="P562">
        <v>0.45659818618187042</v>
      </c>
      <c r="Q562">
        <v>0.58796686698921341</v>
      </c>
    </row>
    <row r="563" spans="1:17" hidden="1" x14ac:dyDescent="0.25">
      <c r="A563" t="s">
        <v>2</v>
      </c>
      <c r="B563" t="s">
        <v>484</v>
      </c>
      <c r="J563">
        <v>8.8125341991132325E-2</v>
      </c>
      <c r="K563">
        <v>0.18191828434263391</v>
      </c>
      <c r="L563">
        <v>0.2795338539185192</v>
      </c>
      <c r="M563">
        <v>0.77368187886698314</v>
      </c>
      <c r="N563">
        <v>1.3903907373559441</v>
      </c>
      <c r="O563">
        <v>2.0272797067341219</v>
      </c>
      <c r="P563">
        <v>2.3121572986417078</v>
      </c>
      <c r="Q563">
        <v>3.0670406175009748</v>
      </c>
    </row>
    <row r="564" spans="1:17" hidden="1" x14ac:dyDescent="0.25">
      <c r="A564" t="s">
        <v>2</v>
      </c>
      <c r="B564" t="s">
        <v>485</v>
      </c>
      <c r="J564">
        <v>1.6022874083140948E-2</v>
      </c>
      <c r="K564">
        <v>3.7820634256034782E-2</v>
      </c>
      <c r="L564">
        <v>5.5683871290189577E-2</v>
      </c>
      <c r="M564">
        <v>0.15077190027437731</v>
      </c>
      <c r="N564">
        <v>0.26755187559102073</v>
      </c>
      <c r="O564">
        <v>0.26630312489070951</v>
      </c>
      <c r="P564">
        <v>0.36223652556169411</v>
      </c>
      <c r="Q564">
        <v>0.46645546354249801</v>
      </c>
    </row>
    <row r="565" spans="1:17" x14ac:dyDescent="0.25">
      <c r="A565" t="s">
        <v>2</v>
      </c>
      <c r="B565" t="s">
        <v>486</v>
      </c>
      <c r="J565">
        <v>3.1729984868936862E-3</v>
      </c>
      <c r="K565">
        <v>3.8284260912793749E-3</v>
      </c>
      <c r="L565">
        <v>4.3565809884837806E-3</v>
      </c>
      <c r="M565">
        <v>5.1055029535475652E-3</v>
      </c>
      <c r="N565">
        <v>4.2459047472042551E-3</v>
      </c>
      <c r="O565">
        <v>2.9731763570162652E-3</v>
      </c>
      <c r="P565">
        <v>3.781664250511318E-3</v>
      </c>
      <c r="Q565">
        <v>8.2635302921875813E-3</v>
      </c>
    </row>
    <row r="566" spans="1:17" hidden="1" x14ac:dyDescent="0.25">
      <c r="A566" t="s">
        <v>2</v>
      </c>
      <c r="B566" t="s">
        <v>487</v>
      </c>
      <c r="J566">
        <v>8.8125168725435757E-2</v>
      </c>
      <c r="K566">
        <v>0.18191836087738461</v>
      </c>
      <c r="L566">
        <v>0.27953427568262551</v>
      </c>
      <c r="M566">
        <v>0.77368584021169029</v>
      </c>
      <c r="N566">
        <v>1.3904017688679979</v>
      </c>
      <c r="O566">
        <v>2.0273016538032742</v>
      </c>
      <c r="P566">
        <v>2.3121886227412598</v>
      </c>
      <c r="Q566">
        <v>3.067052738404815</v>
      </c>
    </row>
    <row r="567" spans="1:17" hidden="1" x14ac:dyDescent="0.25">
      <c r="A567" t="s">
        <v>2</v>
      </c>
      <c r="B567" t="s">
        <v>488</v>
      </c>
      <c r="J567">
        <v>1.9704738444351499E-2</v>
      </c>
      <c r="K567">
        <v>4.6511351999992692E-2</v>
      </c>
      <c r="L567">
        <v>6.8479344844960113E-2</v>
      </c>
      <c r="M567">
        <v>0.1854176255500703</v>
      </c>
      <c r="N567">
        <v>0.32903256016667431</v>
      </c>
      <c r="O567">
        <v>0.32749784492700551</v>
      </c>
      <c r="P567">
        <v>0.44547685135376558</v>
      </c>
      <c r="Q567">
        <v>0.5736457252423659</v>
      </c>
    </row>
    <row r="568" spans="1:17" hidden="1" x14ac:dyDescent="0.25">
      <c r="A568" t="s">
        <v>2</v>
      </c>
      <c r="B568" t="s">
        <v>489</v>
      </c>
      <c r="J568">
        <v>3.6143108899610629E-2</v>
      </c>
      <c r="K568">
        <v>7.836435257196353E-2</v>
      </c>
      <c r="L568">
        <v>0.1219757170625234</v>
      </c>
      <c r="M568">
        <v>0.34654465936302958</v>
      </c>
      <c r="N568">
        <v>0.59253794424797168</v>
      </c>
      <c r="O568">
        <v>0.96838150840316095</v>
      </c>
      <c r="P568">
        <v>1.445282439055414</v>
      </c>
      <c r="Q568">
        <v>2.2245842098854118</v>
      </c>
    </row>
    <row r="569" spans="1:17" hidden="1" x14ac:dyDescent="0.25">
      <c r="A569" t="s">
        <v>2</v>
      </c>
      <c r="B569" t="s">
        <v>490</v>
      </c>
      <c r="J569">
        <v>3.6143108900967141E-2</v>
      </c>
      <c r="K569">
        <v>7.8364352618576535E-2</v>
      </c>
      <c r="L569">
        <v>0.1219757171739318</v>
      </c>
      <c r="M569">
        <v>0.3465446601874505</v>
      </c>
      <c r="N569">
        <v>0.59253794645976776</v>
      </c>
      <c r="O569">
        <v>0.96838151390725724</v>
      </c>
      <c r="P569">
        <v>1.4452824507582691</v>
      </c>
      <c r="Q569">
        <v>2.224584235022252</v>
      </c>
    </row>
    <row r="570" spans="1:17" hidden="1" x14ac:dyDescent="0.25">
      <c r="A570" t="s">
        <v>2</v>
      </c>
      <c r="B570" t="s">
        <v>491</v>
      </c>
      <c r="J570">
        <v>3.6143108894630037E-2</v>
      </c>
      <c r="K570">
        <v>7.836435240082211E-2</v>
      </c>
      <c r="L570">
        <v>0.12197571665348381</v>
      </c>
      <c r="M570">
        <v>0.34654465633614351</v>
      </c>
      <c r="N570">
        <v>0.59253793612731032</v>
      </c>
      <c r="O570">
        <v>0.96838148819478831</v>
      </c>
      <c r="P570">
        <v>1.4452823960883261</v>
      </c>
      <c r="Q570">
        <v>2.2245841175955801</v>
      </c>
    </row>
    <row r="571" spans="1:17" x14ac:dyDescent="0.25">
      <c r="A571" t="s">
        <v>2</v>
      </c>
      <c r="B571" t="s">
        <v>492</v>
      </c>
      <c r="J571">
        <v>5.5294680797706667E-3</v>
      </c>
      <c r="K571">
        <v>6.6120506430236642E-3</v>
      </c>
      <c r="L571">
        <v>7.5152016299786274E-3</v>
      </c>
      <c r="M571">
        <v>9.2021399723033123E-3</v>
      </c>
      <c r="N571">
        <v>1.072334985309443E-2</v>
      </c>
      <c r="O571">
        <v>1.257472937976321E-2</v>
      </c>
      <c r="P571">
        <v>1.498697011024116E-2</v>
      </c>
      <c r="Q571">
        <v>2.1965608170950338E-2</v>
      </c>
    </row>
    <row r="572" spans="1:17" hidden="1" x14ac:dyDescent="0.25">
      <c r="A572" t="s">
        <v>2</v>
      </c>
      <c r="B572" t="s">
        <v>493</v>
      </c>
      <c r="J572">
        <v>5.6383623968549478E-2</v>
      </c>
      <c r="K572">
        <v>0.11279203752027051</v>
      </c>
      <c r="L572">
        <v>0.16920742248624621</v>
      </c>
      <c r="M572">
        <v>0.45128479787421588</v>
      </c>
      <c r="N572">
        <v>0.75145366894426213</v>
      </c>
      <c r="O572">
        <v>1.0561374831348329</v>
      </c>
      <c r="P572">
        <v>1.360817176179312</v>
      </c>
      <c r="Q572">
        <v>1.6654685317956039</v>
      </c>
    </row>
    <row r="573" spans="1:17" x14ac:dyDescent="0.25">
      <c r="A573" t="s">
        <v>2</v>
      </c>
      <c r="B573" t="s">
        <v>494</v>
      </c>
      <c r="J573">
        <v>2.8791227272731199E-5</v>
      </c>
      <c r="K573">
        <v>3.279287116068176E-5</v>
      </c>
      <c r="L573">
        <v>3.0028249640017071E-5</v>
      </c>
      <c r="M573">
        <v>1.5344286407942221E-5</v>
      </c>
      <c r="N573">
        <v>8.206829983137642E-6</v>
      </c>
      <c r="O573">
        <v>1.047650278672613E-5</v>
      </c>
      <c r="P573">
        <v>1.72776191617561E-5</v>
      </c>
      <c r="Q573">
        <v>5.2416163730838933E-5</v>
      </c>
    </row>
    <row r="574" spans="1:17" hidden="1" x14ac:dyDescent="0.25">
      <c r="A574" t="s">
        <v>2</v>
      </c>
      <c r="B574" t="s">
        <v>495</v>
      </c>
      <c r="J574">
        <v>1.678242149589404E-2</v>
      </c>
      <c r="K574">
        <v>3.4184431777673642E-2</v>
      </c>
      <c r="L574">
        <v>5.1793210684783063E-2</v>
      </c>
      <c r="M574">
        <v>0.1414995986237931</v>
      </c>
      <c r="N574">
        <v>0.23865682696924759</v>
      </c>
      <c r="O574">
        <v>0.28520906532025292</v>
      </c>
      <c r="P574">
        <v>0.36426774824347358</v>
      </c>
      <c r="Q574">
        <v>0.47922357565003609</v>
      </c>
    </row>
    <row r="575" spans="1:17" hidden="1" x14ac:dyDescent="0.25">
      <c r="A575" t="s">
        <v>2</v>
      </c>
      <c r="B575" t="s">
        <v>496</v>
      </c>
      <c r="J575">
        <v>1.6782421485943579E-2</v>
      </c>
      <c r="K575">
        <v>3.418443143571958E-2</v>
      </c>
      <c r="L575">
        <v>5.1793209854430637E-2</v>
      </c>
      <c r="M575">
        <v>0.14149959289186759</v>
      </c>
      <c r="N575">
        <v>0.23865680650233259</v>
      </c>
      <c r="O575">
        <v>0.28520902975781781</v>
      </c>
      <c r="P575">
        <v>0.36426771236163358</v>
      </c>
      <c r="Q575">
        <v>0.47922350580577278</v>
      </c>
    </row>
    <row r="576" spans="1:17" hidden="1" x14ac:dyDescent="0.25">
      <c r="A576" t="s">
        <v>2</v>
      </c>
      <c r="B576" t="s">
        <v>497</v>
      </c>
      <c r="J576">
        <v>1.678242149396238E-2</v>
      </c>
      <c r="K576">
        <v>3.4184431711288828E-2</v>
      </c>
      <c r="L576">
        <v>5.1793210523583717E-2</v>
      </c>
      <c r="M576">
        <v>0.14149959751103361</v>
      </c>
      <c r="N576">
        <v>0.23865682299595051</v>
      </c>
      <c r="O576">
        <v>0.28520905841644001</v>
      </c>
      <c r="P576">
        <v>0.36426774127782419</v>
      </c>
      <c r="Q576">
        <v>0.47922356209120037</v>
      </c>
    </row>
    <row r="577" spans="1:17" hidden="1" x14ac:dyDescent="0.25">
      <c r="A577" t="s">
        <v>2</v>
      </c>
      <c r="B577" t="s">
        <v>498</v>
      </c>
      <c r="J577">
        <v>1.678257108442548E-2</v>
      </c>
      <c r="K577">
        <v>3.4186088671720002E-2</v>
      </c>
      <c r="L577">
        <v>5.1797013838769217E-2</v>
      </c>
      <c r="M577">
        <v>0.1415253773612947</v>
      </c>
      <c r="N577">
        <v>0.2444095111940989</v>
      </c>
      <c r="O577">
        <v>0.5585471761063181</v>
      </c>
      <c r="P577">
        <v>0.74996159544759611</v>
      </c>
      <c r="Q577">
        <v>0.74167678152031857</v>
      </c>
    </row>
    <row r="578" spans="1:17" hidden="1" x14ac:dyDescent="0.25">
      <c r="A578" t="s">
        <v>2</v>
      </c>
      <c r="B578" t="s">
        <v>499</v>
      </c>
      <c r="J578">
        <v>1.678243020516872E-2</v>
      </c>
      <c r="K578">
        <v>3.418443482816097E-2</v>
      </c>
      <c r="L578">
        <v>5.1793223610906942E-2</v>
      </c>
      <c r="M578">
        <v>0.14149969013611191</v>
      </c>
      <c r="N578">
        <v>0.2386570395659327</v>
      </c>
      <c r="O578">
        <v>0.28520993815229417</v>
      </c>
      <c r="P578">
        <v>0.36426841893242318</v>
      </c>
      <c r="Q578">
        <v>0.47922406960962721</v>
      </c>
    </row>
    <row r="579" spans="1:17" hidden="1" x14ac:dyDescent="0.25">
      <c r="A579" t="s">
        <v>2</v>
      </c>
      <c r="B579" t="s">
        <v>500</v>
      </c>
      <c r="J579">
        <v>1.678240855022781E-2</v>
      </c>
      <c r="K579">
        <v>3.4184440977156977E-2</v>
      </c>
      <c r="L579">
        <v>5.1793229439096443E-2</v>
      </c>
      <c r="M579">
        <v>0.14149973256578391</v>
      </c>
      <c r="N579">
        <v>0.23865726311004271</v>
      </c>
      <c r="O579">
        <v>0.28520993065521372</v>
      </c>
      <c r="P579">
        <v>0.36426866916347789</v>
      </c>
      <c r="Q579">
        <v>0.47922419301943359</v>
      </c>
    </row>
    <row r="580" spans="1:17" x14ac:dyDescent="0.25">
      <c r="A580" t="s">
        <v>2</v>
      </c>
      <c r="B580" t="s">
        <v>501</v>
      </c>
      <c r="J580">
        <v>3.4724724741585578E-3</v>
      </c>
      <c r="K580">
        <v>4.9427322107740432E-3</v>
      </c>
      <c r="L580">
        <v>5.778443037039659E-3</v>
      </c>
      <c r="M580">
        <v>5.4663005969240834E-3</v>
      </c>
      <c r="N580">
        <v>3.094224652451372E-3</v>
      </c>
      <c r="O580">
        <v>3.5361247806593461E-3</v>
      </c>
      <c r="P580">
        <v>4.860870524622524E-3</v>
      </c>
      <c r="Q580">
        <v>1.1174445606362981E-2</v>
      </c>
    </row>
    <row r="581" spans="1:17" x14ac:dyDescent="0.25">
      <c r="A581" t="s">
        <v>2</v>
      </c>
      <c r="B581" t="s">
        <v>502</v>
      </c>
      <c r="C581">
        <v>3.2266665806606462E-2</v>
      </c>
      <c r="D581">
        <v>0.64127709512248199</v>
      </c>
      <c r="E581">
        <v>1.281456949597273</v>
      </c>
      <c r="F581">
        <v>1.927501964924359</v>
      </c>
      <c r="G581">
        <v>107.7624824022847</v>
      </c>
      <c r="H581">
        <v>108.43524266943101</v>
      </c>
      <c r="I581">
        <v>108.70473725434481</v>
      </c>
      <c r="J581">
        <v>46.975346516030307</v>
      </c>
      <c r="K581">
        <v>45.236244795503517</v>
      </c>
      <c r="L581">
        <v>45.611618131691237</v>
      </c>
      <c r="M581">
        <v>0.1209261543965118</v>
      </c>
      <c r="N581">
        <v>2.3118060874011449E-3</v>
      </c>
      <c r="O581">
        <v>2.9499910137441121E-3</v>
      </c>
      <c r="P581">
        <v>4.8624104355151163E-3</v>
      </c>
      <c r="Q581">
        <v>1.4243553125664511E-2</v>
      </c>
    </row>
    <row r="582" spans="1:17" hidden="1" x14ac:dyDescent="0.25">
      <c r="A582" t="s">
        <v>2</v>
      </c>
      <c r="B582" t="s">
        <v>503</v>
      </c>
      <c r="J582">
        <v>123.01998937026519</v>
      </c>
      <c r="K582">
        <v>129.30242646090031</v>
      </c>
      <c r="L582">
        <v>159.29691110884039</v>
      </c>
      <c r="M582">
        <v>217.47411627504209</v>
      </c>
      <c r="N582">
        <v>221.05148299704439</v>
      </c>
      <c r="O582">
        <v>221.9069389165154</v>
      </c>
      <c r="P582">
        <v>221.92595464706139</v>
      </c>
      <c r="Q582">
        <v>218.3491875259796</v>
      </c>
    </row>
    <row r="583" spans="1:17" hidden="1" x14ac:dyDescent="0.25">
      <c r="A583" t="s">
        <v>2</v>
      </c>
      <c r="B583" t="s">
        <v>504</v>
      </c>
      <c r="C583">
        <v>816.10045571915089</v>
      </c>
      <c r="D583">
        <v>816.13661419079619</v>
      </c>
      <c r="E583">
        <v>816.1333906946038</v>
      </c>
      <c r="F583">
        <v>816.12285280917854</v>
      </c>
      <c r="G583">
        <v>408.07500701646461</v>
      </c>
      <c r="H583">
        <v>408.07451207616708</v>
      </c>
      <c r="I583">
        <v>408.07837352879852</v>
      </c>
      <c r="J583">
        <v>113.8256661005147</v>
      </c>
      <c r="K583">
        <v>100.37912554716929</v>
      </c>
    </row>
    <row r="584" spans="1:17" x14ac:dyDescent="0.25">
      <c r="A584" t="s">
        <v>2</v>
      </c>
      <c r="B584" t="s">
        <v>505</v>
      </c>
      <c r="C584">
        <v>3.7252365742569529E-2</v>
      </c>
      <c r="D584">
        <v>0.31547170886019099</v>
      </c>
      <c r="E584">
        <v>0.63277306800220157</v>
      </c>
      <c r="F584">
        <v>0.92884076555861517</v>
      </c>
      <c r="G584">
        <v>49.233050333991727</v>
      </c>
      <c r="H584">
        <v>49.539522174202297</v>
      </c>
      <c r="I584">
        <v>49.651109108728143</v>
      </c>
      <c r="J584">
        <v>21.883804519538621</v>
      </c>
      <c r="K584">
        <v>21.05644981612463</v>
      </c>
      <c r="L584">
        <v>22.091976974038879</v>
      </c>
      <c r="M584">
        <v>5.1999926953073303E-2</v>
      </c>
      <c r="N584">
        <v>2.7908017878693001E-3</v>
      </c>
      <c r="O584">
        <v>3.5601074820694602E-3</v>
      </c>
      <c r="P584">
        <v>5.8623125626364684E-3</v>
      </c>
      <c r="Q584">
        <v>1.7092124599023858E-2</v>
      </c>
    </row>
    <row r="585" spans="1:17" hidden="1" x14ac:dyDescent="0.25">
      <c r="A585" t="s">
        <v>2</v>
      </c>
      <c r="B585" t="s">
        <v>506</v>
      </c>
      <c r="J585">
        <v>54.632498999658218</v>
      </c>
      <c r="K585">
        <v>56.252582563225843</v>
      </c>
      <c r="L585">
        <v>75.568502810191532</v>
      </c>
      <c r="M585">
        <v>97.608479857277061</v>
      </c>
      <c r="N585">
        <v>97.657688982441897</v>
      </c>
      <c r="O585">
        <v>97.656919676747705</v>
      </c>
      <c r="P585">
        <v>97.654617471667166</v>
      </c>
      <c r="Q585">
        <v>97.64338765963079</v>
      </c>
    </row>
    <row r="586" spans="1:17" hidden="1" x14ac:dyDescent="0.25">
      <c r="A586" t="s">
        <v>2</v>
      </c>
      <c r="B586" t="s">
        <v>507</v>
      </c>
      <c r="C586">
        <v>95.983009464452195</v>
      </c>
      <c r="D586">
        <v>96.00930024154006</v>
      </c>
      <c r="E586">
        <v>95.996509430504972</v>
      </c>
      <c r="F586">
        <v>96.004952281055495</v>
      </c>
      <c r="G586">
        <v>48.005252832827317</v>
      </c>
      <c r="H586">
        <v>48.003291968625867</v>
      </c>
      <c r="I586">
        <v>48.009370675494829</v>
      </c>
      <c r="J586">
        <v>21.144176265032769</v>
      </c>
      <c r="K586">
        <v>20.351447404879121</v>
      </c>
    </row>
    <row r="587" spans="1:17" hidden="1" x14ac:dyDescent="0.25">
      <c r="A587" t="s">
        <v>2</v>
      </c>
      <c r="B587" t="s">
        <v>508</v>
      </c>
      <c r="J587">
        <v>66.881839724661674</v>
      </c>
      <c r="K587">
        <v>72.202097096560806</v>
      </c>
      <c r="L587">
        <v>92.277839289982921</v>
      </c>
      <c r="M587">
        <v>42.552155731329023</v>
      </c>
      <c r="N587">
        <v>56.351072877575788</v>
      </c>
      <c r="O587">
        <v>54.874540967089601</v>
      </c>
      <c r="P587">
        <v>50.901441203024937</v>
      </c>
      <c r="Q587">
        <v>50.508628653175919</v>
      </c>
    </row>
    <row r="588" spans="1:17" x14ac:dyDescent="0.25">
      <c r="A588" t="s">
        <v>2</v>
      </c>
      <c r="B588" t="s">
        <v>509</v>
      </c>
      <c r="C588">
        <v>2.9973308713798559E-5</v>
      </c>
      <c r="D588">
        <v>6.7138053153145954E-5</v>
      </c>
      <c r="E588">
        <v>1.040793458370028E-4</v>
      </c>
      <c r="F588">
        <v>9.8632938680728017</v>
      </c>
      <c r="G588">
        <v>10.8882823262984</v>
      </c>
      <c r="H588">
        <v>11.630963382960051</v>
      </c>
      <c r="I588">
        <v>11.94992827597912</v>
      </c>
      <c r="J588">
        <v>1.040630242127405</v>
      </c>
      <c r="K588">
        <v>0.529373036549037</v>
      </c>
      <c r="L588">
        <v>3.1876330226926562E-2</v>
      </c>
      <c r="M588">
        <v>1.095896559718432E-5</v>
      </c>
      <c r="N588">
        <v>1.3986740171208531E-5</v>
      </c>
      <c r="O588">
        <v>1.7850914908049711E-5</v>
      </c>
      <c r="P588">
        <v>2.278258114039552E-5</v>
      </c>
      <c r="Q588">
        <v>1.353037171638145E-4</v>
      </c>
    </row>
    <row r="589" spans="1:17" hidden="1" x14ac:dyDescent="0.25">
      <c r="A589" t="s">
        <v>2</v>
      </c>
      <c r="B589" t="s">
        <v>510</v>
      </c>
      <c r="J589">
        <v>66.883237120630397</v>
      </c>
      <c r="K589">
        <v>72.209195859438751</v>
      </c>
      <c r="L589">
        <v>92.28897836970981</v>
      </c>
      <c r="M589">
        <v>42.559495243253437</v>
      </c>
      <c r="N589">
        <v>56.363550390967397</v>
      </c>
      <c r="O589">
        <v>54.885149187201037</v>
      </c>
      <c r="P589">
        <v>50.908905094038268</v>
      </c>
      <c r="Q589">
        <v>50.508886567573548</v>
      </c>
    </row>
    <row r="590" spans="1:17" hidden="1" x14ac:dyDescent="0.25">
      <c r="A590" t="s">
        <v>2</v>
      </c>
      <c r="B590" t="s">
        <v>511</v>
      </c>
      <c r="C590">
        <v>53.586654970836619</v>
      </c>
      <c r="D590">
        <v>53.587170027688323</v>
      </c>
      <c r="E590">
        <v>53.587163103028502</v>
      </c>
    </row>
    <row r="591" spans="1:17" hidden="1" x14ac:dyDescent="0.25">
      <c r="A591" t="s">
        <v>2</v>
      </c>
      <c r="B591" t="s">
        <v>512</v>
      </c>
      <c r="J591">
        <v>66.898777471127772</v>
      </c>
      <c r="K591">
        <v>72.325673391309522</v>
      </c>
      <c r="L591">
        <v>83.108820859056365</v>
      </c>
      <c r="M591">
        <v>101.6750174894019</v>
      </c>
      <c r="N591">
        <v>94.080614920577631</v>
      </c>
      <c r="O591">
        <v>102.57542558896201</v>
      </c>
      <c r="P591">
        <v>127.60488689383109</v>
      </c>
      <c r="Q591">
        <v>128.81066990348671</v>
      </c>
    </row>
    <row r="592" spans="1:17" hidden="1" x14ac:dyDescent="0.25">
      <c r="A592" t="s">
        <v>2</v>
      </c>
      <c r="B592" t="s">
        <v>513</v>
      </c>
      <c r="J592">
        <v>71.938113648122453</v>
      </c>
      <c r="K592">
        <v>84.75459787741616</v>
      </c>
      <c r="L592">
        <v>101.2436632795107</v>
      </c>
      <c r="M592">
        <v>126.4355729545458</v>
      </c>
      <c r="N592">
        <v>116.71645615617879</v>
      </c>
      <c r="O592">
        <v>119.8848884146944</v>
      </c>
      <c r="P592">
        <v>141.92897693066641</v>
      </c>
      <c r="Q592">
        <v>141.97771031839491</v>
      </c>
    </row>
    <row r="593" spans="1:17" hidden="1" x14ac:dyDescent="0.25">
      <c r="A593" t="s">
        <v>2</v>
      </c>
      <c r="B593" t="s">
        <v>514</v>
      </c>
      <c r="J593">
        <v>66.894046943274844</v>
      </c>
      <c r="K593">
        <v>72.282158147342557</v>
      </c>
      <c r="L593">
        <v>82.97683697672511</v>
      </c>
      <c r="M593">
        <v>110.8421876532131</v>
      </c>
      <c r="N593">
        <v>102.30555450747801</v>
      </c>
      <c r="O593">
        <v>101.4730504603351</v>
      </c>
      <c r="P593">
        <v>95.081764473308468</v>
      </c>
      <c r="Q593">
        <v>95.34022414772798</v>
      </c>
    </row>
    <row r="594" spans="1:17" hidden="1" x14ac:dyDescent="0.25">
      <c r="A594" t="s">
        <v>2</v>
      </c>
      <c r="B594" t="s">
        <v>515</v>
      </c>
      <c r="J594">
        <v>66.897095936931535</v>
      </c>
      <c r="K594">
        <v>72.298934496154573</v>
      </c>
      <c r="L594">
        <v>83.004668684511856</v>
      </c>
      <c r="M594">
        <v>99.218950969777907</v>
      </c>
      <c r="N594">
        <v>102.7183083814446</v>
      </c>
      <c r="O594">
        <v>100.06629387242231</v>
      </c>
      <c r="P594">
        <v>94.953706432082967</v>
      </c>
      <c r="Q594">
        <v>95.282918318620972</v>
      </c>
    </row>
    <row r="595" spans="1:17" x14ac:dyDescent="0.25">
      <c r="A595" t="s">
        <v>2</v>
      </c>
      <c r="B595" t="s">
        <v>516</v>
      </c>
      <c r="C595">
        <v>1.3189210788862879E-3</v>
      </c>
      <c r="D595">
        <v>226.145354470874</v>
      </c>
      <c r="E595">
        <v>326.81275789052461</v>
      </c>
      <c r="F595">
        <v>350.25082759130561</v>
      </c>
      <c r="G595">
        <v>352.08039183458061</v>
      </c>
      <c r="H595">
        <v>353.06717654539221</v>
      </c>
      <c r="I595">
        <v>353.38651001152311</v>
      </c>
      <c r="J595">
        <v>102.0683803872504</v>
      </c>
      <c r="K595">
        <v>88.358619245707033</v>
      </c>
      <c r="L595">
        <v>14.583752086467401</v>
      </c>
      <c r="M595">
        <v>5.9296394498713667E-5</v>
      </c>
      <c r="N595">
        <v>5.0625524584679153E-5</v>
      </c>
      <c r="O595">
        <v>6.4611737613110357E-5</v>
      </c>
      <c r="P595">
        <v>9.7792556832767018E-5</v>
      </c>
      <c r="Q595">
        <v>3.1800095657680082E-4</v>
      </c>
    </row>
    <row r="596" spans="1:17" hidden="1" x14ac:dyDescent="0.25">
      <c r="A596" t="s">
        <v>2</v>
      </c>
      <c r="B596" t="s">
        <v>517</v>
      </c>
      <c r="C596">
        <v>391.98784435173081</v>
      </c>
      <c r="D596">
        <v>391.98835996803109</v>
      </c>
      <c r="E596">
        <v>195.99409914778209</v>
      </c>
      <c r="F596">
        <v>195.9940964676864</v>
      </c>
      <c r="G596">
        <v>195.99408852155349</v>
      </c>
      <c r="H596">
        <v>195.99408955406139</v>
      </c>
      <c r="I596">
        <v>195.99424465321829</v>
      </c>
    </row>
    <row r="597" spans="1:17" hidden="1" x14ac:dyDescent="0.25">
      <c r="A597" t="s">
        <v>2</v>
      </c>
      <c r="B597" t="s">
        <v>518</v>
      </c>
      <c r="J597">
        <v>66.975739730216077</v>
      </c>
      <c r="K597">
        <v>53.403611290317961</v>
      </c>
      <c r="L597">
        <v>45.066172233183629</v>
      </c>
      <c r="M597">
        <v>43.245686147895299</v>
      </c>
      <c r="N597">
        <v>57.578037159291917</v>
      </c>
      <c r="O597">
        <v>55.953788511320909</v>
      </c>
      <c r="P597">
        <v>51.698002860913839</v>
      </c>
      <c r="Q597">
        <v>50.64142404937337</v>
      </c>
    </row>
    <row r="598" spans="1:17" x14ac:dyDescent="0.25">
      <c r="A598" t="s">
        <v>2</v>
      </c>
      <c r="B598" t="s">
        <v>519</v>
      </c>
      <c r="C598">
        <v>6.9906939074893359E-6</v>
      </c>
      <c r="D598">
        <v>7.6341853697904252E-6</v>
      </c>
      <c r="E598">
        <v>8.0172367362027182E-6</v>
      </c>
      <c r="F598">
        <v>8.4415463778624121E-6</v>
      </c>
      <c r="G598">
        <v>8.8672261839945024E-6</v>
      </c>
      <c r="H598">
        <v>9.4181374170779543E-6</v>
      </c>
      <c r="I598">
        <v>4.7958734153567967E-2</v>
      </c>
      <c r="J598">
        <v>9.7355038251570018E-6</v>
      </c>
      <c r="K598">
        <v>1.0222239042806919E-5</v>
      </c>
      <c r="L598">
        <v>2.1466917322080099E-6</v>
      </c>
      <c r="M598">
        <v>2.7397799357238279E-6</v>
      </c>
      <c r="N598">
        <v>3.4967316959672411E-6</v>
      </c>
      <c r="O598">
        <v>4.4628077891252373E-6</v>
      </c>
      <c r="P598">
        <v>5.6957861006657634E-6</v>
      </c>
      <c r="Q598">
        <v>3.6345494075334233E-5</v>
      </c>
    </row>
    <row r="599" spans="1:17" hidden="1" x14ac:dyDescent="0.25">
      <c r="A599" t="s">
        <v>2</v>
      </c>
      <c r="B599" t="s">
        <v>520</v>
      </c>
      <c r="C599">
        <v>115.0292976966537</v>
      </c>
    </row>
    <row r="600" spans="1:17" hidden="1" x14ac:dyDescent="0.25">
      <c r="A600" t="s">
        <v>2</v>
      </c>
      <c r="B600" t="s">
        <v>521</v>
      </c>
      <c r="J600">
        <v>67.008447347836437</v>
      </c>
      <c r="K600">
        <v>53.597847467363152</v>
      </c>
      <c r="L600">
        <v>45.271382293673057</v>
      </c>
      <c r="M600">
        <v>43.460215944660781</v>
      </c>
      <c r="N600">
        <v>57.955684299225467</v>
      </c>
      <c r="O600">
        <v>56.282023173815013</v>
      </c>
      <c r="P600">
        <v>51.93658236271245</v>
      </c>
      <c r="Q600">
        <v>50.677154447280401</v>
      </c>
    </row>
    <row r="601" spans="1:17" x14ac:dyDescent="0.25">
      <c r="A601" t="s">
        <v>2</v>
      </c>
      <c r="B601" t="s">
        <v>522</v>
      </c>
      <c r="C601">
        <v>6.990693805672889E-6</v>
      </c>
      <c r="D601">
        <v>7.6341852396925647E-6</v>
      </c>
      <c r="E601">
        <v>8.0172365210275488E-6</v>
      </c>
      <c r="F601">
        <v>8.4415458443604297E-6</v>
      </c>
      <c r="G601">
        <v>8.8672257350228219E-6</v>
      </c>
      <c r="H601">
        <v>9.4181364884013834E-6</v>
      </c>
      <c r="I601">
        <v>4.7958611563104457E-2</v>
      </c>
      <c r="J601">
        <v>9.7355036860269461E-6</v>
      </c>
      <c r="K601">
        <v>1.0222238945844341E-5</v>
      </c>
      <c r="L601">
        <v>2.1466915942750908E-6</v>
      </c>
      <c r="M601">
        <v>2.7397797853682038E-6</v>
      </c>
      <c r="N601">
        <v>3.4967315569565171E-6</v>
      </c>
      <c r="O601">
        <v>4.4628076708158062E-6</v>
      </c>
      <c r="P601">
        <v>5.6957859776524432E-6</v>
      </c>
      <c r="Q601">
        <v>3.6345494102129503E-5</v>
      </c>
    </row>
    <row r="602" spans="1:17" hidden="1" x14ac:dyDescent="0.25">
      <c r="A602" t="s">
        <v>2</v>
      </c>
      <c r="B602" t="s">
        <v>523</v>
      </c>
      <c r="C602">
        <v>369.4514680359527</v>
      </c>
    </row>
    <row r="603" spans="1:17" hidden="1" x14ac:dyDescent="0.25">
      <c r="A603" t="s">
        <v>2</v>
      </c>
      <c r="B603" t="s">
        <v>524</v>
      </c>
      <c r="J603">
        <v>66.911837432853474</v>
      </c>
      <c r="K603">
        <v>72.365931076884024</v>
      </c>
      <c r="L603">
        <v>83.073874895701209</v>
      </c>
      <c r="M603">
        <v>113.2242318484988</v>
      </c>
      <c r="N603">
        <v>102.0026045768966</v>
      </c>
      <c r="O603">
        <v>101.3437078037301</v>
      </c>
      <c r="P603">
        <v>94.957581513292496</v>
      </c>
      <c r="Q603">
        <v>95.263272956398936</v>
      </c>
    </row>
    <row r="604" spans="1:17" hidden="1" x14ac:dyDescent="0.25">
      <c r="A604" t="s">
        <v>2</v>
      </c>
      <c r="B604" t="s">
        <v>525</v>
      </c>
      <c r="J604">
        <v>66.887217314853388</v>
      </c>
      <c r="K604">
        <v>72.245452918637582</v>
      </c>
      <c r="L604">
        <v>82.927940970747045</v>
      </c>
      <c r="M604">
        <v>112.9969749556069</v>
      </c>
      <c r="N604">
        <v>101.6613742175978</v>
      </c>
      <c r="O604">
        <v>101.02984112867</v>
      </c>
      <c r="P604">
        <v>94.719060450276586</v>
      </c>
      <c r="Q604">
        <v>95.213795658404209</v>
      </c>
    </row>
    <row r="605" spans="1:17" hidden="1" x14ac:dyDescent="0.25">
      <c r="A605" t="s">
        <v>2</v>
      </c>
      <c r="B605" t="s">
        <v>526</v>
      </c>
      <c r="C605">
        <v>1.7215179254161179</v>
      </c>
      <c r="D605">
        <v>1.7220243865025531</v>
      </c>
      <c r="E605">
        <v>1.722171732114266</v>
      </c>
      <c r="F605">
        <v>1.722171732114266</v>
      </c>
      <c r="G605">
        <v>0.86108586605713289</v>
      </c>
      <c r="H605">
        <v>0.86108586605713289</v>
      </c>
      <c r="I605">
        <v>0.86108586605713289</v>
      </c>
      <c r="J605">
        <v>0.85637859357423196</v>
      </c>
      <c r="K605">
        <v>0.72285871310732375</v>
      </c>
    </row>
    <row r="606" spans="1:17" x14ac:dyDescent="0.25">
      <c r="A606" t="s">
        <v>2</v>
      </c>
      <c r="B606" t="s">
        <v>527</v>
      </c>
      <c r="C606">
        <v>1.94390528576897E-3</v>
      </c>
      <c r="D606">
        <v>261.29752456681052</v>
      </c>
      <c r="E606">
        <v>359.58478833251269</v>
      </c>
      <c r="F606">
        <v>382.83112691197431</v>
      </c>
      <c r="G606">
        <v>384.65918678232902</v>
      </c>
      <c r="H606">
        <v>385.89015249172678</v>
      </c>
      <c r="I606">
        <v>386.299582795503</v>
      </c>
      <c r="J606">
        <v>104.4157422079945</v>
      </c>
      <c r="K606">
        <v>89.755765845103411</v>
      </c>
      <c r="L606">
        <v>60.6414518847659</v>
      </c>
      <c r="M606">
        <v>0.20467203926128499</v>
      </c>
      <c r="N606">
        <v>6.1417915283852411E-5</v>
      </c>
      <c r="O606">
        <v>7.8385610274133544E-5</v>
      </c>
      <c r="P606">
        <v>1.2927750789758319E-4</v>
      </c>
      <c r="Q606">
        <v>3.7990020601550632E-4</v>
      </c>
    </row>
    <row r="607" spans="1:17" hidden="1" x14ac:dyDescent="0.25">
      <c r="A607" t="s">
        <v>2</v>
      </c>
      <c r="B607" t="s">
        <v>528</v>
      </c>
      <c r="J607">
        <v>66.890842010737671</v>
      </c>
      <c r="K607">
        <v>72.264278547477119</v>
      </c>
      <c r="L607">
        <v>82.951083135559315</v>
      </c>
      <c r="M607">
        <v>113.03310887084019</v>
      </c>
      <c r="N607">
        <v>101.7149550723267</v>
      </c>
      <c r="O607">
        <v>101.07946670108549</v>
      </c>
      <c r="P607">
        <v>94.757176124838921</v>
      </c>
      <c r="Q607">
        <v>95.22275466689932</v>
      </c>
    </row>
    <row r="608" spans="1:17" hidden="1" x14ac:dyDescent="0.25">
      <c r="A608" t="s">
        <v>2</v>
      </c>
      <c r="B608" t="s">
        <v>529</v>
      </c>
      <c r="C608">
        <v>1.722171732114264</v>
      </c>
      <c r="D608">
        <v>1.722171732114264</v>
      </c>
      <c r="E608">
        <v>1.722017463371605</v>
      </c>
      <c r="F608">
        <v>1.722014553619317</v>
      </c>
      <c r="G608">
        <v>0.86092100724822873</v>
      </c>
      <c r="H608">
        <v>0.86092178089854321</v>
      </c>
      <c r="I608">
        <v>0.86107663537214385</v>
      </c>
      <c r="K608">
        <v>0.13193012935523801</v>
      </c>
    </row>
    <row r="609" spans="1:17" hidden="1" x14ac:dyDescent="0.25">
      <c r="A609" t="s">
        <v>2</v>
      </c>
      <c r="B609" t="s">
        <v>530</v>
      </c>
      <c r="J609">
        <v>20.585193555970871</v>
      </c>
      <c r="K609">
        <v>21.959617307388939</v>
      </c>
      <c r="L609">
        <v>23.85828140107381</v>
      </c>
      <c r="M609">
        <v>24.417889994211269</v>
      </c>
      <c r="N609">
        <v>32.080172650319547</v>
      </c>
      <c r="O609">
        <v>41.575013093934778</v>
      </c>
      <c r="P609">
        <v>34.071719384755568</v>
      </c>
      <c r="Q609">
        <v>35.835360528969836</v>
      </c>
    </row>
    <row r="610" spans="1:17" hidden="1" x14ac:dyDescent="0.25">
      <c r="A610" t="s">
        <v>2</v>
      </c>
      <c r="B610" t="s">
        <v>531</v>
      </c>
      <c r="J610">
        <v>20.582980531958331</v>
      </c>
      <c r="K610">
        <v>21.949868606169371</v>
      </c>
      <c r="L610">
        <v>23.847392536663861</v>
      </c>
      <c r="M610">
        <v>24.408317918451289</v>
      </c>
      <c r="N610">
        <v>32.065982613586989</v>
      </c>
      <c r="O610">
        <v>41.556691877466868</v>
      </c>
      <c r="P610">
        <v>34.05533156643925</v>
      </c>
      <c r="Q610">
        <v>35.831361149511771</v>
      </c>
    </row>
    <row r="611" spans="1:17" hidden="1" x14ac:dyDescent="0.25">
      <c r="A611" t="s">
        <v>2</v>
      </c>
      <c r="B611" t="s">
        <v>532</v>
      </c>
      <c r="J611">
        <v>20.58801874449976</v>
      </c>
      <c r="K611">
        <v>21.96878092966465</v>
      </c>
      <c r="L611">
        <v>23.868087370444059</v>
      </c>
      <c r="M611">
        <v>24.426392045680132</v>
      </c>
      <c r="N611">
        <v>32.09282983196961</v>
      </c>
      <c r="O611">
        <v>41.591150913077797</v>
      </c>
      <c r="P611">
        <v>34.08605654718658</v>
      </c>
      <c r="Q611">
        <v>35.838905880903042</v>
      </c>
    </row>
    <row r="612" spans="1:17" hidden="1" x14ac:dyDescent="0.25">
      <c r="A612" t="s">
        <v>2</v>
      </c>
      <c r="B612" t="s">
        <v>533</v>
      </c>
      <c r="J612">
        <v>20.58687583055303</v>
      </c>
      <c r="K612">
        <v>21.945953837646279</v>
      </c>
      <c r="L612">
        <v>23.824134765880309</v>
      </c>
      <c r="M612">
        <v>25.20677663172561</v>
      </c>
      <c r="N612">
        <v>15.802432815929651</v>
      </c>
      <c r="O612">
        <v>19.241423607186888</v>
      </c>
      <c r="P612">
        <v>20.77849017655085</v>
      </c>
      <c r="Q612">
        <v>20.05038602761131</v>
      </c>
    </row>
    <row r="613" spans="1:17" hidden="1" x14ac:dyDescent="0.25">
      <c r="A613" t="s">
        <v>2</v>
      </c>
      <c r="B613" t="s">
        <v>534</v>
      </c>
      <c r="J613">
        <v>20.586651140584369</v>
      </c>
      <c r="K613">
        <v>21.943409360364619</v>
      </c>
      <c r="L613">
        <v>23.821065049741708</v>
      </c>
      <c r="M613">
        <v>25.203605484846001</v>
      </c>
      <c r="N613">
        <v>15.799515206939351</v>
      </c>
      <c r="O613">
        <v>19.237548575259829</v>
      </c>
      <c r="P613">
        <v>20.774644319414719</v>
      </c>
      <c r="Q613">
        <v>20.04954040636634</v>
      </c>
    </row>
    <row r="614" spans="1:17" hidden="1" x14ac:dyDescent="0.25">
      <c r="A614" t="s">
        <v>2</v>
      </c>
      <c r="B614" t="s">
        <v>535</v>
      </c>
      <c r="J614">
        <v>20.586698325147829</v>
      </c>
      <c r="K614">
        <v>21.946744289714811</v>
      </c>
      <c r="L614">
        <v>23.82521181586015</v>
      </c>
      <c r="M614">
        <v>25.207775160789009</v>
      </c>
      <c r="N614">
        <v>15.803397768417261</v>
      </c>
      <c r="O614">
        <v>19.24271306571919</v>
      </c>
      <c r="P614">
        <v>20.779784478203641</v>
      </c>
      <c r="Q614">
        <v>20.050635265796561</v>
      </c>
    </row>
    <row r="615" spans="1:17" hidden="1" x14ac:dyDescent="0.25">
      <c r="A615" t="s">
        <v>2</v>
      </c>
      <c r="B615" t="s">
        <v>536</v>
      </c>
      <c r="J615">
        <v>20.588275697009099</v>
      </c>
      <c r="K615">
        <v>21.95733560655594</v>
      </c>
      <c r="L615">
        <v>23.837288290620862</v>
      </c>
      <c r="M615">
        <v>25.2195012383416</v>
      </c>
      <c r="N615">
        <v>15.81431193999031</v>
      </c>
      <c r="O615">
        <v>19.257073022184539</v>
      </c>
      <c r="P615">
        <v>20.794021969902278</v>
      </c>
      <c r="Q615">
        <v>20.0534627066863</v>
      </c>
    </row>
    <row r="616" spans="1:17" hidden="1" x14ac:dyDescent="0.25">
      <c r="A616" t="s">
        <v>2</v>
      </c>
      <c r="B616" t="s">
        <v>537</v>
      </c>
      <c r="J616">
        <v>20.58763915303485</v>
      </c>
      <c r="K616">
        <v>21.954094191049759</v>
      </c>
      <c r="L616">
        <v>23.833604714501469</v>
      </c>
      <c r="M616">
        <v>25.215940845784051</v>
      </c>
      <c r="N616">
        <v>15.81109267377416</v>
      </c>
      <c r="O616">
        <v>19.25282345411372</v>
      </c>
      <c r="P616">
        <v>20.7897806821694</v>
      </c>
      <c r="Q616">
        <v>20.05254076234845</v>
      </c>
    </row>
    <row r="617" spans="1:17" hidden="1" x14ac:dyDescent="0.25">
      <c r="A617" t="s">
        <v>2</v>
      </c>
      <c r="B617" t="s">
        <v>538</v>
      </c>
      <c r="J617">
        <v>20.588505390657229</v>
      </c>
      <c r="K617">
        <v>21.958469055577702</v>
      </c>
      <c r="L617">
        <v>23.838580793329331</v>
      </c>
      <c r="M617">
        <v>25.220746874812608</v>
      </c>
      <c r="N617">
        <v>15.81542764062244</v>
      </c>
      <c r="O617">
        <v>19.258549320608051</v>
      </c>
      <c r="P617">
        <v>20.795500746953142</v>
      </c>
      <c r="Q617">
        <v>20.0537970897952</v>
      </c>
    </row>
    <row r="618" spans="1:17" x14ac:dyDescent="0.25">
      <c r="A618" t="s">
        <v>2</v>
      </c>
      <c r="B618" t="s">
        <v>539</v>
      </c>
      <c r="C618">
        <v>1.6151218157330619E-2</v>
      </c>
      <c r="D618">
        <v>0.38190901481643119</v>
      </c>
      <c r="E618">
        <v>0.79483919932357805</v>
      </c>
      <c r="F618">
        <v>1.2167950555966791</v>
      </c>
      <c r="G618">
        <v>72.983878218537313</v>
      </c>
      <c r="H618">
        <v>73.384485046429006</v>
      </c>
      <c r="I618">
        <v>73.543682062254064</v>
      </c>
      <c r="J618">
        <v>16.73387905042998</v>
      </c>
      <c r="K618">
        <v>12.493525745467521</v>
      </c>
      <c r="L618">
        <v>9.7765372936280741</v>
      </c>
      <c r="M618">
        <v>7.6431454734629902</v>
      </c>
      <c r="N618">
        <v>6.99169352164727</v>
      </c>
      <c r="O618">
        <v>4.7803989443830248E-3</v>
      </c>
      <c r="P618">
        <v>5.6498478933353349E-3</v>
      </c>
      <c r="Q618">
        <v>1.2568573416463171E-2</v>
      </c>
    </row>
    <row r="619" spans="1:17" hidden="1" x14ac:dyDescent="0.25">
      <c r="A619" t="s">
        <v>2</v>
      </c>
      <c r="B619" t="s">
        <v>540</v>
      </c>
      <c r="C619">
        <v>443.28300468203719</v>
      </c>
      <c r="D619">
        <v>443.3043548848637</v>
      </c>
      <c r="E619">
        <v>443.30329894087367</v>
      </c>
      <c r="F619">
        <v>443.29751437857323</v>
      </c>
      <c r="G619">
        <v>221.65520682004541</v>
      </c>
      <c r="H619">
        <v>221.65509490681259</v>
      </c>
      <c r="I619">
        <v>221.6568031663754</v>
      </c>
      <c r="J619">
        <v>20.00174113741193</v>
      </c>
      <c r="K619">
        <v>13.53344160827619</v>
      </c>
    </row>
    <row r="620" spans="1:17" x14ac:dyDescent="0.25">
      <c r="A620" t="s">
        <v>2</v>
      </c>
      <c r="B620" t="s">
        <v>541</v>
      </c>
      <c r="C620">
        <v>2.5528240972438939E-2</v>
      </c>
      <c r="D620">
        <v>4.8457472491557622E-2</v>
      </c>
      <c r="E620">
        <v>7.151530301375425E-2</v>
      </c>
      <c r="F620">
        <v>8.3923912557781657E-2</v>
      </c>
      <c r="G620">
        <v>9.6247035218352914E-2</v>
      </c>
      <c r="H620">
        <v>0.1014928663099994</v>
      </c>
      <c r="I620">
        <v>0.1201877838398934</v>
      </c>
      <c r="J620">
        <v>8.9283745130489756E-2</v>
      </c>
      <c r="K620">
        <v>8.9919529311346919E-2</v>
      </c>
      <c r="L620">
        <v>9.0407105564166965E-2</v>
      </c>
      <c r="M620">
        <v>9.1136918968065458E-2</v>
      </c>
      <c r="N620">
        <v>8.7970386696735375E-2</v>
      </c>
      <c r="O620">
        <v>3.2536686423868671E-2</v>
      </c>
      <c r="P620">
        <v>6.7107610017382389E-3</v>
      </c>
      <c r="Q620">
        <v>1.2737007431372731E-2</v>
      </c>
    </row>
    <row r="621" spans="1:17" hidden="1" x14ac:dyDescent="0.25">
      <c r="A621" t="s">
        <v>2</v>
      </c>
      <c r="B621" t="s">
        <v>542</v>
      </c>
      <c r="J621">
        <v>34.077324524760449</v>
      </c>
      <c r="K621">
        <v>35.748708293067438</v>
      </c>
      <c r="L621">
        <v>36.393164817364692</v>
      </c>
      <c r="M621">
        <v>36.594881394869063</v>
      </c>
      <c r="N621">
        <v>37.225216564592948</v>
      </c>
      <c r="O621">
        <v>43.369087366541649</v>
      </c>
      <c r="P621">
        <v>48.243604063262318</v>
      </c>
      <c r="Q621">
        <v>38.929226286829802</v>
      </c>
    </row>
    <row r="622" spans="1:17" hidden="1" x14ac:dyDescent="0.25">
      <c r="A622" t="s">
        <v>2</v>
      </c>
      <c r="B622" t="s">
        <v>543</v>
      </c>
      <c r="J622">
        <v>71.396321826373082</v>
      </c>
      <c r="K622">
        <v>74.497406828118571</v>
      </c>
      <c r="L622">
        <v>77.798746219975257</v>
      </c>
      <c r="M622">
        <v>79.01965787278165</v>
      </c>
      <c r="N622">
        <v>85.398222616925111</v>
      </c>
      <c r="O622">
        <v>82.824082084752504</v>
      </c>
      <c r="P622">
        <v>75.248173377250438</v>
      </c>
      <c r="Q622">
        <v>81.867898601324157</v>
      </c>
    </row>
    <row r="623" spans="1:17" hidden="1" x14ac:dyDescent="0.25">
      <c r="A623" t="s">
        <v>2</v>
      </c>
      <c r="B623" t="s">
        <v>544</v>
      </c>
      <c r="J623">
        <v>16.43994522307673</v>
      </c>
      <c r="K623">
        <v>19.46834191373512</v>
      </c>
      <c r="L623">
        <v>19.48201895291642</v>
      </c>
      <c r="M623">
        <v>19.383435517057279</v>
      </c>
      <c r="N623">
        <v>20.742761480885068</v>
      </c>
      <c r="O623">
        <v>14.55942957619936</v>
      </c>
      <c r="P623">
        <v>15.05787199873669</v>
      </c>
      <c r="Q623">
        <v>15.70209580796419</v>
      </c>
    </row>
    <row r="624" spans="1:17" hidden="1" x14ac:dyDescent="0.25">
      <c r="A624" t="s">
        <v>2</v>
      </c>
      <c r="B624" t="s">
        <v>545</v>
      </c>
      <c r="J624">
        <v>71.393397329979891</v>
      </c>
      <c r="K624">
        <v>74.48233573391461</v>
      </c>
      <c r="L624">
        <v>77.782562667048211</v>
      </c>
      <c r="M624">
        <v>79.005240292378204</v>
      </c>
      <c r="N624">
        <v>85.384601024186253</v>
      </c>
      <c r="O624">
        <v>82.811893258160993</v>
      </c>
      <c r="P624">
        <v>75.237456267354872</v>
      </c>
      <c r="Q624">
        <v>81.864837637543076</v>
      </c>
    </row>
    <row r="625" spans="1:17" hidden="1" x14ac:dyDescent="0.25">
      <c r="A625" t="s">
        <v>2</v>
      </c>
      <c r="B625" t="s">
        <v>546</v>
      </c>
      <c r="J625">
        <v>13.02907774540301</v>
      </c>
      <c r="K625">
        <v>15.43794604315026</v>
      </c>
      <c r="L625">
        <v>15.45094323035533</v>
      </c>
      <c r="M625">
        <v>15.37392957473303</v>
      </c>
      <c r="N625">
        <v>16.45295475147309</v>
      </c>
      <c r="O625">
        <v>11.547358788804621</v>
      </c>
      <c r="P625">
        <v>11.942770613516471</v>
      </c>
      <c r="Q625">
        <v>12.45382076504711</v>
      </c>
    </row>
    <row r="626" spans="1:17" x14ac:dyDescent="0.25">
      <c r="A626" t="s">
        <v>2</v>
      </c>
      <c r="B626" t="s">
        <v>547</v>
      </c>
      <c r="C626">
        <v>2.322728760930182E-2</v>
      </c>
      <c r="D626">
        <v>4.3993546154827062E-2</v>
      </c>
      <c r="E626">
        <v>6.2872133088346993E-2</v>
      </c>
      <c r="F626">
        <v>7.3811809386245E-2</v>
      </c>
      <c r="G626">
        <v>8.4979827054198209E-2</v>
      </c>
      <c r="H626">
        <v>8.9469583484406673E-2</v>
      </c>
      <c r="I626">
        <v>0.10467674923293541</v>
      </c>
      <c r="J626">
        <v>7.8605730981637076E-2</v>
      </c>
      <c r="K626">
        <v>7.9149695204479759E-2</v>
      </c>
      <c r="L626">
        <v>7.9548097424285091E-2</v>
      </c>
      <c r="M626">
        <v>6.9527683647783278E-2</v>
      </c>
      <c r="N626">
        <v>1.7973569420472631E-2</v>
      </c>
      <c r="O626">
        <v>3.376476651523692E-3</v>
      </c>
      <c r="P626">
        <v>4.2857310404947084E-3</v>
      </c>
      <c r="Q626">
        <v>9.85687825466788E-3</v>
      </c>
    </row>
    <row r="627" spans="1:17" hidden="1" x14ac:dyDescent="0.25">
      <c r="A627" t="s">
        <v>2</v>
      </c>
      <c r="B627" t="s">
        <v>548</v>
      </c>
      <c r="J627">
        <v>71.403057398100501</v>
      </c>
      <c r="K627">
        <v>74.53178307375309</v>
      </c>
      <c r="L627">
        <v>77.835673898423963</v>
      </c>
      <c r="M627">
        <v>79.052649393627959</v>
      </c>
      <c r="N627">
        <v>85.429391622681507</v>
      </c>
      <c r="O627">
        <v>82.851104014708383</v>
      </c>
      <c r="P627">
        <v>75.272094905307227</v>
      </c>
      <c r="Q627">
        <v>81.873950782897438</v>
      </c>
    </row>
    <row r="628" spans="1:17" hidden="1" x14ac:dyDescent="0.25">
      <c r="A628" t="s">
        <v>2</v>
      </c>
      <c r="B628" t="s">
        <v>2677</v>
      </c>
      <c r="C628">
        <v>18.768252146544619</v>
      </c>
      <c r="D628">
        <v>15.2182634329758</v>
      </c>
      <c r="E628">
        <v>15.29325927460383</v>
      </c>
      <c r="F628">
        <v>15.365937421234401</v>
      </c>
      <c r="G628">
        <v>15.443567685660289</v>
      </c>
      <c r="H628">
        <v>15.485051113065101</v>
      </c>
      <c r="I628">
        <v>10.392511975008411</v>
      </c>
      <c r="J628">
        <v>4.8063151614189819</v>
      </c>
      <c r="K628">
        <v>4.422766300376141</v>
      </c>
      <c r="L628">
        <v>3.0608301307521808</v>
      </c>
      <c r="M628">
        <v>0.9932277699286044</v>
      </c>
    </row>
    <row r="629" spans="1:17" hidden="1" x14ac:dyDescent="0.25">
      <c r="A629" t="s">
        <v>2</v>
      </c>
      <c r="B629" t="s">
        <v>549</v>
      </c>
      <c r="J629">
        <v>16.0375997727397</v>
      </c>
      <c r="K629">
        <v>18.993344500173301</v>
      </c>
      <c r="L629">
        <v>19.007020285526458</v>
      </c>
      <c r="M629">
        <v>18.910948464039141</v>
      </c>
      <c r="N629">
        <v>20.237227398401838</v>
      </c>
      <c r="O629">
        <v>14.20443319874019</v>
      </c>
      <c r="P629">
        <v>14.690749489657181</v>
      </c>
      <c r="Q629">
        <v>15.31929574947149</v>
      </c>
    </row>
    <row r="630" spans="1:17" hidden="1" x14ac:dyDescent="0.25">
      <c r="A630" t="s">
        <v>2</v>
      </c>
      <c r="B630" t="s">
        <v>550</v>
      </c>
      <c r="J630">
        <v>34.076519068564807</v>
      </c>
      <c r="K630">
        <v>35.749126083315602</v>
      </c>
      <c r="L630">
        <v>36.394018068881323</v>
      </c>
      <c r="M630">
        <v>36.594869083740328</v>
      </c>
      <c r="N630">
        <v>37.225115088974668</v>
      </c>
      <c r="O630">
        <v>43.369402209119102</v>
      </c>
      <c r="P630">
        <v>49.455952442976852</v>
      </c>
      <c r="Q630">
        <v>61.230059850947178</v>
      </c>
    </row>
    <row r="631" spans="1:17" hidden="1" x14ac:dyDescent="0.25">
      <c r="A631" t="s">
        <v>2</v>
      </c>
      <c r="B631" t="s">
        <v>551</v>
      </c>
      <c r="J631">
        <v>34.076520747349818</v>
      </c>
      <c r="K631">
        <v>35.749137771710053</v>
      </c>
      <c r="L631">
        <v>36.394029957419441</v>
      </c>
      <c r="M631">
        <v>36.594879508895772</v>
      </c>
      <c r="N631">
        <v>37.225124525311152</v>
      </c>
      <c r="O631">
        <v>43.369413766071581</v>
      </c>
      <c r="P631">
        <v>49.45596631126714</v>
      </c>
      <c r="Q631">
        <v>61.230078789089362</v>
      </c>
    </row>
    <row r="632" spans="1:17" hidden="1" x14ac:dyDescent="0.25">
      <c r="A632" t="s">
        <v>2</v>
      </c>
      <c r="B632" t="s">
        <v>552</v>
      </c>
      <c r="J632">
        <v>34.07651288957355</v>
      </c>
      <c r="K632">
        <v>35.749083101938943</v>
      </c>
      <c r="L632">
        <v>36.393974354513688</v>
      </c>
      <c r="M632">
        <v>36.594830752555339</v>
      </c>
      <c r="N632">
        <v>37.225080395660143</v>
      </c>
      <c r="O632">
        <v>43.369359722171303</v>
      </c>
      <c r="P632">
        <v>49.455901463009269</v>
      </c>
      <c r="Q632">
        <v>61.229990238190339</v>
      </c>
    </row>
    <row r="633" spans="1:17" x14ac:dyDescent="0.25">
      <c r="A633" t="s">
        <v>2</v>
      </c>
      <c r="B633" t="s">
        <v>553</v>
      </c>
      <c r="C633">
        <v>63.025067390613358</v>
      </c>
      <c r="D633">
        <v>97.623856119841989</v>
      </c>
      <c r="E633">
        <v>356.50445219961222</v>
      </c>
      <c r="F633">
        <v>360.96950911647508</v>
      </c>
      <c r="G633">
        <v>374.11084490673278</v>
      </c>
      <c r="H633">
        <v>378.82638196488801</v>
      </c>
      <c r="I633">
        <v>421.84027127652718</v>
      </c>
      <c r="J633">
        <v>97.687525040255608</v>
      </c>
      <c r="K633">
        <v>72.427269066534066</v>
      </c>
      <c r="L633">
        <v>56.146533407286043</v>
      </c>
      <c r="M633">
        <v>45.475512520479647</v>
      </c>
      <c r="N633">
        <v>38.534843052028897</v>
      </c>
      <c r="O633">
        <v>38.081942564077252</v>
      </c>
      <c r="P633">
        <v>37.525620541947177</v>
      </c>
      <c r="Q633">
        <v>39.923608547350547</v>
      </c>
    </row>
    <row r="634" spans="1:17" hidden="1" x14ac:dyDescent="0.25">
      <c r="A634" t="s">
        <v>2</v>
      </c>
      <c r="B634" t="s">
        <v>554</v>
      </c>
      <c r="C634">
        <v>66.198403848836321</v>
      </c>
      <c r="D634">
        <v>68.28368721891178</v>
      </c>
      <c r="E634">
        <v>68.463425882217635</v>
      </c>
      <c r="F634">
        <v>68.54371080116772</v>
      </c>
      <c r="G634">
        <v>59.946682984597849</v>
      </c>
      <c r="H634">
        <v>60.002519470520198</v>
      </c>
      <c r="I634">
        <v>60.267678176301096</v>
      </c>
      <c r="J634">
        <v>19.05965521810197</v>
      </c>
      <c r="K634">
        <v>14.128246527929671</v>
      </c>
      <c r="L634">
        <v>10.18291241929523</v>
      </c>
      <c r="M634">
        <v>7.753721359450088</v>
      </c>
      <c r="N634">
        <v>6.2036846108790646</v>
      </c>
      <c r="O634">
        <v>5.5883404097031413</v>
      </c>
      <c r="P634">
        <v>4.7021792667348361</v>
      </c>
      <c r="Q634">
        <v>3.2500999539066302</v>
      </c>
    </row>
    <row r="635" spans="1:17" hidden="1" x14ac:dyDescent="0.25">
      <c r="A635" t="s">
        <v>2</v>
      </c>
      <c r="B635" t="s">
        <v>555</v>
      </c>
      <c r="J635">
        <v>26.23944618501891</v>
      </c>
      <c r="K635">
        <v>27.00336462531186</v>
      </c>
      <c r="L635">
        <v>36.2540940509287</v>
      </c>
      <c r="M635">
        <v>46.795477958892739</v>
      </c>
      <c r="N635">
        <v>46.821336303228527</v>
      </c>
      <c r="O635">
        <v>46.821334034122302</v>
      </c>
      <c r="P635">
        <v>46.821327227798918</v>
      </c>
      <c r="Q635">
        <v>46.821292014819413</v>
      </c>
    </row>
    <row r="636" spans="1:17" x14ac:dyDescent="0.25">
      <c r="A636" t="s">
        <v>2</v>
      </c>
      <c r="B636" t="s">
        <v>556</v>
      </c>
      <c r="C636">
        <v>1.2435709136174951E-4</v>
      </c>
      <c r="D636">
        <v>0.14601170348456241</v>
      </c>
      <c r="E636">
        <v>0.29200434498376232</v>
      </c>
      <c r="F636">
        <v>0.43800020636440462</v>
      </c>
      <c r="G636">
        <v>23.60147352545652</v>
      </c>
      <c r="H636">
        <v>23.747465612014761</v>
      </c>
      <c r="I636">
        <v>23.80385812675555</v>
      </c>
      <c r="J636">
        <v>10.47759923135197</v>
      </c>
      <c r="K636">
        <v>10.093177801485339</v>
      </c>
      <c r="L636">
        <v>10.567250465419059</v>
      </c>
      <c r="M636">
        <v>2.5866557454500401E-2</v>
      </c>
      <c r="N636">
        <v>8.2131186958364992E-6</v>
      </c>
      <c r="O636">
        <v>1.04822249388857E-5</v>
      </c>
      <c r="P636">
        <v>1.7288548306022511E-5</v>
      </c>
      <c r="Q636">
        <v>5.2501527834573898E-5</v>
      </c>
    </row>
    <row r="637" spans="1:17" hidden="1" x14ac:dyDescent="0.25">
      <c r="A637" t="s">
        <v>2</v>
      </c>
      <c r="B637" t="s">
        <v>557</v>
      </c>
      <c r="C637">
        <v>46.03485078980944</v>
      </c>
      <c r="D637">
        <v>46.034954670147457</v>
      </c>
      <c r="E637">
        <v>46.034953460528151</v>
      </c>
      <c r="F637">
        <v>46.034949031027388</v>
      </c>
      <c r="G637">
        <v>23.01746693866248</v>
      </c>
      <c r="H637">
        <v>23.017466489138499</v>
      </c>
      <c r="I637">
        <v>23.01748638958934</v>
      </c>
      <c r="J637">
        <v>10.10429909997648</v>
      </c>
      <c r="K637">
        <v>9.7248020895500904</v>
      </c>
    </row>
    <row r="638" spans="1:17" hidden="1" x14ac:dyDescent="0.25">
      <c r="A638" t="s">
        <v>2</v>
      </c>
      <c r="B638" t="s">
        <v>558</v>
      </c>
      <c r="J638">
        <v>11.74196186790434</v>
      </c>
      <c r="K638">
        <v>13.22023427019918</v>
      </c>
      <c r="L638">
        <v>13.68523758725369</v>
      </c>
      <c r="M638">
        <v>14.80299171983518</v>
      </c>
      <c r="N638">
        <v>15.48525490896065</v>
      </c>
      <c r="O638">
        <v>13.28472050425942</v>
      </c>
      <c r="P638">
        <v>12.833970678592751</v>
      </c>
      <c r="Q638">
        <v>13.54829703819909</v>
      </c>
    </row>
    <row r="639" spans="1:17" hidden="1" x14ac:dyDescent="0.25">
      <c r="A639" t="s">
        <v>2</v>
      </c>
      <c r="B639" t="s">
        <v>559</v>
      </c>
      <c r="J639">
        <v>11.741955147449429</v>
      </c>
      <c r="K639">
        <v>13.22018043333772</v>
      </c>
      <c r="L639">
        <v>13.685172571074389</v>
      </c>
      <c r="M639">
        <v>14.80292552508217</v>
      </c>
      <c r="N639">
        <v>15.48517579268924</v>
      </c>
      <c r="O639">
        <v>13.284647841985169</v>
      </c>
      <c r="P639">
        <v>12.83392437944131</v>
      </c>
      <c r="Q639">
        <v>13.548239609109441</v>
      </c>
    </row>
    <row r="640" spans="1:17" hidden="1" x14ac:dyDescent="0.25">
      <c r="A640" t="s">
        <v>2</v>
      </c>
      <c r="B640" t="s">
        <v>560</v>
      </c>
      <c r="J640">
        <v>11.741960566659801</v>
      </c>
      <c r="K640">
        <v>13.22022383579513</v>
      </c>
      <c r="L640">
        <v>13.68522498532851</v>
      </c>
      <c r="M640">
        <v>14.80297888868996</v>
      </c>
      <c r="N640">
        <v>15.48523957530983</v>
      </c>
      <c r="O640">
        <v>13.284706423490761</v>
      </c>
      <c r="P640">
        <v>12.83396171283934</v>
      </c>
      <c r="Q640">
        <v>13.54828591376806</v>
      </c>
    </row>
    <row r="641" spans="1:17" hidden="1" x14ac:dyDescent="0.25">
      <c r="A641" t="s">
        <v>2</v>
      </c>
      <c r="B641" t="s">
        <v>561</v>
      </c>
      <c r="J641">
        <v>11.78695832111147</v>
      </c>
      <c r="K641">
        <v>13.248035565189531</v>
      </c>
      <c r="L641">
        <v>13.705442574925829</v>
      </c>
      <c r="M641">
        <v>14.81943040168429</v>
      </c>
      <c r="N641">
        <v>16.392347291591211</v>
      </c>
      <c r="O641">
        <v>25.501436658429661</v>
      </c>
      <c r="P641">
        <v>25.614324321665169</v>
      </c>
      <c r="Q641">
        <v>20.963599783431391</v>
      </c>
    </row>
    <row r="642" spans="1:17" hidden="1" x14ac:dyDescent="0.25">
      <c r="A642" t="s">
        <v>2</v>
      </c>
      <c r="B642" t="s">
        <v>562</v>
      </c>
      <c r="J642">
        <v>11.742869593927161</v>
      </c>
      <c r="K642">
        <v>13.22154047884662</v>
      </c>
      <c r="L642">
        <v>13.686392262687161</v>
      </c>
      <c r="M642">
        <v>14.80412961752651</v>
      </c>
      <c r="N642">
        <v>15.48634858205428</v>
      </c>
      <c r="O642">
        <v>13.285855561504629</v>
      </c>
      <c r="P642">
        <v>12.834848948174599</v>
      </c>
      <c r="Q642">
        <v>13.5486893690413</v>
      </c>
    </row>
    <row r="643" spans="1:17" hidden="1" x14ac:dyDescent="0.25">
      <c r="A643" t="s">
        <v>2</v>
      </c>
      <c r="B643" t="s">
        <v>563</v>
      </c>
      <c r="J643">
        <v>11.742710891170139</v>
      </c>
      <c r="K643">
        <v>13.22179633566013</v>
      </c>
      <c r="L643">
        <v>13.686718120223929</v>
      </c>
      <c r="M643">
        <v>14.80447069810044</v>
      </c>
      <c r="N643">
        <v>15.48665961858566</v>
      </c>
      <c r="O643">
        <v>13.28623777222297</v>
      </c>
      <c r="P643">
        <v>12.835145777954629</v>
      </c>
      <c r="Q643">
        <v>13.54877808711205</v>
      </c>
    </row>
    <row r="644" spans="1:17" x14ac:dyDescent="0.25">
      <c r="A644" t="s">
        <v>2</v>
      </c>
      <c r="B644" t="s">
        <v>564</v>
      </c>
      <c r="C644">
        <v>0.39934090498418651</v>
      </c>
      <c r="D644">
        <v>1.171169412859135</v>
      </c>
      <c r="E644">
        <v>16.741707402876582</v>
      </c>
      <c r="F644">
        <v>16.902403511449329</v>
      </c>
      <c r="G644">
        <v>17.064118094454098</v>
      </c>
      <c r="H644">
        <v>17.22761298689958</v>
      </c>
      <c r="I644">
        <v>18.269839463475481</v>
      </c>
      <c r="J644">
        <v>6.8684868027820158</v>
      </c>
      <c r="K644">
        <v>5.9248898331651079</v>
      </c>
      <c r="L644">
        <v>4.9230319668206706</v>
      </c>
      <c r="M644">
        <v>1.9050133686395381</v>
      </c>
      <c r="N644">
        <v>3.9918733966721248E-3</v>
      </c>
      <c r="O644">
        <v>4.3752045860588704E-3</v>
      </c>
      <c r="P644">
        <v>6.0517824966023299E-3</v>
      </c>
      <c r="Q644">
        <v>1.507324739192634E-2</v>
      </c>
    </row>
    <row r="645" spans="1:17" hidden="1" x14ac:dyDescent="0.25">
      <c r="A645" t="s">
        <v>2</v>
      </c>
      <c r="B645" t="s">
        <v>565</v>
      </c>
      <c r="C645">
        <v>18.18710493937035</v>
      </c>
      <c r="D645">
        <v>18.799762594721621</v>
      </c>
      <c r="E645">
        <v>12.54922136646859</v>
      </c>
      <c r="F645">
        <v>12.547575979171381</v>
      </c>
      <c r="G645">
        <v>12.546824468659819</v>
      </c>
      <c r="H645">
        <v>12.549027098531431</v>
      </c>
      <c r="I645">
        <v>12.55161495987819</v>
      </c>
      <c r="J645">
        <v>2.747889582238781</v>
      </c>
      <c r="K645">
        <v>2.546204442341931</v>
      </c>
      <c r="L645">
        <v>1.5627207204459499</v>
      </c>
    </row>
    <row r="646" spans="1:17" x14ac:dyDescent="0.25">
      <c r="A646" t="s">
        <v>2</v>
      </c>
      <c r="B646" t="s">
        <v>566</v>
      </c>
      <c r="J646">
        <v>7.9244365929159767E-3</v>
      </c>
      <c r="K646">
        <v>9.1062885596049116E-3</v>
      </c>
      <c r="L646">
        <v>8.3818354291758639E-3</v>
      </c>
      <c r="M646">
        <v>4.3161736064001189E-3</v>
      </c>
      <c r="N646">
        <v>2.3018310154220901E-3</v>
      </c>
      <c r="O646">
        <v>2.9403578215414111E-3</v>
      </c>
      <c r="P646">
        <v>4.8427934078684428E-3</v>
      </c>
      <c r="Q646">
        <v>1.410549729126862E-2</v>
      </c>
    </row>
    <row r="647" spans="1:17" hidden="1" x14ac:dyDescent="0.25">
      <c r="A647" t="s">
        <v>2</v>
      </c>
      <c r="B647" t="s">
        <v>567</v>
      </c>
      <c r="J647">
        <v>2.9469498716359142</v>
      </c>
      <c r="K647">
        <v>5.9039006839049968</v>
      </c>
      <c r="L647">
        <v>8.8687009626047022</v>
      </c>
      <c r="M647">
        <v>23.69545362186831</v>
      </c>
      <c r="N647">
        <v>36.147625079581452</v>
      </c>
      <c r="O647">
        <v>47.930493596319756</v>
      </c>
      <c r="P647">
        <v>59.681472488237098</v>
      </c>
      <c r="Q647">
        <v>71.004397160739742</v>
      </c>
    </row>
    <row r="648" spans="1:17" x14ac:dyDescent="0.25">
      <c r="A648" t="s">
        <v>2</v>
      </c>
      <c r="B648" t="s">
        <v>568</v>
      </c>
      <c r="J648">
        <v>8.9956677587932493E-3</v>
      </c>
      <c r="K648">
        <v>1.0610755543301931E-2</v>
      </c>
      <c r="L648">
        <v>9.7969659255507952E-3</v>
      </c>
      <c r="M648">
        <v>5.1065426899895676E-3</v>
      </c>
      <c r="N648">
        <v>2.7512566711828091E-3</v>
      </c>
      <c r="O648">
        <v>3.519358057872791E-3</v>
      </c>
      <c r="P648">
        <v>5.7819587065999836E-3</v>
      </c>
      <c r="Q648">
        <v>1.6658796326088181E-2</v>
      </c>
    </row>
    <row r="649" spans="1:17" hidden="1" x14ac:dyDescent="0.25">
      <c r="A649" t="s">
        <v>2</v>
      </c>
      <c r="B649" t="s">
        <v>569</v>
      </c>
      <c r="J649">
        <v>1.0020290320647269</v>
      </c>
      <c r="K649">
        <v>2.0114386441031731</v>
      </c>
      <c r="L649">
        <v>3.023276935249271</v>
      </c>
      <c r="M649">
        <v>8.0830904610095704</v>
      </c>
      <c r="N649">
        <v>12.29917236590274</v>
      </c>
      <c r="O649">
        <v>16.3017814650361</v>
      </c>
      <c r="P649">
        <v>20.302896263202172</v>
      </c>
      <c r="Q649">
        <v>24.29539662610274</v>
      </c>
    </row>
    <row r="650" spans="1:17" hidden="1" x14ac:dyDescent="0.25">
      <c r="A650" t="s">
        <v>2</v>
      </c>
      <c r="B650" t="s">
        <v>570</v>
      </c>
      <c r="J650">
        <v>0.95732259758553107</v>
      </c>
      <c r="K650">
        <v>2.097155105928505</v>
      </c>
      <c r="L650">
        <v>3.253728981161657</v>
      </c>
      <c r="M650">
        <v>2.9867475211729619</v>
      </c>
      <c r="N650">
        <v>7.1767505150206761</v>
      </c>
      <c r="O650">
        <v>9.6371078410475963</v>
      </c>
      <c r="P650">
        <v>11.35992133679957</v>
      </c>
      <c r="Q650">
        <v>13.6809951190929</v>
      </c>
    </row>
    <row r="651" spans="1:17" x14ac:dyDescent="0.25">
      <c r="A651" t="s">
        <v>2</v>
      </c>
      <c r="B651" t="s">
        <v>571</v>
      </c>
      <c r="J651">
        <v>8.152980288458195E-5</v>
      </c>
      <c r="K651">
        <v>9.3246251959666938E-5</v>
      </c>
      <c r="L651">
        <v>3.7528494415391837E-5</v>
      </c>
      <c r="M651">
        <v>1.09560593847834E-5</v>
      </c>
      <c r="N651">
        <v>1.3984923695700399E-5</v>
      </c>
      <c r="O651">
        <v>1.7848856407735509E-5</v>
      </c>
      <c r="P651">
        <v>2.2779922313693901E-5</v>
      </c>
      <c r="Q651">
        <v>1.3523245372219609E-4</v>
      </c>
    </row>
    <row r="652" spans="1:17" hidden="1" x14ac:dyDescent="0.25">
      <c r="A652" t="s">
        <v>2</v>
      </c>
      <c r="B652" t="s">
        <v>572</v>
      </c>
      <c r="J652">
        <v>0.95732261996092016</v>
      </c>
      <c r="K652">
        <v>2.097159709960791</v>
      </c>
      <c r="L652">
        <v>3.2537420358254092</v>
      </c>
      <c r="M652">
        <v>2.9867866047770928</v>
      </c>
      <c r="N652">
        <v>7.1769591726918094</v>
      </c>
      <c r="O652">
        <v>9.6374421889140471</v>
      </c>
      <c r="P652">
        <v>11.360300171495631</v>
      </c>
      <c r="Q652">
        <v>13.68102114646268</v>
      </c>
    </row>
    <row r="653" spans="1:17" hidden="1" x14ac:dyDescent="0.25">
      <c r="A653" t="s">
        <v>2</v>
      </c>
      <c r="B653" t="s">
        <v>573</v>
      </c>
      <c r="J653">
        <v>0.95734094074358056</v>
      </c>
      <c r="K653">
        <v>2.0985212111192491</v>
      </c>
      <c r="L653">
        <v>3.2579313301885038</v>
      </c>
      <c r="M653">
        <v>10.289823425655021</v>
      </c>
      <c r="N653">
        <v>15.33818826749064</v>
      </c>
      <c r="O653">
        <v>19.861134353791179</v>
      </c>
      <c r="P653">
        <v>29.373877037182851</v>
      </c>
      <c r="Q653">
        <v>34.804962862866113</v>
      </c>
    </row>
    <row r="654" spans="1:17" hidden="1" x14ac:dyDescent="0.25">
      <c r="A654" t="s">
        <v>2</v>
      </c>
      <c r="B654" t="s">
        <v>574</v>
      </c>
      <c r="J654">
        <v>0.95734126986224111</v>
      </c>
      <c r="K654">
        <v>2.098530125135003</v>
      </c>
      <c r="L654">
        <v>3.2579523590749551</v>
      </c>
      <c r="M654">
        <v>10.29000053680015</v>
      </c>
      <c r="N654">
        <v>15.33869655411722</v>
      </c>
      <c r="O654">
        <v>19.86208130472491</v>
      </c>
      <c r="P654">
        <v>29.375423997673359</v>
      </c>
      <c r="Q654">
        <v>34.805513344111091</v>
      </c>
    </row>
    <row r="655" spans="1:17" hidden="1" x14ac:dyDescent="0.25">
      <c r="A655" t="s">
        <v>2</v>
      </c>
      <c r="B655" t="s">
        <v>575</v>
      </c>
      <c r="J655">
        <v>0.95733545654901486</v>
      </c>
      <c r="K655">
        <v>2.0980272900342949</v>
      </c>
      <c r="L655">
        <v>3.256521676751079</v>
      </c>
      <c r="M655">
        <v>10.391301994910821</v>
      </c>
      <c r="N655">
        <v>13.758566073066969</v>
      </c>
      <c r="O655">
        <v>18.3582150337838</v>
      </c>
      <c r="P655">
        <v>21.492009548662029</v>
      </c>
      <c r="Q655">
        <v>25.800992356397501</v>
      </c>
    </row>
    <row r="656" spans="1:17" hidden="1" x14ac:dyDescent="0.25">
      <c r="A656" t="s">
        <v>2</v>
      </c>
      <c r="B656" t="s">
        <v>576</v>
      </c>
      <c r="J656">
        <v>0.95733596666715426</v>
      </c>
      <c r="K656">
        <v>2.0980767183218498</v>
      </c>
      <c r="L656">
        <v>3.2566619345919978</v>
      </c>
      <c r="M656">
        <v>9.785273121957534</v>
      </c>
      <c r="N656">
        <v>13.783024795537029</v>
      </c>
      <c r="O656">
        <v>18.188423255658449</v>
      </c>
      <c r="P656">
        <v>21.46446013499947</v>
      </c>
      <c r="Q656">
        <v>25.78385504387073</v>
      </c>
    </row>
    <row r="657" spans="1:17" x14ac:dyDescent="0.25">
      <c r="A657" t="s">
        <v>2</v>
      </c>
      <c r="B657" t="s">
        <v>577</v>
      </c>
      <c r="J657">
        <v>1.8282211862139761E-4</v>
      </c>
      <c r="K657">
        <v>2.059291630917285E-4</v>
      </c>
      <c r="L657">
        <v>1.6571100401526349E-4</v>
      </c>
      <c r="M657">
        <v>5.9255443416969993E-5</v>
      </c>
      <c r="N657">
        <v>5.0611616484670239E-5</v>
      </c>
      <c r="O657">
        <v>6.4597118374616158E-5</v>
      </c>
      <c r="P657">
        <v>9.7763374243038773E-5</v>
      </c>
      <c r="Q657">
        <v>3.1774598193489578E-4</v>
      </c>
    </row>
    <row r="658" spans="1:17" hidden="1" x14ac:dyDescent="0.25">
      <c r="A658" t="s">
        <v>2</v>
      </c>
      <c r="B658" t="s">
        <v>578</v>
      </c>
      <c r="J658">
        <v>0.95733646443654929</v>
      </c>
      <c r="K658">
        <v>1.090094531299475</v>
      </c>
      <c r="L658">
        <v>1.1435040441041591</v>
      </c>
      <c r="M658">
        <v>2.989833232062614</v>
      </c>
      <c r="N658">
        <v>7.1947605468229892</v>
      </c>
      <c r="O658">
        <v>9.6671372190918721</v>
      </c>
      <c r="P658">
        <v>11.39536467329364</v>
      </c>
      <c r="Q658">
        <v>13.685200521803759</v>
      </c>
    </row>
    <row r="659" spans="1:17" x14ac:dyDescent="0.25">
      <c r="A659" t="s">
        <v>2</v>
      </c>
      <c r="B659" t="s">
        <v>579</v>
      </c>
      <c r="J659">
        <v>9.7274238291420942E-6</v>
      </c>
      <c r="K659">
        <v>1.021468764350986E-5</v>
      </c>
      <c r="L659">
        <v>2.1463772244031969E-6</v>
      </c>
      <c r="M659">
        <v>2.739597292361337E-6</v>
      </c>
      <c r="N659">
        <v>3.4966178313014159E-6</v>
      </c>
      <c r="O659">
        <v>4.462678742208746E-6</v>
      </c>
      <c r="P659">
        <v>5.6956193187648556E-6</v>
      </c>
      <c r="Q659">
        <v>3.6340271120928897E-5</v>
      </c>
    </row>
    <row r="660" spans="1:17" hidden="1" x14ac:dyDescent="0.25">
      <c r="A660" t="s">
        <v>2</v>
      </c>
      <c r="B660" t="s">
        <v>580</v>
      </c>
      <c r="J660">
        <v>0.95734324480153055</v>
      </c>
      <c r="K660">
        <v>1.0901762467354541</v>
      </c>
      <c r="L660">
        <v>1.1436370746634541</v>
      </c>
      <c r="M660">
        <v>2.9908665120940352</v>
      </c>
      <c r="N660">
        <v>7.20072793261948</v>
      </c>
      <c r="O660">
        <v>9.6770313314787639</v>
      </c>
      <c r="P660">
        <v>11.407036503491231</v>
      </c>
      <c r="Q660">
        <v>13.687862171087581</v>
      </c>
    </row>
    <row r="661" spans="1:17" x14ac:dyDescent="0.25">
      <c r="A661" t="s">
        <v>2</v>
      </c>
      <c r="B661" t="s">
        <v>581</v>
      </c>
      <c r="J661">
        <v>9.7274239428704721E-6</v>
      </c>
      <c r="K661">
        <v>1.02146877545245E-5</v>
      </c>
      <c r="L661">
        <v>2.146377135522187E-6</v>
      </c>
      <c r="M661">
        <v>2.7395971764332848E-6</v>
      </c>
      <c r="N661">
        <v>3.4966177205579169E-6</v>
      </c>
      <c r="O661">
        <v>4.4626786527869391E-6</v>
      </c>
      <c r="P661">
        <v>5.6956192246480018E-6</v>
      </c>
      <c r="Q661">
        <v>3.634027123882353E-5</v>
      </c>
    </row>
    <row r="662" spans="1:17" hidden="1" x14ac:dyDescent="0.25">
      <c r="A662" t="s">
        <v>2</v>
      </c>
      <c r="B662" t="s">
        <v>582</v>
      </c>
      <c r="J662">
        <v>0.95733815735171235</v>
      </c>
      <c r="K662">
        <v>2.0980809897257888</v>
      </c>
      <c r="L662">
        <v>3.256613812017096</v>
      </c>
      <c r="M662">
        <v>10.51404595688633</v>
      </c>
      <c r="N662">
        <v>13.72839191127485</v>
      </c>
      <c r="O662">
        <v>18.324120922801999</v>
      </c>
      <c r="P662">
        <v>21.445470311309791</v>
      </c>
      <c r="Q662">
        <v>25.772812248636711</v>
      </c>
    </row>
    <row r="663" spans="1:17" hidden="1" x14ac:dyDescent="0.25">
      <c r="A663" t="s">
        <v>2</v>
      </c>
      <c r="B663" t="s">
        <v>583</v>
      </c>
      <c r="J663">
        <v>0.95733446217469576</v>
      </c>
      <c r="K663">
        <v>2.0979875259432399</v>
      </c>
      <c r="L663">
        <v>3.2564033554561891</v>
      </c>
      <c r="M663">
        <v>10.512175707403561</v>
      </c>
      <c r="N663">
        <v>13.72199403772432</v>
      </c>
      <c r="O663">
        <v>18.313630417748989</v>
      </c>
      <c r="P663">
        <v>21.433140127271201</v>
      </c>
      <c r="Q663">
        <v>25.769087838621498</v>
      </c>
    </row>
    <row r="664" spans="1:17" x14ac:dyDescent="0.25">
      <c r="A664" t="s">
        <v>2</v>
      </c>
      <c r="B664" t="s">
        <v>584</v>
      </c>
      <c r="J664">
        <v>2.2072087213610451E-4</v>
      </c>
      <c r="K664">
        <v>2.5075218997189241E-4</v>
      </c>
      <c r="L664">
        <v>2.2919871012795851E-4</v>
      </c>
      <c r="M664">
        <v>1.162821214682199E-4</v>
      </c>
      <c r="N664">
        <v>6.1398266256387798E-5</v>
      </c>
      <c r="O664">
        <v>7.8365239450488449E-5</v>
      </c>
      <c r="P664">
        <v>1.2923187533338561E-4</v>
      </c>
      <c r="Q664">
        <v>3.7953826660297191E-4</v>
      </c>
    </row>
    <row r="665" spans="1:17" hidden="1" x14ac:dyDescent="0.25">
      <c r="A665" t="s">
        <v>2</v>
      </c>
      <c r="B665" t="s">
        <v>585</v>
      </c>
      <c r="J665">
        <v>0.95733500569080077</v>
      </c>
      <c r="K665">
        <v>2.0980016157388581</v>
      </c>
      <c r="L665">
        <v>3.256436740076659</v>
      </c>
      <c r="M665">
        <v>10.51247292461373</v>
      </c>
      <c r="N665">
        <v>13.722992909986351</v>
      </c>
      <c r="O665">
        <v>18.315284383001639</v>
      </c>
      <c r="P665">
        <v>21.435107329754558</v>
      </c>
      <c r="Q665">
        <v>25.769756772368851</v>
      </c>
    </row>
    <row r="666" spans="1:17" hidden="1" x14ac:dyDescent="0.25">
      <c r="A666" t="s">
        <v>2</v>
      </c>
      <c r="B666" t="s">
        <v>586</v>
      </c>
      <c r="J666">
        <v>0.33612743352675029</v>
      </c>
      <c r="K666">
        <v>0.65983904686503048</v>
      </c>
      <c r="L666">
        <v>0.99000335744252144</v>
      </c>
      <c r="M666">
        <v>2.6161055263927921</v>
      </c>
      <c r="N666">
        <v>5.2084490946363626</v>
      </c>
      <c r="O666">
        <v>8.8854902935143354</v>
      </c>
      <c r="P666">
        <v>8.8072659603785262</v>
      </c>
      <c r="Q666">
        <v>10.809869053778311</v>
      </c>
    </row>
    <row r="667" spans="1:17" hidden="1" x14ac:dyDescent="0.25">
      <c r="A667" t="s">
        <v>2</v>
      </c>
      <c r="B667" t="s">
        <v>587</v>
      </c>
      <c r="J667">
        <v>0.33612702090415308</v>
      </c>
      <c r="K667">
        <v>0.65983079589476445</v>
      </c>
      <c r="L667">
        <v>0.98998437759772939</v>
      </c>
      <c r="M667">
        <v>2.6159874106738328</v>
      </c>
      <c r="N667">
        <v>5.2080470182674574</v>
      </c>
      <c r="O667">
        <v>8.8846524596369427</v>
      </c>
      <c r="P667">
        <v>8.8061864096745541</v>
      </c>
      <c r="Q667">
        <v>10.80950564046867</v>
      </c>
    </row>
    <row r="668" spans="1:17" hidden="1" x14ac:dyDescent="0.25">
      <c r="A668" t="s">
        <v>2</v>
      </c>
      <c r="B668" t="s">
        <v>588</v>
      </c>
      <c r="J668">
        <v>0.33612776482096862</v>
      </c>
      <c r="K668">
        <v>0.65984629122081873</v>
      </c>
      <c r="L668">
        <v>0.99002011870498474</v>
      </c>
      <c r="M668">
        <v>2.616211829430287</v>
      </c>
      <c r="N668">
        <v>5.2088133076527336</v>
      </c>
      <c r="O668">
        <v>8.8862361448576159</v>
      </c>
      <c r="P668">
        <v>8.8082207496733584</v>
      </c>
      <c r="Q668">
        <v>10.810197535880461</v>
      </c>
    </row>
    <row r="669" spans="1:17" hidden="1" x14ac:dyDescent="0.25">
      <c r="A669" t="s">
        <v>2</v>
      </c>
      <c r="B669" t="s">
        <v>589</v>
      </c>
      <c r="J669">
        <v>0.33612580026807259</v>
      </c>
      <c r="K669">
        <v>0.6597204174199901</v>
      </c>
      <c r="L669">
        <v>0.98969463027657334</v>
      </c>
      <c r="M669">
        <v>2.6393265574760112</v>
      </c>
      <c r="N669">
        <v>2.3326700582037381</v>
      </c>
      <c r="O669">
        <v>3.804940195915099</v>
      </c>
      <c r="P669">
        <v>5.3161144193526146</v>
      </c>
      <c r="Q669">
        <v>6.1338894985772621</v>
      </c>
    </row>
    <row r="670" spans="1:17" hidden="1" x14ac:dyDescent="0.25">
      <c r="A670" t="s">
        <v>2</v>
      </c>
      <c r="B670" t="s">
        <v>590</v>
      </c>
      <c r="J670">
        <v>0.33612583808529389</v>
      </c>
      <c r="K670">
        <v>0.65971794646181026</v>
      </c>
      <c r="L670">
        <v>0.98968906447534921</v>
      </c>
      <c r="M670">
        <v>2.639292494718573</v>
      </c>
      <c r="N670">
        <v>2.3326073789390271</v>
      </c>
      <c r="O670">
        <v>3.8047960582914628</v>
      </c>
      <c r="P670">
        <v>5.3158749695813947</v>
      </c>
      <c r="Q670">
        <v>6.1338208782107904</v>
      </c>
    </row>
    <row r="671" spans="1:17" hidden="1" x14ac:dyDescent="0.25">
      <c r="A671" t="s">
        <v>2</v>
      </c>
      <c r="B671" t="s">
        <v>591</v>
      </c>
      <c r="J671">
        <v>0.3361258403255738</v>
      </c>
      <c r="K671">
        <v>0.65972118346048436</v>
      </c>
      <c r="L671">
        <v>0.9896964213063616</v>
      </c>
      <c r="M671">
        <v>2.639338709296799</v>
      </c>
      <c r="N671">
        <v>2.3326916387971508</v>
      </c>
      <c r="O671">
        <v>3.8049902998359242</v>
      </c>
      <c r="P671">
        <v>5.3161985845503326</v>
      </c>
      <c r="Q671">
        <v>6.1339147896306887</v>
      </c>
    </row>
    <row r="672" spans="1:17" hidden="1" x14ac:dyDescent="0.25">
      <c r="A672" t="s">
        <v>2</v>
      </c>
      <c r="B672" t="s">
        <v>592</v>
      </c>
      <c r="J672">
        <v>0.33612655672426689</v>
      </c>
      <c r="K672">
        <v>0.65973019150257273</v>
      </c>
      <c r="L672">
        <v>0.98971714341231609</v>
      </c>
      <c r="M672">
        <v>2.639468370752335</v>
      </c>
      <c r="N672">
        <v>2.3329289643343492</v>
      </c>
      <c r="O672">
        <v>3.8055383369404718</v>
      </c>
      <c r="P672">
        <v>5.3171120807851828</v>
      </c>
      <c r="Q672">
        <v>6.1341777496678409</v>
      </c>
    </row>
    <row r="673" spans="1:17" hidden="1" x14ac:dyDescent="0.25">
      <c r="A673" t="s">
        <v>2</v>
      </c>
      <c r="B673" t="s">
        <v>593</v>
      </c>
      <c r="J673">
        <v>0.3361264082469112</v>
      </c>
      <c r="K673">
        <v>0.65972748835548756</v>
      </c>
      <c r="L673">
        <v>0.98971088068727009</v>
      </c>
      <c r="M673">
        <v>2.6394287552735758</v>
      </c>
      <c r="N673">
        <v>2.33285931354549</v>
      </c>
      <c r="O673">
        <v>3.8053768160921879</v>
      </c>
      <c r="P673">
        <v>5.3168409139672077</v>
      </c>
      <c r="Q673">
        <v>6.1340928137674986</v>
      </c>
    </row>
    <row r="674" spans="1:17" hidden="1" x14ac:dyDescent="0.25">
      <c r="A674" t="s">
        <v>2</v>
      </c>
      <c r="B674" t="s">
        <v>594</v>
      </c>
      <c r="J674">
        <v>0.3361266075696302</v>
      </c>
      <c r="K674">
        <v>0.65973113738956335</v>
      </c>
      <c r="L674">
        <v>0.98971934193999433</v>
      </c>
      <c r="M674">
        <v>2.6394822766878132</v>
      </c>
      <c r="N674">
        <v>2.3329530918925361</v>
      </c>
      <c r="O674">
        <v>3.8055944207624939</v>
      </c>
      <c r="P674">
        <v>5.3172065878869077</v>
      </c>
      <c r="Q674">
        <v>6.1342085691792434</v>
      </c>
    </row>
    <row r="675" spans="1:17" x14ac:dyDescent="0.25">
      <c r="A675" t="s">
        <v>2</v>
      </c>
      <c r="B675" t="s">
        <v>595</v>
      </c>
      <c r="J675">
        <v>5.0683630352071473E-3</v>
      </c>
      <c r="K675">
        <v>5.9074977500194721E-3</v>
      </c>
      <c r="L675">
        <v>6.6043137057762548E-3</v>
      </c>
      <c r="M675">
        <v>7.5489774961548109E-3</v>
      </c>
      <c r="N675">
        <v>6.7127542262471543E-3</v>
      </c>
      <c r="O675">
        <v>4.6425933060866634E-3</v>
      </c>
      <c r="P675">
        <v>5.5062007311561679E-3</v>
      </c>
      <c r="Q675">
        <v>1.211063697547436E-2</v>
      </c>
    </row>
    <row r="676" spans="1:17" x14ac:dyDescent="0.25">
      <c r="A676" t="s">
        <v>2</v>
      </c>
      <c r="B676" t="s">
        <v>596</v>
      </c>
      <c r="J676">
        <v>4.9651403059238894E-3</v>
      </c>
      <c r="K676">
        <v>5.7984525104863094E-3</v>
      </c>
      <c r="L676">
        <v>6.5120991403098119E-3</v>
      </c>
      <c r="M676">
        <v>7.5969829457356959E-3</v>
      </c>
      <c r="N676">
        <v>8.6863580066984594E-3</v>
      </c>
      <c r="O676">
        <v>8.0424113858132192E-3</v>
      </c>
      <c r="P676">
        <v>6.5030423488013217E-3</v>
      </c>
      <c r="Q676">
        <v>1.2214646345240171E-2</v>
      </c>
    </row>
    <row r="677" spans="1:17" hidden="1" x14ac:dyDescent="0.25">
      <c r="A677" t="s">
        <v>2</v>
      </c>
      <c r="B677" t="s">
        <v>597</v>
      </c>
      <c r="J677">
        <v>0.33356228932800619</v>
      </c>
      <c r="K677">
        <v>0.71748679280243588</v>
      </c>
      <c r="L677">
        <v>1.114999187165566</v>
      </c>
      <c r="M677">
        <v>3.1474398003863291</v>
      </c>
      <c r="N677">
        <v>4.8830211385177371</v>
      </c>
      <c r="O677">
        <v>7.5094041257804118</v>
      </c>
      <c r="P677">
        <v>10.583830804285521</v>
      </c>
      <c r="Q677">
        <v>10.32222353529356</v>
      </c>
    </row>
    <row r="678" spans="1:17" hidden="1" x14ac:dyDescent="0.25">
      <c r="A678" t="s">
        <v>2</v>
      </c>
      <c r="B678" t="s">
        <v>598</v>
      </c>
      <c r="J678">
        <v>0.8277351097502198</v>
      </c>
      <c r="K678">
        <v>1.6934994168652839</v>
      </c>
      <c r="L678">
        <v>2.592808446713704</v>
      </c>
      <c r="M678">
        <v>7.12476420443401</v>
      </c>
      <c r="N678">
        <v>11.638508811432191</v>
      </c>
      <c r="O678">
        <v>15.857719728204289</v>
      </c>
      <c r="P678">
        <v>17.545124650170489</v>
      </c>
      <c r="Q678">
        <v>22.789470202421729</v>
      </c>
    </row>
    <row r="679" spans="1:17" hidden="1" x14ac:dyDescent="0.25">
      <c r="A679" t="s">
        <v>2</v>
      </c>
      <c r="B679" t="s">
        <v>599</v>
      </c>
      <c r="J679">
        <v>0.18970994327243659</v>
      </c>
      <c r="K679">
        <v>0.44365552059032648</v>
      </c>
      <c r="L679">
        <v>0.65088429097603784</v>
      </c>
      <c r="M679">
        <v>1.749653753821661</v>
      </c>
      <c r="N679">
        <v>2.822954168466814</v>
      </c>
      <c r="O679">
        <v>2.647786835196555</v>
      </c>
      <c r="P679">
        <v>3.472400324523516</v>
      </c>
      <c r="Q679">
        <v>4.3699694967601603</v>
      </c>
    </row>
    <row r="680" spans="1:17" hidden="1" x14ac:dyDescent="0.25">
      <c r="A680" t="s">
        <v>2</v>
      </c>
      <c r="B680" t="s">
        <v>600</v>
      </c>
      <c r="J680">
        <v>0.82773507098383403</v>
      </c>
      <c r="K680">
        <v>1.693492450932204</v>
      </c>
      <c r="L680">
        <v>2.5927914457149388</v>
      </c>
      <c r="M680">
        <v>7.1246488075211598</v>
      </c>
      <c r="N680">
        <v>11.638257658378921</v>
      </c>
      <c r="O680">
        <v>15.857277416913909</v>
      </c>
      <c r="P680">
        <v>17.544547431947429</v>
      </c>
      <c r="Q680">
        <v>22.789236776176949</v>
      </c>
    </row>
    <row r="681" spans="1:17" hidden="1" x14ac:dyDescent="0.25">
      <c r="A681" t="s">
        <v>2</v>
      </c>
      <c r="B681" t="s">
        <v>601</v>
      </c>
      <c r="J681">
        <v>0.15050359951513809</v>
      </c>
      <c r="K681">
        <v>0.35196780661622112</v>
      </c>
      <c r="L681">
        <v>0.51636961785589131</v>
      </c>
      <c r="M681">
        <v>1.3880464498830061</v>
      </c>
      <c r="N681">
        <v>2.2395151061306811</v>
      </c>
      <c r="O681">
        <v>2.1004986341491421</v>
      </c>
      <c r="P681">
        <v>2.7546348332923172</v>
      </c>
      <c r="Q681">
        <v>3.4666334102518328</v>
      </c>
    </row>
    <row r="682" spans="1:17" x14ac:dyDescent="0.25">
      <c r="A682" t="s">
        <v>2</v>
      </c>
      <c r="B682" t="s">
        <v>602</v>
      </c>
      <c r="J682">
        <v>3.9482348194518884E-3</v>
      </c>
      <c r="K682">
        <v>4.6407377933172927E-3</v>
      </c>
      <c r="L682">
        <v>5.2150481899009256E-3</v>
      </c>
      <c r="M682">
        <v>5.8165859120662576E-3</v>
      </c>
      <c r="N682">
        <v>4.7541119160439604E-3</v>
      </c>
      <c r="O682">
        <v>3.2747658020243989E-3</v>
      </c>
      <c r="P682">
        <v>4.1620726145055889E-3</v>
      </c>
      <c r="Q682">
        <v>9.4724218156722814E-3</v>
      </c>
    </row>
    <row r="683" spans="1:17" hidden="1" x14ac:dyDescent="0.25">
      <c r="A683" t="s">
        <v>2</v>
      </c>
      <c r="B683" t="s">
        <v>603</v>
      </c>
      <c r="J683">
        <v>0.82773491705037638</v>
      </c>
      <c r="K683">
        <v>1.6935151458361639</v>
      </c>
      <c r="L683">
        <v>2.592847064264439</v>
      </c>
      <c r="M683">
        <v>7.1250281327416989</v>
      </c>
      <c r="N683">
        <v>11.63908162613553</v>
      </c>
      <c r="O683">
        <v>15.85868422194156</v>
      </c>
      <c r="P683">
        <v>17.5464081057223</v>
      </c>
      <c r="Q683">
        <v>22.789931240216131</v>
      </c>
    </row>
    <row r="684" spans="1:17" hidden="1" x14ac:dyDescent="0.25">
      <c r="A684" t="s">
        <v>2</v>
      </c>
      <c r="B684" t="s">
        <v>604</v>
      </c>
      <c r="J684">
        <v>0.1850890968826249</v>
      </c>
      <c r="K684">
        <v>0.43284931833257789</v>
      </c>
      <c r="L684">
        <v>0.63503062216886652</v>
      </c>
      <c r="M684">
        <v>1.7070356491229599</v>
      </c>
      <c r="N684">
        <v>2.754191968112143</v>
      </c>
      <c r="O684">
        <v>2.5832840028960011</v>
      </c>
      <c r="P684">
        <v>3.3878055696347631</v>
      </c>
      <c r="Q684">
        <v>4.2635051588879218</v>
      </c>
    </row>
    <row r="685" spans="1:17" hidden="1" x14ac:dyDescent="0.25">
      <c r="A685" t="s">
        <v>2</v>
      </c>
      <c r="B685" t="s">
        <v>605</v>
      </c>
      <c r="J685">
        <v>0.33356236110550191</v>
      </c>
      <c r="K685">
        <v>0.71749126262701335</v>
      </c>
      <c r="L685">
        <v>1.115010310977345</v>
      </c>
      <c r="M685">
        <v>3.147500614129195</v>
      </c>
      <c r="N685">
        <v>4.8831429120835743</v>
      </c>
      <c r="O685">
        <v>7.5096864811849429</v>
      </c>
      <c r="P685">
        <v>10.805972161270381</v>
      </c>
      <c r="Q685">
        <v>16.229844175601229</v>
      </c>
    </row>
    <row r="686" spans="1:17" hidden="1" x14ac:dyDescent="0.25">
      <c r="A686" t="s">
        <v>2</v>
      </c>
      <c r="B686" t="s">
        <v>606</v>
      </c>
      <c r="J686">
        <v>0.33356236123643579</v>
      </c>
      <c r="K686">
        <v>0.71749126687805809</v>
      </c>
      <c r="L686">
        <v>1.11501032094101</v>
      </c>
      <c r="M686">
        <v>3.147500688015556</v>
      </c>
      <c r="N686">
        <v>4.8831430724970213</v>
      </c>
      <c r="O686">
        <v>7.5096868270564006</v>
      </c>
      <c r="P686">
        <v>10.80597283269247</v>
      </c>
      <c r="Q686">
        <v>16.229845545129301</v>
      </c>
    </row>
    <row r="687" spans="1:17" hidden="1" x14ac:dyDescent="0.25">
      <c r="A687" t="s">
        <v>2</v>
      </c>
      <c r="B687" t="s">
        <v>607</v>
      </c>
      <c r="J687">
        <v>0.33356236062447397</v>
      </c>
      <c r="K687">
        <v>0.7174912470133209</v>
      </c>
      <c r="L687">
        <v>1.115010274382283</v>
      </c>
      <c r="M687">
        <v>3.1475003427597841</v>
      </c>
      <c r="N687">
        <v>4.8831423229278892</v>
      </c>
      <c r="O687">
        <v>7.5096852109152916</v>
      </c>
      <c r="P687">
        <v>10.805969695415991</v>
      </c>
      <c r="Q687">
        <v>16.22983914597005</v>
      </c>
    </row>
    <row r="688" spans="1:17" x14ac:dyDescent="0.25">
      <c r="A688" t="s">
        <v>2</v>
      </c>
      <c r="B688" t="s">
        <v>608</v>
      </c>
      <c r="J688">
        <v>7.2285292707913156E-3</v>
      </c>
      <c r="K688">
        <v>8.3766837174925734E-3</v>
      </c>
      <c r="L688">
        <v>9.3898124399216278E-3</v>
      </c>
      <c r="M688">
        <v>1.082620976805573E-2</v>
      </c>
      <c r="N688">
        <v>1.233216488124474E-2</v>
      </c>
      <c r="O688">
        <v>1.421793850408308E-2</v>
      </c>
      <c r="P688">
        <v>1.6805373515185261E-2</v>
      </c>
      <c r="Q688">
        <v>2.5192404752353102E-2</v>
      </c>
    </row>
    <row r="689" spans="1:17" hidden="1" x14ac:dyDescent="0.25">
      <c r="A689" t="s">
        <v>2</v>
      </c>
      <c r="B689" t="s">
        <v>609</v>
      </c>
      <c r="J689">
        <v>0.72704402759949238</v>
      </c>
      <c r="K689">
        <v>1.454113126354746</v>
      </c>
      <c r="L689">
        <v>2.18118884775016</v>
      </c>
      <c r="M689">
        <v>5.8165686499130356</v>
      </c>
      <c r="N689">
        <v>8.8468550029225455</v>
      </c>
      <c r="O689">
        <v>11.72586024349819</v>
      </c>
      <c r="P689">
        <v>14.60486108981803</v>
      </c>
      <c r="Q689">
        <v>17.483833390864209</v>
      </c>
    </row>
    <row r="690" spans="1:17" x14ac:dyDescent="0.25">
      <c r="A690" t="s">
        <v>2</v>
      </c>
      <c r="B690" t="s">
        <v>610</v>
      </c>
      <c r="J690">
        <v>2.9030348930403792E-5</v>
      </c>
      <c r="K690">
        <v>3.298954181363113E-5</v>
      </c>
      <c r="L690">
        <v>3.0183492121241241E-5</v>
      </c>
      <c r="M690">
        <v>1.538586539099407E-5</v>
      </c>
      <c r="N690">
        <v>8.2126623007661271E-6</v>
      </c>
      <c r="O690">
        <v>1.048180668469274E-5</v>
      </c>
      <c r="P690">
        <v>1.7287809512797641E-5</v>
      </c>
      <c r="Q690">
        <v>5.2496483367614903E-5</v>
      </c>
    </row>
    <row r="691" spans="1:17" hidden="1" x14ac:dyDescent="0.25">
      <c r="A691" t="s">
        <v>2</v>
      </c>
      <c r="B691" t="s">
        <v>611</v>
      </c>
      <c r="J691">
        <v>0.12573573941448579</v>
      </c>
      <c r="K691">
        <v>0.25322559994808058</v>
      </c>
      <c r="L691">
        <v>0.38081769212637567</v>
      </c>
      <c r="M691">
        <v>1.0234769917131661</v>
      </c>
      <c r="N691">
        <v>1.568731070583143</v>
      </c>
      <c r="O691">
        <v>1.7687415928503429</v>
      </c>
      <c r="P691">
        <v>2.1798543316000871</v>
      </c>
      <c r="Q691">
        <v>2.8068864736457302</v>
      </c>
    </row>
    <row r="692" spans="1:17" hidden="1" x14ac:dyDescent="0.25">
      <c r="A692" t="s">
        <v>2</v>
      </c>
      <c r="B692" t="s">
        <v>612</v>
      </c>
      <c r="J692">
        <v>0.12573573879390881</v>
      </c>
      <c r="K692">
        <v>0.25322558040470677</v>
      </c>
      <c r="L692">
        <v>0.38081764548281438</v>
      </c>
      <c r="M692">
        <v>1.023476677453844</v>
      </c>
      <c r="N692">
        <v>1.568730168567273</v>
      </c>
      <c r="O692">
        <v>1.768740206934112</v>
      </c>
      <c r="P692">
        <v>2.1798530202240518</v>
      </c>
      <c r="Q692">
        <v>2.806884031395283</v>
      </c>
    </row>
    <row r="693" spans="1:17" hidden="1" x14ac:dyDescent="0.25">
      <c r="A693" t="s">
        <v>2</v>
      </c>
      <c r="B693" t="s">
        <v>613</v>
      </c>
      <c r="J693">
        <v>0.12573573929407161</v>
      </c>
      <c r="K693">
        <v>0.25322559615519841</v>
      </c>
      <c r="L693">
        <v>0.38081768307397851</v>
      </c>
      <c r="M693">
        <v>1.023476930722429</v>
      </c>
      <c r="N693">
        <v>1.5687308955261789</v>
      </c>
      <c r="O693">
        <v>1.7687413238857941</v>
      </c>
      <c r="P693">
        <v>2.179854077138236</v>
      </c>
      <c r="Q693">
        <v>2.806885999716985</v>
      </c>
    </row>
    <row r="694" spans="1:17" hidden="1" x14ac:dyDescent="0.25">
      <c r="A694" t="s">
        <v>2</v>
      </c>
      <c r="B694" t="s">
        <v>614</v>
      </c>
      <c r="J694">
        <v>0.12574065089146591</v>
      </c>
      <c r="K694">
        <v>0.25324716086908883</v>
      </c>
      <c r="L694">
        <v>0.38085993679797481</v>
      </c>
      <c r="M694">
        <v>1.023735345550409</v>
      </c>
      <c r="N694">
        <v>1.611699768041863</v>
      </c>
      <c r="O694">
        <v>3.4583302940084168</v>
      </c>
      <c r="P694">
        <v>4.4749479503037328</v>
      </c>
      <c r="Q694">
        <v>4.3438379064195072</v>
      </c>
    </row>
    <row r="695" spans="1:17" hidden="1" x14ac:dyDescent="0.25">
      <c r="A695" t="s">
        <v>2</v>
      </c>
      <c r="B695" t="s">
        <v>615</v>
      </c>
      <c r="J695">
        <v>0.12573573021363921</v>
      </c>
      <c r="K695">
        <v>0.25322582248253223</v>
      </c>
      <c r="L695">
        <v>0.38081839174347992</v>
      </c>
      <c r="M695">
        <v>1.023481933186583</v>
      </c>
      <c r="N695">
        <v>1.5687423550796069</v>
      </c>
      <c r="O695">
        <v>1.7687637206535869</v>
      </c>
      <c r="P695">
        <v>2.1798783782994509</v>
      </c>
      <c r="Q695">
        <v>2.806902281259795</v>
      </c>
    </row>
    <row r="696" spans="1:17" hidden="1" x14ac:dyDescent="0.25">
      <c r="A696" t="s">
        <v>2</v>
      </c>
      <c r="B696" t="s">
        <v>616</v>
      </c>
      <c r="J696">
        <v>0.1257357087043702</v>
      </c>
      <c r="K696">
        <v>0.25322595718787527</v>
      </c>
      <c r="L696">
        <v>0.38081870039739818</v>
      </c>
      <c r="M696">
        <v>1.0234838428155251</v>
      </c>
      <c r="N696">
        <v>1.5687470292075629</v>
      </c>
      <c r="O696">
        <v>1.7687696300288389</v>
      </c>
      <c r="P696">
        <v>2.179887345254492</v>
      </c>
      <c r="Q696">
        <v>2.8069064931007039</v>
      </c>
    </row>
    <row r="697" spans="1:17" x14ac:dyDescent="0.25">
      <c r="A697" t="s">
        <v>2</v>
      </c>
      <c r="B697" t="s">
        <v>617</v>
      </c>
      <c r="J697">
        <v>6.224607864620208E-3</v>
      </c>
      <c r="K697">
        <v>7.3567334637818444E-3</v>
      </c>
      <c r="L697">
        <v>8.1305372558765389E-3</v>
      </c>
      <c r="M697">
        <v>6.9436765801352881E-3</v>
      </c>
      <c r="N697">
        <v>3.6949120391440941E-3</v>
      </c>
      <c r="O697">
        <v>4.108044083641009E-3</v>
      </c>
      <c r="P697">
        <v>5.6822379710746657E-3</v>
      </c>
      <c r="Q697">
        <v>1.377928363899949E-2</v>
      </c>
    </row>
    <row r="698" spans="1:17" x14ac:dyDescent="0.25">
      <c r="A698" t="s">
        <v>2</v>
      </c>
      <c r="B698" t="s">
        <v>618</v>
      </c>
      <c r="C698">
        <v>3.7305265028801861E-2</v>
      </c>
      <c r="D698">
        <v>3.0930259803972899</v>
      </c>
      <c r="E698">
        <v>6.2111706446628814</v>
      </c>
      <c r="F698">
        <v>9.3715086174844249</v>
      </c>
      <c r="G698">
        <v>344.3828085565998</v>
      </c>
      <c r="H698">
        <v>347.68906761235593</v>
      </c>
      <c r="I698">
        <v>350.57738700820892</v>
      </c>
      <c r="J698">
        <v>151.78319840005409</v>
      </c>
      <c r="K698">
        <v>147.3674989430499</v>
      </c>
      <c r="L698">
        <v>149.29473006074679</v>
      </c>
      <c r="M698">
        <v>0.90616817084736179</v>
      </c>
      <c r="N698">
        <v>2.3126156110341409E-3</v>
      </c>
      <c r="O698">
        <v>2.951383717126868E-3</v>
      </c>
      <c r="P698">
        <v>4.866860482759184E-3</v>
      </c>
      <c r="Q698">
        <v>1.4290239524107001E-2</v>
      </c>
    </row>
    <row r="699" spans="1:17" hidden="1" x14ac:dyDescent="0.25">
      <c r="A699" t="s">
        <v>2</v>
      </c>
      <c r="B699" t="s">
        <v>619</v>
      </c>
      <c r="J699">
        <v>395.34067321451039</v>
      </c>
      <c r="K699">
        <v>425.54461684676789</v>
      </c>
      <c r="L699">
        <v>541.58508917577421</v>
      </c>
      <c r="M699">
        <v>733.4981565939039</v>
      </c>
      <c r="N699">
        <v>756.7720395967209</v>
      </c>
      <c r="O699">
        <v>754.2573826944373</v>
      </c>
      <c r="P699">
        <v>747.57623720083359</v>
      </c>
      <c r="Q699">
        <v>701.90397989417181</v>
      </c>
    </row>
    <row r="700" spans="1:17" hidden="1" x14ac:dyDescent="0.25">
      <c r="A700" t="s">
        <v>2</v>
      </c>
      <c r="B700" t="s">
        <v>620</v>
      </c>
      <c r="C700">
        <v>2761.0263057847142</v>
      </c>
      <c r="D700">
        <v>2761.0799350674502</v>
      </c>
      <c r="E700">
        <v>2761.078505290031</v>
      </c>
      <c r="F700">
        <v>2761.0688992766331</v>
      </c>
      <c r="G700">
        <v>1380.5412512468299</v>
      </c>
      <c r="H700">
        <v>1380.5406100219529</v>
      </c>
      <c r="I700">
        <v>1380.5459495019729</v>
      </c>
      <c r="J700">
        <v>372.95770762413031</v>
      </c>
      <c r="K700">
        <v>335.93606107391361</v>
      </c>
    </row>
    <row r="701" spans="1:17" x14ac:dyDescent="0.25">
      <c r="A701" t="s">
        <v>2</v>
      </c>
      <c r="B701" t="s">
        <v>621</v>
      </c>
      <c r="C701">
        <v>3.1114142966908009E-2</v>
      </c>
      <c r="D701">
        <v>1.2002123114871319</v>
      </c>
      <c r="E701">
        <v>2.3873979265422518</v>
      </c>
      <c r="F701">
        <v>3.5802356729796978</v>
      </c>
      <c r="G701">
        <v>126.99563167530169</v>
      </c>
      <c r="H701">
        <v>128.18045924891041</v>
      </c>
      <c r="I701">
        <v>129.18713303313791</v>
      </c>
      <c r="J701">
        <v>57.08959342119072</v>
      </c>
      <c r="K701">
        <v>55.010746348830388</v>
      </c>
      <c r="L701">
        <v>57.25364158350618</v>
      </c>
      <c r="M701">
        <v>0.3193158269969007</v>
      </c>
      <c r="N701">
        <v>2.792556376505924E-3</v>
      </c>
      <c r="O701">
        <v>3.5634235031642859E-3</v>
      </c>
      <c r="P701">
        <v>5.873784498988433E-3</v>
      </c>
      <c r="Q701">
        <v>1.721052892031967E-2</v>
      </c>
    </row>
    <row r="702" spans="1:17" hidden="1" x14ac:dyDescent="0.25">
      <c r="A702" t="s">
        <v>2</v>
      </c>
      <c r="B702" t="s">
        <v>622</v>
      </c>
      <c r="J702">
        <v>140.5647908935301</v>
      </c>
      <c r="K702">
        <v>144.68002713342901</v>
      </c>
      <c r="L702">
        <v>194.18261750216061</v>
      </c>
      <c r="M702">
        <v>251.11694325866969</v>
      </c>
      <c r="N702">
        <v>251.43346652928969</v>
      </c>
      <c r="O702">
        <v>251.43269566216301</v>
      </c>
      <c r="P702">
        <v>251.43038530116721</v>
      </c>
      <c r="Q702">
        <v>251.41904855674579</v>
      </c>
    </row>
    <row r="703" spans="1:17" hidden="1" x14ac:dyDescent="0.25">
      <c r="A703" t="s">
        <v>2</v>
      </c>
      <c r="B703" t="s">
        <v>623</v>
      </c>
      <c r="C703">
        <v>244.4682972626367</v>
      </c>
      <c r="D703">
        <v>244.48436361084649</v>
      </c>
      <c r="E703">
        <v>244.4823427108162</v>
      </c>
      <c r="F703">
        <v>244.47466967940329</v>
      </c>
      <c r="G703">
        <v>122.2444379955158</v>
      </c>
      <c r="H703">
        <v>122.24477513693201</v>
      </c>
      <c r="I703">
        <v>122.2491260525252</v>
      </c>
      <c r="J703">
        <v>53.78187477094513</v>
      </c>
      <c r="K703">
        <v>51.745485603406642</v>
      </c>
    </row>
    <row r="704" spans="1:17" hidden="1" x14ac:dyDescent="0.25">
      <c r="A704" t="s">
        <v>2</v>
      </c>
      <c r="B704" t="s">
        <v>624</v>
      </c>
      <c r="J704">
        <v>184.16767490650221</v>
      </c>
      <c r="K704">
        <v>199.05345775364279</v>
      </c>
      <c r="L704">
        <v>255.0449999009231</v>
      </c>
      <c r="M704">
        <v>118.2641027473086</v>
      </c>
      <c r="N704">
        <v>156.09133315085811</v>
      </c>
      <c r="O704">
        <v>151.69496338245219</v>
      </c>
      <c r="P704">
        <v>140.6529567866225</v>
      </c>
      <c r="Q704">
        <v>139.84658879911501</v>
      </c>
    </row>
    <row r="705" spans="1:17" x14ac:dyDescent="0.25">
      <c r="A705" t="s">
        <v>2</v>
      </c>
      <c r="B705" t="s">
        <v>625</v>
      </c>
      <c r="C705">
        <v>2.9933426006932329E-5</v>
      </c>
      <c r="D705">
        <v>6.6959196907375801E-5</v>
      </c>
      <c r="E705">
        <v>1.032428453545739E-4</v>
      </c>
      <c r="F705">
        <v>27.66437712835058</v>
      </c>
      <c r="G705">
        <v>31.39824598585043</v>
      </c>
      <c r="H705">
        <v>34.496949001241873</v>
      </c>
      <c r="I705">
        <v>37.437375286224452</v>
      </c>
      <c r="J705">
        <v>4.8679492599803869</v>
      </c>
      <c r="K705">
        <v>3.005449068363657</v>
      </c>
      <c r="L705">
        <v>0.29370443077020159</v>
      </c>
      <c r="M705">
        <v>1.095909891737288E-5</v>
      </c>
      <c r="N705">
        <v>1.398690093339544E-5</v>
      </c>
      <c r="O705">
        <v>1.7851186022424521E-5</v>
      </c>
      <c r="P705">
        <v>2.2783062471445862E-5</v>
      </c>
      <c r="Q705">
        <v>1.3532082177952331E-4</v>
      </c>
    </row>
    <row r="706" spans="1:17" hidden="1" x14ac:dyDescent="0.25">
      <c r="A706" t="s">
        <v>2</v>
      </c>
      <c r="B706" t="s">
        <v>626</v>
      </c>
      <c r="J706">
        <v>184.1764995502306</v>
      </c>
      <c r="K706">
        <v>199.1051300589512</v>
      </c>
      <c r="L706">
        <v>255.1264630801754</v>
      </c>
      <c r="M706">
        <v>118.3198636030105</v>
      </c>
      <c r="N706">
        <v>156.18582706661479</v>
      </c>
      <c r="O706">
        <v>151.7747394749488</v>
      </c>
      <c r="P706">
        <v>140.70873684968001</v>
      </c>
      <c r="Q706">
        <v>139.84738711455361</v>
      </c>
    </row>
    <row r="707" spans="1:17" hidden="1" x14ac:dyDescent="0.25">
      <c r="A707" t="s">
        <v>2</v>
      </c>
      <c r="B707" t="s">
        <v>627</v>
      </c>
      <c r="C707">
        <v>146.19691420480211</v>
      </c>
      <c r="D707">
        <v>146.19742934526181</v>
      </c>
      <c r="E707">
        <v>146.19742212059489</v>
      </c>
    </row>
    <row r="708" spans="1:17" hidden="1" x14ac:dyDescent="0.25">
      <c r="A708" t="s">
        <v>2</v>
      </c>
      <c r="B708" t="s">
        <v>628</v>
      </c>
      <c r="J708">
        <v>184.16937069597611</v>
      </c>
      <c r="K708">
        <v>199.1323892607804</v>
      </c>
      <c r="L708">
        <v>229.3447283735517</v>
      </c>
      <c r="M708">
        <v>281.45299998727671</v>
      </c>
      <c r="N708">
        <v>259.78227311472602</v>
      </c>
      <c r="O708">
        <v>282.87904248754973</v>
      </c>
      <c r="P708">
        <v>351.91346285808191</v>
      </c>
      <c r="Q708">
        <v>356.36809516281511</v>
      </c>
    </row>
    <row r="709" spans="1:17" hidden="1" x14ac:dyDescent="0.25">
      <c r="A709" t="s">
        <v>2</v>
      </c>
      <c r="B709" t="s">
        <v>629</v>
      </c>
      <c r="J709">
        <v>194.1540561176858</v>
      </c>
      <c r="K709">
        <v>222.01451480660231</v>
      </c>
      <c r="L709">
        <v>262.94082931782992</v>
      </c>
      <c r="M709">
        <v>327.75583953969169</v>
      </c>
      <c r="N709">
        <v>300.36121551216621</v>
      </c>
      <c r="O709">
        <v>315.1637941237878</v>
      </c>
      <c r="P709">
        <v>380.17474248830808</v>
      </c>
      <c r="Q709">
        <v>382.41926540182038</v>
      </c>
    </row>
    <row r="710" spans="1:17" hidden="1" x14ac:dyDescent="0.25">
      <c r="A710" t="s">
        <v>2</v>
      </c>
      <c r="B710" t="s">
        <v>630</v>
      </c>
      <c r="J710">
        <v>184.1715125470684</v>
      </c>
      <c r="K710">
        <v>199.101313141286</v>
      </c>
      <c r="L710">
        <v>229.0828738213319</v>
      </c>
      <c r="M710">
        <v>307.12066128877899</v>
      </c>
      <c r="N710">
        <v>282.76279326002327</v>
      </c>
      <c r="O710">
        <v>280.00413595693232</v>
      </c>
      <c r="P710">
        <v>262.35172439462713</v>
      </c>
      <c r="Q710">
        <v>263.84930854066829</v>
      </c>
    </row>
    <row r="711" spans="1:17" hidden="1" x14ac:dyDescent="0.25">
      <c r="A711" t="s">
        <v>2</v>
      </c>
      <c r="B711" t="s">
        <v>631</v>
      </c>
      <c r="J711">
        <v>184.1909498019084</v>
      </c>
      <c r="K711">
        <v>199.2077182982834</v>
      </c>
      <c r="L711">
        <v>229.2377446569572</v>
      </c>
      <c r="M711">
        <v>274.98518380895428</v>
      </c>
      <c r="N711">
        <v>284.08636090891702</v>
      </c>
      <c r="O711">
        <v>276.28582104871788</v>
      </c>
      <c r="P711">
        <v>262.12930474975599</v>
      </c>
      <c r="Q711">
        <v>263.72966075660128</v>
      </c>
    </row>
    <row r="712" spans="1:17" x14ac:dyDescent="0.25">
      <c r="A712" t="s">
        <v>2</v>
      </c>
      <c r="B712" t="s">
        <v>632</v>
      </c>
      <c r="C712">
        <v>1.3215678324724029E-3</v>
      </c>
      <c r="D712">
        <v>618.05964165353998</v>
      </c>
      <c r="E712">
        <v>894.75276365051286</v>
      </c>
      <c r="F712">
        <v>960.45992994632002</v>
      </c>
      <c r="G712">
        <v>967.11833365263897</v>
      </c>
      <c r="H712">
        <v>971.23312787345333</v>
      </c>
      <c r="I712">
        <v>974.17043344571289</v>
      </c>
      <c r="J712">
        <v>283.44964574242857</v>
      </c>
      <c r="K712">
        <v>245.90251249256801</v>
      </c>
      <c r="L712">
        <v>42.39453125619761</v>
      </c>
      <c r="M712">
        <v>5.9297658571421367E-5</v>
      </c>
      <c r="N712">
        <v>5.0626697461697703E-5</v>
      </c>
      <c r="O712">
        <v>6.4613670493957718E-5</v>
      </c>
      <c r="P712">
        <v>9.779805867630813E-5</v>
      </c>
      <c r="Q712">
        <v>3.1806227203325143E-4</v>
      </c>
    </row>
    <row r="713" spans="1:17" hidden="1" x14ac:dyDescent="0.25">
      <c r="A713" t="s">
        <v>2</v>
      </c>
      <c r="B713" t="s">
        <v>633</v>
      </c>
      <c r="C713">
        <v>1069.4271876542359</v>
      </c>
      <c r="D713">
        <v>1069.4277029962141</v>
      </c>
      <c r="E713">
        <v>534.71377032422822</v>
      </c>
      <c r="F713">
        <v>534.71376438545872</v>
      </c>
      <c r="G713">
        <v>534.71375547774085</v>
      </c>
      <c r="H713">
        <v>534.71374774536582</v>
      </c>
      <c r="I713">
        <v>534.71391643558013</v>
      </c>
    </row>
    <row r="714" spans="1:17" hidden="1" x14ac:dyDescent="0.25">
      <c r="A714" t="s">
        <v>2</v>
      </c>
      <c r="B714" t="s">
        <v>634</v>
      </c>
      <c r="J714">
        <v>185.00610622237869</v>
      </c>
      <c r="K714">
        <v>150.44969828878109</v>
      </c>
      <c r="L714">
        <v>128.10441135460911</v>
      </c>
      <c r="M714">
        <v>123.9198656656752</v>
      </c>
      <c r="N714">
        <v>166.08832673340169</v>
      </c>
      <c r="O714">
        <v>160.40974955769329</v>
      </c>
      <c r="P714">
        <v>147.04270734364641</v>
      </c>
      <c r="Q714">
        <v>141.00987630353671</v>
      </c>
    </row>
    <row r="715" spans="1:17" x14ac:dyDescent="0.25">
      <c r="A715" t="s">
        <v>2</v>
      </c>
      <c r="B715" t="s">
        <v>635</v>
      </c>
      <c r="C715">
        <v>6.9907217199867209E-6</v>
      </c>
      <c r="D715">
        <v>7.6340094561865087E-6</v>
      </c>
      <c r="E715">
        <v>8.0161730108596001E-6</v>
      </c>
      <c r="F715">
        <v>8.422922302649582E-6</v>
      </c>
      <c r="G715">
        <v>8.8411231066758871E-6</v>
      </c>
      <c r="H715">
        <v>9.2866848806430468E-6</v>
      </c>
      <c r="I715">
        <v>0.44338754101738659</v>
      </c>
      <c r="J715">
        <v>9.7355647834337972E-6</v>
      </c>
      <c r="K715">
        <v>1.022232875926233E-5</v>
      </c>
      <c r="L715">
        <v>2.146696560185241E-6</v>
      </c>
      <c r="M715">
        <v>2.7397882517096072E-6</v>
      </c>
      <c r="N715">
        <v>3.4967417375901512E-6</v>
      </c>
      <c r="O715">
        <v>4.4628247304457083E-6</v>
      </c>
      <c r="P715">
        <v>5.695816195350986E-6</v>
      </c>
      <c r="Q715">
        <v>3.6346735519750168E-5</v>
      </c>
    </row>
    <row r="716" spans="1:17" hidden="1" x14ac:dyDescent="0.25">
      <c r="A716" t="s">
        <v>2</v>
      </c>
      <c r="B716" t="s">
        <v>636</v>
      </c>
      <c r="C716">
        <v>313.82548594135238</v>
      </c>
    </row>
    <row r="717" spans="1:17" hidden="1" x14ac:dyDescent="0.25">
      <c r="A717" t="s">
        <v>2</v>
      </c>
      <c r="B717" t="s">
        <v>637</v>
      </c>
      <c r="J717">
        <v>185.2430248016062</v>
      </c>
      <c r="K717">
        <v>151.9919994799709</v>
      </c>
      <c r="L717">
        <v>129.7573923423513</v>
      </c>
      <c r="M717">
        <v>125.6681987986924</v>
      </c>
      <c r="N717">
        <v>169.1929317752863</v>
      </c>
      <c r="O717">
        <v>163.0657825414313</v>
      </c>
      <c r="P717">
        <v>148.93599590831741</v>
      </c>
      <c r="Q717">
        <v>141.25740864058</v>
      </c>
    </row>
    <row r="718" spans="1:17" x14ac:dyDescent="0.25">
      <c r="A718" t="s">
        <v>2</v>
      </c>
      <c r="B718" t="s">
        <v>638</v>
      </c>
      <c r="C718">
        <v>6.9907216198744688E-6</v>
      </c>
      <c r="D718">
        <v>7.6340093437918553E-6</v>
      </c>
      <c r="E718">
        <v>8.0161728661114696E-6</v>
      </c>
      <c r="F718">
        <v>8.4229219315564129E-6</v>
      </c>
      <c r="G718">
        <v>8.8411228891774876E-6</v>
      </c>
      <c r="H718">
        <v>9.2866846022192106E-6</v>
      </c>
      <c r="I718">
        <v>0.44337654598119552</v>
      </c>
      <c r="J718">
        <v>9.7355646211665537E-6</v>
      </c>
      <c r="K718">
        <v>1.0222328630746E-5</v>
      </c>
      <c r="L718">
        <v>2.1466964249495831E-6</v>
      </c>
      <c r="M718">
        <v>2.739788099479669E-6</v>
      </c>
      <c r="N718">
        <v>3.4967415866682012E-6</v>
      </c>
      <c r="O718">
        <v>4.4628246009131483E-6</v>
      </c>
      <c r="P718">
        <v>5.6958160634553244E-6</v>
      </c>
      <c r="Q718">
        <v>3.6346735510460487E-5</v>
      </c>
    </row>
    <row r="719" spans="1:17" hidden="1" x14ac:dyDescent="0.25">
      <c r="A719" t="s">
        <v>2</v>
      </c>
      <c r="B719" t="s">
        <v>639</v>
      </c>
      <c r="C719">
        <v>1007.943169585511</v>
      </c>
    </row>
    <row r="720" spans="1:17" hidden="1" x14ac:dyDescent="0.25">
      <c r="A720" t="s">
        <v>2</v>
      </c>
      <c r="B720" t="s">
        <v>640</v>
      </c>
      <c r="J720">
        <v>184.28573506489479</v>
      </c>
      <c r="K720">
        <v>199.72926837107261</v>
      </c>
      <c r="L720">
        <v>229.84017841402991</v>
      </c>
      <c r="M720">
        <v>314.49989222778419</v>
      </c>
      <c r="N720">
        <v>283.09758581192108</v>
      </c>
      <c r="O720">
        <v>280.72091642835989</v>
      </c>
      <c r="P720">
        <v>262.82172956934278</v>
      </c>
      <c r="Q720">
        <v>263.79446183511192</v>
      </c>
    </row>
    <row r="721" spans="1:17" hidden="1" x14ac:dyDescent="0.25">
      <c r="A721" t="s">
        <v>2</v>
      </c>
      <c r="B721" t="s">
        <v>641</v>
      </c>
      <c r="J721">
        <v>184.12327747603999</v>
      </c>
      <c r="K721">
        <v>198.83423132262001</v>
      </c>
      <c r="L721">
        <v>228.74276947700909</v>
      </c>
      <c r="M721">
        <v>312.76150419023719</v>
      </c>
      <c r="N721">
        <v>280.49580742244132</v>
      </c>
      <c r="O721">
        <v>278.3362417383895</v>
      </c>
      <c r="P721">
        <v>261.0137755258832</v>
      </c>
      <c r="Q721">
        <v>263.42889925939681</v>
      </c>
    </row>
    <row r="722" spans="1:17" hidden="1" x14ac:dyDescent="0.25">
      <c r="A722" t="s">
        <v>2</v>
      </c>
      <c r="B722" t="s">
        <v>642</v>
      </c>
      <c r="C722">
        <v>4.6977904681429026</v>
      </c>
      <c r="D722">
        <v>4.6983023067816836</v>
      </c>
      <c r="E722">
        <v>4.6984500251989303</v>
      </c>
      <c r="F722">
        <v>4.6984500251989303</v>
      </c>
      <c r="G722">
        <v>2.3492250125994638</v>
      </c>
      <c r="H722">
        <v>2.3492250125994638</v>
      </c>
      <c r="I722">
        <v>2.3492250125994638</v>
      </c>
      <c r="J722">
        <v>2.336490329571669</v>
      </c>
      <c r="K722">
        <v>2.0983102335717772</v>
      </c>
    </row>
    <row r="723" spans="1:17" x14ac:dyDescent="0.25">
      <c r="A723" t="s">
        <v>2</v>
      </c>
      <c r="B723" t="s">
        <v>643</v>
      </c>
      <c r="C723">
        <v>1.9467487482311919E-3</v>
      </c>
      <c r="D723">
        <v>716.05579416864975</v>
      </c>
      <c r="E723">
        <v>986.42167691243105</v>
      </c>
      <c r="F723">
        <v>1051.5927646295991</v>
      </c>
      <c r="G723">
        <v>1058.2440493838631</v>
      </c>
      <c r="H723">
        <v>1063.3756614271849</v>
      </c>
      <c r="I723">
        <v>1067.1420377503091</v>
      </c>
      <c r="J723">
        <v>290.5574452542138</v>
      </c>
      <c r="K723">
        <v>250.21394565505099</v>
      </c>
      <c r="L723">
        <v>170.220725974022</v>
      </c>
      <c r="M723">
        <v>1.2630725686956981</v>
      </c>
      <c r="N723">
        <v>6.1419558745811747E-5</v>
      </c>
      <c r="O723">
        <v>7.8388306719100878E-5</v>
      </c>
      <c r="P723">
        <v>1.292860722660375E-4</v>
      </c>
      <c r="Q723">
        <v>3.7998754388018799E-4</v>
      </c>
    </row>
    <row r="724" spans="1:17" hidden="1" x14ac:dyDescent="0.25">
      <c r="A724" t="s">
        <v>2</v>
      </c>
      <c r="B724" t="s">
        <v>644</v>
      </c>
      <c r="J724">
        <v>184.14921077430591</v>
      </c>
      <c r="K724">
        <v>198.97513660980169</v>
      </c>
      <c r="L724">
        <v>228.91761132288389</v>
      </c>
      <c r="M724">
        <v>313.03770785359461</v>
      </c>
      <c r="N724">
        <v>280.90438023303778</v>
      </c>
      <c r="O724">
        <v>278.71361149695929</v>
      </c>
      <c r="P724">
        <v>261.30357028294418</v>
      </c>
      <c r="Q724">
        <v>263.49711013772719</v>
      </c>
    </row>
    <row r="725" spans="1:17" hidden="1" x14ac:dyDescent="0.25">
      <c r="A725" t="s">
        <v>2</v>
      </c>
      <c r="B725" t="s">
        <v>645</v>
      </c>
      <c r="C725">
        <v>4.6984500251989214</v>
      </c>
      <c r="D725">
        <v>4.6984500251989214</v>
      </c>
      <c r="E725">
        <v>4.6982950924099036</v>
      </c>
      <c r="F725">
        <v>4.6982891174948591</v>
      </c>
      <c r="G725">
        <v>2.349055429980845</v>
      </c>
      <c r="H725">
        <v>2.349047669447315</v>
      </c>
      <c r="I725">
        <v>2.3492160016267878</v>
      </c>
      <c r="K725">
        <v>0.23387272995118949</v>
      </c>
    </row>
    <row r="726" spans="1:17" hidden="1" x14ac:dyDescent="0.25">
      <c r="A726" t="s">
        <v>2</v>
      </c>
      <c r="B726" t="s">
        <v>646</v>
      </c>
      <c r="J726">
        <v>54.746177672690969</v>
      </c>
      <c r="K726">
        <v>57.754009851716432</v>
      </c>
      <c r="L726">
        <v>62.13972818241097</v>
      </c>
      <c r="M726">
        <v>62.683891702229907</v>
      </c>
      <c r="N726">
        <v>85.368213010650805</v>
      </c>
      <c r="O726">
        <v>115.72909337210019</v>
      </c>
      <c r="P726">
        <v>94.994927486272402</v>
      </c>
      <c r="Q726">
        <v>99.669141040058122</v>
      </c>
    </row>
    <row r="727" spans="1:17" hidden="1" x14ac:dyDescent="0.25">
      <c r="A727" t="s">
        <v>2</v>
      </c>
      <c r="B727" t="s">
        <v>647</v>
      </c>
      <c r="J727">
        <v>54.730856984604543</v>
      </c>
      <c r="K727">
        <v>57.686978639325297</v>
      </c>
      <c r="L727">
        <v>62.065352581164348</v>
      </c>
      <c r="M727">
        <v>62.619811944125082</v>
      </c>
      <c r="N727">
        <v>85.263623899933705</v>
      </c>
      <c r="O727">
        <v>115.5866003267242</v>
      </c>
      <c r="P727">
        <v>94.867308132263133</v>
      </c>
      <c r="Q727">
        <v>99.637909074323701</v>
      </c>
    </row>
    <row r="728" spans="1:17" hidden="1" x14ac:dyDescent="0.25">
      <c r="A728" t="s">
        <v>2</v>
      </c>
      <c r="B728" t="s">
        <v>648</v>
      </c>
      <c r="J728">
        <v>54.761454303336009</v>
      </c>
      <c r="K728">
        <v>57.813811701328547</v>
      </c>
      <c r="L728">
        <v>62.205333689197751</v>
      </c>
      <c r="M728">
        <v>62.740197593867663</v>
      </c>
      <c r="N728">
        <v>85.459897289850844</v>
      </c>
      <c r="O728">
        <v>115.85422498159249</v>
      </c>
      <c r="P728">
        <v>95.106659277147997</v>
      </c>
      <c r="Q728">
        <v>99.696835239063859</v>
      </c>
    </row>
    <row r="729" spans="1:17" hidden="1" x14ac:dyDescent="0.25">
      <c r="A729" t="s">
        <v>2</v>
      </c>
      <c r="B729" t="s">
        <v>649</v>
      </c>
      <c r="J729">
        <v>54.763164180770772</v>
      </c>
      <c r="K729">
        <v>57.776082721252173</v>
      </c>
      <c r="L729">
        <v>62.11972875574196</v>
      </c>
      <c r="M729">
        <v>64.525430579360759</v>
      </c>
      <c r="N729">
        <v>41.883865456598073</v>
      </c>
      <c r="O729">
        <v>53.628185561358563</v>
      </c>
      <c r="P729">
        <v>58.014540154772497</v>
      </c>
      <c r="Q729">
        <v>55.759188482799402</v>
      </c>
    </row>
    <row r="730" spans="1:17" hidden="1" x14ac:dyDescent="0.25">
      <c r="A730" t="s">
        <v>2</v>
      </c>
      <c r="B730" t="s">
        <v>650</v>
      </c>
      <c r="J730">
        <v>54.759304100833752</v>
      </c>
      <c r="K730">
        <v>57.755812526281979</v>
      </c>
      <c r="L730">
        <v>62.097035044208852</v>
      </c>
      <c r="M730">
        <v>64.50400096394533</v>
      </c>
      <c r="N730">
        <v>41.862523807654718</v>
      </c>
      <c r="O730">
        <v>53.59813682875334</v>
      </c>
      <c r="P730">
        <v>57.984615410353051</v>
      </c>
      <c r="Q730">
        <v>55.752727421364042</v>
      </c>
    </row>
    <row r="731" spans="1:17" hidden="1" x14ac:dyDescent="0.25">
      <c r="A731" t="s">
        <v>2</v>
      </c>
      <c r="B731" t="s">
        <v>651</v>
      </c>
      <c r="J731">
        <v>54.763954358722003</v>
      </c>
      <c r="K731">
        <v>57.782664154570639</v>
      </c>
      <c r="L731">
        <v>62.127456353351228</v>
      </c>
      <c r="M731">
        <v>64.532537971225693</v>
      </c>
      <c r="N731">
        <v>41.891091359361504</v>
      </c>
      <c r="O731">
        <v>53.638365260750213</v>
      </c>
      <c r="P731">
        <v>58.024740338983378</v>
      </c>
      <c r="Q731">
        <v>55.761200130785113</v>
      </c>
    </row>
    <row r="732" spans="1:17" hidden="1" x14ac:dyDescent="0.25">
      <c r="A732" t="s">
        <v>2</v>
      </c>
      <c r="B732" t="s">
        <v>652</v>
      </c>
      <c r="J732">
        <v>54.778680688548199</v>
      </c>
      <c r="K732">
        <v>57.85780942706392</v>
      </c>
      <c r="L732">
        <v>62.211296532839327</v>
      </c>
      <c r="M732">
        <v>64.611353327485176</v>
      </c>
      <c r="N732">
        <v>41.971409326367628</v>
      </c>
      <c r="O732">
        <v>53.750681563917148</v>
      </c>
      <c r="P732">
        <v>58.136288913498227</v>
      </c>
      <c r="Q732">
        <v>55.783164295805129</v>
      </c>
    </row>
    <row r="733" spans="1:17" hidden="1" x14ac:dyDescent="0.25">
      <c r="A733" t="s">
        <v>2</v>
      </c>
      <c r="B733" t="s">
        <v>653</v>
      </c>
      <c r="J733">
        <v>54.77398323708092</v>
      </c>
      <c r="K733">
        <v>57.835256547058457</v>
      </c>
      <c r="L733">
        <v>62.185948644812697</v>
      </c>
      <c r="M733">
        <v>64.587650498000841</v>
      </c>
      <c r="N733">
        <v>41.947750569518853</v>
      </c>
      <c r="O733">
        <v>53.717454636881797</v>
      </c>
      <c r="P733">
        <v>58.103063115395102</v>
      </c>
      <c r="Q733">
        <v>55.776011517541249</v>
      </c>
    </row>
    <row r="734" spans="1:17" hidden="1" x14ac:dyDescent="0.25">
      <c r="A734" t="s">
        <v>2</v>
      </c>
      <c r="B734" t="s">
        <v>654</v>
      </c>
      <c r="J734">
        <v>54.780338955695981</v>
      </c>
      <c r="K734">
        <v>57.86568462141399</v>
      </c>
      <c r="L734">
        <v>62.220195002187921</v>
      </c>
      <c r="M734">
        <v>64.619644520145201</v>
      </c>
      <c r="N734">
        <v>41.979612104976432</v>
      </c>
      <c r="O734">
        <v>53.762232354868623</v>
      </c>
      <c r="P734">
        <v>58.147881951511529</v>
      </c>
      <c r="Q734">
        <v>55.785761545005158</v>
      </c>
    </row>
    <row r="735" spans="1:17" x14ac:dyDescent="0.25">
      <c r="A735" t="s">
        <v>2</v>
      </c>
      <c r="B735" t="s">
        <v>655</v>
      </c>
      <c r="C735">
        <v>1.8701218207657858E-2</v>
      </c>
      <c r="D735">
        <v>1.5922010470994641</v>
      </c>
      <c r="E735">
        <v>3.3275598028857658</v>
      </c>
      <c r="F735">
        <v>5.0964534841584426</v>
      </c>
      <c r="G735">
        <v>207.78516180590071</v>
      </c>
      <c r="H735">
        <v>209.4758525497929</v>
      </c>
      <c r="I735">
        <v>210.9464362815466</v>
      </c>
      <c r="J735">
        <v>46.416646286850842</v>
      </c>
      <c r="K735">
        <v>34.385477746624083</v>
      </c>
      <c r="L735">
        <v>26.916036209680531</v>
      </c>
      <c r="M735">
        <v>21.137460107606731</v>
      </c>
      <c r="N735">
        <v>19.286595842251039</v>
      </c>
      <c r="O735">
        <v>4.8104328657086973E-3</v>
      </c>
      <c r="P735">
        <v>5.6955667952377064E-3</v>
      </c>
      <c r="Q735">
        <v>1.277827268328526E-2</v>
      </c>
    </row>
    <row r="736" spans="1:17" hidden="1" x14ac:dyDescent="0.25">
      <c r="A736" t="s">
        <v>2</v>
      </c>
      <c r="B736" t="s">
        <v>656</v>
      </c>
      <c r="C736">
        <v>1222.852545784812</v>
      </c>
      <c r="D736">
        <v>1222.8883573025389</v>
      </c>
      <c r="E736">
        <v>1222.887227876641</v>
      </c>
      <c r="F736">
        <v>1222.882154021637</v>
      </c>
      <c r="G736">
        <v>611.4444080204081</v>
      </c>
      <c r="H736">
        <v>611.44410007898875</v>
      </c>
      <c r="I736">
        <v>611.44656914476127</v>
      </c>
      <c r="J736">
        <v>53.13167289097148</v>
      </c>
      <c r="K736">
        <v>34.854163708248002</v>
      </c>
    </row>
    <row r="737" spans="1:17" x14ac:dyDescent="0.25">
      <c r="A737" t="s">
        <v>2</v>
      </c>
      <c r="B737" t="s">
        <v>657</v>
      </c>
      <c r="C737">
        <v>2.631557876410253E-2</v>
      </c>
      <c r="D737">
        <v>4.9369460062520618E-2</v>
      </c>
      <c r="E737">
        <v>7.2697866964265889E-2</v>
      </c>
      <c r="F737">
        <v>8.7379719544231751E-2</v>
      </c>
      <c r="G737">
        <v>0.10243306065736429</v>
      </c>
      <c r="H737">
        <v>0.1125169293839592</v>
      </c>
      <c r="I737">
        <v>0.12848205658054371</v>
      </c>
      <c r="J737">
        <v>9.5428903507410928E-2</v>
      </c>
      <c r="K737">
        <v>9.613513258550356E-2</v>
      </c>
      <c r="L737">
        <v>9.6711066477233973E-2</v>
      </c>
      <c r="M737">
        <v>9.7542027910684767E-2</v>
      </c>
      <c r="N737">
        <v>9.4168391064480342E-2</v>
      </c>
      <c r="O737">
        <v>3.449314356352063E-2</v>
      </c>
      <c r="P737">
        <v>6.762936043062784E-3</v>
      </c>
      <c r="Q737">
        <v>1.2941288343698849E-2</v>
      </c>
    </row>
    <row r="738" spans="1:17" hidden="1" x14ac:dyDescent="0.25">
      <c r="A738" t="s">
        <v>2</v>
      </c>
      <c r="B738" t="s">
        <v>658</v>
      </c>
      <c r="J738">
        <v>90.129698093058238</v>
      </c>
      <c r="K738">
        <v>95.100772850173882</v>
      </c>
      <c r="L738">
        <v>98.483823141580643</v>
      </c>
      <c r="M738">
        <v>99.445046878772885</v>
      </c>
      <c r="N738">
        <v>101.9502626878789</v>
      </c>
      <c r="O738">
        <v>117.6256431194555</v>
      </c>
      <c r="P738">
        <v>130.91138316919361</v>
      </c>
      <c r="Q738">
        <v>104.58357889172029</v>
      </c>
    </row>
    <row r="739" spans="1:17" hidden="1" x14ac:dyDescent="0.25">
      <c r="A739" t="s">
        <v>2</v>
      </c>
      <c r="B739" t="s">
        <v>659</v>
      </c>
      <c r="J739">
        <v>190.81350174402951</v>
      </c>
      <c r="K739">
        <v>198.37436091391379</v>
      </c>
      <c r="L739">
        <v>207.65675636601111</v>
      </c>
      <c r="M739">
        <v>210.58164462222069</v>
      </c>
      <c r="N739">
        <v>224.8082937628397</v>
      </c>
      <c r="O739">
        <v>224.0184190065184</v>
      </c>
      <c r="P739">
        <v>204.54717245713121</v>
      </c>
      <c r="Q739">
        <v>221.69920207656949</v>
      </c>
    </row>
    <row r="740" spans="1:17" hidden="1" x14ac:dyDescent="0.25">
      <c r="A740" t="s">
        <v>2</v>
      </c>
      <c r="B740" t="s">
        <v>660</v>
      </c>
      <c r="J740">
        <v>44.287280592516638</v>
      </c>
      <c r="K740">
        <v>51.912512800716243</v>
      </c>
      <c r="L740">
        <v>52.025586807780464</v>
      </c>
      <c r="M740">
        <v>51.671147416264198</v>
      </c>
      <c r="N740">
        <v>54.621436619212233</v>
      </c>
      <c r="O740">
        <v>39.439190040325798</v>
      </c>
      <c r="P740">
        <v>40.982354060517878</v>
      </c>
      <c r="Q740">
        <v>42.587925876425778</v>
      </c>
    </row>
    <row r="741" spans="1:17" hidden="1" x14ac:dyDescent="0.25">
      <c r="A741" t="s">
        <v>2</v>
      </c>
      <c r="B741" t="s">
        <v>661</v>
      </c>
      <c r="J741">
        <v>190.7921817853769</v>
      </c>
      <c r="K741">
        <v>198.26644811771831</v>
      </c>
      <c r="L741">
        <v>207.53998551821849</v>
      </c>
      <c r="M741">
        <v>210.477675496611</v>
      </c>
      <c r="N741">
        <v>224.71269177522541</v>
      </c>
      <c r="O741">
        <v>223.92900453955329</v>
      </c>
      <c r="P741">
        <v>204.46771900098639</v>
      </c>
      <c r="Q741">
        <v>221.67628843453431</v>
      </c>
    </row>
    <row r="742" spans="1:17" hidden="1" x14ac:dyDescent="0.25">
      <c r="A742" t="s">
        <v>2</v>
      </c>
      <c r="B742" t="s">
        <v>662</v>
      </c>
      <c r="J742">
        <v>35.037479311262047</v>
      </c>
      <c r="K742">
        <v>41.133253906209482</v>
      </c>
      <c r="L742">
        <v>41.238004704276747</v>
      </c>
      <c r="M742">
        <v>40.965510396693652</v>
      </c>
      <c r="N742">
        <v>43.310993962974429</v>
      </c>
      <c r="O742">
        <v>31.26460873627374</v>
      </c>
      <c r="P742">
        <v>32.488351183009172</v>
      </c>
      <c r="Q742">
        <v>33.761984710928267</v>
      </c>
    </row>
    <row r="743" spans="1:17" x14ac:dyDescent="0.25">
      <c r="A743" t="s">
        <v>2</v>
      </c>
      <c r="B743" t="s">
        <v>663</v>
      </c>
      <c r="C743">
        <v>2.4008316471511609E-2</v>
      </c>
      <c r="D743">
        <v>4.4970732514591057E-2</v>
      </c>
      <c r="E743">
        <v>6.3930168109093202E-2</v>
      </c>
      <c r="F743">
        <v>7.7076747876955995E-2</v>
      </c>
      <c r="G743">
        <v>9.017187039432456E-2</v>
      </c>
      <c r="H743">
        <v>9.8882206592441443E-2</v>
      </c>
      <c r="I743">
        <v>0.1131515814467821</v>
      </c>
      <c r="J743">
        <v>8.4097963528808245E-2</v>
      </c>
      <c r="K743">
        <v>8.4696814436976978E-2</v>
      </c>
      <c r="L743">
        <v>8.5163907305978281E-2</v>
      </c>
      <c r="M743">
        <v>7.447553391739023E-2</v>
      </c>
      <c r="N743">
        <v>1.899647984974269E-2</v>
      </c>
      <c r="O743">
        <v>3.396040868969752E-3</v>
      </c>
      <c r="P743">
        <v>4.3181571922362941E-3</v>
      </c>
      <c r="Q743">
        <v>1.0006663396984869E-2</v>
      </c>
    </row>
    <row r="744" spans="1:17" hidden="1" x14ac:dyDescent="0.25">
      <c r="A744" t="s">
        <v>2</v>
      </c>
      <c r="B744" t="s">
        <v>664</v>
      </c>
      <c r="J744">
        <v>190.86252080752001</v>
      </c>
      <c r="K744">
        <v>198.62053373532231</v>
      </c>
      <c r="L744">
        <v>207.92334086129671</v>
      </c>
      <c r="M744">
        <v>210.81967377111829</v>
      </c>
      <c r="N744">
        <v>225.02705895037869</v>
      </c>
      <c r="O744">
        <v>224.21606043867871</v>
      </c>
      <c r="P744">
        <v>204.7239641688345</v>
      </c>
      <c r="Q744">
        <v>221.7435233653076</v>
      </c>
    </row>
    <row r="745" spans="1:17" hidden="1" x14ac:dyDescent="0.25">
      <c r="A745" t="s">
        <v>2</v>
      </c>
      <c r="B745" t="s">
        <v>2678</v>
      </c>
      <c r="C745">
        <v>48.871247449712179</v>
      </c>
      <c r="D745">
        <v>40.367032330111421</v>
      </c>
      <c r="E745">
        <v>40.633392135857292</v>
      </c>
      <c r="F745">
        <v>40.833180425264949</v>
      </c>
      <c r="G745">
        <v>41.016948036608902</v>
      </c>
      <c r="H745">
        <v>41.166775857646613</v>
      </c>
      <c r="I745">
        <v>27.58364938712991</v>
      </c>
      <c r="J745">
        <v>12.77644434164027</v>
      </c>
      <c r="K745">
        <v>11.74919977811977</v>
      </c>
      <c r="L745">
        <v>8.1488959326241144</v>
      </c>
      <c r="M745">
        <v>2.644568264341487</v>
      </c>
    </row>
    <row r="746" spans="1:17" hidden="1" x14ac:dyDescent="0.25">
      <c r="A746" t="s">
        <v>2</v>
      </c>
      <c r="B746" t="s">
        <v>665</v>
      </c>
      <c r="J746">
        <v>43.194708087531779</v>
      </c>
      <c r="K746">
        <v>50.643002152864547</v>
      </c>
      <c r="L746">
        <v>50.755631675489333</v>
      </c>
      <c r="M746">
        <v>50.4104027899823</v>
      </c>
      <c r="N746">
        <v>53.289316212836972</v>
      </c>
      <c r="O746">
        <v>38.476235828828081</v>
      </c>
      <c r="P746">
        <v>39.982080874367647</v>
      </c>
      <c r="Q746">
        <v>41.548715973047763</v>
      </c>
    </row>
    <row r="747" spans="1:17" hidden="1" x14ac:dyDescent="0.25">
      <c r="A747" t="s">
        <v>2</v>
      </c>
      <c r="B747" t="s">
        <v>666</v>
      </c>
      <c r="J747">
        <v>90.125351039561792</v>
      </c>
      <c r="K747">
        <v>95.084425950430727</v>
      </c>
      <c r="L747">
        <v>98.468026496891</v>
      </c>
      <c r="M747">
        <v>99.429183735377649</v>
      </c>
      <c r="N747">
        <v>101.936310581212</v>
      </c>
      <c r="O747">
        <v>117.61296618557</v>
      </c>
      <c r="P747">
        <v>134.21996855056341</v>
      </c>
      <c r="Q747">
        <v>164.495742567235</v>
      </c>
    </row>
    <row r="748" spans="1:17" hidden="1" x14ac:dyDescent="0.25">
      <c r="A748" t="s">
        <v>2</v>
      </c>
      <c r="B748" t="s">
        <v>667</v>
      </c>
      <c r="J748">
        <v>90.125362917254179</v>
      </c>
      <c r="K748">
        <v>95.084509282567055</v>
      </c>
      <c r="L748">
        <v>98.468113883964648</v>
      </c>
      <c r="M748">
        <v>99.429261271655989</v>
      </c>
      <c r="N748">
        <v>101.9363820602854</v>
      </c>
      <c r="O748">
        <v>117.61305169826549</v>
      </c>
      <c r="P748">
        <v>134.22007124999919</v>
      </c>
      <c r="Q748">
        <v>164.49588029260809</v>
      </c>
    </row>
    <row r="749" spans="1:17" hidden="1" x14ac:dyDescent="0.25">
      <c r="A749" t="s">
        <v>2</v>
      </c>
      <c r="B749" t="s">
        <v>668</v>
      </c>
      <c r="J749">
        <v>90.125307133924153</v>
      </c>
      <c r="K749">
        <v>95.084118672468961</v>
      </c>
      <c r="L749">
        <v>98.467704330227079</v>
      </c>
      <c r="M749">
        <v>99.428897929673596</v>
      </c>
      <c r="N749">
        <v>101.936047146744</v>
      </c>
      <c r="O749">
        <v>117.61265108971629</v>
      </c>
      <c r="P749">
        <v>134.2195902086417</v>
      </c>
      <c r="Q749">
        <v>164.4952352675906</v>
      </c>
    </row>
    <row r="750" spans="1:17" x14ac:dyDescent="0.25">
      <c r="A750" t="s">
        <v>2</v>
      </c>
      <c r="B750" t="s">
        <v>669</v>
      </c>
      <c r="C750">
        <v>175.83993338694231</v>
      </c>
      <c r="D750">
        <v>267.95046332525931</v>
      </c>
      <c r="E750">
        <v>964.21486946588755</v>
      </c>
      <c r="F750">
        <v>983.39809044876552</v>
      </c>
      <c r="G750">
        <v>1025.769515753781</v>
      </c>
      <c r="H750">
        <v>1045.3511332995281</v>
      </c>
      <c r="I750">
        <v>1172.4833277640939</v>
      </c>
      <c r="J750">
        <v>261.67104390234209</v>
      </c>
      <c r="K750">
        <v>197.19716956422161</v>
      </c>
      <c r="L750">
        <v>155.99055596009421</v>
      </c>
      <c r="M750">
        <v>127.81693627648249</v>
      </c>
      <c r="N750">
        <v>109.7522712225433</v>
      </c>
      <c r="O750">
        <v>107.2510689887618</v>
      </c>
      <c r="P750">
        <v>105.5741925232287</v>
      </c>
      <c r="Q750">
        <v>111.34830175378529</v>
      </c>
    </row>
    <row r="751" spans="1:17" hidden="1" x14ac:dyDescent="0.25">
      <c r="A751" t="s">
        <v>2</v>
      </c>
      <c r="B751" t="s">
        <v>670</v>
      </c>
      <c r="C751">
        <v>174.89102016723089</v>
      </c>
      <c r="D751">
        <v>181.67036640777289</v>
      </c>
      <c r="E751">
        <v>182.06914068155371</v>
      </c>
      <c r="F751">
        <v>182.28398213858131</v>
      </c>
      <c r="G751">
        <v>159.42426773005741</v>
      </c>
      <c r="H751">
        <v>159.57717565849819</v>
      </c>
      <c r="I751">
        <v>160.33629842542871</v>
      </c>
      <c r="J751">
        <v>50.540911591196817</v>
      </c>
      <c r="K751">
        <v>37.521111101942303</v>
      </c>
      <c r="L751">
        <v>27.407051231177778</v>
      </c>
      <c r="M751">
        <v>20.955812388519181</v>
      </c>
      <c r="N751">
        <v>16.869069876128329</v>
      </c>
      <c r="O751">
        <v>15.06021982163062</v>
      </c>
      <c r="P751">
        <v>12.64664213802612</v>
      </c>
      <c r="Q751">
        <v>8.6695022014123477</v>
      </c>
    </row>
    <row r="752" spans="1:17" hidden="1" x14ac:dyDescent="0.25">
      <c r="A752" t="s">
        <v>2</v>
      </c>
      <c r="B752" t="s">
        <v>671</v>
      </c>
      <c r="J752">
        <v>101.1608698213871</v>
      </c>
      <c r="K752">
        <v>104.0511945482577</v>
      </c>
      <c r="L752">
        <v>139.62378386451741</v>
      </c>
      <c r="M752">
        <v>180.58848359130911</v>
      </c>
      <c r="N752">
        <v>180.81904576695169</v>
      </c>
      <c r="O752">
        <v>180.81904349781661</v>
      </c>
      <c r="P752">
        <v>180.8190366913575</v>
      </c>
      <c r="Q752">
        <v>180.8190014763361</v>
      </c>
    </row>
    <row r="753" spans="1:17" x14ac:dyDescent="0.25">
      <c r="A753" t="s">
        <v>2</v>
      </c>
      <c r="B753" t="s">
        <v>672</v>
      </c>
      <c r="C753">
        <v>1.295966448478461E-4</v>
      </c>
      <c r="D753">
        <v>0.8523238384794436</v>
      </c>
      <c r="E753">
        <v>1.704629648887741</v>
      </c>
      <c r="F753">
        <v>2.5569360717052851</v>
      </c>
      <c r="G753">
        <v>91.324469182711979</v>
      </c>
      <c r="H753">
        <v>92.176775406351453</v>
      </c>
      <c r="I753">
        <v>92.903826774999573</v>
      </c>
      <c r="J753">
        <v>41.022498783468187</v>
      </c>
      <c r="K753">
        <v>39.563564382627533</v>
      </c>
      <c r="L753">
        <v>41.195270115573543</v>
      </c>
      <c r="M753">
        <v>0.23057038879294439</v>
      </c>
      <c r="N753">
        <v>8.2131503393018994E-6</v>
      </c>
      <c r="O753">
        <v>1.0482285354732199E-5</v>
      </c>
      <c r="P753">
        <v>1.7288744552405791E-5</v>
      </c>
      <c r="Q753">
        <v>5.2503765920358422E-5</v>
      </c>
    </row>
    <row r="754" spans="1:17" hidden="1" x14ac:dyDescent="0.25">
      <c r="A754" t="s">
        <v>2</v>
      </c>
      <c r="B754" t="s">
        <v>673</v>
      </c>
      <c r="C754">
        <v>175.8303271156081</v>
      </c>
      <c r="D754">
        <v>175.8304376587127</v>
      </c>
      <c r="E754">
        <v>175.8304367758461</v>
      </c>
      <c r="F754">
        <v>175.83043528057021</v>
      </c>
      <c r="G754">
        <v>87.91520681189273</v>
      </c>
      <c r="H754">
        <v>87.915205515802128</v>
      </c>
      <c r="I754">
        <v>87.915227204950327</v>
      </c>
      <c r="J754">
        <v>38.635685375246887</v>
      </c>
      <c r="K754">
        <v>37.204295049216903</v>
      </c>
    </row>
    <row r="755" spans="1:17" hidden="1" x14ac:dyDescent="0.25">
      <c r="A755" t="s">
        <v>2</v>
      </c>
      <c r="B755" t="s">
        <v>674</v>
      </c>
      <c r="J755">
        <v>24.678564518270829</v>
      </c>
      <c r="K755">
        <v>27.767406525459531</v>
      </c>
      <c r="L755">
        <v>28.820459930861698</v>
      </c>
      <c r="M755">
        <v>31.46436261820023</v>
      </c>
      <c r="N755">
        <v>33.141056534614229</v>
      </c>
      <c r="O755">
        <v>28.441110093554482</v>
      </c>
      <c r="P755">
        <v>27.474903647165021</v>
      </c>
      <c r="Q755">
        <v>28.980489027932581</v>
      </c>
    </row>
    <row r="756" spans="1:17" hidden="1" x14ac:dyDescent="0.25">
      <c r="A756" t="s">
        <v>2</v>
      </c>
      <c r="B756" t="s">
        <v>675</v>
      </c>
      <c r="J756">
        <v>24.678533320869899</v>
      </c>
      <c r="K756">
        <v>27.76715925140013</v>
      </c>
      <c r="L756">
        <v>28.820161636141329</v>
      </c>
      <c r="M756">
        <v>31.464054554934808</v>
      </c>
      <c r="N756">
        <v>33.140682583019071</v>
      </c>
      <c r="O756">
        <v>28.44076601397812</v>
      </c>
      <c r="P756">
        <v>27.47468216332917</v>
      </c>
      <c r="Q756">
        <v>28.980215447382911</v>
      </c>
    </row>
    <row r="757" spans="1:17" hidden="1" x14ac:dyDescent="0.25">
      <c r="A757" t="s">
        <v>2</v>
      </c>
      <c r="B757" t="s">
        <v>676</v>
      </c>
      <c r="J757">
        <v>24.67855849676771</v>
      </c>
      <c r="K757">
        <v>27.76735869654479</v>
      </c>
      <c r="L757">
        <v>28.82040222494674</v>
      </c>
      <c r="M757">
        <v>31.46430301435068</v>
      </c>
      <c r="N757">
        <v>33.140984206052117</v>
      </c>
      <c r="O757">
        <v>28.44104356392824</v>
      </c>
      <c r="P757">
        <v>27.474860887595899</v>
      </c>
      <c r="Q757">
        <v>28.980436176023769</v>
      </c>
    </row>
    <row r="758" spans="1:17" hidden="1" x14ac:dyDescent="0.25">
      <c r="A758" t="s">
        <v>2</v>
      </c>
      <c r="B758" t="s">
        <v>677</v>
      </c>
      <c r="J758">
        <v>24.880875883271049</v>
      </c>
      <c r="K758">
        <v>27.874657646591061</v>
      </c>
      <c r="L758">
        <v>28.88920278533331</v>
      </c>
      <c r="M758">
        <v>31.5155004357091</v>
      </c>
      <c r="N758">
        <v>35.083741018215548</v>
      </c>
      <c r="O758">
        <v>54.617153756934989</v>
      </c>
      <c r="P758">
        <v>54.880810231595177</v>
      </c>
      <c r="Q758">
        <v>44.877708225027511</v>
      </c>
    </row>
    <row r="759" spans="1:17" hidden="1" x14ac:dyDescent="0.25">
      <c r="A759" t="s">
        <v>2</v>
      </c>
      <c r="B759" t="s">
        <v>678</v>
      </c>
      <c r="J759">
        <v>24.680686003224451</v>
      </c>
      <c r="K759">
        <v>27.77254583447019</v>
      </c>
      <c r="L759">
        <v>28.825486074183559</v>
      </c>
      <c r="M759">
        <v>31.46940817144392</v>
      </c>
      <c r="N759">
        <v>33.146040080165612</v>
      </c>
      <c r="O759">
        <v>28.446292050989658</v>
      </c>
      <c r="P759">
        <v>27.478931397476369</v>
      </c>
      <c r="Q759">
        <v>28.98230336021129</v>
      </c>
    </row>
    <row r="760" spans="1:17" hidden="1" x14ac:dyDescent="0.25">
      <c r="A760" t="s">
        <v>2</v>
      </c>
      <c r="B760" t="s">
        <v>679</v>
      </c>
      <c r="J760">
        <v>24.680657622744</v>
      </c>
      <c r="K760">
        <v>27.773867911272159</v>
      </c>
      <c r="L760">
        <v>28.827003357110691</v>
      </c>
      <c r="M760">
        <v>31.471055595298779</v>
      </c>
      <c r="N760">
        <v>33.147518944240943</v>
      </c>
      <c r="O760">
        <v>28.448085680916531</v>
      </c>
      <c r="P760">
        <v>27.480311841369069</v>
      </c>
      <c r="Q760">
        <v>28.982717001579719</v>
      </c>
    </row>
    <row r="761" spans="1:17" x14ac:dyDescent="0.25">
      <c r="A761" t="s">
        <v>2</v>
      </c>
      <c r="B761" t="s">
        <v>680</v>
      </c>
      <c r="C761">
        <v>0.88334904684082205</v>
      </c>
      <c r="D761">
        <v>2.64878334563236</v>
      </c>
      <c r="E761">
        <v>35.19015773770937</v>
      </c>
      <c r="F761">
        <v>35.711264506848067</v>
      </c>
      <c r="G761">
        <v>36.235980577708837</v>
      </c>
      <c r="H761">
        <v>36.765165939466968</v>
      </c>
      <c r="I761">
        <v>39.293890906618621</v>
      </c>
      <c r="J761">
        <v>14.952400530998871</v>
      </c>
      <c r="K761">
        <v>12.965034197456619</v>
      </c>
      <c r="L761">
        <v>10.858354476080549</v>
      </c>
      <c r="M761">
        <v>4.3065659124495186</v>
      </c>
      <c r="N761">
        <v>4.0271255927712812E-3</v>
      </c>
      <c r="O761">
        <v>4.4205616075830246E-3</v>
      </c>
      <c r="P761">
        <v>6.1343107978720232E-3</v>
      </c>
      <c r="Q761">
        <v>1.543141424804634E-2</v>
      </c>
    </row>
    <row r="762" spans="1:17" hidden="1" x14ac:dyDescent="0.25">
      <c r="A762" t="s">
        <v>2</v>
      </c>
      <c r="B762" t="s">
        <v>681</v>
      </c>
      <c r="C762">
        <v>38.596174746529393</v>
      </c>
      <c r="D762">
        <v>39.959107446715727</v>
      </c>
      <c r="E762">
        <v>26.650292499324081</v>
      </c>
      <c r="F762">
        <v>26.649060456659981</v>
      </c>
      <c r="G762">
        <v>26.647918504878721</v>
      </c>
      <c r="H762">
        <v>26.64649898998816</v>
      </c>
      <c r="I762">
        <v>26.653019266742842</v>
      </c>
      <c r="J762">
        <v>5.8245967121519548</v>
      </c>
      <c r="K762">
        <v>5.3862094708944221</v>
      </c>
      <c r="L762">
        <v>3.309582519214112</v>
      </c>
    </row>
    <row r="763" spans="1:17" x14ac:dyDescent="0.25">
      <c r="A763" t="s">
        <v>2</v>
      </c>
      <c r="B763" t="s">
        <v>682</v>
      </c>
      <c r="J763">
        <v>7.9959369992373842E-3</v>
      </c>
      <c r="K763">
        <v>9.1790908654605426E-3</v>
      </c>
      <c r="L763">
        <v>8.4410943547646028E-3</v>
      </c>
      <c r="M763">
        <v>4.331306555957825E-3</v>
      </c>
      <c r="N763">
        <v>2.305112073676134E-3</v>
      </c>
      <c r="O763">
        <v>2.943851512220025E-3</v>
      </c>
      <c r="P763">
        <v>4.8506952341085922E-3</v>
      </c>
      <c r="Q763">
        <v>1.4163887910749779E-2</v>
      </c>
    </row>
    <row r="764" spans="1:17" hidden="1" x14ac:dyDescent="0.25">
      <c r="A764" t="s">
        <v>2</v>
      </c>
      <c r="B764" t="s">
        <v>683</v>
      </c>
      <c r="J764">
        <v>4.1535799141641174</v>
      </c>
      <c r="K764">
        <v>8.3189886041863179</v>
      </c>
      <c r="L764">
        <v>12.49775218271032</v>
      </c>
      <c r="M764">
        <v>33.395138286980263</v>
      </c>
      <c r="N764">
        <v>51.110529028573588</v>
      </c>
      <c r="O764">
        <v>67.883000079279427</v>
      </c>
      <c r="P764">
        <v>84.593440790343706</v>
      </c>
      <c r="Q764">
        <v>100.4540747615617</v>
      </c>
    </row>
    <row r="765" spans="1:17" x14ac:dyDescent="0.25">
      <c r="A765" t="s">
        <v>2</v>
      </c>
      <c r="B765" t="s">
        <v>684</v>
      </c>
      <c r="J765">
        <v>9.1345154771192566E-3</v>
      </c>
      <c r="K765">
        <v>1.067904200700759E-2</v>
      </c>
      <c r="L765">
        <v>9.849287710784289E-3</v>
      </c>
      <c r="M765">
        <v>5.1262237646310773E-3</v>
      </c>
      <c r="N765">
        <v>2.756988036253882E-3</v>
      </c>
      <c r="O765">
        <v>3.5261381559067188E-3</v>
      </c>
      <c r="P765">
        <v>5.7960430232032699E-3</v>
      </c>
      <c r="Q765">
        <v>1.6728490963503852E-2</v>
      </c>
    </row>
    <row r="766" spans="1:17" hidden="1" x14ac:dyDescent="0.25">
      <c r="A766" t="s">
        <v>2</v>
      </c>
      <c r="B766" t="s">
        <v>685</v>
      </c>
      <c r="J766">
        <v>1.1724209845797831</v>
      </c>
      <c r="K766">
        <v>2.3524322803777298</v>
      </c>
      <c r="L766">
        <v>3.5348175347304571</v>
      </c>
      <c r="M766">
        <v>9.4473193880435424</v>
      </c>
      <c r="N766">
        <v>14.404728785416131</v>
      </c>
      <c r="O766">
        <v>19.120814817739031</v>
      </c>
      <c r="P766">
        <v>23.835400417585689</v>
      </c>
      <c r="Q766">
        <v>28.541323152087909</v>
      </c>
    </row>
    <row r="767" spans="1:17" hidden="1" x14ac:dyDescent="0.25">
      <c r="A767" t="s">
        <v>2</v>
      </c>
      <c r="B767" t="s">
        <v>686</v>
      </c>
      <c r="J767">
        <v>1.150769544969642</v>
      </c>
      <c r="K767">
        <v>2.520951705560849</v>
      </c>
      <c r="L767">
        <v>3.9112329062209921</v>
      </c>
      <c r="M767">
        <v>3.5884151531865038</v>
      </c>
      <c r="N767">
        <v>8.6432297154889035</v>
      </c>
      <c r="O767">
        <v>11.625330820605379</v>
      </c>
      <c r="P767">
        <v>13.716935057584619</v>
      </c>
      <c r="Q767">
        <v>16.531360340760461</v>
      </c>
    </row>
    <row r="768" spans="1:17" x14ac:dyDescent="0.25">
      <c r="A768" t="s">
        <v>2</v>
      </c>
      <c r="B768" t="s">
        <v>687</v>
      </c>
      <c r="J768">
        <v>8.1554483923698069E-5</v>
      </c>
      <c r="K768">
        <v>9.3272058232742803E-5</v>
      </c>
      <c r="L768">
        <v>3.7534681640734529E-5</v>
      </c>
      <c r="M768">
        <v>1.095657980334979E-5</v>
      </c>
      <c r="N768">
        <v>1.398527371094307E-5</v>
      </c>
      <c r="O768">
        <v>1.7849280262467312E-5</v>
      </c>
      <c r="P768">
        <v>2.2780507874496749E-5</v>
      </c>
      <c r="Q768">
        <v>1.3524923149197071E-4</v>
      </c>
    </row>
    <row r="769" spans="1:17" hidden="1" x14ac:dyDescent="0.25">
      <c r="A769" t="s">
        <v>2</v>
      </c>
      <c r="B769" t="s">
        <v>688</v>
      </c>
      <c r="J769">
        <v>1.150769789566316</v>
      </c>
      <c r="K769">
        <v>2.5209585190837731</v>
      </c>
      <c r="L769">
        <v>3.9112512200890599</v>
      </c>
      <c r="M769">
        <v>3.5884711656885719</v>
      </c>
      <c r="N769">
        <v>8.643532830163057</v>
      </c>
      <c r="O769">
        <v>11.62581768080698</v>
      </c>
      <c r="P769">
        <v>13.7174876142046</v>
      </c>
      <c r="Q769">
        <v>16.531397443754269</v>
      </c>
    </row>
    <row r="770" spans="1:17" hidden="1" x14ac:dyDescent="0.25">
      <c r="A770" t="s">
        <v>2</v>
      </c>
      <c r="B770" t="s">
        <v>689</v>
      </c>
      <c r="J770">
        <v>1.1507904650588709</v>
      </c>
      <c r="K770">
        <v>2.522578189286655</v>
      </c>
      <c r="L770">
        <v>3.916258557549507</v>
      </c>
      <c r="M770">
        <v>12.37023058911026</v>
      </c>
      <c r="N770">
        <v>18.482119902539281</v>
      </c>
      <c r="O770">
        <v>23.957956333046351</v>
      </c>
      <c r="P770">
        <v>35.461807210421561</v>
      </c>
      <c r="Q770">
        <v>42.044575337253917</v>
      </c>
    </row>
    <row r="771" spans="1:17" hidden="1" x14ac:dyDescent="0.25">
      <c r="A771" t="s">
        <v>2</v>
      </c>
      <c r="B771" t="s">
        <v>690</v>
      </c>
      <c r="J771">
        <v>1.1507910301645941</v>
      </c>
      <c r="K771">
        <v>2.5225909608611619</v>
      </c>
      <c r="L771">
        <v>3.916288751105232</v>
      </c>
      <c r="M771">
        <v>12.37048527346349</v>
      </c>
      <c r="N771">
        <v>18.482857478861028</v>
      </c>
      <c r="O771">
        <v>23.959333939435972</v>
      </c>
      <c r="P771">
        <v>35.464061561794601</v>
      </c>
      <c r="Q771">
        <v>42.045378455276783</v>
      </c>
    </row>
    <row r="772" spans="1:17" hidden="1" x14ac:dyDescent="0.25">
      <c r="A772" t="s">
        <v>2</v>
      </c>
      <c r="B772" t="s">
        <v>691</v>
      </c>
      <c r="J772">
        <v>1.150784159622305</v>
      </c>
      <c r="K772">
        <v>2.5219891230917062</v>
      </c>
      <c r="L772">
        <v>3.914576024273785</v>
      </c>
      <c r="M772">
        <v>12.49140250905857</v>
      </c>
      <c r="N772">
        <v>16.570754970598859</v>
      </c>
      <c r="O772">
        <v>22.144948496468331</v>
      </c>
      <c r="P772">
        <v>25.948867015713219</v>
      </c>
      <c r="Q772">
        <v>31.172884356596558</v>
      </c>
    </row>
    <row r="773" spans="1:17" hidden="1" x14ac:dyDescent="0.25">
      <c r="A773" t="s">
        <v>2</v>
      </c>
      <c r="B773" t="s">
        <v>692</v>
      </c>
      <c r="J773">
        <v>1.150785004678837</v>
      </c>
      <c r="K773">
        <v>2.5220507625946098</v>
      </c>
      <c r="L773">
        <v>3.9147500145326868</v>
      </c>
      <c r="M773">
        <v>11.76513495209297</v>
      </c>
      <c r="N773">
        <v>16.60033259498903</v>
      </c>
      <c r="O773">
        <v>21.94043617654464</v>
      </c>
      <c r="P773">
        <v>25.915924388989328</v>
      </c>
      <c r="Q773">
        <v>31.152301601708249</v>
      </c>
    </row>
    <row r="774" spans="1:17" x14ac:dyDescent="0.25">
      <c r="A774" t="s">
        <v>2</v>
      </c>
      <c r="B774" t="s">
        <v>693</v>
      </c>
      <c r="J774">
        <v>1.8288327016860399E-4</v>
      </c>
      <c r="K774">
        <v>2.0599316490554491E-4</v>
      </c>
      <c r="L774">
        <v>1.6575905221949901E-4</v>
      </c>
      <c r="M774">
        <v>5.9262589211912818E-5</v>
      </c>
      <c r="N774">
        <v>5.0614269003743502E-5</v>
      </c>
      <c r="O774">
        <v>6.4600122500114583E-5</v>
      </c>
      <c r="P774">
        <v>9.7769837241918974E-5</v>
      </c>
      <c r="Q774">
        <v>3.178056380824713E-4</v>
      </c>
    </row>
    <row r="775" spans="1:17" hidden="1" x14ac:dyDescent="0.25">
      <c r="A775" t="s">
        <v>2</v>
      </c>
      <c r="B775" t="s">
        <v>694</v>
      </c>
      <c r="J775">
        <v>1.1507920587508791</v>
      </c>
      <c r="K775">
        <v>1.310259908650885</v>
      </c>
      <c r="L775">
        <v>1.374417299854046</v>
      </c>
      <c r="M775">
        <v>3.5929785798684382</v>
      </c>
      <c r="N775">
        <v>8.669970571247088</v>
      </c>
      <c r="O775">
        <v>11.670091682894251</v>
      </c>
      <c r="P775">
        <v>13.770001237323759</v>
      </c>
      <c r="Q775">
        <v>16.539410371362241</v>
      </c>
    </row>
    <row r="776" spans="1:17" x14ac:dyDescent="0.25">
      <c r="A776" t="s">
        <v>2</v>
      </c>
      <c r="B776" t="s">
        <v>695</v>
      </c>
      <c r="J776">
        <v>9.7288458152597848E-6</v>
      </c>
      <c r="K776">
        <v>1.0215998641579031E-5</v>
      </c>
      <c r="L776">
        <v>2.1464319836949439E-6</v>
      </c>
      <c r="M776">
        <v>2.739630137766361E-6</v>
      </c>
      <c r="N776">
        <v>3.4966398237288971E-6</v>
      </c>
      <c r="O776">
        <v>4.4627053684556424E-6</v>
      </c>
      <c r="P776">
        <v>5.6956561219969501E-6</v>
      </c>
      <c r="Q776">
        <v>3.6341507476886478E-5</v>
      </c>
    </row>
    <row r="777" spans="1:17" hidden="1" x14ac:dyDescent="0.25">
      <c r="A777" t="s">
        <v>2</v>
      </c>
      <c r="B777" t="s">
        <v>696</v>
      </c>
      <c r="J777">
        <v>1.1508021542907489</v>
      </c>
      <c r="K777">
        <v>1.310378032162794</v>
      </c>
      <c r="L777">
        <v>1.3746096129573979</v>
      </c>
      <c r="M777">
        <v>3.594472854140077</v>
      </c>
      <c r="N777">
        <v>8.6786301046203</v>
      </c>
      <c r="O777">
        <v>11.684496600955161</v>
      </c>
      <c r="P777">
        <v>13.787034177301461</v>
      </c>
      <c r="Q777">
        <v>16.54328492911069</v>
      </c>
    </row>
    <row r="778" spans="1:17" x14ac:dyDescent="0.25">
      <c r="A778" t="s">
        <v>2</v>
      </c>
      <c r="B778" t="s">
        <v>697</v>
      </c>
      <c r="J778">
        <v>9.7288459180149779E-6</v>
      </c>
      <c r="K778">
        <v>1.0215998749181631E-5</v>
      </c>
      <c r="L778">
        <v>2.1464318898990419E-6</v>
      </c>
      <c r="M778">
        <v>2.7396300171970888E-6</v>
      </c>
      <c r="N778">
        <v>3.4966397081321941E-6</v>
      </c>
      <c r="O778">
        <v>4.4627052737226686E-6</v>
      </c>
      <c r="P778">
        <v>5.6956560227796628E-6</v>
      </c>
      <c r="Q778">
        <v>3.6341507581197271E-5</v>
      </c>
    </row>
    <row r="779" spans="1:17" hidden="1" x14ac:dyDescent="0.25">
      <c r="A779" t="s">
        <v>2</v>
      </c>
      <c r="B779" t="s">
        <v>698</v>
      </c>
      <c r="J779">
        <v>1.1507879370761509</v>
      </c>
      <c r="K779">
        <v>2.5220700400271898</v>
      </c>
      <c r="L779">
        <v>3.9147228440271258</v>
      </c>
      <c r="M779">
        <v>12.638785346512121</v>
      </c>
      <c r="N779">
        <v>16.535618572790881</v>
      </c>
      <c r="O779">
        <v>22.105686199265499</v>
      </c>
      <c r="P779">
        <v>25.894810022711901</v>
      </c>
      <c r="Q779">
        <v>31.139441317712201</v>
      </c>
    </row>
    <row r="780" spans="1:17" hidden="1" x14ac:dyDescent="0.25">
      <c r="A780" t="s">
        <v>2</v>
      </c>
      <c r="B780" t="s">
        <v>699</v>
      </c>
      <c r="J780">
        <v>1.1507824548718519</v>
      </c>
      <c r="K780">
        <v>2.521935389690404</v>
      </c>
      <c r="L780">
        <v>3.9144196058841829</v>
      </c>
      <c r="M780">
        <v>12.636080571467771</v>
      </c>
      <c r="N780">
        <v>16.526325291390592</v>
      </c>
      <c r="O780">
        <v>22.09040991222146</v>
      </c>
      <c r="P780">
        <v>25.876827715825399</v>
      </c>
      <c r="Q780">
        <v>31.134005846038171</v>
      </c>
    </row>
    <row r="781" spans="1:17" x14ac:dyDescent="0.25">
      <c r="A781" t="s">
        <v>2</v>
      </c>
      <c r="B781" t="s">
        <v>700</v>
      </c>
      <c r="J781">
        <v>2.2080199188438589E-4</v>
      </c>
      <c r="K781">
        <v>2.5083501159477259E-4</v>
      </c>
      <c r="L781">
        <v>2.2927009046361471E-4</v>
      </c>
      <c r="M781">
        <v>1.163015149935222E-4</v>
      </c>
      <c r="N781">
        <v>6.14020051403011E-5</v>
      </c>
      <c r="O781">
        <v>7.8369422694377975E-5</v>
      </c>
      <c r="P781">
        <v>1.2924196022814241E-4</v>
      </c>
      <c r="Q781">
        <v>3.79622782621714E-4</v>
      </c>
    </row>
    <row r="782" spans="1:17" hidden="1" x14ac:dyDescent="0.25">
      <c r="A782" t="s">
        <v>2</v>
      </c>
      <c r="B782" t="s">
        <v>701</v>
      </c>
      <c r="J782">
        <v>1.1507833740362139</v>
      </c>
      <c r="K782">
        <v>2.5219556306038542</v>
      </c>
      <c r="L782">
        <v>3.9144677711824118</v>
      </c>
      <c r="M782">
        <v>12.63650963363977</v>
      </c>
      <c r="N782">
        <v>16.527773745175939</v>
      </c>
      <c r="O782">
        <v>22.092816123106271</v>
      </c>
      <c r="P782">
        <v>25.879694913796541</v>
      </c>
      <c r="Q782">
        <v>31.134981675937262</v>
      </c>
    </row>
    <row r="783" spans="1:17" hidden="1" x14ac:dyDescent="0.25">
      <c r="A783" t="s">
        <v>2</v>
      </c>
      <c r="B783" t="s">
        <v>702</v>
      </c>
      <c r="J783">
        <v>0.32664028067191242</v>
      </c>
      <c r="K783">
        <v>0.64115608601368357</v>
      </c>
      <c r="L783">
        <v>0.96199336474840813</v>
      </c>
      <c r="M783">
        <v>2.5421070266846142</v>
      </c>
      <c r="N783">
        <v>5.0687599856778123</v>
      </c>
      <c r="O783">
        <v>8.6664838850433874</v>
      </c>
      <c r="P783">
        <v>8.5959357425086154</v>
      </c>
      <c r="Q783">
        <v>10.55503862290257</v>
      </c>
    </row>
    <row r="784" spans="1:17" hidden="1" x14ac:dyDescent="0.25">
      <c r="A784" t="s">
        <v>2</v>
      </c>
      <c r="B784" t="s">
        <v>703</v>
      </c>
      <c r="J784">
        <v>0.32663989118020681</v>
      </c>
      <c r="K784">
        <v>0.64114828136863022</v>
      </c>
      <c r="L784">
        <v>0.96197540186709707</v>
      </c>
      <c r="M784">
        <v>2.5419951487929819</v>
      </c>
      <c r="N784">
        <v>5.068377468047994</v>
      </c>
      <c r="O784">
        <v>8.6656838560904248</v>
      </c>
      <c r="P784">
        <v>8.5949036557339316</v>
      </c>
      <c r="Q784">
        <v>10.554690735024799</v>
      </c>
    </row>
    <row r="785" spans="1:17" hidden="1" x14ac:dyDescent="0.25">
      <c r="A785" t="s">
        <v>2</v>
      </c>
      <c r="B785" t="s">
        <v>704</v>
      </c>
      <c r="J785">
        <v>0.32664059314240318</v>
      </c>
      <c r="K785">
        <v>0.64116293644046385</v>
      </c>
      <c r="L785">
        <v>0.96200922915107767</v>
      </c>
      <c r="M785">
        <v>2.542207787228477</v>
      </c>
      <c r="N785">
        <v>5.0691067168098618</v>
      </c>
      <c r="O785">
        <v>8.6671963835186556</v>
      </c>
      <c r="P785">
        <v>8.5968485763630529</v>
      </c>
      <c r="Q785">
        <v>10.55535284179585</v>
      </c>
    </row>
    <row r="786" spans="1:17" hidden="1" x14ac:dyDescent="0.25">
      <c r="A786" t="s">
        <v>2</v>
      </c>
      <c r="B786" t="s">
        <v>705</v>
      </c>
      <c r="J786">
        <v>0.32663868889608411</v>
      </c>
      <c r="K786">
        <v>0.6410413834984765</v>
      </c>
      <c r="L786">
        <v>0.96169489969300637</v>
      </c>
      <c r="M786">
        <v>2.564501878297893</v>
      </c>
      <c r="N786">
        <v>2.268937005645085</v>
      </c>
      <c r="O786">
        <v>3.7088083234481819</v>
      </c>
      <c r="P786">
        <v>5.1869393686761676</v>
      </c>
      <c r="Q786">
        <v>5.9884730086298319</v>
      </c>
    </row>
    <row r="787" spans="1:17" hidden="1" x14ac:dyDescent="0.25">
      <c r="A787" t="s">
        <v>2</v>
      </c>
      <c r="B787" t="s">
        <v>706</v>
      </c>
      <c r="J787">
        <v>0.32663873287533068</v>
      </c>
      <c r="K787">
        <v>0.6410390478106448</v>
      </c>
      <c r="L787">
        <v>0.96168964461333151</v>
      </c>
      <c r="M787">
        <v>2.5644696817468522</v>
      </c>
      <c r="N787">
        <v>2.2688774439177628</v>
      </c>
      <c r="O787">
        <v>3.708670805531689</v>
      </c>
      <c r="P787">
        <v>5.1867104491239333</v>
      </c>
      <c r="Q787">
        <v>5.9884072961901609</v>
      </c>
    </row>
    <row r="788" spans="1:17" hidden="1" x14ac:dyDescent="0.25">
      <c r="A788" t="s">
        <v>2</v>
      </c>
      <c r="B788" t="s">
        <v>707</v>
      </c>
      <c r="J788">
        <v>0.32663872428905311</v>
      </c>
      <c r="K788">
        <v>0.64104210367523262</v>
      </c>
      <c r="L788">
        <v>0.96169660363386877</v>
      </c>
      <c r="M788">
        <v>2.5645133151619981</v>
      </c>
      <c r="N788">
        <v>2.2689575161533089</v>
      </c>
      <c r="O788">
        <v>3.708856128434876</v>
      </c>
      <c r="P788">
        <v>5.1870198186749157</v>
      </c>
      <c r="Q788">
        <v>5.9884972242967143</v>
      </c>
    </row>
    <row r="789" spans="1:17" hidden="1" x14ac:dyDescent="0.25">
      <c r="A789" t="s">
        <v>2</v>
      </c>
      <c r="B789" t="s">
        <v>708</v>
      </c>
      <c r="J789">
        <v>0.32663941481878289</v>
      </c>
      <c r="K789">
        <v>0.6410506334871714</v>
      </c>
      <c r="L789">
        <v>0.96171621141764996</v>
      </c>
      <c r="M789">
        <v>2.56463606785745</v>
      </c>
      <c r="N789">
        <v>2.2691830040484509</v>
      </c>
      <c r="O789">
        <v>3.7093789090154838</v>
      </c>
      <c r="P789">
        <v>5.1878929528689719</v>
      </c>
      <c r="Q789">
        <v>5.9887488894186864</v>
      </c>
    </row>
    <row r="790" spans="1:17" hidden="1" x14ac:dyDescent="0.25">
      <c r="A790" t="s">
        <v>2</v>
      </c>
      <c r="B790" t="s">
        <v>709</v>
      </c>
      <c r="J790">
        <v>0.32663927389074249</v>
      </c>
      <c r="K790">
        <v>0.64104807646071393</v>
      </c>
      <c r="L790">
        <v>0.961710286214435</v>
      </c>
      <c r="M790">
        <v>2.5645985786079888</v>
      </c>
      <c r="N790">
        <v>2.2691168328259179</v>
      </c>
      <c r="O790">
        <v>3.7092248458821442</v>
      </c>
      <c r="P790">
        <v>5.1876337950498446</v>
      </c>
      <c r="Q790">
        <v>5.9886676373709262</v>
      </c>
    </row>
    <row r="791" spans="1:17" hidden="1" x14ac:dyDescent="0.25">
      <c r="A791" t="s">
        <v>2</v>
      </c>
      <c r="B791" t="s">
        <v>710</v>
      </c>
      <c r="J791">
        <v>0.32663946316285059</v>
      </c>
      <c r="K791">
        <v>0.64105152804304821</v>
      </c>
      <c r="L791">
        <v>0.9617182913677994</v>
      </c>
      <c r="M791">
        <v>2.5646492280653539</v>
      </c>
      <c r="N791">
        <v>2.2692059260289561</v>
      </c>
      <c r="O791">
        <v>3.7094324019213918</v>
      </c>
      <c r="P791">
        <v>5.1879832729810946</v>
      </c>
      <c r="Q791">
        <v>5.9887783689582594</v>
      </c>
    </row>
    <row r="792" spans="1:17" x14ac:dyDescent="0.25">
      <c r="A792" t="s">
        <v>2</v>
      </c>
      <c r="B792" t="s">
        <v>711</v>
      </c>
      <c r="J792">
        <v>5.0600545050281743E-3</v>
      </c>
      <c r="K792">
        <v>5.8988388385106576E-3</v>
      </c>
      <c r="L792">
        <v>6.5949856971014844E-3</v>
      </c>
      <c r="M792">
        <v>7.5407023272896501E-3</v>
      </c>
      <c r="N792">
        <v>6.7064587760509694E-3</v>
      </c>
      <c r="O792">
        <v>4.6391675751004773E-3</v>
      </c>
      <c r="P792">
        <v>5.5022913346354507E-3</v>
      </c>
      <c r="Q792">
        <v>1.209779550499261E-2</v>
      </c>
    </row>
    <row r="793" spans="1:17" x14ac:dyDescent="0.25">
      <c r="A793" t="s">
        <v>2</v>
      </c>
      <c r="B793" t="s">
        <v>712</v>
      </c>
      <c r="J793">
        <v>4.9661723928339481E-3</v>
      </c>
      <c r="K793">
        <v>5.7995794495559333E-3</v>
      </c>
      <c r="L793">
        <v>6.5133463385302756E-3</v>
      </c>
      <c r="M793">
        <v>7.5981619892262113E-3</v>
      </c>
      <c r="N793">
        <v>8.6880710080128876E-3</v>
      </c>
      <c r="O793">
        <v>8.0440088657211615E-3</v>
      </c>
      <c r="P793">
        <v>6.5045905078559424E-3</v>
      </c>
      <c r="Q793">
        <v>1.2219483842326399E-2</v>
      </c>
    </row>
    <row r="794" spans="1:17" hidden="1" x14ac:dyDescent="0.25">
      <c r="A794" t="s">
        <v>2</v>
      </c>
      <c r="B794" t="s">
        <v>713</v>
      </c>
      <c r="J794">
        <v>0.33522104877780062</v>
      </c>
      <c r="K794">
        <v>0.72139159557948007</v>
      </c>
      <c r="L794">
        <v>1.1211561340519529</v>
      </c>
      <c r="M794">
        <v>3.1654409864504069</v>
      </c>
      <c r="N794">
        <v>4.9231570307311454</v>
      </c>
      <c r="O794">
        <v>7.5708653267406687</v>
      </c>
      <c r="P794">
        <v>10.679192900337769</v>
      </c>
      <c r="Q794">
        <v>10.42571717818015</v>
      </c>
    </row>
    <row r="795" spans="1:17" hidden="1" x14ac:dyDescent="0.25">
      <c r="A795" t="s">
        <v>2</v>
      </c>
      <c r="B795" t="s">
        <v>714</v>
      </c>
      <c r="J795">
        <v>0.82022557700380916</v>
      </c>
      <c r="K795">
        <v>1.677846470173737</v>
      </c>
      <c r="L795">
        <v>2.568741114239522</v>
      </c>
      <c r="M795">
        <v>7.0582072745865849</v>
      </c>
      <c r="N795">
        <v>11.55656003638666</v>
      </c>
      <c r="O795">
        <v>15.78981614274303</v>
      </c>
      <c r="P795">
        <v>17.4834118643648</v>
      </c>
      <c r="Q795">
        <v>22.712374027655361</v>
      </c>
    </row>
    <row r="796" spans="1:17" hidden="1" x14ac:dyDescent="0.25">
      <c r="A796" t="s">
        <v>2</v>
      </c>
      <c r="B796" t="s">
        <v>715</v>
      </c>
      <c r="J796">
        <v>0.18798874757380241</v>
      </c>
      <c r="K796">
        <v>0.43969946944154759</v>
      </c>
      <c r="L796">
        <v>0.64498977339099828</v>
      </c>
      <c r="M796">
        <v>1.733619998035302</v>
      </c>
      <c r="N796">
        <v>2.803436528384633</v>
      </c>
      <c r="O796">
        <v>2.6345158843500038</v>
      </c>
      <c r="P796">
        <v>3.459389742101012</v>
      </c>
      <c r="Q796">
        <v>4.3554942369625014</v>
      </c>
    </row>
    <row r="797" spans="1:17" hidden="1" x14ac:dyDescent="0.25">
      <c r="A797" t="s">
        <v>2</v>
      </c>
      <c r="B797" t="s">
        <v>716</v>
      </c>
      <c r="J797">
        <v>0.82022553928476294</v>
      </c>
      <c r="K797">
        <v>1.6778396273864411</v>
      </c>
      <c r="L797">
        <v>2.568724414884207</v>
      </c>
      <c r="M797">
        <v>7.058093926756837</v>
      </c>
      <c r="N797">
        <v>11.556312183966931</v>
      </c>
      <c r="O797">
        <v>15.789377189937751</v>
      </c>
      <c r="P797">
        <v>17.482838241038579</v>
      </c>
      <c r="Q797">
        <v>22.712141869199051</v>
      </c>
    </row>
    <row r="798" spans="1:17" hidden="1" x14ac:dyDescent="0.25">
      <c r="A798" t="s">
        <v>2</v>
      </c>
      <c r="B798" t="s">
        <v>717</v>
      </c>
      <c r="J798">
        <v>0.14913812644454141</v>
      </c>
      <c r="K798">
        <v>0.34882935595254599</v>
      </c>
      <c r="L798">
        <v>0.5116933281302225</v>
      </c>
      <c r="M798">
        <v>1.375326674106462</v>
      </c>
      <c r="N798">
        <v>2.2240316067489281</v>
      </c>
      <c r="O798">
        <v>2.0899710903620141</v>
      </c>
      <c r="P798">
        <v>2.744313968991051</v>
      </c>
      <c r="Q798">
        <v>3.4551507784749922</v>
      </c>
    </row>
    <row r="799" spans="1:17" x14ac:dyDescent="0.25">
      <c r="A799" t="s">
        <v>2</v>
      </c>
      <c r="B799" t="s">
        <v>718</v>
      </c>
      <c r="J799">
        <v>3.9489441048024491E-3</v>
      </c>
      <c r="K799">
        <v>4.6415397020744117E-3</v>
      </c>
      <c r="L799">
        <v>5.2159394476368384E-3</v>
      </c>
      <c r="M799">
        <v>5.8173833417727626E-3</v>
      </c>
      <c r="N799">
        <v>4.7549655411399799E-3</v>
      </c>
      <c r="O799">
        <v>3.2754290804159559E-3</v>
      </c>
      <c r="P799">
        <v>4.1630615727212047E-3</v>
      </c>
      <c r="Q799">
        <v>9.4760133768879342E-3</v>
      </c>
    </row>
    <row r="800" spans="1:17" hidden="1" x14ac:dyDescent="0.25">
      <c r="A800" t="s">
        <v>2</v>
      </c>
      <c r="B800" t="s">
        <v>719</v>
      </c>
      <c r="J800">
        <v>0.82022538515947352</v>
      </c>
      <c r="K800">
        <v>1.67786191417547</v>
      </c>
      <c r="L800">
        <v>2.5687790358102389</v>
      </c>
      <c r="M800">
        <v>7.0584664714528893</v>
      </c>
      <c r="N800">
        <v>11.55712528142824</v>
      </c>
      <c r="O800">
        <v>15.790773072385001</v>
      </c>
      <c r="P800">
        <v>17.484687107651741</v>
      </c>
      <c r="Q800">
        <v>22.712832248335751</v>
      </c>
    </row>
    <row r="801" spans="1:17" hidden="1" x14ac:dyDescent="0.25">
      <c r="A801" t="s">
        <v>2</v>
      </c>
      <c r="B801" t="s">
        <v>720</v>
      </c>
      <c r="J801">
        <v>0.18340982686290291</v>
      </c>
      <c r="K801">
        <v>0.42898962904459198</v>
      </c>
      <c r="L801">
        <v>0.62927968334182838</v>
      </c>
      <c r="M801">
        <v>1.691392471713455</v>
      </c>
      <c r="N801">
        <v>2.7351497818890058</v>
      </c>
      <c r="O801">
        <v>2.570336395768833</v>
      </c>
      <c r="P801">
        <v>3.3751120067917868</v>
      </c>
      <c r="Q801">
        <v>4.2493826235348422</v>
      </c>
    </row>
    <row r="802" spans="1:17" hidden="1" x14ac:dyDescent="0.25">
      <c r="A802" t="s">
        <v>2</v>
      </c>
      <c r="B802" t="s">
        <v>721</v>
      </c>
      <c r="J802">
        <v>0.33522112014113092</v>
      </c>
      <c r="K802">
        <v>0.7213960772150303</v>
      </c>
      <c r="L802">
        <v>1.121167290229983</v>
      </c>
      <c r="M802">
        <v>3.1655019653024552</v>
      </c>
      <c r="N802">
        <v>4.923279811202451</v>
      </c>
      <c r="O802">
        <v>7.5711501035465254</v>
      </c>
      <c r="P802">
        <v>10.904050736578769</v>
      </c>
      <c r="Q802">
        <v>16.391296265961191</v>
      </c>
    </row>
    <row r="803" spans="1:17" hidden="1" x14ac:dyDescent="0.25">
      <c r="A803" t="s">
        <v>2</v>
      </c>
      <c r="B803" t="s">
        <v>722</v>
      </c>
      <c r="J803">
        <v>0.33522112027336098</v>
      </c>
      <c r="K803">
        <v>0.72139608151257151</v>
      </c>
      <c r="L803">
        <v>1.121167300304402</v>
      </c>
      <c r="M803">
        <v>3.1655020400441192</v>
      </c>
      <c r="N803">
        <v>4.9232799743175164</v>
      </c>
      <c r="O803">
        <v>7.5711504551679321</v>
      </c>
      <c r="P803">
        <v>10.904051420423579</v>
      </c>
      <c r="Q803">
        <v>16.391297663525879</v>
      </c>
    </row>
    <row r="804" spans="1:17" hidden="1" x14ac:dyDescent="0.25">
      <c r="A804" t="s">
        <v>2</v>
      </c>
      <c r="B804" t="s">
        <v>723</v>
      </c>
      <c r="J804">
        <v>0.33522111965533868</v>
      </c>
      <c r="K804">
        <v>0.72139606143051982</v>
      </c>
      <c r="L804">
        <v>1.121167253228047</v>
      </c>
      <c r="M804">
        <v>3.1655016907910269</v>
      </c>
      <c r="N804">
        <v>4.9232792121230347</v>
      </c>
      <c r="O804">
        <v>7.571148812156399</v>
      </c>
      <c r="P804">
        <v>10.90404822509578</v>
      </c>
      <c r="Q804">
        <v>16.391291133354599</v>
      </c>
    </row>
    <row r="805" spans="1:17" x14ac:dyDescent="0.25">
      <c r="A805" t="s">
        <v>2</v>
      </c>
      <c r="B805" t="s">
        <v>724</v>
      </c>
      <c r="J805">
        <v>7.2304714348394071E-3</v>
      </c>
      <c r="K805">
        <v>8.3786930260447805E-3</v>
      </c>
      <c r="L805">
        <v>9.3920073513371338E-3</v>
      </c>
      <c r="M805">
        <v>1.0828204591804671E-2</v>
      </c>
      <c r="N805">
        <v>1.233504511876889E-2</v>
      </c>
      <c r="O805">
        <v>1.422115070322724E-2</v>
      </c>
      <c r="P805">
        <v>1.680935880582321E-2</v>
      </c>
      <c r="Q805">
        <v>2.520112235993744E-2</v>
      </c>
    </row>
    <row r="806" spans="1:17" hidden="1" x14ac:dyDescent="0.25">
      <c r="A806" t="s">
        <v>2</v>
      </c>
      <c r="B806" t="s">
        <v>725</v>
      </c>
      <c r="J806">
        <v>0.48551919262364229</v>
      </c>
      <c r="K806">
        <v>0.97106358285485639</v>
      </c>
      <c r="L806">
        <v>1.4566146050214659</v>
      </c>
      <c r="M806">
        <v>3.884371013557621</v>
      </c>
      <c r="N806">
        <v>5.9206015499871096</v>
      </c>
      <c r="O806">
        <v>7.8589429502456234</v>
      </c>
      <c r="P806">
        <v>9.7972799463292848</v>
      </c>
      <c r="Q806">
        <v>11.735588410547489</v>
      </c>
    </row>
    <row r="807" spans="1:17" x14ac:dyDescent="0.25">
      <c r="A807" t="s">
        <v>2</v>
      </c>
      <c r="B807" t="s">
        <v>726</v>
      </c>
      <c r="J807">
        <v>2.902435562507993E-5</v>
      </c>
      <c r="K807">
        <v>3.2983537619383588E-5</v>
      </c>
      <c r="L807">
        <v>3.0178350193237101E-5</v>
      </c>
      <c r="M807">
        <v>1.538444639413674E-5</v>
      </c>
      <c r="N807">
        <v>8.2124140601224489E-6</v>
      </c>
      <c r="O807">
        <v>1.0481559742051441E-5</v>
      </c>
      <c r="P807">
        <v>1.7287314430266169E-5</v>
      </c>
      <c r="Q807">
        <v>5.2492500411781787E-5</v>
      </c>
    </row>
    <row r="808" spans="1:17" hidden="1" x14ac:dyDescent="0.25">
      <c r="A808" t="s">
        <v>2</v>
      </c>
      <c r="B808" t="s">
        <v>727</v>
      </c>
      <c r="J808">
        <v>0.1943028770264571</v>
      </c>
      <c r="K808">
        <v>0.39051523068793143</v>
      </c>
      <c r="L808">
        <v>0.58685640783214543</v>
      </c>
      <c r="M808">
        <v>1.5749901727389759</v>
      </c>
      <c r="N808">
        <v>2.4182181633333881</v>
      </c>
      <c r="O808">
        <v>2.7311091800649869</v>
      </c>
      <c r="P808">
        <v>3.369472503665381</v>
      </c>
      <c r="Q808">
        <v>4.3413787772983943</v>
      </c>
    </row>
    <row r="809" spans="1:17" hidden="1" x14ac:dyDescent="0.25">
      <c r="A809" t="s">
        <v>2</v>
      </c>
      <c r="B809" t="s">
        <v>728</v>
      </c>
      <c r="J809">
        <v>0.19430287559255141</v>
      </c>
      <c r="K809">
        <v>0.39051518369445498</v>
      </c>
      <c r="L809">
        <v>0.58685629545660001</v>
      </c>
      <c r="M809">
        <v>1.5749894185436211</v>
      </c>
      <c r="N809">
        <v>2.4182160053107582</v>
      </c>
      <c r="O809">
        <v>2.731105854221815</v>
      </c>
      <c r="P809">
        <v>3.369469344761427</v>
      </c>
      <c r="Q809">
        <v>4.3413728890788219</v>
      </c>
    </row>
    <row r="810" spans="1:17" hidden="1" x14ac:dyDescent="0.25">
      <c r="A810" t="s">
        <v>2</v>
      </c>
      <c r="B810" t="s">
        <v>729</v>
      </c>
      <c r="J810">
        <v>0.1943028767483195</v>
      </c>
      <c r="K810">
        <v>0.3905152215694927</v>
      </c>
      <c r="L810">
        <v>0.58685638602700096</v>
      </c>
      <c r="M810">
        <v>1.574990026393845</v>
      </c>
      <c r="N810">
        <v>2.4182177446030311</v>
      </c>
      <c r="O810">
        <v>2.7311085347538828</v>
      </c>
      <c r="P810">
        <v>3.3694718908815262</v>
      </c>
      <c r="Q810">
        <v>4.3413776349546156</v>
      </c>
    </row>
    <row r="811" spans="1:17" hidden="1" x14ac:dyDescent="0.25">
      <c r="A811" t="s">
        <v>2</v>
      </c>
      <c r="B811" t="s">
        <v>730</v>
      </c>
      <c r="J811">
        <v>0.19431392150570559</v>
      </c>
      <c r="K811">
        <v>0.39055450802532132</v>
      </c>
      <c r="L811">
        <v>0.5869287554741196</v>
      </c>
      <c r="M811">
        <v>1.5754158932453901</v>
      </c>
      <c r="N811">
        <v>2.4847214076188671</v>
      </c>
      <c r="O811">
        <v>5.3392928112612106</v>
      </c>
      <c r="P811">
        <v>6.9120003796773144</v>
      </c>
      <c r="Q811">
        <v>6.7154180024389403</v>
      </c>
    </row>
    <row r="812" spans="1:17" hidden="1" x14ac:dyDescent="0.25">
      <c r="A812" t="s">
        <v>2</v>
      </c>
      <c r="B812" t="s">
        <v>731</v>
      </c>
      <c r="J812">
        <v>0.1943028219762912</v>
      </c>
      <c r="K812">
        <v>0.39051588970757761</v>
      </c>
      <c r="L812">
        <v>0.58685818179929283</v>
      </c>
      <c r="M812">
        <v>1.57500195874851</v>
      </c>
      <c r="N812">
        <v>2.418244430018611</v>
      </c>
      <c r="O812">
        <v>2.731159433992886</v>
      </c>
      <c r="P812">
        <v>3.3695301227365388</v>
      </c>
      <c r="Q812">
        <v>4.341416694885301</v>
      </c>
    </row>
    <row r="813" spans="1:17" hidden="1" x14ac:dyDescent="0.25">
      <c r="A813" t="s">
        <v>2</v>
      </c>
      <c r="B813" t="s">
        <v>732</v>
      </c>
      <c r="J813">
        <v>0.19430272757649841</v>
      </c>
      <c r="K813">
        <v>0.39051621946079418</v>
      </c>
      <c r="L813">
        <v>0.58685887683935811</v>
      </c>
      <c r="M813">
        <v>1.575006488499374</v>
      </c>
      <c r="N813">
        <v>2.4182546121998101</v>
      </c>
      <c r="O813">
        <v>2.7311747574115368</v>
      </c>
      <c r="P813">
        <v>3.3695516987315219</v>
      </c>
      <c r="Q813">
        <v>4.3414269052334644</v>
      </c>
    </row>
    <row r="814" spans="1:17" x14ac:dyDescent="0.25">
      <c r="A814" t="s">
        <v>2</v>
      </c>
      <c r="B814" t="s">
        <v>733</v>
      </c>
      <c r="J814">
        <v>6.4845968260713004E-3</v>
      </c>
      <c r="K814">
        <v>7.6691160915283996E-3</v>
      </c>
      <c r="L814">
        <v>8.4551683045347072E-3</v>
      </c>
      <c r="M814">
        <v>7.1291893856876114E-3</v>
      </c>
      <c r="N814">
        <v>3.774125796470954E-3</v>
      </c>
      <c r="O814">
        <v>4.1871330760872294E-3</v>
      </c>
      <c r="P814">
        <v>5.8013548702354097E-3</v>
      </c>
      <c r="Q814">
        <v>1.4231139048597781E-2</v>
      </c>
    </row>
    <row r="815" spans="1:17" x14ac:dyDescent="0.25">
      <c r="A815" t="s">
        <v>2</v>
      </c>
      <c r="B815" t="s">
        <v>734</v>
      </c>
      <c r="C815">
        <v>3.9500389016928518E-2</v>
      </c>
      <c r="D815">
        <v>4.8722999498704738</v>
      </c>
      <c r="E815">
        <v>9.7972662353354121</v>
      </c>
      <c r="F815">
        <v>14.78779981363679</v>
      </c>
      <c r="G815">
        <v>271.28533191576491</v>
      </c>
      <c r="H815">
        <v>276.5123307279456</v>
      </c>
      <c r="I815">
        <v>280.57857659665927</v>
      </c>
      <c r="J815">
        <v>122.41792869455659</v>
      </c>
      <c r="K815">
        <v>118.866162540838</v>
      </c>
      <c r="L815">
        <v>119.1921284560098</v>
      </c>
      <c r="M815">
        <v>1.3330021953433251</v>
      </c>
      <c r="N815">
        <v>2.3125419047592181E-3</v>
      </c>
      <c r="O815">
        <v>2.9512437061052178E-3</v>
      </c>
      <c r="P815">
        <v>4.8663903953095368E-3</v>
      </c>
      <c r="Q815">
        <v>1.4285047837833119E-2</v>
      </c>
    </row>
    <row r="816" spans="1:17" hidden="1" x14ac:dyDescent="0.25">
      <c r="A816" t="s">
        <v>2</v>
      </c>
      <c r="B816" t="s">
        <v>735</v>
      </c>
      <c r="J816">
        <v>307.2835643526015</v>
      </c>
      <c r="K816">
        <v>328.4880974000082</v>
      </c>
      <c r="L816">
        <v>422.61123493544591</v>
      </c>
      <c r="M816">
        <v>581.84737057640791</v>
      </c>
      <c r="N816">
        <v>594.86269428821674</v>
      </c>
      <c r="O816">
        <v>591.35326390151886</v>
      </c>
      <c r="P816">
        <v>586.25011953573141</v>
      </c>
      <c r="Q816">
        <v>556.76094079676807</v>
      </c>
    </row>
    <row r="817" spans="1:17" hidden="1" x14ac:dyDescent="0.25">
      <c r="A817" t="s">
        <v>2</v>
      </c>
      <c r="B817" t="s">
        <v>736</v>
      </c>
      <c r="C817">
        <v>1974.4422761665589</v>
      </c>
      <c r="D817">
        <v>1974.502006129416</v>
      </c>
      <c r="E817">
        <v>1974.500145484855</v>
      </c>
      <c r="F817">
        <v>1974.4930901191201</v>
      </c>
      <c r="G817">
        <v>987.25092958525238</v>
      </c>
      <c r="H817">
        <v>987.25039204488917</v>
      </c>
      <c r="I817">
        <v>987.25589357285355</v>
      </c>
      <c r="J817">
        <v>279.34660345445991</v>
      </c>
      <c r="K817">
        <v>251.19618472209319</v>
      </c>
    </row>
    <row r="818" spans="1:17" x14ac:dyDescent="0.25">
      <c r="A818" t="s">
        <v>2</v>
      </c>
      <c r="B818" t="s">
        <v>737</v>
      </c>
      <c r="C818">
        <v>3.1581920555674457E-2</v>
      </c>
      <c r="D818">
        <v>1.567373651449276</v>
      </c>
      <c r="E818">
        <v>3.1226462072471199</v>
      </c>
      <c r="F818">
        <v>4.6843721443292736</v>
      </c>
      <c r="G818">
        <v>82.663414955925276</v>
      </c>
      <c r="H818">
        <v>84.217616177553282</v>
      </c>
      <c r="I818">
        <v>85.394455646736276</v>
      </c>
      <c r="J818">
        <v>38.049530238418242</v>
      </c>
      <c r="K818">
        <v>36.741293905447243</v>
      </c>
      <c r="L818">
        <v>37.683385878042706</v>
      </c>
      <c r="M818">
        <v>0.38984482443570861</v>
      </c>
      <c r="N818">
        <v>2.7919917351252382E-3</v>
      </c>
      <c r="O818">
        <v>3.5623290707592482E-3</v>
      </c>
      <c r="P818">
        <v>5.8699488727886702E-3</v>
      </c>
      <c r="Q818">
        <v>1.7169041930633431E-2</v>
      </c>
    </row>
    <row r="819" spans="1:17" hidden="1" x14ac:dyDescent="0.25">
      <c r="A819" t="s">
        <v>2</v>
      </c>
      <c r="B819" t="s">
        <v>738</v>
      </c>
      <c r="J819">
        <v>90.000397870687067</v>
      </c>
      <c r="K819">
        <v>92.555960403006068</v>
      </c>
      <c r="L819">
        <v>124.1509854433608</v>
      </c>
      <c r="M819">
        <v>161.4445264969674</v>
      </c>
      <c r="N819">
        <v>161.8315793296677</v>
      </c>
      <c r="O819">
        <v>161.83080899233201</v>
      </c>
      <c r="P819">
        <v>161.82850137253001</v>
      </c>
      <c r="Q819">
        <v>161.81720227947221</v>
      </c>
    </row>
    <row r="820" spans="1:17" hidden="1" x14ac:dyDescent="0.25">
      <c r="A820" t="s">
        <v>2</v>
      </c>
      <c r="B820" t="s">
        <v>739</v>
      </c>
      <c r="C820">
        <v>152.84938779522389</v>
      </c>
      <c r="D820">
        <v>152.86796509208079</v>
      </c>
      <c r="E820">
        <v>152.8670618863049</v>
      </c>
      <c r="F820">
        <v>152.85970497697321</v>
      </c>
      <c r="G820">
        <v>76.435031193127799</v>
      </c>
      <c r="H820">
        <v>76.435199321522191</v>
      </c>
      <c r="I820">
        <v>76.439915674664746</v>
      </c>
      <c r="J820">
        <v>33.784443212297298</v>
      </c>
      <c r="K820">
        <v>32.537117012949317</v>
      </c>
    </row>
    <row r="821" spans="1:17" hidden="1" x14ac:dyDescent="0.25">
      <c r="A821" t="s">
        <v>2</v>
      </c>
      <c r="B821" t="s">
        <v>740</v>
      </c>
      <c r="J821">
        <v>121.59791349143011</v>
      </c>
      <c r="K821">
        <v>132.28506930729799</v>
      </c>
      <c r="L821">
        <v>170.69854784117581</v>
      </c>
      <c r="M821">
        <v>80.339397087806105</v>
      </c>
      <c r="N821">
        <v>105.519008571412</v>
      </c>
      <c r="O821">
        <v>102.0767405872504</v>
      </c>
      <c r="P821">
        <v>94.387608314711244</v>
      </c>
      <c r="Q821">
        <v>93.62780088135527</v>
      </c>
    </row>
    <row r="822" spans="1:17" x14ac:dyDescent="0.25">
      <c r="A822" t="s">
        <v>2</v>
      </c>
      <c r="B822" t="s">
        <v>741</v>
      </c>
      <c r="C822">
        <v>2.993102103697521E-5</v>
      </c>
      <c r="D822">
        <v>6.6949952696135982E-5</v>
      </c>
      <c r="E822">
        <v>1.032268862870065E-4</v>
      </c>
      <c r="F822">
        <v>19.347078152637241</v>
      </c>
      <c r="G822">
        <v>23.668091802739589</v>
      </c>
      <c r="H822">
        <v>27.854224950010451</v>
      </c>
      <c r="I822">
        <v>31.391042073900181</v>
      </c>
      <c r="J822">
        <v>5.9794428143067462</v>
      </c>
      <c r="K822">
        <v>3.826694821574423</v>
      </c>
      <c r="L822">
        <v>0.35296998713460648</v>
      </c>
      <c r="M822">
        <v>1.095906383335424E-5</v>
      </c>
      <c r="N822">
        <v>1.398685772824192E-5</v>
      </c>
      <c r="O822">
        <v>1.785111169742888E-5</v>
      </c>
      <c r="P822">
        <v>2.2782929113036649E-5</v>
      </c>
      <c r="Q822">
        <v>1.3531605401858739E-4</v>
      </c>
    </row>
    <row r="823" spans="1:17" hidden="1" x14ac:dyDescent="0.25">
      <c r="A823" t="s">
        <v>2</v>
      </c>
      <c r="B823" t="s">
        <v>742</v>
      </c>
      <c r="J823">
        <v>121.60208423214991</v>
      </c>
      <c r="K823">
        <v>132.30820047244151</v>
      </c>
      <c r="L823">
        <v>170.7356128686896</v>
      </c>
      <c r="M823">
        <v>80.365254319305791</v>
      </c>
      <c r="N823">
        <v>105.56238807797131</v>
      </c>
      <c r="O823">
        <v>102.1131016624682</v>
      </c>
      <c r="P823">
        <v>94.412961443925013</v>
      </c>
      <c r="Q823">
        <v>93.628387045460173</v>
      </c>
    </row>
    <row r="824" spans="1:17" hidden="1" x14ac:dyDescent="0.25">
      <c r="A824" t="s">
        <v>2</v>
      </c>
      <c r="B824" t="s">
        <v>743</v>
      </c>
      <c r="C824">
        <v>94.025830871001816</v>
      </c>
      <c r="D824">
        <v>94.026346161075281</v>
      </c>
      <c r="E824">
        <v>94.026338998997133</v>
      </c>
    </row>
    <row r="825" spans="1:17" hidden="1" x14ac:dyDescent="0.25">
      <c r="A825" t="s">
        <v>2</v>
      </c>
      <c r="B825" t="s">
        <v>744</v>
      </c>
      <c r="J825">
        <v>121.6146707493949</v>
      </c>
      <c r="K825">
        <v>132.4286025492338</v>
      </c>
      <c r="L825">
        <v>153.34763962038789</v>
      </c>
      <c r="M825">
        <v>189.31933335802989</v>
      </c>
      <c r="N825">
        <v>174.52895568235309</v>
      </c>
      <c r="O825">
        <v>189.72290377971839</v>
      </c>
      <c r="P825">
        <v>235.72332269700539</v>
      </c>
      <c r="Q825">
        <v>238.12648627620499</v>
      </c>
    </row>
    <row r="826" spans="1:17" hidden="1" x14ac:dyDescent="0.25">
      <c r="A826" t="s">
        <v>2</v>
      </c>
      <c r="B826" t="s">
        <v>745</v>
      </c>
      <c r="J826">
        <v>121.6219195008333</v>
      </c>
      <c r="K826">
        <v>132.46788596558631</v>
      </c>
      <c r="L826">
        <v>153.39704362631579</v>
      </c>
      <c r="M826">
        <v>189.3808145945053</v>
      </c>
      <c r="N826">
        <v>174.61134212279501</v>
      </c>
      <c r="O826">
        <v>189.81333653832729</v>
      </c>
      <c r="P826">
        <v>235.82189611450161</v>
      </c>
      <c r="Q826">
        <v>238.15161003419021</v>
      </c>
    </row>
    <row r="827" spans="1:17" hidden="1" x14ac:dyDescent="0.25">
      <c r="A827" t="s">
        <v>2</v>
      </c>
      <c r="B827" t="s">
        <v>746</v>
      </c>
      <c r="J827">
        <v>121.610825169983</v>
      </c>
      <c r="K827">
        <v>132.37744880037309</v>
      </c>
      <c r="L827">
        <v>153.1380005689486</v>
      </c>
      <c r="M827">
        <v>207.10600620035481</v>
      </c>
      <c r="N827">
        <v>190.8582968496969</v>
      </c>
      <c r="O827">
        <v>188.2845686817648</v>
      </c>
      <c r="P827">
        <v>175.98185921402319</v>
      </c>
      <c r="Q827">
        <v>176.53034022900661</v>
      </c>
    </row>
    <row r="828" spans="1:17" hidden="1" x14ac:dyDescent="0.25">
      <c r="A828" t="s">
        <v>2</v>
      </c>
      <c r="B828" t="s">
        <v>747</v>
      </c>
      <c r="J828">
        <v>121.6196904049619</v>
      </c>
      <c r="K828">
        <v>132.42709760395991</v>
      </c>
      <c r="L828">
        <v>153.21422205583539</v>
      </c>
      <c r="M828">
        <v>185.2675633648075</v>
      </c>
      <c r="N828">
        <v>191.7046019285475</v>
      </c>
      <c r="O828">
        <v>185.67931208153911</v>
      </c>
      <c r="P828">
        <v>175.78243404290771</v>
      </c>
      <c r="Q828">
        <v>176.43482899422219</v>
      </c>
    </row>
    <row r="829" spans="1:17" x14ac:dyDescent="0.25">
      <c r="A829" t="s">
        <v>2</v>
      </c>
      <c r="B829" t="s">
        <v>748</v>
      </c>
      <c r="C829">
        <v>1.3212278723459059E-3</v>
      </c>
      <c r="D829">
        <v>401.68015590288508</v>
      </c>
      <c r="E829">
        <v>584.05305236703975</v>
      </c>
      <c r="F829">
        <v>629.91379988322683</v>
      </c>
      <c r="G829">
        <v>637.59788697477916</v>
      </c>
      <c r="H829">
        <v>643.14832130887748</v>
      </c>
      <c r="I829">
        <v>646.67786940295878</v>
      </c>
      <c r="J829">
        <v>191.3144839297654</v>
      </c>
      <c r="K829">
        <v>167.46982081046261</v>
      </c>
      <c r="L829">
        <v>31.317133680820739</v>
      </c>
      <c r="M829">
        <v>5.9297320674918333E-5</v>
      </c>
      <c r="N829">
        <v>5.0626382025762152E-5</v>
      </c>
      <c r="O829">
        <v>6.4613140445970351E-5</v>
      </c>
      <c r="P829">
        <v>9.7796532471596272E-5</v>
      </c>
      <c r="Q829">
        <v>3.1804516042514412E-4</v>
      </c>
    </row>
    <row r="830" spans="1:17" hidden="1" x14ac:dyDescent="0.25">
      <c r="A830" t="s">
        <v>2</v>
      </c>
      <c r="B830" t="s">
        <v>749</v>
      </c>
      <c r="C830">
        <v>687.79836392872164</v>
      </c>
      <c r="D830">
        <v>687.79887953582022</v>
      </c>
      <c r="E830">
        <v>343.89935866748323</v>
      </c>
      <c r="F830">
        <v>343.89935227525928</v>
      </c>
      <c r="G830">
        <v>343.89934313027248</v>
      </c>
      <c r="H830">
        <v>343.8993358910808</v>
      </c>
      <c r="I830">
        <v>343.89950469985939</v>
      </c>
    </row>
    <row r="831" spans="1:17" hidden="1" x14ac:dyDescent="0.25">
      <c r="A831" t="s">
        <v>2</v>
      </c>
      <c r="B831" t="s">
        <v>750</v>
      </c>
      <c r="J831">
        <v>121.947926403235</v>
      </c>
      <c r="K831">
        <v>98.967988686198353</v>
      </c>
      <c r="L831">
        <v>84.806685187756514</v>
      </c>
      <c r="M831">
        <v>82.893417754233354</v>
      </c>
      <c r="N831">
        <v>109.9722453106984</v>
      </c>
      <c r="O831">
        <v>105.93282986794431</v>
      </c>
      <c r="P831">
        <v>97.20911989492302</v>
      </c>
      <c r="Q831">
        <v>94.130775131169543</v>
      </c>
    </row>
    <row r="832" spans="1:17" x14ac:dyDescent="0.25">
      <c r="A832" t="s">
        <v>2</v>
      </c>
      <c r="B832" t="s">
        <v>751</v>
      </c>
      <c r="C832">
        <v>6.990693411443125E-6</v>
      </c>
      <c r="D832">
        <v>7.6340601525133195E-6</v>
      </c>
      <c r="E832">
        <v>8.0164012768563096E-6</v>
      </c>
      <c r="F832">
        <v>8.4215387153205449E-6</v>
      </c>
      <c r="G832">
        <v>8.8391719661451113E-6</v>
      </c>
      <c r="H832">
        <v>9.2859596517906891E-6</v>
      </c>
      <c r="I832">
        <v>0.53441875330149469</v>
      </c>
      <c r="J832">
        <v>9.7355468996896324E-6</v>
      </c>
      <c r="K832">
        <v>1.022230317678579E-5</v>
      </c>
      <c r="L832">
        <v>2.1466952312484241E-6</v>
      </c>
      <c r="M832">
        <v>2.739786065794321E-6</v>
      </c>
      <c r="N832">
        <v>3.4967390390730021E-6</v>
      </c>
      <c r="O832">
        <v>4.4628200872597541E-6</v>
      </c>
      <c r="P832">
        <v>5.6958078601456057E-6</v>
      </c>
      <c r="Q832">
        <v>3.6346390028460091E-5</v>
      </c>
    </row>
    <row r="833" spans="1:17" hidden="1" x14ac:dyDescent="0.25">
      <c r="A833" t="s">
        <v>2</v>
      </c>
      <c r="B833" t="s">
        <v>752</v>
      </c>
      <c r="C833">
        <v>201.8355988522591</v>
      </c>
    </row>
    <row r="834" spans="1:17" hidden="1" x14ac:dyDescent="0.25">
      <c r="A834" t="s">
        <v>2</v>
      </c>
      <c r="B834" t="s">
        <v>753</v>
      </c>
      <c r="J834">
        <v>122.0540781847408</v>
      </c>
      <c r="K834">
        <v>99.635415526899095</v>
      </c>
      <c r="L834">
        <v>85.532512854268049</v>
      </c>
      <c r="M834">
        <v>83.678925274866458</v>
      </c>
      <c r="N834">
        <v>111.3420854842587</v>
      </c>
      <c r="O834">
        <v>107.10107462178441</v>
      </c>
      <c r="P834">
        <v>98.045504329502819</v>
      </c>
      <c r="Q834">
        <v>94.248553784805324</v>
      </c>
    </row>
    <row r="835" spans="1:17" x14ac:dyDescent="0.25">
      <c r="A835" t="s">
        <v>2</v>
      </c>
      <c r="B835" t="s">
        <v>754</v>
      </c>
      <c r="C835">
        <v>6.9906933101111463E-6</v>
      </c>
      <c r="D835">
        <v>7.6340600313421105E-6</v>
      </c>
      <c r="E835">
        <v>8.0164011172846858E-6</v>
      </c>
      <c r="F835">
        <v>8.4215384326313185E-6</v>
      </c>
      <c r="G835">
        <v>8.8391717990664259E-6</v>
      </c>
      <c r="H835">
        <v>9.2859594068398637E-6</v>
      </c>
      <c r="I835">
        <v>0.53440242144045325</v>
      </c>
      <c r="J835">
        <v>9.7355467452288021E-6</v>
      </c>
      <c r="K835">
        <v>1.022230305671557E-5</v>
      </c>
      <c r="L835">
        <v>2.1466950971184999E-6</v>
      </c>
      <c r="M835">
        <v>2.7397859129408098E-6</v>
      </c>
      <c r="N835">
        <v>3.4967388933563839E-6</v>
      </c>
      <c r="O835">
        <v>4.4628199623274562E-6</v>
      </c>
      <c r="P835">
        <v>5.6958077304161317E-6</v>
      </c>
      <c r="Q835">
        <v>3.6346390030916771E-5</v>
      </c>
    </row>
    <row r="836" spans="1:17" hidden="1" x14ac:dyDescent="0.25">
      <c r="A836" t="s">
        <v>2</v>
      </c>
      <c r="B836" t="s">
        <v>755</v>
      </c>
      <c r="C836">
        <v>648.25511863970758</v>
      </c>
    </row>
    <row r="837" spans="1:17" hidden="1" x14ac:dyDescent="0.25">
      <c r="A837" t="s">
        <v>2</v>
      </c>
      <c r="B837" t="s">
        <v>756</v>
      </c>
      <c r="J837">
        <v>121.66285614744071</v>
      </c>
      <c r="K837">
        <v>132.65571185866409</v>
      </c>
      <c r="L837">
        <v>153.4750022618895</v>
      </c>
      <c r="M837">
        <v>211.80308521233471</v>
      </c>
      <c r="N837">
        <v>190.65641710478681</v>
      </c>
      <c r="O837">
        <v>188.3825056146311</v>
      </c>
      <c r="P837">
        <v>176.00661540183469</v>
      </c>
      <c r="Q837">
        <v>176.43610204423049</v>
      </c>
    </row>
    <row r="838" spans="1:17" hidden="1" x14ac:dyDescent="0.25">
      <c r="A838" t="s">
        <v>2</v>
      </c>
      <c r="B838" t="s">
        <v>757</v>
      </c>
      <c r="J838">
        <v>121.58936456118739</v>
      </c>
      <c r="K838">
        <v>132.2578074813369</v>
      </c>
      <c r="L838">
        <v>152.98135247234219</v>
      </c>
      <c r="M838">
        <v>211.00933607302011</v>
      </c>
      <c r="N838">
        <v>189.47308579415079</v>
      </c>
      <c r="O838">
        <v>187.30526612196689</v>
      </c>
      <c r="P838">
        <v>175.19283131155561</v>
      </c>
      <c r="Q838">
        <v>176.27063065359451</v>
      </c>
    </row>
    <row r="839" spans="1:17" hidden="1" x14ac:dyDescent="0.25">
      <c r="A839" t="s">
        <v>2</v>
      </c>
      <c r="B839" t="s">
        <v>758</v>
      </c>
      <c r="C839">
        <v>3.0211349901837559</v>
      </c>
      <c r="D839">
        <v>3.021645180115748</v>
      </c>
      <c r="E839">
        <v>3.0217927791817538</v>
      </c>
      <c r="F839">
        <v>3.0217927791817538</v>
      </c>
      <c r="G839">
        <v>1.5108963895908769</v>
      </c>
      <c r="H839">
        <v>1.5108963895908769</v>
      </c>
      <c r="I839">
        <v>1.5108963895908769</v>
      </c>
      <c r="J839">
        <v>1.5029176026742219</v>
      </c>
      <c r="K839">
        <v>1.097617481232783</v>
      </c>
    </row>
    <row r="840" spans="1:17" x14ac:dyDescent="0.25">
      <c r="A840" t="s">
        <v>2</v>
      </c>
      <c r="B840" t="s">
        <v>759</v>
      </c>
      <c r="C840">
        <v>1.946134371252602E-3</v>
      </c>
      <c r="D840">
        <v>465.06570281064052</v>
      </c>
      <c r="E840">
        <v>643.2457611894298</v>
      </c>
      <c r="F840">
        <v>688.71784300893239</v>
      </c>
      <c r="G840">
        <v>696.38800534686857</v>
      </c>
      <c r="H840">
        <v>703.30490823863943</v>
      </c>
      <c r="I840">
        <v>707.82854949866442</v>
      </c>
      <c r="J840">
        <v>196.56851364979809</v>
      </c>
      <c r="K840">
        <v>170.95906899989609</v>
      </c>
      <c r="L840">
        <v>117.8308510329946</v>
      </c>
      <c r="M840">
        <v>1.588817966279553</v>
      </c>
      <c r="N840">
        <v>6.1419116681921953E-5</v>
      </c>
      <c r="O840">
        <v>7.8387567213605871E-5</v>
      </c>
      <c r="P840">
        <v>1.29283696419508E-4</v>
      </c>
      <c r="Q840">
        <v>3.7996315649860588E-4</v>
      </c>
    </row>
    <row r="841" spans="1:17" hidden="1" x14ac:dyDescent="0.25">
      <c r="A841" t="s">
        <v>2</v>
      </c>
      <c r="B841" t="s">
        <v>760</v>
      </c>
      <c r="J841">
        <v>121.6008643120536</v>
      </c>
      <c r="K841">
        <v>132.32041417449011</v>
      </c>
      <c r="L841">
        <v>153.0599922731019</v>
      </c>
      <c r="M841">
        <v>211.13554368355099</v>
      </c>
      <c r="N841">
        <v>189.65901067254561</v>
      </c>
      <c r="O841">
        <v>187.47576129019669</v>
      </c>
      <c r="P841">
        <v>175.323156605387</v>
      </c>
      <c r="Q841">
        <v>176.301149533661</v>
      </c>
    </row>
    <row r="842" spans="1:17" hidden="1" x14ac:dyDescent="0.25">
      <c r="A842" t="s">
        <v>2</v>
      </c>
      <c r="B842" t="s">
        <v>761</v>
      </c>
      <c r="C842">
        <v>3.0217927791817512</v>
      </c>
      <c r="D842">
        <v>3.0217927791817512</v>
      </c>
      <c r="E842">
        <v>3.0216380308454212</v>
      </c>
      <c r="F842">
        <v>3.0216316024474499</v>
      </c>
      <c r="G842">
        <v>1.510726474245959</v>
      </c>
      <c r="H842">
        <v>1.510719151583048</v>
      </c>
      <c r="I842">
        <v>1.51088738395797</v>
      </c>
      <c r="K842">
        <v>0.40270564077306148</v>
      </c>
    </row>
    <row r="843" spans="1:17" hidden="1" x14ac:dyDescent="0.25">
      <c r="A843" t="s">
        <v>2</v>
      </c>
      <c r="B843" t="s">
        <v>762</v>
      </c>
      <c r="J843">
        <v>29.971199538720189</v>
      </c>
      <c r="K843">
        <v>31.753241701022251</v>
      </c>
      <c r="L843">
        <v>34.299706648719443</v>
      </c>
      <c r="M843">
        <v>34.991324306492999</v>
      </c>
      <c r="N843">
        <v>47.033775725762077</v>
      </c>
      <c r="O843">
        <v>62.344071657780411</v>
      </c>
      <c r="P843">
        <v>51.159840882202637</v>
      </c>
      <c r="Q843">
        <v>53.770676695328547</v>
      </c>
    </row>
    <row r="844" spans="1:17" hidden="1" x14ac:dyDescent="0.25">
      <c r="A844" t="s">
        <v>2</v>
      </c>
      <c r="B844" t="s">
        <v>763</v>
      </c>
      <c r="J844">
        <v>29.966525928148759</v>
      </c>
      <c r="K844">
        <v>31.732945060201899</v>
      </c>
      <c r="L844">
        <v>34.277227901560551</v>
      </c>
      <c r="M844">
        <v>34.971686221998453</v>
      </c>
      <c r="N844">
        <v>47.002827797318552</v>
      </c>
      <c r="O844">
        <v>62.302704394153452</v>
      </c>
      <c r="P844">
        <v>51.122794883151357</v>
      </c>
      <c r="Q844">
        <v>53.7616298157727</v>
      </c>
    </row>
    <row r="845" spans="1:17" hidden="1" x14ac:dyDescent="0.25">
      <c r="A845" t="s">
        <v>2</v>
      </c>
      <c r="B845" t="s">
        <v>764</v>
      </c>
      <c r="J845">
        <v>29.976622766365882</v>
      </c>
      <c r="K845">
        <v>31.771878075146521</v>
      </c>
      <c r="L845">
        <v>34.319746933089483</v>
      </c>
      <c r="M845">
        <v>35.008673070246523</v>
      </c>
      <c r="N845">
        <v>47.061135692898127</v>
      </c>
      <c r="O845">
        <v>62.380453463538757</v>
      </c>
      <c r="P845">
        <v>51.192256510317208</v>
      </c>
      <c r="Q845">
        <v>53.778693656481501</v>
      </c>
    </row>
    <row r="846" spans="1:17" hidden="1" x14ac:dyDescent="0.25">
      <c r="A846" t="s">
        <v>2</v>
      </c>
      <c r="B846" t="s">
        <v>765</v>
      </c>
      <c r="J846">
        <v>29.975672479302119</v>
      </c>
      <c r="K846">
        <v>31.74234054294142</v>
      </c>
      <c r="L846">
        <v>34.262072077061553</v>
      </c>
      <c r="M846">
        <v>36.042715002225393</v>
      </c>
      <c r="N846">
        <v>23.097349886005119</v>
      </c>
      <c r="O846">
        <v>28.897622016639321</v>
      </c>
      <c r="P846">
        <v>31.23316150910555</v>
      </c>
      <c r="Q846">
        <v>30.097456271057261</v>
      </c>
    </row>
    <row r="847" spans="1:17" hidden="1" x14ac:dyDescent="0.25">
      <c r="A847" t="s">
        <v>2</v>
      </c>
      <c r="B847" t="s">
        <v>766</v>
      </c>
      <c r="J847">
        <v>29.974952048914751</v>
      </c>
      <c r="K847">
        <v>31.736655892660259</v>
      </c>
      <c r="L847">
        <v>34.255483057269203</v>
      </c>
      <c r="M847">
        <v>36.036209063605902</v>
      </c>
      <c r="N847">
        <v>23.091022655243801</v>
      </c>
      <c r="O847">
        <v>28.88886280238798</v>
      </c>
      <c r="P847">
        <v>31.224463188137769</v>
      </c>
      <c r="Q847">
        <v>30.095557303949391</v>
      </c>
    </row>
    <row r="848" spans="1:17" hidden="1" x14ac:dyDescent="0.25">
      <c r="A848" t="s">
        <v>2</v>
      </c>
      <c r="B848" t="s">
        <v>767</v>
      </c>
      <c r="J848">
        <v>29.975609888495629</v>
      </c>
      <c r="K848">
        <v>31.744162412643341</v>
      </c>
      <c r="L848">
        <v>34.264336616914889</v>
      </c>
      <c r="M848">
        <v>36.044814225401844</v>
      </c>
      <c r="N848">
        <v>23.09946369093732</v>
      </c>
      <c r="O848">
        <v>28.900555624559601</v>
      </c>
      <c r="P848">
        <v>31.236103661546309</v>
      </c>
      <c r="Q848">
        <v>30.098028426166131</v>
      </c>
    </row>
    <row r="849" spans="1:17" hidden="1" x14ac:dyDescent="0.25">
      <c r="A849" t="s">
        <v>2</v>
      </c>
      <c r="B849" t="s">
        <v>768</v>
      </c>
      <c r="J849">
        <v>29.979398813958689</v>
      </c>
      <c r="K849">
        <v>31.766498155901711</v>
      </c>
      <c r="L849">
        <v>34.289428069008231</v>
      </c>
      <c r="M849">
        <v>36.06881601759406</v>
      </c>
      <c r="N849">
        <v>23.123189681391519</v>
      </c>
      <c r="O849">
        <v>28.933111435963021</v>
      </c>
      <c r="P849">
        <v>31.268388611098299</v>
      </c>
      <c r="Q849">
        <v>30.10442580391026</v>
      </c>
    </row>
    <row r="850" spans="1:17" hidden="1" x14ac:dyDescent="0.25">
      <c r="A850" t="s">
        <v>2</v>
      </c>
      <c r="B850" t="s">
        <v>769</v>
      </c>
      <c r="J850">
        <v>29.978028715966801</v>
      </c>
      <c r="K850">
        <v>31.759724959503419</v>
      </c>
      <c r="L850">
        <v>34.281806339227252</v>
      </c>
      <c r="M850">
        <v>36.061557105023461</v>
      </c>
      <c r="N850">
        <v>23.11619684679437</v>
      </c>
      <c r="O850">
        <v>28.923478984415009</v>
      </c>
      <c r="P850">
        <v>31.258772483984139</v>
      </c>
      <c r="Q850">
        <v>30.10234191550671</v>
      </c>
    </row>
    <row r="851" spans="1:17" hidden="1" x14ac:dyDescent="0.25">
      <c r="A851" t="s">
        <v>2</v>
      </c>
      <c r="B851" t="s">
        <v>770</v>
      </c>
      <c r="J851">
        <v>29.97988898726614</v>
      </c>
      <c r="K851">
        <v>31.76886451055092</v>
      </c>
      <c r="L851">
        <v>34.292103446742807</v>
      </c>
      <c r="M851">
        <v>36.071355675061952</v>
      </c>
      <c r="N851">
        <v>23.12561353426053</v>
      </c>
      <c r="O851">
        <v>28.936458305784871</v>
      </c>
      <c r="P851">
        <v>31.27174215347091</v>
      </c>
      <c r="Q851">
        <v>30.1051817333414</v>
      </c>
    </row>
    <row r="852" spans="1:17" x14ac:dyDescent="0.25">
      <c r="A852" t="s">
        <v>2</v>
      </c>
      <c r="B852" t="s">
        <v>771</v>
      </c>
      <c r="C852">
        <v>1.9208338752475029E-2</v>
      </c>
      <c r="D852">
        <v>1.7472992379463721</v>
      </c>
      <c r="E852">
        <v>3.6500648831871589</v>
      </c>
      <c r="F852">
        <v>5.5883237634190257</v>
      </c>
      <c r="G852">
        <v>112.62400488754869</v>
      </c>
      <c r="H852">
        <v>114.4807018178128</v>
      </c>
      <c r="I852">
        <v>115.91928125080371</v>
      </c>
      <c r="J852">
        <v>27.36432017546921</v>
      </c>
      <c r="K852">
        <v>20.971033057786691</v>
      </c>
      <c r="L852">
        <v>16.91519084142762</v>
      </c>
      <c r="M852">
        <v>13.795929689006689</v>
      </c>
      <c r="N852">
        <v>11.561974196080291</v>
      </c>
      <c r="O852">
        <v>4.7951161746107298E-3</v>
      </c>
      <c r="P852">
        <v>5.6720411461468351E-3</v>
      </c>
      <c r="Q852">
        <v>1.266607154187812E-2</v>
      </c>
    </row>
    <row r="853" spans="1:17" hidden="1" x14ac:dyDescent="0.25">
      <c r="A853" t="s">
        <v>2</v>
      </c>
      <c r="B853" t="s">
        <v>772</v>
      </c>
      <c r="C853">
        <v>638.57316038489182</v>
      </c>
      <c r="D853">
        <v>638.60614851657363</v>
      </c>
      <c r="E853">
        <v>638.60501254022279</v>
      </c>
      <c r="F853">
        <v>638.6003654590379</v>
      </c>
      <c r="G853">
        <v>319.30316154674358</v>
      </c>
      <c r="H853">
        <v>319.30292426341771</v>
      </c>
      <c r="I853">
        <v>319.30534922301098</v>
      </c>
      <c r="J853">
        <v>29.000486286677159</v>
      </c>
      <c r="K853">
        <v>19.32299423937652</v>
      </c>
    </row>
    <row r="854" spans="1:17" x14ac:dyDescent="0.25">
      <c r="A854" t="s">
        <v>2</v>
      </c>
      <c r="B854" t="s">
        <v>773</v>
      </c>
      <c r="C854">
        <v>2.5642534559105621E-2</v>
      </c>
      <c r="D854">
        <v>4.9761010144985678E-2</v>
      </c>
      <c r="E854">
        <v>7.2923760392200679E-2</v>
      </c>
      <c r="F854">
        <v>8.8127017362466628E-2</v>
      </c>
      <c r="G854">
        <v>0.10316922914388781</v>
      </c>
      <c r="H854">
        <v>0.1133059088739234</v>
      </c>
      <c r="I854">
        <v>0.1217736268856701</v>
      </c>
      <c r="J854">
        <v>9.3149805310256364E-2</v>
      </c>
      <c r="K854">
        <v>9.380460243000116E-2</v>
      </c>
      <c r="L854">
        <v>9.4315834721564379E-2</v>
      </c>
      <c r="M854">
        <v>9.5075911325199366E-2</v>
      </c>
      <c r="N854">
        <v>9.1810844875993836E-2</v>
      </c>
      <c r="O854">
        <v>3.4036615023481633E-2</v>
      </c>
      <c r="P854">
        <v>6.7367182662218077E-3</v>
      </c>
      <c r="Q854">
        <v>1.2832947485264879E-2</v>
      </c>
    </row>
    <row r="855" spans="1:17" hidden="1" x14ac:dyDescent="0.25">
      <c r="A855" t="s">
        <v>2</v>
      </c>
      <c r="B855" t="s">
        <v>774</v>
      </c>
      <c r="J855">
        <v>49.933380808926941</v>
      </c>
      <c r="K855">
        <v>52.68021282410438</v>
      </c>
      <c r="L855">
        <v>53.923611837733432</v>
      </c>
      <c r="M855">
        <v>54.365976798155927</v>
      </c>
      <c r="N855">
        <v>55.370270029217288</v>
      </c>
      <c r="O855">
        <v>64.473183053568903</v>
      </c>
      <c r="P855">
        <v>71.870887975235391</v>
      </c>
      <c r="Q855">
        <v>57.632471845461069</v>
      </c>
    </row>
    <row r="856" spans="1:17" hidden="1" x14ac:dyDescent="0.25">
      <c r="A856" t="s">
        <v>2</v>
      </c>
      <c r="B856" t="s">
        <v>775</v>
      </c>
      <c r="J856">
        <v>104.578981025188</v>
      </c>
      <c r="K856">
        <v>109.2785354274603</v>
      </c>
      <c r="L856">
        <v>114.2534980118631</v>
      </c>
      <c r="M856">
        <v>116.32123449912039</v>
      </c>
      <c r="N856">
        <v>125.86218113858661</v>
      </c>
      <c r="O856">
        <v>122.6329911986531</v>
      </c>
      <c r="P856">
        <v>111.9102572243589</v>
      </c>
      <c r="Q856">
        <v>121.3507592011532</v>
      </c>
    </row>
    <row r="857" spans="1:17" hidden="1" x14ac:dyDescent="0.25">
      <c r="A857" t="s">
        <v>2</v>
      </c>
      <c r="B857" t="s">
        <v>776</v>
      </c>
      <c r="J857">
        <v>24.133854195758548</v>
      </c>
      <c r="K857">
        <v>28.57230563518344</v>
      </c>
      <c r="L857">
        <v>28.61707585032957</v>
      </c>
      <c r="M857">
        <v>28.536396875964531</v>
      </c>
      <c r="N857">
        <v>30.57279268778397</v>
      </c>
      <c r="O857">
        <v>21.56192462173053</v>
      </c>
      <c r="P857">
        <v>22.404409160486871</v>
      </c>
      <c r="Q857">
        <v>23.284495847247729</v>
      </c>
    </row>
    <row r="858" spans="1:17" hidden="1" x14ac:dyDescent="0.25">
      <c r="A858" t="s">
        <v>2</v>
      </c>
      <c r="B858" t="s">
        <v>777</v>
      </c>
      <c r="J858">
        <v>104.5726681794803</v>
      </c>
      <c r="K858">
        <v>109.2459751026435</v>
      </c>
      <c r="L858">
        <v>114.2184378958847</v>
      </c>
      <c r="M858">
        <v>116.2898447726794</v>
      </c>
      <c r="N858">
        <v>125.8324510964754</v>
      </c>
      <c r="O858">
        <v>122.6062739497046</v>
      </c>
      <c r="P858">
        <v>111.8865334957385</v>
      </c>
      <c r="Q858">
        <v>121.34399882520481</v>
      </c>
    </row>
    <row r="859" spans="1:17" hidden="1" x14ac:dyDescent="0.25">
      <c r="A859" t="s">
        <v>2</v>
      </c>
      <c r="B859" t="s">
        <v>778</v>
      </c>
      <c r="J859">
        <v>19.11744654169393</v>
      </c>
      <c r="K859">
        <v>22.652238616650479</v>
      </c>
      <c r="L859">
        <v>22.692354184354119</v>
      </c>
      <c r="M859">
        <v>22.63090192941576</v>
      </c>
      <c r="N859">
        <v>24.24777007845616</v>
      </c>
      <c r="O859">
        <v>17.098825722390629</v>
      </c>
      <c r="P859">
        <v>17.767075138135379</v>
      </c>
      <c r="Q859">
        <v>18.46524836725515</v>
      </c>
    </row>
    <row r="860" spans="1:17" x14ac:dyDescent="0.25">
      <c r="A860" t="s">
        <v>2</v>
      </c>
      <c r="B860" t="s">
        <v>779</v>
      </c>
      <c r="C860">
        <v>2.3364474627701391E-2</v>
      </c>
      <c r="D860">
        <v>4.5008844744782783E-2</v>
      </c>
      <c r="E860">
        <v>6.3916984796591372E-2</v>
      </c>
      <c r="F860">
        <v>7.7511958260394503E-2</v>
      </c>
      <c r="G860">
        <v>9.0885614287634933E-2</v>
      </c>
      <c r="H860">
        <v>9.968715263135125E-2</v>
      </c>
      <c r="I860">
        <v>0.1072895574198493</v>
      </c>
      <c r="J860">
        <v>8.2031688942810321E-2</v>
      </c>
      <c r="K860">
        <v>8.2590608478164004E-2</v>
      </c>
      <c r="L860">
        <v>8.3007444528555643E-2</v>
      </c>
      <c r="M860">
        <v>7.2696691256762189E-2</v>
      </c>
      <c r="N860">
        <v>1.877688606545996E-2</v>
      </c>
      <c r="O860">
        <v>3.3863064654868552E-3</v>
      </c>
      <c r="P860">
        <v>4.3019304714367714E-3</v>
      </c>
      <c r="Q860">
        <v>9.9275923253786154E-3</v>
      </c>
    </row>
    <row r="861" spans="1:17" hidden="1" x14ac:dyDescent="0.25">
      <c r="A861" t="s">
        <v>2</v>
      </c>
      <c r="B861" t="s">
        <v>780</v>
      </c>
      <c r="J861">
        <v>104.59351740394909</v>
      </c>
      <c r="K861">
        <v>109.3528043214488</v>
      </c>
      <c r="L861">
        <v>114.33351391642221</v>
      </c>
      <c r="M861">
        <v>116.3930768533846</v>
      </c>
      <c r="N861">
        <v>125.9302221098304</v>
      </c>
      <c r="O861">
        <v>122.69216204399321</v>
      </c>
      <c r="P861">
        <v>111.9631642949804</v>
      </c>
      <c r="Q861">
        <v>121.3640478723876</v>
      </c>
    </row>
    <row r="862" spans="1:17" hidden="1" x14ac:dyDescent="0.25">
      <c r="A862" t="s">
        <v>2</v>
      </c>
      <c r="B862" t="s">
        <v>2679</v>
      </c>
      <c r="C862">
        <v>25.998633159986131</v>
      </c>
      <c r="D862">
        <v>21.68369707238508</v>
      </c>
      <c r="E862">
        <v>21.804122566360871</v>
      </c>
      <c r="F862">
        <v>21.927574377916791</v>
      </c>
      <c r="G862">
        <v>22.021271291469059</v>
      </c>
      <c r="H862">
        <v>22.10512247006584</v>
      </c>
      <c r="I862">
        <v>14.819804270923891</v>
      </c>
      <c r="J862">
        <v>6.8734248251769641</v>
      </c>
      <c r="K862">
        <v>6.3428770031616386</v>
      </c>
      <c r="L862">
        <v>4.3941130463959892</v>
      </c>
      <c r="M862">
        <v>1.420329931313675</v>
      </c>
    </row>
    <row r="863" spans="1:17" hidden="1" x14ac:dyDescent="0.25">
      <c r="A863" t="s">
        <v>2</v>
      </c>
      <c r="B863" t="s">
        <v>781</v>
      </c>
      <c r="J863">
        <v>23.541889120462479</v>
      </c>
      <c r="K863">
        <v>27.87467232715338</v>
      </c>
      <c r="L863">
        <v>27.91906308830259</v>
      </c>
      <c r="M863">
        <v>27.84056832897506</v>
      </c>
      <c r="N863">
        <v>29.827492716466121</v>
      </c>
      <c r="O863">
        <v>21.035945253977509</v>
      </c>
      <c r="P863">
        <v>21.857943336489651</v>
      </c>
      <c r="Q863">
        <v>22.716632820874331</v>
      </c>
    </row>
    <row r="864" spans="1:17" hidden="1" x14ac:dyDescent="0.25">
      <c r="A864" t="s">
        <v>2</v>
      </c>
      <c r="B864" t="s">
        <v>782</v>
      </c>
      <c r="J864">
        <v>49.931912600603233</v>
      </c>
      <c r="K864">
        <v>52.678114529983461</v>
      </c>
      <c r="L864">
        <v>53.922144528575643</v>
      </c>
      <c r="M864">
        <v>54.363569778655588</v>
      </c>
      <c r="N864">
        <v>55.368079991200673</v>
      </c>
      <c r="O864">
        <v>64.4715472972821</v>
      </c>
      <c r="P864">
        <v>73.683723655443927</v>
      </c>
      <c r="Q864">
        <v>90.650210583778517</v>
      </c>
    </row>
    <row r="865" spans="1:17" hidden="1" x14ac:dyDescent="0.25">
      <c r="A865" t="s">
        <v>2</v>
      </c>
      <c r="B865" t="s">
        <v>783</v>
      </c>
      <c r="J865">
        <v>49.931916212995631</v>
      </c>
      <c r="K865">
        <v>52.678139956847858</v>
      </c>
      <c r="L865">
        <v>53.922170637704731</v>
      </c>
      <c r="M865">
        <v>54.363592828369939</v>
      </c>
      <c r="N865">
        <v>55.368100915979447</v>
      </c>
      <c r="O865">
        <v>64.471572896911141</v>
      </c>
      <c r="P865">
        <v>73.683754529091374</v>
      </c>
      <c r="Q865">
        <v>90.650252232066492</v>
      </c>
    </row>
    <row r="866" spans="1:17" hidden="1" x14ac:dyDescent="0.25">
      <c r="A866" t="s">
        <v>2</v>
      </c>
      <c r="B866" t="s">
        <v>784</v>
      </c>
      <c r="J866">
        <v>49.931899288397958</v>
      </c>
      <c r="K866">
        <v>52.678020955224341</v>
      </c>
      <c r="L866">
        <v>53.922048452899801</v>
      </c>
      <c r="M866">
        <v>54.363484968385983</v>
      </c>
      <c r="N866">
        <v>55.368003006674222</v>
      </c>
      <c r="O866">
        <v>64.471453123243876</v>
      </c>
      <c r="P866">
        <v>73.683610093558158</v>
      </c>
      <c r="Q866">
        <v>90.650057402815605</v>
      </c>
    </row>
    <row r="867" spans="1:17" x14ac:dyDescent="0.25">
      <c r="A867" t="s">
        <v>2</v>
      </c>
      <c r="B867" t="s">
        <v>785</v>
      </c>
      <c r="C867">
        <v>96.816655321780516</v>
      </c>
      <c r="D867">
        <v>156.0070279677492</v>
      </c>
      <c r="E867">
        <v>540.50818924182454</v>
      </c>
      <c r="F867">
        <v>562.73982756258181</v>
      </c>
      <c r="G867">
        <v>597.4800458767329</v>
      </c>
      <c r="H867">
        <v>620.01464333901481</v>
      </c>
      <c r="I867">
        <v>696.91883473888186</v>
      </c>
      <c r="J867">
        <v>164.8234077170533</v>
      </c>
      <c r="K867">
        <v>124.3666311532867</v>
      </c>
      <c r="L867">
        <v>97.259772330623548</v>
      </c>
      <c r="M867">
        <v>79.069366133678713</v>
      </c>
      <c r="N867">
        <v>67.106959975372575</v>
      </c>
      <c r="O867">
        <v>66.059580301156032</v>
      </c>
      <c r="P867">
        <v>65.117428508858723</v>
      </c>
      <c r="Q867">
        <v>69.026692812684573</v>
      </c>
    </row>
    <row r="868" spans="1:17" hidden="1" x14ac:dyDescent="0.25">
      <c r="A868" t="s">
        <v>2</v>
      </c>
      <c r="B868" t="s">
        <v>786</v>
      </c>
      <c r="C868">
        <v>93.416053029169973</v>
      </c>
      <c r="D868">
        <v>97.375670910237531</v>
      </c>
      <c r="E868">
        <v>97.608255823773121</v>
      </c>
      <c r="F868">
        <v>97.729989717531396</v>
      </c>
      <c r="G868">
        <v>85.477541708919389</v>
      </c>
      <c r="H868">
        <v>85.558665233583326</v>
      </c>
      <c r="I868">
        <v>85.955614967374558</v>
      </c>
      <c r="J868">
        <v>27.494821428329079</v>
      </c>
      <c r="K868">
        <v>20.549146030433459</v>
      </c>
      <c r="L868">
        <v>14.911294723375891</v>
      </c>
      <c r="M868">
        <v>11.39347793467326</v>
      </c>
      <c r="N868">
        <v>9.1253883188311296</v>
      </c>
      <c r="O868">
        <v>8.192220326742131</v>
      </c>
      <c r="P868">
        <v>6.8658741818088096</v>
      </c>
      <c r="Q868">
        <v>4.6837714974041047</v>
      </c>
    </row>
    <row r="869" spans="1:17" hidden="1" x14ac:dyDescent="0.25">
      <c r="A869" t="s">
        <v>2</v>
      </c>
      <c r="B869" t="s">
        <v>787</v>
      </c>
      <c r="J869">
        <v>37.062576070554897</v>
      </c>
      <c r="K869">
        <v>38.100645114923758</v>
      </c>
      <c r="L869">
        <v>51.064409075737288</v>
      </c>
      <c r="M869">
        <v>66.343297735895106</v>
      </c>
      <c r="N869">
        <v>66.504180914932689</v>
      </c>
      <c r="O869">
        <v>66.504178645814946</v>
      </c>
      <c r="P869">
        <v>66.504171839437305</v>
      </c>
      <c r="Q869">
        <v>66.504136625641493</v>
      </c>
    </row>
    <row r="870" spans="1:17" x14ac:dyDescent="0.25">
      <c r="A870" t="s">
        <v>2</v>
      </c>
      <c r="B870" t="s">
        <v>788</v>
      </c>
      <c r="C870">
        <v>1.289938931960224E-4</v>
      </c>
      <c r="D870">
        <v>0.63877127493570351</v>
      </c>
      <c r="E870">
        <v>1.277524407905952</v>
      </c>
      <c r="F870">
        <v>1.916278234122238</v>
      </c>
      <c r="G870">
        <v>33.967470062203468</v>
      </c>
      <c r="H870">
        <v>34.606223582722031</v>
      </c>
      <c r="I870">
        <v>35.091750385511368</v>
      </c>
      <c r="J870">
        <v>15.599947805683071</v>
      </c>
      <c r="K870">
        <v>15.070377252945621</v>
      </c>
      <c r="L870">
        <v>15.43978005232743</v>
      </c>
      <c r="M870">
        <v>0.1608913921689018</v>
      </c>
      <c r="N870">
        <v>8.2131313132346363E-6</v>
      </c>
      <c r="O870">
        <v>1.048224906282449E-5</v>
      </c>
      <c r="P870">
        <v>1.7288626696632669E-5</v>
      </c>
      <c r="Q870">
        <v>5.2502422509150963E-5</v>
      </c>
    </row>
    <row r="871" spans="1:17" hidden="1" x14ac:dyDescent="0.25">
      <c r="A871" t="s">
        <v>2</v>
      </c>
      <c r="B871" t="s">
        <v>789</v>
      </c>
      <c r="C871">
        <v>62.824750795505523</v>
      </c>
      <c r="D871">
        <v>62.824860659339798</v>
      </c>
      <c r="E871">
        <v>62.824859803680447</v>
      </c>
      <c r="F871">
        <v>62.824858122340892</v>
      </c>
      <c r="G871">
        <v>31.41241843913523</v>
      </c>
      <c r="H871">
        <v>31.412417195928949</v>
      </c>
      <c r="I871">
        <v>31.412438742547419</v>
      </c>
      <c r="J871">
        <v>13.84166525182617</v>
      </c>
      <c r="K871">
        <v>13.3331667601947</v>
      </c>
    </row>
    <row r="872" spans="1:17" hidden="1" x14ac:dyDescent="0.25">
      <c r="A872" t="s">
        <v>2</v>
      </c>
      <c r="B872" t="s">
        <v>790</v>
      </c>
      <c r="J872">
        <v>20.803126877959059</v>
      </c>
      <c r="K872">
        <v>23.400324994730141</v>
      </c>
      <c r="L872">
        <v>24.24565691263582</v>
      </c>
      <c r="M872">
        <v>26.523377562606601</v>
      </c>
      <c r="N872">
        <v>28.092767564782381</v>
      </c>
      <c r="O872">
        <v>24.107599448031781</v>
      </c>
      <c r="P872">
        <v>23.28643028870307</v>
      </c>
      <c r="Q872">
        <v>24.563694125030569</v>
      </c>
    </row>
    <row r="873" spans="1:17" hidden="1" x14ac:dyDescent="0.25">
      <c r="A873" t="s">
        <v>2</v>
      </c>
      <c r="B873" t="s">
        <v>791</v>
      </c>
      <c r="J873">
        <v>20.80310500982625</v>
      </c>
      <c r="K873">
        <v>23.400150997173611</v>
      </c>
      <c r="L873">
        <v>24.24544766846109</v>
      </c>
      <c r="M873">
        <v>26.5231604671187</v>
      </c>
      <c r="N873">
        <v>28.092501245096781</v>
      </c>
      <c r="O873">
        <v>24.10735466987769</v>
      </c>
      <c r="P873">
        <v>23.286273133089569</v>
      </c>
      <c r="Q873">
        <v>24.563499796707351</v>
      </c>
    </row>
    <row r="874" spans="1:17" hidden="1" x14ac:dyDescent="0.25">
      <c r="A874" t="s">
        <v>2</v>
      </c>
      <c r="B874" t="s">
        <v>792</v>
      </c>
      <c r="J874">
        <v>20.803122653156372</v>
      </c>
      <c r="K874">
        <v>23.400291319064081</v>
      </c>
      <c r="L874">
        <v>24.24561641047557</v>
      </c>
      <c r="M874">
        <v>26.52333553589455</v>
      </c>
      <c r="N874">
        <v>28.092716022774461</v>
      </c>
      <c r="O874">
        <v>24.107552087674328</v>
      </c>
      <c r="P874">
        <v>23.28639992074234</v>
      </c>
      <c r="Q874">
        <v>24.563656553304199</v>
      </c>
    </row>
    <row r="875" spans="1:17" hidden="1" x14ac:dyDescent="0.25">
      <c r="A875" t="s">
        <v>2</v>
      </c>
      <c r="B875" t="s">
        <v>793</v>
      </c>
      <c r="J875">
        <v>20.946065382362409</v>
      </c>
      <c r="K875">
        <v>23.478073318559279</v>
      </c>
      <c r="L875">
        <v>24.2965821309677</v>
      </c>
      <c r="M875">
        <v>26.562339313196951</v>
      </c>
      <c r="N875">
        <v>29.746766097154261</v>
      </c>
      <c r="O875">
        <v>46.277194825077409</v>
      </c>
      <c r="P875">
        <v>46.470525690465358</v>
      </c>
      <c r="Q875">
        <v>38.016083195228163</v>
      </c>
    </row>
    <row r="876" spans="1:17" hidden="1" x14ac:dyDescent="0.25">
      <c r="A876" t="s">
        <v>2</v>
      </c>
      <c r="B876" t="s">
        <v>794</v>
      </c>
      <c r="J876">
        <v>20.804904582584459</v>
      </c>
      <c r="K876">
        <v>23.4040823371902</v>
      </c>
      <c r="L876">
        <v>24.249239223435811</v>
      </c>
      <c r="M876">
        <v>26.526981575019722</v>
      </c>
      <c r="N876">
        <v>28.09635973169441</v>
      </c>
      <c r="O876">
        <v>24.111330112567369</v>
      </c>
      <c r="P876">
        <v>23.28932928581375</v>
      </c>
      <c r="Q876">
        <v>24.564997794716732</v>
      </c>
    </row>
    <row r="877" spans="1:17" hidden="1" x14ac:dyDescent="0.25">
      <c r="A877" t="s">
        <v>2</v>
      </c>
      <c r="B877" t="s">
        <v>795</v>
      </c>
      <c r="J877">
        <v>20.804798902979169</v>
      </c>
      <c r="K877">
        <v>23.404991991288789</v>
      </c>
      <c r="L877">
        <v>24.250298970148421</v>
      </c>
      <c r="M877">
        <v>26.528135810729829</v>
      </c>
      <c r="N877">
        <v>28.097409279331721</v>
      </c>
      <c r="O877">
        <v>24.112608964866801</v>
      </c>
      <c r="P877">
        <v>23.290314744740861</v>
      </c>
      <c r="Q877">
        <v>24.565292550409591</v>
      </c>
    </row>
    <row r="878" spans="1:17" x14ac:dyDescent="0.25">
      <c r="A878" t="s">
        <v>2</v>
      </c>
      <c r="B878" t="s">
        <v>796</v>
      </c>
      <c r="C878">
        <v>0.8860472450575152</v>
      </c>
      <c r="D878">
        <v>2.6697211120428701</v>
      </c>
      <c r="E878">
        <v>30.079188370803461</v>
      </c>
      <c r="F878">
        <v>30.978958967393829</v>
      </c>
      <c r="G878">
        <v>31.88536353441032</v>
      </c>
      <c r="H878">
        <v>32.799757824642001</v>
      </c>
      <c r="I878">
        <v>35.208249465325487</v>
      </c>
      <c r="J878">
        <v>13.62388398621677</v>
      </c>
      <c r="K878">
        <v>11.934989279922281</v>
      </c>
      <c r="L878">
        <v>10.115008184918651</v>
      </c>
      <c r="M878">
        <v>4.1545643955280944</v>
      </c>
      <c r="N878">
        <v>4.0210983251256606E-3</v>
      </c>
      <c r="O878">
        <v>4.4126545556467146E-3</v>
      </c>
      <c r="P878">
        <v>6.1194998843411537E-3</v>
      </c>
      <c r="Q878">
        <v>1.5364272658618019E-2</v>
      </c>
    </row>
    <row r="879" spans="1:17" hidden="1" x14ac:dyDescent="0.25">
      <c r="A879" t="s">
        <v>2</v>
      </c>
      <c r="B879" t="s">
        <v>797</v>
      </c>
      <c r="C879">
        <v>31.409350845631788</v>
      </c>
      <c r="D879">
        <v>32.812180667295692</v>
      </c>
      <c r="E879">
        <v>21.885279181859119</v>
      </c>
      <c r="F879">
        <v>21.884004644069218</v>
      </c>
      <c r="G879">
        <v>21.88347503526111</v>
      </c>
      <c r="H879">
        <v>21.882804454008731</v>
      </c>
      <c r="I879">
        <v>21.888172625091951</v>
      </c>
      <c r="J879">
        <v>4.8006088929679054</v>
      </c>
      <c r="K879">
        <v>4.4483602164873028</v>
      </c>
      <c r="L879">
        <v>2.730528477880541</v>
      </c>
    </row>
    <row r="880" spans="1:17" x14ac:dyDescent="0.25">
      <c r="A880" t="s">
        <v>2</v>
      </c>
      <c r="B880" t="s">
        <v>798</v>
      </c>
    </row>
    <row r="881" spans="1:2" hidden="1" x14ac:dyDescent="0.25">
      <c r="A881" t="s">
        <v>2</v>
      </c>
      <c r="B881" t="s">
        <v>799</v>
      </c>
    </row>
    <row r="882" spans="1:2" x14ac:dyDescent="0.25">
      <c r="A882" t="s">
        <v>2</v>
      </c>
      <c r="B882" t="s">
        <v>800</v>
      </c>
    </row>
    <row r="883" spans="1:2" hidden="1" x14ac:dyDescent="0.25">
      <c r="A883" t="s">
        <v>2</v>
      </c>
      <c r="B883" t="s">
        <v>801</v>
      </c>
    </row>
    <row r="884" spans="1:2" hidden="1" x14ac:dyDescent="0.25">
      <c r="A884" t="s">
        <v>2</v>
      </c>
      <c r="B884" t="s">
        <v>802</v>
      </c>
    </row>
    <row r="885" spans="1:2" x14ac:dyDescent="0.25">
      <c r="A885" t="s">
        <v>2</v>
      </c>
      <c r="B885" t="s">
        <v>803</v>
      </c>
    </row>
    <row r="886" spans="1:2" hidden="1" x14ac:dyDescent="0.25">
      <c r="A886" t="s">
        <v>2</v>
      </c>
      <c r="B886" t="s">
        <v>804</v>
      </c>
    </row>
    <row r="887" spans="1:2" hidden="1" x14ac:dyDescent="0.25">
      <c r="A887" t="s">
        <v>2</v>
      </c>
      <c r="B887" t="s">
        <v>805</v>
      </c>
    </row>
    <row r="888" spans="1:2" hidden="1" x14ac:dyDescent="0.25">
      <c r="A888" t="s">
        <v>2</v>
      </c>
      <c r="B888" t="s">
        <v>806</v>
      </c>
    </row>
    <row r="889" spans="1:2" hidden="1" x14ac:dyDescent="0.25">
      <c r="A889" t="s">
        <v>2</v>
      </c>
      <c r="B889" t="s">
        <v>807</v>
      </c>
    </row>
    <row r="890" spans="1:2" hidden="1" x14ac:dyDescent="0.25">
      <c r="A890" t="s">
        <v>2</v>
      </c>
      <c r="B890" t="s">
        <v>808</v>
      </c>
    </row>
    <row r="891" spans="1:2" x14ac:dyDescent="0.25">
      <c r="A891" t="s">
        <v>2</v>
      </c>
      <c r="B891" t="s">
        <v>809</v>
      </c>
    </row>
    <row r="892" spans="1:2" hidden="1" x14ac:dyDescent="0.25">
      <c r="A892" t="s">
        <v>2</v>
      </c>
      <c r="B892" t="s">
        <v>810</v>
      </c>
    </row>
    <row r="893" spans="1:2" x14ac:dyDescent="0.25">
      <c r="A893" t="s">
        <v>2</v>
      </c>
      <c r="B893" t="s">
        <v>811</v>
      </c>
    </row>
    <row r="894" spans="1:2" hidden="1" x14ac:dyDescent="0.25">
      <c r="A894" t="s">
        <v>2</v>
      </c>
      <c r="B894" t="s">
        <v>812</v>
      </c>
    </row>
    <row r="895" spans="1:2" x14ac:dyDescent="0.25">
      <c r="A895" t="s">
        <v>2</v>
      </c>
      <c r="B895" t="s">
        <v>813</v>
      </c>
    </row>
    <row r="896" spans="1:2" hidden="1" x14ac:dyDescent="0.25">
      <c r="A896" t="s">
        <v>2</v>
      </c>
      <c r="B896" t="s">
        <v>814</v>
      </c>
    </row>
    <row r="897" spans="1:2" hidden="1" x14ac:dyDescent="0.25">
      <c r="A897" t="s">
        <v>2</v>
      </c>
      <c r="B897" t="s">
        <v>815</v>
      </c>
    </row>
    <row r="898" spans="1:2" x14ac:dyDescent="0.25">
      <c r="A898" t="s">
        <v>2</v>
      </c>
      <c r="B898" t="s">
        <v>816</v>
      </c>
    </row>
    <row r="899" spans="1:2" hidden="1" x14ac:dyDescent="0.25">
      <c r="A899" t="s">
        <v>2</v>
      </c>
      <c r="B899" t="s">
        <v>817</v>
      </c>
    </row>
    <row r="900" spans="1:2" hidden="1" x14ac:dyDescent="0.25">
      <c r="A900" t="s">
        <v>2</v>
      </c>
      <c r="B900" t="s">
        <v>818</v>
      </c>
    </row>
    <row r="901" spans="1:2" hidden="1" x14ac:dyDescent="0.25">
      <c r="A901" t="s">
        <v>2</v>
      </c>
      <c r="B901" t="s">
        <v>819</v>
      </c>
    </row>
    <row r="902" spans="1:2" hidden="1" x14ac:dyDescent="0.25">
      <c r="A902" t="s">
        <v>2</v>
      </c>
      <c r="B902" t="s">
        <v>820</v>
      </c>
    </row>
    <row r="903" spans="1:2" hidden="1" x14ac:dyDescent="0.25">
      <c r="A903" t="s">
        <v>2</v>
      </c>
      <c r="B903" t="s">
        <v>821</v>
      </c>
    </row>
    <row r="904" spans="1:2" hidden="1" x14ac:dyDescent="0.25">
      <c r="A904" t="s">
        <v>2</v>
      </c>
      <c r="B904" t="s">
        <v>822</v>
      </c>
    </row>
    <row r="905" spans="1:2" hidden="1" x14ac:dyDescent="0.25">
      <c r="A905" t="s">
        <v>2</v>
      </c>
      <c r="B905" t="s">
        <v>823</v>
      </c>
    </row>
    <row r="906" spans="1:2" hidden="1" x14ac:dyDescent="0.25">
      <c r="A906" t="s">
        <v>2</v>
      </c>
      <c r="B906" t="s">
        <v>824</v>
      </c>
    </row>
    <row r="907" spans="1:2" hidden="1" x14ac:dyDescent="0.25">
      <c r="A907" t="s">
        <v>2</v>
      </c>
      <c r="B907" t="s">
        <v>825</v>
      </c>
    </row>
    <row r="908" spans="1:2" hidden="1" x14ac:dyDescent="0.25">
      <c r="A908" t="s">
        <v>2</v>
      </c>
      <c r="B908" t="s">
        <v>826</v>
      </c>
    </row>
    <row r="909" spans="1:2" x14ac:dyDescent="0.25">
      <c r="A909" t="s">
        <v>2</v>
      </c>
      <c r="B909" t="s">
        <v>827</v>
      </c>
    </row>
    <row r="910" spans="1:2" x14ac:dyDescent="0.25">
      <c r="A910" t="s">
        <v>2</v>
      </c>
      <c r="B910" t="s">
        <v>828</v>
      </c>
    </row>
    <row r="911" spans="1:2" hidden="1" x14ac:dyDescent="0.25">
      <c r="A911" t="s">
        <v>2</v>
      </c>
      <c r="B911" t="s">
        <v>829</v>
      </c>
    </row>
    <row r="912" spans="1:2" hidden="1" x14ac:dyDescent="0.25">
      <c r="A912" t="s">
        <v>2</v>
      </c>
      <c r="B912" t="s">
        <v>830</v>
      </c>
    </row>
    <row r="913" spans="1:2" hidden="1" x14ac:dyDescent="0.25">
      <c r="A913" t="s">
        <v>2</v>
      </c>
      <c r="B913" t="s">
        <v>831</v>
      </c>
    </row>
    <row r="914" spans="1:2" hidden="1" x14ac:dyDescent="0.25">
      <c r="A914" t="s">
        <v>2</v>
      </c>
      <c r="B914" t="s">
        <v>832</v>
      </c>
    </row>
    <row r="915" spans="1:2" hidden="1" x14ac:dyDescent="0.25">
      <c r="A915" t="s">
        <v>2</v>
      </c>
      <c r="B915" t="s">
        <v>833</v>
      </c>
    </row>
    <row r="916" spans="1:2" x14ac:dyDescent="0.25">
      <c r="A916" t="s">
        <v>2</v>
      </c>
      <c r="B916" t="s">
        <v>834</v>
      </c>
    </row>
    <row r="917" spans="1:2" hidden="1" x14ac:dyDescent="0.25">
      <c r="A917" t="s">
        <v>2</v>
      </c>
      <c r="B917" t="s">
        <v>835</v>
      </c>
    </row>
    <row r="918" spans="1:2" hidden="1" x14ac:dyDescent="0.25">
      <c r="A918" t="s">
        <v>2</v>
      </c>
      <c r="B918" t="s">
        <v>836</v>
      </c>
    </row>
    <row r="919" spans="1:2" hidden="1" x14ac:dyDescent="0.25">
      <c r="A919" t="s">
        <v>2</v>
      </c>
      <c r="B919" t="s">
        <v>837</v>
      </c>
    </row>
    <row r="920" spans="1:2" hidden="1" x14ac:dyDescent="0.25">
      <c r="A920" t="s">
        <v>2</v>
      </c>
      <c r="B920" t="s">
        <v>838</v>
      </c>
    </row>
    <row r="921" spans="1:2" hidden="1" x14ac:dyDescent="0.25">
      <c r="A921" t="s">
        <v>2</v>
      </c>
      <c r="B921" t="s">
        <v>839</v>
      </c>
    </row>
    <row r="922" spans="1:2" x14ac:dyDescent="0.25">
      <c r="A922" t="s">
        <v>2</v>
      </c>
      <c r="B922" t="s">
        <v>840</v>
      </c>
    </row>
    <row r="923" spans="1:2" hidden="1" x14ac:dyDescent="0.25">
      <c r="A923" t="s">
        <v>2</v>
      </c>
      <c r="B923" t="s">
        <v>841</v>
      </c>
    </row>
    <row r="924" spans="1:2" x14ac:dyDescent="0.25">
      <c r="A924" t="s">
        <v>2</v>
      </c>
      <c r="B924" t="s">
        <v>842</v>
      </c>
    </row>
    <row r="925" spans="1:2" hidden="1" x14ac:dyDescent="0.25">
      <c r="A925" t="s">
        <v>2</v>
      </c>
      <c r="B925" t="s">
        <v>843</v>
      </c>
    </row>
    <row r="926" spans="1:2" hidden="1" x14ac:dyDescent="0.25">
      <c r="A926" t="s">
        <v>2</v>
      </c>
      <c r="B926" t="s">
        <v>844</v>
      </c>
    </row>
    <row r="927" spans="1:2" hidden="1" x14ac:dyDescent="0.25">
      <c r="A927" t="s">
        <v>2</v>
      </c>
      <c r="B927" t="s">
        <v>845</v>
      </c>
    </row>
    <row r="928" spans="1:2" hidden="1" x14ac:dyDescent="0.25">
      <c r="A928" t="s">
        <v>2</v>
      </c>
      <c r="B928" t="s">
        <v>846</v>
      </c>
    </row>
    <row r="929" spans="1:17" hidden="1" x14ac:dyDescent="0.25">
      <c r="A929" t="s">
        <v>2</v>
      </c>
      <c r="B929" t="s">
        <v>847</v>
      </c>
    </row>
    <row r="930" spans="1:17" hidden="1" x14ac:dyDescent="0.25">
      <c r="A930" t="s">
        <v>2</v>
      </c>
      <c r="B930" t="s">
        <v>848</v>
      </c>
    </row>
    <row r="931" spans="1:17" x14ac:dyDescent="0.25">
      <c r="A931" t="s">
        <v>2</v>
      </c>
      <c r="B931" t="s">
        <v>849</v>
      </c>
    </row>
    <row r="932" spans="1:17" x14ac:dyDescent="0.25">
      <c r="A932" t="s">
        <v>2</v>
      </c>
      <c r="B932" t="s">
        <v>850</v>
      </c>
      <c r="C932">
        <v>1.429254986190525E-2</v>
      </c>
      <c r="D932">
        <v>2.82617897637924E-2</v>
      </c>
      <c r="E932">
        <v>4.624791969145791E-2</v>
      </c>
      <c r="F932">
        <v>7.5942015252167178E-2</v>
      </c>
      <c r="G932">
        <v>11.019516986126799</v>
      </c>
      <c r="H932">
        <v>11.01863346668177</v>
      </c>
      <c r="I932">
        <v>11.01795527141296</v>
      </c>
      <c r="J932">
        <v>4.5467662824226256</v>
      </c>
      <c r="K932">
        <v>4.3197046781199022</v>
      </c>
      <c r="L932">
        <v>4.3350179422652744</v>
      </c>
      <c r="M932">
        <v>4.8200888972175764E-3</v>
      </c>
      <c r="N932">
        <v>2.2997508488237931E-3</v>
      </c>
      <c r="O932">
        <v>2.9299027207928658E-3</v>
      </c>
      <c r="P932">
        <v>4.8018057020768942E-3</v>
      </c>
      <c r="Q932">
        <v>1.378733522853816E-2</v>
      </c>
    </row>
    <row r="933" spans="1:17" hidden="1" x14ac:dyDescent="0.25">
      <c r="A933" t="s">
        <v>2</v>
      </c>
      <c r="B933" t="s">
        <v>851</v>
      </c>
      <c r="J933">
        <v>12.954936732476961</v>
      </c>
      <c r="K933">
        <v>13.532091966821829</v>
      </c>
      <c r="L933">
        <v>16.24987956196863</v>
      </c>
      <c r="M933">
        <v>21.777018635760079</v>
      </c>
      <c r="N933">
        <v>21.989375414902948</v>
      </c>
      <c r="O933">
        <v>22.138891852359141</v>
      </c>
      <c r="P933">
        <v>22.220677158019079</v>
      </c>
      <c r="Q933">
        <v>22.27675308683467</v>
      </c>
    </row>
    <row r="934" spans="1:17" hidden="1" x14ac:dyDescent="0.25">
      <c r="A934" t="s">
        <v>2</v>
      </c>
      <c r="B934" t="s">
        <v>852</v>
      </c>
      <c r="C934">
        <v>87.498923249970986</v>
      </c>
      <c r="D934">
        <v>87.46296498160315</v>
      </c>
      <c r="E934">
        <v>87.410002215481768</v>
      </c>
      <c r="F934">
        <v>87.289024695901503</v>
      </c>
      <c r="G934">
        <v>43.762285018650509</v>
      </c>
      <c r="H934">
        <v>43.760919919143802</v>
      </c>
      <c r="I934">
        <v>43.760073826156123</v>
      </c>
      <c r="J934">
        <v>12.272532154080739</v>
      </c>
      <c r="K934">
        <v>10.76279124044283</v>
      </c>
    </row>
    <row r="935" spans="1:17" x14ac:dyDescent="0.25">
      <c r="A935" t="s">
        <v>2</v>
      </c>
      <c r="B935" t="s">
        <v>853</v>
      </c>
      <c r="C935">
        <v>1.340844574668401E-2</v>
      </c>
      <c r="D935">
        <v>3.5474475984297628E-2</v>
      </c>
      <c r="E935">
        <v>5.694250270156697E-2</v>
      </c>
      <c r="F935">
        <v>9.1224082429411796E-2</v>
      </c>
      <c r="G935">
        <v>6.5108516354550963</v>
      </c>
      <c r="H935">
        <v>6.5118380109077334</v>
      </c>
      <c r="I935">
        <v>6.5123956064419639</v>
      </c>
      <c r="J935">
        <v>2.6002187227621891</v>
      </c>
      <c r="K935">
        <v>2.466944519112733</v>
      </c>
      <c r="L935">
        <v>2.5754354768864638</v>
      </c>
      <c r="M935">
        <v>5.8703389735895607E-3</v>
      </c>
      <c r="N935">
        <v>2.7655556459744292E-3</v>
      </c>
      <c r="O935">
        <v>3.5176418956053591E-3</v>
      </c>
      <c r="P935">
        <v>5.7432796321629613E-3</v>
      </c>
      <c r="Q935">
        <v>1.6360140285036271E-2</v>
      </c>
    </row>
    <row r="936" spans="1:17" hidden="1" x14ac:dyDescent="0.25">
      <c r="A936" t="s">
        <v>2</v>
      </c>
      <c r="B936" t="s">
        <v>854</v>
      </c>
      <c r="J936">
        <v>7.499082113975641</v>
      </c>
      <c r="K936">
        <v>7.7235508600684639</v>
      </c>
      <c r="L936">
        <v>10.444665125549401</v>
      </c>
      <c r="M936">
        <v>13.01423026346208</v>
      </c>
      <c r="N936">
        <v>13.01733504678929</v>
      </c>
      <c r="O936">
        <v>13.01658296053966</v>
      </c>
      <c r="P936">
        <v>13.0143573228031</v>
      </c>
      <c r="Q936">
        <v>13.00374046215023</v>
      </c>
    </row>
    <row r="937" spans="1:17" hidden="1" x14ac:dyDescent="0.25">
      <c r="A937" t="s">
        <v>2</v>
      </c>
      <c r="B937" t="s">
        <v>855</v>
      </c>
      <c r="C937">
        <v>13.00669215668832</v>
      </c>
      <c r="D937">
        <v>12.98462612645074</v>
      </c>
      <c r="E937">
        <v>12.96315809973348</v>
      </c>
      <c r="F937">
        <v>12.92887652000563</v>
      </c>
      <c r="G937">
        <v>6.509248966979948</v>
      </c>
      <c r="H937">
        <v>6.5082625915273136</v>
      </c>
      <c r="I937">
        <v>6.5077049959930786</v>
      </c>
      <c r="J937">
        <v>2.9207997656972391</v>
      </c>
      <c r="K937">
        <v>2.8296052232538882</v>
      </c>
    </row>
    <row r="938" spans="1:17" hidden="1" x14ac:dyDescent="0.25">
      <c r="A938" t="s">
        <v>2</v>
      </c>
      <c r="B938" t="s">
        <v>856</v>
      </c>
      <c r="J938">
        <v>9.6116097960007192</v>
      </c>
      <c r="K938">
        <v>10.40921443560663</v>
      </c>
      <c r="L938">
        <v>13.32934103102895</v>
      </c>
      <c r="M938">
        <v>6.1574804734478459</v>
      </c>
      <c r="N938">
        <v>8.1464426804634353</v>
      </c>
      <c r="O938">
        <v>7.9055093268808552</v>
      </c>
      <c r="P938">
        <v>7.3145803300150112</v>
      </c>
      <c r="Q938">
        <v>7.2471085556983974</v>
      </c>
    </row>
    <row r="939" spans="1:17" x14ac:dyDescent="0.25">
      <c r="A939" t="s">
        <v>2</v>
      </c>
      <c r="B939" t="s">
        <v>857</v>
      </c>
      <c r="C939">
        <v>3.0892887632051081E-5</v>
      </c>
      <c r="D939">
        <v>9.8050000289309048E-5</v>
      </c>
      <c r="E939">
        <v>2.250429637705642E-4</v>
      </c>
      <c r="F939">
        <v>1.3559705568528719</v>
      </c>
      <c r="G939">
        <v>1.4105352691526609</v>
      </c>
      <c r="H939">
        <v>1.410481319762096</v>
      </c>
      <c r="I939">
        <v>1.410370697435597</v>
      </c>
      <c r="J939">
        <v>2.7306810608736121E-2</v>
      </c>
      <c r="K939">
        <v>1.4864062073458601E-4</v>
      </c>
      <c r="L939">
        <v>4.0949382280255381E-5</v>
      </c>
      <c r="M939">
        <v>1.095773746014611E-5</v>
      </c>
      <c r="N939">
        <v>1.3985257316328659E-5</v>
      </c>
      <c r="O939">
        <v>1.7848400773483501E-5</v>
      </c>
      <c r="P939">
        <v>2.2778103643176301E-5</v>
      </c>
      <c r="Q939">
        <v>1.351467685705213E-4</v>
      </c>
    </row>
    <row r="940" spans="1:17" hidden="1" x14ac:dyDescent="0.25">
      <c r="A940" t="s">
        <v>2</v>
      </c>
      <c r="B940" t="s">
        <v>858</v>
      </c>
      <c r="J940">
        <v>9.6116445944359317</v>
      </c>
      <c r="K940">
        <v>10.409377215561319</v>
      </c>
      <c r="L940">
        <v>13.32959369119741</v>
      </c>
      <c r="M940">
        <v>6.1576358703475913</v>
      </c>
      <c r="N940">
        <v>8.1467058169410311</v>
      </c>
      <c r="O940">
        <v>7.9057313895405734</v>
      </c>
      <c r="P940">
        <v>7.3147361645892204</v>
      </c>
      <c r="Q940">
        <v>7.2471161131883903</v>
      </c>
    </row>
    <row r="941" spans="1:17" hidden="1" x14ac:dyDescent="0.25">
      <c r="A941" t="s">
        <v>2</v>
      </c>
      <c r="B941" t="s">
        <v>859</v>
      </c>
      <c r="C941">
        <v>7.7846676882471151</v>
      </c>
      <c r="D941">
        <v>7.7851770422397859</v>
      </c>
      <c r="E941">
        <v>7.7851724252535313</v>
      </c>
    </row>
    <row r="942" spans="1:17" hidden="1" x14ac:dyDescent="0.25">
      <c r="A942" t="s">
        <v>2</v>
      </c>
      <c r="B942" t="s">
        <v>860</v>
      </c>
      <c r="J942">
        <v>9.6153998960924874</v>
      </c>
      <c r="K942">
        <v>10.433929474760269</v>
      </c>
      <c r="L942">
        <v>11.99649788047727</v>
      </c>
      <c r="M942">
        <v>14.65520583318591</v>
      </c>
      <c r="N942">
        <v>13.566100263058379</v>
      </c>
      <c r="O942">
        <v>14.76529554388568</v>
      </c>
      <c r="P942">
        <v>18.336338591215121</v>
      </c>
      <c r="Q942">
        <v>18.474445611116671</v>
      </c>
    </row>
    <row r="943" spans="1:17" hidden="1" x14ac:dyDescent="0.25">
      <c r="A943" t="s">
        <v>2</v>
      </c>
      <c r="B943" t="s">
        <v>861</v>
      </c>
      <c r="J943">
        <v>10.14136043109918</v>
      </c>
      <c r="K943">
        <v>11.634051585737289</v>
      </c>
      <c r="L943">
        <v>13.75812994834827</v>
      </c>
      <c r="M943">
        <v>17.068478620987879</v>
      </c>
      <c r="N943">
        <v>15.677375755768569</v>
      </c>
      <c r="O943">
        <v>16.447374051974769</v>
      </c>
      <c r="P943">
        <v>19.80741946039295</v>
      </c>
      <c r="Q943">
        <v>19.82355962660267</v>
      </c>
    </row>
    <row r="944" spans="1:17" hidden="1" x14ac:dyDescent="0.25">
      <c r="A944" t="s">
        <v>2</v>
      </c>
      <c r="B944" t="s">
        <v>862</v>
      </c>
      <c r="J944">
        <v>9.6142896679885226</v>
      </c>
      <c r="K944">
        <v>10.42535593208239</v>
      </c>
      <c r="L944">
        <v>11.974810206700811</v>
      </c>
      <c r="M944">
        <v>15.99288698406391</v>
      </c>
      <c r="N944">
        <v>14.78540249815754</v>
      </c>
      <c r="O944">
        <v>14.62117624034669</v>
      </c>
      <c r="P944">
        <v>13.667492145006291</v>
      </c>
      <c r="Q944">
        <v>13.67859734094788</v>
      </c>
    </row>
    <row r="945" spans="1:17" hidden="1" x14ac:dyDescent="0.25">
      <c r="A945" t="s">
        <v>2</v>
      </c>
      <c r="B945" t="s">
        <v>863</v>
      </c>
      <c r="J945">
        <v>9.6143995311471269</v>
      </c>
      <c r="K945">
        <v>10.426171611158839</v>
      </c>
      <c r="L945">
        <v>11.97678410331957</v>
      </c>
      <c r="M945">
        <v>14.30848771311542</v>
      </c>
      <c r="N945">
        <v>14.84107031626783</v>
      </c>
      <c r="O945">
        <v>14.41268701161381</v>
      </c>
      <c r="P945">
        <v>13.64563989122164</v>
      </c>
      <c r="Q945">
        <v>13.669340272330871</v>
      </c>
    </row>
    <row r="946" spans="1:17" x14ac:dyDescent="0.25">
      <c r="A946" t="s">
        <v>2</v>
      </c>
      <c r="B946" t="s">
        <v>864</v>
      </c>
      <c r="C946">
        <v>1.292078806398158E-3</v>
      </c>
      <c r="D946">
        <v>32.67451044442079</v>
      </c>
      <c r="E946">
        <v>47.083353165825258</v>
      </c>
      <c r="F946">
        <v>50.310768628873319</v>
      </c>
      <c r="G946">
        <v>50.408479413185589</v>
      </c>
      <c r="H946">
        <v>50.408512939387009</v>
      </c>
      <c r="I946">
        <v>50.408560664862392</v>
      </c>
      <c r="J946">
        <v>14.442671595386679</v>
      </c>
      <c r="K946">
        <v>12.51354214582236</v>
      </c>
      <c r="L946">
        <v>1.938915252950445</v>
      </c>
      <c r="M946">
        <v>5.9284747950263157E-5</v>
      </c>
      <c r="N946">
        <v>5.0614731401131107E-5</v>
      </c>
      <c r="O946">
        <v>6.4593874153166963E-5</v>
      </c>
      <c r="P946">
        <v>9.7741761271003482E-5</v>
      </c>
      <c r="Q946">
        <v>3.1744647487980078E-4</v>
      </c>
    </row>
    <row r="947" spans="1:17" hidden="1" x14ac:dyDescent="0.25">
      <c r="A947" t="s">
        <v>2</v>
      </c>
      <c r="B947" t="s">
        <v>865</v>
      </c>
      <c r="C947">
        <v>56.948589705854701</v>
      </c>
      <c r="D947">
        <v>56.949103173358317</v>
      </c>
      <c r="E947">
        <v>28.474473422140029</v>
      </c>
      <c r="F947">
        <v>28.474494469712301</v>
      </c>
      <c r="G947">
        <v>28.474608364184729</v>
      </c>
      <c r="H947">
        <v>28.47459147497899</v>
      </c>
      <c r="I947">
        <v>28.474588349476448</v>
      </c>
    </row>
    <row r="948" spans="1:17" hidden="1" x14ac:dyDescent="0.25">
      <c r="A948" t="s">
        <v>2</v>
      </c>
      <c r="B948" t="s">
        <v>866</v>
      </c>
      <c r="J948">
        <v>9.6105439216528357</v>
      </c>
      <c r="K948">
        <v>7.6352809347369854</v>
      </c>
      <c r="L948">
        <v>6.4426900880933342</v>
      </c>
      <c r="M948">
        <v>6.1682517521330453</v>
      </c>
      <c r="N948">
        <v>8.1657668268604073</v>
      </c>
      <c r="O948">
        <v>7.9225382452716104</v>
      </c>
      <c r="P948">
        <v>7.3268935106064728</v>
      </c>
      <c r="Q948">
        <v>7.2461548885206213</v>
      </c>
    </row>
    <row r="949" spans="1:17" x14ac:dyDescent="0.25">
      <c r="A949" t="s">
        <v>2</v>
      </c>
      <c r="B949" t="s">
        <v>867</v>
      </c>
      <c r="C949">
        <v>6.9909554384132106E-6</v>
      </c>
      <c r="D949">
        <v>7.6358345922885917E-6</v>
      </c>
      <c r="E949">
        <v>8.0293748298942489E-6</v>
      </c>
      <c r="F949">
        <v>8.8123465577573496E-6</v>
      </c>
      <c r="G949">
        <v>1.712208104083752E-5</v>
      </c>
      <c r="H949">
        <v>1.1918009401598789E-5</v>
      </c>
      <c r="I949">
        <v>1.233379618423982E-5</v>
      </c>
      <c r="J949">
        <v>9.7349215042650915E-6</v>
      </c>
      <c r="K949">
        <v>1.022139363622084E-5</v>
      </c>
      <c r="L949">
        <v>2.1466466437089211E-6</v>
      </c>
      <c r="M949">
        <v>2.7397029867607502E-6</v>
      </c>
      <c r="N949">
        <v>3.496638788843847E-6</v>
      </c>
      <c r="O949">
        <v>4.4626500866893011E-6</v>
      </c>
      <c r="P949">
        <v>5.6955047837717699E-6</v>
      </c>
      <c r="Q949">
        <v>3.6333898276758138E-5</v>
      </c>
    </row>
    <row r="950" spans="1:17" hidden="1" x14ac:dyDescent="0.25">
      <c r="A950" t="s">
        <v>2</v>
      </c>
      <c r="B950" t="s">
        <v>868</v>
      </c>
      <c r="C950">
        <v>16.711234082085131</v>
      </c>
    </row>
    <row r="951" spans="1:17" hidden="1" x14ac:dyDescent="0.25">
      <c r="A951" t="s">
        <v>2</v>
      </c>
      <c r="B951" t="s">
        <v>869</v>
      </c>
      <c r="J951">
        <v>9.6112439368438185</v>
      </c>
      <c r="K951">
        <v>7.6392572288911982</v>
      </c>
      <c r="L951">
        <v>6.4468897196207573</v>
      </c>
      <c r="M951">
        <v>6.1726317038691434</v>
      </c>
      <c r="N951">
        <v>8.173408227050377</v>
      </c>
      <c r="O951">
        <v>7.9291694050853154</v>
      </c>
      <c r="P951">
        <v>7.3317314021751221</v>
      </c>
      <c r="Q951">
        <v>7.2469256298060856</v>
      </c>
    </row>
    <row r="952" spans="1:17" x14ac:dyDescent="0.25">
      <c r="A952" t="s">
        <v>2</v>
      </c>
      <c r="B952" t="s">
        <v>870</v>
      </c>
      <c r="C952">
        <v>6.9909553354867906E-6</v>
      </c>
      <c r="D952">
        <v>7.6358344470452162E-6</v>
      </c>
      <c r="E952">
        <v>8.0293745275264074E-6</v>
      </c>
      <c r="F952">
        <v>8.8123454343483276E-6</v>
      </c>
      <c r="G952">
        <v>1.7122082609654709E-5</v>
      </c>
      <c r="H952">
        <v>1.1918009844871841E-5</v>
      </c>
      <c r="I952">
        <v>1.2333796590082449E-5</v>
      </c>
      <c r="J952">
        <v>9.7349214608904875E-6</v>
      </c>
      <c r="K952">
        <v>1.02213936401179E-5</v>
      </c>
      <c r="L952">
        <v>2.1466465223314358E-6</v>
      </c>
      <c r="M952">
        <v>2.7397028511424371E-6</v>
      </c>
      <c r="N952">
        <v>3.4966386740815752E-6</v>
      </c>
      <c r="O952">
        <v>4.4626500022464029E-6</v>
      </c>
      <c r="P952">
        <v>5.6955047020214048E-6</v>
      </c>
      <c r="Q952">
        <v>3.633389843199613E-5</v>
      </c>
    </row>
    <row r="953" spans="1:17" hidden="1" x14ac:dyDescent="0.25">
      <c r="A953" t="s">
        <v>2</v>
      </c>
      <c r="B953" t="s">
        <v>871</v>
      </c>
      <c r="C953">
        <v>53.674438305905653</v>
      </c>
    </row>
    <row r="954" spans="1:17" hidden="1" x14ac:dyDescent="0.25">
      <c r="A954" t="s">
        <v>2</v>
      </c>
      <c r="B954" t="s">
        <v>872</v>
      </c>
      <c r="J954">
        <v>9.6147808049017183</v>
      </c>
      <c r="K954">
        <v>10.42705709880336</v>
      </c>
      <c r="L954">
        <v>11.97618394348247</v>
      </c>
      <c r="M954">
        <v>16.31653891167808</v>
      </c>
      <c r="N954">
        <v>14.710914797091579</v>
      </c>
      <c r="O954">
        <v>14.574781740063001</v>
      </c>
      <c r="P954">
        <v>13.628655201970441</v>
      </c>
      <c r="Q954">
        <v>13.66323603136629</v>
      </c>
    </row>
    <row r="955" spans="1:17" hidden="1" x14ac:dyDescent="0.25">
      <c r="A955" t="s">
        <v>2</v>
      </c>
      <c r="B955" t="s">
        <v>873</v>
      </c>
      <c r="J955">
        <v>9.6141394993846241</v>
      </c>
      <c r="K955">
        <v>10.42440391812211</v>
      </c>
      <c r="L955">
        <v>11.973050566258619</v>
      </c>
      <c r="M955">
        <v>16.311702902658819</v>
      </c>
      <c r="N955">
        <v>14.703764976698251</v>
      </c>
      <c r="O955">
        <v>14.56825352676581</v>
      </c>
      <c r="P955">
        <v>13.623717531158411</v>
      </c>
      <c r="Q955">
        <v>13.6621986735622</v>
      </c>
    </row>
    <row r="956" spans="1:17" hidden="1" x14ac:dyDescent="0.25">
      <c r="A956" t="s">
        <v>2</v>
      </c>
      <c r="B956" t="s">
        <v>874</v>
      </c>
      <c r="C956">
        <v>0.24958269909174299</v>
      </c>
      <c r="D956">
        <v>0.25005769813011752</v>
      </c>
      <c r="E956">
        <v>0.25020220560825962</v>
      </c>
      <c r="F956">
        <v>0.25020220560825962</v>
      </c>
      <c r="G956">
        <v>0.12510110280412989</v>
      </c>
      <c r="H956">
        <v>0.12510110280412989</v>
      </c>
      <c r="I956">
        <v>0.12510110280412989</v>
      </c>
      <c r="J956">
        <v>0.1244105963620584</v>
      </c>
      <c r="K956">
        <v>8.0823904294508558E-2</v>
      </c>
    </row>
    <row r="957" spans="1:17" x14ac:dyDescent="0.25">
      <c r="A957" t="s">
        <v>2</v>
      </c>
      <c r="B957" t="s">
        <v>875</v>
      </c>
      <c r="C957">
        <v>1.9193922486968791E-3</v>
      </c>
      <c r="D957">
        <v>37.712807147218989</v>
      </c>
      <c r="E957">
        <v>51.778476353049278</v>
      </c>
      <c r="F957">
        <v>54.980445760584537</v>
      </c>
      <c r="G957">
        <v>55.078128067219573</v>
      </c>
      <c r="H957">
        <v>55.07819240299257</v>
      </c>
      <c r="I957">
        <v>55.078260694935551</v>
      </c>
      <c r="J957">
        <v>14.753933975152311</v>
      </c>
      <c r="K957">
        <v>12.69517699965982</v>
      </c>
      <c r="L957">
        <v>8.5055003763794534</v>
      </c>
      <c r="M957">
        <v>1.347944589763736E-4</v>
      </c>
      <c r="N957">
        <v>6.1402805198350411E-5</v>
      </c>
      <c r="O957">
        <v>7.836071936711655E-5</v>
      </c>
      <c r="P957">
        <v>1.2919858901275569E-4</v>
      </c>
      <c r="Q957">
        <v>3.7911537160425888E-4</v>
      </c>
    </row>
    <row r="958" spans="1:17" hidden="1" x14ac:dyDescent="0.25">
      <c r="A958" t="s">
        <v>2</v>
      </c>
      <c r="B958" t="s">
        <v>876</v>
      </c>
      <c r="J958">
        <v>9.6142165057488693</v>
      </c>
      <c r="K958">
        <v>10.424800050573721</v>
      </c>
      <c r="L958">
        <v>11.97353898211477</v>
      </c>
      <c r="M958">
        <v>16.312459750809381</v>
      </c>
      <c r="N958">
        <v>14.704885878217929</v>
      </c>
      <c r="O958">
        <v>14.56928482292447</v>
      </c>
      <c r="P958">
        <v>13.62450569483312</v>
      </c>
      <c r="Q958">
        <v>13.662383913095409</v>
      </c>
    </row>
    <row r="959" spans="1:17" hidden="1" x14ac:dyDescent="0.25">
      <c r="A959" t="s">
        <v>2</v>
      </c>
      <c r="B959" t="s">
        <v>877</v>
      </c>
      <c r="C959">
        <v>0.25020220560825929</v>
      </c>
      <c r="D959">
        <v>0.25020220560825929</v>
      </c>
      <c r="E959">
        <v>0.25005235905602641</v>
      </c>
      <c r="F959">
        <v>0.25007178630668858</v>
      </c>
      <c r="G959">
        <v>0.12508457193381159</v>
      </c>
      <c r="H959">
        <v>0.12506795669955509</v>
      </c>
      <c r="I959">
        <v>0.1250648555355128</v>
      </c>
      <c r="K959">
        <v>4.3359413428508339E-2</v>
      </c>
    </row>
    <row r="960" spans="1:17" hidden="1" x14ac:dyDescent="0.25">
      <c r="A960" t="s">
        <v>2</v>
      </c>
      <c r="B960" t="s">
        <v>878</v>
      </c>
      <c r="J960">
        <v>2.820352487367987</v>
      </c>
      <c r="K960">
        <v>3.0370153225614831</v>
      </c>
      <c r="L960">
        <v>3.318240662272574</v>
      </c>
      <c r="M960">
        <v>3.395436658108951</v>
      </c>
      <c r="N960">
        <v>4.5399302320908221</v>
      </c>
      <c r="O960">
        <v>5.961738668853279</v>
      </c>
      <c r="P960">
        <v>4.9068835504247046</v>
      </c>
      <c r="Q960">
        <v>5.143766113819412</v>
      </c>
    </row>
    <row r="961" spans="1:17" hidden="1" x14ac:dyDescent="0.25">
      <c r="A961" t="s">
        <v>2</v>
      </c>
      <c r="B961" t="s">
        <v>879</v>
      </c>
      <c r="J961">
        <v>2.8203103881584912</v>
      </c>
      <c r="K961">
        <v>3.0368262957785559</v>
      </c>
      <c r="L961">
        <v>3.318026553461221</v>
      </c>
      <c r="M961">
        <v>3.3952477697018502</v>
      </c>
      <c r="N961">
        <v>4.5396372650645223</v>
      </c>
      <c r="O961">
        <v>5.9613560822245528</v>
      </c>
      <c r="P961">
        <v>4.9065450966027484</v>
      </c>
      <c r="Q961">
        <v>5.1436809823879868</v>
      </c>
    </row>
    <row r="962" spans="1:17" hidden="1" x14ac:dyDescent="0.25">
      <c r="A962" t="s">
        <v>2</v>
      </c>
      <c r="B962" t="s">
        <v>880</v>
      </c>
      <c r="J962">
        <v>2.820399198468782</v>
      </c>
      <c r="K962">
        <v>3.037187253578792</v>
      </c>
      <c r="L962">
        <v>3.318430863916523</v>
      </c>
      <c r="M962">
        <v>3.3956053961664558</v>
      </c>
      <c r="N962">
        <v>4.5401927327915317</v>
      </c>
      <c r="O962">
        <v>5.9620787845498313</v>
      </c>
      <c r="P962">
        <v>4.9071801369718342</v>
      </c>
      <c r="Q962">
        <v>5.1438416624554826</v>
      </c>
    </row>
    <row r="963" spans="1:17" hidden="1" x14ac:dyDescent="0.25">
      <c r="A963" t="s">
        <v>2</v>
      </c>
      <c r="B963" t="s">
        <v>881</v>
      </c>
      <c r="J963">
        <v>2.820094941360241</v>
      </c>
      <c r="K963">
        <v>3.0333983577954799</v>
      </c>
      <c r="L963">
        <v>3.3114081417382111</v>
      </c>
      <c r="M963">
        <v>3.5135728726587412</v>
      </c>
      <c r="N963">
        <v>2.2825521798276669</v>
      </c>
      <c r="O963">
        <v>2.8256688924921289</v>
      </c>
      <c r="P963">
        <v>3.03143769380977</v>
      </c>
      <c r="Q963">
        <v>2.9015166647289168</v>
      </c>
    </row>
    <row r="964" spans="1:17" hidden="1" x14ac:dyDescent="0.25">
      <c r="A964" t="s">
        <v>2</v>
      </c>
      <c r="B964" t="s">
        <v>882</v>
      </c>
      <c r="J964">
        <v>2.8200887964376928</v>
      </c>
      <c r="K964">
        <v>3.033344550676488</v>
      </c>
      <c r="L964">
        <v>3.3113407646930391</v>
      </c>
      <c r="M964">
        <v>3.5135057850157478</v>
      </c>
      <c r="N964">
        <v>2.282490587398057</v>
      </c>
      <c r="O964">
        <v>2.82558765171393</v>
      </c>
      <c r="P964">
        <v>3.0313583840819782</v>
      </c>
      <c r="Q964">
        <v>2.901500031022255</v>
      </c>
    </row>
    <row r="965" spans="1:17" hidden="1" x14ac:dyDescent="0.25">
      <c r="A965" t="s">
        <v>2</v>
      </c>
      <c r="B965" t="s">
        <v>883</v>
      </c>
      <c r="J965">
        <v>2.8200914034615541</v>
      </c>
      <c r="K965">
        <v>3.033412820343147</v>
      </c>
      <c r="L965">
        <v>3.3114274475430281</v>
      </c>
      <c r="M965">
        <v>3.51359200313953</v>
      </c>
      <c r="N965">
        <v>2.2825730164921079</v>
      </c>
      <c r="O965">
        <v>2.8256964671985072</v>
      </c>
      <c r="P965">
        <v>3.0314647321033981</v>
      </c>
      <c r="Q965">
        <v>2.901522104643345</v>
      </c>
    </row>
    <row r="966" spans="1:17" hidden="1" x14ac:dyDescent="0.25">
      <c r="A966" t="s">
        <v>2</v>
      </c>
      <c r="B966" t="s">
        <v>884</v>
      </c>
      <c r="J966">
        <v>2.820128107489476</v>
      </c>
      <c r="K966">
        <v>3.0336147329395189</v>
      </c>
      <c r="L966">
        <v>3.3116547783104608</v>
      </c>
      <c r="M966">
        <v>3.5138171477407738</v>
      </c>
      <c r="N966">
        <v>2.282803770639275</v>
      </c>
      <c r="O966">
        <v>2.825998996415882</v>
      </c>
      <c r="P966">
        <v>3.031759291670904</v>
      </c>
      <c r="Q966">
        <v>2.901579741820052</v>
      </c>
    </row>
    <row r="967" spans="1:17" hidden="1" x14ac:dyDescent="0.25">
      <c r="A967" t="s">
        <v>2</v>
      </c>
      <c r="B967" t="s">
        <v>885</v>
      </c>
      <c r="J967">
        <v>2.8201155291025199</v>
      </c>
      <c r="K967">
        <v>3.0335529407371422</v>
      </c>
      <c r="L967">
        <v>3.3115843690999389</v>
      </c>
      <c r="M967">
        <v>3.5137480648483148</v>
      </c>
      <c r="N967">
        <v>2.2827359786946539</v>
      </c>
      <c r="O967">
        <v>2.8259097825628978</v>
      </c>
      <c r="P967">
        <v>3.0316718520615531</v>
      </c>
      <c r="Q967">
        <v>2.9015612101780919</v>
      </c>
    </row>
    <row r="968" spans="1:17" hidden="1" x14ac:dyDescent="0.25">
      <c r="A968" t="s">
        <v>2</v>
      </c>
      <c r="B968" t="s">
        <v>886</v>
      </c>
      <c r="J968">
        <v>2.820132455520898</v>
      </c>
      <c r="K968">
        <v>3.033636317518404</v>
      </c>
      <c r="L968">
        <v>3.3116796090043881</v>
      </c>
      <c r="M968">
        <v>3.5138413550736218</v>
      </c>
      <c r="N968">
        <v>2.2828272606725091</v>
      </c>
      <c r="O968">
        <v>2.826029982765816</v>
      </c>
      <c r="P968">
        <v>3.0317897925249979</v>
      </c>
      <c r="Q968">
        <v>2.9015864647629388</v>
      </c>
    </row>
    <row r="969" spans="1:17" x14ac:dyDescent="0.25">
      <c r="A969" t="s">
        <v>2</v>
      </c>
      <c r="B969" t="s">
        <v>887</v>
      </c>
      <c r="C969">
        <v>7.4942851898602983E-3</v>
      </c>
      <c r="D969">
        <v>1.499254567302734E-2</v>
      </c>
      <c r="E969">
        <v>2.6241880320704229E-2</v>
      </c>
      <c r="F969">
        <v>4.5732307333111573E-2</v>
      </c>
      <c r="G969">
        <v>8.7123621936642213</v>
      </c>
      <c r="H969">
        <v>8.7119021460154826</v>
      </c>
      <c r="I969">
        <v>8.7115574043217379</v>
      </c>
      <c r="J969">
        <v>2.100380015594383</v>
      </c>
      <c r="K969">
        <v>1.589169217357747</v>
      </c>
      <c r="L969">
        <v>1.25402278028995</v>
      </c>
      <c r="M969">
        <v>0.97621987420853329</v>
      </c>
      <c r="N969">
        <v>0.93429771200661549</v>
      </c>
      <c r="O969">
        <v>4.6163360141916968E-3</v>
      </c>
      <c r="P969">
        <v>5.4189260808756448E-3</v>
      </c>
      <c r="Q969">
        <v>1.1689521400385979E-2</v>
      </c>
    </row>
    <row r="970" spans="1:17" hidden="1" x14ac:dyDescent="0.25">
      <c r="A970" t="s">
        <v>2</v>
      </c>
      <c r="B970" t="s">
        <v>888</v>
      </c>
      <c r="C970">
        <v>60.099076403062753</v>
      </c>
      <c r="D970">
        <v>60.084569795700922</v>
      </c>
      <c r="E970">
        <v>60.063163415637852</v>
      </c>
      <c r="F970">
        <v>60.024046651850057</v>
      </c>
      <c r="G970">
        <v>30.055808512116581</v>
      </c>
      <c r="H970">
        <v>30.055201135398001</v>
      </c>
      <c r="I970">
        <v>30.054799763896099</v>
      </c>
      <c r="J970">
        <v>2.7450660931807378</v>
      </c>
      <c r="K970">
        <v>1.897410555263465</v>
      </c>
    </row>
    <row r="971" spans="1:17" x14ac:dyDescent="0.25">
      <c r="A971" t="s">
        <v>2</v>
      </c>
      <c r="B971" t="s">
        <v>889</v>
      </c>
      <c r="C971">
        <v>2.504056119003668E-2</v>
      </c>
      <c r="D971">
        <v>4.1135052176953422E-2</v>
      </c>
      <c r="E971">
        <v>6.7058181251631571E-2</v>
      </c>
      <c r="F971">
        <v>6.9203308719703926E-2</v>
      </c>
      <c r="G971">
        <v>7.6780731789227633E-2</v>
      </c>
      <c r="H971">
        <v>7.6662117772681809E-2</v>
      </c>
      <c r="I971">
        <v>8.6344407318024216E-2</v>
      </c>
      <c r="J971">
        <v>6.5213087373266393E-2</v>
      </c>
      <c r="K971">
        <v>6.5620326131396151E-2</v>
      </c>
      <c r="L971">
        <v>6.5830234763724932E-2</v>
      </c>
      <c r="M971">
        <v>6.6253772768681177E-2</v>
      </c>
      <c r="N971">
        <v>6.3625897559512493E-2</v>
      </c>
      <c r="O971">
        <v>2.258245137828022E-2</v>
      </c>
      <c r="P971">
        <v>6.4266857541009012E-3</v>
      </c>
      <c r="Q971">
        <v>1.1845926146428419E-2</v>
      </c>
    </row>
    <row r="972" spans="1:17" hidden="1" x14ac:dyDescent="0.25">
      <c r="A972" t="s">
        <v>2</v>
      </c>
      <c r="B972" t="s">
        <v>890</v>
      </c>
      <c r="J972">
        <v>4.7257490350085982</v>
      </c>
      <c r="K972">
        <v>4.9789124405671696</v>
      </c>
      <c r="L972">
        <v>5.0368202812074134</v>
      </c>
      <c r="M972">
        <v>5.0634147788574033</v>
      </c>
      <c r="N972">
        <v>5.1156001428112861</v>
      </c>
      <c r="O972">
        <v>5.913667921782527</v>
      </c>
      <c r="P972">
        <v>6.5840673870181599</v>
      </c>
      <c r="Q972">
        <v>5.3281692364397566</v>
      </c>
    </row>
    <row r="973" spans="1:17" hidden="1" x14ac:dyDescent="0.25">
      <c r="A973" t="s">
        <v>2</v>
      </c>
      <c r="B973" t="s">
        <v>891</v>
      </c>
      <c r="J973">
        <v>9.7678559125447322</v>
      </c>
      <c r="K973">
        <v>10.20961493443007</v>
      </c>
      <c r="L973">
        <v>10.636075905726459</v>
      </c>
      <c r="M973">
        <v>10.795723471424351</v>
      </c>
      <c r="N973">
        <v>11.66584250239117</v>
      </c>
      <c r="O973">
        <v>11.613182827831739</v>
      </c>
      <c r="P973">
        <v>10.583217809136849</v>
      </c>
      <c r="Q973">
        <v>11.48032809340908</v>
      </c>
    </row>
    <row r="974" spans="1:17" hidden="1" x14ac:dyDescent="0.25">
      <c r="A974" t="s">
        <v>2</v>
      </c>
      <c r="B974" t="s">
        <v>892</v>
      </c>
      <c r="J974">
        <v>2.24000588205553</v>
      </c>
      <c r="K974">
        <v>2.6669684730080929</v>
      </c>
      <c r="L974">
        <v>2.663646455069562</v>
      </c>
      <c r="M974">
        <v>2.6486327860011092</v>
      </c>
      <c r="N974">
        <v>2.833969948314992</v>
      </c>
      <c r="O974">
        <v>2.045029566928211</v>
      </c>
      <c r="P974">
        <v>2.1185871668129832</v>
      </c>
      <c r="Q974">
        <v>2.199673688929912</v>
      </c>
    </row>
    <row r="975" spans="1:17" hidden="1" x14ac:dyDescent="0.25">
      <c r="A975" t="s">
        <v>2</v>
      </c>
      <c r="B975" t="s">
        <v>893</v>
      </c>
      <c r="J975">
        <v>9.7678028030207571</v>
      </c>
      <c r="K975">
        <v>10.209336845485209</v>
      </c>
      <c r="L975">
        <v>10.63577861301105</v>
      </c>
      <c r="M975">
        <v>10.795459022181941</v>
      </c>
      <c r="N975">
        <v>11.665592613187149</v>
      </c>
      <c r="O975">
        <v>11.61294807188734</v>
      </c>
      <c r="P975">
        <v>10.58300931777633</v>
      </c>
      <c r="Q975">
        <v>11.48026989440435</v>
      </c>
    </row>
    <row r="976" spans="1:17" hidden="1" x14ac:dyDescent="0.25">
      <c r="A976" t="s">
        <v>2</v>
      </c>
      <c r="B976" t="s">
        <v>894</v>
      </c>
      <c r="J976">
        <v>1.776846621321128</v>
      </c>
      <c r="K976">
        <v>2.1156898751247022</v>
      </c>
      <c r="L976">
        <v>2.11309531473146</v>
      </c>
      <c r="M976">
        <v>2.1012069363632611</v>
      </c>
      <c r="N976">
        <v>2.248254592691572</v>
      </c>
      <c r="O976">
        <v>1.622348239789986</v>
      </c>
      <c r="P976">
        <v>1.6807040103754529</v>
      </c>
      <c r="Q976">
        <v>1.745033257140121</v>
      </c>
    </row>
    <row r="977" spans="1:17" x14ac:dyDescent="0.25">
      <c r="A977" t="s">
        <v>2</v>
      </c>
      <c r="B977" t="s">
        <v>895</v>
      </c>
      <c r="C977">
        <v>2.2680043298571591E-2</v>
      </c>
      <c r="D977">
        <v>3.6967729411136442E-2</v>
      </c>
      <c r="E977">
        <v>5.8753595508799147E-2</v>
      </c>
      <c r="F977">
        <v>6.019686551919811E-2</v>
      </c>
      <c r="G977">
        <v>6.6898497825550601E-2</v>
      </c>
      <c r="H977">
        <v>6.6487867456066871E-2</v>
      </c>
      <c r="I977">
        <v>7.5554393132672301E-2</v>
      </c>
      <c r="J977">
        <v>5.720292571225008E-2</v>
      </c>
      <c r="K977">
        <v>5.7574901189963369E-2</v>
      </c>
      <c r="L977">
        <v>5.7765677691465733E-2</v>
      </c>
      <c r="M977">
        <v>4.9569679571314057E-2</v>
      </c>
      <c r="N977">
        <v>1.238748016386119E-2</v>
      </c>
      <c r="O977">
        <v>3.2556364274912799E-3</v>
      </c>
      <c r="P977">
        <v>4.1058358213025411E-3</v>
      </c>
      <c r="Q977">
        <v>9.1959081867125959E-3</v>
      </c>
    </row>
    <row r="978" spans="1:17" hidden="1" x14ac:dyDescent="0.25">
      <c r="A978" t="s">
        <v>2</v>
      </c>
      <c r="B978" t="s">
        <v>896</v>
      </c>
      <c r="J978">
        <v>9.7679754156831642</v>
      </c>
      <c r="K978">
        <v>10.210249888186461</v>
      </c>
      <c r="L978">
        <v>10.636754413167401</v>
      </c>
      <c r="M978">
        <v>10.79632798768924</v>
      </c>
      <c r="N978">
        <v>11.666413680285631</v>
      </c>
      <c r="O978">
        <v>11.61370434658236</v>
      </c>
      <c r="P978">
        <v>10.58368376630769</v>
      </c>
      <c r="Q978">
        <v>11.480444619604899</v>
      </c>
    </row>
    <row r="979" spans="1:17" hidden="1" x14ac:dyDescent="0.25">
      <c r="A979" t="s">
        <v>2</v>
      </c>
      <c r="B979" t="s">
        <v>2680</v>
      </c>
      <c r="C979">
        <v>2.627361134274711</v>
      </c>
      <c r="D979">
        <v>2.1401740411529779</v>
      </c>
      <c r="E979">
        <v>2.1577788737160679</v>
      </c>
      <c r="F979">
        <v>2.1528391062661361</v>
      </c>
      <c r="G979">
        <v>2.1690447237912531</v>
      </c>
      <c r="H979">
        <v>2.16575993219542</v>
      </c>
      <c r="I979">
        <v>1.4802644352882699</v>
      </c>
      <c r="J979">
        <v>0.6717271268968078</v>
      </c>
      <c r="K979">
        <v>0.61822219246679899</v>
      </c>
      <c r="L979">
        <v>0.42736784579958742</v>
      </c>
      <c r="M979">
        <v>0.13878992466826179</v>
      </c>
    </row>
    <row r="980" spans="1:17" hidden="1" x14ac:dyDescent="0.25">
      <c r="A980" t="s">
        <v>2</v>
      </c>
      <c r="B980" t="s">
        <v>897</v>
      </c>
      <c r="J980">
        <v>2.1854121309272769</v>
      </c>
      <c r="K980">
        <v>2.6019952577183689</v>
      </c>
      <c r="L980">
        <v>2.5987603957897059</v>
      </c>
      <c r="M980">
        <v>2.5841146942931279</v>
      </c>
      <c r="N980">
        <v>2.7649389575550019</v>
      </c>
      <c r="O980">
        <v>1.995212617915129</v>
      </c>
      <c r="P980">
        <v>2.066978758515948</v>
      </c>
      <c r="Q980">
        <v>2.1460905938530108</v>
      </c>
    </row>
    <row r="981" spans="1:17" hidden="1" x14ac:dyDescent="0.25">
      <c r="A981" t="s">
        <v>2</v>
      </c>
      <c r="B981" t="s">
        <v>898</v>
      </c>
      <c r="J981">
        <v>4.7254628811006176</v>
      </c>
      <c r="K981">
        <v>4.9793504522522607</v>
      </c>
      <c r="L981">
        <v>5.0373349371915506</v>
      </c>
      <c r="M981">
        <v>5.0637685499720213</v>
      </c>
      <c r="N981">
        <v>5.1158887256079346</v>
      </c>
      <c r="O981">
        <v>5.9140329965570206</v>
      </c>
      <c r="P981">
        <v>6.7482191193833048</v>
      </c>
      <c r="Q981">
        <v>8.3815971976920274</v>
      </c>
    </row>
    <row r="982" spans="1:17" hidden="1" x14ac:dyDescent="0.25">
      <c r="A982" t="s">
        <v>2</v>
      </c>
      <c r="B982" t="s">
        <v>899</v>
      </c>
      <c r="J982">
        <v>4.7254629127823824</v>
      </c>
      <c r="K982">
        <v>4.9793506765156312</v>
      </c>
      <c r="L982">
        <v>5.0373351630732692</v>
      </c>
      <c r="M982">
        <v>5.0637687471832153</v>
      </c>
      <c r="N982">
        <v>5.1158889007914841</v>
      </c>
      <c r="O982">
        <v>5.9140332080655131</v>
      </c>
      <c r="P982">
        <v>6.7482193746763723</v>
      </c>
      <c r="Q982">
        <v>8.381597547280828</v>
      </c>
    </row>
    <row r="983" spans="1:17" hidden="1" x14ac:dyDescent="0.25">
      <c r="A983" t="s">
        <v>2</v>
      </c>
      <c r="B983" t="s">
        <v>900</v>
      </c>
      <c r="J983">
        <v>4.7254627647458234</v>
      </c>
      <c r="K983">
        <v>4.9793496287239503</v>
      </c>
      <c r="L983">
        <v>5.0373341077281006</v>
      </c>
      <c r="M983">
        <v>5.0637678257962326</v>
      </c>
      <c r="N983">
        <v>5.1158880823250783</v>
      </c>
      <c r="O983">
        <v>5.9140322198937776</v>
      </c>
      <c r="P983">
        <v>6.7482181819528906</v>
      </c>
      <c r="Q983">
        <v>8.3815959140203926</v>
      </c>
    </row>
    <row r="984" spans="1:17" x14ac:dyDescent="0.25">
      <c r="A984" t="s">
        <v>2</v>
      </c>
      <c r="B984" t="s">
        <v>901</v>
      </c>
      <c r="C984">
        <v>8.5354348039864885</v>
      </c>
      <c r="D984">
        <v>12.44274744931133</v>
      </c>
      <c r="E984">
        <v>47.69017913173186</v>
      </c>
      <c r="F984">
        <v>47.688280361182187</v>
      </c>
      <c r="G984">
        <v>48.715798903860708</v>
      </c>
      <c r="H984">
        <v>48.719133016787403</v>
      </c>
      <c r="I984">
        <v>54.246698189475161</v>
      </c>
      <c r="J984">
        <v>13.418223564352219</v>
      </c>
      <c r="K984">
        <v>9.7633687385177925</v>
      </c>
      <c r="L984">
        <v>7.4459566123913596</v>
      </c>
      <c r="M984">
        <v>5.9840601996968026</v>
      </c>
      <c r="N984">
        <v>5.0051784641708412</v>
      </c>
      <c r="O984">
        <v>4.9136092172113646</v>
      </c>
      <c r="P984">
        <v>4.8717996918561974</v>
      </c>
      <c r="Q984">
        <v>5.2448558585021257</v>
      </c>
    </row>
    <row r="985" spans="1:17" hidden="1" x14ac:dyDescent="0.25">
      <c r="A985" t="s">
        <v>2</v>
      </c>
      <c r="B985" t="s">
        <v>902</v>
      </c>
      <c r="C985">
        <v>9.2462759745460872</v>
      </c>
      <c r="D985">
        <v>9.5595340490834495</v>
      </c>
      <c r="E985">
        <v>9.589558056747661</v>
      </c>
      <c r="F985">
        <v>9.5849841333187626</v>
      </c>
      <c r="G985">
        <v>8.3927213107132523</v>
      </c>
      <c r="H985">
        <v>8.3889127747368324</v>
      </c>
      <c r="I985">
        <v>8.4496480083762293</v>
      </c>
      <c r="J985">
        <v>2.6612214411234958</v>
      </c>
      <c r="K985">
        <v>1.975075991592846</v>
      </c>
      <c r="L985">
        <v>1.415325202580179</v>
      </c>
      <c r="M985">
        <v>1.0768598781467329</v>
      </c>
      <c r="N985">
        <v>0.85692393376305065</v>
      </c>
      <c r="O985">
        <v>0.76837600214365487</v>
      </c>
      <c r="P985">
        <v>0.64871534075550563</v>
      </c>
      <c r="Q985">
        <v>0.4517356630561345</v>
      </c>
    </row>
    <row r="986" spans="1:17" hidden="1" x14ac:dyDescent="0.25">
      <c r="A986" t="s">
        <v>2</v>
      </c>
      <c r="B986" t="s">
        <v>903</v>
      </c>
      <c r="J986">
        <v>5.2603094178728202</v>
      </c>
      <c r="K986">
        <v>5.4162008602578071</v>
      </c>
      <c r="L986">
        <v>7.2753324768691776</v>
      </c>
      <c r="M986">
        <v>9.3633190608068411</v>
      </c>
      <c r="N986">
        <v>9.3633281738542866</v>
      </c>
      <c r="O986">
        <v>9.3633259049037658</v>
      </c>
      <c r="P986">
        <v>9.3633190993195985</v>
      </c>
      <c r="Q986">
        <v>9.3632838974764923</v>
      </c>
    </row>
    <row r="987" spans="1:17" x14ac:dyDescent="0.25">
      <c r="A987" t="s">
        <v>2</v>
      </c>
      <c r="B987" t="s">
        <v>904</v>
      </c>
      <c r="C987">
        <v>4.4028804205577002E-5</v>
      </c>
      <c r="D987">
        <v>1.18046754624897E-4</v>
      </c>
      <c r="E987">
        <v>1.9426434633337659E-4</v>
      </c>
      <c r="F987">
        <v>3.2808694875016611E-4</v>
      </c>
      <c r="G987">
        <v>4.6816699209410313</v>
      </c>
      <c r="H987">
        <v>4.681672776175982</v>
      </c>
      <c r="I987">
        <v>4.6816743621864232</v>
      </c>
      <c r="J987">
        <v>2.0511630489319188</v>
      </c>
      <c r="K987">
        <v>1.9731836154160129</v>
      </c>
      <c r="L987">
        <v>2.088003909932318</v>
      </c>
      <c r="M987">
        <v>1.7325994622804881E-5</v>
      </c>
      <c r="N987">
        <v>8.2129471689313658E-6</v>
      </c>
      <c r="O987">
        <v>1.0481897692164059E-5</v>
      </c>
      <c r="P987">
        <v>1.728748185842772E-5</v>
      </c>
      <c r="Q987">
        <v>5.2489324965220618E-5</v>
      </c>
    </row>
    <row r="988" spans="1:17" hidden="1" x14ac:dyDescent="0.25">
      <c r="A988" t="s">
        <v>2</v>
      </c>
      <c r="B988" t="s">
        <v>905</v>
      </c>
      <c r="C988">
        <v>9.3632923579972456</v>
      </c>
      <c r="D988">
        <v>9.3632183400468758</v>
      </c>
      <c r="E988">
        <v>9.3631421224551836</v>
      </c>
      <c r="F988">
        <v>9.363008299852785</v>
      </c>
      <c r="G988">
        <v>4.6816664658605092</v>
      </c>
      <c r="H988">
        <v>4.681663610625586</v>
      </c>
      <c r="I988">
        <v>4.6816620246151608</v>
      </c>
      <c r="J988">
        <v>2.0518639199968458</v>
      </c>
      <c r="K988">
        <v>1.973951911127716</v>
      </c>
    </row>
    <row r="989" spans="1:17" hidden="1" x14ac:dyDescent="0.25">
      <c r="A989" t="s">
        <v>2</v>
      </c>
      <c r="B989" t="s">
        <v>906</v>
      </c>
      <c r="J989">
        <v>1.334799848993562</v>
      </c>
      <c r="K989">
        <v>1.499902533147796</v>
      </c>
      <c r="L989">
        <v>1.544127033174975</v>
      </c>
      <c r="M989">
        <v>1.658738482889474</v>
      </c>
      <c r="N989">
        <v>1.7195368035116669</v>
      </c>
      <c r="O989">
        <v>1.4739277686436021</v>
      </c>
      <c r="P989">
        <v>1.42392413789395</v>
      </c>
      <c r="Q989">
        <v>1.5027799075321939</v>
      </c>
    </row>
    <row r="990" spans="1:17" hidden="1" x14ac:dyDescent="0.25">
      <c r="A990" t="s">
        <v>2</v>
      </c>
      <c r="B990" t="s">
        <v>907</v>
      </c>
      <c r="J990">
        <v>1.3347997722023739</v>
      </c>
      <c r="K990">
        <v>1.4999018950601961</v>
      </c>
      <c r="L990">
        <v>1.544126268392654</v>
      </c>
      <c r="M990">
        <v>1.6587377022050991</v>
      </c>
      <c r="N990">
        <v>1.7195358610325671</v>
      </c>
      <c r="O990">
        <v>1.473926906079482</v>
      </c>
      <c r="P990">
        <v>1.4239235951061551</v>
      </c>
      <c r="Q990">
        <v>1.5027792337662</v>
      </c>
    </row>
    <row r="991" spans="1:17" hidden="1" x14ac:dyDescent="0.25">
      <c r="A991" t="s">
        <v>2</v>
      </c>
      <c r="B991" t="s">
        <v>908</v>
      </c>
      <c r="J991">
        <v>1.334799834089377</v>
      </c>
      <c r="K991">
        <v>1.499902409289493</v>
      </c>
      <c r="L991">
        <v>1.544126884723098</v>
      </c>
      <c r="M991">
        <v>1.6587383313500761</v>
      </c>
      <c r="N991">
        <v>1.719536620568914</v>
      </c>
      <c r="O991">
        <v>1.473927601215524</v>
      </c>
      <c r="P991">
        <v>1.423924032544158</v>
      </c>
      <c r="Q991">
        <v>1.5027797767562709</v>
      </c>
    </row>
    <row r="992" spans="1:17" hidden="1" x14ac:dyDescent="0.25">
      <c r="A992" t="s">
        <v>2</v>
      </c>
      <c r="B992" t="s">
        <v>909</v>
      </c>
      <c r="J992">
        <v>1.335391468321345</v>
      </c>
      <c r="K992">
        <v>1.5009939594989841</v>
      </c>
      <c r="L992">
        <v>1.5453000090212321</v>
      </c>
      <c r="M992">
        <v>1.659905416252478</v>
      </c>
      <c r="N992">
        <v>1.81922496142884</v>
      </c>
      <c r="O992">
        <v>2.830374940368718</v>
      </c>
      <c r="P992">
        <v>2.8446658150793152</v>
      </c>
      <c r="Q992">
        <v>2.3259730533679912</v>
      </c>
    </row>
    <row r="993" spans="1:17" hidden="1" x14ac:dyDescent="0.25">
      <c r="A993" t="s">
        <v>2</v>
      </c>
      <c r="B993" t="s">
        <v>910</v>
      </c>
      <c r="J993">
        <v>1.33480281037195</v>
      </c>
      <c r="K993">
        <v>1.4999202868895201</v>
      </c>
      <c r="L993">
        <v>1.544142527926444</v>
      </c>
      <c r="M993">
        <v>1.658753176478746</v>
      </c>
      <c r="N993">
        <v>1.71955331633012</v>
      </c>
      <c r="O993">
        <v>1.4739408288433611</v>
      </c>
      <c r="P993">
        <v>1.4239344767711379</v>
      </c>
      <c r="Q993">
        <v>1.5027844965493109</v>
      </c>
    </row>
    <row r="994" spans="1:17" hidden="1" x14ac:dyDescent="0.25">
      <c r="A994" t="s">
        <v>2</v>
      </c>
      <c r="B994" t="s">
        <v>911</v>
      </c>
      <c r="J994">
        <v>1.334803317129382</v>
      </c>
      <c r="K994">
        <v>1.4999205662362829</v>
      </c>
      <c r="L994">
        <v>1.544145194187478</v>
      </c>
      <c r="M994">
        <v>1.6587568449301371</v>
      </c>
      <c r="N994">
        <v>1.7195563891984209</v>
      </c>
      <c r="O994">
        <v>1.473947369614184</v>
      </c>
      <c r="P994">
        <v>1.4239382214607861</v>
      </c>
      <c r="Q994">
        <v>1.502785634116732</v>
      </c>
    </row>
    <row r="995" spans="1:17" x14ac:dyDescent="0.25">
      <c r="A995" t="s">
        <v>2</v>
      </c>
      <c r="B995" t="s">
        <v>912</v>
      </c>
      <c r="C995">
        <v>3.8904080830613599E-2</v>
      </c>
      <c r="D995">
        <v>0.10923356961036371</v>
      </c>
      <c r="E995">
        <v>1.876849061430468</v>
      </c>
      <c r="F995">
        <v>1.878217001155684</v>
      </c>
      <c r="G995">
        <v>1.8792042544957901</v>
      </c>
      <c r="H995">
        <v>1.8808833197081201</v>
      </c>
      <c r="I995">
        <v>1.9864522918041241</v>
      </c>
      <c r="J995">
        <v>0.6924348247396237</v>
      </c>
      <c r="K995">
        <v>0.59662020442097297</v>
      </c>
      <c r="L995">
        <v>0.49495944043775952</v>
      </c>
      <c r="M995">
        <v>0.1790946257332191</v>
      </c>
      <c r="N995">
        <v>3.747967246505141E-3</v>
      </c>
      <c r="O995">
        <v>4.0753812034784167E-3</v>
      </c>
      <c r="P995">
        <v>5.5427818088123731E-3</v>
      </c>
      <c r="Q995">
        <v>1.299419390777032E-2</v>
      </c>
    </row>
    <row r="996" spans="1:17" hidden="1" x14ac:dyDescent="0.25">
      <c r="A996" t="s">
        <v>2</v>
      </c>
      <c r="B996" t="s">
        <v>913</v>
      </c>
      <c r="C996">
        <v>2.0664119432352361</v>
      </c>
      <c r="D996">
        <v>2.1278035085488041</v>
      </c>
      <c r="E996">
        <v>1.416745784240637</v>
      </c>
      <c r="F996">
        <v>1.410493086759804</v>
      </c>
      <c r="G996">
        <v>1.404642857790549</v>
      </c>
      <c r="H996">
        <v>1.398506319056972</v>
      </c>
      <c r="I996">
        <v>1.4175955795873489</v>
      </c>
      <c r="J996">
        <v>0.31238020869404942</v>
      </c>
      <c r="K996">
        <v>0.2898965151438439</v>
      </c>
      <c r="L996">
        <v>0.17727875459357259</v>
      </c>
    </row>
    <row r="997" spans="1:17" x14ac:dyDescent="0.25">
      <c r="A997" t="s">
        <v>2</v>
      </c>
      <c r="B997" t="s">
        <v>914</v>
      </c>
      <c r="J997">
        <v>8.1176279764481902E-3</v>
      </c>
      <c r="K997">
        <v>9.2955442555681753E-3</v>
      </c>
      <c r="L997">
        <v>8.5264939103719076E-3</v>
      </c>
      <c r="M997">
        <v>4.3518122228877638E-3</v>
      </c>
      <c r="N997">
        <v>2.3089267940995971E-3</v>
      </c>
      <c r="O997">
        <v>2.94823383564586E-3</v>
      </c>
      <c r="P997">
        <v>4.8610028106442649E-3</v>
      </c>
      <c r="Q997">
        <v>1.4248213840552261E-2</v>
      </c>
    </row>
    <row r="998" spans="1:17" hidden="1" x14ac:dyDescent="0.25">
      <c r="A998" t="s">
        <v>2</v>
      </c>
      <c r="B998" t="s">
        <v>915</v>
      </c>
      <c r="J998">
        <v>7.6347710755361629</v>
      </c>
      <c r="K998">
        <v>15.29021647460258</v>
      </c>
      <c r="L998">
        <v>22.985645615261419</v>
      </c>
      <c r="M998">
        <v>61.463197207253231</v>
      </c>
      <c r="N998">
        <v>105.17745959474369</v>
      </c>
      <c r="O998">
        <v>149.77028665287091</v>
      </c>
      <c r="P998">
        <v>194.07859534197121</v>
      </c>
      <c r="Q998">
        <v>233.7687840782034</v>
      </c>
    </row>
    <row r="999" spans="1:17" x14ac:dyDescent="0.25">
      <c r="A999" t="s">
        <v>2</v>
      </c>
      <c r="B999" t="s">
        <v>916</v>
      </c>
      <c r="J999">
        <v>9.5828471349073945E-3</v>
      </c>
      <c r="K999">
        <v>1.0999255387204121E-2</v>
      </c>
      <c r="L999">
        <v>1.011611994836828E-2</v>
      </c>
      <c r="M999">
        <v>5.208880478240422E-3</v>
      </c>
      <c r="N999">
        <v>2.7800592292075489E-3</v>
      </c>
      <c r="O999">
        <v>3.5528685832974631E-3</v>
      </c>
      <c r="P999">
        <v>5.8549219249089523E-3</v>
      </c>
      <c r="Q999">
        <v>1.7088970748665049E-2</v>
      </c>
    </row>
    <row r="1000" spans="1:17" hidden="1" x14ac:dyDescent="0.25">
      <c r="A1000" t="s">
        <v>2</v>
      </c>
      <c r="B1000" t="s">
        <v>917</v>
      </c>
      <c r="J1000">
        <v>3.1545480491449869</v>
      </c>
      <c r="K1000">
        <v>6.3172625371721178</v>
      </c>
      <c r="L1000">
        <v>9.4822765688905832</v>
      </c>
      <c r="M1000">
        <v>25.3078382897572</v>
      </c>
      <c r="N1000">
        <v>42.92812910258337</v>
      </c>
      <c r="O1000">
        <v>60.994520527198262</v>
      </c>
      <c r="P1000">
        <v>79.059382707825819</v>
      </c>
      <c r="Q1000">
        <v>97.115312309216833</v>
      </c>
    </row>
    <row r="1001" spans="1:17" hidden="1" x14ac:dyDescent="0.25">
      <c r="A1001" t="s">
        <v>2</v>
      </c>
      <c r="B1001" t="s">
        <v>918</v>
      </c>
      <c r="J1001">
        <v>3.198031630829834</v>
      </c>
      <c r="K1001">
        <v>7.0376343210616721</v>
      </c>
      <c r="L1001">
        <v>10.93124576600551</v>
      </c>
      <c r="M1001">
        <v>9.6930565441615855</v>
      </c>
      <c r="N1001">
        <v>26.399730908096871</v>
      </c>
      <c r="O1001">
        <v>38.419509083622927</v>
      </c>
      <c r="P1001">
        <v>47.348645518443178</v>
      </c>
      <c r="Q1001">
        <v>58.769953817922897</v>
      </c>
    </row>
    <row r="1002" spans="1:17" x14ac:dyDescent="0.25">
      <c r="A1002" t="s">
        <v>2</v>
      </c>
      <c r="B1002" t="s">
        <v>919</v>
      </c>
      <c r="J1002">
        <v>8.1631431194221718E-5</v>
      </c>
      <c r="K1002">
        <v>9.3353164005319727E-5</v>
      </c>
      <c r="L1002">
        <v>3.7554174971757169E-5</v>
      </c>
      <c r="M1002">
        <v>1.095820566088888E-5</v>
      </c>
      <c r="N1002">
        <v>1.398642240488208E-5</v>
      </c>
      <c r="O1002">
        <v>1.7850709210594701E-5</v>
      </c>
      <c r="P1002">
        <v>2.2782507654244301E-5</v>
      </c>
      <c r="Q1002">
        <v>1.3530729816201581E-4</v>
      </c>
    </row>
    <row r="1003" spans="1:17" hidden="1" x14ac:dyDescent="0.25">
      <c r="A1003" t="s">
        <v>2</v>
      </c>
      <c r="B1003" t="s">
        <v>920</v>
      </c>
      <c r="J1003">
        <v>3.1956683390746221</v>
      </c>
      <c r="K1003">
        <v>7.0041912024606141</v>
      </c>
      <c r="L1003">
        <v>10.86439688961114</v>
      </c>
      <c r="M1003">
        <v>9.676551416915558</v>
      </c>
      <c r="N1003">
        <v>26.283346917507199</v>
      </c>
      <c r="O1003">
        <v>38.186852839040547</v>
      </c>
      <c r="P1003">
        <v>47.014321070233528</v>
      </c>
      <c r="Q1003">
        <v>58.2596587750783</v>
      </c>
    </row>
    <row r="1004" spans="1:17" hidden="1" x14ac:dyDescent="0.25">
      <c r="A1004" t="s">
        <v>2</v>
      </c>
      <c r="B1004" t="s">
        <v>921</v>
      </c>
      <c r="J1004">
        <v>3.1956921772086999</v>
      </c>
      <c r="K1004">
        <v>7.0073824883683757</v>
      </c>
      <c r="L1004">
        <v>10.876254674045811</v>
      </c>
      <c r="M1004">
        <v>34.574810207762241</v>
      </c>
      <c r="N1004">
        <v>58.963309832282363</v>
      </c>
      <c r="O1004">
        <v>79.867040010177107</v>
      </c>
      <c r="P1004">
        <v>121.99838619379619</v>
      </c>
      <c r="Q1004">
        <v>148.19857730849051</v>
      </c>
    </row>
    <row r="1005" spans="1:17" hidden="1" x14ac:dyDescent="0.25">
      <c r="A1005" t="s">
        <v>2</v>
      </c>
      <c r="B1005" t="s">
        <v>922</v>
      </c>
      <c r="J1005">
        <v>3.1956976131905099</v>
      </c>
      <c r="K1005">
        <v>7.0074846059562157</v>
      </c>
      <c r="L1005">
        <v>10.87649264457256</v>
      </c>
      <c r="M1005">
        <v>34.576803682295697</v>
      </c>
      <c r="N1005">
        <v>58.970524165134243</v>
      </c>
      <c r="O1005">
        <v>79.882162471252968</v>
      </c>
      <c r="P1005">
        <v>122.02505153747541</v>
      </c>
      <c r="Q1005">
        <v>148.20847386856971</v>
      </c>
    </row>
    <row r="1006" spans="1:17" hidden="1" x14ac:dyDescent="0.25">
      <c r="A1006" t="s">
        <v>2</v>
      </c>
      <c r="B1006" t="s">
        <v>923</v>
      </c>
      <c r="J1006">
        <v>3.1956844337399479</v>
      </c>
      <c r="K1006">
        <v>7.0061700655283667</v>
      </c>
      <c r="L1006">
        <v>10.87276825729775</v>
      </c>
      <c r="M1006">
        <v>34.791761911094333</v>
      </c>
      <c r="N1006">
        <v>50.683609874587667</v>
      </c>
      <c r="O1006">
        <v>72.966197867787002</v>
      </c>
      <c r="P1006">
        <v>89.040013665500467</v>
      </c>
      <c r="Q1006">
        <v>109.8573567337297</v>
      </c>
    </row>
    <row r="1007" spans="1:17" hidden="1" x14ac:dyDescent="0.25">
      <c r="A1007" t="s">
        <v>2</v>
      </c>
      <c r="B1007" t="s">
        <v>924</v>
      </c>
      <c r="J1007">
        <v>3.1956910750765291</v>
      </c>
      <c r="K1007">
        <v>7.0063861745971554</v>
      </c>
      <c r="L1007">
        <v>10.87334145627287</v>
      </c>
      <c r="M1007">
        <v>33.156650794041617</v>
      </c>
      <c r="N1007">
        <v>50.767549326833411</v>
      </c>
      <c r="O1007">
        <v>72.354044130550534</v>
      </c>
      <c r="P1007">
        <v>88.947589396036321</v>
      </c>
      <c r="Q1007">
        <v>109.79277611646739</v>
      </c>
    </row>
    <row r="1008" spans="1:17" x14ac:dyDescent="0.25">
      <c r="A1008" t="s">
        <v>2</v>
      </c>
      <c r="B1008" t="s">
        <v>925</v>
      </c>
      <c r="J1008">
        <v>1.830745617128566E-4</v>
      </c>
      <c r="K1008">
        <v>2.0619497926510779E-4</v>
      </c>
      <c r="L1008">
        <v>1.659114504399414E-4</v>
      </c>
      <c r="M1008">
        <v>5.9285159498131119E-5</v>
      </c>
      <c r="N1008">
        <v>5.0622943005902001E-5</v>
      </c>
      <c r="O1008">
        <v>6.4610256953945432E-5</v>
      </c>
      <c r="P1008">
        <v>9.7792000229035732E-5</v>
      </c>
      <c r="Q1008">
        <v>3.1801335073624622E-4</v>
      </c>
    </row>
    <row r="1009" spans="1:17" hidden="1" x14ac:dyDescent="0.25">
      <c r="A1009" t="s">
        <v>2</v>
      </c>
      <c r="B1009" t="s">
        <v>926</v>
      </c>
      <c r="J1009">
        <v>3.195916291303762</v>
      </c>
      <c r="K1009">
        <v>3.6112450757201051</v>
      </c>
      <c r="L1009">
        <v>3.776466419066089</v>
      </c>
      <c r="M1009">
        <v>9.7122145345044757</v>
      </c>
      <c r="N1009">
        <v>26.54933783681486</v>
      </c>
      <c r="O1009">
        <v>38.70825404018359</v>
      </c>
      <c r="P1009">
        <v>47.693195271818617</v>
      </c>
      <c r="Q1009">
        <v>58.442671229325143</v>
      </c>
    </row>
    <row r="1010" spans="1:17" x14ac:dyDescent="0.25">
      <c r="A1010" t="s">
        <v>2</v>
      </c>
      <c r="B1010" t="s">
        <v>927</v>
      </c>
      <c r="J1010">
        <v>9.7332220247370708E-6</v>
      </c>
      <c r="K1010">
        <v>1.0220083772684619E-5</v>
      </c>
      <c r="L1010">
        <v>2.146602673936191E-6</v>
      </c>
      <c r="M1010">
        <v>2.7397323790691582E-6</v>
      </c>
      <c r="N1010">
        <v>3.4967118314946301E-6</v>
      </c>
      <c r="O1010">
        <v>4.4627949276445978E-6</v>
      </c>
      <c r="P1010">
        <v>5.6957815036919066E-6</v>
      </c>
      <c r="Q1010">
        <v>3.6345754412233752E-5</v>
      </c>
    </row>
    <row r="1011" spans="1:17" hidden="1" x14ac:dyDescent="0.25">
      <c r="A1011" t="s">
        <v>2</v>
      </c>
      <c r="B1011" t="s">
        <v>928</v>
      </c>
      <c r="J1011">
        <v>3.1959943673665521</v>
      </c>
      <c r="K1011">
        <v>3.6121391990463692</v>
      </c>
      <c r="L1011">
        <v>3.777916311621893</v>
      </c>
      <c r="M1011">
        <v>9.7230723098099396</v>
      </c>
      <c r="N1011">
        <v>26.63016635991691</v>
      </c>
      <c r="O1011">
        <v>38.865791539686697</v>
      </c>
      <c r="P1011">
        <v>47.895894499198818</v>
      </c>
      <c r="Q1011">
        <v>58.488678538238688</v>
      </c>
    </row>
    <row r="1012" spans="1:17" x14ac:dyDescent="0.25">
      <c r="A1012" t="s">
        <v>2</v>
      </c>
      <c r="B1012" t="s">
        <v>929</v>
      </c>
      <c r="J1012">
        <v>9.733222068796855E-6</v>
      </c>
      <c r="K1012">
        <v>1.022008383462711E-5</v>
      </c>
      <c r="L1012">
        <v>2.1466025632903328E-6</v>
      </c>
      <c r="M1012">
        <v>2.739732237377657E-6</v>
      </c>
      <c r="N1012">
        <v>3.4967116995733902E-6</v>
      </c>
      <c r="O1012">
        <v>4.46279481465251E-6</v>
      </c>
      <c r="P1012">
        <v>5.6957813819741741E-6</v>
      </c>
      <c r="Q1012">
        <v>3.6345754433077437E-5</v>
      </c>
    </row>
    <row r="1013" spans="1:17" hidden="1" x14ac:dyDescent="0.25">
      <c r="A1013" t="s">
        <v>2</v>
      </c>
      <c r="B1013" t="s">
        <v>930</v>
      </c>
      <c r="J1013">
        <v>3.1957254087812088</v>
      </c>
      <c r="K1013">
        <v>7.0068545785809953</v>
      </c>
      <c r="L1013">
        <v>10.874293661551141</v>
      </c>
      <c r="M1013">
        <v>35.126723343350058</v>
      </c>
      <c r="N1013">
        <v>50.635898452389362</v>
      </c>
      <c r="O1013">
        <v>72.930051513355124</v>
      </c>
      <c r="P1013">
        <v>88.966612857883405</v>
      </c>
      <c r="Q1013">
        <v>109.77154174508981</v>
      </c>
    </row>
    <row r="1014" spans="1:17" hidden="1" x14ac:dyDescent="0.25">
      <c r="A1014" t="s">
        <v>2</v>
      </c>
      <c r="B1014" t="s">
        <v>931</v>
      </c>
      <c r="J1014">
        <v>3.1956694946808768</v>
      </c>
      <c r="K1014">
        <v>7.0058456101331901</v>
      </c>
      <c r="L1014">
        <v>10.871935281845669</v>
      </c>
      <c r="M1014">
        <v>35.106249215264498</v>
      </c>
      <c r="N1014">
        <v>50.549311568050953</v>
      </c>
      <c r="O1014">
        <v>72.764917230859467</v>
      </c>
      <c r="P1014">
        <v>88.756292884298006</v>
      </c>
      <c r="Q1014">
        <v>109.70696039916859</v>
      </c>
    </row>
    <row r="1015" spans="1:17" x14ac:dyDescent="0.25">
      <c r="A1015" t="s">
        <v>2</v>
      </c>
      <c r="B1015" t="s">
        <v>932</v>
      </c>
      <c r="J1015">
        <v>2.2105615085160859E-4</v>
      </c>
      <c r="K1015">
        <v>2.5109653835514841E-4</v>
      </c>
      <c r="L1015">
        <v>2.294967440150723E-4</v>
      </c>
      <c r="M1015">
        <v>1.163629590688313E-4</v>
      </c>
      <c r="N1015">
        <v>6.1414229012385748E-5</v>
      </c>
      <c r="O1015">
        <v>7.8383541049538449E-5</v>
      </c>
      <c r="P1015">
        <v>1.2927656894358341E-4</v>
      </c>
      <c r="Q1015">
        <v>3.7991784917649959E-4</v>
      </c>
    </row>
    <row r="1016" spans="1:17" hidden="1" x14ac:dyDescent="0.25">
      <c r="A1016" t="s">
        <v>2</v>
      </c>
      <c r="B1016" t="s">
        <v>933</v>
      </c>
      <c r="J1016">
        <v>3.195677081596652</v>
      </c>
      <c r="K1016">
        <v>7.006001876565537</v>
      </c>
      <c r="L1016">
        <v>10.87231080683585</v>
      </c>
      <c r="M1016">
        <v>35.109539086470619</v>
      </c>
      <c r="N1016">
        <v>50.562844649436151</v>
      </c>
      <c r="O1016">
        <v>72.791007259151414</v>
      </c>
      <c r="P1016">
        <v>88.789968466139271</v>
      </c>
      <c r="Q1016">
        <v>109.7189065031088</v>
      </c>
    </row>
    <row r="1017" spans="1:17" hidden="1" x14ac:dyDescent="0.25">
      <c r="A1017" t="s">
        <v>2</v>
      </c>
      <c r="B1017" t="s">
        <v>934</v>
      </c>
      <c r="J1017">
        <v>0.78944279272942375</v>
      </c>
      <c r="K1017">
        <v>1.5479382403980659</v>
      </c>
      <c r="L1017">
        <v>2.322421638122913</v>
      </c>
      <c r="M1017">
        <v>6.1387947549598429</v>
      </c>
      <c r="N1017">
        <v>13.61947866705902</v>
      </c>
      <c r="O1017">
        <v>25.089121280392249</v>
      </c>
      <c r="P1017">
        <v>25.72778740734832</v>
      </c>
      <c r="Q1017">
        <v>32.255593792863827</v>
      </c>
    </row>
    <row r="1018" spans="1:17" hidden="1" x14ac:dyDescent="0.25">
      <c r="A1018" t="s">
        <v>2</v>
      </c>
      <c r="B1018" t="s">
        <v>935</v>
      </c>
      <c r="J1018">
        <v>0.78944019872447135</v>
      </c>
      <c r="K1018">
        <v>1.547890278420242</v>
      </c>
      <c r="L1018">
        <v>2.3223129282345729</v>
      </c>
      <c r="M1018">
        <v>6.1381301961129431</v>
      </c>
      <c r="N1018">
        <v>13.61666619185748</v>
      </c>
      <c r="O1018">
        <v>25.08237275125494</v>
      </c>
      <c r="P1018">
        <v>25.718397622073091</v>
      </c>
      <c r="Q1018">
        <v>32.252317733104967</v>
      </c>
    </row>
    <row r="1019" spans="1:17" hidden="1" x14ac:dyDescent="0.25">
      <c r="A1019" t="s">
        <v>2</v>
      </c>
      <c r="B1019" t="s">
        <v>936</v>
      </c>
      <c r="J1019">
        <v>0.78944499844690885</v>
      </c>
      <c r="K1019">
        <v>1.547980156809674</v>
      </c>
      <c r="L1019">
        <v>2.3225167323547531</v>
      </c>
      <c r="M1019">
        <v>6.1393846488241914</v>
      </c>
      <c r="N1019">
        <v>13.62202355952299</v>
      </c>
      <c r="O1019">
        <v>25.095125370921149</v>
      </c>
      <c r="P1019">
        <v>25.736119884493</v>
      </c>
      <c r="Q1019">
        <v>32.258634576775989</v>
      </c>
    </row>
    <row r="1020" spans="1:17" hidden="1" x14ac:dyDescent="0.25">
      <c r="A1020" t="s">
        <v>2</v>
      </c>
      <c r="B1020" t="s">
        <v>937</v>
      </c>
      <c r="J1020">
        <v>0.78944265228583899</v>
      </c>
      <c r="K1020">
        <v>1.547767999350312</v>
      </c>
      <c r="L1020">
        <v>2.3219676312691022</v>
      </c>
      <c r="M1020">
        <v>6.1794768696538886</v>
      </c>
      <c r="N1020">
        <v>5.9910133690203287</v>
      </c>
      <c r="O1020">
        <v>10.53028311320667</v>
      </c>
      <c r="P1020">
        <v>15.415430809138391</v>
      </c>
      <c r="Q1020">
        <v>18.257722204045901</v>
      </c>
    </row>
    <row r="1021" spans="1:17" hidden="1" x14ac:dyDescent="0.25">
      <c r="A1021" t="s">
        <v>2</v>
      </c>
      <c r="B1021" t="s">
        <v>938</v>
      </c>
      <c r="J1021">
        <v>0.78944184953966501</v>
      </c>
      <c r="K1021">
        <v>1.5477530199035039</v>
      </c>
      <c r="L1021">
        <v>2.3219344405158502</v>
      </c>
      <c r="M1021">
        <v>6.179278840494657</v>
      </c>
      <c r="N1021">
        <v>5.9905900117467761</v>
      </c>
      <c r="O1021">
        <v>10.529155810722379</v>
      </c>
      <c r="P1021">
        <v>15.413368873360881</v>
      </c>
      <c r="Q1021">
        <v>18.257103362187848</v>
      </c>
    </row>
    <row r="1022" spans="1:17" hidden="1" x14ac:dyDescent="0.25">
      <c r="A1022" t="s">
        <v>2</v>
      </c>
      <c r="B1022" t="s">
        <v>939</v>
      </c>
      <c r="J1022">
        <v>0.78944287129036772</v>
      </c>
      <c r="K1022">
        <v>1.5477726206951521</v>
      </c>
      <c r="L1022">
        <v>2.321978021422038</v>
      </c>
      <c r="M1022">
        <v>6.179550949813744</v>
      </c>
      <c r="N1022">
        <v>5.991158259189552</v>
      </c>
      <c r="O1022">
        <v>10.530674250250989</v>
      </c>
      <c r="P1022">
        <v>15.41616055672702</v>
      </c>
      <c r="Q1022">
        <v>18.25795013230633</v>
      </c>
    </row>
    <row r="1023" spans="1:17" hidden="1" x14ac:dyDescent="0.25">
      <c r="A1023" t="s">
        <v>2</v>
      </c>
      <c r="B1023" t="s">
        <v>940</v>
      </c>
      <c r="J1023">
        <v>0.78944583717422545</v>
      </c>
      <c r="K1023">
        <v>1.5478257881407</v>
      </c>
      <c r="L1023">
        <v>2.3220995203329209</v>
      </c>
      <c r="M1023">
        <v>6.1802902151788572</v>
      </c>
      <c r="N1023">
        <v>5.9927715358170879</v>
      </c>
      <c r="O1023">
        <v>10.53498966275507</v>
      </c>
      <c r="P1023">
        <v>15.42407835570449</v>
      </c>
      <c r="Q1023">
        <v>18.26034529399487</v>
      </c>
    </row>
    <row r="1024" spans="1:17" hidden="1" x14ac:dyDescent="0.25">
      <c r="A1024" t="s">
        <v>2</v>
      </c>
      <c r="B1024" t="s">
        <v>941</v>
      </c>
      <c r="J1024">
        <v>0.78944498591690815</v>
      </c>
      <c r="K1024">
        <v>1.547809743998823</v>
      </c>
      <c r="L1024">
        <v>2.322062837136289</v>
      </c>
      <c r="M1024">
        <v>6.1800627763954212</v>
      </c>
      <c r="N1024">
        <v>5.9922964700139589</v>
      </c>
      <c r="O1024">
        <v>10.533714769534731</v>
      </c>
      <c r="P1024">
        <v>15.42172418517409</v>
      </c>
      <c r="Q1024">
        <v>18.259566876071158</v>
      </c>
    </row>
    <row r="1025" spans="1:17" hidden="1" x14ac:dyDescent="0.25">
      <c r="A1025" t="s">
        <v>2</v>
      </c>
      <c r="B1025" t="s">
        <v>942</v>
      </c>
      <c r="J1025">
        <v>0.78944613182141388</v>
      </c>
      <c r="K1025">
        <v>1.547831401373899</v>
      </c>
      <c r="L1025">
        <v>2.3221123930493919</v>
      </c>
      <c r="M1025">
        <v>6.1803698501007576</v>
      </c>
      <c r="N1025">
        <v>5.992936116238055</v>
      </c>
      <c r="O1025">
        <v>10.535432421427741</v>
      </c>
      <c r="P1025">
        <v>15.4248992569694</v>
      </c>
      <c r="Q1025">
        <v>18.26062802973161</v>
      </c>
    </row>
    <row r="1026" spans="1:17" x14ac:dyDescent="0.25">
      <c r="A1026" t="s">
        <v>2</v>
      </c>
      <c r="B1026" t="s">
        <v>943</v>
      </c>
      <c r="J1026">
        <v>5.2599588411779974E-3</v>
      </c>
      <c r="K1026">
        <v>6.1128954446423864E-3</v>
      </c>
      <c r="L1026">
        <v>6.8257557730615889E-3</v>
      </c>
      <c r="M1026">
        <v>7.7410897188627883E-3</v>
      </c>
      <c r="N1026">
        <v>6.8663545800058253E-3</v>
      </c>
      <c r="O1026">
        <v>4.7361685834360822E-3</v>
      </c>
      <c r="P1026">
        <v>5.6227455227182178E-3</v>
      </c>
      <c r="Q1026">
        <v>1.2526696523827929E-2</v>
      </c>
    </row>
    <row r="1027" spans="1:17" x14ac:dyDescent="0.25">
      <c r="A1027" t="s">
        <v>2</v>
      </c>
      <c r="B1027" t="s">
        <v>944</v>
      </c>
      <c r="J1027">
        <v>5.174484904133604E-3</v>
      </c>
      <c r="K1027">
        <v>6.0187839525853446E-3</v>
      </c>
      <c r="L1027">
        <v>6.7493522464676719E-3</v>
      </c>
      <c r="M1027">
        <v>7.8073117790380866E-3</v>
      </c>
      <c r="N1027">
        <v>8.9198051943157261E-3</v>
      </c>
      <c r="O1027">
        <v>8.24931851103663E-3</v>
      </c>
      <c r="P1027">
        <v>6.6787220275936407E-3</v>
      </c>
      <c r="Q1027">
        <v>1.27192170850964E-2</v>
      </c>
    </row>
    <row r="1028" spans="1:17" hidden="1" x14ac:dyDescent="0.25">
      <c r="A1028" t="s">
        <v>2</v>
      </c>
      <c r="B1028" t="s">
        <v>945</v>
      </c>
      <c r="J1028">
        <v>0.96628733849489468</v>
      </c>
      <c r="K1028">
        <v>2.074594857646908</v>
      </c>
      <c r="L1028">
        <v>3.221562470764169</v>
      </c>
      <c r="M1028">
        <v>9.1155440779872361</v>
      </c>
      <c r="N1028">
        <v>15.89002548573743</v>
      </c>
      <c r="O1028">
        <v>26.01343463711569</v>
      </c>
      <c r="P1028">
        <v>38.209509985098897</v>
      </c>
      <c r="Q1028">
        <v>38.332087178877003</v>
      </c>
    </row>
    <row r="1029" spans="1:17" hidden="1" x14ac:dyDescent="0.25">
      <c r="A1029" t="s">
        <v>2</v>
      </c>
      <c r="B1029" t="s">
        <v>946</v>
      </c>
      <c r="J1029">
        <v>2.1918885129883861</v>
      </c>
      <c r="K1029">
        <v>4.4673881812148908</v>
      </c>
      <c r="L1029">
        <v>6.8321579642829304</v>
      </c>
      <c r="M1029">
        <v>18.762284872923761</v>
      </c>
      <c r="N1029">
        <v>34.304975419772433</v>
      </c>
      <c r="O1029">
        <v>50.833169544310977</v>
      </c>
      <c r="P1029">
        <v>58.287774877473367</v>
      </c>
      <c r="Q1029">
        <v>77.446403218708994</v>
      </c>
    </row>
    <row r="1030" spans="1:17" hidden="1" x14ac:dyDescent="0.25">
      <c r="A1030" t="s">
        <v>2</v>
      </c>
      <c r="B1030" t="s">
        <v>947</v>
      </c>
      <c r="J1030">
        <v>0.50240815438481334</v>
      </c>
      <c r="K1030">
        <v>1.1727932205354861</v>
      </c>
      <c r="L1030">
        <v>1.7175825907362841</v>
      </c>
      <c r="M1030">
        <v>4.613025299800813</v>
      </c>
      <c r="N1030">
        <v>8.3263120949318896</v>
      </c>
      <c r="O1030">
        <v>8.3907487642462328</v>
      </c>
      <c r="P1030">
        <v>11.50206937939279</v>
      </c>
      <c r="Q1030">
        <v>14.86693534259595</v>
      </c>
    </row>
    <row r="1031" spans="1:17" hidden="1" x14ac:dyDescent="0.25">
      <c r="A1031" t="s">
        <v>2</v>
      </c>
      <c r="B1031" t="s">
        <v>948</v>
      </c>
      <c r="J1031">
        <v>2.191887482741731</v>
      </c>
      <c r="K1031">
        <v>4.4673361709102499</v>
      </c>
      <c r="L1031">
        <v>6.8320342521684827</v>
      </c>
      <c r="M1031">
        <v>18.761462183985071</v>
      </c>
      <c r="N1031">
        <v>34.302749093458416</v>
      </c>
      <c r="O1031">
        <v>50.828531976492208</v>
      </c>
      <c r="P1031">
        <v>58.281301993835072</v>
      </c>
      <c r="Q1031">
        <v>77.443626154072021</v>
      </c>
    </row>
    <row r="1032" spans="1:17" hidden="1" x14ac:dyDescent="0.25">
      <c r="A1032" t="s">
        <v>2</v>
      </c>
      <c r="B1032" t="s">
        <v>949</v>
      </c>
      <c r="J1032">
        <v>0.39857036481630759</v>
      </c>
      <c r="K1032">
        <v>0.93040203410473865</v>
      </c>
      <c r="L1032">
        <v>1.362593914831052</v>
      </c>
      <c r="M1032">
        <v>3.659495244206671</v>
      </c>
      <c r="N1032">
        <v>6.6051052382107942</v>
      </c>
      <c r="O1032">
        <v>6.6556530421349009</v>
      </c>
      <c r="P1032">
        <v>9.123163677410135</v>
      </c>
      <c r="Q1032">
        <v>11.791578319634279</v>
      </c>
    </row>
    <row r="1033" spans="1:17" x14ac:dyDescent="0.25">
      <c r="A1033" t="s">
        <v>2</v>
      </c>
      <c r="B1033" t="s">
        <v>950</v>
      </c>
      <c r="J1033">
        <v>4.0998589444114072E-3</v>
      </c>
      <c r="K1033">
        <v>4.80298419195954E-3</v>
      </c>
      <c r="L1033">
        <v>5.3896587741780206E-3</v>
      </c>
      <c r="M1033">
        <v>5.9626772687986461E-3</v>
      </c>
      <c r="N1033">
        <v>4.8712185560904177E-3</v>
      </c>
      <c r="O1033">
        <v>3.3556407215451578E-3</v>
      </c>
      <c r="P1033">
        <v>4.2710914193384011E-3</v>
      </c>
      <c r="Q1033">
        <v>9.8461806034031533E-3</v>
      </c>
    </row>
    <row r="1034" spans="1:17" hidden="1" x14ac:dyDescent="0.25">
      <c r="A1034" t="s">
        <v>2</v>
      </c>
      <c r="B1034" t="s">
        <v>951</v>
      </c>
      <c r="J1034">
        <v>2.191889791053022</v>
      </c>
      <c r="K1034">
        <v>4.4675061297083136</v>
      </c>
      <c r="L1034">
        <v>6.8324396972316572</v>
      </c>
      <c r="M1034">
        <v>18.764164946316729</v>
      </c>
      <c r="N1034">
        <v>34.310054056750303</v>
      </c>
      <c r="O1034">
        <v>50.843223525574928</v>
      </c>
      <c r="P1034">
        <v>58.302120201709549</v>
      </c>
      <c r="Q1034">
        <v>77.451804609863871</v>
      </c>
    </row>
    <row r="1035" spans="1:17" hidden="1" x14ac:dyDescent="0.25">
      <c r="A1035" t="s">
        <v>2</v>
      </c>
      <c r="B1035" t="s">
        <v>952</v>
      </c>
      <c r="J1035">
        <v>0.49016967342864531</v>
      </c>
      <c r="K1035">
        <v>1.1442253439773551</v>
      </c>
      <c r="L1035">
        <v>1.6757447201662901</v>
      </c>
      <c r="M1035">
        <v>4.5006482565217532</v>
      </c>
      <c r="N1035">
        <v>8.1234677596660934</v>
      </c>
      <c r="O1035">
        <v>8.1862571538128339</v>
      </c>
      <c r="P1035">
        <v>11.22170960639998</v>
      </c>
      <c r="Q1035">
        <v>14.5045214517417</v>
      </c>
    </row>
    <row r="1036" spans="1:17" hidden="1" x14ac:dyDescent="0.25">
      <c r="A1036" t="s">
        <v>2</v>
      </c>
      <c r="B1036" t="s">
        <v>953</v>
      </c>
      <c r="J1036">
        <v>0.96628686745378367</v>
      </c>
      <c r="K1036">
        <v>2.0745982335896578</v>
      </c>
      <c r="L1036">
        <v>3.2215697456962782</v>
      </c>
      <c r="M1036">
        <v>9.1155622065114947</v>
      </c>
      <c r="N1036">
        <v>15.89007290960023</v>
      </c>
      <c r="O1036">
        <v>26.013632554641219</v>
      </c>
      <c r="P1036">
        <v>39.004954719431993</v>
      </c>
      <c r="Q1036">
        <v>60.243578528213988</v>
      </c>
    </row>
    <row r="1037" spans="1:17" hidden="1" x14ac:dyDescent="0.25">
      <c r="A1037" t="s">
        <v>2</v>
      </c>
      <c r="B1037" t="s">
        <v>954</v>
      </c>
      <c r="J1037">
        <v>0.96628686867698543</v>
      </c>
      <c r="K1037">
        <v>2.0745982711365172</v>
      </c>
      <c r="L1037">
        <v>3.2215698322285209</v>
      </c>
      <c r="M1037">
        <v>9.1155628364364318</v>
      </c>
      <c r="N1037">
        <v>15.890074636325631</v>
      </c>
      <c r="O1037">
        <v>26.0136367597214</v>
      </c>
      <c r="P1037">
        <v>39.004963570184827</v>
      </c>
      <c r="Q1037">
        <v>60.243597721757851</v>
      </c>
    </row>
    <row r="1038" spans="1:17" hidden="1" x14ac:dyDescent="0.25">
      <c r="A1038" t="s">
        <v>2</v>
      </c>
      <c r="B1038" t="s">
        <v>955</v>
      </c>
      <c r="J1038">
        <v>0.9662868629518615</v>
      </c>
      <c r="K1038">
        <v>2.0745980955266772</v>
      </c>
      <c r="L1038">
        <v>3.2215694275277951</v>
      </c>
      <c r="M1038">
        <v>9.1155598904912924</v>
      </c>
      <c r="N1038">
        <v>15.89006656140706</v>
      </c>
      <c r="O1038">
        <v>26.013617095987289</v>
      </c>
      <c r="P1038">
        <v>39.004922184980657</v>
      </c>
      <c r="Q1038">
        <v>60.243507978558377</v>
      </c>
    </row>
    <row r="1039" spans="1:17" x14ac:dyDescent="0.25">
      <c r="A1039" t="s">
        <v>2</v>
      </c>
      <c r="B1039" t="s">
        <v>956</v>
      </c>
      <c r="J1039">
        <v>7.5902753848844E-3</v>
      </c>
      <c r="K1039">
        <v>8.744531920877081E-3</v>
      </c>
      <c r="L1039">
        <v>9.78448622572573E-3</v>
      </c>
      <c r="M1039">
        <v>1.1171874139277151E-2</v>
      </c>
      <c r="N1039">
        <v>1.2715483979467141E-2</v>
      </c>
      <c r="O1039">
        <v>1.4631265482006319E-2</v>
      </c>
      <c r="P1039">
        <v>1.7279946646883131E-2</v>
      </c>
      <c r="Q1039">
        <v>2.6135966627492551E-2</v>
      </c>
    </row>
    <row r="1040" spans="1:17" hidden="1" x14ac:dyDescent="0.25">
      <c r="A1040" t="s">
        <v>2</v>
      </c>
      <c r="B1040" t="s">
        <v>957</v>
      </c>
      <c r="J1040">
        <v>2.2754389370889161</v>
      </c>
      <c r="K1040">
        <v>4.5509029529350808</v>
      </c>
      <c r="L1040">
        <v>6.8263737351891667</v>
      </c>
      <c r="M1040">
        <v>18.20372841328437</v>
      </c>
      <c r="N1040">
        <v>30.873527725578409</v>
      </c>
      <c r="O1040">
        <v>43.866430921879569</v>
      </c>
      <c r="P1040">
        <v>56.859329580957862</v>
      </c>
      <c r="Q1040">
        <v>69.852199412627954</v>
      </c>
    </row>
    <row r="1041" spans="1:17" x14ac:dyDescent="0.25">
      <c r="A1041" t="s">
        <v>2</v>
      </c>
      <c r="B1041" t="s">
        <v>958</v>
      </c>
      <c r="J1041">
        <v>2.903803528445151E-5</v>
      </c>
      <c r="K1041">
        <v>3.299731310656226E-5</v>
      </c>
      <c r="L1041">
        <v>3.019018325538794E-5</v>
      </c>
      <c r="M1041">
        <v>1.5387708594350361E-5</v>
      </c>
      <c r="N1041">
        <v>8.2130062893184914E-6</v>
      </c>
      <c r="O1041">
        <v>1.048216685683043E-5</v>
      </c>
      <c r="P1041">
        <v>1.7288550467939041E-5</v>
      </c>
      <c r="Q1041">
        <v>5.2502538391554449E-5</v>
      </c>
    </row>
    <row r="1042" spans="1:17" hidden="1" x14ac:dyDescent="0.25">
      <c r="A1042" t="s">
        <v>2</v>
      </c>
      <c r="B1042" t="s">
        <v>959</v>
      </c>
      <c r="J1042">
        <v>0.15792645390909199</v>
      </c>
      <c r="K1042">
        <v>0.31759611893730061</v>
      </c>
      <c r="L1042">
        <v>0.47738991301587569</v>
      </c>
      <c r="M1042">
        <v>1.280111346926285</v>
      </c>
      <c r="N1042">
        <v>2.1836327853477169</v>
      </c>
      <c r="O1042">
        <v>2.6342714126620401</v>
      </c>
      <c r="P1042">
        <v>3.3848061930060802</v>
      </c>
      <c r="Q1042">
        <v>4.4859613740686646</v>
      </c>
    </row>
    <row r="1043" spans="1:17" hidden="1" x14ac:dyDescent="0.25">
      <c r="A1043" t="s">
        <v>2</v>
      </c>
      <c r="B1043" t="s">
        <v>960</v>
      </c>
      <c r="J1043">
        <v>0.1579264529348767</v>
      </c>
      <c r="K1043">
        <v>0.31759608769085901</v>
      </c>
      <c r="L1043">
        <v>0.47738983847489908</v>
      </c>
      <c r="M1043">
        <v>1.2801108509477579</v>
      </c>
      <c r="N1043">
        <v>2.1836310184485952</v>
      </c>
      <c r="O1043">
        <v>2.634268286945503</v>
      </c>
      <c r="P1043">
        <v>3.3848029971486171</v>
      </c>
      <c r="Q1043">
        <v>4.4859550648015212</v>
      </c>
    </row>
    <row r="1044" spans="1:17" hidden="1" x14ac:dyDescent="0.25">
      <c r="A1044" t="s">
        <v>2</v>
      </c>
      <c r="B1044" t="s">
        <v>961</v>
      </c>
      <c r="J1044">
        <v>0.15792645372012939</v>
      </c>
      <c r="K1044">
        <v>0.31759611287454509</v>
      </c>
      <c r="L1044">
        <v>0.4773898985525406</v>
      </c>
      <c r="M1044">
        <v>1.280111250689012</v>
      </c>
      <c r="N1044">
        <v>2.1836324425203748</v>
      </c>
      <c r="O1044">
        <v>2.6342708062015872</v>
      </c>
      <c r="P1044">
        <v>3.3848055730823772</v>
      </c>
      <c r="Q1044">
        <v>4.4859601500898121</v>
      </c>
    </row>
    <row r="1045" spans="1:17" hidden="1" x14ac:dyDescent="0.25">
      <c r="A1045" t="s">
        <v>2</v>
      </c>
      <c r="B1045" t="s">
        <v>962</v>
      </c>
      <c r="J1045">
        <v>0.1579338484048019</v>
      </c>
      <c r="K1045">
        <v>0.31762144784789892</v>
      </c>
      <c r="L1045">
        <v>0.47743611709603739</v>
      </c>
      <c r="M1045">
        <v>1.2803794904441219</v>
      </c>
      <c r="N1045">
        <v>2.2344281019760581</v>
      </c>
      <c r="O1045">
        <v>5.1622903409839784</v>
      </c>
      <c r="P1045">
        <v>6.9857885489158331</v>
      </c>
      <c r="Q1045">
        <v>6.9501629001940026</v>
      </c>
    </row>
    <row r="1046" spans="1:17" hidden="1" x14ac:dyDescent="0.25">
      <c r="A1046" t="s">
        <v>2</v>
      </c>
      <c r="B1046" t="s">
        <v>963</v>
      </c>
      <c r="J1046">
        <v>0.15792641246397709</v>
      </c>
      <c r="K1046">
        <v>0.31759650000753081</v>
      </c>
      <c r="L1046">
        <v>0.47739105790649861</v>
      </c>
      <c r="M1046">
        <v>1.2801190972106951</v>
      </c>
      <c r="N1046">
        <v>2.1836541017916442</v>
      </c>
      <c r="O1046">
        <v>2.6343182123303959</v>
      </c>
      <c r="P1046">
        <v>3.384864370666969</v>
      </c>
      <c r="Q1046">
        <v>4.4860019594478064</v>
      </c>
    </row>
    <row r="1047" spans="1:17" hidden="1" x14ac:dyDescent="0.25">
      <c r="A1047" t="s">
        <v>2</v>
      </c>
      <c r="B1047" t="s">
        <v>964</v>
      </c>
      <c r="J1047">
        <v>0.15792634731871891</v>
      </c>
      <c r="K1047">
        <v>0.31759671421872621</v>
      </c>
      <c r="L1047">
        <v>0.47739152458183809</v>
      </c>
      <c r="M1047">
        <v>1.2801220508002531</v>
      </c>
      <c r="N1047">
        <v>2.1836624399769211</v>
      </c>
      <c r="O1047">
        <v>2.6343325058371261</v>
      </c>
      <c r="P1047">
        <v>3.3848861543995441</v>
      </c>
      <c r="Q1047">
        <v>4.486012885703011</v>
      </c>
    </row>
    <row r="1048" spans="1:17" x14ac:dyDescent="0.25">
      <c r="A1048" t="s">
        <v>2</v>
      </c>
      <c r="B1048" t="s">
        <v>965</v>
      </c>
      <c r="J1048">
        <v>6.3716477646740093E-3</v>
      </c>
      <c r="K1048">
        <v>7.5288548610797637E-3</v>
      </c>
      <c r="L1048">
        <v>8.3105264870371488E-3</v>
      </c>
      <c r="M1048">
        <v>7.0463242488874424E-3</v>
      </c>
      <c r="N1048">
        <v>3.7524793849694179E-3</v>
      </c>
      <c r="O1048">
        <v>4.1795346925549504E-3</v>
      </c>
      <c r="P1048">
        <v>5.8016763962331812E-3</v>
      </c>
      <c r="Q1048">
        <v>1.425963017662237E-2</v>
      </c>
    </row>
    <row r="1049" spans="1:17" x14ac:dyDescent="0.25">
      <c r="A1049" t="s">
        <v>2</v>
      </c>
      <c r="B1049" t="s">
        <v>966</v>
      </c>
      <c r="C1049">
        <v>4.2855422834590429E-2</v>
      </c>
      <c r="D1049">
        <v>11.01454870221915</v>
      </c>
      <c r="E1049">
        <v>22.173982799761639</v>
      </c>
      <c r="F1049">
        <v>33.481404651937723</v>
      </c>
      <c r="G1049">
        <v>977.53660777926643</v>
      </c>
      <c r="H1049">
        <v>989.3939975647969</v>
      </c>
      <c r="I1049">
        <v>996.85565312933591</v>
      </c>
      <c r="J1049">
        <v>425.73605465201808</v>
      </c>
      <c r="K1049">
        <v>420.35251789796291</v>
      </c>
      <c r="L1049">
        <v>444.79352599564947</v>
      </c>
      <c r="M1049">
        <v>2.6750381889624348</v>
      </c>
      <c r="N1049">
        <v>2.3128481980956069E-3</v>
      </c>
      <c r="O1049">
        <v>2.9517851745175842E-3</v>
      </c>
      <c r="P1049">
        <v>4.8681284423595901E-3</v>
      </c>
      <c r="Q1049">
        <v>1.4303692212728959E-2</v>
      </c>
    </row>
    <row r="1050" spans="1:17" hidden="1" x14ac:dyDescent="0.25">
      <c r="A1050" t="s">
        <v>2</v>
      </c>
      <c r="B1050" t="s">
        <v>967</v>
      </c>
      <c r="J1050">
        <v>1064.8801233941249</v>
      </c>
      <c r="K1050">
        <v>1226.1628370233309</v>
      </c>
      <c r="L1050">
        <v>1825.606557380632</v>
      </c>
      <c r="M1050">
        <v>2422.768930380294</v>
      </c>
      <c r="N1050">
        <v>2592.1178370194439</v>
      </c>
      <c r="O1050">
        <v>2535.8802823324431</v>
      </c>
      <c r="P1050">
        <v>2453.85538465734</v>
      </c>
      <c r="Q1050">
        <v>2024.968629269852</v>
      </c>
    </row>
    <row r="1051" spans="1:17" hidden="1" x14ac:dyDescent="0.25">
      <c r="A1051" t="s">
        <v>2</v>
      </c>
      <c r="B1051" t="s">
        <v>968</v>
      </c>
      <c r="C1051">
        <v>6396.8349318455421</v>
      </c>
      <c r="D1051">
        <v>6396.9024374020928</v>
      </c>
      <c r="E1051">
        <v>6396.9009594183226</v>
      </c>
      <c r="F1051">
        <v>6396.8966787882191</v>
      </c>
      <c r="G1051">
        <v>3198.4495520838309</v>
      </c>
      <c r="H1051">
        <v>3198.449195783639</v>
      </c>
      <c r="I1051">
        <v>3198.454905062792</v>
      </c>
      <c r="J1051">
        <v>907.97335440592417</v>
      </c>
      <c r="K1051">
        <v>871.76119380591683</v>
      </c>
    </row>
    <row r="1052" spans="1:17" x14ac:dyDescent="0.25">
      <c r="A1052" t="s">
        <v>2</v>
      </c>
      <c r="B1052" t="s">
        <v>969</v>
      </c>
      <c r="C1052">
        <v>3.7356890379117311E-2</v>
      </c>
      <c r="D1052">
        <v>5.1522226655091226</v>
      </c>
      <c r="E1052">
        <v>10.296233076917829</v>
      </c>
      <c r="F1052">
        <v>15.443860019095199</v>
      </c>
      <c r="G1052">
        <v>457.87166281423032</v>
      </c>
      <c r="H1052">
        <v>463.01450734695078</v>
      </c>
      <c r="I1052">
        <v>466.17262603541337</v>
      </c>
      <c r="J1052">
        <v>205.94685802028721</v>
      </c>
      <c r="K1052">
        <v>198.4157352830465</v>
      </c>
      <c r="L1052">
        <v>205.79125084432391</v>
      </c>
      <c r="M1052">
        <v>1.143674789809193</v>
      </c>
      <c r="N1052">
        <v>2.7933194419895811E-3</v>
      </c>
      <c r="O1052">
        <v>3.5648790476072488E-3</v>
      </c>
      <c r="P1052">
        <v>5.8787461916417474E-3</v>
      </c>
      <c r="Q1052">
        <v>1.7265141553568071E-2</v>
      </c>
    </row>
    <row r="1053" spans="1:17" hidden="1" x14ac:dyDescent="0.25">
      <c r="A1053" t="s">
        <v>2</v>
      </c>
      <c r="B1053" t="s">
        <v>970</v>
      </c>
      <c r="J1053">
        <v>505.03997933878861</v>
      </c>
      <c r="K1053">
        <v>519.72349964448938</v>
      </c>
      <c r="L1053">
        <v>697.6755463764548</v>
      </c>
      <c r="M1053">
        <v>902.32312243096931</v>
      </c>
      <c r="N1053">
        <v>903.46400390133624</v>
      </c>
      <c r="O1053">
        <v>903.46323234173087</v>
      </c>
      <c r="P1053">
        <v>903.46091847458661</v>
      </c>
      <c r="Q1053">
        <v>903.4495320792247</v>
      </c>
    </row>
    <row r="1054" spans="1:17" hidden="1" x14ac:dyDescent="0.25">
      <c r="A1054" t="s">
        <v>2</v>
      </c>
      <c r="B1054" t="s">
        <v>971</v>
      </c>
      <c r="C1054">
        <v>874.55195857260037</v>
      </c>
      <c r="D1054">
        <v>874.5797632616509</v>
      </c>
      <c r="E1054">
        <v>874.57842273066922</v>
      </c>
      <c r="F1054">
        <v>874.57346596079572</v>
      </c>
      <c r="G1054">
        <v>437.28833333796553</v>
      </c>
      <c r="H1054">
        <v>437.28815868566159</v>
      </c>
      <c r="I1054">
        <v>437.29417118534019</v>
      </c>
      <c r="J1054">
        <v>192.4799598617023</v>
      </c>
      <c r="K1054">
        <v>185.32756229324229</v>
      </c>
    </row>
    <row r="1055" spans="1:17" hidden="1" x14ac:dyDescent="0.25">
      <c r="A1055" t="s">
        <v>2</v>
      </c>
      <c r="B1055" t="s">
        <v>972</v>
      </c>
      <c r="J1055">
        <v>703.99626101449849</v>
      </c>
      <c r="K1055">
        <v>753.31045501825633</v>
      </c>
      <c r="L1055">
        <v>963.17669701578166</v>
      </c>
      <c r="M1055">
        <v>445.60004350742707</v>
      </c>
      <c r="N1055">
        <v>581.25852186515897</v>
      </c>
      <c r="O1055">
        <v>568.21898099812358</v>
      </c>
      <c r="P1055">
        <v>531.22185239068699</v>
      </c>
      <c r="Q1055">
        <v>535.12062210838053</v>
      </c>
    </row>
    <row r="1056" spans="1:17" x14ac:dyDescent="0.25">
      <c r="A1056" t="s">
        <v>2</v>
      </c>
      <c r="B1056" t="s">
        <v>973</v>
      </c>
      <c r="C1056">
        <v>2.9922938857409709E-5</v>
      </c>
      <c r="D1056">
        <v>6.6923383892572919E-5</v>
      </c>
      <c r="E1056">
        <v>1.031596802812659E-4</v>
      </c>
      <c r="F1056">
        <v>107.31022997083301</v>
      </c>
      <c r="G1056">
        <v>123.76420258876951</v>
      </c>
      <c r="H1056">
        <v>138.111180908899</v>
      </c>
      <c r="I1056">
        <v>147.92718982842271</v>
      </c>
      <c r="J1056">
        <v>20.222036462589841</v>
      </c>
      <c r="K1056">
        <v>12.01972285635793</v>
      </c>
      <c r="L1056">
        <v>0.98062578836768566</v>
      </c>
      <c r="M1056">
        <v>1.095915397118043E-5</v>
      </c>
      <c r="N1056">
        <v>1.398696745465932E-5</v>
      </c>
      <c r="O1056">
        <v>1.7851298822497151E-5</v>
      </c>
      <c r="P1056">
        <v>2.2783263425489601E-5</v>
      </c>
      <c r="Q1056">
        <v>1.353279878003093E-4</v>
      </c>
    </row>
    <row r="1057" spans="1:17" hidden="1" x14ac:dyDescent="0.25">
      <c r="A1057" t="s">
        <v>2</v>
      </c>
      <c r="B1057" t="s">
        <v>974</v>
      </c>
      <c r="J1057">
        <v>704.11503532525364</v>
      </c>
      <c r="K1057">
        <v>754.03199216599126</v>
      </c>
      <c r="L1057">
        <v>964.28396830288648</v>
      </c>
      <c r="M1057">
        <v>446.36911142299351</v>
      </c>
      <c r="N1057">
        <v>582.51643926628731</v>
      </c>
      <c r="O1057">
        <v>569.27592140602178</v>
      </c>
      <c r="P1057">
        <v>531.95545374209121</v>
      </c>
      <c r="Q1057">
        <v>535.06758010382714</v>
      </c>
    </row>
    <row r="1058" spans="1:17" hidden="1" x14ac:dyDescent="0.25">
      <c r="A1058" t="s">
        <v>2</v>
      </c>
      <c r="B1058" t="s">
        <v>975</v>
      </c>
      <c r="C1058">
        <v>557.82083639180735</v>
      </c>
      <c r="D1058">
        <v>557.82135143939126</v>
      </c>
      <c r="E1058">
        <v>557.82134408484319</v>
      </c>
    </row>
    <row r="1059" spans="1:17" hidden="1" x14ac:dyDescent="0.25">
      <c r="A1059" t="s">
        <v>2</v>
      </c>
      <c r="B1059" t="s">
        <v>976</v>
      </c>
      <c r="J1059">
        <v>703.22411990276055</v>
      </c>
      <c r="K1059">
        <v>749.32439927139274</v>
      </c>
      <c r="L1059">
        <v>862.5713781648783</v>
      </c>
      <c r="M1059">
        <v>1060.634038856402</v>
      </c>
      <c r="N1059">
        <v>967.80498051285088</v>
      </c>
      <c r="O1059">
        <v>1055.970434266995</v>
      </c>
      <c r="P1059">
        <v>1322.2314475233691</v>
      </c>
      <c r="Q1059">
        <v>1362.153322474586</v>
      </c>
    </row>
    <row r="1060" spans="1:17" hidden="1" x14ac:dyDescent="0.25">
      <c r="A1060" t="s">
        <v>2</v>
      </c>
      <c r="B1060" t="s">
        <v>977</v>
      </c>
      <c r="J1060">
        <v>741.3629102548723</v>
      </c>
      <c r="K1060">
        <v>835.77450953860364</v>
      </c>
      <c r="L1060">
        <v>988.81610257840555</v>
      </c>
      <c r="M1060">
        <v>1234.5430156836419</v>
      </c>
      <c r="N1060">
        <v>1120.468197283692</v>
      </c>
      <c r="O1060">
        <v>1176.9046907864411</v>
      </c>
      <c r="P1060">
        <v>1428.528684189735</v>
      </c>
      <c r="Q1060">
        <v>1462.1083230527249</v>
      </c>
    </row>
    <row r="1061" spans="1:17" hidden="1" x14ac:dyDescent="0.25">
      <c r="A1061" t="s">
        <v>2</v>
      </c>
      <c r="B1061" t="s">
        <v>978</v>
      </c>
      <c r="J1061">
        <v>703.48703386456998</v>
      </c>
      <c r="K1061">
        <v>750.62649655782275</v>
      </c>
      <c r="L1061">
        <v>863.20301338230979</v>
      </c>
      <c r="M1061">
        <v>1156.934988667892</v>
      </c>
      <c r="N1061">
        <v>1047.849617629787</v>
      </c>
      <c r="O1061">
        <v>1043.1909540833469</v>
      </c>
      <c r="P1061">
        <v>985.89653830162763</v>
      </c>
      <c r="Q1061">
        <v>1008.396837801465</v>
      </c>
    </row>
    <row r="1062" spans="1:17" hidden="1" x14ac:dyDescent="0.25">
      <c r="A1062" t="s">
        <v>2</v>
      </c>
      <c r="B1062" t="s">
        <v>979</v>
      </c>
      <c r="J1062">
        <v>703.75663709300704</v>
      </c>
      <c r="K1062">
        <v>752.03311584292862</v>
      </c>
      <c r="L1062">
        <v>865.0970957610466</v>
      </c>
      <c r="M1062">
        <v>1038.270804593858</v>
      </c>
      <c r="N1062">
        <v>1055.576989085893</v>
      </c>
      <c r="O1062">
        <v>1032.4359968273691</v>
      </c>
      <c r="P1062">
        <v>987.30636785338629</v>
      </c>
      <c r="Q1062">
        <v>1008.670750642042</v>
      </c>
    </row>
    <row r="1063" spans="1:17" x14ac:dyDescent="0.25">
      <c r="A1063" t="s">
        <v>2</v>
      </c>
      <c r="B1063" t="s">
        <v>980</v>
      </c>
      <c r="C1063">
        <v>1.3223735327080391E-3</v>
      </c>
      <c r="D1063">
        <v>2349.325081527546</v>
      </c>
      <c r="E1063">
        <v>3408.574133007935</v>
      </c>
      <c r="F1063">
        <v>3663.399847465445</v>
      </c>
      <c r="G1063">
        <v>3692.723730451768</v>
      </c>
      <c r="H1063">
        <v>3711.7687191454761</v>
      </c>
      <c r="I1063">
        <v>3721.5744361203092</v>
      </c>
      <c r="J1063">
        <v>1086.5942602246639</v>
      </c>
      <c r="K1063">
        <v>934.59936983273622</v>
      </c>
      <c r="L1063">
        <v>164.29380124963441</v>
      </c>
      <c r="M1063">
        <v>5.9298182115788962E-5</v>
      </c>
      <c r="N1063">
        <v>5.0627183376146172E-5</v>
      </c>
      <c r="O1063">
        <v>6.4614475368299617E-5</v>
      </c>
      <c r="P1063">
        <v>9.7800359027630399E-5</v>
      </c>
      <c r="Q1063">
        <v>3.1808802950015629E-4</v>
      </c>
    </row>
    <row r="1064" spans="1:17" hidden="1" x14ac:dyDescent="0.25">
      <c r="A1064" t="s">
        <v>2</v>
      </c>
      <c r="B1064" t="s">
        <v>981</v>
      </c>
      <c r="C1064">
        <v>4080.4352684468299</v>
      </c>
      <c r="D1064">
        <v>4080.4357835466631</v>
      </c>
      <c r="E1064">
        <v>2040.2178104563859</v>
      </c>
      <c r="F1064">
        <v>2040.2178031687631</v>
      </c>
      <c r="G1064">
        <v>2040.2177947428161</v>
      </c>
      <c r="H1064">
        <v>2040.2177867704829</v>
      </c>
      <c r="I1064">
        <v>2040.2179567330879</v>
      </c>
    </row>
    <row r="1065" spans="1:17" hidden="1" x14ac:dyDescent="0.25">
      <c r="A1065" t="s">
        <v>2</v>
      </c>
      <c r="B1065" t="s">
        <v>982</v>
      </c>
      <c r="J1065">
        <v>716.60101913079768</v>
      </c>
      <c r="K1065">
        <v>628.09380454078166</v>
      </c>
      <c r="L1065">
        <v>547.74184121231269</v>
      </c>
      <c r="M1065">
        <v>537.42930088546609</v>
      </c>
      <c r="N1065">
        <v>745.92979175844084</v>
      </c>
      <c r="O1065">
        <v>710.30235578439306</v>
      </c>
      <c r="P1065">
        <v>633.49989526310378</v>
      </c>
      <c r="Q1065">
        <v>552.55174589555361</v>
      </c>
    </row>
    <row r="1066" spans="1:17" x14ac:dyDescent="0.25">
      <c r="A1066" t="s">
        <v>2</v>
      </c>
      <c r="B1066" t="s">
        <v>983</v>
      </c>
      <c r="C1066">
        <v>6.9907479830051313E-6</v>
      </c>
      <c r="D1066">
        <v>7.6339419522300249E-6</v>
      </c>
      <c r="E1066">
        <v>8.0157532367121546E-6</v>
      </c>
      <c r="F1066">
        <v>8.4178802382188022E-6</v>
      </c>
      <c r="G1066">
        <v>8.8379271686427921E-6</v>
      </c>
      <c r="H1066">
        <v>9.2815939487674913E-6</v>
      </c>
      <c r="I1066">
        <v>1.479563272125902</v>
      </c>
      <c r="J1066">
        <v>9.7355903866247614E-6</v>
      </c>
      <c r="K1066">
        <v>1.022236624799704E-5</v>
      </c>
      <c r="L1066">
        <v>2.1466985646159848E-6</v>
      </c>
      <c r="M1066">
        <v>2.7397916841727629E-6</v>
      </c>
      <c r="N1066">
        <v>3.496745887835493E-6</v>
      </c>
      <c r="O1066">
        <v>4.4628317741110047E-6</v>
      </c>
      <c r="P1066">
        <v>5.6958287465899792E-6</v>
      </c>
      <c r="Q1066">
        <v>3.6347253886343782E-5</v>
      </c>
    </row>
    <row r="1067" spans="1:17" hidden="1" x14ac:dyDescent="0.25">
      <c r="A1067" t="s">
        <v>2</v>
      </c>
      <c r="B1067" t="s">
        <v>984</v>
      </c>
      <c r="C1067">
        <v>1197.412976410654</v>
      </c>
    </row>
    <row r="1068" spans="1:17" hidden="1" x14ac:dyDescent="0.25">
      <c r="A1068" t="s">
        <v>2</v>
      </c>
      <c r="B1068" t="s">
        <v>985</v>
      </c>
      <c r="J1068">
        <v>718.39597988127559</v>
      </c>
      <c r="K1068">
        <v>653.58821409280245</v>
      </c>
      <c r="L1068">
        <v>574.66116599425493</v>
      </c>
      <c r="M1068">
        <v>566.11081003946799</v>
      </c>
      <c r="N1068">
        <v>798.96815657182344</v>
      </c>
      <c r="O1068">
        <v>753.27983965874716</v>
      </c>
      <c r="P1068">
        <v>661.47690185558963</v>
      </c>
      <c r="Q1068">
        <v>551.10655319668251</v>
      </c>
    </row>
    <row r="1069" spans="1:17" x14ac:dyDescent="0.25">
      <c r="A1069" t="s">
        <v>2</v>
      </c>
      <c r="B1069" t="s">
        <v>986</v>
      </c>
      <c r="C1069">
        <v>6.9907478848968608E-6</v>
      </c>
      <c r="D1069">
        <v>7.6339418504530464E-6</v>
      </c>
      <c r="E1069">
        <v>8.0157531297850819E-6</v>
      </c>
      <c r="F1069">
        <v>8.4178800694936863E-6</v>
      </c>
      <c r="G1069">
        <v>8.8379270333874784E-6</v>
      </c>
      <c r="H1069">
        <v>9.2815937333780903E-6</v>
      </c>
      <c r="I1069">
        <v>1.4794338069827211</v>
      </c>
      <c r="J1069">
        <v>9.7355902185953916E-6</v>
      </c>
      <c r="K1069">
        <v>1.0222366113350419E-5</v>
      </c>
      <c r="L1069">
        <v>2.146698423369422E-6</v>
      </c>
      <c r="M1069">
        <v>2.7397915346658179E-6</v>
      </c>
      <c r="N1069">
        <v>3.4967457330901028E-6</v>
      </c>
      <c r="O1069">
        <v>4.4628316396733192E-6</v>
      </c>
      <c r="P1069">
        <v>5.6958286147937584E-6</v>
      </c>
      <c r="Q1069">
        <v>3.6347253855939182E-5</v>
      </c>
    </row>
    <row r="1070" spans="1:17" hidden="1" x14ac:dyDescent="0.25">
      <c r="A1070" t="s">
        <v>2</v>
      </c>
      <c r="B1070" t="s">
        <v>987</v>
      </c>
      <c r="C1070">
        <v>3845.8410446859239</v>
      </c>
    </row>
    <row r="1071" spans="1:17" hidden="1" x14ac:dyDescent="0.25">
      <c r="A1071" t="s">
        <v>2</v>
      </c>
      <c r="B1071" t="s">
        <v>988</v>
      </c>
      <c r="J1071">
        <v>705.1335289497913</v>
      </c>
      <c r="K1071">
        <v>759.60098864469819</v>
      </c>
      <c r="L1071">
        <v>874.13627654780453</v>
      </c>
      <c r="M1071">
        <v>1197.660316613169</v>
      </c>
      <c r="N1071">
        <v>1068.207082819572</v>
      </c>
      <c r="O1071">
        <v>1063.4133224110849</v>
      </c>
      <c r="P1071">
        <v>1001.075016332923</v>
      </c>
      <c r="Q1071">
        <v>1010.7372322202179</v>
      </c>
    </row>
    <row r="1072" spans="1:17" hidden="1" x14ac:dyDescent="0.25">
      <c r="A1072" t="s">
        <v>2</v>
      </c>
      <c r="B1072" t="s">
        <v>989</v>
      </c>
      <c r="J1072">
        <v>702.79359892082402</v>
      </c>
      <c r="K1072">
        <v>746.9302501801867</v>
      </c>
      <c r="L1072">
        <v>858.60061828739072</v>
      </c>
      <c r="M1072">
        <v>1172.944861687082</v>
      </c>
      <c r="N1072">
        <v>1032.0045867065451</v>
      </c>
      <c r="O1072">
        <v>1029.9843025286709</v>
      </c>
      <c r="P1072">
        <v>975.45961952417144</v>
      </c>
      <c r="Q1072">
        <v>1005.648282969054</v>
      </c>
    </row>
    <row r="1073" spans="1:17" hidden="1" x14ac:dyDescent="0.25">
      <c r="A1073" t="s">
        <v>2</v>
      </c>
      <c r="B1073" t="s">
        <v>990</v>
      </c>
      <c r="C1073">
        <v>17.926423247796379</v>
      </c>
      <c r="D1073">
        <v>17.92693742289482</v>
      </c>
      <c r="E1073">
        <v>17.927085299834019</v>
      </c>
      <c r="F1073">
        <v>17.927085299834019</v>
      </c>
      <c r="G1073">
        <v>8.9635426499170077</v>
      </c>
      <c r="H1073">
        <v>8.9635426499170077</v>
      </c>
      <c r="I1073">
        <v>8.9635426499170077</v>
      </c>
      <c r="J1073">
        <v>8.9149640940523565</v>
      </c>
      <c r="K1073">
        <v>6.6053146520006436</v>
      </c>
    </row>
    <row r="1074" spans="1:17" x14ac:dyDescent="0.25">
      <c r="A1074" t="s">
        <v>2</v>
      </c>
      <c r="B1074" t="s">
        <v>991</v>
      </c>
      <c r="C1074">
        <v>1.947796361388227E-3</v>
      </c>
      <c r="D1074">
        <v>2751.0696924155582</v>
      </c>
      <c r="E1074">
        <v>3789.1776505344828</v>
      </c>
      <c r="F1074">
        <v>4042.0022291652772</v>
      </c>
      <c r="G1074">
        <v>4071.2905368466659</v>
      </c>
      <c r="H1074">
        <v>4095.0376436866582</v>
      </c>
      <c r="I1074">
        <v>4107.6125557610376</v>
      </c>
      <c r="J1074">
        <v>1116.4505011007359</v>
      </c>
      <c r="K1074">
        <v>950.48405727590944</v>
      </c>
      <c r="L1074">
        <v>649.59689161907909</v>
      </c>
      <c r="M1074">
        <v>4.876918241854451</v>
      </c>
      <c r="N1074">
        <v>6.1420239780359716E-5</v>
      </c>
      <c r="O1074">
        <v>7.8389429760942786E-5</v>
      </c>
      <c r="P1074">
        <v>1.292896542773802E-4</v>
      </c>
      <c r="Q1074">
        <v>3.800242758348379E-4</v>
      </c>
    </row>
    <row r="1075" spans="1:17" hidden="1" x14ac:dyDescent="0.25">
      <c r="A1075" t="s">
        <v>2</v>
      </c>
      <c r="B1075" t="s">
        <v>992</v>
      </c>
      <c r="J1075">
        <v>703.17030622727452</v>
      </c>
      <c r="K1075">
        <v>748.90367980411941</v>
      </c>
      <c r="L1075">
        <v>861.05873172344707</v>
      </c>
      <c r="M1075">
        <v>1176.843925984823</v>
      </c>
      <c r="N1075">
        <v>1037.633715393059</v>
      </c>
      <c r="O1075">
        <v>1035.2412433889319</v>
      </c>
      <c r="P1075">
        <v>979.56617367937929</v>
      </c>
      <c r="Q1075">
        <v>1006.656055321659</v>
      </c>
    </row>
    <row r="1076" spans="1:17" hidden="1" x14ac:dyDescent="0.25">
      <c r="A1076" t="s">
        <v>2</v>
      </c>
      <c r="B1076" t="s">
        <v>993</v>
      </c>
      <c r="C1076">
        <v>17.92708529983399</v>
      </c>
      <c r="D1076">
        <v>17.92708529983399</v>
      </c>
      <c r="E1076">
        <v>17.92693007236474</v>
      </c>
      <c r="F1076">
        <v>17.926922784794659</v>
      </c>
      <c r="G1076">
        <v>8.9633717788388321</v>
      </c>
      <c r="H1076">
        <v>8.9633638050064022</v>
      </c>
      <c r="I1076">
        <v>8.9635336474632901</v>
      </c>
      <c r="K1076">
        <v>2.2918211976698162</v>
      </c>
    </row>
    <row r="1077" spans="1:17" hidden="1" x14ac:dyDescent="0.25">
      <c r="A1077" t="s">
        <v>2</v>
      </c>
      <c r="B1077" t="s">
        <v>994</v>
      </c>
      <c r="J1077">
        <v>116.6371368756806</v>
      </c>
      <c r="K1077">
        <v>123.16374106292101</v>
      </c>
      <c r="L1077">
        <v>131.50774384421871</v>
      </c>
      <c r="M1077">
        <v>132.7207876977603</v>
      </c>
      <c r="N1077">
        <v>203.6695885965955</v>
      </c>
      <c r="O1077">
        <v>312.549850426609</v>
      </c>
      <c r="P1077">
        <v>256.6288435376095</v>
      </c>
      <c r="Q1077">
        <v>267.16955940343593</v>
      </c>
    </row>
    <row r="1078" spans="1:17" hidden="1" x14ac:dyDescent="0.25">
      <c r="A1078" t="s">
        <v>2</v>
      </c>
      <c r="B1078" t="s">
        <v>995</v>
      </c>
      <c r="J1078">
        <v>116.5641361813626</v>
      </c>
      <c r="K1078">
        <v>122.843826740208</v>
      </c>
      <c r="L1078">
        <v>131.1478869503961</v>
      </c>
      <c r="M1078">
        <v>132.4070613971447</v>
      </c>
      <c r="N1078">
        <v>203.03770054028681</v>
      </c>
      <c r="O1078">
        <v>311.48888637159331</v>
      </c>
      <c r="P1078">
        <v>255.67750417375001</v>
      </c>
      <c r="Q1078">
        <v>266.93396982130952</v>
      </c>
    </row>
    <row r="1079" spans="1:17" hidden="1" x14ac:dyDescent="0.25">
      <c r="A1079" t="s">
        <v>2</v>
      </c>
      <c r="B1079" t="s">
        <v>996</v>
      </c>
      <c r="J1079">
        <v>116.7027165141038</v>
      </c>
      <c r="K1079">
        <v>123.4453012874211</v>
      </c>
      <c r="L1079">
        <v>131.82379049589679</v>
      </c>
      <c r="M1079">
        <v>132.99622403880619</v>
      </c>
      <c r="N1079">
        <v>204.22373546443899</v>
      </c>
      <c r="O1079">
        <v>313.48107617671172</v>
      </c>
      <c r="P1079">
        <v>257.46562130046391</v>
      </c>
      <c r="Q1079">
        <v>267.38345238627443</v>
      </c>
    </row>
    <row r="1080" spans="1:17" hidden="1" x14ac:dyDescent="0.25">
      <c r="A1080" t="s">
        <v>2</v>
      </c>
      <c r="B1080" t="s">
        <v>997</v>
      </c>
      <c r="J1080">
        <v>116.7297515169512</v>
      </c>
      <c r="K1080">
        <v>123.46871654756811</v>
      </c>
      <c r="L1080">
        <v>131.783890038686</v>
      </c>
      <c r="M1080">
        <v>135.81490035594831</v>
      </c>
      <c r="N1080">
        <v>97.567424823610665</v>
      </c>
      <c r="O1080">
        <v>144.8265246133268</v>
      </c>
      <c r="P1080">
        <v>156.98475570174719</v>
      </c>
      <c r="Q1080">
        <v>149.1687363446124</v>
      </c>
    </row>
    <row r="1081" spans="1:17" hidden="1" x14ac:dyDescent="0.25">
      <c r="A1081" t="s">
        <v>2</v>
      </c>
      <c r="B1081" t="s">
        <v>998</v>
      </c>
      <c r="J1081">
        <v>116.70835453406249</v>
      </c>
      <c r="K1081">
        <v>123.3708232324613</v>
      </c>
      <c r="L1081">
        <v>131.6725506813583</v>
      </c>
      <c r="M1081">
        <v>135.71161940884039</v>
      </c>
      <c r="N1081">
        <v>97.444706704886812</v>
      </c>
      <c r="O1081">
        <v>144.60137442004111</v>
      </c>
      <c r="P1081">
        <v>156.75964461529441</v>
      </c>
      <c r="Q1081">
        <v>149.11928528584821</v>
      </c>
    </row>
    <row r="1082" spans="1:17" hidden="1" x14ac:dyDescent="0.25">
      <c r="A1082" t="s">
        <v>2</v>
      </c>
      <c r="B1082" t="s">
        <v>999</v>
      </c>
      <c r="J1082">
        <v>116.7370098641025</v>
      </c>
      <c r="K1082">
        <v>123.5024958810157</v>
      </c>
      <c r="L1082">
        <v>131.82202106257699</v>
      </c>
      <c r="M1082">
        <v>135.84985329473039</v>
      </c>
      <c r="N1082">
        <v>97.609142844285756</v>
      </c>
      <c r="O1082">
        <v>144.90327476007769</v>
      </c>
      <c r="P1082">
        <v>157.06148141144089</v>
      </c>
      <c r="Q1082">
        <v>149.1821337175476</v>
      </c>
    </row>
    <row r="1083" spans="1:17" hidden="1" x14ac:dyDescent="0.25">
      <c r="A1083" t="s">
        <v>2</v>
      </c>
      <c r="B1083" t="s">
        <v>1000</v>
      </c>
      <c r="J1083">
        <v>116.8141973533611</v>
      </c>
      <c r="K1083">
        <v>123.869132280624</v>
      </c>
      <c r="L1083">
        <v>132.23382941538961</v>
      </c>
      <c r="M1083">
        <v>136.23143272158271</v>
      </c>
      <c r="N1083">
        <v>98.07327650974392</v>
      </c>
      <c r="O1083">
        <v>145.75137286442629</v>
      </c>
      <c r="P1083">
        <v>157.90512814052471</v>
      </c>
      <c r="Q1083">
        <v>149.33903995338261</v>
      </c>
    </row>
    <row r="1084" spans="1:17" hidden="1" x14ac:dyDescent="0.25">
      <c r="A1084" t="s">
        <v>2</v>
      </c>
      <c r="B1084" t="s">
        <v>1001</v>
      </c>
      <c r="J1084">
        <v>116.7907857844059</v>
      </c>
      <c r="K1084">
        <v>123.7592433595118</v>
      </c>
      <c r="L1084">
        <v>132.1092899950209</v>
      </c>
      <c r="M1084">
        <v>136.1168977692721</v>
      </c>
      <c r="N1084">
        <v>97.936340449304623</v>
      </c>
      <c r="O1084">
        <v>145.49978201190379</v>
      </c>
      <c r="P1084">
        <v>157.6531788803313</v>
      </c>
      <c r="Q1084">
        <v>149.28682816081681</v>
      </c>
    </row>
    <row r="1085" spans="1:17" hidden="1" x14ac:dyDescent="0.25">
      <c r="A1085" t="s">
        <v>2</v>
      </c>
      <c r="B1085" t="s">
        <v>1002</v>
      </c>
      <c r="J1085">
        <v>116.82238201671299</v>
      </c>
      <c r="K1085">
        <v>123.9075804916363</v>
      </c>
      <c r="L1085">
        <v>132.27762148495</v>
      </c>
      <c r="M1085">
        <v>136.27153627656219</v>
      </c>
      <c r="N1085">
        <v>98.120816531227746</v>
      </c>
      <c r="O1085">
        <v>145.8389911103539</v>
      </c>
      <c r="P1085">
        <v>157.99317840313569</v>
      </c>
      <c r="Q1085">
        <v>149.35806498611959</v>
      </c>
    </row>
    <row r="1086" spans="1:17" x14ac:dyDescent="0.25">
      <c r="A1086" t="s">
        <v>2</v>
      </c>
      <c r="B1086" t="s">
        <v>1003</v>
      </c>
      <c r="C1086">
        <v>2.0524722923226119E-2</v>
      </c>
      <c r="D1086">
        <v>5.3126933384040322</v>
      </c>
      <c r="E1086">
        <v>11.11743755187474</v>
      </c>
      <c r="F1086">
        <v>17.018679661129472</v>
      </c>
      <c r="G1086">
        <v>366.5467652764122</v>
      </c>
      <c r="H1086">
        <v>372.19730516298478</v>
      </c>
      <c r="I1086">
        <v>375.73064863240609</v>
      </c>
      <c r="J1086">
        <v>94.604381817432497</v>
      </c>
      <c r="K1086">
        <v>70.921927380375223</v>
      </c>
      <c r="L1086">
        <v>56.684679325477788</v>
      </c>
      <c r="M1086">
        <v>46.198485216051978</v>
      </c>
      <c r="N1086">
        <v>42.223751727956433</v>
      </c>
      <c r="O1086">
        <v>4.8226134975638884E-3</v>
      </c>
      <c r="P1086">
        <v>5.7146892503168803E-3</v>
      </c>
      <c r="Q1086">
        <v>1.287914154336992E-2</v>
      </c>
    </row>
    <row r="1087" spans="1:17" hidden="1" x14ac:dyDescent="0.25">
      <c r="A1087" t="s">
        <v>2</v>
      </c>
      <c r="B1087" t="s">
        <v>1004</v>
      </c>
      <c r="C1087">
        <v>3364.8370908750089</v>
      </c>
      <c r="D1087">
        <v>3364.892032870363</v>
      </c>
      <c r="E1087">
        <v>3364.8910790461978</v>
      </c>
      <c r="F1087">
        <v>3364.8889656651868</v>
      </c>
      <c r="G1087">
        <v>1682.4453575514799</v>
      </c>
      <c r="H1087">
        <v>1682.4451951342619</v>
      </c>
      <c r="I1087">
        <v>1682.447818896175</v>
      </c>
      <c r="J1087">
        <v>113.5398336518364</v>
      </c>
      <c r="K1087">
        <v>70.276056802426325</v>
      </c>
    </row>
    <row r="1088" spans="1:17" x14ac:dyDescent="0.25">
      <c r="A1088" t="s">
        <v>2</v>
      </c>
      <c r="B1088" t="s">
        <v>1005</v>
      </c>
      <c r="C1088">
        <v>2.718503188263292E-2</v>
      </c>
      <c r="D1088">
        <v>5.1893657027706729E-2</v>
      </c>
      <c r="E1088">
        <v>7.4160252059940937E-2</v>
      </c>
      <c r="F1088">
        <v>9.0848007694131261E-2</v>
      </c>
      <c r="G1088">
        <v>0.1049885438465043</v>
      </c>
      <c r="H1088">
        <v>0.1163476606072054</v>
      </c>
      <c r="I1088">
        <v>0.1271884067008795</v>
      </c>
      <c r="J1088">
        <v>9.9214736335031514E-2</v>
      </c>
      <c r="K1088">
        <v>9.9993043353766284E-2</v>
      </c>
      <c r="L1088">
        <v>0.10065454570803629</v>
      </c>
      <c r="M1088">
        <v>0.1015710890694846</v>
      </c>
      <c r="N1088">
        <v>9.8057866497898799E-2</v>
      </c>
      <c r="O1088">
        <v>3.5718814255252349E-2</v>
      </c>
      <c r="P1088">
        <v>6.7876100424555099E-3</v>
      </c>
      <c r="Q1088">
        <v>1.305923702919245E-2</v>
      </c>
    </row>
    <row r="1089" spans="1:17" hidden="1" x14ac:dyDescent="0.25">
      <c r="A1089" t="s">
        <v>2</v>
      </c>
      <c r="B1089" t="s">
        <v>1006</v>
      </c>
      <c r="J1089">
        <v>311.55816399046921</v>
      </c>
      <c r="K1089">
        <v>338.11277686641552</v>
      </c>
      <c r="L1089">
        <v>372.62560896453209</v>
      </c>
      <c r="M1089">
        <v>368.38695137484592</v>
      </c>
      <c r="N1089">
        <v>364.22221070311952</v>
      </c>
      <c r="O1089">
        <v>400.4799661414857</v>
      </c>
      <c r="P1089">
        <v>440.72606302424288</v>
      </c>
      <c r="Q1089">
        <v>347.52762905492159</v>
      </c>
    </row>
    <row r="1090" spans="1:17" hidden="1" x14ac:dyDescent="0.25">
      <c r="A1090" t="s">
        <v>2</v>
      </c>
      <c r="B1090" t="s">
        <v>1007</v>
      </c>
      <c r="J1090">
        <v>515.87007453011256</v>
      </c>
      <c r="K1090">
        <v>531.29166145277998</v>
      </c>
      <c r="L1090">
        <v>557.40884717821575</v>
      </c>
      <c r="M1090">
        <v>561.4893010452422</v>
      </c>
      <c r="N1090">
        <v>641.33049476077201</v>
      </c>
      <c r="O1090">
        <v>687.44182736757557</v>
      </c>
      <c r="P1090">
        <v>624.91948865426014</v>
      </c>
      <c r="Q1090">
        <v>673.64802558253666</v>
      </c>
    </row>
    <row r="1091" spans="1:17" hidden="1" x14ac:dyDescent="0.25">
      <c r="A1091" t="s">
        <v>2</v>
      </c>
      <c r="B1091" t="s">
        <v>1008</v>
      </c>
      <c r="J1091">
        <v>122.01519713271669</v>
      </c>
      <c r="K1091">
        <v>137.86589622618871</v>
      </c>
      <c r="L1091">
        <v>138.30280885590119</v>
      </c>
      <c r="M1091">
        <v>136.7341389525441</v>
      </c>
      <c r="N1091">
        <v>154.45859795879969</v>
      </c>
      <c r="O1091">
        <v>119.3988302605572</v>
      </c>
      <c r="P1091">
        <v>123.9548858566786</v>
      </c>
      <c r="Q1091">
        <v>128.8542982203067</v>
      </c>
    </row>
    <row r="1092" spans="1:17" hidden="1" x14ac:dyDescent="0.25">
      <c r="A1092" t="s">
        <v>2</v>
      </c>
      <c r="B1092" t="s">
        <v>1009</v>
      </c>
      <c r="J1092">
        <v>515.70031594242073</v>
      </c>
      <c r="K1092">
        <v>530.48891426213891</v>
      </c>
      <c r="L1092">
        <v>556.53740763273731</v>
      </c>
      <c r="M1092">
        <v>560.73034725676462</v>
      </c>
      <c r="N1092">
        <v>640.54203825320269</v>
      </c>
      <c r="O1092">
        <v>686.57878654365436</v>
      </c>
      <c r="P1092">
        <v>624.15744662518284</v>
      </c>
      <c r="Q1092">
        <v>673.40302665583988</v>
      </c>
    </row>
    <row r="1093" spans="1:17" hidden="1" x14ac:dyDescent="0.25">
      <c r="A1093" t="s">
        <v>2</v>
      </c>
      <c r="B1093" t="s">
        <v>1010</v>
      </c>
      <c r="J1093">
        <v>95.933291353670811</v>
      </c>
      <c r="K1093">
        <v>108.4683789183719</v>
      </c>
      <c r="L1093">
        <v>109.026125769036</v>
      </c>
      <c r="M1093">
        <v>107.9744011303745</v>
      </c>
      <c r="N1093">
        <v>122.0672075115597</v>
      </c>
      <c r="O1093">
        <v>94.322077168294896</v>
      </c>
      <c r="P1093">
        <v>97.957147972101311</v>
      </c>
      <c r="Q1093">
        <v>101.83611443072751</v>
      </c>
    </row>
    <row r="1094" spans="1:17" x14ac:dyDescent="0.25">
      <c r="A1094" t="s">
        <v>2</v>
      </c>
      <c r="B1094" t="s">
        <v>1011</v>
      </c>
      <c r="C1094">
        <v>2.4812452087000499E-2</v>
      </c>
      <c r="D1094">
        <v>4.7034682890759183E-2</v>
      </c>
      <c r="E1094">
        <v>6.5074901867001933E-2</v>
      </c>
      <c r="F1094">
        <v>8.0036751668387737E-2</v>
      </c>
      <c r="G1094">
        <v>9.2621929395493935E-2</v>
      </c>
      <c r="H1094">
        <v>0.10261071548395501</v>
      </c>
      <c r="I1094">
        <v>0.1121784220845482</v>
      </c>
      <c r="J1094">
        <v>8.743604040624868E-2</v>
      </c>
      <c r="K1094">
        <v>8.808993477793696E-2</v>
      </c>
      <c r="L1094">
        <v>8.8622670370437168E-2</v>
      </c>
      <c r="M1094">
        <v>7.7502757561886446E-2</v>
      </c>
      <c r="N1094">
        <v>1.9658608540272061E-2</v>
      </c>
      <c r="O1094">
        <v>3.4048060987231319E-3</v>
      </c>
      <c r="P1094">
        <v>4.3332976957230433E-3</v>
      </c>
      <c r="Q1094">
        <v>1.0091090528712311E-2</v>
      </c>
    </row>
    <row r="1095" spans="1:17" hidden="1" x14ac:dyDescent="0.25">
      <c r="A1095" t="s">
        <v>2</v>
      </c>
      <c r="B1095" t="s">
        <v>1012</v>
      </c>
      <c r="J1095">
        <v>516.25641337754689</v>
      </c>
      <c r="K1095">
        <v>533.11185172230557</v>
      </c>
      <c r="L1095">
        <v>559.3882550210227</v>
      </c>
      <c r="M1095">
        <v>563.21823223526792</v>
      </c>
      <c r="N1095">
        <v>643.12591770370432</v>
      </c>
      <c r="O1095">
        <v>689.30963795470484</v>
      </c>
      <c r="P1095">
        <v>626.57480037549931</v>
      </c>
      <c r="Q1095">
        <v>674.05371187317087</v>
      </c>
    </row>
    <row r="1096" spans="1:17" hidden="1" x14ac:dyDescent="0.25">
      <c r="A1096" t="s">
        <v>2</v>
      </c>
      <c r="B1096" t="s">
        <v>2681</v>
      </c>
      <c r="C1096">
        <v>152.39034856067391</v>
      </c>
      <c r="D1096">
        <v>130.99762882650401</v>
      </c>
      <c r="E1096">
        <v>132.03246656759461</v>
      </c>
      <c r="F1096">
        <v>132.727748347447</v>
      </c>
      <c r="G1096">
        <v>133.37480627924711</v>
      </c>
      <c r="H1096">
        <v>133.8759812971897</v>
      </c>
      <c r="I1096">
        <v>89.694281054731761</v>
      </c>
      <c r="J1096">
        <v>41.747627701485932</v>
      </c>
      <c r="K1096">
        <v>38.56469893044229</v>
      </c>
      <c r="L1096">
        <v>26.94541066401754</v>
      </c>
      <c r="M1096">
        <v>8.6573276644933816</v>
      </c>
    </row>
    <row r="1097" spans="1:17" hidden="1" x14ac:dyDescent="0.25">
      <c r="A1097" t="s">
        <v>2</v>
      </c>
      <c r="B1097" t="s">
        <v>1013</v>
      </c>
      <c r="J1097">
        <v>119.1696695102177</v>
      </c>
      <c r="K1097">
        <v>135.68142093610629</v>
      </c>
      <c r="L1097">
        <v>135.8913720038436</v>
      </c>
      <c r="M1097">
        <v>134.07722897776819</v>
      </c>
      <c r="N1097">
        <v>151.3159927011657</v>
      </c>
      <c r="O1097">
        <v>116.7926399164066</v>
      </c>
      <c r="P1097">
        <v>121.1128641406049</v>
      </c>
      <c r="Q1097">
        <v>125.89375826937351</v>
      </c>
    </row>
    <row r="1098" spans="1:17" hidden="1" x14ac:dyDescent="0.25">
      <c r="A1098" t="s">
        <v>2</v>
      </c>
      <c r="B1098" t="s">
        <v>1014</v>
      </c>
      <c r="J1098">
        <v>311.48668125854351</v>
      </c>
      <c r="K1098">
        <v>337.79356497165799</v>
      </c>
      <c r="L1098">
        <v>372.25508981403539</v>
      </c>
      <c r="M1098">
        <v>368.07282008333709</v>
      </c>
      <c r="N1098">
        <v>363.97246041632422</v>
      </c>
      <c r="O1098">
        <v>400.2632312872982</v>
      </c>
      <c r="P1098">
        <v>452.072352264296</v>
      </c>
      <c r="Q1098">
        <v>546.40600825924344</v>
      </c>
    </row>
    <row r="1099" spans="1:17" hidden="1" x14ac:dyDescent="0.25">
      <c r="A1099" t="s">
        <v>2</v>
      </c>
      <c r="B1099" t="s">
        <v>1015</v>
      </c>
      <c r="J1099">
        <v>311.48682916015463</v>
      </c>
      <c r="K1099">
        <v>337.79462485051039</v>
      </c>
      <c r="L1099">
        <v>372.25634941593711</v>
      </c>
      <c r="M1099">
        <v>368.07390198927033</v>
      </c>
      <c r="N1099">
        <v>363.97339024623813</v>
      </c>
      <c r="O1099">
        <v>400.26423095466578</v>
      </c>
      <c r="P1099">
        <v>452.07352762554478</v>
      </c>
      <c r="Q1099">
        <v>546.40755176916196</v>
      </c>
    </row>
    <row r="1100" spans="1:17" hidden="1" x14ac:dyDescent="0.25">
      <c r="A1100" t="s">
        <v>2</v>
      </c>
      <c r="B1100" t="s">
        <v>1016</v>
      </c>
      <c r="J1100">
        <v>311.4861259131149</v>
      </c>
      <c r="K1100">
        <v>337.78961722040401</v>
      </c>
      <c r="L1100">
        <v>372.25040208939112</v>
      </c>
      <c r="M1100">
        <v>368.0687954297486</v>
      </c>
      <c r="N1100">
        <v>363.96900317646782</v>
      </c>
      <c r="O1100">
        <v>400.25951654644268</v>
      </c>
      <c r="P1100">
        <v>452.06798774144983</v>
      </c>
      <c r="Q1100">
        <v>546.40027920157775</v>
      </c>
    </row>
    <row r="1101" spans="1:17" x14ac:dyDescent="0.25">
      <c r="A1101" t="s">
        <v>2</v>
      </c>
      <c r="B1101" t="s">
        <v>1017</v>
      </c>
      <c r="C1101">
        <v>616.81081483566606</v>
      </c>
      <c r="D1101">
        <v>860.03299538886768</v>
      </c>
      <c r="E1101">
        <v>3170.0992497053849</v>
      </c>
      <c r="F1101">
        <v>3247.1815952864058</v>
      </c>
      <c r="G1101">
        <v>3399.7662022607592</v>
      </c>
      <c r="H1101">
        <v>3478.119474193049</v>
      </c>
      <c r="I1101">
        <v>3858.075515518693</v>
      </c>
      <c r="J1101">
        <v>858.28430769723741</v>
      </c>
      <c r="K1101">
        <v>660.60050014350725</v>
      </c>
      <c r="L1101">
        <v>547.2876297621109</v>
      </c>
      <c r="M1101">
        <v>446.05937964107881</v>
      </c>
      <c r="N1101">
        <v>375.63360937176441</v>
      </c>
      <c r="O1101">
        <v>353.53893697037762</v>
      </c>
      <c r="P1101">
        <v>344.90855523646258</v>
      </c>
      <c r="Q1101">
        <v>358.56112550942731</v>
      </c>
    </row>
    <row r="1102" spans="1:17" hidden="1" x14ac:dyDescent="0.25">
      <c r="A1102" t="s">
        <v>2</v>
      </c>
      <c r="B1102" t="s">
        <v>1018</v>
      </c>
      <c r="C1102">
        <v>559.8420198254413</v>
      </c>
      <c r="D1102">
        <v>591.32433988538025</v>
      </c>
      <c r="E1102">
        <v>592.52428368076562</v>
      </c>
      <c r="F1102">
        <v>593.2908272686451</v>
      </c>
      <c r="G1102">
        <v>518.91744658971481</v>
      </c>
      <c r="H1102">
        <v>519.44703108137867</v>
      </c>
      <c r="I1102">
        <v>522.00275389146043</v>
      </c>
      <c r="J1102">
        <v>168.70569506525109</v>
      </c>
      <c r="K1102">
        <v>129.57257929556201</v>
      </c>
      <c r="L1102">
        <v>99.69273165442344</v>
      </c>
      <c r="M1102">
        <v>75.294202777786566</v>
      </c>
      <c r="N1102">
        <v>58.867118705685279</v>
      </c>
      <c r="O1102">
        <v>50.545572741061193</v>
      </c>
      <c r="P1102">
        <v>41.948288661640312</v>
      </c>
      <c r="Q1102">
        <v>28.395655515871209</v>
      </c>
    </row>
    <row r="1103" spans="1:17" hidden="1" x14ac:dyDescent="0.25">
      <c r="A1103" t="s">
        <v>2</v>
      </c>
      <c r="B1103" t="s">
        <v>1019</v>
      </c>
      <c r="J1103">
        <v>363.18781769968382</v>
      </c>
      <c r="K1103">
        <v>373.21877831599983</v>
      </c>
      <c r="L1103">
        <v>500.96145567286283</v>
      </c>
      <c r="M1103">
        <v>648.89864627082784</v>
      </c>
      <c r="N1103">
        <v>649.72335376318483</v>
      </c>
      <c r="O1103">
        <v>649.72335149404273</v>
      </c>
      <c r="P1103">
        <v>649.72334468754923</v>
      </c>
      <c r="Q1103">
        <v>649.72330947201374</v>
      </c>
    </row>
    <row r="1104" spans="1:17" x14ac:dyDescent="0.25">
      <c r="A1104" t="s">
        <v>2</v>
      </c>
      <c r="B1104" t="s">
        <v>1020</v>
      </c>
      <c r="C1104">
        <v>1.3129803190790269E-4</v>
      </c>
      <c r="D1104">
        <v>3.6983431516501408</v>
      </c>
      <c r="E1104">
        <v>7.3966678979407749</v>
      </c>
      <c r="F1104">
        <v>11.094993002277111</v>
      </c>
      <c r="G1104">
        <v>329.27145481908673</v>
      </c>
      <c r="H1104">
        <v>332.96977975043637</v>
      </c>
      <c r="I1104">
        <v>335.2452261592245</v>
      </c>
      <c r="J1104">
        <v>148.2300474527467</v>
      </c>
      <c r="K1104">
        <v>143.15708737347941</v>
      </c>
      <c r="L1104">
        <v>148.76190630373449</v>
      </c>
      <c r="M1104">
        <v>0.82471570551523921</v>
      </c>
      <c r="N1104">
        <v>8.2131582663423644E-6</v>
      </c>
      <c r="O1104">
        <v>1.048230051397945E-5</v>
      </c>
      <c r="P1104">
        <v>1.7288793902753299E-5</v>
      </c>
      <c r="Q1104">
        <v>5.2504329521223761E-5</v>
      </c>
    </row>
    <row r="1105" spans="1:17" hidden="1" x14ac:dyDescent="0.25">
      <c r="A1105" t="s">
        <v>2</v>
      </c>
      <c r="B1105" t="s">
        <v>1021</v>
      </c>
      <c r="C1105">
        <v>628.95614262282993</v>
      </c>
      <c r="D1105">
        <v>628.95625499518496</v>
      </c>
      <c r="E1105">
        <v>628.95625405506405</v>
      </c>
      <c r="F1105">
        <v>628.95625296679907</v>
      </c>
      <c r="G1105">
        <v>314.47811516596857</v>
      </c>
      <c r="H1105">
        <v>314.47811404084689</v>
      </c>
      <c r="I1105">
        <v>314.47813581008938</v>
      </c>
      <c r="J1105">
        <v>138.30549682391279</v>
      </c>
      <c r="K1105">
        <v>133.34749628686399</v>
      </c>
    </row>
    <row r="1106" spans="1:17" hidden="1" x14ac:dyDescent="0.25">
      <c r="A1106" t="s">
        <v>2</v>
      </c>
      <c r="B1106" t="s">
        <v>1022</v>
      </c>
      <c r="J1106">
        <v>35.166383405974997</v>
      </c>
      <c r="K1106">
        <v>39.468355100820723</v>
      </c>
      <c r="L1106">
        <v>40.908558553399949</v>
      </c>
      <c r="M1106">
        <v>44.966470159303647</v>
      </c>
      <c r="N1106">
        <v>47.5668936288426</v>
      </c>
      <c r="O1106">
        <v>40.804846987903851</v>
      </c>
      <c r="P1106">
        <v>39.427430983732613</v>
      </c>
      <c r="Q1106">
        <v>41.578459716791563</v>
      </c>
    </row>
    <row r="1107" spans="1:17" hidden="1" x14ac:dyDescent="0.25">
      <c r="A1107" t="s">
        <v>2</v>
      </c>
      <c r="B1107" t="s">
        <v>1023</v>
      </c>
      <c r="J1107">
        <v>35.166317389411297</v>
      </c>
      <c r="K1107">
        <v>39.467837493632047</v>
      </c>
      <c r="L1107">
        <v>40.907940165496427</v>
      </c>
      <c r="M1107">
        <v>44.965825580817828</v>
      </c>
      <c r="N1107">
        <v>47.566100782371002</v>
      </c>
      <c r="O1107">
        <v>40.80411736797479</v>
      </c>
      <c r="P1107">
        <v>39.426958144130452</v>
      </c>
      <c r="Q1107">
        <v>41.57787814486376</v>
      </c>
    </row>
    <row r="1108" spans="1:17" hidden="1" x14ac:dyDescent="0.25">
      <c r="A1108" t="s">
        <v>2</v>
      </c>
      <c r="B1108" t="s">
        <v>1024</v>
      </c>
      <c r="J1108">
        <v>35.166370699343602</v>
      </c>
      <c r="K1108">
        <v>39.468255161367033</v>
      </c>
      <c r="L1108">
        <v>40.908439128802947</v>
      </c>
      <c r="M1108">
        <v>44.966345651191638</v>
      </c>
      <c r="N1108">
        <v>47.566740555212291</v>
      </c>
      <c r="O1108">
        <v>40.804706187683777</v>
      </c>
      <c r="P1108">
        <v>39.427339943363627</v>
      </c>
      <c r="Q1108">
        <v>41.578347634204732</v>
      </c>
    </row>
    <row r="1109" spans="1:17" hidden="1" x14ac:dyDescent="0.25">
      <c r="A1109" t="s">
        <v>2</v>
      </c>
      <c r="B1109" t="s">
        <v>1025</v>
      </c>
      <c r="J1109">
        <v>35.584185391020057</v>
      </c>
      <c r="K1109">
        <v>39.679006726968368</v>
      </c>
      <c r="L1109">
        <v>41.037086561481253</v>
      </c>
      <c r="M1109">
        <v>45.058477400518058</v>
      </c>
      <c r="N1109">
        <v>50.326087797846448</v>
      </c>
      <c r="O1109">
        <v>78.439722266142184</v>
      </c>
      <c r="P1109">
        <v>78.950328377384665</v>
      </c>
      <c r="Q1109">
        <v>64.485715579361752</v>
      </c>
    </row>
    <row r="1110" spans="1:17" hidden="1" x14ac:dyDescent="0.25">
      <c r="A1110" t="s">
        <v>2</v>
      </c>
      <c r="B1110" t="s">
        <v>1026</v>
      </c>
      <c r="J1110">
        <v>35.169408506393793</v>
      </c>
      <c r="K1110">
        <v>39.478191102112319</v>
      </c>
      <c r="L1110">
        <v>40.918560925708739</v>
      </c>
      <c r="M1110">
        <v>44.976689914563408</v>
      </c>
      <c r="N1110">
        <v>47.577081228770147</v>
      </c>
      <c r="O1110">
        <v>40.815479583623798</v>
      </c>
      <c r="P1110">
        <v>39.435686188656859</v>
      </c>
      <c r="Q1110">
        <v>41.58218318812348</v>
      </c>
    </row>
    <row r="1111" spans="1:17" hidden="1" x14ac:dyDescent="0.25">
      <c r="A1111" t="s">
        <v>2</v>
      </c>
      <c r="B1111" t="s">
        <v>1027</v>
      </c>
      <c r="J1111">
        <v>35.169742294145607</v>
      </c>
      <c r="K1111">
        <v>39.481049033441337</v>
      </c>
      <c r="L1111">
        <v>40.921723440112054</v>
      </c>
      <c r="M1111">
        <v>44.980134155309713</v>
      </c>
      <c r="N1111">
        <v>47.580216980592397</v>
      </c>
      <c r="O1111">
        <v>40.819227081246858</v>
      </c>
      <c r="P1111">
        <v>39.438570516535492</v>
      </c>
      <c r="Q1111">
        <v>41.583058629315403</v>
      </c>
    </row>
    <row r="1112" spans="1:17" x14ac:dyDescent="0.25">
      <c r="A1112" t="s">
        <v>2</v>
      </c>
      <c r="B1112" t="s">
        <v>1028</v>
      </c>
      <c r="C1112">
        <v>1.2824437976345879</v>
      </c>
      <c r="D1112">
        <v>3.9382013755214822</v>
      </c>
      <c r="E1112">
        <v>49.781494328330197</v>
      </c>
      <c r="F1112">
        <v>50.686341216421873</v>
      </c>
      <c r="G1112">
        <v>51.59765507933389</v>
      </c>
      <c r="H1112">
        <v>52.51686476868219</v>
      </c>
      <c r="I1112">
        <v>56.044291409423721</v>
      </c>
      <c r="J1112">
        <v>21.462940599654999</v>
      </c>
      <c r="K1112">
        <v>18.640745799173171</v>
      </c>
      <c r="L1112">
        <v>15.66396722734447</v>
      </c>
      <c r="M1112">
        <v>6.2380081962687521</v>
      </c>
      <c r="N1112">
        <v>4.0377215049447954E-3</v>
      </c>
      <c r="O1112">
        <v>4.4346839815818983E-3</v>
      </c>
      <c r="P1112">
        <v>6.1612630828949064E-3</v>
      </c>
      <c r="Q1112">
        <v>1.555763362610083E-2</v>
      </c>
    </row>
    <row r="1113" spans="1:17" hidden="1" x14ac:dyDescent="0.25">
      <c r="A1113" t="s">
        <v>2</v>
      </c>
      <c r="B1113" t="s">
        <v>1029</v>
      </c>
      <c r="C1113">
        <v>55.187549718196337</v>
      </c>
      <c r="D1113">
        <v>57.207622043038008</v>
      </c>
      <c r="E1113">
        <v>38.145025940437712</v>
      </c>
      <c r="F1113">
        <v>38.143628742981711</v>
      </c>
      <c r="G1113">
        <v>38.142893986364662</v>
      </c>
      <c r="H1113">
        <v>38.141627119672343</v>
      </c>
      <c r="I1113">
        <v>38.147939061655727</v>
      </c>
      <c r="J1113">
        <v>8.3296293612037555</v>
      </c>
      <c r="K1113">
        <v>7.6877487298561293</v>
      </c>
      <c r="L1113">
        <v>4.7242065812445073</v>
      </c>
    </row>
    <row r="1114" spans="1:17" x14ac:dyDescent="0.25">
      <c r="A1114" t="s">
        <v>2</v>
      </c>
      <c r="B1114" t="s">
        <v>1030</v>
      </c>
      <c r="J1114">
        <v>7.6381082191405332E-3</v>
      </c>
      <c r="K1114">
        <v>8.8969115100377034E-3</v>
      </c>
      <c r="L1114">
        <v>8.2050386631005428E-3</v>
      </c>
      <c r="M1114">
        <v>4.2626445800120118E-3</v>
      </c>
      <c r="N1114">
        <v>2.2886661412002589E-3</v>
      </c>
      <c r="O1114">
        <v>2.92670873863057E-3</v>
      </c>
      <c r="P1114">
        <v>4.8138043754430097E-3</v>
      </c>
      <c r="Q1114">
        <v>1.3927844829950671E-2</v>
      </c>
    </row>
    <row r="1115" spans="1:17" hidden="1" x14ac:dyDescent="0.25">
      <c r="A1115" t="s">
        <v>2</v>
      </c>
      <c r="B1115" t="s">
        <v>1031</v>
      </c>
      <c r="J1115">
        <v>1.3081013973674469</v>
      </c>
      <c r="K1115">
        <v>2.6244410471586259</v>
      </c>
      <c r="L1115">
        <v>3.9442628487412308</v>
      </c>
      <c r="M1115">
        <v>10.544693105782891</v>
      </c>
      <c r="N1115">
        <v>16.669438035942811</v>
      </c>
      <c r="O1115">
        <v>22.658526433480539</v>
      </c>
      <c r="P1115">
        <v>28.63916810695417</v>
      </c>
      <c r="Q1115">
        <v>34.512353745374803</v>
      </c>
    </row>
    <row r="1116" spans="1:17" x14ac:dyDescent="0.25">
      <c r="A1116" t="s">
        <v>2</v>
      </c>
      <c r="B1116" t="s">
        <v>1032</v>
      </c>
      <c r="J1116">
        <v>8.6713909972906487E-3</v>
      </c>
      <c r="K1116">
        <v>1.034053766353756E-2</v>
      </c>
      <c r="L1116">
        <v>9.6204005191525797E-3</v>
      </c>
      <c r="M1116">
        <v>5.0434292083143496E-3</v>
      </c>
      <c r="N1116">
        <v>2.7332587551781749E-3</v>
      </c>
      <c r="O1116">
        <v>3.499762703337662E-3</v>
      </c>
      <c r="P1116">
        <v>5.7453435398354836E-3</v>
      </c>
      <c r="Q1116">
        <v>1.6499026772818771E-2</v>
      </c>
    </row>
    <row r="1117" spans="1:17" hidden="1" x14ac:dyDescent="0.25">
      <c r="A1117" t="s">
        <v>2</v>
      </c>
      <c r="B1117" t="s">
        <v>1033</v>
      </c>
      <c r="J1117">
        <v>0.64526968309326294</v>
      </c>
      <c r="K1117">
        <v>1.2975418979760029</v>
      </c>
      <c r="L1117">
        <v>1.9522031092104759</v>
      </c>
      <c r="M1117">
        <v>5.226486313347575</v>
      </c>
      <c r="N1117">
        <v>8.2535495167375839</v>
      </c>
      <c r="O1117">
        <v>11.21629781761912</v>
      </c>
      <c r="P1117">
        <v>14.177567329071231</v>
      </c>
      <c r="Q1117">
        <v>17.130328450667921</v>
      </c>
    </row>
    <row r="1118" spans="1:17" hidden="1" x14ac:dyDescent="0.25">
      <c r="A1118" t="s">
        <v>2</v>
      </c>
      <c r="B1118" t="s">
        <v>1034</v>
      </c>
      <c r="J1118">
        <v>0.53704708194509865</v>
      </c>
      <c r="K1118">
        <v>1.182001039988567</v>
      </c>
      <c r="L1118">
        <v>1.8364112814167559</v>
      </c>
      <c r="M1118">
        <v>1.658343156926303</v>
      </c>
      <c r="N1118">
        <v>4.1705123312027013</v>
      </c>
      <c r="O1118">
        <v>5.7705980541315292</v>
      </c>
      <c r="P1118">
        <v>6.9188306866034921</v>
      </c>
      <c r="Q1118">
        <v>8.4312254496464565</v>
      </c>
    </row>
    <row r="1119" spans="1:17" x14ac:dyDescent="0.25">
      <c r="A1119" t="s">
        <v>2</v>
      </c>
      <c r="B1119" t="s">
        <v>1035</v>
      </c>
      <c r="J1119">
        <v>8.1412437826895601E-5</v>
      </c>
      <c r="K1119">
        <v>9.3124505996634835E-5</v>
      </c>
      <c r="L1119">
        <v>3.7499361560256101E-5</v>
      </c>
      <c r="M1119">
        <v>1.095355949541773E-5</v>
      </c>
      <c r="N1119">
        <v>1.398341303347477E-5</v>
      </c>
      <c r="O1119">
        <v>1.784716547472127E-5</v>
      </c>
      <c r="P1119">
        <v>2.2777693751024569E-5</v>
      </c>
      <c r="Q1119">
        <v>1.3517094033107941E-4</v>
      </c>
    </row>
    <row r="1120" spans="1:17" hidden="1" x14ac:dyDescent="0.25">
      <c r="A1120" t="s">
        <v>2</v>
      </c>
      <c r="B1120" t="s">
        <v>1036</v>
      </c>
      <c r="J1120">
        <v>0.53658203556494188</v>
      </c>
      <c r="K1120">
        <v>1.1753763565912061</v>
      </c>
      <c r="L1120">
        <v>1.8231897515478861</v>
      </c>
      <c r="M1120">
        <v>1.6548991057783431</v>
      </c>
      <c r="N1120">
        <v>4.1497488878810307</v>
      </c>
      <c r="O1120">
        <v>5.7332035368360312</v>
      </c>
      <c r="P1120">
        <v>6.8682088065848124</v>
      </c>
      <c r="Q1120">
        <v>8.3580338071158931</v>
      </c>
    </row>
    <row r="1121" spans="1:17" hidden="1" x14ac:dyDescent="0.25">
      <c r="A1121" t="s">
        <v>2</v>
      </c>
      <c r="B1121" t="s">
        <v>1037</v>
      </c>
      <c r="J1121">
        <v>0.53659481940472387</v>
      </c>
      <c r="K1121">
        <v>1.1760850897943691</v>
      </c>
      <c r="L1121">
        <v>1.825514950911562</v>
      </c>
      <c r="M1121">
        <v>5.7842319184025053</v>
      </c>
      <c r="N1121">
        <v>9.0329547423839713</v>
      </c>
      <c r="O1121">
        <v>11.88682405470079</v>
      </c>
      <c r="P1121">
        <v>17.792037173645369</v>
      </c>
      <c r="Q1121">
        <v>21.267071450918341</v>
      </c>
    </row>
    <row r="1122" spans="1:17" hidden="1" x14ac:dyDescent="0.25">
      <c r="A1122" t="s">
        <v>2</v>
      </c>
      <c r="B1122" t="s">
        <v>1038</v>
      </c>
      <c r="J1122">
        <v>0.53659457458347626</v>
      </c>
      <c r="K1122">
        <v>1.176087894605943</v>
      </c>
      <c r="L1122">
        <v>1.825521649590135</v>
      </c>
      <c r="M1122">
        <v>5.7842887698665999</v>
      </c>
      <c r="N1122">
        <v>9.0331280818855131</v>
      </c>
      <c r="O1122">
        <v>11.88716151462592</v>
      </c>
      <c r="P1122">
        <v>17.792604325964891</v>
      </c>
      <c r="Q1122">
        <v>21.267276222399701</v>
      </c>
    </row>
    <row r="1123" spans="1:17" hidden="1" x14ac:dyDescent="0.25">
      <c r="A1123" t="s">
        <v>2</v>
      </c>
      <c r="B1123" t="s">
        <v>1039</v>
      </c>
      <c r="J1123">
        <v>0.53659139007723367</v>
      </c>
      <c r="K1123">
        <v>1.1758274266182429</v>
      </c>
      <c r="L1123">
        <v>1.8247842705850079</v>
      </c>
      <c r="M1123">
        <v>5.8322839664771386</v>
      </c>
      <c r="N1123">
        <v>7.9755792025148047</v>
      </c>
      <c r="O1123">
        <v>10.937879960957231</v>
      </c>
      <c r="P1123">
        <v>13.00377327661837</v>
      </c>
      <c r="Q1123">
        <v>15.76372033473046</v>
      </c>
    </row>
    <row r="1124" spans="1:17" hidden="1" x14ac:dyDescent="0.25">
      <c r="A1124" t="s">
        <v>2</v>
      </c>
      <c r="B1124" t="s">
        <v>1040</v>
      </c>
      <c r="J1124">
        <v>0.53659094626389225</v>
      </c>
      <c r="K1124">
        <v>1.17585012275912</v>
      </c>
      <c r="L1124">
        <v>1.824849629752751</v>
      </c>
      <c r="M1124">
        <v>5.516387559954965</v>
      </c>
      <c r="N1124">
        <v>7.9887956075012934</v>
      </c>
      <c r="O1124">
        <v>10.839305540701019</v>
      </c>
      <c r="P1124">
        <v>12.98697150381637</v>
      </c>
      <c r="Q1124">
        <v>15.753104457686341</v>
      </c>
    </row>
    <row r="1125" spans="1:17" x14ac:dyDescent="0.25">
      <c r="A1125" t="s">
        <v>2</v>
      </c>
      <c r="B1125" t="s">
        <v>1041</v>
      </c>
      <c r="J1125">
        <v>1.825324572209598E-4</v>
      </c>
      <c r="K1125">
        <v>2.0562839007020079E-4</v>
      </c>
      <c r="L1125">
        <v>1.65486555788791E-4</v>
      </c>
      <c r="M1125">
        <v>5.9221773916971911E-5</v>
      </c>
      <c r="N1125">
        <v>5.0600051009133458E-5</v>
      </c>
      <c r="O1125">
        <v>6.4585115642775269E-5</v>
      </c>
      <c r="P1125">
        <v>9.7738929836149827E-5</v>
      </c>
      <c r="Q1125">
        <v>3.175283935971092E-4</v>
      </c>
    </row>
    <row r="1126" spans="1:17" hidden="1" x14ac:dyDescent="0.25">
      <c r="A1126" t="s">
        <v>2</v>
      </c>
      <c r="B1126" t="s">
        <v>1042</v>
      </c>
      <c r="J1126">
        <v>0.53658735623524645</v>
      </c>
      <c r="K1126">
        <v>0.60881171628794428</v>
      </c>
      <c r="L1126">
        <v>0.63767034687558843</v>
      </c>
      <c r="M1126">
        <v>1.6557509081409061</v>
      </c>
      <c r="N1126">
        <v>4.1551935220920244</v>
      </c>
      <c r="O1126">
        <v>5.7427937818621677</v>
      </c>
      <c r="P1126">
        <v>6.8797779688028351</v>
      </c>
      <c r="Q1126">
        <v>8.3578081778543076</v>
      </c>
    </row>
    <row r="1127" spans="1:17" x14ac:dyDescent="0.25">
      <c r="A1127" t="s">
        <v>2</v>
      </c>
      <c r="B1127" t="s">
        <v>1043</v>
      </c>
      <c r="J1127">
        <v>9.720551816356425E-6</v>
      </c>
      <c r="K1127">
        <v>1.0208428938672439E-5</v>
      </c>
      <c r="L1127">
        <v>2.1461154709348462E-6</v>
      </c>
      <c r="M1127">
        <v>2.7394388198175421E-6</v>
      </c>
      <c r="N1127">
        <v>3.4965226779740861E-6</v>
      </c>
      <c r="O1127">
        <v>4.462572281490405E-6</v>
      </c>
      <c r="P1127">
        <v>5.6954789304300686E-6</v>
      </c>
      <c r="Q1127">
        <v>3.6335705580808343E-5</v>
      </c>
    </row>
    <row r="1128" spans="1:17" hidden="1" x14ac:dyDescent="0.25">
      <c r="A1128" t="s">
        <v>2</v>
      </c>
      <c r="B1128" t="s">
        <v>1044</v>
      </c>
      <c r="J1128">
        <v>0.53658882510968653</v>
      </c>
      <c r="K1128">
        <v>0.60883711421959574</v>
      </c>
      <c r="L1128">
        <v>0.63771168464949657</v>
      </c>
      <c r="M1128">
        <v>1.656068047776212</v>
      </c>
      <c r="N1128">
        <v>4.1571852384463801</v>
      </c>
      <c r="O1128">
        <v>5.7462893671091022</v>
      </c>
      <c r="P1128">
        <v>6.884042283089272</v>
      </c>
      <c r="Q1128">
        <v>8.3588106756183844</v>
      </c>
    </row>
    <row r="1129" spans="1:17" x14ac:dyDescent="0.25">
      <c r="A1129" t="s">
        <v>2</v>
      </c>
      <c r="B1129" t="s">
        <v>1045</v>
      </c>
      <c r="J1129">
        <v>9.720551965445679E-6</v>
      </c>
      <c r="K1129">
        <v>1.0208429066287729E-5</v>
      </c>
      <c r="L1129">
        <v>2.146115399148873E-6</v>
      </c>
      <c r="M1129">
        <v>2.7394387179295921E-6</v>
      </c>
      <c r="N1129">
        <v>3.496522583378186E-6</v>
      </c>
      <c r="O1129">
        <v>4.4625722089100059E-6</v>
      </c>
      <c r="P1129">
        <v>5.6954788513128266E-6</v>
      </c>
      <c r="Q1129">
        <v>3.6335705729237219E-5</v>
      </c>
    </row>
    <row r="1130" spans="1:17" hidden="1" x14ac:dyDescent="0.25">
      <c r="A1130" t="s">
        <v>2</v>
      </c>
      <c r="B1130" t="s">
        <v>1046</v>
      </c>
      <c r="J1130">
        <v>0.53659263117791633</v>
      </c>
      <c r="K1130">
        <v>1.175841767043275</v>
      </c>
      <c r="L1130">
        <v>1.8248023932295061</v>
      </c>
      <c r="M1130">
        <v>5.8954339261517266</v>
      </c>
      <c r="N1130">
        <v>7.9581184218329843</v>
      </c>
      <c r="O1130">
        <v>10.916466527347749</v>
      </c>
      <c r="P1130">
        <v>12.973903609905509</v>
      </c>
      <c r="Q1130">
        <v>15.745877875636941</v>
      </c>
    </row>
    <row r="1131" spans="1:17" hidden="1" x14ac:dyDescent="0.25">
      <c r="A1131" t="s">
        <v>2</v>
      </c>
      <c r="B1131" t="s">
        <v>1047</v>
      </c>
      <c r="J1131">
        <v>0.53659206034178519</v>
      </c>
      <c r="K1131">
        <v>1.175812270131869</v>
      </c>
      <c r="L1131">
        <v>1.824735771727001</v>
      </c>
      <c r="M1131">
        <v>5.8948478032581448</v>
      </c>
      <c r="N1131">
        <v>7.9559807190016167</v>
      </c>
      <c r="O1131">
        <v>10.91275806967524</v>
      </c>
      <c r="P1131">
        <v>12.96940815588264</v>
      </c>
      <c r="Q1131">
        <v>15.74450680806507</v>
      </c>
    </row>
    <row r="1132" spans="1:17" x14ac:dyDescent="0.25">
      <c r="A1132" t="s">
        <v>2</v>
      </c>
      <c r="B1132" t="s">
        <v>1048</v>
      </c>
      <c r="J1132">
        <v>2.2033736672455261E-4</v>
      </c>
      <c r="K1132">
        <v>2.5036361839546979E-4</v>
      </c>
      <c r="L1132">
        <v>2.2886571399413831E-4</v>
      </c>
      <c r="M1132">
        <v>1.161911938864272E-4</v>
      </c>
      <c r="N1132">
        <v>6.1381943111973067E-5</v>
      </c>
      <c r="O1132">
        <v>7.8348526222222524E-5</v>
      </c>
      <c r="P1132">
        <v>1.291937395333552E-4</v>
      </c>
      <c r="Q1132">
        <v>3.7923079849908471E-4</v>
      </c>
    </row>
    <row r="1133" spans="1:17" hidden="1" x14ac:dyDescent="0.25">
      <c r="A1133" t="s">
        <v>2</v>
      </c>
      <c r="B1133" t="s">
        <v>1049</v>
      </c>
      <c r="J1133">
        <v>0.53659178974105115</v>
      </c>
      <c r="K1133">
        <v>1.175816731239367</v>
      </c>
      <c r="L1133">
        <v>1.8247464223084531</v>
      </c>
      <c r="M1133">
        <v>5.8949412424537551</v>
      </c>
      <c r="N1133">
        <v>7.9563159109943804</v>
      </c>
      <c r="O1133">
        <v>10.913344387513829</v>
      </c>
      <c r="P1133">
        <v>12.9701270814385</v>
      </c>
      <c r="Q1133">
        <v>15.744754989680141</v>
      </c>
    </row>
    <row r="1134" spans="1:17" hidden="1" x14ac:dyDescent="0.25">
      <c r="A1134" t="s">
        <v>2</v>
      </c>
      <c r="B1134" t="s">
        <v>1050</v>
      </c>
      <c r="J1134">
        <v>0.19846966684029421</v>
      </c>
      <c r="K1134">
        <v>0.3899934906480278</v>
      </c>
      <c r="L1134">
        <v>0.58540941605766283</v>
      </c>
      <c r="M1134">
        <v>1.548502893492981</v>
      </c>
      <c r="N1134">
        <v>3.1998011609695158</v>
      </c>
      <c r="O1134">
        <v>5.6110776262110189</v>
      </c>
      <c r="P1134">
        <v>5.6315954678402447</v>
      </c>
      <c r="Q1134">
        <v>6.9703624142884202</v>
      </c>
    </row>
    <row r="1135" spans="1:17" hidden="1" x14ac:dyDescent="0.25">
      <c r="A1135" t="s">
        <v>2</v>
      </c>
      <c r="B1135" t="s">
        <v>1051</v>
      </c>
      <c r="J1135">
        <v>0.1984695283921625</v>
      </c>
      <c r="K1135">
        <v>0.38999068157961791</v>
      </c>
      <c r="L1135">
        <v>0.58540287338528973</v>
      </c>
      <c r="M1135">
        <v>1.5484613703097769</v>
      </c>
      <c r="N1135">
        <v>3.1996462276136182</v>
      </c>
      <c r="O1135">
        <v>5.6107363483214829</v>
      </c>
      <c r="P1135">
        <v>5.6311494361623806</v>
      </c>
      <c r="Q1135">
        <v>6.9702073329460026</v>
      </c>
    </row>
    <row r="1136" spans="1:17" hidden="1" x14ac:dyDescent="0.25">
      <c r="A1136" t="s">
        <v>2</v>
      </c>
      <c r="B1136" t="s">
        <v>1052</v>
      </c>
      <c r="J1136">
        <v>0.19846977399932819</v>
      </c>
      <c r="K1136">
        <v>0.38999592646585041</v>
      </c>
      <c r="L1136">
        <v>0.58541516461724785</v>
      </c>
      <c r="M1136">
        <v>1.548540974084764</v>
      </c>
      <c r="N1136">
        <v>3.1999456073882069</v>
      </c>
      <c r="O1136">
        <v>5.6113861047454154</v>
      </c>
      <c r="P1136">
        <v>5.6319918731266787</v>
      </c>
      <c r="Q1136">
        <v>6.9705015779901061</v>
      </c>
    </row>
    <row r="1137" spans="1:17" hidden="1" x14ac:dyDescent="0.25">
      <c r="A1137" t="s">
        <v>2</v>
      </c>
      <c r="B1137" t="s">
        <v>1053</v>
      </c>
      <c r="J1137">
        <v>0.1984686873075355</v>
      </c>
      <c r="K1137">
        <v>0.38992815861803642</v>
      </c>
      <c r="L1137">
        <v>0.58523979856001973</v>
      </c>
      <c r="M1137">
        <v>1.5607157425507081</v>
      </c>
      <c r="N1137">
        <v>1.4227671101609769</v>
      </c>
      <c r="O1137">
        <v>2.3841833851884959</v>
      </c>
      <c r="P1137">
        <v>3.3891560177439959</v>
      </c>
      <c r="Q1137">
        <v>3.9514822439850712</v>
      </c>
    </row>
    <row r="1138" spans="1:17" hidden="1" x14ac:dyDescent="0.25">
      <c r="A1138" t="s">
        <v>2</v>
      </c>
      <c r="B1138" t="s">
        <v>1054</v>
      </c>
      <c r="J1138">
        <v>0.1984687539740865</v>
      </c>
      <c r="K1138">
        <v>0.38992733342918118</v>
      </c>
      <c r="L1138">
        <v>0.58523792510110317</v>
      </c>
      <c r="M1138">
        <v>1.560704329791073</v>
      </c>
      <c r="N1138">
        <v>1.4227437197108039</v>
      </c>
      <c r="O1138">
        <v>2.3841263989989669</v>
      </c>
      <c r="P1138">
        <v>3.3890578953884019</v>
      </c>
      <c r="Q1138">
        <v>3.9514532623224929</v>
      </c>
    </row>
    <row r="1139" spans="1:17" hidden="1" x14ac:dyDescent="0.25">
      <c r="A1139" t="s">
        <v>2</v>
      </c>
      <c r="B1139" t="s">
        <v>1055</v>
      </c>
      <c r="J1139">
        <v>0.19846868329131651</v>
      </c>
      <c r="K1139">
        <v>0.38992835880662041</v>
      </c>
      <c r="L1139">
        <v>0.58524044782896345</v>
      </c>
      <c r="M1139">
        <v>1.560719574670393</v>
      </c>
      <c r="N1139">
        <v>1.42277518179143</v>
      </c>
      <c r="O1139">
        <v>2.3842032010925882</v>
      </c>
      <c r="P1139">
        <v>3.389190461332896</v>
      </c>
      <c r="Q1139">
        <v>3.951492911700345</v>
      </c>
    </row>
    <row r="1140" spans="1:17" hidden="1" x14ac:dyDescent="0.25">
      <c r="A1140" t="s">
        <v>2</v>
      </c>
      <c r="B1140" t="s">
        <v>1056</v>
      </c>
      <c r="J1140">
        <v>0.19846901593528479</v>
      </c>
      <c r="K1140">
        <v>0.38993156378273819</v>
      </c>
      <c r="L1140">
        <v>0.58524761574186057</v>
      </c>
      <c r="M1140">
        <v>1.560764170683445</v>
      </c>
      <c r="N1140">
        <v>1.4228634750227369</v>
      </c>
      <c r="O1140">
        <v>2.3844191857293229</v>
      </c>
      <c r="P1140">
        <v>3.389563407360384</v>
      </c>
      <c r="Q1140">
        <v>3.9516025683884251</v>
      </c>
    </row>
    <row r="1141" spans="1:17" hidden="1" x14ac:dyDescent="0.25">
      <c r="A1141" t="s">
        <v>2</v>
      </c>
      <c r="B1141" t="s">
        <v>1057</v>
      </c>
      <c r="J1141">
        <v>0.19846896131916511</v>
      </c>
      <c r="K1141">
        <v>0.38993063712489839</v>
      </c>
      <c r="L1141">
        <v>0.58524546467259042</v>
      </c>
      <c r="M1141">
        <v>1.5607505195134681</v>
      </c>
      <c r="N1141">
        <v>1.422837581598257</v>
      </c>
      <c r="O1141">
        <v>2.384355613497672</v>
      </c>
      <c r="P1141">
        <v>3.3894528636886601</v>
      </c>
      <c r="Q1141">
        <v>3.9515673446234918</v>
      </c>
    </row>
    <row r="1142" spans="1:17" hidden="1" x14ac:dyDescent="0.25">
      <c r="A1142" t="s">
        <v>2</v>
      </c>
      <c r="B1142" t="s">
        <v>1058</v>
      </c>
      <c r="J1142">
        <v>0.198469035082247</v>
      </c>
      <c r="K1142">
        <v>0.38993188770920412</v>
      </c>
      <c r="L1142">
        <v>0.58524836977252159</v>
      </c>
      <c r="M1142">
        <v>1.560768973337608</v>
      </c>
      <c r="N1142">
        <v>1.422872444343287</v>
      </c>
      <c r="O1142">
        <v>2.3844412571943558</v>
      </c>
      <c r="P1142">
        <v>3.3896019450291721</v>
      </c>
      <c r="Q1142">
        <v>3.9516153462809549</v>
      </c>
    </row>
    <row r="1143" spans="1:17" x14ac:dyDescent="0.25">
      <c r="A1143" t="s">
        <v>2</v>
      </c>
      <c r="B1143" t="s">
        <v>1059</v>
      </c>
      <c r="J1143">
        <v>4.8850292146349044E-3</v>
      </c>
      <c r="K1143">
        <v>5.7300670686860596E-3</v>
      </c>
      <c r="L1143">
        <v>6.415837522638578E-3</v>
      </c>
      <c r="M1143">
        <v>7.3858995858726391E-3</v>
      </c>
      <c r="N1143">
        <v>6.5920944900518677E-3</v>
      </c>
      <c r="O1143">
        <v>4.577136605982802E-3</v>
      </c>
      <c r="P1143">
        <v>5.4321299505084731E-3</v>
      </c>
      <c r="Q1143">
        <v>1.18682152403362E-2</v>
      </c>
    </row>
    <row r="1144" spans="1:17" x14ac:dyDescent="0.25">
      <c r="A1144" t="s">
        <v>2</v>
      </c>
      <c r="B1144" t="s">
        <v>1060</v>
      </c>
      <c r="J1144">
        <v>4.8133008306511299E-3</v>
      </c>
      <c r="K1144">
        <v>5.6625578033884421E-3</v>
      </c>
      <c r="L1144">
        <v>6.3699522991069908E-3</v>
      </c>
      <c r="M1144">
        <v>7.471727389436059E-3</v>
      </c>
      <c r="N1144">
        <v>8.5596999029813464E-3</v>
      </c>
      <c r="O1144">
        <v>7.9371450228149874E-3</v>
      </c>
      <c r="P1144">
        <v>6.4234451539389396E-3</v>
      </c>
      <c r="Q1144">
        <v>1.2007038158417881E-2</v>
      </c>
    </row>
    <row r="1145" spans="1:17" hidden="1" x14ac:dyDescent="0.25">
      <c r="A1145" t="s">
        <v>2</v>
      </c>
      <c r="B1145" t="s">
        <v>1061</v>
      </c>
      <c r="J1145">
        <v>0.21031436251559971</v>
      </c>
      <c r="K1145">
        <v>0.45299467108552482</v>
      </c>
      <c r="L1145">
        <v>0.70411494599821922</v>
      </c>
      <c r="M1145">
        <v>1.9905245929732009</v>
      </c>
      <c r="N1145">
        <v>3.2125872674355</v>
      </c>
      <c r="O1145">
        <v>5.0554686524777246</v>
      </c>
      <c r="P1145">
        <v>7.2374305672379711</v>
      </c>
      <c r="Q1145">
        <v>7.13966369417727</v>
      </c>
    </row>
    <row r="1146" spans="1:17" hidden="1" x14ac:dyDescent="0.25">
      <c r="A1146" t="s">
        <v>2</v>
      </c>
      <c r="B1146" t="s">
        <v>1062</v>
      </c>
      <c r="J1146">
        <v>0.50821201755257295</v>
      </c>
      <c r="K1146">
        <v>1.0397680271777601</v>
      </c>
      <c r="L1146">
        <v>1.5918824851190889</v>
      </c>
      <c r="M1146">
        <v>4.376307172185129</v>
      </c>
      <c r="N1146">
        <v>7.4290740286215531</v>
      </c>
      <c r="O1146">
        <v>10.433179470367859</v>
      </c>
      <c r="P1146">
        <v>11.6964876996658</v>
      </c>
      <c r="Q1146">
        <v>15.328562182815469</v>
      </c>
    </row>
    <row r="1147" spans="1:17" hidden="1" x14ac:dyDescent="0.25">
      <c r="A1147" t="s">
        <v>2</v>
      </c>
      <c r="B1147" t="s">
        <v>1063</v>
      </c>
      <c r="J1147">
        <v>0.1164755521159445</v>
      </c>
      <c r="K1147">
        <v>0.27257038843109521</v>
      </c>
      <c r="L1147">
        <v>0.39979800956489819</v>
      </c>
      <c r="M1147">
        <v>1.075117358408938</v>
      </c>
      <c r="N1147">
        <v>1.8023089202471101</v>
      </c>
      <c r="O1147">
        <v>1.7342782142334949</v>
      </c>
      <c r="P1147">
        <v>2.3119846733241212</v>
      </c>
      <c r="Q1147">
        <v>2.9393472426449661</v>
      </c>
    </row>
    <row r="1148" spans="1:17" hidden="1" x14ac:dyDescent="0.25">
      <c r="A1148" t="s">
        <v>2</v>
      </c>
      <c r="B1148" t="s">
        <v>1064</v>
      </c>
      <c r="J1148">
        <v>0.50821202980245495</v>
      </c>
      <c r="K1148">
        <v>1.0397654996792169</v>
      </c>
      <c r="L1148">
        <v>1.5918762248024829</v>
      </c>
      <c r="M1148">
        <v>4.3762641779573164</v>
      </c>
      <c r="N1148">
        <v>7.4289723336780478</v>
      </c>
      <c r="O1148">
        <v>10.43298868070316</v>
      </c>
      <c r="P1148">
        <v>11.69623168003778</v>
      </c>
      <c r="Q1148">
        <v>15.32845696577067</v>
      </c>
    </row>
    <row r="1149" spans="1:17" hidden="1" x14ac:dyDescent="0.25">
      <c r="A1149" t="s">
        <v>2</v>
      </c>
      <c r="B1149" t="s">
        <v>1065</v>
      </c>
      <c r="J1149">
        <v>9.2404572684813169E-2</v>
      </c>
      <c r="K1149">
        <v>0.21624073223853429</v>
      </c>
      <c r="L1149">
        <v>0.31717529834360131</v>
      </c>
      <c r="M1149">
        <v>0.85292633684003605</v>
      </c>
      <c r="N1149">
        <v>1.429827186119321</v>
      </c>
      <c r="O1149">
        <v>1.3758332298485501</v>
      </c>
      <c r="P1149">
        <v>1.8341223390814501</v>
      </c>
      <c r="Q1149">
        <v>2.3317976346753779</v>
      </c>
    </row>
    <row r="1150" spans="1:17" x14ac:dyDescent="0.25">
      <c r="A1150" t="s">
        <v>2</v>
      </c>
      <c r="B1150" t="s">
        <v>1066</v>
      </c>
      <c r="J1150">
        <v>3.8435144912617632E-3</v>
      </c>
      <c r="K1150">
        <v>4.5419665031996032E-3</v>
      </c>
      <c r="L1150">
        <v>5.1105962612873557E-3</v>
      </c>
      <c r="M1150">
        <v>5.7269434124065819E-3</v>
      </c>
      <c r="N1150">
        <v>4.6895663328432721E-3</v>
      </c>
      <c r="O1150">
        <v>3.2357333417813491E-3</v>
      </c>
      <c r="P1150">
        <v>4.1134078286013736E-3</v>
      </c>
      <c r="Q1150">
        <v>9.3191909795626703E-3</v>
      </c>
    </row>
    <row r="1151" spans="1:17" hidden="1" x14ac:dyDescent="0.25">
      <c r="A1151" t="s">
        <v>2</v>
      </c>
      <c r="B1151" t="s">
        <v>1067</v>
      </c>
      <c r="J1151">
        <v>0.5082118353885452</v>
      </c>
      <c r="K1151">
        <v>1.039773677561812</v>
      </c>
      <c r="L1151">
        <v>1.591896613388174</v>
      </c>
      <c r="M1151">
        <v>4.3764054322606496</v>
      </c>
      <c r="N1151">
        <v>7.4293058861152401</v>
      </c>
      <c r="O1151">
        <v>10.43359525892391</v>
      </c>
      <c r="P1151">
        <v>11.69705649657589</v>
      </c>
      <c r="Q1151">
        <v>15.32876985993618</v>
      </c>
    </row>
    <row r="1152" spans="1:17" hidden="1" x14ac:dyDescent="0.25">
      <c r="A1152" t="s">
        <v>2</v>
      </c>
      <c r="B1152" t="s">
        <v>1068</v>
      </c>
      <c r="J1152">
        <v>0.1136385650218799</v>
      </c>
      <c r="K1152">
        <v>0.26593144796638229</v>
      </c>
      <c r="L1152">
        <v>0.3900602282880446</v>
      </c>
      <c r="M1152">
        <v>1.048930387741448</v>
      </c>
      <c r="N1152">
        <v>1.758409179811014</v>
      </c>
      <c r="O1152">
        <v>1.692032281145639</v>
      </c>
      <c r="P1152">
        <v>2.2556644871564582</v>
      </c>
      <c r="Q1152">
        <v>2.8677429592140511</v>
      </c>
    </row>
    <row r="1153" spans="1:17" hidden="1" x14ac:dyDescent="0.25">
      <c r="A1153" t="s">
        <v>2</v>
      </c>
      <c r="B1153" t="s">
        <v>1069</v>
      </c>
      <c r="J1153">
        <v>0.2103144833973439</v>
      </c>
      <c r="K1153">
        <v>0.45299754601226572</v>
      </c>
      <c r="L1153">
        <v>0.70412204140223478</v>
      </c>
      <c r="M1153">
        <v>1.99056429281396</v>
      </c>
      <c r="N1153">
        <v>3.2126725392758719</v>
      </c>
      <c r="O1153">
        <v>5.0556724335481187</v>
      </c>
      <c r="P1153">
        <v>7.3885322306111281</v>
      </c>
      <c r="Q1153">
        <v>11.224507592756179</v>
      </c>
    </row>
    <row r="1154" spans="1:17" hidden="1" x14ac:dyDescent="0.25">
      <c r="A1154" t="s">
        <v>2</v>
      </c>
      <c r="B1154" t="s">
        <v>1070</v>
      </c>
      <c r="J1154">
        <v>0.21031448344635789</v>
      </c>
      <c r="K1154">
        <v>0.45299754765417971</v>
      </c>
      <c r="L1154">
        <v>0.70412204528461975</v>
      </c>
      <c r="M1154">
        <v>1.990564321930679</v>
      </c>
      <c r="N1154">
        <v>3.2126726080353749</v>
      </c>
      <c r="O1154">
        <v>5.0556725893774654</v>
      </c>
      <c r="P1154">
        <v>7.388532543548461</v>
      </c>
      <c r="Q1154">
        <v>11.22450824631129</v>
      </c>
    </row>
    <row r="1155" spans="1:17" hidden="1" x14ac:dyDescent="0.25">
      <c r="A1155" t="s">
        <v>2</v>
      </c>
      <c r="B1155" t="s">
        <v>1071</v>
      </c>
      <c r="J1155">
        <v>0.2103144832173138</v>
      </c>
      <c r="K1155">
        <v>0.45299753998247988</v>
      </c>
      <c r="L1155">
        <v>0.70412202714466054</v>
      </c>
      <c r="M1155">
        <v>1.9905641858875269</v>
      </c>
      <c r="N1155">
        <v>3.2126722867706472</v>
      </c>
      <c r="O1155">
        <v>5.0556718613040319</v>
      </c>
      <c r="P1155">
        <v>7.3885310814445564</v>
      </c>
      <c r="Q1155">
        <v>11.224505192800279</v>
      </c>
    </row>
    <row r="1156" spans="1:17" x14ac:dyDescent="0.25">
      <c r="A1156" t="s">
        <v>2</v>
      </c>
      <c r="B1156" t="s">
        <v>1072</v>
      </c>
      <c r="J1156">
        <v>6.9485536123446868E-3</v>
      </c>
      <c r="K1156">
        <v>8.1399818691716627E-3</v>
      </c>
      <c r="L1156">
        <v>9.146999279921143E-3</v>
      </c>
      <c r="M1156">
        <v>1.062762739814011E-2</v>
      </c>
      <c r="N1156">
        <v>1.2133080332061031E-2</v>
      </c>
      <c r="O1156">
        <v>1.401180376464665E-2</v>
      </c>
      <c r="P1156">
        <v>1.6577483507682331E-2</v>
      </c>
      <c r="Q1156">
        <v>2.4778646169152721E-2</v>
      </c>
    </row>
    <row r="1157" spans="1:17" hidden="1" x14ac:dyDescent="0.25">
      <c r="A1157" t="s">
        <v>2</v>
      </c>
      <c r="B1157" t="s">
        <v>1073</v>
      </c>
      <c r="J1157">
        <v>0.47024923614161451</v>
      </c>
      <c r="K1157">
        <v>0.94052374360629509</v>
      </c>
      <c r="L1157">
        <v>1.410804808537917</v>
      </c>
      <c r="M1157">
        <v>3.7622115211505269</v>
      </c>
      <c r="N1157">
        <v>5.937453815896224</v>
      </c>
      <c r="O1157">
        <v>8.068647522252208</v>
      </c>
      <c r="P1157">
        <v>10.199836898709499</v>
      </c>
      <c r="Q1157">
        <v>12.330997668512429</v>
      </c>
    </row>
    <row r="1158" spans="1:17" x14ac:dyDescent="0.25">
      <c r="A1158" t="s">
        <v>2</v>
      </c>
      <c r="B1158" t="s">
        <v>1074</v>
      </c>
      <c r="J1158">
        <v>2.902366744618125E-5</v>
      </c>
      <c r="K1158">
        <v>3.2982736157279141E-5</v>
      </c>
      <c r="L1158">
        <v>3.0177613484578441E-5</v>
      </c>
      <c r="M1158">
        <v>1.5384219195971162E-5</v>
      </c>
      <c r="N1158">
        <v>8.2123951197205067E-6</v>
      </c>
      <c r="O1158">
        <v>1.048156771112115E-5</v>
      </c>
      <c r="P1158">
        <v>1.728736355410243E-5</v>
      </c>
      <c r="Q1158">
        <v>5.2493089185579237E-5</v>
      </c>
    </row>
    <row r="1159" spans="1:17" hidden="1" x14ac:dyDescent="0.25">
      <c r="A1159" t="s">
        <v>2</v>
      </c>
      <c r="B1159" t="s">
        <v>1075</v>
      </c>
      <c r="J1159">
        <v>8.081297866241792E-2</v>
      </c>
      <c r="K1159">
        <v>0.1631826579740529</v>
      </c>
      <c r="L1159">
        <v>0.24565916309216931</v>
      </c>
      <c r="M1159">
        <v>0.66118364863889578</v>
      </c>
      <c r="N1159">
        <v>1.0516771306480379</v>
      </c>
      <c r="O1159">
        <v>1.215238906012466</v>
      </c>
      <c r="P1159">
        <v>1.5213846973188749</v>
      </c>
      <c r="Q1159">
        <v>1.9797609144220201</v>
      </c>
    </row>
    <row r="1160" spans="1:17" hidden="1" x14ac:dyDescent="0.25">
      <c r="A1160" t="s">
        <v>2</v>
      </c>
      <c r="B1160" t="s">
        <v>1076</v>
      </c>
      <c r="J1160">
        <v>8.081297841739174E-2</v>
      </c>
      <c r="K1160">
        <v>0.16318264988218531</v>
      </c>
      <c r="L1160">
        <v>0.24565914377717679</v>
      </c>
      <c r="M1160">
        <v>0.66118351928571872</v>
      </c>
      <c r="N1160">
        <v>1.0516767268510161</v>
      </c>
      <c r="O1160">
        <v>1.21523825297204</v>
      </c>
      <c r="P1160">
        <v>1.52138406181927</v>
      </c>
      <c r="Q1160">
        <v>1.9797597045961619</v>
      </c>
    </row>
    <row r="1161" spans="1:17" hidden="1" x14ac:dyDescent="0.25">
      <c r="A1161" t="s">
        <v>2</v>
      </c>
      <c r="B1161" t="s">
        <v>1077</v>
      </c>
      <c r="J1161">
        <v>8.081297861486586E-2</v>
      </c>
      <c r="K1161">
        <v>0.16318265640345139</v>
      </c>
      <c r="L1161">
        <v>0.2456591593431928</v>
      </c>
      <c r="M1161">
        <v>0.66118362353176208</v>
      </c>
      <c r="N1161">
        <v>1.0516770522733849</v>
      </c>
      <c r="O1161">
        <v>1.215238779262551</v>
      </c>
      <c r="P1161">
        <v>1.521384573986023</v>
      </c>
      <c r="Q1161">
        <v>1.9797606796178731</v>
      </c>
    </row>
    <row r="1162" spans="1:17" hidden="1" x14ac:dyDescent="0.25">
      <c r="A1162" t="s">
        <v>2</v>
      </c>
      <c r="B1162" t="s">
        <v>1078</v>
      </c>
      <c r="J1162">
        <v>8.0815076841883771E-2</v>
      </c>
      <c r="K1162">
        <v>0.1631942519423159</v>
      </c>
      <c r="L1162">
        <v>0.2456827200295765</v>
      </c>
      <c r="M1162">
        <v>0.6613303532307635</v>
      </c>
      <c r="N1162">
        <v>1.078914089937054</v>
      </c>
      <c r="O1162">
        <v>2.3778757917874702</v>
      </c>
      <c r="P1162">
        <v>3.1276375183852161</v>
      </c>
      <c r="Q1162">
        <v>3.063913367669715</v>
      </c>
    </row>
    <row r="1163" spans="1:17" hidden="1" x14ac:dyDescent="0.25">
      <c r="A1163" t="s">
        <v>2</v>
      </c>
      <c r="B1163" t="s">
        <v>1079</v>
      </c>
      <c r="J1163">
        <v>8.0812993988236062E-2</v>
      </c>
      <c r="K1163">
        <v>0.16318276073042809</v>
      </c>
      <c r="L1163">
        <v>0.24565943545963059</v>
      </c>
      <c r="M1163">
        <v>0.6611856655445173</v>
      </c>
      <c r="N1163">
        <v>1.051682254499275</v>
      </c>
      <c r="O1163">
        <v>1.2152500010190641</v>
      </c>
      <c r="P1163">
        <v>1.5213964402252751</v>
      </c>
      <c r="Q1163">
        <v>1.9797688684469981</v>
      </c>
    </row>
    <row r="1164" spans="1:17" hidden="1" x14ac:dyDescent="0.25">
      <c r="A1164" t="s">
        <v>2</v>
      </c>
      <c r="B1164" t="s">
        <v>1080</v>
      </c>
      <c r="J1164">
        <v>8.0813005518038827E-2</v>
      </c>
      <c r="K1164">
        <v>0.16318281413008359</v>
      </c>
      <c r="L1164">
        <v>0.24565957344792841</v>
      </c>
      <c r="M1164">
        <v>0.66118646993961094</v>
      </c>
      <c r="N1164">
        <v>1.0516845474773009</v>
      </c>
      <c r="O1164">
        <v>1.2152524845083039</v>
      </c>
      <c r="P1164">
        <v>1.521400799419995</v>
      </c>
      <c r="Q1164">
        <v>1.9797709530250489</v>
      </c>
    </row>
    <row r="1165" spans="1:17" x14ac:dyDescent="0.25">
      <c r="A1165" t="s">
        <v>2</v>
      </c>
      <c r="B1165" t="s">
        <v>1081</v>
      </c>
      <c r="J1165">
        <v>5.8276082146630917E-3</v>
      </c>
      <c r="K1165">
        <v>6.9642079048068198E-3</v>
      </c>
      <c r="L1165">
        <v>7.7191341966225766E-3</v>
      </c>
      <c r="M1165">
        <v>6.6945642848776502E-3</v>
      </c>
      <c r="N1165">
        <v>3.602340475759963E-3</v>
      </c>
      <c r="O1165">
        <v>4.0252188596756533E-3</v>
      </c>
      <c r="P1165">
        <v>5.5637183718065114E-3</v>
      </c>
      <c r="Q1165">
        <v>1.3353935419411E-2</v>
      </c>
    </row>
    <row r="1166" spans="1:17" x14ac:dyDescent="0.25">
      <c r="A1166" t="s">
        <v>2</v>
      </c>
      <c r="B1166" t="s">
        <v>1082</v>
      </c>
      <c r="C1166">
        <v>3.4387921099195563E-2</v>
      </c>
      <c r="D1166">
        <v>1.8552296802274351</v>
      </c>
      <c r="E1166">
        <v>3.7217696620248968</v>
      </c>
      <c r="F1166">
        <v>5.6111058015081126</v>
      </c>
      <c r="G1166">
        <v>105.5914208882628</v>
      </c>
      <c r="H1166">
        <v>107.5662045823204</v>
      </c>
      <c r="I1166">
        <v>108.8553692312063</v>
      </c>
      <c r="J1166">
        <v>47.543742254623822</v>
      </c>
      <c r="K1166">
        <v>45.911287407432027</v>
      </c>
      <c r="L1166">
        <v>45.359461776743608</v>
      </c>
      <c r="M1166">
        <v>0.45389490895679618</v>
      </c>
      <c r="N1166">
        <v>2.3117640082949962E-3</v>
      </c>
      <c r="O1166">
        <v>2.9499200402390438E-3</v>
      </c>
      <c r="P1166">
        <v>4.8621841580625512E-3</v>
      </c>
      <c r="Q1166">
        <v>1.424123240245239E-2</v>
      </c>
    </row>
    <row r="1167" spans="1:17" hidden="1" x14ac:dyDescent="0.25">
      <c r="A1167" t="s">
        <v>2</v>
      </c>
      <c r="B1167" t="s">
        <v>1083</v>
      </c>
      <c r="J1167">
        <v>118.79030511899241</v>
      </c>
      <c r="K1167">
        <v>124.773911979414</v>
      </c>
      <c r="L1167">
        <v>152.45547885158689</v>
      </c>
      <c r="M1167">
        <v>209.96949047645069</v>
      </c>
      <c r="N1167">
        <v>213.78288495124201</v>
      </c>
      <c r="O1167">
        <v>214.62836709086039</v>
      </c>
      <c r="P1167">
        <v>214.6702334652143</v>
      </c>
      <c r="Q1167">
        <v>211.34848427803109</v>
      </c>
    </row>
    <row r="1168" spans="1:17" hidden="1" x14ac:dyDescent="0.25">
      <c r="A1168" t="s">
        <v>2</v>
      </c>
      <c r="B1168" t="s">
        <v>1084</v>
      </c>
      <c r="C1168">
        <v>801.25198898562735</v>
      </c>
      <c r="D1168">
        <v>801.29824299033567</v>
      </c>
      <c r="E1168">
        <v>801.29614156579123</v>
      </c>
      <c r="F1168">
        <v>801.28555224172283</v>
      </c>
      <c r="G1168">
        <v>400.65233619507501</v>
      </c>
      <c r="H1168">
        <v>400.65220406428102</v>
      </c>
      <c r="I1168">
        <v>400.65663041010413</v>
      </c>
      <c r="J1168">
        <v>110.59932022423661</v>
      </c>
      <c r="K1168">
        <v>97.300693092532228</v>
      </c>
    </row>
    <row r="1169" spans="1:17" x14ac:dyDescent="0.25">
      <c r="A1169" t="s">
        <v>2</v>
      </c>
      <c r="B1169" t="s">
        <v>1085</v>
      </c>
      <c r="C1169">
        <v>3.0727769674807941E-2</v>
      </c>
      <c r="D1169">
        <v>1.04211283430847</v>
      </c>
      <c r="E1169">
        <v>2.0717297563003609</v>
      </c>
      <c r="F1169">
        <v>3.105799323171877</v>
      </c>
      <c r="G1169">
        <v>55.615482397743037</v>
      </c>
      <c r="H1169">
        <v>56.641925914173683</v>
      </c>
      <c r="I1169">
        <v>57.292196928117733</v>
      </c>
      <c r="J1169">
        <v>25.45288703469442</v>
      </c>
      <c r="K1169">
        <v>24.554535060362799</v>
      </c>
      <c r="L1169">
        <v>25.198806467493231</v>
      </c>
      <c r="M1169">
        <v>0.2326227521887364</v>
      </c>
      <c r="N1169">
        <v>2.791053934018118E-3</v>
      </c>
      <c r="O1169">
        <v>3.5606109921013452E-3</v>
      </c>
      <c r="P1169">
        <v>5.8641281106550846E-3</v>
      </c>
      <c r="Q1169">
        <v>1.7110402370661141E-2</v>
      </c>
    </row>
    <row r="1170" spans="1:17" hidden="1" x14ac:dyDescent="0.25">
      <c r="A1170" t="s">
        <v>2</v>
      </c>
      <c r="B1170" t="s">
        <v>1086</v>
      </c>
      <c r="J1170">
        <v>60.614478853124012</v>
      </c>
      <c r="K1170">
        <v>62.355556741053469</v>
      </c>
      <c r="L1170">
        <v>83.594317471361379</v>
      </c>
      <c r="M1170">
        <v>108.5605011866656</v>
      </c>
      <c r="N1170">
        <v>108.79033288491991</v>
      </c>
      <c r="O1170">
        <v>108.7895633278619</v>
      </c>
      <c r="P1170">
        <v>108.78725981074329</v>
      </c>
      <c r="Q1170">
        <v>108.7760135364833</v>
      </c>
    </row>
    <row r="1171" spans="1:17" hidden="1" x14ac:dyDescent="0.25">
      <c r="A1171" t="s">
        <v>2</v>
      </c>
      <c r="B1171" t="s">
        <v>1087</v>
      </c>
      <c r="C1171">
        <v>102.9724197682054</v>
      </c>
      <c r="D1171">
        <v>102.98824171145679</v>
      </c>
      <c r="E1171">
        <v>102.9858317973498</v>
      </c>
      <c r="F1171">
        <v>102.97896923836321</v>
      </c>
      <c r="G1171">
        <v>51.496493171675418</v>
      </c>
      <c r="H1171">
        <v>51.497256663130273</v>
      </c>
      <c r="I1171">
        <v>51.500927010735332</v>
      </c>
      <c r="J1171">
        <v>22.72575805103536</v>
      </c>
      <c r="K1171">
        <v>21.883032137437532</v>
      </c>
    </row>
    <row r="1172" spans="1:17" hidden="1" x14ac:dyDescent="0.25">
      <c r="A1172" t="s">
        <v>2</v>
      </c>
      <c r="B1172" t="s">
        <v>1088</v>
      </c>
      <c r="J1172">
        <v>68.652265739671833</v>
      </c>
      <c r="K1172">
        <v>74.405925802709433</v>
      </c>
      <c r="L1172">
        <v>95.473294090689464</v>
      </c>
      <c r="M1172">
        <v>44.464166912889233</v>
      </c>
      <c r="N1172">
        <v>58.838625364662917</v>
      </c>
      <c r="O1172">
        <v>57.126189392898709</v>
      </c>
      <c r="P1172">
        <v>52.892936417894461</v>
      </c>
      <c r="Q1172">
        <v>52.46579681473866</v>
      </c>
    </row>
    <row r="1173" spans="1:17" x14ac:dyDescent="0.25">
      <c r="A1173" t="s">
        <v>2</v>
      </c>
      <c r="B1173" t="s">
        <v>1089</v>
      </c>
      <c r="C1173">
        <v>2.9939842647055671E-5</v>
      </c>
      <c r="D1173">
        <v>6.6981566860019835E-5</v>
      </c>
      <c r="E1173">
        <v>1.033308468797754E-4</v>
      </c>
      <c r="F1173">
        <v>10.956859357290391</v>
      </c>
      <c r="G1173">
        <v>13.37015031941797</v>
      </c>
      <c r="H1173">
        <v>15.701107365967211</v>
      </c>
      <c r="I1173">
        <v>17.349929392003322</v>
      </c>
      <c r="J1173">
        <v>3.1748970141481911</v>
      </c>
      <c r="K1173">
        <v>1.9730009335085961</v>
      </c>
      <c r="L1173">
        <v>0.16459654544619329</v>
      </c>
      <c r="M1173">
        <v>1.095897471520109E-5</v>
      </c>
      <c r="N1173">
        <v>1.3986750999393689E-5</v>
      </c>
      <c r="O1173">
        <v>1.7850931827482451E-5</v>
      </c>
      <c r="P1173">
        <v>2.2782609701440861E-5</v>
      </c>
      <c r="Q1173">
        <v>1.3530471820708909E-4</v>
      </c>
    </row>
    <row r="1174" spans="1:17" hidden="1" x14ac:dyDescent="0.25">
      <c r="A1174" t="s">
        <v>2</v>
      </c>
      <c r="B1174" t="s">
        <v>1090</v>
      </c>
      <c r="J1174">
        <v>68.65372726059185</v>
      </c>
      <c r="K1174">
        <v>74.413419169588522</v>
      </c>
      <c r="L1174">
        <v>95.485186683404393</v>
      </c>
      <c r="M1174">
        <v>44.472173009767459</v>
      </c>
      <c r="N1174">
        <v>58.852219249064589</v>
      </c>
      <c r="O1174">
        <v>57.137678957300551</v>
      </c>
      <c r="P1174">
        <v>52.900990401346768</v>
      </c>
      <c r="Q1174">
        <v>52.46607030179743</v>
      </c>
    </row>
    <row r="1175" spans="1:17" hidden="1" x14ac:dyDescent="0.25">
      <c r="A1175" t="s">
        <v>2</v>
      </c>
      <c r="B1175" t="s">
        <v>1091</v>
      </c>
      <c r="C1175">
        <v>53.377662397548498</v>
      </c>
      <c r="D1175">
        <v>53.378177836520678</v>
      </c>
      <c r="E1175">
        <v>53.378170844845322</v>
      </c>
    </row>
    <row r="1176" spans="1:17" hidden="1" x14ac:dyDescent="0.25">
      <c r="A1176" t="s">
        <v>2</v>
      </c>
      <c r="B1176" t="s">
        <v>1092</v>
      </c>
      <c r="J1176">
        <v>68.669102606762522</v>
      </c>
      <c r="K1176">
        <v>74.531918625425646</v>
      </c>
      <c r="L1176">
        <v>85.99983614505787</v>
      </c>
      <c r="M1176">
        <v>105.8848570358724</v>
      </c>
      <c r="N1176">
        <v>97.97698328300983</v>
      </c>
      <c r="O1176">
        <v>106.650429482696</v>
      </c>
      <c r="P1176">
        <v>132.51756982042119</v>
      </c>
      <c r="Q1176">
        <v>133.74152158640919</v>
      </c>
    </row>
    <row r="1177" spans="1:17" hidden="1" x14ac:dyDescent="0.25">
      <c r="A1177" t="s">
        <v>2</v>
      </c>
      <c r="B1177" t="s">
        <v>1093</v>
      </c>
      <c r="J1177">
        <v>72.358296978886699</v>
      </c>
      <c r="K1177">
        <v>83.064411641055557</v>
      </c>
      <c r="L1177">
        <v>98.562893298498238</v>
      </c>
      <c r="M1177">
        <v>123.30247665019451</v>
      </c>
      <c r="N1177">
        <v>113.2436834406483</v>
      </c>
      <c r="O1177">
        <v>118.8049759371912</v>
      </c>
      <c r="P1177">
        <v>143.1473170103753</v>
      </c>
      <c r="Q1177">
        <v>143.5062716866465</v>
      </c>
    </row>
    <row r="1178" spans="1:17" hidden="1" x14ac:dyDescent="0.25">
      <c r="A1178" t="s">
        <v>2</v>
      </c>
      <c r="B1178" t="s">
        <v>1094</v>
      </c>
      <c r="J1178">
        <v>68.664429157311957</v>
      </c>
      <c r="K1178">
        <v>74.487582301343394</v>
      </c>
      <c r="L1178">
        <v>85.864083816316281</v>
      </c>
      <c r="M1178">
        <v>115.5299436024073</v>
      </c>
      <c r="N1178">
        <v>106.72513431518389</v>
      </c>
      <c r="O1178">
        <v>105.5870200335204</v>
      </c>
      <c r="P1178">
        <v>98.775982047371684</v>
      </c>
      <c r="Q1178">
        <v>99.016831141510167</v>
      </c>
    </row>
    <row r="1179" spans="1:17" hidden="1" x14ac:dyDescent="0.25">
      <c r="A1179" t="s">
        <v>2</v>
      </c>
      <c r="B1179" t="s">
        <v>1095</v>
      </c>
      <c r="J1179">
        <v>68.667612529960138</v>
      </c>
      <c r="K1179">
        <v>74.505229741132439</v>
      </c>
      <c r="L1179">
        <v>85.893412456245272</v>
      </c>
      <c r="M1179">
        <v>103.3933545007722</v>
      </c>
      <c r="N1179">
        <v>107.1602993233336</v>
      </c>
      <c r="O1179">
        <v>104.1175278905292</v>
      </c>
      <c r="P1179">
        <v>98.643513510170592</v>
      </c>
      <c r="Q1179">
        <v>98.957440901468317</v>
      </c>
    </row>
    <row r="1180" spans="1:17" x14ac:dyDescent="0.25">
      <c r="A1180" t="s">
        <v>2</v>
      </c>
      <c r="B1180" t="s">
        <v>1096</v>
      </c>
      <c r="C1180">
        <v>1.3200990696961899E-3</v>
      </c>
      <c r="D1180">
        <v>228.1369480071177</v>
      </c>
      <c r="E1180">
        <v>331.6073428907103</v>
      </c>
      <c r="F1180">
        <v>357.56699085178059</v>
      </c>
      <c r="G1180">
        <v>361.85855816414062</v>
      </c>
      <c r="H1180">
        <v>364.94920726845112</v>
      </c>
      <c r="I1180">
        <v>366.59549660475352</v>
      </c>
      <c r="J1180">
        <v>108.01949187329301</v>
      </c>
      <c r="K1180">
        <v>94.181550348280851</v>
      </c>
      <c r="L1180">
        <v>17.513231370473751</v>
      </c>
      <c r="M1180">
        <v>5.9296475298542307E-5</v>
      </c>
      <c r="N1180">
        <v>5.0625602940268443E-5</v>
      </c>
      <c r="O1180">
        <v>6.4611858094577485E-5</v>
      </c>
      <c r="P1180">
        <v>9.779288292804219E-5</v>
      </c>
      <c r="Q1180">
        <v>3.1800454015214538E-4</v>
      </c>
    </row>
    <row r="1181" spans="1:17" hidden="1" x14ac:dyDescent="0.25">
      <c r="A1181" t="s">
        <v>2</v>
      </c>
      <c r="B1181" t="s">
        <v>1097</v>
      </c>
      <c r="C1181">
        <v>390.45907672431429</v>
      </c>
      <c r="D1181">
        <v>390.45959273060879</v>
      </c>
      <c r="E1181">
        <v>195.22971545973829</v>
      </c>
      <c r="F1181">
        <v>195.22970988085899</v>
      </c>
      <c r="G1181">
        <v>195.2297004265219</v>
      </c>
      <c r="H1181">
        <v>195.22969506872289</v>
      </c>
      <c r="I1181">
        <v>195.22986125107889</v>
      </c>
    </row>
    <row r="1182" spans="1:17" hidden="1" x14ac:dyDescent="0.25">
      <c r="A1182" t="s">
        <v>2</v>
      </c>
      <c r="B1182" t="s">
        <v>1098</v>
      </c>
      <c r="J1182">
        <v>68.752287380881938</v>
      </c>
      <c r="K1182">
        <v>54.976153284487722</v>
      </c>
      <c r="L1182">
        <v>46.635174110933043</v>
      </c>
      <c r="M1182">
        <v>45.222987265841219</v>
      </c>
      <c r="N1182">
        <v>60.179079302148168</v>
      </c>
      <c r="O1182">
        <v>58.298132209851993</v>
      </c>
      <c r="P1182">
        <v>53.754691361840699</v>
      </c>
      <c r="Q1182">
        <v>52.610206085416372</v>
      </c>
    </row>
    <row r="1183" spans="1:17" x14ac:dyDescent="0.25">
      <c r="A1183" t="s">
        <v>2</v>
      </c>
      <c r="B1183" t="s">
        <v>1099</v>
      </c>
      <c r="C1183">
        <v>6.9906515173743014E-6</v>
      </c>
      <c r="D1183">
        <v>7.6341742818375291E-6</v>
      </c>
      <c r="E1183">
        <v>8.017019932896799E-6</v>
      </c>
      <c r="F1183">
        <v>8.4254845593542398E-6</v>
      </c>
      <c r="G1183">
        <v>8.8416887248362855E-6</v>
      </c>
      <c r="H1183">
        <v>9.2998227384304016E-6</v>
      </c>
      <c r="I1183">
        <v>0.2489230864107263</v>
      </c>
      <c r="J1183">
        <v>9.7355061531561082E-6</v>
      </c>
      <c r="K1183">
        <v>1.0222242967210931E-5</v>
      </c>
      <c r="L1183">
        <v>2.1466919847545021E-6</v>
      </c>
      <c r="M1183">
        <v>2.739780505001533E-6</v>
      </c>
      <c r="N1183">
        <v>3.496732372479106E-6</v>
      </c>
      <c r="O1183">
        <v>4.4628088467367416E-6</v>
      </c>
      <c r="P1183">
        <v>5.6957878871720599E-6</v>
      </c>
      <c r="Q1183">
        <v>3.6345566871709463E-5</v>
      </c>
    </row>
    <row r="1184" spans="1:17" hidden="1" x14ac:dyDescent="0.25">
      <c r="A1184" t="s">
        <v>2</v>
      </c>
      <c r="B1184" t="s">
        <v>1100</v>
      </c>
      <c r="C1184">
        <v>114.5806769211337</v>
      </c>
    </row>
    <row r="1185" spans="1:17" hidden="1" x14ac:dyDescent="0.25">
      <c r="A1185" t="s">
        <v>2</v>
      </c>
      <c r="B1185" t="s">
        <v>1101</v>
      </c>
      <c r="J1185">
        <v>68.786755716029688</v>
      </c>
      <c r="K1185">
        <v>55.182042457326091</v>
      </c>
      <c r="L1185">
        <v>46.854925999437611</v>
      </c>
      <c r="M1185">
        <v>45.457532444528177</v>
      </c>
      <c r="N1185">
        <v>60.591463933481293</v>
      </c>
      <c r="O1185">
        <v>58.654323663478607</v>
      </c>
      <c r="P1185">
        <v>54.012536123437712</v>
      </c>
      <c r="Q1185">
        <v>52.648697532090111</v>
      </c>
    </row>
    <row r="1186" spans="1:17" x14ac:dyDescent="0.25">
      <c r="A1186" t="s">
        <v>2</v>
      </c>
      <c r="B1186" t="s">
        <v>1102</v>
      </c>
      <c r="C1186">
        <v>6.9906514159765056E-6</v>
      </c>
      <c r="D1186">
        <v>7.6341741536805802E-6</v>
      </c>
      <c r="E1186">
        <v>8.0170197384329625E-6</v>
      </c>
      <c r="F1186">
        <v>8.4254842568160482E-6</v>
      </c>
      <c r="G1186">
        <v>8.8416885353836636E-6</v>
      </c>
      <c r="H1186">
        <v>9.2998223792606289E-6</v>
      </c>
      <c r="I1186">
        <v>0.24891973018624761</v>
      </c>
      <c r="J1186">
        <v>9.7355060131428495E-6</v>
      </c>
      <c r="K1186">
        <v>1.022224286891643E-5</v>
      </c>
      <c r="L1186">
        <v>2.1466918468178018E-6</v>
      </c>
      <c r="M1186">
        <v>2.7397803548111349E-6</v>
      </c>
      <c r="N1186">
        <v>3.4967322330611001E-6</v>
      </c>
      <c r="O1186">
        <v>4.4628087279136511E-6</v>
      </c>
      <c r="P1186">
        <v>5.6957877635700747E-6</v>
      </c>
      <c r="Q1186">
        <v>3.6345566896961277E-5</v>
      </c>
    </row>
    <row r="1187" spans="1:17" hidden="1" x14ac:dyDescent="0.25">
      <c r="A1187" t="s">
        <v>2</v>
      </c>
      <c r="B1187" t="s">
        <v>1103</v>
      </c>
      <c r="C1187">
        <v>368.01059296923648</v>
      </c>
    </row>
    <row r="1188" spans="1:17" hidden="1" x14ac:dyDescent="0.25">
      <c r="A1188" t="s">
        <v>2</v>
      </c>
      <c r="B1188" t="s">
        <v>1104</v>
      </c>
      <c r="J1188">
        <v>68.683003882595656</v>
      </c>
      <c r="K1188">
        <v>74.576297063459648</v>
      </c>
      <c r="L1188">
        <v>85.968043962809261</v>
      </c>
      <c r="M1188">
        <v>118.0180744481013</v>
      </c>
      <c r="N1188">
        <v>106.41564287307121</v>
      </c>
      <c r="O1188">
        <v>105.45995280603439</v>
      </c>
      <c r="P1188">
        <v>98.652786710661104</v>
      </c>
      <c r="Q1188">
        <v>98.937931537876096</v>
      </c>
    </row>
    <row r="1189" spans="1:17" hidden="1" x14ac:dyDescent="0.25">
      <c r="A1189" t="s">
        <v>2</v>
      </c>
      <c r="B1189" t="s">
        <v>1105</v>
      </c>
      <c r="J1189">
        <v>68.657253981918132</v>
      </c>
      <c r="K1189">
        <v>74.448735154833656</v>
      </c>
      <c r="L1189">
        <v>85.811992192512463</v>
      </c>
      <c r="M1189">
        <v>117.7710015501588</v>
      </c>
      <c r="N1189">
        <v>106.04453974631529</v>
      </c>
      <c r="O1189">
        <v>105.1202529413773</v>
      </c>
      <c r="P1189">
        <v>98.395454449269778</v>
      </c>
      <c r="Q1189">
        <v>98.884644725740429</v>
      </c>
    </row>
    <row r="1190" spans="1:17" hidden="1" x14ac:dyDescent="0.25">
      <c r="A1190" t="s">
        <v>2</v>
      </c>
      <c r="B1190" t="s">
        <v>1106</v>
      </c>
      <c r="C1190">
        <v>1.714801128883237</v>
      </c>
      <c r="D1190">
        <v>1.715307862098616</v>
      </c>
      <c r="E1190">
        <v>1.715455209405274</v>
      </c>
      <c r="F1190">
        <v>1.715455209405274</v>
      </c>
      <c r="G1190">
        <v>0.85772760470263698</v>
      </c>
      <c r="H1190">
        <v>0.85772760470263698</v>
      </c>
      <c r="I1190">
        <v>0.85772760470263698</v>
      </c>
      <c r="J1190">
        <v>0.85316889437316501</v>
      </c>
      <c r="K1190">
        <v>0.81194201353940676</v>
      </c>
    </row>
    <row r="1191" spans="1:17" x14ac:dyDescent="0.25">
      <c r="A1191" t="s">
        <v>2</v>
      </c>
      <c r="B1191" t="s">
        <v>1107</v>
      </c>
      <c r="C1191">
        <v>1.944599652612481E-3</v>
      </c>
      <c r="D1191">
        <v>263.72912791603932</v>
      </c>
      <c r="E1191">
        <v>364.76170500521738</v>
      </c>
      <c r="F1191">
        <v>390.49660015101023</v>
      </c>
      <c r="G1191">
        <v>394.78033237810439</v>
      </c>
      <c r="H1191">
        <v>398.63185418609038</v>
      </c>
      <c r="I1191">
        <v>400.74204675868242</v>
      </c>
      <c r="J1191">
        <v>110.8772457355234</v>
      </c>
      <c r="K1191">
        <v>96.063998215192768</v>
      </c>
      <c r="L1191">
        <v>66.067193322411129</v>
      </c>
      <c r="M1191">
        <v>0.80368949113177723</v>
      </c>
      <c r="N1191">
        <v>6.1418024902753756E-5</v>
      </c>
      <c r="O1191">
        <v>7.8385778303233334E-5</v>
      </c>
      <c r="P1191">
        <v>1.2927801559907361E-4</v>
      </c>
      <c r="Q1191">
        <v>3.799053069190236E-4</v>
      </c>
    </row>
    <row r="1192" spans="1:17" hidden="1" x14ac:dyDescent="0.25">
      <c r="A1192" t="s">
        <v>2</v>
      </c>
      <c r="B1192" t="s">
        <v>1108</v>
      </c>
      <c r="J1192">
        <v>68.661064782850673</v>
      </c>
      <c r="K1192">
        <v>74.468687119661126</v>
      </c>
      <c r="L1192">
        <v>85.836754718197128</v>
      </c>
      <c r="M1192">
        <v>117.8102903591401</v>
      </c>
      <c r="N1192">
        <v>106.1028191510525</v>
      </c>
      <c r="O1192">
        <v>105.1739699167513</v>
      </c>
      <c r="P1192">
        <v>98.436583907942307</v>
      </c>
      <c r="Q1192">
        <v>98.894304786423262</v>
      </c>
    </row>
    <row r="1193" spans="1:17" hidden="1" x14ac:dyDescent="0.25">
      <c r="A1193" t="s">
        <v>2</v>
      </c>
      <c r="B1193" t="s">
        <v>1109</v>
      </c>
      <c r="C1193">
        <v>1.7154552094052711</v>
      </c>
      <c r="D1193">
        <v>1.7154552094052711</v>
      </c>
      <c r="E1193">
        <v>1.7153008782189429</v>
      </c>
      <c r="F1193">
        <v>1.715295193028048</v>
      </c>
      <c r="G1193">
        <v>0.85755875939321335</v>
      </c>
      <c r="H1193">
        <v>0.85755308336905367</v>
      </c>
      <c r="I1193">
        <v>0.85771857809981</v>
      </c>
      <c r="K1193">
        <v>3.9708689783621597E-2</v>
      </c>
    </row>
    <row r="1194" spans="1:17" hidden="1" x14ac:dyDescent="0.25">
      <c r="A1194" t="s">
        <v>2</v>
      </c>
      <c r="B1194" t="s">
        <v>1110</v>
      </c>
      <c r="J1194">
        <v>22.411828258590049</v>
      </c>
      <c r="K1194">
        <v>23.87748528504412</v>
      </c>
      <c r="L1194">
        <v>25.894398265001641</v>
      </c>
      <c r="M1194">
        <v>26.547436062942701</v>
      </c>
      <c r="N1194">
        <v>35.386468844786727</v>
      </c>
      <c r="O1194">
        <v>46.316564379861383</v>
      </c>
      <c r="P1194">
        <v>37.986939346912848</v>
      </c>
      <c r="Q1194">
        <v>39.924084795127513</v>
      </c>
    </row>
    <row r="1195" spans="1:17" hidden="1" x14ac:dyDescent="0.25">
      <c r="A1195" t="s">
        <v>2</v>
      </c>
      <c r="B1195" t="s">
        <v>1111</v>
      </c>
      <c r="J1195">
        <v>22.409201341118209</v>
      </c>
      <c r="K1195">
        <v>23.86593427914428</v>
      </c>
      <c r="L1195">
        <v>25.88151594851206</v>
      </c>
      <c r="M1195">
        <v>26.536069755375511</v>
      </c>
      <c r="N1195">
        <v>35.369085490474667</v>
      </c>
      <c r="O1195">
        <v>46.2937377024789</v>
      </c>
      <c r="P1195">
        <v>37.96650725758866</v>
      </c>
      <c r="Q1195">
        <v>39.919101543393403</v>
      </c>
    </row>
    <row r="1196" spans="1:17" hidden="1" x14ac:dyDescent="0.25">
      <c r="A1196" t="s">
        <v>2</v>
      </c>
      <c r="B1196" t="s">
        <v>1112</v>
      </c>
      <c r="J1196">
        <v>22.415096680060081</v>
      </c>
      <c r="K1196">
        <v>23.888269763569149</v>
      </c>
      <c r="L1196">
        <v>25.905964445160809</v>
      </c>
      <c r="M1196">
        <v>26.557515829025881</v>
      </c>
      <c r="N1196">
        <v>35.401933225779167</v>
      </c>
      <c r="O1196">
        <v>46.336663482888667</v>
      </c>
      <c r="P1196">
        <v>38.00481598205505</v>
      </c>
      <c r="Q1196">
        <v>39.928502744672187</v>
      </c>
    </row>
    <row r="1197" spans="1:17" hidden="1" x14ac:dyDescent="0.25">
      <c r="A1197" t="s">
        <v>2</v>
      </c>
      <c r="B1197" t="s">
        <v>1113</v>
      </c>
      <c r="J1197">
        <v>22.413999267019051</v>
      </c>
      <c r="K1197">
        <v>23.864111745132568</v>
      </c>
      <c r="L1197">
        <v>25.859743872410149</v>
      </c>
      <c r="M1197">
        <v>27.371256027935651</v>
      </c>
      <c r="N1197">
        <v>17.39455978720094</v>
      </c>
      <c r="O1197">
        <v>21.439125663694821</v>
      </c>
      <c r="P1197">
        <v>23.169656797839071</v>
      </c>
      <c r="Q1197">
        <v>22.337969383689892</v>
      </c>
    </row>
    <row r="1198" spans="1:17" hidden="1" x14ac:dyDescent="0.25">
      <c r="A1198" t="s">
        <v>2</v>
      </c>
      <c r="B1198" t="s">
        <v>1114</v>
      </c>
      <c r="J1198">
        <v>22.413696072898588</v>
      </c>
      <c r="K1198">
        <v>23.861037541469269</v>
      </c>
      <c r="L1198">
        <v>25.856067300889858</v>
      </c>
      <c r="M1198">
        <v>27.367496832186159</v>
      </c>
      <c r="N1198">
        <v>17.39099916204994</v>
      </c>
      <c r="O1198">
        <v>21.434295176593778</v>
      </c>
      <c r="P1198">
        <v>23.164860825387549</v>
      </c>
      <c r="Q1198">
        <v>22.336917327144441</v>
      </c>
    </row>
    <row r="1199" spans="1:17" hidden="1" x14ac:dyDescent="0.25">
      <c r="A1199" t="s">
        <v>2</v>
      </c>
      <c r="B1199" t="s">
        <v>1115</v>
      </c>
      <c r="J1199">
        <v>22.41383987302898</v>
      </c>
      <c r="K1199">
        <v>23.86507873960991</v>
      </c>
      <c r="L1199">
        <v>25.861024632313601</v>
      </c>
      <c r="M1199">
        <v>27.372447978946312</v>
      </c>
      <c r="N1199">
        <v>17.395740491886581</v>
      </c>
      <c r="O1199">
        <v>21.440735447895921</v>
      </c>
      <c r="P1199">
        <v>23.171272855540721</v>
      </c>
      <c r="Q1199">
        <v>22.338280802690381</v>
      </c>
    </row>
    <row r="1200" spans="1:17" hidden="1" x14ac:dyDescent="0.25">
      <c r="A1200" t="s">
        <v>2</v>
      </c>
      <c r="B1200" t="s">
        <v>1116</v>
      </c>
      <c r="J1200">
        <v>22.415782613193912</v>
      </c>
      <c r="K1200">
        <v>23.877675517928921</v>
      </c>
      <c r="L1200">
        <v>25.875338962810648</v>
      </c>
      <c r="M1200">
        <v>27.386336262419231</v>
      </c>
      <c r="N1200">
        <v>17.409068117865441</v>
      </c>
      <c r="O1200">
        <v>21.45864806935484</v>
      </c>
      <c r="P1200">
        <v>23.189038490573751</v>
      </c>
      <c r="Q1200">
        <v>22.341803211999871</v>
      </c>
    </row>
    <row r="1201" spans="1:17" hidden="1" x14ac:dyDescent="0.25">
      <c r="A1201" t="s">
        <v>2</v>
      </c>
      <c r="B1201" t="s">
        <v>1117</v>
      </c>
      <c r="J1201">
        <v>22.415023593411441</v>
      </c>
      <c r="K1201">
        <v>23.873830132470982</v>
      </c>
      <c r="L1201">
        <v>25.87097757954777</v>
      </c>
      <c r="M1201">
        <v>27.38212353509266</v>
      </c>
      <c r="N1201">
        <v>17.405137824973739</v>
      </c>
      <c r="O1201">
        <v>21.453347353236548</v>
      </c>
      <c r="P1201">
        <v>23.18374631517143</v>
      </c>
      <c r="Q1201">
        <v>22.340654883771641</v>
      </c>
    </row>
    <row r="1202" spans="1:17" hidden="1" x14ac:dyDescent="0.25">
      <c r="A1202" t="s">
        <v>2</v>
      </c>
      <c r="B1202" t="s">
        <v>1118</v>
      </c>
      <c r="J1202">
        <v>22.416055842330952</v>
      </c>
      <c r="K1202">
        <v>23.879019245253051</v>
      </c>
      <c r="L1202">
        <v>25.87686955155462</v>
      </c>
      <c r="M1202">
        <v>27.387810164541769</v>
      </c>
      <c r="N1202">
        <v>17.410430367538439</v>
      </c>
      <c r="O1202">
        <v>21.460489598997889</v>
      </c>
      <c r="P1202">
        <v>23.190883763301819</v>
      </c>
      <c r="Q1202">
        <v>22.342219738663498</v>
      </c>
    </row>
    <row r="1203" spans="1:17" x14ac:dyDescent="0.25">
      <c r="A1203" t="s">
        <v>2</v>
      </c>
      <c r="B1203" t="s">
        <v>1119</v>
      </c>
      <c r="C1203">
        <v>1.846805384012595E-2</v>
      </c>
      <c r="D1203">
        <v>1.2787828293253081</v>
      </c>
      <c r="E1203">
        <v>2.6684610951914358</v>
      </c>
      <c r="F1203">
        <v>4.0847124089831057</v>
      </c>
      <c r="G1203">
        <v>82.725245073724025</v>
      </c>
      <c r="H1203">
        <v>84.081419596712493</v>
      </c>
      <c r="I1203">
        <v>84.961848666784036</v>
      </c>
      <c r="J1203">
        <v>20.28196794158691</v>
      </c>
      <c r="K1203">
        <v>15.599789568946409</v>
      </c>
      <c r="L1203">
        <v>12.610948824320401</v>
      </c>
      <c r="M1203">
        <v>10.300850547241041</v>
      </c>
      <c r="N1203">
        <v>8.5946773494891673</v>
      </c>
      <c r="O1203">
        <v>4.7846201626926309E-3</v>
      </c>
      <c r="P1203">
        <v>5.6562225496439456E-3</v>
      </c>
      <c r="Q1203">
        <v>1.2595961069890631E-2</v>
      </c>
    </row>
    <row r="1204" spans="1:17" hidden="1" x14ac:dyDescent="0.25">
      <c r="A1204" t="s">
        <v>2</v>
      </c>
      <c r="B1204" t="s">
        <v>1120</v>
      </c>
      <c r="C1204">
        <v>475.51782693351822</v>
      </c>
      <c r="D1204">
        <v>475.54777452451441</v>
      </c>
      <c r="E1204">
        <v>475.54657380213058</v>
      </c>
      <c r="F1204">
        <v>475.54092930214091</v>
      </c>
      <c r="G1204">
        <v>237.77437136511131</v>
      </c>
      <c r="H1204">
        <v>237.77427067112211</v>
      </c>
      <c r="I1204">
        <v>237.77645081961859</v>
      </c>
      <c r="J1204">
        <v>21.687093605656031</v>
      </c>
      <c r="K1204">
        <v>14.59015525002377</v>
      </c>
    </row>
    <row r="1205" spans="1:17" x14ac:dyDescent="0.25">
      <c r="A1205" t="s">
        <v>2</v>
      </c>
      <c r="B1205" t="s">
        <v>1121</v>
      </c>
      <c r="C1205">
        <v>2.537473996235597E-2</v>
      </c>
      <c r="D1205">
        <v>4.9305528194367329E-2</v>
      </c>
      <c r="E1205">
        <v>7.2125990792214253E-2</v>
      </c>
      <c r="F1205">
        <v>8.6894876528610179E-2</v>
      </c>
      <c r="G1205">
        <v>0.1001974851943882</v>
      </c>
      <c r="H1205">
        <v>0.1097560757947037</v>
      </c>
      <c r="I1205">
        <v>0.1231219999514943</v>
      </c>
      <c r="J1205">
        <v>9.1542986263127735E-2</v>
      </c>
      <c r="K1205">
        <v>9.2175265447628135E-2</v>
      </c>
      <c r="L1205">
        <v>9.2660117564007452E-2</v>
      </c>
      <c r="M1205">
        <v>9.3389355962410422E-2</v>
      </c>
      <c r="N1205">
        <v>9.0189562620346581E-2</v>
      </c>
      <c r="O1205">
        <v>3.3565789056142728E-2</v>
      </c>
      <c r="P1205">
        <v>6.7197913529537306E-3</v>
      </c>
      <c r="Q1205">
        <v>1.2769773413637929E-2</v>
      </c>
    </row>
    <row r="1206" spans="1:17" hidden="1" x14ac:dyDescent="0.25">
      <c r="A1206" t="s">
        <v>2</v>
      </c>
      <c r="B1206" t="s">
        <v>1122</v>
      </c>
      <c r="J1206">
        <v>38.516665161493158</v>
      </c>
      <c r="K1206">
        <v>40.401156117839989</v>
      </c>
      <c r="L1206">
        <v>41.228054615677109</v>
      </c>
      <c r="M1206">
        <v>41.522882722787159</v>
      </c>
      <c r="N1206">
        <v>42.216165558385782</v>
      </c>
      <c r="O1206">
        <v>49.102855574728707</v>
      </c>
      <c r="P1206">
        <v>54.590033827358923</v>
      </c>
      <c r="Q1206">
        <v>44.036168555791427</v>
      </c>
    </row>
    <row r="1207" spans="1:17" hidden="1" x14ac:dyDescent="0.25">
      <c r="A1207" t="s">
        <v>2</v>
      </c>
      <c r="B1207" t="s">
        <v>1123</v>
      </c>
      <c r="J1207">
        <v>79.348419184942074</v>
      </c>
      <c r="K1207">
        <v>82.811975582417617</v>
      </c>
      <c r="L1207">
        <v>86.531404833648736</v>
      </c>
      <c r="M1207">
        <v>88.071034661483452</v>
      </c>
      <c r="N1207">
        <v>95.628589679525362</v>
      </c>
      <c r="O1207">
        <v>92.970386637139285</v>
      </c>
      <c r="P1207">
        <v>84.540633139992408</v>
      </c>
      <c r="Q1207">
        <v>91.882337704351087</v>
      </c>
    </row>
    <row r="1208" spans="1:17" hidden="1" x14ac:dyDescent="0.25">
      <c r="A1208" t="s">
        <v>2</v>
      </c>
      <c r="B1208" t="s">
        <v>1124</v>
      </c>
      <c r="J1208">
        <v>18.280899511353461</v>
      </c>
      <c r="K1208">
        <v>21.653436967607281</v>
      </c>
      <c r="L1208">
        <v>21.677353218219551</v>
      </c>
      <c r="M1208">
        <v>21.609124427086051</v>
      </c>
      <c r="N1208">
        <v>23.229704463188149</v>
      </c>
      <c r="O1208">
        <v>16.324031582455131</v>
      </c>
      <c r="P1208">
        <v>16.909933408159539</v>
      </c>
      <c r="Q1208">
        <v>17.62379201585631</v>
      </c>
    </row>
    <row r="1209" spans="1:17" hidden="1" x14ac:dyDescent="0.25">
      <c r="A1209" t="s">
        <v>2</v>
      </c>
      <c r="B1209" t="s">
        <v>1125</v>
      </c>
      <c r="J1209">
        <v>79.344795247652257</v>
      </c>
      <c r="K1209">
        <v>82.793293157930933</v>
      </c>
      <c r="L1209">
        <v>86.511317584480082</v>
      </c>
      <c r="M1209">
        <v>88.053075751175882</v>
      </c>
      <c r="N1209">
        <v>95.611486103915254</v>
      </c>
      <c r="O1209">
        <v>92.955029155612223</v>
      </c>
      <c r="P1209">
        <v>84.527098081038176</v>
      </c>
      <c r="Q1209">
        <v>91.878473561825331</v>
      </c>
    </row>
    <row r="1210" spans="1:17" hidden="1" x14ac:dyDescent="0.25">
      <c r="A1210" t="s">
        <v>2</v>
      </c>
      <c r="B1210" t="s">
        <v>1126</v>
      </c>
      <c r="J1210">
        <v>14.48636582097483</v>
      </c>
      <c r="K1210">
        <v>17.169757108651108</v>
      </c>
      <c r="L1210">
        <v>17.191383710726861</v>
      </c>
      <c r="M1210">
        <v>17.13872620198244</v>
      </c>
      <c r="N1210">
        <v>18.42513390963115</v>
      </c>
      <c r="O1210">
        <v>12.94644697019776</v>
      </c>
      <c r="P1210">
        <v>13.4112235477774</v>
      </c>
      <c r="Q1210">
        <v>13.97751187112566</v>
      </c>
    </row>
    <row r="1211" spans="1:17" x14ac:dyDescent="0.25">
      <c r="A1211" t="s">
        <v>2</v>
      </c>
      <c r="B1211" t="s">
        <v>1127</v>
      </c>
      <c r="C1211">
        <v>2.310151842428278E-2</v>
      </c>
      <c r="D1211">
        <v>4.4647654106495953E-2</v>
      </c>
      <c r="E1211">
        <v>6.330108110460092E-2</v>
      </c>
      <c r="F1211">
        <v>7.6508350056717703E-2</v>
      </c>
      <c r="G1211">
        <v>8.8502252933699024E-2</v>
      </c>
      <c r="H1211">
        <v>9.6797631075399307E-2</v>
      </c>
      <c r="I1211">
        <v>0.1077417019298169</v>
      </c>
      <c r="J1211">
        <v>8.0589197864798831E-2</v>
      </c>
      <c r="K1211">
        <v>8.1130752900768557E-2</v>
      </c>
      <c r="L1211">
        <v>8.1527310156298896E-2</v>
      </c>
      <c r="M1211">
        <v>7.142937700468191E-2</v>
      </c>
      <c r="N1211">
        <v>1.8524604184704689E-2</v>
      </c>
      <c r="O1211">
        <v>3.3799141275864262E-3</v>
      </c>
      <c r="P1211">
        <v>4.2913828521659279E-3</v>
      </c>
      <c r="Q1211">
        <v>9.8810931330306634E-3</v>
      </c>
    </row>
    <row r="1212" spans="1:17" hidden="1" x14ac:dyDescent="0.25">
      <c r="A1212" t="s">
        <v>2</v>
      </c>
      <c r="B1212" t="s">
        <v>1128</v>
      </c>
      <c r="J1212">
        <v>79.35676335680337</v>
      </c>
      <c r="K1212">
        <v>82.854583188496761</v>
      </c>
      <c r="L1212">
        <v>86.577237848482355</v>
      </c>
      <c r="M1212">
        <v>88.11212724785166</v>
      </c>
      <c r="N1212">
        <v>95.667723859903006</v>
      </c>
      <c r="O1212">
        <v>93.004409655919119</v>
      </c>
      <c r="P1212">
        <v>84.570831936060927</v>
      </c>
      <c r="Q1212">
        <v>91.889961907739803</v>
      </c>
    </row>
    <row r="1213" spans="1:17" hidden="1" x14ac:dyDescent="0.25">
      <c r="A1213" t="s">
        <v>2</v>
      </c>
      <c r="B1213" t="s">
        <v>2682</v>
      </c>
      <c r="C1213">
        <v>20.053675442943661</v>
      </c>
      <c r="D1213">
        <v>16.610316915283271</v>
      </c>
      <c r="E1213">
        <v>16.695406318491749</v>
      </c>
      <c r="F1213">
        <v>16.793299509574069</v>
      </c>
      <c r="G1213">
        <v>16.867516092761729</v>
      </c>
      <c r="H1213">
        <v>16.932062231123421</v>
      </c>
      <c r="I1213">
        <v>11.357783150821589</v>
      </c>
      <c r="J1213">
        <v>5.2678844322385574</v>
      </c>
      <c r="K1213">
        <v>4.8595519020203328</v>
      </c>
      <c r="L1213">
        <v>3.3656055578699782</v>
      </c>
      <c r="M1213">
        <v>1.087718513443259</v>
      </c>
    </row>
    <row r="1214" spans="1:17" hidden="1" x14ac:dyDescent="0.25">
      <c r="A1214" t="s">
        <v>2</v>
      </c>
      <c r="B1214" t="s">
        <v>1129</v>
      </c>
      <c r="J1214">
        <v>17.833254139623989</v>
      </c>
      <c r="K1214">
        <v>21.1250315890275</v>
      </c>
      <c r="L1214">
        <v>21.148774951252928</v>
      </c>
      <c r="M1214">
        <v>21.082340872535529</v>
      </c>
      <c r="N1214">
        <v>22.66352191208798</v>
      </c>
      <c r="O1214">
        <v>15.925961830509619</v>
      </c>
      <c r="P1214">
        <v>16.497610835216911</v>
      </c>
      <c r="Q1214">
        <v>17.194100494403351</v>
      </c>
    </row>
    <row r="1215" spans="1:17" hidden="1" x14ac:dyDescent="0.25">
      <c r="A1215" t="s">
        <v>2</v>
      </c>
      <c r="B1215" t="s">
        <v>1130</v>
      </c>
      <c r="J1215">
        <v>38.515677814431768</v>
      </c>
      <c r="K1215">
        <v>40.401049429505008</v>
      </c>
      <c r="L1215">
        <v>41.228440693433711</v>
      </c>
      <c r="M1215">
        <v>41.522363659775763</v>
      </c>
      <c r="N1215">
        <v>42.215622490644478</v>
      </c>
      <c r="O1215">
        <v>49.102768601377043</v>
      </c>
      <c r="P1215">
        <v>55.95767453916352</v>
      </c>
      <c r="Q1215">
        <v>69.266220052110853</v>
      </c>
    </row>
    <row r="1216" spans="1:17" hidden="1" x14ac:dyDescent="0.25">
      <c r="A1216" t="s">
        <v>2</v>
      </c>
      <c r="B1216" t="s">
        <v>1131</v>
      </c>
      <c r="J1216">
        <v>38.515679959971209</v>
      </c>
      <c r="K1216">
        <v>40.401064361595672</v>
      </c>
      <c r="L1216">
        <v>41.228455942255707</v>
      </c>
      <c r="M1216">
        <v>41.522377080635152</v>
      </c>
      <c r="N1216">
        <v>42.215634628738442</v>
      </c>
      <c r="O1216">
        <v>49.102783424494902</v>
      </c>
      <c r="P1216">
        <v>55.957692314639282</v>
      </c>
      <c r="Q1216">
        <v>69.266244324448479</v>
      </c>
    </row>
    <row r="1217" spans="1:17" hidden="1" x14ac:dyDescent="0.25">
      <c r="A1217" t="s">
        <v>2</v>
      </c>
      <c r="B1217" t="s">
        <v>1132</v>
      </c>
      <c r="J1217">
        <v>38.515669914792113</v>
      </c>
      <c r="K1217">
        <v>40.400994508201343</v>
      </c>
      <c r="L1217">
        <v>41.22838461153961</v>
      </c>
      <c r="M1217">
        <v>41.522314304079998</v>
      </c>
      <c r="N1217">
        <v>42.215577855545867</v>
      </c>
      <c r="O1217">
        <v>49.102714097016069</v>
      </c>
      <c r="P1217">
        <v>55.957609185112318</v>
      </c>
      <c r="Q1217">
        <v>69.266130817281791</v>
      </c>
    </row>
    <row r="1218" spans="1:17" x14ac:dyDescent="0.25">
      <c r="A1218" t="s">
        <v>2</v>
      </c>
      <c r="B1218" t="s">
        <v>1133</v>
      </c>
      <c r="C1218">
        <v>72.386031708743857</v>
      </c>
      <c r="D1218">
        <v>116.0913161559443</v>
      </c>
      <c r="E1218">
        <v>413.0530742857664</v>
      </c>
      <c r="F1218">
        <v>429.69052061296497</v>
      </c>
      <c r="G1218">
        <v>455.9271526421382</v>
      </c>
      <c r="H1218">
        <v>472.8225337220868</v>
      </c>
      <c r="I1218">
        <v>526.41843191714918</v>
      </c>
      <c r="J1218">
        <v>125.6357642870708</v>
      </c>
      <c r="K1218">
        <v>94.47706798841547</v>
      </c>
      <c r="L1218">
        <v>73.875027805305891</v>
      </c>
      <c r="M1218">
        <v>60.099640049533953</v>
      </c>
      <c r="N1218">
        <v>50.97367288305832</v>
      </c>
      <c r="O1218">
        <v>50.196939723040828</v>
      </c>
      <c r="P1218">
        <v>49.391840786115623</v>
      </c>
      <c r="Q1218">
        <v>52.585662205019062</v>
      </c>
    </row>
    <row r="1219" spans="1:17" hidden="1" x14ac:dyDescent="0.25">
      <c r="A1219" t="s">
        <v>2</v>
      </c>
      <c r="B1219" t="s">
        <v>1134</v>
      </c>
      <c r="C1219">
        <v>71.688386886309843</v>
      </c>
      <c r="D1219">
        <v>74.548941822845435</v>
      </c>
      <c r="E1219">
        <v>74.752006678319006</v>
      </c>
      <c r="F1219">
        <v>74.847596737953182</v>
      </c>
      <c r="G1219">
        <v>65.468333996583453</v>
      </c>
      <c r="H1219">
        <v>65.531748307536716</v>
      </c>
      <c r="I1219">
        <v>65.823939973060362</v>
      </c>
      <c r="J1219">
        <v>21.126500574204481</v>
      </c>
      <c r="K1219">
        <v>15.757056276489941</v>
      </c>
      <c r="L1219">
        <v>11.408563145057951</v>
      </c>
      <c r="M1219">
        <v>8.7090057728727679</v>
      </c>
      <c r="N1219">
        <v>6.9652674131260257</v>
      </c>
      <c r="O1219">
        <v>6.250495260651098</v>
      </c>
      <c r="P1219">
        <v>5.2338052721505051</v>
      </c>
      <c r="Q1219">
        <v>3.5848971152552451</v>
      </c>
    </row>
    <row r="1220" spans="1:17" hidden="1" x14ac:dyDescent="0.25">
      <c r="A1220" t="s">
        <v>2</v>
      </c>
      <c r="B1220" t="s">
        <v>1135</v>
      </c>
      <c r="J1220">
        <v>43.61601172331963</v>
      </c>
      <c r="K1220">
        <v>44.839661070312303</v>
      </c>
      <c r="L1220">
        <v>60.109791693620018</v>
      </c>
      <c r="M1220">
        <v>78.070157444752326</v>
      </c>
      <c r="N1220">
        <v>78.237990640725528</v>
      </c>
      <c r="O1220">
        <v>78.237988371603677</v>
      </c>
      <c r="P1220">
        <v>78.237981565206695</v>
      </c>
      <c r="Q1220">
        <v>78.237946351119945</v>
      </c>
    </row>
    <row r="1221" spans="1:17" x14ac:dyDescent="0.25">
      <c r="A1221" t="s">
        <v>2</v>
      </c>
      <c r="B1221" t="s">
        <v>1136</v>
      </c>
      <c r="C1221">
        <v>1.2930433720562121E-4</v>
      </c>
      <c r="D1221">
        <v>0.73872956587551319</v>
      </c>
      <c r="E1221">
        <v>1.477440914536466</v>
      </c>
      <c r="F1221">
        <v>2.2161529666594189</v>
      </c>
      <c r="G1221">
        <v>39.991947411436207</v>
      </c>
      <c r="H1221">
        <v>40.730659022684193</v>
      </c>
      <c r="I1221">
        <v>41.200916010129667</v>
      </c>
      <c r="J1221">
        <v>18.30503573781882</v>
      </c>
      <c r="K1221">
        <v>17.68105710362039</v>
      </c>
      <c r="L1221">
        <v>18.128207160239899</v>
      </c>
      <c r="M1221">
        <v>0.16784140910904419</v>
      </c>
      <c r="N1221">
        <v>8.2131358315258849E-6</v>
      </c>
      <c r="O1221">
        <v>1.048225767088381E-5</v>
      </c>
      <c r="P1221">
        <v>1.7288654652540779E-5</v>
      </c>
      <c r="Q1221">
        <v>5.2502741411385871E-5</v>
      </c>
    </row>
    <row r="1222" spans="1:17" hidden="1" x14ac:dyDescent="0.25">
      <c r="A1222" t="s">
        <v>2</v>
      </c>
      <c r="B1222" t="s">
        <v>1137</v>
      </c>
      <c r="C1222">
        <v>74.074038687586125</v>
      </c>
      <c r="D1222">
        <v>74.07414890512878</v>
      </c>
      <c r="E1222">
        <v>74.074148035548774</v>
      </c>
      <c r="F1222">
        <v>74.074146462506704</v>
      </c>
      <c r="G1222">
        <v>37.037062496810087</v>
      </c>
      <c r="H1222">
        <v>37.037061364643307</v>
      </c>
      <c r="I1222">
        <v>37.037082843733963</v>
      </c>
      <c r="J1222">
        <v>16.316951392723041</v>
      </c>
      <c r="K1222">
        <v>15.717280679928759</v>
      </c>
    </row>
    <row r="1223" spans="1:17" hidden="1" x14ac:dyDescent="0.25">
      <c r="A1223" t="s">
        <v>2</v>
      </c>
      <c r="B1223" t="s">
        <v>1138</v>
      </c>
      <c r="J1223">
        <v>10.702497231645349</v>
      </c>
      <c r="K1223">
        <v>12.04171267657722</v>
      </c>
      <c r="L1223">
        <v>12.466870809352789</v>
      </c>
      <c r="M1223">
        <v>13.609203003704041</v>
      </c>
      <c r="N1223">
        <v>14.364650552481409</v>
      </c>
      <c r="O1223">
        <v>12.318614829922661</v>
      </c>
      <c r="P1223">
        <v>11.902029807701719</v>
      </c>
      <c r="Q1223">
        <v>12.567720624733751</v>
      </c>
    </row>
    <row r="1224" spans="1:17" hidden="1" x14ac:dyDescent="0.25">
      <c r="A1224" t="s">
        <v>2</v>
      </c>
      <c r="B1224" t="s">
        <v>1139</v>
      </c>
      <c r="J1224">
        <v>10.702491662005411</v>
      </c>
      <c r="K1224">
        <v>12.04166776960342</v>
      </c>
      <c r="L1224">
        <v>12.46681685852883</v>
      </c>
      <c r="M1224">
        <v>13.60914706616105</v>
      </c>
      <c r="N1224">
        <v>14.364582379993729</v>
      </c>
      <c r="O1224">
        <v>12.31855235441418</v>
      </c>
      <c r="P1224">
        <v>11.90199007967381</v>
      </c>
      <c r="Q1224">
        <v>12.567671320742891</v>
      </c>
    </row>
    <row r="1225" spans="1:17" hidden="1" x14ac:dyDescent="0.25">
      <c r="A1225" t="s">
        <v>2</v>
      </c>
      <c r="B1225" t="s">
        <v>1140</v>
      </c>
      <c r="J1225">
        <v>10.70249615303047</v>
      </c>
      <c r="K1225">
        <v>12.04170397190649</v>
      </c>
      <c r="L1225">
        <v>12.466860351034679</v>
      </c>
      <c r="M1225">
        <v>13.609192159652119</v>
      </c>
      <c r="N1225">
        <v>14.364637338311949</v>
      </c>
      <c r="O1225">
        <v>12.318602721628601</v>
      </c>
      <c r="P1225">
        <v>11.902022113075279</v>
      </c>
      <c r="Q1225">
        <v>12.56771107270305</v>
      </c>
    </row>
    <row r="1226" spans="1:17" hidden="1" x14ac:dyDescent="0.25">
      <c r="A1226" t="s">
        <v>2</v>
      </c>
      <c r="B1226" t="s">
        <v>1141</v>
      </c>
      <c r="J1226">
        <v>10.73984928951956</v>
      </c>
      <c r="K1226">
        <v>12.065238848227301</v>
      </c>
      <c r="L1226">
        <v>12.48419703455966</v>
      </c>
      <c r="M1226">
        <v>13.62369900563986</v>
      </c>
      <c r="N1226">
        <v>15.202203802133409</v>
      </c>
      <c r="O1226">
        <v>23.653353271522501</v>
      </c>
      <c r="P1226">
        <v>23.771013430908312</v>
      </c>
      <c r="Q1226">
        <v>19.45266361853319</v>
      </c>
    </row>
    <row r="1227" spans="1:17" hidden="1" x14ac:dyDescent="0.25">
      <c r="A1227" t="s">
        <v>2</v>
      </c>
      <c r="B1227" t="s">
        <v>1142</v>
      </c>
      <c r="J1227">
        <v>10.70327577871919</v>
      </c>
      <c r="K1227">
        <v>12.042799877127321</v>
      </c>
      <c r="L1227">
        <v>12.467828785471831</v>
      </c>
      <c r="M1227">
        <v>13.61016513476695</v>
      </c>
      <c r="N1227">
        <v>14.365591607698139</v>
      </c>
      <c r="O1227">
        <v>12.319590256321399</v>
      </c>
      <c r="P1227">
        <v>11.90278375943584</v>
      </c>
      <c r="Q1227">
        <v>12.56805719227216</v>
      </c>
    </row>
    <row r="1228" spans="1:17" hidden="1" x14ac:dyDescent="0.25">
      <c r="A1228" t="s">
        <v>2</v>
      </c>
      <c r="B1228" t="s">
        <v>1143</v>
      </c>
      <c r="J1228">
        <v>10.70313260540048</v>
      </c>
      <c r="K1228">
        <v>12.04301014039131</v>
      </c>
      <c r="L1228">
        <v>12.46809958715725</v>
      </c>
      <c r="M1228">
        <v>13.61045313580099</v>
      </c>
      <c r="N1228">
        <v>14.365859450604731</v>
      </c>
      <c r="O1228">
        <v>12.319919217804349</v>
      </c>
      <c r="P1228">
        <v>11.90303945182905</v>
      </c>
      <c r="Q1228">
        <v>12.56813371557906</v>
      </c>
    </row>
    <row r="1229" spans="1:17" x14ac:dyDescent="0.25">
      <c r="A1229" t="s">
        <v>2</v>
      </c>
      <c r="B1229" t="s">
        <v>1144</v>
      </c>
      <c r="C1229">
        <v>0.46425663286877827</v>
      </c>
      <c r="D1229">
        <v>1.366572450652233</v>
      </c>
      <c r="E1229">
        <v>15.606993970129709</v>
      </c>
      <c r="F1229">
        <v>16.05933298781418</v>
      </c>
      <c r="G1229">
        <v>16.514901566827419</v>
      </c>
      <c r="H1229">
        <v>16.97463100203024</v>
      </c>
      <c r="I1229">
        <v>18.148101516755911</v>
      </c>
      <c r="J1229">
        <v>6.9679587172214408</v>
      </c>
      <c r="K1229">
        <v>6.085275446761611</v>
      </c>
      <c r="L1229">
        <v>5.1439035068795489</v>
      </c>
      <c r="M1229">
        <v>2.099268960887628</v>
      </c>
      <c r="N1229">
        <v>3.9871457305710551E-3</v>
      </c>
      <c r="O1229">
        <v>4.369327937131645E-3</v>
      </c>
      <c r="P1229">
        <v>6.0414940765224816E-3</v>
      </c>
      <c r="Q1229">
        <v>1.5030467697787171E-2</v>
      </c>
    </row>
    <row r="1230" spans="1:17" hidden="1" x14ac:dyDescent="0.25">
      <c r="A1230" t="s">
        <v>2</v>
      </c>
      <c r="B1230" t="s">
        <v>1145</v>
      </c>
      <c r="C1230">
        <v>16.11548519766588</v>
      </c>
      <c r="D1230">
        <v>16.822558655133161</v>
      </c>
      <c r="E1230">
        <v>11.22934253319537</v>
      </c>
      <c r="F1230">
        <v>11.22833556483932</v>
      </c>
      <c r="G1230">
        <v>11.22750402548103</v>
      </c>
      <c r="H1230">
        <v>11.22736733272753</v>
      </c>
      <c r="I1230">
        <v>11.231939410947749</v>
      </c>
      <c r="J1230">
        <v>2.4646208812662782</v>
      </c>
      <c r="K1230">
        <v>2.28467235713428</v>
      </c>
      <c r="L1230">
        <v>1.401976238626399</v>
      </c>
    </row>
    <row r="1231" spans="1:17" x14ac:dyDescent="0.25">
      <c r="A1231" t="s">
        <v>2</v>
      </c>
      <c r="B1231" t="s">
        <v>1146</v>
      </c>
      <c r="J1231">
        <v>7.9367854680620457E-3</v>
      </c>
      <c r="K1231">
        <v>9.1197621839201777E-3</v>
      </c>
      <c r="L1231">
        <v>8.3929862828479133E-3</v>
      </c>
      <c r="M1231">
        <v>4.3190791895165847E-3</v>
      </c>
      <c r="N1231">
        <v>2.3024892491506259E-3</v>
      </c>
      <c r="O1231">
        <v>2.9410548849820128E-3</v>
      </c>
      <c r="P1231">
        <v>4.844355399040972E-3</v>
      </c>
      <c r="Q1231">
        <v>1.4116663080622279E-2</v>
      </c>
    </row>
    <row r="1232" spans="1:17" hidden="1" x14ac:dyDescent="0.25">
      <c r="A1232" t="s">
        <v>2</v>
      </c>
      <c r="B1232" t="s">
        <v>1147</v>
      </c>
      <c r="J1232">
        <v>3.1320259726882038</v>
      </c>
      <c r="K1232">
        <v>6.2742883576652329</v>
      </c>
      <c r="L1232">
        <v>9.4251250729713796</v>
      </c>
      <c r="M1232">
        <v>25.18218960044404</v>
      </c>
      <c r="N1232">
        <v>38.412544814310849</v>
      </c>
      <c r="O1232">
        <v>50.926107095201672</v>
      </c>
      <c r="P1232">
        <v>63.40391016357092</v>
      </c>
      <c r="Q1232">
        <v>75.399753734226721</v>
      </c>
    </row>
    <row r="1233" spans="1:17" x14ac:dyDescent="0.25">
      <c r="A1233" t="s">
        <v>2</v>
      </c>
      <c r="B1233" t="s">
        <v>1148</v>
      </c>
      <c r="J1233">
        <v>9.398846173438679E-3</v>
      </c>
      <c r="K1233">
        <v>1.082363362183714E-2</v>
      </c>
      <c r="L1233">
        <v>9.9699246126322763E-3</v>
      </c>
      <c r="M1233">
        <v>5.1678953849700893E-3</v>
      </c>
      <c r="N1233">
        <v>2.7683037976794431E-3</v>
      </c>
      <c r="O1233">
        <v>3.538794558669736E-3</v>
      </c>
      <c r="P1233">
        <v>5.8225183110285099E-3</v>
      </c>
      <c r="Q1233">
        <v>1.6870515409045338E-2</v>
      </c>
    </row>
    <row r="1234" spans="1:17" hidden="1" x14ac:dyDescent="0.25">
      <c r="A1234" t="s">
        <v>2</v>
      </c>
      <c r="B1234" t="s">
        <v>1149</v>
      </c>
      <c r="J1234">
        <v>1.7485861604645689</v>
      </c>
      <c r="K1234">
        <v>3.505146379653814</v>
      </c>
      <c r="L1234">
        <v>5.2639850953005576</v>
      </c>
      <c r="M1234">
        <v>14.058712157715229</v>
      </c>
      <c r="N1234">
        <v>21.382675930297719</v>
      </c>
      <c r="O1234">
        <v>28.33637940748428</v>
      </c>
      <c r="P1234">
        <v>35.288569651679659</v>
      </c>
      <c r="Q1234">
        <v>42.231995622529347</v>
      </c>
    </row>
    <row r="1235" spans="1:17" hidden="1" x14ac:dyDescent="0.25">
      <c r="A1235" t="s">
        <v>2</v>
      </c>
      <c r="B1235" t="s">
        <v>1150</v>
      </c>
      <c r="J1235">
        <v>1.999290928935165</v>
      </c>
      <c r="K1235">
        <v>4.400183795171313</v>
      </c>
      <c r="L1235">
        <v>6.8374109174278148</v>
      </c>
      <c r="M1235">
        <v>6.2465901297618558</v>
      </c>
      <c r="N1235">
        <v>15.04246180516518</v>
      </c>
      <c r="O1235">
        <v>20.22020773369475</v>
      </c>
      <c r="P1235">
        <v>23.850093073994241</v>
      </c>
      <c r="Q1235">
        <v>28.76359319167609</v>
      </c>
    </row>
    <row r="1236" spans="1:17" x14ac:dyDescent="0.25">
      <c r="A1236" t="s">
        <v>2</v>
      </c>
      <c r="B1236" t="s">
        <v>1151</v>
      </c>
      <c r="J1236">
        <v>8.1605733502452911E-5</v>
      </c>
      <c r="K1236">
        <v>9.3326065516796151E-5</v>
      </c>
      <c r="L1236">
        <v>3.7547661810494039E-5</v>
      </c>
      <c r="M1236">
        <v>1.0957678157756451E-5</v>
      </c>
      <c r="N1236">
        <v>1.3985998379195071E-5</v>
      </c>
      <c r="O1236">
        <v>1.785014654461491E-5</v>
      </c>
      <c r="P1236">
        <v>2.278169556867443E-5</v>
      </c>
      <c r="Q1236">
        <v>1.3528321075912311E-4</v>
      </c>
    </row>
    <row r="1237" spans="1:17" hidden="1" x14ac:dyDescent="0.25">
      <c r="A1237" t="s">
        <v>2</v>
      </c>
      <c r="B1237" t="s">
        <v>1152</v>
      </c>
      <c r="J1237">
        <v>1.9973974082443979</v>
      </c>
      <c r="K1237">
        <v>4.3731442046157207</v>
      </c>
      <c r="L1237">
        <v>6.7835620400272054</v>
      </c>
      <c r="M1237">
        <v>6.2323240458885687</v>
      </c>
      <c r="N1237">
        <v>14.963592726949351</v>
      </c>
      <c r="O1237">
        <v>20.086256397253639</v>
      </c>
      <c r="P1237">
        <v>23.674612905916081</v>
      </c>
      <c r="Q1237">
        <v>28.51372487774227</v>
      </c>
    </row>
    <row r="1238" spans="1:17" hidden="1" x14ac:dyDescent="0.25">
      <c r="A1238" t="s">
        <v>2</v>
      </c>
      <c r="B1238" t="s">
        <v>1153</v>
      </c>
      <c r="J1238">
        <v>1.9974285900170119</v>
      </c>
      <c r="K1238">
        <v>4.375887650125506</v>
      </c>
      <c r="L1238">
        <v>6.7920473005403634</v>
      </c>
      <c r="M1238">
        <v>21.46492552642701</v>
      </c>
      <c r="N1238">
        <v>31.969224857473989</v>
      </c>
      <c r="O1238">
        <v>41.383002845236312</v>
      </c>
      <c r="P1238">
        <v>61.197485540626531</v>
      </c>
      <c r="Q1238">
        <v>72.53556886645417</v>
      </c>
    </row>
    <row r="1239" spans="1:17" hidden="1" x14ac:dyDescent="0.25">
      <c r="A1239" t="s">
        <v>2</v>
      </c>
      <c r="B1239" t="s">
        <v>1154</v>
      </c>
      <c r="J1239">
        <v>1.9974304285585409</v>
      </c>
      <c r="K1239">
        <v>4.3759259337744236</v>
      </c>
      <c r="L1239">
        <v>6.7921392581812059</v>
      </c>
      <c r="M1239">
        <v>21.465691522156511</v>
      </c>
      <c r="N1239">
        <v>31.971422872236719</v>
      </c>
      <c r="O1239">
        <v>41.38710375051685</v>
      </c>
      <c r="P1239">
        <v>61.204194167751353</v>
      </c>
      <c r="Q1239">
        <v>72.537951535383385</v>
      </c>
    </row>
    <row r="1240" spans="1:17" hidden="1" x14ac:dyDescent="0.25">
      <c r="A1240" t="s">
        <v>2</v>
      </c>
      <c r="B1240" t="s">
        <v>1155</v>
      </c>
      <c r="J1240">
        <v>1.997418875563324</v>
      </c>
      <c r="K1240">
        <v>4.3748829630548869</v>
      </c>
      <c r="L1240">
        <v>6.7891669062699878</v>
      </c>
      <c r="M1240">
        <v>21.677546318238509</v>
      </c>
      <c r="N1240">
        <v>28.68006308695665</v>
      </c>
      <c r="O1240">
        <v>38.253218046342113</v>
      </c>
      <c r="P1240">
        <v>44.778794492341667</v>
      </c>
      <c r="Q1240">
        <v>53.771086243197011</v>
      </c>
    </row>
    <row r="1241" spans="1:17" hidden="1" x14ac:dyDescent="0.25">
      <c r="A1241" t="s">
        <v>2</v>
      </c>
      <c r="B1241" t="s">
        <v>1156</v>
      </c>
      <c r="J1241">
        <v>1.997421322566578</v>
      </c>
      <c r="K1241">
        <v>4.3750087600774821</v>
      </c>
      <c r="L1241">
        <v>6.7895180116202987</v>
      </c>
      <c r="M1241">
        <v>20.412685807546879</v>
      </c>
      <c r="N1241">
        <v>28.732624075639539</v>
      </c>
      <c r="O1241">
        <v>37.902013369752943</v>
      </c>
      <c r="P1241">
        <v>44.724564270369363</v>
      </c>
      <c r="Q1241">
        <v>53.736765006577897</v>
      </c>
    </row>
    <row r="1242" spans="1:17" x14ac:dyDescent="0.25">
      <c r="A1242" t="s">
        <v>2</v>
      </c>
      <c r="B1242" t="s">
        <v>1157</v>
      </c>
      <c r="J1242">
        <v>1.8301059248484149E-4</v>
      </c>
      <c r="K1242">
        <v>2.0612746083119971E-4</v>
      </c>
      <c r="L1242">
        <v>1.6586039725113819E-4</v>
      </c>
      <c r="M1242">
        <v>5.9277680070983992E-5</v>
      </c>
      <c r="N1242">
        <v>5.0619783035800247E-5</v>
      </c>
      <c r="O1242">
        <v>6.4606274228662291E-5</v>
      </c>
      <c r="P1242">
        <v>9.7782970006600711E-5</v>
      </c>
      <c r="Q1242">
        <v>3.1792696976160718E-4</v>
      </c>
    </row>
    <row r="1243" spans="1:17" hidden="1" x14ac:dyDescent="0.25">
      <c r="A1243" t="s">
        <v>2</v>
      </c>
      <c r="B1243" t="s">
        <v>1158</v>
      </c>
      <c r="J1243">
        <v>1.997481825179479</v>
      </c>
      <c r="K1243">
        <v>2.2738276437183891</v>
      </c>
      <c r="L1243">
        <v>2.385100532228507</v>
      </c>
      <c r="M1243">
        <v>6.2465947093615606</v>
      </c>
      <c r="N1243">
        <v>15.04673274656029</v>
      </c>
      <c r="O1243">
        <v>20.225100536265519</v>
      </c>
      <c r="P1243">
        <v>23.839760830130281</v>
      </c>
      <c r="Q1243">
        <v>28.549292784868211</v>
      </c>
    </row>
    <row r="1244" spans="1:17" x14ac:dyDescent="0.25">
      <c r="A1244" t="s">
        <v>2</v>
      </c>
      <c r="B1244" t="s">
        <v>1159</v>
      </c>
      <c r="J1244">
        <v>9.7317685430159865E-6</v>
      </c>
      <c r="K1244">
        <v>1.021872626337972E-5</v>
      </c>
      <c r="L1244">
        <v>2.146546100921267E-6</v>
      </c>
      <c r="M1244">
        <v>2.739699273779286E-6</v>
      </c>
      <c r="N1244">
        <v>3.4966852840274192E-6</v>
      </c>
      <c r="O1244">
        <v>4.4627597043557168E-6</v>
      </c>
      <c r="P1244">
        <v>5.6957306499724049E-6</v>
      </c>
      <c r="Q1244">
        <v>3.6343999027472809E-5</v>
      </c>
    </row>
    <row r="1245" spans="1:17" hidden="1" x14ac:dyDescent="0.25">
      <c r="A1245" t="s">
        <v>2</v>
      </c>
      <c r="B1245" t="s">
        <v>1160</v>
      </c>
      <c r="J1245">
        <v>1.997512508254438</v>
      </c>
      <c r="K1245">
        <v>2.2741831092314611</v>
      </c>
      <c r="L1245">
        <v>2.385678521737328</v>
      </c>
      <c r="M1245">
        <v>6.2510997782708762</v>
      </c>
      <c r="N1245">
        <v>15.072769096933721</v>
      </c>
      <c r="O1245">
        <v>20.268287860829869</v>
      </c>
      <c r="P1245">
        <v>23.890703880416861</v>
      </c>
      <c r="Q1245">
        <v>28.560660424473031</v>
      </c>
    </row>
    <row r="1246" spans="1:17" x14ac:dyDescent="0.25">
      <c r="A1246" t="s">
        <v>2</v>
      </c>
      <c r="B1246" t="s">
        <v>1161</v>
      </c>
      <c r="J1246">
        <v>9.7317686147127278E-6</v>
      </c>
      <c r="K1246">
        <v>1.021872635373294E-5</v>
      </c>
      <c r="L1246">
        <v>2.1465459988424822E-6</v>
      </c>
      <c r="M1246">
        <v>2.73969913904961E-6</v>
      </c>
      <c r="N1246">
        <v>3.4966851571672189E-6</v>
      </c>
      <c r="O1246">
        <v>4.462759599235844E-6</v>
      </c>
      <c r="P1246">
        <v>5.6957305399557516E-6</v>
      </c>
      <c r="Q1246">
        <v>3.6343999085421172E-5</v>
      </c>
    </row>
    <row r="1247" spans="1:17" hidden="1" x14ac:dyDescent="0.25">
      <c r="A1247" t="s">
        <v>2</v>
      </c>
      <c r="B1247" t="s">
        <v>1162</v>
      </c>
      <c r="J1247">
        <v>1.997435411365956</v>
      </c>
      <c r="K1247">
        <v>4.3751436893138909</v>
      </c>
      <c r="L1247">
        <v>6.7896906683944653</v>
      </c>
      <c r="M1247">
        <v>21.936830178287479</v>
      </c>
      <c r="N1247">
        <v>28.627430654005082</v>
      </c>
      <c r="O1247">
        <v>38.198957593926231</v>
      </c>
      <c r="P1247">
        <v>44.701520423109649</v>
      </c>
      <c r="Q1247">
        <v>53.718156096344877</v>
      </c>
    </row>
    <row r="1248" spans="1:17" hidden="1" x14ac:dyDescent="0.25">
      <c r="A1248" t="s">
        <v>2</v>
      </c>
      <c r="B1248" t="s">
        <v>1163</v>
      </c>
      <c r="J1248">
        <v>1.997413339177214</v>
      </c>
      <c r="K1248">
        <v>4.3747420411960372</v>
      </c>
      <c r="L1248">
        <v>6.7887788171801811</v>
      </c>
      <c r="M1248">
        <v>21.928726163381949</v>
      </c>
      <c r="N1248">
        <v>28.59961651065943</v>
      </c>
      <c r="O1248">
        <v>38.153420746281121</v>
      </c>
      <c r="P1248">
        <v>44.648061799830138</v>
      </c>
      <c r="Q1248">
        <v>53.70217936840946</v>
      </c>
    </row>
    <row r="1249" spans="1:17" x14ac:dyDescent="0.25">
      <c r="A1249" t="s">
        <v>2</v>
      </c>
      <c r="B1249" t="s">
        <v>1164</v>
      </c>
      <c r="J1249">
        <v>2.2097111149544009E-4</v>
      </c>
      <c r="K1249">
        <v>2.5100900632071029E-4</v>
      </c>
      <c r="L1249">
        <v>2.2942079208421561E-4</v>
      </c>
      <c r="M1249">
        <v>1.163425250878692E-4</v>
      </c>
      <c r="N1249">
        <v>6.1409785517593416E-5</v>
      </c>
      <c r="O1249">
        <v>7.8377994019686087E-5</v>
      </c>
      <c r="P1249">
        <v>1.2926246743439319E-4</v>
      </c>
      <c r="Q1249">
        <v>3.797949838906078E-4</v>
      </c>
    </row>
    <row r="1250" spans="1:17" hidden="1" x14ac:dyDescent="0.25">
      <c r="A1250" t="s">
        <v>2</v>
      </c>
      <c r="B1250" t="s">
        <v>1165</v>
      </c>
      <c r="J1250">
        <v>1.9974163328278769</v>
      </c>
      <c r="K1250">
        <v>4.3748033530598134</v>
      </c>
      <c r="L1250">
        <v>6.7889259694320163</v>
      </c>
      <c r="M1250">
        <v>21.93000993667572</v>
      </c>
      <c r="N1250">
        <v>28.603945922951439</v>
      </c>
      <c r="O1250">
        <v>38.160590186348173</v>
      </c>
      <c r="P1250">
        <v>44.656587685215968</v>
      </c>
      <c r="Q1250">
        <v>53.705067661921987</v>
      </c>
    </row>
    <row r="1251" spans="1:17" hidden="1" x14ac:dyDescent="0.25">
      <c r="A1251" t="s">
        <v>2</v>
      </c>
      <c r="B1251" t="s">
        <v>1166</v>
      </c>
      <c r="J1251">
        <v>0.58297195585011707</v>
      </c>
      <c r="K1251">
        <v>1.143481001220032</v>
      </c>
      <c r="L1251">
        <v>1.7152527731146749</v>
      </c>
      <c r="M1251">
        <v>4.5306150127657876</v>
      </c>
      <c r="N1251">
        <v>9.0118500779610002</v>
      </c>
      <c r="O1251">
        <v>15.382782024634309</v>
      </c>
      <c r="P1251">
        <v>15.244969561282909</v>
      </c>
      <c r="Q1251">
        <v>18.703661412956009</v>
      </c>
    </row>
    <row r="1252" spans="1:17" hidden="1" x14ac:dyDescent="0.25">
      <c r="A1252" t="s">
        <v>2</v>
      </c>
      <c r="B1252" t="s">
        <v>1167</v>
      </c>
      <c r="J1252">
        <v>0.58297061765899805</v>
      </c>
      <c r="K1252">
        <v>1.143455493377056</v>
      </c>
      <c r="L1252">
        <v>1.715194736374998</v>
      </c>
      <c r="M1252">
        <v>4.5302596005298197</v>
      </c>
      <c r="N1252">
        <v>9.0106510629122756</v>
      </c>
      <c r="O1252">
        <v>15.380285766030729</v>
      </c>
      <c r="P1252">
        <v>15.241730433482349</v>
      </c>
      <c r="Q1252">
        <v>18.702581262811481</v>
      </c>
    </row>
    <row r="1253" spans="1:17" hidden="1" x14ac:dyDescent="0.25">
      <c r="A1253" t="s">
        <v>2</v>
      </c>
      <c r="B1253" t="s">
        <v>1168</v>
      </c>
      <c r="J1253">
        <v>0.58297307601916293</v>
      </c>
      <c r="K1253">
        <v>1.1435033984616201</v>
      </c>
      <c r="L1253">
        <v>1.715303682414969</v>
      </c>
      <c r="M1253">
        <v>4.5309301799666999</v>
      </c>
      <c r="N1253">
        <v>9.0129301977204683</v>
      </c>
      <c r="O1253">
        <v>15.38500004400324</v>
      </c>
      <c r="P1253">
        <v>15.247839925676599</v>
      </c>
      <c r="Q1253">
        <v>18.704657146222608</v>
      </c>
    </row>
    <row r="1254" spans="1:17" hidden="1" x14ac:dyDescent="0.25">
      <c r="A1254" t="s">
        <v>2</v>
      </c>
      <c r="B1254" t="s">
        <v>1169</v>
      </c>
      <c r="J1254">
        <v>0.58297018141911161</v>
      </c>
      <c r="K1254">
        <v>1.1432889244236879</v>
      </c>
      <c r="L1254">
        <v>1.7147498193345321</v>
      </c>
      <c r="M1254">
        <v>4.5710692521633174</v>
      </c>
      <c r="N1254">
        <v>4.0357327158206386</v>
      </c>
      <c r="O1254">
        <v>6.5844723156680587</v>
      </c>
      <c r="P1254">
        <v>9.1996765786108199</v>
      </c>
      <c r="Q1254">
        <v>10.610311234186691</v>
      </c>
    </row>
    <row r="1255" spans="1:17" hidden="1" x14ac:dyDescent="0.25">
      <c r="A1255" t="s">
        <v>2</v>
      </c>
      <c r="B1255" t="s">
        <v>1170</v>
      </c>
      <c r="J1255">
        <v>0.58296981796052016</v>
      </c>
      <c r="K1255">
        <v>1.1432812923905431</v>
      </c>
      <c r="L1255">
        <v>1.714732411782105</v>
      </c>
      <c r="M1255">
        <v>4.5709636263448488</v>
      </c>
      <c r="N1255">
        <v>4.0355443190274043</v>
      </c>
      <c r="O1255">
        <v>6.5840400231498126</v>
      </c>
      <c r="P1255">
        <v>9.1989583812806828</v>
      </c>
      <c r="Q1255">
        <v>10.610107276086829</v>
      </c>
    </row>
    <row r="1256" spans="1:17" hidden="1" x14ac:dyDescent="0.25">
      <c r="A1256" t="s">
        <v>2</v>
      </c>
      <c r="B1256" t="s">
        <v>1171</v>
      </c>
      <c r="J1256">
        <v>0.58297033283964683</v>
      </c>
      <c r="K1256">
        <v>1.1432914555806419</v>
      </c>
      <c r="L1256">
        <v>1.714755404509561</v>
      </c>
      <c r="M1256">
        <v>4.5711107643911193</v>
      </c>
      <c r="N1256">
        <v>4.035797269895637</v>
      </c>
      <c r="O1256">
        <v>6.5846223601108633</v>
      </c>
      <c r="P1256">
        <v>9.1999301399382354</v>
      </c>
      <c r="Q1256">
        <v>10.61038640137232</v>
      </c>
    </row>
    <row r="1257" spans="1:17" hidden="1" x14ac:dyDescent="0.25">
      <c r="A1257" t="s">
        <v>2</v>
      </c>
      <c r="B1257" t="s">
        <v>1172</v>
      </c>
      <c r="J1257">
        <v>0.58297193798492819</v>
      </c>
      <c r="K1257">
        <v>1.1433195131144209</v>
      </c>
      <c r="L1257">
        <v>1.7148196756513729</v>
      </c>
      <c r="M1257">
        <v>4.5715049480410688</v>
      </c>
      <c r="N1257">
        <v>4.0365134971212662</v>
      </c>
      <c r="O1257">
        <v>6.5862733338516781</v>
      </c>
      <c r="P1257">
        <v>9.2026833158412025</v>
      </c>
      <c r="Q1257">
        <v>10.611176089287859</v>
      </c>
    </row>
    <row r="1258" spans="1:17" hidden="1" x14ac:dyDescent="0.25">
      <c r="A1258" t="s">
        <v>2</v>
      </c>
      <c r="B1258" t="s">
        <v>1173</v>
      </c>
      <c r="J1258">
        <v>0.58297149209314991</v>
      </c>
      <c r="K1258">
        <v>1.143311080908151</v>
      </c>
      <c r="L1258">
        <v>1.7148002874858519</v>
      </c>
      <c r="M1258">
        <v>4.5713835245236201</v>
      </c>
      <c r="N1258">
        <v>4.0363027733698136</v>
      </c>
      <c r="O1258">
        <v>6.5857859439417128</v>
      </c>
      <c r="P1258">
        <v>9.2018648940330063</v>
      </c>
      <c r="Q1258">
        <v>10.610919594794471</v>
      </c>
    </row>
    <row r="1259" spans="1:17" hidden="1" x14ac:dyDescent="0.25">
      <c r="A1259" t="s">
        <v>2</v>
      </c>
      <c r="B1259" t="s">
        <v>1174</v>
      </c>
      <c r="J1259">
        <v>0.5829720908855579</v>
      </c>
      <c r="K1259">
        <v>1.143322463401206</v>
      </c>
      <c r="L1259">
        <v>1.7148264801870881</v>
      </c>
      <c r="M1259">
        <v>4.5715475051947312</v>
      </c>
      <c r="N1259">
        <v>4.0365864862633591</v>
      </c>
      <c r="O1259">
        <v>6.5864426030389422</v>
      </c>
      <c r="P1259">
        <v>9.2029686168899723</v>
      </c>
      <c r="Q1259">
        <v>10.611269221937549</v>
      </c>
    </row>
    <row r="1260" spans="1:17" x14ac:dyDescent="0.25">
      <c r="A1260" t="s">
        <v>2</v>
      </c>
      <c r="B1260" t="s">
        <v>1175</v>
      </c>
      <c r="J1260">
        <v>5.2008926479206108E-3</v>
      </c>
      <c r="K1260">
        <v>6.0487588503325132E-3</v>
      </c>
      <c r="L1260">
        <v>6.7566218262151319E-3</v>
      </c>
      <c r="M1260">
        <v>7.6822979469388496E-3</v>
      </c>
      <c r="N1260">
        <v>6.8138196212399818E-3</v>
      </c>
      <c r="O1260">
        <v>4.7007292650158659E-3</v>
      </c>
      <c r="P1260">
        <v>5.5755500159705143E-3</v>
      </c>
      <c r="Q1260">
        <v>1.2348322246869671E-2</v>
      </c>
    </row>
    <row r="1261" spans="1:17" x14ac:dyDescent="0.25">
      <c r="A1261" t="s">
        <v>2</v>
      </c>
      <c r="B1261" t="s">
        <v>1176</v>
      </c>
      <c r="J1261">
        <v>5.092975937813795E-3</v>
      </c>
      <c r="K1261">
        <v>5.930905131624334E-3</v>
      </c>
      <c r="L1261">
        <v>6.65463878766848E-3</v>
      </c>
      <c r="M1261">
        <v>7.725136425713543E-3</v>
      </c>
      <c r="N1261">
        <v>8.8227026244824657E-3</v>
      </c>
      <c r="O1261">
        <v>8.1599716529259358E-3</v>
      </c>
      <c r="P1261">
        <v>6.5986299409974197E-3</v>
      </c>
      <c r="Q1261">
        <v>1.2477172566950721E-2</v>
      </c>
    </row>
    <row r="1262" spans="1:17" hidden="1" x14ac:dyDescent="0.25">
      <c r="A1262" t="s">
        <v>2</v>
      </c>
      <c r="B1262" t="s">
        <v>1177</v>
      </c>
      <c r="J1262">
        <v>0.5986414928594429</v>
      </c>
      <c r="K1262">
        <v>1.286690510713111</v>
      </c>
      <c r="L1262">
        <v>1.9993115359847411</v>
      </c>
      <c r="M1262">
        <v>5.6426561700408531</v>
      </c>
      <c r="N1262">
        <v>8.7532495162139821</v>
      </c>
      <c r="O1262">
        <v>13.43583798429391</v>
      </c>
      <c r="P1262">
        <v>18.92931412564532</v>
      </c>
      <c r="Q1262">
        <v>18.457569542397671</v>
      </c>
    </row>
    <row r="1263" spans="1:17" hidden="1" x14ac:dyDescent="0.25">
      <c r="A1263" t="s">
        <v>2</v>
      </c>
      <c r="B1263" t="s">
        <v>1178</v>
      </c>
      <c r="J1263">
        <v>1.4632750655728051</v>
      </c>
      <c r="K1263">
        <v>2.9911256956108181</v>
      </c>
      <c r="L1263">
        <v>4.5787133962386504</v>
      </c>
      <c r="M1263">
        <v>12.57667744597075</v>
      </c>
      <c r="N1263">
        <v>20.53868211843238</v>
      </c>
      <c r="O1263">
        <v>28.00802224050873</v>
      </c>
      <c r="P1263">
        <v>30.983522450737048</v>
      </c>
      <c r="Q1263">
        <v>40.219480528208578</v>
      </c>
    </row>
    <row r="1264" spans="1:17" hidden="1" x14ac:dyDescent="0.25">
      <c r="A1264" t="s">
        <v>2</v>
      </c>
      <c r="B1264" t="s">
        <v>1179</v>
      </c>
      <c r="J1264">
        <v>0.33538432920169131</v>
      </c>
      <c r="K1264">
        <v>0.78386673123163497</v>
      </c>
      <c r="L1264">
        <v>1.149681019767284</v>
      </c>
      <c r="M1264">
        <v>3.0890504777235361</v>
      </c>
      <c r="N1264">
        <v>4.9823374500426247</v>
      </c>
      <c r="O1264">
        <v>4.674333928622243</v>
      </c>
      <c r="P1264">
        <v>6.1312743095423379</v>
      </c>
      <c r="Q1264">
        <v>7.7143809148760338</v>
      </c>
    </row>
    <row r="1265" spans="1:17" hidden="1" x14ac:dyDescent="0.25">
      <c r="A1265" t="s">
        <v>2</v>
      </c>
      <c r="B1265" t="s">
        <v>1180</v>
      </c>
      <c r="J1265">
        <v>1.4632747377205311</v>
      </c>
      <c r="K1265">
        <v>2.9911030478298919</v>
      </c>
      <c r="L1265">
        <v>4.5786589333767953</v>
      </c>
      <c r="M1265">
        <v>12.57631271086909</v>
      </c>
      <c r="N1265">
        <v>20.53789293862938</v>
      </c>
      <c r="O1265">
        <v>28.00663168523279</v>
      </c>
      <c r="P1265">
        <v>30.981710946370399</v>
      </c>
      <c r="Q1265">
        <v>40.218744376729568</v>
      </c>
    </row>
    <row r="1266" spans="1:17" hidden="1" x14ac:dyDescent="0.25">
      <c r="A1266" t="s">
        <v>2</v>
      </c>
      <c r="B1266" t="s">
        <v>1181</v>
      </c>
      <c r="J1266">
        <v>0.26606986255027099</v>
      </c>
      <c r="K1266">
        <v>0.6218643942980423</v>
      </c>
      <c r="L1266">
        <v>0.91207499539767656</v>
      </c>
      <c r="M1266">
        <v>2.450582363560899</v>
      </c>
      <c r="N1266">
        <v>3.952523010860244</v>
      </c>
      <c r="O1266">
        <v>3.7080191086252579</v>
      </c>
      <c r="P1266">
        <v>4.8636675903942166</v>
      </c>
      <c r="Q1266">
        <v>6.1193575874843056</v>
      </c>
    </row>
    <row r="1267" spans="1:17" x14ac:dyDescent="0.25">
      <c r="A1267" t="s">
        <v>2</v>
      </c>
      <c r="B1267" t="s">
        <v>1182</v>
      </c>
      <c r="J1267">
        <v>4.0403053758126034E-3</v>
      </c>
      <c r="K1267">
        <v>4.7385246216190809E-3</v>
      </c>
      <c r="L1267">
        <v>5.3204505890744472E-3</v>
      </c>
      <c r="M1267">
        <v>5.9064382877504736E-3</v>
      </c>
      <c r="N1267">
        <v>4.8228644799943321E-3</v>
      </c>
      <c r="O1267">
        <v>3.31999354514162E-3</v>
      </c>
      <c r="P1267">
        <v>4.2212268024444579E-3</v>
      </c>
      <c r="Q1267">
        <v>9.6667905477921361E-3</v>
      </c>
    </row>
    <row r="1268" spans="1:17" hidden="1" x14ac:dyDescent="0.25">
      <c r="A1268" t="s">
        <v>2</v>
      </c>
      <c r="B1268" t="s">
        <v>1183</v>
      </c>
      <c r="J1268">
        <v>1.463275210785997</v>
      </c>
      <c r="K1268">
        <v>2.991177074846143</v>
      </c>
      <c r="L1268">
        <v>4.5788374332959139</v>
      </c>
      <c r="M1268">
        <v>12.577511645296671</v>
      </c>
      <c r="N1268">
        <v>20.540483054762561</v>
      </c>
      <c r="O1268">
        <v>28.0110507984738</v>
      </c>
      <c r="P1268">
        <v>30.987547152521341</v>
      </c>
      <c r="Q1268">
        <v>40.220926844470803</v>
      </c>
    </row>
    <row r="1269" spans="1:17" hidden="1" x14ac:dyDescent="0.25">
      <c r="A1269" t="s">
        <v>2</v>
      </c>
      <c r="B1269" t="s">
        <v>1184</v>
      </c>
      <c r="J1269">
        <v>0.32721488904243901</v>
      </c>
      <c r="K1269">
        <v>0.76477332283111243</v>
      </c>
      <c r="L1269">
        <v>1.121677270441769</v>
      </c>
      <c r="M1269">
        <v>3.0138030647046312</v>
      </c>
      <c r="N1269">
        <v>4.8609688988063979</v>
      </c>
      <c r="O1269">
        <v>4.5604452586925177</v>
      </c>
      <c r="P1269">
        <v>5.981877175340462</v>
      </c>
      <c r="Q1269">
        <v>7.5264002852074938</v>
      </c>
    </row>
    <row r="1270" spans="1:17" hidden="1" x14ac:dyDescent="0.25">
      <c r="A1270" t="s">
        <v>2</v>
      </c>
      <c r="B1270" t="s">
        <v>1185</v>
      </c>
      <c r="J1270">
        <v>0.59864146700864118</v>
      </c>
      <c r="K1270">
        <v>1.286696475760406</v>
      </c>
      <c r="L1270">
        <v>1.999326714210427</v>
      </c>
      <c r="M1270">
        <v>5.6427323735426684</v>
      </c>
      <c r="N1270">
        <v>8.7534075094090298</v>
      </c>
      <c r="O1270">
        <v>13.436223815277801</v>
      </c>
      <c r="P1270">
        <v>19.32809773579126</v>
      </c>
      <c r="Q1270">
        <v>29.018948419212421</v>
      </c>
    </row>
    <row r="1271" spans="1:17" hidden="1" x14ac:dyDescent="0.25">
      <c r="A1271" t="s">
        <v>2</v>
      </c>
      <c r="B1271" t="s">
        <v>1186</v>
      </c>
      <c r="J1271">
        <v>0.59864146745892177</v>
      </c>
      <c r="K1271">
        <v>1.286696489886646</v>
      </c>
      <c r="L1271">
        <v>1.999326747016154</v>
      </c>
      <c r="M1271">
        <v>5.6427326141130818</v>
      </c>
      <c r="N1271">
        <v>8.7534080302077424</v>
      </c>
      <c r="O1271">
        <v>13.43622493029374</v>
      </c>
      <c r="P1271">
        <v>19.328099894377591</v>
      </c>
      <c r="Q1271">
        <v>29.018952823454111</v>
      </c>
    </row>
    <row r="1272" spans="1:17" hidden="1" x14ac:dyDescent="0.25">
      <c r="A1272" t="s">
        <v>2</v>
      </c>
      <c r="B1272" t="s">
        <v>1187</v>
      </c>
      <c r="J1272">
        <v>0.59864146535350915</v>
      </c>
      <c r="K1272">
        <v>1.286696423858585</v>
      </c>
      <c r="L1272">
        <v>1.99932659368081</v>
      </c>
      <c r="M1272">
        <v>5.6427314897021121</v>
      </c>
      <c r="N1272">
        <v>8.7534055960847592</v>
      </c>
      <c r="O1272">
        <v>13.436219719038579</v>
      </c>
      <c r="P1272">
        <v>19.328089806088361</v>
      </c>
      <c r="Q1272">
        <v>29.018932240387429</v>
      </c>
    </row>
    <row r="1273" spans="1:17" x14ac:dyDescent="0.25">
      <c r="A1273" t="s">
        <v>2</v>
      </c>
      <c r="B1273" t="s">
        <v>1188</v>
      </c>
      <c r="J1273">
        <v>7.4535431147973157E-3</v>
      </c>
      <c r="K1273">
        <v>8.598468465038419E-3</v>
      </c>
      <c r="L1273">
        <v>9.62665576661682E-3</v>
      </c>
      <c r="M1273">
        <v>1.103395459916295E-2</v>
      </c>
      <c r="N1273">
        <v>1.255246229853316E-2</v>
      </c>
      <c r="O1273">
        <v>1.445113477584299E-2</v>
      </c>
      <c r="P1273">
        <v>1.7068656051724269E-2</v>
      </c>
      <c r="Q1273">
        <v>2.5694896741808131E-2</v>
      </c>
    </row>
    <row r="1274" spans="1:17" hidden="1" x14ac:dyDescent="0.25">
      <c r="A1274" t="s">
        <v>2</v>
      </c>
      <c r="B1274" t="s">
        <v>1189</v>
      </c>
      <c r="J1274">
        <v>1.2642165710465501</v>
      </c>
      <c r="K1274">
        <v>2.5284582180696979</v>
      </c>
      <c r="L1274">
        <v>3.792706631093004</v>
      </c>
      <c r="M1274">
        <v>10.11394946327642</v>
      </c>
      <c r="N1274">
        <v>15.37922073928654</v>
      </c>
      <c r="O1274">
        <v>20.380491589565359</v>
      </c>
      <c r="P1274">
        <v>25.381757902771639</v>
      </c>
      <c r="Q1274">
        <v>30.382995810513169</v>
      </c>
    </row>
    <row r="1275" spans="1:17" x14ac:dyDescent="0.25">
      <c r="A1275" t="s">
        <v>2</v>
      </c>
      <c r="B1275" t="s">
        <v>1190</v>
      </c>
      <c r="J1275">
        <v>2.9035244889576329E-5</v>
      </c>
      <c r="K1275">
        <v>3.2994513041688007E-5</v>
      </c>
      <c r="L1275">
        <v>3.0187781064077338E-5</v>
      </c>
      <c r="M1275">
        <v>1.538705434496391E-5</v>
      </c>
      <c r="N1275">
        <v>8.2128743798216754E-6</v>
      </c>
      <c r="O1275">
        <v>1.0482018991008921E-5</v>
      </c>
      <c r="P1275">
        <v>1.7288236245208412E-5</v>
      </c>
      <c r="Q1275">
        <v>5.2499918256666993E-5</v>
      </c>
    </row>
    <row r="1276" spans="1:17" hidden="1" x14ac:dyDescent="0.25">
      <c r="A1276" t="s">
        <v>2</v>
      </c>
      <c r="B1276" t="s">
        <v>1191</v>
      </c>
      <c r="J1276">
        <v>0.21996579562566779</v>
      </c>
      <c r="K1276">
        <v>0.44189628735458242</v>
      </c>
      <c r="L1276">
        <v>0.66396386475816993</v>
      </c>
      <c r="M1276">
        <v>1.781361282398074</v>
      </c>
      <c r="N1276">
        <v>2.7281321802831111</v>
      </c>
      <c r="O1276">
        <v>3.075334853552655</v>
      </c>
      <c r="P1276">
        <v>3.7897183602768321</v>
      </c>
      <c r="Q1276">
        <v>4.8801391400405167</v>
      </c>
    </row>
    <row r="1277" spans="1:17" hidden="1" x14ac:dyDescent="0.25">
      <c r="A1277" t="s">
        <v>2</v>
      </c>
      <c r="B1277" t="s">
        <v>1192</v>
      </c>
      <c r="J1277">
        <v>0.2199657937925176</v>
      </c>
      <c r="K1277">
        <v>0.44189622682839519</v>
      </c>
      <c r="L1277">
        <v>0.66396372010246918</v>
      </c>
      <c r="M1277">
        <v>1.781360313740145</v>
      </c>
      <c r="N1277">
        <v>2.7281294278090078</v>
      </c>
      <c r="O1277">
        <v>3.0753306269907852</v>
      </c>
      <c r="P1277">
        <v>3.7897143541815059</v>
      </c>
      <c r="Q1277">
        <v>4.8801316821927276</v>
      </c>
    </row>
    <row r="1278" spans="1:17" hidden="1" x14ac:dyDescent="0.25">
      <c r="A1278" t="s">
        <v>2</v>
      </c>
      <c r="B1278" t="s">
        <v>1193</v>
      </c>
      <c r="J1278">
        <v>0.21996579527013149</v>
      </c>
      <c r="K1278">
        <v>0.44189627561118677</v>
      </c>
      <c r="L1278">
        <v>0.66396383669149428</v>
      </c>
      <c r="M1278">
        <v>1.7813610944514919</v>
      </c>
      <c r="N1278">
        <v>2.7281316462487348</v>
      </c>
      <c r="O1278">
        <v>3.0753340335397752</v>
      </c>
      <c r="P1278">
        <v>3.789717583232973</v>
      </c>
      <c r="Q1278">
        <v>4.8801376933184146</v>
      </c>
    </row>
    <row r="1279" spans="1:17" hidden="1" x14ac:dyDescent="0.25">
      <c r="A1279" t="s">
        <v>2</v>
      </c>
      <c r="B1279" t="s">
        <v>1194</v>
      </c>
      <c r="J1279">
        <v>0.2199798588433769</v>
      </c>
      <c r="K1279">
        <v>0.44194333472575148</v>
      </c>
      <c r="L1279">
        <v>0.66404880261142685</v>
      </c>
      <c r="M1279">
        <v>1.7818545311731091</v>
      </c>
      <c r="N1279">
        <v>2.8030165428622942</v>
      </c>
      <c r="O1279">
        <v>6.012915590822848</v>
      </c>
      <c r="P1279">
        <v>7.7790465209611792</v>
      </c>
      <c r="Q1279">
        <v>7.5521672023041226</v>
      </c>
    </row>
    <row r="1280" spans="1:17" hidden="1" x14ac:dyDescent="0.25">
      <c r="A1280" t="s">
        <v>2</v>
      </c>
      <c r="B1280" t="s">
        <v>1195</v>
      </c>
      <c r="J1280">
        <v>0.21996574070396091</v>
      </c>
      <c r="K1280">
        <v>0.44189718389075139</v>
      </c>
      <c r="L1280">
        <v>0.66396615955532157</v>
      </c>
      <c r="M1280">
        <v>1.781376410076061</v>
      </c>
      <c r="N1280">
        <v>2.728165469806358</v>
      </c>
      <c r="O1280">
        <v>3.0753980048096721</v>
      </c>
      <c r="P1280">
        <v>3.789791416002378</v>
      </c>
      <c r="Q1280">
        <v>4.8801872336028262</v>
      </c>
    </row>
    <row r="1281" spans="1:17" hidden="1" x14ac:dyDescent="0.25">
      <c r="A1281" t="s">
        <v>2</v>
      </c>
      <c r="B1281" t="s">
        <v>1196</v>
      </c>
      <c r="J1281">
        <v>0.21996563364292959</v>
      </c>
      <c r="K1281">
        <v>0.44189760082532997</v>
      </c>
      <c r="L1281">
        <v>0.66396704211512469</v>
      </c>
      <c r="M1281">
        <v>1.781382185566035</v>
      </c>
      <c r="N1281">
        <v>2.7281781605204358</v>
      </c>
      <c r="O1281">
        <v>3.075417751429582</v>
      </c>
      <c r="P1281">
        <v>3.7898187753395951</v>
      </c>
      <c r="Q1281">
        <v>4.8802001884015596</v>
      </c>
    </row>
    <row r="1282" spans="1:17" x14ac:dyDescent="0.25">
      <c r="A1282" t="s">
        <v>2</v>
      </c>
      <c r="B1282" t="s">
        <v>1197</v>
      </c>
      <c r="J1282">
        <v>6.5514147619106407E-3</v>
      </c>
      <c r="K1282">
        <v>7.7444940821797693E-3</v>
      </c>
      <c r="L1282">
        <v>8.5315063164853808E-3</v>
      </c>
      <c r="M1282">
        <v>7.1732205323143056E-3</v>
      </c>
      <c r="N1282">
        <v>3.7934076668312429E-3</v>
      </c>
      <c r="O1282">
        <v>4.2062062183284401E-3</v>
      </c>
      <c r="P1282">
        <v>5.8296862726197963E-3</v>
      </c>
      <c r="Q1282">
        <v>1.433820278533963E-2</v>
      </c>
    </row>
    <row r="1283" spans="1:17" x14ac:dyDescent="0.25">
      <c r="A1283" t="s">
        <v>2</v>
      </c>
      <c r="B1283" t="s">
        <v>1198</v>
      </c>
      <c r="C1283">
        <v>3.7709036611388753E-2</v>
      </c>
      <c r="D1283">
        <v>3.4179655523851129</v>
      </c>
      <c r="E1283">
        <v>6.866370303514457</v>
      </c>
      <c r="F1283">
        <v>10.361101966950841</v>
      </c>
      <c r="G1283">
        <v>268.21004935951271</v>
      </c>
      <c r="H1283">
        <v>271.86840211206737</v>
      </c>
      <c r="I1283">
        <v>274.93759589244729</v>
      </c>
      <c r="J1283">
        <v>119.3128400428771</v>
      </c>
      <c r="K1283">
        <v>115.6552453946837</v>
      </c>
      <c r="L1283">
        <v>115.9774184588982</v>
      </c>
      <c r="M1283">
        <v>0.97728779868865678</v>
      </c>
      <c r="N1283">
        <v>2.3125093393421619E-3</v>
      </c>
      <c r="O1283">
        <v>2.951200951376071E-3</v>
      </c>
      <c r="P1283">
        <v>4.8662814419156829E-3</v>
      </c>
      <c r="Q1283">
        <v>1.4284115263802979E-2</v>
      </c>
    </row>
    <row r="1284" spans="1:17" hidden="1" x14ac:dyDescent="0.25">
      <c r="A1284" t="s">
        <v>2</v>
      </c>
      <c r="B1284" t="s">
        <v>1199</v>
      </c>
      <c r="J1284">
        <v>305.43859628921649</v>
      </c>
      <c r="K1284">
        <v>326.12063832304432</v>
      </c>
      <c r="L1284">
        <v>409.65698864785048</v>
      </c>
      <c r="M1284">
        <v>558.03153573518011</v>
      </c>
      <c r="N1284">
        <v>573.47288734627489</v>
      </c>
      <c r="O1284">
        <v>572.8930258731026</v>
      </c>
      <c r="P1284">
        <v>569.47375909237087</v>
      </c>
      <c r="Q1284">
        <v>542.96069859894556</v>
      </c>
    </row>
    <row r="1285" spans="1:17" hidden="1" x14ac:dyDescent="0.25">
      <c r="A1285" t="s">
        <v>2</v>
      </c>
      <c r="B1285" t="s">
        <v>1200</v>
      </c>
      <c r="C1285">
        <v>2102.787174280877</v>
      </c>
      <c r="D1285">
        <v>2102.8420696397588</v>
      </c>
      <c r="E1285">
        <v>2102.8407369417241</v>
      </c>
      <c r="F1285">
        <v>2102.8314219659451</v>
      </c>
      <c r="G1285">
        <v>1051.422138594035</v>
      </c>
      <c r="H1285">
        <v>1051.4215366989281</v>
      </c>
      <c r="I1285">
        <v>1051.426896116034</v>
      </c>
      <c r="J1285">
        <v>286.33239026210379</v>
      </c>
      <c r="K1285">
        <v>255.8770407020256</v>
      </c>
    </row>
    <row r="1286" spans="1:17" x14ac:dyDescent="0.25">
      <c r="A1286" t="s">
        <v>2</v>
      </c>
      <c r="B1286" t="s">
        <v>1201</v>
      </c>
      <c r="C1286">
        <v>3.32604493776242E-2</v>
      </c>
      <c r="D1286">
        <v>2.1572196811794342</v>
      </c>
      <c r="E1286">
        <v>4.3041127151855543</v>
      </c>
      <c r="F1286">
        <v>6.4563188569456402</v>
      </c>
      <c r="G1286">
        <v>160.94261045225969</v>
      </c>
      <c r="H1286">
        <v>163.08844158444501</v>
      </c>
      <c r="I1286">
        <v>164.84097025530409</v>
      </c>
      <c r="J1286">
        <v>73.012935634595465</v>
      </c>
      <c r="K1286">
        <v>70.408587941462557</v>
      </c>
      <c r="L1286">
        <v>72.756524878607934</v>
      </c>
      <c r="M1286">
        <v>0.563576782530537</v>
      </c>
      <c r="N1286">
        <v>2.7927805409004129E-3</v>
      </c>
      <c r="O1286">
        <v>3.5638490008445258E-3</v>
      </c>
      <c r="P1286">
        <v>5.8752418801973271E-3</v>
      </c>
      <c r="Q1286">
        <v>1.722642822112987E-2</v>
      </c>
    </row>
    <row r="1287" spans="1:17" hidden="1" x14ac:dyDescent="0.25">
      <c r="A1287" t="s">
        <v>2</v>
      </c>
      <c r="B1287" t="s">
        <v>1202</v>
      </c>
      <c r="J1287">
        <v>177.07713070764979</v>
      </c>
      <c r="K1287">
        <v>182.2030569384097</v>
      </c>
      <c r="L1287">
        <v>244.43862996820039</v>
      </c>
      <c r="M1287">
        <v>316.63157806427768</v>
      </c>
      <c r="N1287">
        <v>317.19236206626698</v>
      </c>
      <c r="O1287">
        <v>317.191590997807</v>
      </c>
      <c r="P1287">
        <v>317.18927960492772</v>
      </c>
      <c r="Q1287">
        <v>317.17792841858682</v>
      </c>
    </row>
    <row r="1288" spans="1:17" hidden="1" x14ac:dyDescent="0.25">
      <c r="A1288" t="s">
        <v>2</v>
      </c>
      <c r="B1288" t="s">
        <v>1203</v>
      </c>
      <c r="C1288">
        <v>304.67616939818907</v>
      </c>
      <c r="D1288">
        <v>304.69775821045249</v>
      </c>
      <c r="E1288">
        <v>304.69641322051189</v>
      </c>
      <c r="F1288">
        <v>304.68975512281702</v>
      </c>
      <c r="G1288">
        <v>152.34901157157361</v>
      </c>
      <c r="H1288">
        <v>152.34872848344679</v>
      </c>
      <c r="I1288">
        <v>152.35418459150841</v>
      </c>
      <c r="J1288">
        <v>67.10508850456236</v>
      </c>
      <c r="K1288">
        <v>64.583509966935353</v>
      </c>
    </row>
    <row r="1289" spans="1:17" hidden="1" x14ac:dyDescent="0.25">
      <c r="A1289" t="s">
        <v>2</v>
      </c>
      <c r="B1289" t="s">
        <v>1204</v>
      </c>
      <c r="J1289">
        <v>277.85757789812192</v>
      </c>
      <c r="K1289">
        <v>299.92854526045107</v>
      </c>
      <c r="L1289">
        <v>384.37577118570442</v>
      </c>
      <c r="M1289">
        <v>178.51786476287521</v>
      </c>
      <c r="N1289">
        <v>235.22029993262851</v>
      </c>
      <c r="O1289">
        <v>228.79480392449389</v>
      </c>
      <c r="P1289">
        <v>212.40961567118029</v>
      </c>
      <c r="Q1289">
        <v>211.63088371039029</v>
      </c>
    </row>
    <row r="1290" spans="1:17" x14ac:dyDescent="0.25">
      <c r="A1290" t="s">
        <v>2</v>
      </c>
      <c r="B1290" t="s">
        <v>1205</v>
      </c>
      <c r="C1290">
        <v>2.992657293443524E-5</v>
      </c>
      <c r="D1290">
        <v>6.6934867453367932E-5</v>
      </c>
      <c r="E1290">
        <v>1.0318433569012111E-4</v>
      </c>
      <c r="F1290">
        <v>42.86606528698502</v>
      </c>
      <c r="G1290">
        <v>50.28877073716027</v>
      </c>
      <c r="H1290">
        <v>57.024713727269869</v>
      </c>
      <c r="I1290">
        <v>63.162423952166421</v>
      </c>
      <c r="J1290">
        <v>10.095359871502231</v>
      </c>
      <c r="K1290">
        <v>6.3942698699782188</v>
      </c>
      <c r="L1290">
        <v>0.61281783888650365</v>
      </c>
      <c r="M1290">
        <v>1.095912419591413E-5</v>
      </c>
      <c r="N1290">
        <v>1.3986931487566299E-5</v>
      </c>
      <c r="O1290">
        <v>1.7851237829928581E-5</v>
      </c>
      <c r="P1290">
        <v>2.278315475724389E-5</v>
      </c>
      <c r="Q1290">
        <v>1.353241107865487E-4</v>
      </c>
    </row>
    <row r="1291" spans="1:17" hidden="1" x14ac:dyDescent="0.25">
      <c r="A1291" t="s">
        <v>2</v>
      </c>
      <c r="B1291" t="s">
        <v>1206</v>
      </c>
      <c r="J1291">
        <v>277.87694840729228</v>
      </c>
      <c r="K1291">
        <v>300.04522632279458</v>
      </c>
      <c r="L1291">
        <v>384.55908289622579</v>
      </c>
      <c r="M1291">
        <v>178.64444490085251</v>
      </c>
      <c r="N1291">
        <v>235.4335777554893</v>
      </c>
      <c r="O1291">
        <v>228.974739750201</v>
      </c>
      <c r="P1291">
        <v>212.5352938693589</v>
      </c>
      <c r="Q1291">
        <v>211.63110749486549</v>
      </c>
    </row>
    <row r="1292" spans="1:17" hidden="1" x14ac:dyDescent="0.25">
      <c r="A1292" t="s">
        <v>2</v>
      </c>
      <c r="B1292" t="s">
        <v>1207</v>
      </c>
      <c r="C1292">
        <v>218.6392763400556</v>
      </c>
      <c r="D1292">
        <v>218.6397914597305</v>
      </c>
      <c r="E1292">
        <v>218.63978417361659</v>
      </c>
    </row>
    <row r="1293" spans="1:17" hidden="1" x14ac:dyDescent="0.25">
      <c r="A1293" t="s">
        <v>2</v>
      </c>
      <c r="B1293" t="s">
        <v>1208</v>
      </c>
      <c r="J1293">
        <v>277.80557856647619</v>
      </c>
      <c r="K1293">
        <v>299.73459121139621</v>
      </c>
      <c r="L1293">
        <v>345.44098413016832</v>
      </c>
      <c r="M1293">
        <v>424.73146862178618</v>
      </c>
      <c r="N1293">
        <v>391.33347269049949</v>
      </c>
      <c r="O1293">
        <v>426.26715027511528</v>
      </c>
      <c r="P1293">
        <v>530.85994411520699</v>
      </c>
      <c r="Q1293">
        <v>539.1380158698073</v>
      </c>
    </row>
    <row r="1294" spans="1:17" hidden="1" x14ac:dyDescent="0.25">
      <c r="A1294" t="s">
        <v>2</v>
      </c>
      <c r="B1294" t="s">
        <v>1209</v>
      </c>
      <c r="J1294">
        <v>292.82169949962997</v>
      </c>
      <c r="K1294">
        <v>334.17605501319429</v>
      </c>
      <c r="L1294">
        <v>396.00410111519398</v>
      </c>
      <c r="M1294">
        <v>494.59005393538962</v>
      </c>
      <c r="N1294">
        <v>452.58111670528388</v>
      </c>
      <c r="O1294">
        <v>474.97033935745043</v>
      </c>
      <c r="P1294">
        <v>573.53348091024634</v>
      </c>
      <c r="Q1294">
        <v>578.59633138010815</v>
      </c>
    </row>
    <row r="1295" spans="1:17" hidden="1" x14ac:dyDescent="0.25">
      <c r="A1295" t="s">
        <v>2</v>
      </c>
      <c r="B1295" t="s">
        <v>1210</v>
      </c>
      <c r="J1295">
        <v>277.82699235801482</v>
      </c>
      <c r="K1295">
        <v>299.79277041522221</v>
      </c>
      <c r="L1295">
        <v>345.1675825997167</v>
      </c>
      <c r="M1295">
        <v>463.4726746836817</v>
      </c>
      <c r="N1295">
        <v>425.66591377188888</v>
      </c>
      <c r="O1295">
        <v>421.85915051928617</v>
      </c>
      <c r="P1295">
        <v>395.80755920894057</v>
      </c>
      <c r="Q1295">
        <v>399.18493238270491</v>
      </c>
    </row>
    <row r="1296" spans="1:17" hidden="1" x14ac:dyDescent="0.25">
      <c r="A1296" t="s">
        <v>2</v>
      </c>
      <c r="B1296" t="s">
        <v>1211</v>
      </c>
      <c r="J1296">
        <v>277.86951139689268</v>
      </c>
      <c r="K1296">
        <v>300.025729374479</v>
      </c>
      <c r="L1296">
        <v>345.49558714218188</v>
      </c>
      <c r="M1296">
        <v>415.14288460128421</v>
      </c>
      <c r="N1296">
        <v>427.86895416267868</v>
      </c>
      <c r="O1296">
        <v>416.47862343023138</v>
      </c>
      <c r="P1296">
        <v>395.63332430212108</v>
      </c>
      <c r="Q1296">
        <v>399.05334712009142</v>
      </c>
    </row>
    <row r="1297" spans="1:17" x14ac:dyDescent="0.25">
      <c r="A1297" t="s">
        <v>2</v>
      </c>
      <c r="B1297" t="s">
        <v>1212</v>
      </c>
      <c r="C1297">
        <v>1.3220049228718611E-3</v>
      </c>
      <c r="D1297">
        <v>927.19520638537597</v>
      </c>
      <c r="E1297">
        <v>1345.1097961468529</v>
      </c>
      <c r="F1297">
        <v>1446.8259111223381</v>
      </c>
      <c r="G1297">
        <v>1460.0463399358821</v>
      </c>
      <c r="H1297">
        <v>1468.9850723810771</v>
      </c>
      <c r="I1297">
        <v>1475.1127854159499</v>
      </c>
      <c r="J1297">
        <v>431.99053124833728</v>
      </c>
      <c r="K1297">
        <v>374.82760582240371</v>
      </c>
      <c r="L1297">
        <v>67.294141173213276</v>
      </c>
      <c r="M1297">
        <v>5.929789864243771E-5</v>
      </c>
      <c r="N1297">
        <v>5.0626920604173473E-5</v>
      </c>
      <c r="O1297">
        <v>6.4614040091599042E-5</v>
      </c>
      <c r="P1297">
        <v>9.7799114765924374E-5</v>
      </c>
      <c r="Q1297">
        <v>3.1807408836960732E-4</v>
      </c>
    </row>
    <row r="1298" spans="1:17" hidden="1" x14ac:dyDescent="0.25">
      <c r="A1298" t="s">
        <v>2</v>
      </c>
      <c r="B1298" t="s">
        <v>1213</v>
      </c>
      <c r="C1298">
        <v>1599.3393867867289</v>
      </c>
      <c r="D1298">
        <v>1599.33990204069</v>
      </c>
      <c r="E1298">
        <v>799.66986977677982</v>
      </c>
      <c r="F1298">
        <v>799.66986296474261</v>
      </c>
      <c r="G1298">
        <v>799.66985421061111</v>
      </c>
      <c r="H1298">
        <v>799.66984613577506</v>
      </c>
      <c r="I1298">
        <v>799.6700159773203</v>
      </c>
    </row>
    <row r="1299" spans="1:17" hidden="1" x14ac:dyDescent="0.25">
      <c r="A1299" t="s">
        <v>2</v>
      </c>
      <c r="B1299" t="s">
        <v>1214</v>
      </c>
      <c r="J1299">
        <v>279.81363858021177</v>
      </c>
      <c r="K1299">
        <v>230.5151244014846</v>
      </c>
      <c r="L1299">
        <v>197.24322378645519</v>
      </c>
      <c r="M1299">
        <v>191.75884400801209</v>
      </c>
      <c r="N1299">
        <v>258.69383822452812</v>
      </c>
      <c r="O1299">
        <v>249.21588258854689</v>
      </c>
      <c r="P1299">
        <v>227.3344099368795</v>
      </c>
      <c r="Q1299">
        <v>214.3528001702407</v>
      </c>
    </row>
    <row r="1300" spans="1:17" x14ac:dyDescent="0.25">
      <c r="A1300" t="s">
        <v>2</v>
      </c>
      <c r="B1300" t="s">
        <v>1215</v>
      </c>
      <c r="C1300">
        <v>6.9907307458601728E-6</v>
      </c>
      <c r="D1300">
        <v>7.6339726342405308E-6</v>
      </c>
      <c r="E1300">
        <v>8.0159650178393203E-6</v>
      </c>
      <c r="F1300">
        <v>8.4195897905864562E-6</v>
      </c>
      <c r="G1300">
        <v>8.8385815667136581E-6</v>
      </c>
      <c r="H1300">
        <v>9.2820667117511138E-6</v>
      </c>
      <c r="I1300">
        <v>0.92640021931586469</v>
      </c>
      <c r="J1300">
        <v>9.7355764720636179E-6</v>
      </c>
      <c r="K1300">
        <v>1.022234586740691E-5</v>
      </c>
      <c r="L1300">
        <v>2.146697475239211E-6</v>
      </c>
      <c r="M1300">
        <v>2.739789828203614E-6</v>
      </c>
      <c r="N1300">
        <v>3.4967436458310119E-6</v>
      </c>
      <c r="O1300">
        <v>4.4628279676362558E-6</v>
      </c>
      <c r="P1300">
        <v>5.6958219628171814E-6</v>
      </c>
      <c r="Q1300">
        <v>3.6346973585939143E-5</v>
      </c>
    </row>
    <row r="1301" spans="1:17" hidden="1" x14ac:dyDescent="0.25">
      <c r="A1301" t="s">
        <v>2</v>
      </c>
      <c r="B1301" t="s">
        <v>1216</v>
      </c>
      <c r="C1301">
        <v>469.32948249671392</v>
      </c>
    </row>
    <row r="1302" spans="1:17" hidden="1" x14ac:dyDescent="0.25">
      <c r="A1302" t="s">
        <v>2</v>
      </c>
      <c r="B1302" t="s">
        <v>1217</v>
      </c>
      <c r="J1302">
        <v>280.32636197630751</v>
      </c>
      <c r="K1302">
        <v>234.12996011302999</v>
      </c>
      <c r="L1302">
        <v>201.14266210752379</v>
      </c>
      <c r="M1302">
        <v>195.90934557298431</v>
      </c>
      <c r="N1302">
        <v>266.13078068983668</v>
      </c>
      <c r="O1302">
        <v>255.5251404304413</v>
      </c>
      <c r="P1302">
        <v>231.7718967444691</v>
      </c>
      <c r="Q1302">
        <v>214.85434947468829</v>
      </c>
    </row>
    <row r="1303" spans="1:17" x14ac:dyDescent="0.25">
      <c r="A1303" t="s">
        <v>2</v>
      </c>
      <c r="B1303" t="s">
        <v>1218</v>
      </c>
      <c r="C1303">
        <v>6.9907306469891026E-6</v>
      </c>
      <c r="D1303">
        <v>7.6339725247076731E-6</v>
      </c>
      <c r="E1303">
        <v>8.0159648847821232E-6</v>
      </c>
      <c r="F1303">
        <v>8.4195895242804377E-6</v>
      </c>
      <c r="G1303">
        <v>8.8385813966787989E-6</v>
      </c>
      <c r="H1303">
        <v>9.2820664918964617E-6</v>
      </c>
      <c r="I1303">
        <v>0.92635012872830857</v>
      </c>
      <c r="J1303">
        <v>9.7355763045751905E-6</v>
      </c>
      <c r="K1303">
        <v>1.022234573519719E-5</v>
      </c>
      <c r="L1303">
        <v>2.146697337179951E-6</v>
      </c>
      <c r="M1303">
        <v>2.7397896779210091E-6</v>
      </c>
      <c r="N1303">
        <v>3.4967434945512608E-6</v>
      </c>
      <c r="O1303">
        <v>4.4628278370933116E-6</v>
      </c>
      <c r="P1303">
        <v>5.6958218313464499E-6</v>
      </c>
      <c r="Q1303">
        <v>3.6346973570209098E-5</v>
      </c>
    </row>
    <row r="1304" spans="1:17" hidden="1" x14ac:dyDescent="0.25">
      <c r="A1304" t="s">
        <v>2</v>
      </c>
      <c r="B1304" t="s">
        <v>1219</v>
      </c>
      <c r="C1304">
        <v>1507.3894226545769</v>
      </c>
    </row>
    <row r="1305" spans="1:17" hidden="1" x14ac:dyDescent="0.25">
      <c r="A1305" t="s">
        <v>2</v>
      </c>
      <c r="B1305" t="s">
        <v>1220</v>
      </c>
      <c r="J1305">
        <v>278.08295580155198</v>
      </c>
      <c r="K1305">
        <v>301.21805570463118</v>
      </c>
      <c r="L1305">
        <v>346.89833625671088</v>
      </c>
      <c r="M1305">
        <v>475.55621292126989</v>
      </c>
      <c r="N1305">
        <v>427.59309769172972</v>
      </c>
      <c r="O1305">
        <v>424.23904975182728</v>
      </c>
      <c r="P1305">
        <v>397.50206426408948</v>
      </c>
      <c r="Q1305">
        <v>399.29244214525812</v>
      </c>
    </row>
    <row r="1306" spans="1:17" hidden="1" x14ac:dyDescent="0.25">
      <c r="A1306" t="s">
        <v>2</v>
      </c>
      <c r="B1306" t="s">
        <v>1221</v>
      </c>
      <c r="J1306">
        <v>277.71843513819852</v>
      </c>
      <c r="K1306">
        <v>299.19321186545102</v>
      </c>
      <c r="L1306">
        <v>344.41046666378202</v>
      </c>
      <c r="M1306">
        <v>471.5962489661502</v>
      </c>
      <c r="N1306">
        <v>421.68649515716322</v>
      </c>
      <c r="O1306">
        <v>418.81914068329382</v>
      </c>
      <c r="P1306">
        <v>393.38622875021582</v>
      </c>
      <c r="Q1306">
        <v>398.46432765298141</v>
      </c>
    </row>
    <row r="1307" spans="1:17" hidden="1" x14ac:dyDescent="0.25">
      <c r="A1307" t="s">
        <v>2</v>
      </c>
      <c r="B1307" t="s">
        <v>1222</v>
      </c>
      <c r="C1307">
        <v>7.025918324368968</v>
      </c>
      <c r="D1307">
        <v>7.0264312238816311</v>
      </c>
      <c r="E1307">
        <v>7.0265790176679621</v>
      </c>
      <c r="F1307">
        <v>7.0265790176679621</v>
      </c>
      <c r="G1307">
        <v>3.5132895088339802</v>
      </c>
      <c r="H1307">
        <v>3.5132895088339802</v>
      </c>
      <c r="I1307">
        <v>3.5132895088339802</v>
      </c>
      <c r="J1307">
        <v>3.4943966726936408</v>
      </c>
      <c r="K1307">
        <v>3.300770541886012</v>
      </c>
    </row>
    <row r="1308" spans="1:17" x14ac:dyDescent="0.25">
      <c r="A1308" t="s">
        <v>2</v>
      </c>
      <c r="B1308" t="s">
        <v>1223</v>
      </c>
      <c r="C1308">
        <v>1.947263215070069E-3</v>
      </c>
      <c r="D1308">
        <v>1076.3439308291911</v>
      </c>
      <c r="E1308">
        <v>1484.9178952449749</v>
      </c>
      <c r="F1308">
        <v>1585.794159529773</v>
      </c>
      <c r="G1308">
        <v>1598.9961651400081</v>
      </c>
      <c r="H1308">
        <v>1610.140049330787</v>
      </c>
      <c r="I1308">
        <v>1617.995704070006</v>
      </c>
      <c r="J1308">
        <v>443.46312353378448</v>
      </c>
      <c r="K1308">
        <v>381.84002061751102</v>
      </c>
      <c r="L1308">
        <v>261.36932000612961</v>
      </c>
      <c r="M1308">
        <v>2.6757031087829102</v>
      </c>
      <c r="N1308">
        <v>6.14198714847507E-5</v>
      </c>
      <c r="O1308">
        <v>7.8388822406244351E-5</v>
      </c>
      <c r="P1308">
        <v>1.292877166582338E-4</v>
      </c>
      <c r="Q1308">
        <v>3.8000439138798412E-4</v>
      </c>
    </row>
    <row r="1309" spans="1:17" hidden="1" x14ac:dyDescent="0.25">
      <c r="A1309" t="s">
        <v>2</v>
      </c>
      <c r="B1309" t="s">
        <v>1224</v>
      </c>
      <c r="J1309">
        <v>277.77711936609228</v>
      </c>
      <c r="K1309">
        <v>299.51114950134911</v>
      </c>
      <c r="L1309">
        <v>344.80616859140463</v>
      </c>
      <c r="M1309">
        <v>472.22442796701978</v>
      </c>
      <c r="N1309">
        <v>422.61256997775291</v>
      </c>
      <c r="O1309">
        <v>419.67605929604667</v>
      </c>
      <c r="P1309">
        <v>394.04617075235251</v>
      </c>
      <c r="Q1309">
        <v>398.62080628901668</v>
      </c>
    </row>
    <row r="1310" spans="1:17" hidden="1" x14ac:dyDescent="0.25">
      <c r="A1310" t="s">
        <v>2</v>
      </c>
      <c r="B1310" t="s">
        <v>1225</v>
      </c>
      <c r="C1310">
        <v>7.0265790176679506</v>
      </c>
      <c r="D1310">
        <v>7.0265790176679506</v>
      </c>
      <c r="E1310">
        <v>7.0264239462098397</v>
      </c>
      <c r="F1310">
        <v>7.0264171248003739</v>
      </c>
      <c r="G1310">
        <v>3.5131190388099691</v>
      </c>
      <c r="H1310">
        <v>3.5131109629162149</v>
      </c>
      <c r="I1310">
        <v>3.513280508781945</v>
      </c>
      <c r="K1310">
        <v>0.1871433063610814</v>
      </c>
    </row>
    <row r="1311" spans="1:17" hidden="1" x14ac:dyDescent="0.25">
      <c r="A1311" t="s">
        <v>2</v>
      </c>
      <c r="B1311" t="s">
        <v>1226</v>
      </c>
      <c r="J1311">
        <v>67.135692860217944</v>
      </c>
      <c r="K1311">
        <v>70.873824378246582</v>
      </c>
      <c r="L1311">
        <v>76.154110088400614</v>
      </c>
      <c r="M1311">
        <v>76.768472985152499</v>
      </c>
      <c r="N1311">
        <v>106.34315737100781</v>
      </c>
      <c r="O1311">
        <v>145.68338277240349</v>
      </c>
      <c r="P1311">
        <v>119.6571863473971</v>
      </c>
      <c r="Q1311">
        <v>125.3230751791846</v>
      </c>
    </row>
    <row r="1312" spans="1:17" hidden="1" x14ac:dyDescent="0.25">
      <c r="A1312" t="s">
        <v>2</v>
      </c>
      <c r="B1312" t="s">
        <v>1227</v>
      </c>
      <c r="J1312">
        <v>67.112586106715099</v>
      </c>
      <c r="K1312">
        <v>70.772053417216711</v>
      </c>
      <c r="L1312">
        <v>76.040819784980755</v>
      </c>
      <c r="M1312">
        <v>76.670615083538166</v>
      </c>
      <c r="N1312">
        <v>106.1792751481384</v>
      </c>
      <c r="O1312">
        <v>145.45690067031219</v>
      </c>
      <c r="P1312">
        <v>119.4541420611497</v>
      </c>
      <c r="Q1312">
        <v>125.2733766554086</v>
      </c>
    </row>
    <row r="1313" spans="1:17" hidden="1" x14ac:dyDescent="0.25">
      <c r="A1313" t="s">
        <v>2</v>
      </c>
      <c r="B1313" t="s">
        <v>1228</v>
      </c>
      <c r="J1313">
        <v>67.158055475986828</v>
      </c>
      <c r="K1313">
        <v>70.96396981728347</v>
      </c>
      <c r="L1313">
        <v>76.253818995444476</v>
      </c>
      <c r="M1313">
        <v>76.854411588925657</v>
      </c>
      <c r="N1313">
        <v>106.4867498083</v>
      </c>
      <c r="O1313">
        <v>145.88216998444841</v>
      </c>
      <c r="P1313">
        <v>119.83504176223239</v>
      </c>
      <c r="Q1313">
        <v>125.3672344185677</v>
      </c>
    </row>
    <row r="1314" spans="1:17" hidden="1" x14ac:dyDescent="0.25">
      <c r="A1314" t="s">
        <v>2</v>
      </c>
      <c r="B1314" t="s">
        <v>1229</v>
      </c>
      <c r="J1314">
        <v>67.162350895538111</v>
      </c>
      <c r="K1314">
        <v>70.928374021941025</v>
      </c>
      <c r="L1314">
        <v>76.162042518276664</v>
      </c>
      <c r="M1314">
        <v>78.990298700214836</v>
      </c>
      <c r="N1314">
        <v>52.125322410540292</v>
      </c>
      <c r="O1314">
        <v>67.543218883412351</v>
      </c>
      <c r="P1314">
        <v>73.120240198625751</v>
      </c>
      <c r="Q1314">
        <v>70.105101395268576</v>
      </c>
    </row>
    <row r="1315" spans="1:17" hidden="1" x14ac:dyDescent="0.25">
      <c r="A1315" t="s">
        <v>2</v>
      </c>
      <c r="B1315" t="s">
        <v>1230</v>
      </c>
      <c r="J1315">
        <v>67.155975017818918</v>
      </c>
      <c r="K1315">
        <v>70.897402313980081</v>
      </c>
      <c r="L1315">
        <v>76.127292485613353</v>
      </c>
      <c r="M1315">
        <v>78.957519393954996</v>
      </c>
      <c r="N1315">
        <v>52.09192246681517</v>
      </c>
      <c r="O1315">
        <v>67.495407916804581</v>
      </c>
      <c r="P1315">
        <v>73.072576752312642</v>
      </c>
      <c r="Q1315">
        <v>70.094855839897306</v>
      </c>
    </row>
    <row r="1316" spans="1:17" hidden="1" x14ac:dyDescent="0.25">
      <c r="A1316" t="s">
        <v>2</v>
      </c>
      <c r="B1316" t="s">
        <v>1231</v>
      </c>
      <c r="J1316">
        <v>67.163962088788892</v>
      </c>
      <c r="K1316">
        <v>70.93875804500442</v>
      </c>
      <c r="L1316">
        <v>76.173976607216105</v>
      </c>
      <c r="M1316">
        <v>79.001320739826355</v>
      </c>
      <c r="N1316">
        <v>52.136667731672198</v>
      </c>
      <c r="O1316">
        <v>67.559478708572954</v>
      </c>
      <c r="P1316">
        <v>73.136529175768459</v>
      </c>
      <c r="Q1316">
        <v>70.108305498376353</v>
      </c>
    </row>
    <row r="1317" spans="1:17" hidden="1" x14ac:dyDescent="0.25">
      <c r="A1317" t="s">
        <v>2</v>
      </c>
      <c r="B1317" t="s">
        <v>1232</v>
      </c>
      <c r="J1317">
        <v>67.186896222564883</v>
      </c>
      <c r="K1317">
        <v>71.053396897183262</v>
      </c>
      <c r="L1317">
        <v>76.302053939037762</v>
      </c>
      <c r="M1317">
        <v>79.121791415700486</v>
      </c>
      <c r="N1317">
        <v>52.262508711665546</v>
      </c>
      <c r="O1317">
        <v>67.738578606734976</v>
      </c>
      <c r="P1317">
        <v>73.314502895946816</v>
      </c>
      <c r="Q1317">
        <v>70.143089787544483</v>
      </c>
    </row>
    <row r="1318" spans="1:17" hidden="1" x14ac:dyDescent="0.25">
      <c r="A1318" t="s">
        <v>2</v>
      </c>
      <c r="B1318" t="s">
        <v>1233</v>
      </c>
      <c r="J1318">
        <v>67.179722437047133</v>
      </c>
      <c r="K1318">
        <v>71.019018687158265</v>
      </c>
      <c r="L1318">
        <v>76.263337785949517</v>
      </c>
      <c r="M1318">
        <v>79.08559228371206</v>
      </c>
      <c r="N1318">
        <v>52.22543781821863</v>
      </c>
      <c r="O1318">
        <v>67.68558622607074</v>
      </c>
      <c r="P1318">
        <v>73.261481849835775</v>
      </c>
      <c r="Q1318">
        <v>70.131745088669675</v>
      </c>
    </row>
    <row r="1319" spans="1:17" hidden="1" x14ac:dyDescent="0.25">
      <c r="A1319" t="s">
        <v>2</v>
      </c>
      <c r="B1319" t="s">
        <v>1234</v>
      </c>
      <c r="J1319">
        <v>67.189420499458947</v>
      </c>
      <c r="K1319">
        <v>71.065402704962196</v>
      </c>
      <c r="L1319">
        <v>76.31564900315918</v>
      </c>
      <c r="M1319">
        <v>79.134455148684097</v>
      </c>
      <c r="N1319">
        <v>52.275365905754562</v>
      </c>
      <c r="O1319">
        <v>67.75700466032589</v>
      </c>
      <c r="P1319">
        <v>73.333007158777136</v>
      </c>
      <c r="Q1319">
        <v>70.147210252267286</v>
      </c>
    </row>
    <row r="1320" spans="1:17" x14ac:dyDescent="0.25">
      <c r="A1320" t="s">
        <v>2</v>
      </c>
      <c r="B1320" t="s">
        <v>1235</v>
      </c>
      <c r="C1320">
        <v>2.0082856258866261E-2</v>
      </c>
      <c r="D1320">
        <v>2.8813442996867589</v>
      </c>
      <c r="E1320">
        <v>6.0271703292428001</v>
      </c>
      <c r="F1320">
        <v>9.2291040067543406</v>
      </c>
      <c r="G1320">
        <v>258.87325871210157</v>
      </c>
      <c r="H1320">
        <v>261.93778394667191</v>
      </c>
      <c r="I1320">
        <v>264.49401316045447</v>
      </c>
      <c r="J1320">
        <v>59.111274583299803</v>
      </c>
      <c r="K1320">
        <v>44.235268273640308</v>
      </c>
      <c r="L1320">
        <v>35.045707683627732</v>
      </c>
      <c r="M1320">
        <v>27.977232152967201</v>
      </c>
      <c r="N1320">
        <v>24.85883460631522</v>
      </c>
      <c r="O1320">
        <v>4.8143470148734064E-3</v>
      </c>
      <c r="P1320">
        <v>5.7016670086714617E-3</v>
      </c>
      <c r="Q1320">
        <v>1.280934332679666E-2</v>
      </c>
    </row>
    <row r="1321" spans="1:17" hidden="1" x14ac:dyDescent="0.25">
      <c r="A1321" t="s">
        <v>2</v>
      </c>
      <c r="B1321" t="s">
        <v>1236</v>
      </c>
      <c r="C1321">
        <v>1523.9957022727431</v>
      </c>
      <c r="D1321">
        <v>1524.0367494300169</v>
      </c>
      <c r="E1321">
        <v>1524.0357167850059</v>
      </c>
      <c r="F1321">
        <v>1524.032566132332</v>
      </c>
      <c r="G1321">
        <v>762.01811873564725</v>
      </c>
      <c r="H1321">
        <v>762.0178282385898</v>
      </c>
      <c r="I1321">
        <v>762.02044642247938</v>
      </c>
      <c r="J1321">
        <v>65.084809815984315</v>
      </c>
      <c r="K1321">
        <v>42.421600392979499</v>
      </c>
    </row>
    <row r="1322" spans="1:17" x14ac:dyDescent="0.25">
      <c r="A1322" t="s">
        <v>2</v>
      </c>
      <c r="B1322" t="s">
        <v>1237</v>
      </c>
      <c r="C1322">
        <v>2.6414159350669479E-2</v>
      </c>
      <c r="D1322">
        <v>5.1197385855926217E-2</v>
      </c>
      <c r="E1322">
        <v>7.2812684889785095E-2</v>
      </c>
      <c r="F1322">
        <v>8.7821874150791374E-2</v>
      </c>
      <c r="G1322">
        <v>0.1021289839292123</v>
      </c>
      <c r="H1322">
        <v>0.113023948266796</v>
      </c>
      <c r="I1322">
        <v>0.12984003106983821</v>
      </c>
      <c r="J1322">
        <v>9.6818011966755699E-2</v>
      </c>
      <c r="K1322">
        <v>9.7537047112512043E-2</v>
      </c>
      <c r="L1322">
        <v>9.8131084562914486E-2</v>
      </c>
      <c r="M1322">
        <v>9.8981537289905358E-2</v>
      </c>
      <c r="N1322">
        <v>9.5568615099999504E-2</v>
      </c>
      <c r="O1322">
        <v>3.5014075435861478E-2</v>
      </c>
      <c r="P1322">
        <v>6.7706059152185683E-3</v>
      </c>
      <c r="Q1322">
        <v>1.297639477514417E-2</v>
      </c>
    </row>
    <row r="1323" spans="1:17" hidden="1" x14ac:dyDescent="0.25">
      <c r="A1323" t="s">
        <v>2</v>
      </c>
      <c r="B1323" t="s">
        <v>1238</v>
      </c>
      <c r="J1323">
        <v>116.5722374750342</v>
      </c>
      <c r="K1323">
        <v>122.6803882880638</v>
      </c>
      <c r="L1323">
        <v>128.29912837990429</v>
      </c>
      <c r="M1323">
        <v>129.72266654198279</v>
      </c>
      <c r="N1323">
        <v>133.08115818750071</v>
      </c>
      <c r="O1323">
        <v>152.2677465346068</v>
      </c>
      <c r="P1323">
        <v>168.71064045130009</v>
      </c>
      <c r="Q1323">
        <v>135.10484364412551</v>
      </c>
    </row>
    <row r="1324" spans="1:17" hidden="1" x14ac:dyDescent="0.25">
      <c r="A1324" t="s">
        <v>2</v>
      </c>
      <c r="B1324" t="s">
        <v>1239</v>
      </c>
      <c r="J1324">
        <v>240.85004262455971</v>
      </c>
      <c r="K1324">
        <v>249.51857368478611</v>
      </c>
      <c r="L1324">
        <v>261.46293544843058</v>
      </c>
      <c r="M1324">
        <v>264.71074515990819</v>
      </c>
      <c r="N1324">
        <v>284.02691789396448</v>
      </c>
      <c r="O1324">
        <v>286.68243905440039</v>
      </c>
      <c r="P1324">
        <v>261.13606080134952</v>
      </c>
      <c r="Q1324">
        <v>283.33202197621029</v>
      </c>
    </row>
    <row r="1325" spans="1:17" hidden="1" x14ac:dyDescent="0.25">
      <c r="A1325" t="s">
        <v>2</v>
      </c>
      <c r="B1325" t="s">
        <v>1240</v>
      </c>
      <c r="J1325">
        <v>56.090509645984937</v>
      </c>
      <c r="K1325">
        <v>65.384046770522858</v>
      </c>
      <c r="L1325">
        <v>65.558681095097242</v>
      </c>
      <c r="M1325">
        <v>64.990238486619617</v>
      </c>
      <c r="N1325">
        <v>69.012331042709121</v>
      </c>
      <c r="O1325">
        <v>50.414362312442172</v>
      </c>
      <c r="P1325">
        <v>52.290242236433173</v>
      </c>
      <c r="Q1325">
        <v>54.460544658025299</v>
      </c>
    </row>
    <row r="1326" spans="1:17" hidden="1" x14ac:dyDescent="0.25">
      <c r="A1326" t="s">
        <v>2</v>
      </c>
      <c r="B1326" t="s">
        <v>1241</v>
      </c>
      <c r="J1326">
        <v>240.81569439128819</v>
      </c>
      <c r="K1326">
        <v>249.3468116689439</v>
      </c>
      <c r="L1326">
        <v>261.2764671289475</v>
      </c>
      <c r="M1326">
        <v>264.54532756721102</v>
      </c>
      <c r="N1326">
        <v>283.87448913387169</v>
      </c>
      <c r="O1326">
        <v>286.53564833717951</v>
      </c>
      <c r="P1326">
        <v>261.00626395268051</v>
      </c>
      <c r="Q1326">
        <v>283.2941183512612</v>
      </c>
    </row>
    <row r="1327" spans="1:17" hidden="1" x14ac:dyDescent="0.25">
      <c r="A1327" t="s">
        <v>2</v>
      </c>
      <c r="B1327" t="s">
        <v>1242</v>
      </c>
      <c r="J1327">
        <v>44.341947472172059</v>
      </c>
      <c r="K1327">
        <v>51.789917896132749</v>
      </c>
      <c r="L1327">
        <v>51.952281197898728</v>
      </c>
      <c r="M1327">
        <v>51.515494890574423</v>
      </c>
      <c r="N1327">
        <v>54.714103563894199</v>
      </c>
      <c r="O1327">
        <v>39.955943484445861</v>
      </c>
      <c r="P1327">
        <v>41.44332103658968</v>
      </c>
      <c r="Q1327">
        <v>43.164655255420421</v>
      </c>
    </row>
    <row r="1328" spans="1:17" x14ac:dyDescent="0.25">
      <c r="A1328" t="s">
        <v>2</v>
      </c>
      <c r="B1328" t="s">
        <v>1243</v>
      </c>
      <c r="C1328">
        <v>2.4107194332107219E-2</v>
      </c>
      <c r="D1328">
        <v>4.6601255916790083E-2</v>
      </c>
      <c r="E1328">
        <v>6.4169735090285812E-2</v>
      </c>
      <c r="F1328">
        <v>7.7655572705663978E-2</v>
      </c>
      <c r="G1328">
        <v>9.0141557923311438E-2</v>
      </c>
      <c r="H1328">
        <v>9.9523583095669971E-2</v>
      </c>
      <c r="I1328">
        <v>0.1140144203736823</v>
      </c>
      <c r="J1328">
        <v>8.5329445753433986E-2</v>
      </c>
      <c r="K1328">
        <v>8.5938173936983095E-2</v>
      </c>
      <c r="L1328">
        <v>8.6419283213713269E-2</v>
      </c>
      <c r="M1328">
        <v>7.5612311162675902E-2</v>
      </c>
      <c r="N1328">
        <v>1.9281037310815749E-2</v>
      </c>
      <c r="O1328">
        <v>3.398811483584595E-3</v>
      </c>
      <c r="P1328">
        <v>4.32288094633525E-3</v>
      </c>
      <c r="Q1328">
        <v>1.00320293143112E-2</v>
      </c>
    </row>
    <row r="1329" spans="1:17" hidden="1" x14ac:dyDescent="0.25">
      <c r="A1329" t="s">
        <v>2</v>
      </c>
      <c r="B1329" t="s">
        <v>1244</v>
      </c>
      <c r="J1329">
        <v>240.9288959237953</v>
      </c>
      <c r="K1329">
        <v>249.91027948103519</v>
      </c>
      <c r="L1329">
        <v>261.88854355383722</v>
      </c>
      <c r="M1329">
        <v>265.08935825828212</v>
      </c>
      <c r="N1329">
        <v>284.37551767366313</v>
      </c>
      <c r="O1329">
        <v>287.00620577971978</v>
      </c>
      <c r="P1329">
        <v>261.42427911187008</v>
      </c>
      <c r="Q1329">
        <v>283.40438995593371</v>
      </c>
    </row>
    <row r="1330" spans="1:17" hidden="1" x14ac:dyDescent="0.25">
      <c r="A1330" t="s">
        <v>2</v>
      </c>
      <c r="B1330" t="s">
        <v>2683</v>
      </c>
      <c r="C1330">
        <v>61.227655526974189</v>
      </c>
      <c r="D1330">
        <v>51.547662004438877</v>
      </c>
      <c r="E1330">
        <v>51.904710437384068</v>
      </c>
      <c r="F1330">
        <v>52.181816385386121</v>
      </c>
      <c r="G1330">
        <v>52.425543940242932</v>
      </c>
      <c r="H1330">
        <v>52.618571481276248</v>
      </c>
      <c r="I1330">
        <v>35.25254463541463</v>
      </c>
      <c r="J1330">
        <v>16.348008032097859</v>
      </c>
      <c r="K1330">
        <v>15.030331719149819</v>
      </c>
      <c r="L1330">
        <v>10.441215388756881</v>
      </c>
      <c r="M1330">
        <v>3.3842974927984639</v>
      </c>
    </row>
    <row r="1331" spans="1:17" hidden="1" x14ac:dyDescent="0.25">
      <c r="A1331" t="s">
        <v>2</v>
      </c>
      <c r="B1331" t="s">
        <v>1245</v>
      </c>
      <c r="J1331">
        <v>54.702123599710291</v>
      </c>
      <c r="K1331">
        <v>63.784331700833818</v>
      </c>
      <c r="L1331">
        <v>63.958299137593777</v>
      </c>
      <c r="M1331">
        <v>63.404382422341001</v>
      </c>
      <c r="N1331">
        <v>67.329312725968364</v>
      </c>
      <c r="O1331">
        <v>49.18323194294527</v>
      </c>
      <c r="P1331">
        <v>51.014186372541822</v>
      </c>
      <c r="Q1331">
        <v>53.131971921134422</v>
      </c>
    </row>
    <row r="1332" spans="1:17" hidden="1" x14ac:dyDescent="0.25">
      <c r="A1332" t="s">
        <v>2</v>
      </c>
      <c r="B1332" t="s">
        <v>1246</v>
      </c>
      <c r="J1332">
        <v>116.56480748482861</v>
      </c>
      <c r="K1332">
        <v>122.64860539578289</v>
      </c>
      <c r="L1332">
        <v>128.26699438827151</v>
      </c>
      <c r="M1332">
        <v>129.69182280618611</v>
      </c>
      <c r="N1332">
        <v>133.05401903143479</v>
      </c>
      <c r="O1332">
        <v>152.24311254287821</v>
      </c>
      <c r="P1332">
        <v>172.9491394030949</v>
      </c>
      <c r="Q1332">
        <v>212.50578814129111</v>
      </c>
    </row>
    <row r="1333" spans="1:17" hidden="1" x14ac:dyDescent="0.25">
      <c r="A1333" t="s">
        <v>2</v>
      </c>
      <c r="B1333" t="s">
        <v>1247</v>
      </c>
      <c r="J1333">
        <v>116.56482746913809</v>
      </c>
      <c r="K1333">
        <v>122.6487444444716</v>
      </c>
      <c r="L1333">
        <v>128.26714283154729</v>
      </c>
      <c r="M1333">
        <v>129.69195501777949</v>
      </c>
      <c r="N1333">
        <v>133.05414135524171</v>
      </c>
      <c r="O1333">
        <v>152.24325605547099</v>
      </c>
      <c r="P1333">
        <v>172.94931011022439</v>
      </c>
      <c r="Q1333">
        <v>212.50601860605701</v>
      </c>
    </row>
    <row r="1334" spans="1:17" hidden="1" x14ac:dyDescent="0.25">
      <c r="A1334" t="s">
        <v>2</v>
      </c>
      <c r="B1334" t="s">
        <v>1248</v>
      </c>
      <c r="J1334">
        <v>116.56473346403931</v>
      </c>
      <c r="K1334">
        <v>122.6480920061022</v>
      </c>
      <c r="L1334">
        <v>128.26644645634829</v>
      </c>
      <c r="M1334">
        <v>129.69133488499469</v>
      </c>
      <c r="N1334">
        <v>133.05356769710011</v>
      </c>
      <c r="O1334">
        <v>152.2425831571656</v>
      </c>
      <c r="P1334">
        <v>172.94850988207941</v>
      </c>
      <c r="Q1334">
        <v>212.5049384149948</v>
      </c>
    </row>
    <row r="1335" spans="1:17" x14ac:dyDescent="0.25">
      <c r="A1335" t="s">
        <v>2</v>
      </c>
      <c r="B1335" t="s">
        <v>1249</v>
      </c>
      <c r="C1335">
        <v>233.64175819973639</v>
      </c>
      <c r="D1335">
        <v>353.53153747063482</v>
      </c>
      <c r="E1335">
        <v>1256.550468184073</v>
      </c>
      <c r="F1335">
        <v>1292.9376361110531</v>
      </c>
      <c r="G1335">
        <v>1359.0383041266159</v>
      </c>
      <c r="H1335">
        <v>1396.0087606465429</v>
      </c>
      <c r="I1335">
        <v>1566.554793898559</v>
      </c>
      <c r="J1335">
        <v>353.8120769561416</v>
      </c>
      <c r="K1335">
        <v>266.85897273644048</v>
      </c>
      <c r="L1335">
        <v>212.49100089759509</v>
      </c>
      <c r="M1335">
        <v>174.28706451058889</v>
      </c>
      <c r="N1335">
        <v>149.6787264208964</v>
      </c>
      <c r="O1335">
        <v>145.15644339312621</v>
      </c>
      <c r="P1335">
        <v>142.29841365906921</v>
      </c>
      <c r="Q1335">
        <v>150.5241650464063</v>
      </c>
    </row>
    <row r="1336" spans="1:17" hidden="1" x14ac:dyDescent="0.25">
      <c r="A1336" t="s">
        <v>2</v>
      </c>
      <c r="B1336" t="s">
        <v>1250</v>
      </c>
      <c r="C1336">
        <v>221.8826511813366</v>
      </c>
      <c r="D1336">
        <v>232.19702226385661</v>
      </c>
      <c r="E1336">
        <v>232.69410706402959</v>
      </c>
      <c r="F1336">
        <v>232.99120546673959</v>
      </c>
      <c r="G1336">
        <v>203.77956085534149</v>
      </c>
      <c r="H1336">
        <v>203.98167031517681</v>
      </c>
      <c r="I1336">
        <v>204.94971815662129</v>
      </c>
      <c r="J1336">
        <v>64.927008427053792</v>
      </c>
      <c r="K1336">
        <v>48.214170491423047</v>
      </c>
      <c r="L1336">
        <v>35.511567586180348</v>
      </c>
      <c r="M1336">
        <v>27.198492037574621</v>
      </c>
      <c r="N1336">
        <v>21.897190834163609</v>
      </c>
      <c r="O1336">
        <v>19.411674997075838</v>
      </c>
      <c r="P1336">
        <v>16.232856909355888</v>
      </c>
      <c r="Q1336">
        <v>11.11537240451681</v>
      </c>
    </row>
    <row r="1337" spans="1:17" hidden="1" x14ac:dyDescent="0.25">
      <c r="A1337" t="s">
        <v>2</v>
      </c>
      <c r="B1337" t="s">
        <v>1251</v>
      </c>
      <c r="J1337">
        <v>127.3989966693713</v>
      </c>
      <c r="K1337">
        <v>130.98721768556271</v>
      </c>
      <c r="L1337">
        <v>175.68762401116959</v>
      </c>
      <c r="M1337">
        <v>227.70223287564289</v>
      </c>
      <c r="N1337">
        <v>228.10920735917469</v>
      </c>
      <c r="O1337">
        <v>228.10920509003759</v>
      </c>
      <c r="P1337">
        <v>228.10919828356859</v>
      </c>
      <c r="Q1337">
        <v>228.10916306839951</v>
      </c>
    </row>
    <row r="1338" spans="1:17" x14ac:dyDescent="0.25">
      <c r="A1338" t="s">
        <v>2</v>
      </c>
      <c r="B1338" t="s">
        <v>1252</v>
      </c>
      <c r="C1338">
        <v>1.305256089020944E-4</v>
      </c>
      <c r="D1338">
        <v>1.5429784795704169</v>
      </c>
      <c r="E1338">
        <v>3.0859389110553019</v>
      </c>
      <c r="F1338">
        <v>4.6288996652477126</v>
      </c>
      <c r="G1338">
        <v>115.7369460127975</v>
      </c>
      <c r="H1338">
        <v>117.27990675585571</v>
      </c>
      <c r="I1338">
        <v>118.544130437333</v>
      </c>
      <c r="J1338">
        <v>52.503446605084783</v>
      </c>
      <c r="K1338">
        <v>50.684434029980878</v>
      </c>
      <c r="L1338">
        <v>52.421591561146613</v>
      </c>
      <c r="M1338">
        <v>0.40698269668438569</v>
      </c>
      <c r="N1338">
        <v>8.213152615078975E-6</v>
      </c>
      <c r="O1338">
        <v>1.048228971024944E-5</v>
      </c>
      <c r="P1338">
        <v>1.7288758758231549E-5</v>
      </c>
      <c r="Q1338">
        <v>5.2503927803597102E-5</v>
      </c>
    </row>
    <row r="1339" spans="1:17" hidden="1" x14ac:dyDescent="0.25">
      <c r="A1339" t="s">
        <v>2</v>
      </c>
      <c r="B1339" t="s">
        <v>1253</v>
      </c>
      <c r="C1339">
        <v>219.13004204461399</v>
      </c>
      <c r="D1339">
        <v>219.13015360256841</v>
      </c>
      <c r="E1339">
        <v>219.1301526829993</v>
      </c>
      <c r="F1339">
        <v>219.13015144072261</v>
      </c>
      <c r="G1339">
        <v>109.5650646050929</v>
      </c>
      <c r="H1339">
        <v>109.5650633739467</v>
      </c>
      <c r="I1339">
        <v>109.5650851347127</v>
      </c>
      <c r="J1339">
        <v>48.206772297871368</v>
      </c>
      <c r="K1339">
        <v>46.437563856783797</v>
      </c>
    </row>
    <row r="1340" spans="1:17" hidden="1" x14ac:dyDescent="0.25">
      <c r="A1340" t="s">
        <v>2</v>
      </c>
      <c r="B1340" t="s">
        <v>1254</v>
      </c>
      <c r="J1340">
        <v>30.817655112982759</v>
      </c>
      <c r="K1340">
        <v>34.637212624351378</v>
      </c>
      <c r="L1340">
        <v>35.946215347978423</v>
      </c>
      <c r="M1340">
        <v>39.485862705026733</v>
      </c>
      <c r="N1340">
        <v>41.796425238357493</v>
      </c>
      <c r="O1340">
        <v>35.872760006275229</v>
      </c>
      <c r="P1340">
        <v>34.651292013948627</v>
      </c>
      <c r="Q1340">
        <v>36.530461949007233</v>
      </c>
    </row>
    <row r="1341" spans="1:17" hidden="1" x14ac:dyDescent="0.25">
      <c r="A1341" t="s">
        <v>2</v>
      </c>
      <c r="B1341" t="s">
        <v>1255</v>
      </c>
      <c r="J1341">
        <v>30.817605342851149</v>
      </c>
      <c r="K1341">
        <v>34.636820719245542</v>
      </c>
      <c r="L1341">
        <v>35.945744153369517</v>
      </c>
      <c r="M1341">
        <v>39.485371247137003</v>
      </c>
      <c r="N1341">
        <v>41.795821646602697</v>
      </c>
      <c r="O1341">
        <v>35.872204281253417</v>
      </c>
      <c r="P1341">
        <v>34.650932465792877</v>
      </c>
      <c r="Q1341">
        <v>36.530019179581451</v>
      </c>
    </row>
    <row r="1342" spans="1:17" hidden="1" x14ac:dyDescent="0.25">
      <c r="A1342" t="s">
        <v>2</v>
      </c>
      <c r="B1342" t="s">
        <v>1256</v>
      </c>
      <c r="J1342">
        <v>30.817645521819621</v>
      </c>
      <c r="K1342">
        <v>34.637136896697562</v>
      </c>
      <c r="L1342">
        <v>35.946124282138342</v>
      </c>
      <c r="M1342">
        <v>39.485767706263722</v>
      </c>
      <c r="N1342">
        <v>41.796308612571977</v>
      </c>
      <c r="O1342">
        <v>35.872652673086947</v>
      </c>
      <c r="P1342">
        <v>34.651222705623127</v>
      </c>
      <c r="Q1342">
        <v>36.530376528028107</v>
      </c>
    </row>
    <row r="1343" spans="1:17" hidden="1" x14ac:dyDescent="0.25">
      <c r="A1343" t="s">
        <v>2</v>
      </c>
      <c r="B1343" t="s">
        <v>1257</v>
      </c>
      <c r="J1343">
        <v>31.136240583907139</v>
      </c>
      <c r="K1343">
        <v>34.800792911442393</v>
      </c>
      <c r="L1343">
        <v>36.047916752707579</v>
      </c>
      <c r="M1343">
        <v>39.560036374406167</v>
      </c>
      <c r="N1343">
        <v>44.253076706790402</v>
      </c>
      <c r="O1343">
        <v>68.892807846447425</v>
      </c>
      <c r="P1343">
        <v>69.22069650661426</v>
      </c>
      <c r="Q1343">
        <v>56.582286882065503</v>
      </c>
    </row>
    <row r="1344" spans="1:17" hidden="1" x14ac:dyDescent="0.25">
      <c r="A1344" t="s">
        <v>2</v>
      </c>
      <c r="B1344" t="s">
        <v>1258</v>
      </c>
      <c r="J1344">
        <v>30.8202885447722</v>
      </c>
      <c r="K1344">
        <v>34.644923102262837</v>
      </c>
      <c r="L1344">
        <v>35.953966395911003</v>
      </c>
      <c r="M1344">
        <v>39.493759504867953</v>
      </c>
      <c r="N1344">
        <v>41.804308753298493</v>
      </c>
      <c r="O1344">
        <v>35.880983011554363</v>
      </c>
      <c r="P1344">
        <v>34.657677900855909</v>
      </c>
      <c r="Q1344">
        <v>36.533338556041727</v>
      </c>
    </row>
    <row r="1345" spans="1:17" hidden="1" x14ac:dyDescent="0.25">
      <c r="A1345" t="s">
        <v>2</v>
      </c>
      <c r="B1345" t="s">
        <v>1259</v>
      </c>
      <c r="J1345">
        <v>30.820449556244789</v>
      </c>
      <c r="K1345">
        <v>34.647076108571483</v>
      </c>
      <c r="L1345">
        <v>35.956381638864777</v>
      </c>
      <c r="M1345">
        <v>39.496396808942343</v>
      </c>
      <c r="N1345">
        <v>41.806703852394712</v>
      </c>
      <c r="O1345">
        <v>35.883862947923042</v>
      </c>
      <c r="P1345">
        <v>34.659894444682728</v>
      </c>
      <c r="Q1345">
        <v>36.534007726459393</v>
      </c>
    </row>
    <row r="1346" spans="1:17" x14ac:dyDescent="0.25">
      <c r="A1346" t="s">
        <v>2</v>
      </c>
      <c r="B1346" t="s">
        <v>1260</v>
      </c>
      <c r="C1346">
        <v>1.1787578932485689</v>
      </c>
      <c r="D1346">
        <v>3.5964477200114762</v>
      </c>
      <c r="E1346">
        <v>43.994450168616041</v>
      </c>
      <c r="F1346">
        <v>44.93790617606993</v>
      </c>
      <c r="G1346">
        <v>45.888159691269003</v>
      </c>
      <c r="H1346">
        <v>46.84670159873626</v>
      </c>
      <c r="I1346">
        <v>50.218268906924102</v>
      </c>
      <c r="J1346">
        <v>19.2954518494506</v>
      </c>
      <c r="K1346">
        <v>16.81638838345377</v>
      </c>
      <c r="L1346">
        <v>14.18366447221633</v>
      </c>
      <c r="M1346">
        <v>5.735810423069994</v>
      </c>
      <c r="N1346">
        <v>4.0343330294106711E-3</v>
      </c>
      <c r="O1346">
        <v>4.4301364178175977E-3</v>
      </c>
      <c r="P1346">
        <v>6.1524628500616661E-3</v>
      </c>
      <c r="Q1346">
        <v>1.5515887961648449E-2</v>
      </c>
    </row>
    <row r="1347" spans="1:17" hidden="1" x14ac:dyDescent="0.25">
      <c r="A1347" t="s">
        <v>2</v>
      </c>
      <c r="B1347" t="s">
        <v>1261</v>
      </c>
      <c r="C1347">
        <v>47.856006328317306</v>
      </c>
      <c r="D1347">
        <v>49.699812899485813</v>
      </c>
      <c r="E1347">
        <v>33.140514052625399</v>
      </c>
      <c r="F1347">
        <v>33.13913948539502</v>
      </c>
      <c r="G1347">
        <v>33.138461019838637</v>
      </c>
      <c r="H1347">
        <v>33.137322306438882</v>
      </c>
      <c r="I1347">
        <v>33.143439445270893</v>
      </c>
      <c r="J1347">
        <v>7.2464298421698334</v>
      </c>
      <c r="K1347">
        <v>6.6986298982703687</v>
      </c>
      <c r="L1347">
        <v>4.1160239508243501</v>
      </c>
    </row>
    <row r="1348" spans="1:17" x14ac:dyDescent="0.25">
      <c r="A1348" t="s">
        <v>2</v>
      </c>
      <c r="B1348" t="s">
        <v>1262</v>
      </c>
      <c r="J1348">
        <v>7.0483402254614127E-3</v>
      </c>
      <c r="K1348">
        <v>8.5805365379255667E-3</v>
      </c>
      <c r="L1348">
        <v>7.9897709753785854E-3</v>
      </c>
      <c r="M1348">
        <v>4.1830694825915069E-3</v>
      </c>
      <c r="N1348">
        <v>2.2679692174347511E-3</v>
      </c>
      <c r="O1348">
        <v>2.9047958974595962E-3</v>
      </c>
      <c r="P1348">
        <v>4.7713167398174628E-3</v>
      </c>
      <c r="Q1348">
        <v>1.372490053246312E-2</v>
      </c>
    </row>
    <row r="1349" spans="1:17" hidden="1" x14ac:dyDescent="0.25">
      <c r="A1349" t="s">
        <v>2</v>
      </c>
      <c r="B1349" t="s">
        <v>1263</v>
      </c>
      <c r="J1349">
        <v>0.63101969677224656</v>
      </c>
      <c r="K1349">
        <v>1.2690106820779079</v>
      </c>
      <c r="L1349">
        <v>1.9098914195172121</v>
      </c>
      <c r="M1349">
        <v>5.1154439353794237</v>
      </c>
      <c r="N1349">
        <v>8.558536108364402</v>
      </c>
      <c r="O1349">
        <v>12.05538719616364</v>
      </c>
      <c r="P1349">
        <v>15.548757332905661</v>
      </c>
      <c r="Q1349">
        <v>19.00367416136314</v>
      </c>
    </row>
    <row r="1350" spans="1:17" x14ac:dyDescent="0.25">
      <c r="A1350" t="s">
        <v>2</v>
      </c>
      <c r="B1350" t="s">
        <v>1264</v>
      </c>
      <c r="J1350">
        <v>8.6654621861494453E-3</v>
      </c>
      <c r="K1350">
        <v>1.029905060404533E-2</v>
      </c>
      <c r="L1350">
        <v>9.5928096993816749E-3</v>
      </c>
      <c r="M1350">
        <v>5.0332225234619409E-3</v>
      </c>
      <c r="N1350">
        <v>2.7324852413896641E-3</v>
      </c>
      <c r="O1350">
        <v>3.5015298848751599E-3</v>
      </c>
      <c r="P1350">
        <v>5.7517685534077198E-3</v>
      </c>
      <c r="Q1350">
        <v>1.6535464302227219E-2</v>
      </c>
    </row>
    <row r="1351" spans="1:17" hidden="1" x14ac:dyDescent="0.25">
      <c r="A1351" t="s">
        <v>2</v>
      </c>
      <c r="B1351" t="s">
        <v>1265</v>
      </c>
      <c r="J1351">
        <v>0.61153330978517961</v>
      </c>
      <c r="K1351">
        <v>1.2300984933381629</v>
      </c>
      <c r="L1351">
        <v>1.851003090036593</v>
      </c>
      <c r="M1351">
        <v>4.9565552885347079</v>
      </c>
      <c r="N1351">
        <v>8.286730498123319</v>
      </c>
      <c r="O1351">
        <v>11.670556703165721</v>
      </c>
      <c r="P1351">
        <v>15.05290213036019</v>
      </c>
      <c r="Q1351">
        <v>18.426713684297258</v>
      </c>
    </row>
    <row r="1352" spans="1:17" hidden="1" x14ac:dyDescent="0.25">
      <c r="A1352" t="s">
        <v>2</v>
      </c>
      <c r="B1352" t="s">
        <v>1266</v>
      </c>
      <c r="J1352">
        <v>0.37607660932612558</v>
      </c>
      <c r="K1352">
        <v>0.82769348931697395</v>
      </c>
      <c r="L1352">
        <v>1.285699974929132</v>
      </c>
      <c r="M1352">
        <v>1.143958543877917</v>
      </c>
      <c r="N1352">
        <v>3.0671041994475852</v>
      </c>
      <c r="O1352">
        <v>4.4203364320092327</v>
      </c>
      <c r="P1352">
        <v>5.4185649734543997</v>
      </c>
      <c r="Q1352">
        <v>6.6967820296677152</v>
      </c>
    </row>
    <row r="1353" spans="1:17" x14ac:dyDescent="0.25">
      <c r="A1353" t="s">
        <v>2</v>
      </c>
      <c r="B1353" t="s">
        <v>1267</v>
      </c>
      <c r="J1353">
        <v>8.1295425442268925E-5</v>
      </c>
      <c r="K1353">
        <v>9.3004877631708781E-5</v>
      </c>
      <c r="L1353">
        <v>3.747082574569281E-5</v>
      </c>
      <c r="M1353">
        <v>1.095104291218835E-5</v>
      </c>
      <c r="N1353">
        <v>1.398211990569029E-5</v>
      </c>
      <c r="O1353">
        <v>1.7845887323207101E-5</v>
      </c>
      <c r="P1353">
        <v>2.2776132735710759E-5</v>
      </c>
      <c r="Q1353">
        <v>1.351303516161796E-4</v>
      </c>
    </row>
    <row r="1354" spans="1:17" hidden="1" x14ac:dyDescent="0.25">
      <c r="A1354" t="s">
        <v>2</v>
      </c>
      <c r="B1354" t="s">
        <v>1268</v>
      </c>
      <c r="J1354">
        <v>0.37578978480826042</v>
      </c>
      <c r="K1354">
        <v>0.82362803499616655</v>
      </c>
      <c r="L1354">
        <v>1.2775703523708579</v>
      </c>
      <c r="M1354">
        <v>1.1419013886953859</v>
      </c>
      <c r="N1354">
        <v>3.053022624198328</v>
      </c>
      <c r="O1354">
        <v>4.3927753183657758</v>
      </c>
      <c r="P1354">
        <v>5.3795079647406379</v>
      </c>
      <c r="Q1354">
        <v>6.638657411045064</v>
      </c>
    </row>
    <row r="1355" spans="1:17" hidden="1" x14ac:dyDescent="0.25">
      <c r="A1355" t="s">
        <v>2</v>
      </c>
      <c r="B1355" t="s">
        <v>1269</v>
      </c>
      <c r="J1355">
        <v>0.37579825311887988</v>
      </c>
      <c r="K1355">
        <v>0.82406857112352228</v>
      </c>
      <c r="L1355">
        <v>1.27911737749048</v>
      </c>
      <c r="M1355">
        <v>4.0647740788553426</v>
      </c>
      <c r="N1355">
        <v>6.8129216704207529</v>
      </c>
      <c r="O1355">
        <v>9.1787571123887908</v>
      </c>
      <c r="P1355">
        <v>13.966294564693939</v>
      </c>
      <c r="Q1355">
        <v>16.89292733974743</v>
      </c>
    </row>
    <row r="1356" spans="1:17" hidden="1" x14ac:dyDescent="0.25">
      <c r="A1356" t="s">
        <v>2</v>
      </c>
      <c r="B1356" t="s">
        <v>1270</v>
      </c>
      <c r="J1356">
        <v>0.37579803106898718</v>
      </c>
      <c r="K1356">
        <v>0.8240698538271628</v>
      </c>
      <c r="L1356">
        <v>1.279120670862776</v>
      </c>
      <c r="M1356">
        <v>4.0648024472373629</v>
      </c>
      <c r="N1356">
        <v>6.8130184567527596</v>
      </c>
      <c r="O1356">
        <v>9.1789571800294372</v>
      </c>
      <c r="P1356">
        <v>13.96664391953019</v>
      </c>
      <c r="Q1356">
        <v>16.893056203208481</v>
      </c>
    </row>
    <row r="1357" spans="1:17" hidden="1" x14ac:dyDescent="0.25">
      <c r="A1357" t="s">
        <v>2</v>
      </c>
      <c r="B1357" t="s">
        <v>1271</v>
      </c>
      <c r="J1357">
        <v>0.37579605285902118</v>
      </c>
      <c r="K1357">
        <v>0.82390744668277482</v>
      </c>
      <c r="L1357">
        <v>1.2786634482966259</v>
      </c>
      <c r="M1357">
        <v>4.0914525324846274</v>
      </c>
      <c r="N1357">
        <v>5.8864060079783371</v>
      </c>
      <c r="O1357">
        <v>8.3962344023383988</v>
      </c>
      <c r="P1357">
        <v>10.194155489361529</v>
      </c>
      <c r="Q1357">
        <v>12.521163596681831</v>
      </c>
    </row>
    <row r="1358" spans="1:17" hidden="1" x14ac:dyDescent="0.25">
      <c r="A1358" t="s">
        <v>2</v>
      </c>
      <c r="B1358" t="s">
        <v>1272</v>
      </c>
      <c r="J1358">
        <v>0.37579561974130909</v>
      </c>
      <c r="K1358">
        <v>0.82392032953230931</v>
      </c>
      <c r="L1358">
        <v>1.278701254291623</v>
      </c>
      <c r="M1358">
        <v>3.8934046391490109</v>
      </c>
      <c r="N1358">
        <v>5.8953672455168071</v>
      </c>
      <c r="O1358">
        <v>8.3232969093197973</v>
      </c>
      <c r="P1358">
        <v>10.181093644021001</v>
      </c>
      <c r="Q1358">
        <v>12.512688256266649</v>
      </c>
    </row>
    <row r="1359" spans="1:17" x14ac:dyDescent="0.25">
      <c r="A1359" t="s">
        <v>2</v>
      </c>
      <c r="B1359" t="s">
        <v>1273</v>
      </c>
      <c r="J1359">
        <v>1.8224538362351941E-4</v>
      </c>
      <c r="K1359">
        <v>2.0533459988761159E-4</v>
      </c>
      <c r="L1359">
        <v>1.652694608738726E-4</v>
      </c>
      <c r="M1359">
        <v>5.9188794062097349E-5</v>
      </c>
      <c r="N1359">
        <v>5.0589953038936817E-5</v>
      </c>
      <c r="O1359">
        <v>6.4576001268031456E-5</v>
      </c>
      <c r="P1359">
        <v>9.7721951474280964E-5</v>
      </c>
      <c r="Q1359">
        <v>3.1738569189127572E-4</v>
      </c>
    </row>
    <row r="1360" spans="1:17" hidden="1" x14ac:dyDescent="0.25">
      <c r="A1360" t="s">
        <v>2</v>
      </c>
      <c r="B1360" t="s">
        <v>1274</v>
      </c>
      <c r="J1360">
        <v>0.37579306003842772</v>
      </c>
      <c r="K1360">
        <v>0.42474268085178069</v>
      </c>
      <c r="L1360">
        <v>0.44416216268285569</v>
      </c>
      <c r="M1360">
        <v>1.14228176242432</v>
      </c>
      <c r="N1360">
        <v>3.055794725775522</v>
      </c>
      <c r="O1360">
        <v>4.3980589555305851</v>
      </c>
      <c r="P1360">
        <v>5.3861098835118746</v>
      </c>
      <c r="Q1360">
        <v>6.6377767922709694</v>
      </c>
    </row>
    <row r="1361" spans="1:17" x14ac:dyDescent="0.25">
      <c r="A1361" t="s">
        <v>2</v>
      </c>
      <c r="B1361" t="s">
        <v>1275</v>
      </c>
      <c r="J1361">
        <v>9.7135217959171061E-6</v>
      </c>
      <c r="K1361">
        <v>1.0202164654805479E-5</v>
      </c>
      <c r="L1361">
        <v>2.145853225429816E-6</v>
      </c>
      <c r="M1361">
        <v>2.7392782292430632E-6</v>
      </c>
      <c r="N1361">
        <v>3.4964409488773889E-6</v>
      </c>
      <c r="O1361">
        <v>4.4624915767306506E-6</v>
      </c>
      <c r="P1361">
        <v>5.6953803145675223E-6</v>
      </c>
      <c r="Q1361">
        <v>3.6332666059031907E-5</v>
      </c>
    </row>
    <row r="1362" spans="1:17" hidden="1" x14ac:dyDescent="0.25">
      <c r="A1362" t="s">
        <v>2</v>
      </c>
      <c r="B1362" t="s">
        <v>1276</v>
      </c>
      <c r="J1362">
        <v>0.37579371763774921</v>
      </c>
      <c r="K1362">
        <v>0.42475493239844531</v>
      </c>
      <c r="L1362">
        <v>0.44418218799161863</v>
      </c>
      <c r="M1362">
        <v>1.1424326279051911</v>
      </c>
      <c r="N1362">
        <v>3.0568721017437892</v>
      </c>
      <c r="O1362">
        <v>4.4001098250035824</v>
      </c>
      <c r="P1362">
        <v>5.3887245527102516</v>
      </c>
      <c r="Q1362">
        <v>6.6384104919745068</v>
      </c>
    </row>
    <row r="1363" spans="1:17" x14ac:dyDescent="0.25">
      <c r="A1363" t="s">
        <v>2</v>
      </c>
      <c r="B1363" t="s">
        <v>1277</v>
      </c>
      <c r="J1363">
        <v>9.7135219694876485E-6</v>
      </c>
      <c r="K1363">
        <v>1.020216479871058E-5</v>
      </c>
      <c r="L1363">
        <v>2.1458531661813741E-6</v>
      </c>
      <c r="M1363">
        <v>2.739278140322449E-6</v>
      </c>
      <c r="N1363">
        <v>3.496440865467591E-6</v>
      </c>
      <c r="O1363">
        <v>4.4624915122912376E-6</v>
      </c>
      <c r="P1363">
        <v>5.6953802433614799E-6</v>
      </c>
      <c r="Q1363">
        <v>3.633266621802052E-5</v>
      </c>
    </row>
    <row r="1364" spans="1:17" hidden="1" x14ac:dyDescent="0.25">
      <c r="A1364" t="s">
        <v>2</v>
      </c>
      <c r="B1364" t="s">
        <v>1278</v>
      </c>
      <c r="J1364">
        <v>0.37579704963633798</v>
      </c>
      <c r="K1364">
        <v>0.82391319770393667</v>
      </c>
      <c r="L1364">
        <v>1.2786689496449879</v>
      </c>
      <c r="M1364">
        <v>4.1305324866414752</v>
      </c>
      <c r="N1364">
        <v>5.8743083757615961</v>
      </c>
      <c r="O1364">
        <v>8.3800115715567447</v>
      </c>
      <c r="P1364">
        <v>10.17057417062099</v>
      </c>
      <c r="Q1364">
        <v>12.50682875679812</v>
      </c>
    </row>
    <row r="1365" spans="1:17" hidden="1" x14ac:dyDescent="0.25">
      <c r="A1365" t="s">
        <v>2</v>
      </c>
      <c r="B1365" t="s">
        <v>1279</v>
      </c>
      <c r="J1365">
        <v>0.37579668081272771</v>
      </c>
      <c r="K1365">
        <v>0.82389952241852993</v>
      </c>
      <c r="L1365">
        <v>1.2786363012202471</v>
      </c>
      <c r="M1365">
        <v>4.1302420743856096</v>
      </c>
      <c r="N1365">
        <v>5.8731473311918938</v>
      </c>
      <c r="O1365">
        <v>8.377831482906652</v>
      </c>
      <c r="P1365">
        <v>10.167818441383019</v>
      </c>
      <c r="Q1365">
        <v>12.50597381546406</v>
      </c>
    </row>
    <row r="1366" spans="1:17" x14ac:dyDescent="0.25">
      <c r="A1366" t="s">
        <v>2</v>
      </c>
      <c r="B1366" t="s">
        <v>1280</v>
      </c>
      <c r="J1366">
        <v>2.1995843815744441E-4</v>
      </c>
      <c r="K1366">
        <v>2.4998506330176079E-4</v>
      </c>
      <c r="L1366">
        <v>2.285443155959124E-4</v>
      </c>
      <c r="M1366">
        <v>1.16102780408941E-4</v>
      </c>
      <c r="N1366">
        <v>6.1367653554345635E-5</v>
      </c>
      <c r="O1366">
        <v>7.8335829463093847E-5</v>
      </c>
      <c r="P1366">
        <v>1.2916725146755581E-4</v>
      </c>
      <c r="Q1366">
        <v>3.790297924919962E-4</v>
      </c>
    </row>
    <row r="1367" spans="1:17" hidden="1" x14ac:dyDescent="0.25">
      <c r="A1367" t="s">
        <v>2</v>
      </c>
      <c r="B1367" t="s">
        <v>1281</v>
      </c>
      <c r="J1367">
        <v>0.37579640693092992</v>
      </c>
      <c r="K1367">
        <v>0.82390159681141961</v>
      </c>
      <c r="L1367">
        <v>1.278641546276452</v>
      </c>
      <c r="M1367">
        <v>4.1302881375644844</v>
      </c>
      <c r="N1367">
        <v>5.8733296799060897</v>
      </c>
      <c r="O1367">
        <v>8.3781765391023768</v>
      </c>
      <c r="P1367">
        <v>10.16825958550991</v>
      </c>
      <c r="Q1367">
        <v>12.506129401291391</v>
      </c>
    </row>
    <row r="1368" spans="1:17" hidden="1" x14ac:dyDescent="0.25">
      <c r="A1368" t="s">
        <v>2</v>
      </c>
      <c r="B1368" t="s">
        <v>1282</v>
      </c>
      <c r="J1368">
        <v>0.10472765326196649</v>
      </c>
      <c r="K1368">
        <v>0.20557170447639009</v>
      </c>
      <c r="L1368">
        <v>0.30885444472887269</v>
      </c>
      <c r="M1368">
        <v>0.81802007327201232</v>
      </c>
      <c r="N1368">
        <v>1.772794397036036</v>
      </c>
      <c r="O1368">
        <v>3.273670655671955</v>
      </c>
      <c r="P1368">
        <v>3.33677255207943</v>
      </c>
      <c r="Q1368">
        <v>4.1656051877804048</v>
      </c>
    </row>
    <row r="1369" spans="1:17" hidden="1" x14ac:dyDescent="0.25">
      <c r="A1369" t="s">
        <v>2</v>
      </c>
      <c r="B1369" t="s">
        <v>1283</v>
      </c>
      <c r="J1369">
        <v>0.1047276025095189</v>
      </c>
      <c r="K1369">
        <v>0.20557089664620551</v>
      </c>
      <c r="L1369">
        <v>0.30885255407693329</v>
      </c>
      <c r="M1369">
        <v>0.81800797903835964</v>
      </c>
      <c r="N1369">
        <v>1.772743106013859</v>
      </c>
      <c r="O1369">
        <v>3.2735461617250792</v>
      </c>
      <c r="P1369">
        <v>3.3366063810500211</v>
      </c>
      <c r="Q1369">
        <v>4.165545201726184</v>
      </c>
    </row>
    <row r="1370" spans="1:17" hidden="1" x14ac:dyDescent="0.25">
      <c r="A1370" t="s">
        <v>2</v>
      </c>
      <c r="B1370" t="s">
        <v>1284</v>
      </c>
      <c r="J1370">
        <v>0.1047276945274779</v>
      </c>
      <c r="K1370">
        <v>0.20557239573463321</v>
      </c>
      <c r="L1370">
        <v>0.30885606401524152</v>
      </c>
      <c r="M1370">
        <v>0.81803109634481008</v>
      </c>
      <c r="N1370">
        <v>1.7728446255520149</v>
      </c>
      <c r="O1370">
        <v>3.2737884007014548</v>
      </c>
      <c r="P1370">
        <v>3.3369231157173438</v>
      </c>
      <c r="Q1370">
        <v>4.1656602875524902</v>
      </c>
    </row>
    <row r="1371" spans="1:17" hidden="1" x14ac:dyDescent="0.25">
      <c r="A1371" t="s">
        <v>2</v>
      </c>
      <c r="B1371" t="s">
        <v>1285</v>
      </c>
      <c r="J1371">
        <v>0.10472724504645731</v>
      </c>
      <c r="K1371">
        <v>0.20554270498963351</v>
      </c>
      <c r="L1371">
        <v>0.30877931400194908</v>
      </c>
      <c r="M1371">
        <v>0.82323802113537725</v>
      </c>
      <c r="N1371">
        <v>0.77755893967013467</v>
      </c>
      <c r="O1371">
        <v>1.363632749579772</v>
      </c>
      <c r="P1371">
        <v>1.985635051213313</v>
      </c>
      <c r="Q1371">
        <v>2.3457381863029729</v>
      </c>
    </row>
    <row r="1372" spans="1:17" hidden="1" x14ac:dyDescent="0.25">
      <c r="A1372" t="s">
        <v>2</v>
      </c>
      <c r="B1372" t="s">
        <v>1286</v>
      </c>
      <c r="J1372">
        <v>0.104727248156193</v>
      </c>
      <c r="K1372">
        <v>0.20554251039861729</v>
      </c>
      <c r="L1372">
        <v>0.30877876968023921</v>
      </c>
      <c r="M1372">
        <v>0.82323477452273452</v>
      </c>
      <c r="N1372">
        <v>0.77755150267265927</v>
      </c>
      <c r="O1372">
        <v>1.3636129706679061</v>
      </c>
      <c r="P1372">
        <v>1.9855993175346931</v>
      </c>
      <c r="Q1372">
        <v>2.3457272965805371</v>
      </c>
    </row>
    <row r="1373" spans="1:17" hidden="1" x14ac:dyDescent="0.25">
      <c r="A1373" t="s">
        <v>2</v>
      </c>
      <c r="B1373" t="s">
        <v>1287</v>
      </c>
      <c r="J1373">
        <v>0.1047272502322977</v>
      </c>
      <c r="K1373">
        <v>0.2055427551597549</v>
      </c>
      <c r="L1373">
        <v>0.30877949637297769</v>
      </c>
      <c r="M1373">
        <v>0.8232390524517067</v>
      </c>
      <c r="N1373">
        <v>0.77756150275073688</v>
      </c>
      <c r="O1373">
        <v>1.36363961643329</v>
      </c>
      <c r="P1373">
        <v>1.9856476348428811</v>
      </c>
      <c r="Q1373">
        <v>2.3457421776318359</v>
      </c>
    </row>
    <row r="1374" spans="1:17" hidden="1" x14ac:dyDescent="0.25">
      <c r="A1374" t="s">
        <v>2</v>
      </c>
      <c r="B1374" t="s">
        <v>1288</v>
      </c>
      <c r="J1374">
        <v>0.1047273380762328</v>
      </c>
      <c r="K1374">
        <v>0.2055437303946657</v>
      </c>
      <c r="L1374">
        <v>0.30878159149611939</v>
      </c>
      <c r="M1374">
        <v>0.82325188019475748</v>
      </c>
      <c r="N1374">
        <v>0.77758945720265182</v>
      </c>
      <c r="O1374">
        <v>1.363714430285665</v>
      </c>
      <c r="P1374">
        <v>1.985783322756169</v>
      </c>
      <c r="Q1374">
        <v>2.3457828310641302</v>
      </c>
    </row>
    <row r="1375" spans="1:17" hidden="1" x14ac:dyDescent="0.25">
      <c r="A1375" t="s">
        <v>2</v>
      </c>
      <c r="B1375" t="s">
        <v>1289</v>
      </c>
      <c r="J1375">
        <v>0.1047273189023215</v>
      </c>
      <c r="K1375">
        <v>0.20554346444635249</v>
      </c>
      <c r="L1375">
        <v>0.30878097783405523</v>
      </c>
      <c r="M1375">
        <v>0.82324796779274301</v>
      </c>
      <c r="N1375">
        <v>0.77758125739972139</v>
      </c>
      <c r="O1375">
        <v>1.363692431784725</v>
      </c>
      <c r="P1375">
        <v>1.9857431585176639</v>
      </c>
      <c r="Q1375">
        <v>2.345769829273789</v>
      </c>
    </row>
    <row r="1376" spans="1:17" hidden="1" x14ac:dyDescent="0.25">
      <c r="A1376" t="s">
        <v>2</v>
      </c>
      <c r="B1376" t="s">
        <v>1290</v>
      </c>
      <c r="J1376">
        <v>0.1047273445809018</v>
      </c>
      <c r="K1376">
        <v>0.20554382191581561</v>
      </c>
      <c r="L1376">
        <v>0.30878180623178009</v>
      </c>
      <c r="M1376">
        <v>0.82325325686303474</v>
      </c>
      <c r="N1376">
        <v>0.77759229832316779</v>
      </c>
      <c r="O1376">
        <v>1.363722069358553</v>
      </c>
      <c r="P1376">
        <v>1.9857973370731761</v>
      </c>
      <c r="Q1376">
        <v>2.3457875536851249</v>
      </c>
    </row>
    <row r="1377" spans="1:17" x14ac:dyDescent="0.25">
      <c r="A1377" t="s">
        <v>2</v>
      </c>
      <c r="B1377" t="s">
        <v>1291</v>
      </c>
      <c r="J1377">
        <v>4.5982060594342011E-3</v>
      </c>
      <c r="K1377">
        <v>5.4259977714019737E-3</v>
      </c>
      <c r="L1377">
        <v>6.0937809675692097E-3</v>
      </c>
      <c r="M1377">
        <v>7.1144482873923926E-3</v>
      </c>
      <c r="N1377">
        <v>6.3919726183063593E-3</v>
      </c>
      <c r="O1377">
        <v>4.4725949362335914E-3</v>
      </c>
      <c r="P1377">
        <v>5.3163272549479066E-3</v>
      </c>
      <c r="Q1377">
        <v>1.149484529228059E-2</v>
      </c>
    </row>
    <row r="1378" spans="1:17" x14ac:dyDescent="0.25">
      <c r="A1378" t="s">
        <v>2</v>
      </c>
      <c r="B1378" t="s">
        <v>1292</v>
      </c>
      <c r="J1378">
        <v>4.7659775816851413E-3</v>
      </c>
      <c r="K1378">
        <v>5.6274440620284159E-3</v>
      </c>
      <c r="L1378">
        <v>6.3356614587828366E-3</v>
      </c>
      <c r="M1378">
        <v>7.4441194353434713E-3</v>
      </c>
      <c r="N1378">
        <v>8.5439809809350984E-3</v>
      </c>
      <c r="O1378">
        <v>7.9283233190115161E-3</v>
      </c>
      <c r="P1378">
        <v>6.4239171277415234E-3</v>
      </c>
      <c r="Q1378">
        <v>1.20242837169294E-2</v>
      </c>
    </row>
    <row r="1379" spans="1:17" hidden="1" x14ac:dyDescent="0.25">
      <c r="A1379" t="s">
        <v>2</v>
      </c>
      <c r="B1379" t="s">
        <v>1293</v>
      </c>
      <c r="J1379">
        <v>0.1923626463284713</v>
      </c>
      <c r="K1379">
        <v>0.41688043626652083</v>
      </c>
      <c r="L1379">
        <v>0.64852190889528838</v>
      </c>
      <c r="M1379">
        <v>1.8402734434773429</v>
      </c>
      <c r="N1379">
        <v>3.1677221148601231</v>
      </c>
      <c r="O1379">
        <v>5.0494080775221297</v>
      </c>
      <c r="P1379">
        <v>7.3698271116426319</v>
      </c>
      <c r="Q1379">
        <v>7.4164391109743466</v>
      </c>
    </row>
    <row r="1380" spans="1:17" hidden="1" x14ac:dyDescent="0.25">
      <c r="A1380" t="s">
        <v>2</v>
      </c>
      <c r="B1380" t="s">
        <v>1294</v>
      </c>
      <c r="J1380">
        <v>0.36302115719684441</v>
      </c>
      <c r="K1380">
        <v>0.74218837888971712</v>
      </c>
      <c r="L1380">
        <v>1.1357584391517681</v>
      </c>
      <c r="M1380">
        <v>3.1199025442441579</v>
      </c>
      <c r="N1380">
        <v>5.6307757479564478</v>
      </c>
      <c r="O1380">
        <v>8.3807744254978349</v>
      </c>
      <c r="P1380">
        <v>9.5644213858741747</v>
      </c>
      <c r="Q1380">
        <v>12.604123948323741</v>
      </c>
    </row>
    <row r="1381" spans="1:17" hidden="1" x14ac:dyDescent="0.25">
      <c r="A1381" t="s">
        <v>2</v>
      </c>
      <c r="B1381" t="s">
        <v>1295</v>
      </c>
      <c r="J1381">
        <v>8.3199013785606166E-2</v>
      </c>
      <c r="K1381">
        <v>0.19562575419043801</v>
      </c>
      <c r="L1381">
        <v>0.28632200007768149</v>
      </c>
      <c r="M1381">
        <v>0.76871279577507168</v>
      </c>
      <c r="N1381">
        <v>1.369006077101196</v>
      </c>
      <c r="O1381">
        <v>1.3760391762461821</v>
      </c>
      <c r="P1381">
        <v>1.8837599616203691</v>
      </c>
      <c r="Q1381">
        <v>2.4202525559215169</v>
      </c>
    </row>
    <row r="1382" spans="1:17" hidden="1" x14ac:dyDescent="0.25">
      <c r="A1382" t="s">
        <v>2</v>
      </c>
      <c r="B1382" t="s">
        <v>1296</v>
      </c>
      <c r="J1382">
        <v>0.36302117406407958</v>
      </c>
      <c r="K1382">
        <v>0.74218708528028965</v>
      </c>
      <c r="L1382">
        <v>1.135755231104989</v>
      </c>
      <c r="M1382">
        <v>3.1198804508466171</v>
      </c>
      <c r="N1382">
        <v>5.6307163264990274</v>
      </c>
      <c r="O1382">
        <v>8.380648900390046</v>
      </c>
      <c r="P1382">
        <v>9.564247338520623</v>
      </c>
      <c r="Q1382">
        <v>12.604050857785721</v>
      </c>
    </row>
    <row r="1383" spans="1:17" hidden="1" x14ac:dyDescent="0.25">
      <c r="A1383" t="s">
        <v>2</v>
      </c>
      <c r="B1383" t="s">
        <v>1297</v>
      </c>
      <c r="J1383">
        <v>6.6005118196002119E-2</v>
      </c>
      <c r="K1383">
        <v>0.15519780621400919</v>
      </c>
      <c r="L1383">
        <v>0.2271507633144467</v>
      </c>
      <c r="M1383">
        <v>0.60984759636895691</v>
      </c>
      <c r="N1383">
        <v>1.086078580892712</v>
      </c>
      <c r="O1383">
        <v>1.091642459861162</v>
      </c>
      <c r="P1383">
        <v>1.4944168784918961</v>
      </c>
      <c r="Q1383">
        <v>1.9200113751598979</v>
      </c>
    </row>
    <row r="1384" spans="1:17" x14ac:dyDescent="0.25">
      <c r="A1384" t="s">
        <v>2</v>
      </c>
      <c r="B1384" t="s">
        <v>1298</v>
      </c>
      <c r="J1384">
        <v>3.8110214024300411E-3</v>
      </c>
      <c r="K1384">
        <v>4.5165147992208936E-3</v>
      </c>
      <c r="L1384">
        <v>5.0851641391639387E-3</v>
      </c>
      <c r="M1384">
        <v>5.7061510127364217E-3</v>
      </c>
      <c r="N1384">
        <v>4.6811623454745084E-3</v>
      </c>
      <c r="O1384">
        <v>3.2341031288506631E-3</v>
      </c>
      <c r="P1384">
        <v>4.1146380329016982E-3</v>
      </c>
      <c r="Q1384">
        <v>9.3323236250840019E-3</v>
      </c>
    </row>
    <row r="1385" spans="1:17" hidden="1" x14ac:dyDescent="0.25">
      <c r="A1385" t="s">
        <v>2</v>
      </c>
      <c r="B1385" t="s">
        <v>1299</v>
      </c>
      <c r="J1385">
        <v>0.36302101953579669</v>
      </c>
      <c r="K1385">
        <v>0.74219121605782867</v>
      </c>
      <c r="L1385">
        <v>1.1357656057003651</v>
      </c>
      <c r="M1385">
        <v>3.1199527691864559</v>
      </c>
      <c r="N1385">
        <v>5.6309110164489544</v>
      </c>
      <c r="O1385">
        <v>8.3810467797312924</v>
      </c>
      <c r="P1385">
        <v>9.5648069034791838</v>
      </c>
      <c r="Q1385">
        <v>12.604266611828979</v>
      </c>
    </row>
    <row r="1386" spans="1:17" hidden="1" x14ac:dyDescent="0.25">
      <c r="A1386" t="s">
        <v>2</v>
      </c>
      <c r="B1386" t="s">
        <v>1300</v>
      </c>
      <c r="J1386">
        <v>8.1172557544521171E-2</v>
      </c>
      <c r="K1386">
        <v>0.19086097109616471</v>
      </c>
      <c r="L1386">
        <v>0.27934817243853882</v>
      </c>
      <c r="M1386">
        <v>0.74998926032664581</v>
      </c>
      <c r="N1386">
        <v>1.3356609340271719</v>
      </c>
      <c r="O1386">
        <v>1.3425205415853481</v>
      </c>
      <c r="P1386">
        <v>1.837872597648432</v>
      </c>
      <c r="Q1386">
        <v>2.3612954254314888</v>
      </c>
    </row>
    <row r="1387" spans="1:17" hidden="1" x14ac:dyDescent="0.25">
      <c r="A1387" t="s">
        <v>2</v>
      </c>
      <c r="B1387" t="s">
        <v>1301</v>
      </c>
      <c r="J1387">
        <v>0.19236277877893609</v>
      </c>
      <c r="K1387">
        <v>0.41688292152003298</v>
      </c>
      <c r="L1387">
        <v>0.64852802999987569</v>
      </c>
      <c r="M1387">
        <v>1.840307998890663</v>
      </c>
      <c r="N1387">
        <v>3.167806804497225</v>
      </c>
      <c r="O1387">
        <v>5.0496157399184707</v>
      </c>
      <c r="P1387">
        <v>7.5295570799757536</v>
      </c>
      <c r="Q1387">
        <v>11.64673562422047</v>
      </c>
    </row>
    <row r="1388" spans="1:17" hidden="1" x14ac:dyDescent="0.25">
      <c r="A1388" t="s">
        <v>2</v>
      </c>
      <c r="B1388" t="s">
        <v>1302</v>
      </c>
      <c r="J1388">
        <v>0.1923627788187881</v>
      </c>
      <c r="K1388">
        <v>0.41688292288870638</v>
      </c>
      <c r="L1388">
        <v>0.64852803325560093</v>
      </c>
      <c r="M1388">
        <v>1.8403080236127149</v>
      </c>
      <c r="N1388">
        <v>3.1678068713504701</v>
      </c>
      <c r="O1388">
        <v>5.0496158955180972</v>
      </c>
      <c r="P1388">
        <v>7.5295574060101131</v>
      </c>
      <c r="Q1388">
        <v>11.646736332327951</v>
      </c>
    </row>
    <row r="1389" spans="1:17" hidden="1" x14ac:dyDescent="0.25">
      <c r="A1389" t="s">
        <v>2</v>
      </c>
      <c r="B1389" t="s">
        <v>1303</v>
      </c>
      <c r="J1389">
        <v>0.19236277863255941</v>
      </c>
      <c r="K1389">
        <v>0.41688291649372328</v>
      </c>
      <c r="L1389">
        <v>0.64852801804368432</v>
      </c>
      <c r="M1389">
        <v>1.840307908103318</v>
      </c>
      <c r="N1389">
        <v>3.1678065589933402</v>
      </c>
      <c r="O1389">
        <v>5.0496151685201749</v>
      </c>
      <c r="P1389">
        <v>7.5295558827186957</v>
      </c>
      <c r="Q1389">
        <v>11.646733023948681</v>
      </c>
    </row>
    <row r="1390" spans="1:17" x14ac:dyDescent="0.25">
      <c r="A1390" t="s">
        <v>2</v>
      </c>
      <c r="B1390" t="s">
        <v>1304</v>
      </c>
      <c r="J1390">
        <v>6.8643598983921294E-3</v>
      </c>
      <c r="K1390">
        <v>8.0781863280218972E-3</v>
      </c>
      <c r="L1390">
        <v>9.0883043001447113E-3</v>
      </c>
      <c r="M1390">
        <v>1.058629617376414E-2</v>
      </c>
      <c r="N1390">
        <v>1.2112240166830429E-2</v>
      </c>
      <c r="O1390">
        <v>1.399605651281967E-2</v>
      </c>
      <c r="P1390">
        <v>1.6568650964990259E-2</v>
      </c>
      <c r="Q1390">
        <v>2.4793045538784479E-2</v>
      </c>
    </row>
    <row r="1391" spans="1:17" hidden="1" x14ac:dyDescent="0.25">
      <c r="A1391" t="s">
        <v>2</v>
      </c>
      <c r="B1391" t="s">
        <v>1305</v>
      </c>
      <c r="J1391">
        <v>0.3567811123534686</v>
      </c>
      <c r="K1391">
        <v>0.71358728296421992</v>
      </c>
      <c r="L1391">
        <v>1.0703999773385591</v>
      </c>
      <c r="M1391">
        <v>2.854464696191291</v>
      </c>
      <c r="N1391">
        <v>4.7690505070664626</v>
      </c>
      <c r="O1391">
        <v>6.7162592355776818</v>
      </c>
      <c r="P1391">
        <v>8.6634636670648195</v>
      </c>
      <c r="Q1391">
        <v>10.61063946067789</v>
      </c>
    </row>
    <row r="1392" spans="1:17" x14ac:dyDescent="0.25">
      <c r="A1392" t="s">
        <v>2</v>
      </c>
      <c r="B1392" t="s">
        <v>1306</v>
      </c>
      <c r="J1392">
        <v>2.9017212442345139E-5</v>
      </c>
      <c r="K1392">
        <v>3.2976167397568067E-5</v>
      </c>
      <c r="L1392">
        <v>3.0171925613847071E-5</v>
      </c>
      <c r="M1392">
        <v>1.5382602116450641E-5</v>
      </c>
      <c r="N1392">
        <v>8.2121673491603763E-6</v>
      </c>
      <c r="O1392">
        <v>1.048139926223778E-5</v>
      </c>
      <c r="P1392">
        <v>1.728708850749443E-5</v>
      </c>
      <c r="Q1392">
        <v>5.2491218568460602E-5</v>
      </c>
    </row>
    <row r="1393" spans="1:17" hidden="1" x14ac:dyDescent="0.25">
      <c r="A1393" t="s">
        <v>2</v>
      </c>
      <c r="B1393" t="s">
        <v>1307</v>
      </c>
      <c r="J1393">
        <v>2.3885120752841309E-2</v>
      </c>
      <c r="K1393">
        <v>4.8515448629024988E-2</v>
      </c>
      <c r="L1393">
        <v>7.3384958208995821E-2</v>
      </c>
      <c r="M1393">
        <v>0.19947161826277879</v>
      </c>
      <c r="N1393">
        <v>0.33680524732801442</v>
      </c>
      <c r="O1393">
        <v>0.40291998068163531</v>
      </c>
      <c r="P1393">
        <v>0.51501496416760306</v>
      </c>
      <c r="Q1393">
        <v>0.67906276970928048</v>
      </c>
    </row>
    <row r="1394" spans="1:17" hidden="1" x14ac:dyDescent="0.25">
      <c r="A1394" t="s">
        <v>2</v>
      </c>
      <c r="B1394" t="s">
        <v>1308</v>
      </c>
      <c r="J1394">
        <v>2.3885120730710811E-2</v>
      </c>
      <c r="K1394">
        <v>4.8515447937543969E-2</v>
      </c>
      <c r="L1394">
        <v>7.3384956535892332E-2</v>
      </c>
      <c r="M1394">
        <v>0.1994716067733264</v>
      </c>
      <c r="N1394">
        <v>0.33680520638093753</v>
      </c>
      <c r="O1394">
        <v>0.40291990938559269</v>
      </c>
      <c r="P1394">
        <v>0.51501489218856733</v>
      </c>
      <c r="Q1394">
        <v>0.67906262897884628</v>
      </c>
    </row>
    <row r="1395" spans="1:17" hidden="1" x14ac:dyDescent="0.25">
      <c r="A1395" t="s">
        <v>2</v>
      </c>
      <c r="B1395" t="s">
        <v>1309</v>
      </c>
      <c r="J1395">
        <v>2.3885120748545319E-2</v>
      </c>
      <c r="K1395">
        <v>4.8515448494788851E-2</v>
      </c>
      <c r="L1395">
        <v>7.3384957884198812E-2</v>
      </c>
      <c r="M1395">
        <v>0.1994716160323482</v>
      </c>
      <c r="N1395">
        <v>0.33680523937907192</v>
      </c>
      <c r="O1395">
        <v>0.40291996684118442</v>
      </c>
      <c r="P1395">
        <v>0.51501495019505794</v>
      </c>
      <c r="Q1395">
        <v>0.6790627423903085</v>
      </c>
    </row>
    <row r="1396" spans="1:17" hidden="1" x14ac:dyDescent="0.25">
      <c r="A1396" t="s">
        <v>2</v>
      </c>
      <c r="B1396" t="s">
        <v>1310</v>
      </c>
      <c r="J1396">
        <v>2.3885334547649639E-2</v>
      </c>
      <c r="K1396">
        <v>4.8517839911323267E-2</v>
      </c>
      <c r="L1396">
        <v>7.3390365091840243E-2</v>
      </c>
      <c r="M1396">
        <v>0.19950744777632459</v>
      </c>
      <c r="N1396">
        <v>0.34473878702216532</v>
      </c>
      <c r="O1396">
        <v>0.78948426349911227</v>
      </c>
      <c r="P1396">
        <v>1.0629070427195271</v>
      </c>
      <c r="Q1396">
        <v>1.0523864683896671</v>
      </c>
    </row>
    <row r="1397" spans="1:17" hidden="1" x14ac:dyDescent="0.25">
      <c r="A1397" t="s">
        <v>2</v>
      </c>
      <c r="B1397" t="s">
        <v>1311</v>
      </c>
      <c r="J1397">
        <v>2.3885124972168791E-2</v>
      </c>
      <c r="K1397">
        <v>4.8515459306588321E-2</v>
      </c>
      <c r="L1397">
        <v>7.3384988185242986E-2</v>
      </c>
      <c r="M1397">
        <v>0.19947178988033151</v>
      </c>
      <c r="N1397">
        <v>0.33680570821078132</v>
      </c>
      <c r="O1397">
        <v>0.40292154362860272</v>
      </c>
      <c r="P1397">
        <v>0.51501632523314977</v>
      </c>
      <c r="Q1397">
        <v>0.67906375861411405</v>
      </c>
    </row>
    <row r="1398" spans="1:17" hidden="1" x14ac:dyDescent="0.25">
      <c r="A1398" t="s">
        <v>2</v>
      </c>
      <c r="B1398" t="s">
        <v>1312</v>
      </c>
      <c r="J1398">
        <v>2.3885126056512829E-2</v>
      </c>
      <c r="K1398">
        <v>4.851546540017003E-2</v>
      </c>
      <c r="L1398">
        <v>7.3384999015978072E-2</v>
      </c>
      <c r="M1398">
        <v>0.1994718700681917</v>
      </c>
      <c r="N1398">
        <v>0.3368060696939979</v>
      </c>
      <c r="O1398">
        <v>0.40292163533040759</v>
      </c>
      <c r="P1398">
        <v>0.51501682639006408</v>
      </c>
      <c r="Q1398">
        <v>0.67906400353821095</v>
      </c>
    </row>
    <row r="1399" spans="1:17" x14ac:dyDescent="0.25">
      <c r="A1399" t="s">
        <v>2</v>
      </c>
      <c r="B1399" t="s">
        <v>1313</v>
      </c>
      <c r="J1399">
        <v>3.832414142410492E-3</v>
      </c>
      <c r="K1399">
        <v>5.4490952334222504E-3</v>
      </c>
      <c r="L1399">
        <v>6.2402089630310348E-3</v>
      </c>
      <c r="M1399">
        <v>5.73474210176782E-3</v>
      </c>
      <c r="N1399">
        <v>3.2292516774114748E-3</v>
      </c>
      <c r="O1399">
        <v>3.6787709504378691E-3</v>
      </c>
      <c r="P1399">
        <v>5.0670803817985978E-3</v>
      </c>
      <c r="Q1399">
        <v>1.17396245081268E-2</v>
      </c>
    </row>
    <row r="1400" spans="1:17" x14ac:dyDescent="0.25">
      <c r="A1400" t="s">
        <v>2</v>
      </c>
      <c r="B1400" t="s">
        <v>1314</v>
      </c>
      <c r="C1400">
        <v>3.2971940427679078E-2</v>
      </c>
      <c r="D1400">
        <v>0.50487168190027654</v>
      </c>
      <c r="E1400">
        <v>1.008762412760529</v>
      </c>
      <c r="F1400">
        <v>1.515253004172854</v>
      </c>
      <c r="G1400">
        <v>36.309933789101613</v>
      </c>
      <c r="H1400">
        <v>36.838404225363533</v>
      </c>
      <c r="I1400">
        <v>37.465760764448262</v>
      </c>
      <c r="J1400">
        <v>16.333731931460029</v>
      </c>
      <c r="K1400">
        <v>15.70250501300783</v>
      </c>
      <c r="L1400">
        <v>15.580516190080729</v>
      </c>
      <c r="M1400">
        <v>0.17809516781142409</v>
      </c>
      <c r="N1400">
        <v>2.3093128356364732E-3</v>
      </c>
      <c r="O1400">
        <v>2.9457452580383191E-3</v>
      </c>
      <c r="P1400">
        <v>4.848746956407207E-3</v>
      </c>
      <c r="Q1400">
        <v>1.4112165936595431E-2</v>
      </c>
    </row>
    <row r="1401" spans="1:17" hidden="1" x14ac:dyDescent="0.25">
      <c r="A1401" t="s">
        <v>2</v>
      </c>
      <c r="B1401" t="s">
        <v>1315</v>
      </c>
      <c r="J1401">
        <v>41.240145757259121</v>
      </c>
      <c r="K1401">
        <v>43.060331452342318</v>
      </c>
      <c r="L1401">
        <v>51.985188383304063</v>
      </c>
      <c r="M1401">
        <v>71.665541373826088</v>
      </c>
      <c r="N1401">
        <v>72.688178302931632</v>
      </c>
      <c r="O1401">
        <v>73.125600448938641</v>
      </c>
      <c r="P1401">
        <v>73.326527910959186</v>
      </c>
      <c r="Q1401">
        <v>73.157257145075036</v>
      </c>
    </row>
    <row r="1402" spans="1:17" hidden="1" x14ac:dyDescent="0.25">
      <c r="A1402" t="s">
        <v>2</v>
      </c>
      <c r="B1402" t="s">
        <v>1316</v>
      </c>
      <c r="C1402">
        <v>275.73529762094961</v>
      </c>
      <c r="D1402">
        <v>275.77235398175878</v>
      </c>
      <c r="E1402">
        <v>275.7619174854716</v>
      </c>
      <c r="F1402">
        <v>275.75294307333991</v>
      </c>
      <c r="G1402">
        <v>137.8939155056988</v>
      </c>
      <c r="H1402">
        <v>137.8945179914042</v>
      </c>
      <c r="I1402">
        <v>137.8974403919635</v>
      </c>
      <c r="J1402">
        <v>38.312098089005602</v>
      </c>
      <c r="K1402">
        <v>33.523260397806453</v>
      </c>
    </row>
    <row r="1403" spans="1:17" x14ac:dyDescent="0.25">
      <c r="A1403" t="s">
        <v>2</v>
      </c>
      <c r="B1403" t="s">
        <v>1317</v>
      </c>
      <c r="C1403">
        <v>3.310890424776753E-2</v>
      </c>
      <c r="D1403">
        <v>0.55103101904294094</v>
      </c>
      <c r="E1403">
        <v>1.098091685049581</v>
      </c>
      <c r="F1403">
        <v>1.632516841051308</v>
      </c>
      <c r="G1403">
        <v>37.17341313612237</v>
      </c>
      <c r="H1403">
        <v>37.709184497618089</v>
      </c>
      <c r="I1403">
        <v>38.326538610613042</v>
      </c>
      <c r="J1403">
        <v>16.955112705020401</v>
      </c>
      <c r="K1403">
        <v>16.329364432402009</v>
      </c>
      <c r="L1403">
        <v>16.893844256615289</v>
      </c>
      <c r="M1403">
        <v>0.17739124408156451</v>
      </c>
      <c r="N1403">
        <v>2.7897222507898868E-3</v>
      </c>
      <c r="O1403">
        <v>3.5581367111730531E-3</v>
      </c>
      <c r="P1403">
        <v>5.8556677542951456E-3</v>
      </c>
      <c r="Q1403">
        <v>1.7030803021339181E-2</v>
      </c>
    </row>
    <row r="1404" spans="1:17" hidden="1" x14ac:dyDescent="0.25">
      <c r="A1404" t="s">
        <v>2</v>
      </c>
      <c r="B1404" t="s">
        <v>1318</v>
      </c>
      <c r="J1404">
        <v>40.925641710098681</v>
      </c>
      <c r="K1404">
        <v>42.118091567777448</v>
      </c>
      <c r="L1404">
        <v>56.452160872677602</v>
      </c>
      <c r="M1404">
        <v>73.168613885211144</v>
      </c>
      <c r="N1404">
        <v>73.343215407041484</v>
      </c>
      <c r="O1404">
        <v>73.342446992581102</v>
      </c>
      <c r="P1404">
        <v>73.34014946153799</v>
      </c>
      <c r="Q1404">
        <v>73.328974326270952</v>
      </c>
    </row>
    <row r="1405" spans="1:17" hidden="1" x14ac:dyDescent="0.25">
      <c r="A1405" t="s">
        <v>2</v>
      </c>
      <c r="B1405" t="s">
        <v>1319</v>
      </c>
      <c r="C1405">
        <v>70.007239783562412</v>
      </c>
      <c r="D1405">
        <v>70.026409202669512</v>
      </c>
      <c r="E1405">
        <v>70.016440486742184</v>
      </c>
      <c r="F1405">
        <v>70.019106864642694</v>
      </c>
      <c r="G1405">
        <v>35.015302103474092</v>
      </c>
      <c r="H1405">
        <v>35.016622275880287</v>
      </c>
      <c r="I1405">
        <v>35.019466518678897</v>
      </c>
      <c r="J1405">
        <v>15.465250714172999</v>
      </c>
      <c r="K1405">
        <v>14.898549129112631</v>
      </c>
    </row>
    <row r="1406" spans="1:17" hidden="1" x14ac:dyDescent="0.25">
      <c r="A1406" t="s">
        <v>2</v>
      </c>
      <c r="B1406" t="s">
        <v>1320</v>
      </c>
      <c r="J1406">
        <v>34.23865582761367</v>
      </c>
      <c r="K1406">
        <v>37.115151026269878</v>
      </c>
      <c r="L1406">
        <v>47.612070935249399</v>
      </c>
      <c r="M1406">
        <v>22.152280750988339</v>
      </c>
      <c r="N1406">
        <v>29.33593133019734</v>
      </c>
      <c r="O1406">
        <v>28.474622173621029</v>
      </c>
      <c r="P1406">
        <v>26.354141497654389</v>
      </c>
      <c r="Q1406">
        <v>26.123761594100571</v>
      </c>
    </row>
    <row r="1407" spans="1:17" x14ac:dyDescent="0.25">
      <c r="A1407" t="s">
        <v>2</v>
      </c>
      <c r="B1407" t="s">
        <v>1321</v>
      </c>
      <c r="C1407">
        <v>2.9969262006924851E-5</v>
      </c>
      <c r="D1407">
        <v>6.7084331135109265E-5</v>
      </c>
      <c r="E1407">
        <v>1.035398240213567E-4</v>
      </c>
      <c r="F1407">
        <v>5.3085630752248338</v>
      </c>
      <c r="G1407">
        <v>6.2829889587980299</v>
      </c>
      <c r="H1407">
        <v>7.1823969249365636</v>
      </c>
      <c r="I1407">
        <v>8.3376121884025327</v>
      </c>
      <c r="J1407">
        <v>1.5049436096330171</v>
      </c>
      <c r="K1407">
        <v>1.018395955835897</v>
      </c>
      <c r="L1407">
        <v>0.115240468130311</v>
      </c>
      <c r="M1407">
        <v>1.0958774383009781E-5</v>
      </c>
      <c r="N1407">
        <v>1.398650921168485E-5</v>
      </c>
      <c r="O1407">
        <v>1.7850521967655771E-5</v>
      </c>
      <c r="P1407">
        <v>2.2781879760500131E-5</v>
      </c>
      <c r="Q1407">
        <v>1.3527886061469961E-4</v>
      </c>
    </row>
    <row r="1408" spans="1:17" hidden="1" x14ac:dyDescent="0.25">
      <c r="A1408" t="s">
        <v>2</v>
      </c>
      <c r="B1408" t="s">
        <v>1322</v>
      </c>
      <c r="J1408">
        <v>34.239079199763587</v>
      </c>
      <c r="K1408">
        <v>37.117132733956801</v>
      </c>
      <c r="L1408">
        <v>47.615151244308052</v>
      </c>
      <c r="M1408">
        <v>22.154297703992381</v>
      </c>
      <c r="N1408">
        <v>29.33934255095383</v>
      </c>
      <c r="O1408">
        <v>28.477507267559918</v>
      </c>
      <c r="P1408">
        <v>26.35616819445778</v>
      </c>
      <c r="Q1408">
        <v>26.123855967351769</v>
      </c>
    </row>
    <row r="1409" spans="1:17" hidden="1" x14ac:dyDescent="0.25">
      <c r="A1409" t="s">
        <v>2</v>
      </c>
      <c r="B1409" t="s">
        <v>1323</v>
      </c>
      <c r="C1409">
        <v>26.802782469779789</v>
      </c>
      <c r="D1409">
        <v>26.803298209100081</v>
      </c>
      <c r="E1409">
        <v>26.803291621906929</v>
      </c>
    </row>
    <row r="1410" spans="1:17" hidden="1" x14ac:dyDescent="0.25">
      <c r="A1410" t="s">
        <v>2</v>
      </c>
      <c r="B1410" t="s">
        <v>1324</v>
      </c>
      <c r="J1410">
        <v>34.249673831656608</v>
      </c>
      <c r="K1410">
        <v>37.19251268422699</v>
      </c>
      <c r="L1410">
        <v>42.897823372230178</v>
      </c>
      <c r="M1410">
        <v>52.767589567506967</v>
      </c>
      <c r="N1410">
        <v>48.862139752123653</v>
      </c>
      <c r="O1410">
        <v>53.18188479305357</v>
      </c>
      <c r="P1410">
        <v>66.057200980415246</v>
      </c>
      <c r="Q1410">
        <v>66.601055997760511</v>
      </c>
    </row>
    <row r="1411" spans="1:17" hidden="1" x14ac:dyDescent="0.25">
      <c r="A1411" t="s">
        <v>2</v>
      </c>
      <c r="B1411" t="s">
        <v>1325</v>
      </c>
      <c r="J1411">
        <v>36.092734112425703</v>
      </c>
      <c r="K1411">
        <v>41.450655951819137</v>
      </c>
      <c r="L1411">
        <v>49.166019873905192</v>
      </c>
      <c r="M1411">
        <v>61.446262926226311</v>
      </c>
      <c r="N1411">
        <v>56.469945575428937</v>
      </c>
      <c r="O1411">
        <v>59.239507326393763</v>
      </c>
      <c r="P1411">
        <v>71.352869365597599</v>
      </c>
      <c r="Q1411">
        <v>71.461082191570824</v>
      </c>
    </row>
    <row r="1412" spans="1:17" hidden="1" x14ac:dyDescent="0.25">
      <c r="A1412" t="s">
        <v>2</v>
      </c>
      <c r="B1412" t="s">
        <v>1326</v>
      </c>
      <c r="J1412">
        <v>34.246478595285772</v>
      </c>
      <c r="K1412">
        <v>37.165489309650191</v>
      </c>
      <c r="L1412">
        <v>42.82444078054003</v>
      </c>
      <c r="M1412">
        <v>57.570987886004282</v>
      </c>
      <c r="N1412">
        <v>53.233732648694023</v>
      </c>
      <c r="O1412">
        <v>52.652465652630553</v>
      </c>
      <c r="P1412">
        <v>49.23408110677169</v>
      </c>
      <c r="Q1412">
        <v>49.307276755169532</v>
      </c>
    </row>
    <row r="1413" spans="1:17" hidden="1" x14ac:dyDescent="0.25">
      <c r="A1413" t="s">
        <v>2</v>
      </c>
      <c r="B1413" t="s">
        <v>1327</v>
      </c>
      <c r="J1413">
        <v>34.247431992797573</v>
      </c>
      <c r="K1413">
        <v>37.170958802166432</v>
      </c>
      <c r="L1413">
        <v>42.83475657347153</v>
      </c>
      <c r="M1413">
        <v>51.516159141796713</v>
      </c>
      <c r="N1413">
        <v>53.441021699436988</v>
      </c>
      <c r="O1413">
        <v>51.909729572398859</v>
      </c>
      <c r="P1413">
        <v>49.160752878836028</v>
      </c>
      <c r="Q1413">
        <v>49.275552033770033</v>
      </c>
    </row>
    <row r="1414" spans="1:17" x14ac:dyDescent="0.25">
      <c r="A1414" t="s">
        <v>2</v>
      </c>
      <c r="B1414" t="s">
        <v>1328</v>
      </c>
      <c r="C1414">
        <v>1.318109984954086E-3</v>
      </c>
      <c r="D1414">
        <v>114.10380279318809</v>
      </c>
      <c r="E1414">
        <v>165.52012097033619</v>
      </c>
      <c r="F1414">
        <v>178.11125852749851</v>
      </c>
      <c r="G1414">
        <v>179.84630179732821</v>
      </c>
      <c r="H1414">
        <v>181.03969549122871</v>
      </c>
      <c r="I1414">
        <v>182.19245113253911</v>
      </c>
      <c r="J1414">
        <v>53.511862995255811</v>
      </c>
      <c r="K1414">
        <v>46.639175318690363</v>
      </c>
      <c r="L1414">
        <v>8.5636497378177427</v>
      </c>
      <c r="M1414">
        <v>5.9294570495391167E-5</v>
      </c>
      <c r="N1414">
        <v>5.0623839254221613E-5</v>
      </c>
      <c r="O1414">
        <v>6.4608938564154661E-5</v>
      </c>
      <c r="P1414">
        <v>9.7784556161291253E-5</v>
      </c>
      <c r="Q1414">
        <v>3.179122113436391E-4</v>
      </c>
    </row>
    <row r="1415" spans="1:17" hidden="1" x14ac:dyDescent="0.25">
      <c r="A1415" t="s">
        <v>2</v>
      </c>
      <c r="B1415" t="s">
        <v>1329</v>
      </c>
      <c r="C1415">
        <v>196.065180475403</v>
      </c>
      <c r="D1415">
        <v>196.06569737910871</v>
      </c>
      <c r="E1415">
        <v>98.032768246502926</v>
      </c>
      <c r="F1415">
        <v>98.032764830511468</v>
      </c>
      <c r="G1415">
        <v>98.032754497008554</v>
      </c>
      <c r="H1415">
        <v>98.032746103725302</v>
      </c>
      <c r="I1415">
        <v>98.032913494690732</v>
      </c>
    </row>
    <row r="1416" spans="1:17" hidden="1" x14ac:dyDescent="0.25">
      <c r="A1416" t="s">
        <v>2</v>
      </c>
      <c r="B1416" t="s">
        <v>1330</v>
      </c>
      <c r="J1416">
        <v>34.256902098642954</v>
      </c>
      <c r="K1416">
        <v>27.260466318342761</v>
      </c>
      <c r="L1416">
        <v>23.079351194554029</v>
      </c>
      <c r="M1416">
        <v>22.331351004345549</v>
      </c>
      <c r="N1416">
        <v>29.653059890849541</v>
      </c>
      <c r="O1416">
        <v>28.752330033840519</v>
      </c>
      <c r="P1416">
        <v>26.558098735337101</v>
      </c>
      <c r="Q1416">
        <v>26.151675099285949</v>
      </c>
    </row>
    <row r="1417" spans="1:17" x14ac:dyDescent="0.25">
      <c r="A1417" t="s">
        <v>2</v>
      </c>
      <c r="B1417" t="s">
        <v>1331</v>
      </c>
      <c r="C1417">
        <v>6.9905586579659037E-6</v>
      </c>
      <c r="D1417">
        <v>7.6344416243779431E-6</v>
      </c>
      <c r="E1417">
        <v>8.0186033773958664E-6</v>
      </c>
      <c r="F1417">
        <v>8.4386197668239444E-6</v>
      </c>
      <c r="G1417">
        <v>8.8493150588035305E-6</v>
      </c>
      <c r="H1417">
        <v>9.2965391250423324E-6</v>
      </c>
      <c r="I1417">
        <v>0.1746506665878475</v>
      </c>
      <c r="J1417">
        <v>9.7354118507827537E-6</v>
      </c>
      <c r="K1417">
        <v>1.022210521166301E-5</v>
      </c>
      <c r="L1417">
        <v>2.1466846291706108E-6</v>
      </c>
      <c r="M1417">
        <v>2.7397679874064691E-6</v>
      </c>
      <c r="N1417">
        <v>3.4967172619767452E-6</v>
      </c>
      <c r="O1417">
        <v>4.4627832130253109E-6</v>
      </c>
      <c r="P1417">
        <v>5.6957421921308599E-6</v>
      </c>
      <c r="Q1417">
        <v>3.6343681050375953E-5</v>
      </c>
    </row>
    <row r="1418" spans="1:17" hidden="1" x14ac:dyDescent="0.25">
      <c r="A1418" t="s">
        <v>2</v>
      </c>
      <c r="B1418" t="s">
        <v>1332</v>
      </c>
      <c r="C1418">
        <v>57.535324901303071</v>
      </c>
    </row>
    <row r="1419" spans="1:17" hidden="1" x14ac:dyDescent="0.25">
      <c r="A1419" t="s">
        <v>2</v>
      </c>
      <c r="B1419" t="s">
        <v>1333</v>
      </c>
      <c r="J1419">
        <v>34.265619771495381</v>
      </c>
      <c r="K1419">
        <v>27.311104644503828</v>
      </c>
      <c r="L1419">
        <v>23.133208175567031</v>
      </c>
      <c r="M1419">
        <v>22.388654495572901</v>
      </c>
      <c r="N1419">
        <v>29.753484458177471</v>
      </c>
      <c r="O1419">
        <v>28.839315995210551</v>
      </c>
      <c r="P1419">
        <v>26.621359741290799</v>
      </c>
      <c r="Q1419">
        <v>26.16143233428004</v>
      </c>
    </row>
    <row r="1420" spans="1:17" x14ac:dyDescent="0.25">
      <c r="A1420" t="s">
        <v>2</v>
      </c>
      <c r="B1420" t="s">
        <v>1334</v>
      </c>
      <c r="C1420">
        <v>6.9905585556563346E-6</v>
      </c>
      <c r="D1420">
        <v>7.6344415006380948E-6</v>
      </c>
      <c r="E1420">
        <v>8.0186031399873815E-6</v>
      </c>
      <c r="F1420">
        <v>8.4386193658164007E-6</v>
      </c>
      <c r="G1420">
        <v>8.8493147943348535E-6</v>
      </c>
      <c r="H1420">
        <v>9.2965387810080102E-6</v>
      </c>
      <c r="I1420">
        <v>0.17464923911386901</v>
      </c>
      <c r="J1420">
        <v>9.7354117339332779E-6</v>
      </c>
      <c r="K1420">
        <v>1.0222105144643841E-5</v>
      </c>
      <c r="L1420">
        <v>2.1466844942522989E-6</v>
      </c>
      <c r="M1420">
        <v>2.7397678376376749E-6</v>
      </c>
      <c r="N1420">
        <v>3.4967171273599669E-6</v>
      </c>
      <c r="O1420">
        <v>4.4627831033396298E-6</v>
      </c>
      <c r="P1420">
        <v>5.695742079979161E-6</v>
      </c>
      <c r="Q1420">
        <v>3.6343681114251047E-5</v>
      </c>
    </row>
    <row r="1421" spans="1:17" hidden="1" x14ac:dyDescent="0.25">
      <c r="A1421" t="s">
        <v>2</v>
      </c>
      <c r="B1421" t="s">
        <v>1335</v>
      </c>
      <c r="C1421">
        <v>184.79287637338879</v>
      </c>
    </row>
    <row r="1422" spans="1:17" hidden="1" x14ac:dyDescent="0.25">
      <c r="A1422" t="s">
        <v>2</v>
      </c>
      <c r="B1422" t="s">
        <v>1336</v>
      </c>
      <c r="J1422">
        <v>34.251992330015689</v>
      </c>
      <c r="K1422">
        <v>37.188138214609197</v>
      </c>
      <c r="L1422">
        <v>42.849448840805692</v>
      </c>
      <c r="M1422">
        <v>58.7677493037895</v>
      </c>
      <c r="N1422">
        <v>53.013577716967802</v>
      </c>
      <c r="O1422">
        <v>52.529108667508268</v>
      </c>
      <c r="P1422">
        <v>49.127330007387897</v>
      </c>
      <c r="Q1422">
        <v>49.258957893159177</v>
      </c>
    </row>
    <row r="1423" spans="1:17" hidden="1" x14ac:dyDescent="0.25">
      <c r="A1423" t="s">
        <v>2</v>
      </c>
      <c r="B1423" t="s">
        <v>1337</v>
      </c>
      <c r="J1423">
        <v>34.244568508366243</v>
      </c>
      <c r="K1423">
        <v>37.155276262183669</v>
      </c>
      <c r="L1423">
        <v>42.809781841808189</v>
      </c>
      <c r="M1423">
        <v>58.705836750623391</v>
      </c>
      <c r="N1423">
        <v>52.920886701819761</v>
      </c>
      <c r="O1423">
        <v>52.444324534155918</v>
      </c>
      <c r="P1423">
        <v>49.063084512373457</v>
      </c>
      <c r="Q1423">
        <v>49.245348493946103</v>
      </c>
    </row>
    <row r="1424" spans="1:17" hidden="1" x14ac:dyDescent="0.25">
      <c r="A1424" t="s">
        <v>2</v>
      </c>
      <c r="B1424" t="s">
        <v>1338</v>
      </c>
      <c r="C1424">
        <v>0.8607535932131648</v>
      </c>
      <c r="D1424">
        <v>0.86125360415085805</v>
      </c>
      <c r="E1424">
        <v>0.86140039661367607</v>
      </c>
      <c r="F1424">
        <v>0.86140039661367607</v>
      </c>
      <c r="G1424">
        <v>0.43070019830683798</v>
      </c>
      <c r="H1424">
        <v>0.43070019830683798</v>
      </c>
      <c r="I1424">
        <v>0.43070019830683798</v>
      </c>
      <c r="J1424">
        <v>0.42839628377445249</v>
      </c>
      <c r="K1424">
        <v>0.323990611476277</v>
      </c>
    </row>
    <row r="1425" spans="1:17" x14ac:dyDescent="0.25">
      <c r="A1425" t="s">
        <v>2</v>
      </c>
      <c r="B1425" t="s">
        <v>1339</v>
      </c>
      <c r="C1425">
        <v>1.941595890054978E-3</v>
      </c>
      <c r="D1425">
        <v>131.8065897237048</v>
      </c>
      <c r="E1425">
        <v>182.0036820414112</v>
      </c>
      <c r="F1425">
        <v>194.48788550296001</v>
      </c>
      <c r="G1425">
        <v>196.22033820906699</v>
      </c>
      <c r="H1425">
        <v>197.70805513547319</v>
      </c>
      <c r="I1425">
        <v>199.1850009543447</v>
      </c>
      <c r="J1425">
        <v>54.934739200301529</v>
      </c>
      <c r="K1425">
        <v>47.586239193200463</v>
      </c>
      <c r="L1425">
        <v>32.64170093378516</v>
      </c>
      <c r="M1425">
        <v>0.44178662687944248</v>
      </c>
      <c r="N1425">
        <v>6.1415553949464364E-5</v>
      </c>
      <c r="O1425">
        <v>7.8381706667086481E-5</v>
      </c>
      <c r="P1425">
        <v>1.2926506075854711E-4</v>
      </c>
      <c r="Q1425">
        <v>3.797740170027178E-4</v>
      </c>
    </row>
    <row r="1426" spans="1:17" hidden="1" x14ac:dyDescent="0.25">
      <c r="A1426" t="s">
        <v>2</v>
      </c>
      <c r="B1426" t="s">
        <v>1340</v>
      </c>
      <c r="J1426">
        <v>34.245571195996057</v>
      </c>
      <c r="K1426">
        <v>37.160319993780462</v>
      </c>
      <c r="L1426">
        <v>42.816020758305733</v>
      </c>
      <c r="M1426">
        <v>58.715637133240477</v>
      </c>
      <c r="N1426">
        <v>52.935413679860197</v>
      </c>
      <c r="O1426">
        <v>52.457703240740329</v>
      </c>
      <c r="P1426">
        <v>49.073320780744062</v>
      </c>
      <c r="Q1426">
        <v>49.247765011001484</v>
      </c>
    </row>
    <row r="1427" spans="1:17" hidden="1" x14ac:dyDescent="0.25">
      <c r="A1427" t="s">
        <v>2</v>
      </c>
      <c r="B1427" t="s">
        <v>1341</v>
      </c>
      <c r="C1427">
        <v>0.86140039661367529</v>
      </c>
      <c r="D1427">
        <v>0.86140039661367529</v>
      </c>
      <c r="E1427">
        <v>0.86124697283399132</v>
      </c>
      <c r="F1427">
        <v>0.86124320972048551</v>
      </c>
      <c r="G1427">
        <v>0.43053365374846148</v>
      </c>
      <c r="H1427">
        <v>0.430525159259039</v>
      </c>
      <c r="I1427">
        <v>0.43069114985777851</v>
      </c>
      <c r="K1427">
        <v>0.1036415589242156</v>
      </c>
    </row>
    <row r="1428" spans="1:17" hidden="1" x14ac:dyDescent="0.25">
      <c r="A1428" t="s">
        <v>2</v>
      </c>
      <c r="B1428" t="s">
        <v>1342</v>
      </c>
      <c r="J1428">
        <v>8.6717348477756477</v>
      </c>
      <c r="K1428">
        <v>9.2867463210205337</v>
      </c>
      <c r="L1428">
        <v>10.11959532666992</v>
      </c>
      <c r="M1428">
        <v>10.412173241429519</v>
      </c>
      <c r="N1428">
        <v>13.853554844703471</v>
      </c>
      <c r="O1428">
        <v>18.20934111943707</v>
      </c>
      <c r="P1428">
        <v>14.839207573857999</v>
      </c>
      <c r="Q1428">
        <v>15.563772348501089</v>
      </c>
    </row>
    <row r="1429" spans="1:17" hidden="1" x14ac:dyDescent="0.25">
      <c r="A1429" t="s">
        <v>2</v>
      </c>
      <c r="B1429" t="s">
        <v>1343</v>
      </c>
      <c r="J1429">
        <v>8.6713286789056596</v>
      </c>
      <c r="K1429">
        <v>9.2849092336985652</v>
      </c>
      <c r="L1429">
        <v>10.117512955508239</v>
      </c>
      <c r="M1429">
        <v>10.41031459400576</v>
      </c>
      <c r="N1429">
        <v>13.85071054738061</v>
      </c>
      <c r="O1429">
        <v>18.20573737390373</v>
      </c>
      <c r="P1429">
        <v>14.836014023262249</v>
      </c>
      <c r="Q1429">
        <v>15.562994253242049</v>
      </c>
    </row>
    <row r="1430" spans="1:17" hidden="1" x14ac:dyDescent="0.25">
      <c r="A1430" t="s">
        <v>2</v>
      </c>
      <c r="B1430" t="s">
        <v>1344</v>
      </c>
      <c r="J1430">
        <v>8.6723158888675353</v>
      </c>
      <c r="K1430">
        <v>9.2885068144417549</v>
      </c>
      <c r="L1430">
        <v>10.12148157384685</v>
      </c>
      <c r="M1430">
        <v>10.41382804667866</v>
      </c>
      <c r="N1430">
        <v>13.856128746218211</v>
      </c>
      <c r="O1430">
        <v>18.212514738761151</v>
      </c>
      <c r="P1430">
        <v>14.84199610282881</v>
      </c>
      <c r="Q1430">
        <v>15.5644571626014</v>
      </c>
    </row>
    <row r="1431" spans="1:17" hidden="1" x14ac:dyDescent="0.25">
      <c r="A1431" t="s">
        <v>2</v>
      </c>
      <c r="B1431" t="s">
        <v>1345</v>
      </c>
      <c r="J1431">
        <v>8.6716456287648018</v>
      </c>
      <c r="K1431">
        <v>9.277944157884976</v>
      </c>
      <c r="L1431">
        <v>10.102086269218139</v>
      </c>
      <c r="M1431">
        <v>10.736445882382331</v>
      </c>
      <c r="N1431">
        <v>6.823386345131679</v>
      </c>
      <c r="O1431">
        <v>8.3538880895545606</v>
      </c>
      <c r="P1431">
        <v>8.9934773285769332</v>
      </c>
      <c r="Q1431">
        <v>8.6774057848867425</v>
      </c>
    </row>
    <row r="1432" spans="1:17" hidden="1" x14ac:dyDescent="0.25">
      <c r="A1432" t="s">
        <v>2</v>
      </c>
      <c r="B1432" t="s">
        <v>1346</v>
      </c>
      <c r="J1432">
        <v>8.671634493042923</v>
      </c>
      <c r="K1432">
        <v>9.2775054807164477</v>
      </c>
      <c r="L1432">
        <v>10.10152864107752</v>
      </c>
      <c r="M1432">
        <v>10.735830098150521</v>
      </c>
      <c r="N1432">
        <v>6.8227923586380061</v>
      </c>
      <c r="O1432">
        <v>8.3531318925299072</v>
      </c>
      <c r="P1432">
        <v>8.9927320768631454</v>
      </c>
      <c r="Q1432">
        <v>8.677242642633221</v>
      </c>
    </row>
    <row r="1433" spans="1:17" hidden="1" x14ac:dyDescent="0.25">
      <c r="A1433" t="s">
        <v>2</v>
      </c>
      <c r="B1433" t="s">
        <v>1347</v>
      </c>
      <c r="J1433">
        <v>8.6715573289791958</v>
      </c>
      <c r="K1433">
        <v>9.278068101949291</v>
      </c>
      <c r="L1433">
        <v>10.102291822084171</v>
      </c>
      <c r="M1433">
        <v>10.7366312168623</v>
      </c>
      <c r="N1433">
        <v>6.8235819246209619</v>
      </c>
      <c r="O1433">
        <v>8.3541402121617967</v>
      </c>
      <c r="P1433">
        <v>8.9937277403877953</v>
      </c>
      <c r="Q1433">
        <v>8.6774542582210383</v>
      </c>
    </row>
    <row r="1434" spans="1:17" hidden="1" x14ac:dyDescent="0.25">
      <c r="A1434" t="s">
        <v>2</v>
      </c>
      <c r="B1434" t="s">
        <v>1348</v>
      </c>
      <c r="J1434">
        <v>8.671803980343606</v>
      </c>
      <c r="K1434">
        <v>9.2800359918793855</v>
      </c>
      <c r="L1434">
        <v>10.104584089186989</v>
      </c>
      <c r="M1434">
        <v>10.73890016825626</v>
      </c>
      <c r="N1434">
        <v>6.8258020996615336</v>
      </c>
      <c r="O1434">
        <v>8.3569460252612284</v>
      </c>
      <c r="P1434">
        <v>8.9964871196303413</v>
      </c>
      <c r="Q1434">
        <v>8.6780033676686088</v>
      </c>
    </row>
    <row r="1435" spans="1:17" hidden="1" x14ac:dyDescent="0.25">
      <c r="A1435" t="s">
        <v>2</v>
      </c>
      <c r="B1435" t="s">
        <v>1349</v>
      </c>
      <c r="J1435">
        <v>8.6716875658567094</v>
      </c>
      <c r="K1435">
        <v>9.2794267561177755</v>
      </c>
      <c r="L1435">
        <v>10.10388272933077</v>
      </c>
      <c r="M1435">
        <v>10.73821043565883</v>
      </c>
      <c r="N1435">
        <v>6.825147699530989</v>
      </c>
      <c r="O1435">
        <v>8.3561168057543895</v>
      </c>
      <c r="P1435">
        <v>8.9956662139272066</v>
      </c>
      <c r="Q1435">
        <v>8.6778251258068018</v>
      </c>
    </row>
    <row r="1436" spans="1:17" hidden="1" x14ac:dyDescent="0.25">
      <c r="A1436" t="s">
        <v>2</v>
      </c>
      <c r="B1436" t="s">
        <v>1350</v>
      </c>
      <c r="J1436">
        <v>8.671846489902066</v>
      </c>
      <c r="K1436">
        <v>9.2802488231080495</v>
      </c>
      <c r="L1436">
        <v>10.10483015066376</v>
      </c>
      <c r="M1436">
        <v>10.73914140334359</v>
      </c>
      <c r="N1436">
        <v>6.8260288336430293</v>
      </c>
      <c r="O1436">
        <v>8.3572339472071242</v>
      </c>
      <c r="P1436">
        <v>8.9967731472755705</v>
      </c>
      <c r="Q1436">
        <v>8.6780679009965915</v>
      </c>
    </row>
    <row r="1437" spans="1:17" x14ac:dyDescent="0.25">
      <c r="A1437" t="s">
        <v>2</v>
      </c>
      <c r="B1437" t="s">
        <v>1351</v>
      </c>
      <c r="C1437">
        <v>1.6152083559028019E-2</v>
      </c>
      <c r="D1437">
        <v>0.40507453605013383</v>
      </c>
      <c r="E1437">
        <v>0.84241530459922065</v>
      </c>
      <c r="F1437">
        <v>1.2891067875075919</v>
      </c>
      <c r="G1437">
        <v>31.524501446881029</v>
      </c>
      <c r="H1437">
        <v>31.94946283038016</v>
      </c>
      <c r="I1437">
        <v>32.45282328755664</v>
      </c>
      <c r="J1437">
        <v>7.7619684719259769</v>
      </c>
      <c r="K1437">
        <v>5.9281580977496233</v>
      </c>
      <c r="L1437">
        <v>4.7941740379758313</v>
      </c>
      <c r="M1437">
        <v>3.9147933372231631</v>
      </c>
      <c r="N1437">
        <v>3.372312634965152</v>
      </c>
      <c r="O1437">
        <v>4.7294990513287831E-3</v>
      </c>
      <c r="P1437">
        <v>5.5768181942261359E-3</v>
      </c>
      <c r="Q1437">
        <v>1.2278198665972901E-2</v>
      </c>
    </row>
    <row r="1438" spans="1:17" hidden="1" x14ac:dyDescent="0.25">
      <c r="A1438" t="s">
        <v>2</v>
      </c>
      <c r="B1438" t="s">
        <v>1352</v>
      </c>
      <c r="C1438">
        <v>193.99131043320909</v>
      </c>
      <c r="D1438">
        <v>194.01070975340701</v>
      </c>
      <c r="E1438">
        <v>194.00937964990291</v>
      </c>
      <c r="F1438">
        <v>194.0018925919228</v>
      </c>
      <c r="G1438">
        <v>97.008385740565203</v>
      </c>
      <c r="H1438">
        <v>97.008161710936221</v>
      </c>
      <c r="I1438">
        <v>97.010148386861999</v>
      </c>
      <c r="J1438">
        <v>8.4106886266163912</v>
      </c>
      <c r="K1438">
        <v>5.6748691376862244</v>
      </c>
    </row>
    <row r="1439" spans="1:17" x14ac:dyDescent="0.25">
      <c r="A1439" t="s">
        <v>2</v>
      </c>
      <c r="B1439" t="s">
        <v>1353</v>
      </c>
      <c r="C1439">
        <v>2.4747332728868272E-2</v>
      </c>
      <c r="D1439">
        <v>4.5904891296211073E-2</v>
      </c>
      <c r="E1439">
        <v>6.8498547138596974E-2</v>
      </c>
      <c r="F1439">
        <v>8.2781567598423159E-2</v>
      </c>
      <c r="G1439">
        <v>9.3993622513399558E-2</v>
      </c>
      <c r="H1439">
        <v>0.1048847598002615</v>
      </c>
      <c r="I1439">
        <v>0.12891283248981911</v>
      </c>
      <c r="J1439">
        <v>8.804682392002787E-2</v>
      </c>
      <c r="K1439">
        <v>8.8652494014803879E-2</v>
      </c>
      <c r="L1439">
        <v>8.9100821323529866E-2</v>
      </c>
      <c r="M1439">
        <v>8.9784751299397891E-2</v>
      </c>
      <c r="N1439">
        <v>8.6706907943681299E-2</v>
      </c>
      <c r="O1439">
        <v>3.2403913228657162E-2</v>
      </c>
      <c r="P1439">
        <v>6.6837420199297292E-3</v>
      </c>
      <c r="Q1439">
        <v>1.2644453255464649E-2</v>
      </c>
    </row>
    <row r="1440" spans="1:17" hidden="1" x14ac:dyDescent="0.25">
      <c r="A1440" t="s">
        <v>2</v>
      </c>
      <c r="B1440" t="s">
        <v>1354</v>
      </c>
      <c r="J1440">
        <v>25.25489659582761</v>
      </c>
      <c r="K1440">
        <v>26.662540999078061</v>
      </c>
      <c r="L1440">
        <v>27.238952687926751</v>
      </c>
      <c r="M1440">
        <v>27.421773801807191</v>
      </c>
      <c r="N1440">
        <v>27.93991815952743</v>
      </c>
      <c r="O1440">
        <v>31.50803943519756</v>
      </c>
      <c r="P1440">
        <v>35.010955630335083</v>
      </c>
      <c r="Q1440">
        <v>28.42793936294904</v>
      </c>
    </row>
    <row r="1441" spans="1:17" hidden="1" x14ac:dyDescent="0.25">
      <c r="A1441" t="s">
        <v>2</v>
      </c>
      <c r="B1441" t="s">
        <v>1355</v>
      </c>
      <c r="J1441">
        <v>40.351295129840572</v>
      </c>
      <c r="K1441">
        <v>42.418818847948657</v>
      </c>
      <c r="L1441">
        <v>44.257342894356789</v>
      </c>
      <c r="M1441">
        <v>45.004524751102259</v>
      </c>
      <c r="N1441">
        <v>49.08848537269678</v>
      </c>
      <c r="O1441">
        <v>49.998402599616597</v>
      </c>
      <c r="P1441">
        <v>45.284748633460119</v>
      </c>
      <c r="Q1441">
        <v>48.746643892665922</v>
      </c>
    </row>
    <row r="1442" spans="1:17" hidden="1" x14ac:dyDescent="0.25">
      <c r="A1442" t="s">
        <v>2</v>
      </c>
      <c r="B1442" t="s">
        <v>1356</v>
      </c>
      <c r="J1442">
        <v>9.2732893384399819</v>
      </c>
      <c r="K1442">
        <v>11.15396145199305</v>
      </c>
      <c r="L1442">
        <v>11.134356797178111</v>
      </c>
      <c r="M1442">
        <v>11.07717950974285</v>
      </c>
      <c r="N1442">
        <v>11.950291374972659</v>
      </c>
      <c r="O1442">
        <v>8.6715014729377469</v>
      </c>
      <c r="P1442">
        <v>9.0231131702024481</v>
      </c>
      <c r="Q1442">
        <v>9.3570965699017563</v>
      </c>
    </row>
    <row r="1443" spans="1:17" hidden="1" x14ac:dyDescent="0.25">
      <c r="A1443" t="s">
        <v>2</v>
      </c>
      <c r="B1443" t="s">
        <v>1357</v>
      </c>
      <c r="J1443">
        <v>40.350325927928658</v>
      </c>
      <c r="K1443">
        <v>42.413832719699613</v>
      </c>
      <c r="L1443">
        <v>44.251995536752233</v>
      </c>
      <c r="M1443">
        <v>44.999761037234578</v>
      </c>
      <c r="N1443">
        <v>49.08391284118094</v>
      </c>
      <c r="O1443">
        <v>49.993910972513653</v>
      </c>
      <c r="P1443">
        <v>45.280815180874072</v>
      </c>
      <c r="Q1443">
        <v>48.745541322610833</v>
      </c>
    </row>
    <row r="1444" spans="1:17" hidden="1" x14ac:dyDescent="0.25">
      <c r="A1444" t="s">
        <v>2</v>
      </c>
      <c r="B1444" t="s">
        <v>1358</v>
      </c>
      <c r="J1444">
        <v>7.352459426782266</v>
      </c>
      <c r="K1444">
        <v>8.8464878896490191</v>
      </c>
      <c r="L1444">
        <v>8.8316713442215296</v>
      </c>
      <c r="M1444">
        <v>8.7867220509344683</v>
      </c>
      <c r="N1444">
        <v>9.479593514819312</v>
      </c>
      <c r="O1444">
        <v>6.8782861068486758</v>
      </c>
      <c r="P1444">
        <v>7.1572123714691456</v>
      </c>
      <c r="Q1444">
        <v>7.4221726778283932</v>
      </c>
    </row>
    <row r="1445" spans="1:17" x14ac:dyDescent="0.25">
      <c r="A1445" t="s">
        <v>2</v>
      </c>
      <c r="B1445" t="s">
        <v>1359</v>
      </c>
      <c r="C1445">
        <v>2.250472081449997E-2</v>
      </c>
      <c r="D1445">
        <v>4.1718712240567397E-2</v>
      </c>
      <c r="E1445">
        <v>6.024963489969172E-2</v>
      </c>
      <c r="F1445">
        <v>7.2790946127908346E-2</v>
      </c>
      <c r="G1445">
        <v>8.2778174599104512E-2</v>
      </c>
      <c r="H1445">
        <v>9.1686338536486611E-2</v>
      </c>
      <c r="I1445">
        <v>0.1118966776564877</v>
      </c>
      <c r="J1445">
        <v>7.7447680559084076E-2</v>
      </c>
      <c r="K1445">
        <v>7.7968588485103102E-2</v>
      </c>
      <c r="L1445">
        <v>7.8337160168996792E-2</v>
      </c>
      <c r="M1445">
        <v>6.8617155355698511E-2</v>
      </c>
      <c r="N1445">
        <v>1.7908249701033139E-2</v>
      </c>
      <c r="O1445">
        <v>3.3657317945951248E-3</v>
      </c>
      <c r="P1445">
        <v>4.2687774483853302E-3</v>
      </c>
      <c r="Q1445">
        <v>9.788363672031463E-3</v>
      </c>
    </row>
    <row r="1446" spans="1:17" hidden="1" x14ac:dyDescent="0.25">
      <c r="A1446" t="s">
        <v>2</v>
      </c>
      <c r="B1446" t="s">
        <v>1360</v>
      </c>
      <c r="J1446">
        <v>40.353522617958802</v>
      </c>
      <c r="K1446">
        <v>42.430162596350058</v>
      </c>
      <c r="L1446">
        <v>44.269516488489977</v>
      </c>
      <c r="M1446">
        <v>45.01540111908065</v>
      </c>
      <c r="N1446">
        <v>49.098925803891888</v>
      </c>
      <c r="O1446">
        <v>50.008312741651601</v>
      </c>
      <c r="P1446">
        <v>45.293506756332711</v>
      </c>
      <c r="Q1446">
        <v>48.748809021788972</v>
      </c>
    </row>
    <row r="1447" spans="1:17" hidden="1" x14ac:dyDescent="0.25">
      <c r="A1447" t="s">
        <v>2</v>
      </c>
      <c r="B1447" t="s">
        <v>2684</v>
      </c>
      <c r="C1447">
        <v>12.590076139233521</v>
      </c>
      <c r="D1447">
        <v>10.373174581237089</v>
      </c>
      <c r="E1447">
        <v>10.41572692016846</v>
      </c>
      <c r="F1447">
        <v>10.474841419522649</v>
      </c>
      <c r="G1447">
        <v>10.52522205854096</v>
      </c>
      <c r="H1447">
        <v>10.55925288473447</v>
      </c>
      <c r="I1447">
        <v>7.0818854151145239</v>
      </c>
      <c r="J1447">
        <v>3.2957254839191901</v>
      </c>
      <c r="K1447">
        <v>3.0540530277010349</v>
      </c>
      <c r="L1447">
        <v>2.116350745681987</v>
      </c>
      <c r="M1447">
        <v>0.67986114576189305</v>
      </c>
    </row>
    <row r="1448" spans="1:17" hidden="1" x14ac:dyDescent="0.25">
      <c r="A1448" t="s">
        <v>2</v>
      </c>
      <c r="B1448" t="s">
        <v>1361</v>
      </c>
      <c r="J1448">
        <v>9.0467890323187383</v>
      </c>
      <c r="K1448">
        <v>10.882014275903581</v>
      </c>
      <c r="L1448">
        <v>10.86299956085697</v>
      </c>
      <c r="M1448">
        <v>10.80725338034887</v>
      </c>
      <c r="N1448">
        <v>11.659118836002399</v>
      </c>
      <c r="O1448">
        <v>8.4601555551349108</v>
      </c>
      <c r="P1448">
        <v>8.8032058216254683</v>
      </c>
      <c r="Q1448">
        <v>9.1290609005037329</v>
      </c>
    </row>
    <row r="1449" spans="1:17" hidden="1" x14ac:dyDescent="0.25">
      <c r="A1449" t="s">
        <v>2</v>
      </c>
      <c r="B1449" t="s">
        <v>1362</v>
      </c>
      <c r="J1449">
        <v>25.25436851445853</v>
      </c>
      <c r="K1449">
        <v>26.663677914303911</v>
      </c>
      <c r="L1449">
        <v>27.240491441262101</v>
      </c>
      <c r="M1449">
        <v>27.422515748100391</v>
      </c>
      <c r="N1449">
        <v>27.940477470200431</v>
      </c>
      <c r="O1449">
        <v>31.508907756991899</v>
      </c>
      <c r="P1449">
        <v>35.926248341793517</v>
      </c>
      <c r="Q1449">
        <v>44.675834177632957</v>
      </c>
    </row>
    <row r="1450" spans="1:17" hidden="1" x14ac:dyDescent="0.25">
      <c r="A1450" t="s">
        <v>2</v>
      </c>
      <c r="B1450" t="s">
        <v>1363</v>
      </c>
      <c r="J1450">
        <v>25.254369434615139</v>
      </c>
      <c r="K1450">
        <v>26.663684363080439</v>
      </c>
      <c r="L1450">
        <v>27.24049811796581</v>
      </c>
      <c r="M1450">
        <v>27.42252161614665</v>
      </c>
      <c r="N1450">
        <v>27.9404827991894</v>
      </c>
      <c r="O1450">
        <v>31.508913847892611</v>
      </c>
      <c r="P1450">
        <v>35.926255658352709</v>
      </c>
      <c r="Q1450">
        <v>44.675844262116421</v>
      </c>
    </row>
    <row r="1451" spans="1:17" hidden="1" x14ac:dyDescent="0.25">
      <c r="A1451" t="s">
        <v>2</v>
      </c>
      <c r="B1451" t="s">
        <v>1364</v>
      </c>
      <c r="J1451">
        <v>25.25436513028577</v>
      </c>
      <c r="K1451">
        <v>26.663654211961632</v>
      </c>
      <c r="L1451">
        <v>27.240466902362851</v>
      </c>
      <c r="M1451">
        <v>27.422494182173718</v>
      </c>
      <c r="N1451">
        <v>27.940457886252361</v>
      </c>
      <c r="O1451">
        <v>31.508885374103642</v>
      </c>
      <c r="P1451">
        <v>35.926221456384333</v>
      </c>
      <c r="Q1451">
        <v>44.675797122728028</v>
      </c>
    </row>
    <row r="1452" spans="1:17" x14ac:dyDescent="0.25">
      <c r="A1452" t="s">
        <v>2</v>
      </c>
      <c r="B1452" t="s">
        <v>1365</v>
      </c>
      <c r="C1452">
        <v>44.537150466635708</v>
      </c>
      <c r="D1452">
        <v>72.783838612542169</v>
      </c>
      <c r="E1452">
        <v>251.86123421057701</v>
      </c>
      <c r="F1452">
        <v>259.66289960038728</v>
      </c>
      <c r="G1452">
        <v>273.44014465278599</v>
      </c>
      <c r="H1452">
        <v>281.41800426888062</v>
      </c>
      <c r="I1452">
        <v>320.66051305246867</v>
      </c>
      <c r="J1452">
        <v>81.032731454548966</v>
      </c>
      <c r="K1452">
        <v>60.389073313474498</v>
      </c>
      <c r="L1452">
        <v>46.456891982595479</v>
      </c>
      <c r="M1452">
        <v>37.303418555069129</v>
      </c>
      <c r="N1452">
        <v>31.477165669666679</v>
      </c>
      <c r="O1452">
        <v>30.244638851451072</v>
      </c>
      <c r="P1452">
        <v>29.817923141128361</v>
      </c>
      <c r="Q1452">
        <v>31.924214043341031</v>
      </c>
    </row>
    <row r="1453" spans="1:17" hidden="1" x14ac:dyDescent="0.25">
      <c r="A1453" t="s">
        <v>2</v>
      </c>
      <c r="B1453" t="s">
        <v>1366</v>
      </c>
      <c r="C1453">
        <v>44.802820163142712</v>
      </c>
      <c r="D1453">
        <v>46.451516124341673</v>
      </c>
      <c r="E1453">
        <v>46.570763974880563</v>
      </c>
      <c r="F1453">
        <v>46.627911193333482</v>
      </c>
      <c r="G1453">
        <v>40.785451293378472</v>
      </c>
      <c r="H1453">
        <v>40.827480955717597</v>
      </c>
      <c r="I1453">
        <v>40.985783665347391</v>
      </c>
      <c r="J1453">
        <v>13.45694635765456</v>
      </c>
      <c r="K1453">
        <v>10.22243447027045</v>
      </c>
      <c r="L1453">
        <v>7.4407421626481982</v>
      </c>
      <c r="M1453">
        <v>5.6840002793414133</v>
      </c>
      <c r="N1453">
        <v>4.5479808788305824</v>
      </c>
      <c r="O1453">
        <v>3.9761144907061201</v>
      </c>
      <c r="P1453">
        <v>3.316213856133944</v>
      </c>
      <c r="Q1453">
        <v>2.2557102375077211</v>
      </c>
    </row>
    <row r="1454" spans="1:17" hidden="1" x14ac:dyDescent="0.25">
      <c r="A1454" t="s">
        <v>2</v>
      </c>
      <c r="B1454" t="s">
        <v>1367</v>
      </c>
      <c r="J1454">
        <v>23.54910271862898</v>
      </c>
      <c r="K1454">
        <v>24.215930328405459</v>
      </c>
      <c r="L1454">
        <v>32.458964324713968</v>
      </c>
      <c r="M1454">
        <v>42.094921263591857</v>
      </c>
      <c r="N1454">
        <v>42.197104674028417</v>
      </c>
      <c r="O1454">
        <v>42.197102404926412</v>
      </c>
      <c r="P1454">
        <v>42.197095598623143</v>
      </c>
      <c r="Q1454">
        <v>42.197060385946088</v>
      </c>
    </row>
    <row r="1455" spans="1:17" x14ac:dyDescent="0.25">
      <c r="A1455" t="s">
        <v>2</v>
      </c>
      <c r="B1455" t="s">
        <v>1368</v>
      </c>
      <c r="C1455">
        <v>1.270781026331558E-4</v>
      </c>
      <c r="D1455">
        <v>0.30901675781953958</v>
      </c>
      <c r="E1455">
        <v>0.6180150517874955</v>
      </c>
      <c r="F1455">
        <v>0.92701488369991425</v>
      </c>
      <c r="G1455">
        <v>21.383668623549209</v>
      </c>
      <c r="H1455">
        <v>21.692667481726961</v>
      </c>
      <c r="I1455">
        <v>22.049455725775012</v>
      </c>
      <c r="J1455">
        <v>9.7794399655380815</v>
      </c>
      <c r="K1455">
        <v>9.4408755891552882</v>
      </c>
      <c r="L1455">
        <v>9.7381485624280675</v>
      </c>
      <c r="M1455">
        <v>0.1021916235505476</v>
      </c>
      <c r="N1455">
        <v>8.2131139806475055E-6</v>
      </c>
      <c r="O1455">
        <v>1.0482216007176031E-5</v>
      </c>
      <c r="P1455">
        <v>1.7288519269972661E-5</v>
      </c>
      <c r="Q1455">
        <v>5.2501196314325633E-5</v>
      </c>
    </row>
    <row r="1456" spans="1:17" hidden="1" x14ac:dyDescent="0.25">
      <c r="A1456" t="s">
        <v>2</v>
      </c>
      <c r="B1456" t="s">
        <v>1369</v>
      </c>
      <c r="C1456">
        <v>40.295189551950763</v>
      </c>
      <c r="D1456">
        <v>40.295297097738548</v>
      </c>
      <c r="E1456">
        <v>40.295296268708498</v>
      </c>
      <c r="F1456">
        <v>40.295293662300743</v>
      </c>
      <c r="G1456">
        <v>20.147637147955528</v>
      </c>
      <c r="H1456">
        <v>20.147635515282879</v>
      </c>
      <c r="I1456">
        <v>20.14765716136705</v>
      </c>
      <c r="J1456">
        <v>8.8685702029754712</v>
      </c>
      <c r="K1456">
        <v>8.5403069695817404</v>
      </c>
    </row>
    <row r="1457" spans="1:17" hidden="1" x14ac:dyDescent="0.25">
      <c r="A1457" t="s">
        <v>2</v>
      </c>
      <c r="B1457" t="s">
        <v>1370</v>
      </c>
      <c r="J1457">
        <v>2.3551859820074572</v>
      </c>
      <c r="K1457">
        <v>2.6451704728536449</v>
      </c>
      <c r="L1457">
        <v>2.723082427422693</v>
      </c>
      <c r="M1457">
        <v>2.9448266384986019</v>
      </c>
      <c r="N1457">
        <v>3.0979817361848969</v>
      </c>
      <c r="O1457">
        <v>2.6537527493633379</v>
      </c>
      <c r="P1457">
        <v>2.5648844360399701</v>
      </c>
      <c r="Q1457">
        <v>2.7101857823770592</v>
      </c>
    </row>
    <row r="1458" spans="1:17" hidden="1" x14ac:dyDescent="0.25">
      <c r="A1458" t="s">
        <v>2</v>
      </c>
      <c r="B1458" t="s">
        <v>1371</v>
      </c>
      <c r="J1458">
        <v>2.3551857316734628</v>
      </c>
      <c r="K1458">
        <v>2.6451684083260609</v>
      </c>
      <c r="L1458">
        <v>2.7230799736192211</v>
      </c>
      <c r="M1458">
        <v>2.944824120211774</v>
      </c>
      <c r="N1458">
        <v>3.097978634563491</v>
      </c>
      <c r="O1458">
        <v>2.6537499179761381</v>
      </c>
      <c r="P1458">
        <v>2.56488265684006</v>
      </c>
      <c r="Q1458">
        <v>2.7101835705889661</v>
      </c>
    </row>
    <row r="1459" spans="1:17" hidden="1" x14ac:dyDescent="0.25">
      <c r="A1459" t="s">
        <v>2</v>
      </c>
      <c r="B1459" t="s">
        <v>1372</v>
      </c>
      <c r="J1459">
        <v>2.355185933432939</v>
      </c>
      <c r="K1459">
        <v>2.6451700721739471</v>
      </c>
      <c r="L1459">
        <v>2.72308195118717</v>
      </c>
      <c r="M1459">
        <v>2.9448261497428412</v>
      </c>
      <c r="N1459">
        <v>3.0979811342304791</v>
      </c>
      <c r="O1459">
        <v>2.6537521998704232</v>
      </c>
      <c r="P1459">
        <v>2.564884090795823</v>
      </c>
      <c r="Q1459">
        <v>2.7101853531644728</v>
      </c>
    </row>
    <row r="1460" spans="1:17" hidden="1" x14ac:dyDescent="0.25">
      <c r="A1460" t="s">
        <v>2</v>
      </c>
      <c r="B1460" t="s">
        <v>1373</v>
      </c>
      <c r="J1460">
        <v>2.3570019762551619</v>
      </c>
      <c r="K1460">
        <v>2.647416596471551</v>
      </c>
      <c r="L1460">
        <v>2.7252854672498379</v>
      </c>
      <c r="M1460">
        <v>2.946964973818464</v>
      </c>
      <c r="N1460">
        <v>3.2751589418163709</v>
      </c>
      <c r="O1460">
        <v>5.1002940694514134</v>
      </c>
      <c r="P1460">
        <v>5.1352863729746696</v>
      </c>
      <c r="Q1460">
        <v>4.1992957433349254</v>
      </c>
    </row>
    <row r="1461" spans="1:17" hidden="1" x14ac:dyDescent="0.25">
      <c r="A1461" t="s">
        <v>2</v>
      </c>
      <c r="B1461" t="s">
        <v>1374</v>
      </c>
      <c r="J1461">
        <v>2.355200027146036</v>
      </c>
      <c r="K1461">
        <v>2.6452190736163752</v>
      </c>
      <c r="L1461">
        <v>2.7231274787783541</v>
      </c>
      <c r="M1461">
        <v>2.9448706965180982</v>
      </c>
      <c r="N1461">
        <v>3.0980283615653361</v>
      </c>
      <c r="O1461">
        <v>2.6537956000562168</v>
      </c>
      <c r="P1461">
        <v>2.5649177082156962</v>
      </c>
      <c r="Q1461">
        <v>2.7102003323659818</v>
      </c>
    </row>
    <row r="1462" spans="1:17" hidden="1" x14ac:dyDescent="0.25">
      <c r="A1462" t="s">
        <v>2</v>
      </c>
      <c r="B1462" t="s">
        <v>1375</v>
      </c>
      <c r="J1462">
        <v>2.3551991923833171</v>
      </c>
      <c r="K1462">
        <v>2.6452258974129359</v>
      </c>
      <c r="L1462">
        <v>2.7231388864825621</v>
      </c>
      <c r="M1462">
        <v>2.944884174913641</v>
      </c>
      <c r="N1462">
        <v>3.0980407691872021</v>
      </c>
      <c r="O1462">
        <v>2.6538139726783019</v>
      </c>
      <c r="P1462">
        <v>2.5649300048761852</v>
      </c>
      <c r="Q1462">
        <v>2.7102041441279421</v>
      </c>
    </row>
    <row r="1463" spans="1:17" x14ac:dyDescent="0.25">
      <c r="A1463" t="s">
        <v>2</v>
      </c>
      <c r="B1463" t="s">
        <v>1376</v>
      </c>
      <c r="C1463">
        <v>9.5782680973964335E-2</v>
      </c>
      <c r="D1463">
        <v>0.27396274166357443</v>
      </c>
      <c r="E1463">
        <v>3.3848843037342031</v>
      </c>
      <c r="F1463">
        <v>3.4606180069424419</v>
      </c>
      <c r="G1463">
        <v>3.5370363450172908</v>
      </c>
      <c r="H1463">
        <v>3.6137284030743539</v>
      </c>
      <c r="I1463">
        <v>3.8965110926702282</v>
      </c>
      <c r="J1463">
        <v>1.4244880733374989</v>
      </c>
      <c r="K1463">
        <v>1.241079913016512</v>
      </c>
      <c r="L1463">
        <v>1.048813371620783</v>
      </c>
      <c r="M1463">
        <v>0.4361358796333929</v>
      </c>
      <c r="N1463">
        <v>3.838260591017609E-3</v>
      </c>
      <c r="O1463">
        <v>4.1861888090620799E-3</v>
      </c>
      <c r="P1463">
        <v>5.7313663952313866E-3</v>
      </c>
      <c r="Q1463">
        <v>1.3750468390170689E-2</v>
      </c>
    </row>
    <row r="1464" spans="1:17" hidden="1" x14ac:dyDescent="0.25">
      <c r="A1464" t="s">
        <v>2</v>
      </c>
      <c r="B1464" t="s">
        <v>1377</v>
      </c>
      <c r="C1464">
        <v>3.4983040479193339</v>
      </c>
      <c r="D1464">
        <v>3.6455894403083549</v>
      </c>
      <c r="E1464">
        <v>2.4338705745379392</v>
      </c>
      <c r="F1464">
        <v>2.4345246632144799</v>
      </c>
      <c r="G1464">
        <v>2.4347823893585421</v>
      </c>
      <c r="H1464">
        <v>2.433721192843072</v>
      </c>
      <c r="I1464">
        <v>2.4357553440203521</v>
      </c>
      <c r="J1464">
        <v>0.53672070580750475</v>
      </c>
      <c r="K1464">
        <v>0.49840097401661082</v>
      </c>
      <c r="L1464">
        <v>0.30508447586008758</v>
      </c>
    </row>
    <row r="1465" spans="1:17" x14ac:dyDescent="0.25">
      <c r="A1465" t="s">
        <v>2</v>
      </c>
      <c r="B1465" t="s">
        <v>1378</v>
      </c>
      <c r="J1465">
        <v>7.076611596107946E-3</v>
      </c>
      <c r="K1465">
        <v>8.5125718290666487E-3</v>
      </c>
      <c r="L1465">
        <v>7.9547045437199943E-3</v>
      </c>
      <c r="M1465">
        <v>4.1712122145629409E-3</v>
      </c>
      <c r="N1465">
        <v>2.2640576312325392E-3</v>
      </c>
      <c r="O1465">
        <v>2.9004815184550409E-3</v>
      </c>
      <c r="P1465">
        <v>4.7632399387220548E-3</v>
      </c>
      <c r="Q1465">
        <v>1.368997983945568E-2</v>
      </c>
    </row>
    <row r="1466" spans="1:17" hidden="1" x14ac:dyDescent="0.25">
      <c r="A1466" t="s">
        <v>2</v>
      </c>
      <c r="B1466" t="s">
        <v>1379</v>
      </c>
      <c r="J1466">
        <v>0.56693595888520742</v>
      </c>
      <c r="K1466">
        <v>1.1409310688051999</v>
      </c>
      <c r="L1466">
        <v>1.7176487548619279</v>
      </c>
      <c r="M1466">
        <v>4.6025012258217064</v>
      </c>
      <c r="N1466">
        <v>7.7526614072564639</v>
      </c>
      <c r="O1466">
        <v>10.96414631061363</v>
      </c>
      <c r="P1466">
        <v>14.17249155869122</v>
      </c>
      <c r="Q1466">
        <v>17.3474079855493</v>
      </c>
    </row>
    <row r="1467" spans="1:17" x14ac:dyDescent="0.25">
      <c r="A1467" t="s">
        <v>2</v>
      </c>
      <c r="B1467" t="s">
        <v>1380</v>
      </c>
      <c r="J1467">
        <v>8.149335592288592E-3</v>
      </c>
      <c r="K1467">
        <v>9.7228808339541277E-3</v>
      </c>
      <c r="L1467">
        <v>9.1068297028839684E-3</v>
      </c>
      <c r="M1467">
        <v>4.9000264793100101E-3</v>
      </c>
      <c r="N1467">
        <v>2.6961766563122951E-3</v>
      </c>
      <c r="O1467">
        <v>3.459018141119962E-3</v>
      </c>
      <c r="P1467">
        <v>5.673477309592184E-3</v>
      </c>
      <c r="Q1467">
        <v>1.620751711185232E-2</v>
      </c>
    </row>
    <row r="1468" spans="1:17" hidden="1" x14ac:dyDescent="0.25">
      <c r="A1468" t="s">
        <v>2</v>
      </c>
      <c r="B1468" t="s">
        <v>1381</v>
      </c>
      <c r="J1468">
        <v>0.32365912908188599</v>
      </c>
      <c r="K1468">
        <v>0.65389433357948867</v>
      </c>
      <c r="L1468">
        <v>0.98631884938419223</v>
      </c>
      <c r="M1468">
        <v>2.6495691162379118</v>
      </c>
      <c r="N1468">
        <v>4.4622855063415221</v>
      </c>
      <c r="O1468">
        <v>6.3099024743004426</v>
      </c>
      <c r="P1468">
        <v>8.1560678245757021</v>
      </c>
      <c r="Q1468">
        <v>9.9939135942171742</v>
      </c>
    </row>
    <row r="1469" spans="1:17" hidden="1" x14ac:dyDescent="0.25">
      <c r="A1469" t="s">
        <v>2</v>
      </c>
      <c r="B1469" t="s">
        <v>1382</v>
      </c>
      <c r="J1469">
        <v>0.27598643198559808</v>
      </c>
      <c r="K1469">
        <v>0.60741740759618856</v>
      </c>
      <c r="L1469">
        <v>0.94352659825323049</v>
      </c>
      <c r="M1469">
        <v>0.83824441420993423</v>
      </c>
      <c r="N1469">
        <v>2.2643593498671182</v>
      </c>
      <c r="O1469">
        <v>3.27839165840849</v>
      </c>
      <c r="P1469">
        <v>4.0284387503900412</v>
      </c>
      <c r="Q1469">
        <v>4.986130192914084</v>
      </c>
    </row>
    <row r="1470" spans="1:17" x14ac:dyDescent="0.25">
      <c r="A1470" t="s">
        <v>2</v>
      </c>
      <c r="B1470" t="s">
        <v>1383</v>
      </c>
      <c r="J1470">
        <v>8.1152106521298264E-5</v>
      </c>
      <c r="K1470">
        <v>9.2861574471058564E-5</v>
      </c>
      <c r="L1470">
        <v>3.7436826920172289E-5</v>
      </c>
      <c r="M1470">
        <v>1.094810713259563E-5</v>
      </c>
      <c r="N1470">
        <v>1.398040165278023E-5</v>
      </c>
      <c r="O1470">
        <v>1.7843997197306831E-5</v>
      </c>
      <c r="P1470">
        <v>2.2773658942968739E-5</v>
      </c>
      <c r="Q1470">
        <v>1.3506327112959579E-4</v>
      </c>
    </row>
    <row r="1471" spans="1:17" hidden="1" x14ac:dyDescent="0.25">
      <c r="A1471" t="s">
        <v>2</v>
      </c>
      <c r="B1471" t="s">
        <v>1384</v>
      </c>
      <c r="J1471">
        <v>0.27577911780470099</v>
      </c>
      <c r="K1471">
        <v>0.60447721522404185</v>
      </c>
      <c r="L1471">
        <v>0.93764613782386785</v>
      </c>
      <c r="M1471">
        <v>0.83675985827214916</v>
      </c>
      <c r="N1471">
        <v>2.25404450404519</v>
      </c>
      <c r="O1471">
        <v>3.2580140166748341</v>
      </c>
      <c r="P1471">
        <v>3.9994196387963061</v>
      </c>
      <c r="Q1471">
        <v>4.9428328455184376</v>
      </c>
    </row>
    <row r="1472" spans="1:17" hidden="1" x14ac:dyDescent="0.25">
      <c r="A1472" t="s">
        <v>2</v>
      </c>
      <c r="B1472" t="s">
        <v>1385</v>
      </c>
      <c r="J1472">
        <v>0.27578448007660289</v>
      </c>
      <c r="K1472">
        <v>0.60479778581304244</v>
      </c>
      <c r="L1472">
        <v>0.93877595959142124</v>
      </c>
      <c r="M1472">
        <v>2.9841360669010242</v>
      </c>
      <c r="N1472">
        <v>5.0430290849721588</v>
      </c>
      <c r="O1472">
        <v>6.8128593141885938</v>
      </c>
      <c r="P1472">
        <v>10.385319887191089</v>
      </c>
      <c r="Q1472">
        <v>12.57690424572024</v>
      </c>
    </row>
    <row r="1473" spans="1:17" hidden="1" x14ac:dyDescent="0.25">
      <c r="A1473" t="s">
        <v>2</v>
      </c>
      <c r="B1473" t="s">
        <v>1386</v>
      </c>
      <c r="J1473">
        <v>0.2757843991904485</v>
      </c>
      <c r="K1473">
        <v>0.60479835978458085</v>
      </c>
      <c r="L1473">
        <v>0.9387777017589225</v>
      </c>
      <c r="M1473">
        <v>2.984151611346376</v>
      </c>
      <c r="N1473">
        <v>5.0430819553605986</v>
      </c>
      <c r="O1473">
        <v>6.8129693659280042</v>
      </c>
      <c r="P1473">
        <v>10.385513036038009</v>
      </c>
      <c r="Q1473">
        <v>12.57697553722506</v>
      </c>
    </row>
    <row r="1474" spans="1:17" hidden="1" x14ac:dyDescent="0.25">
      <c r="A1474" t="s">
        <v>2</v>
      </c>
      <c r="B1474" t="s">
        <v>1387</v>
      </c>
      <c r="J1474">
        <v>0.27578301548782552</v>
      </c>
      <c r="K1474">
        <v>0.6046806094213828</v>
      </c>
      <c r="L1474">
        <v>0.9384465326571928</v>
      </c>
      <c r="M1474">
        <v>3.003227281994107</v>
      </c>
      <c r="N1474">
        <v>4.3473773286280277</v>
      </c>
      <c r="O1474">
        <v>6.2285074007643839</v>
      </c>
      <c r="P1474">
        <v>7.5795727941797812</v>
      </c>
      <c r="Q1474">
        <v>9.3224864461186439</v>
      </c>
    </row>
    <row r="1475" spans="1:17" hidden="1" x14ac:dyDescent="0.25">
      <c r="A1475" t="s">
        <v>2</v>
      </c>
      <c r="B1475" t="s">
        <v>1388</v>
      </c>
      <c r="J1475">
        <v>0.27578284665866082</v>
      </c>
      <c r="K1475">
        <v>0.60468939775262043</v>
      </c>
      <c r="L1475">
        <v>0.93847295574121326</v>
      </c>
      <c r="M1475">
        <v>2.8597003498487732</v>
      </c>
      <c r="N1475">
        <v>4.3539160605385261</v>
      </c>
      <c r="O1475">
        <v>6.1745487716595999</v>
      </c>
      <c r="P1475">
        <v>7.5698111609973928</v>
      </c>
      <c r="Q1475">
        <v>9.3161443575626386</v>
      </c>
    </row>
    <row r="1476" spans="1:17" x14ac:dyDescent="0.25">
      <c r="A1476" t="s">
        <v>2</v>
      </c>
      <c r="B1476" t="s">
        <v>1389</v>
      </c>
      <c r="J1476">
        <v>1.8189605438298021E-4</v>
      </c>
      <c r="K1476">
        <v>2.0498496146660231E-4</v>
      </c>
      <c r="L1476">
        <v>1.6501459368448119E-4</v>
      </c>
      <c r="M1476">
        <v>5.9150242889859133E-5</v>
      </c>
      <c r="N1476">
        <v>5.0576847350140898E-5</v>
      </c>
      <c r="O1476">
        <v>6.4562642821169974E-5</v>
      </c>
      <c r="P1476">
        <v>9.7695057318733844E-5</v>
      </c>
      <c r="Q1476">
        <v>3.1715188039494081E-4</v>
      </c>
    </row>
    <row r="1477" spans="1:17" hidden="1" x14ac:dyDescent="0.25">
      <c r="A1477" t="s">
        <v>2</v>
      </c>
      <c r="B1477" t="s">
        <v>1390</v>
      </c>
      <c r="J1477">
        <v>0.2757798133651887</v>
      </c>
      <c r="K1477">
        <v>0.31157852542239672</v>
      </c>
      <c r="L1477">
        <v>0.32577067524477432</v>
      </c>
      <c r="M1477">
        <v>0.83694028759318495</v>
      </c>
      <c r="N1477">
        <v>2.2553904875426012</v>
      </c>
      <c r="O1477">
        <v>3.2605947341250352</v>
      </c>
      <c r="P1477">
        <v>4.0026053360148346</v>
      </c>
      <c r="Q1477">
        <v>4.9416570805508204</v>
      </c>
    </row>
    <row r="1478" spans="1:17" x14ac:dyDescent="0.25">
      <c r="A1478" t="s">
        <v>2</v>
      </c>
      <c r="B1478" t="s">
        <v>1391</v>
      </c>
      <c r="J1478">
        <v>9.7046598793301136E-6</v>
      </c>
      <c r="K1478">
        <v>1.019452130187522E-5</v>
      </c>
      <c r="L1478">
        <v>2.1455344995749828E-6</v>
      </c>
      <c r="M1478">
        <v>2.7390896250401918E-6</v>
      </c>
      <c r="N1478">
        <v>3.4963319830490339E-6</v>
      </c>
      <c r="O1478">
        <v>4.4623718893777884E-6</v>
      </c>
      <c r="P1478">
        <v>5.6952235957246929E-6</v>
      </c>
      <c r="Q1478">
        <v>3.6327597158108572E-5</v>
      </c>
    </row>
    <row r="1479" spans="1:17" hidden="1" x14ac:dyDescent="0.25">
      <c r="A1479" t="s">
        <v>2</v>
      </c>
      <c r="B1479" t="s">
        <v>1392</v>
      </c>
      <c r="J1479">
        <v>0.27578025972411202</v>
      </c>
      <c r="K1479">
        <v>0.31158509214424601</v>
      </c>
      <c r="L1479">
        <v>0.32578142591854581</v>
      </c>
      <c r="M1479">
        <v>0.83702123623367997</v>
      </c>
      <c r="N1479">
        <v>2.2559774232486842</v>
      </c>
      <c r="O1479">
        <v>3.2617220101826279</v>
      </c>
      <c r="P1479">
        <v>4.0040490913094766</v>
      </c>
      <c r="Q1479">
        <v>4.9420081678526673</v>
      </c>
    </row>
    <row r="1480" spans="1:17" x14ac:dyDescent="0.25">
      <c r="A1480" t="s">
        <v>2</v>
      </c>
      <c r="B1480" t="s">
        <v>1393</v>
      </c>
      <c r="J1480">
        <v>9.7046600730026537E-6</v>
      </c>
      <c r="K1480">
        <v>1.019452146217741E-5</v>
      </c>
      <c r="L1480">
        <v>2.145534446722729E-6</v>
      </c>
      <c r="M1480">
        <v>2.7390895460176341E-6</v>
      </c>
      <c r="N1480">
        <v>3.4963319120750361E-6</v>
      </c>
      <c r="O1480">
        <v>4.4623718316166576E-6</v>
      </c>
      <c r="P1480">
        <v>5.6952235343716977E-6</v>
      </c>
      <c r="Q1480">
        <v>3.6327597329883852E-5</v>
      </c>
    </row>
    <row r="1481" spans="1:17" hidden="1" x14ac:dyDescent="0.25">
      <c r="A1481" t="s">
        <v>2</v>
      </c>
      <c r="B1481" t="s">
        <v>1394</v>
      </c>
      <c r="J1481">
        <v>0.2757835928332748</v>
      </c>
      <c r="K1481">
        <v>0.60468225954726074</v>
      </c>
      <c r="L1481">
        <v>0.93844626435971545</v>
      </c>
      <c r="M1481">
        <v>3.031476954973984</v>
      </c>
      <c r="N1481">
        <v>4.3383629342628316</v>
      </c>
      <c r="O1481">
        <v>6.2162234838031978</v>
      </c>
      <c r="P1481">
        <v>7.5616859926872166</v>
      </c>
      <c r="Q1481">
        <v>9.3116901588432253</v>
      </c>
    </row>
    <row r="1482" spans="1:17" hidden="1" x14ac:dyDescent="0.25">
      <c r="A1482" t="s">
        <v>2</v>
      </c>
      <c r="B1482" t="s">
        <v>1395</v>
      </c>
      <c r="J1482">
        <v>0.27578324038488922</v>
      </c>
      <c r="K1482">
        <v>0.60467590725102371</v>
      </c>
      <c r="L1482">
        <v>0.93842877818846504</v>
      </c>
      <c r="M1482">
        <v>3.031318370293655</v>
      </c>
      <c r="N1482">
        <v>4.3377310084131748</v>
      </c>
      <c r="O1482">
        <v>6.2150263826963883</v>
      </c>
      <c r="P1482">
        <v>7.560166006203799</v>
      </c>
      <c r="Q1482">
        <v>9.3112216509650771</v>
      </c>
    </row>
    <row r="1483" spans="1:17" x14ac:dyDescent="0.25">
      <c r="A1483" t="s">
        <v>2</v>
      </c>
      <c r="B1483" t="s">
        <v>1396</v>
      </c>
      <c r="J1483">
        <v>2.1949897634701869E-4</v>
      </c>
      <c r="K1483">
        <v>2.4953601213503231E-4</v>
      </c>
      <c r="L1483">
        <v>2.281680422544101E-4</v>
      </c>
      <c r="M1483">
        <v>1.15999834897341E-4</v>
      </c>
      <c r="N1483">
        <v>6.1349197991263858E-5</v>
      </c>
      <c r="O1483">
        <v>7.8317260738800453E-5</v>
      </c>
      <c r="P1483">
        <v>1.291253856854094E-4</v>
      </c>
      <c r="Q1483">
        <v>3.7870149143903379E-4</v>
      </c>
    </row>
    <row r="1484" spans="1:17" hidden="1" x14ac:dyDescent="0.25">
      <c r="A1484" t="s">
        <v>2</v>
      </c>
      <c r="B1484" t="s">
        <v>1397</v>
      </c>
      <c r="J1484">
        <v>0.27578314523117359</v>
      </c>
      <c r="K1484">
        <v>0.60467687370458478</v>
      </c>
      <c r="L1484">
        <v>0.9384315643758312</v>
      </c>
      <c r="M1484">
        <v>3.031343419822131</v>
      </c>
      <c r="N1484">
        <v>4.3378302772555148</v>
      </c>
      <c r="O1484">
        <v>6.2152159020592226</v>
      </c>
      <c r="P1484">
        <v>7.5604093866673674</v>
      </c>
      <c r="Q1484">
        <v>9.3113071858053456</v>
      </c>
    </row>
    <row r="1485" spans="1:17" hidden="1" x14ac:dyDescent="0.25">
      <c r="A1485" t="s">
        <v>2</v>
      </c>
      <c r="B1485" t="s">
        <v>1398</v>
      </c>
      <c r="J1485">
        <v>0.1096322182904329</v>
      </c>
      <c r="K1485">
        <v>0.21598441802682419</v>
      </c>
      <c r="L1485">
        <v>0.32448342516035528</v>
      </c>
      <c r="M1485">
        <v>0.85990288526790015</v>
      </c>
      <c r="N1485">
        <v>1.9009787985735609</v>
      </c>
      <c r="O1485">
        <v>3.4658282912538971</v>
      </c>
      <c r="P1485">
        <v>3.5479246647915632</v>
      </c>
      <c r="Q1485">
        <v>4.4491165431333766</v>
      </c>
    </row>
    <row r="1486" spans="1:17" hidden="1" x14ac:dyDescent="0.25">
      <c r="A1486" t="s">
        <v>2</v>
      </c>
      <c r="B1486" t="s">
        <v>1399</v>
      </c>
      <c r="J1486">
        <v>0.1096321664925661</v>
      </c>
      <c r="K1486">
        <v>0.21598358161524989</v>
      </c>
      <c r="L1486">
        <v>0.32448146392414873</v>
      </c>
      <c r="M1486">
        <v>0.85989030375593067</v>
      </c>
      <c r="N1486">
        <v>1.90092394536245</v>
      </c>
      <c r="O1486">
        <v>3.4656960203374818</v>
      </c>
      <c r="P1486">
        <v>3.5477478592757912</v>
      </c>
      <c r="Q1486">
        <v>4.4490518685652978</v>
      </c>
    </row>
    <row r="1487" spans="1:17" hidden="1" x14ac:dyDescent="0.25">
      <c r="A1487" t="s">
        <v>2</v>
      </c>
      <c r="B1487" t="s">
        <v>1400</v>
      </c>
      <c r="J1487">
        <v>0.1096322600652518</v>
      </c>
      <c r="K1487">
        <v>0.21598512902109171</v>
      </c>
      <c r="L1487">
        <v>0.32448509614992571</v>
      </c>
      <c r="M1487">
        <v>0.85991438956611832</v>
      </c>
      <c r="N1487">
        <v>1.9010331652093959</v>
      </c>
      <c r="O1487">
        <v>3.4659532055121458</v>
      </c>
      <c r="P1487">
        <v>3.548084986066685</v>
      </c>
      <c r="Q1487">
        <v>4.4491760234389011</v>
      </c>
    </row>
    <row r="1488" spans="1:17" hidden="1" x14ac:dyDescent="0.25">
      <c r="A1488" t="s">
        <v>2</v>
      </c>
      <c r="B1488" t="s">
        <v>1401</v>
      </c>
      <c r="J1488">
        <v>0.1096317701993671</v>
      </c>
      <c r="K1488">
        <v>0.21595238338920869</v>
      </c>
      <c r="L1488">
        <v>0.32440041728085861</v>
      </c>
      <c r="M1488">
        <v>0.86564985924236093</v>
      </c>
      <c r="N1488">
        <v>0.83819512734713597</v>
      </c>
      <c r="O1488">
        <v>1.4618337116075859</v>
      </c>
      <c r="P1488">
        <v>2.132151405331312</v>
      </c>
      <c r="Q1488">
        <v>2.524004179307866</v>
      </c>
    </row>
    <row r="1489" spans="1:17" hidden="1" x14ac:dyDescent="0.25">
      <c r="A1489" t="s">
        <v>2</v>
      </c>
      <c r="B1489" t="s">
        <v>1402</v>
      </c>
      <c r="J1489">
        <v>0.1096317724943658</v>
      </c>
      <c r="K1489">
        <v>0.2159521885203165</v>
      </c>
      <c r="L1489">
        <v>0.32439985673222521</v>
      </c>
      <c r="M1489">
        <v>0.86564648896050711</v>
      </c>
      <c r="N1489">
        <v>0.83818718885753063</v>
      </c>
      <c r="O1489">
        <v>1.4618126339991611</v>
      </c>
      <c r="P1489">
        <v>2.1321132173722011</v>
      </c>
      <c r="Q1489">
        <v>2.5239925008641531</v>
      </c>
    </row>
    <row r="1490" spans="1:17" hidden="1" x14ac:dyDescent="0.25">
      <c r="A1490" t="s">
        <v>2</v>
      </c>
      <c r="B1490" t="s">
        <v>1403</v>
      </c>
      <c r="J1490">
        <v>0.10963177503975841</v>
      </c>
      <c r="K1490">
        <v>0.21595243442566389</v>
      </c>
      <c r="L1490">
        <v>0.32440061210914878</v>
      </c>
      <c r="M1490">
        <v>0.86565090929828847</v>
      </c>
      <c r="N1490">
        <v>0.83819786328241652</v>
      </c>
      <c r="O1490">
        <v>1.461841035755018</v>
      </c>
      <c r="P1490">
        <v>2.132164869790012</v>
      </c>
      <c r="Q1490">
        <v>2.5240084710206578</v>
      </c>
    </row>
    <row r="1491" spans="1:17" hidden="1" x14ac:dyDescent="0.25">
      <c r="A1491" t="s">
        <v>2</v>
      </c>
      <c r="B1491" t="s">
        <v>1404</v>
      </c>
      <c r="J1491">
        <v>0.1096318635213903</v>
      </c>
      <c r="K1491">
        <v>0.21595345426509299</v>
      </c>
      <c r="L1491">
        <v>0.32440279089377999</v>
      </c>
      <c r="M1491">
        <v>0.86566419749127754</v>
      </c>
      <c r="N1491">
        <v>0.83822770688869574</v>
      </c>
      <c r="O1491">
        <v>1.4619207887706021</v>
      </c>
      <c r="P1491">
        <v>2.1323099127987262</v>
      </c>
      <c r="Q1491">
        <v>2.524052053638643</v>
      </c>
    </row>
    <row r="1492" spans="1:17" hidden="1" x14ac:dyDescent="0.25">
      <c r="A1492" t="s">
        <v>2</v>
      </c>
      <c r="B1492" t="s">
        <v>1405</v>
      </c>
      <c r="J1492">
        <v>0.1096318440706759</v>
      </c>
      <c r="K1492">
        <v>0.215953179262381</v>
      </c>
      <c r="L1492">
        <v>0.32440215567780201</v>
      </c>
      <c r="M1492">
        <v>0.86566013460365454</v>
      </c>
      <c r="N1492">
        <v>0.83821895085440778</v>
      </c>
      <c r="O1492">
        <v>1.4618973301781659</v>
      </c>
      <c r="P1492">
        <v>2.1322669506683791</v>
      </c>
      <c r="Q1492">
        <v>2.5240380625937999</v>
      </c>
    </row>
    <row r="1493" spans="1:17" hidden="1" x14ac:dyDescent="0.25">
      <c r="A1493" t="s">
        <v>2</v>
      </c>
      <c r="B1493" t="s">
        <v>1406</v>
      </c>
      <c r="J1493">
        <v>0.109631870107271</v>
      </c>
      <c r="K1493">
        <v>0.2159535486489105</v>
      </c>
      <c r="L1493">
        <v>0.32440301315747111</v>
      </c>
      <c r="M1493">
        <v>0.86566562815258197</v>
      </c>
      <c r="N1493">
        <v>0.83823074137913101</v>
      </c>
      <c r="O1493">
        <v>1.461928937186777</v>
      </c>
      <c r="P1493">
        <v>2.1323249136420661</v>
      </c>
      <c r="Q1493">
        <v>2.5240571448342979</v>
      </c>
    </row>
    <row r="1494" spans="1:17" x14ac:dyDescent="0.25">
      <c r="A1494" t="s">
        <v>2</v>
      </c>
      <c r="B1494" t="s">
        <v>1407</v>
      </c>
      <c r="J1494">
        <v>4.6140514011294058E-3</v>
      </c>
      <c r="K1494">
        <v>5.4554868564691524E-3</v>
      </c>
      <c r="L1494">
        <v>6.129305789185668E-3</v>
      </c>
      <c r="M1494">
        <v>7.1486731302386648E-3</v>
      </c>
      <c r="N1494">
        <v>6.4248672165696701E-3</v>
      </c>
      <c r="O1494">
        <v>4.4914770385160209E-3</v>
      </c>
      <c r="P1494">
        <v>5.3392404348292554E-3</v>
      </c>
      <c r="Q1494">
        <v>1.157202700938598E-2</v>
      </c>
    </row>
    <row r="1495" spans="1:17" x14ac:dyDescent="0.25">
      <c r="A1495" t="s">
        <v>2</v>
      </c>
      <c r="B1495" t="s">
        <v>1408</v>
      </c>
      <c r="J1495">
        <v>4.5451116526759741E-3</v>
      </c>
      <c r="K1495">
        <v>5.3800272167127709E-3</v>
      </c>
      <c r="L1495">
        <v>6.0783267415794578E-3</v>
      </c>
      <c r="M1495">
        <v>7.2380481348832543E-3</v>
      </c>
      <c r="N1495">
        <v>8.3299380064414119E-3</v>
      </c>
      <c r="O1495">
        <v>7.7494294827979739E-3</v>
      </c>
      <c r="P1495">
        <v>6.2857554938419557E-3</v>
      </c>
      <c r="Q1495">
        <v>1.1650357338225399E-2</v>
      </c>
    </row>
    <row r="1496" spans="1:17" hidden="1" x14ac:dyDescent="0.25">
      <c r="A1496" t="s">
        <v>2</v>
      </c>
      <c r="B1496" t="s">
        <v>1409</v>
      </c>
      <c r="J1496">
        <v>0.1076999351985812</v>
      </c>
      <c r="K1496">
        <v>0.23140879797130159</v>
      </c>
      <c r="L1496">
        <v>0.35954055881340907</v>
      </c>
      <c r="M1496">
        <v>1.018184537968297</v>
      </c>
      <c r="N1496">
        <v>1.757239906089467</v>
      </c>
      <c r="O1496">
        <v>2.8930631944107139</v>
      </c>
      <c r="P1496">
        <v>4.2439407029450944</v>
      </c>
      <c r="Q1496">
        <v>4.2481820091496036</v>
      </c>
    </row>
    <row r="1497" spans="1:17" hidden="1" x14ac:dyDescent="0.25">
      <c r="A1497" t="s">
        <v>2</v>
      </c>
      <c r="B1497" t="s">
        <v>1410</v>
      </c>
      <c r="J1497">
        <v>0.26863299763805132</v>
      </c>
      <c r="K1497">
        <v>0.55033626882656916</v>
      </c>
      <c r="L1497">
        <v>0.84282127786620487</v>
      </c>
      <c r="M1497">
        <v>2.3208238017819558</v>
      </c>
      <c r="N1497">
        <v>4.2075391113924203</v>
      </c>
      <c r="O1497">
        <v>6.1598988086303592</v>
      </c>
      <c r="P1497">
        <v>7.04783377142906</v>
      </c>
      <c r="Q1497">
        <v>9.379986844585023</v>
      </c>
    </row>
    <row r="1498" spans="1:17" hidden="1" x14ac:dyDescent="0.25">
      <c r="A1498" t="s">
        <v>2</v>
      </c>
      <c r="B1498" t="s">
        <v>1411</v>
      </c>
      <c r="J1498">
        <v>6.1566251513039537E-2</v>
      </c>
      <c r="K1498">
        <v>0.14415750582945519</v>
      </c>
      <c r="L1498">
        <v>0.21156074149806911</v>
      </c>
      <c r="M1498">
        <v>0.56994230924513345</v>
      </c>
      <c r="N1498">
        <v>1.020361397225348</v>
      </c>
      <c r="O1498">
        <v>1.020477196874187</v>
      </c>
      <c r="P1498">
        <v>1.392226281336997</v>
      </c>
      <c r="Q1498">
        <v>1.798294680311475</v>
      </c>
    </row>
    <row r="1499" spans="1:17" hidden="1" x14ac:dyDescent="0.25">
      <c r="A1499" t="s">
        <v>2</v>
      </c>
      <c r="B1499" t="s">
        <v>1412</v>
      </c>
      <c r="J1499">
        <v>0.26863301924327732</v>
      </c>
      <c r="K1499">
        <v>0.5503356066986328</v>
      </c>
      <c r="L1499">
        <v>0.84281959394813555</v>
      </c>
      <c r="M1499">
        <v>2.3208120486625901</v>
      </c>
      <c r="N1499">
        <v>4.2075069852728184</v>
      </c>
      <c r="O1499">
        <v>6.1598330545690514</v>
      </c>
      <c r="P1499">
        <v>7.0477415388701541</v>
      </c>
      <c r="Q1499">
        <v>9.3799478585281406</v>
      </c>
    </row>
    <row r="1500" spans="1:17" hidden="1" x14ac:dyDescent="0.25">
      <c r="A1500" t="s">
        <v>2</v>
      </c>
      <c r="B1500" t="s">
        <v>1413</v>
      </c>
      <c r="J1500">
        <v>4.8843046631330989E-2</v>
      </c>
      <c r="K1500">
        <v>0.1143661276966003</v>
      </c>
      <c r="L1500">
        <v>0.16783989491415191</v>
      </c>
      <c r="M1500">
        <v>0.45215714737493429</v>
      </c>
      <c r="N1500">
        <v>0.80949012983312063</v>
      </c>
      <c r="O1500">
        <v>0.80957370775584991</v>
      </c>
      <c r="P1500">
        <v>1.104486747513999</v>
      </c>
      <c r="Q1500">
        <v>1.426623267457992</v>
      </c>
    </row>
    <row r="1501" spans="1:17" x14ac:dyDescent="0.25">
      <c r="A1501" t="s">
        <v>2</v>
      </c>
      <c r="B1501" t="s">
        <v>1414</v>
      </c>
      <c r="J1501">
        <v>3.649123055981703E-3</v>
      </c>
      <c r="K1501">
        <v>4.3410672807652319E-3</v>
      </c>
      <c r="L1501">
        <v>4.9025348684263673E-3</v>
      </c>
      <c r="M1501">
        <v>5.5608329112072632E-3</v>
      </c>
      <c r="N1501">
        <v>4.5726837889148416E-3</v>
      </c>
      <c r="O1501">
        <v>3.1680801538867668E-3</v>
      </c>
      <c r="P1501">
        <v>4.0301106777539944E-3</v>
      </c>
      <c r="Q1501">
        <v>9.0561488851942616E-3</v>
      </c>
    </row>
    <row r="1502" spans="1:17" hidden="1" x14ac:dyDescent="0.25">
      <c r="A1502" t="s">
        <v>2</v>
      </c>
      <c r="B1502" t="s">
        <v>1415</v>
      </c>
      <c r="J1502">
        <v>0.26863289047811167</v>
      </c>
      <c r="K1502">
        <v>0.55033772134213654</v>
      </c>
      <c r="L1502">
        <v>0.84282503171050116</v>
      </c>
      <c r="M1502">
        <v>2.320850612202074</v>
      </c>
      <c r="N1502">
        <v>4.2076122176552531</v>
      </c>
      <c r="O1502">
        <v>6.1600421132746277</v>
      </c>
      <c r="P1502">
        <v>7.0480386330265921</v>
      </c>
      <c r="Q1502">
        <v>9.3800638688791462</v>
      </c>
    </row>
    <row r="1503" spans="1:17" hidden="1" x14ac:dyDescent="0.25">
      <c r="A1503" t="s">
        <v>2</v>
      </c>
      <c r="B1503" t="s">
        <v>1416</v>
      </c>
      <c r="J1503">
        <v>6.0066708396630183E-2</v>
      </c>
      <c r="K1503">
        <v>0.14064633443310959</v>
      </c>
      <c r="L1503">
        <v>0.20640786829175761</v>
      </c>
      <c r="M1503">
        <v>0.55606035372555829</v>
      </c>
      <c r="N1503">
        <v>0.9955085344604987</v>
      </c>
      <c r="O1503">
        <v>0.99562036118018382</v>
      </c>
      <c r="P1503">
        <v>1.3583136865418111</v>
      </c>
      <c r="Q1503">
        <v>1.754490225097838</v>
      </c>
    </row>
    <row r="1504" spans="1:17" hidden="1" x14ac:dyDescent="0.25">
      <c r="A1504" t="s">
        <v>2</v>
      </c>
      <c r="B1504" t="s">
        <v>1417</v>
      </c>
      <c r="J1504">
        <v>0.1076999962868815</v>
      </c>
      <c r="K1504">
        <v>0.23141010724374059</v>
      </c>
      <c r="L1504">
        <v>0.35954386256784537</v>
      </c>
      <c r="M1504">
        <v>1.018203566105536</v>
      </c>
      <c r="N1504">
        <v>1.757286711279298</v>
      </c>
      <c r="O1504">
        <v>2.89318310825402</v>
      </c>
      <c r="P1504">
        <v>4.3304549486019299</v>
      </c>
      <c r="Q1504">
        <v>6.6797610344278313</v>
      </c>
    </row>
    <row r="1505" spans="1:17" hidden="1" x14ac:dyDescent="0.25">
      <c r="A1505" t="s">
        <v>2</v>
      </c>
      <c r="B1505" t="s">
        <v>1418</v>
      </c>
      <c r="J1505">
        <v>0.1076999962996906</v>
      </c>
      <c r="K1505">
        <v>0.23141010765914449</v>
      </c>
      <c r="L1505">
        <v>0.35954386355147422</v>
      </c>
      <c r="M1505">
        <v>1.0182035735208981</v>
      </c>
      <c r="N1505">
        <v>1.757286731478368</v>
      </c>
      <c r="O1505">
        <v>2.8931831587398151</v>
      </c>
      <c r="P1505">
        <v>4.3304550554469161</v>
      </c>
      <c r="Q1505">
        <v>6.6797612646969924</v>
      </c>
    </row>
    <row r="1506" spans="1:17" hidden="1" x14ac:dyDescent="0.25">
      <c r="A1506" t="s">
        <v>2</v>
      </c>
      <c r="B1506" t="s">
        <v>1419</v>
      </c>
      <c r="J1506">
        <v>0.1076999962398423</v>
      </c>
      <c r="K1506">
        <v>0.2314101057183883</v>
      </c>
      <c r="L1506">
        <v>0.35954385895600632</v>
      </c>
      <c r="M1506">
        <v>1.018203538876806</v>
      </c>
      <c r="N1506">
        <v>1.757286637110125</v>
      </c>
      <c r="O1506">
        <v>2.8931829228761061</v>
      </c>
      <c r="P1506">
        <v>4.3304545562831844</v>
      </c>
      <c r="Q1506">
        <v>6.6797601889193663</v>
      </c>
    </row>
    <row r="1507" spans="1:17" x14ac:dyDescent="0.25">
      <c r="A1507" t="s">
        <v>2</v>
      </c>
      <c r="B1507" t="s">
        <v>1420</v>
      </c>
      <c r="J1507">
        <v>6.5152575499376206E-3</v>
      </c>
      <c r="K1507">
        <v>7.6497715504028974E-3</v>
      </c>
      <c r="L1507">
        <v>8.6367378819614034E-3</v>
      </c>
      <c r="M1507">
        <v>1.024489220979379E-2</v>
      </c>
      <c r="N1507">
        <v>1.1767154442703411E-2</v>
      </c>
      <c r="O1507">
        <v>1.364135905488874E-2</v>
      </c>
      <c r="P1507">
        <v>1.617006236087622E-2</v>
      </c>
      <c r="Q1507">
        <v>2.4052178869614339E-2</v>
      </c>
    </row>
    <row r="1508" spans="1:17" hidden="1" x14ac:dyDescent="0.25">
      <c r="A1508" t="s">
        <v>2</v>
      </c>
      <c r="B1508" t="s">
        <v>1421</v>
      </c>
      <c r="J1508">
        <v>0.23858929675253229</v>
      </c>
      <c r="K1508">
        <v>0.47720384224177997</v>
      </c>
      <c r="L1508">
        <v>0.71582494432084165</v>
      </c>
      <c r="M1508">
        <v>1.9089320450530789</v>
      </c>
      <c r="N1508">
        <v>3.2109597167111859</v>
      </c>
      <c r="O1508">
        <v>4.5402099973782821</v>
      </c>
      <c r="P1508">
        <v>5.8694557420290128</v>
      </c>
      <c r="Q1508">
        <v>7.1986730934195489</v>
      </c>
    </row>
    <row r="1509" spans="1:17" x14ac:dyDescent="0.25">
      <c r="A1509" t="s">
        <v>2</v>
      </c>
      <c r="B1509" t="s">
        <v>1422</v>
      </c>
      <c r="J1509">
        <v>2.9003181902686781E-5</v>
      </c>
      <c r="K1509">
        <v>3.2962630263505401E-5</v>
      </c>
      <c r="L1509">
        <v>3.0160485471182669E-5</v>
      </c>
      <c r="M1509">
        <v>1.5379438515167218E-5</v>
      </c>
      <c r="N1509">
        <v>8.2116775143970713E-6</v>
      </c>
      <c r="O1509">
        <v>1.048096052293781E-5</v>
      </c>
      <c r="P1509">
        <v>1.728625989685867E-5</v>
      </c>
      <c r="Q1509">
        <v>5.2484819463394427E-5</v>
      </c>
    </row>
    <row r="1510" spans="1:17" hidden="1" x14ac:dyDescent="0.25">
      <c r="A1510" t="s">
        <v>2</v>
      </c>
      <c r="B1510" t="s">
        <v>1423</v>
      </c>
      <c r="J1510">
        <v>3.2110625614922332E-2</v>
      </c>
      <c r="K1510">
        <v>6.5285977545953153E-2</v>
      </c>
      <c r="L1510">
        <v>9.8631671556169198E-2</v>
      </c>
      <c r="M1510">
        <v>0.26719660584655042</v>
      </c>
      <c r="N1510">
        <v>0.45372137267317619</v>
      </c>
      <c r="O1510">
        <v>0.54516601359577865</v>
      </c>
      <c r="P1510">
        <v>0.69870751684290722</v>
      </c>
      <c r="Q1510">
        <v>0.92289221843689506</v>
      </c>
    </row>
    <row r="1511" spans="1:17" hidden="1" x14ac:dyDescent="0.25">
      <c r="A1511" t="s">
        <v>2</v>
      </c>
      <c r="B1511" t="s">
        <v>1424</v>
      </c>
      <c r="J1511">
        <v>3.2110625575548009E-2</v>
      </c>
      <c r="K1511">
        <v>6.5285976295246267E-2</v>
      </c>
      <c r="L1511">
        <v>9.8631668515327842E-2</v>
      </c>
      <c r="M1511">
        <v>0.26719658513630229</v>
      </c>
      <c r="N1511">
        <v>0.4537212981216433</v>
      </c>
      <c r="O1511">
        <v>0.54516588275498223</v>
      </c>
      <c r="P1511">
        <v>0.69870738397047283</v>
      </c>
      <c r="Q1511">
        <v>0.92289195762886078</v>
      </c>
    </row>
    <row r="1512" spans="1:17" hidden="1" x14ac:dyDescent="0.25">
      <c r="A1512" t="s">
        <v>2</v>
      </c>
      <c r="B1512" t="s">
        <v>1425</v>
      </c>
      <c r="J1512">
        <v>3.2110625607279349E-2</v>
      </c>
      <c r="K1512">
        <v>6.5285977303162684E-2</v>
      </c>
      <c r="L1512">
        <v>9.8631670965872817E-2</v>
      </c>
      <c r="M1512">
        <v>0.26719660182621729</v>
      </c>
      <c r="N1512">
        <v>0.45372135820114512</v>
      </c>
      <c r="O1512">
        <v>0.54516598819693773</v>
      </c>
      <c r="P1512">
        <v>0.6987074910509069</v>
      </c>
      <c r="Q1512">
        <v>0.92289216781012229</v>
      </c>
    </row>
    <row r="1513" spans="1:17" hidden="1" x14ac:dyDescent="0.25">
      <c r="A1513" t="s">
        <v>2</v>
      </c>
      <c r="B1513" t="s">
        <v>1426</v>
      </c>
      <c r="J1513">
        <v>3.2110956467885227E-2</v>
      </c>
      <c r="K1513">
        <v>6.5289351911123117E-2</v>
      </c>
      <c r="L1513">
        <v>9.8639150550792781E-2</v>
      </c>
      <c r="M1513">
        <v>0.26724510443232918</v>
      </c>
      <c r="N1513">
        <v>0.46446804709708039</v>
      </c>
      <c r="O1513">
        <v>1.067951734624927</v>
      </c>
      <c r="P1513">
        <v>1.439910807405584</v>
      </c>
      <c r="Q1513">
        <v>1.4287648149911041</v>
      </c>
    </row>
    <row r="1514" spans="1:17" hidden="1" x14ac:dyDescent="0.25">
      <c r="A1514" t="s">
        <v>2</v>
      </c>
      <c r="B1514" t="s">
        <v>1427</v>
      </c>
      <c r="J1514">
        <v>3.2110625979878599E-2</v>
      </c>
      <c r="K1514">
        <v>6.528600166089675E-2</v>
      </c>
      <c r="L1514">
        <v>9.8631725831593187E-2</v>
      </c>
      <c r="M1514">
        <v>0.26719690925064993</v>
      </c>
      <c r="N1514">
        <v>0.45372227561101369</v>
      </c>
      <c r="O1514">
        <v>0.54516866875058734</v>
      </c>
      <c r="P1514">
        <v>0.69871001937911736</v>
      </c>
      <c r="Q1514">
        <v>0.92289401435091833</v>
      </c>
    </row>
    <row r="1515" spans="1:17" hidden="1" x14ac:dyDescent="0.25">
      <c r="A1515" t="s">
        <v>2</v>
      </c>
      <c r="B1515" t="s">
        <v>1428</v>
      </c>
      <c r="J1515">
        <v>3.2110624044819708E-2</v>
      </c>
      <c r="K1515">
        <v>6.5286013867113385E-2</v>
      </c>
      <c r="L1515">
        <v>9.8631745363245191E-2</v>
      </c>
      <c r="M1515">
        <v>0.26719705079250777</v>
      </c>
      <c r="N1515">
        <v>0.45372282723756541</v>
      </c>
      <c r="O1515">
        <v>0.54516895676419264</v>
      </c>
      <c r="P1515">
        <v>0.69871093824604469</v>
      </c>
      <c r="Q1515">
        <v>0.92289446593493851</v>
      </c>
    </row>
    <row r="1516" spans="1:17" x14ac:dyDescent="0.25">
      <c r="A1516" t="s">
        <v>2</v>
      </c>
      <c r="B1516" t="s">
        <v>1429</v>
      </c>
      <c r="J1516">
        <v>4.5840863699582709E-3</v>
      </c>
      <c r="K1516">
        <v>5.9211763589736236E-3</v>
      </c>
      <c r="L1516">
        <v>6.6638157819064727E-3</v>
      </c>
      <c r="M1516">
        <v>6.0010460645314716E-3</v>
      </c>
      <c r="N1516">
        <v>3.341464660594662E-3</v>
      </c>
      <c r="O1516">
        <v>3.790521227384807E-3</v>
      </c>
      <c r="P1516">
        <v>5.2299465616266333E-3</v>
      </c>
      <c r="Q1516">
        <v>1.223874497795935E-2</v>
      </c>
    </row>
    <row r="1517" spans="1:17" x14ac:dyDescent="0.25">
      <c r="A1517" t="s">
        <v>2</v>
      </c>
      <c r="B1517" t="s">
        <v>1430</v>
      </c>
      <c r="C1517">
        <v>3.3102850062181118E-2</v>
      </c>
      <c r="D1517">
        <v>1.4248202342004821</v>
      </c>
      <c r="E1517">
        <v>2.8572715830466371</v>
      </c>
      <c r="F1517">
        <v>4.3075752706542998</v>
      </c>
      <c r="G1517">
        <v>168.64913874924389</v>
      </c>
      <c r="H1517">
        <v>170.16129462268071</v>
      </c>
      <c r="I1517">
        <v>170.7256973531542</v>
      </c>
      <c r="J1517">
        <v>73.702501606891346</v>
      </c>
      <c r="K1517">
        <v>71.185872415280954</v>
      </c>
      <c r="L1517">
        <v>71.609957659376235</v>
      </c>
      <c r="M1517">
        <v>0.26370867539251908</v>
      </c>
      <c r="N1517">
        <v>2.3122310578507161E-3</v>
      </c>
      <c r="O1517">
        <v>2.9507220027887729E-3</v>
      </c>
      <c r="P1517">
        <v>4.8647560099929991E-3</v>
      </c>
      <c r="Q1517">
        <v>1.4268033717178771E-2</v>
      </c>
    </row>
    <row r="1518" spans="1:17" hidden="1" x14ac:dyDescent="0.25">
      <c r="A1518" t="s">
        <v>2</v>
      </c>
      <c r="B1518" t="s">
        <v>1431</v>
      </c>
      <c r="J1518">
        <v>191.7705009480047</v>
      </c>
      <c r="K1518">
        <v>202.68138283960531</v>
      </c>
      <c r="L1518">
        <v>252.47625290796199</v>
      </c>
      <c r="M1518">
        <v>343.99326031130022</v>
      </c>
      <c r="N1518">
        <v>351.01445100163062</v>
      </c>
      <c r="O1518">
        <v>351.71445845895181</v>
      </c>
      <c r="P1518">
        <v>350.92932516210948</v>
      </c>
      <c r="Q1518">
        <v>341.18895415261483</v>
      </c>
    </row>
    <row r="1519" spans="1:17" hidden="1" x14ac:dyDescent="0.25">
      <c r="A1519" t="s">
        <v>2</v>
      </c>
      <c r="B1519" t="s">
        <v>1432</v>
      </c>
      <c r="C1519">
        <v>1276.185793406642</v>
      </c>
      <c r="D1519">
        <v>1276.2270311617999</v>
      </c>
      <c r="E1519">
        <v>1276.224765253583</v>
      </c>
      <c r="F1519">
        <v>1276.211809901569</v>
      </c>
      <c r="G1519">
        <v>638.11766975798605</v>
      </c>
      <c r="H1519">
        <v>638.11823284703496</v>
      </c>
      <c r="I1519">
        <v>638.12168154369556</v>
      </c>
      <c r="J1519">
        <v>177.219407320746</v>
      </c>
      <c r="K1519">
        <v>157.05446745066951</v>
      </c>
    </row>
    <row r="1520" spans="1:17" x14ac:dyDescent="0.25">
      <c r="A1520" t="s">
        <v>2</v>
      </c>
      <c r="B1520" t="s">
        <v>1433</v>
      </c>
      <c r="C1520">
        <v>3.1197670506249432E-2</v>
      </c>
      <c r="D1520">
        <v>0.92892492475051125</v>
      </c>
      <c r="E1520">
        <v>1.84666950925148</v>
      </c>
      <c r="F1520">
        <v>2.7652504088366792</v>
      </c>
      <c r="G1520">
        <v>103.4482630479171</v>
      </c>
      <c r="H1520">
        <v>104.36245187297619</v>
      </c>
      <c r="I1520">
        <v>104.6893790122767</v>
      </c>
      <c r="J1520">
        <v>46.226524620519783</v>
      </c>
      <c r="K1520">
        <v>44.528939984367589</v>
      </c>
      <c r="L1520">
        <v>46.409279899755298</v>
      </c>
      <c r="M1520">
        <v>0.15636330372171731</v>
      </c>
      <c r="N1520">
        <v>2.7923035967786229E-3</v>
      </c>
      <c r="O1520">
        <v>3.562945677417894E-3</v>
      </c>
      <c r="P1520">
        <v>5.8721440426430273E-3</v>
      </c>
      <c r="Q1520">
        <v>1.7192839914028521E-2</v>
      </c>
    </row>
    <row r="1521" spans="1:17" hidden="1" x14ac:dyDescent="0.25">
      <c r="A1521" t="s">
        <v>2</v>
      </c>
      <c r="B1521" t="s">
        <v>1434</v>
      </c>
      <c r="J1521">
        <v>114.36445467730741</v>
      </c>
      <c r="K1521">
        <v>117.7267165898394</v>
      </c>
      <c r="L1521">
        <v>158.06916338056479</v>
      </c>
      <c r="M1521">
        <v>204.32207997659819</v>
      </c>
      <c r="N1521">
        <v>204.4756509767227</v>
      </c>
      <c r="O1521">
        <v>204.47488033464211</v>
      </c>
      <c r="P1521">
        <v>204.47257113627691</v>
      </c>
      <c r="Q1521">
        <v>204.46125044040551</v>
      </c>
    </row>
    <row r="1522" spans="1:17" hidden="1" x14ac:dyDescent="0.25">
      <c r="A1522" t="s">
        <v>2</v>
      </c>
      <c r="B1522" t="s">
        <v>1435</v>
      </c>
      <c r="C1522">
        <v>199.54830445778089</v>
      </c>
      <c r="D1522">
        <v>199.56400374100841</v>
      </c>
      <c r="E1522">
        <v>199.55968569397911</v>
      </c>
      <c r="F1522">
        <v>199.55453104680001</v>
      </c>
      <c r="G1522">
        <v>99.784944945194539</v>
      </c>
      <c r="H1522">
        <v>99.78418265759916</v>
      </c>
      <c r="I1522">
        <v>99.789064268042281</v>
      </c>
      <c r="J1522">
        <v>43.887463982492129</v>
      </c>
      <c r="K1522">
        <v>42.222786706112338</v>
      </c>
    </row>
    <row r="1523" spans="1:17" hidden="1" x14ac:dyDescent="0.25">
      <c r="A1523" t="s">
        <v>2</v>
      </c>
      <c r="B1523" t="s">
        <v>1436</v>
      </c>
      <c r="J1523">
        <v>131.67499890967869</v>
      </c>
      <c r="K1523">
        <v>142.43870765424441</v>
      </c>
      <c r="L1523">
        <v>182.49805569208601</v>
      </c>
      <c r="M1523">
        <v>84.570280263685973</v>
      </c>
      <c r="N1523">
        <v>111.7110255237492</v>
      </c>
      <c r="O1523">
        <v>108.516078556838</v>
      </c>
      <c r="P1523">
        <v>100.550676752779</v>
      </c>
      <c r="Q1523">
        <v>99.864335988451103</v>
      </c>
    </row>
    <row r="1524" spans="1:17" x14ac:dyDescent="0.25">
      <c r="A1524" t="s">
        <v>2</v>
      </c>
      <c r="B1524" t="s">
        <v>1437</v>
      </c>
      <c r="C1524">
        <v>2.9940035603465029E-5</v>
      </c>
      <c r="D1524">
        <v>6.6987092530432942E-5</v>
      </c>
      <c r="E1524">
        <v>1.0343973592916681E-4</v>
      </c>
      <c r="F1524">
        <v>19.738491109827439</v>
      </c>
      <c r="G1524">
        <v>22.30577148165008</v>
      </c>
      <c r="H1524">
        <v>24.402267774322471</v>
      </c>
      <c r="I1524">
        <v>25.24886166976038</v>
      </c>
      <c r="J1524">
        <v>2.745760652653261</v>
      </c>
      <c r="K1524">
        <v>1.465979176111109</v>
      </c>
      <c r="L1524">
        <v>8.4610108519527008E-2</v>
      </c>
      <c r="M1524">
        <v>1.095906908788418E-5</v>
      </c>
      <c r="N1524">
        <v>1.3986864873851791E-5</v>
      </c>
      <c r="O1524">
        <v>1.7851124886198051E-5</v>
      </c>
      <c r="P1524">
        <v>2.2782953574316321E-5</v>
      </c>
      <c r="Q1524">
        <v>1.3531694388882129E-4</v>
      </c>
    </row>
    <row r="1525" spans="1:17" hidden="1" x14ac:dyDescent="0.25">
      <c r="A1525" t="s">
        <v>2</v>
      </c>
      <c r="B1525" t="s">
        <v>1438</v>
      </c>
      <c r="J1525">
        <v>131.6797232642154</v>
      </c>
      <c r="K1525">
        <v>142.4654350995522</v>
      </c>
      <c r="L1525">
        <v>182.5402333282687</v>
      </c>
      <c r="M1525">
        <v>84.598897053967477</v>
      </c>
      <c r="N1525">
        <v>111.75961406068539</v>
      </c>
      <c r="O1525">
        <v>108.5571235917062</v>
      </c>
      <c r="P1525">
        <v>100.5793980799418</v>
      </c>
      <c r="Q1525">
        <v>99.864951938312586</v>
      </c>
    </row>
    <row r="1526" spans="1:17" hidden="1" x14ac:dyDescent="0.25">
      <c r="A1526" t="s">
        <v>2</v>
      </c>
      <c r="B1526" t="s">
        <v>1439</v>
      </c>
      <c r="C1526">
        <v>104.7689639216287</v>
      </c>
      <c r="D1526">
        <v>104.76947897626719</v>
      </c>
      <c r="E1526">
        <v>104.7694718189899</v>
      </c>
    </row>
    <row r="1527" spans="1:17" hidden="1" x14ac:dyDescent="0.25">
      <c r="A1527" t="s">
        <v>2</v>
      </c>
      <c r="B1527" t="s">
        <v>1440</v>
      </c>
      <c r="J1527">
        <v>131.69048706706289</v>
      </c>
      <c r="K1527">
        <v>142.57864396964271</v>
      </c>
      <c r="L1527">
        <v>164.17216725303359</v>
      </c>
      <c r="M1527">
        <v>201.3112900589382</v>
      </c>
      <c r="N1527">
        <v>185.97797162470559</v>
      </c>
      <c r="O1527">
        <v>202.47637359346291</v>
      </c>
      <c r="P1527">
        <v>251.74453551960059</v>
      </c>
      <c r="Q1527">
        <v>254.5313899926353</v>
      </c>
    </row>
    <row r="1528" spans="1:17" hidden="1" x14ac:dyDescent="0.25">
      <c r="A1528" t="s">
        <v>2</v>
      </c>
      <c r="B1528" t="s">
        <v>1441</v>
      </c>
      <c r="J1528">
        <v>138.83622607670279</v>
      </c>
      <c r="K1528">
        <v>158.958895855675</v>
      </c>
      <c r="L1528">
        <v>188.22600149267669</v>
      </c>
      <c r="M1528">
        <v>234.43071517854381</v>
      </c>
      <c r="N1528">
        <v>214.995233993927</v>
      </c>
      <c r="O1528">
        <v>225.56727889433759</v>
      </c>
      <c r="P1528">
        <v>271.94591886507959</v>
      </c>
      <c r="Q1528">
        <v>273.12286528472049</v>
      </c>
    </row>
    <row r="1529" spans="1:17" hidden="1" x14ac:dyDescent="0.25">
      <c r="A1529" t="s">
        <v>2</v>
      </c>
      <c r="B1529" t="s">
        <v>1442</v>
      </c>
      <c r="J1529">
        <v>131.6871623855719</v>
      </c>
      <c r="K1529">
        <v>142.52822369347561</v>
      </c>
      <c r="L1529">
        <v>163.95227798385579</v>
      </c>
      <c r="M1529">
        <v>219.66447655882041</v>
      </c>
      <c r="N1529">
        <v>202.49130483738821</v>
      </c>
      <c r="O1529">
        <v>200.4298698044432</v>
      </c>
      <c r="P1529">
        <v>187.65736461098379</v>
      </c>
      <c r="Q1529">
        <v>188.4435351928631</v>
      </c>
    </row>
    <row r="1530" spans="1:17" hidden="1" x14ac:dyDescent="0.25">
      <c r="A1530" t="s">
        <v>2</v>
      </c>
      <c r="B1530" t="s">
        <v>1443</v>
      </c>
      <c r="J1530">
        <v>131.69744216745889</v>
      </c>
      <c r="K1530">
        <v>142.58520385430549</v>
      </c>
      <c r="L1530">
        <v>164.03812124373991</v>
      </c>
      <c r="M1530">
        <v>196.6371349499199</v>
      </c>
      <c r="N1530">
        <v>203.38307721110911</v>
      </c>
      <c r="O1530">
        <v>197.7103026684062</v>
      </c>
      <c r="P1530">
        <v>187.45589437288459</v>
      </c>
      <c r="Q1530">
        <v>188.3453603881282</v>
      </c>
    </row>
    <row r="1531" spans="1:17" x14ac:dyDescent="0.25">
      <c r="A1531" t="s">
        <v>2</v>
      </c>
      <c r="B1531" t="s">
        <v>1444</v>
      </c>
      <c r="C1531">
        <v>1.3207244624572421E-3</v>
      </c>
      <c r="D1531">
        <v>442.95504843784499</v>
      </c>
      <c r="E1531">
        <v>641.02311220579929</v>
      </c>
      <c r="F1531">
        <v>687.90710392969027</v>
      </c>
      <c r="G1531">
        <v>692.48589578112262</v>
      </c>
      <c r="H1531">
        <v>695.27010791303371</v>
      </c>
      <c r="I1531">
        <v>696.11678424143133</v>
      </c>
      <c r="J1531">
        <v>202.0000447389765</v>
      </c>
      <c r="K1531">
        <v>175.26896305708061</v>
      </c>
      <c r="L1531">
        <v>29.579666450817189</v>
      </c>
      <c r="M1531">
        <v>5.9297375222046039E-5</v>
      </c>
      <c r="N1531">
        <v>5.0626434184937908E-5</v>
      </c>
      <c r="O1531">
        <v>6.4613234455671863E-5</v>
      </c>
      <c r="P1531">
        <v>9.7796813040810346E-5</v>
      </c>
      <c r="Q1531">
        <v>3.1804835167428618E-4</v>
      </c>
    </row>
    <row r="1532" spans="1:17" hidden="1" x14ac:dyDescent="0.25">
      <c r="A1532" t="s">
        <v>2</v>
      </c>
      <c r="B1532" t="s">
        <v>1445</v>
      </c>
      <c r="C1532">
        <v>766.38383504787782</v>
      </c>
      <c r="D1532">
        <v>766.38435038410114</v>
      </c>
      <c r="E1532">
        <v>383.19209409420529</v>
      </c>
      <c r="F1532">
        <v>383.19208882523651</v>
      </c>
      <c r="G1532">
        <v>383.19208016470691</v>
      </c>
      <c r="H1532">
        <v>383.19207822136713</v>
      </c>
      <c r="I1532">
        <v>383.19224005921512</v>
      </c>
    </row>
    <row r="1533" spans="1:17" hidden="1" x14ac:dyDescent="0.25">
      <c r="A1533" t="s">
        <v>2</v>
      </c>
      <c r="B1533" t="s">
        <v>1446</v>
      </c>
      <c r="J1533">
        <v>132.08936995294701</v>
      </c>
      <c r="K1533">
        <v>106.65028262693281</v>
      </c>
      <c r="L1533">
        <v>90.574774864067194</v>
      </c>
      <c r="M1533">
        <v>87.410463945656645</v>
      </c>
      <c r="N1533">
        <v>116.72295470652659</v>
      </c>
      <c r="O1533">
        <v>112.89058474742519</v>
      </c>
      <c r="P1533">
        <v>103.7634434240903</v>
      </c>
      <c r="Q1533">
        <v>100.4412500491096</v>
      </c>
    </row>
    <row r="1534" spans="1:17" x14ac:dyDescent="0.25">
      <c r="A1534" t="s">
        <v>2</v>
      </c>
      <c r="B1534" t="s">
        <v>1447</v>
      </c>
      <c r="C1534">
        <v>6.9907227421689089E-6</v>
      </c>
      <c r="D1534">
        <v>7.6340498159158375E-6</v>
      </c>
      <c r="E1534">
        <v>8.0164050249756748E-6</v>
      </c>
      <c r="F1534">
        <v>8.4259868016030842E-6</v>
      </c>
      <c r="G1534">
        <v>8.8452395958253821E-6</v>
      </c>
      <c r="H1534">
        <v>9.3358151437307345E-6</v>
      </c>
      <c r="I1534">
        <v>0.12742420979682709</v>
      </c>
      <c r="J1534">
        <v>9.7355509452808768E-6</v>
      </c>
      <c r="K1534">
        <v>1.022230851844244E-5</v>
      </c>
      <c r="L1534">
        <v>2.1466954766000841E-6</v>
      </c>
      <c r="M1534">
        <v>2.7397863929713289E-6</v>
      </c>
      <c r="N1534">
        <v>3.4967394853788392E-6</v>
      </c>
      <c r="O1534">
        <v>4.462820911360748E-6</v>
      </c>
      <c r="P1534">
        <v>5.6958093895420662E-6</v>
      </c>
      <c r="Q1534">
        <v>3.6346454550251443E-5</v>
      </c>
    </row>
    <row r="1535" spans="1:17" hidden="1" x14ac:dyDescent="0.25">
      <c r="A1535" t="s">
        <v>2</v>
      </c>
      <c r="B1535" t="s">
        <v>1448</v>
      </c>
      <c r="C1535">
        <v>224.89669263476489</v>
      </c>
    </row>
    <row r="1536" spans="1:17" hidden="1" x14ac:dyDescent="0.25">
      <c r="A1536" t="s">
        <v>2</v>
      </c>
      <c r="B1536" t="s">
        <v>1449</v>
      </c>
      <c r="J1536">
        <v>132.2133016771256</v>
      </c>
      <c r="K1536">
        <v>107.4254098526624</v>
      </c>
      <c r="L1536">
        <v>91.402562878997912</v>
      </c>
      <c r="M1536">
        <v>88.283586993061348</v>
      </c>
      <c r="N1536">
        <v>118.26518098998601</v>
      </c>
      <c r="O1536">
        <v>114.2158938745246</v>
      </c>
      <c r="P1536">
        <v>104.71497053883721</v>
      </c>
      <c r="Q1536">
        <v>100.5740564859925</v>
      </c>
    </row>
    <row r="1537" spans="1:17" x14ac:dyDescent="0.25">
      <c r="A1537" t="s">
        <v>2</v>
      </c>
      <c r="B1537" t="s">
        <v>1450</v>
      </c>
      <c r="C1537">
        <v>6.9907226407544232E-6</v>
      </c>
      <c r="D1537">
        <v>7.6340496960310462E-6</v>
      </c>
      <c r="E1537">
        <v>8.0164048620376626E-6</v>
      </c>
      <c r="F1537">
        <v>8.4259863834091065E-6</v>
      </c>
      <c r="G1537">
        <v>8.8452393177739254E-6</v>
      </c>
      <c r="H1537">
        <v>9.3358143993153003E-6</v>
      </c>
      <c r="I1537">
        <v>0.12742334905797681</v>
      </c>
      <c r="J1537">
        <v>9.7355507890909693E-6</v>
      </c>
      <c r="K1537">
        <v>1.0222308396410531E-5</v>
      </c>
      <c r="L1537">
        <v>2.1466953425732439E-6</v>
      </c>
      <c r="M1537">
        <v>2.739786240212945E-6</v>
      </c>
      <c r="N1537">
        <v>3.4967393384098692E-6</v>
      </c>
      <c r="O1537">
        <v>4.4628207852960204E-6</v>
      </c>
      <c r="P1537">
        <v>5.6958092593271042E-6</v>
      </c>
      <c r="Q1537">
        <v>3.6346454550349082E-5</v>
      </c>
    </row>
    <row r="1538" spans="1:17" hidden="1" x14ac:dyDescent="0.25">
      <c r="A1538" t="s">
        <v>2</v>
      </c>
      <c r="B1538" t="s">
        <v>1451</v>
      </c>
      <c r="C1538">
        <v>722.32251917897065</v>
      </c>
    </row>
    <row r="1539" spans="1:17" hidden="1" x14ac:dyDescent="0.25">
      <c r="A1539" t="s">
        <v>2</v>
      </c>
      <c r="B1539" t="s">
        <v>1452</v>
      </c>
      <c r="J1539">
        <v>131.74755388010001</v>
      </c>
      <c r="K1539">
        <v>142.85025641032831</v>
      </c>
      <c r="L1539">
        <v>164.33757297425601</v>
      </c>
      <c r="M1539">
        <v>224.6920396037531</v>
      </c>
      <c r="N1539">
        <v>202.35322940408301</v>
      </c>
      <c r="O1539">
        <v>200.5981832799464</v>
      </c>
      <c r="P1539">
        <v>187.73295363282031</v>
      </c>
      <c r="Q1539">
        <v>188.35379853130021</v>
      </c>
    </row>
    <row r="1540" spans="1:17" hidden="1" x14ac:dyDescent="0.25">
      <c r="A1540" t="s">
        <v>2</v>
      </c>
      <c r="B1540" t="s">
        <v>1453</v>
      </c>
      <c r="J1540">
        <v>131.66212037962359</v>
      </c>
      <c r="K1540">
        <v>142.38996395343059</v>
      </c>
      <c r="L1540">
        <v>163.77416014542101</v>
      </c>
      <c r="M1540">
        <v>223.80229283994751</v>
      </c>
      <c r="N1540">
        <v>201.0196015952167</v>
      </c>
      <c r="O1540">
        <v>199.37662894076141</v>
      </c>
      <c r="P1540">
        <v>186.8073930593184</v>
      </c>
      <c r="Q1540">
        <v>188.1656120490521</v>
      </c>
    </row>
    <row r="1541" spans="1:17" hidden="1" x14ac:dyDescent="0.25">
      <c r="A1541" t="s">
        <v>2</v>
      </c>
      <c r="B1541" t="s">
        <v>1454</v>
      </c>
      <c r="C1541">
        <v>3.3663939468873489</v>
      </c>
      <c r="D1541">
        <v>3.366904444100622</v>
      </c>
      <c r="E1541">
        <v>3.3670520757270319</v>
      </c>
      <c r="F1541">
        <v>3.3670520757270319</v>
      </c>
      <c r="G1541">
        <v>1.683526037863516</v>
      </c>
      <c r="H1541">
        <v>1.683526037863516</v>
      </c>
      <c r="I1541">
        <v>1.683526037863516</v>
      </c>
      <c r="J1541">
        <v>1.674381719595784</v>
      </c>
      <c r="K1541">
        <v>0.9180298831740008</v>
      </c>
    </row>
    <row r="1542" spans="1:17" x14ac:dyDescent="0.25">
      <c r="A1542" t="s">
        <v>2</v>
      </c>
      <c r="B1542" t="s">
        <v>1455</v>
      </c>
      <c r="C1542">
        <v>1.945952998098708E-3</v>
      </c>
      <c r="D1542">
        <v>512.61892699490579</v>
      </c>
      <c r="E1542">
        <v>706.09617276631468</v>
      </c>
      <c r="F1542">
        <v>752.59634853578734</v>
      </c>
      <c r="G1542">
        <v>757.17042077812312</v>
      </c>
      <c r="H1542">
        <v>760.64279165106825</v>
      </c>
      <c r="I1542">
        <v>761.72868398424055</v>
      </c>
      <c r="J1542">
        <v>206.83431708974661</v>
      </c>
      <c r="K1542">
        <v>178.1687489031911</v>
      </c>
      <c r="L1542">
        <v>120.8642845225306</v>
      </c>
      <c r="M1542">
        <v>0.56341276822795028</v>
      </c>
      <c r="N1542">
        <v>6.1419189778192404E-5</v>
      </c>
      <c r="O1542">
        <v>7.8387698360635061E-5</v>
      </c>
      <c r="P1542">
        <v>1.2928413296989041E-4</v>
      </c>
      <c r="Q1542">
        <v>3.7996770376847008E-4</v>
      </c>
    </row>
    <row r="1543" spans="1:17" hidden="1" x14ac:dyDescent="0.25">
      <c r="A1543" t="s">
        <v>2</v>
      </c>
      <c r="B1543" t="s">
        <v>1456</v>
      </c>
      <c r="J1543">
        <v>131.67555108815591</v>
      </c>
      <c r="K1543">
        <v>142.46241177323159</v>
      </c>
      <c r="L1543">
        <v>163.86396728905081</v>
      </c>
      <c r="M1543">
        <v>223.94379457017229</v>
      </c>
      <c r="N1543">
        <v>201.22913354736639</v>
      </c>
      <c r="O1543">
        <v>199.56997279115939</v>
      </c>
      <c r="P1543">
        <v>186.95565040885739</v>
      </c>
      <c r="Q1543">
        <v>188.2003985942375</v>
      </c>
    </row>
    <row r="1544" spans="1:17" hidden="1" x14ac:dyDescent="0.25">
      <c r="A1544" t="s">
        <v>2</v>
      </c>
      <c r="B1544" t="s">
        <v>1457</v>
      </c>
      <c r="C1544">
        <v>3.3670520757270279</v>
      </c>
      <c r="D1544">
        <v>3.3670520757270279</v>
      </c>
      <c r="E1544">
        <v>3.3668972979018288</v>
      </c>
      <c r="F1544">
        <v>3.3668919596809932</v>
      </c>
      <c r="G1544">
        <v>1.683357517355395</v>
      </c>
      <c r="H1544">
        <v>1.683355345247574</v>
      </c>
      <c r="I1544">
        <v>1.683516966785128</v>
      </c>
      <c r="K1544">
        <v>0.75328431304944532</v>
      </c>
    </row>
    <row r="1545" spans="1:17" hidden="1" x14ac:dyDescent="0.25">
      <c r="A1545" t="s">
        <v>2</v>
      </c>
      <c r="B1545" t="s">
        <v>1458</v>
      </c>
      <c r="J1545">
        <v>45.21155089467657</v>
      </c>
      <c r="K1545">
        <v>47.95422435037829</v>
      </c>
      <c r="L1545">
        <v>51.728220887618548</v>
      </c>
      <c r="M1545">
        <v>53.084930577910598</v>
      </c>
      <c r="N1545">
        <v>72.802426842538026</v>
      </c>
      <c r="O1545">
        <v>97.709712083127343</v>
      </c>
      <c r="P1545">
        <v>80.451630998131336</v>
      </c>
      <c r="Q1545">
        <v>84.294530516731925</v>
      </c>
    </row>
    <row r="1546" spans="1:17" hidden="1" x14ac:dyDescent="0.25">
      <c r="A1546" t="s">
        <v>2</v>
      </c>
      <c r="B1546" t="s">
        <v>1459</v>
      </c>
      <c r="J1546">
        <v>45.200952250502553</v>
      </c>
      <c r="K1546">
        <v>47.907580674534003</v>
      </c>
      <c r="L1546">
        <v>51.676496872968087</v>
      </c>
      <c r="M1546">
        <v>53.039105657580862</v>
      </c>
      <c r="N1546">
        <v>72.7272385329982</v>
      </c>
      <c r="O1546">
        <v>97.608511917695765</v>
      </c>
      <c r="P1546">
        <v>80.360429667449651</v>
      </c>
      <c r="Q1546">
        <v>84.272362238801577</v>
      </c>
    </row>
    <row r="1547" spans="1:17" hidden="1" x14ac:dyDescent="0.25">
      <c r="A1547" t="s">
        <v>2</v>
      </c>
      <c r="B1547" t="s">
        <v>1460</v>
      </c>
      <c r="J1547">
        <v>45.222595665523258</v>
      </c>
      <c r="K1547">
        <v>47.996179819472808</v>
      </c>
      <c r="L1547">
        <v>51.773966656252469</v>
      </c>
      <c r="M1547">
        <v>53.125253565023662</v>
      </c>
      <c r="N1547">
        <v>72.868460058825903</v>
      </c>
      <c r="O1547">
        <v>97.798607955827222</v>
      </c>
      <c r="P1547">
        <v>80.531469285499199</v>
      </c>
      <c r="Q1547">
        <v>84.314182200203192</v>
      </c>
    </row>
    <row r="1548" spans="1:17" hidden="1" x14ac:dyDescent="0.25">
      <c r="A1548" t="s">
        <v>2</v>
      </c>
      <c r="B1548" t="s">
        <v>1461</v>
      </c>
      <c r="J1548">
        <v>45.222869657566072</v>
      </c>
      <c r="K1548">
        <v>47.959597038544047</v>
      </c>
      <c r="L1548">
        <v>51.695506759778517</v>
      </c>
      <c r="M1548">
        <v>54.731334230873628</v>
      </c>
      <c r="N1548">
        <v>36.109176536033488</v>
      </c>
      <c r="O1548">
        <v>45.855656635709757</v>
      </c>
      <c r="P1548">
        <v>49.489572533336137</v>
      </c>
      <c r="Q1548">
        <v>47.375805599212143</v>
      </c>
    </row>
    <row r="1549" spans="1:17" hidden="1" x14ac:dyDescent="0.25">
      <c r="A1549" t="s">
        <v>2</v>
      </c>
      <c r="B1549" t="s">
        <v>1462</v>
      </c>
      <c r="J1549">
        <v>45.220517357371747</v>
      </c>
      <c r="K1549">
        <v>47.94571631121606</v>
      </c>
      <c r="L1549">
        <v>51.679864272512411</v>
      </c>
      <c r="M1549">
        <v>54.715986339998672</v>
      </c>
      <c r="N1549">
        <v>36.093439280467017</v>
      </c>
      <c r="O1549">
        <v>45.833779462104758</v>
      </c>
      <c r="P1549">
        <v>49.467919447061881</v>
      </c>
      <c r="Q1549">
        <v>47.371150356201632</v>
      </c>
    </row>
    <row r="1550" spans="1:17" hidden="1" x14ac:dyDescent="0.25">
      <c r="A1550" t="s">
        <v>2</v>
      </c>
      <c r="B1550" t="s">
        <v>1463</v>
      </c>
      <c r="J1550">
        <v>45.223236516174161</v>
      </c>
      <c r="K1550">
        <v>47.964046408613981</v>
      </c>
      <c r="L1550">
        <v>51.700813431690968</v>
      </c>
      <c r="M1550">
        <v>54.736365489810517</v>
      </c>
      <c r="N1550">
        <v>36.114482102831282</v>
      </c>
      <c r="O1550">
        <v>45.863038365145023</v>
      </c>
      <c r="P1550">
        <v>49.496931803617677</v>
      </c>
      <c r="Q1550">
        <v>47.377236616388913</v>
      </c>
    </row>
    <row r="1551" spans="1:17" hidden="1" x14ac:dyDescent="0.25">
      <c r="A1551" t="s">
        <v>2</v>
      </c>
      <c r="B1551" t="s">
        <v>1464</v>
      </c>
      <c r="J1551">
        <v>45.232950100788173</v>
      </c>
      <c r="K1551">
        <v>48.01603325833711</v>
      </c>
      <c r="L1551">
        <v>51.758936743243041</v>
      </c>
      <c r="M1551">
        <v>54.792875841589968</v>
      </c>
      <c r="N1551">
        <v>36.173637906153459</v>
      </c>
      <c r="O1551">
        <v>45.944647000414257</v>
      </c>
      <c r="P1551">
        <v>49.577514441681863</v>
      </c>
      <c r="Q1551">
        <v>47.393002588097353</v>
      </c>
    </row>
    <row r="1552" spans="1:17" hidden="1" x14ac:dyDescent="0.25">
      <c r="A1552" t="s">
        <v>2</v>
      </c>
      <c r="B1552" t="s">
        <v>1465</v>
      </c>
      <c r="J1552">
        <v>45.229750459955078</v>
      </c>
      <c r="K1552">
        <v>48.000395516286837</v>
      </c>
      <c r="L1552">
        <v>51.741349664468537</v>
      </c>
      <c r="M1552">
        <v>54.775853796818808</v>
      </c>
      <c r="N1552">
        <v>36.156208943648657</v>
      </c>
      <c r="O1552">
        <v>45.920501072280977</v>
      </c>
      <c r="P1552">
        <v>49.553509005307319</v>
      </c>
      <c r="Q1552">
        <v>47.387865780326393</v>
      </c>
    </row>
    <row r="1553" spans="1:17" hidden="1" x14ac:dyDescent="0.25">
      <c r="A1553" t="s">
        <v>2</v>
      </c>
      <c r="B1553" t="s">
        <v>1466</v>
      </c>
      <c r="J1553">
        <v>45.234084193597518</v>
      </c>
      <c r="K1553">
        <v>48.021493452069564</v>
      </c>
      <c r="L1553">
        <v>51.76510918199228</v>
      </c>
      <c r="M1553">
        <v>54.798829848887792</v>
      </c>
      <c r="N1553">
        <v>36.179680258426423</v>
      </c>
      <c r="O1553">
        <v>45.953039941739057</v>
      </c>
      <c r="P1553">
        <v>49.585889972485496</v>
      </c>
      <c r="Q1553">
        <v>47.394867849588103</v>
      </c>
    </row>
    <row r="1554" spans="1:17" x14ac:dyDescent="0.25">
      <c r="A1554" t="s">
        <v>2</v>
      </c>
      <c r="B1554" t="s">
        <v>1467</v>
      </c>
      <c r="C1554">
        <v>9.3117559011838082</v>
      </c>
      <c r="D1554">
        <v>10.54042018542836</v>
      </c>
      <c r="E1554">
        <v>11.87998072594719</v>
      </c>
      <c r="F1554">
        <v>13.243980981527891</v>
      </c>
      <c r="G1554">
        <v>179.21746965732319</v>
      </c>
      <c r="H1554">
        <v>180.52077774113599</v>
      </c>
      <c r="I1554">
        <v>181.00401098232521</v>
      </c>
      <c r="J1554">
        <v>42.079522138958268</v>
      </c>
      <c r="K1554">
        <v>32.272038386167623</v>
      </c>
      <c r="L1554">
        <v>25.99811934815952</v>
      </c>
      <c r="M1554">
        <v>20.59945782521033</v>
      </c>
      <c r="N1554">
        <v>16.005881570402369</v>
      </c>
      <c r="O1554">
        <v>4.8071935275233024E-3</v>
      </c>
      <c r="P1554">
        <v>5.6906358020333368E-3</v>
      </c>
      <c r="Q1554">
        <v>1.275298706380544E-2</v>
      </c>
    </row>
    <row r="1555" spans="1:17" hidden="1" x14ac:dyDescent="0.25">
      <c r="A1555" t="s">
        <v>2</v>
      </c>
      <c r="B1555" t="s">
        <v>1468</v>
      </c>
      <c r="C1555">
        <v>998.21909411710192</v>
      </c>
      <c r="D1555">
        <v>998.21764937994192</v>
      </c>
      <c r="E1555">
        <v>998.21517081202796</v>
      </c>
      <c r="F1555">
        <v>998.20961145987371</v>
      </c>
      <c r="G1555">
        <v>499.10832117201488</v>
      </c>
      <c r="H1555">
        <v>499.10853162329829</v>
      </c>
      <c r="I1555">
        <v>499.11035286307049</v>
      </c>
      <c r="J1555">
        <v>43.884965025077072</v>
      </c>
      <c r="K1555">
        <v>29.142864171568618</v>
      </c>
    </row>
    <row r="1556" spans="1:17" x14ac:dyDescent="0.25">
      <c r="A1556" t="s">
        <v>2</v>
      </c>
      <c r="B1556" t="s">
        <v>1469</v>
      </c>
      <c r="C1556">
        <v>2.6217814832087641E-2</v>
      </c>
      <c r="D1556">
        <v>4.8923572941326633E-2</v>
      </c>
      <c r="E1556">
        <v>7.2921582831283221E-2</v>
      </c>
      <c r="F1556">
        <v>8.760386488674049E-2</v>
      </c>
      <c r="G1556">
        <v>0.1023224215466586</v>
      </c>
      <c r="H1556">
        <v>0.1121324806009871</v>
      </c>
      <c r="I1556">
        <v>0.12525737632617609</v>
      </c>
      <c r="J1556">
        <v>9.4471485861888332E-2</v>
      </c>
      <c r="K1556">
        <v>9.5160833045872445E-2</v>
      </c>
      <c r="L1556">
        <v>9.5718260680559775E-2</v>
      </c>
      <c r="M1556">
        <v>9.6528873704556387E-2</v>
      </c>
      <c r="N1556">
        <v>9.3184161193628018E-2</v>
      </c>
      <c r="O1556">
        <v>3.4142835572908217E-2</v>
      </c>
      <c r="P1556">
        <v>6.7549266031498231E-3</v>
      </c>
      <c r="Q1556">
        <v>1.2907281969360361E-2</v>
      </c>
    </row>
    <row r="1557" spans="1:17" hidden="1" x14ac:dyDescent="0.25">
      <c r="A1557" t="s">
        <v>2</v>
      </c>
      <c r="B1557" t="s">
        <v>1470</v>
      </c>
      <c r="J1557">
        <v>73.692889525833877</v>
      </c>
      <c r="K1557">
        <v>77.025872650717503</v>
      </c>
      <c r="L1557">
        <v>79.411864034991808</v>
      </c>
      <c r="M1557">
        <v>80.13939506900023</v>
      </c>
      <c r="N1557">
        <v>81.812822882910652</v>
      </c>
      <c r="O1557">
        <v>94.705533403876856</v>
      </c>
      <c r="P1557">
        <v>105.1125074204742</v>
      </c>
      <c r="Q1557">
        <v>84.495982064890242</v>
      </c>
    </row>
    <row r="1558" spans="1:17" hidden="1" x14ac:dyDescent="0.25">
      <c r="A1558" t="s">
        <v>2</v>
      </c>
      <c r="B1558" t="s">
        <v>1471</v>
      </c>
      <c r="J1558">
        <v>155.5304772808241</v>
      </c>
      <c r="K1558">
        <v>161.37966219359581</v>
      </c>
      <c r="L1558">
        <v>168.95401749044959</v>
      </c>
      <c r="M1558">
        <v>172.57762812797321</v>
      </c>
      <c r="N1558">
        <v>186.15396711355021</v>
      </c>
      <c r="O1558">
        <v>184.60651844359819</v>
      </c>
      <c r="P1558">
        <v>168.2700566877765</v>
      </c>
      <c r="Q1558">
        <v>182.7688965689388</v>
      </c>
    </row>
    <row r="1559" spans="1:17" hidden="1" x14ac:dyDescent="0.25">
      <c r="A1559" t="s">
        <v>2</v>
      </c>
      <c r="B1559" t="s">
        <v>1472</v>
      </c>
      <c r="J1559">
        <v>36.013418032832909</v>
      </c>
      <c r="K1559">
        <v>42.209750634394908</v>
      </c>
      <c r="L1559">
        <v>42.319097310138481</v>
      </c>
      <c r="M1559">
        <v>42.334345989029202</v>
      </c>
      <c r="N1559">
        <v>45.218281954890116</v>
      </c>
      <c r="O1559">
        <v>32.533511760816118</v>
      </c>
      <c r="P1559">
        <v>33.711934676002087</v>
      </c>
      <c r="Q1559">
        <v>35.089454994180237</v>
      </c>
    </row>
    <row r="1560" spans="1:17" hidden="1" x14ac:dyDescent="0.25">
      <c r="A1560" t="s">
        <v>2</v>
      </c>
      <c r="B1560" t="s">
        <v>1473</v>
      </c>
      <c r="J1560">
        <v>155.51638821823821</v>
      </c>
      <c r="K1560">
        <v>161.30855317371049</v>
      </c>
      <c r="L1560">
        <v>168.87712983833649</v>
      </c>
      <c r="M1560">
        <v>172.50828098135671</v>
      </c>
      <c r="N1560">
        <v>186.08873627546319</v>
      </c>
      <c r="O1560">
        <v>184.54596986337049</v>
      </c>
      <c r="P1560">
        <v>168.21645271797391</v>
      </c>
      <c r="Q1560">
        <v>182.75346321269771</v>
      </c>
    </row>
    <row r="1561" spans="1:17" hidden="1" x14ac:dyDescent="0.25">
      <c r="A1561" t="s">
        <v>2</v>
      </c>
      <c r="B1561" t="s">
        <v>1474</v>
      </c>
      <c r="J1561">
        <v>28.506528780287141</v>
      </c>
      <c r="K1561">
        <v>33.453127785924529</v>
      </c>
      <c r="L1561">
        <v>33.549818660768757</v>
      </c>
      <c r="M1561">
        <v>33.567403969633332</v>
      </c>
      <c r="N1561">
        <v>35.858310144476881</v>
      </c>
      <c r="O1561">
        <v>25.79388714317728</v>
      </c>
      <c r="P1561">
        <v>26.72855377019857</v>
      </c>
      <c r="Q1561">
        <v>27.821251462060079</v>
      </c>
    </row>
    <row r="1562" spans="1:17" x14ac:dyDescent="0.25">
      <c r="A1562" t="s">
        <v>2</v>
      </c>
      <c r="B1562" t="s">
        <v>1475</v>
      </c>
      <c r="C1562">
        <v>2.3907803300466369E-2</v>
      </c>
      <c r="D1562">
        <v>4.442673035053385E-2</v>
      </c>
      <c r="E1562">
        <v>6.4017230831155986E-2</v>
      </c>
      <c r="F1562">
        <v>7.71254610894377E-2</v>
      </c>
      <c r="G1562">
        <v>9.0039878545350116E-2</v>
      </c>
      <c r="H1562">
        <v>9.847774513598273E-2</v>
      </c>
      <c r="I1562">
        <v>0.1106377325945796</v>
      </c>
      <c r="J1562">
        <v>8.3252203552504664E-2</v>
      </c>
      <c r="K1562">
        <v>8.3837868919888814E-2</v>
      </c>
      <c r="L1562">
        <v>8.4290448795209874E-2</v>
      </c>
      <c r="M1562">
        <v>7.3705180213943025E-2</v>
      </c>
      <c r="N1562">
        <v>1.879817147053366E-2</v>
      </c>
      <c r="O1562">
        <v>3.3931647313059209E-3</v>
      </c>
      <c r="P1562">
        <v>4.313208006469703E-3</v>
      </c>
      <c r="Q1562">
        <v>9.9819610215933201E-3</v>
      </c>
    </row>
    <row r="1563" spans="1:17" hidden="1" x14ac:dyDescent="0.25">
      <c r="A1563" t="s">
        <v>2</v>
      </c>
      <c r="B1563" t="s">
        <v>1476</v>
      </c>
      <c r="J1563">
        <v>155.56286932057</v>
      </c>
      <c r="K1563">
        <v>161.54188635065239</v>
      </c>
      <c r="L1563">
        <v>169.12953398809259</v>
      </c>
      <c r="M1563">
        <v>172.73637985009799</v>
      </c>
      <c r="N1563">
        <v>186.3032578827372</v>
      </c>
      <c r="O1563">
        <v>184.74052647516149</v>
      </c>
      <c r="P1563">
        <v>168.3894870485444</v>
      </c>
      <c r="Q1563">
        <v>182.7989919880329</v>
      </c>
    </row>
    <row r="1564" spans="1:17" hidden="1" x14ac:dyDescent="0.25">
      <c r="A1564" t="s">
        <v>2</v>
      </c>
      <c r="B1564" t="s">
        <v>2685</v>
      </c>
      <c r="C1564">
        <v>39.936350427770563</v>
      </c>
      <c r="D1564">
        <v>32.857412547781728</v>
      </c>
      <c r="E1564">
        <v>33.082391067292008</v>
      </c>
      <c r="F1564">
        <v>33.262616765476132</v>
      </c>
      <c r="G1564">
        <v>33.425204947274793</v>
      </c>
      <c r="H1564">
        <v>33.554970790900668</v>
      </c>
      <c r="I1564">
        <v>22.500656314710191</v>
      </c>
      <c r="J1564">
        <v>10.431553738761661</v>
      </c>
      <c r="K1564">
        <v>9.5822468798089702</v>
      </c>
      <c r="L1564">
        <v>6.6418849843822851</v>
      </c>
      <c r="M1564">
        <v>2.157052910549357</v>
      </c>
    </row>
    <row r="1565" spans="1:17" hidden="1" x14ac:dyDescent="0.25">
      <c r="A1565" t="s">
        <v>2</v>
      </c>
      <c r="B1565" t="s">
        <v>1477</v>
      </c>
      <c r="J1565">
        <v>35.127051008855091</v>
      </c>
      <c r="K1565">
        <v>41.178124526620508</v>
      </c>
      <c r="L1565">
        <v>41.286345997878009</v>
      </c>
      <c r="M1565">
        <v>41.301635009933428</v>
      </c>
      <c r="N1565">
        <v>44.115618754951328</v>
      </c>
      <c r="O1565">
        <v>31.73939544570603</v>
      </c>
      <c r="P1565">
        <v>32.889251378288151</v>
      </c>
      <c r="Q1565">
        <v>34.233315567604407</v>
      </c>
    </row>
    <row r="1566" spans="1:17" hidden="1" x14ac:dyDescent="0.25">
      <c r="A1566" t="s">
        <v>2</v>
      </c>
      <c r="B1566" t="s">
        <v>1478</v>
      </c>
      <c r="J1566">
        <v>73.689935503004889</v>
      </c>
      <c r="K1566">
        <v>77.016988555055363</v>
      </c>
      <c r="L1566">
        <v>79.403653384656252</v>
      </c>
      <c r="M1566">
        <v>80.130554705763316</v>
      </c>
      <c r="N1566">
        <v>81.805058919752483</v>
      </c>
      <c r="O1566">
        <v>94.698655868198699</v>
      </c>
      <c r="P1566">
        <v>107.7347786619154</v>
      </c>
      <c r="Q1566">
        <v>132.91884908607179</v>
      </c>
    </row>
    <row r="1567" spans="1:17" hidden="1" x14ac:dyDescent="0.25">
      <c r="A1567" t="s">
        <v>2</v>
      </c>
      <c r="B1567" t="s">
        <v>1479</v>
      </c>
      <c r="J1567">
        <v>73.689943425040269</v>
      </c>
      <c r="K1567">
        <v>77.017043164648214</v>
      </c>
      <c r="L1567">
        <v>79.403710160936186</v>
      </c>
      <c r="M1567">
        <v>80.130604994264189</v>
      </c>
      <c r="N1567">
        <v>81.805104832540025</v>
      </c>
      <c r="O1567">
        <v>94.698711221415437</v>
      </c>
      <c r="P1567">
        <v>107.7348447050837</v>
      </c>
      <c r="Q1567">
        <v>132.9189388367613</v>
      </c>
    </row>
    <row r="1568" spans="1:17" hidden="1" x14ac:dyDescent="0.25">
      <c r="A1568" t="s">
        <v>2</v>
      </c>
      <c r="B1568" t="s">
        <v>1480</v>
      </c>
      <c r="J1568">
        <v>73.689906256729131</v>
      </c>
      <c r="K1568">
        <v>77.016787352793898</v>
      </c>
      <c r="L1568">
        <v>79.403444232266608</v>
      </c>
      <c r="M1568">
        <v>80.130369476706448</v>
      </c>
      <c r="N1568">
        <v>81.804889830887845</v>
      </c>
      <c r="O1568">
        <v>94.698452043060414</v>
      </c>
      <c r="P1568">
        <v>107.734535517168</v>
      </c>
      <c r="Q1568">
        <v>132.91851870073111</v>
      </c>
    </row>
    <row r="1569" spans="1:17" x14ac:dyDescent="0.25">
      <c r="A1569" t="s">
        <v>2</v>
      </c>
      <c r="B1569" t="s">
        <v>1481</v>
      </c>
      <c r="C1569">
        <v>139.699283347434</v>
      </c>
      <c r="D1569">
        <v>216.30248105123121</v>
      </c>
      <c r="E1569">
        <v>784.78052630812579</v>
      </c>
      <c r="F1569">
        <v>799.47738667234978</v>
      </c>
      <c r="G1569">
        <v>833.09011423054005</v>
      </c>
      <c r="H1569">
        <v>848.1462817898024</v>
      </c>
      <c r="I1569">
        <v>942.31304951686411</v>
      </c>
      <c r="J1569">
        <v>210.55305498467649</v>
      </c>
      <c r="K1569">
        <v>157.99013624606121</v>
      </c>
      <c r="L1569">
        <v>124.8900847865506</v>
      </c>
      <c r="M1569">
        <v>102.5609174222283</v>
      </c>
      <c r="N1569">
        <v>87.991890172484176</v>
      </c>
      <c r="O1569">
        <v>86.234284622880892</v>
      </c>
      <c r="P1569">
        <v>84.703618672734706</v>
      </c>
      <c r="Q1569">
        <v>89.713489517752265</v>
      </c>
    </row>
    <row r="1570" spans="1:17" hidden="1" x14ac:dyDescent="0.25">
      <c r="A1570" t="s">
        <v>2</v>
      </c>
      <c r="B1570" t="s">
        <v>1482</v>
      </c>
      <c r="C1570">
        <v>142.80454017483081</v>
      </c>
      <c r="D1570">
        <v>148.14702120623019</v>
      </c>
      <c r="E1570">
        <v>148.52793882805781</v>
      </c>
      <c r="F1570">
        <v>148.71358012060131</v>
      </c>
      <c r="G1570">
        <v>130.06986156098779</v>
      </c>
      <c r="H1570">
        <v>130.20170137562059</v>
      </c>
      <c r="I1570">
        <v>130.85281672254769</v>
      </c>
      <c r="J1570">
        <v>41.293155791813433</v>
      </c>
      <c r="K1570">
        <v>30.472606478623231</v>
      </c>
      <c r="L1570">
        <v>22.169383216378829</v>
      </c>
      <c r="M1570">
        <v>16.93633902403851</v>
      </c>
      <c r="N1570">
        <v>13.59099784889343</v>
      </c>
      <c r="O1570">
        <v>12.17679819116325</v>
      </c>
      <c r="P1570">
        <v>10.225592838345669</v>
      </c>
      <c r="Q1570">
        <v>7.0552748986922911</v>
      </c>
    </row>
    <row r="1571" spans="1:17" hidden="1" x14ac:dyDescent="0.25">
      <c r="A1571" t="s">
        <v>2</v>
      </c>
      <c r="B1571" t="s">
        <v>1483</v>
      </c>
      <c r="J1571">
        <v>82.31868628919193</v>
      </c>
      <c r="K1571">
        <v>84.684950201428862</v>
      </c>
      <c r="L1571">
        <v>113.6781057978864</v>
      </c>
      <c r="M1571">
        <v>146.93620801904541</v>
      </c>
      <c r="N1571">
        <v>147.04958124433031</v>
      </c>
      <c r="O1571">
        <v>147.04957897519759</v>
      </c>
      <c r="P1571">
        <v>147.04957216874931</v>
      </c>
      <c r="Q1571">
        <v>147.0495369538915</v>
      </c>
    </row>
    <row r="1572" spans="1:17" x14ac:dyDescent="0.25">
      <c r="A1572" t="s">
        <v>2</v>
      </c>
      <c r="B1572" t="s">
        <v>1484</v>
      </c>
      <c r="C1572">
        <v>1.2904553401513671E-4</v>
      </c>
      <c r="D1572">
        <v>0.6569049782699321</v>
      </c>
      <c r="E1572">
        <v>1.313791695235172</v>
      </c>
      <c r="F1572">
        <v>1.9706790248009529</v>
      </c>
      <c r="G1572">
        <v>74.390835604620193</v>
      </c>
      <c r="H1572">
        <v>75.047722195250799</v>
      </c>
      <c r="I1572">
        <v>75.286319675336728</v>
      </c>
      <c r="J1572">
        <v>33.204515924002472</v>
      </c>
      <c r="K1572">
        <v>32.010745933105333</v>
      </c>
      <c r="L1572">
        <v>33.371483659589472</v>
      </c>
      <c r="M1572">
        <v>0.11338143843272561</v>
      </c>
      <c r="N1572">
        <v>8.2131478113596681E-6</v>
      </c>
      <c r="O1572">
        <v>1.048228051663749E-5</v>
      </c>
      <c r="P1572">
        <v>1.7288728804243021E-5</v>
      </c>
      <c r="Q1572">
        <v>5.2503586572957363E-5</v>
      </c>
    </row>
    <row r="1573" spans="1:17" hidden="1" x14ac:dyDescent="0.25">
      <c r="A1573" t="s">
        <v>2</v>
      </c>
      <c r="B1573" t="s">
        <v>1485</v>
      </c>
      <c r="C1573">
        <v>143.52641282988151</v>
      </c>
      <c r="D1573">
        <v>143.5265227535713</v>
      </c>
      <c r="E1573">
        <v>143.52652189303171</v>
      </c>
      <c r="F1573">
        <v>143.52652021488819</v>
      </c>
      <c r="G1573">
        <v>71.763249491490498</v>
      </c>
      <c r="H1573">
        <v>71.763248757291663</v>
      </c>
      <c r="I1573">
        <v>71.763269782091129</v>
      </c>
      <c r="J1573">
        <v>31.526387244283821</v>
      </c>
      <c r="K1573">
        <v>30.353893322943978</v>
      </c>
    </row>
    <row r="1574" spans="1:17" hidden="1" x14ac:dyDescent="0.25">
      <c r="A1574" t="s">
        <v>2</v>
      </c>
      <c r="B1574" t="s">
        <v>1486</v>
      </c>
      <c r="J1574">
        <v>16.252842430802868</v>
      </c>
      <c r="K1574">
        <v>18.291999553727688</v>
      </c>
      <c r="L1574">
        <v>18.950957769880109</v>
      </c>
      <c r="M1574">
        <v>20.577676664285342</v>
      </c>
      <c r="N1574">
        <v>21.5882224445768</v>
      </c>
      <c r="O1574">
        <v>18.518645441243269</v>
      </c>
      <c r="P1574">
        <v>17.89247542141246</v>
      </c>
      <c r="Q1574">
        <v>18.88810234680307</v>
      </c>
    </row>
    <row r="1575" spans="1:17" hidden="1" x14ac:dyDescent="0.25">
      <c r="A1575" t="s">
        <v>2</v>
      </c>
      <c r="B1575" t="s">
        <v>1487</v>
      </c>
      <c r="J1575">
        <v>16.252829307000692</v>
      </c>
      <c r="K1575">
        <v>18.291894663317169</v>
      </c>
      <c r="L1575">
        <v>18.950831371655632</v>
      </c>
      <c r="M1575">
        <v>20.577547190485269</v>
      </c>
      <c r="N1575">
        <v>21.58806669108019</v>
      </c>
      <c r="O1575">
        <v>18.518502383679909</v>
      </c>
      <c r="P1575">
        <v>17.892384017810489</v>
      </c>
      <c r="Q1575">
        <v>18.887989046701591</v>
      </c>
    </row>
    <row r="1576" spans="1:17" hidden="1" x14ac:dyDescent="0.25">
      <c r="A1576" t="s">
        <v>2</v>
      </c>
      <c r="B1576" t="s">
        <v>1488</v>
      </c>
      <c r="J1576">
        <v>16.252839892517859</v>
      </c>
      <c r="K1576">
        <v>18.291979238636682</v>
      </c>
      <c r="L1576">
        <v>18.95093328695917</v>
      </c>
      <c r="M1576">
        <v>20.577651583437749</v>
      </c>
      <c r="N1576">
        <v>21.58819227914848</v>
      </c>
      <c r="O1576">
        <v>18.518617740307359</v>
      </c>
      <c r="P1576">
        <v>17.892457739978379</v>
      </c>
      <c r="Q1576">
        <v>18.88808042027193</v>
      </c>
    </row>
    <row r="1577" spans="1:17" hidden="1" x14ac:dyDescent="0.25">
      <c r="A1577" t="s">
        <v>2</v>
      </c>
      <c r="B1577" t="s">
        <v>1489</v>
      </c>
      <c r="J1577">
        <v>16.339524492360312</v>
      </c>
      <c r="K1577">
        <v>18.341480047171942</v>
      </c>
      <c r="L1577">
        <v>18.98476199758008</v>
      </c>
      <c r="M1577">
        <v>20.604084278205629</v>
      </c>
      <c r="N1577">
        <v>22.846237710708039</v>
      </c>
      <c r="O1577">
        <v>35.565232055709053</v>
      </c>
      <c r="P1577">
        <v>35.750899042458023</v>
      </c>
      <c r="Q1577">
        <v>29.246170605875321</v>
      </c>
    </row>
    <row r="1578" spans="1:17" hidden="1" x14ac:dyDescent="0.25">
      <c r="A1578" t="s">
        <v>2</v>
      </c>
      <c r="B1578" t="s">
        <v>1490</v>
      </c>
      <c r="J1578">
        <v>16.254219065929661</v>
      </c>
      <c r="K1578">
        <v>18.294399721019929</v>
      </c>
      <c r="L1578">
        <v>18.953164700739649</v>
      </c>
      <c r="M1578">
        <v>20.579864956838239</v>
      </c>
      <c r="N1578">
        <v>21.59035081976587</v>
      </c>
      <c r="O1578">
        <v>18.52085226252289</v>
      </c>
      <c r="P1578">
        <v>17.894188762188911</v>
      </c>
      <c r="Q1578">
        <v>18.888871894099921</v>
      </c>
    </row>
    <row r="1579" spans="1:17" hidden="1" x14ac:dyDescent="0.25">
      <c r="A1579" t="s">
        <v>2</v>
      </c>
      <c r="B1579" t="s">
        <v>1491</v>
      </c>
      <c r="J1579">
        <v>16.25405835555647</v>
      </c>
      <c r="K1579">
        <v>18.294923766605599</v>
      </c>
      <c r="L1579">
        <v>18.953798323020841</v>
      </c>
      <c r="M1579">
        <v>20.580541424527471</v>
      </c>
      <c r="N1579">
        <v>21.590961079266911</v>
      </c>
      <c r="O1579">
        <v>18.521599791350571</v>
      </c>
      <c r="P1579">
        <v>17.89476669430028</v>
      </c>
      <c r="Q1579">
        <v>18.889044378142479</v>
      </c>
    </row>
    <row r="1580" spans="1:17" x14ac:dyDescent="0.25">
      <c r="A1580" t="s">
        <v>2</v>
      </c>
      <c r="B1580" t="s">
        <v>1492</v>
      </c>
      <c r="C1580">
        <v>0.58005147258885281</v>
      </c>
      <c r="D1580">
        <v>1.716368626593705</v>
      </c>
      <c r="E1580">
        <v>23.252561255688459</v>
      </c>
      <c r="F1580">
        <v>23.574081610972581</v>
      </c>
      <c r="G1580">
        <v>23.897716591057758</v>
      </c>
      <c r="H1580">
        <v>24.224184845870479</v>
      </c>
      <c r="I1580">
        <v>25.699396715179979</v>
      </c>
      <c r="J1580">
        <v>9.7299870661764931</v>
      </c>
      <c r="K1580">
        <v>8.4167358734874522</v>
      </c>
      <c r="L1580">
        <v>7.0225365428476154</v>
      </c>
      <c r="M1580">
        <v>2.738129505036508</v>
      </c>
      <c r="N1580">
        <v>4.0096682309126112E-3</v>
      </c>
      <c r="O1580">
        <v>4.3978514231722554E-3</v>
      </c>
      <c r="P1580">
        <v>6.0923964794202864E-3</v>
      </c>
      <c r="Q1580">
        <v>1.5245518257731421E-2</v>
      </c>
    </row>
    <row r="1581" spans="1:17" hidden="1" x14ac:dyDescent="0.25">
      <c r="A1581" t="s">
        <v>2</v>
      </c>
      <c r="B1581" t="s">
        <v>1493</v>
      </c>
      <c r="C1581">
        <v>25.176304349103269</v>
      </c>
      <c r="D1581">
        <v>26.071804548477189</v>
      </c>
      <c r="E1581">
        <v>17.39238500386486</v>
      </c>
      <c r="F1581">
        <v>17.391285632162749</v>
      </c>
      <c r="G1581">
        <v>17.389856210195699</v>
      </c>
      <c r="H1581">
        <v>17.389405949991911</v>
      </c>
      <c r="I1581">
        <v>17.39489901663497</v>
      </c>
      <c r="J1581">
        <v>3.8067290047029081</v>
      </c>
      <c r="K1581">
        <v>3.524410987640954</v>
      </c>
      <c r="L1581">
        <v>2.163956757699526</v>
      </c>
    </row>
    <row r="1582" spans="1:17" hidden="1" x14ac:dyDescent="0.25">
      <c r="A1582" t="s">
        <v>2</v>
      </c>
      <c r="B1582" t="s">
        <v>1494</v>
      </c>
      <c r="J1582">
        <v>6.2059193505071962E-2</v>
      </c>
      <c r="K1582">
        <v>8.6340532484015839E-2</v>
      </c>
      <c r="L1582">
        <v>0.10996885477221929</v>
      </c>
      <c r="M1582">
        <v>0.1881646185277514</v>
      </c>
      <c r="N1582">
        <v>0.23813423112591209</v>
      </c>
      <c r="O1582">
        <v>0.31283325355400848</v>
      </c>
      <c r="P1582">
        <v>0.32919552843671579</v>
      </c>
      <c r="Q1582">
        <v>0.38289356643228362</v>
      </c>
    </row>
    <row r="1583" spans="1:17" hidden="1" x14ac:dyDescent="0.25">
      <c r="A1583" t="s">
        <v>2</v>
      </c>
      <c r="B1583" t="s">
        <v>1495</v>
      </c>
      <c r="J1583">
        <v>6.2061066048634518E-2</v>
      </c>
      <c r="K1583">
        <v>8.6359447950545801E-2</v>
      </c>
      <c r="L1583">
        <v>0.1100144914069535</v>
      </c>
      <c r="M1583">
        <v>0.1882544813405434</v>
      </c>
      <c r="N1583">
        <v>0.23825193201625749</v>
      </c>
      <c r="O1583">
        <v>0.29134277014676369</v>
      </c>
      <c r="P1583">
        <v>0.35867958101859421</v>
      </c>
      <c r="Q1583">
        <v>0.38181900882654829</v>
      </c>
    </row>
    <row r="1584" spans="1:17" hidden="1" x14ac:dyDescent="0.25">
      <c r="A1584" t="s">
        <v>2</v>
      </c>
      <c r="B1584" t="s">
        <v>1496</v>
      </c>
      <c r="J1584">
        <v>6.2059193507342257E-2</v>
      </c>
      <c r="K1584">
        <v>8.6340532496942013E-2</v>
      </c>
      <c r="L1584">
        <v>0.1099688548005555</v>
      </c>
      <c r="M1584">
        <v>0.1881646185880736</v>
      </c>
      <c r="N1584">
        <v>0.2381342312152985</v>
      </c>
      <c r="O1584">
        <v>0.31283325382979282</v>
      </c>
      <c r="P1584">
        <v>0.32919552911804262</v>
      </c>
      <c r="Q1584">
        <v>0.38289356735203778</v>
      </c>
    </row>
    <row r="1585" spans="1:17" hidden="1" x14ac:dyDescent="0.25">
      <c r="A1585" t="s">
        <v>2</v>
      </c>
      <c r="B1585" t="s">
        <v>1497</v>
      </c>
      <c r="J1585">
        <v>6.2059193413664053E-2</v>
      </c>
      <c r="K1585">
        <v>8.6340531963581837E-2</v>
      </c>
      <c r="L1585">
        <v>0.1099688536313614</v>
      </c>
      <c r="M1585">
        <v>0.18816461609905349</v>
      </c>
      <c r="N1585">
        <v>0.2381342275270269</v>
      </c>
      <c r="O1585">
        <v>0.31283324245045668</v>
      </c>
      <c r="P1585">
        <v>0.32919550100520911</v>
      </c>
      <c r="Q1585">
        <v>0.38289352940126709</v>
      </c>
    </row>
    <row r="1586" spans="1:17" hidden="1" x14ac:dyDescent="0.25">
      <c r="A1586" t="s">
        <v>2</v>
      </c>
      <c r="B1586" t="s">
        <v>1498</v>
      </c>
      <c r="J1586">
        <v>6.2059193448674131E-2</v>
      </c>
      <c r="K1586">
        <v>8.634053216291282E-2</v>
      </c>
      <c r="L1586">
        <v>0.1099688540683202</v>
      </c>
      <c r="M1586">
        <v>0.18816461702926701</v>
      </c>
      <c r="N1586">
        <v>0.2381342289054322</v>
      </c>
      <c r="O1586">
        <v>0.31283324670322032</v>
      </c>
      <c r="P1586">
        <v>0.32919551151173498</v>
      </c>
      <c r="Q1586">
        <v>0.38289354358449551</v>
      </c>
    </row>
    <row r="1587" spans="1:17" hidden="1" x14ac:dyDescent="0.25">
      <c r="A1587" t="s">
        <v>2</v>
      </c>
      <c r="B1587" t="s">
        <v>1499</v>
      </c>
      <c r="J1587">
        <v>6.2059193431169113E-2</v>
      </c>
      <c r="K1587">
        <v>8.6340532063247516E-2</v>
      </c>
      <c r="L1587">
        <v>0.1099688538498407</v>
      </c>
      <c r="M1587">
        <v>0.18816461656415989</v>
      </c>
      <c r="N1587">
        <v>0.2381342282162292</v>
      </c>
      <c r="O1587">
        <v>0.31283324457684131</v>
      </c>
      <c r="P1587">
        <v>0.32919550625847999</v>
      </c>
      <c r="Q1587">
        <v>0.38289353649289037</v>
      </c>
    </row>
    <row r="1588" spans="1:17" hidden="1" x14ac:dyDescent="0.25">
      <c r="A1588" t="s">
        <v>2</v>
      </c>
      <c r="B1588" t="s">
        <v>1500</v>
      </c>
      <c r="J1588">
        <v>6.2059193379383981E-2</v>
      </c>
      <c r="K1588">
        <v>8.6340531768407558E-2</v>
      </c>
      <c r="L1588">
        <v>0.1099688532035145</v>
      </c>
      <c r="M1588">
        <v>0.1881646151882371</v>
      </c>
      <c r="N1588">
        <v>0.2381342261773633</v>
      </c>
      <c r="O1588">
        <v>0.31283323828637238</v>
      </c>
      <c r="P1588">
        <v>0.32919549071776583</v>
      </c>
      <c r="Q1588">
        <v>0.3828935155137897</v>
      </c>
    </row>
    <row r="1589" spans="1:17" hidden="1" x14ac:dyDescent="0.25">
      <c r="A1589" t="s">
        <v>2</v>
      </c>
      <c r="B1589" t="s">
        <v>1501</v>
      </c>
      <c r="J1589">
        <v>6.205919342582087E-2</v>
      </c>
      <c r="K1589">
        <v>8.6340532032796832E-2</v>
      </c>
      <c r="L1589">
        <v>0.1099688537830896</v>
      </c>
      <c r="M1589">
        <v>0.18816461642205859</v>
      </c>
      <c r="N1589">
        <v>0.238134228005661</v>
      </c>
      <c r="O1589">
        <v>0.31283324392717871</v>
      </c>
      <c r="P1589">
        <v>0.32919550465347569</v>
      </c>
      <c r="Q1589">
        <v>0.38289353432622292</v>
      </c>
    </row>
    <row r="1590" spans="1:17" hidden="1" x14ac:dyDescent="0.25">
      <c r="A1590" t="s">
        <v>2</v>
      </c>
      <c r="B1590" t="s">
        <v>1502</v>
      </c>
      <c r="J1590">
        <v>6.2059193402602457E-2</v>
      </c>
      <c r="K1590">
        <v>8.6340531900602757E-2</v>
      </c>
      <c r="L1590">
        <v>0.1099688534933025</v>
      </c>
      <c r="M1590">
        <v>0.1881646158051492</v>
      </c>
      <c r="N1590">
        <v>0.23813422709151361</v>
      </c>
      <c r="O1590">
        <v>0.31283324110677951</v>
      </c>
      <c r="P1590">
        <v>0.32919549768563289</v>
      </c>
      <c r="Q1590">
        <v>0.38289352492002388</v>
      </c>
    </row>
    <row r="1591" spans="1:17" hidden="1" x14ac:dyDescent="0.25">
      <c r="A1591" t="s">
        <v>2</v>
      </c>
      <c r="B1591" t="s">
        <v>1503</v>
      </c>
      <c r="J1591">
        <v>6.205919348398483E-2</v>
      </c>
      <c r="K1591">
        <v>8.6340532363955308E-2</v>
      </c>
      <c r="L1591">
        <v>0.10996885450903141</v>
      </c>
      <c r="M1591">
        <v>0.18816461796746781</v>
      </c>
      <c r="N1591">
        <v>0.23813423029567379</v>
      </c>
      <c r="O1591">
        <v>0.31283325099250092</v>
      </c>
      <c r="P1591">
        <v>0.32919552210847192</v>
      </c>
      <c r="Q1591">
        <v>0.38289355788950302</v>
      </c>
    </row>
    <row r="1592" spans="1:17" hidden="1" x14ac:dyDescent="0.25">
      <c r="A1592" t="s">
        <v>2</v>
      </c>
      <c r="B1592" t="s">
        <v>1504</v>
      </c>
      <c r="J1592">
        <v>6.2059193495554527E-2</v>
      </c>
      <c r="K1592">
        <v>8.6340532429827491E-2</v>
      </c>
      <c r="L1592">
        <v>0.10996885465343199</v>
      </c>
      <c r="M1592">
        <v>0.18816461827487341</v>
      </c>
      <c r="N1592">
        <v>0.238134230751193</v>
      </c>
      <c r="O1592">
        <v>0.312833252397902</v>
      </c>
      <c r="P1592">
        <v>0.32919552558053722</v>
      </c>
      <c r="Q1592">
        <v>0.38289356257659818</v>
      </c>
    </row>
    <row r="1593" spans="1:17" hidden="1" x14ac:dyDescent="0.25">
      <c r="A1593" t="s">
        <v>2</v>
      </c>
      <c r="B1593" t="s">
        <v>1505</v>
      </c>
      <c r="J1593">
        <v>6.2059193489769703E-2</v>
      </c>
      <c r="K1593">
        <v>8.634053239689149E-2</v>
      </c>
      <c r="L1593">
        <v>0.10996885458123259</v>
      </c>
      <c r="M1593">
        <v>0.18816461812117161</v>
      </c>
      <c r="N1593">
        <v>0.23813423052343519</v>
      </c>
      <c r="O1593">
        <v>0.31283325169520521</v>
      </c>
      <c r="P1593">
        <v>0.32919552384450917</v>
      </c>
      <c r="Q1593">
        <v>0.38289356023305671</v>
      </c>
    </row>
    <row r="1594" spans="1:17" hidden="1" x14ac:dyDescent="0.25">
      <c r="A1594" t="s">
        <v>2</v>
      </c>
      <c r="B1594" t="s">
        <v>1506</v>
      </c>
      <c r="J1594">
        <v>3.026606553540184</v>
      </c>
      <c r="K1594">
        <v>3.2260143792552038</v>
      </c>
      <c r="L1594">
        <v>3.433312118912299</v>
      </c>
      <c r="M1594">
        <v>3.6661629864902561</v>
      </c>
      <c r="N1594">
        <v>3.942023948248798</v>
      </c>
      <c r="O1594">
        <v>4.5801943889221182</v>
      </c>
      <c r="P1594">
        <v>4.6931624975380393</v>
      </c>
      <c r="Q1594">
        <v>5.2395359042697986</v>
      </c>
    </row>
    <row r="1595" spans="1:17" hidden="1" x14ac:dyDescent="0.25">
      <c r="A1595" t="s">
        <v>2</v>
      </c>
      <c r="B1595" t="s">
        <v>1507</v>
      </c>
      <c r="J1595">
        <v>3.0270186942130102</v>
      </c>
      <c r="K1595">
        <v>3.2266716821727011</v>
      </c>
      <c r="L1595">
        <v>3.4343796425830799</v>
      </c>
      <c r="M1595">
        <v>3.667617096633276</v>
      </c>
      <c r="N1595">
        <v>3.9437199430181682</v>
      </c>
      <c r="O1595">
        <v>4.3726219835462858</v>
      </c>
      <c r="P1595">
        <v>5.0391622407721819</v>
      </c>
      <c r="Q1595">
        <v>5.2244582758363167</v>
      </c>
    </row>
    <row r="1596" spans="1:17" hidden="1" x14ac:dyDescent="0.25">
      <c r="A1596" t="s">
        <v>2</v>
      </c>
      <c r="B1596" t="s">
        <v>1508</v>
      </c>
      <c r="J1596">
        <v>3.0266065618639981</v>
      </c>
      <c r="K1596">
        <v>3.2260143892303721</v>
      </c>
      <c r="L1596">
        <v>3.433312131602519</v>
      </c>
      <c r="M1596">
        <v>3.6661630018901978</v>
      </c>
      <c r="N1596">
        <v>3.9420239668950918</v>
      </c>
      <c r="O1596">
        <v>4.5801944448795338</v>
      </c>
      <c r="P1596">
        <v>4.69316263348811</v>
      </c>
      <c r="Q1596">
        <v>5.2395360689628534</v>
      </c>
    </row>
    <row r="1597" spans="1:17" hidden="1" x14ac:dyDescent="0.25">
      <c r="A1597" t="s">
        <v>2</v>
      </c>
      <c r="B1597" t="s">
        <v>1509</v>
      </c>
      <c r="J1597">
        <v>3.0266062183806808</v>
      </c>
      <c r="K1597">
        <v>3.2260139776058718</v>
      </c>
      <c r="L1597">
        <v>3.4333116079460662</v>
      </c>
      <c r="M1597">
        <v>3.6661623664218181</v>
      </c>
      <c r="N1597">
        <v>3.9420231974713711</v>
      </c>
      <c r="O1597">
        <v>4.580192135813566</v>
      </c>
      <c r="P1597">
        <v>4.6931570234940541</v>
      </c>
      <c r="Q1597">
        <v>5.2395292729038037</v>
      </c>
    </row>
    <row r="1598" spans="1:17" hidden="1" x14ac:dyDescent="0.25">
      <c r="A1598" t="s">
        <v>2</v>
      </c>
      <c r="B1598" t="s">
        <v>1510</v>
      </c>
      <c r="J1598">
        <v>3.026606346755512</v>
      </c>
      <c r="K1598">
        <v>3.226014131447378</v>
      </c>
      <c r="L1598">
        <v>3.4333118036577481</v>
      </c>
      <c r="M1598">
        <v>3.66616260392132</v>
      </c>
      <c r="N1598">
        <v>3.9420234850343951</v>
      </c>
      <c r="O1598">
        <v>4.5801929988069503</v>
      </c>
      <c r="P1598">
        <v>4.6931591201945864</v>
      </c>
      <c r="Q1598">
        <v>5.2395318128846693</v>
      </c>
    </row>
    <row r="1599" spans="1:17" hidden="1" x14ac:dyDescent="0.25">
      <c r="A1599" t="s">
        <v>2</v>
      </c>
      <c r="B1599" t="s">
        <v>1511</v>
      </c>
      <c r="J1599">
        <v>3.0266062825690381</v>
      </c>
      <c r="K1599">
        <v>3.226014054527659</v>
      </c>
      <c r="L1599">
        <v>3.43331170580309</v>
      </c>
      <c r="M1599">
        <v>3.666162485172872</v>
      </c>
      <c r="N1599">
        <v>3.9420233412543428</v>
      </c>
      <c r="O1599">
        <v>4.5801925673156916</v>
      </c>
      <c r="P1599">
        <v>4.6931580718595338</v>
      </c>
      <c r="Q1599">
        <v>5.2395305429120347</v>
      </c>
    </row>
    <row r="1600" spans="1:17" hidden="1" x14ac:dyDescent="0.25">
      <c r="A1600" t="s">
        <v>2</v>
      </c>
      <c r="B1600" t="s">
        <v>1512</v>
      </c>
      <c r="J1600">
        <v>3.0266060926759848</v>
      </c>
      <c r="K1600">
        <v>3.2260138269649841</v>
      </c>
      <c r="L1600">
        <v>3.433311416307101</v>
      </c>
      <c r="M1600">
        <v>3.6661621338655568</v>
      </c>
      <c r="N1600">
        <v>3.9420229158945821</v>
      </c>
      <c r="O1600">
        <v>4.5801912907770488</v>
      </c>
      <c r="P1600">
        <v>4.6931549704051383</v>
      </c>
      <c r="Q1600">
        <v>5.239526785759562</v>
      </c>
    </row>
    <row r="1601" spans="1:17" hidden="1" x14ac:dyDescent="0.25">
      <c r="A1601" t="s">
        <v>2</v>
      </c>
      <c r="B1601" t="s">
        <v>1513</v>
      </c>
      <c r="J1601">
        <v>3.026606262958099</v>
      </c>
      <c r="K1601">
        <v>3.2260140310263581</v>
      </c>
      <c r="L1601">
        <v>3.4333116759055931</v>
      </c>
      <c r="M1601">
        <v>3.6661624488917601</v>
      </c>
      <c r="N1601">
        <v>3.9420232973253868</v>
      </c>
      <c r="O1601">
        <v>4.5801924354822159</v>
      </c>
      <c r="P1601">
        <v>4.6931577515610563</v>
      </c>
      <c r="Q1601">
        <v>5.2395301548967437</v>
      </c>
    </row>
    <row r="1602" spans="1:17" hidden="1" x14ac:dyDescent="0.25">
      <c r="A1602" t="s">
        <v>2</v>
      </c>
      <c r="B1602" t="s">
        <v>1514</v>
      </c>
      <c r="J1602">
        <v>3.0266061778186981</v>
      </c>
      <c r="K1602">
        <v>3.2260139289974821</v>
      </c>
      <c r="L1602">
        <v>3.4333115461084001</v>
      </c>
      <c r="M1602">
        <v>3.6661622913809331</v>
      </c>
      <c r="N1602">
        <v>3.9420231066125191</v>
      </c>
      <c r="O1602">
        <v>4.5801918631391816</v>
      </c>
      <c r="P1602">
        <v>4.6931563610098879</v>
      </c>
      <c r="Q1602">
        <v>5.2395284703595193</v>
      </c>
    </row>
    <row r="1603" spans="1:17" hidden="1" x14ac:dyDescent="0.25">
      <c r="A1603" t="s">
        <v>2</v>
      </c>
      <c r="B1603" t="s">
        <v>1515</v>
      </c>
      <c r="J1603">
        <v>3.0266064762256062</v>
      </c>
      <c r="K1603">
        <v>3.2260142866022621</v>
      </c>
      <c r="L1603">
        <v>3.4333120010413731</v>
      </c>
      <c r="M1603">
        <v>3.666162843450778</v>
      </c>
      <c r="N1603">
        <v>3.942023775056307</v>
      </c>
      <c r="O1603">
        <v>4.5801938691707456</v>
      </c>
      <c r="P1603">
        <v>4.6931612347850766</v>
      </c>
      <c r="Q1603">
        <v>5.2395343745427159</v>
      </c>
    </row>
    <row r="1604" spans="1:17" hidden="1" x14ac:dyDescent="0.25">
      <c r="A1604" t="s">
        <v>2</v>
      </c>
      <c r="B1604" t="s">
        <v>1516</v>
      </c>
      <c r="J1604">
        <v>3.0266065186454219</v>
      </c>
      <c r="K1604">
        <v>3.226014337437666</v>
      </c>
      <c r="L1604">
        <v>3.4333120657129408</v>
      </c>
      <c r="M1604">
        <v>3.666162921931388</v>
      </c>
      <c r="N1604">
        <v>3.9420238700807428</v>
      </c>
      <c r="O1604">
        <v>4.5801941543398579</v>
      </c>
      <c r="P1604">
        <v>4.693161927613577</v>
      </c>
      <c r="Q1604">
        <v>5.239535213850389</v>
      </c>
    </row>
    <row r="1605" spans="1:17" hidden="1" x14ac:dyDescent="0.25">
      <c r="A1605" t="s">
        <v>2</v>
      </c>
      <c r="B1605" t="s">
        <v>1517</v>
      </c>
      <c r="J1605">
        <v>3.0266064974356159</v>
      </c>
      <c r="K1605">
        <v>3.2260143120200611</v>
      </c>
      <c r="L1605">
        <v>3.433312033377252</v>
      </c>
      <c r="M1605">
        <v>3.666162882691165</v>
      </c>
      <c r="N1605">
        <v>3.942023822568606</v>
      </c>
      <c r="O1605">
        <v>4.5801940117557889</v>
      </c>
      <c r="P1605">
        <v>4.693161581200874</v>
      </c>
      <c r="Q1605">
        <v>5.2395347941983559</v>
      </c>
    </row>
    <row r="1606" spans="1:17" hidden="1" x14ac:dyDescent="0.25">
      <c r="A1606" t="s">
        <v>2</v>
      </c>
      <c r="B1606" t="s">
        <v>1518</v>
      </c>
      <c r="J1606">
        <v>3.109773264058438E-2</v>
      </c>
      <c r="K1606">
        <v>4.3353001337579758E-2</v>
      </c>
      <c r="L1606">
        <v>5.5629912625105457E-2</v>
      </c>
      <c r="M1606">
        <v>9.6489367598786291E-2</v>
      </c>
      <c r="N1606">
        <v>0.1237361497553623</v>
      </c>
      <c r="O1606">
        <v>0.16362216357758311</v>
      </c>
      <c r="P1606">
        <v>0.17235554541112971</v>
      </c>
      <c r="Q1606">
        <v>0.20067977155059069</v>
      </c>
    </row>
    <row r="1607" spans="1:17" hidden="1" x14ac:dyDescent="0.25">
      <c r="A1607" t="s">
        <v>2</v>
      </c>
      <c r="B1607" t="s">
        <v>1519</v>
      </c>
      <c r="J1607">
        <v>3.109856826639314E-2</v>
      </c>
      <c r="K1607">
        <v>4.3362598172687027E-2</v>
      </c>
      <c r="L1607">
        <v>5.5653216608596789E-2</v>
      </c>
      <c r="M1607">
        <v>9.6536008823556174E-2</v>
      </c>
      <c r="N1607">
        <v>0.1237977498866301</v>
      </c>
      <c r="O1607">
        <v>0.15225425027036121</v>
      </c>
      <c r="P1607">
        <v>0.18787089249152841</v>
      </c>
      <c r="Q1607">
        <v>0.20011727919126959</v>
      </c>
    </row>
    <row r="1608" spans="1:17" hidden="1" x14ac:dyDescent="0.25">
      <c r="A1608" t="s">
        <v>2</v>
      </c>
      <c r="B1608" t="s">
        <v>1520</v>
      </c>
      <c r="J1608">
        <v>3.109773264110215E-2</v>
      </c>
      <c r="K1608">
        <v>4.335300134096734E-2</v>
      </c>
      <c r="L1608">
        <v>5.5629912632652448E-2</v>
      </c>
      <c r="M1608">
        <v>9.6489367615023386E-2</v>
      </c>
      <c r="N1608">
        <v>0.1237361497797424</v>
      </c>
      <c r="O1608">
        <v>0.16362216365299129</v>
      </c>
      <c r="P1608">
        <v>0.17235554559772531</v>
      </c>
      <c r="Q1608">
        <v>0.20067977180347679</v>
      </c>
    </row>
    <row r="1609" spans="1:17" hidden="1" x14ac:dyDescent="0.25">
      <c r="A1609" t="s">
        <v>2</v>
      </c>
      <c r="B1609" t="s">
        <v>1521</v>
      </c>
      <c r="J1609">
        <v>3.1097732619737729E-2</v>
      </c>
      <c r="K1609">
        <v>4.3353001201190788E-2</v>
      </c>
      <c r="L1609">
        <v>5.562991232125504E-2</v>
      </c>
      <c r="M1609">
        <v>9.6489366945046576E-2</v>
      </c>
      <c r="N1609">
        <v>0.1237361487737547</v>
      </c>
      <c r="O1609">
        <v>0.16362216054147941</v>
      </c>
      <c r="P1609">
        <v>0.1723555378983592</v>
      </c>
      <c r="Q1609">
        <v>0.20067976136880841</v>
      </c>
    </row>
    <row r="1610" spans="1:17" hidden="1" x14ac:dyDescent="0.25">
      <c r="A1610" t="s">
        <v>2</v>
      </c>
      <c r="B1610" t="s">
        <v>1522</v>
      </c>
      <c r="J1610">
        <v>3.1097732627722179E-2</v>
      </c>
      <c r="K1610">
        <v>4.3353001253428863E-2</v>
      </c>
      <c r="L1610">
        <v>5.5629912437632163E-2</v>
      </c>
      <c r="M1610">
        <v>9.6489367195434647E-2</v>
      </c>
      <c r="N1610">
        <v>0.123736149149719</v>
      </c>
      <c r="O1610">
        <v>0.16362216170433319</v>
      </c>
      <c r="P1610">
        <v>0.17235554077581491</v>
      </c>
      <c r="Q1610">
        <v>0.20067976526851841</v>
      </c>
    </row>
    <row r="1611" spans="1:17" hidden="1" x14ac:dyDescent="0.25">
      <c r="A1611" t="s">
        <v>2</v>
      </c>
      <c r="B1611" t="s">
        <v>1523</v>
      </c>
      <c r="J1611">
        <v>3.109773262372996E-2</v>
      </c>
      <c r="K1611">
        <v>4.3353001227309999E-2</v>
      </c>
      <c r="L1611">
        <v>5.5629912379443473E-2</v>
      </c>
      <c r="M1611">
        <v>9.6489367070240584E-2</v>
      </c>
      <c r="N1611">
        <v>0.12373614896173731</v>
      </c>
      <c r="O1611">
        <v>0.1636221611229064</v>
      </c>
      <c r="P1611">
        <v>0.1723555393370868</v>
      </c>
      <c r="Q1611">
        <v>0.20067976331866269</v>
      </c>
    </row>
    <row r="1612" spans="1:17" hidden="1" x14ac:dyDescent="0.25">
      <c r="A1612" t="s">
        <v>2</v>
      </c>
      <c r="B1612" t="s">
        <v>1524</v>
      </c>
      <c r="J1612">
        <v>3.1097732611919789E-2</v>
      </c>
      <c r="K1612">
        <v>4.3353001150042293E-2</v>
      </c>
      <c r="L1612">
        <v>5.5629912207304351E-2</v>
      </c>
      <c r="M1612">
        <v>9.6489366699880369E-2</v>
      </c>
      <c r="N1612">
        <v>0.1237361484056312</v>
      </c>
      <c r="O1612">
        <v>0.1636221594028765</v>
      </c>
      <c r="P1612">
        <v>0.17235553508090889</v>
      </c>
      <c r="Q1612">
        <v>0.2006797575504215</v>
      </c>
    </row>
    <row r="1613" spans="1:17" hidden="1" x14ac:dyDescent="0.25">
      <c r="A1613" t="s">
        <v>2</v>
      </c>
      <c r="B1613" t="s">
        <v>1525</v>
      </c>
      <c r="J1613">
        <v>3.109773262251023E-2</v>
      </c>
      <c r="K1613">
        <v>4.3353001219330271E-2</v>
      </c>
      <c r="L1613">
        <v>5.5629912361665798E-2</v>
      </c>
      <c r="M1613">
        <v>9.648936703199136E-2</v>
      </c>
      <c r="N1613">
        <v>0.1237361489043043</v>
      </c>
      <c r="O1613">
        <v>0.16362216094526669</v>
      </c>
      <c r="P1613">
        <v>0.17235553889751909</v>
      </c>
      <c r="Q1613">
        <v>0.2006797627229335</v>
      </c>
    </row>
    <row r="1614" spans="1:17" hidden="1" x14ac:dyDescent="0.25">
      <c r="A1614" t="s">
        <v>2</v>
      </c>
      <c r="B1614" t="s">
        <v>1526</v>
      </c>
      <c r="J1614">
        <v>3.1097732617215011E-2</v>
      </c>
      <c r="K1614">
        <v>4.3353001184686359E-2</v>
      </c>
      <c r="L1614">
        <v>5.5629912284485182E-2</v>
      </c>
      <c r="M1614">
        <v>9.6489366865935469E-2</v>
      </c>
      <c r="N1614">
        <v>0.1237361486549671</v>
      </c>
      <c r="O1614">
        <v>0.1636221601740715</v>
      </c>
      <c r="P1614">
        <v>0.1723555369892153</v>
      </c>
      <c r="Q1614">
        <v>0.20067976013667929</v>
      </c>
    </row>
    <row r="1615" spans="1:17" hidden="1" x14ac:dyDescent="0.25">
      <c r="A1615" t="s">
        <v>2</v>
      </c>
      <c r="B1615" t="s">
        <v>1527</v>
      </c>
      <c r="J1615">
        <v>3.1097732635775199E-2</v>
      </c>
      <c r="K1615">
        <v>4.335300130611603E-2</v>
      </c>
      <c r="L1615">
        <v>5.5629912555009632E-2</v>
      </c>
      <c r="M1615">
        <v>9.6489367447973859E-2</v>
      </c>
      <c r="N1615">
        <v>0.1237361495289131</v>
      </c>
      <c r="O1615">
        <v>0.16362216287717671</v>
      </c>
      <c r="P1615">
        <v>0.1723555436779857</v>
      </c>
      <c r="Q1615">
        <v>0.20067976920172409</v>
      </c>
    </row>
    <row r="1616" spans="1:17" hidden="1" x14ac:dyDescent="0.25">
      <c r="A1616" t="s">
        <v>2</v>
      </c>
      <c r="B1616" t="s">
        <v>1528</v>
      </c>
      <c r="J1616">
        <v>3.10977326384138E-2</v>
      </c>
      <c r="K1616">
        <v>4.3353001323378888E-2</v>
      </c>
      <c r="L1616">
        <v>5.562991259346823E-2</v>
      </c>
      <c r="M1616">
        <v>9.648936753071842E-2</v>
      </c>
      <c r="N1616">
        <v>0.1237361496531567</v>
      </c>
      <c r="O1616">
        <v>0.1636221632614632</v>
      </c>
      <c r="P1616">
        <v>0.1723555446288943</v>
      </c>
      <c r="Q1616">
        <v>0.20067977049045571</v>
      </c>
    </row>
    <row r="1617" spans="1:17" hidden="1" x14ac:dyDescent="0.25">
      <c r="A1617" t="s">
        <v>2</v>
      </c>
      <c r="B1617" t="s">
        <v>1529</v>
      </c>
      <c r="J1617">
        <v>3.1097732637094509E-2</v>
      </c>
      <c r="K1617">
        <v>4.3353001314746953E-2</v>
      </c>
      <c r="L1617">
        <v>5.5629912574238091E-2</v>
      </c>
      <c r="M1617">
        <v>9.6489367489345348E-2</v>
      </c>
      <c r="N1617">
        <v>0.1237361495910342</v>
      </c>
      <c r="O1617">
        <v>0.16362216306931959</v>
      </c>
      <c r="P1617">
        <v>0.1723555441534402</v>
      </c>
      <c r="Q1617">
        <v>0.20067976984608971</v>
      </c>
    </row>
    <row r="1618" spans="1:17" hidden="1" x14ac:dyDescent="0.25">
      <c r="A1618" t="s">
        <v>2</v>
      </c>
      <c r="B1618" t="s">
        <v>1530</v>
      </c>
      <c r="J1618">
        <v>3.2485780241013869</v>
      </c>
      <c r="K1618">
        <v>3.4617505713199419</v>
      </c>
      <c r="L1618">
        <v>3.6837999488933142</v>
      </c>
      <c r="M1618">
        <v>3.9339247978092748</v>
      </c>
      <c r="N1618">
        <v>4.231024960619667</v>
      </c>
      <c r="O1618">
        <v>4.9164343853825079</v>
      </c>
      <c r="P1618">
        <v>5.0377590621803883</v>
      </c>
      <c r="Q1618">
        <v>5.6241047990167976</v>
      </c>
    </row>
    <row r="1619" spans="1:17" hidden="1" x14ac:dyDescent="0.25">
      <c r="A1619" t="s">
        <v>2</v>
      </c>
      <c r="B1619" t="s">
        <v>1531</v>
      </c>
      <c r="J1619">
        <v>3.249020416253722</v>
      </c>
      <c r="K1619">
        <v>3.4624558358792119</v>
      </c>
      <c r="L1619">
        <v>3.6849453392789471</v>
      </c>
      <c r="M1619">
        <v>3.93548514479432</v>
      </c>
      <c r="N1619">
        <v>4.2328452596131694</v>
      </c>
      <c r="O1619">
        <v>4.6938902687944886</v>
      </c>
      <c r="P1619">
        <v>5.408865412234074</v>
      </c>
      <c r="Q1619">
        <v>5.607903963156029</v>
      </c>
    </row>
    <row r="1620" spans="1:17" hidden="1" x14ac:dyDescent="0.25">
      <c r="A1620" t="s">
        <v>2</v>
      </c>
      <c r="B1620" t="s">
        <v>1532</v>
      </c>
      <c r="J1620">
        <v>3.2485780336906731</v>
      </c>
      <c r="K1620">
        <v>3.4617505828066171</v>
      </c>
      <c r="L1620">
        <v>3.6837999635048209</v>
      </c>
      <c r="M1620">
        <v>3.9339248155441302</v>
      </c>
      <c r="N1620">
        <v>4.2310249821010979</v>
      </c>
      <c r="O1620">
        <v>4.9164344498553332</v>
      </c>
      <c r="P1620">
        <v>5.0377592188226217</v>
      </c>
      <c r="Q1620">
        <v>5.6241049887613537</v>
      </c>
    </row>
    <row r="1621" spans="1:17" hidden="1" x14ac:dyDescent="0.25">
      <c r="A1621" t="s">
        <v>2</v>
      </c>
      <c r="B1621" t="s">
        <v>1533</v>
      </c>
      <c r="J1621">
        <v>3.2485776379852171</v>
      </c>
      <c r="K1621">
        <v>3.461750108808431</v>
      </c>
      <c r="L1621">
        <v>3.6837993605641728</v>
      </c>
      <c r="M1621">
        <v>3.9339240837240261</v>
      </c>
      <c r="N1621">
        <v>4.2310240956845337</v>
      </c>
      <c r="O1621">
        <v>4.9164317893897556</v>
      </c>
      <c r="P1621">
        <v>5.0377527549266441</v>
      </c>
      <c r="Q1621">
        <v>5.624097158907853</v>
      </c>
    </row>
    <row r="1622" spans="1:17" hidden="1" x14ac:dyDescent="0.25">
      <c r="A1622" t="s">
        <v>2</v>
      </c>
      <c r="B1622" t="s">
        <v>1534</v>
      </c>
      <c r="J1622">
        <v>3.2485777858782918</v>
      </c>
      <c r="K1622">
        <v>3.4617502859622089</v>
      </c>
      <c r="L1622">
        <v>3.6837995859082691</v>
      </c>
      <c r="M1622">
        <v>3.933924357234734</v>
      </c>
      <c r="N1622">
        <v>4.2310244269731134</v>
      </c>
      <c r="O1622">
        <v>4.9164327837188004</v>
      </c>
      <c r="P1622">
        <v>5.0377551707763581</v>
      </c>
      <c r="Q1622">
        <v>5.6241000852724996</v>
      </c>
    </row>
    <row r="1623" spans="1:17" hidden="1" x14ac:dyDescent="0.25">
      <c r="A1623" t="s">
        <v>2</v>
      </c>
      <c r="B1623" t="s">
        <v>1535</v>
      </c>
      <c r="J1623">
        <v>3.248577711932918</v>
      </c>
      <c r="K1623">
        <v>3.4617501973865878</v>
      </c>
      <c r="L1623">
        <v>3.6837994732376611</v>
      </c>
      <c r="M1623">
        <v>3.9339242204809768</v>
      </c>
      <c r="N1623">
        <v>4.2310242613306146</v>
      </c>
      <c r="O1623">
        <v>4.9164322865609877</v>
      </c>
      <c r="P1623">
        <v>5.0377539628703474</v>
      </c>
      <c r="Q1623">
        <v>5.6240986221122373</v>
      </c>
    </row>
    <row r="1624" spans="1:17" hidden="1" x14ac:dyDescent="0.25">
      <c r="A1624" t="s">
        <v>2</v>
      </c>
      <c r="B1624" t="s">
        <v>1536</v>
      </c>
      <c r="J1624">
        <v>3.248577493167633</v>
      </c>
      <c r="K1624">
        <v>3.4617499353396108</v>
      </c>
      <c r="L1624">
        <v>3.6837991399086878</v>
      </c>
      <c r="M1624">
        <v>3.933923815905306</v>
      </c>
      <c r="N1624">
        <v>4.231023771291528</v>
      </c>
      <c r="O1624">
        <v>4.9164308157469652</v>
      </c>
      <c r="P1624">
        <v>5.0377503893170816</v>
      </c>
      <c r="Q1624">
        <v>5.6240942934059577</v>
      </c>
    </row>
    <row r="1625" spans="1:17" hidden="1" x14ac:dyDescent="0.25">
      <c r="A1625" t="s">
        <v>2</v>
      </c>
      <c r="B1625" t="s">
        <v>1537</v>
      </c>
      <c r="J1625">
        <v>3.248577689340304</v>
      </c>
      <c r="K1625">
        <v>3.4617501703240272</v>
      </c>
      <c r="L1625">
        <v>3.6837994388134119</v>
      </c>
      <c r="M1625">
        <v>3.9339241786986672</v>
      </c>
      <c r="N1625">
        <v>4.2310242107219969</v>
      </c>
      <c r="O1625">
        <v>4.9164321346642144</v>
      </c>
      <c r="P1625">
        <v>5.03775359381748</v>
      </c>
      <c r="Q1625">
        <v>5.6240981750715529</v>
      </c>
    </row>
    <row r="1626" spans="1:17" hidden="1" x14ac:dyDescent="0.25">
      <c r="A1626" t="s">
        <v>2</v>
      </c>
      <c r="B1626" t="s">
        <v>1538</v>
      </c>
      <c r="J1626">
        <v>3.2485775912560162</v>
      </c>
      <c r="K1626">
        <v>3.461750052834045</v>
      </c>
      <c r="L1626">
        <v>3.683799289363586</v>
      </c>
      <c r="M1626">
        <v>3.9339239973048019</v>
      </c>
      <c r="N1626">
        <v>4.2310239910099012</v>
      </c>
      <c r="O1626">
        <v>4.9164314752173759</v>
      </c>
      <c r="P1626">
        <v>5.0377519916003726</v>
      </c>
      <c r="Q1626">
        <v>5.6240962342774914</v>
      </c>
    </row>
    <row r="1627" spans="1:17" hidden="1" x14ac:dyDescent="0.25">
      <c r="A1627" t="s">
        <v>2</v>
      </c>
      <c r="B1627" t="s">
        <v>1539</v>
      </c>
      <c r="J1627">
        <v>3.2485779350325119</v>
      </c>
      <c r="K1627">
        <v>3.461750464627662</v>
      </c>
      <c r="L1627">
        <v>3.683799813176583</v>
      </c>
      <c r="M1627">
        <v>3.9339246330821989</v>
      </c>
      <c r="N1627">
        <v>4.2310247610933667</v>
      </c>
      <c r="O1627">
        <v>4.9164337865360581</v>
      </c>
      <c r="P1627">
        <v>5.0377576072286576</v>
      </c>
      <c r="Q1627">
        <v>5.6241030365995544</v>
      </c>
    </row>
    <row r="1628" spans="1:17" hidden="1" x14ac:dyDescent="0.25">
      <c r="A1628" t="s">
        <v>2</v>
      </c>
      <c r="B1628" t="s">
        <v>1540</v>
      </c>
      <c r="J1628">
        <v>3.2485779839015292</v>
      </c>
      <c r="K1628">
        <v>3.4617505231659882</v>
      </c>
      <c r="L1628">
        <v>3.6837998876395588</v>
      </c>
      <c r="M1628">
        <v>3.9339247234620829</v>
      </c>
      <c r="N1628">
        <v>4.231024870566281</v>
      </c>
      <c r="O1628">
        <v>4.9164341151020432</v>
      </c>
      <c r="P1628">
        <v>5.0377584055103721</v>
      </c>
      <c r="Q1628">
        <v>5.6241040035767051</v>
      </c>
    </row>
    <row r="1629" spans="1:17" hidden="1" x14ac:dyDescent="0.25">
      <c r="A1629" t="s">
        <v>2</v>
      </c>
      <c r="B1629" t="s">
        <v>1541</v>
      </c>
      <c r="J1629">
        <v>3.2485779594671471</v>
      </c>
      <c r="K1629">
        <v>3.4617504938969619</v>
      </c>
      <c r="L1629">
        <v>3.6837998504082212</v>
      </c>
      <c r="M1629">
        <v>3.9339246782723101</v>
      </c>
      <c r="N1629">
        <v>4.2310248158300112</v>
      </c>
      <c r="O1629">
        <v>4.9164339508197639</v>
      </c>
      <c r="P1629">
        <v>5.0377580063715444</v>
      </c>
      <c r="Q1629">
        <v>5.6241035200905083</v>
      </c>
    </row>
    <row r="1630" spans="1:17" hidden="1" x14ac:dyDescent="0.25">
      <c r="A1630" t="s">
        <v>2</v>
      </c>
      <c r="B1630" t="s">
        <v>1542</v>
      </c>
      <c r="J1630">
        <v>0.27590538082609189</v>
      </c>
      <c r="K1630">
        <v>0.36923393644341479</v>
      </c>
      <c r="L1630">
        <v>0.46195722116902782</v>
      </c>
      <c r="M1630">
        <v>0.76656815872253703</v>
      </c>
      <c r="N1630">
        <v>0.9368572631033848</v>
      </c>
      <c r="O1630">
        <v>1.2076459045404451</v>
      </c>
      <c r="P1630">
        <v>1.2659883799453751</v>
      </c>
      <c r="Q1630">
        <v>1.4668802974404931</v>
      </c>
    </row>
    <row r="1631" spans="1:17" hidden="1" x14ac:dyDescent="0.25">
      <c r="A1631" t="s">
        <v>2</v>
      </c>
      <c r="B1631" t="s">
        <v>1543</v>
      </c>
      <c r="J1631">
        <v>0.2759145789799779</v>
      </c>
      <c r="K1631">
        <v>0.36931166150225331</v>
      </c>
      <c r="L1631">
        <v>0.46214160021484268</v>
      </c>
      <c r="M1631">
        <v>0.76692283742542966</v>
      </c>
      <c r="N1631">
        <v>0.93731159932733865</v>
      </c>
      <c r="O1631">
        <v>1.127530282843598</v>
      </c>
      <c r="P1631">
        <v>1.377674933649417</v>
      </c>
      <c r="Q1631">
        <v>1.462768174642411</v>
      </c>
    </row>
    <row r="1632" spans="1:17" hidden="1" x14ac:dyDescent="0.25">
      <c r="A1632" t="s">
        <v>2</v>
      </c>
      <c r="B1632" t="s">
        <v>1544</v>
      </c>
      <c r="J1632">
        <v>0.27590538087318139</v>
      </c>
      <c r="K1632">
        <v>0.36923393665758553</v>
      </c>
      <c r="L1632">
        <v>0.4619572216214447</v>
      </c>
      <c r="M1632">
        <v>0.76656815966222291</v>
      </c>
      <c r="N1632">
        <v>0.93685726444266493</v>
      </c>
      <c r="O1632">
        <v>1.2076459086402169</v>
      </c>
      <c r="P1632">
        <v>1.2659883900246529</v>
      </c>
      <c r="Q1632">
        <v>1.466880310892035</v>
      </c>
    </row>
    <row r="1633" spans="1:17" hidden="1" x14ac:dyDescent="0.25">
      <c r="A1633" t="s">
        <v>2</v>
      </c>
      <c r="B1633" t="s">
        <v>1545</v>
      </c>
      <c r="J1633">
        <v>0.27590537893012879</v>
      </c>
      <c r="K1633">
        <v>0.36923392782041398</v>
      </c>
      <c r="L1633">
        <v>0.46195720295352161</v>
      </c>
      <c r="M1633">
        <v>0.76656812088824766</v>
      </c>
      <c r="N1633">
        <v>0.93685720918035753</v>
      </c>
      <c r="O1633">
        <v>1.207645739472321</v>
      </c>
      <c r="P1633">
        <v>1.265987974124829</v>
      </c>
      <c r="Q1633">
        <v>1.4668797558429709</v>
      </c>
    </row>
    <row r="1634" spans="1:17" hidden="1" x14ac:dyDescent="0.25">
      <c r="A1634" t="s">
        <v>2</v>
      </c>
      <c r="B1634" t="s">
        <v>1546</v>
      </c>
      <c r="J1634">
        <v>0.27590537965630818</v>
      </c>
      <c r="K1634">
        <v>0.3692339311231278</v>
      </c>
      <c r="L1634">
        <v>0.46195720993027323</v>
      </c>
      <c r="M1634">
        <v>0.76656813537922452</v>
      </c>
      <c r="N1634">
        <v>0.93685722983349728</v>
      </c>
      <c r="O1634">
        <v>1.2076458026954739</v>
      </c>
      <c r="P1634">
        <v>1.2659881295594131</v>
      </c>
      <c r="Q1634">
        <v>1.466879963281825</v>
      </c>
    </row>
    <row r="1635" spans="1:17" hidden="1" x14ac:dyDescent="0.25">
      <c r="A1635" t="s">
        <v>2</v>
      </c>
      <c r="B1635" t="s">
        <v>1547</v>
      </c>
      <c r="J1635">
        <v>0.27590537929322018</v>
      </c>
      <c r="K1635">
        <v>0.36923392947177719</v>
      </c>
      <c r="L1635">
        <v>0.46195720644190819</v>
      </c>
      <c r="M1635">
        <v>0.76656812813375586</v>
      </c>
      <c r="N1635">
        <v>0.93685721950695522</v>
      </c>
      <c r="O1635">
        <v>1.2076457710840041</v>
      </c>
      <c r="P1635">
        <v>1.2659880518424429</v>
      </c>
      <c r="Q1635">
        <v>1.4668798595628121</v>
      </c>
    </row>
    <row r="1636" spans="1:17" hidden="1" x14ac:dyDescent="0.25">
      <c r="A1636" t="s">
        <v>2</v>
      </c>
      <c r="B1636" t="s">
        <v>1548</v>
      </c>
      <c r="J1636">
        <v>0.2759053782190824</v>
      </c>
      <c r="K1636">
        <v>0.36923392458654353</v>
      </c>
      <c r="L1636">
        <v>0.46195719612220237</v>
      </c>
      <c r="M1636">
        <v>0.76656810669933229</v>
      </c>
      <c r="N1636">
        <v>0.93685718895773085</v>
      </c>
      <c r="O1636">
        <v>1.20764567756689</v>
      </c>
      <c r="P1636">
        <v>1.2659878219295739</v>
      </c>
      <c r="Q1636">
        <v>1.466879552727324</v>
      </c>
    </row>
    <row r="1637" spans="1:17" hidden="1" x14ac:dyDescent="0.25">
      <c r="A1637" t="s">
        <v>2</v>
      </c>
      <c r="B1637" t="s">
        <v>1549</v>
      </c>
      <c r="J1637">
        <v>0.27590537918228708</v>
      </c>
      <c r="K1637">
        <v>0.36923392896724538</v>
      </c>
      <c r="L1637">
        <v>0.46195720537612162</v>
      </c>
      <c r="M1637">
        <v>0.76656812592007839</v>
      </c>
      <c r="N1637">
        <v>0.93685721635193098</v>
      </c>
      <c r="O1637">
        <v>1.2076457614258771</v>
      </c>
      <c r="P1637">
        <v>1.265988028097859</v>
      </c>
      <c r="Q1637">
        <v>1.466879827873923</v>
      </c>
    </row>
    <row r="1638" spans="1:17" hidden="1" x14ac:dyDescent="0.25">
      <c r="A1638" t="s">
        <v>2</v>
      </c>
      <c r="B1638" t="s">
        <v>1550</v>
      </c>
      <c r="J1638">
        <v>0.27590537870068749</v>
      </c>
      <c r="K1638">
        <v>0.3692339267769027</v>
      </c>
      <c r="L1638">
        <v>0.46195720074917818</v>
      </c>
      <c r="M1638">
        <v>0.7665681163097412</v>
      </c>
      <c r="N1638">
        <v>0.93685720265488137</v>
      </c>
      <c r="O1638">
        <v>1.2076457194965871</v>
      </c>
      <c r="P1638">
        <v>1.265987925014272</v>
      </c>
      <c r="Q1638">
        <v>1.466879690301349</v>
      </c>
    </row>
    <row r="1639" spans="1:17" hidden="1" x14ac:dyDescent="0.25">
      <c r="A1639" t="s">
        <v>2</v>
      </c>
      <c r="B1639" t="s">
        <v>1551</v>
      </c>
      <c r="J1639">
        <v>0.27590538038871332</v>
      </c>
      <c r="K1639">
        <v>0.36923393445417008</v>
      </c>
      <c r="L1639">
        <v>0.4619572169668747</v>
      </c>
      <c r="M1639">
        <v>0.76656814999451139</v>
      </c>
      <c r="N1639">
        <v>0.93685725066383096</v>
      </c>
      <c r="O1639">
        <v>1.207645866460858</v>
      </c>
      <c r="P1639">
        <v>1.2659882863267631</v>
      </c>
      <c r="Q1639">
        <v>1.466880172499466</v>
      </c>
    </row>
    <row r="1640" spans="1:17" hidden="1" x14ac:dyDescent="0.25">
      <c r="A1640" t="s">
        <v>2</v>
      </c>
      <c r="B1640" t="s">
        <v>1552</v>
      </c>
      <c r="J1640">
        <v>0.27590538062868641</v>
      </c>
      <c r="K1640">
        <v>0.36923393554559342</v>
      </c>
      <c r="L1640">
        <v>0.46195721927243449</v>
      </c>
      <c r="M1640">
        <v>0.76656815478324036</v>
      </c>
      <c r="N1640">
        <v>0.93685725748892856</v>
      </c>
      <c r="O1640">
        <v>1.207645887353668</v>
      </c>
      <c r="P1640">
        <v>1.265988337691732</v>
      </c>
      <c r="Q1640">
        <v>1.466880241049846</v>
      </c>
    </row>
    <row r="1641" spans="1:17" hidden="1" x14ac:dyDescent="0.25">
      <c r="A1641" t="s">
        <v>2</v>
      </c>
      <c r="B1641" t="s">
        <v>1553</v>
      </c>
      <c r="J1641">
        <v>0.2759053805087</v>
      </c>
      <c r="K1641">
        <v>0.36923393499988277</v>
      </c>
      <c r="L1641">
        <v>0.46195721811965651</v>
      </c>
      <c r="M1641">
        <v>0.76656815238887788</v>
      </c>
      <c r="N1641">
        <v>0.93685725407638221</v>
      </c>
      <c r="O1641">
        <v>1.2076458769072671</v>
      </c>
      <c r="P1641">
        <v>1.265988312009267</v>
      </c>
      <c r="Q1641">
        <v>1.466880206774684</v>
      </c>
    </row>
    <row r="1642" spans="1:17" hidden="1" x14ac:dyDescent="0.25">
      <c r="A1642" t="s">
        <v>2</v>
      </c>
      <c r="B1642" t="s">
        <v>1554</v>
      </c>
      <c r="J1642">
        <v>8.7619740793137471</v>
      </c>
      <c r="K1642">
        <v>9.3238776787603737</v>
      </c>
      <c r="L1642">
        <v>9.9303720522867245</v>
      </c>
      <c r="M1642">
        <v>10.60909866660473</v>
      </c>
      <c r="N1642">
        <v>11.424863635101969</v>
      </c>
      <c r="O1642">
        <v>13.24553117567039</v>
      </c>
      <c r="P1642">
        <v>13.58465898117935</v>
      </c>
      <c r="Q1642">
        <v>15.1463775669518</v>
      </c>
    </row>
    <row r="1643" spans="1:17" hidden="1" x14ac:dyDescent="0.25">
      <c r="A1643" t="s">
        <v>2</v>
      </c>
      <c r="B1643" t="s">
        <v>1555</v>
      </c>
      <c r="J1643">
        <v>8.7631688082602874</v>
      </c>
      <c r="K1643">
        <v>9.3257757376059249</v>
      </c>
      <c r="L1643">
        <v>9.933457451873517</v>
      </c>
      <c r="M1643">
        <v>10.613302617802781</v>
      </c>
      <c r="N1643">
        <v>11.42977284058108</v>
      </c>
      <c r="O1643">
        <v>12.652085065096159</v>
      </c>
      <c r="P1643">
        <v>14.573945513275</v>
      </c>
      <c r="Q1643">
        <v>15.10244363023207</v>
      </c>
    </row>
    <row r="1644" spans="1:17" hidden="1" x14ac:dyDescent="0.25">
      <c r="A1644" t="s">
        <v>2</v>
      </c>
      <c r="B1644" t="s">
        <v>1556</v>
      </c>
      <c r="J1644">
        <v>8.761974148983084</v>
      </c>
      <c r="K1644">
        <v>9.3238777619928861</v>
      </c>
      <c r="L1644">
        <v>9.9303721582522826</v>
      </c>
      <c r="M1644">
        <v>10.60909879531609</v>
      </c>
      <c r="N1644">
        <v>11.42486379124988</v>
      </c>
      <c r="O1644">
        <v>13.24553164319069</v>
      </c>
      <c r="P1644">
        <v>13.584660119777579</v>
      </c>
      <c r="Q1644">
        <v>15.14637894186291</v>
      </c>
    </row>
    <row r="1645" spans="1:17" hidden="1" x14ac:dyDescent="0.25">
      <c r="A1645" t="s">
        <v>2</v>
      </c>
      <c r="B1645" t="s">
        <v>1557</v>
      </c>
      <c r="J1645">
        <v>8.7619712736530655</v>
      </c>
      <c r="K1645">
        <v>9.323874326966255</v>
      </c>
      <c r="L1645">
        <v>9.9303677851175003</v>
      </c>
      <c r="M1645">
        <v>10.609093483556849</v>
      </c>
      <c r="N1645">
        <v>11.424857347301749</v>
      </c>
      <c r="O1645">
        <v>13.24551234873562</v>
      </c>
      <c r="P1645">
        <v>13.58461312869812</v>
      </c>
      <c r="Q1645">
        <v>15.146322198327439</v>
      </c>
    </row>
    <row r="1646" spans="1:17" hidden="1" x14ac:dyDescent="0.25">
      <c r="A1646" t="s">
        <v>2</v>
      </c>
      <c r="B1646" t="s">
        <v>1558</v>
      </c>
      <c r="J1646">
        <v>8.7619723483899978</v>
      </c>
      <c r="K1646">
        <v>9.3238756108894094</v>
      </c>
      <c r="L1646">
        <v>9.9303694196596339</v>
      </c>
      <c r="M1646">
        <v>10.60909546890808</v>
      </c>
      <c r="N1646">
        <v>11.42485975580554</v>
      </c>
      <c r="O1646">
        <v>13.24551956044346</v>
      </c>
      <c r="P1646">
        <v>13.584630692933221</v>
      </c>
      <c r="Q1646">
        <v>15.14634340771768</v>
      </c>
    </row>
    <row r="1647" spans="1:17" hidden="1" x14ac:dyDescent="0.25">
      <c r="A1647" t="s">
        <v>2</v>
      </c>
      <c r="B1647" t="s">
        <v>1559</v>
      </c>
      <c r="J1647">
        <v>8.7619718110442673</v>
      </c>
      <c r="K1647">
        <v>9.3238749689525289</v>
      </c>
      <c r="L1647">
        <v>9.9303686024167916</v>
      </c>
      <c r="M1647">
        <v>10.609094476263779</v>
      </c>
      <c r="N1647">
        <v>11.424858551588599</v>
      </c>
      <c r="O1647">
        <v>13.245515954719879</v>
      </c>
      <c r="P1647">
        <v>13.58462191118312</v>
      </c>
      <c r="Q1647">
        <v>15.14633280345153</v>
      </c>
    </row>
    <row r="1648" spans="1:17" hidden="1" x14ac:dyDescent="0.25">
      <c r="A1648" t="s">
        <v>2</v>
      </c>
      <c r="B1648" t="s">
        <v>1560</v>
      </c>
      <c r="J1648">
        <v>8.7619702211549715</v>
      </c>
      <c r="K1648">
        <v>9.3238730696293697</v>
      </c>
      <c r="L1648">
        <v>9.9303661844467559</v>
      </c>
      <c r="M1648">
        <v>10.60909153936946</v>
      </c>
      <c r="N1648">
        <v>11.424854988758939</v>
      </c>
      <c r="O1648">
        <v>13.245505286425869</v>
      </c>
      <c r="P1648">
        <v>13.584595927939841</v>
      </c>
      <c r="Q1648">
        <v>15.146301427961911</v>
      </c>
    </row>
    <row r="1649" spans="1:17" hidden="1" x14ac:dyDescent="0.25">
      <c r="A1649" t="s">
        <v>2</v>
      </c>
      <c r="B1649" t="s">
        <v>1561</v>
      </c>
      <c r="J1649">
        <v>8.7619716468627189</v>
      </c>
      <c r="K1649">
        <v>9.3238747728150049</v>
      </c>
      <c r="L1649">
        <v>9.9303683527175188</v>
      </c>
      <c r="M1649">
        <v>10.60909417297378</v>
      </c>
      <c r="N1649">
        <v>11.4248581836565</v>
      </c>
      <c r="O1649">
        <v>13.245514853029739</v>
      </c>
      <c r="P1649">
        <v>13.58461922799369</v>
      </c>
      <c r="Q1649">
        <v>15.1463295634136</v>
      </c>
    </row>
    <row r="1650" spans="1:17" hidden="1" x14ac:dyDescent="0.25">
      <c r="A1650" t="s">
        <v>2</v>
      </c>
      <c r="B1650" t="s">
        <v>1562</v>
      </c>
      <c r="J1650">
        <v>8.7619709340488541</v>
      </c>
      <c r="K1650">
        <v>9.3238739212656849</v>
      </c>
      <c r="L1650">
        <v>9.9303672686319029</v>
      </c>
      <c r="M1650">
        <v>10.609092856226921</v>
      </c>
      <c r="N1650">
        <v>11.424856586269451</v>
      </c>
      <c r="O1650">
        <v>13.245510069957589</v>
      </c>
      <c r="P1650">
        <v>13.584607578613531</v>
      </c>
      <c r="Q1650">
        <v>15.146315496442741</v>
      </c>
    </row>
    <row r="1651" spans="1:17" hidden="1" x14ac:dyDescent="0.25">
      <c r="A1651" t="s">
        <v>2</v>
      </c>
      <c r="B1651" t="s">
        <v>1563</v>
      </c>
      <c r="J1651">
        <v>8.7619734321759513</v>
      </c>
      <c r="K1651">
        <v>9.3238769056426989</v>
      </c>
      <c r="L1651">
        <v>9.9303710680152193</v>
      </c>
      <c r="M1651">
        <v>10.60909747106111</v>
      </c>
      <c r="N1651">
        <v>11.424862184716799</v>
      </c>
      <c r="O1651">
        <v>13.24552683304986</v>
      </c>
      <c r="P1651">
        <v>13.584648405086551</v>
      </c>
      <c r="Q1651">
        <v>15.146364795843819</v>
      </c>
    </row>
    <row r="1652" spans="1:17" hidden="1" x14ac:dyDescent="0.25">
      <c r="A1652" t="s">
        <v>2</v>
      </c>
      <c r="B1652" t="s">
        <v>1564</v>
      </c>
      <c r="J1652">
        <v>8.7619737872432566</v>
      </c>
      <c r="K1652">
        <v>9.3238773298309532</v>
      </c>
      <c r="L1652">
        <v>9.9303716080565643</v>
      </c>
      <c r="M1652">
        <v>10.609098127020291</v>
      </c>
      <c r="N1652">
        <v>11.42486298049886</v>
      </c>
      <c r="O1652">
        <v>13.245529215722501</v>
      </c>
      <c r="P1652">
        <v>13.584654207906111</v>
      </c>
      <c r="Q1652">
        <v>15.14637180300423</v>
      </c>
    </row>
    <row r="1653" spans="1:17" hidden="1" x14ac:dyDescent="0.25">
      <c r="A1653" t="s">
        <v>2</v>
      </c>
      <c r="B1653" t="s">
        <v>1565</v>
      </c>
      <c r="J1653">
        <v>8.7619736097120846</v>
      </c>
      <c r="K1653">
        <v>9.3238771177395314</v>
      </c>
      <c r="L1653">
        <v>9.93037133803894</v>
      </c>
      <c r="M1653">
        <v>10.60909779904406</v>
      </c>
      <c r="N1653">
        <v>11.42486258261159</v>
      </c>
      <c r="O1653">
        <v>13.24552802440058</v>
      </c>
      <c r="P1653">
        <v>13.58465130653666</v>
      </c>
      <c r="Q1653">
        <v>15.146368299471099</v>
      </c>
    </row>
    <row r="1654" spans="1:17" hidden="1" x14ac:dyDescent="0.25">
      <c r="A1654" t="s">
        <v>2</v>
      </c>
      <c r="B1654" t="s">
        <v>1566</v>
      </c>
      <c r="J1654">
        <v>0.27734368292671752</v>
      </c>
      <c r="K1654">
        <v>0.37132231133499177</v>
      </c>
      <c r="L1654">
        <v>0.46461482104497231</v>
      </c>
      <c r="M1654">
        <v>0.77109451619542679</v>
      </c>
      <c r="N1654">
        <v>0.94310834338145799</v>
      </c>
      <c r="O1654">
        <v>1.2154161285050651</v>
      </c>
      <c r="P1654">
        <v>1.2744901653169289</v>
      </c>
      <c r="Q1654">
        <v>1.4766943460402671</v>
      </c>
    </row>
    <row r="1655" spans="1:17" hidden="1" x14ac:dyDescent="0.25">
      <c r="A1655" t="s">
        <v>2</v>
      </c>
      <c r="B1655" t="s">
        <v>1567</v>
      </c>
      <c r="J1655">
        <v>0.2773529174533047</v>
      </c>
      <c r="K1655">
        <v>0.37140048840061868</v>
      </c>
      <c r="L1655">
        <v>0.46480028519455152</v>
      </c>
      <c r="M1655">
        <v>0.77145131770153152</v>
      </c>
      <c r="N1655">
        <v>0.9435656530560611</v>
      </c>
      <c r="O1655">
        <v>1.134920273919336</v>
      </c>
      <c r="P1655">
        <v>1.3865975649840241</v>
      </c>
      <c r="Q1655">
        <v>1.4725336708119909</v>
      </c>
    </row>
    <row r="1656" spans="1:17" hidden="1" x14ac:dyDescent="0.25">
      <c r="A1656" t="s">
        <v>2</v>
      </c>
      <c r="B1656" t="s">
        <v>1568</v>
      </c>
      <c r="J1656">
        <v>0.27734368297428508</v>
      </c>
      <c r="K1656">
        <v>0.37132231155167861</v>
      </c>
      <c r="L1656">
        <v>0.46461482150277261</v>
      </c>
      <c r="M1656">
        <v>0.77109451714640975</v>
      </c>
      <c r="N1656">
        <v>0.94310834473795491</v>
      </c>
      <c r="O1656">
        <v>1.215416132657017</v>
      </c>
      <c r="P1656">
        <v>1.2744901755306159</v>
      </c>
      <c r="Q1656">
        <v>1.476694359668657</v>
      </c>
    </row>
    <row r="1657" spans="1:17" hidden="1" x14ac:dyDescent="0.25">
      <c r="A1657" t="s">
        <v>2</v>
      </c>
      <c r="B1657" t="s">
        <v>1569</v>
      </c>
      <c r="J1657">
        <v>0.2773436810115022</v>
      </c>
      <c r="K1657">
        <v>0.37132230261058857</v>
      </c>
      <c r="L1657">
        <v>0.4646148026126779</v>
      </c>
      <c r="M1657">
        <v>0.77109447790627916</v>
      </c>
      <c r="N1657">
        <v>0.94310828876512243</v>
      </c>
      <c r="O1657">
        <v>1.2154159613357489</v>
      </c>
      <c r="P1657">
        <v>1.2744897540842579</v>
      </c>
      <c r="Q1657">
        <v>1.476693797322395</v>
      </c>
    </row>
    <row r="1658" spans="1:17" hidden="1" x14ac:dyDescent="0.25">
      <c r="A1658" t="s">
        <v>2</v>
      </c>
      <c r="B1658" t="s">
        <v>1570</v>
      </c>
      <c r="J1658">
        <v>0.27734368174505553</v>
      </c>
      <c r="K1658">
        <v>0.37132230595213839</v>
      </c>
      <c r="L1658">
        <v>0.4646148096724616</v>
      </c>
      <c r="M1658">
        <v>0.77109449257146867</v>
      </c>
      <c r="N1658">
        <v>0.94310830968380921</v>
      </c>
      <c r="O1658">
        <v>1.2154160253636701</v>
      </c>
      <c r="P1658">
        <v>1.274489911591751</v>
      </c>
      <c r="Q1658">
        <v>1.4766940074884369</v>
      </c>
    </row>
    <row r="1659" spans="1:17" hidden="1" x14ac:dyDescent="0.25">
      <c r="A1659" t="s">
        <v>2</v>
      </c>
      <c r="B1659" t="s">
        <v>1571</v>
      </c>
      <c r="J1659">
        <v>0.27734368137828042</v>
      </c>
      <c r="K1659">
        <v>0.37132230428137047</v>
      </c>
      <c r="L1659">
        <v>0.46461480614258188</v>
      </c>
      <c r="M1659">
        <v>0.77109448523890023</v>
      </c>
      <c r="N1659">
        <v>0.9431082992245009</v>
      </c>
      <c r="O1659">
        <v>1.215415993349829</v>
      </c>
      <c r="P1659">
        <v>1.2744898328383329</v>
      </c>
      <c r="Q1659">
        <v>1.4766939024058401</v>
      </c>
    </row>
    <row r="1660" spans="1:17" hidden="1" x14ac:dyDescent="0.25">
      <c r="A1660" t="s">
        <v>2</v>
      </c>
      <c r="B1660" t="s">
        <v>1572</v>
      </c>
      <c r="J1660">
        <v>0.27734368029323542</v>
      </c>
      <c r="K1660">
        <v>0.37132229933869249</v>
      </c>
      <c r="L1660">
        <v>0.46461479570006442</v>
      </c>
      <c r="M1660">
        <v>0.77109446354678557</v>
      </c>
      <c r="N1660">
        <v>0.94310826828249095</v>
      </c>
      <c r="O1660">
        <v>1.2154158986423009</v>
      </c>
      <c r="P1660">
        <v>1.274489599859252</v>
      </c>
      <c r="Q1660">
        <v>1.4766935915363559</v>
      </c>
    </row>
    <row r="1661" spans="1:17" hidden="1" x14ac:dyDescent="0.25">
      <c r="A1661" t="s">
        <v>2</v>
      </c>
      <c r="B1661" t="s">
        <v>1573</v>
      </c>
      <c r="J1661">
        <v>0.27734368126622089</v>
      </c>
      <c r="K1661">
        <v>0.37132230377090703</v>
      </c>
      <c r="L1661">
        <v>0.46461480506411268</v>
      </c>
      <c r="M1661">
        <v>0.77109448299861072</v>
      </c>
      <c r="N1661">
        <v>0.94310829602891266</v>
      </c>
      <c r="O1661">
        <v>1.215415983568755</v>
      </c>
      <c r="P1661">
        <v>1.274489808777074</v>
      </c>
      <c r="Q1661">
        <v>1.4766938703003241</v>
      </c>
    </row>
    <row r="1662" spans="1:17" hidden="1" x14ac:dyDescent="0.25">
      <c r="A1662" t="s">
        <v>2</v>
      </c>
      <c r="B1662" t="s">
        <v>1574</v>
      </c>
      <c r="J1662">
        <v>0.27734368077973109</v>
      </c>
      <c r="K1662">
        <v>0.37132230155480628</v>
      </c>
      <c r="L1662">
        <v>0.46461480038210251</v>
      </c>
      <c r="M1662">
        <v>0.77109447327273095</v>
      </c>
      <c r="N1662">
        <v>0.94310828215574838</v>
      </c>
      <c r="O1662">
        <v>1.2154159411057239</v>
      </c>
      <c r="P1662">
        <v>1.2744897043187271</v>
      </c>
      <c r="Q1662">
        <v>1.4766937309190731</v>
      </c>
    </row>
    <row r="1663" spans="1:17" hidden="1" x14ac:dyDescent="0.25">
      <c r="A1663" t="s">
        <v>2</v>
      </c>
      <c r="B1663" t="s">
        <v>1575</v>
      </c>
      <c r="J1663">
        <v>0.2773436824848976</v>
      </c>
      <c r="K1663">
        <v>0.3713223093223505</v>
      </c>
      <c r="L1663">
        <v>0.46461481679280731</v>
      </c>
      <c r="M1663">
        <v>0.77109450736247076</v>
      </c>
      <c r="N1663">
        <v>0.94310833078196443</v>
      </c>
      <c r="O1663">
        <v>1.215416089940736</v>
      </c>
      <c r="P1663">
        <v>1.2744900704497779</v>
      </c>
      <c r="Q1663">
        <v>1.476694219456635</v>
      </c>
    </row>
    <row r="1664" spans="1:17" hidden="1" x14ac:dyDescent="0.25">
      <c r="A1664" t="s">
        <v>2</v>
      </c>
      <c r="B1664" t="s">
        <v>1576</v>
      </c>
      <c r="J1664">
        <v>0.27734368272730742</v>
      </c>
      <c r="K1664">
        <v>0.3713223104266099</v>
      </c>
      <c r="L1664">
        <v>0.46461481912580788</v>
      </c>
      <c r="M1664">
        <v>0.77109451220877689</v>
      </c>
      <c r="N1664">
        <v>0.94310833769482161</v>
      </c>
      <c r="O1664">
        <v>1.215416111099517</v>
      </c>
      <c r="P1664">
        <v>1.2744901224997811</v>
      </c>
      <c r="Q1664">
        <v>1.476694288908263</v>
      </c>
    </row>
    <row r="1665" spans="1:17" hidden="1" x14ac:dyDescent="0.25">
      <c r="A1665" t="s">
        <v>2</v>
      </c>
      <c r="B1665" t="s">
        <v>1577</v>
      </c>
      <c r="J1665">
        <v>0.2773436826061027</v>
      </c>
      <c r="K1665">
        <v>0.37132230987448078</v>
      </c>
      <c r="L1665">
        <v>0.46461481795930948</v>
      </c>
      <c r="M1665">
        <v>0.7710945097856261</v>
      </c>
      <c r="N1665">
        <v>0.94310833423839657</v>
      </c>
      <c r="O1665">
        <v>1.215416100520136</v>
      </c>
      <c r="P1665">
        <v>1.2744900964748149</v>
      </c>
      <c r="Q1665">
        <v>1.476694254182493</v>
      </c>
    </row>
    <row r="1666" spans="1:17" hidden="1" x14ac:dyDescent="0.25">
      <c r="A1666" t="s">
        <v>2</v>
      </c>
      <c r="B1666" t="s">
        <v>1578</v>
      </c>
      <c r="J1666">
        <v>4.8207547380547613</v>
      </c>
      <c r="K1666">
        <v>5.135433301290754</v>
      </c>
      <c r="L1666">
        <v>5.4658592118032274</v>
      </c>
      <c r="M1666">
        <v>5.8383453019157479</v>
      </c>
      <c r="N1666">
        <v>6.2808330920952287</v>
      </c>
      <c r="O1666">
        <v>7.2959905810345624</v>
      </c>
      <c r="P1666">
        <v>7.4805450832618181</v>
      </c>
      <c r="Q1666">
        <v>8.3432813138821444</v>
      </c>
    </row>
    <row r="1667" spans="1:17" hidden="1" x14ac:dyDescent="0.25">
      <c r="A1667" t="s">
        <v>2</v>
      </c>
      <c r="B1667" t="s">
        <v>1579</v>
      </c>
      <c r="J1667">
        <v>4.8214113170220836</v>
      </c>
      <c r="K1667">
        <v>5.1364792891356066</v>
      </c>
      <c r="L1667">
        <v>5.467558515840512</v>
      </c>
      <c r="M1667">
        <v>5.8406606968582491</v>
      </c>
      <c r="N1667">
        <v>6.28353475399439</v>
      </c>
      <c r="O1667">
        <v>6.9665861938878901</v>
      </c>
      <c r="P1667">
        <v>8.0288532626461375</v>
      </c>
      <c r="Q1667">
        <v>8.3192466847029909</v>
      </c>
    </row>
    <row r="1668" spans="1:17" hidden="1" x14ac:dyDescent="0.25">
      <c r="A1668" t="s">
        <v>2</v>
      </c>
      <c r="B1668" t="s">
        <v>1580</v>
      </c>
      <c r="J1668">
        <v>4.8207547591661548</v>
      </c>
      <c r="K1668">
        <v>5.1354333265649919</v>
      </c>
      <c r="L1668">
        <v>5.4658592439597342</v>
      </c>
      <c r="M1668">
        <v>5.8383453409626949</v>
      </c>
      <c r="N1668">
        <v>6.2808331394086494</v>
      </c>
      <c r="O1668">
        <v>7.2959907229978196</v>
      </c>
      <c r="P1668">
        <v>7.4805454287659394</v>
      </c>
      <c r="Q1668">
        <v>8.3432817314072949</v>
      </c>
    </row>
    <row r="1669" spans="1:17" hidden="1" x14ac:dyDescent="0.25">
      <c r="A1669" t="s">
        <v>2</v>
      </c>
      <c r="B1669" t="s">
        <v>1581</v>
      </c>
      <c r="J1669">
        <v>4.8207538879620397</v>
      </c>
      <c r="K1669">
        <v>5.1354322835841231</v>
      </c>
      <c r="L1669">
        <v>5.4658579169865744</v>
      </c>
      <c r="M1669">
        <v>5.8383437296629141</v>
      </c>
      <c r="N1669">
        <v>6.2808311870012998</v>
      </c>
      <c r="O1669">
        <v>7.2959848647041659</v>
      </c>
      <c r="P1669">
        <v>7.4805311708663167</v>
      </c>
      <c r="Q1669">
        <v>8.3432645014892746</v>
      </c>
    </row>
    <row r="1670" spans="1:17" hidden="1" x14ac:dyDescent="0.25">
      <c r="A1670" t="s">
        <v>2</v>
      </c>
      <c r="B1670" t="s">
        <v>1582</v>
      </c>
      <c r="J1670">
        <v>4.8207542135788266</v>
      </c>
      <c r="K1670">
        <v>5.1354326734005573</v>
      </c>
      <c r="L1670">
        <v>5.4658584129421879</v>
      </c>
      <c r="M1670">
        <v>5.8383443318821611</v>
      </c>
      <c r="N1670">
        <v>6.2808319167052229</v>
      </c>
      <c r="O1670">
        <v>7.2959870542453151</v>
      </c>
      <c r="P1670">
        <v>7.4805364998213904</v>
      </c>
      <c r="Q1670">
        <v>8.3432709412331949</v>
      </c>
    </row>
    <row r="1671" spans="1:17" hidden="1" x14ac:dyDescent="0.25">
      <c r="A1671" t="s">
        <v>2</v>
      </c>
      <c r="B1671" t="s">
        <v>1583</v>
      </c>
      <c r="J1671">
        <v>4.8207540507742328</v>
      </c>
      <c r="K1671">
        <v>5.135432478496492</v>
      </c>
      <c r="L1671">
        <v>5.4658581649691387</v>
      </c>
      <c r="M1671">
        <v>5.8383440307778294</v>
      </c>
      <c r="N1671">
        <v>6.2808315518591824</v>
      </c>
      <c r="O1671">
        <v>7.2959859594966714</v>
      </c>
      <c r="P1671">
        <v>7.4805338354054189</v>
      </c>
      <c r="Q1671">
        <v>8.3432677214331274</v>
      </c>
    </row>
    <row r="1672" spans="1:17" hidden="1" x14ac:dyDescent="0.25">
      <c r="A1672" t="s">
        <v>2</v>
      </c>
      <c r="B1672" t="s">
        <v>1584</v>
      </c>
      <c r="J1672">
        <v>4.8207535691069721</v>
      </c>
      <c r="K1672">
        <v>5.1354319018657506</v>
      </c>
      <c r="L1672">
        <v>5.465857431338133</v>
      </c>
      <c r="M1672">
        <v>5.8383431399631043</v>
      </c>
      <c r="N1672">
        <v>6.2808304724710302</v>
      </c>
      <c r="O1672">
        <v>7.2959827206595964</v>
      </c>
      <c r="P1672">
        <v>7.4805259525769712</v>
      </c>
      <c r="Q1672">
        <v>8.3432581954979401</v>
      </c>
    </row>
    <row r="1673" spans="1:17" hidden="1" x14ac:dyDescent="0.25">
      <c r="A1673" t="s">
        <v>2</v>
      </c>
      <c r="B1673" t="s">
        <v>1585</v>
      </c>
      <c r="J1673">
        <v>4.820754001031867</v>
      </c>
      <c r="K1673">
        <v>5.135432418946797</v>
      </c>
      <c r="L1673">
        <v>5.4658580892053177</v>
      </c>
      <c r="M1673">
        <v>5.8383439387808789</v>
      </c>
      <c r="N1673">
        <v>6.2808314403872796</v>
      </c>
      <c r="O1673">
        <v>7.295985625015037</v>
      </c>
      <c r="P1673">
        <v>7.4805330213355736</v>
      </c>
      <c r="Q1673">
        <v>8.3432667376755276</v>
      </c>
    </row>
    <row r="1674" spans="1:17" hidden="1" x14ac:dyDescent="0.25">
      <c r="A1674" t="s">
        <v>2</v>
      </c>
      <c r="B1674" t="s">
        <v>1586</v>
      </c>
      <c r="J1674">
        <v>4.8207537850761053</v>
      </c>
      <c r="K1674">
        <v>5.1354321604135356</v>
      </c>
      <c r="L1674">
        <v>5.46585776028002</v>
      </c>
      <c r="M1674">
        <v>5.8383435393811647</v>
      </c>
      <c r="N1674">
        <v>6.2808309564393907</v>
      </c>
      <c r="O1674">
        <v>7.29598417287567</v>
      </c>
      <c r="P1674">
        <v>7.4805294870643921</v>
      </c>
      <c r="Q1674">
        <v>8.3432624667130302</v>
      </c>
    </row>
    <row r="1675" spans="1:17" hidden="1" x14ac:dyDescent="0.25">
      <c r="A1675" t="s">
        <v>2</v>
      </c>
      <c r="B1675" t="s">
        <v>1587</v>
      </c>
      <c r="J1675">
        <v>4.8207545419622502</v>
      </c>
      <c r="K1675">
        <v>5.1354330665324142</v>
      </c>
      <c r="L1675">
        <v>5.4658589131202691</v>
      </c>
      <c r="M1675">
        <v>5.8383449392325844</v>
      </c>
      <c r="N1675">
        <v>6.2808326526306866</v>
      </c>
      <c r="O1675">
        <v>7.295989262419849</v>
      </c>
      <c r="P1675">
        <v>7.4805418740597576</v>
      </c>
      <c r="Q1675">
        <v>8.3432774357194681</v>
      </c>
    </row>
    <row r="1676" spans="1:17" hidden="1" x14ac:dyDescent="0.25">
      <c r="A1676" t="s">
        <v>2</v>
      </c>
      <c r="B1676" t="s">
        <v>1588</v>
      </c>
      <c r="J1676">
        <v>4.8207546495518878</v>
      </c>
      <c r="K1676">
        <v>5.1354331953365788</v>
      </c>
      <c r="L1676">
        <v>5.4658590769975799</v>
      </c>
      <c r="M1676">
        <v>5.8383451382244704</v>
      </c>
      <c r="N1676">
        <v>6.2808328937497224</v>
      </c>
      <c r="O1676">
        <v>7.2959899858998938</v>
      </c>
      <c r="P1676">
        <v>7.480543634845251</v>
      </c>
      <c r="Q1676">
        <v>8.3432795635411399</v>
      </c>
    </row>
    <row r="1677" spans="1:17" hidden="1" x14ac:dyDescent="0.25">
      <c r="A1677" t="s">
        <v>2</v>
      </c>
      <c r="B1677" t="s">
        <v>1589</v>
      </c>
      <c r="J1677">
        <v>4.8207545957574833</v>
      </c>
      <c r="K1677">
        <v>5.1354331309349606</v>
      </c>
      <c r="L1677">
        <v>5.4658589950594534</v>
      </c>
      <c r="M1677">
        <v>5.8383450387291322</v>
      </c>
      <c r="N1677">
        <v>6.2808327731908671</v>
      </c>
      <c r="O1677">
        <v>7.2959896241623348</v>
      </c>
      <c r="P1677">
        <v>7.4805427544593233</v>
      </c>
      <c r="Q1677">
        <v>8.3432784996382523</v>
      </c>
    </row>
    <row r="1678" spans="1:17" hidden="1" x14ac:dyDescent="0.25">
      <c r="A1678" t="s">
        <v>2</v>
      </c>
      <c r="B1678" t="s">
        <v>1590</v>
      </c>
    </row>
    <row r="1679" spans="1:17" hidden="1" x14ac:dyDescent="0.25">
      <c r="A1679" t="s">
        <v>2</v>
      </c>
      <c r="B1679" t="s">
        <v>1591</v>
      </c>
    </row>
    <row r="1680" spans="1:17" hidden="1" x14ac:dyDescent="0.25">
      <c r="A1680" t="s">
        <v>2</v>
      </c>
      <c r="B1680" t="s">
        <v>1592</v>
      </c>
    </row>
    <row r="1681" spans="1:17" hidden="1" x14ac:dyDescent="0.25">
      <c r="A1681" t="s">
        <v>2</v>
      </c>
      <c r="B1681" t="s">
        <v>1593</v>
      </c>
    </row>
    <row r="1682" spans="1:17" hidden="1" x14ac:dyDescent="0.25">
      <c r="A1682" t="s">
        <v>2</v>
      </c>
      <c r="B1682" t="s">
        <v>1594</v>
      </c>
    </row>
    <row r="1683" spans="1:17" hidden="1" x14ac:dyDescent="0.25">
      <c r="A1683" t="s">
        <v>2</v>
      </c>
      <c r="B1683" t="s">
        <v>1595</v>
      </c>
    </row>
    <row r="1684" spans="1:17" hidden="1" x14ac:dyDescent="0.25">
      <c r="A1684" t="s">
        <v>2</v>
      </c>
      <c r="B1684" t="s">
        <v>1596</v>
      </c>
    </row>
    <row r="1685" spans="1:17" hidden="1" x14ac:dyDescent="0.25">
      <c r="A1685" t="s">
        <v>2</v>
      </c>
      <c r="B1685" t="s">
        <v>1597</v>
      </c>
    </row>
    <row r="1686" spans="1:17" hidden="1" x14ac:dyDescent="0.25">
      <c r="A1686" t="s">
        <v>2</v>
      </c>
      <c r="B1686" t="s">
        <v>1598</v>
      </c>
    </row>
    <row r="1687" spans="1:17" hidden="1" x14ac:dyDescent="0.25">
      <c r="A1687" t="s">
        <v>2</v>
      </c>
      <c r="B1687" t="s">
        <v>1599</v>
      </c>
    </row>
    <row r="1688" spans="1:17" hidden="1" x14ac:dyDescent="0.25">
      <c r="A1688" t="s">
        <v>2</v>
      </c>
      <c r="B1688" t="s">
        <v>1600</v>
      </c>
    </row>
    <row r="1689" spans="1:17" hidden="1" x14ac:dyDescent="0.25">
      <c r="A1689" t="s">
        <v>2</v>
      </c>
      <c r="B1689" t="s">
        <v>1601</v>
      </c>
    </row>
    <row r="1690" spans="1:17" hidden="1" x14ac:dyDescent="0.25">
      <c r="A1690" t="s">
        <v>2</v>
      </c>
      <c r="B1690" t="s">
        <v>1602</v>
      </c>
      <c r="J1690">
        <v>0.44655050309839878</v>
      </c>
      <c r="K1690">
        <v>0.47651243783315178</v>
      </c>
      <c r="L1690">
        <v>0.50709676626152611</v>
      </c>
      <c r="M1690">
        <v>0.54173447357737203</v>
      </c>
      <c r="N1690">
        <v>0.58216150707023495</v>
      </c>
      <c r="O1690">
        <v>0.67578271844242521</v>
      </c>
      <c r="P1690">
        <v>0.69200204826691591</v>
      </c>
      <c r="Q1690">
        <v>0.77290844146130033</v>
      </c>
    </row>
    <row r="1691" spans="1:17" hidden="1" x14ac:dyDescent="0.25">
      <c r="A1691" t="s">
        <v>2</v>
      </c>
      <c r="B1691" t="s">
        <v>1603</v>
      </c>
      <c r="J1691">
        <v>0.44661128151677498</v>
      </c>
      <c r="K1691">
        <v>0.47660956733728349</v>
      </c>
      <c r="L1691">
        <v>0.50725447868955142</v>
      </c>
      <c r="M1691">
        <v>0.54194937118135034</v>
      </c>
      <c r="N1691">
        <v>0.58241203424827448</v>
      </c>
      <c r="O1691">
        <v>0.64491445304634332</v>
      </c>
      <c r="P1691">
        <v>0.74344962577681062</v>
      </c>
      <c r="Q1691">
        <v>0.77070355249104916</v>
      </c>
    </row>
    <row r="1692" spans="1:17" hidden="1" x14ac:dyDescent="0.25">
      <c r="A1692" t="s">
        <v>2</v>
      </c>
      <c r="B1692" t="s">
        <v>1604</v>
      </c>
      <c r="J1692">
        <v>0.44655050327965079</v>
      </c>
      <c r="K1692">
        <v>0.47651243805074778</v>
      </c>
      <c r="L1692">
        <v>0.50709676653829461</v>
      </c>
      <c r="M1692">
        <v>0.54173447391331053</v>
      </c>
      <c r="N1692">
        <v>0.58216150747651441</v>
      </c>
      <c r="O1692">
        <v>0.67578271966034165</v>
      </c>
      <c r="P1692">
        <v>0.69200205122107028</v>
      </c>
      <c r="Q1692">
        <v>0.77290844504362244</v>
      </c>
    </row>
    <row r="1693" spans="1:17" hidden="1" x14ac:dyDescent="0.25">
      <c r="A1693" t="s">
        <v>2</v>
      </c>
      <c r="B1693" t="s">
        <v>1605</v>
      </c>
      <c r="J1693">
        <v>0.4465504958007529</v>
      </c>
      <c r="K1693">
        <v>0.47651242907226282</v>
      </c>
      <c r="L1693">
        <v>0.50709675511820207</v>
      </c>
      <c r="M1693">
        <v>0.54173446005174064</v>
      </c>
      <c r="N1693">
        <v>0.58216149071245682</v>
      </c>
      <c r="O1693">
        <v>0.67578266940621767</v>
      </c>
      <c r="P1693">
        <v>0.69200192932547522</v>
      </c>
      <c r="Q1693">
        <v>0.77290829722839527</v>
      </c>
    </row>
    <row r="1694" spans="1:17" hidden="1" x14ac:dyDescent="0.25">
      <c r="A1694" t="s">
        <v>2</v>
      </c>
      <c r="B1694" t="s">
        <v>1606</v>
      </c>
      <c r="J1694">
        <v>0.44655049859582918</v>
      </c>
      <c r="K1694">
        <v>0.4765124324277748</v>
      </c>
      <c r="L1694">
        <v>0.50709675938620735</v>
      </c>
      <c r="M1694">
        <v>0.54173446523219415</v>
      </c>
      <c r="N1694">
        <v>0.58216149697764974</v>
      </c>
      <c r="O1694">
        <v>0.67578268818759868</v>
      </c>
      <c r="P1694">
        <v>0.69200197488131399</v>
      </c>
      <c r="Q1694">
        <v>0.772908352471122</v>
      </c>
    </row>
    <row r="1695" spans="1:17" hidden="1" x14ac:dyDescent="0.25">
      <c r="A1695" t="s">
        <v>2</v>
      </c>
      <c r="B1695" t="s">
        <v>1607</v>
      </c>
      <c r="J1695">
        <v>0.44655049719829398</v>
      </c>
      <c r="K1695">
        <v>0.47651243075002198</v>
      </c>
      <c r="L1695">
        <v>0.50709675725220871</v>
      </c>
      <c r="M1695">
        <v>0.54173446264197211</v>
      </c>
      <c r="N1695">
        <v>0.58216149384505722</v>
      </c>
      <c r="O1695">
        <v>0.67578267879692555</v>
      </c>
      <c r="P1695">
        <v>0.69200195210344528</v>
      </c>
      <c r="Q1695">
        <v>0.7729083248498172</v>
      </c>
    </row>
    <row r="1696" spans="1:17" hidden="1" x14ac:dyDescent="0.25">
      <c r="A1696" t="s">
        <v>2</v>
      </c>
      <c r="B1696" t="s">
        <v>1608</v>
      </c>
      <c r="J1696">
        <v>0.44655049306394828</v>
      </c>
      <c r="K1696">
        <v>0.47651242578670872</v>
      </c>
      <c r="L1696">
        <v>0.50709675093918083</v>
      </c>
      <c r="M1696">
        <v>0.54173445497930373</v>
      </c>
      <c r="N1696">
        <v>0.58216148457790551</v>
      </c>
      <c r="O1696">
        <v>0.67578265101642909</v>
      </c>
      <c r="P1696">
        <v>0.69200188471938917</v>
      </c>
      <c r="Q1696">
        <v>0.77290824313738804</v>
      </c>
    </row>
    <row r="1697" spans="1:17" hidden="1" x14ac:dyDescent="0.25">
      <c r="A1697" t="s">
        <v>2</v>
      </c>
      <c r="B1697" t="s">
        <v>1609</v>
      </c>
      <c r="J1697">
        <v>0.44655049677131098</v>
      </c>
      <c r="K1697">
        <v>0.47651243023742462</v>
      </c>
      <c r="L1697">
        <v>0.50709675660021547</v>
      </c>
      <c r="M1697">
        <v>0.54173446185059215</v>
      </c>
      <c r="N1697">
        <v>0.58216149288797225</v>
      </c>
      <c r="O1697">
        <v>0.67578267592783581</v>
      </c>
      <c r="P1697">
        <v>0.69200194514422309</v>
      </c>
      <c r="Q1697">
        <v>0.77290831641080393</v>
      </c>
    </row>
    <row r="1698" spans="1:17" hidden="1" x14ac:dyDescent="0.25">
      <c r="A1698" t="s">
        <v>2</v>
      </c>
      <c r="B1698" t="s">
        <v>1610</v>
      </c>
      <c r="J1698">
        <v>0.44655049491763499</v>
      </c>
      <c r="K1698">
        <v>0.47651242801207339</v>
      </c>
      <c r="L1698">
        <v>0.50709675376970609</v>
      </c>
      <c r="M1698">
        <v>0.54173445841495682</v>
      </c>
      <c r="N1698">
        <v>0.58216148873294782</v>
      </c>
      <c r="O1698">
        <v>0.67578266347216853</v>
      </c>
      <c r="P1698">
        <v>0.69200191493189311</v>
      </c>
      <c r="Q1698">
        <v>0.77290827977419274</v>
      </c>
    </row>
    <row r="1699" spans="1:17" hidden="1" x14ac:dyDescent="0.25">
      <c r="A1699" t="s">
        <v>2</v>
      </c>
      <c r="B1699" t="s">
        <v>1611</v>
      </c>
      <c r="J1699">
        <v>0.44655050141489377</v>
      </c>
      <c r="K1699">
        <v>0.4765124358120888</v>
      </c>
      <c r="L1699">
        <v>0.50709676369085155</v>
      </c>
      <c r="M1699">
        <v>0.54173447045711931</v>
      </c>
      <c r="N1699">
        <v>0.58216150329662575</v>
      </c>
      <c r="O1699">
        <v>0.67578270713018118</v>
      </c>
      <c r="P1699">
        <v>0.69200202082814033</v>
      </c>
      <c r="Q1699">
        <v>0.77290840818799156</v>
      </c>
    </row>
    <row r="1700" spans="1:17" hidden="1" x14ac:dyDescent="0.25">
      <c r="A1700" t="s">
        <v>2</v>
      </c>
      <c r="B1700" t="s">
        <v>1612</v>
      </c>
      <c r="J1700">
        <v>0.44655050233856808</v>
      </c>
      <c r="K1700">
        <v>0.47651243692096801</v>
      </c>
      <c r="L1700">
        <v>0.50709676510128154</v>
      </c>
      <c r="M1700">
        <v>0.54173447216908333</v>
      </c>
      <c r="N1700">
        <v>0.58216150536706279</v>
      </c>
      <c r="O1700">
        <v>0.67578271333677753</v>
      </c>
      <c r="P1700">
        <v>0.69200203588274067</v>
      </c>
      <c r="Q1700">
        <v>0.77290842644377633</v>
      </c>
    </row>
    <row r="1701" spans="1:17" hidden="1" x14ac:dyDescent="0.25">
      <c r="A1701" t="s">
        <v>2</v>
      </c>
      <c r="B1701" t="s">
        <v>1613</v>
      </c>
      <c r="J1701">
        <v>0.44655050187673118</v>
      </c>
      <c r="K1701">
        <v>0.47651243636652929</v>
      </c>
      <c r="L1701">
        <v>0.50709676439606555</v>
      </c>
      <c r="M1701">
        <v>0.54173447131309782</v>
      </c>
      <c r="N1701">
        <v>0.58216150433184044</v>
      </c>
      <c r="O1701">
        <v>0.67578271023348024</v>
      </c>
      <c r="P1701">
        <v>0.69200202835544866</v>
      </c>
      <c r="Q1701">
        <v>0.77290841731588977</v>
      </c>
    </row>
    <row r="1702" spans="1:17" hidden="1" x14ac:dyDescent="0.25">
      <c r="A1702" t="s">
        <v>2</v>
      </c>
      <c r="B1702" t="s">
        <v>1614</v>
      </c>
      <c r="J1702">
        <v>0.82835489942826479</v>
      </c>
      <c r="K1702">
        <v>1.1515684321446411</v>
      </c>
      <c r="L1702">
        <v>1.474411666049988</v>
      </c>
      <c r="M1702">
        <v>2.5454787978801341</v>
      </c>
      <c r="N1702">
        <v>3.2901988256498509</v>
      </c>
      <c r="O1702">
        <v>4.3544518916440511</v>
      </c>
      <c r="P1702">
        <v>4.5973263038230554</v>
      </c>
      <c r="Q1702">
        <v>5.3537483238663546</v>
      </c>
    </row>
    <row r="1703" spans="1:17" hidden="1" x14ac:dyDescent="0.25">
      <c r="A1703" t="s">
        <v>2</v>
      </c>
      <c r="B1703" t="s">
        <v>1615</v>
      </c>
      <c r="J1703">
        <v>0.82837776597821478</v>
      </c>
      <c r="K1703">
        <v>1.151824333058503</v>
      </c>
      <c r="L1703">
        <v>1.475030920539121</v>
      </c>
      <c r="M1703">
        <v>2.5467126943776579</v>
      </c>
      <c r="N1703">
        <v>3.2918384316747482</v>
      </c>
      <c r="O1703">
        <v>4.053897832308123</v>
      </c>
      <c r="P1703">
        <v>5.0060952004067758</v>
      </c>
      <c r="Q1703">
        <v>5.3384278058444856</v>
      </c>
    </row>
    <row r="1704" spans="1:17" hidden="1" x14ac:dyDescent="0.25">
      <c r="A1704" t="s">
        <v>2</v>
      </c>
      <c r="B1704" t="s">
        <v>1616</v>
      </c>
      <c r="J1704">
        <v>0.82835489987858768</v>
      </c>
      <c r="K1704">
        <v>1.1515684346413311</v>
      </c>
      <c r="L1704">
        <v>1.474411671497456</v>
      </c>
      <c r="M1704">
        <v>2.545478809456494</v>
      </c>
      <c r="N1704">
        <v>3.290198843069549</v>
      </c>
      <c r="O1704">
        <v>4.3544519454503581</v>
      </c>
      <c r="P1704">
        <v>4.5973264373108877</v>
      </c>
      <c r="Q1704">
        <v>5.3537485041755</v>
      </c>
    </row>
    <row r="1705" spans="1:17" hidden="1" x14ac:dyDescent="0.25">
      <c r="A1705" t="s">
        <v>2</v>
      </c>
      <c r="B1705" t="s">
        <v>1617</v>
      </c>
      <c r="J1705">
        <v>0.82835488129579127</v>
      </c>
      <c r="K1705">
        <v>1.1515683316172141</v>
      </c>
      <c r="L1705">
        <v>1.474411446711944</v>
      </c>
      <c r="M1705">
        <v>2.5454783317666991</v>
      </c>
      <c r="N1705">
        <v>3.2901981242597631</v>
      </c>
      <c r="O1705">
        <v>4.3544497251448622</v>
      </c>
      <c r="P1705">
        <v>4.5973209289100883</v>
      </c>
      <c r="Q1705">
        <v>5.3537410637013219</v>
      </c>
    </row>
    <row r="1706" spans="1:17" hidden="1" x14ac:dyDescent="0.25">
      <c r="A1706" t="s">
        <v>2</v>
      </c>
      <c r="B1706" t="s">
        <v>1618</v>
      </c>
      <c r="J1706">
        <v>0.82835488824103976</v>
      </c>
      <c r="K1706">
        <v>1.1515683701214341</v>
      </c>
      <c r="L1706">
        <v>1.4744115307230019</v>
      </c>
      <c r="M1706">
        <v>2.5454785102980249</v>
      </c>
      <c r="N1706">
        <v>3.290198392906857</v>
      </c>
      <c r="O1706">
        <v>4.3544505549666308</v>
      </c>
      <c r="P1706">
        <v>4.5973229876442003</v>
      </c>
      <c r="Q1706">
        <v>5.3537438445330094</v>
      </c>
    </row>
    <row r="1707" spans="1:17" hidden="1" x14ac:dyDescent="0.25">
      <c r="A1707" t="s">
        <v>2</v>
      </c>
      <c r="B1707" t="s">
        <v>1619</v>
      </c>
      <c r="J1707">
        <v>0.82835488476847219</v>
      </c>
      <c r="K1707">
        <v>1.151568350869532</v>
      </c>
      <c r="L1707">
        <v>1.474411488717899</v>
      </c>
      <c r="M1707">
        <v>2.545478421033307</v>
      </c>
      <c r="N1707">
        <v>3.2901982585846938</v>
      </c>
      <c r="O1707">
        <v>4.3544501400612106</v>
      </c>
      <c r="P1707">
        <v>4.5973219582926097</v>
      </c>
      <c r="Q1707">
        <v>5.3537424541374357</v>
      </c>
    </row>
    <row r="1708" spans="1:17" hidden="1" x14ac:dyDescent="0.25">
      <c r="A1708" t="s">
        <v>2</v>
      </c>
      <c r="B1708" t="s">
        <v>1620</v>
      </c>
      <c r="J1708">
        <v>0.8283548744949546</v>
      </c>
      <c r="K1708">
        <v>1.1515682939143621</v>
      </c>
      <c r="L1708">
        <v>1.474411364449647</v>
      </c>
      <c r="M1708">
        <v>2.5454781569515021</v>
      </c>
      <c r="N1708">
        <v>3.2901978612047929</v>
      </c>
      <c r="O1708">
        <v>4.3544489125877934</v>
      </c>
      <c r="P1708">
        <v>4.597318912994024</v>
      </c>
      <c r="Q1708">
        <v>5.3537383407107431</v>
      </c>
    </row>
    <row r="1709" spans="1:17" hidden="1" x14ac:dyDescent="0.25">
      <c r="A1709" t="s">
        <v>2</v>
      </c>
      <c r="B1709" t="s">
        <v>1621</v>
      </c>
      <c r="J1709">
        <v>0.82835488370749411</v>
      </c>
      <c r="K1709">
        <v>1.151568344987526</v>
      </c>
      <c r="L1709">
        <v>1.4744114758841429</v>
      </c>
      <c r="M1709">
        <v>2.5454783937603609</v>
      </c>
      <c r="N1709">
        <v>3.2901982175454112</v>
      </c>
      <c r="O1709">
        <v>4.3544500132951001</v>
      </c>
      <c r="P1709">
        <v>4.5973216437939408</v>
      </c>
      <c r="Q1709">
        <v>5.353742029328961</v>
      </c>
    </row>
    <row r="1710" spans="1:17" hidden="1" x14ac:dyDescent="0.25">
      <c r="A1710" t="s">
        <v>2</v>
      </c>
      <c r="B1710" t="s">
        <v>1622</v>
      </c>
      <c r="J1710">
        <v>0.82835487910132444</v>
      </c>
      <c r="K1710">
        <v>1.1515683194513291</v>
      </c>
      <c r="L1710">
        <v>1.4744114201676659</v>
      </c>
      <c r="M1710">
        <v>2.5454782753576071</v>
      </c>
      <c r="N1710">
        <v>3.2901980393775729</v>
      </c>
      <c r="O1710">
        <v>4.3544494629510577</v>
      </c>
      <c r="P1710">
        <v>4.597320278421126</v>
      </c>
      <c r="Q1710">
        <v>5.3537401850554538</v>
      </c>
    </row>
    <row r="1711" spans="1:17" hidden="1" x14ac:dyDescent="0.25">
      <c r="A1711" t="s">
        <v>2</v>
      </c>
      <c r="B1711" t="s">
        <v>1623</v>
      </c>
      <c r="J1711">
        <v>0.82835489524549533</v>
      </c>
      <c r="K1711">
        <v>1.1515684089546669</v>
      </c>
      <c r="L1711">
        <v>1.474411615452232</v>
      </c>
      <c r="M1711">
        <v>2.5454786903553801</v>
      </c>
      <c r="N1711">
        <v>3.290198663850477</v>
      </c>
      <c r="O1711">
        <v>4.3544513918731624</v>
      </c>
      <c r="P1711">
        <v>4.5973250639400947</v>
      </c>
      <c r="Q1711">
        <v>5.3537466490911898</v>
      </c>
    </row>
    <row r="1712" spans="1:17" hidden="1" x14ac:dyDescent="0.25">
      <c r="A1712" t="s">
        <v>2</v>
      </c>
      <c r="B1712" t="s">
        <v>1624</v>
      </c>
      <c r="J1712">
        <v>0.82835489754043745</v>
      </c>
      <c r="K1712">
        <v>1.151568421678185</v>
      </c>
      <c r="L1712">
        <v>1.4744116432134069</v>
      </c>
      <c r="M1712">
        <v>2.5454787493503641</v>
      </c>
      <c r="N1712">
        <v>3.2901987526239851</v>
      </c>
      <c r="O1712">
        <v>4.35445166607985</v>
      </c>
      <c r="P1712">
        <v>4.5973257442208482</v>
      </c>
      <c r="Q1712">
        <v>5.3537475679819719</v>
      </c>
    </row>
    <row r="1713" spans="1:17" hidden="1" x14ac:dyDescent="0.25">
      <c r="A1713" t="s">
        <v>2</v>
      </c>
      <c r="B1713" t="s">
        <v>1625</v>
      </c>
      <c r="J1713">
        <v>0.82835489639297266</v>
      </c>
      <c r="K1713">
        <v>1.1515684153164529</v>
      </c>
      <c r="L1713">
        <v>1.4744116293328779</v>
      </c>
      <c r="M1713">
        <v>2.5454787198529969</v>
      </c>
      <c r="N1713">
        <v>3.290198708237416</v>
      </c>
      <c r="O1713">
        <v>4.3544515289771129</v>
      </c>
      <c r="P1713">
        <v>4.5973254040821327</v>
      </c>
      <c r="Q1713">
        <v>5.3537471085387676</v>
      </c>
    </row>
    <row r="1714" spans="1:17" hidden="1" x14ac:dyDescent="0.25">
      <c r="A1714" t="s">
        <v>2</v>
      </c>
      <c r="B1714" t="s">
        <v>1626</v>
      </c>
      <c r="J1714">
        <v>29.068405166223901</v>
      </c>
      <c r="K1714">
        <v>30.938660590484201</v>
      </c>
      <c r="L1714">
        <v>33.156023604398072</v>
      </c>
      <c r="M1714">
        <v>35.399300313257307</v>
      </c>
      <c r="N1714">
        <v>37.959080172974218</v>
      </c>
      <c r="O1714">
        <v>43.565848954938858</v>
      </c>
      <c r="P1714">
        <v>44.757003359197533</v>
      </c>
      <c r="Q1714">
        <v>49.858745393478188</v>
      </c>
    </row>
    <row r="1715" spans="1:17" hidden="1" x14ac:dyDescent="0.25">
      <c r="A1715" t="s">
        <v>2</v>
      </c>
      <c r="B1715" t="s">
        <v>1627</v>
      </c>
      <c r="J1715">
        <v>29.072399639720221</v>
      </c>
      <c r="K1715">
        <v>30.944959234488909</v>
      </c>
      <c r="L1715">
        <v>33.166282211521903</v>
      </c>
      <c r="M1715">
        <v>35.413231163977017</v>
      </c>
      <c r="N1715">
        <v>37.975282661033717</v>
      </c>
      <c r="O1715">
        <v>41.710933346363902</v>
      </c>
      <c r="P1715">
        <v>47.884962235140527</v>
      </c>
      <c r="Q1715">
        <v>49.706593302219019</v>
      </c>
    </row>
    <row r="1716" spans="1:17" hidden="1" x14ac:dyDescent="0.25">
      <c r="A1716" t="s">
        <v>2</v>
      </c>
      <c r="B1716" t="s">
        <v>1628</v>
      </c>
      <c r="J1716">
        <v>29.068405927328499</v>
      </c>
      <c r="K1716">
        <v>30.93866149825703</v>
      </c>
      <c r="L1716">
        <v>33.156024765791969</v>
      </c>
      <c r="M1716">
        <v>35.399301719540333</v>
      </c>
      <c r="N1716">
        <v>37.959081867154453</v>
      </c>
      <c r="O1716">
        <v>43.565853984289362</v>
      </c>
      <c r="P1716">
        <v>44.757015663201372</v>
      </c>
      <c r="Q1716">
        <v>49.858760214491269</v>
      </c>
    </row>
    <row r="1717" spans="1:17" hidden="1" x14ac:dyDescent="0.25">
      <c r="A1717" t="s">
        <v>2</v>
      </c>
      <c r="B1717" t="s">
        <v>1629</v>
      </c>
      <c r="J1717">
        <v>29.068374500025961</v>
      </c>
      <c r="K1717">
        <v>30.938624017157188</v>
      </c>
      <c r="L1717">
        <v>33.155976816029217</v>
      </c>
      <c r="M1717">
        <v>35.399243662077353</v>
      </c>
      <c r="N1717">
        <v>37.959011927086827</v>
      </c>
      <c r="O1717">
        <v>43.565646335330669</v>
      </c>
      <c r="P1717">
        <v>44.756507613897682</v>
      </c>
      <c r="Q1717">
        <v>49.858148248749323</v>
      </c>
    </row>
    <row r="1718" spans="1:17" hidden="1" x14ac:dyDescent="0.25">
      <c r="A1718" t="s">
        <v>2</v>
      </c>
      <c r="B1718" t="s">
        <v>1630</v>
      </c>
      <c r="J1718">
        <v>29.068386250642579</v>
      </c>
      <c r="K1718">
        <v>30.938638030708521</v>
      </c>
      <c r="L1718">
        <v>33.155994742888119</v>
      </c>
      <c r="M1718">
        <v>35.399265367185293</v>
      </c>
      <c r="N1718">
        <v>37.959038073844098</v>
      </c>
      <c r="O1718">
        <v>43.565723969785658</v>
      </c>
      <c r="P1718">
        <v>44.756697571748923</v>
      </c>
      <c r="Q1718">
        <v>49.858377057149418</v>
      </c>
    </row>
    <row r="1719" spans="1:17" hidden="1" x14ac:dyDescent="0.25">
      <c r="A1719" t="s">
        <v>2</v>
      </c>
      <c r="B1719" t="s">
        <v>1631</v>
      </c>
      <c r="J1719">
        <v>29.068380376144439</v>
      </c>
      <c r="K1719">
        <v>30.938631024814018</v>
      </c>
      <c r="L1719">
        <v>33.155985780474083</v>
      </c>
      <c r="M1719">
        <v>35.399254515757562</v>
      </c>
      <c r="N1719">
        <v>37.959025001713258</v>
      </c>
      <c r="O1719">
        <v>43.565685157142248</v>
      </c>
      <c r="P1719">
        <v>44.756602605779413</v>
      </c>
      <c r="Q1719">
        <v>49.858262668041668</v>
      </c>
    </row>
    <row r="1720" spans="1:17" hidden="1" x14ac:dyDescent="0.25">
      <c r="A1720" t="s">
        <v>2</v>
      </c>
      <c r="B1720" t="s">
        <v>1632</v>
      </c>
      <c r="J1720">
        <v>29.06836298820221</v>
      </c>
      <c r="K1720">
        <v>30.93861028904491</v>
      </c>
      <c r="L1720">
        <v>33.155959255185543</v>
      </c>
      <c r="M1720">
        <v>35.399222400926</v>
      </c>
      <c r="N1720">
        <v>37.958986315979367</v>
      </c>
      <c r="O1720">
        <v>43.565570284499707</v>
      </c>
      <c r="P1720">
        <v>44.756321517411763</v>
      </c>
      <c r="Q1720">
        <v>49.857924095431393</v>
      </c>
    </row>
    <row r="1721" spans="1:17" hidden="1" x14ac:dyDescent="0.25">
      <c r="A1721" t="s">
        <v>2</v>
      </c>
      <c r="B1721" t="s">
        <v>1633</v>
      </c>
      <c r="J1721">
        <v>29.06837858101607</v>
      </c>
      <c r="K1721">
        <v>30.938628883987679</v>
      </c>
      <c r="L1721">
        <v>33.155983041828733</v>
      </c>
      <c r="M1721">
        <v>35.399251199927193</v>
      </c>
      <c r="N1721">
        <v>37.95902100735448</v>
      </c>
      <c r="O1721">
        <v>43.565673297086569</v>
      </c>
      <c r="P1721">
        <v>44.756573586147098</v>
      </c>
      <c r="Q1721">
        <v>49.858227713305787</v>
      </c>
    </row>
    <row r="1722" spans="1:17" hidden="1" x14ac:dyDescent="0.25">
      <c r="A1722" t="s">
        <v>2</v>
      </c>
      <c r="B1722" t="s">
        <v>1634</v>
      </c>
      <c r="J1722">
        <v>29.068370786035281</v>
      </c>
      <c r="K1722">
        <v>30.938619588067318</v>
      </c>
      <c r="L1722">
        <v>33.155971150294533</v>
      </c>
      <c r="M1722">
        <v>35.399236802409</v>
      </c>
      <c r="N1722">
        <v>37.959003663863449</v>
      </c>
      <c r="O1722">
        <v>43.565621798862402</v>
      </c>
      <c r="P1722">
        <v>44.75644757458538</v>
      </c>
      <c r="Q1722">
        <v>49.858075930934667</v>
      </c>
    </row>
    <row r="1723" spans="1:17" hidden="1" x14ac:dyDescent="0.25">
      <c r="A1723" t="s">
        <v>2</v>
      </c>
      <c r="B1723" t="s">
        <v>1635</v>
      </c>
      <c r="J1723">
        <v>29.068398095647861</v>
      </c>
      <c r="K1723">
        <v>30.938652157514991</v>
      </c>
      <c r="L1723">
        <v>33.156012815534133</v>
      </c>
      <c r="M1723">
        <v>35.399287249642448</v>
      </c>
      <c r="N1723">
        <v>37.959064435123928</v>
      </c>
      <c r="O1723">
        <v>43.565802234074347</v>
      </c>
      <c r="P1723">
        <v>44.756889056610063</v>
      </c>
      <c r="Q1723">
        <v>49.858607709027133</v>
      </c>
    </row>
    <row r="1724" spans="1:17" hidden="1" x14ac:dyDescent="0.25">
      <c r="A1724" t="s">
        <v>2</v>
      </c>
      <c r="B1724" t="s">
        <v>1636</v>
      </c>
      <c r="J1724">
        <v>29.068401975286509</v>
      </c>
      <c r="K1724">
        <v>30.938656784671011</v>
      </c>
      <c r="L1724">
        <v>33.156018735325382</v>
      </c>
      <c r="M1724">
        <v>35.399294417540297</v>
      </c>
      <c r="N1724">
        <v>37.9590730703136</v>
      </c>
      <c r="O1724">
        <v>43.565827869626581</v>
      </c>
      <c r="P1724">
        <v>44.75695177460851</v>
      </c>
      <c r="Q1724">
        <v>49.858683256504257</v>
      </c>
    </row>
    <row r="1725" spans="1:17" hidden="1" x14ac:dyDescent="0.25">
      <c r="A1725" t="s">
        <v>2</v>
      </c>
      <c r="B1725" t="s">
        <v>1637</v>
      </c>
      <c r="J1725">
        <v>29.068400035555548</v>
      </c>
      <c r="K1725">
        <v>30.938654471189071</v>
      </c>
      <c r="L1725">
        <v>33.156015775540602</v>
      </c>
      <c r="M1725">
        <v>35.399290833714247</v>
      </c>
      <c r="N1725">
        <v>37.959068752854783</v>
      </c>
      <c r="O1725">
        <v>43.565815052350807</v>
      </c>
      <c r="P1725">
        <v>44.756920417022442</v>
      </c>
      <c r="Q1725">
        <v>49.858645484411937</v>
      </c>
    </row>
    <row r="1726" spans="1:17" hidden="1" x14ac:dyDescent="0.25">
      <c r="A1726" t="s">
        <v>2</v>
      </c>
      <c r="B1726" t="s">
        <v>1638</v>
      </c>
      <c r="J1726">
        <v>0.17727502317307961</v>
      </c>
      <c r="K1726">
        <v>0.24044847787994841</v>
      </c>
      <c r="L1726">
        <v>0.30322687663381448</v>
      </c>
      <c r="M1726">
        <v>0.51058548261372338</v>
      </c>
      <c r="N1726">
        <v>0.63553294711930242</v>
      </c>
      <c r="O1726">
        <v>0.82704880312957174</v>
      </c>
      <c r="P1726">
        <v>0.86907811017653125</v>
      </c>
      <c r="Q1726">
        <v>1.009064391874136</v>
      </c>
    </row>
    <row r="1727" spans="1:17" hidden="1" x14ac:dyDescent="0.25">
      <c r="A1727" t="s">
        <v>2</v>
      </c>
      <c r="B1727" t="s">
        <v>1639</v>
      </c>
      <c r="J1727">
        <v>0.17728040273347251</v>
      </c>
      <c r="K1727">
        <v>0.24050016201733329</v>
      </c>
      <c r="L1727">
        <v>0.30335041730705709</v>
      </c>
      <c r="M1727">
        <v>0.51082550478643074</v>
      </c>
      <c r="N1727">
        <v>0.63584409423147881</v>
      </c>
      <c r="O1727">
        <v>0.77125445681907234</v>
      </c>
      <c r="P1727">
        <v>0.94614685081755856</v>
      </c>
      <c r="Q1727">
        <v>1.0062194816499079</v>
      </c>
    </row>
    <row r="1728" spans="1:17" hidden="1" x14ac:dyDescent="0.25">
      <c r="A1728" t="s">
        <v>2</v>
      </c>
      <c r="B1728" t="s">
        <v>1640</v>
      </c>
      <c r="J1728">
        <v>0.17727502319129129</v>
      </c>
      <c r="K1728">
        <v>0.24044847797522931</v>
      </c>
      <c r="L1728">
        <v>0.30322687683908878</v>
      </c>
      <c r="M1728">
        <v>0.51058548304521989</v>
      </c>
      <c r="N1728">
        <v>0.63553294774661173</v>
      </c>
      <c r="O1728">
        <v>0.82704880505685152</v>
      </c>
      <c r="P1728">
        <v>0.86907811492956322</v>
      </c>
      <c r="Q1728">
        <v>1.009064398252087</v>
      </c>
    </row>
    <row r="1729" spans="1:17" hidden="1" x14ac:dyDescent="0.25">
      <c r="A1729" t="s">
        <v>2</v>
      </c>
      <c r="B1729" t="s">
        <v>1641</v>
      </c>
      <c r="J1729">
        <v>0.17727502243982729</v>
      </c>
      <c r="K1729">
        <v>0.24044847404369041</v>
      </c>
      <c r="L1729">
        <v>0.3032268683688798</v>
      </c>
      <c r="M1729">
        <v>0.51058546524052373</v>
      </c>
      <c r="N1729">
        <v>0.63553292186219579</v>
      </c>
      <c r="O1729">
        <v>0.82704872553252939</v>
      </c>
      <c r="P1729">
        <v>0.86907791880759966</v>
      </c>
      <c r="Q1729">
        <v>1.009064135082073</v>
      </c>
    </row>
    <row r="1730" spans="1:17" hidden="1" x14ac:dyDescent="0.25">
      <c r="A1730" t="s">
        <v>2</v>
      </c>
      <c r="B1730" t="s">
        <v>1642</v>
      </c>
      <c r="J1730">
        <v>0.1772750227206715</v>
      </c>
      <c r="K1730">
        <v>0.2404484755130179</v>
      </c>
      <c r="L1730">
        <v>0.30322687153443462</v>
      </c>
      <c r="M1730">
        <v>0.51058547189464076</v>
      </c>
      <c r="N1730">
        <v>0.63553293153592938</v>
      </c>
      <c r="O1730">
        <v>0.82704875525305865</v>
      </c>
      <c r="P1730">
        <v>0.86907799210411307</v>
      </c>
      <c r="Q1730">
        <v>1.009064233436374</v>
      </c>
    </row>
    <row r="1731" spans="1:17" hidden="1" x14ac:dyDescent="0.25">
      <c r="A1731" t="s">
        <v>2</v>
      </c>
      <c r="B1731" t="s">
        <v>1643</v>
      </c>
      <c r="J1731">
        <v>0.17727502258024991</v>
      </c>
      <c r="K1731">
        <v>0.24044847477835549</v>
      </c>
      <c r="L1731">
        <v>0.3032268699516617</v>
      </c>
      <c r="M1731">
        <v>0.51058546856759246</v>
      </c>
      <c r="N1731">
        <v>0.63553292669907524</v>
      </c>
      <c r="O1731">
        <v>0.82704874039282927</v>
      </c>
      <c r="P1731">
        <v>0.86907795545596322</v>
      </c>
      <c r="Q1731">
        <v>1.009064184259362</v>
      </c>
    </row>
    <row r="1732" spans="1:17" hidden="1" x14ac:dyDescent="0.25">
      <c r="A1732" t="s">
        <v>2</v>
      </c>
      <c r="B1732" t="s">
        <v>1644</v>
      </c>
      <c r="J1732">
        <v>0.17727502216483709</v>
      </c>
      <c r="K1732">
        <v>0.24044847260499561</v>
      </c>
      <c r="L1732">
        <v>0.30322686526932352</v>
      </c>
      <c r="M1732">
        <v>0.51058545872513716</v>
      </c>
      <c r="N1732">
        <v>0.63553291239014864</v>
      </c>
      <c r="O1732">
        <v>0.82704869643156986</v>
      </c>
      <c r="P1732">
        <v>0.86907784703897695</v>
      </c>
      <c r="Q1732">
        <v>1.0090640387780281</v>
      </c>
    </row>
    <row r="1733" spans="1:17" hidden="1" x14ac:dyDescent="0.25">
      <c r="A1733" t="s">
        <v>2</v>
      </c>
      <c r="B1733" t="s">
        <v>1645</v>
      </c>
      <c r="J1733">
        <v>0.17727502253734731</v>
      </c>
      <c r="K1733">
        <v>0.24044847455389731</v>
      </c>
      <c r="L1733">
        <v>0.30322686946808242</v>
      </c>
      <c r="M1733">
        <v>0.51058546755108813</v>
      </c>
      <c r="N1733">
        <v>0.63553292522128624</v>
      </c>
      <c r="O1733">
        <v>0.82704873585264438</v>
      </c>
      <c r="P1733">
        <v>0.8690779442589901</v>
      </c>
      <c r="Q1733">
        <v>1.0090641692344979</v>
      </c>
    </row>
    <row r="1734" spans="1:17" hidden="1" x14ac:dyDescent="0.25">
      <c r="A1734" t="s">
        <v>2</v>
      </c>
      <c r="B1734" t="s">
        <v>1646</v>
      </c>
      <c r="J1734">
        <v>0.17727502235109299</v>
      </c>
      <c r="K1734">
        <v>0.24044847357944921</v>
      </c>
      <c r="L1734">
        <v>0.30322686736870852</v>
      </c>
      <c r="M1734">
        <v>0.51058546313812325</v>
      </c>
      <c r="N1734">
        <v>0.63553291880573248</v>
      </c>
      <c r="O1734">
        <v>0.82704871614217557</v>
      </c>
      <c r="P1734">
        <v>0.86907789564917204</v>
      </c>
      <c r="Q1734">
        <v>1.00906410400651</v>
      </c>
    </row>
    <row r="1735" spans="1:17" hidden="1" x14ac:dyDescent="0.25">
      <c r="A1735" t="s">
        <v>2</v>
      </c>
      <c r="B1735" t="s">
        <v>1647</v>
      </c>
      <c r="J1735">
        <v>0.17727502300392509</v>
      </c>
      <c r="K1735">
        <v>0.24044847699495511</v>
      </c>
      <c r="L1735">
        <v>0.30322687472716148</v>
      </c>
      <c r="M1735">
        <v>0.51058547860587122</v>
      </c>
      <c r="N1735">
        <v>0.635532941292697</v>
      </c>
      <c r="O1735">
        <v>0.8270487852286188</v>
      </c>
      <c r="P1735">
        <v>0.86907806602946569</v>
      </c>
      <c r="Q1735">
        <v>1.0090643326345301</v>
      </c>
    </row>
    <row r="1736" spans="1:17" hidden="1" x14ac:dyDescent="0.25">
      <c r="A1736" t="s">
        <v>2</v>
      </c>
      <c r="B1736" t="s">
        <v>1648</v>
      </c>
      <c r="J1736">
        <v>0.17727502309673371</v>
      </c>
      <c r="K1736">
        <v>0.24044847748051551</v>
      </c>
      <c r="L1736">
        <v>0.30322687577326518</v>
      </c>
      <c r="M1736">
        <v>0.5105854808048208</v>
      </c>
      <c r="N1736">
        <v>0.63553294448952458</v>
      </c>
      <c r="O1736">
        <v>0.82704879505017248</v>
      </c>
      <c r="P1736">
        <v>0.86907809025126126</v>
      </c>
      <c r="Q1736">
        <v>1.009064365137021</v>
      </c>
    </row>
    <row r="1737" spans="1:17" hidden="1" x14ac:dyDescent="0.25">
      <c r="A1737" t="s">
        <v>2</v>
      </c>
      <c r="B1737" t="s">
        <v>1649</v>
      </c>
      <c r="J1737">
        <v>0.17727502305032941</v>
      </c>
      <c r="K1737">
        <v>0.24044847723773591</v>
      </c>
      <c r="L1737">
        <v>0.30322687525021508</v>
      </c>
      <c r="M1737">
        <v>0.51058547970534829</v>
      </c>
      <c r="N1737">
        <v>0.63553294289111484</v>
      </c>
      <c r="O1737">
        <v>0.82704879013940991</v>
      </c>
      <c r="P1737">
        <v>0.86907807814038596</v>
      </c>
      <c r="Q1737">
        <v>1.009064348885808</v>
      </c>
    </row>
    <row r="1738" spans="1:17" hidden="1" x14ac:dyDescent="0.25">
      <c r="A1738" t="s">
        <v>2</v>
      </c>
      <c r="B1738" t="s">
        <v>1650</v>
      </c>
      <c r="J1738">
        <v>3.6860654162317732</v>
      </c>
      <c r="K1738">
        <v>3.9269123752265349</v>
      </c>
      <c r="L1738">
        <v>4.1792075956332866</v>
      </c>
      <c r="M1738">
        <v>4.4636964009610729</v>
      </c>
      <c r="N1738">
        <v>4.8004129761175047</v>
      </c>
      <c r="O1738">
        <v>5.5769914357268142</v>
      </c>
      <c r="P1738">
        <v>5.7132274788532582</v>
      </c>
      <c r="Q1738">
        <v>6.3785667562789472</v>
      </c>
    </row>
    <row r="1739" spans="1:17" hidden="1" x14ac:dyDescent="0.25">
      <c r="A1739" t="s">
        <v>2</v>
      </c>
      <c r="B1739" t="s">
        <v>1651</v>
      </c>
      <c r="J1739">
        <v>3.6865675306075381</v>
      </c>
      <c r="K1739">
        <v>3.9277124540381521</v>
      </c>
      <c r="L1739">
        <v>4.1805072103783187</v>
      </c>
      <c r="M1739">
        <v>4.4654671219027229</v>
      </c>
      <c r="N1739">
        <v>4.8024785482415329</v>
      </c>
      <c r="O1739">
        <v>5.324021343272948</v>
      </c>
      <c r="P1739">
        <v>6.1352317824631726</v>
      </c>
      <c r="Q1739">
        <v>6.3602544404588119</v>
      </c>
    </row>
    <row r="1740" spans="1:17" hidden="1" x14ac:dyDescent="0.25">
      <c r="A1740" t="s">
        <v>2</v>
      </c>
      <c r="B1740" t="s">
        <v>1652</v>
      </c>
      <c r="J1740">
        <v>3.686065428580577</v>
      </c>
      <c r="K1740">
        <v>3.926912390010695</v>
      </c>
      <c r="L1740">
        <v>4.1792076144418662</v>
      </c>
      <c r="M1740">
        <v>4.4636964237959917</v>
      </c>
      <c r="N1740">
        <v>4.8004130037747146</v>
      </c>
      <c r="O1740">
        <v>5.5769915187190442</v>
      </c>
      <c r="P1740">
        <v>5.7132276804179396</v>
      </c>
      <c r="Q1740">
        <v>6.3785670004973101</v>
      </c>
    </row>
    <row r="1741" spans="1:17" hidden="1" x14ac:dyDescent="0.25">
      <c r="A1741" t="s">
        <v>2</v>
      </c>
      <c r="B1741" t="s">
        <v>1653</v>
      </c>
      <c r="J1741">
        <v>3.686064918996931</v>
      </c>
      <c r="K1741">
        <v>3.926911779934422</v>
      </c>
      <c r="L1741">
        <v>4.1792068383027363</v>
      </c>
      <c r="M1741">
        <v>4.4636954815160639</v>
      </c>
      <c r="N1741">
        <v>4.8004118625093808</v>
      </c>
      <c r="O1741">
        <v>5.5769880940197103</v>
      </c>
      <c r="P1741">
        <v>5.7132193626905909</v>
      </c>
      <c r="Q1741">
        <v>6.3785569226631784</v>
      </c>
    </row>
    <row r="1742" spans="1:17" hidden="1" x14ac:dyDescent="0.25">
      <c r="A1742" t="s">
        <v>2</v>
      </c>
      <c r="B1742" t="s">
        <v>1654</v>
      </c>
      <c r="J1742">
        <v>3.686065109452803</v>
      </c>
      <c r="K1742">
        <v>3.92691200794799</v>
      </c>
      <c r="L1742">
        <v>4.1792071283800327</v>
      </c>
      <c r="M1742">
        <v>4.4636958336860024</v>
      </c>
      <c r="N1742">
        <v>4.800412289047066</v>
      </c>
      <c r="O1742">
        <v>5.5769893739832428</v>
      </c>
      <c r="P1742">
        <v>5.7132224714226618</v>
      </c>
      <c r="Q1742">
        <v>6.3785606892238231</v>
      </c>
    </row>
    <row r="1743" spans="1:17" hidden="1" x14ac:dyDescent="0.25">
      <c r="A1743" t="s">
        <v>2</v>
      </c>
      <c r="B1743" t="s">
        <v>1655</v>
      </c>
      <c r="J1743">
        <v>3.6860650142265672</v>
      </c>
      <c r="K1743">
        <v>3.9269118939430712</v>
      </c>
      <c r="L1743">
        <v>4.179206983343513</v>
      </c>
      <c r="M1743">
        <v>4.4636956576033873</v>
      </c>
      <c r="N1743">
        <v>4.8004120757808248</v>
      </c>
      <c r="O1743">
        <v>5.5769887340112687</v>
      </c>
      <c r="P1743">
        <v>5.7132209170841346</v>
      </c>
      <c r="Q1743">
        <v>6.3785588059757137</v>
      </c>
    </row>
    <row r="1744" spans="1:17" hidden="1" x14ac:dyDescent="0.25">
      <c r="A1744" t="s">
        <v>2</v>
      </c>
      <c r="B1744" t="s">
        <v>1656</v>
      </c>
      <c r="J1744">
        <v>3.686064732500093</v>
      </c>
      <c r="K1744">
        <v>3.9269115566620569</v>
      </c>
      <c r="L1744">
        <v>4.1792065542590127</v>
      </c>
      <c r="M1744">
        <v>4.4636951366729454</v>
      </c>
      <c r="N1744">
        <v>4.8004114448474908</v>
      </c>
      <c r="O1744">
        <v>5.5769868406757466</v>
      </c>
      <c r="P1744">
        <v>5.7132163185824032</v>
      </c>
      <c r="Q1744">
        <v>6.3785532344098854</v>
      </c>
    </row>
    <row r="1745" spans="1:17" hidden="1" x14ac:dyDescent="0.25">
      <c r="A1745" t="s">
        <v>2</v>
      </c>
      <c r="B1745" t="s">
        <v>1657</v>
      </c>
      <c r="J1745">
        <v>3.6860649851319072</v>
      </c>
      <c r="K1745">
        <v>3.9269118591109891</v>
      </c>
      <c r="L1745">
        <v>4.1792069390304087</v>
      </c>
      <c r="M1745">
        <v>4.4636956038048474</v>
      </c>
      <c r="N1745">
        <v>4.8004120106216881</v>
      </c>
      <c r="O1745">
        <v>5.5769885384800064</v>
      </c>
      <c r="P1745">
        <v>5.7132204421841406</v>
      </c>
      <c r="Q1745">
        <v>6.3785582305837991</v>
      </c>
    </row>
    <row r="1746" spans="1:17" hidden="1" x14ac:dyDescent="0.25">
      <c r="A1746" t="s">
        <v>2</v>
      </c>
      <c r="B1746" t="s">
        <v>1658</v>
      </c>
      <c r="J1746">
        <v>3.686064858818991</v>
      </c>
      <c r="K1746">
        <v>3.9269117078897771</v>
      </c>
      <c r="L1746">
        <v>4.1792067466484184</v>
      </c>
      <c r="M1746">
        <v>4.4636953702430091</v>
      </c>
      <c r="N1746">
        <v>4.8004117277391609</v>
      </c>
      <c r="O1746">
        <v>5.5769876895950476</v>
      </c>
      <c r="P1746">
        <v>5.7132183804315524</v>
      </c>
      <c r="Q1746">
        <v>6.3785557325533677</v>
      </c>
    </row>
    <row r="1747" spans="1:17" hidden="1" x14ac:dyDescent="0.25">
      <c r="A1747" t="s">
        <v>2</v>
      </c>
      <c r="B1747" t="s">
        <v>1659</v>
      </c>
      <c r="J1747">
        <v>3.686065301531134</v>
      </c>
      <c r="K1747">
        <v>3.926912237905436</v>
      </c>
      <c r="L1747">
        <v>4.1792074209322498</v>
      </c>
      <c r="M1747">
        <v>4.4636961888623956</v>
      </c>
      <c r="N1747">
        <v>4.8004127192279293</v>
      </c>
      <c r="O1747">
        <v>5.5769906648638594</v>
      </c>
      <c r="P1747">
        <v>5.7132256066398286</v>
      </c>
      <c r="Q1747">
        <v>6.3785644878829526</v>
      </c>
    </row>
    <row r="1748" spans="1:17" hidden="1" x14ac:dyDescent="0.25">
      <c r="A1748" t="s">
        <v>2</v>
      </c>
      <c r="B1748" t="s">
        <v>1660</v>
      </c>
      <c r="J1748">
        <v>3.6860653644634889</v>
      </c>
      <c r="K1748">
        <v>3.926912313248804</v>
      </c>
      <c r="L1748">
        <v>4.1792075167846301</v>
      </c>
      <c r="M1748">
        <v>4.4636963052334924</v>
      </c>
      <c r="N1748">
        <v>4.8004128601741378</v>
      </c>
      <c r="O1748">
        <v>5.5769910878097591</v>
      </c>
      <c r="P1748">
        <v>5.7132266338599171</v>
      </c>
      <c r="Q1748">
        <v>6.3785657324745806</v>
      </c>
    </row>
    <row r="1749" spans="1:17" hidden="1" x14ac:dyDescent="0.25">
      <c r="A1749" t="s">
        <v>2</v>
      </c>
      <c r="B1749" t="s">
        <v>1661</v>
      </c>
      <c r="J1749">
        <v>3.6860653329974968</v>
      </c>
      <c r="K1749">
        <v>3.9269122755773358</v>
      </c>
      <c r="L1749">
        <v>4.1792074688586904</v>
      </c>
      <c r="M1749">
        <v>4.4636962470482278</v>
      </c>
      <c r="N1749">
        <v>4.8004127897013422</v>
      </c>
      <c r="O1749">
        <v>5.5769908763378986</v>
      </c>
      <c r="P1749">
        <v>5.7132261202529211</v>
      </c>
      <c r="Q1749">
        <v>6.3785651101823539</v>
      </c>
    </row>
    <row r="1750" spans="1:17" hidden="1" x14ac:dyDescent="0.25">
      <c r="A1750" t="s">
        <v>2</v>
      </c>
      <c r="B1750" t="s">
        <v>1662</v>
      </c>
      <c r="J1750">
        <v>0.49276889501701149</v>
      </c>
      <c r="K1750">
        <v>0.65957940776214941</v>
      </c>
      <c r="L1750">
        <v>0.82517112640008849</v>
      </c>
      <c r="M1750">
        <v>1.368522138545293</v>
      </c>
      <c r="N1750">
        <v>1.672090843251592</v>
      </c>
      <c r="O1750">
        <v>2.1535793081185699</v>
      </c>
      <c r="P1750">
        <v>2.258039148271862</v>
      </c>
      <c r="Q1750">
        <v>2.6158389225351519</v>
      </c>
    </row>
    <row r="1751" spans="1:17" hidden="1" x14ac:dyDescent="0.25">
      <c r="A1751" t="s">
        <v>2</v>
      </c>
      <c r="B1751" t="s">
        <v>1663</v>
      </c>
      <c r="J1751">
        <v>0.49278569393966631</v>
      </c>
      <c r="K1751">
        <v>0.65971802555923664</v>
      </c>
      <c r="L1751">
        <v>0.82549987502146482</v>
      </c>
      <c r="M1751">
        <v>1.369154832509331</v>
      </c>
      <c r="N1751">
        <v>1.6729012452802501</v>
      </c>
      <c r="O1751">
        <v>2.011148808841396</v>
      </c>
      <c r="P1751">
        <v>2.456531470427918</v>
      </c>
      <c r="Q1751">
        <v>2.6084709917844568</v>
      </c>
    </row>
    <row r="1752" spans="1:17" hidden="1" x14ac:dyDescent="0.25">
      <c r="A1752" t="s">
        <v>2</v>
      </c>
      <c r="B1752" t="s">
        <v>1664</v>
      </c>
      <c r="J1752">
        <v>0.49276889517608291</v>
      </c>
      <c r="K1752">
        <v>0.65957940845057161</v>
      </c>
      <c r="L1752">
        <v>0.82517112784628355</v>
      </c>
      <c r="M1752">
        <v>1.368522141539775</v>
      </c>
      <c r="N1752">
        <v>1.6720908475145411</v>
      </c>
      <c r="O1752">
        <v>2.1535793211606289</v>
      </c>
      <c r="P1752">
        <v>2.2580391803499609</v>
      </c>
      <c r="Q1752">
        <v>2.6158389653098499</v>
      </c>
    </row>
    <row r="1753" spans="1:17" hidden="1" x14ac:dyDescent="0.25">
      <c r="A1753" t="s">
        <v>2</v>
      </c>
      <c r="B1753" t="s">
        <v>1665</v>
      </c>
      <c r="J1753">
        <v>0.49276888861221341</v>
      </c>
      <c r="K1753">
        <v>0.65957938004401595</v>
      </c>
      <c r="L1753">
        <v>0.82517106817176844</v>
      </c>
      <c r="M1753">
        <v>1.3685220179780331</v>
      </c>
      <c r="N1753">
        <v>1.6720906716121959</v>
      </c>
      <c r="O1753">
        <v>2.1535787830015711</v>
      </c>
      <c r="P1753">
        <v>2.258037856693214</v>
      </c>
      <c r="Q1753">
        <v>2.6158372002749699</v>
      </c>
    </row>
    <row r="1754" spans="1:17" hidden="1" x14ac:dyDescent="0.25">
      <c r="A1754" t="s">
        <v>2</v>
      </c>
      <c r="B1754" t="s">
        <v>1666</v>
      </c>
      <c r="J1754">
        <v>0.49276889106536492</v>
      </c>
      <c r="K1754">
        <v>0.65957939066047488</v>
      </c>
      <c r="L1754">
        <v>0.82517109047405246</v>
      </c>
      <c r="M1754">
        <v>1.368522064157045</v>
      </c>
      <c r="N1754">
        <v>1.6720907373525371</v>
      </c>
      <c r="O1754">
        <v>2.153578984129731</v>
      </c>
      <c r="P1754">
        <v>2.258038351389823</v>
      </c>
      <c r="Q1754">
        <v>2.61583785992948</v>
      </c>
    </row>
    <row r="1755" spans="1:17" hidden="1" x14ac:dyDescent="0.25">
      <c r="A1755" t="s">
        <v>2</v>
      </c>
      <c r="B1755" t="s">
        <v>1667</v>
      </c>
      <c r="J1755">
        <v>0.49276888983879891</v>
      </c>
      <c r="K1755">
        <v>0.65957938535227889</v>
      </c>
      <c r="L1755">
        <v>0.82517107932297329</v>
      </c>
      <c r="M1755">
        <v>1.3685220410676739</v>
      </c>
      <c r="N1755">
        <v>1.6720907044825399</v>
      </c>
      <c r="O1755">
        <v>2.1535788835663339</v>
      </c>
      <c r="P1755">
        <v>2.2580381040433681</v>
      </c>
      <c r="Q1755">
        <v>2.615837530104614</v>
      </c>
    </row>
    <row r="1756" spans="1:17" hidden="1" x14ac:dyDescent="0.25">
      <c r="A1756" t="s">
        <v>2</v>
      </c>
      <c r="B1756" t="s">
        <v>1668</v>
      </c>
      <c r="J1756">
        <v>0.49276888621015041</v>
      </c>
      <c r="K1756">
        <v>0.6595793696487382</v>
      </c>
      <c r="L1756">
        <v>0.82517104633418237</v>
      </c>
      <c r="M1756">
        <v>1.368521972761189</v>
      </c>
      <c r="N1756">
        <v>1.672090607241641</v>
      </c>
      <c r="O1756">
        <v>2.1535785860631731</v>
      </c>
      <c r="P1756">
        <v>2.2580373723000502</v>
      </c>
      <c r="Q1756">
        <v>2.6158365543601811</v>
      </c>
    </row>
    <row r="1757" spans="1:17" hidden="1" x14ac:dyDescent="0.25">
      <c r="A1757" t="s">
        <v>2</v>
      </c>
      <c r="B1757" t="s">
        <v>1669</v>
      </c>
      <c r="J1757">
        <v>0.49276888946404868</v>
      </c>
      <c r="K1757">
        <v>0.65957938373048186</v>
      </c>
      <c r="L1757">
        <v>0.82517107591602201</v>
      </c>
      <c r="M1757">
        <v>1.3685220340132469</v>
      </c>
      <c r="N1757">
        <v>1.672090694439879</v>
      </c>
      <c r="O1757">
        <v>2.1535788528414179</v>
      </c>
      <c r="P1757">
        <v>2.2580380284721149</v>
      </c>
      <c r="Q1757">
        <v>2.615837429333935</v>
      </c>
    </row>
    <row r="1758" spans="1:17" hidden="1" x14ac:dyDescent="0.25">
      <c r="A1758" t="s">
        <v>2</v>
      </c>
      <c r="B1758" t="s">
        <v>1670</v>
      </c>
      <c r="J1758">
        <v>0.49276888783711659</v>
      </c>
      <c r="K1758">
        <v>0.65957937668966349</v>
      </c>
      <c r="L1758">
        <v>0.82517106112519989</v>
      </c>
      <c r="M1758">
        <v>1.368522003387431</v>
      </c>
      <c r="N1758">
        <v>1.672090650841056</v>
      </c>
      <c r="O1758">
        <v>2.1535787194534359</v>
      </c>
      <c r="P1758">
        <v>2.2580377003892802</v>
      </c>
      <c r="Q1758">
        <v>2.6158369918512059</v>
      </c>
    </row>
    <row r="1759" spans="1:17" hidden="1" x14ac:dyDescent="0.25">
      <c r="A1759" t="s">
        <v>2</v>
      </c>
      <c r="B1759" t="s">
        <v>1671</v>
      </c>
      <c r="J1759">
        <v>0.49276889353951298</v>
      </c>
      <c r="K1759">
        <v>0.65957940136790072</v>
      </c>
      <c r="L1759">
        <v>0.8251711129674737</v>
      </c>
      <c r="M1759">
        <v>1.3685221107318091</v>
      </c>
      <c r="N1759">
        <v>1.672090803656322</v>
      </c>
      <c r="O1759">
        <v>2.1535791869806351</v>
      </c>
      <c r="P1759">
        <v>2.2580388503218249</v>
      </c>
      <c r="Q1759">
        <v>2.6158385252322529</v>
      </c>
    </row>
    <row r="1760" spans="1:17" hidden="1" x14ac:dyDescent="0.25">
      <c r="A1760" t="s">
        <v>2</v>
      </c>
      <c r="B1760" t="s">
        <v>1672</v>
      </c>
      <c r="J1760">
        <v>0.49276889435016202</v>
      </c>
      <c r="K1760">
        <v>0.65957940487618161</v>
      </c>
      <c r="L1760">
        <v>0.82517112033743856</v>
      </c>
      <c r="M1760">
        <v>1.3685221259920179</v>
      </c>
      <c r="N1760">
        <v>1.672090825380752</v>
      </c>
      <c r="O1760">
        <v>2.153579253444494</v>
      </c>
      <c r="P1760">
        <v>2.2580390137959832</v>
      </c>
      <c r="Q1760">
        <v>2.6158387432176138</v>
      </c>
    </row>
    <row r="1761" spans="1:17" hidden="1" x14ac:dyDescent="0.25">
      <c r="A1761" t="s">
        <v>2</v>
      </c>
      <c r="B1761" t="s">
        <v>1673</v>
      </c>
      <c r="J1761">
        <v>0.49276889394483858</v>
      </c>
      <c r="K1761">
        <v>0.65957940312204588</v>
      </c>
      <c r="L1761">
        <v>0.82517111665246423</v>
      </c>
      <c r="M1761">
        <v>1.3685221183619289</v>
      </c>
      <c r="N1761">
        <v>1.6720908145185529</v>
      </c>
      <c r="O1761">
        <v>2.153579220212646</v>
      </c>
      <c r="P1761">
        <v>2.258038932059105</v>
      </c>
      <c r="Q1761">
        <v>2.6158386342251991</v>
      </c>
    </row>
    <row r="1762" spans="1:17" hidden="1" x14ac:dyDescent="0.25">
      <c r="A1762" t="s">
        <v>2</v>
      </c>
      <c r="B1762" t="s">
        <v>1674</v>
      </c>
      <c r="J1762">
        <v>11.35298963153654</v>
      </c>
      <c r="K1762">
        <v>12.07118277964892</v>
      </c>
      <c r="L1762">
        <v>12.865954104798689</v>
      </c>
      <c r="M1762">
        <v>13.74821366559009</v>
      </c>
      <c r="N1762">
        <v>14.804965663205479</v>
      </c>
      <c r="O1762">
        <v>17.141060064328851</v>
      </c>
      <c r="P1762">
        <v>17.56837110409699</v>
      </c>
      <c r="Q1762">
        <v>19.601988413831691</v>
      </c>
    </row>
    <row r="1763" spans="1:17" hidden="1" x14ac:dyDescent="0.25">
      <c r="A1763" t="s">
        <v>2</v>
      </c>
      <c r="B1763" t="s">
        <v>1675</v>
      </c>
      <c r="J1763">
        <v>11.35453944293079</v>
      </c>
      <c r="K1763">
        <v>12.073639700137861</v>
      </c>
      <c r="L1763">
        <v>12.869950622926719</v>
      </c>
      <c r="M1763">
        <v>13.75365910142377</v>
      </c>
      <c r="N1763">
        <v>14.811324241382451</v>
      </c>
      <c r="O1763">
        <v>16.374424131886371</v>
      </c>
      <c r="P1763">
        <v>18.851217314884241</v>
      </c>
      <c r="Q1763">
        <v>19.545031219418529</v>
      </c>
    </row>
    <row r="1764" spans="1:17" hidden="1" x14ac:dyDescent="0.25">
      <c r="A1764" t="s">
        <v>2</v>
      </c>
      <c r="B1764" t="s">
        <v>1676</v>
      </c>
      <c r="J1764">
        <v>11.352989748460811</v>
      </c>
      <c r="K1764">
        <v>12.07118291909727</v>
      </c>
      <c r="L1764">
        <v>12.865954282482139</v>
      </c>
      <c r="M1764">
        <v>13.74821388145717</v>
      </c>
      <c r="N1764">
        <v>14.804965925054409</v>
      </c>
      <c r="O1764">
        <v>17.141060847231831</v>
      </c>
      <c r="P1764">
        <v>17.568373007848031</v>
      </c>
      <c r="Q1764">
        <v>19.60199071720956</v>
      </c>
    </row>
    <row r="1765" spans="1:17" hidden="1" x14ac:dyDescent="0.25">
      <c r="A1765" t="s">
        <v>2</v>
      </c>
      <c r="B1765" t="s">
        <v>1677</v>
      </c>
      <c r="J1765">
        <v>11.35298492255516</v>
      </c>
      <c r="K1765">
        <v>12.071177163685549</v>
      </c>
      <c r="L1765">
        <v>12.865946949196569</v>
      </c>
      <c r="M1765">
        <v>13.748204972447169</v>
      </c>
      <c r="N1765">
        <v>14.80495511852242</v>
      </c>
      <c r="O1765">
        <v>17.141028535199069</v>
      </c>
      <c r="P1765">
        <v>17.568294433092479</v>
      </c>
      <c r="Q1765">
        <v>19.601895649289279</v>
      </c>
    </row>
    <row r="1766" spans="1:17" hidden="1" x14ac:dyDescent="0.25">
      <c r="A1766" t="s">
        <v>2</v>
      </c>
      <c r="B1766" t="s">
        <v>1678</v>
      </c>
      <c r="J1766">
        <v>11.35298672645067</v>
      </c>
      <c r="K1766">
        <v>12.071179314989591</v>
      </c>
      <c r="L1766">
        <v>12.865949690244619</v>
      </c>
      <c r="M1766">
        <v>13.748208302429459</v>
      </c>
      <c r="N1766">
        <v>14.804959157710501</v>
      </c>
      <c r="O1766">
        <v>17.141040612929931</v>
      </c>
      <c r="P1766">
        <v>17.5683238038228</v>
      </c>
      <c r="Q1766">
        <v>19.60193118484273</v>
      </c>
    </row>
    <row r="1767" spans="1:17" hidden="1" x14ac:dyDescent="0.25">
      <c r="A1767" t="s">
        <v>2</v>
      </c>
      <c r="B1767" t="s">
        <v>1679</v>
      </c>
      <c r="J1767">
        <v>11.352985824552279</v>
      </c>
      <c r="K1767">
        <v>12.07117823939115</v>
      </c>
      <c r="L1767">
        <v>12.86594831978195</v>
      </c>
      <c r="M1767">
        <v>13.74820663750652</v>
      </c>
      <c r="N1767">
        <v>14.80495713819262</v>
      </c>
      <c r="O1767">
        <v>17.14103457434738</v>
      </c>
      <c r="P1767">
        <v>17.568309119253051</v>
      </c>
      <c r="Q1767">
        <v>19.601913417996411</v>
      </c>
    </row>
    <row r="1768" spans="1:17" hidden="1" x14ac:dyDescent="0.25">
      <c r="A1768" t="s">
        <v>2</v>
      </c>
      <c r="B1768" t="s">
        <v>1680</v>
      </c>
      <c r="J1768">
        <v>11.352983155899629</v>
      </c>
      <c r="K1768">
        <v>12.07117505683452</v>
      </c>
      <c r="L1768">
        <v>12.86594426484112</v>
      </c>
      <c r="M1768">
        <v>13.74820171138744</v>
      </c>
      <c r="N1768">
        <v>14.80495116298682</v>
      </c>
      <c r="O1768">
        <v>17.141016707172462</v>
      </c>
      <c r="P1768">
        <v>17.568265668763281</v>
      </c>
      <c r="Q1768">
        <v>19.601860847666021</v>
      </c>
    </row>
    <row r="1769" spans="1:17" hidden="1" x14ac:dyDescent="0.25">
      <c r="A1769" t="s">
        <v>2</v>
      </c>
      <c r="B1769" t="s">
        <v>1681</v>
      </c>
      <c r="J1769">
        <v>11.3529855489802</v>
      </c>
      <c r="K1769">
        <v>12.07117791074775</v>
      </c>
      <c r="L1769">
        <v>12.86594790104715</v>
      </c>
      <c r="M1769">
        <v>13.74820612880408</v>
      </c>
      <c r="N1769">
        <v>14.804956521149411</v>
      </c>
      <c r="O1769">
        <v>17.141032729297571</v>
      </c>
      <c r="P1769">
        <v>17.5683046324347</v>
      </c>
      <c r="Q1769">
        <v>19.601907989412119</v>
      </c>
    </row>
    <row r="1770" spans="1:17" hidden="1" x14ac:dyDescent="0.25">
      <c r="A1770" t="s">
        <v>2</v>
      </c>
      <c r="B1770" t="s">
        <v>1682</v>
      </c>
      <c r="J1770">
        <v>11.352984352526789</v>
      </c>
      <c r="K1770">
        <v>12.07117648388542</v>
      </c>
      <c r="L1770">
        <v>12.865946083052039</v>
      </c>
      <c r="M1770">
        <v>13.748203920215619</v>
      </c>
      <c r="N1770">
        <v>14.804953842201961</v>
      </c>
      <c r="O1770">
        <v>17.14102471873273</v>
      </c>
      <c r="P1770">
        <v>17.568285151998399</v>
      </c>
      <c r="Q1770">
        <v>19.601884420175899</v>
      </c>
    </row>
    <row r="1771" spans="1:17" hidden="1" x14ac:dyDescent="0.25">
      <c r="A1771" t="s">
        <v>2</v>
      </c>
      <c r="B1771" t="s">
        <v>1683</v>
      </c>
      <c r="J1771">
        <v>11.35298854544377</v>
      </c>
      <c r="K1771">
        <v>12.0711814843417</v>
      </c>
      <c r="L1771">
        <v>12.865952454344409</v>
      </c>
      <c r="M1771">
        <v>13.748211660468121</v>
      </c>
      <c r="N1771">
        <v>14.804963230983571</v>
      </c>
      <c r="O1771">
        <v>17.141052792130839</v>
      </c>
      <c r="P1771">
        <v>17.568353420438921</v>
      </c>
      <c r="Q1771">
        <v>19.601967018151491</v>
      </c>
    </row>
    <row r="1772" spans="1:17" hidden="1" x14ac:dyDescent="0.25">
      <c r="A1772" t="s">
        <v>2</v>
      </c>
      <c r="B1772" t="s">
        <v>1684</v>
      </c>
      <c r="J1772">
        <v>11.35298914135803</v>
      </c>
      <c r="K1772">
        <v>12.071182195045241</v>
      </c>
      <c r="L1772">
        <v>12.865953359905969</v>
      </c>
      <c r="M1772">
        <v>13.7482127606244</v>
      </c>
      <c r="N1772">
        <v>14.804964565475681</v>
      </c>
      <c r="O1772">
        <v>17.141056782202359</v>
      </c>
      <c r="P1772">
        <v>17.568363123054329</v>
      </c>
      <c r="Q1772">
        <v>19.601978757456362</v>
      </c>
    </row>
    <row r="1773" spans="1:17" hidden="1" x14ac:dyDescent="0.25">
      <c r="A1773" t="s">
        <v>2</v>
      </c>
      <c r="B1773" t="s">
        <v>1685</v>
      </c>
      <c r="J1773">
        <v>11.35298884340629</v>
      </c>
      <c r="K1773">
        <v>12.07118183969928</v>
      </c>
      <c r="L1773">
        <v>12.865952907131881</v>
      </c>
      <c r="M1773">
        <v>13.74821221055366</v>
      </c>
      <c r="N1773">
        <v>14.804963898237901</v>
      </c>
      <c r="O1773">
        <v>17.141054787197529</v>
      </c>
      <c r="P1773">
        <v>17.568358271833471</v>
      </c>
      <c r="Q1773">
        <v>19.60197288790544</v>
      </c>
    </row>
    <row r="1774" spans="1:17" hidden="1" x14ac:dyDescent="0.25">
      <c r="A1774" t="s">
        <v>2</v>
      </c>
      <c r="B1774" t="s">
        <v>1686</v>
      </c>
      <c r="J1774">
        <v>0.1644219805746176</v>
      </c>
      <c r="K1774">
        <v>0.2265518175256982</v>
      </c>
      <c r="L1774">
        <v>0.28767526872989679</v>
      </c>
      <c r="M1774">
        <v>0.49026849708488551</v>
      </c>
      <c r="N1774">
        <v>0.62573067058919352</v>
      </c>
      <c r="O1774">
        <v>0.81619653516112167</v>
      </c>
      <c r="P1774">
        <v>0.86178465356918676</v>
      </c>
      <c r="Q1774">
        <v>1.0014289418984841</v>
      </c>
    </row>
    <row r="1775" spans="1:17" hidden="1" x14ac:dyDescent="0.25">
      <c r="A1775" t="s">
        <v>2</v>
      </c>
      <c r="B1775" t="s">
        <v>1687</v>
      </c>
      <c r="J1775">
        <v>0.16442659199428111</v>
      </c>
      <c r="K1775">
        <v>0.22660136846569459</v>
      </c>
      <c r="L1775">
        <v>0.28779433258420778</v>
      </c>
      <c r="M1775">
        <v>0.49050194116306117</v>
      </c>
      <c r="N1775">
        <v>0.62603850241977255</v>
      </c>
      <c r="O1775">
        <v>0.76174647839455067</v>
      </c>
      <c r="P1775">
        <v>0.93567931931873671</v>
      </c>
      <c r="Q1775">
        <v>0.99842411417846799</v>
      </c>
    </row>
    <row r="1776" spans="1:17" hidden="1" x14ac:dyDescent="0.25">
      <c r="A1776" t="s">
        <v>2</v>
      </c>
      <c r="B1776" t="s">
        <v>1688</v>
      </c>
      <c r="J1776">
        <v>0.16442198058971971</v>
      </c>
      <c r="K1776">
        <v>0.22655181761399029</v>
      </c>
      <c r="L1776">
        <v>0.28767526892266559</v>
      </c>
      <c r="M1776">
        <v>0.49026849749423562</v>
      </c>
      <c r="N1776">
        <v>0.62573067120014914</v>
      </c>
      <c r="O1776">
        <v>0.81619653703831585</v>
      </c>
      <c r="P1776">
        <v>0.86178465823989092</v>
      </c>
      <c r="Q1776">
        <v>1.001428948169435</v>
      </c>
    </row>
    <row r="1777" spans="1:17" hidden="1" x14ac:dyDescent="0.25">
      <c r="A1777" t="s">
        <v>2</v>
      </c>
      <c r="B1777" t="s">
        <v>1689</v>
      </c>
      <c r="J1777">
        <v>0.1644219799665701</v>
      </c>
      <c r="K1777">
        <v>0.2265518139708928</v>
      </c>
      <c r="L1777">
        <v>0.28767526096866491</v>
      </c>
      <c r="M1777">
        <v>0.49026848060363482</v>
      </c>
      <c r="N1777">
        <v>0.62573064599089523</v>
      </c>
      <c r="O1777">
        <v>0.81619645958084497</v>
      </c>
      <c r="P1777">
        <v>0.86178446551491317</v>
      </c>
      <c r="Q1777">
        <v>1.0014286894143789</v>
      </c>
    </row>
    <row r="1778" spans="1:17" hidden="1" x14ac:dyDescent="0.25">
      <c r="A1778" t="s">
        <v>2</v>
      </c>
      <c r="B1778" t="s">
        <v>1690</v>
      </c>
      <c r="J1778">
        <v>0.16442198019945939</v>
      </c>
      <c r="K1778">
        <v>0.22655181533241939</v>
      </c>
      <c r="L1778">
        <v>0.28767526394129578</v>
      </c>
      <c r="M1778">
        <v>0.49026848691612501</v>
      </c>
      <c r="N1778">
        <v>0.625730655412297</v>
      </c>
      <c r="O1778">
        <v>0.81619648852891369</v>
      </c>
      <c r="P1778">
        <v>0.86178453754183992</v>
      </c>
      <c r="Q1778">
        <v>1.0014287861186419</v>
      </c>
    </row>
    <row r="1779" spans="1:17" hidden="1" x14ac:dyDescent="0.25">
      <c r="A1779" t="s">
        <v>2</v>
      </c>
      <c r="B1779" t="s">
        <v>1691</v>
      </c>
      <c r="J1779">
        <v>0.16442198008301509</v>
      </c>
      <c r="K1779">
        <v>0.2265518146516575</v>
      </c>
      <c r="L1779">
        <v>0.28767526245498187</v>
      </c>
      <c r="M1779">
        <v>0.49026848375988469</v>
      </c>
      <c r="N1779">
        <v>0.62573065070160427</v>
      </c>
      <c r="O1779">
        <v>0.81619647405491547</v>
      </c>
      <c r="P1779">
        <v>0.86178450152847352</v>
      </c>
      <c r="Q1779">
        <v>1.001428737766636</v>
      </c>
    </row>
    <row r="1780" spans="1:17" hidden="1" x14ac:dyDescent="0.25">
      <c r="A1780" t="s">
        <v>2</v>
      </c>
      <c r="B1780" t="s">
        <v>1692</v>
      </c>
      <c r="J1780">
        <v>0.16442197973853531</v>
      </c>
      <c r="K1780">
        <v>0.2265518126377512</v>
      </c>
      <c r="L1780">
        <v>0.28767525805800731</v>
      </c>
      <c r="M1780">
        <v>0.49026847442274768</v>
      </c>
      <c r="N1780">
        <v>0.62573063676591423</v>
      </c>
      <c r="O1780">
        <v>0.81619643123623498</v>
      </c>
      <c r="P1780">
        <v>0.86178439498940795</v>
      </c>
      <c r="Q1780">
        <v>1.001428594725976</v>
      </c>
    </row>
    <row r="1781" spans="1:17" hidden="1" x14ac:dyDescent="0.25">
      <c r="A1781" t="s">
        <v>2</v>
      </c>
      <c r="B1781" t="s">
        <v>1693</v>
      </c>
      <c r="J1781">
        <v>0.1644219800474383</v>
      </c>
      <c r="K1781">
        <v>0.2265518144436679</v>
      </c>
      <c r="L1781">
        <v>0.28767526200087662</v>
      </c>
      <c r="M1781">
        <v>0.49026848279557589</v>
      </c>
      <c r="N1781">
        <v>0.62573064926237032</v>
      </c>
      <c r="O1781">
        <v>0.81619646963273329</v>
      </c>
      <c r="P1781">
        <v>0.86178449052545714</v>
      </c>
      <c r="Q1781">
        <v>1.001428722993853</v>
      </c>
    </row>
    <row r="1782" spans="1:17" hidden="1" x14ac:dyDescent="0.25">
      <c r="A1782" t="s">
        <v>2</v>
      </c>
      <c r="B1782" t="s">
        <v>1694</v>
      </c>
      <c r="J1782">
        <v>0.1644219798929874</v>
      </c>
      <c r="K1782">
        <v>0.22655181354071019</v>
      </c>
      <c r="L1782">
        <v>0.28767526002944588</v>
      </c>
      <c r="M1782">
        <v>0.49026847860916989</v>
      </c>
      <c r="N1782">
        <v>0.62573064301415504</v>
      </c>
      <c r="O1782">
        <v>0.81619645043454836</v>
      </c>
      <c r="P1782">
        <v>0.86178444275761179</v>
      </c>
      <c r="Q1782">
        <v>1.001428658860148</v>
      </c>
    </row>
    <row r="1783" spans="1:17" hidden="1" x14ac:dyDescent="0.25">
      <c r="A1783" t="s">
        <v>2</v>
      </c>
      <c r="B1783" t="s">
        <v>1695</v>
      </c>
      <c r="J1783">
        <v>0.16442198043434661</v>
      </c>
      <c r="K1783">
        <v>0.22655181670563429</v>
      </c>
      <c r="L1783">
        <v>0.2876752669394444</v>
      </c>
      <c r="M1783">
        <v>0.49026849328279798</v>
      </c>
      <c r="N1783">
        <v>0.62573066491457219</v>
      </c>
      <c r="O1783">
        <v>0.8161965177254159</v>
      </c>
      <c r="P1783">
        <v>0.86178461018677233</v>
      </c>
      <c r="Q1783">
        <v>1.0014288836526719</v>
      </c>
    </row>
    <row r="1784" spans="1:17" hidden="1" x14ac:dyDescent="0.25">
      <c r="A1784" t="s">
        <v>2</v>
      </c>
      <c r="B1784" t="s">
        <v>1696</v>
      </c>
      <c r="J1784">
        <v>0.16442198051130799</v>
      </c>
      <c r="K1784">
        <v>0.22655181715557229</v>
      </c>
      <c r="L1784">
        <v>0.28767526792179759</v>
      </c>
      <c r="M1784">
        <v>0.49026849536885603</v>
      </c>
      <c r="N1784">
        <v>0.62573066802801647</v>
      </c>
      <c r="O1784">
        <v>0.81619652729171821</v>
      </c>
      <c r="P1784">
        <v>0.86178463398904126</v>
      </c>
      <c r="Q1784">
        <v>1.0014289156099181</v>
      </c>
    </row>
    <row r="1785" spans="1:17" hidden="1" x14ac:dyDescent="0.25">
      <c r="A1785" t="s">
        <v>2</v>
      </c>
      <c r="B1785" t="s">
        <v>1697</v>
      </c>
      <c r="J1785">
        <v>0.16442198047282741</v>
      </c>
      <c r="K1785">
        <v>0.22655181693060369</v>
      </c>
      <c r="L1785">
        <v>0.28767526743062399</v>
      </c>
      <c r="M1785">
        <v>0.49026849432582947</v>
      </c>
      <c r="N1785">
        <v>0.6257306664712976</v>
      </c>
      <c r="O1785">
        <v>0.81619652250857477</v>
      </c>
      <c r="P1785">
        <v>0.86178462208792683</v>
      </c>
      <c r="Q1785">
        <v>1.001428899631323</v>
      </c>
    </row>
    <row r="1786" spans="1:17" hidden="1" x14ac:dyDescent="0.25">
      <c r="A1786" t="s">
        <v>2</v>
      </c>
      <c r="B1786" t="s">
        <v>1698</v>
      </c>
      <c r="J1786">
        <v>2.280143221945103</v>
      </c>
      <c r="K1786">
        <v>2.4366694833330311</v>
      </c>
      <c r="L1786">
        <v>2.599632515826515</v>
      </c>
      <c r="M1786">
        <v>2.7818349289681219</v>
      </c>
      <c r="N1786">
        <v>2.9960435910377332</v>
      </c>
      <c r="O1786">
        <v>3.456549409764456</v>
      </c>
      <c r="P1786">
        <v>3.5501046366229501</v>
      </c>
      <c r="Q1786">
        <v>3.9629003384023611</v>
      </c>
    </row>
    <row r="1787" spans="1:17" hidden="1" x14ac:dyDescent="0.25">
      <c r="A1787" t="s">
        <v>2</v>
      </c>
      <c r="B1787" t="s">
        <v>1699</v>
      </c>
      <c r="J1787">
        <v>2.280453347888074</v>
      </c>
      <c r="K1787">
        <v>2.43716561290932</v>
      </c>
      <c r="L1787">
        <v>2.6004389801504701</v>
      </c>
      <c r="M1787">
        <v>2.78293429378737</v>
      </c>
      <c r="N1787">
        <v>2.9973271848787628</v>
      </c>
      <c r="O1787">
        <v>3.3057405453882329</v>
      </c>
      <c r="P1787">
        <v>3.802323049302307</v>
      </c>
      <c r="Q1787">
        <v>3.9508756707186978</v>
      </c>
    </row>
    <row r="1788" spans="1:17" hidden="1" x14ac:dyDescent="0.25">
      <c r="A1788" t="s">
        <v>2</v>
      </c>
      <c r="B1788" t="s">
        <v>1700</v>
      </c>
      <c r="J1788">
        <v>2.280143226651504</v>
      </c>
      <c r="K1788">
        <v>2.436669488998676</v>
      </c>
      <c r="L1788">
        <v>2.5996325230541011</v>
      </c>
      <c r="M1788">
        <v>2.7818349377541298</v>
      </c>
      <c r="N1788">
        <v>2.9960436016848102</v>
      </c>
      <c r="O1788">
        <v>3.4565494415155769</v>
      </c>
      <c r="P1788">
        <v>3.5501047142165238</v>
      </c>
      <c r="Q1788">
        <v>3.962900432273968</v>
      </c>
    </row>
    <row r="1789" spans="1:17" hidden="1" x14ac:dyDescent="0.25">
      <c r="A1789" t="s">
        <v>2</v>
      </c>
      <c r="B1789" t="s">
        <v>1701</v>
      </c>
      <c r="J1789">
        <v>2.2801430324449301</v>
      </c>
      <c r="K1789">
        <v>2.436669255210707</v>
      </c>
      <c r="L1789">
        <v>2.5996322248154451</v>
      </c>
      <c r="M1789">
        <v>2.7818345752107581</v>
      </c>
      <c r="N1789">
        <v>2.996043162348045</v>
      </c>
      <c r="O1789">
        <v>3.4565481313372701</v>
      </c>
      <c r="P1789">
        <v>3.5501015123702531</v>
      </c>
      <c r="Q1789">
        <v>3.9628965587334211</v>
      </c>
    </row>
    <row r="1790" spans="1:17" hidden="1" x14ac:dyDescent="0.25">
      <c r="A1790" t="s">
        <v>2</v>
      </c>
      <c r="B1790" t="s">
        <v>1702</v>
      </c>
      <c r="J1790">
        <v>2.2801431050275829</v>
      </c>
      <c r="K1790">
        <v>2.4366693425861929</v>
      </c>
      <c r="L1790">
        <v>2.5996323362782401</v>
      </c>
      <c r="M1790">
        <v>2.7818347107062351</v>
      </c>
      <c r="N1790">
        <v>2.9960433265436168</v>
      </c>
      <c r="O1790">
        <v>3.4565486209999121</v>
      </c>
      <c r="P1790">
        <v>3.5501027090258961</v>
      </c>
      <c r="Q1790">
        <v>3.962898006425839</v>
      </c>
    </row>
    <row r="1791" spans="1:17" hidden="1" x14ac:dyDescent="0.25">
      <c r="A1791" t="s">
        <v>2</v>
      </c>
      <c r="B1791" t="s">
        <v>1703</v>
      </c>
      <c r="J1791">
        <v>2.2801430687366548</v>
      </c>
      <c r="K1791">
        <v>2.4366692988988898</v>
      </c>
      <c r="L1791">
        <v>2.599632280547354</v>
      </c>
      <c r="M1791">
        <v>2.7818346429590659</v>
      </c>
      <c r="N1791">
        <v>2.9960432444464629</v>
      </c>
      <c r="O1791">
        <v>3.4565483761709039</v>
      </c>
      <c r="P1791">
        <v>3.550102110704576</v>
      </c>
      <c r="Q1791">
        <v>3.962897282587249</v>
      </c>
    </row>
    <row r="1792" spans="1:17" hidden="1" x14ac:dyDescent="0.25">
      <c r="A1792" t="s">
        <v>2</v>
      </c>
      <c r="B1792" t="s">
        <v>1704</v>
      </c>
      <c r="J1792">
        <v>2.2801429613729929</v>
      </c>
      <c r="K1792">
        <v>2.4366691696541589</v>
      </c>
      <c r="L1792">
        <v>2.599632115673467</v>
      </c>
      <c r="M1792">
        <v>2.7818344425368751</v>
      </c>
      <c r="N1792">
        <v>2.996043001572156</v>
      </c>
      <c r="O1792">
        <v>3.4565476518693581</v>
      </c>
      <c r="P1792">
        <v>3.5501003406220879</v>
      </c>
      <c r="Q1792">
        <v>3.9628951411756659</v>
      </c>
    </row>
    <row r="1793" spans="1:17" hidden="1" x14ac:dyDescent="0.25">
      <c r="A1793" t="s">
        <v>2</v>
      </c>
      <c r="B1793" t="s">
        <v>1705</v>
      </c>
      <c r="J1793">
        <v>2.2801430576487158</v>
      </c>
      <c r="K1793">
        <v>2.43666928555115</v>
      </c>
      <c r="L1793">
        <v>2.599632263519962</v>
      </c>
      <c r="M1793">
        <v>2.781834622260376</v>
      </c>
      <c r="N1793">
        <v>2.9960432193634761</v>
      </c>
      <c r="O1793">
        <v>3.4565483013686111</v>
      </c>
      <c r="P1793">
        <v>3.5501019278999451</v>
      </c>
      <c r="Q1793">
        <v>3.9628970614335239</v>
      </c>
    </row>
    <row r="1794" spans="1:17" hidden="1" x14ac:dyDescent="0.25">
      <c r="A1794" t="s">
        <v>2</v>
      </c>
      <c r="B1794" t="s">
        <v>1706</v>
      </c>
      <c r="J1794">
        <v>2.2801430095115571</v>
      </c>
      <c r="K1794">
        <v>2.436669227603419</v>
      </c>
      <c r="L1794">
        <v>2.5996321895975929</v>
      </c>
      <c r="M1794">
        <v>2.7818345323995981</v>
      </c>
      <c r="N1794">
        <v>2.9960431104689129</v>
      </c>
      <c r="O1794">
        <v>3.45654797662303</v>
      </c>
      <c r="P1794">
        <v>3.5501011342724569</v>
      </c>
      <c r="Q1794">
        <v>3.962896101317968</v>
      </c>
    </row>
    <row r="1795" spans="1:17" hidden="1" x14ac:dyDescent="0.25">
      <c r="A1795" t="s">
        <v>2</v>
      </c>
      <c r="B1795" t="s">
        <v>1707</v>
      </c>
      <c r="J1795">
        <v>2.2801431782305688</v>
      </c>
      <c r="K1795">
        <v>2.436669430708803</v>
      </c>
      <c r="L1795">
        <v>2.5996324486945759</v>
      </c>
      <c r="M1795">
        <v>2.7818348473612979</v>
      </c>
      <c r="N1795">
        <v>2.9960434921448278</v>
      </c>
      <c r="O1795">
        <v>3.4565491148507301</v>
      </c>
      <c r="P1795">
        <v>3.550103915909518</v>
      </c>
      <c r="Q1795">
        <v>3.9628994664939721</v>
      </c>
    </row>
    <row r="1796" spans="1:17" hidden="1" x14ac:dyDescent="0.25">
      <c r="A1796" t="s">
        <v>2</v>
      </c>
      <c r="B1796" t="s">
        <v>1708</v>
      </c>
      <c r="J1796">
        <v>2.280143202215164</v>
      </c>
      <c r="K1796">
        <v>2.436669459581815</v>
      </c>
      <c r="L1796">
        <v>2.59963248552743</v>
      </c>
      <c r="M1796">
        <v>2.781834892135981</v>
      </c>
      <c r="N1796">
        <v>2.9960435464037301</v>
      </c>
      <c r="O1796">
        <v>3.4565492766591861</v>
      </c>
      <c r="P1796">
        <v>3.5501043113391022</v>
      </c>
      <c r="Q1796">
        <v>3.9628999448786959</v>
      </c>
    </row>
    <row r="1797" spans="1:17" hidden="1" x14ac:dyDescent="0.25">
      <c r="A1797" t="s">
        <v>2</v>
      </c>
      <c r="B1797" t="s">
        <v>1709</v>
      </c>
      <c r="J1797">
        <v>2.2801431902229101</v>
      </c>
      <c r="K1797">
        <v>2.4366694451453559</v>
      </c>
      <c r="L1797">
        <v>2.5996324671110438</v>
      </c>
      <c r="M1797">
        <v>2.7818348697486819</v>
      </c>
      <c r="N1797">
        <v>2.9960435192743282</v>
      </c>
      <c r="O1797">
        <v>3.4565491957551728</v>
      </c>
      <c r="P1797">
        <v>3.5501041136249838</v>
      </c>
      <c r="Q1797">
        <v>3.962899705687128</v>
      </c>
    </row>
    <row r="1798" spans="1:17" hidden="1" x14ac:dyDescent="0.25">
      <c r="A1798" t="s">
        <v>2</v>
      </c>
      <c r="B1798" t="s">
        <v>1710</v>
      </c>
      <c r="J1798">
        <v>9.2883319396049796E-2</v>
      </c>
      <c r="K1798">
        <v>0.12960821969269479</v>
      </c>
      <c r="L1798">
        <v>0.1661099080083116</v>
      </c>
      <c r="M1798">
        <v>0.28729117792270659</v>
      </c>
      <c r="N1798">
        <v>0.37030493787063268</v>
      </c>
      <c r="O1798">
        <v>0.49167159439345459</v>
      </c>
      <c r="P1798">
        <v>0.51833040615394765</v>
      </c>
      <c r="Q1798">
        <v>0.6040198573218164</v>
      </c>
    </row>
    <row r="1799" spans="1:17" hidden="1" x14ac:dyDescent="0.25">
      <c r="A1799" t="s">
        <v>2</v>
      </c>
      <c r="B1799" t="s">
        <v>1711</v>
      </c>
      <c r="J1799">
        <v>9.2885789453332326E-2</v>
      </c>
      <c r="K1799">
        <v>0.12963720543518709</v>
      </c>
      <c r="L1799">
        <v>0.16618007506343521</v>
      </c>
      <c r="M1799">
        <v>0.28743071890886218</v>
      </c>
      <c r="N1799">
        <v>0.37048985396149481</v>
      </c>
      <c r="O1799">
        <v>0.45727145011066039</v>
      </c>
      <c r="P1799">
        <v>0.56531058540825962</v>
      </c>
      <c r="Q1799">
        <v>0.60234030815640516</v>
      </c>
    </row>
    <row r="1800" spans="1:17" hidden="1" x14ac:dyDescent="0.25">
      <c r="A1800" t="s">
        <v>2</v>
      </c>
      <c r="B1800" t="s">
        <v>1712</v>
      </c>
      <c r="J1800">
        <v>9.2883319400940925E-2</v>
      </c>
      <c r="K1800">
        <v>0.12960821972352851</v>
      </c>
      <c r="L1800">
        <v>0.16610990807662521</v>
      </c>
      <c r="M1800">
        <v>0.28729117806951349</v>
      </c>
      <c r="N1800">
        <v>0.37030493809176052</v>
      </c>
      <c r="O1800">
        <v>0.49167159507803132</v>
      </c>
      <c r="P1800">
        <v>0.51833040784756423</v>
      </c>
      <c r="Q1800">
        <v>0.60401985961807192</v>
      </c>
    </row>
    <row r="1801" spans="1:17" hidden="1" x14ac:dyDescent="0.25">
      <c r="A1801" t="s">
        <v>2</v>
      </c>
      <c r="B1801" t="s">
        <v>1713</v>
      </c>
      <c r="J1801">
        <v>9.2883319199121753E-2</v>
      </c>
      <c r="K1801">
        <v>0.12960821845128209</v>
      </c>
      <c r="L1801">
        <v>0.16610990525784669</v>
      </c>
      <c r="M1801">
        <v>0.28729117201187448</v>
      </c>
      <c r="N1801">
        <v>0.37030492896747252</v>
      </c>
      <c r="O1801">
        <v>0.49167156683075419</v>
      </c>
      <c r="P1801">
        <v>0.51833033796477912</v>
      </c>
      <c r="Q1801">
        <v>0.60401976486894848</v>
      </c>
    </row>
    <row r="1802" spans="1:17" hidden="1" x14ac:dyDescent="0.25">
      <c r="A1802" t="s">
        <v>2</v>
      </c>
      <c r="B1802" t="s">
        <v>1714</v>
      </c>
      <c r="J1802">
        <v>9.2883319274547224E-2</v>
      </c>
      <c r="K1802">
        <v>0.12960821892675489</v>
      </c>
      <c r="L1802">
        <v>0.16610990631130121</v>
      </c>
      <c r="M1802">
        <v>0.28729117427577983</v>
      </c>
      <c r="N1802">
        <v>0.37030493237746792</v>
      </c>
      <c r="O1802">
        <v>0.49167157738754191</v>
      </c>
      <c r="P1802">
        <v>0.5183303640819209</v>
      </c>
      <c r="Q1802">
        <v>0.60401980027932622</v>
      </c>
    </row>
    <row r="1803" spans="1:17" hidden="1" x14ac:dyDescent="0.25">
      <c r="A1803" t="s">
        <v>2</v>
      </c>
      <c r="B1803" t="s">
        <v>1715</v>
      </c>
      <c r="J1803">
        <v>9.2883319236834544E-2</v>
      </c>
      <c r="K1803">
        <v>0.12960821868901901</v>
      </c>
      <c r="L1803">
        <v>0.16610990578457471</v>
      </c>
      <c r="M1803">
        <v>0.28729117314382818</v>
      </c>
      <c r="N1803">
        <v>0.37030493067247161</v>
      </c>
      <c r="O1803">
        <v>0.49167157210915541</v>
      </c>
      <c r="P1803">
        <v>0.51833035102337788</v>
      </c>
      <c r="Q1803">
        <v>0.60401978257417421</v>
      </c>
    </row>
    <row r="1804" spans="1:17" hidden="1" x14ac:dyDescent="0.25">
      <c r="A1804" t="s">
        <v>2</v>
      </c>
      <c r="B1804" t="s">
        <v>1716</v>
      </c>
      <c r="J1804">
        <v>9.2883319125268898E-2</v>
      </c>
      <c r="K1804">
        <v>0.129608217985724</v>
      </c>
      <c r="L1804">
        <v>0.16610990422636049</v>
      </c>
      <c r="M1804">
        <v>0.28729116979517938</v>
      </c>
      <c r="N1804">
        <v>0.3703049256285873</v>
      </c>
      <c r="O1804">
        <v>0.49167155649408739</v>
      </c>
      <c r="P1804">
        <v>0.5183303123921853</v>
      </c>
      <c r="Q1804">
        <v>0.6040197301968907</v>
      </c>
    </row>
    <row r="1805" spans="1:17" hidden="1" x14ac:dyDescent="0.25">
      <c r="A1805" t="s">
        <v>2</v>
      </c>
      <c r="B1805" t="s">
        <v>1717</v>
      </c>
      <c r="J1805">
        <v>9.2883319225312358E-2</v>
      </c>
      <c r="K1805">
        <v>0.1296082186163853</v>
      </c>
      <c r="L1805">
        <v>0.16610990562364719</v>
      </c>
      <c r="M1805">
        <v>0.28729117279799021</v>
      </c>
      <c r="N1805">
        <v>0.37030493015155419</v>
      </c>
      <c r="O1805">
        <v>0.49167157049647431</v>
      </c>
      <c r="P1805">
        <v>0.51833034703366065</v>
      </c>
      <c r="Q1805">
        <v>0.60401977716480104</v>
      </c>
    </row>
    <row r="1806" spans="1:17" hidden="1" x14ac:dyDescent="0.25">
      <c r="A1806" t="s">
        <v>2</v>
      </c>
      <c r="B1806" t="s">
        <v>1718</v>
      </c>
      <c r="J1806">
        <v>9.2883319175290746E-2</v>
      </c>
      <c r="K1806">
        <v>0.12960821830105501</v>
      </c>
      <c r="L1806">
        <v>0.16610990492500599</v>
      </c>
      <c r="M1806">
        <v>0.28729117129658821</v>
      </c>
      <c r="N1806">
        <v>0.37030492789007602</v>
      </c>
      <c r="O1806">
        <v>0.49167156349529723</v>
      </c>
      <c r="P1806">
        <v>0.51833032971295823</v>
      </c>
      <c r="Q1806">
        <v>0.60401975368089056</v>
      </c>
    </row>
    <row r="1807" spans="1:17" hidden="1" x14ac:dyDescent="0.25">
      <c r="A1807" t="s">
        <v>2</v>
      </c>
      <c r="B1807" t="s">
        <v>1719</v>
      </c>
      <c r="J1807">
        <v>9.2883319350620067E-2</v>
      </c>
      <c r="K1807">
        <v>0.12960821940631079</v>
      </c>
      <c r="L1807">
        <v>0.16610990737379969</v>
      </c>
      <c r="M1807">
        <v>0.28729117655912179</v>
      </c>
      <c r="N1807">
        <v>0.37030493581673879</v>
      </c>
      <c r="O1807">
        <v>0.49167158803495531</v>
      </c>
      <c r="P1807">
        <v>0.51833039042325757</v>
      </c>
      <c r="Q1807">
        <v>0.60401983599368203</v>
      </c>
    </row>
    <row r="1808" spans="1:17" hidden="1" x14ac:dyDescent="0.25">
      <c r="A1808" t="s">
        <v>2</v>
      </c>
      <c r="B1808" t="s">
        <v>1720</v>
      </c>
      <c r="J1808">
        <v>9.28833193755456E-2</v>
      </c>
      <c r="K1808">
        <v>0.12960821956343829</v>
      </c>
      <c r="L1808">
        <v>0.16610990772193079</v>
      </c>
      <c r="M1808">
        <v>0.28729117730726478</v>
      </c>
      <c r="N1808">
        <v>0.37030493694362748</v>
      </c>
      <c r="O1808">
        <v>0.49167159152361428</v>
      </c>
      <c r="P1808">
        <v>0.51833039905407507</v>
      </c>
      <c r="Q1808">
        <v>0.60401984769560024</v>
      </c>
    </row>
    <row r="1809" spans="1:17" hidden="1" x14ac:dyDescent="0.25">
      <c r="A1809" t="s">
        <v>2</v>
      </c>
      <c r="B1809" t="s">
        <v>1721</v>
      </c>
      <c r="J1809">
        <v>9.2883319363082834E-2</v>
      </c>
      <c r="K1809">
        <v>0.12960821948487419</v>
      </c>
      <c r="L1809">
        <v>0.16610990754786589</v>
      </c>
      <c r="M1809">
        <v>0.28729117693319478</v>
      </c>
      <c r="N1809">
        <v>0.37030493638018669</v>
      </c>
      <c r="O1809">
        <v>0.49167158977929148</v>
      </c>
      <c r="P1809">
        <v>0.51833039473867371</v>
      </c>
      <c r="Q1809">
        <v>0.6040198418446503</v>
      </c>
    </row>
    <row r="1810" spans="1:17" hidden="1" x14ac:dyDescent="0.25">
      <c r="A1810" t="s">
        <v>2</v>
      </c>
      <c r="B1810" t="s">
        <v>1722</v>
      </c>
      <c r="J1810">
        <v>7.1217368342194218</v>
      </c>
      <c r="K1810">
        <v>7.5762973476033766</v>
      </c>
      <c r="L1810">
        <v>8.0656646912461696</v>
      </c>
      <c r="M1810">
        <v>8.6148516747915149</v>
      </c>
      <c r="N1810">
        <v>9.2703372027355311</v>
      </c>
      <c r="O1810">
        <v>10.760128445384399</v>
      </c>
      <c r="P1810">
        <v>11.02134949574557</v>
      </c>
      <c r="Q1810">
        <v>12.30254214219369</v>
      </c>
    </row>
    <row r="1811" spans="1:17" hidden="1" x14ac:dyDescent="0.25">
      <c r="A1811" t="s">
        <v>2</v>
      </c>
      <c r="B1811" t="s">
        <v>1723</v>
      </c>
      <c r="J1811">
        <v>7.1227081562237586</v>
      </c>
      <c r="K1811">
        <v>7.5778402767916067</v>
      </c>
      <c r="L1811">
        <v>8.0681721912832813</v>
      </c>
      <c r="M1811">
        <v>8.6182681127620953</v>
      </c>
      <c r="N1811">
        <v>9.2743245008500352</v>
      </c>
      <c r="O1811">
        <v>10.27270086393824</v>
      </c>
      <c r="P1811">
        <v>11.83545844873824</v>
      </c>
      <c r="Q1811">
        <v>12.26728920264067</v>
      </c>
    </row>
    <row r="1812" spans="1:17" hidden="1" x14ac:dyDescent="0.25">
      <c r="A1812" t="s">
        <v>2</v>
      </c>
      <c r="B1812" t="s">
        <v>1724</v>
      </c>
      <c r="J1812">
        <v>7.1217368802965204</v>
      </c>
      <c r="K1812">
        <v>7.5762974026204866</v>
      </c>
      <c r="L1812">
        <v>8.0656647612637986</v>
      </c>
      <c r="M1812">
        <v>8.6148517598198353</v>
      </c>
      <c r="N1812">
        <v>9.2703373058066756</v>
      </c>
      <c r="O1812">
        <v>10.76012875427709</v>
      </c>
      <c r="P1812">
        <v>11.021350245617519</v>
      </c>
      <c r="Q1812">
        <v>12.30254305056671</v>
      </c>
    </row>
    <row r="1813" spans="1:17" hidden="1" x14ac:dyDescent="0.25">
      <c r="A1813" t="s">
        <v>2</v>
      </c>
      <c r="B1813" t="s">
        <v>1725</v>
      </c>
      <c r="J1813">
        <v>7.1217349787224684</v>
      </c>
      <c r="K1813">
        <v>7.576295132134498</v>
      </c>
      <c r="L1813">
        <v>8.0656618717722051</v>
      </c>
      <c r="M1813">
        <v>8.6148482509103452</v>
      </c>
      <c r="N1813">
        <v>9.2703330523604137</v>
      </c>
      <c r="O1813">
        <v>10.760116006789159</v>
      </c>
      <c r="P1813">
        <v>11.021319298908971</v>
      </c>
      <c r="Q1813">
        <v>12.302505562846759</v>
      </c>
    </row>
    <row r="1814" spans="1:17" hidden="1" x14ac:dyDescent="0.25">
      <c r="A1814" t="s">
        <v>2</v>
      </c>
      <c r="B1814" t="s">
        <v>1726</v>
      </c>
      <c r="J1814">
        <v>7.1217356894714579</v>
      </c>
      <c r="K1814">
        <v>7.5762959807624144</v>
      </c>
      <c r="L1814">
        <v>8.0656629517511806</v>
      </c>
      <c r="M1814">
        <v>8.6148495623929531</v>
      </c>
      <c r="N1814">
        <v>9.2703346421085175</v>
      </c>
      <c r="O1814">
        <v>10.760120771322789</v>
      </c>
      <c r="P1814">
        <v>11.02133086580837</v>
      </c>
      <c r="Q1814">
        <v>12.302519574515889</v>
      </c>
    </row>
    <row r="1815" spans="1:17" hidden="1" x14ac:dyDescent="0.25">
      <c r="A1815" t="s">
        <v>2</v>
      </c>
      <c r="B1815" t="s">
        <v>1727</v>
      </c>
      <c r="J1815">
        <v>7.1217353341091991</v>
      </c>
      <c r="K1815">
        <v>7.5762955564617247</v>
      </c>
      <c r="L1815">
        <v>8.065662411776886</v>
      </c>
      <c r="M1815">
        <v>8.6148489066685308</v>
      </c>
      <c r="N1815">
        <v>9.2703338472532817</v>
      </c>
      <c r="O1815">
        <v>10.76011838912626</v>
      </c>
      <c r="P1815">
        <v>11.02132508255588</v>
      </c>
      <c r="Q1815">
        <v>12.302512568912251</v>
      </c>
    </row>
    <row r="1816" spans="1:17" hidden="1" x14ac:dyDescent="0.25">
      <c r="A1816" t="s">
        <v>2</v>
      </c>
      <c r="B1816" t="s">
        <v>1728</v>
      </c>
      <c r="J1816">
        <v>7.1217342827022527</v>
      </c>
      <c r="K1816">
        <v>7.5762943011028074</v>
      </c>
      <c r="L1816">
        <v>8.06566081419985</v>
      </c>
      <c r="M1816">
        <v>8.6148469666497789</v>
      </c>
      <c r="N1816">
        <v>9.2703314956228908</v>
      </c>
      <c r="O1816">
        <v>10.7601113410823</v>
      </c>
      <c r="P1816">
        <v>11.02130797172525</v>
      </c>
      <c r="Q1816">
        <v>12.30249184162105</v>
      </c>
    </row>
    <row r="1817" spans="1:17" hidden="1" x14ac:dyDescent="0.25">
      <c r="A1817" t="s">
        <v>2</v>
      </c>
      <c r="B1817" t="s">
        <v>1729</v>
      </c>
      <c r="J1817">
        <v>7.1217352255323139</v>
      </c>
      <c r="K1817">
        <v>7.5762954268220328</v>
      </c>
      <c r="L1817">
        <v>8.0656622467952435</v>
      </c>
      <c r="M1817">
        <v>8.614848706321661</v>
      </c>
      <c r="N1817">
        <v>9.2703336043977043</v>
      </c>
      <c r="O1817">
        <v>10.76011766127789</v>
      </c>
      <c r="P1817">
        <v>11.021323315549701</v>
      </c>
      <c r="Q1817">
        <v>12.302510428433941</v>
      </c>
    </row>
    <row r="1818" spans="1:17" hidden="1" x14ac:dyDescent="0.25">
      <c r="A1818" t="s">
        <v>2</v>
      </c>
      <c r="B1818" t="s">
        <v>1730</v>
      </c>
      <c r="J1818">
        <v>7.1217347541388127</v>
      </c>
      <c r="K1818">
        <v>7.5762948639858108</v>
      </c>
      <c r="L1818">
        <v>8.0656615305242596</v>
      </c>
      <c r="M1818">
        <v>8.6148478365154197</v>
      </c>
      <c r="N1818">
        <v>9.2703325500434275</v>
      </c>
      <c r="O1818">
        <v>10.760114501303701</v>
      </c>
      <c r="P1818">
        <v>11.02131564398436</v>
      </c>
      <c r="Q1818">
        <v>12.30250113543376</v>
      </c>
    </row>
    <row r="1819" spans="1:17" hidden="1" x14ac:dyDescent="0.25">
      <c r="A1819" t="s">
        <v>2</v>
      </c>
      <c r="B1819" t="s">
        <v>1731</v>
      </c>
      <c r="J1819">
        <v>7.1217364062274644</v>
      </c>
      <c r="K1819">
        <v>7.5762968365733041</v>
      </c>
      <c r="L1819">
        <v>8.0656640408852081</v>
      </c>
      <c r="M1819">
        <v>8.6148508850058167</v>
      </c>
      <c r="N1819">
        <v>9.270336245361765</v>
      </c>
      <c r="O1819">
        <v>10.76012557622043</v>
      </c>
      <c r="P1819">
        <v>11.021342530483951</v>
      </c>
      <c r="Q1819">
        <v>12.30253370469128</v>
      </c>
    </row>
    <row r="1820" spans="1:17" hidden="1" x14ac:dyDescent="0.25">
      <c r="A1820" t="s">
        <v>2</v>
      </c>
      <c r="B1820" t="s">
        <v>1732</v>
      </c>
      <c r="J1820">
        <v>7.1217366410542704</v>
      </c>
      <c r="K1820">
        <v>7.5762971169602311</v>
      </c>
      <c r="L1820">
        <v>8.0656643977182174</v>
      </c>
      <c r="M1820">
        <v>8.6148513183363296</v>
      </c>
      <c r="N1820">
        <v>9.2703367706419879</v>
      </c>
      <c r="O1820">
        <v>10.76012715044344</v>
      </c>
      <c r="P1820">
        <v>11.021346352120791</v>
      </c>
      <c r="Q1820">
        <v>12.30253833410101</v>
      </c>
    </row>
    <row r="1821" spans="1:17" hidden="1" x14ac:dyDescent="0.25">
      <c r="A1821" t="s">
        <v>2</v>
      </c>
      <c r="B1821" t="s">
        <v>1733</v>
      </c>
      <c r="J1821">
        <v>7.1217365236422019</v>
      </c>
      <c r="K1821">
        <v>7.5762969767682131</v>
      </c>
      <c r="L1821">
        <v>8.0656642193033985</v>
      </c>
      <c r="M1821">
        <v>8.6148511016729294</v>
      </c>
      <c r="N1821">
        <v>9.2703365080039308</v>
      </c>
      <c r="O1821">
        <v>10.76012636333961</v>
      </c>
      <c r="P1821">
        <v>11.02134444132391</v>
      </c>
      <c r="Q1821">
        <v>12.3025360194214</v>
      </c>
    </row>
    <row r="1822" spans="1:17" hidden="1" x14ac:dyDescent="0.25">
      <c r="A1822" t="s">
        <v>2</v>
      </c>
      <c r="B1822" t="s">
        <v>1734</v>
      </c>
      <c r="J1822">
        <v>7.363111131803303E-2</v>
      </c>
      <c r="K1822">
        <v>0.15840572751811771</v>
      </c>
      <c r="L1822">
        <v>0.24633062193770799</v>
      </c>
      <c r="M1822">
        <v>0.6979908311218318</v>
      </c>
      <c r="N1822">
        <v>1.164420990561096</v>
      </c>
      <c r="O1822">
        <v>1.874260871885381</v>
      </c>
      <c r="P1822">
        <v>2.717425848035028</v>
      </c>
      <c r="Q1822">
        <v>2.7020652967492458</v>
      </c>
    </row>
    <row r="1823" spans="1:17" x14ac:dyDescent="0.25">
      <c r="A1823" t="s">
        <v>2</v>
      </c>
      <c r="B1823" t="s">
        <v>1735</v>
      </c>
      <c r="J1823">
        <v>4.3661925473005231E-3</v>
      </c>
      <c r="K1823">
        <v>5.1712162936311274E-3</v>
      </c>
      <c r="L1823">
        <v>5.8514281076939324E-3</v>
      </c>
      <c r="M1823">
        <v>7.0518222865382542E-3</v>
      </c>
      <c r="N1823">
        <v>8.1296964878066289E-3</v>
      </c>
      <c r="O1823">
        <v>7.5745901898195168E-3</v>
      </c>
      <c r="P1823">
        <v>6.1471158348073984E-3</v>
      </c>
      <c r="Q1823">
        <v>1.126867958158002E-2</v>
      </c>
    </row>
    <row r="1824" spans="1:17" hidden="1" x14ac:dyDescent="0.25">
      <c r="A1824" t="s">
        <v>2</v>
      </c>
      <c r="B1824" t="s">
        <v>1736</v>
      </c>
      <c r="J1824">
        <v>7.3631141310760873E-2</v>
      </c>
      <c r="K1824">
        <v>0.1584058164023284</v>
      </c>
      <c r="L1824">
        <v>0.24633002852396649</v>
      </c>
      <c r="M1824">
        <v>0.69798822499923641</v>
      </c>
      <c r="N1824">
        <v>1.1644171886334891</v>
      </c>
      <c r="O1824">
        <v>1.87425604490117</v>
      </c>
      <c r="P1824">
        <v>2.7174220900342778</v>
      </c>
      <c r="Q1824">
        <v>2.702085784871743</v>
      </c>
    </row>
    <row r="1825" spans="1:17" hidden="1" x14ac:dyDescent="0.25">
      <c r="A1825" t="s">
        <v>2</v>
      </c>
      <c r="B1825" t="s">
        <v>1737</v>
      </c>
      <c r="J1825">
        <v>2.6816745801505931E-2</v>
      </c>
      <c r="K1825">
        <v>5.4506743975216293E-2</v>
      </c>
      <c r="L1825">
        <v>8.2409154398563098E-2</v>
      </c>
      <c r="M1825">
        <v>0.22376975969011251</v>
      </c>
      <c r="N1825">
        <v>0.36814988081110928</v>
      </c>
      <c r="O1825">
        <v>0.43388914077222662</v>
      </c>
      <c r="P1825">
        <v>0.54969962711643983</v>
      </c>
      <c r="Q1825">
        <v>0.72022067272201518</v>
      </c>
    </row>
    <row r="1826" spans="1:17" x14ac:dyDescent="0.25">
      <c r="A1826" t="s">
        <v>2</v>
      </c>
      <c r="B1826" t="s">
        <v>1738</v>
      </c>
      <c r="J1826">
        <v>4.1211666981447676E-3</v>
      </c>
      <c r="K1826">
        <v>5.6391044871818433E-3</v>
      </c>
      <c r="L1826">
        <v>6.4086568853740566E-3</v>
      </c>
      <c r="M1826">
        <v>5.8385247818883539E-3</v>
      </c>
      <c r="N1826">
        <v>3.2664085441064831E-3</v>
      </c>
      <c r="O1826">
        <v>3.7085458362537192E-3</v>
      </c>
      <c r="P1826">
        <v>5.1039612826239526E-3</v>
      </c>
      <c r="Q1826">
        <v>1.183737114829765E-2</v>
      </c>
    </row>
    <row r="1827" spans="1:17" hidden="1" x14ac:dyDescent="0.25">
      <c r="A1827" t="s">
        <v>2</v>
      </c>
      <c r="B1827" t="s">
        <v>1739</v>
      </c>
      <c r="J1827">
        <v>31.931765907741731</v>
      </c>
      <c r="K1827">
        <v>33.33172074306983</v>
      </c>
      <c r="L1827">
        <v>33.468660745183293</v>
      </c>
      <c r="M1827">
        <v>33.811173888873483</v>
      </c>
      <c r="N1827">
        <v>34.450069266278277</v>
      </c>
      <c r="O1827">
        <v>40.162892543279163</v>
      </c>
      <c r="P1827">
        <v>44.753749007315271</v>
      </c>
      <c r="Q1827">
        <v>36.321647433048923</v>
      </c>
    </row>
    <row r="1828" spans="1:17" x14ac:dyDescent="0.25">
      <c r="A1828" t="s">
        <v>2</v>
      </c>
      <c r="B1828" t="s">
        <v>1740</v>
      </c>
      <c r="C1828">
        <v>2.5542174975079279E-2</v>
      </c>
      <c r="D1828">
        <v>4.8058033901327388E-2</v>
      </c>
      <c r="E1828">
        <v>7.1103687722097117E-2</v>
      </c>
      <c r="F1828">
        <v>8.3671179321468725E-2</v>
      </c>
      <c r="G1828">
        <v>9.5197226096910365E-2</v>
      </c>
      <c r="H1828">
        <v>0.1001727313425852</v>
      </c>
      <c r="I1828">
        <v>0.121884653414153</v>
      </c>
      <c r="J1828">
        <v>8.9017113756760052E-2</v>
      </c>
      <c r="K1828">
        <v>8.9641691803759541E-2</v>
      </c>
      <c r="L1828">
        <v>9.0114561585174752E-2</v>
      </c>
      <c r="M1828">
        <v>9.0828528666566488E-2</v>
      </c>
      <c r="N1828">
        <v>8.7664480990606433E-2</v>
      </c>
      <c r="O1828">
        <v>3.2462006526650627E-2</v>
      </c>
      <c r="P1828">
        <v>6.7053972471789744E-3</v>
      </c>
      <c r="Q1828">
        <v>1.2718168084764239E-2</v>
      </c>
    </row>
    <row r="1829" spans="1:17" hidden="1" x14ac:dyDescent="0.25">
      <c r="A1829" t="s">
        <v>2</v>
      </c>
      <c r="B1829" t="s">
        <v>1741</v>
      </c>
      <c r="J1829">
        <v>31.938409303981409</v>
      </c>
      <c r="K1829">
        <v>33.33575107795626</v>
      </c>
      <c r="L1829">
        <v>33.456359667404129</v>
      </c>
      <c r="M1829">
        <v>33.804832859721081</v>
      </c>
      <c r="N1829">
        <v>34.446839985618517</v>
      </c>
      <c r="O1829">
        <v>40.160773203658721</v>
      </c>
      <c r="P1829">
        <v>44.752603948509041</v>
      </c>
      <c r="Q1829">
        <v>36.325453035345767</v>
      </c>
    </row>
    <row r="1830" spans="1:17" hidden="1" x14ac:dyDescent="0.25">
      <c r="A1830" t="s">
        <v>2</v>
      </c>
      <c r="B1830" t="s">
        <v>1742</v>
      </c>
      <c r="J1830">
        <v>8.6378062991598057</v>
      </c>
      <c r="K1830">
        <v>9.6866993070597047</v>
      </c>
      <c r="L1830">
        <v>9.9919082550314844</v>
      </c>
      <c r="M1830">
        <v>10.829650398046789</v>
      </c>
      <c r="N1830">
        <v>11.34373912986084</v>
      </c>
      <c r="O1830">
        <v>9.7323640799736353</v>
      </c>
      <c r="P1830">
        <v>9.4047380655292425</v>
      </c>
      <c r="Q1830">
        <v>9.9504708192549884</v>
      </c>
    </row>
    <row r="1831" spans="1:17" x14ac:dyDescent="0.25">
      <c r="A1831" t="s">
        <v>2</v>
      </c>
      <c r="B1831" t="s">
        <v>1743</v>
      </c>
      <c r="C1831">
        <v>0.31353125049381392</v>
      </c>
      <c r="D1831">
        <v>0.89377769802902818</v>
      </c>
      <c r="E1831">
        <v>12.500380322215531</v>
      </c>
      <c r="F1831">
        <v>12.64922385757782</v>
      </c>
      <c r="G1831">
        <v>12.79911960884878</v>
      </c>
      <c r="H1831">
        <v>12.95066698180664</v>
      </c>
      <c r="I1831">
        <v>13.765531564023499</v>
      </c>
      <c r="J1831">
        <v>5.1536665831367996</v>
      </c>
      <c r="K1831">
        <v>4.4390539741539659</v>
      </c>
      <c r="L1831">
        <v>3.6871242488469029</v>
      </c>
      <c r="M1831">
        <v>1.454391518558098</v>
      </c>
      <c r="N1831">
        <v>3.9713176473814161E-3</v>
      </c>
      <c r="O1831">
        <v>4.3495726869001248E-3</v>
      </c>
      <c r="P1831">
        <v>6.0070229246863491E-3</v>
      </c>
      <c r="Q1831">
        <v>1.4888175706776099E-2</v>
      </c>
    </row>
    <row r="1832" spans="1:17" hidden="1" x14ac:dyDescent="0.25">
      <c r="A1832" t="s">
        <v>2</v>
      </c>
      <c r="B1832" t="s">
        <v>1744</v>
      </c>
      <c r="J1832">
        <v>3.6143357762846128E-2</v>
      </c>
      <c r="K1832">
        <v>7.8363676463142795E-2</v>
      </c>
      <c r="L1832">
        <v>0.1219684272215904</v>
      </c>
      <c r="M1832">
        <v>0.34650592748190562</v>
      </c>
      <c r="N1832">
        <v>0.5924589516752905</v>
      </c>
      <c r="O1832">
        <v>0.96823124882341671</v>
      </c>
      <c r="P1832">
        <v>1.4161525672362789</v>
      </c>
      <c r="Q1832">
        <v>1.4149304037736239</v>
      </c>
    </row>
    <row r="1833" spans="1:17" x14ac:dyDescent="0.25">
      <c r="A1833" t="s">
        <v>2</v>
      </c>
      <c r="B1833" t="s">
        <v>1745</v>
      </c>
      <c r="J1833">
        <v>3.9201811013607566E-3</v>
      </c>
      <c r="K1833">
        <v>4.7071661317535946E-3</v>
      </c>
      <c r="L1833">
        <v>5.3567685566042987E-3</v>
      </c>
      <c r="M1833">
        <v>6.5916008164060586E-3</v>
      </c>
      <c r="N1833">
        <v>7.6775178830274038E-3</v>
      </c>
      <c r="O1833">
        <v>7.2095021729655338E-3</v>
      </c>
      <c r="P1833">
        <v>5.8782518651242363E-3</v>
      </c>
      <c r="Q1833">
        <v>1.0593626983913499E-2</v>
      </c>
    </row>
    <row r="1834" spans="1:17" hidden="1" x14ac:dyDescent="0.25">
      <c r="A1834" t="s">
        <v>2</v>
      </c>
      <c r="B1834" t="s">
        <v>1746</v>
      </c>
      <c r="J1834">
        <v>3.6143359834176707E-2</v>
      </c>
      <c r="K1834">
        <v>7.83636938763283E-2</v>
      </c>
      <c r="L1834">
        <v>0.1219682717171497</v>
      </c>
      <c r="M1834">
        <v>0.34650531915840288</v>
      </c>
      <c r="N1834">
        <v>0.59245805730947232</v>
      </c>
      <c r="O1834">
        <v>0.96823021272368637</v>
      </c>
      <c r="P1834">
        <v>1.4161521732236171</v>
      </c>
      <c r="Q1834">
        <v>1.414936410891563</v>
      </c>
    </row>
    <row r="1835" spans="1:17" hidden="1" x14ac:dyDescent="0.25">
      <c r="A1835" t="s">
        <v>2</v>
      </c>
      <c r="B1835" t="s">
        <v>1747</v>
      </c>
      <c r="J1835">
        <v>1.6782641544658181E-2</v>
      </c>
      <c r="K1835">
        <v>3.4184798928913122E-2</v>
      </c>
      <c r="L1835">
        <v>5.1793195889363521E-2</v>
      </c>
      <c r="M1835">
        <v>0.14150016626055559</v>
      </c>
      <c r="N1835">
        <v>0.2386595439245664</v>
      </c>
      <c r="O1835">
        <v>0.28521694583520141</v>
      </c>
      <c r="P1835">
        <v>0.36428310833676952</v>
      </c>
      <c r="Q1835">
        <v>0.47929153662985657</v>
      </c>
    </row>
    <row r="1836" spans="1:17" x14ac:dyDescent="0.25">
      <c r="A1836" t="s">
        <v>2</v>
      </c>
      <c r="B1836" t="s">
        <v>1748</v>
      </c>
      <c r="J1836">
        <v>3.4724625305277792E-3</v>
      </c>
      <c r="K1836">
        <v>4.9427312926488484E-3</v>
      </c>
      <c r="L1836">
        <v>5.778443715578843E-3</v>
      </c>
      <c r="M1836">
        <v>5.4663125011219209E-3</v>
      </c>
      <c r="N1836">
        <v>3.0942392344290551E-3</v>
      </c>
      <c r="O1836">
        <v>3.5361574127950419E-3</v>
      </c>
      <c r="P1836">
        <v>4.8609271824344037E-3</v>
      </c>
      <c r="Q1836">
        <v>1.1174635808565651E-2</v>
      </c>
    </row>
    <row r="1837" spans="1:17" hidden="1" x14ac:dyDescent="0.25">
      <c r="A1837" t="s">
        <v>2</v>
      </c>
      <c r="B1837" t="s">
        <v>1749</v>
      </c>
      <c r="J1837">
        <v>34.241442777496367</v>
      </c>
      <c r="K1837">
        <v>35.666014890480199</v>
      </c>
      <c r="L1837">
        <v>35.784577718184792</v>
      </c>
      <c r="M1837">
        <v>36.205081215676927</v>
      </c>
      <c r="N1837">
        <v>36.959862577367389</v>
      </c>
      <c r="O1837">
        <v>43.138813839894453</v>
      </c>
      <c r="P1837">
        <v>48.053226236911811</v>
      </c>
      <c r="Q1837">
        <v>39.009725885359003</v>
      </c>
    </row>
    <row r="1838" spans="1:17" x14ac:dyDescent="0.25">
      <c r="A1838" t="s">
        <v>2</v>
      </c>
      <c r="B1838" t="s">
        <v>1750</v>
      </c>
      <c r="C1838">
        <v>2.564100477835057E-2</v>
      </c>
      <c r="D1838">
        <v>4.8541096897185283E-2</v>
      </c>
      <c r="E1838">
        <v>7.1588608110632251E-2</v>
      </c>
      <c r="F1838">
        <v>8.3999866094125145E-2</v>
      </c>
      <c r="G1838">
        <v>9.6321954907247959E-2</v>
      </c>
      <c r="H1838">
        <v>0.10157156337574</v>
      </c>
      <c r="I1838">
        <v>0.1202766565283898</v>
      </c>
      <c r="J1838">
        <v>8.9330217240468468E-2</v>
      </c>
      <c r="K1838">
        <v>8.9964742164601125E-2</v>
      </c>
      <c r="L1838">
        <v>9.0450141754769564E-2</v>
      </c>
      <c r="M1838">
        <v>9.1178730954286802E-2</v>
      </c>
      <c r="N1838">
        <v>8.8006813494666034E-2</v>
      </c>
      <c r="O1838">
        <v>3.2539915172364632E-2</v>
      </c>
      <c r="P1838">
        <v>6.7109503909521962E-3</v>
      </c>
      <c r="Q1838">
        <v>1.2737851266738411E-2</v>
      </c>
    </row>
    <row r="1839" spans="1:17" hidden="1" x14ac:dyDescent="0.25">
      <c r="A1839" t="s">
        <v>2</v>
      </c>
      <c r="B1839" t="s">
        <v>1751</v>
      </c>
      <c r="J1839">
        <v>34.249025637234027</v>
      </c>
      <c r="K1839">
        <v>35.670583415590748</v>
      </c>
      <c r="L1839">
        <v>35.77046303899639</v>
      </c>
      <c r="M1839">
        <v>36.197771980385333</v>
      </c>
      <c r="N1839">
        <v>36.95611238042104</v>
      </c>
      <c r="O1839">
        <v>43.136338542634711</v>
      </c>
      <c r="P1839">
        <v>48.051871838405468</v>
      </c>
      <c r="Q1839">
        <v>39.014100410395933</v>
      </c>
    </row>
    <row r="1840" spans="1:17" hidden="1" x14ac:dyDescent="0.25">
      <c r="A1840" t="s">
        <v>2</v>
      </c>
      <c r="B1840" t="s">
        <v>1752</v>
      </c>
      <c r="J1840">
        <v>11.851858721962831</v>
      </c>
      <c r="K1840">
        <v>13.27452054373091</v>
      </c>
      <c r="L1840">
        <v>13.677320908988751</v>
      </c>
      <c r="M1840">
        <v>14.805341827381749</v>
      </c>
      <c r="N1840">
        <v>15.495291434866649</v>
      </c>
      <c r="O1840">
        <v>13.300869777737271</v>
      </c>
      <c r="P1840">
        <v>12.85241885695417</v>
      </c>
      <c r="Q1840">
        <v>13.602950322180829</v>
      </c>
    </row>
    <row r="1841" spans="1:17" x14ac:dyDescent="0.25">
      <c r="A1841" t="s">
        <v>2</v>
      </c>
      <c r="B1841" t="s">
        <v>1753</v>
      </c>
      <c r="C1841">
        <v>0.41021591124751788</v>
      </c>
      <c r="D1841">
        <v>1.179170838049264</v>
      </c>
      <c r="E1841">
        <v>17.110403684570102</v>
      </c>
      <c r="F1841">
        <v>17.271142877208231</v>
      </c>
      <c r="G1841">
        <v>17.432889624430281</v>
      </c>
      <c r="H1841">
        <v>17.59640852016442</v>
      </c>
      <c r="I1841">
        <v>18.639221716185791</v>
      </c>
      <c r="J1841">
        <v>6.9785858036774968</v>
      </c>
      <c r="K1841">
        <v>5.9969638090179576</v>
      </c>
      <c r="L1841">
        <v>4.9587431572177394</v>
      </c>
      <c r="M1841">
        <v>1.9296587086788679</v>
      </c>
      <c r="N1841">
        <v>3.992077195815757E-3</v>
      </c>
      <c r="O1841">
        <v>4.375508057050859E-3</v>
      </c>
      <c r="P1841">
        <v>6.0522652897245319E-3</v>
      </c>
      <c r="Q1841">
        <v>1.507557139299402E-2</v>
      </c>
    </row>
    <row r="1842" spans="1:17" hidden="1" x14ac:dyDescent="0.25">
      <c r="A1842" t="s">
        <v>2</v>
      </c>
      <c r="B1842" t="s">
        <v>1754</v>
      </c>
      <c r="J1842">
        <v>0.33358152199534191</v>
      </c>
      <c r="K1842">
        <v>0.71746220577770548</v>
      </c>
      <c r="L1842">
        <v>1.1144467589582669</v>
      </c>
      <c r="M1842">
        <v>3.1445448288926809</v>
      </c>
      <c r="N1842">
        <v>4.8784497313340509</v>
      </c>
      <c r="O1842">
        <v>7.5025646134266664</v>
      </c>
      <c r="P1842">
        <v>10.574758773341321</v>
      </c>
      <c r="Q1842">
        <v>10.327898343444531</v>
      </c>
    </row>
    <row r="1843" spans="1:17" x14ac:dyDescent="0.25">
      <c r="A1843" t="s">
        <v>2</v>
      </c>
      <c r="B1843" t="s">
        <v>1755</v>
      </c>
      <c r="J1843">
        <v>4.9651646243971184E-3</v>
      </c>
      <c r="K1843">
        <v>5.7984839468414691E-3</v>
      </c>
      <c r="L1843">
        <v>6.5121333039359864E-3</v>
      </c>
      <c r="M1843">
        <v>7.5970401584460707E-3</v>
      </c>
      <c r="N1843">
        <v>8.6864332492012572E-3</v>
      </c>
      <c r="O1843">
        <v>8.0424932467810101E-3</v>
      </c>
      <c r="P1843">
        <v>6.5031323842298424E-3</v>
      </c>
      <c r="Q1843">
        <v>1.221505788070053E-2</v>
      </c>
    </row>
    <row r="1844" spans="1:17" hidden="1" x14ac:dyDescent="0.25">
      <c r="A1844" t="s">
        <v>2</v>
      </c>
      <c r="B1844" t="s">
        <v>1756</v>
      </c>
      <c r="J1844">
        <v>0.33358226938823499</v>
      </c>
      <c r="K1844">
        <v>0.71746397207531309</v>
      </c>
      <c r="L1844">
        <v>1.1144332136179409</v>
      </c>
      <c r="M1844">
        <v>3.1444862512787082</v>
      </c>
      <c r="N1844">
        <v>4.8783767041009964</v>
      </c>
      <c r="O1844">
        <v>7.5024857737722286</v>
      </c>
      <c r="P1844">
        <v>10.574711491971989</v>
      </c>
      <c r="Q1844">
        <v>10.32821235856961</v>
      </c>
    </row>
    <row r="1845" spans="1:17" hidden="1" x14ac:dyDescent="0.25">
      <c r="A1845" t="s">
        <v>2</v>
      </c>
      <c r="B1845" t="s">
        <v>1757</v>
      </c>
      <c r="J1845">
        <v>0.12574810401023401</v>
      </c>
      <c r="K1845">
        <v>0.25324559139344699</v>
      </c>
      <c r="L1845">
        <v>0.38081510387485479</v>
      </c>
      <c r="M1845">
        <v>1.023496919275533</v>
      </c>
      <c r="N1845">
        <v>1.56884011311706</v>
      </c>
      <c r="O1845">
        <v>1.7690331406024291</v>
      </c>
      <c r="P1845">
        <v>2.1803921137207229</v>
      </c>
      <c r="Q1845">
        <v>2.809217182677421</v>
      </c>
    </row>
    <row r="1846" spans="1:17" x14ac:dyDescent="0.25">
      <c r="A1846" t="s">
        <v>2</v>
      </c>
      <c r="B1846" t="s">
        <v>1758</v>
      </c>
      <c r="J1846">
        <v>6.2246515785615037E-3</v>
      </c>
      <c r="K1846">
        <v>7.3567910334312219E-3</v>
      </c>
      <c r="L1846">
        <v>8.1306019337053313E-3</v>
      </c>
      <c r="M1846">
        <v>6.9437560104813117E-3</v>
      </c>
      <c r="N1846">
        <v>3.694969418736004E-3</v>
      </c>
      <c r="O1846">
        <v>4.1081498594722574E-3</v>
      </c>
      <c r="P1846">
        <v>5.6824227826189708E-3</v>
      </c>
      <c r="Q1846">
        <v>1.378025259106596E-2</v>
      </c>
    </row>
    <row r="1847" spans="1:17" hidden="1" x14ac:dyDescent="0.25">
      <c r="A1847" t="s">
        <v>2</v>
      </c>
      <c r="B1847" t="s">
        <v>1759</v>
      </c>
      <c r="J1847">
        <v>91.284816263652601</v>
      </c>
      <c r="K1847">
        <v>94.502592381424037</v>
      </c>
      <c r="L1847">
        <v>94.109450339200208</v>
      </c>
      <c r="M1847">
        <v>96.595438748321044</v>
      </c>
      <c r="N1847">
        <v>99.968927258489671</v>
      </c>
      <c r="O1847">
        <v>115.9353985473102</v>
      </c>
      <c r="P1847">
        <v>129.51394836272479</v>
      </c>
      <c r="Q1847">
        <v>105.1663160176473</v>
      </c>
    </row>
    <row r="1848" spans="1:17" x14ac:dyDescent="0.25">
      <c r="A1848" t="s">
        <v>2</v>
      </c>
      <c r="B1848" t="s">
        <v>1760</v>
      </c>
      <c r="C1848">
        <v>2.647141717146324E-2</v>
      </c>
      <c r="D1848">
        <v>4.9483557136315373E-2</v>
      </c>
      <c r="E1848">
        <v>7.2806673587733239E-2</v>
      </c>
      <c r="F1848">
        <v>8.7488560483829247E-2</v>
      </c>
      <c r="G1848">
        <v>0.10254690636332631</v>
      </c>
      <c r="H1848">
        <v>0.1126311632464313</v>
      </c>
      <c r="I1848">
        <v>0.1285818911791142</v>
      </c>
      <c r="J1848">
        <v>9.5494566442008474E-2</v>
      </c>
      <c r="K1848">
        <v>9.619921563063083E-2</v>
      </c>
      <c r="L1848">
        <v>9.6772582838595647E-2</v>
      </c>
      <c r="M1848">
        <v>9.7602080244346454E-2</v>
      </c>
      <c r="N1848">
        <v>9.4221139575142082E-2</v>
      </c>
      <c r="O1848">
        <v>3.4498546681865278E-2</v>
      </c>
      <c r="P1848">
        <v>6.7631754580047424E-3</v>
      </c>
      <c r="Q1848">
        <v>1.2942561891793559E-2</v>
      </c>
    </row>
    <row r="1849" spans="1:17" hidden="1" x14ac:dyDescent="0.25">
      <c r="A1849" t="s">
        <v>2</v>
      </c>
      <c r="B1849" t="s">
        <v>1761</v>
      </c>
      <c r="J1849">
        <v>91.336408755751066</v>
      </c>
      <c r="K1849">
        <v>94.531379097017606</v>
      </c>
      <c r="L1849">
        <v>94.007016632049542</v>
      </c>
      <c r="M1849">
        <v>96.540074169616972</v>
      </c>
      <c r="N1849">
        <v>99.938401099391896</v>
      </c>
      <c r="O1849">
        <v>115.9148984367495</v>
      </c>
      <c r="P1849">
        <v>129.5011204650138</v>
      </c>
      <c r="Q1849">
        <v>105.1964751194772</v>
      </c>
    </row>
    <row r="1850" spans="1:17" hidden="1" x14ac:dyDescent="0.25">
      <c r="A1850" t="s">
        <v>2</v>
      </c>
      <c r="B1850" t="s">
        <v>1762</v>
      </c>
      <c r="J1850">
        <v>25.17146126194789</v>
      </c>
      <c r="K1850">
        <v>28.00688763296807</v>
      </c>
      <c r="L1850">
        <v>28.782560735920331</v>
      </c>
      <c r="M1850">
        <v>31.473815593608052</v>
      </c>
      <c r="N1850">
        <v>33.187099248482177</v>
      </c>
      <c r="O1850">
        <v>28.515692440035799</v>
      </c>
      <c r="P1850">
        <v>27.559964958080069</v>
      </c>
      <c r="Q1850">
        <v>29.23272699422229</v>
      </c>
    </row>
    <row r="1851" spans="1:17" x14ac:dyDescent="0.25">
      <c r="A1851" t="s">
        <v>2</v>
      </c>
      <c r="B1851" t="s">
        <v>1763</v>
      </c>
      <c r="C1851">
        <v>0.93423644349353996</v>
      </c>
      <c r="D1851">
        <v>2.6861096913846838</v>
      </c>
      <c r="E1851">
        <v>36.885088162671103</v>
      </c>
      <c r="F1851">
        <v>37.406611647042567</v>
      </c>
      <c r="G1851">
        <v>37.931667477941048</v>
      </c>
      <c r="H1851">
        <v>38.461072756110092</v>
      </c>
      <c r="I1851">
        <v>40.993566640232132</v>
      </c>
      <c r="J1851">
        <v>15.457260860843281</v>
      </c>
      <c r="K1851">
        <v>13.29289495074423</v>
      </c>
      <c r="L1851">
        <v>11.018703166760771</v>
      </c>
      <c r="M1851">
        <v>4.4199674793296628</v>
      </c>
      <c r="N1851">
        <v>4.0273841308979073E-3</v>
      </c>
      <c r="O1851">
        <v>4.420957528635327E-3</v>
      </c>
      <c r="P1851">
        <v>6.1349788645563797E-3</v>
      </c>
      <c r="Q1851">
        <v>1.543485817851882E-2</v>
      </c>
    </row>
    <row r="1852" spans="1:17" hidden="1" x14ac:dyDescent="0.25">
      <c r="A1852" t="s">
        <v>2</v>
      </c>
      <c r="B1852" t="s">
        <v>1764</v>
      </c>
      <c r="J1852">
        <v>0.33524045393672558</v>
      </c>
      <c r="K1852">
        <v>0.72136663341495988</v>
      </c>
      <c r="L1852">
        <v>1.120597007355</v>
      </c>
      <c r="M1852">
        <v>3.162509369949579</v>
      </c>
      <c r="N1852">
        <v>4.9185033174117816</v>
      </c>
      <c r="O1852">
        <v>7.5639067328022049</v>
      </c>
      <c r="P1852">
        <v>10.669948511746741</v>
      </c>
      <c r="Q1852">
        <v>10.43150458920867</v>
      </c>
    </row>
    <row r="1853" spans="1:17" x14ac:dyDescent="0.25">
      <c r="A1853" t="s">
        <v>2</v>
      </c>
      <c r="B1853" t="s">
        <v>1765</v>
      </c>
      <c r="J1853">
        <v>4.9661967503330682E-3</v>
      </c>
      <c r="K1853">
        <v>5.7996109471978698E-3</v>
      </c>
      <c r="L1853">
        <v>6.5133805814668946E-3</v>
      </c>
      <c r="M1853">
        <v>7.5982193546180674E-3</v>
      </c>
      <c r="N1853">
        <v>8.6881465226746005E-3</v>
      </c>
      <c r="O1853">
        <v>8.0440910490505845E-3</v>
      </c>
      <c r="P1853">
        <v>6.5046809693602046E-3</v>
      </c>
      <c r="Q1853">
        <v>1.2219897464014961E-2</v>
      </c>
    </row>
    <row r="1854" spans="1:17" hidden="1" x14ac:dyDescent="0.25">
      <c r="A1854" t="s">
        <v>2</v>
      </c>
      <c r="B1854" t="s">
        <v>1766</v>
      </c>
      <c r="J1854">
        <v>0.33524120897218063</v>
      </c>
      <c r="K1854">
        <v>0.72136841708907817</v>
      </c>
      <c r="L1854">
        <v>1.120583296833169</v>
      </c>
      <c r="M1854">
        <v>3.1624500461833729</v>
      </c>
      <c r="N1854">
        <v>4.918428976280298</v>
      </c>
      <c r="O1854">
        <v>7.5638265715970618</v>
      </c>
      <c r="P1854">
        <v>10.669900423069629</v>
      </c>
      <c r="Q1854">
        <v>10.43182506539641</v>
      </c>
    </row>
    <row r="1855" spans="1:17" hidden="1" x14ac:dyDescent="0.25">
      <c r="A1855" t="s">
        <v>2</v>
      </c>
      <c r="B1855" t="s">
        <v>1767</v>
      </c>
      <c r="J1855">
        <v>0.19433058147378621</v>
      </c>
      <c r="K1855">
        <v>0.39056247687698148</v>
      </c>
      <c r="L1855">
        <v>0.58684907475039993</v>
      </c>
      <c r="M1855">
        <v>1.575032393259715</v>
      </c>
      <c r="N1855">
        <v>2.418472900078859</v>
      </c>
      <c r="O1855">
        <v>2.7317982275235941</v>
      </c>
      <c r="P1855">
        <v>3.3707510755635339</v>
      </c>
      <c r="Q1855">
        <v>4.3469594034738392</v>
      </c>
    </row>
    <row r="1856" spans="1:17" x14ac:dyDescent="0.25">
      <c r="A1856" t="s">
        <v>2</v>
      </c>
      <c r="B1856" t="s">
        <v>1768</v>
      </c>
      <c r="J1856">
        <v>6.4846509244379158E-3</v>
      </c>
      <c r="K1856">
        <v>7.6691920614497984E-3</v>
      </c>
      <c r="L1856">
        <v>8.4552532978053874E-3</v>
      </c>
      <c r="M1856">
        <v>7.1292889846533607E-3</v>
      </c>
      <c r="N1856">
        <v>3.774198412776601E-3</v>
      </c>
      <c r="O1856">
        <v>4.1872676050379838E-3</v>
      </c>
      <c r="P1856">
        <v>5.8015896955849978E-3</v>
      </c>
      <c r="Q1856">
        <v>1.423239250716552E-2</v>
      </c>
    </row>
    <row r="1857" spans="1:17" hidden="1" x14ac:dyDescent="0.25">
      <c r="A1857" t="s">
        <v>2</v>
      </c>
      <c r="B1857" t="s">
        <v>1769</v>
      </c>
      <c r="J1857">
        <v>50.287700049767253</v>
      </c>
      <c r="K1857">
        <v>52.500273187939698</v>
      </c>
      <c r="L1857">
        <v>52.594840343902931</v>
      </c>
      <c r="M1857">
        <v>53.507137248119903</v>
      </c>
      <c r="N1857">
        <v>54.784649942161948</v>
      </c>
      <c r="O1857">
        <v>63.963385239263708</v>
      </c>
      <c r="P1857">
        <v>71.447737293095429</v>
      </c>
      <c r="Q1857">
        <v>57.808929121357927</v>
      </c>
    </row>
    <row r="1858" spans="1:17" x14ac:dyDescent="0.25">
      <c r="A1858" t="s">
        <v>2</v>
      </c>
      <c r="B1858" t="s">
        <v>1770</v>
      </c>
      <c r="C1858">
        <v>2.5777377072095521E-2</v>
      </c>
      <c r="D1858">
        <v>4.9858306943625162E-2</v>
      </c>
      <c r="E1858">
        <v>7.3012341170233155E-2</v>
      </c>
      <c r="F1858">
        <v>8.8217937393995569E-2</v>
      </c>
      <c r="G1858">
        <v>0.10325997552411979</v>
      </c>
      <c r="H1858">
        <v>0.1133991649948331</v>
      </c>
      <c r="I1858">
        <v>0.1218693916248321</v>
      </c>
      <c r="J1858">
        <v>9.3205755754425107E-2</v>
      </c>
      <c r="K1858">
        <v>9.3859097410373502E-2</v>
      </c>
      <c r="L1858">
        <v>9.4367905268756477E-2</v>
      </c>
      <c r="M1858">
        <v>9.5126590554312579E-2</v>
      </c>
      <c r="N1858">
        <v>9.1855287987018863E-2</v>
      </c>
      <c r="O1858">
        <v>3.4041400769414372E-2</v>
      </c>
      <c r="P1858">
        <v>6.7369303782524982E-3</v>
      </c>
      <c r="Q1858">
        <v>1.283395947828239E-2</v>
      </c>
    </row>
    <row r="1859" spans="1:17" hidden="1" x14ac:dyDescent="0.25">
      <c r="A1859" t="s">
        <v>2</v>
      </c>
      <c r="B1859" t="s">
        <v>1771</v>
      </c>
      <c r="J1859">
        <v>50.30355160305389</v>
      </c>
      <c r="K1859">
        <v>52.509627610493368</v>
      </c>
      <c r="L1859">
        <v>52.563610866835027</v>
      </c>
      <c r="M1859">
        <v>53.490680075137533</v>
      </c>
      <c r="N1859">
        <v>54.776008052352267</v>
      </c>
      <c r="O1859">
        <v>63.957586606619031</v>
      </c>
      <c r="P1859">
        <v>71.444286871209414</v>
      </c>
      <c r="Q1859">
        <v>57.818326967601337</v>
      </c>
    </row>
    <row r="1860" spans="1:17" hidden="1" x14ac:dyDescent="0.25">
      <c r="A1860" t="s">
        <v>2</v>
      </c>
      <c r="B1860" t="s">
        <v>1772</v>
      </c>
      <c r="J1860">
        <v>21.151897979656759</v>
      </c>
      <c r="K1860">
        <v>23.570446770754931</v>
      </c>
      <c r="L1860">
        <v>24.21924720857136</v>
      </c>
      <c r="M1860">
        <v>26.530228536020928</v>
      </c>
      <c r="N1860">
        <v>28.125810872745909</v>
      </c>
      <c r="O1860">
        <v>24.16104188182101</v>
      </c>
      <c r="P1860">
        <v>23.34740170580169</v>
      </c>
      <c r="Q1860">
        <v>24.744461106682031</v>
      </c>
    </row>
    <row r="1861" spans="1:17" x14ac:dyDescent="0.25">
      <c r="A1861" t="s">
        <v>2</v>
      </c>
      <c r="B1861" t="s">
        <v>1773</v>
      </c>
      <c r="C1861">
        <v>0.93769943427558655</v>
      </c>
      <c r="D1861">
        <v>2.707259659338467</v>
      </c>
      <c r="E1861">
        <v>31.280347665923792</v>
      </c>
      <c r="F1861">
        <v>32.18124654756889</v>
      </c>
      <c r="G1861">
        <v>33.088593664478502</v>
      </c>
      <c r="H1861">
        <v>34.003687245535552</v>
      </c>
      <c r="I1861">
        <v>36.415300226385703</v>
      </c>
      <c r="J1861">
        <v>13.98609056686974</v>
      </c>
      <c r="K1861">
        <v>12.17277853287376</v>
      </c>
      <c r="L1861">
        <v>10.23356862902182</v>
      </c>
      <c r="M1861">
        <v>4.235083133127751</v>
      </c>
      <c r="N1861">
        <v>4.0213462715873224E-3</v>
      </c>
      <c r="O1861">
        <v>4.4130317056371568E-3</v>
      </c>
      <c r="P1861">
        <v>6.120128028611397E-3</v>
      </c>
      <c r="Q1861">
        <v>1.536744256136819E-2</v>
      </c>
    </row>
    <row r="1862" spans="1:17" hidden="1" x14ac:dyDescent="0.25">
      <c r="A1862" t="s">
        <v>2</v>
      </c>
      <c r="B1862" t="s">
        <v>1774</v>
      </c>
    </row>
    <row r="1863" spans="1:17" x14ac:dyDescent="0.25">
      <c r="A1863" t="s">
        <v>2</v>
      </c>
      <c r="B1863" t="s">
        <v>1775</v>
      </c>
    </row>
    <row r="1864" spans="1:17" hidden="1" x14ac:dyDescent="0.25">
      <c r="A1864" t="s">
        <v>2</v>
      </c>
      <c r="B1864" t="s">
        <v>1776</v>
      </c>
    </row>
    <row r="1865" spans="1:17" hidden="1" x14ac:dyDescent="0.25">
      <c r="A1865" t="s">
        <v>2</v>
      </c>
      <c r="B1865" t="s">
        <v>1777</v>
      </c>
    </row>
    <row r="1866" spans="1:17" x14ac:dyDescent="0.25">
      <c r="A1866" t="s">
        <v>2</v>
      </c>
      <c r="B1866" t="s">
        <v>1778</v>
      </c>
    </row>
    <row r="1867" spans="1:17" hidden="1" x14ac:dyDescent="0.25">
      <c r="A1867" t="s">
        <v>2</v>
      </c>
      <c r="B1867" t="s">
        <v>1779</v>
      </c>
      <c r="J1867">
        <v>4.728652610002233</v>
      </c>
      <c r="K1867">
        <v>4.9772860069264606</v>
      </c>
      <c r="L1867">
        <v>5.0250403824452921</v>
      </c>
      <c r="M1867">
        <v>5.0559606236416936</v>
      </c>
      <c r="N1867">
        <v>5.1106547373660227</v>
      </c>
      <c r="O1867">
        <v>5.9094574846767589</v>
      </c>
      <c r="P1867">
        <v>6.5805599728136306</v>
      </c>
      <c r="Q1867">
        <v>5.3296839284144637</v>
      </c>
    </row>
    <row r="1868" spans="1:17" x14ac:dyDescent="0.25">
      <c r="A1868" t="s">
        <v>2</v>
      </c>
      <c r="B1868" t="s">
        <v>1780</v>
      </c>
      <c r="C1868">
        <v>2.5005140313506681E-2</v>
      </c>
      <c r="D1868">
        <v>4.1170101941891947E-2</v>
      </c>
      <c r="E1868">
        <v>6.7096166818645178E-2</v>
      </c>
      <c r="F1868">
        <v>6.9243340631839609E-2</v>
      </c>
      <c r="G1868">
        <v>7.6819046539404523E-2</v>
      </c>
      <c r="H1868">
        <v>7.6702194112561226E-2</v>
      </c>
      <c r="I1868">
        <v>8.6381891563232699E-2</v>
      </c>
      <c r="J1868">
        <v>6.5233202104892057E-2</v>
      </c>
      <c r="K1868">
        <v>6.5639401827945407E-2</v>
      </c>
      <c r="L1868">
        <v>6.5847508793413778E-2</v>
      </c>
      <c r="M1868">
        <v>6.6269916756525785E-2</v>
      </c>
      <c r="N1868">
        <v>6.3639556262671163E-2</v>
      </c>
      <c r="O1868">
        <v>2.2583284419602011E-2</v>
      </c>
      <c r="P1868">
        <v>6.4267574320204784E-3</v>
      </c>
      <c r="Q1868">
        <v>1.1846218560320559E-2</v>
      </c>
    </row>
    <row r="1869" spans="1:17" hidden="1" x14ac:dyDescent="0.25">
      <c r="A1869" t="s">
        <v>2</v>
      </c>
      <c r="B1869" t="s">
        <v>1781</v>
      </c>
      <c r="J1869">
        <v>4.728853085019284</v>
      </c>
      <c r="K1869">
        <v>4.977411208211227</v>
      </c>
      <c r="L1869">
        <v>5.0247690395744602</v>
      </c>
      <c r="M1869">
        <v>5.05581573760269</v>
      </c>
      <c r="N1869">
        <v>5.1105797377996627</v>
      </c>
      <c r="O1869">
        <v>5.9094073038324693</v>
      </c>
      <c r="P1869">
        <v>6.5805380815879726</v>
      </c>
      <c r="Q1869">
        <v>5.3297647989356207</v>
      </c>
    </row>
    <row r="1870" spans="1:17" hidden="1" x14ac:dyDescent="0.25">
      <c r="A1870" t="s">
        <v>2</v>
      </c>
      <c r="B1870" t="s">
        <v>1782</v>
      </c>
      <c r="J1870">
        <v>1.336163344198531</v>
      </c>
      <c r="K1870">
        <v>1.500599142775316</v>
      </c>
      <c r="L1870">
        <v>1.5440694995961859</v>
      </c>
      <c r="M1870">
        <v>1.658792449776991</v>
      </c>
      <c r="N1870">
        <v>1.7196688777092679</v>
      </c>
      <c r="O1870">
        <v>1.4741323177333661</v>
      </c>
      <c r="P1870">
        <v>1.424155101590008</v>
      </c>
      <c r="Q1870">
        <v>1.5034476208742149</v>
      </c>
    </row>
    <row r="1871" spans="1:17" x14ac:dyDescent="0.25">
      <c r="A1871" t="s">
        <v>2</v>
      </c>
      <c r="B1871" t="s">
        <v>1783</v>
      </c>
      <c r="C1871">
        <v>3.9051288632165809E-2</v>
      </c>
      <c r="D1871">
        <v>0.10935008792216599</v>
      </c>
      <c r="E1871">
        <v>1.881735404956389</v>
      </c>
      <c r="F1871">
        <v>1.883104756279057</v>
      </c>
      <c r="G1871">
        <v>1.8840925978122329</v>
      </c>
      <c r="H1871">
        <v>1.885771710751738</v>
      </c>
      <c r="I1871">
        <v>1.9913450310592351</v>
      </c>
      <c r="J1871">
        <v>0.69368444507981653</v>
      </c>
      <c r="K1871">
        <v>0.59743471534540959</v>
      </c>
      <c r="L1871">
        <v>0.49536575340372258</v>
      </c>
      <c r="M1871">
        <v>0.1793915716004314</v>
      </c>
      <c r="N1871">
        <v>3.7480325940412798E-3</v>
      </c>
      <c r="O1871">
        <v>4.0754767568761769E-3</v>
      </c>
      <c r="P1871">
        <v>5.5429271499491568E-3</v>
      </c>
      <c r="Q1871">
        <v>1.299482869140943E-2</v>
      </c>
    </row>
    <row r="1872" spans="1:17" hidden="1" x14ac:dyDescent="0.25">
      <c r="A1872" t="s">
        <v>2</v>
      </c>
      <c r="B1872" t="s">
        <v>1784</v>
      </c>
      <c r="J1872">
        <v>0.96643435867872218</v>
      </c>
      <c r="K1872">
        <v>2.0743360206040449</v>
      </c>
      <c r="L1872">
        <v>3.216709240278528</v>
      </c>
      <c r="M1872">
        <v>9.0905451950566878</v>
      </c>
      <c r="N1872">
        <v>15.840216758432961</v>
      </c>
      <c r="O1872">
        <v>25.929563859753031</v>
      </c>
      <c r="P1872">
        <v>38.089717482371469</v>
      </c>
      <c r="Q1872">
        <v>38.410001477974191</v>
      </c>
    </row>
    <row r="1873" spans="1:17" x14ac:dyDescent="0.25">
      <c r="A1873" t="s">
        <v>2</v>
      </c>
      <c r="B1873" t="s">
        <v>1785</v>
      </c>
      <c r="J1873">
        <v>5.1745275638477558E-3</v>
      </c>
      <c r="K1873">
        <v>6.0188413068899306E-3</v>
      </c>
      <c r="L1873">
        <v>6.7494174645260016E-3</v>
      </c>
      <c r="M1873">
        <v>7.8074137065497944E-3</v>
      </c>
      <c r="N1873">
        <v>8.9199387079179817E-3</v>
      </c>
      <c r="O1873">
        <v>8.249464545621284E-3</v>
      </c>
      <c r="P1873">
        <v>6.6788900088562853E-3</v>
      </c>
      <c r="Q1873">
        <v>1.2720038386639919E-2</v>
      </c>
    </row>
    <row r="1874" spans="1:17" hidden="1" x14ac:dyDescent="0.25">
      <c r="A1874" t="s">
        <v>2</v>
      </c>
      <c r="B1874" t="s">
        <v>1786</v>
      </c>
      <c r="J1874">
        <v>0.96644100464822513</v>
      </c>
      <c r="K1874">
        <v>2.0743531264619222</v>
      </c>
      <c r="L1874">
        <v>3.216597703884887</v>
      </c>
      <c r="M1874">
        <v>9.0900722571320145</v>
      </c>
      <c r="N1874">
        <v>15.839487297724819</v>
      </c>
      <c r="O1874">
        <v>25.928688797294019</v>
      </c>
      <c r="P1874">
        <v>38.088906466006023</v>
      </c>
      <c r="Q1874">
        <v>38.414237361573313</v>
      </c>
    </row>
    <row r="1875" spans="1:17" hidden="1" x14ac:dyDescent="0.25">
      <c r="A1875" t="s">
        <v>2</v>
      </c>
      <c r="B1875" t="s">
        <v>1787</v>
      </c>
      <c r="J1875">
        <v>0.1579450786307966</v>
      </c>
      <c r="K1875">
        <v>0.31762741626690549</v>
      </c>
      <c r="L1875">
        <v>0.47738544278178158</v>
      </c>
      <c r="M1875">
        <v>1.2801405701204009</v>
      </c>
      <c r="N1875">
        <v>2.1838410473399339</v>
      </c>
      <c r="O1875">
        <v>2.6349126088016339</v>
      </c>
      <c r="P1875">
        <v>3.386096264324745</v>
      </c>
      <c r="Q1875">
        <v>4.4919208469033221</v>
      </c>
    </row>
    <row r="1876" spans="1:17" x14ac:dyDescent="0.25">
      <c r="A1876" t="s">
        <v>2</v>
      </c>
      <c r="B1876" t="s">
        <v>1788</v>
      </c>
      <c r="J1876">
        <v>6.3716966540805983E-3</v>
      </c>
      <c r="K1876">
        <v>7.5289218317203298E-3</v>
      </c>
      <c r="L1876">
        <v>8.310601755635659E-3</v>
      </c>
      <c r="M1876">
        <v>7.0464137170716942E-3</v>
      </c>
      <c r="N1876">
        <v>3.7525474699270549E-3</v>
      </c>
      <c r="O1876">
        <v>4.1796663085617528E-3</v>
      </c>
      <c r="P1876">
        <v>5.8019116816122778E-3</v>
      </c>
      <c r="Q1876">
        <v>1.4260905678166109E-2</v>
      </c>
    </row>
    <row r="1877" spans="1:17" hidden="1" x14ac:dyDescent="0.25">
      <c r="A1877" t="s">
        <v>2</v>
      </c>
      <c r="B1877" t="s">
        <v>1789</v>
      </c>
      <c r="J1877">
        <v>325.33821520028528</v>
      </c>
      <c r="K1877">
        <v>330.06127285180457</v>
      </c>
      <c r="L1877">
        <v>315.62791952120591</v>
      </c>
      <c r="M1877">
        <v>331.3022702893573</v>
      </c>
      <c r="N1877">
        <v>339.57817910739948</v>
      </c>
      <c r="O1877">
        <v>381.47153667189713</v>
      </c>
      <c r="P1877">
        <v>425.26737993669622</v>
      </c>
      <c r="Q1877">
        <v>354.04234797139401</v>
      </c>
    </row>
    <row r="1878" spans="1:17" x14ac:dyDescent="0.25">
      <c r="A1878" t="s">
        <v>2</v>
      </c>
      <c r="B1878" t="s">
        <v>1790</v>
      </c>
      <c r="C1878">
        <v>2.7384099849827471E-2</v>
      </c>
      <c r="D1878">
        <v>5.2066711013083293E-2</v>
      </c>
      <c r="E1878">
        <v>7.4306564894692922E-2</v>
      </c>
      <c r="F1878">
        <v>9.0997614468324481E-2</v>
      </c>
      <c r="G1878">
        <v>0.1051397331210483</v>
      </c>
      <c r="H1878">
        <v>0.1164973647553605</v>
      </c>
      <c r="I1878">
        <v>0.1273468617375024</v>
      </c>
      <c r="J1878">
        <v>9.9308530201469361E-2</v>
      </c>
      <c r="K1878">
        <v>0.1000853436546798</v>
      </c>
      <c r="L1878">
        <v>0.10074437586822101</v>
      </c>
      <c r="M1878">
        <v>0.1016595431304726</v>
      </c>
      <c r="N1878">
        <v>9.8136236003179764E-2</v>
      </c>
      <c r="O1878">
        <v>3.5727397966353928E-2</v>
      </c>
      <c r="P1878">
        <v>6.7878812229121366E-3</v>
      </c>
      <c r="Q1878">
        <v>1.3060935320683E-2</v>
      </c>
    </row>
    <row r="1879" spans="1:17" hidden="1" x14ac:dyDescent="0.25">
      <c r="A1879" t="s">
        <v>2</v>
      </c>
      <c r="B1879" t="s">
        <v>1791</v>
      </c>
      <c r="J1879">
        <v>325.98573115855942</v>
      </c>
      <c r="K1879">
        <v>330.39965993901143</v>
      </c>
      <c r="L1879">
        <v>314.42562166679738</v>
      </c>
      <c r="M1879">
        <v>330.61838755915272</v>
      </c>
      <c r="N1879">
        <v>339.20117535551333</v>
      </c>
      <c r="O1879">
        <v>381.23841387511652</v>
      </c>
      <c r="P1879">
        <v>425.11922071494661</v>
      </c>
      <c r="Q1879">
        <v>354.38082152589959</v>
      </c>
    </row>
    <row r="1880" spans="1:17" hidden="1" x14ac:dyDescent="0.25">
      <c r="A1880" t="s">
        <v>2</v>
      </c>
      <c r="B1880" t="s">
        <v>1792</v>
      </c>
      <c r="J1880">
        <v>36.179488594635593</v>
      </c>
      <c r="K1880">
        <v>39.951473582024249</v>
      </c>
      <c r="L1880">
        <v>40.82801749817758</v>
      </c>
      <c r="M1880">
        <v>44.985887309064438</v>
      </c>
      <c r="N1880">
        <v>47.662367896223422</v>
      </c>
      <c r="O1880">
        <v>40.959727312581997</v>
      </c>
      <c r="P1880">
        <v>39.603835396737573</v>
      </c>
      <c r="Q1880">
        <v>42.101338226973191</v>
      </c>
    </row>
    <row r="1881" spans="1:17" x14ac:dyDescent="0.25">
      <c r="A1881" t="s">
        <v>2</v>
      </c>
      <c r="B1881" t="s">
        <v>1793</v>
      </c>
      <c r="C1881">
        <v>1.3953681861656899</v>
      </c>
      <c r="D1881">
        <v>4.0213123736386969</v>
      </c>
      <c r="E1881">
        <v>53.285743307997087</v>
      </c>
      <c r="F1881">
        <v>54.191731702729157</v>
      </c>
      <c r="G1881">
        <v>55.103998111848199</v>
      </c>
      <c r="H1881">
        <v>56.023944111807467</v>
      </c>
      <c r="I1881">
        <v>59.557625484087993</v>
      </c>
      <c r="J1881">
        <v>22.50237550999044</v>
      </c>
      <c r="K1881">
        <v>19.309926336883041</v>
      </c>
      <c r="L1881">
        <v>15.987982198732089</v>
      </c>
      <c r="M1881">
        <v>6.470203683927199</v>
      </c>
      <c r="N1881">
        <v>4.0380002217063416E-3</v>
      </c>
      <c r="O1881">
        <v>4.4351168980854509E-3</v>
      </c>
      <c r="P1881">
        <v>6.1620130548080184E-3</v>
      </c>
      <c r="Q1881">
        <v>1.556170602318745E-2</v>
      </c>
    </row>
    <row r="1882" spans="1:17" hidden="1" x14ac:dyDescent="0.25">
      <c r="A1882" t="s">
        <v>2</v>
      </c>
      <c r="B1882" t="s">
        <v>1794</v>
      </c>
      <c r="J1882">
        <v>0.21032244938709929</v>
      </c>
      <c r="K1882">
        <v>0.45298630818119823</v>
      </c>
      <c r="L1882">
        <v>0.70390098227065789</v>
      </c>
      <c r="M1882">
        <v>1.989383304012577</v>
      </c>
      <c r="N1882">
        <v>3.210626826359317</v>
      </c>
      <c r="O1882">
        <v>5.0523880259410232</v>
      </c>
      <c r="P1882">
        <v>7.2332085330058238</v>
      </c>
      <c r="Q1882">
        <v>7.142384107600626</v>
      </c>
    </row>
    <row r="1883" spans="1:17" x14ac:dyDescent="0.25">
      <c r="A1883" t="s">
        <v>2</v>
      </c>
      <c r="B1883" t="s">
        <v>1795</v>
      </c>
      <c r="J1883">
        <v>4.813319707394962E-3</v>
      </c>
      <c r="K1883">
        <v>5.6625827362725041E-3</v>
      </c>
      <c r="L1883">
        <v>6.3699786416143069E-3</v>
      </c>
      <c r="M1883">
        <v>7.4717704883778026E-3</v>
      </c>
      <c r="N1883">
        <v>8.5597579543811569E-3</v>
      </c>
      <c r="O1883">
        <v>7.9372094669602714E-3</v>
      </c>
      <c r="P1883">
        <v>6.423517100105464E-3</v>
      </c>
      <c r="Q1883">
        <v>1.2007374343972119E-2</v>
      </c>
    </row>
    <row r="1884" spans="1:17" hidden="1" x14ac:dyDescent="0.25">
      <c r="A1884" t="s">
        <v>2</v>
      </c>
      <c r="B1884" t="s">
        <v>1796</v>
      </c>
      <c r="J1884">
        <v>0.2103227138623695</v>
      </c>
      <c r="K1884">
        <v>0.45298702668496682</v>
      </c>
      <c r="L1884">
        <v>0.70389573413892481</v>
      </c>
      <c r="M1884">
        <v>1.989360087130388</v>
      </c>
      <c r="N1884">
        <v>3.210594897661859</v>
      </c>
      <c r="O1884">
        <v>5.0523503804989591</v>
      </c>
      <c r="P1884">
        <v>7.2331829504428109</v>
      </c>
      <c r="Q1884">
        <v>7.1425315825518387</v>
      </c>
    </row>
    <row r="1885" spans="1:17" hidden="1" x14ac:dyDescent="0.25">
      <c r="A1885" t="s">
        <v>2</v>
      </c>
      <c r="B1885" t="s">
        <v>1797</v>
      </c>
      <c r="J1885">
        <v>8.0818359316521968E-2</v>
      </c>
      <c r="K1885">
        <v>0.1631911383719333</v>
      </c>
      <c r="L1885">
        <v>0.24565826384427031</v>
      </c>
      <c r="M1885">
        <v>0.66119288548619215</v>
      </c>
      <c r="N1885">
        <v>1.051726948807286</v>
      </c>
      <c r="O1885">
        <v>1.2153777159586321</v>
      </c>
      <c r="P1885">
        <v>1.5216479001373571</v>
      </c>
      <c r="Q1885">
        <v>1.9809200257737669</v>
      </c>
    </row>
    <row r="1886" spans="1:17" x14ac:dyDescent="0.25">
      <c r="A1886" t="s">
        <v>2</v>
      </c>
      <c r="B1886" t="s">
        <v>1798</v>
      </c>
      <c r="J1886">
        <v>5.8276362733488503E-3</v>
      </c>
      <c r="K1886">
        <v>6.9642482992392568E-3</v>
      </c>
      <c r="L1886">
        <v>7.719179105758955E-3</v>
      </c>
      <c r="M1886">
        <v>6.6946256370071918E-3</v>
      </c>
      <c r="N1886">
        <v>3.602386251410847E-3</v>
      </c>
      <c r="O1886">
        <v>4.0253047417518426E-3</v>
      </c>
      <c r="P1886">
        <v>5.5638695123655778E-3</v>
      </c>
      <c r="Q1886">
        <v>1.3354706074198031E-2</v>
      </c>
    </row>
    <row r="1887" spans="1:17" hidden="1" x14ac:dyDescent="0.25">
      <c r="A1887" t="s">
        <v>2</v>
      </c>
      <c r="B1887" t="s">
        <v>1799</v>
      </c>
      <c r="J1887">
        <v>38.726707844389011</v>
      </c>
      <c r="K1887">
        <v>40.295698814890329</v>
      </c>
      <c r="L1887">
        <v>40.448870776712809</v>
      </c>
      <c r="M1887">
        <v>41.021623117216173</v>
      </c>
      <c r="N1887">
        <v>41.875333805349598</v>
      </c>
      <c r="O1887">
        <v>48.807471342031938</v>
      </c>
      <c r="P1887">
        <v>54.346029666028741</v>
      </c>
      <c r="Q1887">
        <v>44.13914819852333</v>
      </c>
    </row>
    <row r="1888" spans="1:17" x14ac:dyDescent="0.25">
      <c r="A1888" t="s">
        <v>2</v>
      </c>
      <c r="B1888" t="s">
        <v>1800</v>
      </c>
      <c r="C1888">
        <v>2.5496741961127459E-2</v>
      </c>
      <c r="D1888">
        <v>4.9386967360160648E-2</v>
      </c>
      <c r="E1888">
        <v>7.2204154251918104E-2</v>
      </c>
      <c r="F1888">
        <v>8.6975798426674161E-2</v>
      </c>
      <c r="G1888">
        <v>0.10027900245826819</v>
      </c>
      <c r="H1888">
        <v>0.10983882755406189</v>
      </c>
      <c r="I1888">
        <v>0.1232210599090674</v>
      </c>
      <c r="J1888">
        <v>9.1593678456884126E-2</v>
      </c>
      <c r="K1888">
        <v>9.2224615925629472E-2</v>
      </c>
      <c r="L1888">
        <v>9.2707190479436791E-2</v>
      </c>
      <c r="M1888">
        <v>9.3435137534793059E-2</v>
      </c>
      <c r="N1888">
        <v>9.0229680024583855E-2</v>
      </c>
      <c r="O1888">
        <v>3.3570039770064827E-2</v>
      </c>
      <c r="P1888">
        <v>6.7199882813129266E-3</v>
      </c>
      <c r="Q1888">
        <v>1.277066966945822E-2</v>
      </c>
    </row>
    <row r="1889" spans="1:17" hidden="1" x14ac:dyDescent="0.25">
      <c r="A1889" t="s">
        <v>2</v>
      </c>
      <c r="B1889" t="s">
        <v>1801</v>
      </c>
      <c r="J1889">
        <v>38.736308495851858</v>
      </c>
      <c r="K1889">
        <v>40.301413156280702</v>
      </c>
      <c r="L1889">
        <v>40.43069530826665</v>
      </c>
      <c r="M1889">
        <v>41.012148188445437</v>
      </c>
      <c r="N1889">
        <v>41.870439235443833</v>
      </c>
      <c r="O1889">
        <v>48.804228249131143</v>
      </c>
      <c r="P1889">
        <v>54.344206252415013</v>
      </c>
      <c r="Q1889">
        <v>44.144708520546438</v>
      </c>
    </row>
    <row r="1890" spans="1:17" hidden="1" x14ac:dyDescent="0.25">
      <c r="A1890" t="s">
        <v>2</v>
      </c>
      <c r="B1890" t="s">
        <v>1802</v>
      </c>
      <c r="J1890">
        <v>10.79372746813149</v>
      </c>
      <c r="K1890">
        <v>12.08673881048515</v>
      </c>
      <c r="L1890">
        <v>12.460324214680879</v>
      </c>
      <c r="M1890">
        <v>13.61120344194541</v>
      </c>
      <c r="N1890">
        <v>14.3732944273972</v>
      </c>
      <c r="O1890">
        <v>12.33249768314546</v>
      </c>
      <c r="P1890">
        <v>11.91789371938982</v>
      </c>
      <c r="Q1890">
        <v>12.61472276418859</v>
      </c>
    </row>
    <row r="1891" spans="1:17" x14ac:dyDescent="0.25">
      <c r="A1891" t="s">
        <v>2</v>
      </c>
      <c r="B1891" t="s">
        <v>1803</v>
      </c>
      <c r="C1891">
        <v>0.47880411991343841</v>
      </c>
      <c r="D1891">
        <v>1.377089868253687</v>
      </c>
      <c r="E1891">
        <v>15.920657553381499</v>
      </c>
      <c r="F1891">
        <v>16.373294212885369</v>
      </c>
      <c r="G1891">
        <v>16.82910360503692</v>
      </c>
      <c r="H1891">
        <v>17.289014057768782</v>
      </c>
      <c r="I1891">
        <v>18.4632577499227</v>
      </c>
      <c r="J1891">
        <v>7.0621710121456847</v>
      </c>
      <c r="K1891">
        <v>6.1473070531378982</v>
      </c>
      <c r="L1891">
        <v>5.1752979732065114</v>
      </c>
      <c r="M1891">
        <v>2.1202505250454342</v>
      </c>
      <c r="N1891">
        <v>3.9873434139974214E-3</v>
      </c>
      <c r="O1891">
        <v>4.3696217692668913E-3</v>
      </c>
      <c r="P1891">
        <v>6.0419591866142678E-3</v>
      </c>
      <c r="Q1891">
        <v>1.5032701094844199E-2</v>
      </c>
    </row>
    <row r="1892" spans="1:17" hidden="1" x14ac:dyDescent="0.25">
      <c r="A1892" t="s">
        <v>2</v>
      </c>
      <c r="B1892" t="s">
        <v>1804</v>
      </c>
      <c r="J1892">
        <v>0.59869992044226117</v>
      </c>
      <c r="K1892">
        <v>1.286598916673656</v>
      </c>
      <c r="L1892">
        <v>1.9974799440733531</v>
      </c>
      <c r="M1892">
        <v>5.6331998075509269</v>
      </c>
      <c r="N1892">
        <v>8.738357412859509</v>
      </c>
      <c r="O1892">
        <v>13.41372506918408</v>
      </c>
      <c r="P1892">
        <v>18.900101873350611</v>
      </c>
      <c r="Q1892">
        <v>18.47566518205057</v>
      </c>
    </row>
    <row r="1893" spans="1:17" x14ac:dyDescent="0.25">
      <c r="A1893" t="s">
        <v>2</v>
      </c>
      <c r="B1893" t="s">
        <v>1805</v>
      </c>
      <c r="J1893">
        <v>5.0930083832143053E-3</v>
      </c>
      <c r="K1893">
        <v>5.9309484259700831E-3</v>
      </c>
      <c r="L1893">
        <v>6.6546873752255454E-3</v>
      </c>
      <c r="M1893">
        <v>7.7252163922909402E-3</v>
      </c>
      <c r="N1893">
        <v>8.8228060658490804E-3</v>
      </c>
      <c r="O1893">
        <v>8.1600831507482596E-3</v>
      </c>
      <c r="P1893">
        <v>6.5987534507098806E-3</v>
      </c>
      <c r="Q1893">
        <v>1.247773610034897E-2</v>
      </c>
    </row>
    <row r="1894" spans="1:17" hidden="1" x14ac:dyDescent="0.25">
      <c r="A1894" t="s">
        <v>2</v>
      </c>
      <c r="B1894" t="s">
        <v>1806</v>
      </c>
      <c r="J1894">
        <v>0.59870229787689544</v>
      </c>
      <c r="K1894">
        <v>1.286605038532503</v>
      </c>
      <c r="L1894">
        <v>1.997436541911715</v>
      </c>
      <c r="M1894">
        <v>5.6330167342509228</v>
      </c>
      <c r="N1894">
        <v>8.7381315323165989</v>
      </c>
      <c r="O1894">
        <v>13.41349109876459</v>
      </c>
      <c r="P1894">
        <v>18.8999514644402</v>
      </c>
      <c r="Q1894">
        <v>18.47667396715439</v>
      </c>
    </row>
    <row r="1895" spans="1:17" hidden="1" x14ac:dyDescent="0.25">
      <c r="A1895" t="s">
        <v>2</v>
      </c>
      <c r="B1895" t="s">
        <v>1807</v>
      </c>
      <c r="J1895">
        <v>0.2200011485596739</v>
      </c>
      <c r="K1895">
        <v>0.44195674775916499</v>
      </c>
      <c r="L1895">
        <v>0.66395395473503904</v>
      </c>
      <c r="M1895">
        <v>1.7814137187649779</v>
      </c>
      <c r="N1895">
        <v>2.72845504678163</v>
      </c>
      <c r="O1895">
        <v>3.0762067842592811</v>
      </c>
      <c r="P1895">
        <v>3.7913339882977271</v>
      </c>
      <c r="Q1895">
        <v>4.8871933905973712</v>
      </c>
    </row>
    <row r="1896" spans="1:17" x14ac:dyDescent="0.25">
      <c r="A1896" t="s">
        <v>2</v>
      </c>
      <c r="B1896" t="s">
        <v>1808</v>
      </c>
      <c r="J1896">
        <v>6.5514731442314154E-3</v>
      </c>
      <c r="K1896">
        <v>7.7445755939598944E-3</v>
      </c>
      <c r="L1896">
        <v>8.5315971898115087E-3</v>
      </c>
      <c r="M1896">
        <v>7.1733269223863286E-3</v>
      </c>
      <c r="N1896">
        <v>3.7934852657386521E-3</v>
      </c>
      <c r="O1896">
        <v>4.2063499116563076E-3</v>
      </c>
      <c r="P1896">
        <v>5.8299368361355783E-3</v>
      </c>
      <c r="Q1896">
        <v>1.4339540942125931E-2</v>
      </c>
    </row>
    <row r="1897" spans="1:17" hidden="1" x14ac:dyDescent="0.25">
      <c r="A1897" t="s">
        <v>2</v>
      </c>
      <c r="B1897" t="s">
        <v>1809</v>
      </c>
      <c r="J1897">
        <v>118.50352142450021</v>
      </c>
      <c r="K1897">
        <v>121.6807093724522</v>
      </c>
      <c r="L1897">
        <v>120.96459574948911</v>
      </c>
      <c r="M1897">
        <v>124.9145061256522</v>
      </c>
      <c r="N1897">
        <v>129.70054947416861</v>
      </c>
      <c r="O1897">
        <v>149.4478413448787</v>
      </c>
      <c r="P1897">
        <v>166.39942382750641</v>
      </c>
      <c r="Q1897">
        <v>136.07910768740541</v>
      </c>
    </row>
    <row r="1898" spans="1:17" x14ac:dyDescent="0.25">
      <c r="A1898" t="s">
        <v>2</v>
      </c>
      <c r="B1898" t="s">
        <v>1810</v>
      </c>
      <c r="C1898">
        <v>2.657990394801512E-2</v>
      </c>
      <c r="D1898">
        <v>5.1306809350886169E-2</v>
      </c>
      <c r="E1898">
        <v>7.2927025038810031E-2</v>
      </c>
      <c r="F1898">
        <v>8.7939469337212361E-2</v>
      </c>
      <c r="G1898">
        <v>0.1022537031460771</v>
      </c>
      <c r="H1898">
        <v>0.11314964489663069</v>
      </c>
      <c r="I1898">
        <v>0.12995424630771041</v>
      </c>
      <c r="J1898">
        <v>9.6890169829898926E-2</v>
      </c>
      <c r="K1898">
        <v>9.7607560179234609E-2</v>
      </c>
      <c r="L1898">
        <v>9.8198977103942903E-2</v>
      </c>
      <c r="M1898">
        <v>9.9047932764654831E-2</v>
      </c>
      <c r="N1898">
        <v>9.5627174073527749E-2</v>
      </c>
      <c r="O1898">
        <v>3.5020480936504478E-2</v>
      </c>
      <c r="P1898">
        <v>6.7708544649028538E-3</v>
      </c>
      <c r="Q1898">
        <v>1.297777647034196E-2</v>
      </c>
    </row>
    <row r="1899" spans="1:17" hidden="1" x14ac:dyDescent="0.25">
      <c r="A1899" t="s">
        <v>2</v>
      </c>
      <c r="B1899" t="s">
        <v>1811</v>
      </c>
      <c r="J1899">
        <v>118.59040676852349</v>
      </c>
      <c r="K1899">
        <v>121.72825838373301</v>
      </c>
      <c r="L1899">
        <v>120.79450043181281</v>
      </c>
      <c r="M1899">
        <v>124.8214874455111</v>
      </c>
      <c r="N1899">
        <v>129.64824712320751</v>
      </c>
      <c r="O1899">
        <v>149.41338655195719</v>
      </c>
      <c r="P1899">
        <v>166.37767611875819</v>
      </c>
      <c r="Q1899">
        <v>136.1292057817588</v>
      </c>
    </row>
    <row r="1900" spans="1:17" hidden="1" x14ac:dyDescent="0.25">
      <c r="A1900" t="s">
        <v>2</v>
      </c>
      <c r="B1900" t="s">
        <v>1812</v>
      </c>
      <c r="J1900">
        <v>31.591726503169241</v>
      </c>
      <c r="K1900">
        <v>35.009508311803813</v>
      </c>
      <c r="L1900">
        <v>35.885138841804853</v>
      </c>
      <c r="M1900">
        <v>39.500683785685723</v>
      </c>
      <c r="N1900">
        <v>41.869929861005282</v>
      </c>
      <c r="O1900">
        <v>35.992036405267847</v>
      </c>
      <c r="P1900">
        <v>34.787145200412461</v>
      </c>
      <c r="Q1900">
        <v>36.932926841308017</v>
      </c>
    </row>
    <row r="1901" spans="1:17" x14ac:dyDescent="0.25">
      <c r="A1901" t="s">
        <v>2</v>
      </c>
      <c r="B1901" t="s">
        <v>1813</v>
      </c>
      <c r="C1901">
        <v>1.2725238817153499</v>
      </c>
      <c r="D1901">
        <v>3.6651885656830991</v>
      </c>
      <c r="E1901">
        <v>46.68135391119602</v>
      </c>
      <c r="F1901">
        <v>47.626044623872708</v>
      </c>
      <c r="G1901">
        <v>48.577329190032202</v>
      </c>
      <c r="H1901">
        <v>49.536665872997972</v>
      </c>
      <c r="I1901">
        <v>52.91396000842213</v>
      </c>
      <c r="J1901">
        <v>20.095354622083871</v>
      </c>
      <c r="K1901">
        <v>17.334973542032159</v>
      </c>
      <c r="L1901">
        <v>14.437227124888629</v>
      </c>
      <c r="M1901">
        <v>5.9147535836188316</v>
      </c>
      <c r="N1901">
        <v>4.0346050563228692E-3</v>
      </c>
      <c r="O1901">
        <v>4.4305568882290402E-3</v>
      </c>
      <c r="P1901">
        <v>6.1531846939457931E-3</v>
      </c>
      <c r="Q1901">
        <v>1.5519734991858681E-2</v>
      </c>
    </row>
    <row r="1902" spans="1:17" hidden="1" x14ac:dyDescent="0.25">
      <c r="A1902" t="s">
        <v>2</v>
      </c>
      <c r="B1902" t="s">
        <v>1814</v>
      </c>
      <c r="J1902">
        <v>0.19236952198571569</v>
      </c>
      <c r="K1902">
        <v>0.4168736115244801</v>
      </c>
      <c r="L1902">
        <v>0.64834128484895537</v>
      </c>
      <c r="M1902">
        <v>1.839294611101159</v>
      </c>
      <c r="N1902">
        <v>3.165793800507227</v>
      </c>
      <c r="O1902">
        <v>5.0462982499994791</v>
      </c>
      <c r="P1902">
        <v>7.365394721381886</v>
      </c>
      <c r="Q1902">
        <v>7.4193641273490716</v>
      </c>
    </row>
    <row r="1903" spans="1:17" x14ac:dyDescent="0.25">
      <c r="A1903" t="s">
        <v>2</v>
      </c>
      <c r="B1903" t="s">
        <v>1815</v>
      </c>
      <c r="J1903">
        <v>4.7659948445863904E-3</v>
      </c>
      <c r="K1903">
        <v>5.6274676750343996E-3</v>
      </c>
      <c r="L1903">
        <v>6.3356863499029921E-3</v>
      </c>
      <c r="M1903">
        <v>7.4441599634381787E-3</v>
      </c>
      <c r="N1903">
        <v>8.5440371530670304E-3</v>
      </c>
      <c r="O1903">
        <v>7.9283866568396096E-3</v>
      </c>
      <c r="P1903">
        <v>6.4239892313885712E-3</v>
      </c>
      <c r="Q1903">
        <v>1.202462484659891E-2</v>
      </c>
    </row>
    <row r="1904" spans="1:17" hidden="1" x14ac:dyDescent="0.25">
      <c r="A1904" t="s">
        <v>2</v>
      </c>
      <c r="B1904" t="s">
        <v>1816</v>
      </c>
      <c r="J1904">
        <v>0.19236974019361741</v>
      </c>
      <c r="K1904">
        <v>0.416874221576228</v>
      </c>
      <c r="L1904">
        <v>0.64833685850020306</v>
      </c>
      <c r="M1904">
        <v>1.8392746638970561</v>
      </c>
      <c r="N1904">
        <v>3.165762145618646</v>
      </c>
      <c r="O1904">
        <v>5.0462597084116894</v>
      </c>
      <c r="P1904">
        <v>7.3653674451575784</v>
      </c>
      <c r="Q1904">
        <v>7.4195234394508969</v>
      </c>
    </row>
    <row r="1905" spans="1:17" hidden="1" x14ac:dyDescent="0.25">
      <c r="A1905" t="s">
        <v>2</v>
      </c>
      <c r="B1905" t="s">
        <v>1817</v>
      </c>
      <c r="J1905">
        <v>2.388556465452896E-2</v>
      </c>
      <c r="K1905">
        <v>4.8516192208350677E-2</v>
      </c>
      <c r="L1905">
        <v>7.3384936848720092E-2</v>
      </c>
      <c r="M1905">
        <v>0.19947263949113131</v>
      </c>
      <c r="N1905">
        <v>0.33681057509575418</v>
      </c>
      <c r="O1905">
        <v>0.40293560673982148</v>
      </c>
      <c r="P1905">
        <v>0.51504554386774681</v>
      </c>
      <c r="Q1905">
        <v>0.67919919643958571</v>
      </c>
    </row>
    <row r="1906" spans="1:17" x14ac:dyDescent="0.25">
      <c r="A1906" t="s">
        <v>2</v>
      </c>
      <c r="B1906" t="s">
        <v>1818</v>
      </c>
      <c r="J1906">
        <v>3.83241303165433E-3</v>
      </c>
      <c r="K1906">
        <v>5.4491027495052417E-3</v>
      </c>
      <c r="L1906">
        <v>6.240217537353588E-3</v>
      </c>
      <c r="M1906">
        <v>5.7347619776582327E-3</v>
      </c>
      <c r="N1906">
        <v>3.2292719194776582E-3</v>
      </c>
      <c r="O1906">
        <v>3.6788138966424048E-3</v>
      </c>
      <c r="P1906">
        <v>5.0671555193824852E-3</v>
      </c>
      <c r="Q1906">
        <v>1.1739926949964931E-2</v>
      </c>
    </row>
    <row r="1907" spans="1:17" hidden="1" x14ac:dyDescent="0.25">
      <c r="A1907" t="s">
        <v>2</v>
      </c>
      <c r="B1907" t="s">
        <v>1819</v>
      </c>
      <c r="J1907">
        <v>25.343928254172631</v>
      </c>
      <c r="K1907">
        <v>26.614053570506211</v>
      </c>
      <c r="L1907">
        <v>26.891501173982981</v>
      </c>
      <c r="M1907">
        <v>27.200088787774391</v>
      </c>
      <c r="N1907">
        <v>27.788267595085049</v>
      </c>
      <c r="O1907">
        <v>31.385215948911021</v>
      </c>
      <c r="P1907">
        <v>34.909539695351327</v>
      </c>
      <c r="Q1907">
        <v>28.47069478721064</v>
      </c>
    </row>
    <row r="1908" spans="1:17" x14ac:dyDescent="0.25">
      <c r="A1908" t="s">
        <v>2</v>
      </c>
      <c r="B1908" t="s">
        <v>1820</v>
      </c>
      <c r="C1908">
        <v>2.484740495481445E-2</v>
      </c>
      <c r="D1908">
        <v>4.5979658323472332E-2</v>
      </c>
      <c r="E1908">
        <v>6.8563891718932665E-2</v>
      </c>
      <c r="F1908">
        <v>8.2851059171495461E-2</v>
      </c>
      <c r="G1908">
        <v>9.406545575498014E-2</v>
      </c>
      <c r="H1908">
        <v>0.1049656284751383</v>
      </c>
      <c r="I1908">
        <v>0.12899526278646281</v>
      </c>
      <c r="J1908">
        <v>8.8088404014068783E-2</v>
      </c>
      <c r="K1908">
        <v>8.869295255966729E-2</v>
      </c>
      <c r="L1908">
        <v>8.9139266283734253E-2</v>
      </c>
      <c r="M1908">
        <v>8.9822086485986288E-2</v>
      </c>
      <c r="N1908">
        <v>8.6739551484946456E-2</v>
      </c>
      <c r="O1908">
        <v>3.2407213901698498E-2</v>
      </c>
      <c r="P1908">
        <v>6.6839112139359183E-3</v>
      </c>
      <c r="Q1908">
        <v>1.264517465729877E-2</v>
      </c>
    </row>
    <row r="1909" spans="1:17" hidden="1" x14ac:dyDescent="0.25">
      <c r="A1909" t="s">
        <v>2</v>
      </c>
      <c r="B1909" t="s">
        <v>1821</v>
      </c>
      <c r="J1909">
        <v>25.348207243853189</v>
      </c>
      <c r="K1909">
        <v>26.61667268505963</v>
      </c>
      <c r="L1909">
        <v>26.883538427715369</v>
      </c>
      <c r="M1909">
        <v>27.195995338385501</v>
      </c>
      <c r="N1909">
        <v>27.786185898993551</v>
      </c>
      <c r="O1909">
        <v>31.383938034379231</v>
      </c>
      <c r="P1909">
        <v>34.908897675518283</v>
      </c>
      <c r="Q1909">
        <v>28.473066467565069</v>
      </c>
    </row>
    <row r="1910" spans="1:17" hidden="1" x14ac:dyDescent="0.25">
      <c r="A1910" t="s">
        <v>2</v>
      </c>
      <c r="B1910" t="s">
        <v>1822</v>
      </c>
      <c r="J1910">
        <v>2.3594908730630801</v>
      </c>
      <c r="K1910">
        <v>2.6473339696554889</v>
      </c>
      <c r="L1910">
        <v>2.72284609024834</v>
      </c>
      <c r="M1910">
        <v>2.944964208302665</v>
      </c>
      <c r="N1910">
        <v>3.0983979970783109</v>
      </c>
      <c r="O1910">
        <v>2.6544062101859458</v>
      </c>
      <c r="P1910">
        <v>2.5656277071181322</v>
      </c>
      <c r="Q1910">
        <v>2.7123583230225048</v>
      </c>
    </row>
    <row r="1911" spans="1:17" x14ac:dyDescent="0.25">
      <c r="A1911" t="s">
        <v>2</v>
      </c>
      <c r="B1911" t="s">
        <v>1823</v>
      </c>
      <c r="C1911">
        <v>9.6486181781836308E-2</v>
      </c>
      <c r="D1911">
        <v>0.27444770894549259</v>
      </c>
      <c r="E1911">
        <v>3.4005939021421039</v>
      </c>
      <c r="F1911">
        <v>3.476338618119907</v>
      </c>
      <c r="G1911">
        <v>3.5527636066648789</v>
      </c>
      <c r="H1911">
        <v>3.6294655683598669</v>
      </c>
      <c r="I1911">
        <v>3.9122910854081012</v>
      </c>
      <c r="J1911">
        <v>1.428632044022053</v>
      </c>
      <c r="K1911">
        <v>1.243774284108754</v>
      </c>
      <c r="L1911">
        <v>1.0501797009961</v>
      </c>
      <c r="M1911">
        <v>0.43711236560034072</v>
      </c>
      <c r="N1911">
        <v>3.8383505632610922E-3</v>
      </c>
      <c r="O1911">
        <v>4.1863212060181268E-3</v>
      </c>
      <c r="P1911">
        <v>5.7315682618150517E-3</v>
      </c>
      <c r="Q1911">
        <v>1.3751421428644439E-2</v>
      </c>
    </row>
    <row r="1912" spans="1:17" hidden="1" x14ac:dyDescent="0.25">
      <c r="A1912" t="s">
        <v>2</v>
      </c>
      <c r="B1912" t="s">
        <v>1824</v>
      </c>
      <c r="J1912">
        <v>0.1077020832551559</v>
      </c>
      <c r="K1912">
        <v>0.23140697717170611</v>
      </c>
      <c r="L1912">
        <v>0.35948706684627357</v>
      </c>
      <c r="M1912">
        <v>1.0178959508220411</v>
      </c>
      <c r="N1912">
        <v>1.75666770718814</v>
      </c>
      <c r="O1912">
        <v>2.8920698376855909</v>
      </c>
      <c r="P1912">
        <v>4.2425078456646359</v>
      </c>
      <c r="Q1912">
        <v>4.2491492229551646</v>
      </c>
    </row>
    <row r="1913" spans="1:17" x14ac:dyDescent="0.25">
      <c r="A1913" t="s">
        <v>2</v>
      </c>
      <c r="B1913" t="s">
        <v>1825</v>
      </c>
      <c r="J1913">
        <v>4.5451233547364684E-3</v>
      </c>
      <c r="K1913">
        <v>5.3800440062778624E-3</v>
      </c>
      <c r="L1913">
        <v>6.078344363078675E-3</v>
      </c>
      <c r="M1913">
        <v>7.2380773764546416E-3</v>
      </c>
      <c r="N1913">
        <v>8.3299781372803867E-3</v>
      </c>
      <c r="O1913">
        <v>7.7494751062539566E-3</v>
      </c>
      <c r="P1913">
        <v>6.2858077467162392E-3</v>
      </c>
      <c r="Q1913">
        <v>1.1650608067797521E-2</v>
      </c>
    </row>
    <row r="1914" spans="1:17" hidden="1" x14ac:dyDescent="0.25">
      <c r="A1914" t="s">
        <v>2</v>
      </c>
      <c r="B1914" t="s">
        <v>1826</v>
      </c>
      <c r="J1914">
        <v>0.1077021649330015</v>
      </c>
      <c r="K1914">
        <v>0.23140717329199381</v>
      </c>
      <c r="L1914">
        <v>0.35948578407226178</v>
      </c>
      <c r="M1914">
        <v>1.017890167325523</v>
      </c>
      <c r="N1914">
        <v>1.756658558186164</v>
      </c>
      <c r="O1914">
        <v>2.892057505869936</v>
      </c>
      <c r="P1914">
        <v>4.2424977248215603</v>
      </c>
      <c r="Q1914">
        <v>4.2491999600561883</v>
      </c>
    </row>
    <row r="1915" spans="1:17" hidden="1" x14ac:dyDescent="0.25">
      <c r="A1915" t="s">
        <v>2</v>
      </c>
      <c r="B1915" t="s">
        <v>1827</v>
      </c>
      <c r="J1915">
        <v>3.2111394621826862E-2</v>
      </c>
      <c r="K1915">
        <v>6.5287341244976108E-2</v>
      </c>
      <c r="L1915">
        <v>9.8631627938971192E-2</v>
      </c>
      <c r="M1915">
        <v>0.26719833792159342</v>
      </c>
      <c r="N1915">
        <v>0.45373093418364491</v>
      </c>
      <c r="O1915">
        <v>0.54519445866390825</v>
      </c>
      <c r="P1915">
        <v>0.69876359037571245</v>
      </c>
      <c r="Q1915">
        <v>0.92314413489385649</v>
      </c>
    </row>
    <row r="1916" spans="1:17" x14ac:dyDescent="0.25">
      <c r="A1916" t="s">
        <v>2</v>
      </c>
      <c r="B1916" t="s">
        <v>1828</v>
      </c>
      <c r="J1916">
        <v>4.5840955234238328E-3</v>
      </c>
      <c r="K1916">
        <v>5.9211913741355508E-3</v>
      </c>
      <c r="L1916">
        <v>6.6638317902852073E-3</v>
      </c>
      <c r="M1916">
        <v>6.0010747343698066E-3</v>
      </c>
      <c r="N1916">
        <v>3.3414906233170671E-3</v>
      </c>
      <c r="O1916">
        <v>3.7905743203364328E-3</v>
      </c>
      <c r="P1916">
        <v>5.2300400757923594E-3</v>
      </c>
      <c r="Q1916">
        <v>1.223916147227248E-2</v>
      </c>
    </row>
    <row r="1917" spans="1:17" hidden="1" x14ac:dyDescent="0.25">
      <c r="A1917" t="s">
        <v>2</v>
      </c>
      <c r="B1917" t="s">
        <v>1829</v>
      </c>
      <c r="J1917">
        <v>74.464401477184765</v>
      </c>
      <c r="K1917">
        <v>76.637973914164576</v>
      </c>
      <c r="L1917">
        <v>76.553014454542662</v>
      </c>
      <c r="M1917">
        <v>78.281485643486874</v>
      </c>
      <c r="N1917">
        <v>80.536547189846956</v>
      </c>
      <c r="O1917">
        <v>93.609794795797825</v>
      </c>
      <c r="P1917">
        <v>104.2123032862491</v>
      </c>
      <c r="Q1917">
        <v>84.876154981509231</v>
      </c>
    </row>
    <row r="1918" spans="1:17" x14ac:dyDescent="0.25">
      <c r="A1918" t="s">
        <v>2</v>
      </c>
      <c r="B1918" t="s">
        <v>1830</v>
      </c>
      <c r="C1918">
        <v>2.636523149398665E-2</v>
      </c>
      <c r="D1918">
        <v>4.9042025467910963E-2</v>
      </c>
      <c r="E1918">
        <v>7.3022977799439337E-2</v>
      </c>
      <c r="F1918">
        <v>8.7705964434063061E-2</v>
      </c>
      <c r="G1918">
        <v>0.1024274891557293</v>
      </c>
      <c r="H1918">
        <v>0.11223817660951239</v>
      </c>
      <c r="I1918">
        <v>0.1253484825735148</v>
      </c>
      <c r="J1918">
        <v>9.4532810733478051E-2</v>
      </c>
      <c r="K1918">
        <v>9.5220606544762096E-2</v>
      </c>
      <c r="L1918">
        <v>9.5775519388557717E-2</v>
      </c>
      <c r="M1918">
        <v>9.6584699505195243E-2</v>
      </c>
      <c r="N1918">
        <v>9.3233104858489846E-2</v>
      </c>
      <c r="O1918">
        <v>3.4147771690792618E-2</v>
      </c>
      <c r="P1918">
        <v>6.7551571598004302E-3</v>
      </c>
      <c r="Q1918">
        <v>1.290846316127045E-2</v>
      </c>
    </row>
    <row r="1919" spans="1:17" hidden="1" x14ac:dyDescent="0.25">
      <c r="A1919" t="s">
        <v>2</v>
      </c>
      <c r="B1919" t="s">
        <v>1831</v>
      </c>
      <c r="J1919">
        <v>74.498742521551847</v>
      </c>
      <c r="K1919">
        <v>76.657139464649006</v>
      </c>
      <c r="L1919">
        <v>76.485734164930236</v>
      </c>
      <c r="M1919">
        <v>78.245386490361625</v>
      </c>
      <c r="N1919">
        <v>80.517058787838565</v>
      </c>
      <c r="O1919">
        <v>93.596711956390806</v>
      </c>
      <c r="P1919">
        <v>104.2043164459748</v>
      </c>
      <c r="Q1919">
        <v>84.895983235664829</v>
      </c>
    </row>
    <row r="1920" spans="1:17" hidden="1" x14ac:dyDescent="0.25">
      <c r="A1920" t="s">
        <v>2</v>
      </c>
      <c r="B1920" t="s">
        <v>1832</v>
      </c>
      <c r="J1920">
        <v>16.464595605827469</v>
      </c>
      <c r="K1920">
        <v>18.395975493163348</v>
      </c>
      <c r="L1920">
        <v>18.935336630550019</v>
      </c>
      <c r="M1920">
        <v>20.581955810387981</v>
      </c>
      <c r="N1920">
        <v>21.607711443920351</v>
      </c>
      <c r="O1920">
        <v>18.55008181806442</v>
      </c>
      <c r="P1920">
        <v>17.928387236325172</v>
      </c>
      <c r="Q1920">
        <v>18.994650986612111</v>
      </c>
    </row>
    <row r="1921" spans="1:17" x14ac:dyDescent="0.25">
      <c r="A1921" t="s">
        <v>2</v>
      </c>
      <c r="B1921" t="s">
        <v>1833</v>
      </c>
      <c r="C1921">
        <v>0.60257031534909422</v>
      </c>
      <c r="D1921">
        <v>1.732642244985533</v>
      </c>
      <c r="E1921">
        <v>23.97062309850098</v>
      </c>
      <c r="F1921">
        <v>24.292306506240401</v>
      </c>
      <c r="G1921">
        <v>24.61606598109973</v>
      </c>
      <c r="H1921">
        <v>24.94261471215755</v>
      </c>
      <c r="I1921">
        <v>26.41909942644012</v>
      </c>
      <c r="J1921">
        <v>9.9447688977620867</v>
      </c>
      <c r="K1921">
        <v>8.5569030803173671</v>
      </c>
      <c r="L1921">
        <v>7.0916641812518737</v>
      </c>
      <c r="M1921">
        <v>2.7861428108962958</v>
      </c>
      <c r="N1921">
        <v>4.0098975758317591E-3</v>
      </c>
      <c r="O1921">
        <v>4.3981967221891367E-3</v>
      </c>
      <c r="P1921">
        <v>6.0929597943366496E-3</v>
      </c>
      <c r="Q1921">
        <v>1.5248285962131279E-2</v>
      </c>
    </row>
    <row r="1922" spans="1:17" hidden="1" x14ac:dyDescent="0.25">
      <c r="A1922" t="s">
        <v>2</v>
      </c>
      <c r="B1922" t="s">
        <v>1834</v>
      </c>
      <c r="J1922">
        <v>7.3628018844655335E-2</v>
      </c>
      <c r="K1922">
        <v>0.15839483269910681</v>
      </c>
      <c r="L1922">
        <v>0.24629686721808561</v>
      </c>
      <c r="M1922">
        <v>0.69782314711371796</v>
      </c>
      <c r="N1922">
        <v>0.88085482392336056</v>
      </c>
      <c r="O1922">
        <v>0.93060053874881421</v>
      </c>
      <c r="P1922">
        <v>1.231296188422113</v>
      </c>
      <c r="Q1922">
        <v>1.6724077383535001</v>
      </c>
    </row>
    <row r="1923" spans="1:17" hidden="1" x14ac:dyDescent="0.25">
      <c r="A1923" t="s">
        <v>2</v>
      </c>
      <c r="B1923" t="s">
        <v>1835</v>
      </c>
      <c r="J1923">
        <v>7.3628018835035253E-2</v>
      </c>
      <c r="K1923">
        <v>0.1583948323856664</v>
      </c>
      <c r="L1923">
        <v>0.2462968664470884</v>
      </c>
      <c r="M1923">
        <v>0.69782314165892056</v>
      </c>
      <c r="N1923">
        <v>0.88085479751015261</v>
      </c>
      <c r="O1923">
        <v>0.93060051771468133</v>
      </c>
      <c r="P1923">
        <v>1.231296168877219</v>
      </c>
      <c r="Q1923">
        <v>1.6724076979401279</v>
      </c>
    </row>
    <row r="1924" spans="1:17" hidden="1" x14ac:dyDescent="0.25">
      <c r="A1924" t="s">
        <v>2</v>
      </c>
      <c r="B1924" t="s">
        <v>1836</v>
      </c>
      <c r="J1924">
        <v>7.3628018809573648E-2</v>
      </c>
      <c r="K1924">
        <v>0.15839483155611631</v>
      </c>
      <c r="L1924">
        <v>0.24629686440657511</v>
      </c>
      <c r="M1924">
        <v>0.6978231272223292</v>
      </c>
      <c r="N1924">
        <v>0.8808547276051153</v>
      </c>
      <c r="O1924">
        <v>0.93060046204575053</v>
      </c>
      <c r="P1924">
        <v>1.231296117147715</v>
      </c>
      <c r="Q1924">
        <v>1.672407590979387</v>
      </c>
    </row>
    <row r="1925" spans="1:17" hidden="1" x14ac:dyDescent="0.25">
      <c r="A1925" t="s">
        <v>2</v>
      </c>
      <c r="B1925" t="s">
        <v>1837</v>
      </c>
      <c r="J1925">
        <v>31.318585470409801</v>
      </c>
      <c r="K1925">
        <v>33.002673187739717</v>
      </c>
      <c r="L1925">
        <v>32.990187066573398</v>
      </c>
      <c r="M1925">
        <v>33.564948739804883</v>
      </c>
      <c r="N1925">
        <v>24.4235441131997</v>
      </c>
      <c r="O1925">
        <v>19.84026330223184</v>
      </c>
      <c r="P1925">
        <v>20.517989285500089</v>
      </c>
      <c r="Q1925">
        <v>22.42624735064101</v>
      </c>
    </row>
    <row r="1926" spans="1:17" hidden="1" x14ac:dyDescent="0.25">
      <c r="A1926" t="s">
        <v>2</v>
      </c>
      <c r="B1926" t="s">
        <v>1838</v>
      </c>
      <c r="J1926">
        <v>31.3185830605346</v>
      </c>
      <c r="K1926">
        <v>33.00265691640832</v>
      </c>
      <c r="L1926">
        <v>32.990170228477851</v>
      </c>
      <c r="M1926">
        <v>33.564934502885748</v>
      </c>
      <c r="N1926">
        <v>24.42352414828586</v>
      </c>
      <c r="O1926">
        <v>19.840253122339909</v>
      </c>
      <c r="P1926">
        <v>20.517983156649731</v>
      </c>
      <c r="Q1926">
        <v>22.426239270695461</v>
      </c>
    </row>
    <row r="1927" spans="1:17" hidden="1" x14ac:dyDescent="0.25">
      <c r="A1927" t="s">
        <v>2</v>
      </c>
      <c r="B1927" t="s">
        <v>1839</v>
      </c>
      <c r="J1927">
        <v>31.318576671273771</v>
      </c>
      <c r="K1927">
        <v>33.002613805036233</v>
      </c>
      <c r="L1927">
        <v>32.990125617773309</v>
      </c>
      <c r="M1927">
        <v>33.564896785311547</v>
      </c>
      <c r="N1927">
        <v>24.42347125310733</v>
      </c>
      <c r="O1927">
        <v>19.84022614988347</v>
      </c>
      <c r="P1927">
        <v>20.517966908387461</v>
      </c>
      <c r="Q1927">
        <v>22.426217853781239</v>
      </c>
    </row>
    <row r="1928" spans="1:17" hidden="1" x14ac:dyDescent="0.25">
      <c r="A1928" t="s">
        <v>2</v>
      </c>
      <c r="B1928" t="s">
        <v>1840</v>
      </c>
      <c r="J1928">
        <v>3.6142647301731327E-2</v>
      </c>
      <c r="K1928">
        <v>7.835999961804857E-2</v>
      </c>
      <c r="L1928">
        <v>0.12195778984846189</v>
      </c>
      <c r="M1928">
        <v>0.34644925500815649</v>
      </c>
      <c r="N1928">
        <v>0.44903601404594429</v>
      </c>
      <c r="O1928">
        <v>0.48081472271571091</v>
      </c>
      <c r="P1928">
        <v>0.6414151076612935</v>
      </c>
      <c r="Q1928">
        <v>0.87575606257902194</v>
      </c>
    </row>
    <row r="1929" spans="1:17" hidden="1" x14ac:dyDescent="0.25">
      <c r="A1929" t="s">
        <v>2</v>
      </c>
      <c r="B1929" t="s">
        <v>1841</v>
      </c>
      <c r="J1929">
        <v>3.6142647299618247E-2</v>
      </c>
      <c r="K1929">
        <v>7.8359999542852665E-2</v>
      </c>
      <c r="L1929">
        <v>0.121957789661104</v>
      </c>
      <c r="M1929">
        <v>0.34644925370055007</v>
      </c>
      <c r="N1929">
        <v>0.4490360073400429</v>
      </c>
      <c r="O1929">
        <v>0.48081471720350288</v>
      </c>
      <c r="P1929">
        <v>0.64141510243273525</v>
      </c>
      <c r="Q1929">
        <v>0.87575605164065762</v>
      </c>
    </row>
    <row r="1930" spans="1:17" hidden="1" x14ac:dyDescent="0.25">
      <c r="A1930" t="s">
        <v>2</v>
      </c>
      <c r="B1930" t="s">
        <v>1842</v>
      </c>
      <c r="J1930">
        <v>3.6142647294025887E-2</v>
      </c>
      <c r="K1930">
        <v>7.8359999343847742E-2</v>
      </c>
      <c r="L1930">
        <v>0.12195778916526399</v>
      </c>
      <c r="M1930">
        <v>0.34644925023998968</v>
      </c>
      <c r="N1930">
        <v>0.44903598959294883</v>
      </c>
      <c r="O1930">
        <v>0.48081470261548698</v>
      </c>
      <c r="P1930">
        <v>0.64141508859511898</v>
      </c>
      <c r="Q1930">
        <v>0.87575602269197905</v>
      </c>
    </row>
    <row r="1931" spans="1:17" hidden="1" x14ac:dyDescent="0.25">
      <c r="A1931" t="s">
        <v>2</v>
      </c>
      <c r="B1931" t="s">
        <v>1843</v>
      </c>
      <c r="J1931">
        <v>33.537289677498492</v>
      </c>
      <c r="K1931">
        <v>35.290534378579338</v>
      </c>
      <c r="L1931">
        <v>35.239173966314773</v>
      </c>
      <c r="M1931">
        <v>35.923724998447597</v>
      </c>
      <c r="N1931">
        <v>26.197875945046739</v>
      </c>
      <c r="O1931">
        <v>21.307395292277459</v>
      </c>
      <c r="P1931">
        <v>22.030282024932529</v>
      </c>
      <c r="Q1931">
        <v>24.0830832157889</v>
      </c>
    </row>
    <row r="1932" spans="1:17" hidden="1" x14ac:dyDescent="0.25">
      <c r="A1932" t="s">
        <v>2</v>
      </c>
      <c r="B1932" t="s">
        <v>1844</v>
      </c>
      <c r="J1932">
        <v>33.537286885303743</v>
      </c>
      <c r="K1932">
        <v>35.290515640661667</v>
      </c>
      <c r="L1932">
        <v>35.239154625516512</v>
      </c>
      <c r="M1932">
        <v>35.923708582276852</v>
      </c>
      <c r="N1932">
        <v>26.197852810753119</v>
      </c>
      <c r="O1932">
        <v>21.30738346945952</v>
      </c>
      <c r="P1932">
        <v>22.0302748913399</v>
      </c>
      <c r="Q1932">
        <v>24.083073817148211</v>
      </c>
    </row>
    <row r="1933" spans="1:17" hidden="1" x14ac:dyDescent="0.25">
      <c r="A1933" t="s">
        <v>2</v>
      </c>
      <c r="B1933" t="s">
        <v>1845</v>
      </c>
      <c r="J1933">
        <v>33.537279481358183</v>
      </c>
      <c r="K1933">
        <v>35.290465989411267</v>
      </c>
      <c r="L1933">
        <v>35.239103379655191</v>
      </c>
      <c r="M1933">
        <v>35.923665087568722</v>
      </c>
      <c r="N1933">
        <v>26.197791513170579</v>
      </c>
      <c r="O1933">
        <v>21.307352140962671</v>
      </c>
      <c r="P1933">
        <v>22.030255976748169</v>
      </c>
      <c r="Q1933">
        <v>24.083048901720069</v>
      </c>
    </row>
    <row r="1934" spans="1:17" hidden="1" x14ac:dyDescent="0.25">
      <c r="A1934" t="s">
        <v>2</v>
      </c>
      <c r="B1934" t="s">
        <v>1846</v>
      </c>
      <c r="J1934">
        <v>0.33352113596999949</v>
      </c>
      <c r="K1934">
        <v>0.71729817101125681</v>
      </c>
      <c r="L1934">
        <v>1.113885172597481</v>
      </c>
      <c r="M1934">
        <v>3.1421213278744782</v>
      </c>
      <c r="N1934">
        <v>3.6681779999018111</v>
      </c>
      <c r="O1934">
        <v>3.7230383481868929</v>
      </c>
      <c r="P1934">
        <v>4.7959264965082484</v>
      </c>
      <c r="Q1934">
        <v>6.3894956842008961</v>
      </c>
    </row>
    <row r="1935" spans="1:17" hidden="1" x14ac:dyDescent="0.25">
      <c r="A1935" t="s">
        <v>2</v>
      </c>
      <c r="B1935" t="s">
        <v>1847</v>
      </c>
      <c r="J1935">
        <v>0.33352113576027692</v>
      </c>
      <c r="K1935">
        <v>0.71729816406113156</v>
      </c>
      <c r="L1935">
        <v>1.1138851556299301</v>
      </c>
      <c r="M1935">
        <v>3.1421212093454298</v>
      </c>
      <c r="N1935">
        <v>3.6681775194216248</v>
      </c>
      <c r="O1935">
        <v>3.7230379979333819</v>
      </c>
      <c r="P1935">
        <v>4.7959261876336274</v>
      </c>
      <c r="Q1935">
        <v>6.3894950715167118</v>
      </c>
    </row>
    <row r="1936" spans="1:17" hidden="1" x14ac:dyDescent="0.25">
      <c r="A1936" t="s">
        <v>2</v>
      </c>
      <c r="B1936" t="s">
        <v>1848</v>
      </c>
      <c r="J1936">
        <v>0.33352113520497939</v>
      </c>
      <c r="K1936">
        <v>0.71729814566240302</v>
      </c>
      <c r="L1936">
        <v>1.113885110713055</v>
      </c>
      <c r="M1936">
        <v>3.1421208955759998</v>
      </c>
      <c r="N1936">
        <v>3.6681762474830819</v>
      </c>
      <c r="O1936">
        <v>3.7230370707254141</v>
      </c>
      <c r="P1936">
        <v>4.7959253698435411</v>
      </c>
      <c r="Q1936">
        <v>6.3894934494277766</v>
      </c>
    </row>
    <row r="1937" spans="1:17" hidden="1" x14ac:dyDescent="0.25">
      <c r="A1937" t="s">
        <v>2</v>
      </c>
      <c r="B1937" t="s">
        <v>1849</v>
      </c>
      <c r="J1937">
        <v>86.453785852947661</v>
      </c>
      <c r="K1937">
        <v>91.966765462766674</v>
      </c>
      <c r="L1937">
        <v>90.468593431112623</v>
      </c>
      <c r="M1937">
        <v>94.664621232405352</v>
      </c>
      <c r="N1937">
        <v>70.408200741492919</v>
      </c>
      <c r="O1937">
        <v>57.079256218957738</v>
      </c>
      <c r="P1937">
        <v>59.304050365174653</v>
      </c>
      <c r="Q1937">
        <v>64.698174389467709</v>
      </c>
    </row>
    <row r="1938" spans="1:17" hidden="1" x14ac:dyDescent="0.25">
      <c r="A1938" t="s">
        <v>2</v>
      </c>
      <c r="B1938" t="s">
        <v>1850</v>
      </c>
      <c r="J1938">
        <v>86.453761948447962</v>
      </c>
      <c r="K1938">
        <v>91.966614606787587</v>
      </c>
      <c r="L1938">
        <v>90.468442618832995</v>
      </c>
      <c r="M1938">
        <v>94.664487694539034</v>
      </c>
      <c r="N1938">
        <v>70.408004017438387</v>
      </c>
      <c r="O1938">
        <v>57.079155682062677</v>
      </c>
      <c r="P1938">
        <v>59.303984325634509</v>
      </c>
      <c r="Q1938">
        <v>64.698089775915037</v>
      </c>
    </row>
    <row r="1939" spans="1:17" hidden="1" x14ac:dyDescent="0.25">
      <c r="A1939" t="s">
        <v>2</v>
      </c>
      <c r="B1939" t="s">
        <v>1851</v>
      </c>
      <c r="J1939">
        <v>86.45369832394843</v>
      </c>
      <c r="K1939">
        <v>91.96621386506223</v>
      </c>
      <c r="L1939">
        <v>90.468042066300285</v>
      </c>
      <c r="M1939">
        <v>94.664133071820316</v>
      </c>
      <c r="N1939">
        <v>70.407481509372573</v>
      </c>
      <c r="O1939">
        <v>57.078888566412289</v>
      </c>
      <c r="P1939">
        <v>59.303808539424473</v>
      </c>
      <c r="Q1939">
        <v>64.697864671458902</v>
      </c>
    </row>
    <row r="1940" spans="1:17" hidden="1" x14ac:dyDescent="0.25">
      <c r="A1940" t="s">
        <v>2</v>
      </c>
      <c r="B1940" t="s">
        <v>1852</v>
      </c>
      <c r="J1940">
        <v>0.33517946140833782</v>
      </c>
      <c r="K1940">
        <v>0.72120089898631989</v>
      </c>
      <c r="L1940">
        <v>1.120029228854561</v>
      </c>
      <c r="M1940">
        <v>3.1600591471351871</v>
      </c>
      <c r="N1940">
        <v>3.6977429706999119</v>
      </c>
      <c r="O1940">
        <v>3.7534122673267198</v>
      </c>
      <c r="P1940">
        <v>4.8399848639955918</v>
      </c>
      <c r="Q1940">
        <v>6.4544358010462277</v>
      </c>
    </row>
    <row r="1941" spans="1:17" hidden="1" x14ac:dyDescent="0.25">
      <c r="A1941" t="s">
        <v>2</v>
      </c>
      <c r="B1941" t="s">
        <v>1853</v>
      </c>
      <c r="J1941">
        <v>0.33517946119647463</v>
      </c>
      <c r="K1941">
        <v>0.72120089195861858</v>
      </c>
      <c r="L1941">
        <v>1.1200292116946939</v>
      </c>
      <c r="M1941">
        <v>3.1600590272100511</v>
      </c>
      <c r="N1941">
        <v>3.697742482226098</v>
      </c>
      <c r="O1941">
        <v>3.7534119112154172</v>
      </c>
      <c r="P1941">
        <v>4.8399845492949032</v>
      </c>
      <c r="Q1941">
        <v>6.4544351755505529</v>
      </c>
    </row>
    <row r="1942" spans="1:17" hidden="1" x14ac:dyDescent="0.25">
      <c r="A1942" t="s">
        <v>2</v>
      </c>
      <c r="B1942" t="s">
        <v>1854</v>
      </c>
      <c r="J1942">
        <v>0.33517946063550758</v>
      </c>
      <c r="K1942">
        <v>0.72120087335448924</v>
      </c>
      <c r="L1942">
        <v>1.1200291662686239</v>
      </c>
      <c r="M1942">
        <v>3.1600587097442991</v>
      </c>
      <c r="N1942">
        <v>3.6977411891240881</v>
      </c>
      <c r="O1942">
        <v>3.7534109684984962</v>
      </c>
      <c r="P1942">
        <v>4.8399837160769854</v>
      </c>
      <c r="Q1942">
        <v>6.4544335195386333</v>
      </c>
    </row>
    <row r="1943" spans="1:17" hidden="1" x14ac:dyDescent="0.25">
      <c r="A1943" t="s">
        <v>2</v>
      </c>
      <c r="B1943" t="s">
        <v>1855</v>
      </c>
      <c r="J1943">
        <v>48.785069099267453</v>
      </c>
      <c r="K1943">
        <v>51.70042047899863</v>
      </c>
      <c r="L1943">
        <v>51.433404215533237</v>
      </c>
      <c r="M1943">
        <v>52.902772689117377</v>
      </c>
      <c r="N1943">
        <v>38.772403609498291</v>
      </c>
      <c r="O1943">
        <v>31.564144768532941</v>
      </c>
      <c r="P1943">
        <v>32.748982549588113</v>
      </c>
      <c r="Q1943">
        <v>35.651716048174862</v>
      </c>
    </row>
    <row r="1944" spans="1:17" hidden="1" x14ac:dyDescent="0.25">
      <c r="A1944" t="s">
        <v>2</v>
      </c>
      <c r="B1944" t="s">
        <v>1856</v>
      </c>
      <c r="J1944">
        <v>48.785062764198678</v>
      </c>
      <c r="K1944">
        <v>51.700378330233612</v>
      </c>
      <c r="L1944">
        <v>51.433361073344791</v>
      </c>
      <c r="M1944">
        <v>52.902735495887597</v>
      </c>
      <c r="N1944">
        <v>38.772350581354679</v>
      </c>
      <c r="O1944">
        <v>31.564117571015231</v>
      </c>
      <c r="P1944">
        <v>32.748965669612353</v>
      </c>
      <c r="Q1944">
        <v>35.651694139495547</v>
      </c>
    </row>
    <row r="1945" spans="1:17" hidden="1" x14ac:dyDescent="0.25">
      <c r="A1945" t="s">
        <v>2</v>
      </c>
      <c r="B1945" t="s">
        <v>1857</v>
      </c>
      <c r="J1945">
        <v>48.785045948588703</v>
      </c>
      <c r="K1945">
        <v>51.700266570384933</v>
      </c>
      <c r="L1945">
        <v>51.433246689448453</v>
      </c>
      <c r="M1945">
        <v>52.902636891532048</v>
      </c>
      <c r="N1945">
        <v>38.772209985087642</v>
      </c>
      <c r="O1945">
        <v>31.564045451895559</v>
      </c>
      <c r="P1945">
        <v>32.748920866748087</v>
      </c>
      <c r="Q1945">
        <v>35.651636006535249</v>
      </c>
    </row>
    <row r="1946" spans="1:17" hidden="1" x14ac:dyDescent="0.25">
      <c r="A1946" t="s">
        <v>2</v>
      </c>
      <c r="B1946" t="s">
        <v>1858</v>
      </c>
    </row>
    <row r="1947" spans="1:17" hidden="1" x14ac:dyDescent="0.25">
      <c r="A1947" t="s">
        <v>2</v>
      </c>
      <c r="B1947" t="s">
        <v>1859</v>
      </c>
    </row>
    <row r="1948" spans="1:17" hidden="1" x14ac:dyDescent="0.25">
      <c r="A1948" t="s">
        <v>2</v>
      </c>
      <c r="B1948" t="s">
        <v>1860</v>
      </c>
    </row>
    <row r="1949" spans="1:17" hidden="1" x14ac:dyDescent="0.25">
      <c r="A1949" t="s">
        <v>2</v>
      </c>
      <c r="B1949" t="s">
        <v>1861</v>
      </c>
      <c r="J1949">
        <v>4.7149150316901682</v>
      </c>
      <c r="K1949">
        <v>4.9682415547794543</v>
      </c>
      <c r="L1949">
        <v>5.0123537922949959</v>
      </c>
      <c r="M1949">
        <v>5.0488985664660841</v>
      </c>
      <c r="N1949">
        <v>3.6321598855911561</v>
      </c>
      <c r="O1949">
        <v>2.9237746347404392</v>
      </c>
      <c r="P1949">
        <v>3.017654050229738</v>
      </c>
      <c r="Q1949">
        <v>3.2953869971989742</v>
      </c>
    </row>
    <row r="1950" spans="1:17" hidden="1" x14ac:dyDescent="0.25">
      <c r="A1950" t="s">
        <v>2</v>
      </c>
      <c r="B1950" t="s">
        <v>1862</v>
      </c>
      <c r="J1950">
        <v>4.7149149835239781</v>
      </c>
      <c r="K1950">
        <v>4.9682412149909849</v>
      </c>
      <c r="L1950">
        <v>5.0123534336809019</v>
      </c>
      <c r="M1950">
        <v>5.048898268445642</v>
      </c>
      <c r="N1950">
        <v>3.6321594787165732</v>
      </c>
      <c r="O1950">
        <v>2.9237744315539409</v>
      </c>
      <c r="P1950">
        <v>3.0176539319608811</v>
      </c>
      <c r="Q1950">
        <v>3.29538684023936</v>
      </c>
    </row>
    <row r="1951" spans="1:17" hidden="1" x14ac:dyDescent="0.25">
      <c r="A1951" t="s">
        <v>2</v>
      </c>
      <c r="B1951" t="s">
        <v>1863</v>
      </c>
      <c r="J1951">
        <v>4.7149148560243672</v>
      </c>
      <c r="K1951">
        <v>4.9682403156318768</v>
      </c>
      <c r="L1951">
        <v>5.0123524845005178</v>
      </c>
      <c r="M1951">
        <v>5.0488974796493524</v>
      </c>
      <c r="N1951">
        <v>3.632158401799543</v>
      </c>
      <c r="O1951">
        <v>2.9237738937547948</v>
      </c>
      <c r="P1951">
        <v>3.0176536188984819</v>
      </c>
      <c r="Q1951">
        <v>3.2953864247721238</v>
      </c>
    </row>
    <row r="1952" spans="1:17" hidden="1" x14ac:dyDescent="0.25">
      <c r="A1952" t="s">
        <v>2</v>
      </c>
      <c r="B1952" t="s">
        <v>1864</v>
      </c>
      <c r="J1952">
        <v>0.96589462487688704</v>
      </c>
      <c r="K1952">
        <v>2.0730570609570371</v>
      </c>
      <c r="L1952">
        <v>3.2122146819372048</v>
      </c>
      <c r="M1952">
        <v>9.0723334916805687</v>
      </c>
      <c r="N1952">
        <v>11.97421912583204</v>
      </c>
      <c r="O1952">
        <v>12.860882637006871</v>
      </c>
      <c r="P1952">
        <v>17.25780975529063</v>
      </c>
      <c r="Q1952">
        <v>23.746167156210468</v>
      </c>
    </row>
    <row r="1953" spans="1:17" hidden="1" x14ac:dyDescent="0.25">
      <c r="A1953" t="s">
        <v>2</v>
      </c>
      <c r="B1953" t="s">
        <v>1865</v>
      </c>
      <c r="J1953">
        <v>0.96589462271875792</v>
      </c>
      <c r="K1953">
        <v>2.0730569955015792</v>
      </c>
      <c r="L1953">
        <v>3.212214525601691</v>
      </c>
      <c r="M1953">
        <v>9.0723324241627985</v>
      </c>
      <c r="N1953">
        <v>11.974213571359639</v>
      </c>
      <c r="O1953">
        <v>12.8608781189326</v>
      </c>
      <c r="P1953">
        <v>17.2578053306672</v>
      </c>
      <c r="Q1953">
        <v>23.746157856610221</v>
      </c>
    </row>
    <row r="1954" spans="1:17" hidden="1" x14ac:dyDescent="0.25">
      <c r="A1954" t="s">
        <v>2</v>
      </c>
      <c r="B1954" t="s">
        <v>1866</v>
      </c>
      <c r="J1954">
        <v>0.96589461699623291</v>
      </c>
      <c r="K1954">
        <v>2.0730568220647139</v>
      </c>
      <c r="L1954">
        <v>3.2122141113796272</v>
      </c>
      <c r="M1954">
        <v>9.0723295958112065</v>
      </c>
      <c r="N1954">
        <v>11.97419885433637</v>
      </c>
      <c r="O1954">
        <v>12.86086614739739</v>
      </c>
      <c r="P1954">
        <v>17.257793600089631</v>
      </c>
      <c r="Q1954">
        <v>23.746133205976701</v>
      </c>
    </row>
    <row r="1955" spans="1:17" hidden="1" x14ac:dyDescent="0.25">
      <c r="A1955" t="s">
        <v>2</v>
      </c>
      <c r="B1955" t="s">
        <v>1867</v>
      </c>
      <c r="J1955">
        <v>271.21379827539471</v>
      </c>
      <c r="K1955">
        <v>301.07647722822747</v>
      </c>
      <c r="L1955">
        <v>277.7664639300026</v>
      </c>
      <c r="M1955">
        <v>309.5935502327448</v>
      </c>
      <c r="N1955">
        <v>232.90713575312591</v>
      </c>
      <c r="O1955">
        <v>185.56296434591229</v>
      </c>
      <c r="P1955">
        <v>193.77829411524351</v>
      </c>
      <c r="Q1955">
        <v>215.0585056924549</v>
      </c>
    </row>
    <row r="1956" spans="1:17" hidden="1" x14ac:dyDescent="0.25">
      <c r="A1956" t="s">
        <v>2</v>
      </c>
      <c r="B1956" t="s">
        <v>1868</v>
      </c>
      <c r="J1956">
        <v>271.21310947307342</v>
      </c>
      <c r="K1956">
        <v>301.07303769269441</v>
      </c>
      <c r="L1956">
        <v>277.76343573888897</v>
      </c>
      <c r="M1956">
        <v>309.59066322247952</v>
      </c>
      <c r="N1956">
        <v>232.9026790685846</v>
      </c>
      <c r="O1956">
        <v>185.5604992701391</v>
      </c>
      <c r="P1956">
        <v>193.7759844097493</v>
      </c>
      <c r="Q1956">
        <v>215.05571954970051</v>
      </c>
    </row>
    <row r="1957" spans="1:17" hidden="1" x14ac:dyDescent="0.25">
      <c r="A1957" t="s">
        <v>2</v>
      </c>
      <c r="B1957" t="s">
        <v>1869</v>
      </c>
      <c r="J1957">
        <v>271.21124225752391</v>
      </c>
      <c r="K1957">
        <v>301.06376859730602</v>
      </c>
      <c r="L1957">
        <v>277.7552831419203</v>
      </c>
      <c r="M1957">
        <v>309.58289610852239</v>
      </c>
      <c r="N1957">
        <v>232.89066980917309</v>
      </c>
      <c r="O1957">
        <v>185.55382383920201</v>
      </c>
      <c r="P1957">
        <v>193.76967742049911</v>
      </c>
      <c r="Q1957">
        <v>215.04812566022539</v>
      </c>
    </row>
    <row r="1958" spans="1:17" hidden="1" x14ac:dyDescent="0.25">
      <c r="A1958" t="s">
        <v>2</v>
      </c>
      <c r="B1958" t="s">
        <v>1870</v>
      </c>
      <c r="J1958">
        <v>0.21029927513889399</v>
      </c>
      <c r="K1958">
        <v>0.45291794599845059</v>
      </c>
      <c r="L1958">
        <v>0.70367082638145195</v>
      </c>
      <c r="M1958">
        <v>1.988352113069777</v>
      </c>
      <c r="N1958">
        <v>2.4210145178834579</v>
      </c>
      <c r="O1958">
        <v>2.5078009684612188</v>
      </c>
      <c r="P1958">
        <v>3.2796311059756031</v>
      </c>
      <c r="Q1958">
        <v>4.4203922240128852</v>
      </c>
    </row>
    <row r="1959" spans="1:17" hidden="1" x14ac:dyDescent="0.25">
      <c r="A1959" t="s">
        <v>2</v>
      </c>
      <c r="B1959" t="s">
        <v>1871</v>
      </c>
      <c r="J1959">
        <v>0.21029927506115609</v>
      </c>
      <c r="K1959">
        <v>0.45291794332617719</v>
      </c>
      <c r="L1959">
        <v>0.70367081979735691</v>
      </c>
      <c r="M1959">
        <v>1.988352066533428</v>
      </c>
      <c r="N1959">
        <v>2.4210143112020122</v>
      </c>
      <c r="O1959">
        <v>2.507800811319441</v>
      </c>
      <c r="P1959">
        <v>3.2796309634815448</v>
      </c>
      <c r="Q1959">
        <v>4.4203919343942983</v>
      </c>
    </row>
    <row r="1960" spans="1:17" hidden="1" x14ac:dyDescent="0.25">
      <c r="A1960" t="s">
        <v>2</v>
      </c>
      <c r="B1960" t="s">
        <v>1872</v>
      </c>
      <c r="J1960">
        <v>0.2102992748553586</v>
      </c>
      <c r="K1960">
        <v>0.45291793625274013</v>
      </c>
      <c r="L1960">
        <v>0.70367080236955803</v>
      </c>
      <c r="M1960">
        <v>1.988351943354679</v>
      </c>
      <c r="N1960">
        <v>2.421013764125246</v>
      </c>
      <c r="O1960">
        <v>2.507800395369522</v>
      </c>
      <c r="P1960">
        <v>3.2796305862651982</v>
      </c>
      <c r="Q1960">
        <v>4.4203911677298571</v>
      </c>
    </row>
    <row r="1961" spans="1:17" hidden="1" x14ac:dyDescent="0.25">
      <c r="A1961" t="s">
        <v>2</v>
      </c>
      <c r="B1961" t="s">
        <v>1873</v>
      </c>
      <c r="J1961">
        <v>37.828719396409667</v>
      </c>
      <c r="K1961">
        <v>39.819248910471607</v>
      </c>
      <c r="L1961">
        <v>39.755623355838317</v>
      </c>
      <c r="M1961">
        <v>40.662666044571317</v>
      </c>
      <c r="N1961">
        <v>29.673111194257171</v>
      </c>
      <c r="O1961">
        <v>24.101789434606861</v>
      </c>
      <c r="P1961">
        <v>24.906769054251761</v>
      </c>
      <c r="Q1961">
        <v>27.239868681473201</v>
      </c>
    </row>
    <row r="1962" spans="1:17" hidden="1" x14ac:dyDescent="0.25">
      <c r="A1962" t="s">
        <v>2</v>
      </c>
      <c r="B1962" t="s">
        <v>1874</v>
      </c>
      <c r="J1962">
        <v>37.8287157755517</v>
      </c>
      <c r="K1962">
        <v>39.819224749428081</v>
      </c>
      <c r="L1962">
        <v>39.755598440791708</v>
      </c>
      <c r="M1962">
        <v>40.66264476784734</v>
      </c>
      <c r="N1962">
        <v>29.67308114358093</v>
      </c>
      <c r="O1962">
        <v>24.101774108394299</v>
      </c>
      <c r="P1962">
        <v>24.906759758583181</v>
      </c>
      <c r="Q1962">
        <v>27.239856444342202</v>
      </c>
    </row>
    <row r="1963" spans="1:17" hidden="1" x14ac:dyDescent="0.25">
      <c r="A1963" t="s">
        <v>2</v>
      </c>
      <c r="B1963" t="s">
        <v>1875</v>
      </c>
      <c r="J1963">
        <v>37.828706171578013</v>
      </c>
      <c r="K1963">
        <v>39.819160716351782</v>
      </c>
      <c r="L1963">
        <v>39.75553241368749</v>
      </c>
      <c r="M1963">
        <v>40.662588385573883</v>
      </c>
      <c r="N1963">
        <v>29.673001506009161</v>
      </c>
      <c r="O1963">
        <v>24.101733488792789</v>
      </c>
      <c r="P1963">
        <v>24.9067351044107</v>
      </c>
      <c r="Q1963">
        <v>27.239823996012792</v>
      </c>
    </row>
    <row r="1964" spans="1:17" hidden="1" x14ac:dyDescent="0.25">
      <c r="A1964" t="s">
        <v>2</v>
      </c>
      <c r="B1964" t="s">
        <v>1876</v>
      </c>
      <c r="J1964">
        <v>0.59849762529271466</v>
      </c>
      <c r="K1964">
        <v>1.286093147517837</v>
      </c>
      <c r="L1964">
        <v>1.995719039591427</v>
      </c>
      <c r="M1964">
        <v>5.6258906390592687</v>
      </c>
      <c r="N1964">
        <v>6.56524993868228</v>
      </c>
      <c r="O1964">
        <v>6.6544372893531376</v>
      </c>
      <c r="P1964">
        <v>8.5722593338157171</v>
      </c>
      <c r="Q1964">
        <v>11.42688484524459</v>
      </c>
    </row>
    <row r="1965" spans="1:17" hidden="1" x14ac:dyDescent="0.25">
      <c r="A1965" t="s">
        <v>2</v>
      </c>
      <c r="B1965" t="s">
        <v>1877</v>
      </c>
      <c r="J1965">
        <v>0.59849762455142108</v>
      </c>
      <c r="K1965">
        <v>1.286093124029329</v>
      </c>
      <c r="L1965">
        <v>1.995718982859662</v>
      </c>
      <c r="M1965">
        <v>5.6258902476910588</v>
      </c>
      <c r="N1965">
        <v>6.565248358568728</v>
      </c>
      <c r="O1965">
        <v>6.654436142581587</v>
      </c>
      <c r="P1965">
        <v>8.5722583159015873</v>
      </c>
      <c r="Q1965">
        <v>11.426882827834589</v>
      </c>
    </row>
    <row r="1966" spans="1:17" hidden="1" x14ac:dyDescent="0.25">
      <c r="A1966" t="s">
        <v>2</v>
      </c>
      <c r="B1966" t="s">
        <v>1878</v>
      </c>
      <c r="J1966">
        <v>0.59849762258781924</v>
      </c>
      <c r="K1966">
        <v>1.2860930618328079</v>
      </c>
      <c r="L1966">
        <v>1.995718832639592</v>
      </c>
      <c r="M1966">
        <v>5.6258892114069434</v>
      </c>
      <c r="N1966">
        <v>6.5652441745813537</v>
      </c>
      <c r="O1966">
        <v>6.6544331059862776</v>
      </c>
      <c r="P1966">
        <v>8.5722556197861195</v>
      </c>
      <c r="Q1966">
        <v>11.42687748486259</v>
      </c>
    </row>
    <row r="1967" spans="1:17" hidden="1" x14ac:dyDescent="0.25">
      <c r="A1967" t="s">
        <v>2</v>
      </c>
      <c r="B1967" t="s">
        <v>1879</v>
      </c>
      <c r="J1967">
        <v>110.4874210180331</v>
      </c>
      <c r="K1967">
        <v>117.51960424667401</v>
      </c>
      <c r="L1967">
        <v>115.0219170401004</v>
      </c>
      <c r="M1967">
        <v>121.7145078691058</v>
      </c>
      <c r="N1967">
        <v>91.062741414293114</v>
      </c>
      <c r="O1967">
        <v>73.471071887151666</v>
      </c>
      <c r="P1967">
        <v>76.10568396352339</v>
      </c>
      <c r="Q1967">
        <v>83.575567739532531</v>
      </c>
    </row>
    <row r="1968" spans="1:17" hidden="1" x14ac:dyDescent="0.25">
      <c r="A1968" t="s">
        <v>2</v>
      </c>
      <c r="B1968" t="s">
        <v>1880</v>
      </c>
      <c r="J1968">
        <v>110.4873767811705</v>
      </c>
      <c r="K1968">
        <v>117.51933628344079</v>
      </c>
      <c r="L1968">
        <v>115.0216521435042</v>
      </c>
      <c r="M1968">
        <v>121.71426928627839</v>
      </c>
      <c r="N1968">
        <v>91.062384647911458</v>
      </c>
      <c r="O1968">
        <v>73.470890412080692</v>
      </c>
      <c r="P1968">
        <v>76.105560895984226</v>
      </c>
      <c r="Q1968">
        <v>83.575409774858301</v>
      </c>
    </row>
    <row r="1969" spans="1:17" hidden="1" x14ac:dyDescent="0.25">
      <c r="A1969" t="s">
        <v>2</v>
      </c>
      <c r="B1969" t="s">
        <v>1881</v>
      </c>
      <c r="J1969">
        <v>110.4872588123693</v>
      </c>
      <c r="K1969">
        <v>117.51862348862601</v>
      </c>
      <c r="L1969">
        <v>115.0209476868523</v>
      </c>
      <c r="M1969">
        <v>121.71363492898</v>
      </c>
      <c r="N1969">
        <v>91.061435827509953</v>
      </c>
      <c r="O1969">
        <v>73.470407532079875</v>
      </c>
      <c r="P1969">
        <v>76.1052326036979</v>
      </c>
      <c r="Q1969">
        <v>83.574988692318513</v>
      </c>
    </row>
    <row r="1970" spans="1:17" hidden="1" x14ac:dyDescent="0.25">
      <c r="A1970" t="s">
        <v>2</v>
      </c>
      <c r="B1970" t="s">
        <v>1882</v>
      </c>
      <c r="J1970">
        <v>0.19235044655164441</v>
      </c>
      <c r="K1970">
        <v>0.41681588147332121</v>
      </c>
      <c r="L1970">
        <v>0.64814626623734295</v>
      </c>
      <c r="M1970">
        <v>1.8384094758210381</v>
      </c>
      <c r="N1970">
        <v>2.3867085147148051</v>
      </c>
      <c r="O1970">
        <v>2.5045114111336941</v>
      </c>
      <c r="P1970">
        <v>3.3469255802293629</v>
      </c>
      <c r="Q1970">
        <v>4.6006457719654703</v>
      </c>
    </row>
    <row r="1971" spans="1:17" hidden="1" x14ac:dyDescent="0.25">
      <c r="A1971" t="s">
        <v>2</v>
      </c>
      <c r="B1971" t="s">
        <v>1883</v>
      </c>
      <c r="J1971">
        <v>0.19235044648834959</v>
      </c>
      <c r="K1971">
        <v>0.41681587924086189</v>
      </c>
      <c r="L1971">
        <v>0.64814626070394787</v>
      </c>
      <c r="M1971">
        <v>1.838409436225698</v>
      </c>
      <c r="N1971">
        <v>2.3867083134455771</v>
      </c>
      <c r="O1971">
        <v>2.5045112541157621</v>
      </c>
      <c r="P1971">
        <v>3.346925431549522</v>
      </c>
      <c r="Q1971">
        <v>4.6006454572757818</v>
      </c>
    </row>
    <row r="1972" spans="1:17" hidden="1" x14ac:dyDescent="0.25">
      <c r="A1972" t="s">
        <v>2</v>
      </c>
      <c r="B1972" t="s">
        <v>1884</v>
      </c>
      <c r="J1972">
        <v>0.19235044632078849</v>
      </c>
      <c r="K1972">
        <v>0.41681587333162162</v>
      </c>
      <c r="L1972">
        <v>0.64814624605735183</v>
      </c>
      <c r="M1972">
        <v>1.838409331419685</v>
      </c>
      <c r="N1972">
        <v>2.3867077806964598</v>
      </c>
      <c r="O1972">
        <v>2.504510838495086</v>
      </c>
      <c r="P1972">
        <v>3.3469250379599211</v>
      </c>
      <c r="Q1972">
        <v>4.6006446242481092</v>
      </c>
    </row>
    <row r="1973" spans="1:17" hidden="1" x14ac:dyDescent="0.25">
      <c r="A1973" t="s">
        <v>2</v>
      </c>
      <c r="B1973" t="s">
        <v>1885</v>
      </c>
      <c r="J1973">
        <v>24.954776233773689</v>
      </c>
      <c r="K1973">
        <v>26.399901405396509</v>
      </c>
      <c r="L1973">
        <v>26.576233184986641</v>
      </c>
      <c r="M1973">
        <v>27.03717187975267</v>
      </c>
      <c r="N1973">
        <v>19.559646623411851</v>
      </c>
      <c r="O1973">
        <v>15.50512682694321</v>
      </c>
      <c r="P1973">
        <v>16.054613206150069</v>
      </c>
      <c r="Q1973">
        <v>17.612148387760541</v>
      </c>
    </row>
    <row r="1974" spans="1:17" hidden="1" x14ac:dyDescent="0.25">
      <c r="A1974" t="s">
        <v>2</v>
      </c>
      <c r="B1974" t="s">
        <v>1886</v>
      </c>
      <c r="J1974">
        <v>24.954774755238351</v>
      </c>
      <c r="K1974">
        <v>26.399891313329221</v>
      </c>
      <c r="L1974">
        <v>26.5762224855585</v>
      </c>
      <c r="M1974">
        <v>27.0371628132152</v>
      </c>
      <c r="N1974">
        <v>19.559634262234141</v>
      </c>
      <c r="O1974">
        <v>15.50512076528606</v>
      </c>
      <c r="P1974">
        <v>16.054609566468098</v>
      </c>
      <c r="Q1974">
        <v>17.612143536568951</v>
      </c>
    </row>
    <row r="1975" spans="1:17" hidden="1" x14ac:dyDescent="0.25">
      <c r="A1975" t="s">
        <v>2</v>
      </c>
      <c r="B1975" t="s">
        <v>1887</v>
      </c>
      <c r="J1975">
        <v>24.954770837092639</v>
      </c>
      <c r="K1975">
        <v>26.399864582354081</v>
      </c>
      <c r="L1975">
        <v>26.576194146959939</v>
      </c>
      <c r="M1975">
        <v>27.037138800260781</v>
      </c>
      <c r="N1975">
        <v>19.559601522174361</v>
      </c>
      <c r="O1975">
        <v>15.505104709490841</v>
      </c>
      <c r="P1975">
        <v>16.054599921747421</v>
      </c>
      <c r="Q1975">
        <v>17.61213068325446</v>
      </c>
    </row>
    <row r="1976" spans="1:17" hidden="1" x14ac:dyDescent="0.25">
      <c r="A1976" t="s">
        <v>2</v>
      </c>
      <c r="B1976" t="s">
        <v>1888</v>
      </c>
      <c r="J1976">
        <v>0.1076959288378955</v>
      </c>
      <c r="K1976">
        <v>0.2313871235734605</v>
      </c>
      <c r="L1976">
        <v>0.35942285823617709</v>
      </c>
      <c r="M1976">
        <v>1.0175919374300599</v>
      </c>
      <c r="N1976">
        <v>1.331942423035094</v>
      </c>
      <c r="O1976">
        <v>1.436094766929831</v>
      </c>
      <c r="P1976">
        <v>1.921090586416295</v>
      </c>
      <c r="Q1976">
        <v>2.6294570106556558</v>
      </c>
    </row>
    <row r="1977" spans="1:17" hidden="1" x14ac:dyDescent="0.25">
      <c r="A1977" t="s">
        <v>2</v>
      </c>
      <c r="B1977" t="s">
        <v>1889</v>
      </c>
      <c r="J1977">
        <v>0.10769592881774839</v>
      </c>
      <c r="K1977">
        <v>0.2313871228990885</v>
      </c>
      <c r="L1977">
        <v>0.35942285657224249</v>
      </c>
      <c r="M1977">
        <v>1.0175919256049459</v>
      </c>
      <c r="N1977">
        <v>1.3319423616052759</v>
      </c>
      <c r="O1977">
        <v>1.4360947161173301</v>
      </c>
      <c r="P1977">
        <v>1.9210905382561489</v>
      </c>
      <c r="Q1977">
        <v>2.6294569095950679</v>
      </c>
    </row>
    <row r="1978" spans="1:17" hidden="1" x14ac:dyDescent="0.25">
      <c r="A1978" t="s">
        <v>2</v>
      </c>
      <c r="B1978" t="s">
        <v>1890</v>
      </c>
      <c r="J1978">
        <v>0.1076959287644203</v>
      </c>
      <c r="K1978">
        <v>0.23138712111420859</v>
      </c>
      <c r="L1978">
        <v>0.35942285216827491</v>
      </c>
      <c r="M1978">
        <v>1.0175918943072999</v>
      </c>
      <c r="N1978">
        <v>1.3319421990176039</v>
      </c>
      <c r="O1978">
        <v>1.436094581630299</v>
      </c>
      <c r="P1978">
        <v>1.9210904107814319</v>
      </c>
      <c r="Q1978">
        <v>2.6294566421040688</v>
      </c>
    </row>
    <row r="1979" spans="1:17" hidden="1" x14ac:dyDescent="0.25">
      <c r="A1979" t="s">
        <v>2</v>
      </c>
      <c r="B1979" t="s">
        <v>1891</v>
      </c>
      <c r="J1979">
        <v>71.216947763893131</v>
      </c>
      <c r="K1979">
        <v>74.958195960310789</v>
      </c>
      <c r="L1979">
        <v>74.125782799262581</v>
      </c>
      <c r="M1979">
        <v>77.004878504225246</v>
      </c>
      <c r="N1979">
        <v>56.882908690893792</v>
      </c>
      <c r="O1979">
        <v>46.136130661348233</v>
      </c>
      <c r="P1979">
        <v>47.699078995377917</v>
      </c>
      <c r="Q1979">
        <v>52.259281243484921</v>
      </c>
    </row>
    <row r="1980" spans="1:17" hidden="1" x14ac:dyDescent="0.25">
      <c r="A1980" t="s">
        <v>2</v>
      </c>
      <c r="B1980" t="s">
        <v>1892</v>
      </c>
      <c r="J1980">
        <v>71.216932728647322</v>
      </c>
      <c r="K1980">
        <v>74.958100717378287</v>
      </c>
      <c r="L1980">
        <v>74.125686589688016</v>
      </c>
      <c r="M1980">
        <v>77.004794243739028</v>
      </c>
      <c r="N1980">
        <v>56.882786298093627</v>
      </c>
      <c r="O1980">
        <v>46.13606829032598</v>
      </c>
      <c r="P1980">
        <v>47.699039387590773</v>
      </c>
      <c r="Q1980">
        <v>52.259229672238071</v>
      </c>
    </row>
    <row r="1981" spans="1:17" hidden="1" x14ac:dyDescent="0.25">
      <c r="A1981" t="s">
        <v>2</v>
      </c>
      <c r="B1981" t="s">
        <v>1893</v>
      </c>
      <c r="J1981">
        <v>71.21689275718208</v>
      </c>
      <c r="K1981">
        <v>74.957847910675426</v>
      </c>
      <c r="L1981">
        <v>74.125431253059588</v>
      </c>
      <c r="M1981">
        <v>77.004570643982987</v>
      </c>
      <c r="N1981">
        <v>56.882461465661621</v>
      </c>
      <c r="O1981">
        <v>46.135902719579903</v>
      </c>
      <c r="P1981">
        <v>47.69893409013671</v>
      </c>
      <c r="Q1981">
        <v>52.25909263009116</v>
      </c>
    </row>
    <row r="1982" spans="1:17" x14ac:dyDescent="0.25">
      <c r="A1982" t="s">
        <v>2</v>
      </c>
      <c r="B1982" t="s">
        <v>1894</v>
      </c>
      <c r="J1982">
        <v>4.3661989966462204E-3</v>
      </c>
      <c r="K1982">
        <v>5.1712253330206161E-3</v>
      </c>
      <c r="L1982">
        <v>5.8514394021754066E-3</v>
      </c>
      <c r="M1982">
        <v>7.0518416206102677E-3</v>
      </c>
      <c r="N1982">
        <v>8.1297223025581858E-3</v>
      </c>
      <c r="O1982">
        <v>7.5746206385843024E-3</v>
      </c>
      <c r="P1982">
        <v>6.1471511268592132E-3</v>
      </c>
      <c r="Q1982">
        <v>1.1268827274734621E-2</v>
      </c>
    </row>
    <row r="1983" spans="1:17" hidden="1" x14ac:dyDescent="0.25">
      <c r="A1983" t="s">
        <v>2</v>
      </c>
      <c r="B1983" t="s">
        <v>1895</v>
      </c>
      <c r="J1983">
        <v>7.3633091583483926E-2</v>
      </c>
      <c r="K1983">
        <v>0.1584104549626883</v>
      </c>
      <c r="L1983">
        <v>0.24633795563109631</v>
      </c>
      <c r="M1983">
        <v>0.69803619576197695</v>
      </c>
      <c r="N1983">
        <v>1.1645234016221639</v>
      </c>
      <c r="O1983">
        <v>1.874467721558648</v>
      </c>
      <c r="P1983">
        <v>2.7177693665805491</v>
      </c>
      <c r="Q1983">
        <v>2.7026286806614008</v>
      </c>
    </row>
    <row r="1984" spans="1:17" hidden="1" x14ac:dyDescent="0.25">
      <c r="A1984" t="s">
        <v>2</v>
      </c>
      <c r="B1984" t="s">
        <v>1896</v>
      </c>
      <c r="J1984">
        <v>2.6816992102422339E-2</v>
      </c>
      <c r="K1984">
        <v>5.4507275326494027E-2</v>
      </c>
      <c r="L1984">
        <v>8.241001910652751E-2</v>
      </c>
      <c r="M1984">
        <v>0.22377484810881909</v>
      </c>
      <c r="N1984">
        <v>0.36816141409664482</v>
      </c>
      <c r="O1984">
        <v>0.43391674903837341</v>
      </c>
      <c r="P1984">
        <v>0.5497423749195991</v>
      </c>
      <c r="Q1984">
        <v>0.72029497451594848</v>
      </c>
    </row>
    <row r="1985" spans="1:17" x14ac:dyDescent="0.25">
      <c r="A1985" t="s">
        <v>2</v>
      </c>
      <c r="B1985" t="s">
        <v>1897</v>
      </c>
      <c r="J1985">
        <v>4.1211675557324594E-3</v>
      </c>
      <c r="K1985">
        <v>5.6391087141044226E-3</v>
      </c>
      <c r="L1985">
        <v>6.408662754627769E-3</v>
      </c>
      <c r="M1985">
        <v>5.8385351698551193E-3</v>
      </c>
      <c r="N1985">
        <v>3.266418230506878E-3</v>
      </c>
      <c r="O1985">
        <v>3.7085675423430822E-3</v>
      </c>
      <c r="P1985">
        <v>5.1040002365044948E-3</v>
      </c>
      <c r="Q1985">
        <v>1.183751487037007E-2</v>
      </c>
    </row>
    <row r="1986" spans="1:17" x14ac:dyDescent="0.25">
      <c r="A1986" t="s">
        <v>2</v>
      </c>
      <c r="B1986" t="s">
        <v>1898</v>
      </c>
      <c r="C1986">
        <v>2.5542681090770899E-2</v>
      </c>
      <c r="D1986">
        <v>4.8058692395974233E-2</v>
      </c>
      <c r="E1986">
        <v>7.1105193268721237E-2</v>
      </c>
      <c r="F1986">
        <v>8.367273457390613E-2</v>
      </c>
      <c r="G1986">
        <v>9.5198894718060978E-2</v>
      </c>
      <c r="H1986">
        <v>0.100174425721963</v>
      </c>
      <c r="I1986">
        <v>0.12188679279686609</v>
      </c>
      <c r="J1986">
        <v>8.9021140457807763E-2</v>
      </c>
      <c r="K1986">
        <v>8.9645835676132449E-2</v>
      </c>
      <c r="L1986">
        <v>9.0118740529934516E-2</v>
      </c>
      <c r="M1986">
        <v>9.0832719704383544E-2</v>
      </c>
      <c r="N1986">
        <v>8.7668199258953472E-2</v>
      </c>
      <c r="O1986">
        <v>3.2462683277514191E-2</v>
      </c>
      <c r="P1986">
        <v>6.7055328782452154E-3</v>
      </c>
      <c r="Q1986">
        <v>1.271874605401868E-2</v>
      </c>
    </row>
    <row r="1987" spans="1:17" hidden="1" x14ac:dyDescent="0.25">
      <c r="A1987" t="s">
        <v>2</v>
      </c>
      <c r="B1987" t="s">
        <v>1899</v>
      </c>
      <c r="J1987">
        <v>32.319005320617507</v>
      </c>
      <c r="K1987">
        <v>33.54978490489782</v>
      </c>
      <c r="L1987">
        <v>33.606909882901491</v>
      </c>
      <c r="M1987">
        <v>33.919690674430392</v>
      </c>
      <c r="N1987">
        <v>34.541127170522373</v>
      </c>
      <c r="O1987">
        <v>40.258802785045191</v>
      </c>
      <c r="P1987">
        <v>44.847210471957837</v>
      </c>
      <c r="Q1987">
        <v>36.424266085044763</v>
      </c>
    </row>
    <row r="1988" spans="1:17" hidden="1" x14ac:dyDescent="0.25">
      <c r="A1988" t="s">
        <v>2</v>
      </c>
      <c r="B1988" t="s">
        <v>1900</v>
      </c>
      <c r="J1988">
        <v>8.6646758725618351</v>
      </c>
      <c r="K1988">
        <v>9.7041907142687283</v>
      </c>
      <c r="L1988">
        <v>10.00479414622273</v>
      </c>
      <c r="M1988">
        <v>10.84167612875321</v>
      </c>
      <c r="N1988">
        <v>11.354727911604289</v>
      </c>
      <c r="O1988">
        <v>9.7463834127614195</v>
      </c>
      <c r="P1988">
        <v>9.4173461783116075</v>
      </c>
      <c r="Q1988">
        <v>9.9647582458343607</v>
      </c>
    </row>
    <row r="1989" spans="1:17" x14ac:dyDescent="0.25">
      <c r="A1989" t="s">
        <v>2</v>
      </c>
      <c r="B1989" t="s">
        <v>1901</v>
      </c>
      <c r="C1989">
        <v>0.31354072100340008</v>
      </c>
      <c r="D1989">
        <v>0.89380320420694681</v>
      </c>
      <c r="E1989">
        <v>12.502452615641531</v>
      </c>
      <c r="F1989">
        <v>12.65129759402069</v>
      </c>
      <c r="G1989">
        <v>12.801194959638311</v>
      </c>
      <c r="H1989">
        <v>12.952744271734799</v>
      </c>
      <c r="I1989">
        <v>13.76766223402017</v>
      </c>
      <c r="J1989">
        <v>5.1587532674348102</v>
      </c>
      <c r="K1989">
        <v>4.4430428056314328</v>
      </c>
      <c r="L1989">
        <v>3.689971940289221</v>
      </c>
      <c r="M1989">
        <v>1.4548297373382011</v>
      </c>
      <c r="N1989">
        <v>3.9713806173831082E-3</v>
      </c>
      <c r="O1989">
        <v>4.3496822484010537E-3</v>
      </c>
      <c r="P1989">
        <v>6.0072053696727549E-3</v>
      </c>
      <c r="Q1989">
        <v>1.4889001307048731E-2</v>
      </c>
    </row>
    <row r="1990" spans="1:17" x14ac:dyDescent="0.25">
      <c r="A1990" t="s">
        <v>2</v>
      </c>
      <c r="B1990" t="s">
        <v>1902</v>
      </c>
      <c r="J1990">
        <v>3.9201844489210524E-3</v>
      </c>
      <c r="K1990">
        <v>4.7071712117186344E-3</v>
      </c>
      <c r="L1990">
        <v>5.3567750746347483E-3</v>
      </c>
      <c r="M1990">
        <v>6.5916134126313098E-3</v>
      </c>
      <c r="N1990">
        <v>7.6775356626123626E-3</v>
      </c>
      <c r="O1990">
        <v>7.2095234621086047E-3</v>
      </c>
      <c r="P1990">
        <v>5.8782765916008083E-3</v>
      </c>
      <c r="Q1990">
        <v>1.0593720347810269E-2</v>
      </c>
    </row>
    <row r="1991" spans="1:17" hidden="1" x14ac:dyDescent="0.25">
      <c r="A1991" t="s">
        <v>2</v>
      </c>
      <c r="B1991" t="s">
        <v>1903</v>
      </c>
      <c r="J1991">
        <v>3.6143804524549447E-2</v>
      </c>
      <c r="K1991">
        <v>7.8364858255680903E-2</v>
      </c>
      <c r="L1991">
        <v>0.1219702497608931</v>
      </c>
      <c r="M1991">
        <v>0.34651708111888152</v>
      </c>
      <c r="N1991">
        <v>0.59248537936941592</v>
      </c>
      <c r="O1991">
        <v>0.96828646993220358</v>
      </c>
      <c r="P1991">
        <v>1.4162463589215071</v>
      </c>
      <c r="Q1991">
        <v>1.4150850512145441</v>
      </c>
    </row>
    <row r="1992" spans="1:17" hidden="1" x14ac:dyDescent="0.25">
      <c r="A1992" t="s">
        <v>2</v>
      </c>
      <c r="B1992" t="s">
        <v>1904</v>
      </c>
      <c r="J1992">
        <v>1.678273816545366E-2</v>
      </c>
      <c r="K1992">
        <v>3.4185009065341082E-2</v>
      </c>
      <c r="L1992">
        <v>5.1793536562119491E-2</v>
      </c>
      <c r="M1992">
        <v>0.1415022061661062</v>
      </c>
      <c r="N1992">
        <v>0.2386643863047295</v>
      </c>
      <c r="O1992">
        <v>0.28522889542408808</v>
      </c>
      <c r="P1992">
        <v>0.36430188400976249</v>
      </c>
      <c r="Q1992">
        <v>0.47932443431742322</v>
      </c>
    </row>
    <row r="1993" spans="1:17" x14ac:dyDescent="0.25">
      <c r="A1993" t="s">
        <v>2</v>
      </c>
      <c r="B1993" t="s">
        <v>1905</v>
      </c>
      <c r="J1993">
        <v>3.472459023676204E-3</v>
      </c>
      <c r="K1993">
        <v>4.9427311754207956E-3</v>
      </c>
      <c r="L1993">
        <v>5.778445292419384E-3</v>
      </c>
      <c r="M1993">
        <v>5.4663185786264883E-3</v>
      </c>
      <c r="N1993">
        <v>3.0942459851372702E-3</v>
      </c>
      <c r="O1993">
        <v>3.5361734199679381E-3</v>
      </c>
      <c r="P1993">
        <v>4.8609557585002046E-3</v>
      </c>
      <c r="Q1993">
        <v>1.1174722579412259E-2</v>
      </c>
    </row>
    <row r="1994" spans="1:17" x14ac:dyDescent="0.25">
      <c r="A1994" t="s">
        <v>2</v>
      </c>
      <c r="B1994" t="s">
        <v>1906</v>
      </c>
      <c r="C1994">
        <v>2.564153139957244E-2</v>
      </c>
      <c r="D1994">
        <v>4.8541838142877519E-2</v>
      </c>
      <c r="E1994">
        <v>7.1590164388978153E-2</v>
      </c>
      <c r="F1994">
        <v>8.4001485696252196E-2</v>
      </c>
      <c r="G1994">
        <v>9.6323651400249288E-2</v>
      </c>
      <c r="H1994">
        <v>0.1015733338168197</v>
      </c>
      <c r="I1994">
        <v>0.1202788377828293</v>
      </c>
      <c r="J1994">
        <v>8.9334327393583449E-2</v>
      </c>
      <c r="K1994">
        <v>8.9968971844089474E-2</v>
      </c>
      <c r="L1994">
        <v>9.0454407528306094E-2</v>
      </c>
      <c r="M1994">
        <v>9.1183009847844623E-2</v>
      </c>
      <c r="N1994">
        <v>8.8010608849372535E-2</v>
      </c>
      <c r="O1994">
        <v>3.2540603621786832E-2</v>
      </c>
      <c r="P1994">
        <v>6.711088902324097E-3</v>
      </c>
      <c r="Q1994">
        <v>1.2738448084756319E-2</v>
      </c>
    </row>
    <row r="1995" spans="1:17" hidden="1" x14ac:dyDescent="0.25">
      <c r="A1995" t="s">
        <v>2</v>
      </c>
      <c r="B1995" t="s">
        <v>1907</v>
      </c>
      <c r="J1995">
        <v>34.687125878966519</v>
      </c>
      <c r="K1995">
        <v>35.915734753494377</v>
      </c>
      <c r="L1995">
        <v>35.942583067380284</v>
      </c>
      <c r="M1995">
        <v>36.329499057344087</v>
      </c>
      <c r="N1995">
        <v>37.064666936406141</v>
      </c>
      <c r="O1995">
        <v>43.249471613749151</v>
      </c>
      <c r="P1995">
        <v>48.160965295461068</v>
      </c>
      <c r="Q1995">
        <v>39.128124241299709</v>
      </c>
    </row>
    <row r="1996" spans="1:17" hidden="1" x14ac:dyDescent="0.25">
      <c r="A1996" t="s">
        <v>2</v>
      </c>
      <c r="B1996" t="s">
        <v>1908</v>
      </c>
      <c r="J1996">
        <v>11.90268503327604</v>
      </c>
      <c r="K1996">
        <v>13.307482970246189</v>
      </c>
      <c r="L1996">
        <v>13.701520888957459</v>
      </c>
      <c r="M1996">
        <v>14.82785585347804</v>
      </c>
      <c r="N1996">
        <v>15.51581629053968</v>
      </c>
      <c r="O1996">
        <v>13.32709379118166</v>
      </c>
      <c r="P1996">
        <v>12.876000334682359</v>
      </c>
      <c r="Q1996">
        <v>13.629692378992649</v>
      </c>
    </row>
    <row r="1997" spans="1:17" x14ac:dyDescent="0.25">
      <c r="A1997" t="s">
        <v>2</v>
      </c>
      <c r="B1997" t="s">
        <v>1909</v>
      </c>
      <c r="C1997">
        <v>0.41023143761535402</v>
      </c>
      <c r="D1997">
        <v>1.1792126148600499</v>
      </c>
      <c r="E1997">
        <v>17.114337348135521</v>
      </c>
      <c r="F1997">
        <v>17.27507825603276</v>
      </c>
      <c r="G1997">
        <v>17.436826821239912</v>
      </c>
      <c r="H1997">
        <v>17.600347887049288</v>
      </c>
      <c r="I1997">
        <v>18.64324978610297</v>
      </c>
      <c r="J1997">
        <v>6.9881888241591987</v>
      </c>
      <c r="K1997">
        <v>6.0045134464658636</v>
      </c>
      <c r="L1997">
        <v>4.9641209311354819</v>
      </c>
      <c r="M1997">
        <v>1.93047096118102</v>
      </c>
      <c r="N1997">
        <v>3.9921481331252938E-3</v>
      </c>
      <c r="O1997">
        <v>4.3756325787354614E-3</v>
      </c>
      <c r="P1997">
        <v>6.0524767867290406E-3</v>
      </c>
      <c r="Q1997">
        <v>1.5076535509382941E-2</v>
      </c>
    </row>
    <row r="1998" spans="1:17" x14ac:dyDescent="0.25">
      <c r="A1998" t="s">
        <v>2</v>
      </c>
      <c r="B1998" t="s">
        <v>1910</v>
      </c>
      <c r="J1998">
        <v>4.9651800143369427E-3</v>
      </c>
      <c r="K1998">
        <v>5.7985047517183303E-3</v>
      </c>
      <c r="L1998">
        <v>6.5121583274351793E-3</v>
      </c>
      <c r="M1998">
        <v>7.5970801909296271E-3</v>
      </c>
      <c r="N1998">
        <v>8.6864861080456889E-3</v>
      </c>
      <c r="O1998">
        <v>8.0425557870101652E-3</v>
      </c>
      <c r="P1998">
        <v>6.5032041213393468E-3</v>
      </c>
      <c r="Q1998">
        <v>1.221536501827105E-2</v>
      </c>
    </row>
    <row r="1999" spans="1:17" hidden="1" x14ac:dyDescent="0.25">
      <c r="A1999" t="s">
        <v>2</v>
      </c>
      <c r="B1999" t="s">
        <v>1911</v>
      </c>
      <c r="J1999">
        <v>0.33361954078922218</v>
      </c>
      <c r="K1999">
        <v>0.71755969220458748</v>
      </c>
      <c r="L1999">
        <v>1.114597765292745</v>
      </c>
      <c r="M1999">
        <v>3.1454787041841641</v>
      </c>
      <c r="N1999">
        <v>4.8802682046577894</v>
      </c>
      <c r="O1999">
        <v>7.5059051760869204</v>
      </c>
      <c r="P1999">
        <v>10.57998787514655</v>
      </c>
      <c r="Q1999">
        <v>10.33617199516245</v>
      </c>
    </row>
    <row r="2000" spans="1:17" hidden="1" x14ac:dyDescent="0.25">
      <c r="A2000" t="s">
        <v>2</v>
      </c>
      <c r="B2000" t="s">
        <v>1912</v>
      </c>
      <c r="J2000">
        <v>0.12575356548241201</v>
      </c>
      <c r="K2000">
        <v>0.25325705346029642</v>
      </c>
      <c r="L2000">
        <v>0.38083346590160733</v>
      </c>
      <c r="M2000">
        <v>1.0236039073945269</v>
      </c>
      <c r="N2000">
        <v>1.569049975177816</v>
      </c>
      <c r="O2000">
        <v>1.7694930570316909</v>
      </c>
      <c r="P2000">
        <v>2.181066799510301</v>
      </c>
      <c r="Q2000">
        <v>2.8103510267732221</v>
      </c>
    </row>
    <row r="2001" spans="1:17" x14ac:dyDescent="0.25">
      <c r="A2001" t="s">
        <v>2</v>
      </c>
      <c r="B2001" t="s">
        <v>1913</v>
      </c>
      <c r="J2001">
        <v>6.2246673483357532E-3</v>
      </c>
      <c r="K2001">
        <v>7.3568126639665483E-3</v>
      </c>
      <c r="L2001">
        <v>8.130627875769094E-3</v>
      </c>
      <c r="M2001">
        <v>6.9437874972199509E-3</v>
      </c>
      <c r="N2001">
        <v>3.6949925927423741E-3</v>
      </c>
      <c r="O2001">
        <v>4.1081974007143116E-3</v>
      </c>
      <c r="P2001">
        <v>5.6825093533608879E-3</v>
      </c>
      <c r="Q2001">
        <v>1.378067104423622E-2</v>
      </c>
    </row>
    <row r="2002" spans="1:17" x14ac:dyDescent="0.25">
      <c r="A2002" t="s">
        <v>2</v>
      </c>
      <c r="B2002" t="s">
        <v>1914</v>
      </c>
      <c r="C2002">
        <v>2.6472208674707641E-2</v>
      </c>
      <c r="D2002">
        <v>4.9485080875484727E-2</v>
      </c>
      <c r="E2002">
        <v>7.2809330907922021E-2</v>
      </c>
      <c r="F2002">
        <v>8.7491303875355697E-2</v>
      </c>
      <c r="G2002">
        <v>0.1025499908089702</v>
      </c>
      <c r="H2002">
        <v>0.1126343119301777</v>
      </c>
      <c r="I2002">
        <v>0.12858529413508929</v>
      </c>
      <c r="J2002">
        <v>9.5501465156483015E-2</v>
      </c>
      <c r="K2002">
        <v>9.6206290194401398E-2</v>
      </c>
      <c r="L2002">
        <v>9.6779699381535161E-2</v>
      </c>
      <c r="M2002">
        <v>9.7609218721779384E-2</v>
      </c>
      <c r="N2002">
        <v>9.4227522732059588E-2</v>
      </c>
      <c r="O2002">
        <v>3.4499673644805967E-2</v>
      </c>
      <c r="P2002">
        <v>6.7633461257149419E-3</v>
      </c>
      <c r="Q2002">
        <v>1.294343349264441E-2</v>
      </c>
    </row>
    <row r="2003" spans="1:17" hidden="1" x14ac:dyDescent="0.25">
      <c r="A2003" t="s">
        <v>2</v>
      </c>
      <c r="B2003" t="s">
        <v>1915</v>
      </c>
      <c r="J2003">
        <v>94.520022950519035</v>
      </c>
      <c r="K2003">
        <v>96.273357944061146</v>
      </c>
      <c r="L2003">
        <v>95.204575755265935</v>
      </c>
      <c r="M2003">
        <v>97.482641587506748</v>
      </c>
      <c r="N2003">
        <v>100.73739058152211</v>
      </c>
      <c r="O2003">
        <v>116.7355897894104</v>
      </c>
      <c r="P2003">
        <v>130.2963791451632</v>
      </c>
      <c r="Q2003">
        <v>106.03022438977359</v>
      </c>
    </row>
    <row r="2004" spans="1:17" hidden="1" x14ac:dyDescent="0.25">
      <c r="A2004" t="s">
        <v>2</v>
      </c>
      <c r="B2004" t="s">
        <v>1916</v>
      </c>
      <c r="J2004">
        <v>25.403487992950179</v>
      </c>
      <c r="K2004">
        <v>28.154661751439349</v>
      </c>
      <c r="L2004">
        <v>28.890374456035179</v>
      </c>
      <c r="M2004">
        <v>31.576020127824151</v>
      </c>
      <c r="N2004">
        <v>33.281562941792828</v>
      </c>
      <c r="O2004">
        <v>28.636922398551341</v>
      </c>
      <c r="P2004">
        <v>27.669039226157771</v>
      </c>
      <c r="Q2004">
        <v>29.356936517668711</v>
      </c>
    </row>
    <row r="2005" spans="1:17" x14ac:dyDescent="0.25">
      <c r="A2005" t="s">
        <v>2</v>
      </c>
      <c r="B2005" t="s">
        <v>1917</v>
      </c>
      <c r="C2005">
        <v>0.93430051112763468</v>
      </c>
      <c r="D2005">
        <v>2.686283534324815</v>
      </c>
      <c r="E2005">
        <v>36.903344178758211</v>
      </c>
      <c r="F2005">
        <v>37.424884408235243</v>
      </c>
      <c r="G2005">
        <v>37.949959589350762</v>
      </c>
      <c r="H2005">
        <v>38.479384792038282</v>
      </c>
      <c r="I2005">
        <v>41.012435160167172</v>
      </c>
      <c r="J2005">
        <v>15.50217856048519</v>
      </c>
      <c r="K2005">
        <v>13.32793438444296</v>
      </c>
      <c r="L2005">
        <v>11.04343593534505</v>
      </c>
      <c r="M2005">
        <v>4.423912086686407</v>
      </c>
      <c r="N2005">
        <v>4.0274722115221338E-3</v>
      </c>
      <c r="O2005">
        <v>4.4211166970909944E-3</v>
      </c>
      <c r="P2005">
        <v>6.1352650316956626E-3</v>
      </c>
      <c r="Q2005">
        <v>1.543625257234279E-2</v>
      </c>
    </row>
    <row r="2006" spans="1:17" x14ac:dyDescent="0.25">
      <c r="A2006" t="s">
        <v>2</v>
      </c>
      <c r="B2006" t="s">
        <v>1918</v>
      </c>
      <c r="J2006">
        <v>4.966212163029898E-3</v>
      </c>
      <c r="K2006">
        <v>5.7996317880010936E-3</v>
      </c>
      <c r="L2006">
        <v>6.5134056522757819E-3</v>
      </c>
      <c r="M2006">
        <v>7.598259476902354E-3</v>
      </c>
      <c r="N2006">
        <v>8.6881995436199361E-3</v>
      </c>
      <c r="O2006">
        <v>8.0441538059098962E-3</v>
      </c>
      <c r="P2006">
        <v>6.5047530113550604E-3</v>
      </c>
      <c r="Q2006">
        <v>1.222020605890297E-2</v>
      </c>
    </row>
    <row r="2007" spans="1:17" hidden="1" x14ac:dyDescent="0.25">
      <c r="A2007" t="s">
        <v>2</v>
      </c>
      <c r="B2007" t="s">
        <v>1919</v>
      </c>
      <c r="J2007">
        <v>0.33527885073494812</v>
      </c>
      <c r="K2007">
        <v>0.72146519987502367</v>
      </c>
      <c r="L2007">
        <v>1.1207497144936911</v>
      </c>
      <c r="M2007">
        <v>3.1634542092202231</v>
      </c>
      <c r="N2007">
        <v>4.9203524169040556</v>
      </c>
      <c r="O2007">
        <v>7.5673029193944394</v>
      </c>
      <c r="P2007">
        <v>10.67527312765781</v>
      </c>
      <c r="Q2007">
        <v>10.43994698173654</v>
      </c>
    </row>
    <row r="2008" spans="1:17" hidden="1" x14ac:dyDescent="0.25">
      <c r="A2008" t="s">
        <v>2</v>
      </c>
      <c r="B2008" t="s">
        <v>1920</v>
      </c>
      <c r="J2008">
        <v>0.19434275785823979</v>
      </c>
      <c r="K2008">
        <v>0.39058957983148579</v>
      </c>
      <c r="L2008">
        <v>0.58689269024753343</v>
      </c>
      <c r="M2008">
        <v>1.5752866646756529</v>
      </c>
      <c r="N2008">
        <v>2.4189720693785408</v>
      </c>
      <c r="O2008">
        <v>2.7328962282709028</v>
      </c>
      <c r="P2008">
        <v>3.372365480427129</v>
      </c>
      <c r="Q2008">
        <v>4.3496775942267378</v>
      </c>
    </row>
    <row r="2009" spans="1:17" x14ac:dyDescent="0.25">
      <c r="A2009" t="s">
        <v>2</v>
      </c>
      <c r="B2009" t="s">
        <v>1921</v>
      </c>
      <c r="J2009">
        <v>6.4846703551730183E-3</v>
      </c>
      <c r="K2009">
        <v>7.6692202855025244E-3</v>
      </c>
      <c r="L2009">
        <v>8.4552866653640098E-3</v>
      </c>
      <c r="M2009">
        <v>7.1293275595366024E-3</v>
      </c>
      <c r="N2009">
        <v>3.7742269612583471E-3</v>
      </c>
      <c r="O2009">
        <v>4.1873268351488623E-3</v>
      </c>
      <c r="P2009">
        <v>5.8016978926865052E-3</v>
      </c>
      <c r="Q2009">
        <v>1.423292941550117E-2</v>
      </c>
    </row>
    <row r="2010" spans="1:17" x14ac:dyDescent="0.25">
      <c r="A2010" t="s">
        <v>2</v>
      </c>
      <c r="B2010" t="s">
        <v>1922</v>
      </c>
      <c r="C2010">
        <v>2.5777999536106051E-2</v>
      </c>
      <c r="D2010">
        <v>4.9859360937676671E-2</v>
      </c>
      <c r="E2010">
        <v>7.3014342205752272E-2</v>
      </c>
      <c r="F2010">
        <v>8.8220062359710166E-2</v>
      </c>
      <c r="G2010">
        <v>0.1032623241065446</v>
      </c>
      <c r="H2010">
        <v>0.1134015918962186</v>
      </c>
      <c r="I2010">
        <v>0.1218720733125422</v>
      </c>
      <c r="J2010">
        <v>9.32111839235715E-2</v>
      </c>
      <c r="K2010">
        <v>9.3864671098722124E-2</v>
      </c>
      <c r="L2010">
        <v>9.4373514738988903E-2</v>
      </c>
      <c r="M2010">
        <v>9.5132212957079243E-2</v>
      </c>
      <c r="N2010">
        <v>9.1860314580951966E-2</v>
      </c>
      <c r="O2010">
        <v>3.4042379909676353E-2</v>
      </c>
      <c r="P2010">
        <v>6.7370836226918543E-3</v>
      </c>
      <c r="Q2010">
        <v>1.283466523542005E-2</v>
      </c>
    </row>
    <row r="2011" spans="1:17" hidden="1" x14ac:dyDescent="0.25">
      <c r="A2011" t="s">
        <v>2</v>
      </c>
      <c r="B2011" t="s">
        <v>1923</v>
      </c>
      <c r="J2011">
        <v>51.254460393347948</v>
      </c>
      <c r="K2011">
        <v>53.042544926847178</v>
      </c>
      <c r="L2011">
        <v>52.93603117199762</v>
      </c>
      <c r="M2011">
        <v>53.778866024381571</v>
      </c>
      <c r="N2011">
        <v>55.014845747624392</v>
      </c>
      <c r="O2011">
        <v>64.206685676556532</v>
      </c>
      <c r="P2011">
        <v>71.685760374553482</v>
      </c>
      <c r="Q2011">
        <v>58.069237301341133</v>
      </c>
    </row>
    <row r="2012" spans="1:17" hidden="1" x14ac:dyDescent="0.25">
      <c r="A2012" t="s">
        <v>2</v>
      </c>
      <c r="B2012" t="s">
        <v>1924</v>
      </c>
      <c r="J2012">
        <v>21.315324952099349</v>
      </c>
      <c r="K2012">
        <v>23.674981642991419</v>
      </c>
      <c r="L2012">
        <v>24.29552791672948</v>
      </c>
      <c r="M2012">
        <v>26.602788721451269</v>
      </c>
      <c r="N2012">
        <v>28.19360009222742</v>
      </c>
      <c r="O2012">
        <v>24.24793672344946</v>
      </c>
      <c r="P2012">
        <v>23.425549102895339</v>
      </c>
      <c r="Q2012">
        <v>24.833316931538771</v>
      </c>
    </row>
    <row r="2013" spans="1:17" x14ac:dyDescent="0.25">
      <c r="A2013" t="s">
        <v>2</v>
      </c>
      <c r="B2013" t="s">
        <v>1925</v>
      </c>
      <c r="C2013">
        <v>0.93776072716467973</v>
      </c>
      <c r="D2013">
        <v>2.7074277500405541</v>
      </c>
      <c r="E2013">
        <v>31.293172936851111</v>
      </c>
      <c r="F2013">
        <v>32.19411621570304</v>
      </c>
      <c r="G2013">
        <v>33.101515865391427</v>
      </c>
      <c r="H2013">
        <v>34.016670917282539</v>
      </c>
      <c r="I2013">
        <v>36.428752038088582</v>
      </c>
      <c r="J2013">
        <v>14.01778868362687</v>
      </c>
      <c r="K2013">
        <v>12.197635947257179</v>
      </c>
      <c r="L2013">
        <v>10.25123341459043</v>
      </c>
      <c r="M2013">
        <v>4.2380034893085181</v>
      </c>
      <c r="N2013">
        <v>4.0214310496751154E-3</v>
      </c>
      <c r="O2013">
        <v>4.4131838834257017E-3</v>
      </c>
      <c r="P2013">
        <v>6.1203982434728738E-3</v>
      </c>
      <c r="Q2013">
        <v>1.536873260297005E-2</v>
      </c>
    </row>
    <row r="2014" spans="1:17" x14ac:dyDescent="0.25">
      <c r="A2014" t="s">
        <v>2</v>
      </c>
      <c r="B2014" t="s">
        <v>1926</v>
      </c>
    </row>
    <row r="2015" spans="1:17" hidden="1" x14ac:dyDescent="0.25">
      <c r="A2015" t="s">
        <v>2</v>
      </c>
      <c r="B2015" t="s">
        <v>1927</v>
      </c>
    </row>
    <row r="2016" spans="1:17" hidden="1" x14ac:dyDescent="0.25">
      <c r="A2016" t="s">
        <v>2</v>
      </c>
      <c r="B2016" t="s">
        <v>1928</v>
      </c>
    </row>
    <row r="2017" spans="1:17" x14ac:dyDescent="0.25">
      <c r="A2017" t="s">
        <v>2</v>
      </c>
      <c r="B2017" t="s">
        <v>1929</v>
      </c>
    </row>
    <row r="2018" spans="1:17" x14ac:dyDescent="0.25">
      <c r="A2018" t="s">
        <v>2</v>
      </c>
      <c r="B2018" t="s">
        <v>1930</v>
      </c>
      <c r="C2018">
        <v>2.5005360380276408E-2</v>
      </c>
      <c r="D2018">
        <v>4.1170384127032819E-2</v>
      </c>
      <c r="E2018">
        <v>6.7096697066413247E-2</v>
      </c>
      <c r="F2018">
        <v>6.9243888534361087E-2</v>
      </c>
      <c r="G2018">
        <v>7.6819606852888231E-2</v>
      </c>
      <c r="H2018">
        <v>7.6702754048934771E-2</v>
      </c>
      <c r="I2018">
        <v>8.6382360714461023E-2</v>
      </c>
      <c r="J2018">
        <v>6.5234376825794624E-2</v>
      </c>
      <c r="K2018">
        <v>6.5640612959793426E-2</v>
      </c>
      <c r="L2018">
        <v>6.5848729574295883E-2</v>
      </c>
      <c r="M2018">
        <v>6.6271126227130092E-2</v>
      </c>
      <c r="N2018">
        <v>6.3640615369456879E-2</v>
      </c>
      <c r="O2018">
        <v>2.258344686962991E-2</v>
      </c>
      <c r="P2018">
        <v>6.4268157443800019E-3</v>
      </c>
      <c r="Q2018">
        <v>1.184644174352336E-2</v>
      </c>
    </row>
    <row r="2019" spans="1:17" hidden="1" x14ac:dyDescent="0.25">
      <c r="A2019" t="s">
        <v>2</v>
      </c>
      <c r="B2019" t="s">
        <v>1931</v>
      </c>
      <c r="J2019">
        <v>4.7369702920716632</v>
      </c>
      <c r="K2019">
        <v>4.9821055786933073</v>
      </c>
      <c r="L2019">
        <v>5.0281312737143544</v>
      </c>
      <c r="M2019">
        <v>5.0583613651725594</v>
      </c>
      <c r="N2019">
        <v>5.1126361283965691</v>
      </c>
      <c r="O2019">
        <v>5.9115163694996848</v>
      </c>
      <c r="P2019">
        <v>6.5825764788743726</v>
      </c>
      <c r="Q2019">
        <v>5.3318800926515806</v>
      </c>
    </row>
    <row r="2020" spans="1:17" hidden="1" x14ac:dyDescent="0.25">
      <c r="A2020" t="s">
        <v>2</v>
      </c>
      <c r="B2020" t="s">
        <v>1932</v>
      </c>
      <c r="J2020">
        <v>1.3367757027410461</v>
      </c>
      <c r="K2020">
        <v>1.5010044241402529</v>
      </c>
      <c r="L2020">
        <v>1.5443696400898379</v>
      </c>
      <c r="M2020">
        <v>1.6590700369333109</v>
      </c>
      <c r="N2020">
        <v>1.719920166081041</v>
      </c>
      <c r="O2020">
        <v>1.474451964338688</v>
      </c>
      <c r="P2020">
        <v>1.4244424663674311</v>
      </c>
      <c r="Q2020">
        <v>1.503771918920489</v>
      </c>
    </row>
    <row r="2021" spans="1:17" x14ac:dyDescent="0.25">
      <c r="A2021" t="s">
        <v>2</v>
      </c>
      <c r="B2021" t="s">
        <v>1933</v>
      </c>
      <c r="C2021">
        <v>3.9051444794572378E-2</v>
      </c>
      <c r="D2021">
        <v>0.1093505477500319</v>
      </c>
      <c r="E2021">
        <v>1.8817800290515121</v>
      </c>
      <c r="F2021">
        <v>1.883149420402831</v>
      </c>
      <c r="G2021">
        <v>1.884137296639133</v>
      </c>
      <c r="H2021">
        <v>1.885816451430635</v>
      </c>
      <c r="I2021">
        <v>1.9913901069018389</v>
      </c>
      <c r="J2021">
        <v>0.69379364749328154</v>
      </c>
      <c r="K2021">
        <v>0.59751939871428295</v>
      </c>
      <c r="L2021">
        <v>0.49542624145972419</v>
      </c>
      <c r="M2021">
        <v>0.1794005018479678</v>
      </c>
      <c r="N2021">
        <v>3.7480585732681858E-3</v>
      </c>
      <c r="O2021">
        <v>4.0755199918307058E-3</v>
      </c>
      <c r="P2021">
        <v>5.5429963112455091E-3</v>
      </c>
      <c r="Q2021">
        <v>1.2995105561341071E-2</v>
      </c>
    </row>
    <row r="2022" spans="1:17" x14ac:dyDescent="0.25">
      <c r="A2022" t="s">
        <v>2</v>
      </c>
      <c r="B2022" t="s">
        <v>1934</v>
      </c>
      <c r="J2022">
        <v>5.1745527550700384E-3</v>
      </c>
      <c r="K2022">
        <v>6.0188762887728748E-3</v>
      </c>
      <c r="L2022">
        <v>6.7494597678343562E-3</v>
      </c>
      <c r="M2022">
        <v>7.8074785734198703E-3</v>
      </c>
      <c r="N2022">
        <v>8.9200246414621719E-3</v>
      </c>
      <c r="O2022">
        <v>8.2495681731389759E-3</v>
      </c>
      <c r="P2022">
        <v>6.6790150905979787E-3</v>
      </c>
      <c r="Q2022">
        <v>1.272062099838968E-2</v>
      </c>
    </row>
    <row r="2023" spans="1:17" hidden="1" x14ac:dyDescent="0.25">
      <c r="A2023" t="s">
        <v>2</v>
      </c>
      <c r="B2023" t="s">
        <v>1935</v>
      </c>
      <c r="J2023">
        <v>0.96676868801790639</v>
      </c>
      <c r="K2023">
        <v>2.0751729916505468</v>
      </c>
      <c r="L2023">
        <v>3.2179937004565229</v>
      </c>
      <c r="M2023">
        <v>9.098444094225199</v>
      </c>
      <c r="N2023">
        <v>15.859605711471589</v>
      </c>
      <c r="O2023">
        <v>25.969736378118611</v>
      </c>
      <c r="P2023">
        <v>38.157575395715241</v>
      </c>
      <c r="Q2023">
        <v>38.52494815796949</v>
      </c>
    </row>
    <row r="2024" spans="1:17" hidden="1" x14ac:dyDescent="0.25">
      <c r="A2024" t="s">
        <v>2</v>
      </c>
      <c r="B2024" t="s">
        <v>1936</v>
      </c>
      <c r="J2024">
        <v>0.15795331405035701</v>
      </c>
      <c r="K2024">
        <v>0.31764536857495501</v>
      </c>
      <c r="L2024">
        <v>0.47741428815897219</v>
      </c>
      <c r="M2024">
        <v>1.2803083629240251</v>
      </c>
      <c r="N2024">
        <v>2.1842483037586891</v>
      </c>
      <c r="O2024">
        <v>2.6359341340944691</v>
      </c>
      <c r="P2024">
        <v>3.3877255890621099</v>
      </c>
      <c r="Q2024">
        <v>4.4948238271025058</v>
      </c>
    </row>
    <row r="2025" spans="1:17" x14ac:dyDescent="0.25">
      <c r="A2025" t="s">
        <v>2</v>
      </c>
      <c r="B2025" t="s">
        <v>1937</v>
      </c>
      <c r="J2025">
        <v>6.3717142795749289E-3</v>
      </c>
      <c r="K2025">
        <v>7.5289468408720923E-3</v>
      </c>
      <c r="L2025">
        <v>8.3106315833753747E-3</v>
      </c>
      <c r="M2025">
        <v>7.0464487749564309E-3</v>
      </c>
      <c r="N2025">
        <v>3.7525744416261331E-3</v>
      </c>
      <c r="O2025">
        <v>4.1797243818663208E-3</v>
      </c>
      <c r="P2025">
        <v>5.8020200810449734E-3</v>
      </c>
      <c r="Q2025">
        <v>1.4261451650431019E-2</v>
      </c>
    </row>
    <row r="2026" spans="1:17" x14ac:dyDescent="0.25">
      <c r="A2026" t="s">
        <v>2</v>
      </c>
      <c r="B2026" t="s">
        <v>1938</v>
      </c>
      <c r="C2026">
        <v>2.738558838580377E-2</v>
      </c>
      <c r="D2026">
        <v>5.20694733629012E-2</v>
      </c>
      <c r="E2026">
        <v>7.4310807185178449E-2</v>
      </c>
      <c r="F2026">
        <v>9.1002186122135759E-2</v>
      </c>
      <c r="G2026">
        <v>0.10514471370691029</v>
      </c>
      <c r="H2026">
        <v>0.1165026824054101</v>
      </c>
      <c r="I2026">
        <v>0.12735298928300459</v>
      </c>
      <c r="J2026">
        <v>9.9319973655304983E-2</v>
      </c>
      <c r="K2026">
        <v>0.100097094777487</v>
      </c>
      <c r="L2026">
        <v>0.1007562560520134</v>
      </c>
      <c r="M2026">
        <v>0.1016715508300923</v>
      </c>
      <c r="N2026">
        <v>9.814709213113966E-2</v>
      </c>
      <c r="O2026">
        <v>3.5729379423821442E-2</v>
      </c>
      <c r="P2026">
        <v>6.7880717223369963E-3</v>
      </c>
      <c r="Q2026">
        <v>1.3062068204897951E-2</v>
      </c>
    </row>
    <row r="2027" spans="1:17" hidden="1" x14ac:dyDescent="0.25">
      <c r="A2027" t="s">
        <v>2</v>
      </c>
      <c r="B2027" t="s">
        <v>1939</v>
      </c>
      <c r="J2027">
        <v>370.69502171273609</v>
      </c>
      <c r="K2027">
        <v>352.87236035041701</v>
      </c>
      <c r="L2027">
        <v>328.21449413401132</v>
      </c>
      <c r="M2027">
        <v>341.9571189845044</v>
      </c>
      <c r="N2027">
        <v>348.60308691804568</v>
      </c>
      <c r="O2027">
        <v>390.24848030143909</v>
      </c>
      <c r="P2027">
        <v>433.79886890138209</v>
      </c>
      <c r="Q2027">
        <v>364.03203108065452</v>
      </c>
    </row>
    <row r="2028" spans="1:17" hidden="1" x14ac:dyDescent="0.25">
      <c r="A2028" t="s">
        <v>2</v>
      </c>
      <c r="B2028" t="s">
        <v>1940</v>
      </c>
      <c r="J2028">
        <v>36.662313427046222</v>
      </c>
      <c r="K2028">
        <v>40.253107313899818</v>
      </c>
      <c r="L2028">
        <v>41.045559576631007</v>
      </c>
      <c r="M2028">
        <v>45.195288615102697</v>
      </c>
      <c r="N2028">
        <v>47.857683753064443</v>
      </c>
      <c r="O2028">
        <v>41.210970947259341</v>
      </c>
      <c r="P2028">
        <v>39.830146532188863</v>
      </c>
      <c r="Q2028">
        <v>42.360091759607599</v>
      </c>
    </row>
    <row r="2029" spans="1:17" x14ac:dyDescent="0.25">
      <c r="A2029" t="s">
        <v>2</v>
      </c>
      <c r="B2029" t="s">
        <v>1941</v>
      </c>
      <c r="C2029">
        <v>1.3954966881938971</v>
      </c>
      <c r="D2029">
        <v>4.0216674092712168</v>
      </c>
      <c r="E2029">
        <v>53.323589250808567</v>
      </c>
      <c r="F2029">
        <v>54.229623442232871</v>
      </c>
      <c r="G2029">
        <v>55.14194395907618</v>
      </c>
      <c r="H2029">
        <v>56.061955505389939</v>
      </c>
      <c r="I2029">
        <v>59.596606781555487</v>
      </c>
      <c r="J2029">
        <v>22.5960390650751</v>
      </c>
      <c r="K2029">
        <v>19.382168807134889</v>
      </c>
      <c r="L2029">
        <v>16.03827715491418</v>
      </c>
      <c r="M2029">
        <v>6.478234793286382</v>
      </c>
      <c r="N2029">
        <v>4.0380945704111496E-3</v>
      </c>
      <c r="O2029">
        <v>4.4352897804061479E-3</v>
      </c>
      <c r="P2029">
        <v>6.1623317419971912E-3</v>
      </c>
      <c r="Q2029">
        <v>1.5563338018577851E-2</v>
      </c>
    </row>
    <row r="2030" spans="1:17" x14ac:dyDescent="0.25">
      <c r="A2030" t="s">
        <v>2</v>
      </c>
      <c r="B2030" t="s">
        <v>1942</v>
      </c>
      <c r="J2030">
        <v>4.8133319175889143E-3</v>
      </c>
      <c r="K2030">
        <v>5.6625997167988502E-3</v>
      </c>
      <c r="L2030">
        <v>6.3699989748148573E-3</v>
      </c>
      <c r="M2030">
        <v>7.471802231908571E-3</v>
      </c>
      <c r="N2030">
        <v>8.559800546714234E-3</v>
      </c>
      <c r="O2030">
        <v>7.9372603013769614E-3</v>
      </c>
      <c r="P2030">
        <v>6.4235759088483091E-3</v>
      </c>
      <c r="Q2030">
        <v>1.2007628833255381E-2</v>
      </c>
    </row>
    <row r="2031" spans="1:17" hidden="1" x14ac:dyDescent="0.25">
      <c r="A2031" t="s">
        <v>2</v>
      </c>
      <c r="B2031" t="s">
        <v>1943</v>
      </c>
      <c r="J2031">
        <v>0.21033720381387089</v>
      </c>
      <c r="K2031">
        <v>0.45302476830475408</v>
      </c>
      <c r="L2031">
        <v>0.70396083121018327</v>
      </c>
      <c r="M2031">
        <v>1.9897555222328851</v>
      </c>
      <c r="N2031">
        <v>3.2114115867241488</v>
      </c>
      <c r="O2031">
        <v>5.0538986503364587</v>
      </c>
      <c r="P2031">
        <v>7.23565038856814</v>
      </c>
      <c r="Q2031">
        <v>7.1463357078216632</v>
      </c>
    </row>
    <row r="2032" spans="1:17" hidden="1" x14ac:dyDescent="0.25">
      <c r="A2032" t="s">
        <v>2</v>
      </c>
      <c r="B2032" t="s">
        <v>1944</v>
      </c>
      <c r="J2032">
        <v>8.0820683874341437E-2</v>
      </c>
      <c r="K2032">
        <v>0.16319597498275379</v>
      </c>
      <c r="L2032">
        <v>0.24566594870668609</v>
      </c>
      <c r="M2032">
        <v>0.66123738688615452</v>
      </c>
      <c r="N2032">
        <v>1.0518212152754001</v>
      </c>
      <c r="O2032">
        <v>1.2155945966011159</v>
      </c>
      <c r="P2032">
        <v>1.52197615353646</v>
      </c>
      <c r="Q2032">
        <v>1.9814832770142301</v>
      </c>
    </row>
    <row r="2033" spans="1:17" x14ac:dyDescent="0.25">
      <c r="A2033" t="s">
        <v>2</v>
      </c>
      <c r="B2033" t="s">
        <v>1945</v>
      </c>
      <c r="J2033">
        <v>5.8276465514704194E-3</v>
      </c>
      <c r="K2033">
        <v>6.9642637451456059E-3</v>
      </c>
      <c r="L2033">
        <v>7.7191977908713143E-3</v>
      </c>
      <c r="M2033">
        <v>6.6946505226266242E-3</v>
      </c>
      <c r="N2033">
        <v>3.6024051547464369E-3</v>
      </c>
      <c r="O2033">
        <v>4.0253440088515117E-3</v>
      </c>
      <c r="P2033">
        <v>5.5639412728712267E-3</v>
      </c>
      <c r="Q2033">
        <v>1.3355040695448571E-2</v>
      </c>
    </row>
    <row r="2034" spans="1:17" x14ac:dyDescent="0.25">
      <c r="A2034" t="s">
        <v>2</v>
      </c>
      <c r="B2034" t="s">
        <v>1946</v>
      </c>
      <c r="C2034">
        <v>2.549729315218717E-2</v>
      </c>
      <c r="D2034">
        <v>4.9387871507773351E-2</v>
      </c>
      <c r="E2034">
        <v>7.2205845184086792E-2</v>
      </c>
      <c r="F2034">
        <v>8.6977617819543218E-2</v>
      </c>
      <c r="G2034">
        <v>0.1002810184253804</v>
      </c>
      <c r="H2034">
        <v>0.1098408907425788</v>
      </c>
      <c r="I2034">
        <v>0.1232233915097892</v>
      </c>
      <c r="J2034">
        <v>9.1598381464076631E-2</v>
      </c>
      <c r="K2034">
        <v>9.2229451524621572E-2</v>
      </c>
      <c r="L2034">
        <v>9.2712064028957486E-2</v>
      </c>
      <c r="M2034">
        <v>9.344002601894251E-2</v>
      </c>
      <c r="N2034">
        <v>9.0234051903332974E-2</v>
      </c>
      <c r="O2034">
        <v>3.3570897869613828E-2</v>
      </c>
      <c r="P2034">
        <v>6.7201317046845354E-3</v>
      </c>
      <c r="Q2034">
        <v>1.2771300658672109E-2</v>
      </c>
    </row>
    <row r="2035" spans="1:17" hidden="1" x14ac:dyDescent="0.25">
      <c r="A2035" t="s">
        <v>2</v>
      </c>
      <c r="B2035" t="s">
        <v>1947</v>
      </c>
      <c r="J2035">
        <v>39.297813248108874</v>
      </c>
      <c r="K2035">
        <v>40.614638887893022</v>
      </c>
      <c r="L2035">
        <v>40.650701503957727</v>
      </c>
      <c r="M2035">
        <v>41.181323557561257</v>
      </c>
      <c r="N2035">
        <v>42.009829236127374</v>
      </c>
      <c r="O2035">
        <v>48.949112465795316</v>
      </c>
      <c r="P2035">
        <v>54.483795345202601</v>
      </c>
      <c r="Q2035">
        <v>44.29078728443212</v>
      </c>
    </row>
    <row r="2036" spans="1:17" hidden="1" x14ac:dyDescent="0.25">
      <c r="A2036" t="s">
        <v>2</v>
      </c>
      <c r="B2036" t="s">
        <v>1948</v>
      </c>
      <c r="J2036">
        <v>10.83587211393778</v>
      </c>
      <c r="K2036">
        <v>12.11405441732933</v>
      </c>
      <c r="L2036">
        <v>12.48042269068266</v>
      </c>
      <c r="M2036">
        <v>13.63023663173173</v>
      </c>
      <c r="N2036">
        <v>14.390949814816461</v>
      </c>
      <c r="O2036">
        <v>12.35503202462216</v>
      </c>
      <c r="P2036">
        <v>11.93816279103763</v>
      </c>
      <c r="Q2036">
        <v>12.637711498796151</v>
      </c>
    </row>
    <row r="2037" spans="1:17" x14ac:dyDescent="0.25">
      <c r="A2037" t="s">
        <v>2</v>
      </c>
      <c r="B2037" t="s">
        <v>1949</v>
      </c>
      <c r="C2037">
        <v>0.47882206474703448</v>
      </c>
      <c r="D2037">
        <v>1.3771385092285819</v>
      </c>
      <c r="E2037">
        <v>15.923935894127551</v>
      </c>
      <c r="F2037">
        <v>16.37658413065023</v>
      </c>
      <c r="G2037">
        <v>16.832406901932341</v>
      </c>
      <c r="H2037">
        <v>17.2923331666358</v>
      </c>
      <c r="I2037">
        <v>18.46669045271285</v>
      </c>
      <c r="J2037">
        <v>7.070281707451926</v>
      </c>
      <c r="K2037">
        <v>6.1536759826936498</v>
      </c>
      <c r="L2037">
        <v>5.1798562116482634</v>
      </c>
      <c r="M2037">
        <v>2.1209932349335689</v>
      </c>
      <c r="N2037">
        <v>3.9874124247952364E-3</v>
      </c>
      <c r="O2037">
        <v>4.3697426448631822E-3</v>
      </c>
      <c r="P2037">
        <v>6.0421634631405308E-3</v>
      </c>
      <c r="Q2037">
        <v>1.5033629865872261E-2</v>
      </c>
    </row>
    <row r="2038" spans="1:17" x14ac:dyDescent="0.25">
      <c r="A2038" t="s">
        <v>2</v>
      </c>
      <c r="B2038" t="s">
        <v>1950</v>
      </c>
      <c r="J2038">
        <v>5.0930282046817458E-3</v>
      </c>
      <c r="K2038">
        <v>5.9309758441506086E-3</v>
      </c>
      <c r="L2038">
        <v>6.6547205940794144E-3</v>
      </c>
      <c r="M2038">
        <v>7.7252692677641354E-3</v>
      </c>
      <c r="N2038">
        <v>8.8228751843703636E-3</v>
      </c>
      <c r="O2038">
        <v>8.1601650057230284E-3</v>
      </c>
      <c r="P2038">
        <v>6.59884851623555E-3</v>
      </c>
      <c r="Q2038">
        <v>1.24781471571828E-2</v>
      </c>
    </row>
    <row r="2039" spans="1:17" hidden="1" x14ac:dyDescent="0.25">
      <c r="A2039" t="s">
        <v>2</v>
      </c>
      <c r="B2039" t="s">
        <v>1951</v>
      </c>
      <c r="J2039">
        <v>0.59882566787331926</v>
      </c>
      <c r="K2039">
        <v>1.2869172266444591</v>
      </c>
      <c r="L2039">
        <v>1.997970735454397</v>
      </c>
      <c r="M2039">
        <v>5.6362168575292761</v>
      </c>
      <c r="N2039">
        <v>8.7442267550040391</v>
      </c>
      <c r="O2039">
        <v>13.42444645828016</v>
      </c>
      <c r="P2039">
        <v>18.91682521205184</v>
      </c>
      <c r="Q2039">
        <v>18.50219615520405</v>
      </c>
    </row>
    <row r="2040" spans="1:17" hidden="1" x14ac:dyDescent="0.25">
      <c r="A2040" t="s">
        <v>2</v>
      </c>
      <c r="B2040" t="s">
        <v>1952</v>
      </c>
      <c r="J2040">
        <v>0.22001664203857321</v>
      </c>
      <c r="K2040">
        <v>0.44199146565538161</v>
      </c>
      <c r="L2040">
        <v>0.66400983753821541</v>
      </c>
      <c r="M2040">
        <v>1.7817393082344331</v>
      </c>
      <c r="N2040">
        <v>2.7290905507417111</v>
      </c>
      <c r="O2040">
        <v>3.0775994946364169</v>
      </c>
      <c r="P2040">
        <v>3.7933770368825548</v>
      </c>
      <c r="Q2040">
        <v>4.8906304022294922</v>
      </c>
    </row>
    <row r="2041" spans="1:17" x14ac:dyDescent="0.25">
      <c r="A2041" t="s">
        <v>2</v>
      </c>
      <c r="B2041" t="s">
        <v>1953</v>
      </c>
      <c r="J2041">
        <v>6.5514940251074254E-3</v>
      </c>
      <c r="K2041">
        <v>7.7446057768013584E-3</v>
      </c>
      <c r="L2041">
        <v>8.5316326652213354E-3</v>
      </c>
      <c r="M2041">
        <v>7.1733678118526094E-3</v>
      </c>
      <c r="N2041">
        <v>3.793515530308102E-3</v>
      </c>
      <c r="O2041">
        <v>4.2064128170374512E-3</v>
      </c>
      <c r="P2041">
        <v>5.8300517658034477E-3</v>
      </c>
      <c r="Q2041">
        <v>1.4340112640266311E-2</v>
      </c>
    </row>
    <row r="2042" spans="1:17" x14ac:dyDescent="0.25">
      <c r="A2042" t="s">
        <v>2</v>
      </c>
      <c r="B2042" t="s">
        <v>1954</v>
      </c>
      <c r="C2042">
        <v>2.6580767997890671E-2</v>
      </c>
      <c r="D2042">
        <v>5.1308679904742333E-2</v>
      </c>
      <c r="E2042">
        <v>7.2929900677260004E-2</v>
      </c>
      <c r="F2042">
        <v>8.7942576794847099E-2</v>
      </c>
      <c r="G2042">
        <v>0.1022572359227966</v>
      </c>
      <c r="H2042">
        <v>0.1131533567883688</v>
      </c>
      <c r="I2042">
        <v>0.12995852957837059</v>
      </c>
      <c r="J2042">
        <v>9.6898083118725012E-2</v>
      </c>
      <c r="K2042">
        <v>9.7615671909243015E-2</v>
      </c>
      <c r="L2042">
        <v>9.8207141118917665E-2</v>
      </c>
      <c r="M2042">
        <v>9.9056132332396532E-2</v>
      </c>
      <c r="N2042">
        <v>9.5634550860615439E-2</v>
      </c>
      <c r="O2042">
        <v>3.5021837236454773E-2</v>
      </c>
      <c r="P2042">
        <v>6.7710308908972951E-3</v>
      </c>
      <c r="Q2042">
        <v>1.29787154807233E-2</v>
      </c>
    </row>
    <row r="2043" spans="1:17" hidden="1" x14ac:dyDescent="0.25">
      <c r="A2043" t="s">
        <v>2</v>
      </c>
      <c r="B2043" t="s">
        <v>1955</v>
      </c>
      <c r="J2043">
        <v>124.01574745100849</v>
      </c>
      <c r="K2043">
        <v>124.6327854498853</v>
      </c>
      <c r="L2043">
        <v>122.77779136832071</v>
      </c>
      <c r="M2043">
        <v>126.4011468248854</v>
      </c>
      <c r="N2043">
        <v>130.9974838183289</v>
      </c>
      <c r="O2043">
        <v>150.7792922119317</v>
      </c>
      <c r="P2043">
        <v>167.69211241785021</v>
      </c>
      <c r="Q2043">
        <v>137.5286514763053</v>
      </c>
    </row>
    <row r="2044" spans="1:17" hidden="1" x14ac:dyDescent="0.25">
      <c r="A2044" t="s">
        <v>2</v>
      </c>
      <c r="B2044" t="s">
        <v>1956</v>
      </c>
      <c r="J2044">
        <v>31.958820218443769</v>
      </c>
      <c r="K2044">
        <v>35.240906503154648</v>
      </c>
      <c r="L2044">
        <v>36.053023561447723</v>
      </c>
      <c r="M2044">
        <v>39.661926635443272</v>
      </c>
      <c r="N2044">
        <v>42.020515384580868</v>
      </c>
      <c r="O2044">
        <v>36.185713740517343</v>
      </c>
      <c r="P2044">
        <v>34.961419343239513</v>
      </c>
      <c r="Q2044">
        <v>37.131706326486693</v>
      </c>
    </row>
    <row r="2045" spans="1:17" x14ac:dyDescent="0.25">
      <c r="A2045" t="s">
        <v>2</v>
      </c>
      <c r="B2045" t="s">
        <v>1957</v>
      </c>
      <c r="C2045">
        <v>1.2726322412869899</v>
      </c>
      <c r="D2045">
        <v>3.6654861488494408</v>
      </c>
      <c r="E2045">
        <v>46.710282454183321</v>
      </c>
      <c r="F2045">
        <v>47.655022442289891</v>
      </c>
      <c r="G2045">
        <v>48.606365272194957</v>
      </c>
      <c r="H2045">
        <v>49.565772376206468</v>
      </c>
      <c r="I2045">
        <v>52.943947332433403</v>
      </c>
      <c r="J2045">
        <v>20.166870552745351</v>
      </c>
      <c r="K2045">
        <v>17.390475716457129</v>
      </c>
      <c r="L2045">
        <v>14.476181050084231</v>
      </c>
      <c r="M2045">
        <v>5.9210681642161713</v>
      </c>
      <c r="N2045">
        <v>4.0346973310633636E-3</v>
      </c>
      <c r="O2045">
        <v>4.4307251662874751E-3</v>
      </c>
      <c r="P2045">
        <v>6.1534922429099239E-3</v>
      </c>
      <c r="Q2045">
        <v>1.55212820284423E-2</v>
      </c>
    </row>
    <row r="2046" spans="1:17" x14ac:dyDescent="0.25">
      <c r="A2046" t="s">
        <v>2</v>
      </c>
      <c r="B2046" t="s">
        <v>1958</v>
      </c>
      <c r="J2046">
        <v>4.7660060835827134E-3</v>
      </c>
      <c r="K2046">
        <v>5.6274838559089036E-3</v>
      </c>
      <c r="L2046">
        <v>6.3357057858084154E-3</v>
      </c>
      <c r="M2046">
        <v>7.4441901758013507E-3</v>
      </c>
      <c r="N2046">
        <v>8.544078614054965E-3</v>
      </c>
      <c r="O2046">
        <v>7.9284367627303776E-3</v>
      </c>
      <c r="P2046">
        <v>6.4240481935968954E-3</v>
      </c>
      <c r="Q2046">
        <v>1.202488297851839E-2</v>
      </c>
    </row>
    <row r="2047" spans="1:17" hidden="1" x14ac:dyDescent="0.25">
      <c r="A2047" t="s">
        <v>2</v>
      </c>
      <c r="B2047" t="s">
        <v>1959</v>
      </c>
      <c r="J2047">
        <v>0.1923817290283456</v>
      </c>
      <c r="K2047">
        <v>0.41690605228073491</v>
      </c>
      <c r="L2047">
        <v>0.6483919847183941</v>
      </c>
      <c r="M2047">
        <v>1.8396130083400191</v>
      </c>
      <c r="N2047">
        <v>3.166558695600429</v>
      </c>
      <c r="O2047">
        <v>5.0478084126155238</v>
      </c>
      <c r="P2047">
        <v>7.3679320454613686</v>
      </c>
      <c r="Q2047">
        <v>7.4236400604367878</v>
      </c>
    </row>
    <row r="2048" spans="1:17" hidden="1" x14ac:dyDescent="0.25">
      <c r="A2048" t="s">
        <v>2</v>
      </c>
      <c r="B2048" t="s">
        <v>1960</v>
      </c>
      <c r="J2048">
        <v>2.3885762533587492E-2</v>
      </c>
      <c r="K2048">
        <v>4.8516613193272537E-2</v>
      </c>
      <c r="L2048">
        <v>7.3385621496686815E-2</v>
      </c>
      <c r="M2048">
        <v>0.19947668608792679</v>
      </c>
      <c r="N2048">
        <v>0.33682022815838841</v>
      </c>
      <c r="O2048">
        <v>0.40295942255550848</v>
      </c>
      <c r="P2048">
        <v>0.51508307375384421</v>
      </c>
      <c r="Q2048">
        <v>0.67926527547327031</v>
      </c>
    </row>
    <row r="2049" spans="1:17" x14ac:dyDescent="0.25">
      <c r="A2049" t="s">
        <v>2</v>
      </c>
      <c r="B2049" t="s">
        <v>1961</v>
      </c>
      <c r="J2049">
        <v>3.8324123388929921E-3</v>
      </c>
      <c r="K2049">
        <v>5.4491058157491367E-3</v>
      </c>
      <c r="L2049">
        <v>6.2402222514655126E-3</v>
      </c>
      <c r="M2049">
        <v>5.7347711029401022E-3</v>
      </c>
      <c r="N2049">
        <v>3.2292809173694909E-3</v>
      </c>
      <c r="O2049">
        <v>3.678834513971517E-3</v>
      </c>
      <c r="P2049">
        <v>5.0671927157931208E-3</v>
      </c>
      <c r="Q2049">
        <v>1.174006174982817E-2</v>
      </c>
    </row>
    <row r="2050" spans="1:17" x14ac:dyDescent="0.25">
      <c r="A2050" t="s">
        <v>2</v>
      </c>
      <c r="B2050" t="s">
        <v>1962</v>
      </c>
      <c r="C2050">
        <v>2.484782344683064E-2</v>
      </c>
      <c r="D2050">
        <v>4.5980331212810747E-2</v>
      </c>
      <c r="E2050">
        <v>6.8565200530083317E-2</v>
      </c>
      <c r="F2050">
        <v>8.2852489380438446E-2</v>
      </c>
      <c r="G2050">
        <v>9.4066985684492163E-2</v>
      </c>
      <c r="H2050">
        <v>0.10496732925459031</v>
      </c>
      <c r="I2050">
        <v>0.1289972153774408</v>
      </c>
      <c r="J2050">
        <v>8.8092051756113662E-2</v>
      </c>
      <c r="K2050">
        <v>8.8696712640782313E-2</v>
      </c>
      <c r="L2050">
        <v>8.9143065569625118E-2</v>
      </c>
      <c r="M2050">
        <v>8.9825902313461256E-2</v>
      </c>
      <c r="N2050">
        <v>8.6742965085787355E-2</v>
      </c>
      <c r="O2050">
        <v>3.2407888618270528E-2</v>
      </c>
      <c r="P2050">
        <v>6.6840365027058223E-3</v>
      </c>
      <c r="Q2050">
        <v>1.2645691183468741E-2</v>
      </c>
    </row>
    <row r="2051" spans="1:17" hidden="1" x14ac:dyDescent="0.25">
      <c r="A2051" t="s">
        <v>2</v>
      </c>
      <c r="B2051" t="s">
        <v>1963</v>
      </c>
      <c r="J2051">
        <v>25.587917598786639</v>
      </c>
      <c r="K2051">
        <v>26.753764346435169</v>
      </c>
      <c r="L2051">
        <v>26.9811872440293</v>
      </c>
      <c r="M2051">
        <v>27.270566892509311</v>
      </c>
      <c r="N2051">
        <v>27.84773963545749</v>
      </c>
      <c r="O2051">
        <v>31.443909063678991</v>
      </c>
      <c r="P2051">
        <v>34.966540956714688</v>
      </c>
      <c r="Q2051">
        <v>28.533873969313461</v>
      </c>
    </row>
    <row r="2052" spans="1:17" hidden="1" x14ac:dyDescent="0.25">
      <c r="A2052" t="s">
        <v>2</v>
      </c>
      <c r="B2052" t="s">
        <v>1964</v>
      </c>
      <c r="J2052">
        <v>2.361441398366769</v>
      </c>
      <c r="K2052">
        <v>2.648612996603279</v>
      </c>
      <c r="L2052">
        <v>2.723789223179955</v>
      </c>
      <c r="M2052">
        <v>2.9458456066226142</v>
      </c>
      <c r="N2052">
        <v>3.099214876224786</v>
      </c>
      <c r="O2052">
        <v>2.655444460000385</v>
      </c>
      <c r="P2052">
        <v>2.5665619754813682</v>
      </c>
      <c r="Q2052">
        <v>2.7134153633586711</v>
      </c>
    </row>
    <row r="2053" spans="1:17" x14ac:dyDescent="0.25">
      <c r="A2053" t="s">
        <v>2</v>
      </c>
      <c r="B2053" t="s">
        <v>1965</v>
      </c>
      <c r="C2053">
        <v>9.6487038489177016E-2</v>
      </c>
      <c r="D2053">
        <v>0.27445009738039622</v>
      </c>
      <c r="E2053">
        <v>3.400736017729769</v>
      </c>
      <c r="F2053">
        <v>3.4764810947252549</v>
      </c>
      <c r="G2053">
        <v>3.552906433227859</v>
      </c>
      <c r="H2053">
        <v>3.629609090230324</v>
      </c>
      <c r="I2053">
        <v>3.912440799905081</v>
      </c>
      <c r="J2053">
        <v>1.4289928048702429</v>
      </c>
      <c r="K2053">
        <v>1.2440514632150159</v>
      </c>
      <c r="L2053">
        <v>1.050377499246435</v>
      </c>
      <c r="M2053">
        <v>0.43714708155595688</v>
      </c>
      <c r="N2053">
        <v>3.838384934688572E-3</v>
      </c>
      <c r="O2053">
        <v>4.1863794605663304E-3</v>
      </c>
      <c r="P2053">
        <v>5.7316622145137984E-3</v>
      </c>
      <c r="Q2053">
        <v>1.375183323094439E-2</v>
      </c>
    </row>
    <row r="2054" spans="1:17" x14ac:dyDescent="0.25">
      <c r="A2054" t="s">
        <v>2</v>
      </c>
      <c r="B2054" t="s">
        <v>1966</v>
      </c>
      <c r="J2054">
        <v>4.5451311456026046E-3</v>
      </c>
      <c r="K2054">
        <v>5.3800558219402822E-3</v>
      </c>
      <c r="L2054">
        <v>6.0783590092548974E-3</v>
      </c>
      <c r="M2054">
        <v>7.2381005446312957E-3</v>
      </c>
      <c r="N2054">
        <v>8.3300095557407063E-3</v>
      </c>
      <c r="O2054">
        <v>7.7495129055822082E-3</v>
      </c>
      <c r="P2054">
        <v>6.2858521514261726E-3</v>
      </c>
      <c r="Q2054">
        <v>1.1650801246894179E-2</v>
      </c>
    </row>
    <row r="2055" spans="1:17" hidden="1" x14ac:dyDescent="0.25">
      <c r="A2055" t="s">
        <v>2</v>
      </c>
      <c r="B2055" t="s">
        <v>1967</v>
      </c>
      <c r="J2055">
        <v>0.107706027167668</v>
      </c>
      <c r="K2055">
        <v>0.2314169701829735</v>
      </c>
      <c r="L2055">
        <v>0.35950262349748752</v>
      </c>
      <c r="M2055">
        <v>1.017992720302946</v>
      </c>
      <c r="N2055">
        <v>1.756901392516907</v>
      </c>
      <c r="O2055">
        <v>2.8925629854341621</v>
      </c>
      <c r="P2055">
        <v>4.2433451312919956</v>
      </c>
      <c r="Q2055">
        <v>4.2505438502844912</v>
      </c>
    </row>
    <row r="2056" spans="1:17" hidden="1" x14ac:dyDescent="0.25">
      <c r="A2056" t="s">
        <v>2</v>
      </c>
      <c r="B2056" t="s">
        <v>1968</v>
      </c>
      <c r="J2056">
        <v>3.2111738027565923E-2</v>
      </c>
      <c r="K2056">
        <v>6.5288105785431427E-2</v>
      </c>
      <c r="L2056">
        <v>9.8632870134518241E-2</v>
      </c>
      <c r="M2056">
        <v>0.26720558998554073</v>
      </c>
      <c r="N2056">
        <v>0.45374846470833752</v>
      </c>
      <c r="O2056">
        <v>0.54523804300913292</v>
      </c>
      <c r="P2056">
        <v>0.69883269100130574</v>
      </c>
      <c r="Q2056">
        <v>0.92326625522919459</v>
      </c>
    </row>
    <row r="2057" spans="1:17" x14ac:dyDescent="0.25">
      <c r="A2057" t="s">
        <v>2</v>
      </c>
      <c r="B2057" t="s">
        <v>1969</v>
      </c>
      <c r="J2057">
        <v>4.5840986613306491E-3</v>
      </c>
      <c r="K2057">
        <v>5.9211973480853171E-3</v>
      </c>
      <c r="L2057">
        <v>6.6638394770986934E-3</v>
      </c>
      <c r="M2057">
        <v>6.0010872354479662E-3</v>
      </c>
      <c r="N2057">
        <v>3.3415018763100022E-3</v>
      </c>
      <c r="O2057">
        <v>3.790599437730188E-3</v>
      </c>
      <c r="P2057">
        <v>5.2300857851744894E-3</v>
      </c>
      <c r="Q2057">
        <v>1.2239345047917179E-2</v>
      </c>
    </row>
    <row r="2058" spans="1:17" x14ac:dyDescent="0.25">
      <c r="A2058" t="s">
        <v>2</v>
      </c>
      <c r="B2058" t="s">
        <v>1970</v>
      </c>
      <c r="C2058">
        <v>2.6365980817344339E-2</v>
      </c>
      <c r="D2058">
        <v>4.9043289283135123E-2</v>
      </c>
      <c r="E2058">
        <v>7.3025431420592576E-2</v>
      </c>
      <c r="F2058">
        <v>8.7708494469074902E-2</v>
      </c>
      <c r="G2058">
        <v>0.1024302937105301</v>
      </c>
      <c r="H2058">
        <v>0.11224098256217301</v>
      </c>
      <c r="I2058">
        <v>0.12535152491035631</v>
      </c>
      <c r="J2058">
        <v>9.4539087244091574E-2</v>
      </c>
      <c r="K2058">
        <v>9.5227044705428296E-2</v>
      </c>
      <c r="L2058">
        <v>9.5781995205186099E-2</v>
      </c>
      <c r="M2058">
        <v>9.6591191477851349E-2</v>
      </c>
      <c r="N2058">
        <v>9.3238892053891478E-2</v>
      </c>
      <c r="O2058">
        <v>3.4148772565653802E-2</v>
      </c>
      <c r="P2058">
        <v>6.7553222023901622E-3</v>
      </c>
      <c r="Q2058">
        <v>1.2909276637749829E-2</v>
      </c>
    </row>
    <row r="2059" spans="1:17" hidden="1" x14ac:dyDescent="0.25">
      <c r="A2059" t="s">
        <v>2</v>
      </c>
      <c r="B2059" t="s">
        <v>1971</v>
      </c>
      <c r="J2059">
        <v>76.603548316982412</v>
      </c>
      <c r="K2059">
        <v>77.79783668090819</v>
      </c>
      <c r="L2059">
        <v>77.276428548413136</v>
      </c>
      <c r="M2059">
        <v>78.863433781766375</v>
      </c>
      <c r="N2059">
        <v>81.034509839108466</v>
      </c>
      <c r="O2059">
        <v>94.130886406642418</v>
      </c>
      <c r="P2059">
        <v>104.7184542055911</v>
      </c>
      <c r="Q2059">
        <v>85.437895940071229</v>
      </c>
    </row>
    <row r="2060" spans="1:17" hidden="1" x14ac:dyDescent="0.25">
      <c r="A2060" t="s">
        <v>2</v>
      </c>
      <c r="B2060" t="s">
        <v>1972</v>
      </c>
      <c r="J2060">
        <v>16.56318686002319</v>
      </c>
      <c r="K2060">
        <v>18.459477375454249</v>
      </c>
      <c r="L2060">
        <v>18.981852974330408</v>
      </c>
      <c r="M2060">
        <v>20.625558458771319</v>
      </c>
      <c r="N2060">
        <v>21.64767187037479</v>
      </c>
      <c r="O2060">
        <v>18.601187628303951</v>
      </c>
      <c r="P2060">
        <v>17.974369779219259</v>
      </c>
      <c r="Q2060">
        <v>19.04690256286127</v>
      </c>
    </row>
    <row r="2061" spans="1:17" x14ac:dyDescent="0.25">
      <c r="A2061" t="s">
        <v>2</v>
      </c>
      <c r="B2061" t="s">
        <v>1973</v>
      </c>
      <c r="C2061">
        <v>0.60259900938208688</v>
      </c>
      <c r="D2061">
        <v>1.732720030164731</v>
      </c>
      <c r="E2061">
        <v>23.97831199272256</v>
      </c>
      <c r="F2061">
        <v>24.3000019038343</v>
      </c>
      <c r="G2061">
        <v>24.623768443139461</v>
      </c>
      <c r="H2061">
        <v>24.950324630652808</v>
      </c>
      <c r="I2061">
        <v>26.42699836047284</v>
      </c>
      <c r="J2061">
        <v>9.963586947505183</v>
      </c>
      <c r="K2061">
        <v>8.5716528470359759</v>
      </c>
      <c r="L2061">
        <v>7.1021314302196776</v>
      </c>
      <c r="M2061">
        <v>2.7877524197922159</v>
      </c>
      <c r="N2061">
        <v>4.0099765364431687E-3</v>
      </c>
      <c r="O2061">
        <v>4.398336988649834E-3</v>
      </c>
      <c r="P2061">
        <v>6.0932039506913617E-3</v>
      </c>
      <c r="Q2061">
        <v>1.524942183480418E-2</v>
      </c>
    </row>
    <row r="2062" spans="1:17" hidden="1" x14ac:dyDescent="0.25">
      <c r="A2062" t="s">
        <v>2</v>
      </c>
      <c r="B2062" t="s">
        <v>1974</v>
      </c>
      <c r="J2062">
        <v>7.3631007327083497E-2</v>
      </c>
      <c r="K2062">
        <v>0.15840553428445611</v>
      </c>
      <c r="L2062">
        <v>0.24633037179717621</v>
      </c>
      <c r="M2062">
        <v>0.69799008873479362</v>
      </c>
      <c r="N2062">
        <v>1.164420312516973</v>
      </c>
      <c r="O2062">
        <v>1.8742606097497381</v>
      </c>
      <c r="P2062">
        <v>2.7174247963880149</v>
      </c>
      <c r="Q2062">
        <v>2.702065222197616</v>
      </c>
    </row>
    <row r="2063" spans="1:17" x14ac:dyDescent="0.25">
      <c r="A2063" t="s">
        <v>2</v>
      </c>
      <c r="B2063" t="s">
        <v>1975</v>
      </c>
      <c r="J2063">
        <v>4.3661922637880527E-3</v>
      </c>
      <c r="K2063">
        <v>5.1712159215353253E-3</v>
      </c>
      <c r="L2063">
        <v>5.8514277247851991E-3</v>
      </c>
      <c r="M2063">
        <v>7.0518219545532418E-3</v>
      </c>
      <c r="N2063">
        <v>8.1296962546280691E-3</v>
      </c>
      <c r="O2063">
        <v>7.5745901035941046E-3</v>
      </c>
      <c r="P2063">
        <v>6.1471158128148977E-3</v>
      </c>
      <c r="Q2063">
        <v>1.126867957248474E-2</v>
      </c>
    </row>
    <row r="2064" spans="1:17" hidden="1" x14ac:dyDescent="0.25">
      <c r="A2064" t="s">
        <v>2</v>
      </c>
      <c r="B2064" t="s">
        <v>1976</v>
      </c>
      <c r="J2064">
        <v>7.3631039016499478E-2</v>
      </c>
      <c r="K2064">
        <v>0.15840561066792991</v>
      </c>
      <c r="L2064">
        <v>0.24632975737461951</v>
      </c>
      <c r="M2064">
        <v>0.69798750489868511</v>
      </c>
      <c r="N2064">
        <v>1.16441659414715</v>
      </c>
      <c r="O2064">
        <v>1.874256039502153</v>
      </c>
      <c r="P2064">
        <v>2.7174220863714522</v>
      </c>
      <c r="Q2064">
        <v>2.7020857534459028</v>
      </c>
    </row>
    <row r="2065" spans="1:17" hidden="1" x14ac:dyDescent="0.25">
      <c r="A2065" t="s">
        <v>2</v>
      </c>
      <c r="B2065" t="s">
        <v>1977</v>
      </c>
      <c r="J2065">
        <v>2.6816706891521179E-2</v>
      </c>
      <c r="K2065">
        <v>5.4506668693643789E-2</v>
      </c>
      <c r="L2065">
        <v>8.2409070665298637E-2</v>
      </c>
      <c r="M2065">
        <v>0.22376966003544679</v>
      </c>
      <c r="N2065">
        <v>0.36814979603334552</v>
      </c>
      <c r="O2065">
        <v>0.4338891311943523</v>
      </c>
      <c r="P2065">
        <v>0.54969959503685661</v>
      </c>
      <c r="Q2065">
        <v>0.72022060565054224</v>
      </c>
    </row>
    <row r="2066" spans="1:17" x14ac:dyDescent="0.25">
      <c r="A2066" t="s">
        <v>2</v>
      </c>
      <c r="B2066" t="s">
        <v>1978</v>
      </c>
      <c r="J2066">
        <v>4.1211665444161804E-3</v>
      </c>
      <c r="K2066">
        <v>5.6391039530407231E-3</v>
      </c>
      <c r="L2066">
        <v>6.4086563647427867E-3</v>
      </c>
      <c r="M2066">
        <v>5.8385245195715363E-3</v>
      </c>
      <c r="N2066">
        <v>3.2664084536672632E-3</v>
      </c>
      <c r="O2066">
        <v>3.708545823770993E-3</v>
      </c>
      <c r="P2066">
        <v>5.1039612777240709E-3</v>
      </c>
      <c r="Q2066">
        <v>1.1837371149826329E-2</v>
      </c>
    </row>
    <row r="2067" spans="1:17" hidden="1" x14ac:dyDescent="0.25">
      <c r="A2067" t="s">
        <v>2</v>
      </c>
      <c r="B2067" t="s">
        <v>1979</v>
      </c>
      <c r="J2067">
        <v>31.91495255541961</v>
      </c>
      <c r="K2067">
        <v>33.322371853097899</v>
      </c>
      <c r="L2067">
        <v>33.463486094305473</v>
      </c>
      <c r="M2067">
        <v>33.809198287535558</v>
      </c>
      <c r="N2067">
        <v>34.449349170063698</v>
      </c>
      <c r="O2067">
        <v>40.162685566432643</v>
      </c>
      <c r="P2067">
        <v>44.75365988335416</v>
      </c>
      <c r="Q2067">
        <v>36.321629868201747</v>
      </c>
    </row>
    <row r="2068" spans="1:17" x14ac:dyDescent="0.25">
      <c r="A2068" t="s">
        <v>2</v>
      </c>
      <c r="B2068" t="s">
        <v>1980</v>
      </c>
      <c r="C2068">
        <v>2.5449473014334489E-2</v>
      </c>
      <c r="D2068">
        <v>4.8001644519359447E-2</v>
      </c>
      <c r="E2068">
        <v>7.1058060220239166E-2</v>
      </c>
      <c r="F2068">
        <v>8.3624390262932058E-2</v>
      </c>
      <c r="G2068">
        <v>9.5151258379804135E-2</v>
      </c>
      <c r="H2068">
        <v>0.100123552737656</v>
      </c>
      <c r="I2068">
        <v>0.1218291769172094</v>
      </c>
      <c r="J2068">
        <v>8.8990995337880741E-2</v>
      </c>
      <c r="K2068">
        <v>8.9616115000253654E-2</v>
      </c>
      <c r="L2068">
        <v>9.008966412583172E-2</v>
      </c>
      <c r="M2068">
        <v>9.0804357813604894E-2</v>
      </c>
      <c r="N2068">
        <v>8.7643753843165084E-2</v>
      </c>
      <c r="O2068">
        <v>3.246094261547109E-2</v>
      </c>
      <c r="P2068">
        <v>6.7053970841807024E-3</v>
      </c>
      <c r="Q2068">
        <v>1.271816804099307E-2</v>
      </c>
    </row>
    <row r="2069" spans="1:17" hidden="1" x14ac:dyDescent="0.25">
      <c r="A2069" t="s">
        <v>2</v>
      </c>
      <c r="B2069" t="s">
        <v>1981</v>
      </c>
      <c r="J2069">
        <v>31.920691912693229</v>
      </c>
      <c r="K2069">
        <v>33.326383538337637</v>
      </c>
      <c r="L2069">
        <v>33.451357501313517</v>
      </c>
      <c r="M2069">
        <v>33.80313316220338</v>
      </c>
      <c r="N2069">
        <v>34.446310590798127</v>
      </c>
      <c r="O2069">
        <v>40.160765536975717</v>
      </c>
      <c r="P2069">
        <v>44.752606968349582</v>
      </c>
      <c r="Q2069">
        <v>36.325452794189687</v>
      </c>
    </row>
    <row r="2070" spans="1:17" hidden="1" x14ac:dyDescent="0.25">
      <c r="A2070" t="s">
        <v>2</v>
      </c>
      <c r="B2070" t="s">
        <v>1982</v>
      </c>
      <c r="C2070">
        <v>2.8001978917444061</v>
      </c>
      <c r="D2070">
        <v>3.4330948487140072</v>
      </c>
      <c r="E2070">
        <v>2.6601152749617158</v>
      </c>
      <c r="F2070">
        <v>2.7080277494236631</v>
      </c>
      <c r="G2070">
        <v>2.75390548092401</v>
      </c>
      <c r="H2070">
        <v>2.745223761727634</v>
      </c>
      <c r="I2070">
        <v>2.8989899871819591</v>
      </c>
      <c r="J2070">
        <v>1.161447200959582</v>
      </c>
      <c r="K2070">
        <v>1.145500211473953</v>
      </c>
      <c r="L2070">
        <v>0.98217092738766776</v>
      </c>
      <c r="M2070">
        <v>0.60883718916265195</v>
      </c>
      <c r="N2070">
        <v>0.2326885648034486</v>
      </c>
    </row>
    <row r="2071" spans="1:17" hidden="1" x14ac:dyDescent="0.25">
      <c r="A2071" t="s">
        <v>2</v>
      </c>
      <c r="B2071" t="s">
        <v>1983</v>
      </c>
      <c r="J2071">
        <v>8.6335545447426725</v>
      </c>
      <c r="K2071">
        <v>9.6842068822667091</v>
      </c>
      <c r="L2071">
        <v>9.9906614106322493</v>
      </c>
      <c r="M2071">
        <v>10.82941778357379</v>
      </c>
      <c r="N2071">
        <v>11.34365179429248</v>
      </c>
      <c r="O2071">
        <v>9.7323642313588383</v>
      </c>
      <c r="P2071">
        <v>9.404738142923998</v>
      </c>
      <c r="Q2071">
        <v>9.9504709057888316</v>
      </c>
    </row>
    <row r="2072" spans="1:17" x14ac:dyDescent="0.25">
      <c r="A2072" t="s">
        <v>2</v>
      </c>
      <c r="B2072" t="s">
        <v>1984</v>
      </c>
      <c r="C2072">
        <v>0.30768821626414</v>
      </c>
      <c r="D2072">
        <v>0.8898571324429313</v>
      </c>
      <c r="E2072">
        <v>12.41280270044108</v>
      </c>
      <c r="F2072">
        <v>12.56163220117784</v>
      </c>
      <c r="G2072">
        <v>12.71151743696452</v>
      </c>
      <c r="H2072">
        <v>12.863056712673551</v>
      </c>
      <c r="I2072">
        <v>13.677806971935301</v>
      </c>
      <c r="J2072">
        <v>5.1311165455552556</v>
      </c>
      <c r="K2072">
        <v>4.4238050933380926</v>
      </c>
      <c r="L2072">
        <v>3.6777494829525752</v>
      </c>
      <c r="M2072">
        <v>1.4487523783331091</v>
      </c>
      <c r="N2072">
        <v>3.9713165848676082E-3</v>
      </c>
      <c r="O2072">
        <v>4.3495726006159289E-3</v>
      </c>
      <c r="P2072">
        <v>6.0070229025767294E-3</v>
      </c>
      <c r="Q2072">
        <v>1.48881757066782E-2</v>
      </c>
    </row>
    <row r="2073" spans="1:17" hidden="1" x14ac:dyDescent="0.25">
      <c r="A2073" t="s">
        <v>2</v>
      </c>
      <c r="B2073" t="s">
        <v>1985</v>
      </c>
      <c r="C2073">
        <v>8.7643554220921569</v>
      </c>
      <c r="D2073">
        <v>9.2057331840774346</v>
      </c>
      <c r="E2073">
        <v>6.1471501840742286</v>
      </c>
      <c r="F2073">
        <v>6.1456432700922043</v>
      </c>
      <c r="G2073">
        <v>6.1456109338701914</v>
      </c>
      <c r="H2073">
        <v>6.1469897239702229</v>
      </c>
      <c r="I2073">
        <v>6.1495636727429961</v>
      </c>
      <c r="J2073">
        <v>1.4091445863191301</v>
      </c>
      <c r="K2073">
        <v>1.339795482693243</v>
      </c>
      <c r="L2073">
        <v>0.81551562851802206</v>
      </c>
    </row>
    <row r="2074" spans="1:17" hidden="1" x14ac:dyDescent="0.25">
      <c r="A2074" t="s">
        <v>2</v>
      </c>
      <c r="B2074" t="s">
        <v>1986</v>
      </c>
      <c r="J2074">
        <v>3.6143336190821468E-2</v>
      </c>
      <c r="K2074">
        <v>7.8363619461027392E-2</v>
      </c>
      <c r="L2074">
        <v>0.12196836491565299</v>
      </c>
      <c r="M2074">
        <v>0.34650574023937691</v>
      </c>
      <c r="N2074">
        <v>0.59245874259476128</v>
      </c>
      <c r="O2074">
        <v>0.96823110091310305</v>
      </c>
      <c r="P2074">
        <v>1.416151953613658</v>
      </c>
      <c r="Q2074">
        <v>1.41493035968315</v>
      </c>
    </row>
    <row r="2075" spans="1:17" x14ac:dyDescent="0.25">
      <c r="A2075" t="s">
        <v>2</v>
      </c>
      <c r="B2075" t="s">
        <v>1987</v>
      </c>
      <c r="J2075">
        <v>3.9201809355132239E-3</v>
      </c>
      <c r="K2075">
        <v>4.7071659164443554E-3</v>
      </c>
      <c r="L2075">
        <v>5.3567683145875553E-3</v>
      </c>
      <c r="M2075">
        <v>6.591600581384657E-3</v>
      </c>
      <c r="N2075">
        <v>7.67751769976221E-3</v>
      </c>
      <c r="O2075">
        <v>7.2095021031702167E-3</v>
      </c>
      <c r="P2075">
        <v>5.8782518436337333E-3</v>
      </c>
      <c r="Q2075">
        <v>1.059362697281185E-2</v>
      </c>
    </row>
    <row r="2076" spans="1:17" hidden="1" x14ac:dyDescent="0.25">
      <c r="A2076" t="s">
        <v>2</v>
      </c>
      <c r="B2076" t="s">
        <v>1988</v>
      </c>
      <c r="J2076">
        <v>3.6143342781501962E-2</v>
      </c>
      <c r="K2076">
        <v>7.8363643837247865E-2</v>
      </c>
      <c r="L2076">
        <v>0.121968209167177</v>
      </c>
      <c r="M2076">
        <v>0.34650514041253472</v>
      </c>
      <c r="N2076">
        <v>0.59245790289308375</v>
      </c>
      <c r="O2076">
        <v>0.96823021133005138</v>
      </c>
      <c r="P2076">
        <v>1.4161521710692559</v>
      </c>
      <c r="Q2076">
        <v>1.414936391668147</v>
      </c>
    </row>
    <row r="2077" spans="1:17" hidden="1" x14ac:dyDescent="0.25">
      <c r="A2077" t="s">
        <v>2</v>
      </c>
      <c r="B2077" t="s">
        <v>1989</v>
      </c>
      <c r="J2077">
        <v>1.6782629040248111E-2</v>
      </c>
      <c r="K2077">
        <v>3.4184769341017829E-2</v>
      </c>
      <c r="L2077">
        <v>5.1793162960578031E-2</v>
      </c>
      <c r="M2077">
        <v>0.1415001265212768</v>
      </c>
      <c r="N2077">
        <v>0.23865950896846491</v>
      </c>
      <c r="O2077">
        <v>0.28521694831270239</v>
      </c>
      <c r="P2077">
        <v>0.36428309743720211</v>
      </c>
      <c r="Q2077">
        <v>0.47929150395795911</v>
      </c>
    </row>
    <row r="2078" spans="1:17" x14ac:dyDescent="0.25">
      <c r="A2078" t="s">
        <v>2</v>
      </c>
      <c r="B2078" t="s">
        <v>1990</v>
      </c>
      <c r="J2078">
        <v>3.4724630596193792E-3</v>
      </c>
      <c r="K2078">
        <v>4.9427313229342294E-3</v>
      </c>
      <c r="L2078">
        <v>5.7784436150592191E-3</v>
      </c>
      <c r="M2078">
        <v>5.4663124133614432E-3</v>
      </c>
      <c r="N2078">
        <v>3.094239186529298E-3</v>
      </c>
      <c r="O2078">
        <v>3.5361574044761321E-3</v>
      </c>
      <c r="P2078">
        <v>4.8609271785294813E-3</v>
      </c>
      <c r="Q2078">
        <v>1.1174635810071269E-2</v>
      </c>
    </row>
    <row r="2079" spans="1:17" hidden="1" x14ac:dyDescent="0.25">
      <c r="A2079" t="s">
        <v>2</v>
      </c>
      <c r="B2079" t="s">
        <v>1991</v>
      </c>
      <c r="J2079">
        <v>34.22206452242456</v>
      </c>
      <c r="K2079">
        <v>35.65531702941275</v>
      </c>
      <c r="L2079">
        <v>35.778669991173977</v>
      </c>
      <c r="M2079">
        <v>36.202835139369078</v>
      </c>
      <c r="N2079">
        <v>36.959047470978447</v>
      </c>
      <c r="O2079">
        <v>43.138589660104451</v>
      </c>
      <c r="P2079">
        <v>48.053128167324218</v>
      </c>
      <c r="Q2079">
        <v>39.009705634830588</v>
      </c>
    </row>
    <row r="2080" spans="1:17" x14ac:dyDescent="0.25">
      <c r="A2080" t="s">
        <v>2</v>
      </c>
      <c r="B2080" t="s">
        <v>1992</v>
      </c>
      <c r="C2080">
        <v>2.5546465119341909E-2</v>
      </c>
      <c r="D2080">
        <v>4.8483901957429791E-2</v>
      </c>
      <c r="E2080">
        <v>7.1541853864870511E-2</v>
      </c>
      <c r="F2080">
        <v>8.3951894546100608E-2</v>
      </c>
      <c r="G2080">
        <v>9.6274666931942046E-2</v>
      </c>
      <c r="H2080">
        <v>0.1015226653156247</v>
      </c>
      <c r="I2080">
        <v>0.120220203805232</v>
      </c>
      <c r="J2080">
        <v>8.9303654816362502E-2</v>
      </c>
      <c r="K2080">
        <v>8.9938714661884148E-2</v>
      </c>
      <c r="L2080">
        <v>9.0424784279204917E-2</v>
      </c>
      <c r="M2080">
        <v>9.11540874635835E-2</v>
      </c>
      <c r="N2080">
        <v>8.7985671624780104E-2</v>
      </c>
      <c r="O2080">
        <v>3.2538838098598477E-2</v>
      </c>
      <c r="P2080">
        <v>6.7109502251064069E-3</v>
      </c>
      <c r="Q2080">
        <v>1.2737851221868299E-2</v>
      </c>
    </row>
    <row r="2081" spans="1:17" hidden="1" x14ac:dyDescent="0.25">
      <c r="A2081" t="s">
        <v>2</v>
      </c>
      <c r="B2081" t="s">
        <v>1993</v>
      </c>
      <c r="J2081">
        <v>34.22864789115448</v>
      </c>
      <c r="K2081">
        <v>35.659867795366097</v>
      </c>
      <c r="L2081">
        <v>35.764743522928917</v>
      </c>
      <c r="M2081">
        <v>36.195825633567402</v>
      </c>
      <c r="N2081">
        <v>36.955503357274971</v>
      </c>
      <c r="O2081">
        <v>43.136330954300313</v>
      </c>
      <c r="P2081">
        <v>48.0518756975654</v>
      </c>
      <c r="Q2081">
        <v>39.014100183238057</v>
      </c>
    </row>
    <row r="2082" spans="1:17" hidden="1" x14ac:dyDescent="0.25">
      <c r="A2082" t="s">
        <v>2</v>
      </c>
      <c r="B2082" t="s">
        <v>1994</v>
      </c>
      <c r="C2082">
        <v>6.8199643647958066</v>
      </c>
      <c r="D2082">
        <v>7.9367928782608903</v>
      </c>
      <c r="E2082">
        <v>6.2433225490378028</v>
      </c>
      <c r="F2082">
        <v>6.292624249038445</v>
      </c>
      <c r="G2082">
        <v>6.3726957541039413</v>
      </c>
      <c r="H2082">
        <v>6.3754710573811479</v>
      </c>
      <c r="I2082">
        <v>6.6021921377613539</v>
      </c>
      <c r="J2082">
        <v>2.5042541163693208</v>
      </c>
      <c r="K2082">
        <v>2.4324164872460701</v>
      </c>
      <c r="L2082">
        <v>2.0607085458255399</v>
      </c>
      <c r="M2082">
        <v>1.2880075024555711</v>
      </c>
      <c r="N2082">
        <v>0.50265397853900151</v>
      </c>
    </row>
    <row r="2083" spans="1:17" hidden="1" x14ac:dyDescent="0.25">
      <c r="A2083" t="s">
        <v>2</v>
      </c>
      <c r="B2083" t="s">
        <v>1995</v>
      </c>
      <c r="J2083">
        <v>11.84379631493622</v>
      </c>
      <c r="K2083">
        <v>13.26982384905925</v>
      </c>
      <c r="L2083">
        <v>13.67497921430799</v>
      </c>
      <c r="M2083">
        <v>14.80490697127011</v>
      </c>
      <c r="N2083">
        <v>15.49512833017312</v>
      </c>
      <c r="O2083">
        <v>13.3008700711818</v>
      </c>
      <c r="P2083">
        <v>12.85241902436139</v>
      </c>
      <c r="Q2083">
        <v>13.60295051437237</v>
      </c>
    </row>
    <row r="2084" spans="1:17" x14ac:dyDescent="0.25">
      <c r="A2084" t="s">
        <v>2</v>
      </c>
      <c r="B2084" t="s">
        <v>1996</v>
      </c>
      <c r="C2084">
        <v>0.40020739495141128</v>
      </c>
      <c r="D2084">
        <v>1.1725692373421981</v>
      </c>
      <c r="E2084">
        <v>16.947727413732409</v>
      </c>
      <c r="F2084">
        <v>17.108450178361899</v>
      </c>
      <c r="G2084">
        <v>17.270184977846011</v>
      </c>
      <c r="H2084">
        <v>17.433694410907609</v>
      </c>
      <c r="I2084">
        <v>18.47632152672827</v>
      </c>
      <c r="J2084">
        <v>6.9362337698284584</v>
      </c>
      <c r="K2084">
        <v>5.9683368829873524</v>
      </c>
      <c r="L2084">
        <v>4.9412428626734153</v>
      </c>
      <c r="M2084">
        <v>1.9190996048195921</v>
      </c>
      <c r="N2084">
        <v>3.9920759890842237E-3</v>
      </c>
      <c r="O2084">
        <v>4.3755079556990362E-3</v>
      </c>
      <c r="P2084">
        <v>6.0522652636562447E-3</v>
      </c>
      <c r="Q2084">
        <v>1.5075571392858859E-2</v>
      </c>
    </row>
    <row r="2085" spans="1:17" hidden="1" x14ac:dyDescent="0.25">
      <c r="A2085" t="s">
        <v>2</v>
      </c>
      <c r="B2085" t="s">
        <v>1997</v>
      </c>
      <c r="C2085">
        <v>5.9056919011529327</v>
      </c>
      <c r="D2085">
        <v>6.4393900118650844</v>
      </c>
      <c r="E2085">
        <v>4.3037564950769696</v>
      </c>
      <c r="F2085">
        <v>4.3021221760913351</v>
      </c>
      <c r="G2085">
        <v>4.3013949375639449</v>
      </c>
      <c r="H2085">
        <v>4.3035860206473311</v>
      </c>
      <c r="I2085">
        <v>4.3062377139070467</v>
      </c>
      <c r="J2085">
        <v>1.0305261317189049</v>
      </c>
      <c r="K2085">
        <v>1.0050777471794099</v>
      </c>
      <c r="L2085">
        <v>0.60729979808408541</v>
      </c>
    </row>
    <row r="2086" spans="1:17" hidden="1" x14ac:dyDescent="0.25">
      <c r="A2086" t="s">
        <v>2</v>
      </c>
      <c r="B2086" t="s">
        <v>1998</v>
      </c>
      <c r="J2086">
        <v>0.3335798092957023</v>
      </c>
      <c r="K2086">
        <v>0.71745819176079373</v>
      </c>
      <c r="L2086">
        <v>1.1144414325805001</v>
      </c>
      <c r="M2086">
        <v>3.1445264635440542</v>
      </c>
      <c r="N2086">
        <v>4.8784311432621399</v>
      </c>
      <c r="O2086">
        <v>7.5025514807718414</v>
      </c>
      <c r="P2086">
        <v>10.574750357456651</v>
      </c>
      <c r="Q2086">
        <v>10.32789693606928</v>
      </c>
    </row>
    <row r="2087" spans="1:17" x14ac:dyDescent="0.25">
      <c r="A2087" t="s">
        <v>2</v>
      </c>
      <c r="B2087" t="s">
        <v>1999</v>
      </c>
      <c r="J2087">
        <v>4.9651639083752256E-3</v>
      </c>
      <c r="K2087">
        <v>5.7984830528310842E-3</v>
      </c>
      <c r="L2087">
        <v>6.5121324417284883E-3</v>
      </c>
      <c r="M2087">
        <v>7.5970394237417993E-3</v>
      </c>
      <c r="N2087">
        <v>8.6864327381278115E-3</v>
      </c>
      <c r="O2087">
        <v>8.0424930462445893E-3</v>
      </c>
      <c r="P2087">
        <v>6.5031323353289044E-3</v>
      </c>
      <c r="Q2087">
        <v>1.221505786362158E-2</v>
      </c>
    </row>
    <row r="2088" spans="1:17" hidden="1" x14ac:dyDescent="0.25">
      <c r="A2088" t="s">
        <v>2</v>
      </c>
      <c r="B2088" t="s">
        <v>2000</v>
      </c>
      <c r="J2088">
        <v>0.33358048214910929</v>
      </c>
      <c r="K2088">
        <v>0.71745985005133428</v>
      </c>
      <c r="L2088">
        <v>1.114427702890338</v>
      </c>
      <c r="M2088">
        <v>3.1444708527720659</v>
      </c>
      <c r="N2088">
        <v>4.8783658846817284</v>
      </c>
      <c r="O2088">
        <v>7.50248553925283</v>
      </c>
      <c r="P2088">
        <v>10.574711547065739</v>
      </c>
      <c r="Q2088">
        <v>10.3282104812012</v>
      </c>
    </row>
    <row r="2089" spans="1:17" hidden="1" x14ac:dyDescent="0.25">
      <c r="A2089" t="s">
        <v>2</v>
      </c>
      <c r="B2089" t="s">
        <v>2001</v>
      </c>
      <c r="J2089">
        <v>0.12574724853658631</v>
      </c>
      <c r="K2089">
        <v>0.25324398400906589</v>
      </c>
      <c r="L2089">
        <v>0.3808133243030532</v>
      </c>
      <c r="M2089">
        <v>1.023494831351544</v>
      </c>
      <c r="N2089">
        <v>1.5688385032099561</v>
      </c>
      <c r="O2089">
        <v>1.769033072465066</v>
      </c>
      <c r="P2089">
        <v>2.1803919999879668</v>
      </c>
      <c r="Q2089">
        <v>2.80921696611738</v>
      </c>
    </row>
    <row r="2090" spans="1:17" x14ac:dyDescent="0.25">
      <c r="A2090" t="s">
        <v>2</v>
      </c>
      <c r="B2090" t="s">
        <v>2002</v>
      </c>
      <c r="J2090">
        <v>6.2246492888652499E-3</v>
      </c>
      <c r="K2090">
        <v>7.3567881545501456E-3</v>
      </c>
      <c r="L2090">
        <v>8.1305993064056184E-3</v>
      </c>
      <c r="M2090">
        <v>6.9437548085059661E-3</v>
      </c>
      <c r="N2090">
        <v>3.6949691361018921E-3</v>
      </c>
      <c r="O2090">
        <v>4.1081498307612317E-3</v>
      </c>
      <c r="P2090">
        <v>5.6824227739991004E-3</v>
      </c>
      <c r="Q2090">
        <v>1.3780252591784651E-2</v>
      </c>
    </row>
    <row r="2091" spans="1:17" hidden="1" x14ac:dyDescent="0.25">
      <c r="A2091" t="s">
        <v>2</v>
      </c>
      <c r="B2091" t="s">
        <v>2003</v>
      </c>
      <c r="J2091">
        <v>91.144528411948258</v>
      </c>
      <c r="K2091">
        <v>94.429371932294188</v>
      </c>
      <c r="L2091">
        <v>94.06990277048061</v>
      </c>
      <c r="M2091">
        <v>96.581104781317336</v>
      </c>
      <c r="N2091">
        <v>99.964038391173503</v>
      </c>
      <c r="O2091">
        <v>115.9348482617477</v>
      </c>
      <c r="P2091">
        <v>129.51363817536591</v>
      </c>
      <c r="Q2091">
        <v>105.1661914524523</v>
      </c>
    </row>
    <row r="2092" spans="1:17" x14ac:dyDescent="0.25">
      <c r="A2092" t="s">
        <v>2</v>
      </c>
      <c r="B2092" t="s">
        <v>2004</v>
      </c>
      <c r="C2092">
        <v>2.6343355952807259E-2</v>
      </c>
      <c r="D2092">
        <v>4.9402749078094027E-2</v>
      </c>
      <c r="E2092">
        <v>7.2745395747324748E-2</v>
      </c>
      <c r="F2092">
        <v>8.742779100932413E-2</v>
      </c>
      <c r="G2092">
        <v>0.102484137868792</v>
      </c>
      <c r="H2092">
        <v>0.11256879615312131</v>
      </c>
      <c r="I2092">
        <v>0.12852558685904439</v>
      </c>
      <c r="J2092">
        <v>9.5461596199481955E-2</v>
      </c>
      <c r="K2092">
        <v>9.6166759092996601E-2</v>
      </c>
      <c r="L2092">
        <v>9.6740769182642725E-2</v>
      </c>
      <c r="M2092">
        <v>9.7570939534029136E-2</v>
      </c>
      <c r="N2092">
        <v>9.4194258699359643E-2</v>
      </c>
      <c r="O2092">
        <v>3.4496943763504692E-2</v>
      </c>
      <c r="P2092">
        <v>6.763175262703665E-3</v>
      </c>
      <c r="Q2092">
        <v>1.294256183504724E-2</v>
      </c>
    </row>
    <row r="2093" spans="1:17" hidden="1" x14ac:dyDescent="0.25">
      <c r="A2093" t="s">
        <v>2</v>
      </c>
      <c r="B2093" t="s">
        <v>2005</v>
      </c>
      <c r="J2093">
        <v>91.191230860664461</v>
      </c>
      <c r="K2093">
        <v>94.457029344616373</v>
      </c>
      <c r="L2093">
        <v>93.967339187102738</v>
      </c>
      <c r="M2093">
        <v>96.526303996639584</v>
      </c>
      <c r="N2093">
        <v>99.933987364907424</v>
      </c>
      <c r="O2093">
        <v>115.91488921568499</v>
      </c>
      <c r="P2093">
        <v>129.50112342570009</v>
      </c>
      <c r="Q2093">
        <v>105.1964792962588</v>
      </c>
    </row>
    <row r="2094" spans="1:17" hidden="1" x14ac:dyDescent="0.25">
      <c r="A2094" t="s">
        <v>2</v>
      </c>
      <c r="B2094" t="s">
        <v>2006</v>
      </c>
      <c r="C2094">
        <v>18.124328842233869</v>
      </c>
      <c r="D2094">
        <v>21.593766625825641</v>
      </c>
      <c r="E2094">
        <v>17.0464322326721</v>
      </c>
      <c r="F2094">
        <v>17.209061817600769</v>
      </c>
      <c r="G2094">
        <v>17.328132268874839</v>
      </c>
      <c r="H2094">
        <v>17.45115318979699</v>
      </c>
      <c r="I2094">
        <v>17.97648193953151</v>
      </c>
      <c r="J2094">
        <v>6.8408791939061766</v>
      </c>
      <c r="K2094">
        <v>6.6355531376890724</v>
      </c>
      <c r="L2094">
        <v>5.6120700744153078</v>
      </c>
      <c r="M2094">
        <v>3.514870983010947</v>
      </c>
      <c r="N2094">
        <v>1.373886411026378</v>
      </c>
    </row>
    <row r="2095" spans="1:17" hidden="1" x14ac:dyDescent="0.25">
      <c r="A2095" t="s">
        <v>2</v>
      </c>
      <c r="B2095" t="s">
        <v>2007</v>
      </c>
      <c r="J2095">
        <v>25.134206678980568</v>
      </c>
      <c r="K2095">
        <v>27.98590748993777</v>
      </c>
      <c r="L2095">
        <v>28.772135860369929</v>
      </c>
      <c r="M2095">
        <v>31.47184469794918</v>
      </c>
      <c r="N2095">
        <v>33.1863484298526</v>
      </c>
      <c r="O2095">
        <v>28.51569359107555</v>
      </c>
      <c r="P2095">
        <v>27.559965690275849</v>
      </c>
      <c r="Q2095">
        <v>29.232727826848759</v>
      </c>
    </row>
    <row r="2096" spans="1:17" x14ac:dyDescent="0.25">
      <c r="A2096" t="s">
        <v>2</v>
      </c>
      <c r="B2096" t="s">
        <v>2008</v>
      </c>
      <c r="C2096">
        <v>0.88669838648864741</v>
      </c>
      <c r="D2096">
        <v>2.654423858349185</v>
      </c>
      <c r="E2096">
        <v>36.122552190377739</v>
      </c>
      <c r="F2096">
        <v>36.643908906441531</v>
      </c>
      <c r="G2096">
        <v>37.168829441854442</v>
      </c>
      <c r="H2096">
        <v>37.698142386457718</v>
      </c>
      <c r="I2096">
        <v>40.229389414875939</v>
      </c>
      <c r="J2096">
        <v>15.258746142857269</v>
      </c>
      <c r="K2096">
        <v>13.159876686068429</v>
      </c>
      <c r="L2096">
        <v>10.93796484418932</v>
      </c>
      <c r="M2096">
        <v>4.3705679756645717</v>
      </c>
      <c r="N2096">
        <v>4.0273826211062744E-3</v>
      </c>
      <c r="O2096">
        <v>4.4209573910069704E-3</v>
      </c>
      <c r="P2096">
        <v>6.1349788287902371E-3</v>
      </c>
      <c r="Q2096">
        <v>1.5434858178928E-2</v>
      </c>
    </row>
    <row r="2097" spans="1:17" hidden="1" x14ac:dyDescent="0.25">
      <c r="A2097" t="s">
        <v>2</v>
      </c>
      <c r="B2097" t="s">
        <v>2009</v>
      </c>
      <c r="C2097">
        <v>37.654793894065008</v>
      </c>
      <c r="D2097">
        <v>39.005236408359359</v>
      </c>
      <c r="E2097">
        <v>26.014292159810321</v>
      </c>
      <c r="F2097">
        <v>26.013061086820539</v>
      </c>
      <c r="G2097">
        <v>26.011920455398201</v>
      </c>
      <c r="H2097">
        <v>26.010506875727788</v>
      </c>
      <c r="I2097">
        <v>26.017020580726509</v>
      </c>
      <c r="J2097">
        <v>5.7192776137715926</v>
      </c>
      <c r="K2097">
        <v>5.2958339357123343</v>
      </c>
      <c r="L2097">
        <v>3.2442848365355359</v>
      </c>
    </row>
    <row r="2098" spans="1:17" hidden="1" x14ac:dyDescent="0.25">
      <c r="A2098" t="s">
        <v>2</v>
      </c>
      <c r="B2098" t="s">
        <v>2010</v>
      </c>
      <c r="J2098">
        <v>0.33523872459308629</v>
      </c>
      <c r="K2098">
        <v>0.72136257713075214</v>
      </c>
      <c r="L2098">
        <v>1.120591622880339</v>
      </c>
      <c r="M2098">
        <v>3.1624907507204818</v>
      </c>
      <c r="N2098">
        <v>4.9184843332705999</v>
      </c>
      <c r="O2098">
        <v>7.5638933035728178</v>
      </c>
      <c r="P2098">
        <v>10.669939942798139</v>
      </c>
      <c r="Q2098">
        <v>10.431503144392909</v>
      </c>
    </row>
    <row r="2099" spans="1:17" x14ac:dyDescent="0.25">
      <c r="A2099" t="s">
        <v>2</v>
      </c>
      <c r="B2099" t="s">
        <v>2011</v>
      </c>
      <c r="J2099">
        <v>4.9661960332853111E-3</v>
      </c>
      <c r="K2099">
        <v>5.7996100515908394E-3</v>
      </c>
      <c r="L2099">
        <v>6.5133797176120632E-3</v>
      </c>
      <c r="M2099">
        <v>7.5982186182754503E-3</v>
      </c>
      <c r="N2099">
        <v>8.6881460101657076E-3</v>
      </c>
      <c r="O2099">
        <v>8.0440908480082975E-3</v>
      </c>
      <c r="P2099">
        <v>6.5046809203249782E-3</v>
      </c>
      <c r="Q2099">
        <v>1.221989744686974E-2</v>
      </c>
    </row>
    <row r="2100" spans="1:17" hidden="1" x14ac:dyDescent="0.25">
      <c r="A2100" t="s">
        <v>2</v>
      </c>
      <c r="B2100" t="s">
        <v>2012</v>
      </c>
      <c r="J2100">
        <v>0.33523940449250789</v>
      </c>
      <c r="K2100">
        <v>0.72136425102414981</v>
      </c>
      <c r="L2100">
        <v>1.120577725425125</v>
      </c>
      <c r="M2100">
        <v>3.1624344603307351</v>
      </c>
      <c r="N2100">
        <v>4.9184179714470631</v>
      </c>
      <c r="O2100">
        <v>7.5638263326797937</v>
      </c>
      <c r="P2100">
        <v>10.669900480054739</v>
      </c>
      <c r="Q2100">
        <v>10.431823144293331</v>
      </c>
    </row>
    <row r="2101" spans="1:17" hidden="1" x14ac:dyDescent="0.25">
      <c r="A2101" t="s">
        <v>2</v>
      </c>
      <c r="B2101" t="s">
        <v>2013</v>
      </c>
      <c r="J2101">
        <v>0.19432868489533861</v>
      </c>
      <c r="K2101">
        <v>0.39055865572536569</v>
      </c>
      <c r="L2101">
        <v>0.58684484449240593</v>
      </c>
      <c r="M2101">
        <v>1.575027434105543</v>
      </c>
      <c r="N2101">
        <v>2.4184690035709608</v>
      </c>
      <c r="O2101">
        <v>2.7317981418333628</v>
      </c>
      <c r="P2101">
        <v>3.3707508888198152</v>
      </c>
      <c r="Q2101">
        <v>4.346958932046725</v>
      </c>
    </row>
    <row r="2102" spans="1:17" x14ac:dyDescent="0.25">
      <c r="A2102" t="s">
        <v>2</v>
      </c>
      <c r="B2102" t="s">
        <v>2014</v>
      </c>
      <c r="J2102">
        <v>6.484648076569708E-3</v>
      </c>
      <c r="K2102">
        <v>7.6691883163928342E-3</v>
      </c>
      <c r="L2102">
        <v>8.455249955258157E-3</v>
      </c>
      <c r="M2102">
        <v>7.1292874910248924E-3</v>
      </c>
      <c r="N2102">
        <v>3.774198058567481E-3</v>
      </c>
      <c r="O2102">
        <v>4.1872675691477668E-3</v>
      </c>
      <c r="P2102">
        <v>5.8015896852652822E-3</v>
      </c>
      <c r="Q2102">
        <v>1.4232392507595219E-2</v>
      </c>
    </row>
    <row r="2103" spans="1:17" hidden="1" x14ac:dyDescent="0.25">
      <c r="A2103" t="s">
        <v>2</v>
      </c>
      <c r="B2103" t="s">
        <v>2015</v>
      </c>
      <c r="J2103">
        <v>50.245392553741468</v>
      </c>
      <c r="K2103">
        <v>52.477311790461151</v>
      </c>
      <c r="L2103">
        <v>52.582256560971807</v>
      </c>
      <c r="M2103">
        <v>53.50248196049747</v>
      </c>
      <c r="N2103">
        <v>54.783022854403768</v>
      </c>
      <c r="O2103">
        <v>63.963058808090409</v>
      </c>
      <c r="P2103">
        <v>71.447576315714983</v>
      </c>
      <c r="Q2103">
        <v>57.808881966982987</v>
      </c>
    </row>
    <row r="2104" spans="1:17" x14ac:dyDescent="0.25">
      <c r="A2104" t="s">
        <v>2</v>
      </c>
      <c r="B2104" t="s">
        <v>2016</v>
      </c>
      <c r="C2104">
        <v>2.5665302622435139E-2</v>
      </c>
      <c r="D2104">
        <v>4.9795139484762337E-2</v>
      </c>
      <c r="E2104">
        <v>7.2958688388070042E-2</v>
      </c>
      <c r="F2104">
        <v>8.8163713327195969E-2</v>
      </c>
      <c r="G2104">
        <v>0.10320636776907741</v>
      </c>
      <c r="H2104">
        <v>0.1133445797999897</v>
      </c>
      <c r="I2104">
        <v>0.12181265339760911</v>
      </c>
      <c r="J2104">
        <v>9.3175765559186052E-2</v>
      </c>
      <c r="K2104">
        <v>9.3829656611751119E-2</v>
      </c>
      <c r="L2104">
        <v>9.4339152610211502E-2</v>
      </c>
      <c r="M2104">
        <v>9.5098561182855867E-2</v>
      </c>
      <c r="N2104">
        <v>9.1831113779076934E-2</v>
      </c>
      <c r="O2104">
        <v>3.4039884294978853E-2</v>
      </c>
      <c r="P2104">
        <v>6.7369301985659123E-3</v>
      </c>
      <c r="Q2104">
        <v>1.283395942790895E-2</v>
      </c>
    </row>
    <row r="2105" spans="1:17" hidden="1" x14ac:dyDescent="0.25">
      <c r="A2105" t="s">
        <v>2</v>
      </c>
      <c r="B2105" t="s">
        <v>2017</v>
      </c>
      <c r="J2105">
        <v>50.25956850765207</v>
      </c>
      <c r="K2105">
        <v>52.486564290500922</v>
      </c>
      <c r="L2105">
        <v>52.551252579134221</v>
      </c>
      <c r="M2105">
        <v>53.486444255794957</v>
      </c>
      <c r="N2105">
        <v>54.774676775701991</v>
      </c>
      <c r="O2105">
        <v>63.957578197314987</v>
      </c>
      <c r="P2105">
        <v>71.44429404136568</v>
      </c>
      <c r="Q2105">
        <v>57.818327125767688</v>
      </c>
    </row>
    <row r="2106" spans="1:17" hidden="1" x14ac:dyDescent="0.25">
      <c r="A2106" t="s">
        <v>2</v>
      </c>
      <c r="B2106" t="s">
        <v>2018</v>
      </c>
      <c r="C2106">
        <v>14.87075713735214</v>
      </c>
      <c r="D2106">
        <v>17.381254929282289</v>
      </c>
      <c r="E2106">
        <v>13.7686022929882</v>
      </c>
      <c r="F2106">
        <v>13.883773493387739</v>
      </c>
      <c r="G2106">
        <v>13.9532493495898</v>
      </c>
      <c r="H2106">
        <v>14.03332013603878</v>
      </c>
      <c r="I2106">
        <v>14.34154099454504</v>
      </c>
      <c r="J2106">
        <v>5.2722439438514774</v>
      </c>
      <c r="K2106">
        <v>5.0504090736925757</v>
      </c>
      <c r="L2106">
        <v>4.2307447576309807</v>
      </c>
      <c r="M2106">
        <v>2.6663022947958681</v>
      </c>
      <c r="N2106">
        <v>1.0605700835026179</v>
      </c>
    </row>
    <row r="2107" spans="1:17" hidden="1" x14ac:dyDescent="0.25">
      <c r="A2107" t="s">
        <v>2</v>
      </c>
      <c r="B2107" t="s">
        <v>2019</v>
      </c>
      <c r="J2107">
        <v>21.12574930172104</v>
      </c>
      <c r="K2107">
        <v>23.555592356257481</v>
      </c>
      <c r="L2107">
        <v>24.21186724773996</v>
      </c>
      <c r="M2107">
        <v>26.52882905120439</v>
      </c>
      <c r="N2107">
        <v>28.125272168169019</v>
      </c>
      <c r="O2107">
        <v>24.161042758591979</v>
      </c>
      <c r="P2107">
        <v>23.347402253785841</v>
      </c>
      <c r="Q2107">
        <v>24.74446174919089</v>
      </c>
    </row>
    <row r="2108" spans="1:17" x14ac:dyDescent="0.25">
      <c r="A2108" t="s">
        <v>2</v>
      </c>
      <c r="B2108" t="s">
        <v>2020</v>
      </c>
      <c r="C2108">
        <v>0.88924132228662667</v>
      </c>
      <c r="D2108">
        <v>2.675142696892578</v>
      </c>
      <c r="E2108">
        <v>30.737864427915259</v>
      </c>
      <c r="F2108">
        <v>31.638292082495141</v>
      </c>
      <c r="G2108">
        <v>32.545254309282832</v>
      </c>
      <c r="H2108">
        <v>33.460066258468864</v>
      </c>
      <c r="I2108">
        <v>35.870612161699469</v>
      </c>
      <c r="J2108">
        <v>13.841845232782219</v>
      </c>
      <c r="K2108">
        <v>12.074289946007671</v>
      </c>
      <c r="L2108">
        <v>10.17248669699174</v>
      </c>
      <c r="M2108">
        <v>4.2001682551441464</v>
      </c>
      <c r="N2108">
        <v>4.0213448193239911E-3</v>
      </c>
      <c r="O2108">
        <v>4.4130315753907858E-3</v>
      </c>
      <c r="P2108">
        <v>6.1201279948268732E-3</v>
      </c>
      <c r="Q2108">
        <v>1.536744256170351E-2</v>
      </c>
    </row>
    <row r="2109" spans="1:17" hidden="1" x14ac:dyDescent="0.25">
      <c r="A2109" t="s">
        <v>2</v>
      </c>
      <c r="B2109" t="s">
        <v>2021</v>
      </c>
      <c r="C2109">
        <v>10.012786560143221</v>
      </c>
      <c r="D2109">
        <v>11.24775889911084</v>
      </c>
      <c r="E2109">
        <v>7.5067237654527634</v>
      </c>
      <c r="F2109">
        <v>7.5054852720011294</v>
      </c>
      <c r="G2109">
        <v>7.5049844355471809</v>
      </c>
      <c r="H2109">
        <v>7.5042990387335742</v>
      </c>
      <c r="I2109">
        <v>7.5096600466323986</v>
      </c>
      <c r="J2109">
        <v>1.7986650550271499</v>
      </c>
      <c r="K2109">
        <v>1.7541246229708509</v>
      </c>
      <c r="L2109">
        <v>1.059642294053577</v>
      </c>
    </row>
    <row r="2110" spans="1:17" hidden="1" x14ac:dyDescent="0.25">
      <c r="A2110" t="s">
        <v>2</v>
      </c>
      <c r="B2110" t="s">
        <v>2022</v>
      </c>
    </row>
    <row r="2111" spans="1:17" x14ac:dyDescent="0.25">
      <c r="A2111" t="s">
        <v>2</v>
      </c>
      <c r="B2111" t="s">
        <v>2023</v>
      </c>
    </row>
    <row r="2112" spans="1:17" hidden="1" x14ac:dyDescent="0.25">
      <c r="A2112" t="s">
        <v>2</v>
      </c>
      <c r="B2112" t="s">
        <v>2024</v>
      </c>
    </row>
    <row r="2113" spans="1:17" hidden="1" x14ac:dyDescent="0.25">
      <c r="A2113" t="s">
        <v>2</v>
      </c>
      <c r="B2113" t="s">
        <v>2025</v>
      </c>
    </row>
    <row r="2114" spans="1:17" x14ac:dyDescent="0.25">
      <c r="A2114" t="s">
        <v>2</v>
      </c>
      <c r="B2114" t="s">
        <v>2026</v>
      </c>
    </row>
    <row r="2115" spans="1:17" hidden="1" x14ac:dyDescent="0.25">
      <c r="A2115" t="s">
        <v>2</v>
      </c>
      <c r="B2115" t="s">
        <v>2027</v>
      </c>
      <c r="J2115">
        <v>4.7284381914746856</v>
      </c>
      <c r="K2115">
        <v>4.9771058095720697</v>
      </c>
      <c r="L2115">
        <v>5.0249279098346484</v>
      </c>
      <c r="M2115">
        <v>5.0559170510458644</v>
      </c>
      <c r="N2115">
        <v>5.1106394658406646</v>
      </c>
      <c r="O2115">
        <v>5.9094524715100274</v>
      </c>
      <c r="P2115">
        <v>6.5805566498691528</v>
      </c>
      <c r="Q2115">
        <v>5.3296836257540789</v>
      </c>
    </row>
    <row r="2116" spans="1:17" x14ac:dyDescent="0.25">
      <c r="A2116" t="s">
        <v>2</v>
      </c>
      <c r="B2116" t="s">
        <v>2028</v>
      </c>
      <c r="C2116">
        <v>2.5043955988680089E-2</v>
      </c>
      <c r="D2116">
        <v>4.1139828046250271E-2</v>
      </c>
      <c r="E2116">
        <v>6.7067427328684703E-2</v>
      </c>
      <c r="F2116">
        <v>6.921319025685238E-2</v>
      </c>
      <c r="G2116">
        <v>7.6790250689907399E-2</v>
      </c>
      <c r="H2116">
        <v>7.6672694896743471E-2</v>
      </c>
      <c r="I2116">
        <v>8.6355157561167434E-2</v>
      </c>
      <c r="J2116">
        <v>6.521923600550425E-2</v>
      </c>
      <c r="K2116">
        <v>6.5626098845835548E-2</v>
      </c>
      <c r="L2116">
        <v>6.5835038283734063E-2</v>
      </c>
      <c r="M2116">
        <v>6.6258320660373862E-2</v>
      </c>
      <c r="N2116">
        <v>6.3629909778929253E-2</v>
      </c>
      <c r="O2116">
        <v>2.258293960011163E-2</v>
      </c>
      <c r="P2116">
        <v>6.4267573589154173E-3</v>
      </c>
      <c r="Q2116">
        <v>1.184621854415392E-2</v>
      </c>
    </row>
    <row r="2117" spans="1:17" hidden="1" x14ac:dyDescent="0.25">
      <c r="A2117" t="s">
        <v>2</v>
      </c>
      <c r="B2117" t="s">
        <v>2029</v>
      </c>
      <c r="J2117">
        <v>4.7284626520368329</v>
      </c>
      <c r="K2117">
        <v>4.9771996176021123</v>
      </c>
      <c r="L2117">
        <v>5.024655821613556</v>
      </c>
      <c r="M2117">
        <v>5.055777145961823</v>
      </c>
      <c r="N2117">
        <v>5.1105679538169282</v>
      </c>
      <c r="O2117">
        <v>5.909406890461665</v>
      </c>
      <c r="P2117">
        <v>6.5805381384310202</v>
      </c>
      <c r="Q2117">
        <v>5.3297647442970586</v>
      </c>
    </row>
    <row r="2118" spans="1:17" hidden="1" x14ac:dyDescent="0.25">
      <c r="A2118" t="s">
        <v>2</v>
      </c>
      <c r="B2118" t="s">
        <v>2030</v>
      </c>
      <c r="C2118">
        <v>0.64346731281012648</v>
      </c>
      <c r="D2118">
        <v>0.77945728890438604</v>
      </c>
      <c r="E2118">
        <v>0.60986830767365685</v>
      </c>
      <c r="F2118">
        <v>0.60586019498104637</v>
      </c>
      <c r="G2118">
        <v>0.61317997810822433</v>
      </c>
      <c r="H2118">
        <v>0.60992222576312882</v>
      </c>
      <c r="I2118">
        <v>0.66171131186563592</v>
      </c>
      <c r="J2118">
        <v>0.24855488520731919</v>
      </c>
      <c r="K2118">
        <v>0.24367721419555791</v>
      </c>
      <c r="L2118">
        <v>0.20798107481568309</v>
      </c>
      <c r="M2118">
        <v>0.12931164753100249</v>
      </c>
      <c r="N2118">
        <v>4.9836023868236871E-2</v>
      </c>
    </row>
    <row r="2119" spans="1:17" hidden="1" x14ac:dyDescent="0.25">
      <c r="A2119" t="s">
        <v>2</v>
      </c>
      <c r="B2119" t="s">
        <v>2031</v>
      </c>
      <c r="J2119">
        <v>1.336066391403778</v>
      </c>
      <c r="K2119">
        <v>1.5005412597425081</v>
      </c>
      <c r="L2119">
        <v>1.5440404777904031</v>
      </c>
      <c r="M2119">
        <v>1.658787127225138</v>
      </c>
      <c r="N2119">
        <v>1.719666979065533</v>
      </c>
      <c r="O2119">
        <v>1.4741323347782049</v>
      </c>
      <c r="P2119">
        <v>1.4241551030243029</v>
      </c>
      <c r="Q2119">
        <v>1.5034476224464139</v>
      </c>
    </row>
    <row r="2120" spans="1:17" x14ac:dyDescent="0.25">
      <c r="A2120" t="s">
        <v>2</v>
      </c>
      <c r="B2120" t="s">
        <v>2032</v>
      </c>
      <c r="C2120">
        <v>3.8916762682903859E-2</v>
      </c>
      <c r="D2120">
        <v>0.10925365247567601</v>
      </c>
      <c r="E2120">
        <v>1.8795942514811499</v>
      </c>
      <c r="F2120">
        <v>1.880963751880167</v>
      </c>
      <c r="G2120">
        <v>1.881952332125066</v>
      </c>
      <c r="H2120">
        <v>1.8836327581830861</v>
      </c>
      <c r="I2120">
        <v>1.989201717096734</v>
      </c>
      <c r="J2120">
        <v>0.69320638333256013</v>
      </c>
      <c r="K2120">
        <v>0.59711257781110116</v>
      </c>
      <c r="L2120">
        <v>0.49516723811426322</v>
      </c>
      <c r="M2120">
        <v>0.1792652745766202</v>
      </c>
      <c r="N2120">
        <v>3.7480321801363092E-3</v>
      </c>
      <c r="O2120">
        <v>4.0754767261842219E-3</v>
      </c>
      <c r="P2120">
        <v>5.5429271412668797E-3</v>
      </c>
      <c r="Q2120">
        <v>1.2994828692078009E-2</v>
      </c>
    </row>
    <row r="2121" spans="1:17" hidden="1" x14ac:dyDescent="0.25">
      <c r="A2121" t="s">
        <v>2</v>
      </c>
      <c r="B2121" t="s">
        <v>2033</v>
      </c>
      <c r="C2121">
        <v>0.9141214506708798</v>
      </c>
      <c r="D2121">
        <v>0.96710680233302604</v>
      </c>
      <c r="E2121">
        <v>0.64331917325103039</v>
      </c>
      <c r="F2121">
        <v>0.63752672711720049</v>
      </c>
      <c r="G2121">
        <v>0.63224988107572655</v>
      </c>
      <c r="H2121">
        <v>0.62686050433401752</v>
      </c>
      <c r="I2121">
        <v>0.64411689651636128</v>
      </c>
      <c r="J2121">
        <v>0.15242188060773759</v>
      </c>
      <c r="K2121">
        <v>0.14756302952332659</v>
      </c>
      <c r="L2121">
        <v>8.9255803926260119E-2</v>
      </c>
    </row>
    <row r="2122" spans="1:17" hidden="1" x14ac:dyDescent="0.25">
      <c r="A2122" t="s">
        <v>2</v>
      </c>
      <c r="B2122" t="s">
        <v>2034</v>
      </c>
      <c r="J2122">
        <v>0.96641995214338949</v>
      </c>
      <c r="K2122">
        <v>2.074301820431641</v>
      </c>
      <c r="L2122">
        <v>3.2166625586889479</v>
      </c>
      <c r="M2122">
        <v>9.0903641937641613</v>
      </c>
      <c r="N2122">
        <v>15.84001202560323</v>
      </c>
      <c r="O2122">
        <v>25.92943753012316</v>
      </c>
      <c r="P2122">
        <v>38.0896407568261</v>
      </c>
      <c r="Q2122">
        <v>38.409980612136799</v>
      </c>
    </row>
    <row r="2123" spans="1:17" x14ac:dyDescent="0.25">
      <c r="A2123" t="s">
        <v>2</v>
      </c>
      <c r="B2123" t="s">
        <v>2035</v>
      </c>
      <c r="J2123">
        <v>5.1745263637003498E-3</v>
      </c>
      <c r="K2123">
        <v>6.0188397498455119E-3</v>
      </c>
      <c r="L2123">
        <v>6.7494159622680291E-3</v>
      </c>
      <c r="M2123">
        <v>7.8074124762870139E-3</v>
      </c>
      <c r="N2123">
        <v>8.9199378392137724E-3</v>
      </c>
      <c r="O2123">
        <v>8.2494641908562993E-3</v>
      </c>
      <c r="P2123">
        <v>6.6788899207287046E-3</v>
      </c>
      <c r="Q2123">
        <v>1.272003835374055E-2</v>
      </c>
    </row>
    <row r="2124" spans="1:17" hidden="1" x14ac:dyDescent="0.25">
      <c r="A2124" t="s">
        <v>2</v>
      </c>
      <c r="B2124" t="s">
        <v>2036</v>
      </c>
      <c r="J2124">
        <v>0.96642542719163049</v>
      </c>
      <c r="K2124">
        <v>2.074317933450565</v>
      </c>
      <c r="L2124">
        <v>3.2165481982453219</v>
      </c>
      <c r="M2124">
        <v>9.0899350647523782</v>
      </c>
      <c r="N2124">
        <v>15.83937094178949</v>
      </c>
      <c r="O2124">
        <v>25.928687368471191</v>
      </c>
      <c r="P2124">
        <v>38.088906833520028</v>
      </c>
      <c r="Q2124">
        <v>38.414221281040582</v>
      </c>
    </row>
    <row r="2125" spans="1:17" hidden="1" x14ac:dyDescent="0.25">
      <c r="A2125" t="s">
        <v>2</v>
      </c>
      <c r="B2125" t="s">
        <v>2037</v>
      </c>
      <c r="J2125">
        <v>0.15794379886971091</v>
      </c>
      <c r="K2125">
        <v>0.3176248921217793</v>
      </c>
      <c r="L2125">
        <v>0.4773826451345437</v>
      </c>
      <c r="M2125">
        <v>1.280137296851972</v>
      </c>
      <c r="N2125">
        <v>2.1838378605135889</v>
      </c>
      <c r="O2125">
        <v>2.6349125407133118</v>
      </c>
      <c r="P2125">
        <v>3.386096081522425</v>
      </c>
      <c r="Q2125">
        <v>4.4919203303714754</v>
      </c>
    </row>
    <row r="2126" spans="1:17" x14ac:dyDescent="0.25">
      <c r="A2126" t="s">
        <v>2</v>
      </c>
      <c r="B2126" t="s">
        <v>2038</v>
      </c>
      <c r="J2126">
        <v>6.3716940867086314E-3</v>
      </c>
      <c r="K2126">
        <v>7.5289185043071836E-3</v>
      </c>
      <c r="L2126">
        <v>8.3105987503193091E-3</v>
      </c>
      <c r="M2126">
        <v>7.0464123651898429E-3</v>
      </c>
      <c r="N2126">
        <v>3.75254714278473E-3</v>
      </c>
      <c r="O2126">
        <v>4.1796662748305969E-3</v>
      </c>
      <c r="P2126">
        <v>5.8019116717126888E-3</v>
      </c>
      <c r="Q2126">
        <v>1.426090567857672E-2</v>
      </c>
    </row>
    <row r="2127" spans="1:17" hidden="1" x14ac:dyDescent="0.25">
      <c r="A2127" t="s">
        <v>2</v>
      </c>
      <c r="B2127" t="s">
        <v>2039</v>
      </c>
      <c r="J2127">
        <v>323.56515137604578</v>
      </c>
      <c r="K2127">
        <v>329.18787190197509</v>
      </c>
      <c r="L2127">
        <v>315.19004658530957</v>
      </c>
      <c r="M2127">
        <v>331.14184036349411</v>
      </c>
      <c r="N2127">
        <v>339.52661415408102</v>
      </c>
      <c r="O2127">
        <v>381.46906836187469</v>
      </c>
      <c r="P2127">
        <v>425.26582450315908</v>
      </c>
      <c r="Q2127">
        <v>354.04084496391778</v>
      </c>
    </row>
    <row r="2128" spans="1:17" x14ac:dyDescent="0.25">
      <c r="A2128" t="s">
        <v>2</v>
      </c>
      <c r="B2128" t="s">
        <v>2040</v>
      </c>
      <c r="C2128">
        <v>2.7230221209317739E-2</v>
      </c>
      <c r="D2128">
        <v>5.195384102228133E-2</v>
      </c>
      <c r="E2128">
        <v>7.4234171777668612E-2</v>
      </c>
      <c r="F2128">
        <v>9.0924054514750996E-2</v>
      </c>
      <c r="G2128">
        <v>0.10506603167459409</v>
      </c>
      <c r="H2128">
        <v>0.1164239869789091</v>
      </c>
      <c r="I2128">
        <v>0.12726985317037851</v>
      </c>
      <c r="J2128">
        <v>9.9268469891289374E-2</v>
      </c>
      <c r="K2128">
        <v>0.1000457034997221</v>
      </c>
      <c r="L2128">
        <v>0.1007052993439764</v>
      </c>
      <c r="M2128">
        <v>0.1016211051506949</v>
      </c>
      <c r="N2128">
        <v>9.8102943002973647E-2</v>
      </c>
      <c r="O2128">
        <v>3.57253222242662E-2</v>
      </c>
      <c r="P2128">
        <v>6.7878810110773326E-3</v>
      </c>
      <c r="Q2128">
        <v>1.3060935256902689E-2</v>
      </c>
    </row>
    <row r="2129" spans="1:17" hidden="1" x14ac:dyDescent="0.25">
      <c r="A2129" t="s">
        <v>2</v>
      </c>
      <c r="B2129" t="s">
        <v>2041</v>
      </c>
      <c r="J2129">
        <v>324.13742417922901</v>
      </c>
      <c r="K2129">
        <v>329.49741732775692</v>
      </c>
      <c r="L2129">
        <v>313.97949809073378</v>
      </c>
      <c r="M2129">
        <v>330.45672290642437</v>
      </c>
      <c r="N2129">
        <v>339.15081009948739</v>
      </c>
      <c r="O2129">
        <v>381.23835778569708</v>
      </c>
      <c r="P2129">
        <v>425.11916267878598</v>
      </c>
      <c r="Q2129">
        <v>354.38083153508302</v>
      </c>
    </row>
    <row r="2130" spans="1:17" hidden="1" x14ac:dyDescent="0.25">
      <c r="A2130" t="s">
        <v>2</v>
      </c>
      <c r="B2130" t="s">
        <v>2042</v>
      </c>
      <c r="C2130">
        <v>26.327313072945952</v>
      </c>
      <c r="D2130">
        <v>34.226569095243832</v>
      </c>
      <c r="E2130">
        <v>26.995399363158651</v>
      </c>
      <c r="F2130">
        <v>27.316923452148611</v>
      </c>
      <c r="G2130">
        <v>27.568568960641041</v>
      </c>
      <c r="H2130">
        <v>27.824958835903569</v>
      </c>
      <c r="I2130">
        <v>29.006358558048131</v>
      </c>
      <c r="J2130">
        <v>11.787502209618401</v>
      </c>
      <c r="K2130">
        <v>11.61651559469739</v>
      </c>
      <c r="L2130">
        <v>9.9312528309664607</v>
      </c>
      <c r="M2130">
        <v>6.1701605284421221</v>
      </c>
      <c r="N2130">
        <v>2.3600344491190381</v>
      </c>
    </row>
    <row r="2131" spans="1:17" hidden="1" x14ac:dyDescent="0.25">
      <c r="A2131" t="s">
        <v>2</v>
      </c>
      <c r="B2131" t="s">
        <v>2043</v>
      </c>
      <c r="J2131">
        <v>36.101248605580913</v>
      </c>
      <c r="K2131">
        <v>39.908707090712937</v>
      </c>
      <c r="L2131">
        <v>40.807013997796332</v>
      </c>
      <c r="M2131">
        <v>44.98185045276508</v>
      </c>
      <c r="N2131">
        <v>47.660814518147617</v>
      </c>
      <c r="O2131">
        <v>40.959729188406001</v>
      </c>
      <c r="P2131">
        <v>39.603836649879497</v>
      </c>
      <c r="Q2131">
        <v>42.101339653631157</v>
      </c>
    </row>
    <row r="2132" spans="1:17" x14ac:dyDescent="0.25">
      <c r="A2132" t="s">
        <v>2</v>
      </c>
      <c r="B2132" t="s">
        <v>2044</v>
      </c>
      <c r="C2132">
        <v>1.2887682750666669</v>
      </c>
      <c r="D2132">
        <v>3.949340544157772</v>
      </c>
      <c r="E2132">
        <v>51.681916218817982</v>
      </c>
      <c r="F2132">
        <v>52.587428087098267</v>
      </c>
      <c r="G2132">
        <v>53.499304351014572</v>
      </c>
      <c r="H2132">
        <v>54.418957601432872</v>
      </c>
      <c r="I2132">
        <v>57.950507370940059</v>
      </c>
      <c r="J2132">
        <v>22.085511348679098</v>
      </c>
      <c r="K2132">
        <v>19.032975478093771</v>
      </c>
      <c r="L2132">
        <v>15.82100893176232</v>
      </c>
      <c r="M2132">
        <v>6.3674889409872044</v>
      </c>
      <c r="N2132">
        <v>4.037998604259331E-3</v>
      </c>
      <c r="O2132">
        <v>4.4351167459913384E-3</v>
      </c>
      <c r="P2132">
        <v>6.1620130150772147E-3</v>
      </c>
      <c r="Q2132">
        <v>1.556170602383646E-2</v>
      </c>
    </row>
    <row r="2133" spans="1:17" hidden="1" x14ac:dyDescent="0.25">
      <c r="A2133" t="s">
        <v>2</v>
      </c>
      <c r="B2133" t="s">
        <v>2045</v>
      </c>
      <c r="C2133">
        <v>37.478414473225833</v>
      </c>
      <c r="D2133">
        <v>39.435314297271347</v>
      </c>
      <c r="E2133">
        <v>26.296019503975511</v>
      </c>
      <c r="F2133">
        <v>26.294628571825999</v>
      </c>
      <c r="G2133">
        <v>26.293900820081571</v>
      </c>
      <c r="H2133">
        <v>26.292643122795312</v>
      </c>
      <c r="I2133">
        <v>26.29894370637485</v>
      </c>
      <c r="J2133">
        <v>6.0115098174909409</v>
      </c>
      <c r="K2133">
        <v>5.6897536445101684</v>
      </c>
      <c r="L2133">
        <v>3.4614194515569849</v>
      </c>
    </row>
    <row r="2134" spans="1:17" hidden="1" x14ac:dyDescent="0.25">
      <c r="A2134" t="s">
        <v>2</v>
      </c>
      <c r="B2134" t="s">
        <v>2046</v>
      </c>
      <c r="J2134">
        <v>0.21032177625922949</v>
      </c>
      <c r="K2134">
        <v>0.45298471412944302</v>
      </c>
      <c r="L2134">
        <v>0.70389886707594229</v>
      </c>
      <c r="M2134">
        <v>1.9893769561156009</v>
      </c>
      <c r="N2134">
        <v>3.210620391791517</v>
      </c>
      <c r="O2134">
        <v>5.0523837787775747</v>
      </c>
      <c r="P2134">
        <v>7.2332044996030049</v>
      </c>
      <c r="Q2134">
        <v>7.1423835433995642</v>
      </c>
    </row>
    <row r="2135" spans="1:17" x14ac:dyDescent="0.25">
      <c r="A2135" t="s">
        <v>2</v>
      </c>
      <c r="B2135" t="s">
        <v>2047</v>
      </c>
      <c r="J2135">
        <v>4.8133191368202747E-3</v>
      </c>
      <c r="K2135">
        <v>5.6625820181444046E-3</v>
      </c>
      <c r="L2135">
        <v>6.3699779501207197E-3</v>
      </c>
      <c r="M2135">
        <v>7.4717699186539954E-3</v>
      </c>
      <c r="N2135">
        <v>8.5597575513852216E-3</v>
      </c>
      <c r="O2135">
        <v>7.93720930888288E-3</v>
      </c>
      <c r="P2135">
        <v>6.4235170610046841E-3</v>
      </c>
      <c r="Q2135">
        <v>1.200737433031032E-2</v>
      </c>
    </row>
    <row r="2136" spans="1:17" hidden="1" x14ac:dyDescent="0.25">
      <c r="A2136" t="s">
        <v>2</v>
      </c>
      <c r="B2136" t="s">
        <v>2048</v>
      </c>
      <c r="J2136">
        <v>0.21032201472641679</v>
      </c>
      <c r="K2136">
        <v>0.45298540492295358</v>
      </c>
      <c r="L2136">
        <v>0.70389355766059925</v>
      </c>
      <c r="M2136">
        <v>1.9893541579180489</v>
      </c>
      <c r="N2136">
        <v>3.210590317548311</v>
      </c>
      <c r="O2136">
        <v>5.0523502468962871</v>
      </c>
      <c r="P2136">
        <v>7.2331829492209607</v>
      </c>
      <c r="Q2136">
        <v>7.1425308352763661</v>
      </c>
    </row>
    <row r="2137" spans="1:17" hidden="1" x14ac:dyDescent="0.25">
      <c r="A2137" t="s">
        <v>2</v>
      </c>
      <c r="B2137" t="s">
        <v>2049</v>
      </c>
      <c r="J2137">
        <v>8.0817988478253069E-2</v>
      </c>
      <c r="K2137">
        <v>0.1631904614440999</v>
      </c>
      <c r="L2137">
        <v>0.2456575206231553</v>
      </c>
      <c r="M2137">
        <v>0.66119201521644833</v>
      </c>
      <c r="N2137">
        <v>1.0517262362249959</v>
      </c>
      <c r="O2137">
        <v>1.2153776638286831</v>
      </c>
      <c r="P2137">
        <v>1.521647803741641</v>
      </c>
      <c r="Q2137">
        <v>1.980919843419771</v>
      </c>
    </row>
    <row r="2138" spans="1:17" x14ac:dyDescent="0.25">
      <c r="A2138" t="s">
        <v>2</v>
      </c>
      <c r="B2138" t="s">
        <v>2050</v>
      </c>
      <c r="J2138">
        <v>5.8276348017639989E-3</v>
      </c>
      <c r="K2138">
        <v>6.9642462631079906E-3</v>
      </c>
      <c r="L2138">
        <v>7.7191772294812706E-3</v>
      </c>
      <c r="M2138">
        <v>6.6946247428804314E-3</v>
      </c>
      <c r="N2138">
        <v>3.6023860308530518E-3</v>
      </c>
      <c r="O2138">
        <v>4.0253047187251943E-3</v>
      </c>
      <c r="P2138">
        <v>5.5638695049483209E-3</v>
      </c>
      <c r="Q2138">
        <v>1.335470607520374E-2</v>
      </c>
    </row>
    <row r="2139" spans="1:17" hidden="1" x14ac:dyDescent="0.25">
      <c r="A2139" t="s">
        <v>2</v>
      </c>
      <c r="B2139" t="s">
        <v>2051</v>
      </c>
      <c r="J2139">
        <v>38.701826197316102</v>
      </c>
      <c r="K2139">
        <v>40.28209362370896</v>
      </c>
      <c r="L2139">
        <v>40.441357456799039</v>
      </c>
      <c r="M2139">
        <v>41.018796268839267</v>
      </c>
      <c r="N2139">
        <v>41.87432435595268</v>
      </c>
      <c r="O2139">
        <v>48.807219566202889</v>
      </c>
      <c r="P2139">
        <v>54.345915311702427</v>
      </c>
      <c r="Q2139">
        <v>44.139122237328444</v>
      </c>
    </row>
    <row r="2140" spans="1:17" x14ac:dyDescent="0.25">
      <c r="A2140" t="s">
        <v>2</v>
      </c>
      <c r="B2140" t="s">
        <v>2052</v>
      </c>
      <c r="C2140">
        <v>2.5394775629590929E-2</v>
      </c>
      <c r="D2140">
        <v>4.9332338293255673E-2</v>
      </c>
      <c r="E2140">
        <v>7.2155115026084335E-2</v>
      </c>
      <c r="F2140">
        <v>8.6925847613582172E-2</v>
      </c>
      <c r="G2140">
        <v>0.100228867210295</v>
      </c>
      <c r="H2140">
        <v>0.1097885270602094</v>
      </c>
      <c r="I2140">
        <v>0.12316222058760989</v>
      </c>
      <c r="J2140">
        <v>9.1565643112198267E-2</v>
      </c>
      <c r="K2140">
        <v>9.2197127075339752E-2</v>
      </c>
      <c r="L2140">
        <v>9.2680383608395381E-2</v>
      </c>
      <c r="M2140">
        <v>9.3409055113991266E-2</v>
      </c>
      <c r="N2140">
        <v>9.0207203276891246E-2</v>
      </c>
      <c r="O2140">
        <v>3.3568642247240092E-2</v>
      </c>
      <c r="P2140">
        <v>6.7199881108006253E-3</v>
      </c>
      <c r="Q2140">
        <v>1.277066962275754E-2</v>
      </c>
    </row>
    <row r="2141" spans="1:17" hidden="1" x14ac:dyDescent="0.25">
      <c r="A2141" t="s">
        <v>2</v>
      </c>
      <c r="B2141" t="s">
        <v>2053</v>
      </c>
      <c r="J2141">
        <v>38.710244060952121</v>
      </c>
      <c r="K2141">
        <v>40.287772412780079</v>
      </c>
      <c r="L2141">
        <v>40.423389200083847</v>
      </c>
      <c r="M2141">
        <v>41.009653880201199</v>
      </c>
      <c r="N2141">
        <v>41.869658906655111</v>
      </c>
      <c r="O2141">
        <v>48.804221601553131</v>
      </c>
      <c r="P2141">
        <v>54.344211672730999</v>
      </c>
      <c r="Q2141">
        <v>44.144707954123902</v>
      </c>
    </row>
    <row r="2142" spans="1:17" hidden="1" x14ac:dyDescent="0.25">
      <c r="A2142" t="s">
        <v>2</v>
      </c>
      <c r="B2142" t="s">
        <v>2054</v>
      </c>
      <c r="C2142">
        <v>8.0318711640395115</v>
      </c>
      <c r="D2142">
        <v>9.561385662383703</v>
      </c>
      <c r="E2142">
        <v>7.5307064453458654</v>
      </c>
      <c r="F2142">
        <v>7.6197590567539661</v>
      </c>
      <c r="G2142">
        <v>7.6628074977155469</v>
      </c>
      <c r="H2142">
        <v>7.7207042808708373</v>
      </c>
      <c r="I2142">
        <v>7.9398085162507241</v>
      </c>
      <c r="J2142">
        <v>2.9933962970449168</v>
      </c>
      <c r="K2142">
        <v>2.901991326667281</v>
      </c>
      <c r="L2142">
        <v>2.455085411678688</v>
      </c>
      <c r="M2142">
        <v>1.5363487938362379</v>
      </c>
      <c r="N2142">
        <v>0.601008862239925</v>
      </c>
    </row>
    <row r="2143" spans="1:17" hidden="1" x14ac:dyDescent="0.25">
      <c r="A2143" t="s">
        <v>2</v>
      </c>
      <c r="B2143" t="s">
        <v>2055</v>
      </c>
      <c r="J2143">
        <v>10.787048407180031</v>
      </c>
      <c r="K2143">
        <v>12.082847071096211</v>
      </c>
      <c r="L2143">
        <v>12.45837959017733</v>
      </c>
      <c r="M2143">
        <v>13.610835730903659</v>
      </c>
      <c r="N2143">
        <v>14.3731541295677</v>
      </c>
      <c r="O2143">
        <v>12.33249793747985</v>
      </c>
      <c r="P2143">
        <v>11.91789386081421</v>
      </c>
      <c r="Q2143">
        <v>12.614722925533069</v>
      </c>
    </row>
    <row r="2144" spans="1:17" x14ac:dyDescent="0.25">
      <c r="A2144" t="s">
        <v>2</v>
      </c>
      <c r="B2144" t="s">
        <v>2056</v>
      </c>
      <c r="C2144">
        <v>0.46523497100500738</v>
      </c>
      <c r="D2144">
        <v>1.3681751088164691</v>
      </c>
      <c r="E2144">
        <v>15.78060439212064</v>
      </c>
      <c r="F2144">
        <v>16.23311937283135</v>
      </c>
      <c r="G2144">
        <v>16.688830720303869</v>
      </c>
      <c r="H2144">
        <v>17.148668805638739</v>
      </c>
      <c r="I2144">
        <v>18.322658637884171</v>
      </c>
      <c r="J2144">
        <v>7.0250702550878499</v>
      </c>
      <c r="K2144">
        <v>6.1218335746813919</v>
      </c>
      <c r="L2144">
        <v>5.1593308646078091</v>
      </c>
      <c r="M2144">
        <v>2.1112780146862589</v>
      </c>
      <c r="N2144">
        <v>3.9873422426516189E-3</v>
      </c>
      <c r="O2144">
        <v>4.369621671668514E-3</v>
      </c>
      <c r="P2144">
        <v>6.0419591615279251E-3</v>
      </c>
      <c r="Q2144">
        <v>1.503270109470153E-2</v>
      </c>
    </row>
    <row r="2145" spans="1:17" hidden="1" x14ac:dyDescent="0.25">
      <c r="A2145" t="s">
        <v>2</v>
      </c>
      <c r="B2145" t="s">
        <v>2057</v>
      </c>
      <c r="C2145">
        <v>10.61698644852768</v>
      </c>
      <c r="D2145">
        <v>11.29495610344909</v>
      </c>
      <c r="E2145">
        <v>7.5430872715201129</v>
      </c>
      <c r="F2145">
        <v>7.5420826782607788</v>
      </c>
      <c r="G2145">
        <v>7.5412428527721893</v>
      </c>
      <c r="H2145">
        <v>7.5411040530026812</v>
      </c>
      <c r="I2145">
        <v>7.5457145259391956</v>
      </c>
      <c r="J2145">
        <v>1.7315016274573309</v>
      </c>
      <c r="K2145">
        <v>1.6467212520737791</v>
      </c>
      <c r="L2145">
        <v>1.002145608014708</v>
      </c>
    </row>
    <row r="2146" spans="1:17" hidden="1" x14ac:dyDescent="0.25">
      <c r="A2146" t="s">
        <v>2</v>
      </c>
      <c r="B2146" t="s">
        <v>2058</v>
      </c>
      <c r="J2146">
        <v>0.59869423701491231</v>
      </c>
      <c r="K2146">
        <v>1.28658607714628</v>
      </c>
      <c r="L2146">
        <v>1.997462474610523</v>
      </c>
      <c r="M2146">
        <v>5.633129859348176</v>
      </c>
      <c r="N2146">
        <v>8.7382873350589279</v>
      </c>
      <c r="O2146">
        <v>13.41367802460921</v>
      </c>
      <c r="P2146">
        <v>18.900076459616951</v>
      </c>
      <c r="Q2146">
        <v>18.475659829919849</v>
      </c>
    </row>
    <row r="2147" spans="1:17" x14ac:dyDescent="0.25">
      <c r="A2147" t="s">
        <v>2</v>
      </c>
      <c r="B2147" t="s">
        <v>2059</v>
      </c>
      <c r="J2147">
        <v>5.0930074507208097E-3</v>
      </c>
      <c r="K2147">
        <v>5.9309472218427748E-3</v>
      </c>
      <c r="L2147">
        <v>6.6546862102635981E-3</v>
      </c>
      <c r="M2147">
        <v>7.7252154039926081E-3</v>
      </c>
      <c r="N2147">
        <v>8.8228053829579132E-3</v>
      </c>
      <c r="O2147">
        <v>8.1600828802970461E-3</v>
      </c>
      <c r="P2147">
        <v>6.5987533843922244E-3</v>
      </c>
      <c r="Q2147">
        <v>1.247773607645755E-2</v>
      </c>
    </row>
    <row r="2148" spans="1:17" hidden="1" x14ac:dyDescent="0.25">
      <c r="A2148" t="s">
        <v>2</v>
      </c>
      <c r="B2148" t="s">
        <v>2060</v>
      </c>
      <c r="J2148">
        <v>0.59869639594493285</v>
      </c>
      <c r="K2148">
        <v>1.2865915992782579</v>
      </c>
      <c r="L2148">
        <v>1.997418144656955</v>
      </c>
      <c r="M2148">
        <v>5.6329643307947208</v>
      </c>
      <c r="N2148">
        <v>8.7380958495219971</v>
      </c>
      <c r="O2148">
        <v>13.41349010962332</v>
      </c>
      <c r="P2148">
        <v>18.899951865180931</v>
      </c>
      <c r="Q2148">
        <v>18.476668215690019</v>
      </c>
    </row>
    <row r="2149" spans="1:17" hidden="1" x14ac:dyDescent="0.25">
      <c r="A2149" t="s">
        <v>2</v>
      </c>
      <c r="B2149" t="s">
        <v>2061</v>
      </c>
      <c r="J2149">
        <v>0.21999872995508751</v>
      </c>
      <c r="K2149">
        <v>0.44195184857406411</v>
      </c>
      <c r="L2149">
        <v>0.66394853493208361</v>
      </c>
      <c r="M2149">
        <v>1.7814073701496831</v>
      </c>
      <c r="N2149">
        <v>2.7284500657730821</v>
      </c>
      <c r="O2149">
        <v>3.0762066704670179</v>
      </c>
      <c r="P2149">
        <v>3.7913337302226449</v>
      </c>
      <c r="Q2149">
        <v>4.8871927148861074</v>
      </c>
    </row>
    <row r="2150" spans="1:17" x14ac:dyDescent="0.25">
      <c r="A2150" t="s">
        <v>2</v>
      </c>
      <c r="B2150" t="s">
        <v>2062</v>
      </c>
      <c r="J2150">
        <v>6.551470072310034E-3</v>
      </c>
      <c r="K2150">
        <v>7.7445715965479434E-3</v>
      </c>
      <c r="L2150">
        <v>8.5315936443407965E-3</v>
      </c>
      <c r="M2150">
        <v>7.1733253366544677E-3</v>
      </c>
      <c r="N2150">
        <v>3.7934848888153991E-3</v>
      </c>
      <c r="O2150">
        <v>4.2063498735045064E-3</v>
      </c>
      <c r="P2150">
        <v>5.8299368252335828E-3</v>
      </c>
      <c r="Q2150">
        <v>1.433954094247665E-2</v>
      </c>
    </row>
    <row r="2151" spans="1:17" hidden="1" x14ac:dyDescent="0.25">
      <c r="A2151" t="s">
        <v>2</v>
      </c>
      <c r="B2151" t="s">
        <v>2063</v>
      </c>
      <c r="J2151">
        <v>118.2672110800858</v>
      </c>
      <c r="K2151">
        <v>121.5602068841074</v>
      </c>
      <c r="L2151">
        <v>120.89965789239621</v>
      </c>
      <c r="M2151">
        <v>124.8909917315777</v>
      </c>
      <c r="N2151">
        <v>129.69258801942721</v>
      </c>
      <c r="O2151">
        <v>149.44716880306899</v>
      </c>
      <c r="P2151">
        <v>166.3990147802626</v>
      </c>
      <c r="Q2151">
        <v>136.0789289937689</v>
      </c>
    </row>
    <row r="2152" spans="1:17" x14ac:dyDescent="0.25">
      <c r="A2152" t="s">
        <v>2</v>
      </c>
      <c r="B2152" t="s">
        <v>2064</v>
      </c>
      <c r="C2152">
        <v>2.6444479903103519E-2</v>
      </c>
      <c r="D2152">
        <v>5.122852310149531E-2</v>
      </c>
      <c r="E2152">
        <v>7.2864725635352623E-2</v>
      </c>
      <c r="F2152">
        <v>8.7875860679310983E-2</v>
      </c>
      <c r="G2152">
        <v>0.1021869522856679</v>
      </c>
      <c r="H2152">
        <v>0.113084470237544</v>
      </c>
      <c r="I2152">
        <v>0.12989199102414309</v>
      </c>
      <c r="J2152">
        <v>9.6855491426166174E-2</v>
      </c>
      <c r="K2152">
        <v>9.7573385759111161E-2</v>
      </c>
      <c r="L2152">
        <v>9.8165429604426035E-2</v>
      </c>
      <c r="M2152">
        <v>9.9015046532489354E-2</v>
      </c>
      <c r="N2152">
        <v>9.5598718844615127E-2</v>
      </c>
      <c r="O2152">
        <v>3.5018680734557169E-2</v>
      </c>
      <c r="P2152">
        <v>6.7708542647217304E-3</v>
      </c>
      <c r="Q2152">
        <v>1.2977776411520351E-2</v>
      </c>
    </row>
    <row r="2153" spans="1:17" hidden="1" x14ac:dyDescent="0.25">
      <c r="A2153" t="s">
        <v>2</v>
      </c>
      <c r="B2153" t="s">
        <v>2065</v>
      </c>
      <c r="J2153">
        <v>118.34564727520539</v>
      </c>
      <c r="K2153">
        <v>121.6052079678761</v>
      </c>
      <c r="L2153">
        <v>120.7289740247097</v>
      </c>
      <c r="M2153">
        <v>124.7985153256495</v>
      </c>
      <c r="N2153">
        <v>129.6408620325027</v>
      </c>
      <c r="O2153">
        <v>149.4133875244359</v>
      </c>
      <c r="P2153">
        <v>166.37767557293961</v>
      </c>
      <c r="Q2153">
        <v>136.12921300755141</v>
      </c>
    </row>
    <row r="2154" spans="1:17" hidden="1" x14ac:dyDescent="0.25">
      <c r="A2154" t="s">
        <v>2</v>
      </c>
      <c r="B2154" t="s">
        <v>2066</v>
      </c>
      <c r="C2154">
        <v>16.30803897335414</v>
      </c>
      <c r="D2154">
        <v>20.338339456997439</v>
      </c>
      <c r="E2154">
        <v>16.019981442981901</v>
      </c>
      <c r="F2154">
        <v>16.20271551004738</v>
      </c>
      <c r="G2154">
        <v>16.342878211493868</v>
      </c>
      <c r="H2154">
        <v>16.472507260846349</v>
      </c>
      <c r="I2154">
        <v>17.07771294763976</v>
      </c>
      <c r="J2154">
        <v>6.6652630059201279</v>
      </c>
      <c r="K2154">
        <v>6.5144959494332122</v>
      </c>
      <c r="L2154">
        <v>5.5439162327588747</v>
      </c>
      <c r="M2154">
        <v>3.457832202869775</v>
      </c>
      <c r="N2154">
        <v>1.3370966175452841</v>
      </c>
    </row>
    <row r="2155" spans="1:17" hidden="1" x14ac:dyDescent="0.25">
      <c r="A2155" t="s">
        <v>2</v>
      </c>
      <c r="B2155" t="s">
        <v>2067</v>
      </c>
      <c r="J2155">
        <v>31.532463657585328</v>
      </c>
      <c r="K2155">
        <v>34.976688590194073</v>
      </c>
      <c r="L2155">
        <v>35.868921827107542</v>
      </c>
      <c r="M2155">
        <v>39.497575035972993</v>
      </c>
      <c r="N2155">
        <v>41.868732515625098</v>
      </c>
      <c r="O2155">
        <v>35.992037999116427</v>
      </c>
      <c r="P2155">
        <v>34.787146241541542</v>
      </c>
      <c r="Q2155">
        <v>36.932928029808153</v>
      </c>
    </row>
    <row r="2156" spans="1:17" x14ac:dyDescent="0.25">
      <c r="A2156" t="s">
        <v>2</v>
      </c>
      <c r="B2156" t="s">
        <v>2068</v>
      </c>
      <c r="C2156">
        <v>1.184174313591845</v>
      </c>
      <c r="D2156">
        <v>3.6058603783682002</v>
      </c>
      <c r="E2156">
        <v>45.456801803911731</v>
      </c>
      <c r="F2156">
        <v>46.400975553728863</v>
      </c>
      <c r="G2156">
        <v>47.351837215664133</v>
      </c>
      <c r="H2156">
        <v>48.310857213464701</v>
      </c>
      <c r="I2156">
        <v>51.686192165219062</v>
      </c>
      <c r="J2156">
        <v>19.775386769024411</v>
      </c>
      <c r="K2156">
        <v>17.120418629011091</v>
      </c>
      <c r="L2156">
        <v>14.30660460904283</v>
      </c>
      <c r="M2156">
        <v>5.8360606238208153</v>
      </c>
      <c r="N2156">
        <v>4.0346034744452161E-3</v>
      </c>
      <c r="O2156">
        <v>4.4305567409851461E-3</v>
      </c>
      <c r="P2156">
        <v>6.1531846555499302E-3</v>
      </c>
      <c r="Q2156">
        <v>1.5519734992421199E-2</v>
      </c>
    </row>
    <row r="2157" spans="1:17" hidden="1" x14ac:dyDescent="0.25">
      <c r="A2157" t="s">
        <v>2</v>
      </c>
      <c r="B2157" t="s">
        <v>2069</v>
      </c>
      <c r="C2157">
        <v>46.04892882479713</v>
      </c>
      <c r="D2157">
        <v>47.8719755018749</v>
      </c>
      <c r="E2157">
        <v>31.92174434592431</v>
      </c>
      <c r="F2157">
        <v>31.920371078653439</v>
      </c>
      <c r="G2157">
        <v>31.919693922746319</v>
      </c>
      <c r="H2157">
        <v>31.91855690398836</v>
      </c>
      <c r="I2157">
        <v>31.92467141987888</v>
      </c>
      <c r="J2157">
        <v>7.0379018299134417</v>
      </c>
      <c r="K2157">
        <v>6.5205057088922134</v>
      </c>
      <c r="L2157">
        <v>3.9910973679258639</v>
      </c>
    </row>
    <row r="2158" spans="1:17" hidden="1" x14ac:dyDescent="0.25">
      <c r="A2158" t="s">
        <v>2</v>
      </c>
      <c r="B2158" t="s">
        <v>2070</v>
      </c>
      <c r="J2158">
        <v>0.1923689461552405</v>
      </c>
      <c r="K2158">
        <v>0.4168722796217853</v>
      </c>
      <c r="L2158">
        <v>0.64833950205782509</v>
      </c>
      <c r="M2158">
        <v>1.83928932223468</v>
      </c>
      <c r="N2158">
        <v>3.165787651299266</v>
      </c>
      <c r="O2158">
        <v>5.0462940002943624</v>
      </c>
      <c r="P2158">
        <v>7.3653905330838194</v>
      </c>
      <c r="Q2158">
        <v>7.4193635183793409</v>
      </c>
    </row>
    <row r="2159" spans="1:17" x14ac:dyDescent="0.25">
      <c r="A2159" t="s">
        <v>2</v>
      </c>
      <c r="B2159" t="s">
        <v>2071</v>
      </c>
      <c r="J2159">
        <v>4.7659943185490387E-3</v>
      </c>
      <c r="K2159">
        <v>5.6274669936371051E-3</v>
      </c>
      <c r="L2159">
        <v>6.3356856917569128E-3</v>
      </c>
      <c r="M2159">
        <v>7.4441594267278246E-3</v>
      </c>
      <c r="N2159">
        <v>8.5440367667626634E-3</v>
      </c>
      <c r="O2159">
        <v>7.9283865064035813E-3</v>
      </c>
      <c r="P2159">
        <v>6.4239891937557881E-3</v>
      </c>
      <c r="Q2159">
        <v>1.202462483317693E-2</v>
      </c>
    </row>
    <row r="2160" spans="1:17" hidden="1" x14ac:dyDescent="0.25">
      <c r="A2160" t="s">
        <v>2</v>
      </c>
      <c r="B2160" t="s">
        <v>2072</v>
      </c>
      <c r="J2160">
        <v>0.19236915542415459</v>
      </c>
      <c r="K2160">
        <v>0.41687286044882849</v>
      </c>
      <c r="L2160">
        <v>0.64833502064004123</v>
      </c>
      <c r="M2160">
        <v>1.8392696232714161</v>
      </c>
      <c r="N2160">
        <v>3.165757695208812</v>
      </c>
      <c r="O2160">
        <v>5.046259571079597</v>
      </c>
      <c r="P2160">
        <v>7.3653674408275327</v>
      </c>
      <c r="Q2160">
        <v>7.4195226262452589</v>
      </c>
    </row>
    <row r="2161" spans="1:17" hidden="1" x14ac:dyDescent="0.25">
      <c r="A2161" t="s">
        <v>2</v>
      </c>
      <c r="B2161" t="s">
        <v>2073</v>
      </c>
      <c r="J2161">
        <v>2.3885533678094348E-2</v>
      </c>
      <c r="K2161">
        <v>4.8516132881328812E-2</v>
      </c>
      <c r="L2161">
        <v>7.3384870550793291E-2</v>
      </c>
      <c r="M2161">
        <v>0.19947256034059371</v>
      </c>
      <c r="N2161">
        <v>0.33681050386188721</v>
      </c>
      <c r="O2161">
        <v>0.40293560080885982</v>
      </c>
      <c r="P2161">
        <v>0.51504551619778061</v>
      </c>
      <c r="Q2161">
        <v>0.67919913597628223</v>
      </c>
    </row>
    <row r="2162" spans="1:17" x14ac:dyDescent="0.25">
      <c r="A2162" t="s">
        <v>2</v>
      </c>
      <c r="B2162" t="s">
        <v>2074</v>
      </c>
      <c r="J2162">
        <v>3.8324131069720048E-3</v>
      </c>
      <c r="K2162">
        <v>5.4491023658970166E-3</v>
      </c>
      <c r="L2162">
        <v>6.2402171353630569E-3</v>
      </c>
      <c r="M2162">
        <v>5.7347617718224251E-3</v>
      </c>
      <c r="N2162">
        <v>3.2292718402699371E-3</v>
      </c>
      <c r="O2162">
        <v>3.678813885089156E-3</v>
      </c>
      <c r="P2162">
        <v>5.0671555146911407E-3</v>
      </c>
      <c r="Q2162">
        <v>1.173992695150089E-2</v>
      </c>
    </row>
    <row r="2163" spans="1:17" hidden="1" x14ac:dyDescent="0.25">
      <c r="A2163" t="s">
        <v>2</v>
      </c>
      <c r="B2163" t="s">
        <v>2075</v>
      </c>
      <c r="J2163">
        <v>25.333400529474979</v>
      </c>
      <c r="K2163">
        <v>26.608100839753</v>
      </c>
      <c r="L2163">
        <v>26.88814939406905</v>
      </c>
      <c r="M2163">
        <v>27.19876158226095</v>
      </c>
      <c r="N2163">
        <v>27.78776459459672</v>
      </c>
      <c r="O2163">
        <v>31.385055254280498</v>
      </c>
      <c r="P2163">
        <v>34.909475092990903</v>
      </c>
      <c r="Q2163">
        <v>28.47068284275278</v>
      </c>
    </row>
    <row r="2164" spans="1:17" x14ac:dyDescent="0.25">
      <c r="A2164" t="s">
        <v>2</v>
      </c>
      <c r="B2164" t="s">
        <v>2076</v>
      </c>
      <c r="C2164">
        <v>2.476259887268252E-2</v>
      </c>
      <c r="D2164">
        <v>4.5923359898958037E-2</v>
      </c>
      <c r="E2164">
        <v>6.8521562783702653E-2</v>
      </c>
      <c r="F2164">
        <v>8.2806631572453313E-2</v>
      </c>
      <c r="G2164">
        <v>9.401999901440726E-2</v>
      </c>
      <c r="H2164">
        <v>0.1049152213003562</v>
      </c>
      <c r="I2164">
        <v>0.12894283230783571</v>
      </c>
      <c r="J2164">
        <v>8.8064397580470744E-2</v>
      </c>
      <c r="K2164">
        <v>8.8669442563033357E-2</v>
      </c>
      <c r="L2164">
        <v>8.9116386633640868E-2</v>
      </c>
      <c r="M2164">
        <v>8.9799887365166919E-2</v>
      </c>
      <c r="N2164">
        <v>8.6720482912158461E-2</v>
      </c>
      <c r="O2164">
        <v>3.2406081173046018E-2</v>
      </c>
      <c r="P2164">
        <v>6.6839110613405384E-3</v>
      </c>
      <c r="Q2164">
        <v>1.2645174617385169E-2</v>
      </c>
    </row>
    <row r="2165" spans="1:17" hidden="1" x14ac:dyDescent="0.25">
      <c r="A2165" t="s">
        <v>2</v>
      </c>
      <c r="B2165" t="s">
        <v>2077</v>
      </c>
      <c r="J2165">
        <v>25.337068207136539</v>
      </c>
      <c r="K2165">
        <v>26.610689923743589</v>
      </c>
      <c r="L2165">
        <v>26.88031604337716</v>
      </c>
      <c r="M2165">
        <v>27.194890005967949</v>
      </c>
      <c r="N2165">
        <v>27.785839912929809</v>
      </c>
      <c r="O2165">
        <v>31.383931866541332</v>
      </c>
      <c r="P2165">
        <v>34.908898786875497</v>
      </c>
      <c r="Q2165">
        <v>28.473066386871128</v>
      </c>
    </row>
    <row r="2166" spans="1:17" hidden="1" x14ac:dyDescent="0.25">
      <c r="A2166" t="s">
        <v>2</v>
      </c>
      <c r="B2166" t="s">
        <v>2078</v>
      </c>
      <c r="C2166">
        <v>7.2142607649215309</v>
      </c>
      <c r="D2166">
        <v>8.314588077677886</v>
      </c>
      <c r="E2166">
        <v>6.5799657510850231</v>
      </c>
      <c r="F2166">
        <v>6.6396577955750384</v>
      </c>
      <c r="G2166">
        <v>6.6855166011300851</v>
      </c>
      <c r="H2166">
        <v>6.7033568134646222</v>
      </c>
      <c r="I2166">
        <v>6.8593088334746701</v>
      </c>
      <c r="J2166">
        <v>2.522185883760601</v>
      </c>
      <c r="K2166">
        <v>2.4246524450819091</v>
      </c>
      <c r="L2166">
        <v>2.0380287029198021</v>
      </c>
      <c r="M2166">
        <v>1.281023064272339</v>
      </c>
      <c r="N2166">
        <v>0.50737699292935612</v>
      </c>
    </row>
    <row r="2167" spans="1:17" hidden="1" x14ac:dyDescent="0.25">
      <c r="A2167" t="s">
        <v>2</v>
      </c>
      <c r="B2167" t="s">
        <v>2079</v>
      </c>
      <c r="J2167">
        <v>2.359182151364704</v>
      </c>
      <c r="K2167">
        <v>2.6471522850389042</v>
      </c>
      <c r="L2167">
        <v>2.7227548342299621</v>
      </c>
      <c r="M2167">
        <v>2.9449471836630798</v>
      </c>
      <c r="N2167">
        <v>3.0983916337298658</v>
      </c>
      <c r="O2167">
        <v>2.654406236238938</v>
      </c>
      <c r="P2167">
        <v>2.5656277093520421</v>
      </c>
      <c r="Q2167">
        <v>2.7123583254701531</v>
      </c>
    </row>
    <row r="2168" spans="1:17" x14ac:dyDescent="0.25">
      <c r="A2168" t="s">
        <v>2</v>
      </c>
      <c r="B2168" t="s">
        <v>2080</v>
      </c>
      <c r="C2168">
        <v>9.5836361969724684E-2</v>
      </c>
      <c r="D2168">
        <v>0.27404853116366967</v>
      </c>
      <c r="E2168">
        <v>3.3936296226064289</v>
      </c>
      <c r="F2168">
        <v>3.469369318525763</v>
      </c>
      <c r="G2168">
        <v>3.5457928178137399</v>
      </c>
      <c r="H2168">
        <v>3.6224894595413351</v>
      </c>
      <c r="I2168">
        <v>3.905303095882096</v>
      </c>
      <c r="J2168">
        <v>1.4270105715163079</v>
      </c>
      <c r="K2168">
        <v>1.24266741346448</v>
      </c>
      <c r="L2168">
        <v>1.049480085448329</v>
      </c>
      <c r="M2168">
        <v>0.43669701089969459</v>
      </c>
      <c r="N2168">
        <v>3.8383500094353331E-3</v>
      </c>
      <c r="O2168">
        <v>4.1863211640122064E-3</v>
      </c>
      <c r="P2168">
        <v>5.7315682508230171E-3</v>
      </c>
      <c r="Q2168">
        <v>1.375142142904506E-2</v>
      </c>
    </row>
    <row r="2169" spans="1:17" hidden="1" x14ac:dyDescent="0.25">
      <c r="A2169" t="s">
        <v>2</v>
      </c>
      <c r="B2169" t="s">
        <v>2081</v>
      </c>
      <c r="C2169">
        <v>1.307913382662043</v>
      </c>
      <c r="D2169">
        <v>1.432904776835501</v>
      </c>
      <c r="E2169">
        <v>0.95950963798589928</v>
      </c>
      <c r="F2169">
        <v>0.95995253512422651</v>
      </c>
      <c r="G2169">
        <v>0.96035762442803652</v>
      </c>
      <c r="H2169">
        <v>0.9591611828668245</v>
      </c>
      <c r="I2169">
        <v>0.96132445070397154</v>
      </c>
      <c r="J2169">
        <v>0.2290982497444792</v>
      </c>
      <c r="K2169">
        <v>0.22279433734131371</v>
      </c>
      <c r="L2169">
        <v>0.13467479205006949</v>
      </c>
    </row>
    <row r="2170" spans="1:17" hidden="1" x14ac:dyDescent="0.25">
      <c r="A2170" t="s">
        <v>2</v>
      </c>
      <c r="B2170" t="s">
        <v>2082</v>
      </c>
      <c r="J2170">
        <v>0.1077018832148621</v>
      </c>
      <c r="K2170">
        <v>0.23140656538386881</v>
      </c>
      <c r="L2170">
        <v>0.3594865242857509</v>
      </c>
      <c r="M2170">
        <v>1.0178944088250561</v>
      </c>
      <c r="N2170">
        <v>1.7566661906385781</v>
      </c>
      <c r="O2170">
        <v>2.8920691318024909</v>
      </c>
      <c r="P2170">
        <v>4.2425061727139646</v>
      </c>
      <c r="Q2170">
        <v>4.2491490463523718</v>
      </c>
    </row>
    <row r="2171" spans="1:17" x14ac:dyDescent="0.25">
      <c r="A2171" t="s">
        <v>2</v>
      </c>
      <c r="B2171" t="s">
        <v>2083</v>
      </c>
      <c r="J2171">
        <v>4.5451230053175067E-3</v>
      </c>
      <c r="K2171">
        <v>5.3800435182516137E-3</v>
      </c>
      <c r="L2171">
        <v>6.0783438718935868E-3</v>
      </c>
      <c r="M2171">
        <v>7.2380769804416762E-3</v>
      </c>
      <c r="N2171">
        <v>8.3299778557347961E-3</v>
      </c>
      <c r="O2171">
        <v>7.7494749976624892E-3</v>
      </c>
      <c r="P2171">
        <v>6.285807718933098E-3</v>
      </c>
      <c r="Q2171">
        <v>1.165060805735565E-2</v>
      </c>
    </row>
    <row r="2172" spans="1:17" hidden="1" x14ac:dyDescent="0.25">
      <c r="A2172" t="s">
        <v>2</v>
      </c>
      <c r="B2172" t="s">
        <v>2084</v>
      </c>
      <c r="J2172">
        <v>0.10770195454309241</v>
      </c>
      <c r="K2172">
        <v>0.23140675036700181</v>
      </c>
      <c r="L2172">
        <v>0.35948521094406688</v>
      </c>
      <c r="M2172">
        <v>1.017888641218595</v>
      </c>
      <c r="N2172">
        <v>1.756657205509754</v>
      </c>
      <c r="O2172">
        <v>2.8920574790930642</v>
      </c>
      <c r="P2172">
        <v>4.2424977187855957</v>
      </c>
      <c r="Q2172">
        <v>4.2491998110887774</v>
      </c>
    </row>
    <row r="2173" spans="1:17" hidden="1" x14ac:dyDescent="0.25">
      <c r="A2173" t="s">
        <v>2</v>
      </c>
      <c r="B2173" t="s">
        <v>2085</v>
      </c>
      <c r="J2173">
        <v>3.2111340863610519E-2</v>
      </c>
      <c r="K2173">
        <v>6.5287232310087859E-2</v>
      </c>
      <c r="L2173">
        <v>9.8631507556110984E-2</v>
      </c>
      <c r="M2173">
        <v>0.26719819573444431</v>
      </c>
      <c r="N2173">
        <v>0.4537308037019408</v>
      </c>
      <c r="O2173">
        <v>0.54519444025714603</v>
      </c>
      <c r="P2173">
        <v>0.69876354609600011</v>
      </c>
      <c r="Q2173">
        <v>0.92314404346152767</v>
      </c>
    </row>
    <row r="2174" spans="1:17" x14ac:dyDescent="0.25">
      <c r="A2174" t="s">
        <v>2</v>
      </c>
      <c r="B2174" t="s">
        <v>2086</v>
      </c>
      <c r="J2174">
        <v>4.5840950462071013E-3</v>
      </c>
      <c r="K2174">
        <v>5.9211906136980271E-3</v>
      </c>
      <c r="L2174">
        <v>6.6638310791140706E-3</v>
      </c>
      <c r="M2174">
        <v>6.0010743761403614E-3</v>
      </c>
      <c r="N2174">
        <v>3.3414905111848101E-3</v>
      </c>
      <c r="O2174">
        <v>3.7905743059915668E-3</v>
      </c>
      <c r="P2174">
        <v>5.2300400703871198E-3</v>
      </c>
      <c r="Q2174">
        <v>1.223916147374531E-2</v>
      </c>
    </row>
    <row r="2175" spans="1:17" hidden="1" x14ac:dyDescent="0.25">
      <c r="A2175" t="s">
        <v>2</v>
      </c>
      <c r="B2175" t="s">
        <v>2087</v>
      </c>
      <c r="J2175">
        <v>74.371133975481371</v>
      </c>
      <c r="K2175">
        <v>76.589527845560397</v>
      </c>
      <c r="L2175">
        <v>76.526686433197725</v>
      </c>
      <c r="M2175">
        <v>78.271871505866784</v>
      </c>
      <c r="N2175">
        <v>80.533252863457747</v>
      </c>
      <c r="O2175">
        <v>93.609320867630288</v>
      </c>
      <c r="P2175">
        <v>104.2120549340972</v>
      </c>
      <c r="Q2175">
        <v>84.876068888740932</v>
      </c>
    </row>
    <row r="2176" spans="1:17" x14ac:dyDescent="0.25">
      <c r="A2176" t="s">
        <v>2</v>
      </c>
      <c r="B2176" t="s">
        <v>2088</v>
      </c>
      <c r="C2176">
        <v>2.6243636185046999E-2</v>
      </c>
      <c r="D2176">
        <v>4.8961911466169628E-2</v>
      </c>
      <c r="E2176">
        <v>7.2964405087928078E-2</v>
      </c>
      <c r="F2176">
        <v>8.7647532138656697E-2</v>
      </c>
      <c r="G2176">
        <v>0.1023680976236352</v>
      </c>
      <c r="H2176">
        <v>0.1121791103082514</v>
      </c>
      <c r="I2176">
        <v>0.12529476347229049</v>
      </c>
      <c r="J2176">
        <v>9.4501148251710521E-2</v>
      </c>
      <c r="K2176">
        <v>9.5189476755065991E-2</v>
      </c>
      <c r="L2176">
        <v>9.5745046316169397E-2</v>
      </c>
      <c r="M2176">
        <v>9.6554913491619404E-2</v>
      </c>
      <c r="N2176">
        <v>9.320742120344673E-2</v>
      </c>
      <c r="O2176">
        <v>3.4146254540391177E-2</v>
      </c>
      <c r="P2176">
        <v>6.7551569693058734E-3</v>
      </c>
      <c r="Q2176">
        <v>1.290846310647176E-2</v>
      </c>
    </row>
    <row r="2177" spans="1:17" hidden="1" x14ac:dyDescent="0.25">
      <c r="A2177" t="s">
        <v>2</v>
      </c>
      <c r="B2177" t="s">
        <v>2089</v>
      </c>
      <c r="J2177">
        <v>74.402189937691105</v>
      </c>
      <c r="K2177">
        <v>76.60817324845344</v>
      </c>
      <c r="L2177">
        <v>76.459511808132333</v>
      </c>
      <c r="M2177">
        <v>78.236344953521581</v>
      </c>
      <c r="N2177">
        <v>80.514195757267387</v>
      </c>
      <c r="O2177">
        <v>93.596703911735304</v>
      </c>
      <c r="P2177">
        <v>104.20432124608671</v>
      </c>
      <c r="Q2177">
        <v>84.895984745050882</v>
      </c>
    </row>
    <row r="2178" spans="1:17" hidden="1" x14ac:dyDescent="0.25">
      <c r="A2178" t="s">
        <v>2</v>
      </c>
      <c r="B2178" t="s">
        <v>2090</v>
      </c>
      <c r="C2178">
        <v>2.668645736393207</v>
      </c>
      <c r="D2178">
        <v>3.391233553687552</v>
      </c>
      <c r="E2178">
        <v>2.6108554707107761</v>
      </c>
      <c r="F2178">
        <v>2.6672881677998719</v>
      </c>
      <c r="G2178">
        <v>2.699414231889917</v>
      </c>
      <c r="H2178">
        <v>2.736703418345066</v>
      </c>
      <c r="I2178">
        <v>2.876482807477895</v>
      </c>
      <c r="J2178">
        <v>1.2591810718640619</v>
      </c>
      <c r="K2178">
        <v>1.250976159522214</v>
      </c>
      <c r="L2178">
        <v>1.0787027814157011</v>
      </c>
      <c r="M2178">
        <v>0.66621707297070665</v>
      </c>
      <c r="N2178">
        <v>0.25203669130913431</v>
      </c>
    </row>
    <row r="2179" spans="1:17" hidden="1" x14ac:dyDescent="0.25">
      <c r="A2179" t="s">
        <v>2</v>
      </c>
      <c r="B2179" t="s">
        <v>2091</v>
      </c>
      <c r="J2179">
        <v>16.44888993614666</v>
      </c>
      <c r="K2179">
        <v>18.386939807151599</v>
      </c>
      <c r="L2179">
        <v>18.930835280301569</v>
      </c>
      <c r="M2179">
        <v>20.58111448663988</v>
      </c>
      <c r="N2179">
        <v>21.607393933954821</v>
      </c>
      <c r="O2179">
        <v>18.55008238045097</v>
      </c>
      <c r="P2179">
        <v>17.928387575229571</v>
      </c>
      <c r="Q2179">
        <v>18.994651384516171</v>
      </c>
    </row>
    <row r="2180" spans="1:17" x14ac:dyDescent="0.25">
      <c r="A2180" t="s">
        <v>2</v>
      </c>
      <c r="B2180" t="s">
        <v>2092</v>
      </c>
      <c r="C2180">
        <v>0.5815931292466201</v>
      </c>
      <c r="D2180">
        <v>1.7189020724058299</v>
      </c>
      <c r="E2180">
        <v>23.65137827030297</v>
      </c>
      <c r="F2180">
        <v>23.972997339665</v>
      </c>
      <c r="G2180">
        <v>24.296706489540892</v>
      </c>
      <c r="H2180">
        <v>24.623221830844962</v>
      </c>
      <c r="I2180">
        <v>26.099300964580522</v>
      </c>
      <c r="J2180">
        <v>9.8612904803566703</v>
      </c>
      <c r="K2180">
        <v>8.5005821840599474</v>
      </c>
      <c r="L2180">
        <v>7.057262000693231</v>
      </c>
      <c r="M2180">
        <v>2.7654602143474531</v>
      </c>
      <c r="N2180">
        <v>4.0098962258393643E-3</v>
      </c>
      <c r="O2180">
        <v>4.3981966044813608E-3</v>
      </c>
      <c r="P2180">
        <v>6.0929597639239486E-3</v>
      </c>
      <c r="Q2180">
        <v>1.524828596215533E-2</v>
      </c>
    </row>
    <row r="2181" spans="1:17" hidden="1" x14ac:dyDescent="0.25">
      <c r="A2181" t="s">
        <v>2</v>
      </c>
      <c r="B2181" t="s">
        <v>2093</v>
      </c>
      <c r="C2181">
        <v>12.975387975294851</v>
      </c>
      <c r="D2181">
        <v>13.81423542848585</v>
      </c>
      <c r="E2181">
        <v>9.2222639902079084</v>
      </c>
      <c r="F2181">
        <v>9.2211674689344623</v>
      </c>
      <c r="G2181">
        <v>9.2197508477472425</v>
      </c>
      <c r="H2181">
        <v>9.2193479982346176</v>
      </c>
      <c r="I2181">
        <v>9.2248216746478864</v>
      </c>
      <c r="J2181">
        <v>2.154040804117519</v>
      </c>
      <c r="K2181">
        <v>2.0697968247497638</v>
      </c>
      <c r="L2181">
        <v>1.2556950045717219</v>
      </c>
    </row>
    <row r="2182" spans="1:17" hidden="1" x14ac:dyDescent="0.25">
      <c r="A2182" t="s">
        <v>2</v>
      </c>
      <c r="B2182" t="s">
        <v>2094</v>
      </c>
      <c r="J2182">
        <v>0.48400030393537841</v>
      </c>
      <c r="K2182">
        <v>0.97563153953078263</v>
      </c>
      <c r="L2182">
        <v>1.469383051337835</v>
      </c>
      <c r="M2182">
        <v>3.9393333589609369</v>
      </c>
      <c r="N2182">
        <v>6.4175395698256308</v>
      </c>
      <c r="O2182">
        <v>8.895488243679873</v>
      </c>
      <c r="P2182">
        <v>11.371608239238689</v>
      </c>
      <c r="Q2182">
        <v>13.842342021759659</v>
      </c>
    </row>
    <row r="2183" spans="1:17" hidden="1" x14ac:dyDescent="0.25">
      <c r="A2183" t="s">
        <v>2</v>
      </c>
      <c r="B2183" t="s">
        <v>2095</v>
      </c>
      <c r="J2183">
        <v>7.1162515218780267E-2</v>
      </c>
      <c r="K2183">
        <v>0.14044493683443471</v>
      </c>
      <c r="L2183">
        <v>0.21112510230357001</v>
      </c>
      <c r="M2183">
        <v>0.55996510725722148</v>
      </c>
      <c r="N2183">
        <v>1.208841126616329</v>
      </c>
      <c r="O2183">
        <v>1.267852557235609</v>
      </c>
      <c r="P2183">
        <v>1.877466124914746</v>
      </c>
      <c r="Q2183">
        <v>2.190676881493272</v>
      </c>
    </row>
    <row r="2184" spans="1:17" hidden="1" x14ac:dyDescent="0.25">
      <c r="A2184" t="s">
        <v>2</v>
      </c>
      <c r="B2184" t="s">
        <v>2096</v>
      </c>
      <c r="J2184">
        <v>7.1162497416798962E-2</v>
      </c>
      <c r="K2184">
        <v>0.14044490920234881</v>
      </c>
      <c r="L2184">
        <v>0.21112519992304329</v>
      </c>
      <c r="M2184">
        <v>0.55996561334458028</v>
      </c>
      <c r="N2184">
        <v>1.208845229686816</v>
      </c>
      <c r="O2184">
        <v>1.2678543171374601</v>
      </c>
      <c r="P2184">
        <v>1.877468504797031</v>
      </c>
      <c r="Q2184">
        <v>2.1906703973012109</v>
      </c>
    </row>
    <row r="2185" spans="1:17" hidden="1" x14ac:dyDescent="0.25">
      <c r="A2185" t="s">
        <v>2</v>
      </c>
      <c r="B2185" t="s">
        <v>2097</v>
      </c>
      <c r="J2185">
        <v>7.116253087403232E-2</v>
      </c>
      <c r="K2185">
        <v>0.14044496382198021</v>
      </c>
      <c r="L2185">
        <v>0.21112501740187209</v>
      </c>
      <c r="M2185">
        <v>0.5599645462125622</v>
      </c>
      <c r="N2185">
        <v>1.2088387768779949</v>
      </c>
      <c r="O2185">
        <v>1.2678512756500611</v>
      </c>
      <c r="P2185">
        <v>1.8774649020950629</v>
      </c>
      <c r="Q2185">
        <v>2.1906854105326472</v>
      </c>
    </row>
    <row r="2186" spans="1:17" hidden="1" x14ac:dyDescent="0.25">
      <c r="A2186" t="s">
        <v>2</v>
      </c>
      <c r="B2186" t="s">
        <v>2098</v>
      </c>
      <c r="J2186">
        <v>103.4700717412435</v>
      </c>
      <c r="K2186">
        <v>107.03544305381151</v>
      </c>
      <c r="L2186">
        <v>127.4635850396278</v>
      </c>
      <c r="M2186">
        <v>174.4530656405187</v>
      </c>
      <c r="N2186">
        <v>176.85252368098631</v>
      </c>
      <c r="O2186">
        <v>178.73978168418989</v>
      </c>
      <c r="P2186">
        <v>179.75657953478861</v>
      </c>
      <c r="Q2186">
        <v>181.59760889309479</v>
      </c>
    </row>
    <row r="2187" spans="1:17" hidden="1" x14ac:dyDescent="0.25">
      <c r="A2187" t="s">
        <v>2</v>
      </c>
      <c r="B2187" t="s">
        <v>2099</v>
      </c>
      <c r="C2187">
        <v>14.795698290089559</v>
      </c>
      <c r="D2187">
        <v>14.835463613101449</v>
      </c>
      <c r="E2187">
        <v>14.830770238444959</v>
      </c>
      <c r="F2187">
        <v>14.82899832366116</v>
      </c>
      <c r="G2187">
        <v>7.4210907807053754</v>
      </c>
      <c r="H2187">
        <v>7.4214843879415522</v>
      </c>
      <c r="I2187">
        <v>7.4246943425784444</v>
      </c>
      <c r="J2187">
        <v>3.6685084232170579</v>
      </c>
      <c r="K2187">
        <v>3.656138356049035</v>
      </c>
    </row>
    <row r="2188" spans="1:17" hidden="1" x14ac:dyDescent="0.25">
      <c r="A2188" t="s">
        <v>2</v>
      </c>
      <c r="B2188" t="s">
        <v>2100</v>
      </c>
      <c r="J2188">
        <v>19.179172723657281</v>
      </c>
      <c r="K2188">
        <v>20.39148744412234</v>
      </c>
      <c r="L2188">
        <v>22.119363153174518</v>
      </c>
      <c r="M2188">
        <v>22.699414337510539</v>
      </c>
      <c r="N2188">
        <v>30.657701078067941</v>
      </c>
      <c r="O2188">
        <v>24.280992944249441</v>
      </c>
      <c r="P2188">
        <v>27.66536179970338</v>
      </c>
      <c r="Q2188">
        <v>26.93959567241923</v>
      </c>
    </row>
    <row r="2189" spans="1:17" hidden="1" x14ac:dyDescent="0.25">
      <c r="A2189" t="s">
        <v>2</v>
      </c>
      <c r="B2189" t="s">
        <v>2101</v>
      </c>
      <c r="J2189">
        <v>19.17878240693268</v>
      </c>
      <c r="K2189">
        <v>20.39126596012504</v>
      </c>
      <c r="L2189">
        <v>22.120573217680459</v>
      </c>
      <c r="M2189">
        <v>22.700136111233959</v>
      </c>
      <c r="N2189">
        <v>30.658752463543031</v>
      </c>
      <c r="O2189">
        <v>24.281309880520901</v>
      </c>
      <c r="P2189">
        <v>27.665568524614891</v>
      </c>
      <c r="Q2189">
        <v>26.938348455460101</v>
      </c>
    </row>
    <row r="2190" spans="1:17" hidden="1" x14ac:dyDescent="0.25">
      <c r="A2190" t="s">
        <v>2</v>
      </c>
      <c r="B2190" t="s">
        <v>2102</v>
      </c>
      <c r="J2190">
        <v>19.179768655693341</v>
      </c>
      <c r="K2190">
        <v>20.391841235599468</v>
      </c>
      <c r="L2190">
        <v>22.11800165235913</v>
      </c>
      <c r="M2190">
        <v>22.69869442925096</v>
      </c>
      <c r="N2190">
        <v>30.656829905597569</v>
      </c>
      <c r="O2190">
        <v>24.280652455431319</v>
      </c>
      <c r="P2190">
        <v>27.66514091548741</v>
      </c>
      <c r="Q2190">
        <v>26.940940441776789</v>
      </c>
    </row>
    <row r="2191" spans="1:17" hidden="1" x14ac:dyDescent="0.25">
      <c r="A2191" t="s">
        <v>2</v>
      </c>
      <c r="B2191" t="s">
        <v>2103</v>
      </c>
      <c r="C2191">
        <v>18.941819840362641</v>
      </c>
      <c r="D2191">
        <v>18.96416907093667</v>
      </c>
      <c r="E2191">
        <v>18.96181134236755</v>
      </c>
      <c r="F2191">
        <v>18.958369200078721</v>
      </c>
      <c r="G2191">
        <v>12.646148406549869</v>
      </c>
      <c r="H2191">
        <v>12.646249732098561</v>
      </c>
      <c r="I2191">
        <v>12.64787467783766</v>
      </c>
      <c r="J2191">
        <v>5.2901020673769921</v>
      </c>
      <c r="K2191">
        <v>4.7461146054084953</v>
      </c>
      <c r="L2191">
        <v>2.5788333679501032</v>
      </c>
    </row>
    <row r="2192" spans="1:17" hidden="1" x14ac:dyDescent="0.25">
      <c r="A2192" t="s">
        <v>2</v>
      </c>
      <c r="B2192" t="s">
        <v>2104</v>
      </c>
      <c r="C2192">
        <v>1175.092412342585</v>
      </c>
      <c r="D2192">
        <v>1177.234187688631</v>
      </c>
      <c r="E2192">
        <v>941.80706805975763</v>
      </c>
      <c r="F2192">
        <v>941.87762372203326</v>
      </c>
      <c r="G2192">
        <v>941.94515697760039</v>
      </c>
      <c r="H2192">
        <v>942.01215950539643</v>
      </c>
      <c r="I2192">
        <v>942.25408687672382</v>
      </c>
      <c r="J2192">
        <v>31.59110615899333</v>
      </c>
      <c r="K2192">
        <v>18.483745658773159</v>
      </c>
      <c r="L2192">
        <v>12.299062240922209</v>
      </c>
      <c r="M2192">
        <v>9.0191597956191973</v>
      </c>
      <c r="N2192">
        <v>7.008355274065595</v>
      </c>
    </row>
    <row r="2193" spans="1:17" hidden="1" x14ac:dyDescent="0.25">
      <c r="A2193" t="s">
        <v>2</v>
      </c>
      <c r="B2193" t="s">
        <v>2105</v>
      </c>
      <c r="C2193">
        <v>252.0012227484726</v>
      </c>
      <c r="D2193">
        <v>252.49007378790361</v>
      </c>
      <c r="E2193">
        <v>168.3507610405652</v>
      </c>
      <c r="F2193">
        <v>168.34934463147559</v>
      </c>
      <c r="G2193">
        <v>168.34927519731201</v>
      </c>
      <c r="H2193">
        <v>168.35003072686669</v>
      </c>
      <c r="I2193">
        <v>168.3530134044903</v>
      </c>
      <c r="J2193">
        <v>8.098834781973741</v>
      </c>
      <c r="K2193">
        <v>5.4312059547587337</v>
      </c>
      <c r="L2193">
        <v>3.6078573569541001</v>
      </c>
    </row>
    <row r="2194" spans="1:17" hidden="1" x14ac:dyDescent="0.25">
      <c r="A2194" t="s">
        <v>2</v>
      </c>
      <c r="B2194" t="s">
        <v>2106</v>
      </c>
      <c r="J2194">
        <v>0.26454852778172</v>
      </c>
      <c r="K2194">
        <v>0.53598272907555988</v>
      </c>
      <c r="L2194">
        <v>0.80957866903384379</v>
      </c>
      <c r="M2194">
        <v>2.178509972475374</v>
      </c>
      <c r="N2194">
        <v>3.632686527878088</v>
      </c>
      <c r="O2194">
        <v>5.1057399715521479</v>
      </c>
      <c r="P2194">
        <v>6.5772017063648027</v>
      </c>
      <c r="Q2194">
        <v>8.0412857405513378</v>
      </c>
    </row>
    <row r="2195" spans="1:17" hidden="1" x14ac:dyDescent="0.25">
      <c r="A2195" t="s">
        <v>2</v>
      </c>
      <c r="B2195" t="s">
        <v>2107</v>
      </c>
      <c r="J2195">
        <v>3.5037196178426142E-2</v>
      </c>
      <c r="K2195">
        <v>6.9504827416704468E-2</v>
      </c>
      <c r="L2195">
        <v>0.1046863608217163</v>
      </c>
      <c r="M2195">
        <v>0.27865476534757971</v>
      </c>
      <c r="N2195">
        <v>0.61635915837320776</v>
      </c>
      <c r="O2195">
        <v>0.65482771664564521</v>
      </c>
      <c r="P2195">
        <v>0.97763322975830347</v>
      </c>
      <c r="Q2195">
        <v>1.145687019788322</v>
      </c>
    </row>
    <row r="2196" spans="1:17" hidden="1" x14ac:dyDescent="0.25">
      <c r="A2196" t="s">
        <v>2</v>
      </c>
      <c r="B2196" t="s">
        <v>2108</v>
      </c>
      <c r="J2196">
        <v>3.5037184785079459E-2</v>
      </c>
      <c r="K2196">
        <v>6.9504812956209999E-2</v>
      </c>
      <c r="L2196">
        <v>0.1046863815153594</v>
      </c>
      <c r="M2196">
        <v>0.27865487247824972</v>
      </c>
      <c r="N2196">
        <v>0.61636057892953655</v>
      </c>
      <c r="O2196">
        <v>0.6548283339520844</v>
      </c>
      <c r="P2196">
        <v>0.97763413374621666</v>
      </c>
      <c r="Q2196">
        <v>1.1456856030446281</v>
      </c>
    </row>
    <row r="2197" spans="1:17" hidden="1" x14ac:dyDescent="0.25">
      <c r="A2197" t="s">
        <v>2</v>
      </c>
      <c r="B2197" t="s">
        <v>2109</v>
      </c>
      <c r="J2197">
        <v>3.5037169416901139E-2</v>
      </c>
      <c r="K2197">
        <v>6.9504838632093294E-2</v>
      </c>
      <c r="L2197">
        <v>0.1046863177248421</v>
      </c>
      <c r="M2197">
        <v>0.2786546357521501</v>
      </c>
      <c r="N2197">
        <v>0.61635848288906381</v>
      </c>
      <c r="O2197">
        <v>0.65482732389601928</v>
      </c>
      <c r="P2197">
        <v>0.97763283010976287</v>
      </c>
      <c r="Q2197">
        <v>1.14568924871453</v>
      </c>
    </row>
    <row r="2198" spans="1:17" hidden="1" x14ac:dyDescent="0.25">
      <c r="A2198" t="s">
        <v>2</v>
      </c>
      <c r="B2198" t="s">
        <v>2110</v>
      </c>
      <c r="J2198">
        <v>123.32996243631101</v>
      </c>
      <c r="K2198">
        <v>127.91313990304261</v>
      </c>
      <c r="L2198">
        <v>155.27745768934079</v>
      </c>
      <c r="M2198">
        <v>213.01192190496681</v>
      </c>
      <c r="N2198">
        <v>214.4779710568063</v>
      </c>
      <c r="O2198">
        <v>216.0425711964252</v>
      </c>
      <c r="P2198">
        <v>216.9150589310984</v>
      </c>
      <c r="Q2198">
        <v>218.83853422463201</v>
      </c>
    </row>
    <row r="2199" spans="1:17" hidden="1" x14ac:dyDescent="0.25">
      <c r="A2199" t="s">
        <v>2</v>
      </c>
      <c r="B2199" t="s">
        <v>2111</v>
      </c>
      <c r="C2199">
        <v>58.075832839023981</v>
      </c>
      <c r="D2199">
        <v>58.114444102966488</v>
      </c>
      <c r="E2199">
        <v>58.104932431608113</v>
      </c>
      <c r="F2199">
        <v>58.100535080491042</v>
      </c>
      <c r="G2199">
        <v>29.062152665308641</v>
      </c>
      <c r="H2199">
        <v>29.061697974446961</v>
      </c>
      <c r="I2199">
        <v>29.065535381483642</v>
      </c>
      <c r="J2199">
        <v>13.96787357554086</v>
      </c>
      <c r="K2199">
        <v>13.813249838551879</v>
      </c>
    </row>
    <row r="2200" spans="1:17" hidden="1" x14ac:dyDescent="0.25">
      <c r="A2200" t="s">
        <v>2</v>
      </c>
      <c r="B2200" t="s">
        <v>2112</v>
      </c>
      <c r="J2200">
        <v>20.594157982468349</v>
      </c>
      <c r="K2200">
        <v>21.86196732985638</v>
      </c>
      <c r="L2200">
        <v>23.688593547532651</v>
      </c>
      <c r="M2200">
        <v>24.2789544962734</v>
      </c>
      <c r="N2200">
        <v>32.726873617797096</v>
      </c>
      <c r="O2200">
        <v>25.942928747919119</v>
      </c>
      <c r="P2200">
        <v>29.57639596029702</v>
      </c>
      <c r="Q2200">
        <v>28.80884548475743</v>
      </c>
    </row>
    <row r="2201" spans="1:17" hidden="1" x14ac:dyDescent="0.25">
      <c r="A2201" t="s">
        <v>2</v>
      </c>
      <c r="B2201" t="s">
        <v>2113</v>
      </c>
      <c r="J2201">
        <v>20.593671968616199</v>
      </c>
      <c r="K2201">
        <v>21.86169206352254</v>
      </c>
      <c r="L2201">
        <v>23.68997237873468</v>
      </c>
      <c r="M2201">
        <v>24.279770559474571</v>
      </c>
      <c r="N2201">
        <v>32.728044823618824</v>
      </c>
      <c r="O2201">
        <v>25.943292052707822</v>
      </c>
      <c r="P2201">
        <v>29.576633707611268</v>
      </c>
      <c r="Q2201">
        <v>28.807417568276531</v>
      </c>
    </row>
    <row r="2202" spans="1:17" hidden="1" x14ac:dyDescent="0.25">
      <c r="A2202" t="s">
        <v>2</v>
      </c>
      <c r="B2202" t="s">
        <v>2114</v>
      </c>
      <c r="J2202">
        <v>20.594871815245721</v>
      </c>
      <c r="K2202">
        <v>21.862385108378511</v>
      </c>
      <c r="L2202">
        <v>23.687042949576291</v>
      </c>
      <c r="M2202">
        <v>24.278136342394809</v>
      </c>
      <c r="N2202">
        <v>32.725883752121753</v>
      </c>
      <c r="O2202">
        <v>25.942538466583219</v>
      </c>
      <c r="P2202">
        <v>29.576142058753401</v>
      </c>
      <c r="Q2202">
        <v>28.81038512331164</v>
      </c>
    </row>
    <row r="2203" spans="1:17" hidden="1" x14ac:dyDescent="0.25">
      <c r="A2203" t="s">
        <v>2</v>
      </c>
      <c r="B2203" t="s">
        <v>2115</v>
      </c>
      <c r="C2203">
        <v>20.430050781385049</v>
      </c>
      <c r="D2203">
        <v>20.452482614843181</v>
      </c>
      <c r="E2203">
        <v>20.44891838099127</v>
      </c>
      <c r="F2203">
        <v>20.44669945290714</v>
      </c>
      <c r="G2203">
        <v>13.638562708479791</v>
      </c>
      <c r="H2203">
        <v>13.63846168353658</v>
      </c>
      <c r="I2203">
        <v>13.640165157567971</v>
      </c>
      <c r="J2203">
        <v>5.7013244332961488</v>
      </c>
      <c r="K2203">
        <v>5.1119406838139883</v>
      </c>
      <c r="L2203">
        <v>2.7782382257071658</v>
      </c>
    </row>
    <row r="2204" spans="1:17" hidden="1" x14ac:dyDescent="0.25">
      <c r="A2204" t="s">
        <v>2</v>
      </c>
      <c r="B2204" t="s">
        <v>2116</v>
      </c>
      <c r="C2204">
        <v>1262.615832395086</v>
      </c>
      <c r="D2204">
        <v>1264.872566935438</v>
      </c>
      <c r="E2204">
        <v>1011.9126503842371</v>
      </c>
      <c r="F2204">
        <v>1011.997253415846</v>
      </c>
      <c r="G2204">
        <v>1012.064477057196</v>
      </c>
      <c r="H2204">
        <v>1012.125543912573</v>
      </c>
      <c r="I2204">
        <v>1012.376527069126</v>
      </c>
      <c r="J2204">
        <v>33.868041917842433</v>
      </c>
      <c r="K2204">
        <v>19.768264636193951</v>
      </c>
      <c r="L2204">
        <v>13.154643081327981</v>
      </c>
      <c r="M2204">
        <v>9.6601543528369227</v>
      </c>
      <c r="N2204">
        <v>7.5208595102598759</v>
      </c>
    </row>
    <row r="2205" spans="1:17" hidden="1" x14ac:dyDescent="0.25">
      <c r="A2205" t="s">
        <v>2</v>
      </c>
      <c r="B2205" t="s">
        <v>2117</v>
      </c>
      <c r="C2205">
        <v>352.43939168377801</v>
      </c>
      <c r="D2205">
        <v>353.10960243241931</v>
      </c>
      <c r="E2205">
        <v>235.42214912967279</v>
      </c>
      <c r="F2205">
        <v>235.42058114498971</v>
      </c>
      <c r="G2205">
        <v>235.41982791198529</v>
      </c>
      <c r="H2205">
        <v>235.42191421387929</v>
      </c>
      <c r="I2205">
        <v>235.42436303683129</v>
      </c>
      <c r="J2205">
        <v>11.114453310734669</v>
      </c>
      <c r="K2205">
        <v>7.4533584220139177</v>
      </c>
      <c r="L2205">
        <v>4.9513281221628223</v>
      </c>
    </row>
    <row r="2206" spans="1:17" hidden="1" x14ac:dyDescent="0.25">
      <c r="A2206" t="s">
        <v>2</v>
      </c>
      <c r="B2206" t="s">
        <v>2118</v>
      </c>
      <c r="J2206">
        <v>2.9471704223476172</v>
      </c>
      <c r="K2206">
        <v>5.9020807074726633</v>
      </c>
      <c r="L2206">
        <v>8.860771912122436</v>
      </c>
      <c r="M2206">
        <v>23.647438551958711</v>
      </c>
      <c r="N2206">
        <v>35.944591684226268</v>
      </c>
      <c r="O2206">
        <v>47.628178314921861</v>
      </c>
      <c r="P2206">
        <v>59.302717151795832</v>
      </c>
      <c r="Q2206">
        <v>71.057368495093783</v>
      </c>
    </row>
    <row r="2207" spans="1:17" hidden="1" x14ac:dyDescent="0.25">
      <c r="A2207" t="s">
        <v>2</v>
      </c>
      <c r="B2207" t="s">
        <v>2119</v>
      </c>
      <c r="J2207">
        <v>0.33613085205657489</v>
      </c>
      <c r="K2207">
        <v>0.65971680625850626</v>
      </c>
      <c r="L2207">
        <v>0.9896166386034625</v>
      </c>
      <c r="M2207">
        <v>2.6138546147131079</v>
      </c>
      <c r="N2207">
        <v>5.2640076675162613</v>
      </c>
      <c r="O2207">
        <v>5.2979716513680071</v>
      </c>
      <c r="P2207">
        <v>7.6301773072990997</v>
      </c>
      <c r="Q2207">
        <v>8.7624092846812793</v>
      </c>
    </row>
    <row r="2208" spans="1:17" hidden="1" x14ac:dyDescent="0.25">
      <c r="A2208" t="s">
        <v>2</v>
      </c>
      <c r="B2208" t="s">
        <v>2120</v>
      </c>
      <c r="J2208">
        <v>0.33613067052894968</v>
      </c>
      <c r="K2208">
        <v>0.65971619228660283</v>
      </c>
      <c r="L2208">
        <v>0.98961889218878829</v>
      </c>
      <c r="M2208">
        <v>2.6138653495433708</v>
      </c>
      <c r="N2208">
        <v>5.2640404120470858</v>
      </c>
      <c r="O2208">
        <v>5.2979880859417614</v>
      </c>
      <c r="P2208">
        <v>7.63019474648355</v>
      </c>
      <c r="Q2208">
        <v>8.7622818184269473</v>
      </c>
    </row>
    <row r="2209" spans="1:17" hidden="1" x14ac:dyDescent="0.25">
      <c r="A2209" t="s">
        <v>2</v>
      </c>
      <c r="B2209" t="s">
        <v>2121</v>
      </c>
      <c r="J2209">
        <v>0.3361314271168756</v>
      </c>
      <c r="K2209">
        <v>0.65971736786811408</v>
      </c>
      <c r="L2209">
        <v>0.98961411874219252</v>
      </c>
      <c r="M2209">
        <v>2.6138431451895152</v>
      </c>
      <c r="N2209">
        <v>5.2639770038815099</v>
      </c>
      <c r="O2209">
        <v>5.2979559657452597</v>
      </c>
      <c r="P2209">
        <v>7.6301632091435341</v>
      </c>
      <c r="Q2209">
        <v>8.762552687480996</v>
      </c>
    </row>
    <row r="2210" spans="1:17" hidden="1" x14ac:dyDescent="0.25">
      <c r="A2210" t="s">
        <v>2</v>
      </c>
      <c r="B2210" t="s">
        <v>2122</v>
      </c>
      <c r="J2210">
        <v>398.33227513149961</v>
      </c>
      <c r="K2210">
        <v>410.5865296610308</v>
      </c>
      <c r="L2210">
        <v>498.04265911786501</v>
      </c>
      <c r="M2210">
        <v>685.46871606797049</v>
      </c>
      <c r="N2210">
        <v>686.01604684767881</v>
      </c>
      <c r="O2210">
        <v>691.42037861844699</v>
      </c>
      <c r="P2210">
        <v>694.18726571414493</v>
      </c>
      <c r="Q2210">
        <v>706.97860127372917</v>
      </c>
    </row>
    <row r="2211" spans="1:17" hidden="1" x14ac:dyDescent="0.25">
      <c r="A2211" t="s">
        <v>2</v>
      </c>
      <c r="B2211" t="s">
        <v>2123</v>
      </c>
      <c r="C2211">
        <v>57.027889833456918</v>
      </c>
      <c r="D2211">
        <v>57.084599188941397</v>
      </c>
      <c r="E2211">
        <v>57.084423809294911</v>
      </c>
      <c r="F2211">
        <v>57.081064552549407</v>
      </c>
      <c r="G2211">
        <v>28.541450338100791</v>
      </c>
      <c r="H2211">
        <v>28.54081715833599</v>
      </c>
      <c r="I2211">
        <v>28.54615745735973</v>
      </c>
      <c r="J2211">
        <v>14.10349653239196</v>
      </c>
      <c r="K2211">
        <v>14.05429664312325</v>
      </c>
    </row>
    <row r="2212" spans="1:17" hidden="1" x14ac:dyDescent="0.25">
      <c r="A2212" t="s">
        <v>2</v>
      </c>
      <c r="B2212" t="s">
        <v>2124</v>
      </c>
      <c r="J2212">
        <v>54.807698952029661</v>
      </c>
      <c r="K2212">
        <v>57.130558486670722</v>
      </c>
      <c r="L2212">
        <v>61.071509787793453</v>
      </c>
      <c r="M2212">
        <v>61.833106544535369</v>
      </c>
      <c r="N2212">
        <v>86.134409858765864</v>
      </c>
      <c r="O2212">
        <v>71.34692222226883</v>
      </c>
      <c r="P2212">
        <v>81.531599651162935</v>
      </c>
      <c r="Q2212">
        <v>80.11820283345628</v>
      </c>
    </row>
    <row r="2213" spans="1:17" hidden="1" x14ac:dyDescent="0.25">
      <c r="A2213" t="s">
        <v>2</v>
      </c>
      <c r="B2213" t="s">
        <v>2125</v>
      </c>
      <c r="J2213">
        <v>54.800702972299717</v>
      </c>
      <c r="K2213">
        <v>57.126698881956273</v>
      </c>
      <c r="L2213">
        <v>61.080118767392037</v>
      </c>
      <c r="M2213">
        <v>61.837901472481377</v>
      </c>
      <c r="N2213">
        <v>86.141030121130868</v>
      </c>
      <c r="O2213">
        <v>71.349700201523063</v>
      </c>
      <c r="P2213">
        <v>81.533471625249518</v>
      </c>
      <c r="Q2213">
        <v>80.107208382628798</v>
      </c>
    </row>
    <row r="2214" spans="1:17" hidden="1" x14ac:dyDescent="0.25">
      <c r="A2214" t="s">
        <v>2</v>
      </c>
      <c r="B2214" t="s">
        <v>2126</v>
      </c>
      <c r="J2214">
        <v>54.815280377189772</v>
      </c>
      <c r="K2214">
        <v>57.13455107303426</v>
      </c>
      <c r="L2214">
        <v>61.061813991413118</v>
      </c>
      <c r="M2214">
        <v>61.827919851557382</v>
      </c>
      <c r="N2214">
        <v>86.127590258373331</v>
      </c>
      <c r="O2214">
        <v>71.343936036261184</v>
      </c>
      <c r="P2214">
        <v>81.529598896318063</v>
      </c>
      <c r="Q2214">
        <v>80.130044505208915</v>
      </c>
    </row>
    <row r="2215" spans="1:17" hidden="1" x14ac:dyDescent="0.25">
      <c r="A2215" t="s">
        <v>2</v>
      </c>
      <c r="B2215" t="s">
        <v>2127</v>
      </c>
      <c r="C2215">
        <v>56.400598708889987</v>
      </c>
      <c r="D2215">
        <v>56.436875105272946</v>
      </c>
      <c r="E2215">
        <v>56.436448694975432</v>
      </c>
      <c r="F2215">
        <v>56.434166662000131</v>
      </c>
      <c r="G2215">
        <v>37.625138405603657</v>
      </c>
      <c r="H2215">
        <v>37.624832001145322</v>
      </c>
      <c r="I2215">
        <v>37.627302733750682</v>
      </c>
      <c r="J2215">
        <v>15.625451901563491</v>
      </c>
      <c r="K2215">
        <v>13.84182151493316</v>
      </c>
      <c r="L2215">
        <v>7.5385301516245233</v>
      </c>
    </row>
    <row r="2216" spans="1:17" hidden="1" x14ac:dyDescent="0.25">
      <c r="A2216" t="s">
        <v>2</v>
      </c>
      <c r="B2216" t="s">
        <v>2128</v>
      </c>
      <c r="C2216">
        <v>3356.015009979777</v>
      </c>
      <c r="D2216">
        <v>3363.4065875100891</v>
      </c>
      <c r="E2216">
        <v>2690.6061505772968</v>
      </c>
      <c r="F2216">
        <v>2690.833769291301</v>
      </c>
      <c r="G2216">
        <v>2691.046192787881</v>
      </c>
      <c r="H2216">
        <v>2691.2025584337448</v>
      </c>
      <c r="I2216">
        <v>2691.974202666398</v>
      </c>
      <c r="J2216">
        <v>89.57552760520538</v>
      </c>
      <c r="K2216">
        <v>52.051644402744003</v>
      </c>
      <c r="L2216">
        <v>35.154228016454852</v>
      </c>
      <c r="M2216">
        <v>26.000125367440639</v>
      </c>
      <c r="N2216">
        <v>20.434347616141789</v>
      </c>
    </row>
    <row r="2217" spans="1:17" hidden="1" x14ac:dyDescent="0.25">
      <c r="A2217" t="s">
        <v>2</v>
      </c>
      <c r="B2217" t="s">
        <v>2129</v>
      </c>
      <c r="C2217">
        <v>721.19494138722337</v>
      </c>
      <c r="D2217">
        <v>722.6444146747184</v>
      </c>
      <c r="E2217">
        <v>481.77414650140531</v>
      </c>
      <c r="F2217">
        <v>481.77290949078429</v>
      </c>
      <c r="G2217">
        <v>481.77175948628502</v>
      </c>
      <c r="H2217">
        <v>481.76998613611272</v>
      </c>
      <c r="I2217">
        <v>481.77675068397161</v>
      </c>
      <c r="J2217">
        <v>23.260725668792109</v>
      </c>
      <c r="K2217">
        <v>15.536764584494991</v>
      </c>
      <c r="L2217">
        <v>10.34790442916815</v>
      </c>
    </row>
    <row r="2218" spans="1:17" hidden="1" x14ac:dyDescent="0.25">
      <c r="A2218" t="s">
        <v>2</v>
      </c>
      <c r="B2218" t="s">
        <v>2130</v>
      </c>
      <c r="J2218">
        <v>4.1540202540725986</v>
      </c>
      <c r="K2218">
        <v>8.3151697866029366</v>
      </c>
      <c r="L2218">
        <v>12.481594406423101</v>
      </c>
      <c r="M2218">
        <v>33.299526982430933</v>
      </c>
      <c r="N2218">
        <v>50.70500018729733</v>
      </c>
      <c r="O2218">
        <v>67.277516822676958</v>
      </c>
      <c r="P2218">
        <v>83.833426268660602</v>
      </c>
      <c r="Q2218">
        <v>100.5592258468519</v>
      </c>
    </row>
    <row r="2219" spans="1:17" hidden="1" x14ac:dyDescent="0.25">
      <c r="A2219" t="s">
        <v>2</v>
      </c>
      <c r="B2219" t="s">
        <v>2131</v>
      </c>
      <c r="J2219">
        <v>0.32664349918906349</v>
      </c>
      <c r="K2219">
        <v>0.64103948707463609</v>
      </c>
      <c r="L2219">
        <v>0.9616250291754177</v>
      </c>
      <c r="M2219">
        <v>2.5399616080097158</v>
      </c>
      <c r="N2219">
        <v>5.1226284570286049</v>
      </c>
      <c r="O2219">
        <v>5.1652427349713426</v>
      </c>
      <c r="P2219">
        <v>7.4455347224427708</v>
      </c>
      <c r="Q2219">
        <v>8.55507890902852</v>
      </c>
    </row>
    <row r="2220" spans="1:17" hidden="1" x14ac:dyDescent="0.25">
      <c r="A2220" t="s">
        <v>2</v>
      </c>
      <c r="B2220" t="s">
        <v>2132</v>
      </c>
      <c r="J2220">
        <v>0.32664333381607258</v>
      </c>
      <c r="K2220">
        <v>0.64103890825868381</v>
      </c>
      <c r="L2220">
        <v>0.96162716224638467</v>
      </c>
      <c r="M2220">
        <v>2.5399718435242922</v>
      </c>
      <c r="N2220">
        <v>5.1226598598194499</v>
      </c>
      <c r="O2220">
        <v>5.1652585138271121</v>
      </c>
      <c r="P2220">
        <v>7.4455515077986671</v>
      </c>
      <c r="Q2220">
        <v>8.5549570815259877</v>
      </c>
    </row>
    <row r="2221" spans="1:17" hidden="1" x14ac:dyDescent="0.25">
      <c r="A2221" t="s">
        <v>2</v>
      </c>
      <c r="B2221" t="s">
        <v>2133</v>
      </c>
      <c r="J2221">
        <v>0.32664405006002561</v>
      </c>
      <c r="K2221">
        <v>0.6410400230199329</v>
      </c>
      <c r="L2221">
        <v>0.96162264368951744</v>
      </c>
      <c r="M2221">
        <v>2.5399507027227242</v>
      </c>
      <c r="N2221">
        <v>5.1225991932113919</v>
      </c>
      <c r="O2221">
        <v>5.1652276835927324</v>
      </c>
      <c r="P2221">
        <v>7.4455211437786577</v>
      </c>
      <c r="Q2221">
        <v>8.5552159803300665</v>
      </c>
    </row>
    <row r="2222" spans="1:17" hidden="1" x14ac:dyDescent="0.25">
      <c r="A2222" t="s">
        <v>2</v>
      </c>
      <c r="B2222" t="s">
        <v>2134</v>
      </c>
      <c r="J2222">
        <v>309.10609350169773</v>
      </c>
      <c r="K2222">
        <v>319.51766147300867</v>
      </c>
      <c r="L2222">
        <v>395.42789896635298</v>
      </c>
      <c r="M2222">
        <v>551.44166602534187</v>
      </c>
      <c r="N2222">
        <v>550.56163588284141</v>
      </c>
      <c r="O2222">
        <v>552.1975483109029</v>
      </c>
      <c r="P2222">
        <v>552.980140304207</v>
      </c>
      <c r="Q2222">
        <v>559.92466066971372</v>
      </c>
    </row>
    <row r="2223" spans="1:17" hidden="1" x14ac:dyDescent="0.25">
      <c r="A2223" t="s">
        <v>2</v>
      </c>
      <c r="B2223" t="s">
        <v>2135</v>
      </c>
      <c r="C2223">
        <v>140.56830574007321</v>
      </c>
      <c r="D2223">
        <v>140.6294207161055</v>
      </c>
      <c r="E2223">
        <v>140.6287673643738</v>
      </c>
      <c r="F2223">
        <v>140.62500091093531</v>
      </c>
      <c r="G2223">
        <v>70.313663283713851</v>
      </c>
      <c r="H2223">
        <v>70.313128983098224</v>
      </c>
      <c r="I2223">
        <v>70.318634688515004</v>
      </c>
      <c r="J2223">
        <v>33.835194971309782</v>
      </c>
      <c r="K2223">
        <v>33.461843069311897</v>
      </c>
    </row>
    <row r="2224" spans="1:17" hidden="1" x14ac:dyDescent="0.25">
      <c r="A2224" t="s">
        <v>2</v>
      </c>
      <c r="B2224" t="s">
        <v>2136</v>
      </c>
      <c r="J2224">
        <v>29.989983993577422</v>
      </c>
      <c r="K2224">
        <v>31.55683776277067</v>
      </c>
      <c r="L2224">
        <v>33.962462828704624</v>
      </c>
      <c r="M2224">
        <v>34.718328741194753</v>
      </c>
      <c r="N2224">
        <v>47.820732050157488</v>
      </c>
      <c r="O2224">
        <v>38.798446023404082</v>
      </c>
      <c r="P2224">
        <v>44.288200584327207</v>
      </c>
      <c r="Q2224">
        <v>43.237250529373412</v>
      </c>
    </row>
    <row r="2225" spans="1:17" hidden="1" x14ac:dyDescent="0.25">
      <c r="A2225" t="s">
        <v>2</v>
      </c>
      <c r="B2225" t="s">
        <v>2137</v>
      </c>
      <c r="J2225">
        <v>29.988510854090809</v>
      </c>
      <c r="K2225">
        <v>31.555982892083989</v>
      </c>
      <c r="L2225">
        <v>33.965213366945257</v>
      </c>
      <c r="M2225">
        <v>34.719905936277002</v>
      </c>
      <c r="N2225">
        <v>47.822974838511882</v>
      </c>
      <c r="O2225">
        <v>38.799265157494077</v>
      </c>
      <c r="P2225">
        <v>44.288742308439197</v>
      </c>
      <c r="Q2225">
        <v>43.234033382970843</v>
      </c>
    </row>
    <row r="2226" spans="1:17" hidden="1" x14ac:dyDescent="0.25">
      <c r="A2226" t="s">
        <v>2</v>
      </c>
      <c r="B2226" t="s">
        <v>2138</v>
      </c>
      <c r="J2226">
        <v>29.991804159911322</v>
      </c>
      <c r="K2226">
        <v>31.557849287366889</v>
      </c>
      <c r="L2226">
        <v>33.959369108059988</v>
      </c>
      <c r="M2226">
        <v>34.716687927457571</v>
      </c>
      <c r="N2226">
        <v>47.818629568167573</v>
      </c>
      <c r="O2226">
        <v>38.797566126243353</v>
      </c>
      <c r="P2226">
        <v>44.287623053310007</v>
      </c>
      <c r="Q2226">
        <v>43.240719273720359</v>
      </c>
    </row>
    <row r="2227" spans="1:17" hidden="1" x14ac:dyDescent="0.25">
      <c r="A2227" t="s">
        <v>2</v>
      </c>
      <c r="B2227" t="s">
        <v>2139</v>
      </c>
      <c r="C2227">
        <v>29.436922754166321</v>
      </c>
      <c r="D2227">
        <v>29.47047769325178</v>
      </c>
      <c r="E2227">
        <v>29.47030319239818</v>
      </c>
      <c r="F2227">
        <v>29.468598451836641</v>
      </c>
      <c r="G2227">
        <v>19.647190206069631</v>
      </c>
      <c r="H2227">
        <v>19.64695566237577</v>
      </c>
      <c r="I2227">
        <v>19.649383410817961</v>
      </c>
      <c r="J2227">
        <v>8.2276692932094129</v>
      </c>
      <c r="K2227">
        <v>7.3564004555275293</v>
      </c>
      <c r="L2227">
        <v>3.9948884678911241</v>
      </c>
    </row>
    <row r="2228" spans="1:17" hidden="1" x14ac:dyDescent="0.25">
      <c r="A2228" t="s">
        <v>2</v>
      </c>
      <c r="B2228" t="s">
        <v>2140</v>
      </c>
      <c r="C2228">
        <v>1789.456932053193</v>
      </c>
      <c r="D2228">
        <v>1793.7896178231649</v>
      </c>
      <c r="E2228">
        <v>1435.0059922152871</v>
      </c>
      <c r="F2228">
        <v>1435.1307305477239</v>
      </c>
      <c r="G2228">
        <v>1435.2446595529959</v>
      </c>
      <c r="H2228">
        <v>1435.324379845506</v>
      </c>
      <c r="I2228">
        <v>1435.7029641076069</v>
      </c>
      <c r="J2228">
        <v>49.526020899884777</v>
      </c>
      <c r="K2228">
        <v>29.000286782761819</v>
      </c>
      <c r="L2228">
        <v>19.399832791841352</v>
      </c>
      <c r="M2228">
        <v>14.295815003318969</v>
      </c>
      <c r="N2228">
        <v>11.13489102044046</v>
      </c>
    </row>
    <row r="2229" spans="1:17" hidden="1" x14ac:dyDescent="0.25">
      <c r="A2229" t="s">
        <v>2</v>
      </c>
      <c r="B2229" t="s">
        <v>2141</v>
      </c>
      <c r="C2229">
        <v>614.26846016372281</v>
      </c>
      <c r="D2229">
        <v>615.78363753494614</v>
      </c>
      <c r="E2229">
        <v>410.53341583773209</v>
      </c>
      <c r="F2229">
        <v>410.53211576405181</v>
      </c>
      <c r="G2229">
        <v>410.53154845303698</v>
      </c>
      <c r="H2229">
        <v>410.53090932837989</v>
      </c>
      <c r="I2229">
        <v>410.53617863944862</v>
      </c>
      <c r="J2229">
        <v>19.6325485388818</v>
      </c>
      <c r="K2229">
        <v>13.109085891344799</v>
      </c>
      <c r="L2229">
        <v>8.7168782545031043</v>
      </c>
    </row>
    <row r="2230" spans="1:17" hidden="1" x14ac:dyDescent="0.25">
      <c r="A2230" t="s">
        <v>2</v>
      </c>
      <c r="B2230" t="s">
        <v>2142</v>
      </c>
    </row>
    <row r="2231" spans="1:17" hidden="1" x14ac:dyDescent="0.25">
      <c r="A2231" t="s">
        <v>2</v>
      </c>
      <c r="B2231" t="s">
        <v>2143</v>
      </c>
    </row>
    <row r="2232" spans="1:17" hidden="1" x14ac:dyDescent="0.25">
      <c r="A2232" t="s">
        <v>2</v>
      </c>
      <c r="B2232" t="s">
        <v>2144</v>
      </c>
    </row>
    <row r="2233" spans="1:17" hidden="1" x14ac:dyDescent="0.25">
      <c r="A2233" t="s">
        <v>2</v>
      </c>
      <c r="B2233" t="s">
        <v>2145</v>
      </c>
    </row>
    <row r="2234" spans="1:17" hidden="1" x14ac:dyDescent="0.25">
      <c r="A2234" t="s">
        <v>2</v>
      </c>
      <c r="B2234" t="s">
        <v>2146</v>
      </c>
      <c r="J2234">
        <v>12.958879272547341</v>
      </c>
      <c r="K2234">
        <v>13.51812644177247</v>
      </c>
      <c r="L2234">
        <v>16.209450562535249</v>
      </c>
      <c r="M2234">
        <v>21.73211821116951</v>
      </c>
      <c r="N2234">
        <v>21.922396060673481</v>
      </c>
      <c r="O2234">
        <v>22.079182610701459</v>
      </c>
      <c r="P2234">
        <v>22.169880143069591</v>
      </c>
      <c r="Q2234">
        <v>22.282156869145449</v>
      </c>
    </row>
    <row r="2235" spans="1:17" hidden="1" x14ac:dyDescent="0.25">
      <c r="A2235" t="s">
        <v>2</v>
      </c>
      <c r="B2235" t="s">
        <v>2147</v>
      </c>
      <c r="C2235">
        <v>2.549465421034629</v>
      </c>
      <c r="D2235">
        <v>2.5297018857605829</v>
      </c>
      <c r="E2235">
        <v>2.506215675133193</v>
      </c>
      <c r="F2235">
        <v>2.486640194881526</v>
      </c>
      <c r="G2235">
        <v>1.2854928432515591</v>
      </c>
      <c r="H2235">
        <v>1.284498952438321</v>
      </c>
      <c r="I2235">
        <v>1.2838902962520611</v>
      </c>
      <c r="J2235">
        <v>0.63292954862344453</v>
      </c>
      <c r="K2235">
        <v>0.63054923494794413</v>
      </c>
    </row>
    <row r="2236" spans="1:17" hidden="1" x14ac:dyDescent="0.25">
      <c r="A2236" t="s">
        <v>2</v>
      </c>
      <c r="B2236" t="s">
        <v>2148</v>
      </c>
      <c r="J2236">
        <v>2.8204196058094491</v>
      </c>
      <c r="K2236">
        <v>3.033810952297292</v>
      </c>
      <c r="L2236">
        <v>3.312591028738427</v>
      </c>
      <c r="M2236">
        <v>3.390544436817577</v>
      </c>
      <c r="N2236">
        <v>4.6719487507969228</v>
      </c>
      <c r="O2236">
        <v>3.8024867423005988</v>
      </c>
      <c r="P2236">
        <v>4.3244093360142397</v>
      </c>
      <c r="Q2236">
        <v>4.1552245194881241</v>
      </c>
    </row>
    <row r="2237" spans="1:17" hidden="1" x14ac:dyDescent="0.25">
      <c r="A2237" t="s">
        <v>2</v>
      </c>
      <c r="B2237" t="s">
        <v>2149</v>
      </c>
      <c r="J2237">
        <v>2.8204069666286129</v>
      </c>
      <c r="K2237">
        <v>3.0338009298256861</v>
      </c>
      <c r="L2237">
        <v>3.3126174163423809</v>
      </c>
      <c r="M2237">
        <v>3.390562113465919</v>
      </c>
      <c r="N2237">
        <v>4.6719799686191781</v>
      </c>
      <c r="O2237">
        <v>3.8024958128487789</v>
      </c>
      <c r="P2237">
        <v>4.3244149871519753</v>
      </c>
      <c r="Q2237">
        <v>4.1551959139422054</v>
      </c>
    </row>
    <row r="2238" spans="1:17" hidden="1" x14ac:dyDescent="0.25">
      <c r="A2238" t="s">
        <v>2</v>
      </c>
      <c r="B2238" t="s">
        <v>2150</v>
      </c>
      <c r="J2238">
        <v>2.820438524060676</v>
      </c>
      <c r="K2238">
        <v>3.0338196615232769</v>
      </c>
      <c r="L2238">
        <v>3.312557474010712</v>
      </c>
      <c r="M2238">
        <v>3.3905248164564079</v>
      </c>
      <c r="N2238">
        <v>4.6719250227651052</v>
      </c>
      <c r="O2238">
        <v>3.8024778132420809</v>
      </c>
      <c r="P2238">
        <v>4.3244033366829573</v>
      </c>
      <c r="Q2238">
        <v>4.155255331312282</v>
      </c>
    </row>
    <row r="2239" spans="1:17" hidden="1" x14ac:dyDescent="0.25">
      <c r="A2239" t="s">
        <v>2</v>
      </c>
      <c r="B2239" t="s">
        <v>2151</v>
      </c>
      <c r="C2239">
        <v>2.7621750561319511</v>
      </c>
      <c r="D2239">
        <v>2.7506600672059269</v>
      </c>
      <c r="E2239">
        <v>2.7361482813768649</v>
      </c>
      <c r="F2239">
        <v>2.7129396500333729</v>
      </c>
      <c r="G2239">
        <v>1.849384797993364</v>
      </c>
      <c r="H2239">
        <v>1.84884530574674</v>
      </c>
      <c r="I2239">
        <v>1.848501759425303</v>
      </c>
      <c r="J2239">
        <v>0.77433256522329152</v>
      </c>
      <c r="K2239">
        <v>0.69741095608726811</v>
      </c>
      <c r="L2239">
        <v>0.37858368915991603</v>
      </c>
    </row>
    <row r="2240" spans="1:17" hidden="1" x14ac:dyDescent="0.25">
      <c r="A2240" t="s">
        <v>2</v>
      </c>
      <c r="B2240" t="s">
        <v>2152</v>
      </c>
      <c r="C2240">
        <v>176.94724351042541</v>
      </c>
      <c r="D2240">
        <v>177.2634324992793</v>
      </c>
      <c r="E2240">
        <v>141.8048252617844</v>
      </c>
      <c r="F2240">
        <v>141.79376323995541</v>
      </c>
      <c r="G2240">
        <v>141.8093796483505</v>
      </c>
      <c r="H2240">
        <v>141.8033797008838</v>
      </c>
      <c r="I2240">
        <v>141.84866068187901</v>
      </c>
      <c r="J2240">
        <v>4.699402187444738</v>
      </c>
      <c r="K2240">
        <v>2.769610183820411</v>
      </c>
      <c r="L2240">
        <v>1.83377820782668</v>
      </c>
      <c r="M2240">
        <v>1.3442137549009849</v>
      </c>
      <c r="N2240">
        <v>1.038390693963839</v>
      </c>
    </row>
    <row r="2241" spans="1:17" hidden="1" x14ac:dyDescent="0.25">
      <c r="A2241" t="s">
        <v>2</v>
      </c>
      <c r="B2241" t="s">
        <v>2153</v>
      </c>
      <c r="C2241">
        <v>39.580902707270702</v>
      </c>
      <c r="D2241">
        <v>39.653138030097708</v>
      </c>
      <c r="E2241">
        <v>26.430932013754369</v>
      </c>
      <c r="F2241">
        <v>26.416157377623449</v>
      </c>
      <c r="G2241">
        <v>26.402356018458779</v>
      </c>
      <c r="H2241">
        <v>26.382281844145869</v>
      </c>
      <c r="I2241">
        <v>26.43480881201824</v>
      </c>
      <c r="J2241">
        <v>1.2651245456931379</v>
      </c>
      <c r="K2241">
        <v>0.8465182660780759</v>
      </c>
      <c r="L2241">
        <v>0.55951166486359905</v>
      </c>
    </row>
    <row r="2242" spans="1:17" hidden="1" x14ac:dyDescent="0.25">
      <c r="A2242" t="s">
        <v>2</v>
      </c>
      <c r="B2242" t="s">
        <v>2154</v>
      </c>
      <c r="J2242">
        <v>7.6362318374315077</v>
      </c>
      <c r="K2242">
        <v>15.276384082566</v>
      </c>
      <c r="L2242">
        <v>22.92918868231941</v>
      </c>
      <c r="M2242">
        <v>61.142501535579612</v>
      </c>
      <c r="N2242">
        <v>103.4571480755056</v>
      </c>
      <c r="O2242">
        <v>146.8304685980074</v>
      </c>
      <c r="P2242">
        <v>190.1042380210165</v>
      </c>
      <c r="Q2242">
        <v>234.33296859339501</v>
      </c>
    </row>
    <row r="2243" spans="1:17" hidden="1" x14ac:dyDescent="0.25">
      <c r="A2243" t="s">
        <v>2</v>
      </c>
      <c r="B2243" t="s">
        <v>2155</v>
      </c>
      <c r="J2243">
        <v>0.78946298706860774</v>
      </c>
      <c r="K2243">
        <v>1.5474198869868081</v>
      </c>
      <c r="L2243">
        <v>2.3206776019504631</v>
      </c>
      <c r="M2243">
        <v>6.1289414176400978</v>
      </c>
      <c r="N2243">
        <v>13.71213242835829</v>
      </c>
      <c r="O2243">
        <v>14.71676701141071</v>
      </c>
      <c r="P2243">
        <v>22.091092600988251</v>
      </c>
      <c r="Q2243">
        <v>26.106343275943932</v>
      </c>
    </row>
    <row r="2244" spans="1:17" hidden="1" x14ac:dyDescent="0.25">
      <c r="A2244" t="s">
        <v>2</v>
      </c>
      <c r="B2244" t="s">
        <v>2156</v>
      </c>
      <c r="J2244">
        <v>0.78946117233264645</v>
      </c>
      <c r="K2244">
        <v>1.5474164947608291</v>
      </c>
      <c r="L2244">
        <v>2.3206903164681818</v>
      </c>
      <c r="M2244">
        <v>6.1289956910079466</v>
      </c>
      <c r="N2244">
        <v>13.71234044366788</v>
      </c>
      <c r="O2244">
        <v>14.71689736959129</v>
      </c>
      <c r="P2244">
        <v>22.091258673399661</v>
      </c>
      <c r="Q2244">
        <v>26.105202174534391</v>
      </c>
    </row>
    <row r="2245" spans="1:17" hidden="1" x14ac:dyDescent="0.25">
      <c r="A2245" t="s">
        <v>2</v>
      </c>
      <c r="B2245" t="s">
        <v>2157</v>
      </c>
      <c r="J2245">
        <v>0.78946507791257003</v>
      </c>
      <c r="K2245">
        <v>1.547423361961354</v>
      </c>
      <c r="L2245">
        <v>2.3206636490269572</v>
      </c>
      <c r="M2245">
        <v>6.1288836797767399</v>
      </c>
      <c r="N2245">
        <v>13.71192831376826</v>
      </c>
      <c r="O2245">
        <v>14.71664410877259</v>
      </c>
      <c r="P2245">
        <v>22.09095743390008</v>
      </c>
      <c r="Q2245">
        <v>26.107635107591321</v>
      </c>
    </row>
    <row r="2246" spans="1:17" hidden="1" x14ac:dyDescent="0.25">
      <c r="A2246" t="s">
        <v>2</v>
      </c>
      <c r="B2246" t="s">
        <v>2158</v>
      </c>
      <c r="J2246">
        <v>1086.6026235920931</v>
      </c>
      <c r="K2246">
        <v>1110.1832036170661</v>
      </c>
      <c r="L2246">
        <v>1416.078520911552</v>
      </c>
      <c r="M2246">
        <v>1978.5327101547171</v>
      </c>
      <c r="N2246">
        <v>1936.889905645025</v>
      </c>
      <c r="O2246">
        <v>1959.970288981229</v>
      </c>
      <c r="P2246">
        <v>1972.086455531</v>
      </c>
      <c r="Q2246">
        <v>2068.6171872746459</v>
      </c>
    </row>
    <row r="2247" spans="1:17" hidden="1" x14ac:dyDescent="0.25">
      <c r="A2247" t="s">
        <v>2</v>
      </c>
      <c r="B2247" t="s">
        <v>2159</v>
      </c>
      <c r="C2247">
        <v>1307.7755726890159</v>
      </c>
      <c r="D2247">
        <v>1307.8431561262751</v>
      </c>
      <c r="E2247">
        <v>1307.842030375996</v>
      </c>
      <c r="F2247">
        <v>1307.8379416535131</v>
      </c>
      <c r="G2247">
        <v>653.91983779816132</v>
      </c>
      <c r="H2247">
        <v>653.91948156734372</v>
      </c>
      <c r="I2247">
        <v>653.92519140262903</v>
      </c>
      <c r="J2247">
        <v>292.90937774867359</v>
      </c>
      <c r="K2247">
        <v>282.4270728914741</v>
      </c>
    </row>
    <row r="2248" spans="1:17" hidden="1" x14ac:dyDescent="0.25">
      <c r="A2248" t="s">
        <v>2</v>
      </c>
      <c r="B2248" t="s">
        <v>2160</v>
      </c>
      <c r="J2248">
        <v>116.8934390027718</v>
      </c>
      <c r="K2248">
        <v>120.2932229870555</v>
      </c>
      <c r="L2248">
        <v>126.5853344317546</v>
      </c>
      <c r="M2248">
        <v>128.7463085197968</v>
      </c>
      <c r="N2248">
        <v>199.83868680495129</v>
      </c>
      <c r="O2248">
        <v>186.0826420829473</v>
      </c>
      <c r="P2248">
        <v>213.26065044482269</v>
      </c>
      <c r="Q2248">
        <v>214.4657685509664</v>
      </c>
    </row>
    <row r="2249" spans="1:17" hidden="1" x14ac:dyDescent="0.25">
      <c r="A2249" t="s">
        <v>2</v>
      </c>
      <c r="B2249" t="s">
        <v>2161</v>
      </c>
      <c r="J2249">
        <v>116.8547071701757</v>
      </c>
      <c r="K2249">
        <v>120.2731952373283</v>
      </c>
      <c r="L2249">
        <v>126.62439268357249</v>
      </c>
      <c r="M2249">
        <v>128.76857431402149</v>
      </c>
      <c r="N2249">
        <v>199.874739535629</v>
      </c>
      <c r="O2249">
        <v>186.10315135579259</v>
      </c>
      <c r="P2249">
        <v>213.27516416245729</v>
      </c>
      <c r="Q2249">
        <v>214.38870185891159</v>
      </c>
    </row>
    <row r="2250" spans="1:17" hidden="1" x14ac:dyDescent="0.25">
      <c r="A2250" t="s">
        <v>2</v>
      </c>
      <c r="B2250" t="s">
        <v>2162</v>
      </c>
      <c r="J2250">
        <v>116.9330859308522</v>
      </c>
      <c r="K2250">
        <v>120.3128950766604</v>
      </c>
      <c r="L2250">
        <v>126.5411184246193</v>
      </c>
      <c r="M2250">
        <v>128.7214897136588</v>
      </c>
      <c r="N2250">
        <v>199.79989057252459</v>
      </c>
      <c r="O2250">
        <v>186.06049485138431</v>
      </c>
      <c r="P2250">
        <v>213.24470929249719</v>
      </c>
      <c r="Q2250">
        <v>214.54778220214459</v>
      </c>
    </row>
    <row r="2251" spans="1:17" hidden="1" x14ac:dyDescent="0.25">
      <c r="A2251" t="s">
        <v>2</v>
      </c>
      <c r="B2251" t="s">
        <v>2163</v>
      </c>
      <c r="C2251">
        <v>155.2443220643238</v>
      </c>
      <c r="D2251">
        <v>155.2992569936624</v>
      </c>
      <c r="E2251">
        <v>155.29888401977689</v>
      </c>
      <c r="F2251">
        <v>155.2972629951461</v>
      </c>
      <c r="G2251">
        <v>103.53262791134721</v>
      </c>
      <c r="H2251">
        <v>103.53246561418131</v>
      </c>
      <c r="I2251">
        <v>103.53508964460011</v>
      </c>
      <c r="J2251">
        <v>40.315843418573152</v>
      </c>
      <c r="K2251">
        <v>33.719666787365767</v>
      </c>
      <c r="L2251">
        <v>18.813498776121861</v>
      </c>
    </row>
    <row r="2252" spans="1:17" hidden="1" x14ac:dyDescent="0.25">
      <c r="A2252" t="s">
        <v>2</v>
      </c>
      <c r="B2252" t="s">
        <v>2164</v>
      </c>
      <c r="C2252">
        <v>11092.29242075386</v>
      </c>
      <c r="D2252">
        <v>11127.05913308514</v>
      </c>
      <c r="E2252">
        <v>8900.9395871954875</v>
      </c>
      <c r="F2252">
        <v>8901.7630945834771</v>
      </c>
      <c r="G2252">
        <v>8902.5120267711209</v>
      </c>
      <c r="H2252">
        <v>8903.0646263576036</v>
      </c>
      <c r="I2252">
        <v>8905.7076917581962</v>
      </c>
      <c r="J2252">
        <v>309.95966152444532</v>
      </c>
      <c r="K2252">
        <v>180.41367156889899</v>
      </c>
      <c r="L2252">
        <v>127.6743657971008</v>
      </c>
      <c r="M2252">
        <v>93.162694949853233</v>
      </c>
      <c r="N2252">
        <v>70.945931660144979</v>
      </c>
    </row>
    <row r="2253" spans="1:17" hidden="1" x14ac:dyDescent="0.25">
      <c r="A2253" t="s">
        <v>2</v>
      </c>
      <c r="B2253" t="s">
        <v>2165</v>
      </c>
      <c r="C2253">
        <v>1049.1156445481729</v>
      </c>
      <c r="D2253">
        <v>1051.2452028952621</v>
      </c>
      <c r="E2253">
        <v>700.83980362208888</v>
      </c>
      <c r="F2253">
        <v>700.83839161905439</v>
      </c>
      <c r="G2253">
        <v>700.83763529158989</v>
      </c>
      <c r="H2253">
        <v>700.8363560113703</v>
      </c>
      <c r="I2253">
        <v>700.84258955062273</v>
      </c>
      <c r="J2253">
        <v>33.189439780767287</v>
      </c>
      <c r="K2253">
        <v>21.993897772005241</v>
      </c>
      <c r="L2253">
        <v>14.63138290920306</v>
      </c>
    </row>
    <row r="2254" spans="1:17" hidden="1" x14ac:dyDescent="0.25">
      <c r="A2254" t="s">
        <v>2</v>
      </c>
      <c r="B2254" t="s">
        <v>2166</v>
      </c>
      <c r="J2254">
        <v>1.308144873726518</v>
      </c>
      <c r="K2254">
        <v>2.6241437637392901</v>
      </c>
      <c r="L2254">
        <v>3.9428192040218049</v>
      </c>
      <c r="M2254">
        <v>10.53538392776616</v>
      </c>
      <c r="N2254">
        <v>16.62620358033212</v>
      </c>
      <c r="O2254">
        <v>22.590864482483891</v>
      </c>
      <c r="P2254">
        <v>28.552078377013409</v>
      </c>
      <c r="Q2254">
        <v>34.525155969161943</v>
      </c>
    </row>
    <row r="2255" spans="1:17" hidden="1" x14ac:dyDescent="0.25">
      <c r="A2255" t="s">
        <v>2</v>
      </c>
      <c r="B2255" t="s">
        <v>2167</v>
      </c>
      <c r="J2255">
        <v>0.1984707525303385</v>
      </c>
      <c r="K2255">
        <v>0.3899422920737905</v>
      </c>
      <c r="L2255">
        <v>0.58525276604641441</v>
      </c>
      <c r="M2255">
        <v>1.547576484296088</v>
      </c>
      <c r="N2255">
        <v>3.232241018252703</v>
      </c>
      <c r="O2255">
        <v>3.3298296229150188</v>
      </c>
      <c r="P2255">
        <v>4.8714122080927673</v>
      </c>
      <c r="Q2255">
        <v>5.6469336597367024</v>
      </c>
    </row>
    <row r="2256" spans="1:17" hidden="1" x14ac:dyDescent="0.25">
      <c r="A2256" t="s">
        <v>2</v>
      </c>
      <c r="B2256" t="s">
        <v>2168</v>
      </c>
      <c r="J2256">
        <v>0.19847072205721611</v>
      </c>
      <c r="K2256">
        <v>0.38994210629324277</v>
      </c>
      <c r="L2256">
        <v>0.58525352689095433</v>
      </c>
      <c r="M2256">
        <v>1.547580832418332</v>
      </c>
      <c r="N2256">
        <v>3.2322568520777111</v>
      </c>
      <c r="O2256">
        <v>3.3298371340050998</v>
      </c>
      <c r="P2256">
        <v>4.8714203692359161</v>
      </c>
      <c r="Q2256">
        <v>5.6468813489997691</v>
      </c>
    </row>
    <row r="2257" spans="1:17" hidden="1" x14ac:dyDescent="0.25">
      <c r="A2257" t="s">
        <v>2</v>
      </c>
      <c r="B2257" t="s">
        <v>2169</v>
      </c>
      <c r="J2257">
        <v>0.19847098898411589</v>
      </c>
      <c r="K2257">
        <v>0.38994255630808128</v>
      </c>
      <c r="L2257">
        <v>0.58525194196489549</v>
      </c>
      <c r="M2257">
        <v>1.547572155560005</v>
      </c>
      <c r="N2257">
        <v>3.232228309443272</v>
      </c>
      <c r="O2257">
        <v>3.3298228054294401</v>
      </c>
      <c r="P2257">
        <v>4.8714061680892433</v>
      </c>
      <c r="Q2257">
        <v>5.6469932936564078</v>
      </c>
    </row>
    <row r="2258" spans="1:17" hidden="1" x14ac:dyDescent="0.25">
      <c r="A2258" t="s">
        <v>2</v>
      </c>
      <c r="B2258" t="s">
        <v>2170</v>
      </c>
      <c r="J2258">
        <v>119.0799264318053</v>
      </c>
      <c r="K2258">
        <v>123.4783300129332</v>
      </c>
      <c r="L2258">
        <v>148.78452633226141</v>
      </c>
      <c r="M2258">
        <v>205.80250958111239</v>
      </c>
      <c r="N2258">
        <v>207.6233003149286</v>
      </c>
      <c r="O2258">
        <v>209.13345333893619</v>
      </c>
      <c r="P2258">
        <v>209.97559992212879</v>
      </c>
      <c r="Q2258">
        <v>211.80730823197791</v>
      </c>
    </row>
    <row r="2259" spans="1:17" hidden="1" x14ac:dyDescent="0.25">
      <c r="A2259" t="s">
        <v>2</v>
      </c>
      <c r="B2259" t="s">
        <v>2171</v>
      </c>
      <c r="C2259">
        <v>16.5097395631959</v>
      </c>
      <c r="D2259">
        <v>16.560241536210349</v>
      </c>
      <c r="E2259">
        <v>16.560600603724499</v>
      </c>
      <c r="F2259">
        <v>16.555408424862641</v>
      </c>
      <c r="G2259">
        <v>8.2799246996631553</v>
      </c>
      <c r="H2259">
        <v>8.2798010188383202</v>
      </c>
      <c r="I2259">
        <v>8.2842527185588892</v>
      </c>
      <c r="J2259">
        <v>4.0945792290110434</v>
      </c>
      <c r="K2259">
        <v>4.0814135555194824</v>
      </c>
    </row>
    <row r="2260" spans="1:17" hidden="1" x14ac:dyDescent="0.25">
      <c r="A2260" t="s">
        <v>2</v>
      </c>
      <c r="B2260" t="s">
        <v>2172</v>
      </c>
      <c r="J2260">
        <v>22.422406347567069</v>
      </c>
      <c r="K2260">
        <v>23.762763023167729</v>
      </c>
      <c r="L2260">
        <v>25.695775636936141</v>
      </c>
      <c r="M2260">
        <v>26.38457916241946</v>
      </c>
      <c r="N2260">
        <v>36.064026180915008</v>
      </c>
      <c r="O2260">
        <v>28.878818758230739</v>
      </c>
      <c r="P2260">
        <v>32.950933015278963</v>
      </c>
      <c r="Q2260">
        <v>32.095506964082837</v>
      </c>
    </row>
    <row r="2261" spans="1:17" hidden="1" x14ac:dyDescent="0.25">
      <c r="A2261" t="s">
        <v>2</v>
      </c>
      <c r="B2261" t="s">
        <v>2173</v>
      </c>
      <c r="J2261">
        <v>22.421766565796499</v>
      </c>
      <c r="K2261">
        <v>23.762397817894751</v>
      </c>
      <c r="L2261">
        <v>25.69739525490289</v>
      </c>
      <c r="M2261">
        <v>26.385533901638741</v>
      </c>
      <c r="N2261">
        <v>36.065408928005837</v>
      </c>
      <c r="O2261">
        <v>28.879272700045028</v>
      </c>
      <c r="P2261">
        <v>32.95123169548868</v>
      </c>
      <c r="Q2261">
        <v>32.093731291859797</v>
      </c>
    </row>
    <row r="2262" spans="1:17" hidden="1" x14ac:dyDescent="0.25">
      <c r="A2262" t="s">
        <v>2</v>
      </c>
      <c r="B2262" t="s">
        <v>2174</v>
      </c>
      <c r="J2262">
        <v>22.423299907362029</v>
      </c>
      <c r="K2262">
        <v>23.763277579533561</v>
      </c>
      <c r="L2262">
        <v>25.693954838085808</v>
      </c>
      <c r="M2262">
        <v>26.383611765137019</v>
      </c>
      <c r="N2262">
        <v>36.062820792119908</v>
      </c>
      <c r="O2262">
        <v>28.878331169636851</v>
      </c>
      <c r="P2262">
        <v>32.950614265361743</v>
      </c>
      <c r="Q2262">
        <v>32.097421603329757</v>
      </c>
    </row>
    <row r="2263" spans="1:17" hidden="1" x14ac:dyDescent="0.25">
      <c r="A2263" t="s">
        <v>2</v>
      </c>
      <c r="B2263" t="s">
        <v>2175</v>
      </c>
      <c r="C2263">
        <v>21.91364320143974</v>
      </c>
      <c r="D2263">
        <v>21.94435118291133</v>
      </c>
      <c r="E2263">
        <v>21.944294494318829</v>
      </c>
      <c r="F2263">
        <v>21.94215175561536</v>
      </c>
      <c r="G2263">
        <v>14.63012416558896</v>
      </c>
      <c r="H2263">
        <v>14.63002527229275</v>
      </c>
      <c r="I2263">
        <v>14.632210459955861</v>
      </c>
      <c r="J2263">
        <v>6.1290321444036033</v>
      </c>
      <c r="K2263">
        <v>5.492293986416251</v>
      </c>
      <c r="L2263">
        <v>2.9825077253412982</v>
      </c>
    </row>
    <row r="2264" spans="1:17" hidden="1" x14ac:dyDescent="0.25">
      <c r="A2264" t="s">
        <v>2</v>
      </c>
      <c r="B2264" t="s">
        <v>2176</v>
      </c>
      <c r="C2264">
        <v>1389.0520009791489</v>
      </c>
      <c r="D2264">
        <v>1392.1851347412351</v>
      </c>
      <c r="E2264">
        <v>1113.769360689344</v>
      </c>
      <c r="F2264">
        <v>1113.864848853839</v>
      </c>
      <c r="G2264">
        <v>1113.957715452445</v>
      </c>
      <c r="H2264">
        <v>1114.019968694812</v>
      </c>
      <c r="I2264">
        <v>1114.294408348974</v>
      </c>
      <c r="J2264">
        <v>38.224321164571109</v>
      </c>
      <c r="K2264">
        <v>22.296820224231741</v>
      </c>
      <c r="L2264">
        <v>14.87555297449615</v>
      </c>
      <c r="M2264">
        <v>10.944052566055619</v>
      </c>
      <c r="N2264">
        <v>8.5095494573727013</v>
      </c>
    </row>
    <row r="2265" spans="1:17" hidden="1" x14ac:dyDescent="0.25">
      <c r="A2265" t="s">
        <v>2</v>
      </c>
      <c r="B2265" t="s">
        <v>2177</v>
      </c>
      <c r="C2265">
        <v>309.05942438947278</v>
      </c>
      <c r="D2265">
        <v>309.84456862812323</v>
      </c>
      <c r="E2265">
        <v>206.56693388050809</v>
      </c>
      <c r="F2265">
        <v>206.56599660696739</v>
      </c>
      <c r="G2265">
        <v>206.5648584888749</v>
      </c>
      <c r="H2265">
        <v>206.56465740335199</v>
      </c>
      <c r="I2265">
        <v>206.56933562601159</v>
      </c>
      <c r="J2265">
        <v>10.07427633429794</v>
      </c>
      <c r="K2265">
        <v>6.7412451296748808</v>
      </c>
      <c r="L2265">
        <v>4.4798857741875837</v>
      </c>
    </row>
    <row r="2266" spans="1:17" hidden="1" x14ac:dyDescent="0.25">
      <c r="A2266" t="s">
        <v>2</v>
      </c>
      <c r="B2266" t="s">
        <v>2178</v>
      </c>
      <c r="J2266">
        <v>3.1322745239192069</v>
      </c>
      <c r="K2266">
        <v>6.2722100194683019</v>
      </c>
      <c r="L2266">
        <v>9.4161232607077334</v>
      </c>
      <c r="M2266">
        <v>25.127935415919971</v>
      </c>
      <c r="N2266">
        <v>38.183262548972763</v>
      </c>
      <c r="O2266">
        <v>50.584795621955017</v>
      </c>
      <c r="P2266">
        <v>62.976320923062168</v>
      </c>
      <c r="Q2266">
        <v>75.459431745207965</v>
      </c>
    </row>
    <row r="2267" spans="1:17" hidden="1" x14ac:dyDescent="0.25">
      <c r="A2267" t="s">
        <v>2</v>
      </c>
      <c r="B2267" t="s">
        <v>2179</v>
      </c>
      <c r="J2267">
        <v>0.58298278861110175</v>
      </c>
      <c r="K2267">
        <v>1.143168429368193</v>
      </c>
      <c r="L2267">
        <v>1.714229506052954</v>
      </c>
      <c r="M2267">
        <v>4.5247725131488288</v>
      </c>
      <c r="N2267">
        <v>9.1013506085632656</v>
      </c>
      <c r="O2267">
        <v>9.1593629248238368</v>
      </c>
      <c r="P2267">
        <v>13.18764089832445</v>
      </c>
      <c r="Q2267">
        <v>15.15850368081605</v>
      </c>
    </row>
    <row r="2268" spans="1:17" hidden="1" x14ac:dyDescent="0.25">
      <c r="A2268" t="s">
        <v>2</v>
      </c>
      <c r="B2268" t="s">
        <v>2180</v>
      </c>
      <c r="J2268">
        <v>0.58298186710438415</v>
      </c>
      <c r="K2268">
        <v>1.1431665941653779</v>
      </c>
      <c r="L2268">
        <v>1.7142362829380819</v>
      </c>
      <c r="M2268">
        <v>4.5248007265913426</v>
      </c>
      <c r="N2268">
        <v>9.1014385080986475</v>
      </c>
      <c r="O2268">
        <v>9.1594108226561399</v>
      </c>
      <c r="P2268">
        <v>13.18769472220397</v>
      </c>
      <c r="Q2268">
        <v>15.158122460529929</v>
      </c>
    </row>
    <row r="2269" spans="1:17" hidden="1" x14ac:dyDescent="0.25">
      <c r="A2269" t="s">
        <v>2</v>
      </c>
      <c r="B2269" t="s">
        <v>2181</v>
      </c>
      <c r="J2269">
        <v>0.58298403985769087</v>
      </c>
      <c r="K2269">
        <v>1.143170148194081</v>
      </c>
      <c r="L2269">
        <v>1.714221891562675</v>
      </c>
      <c r="M2269">
        <v>4.5247403527834926</v>
      </c>
      <c r="N2269">
        <v>9.1012610872259803</v>
      </c>
      <c r="O2269">
        <v>9.1593172375069152</v>
      </c>
      <c r="P2269">
        <v>13.187597027097411</v>
      </c>
      <c r="Q2269">
        <v>15.15893360489649</v>
      </c>
    </row>
    <row r="2270" spans="1:17" hidden="1" x14ac:dyDescent="0.25">
      <c r="A2270" t="s">
        <v>2</v>
      </c>
      <c r="B2270" t="s">
        <v>2182</v>
      </c>
      <c r="J2270">
        <v>307.24227191774497</v>
      </c>
      <c r="K2270">
        <v>317.28127224625348</v>
      </c>
      <c r="L2270">
        <v>384.23062463362947</v>
      </c>
      <c r="M2270">
        <v>529.67816762460154</v>
      </c>
      <c r="N2270">
        <v>531.65366009804563</v>
      </c>
      <c r="O2270">
        <v>535.70311295086765</v>
      </c>
      <c r="P2270">
        <v>537.82028918291007</v>
      </c>
      <c r="Q2270">
        <v>545.99003456305252</v>
      </c>
    </row>
    <row r="2271" spans="1:17" hidden="1" x14ac:dyDescent="0.25">
      <c r="A2271" t="s">
        <v>2</v>
      </c>
      <c r="B2271" t="s">
        <v>2183</v>
      </c>
      <c r="C2271">
        <v>43.416352546609723</v>
      </c>
      <c r="D2271">
        <v>43.474334242267247</v>
      </c>
      <c r="E2271">
        <v>43.474274831249701</v>
      </c>
      <c r="F2271">
        <v>43.47148383919339</v>
      </c>
      <c r="G2271">
        <v>21.735962533714101</v>
      </c>
      <c r="H2271">
        <v>21.735370971183979</v>
      </c>
      <c r="I2271">
        <v>21.740729326334609</v>
      </c>
      <c r="J2271">
        <v>10.742741639847161</v>
      </c>
      <c r="K2271">
        <v>10.706246976747879</v>
      </c>
    </row>
    <row r="2272" spans="1:17" hidden="1" x14ac:dyDescent="0.25">
      <c r="A2272" t="s">
        <v>2</v>
      </c>
      <c r="B2272" t="s">
        <v>2184</v>
      </c>
      <c r="J2272">
        <v>67.226985897740775</v>
      </c>
      <c r="K2272">
        <v>69.937081493281653</v>
      </c>
      <c r="L2272">
        <v>74.547847089468689</v>
      </c>
      <c r="M2272">
        <v>75.485863632480061</v>
      </c>
      <c r="N2272">
        <v>106.8360013974702</v>
      </c>
      <c r="O2272">
        <v>89.370510424815166</v>
      </c>
      <c r="P2272">
        <v>102.2246551190825</v>
      </c>
      <c r="Q2272">
        <v>100.73253841091849</v>
      </c>
    </row>
    <row r="2273" spans="1:17" hidden="1" x14ac:dyDescent="0.25">
      <c r="A2273" t="s">
        <v>2</v>
      </c>
      <c r="B2273" t="s">
        <v>2185</v>
      </c>
      <c r="J2273">
        <v>67.215666206725842</v>
      </c>
      <c r="K2273">
        <v>69.930868764263963</v>
      </c>
      <c r="L2273">
        <v>74.560728545697145</v>
      </c>
      <c r="M2273">
        <v>75.493050755805044</v>
      </c>
      <c r="N2273">
        <v>106.8460892461261</v>
      </c>
      <c r="O2273">
        <v>89.374915074072305</v>
      </c>
      <c r="P2273">
        <v>102.2276555838408</v>
      </c>
      <c r="Q2273">
        <v>100.7151838386587</v>
      </c>
    </row>
    <row r="2274" spans="1:17" hidden="1" x14ac:dyDescent="0.25">
      <c r="A2274" t="s">
        <v>2</v>
      </c>
      <c r="B2274" t="s">
        <v>2186</v>
      </c>
      <c r="J2274">
        <v>67.238875388251557</v>
      </c>
      <c r="K2274">
        <v>69.943294176122848</v>
      </c>
      <c r="L2274">
        <v>74.533263496418911</v>
      </c>
      <c r="M2274">
        <v>75.477966929064067</v>
      </c>
      <c r="N2274">
        <v>106.8254141803515</v>
      </c>
      <c r="O2274">
        <v>89.365770516244936</v>
      </c>
      <c r="P2274">
        <v>102.22143733413949</v>
      </c>
      <c r="Q2274">
        <v>100.751210582963</v>
      </c>
    </row>
    <row r="2275" spans="1:17" hidden="1" x14ac:dyDescent="0.25">
      <c r="A2275" t="s">
        <v>2</v>
      </c>
      <c r="B2275" t="s">
        <v>2187</v>
      </c>
      <c r="C2275">
        <v>70.295219936720912</v>
      </c>
      <c r="D2275">
        <v>70.336520030208646</v>
      </c>
      <c r="E2275">
        <v>70.336166355766963</v>
      </c>
      <c r="F2275">
        <v>70.33434833173493</v>
      </c>
      <c r="G2275">
        <v>46.891069929558768</v>
      </c>
      <c r="H2275">
        <v>46.890780430751981</v>
      </c>
      <c r="I2275">
        <v>46.893399193786109</v>
      </c>
      <c r="J2275">
        <v>19.398554906780731</v>
      </c>
      <c r="K2275">
        <v>17.098792045279701</v>
      </c>
      <c r="L2275">
        <v>9.3230682113322505</v>
      </c>
    </row>
    <row r="2276" spans="1:17" hidden="1" x14ac:dyDescent="0.25">
      <c r="A2276" t="s">
        <v>2</v>
      </c>
      <c r="B2276" t="s">
        <v>2188</v>
      </c>
      <c r="C2276">
        <v>4300.177681027124</v>
      </c>
      <c r="D2276">
        <v>4311.5091088153285</v>
      </c>
      <c r="E2276">
        <v>3449.0140166968949</v>
      </c>
      <c r="F2276">
        <v>3449.3319771858478</v>
      </c>
      <c r="G2276">
        <v>3449.610910129059</v>
      </c>
      <c r="H2276">
        <v>3449.820609067131</v>
      </c>
      <c r="I2276">
        <v>3450.817077767631</v>
      </c>
      <c r="J2276">
        <v>115.82352553126169</v>
      </c>
      <c r="K2276">
        <v>66.838695308357131</v>
      </c>
      <c r="L2276">
        <v>45.537132251612327</v>
      </c>
      <c r="M2276">
        <v>33.764946134279029</v>
      </c>
      <c r="N2276">
        <v>26.56567013520754</v>
      </c>
    </row>
    <row r="2277" spans="1:17" hidden="1" x14ac:dyDescent="0.25">
      <c r="A2277" t="s">
        <v>2</v>
      </c>
      <c r="B2277" t="s">
        <v>2189</v>
      </c>
      <c r="C2277">
        <v>899.82680514370827</v>
      </c>
      <c r="D2277">
        <v>901.77635493009507</v>
      </c>
      <c r="E2277">
        <v>601.19415402316417</v>
      </c>
      <c r="F2277">
        <v>601.19276222407836</v>
      </c>
      <c r="G2277">
        <v>601.19205856785061</v>
      </c>
      <c r="H2277">
        <v>601.19091066737144</v>
      </c>
      <c r="I2277">
        <v>601.19695155790259</v>
      </c>
      <c r="J2277">
        <v>29.031135259677729</v>
      </c>
      <c r="K2277">
        <v>19.32962880217465</v>
      </c>
      <c r="L2277">
        <v>12.872043709719771</v>
      </c>
    </row>
    <row r="2278" spans="1:17" hidden="1" x14ac:dyDescent="0.25">
      <c r="A2278" t="s">
        <v>2</v>
      </c>
      <c r="B2278" t="s">
        <v>2190</v>
      </c>
      <c r="J2278">
        <v>0.63103029769432561</v>
      </c>
      <c r="K2278">
        <v>1.268955473385728</v>
      </c>
      <c r="L2278">
        <v>1.9095796895506649</v>
      </c>
      <c r="M2278">
        <v>5.1133343495267054</v>
      </c>
      <c r="N2278">
        <v>8.5471910852639503</v>
      </c>
      <c r="O2278">
        <v>12.036310250687521</v>
      </c>
      <c r="P2278">
        <v>15.5232728683762</v>
      </c>
      <c r="Q2278">
        <v>19.00767066711812</v>
      </c>
    </row>
    <row r="2279" spans="1:17" hidden="1" x14ac:dyDescent="0.25">
      <c r="A2279" t="s">
        <v>2</v>
      </c>
      <c r="B2279" t="s">
        <v>2191</v>
      </c>
      <c r="J2279">
        <v>0.1047278449767936</v>
      </c>
      <c r="K2279">
        <v>0.20555309237960229</v>
      </c>
      <c r="L2279">
        <v>0.30879960923325372</v>
      </c>
      <c r="M2279">
        <v>0.81769284772558204</v>
      </c>
      <c r="N2279">
        <v>1.788357886939304</v>
      </c>
      <c r="O2279">
        <v>1.91689872604231</v>
      </c>
      <c r="P2279">
        <v>2.8632885824689458</v>
      </c>
      <c r="Q2279">
        <v>3.3610551408087241</v>
      </c>
    </row>
    <row r="2280" spans="1:17" hidden="1" x14ac:dyDescent="0.25">
      <c r="A2280" t="s">
        <v>2</v>
      </c>
      <c r="B2280" t="s">
        <v>2192</v>
      </c>
      <c r="J2280">
        <v>0.1047278168112742</v>
      </c>
      <c r="K2280">
        <v>0.20555304654131701</v>
      </c>
      <c r="L2280">
        <v>0.30879984606461669</v>
      </c>
      <c r="M2280">
        <v>0.8176940455835694</v>
      </c>
      <c r="N2280">
        <v>1.7883646479862141</v>
      </c>
      <c r="O2280">
        <v>1.9169021045142689</v>
      </c>
      <c r="P2280">
        <v>2.863292701368521</v>
      </c>
      <c r="Q2280">
        <v>3.3610367479455041</v>
      </c>
    </row>
    <row r="2281" spans="1:17" hidden="1" x14ac:dyDescent="0.25">
      <c r="A2281" t="s">
        <v>2</v>
      </c>
      <c r="B2281" t="s">
        <v>2193</v>
      </c>
      <c r="J2281">
        <v>0.1047278940494426</v>
      </c>
      <c r="K2281">
        <v>0.20555317650473351</v>
      </c>
      <c r="L2281">
        <v>0.30879941361293672</v>
      </c>
      <c r="M2281">
        <v>0.81769156096684226</v>
      </c>
      <c r="N2281">
        <v>1.788353067797219</v>
      </c>
      <c r="O2281">
        <v>1.9168959040732449</v>
      </c>
      <c r="P2281">
        <v>2.863285835951785</v>
      </c>
      <c r="Q2281">
        <v>3.3610769172711481</v>
      </c>
    </row>
    <row r="2282" spans="1:17" hidden="1" x14ac:dyDescent="0.25">
      <c r="A2282" t="s">
        <v>2</v>
      </c>
      <c r="B2282" t="s">
        <v>2194</v>
      </c>
      <c r="J2282">
        <v>41.279907891312867</v>
      </c>
      <c r="K2282">
        <v>42.911762921344973</v>
      </c>
      <c r="L2282">
        <v>51.555408002192323</v>
      </c>
      <c r="M2282">
        <v>71.174995620944472</v>
      </c>
      <c r="N2282">
        <v>71.958949943904358</v>
      </c>
      <c r="O2282">
        <v>72.474644558343769</v>
      </c>
      <c r="P2282">
        <v>72.770460924612252</v>
      </c>
      <c r="Q2282">
        <v>73.213221184777836</v>
      </c>
    </row>
    <row r="2283" spans="1:17" hidden="1" x14ac:dyDescent="0.25">
      <c r="A2283" t="s">
        <v>2</v>
      </c>
      <c r="B2283" t="s">
        <v>2195</v>
      </c>
      <c r="C2283">
        <v>7.3920844133536452</v>
      </c>
      <c r="D2283">
        <v>7.4352845575343496</v>
      </c>
      <c r="E2283">
        <v>7.4290726739644741</v>
      </c>
      <c r="F2283">
        <v>7.429437366789605</v>
      </c>
      <c r="G2283">
        <v>3.7200098394484629</v>
      </c>
      <c r="H2283">
        <v>3.7204345806122432</v>
      </c>
      <c r="I2283">
        <v>3.7236439866731441</v>
      </c>
      <c r="J2283">
        <v>1.834368447026439</v>
      </c>
      <c r="K2283">
        <v>1.8269894718817019</v>
      </c>
    </row>
    <row r="2284" spans="1:17" hidden="1" x14ac:dyDescent="0.25">
      <c r="A2284" t="s">
        <v>2</v>
      </c>
      <c r="B2284" t="s">
        <v>2196</v>
      </c>
      <c r="J2284">
        <v>8.673193920287817</v>
      </c>
      <c r="K2284">
        <v>9.2657738155202338</v>
      </c>
      <c r="L2284">
        <v>10.082842452875189</v>
      </c>
      <c r="M2284">
        <v>10.381272868137721</v>
      </c>
      <c r="N2284">
        <v>14.180458721991</v>
      </c>
      <c r="O2284">
        <v>11.339702534074251</v>
      </c>
      <c r="P2284">
        <v>12.87044608111327</v>
      </c>
      <c r="Q2284">
        <v>12.48483177330823</v>
      </c>
    </row>
    <row r="2285" spans="1:17" hidden="1" x14ac:dyDescent="0.25">
      <c r="A2285" t="s">
        <v>2</v>
      </c>
      <c r="B2285" t="s">
        <v>2197</v>
      </c>
      <c r="J2285">
        <v>8.6731590473026241</v>
      </c>
      <c r="K2285">
        <v>9.2657503404562309</v>
      </c>
      <c r="L2285">
        <v>10.083113940426481</v>
      </c>
      <c r="M2285">
        <v>10.381438939302731</v>
      </c>
      <c r="N2285">
        <v>14.18075318874712</v>
      </c>
      <c r="O2285">
        <v>11.339775891445051</v>
      </c>
      <c r="P2285">
        <v>12.870493852161291</v>
      </c>
      <c r="Q2285">
        <v>12.484556541627571</v>
      </c>
    </row>
    <row r="2286" spans="1:17" hidden="1" x14ac:dyDescent="0.25">
      <c r="A2286" t="s">
        <v>2</v>
      </c>
      <c r="B2286" t="s">
        <v>2198</v>
      </c>
      <c r="J2286">
        <v>8.6732927177387324</v>
      </c>
      <c r="K2286">
        <v>9.2658443307135432</v>
      </c>
      <c r="L2286">
        <v>10.082536188438191</v>
      </c>
      <c r="M2286">
        <v>10.381107359254409</v>
      </c>
      <c r="N2286">
        <v>14.180244813119071</v>
      </c>
      <c r="O2286">
        <v>11.33962399502558</v>
      </c>
      <c r="P2286">
        <v>12.870394318405751</v>
      </c>
      <c r="Q2286">
        <v>12.485128118179309</v>
      </c>
    </row>
    <row r="2287" spans="1:17" hidden="1" x14ac:dyDescent="0.25">
      <c r="A2287" t="s">
        <v>2</v>
      </c>
      <c r="B2287" t="s">
        <v>2199</v>
      </c>
      <c r="C2287">
        <v>8.9259309126907596</v>
      </c>
      <c r="D2287">
        <v>8.9472450512389283</v>
      </c>
      <c r="E2287">
        <v>8.9444233530852486</v>
      </c>
      <c r="F2287">
        <v>8.943075792983505</v>
      </c>
      <c r="G2287">
        <v>5.9678743357333204</v>
      </c>
      <c r="H2287">
        <v>5.9676457226519606</v>
      </c>
      <c r="I2287">
        <v>5.9696509108758828</v>
      </c>
      <c r="J2287">
        <v>2.4677674107558918</v>
      </c>
      <c r="K2287">
        <v>2.1891526016351679</v>
      </c>
      <c r="L2287">
        <v>1.196113664737205</v>
      </c>
    </row>
    <row r="2288" spans="1:17" hidden="1" x14ac:dyDescent="0.25">
      <c r="A2288" t="s">
        <v>2</v>
      </c>
      <c r="B2288" t="s">
        <v>2200</v>
      </c>
      <c r="C2288">
        <v>846.5426439666503</v>
      </c>
      <c r="D2288">
        <v>848.33174791564443</v>
      </c>
      <c r="E2288">
        <v>678.66807198805498</v>
      </c>
      <c r="F2288">
        <v>678.72674989675011</v>
      </c>
      <c r="G2288">
        <v>678.77902281103798</v>
      </c>
      <c r="H2288">
        <v>678.82059393053157</v>
      </c>
      <c r="I2288">
        <v>678.99163789570616</v>
      </c>
      <c r="J2288">
        <v>25.028504371120221</v>
      </c>
      <c r="K2288">
        <v>14.86231009001887</v>
      </c>
      <c r="L2288">
        <v>9.9271807281709314</v>
      </c>
      <c r="M2288">
        <v>7.2762655936171567</v>
      </c>
      <c r="N2288">
        <v>5.6424640830730333</v>
      </c>
    </row>
    <row r="2289" spans="1:17" hidden="1" x14ac:dyDescent="0.25">
      <c r="A2289" t="s">
        <v>2</v>
      </c>
      <c r="B2289" t="s">
        <v>2201</v>
      </c>
      <c r="C2289">
        <v>68.403217847110426</v>
      </c>
      <c r="D2289">
        <v>68.564879280019397</v>
      </c>
      <c r="E2289">
        <v>45.714195364150648</v>
      </c>
      <c r="F2289">
        <v>45.714524649976269</v>
      </c>
      <c r="G2289">
        <v>45.715233721163663</v>
      </c>
      <c r="H2289">
        <v>45.712389096966987</v>
      </c>
      <c r="I2289">
        <v>45.718156403983663</v>
      </c>
      <c r="J2289">
        <v>2.2210411777452221</v>
      </c>
      <c r="K2289">
        <v>1.481738007875534</v>
      </c>
      <c r="L2289">
        <v>0.979474840210102</v>
      </c>
    </row>
    <row r="2290" spans="1:17" hidden="1" x14ac:dyDescent="0.25">
      <c r="A2290" t="s">
        <v>2</v>
      </c>
      <c r="B2290" t="s">
        <v>2202</v>
      </c>
      <c r="J2290">
        <v>0.56694394443806606</v>
      </c>
      <c r="K2290">
        <v>1.1408879661697191</v>
      </c>
      <c r="L2290">
        <v>1.7174014320998741</v>
      </c>
      <c r="M2290">
        <v>4.60080521398383</v>
      </c>
      <c r="N2290">
        <v>7.7433697505939341</v>
      </c>
      <c r="O2290">
        <v>10.94839515385806</v>
      </c>
      <c r="P2290">
        <v>14.15136848310441</v>
      </c>
      <c r="Q2290">
        <v>17.350755816925481</v>
      </c>
    </row>
    <row r="2291" spans="1:17" hidden="1" x14ac:dyDescent="0.25">
      <c r="A2291" t="s">
        <v>2</v>
      </c>
      <c r="B2291" t="s">
        <v>2203</v>
      </c>
      <c r="J2291">
        <v>0.1096324390081562</v>
      </c>
      <c r="K2291">
        <v>0.21596441483002379</v>
      </c>
      <c r="L2291">
        <v>0.32442472621404589</v>
      </c>
      <c r="M2291">
        <v>0.8595512756963305</v>
      </c>
      <c r="N2291">
        <v>1.918758659777491</v>
      </c>
      <c r="O2291">
        <v>2.0473898451718449</v>
      </c>
      <c r="P2291">
        <v>3.0673556814427489</v>
      </c>
      <c r="Q2291">
        <v>3.6059858814626011</v>
      </c>
    </row>
    <row r="2292" spans="1:17" hidden="1" x14ac:dyDescent="0.25">
      <c r="A2292" t="s">
        <v>2</v>
      </c>
      <c r="B2292" t="s">
        <v>2204</v>
      </c>
      <c r="J2292">
        <v>0.10963240852799409</v>
      </c>
      <c r="K2292">
        <v>0.2159643677080732</v>
      </c>
      <c r="L2292">
        <v>0.32442496662360132</v>
      </c>
      <c r="M2292">
        <v>0.85955253491004702</v>
      </c>
      <c r="N2292">
        <v>1.9187663209771959</v>
      </c>
      <c r="O2292">
        <v>2.04739342176646</v>
      </c>
      <c r="P2292">
        <v>3.0673600359920909</v>
      </c>
      <c r="Q2292">
        <v>3.605965992919379</v>
      </c>
    </row>
    <row r="2293" spans="1:17" hidden="1" x14ac:dyDescent="0.25">
      <c r="A2293" t="s">
        <v>2</v>
      </c>
      <c r="B2293" t="s">
        <v>2205</v>
      </c>
      <c r="J2293">
        <v>0.109632489560036</v>
      </c>
      <c r="K2293">
        <v>0.21596450971732209</v>
      </c>
      <c r="L2293">
        <v>0.32442453288827028</v>
      </c>
      <c r="M2293">
        <v>0.85954993182844075</v>
      </c>
      <c r="N2293">
        <v>1.918753528873862</v>
      </c>
      <c r="O2293">
        <v>2.0473869336229562</v>
      </c>
      <c r="P2293">
        <v>3.0673530173866221</v>
      </c>
      <c r="Q2293">
        <v>3.6060096397053281</v>
      </c>
    </row>
    <row r="2294" spans="1:17" hidden="1" x14ac:dyDescent="0.25">
      <c r="A2294" t="s">
        <v>2</v>
      </c>
      <c r="B2294" t="s">
        <v>2206</v>
      </c>
      <c r="J2294">
        <v>192.4990127122897</v>
      </c>
      <c r="K2294">
        <v>199.25285795782679</v>
      </c>
      <c r="L2294">
        <v>242.5445342185152</v>
      </c>
      <c r="M2294">
        <v>332.96756259390668</v>
      </c>
      <c r="N2294">
        <v>334.77754812129592</v>
      </c>
      <c r="O2294">
        <v>337.24734062535822</v>
      </c>
      <c r="P2294">
        <v>338.58649813915281</v>
      </c>
      <c r="Q2294">
        <v>342.38276061598037</v>
      </c>
    </row>
    <row r="2295" spans="1:17" hidden="1" x14ac:dyDescent="0.25">
      <c r="A2295" t="s">
        <v>2</v>
      </c>
      <c r="B2295" t="s">
        <v>2207</v>
      </c>
      <c r="C2295">
        <v>66.535226626760135</v>
      </c>
      <c r="D2295">
        <v>66.579786705458744</v>
      </c>
      <c r="E2295">
        <v>66.579715231137243</v>
      </c>
      <c r="F2295">
        <v>66.571418612238134</v>
      </c>
      <c r="G2295">
        <v>33.291993243315027</v>
      </c>
      <c r="H2295">
        <v>33.29255730470166</v>
      </c>
      <c r="I2295">
        <v>33.296015527151241</v>
      </c>
      <c r="J2295">
        <v>16.17053270912519</v>
      </c>
      <c r="K2295">
        <v>16.037188645373099</v>
      </c>
    </row>
    <row r="2296" spans="1:17" hidden="1" x14ac:dyDescent="0.25">
      <c r="A2296" t="s">
        <v>2</v>
      </c>
      <c r="B2296" t="s">
        <v>2208</v>
      </c>
      <c r="J2296">
        <v>45.253949827929112</v>
      </c>
      <c r="K2296">
        <v>47.515912623667717</v>
      </c>
      <c r="L2296">
        <v>50.976188186228889</v>
      </c>
      <c r="M2296">
        <v>52.468667522420667</v>
      </c>
      <c r="N2296">
        <v>73.774132992788338</v>
      </c>
      <c r="O2296">
        <v>60.926821703695317</v>
      </c>
      <c r="P2296">
        <v>69.609616693784858</v>
      </c>
      <c r="Q2296">
        <v>67.945100858251493</v>
      </c>
    </row>
    <row r="2297" spans="1:17" hidden="1" x14ac:dyDescent="0.25">
      <c r="A2297" t="s">
        <v>2</v>
      </c>
      <c r="B2297" t="s">
        <v>2209</v>
      </c>
      <c r="J2297">
        <v>45.249522065137889</v>
      </c>
      <c r="K2297">
        <v>47.513408156020972</v>
      </c>
      <c r="L2297">
        <v>50.982268488966767</v>
      </c>
      <c r="M2297">
        <v>52.472161069860732</v>
      </c>
      <c r="N2297">
        <v>73.779077054042361</v>
      </c>
      <c r="O2297">
        <v>60.928824096633257</v>
      </c>
      <c r="P2297">
        <v>69.610947805557004</v>
      </c>
      <c r="Q2297">
        <v>67.93721610850514</v>
      </c>
    </row>
    <row r="2298" spans="1:17" hidden="1" x14ac:dyDescent="0.25">
      <c r="A2298" t="s">
        <v>2</v>
      </c>
      <c r="B2298" t="s">
        <v>2210</v>
      </c>
      <c r="J2298">
        <v>45.258853582674362</v>
      </c>
      <c r="K2298">
        <v>47.518557459784077</v>
      </c>
      <c r="L2298">
        <v>50.969331726850832</v>
      </c>
      <c r="M2298">
        <v>52.464922067992148</v>
      </c>
      <c r="N2298">
        <v>73.7691444844112</v>
      </c>
      <c r="O2298">
        <v>60.924667032277313</v>
      </c>
      <c r="P2298">
        <v>69.608195524835622</v>
      </c>
      <c r="Q2298">
        <v>67.953596234128923</v>
      </c>
    </row>
    <row r="2299" spans="1:17" hidden="1" x14ac:dyDescent="0.25">
      <c r="A2299" t="s">
        <v>2</v>
      </c>
      <c r="B2299" t="s">
        <v>2211</v>
      </c>
      <c r="C2299">
        <v>46.069723315044023</v>
      </c>
      <c r="D2299">
        <v>46.068543958295429</v>
      </c>
      <c r="E2299">
        <v>46.067282064890613</v>
      </c>
      <c r="F2299">
        <v>46.064758490015798</v>
      </c>
      <c r="G2299">
        <v>30.71224844787951</v>
      </c>
      <c r="H2299">
        <v>30.71245937773417</v>
      </c>
      <c r="I2299">
        <v>30.714282641797411</v>
      </c>
      <c r="J2299">
        <v>12.77090046351182</v>
      </c>
      <c r="K2299">
        <v>11.36054535371996</v>
      </c>
      <c r="L2299">
        <v>6.1838038205526633</v>
      </c>
    </row>
    <row r="2300" spans="1:17" hidden="1" x14ac:dyDescent="0.25">
      <c r="A2300" t="s">
        <v>2</v>
      </c>
      <c r="B2300" t="s">
        <v>2212</v>
      </c>
      <c r="C2300">
        <v>2760.8116636729392</v>
      </c>
      <c r="D2300">
        <v>2766.6486129963828</v>
      </c>
      <c r="E2300">
        <v>2213.2601261708592</v>
      </c>
      <c r="F2300">
        <v>2213.46093843673</v>
      </c>
      <c r="G2300">
        <v>2213.6507939957742</v>
      </c>
      <c r="H2300">
        <v>2213.785299432303</v>
      </c>
      <c r="I2300">
        <v>2214.4354730108898</v>
      </c>
      <c r="J2300">
        <v>73.268657370595832</v>
      </c>
      <c r="K2300">
        <v>42.261438948160489</v>
      </c>
      <c r="L2300">
        <v>28.440680099753589</v>
      </c>
      <c r="M2300">
        <v>21.009839350163269</v>
      </c>
      <c r="N2300">
        <v>16.4438764840685</v>
      </c>
    </row>
    <row r="2301" spans="1:17" hidden="1" x14ac:dyDescent="0.25">
      <c r="A2301" t="s">
        <v>2</v>
      </c>
      <c r="B2301" t="s">
        <v>2213</v>
      </c>
      <c r="C2301">
        <v>483.2982774461762</v>
      </c>
      <c r="D2301">
        <v>484.26338961657632</v>
      </c>
      <c r="E2301">
        <v>322.85113165885031</v>
      </c>
      <c r="F2301">
        <v>322.85008266250929</v>
      </c>
      <c r="G2301">
        <v>322.84835524256198</v>
      </c>
      <c r="H2301">
        <v>322.84784784330373</v>
      </c>
      <c r="I2301">
        <v>322.85353594382559</v>
      </c>
      <c r="J2301">
        <v>15.35622713440319</v>
      </c>
      <c r="K2301">
        <v>10.27272636639402</v>
      </c>
      <c r="L2301">
        <v>6.8306044306406584</v>
      </c>
    </row>
    <row r="2302" spans="1:17" x14ac:dyDescent="0.25">
      <c r="A2302" t="s">
        <v>2</v>
      </c>
      <c r="B2302" t="s">
        <v>2214</v>
      </c>
      <c r="J2302">
        <v>7.2990395720642261E-3</v>
      </c>
      <c r="K2302">
        <v>8.3906503286948868E-3</v>
      </c>
      <c r="L2302">
        <v>7.8952202010340172E-3</v>
      </c>
      <c r="M2302">
        <v>4.1546339314212357E-3</v>
      </c>
      <c r="N2302">
        <v>2.2565241115152911E-3</v>
      </c>
      <c r="O2302">
        <v>2.8903402686658009E-3</v>
      </c>
      <c r="P2302">
        <v>4.7426313837177544E-3</v>
      </c>
      <c r="Q2302">
        <v>1.3598592064170349E-2</v>
      </c>
    </row>
    <row r="2303" spans="1:17" hidden="1" x14ac:dyDescent="0.25">
      <c r="A2303" t="s">
        <v>2</v>
      </c>
      <c r="B2303" t="s">
        <v>2215</v>
      </c>
      <c r="J2303">
        <v>0.48400461993342908</v>
      </c>
      <c r="K2303">
        <v>0.9756373034821425</v>
      </c>
      <c r="L2303">
        <v>1.469183185737011</v>
      </c>
      <c r="M2303">
        <v>3.9382652561450691</v>
      </c>
      <c r="N2303">
        <v>6.4135998268666823</v>
      </c>
      <c r="O2303">
        <v>8.8899786810059602</v>
      </c>
      <c r="P2303">
        <v>11.365941244135939</v>
      </c>
      <c r="Q2303">
        <v>13.844357500496921</v>
      </c>
    </row>
    <row r="2304" spans="1:17" hidden="1" x14ac:dyDescent="0.25">
      <c r="A2304" t="s">
        <v>2</v>
      </c>
      <c r="B2304" t="s">
        <v>2216</v>
      </c>
      <c r="J2304">
        <v>7.3629888218378459E-2</v>
      </c>
      <c r="K2304">
        <v>0.15840338264160569</v>
      </c>
      <c r="L2304">
        <v>0.24633805004852219</v>
      </c>
      <c r="M2304">
        <v>0.69802069888395502</v>
      </c>
      <c r="N2304">
        <v>1.164460036297789</v>
      </c>
      <c r="O2304">
        <v>1.8743046487203689</v>
      </c>
      <c r="P2304">
        <v>2.233180180616853</v>
      </c>
      <c r="Q2304">
        <v>2.6903130453505488</v>
      </c>
    </row>
    <row r="2305" spans="1:17" hidden="1" x14ac:dyDescent="0.25">
      <c r="A2305" t="s">
        <v>2</v>
      </c>
      <c r="B2305" t="s">
        <v>2217</v>
      </c>
      <c r="J2305">
        <v>7.3629882266205371E-2</v>
      </c>
      <c r="K2305">
        <v>0.1584033822316053</v>
      </c>
      <c r="L2305">
        <v>0.2463383852567885</v>
      </c>
      <c r="M2305">
        <v>0.69802225665336903</v>
      </c>
      <c r="N2305">
        <v>1.1644625624096201</v>
      </c>
      <c r="O2305">
        <v>1.8743083220086041</v>
      </c>
      <c r="P2305">
        <v>2.2331831762736698</v>
      </c>
      <c r="Q2305">
        <v>2.690308914489167</v>
      </c>
    </row>
    <row r="2306" spans="1:17" x14ac:dyDescent="0.25">
      <c r="A2306" t="s">
        <v>2</v>
      </c>
      <c r="B2306" t="s">
        <v>2218</v>
      </c>
      <c r="J2306">
        <v>4.1929405762016637E-3</v>
      </c>
      <c r="K2306">
        <v>4.9918408547971601E-3</v>
      </c>
      <c r="L2306">
        <v>5.66934949714956E-3</v>
      </c>
      <c r="M2306">
        <v>6.8321266605059919E-3</v>
      </c>
      <c r="N2306">
        <v>7.7056900652249681E-3</v>
      </c>
      <c r="O2306">
        <v>6.7538460560140502E-3</v>
      </c>
      <c r="P2306">
        <v>5.5627095790237594E-3</v>
      </c>
      <c r="Q2306">
        <v>1.101749637286416E-2</v>
      </c>
    </row>
    <row r="2307" spans="1:17" hidden="1" x14ac:dyDescent="0.25">
      <c r="A2307" t="s">
        <v>2</v>
      </c>
      <c r="B2307" t="s">
        <v>2219</v>
      </c>
      <c r="J2307">
        <v>7.3629893690866477E-2</v>
      </c>
      <c r="K2307">
        <v>0.15840338018519071</v>
      </c>
      <c r="L2307">
        <v>0.24633781474649091</v>
      </c>
      <c r="M2307">
        <v>0.69801960042837363</v>
      </c>
      <c r="N2307">
        <v>1.164458290546226</v>
      </c>
      <c r="O2307">
        <v>1.874302064787601</v>
      </c>
      <c r="P2307">
        <v>2.2331782491229708</v>
      </c>
      <c r="Q2307">
        <v>2.6903159999337509</v>
      </c>
    </row>
    <row r="2308" spans="1:17" hidden="1" x14ac:dyDescent="0.25">
      <c r="A2308" t="s">
        <v>2</v>
      </c>
      <c r="B2308" t="s">
        <v>2220</v>
      </c>
      <c r="J2308">
        <v>2.681619729286493E-2</v>
      </c>
      <c r="K2308">
        <v>5.4505640682570272E-2</v>
      </c>
      <c r="L2308">
        <v>8.2408055164482102E-2</v>
      </c>
      <c r="M2308">
        <v>0.22376242723632009</v>
      </c>
      <c r="N2308">
        <v>0.36813169691529291</v>
      </c>
      <c r="O2308">
        <v>0.43384797345893539</v>
      </c>
      <c r="P2308">
        <v>0.54963609035575367</v>
      </c>
      <c r="Q2308">
        <v>0.72007249171030996</v>
      </c>
    </row>
    <row r="2309" spans="1:17" x14ac:dyDescent="0.25">
      <c r="A2309" t="s">
        <v>2</v>
      </c>
      <c r="B2309" t="s">
        <v>2221</v>
      </c>
      <c r="J2309">
        <v>4.1211651258446606E-3</v>
      </c>
      <c r="K2309">
        <v>5.6390955904329207E-3</v>
      </c>
      <c r="L2309">
        <v>6.4086456020020187E-3</v>
      </c>
      <c r="M2309">
        <v>5.8385025043812397E-3</v>
      </c>
      <c r="N2309">
        <v>3.266387572914438E-3</v>
      </c>
      <c r="O2309">
        <v>3.7085031795295359E-3</v>
      </c>
      <c r="P2309">
        <v>5.1038876942779152E-3</v>
      </c>
      <c r="Q2309">
        <v>1.183707421905901E-2</v>
      </c>
    </row>
    <row r="2310" spans="1:17" x14ac:dyDescent="0.25">
      <c r="A2310" t="s">
        <v>2</v>
      </c>
      <c r="B2310" t="s">
        <v>2222</v>
      </c>
      <c r="C2310">
        <v>3.185016451414889E-2</v>
      </c>
      <c r="D2310">
        <v>0.6801092642680584</v>
      </c>
      <c r="E2310">
        <v>1.358230734032615</v>
      </c>
      <c r="F2310">
        <v>2.044835286389703</v>
      </c>
      <c r="G2310">
        <v>91.272697873487999</v>
      </c>
      <c r="H2310">
        <v>91.987994072482266</v>
      </c>
      <c r="I2310">
        <v>92.471669594792232</v>
      </c>
      <c r="J2310">
        <v>40.02284851522009</v>
      </c>
      <c r="K2310">
        <v>38.365550592515319</v>
      </c>
      <c r="L2310">
        <v>37.817043297277557</v>
      </c>
      <c r="M2310">
        <v>0.16823589612383641</v>
      </c>
      <c r="N2310">
        <v>2.3115498072298559E-3</v>
      </c>
      <c r="O2310">
        <v>2.9495752558788579E-3</v>
      </c>
      <c r="P2310">
        <v>4.8611132830436426E-3</v>
      </c>
      <c r="Q2310">
        <v>1.4230530025297341E-2</v>
      </c>
    </row>
    <row r="2311" spans="1:17" hidden="1" x14ac:dyDescent="0.25">
      <c r="A2311" t="s">
        <v>2</v>
      </c>
      <c r="B2311" t="s">
        <v>2223</v>
      </c>
      <c r="J2311">
        <v>103.3246478328951</v>
      </c>
      <c r="K2311">
        <v>106.9468717875795</v>
      </c>
      <c r="L2311">
        <v>124.5182019194075</v>
      </c>
      <c r="M2311">
        <v>171.99609908149989</v>
      </c>
      <c r="N2311">
        <v>174.1462450866232</v>
      </c>
      <c r="O2311">
        <v>176.643456776477</v>
      </c>
      <c r="P2311">
        <v>178.3372210574432</v>
      </c>
      <c r="Q2311">
        <v>181.93561843510511</v>
      </c>
    </row>
    <row r="2312" spans="1:17" hidden="1" x14ac:dyDescent="0.25">
      <c r="A2312" t="s">
        <v>2</v>
      </c>
      <c r="B2312" t="s">
        <v>2224</v>
      </c>
      <c r="C2312">
        <v>11.00872647811954</v>
      </c>
      <c r="D2312">
        <v>11.049096943111101</v>
      </c>
      <c r="E2312">
        <v>11.045403366876471</v>
      </c>
      <c r="F2312">
        <v>11.044237753213251</v>
      </c>
      <c r="G2312">
        <v>5.5274009412932879</v>
      </c>
      <c r="H2312">
        <v>5.5277909720189902</v>
      </c>
      <c r="I2312">
        <v>5.5310124957234148</v>
      </c>
      <c r="J2312">
        <v>2.7412322476448581</v>
      </c>
      <c r="K2312">
        <v>2.734378992095853</v>
      </c>
    </row>
    <row r="2313" spans="1:17" hidden="1" x14ac:dyDescent="0.25">
      <c r="A2313" t="s">
        <v>2</v>
      </c>
      <c r="B2313" t="s">
        <v>2225</v>
      </c>
      <c r="J2313">
        <v>31.740429839477919</v>
      </c>
      <c r="K2313">
        <v>33.227937725424702</v>
      </c>
      <c r="L2313">
        <v>33.626099541005509</v>
      </c>
      <c r="M2313">
        <v>33.885648175075247</v>
      </c>
      <c r="N2313">
        <v>34.484856438939723</v>
      </c>
      <c r="O2313">
        <v>40.181530539426248</v>
      </c>
      <c r="P2313">
        <v>36.514939304773662</v>
      </c>
      <c r="Q2313">
        <v>36.098432243359042</v>
      </c>
    </row>
    <row r="2314" spans="1:17" hidden="1" x14ac:dyDescent="0.25">
      <c r="A2314" t="s">
        <v>2</v>
      </c>
      <c r="B2314" t="s">
        <v>2226</v>
      </c>
      <c r="J2314">
        <v>31.740905786592769</v>
      </c>
      <c r="K2314">
        <v>33.228116713521153</v>
      </c>
      <c r="L2314">
        <v>33.633158487509696</v>
      </c>
      <c r="M2314">
        <v>33.889645785330217</v>
      </c>
      <c r="N2314">
        <v>34.487238495381213</v>
      </c>
      <c r="O2314">
        <v>40.183365012918173</v>
      </c>
      <c r="P2314">
        <v>36.515904883883977</v>
      </c>
      <c r="Q2314">
        <v>36.097721439800907</v>
      </c>
    </row>
    <row r="2315" spans="1:17" x14ac:dyDescent="0.25">
      <c r="A2315" t="s">
        <v>2</v>
      </c>
      <c r="B2315" t="s">
        <v>2227</v>
      </c>
      <c r="C2315">
        <v>2.5447115400391018E-2</v>
      </c>
      <c r="D2315">
        <v>4.7995329248933558E-2</v>
      </c>
      <c r="E2315">
        <v>6.9048133647298851E-2</v>
      </c>
      <c r="F2315">
        <v>8.1631083905931726E-2</v>
      </c>
      <c r="G2315">
        <v>9.3225139022243803E-2</v>
      </c>
      <c r="H2315">
        <v>9.8259215436675179E-2</v>
      </c>
      <c r="I2315">
        <v>0.1194976559943657</v>
      </c>
      <c r="J2315">
        <v>8.7423144249206636E-2</v>
      </c>
      <c r="K2315">
        <v>8.8059725858863069E-2</v>
      </c>
      <c r="L2315">
        <v>8.8547122472848905E-2</v>
      </c>
      <c r="M2315">
        <v>8.9251509189233774E-2</v>
      </c>
      <c r="N2315">
        <v>7.8721354719628836E-2</v>
      </c>
      <c r="O2315">
        <v>2.221852843725396E-2</v>
      </c>
      <c r="P2315">
        <v>6.0653555279578499E-3</v>
      </c>
      <c r="Q2315">
        <v>1.2416994217377381E-2</v>
      </c>
    </row>
    <row r="2316" spans="1:17" hidden="1" x14ac:dyDescent="0.25">
      <c r="A2316" t="s">
        <v>2</v>
      </c>
      <c r="B2316" t="s">
        <v>2228</v>
      </c>
      <c r="J2316">
        <v>31.74013641020079</v>
      </c>
      <c r="K2316">
        <v>33.227844274315437</v>
      </c>
      <c r="L2316">
        <v>33.621139532109133</v>
      </c>
      <c r="M2316">
        <v>33.882863462176367</v>
      </c>
      <c r="N2316">
        <v>34.48324618134609</v>
      </c>
      <c r="O2316">
        <v>40.180274720247731</v>
      </c>
      <c r="P2316">
        <v>36.514292986955347</v>
      </c>
      <c r="Q2316">
        <v>36.098976878787752</v>
      </c>
    </row>
    <row r="2317" spans="1:17" hidden="1" x14ac:dyDescent="0.25">
      <c r="A2317" t="s">
        <v>2</v>
      </c>
      <c r="B2317" t="s">
        <v>2229</v>
      </c>
      <c r="C2317">
        <v>32.581851535143556</v>
      </c>
      <c r="D2317">
        <v>27.366754605329319</v>
      </c>
      <c r="E2317">
        <v>27.47328106748213</v>
      </c>
      <c r="F2317">
        <v>27.542954786350219</v>
      </c>
      <c r="G2317">
        <v>27.61042845729899</v>
      </c>
      <c r="H2317">
        <v>27.662928273433831</v>
      </c>
      <c r="I2317">
        <v>20.854530773682601</v>
      </c>
      <c r="J2317">
        <v>8.9278826632454624</v>
      </c>
      <c r="K2317">
        <v>7.8144811471307296</v>
      </c>
      <c r="L2317">
        <v>5.8509644364406919</v>
      </c>
      <c r="M2317">
        <v>3.6907299138613112</v>
      </c>
      <c r="N2317">
        <v>1.2780179296793921</v>
      </c>
    </row>
    <row r="2318" spans="1:17" hidden="1" x14ac:dyDescent="0.25">
      <c r="A2318" t="s">
        <v>2</v>
      </c>
      <c r="B2318" t="s">
        <v>2230</v>
      </c>
      <c r="J2318">
        <v>8.5801460688847708</v>
      </c>
      <c r="K2318">
        <v>9.6515167081854241</v>
      </c>
      <c r="L2318">
        <v>9.9772082704095659</v>
      </c>
      <c r="M2318">
        <v>10.81304032523286</v>
      </c>
      <c r="N2318">
        <v>11.32680695700148</v>
      </c>
      <c r="O2318">
        <v>9.7118173536342596</v>
      </c>
      <c r="P2318">
        <v>9.3861974562491142</v>
      </c>
      <c r="Q2318">
        <v>9.9221582668701966</v>
      </c>
    </row>
    <row r="2319" spans="1:17" x14ac:dyDescent="0.25">
      <c r="A2319" t="s">
        <v>2</v>
      </c>
      <c r="B2319" t="s">
        <v>2231</v>
      </c>
      <c r="C2319">
        <v>0.30723078320019442</v>
      </c>
      <c r="D2319">
        <v>0.88911659686185607</v>
      </c>
      <c r="E2319">
        <v>12.320244262635599</v>
      </c>
      <c r="F2319">
        <v>12.469053814057251</v>
      </c>
      <c r="G2319">
        <v>12.61892165408344</v>
      </c>
      <c r="H2319">
        <v>12.77044714256151</v>
      </c>
      <c r="I2319">
        <v>13.5849533983538</v>
      </c>
      <c r="J2319">
        <v>5.099691727709514</v>
      </c>
      <c r="K2319">
        <v>4.4024053282615379</v>
      </c>
      <c r="L2319">
        <v>3.6661290662379931</v>
      </c>
      <c r="M2319">
        <v>1.44212006256267</v>
      </c>
      <c r="N2319">
        <v>3.971157179875842E-3</v>
      </c>
      <c r="O2319">
        <v>4.3493351137563934E-3</v>
      </c>
      <c r="P2319">
        <v>6.0066537938251738E-3</v>
      </c>
      <c r="Q2319">
        <v>1.488640154341603E-2</v>
      </c>
    </row>
    <row r="2320" spans="1:17" hidden="1" x14ac:dyDescent="0.25">
      <c r="A2320" t="s">
        <v>2</v>
      </c>
      <c r="B2320" t="s">
        <v>2232</v>
      </c>
      <c r="C2320">
        <v>3.006068626633708</v>
      </c>
      <c r="D2320">
        <v>3.3776333519465829</v>
      </c>
      <c r="E2320">
        <v>2.2588957544354469</v>
      </c>
      <c r="F2320">
        <v>2.2574180560301071</v>
      </c>
      <c r="G2320">
        <v>2.257420285292318</v>
      </c>
      <c r="H2320">
        <v>2.2588249312244741</v>
      </c>
      <c r="I2320">
        <v>2.261368687745811</v>
      </c>
      <c r="J2320">
        <v>0.54786452486608916</v>
      </c>
      <c r="K2320">
        <v>0.5382092531294228</v>
      </c>
      <c r="L2320">
        <v>0.32460603947833822</v>
      </c>
    </row>
    <row r="2321" spans="1:17" x14ac:dyDescent="0.25">
      <c r="A2321" t="s">
        <v>2</v>
      </c>
      <c r="B2321" t="s">
        <v>2233</v>
      </c>
      <c r="J2321">
        <v>6.6659813506111552E-3</v>
      </c>
      <c r="K2321">
        <v>7.9619391713129442E-3</v>
      </c>
      <c r="L2321">
        <v>7.4369077338319869E-3</v>
      </c>
      <c r="M2321">
        <v>4.0442268408089942E-3</v>
      </c>
      <c r="N2321">
        <v>2.227135648589419E-3</v>
      </c>
      <c r="O2321">
        <v>2.855847023727529E-3</v>
      </c>
      <c r="P2321">
        <v>4.6801682957361684E-3</v>
      </c>
      <c r="Q2321">
        <v>1.3340879942347179E-2</v>
      </c>
    </row>
    <row r="2322" spans="1:17" hidden="1" x14ac:dyDescent="0.25">
      <c r="A2322" t="s">
        <v>2</v>
      </c>
      <c r="B2322" t="s">
        <v>2234</v>
      </c>
      <c r="J2322">
        <v>0.26459865148837453</v>
      </c>
      <c r="K2322">
        <v>0.53598503980969547</v>
      </c>
      <c r="L2322">
        <v>0.80952458591538834</v>
      </c>
      <c r="M2322">
        <v>2.1781922068975801</v>
      </c>
      <c r="N2322">
        <v>3.6314340484985159</v>
      </c>
      <c r="O2322">
        <v>5.1039368173118831</v>
      </c>
      <c r="P2322">
        <v>6.5753233039706478</v>
      </c>
      <c r="Q2322">
        <v>8.0419657161293649</v>
      </c>
    </row>
    <row r="2323" spans="1:17" hidden="1" x14ac:dyDescent="0.25">
      <c r="A2323" t="s">
        <v>2</v>
      </c>
      <c r="B2323" t="s">
        <v>2235</v>
      </c>
      <c r="J2323">
        <v>3.6143064054812581E-2</v>
      </c>
      <c r="K2323">
        <v>7.8363094758464744E-2</v>
      </c>
      <c r="L2323">
        <v>0.121970280847047</v>
      </c>
      <c r="M2323">
        <v>0.3465132483125774</v>
      </c>
      <c r="N2323">
        <v>0.59246922298441285</v>
      </c>
      <c r="O2323">
        <v>0.96824442458138926</v>
      </c>
      <c r="P2323">
        <v>1.1640848596448219</v>
      </c>
      <c r="Q2323">
        <v>1.408891270902868</v>
      </c>
    </row>
    <row r="2324" spans="1:17" hidden="1" x14ac:dyDescent="0.25">
      <c r="A2324" t="s">
        <v>2</v>
      </c>
      <c r="B2324" t="s">
        <v>2236</v>
      </c>
      <c r="J2324">
        <v>3.6143059499334697E-2</v>
      </c>
      <c r="K2324">
        <v>7.836309161694438E-2</v>
      </c>
      <c r="L2324">
        <v>0.1219703631639367</v>
      </c>
      <c r="M2324">
        <v>0.34651362091494359</v>
      </c>
      <c r="N2324">
        <v>0.59246984015461213</v>
      </c>
      <c r="O2324">
        <v>0.96824532223004933</v>
      </c>
      <c r="P2324">
        <v>1.1640854992500349</v>
      </c>
      <c r="Q2324">
        <v>1.408889996987422</v>
      </c>
    </row>
    <row r="2325" spans="1:17" x14ac:dyDescent="0.25">
      <c r="A2325" t="s">
        <v>2</v>
      </c>
      <c r="B2325" t="s">
        <v>2237</v>
      </c>
      <c r="J2325">
        <v>3.7682330353349769E-3</v>
      </c>
      <c r="K2325">
        <v>4.5470682011514224E-3</v>
      </c>
      <c r="L2325">
        <v>5.193429420510088E-3</v>
      </c>
      <c r="M2325">
        <v>6.3914231008898341E-3</v>
      </c>
      <c r="N2325">
        <v>7.2821074656457437E-3</v>
      </c>
      <c r="O2325">
        <v>6.4336862366536959E-3</v>
      </c>
      <c r="P2325">
        <v>5.3207381484486451E-3</v>
      </c>
      <c r="Q2325">
        <v>1.036353294364833E-2</v>
      </c>
    </row>
    <row r="2326" spans="1:17" hidden="1" x14ac:dyDescent="0.25">
      <c r="A2326" t="s">
        <v>2</v>
      </c>
      <c r="B2326" t="s">
        <v>2238</v>
      </c>
      <c r="J2326">
        <v>3.6143067220282737E-2</v>
      </c>
      <c r="K2326">
        <v>7.8363092556333877E-2</v>
      </c>
      <c r="L2326">
        <v>0.12197022188623351</v>
      </c>
      <c r="M2326">
        <v>0.34651298635093059</v>
      </c>
      <c r="N2326">
        <v>0.59246880486959563</v>
      </c>
      <c r="O2326">
        <v>0.96824380386239028</v>
      </c>
      <c r="P2326">
        <v>1.1640845316671291</v>
      </c>
      <c r="Q2326">
        <v>1.4088921932039029</v>
      </c>
    </row>
    <row r="2327" spans="1:17" hidden="1" x14ac:dyDescent="0.25">
      <c r="A2327" t="s">
        <v>2</v>
      </c>
      <c r="B2327" t="s">
        <v>2239</v>
      </c>
      <c r="J2327">
        <v>1.6782424619286539E-2</v>
      </c>
      <c r="K2327">
        <v>3.4184364905401311E-2</v>
      </c>
      <c r="L2327">
        <v>5.1792763597658741E-2</v>
      </c>
      <c r="M2327">
        <v>0.14149719186272081</v>
      </c>
      <c r="N2327">
        <v>0.23865187029451321</v>
      </c>
      <c r="O2327">
        <v>0.28519911188979419</v>
      </c>
      <c r="P2327">
        <v>0.36425518667403378</v>
      </c>
      <c r="Q2327">
        <v>0.47922590023511041</v>
      </c>
    </row>
    <row r="2328" spans="1:17" x14ac:dyDescent="0.25">
      <c r="A2328" t="s">
        <v>2</v>
      </c>
      <c r="B2328" t="s">
        <v>2240</v>
      </c>
      <c r="J2328">
        <v>3.4724722389628498E-3</v>
      </c>
      <c r="K2328">
        <v>4.9427326056885766E-3</v>
      </c>
      <c r="L2328">
        <v>5.77844223665234E-3</v>
      </c>
      <c r="M2328">
        <v>5.466300347847829E-3</v>
      </c>
      <c r="N2328">
        <v>3.094224980258155E-3</v>
      </c>
      <c r="O2328">
        <v>3.5361263139878601E-3</v>
      </c>
      <c r="P2328">
        <v>4.8608736048752496E-3</v>
      </c>
      <c r="Q2328">
        <v>1.117445878847328E-2</v>
      </c>
    </row>
    <row r="2329" spans="1:17" x14ac:dyDescent="0.25">
      <c r="A2329" t="s">
        <v>2</v>
      </c>
      <c r="B2329" t="s">
        <v>2241</v>
      </c>
      <c r="C2329">
        <v>3.2272657618203623E-2</v>
      </c>
      <c r="D2329">
        <v>0.64150511074254535</v>
      </c>
      <c r="E2329">
        <v>1.2818658647696319</v>
      </c>
      <c r="F2329">
        <v>1.92812070255971</v>
      </c>
      <c r="G2329">
        <v>108.5437084608014</v>
      </c>
      <c r="H2329">
        <v>109.2164863450504</v>
      </c>
      <c r="I2329">
        <v>109.4859845582374</v>
      </c>
      <c r="J2329">
        <v>47.286119152443987</v>
      </c>
      <c r="K2329">
        <v>45.346032614396911</v>
      </c>
      <c r="L2329">
        <v>45.043900907250787</v>
      </c>
      <c r="M2329">
        <v>0.12092678126966031</v>
      </c>
      <c r="N2329">
        <v>2.3118349247348391E-3</v>
      </c>
      <c r="O2329">
        <v>2.9500362072646912E-3</v>
      </c>
      <c r="P2329">
        <v>4.8625404092363413E-3</v>
      </c>
      <c r="Q2329">
        <v>1.4244738703625651E-2</v>
      </c>
    </row>
    <row r="2330" spans="1:17" hidden="1" x14ac:dyDescent="0.25">
      <c r="A2330" t="s">
        <v>2</v>
      </c>
      <c r="B2330" t="s">
        <v>2242</v>
      </c>
      <c r="J2330">
        <v>123.12768135234499</v>
      </c>
      <c r="K2330">
        <v>127.7894156014473</v>
      </c>
      <c r="L2330">
        <v>150.8964819755582</v>
      </c>
      <c r="M2330">
        <v>209.37695328952489</v>
      </c>
      <c r="N2330">
        <v>210.53109956898291</v>
      </c>
      <c r="O2330">
        <v>212.99926621666651</v>
      </c>
      <c r="P2330">
        <v>214.85648578774669</v>
      </c>
      <c r="Q2330">
        <v>219.32842394838141</v>
      </c>
    </row>
    <row r="2331" spans="1:17" hidden="1" x14ac:dyDescent="0.25">
      <c r="A2331" t="s">
        <v>2</v>
      </c>
      <c r="B2331" t="s">
        <v>2243</v>
      </c>
      <c r="C2331">
        <v>16.581255054764249</v>
      </c>
      <c r="D2331">
        <v>16.621432319377998</v>
      </c>
      <c r="E2331">
        <v>16.616021370522411</v>
      </c>
      <c r="F2331">
        <v>16.6155392291349</v>
      </c>
      <c r="G2331">
        <v>8.3141766665161771</v>
      </c>
      <c r="H2331">
        <v>8.3137759218226055</v>
      </c>
      <c r="I2331">
        <v>8.3175836905396121</v>
      </c>
      <c r="J2331">
        <v>4.1126048223867828</v>
      </c>
      <c r="K2331">
        <v>4.0998999612319071</v>
      </c>
    </row>
    <row r="2332" spans="1:17" hidden="1" x14ac:dyDescent="0.25">
      <c r="A2332" t="s">
        <v>2</v>
      </c>
      <c r="B2332" t="s">
        <v>2244</v>
      </c>
      <c r="J2332">
        <v>34.021579604910123</v>
      </c>
      <c r="K2332">
        <v>35.547165357223903</v>
      </c>
      <c r="L2332">
        <v>35.964562613275469</v>
      </c>
      <c r="M2332">
        <v>36.290581198894017</v>
      </c>
      <c r="N2332">
        <v>36.999970555304976</v>
      </c>
      <c r="O2332">
        <v>43.160416964479523</v>
      </c>
      <c r="P2332">
        <v>39.206914374258467</v>
      </c>
      <c r="Q2332">
        <v>38.764006452343899</v>
      </c>
    </row>
    <row r="2333" spans="1:17" hidden="1" x14ac:dyDescent="0.25">
      <c r="A2333" t="s">
        <v>2</v>
      </c>
      <c r="B2333" t="s">
        <v>2245</v>
      </c>
      <c r="J2333">
        <v>34.022134119403283</v>
      </c>
      <c r="K2333">
        <v>35.547373363881498</v>
      </c>
      <c r="L2333">
        <v>35.972639311799377</v>
      </c>
      <c r="M2333">
        <v>36.295169941245817</v>
      </c>
      <c r="N2333">
        <v>37.002715356306872</v>
      </c>
      <c r="O2333">
        <v>43.162535220374238</v>
      </c>
      <c r="P2333">
        <v>39.208028216264047</v>
      </c>
      <c r="Q2333">
        <v>38.76318642727535</v>
      </c>
    </row>
    <row r="2334" spans="1:17" x14ac:dyDescent="0.25">
      <c r="A2334" t="s">
        <v>2</v>
      </c>
      <c r="B2334" t="s">
        <v>2246</v>
      </c>
      <c r="C2334">
        <v>2.5543271950217519E-2</v>
      </c>
      <c r="D2334">
        <v>4.8477836697983882E-2</v>
      </c>
      <c r="E2334">
        <v>6.9509842065958186E-2</v>
      </c>
      <c r="F2334">
        <v>8.1921683928989311E-2</v>
      </c>
      <c r="G2334">
        <v>9.4321157660840774E-2</v>
      </c>
      <c r="H2334">
        <v>9.9686815228364048E-2</v>
      </c>
      <c r="I2334">
        <v>0.1179581685025773</v>
      </c>
      <c r="J2334">
        <v>8.7732991133759486E-2</v>
      </c>
      <c r="K2334">
        <v>8.8379223426754513E-2</v>
      </c>
      <c r="L2334">
        <v>8.8878741722297094E-2</v>
      </c>
      <c r="M2334">
        <v>8.9597204884858853E-2</v>
      </c>
      <c r="N2334">
        <v>7.9018918046467129E-2</v>
      </c>
      <c r="O2334">
        <v>2.2262279715063199E-2</v>
      </c>
      <c r="P2334">
        <v>6.0704922185026476E-3</v>
      </c>
      <c r="Q2334">
        <v>1.243594652432925E-2</v>
      </c>
    </row>
    <row r="2335" spans="1:17" hidden="1" x14ac:dyDescent="0.25">
      <c r="A2335" t="s">
        <v>2</v>
      </c>
      <c r="B2335" t="s">
        <v>2247</v>
      </c>
      <c r="J2335">
        <v>34.021235082376911</v>
      </c>
      <c r="K2335">
        <v>35.547057012612981</v>
      </c>
      <c r="L2335">
        <v>35.958887659061652</v>
      </c>
      <c r="M2335">
        <v>36.287383045811517</v>
      </c>
      <c r="N2335">
        <v>36.998112748462773</v>
      </c>
      <c r="O2335">
        <v>43.158964595012712</v>
      </c>
      <c r="P2335">
        <v>39.206166561934609</v>
      </c>
      <c r="Q2335">
        <v>38.764631849098691</v>
      </c>
    </row>
    <row r="2336" spans="1:17" hidden="1" x14ac:dyDescent="0.25">
      <c r="A2336" t="s">
        <v>2</v>
      </c>
      <c r="B2336" t="s">
        <v>2248</v>
      </c>
      <c r="C2336">
        <v>37.080691294023318</v>
      </c>
      <c r="D2336">
        <v>31.04852119572034</v>
      </c>
      <c r="E2336">
        <v>31.161725985768829</v>
      </c>
      <c r="F2336">
        <v>31.236772006090931</v>
      </c>
      <c r="G2336">
        <v>31.311273719738001</v>
      </c>
      <c r="H2336">
        <v>31.35814176694792</v>
      </c>
      <c r="I2336">
        <v>23.632133118599349</v>
      </c>
      <c r="J2336">
        <v>10.006787048875159</v>
      </c>
      <c r="K2336">
        <v>8.6883245691074471</v>
      </c>
      <c r="L2336">
        <v>6.4824253474468811</v>
      </c>
      <c r="M2336">
        <v>4.107832006907719</v>
      </c>
      <c r="N2336">
        <v>1.438618807495522</v>
      </c>
    </row>
    <row r="2337" spans="1:17" hidden="1" x14ac:dyDescent="0.25">
      <c r="A2337" t="s">
        <v>2</v>
      </c>
      <c r="B2337" t="s">
        <v>2249</v>
      </c>
      <c r="J2337">
        <v>11.743205005511809</v>
      </c>
      <c r="K2337">
        <v>13.20841734626952</v>
      </c>
      <c r="L2337">
        <v>13.649839918128279</v>
      </c>
      <c r="M2337">
        <v>14.774352368320351</v>
      </c>
      <c r="N2337">
        <v>15.46370911514704</v>
      </c>
      <c r="O2337">
        <v>13.262484742261281</v>
      </c>
      <c r="P2337">
        <v>12.817784248641519</v>
      </c>
      <c r="Q2337">
        <v>13.55002508917025</v>
      </c>
    </row>
    <row r="2338" spans="1:17" x14ac:dyDescent="0.25">
      <c r="A2338" t="s">
        <v>2</v>
      </c>
      <c r="B2338" t="s">
        <v>2250</v>
      </c>
      <c r="C2338">
        <v>0.3994794817941853</v>
      </c>
      <c r="D2338">
        <v>1.1713884544551081</v>
      </c>
      <c r="E2338">
        <v>16.775867172833031</v>
      </c>
      <c r="F2338">
        <v>16.936566551988239</v>
      </c>
      <c r="G2338">
        <v>17.098282099331239</v>
      </c>
      <c r="H2338">
        <v>17.26177717305875</v>
      </c>
      <c r="I2338">
        <v>18.303998040020279</v>
      </c>
      <c r="J2338">
        <v>6.8771871497481314</v>
      </c>
      <c r="K2338">
        <v>5.9280325854424643</v>
      </c>
      <c r="L2338">
        <v>4.9194416699476209</v>
      </c>
      <c r="M2338">
        <v>1.906737180893616</v>
      </c>
      <c r="N2338">
        <v>3.9918943800907897E-3</v>
      </c>
      <c r="O2338">
        <v>4.3752354982807672E-3</v>
      </c>
      <c r="P2338">
        <v>6.0518335476807388E-3</v>
      </c>
      <c r="Q2338">
        <v>1.507348209796419E-2</v>
      </c>
    </row>
    <row r="2339" spans="1:17" hidden="1" x14ac:dyDescent="0.25">
      <c r="A2339" t="s">
        <v>2</v>
      </c>
      <c r="B2339" t="s">
        <v>2251</v>
      </c>
      <c r="C2339">
        <v>4.0890674908813782</v>
      </c>
      <c r="D2339">
        <v>4.5880575575590958</v>
      </c>
      <c r="E2339">
        <v>3.0667838952157869</v>
      </c>
      <c r="F2339">
        <v>3.065160719627523</v>
      </c>
      <c r="G2339">
        <v>3.064449246678588</v>
      </c>
      <c r="H2339">
        <v>3.066622304046458</v>
      </c>
      <c r="I2339">
        <v>3.069283942932663</v>
      </c>
      <c r="J2339">
        <v>0.74374663066796542</v>
      </c>
      <c r="K2339">
        <v>0.73076635916818722</v>
      </c>
      <c r="L2339">
        <v>0.44071478182670548</v>
      </c>
    </row>
    <row r="2340" spans="1:17" x14ac:dyDescent="0.25">
      <c r="A2340" t="s">
        <v>2</v>
      </c>
      <c r="B2340" t="s">
        <v>2252</v>
      </c>
      <c r="J2340">
        <v>7.9244641772020785E-3</v>
      </c>
      <c r="K2340">
        <v>9.1063279668003004E-3</v>
      </c>
      <c r="L2340">
        <v>8.3818722000197302E-3</v>
      </c>
      <c r="M2340">
        <v>4.3161982570080982E-3</v>
      </c>
      <c r="N2340">
        <v>2.301855653042569E-3</v>
      </c>
      <c r="O2340">
        <v>2.9403979828122339E-3</v>
      </c>
      <c r="P2340">
        <v>4.8429057976473611E-3</v>
      </c>
      <c r="Q2340">
        <v>1.4106361817737769E-2</v>
      </c>
    </row>
    <row r="2341" spans="1:17" hidden="1" x14ac:dyDescent="0.25">
      <c r="A2341" t="s">
        <v>2</v>
      </c>
      <c r="B2341" t="s">
        <v>2253</v>
      </c>
      <c r="J2341">
        <v>2.9471193554423452</v>
      </c>
      <c r="K2341">
        <v>5.9019728454646119</v>
      </c>
      <c r="L2341">
        <v>8.8516155845275648</v>
      </c>
      <c r="M2341">
        <v>23.606941437507409</v>
      </c>
      <c r="N2341">
        <v>35.819420430572563</v>
      </c>
      <c r="O2341">
        <v>47.468081355348573</v>
      </c>
      <c r="P2341">
        <v>59.144755802204592</v>
      </c>
      <c r="Q2341">
        <v>71.108871470238554</v>
      </c>
    </row>
    <row r="2342" spans="1:17" hidden="1" x14ac:dyDescent="0.25">
      <c r="A2342" t="s">
        <v>2</v>
      </c>
      <c r="B2342" t="s">
        <v>2254</v>
      </c>
      <c r="J2342">
        <v>0.33356003201087248</v>
      </c>
      <c r="K2342">
        <v>0.71741396762231013</v>
      </c>
      <c r="L2342">
        <v>1.1146115300216699</v>
      </c>
      <c r="M2342">
        <v>3.145189397494363</v>
      </c>
      <c r="N2342">
        <v>4.8791503932426563</v>
      </c>
      <c r="O2342">
        <v>7.5032126781964772</v>
      </c>
      <c r="P2342">
        <v>8.685156859354521</v>
      </c>
      <c r="Q2342">
        <v>10.278609346673811</v>
      </c>
    </row>
    <row r="2343" spans="1:17" hidden="1" x14ac:dyDescent="0.25">
      <c r="A2343" t="s">
        <v>2</v>
      </c>
      <c r="B2343" t="s">
        <v>2255</v>
      </c>
      <c r="J2343">
        <v>0.3335600286396686</v>
      </c>
      <c r="K2343">
        <v>0.71741398493424757</v>
      </c>
      <c r="L2343">
        <v>1.1146189429630939</v>
      </c>
      <c r="M2343">
        <v>3.1452237675231332</v>
      </c>
      <c r="N2343">
        <v>4.8791981737280583</v>
      </c>
      <c r="O2343">
        <v>7.5032760385397754</v>
      </c>
      <c r="P2343">
        <v>8.6852103105901595</v>
      </c>
      <c r="Q2343">
        <v>10.278551414844101</v>
      </c>
    </row>
    <row r="2344" spans="1:17" x14ac:dyDescent="0.25">
      <c r="A2344" t="s">
        <v>2</v>
      </c>
      <c r="B2344" t="s">
        <v>2256</v>
      </c>
      <c r="J2344">
        <v>4.7555509242047222E-3</v>
      </c>
      <c r="K2344">
        <v>5.5851890666974028E-3</v>
      </c>
      <c r="L2344">
        <v>6.2976819896029979E-3</v>
      </c>
      <c r="M2344">
        <v>7.3531588366441553E-3</v>
      </c>
      <c r="N2344">
        <v>8.2268375558355988E-3</v>
      </c>
      <c r="O2344">
        <v>7.1647158693963226E-3</v>
      </c>
      <c r="P2344">
        <v>5.8840741570106696E-3</v>
      </c>
      <c r="Q2344">
        <v>1.1931650916440341E-2</v>
      </c>
    </row>
    <row r="2345" spans="1:17" hidden="1" x14ac:dyDescent="0.25">
      <c r="A2345" t="s">
        <v>2</v>
      </c>
      <c r="B2345" t="s">
        <v>2257</v>
      </c>
      <c r="J2345">
        <v>0.33356003409092022</v>
      </c>
      <c r="K2345">
        <v>0.71741395597651836</v>
      </c>
      <c r="L2345">
        <v>1.1146062830447641</v>
      </c>
      <c r="M2345">
        <v>3.14516512027161</v>
      </c>
      <c r="N2345">
        <v>4.8791173766942517</v>
      </c>
      <c r="O2345">
        <v>7.5031688411242063</v>
      </c>
      <c r="P2345">
        <v>8.6851216405918219</v>
      </c>
      <c r="Q2345">
        <v>10.27865361629863</v>
      </c>
    </row>
    <row r="2346" spans="1:17" hidden="1" x14ac:dyDescent="0.25">
      <c r="A2346" t="s">
        <v>2</v>
      </c>
      <c r="B2346" t="s">
        <v>2258</v>
      </c>
      <c r="J2346">
        <v>0.12573589258039611</v>
      </c>
      <c r="K2346">
        <v>0.25322187102174698</v>
      </c>
      <c r="L2346">
        <v>0.38079257461625521</v>
      </c>
      <c r="M2346">
        <v>1.023345273916819</v>
      </c>
      <c r="N2346">
        <v>1.56851297832395</v>
      </c>
      <c r="O2346">
        <v>1.768353953270593</v>
      </c>
      <c r="P2346">
        <v>2.1793951591473508</v>
      </c>
      <c r="Q2346">
        <v>2.8069634327817639</v>
      </c>
    </row>
    <row r="2347" spans="1:17" x14ac:dyDescent="0.25">
      <c r="A2347" t="s">
        <v>2</v>
      </c>
      <c r="B2347" t="s">
        <v>2259</v>
      </c>
      <c r="J2347">
        <v>6.2246133697232576E-3</v>
      </c>
      <c r="K2347">
        <v>7.3567402484979406E-3</v>
      </c>
      <c r="L2347">
        <v>8.1305427656024852E-3</v>
      </c>
      <c r="M2347">
        <v>6.9436830831654476E-3</v>
      </c>
      <c r="N2347">
        <v>3.694916543322593E-3</v>
      </c>
      <c r="O2347">
        <v>4.1080529800961926E-3</v>
      </c>
      <c r="P2347">
        <v>5.6822546237100787E-3</v>
      </c>
      <c r="Q2347">
        <v>1.3779374889684179E-2</v>
      </c>
    </row>
    <row r="2348" spans="1:17" x14ac:dyDescent="0.25">
      <c r="A2348" t="s">
        <v>2</v>
      </c>
      <c r="B2348" t="s">
        <v>2260</v>
      </c>
      <c r="C2348">
        <v>3.7314812434887053E-2</v>
      </c>
      <c r="D2348">
        <v>3.0959974720757799</v>
      </c>
      <c r="E2348">
        <v>6.2165038165352184</v>
      </c>
      <c r="F2348">
        <v>9.3792442274930465</v>
      </c>
      <c r="G2348">
        <v>352.80710312373083</v>
      </c>
      <c r="H2348">
        <v>356.11350144361438</v>
      </c>
      <c r="I2348">
        <v>359.0017105338955</v>
      </c>
      <c r="J2348">
        <v>154.9874557215266</v>
      </c>
      <c r="K2348">
        <v>148.38385052943539</v>
      </c>
      <c r="L2348">
        <v>142.83204472077969</v>
      </c>
      <c r="M2348">
        <v>0.90602944313471756</v>
      </c>
      <c r="N2348">
        <v>2.312644991426398E-3</v>
      </c>
      <c r="O2348">
        <v>2.9514299516816681E-3</v>
      </c>
      <c r="P2348">
        <v>4.8669958571690734E-3</v>
      </c>
      <c r="Q2348">
        <v>1.429157492401566E-2</v>
      </c>
    </row>
    <row r="2349" spans="1:17" hidden="1" x14ac:dyDescent="0.25">
      <c r="A2349" t="s">
        <v>2</v>
      </c>
      <c r="B2349" t="s">
        <v>2261</v>
      </c>
      <c r="J2349">
        <v>396.33049373477962</v>
      </c>
      <c r="K2349">
        <v>409.35383117343429</v>
      </c>
      <c r="L2349">
        <v>455.60540061329442</v>
      </c>
      <c r="M2349">
        <v>648.61981639104988</v>
      </c>
      <c r="N2349">
        <v>646.1638836639587</v>
      </c>
      <c r="O2349">
        <v>660.50938091071419</v>
      </c>
      <c r="P2349">
        <v>673.13973941263714</v>
      </c>
      <c r="Q2349">
        <v>712.15380802199286</v>
      </c>
    </row>
    <row r="2350" spans="1:17" hidden="1" x14ac:dyDescent="0.25">
      <c r="A2350" t="s">
        <v>2</v>
      </c>
      <c r="B2350" t="s">
        <v>2262</v>
      </c>
      <c r="C2350">
        <v>42.467414187814462</v>
      </c>
      <c r="D2350">
        <v>42.524177973812783</v>
      </c>
      <c r="E2350">
        <v>42.524170270162912</v>
      </c>
      <c r="F2350">
        <v>42.521096067890191</v>
      </c>
      <c r="G2350">
        <v>21.261055485722341</v>
      </c>
      <c r="H2350">
        <v>21.260424710399061</v>
      </c>
      <c r="I2350">
        <v>21.26576226145189</v>
      </c>
      <c r="J2350">
        <v>10.538077400470581</v>
      </c>
      <c r="K2350">
        <v>10.51096819187751</v>
      </c>
    </row>
    <row r="2351" spans="1:17" hidden="1" x14ac:dyDescent="0.25">
      <c r="A2351" t="s">
        <v>2</v>
      </c>
      <c r="B2351" t="s">
        <v>2263</v>
      </c>
      <c r="J2351">
        <v>89.741444021852502</v>
      </c>
      <c r="K2351">
        <v>93.677800798924892</v>
      </c>
      <c r="L2351">
        <v>95.381407361072405</v>
      </c>
      <c r="M2351">
        <v>97.215322575435479</v>
      </c>
      <c r="N2351">
        <v>100.26796844244279</v>
      </c>
      <c r="O2351">
        <v>116.0953323989354</v>
      </c>
      <c r="P2351">
        <v>105.7079573152503</v>
      </c>
      <c r="Q2351">
        <v>104.11635959570459</v>
      </c>
    </row>
    <row r="2352" spans="1:17" hidden="1" x14ac:dyDescent="0.25">
      <c r="A2352" t="s">
        <v>2</v>
      </c>
      <c r="B2352" t="s">
        <v>2264</v>
      </c>
      <c r="J2352">
        <v>89.745294236746787</v>
      </c>
      <c r="K2352">
        <v>93.679297434520436</v>
      </c>
      <c r="L2352">
        <v>95.438743825047297</v>
      </c>
      <c r="M2352">
        <v>97.248597497771996</v>
      </c>
      <c r="N2352">
        <v>100.2883963135253</v>
      </c>
      <c r="O2352">
        <v>116.1108785179688</v>
      </c>
      <c r="P2352">
        <v>105.7161997708107</v>
      </c>
      <c r="Q2352">
        <v>104.11055513123731</v>
      </c>
    </row>
    <row r="2353" spans="1:17" x14ac:dyDescent="0.25">
      <c r="A2353" t="s">
        <v>2</v>
      </c>
      <c r="B2353" t="s">
        <v>2265</v>
      </c>
      <c r="C2353">
        <v>2.632714916770305E-2</v>
      </c>
      <c r="D2353">
        <v>4.9388360639901652E-2</v>
      </c>
      <c r="E2353">
        <v>7.0713603734911631E-2</v>
      </c>
      <c r="F2353">
        <v>8.5413209655572961E-2</v>
      </c>
      <c r="G2353">
        <v>0.1003798390290969</v>
      </c>
      <c r="H2353">
        <v>0.11046935640527079</v>
      </c>
      <c r="I2353">
        <v>0.12643173026795379</v>
      </c>
      <c r="J2353">
        <v>9.3818441964280117E-2</v>
      </c>
      <c r="K2353">
        <v>9.4532168712325559E-2</v>
      </c>
      <c r="L2353">
        <v>9.5116232004404985E-2</v>
      </c>
      <c r="M2353">
        <v>9.5931382715922817E-2</v>
      </c>
      <c r="N2353">
        <v>8.4603904606850647E-2</v>
      </c>
      <c r="O2353">
        <v>2.344011465070334E-2</v>
      </c>
      <c r="P2353">
        <v>6.1188114448393893E-3</v>
      </c>
      <c r="Q2353">
        <v>1.2632644887527991E-2</v>
      </c>
    </row>
    <row r="2354" spans="1:17" hidden="1" x14ac:dyDescent="0.25">
      <c r="A2354" t="s">
        <v>2</v>
      </c>
      <c r="B2354" t="s">
        <v>2266</v>
      </c>
      <c r="J2354">
        <v>89.738994197464393</v>
      </c>
      <c r="K2354">
        <v>93.676904441912569</v>
      </c>
      <c r="L2354">
        <v>95.340996418310169</v>
      </c>
      <c r="M2354">
        <v>97.191954759756413</v>
      </c>
      <c r="N2354">
        <v>100.2538423476805</v>
      </c>
      <c r="O2354">
        <v>116.0844815477403</v>
      </c>
      <c r="P2354">
        <v>105.70222968149299</v>
      </c>
      <c r="Q2354">
        <v>104.12059992776589</v>
      </c>
    </row>
    <row r="2355" spans="1:17" hidden="1" x14ac:dyDescent="0.25">
      <c r="A2355" t="s">
        <v>2</v>
      </c>
      <c r="B2355" t="s">
        <v>2267</v>
      </c>
      <c r="C2355">
        <v>98.172495794817905</v>
      </c>
      <c r="D2355">
        <v>83.047874986040043</v>
      </c>
      <c r="E2355">
        <v>83.364626359703578</v>
      </c>
      <c r="F2355">
        <v>83.565644779045314</v>
      </c>
      <c r="G2355">
        <v>83.751096312457861</v>
      </c>
      <c r="H2355">
        <v>83.900411276300446</v>
      </c>
      <c r="I2355">
        <v>63.208468430438863</v>
      </c>
      <c r="J2355">
        <v>26.701485297845689</v>
      </c>
      <c r="K2355">
        <v>23.10858911733057</v>
      </c>
      <c r="L2355">
        <v>17.268365584195649</v>
      </c>
      <c r="M2355">
        <v>10.99294445730869</v>
      </c>
      <c r="N2355">
        <v>3.8551444098523948</v>
      </c>
    </row>
    <row r="2356" spans="1:17" hidden="1" x14ac:dyDescent="0.25">
      <c r="A2356" t="s">
        <v>2</v>
      </c>
      <c r="B2356" t="s">
        <v>2268</v>
      </c>
      <c r="J2356">
        <v>24.681941221222679</v>
      </c>
      <c r="K2356">
        <v>27.71378670617138</v>
      </c>
      <c r="L2356">
        <v>28.662093708040249</v>
      </c>
      <c r="M2356">
        <v>31.334400200390181</v>
      </c>
      <c r="N2356">
        <v>33.042275420955633</v>
      </c>
      <c r="O2356">
        <v>28.339087979975542</v>
      </c>
      <c r="P2356">
        <v>27.400535496711989</v>
      </c>
      <c r="Q2356">
        <v>28.988307883904469</v>
      </c>
    </row>
    <row r="2357" spans="1:17" x14ac:dyDescent="0.25">
      <c r="A2357" t="s">
        <v>2</v>
      </c>
      <c r="B2357" t="s">
        <v>2269</v>
      </c>
      <c r="C2357">
        <v>0.8839056079822083</v>
      </c>
      <c r="D2357">
        <v>2.6496906215073568</v>
      </c>
      <c r="E2357">
        <v>35.344921663607408</v>
      </c>
      <c r="F2357">
        <v>35.866057662789871</v>
      </c>
      <c r="G2357">
        <v>36.390784759171403</v>
      </c>
      <c r="H2357">
        <v>36.919965892206022</v>
      </c>
      <c r="I2357">
        <v>39.448653725125382</v>
      </c>
      <c r="J2357">
        <v>14.991310072893141</v>
      </c>
      <c r="K2357">
        <v>12.978375013611149</v>
      </c>
      <c r="L2357">
        <v>10.84099435009642</v>
      </c>
      <c r="M2357">
        <v>4.3141557937401611</v>
      </c>
      <c r="N2357">
        <v>4.027152844508778E-3</v>
      </c>
      <c r="O2357">
        <v>4.4206029225084724E-3</v>
      </c>
      <c r="P2357">
        <v>6.1343833701978266E-3</v>
      </c>
      <c r="Q2357">
        <v>1.543177192859602E-2</v>
      </c>
    </row>
    <row r="2358" spans="1:17" hidden="1" x14ac:dyDescent="0.25">
      <c r="A2358" t="s">
        <v>2</v>
      </c>
      <c r="B2358" t="s">
        <v>2270</v>
      </c>
      <c r="C2358">
        <v>8.8790764609416684</v>
      </c>
      <c r="D2358">
        <v>10.05482870482831</v>
      </c>
      <c r="E2358">
        <v>6.7109860631982148</v>
      </c>
      <c r="F2358">
        <v>6.7097926165204687</v>
      </c>
      <c r="G2358">
        <v>6.7087021784940504</v>
      </c>
      <c r="H2358">
        <v>6.7075034038872889</v>
      </c>
      <c r="I2358">
        <v>6.7137706730636184</v>
      </c>
      <c r="J2358">
        <v>1.62451076560856</v>
      </c>
      <c r="K2358">
        <v>1.594394452140339</v>
      </c>
      <c r="L2358">
        <v>0.96188324920627466</v>
      </c>
    </row>
    <row r="2359" spans="1:17" x14ac:dyDescent="0.25">
      <c r="A2359" t="s">
        <v>2</v>
      </c>
      <c r="B2359" t="s">
        <v>2271</v>
      </c>
      <c r="J2359">
        <v>7.9959709246980298E-3</v>
      </c>
      <c r="K2359">
        <v>9.1791396102266411E-3</v>
      </c>
      <c r="L2359">
        <v>8.4411400418885479E-3</v>
      </c>
      <c r="M2359">
        <v>4.3313344574821026E-3</v>
      </c>
      <c r="N2359">
        <v>2.305137950811516E-3</v>
      </c>
      <c r="O2359">
        <v>2.9438933553475131E-3</v>
      </c>
      <c r="P2359">
        <v>4.8508142493103382E-3</v>
      </c>
      <c r="Q2359">
        <v>1.4164871700893811E-2</v>
      </c>
    </row>
    <row r="2360" spans="1:17" hidden="1" x14ac:dyDescent="0.25">
      <c r="A2360" t="s">
        <v>2</v>
      </c>
      <c r="B2360" t="s">
        <v>2272</v>
      </c>
      <c r="J2360">
        <v>4.1538659903213384</v>
      </c>
      <c r="K2360">
        <v>8.3149064574652094</v>
      </c>
      <c r="L2360">
        <v>12.46301328060404</v>
      </c>
      <c r="M2360">
        <v>33.218887642220579</v>
      </c>
      <c r="N2360">
        <v>50.455705829870411</v>
      </c>
      <c r="O2360">
        <v>66.957717575306276</v>
      </c>
      <c r="P2360">
        <v>83.517133280298438</v>
      </c>
      <c r="Q2360">
        <v>100.66209496350341</v>
      </c>
    </row>
    <row r="2361" spans="1:17" hidden="1" x14ac:dyDescent="0.25">
      <c r="A2361" t="s">
        <v>2</v>
      </c>
      <c r="B2361" t="s">
        <v>2273</v>
      </c>
      <c r="J2361">
        <v>0.33521876804177392</v>
      </c>
      <c r="K2361">
        <v>0.72131791061555139</v>
      </c>
      <c r="L2361">
        <v>1.1207638535307149</v>
      </c>
      <c r="M2361">
        <v>3.1631626093827121</v>
      </c>
      <c r="N2361">
        <v>4.9192179160794103</v>
      </c>
      <c r="O2361">
        <v>7.5645675583373118</v>
      </c>
      <c r="P2361">
        <v>8.7623391860052013</v>
      </c>
      <c r="Q2361">
        <v>10.381466566455019</v>
      </c>
    </row>
    <row r="2362" spans="1:17" hidden="1" x14ac:dyDescent="0.25">
      <c r="A2362" t="s">
        <v>2</v>
      </c>
      <c r="B2362" t="s">
        <v>2274</v>
      </c>
      <c r="J2362">
        <v>0.33521876485813129</v>
      </c>
      <c r="K2362">
        <v>0.72131792865108635</v>
      </c>
      <c r="L2362">
        <v>1.1207713552579179</v>
      </c>
      <c r="M2362">
        <v>3.1631974089337258</v>
      </c>
      <c r="N2362">
        <v>4.9192665451505091</v>
      </c>
      <c r="O2362">
        <v>7.5646320132671896</v>
      </c>
      <c r="P2362">
        <v>8.7623936428311531</v>
      </c>
      <c r="Q2362">
        <v>10.38140743785169</v>
      </c>
    </row>
    <row r="2363" spans="1:17" x14ac:dyDescent="0.25">
      <c r="A2363" t="s">
        <v>2</v>
      </c>
      <c r="B2363" t="s">
        <v>2275</v>
      </c>
      <c r="J2363">
        <v>4.7565078381905917E-3</v>
      </c>
      <c r="K2363">
        <v>5.5862514522727544E-3</v>
      </c>
      <c r="L2363">
        <v>6.2988659335397167E-3</v>
      </c>
      <c r="M2363">
        <v>7.3542809205766439E-3</v>
      </c>
      <c r="N2363">
        <v>8.2284320141851434E-3</v>
      </c>
      <c r="O2363">
        <v>7.16613388476101E-3</v>
      </c>
      <c r="P2363">
        <v>5.8855041374416524E-3</v>
      </c>
      <c r="Q2363">
        <v>1.193632070078845E-2</v>
      </c>
    </row>
    <row r="2364" spans="1:17" hidden="1" x14ac:dyDescent="0.25">
      <c r="A2364" t="s">
        <v>2</v>
      </c>
      <c r="B2364" t="s">
        <v>2276</v>
      </c>
      <c r="J2364">
        <v>0.33521876995539313</v>
      </c>
      <c r="K2364">
        <v>0.72131789845817817</v>
      </c>
      <c r="L2364">
        <v>1.1207585436034651</v>
      </c>
      <c r="M2364">
        <v>3.1631380302523331</v>
      </c>
      <c r="N2364">
        <v>4.9191843234959984</v>
      </c>
      <c r="O2364">
        <v>7.5645229770780791</v>
      </c>
      <c r="P2364">
        <v>8.7623033221870603</v>
      </c>
      <c r="Q2364">
        <v>10.381511764833011</v>
      </c>
    </row>
    <row r="2365" spans="1:17" hidden="1" x14ac:dyDescent="0.25">
      <c r="A2365" t="s">
        <v>2</v>
      </c>
      <c r="B2365" t="s">
        <v>2277</v>
      </c>
      <c r="J2365">
        <v>0.1943033597474125</v>
      </c>
      <c r="K2365">
        <v>0.39050651769327682</v>
      </c>
      <c r="L2365">
        <v>0.58679616725441408</v>
      </c>
      <c r="M2365">
        <v>1.5746742749467311</v>
      </c>
      <c r="N2365">
        <v>2.4176978662648119</v>
      </c>
      <c r="O2365">
        <v>2.7301813550016512</v>
      </c>
      <c r="P2365">
        <v>3.368369272698875</v>
      </c>
      <c r="Q2365">
        <v>4.3415611510212626</v>
      </c>
    </row>
    <row r="2366" spans="1:17" x14ac:dyDescent="0.25">
      <c r="A2366" t="s">
        <v>2</v>
      </c>
      <c r="B2366" t="s">
        <v>2278</v>
      </c>
      <c r="J2366">
        <v>6.4846035797382056E-3</v>
      </c>
      <c r="K2366">
        <v>7.6691251582891298E-3</v>
      </c>
      <c r="L2366">
        <v>8.4551760900905652E-3</v>
      </c>
      <c r="M2366">
        <v>7.1291980843129479E-3</v>
      </c>
      <c r="N2366">
        <v>3.774131922100599E-3</v>
      </c>
      <c r="O2366">
        <v>4.187145094510342E-3</v>
      </c>
      <c r="P2366">
        <v>5.8013771564874653E-3</v>
      </c>
      <c r="Q2366">
        <v>1.4231259618818021E-2</v>
      </c>
    </row>
    <row r="2367" spans="1:17" x14ac:dyDescent="0.25">
      <c r="A2367" t="s">
        <v>2</v>
      </c>
      <c r="B2367" t="s">
        <v>2279</v>
      </c>
      <c r="C2367">
        <v>3.9512913362244988E-2</v>
      </c>
      <c r="D2367">
        <v>4.8788401060649136</v>
      </c>
      <c r="E2367">
        <v>9.8091264591578096</v>
      </c>
      <c r="F2367">
        <v>14.803949028081171</v>
      </c>
      <c r="G2367">
        <v>276.13778397757301</v>
      </c>
      <c r="H2367">
        <v>281.36512590850452</v>
      </c>
      <c r="I2367">
        <v>285.43112997882588</v>
      </c>
      <c r="J2367">
        <v>124.2790360300605</v>
      </c>
      <c r="K2367">
        <v>119.4565623981004</v>
      </c>
      <c r="L2367">
        <v>115.4286486662711</v>
      </c>
      <c r="M2367">
        <v>1.3327102822660011</v>
      </c>
      <c r="N2367">
        <v>2.3125712199239729E-3</v>
      </c>
      <c r="O2367">
        <v>2.951289811372354E-3</v>
      </c>
      <c r="P2367">
        <v>4.8665250995732446E-3</v>
      </c>
      <c r="Q2367">
        <v>1.428636408086047E-2</v>
      </c>
    </row>
    <row r="2368" spans="1:17" hidden="1" x14ac:dyDescent="0.25">
      <c r="A2368" t="s">
        <v>2</v>
      </c>
      <c r="B2368" t="s">
        <v>2280</v>
      </c>
      <c r="J2368">
        <v>307.89099231905021</v>
      </c>
      <c r="K2368">
        <v>318.77194463999399</v>
      </c>
      <c r="L2368">
        <v>368.05532197998429</v>
      </c>
      <c r="M2368">
        <v>527.65174598090152</v>
      </c>
      <c r="N2368">
        <v>525.08261042366814</v>
      </c>
      <c r="O2368">
        <v>532.60428242935461</v>
      </c>
      <c r="P2368">
        <v>539.69719472689007</v>
      </c>
      <c r="Q2368">
        <v>563.14388901761799</v>
      </c>
    </row>
    <row r="2369" spans="1:17" hidden="1" x14ac:dyDescent="0.25">
      <c r="A2369" t="s">
        <v>2</v>
      </c>
      <c r="B2369" t="s">
        <v>2281</v>
      </c>
      <c r="C2369">
        <v>40.179275368850753</v>
      </c>
      <c r="D2369">
        <v>40.24061246117062</v>
      </c>
      <c r="E2369">
        <v>40.240599737577419</v>
      </c>
      <c r="F2369">
        <v>40.238453672605708</v>
      </c>
      <c r="G2369">
        <v>20.118550092274969</v>
      </c>
      <c r="H2369">
        <v>20.118021622655121</v>
      </c>
      <c r="I2369">
        <v>20.12351751578618</v>
      </c>
      <c r="J2369">
        <v>9.9526640542840852</v>
      </c>
      <c r="K2369">
        <v>9.9221032594461054</v>
      </c>
    </row>
    <row r="2370" spans="1:17" hidden="1" x14ac:dyDescent="0.25">
      <c r="A2370" t="s">
        <v>2</v>
      </c>
      <c r="B2370" t="s">
        <v>2282</v>
      </c>
      <c r="J2370">
        <v>49.814450492722287</v>
      </c>
      <c r="K2370">
        <v>52.243347321533093</v>
      </c>
      <c r="L2370">
        <v>52.985853786008803</v>
      </c>
      <c r="M2370">
        <v>53.69529972870567</v>
      </c>
      <c r="N2370">
        <v>54.872957980266818</v>
      </c>
      <c r="O2370">
        <v>64.011598843808059</v>
      </c>
      <c r="P2370">
        <v>58.296019640240793</v>
      </c>
      <c r="Q2370">
        <v>57.384508391355837</v>
      </c>
    </row>
    <row r="2371" spans="1:17" hidden="1" x14ac:dyDescent="0.25">
      <c r="A2371" t="s">
        <v>2</v>
      </c>
      <c r="B2371" t="s">
        <v>2283</v>
      </c>
      <c r="J2371">
        <v>49.815655170706542</v>
      </c>
      <c r="K2371">
        <v>52.243801268724752</v>
      </c>
      <c r="L2371">
        <v>53.003428424281779</v>
      </c>
      <c r="M2371">
        <v>53.705378915779107</v>
      </c>
      <c r="N2371">
        <v>54.879010672928587</v>
      </c>
      <c r="O2371">
        <v>64.016282429434568</v>
      </c>
      <c r="P2371">
        <v>58.298497035442658</v>
      </c>
      <c r="Q2371">
        <v>57.382717506821457</v>
      </c>
    </row>
    <row r="2372" spans="1:17" x14ac:dyDescent="0.25">
      <c r="A2372" t="s">
        <v>2</v>
      </c>
      <c r="B2372" t="s">
        <v>2284</v>
      </c>
      <c r="C2372">
        <v>2.5656076716158022E-2</v>
      </c>
      <c r="D2372">
        <v>4.9782494884547689E-2</v>
      </c>
      <c r="E2372">
        <v>7.0864868832429637E-2</v>
      </c>
      <c r="F2372">
        <v>8.6089544583909966E-2</v>
      </c>
      <c r="G2372">
        <v>0.1011161947483265</v>
      </c>
      <c r="H2372">
        <v>0.1112852256016703</v>
      </c>
      <c r="I2372">
        <v>0.11986401829286759</v>
      </c>
      <c r="J2372">
        <v>9.157510207681005E-2</v>
      </c>
      <c r="K2372">
        <v>9.2239199078833864E-2</v>
      </c>
      <c r="L2372">
        <v>9.2760830086845394E-2</v>
      </c>
      <c r="M2372">
        <v>9.3507588928332455E-2</v>
      </c>
      <c r="N2372">
        <v>8.260149530916075E-2</v>
      </c>
      <c r="O2372">
        <v>2.3187582164028619E-2</v>
      </c>
      <c r="P2372">
        <v>6.0945346834804333E-3</v>
      </c>
      <c r="Q2372">
        <v>1.252840627572434E-2</v>
      </c>
    </row>
    <row r="2373" spans="1:17" hidden="1" x14ac:dyDescent="0.25">
      <c r="A2373" t="s">
        <v>2</v>
      </c>
      <c r="B2373" t="s">
        <v>2285</v>
      </c>
      <c r="J2373">
        <v>49.813762662745411</v>
      </c>
      <c r="K2373">
        <v>52.243120360636482</v>
      </c>
      <c r="L2373">
        <v>52.973499911140451</v>
      </c>
      <c r="M2373">
        <v>53.688250284850852</v>
      </c>
      <c r="N2373">
        <v>54.868828319557799</v>
      </c>
      <c r="O2373">
        <v>64.008360528315094</v>
      </c>
      <c r="P2373">
        <v>58.294325562871123</v>
      </c>
      <c r="Q2373">
        <v>57.385844488130502</v>
      </c>
    </row>
    <row r="2374" spans="1:17" hidden="1" x14ac:dyDescent="0.25">
      <c r="A2374" t="s">
        <v>2</v>
      </c>
      <c r="B2374" t="s">
        <v>2286</v>
      </c>
      <c r="C2374">
        <v>55.103509797860973</v>
      </c>
      <c r="D2374">
        <v>46.780787130818076</v>
      </c>
      <c r="E2374">
        <v>46.94921583792128</v>
      </c>
      <c r="F2374">
        <v>47.070591936486288</v>
      </c>
      <c r="G2374">
        <v>47.168474062553571</v>
      </c>
      <c r="H2374">
        <v>47.250239880791767</v>
      </c>
      <c r="I2374">
        <v>35.595273950203783</v>
      </c>
      <c r="J2374">
        <v>14.97546093737175</v>
      </c>
      <c r="K2374">
        <v>12.964933431572311</v>
      </c>
      <c r="L2374">
        <v>9.6685631706598141</v>
      </c>
      <c r="M2374">
        <v>6.1462952270415219</v>
      </c>
      <c r="N2374">
        <v>2.1609329785967599</v>
      </c>
    </row>
    <row r="2375" spans="1:17" hidden="1" x14ac:dyDescent="0.25">
      <c r="A2375" t="s">
        <v>2</v>
      </c>
      <c r="B2375" t="s">
        <v>2287</v>
      </c>
      <c r="J2375">
        <v>20.805804833441741</v>
      </c>
      <c r="K2375">
        <v>23.362419374820551</v>
      </c>
      <c r="L2375">
        <v>24.133633574420859</v>
      </c>
      <c r="M2375">
        <v>26.43104182508241</v>
      </c>
      <c r="N2375">
        <v>28.02178376306599</v>
      </c>
      <c r="O2375">
        <v>24.034288165303039</v>
      </c>
      <c r="P2375">
        <v>23.23302273149875</v>
      </c>
      <c r="Q2375">
        <v>24.569320647650521</v>
      </c>
    </row>
    <row r="2376" spans="1:17" x14ac:dyDescent="0.25">
      <c r="A2376" t="s">
        <v>2</v>
      </c>
      <c r="B2376" t="s">
        <v>2288</v>
      </c>
      <c r="C2376">
        <v>0.88658036324459832</v>
      </c>
      <c r="D2376">
        <v>2.670592811511364</v>
      </c>
      <c r="E2376">
        <v>30.188694356329499</v>
      </c>
      <c r="F2376">
        <v>31.088538859594681</v>
      </c>
      <c r="G2376">
        <v>31.994973483905799</v>
      </c>
      <c r="H2376">
        <v>32.909364900473818</v>
      </c>
      <c r="I2376">
        <v>35.317786983926219</v>
      </c>
      <c r="J2376">
        <v>13.6515666200374</v>
      </c>
      <c r="K2376">
        <v>11.94452808871659</v>
      </c>
      <c r="L2376">
        <v>10.10261727697676</v>
      </c>
      <c r="M2376">
        <v>4.1597970826002344</v>
      </c>
      <c r="N2376">
        <v>4.0211243627887852E-3</v>
      </c>
      <c r="O2376">
        <v>4.4126937570750941E-3</v>
      </c>
      <c r="P2376">
        <v>6.1195678273995614E-3</v>
      </c>
      <c r="Q2376">
        <v>1.536460012576293E-2</v>
      </c>
    </row>
    <row r="2377" spans="1:17" hidden="1" x14ac:dyDescent="0.25">
      <c r="A2377" t="s">
        <v>2</v>
      </c>
      <c r="B2377" t="s">
        <v>2289</v>
      </c>
      <c r="C2377">
        <v>6.852402110741572</v>
      </c>
      <c r="D2377">
        <v>8.0145695911637436</v>
      </c>
      <c r="E2377">
        <v>5.3496681164818902</v>
      </c>
      <c r="F2377">
        <v>5.3484483394919824</v>
      </c>
      <c r="G2377">
        <v>5.3479610737306471</v>
      </c>
      <c r="H2377">
        <v>5.3472758578701507</v>
      </c>
      <c r="I2377">
        <v>5.3526145743528808</v>
      </c>
      <c r="J2377">
        <v>1.297502777070727</v>
      </c>
      <c r="K2377">
        <v>1.2747951226894161</v>
      </c>
      <c r="L2377">
        <v>0.76878729582321859</v>
      </c>
    </row>
    <row r="2378" spans="1:17" x14ac:dyDescent="0.25">
      <c r="A2378" t="s">
        <v>2</v>
      </c>
      <c r="B2378" t="s">
        <v>2290</v>
      </c>
    </row>
    <row r="2379" spans="1:17" hidden="1" x14ac:dyDescent="0.25">
      <c r="A2379" t="s">
        <v>2</v>
      </c>
      <c r="B2379" t="s">
        <v>2291</v>
      </c>
    </row>
    <row r="2380" spans="1:17" hidden="1" x14ac:dyDescent="0.25">
      <c r="A2380" t="s">
        <v>2</v>
      </c>
      <c r="B2380" t="s">
        <v>2292</v>
      </c>
    </row>
    <row r="2381" spans="1:17" hidden="1" x14ac:dyDescent="0.25">
      <c r="A2381" t="s">
        <v>2</v>
      </c>
      <c r="B2381" t="s">
        <v>2293</v>
      </c>
    </row>
    <row r="2382" spans="1:17" x14ac:dyDescent="0.25">
      <c r="A2382" t="s">
        <v>2</v>
      </c>
      <c r="B2382" t="s">
        <v>2294</v>
      </c>
    </row>
    <row r="2383" spans="1:17" hidden="1" x14ac:dyDescent="0.25">
      <c r="A2383" t="s">
        <v>2</v>
      </c>
      <c r="B2383" t="s">
        <v>2295</v>
      </c>
    </row>
    <row r="2384" spans="1:17" hidden="1" x14ac:dyDescent="0.25">
      <c r="A2384" t="s">
        <v>2</v>
      </c>
      <c r="B2384" t="s">
        <v>2296</v>
      </c>
    </row>
    <row r="2385" spans="1:17" x14ac:dyDescent="0.25">
      <c r="A2385" t="s">
        <v>2</v>
      </c>
      <c r="B2385" t="s">
        <v>2297</v>
      </c>
    </row>
    <row r="2386" spans="1:17" x14ac:dyDescent="0.25">
      <c r="A2386" t="s">
        <v>2</v>
      </c>
      <c r="B2386" t="s">
        <v>2298</v>
      </c>
      <c r="C2386">
        <v>1.429393455198337E-2</v>
      </c>
      <c r="D2386">
        <v>2.8264621008467172E-2</v>
      </c>
      <c r="E2386">
        <v>4.6252472127612007E-2</v>
      </c>
      <c r="F2386">
        <v>7.5950700561785489E-2</v>
      </c>
      <c r="G2386">
        <v>11.027487291106789</v>
      </c>
      <c r="H2386">
        <v>11.026603842959361</v>
      </c>
      <c r="I2386">
        <v>11.02592568489283</v>
      </c>
      <c r="J2386">
        <v>4.5499325526161929</v>
      </c>
      <c r="K2386">
        <v>4.3212286231826162</v>
      </c>
      <c r="L2386">
        <v>4.3314576121243782</v>
      </c>
      <c r="M2386">
        <v>4.8201294311141854E-3</v>
      </c>
      <c r="N2386">
        <v>2.2997744730798441E-3</v>
      </c>
      <c r="O2386">
        <v>2.9299381123075469E-3</v>
      </c>
      <c r="P2386">
        <v>4.8018899672197931E-3</v>
      </c>
      <c r="Q2386">
        <v>1.3787805002553831E-2</v>
      </c>
    </row>
    <row r="2387" spans="1:17" hidden="1" x14ac:dyDescent="0.25">
      <c r="A2387" t="s">
        <v>2</v>
      </c>
      <c r="B2387" t="s">
        <v>2299</v>
      </c>
      <c r="J2387">
        <v>12.956860448106751</v>
      </c>
      <c r="K2387">
        <v>13.51699389824492</v>
      </c>
      <c r="L2387">
        <v>16.16255797559467</v>
      </c>
      <c r="M2387">
        <v>21.694354497937571</v>
      </c>
      <c r="N2387">
        <v>21.88115286564933</v>
      </c>
      <c r="O2387">
        <v>22.047546779051451</v>
      </c>
      <c r="P2387">
        <v>22.148702673108041</v>
      </c>
      <c r="Q2387">
        <v>22.287352542939541</v>
      </c>
    </row>
    <row r="2388" spans="1:17" hidden="1" x14ac:dyDescent="0.25">
      <c r="A2388" t="s">
        <v>2</v>
      </c>
      <c r="B2388" t="s">
        <v>2300</v>
      </c>
      <c r="C2388">
        <v>1.977246145216053</v>
      </c>
      <c r="D2388">
        <v>1.9587198020325649</v>
      </c>
      <c r="E2388">
        <v>1.9391379674847351</v>
      </c>
      <c r="F2388">
        <v>1.919808065840729</v>
      </c>
      <c r="G2388">
        <v>0.99894881550902581</v>
      </c>
      <c r="H2388">
        <v>0.9979662759256861</v>
      </c>
      <c r="I2388">
        <v>0.99736750723441436</v>
      </c>
      <c r="J2388">
        <v>0.49363260403817588</v>
      </c>
      <c r="K2388">
        <v>0.49219357005388631</v>
      </c>
    </row>
    <row r="2389" spans="1:17" hidden="1" x14ac:dyDescent="0.25">
      <c r="A2389" t="s">
        <v>2</v>
      </c>
      <c r="B2389" t="s">
        <v>2301</v>
      </c>
      <c r="J2389">
        <v>4.7243561054881198</v>
      </c>
      <c r="K2389">
        <v>4.9750199163214228</v>
      </c>
      <c r="L2389">
        <v>5.0286212255966563</v>
      </c>
      <c r="M2389">
        <v>5.0576406738981676</v>
      </c>
      <c r="N2389">
        <v>5.1114241465887824</v>
      </c>
      <c r="O2389">
        <v>5.9098763927308262</v>
      </c>
      <c r="P2389">
        <v>5.3692410334571479</v>
      </c>
      <c r="Q2389">
        <v>5.3063605621785346</v>
      </c>
    </row>
    <row r="2390" spans="1:17" hidden="1" x14ac:dyDescent="0.25">
      <c r="A2390" t="s">
        <v>2</v>
      </c>
      <c r="B2390" t="s">
        <v>2302</v>
      </c>
      <c r="J2390">
        <v>4.7243657823280474</v>
      </c>
      <c r="K2390">
        <v>4.9750234435423746</v>
      </c>
      <c r="L2390">
        <v>5.0287780616538731</v>
      </c>
      <c r="M2390">
        <v>5.0577288692585887</v>
      </c>
      <c r="N2390">
        <v>5.1114756789675049</v>
      </c>
      <c r="O2390">
        <v>5.9099151197492787</v>
      </c>
      <c r="P2390">
        <v>5.3692610485454892</v>
      </c>
      <c r="Q2390">
        <v>5.306345256595411</v>
      </c>
    </row>
    <row r="2391" spans="1:17" x14ac:dyDescent="0.25">
      <c r="A2391" t="s">
        <v>2</v>
      </c>
      <c r="B2391" t="s">
        <v>2303</v>
      </c>
      <c r="C2391">
        <v>2.5074257164160809E-2</v>
      </c>
      <c r="D2391">
        <v>4.119626712444989E-2</v>
      </c>
      <c r="E2391">
        <v>6.4976107642079201E-2</v>
      </c>
      <c r="F2391">
        <v>6.710670062142178E-2</v>
      </c>
      <c r="G2391">
        <v>7.4682401333937457E-2</v>
      </c>
      <c r="H2391">
        <v>7.4658569408375494E-2</v>
      </c>
      <c r="I2391">
        <v>8.4467565610777492E-2</v>
      </c>
      <c r="J2391">
        <v>6.379739895457992E-2</v>
      </c>
      <c r="K2391">
        <v>6.4231045379133461E-2</v>
      </c>
      <c r="L2391">
        <v>6.4473286500631471E-2</v>
      </c>
      <c r="M2391">
        <v>6.4907836759973275E-2</v>
      </c>
      <c r="N2391">
        <v>5.6382337356023562E-2</v>
      </c>
      <c r="O2391">
        <v>1.5825340779763681E-2</v>
      </c>
      <c r="P2391">
        <v>5.8082951534981307E-3</v>
      </c>
      <c r="Q2391">
        <v>1.157562022174434E-2</v>
      </c>
    </row>
    <row r="2392" spans="1:17" hidden="1" x14ac:dyDescent="0.25">
      <c r="A2392" t="s">
        <v>2</v>
      </c>
      <c r="B2392" t="s">
        <v>2304</v>
      </c>
      <c r="J2392">
        <v>4.7243522706212424</v>
      </c>
      <c r="K2392">
        <v>4.9750181272012348</v>
      </c>
      <c r="L2392">
        <v>5.0285105519558728</v>
      </c>
      <c r="M2392">
        <v>5.0575784717024064</v>
      </c>
      <c r="N2392">
        <v>5.1113880976000567</v>
      </c>
      <c r="O2392">
        <v>5.9098492574001744</v>
      </c>
      <c r="P2392">
        <v>5.3692272266168981</v>
      </c>
      <c r="Q2392">
        <v>5.3063717412247522</v>
      </c>
    </row>
    <row r="2393" spans="1:17" hidden="1" x14ac:dyDescent="0.25">
      <c r="A2393" t="s">
        <v>2</v>
      </c>
      <c r="B2393" t="s">
        <v>2305</v>
      </c>
      <c r="C2393">
        <v>5.1732927165578912</v>
      </c>
      <c r="D2393">
        <v>4.3486970557250171</v>
      </c>
      <c r="E2393">
        <v>4.3712736277438582</v>
      </c>
      <c r="F2393">
        <v>4.366631445961068</v>
      </c>
      <c r="G2393">
        <v>4.3839370698152367</v>
      </c>
      <c r="H2393">
        <v>4.3803308806911403</v>
      </c>
      <c r="I2393">
        <v>3.3277347466617888</v>
      </c>
      <c r="J2393">
        <v>1.397816226527463</v>
      </c>
      <c r="K2393">
        <v>1.216641307877423</v>
      </c>
      <c r="L2393">
        <v>0.90725078805672366</v>
      </c>
      <c r="M2393">
        <v>0.5739941162019786</v>
      </c>
      <c r="N2393">
        <v>0.20078575546343649</v>
      </c>
    </row>
    <row r="2394" spans="1:17" hidden="1" x14ac:dyDescent="0.25">
      <c r="A2394" t="s">
        <v>2</v>
      </c>
      <c r="B2394" t="s">
        <v>2306</v>
      </c>
      <c r="J2394">
        <v>1.3348223815350879</v>
      </c>
      <c r="K2394">
        <v>1.4997683770957551</v>
      </c>
      <c r="L2394">
        <v>1.543708624428433</v>
      </c>
      <c r="M2394">
        <v>1.6583970708926969</v>
      </c>
      <c r="N2394">
        <v>1.7192753985295439</v>
      </c>
      <c r="O2394">
        <v>1.473658842408158</v>
      </c>
      <c r="P2394">
        <v>1.4237295646469279</v>
      </c>
      <c r="Q2394">
        <v>1.502802183102478</v>
      </c>
    </row>
    <row r="2395" spans="1:17" x14ac:dyDescent="0.25">
      <c r="A2395" t="s">
        <v>2</v>
      </c>
      <c r="B2395" t="s">
        <v>2307</v>
      </c>
      <c r="C2395">
        <v>3.8906120865518007E-2</v>
      </c>
      <c r="D2395">
        <v>0.1092367715213317</v>
      </c>
      <c r="E2395">
        <v>1.8773047504529341</v>
      </c>
      <c r="F2395">
        <v>1.878673033281173</v>
      </c>
      <c r="G2395">
        <v>1.879659869403832</v>
      </c>
      <c r="H2395">
        <v>1.881338964273555</v>
      </c>
      <c r="I2395">
        <v>1.9869081726459521</v>
      </c>
      <c r="J2395">
        <v>0.692530337056253</v>
      </c>
      <c r="K2395">
        <v>0.59665332106100488</v>
      </c>
      <c r="L2395">
        <v>0.49491700932909588</v>
      </c>
      <c r="M2395">
        <v>0.1791161424967605</v>
      </c>
      <c r="N2395">
        <v>3.7479726057917219E-3</v>
      </c>
      <c r="O2395">
        <v>4.0753890089848923E-3</v>
      </c>
      <c r="P2395">
        <v>5.5427941362298869E-3</v>
      </c>
      <c r="Q2395">
        <v>1.2994251245060699E-2</v>
      </c>
    </row>
    <row r="2396" spans="1:17" hidden="1" x14ac:dyDescent="0.25">
      <c r="A2396" t="s">
        <v>2</v>
      </c>
      <c r="B2396" t="s">
        <v>2308</v>
      </c>
      <c r="C2396">
        <v>0.46916436589507837</v>
      </c>
      <c r="D2396">
        <v>0.52143925375237843</v>
      </c>
      <c r="E2396">
        <v>0.34670180532428402</v>
      </c>
      <c r="F2396">
        <v>0.34125871213113312</v>
      </c>
      <c r="G2396">
        <v>0.33646334278126228</v>
      </c>
      <c r="H2396">
        <v>0.33170297544928551</v>
      </c>
      <c r="I2396">
        <v>0.34751319397243791</v>
      </c>
      <c r="J2396">
        <v>8.4472958598026573E-2</v>
      </c>
      <c r="K2396">
        <v>8.3045475247376502E-2</v>
      </c>
      <c r="L2396">
        <v>5.0039249120646542E-2</v>
      </c>
    </row>
    <row r="2397" spans="1:17" x14ac:dyDescent="0.25">
      <c r="A2397" t="s">
        <v>2</v>
      </c>
      <c r="B2397" t="s">
        <v>2309</v>
      </c>
      <c r="J2397">
        <v>8.1176788256308724E-3</v>
      </c>
      <c r="K2397">
        <v>9.2956148358857033E-3</v>
      </c>
      <c r="L2397">
        <v>8.5265575581144511E-3</v>
      </c>
      <c r="M2397">
        <v>4.3518459161828163E-3</v>
      </c>
      <c r="N2397">
        <v>2.308954269421955E-3</v>
      </c>
      <c r="O2397">
        <v>2.9482780264242182E-3</v>
      </c>
      <c r="P2397">
        <v>4.8611316364728721E-3</v>
      </c>
      <c r="Q2397">
        <v>1.424941226184518E-2</v>
      </c>
    </row>
    <row r="2398" spans="1:17" hidden="1" x14ac:dyDescent="0.25">
      <c r="A2398" t="s">
        <v>2</v>
      </c>
      <c r="B2398" t="s">
        <v>2310</v>
      </c>
      <c r="J2398">
        <v>7.635503350932269</v>
      </c>
      <c r="K2398">
        <v>15.27523140945377</v>
      </c>
      <c r="L2398">
        <v>22.864340197151758</v>
      </c>
      <c r="M2398">
        <v>60.87404870145108</v>
      </c>
      <c r="N2398">
        <v>102.4110835978358</v>
      </c>
      <c r="O2398">
        <v>145.29653634754411</v>
      </c>
      <c r="P2398">
        <v>188.46918615058021</v>
      </c>
      <c r="Q2398">
        <v>234.8948269867237</v>
      </c>
    </row>
    <row r="2399" spans="1:17" hidden="1" x14ac:dyDescent="0.25">
      <c r="A2399" t="s">
        <v>2</v>
      </c>
      <c r="B2399" t="s">
        <v>2311</v>
      </c>
      <c r="J2399">
        <v>0.96625700688896543</v>
      </c>
      <c r="K2399">
        <v>2.073932691454059</v>
      </c>
      <c r="L2399">
        <v>3.2181624034891132</v>
      </c>
      <c r="M2399">
        <v>9.0961159759048211</v>
      </c>
      <c r="N2399">
        <v>15.847964153804719</v>
      </c>
      <c r="O2399">
        <v>25.937610598979681</v>
      </c>
      <c r="P2399">
        <v>31.298650248903371</v>
      </c>
      <c r="Q2399">
        <v>38.162214116281021</v>
      </c>
    </row>
    <row r="2400" spans="1:17" hidden="1" x14ac:dyDescent="0.25">
      <c r="A2400" t="s">
        <v>2</v>
      </c>
      <c r="B2400" t="s">
        <v>2312</v>
      </c>
      <c r="J2400">
        <v>0.96625732414031296</v>
      </c>
      <c r="K2400">
        <v>2.073933353746634</v>
      </c>
      <c r="L2400">
        <v>3.2182274738492489</v>
      </c>
      <c r="M2400">
        <v>9.0964117801225974</v>
      </c>
      <c r="N2400">
        <v>15.84848005603318</v>
      </c>
      <c r="O2400">
        <v>25.9383838291612</v>
      </c>
      <c r="P2400">
        <v>31.299361777088379</v>
      </c>
      <c r="Q2400">
        <v>38.161412416163891</v>
      </c>
    </row>
    <row r="2401" spans="1:17" x14ac:dyDescent="0.25">
      <c r="A2401" t="s">
        <v>2</v>
      </c>
      <c r="B2401" t="s">
        <v>2313</v>
      </c>
      <c r="J2401">
        <v>4.951949925670069E-3</v>
      </c>
      <c r="K2401">
        <v>5.7942668874865324E-3</v>
      </c>
      <c r="L2401">
        <v>6.5240725148806014E-3</v>
      </c>
      <c r="M2401">
        <v>7.5540170818134108E-3</v>
      </c>
      <c r="N2401">
        <v>8.4448711928593618E-3</v>
      </c>
      <c r="O2401">
        <v>7.3475627929123002E-3</v>
      </c>
      <c r="P2401">
        <v>6.0446539753926153E-3</v>
      </c>
      <c r="Q2401">
        <v>1.2418787796577671E-2</v>
      </c>
    </row>
    <row r="2402" spans="1:17" hidden="1" x14ac:dyDescent="0.25">
      <c r="A2402" t="s">
        <v>2</v>
      </c>
      <c r="B2402" t="s">
        <v>2314</v>
      </c>
      <c r="J2402">
        <v>0.96625677186515102</v>
      </c>
      <c r="K2402">
        <v>2.073932208840537</v>
      </c>
      <c r="L2402">
        <v>3.2181163735338232</v>
      </c>
      <c r="M2402">
        <v>9.0959094177965749</v>
      </c>
      <c r="N2402">
        <v>15.8476193927519</v>
      </c>
      <c r="O2402">
        <v>25.937082976150901</v>
      </c>
      <c r="P2402">
        <v>31.298187420259818</v>
      </c>
      <c r="Q2402">
        <v>38.162825550417267</v>
      </c>
    </row>
    <row r="2403" spans="1:17" hidden="1" x14ac:dyDescent="0.25">
      <c r="A2403" t="s">
        <v>2</v>
      </c>
      <c r="B2403" t="s">
        <v>2315</v>
      </c>
      <c r="J2403">
        <v>0.15792669781455199</v>
      </c>
      <c r="K2403">
        <v>0.31759032023881201</v>
      </c>
      <c r="L2403">
        <v>0.47735026686247062</v>
      </c>
      <c r="M2403">
        <v>1.2799037163533009</v>
      </c>
      <c r="N2403">
        <v>2.183208632111433</v>
      </c>
      <c r="O2403">
        <v>2.6334083923079401</v>
      </c>
      <c r="P2403">
        <v>3.3836925913622169</v>
      </c>
      <c r="Q2403">
        <v>4.4861560093736426</v>
      </c>
    </row>
    <row r="2404" spans="1:17" x14ac:dyDescent="0.25">
      <c r="A2404" t="s">
        <v>2</v>
      </c>
      <c r="B2404" t="s">
        <v>2316</v>
      </c>
      <c r="J2404">
        <v>6.3716538663423734E-3</v>
      </c>
      <c r="K2404">
        <v>7.5288628069265307E-3</v>
      </c>
      <c r="L2404">
        <v>8.310533180007235E-3</v>
      </c>
      <c r="M2404">
        <v>7.0463318304948407E-3</v>
      </c>
      <c r="N2404">
        <v>3.7524850253905649E-3</v>
      </c>
      <c r="O2404">
        <v>4.1795463937853031E-3</v>
      </c>
      <c r="P2404">
        <v>5.8016987360497837E-3</v>
      </c>
      <c r="Q2404">
        <v>1.425975303373111E-2</v>
      </c>
    </row>
    <row r="2405" spans="1:17" x14ac:dyDescent="0.25">
      <c r="A2405" t="s">
        <v>2</v>
      </c>
      <c r="B2405" t="s">
        <v>2317</v>
      </c>
      <c r="C2405">
        <v>4.2875582081717933E-2</v>
      </c>
      <c r="D2405">
        <v>11.04550678067381</v>
      </c>
      <c r="E2405">
        <v>22.230034065225919</v>
      </c>
      <c r="F2405">
        <v>33.557762478677532</v>
      </c>
      <c r="G2405">
        <v>1049.8022081332469</v>
      </c>
      <c r="H2405">
        <v>1061.661399682805</v>
      </c>
      <c r="I2405">
        <v>1069.122167338817</v>
      </c>
      <c r="J2405">
        <v>451.49055462960172</v>
      </c>
      <c r="K2405">
        <v>427.97361492013698</v>
      </c>
      <c r="L2405">
        <v>389.30544627623073</v>
      </c>
      <c r="M2405">
        <v>2.6739448920950348</v>
      </c>
      <c r="N2405">
        <v>2.3128777970140759E-3</v>
      </c>
      <c r="O2405">
        <v>2.9518318200220388E-3</v>
      </c>
      <c r="P2405">
        <v>4.8682658107106654E-3</v>
      </c>
      <c r="Q2405">
        <v>1.4305082011798359E-2</v>
      </c>
    </row>
    <row r="2406" spans="1:17" hidden="1" x14ac:dyDescent="0.25">
      <c r="A2406" t="s">
        <v>2</v>
      </c>
      <c r="B2406" t="s">
        <v>2318</v>
      </c>
      <c r="J2406">
        <v>1071.4765749996791</v>
      </c>
      <c r="K2406">
        <v>1100.605417198818</v>
      </c>
      <c r="L2406">
        <v>1117.135964337647</v>
      </c>
      <c r="M2406">
        <v>1688.063993631614</v>
      </c>
      <c r="N2406">
        <v>1628.582987446634</v>
      </c>
      <c r="O2406">
        <v>1715.760399409392</v>
      </c>
      <c r="P2406">
        <v>1802.029756807384</v>
      </c>
      <c r="Q2406">
        <v>2113.7342324494898</v>
      </c>
    </row>
    <row r="2407" spans="1:17" hidden="1" x14ac:dyDescent="0.25">
      <c r="A2407" t="s">
        <v>2</v>
      </c>
      <c r="B2407" t="s">
        <v>2319</v>
      </c>
      <c r="C2407">
        <v>751.43612282231788</v>
      </c>
      <c r="D2407">
        <v>751.50377321383917</v>
      </c>
      <c r="E2407">
        <v>751.50290395488946</v>
      </c>
      <c r="F2407">
        <v>751.499534572019</v>
      </c>
      <c r="G2407">
        <v>375.75004741773768</v>
      </c>
      <c r="H2407">
        <v>375.74969125707452</v>
      </c>
      <c r="I2407">
        <v>375.75540071718967</v>
      </c>
      <c r="J2407">
        <v>176.30780085300111</v>
      </c>
      <c r="K2407">
        <v>172.80745254841599</v>
      </c>
    </row>
    <row r="2408" spans="1:17" hidden="1" x14ac:dyDescent="0.25">
      <c r="A2408" t="s">
        <v>2</v>
      </c>
      <c r="B2408" t="s">
        <v>2320</v>
      </c>
      <c r="J2408">
        <v>306.69620785960649</v>
      </c>
      <c r="K2408">
        <v>320.36244162049331</v>
      </c>
      <c r="L2408">
        <v>330.98936350035513</v>
      </c>
      <c r="M2408">
        <v>339.04605105287237</v>
      </c>
      <c r="N2408">
        <v>343.27204184425523</v>
      </c>
      <c r="O2408">
        <v>383.2428534034874</v>
      </c>
      <c r="P2408">
        <v>347.5720439298251</v>
      </c>
      <c r="Q2408">
        <v>345.6544674025792</v>
      </c>
    </row>
    <row r="2409" spans="1:17" hidden="1" x14ac:dyDescent="0.25">
      <c r="A2409" t="s">
        <v>2</v>
      </c>
      <c r="B2409" t="s">
        <v>2321</v>
      </c>
      <c r="J2409">
        <v>306.74981512231142</v>
      </c>
      <c r="K2409">
        <v>320.38457245299679</v>
      </c>
      <c r="L2409">
        <v>331.69721594483718</v>
      </c>
      <c r="M2409">
        <v>339.46052706167069</v>
      </c>
      <c r="N2409">
        <v>343.51742583153327</v>
      </c>
      <c r="O2409">
        <v>383.41328152001353</v>
      </c>
      <c r="P2409">
        <v>347.66081507242092</v>
      </c>
      <c r="Q2409">
        <v>345.58776502571482</v>
      </c>
    </row>
    <row r="2410" spans="1:17" x14ac:dyDescent="0.25">
      <c r="A2410" t="s">
        <v>2</v>
      </c>
      <c r="B2410" t="s">
        <v>2322</v>
      </c>
      <c r="C2410">
        <v>2.719691934619807E-2</v>
      </c>
      <c r="D2410">
        <v>5.1912087445896801E-2</v>
      </c>
      <c r="E2410">
        <v>7.2125073442304413E-2</v>
      </c>
      <c r="F2410">
        <v>8.8807982887349174E-2</v>
      </c>
      <c r="G2410">
        <v>0.1029577696515956</v>
      </c>
      <c r="H2410">
        <v>0.114340749309999</v>
      </c>
      <c r="I2410">
        <v>0.1252197237992605</v>
      </c>
      <c r="J2410">
        <v>9.7566657412499855E-2</v>
      </c>
      <c r="K2410">
        <v>9.8347876003548454E-2</v>
      </c>
      <c r="L2410">
        <v>9.9012278236723539E-2</v>
      </c>
      <c r="M2410">
        <v>9.9908130905857567E-2</v>
      </c>
      <c r="N2410">
        <v>8.807447843953968E-2</v>
      </c>
      <c r="O2410">
        <v>2.4206827164532079E-2</v>
      </c>
      <c r="P2410">
        <v>6.1416584313631617E-3</v>
      </c>
      <c r="Q2410">
        <v>1.274578567213866E-2</v>
      </c>
    </row>
    <row r="2411" spans="1:17" hidden="1" x14ac:dyDescent="0.25">
      <c r="A2411" t="s">
        <v>2</v>
      </c>
      <c r="B2411" t="s">
        <v>2323</v>
      </c>
      <c r="J2411">
        <v>306.65667779851339</v>
      </c>
      <c r="K2411">
        <v>320.34644362323621</v>
      </c>
      <c r="L2411">
        <v>330.49041589067821</v>
      </c>
      <c r="M2411">
        <v>338.75466584138701</v>
      </c>
      <c r="N2411">
        <v>343.10156958192658</v>
      </c>
      <c r="O2411">
        <v>383.12355008021359</v>
      </c>
      <c r="P2411">
        <v>347.51048458545068</v>
      </c>
      <c r="Q2411">
        <v>345.70378059396103</v>
      </c>
    </row>
    <row r="2412" spans="1:17" hidden="1" x14ac:dyDescent="0.25">
      <c r="A2412" t="s">
        <v>2</v>
      </c>
      <c r="B2412" t="s">
        <v>2324</v>
      </c>
      <c r="C2412">
        <v>178.38333214213799</v>
      </c>
      <c r="D2412">
        <v>160.55131599846641</v>
      </c>
      <c r="E2412">
        <v>161.48739332458581</v>
      </c>
      <c r="F2412">
        <v>162.14320175612261</v>
      </c>
      <c r="G2412">
        <v>162.73448865513009</v>
      </c>
      <c r="H2412">
        <v>163.20783620235059</v>
      </c>
      <c r="I2412">
        <v>123.2832509716754</v>
      </c>
      <c r="J2412">
        <v>57.081392937405433</v>
      </c>
      <c r="K2412">
        <v>52.580486579143773</v>
      </c>
      <c r="L2412">
        <v>40.527360725524566</v>
      </c>
      <c r="M2412">
        <v>24.89402115314892</v>
      </c>
      <c r="N2412">
        <v>7.9624688719559273</v>
      </c>
    </row>
    <row r="2413" spans="1:17" hidden="1" x14ac:dyDescent="0.25">
      <c r="A2413" t="s">
        <v>2</v>
      </c>
      <c r="B2413" t="s">
        <v>2325</v>
      </c>
      <c r="J2413">
        <v>35.171555282380041</v>
      </c>
      <c r="K2413">
        <v>39.358736213076931</v>
      </c>
      <c r="L2413">
        <v>40.588274792872831</v>
      </c>
      <c r="M2413">
        <v>44.701051933686941</v>
      </c>
      <c r="N2413">
        <v>47.363573625131757</v>
      </c>
      <c r="O2413">
        <v>40.595062241657409</v>
      </c>
      <c r="P2413">
        <v>39.274290187267248</v>
      </c>
      <c r="Q2413">
        <v>41.594549321769563</v>
      </c>
    </row>
    <row r="2414" spans="1:17" x14ac:dyDescent="0.25">
      <c r="A2414" t="s">
        <v>2</v>
      </c>
      <c r="B2414" t="s">
        <v>2326</v>
      </c>
      <c r="C2414">
        <v>1.2835110334596611</v>
      </c>
      <c r="D2414">
        <v>3.940000567939113</v>
      </c>
      <c r="E2414">
        <v>50.09541203097929</v>
      </c>
      <c r="F2414">
        <v>51.000333080307428</v>
      </c>
      <c r="G2414">
        <v>51.91167590572698</v>
      </c>
      <c r="H2414">
        <v>52.830883510687649</v>
      </c>
      <c r="I2414">
        <v>56.358141543793309</v>
      </c>
      <c r="J2414">
        <v>21.541219070864681</v>
      </c>
      <c r="K2414">
        <v>18.66673883848512</v>
      </c>
      <c r="L2414">
        <v>15.62789133355451</v>
      </c>
      <c r="M2414">
        <v>6.2532046036189266</v>
      </c>
      <c r="N2414">
        <v>4.0377510695876794E-3</v>
      </c>
      <c r="O2414">
        <v>4.4347294664717927E-3</v>
      </c>
      <c r="P2414">
        <v>6.1613451409724311E-3</v>
      </c>
      <c r="Q2414">
        <v>1.555806066561446E-2</v>
      </c>
    </row>
    <row r="2415" spans="1:17" hidden="1" x14ac:dyDescent="0.25">
      <c r="A2415" t="s">
        <v>2</v>
      </c>
      <c r="B2415" t="s">
        <v>2327</v>
      </c>
      <c r="C2415">
        <v>12.427070489234071</v>
      </c>
      <c r="D2415">
        <v>14.1872203396016</v>
      </c>
      <c r="E2415">
        <v>9.4622347531206135</v>
      </c>
      <c r="F2415">
        <v>9.4608728451272377</v>
      </c>
      <c r="G2415">
        <v>9.4601755706390769</v>
      </c>
      <c r="H2415">
        <v>9.4589627321677217</v>
      </c>
      <c r="I2415">
        <v>9.4651868798915917</v>
      </c>
      <c r="J2415">
        <v>2.29091551886739</v>
      </c>
      <c r="K2415">
        <v>2.2479349695980551</v>
      </c>
      <c r="L2415">
        <v>1.3559686680519949</v>
      </c>
    </row>
    <row r="2416" spans="1:17" x14ac:dyDescent="0.25">
      <c r="A2416" t="s">
        <v>2</v>
      </c>
      <c r="B2416" t="s">
        <v>2328</v>
      </c>
      <c r="J2416">
        <v>7.6381261997169143E-3</v>
      </c>
      <c r="K2416">
        <v>8.8969356460018127E-3</v>
      </c>
      <c r="L2416">
        <v>8.2050596898143261E-3</v>
      </c>
      <c r="M2416">
        <v>4.2626616284852856E-3</v>
      </c>
      <c r="N2416">
        <v>2.2886866014526761E-3</v>
      </c>
      <c r="O2416">
        <v>2.9267432270261339E-3</v>
      </c>
      <c r="P2416">
        <v>4.8138965643445561E-3</v>
      </c>
      <c r="Q2416">
        <v>1.3928446113081571E-2</v>
      </c>
    </row>
    <row r="2417" spans="1:17" hidden="1" x14ac:dyDescent="0.25">
      <c r="A2417" t="s">
        <v>2</v>
      </c>
      <c r="B2417" t="s">
        <v>2329</v>
      </c>
      <c r="J2417">
        <v>1.308165541031767</v>
      </c>
      <c r="K2417">
        <v>2.624143883557168</v>
      </c>
      <c r="L2417">
        <v>3.9411341243376561</v>
      </c>
      <c r="M2417">
        <v>10.52753693871221</v>
      </c>
      <c r="N2417">
        <v>16.59947080306581</v>
      </c>
      <c r="O2417">
        <v>22.55494564606914</v>
      </c>
      <c r="P2417">
        <v>28.51574063066073</v>
      </c>
      <c r="Q2417">
        <v>34.53750270864608</v>
      </c>
    </row>
    <row r="2418" spans="1:17" hidden="1" x14ac:dyDescent="0.25">
      <c r="A2418" t="s">
        <v>2</v>
      </c>
      <c r="B2418" t="s">
        <v>2330</v>
      </c>
      <c r="J2418">
        <v>0.21031379345761109</v>
      </c>
      <c r="K2418">
        <v>0.45296699471349428</v>
      </c>
      <c r="L2418">
        <v>0.70396454156708099</v>
      </c>
      <c r="M2418">
        <v>1.989638324283574</v>
      </c>
      <c r="N2418">
        <v>3.2109297637209191</v>
      </c>
      <c r="O2418">
        <v>5.0526859977701006</v>
      </c>
      <c r="P2418">
        <v>5.9417271413395234</v>
      </c>
      <c r="Q2418">
        <v>7.1093725077406544</v>
      </c>
    </row>
    <row r="2419" spans="1:17" hidden="1" x14ac:dyDescent="0.25">
      <c r="A2419" t="s">
        <v>2</v>
      </c>
      <c r="B2419" t="s">
        <v>2331</v>
      </c>
      <c r="J2419">
        <v>0.21031377887961911</v>
      </c>
      <c r="K2419">
        <v>0.45296698870015439</v>
      </c>
      <c r="L2419">
        <v>0.70396741428451359</v>
      </c>
      <c r="M2419">
        <v>1.9896518583677461</v>
      </c>
      <c r="N2419">
        <v>3.2109502026074428</v>
      </c>
      <c r="O2419">
        <v>5.0527143767219096</v>
      </c>
      <c r="P2419">
        <v>5.9417516771005623</v>
      </c>
      <c r="Q2419">
        <v>7.1093450178484021</v>
      </c>
    </row>
    <row r="2420" spans="1:17" x14ac:dyDescent="0.25">
      <c r="A2420" t="s">
        <v>2</v>
      </c>
      <c r="B2420" t="s">
        <v>2332</v>
      </c>
      <c r="J2420">
        <v>4.6147419316976846E-3</v>
      </c>
      <c r="K2420">
        <v>5.4567258784992681E-3</v>
      </c>
      <c r="L2420">
        <v>6.1621861334098284E-3</v>
      </c>
      <c r="M2420">
        <v>7.2330138253251536E-3</v>
      </c>
      <c r="N2420">
        <v>8.1080690973494782E-3</v>
      </c>
      <c r="O2420">
        <v>7.0720171556870968E-3</v>
      </c>
      <c r="P2420">
        <v>5.8121160120227404E-3</v>
      </c>
      <c r="Q2420">
        <v>1.1731152516341889E-2</v>
      </c>
    </row>
    <row r="2421" spans="1:17" hidden="1" x14ac:dyDescent="0.25">
      <c r="A2421" t="s">
        <v>2</v>
      </c>
      <c r="B2421" t="s">
        <v>2333</v>
      </c>
      <c r="J2421">
        <v>0.2103138064563157</v>
      </c>
      <c r="K2421">
        <v>0.45296699970490378</v>
      </c>
      <c r="L2421">
        <v>0.70396251085645689</v>
      </c>
      <c r="M2421">
        <v>1.989628742586012</v>
      </c>
      <c r="N2421">
        <v>3.2109153847683531</v>
      </c>
      <c r="O2421">
        <v>5.0526660276444773</v>
      </c>
      <c r="P2421">
        <v>5.9417105397662304</v>
      </c>
      <c r="Q2421">
        <v>7.1093931898037663</v>
      </c>
    </row>
    <row r="2422" spans="1:17" hidden="1" x14ac:dyDescent="0.25">
      <c r="A2422" t="s">
        <v>2</v>
      </c>
      <c r="B2422" t="s">
        <v>2334</v>
      </c>
      <c r="J2422">
        <v>8.0813114353472396E-2</v>
      </c>
      <c r="K2422">
        <v>0.16318111425942389</v>
      </c>
      <c r="L2422">
        <v>0.24564874293387101</v>
      </c>
      <c r="M2422">
        <v>0.66112940030604761</v>
      </c>
      <c r="N2422">
        <v>1.051579489308593</v>
      </c>
      <c r="O2422">
        <v>1.215056544475946</v>
      </c>
      <c r="P2422">
        <v>1.5211620888239901</v>
      </c>
      <c r="Q2422">
        <v>1.9797994916686481</v>
      </c>
    </row>
    <row r="2423" spans="1:17" x14ac:dyDescent="0.25">
      <c r="A2423" t="s">
        <v>2</v>
      </c>
      <c r="B2423" t="s">
        <v>2335</v>
      </c>
      <c r="J2423">
        <v>5.8276118518176224E-3</v>
      </c>
      <c r="K2423">
        <v>6.9642125932518921E-3</v>
      </c>
      <c r="L2423">
        <v>7.719137499370767E-3</v>
      </c>
      <c r="M2423">
        <v>6.6945688890723059E-3</v>
      </c>
      <c r="N2423">
        <v>3.6023437893230232E-3</v>
      </c>
      <c r="O2423">
        <v>4.0252256539142547E-3</v>
      </c>
      <c r="P2423">
        <v>5.5637313293267626E-3</v>
      </c>
      <c r="Q2423">
        <v>1.3354006468830389E-2</v>
      </c>
    </row>
    <row r="2424" spans="1:17" x14ac:dyDescent="0.25">
      <c r="A2424" t="s">
        <v>2</v>
      </c>
      <c r="B2424" t="s">
        <v>2336</v>
      </c>
      <c r="C2424">
        <v>3.4393769519785053E-2</v>
      </c>
      <c r="D2424">
        <v>1.856216326831271</v>
      </c>
      <c r="E2424">
        <v>3.7235310699867958</v>
      </c>
      <c r="F2424">
        <v>5.613517123486778</v>
      </c>
      <c r="G2424">
        <v>106.2935964143366</v>
      </c>
      <c r="H2424">
        <v>108.2684426560338</v>
      </c>
      <c r="I2424">
        <v>109.5575938231778</v>
      </c>
      <c r="J2424">
        <v>47.823330503149222</v>
      </c>
      <c r="K2424">
        <v>46.008661145086649</v>
      </c>
      <c r="L2424">
        <v>44.841744623193883</v>
      </c>
      <c r="M2424">
        <v>0.45386712493637199</v>
      </c>
      <c r="N2424">
        <v>2.3117928213155022E-3</v>
      </c>
      <c r="O2424">
        <v>2.9499651867642362E-3</v>
      </c>
      <c r="P2424">
        <v>4.8623138835100109E-3</v>
      </c>
      <c r="Q2424">
        <v>1.424241137529161E-2</v>
      </c>
    </row>
    <row r="2425" spans="1:17" hidden="1" x14ac:dyDescent="0.25">
      <c r="A2425" t="s">
        <v>2</v>
      </c>
      <c r="B2425" t="s">
        <v>2337</v>
      </c>
      <c r="J2425">
        <v>118.8891995526715</v>
      </c>
      <c r="K2425">
        <v>123.36131587355941</v>
      </c>
      <c r="L2425">
        <v>144.77450766342039</v>
      </c>
      <c r="M2425">
        <v>202.404826073397</v>
      </c>
      <c r="N2425">
        <v>203.92167088280809</v>
      </c>
      <c r="O2425">
        <v>206.27967762290149</v>
      </c>
      <c r="P2425">
        <v>208.04572965245299</v>
      </c>
      <c r="Q2425">
        <v>212.26628711194729</v>
      </c>
    </row>
    <row r="2426" spans="1:17" hidden="1" x14ac:dyDescent="0.25">
      <c r="A2426" t="s">
        <v>2</v>
      </c>
      <c r="B2426" t="s">
        <v>2338</v>
      </c>
      <c r="C2426">
        <v>12.28450541089278</v>
      </c>
      <c r="D2426">
        <v>12.33478287467968</v>
      </c>
      <c r="E2426">
        <v>12.33489798356136</v>
      </c>
      <c r="F2426">
        <v>12.33056166034331</v>
      </c>
      <c r="G2426">
        <v>6.1670410384779126</v>
      </c>
      <c r="H2426">
        <v>6.1669187798011782</v>
      </c>
      <c r="I2426">
        <v>6.1713697957755356</v>
      </c>
      <c r="J2426">
        <v>3.059323640851908</v>
      </c>
      <c r="K2426">
        <v>3.052032207522426</v>
      </c>
    </row>
    <row r="2427" spans="1:17" hidden="1" x14ac:dyDescent="0.25">
      <c r="A2427" t="s">
        <v>2</v>
      </c>
      <c r="B2427" t="s">
        <v>2339</v>
      </c>
      <c r="J2427">
        <v>38.445649873427023</v>
      </c>
      <c r="K2427">
        <v>40.144047991083873</v>
      </c>
      <c r="L2427">
        <v>40.678914574841251</v>
      </c>
      <c r="M2427">
        <v>41.131498081272227</v>
      </c>
      <c r="N2427">
        <v>41.92678603972022</v>
      </c>
      <c r="O2427">
        <v>48.835257319315033</v>
      </c>
      <c r="P2427">
        <v>44.348720142870768</v>
      </c>
      <c r="Q2427">
        <v>43.849029713793463</v>
      </c>
    </row>
    <row r="2428" spans="1:17" hidden="1" x14ac:dyDescent="0.25">
      <c r="A2428" t="s">
        <v>2</v>
      </c>
      <c r="B2428" t="s">
        <v>2340</v>
      </c>
      <c r="J2428">
        <v>38.446364863240099</v>
      </c>
      <c r="K2428">
        <v>40.144314793687322</v>
      </c>
      <c r="L2428">
        <v>40.689246594248672</v>
      </c>
      <c r="M2428">
        <v>41.137394220168311</v>
      </c>
      <c r="N2428">
        <v>41.930310688107127</v>
      </c>
      <c r="O2428">
        <v>48.837973363186599</v>
      </c>
      <c r="P2428">
        <v>44.350147696876761</v>
      </c>
      <c r="Q2428">
        <v>43.847981840007343</v>
      </c>
    </row>
    <row r="2429" spans="1:17" x14ac:dyDescent="0.25">
      <c r="A2429" t="s">
        <v>2</v>
      </c>
      <c r="B2429" t="s">
        <v>2341</v>
      </c>
      <c r="C2429">
        <v>2.5389299775643279E-2</v>
      </c>
      <c r="D2429">
        <v>4.9327601654498558E-2</v>
      </c>
      <c r="E2429">
        <v>7.0086194097440657E-2</v>
      </c>
      <c r="F2429">
        <v>8.4887998336112214E-2</v>
      </c>
      <c r="G2429">
        <v>9.824453989030496E-2</v>
      </c>
      <c r="H2429">
        <v>0.1078449319226254</v>
      </c>
      <c r="I2429">
        <v>0.1210387471606104</v>
      </c>
      <c r="J2429">
        <v>8.9984086935219226E-2</v>
      </c>
      <c r="K2429">
        <v>9.0626612247953306E-2</v>
      </c>
      <c r="L2429">
        <v>9.1122993179504758E-2</v>
      </c>
      <c r="M2429">
        <v>9.1840272243339099E-2</v>
      </c>
      <c r="N2429">
        <v>8.1170054987338536E-2</v>
      </c>
      <c r="O2429">
        <v>2.2893931356387519E-2</v>
      </c>
      <c r="P2429">
        <v>6.0788579235135139E-3</v>
      </c>
      <c r="Q2429">
        <v>1.2467538028963771E-2</v>
      </c>
    </row>
    <row r="2430" spans="1:17" hidden="1" x14ac:dyDescent="0.25">
      <c r="A2430" t="s">
        <v>2</v>
      </c>
      <c r="B2430" t="s">
        <v>2342</v>
      </c>
      <c r="J2430">
        <v>38.445203399904223</v>
      </c>
      <c r="K2430">
        <v>40.143908031827898</v>
      </c>
      <c r="L2430">
        <v>40.67165139160192</v>
      </c>
      <c r="M2430">
        <v>41.127382436786981</v>
      </c>
      <c r="N2430">
        <v>41.924391504073427</v>
      </c>
      <c r="O2430">
        <v>48.833387974976333</v>
      </c>
      <c r="P2430">
        <v>44.347754621982993</v>
      </c>
      <c r="Q2430">
        <v>43.849822384657578</v>
      </c>
    </row>
    <row r="2431" spans="1:17" hidden="1" x14ac:dyDescent="0.25">
      <c r="A2431" t="s">
        <v>2</v>
      </c>
      <c r="B2431" t="s">
        <v>2343</v>
      </c>
      <c r="C2431">
        <v>28.142055406369352</v>
      </c>
      <c r="D2431">
        <v>24.314224960210019</v>
      </c>
      <c r="E2431">
        <v>24.407544149994351</v>
      </c>
      <c r="F2431">
        <v>24.503796771756061</v>
      </c>
      <c r="G2431">
        <v>24.576241722429291</v>
      </c>
      <c r="H2431">
        <v>24.639649645776721</v>
      </c>
      <c r="I2431">
        <v>18.60032376211996</v>
      </c>
      <c r="J2431">
        <v>8.3755868790413004</v>
      </c>
      <c r="K2431">
        <v>7.5853314990469523</v>
      </c>
      <c r="L2431">
        <v>5.7746811616444926</v>
      </c>
      <c r="M2431">
        <v>3.5759564864468221</v>
      </c>
      <c r="N2431">
        <v>1.176538782169424</v>
      </c>
    </row>
    <row r="2432" spans="1:17" hidden="1" x14ac:dyDescent="0.25">
      <c r="A2432" t="s">
        <v>2</v>
      </c>
      <c r="B2432" t="s">
        <v>2344</v>
      </c>
      <c r="J2432">
        <v>10.703550552450119</v>
      </c>
      <c r="K2432">
        <v>12.03192277298662</v>
      </c>
      <c r="L2432">
        <v>12.43748106380232</v>
      </c>
      <c r="M2432">
        <v>13.584989430051509</v>
      </c>
      <c r="N2432">
        <v>14.34611644592858</v>
      </c>
      <c r="O2432">
        <v>12.299502562066371</v>
      </c>
      <c r="P2432">
        <v>11.88811446085796</v>
      </c>
      <c r="Q2432">
        <v>12.569209780050739</v>
      </c>
    </row>
    <row r="2433" spans="1:17" x14ac:dyDescent="0.25">
      <c r="A2433" t="s">
        <v>2</v>
      </c>
      <c r="B2433" t="s">
        <v>2345</v>
      </c>
      <c r="C2433">
        <v>0.4644181216485278</v>
      </c>
      <c r="D2433">
        <v>1.3668279633576841</v>
      </c>
      <c r="E2433">
        <v>15.6357915977591</v>
      </c>
      <c r="F2433">
        <v>16.08815094616542</v>
      </c>
      <c r="G2433">
        <v>16.54372691471859</v>
      </c>
      <c r="H2433">
        <v>17.003455813193028</v>
      </c>
      <c r="I2433">
        <v>18.176918002165309</v>
      </c>
      <c r="J2433">
        <v>6.9752570027425254</v>
      </c>
      <c r="K2433">
        <v>6.087881383052375</v>
      </c>
      <c r="L2433">
        <v>5.1408430730312142</v>
      </c>
      <c r="M2433">
        <v>2.100677010646987</v>
      </c>
      <c r="N2433">
        <v>3.9871660142217144E-3</v>
      </c>
      <c r="O2433">
        <v>4.3693577655161808E-3</v>
      </c>
      <c r="P2433">
        <v>6.0415430691349676E-3</v>
      </c>
      <c r="Q2433">
        <v>1.5030692552987879E-2</v>
      </c>
    </row>
    <row r="2434" spans="1:17" hidden="1" x14ac:dyDescent="0.25">
      <c r="A2434" t="s">
        <v>2</v>
      </c>
      <c r="B2434" t="s">
        <v>2346</v>
      </c>
      <c r="C2434">
        <v>3.579398151861267</v>
      </c>
      <c r="D2434">
        <v>4.1449776034143833</v>
      </c>
      <c r="E2434">
        <v>2.7721775134143871</v>
      </c>
      <c r="F2434">
        <v>2.771196888252542</v>
      </c>
      <c r="G2434">
        <v>2.7703580662911871</v>
      </c>
      <c r="H2434">
        <v>2.7702155274006222</v>
      </c>
      <c r="I2434">
        <v>2.7748568277464698</v>
      </c>
      <c r="J2434">
        <v>0.67253879264013117</v>
      </c>
      <c r="K2434">
        <v>0.66074335083308189</v>
      </c>
      <c r="L2434">
        <v>0.39849515549023612</v>
      </c>
    </row>
    <row r="2435" spans="1:17" x14ac:dyDescent="0.25">
      <c r="A2435" t="s">
        <v>2</v>
      </c>
      <c r="B2435" t="s">
        <v>2347</v>
      </c>
      <c r="J2435">
        <v>7.9368139635383472E-3</v>
      </c>
      <c r="K2435">
        <v>9.1198030639851428E-3</v>
      </c>
      <c r="L2435">
        <v>8.3930245122223468E-3</v>
      </c>
      <c r="M2435">
        <v>4.3191044049828136E-3</v>
      </c>
      <c r="N2435">
        <v>2.302514127905816E-3</v>
      </c>
      <c r="O2435">
        <v>2.9410953726434399E-3</v>
      </c>
      <c r="P2435">
        <v>4.8444690548416387E-3</v>
      </c>
      <c r="Q2435">
        <v>1.411754896846916E-2</v>
      </c>
    </row>
    <row r="2436" spans="1:17" hidden="1" x14ac:dyDescent="0.25">
      <c r="A2436" t="s">
        <v>2</v>
      </c>
      <c r="B2436" t="s">
        <v>2348</v>
      </c>
      <c r="J2436">
        <v>3.1322091244919381</v>
      </c>
      <c r="K2436">
        <v>6.2720828070927306</v>
      </c>
      <c r="L2436">
        <v>9.4057378966840535</v>
      </c>
      <c r="M2436">
        <v>25.08216899362543</v>
      </c>
      <c r="N2436">
        <v>38.041965734062643</v>
      </c>
      <c r="O2436">
        <v>50.404112761903818</v>
      </c>
      <c r="P2436">
        <v>62.798036768122117</v>
      </c>
      <c r="Q2436">
        <v>75.517501975888763</v>
      </c>
    </row>
    <row r="2437" spans="1:17" hidden="1" x14ac:dyDescent="0.25">
      <c r="A2437" t="s">
        <v>2</v>
      </c>
      <c r="B2437" t="s">
        <v>2349</v>
      </c>
      <c r="J2437">
        <v>0.59863159008799105</v>
      </c>
      <c r="K2437">
        <v>1.2864442763673161</v>
      </c>
      <c r="L2437">
        <v>1.9980277003757141</v>
      </c>
      <c r="M2437">
        <v>5.6352960111153303</v>
      </c>
      <c r="N2437">
        <v>8.7406346229019842</v>
      </c>
      <c r="O2437">
        <v>13.415804332789641</v>
      </c>
      <c r="P2437">
        <v>15.52159321997965</v>
      </c>
      <c r="Q2437">
        <v>18.3786986874156</v>
      </c>
    </row>
    <row r="2438" spans="1:17" hidden="1" x14ac:dyDescent="0.25">
      <c r="A2438" t="s">
        <v>2</v>
      </c>
      <c r="B2438" t="s">
        <v>2350</v>
      </c>
      <c r="J2438">
        <v>0.59863166838662163</v>
      </c>
      <c r="K2438">
        <v>1.2864444491527811</v>
      </c>
      <c r="L2438">
        <v>1.998052268516078</v>
      </c>
      <c r="M2438">
        <v>5.6354082225016482</v>
      </c>
      <c r="N2438">
        <v>8.7407892977276642</v>
      </c>
      <c r="O2438">
        <v>13.41600813290356</v>
      </c>
      <c r="P2438">
        <v>15.521765255594939</v>
      </c>
      <c r="Q2438">
        <v>18.378512421529209</v>
      </c>
    </row>
    <row r="2439" spans="1:17" x14ac:dyDescent="0.25">
      <c r="A2439" t="s">
        <v>2</v>
      </c>
      <c r="B2439" t="s">
        <v>2351</v>
      </c>
      <c r="J2439">
        <v>4.8752229825592009E-3</v>
      </c>
      <c r="K2439">
        <v>5.7108888727213283E-3</v>
      </c>
      <c r="L2439">
        <v>6.4337678799568964E-3</v>
      </c>
      <c r="M2439">
        <v>7.4757055018742271E-3</v>
      </c>
      <c r="N2439">
        <v>8.3543297010401744E-3</v>
      </c>
      <c r="O2439">
        <v>7.2684643951605099E-3</v>
      </c>
      <c r="P2439">
        <v>5.97116743490378E-3</v>
      </c>
      <c r="Q2439">
        <v>1.21851749741037E-2</v>
      </c>
    </row>
    <row r="2440" spans="1:17" hidden="1" x14ac:dyDescent="0.25">
      <c r="A2440" t="s">
        <v>2</v>
      </c>
      <c r="B2440" t="s">
        <v>2352</v>
      </c>
      <c r="J2440">
        <v>0.59863153521157386</v>
      </c>
      <c r="K2440">
        <v>1.2864441561353841</v>
      </c>
      <c r="L2440">
        <v>1.998010323567716</v>
      </c>
      <c r="M2440">
        <v>5.6352177178354426</v>
      </c>
      <c r="N2440">
        <v>8.7405306529217235</v>
      </c>
      <c r="O2440">
        <v>13.41566448858714</v>
      </c>
      <c r="P2440">
        <v>15.521481700415119</v>
      </c>
      <c r="Q2440">
        <v>18.378843436454449</v>
      </c>
    </row>
    <row r="2441" spans="1:17" hidden="1" x14ac:dyDescent="0.25">
      <c r="A2441" t="s">
        <v>2</v>
      </c>
      <c r="B2441" t="s">
        <v>2353</v>
      </c>
      <c r="J2441">
        <v>0.21996650143306959</v>
      </c>
      <c r="K2441">
        <v>0.44188513102391569</v>
      </c>
      <c r="L2441">
        <v>0.66388640983464831</v>
      </c>
      <c r="M2441">
        <v>1.7809559031312641</v>
      </c>
      <c r="N2441">
        <v>2.7274693068459528</v>
      </c>
      <c r="O2441">
        <v>3.0741572260236598</v>
      </c>
      <c r="P2441">
        <v>3.7883207934198779</v>
      </c>
      <c r="Q2441">
        <v>4.8803690010751497</v>
      </c>
    </row>
    <row r="2442" spans="1:17" x14ac:dyDescent="0.25">
      <c r="A2442" t="s">
        <v>2</v>
      </c>
      <c r="B2442" t="s">
        <v>2354</v>
      </c>
      <c r="J2442">
        <v>6.5514220674581184E-3</v>
      </c>
      <c r="K2442">
        <v>7.744503843837014E-3</v>
      </c>
      <c r="L2442">
        <v>8.5315147734163436E-3</v>
      </c>
      <c r="M2442">
        <v>7.1732299938182366E-3</v>
      </c>
      <c r="N2442">
        <v>3.793414332937593E-3</v>
      </c>
      <c r="O2442">
        <v>4.2062192446763406E-3</v>
      </c>
      <c r="P2442">
        <v>5.8297103572995069E-3</v>
      </c>
      <c r="Q2442">
        <v>1.4338332162024219E-2</v>
      </c>
    </row>
    <row r="2443" spans="1:17" x14ac:dyDescent="0.25">
      <c r="A2443" t="s">
        <v>2</v>
      </c>
      <c r="B2443" t="s">
        <v>2355</v>
      </c>
      <c r="C2443">
        <v>3.7718703542352523E-2</v>
      </c>
      <c r="D2443">
        <v>3.421411235041111</v>
      </c>
      <c r="E2443">
        <v>6.8725627887482554</v>
      </c>
      <c r="F2443">
        <v>10.36978429979864</v>
      </c>
      <c r="G2443">
        <v>273.1410425327141</v>
      </c>
      <c r="H2443">
        <v>276.79956518828948</v>
      </c>
      <c r="I2443">
        <v>279.86863062204088</v>
      </c>
      <c r="J2443">
        <v>121.1967463299607</v>
      </c>
      <c r="K2443">
        <v>116.25701549675379</v>
      </c>
      <c r="L2443">
        <v>112.20894356395689</v>
      </c>
      <c r="M2443">
        <v>0.97712806391220064</v>
      </c>
      <c r="N2443">
        <v>2.312538636620249E-3</v>
      </c>
      <c r="O2443">
        <v>2.9512470291376759E-3</v>
      </c>
      <c r="P2443">
        <v>4.8664160302343074E-3</v>
      </c>
      <c r="Q2443">
        <v>1.428542859219302E-2</v>
      </c>
    </row>
    <row r="2444" spans="1:17" hidden="1" x14ac:dyDescent="0.25">
      <c r="A2444" t="s">
        <v>2</v>
      </c>
      <c r="B2444" t="s">
        <v>2356</v>
      </c>
      <c r="J2444">
        <v>306.04003897806189</v>
      </c>
      <c r="K2444">
        <v>316.54695852554443</v>
      </c>
      <c r="L2444">
        <v>358.5519381226282</v>
      </c>
      <c r="M2444">
        <v>507.51317627156021</v>
      </c>
      <c r="N2444">
        <v>507.6025245434974</v>
      </c>
      <c r="O2444">
        <v>517.08893884357008</v>
      </c>
      <c r="P2444">
        <v>525.17695341017384</v>
      </c>
      <c r="Q2444">
        <v>549.06950392551221</v>
      </c>
    </row>
    <row r="2445" spans="1:17" hidden="1" x14ac:dyDescent="0.25">
      <c r="A2445" t="s">
        <v>2</v>
      </c>
      <c r="B2445" t="s">
        <v>2357</v>
      </c>
      <c r="C2445">
        <v>32.327214279105988</v>
      </c>
      <c r="D2445">
        <v>32.385128436948982</v>
      </c>
      <c r="E2445">
        <v>32.385188432212878</v>
      </c>
      <c r="F2445">
        <v>32.382639415811617</v>
      </c>
      <c r="G2445">
        <v>16.191198676867941</v>
      </c>
      <c r="H2445">
        <v>16.190610064154129</v>
      </c>
      <c r="I2445">
        <v>16.195964385185441</v>
      </c>
      <c r="J2445">
        <v>8.0267904980814428</v>
      </c>
      <c r="K2445">
        <v>8.0066491898949028</v>
      </c>
    </row>
    <row r="2446" spans="1:17" hidden="1" x14ac:dyDescent="0.25">
      <c r="A2446" t="s">
        <v>2</v>
      </c>
      <c r="B2446" t="s">
        <v>2358</v>
      </c>
      <c r="J2446">
        <v>115.9202095705491</v>
      </c>
      <c r="K2446">
        <v>120.3185877713792</v>
      </c>
      <c r="L2446">
        <v>123.0778284670089</v>
      </c>
      <c r="M2446">
        <v>125.9534513706427</v>
      </c>
      <c r="N2446">
        <v>130.21358494871771</v>
      </c>
      <c r="O2446">
        <v>149.7135323037281</v>
      </c>
      <c r="P2446">
        <v>135.87912736306069</v>
      </c>
      <c r="Q2446">
        <v>134.48794474090121</v>
      </c>
    </row>
    <row r="2447" spans="1:17" hidden="1" x14ac:dyDescent="0.25">
      <c r="A2447" t="s">
        <v>2</v>
      </c>
      <c r="B2447" t="s">
        <v>2359</v>
      </c>
      <c r="J2447">
        <v>115.92674107539661</v>
      </c>
      <c r="K2447">
        <v>120.3211652767411</v>
      </c>
      <c r="L2447">
        <v>123.17349077883151</v>
      </c>
      <c r="M2447">
        <v>126.0094191401141</v>
      </c>
      <c r="N2447">
        <v>130.24833624561211</v>
      </c>
      <c r="O2447">
        <v>149.73947359228569</v>
      </c>
      <c r="P2447">
        <v>135.89279213975689</v>
      </c>
      <c r="Q2447">
        <v>134.47832808118869</v>
      </c>
    </row>
    <row r="2448" spans="1:17" x14ac:dyDescent="0.25">
      <c r="A2448" t="s">
        <v>2</v>
      </c>
      <c r="B2448" t="s">
        <v>2360</v>
      </c>
      <c r="C2448">
        <v>2.642515586267807E-2</v>
      </c>
      <c r="D2448">
        <v>5.1215520532158609E-2</v>
      </c>
      <c r="E2448">
        <v>7.0848473656464933E-2</v>
      </c>
      <c r="F2448">
        <v>8.5897145893005997E-2</v>
      </c>
      <c r="G2448">
        <v>0.1001601228217177</v>
      </c>
      <c r="H2448">
        <v>0.1110213615802776</v>
      </c>
      <c r="I2448">
        <v>0.1277006624318747</v>
      </c>
      <c r="J2448">
        <v>9.5197896766510554E-2</v>
      </c>
      <c r="K2448">
        <v>9.5923557876581647E-2</v>
      </c>
      <c r="L2448">
        <v>9.6524589680931694E-2</v>
      </c>
      <c r="M2448">
        <v>9.7358112968696661E-2</v>
      </c>
      <c r="N2448">
        <v>8.5892050006822818E-2</v>
      </c>
      <c r="O2448">
        <v>2.376648334268943E-2</v>
      </c>
      <c r="P2448">
        <v>6.1259147307293222E-3</v>
      </c>
      <c r="Q2448">
        <v>1.2666367734658309E-2</v>
      </c>
    </row>
    <row r="2449" spans="1:17" hidden="1" x14ac:dyDescent="0.25">
      <c r="A2449" t="s">
        <v>2</v>
      </c>
      <c r="B2449" t="s">
        <v>2361</v>
      </c>
      <c r="J2449">
        <v>115.9156314433226</v>
      </c>
      <c r="K2449">
        <v>120.31689586086419</v>
      </c>
      <c r="L2449">
        <v>123.0103359756165</v>
      </c>
      <c r="M2449">
        <v>125.91407718388309</v>
      </c>
      <c r="N2449">
        <v>130.18943484661119</v>
      </c>
      <c r="O2449">
        <v>149.6953751010729</v>
      </c>
      <c r="P2449">
        <v>135.86959521254519</v>
      </c>
      <c r="Q2449">
        <v>134.49494329741151</v>
      </c>
    </row>
    <row r="2450" spans="1:17" hidden="1" x14ac:dyDescent="0.25">
      <c r="A2450" t="s">
        <v>2</v>
      </c>
      <c r="B2450" t="s">
        <v>2362</v>
      </c>
      <c r="C2450">
        <v>119.3836170865046</v>
      </c>
      <c r="D2450">
        <v>102.35259326512831</v>
      </c>
      <c r="E2450">
        <v>102.7549665165885</v>
      </c>
      <c r="F2450">
        <v>103.0351374077383</v>
      </c>
      <c r="G2450">
        <v>103.2798237433048</v>
      </c>
      <c r="H2450">
        <v>103.4731638584596</v>
      </c>
      <c r="I2450">
        <v>77.96184799095748</v>
      </c>
      <c r="J2450">
        <v>33.234572190216248</v>
      </c>
      <c r="K2450">
        <v>28.882831920177541</v>
      </c>
      <c r="L2450">
        <v>21.675369322195969</v>
      </c>
      <c r="M2450">
        <v>13.771499061166439</v>
      </c>
      <c r="N2450">
        <v>4.7834111342453873</v>
      </c>
    </row>
    <row r="2451" spans="1:17" hidden="1" x14ac:dyDescent="0.25">
      <c r="A2451" t="s">
        <v>2</v>
      </c>
      <c r="B2451" t="s">
        <v>2363</v>
      </c>
      <c r="J2451">
        <v>30.82204500596383</v>
      </c>
      <c r="K2451">
        <v>34.553090052052568</v>
      </c>
      <c r="L2451">
        <v>35.699173772500551</v>
      </c>
      <c r="M2451">
        <v>39.281177841352601</v>
      </c>
      <c r="N2451">
        <v>41.639370177092928</v>
      </c>
      <c r="O2451">
        <v>35.710518830604293</v>
      </c>
      <c r="P2451">
        <v>34.532994147223427</v>
      </c>
      <c r="Q2451">
        <v>36.542872321561127</v>
      </c>
    </row>
    <row r="2452" spans="1:17" x14ac:dyDescent="0.25">
      <c r="A2452" t="s">
        <v>2</v>
      </c>
      <c r="B2452" t="s">
        <v>2364</v>
      </c>
      <c r="C2452">
        <v>1.17966953215218</v>
      </c>
      <c r="D2452">
        <v>3.5979674205305079</v>
      </c>
      <c r="E2452">
        <v>44.236679547378941</v>
      </c>
      <c r="F2452">
        <v>45.180215490640222</v>
      </c>
      <c r="G2452">
        <v>46.130500547913449</v>
      </c>
      <c r="H2452">
        <v>47.08904039305385</v>
      </c>
      <c r="I2452">
        <v>50.460455002037293</v>
      </c>
      <c r="J2452">
        <v>19.355972381123809</v>
      </c>
      <c r="K2452">
        <v>16.836679998240839</v>
      </c>
      <c r="L2452">
        <v>14.15581919468784</v>
      </c>
      <c r="M2452">
        <v>5.7474556692588141</v>
      </c>
      <c r="N2452">
        <v>4.0343618272255634E-3</v>
      </c>
      <c r="O2452">
        <v>4.430180498906114E-3</v>
      </c>
      <c r="P2452">
        <v>6.1525416518729151E-3</v>
      </c>
      <c r="Q2452">
        <v>1.5516290127012699E-2</v>
      </c>
    </row>
    <row r="2453" spans="1:17" hidden="1" x14ac:dyDescent="0.25">
      <c r="A2453" t="s">
        <v>2</v>
      </c>
      <c r="B2453" t="s">
        <v>2365</v>
      </c>
      <c r="C2453">
        <v>10.708607405608181</v>
      </c>
      <c r="D2453">
        <v>12.299118721296001</v>
      </c>
      <c r="E2453">
        <v>8.2044924936279156</v>
      </c>
      <c r="F2453">
        <v>8.2031576977810925</v>
      </c>
      <c r="G2453">
        <v>8.2025187005574676</v>
      </c>
      <c r="H2453">
        <v>8.2014303472996932</v>
      </c>
      <c r="I2453">
        <v>8.2074589979701198</v>
      </c>
      <c r="J2453">
        <v>1.9872482801059019</v>
      </c>
      <c r="K2453">
        <v>1.9508127731197991</v>
      </c>
      <c r="L2453">
        <v>1.1767443356544161</v>
      </c>
    </row>
    <row r="2454" spans="1:17" x14ac:dyDescent="0.25">
      <c r="A2454" t="s">
        <v>2</v>
      </c>
      <c r="B2454" t="s">
        <v>2366</v>
      </c>
      <c r="J2454">
        <v>7.0483458275210041E-3</v>
      </c>
      <c r="K2454">
        <v>8.5805525473176773E-3</v>
      </c>
      <c r="L2454">
        <v>7.9897837789642302E-3</v>
      </c>
      <c r="M2454">
        <v>4.1830799869486497E-3</v>
      </c>
      <c r="N2454">
        <v>2.2679848099628778E-3</v>
      </c>
      <c r="O2454">
        <v>2.904823230426316E-3</v>
      </c>
      <c r="P2454">
        <v>4.7713870757688619E-3</v>
      </c>
      <c r="Q2454">
        <v>1.372532246315647E-2</v>
      </c>
    </row>
    <row r="2455" spans="1:17" hidden="1" x14ac:dyDescent="0.25">
      <c r="A2455" t="s">
        <v>2</v>
      </c>
      <c r="B2455" t="s">
        <v>2367</v>
      </c>
      <c r="J2455">
        <v>0.63103969254811376</v>
      </c>
      <c r="K2455">
        <v>1.2689620667551591</v>
      </c>
      <c r="L2455">
        <v>1.9092187784179599</v>
      </c>
      <c r="M2455">
        <v>5.1115248259200259</v>
      </c>
      <c r="N2455">
        <v>8.5401572903231617</v>
      </c>
      <c r="O2455">
        <v>12.02615821719766</v>
      </c>
      <c r="P2455">
        <v>15.51263213222507</v>
      </c>
      <c r="Q2455">
        <v>19.011463684811861</v>
      </c>
    </row>
    <row r="2456" spans="1:17" hidden="1" x14ac:dyDescent="0.25">
      <c r="A2456" t="s">
        <v>2</v>
      </c>
      <c r="B2456" t="s">
        <v>2368</v>
      </c>
      <c r="J2456">
        <v>0.1923623043686167</v>
      </c>
      <c r="K2456">
        <v>0.41685735158540871</v>
      </c>
      <c r="L2456">
        <v>0.64839500280597062</v>
      </c>
      <c r="M2456">
        <v>1.8395146327186569</v>
      </c>
      <c r="N2456">
        <v>3.1660974324146021</v>
      </c>
      <c r="O2456">
        <v>5.0466096035776662</v>
      </c>
      <c r="P2456">
        <v>6.0421544675228489</v>
      </c>
      <c r="Q2456">
        <v>7.3829866993649711</v>
      </c>
    </row>
    <row r="2457" spans="1:17" hidden="1" x14ac:dyDescent="0.25">
      <c r="A2457" t="s">
        <v>2</v>
      </c>
      <c r="B2457" t="s">
        <v>2369</v>
      </c>
      <c r="J2457">
        <v>0.19236228803637259</v>
      </c>
      <c r="K2457">
        <v>0.41685734329552743</v>
      </c>
      <c r="L2457">
        <v>0.64839742698099412</v>
      </c>
      <c r="M2457">
        <v>1.8395262316434471</v>
      </c>
      <c r="N2457">
        <v>3.1661174974554132</v>
      </c>
      <c r="O2457">
        <v>5.0466381942558591</v>
      </c>
      <c r="P2457">
        <v>6.0421801524768988</v>
      </c>
      <c r="Q2457">
        <v>7.3829569494800316</v>
      </c>
    </row>
    <row r="2458" spans="1:17" x14ac:dyDescent="0.25">
      <c r="A2458" t="s">
        <v>2</v>
      </c>
      <c r="B2458" t="s">
        <v>2370</v>
      </c>
      <c r="J2458">
        <v>4.5707839148672637E-3</v>
      </c>
      <c r="K2458">
        <v>5.4235922741872923E-3</v>
      </c>
      <c r="L2458">
        <v>6.1294779331288783E-3</v>
      </c>
      <c r="M2458">
        <v>7.2063444081728791E-3</v>
      </c>
      <c r="N2458">
        <v>8.0930763763670741E-3</v>
      </c>
      <c r="O2458">
        <v>7.0645238389117626E-3</v>
      </c>
      <c r="P2458">
        <v>5.813201590257458E-3</v>
      </c>
      <c r="Q2458">
        <v>1.174776674921265E-2</v>
      </c>
    </row>
    <row r="2459" spans="1:17" hidden="1" x14ac:dyDescent="0.25">
      <c r="A2459" t="s">
        <v>2</v>
      </c>
      <c r="B2459" t="s">
        <v>2371</v>
      </c>
      <c r="J2459">
        <v>0.19236231880646271</v>
      </c>
      <c r="K2459">
        <v>0.41685735793608142</v>
      </c>
      <c r="L2459">
        <v>0.64839328912815219</v>
      </c>
      <c r="M2459">
        <v>1.839506424115227</v>
      </c>
      <c r="N2459">
        <v>3.1660832917771602</v>
      </c>
      <c r="O2459">
        <v>5.0465894732873293</v>
      </c>
      <c r="P2459">
        <v>6.0421370665978662</v>
      </c>
      <c r="Q2459">
        <v>7.3830091024061071</v>
      </c>
    </row>
    <row r="2460" spans="1:17" hidden="1" x14ac:dyDescent="0.25">
      <c r="A2460" t="s">
        <v>2</v>
      </c>
      <c r="B2460" t="s">
        <v>2372</v>
      </c>
      <c r="J2460">
        <v>2.38851238292846E-2</v>
      </c>
      <c r="K2460">
        <v>4.8515318213625029E-2</v>
      </c>
      <c r="L2460">
        <v>7.3384065756130323E-2</v>
      </c>
      <c r="M2460">
        <v>0.19946679734709549</v>
      </c>
      <c r="N2460">
        <v>0.3367953529681858</v>
      </c>
      <c r="O2460">
        <v>0.40290009799540721</v>
      </c>
      <c r="P2460">
        <v>0.51498975863354512</v>
      </c>
      <c r="Q2460">
        <v>0.67906740533819621</v>
      </c>
    </row>
    <row r="2461" spans="1:17" x14ac:dyDescent="0.25">
      <c r="A2461" t="s">
        <v>2</v>
      </c>
      <c r="B2461" t="s">
        <v>2373</v>
      </c>
      <c r="J2461">
        <v>3.8324152873616749E-3</v>
      </c>
      <c r="K2461">
        <v>5.4490965836920648E-3</v>
      </c>
      <c r="L2461">
        <v>6.2402089127174872E-3</v>
      </c>
      <c r="M2461">
        <v>5.7347426815656504E-3</v>
      </c>
      <c r="N2461">
        <v>3.2292525295038932E-3</v>
      </c>
      <c r="O2461">
        <v>3.6787734566771872E-3</v>
      </c>
      <c r="P2461">
        <v>5.0670853275642013E-3</v>
      </c>
      <c r="Q2461">
        <v>1.17396488144278E-2</v>
      </c>
    </row>
    <row r="2462" spans="1:17" x14ac:dyDescent="0.25">
      <c r="A2462" t="s">
        <v>2</v>
      </c>
      <c r="B2462" t="s">
        <v>2374</v>
      </c>
      <c r="C2462">
        <v>3.2975522891781517E-2</v>
      </c>
      <c r="D2462">
        <v>0.50496634231107596</v>
      </c>
      <c r="E2462">
        <v>1.008940420896248</v>
      </c>
      <c r="F2462">
        <v>1.5155211834687481</v>
      </c>
      <c r="G2462">
        <v>36.390473307588458</v>
      </c>
      <c r="H2462">
        <v>36.91895049593824</v>
      </c>
      <c r="I2462">
        <v>37.546307543606353</v>
      </c>
      <c r="J2462">
        <v>16.3678449087766</v>
      </c>
      <c r="K2462">
        <v>15.71726564491636</v>
      </c>
      <c r="L2462">
        <v>15.531898702188871</v>
      </c>
      <c r="M2462">
        <v>0.17809093800566031</v>
      </c>
      <c r="N2462">
        <v>2.3093403869922789E-3</v>
      </c>
      <c r="O2462">
        <v>2.9457879446516681E-3</v>
      </c>
      <c r="P2462">
        <v>4.8488636317122807E-3</v>
      </c>
      <c r="Q2462">
        <v>1.411304517733652E-2</v>
      </c>
    </row>
    <row r="2463" spans="1:17" hidden="1" x14ac:dyDescent="0.25">
      <c r="A2463" t="s">
        <v>2</v>
      </c>
      <c r="B2463" t="s">
        <v>2375</v>
      </c>
      <c r="J2463">
        <v>41.254216769949757</v>
      </c>
      <c r="K2463">
        <v>42.895511405266113</v>
      </c>
      <c r="L2463">
        <v>51.06228770363515</v>
      </c>
      <c r="M2463">
        <v>70.765581534530384</v>
      </c>
      <c r="N2463">
        <v>71.512459743392967</v>
      </c>
      <c r="O2463">
        <v>72.131156392313471</v>
      </c>
      <c r="P2463">
        <v>72.53889361467435</v>
      </c>
      <c r="Q2463">
        <v>73.267964861425213</v>
      </c>
    </row>
    <row r="2464" spans="1:17" hidden="1" x14ac:dyDescent="0.25">
      <c r="A2464" t="s">
        <v>2</v>
      </c>
      <c r="B2464" t="s">
        <v>2376</v>
      </c>
      <c r="C2464">
        <v>5.7363429743645913</v>
      </c>
      <c r="D2464">
        <v>5.7798344097335876</v>
      </c>
      <c r="E2464">
        <v>5.7742561151448282</v>
      </c>
      <c r="F2464">
        <v>5.773694423533815</v>
      </c>
      <c r="G2464">
        <v>2.8918359885158962</v>
      </c>
      <c r="H2464">
        <v>2.8922509511035961</v>
      </c>
      <c r="I2464">
        <v>2.89547501660588</v>
      </c>
      <c r="J2464">
        <v>1.431209418718401</v>
      </c>
      <c r="K2464">
        <v>1.426749380042591</v>
      </c>
    </row>
    <row r="2465" spans="1:17" hidden="1" x14ac:dyDescent="0.25">
      <c r="A2465" t="s">
        <v>2</v>
      </c>
      <c r="B2465" t="s">
        <v>2377</v>
      </c>
      <c r="J2465">
        <v>25.223733668687579</v>
      </c>
      <c r="K2465">
        <v>26.54871546818045</v>
      </c>
      <c r="L2465">
        <v>26.9954202327927</v>
      </c>
      <c r="M2465">
        <v>27.24929833112995</v>
      </c>
      <c r="N2465">
        <v>27.81172482842042</v>
      </c>
      <c r="O2465">
        <v>31.39711972656972</v>
      </c>
      <c r="P2465">
        <v>28.435873407827511</v>
      </c>
      <c r="Q2465">
        <v>28.302554798748599</v>
      </c>
    </row>
    <row r="2466" spans="1:17" hidden="1" x14ac:dyDescent="0.25">
      <c r="A2466" t="s">
        <v>2</v>
      </c>
      <c r="B2466" t="s">
        <v>2378</v>
      </c>
      <c r="J2466">
        <v>25.22402277193893</v>
      </c>
      <c r="K2466">
        <v>26.548834497629851</v>
      </c>
      <c r="L2466">
        <v>27.000025677164199</v>
      </c>
      <c r="M2466">
        <v>27.25190684625834</v>
      </c>
      <c r="N2466">
        <v>27.813291628666949</v>
      </c>
      <c r="O2466">
        <v>31.398249848915519</v>
      </c>
      <c r="P2466">
        <v>28.436463907391708</v>
      </c>
      <c r="Q2466">
        <v>28.302117143704951</v>
      </c>
    </row>
    <row r="2467" spans="1:17" x14ac:dyDescent="0.25">
      <c r="A2467" t="s">
        <v>2</v>
      </c>
      <c r="B2467" t="s">
        <v>2379</v>
      </c>
      <c r="C2467">
        <v>2.4762669593312161E-2</v>
      </c>
      <c r="D2467">
        <v>4.5930893771747638E-2</v>
      </c>
      <c r="E2467">
        <v>6.6584969585862464E-2</v>
      </c>
      <c r="F2467">
        <v>8.0835395023988732E-2</v>
      </c>
      <c r="G2467">
        <v>9.2106908394399653E-2</v>
      </c>
      <c r="H2467">
        <v>0.1028696667325185</v>
      </c>
      <c r="I2467">
        <v>0.12647427283436519</v>
      </c>
      <c r="J2467">
        <v>8.6515109144691502E-2</v>
      </c>
      <c r="K2467">
        <v>8.7131903010133932E-2</v>
      </c>
      <c r="L2467">
        <v>8.7593315085214313E-2</v>
      </c>
      <c r="M2467">
        <v>8.8267508507953299E-2</v>
      </c>
      <c r="N2467">
        <v>7.8013662519778385E-2</v>
      </c>
      <c r="O2467">
        <v>2.217815655795621E-2</v>
      </c>
      <c r="P2467">
        <v>6.0454813007469049E-3</v>
      </c>
      <c r="Q2467">
        <v>1.234667006289809E-2</v>
      </c>
    </row>
    <row r="2468" spans="1:17" hidden="1" x14ac:dyDescent="0.25">
      <c r="A2468" t="s">
        <v>2</v>
      </c>
      <c r="B2468" t="s">
        <v>2380</v>
      </c>
      <c r="J2468">
        <v>25.22356295596132</v>
      </c>
      <c r="K2468">
        <v>26.548654185763031</v>
      </c>
      <c r="L2468">
        <v>26.992186086377039</v>
      </c>
      <c r="M2468">
        <v>27.247484812504219</v>
      </c>
      <c r="N2468">
        <v>27.810670892993841</v>
      </c>
      <c r="O2468">
        <v>31.396348166594681</v>
      </c>
      <c r="P2468">
        <v>28.435481699161951</v>
      </c>
      <c r="Q2468">
        <v>28.302896131429261</v>
      </c>
    </row>
    <row r="2469" spans="1:17" hidden="1" x14ac:dyDescent="0.25">
      <c r="A2469" t="s">
        <v>2</v>
      </c>
      <c r="B2469" t="s">
        <v>2381</v>
      </c>
      <c r="C2469">
        <v>33.623516707921397</v>
      </c>
      <c r="D2469">
        <v>28.056483296671399</v>
      </c>
      <c r="E2469">
        <v>28.149735369352221</v>
      </c>
      <c r="F2469">
        <v>28.207718353064461</v>
      </c>
      <c r="G2469">
        <v>28.25845645260555</v>
      </c>
      <c r="H2469">
        <v>28.29786911190978</v>
      </c>
      <c r="I2469">
        <v>21.28691976658709</v>
      </c>
      <c r="J2469">
        <v>8.6272324035058254</v>
      </c>
      <c r="K2469">
        <v>7.3220164760853654</v>
      </c>
      <c r="L2469">
        <v>5.4127448732955301</v>
      </c>
      <c r="M2469">
        <v>3.4731909052061192</v>
      </c>
      <c r="N2469">
        <v>1.263088337887996</v>
      </c>
    </row>
    <row r="2470" spans="1:17" hidden="1" x14ac:dyDescent="0.25">
      <c r="A2470" t="s">
        <v>2</v>
      </c>
      <c r="B2470" t="s">
        <v>2382</v>
      </c>
      <c r="J2470">
        <v>2.3552457739473258</v>
      </c>
      <c r="K2470">
        <v>2.6447281594698442</v>
      </c>
      <c r="L2470">
        <v>2.721737096928309</v>
      </c>
      <c r="M2470">
        <v>2.9437251243028779</v>
      </c>
      <c r="N2470">
        <v>3.0971281119768119</v>
      </c>
      <c r="O2470">
        <v>2.652875491868135</v>
      </c>
      <c r="P2470">
        <v>2.5642478905229842</v>
      </c>
      <c r="Q2470">
        <v>2.7102573214920449</v>
      </c>
    </row>
    <row r="2471" spans="1:17" x14ac:dyDescent="0.25">
      <c r="A2471" t="s">
        <v>2</v>
      </c>
      <c r="B2471" t="s">
        <v>2383</v>
      </c>
      <c r="C2471">
        <v>9.5790890157472108E-2</v>
      </c>
      <c r="D2471">
        <v>0.27397556773559639</v>
      </c>
      <c r="E2471">
        <v>3.38633262358471</v>
      </c>
      <c r="F2471">
        <v>3.4620668996118571</v>
      </c>
      <c r="G2471">
        <v>3.5384855780559392</v>
      </c>
      <c r="H2471">
        <v>3.6151777473824271</v>
      </c>
      <c r="I2471">
        <v>3.89796029803292</v>
      </c>
      <c r="J2471">
        <v>1.4248009675019271</v>
      </c>
      <c r="K2471">
        <v>1.241185327623987</v>
      </c>
      <c r="L2471">
        <v>1.048672750533866</v>
      </c>
      <c r="M2471">
        <v>0.4362008861762835</v>
      </c>
      <c r="N2471">
        <v>3.838268649517345E-3</v>
      </c>
      <c r="O2471">
        <v>4.1862005938931466E-3</v>
      </c>
      <c r="P2471">
        <v>5.7313849545236953E-3</v>
      </c>
      <c r="Q2471">
        <v>1.3750558022277509E-2</v>
      </c>
    </row>
    <row r="2472" spans="1:17" hidden="1" x14ac:dyDescent="0.25">
      <c r="A2472" t="s">
        <v>2</v>
      </c>
      <c r="B2472" t="s">
        <v>2384</v>
      </c>
      <c r="C2472">
        <v>0.71825335403236834</v>
      </c>
      <c r="D2472">
        <v>0.82528986017010342</v>
      </c>
      <c r="E2472">
        <v>0.55325859976302894</v>
      </c>
      <c r="F2472">
        <v>0.55354116849661639</v>
      </c>
      <c r="G2472">
        <v>0.5541071639044729</v>
      </c>
      <c r="H2472">
        <v>0.55255713483448721</v>
      </c>
      <c r="I2472">
        <v>0.55507678511849001</v>
      </c>
      <c r="J2472">
        <v>0.13510057621732791</v>
      </c>
      <c r="K2472">
        <v>0.1329833046180843</v>
      </c>
      <c r="L2472">
        <v>8.0128695358525653E-2</v>
      </c>
    </row>
    <row r="2473" spans="1:17" x14ac:dyDescent="0.25">
      <c r="A2473" t="s">
        <v>2</v>
      </c>
      <c r="B2473" t="s">
        <v>2385</v>
      </c>
      <c r="J2473">
        <v>7.0766179858510626E-3</v>
      </c>
      <c r="K2473">
        <v>8.5125870066420275E-3</v>
      </c>
      <c r="L2473">
        <v>7.9547168885246416E-3</v>
      </c>
      <c r="M2473">
        <v>4.1712220408962426E-3</v>
      </c>
      <c r="N2473">
        <v>2.264072467673019E-3</v>
      </c>
      <c r="O2473">
        <v>2.9005076561036259E-3</v>
      </c>
      <c r="P2473">
        <v>4.7633068792388242E-3</v>
      </c>
      <c r="Q2473">
        <v>1.369037952926457E-2</v>
      </c>
    </row>
    <row r="2474" spans="1:17" hidden="1" x14ac:dyDescent="0.25">
      <c r="A2474" t="s">
        <v>2</v>
      </c>
      <c r="B2474" t="s">
        <v>2386</v>
      </c>
      <c r="J2474">
        <v>0.56695039688241888</v>
      </c>
      <c r="K2474">
        <v>1.140894143850405</v>
      </c>
      <c r="L2474">
        <v>1.7171157376992059</v>
      </c>
      <c r="M2474">
        <v>4.5993448339413794</v>
      </c>
      <c r="N2474">
        <v>7.7376036963728243</v>
      </c>
      <c r="O2474">
        <v>10.94000553549799</v>
      </c>
      <c r="P2474">
        <v>14.14254265931765</v>
      </c>
      <c r="Q2474">
        <v>17.353918644623011</v>
      </c>
    </row>
    <row r="2475" spans="1:17" hidden="1" x14ac:dyDescent="0.25">
      <c r="A2475" t="s">
        <v>2</v>
      </c>
      <c r="B2475" t="s">
        <v>2387</v>
      </c>
      <c r="J2475">
        <v>0.1076997385712042</v>
      </c>
      <c r="K2475">
        <v>0.23140192486705141</v>
      </c>
      <c r="L2475">
        <v>0.35950286398077602</v>
      </c>
      <c r="M2475">
        <v>1.017960219443192</v>
      </c>
      <c r="N2475">
        <v>1.756756492376234</v>
      </c>
      <c r="O2475">
        <v>2.892169276885654</v>
      </c>
      <c r="P2475">
        <v>3.487915022293425</v>
      </c>
      <c r="Q2475">
        <v>4.2303610941837029</v>
      </c>
    </row>
    <row r="2476" spans="1:17" hidden="1" x14ac:dyDescent="0.25">
      <c r="A2476" t="s">
        <v>2</v>
      </c>
      <c r="B2476" t="s">
        <v>2388</v>
      </c>
      <c r="J2476">
        <v>0.1076997298467319</v>
      </c>
      <c r="K2476">
        <v>0.231401925196494</v>
      </c>
      <c r="L2476">
        <v>0.35950358596836818</v>
      </c>
      <c r="M2476">
        <v>1.0179636303972239</v>
      </c>
      <c r="N2476">
        <v>1.756762440711876</v>
      </c>
      <c r="O2476">
        <v>2.892178375119641</v>
      </c>
      <c r="P2476">
        <v>3.4879230069739449</v>
      </c>
      <c r="Q2476">
        <v>4.2303512164059196</v>
      </c>
    </row>
    <row r="2477" spans="1:17" x14ac:dyDescent="0.25">
      <c r="A2477" t="s">
        <v>2</v>
      </c>
      <c r="B2477" t="s">
        <v>2389</v>
      </c>
      <c r="J2477">
        <v>4.3618250718913459E-3</v>
      </c>
      <c r="K2477">
        <v>5.1904656096011361E-3</v>
      </c>
      <c r="L2477">
        <v>5.8855972953236156E-3</v>
      </c>
      <c r="M2477">
        <v>7.0094909160929074E-3</v>
      </c>
      <c r="N2477">
        <v>7.8927480178819301E-3</v>
      </c>
      <c r="O2477">
        <v>6.9072698616253246E-3</v>
      </c>
      <c r="P2477">
        <v>5.6883097739724407E-3</v>
      </c>
      <c r="Q2477">
        <v>1.138665284061246E-2</v>
      </c>
    </row>
    <row r="2478" spans="1:17" hidden="1" x14ac:dyDescent="0.25">
      <c r="A2478" t="s">
        <v>2</v>
      </c>
      <c r="B2478" t="s">
        <v>2390</v>
      </c>
      <c r="J2478">
        <v>0.1076997413182177</v>
      </c>
      <c r="K2478">
        <v>0.2314019253147355</v>
      </c>
      <c r="L2478">
        <v>0.35950235582095352</v>
      </c>
      <c r="M2478">
        <v>1.017957810509446</v>
      </c>
      <c r="N2478">
        <v>1.756752331382694</v>
      </c>
      <c r="O2478">
        <v>2.8921628729462019</v>
      </c>
      <c r="P2478">
        <v>3.4879095866332879</v>
      </c>
      <c r="Q2478">
        <v>4.2303681863661149</v>
      </c>
    </row>
    <row r="2479" spans="1:17" hidden="1" x14ac:dyDescent="0.25">
      <c r="A2479" t="s">
        <v>2</v>
      </c>
      <c r="B2479" t="s">
        <v>2391</v>
      </c>
      <c r="J2479">
        <v>3.211062860279329E-2</v>
      </c>
      <c r="K2479">
        <v>6.5285755090856004E-2</v>
      </c>
      <c r="L2479">
        <v>9.8630054617125373E-2</v>
      </c>
      <c r="M2479">
        <v>0.26718790807727788</v>
      </c>
      <c r="N2479">
        <v>0.45370335881559282</v>
      </c>
      <c r="O2479">
        <v>0.54512954712979766</v>
      </c>
      <c r="P2479">
        <v>0.69866098215099537</v>
      </c>
      <c r="Q2479">
        <v>0.92290073269505335</v>
      </c>
    </row>
    <row r="2480" spans="1:17" x14ac:dyDescent="0.25">
      <c r="A2480" t="s">
        <v>2</v>
      </c>
      <c r="B2480" t="s">
        <v>2392</v>
      </c>
      <c r="J2480">
        <v>4.5840884138277863E-3</v>
      </c>
      <c r="K2480">
        <v>5.9211783673201474E-3</v>
      </c>
      <c r="L2480">
        <v>6.6638162998753098E-3</v>
      </c>
      <c r="M2480">
        <v>6.0010474713157796E-3</v>
      </c>
      <c r="N2480">
        <v>3.3414660468669851E-3</v>
      </c>
      <c r="O2480">
        <v>3.790524713185191E-3</v>
      </c>
      <c r="P2480">
        <v>5.229953401566732E-3</v>
      </c>
      <c r="Q2480">
        <v>1.2238780552706319E-2</v>
      </c>
    </row>
    <row r="2481" spans="1:17" x14ac:dyDescent="0.25">
      <c r="A2481" t="s">
        <v>2</v>
      </c>
      <c r="B2481" t="s">
        <v>2393</v>
      </c>
      <c r="C2481">
        <v>3.3109412774322403E-2</v>
      </c>
      <c r="D2481">
        <v>1.4255967107591421</v>
      </c>
      <c r="E2481">
        <v>2.8587565416013541</v>
      </c>
      <c r="F2481">
        <v>4.3097021033105571</v>
      </c>
      <c r="G2481">
        <v>170.59463063559909</v>
      </c>
      <c r="H2481">
        <v>172.10683596523779</v>
      </c>
      <c r="I2481">
        <v>172.6712402151629</v>
      </c>
      <c r="J2481">
        <v>74.457572208206926</v>
      </c>
      <c r="K2481">
        <v>71.439771124703185</v>
      </c>
      <c r="L2481">
        <v>70.158283280496775</v>
      </c>
      <c r="M2481">
        <v>0.2637032723342686</v>
      </c>
      <c r="N2481">
        <v>2.3122601595041239E-3</v>
      </c>
      <c r="O2481">
        <v>2.9507677079139258E-3</v>
      </c>
      <c r="P2481">
        <v>4.8648886839987677E-3</v>
      </c>
      <c r="Q2481">
        <v>1.426929327175042E-2</v>
      </c>
    </row>
    <row r="2482" spans="1:17" hidden="1" x14ac:dyDescent="0.25">
      <c r="A2482" t="s">
        <v>2</v>
      </c>
      <c r="B2482" t="s">
        <v>2394</v>
      </c>
      <c r="J2482">
        <v>192.01953188503509</v>
      </c>
      <c r="K2482">
        <v>198.96492777171261</v>
      </c>
      <c r="L2482">
        <v>232.04532108697049</v>
      </c>
      <c r="M2482">
        <v>324.1325761761463</v>
      </c>
      <c r="N2482">
        <v>325.187136218587</v>
      </c>
      <c r="O2482">
        <v>329.8433424482028</v>
      </c>
      <c r="P2482">
        <v>333.57140212384178</v>
      </c>
      <c r="Q2482">
        <v>343.58803692522002</v>
      </c>
    </row>
    <row r="2483" spans="1:17" hidden="1" x14ac:dyDescent="0.25">
      <c r="A2483" t="s">
        <v>2</v>
      </c>
      <c r="B2483" t="s">
        <v>2395</v>
      </c>
      <c r="C2483">
        <v>42.386459414717557</v>
      </c>
      <c r="D2483">
        <v>42.431540782966138</v>
      </c>
      <c r="E2483">
        <v>42.43178143746109</v>
      </c>
      <c r="F2483">
        <v>42.424359362089398</v>
      </c>
      <c r="G2483">
        <v>21.217435419907311</v>
      </c>
      <c r="H2483">
        <v>21.217999498665421</v>
      </c>
      <c r="I2483">
        <v>21.221461350697961</v>
      </c>
      <c r="J2483">
        <v>10.41604408816541</v>
      </c>
      <c r="K2483">
        <v>10.361968472849719</v>
      </c>
    </row>
    <row r="2484" spans="1:17" hidden="1" x14ac:dyDescent="0.25">
      <c r="A2484" t="s">
        <v>2</v>
      </c>
      <c r="B2484" t="s">
        <v>2396</v>
      </c>
      <c r="J2484">
        <v>73.433302531428424</v>
      </c>
      <c r="K2484">
        <v>76.09285257812644</v>
      </c>
      <c r="L2484">
        <v>77.388207142532778</v>
      </c>
      <c r="M2484">
        <v>78.686859872095752</v>
      </c>
      <c r="N2484">
        <v>80.728801786149376</v>
      </c>
      <c r="O2484">
        <v>93.712887157530702</v>
      </c>
      <c r="P2484">
        <v>85.084702289831</v>
      </c>
      <c r="Q2484">
        <v>84.127121191561187</v>
      </c>
    </row>
    <row r="2485" spans="1:17" hidden="1" x14ac:dyDescent="0.25">
      <c r="A2485" t="s">
        <v>2</v>
      </c>
      <c r="B2485" t="s">
        <v>2397</v>
      </c>
      <c r="J2485">
        <v>73.435819432841782</v>
      </c>
      <c r="K2485">
        <v>76.093807038790544</v>
      </c>
      <c r="L2485">
        <v>77.42581977218326</v>
      </c>
      <c r="M2485">
        <v>78.708604362328003</v>
      </c>
      <c r="N2485">
        <v>80.741986127187289</v>
      </c>
      <c r="O2485">
        <v>93.722972244376237</v>
      </c>
      <c r="P2485">
        <v>85.090010652917741</v>
      </c>
      <c r="Q2485">
        <v>84.1233222035751</v>
      </c>
    </row>
    <row r="2486" spans="1:17" x14ac:dyDescent="0.25">
      <c r="A2486" t="s">
        <v>2</v>
      </c>
      <c r="B2486" t="s">
        <v>2398</v>
      </c>
      <c r="C2486">
        <v>2.6230185603961599E-2</v>
      </c>
      <c r="D2486">
        <v>4.8943237184553907E-2</v>
      </c>
      <c r="E2486">
        <v>7.0903825292744402E-2</v>
      </c>
      <c r="F2486">
        <v>8.5598147034020328E-2</v>
      </c>
      <c r="G2486">
        <v>0.10026031741709319</v>
      </c>
      <c r="H2486">
        <v>0.1100722236831131</v>
      </c>
      <c r="I2486">
        <v>0.1233213599881585</v>
      </c>
      <c r="J2486">
        <v>9.2872431116336349E-2</v>
      </c>
      <c r="K2486">
        <v>9.3570076800274529E-2</v>
      </c>
      <c r="L2486">
        <v>9.4136470300989372E-2</v>
      </c>
      <c r="M2486">
        <v>9.4932146476331358E-2</v>
      </c>
      <c r="N2486">
        <v>8.3721825091199589E-2</v>
      </c>
      <c r="O2486">
        <v>2.3210743914495301E-2</v>
      </c>
      <c r="P2486">
        <v>6.1113914397745951E-3</v>
      </c>
      <c r="Q2486">
        <v>1.2599951410418329E-2</v>
      </c>
    </row>
    <row r="2487" spans="1:17" hidden="1" x14ac:dyDescent="0.25">
      <c r="A2487" t="s">
        <v>2</v>
      </c>
      <c r="B2487" t="s">
        <v>2399</v>
      </c>
      <c r="J2487">
        <v>73.431739894868713</v>
      </c>
      <c r="K2487">
        <v>76.092323482681152</v>
      </c>
      <c r="L2487">
        <v>77.361709390366286</v>
      </c>
      <c r="M2487">
        <v>78.671603451804216</v>
      </c>
      <c r="N2487">
        <v>80.719725191606258</v>
      </c>
      <c r="O2487">
        <v>93.705866723265004</v>
      </c>
      <c r="P2487">
        <v>85.081030579493657</v>
      </c>
      <c r="Q2487">
        <v>84.129916934560967</v>
      </c>
    </row>
    <row r="2488" spans="1:17" hidden="1" x14ac:dyDescent="0.25">
      <c r="A2488" t="s">
        <v>2</v>
      </c>
      <c r="B2488" t="s">
        <v>2400</v>
      </c>
      <c r="C2488">
        <v>74.413632973634975</v>
      </c>
      <c r="D2488">
        <v>63.018382272157872</v>
      </c>
      <c r="E2488">
        <v>63.289806747849582</v>
      </c>
      <c r="F2488">
        <v>63.46993452092093</v>
      </c>
      <c r="G2488">
        <v>63.633244798887858</v>
      </c>
      <c r="H2488">
        <v>63.761819252119572</v>
      </c>
      <c r="I2488">
        <v>48.071902336195862</v>
      </c>
      <c r="J2488">
        <v>20.61168771546193</v>
      </c>
      <c r="K2488">
        <v>17.972129110900742</v>
      </c>
      <c r="L2488">
        <v>13.47498146617643</v>
      </c>
      <c r="M2488">
        <v>8.529806276017295</v>
      </c>
      <c r="N2488">
        <v>2.9538780534946518</v>
      </c>
    </row>
    <row r="2489" spans="1:17" hidden="1" x14ac:dyDescent="0.25">
      <c r="A2489" t="s">
        <v>2</v>
      </c>
      <c r="B2489" t="s">
        <v>2401</v>
      </c>
      <c r="J2489">
        <v>16.254817940621489</v>
      </c>
      <c r="K2489">
        <v>18.26910391812768</v>
      </c>
      <c r="L2489">
        <v>18.882798389506981</v>
      </c>
      <c r="M2489">
        <v>20.522170831625509</v>
      </c>
      <c r="N2489">
        <v>21.546315111091349</v>
      </c>
      <c r="O2489">
        <v>18.475403883497371</v>
      </c>
      <c r="P2489">
        <v>17.860967137203371</v>
      </c>
      <c r="Q2489">
        <v>18.891441684940261</v>
      </c>
    </row>
    <row r="2490" spans="1:17" x14ac:dyDescent="0.25">
      <c r="A2490" t="s">
        <v>2</v>
      </c>
      <c r="B2490" t="s">
        <v>2402</v>
      </c>
      <c r="C2490">
        <v>0.58030611447277269</v>
      </c>
      <c r="D2490">
        <v>1.716773685145383</v>
      </c>
      <c r="E2490">
        <v>23.318830475842731</v>
      </c>
      <c r="F2490">
        <v>23.64036252720026</v>
      </c>
      <c r="G2490">
        <v>23.964001088321311</v>
      </c>
      <c r="H2490">
        <v>24.290467553394819</v>
      </c>
      <c r="I2490">
        <v>25.7656747645064</v>
      </c>
      <c r="J2490">
        <v>9.746819054549297</v>
      </c>
      <c r="K2490">
        <v>8.4226817025954688</v>
      </c>
      <c r="L2490">
        <v>7.0153755813119609</v>
      </c>
      <c r="M2490">
        <v>2.741449671514415</v>
      </c>
      <c r="N2490">
        <v>4.0096921379291694E-3</v>
      </c>
      <c r="O2490">
        <v>4.397887040460461E-3</v>
      </c>
      <c r="P2490">
        <v>6.0924568954037793E-3</v>
      </c>
      <c r="Q2490">
        <v>1.524580148537277E-2</v>
      </c>
    </row>
    <row r="2491" spans="1:17" hidden="1" x14ac:dyDescent="0.25">
      <c r="A2491" t="s">
        <v>2</v>
      </c>
      <c r="B2491" t="s">
        <v>2403</v>
      </c>
      <c r="C2491">
        <v>5.5978449049963954</v>
      </c>
      <c r="D2491">
        <v>6.345533572397148</v>
      </c>
      <c r="E2491">
        <v>4.2389378130002973</v>
      </c>
      <c r="F2491">
        <v>4.2378540977371486</v>
      </c>
      <c r="G2491">
        <v>4.2364323958579186</v>
      </c>
      <c r="H2491">
        <v>4.2360214021733729</v>
      </c>
      <c r="I2491">
        <v>4.2415414710300796</v>
      </c>
      <c r="J2491">
        <v>1.027768201703168</v>
      </c>
      <c r="K2491">
        <v>1.00966368474023</v>
      </c>
      <c r="L2491">
        <v>0.60894138061302217</v>
      </c>
    </row>
    <row r="2492" spans="1:17" hidden="1" x14ac:dyDescent="0.25">
      <c r="A2492" t="s">
        <v>2</v>
      </c>
      <c r="B2492" t="s">
        <v>2404</v>
      </c>
      <c r="J2492">
        <v>7.0976416222636729E-3</v>
      </c>
      <c r="K2492">
        <v>1.4195288699554E-2</v>
      </c>
      <c r="L2492">
        <v>2.129293577684788E-2</v>
      </c>
      <c r="M2492">
        <v>5.6781171163312813E-2</v>
      </c>
      <c r="N2492">
        <v>9.2434579565842306E-2</v>
      </c>
      <c r="O2492">
        <v>0.12812926622105489</v>
      </c>
      <c r="P2492">
        <v>0.1638239692413572</v>
      </c>
      <c r="Q2492">
        <v>0.19951866680663199</v>
      </c>
    </row>
    <row r="2493" spans="1:17" hidden="1" x14ac:dyDescent="0.25">
      <c r="A2493" t="s">
        <v>2</v>
      </c>
      <c r="B2493" t="s">
        <v>2405</v>
      </c>
      <c r="J2493">
        <v>7.0976416222636738E-3</v>
      </c>
      <c r="K2493">
        <v>1.419528869955399E-2</v>
      </c>
      <c r="L2493">
        <v>2.129293577684788E-2</v>
      </c>
      <c r="M2493">
        <v>5.678117116331282E-2</v>
      </c>
      <c r="N2493">
        <v>9.2434579565842306E-2</v>
      </c>
      <c r="O2493">
        <v>0.12812926622105489</v>
      </c>
      <c r="P2493">
        <v>0.1638239692413572</v>
      </c>
      <c r="Q2493">
        <v>0.19951866680663199</v>
      </c>
    </row>
    <row r="2494" spans="1:17" hidden="1" x14ac:dyDescent="0.25">
      <c r="A2494" t="s">
        <v>2</v>
      </c>
      <c r="B2494" t="s">
        <v>2406</v>
      </c>
      <c r="J2494">
        <v>7.0976416222636746E-3</v>
      </c>
      <c r="K2494">
        <v>1.4195288699554E-2</v>
      </c>
      <c r="L2494">
        <v>2.129293577684788E-2</v>
      </c>
      <c r="M2494">
        <v>5.6781171163312827E-2</v>
      </c>
      <c r="N2494">
        <v>9.2434579565842334E-2</v>
      </c>
      <c r="O2494">
        <v>0.12812926622105489</v>
      </c>
      <c r="P2494">
        <v>0.16382396924135731</v>
      </c>
      <c r="Q2494">
        <v>0.19951866680663199</v>
      </c>
    </row>
    <row r="2495" spans="1:17" hidden="1" x14ac:dyDescent="0.25">
      <c r="A2495" t="s">
        <v>2</v>
      </c>
      <c r="B2495" t="s">
        <v>2407</v>
      </c>
      <c r="J2495">
        <v>7.0976416222636729E-3</v>
      </c>
      <c r="K2495">
        <v>1.419528869955399E-2</v>
      </c>
      <c r="L2495">
        <v>2.129293577684788E-2</v>
      </c>
      <c r="M2495">
        <v>5.6781171163312827E-2</v>
      </c>
      <c r="N2495">
        <v>9.243457956584232E-2</v>
      </c>
      <c r="O2495">
        <v>0.12812926622105489</v>
      </c>
      <c r="P2495">
        <v>0.1638239692413572</v>
      </c>
      <c r="Q2495">
        <v>0.19951866680663199</v>
      </c>
    </row>
    <row r="2496" spans="1:17" hidden="1" x14ac:dyDescent="0.25">
      <c r="A2496" t="s">
        <v>2</v>
      </c>
      <c r="B2496" t="s">
        <v>2408</v>
      </c>
      <c r="J2496">
        <v>7.0976416222636729E-3</v>
      </c>
      <c r="K2496">
        <v>1.4195288699554E-2</v>
      </c>
      <c r="L2496">
        <v>2.129293577684788E-2</v>
      </c>
      <c r="M2496">
        <v>5.6781171163312827E-2</v>
      </c>
      <c r="N2496">
        <v>9.2434579565842306E-2</v>
      </c>
      <c r="O2496">
        <v>0.12812926622105489</v>
      </c>
      <c r="P2496">
        <v>0.1638239692413572</v>
      </c>
      <c r="Q2496">
        <v>0.19951866680663199</v>
      </c>
    </row>
    <row r="2497" spans="1:17" hidden="1" x14ac:dyDescent="0.25">
      <c r="A2497" t="s">
        <v>2</v>
      </c>
      <c r="B2497" t="s">
        <v>2409</v>
      </c>
      <c r="J2497">
        <v>7.0976416222636738E-3</v>
      </c>
      <c r="K2497">
        <v>1.4195288699554E-2</v>
      </c>
      <c r="L2497">
        <v>2.129293577684788E-2</v>
      </c>
      <c r="M2497">
        <v>5.6781171163312827E-2</v>
      </c>
      <c r="N2497">
        <v>9.2434579565842306E-2</v>
      </c>
      <c r="O2497">
        <v>0.12812926622105489</v>
      </c>
      <c r="P2497">
        <v>0.16382396924135731</v>
      </c>
      <c r="Q2497">
        <v>0.19951866680663199</v>
      </c>
    </row>
    <row r="2498" spans="1:17" hidden="1" x14ac:dyDescent="0.25">
      <c r="A2498" t="s">
        <v>2</v>
      </c>
      <c r="B2498" t="s">
        <v>2410</v>
      </c>
      <c r="J2498">
        <v>7.0976416222636738E-3</v>
      </c>
      <c r="K2498">
        <v>1.4195288699554E-2</v>
      </c>
      <c r="L2498">
        <v>2.129293577684788E-2</v>
      </c>
      <c r="M2498">
        <v>5.6781171163312827E-2</v>
      </c>
      <c r="N2498">
        <v>9.2434579565842306E-2</v>
      </c>
      <c r="O2498">
        <v>0.12812926622105489</v>
      </c>
      <c r="P2498">
        <v>0.1638239692413572</v>
      </c>
      <c r="Q2498">
        <v>0.19951866680663199</v>
      </c>
    </row>
    <row r="2499" spans="1:17" hidden="1" x14ac:dyDescent="0.25">
      <c r="A2499" t="s">
        <v>2</v>
      </c>
      <c r="B2499" t="s">
        <v>2411</v>
      </c>
      <c r="C2499">
        <v>2.6777419050645719</v>
      </c>
      <c r="D2499">
        <v>2.6885395570617909</v>
      </c>
      <c r="E2499">
        <v>2.6993372199690699</v>
      </c>
      <c r="F2499">
        <v>2.7101348828763472</v>
      </c>
      <c r="G2499">
        <v>2.7209325403285942</v>
      </c>
      <c r="H2499">
        <v>2.731730203235875</v>
      </c>
      <c r="I2499">
        <v>2.7388278503131658</v>
      </c>
      <c r="J2499">
        <v>2.7388278503131658</v>
      </c>
      <c r="K2499">
        <v>2.7388278503131658</v>
      </c>
      <c r="L2499">
        <v>2.7388278503131658</v>
      </c>
      <c r="M2499">
        <v>2.7388278503131658</v>
      </c>
      <c r="N2499">
        <v>2.7388278503131658</v>
      </c>
      <c r="O2499">
        <v>2.7388278503131658</v>
      </c>
      <c r="P2499">
        <v>2.7388278503131658</v>
      </c>
      <c r="Q2499">
        <v>2.7388278503131658</v>
      </c>
    </row>
    <row r="2500" spans="1:17" hidden="1" x14ac:dyDescent="0.25">
      <c r="A2500" t="s">
        <v>2</v>
      </c>
      <c r="B2500" t="s">
        <v>2412</v>
      </c>
      <c r="C2500">
        <v>2.6777419050645719</v>
      </c>
      <c r="D2500">
        <v>2.6885395570617918</v>
      </c>
      <c r="E2500">
        <v>2.6993372199690699</v>
      </c>
      <c r="F2500">
        <v>2.7101348828763459</v>
      </c>
      <c r="G2500">
        <v>2.7209325403285929</v>
      </c>
      <c r="H2500">
        <v>2.731730203235875</v>
      </c>
      <c r="I2500">
        <v>2.7388278503131658</v>
      </c>
      <c r="J2500">
        <v>2.7388278503131658</v>
      </c>
      <c r="K2500">
        <v>2.7388278503131658</v>
      </c>
      <c r="L2500">
        <v>2.7388278503131658</v>
      </c>
      <c r="M2500">
        <v>2.7388278503131658</v>
      </c>
      <c r="N2500">
        <v>2.7388278503131658</v>
      </c>
      <c r="O2500">
        <v>2.7388278503131658</v>
      </c>
      <c r="P2500">
        <v>2.7388278503131658</v>
      </c>
      <c r="Q2500">
        <v>2.7388278503131658</v>
      </c>
    </row>
    <row r="2501" spans="1:17" hidden="1" x14ac:dyDescent="0.25">
      <c r="A2501" t="s">
        <v>2</v>
      </c>
      <c r="B2501" t="s">
        <v>2413</v>
      </c>
      <c r="C2501">
        <v>2.6777419050645732</v>
      </c>
      <c r="D2501">
        <v>2.6885395570617918</v>
      </c>
      <c r="E2501">
        <v>2.6993372199690699</v>
      </c>
      <c r="F2501">
        <v>2.7101348828763481</v>
      </c>
      <c r="G2501">
        <v>2.7209325403285942</v>
      </c>
      <c r="H2501">
        <v>2.7317302032358759</v>
      </c>
      <c r="I2501">
        <v>2.7388278503131671</v>
      </c>
      <c r="J2501">
        <v>2.7388278503131671</v>
      </c>
      <c r="K2501">
        <v>2.7388278503131671</v>
      </c>
      <c r="L2501">
        <v>2.7388278503131671</v>
      </c>
      <c r="M2501">
        <v>2.7388278503131671</v>
      </c>
      <c r="N2501">
        <v>2.7388278503131671</v>
      </c>
      <c r="O2501">
        <v>2.7388278503131671</v>
      </c>
      <c r="P2501">
        <v>2.7388278503131671</v>
      </c>
      <c r="Q2501">
        <v>2.7388278503131671</v>
      </c>
    </row>
    <row r="2502" spans="1:17" hidden="1" x14ac:dyDescent="0.25">
      <c r="A2502" t="s">
        <v>2</v>
      </c>
      <c r="B2502" t="s">
        <v>2414</v>
      </c>
      <c r="C2502">
        <v>2.6777419050645719</v>
      </c>
      <c r="D2502">
        <v>2.6885395570617918</v>
      </c>
      <c r="E2502">
        <v>2.6993372199690691</v>
      </c>
      <c r="F2502">
        <v>2.7101348828763459</v>
      </c>
      <c r="G2502">
        <v>2.7209325403285929</v>
      </c>
      <c r="H2502">
        <v>2.731730203235875</v>
      </c>
      <c r="I2502">
        <v>2.7388278503131658</v>
      </c>
      <c r="J2502">
        <v>2.7388278503131658</v>
      </c>
      <c r="K2502">
        <v>2.7388278503131658</v>
      </c>
      <c r="L2502">
        <v>2.7388278503131658</v>
      </c>
      <c r="M2502">
        <v>2.7388278503131658</v>
      </c>
      <c r="N2502">
        <v>2.7388278503131658</v>
      </c>
      <c r="O2502">
        <v>2.7388278503131658</v>
      </c>
      <c r="P2502">
        <v>2.7388278503131658</v>
      </c>
      <c r="Q2502">
        <v>2.7388278503131658</v>
      </c>
    </row>
    <row r="2503" spans="1:17" hidden="1" x14ac:dyDescent="0.25">
      <c r="A2503" t="s">
        <v>2</v>
      </c>
      <c r="B2503" t="s">
        <v>2415</v>
      </c>
      <c r="C2503">
        <v>2.6777419050645732</v>
      </c>
      <c r="D2503">
        <v>2.6885395570617918</v>
      </c>
      <c r="E2503">
        <v>2.6993372199690699</v>
      </c>
      <c r="F2503">
        <v>2.7101348828763472</v>
      </c>
      <c r="G2503">
        <v>2.7209325403285929</v>
      </c>
      <c r="H2503">
        <v>2.731730203235875</v>
      </c>
      <c r="I2503">
        <v>2.7388278503131658</v>
      </c>
      <c r="J2503">
        <v>2.7388278503131658</v>
      </c>
      <c r="K2503">
        <v>2.7388278503131658</v>
      </c>
      <c r="L2503">
        <v>2.7388278503131658</v>
      </c>
      <c r="M2503">
        <v>2.7388278503131658</v>
      </c>
      <c r="N2503">
        <v>2.7388278503131658</v>
      </c>
      <c r="O2503">
        <v>2.7388278503131658</v>
      </c>
      <c r="P2503">
        <v>2.7388278503131658</v>
      </c>
      <c r="Q2503">
        <v>2.7388278503131658</v>
      </c>
    </row>
    <row r="2504" spans="1:17" hidden="1" x14ac:dyDescent="0.25">
      <c r="A2504" t="s">
        <v>2</v>
      </c>
      <c r="B2504" t="s">
        <v>2416</v>
      </c>
      <c r="C2504">
        <v>2.6777419050645732</v>
      </c>
      <c r="D2504">
        <v>2.6885395570617918</v>
      </c>
      <c r="E2504">
        <v>2.6993372199690699</v>
      </c>
      <c r="F2504">
        <v>2.7101348828763472</v>
      </c>
      <c r="G2504">
        <v>2.7209325403285942</v>
      </c>
      <c r="H2504">
        <v>2.731730203235875</v>
      </c>
      <c r="I2504">
        <v>2.7388278503131658</v>
      </c>
      <c r="J2504">
        <v>2.7388278503131658</v>
      </c>
      <c r="K2504">
        <v>2.7388278503131658</v>
      </c>
      <c r="L2504">
        <v>2.7388278503131658</v>
      </c>
      <c r="M2504">
        <v>2.7388278503131658</v>
      </c>
      <c r="N2504">
        <v>2.7388278503131658</v>
      </c>
      <c r="O2504">
        <v>2.7388278503131658</v>
      </c>
      <c r="P2504">
        <v>2.7388278503131658</v>
      </c>
      <c r="Q2504">
        <v>2.7388278503131658</v>
      </c>
    </row>
    <row r="2505" spans="1:17" hidden="1" x14ac:dyDescent="0.25">
      <c r="A2505" t="s">
        <v>2</v>
      </c>
      <c r="B2505" t="s">
        <v>2417</v>
      </c>
      <c r="C2505">
        <v>2.6777419050645732</v>
      </c>
      <c r="D2505">
        <v>2.6885395570617918</v>
      </c>
      <c r="E2505">
        <v>2.6993372199690699</v>
      </c>
      <c r="F2505">
        <v>2.7101348828763472</v>
      </c>
      <c r="G2505">
        <v>2.7209325403285929</v>
      </c>
      <c r="H2505">
        <v>2.731730203235875</v>
      </c>
      <c r="I2505">
        <v>2.7388278503131658</v>
      </c>
      <c r="J2505">
        <v>2.7388278503131658</v>
      </c>
      <c r="K2505">
        <v>2.7388278503131658</v>
      </c>
      <c r="L2505">
        <v>2.7388278503131658</v>
      </c>
      <c r="M2505">
        <v>2.7388278503131658</v>
      </c>
      <c r="N2505">
        <v>2.7388278503131658</v>
      </c>
      <c r="O2505">
        <v>2.7388278503131658</v>
      </c>
      <c r="P2505">
        <v>2.7388278503131658</v>
      </c>
      <c r="Q2505">
        <v>2.7388278503131658</v>
      </c>
    </row>
    <row r="2506" spans="1:17" hidden="1" x14ac:dyDescent="0.25">
      <c r="A2506" t="s">
        <v>2</v>
      </c>
      <c r="B2506" t="s">
        <v>2418</v>
      </c>
      <c r="J2506">
        <v>2.7524126643641011E-3</v>
      </c>
      <c r="K2506">
        <v>5.5048253287282014E-3</v>
      </c>
      <c r="L2506">
        <v>8.2572480024847277E-3</v>
      </c>
      <c r="M2506">
        <v>2.201934135248252E-2</v>
      </c>
      <c r="N2506">
        <v>3.6664503309996828E-2</v>
      </c>
      <c r="O2506">
        <v>5.1530412400606171E-2</v>
      </c>
      <c r="P2506">
        <v>6.6396341509999943E-2</v>
      </c>
      <c r="Q2506">
        <v>8.1262270619394159E-2</v>
      </c>
    </row>
    <row r="2507" spans="1:17" hidden="1" x14ac:dyDescent="0.25">
      <c r="A2507" t="s">
        <v>2</v>
      </c>
      <c r="B2507" t="s">
        <v>2419</v>
      </c>
      <c r="J2507">
        <v>2.7524126643641011E-3</v>
      </c>
      <c r="K2507">
        <v>5.5048253287282014E-3</v>
      </c>
      <c r="L2507">
        <v>8.2572480024847277E-3</v>
      </c>
      <c r="M2507">
        <v>2.201934135248252E-2</v>
      </c>
      <c r="N2507">
        <v>3.6664503309996821E-2</v>
      </c>
      <c r="O2507">
        <v>5.1530412400606171E-2</v>
      </c>
      <c r="P2507">
        <v>6.6396341509999943E-2</v>
      </c>
      <c r="Q2507">
        <v>8.1262270619394145E-2</v>
      </c>
    </row>
    <row r="2508" spans="1:17" hidden="1" x14ac:dyDescent="0.25">
      <c r="A2508" t="s">
        <v>2</v>
      </c>
      <c r="B2508" t="s">
        <v>2420</v>
      </c>
      <c r="J2508">
        <v>2.752412664364102E-3</v>
      </c>
      <c r="K2508">
        <v>5.5048253287282032E-3</v>
      </c>
      <c r="L2508">
        <v>8.2572480024847295E-3</v>
      </c>
      <c r="M2508">
        <v>2.201934135248252E-2</v>
      </c>
      <c r="N2508">
        <v>3.6664503309996828E-2</v>
      </c>
      <c r="O2508">
        <v>5.1530412400606178E-2</v>
      </c>
      <c r="P2508">
        <v>6.6396341509999957E-2</v>
      </c>
      <c r="Q2508">
        <v>8.1262270619394186E-2</v>
      </c>
    </row>
    <row r="2509" spans="1:17" hidden="1" x14ac:dyDescent="0.25">
      <c r="A2509" t="s">
        <v>2</v>
      </c>
      <c r="B2509" t="s">
        <v>2421</v>
      </c>
      <c r="J2509">
        <v>2.7524126643641011E-3</v>
      </c>
      <c r="K2509">
        <v>5.5048253287282014E-3</v>
      </c>
      <c r="L2509">
        <v>8.257248002484726E-3</v>
      </c>
      <c r="M2509">
        <v>2.201934135248251E-2</v>
      </c>
      <c r="N2509">
        <v>3.6664503309996807E-2</v>
      </c>
      <c r="O2509">
        <v>5.1530412400606178E-2</v>
      </c>
      <c r="P2509">
        <v>6.6396341509999943E-2</v>
      </c>
      <c r="Q2509">
        <v>8.1262270619394159E-2</v>
      </c>
    </row>
    <row r="2510" spans="1:17" hidden="1" x14ac:dyDescent="0.25">
      <c r="A2510" t="s">
        <v>2</v>
      </c>
      <c r="B2510" t="s">
        <v>2422</v>
      </c>
      <c r="J2510">
        <v>2.7524126643641011E-3</v>
      </c>
      <c r="K2510">
        <v>5.5048253287282014E-3</v>
      </c>
      <c r="L2510">
        <v>8.2572480024847295E-3</v>
      </c>
      <c r="M2510">
        <v>2.201934135248251E-2</v>
      </c>
      <c r="N2510">
        <v>3.6664503309996821E-2</v>
      </c>
      <c r="O2510">
        <v>5.1530412400606171E-2</v>
      </c>
      <c r="P2510">
        <v>6.6396341509999957E-2</v>
      </c>
      <c r="Q2510">
        <v>8.1262270619394159E-2</v>
      </c>
    </row>
    <row r="2511" spans="1:17" hidden="1" x14ac:dyDescent="0.25">
      <c r="A2511" t="s">
        <v>2</v>
      </c>
      <c r="B2511" t="s">
        <v>2423</v>
      </c>
      <c r="J2511">
        <v>2.7524126643641011E-3</v>
      </c>
      <c r="K2511">
        <v>5.5048253287282023E-3</v>
      </c>
      <c r="L2511">
        <v>8.2572480024847295E-3</v>
      </c>
      <c r="M2511">
        <v>2.201934135248252E-2</v>
      </c>
      <c r="N2511">
        <v>3.6664503309996821E-2</v>
      </c>
      <c r="O2511">
        <v>5.1530412400606171E-2</v>
      </c>
      <c r="P2511">
        <v>6.6396341509999957E-2</v>
      </c>
      <c r="Q2511">
        <v>8.1262270619394172E-2</v>
      </c>
    </row>
    <row r="2512" spans="1:17" hidden="1" x14ac:dyDescent="0.25">
      <c r="A2512" t="s">
        <v>2</v>
      </c>
      <c r="B2512" t="s">
        <v>2424</v>
      </c>
      <c r="J2512">
        <v>2.7524126643641011E-3</v>
      </c>
      <c r="K2512">
        <v>5.5048253287282023E-3</v>
      </c>
      <c r="L2512">
        <v>8.2572480024847295E-3</v>
      </c>
      <c r="M2512">
        <v>2.201934135248252E-2</v>
      </c>
      <c r="N2512">
        <v>3.6664503309996821E-2</v>
      </c>
      <c r="O2512">
        <v>5.1530412400606178E-2</v>
      </c>
      <c r="P2512">
        <v>6.6396341509999957E-2</v>
      </c>
      <c r="Q2512">
        <v>8.1262270619394172E-2</v>
      </c>
    </row>
    <row r="2513" spans="1:17" hidden="1" x14ac:dyDescent="0.25">
      <c r="A2513" t="s">
        <v>2</v>
      </c>
      <c r="B2513" t="s">
        <v>2425</v>
      </c>
      <c r="C2513">
        <v>2.246087996027947</v>
      </c>
      <c r="D2513">
        <v>2.2532110397754428</v>
      </c>
      <c r="E2513">
        <v>2.2603340935323302</v>
      </c>
      <c r="F2513">
        <v>2.2674571472892171</v>
      </c>
      <c r="G2513">
        <v>2.2745801910367129</v>
      </c>
      <c r="H2513">
        <v>2.2817032548029932</v>
      </c>
      <c r="I2513">
        <v>2.2844556674673568</v>
      </c>
      <c r="J2513">
        <v>2.2844556674673568</v>
      </c>
      <c r="K2513">
        <v>2.2844556674673568</v>
      </c>
      <c r="L2513">
        <v>2.2844556674673568</v>
      </c>
      <c r="M2513">
        <v>2.2844556674673568</v>
      </c>
      <c r="N2513">
        <v>2.2844556674673568</v>
      </c>
      <c r="O2513">
        <v>2.2844556674673568</v>
      </c>
      <c r="P2513">
        <v>2.2844556674673568</v>
      </c>
      <c r="Q2513">
        <v>2.2844556674673568</v>
      </c>
    </row>
    <row r="2514" spans="1:17" hidden="1" x14ac:dyDescent="0.25">
      <c r="A2514" t="s">
        <v>2</v>
      </c>
      <c r="B2514" t="s">
        <v>2426</v>
      </c>
      <c r="C2514">
        <v>2.246087996027947</v>
      </c>
      <c r="D2514">
        <v>2.2532110397754441</v>
      </c>
      <c r="E2514">
        <v>2.2603340935323311</v>
      </c>
      <c r="F2514">
        <v>2.2674571472892171</v>
      </c>
      <c r="G2514">
        <v>2.2745801910367129</v>
      </c>
      <c r="H2514">
        <v>2.2817032548029919</v>
      </c>
      <c r="I2514">
        <v>2.2844556674673568</v>
      </c>
      <c r="J2514">
        <v>2.2844556674673568</v>
      </c>
      <c r="K2514">
        <v>2.2844556674673568</v>
      </c>
      <c r="L2514">
        <v>2.2844556674673568</v>
      </c>
      <c r="M2514">
        <v>2.2844556674673568</v>
      </c>
      <c r="N2514">
        <v>2.2844556674673568</v>
      </c>
      <c r="O2514">
        <v>2.2844556674673568</v>
      </c>
      <c r="P2514">
        <v>2.2844556674673568</v>
      </c>
      <c r="Q2514">
        <v>2.2844556674673568</v>
      </c>
    </row>
    <row r="2515" spans="1:17" hidden="1" x14ac:dyDescent="0.25">
      <c r="A2515" t="s">
        <v>2</v>
      </c>
      <c r="B2515" t="s">
        <v>2427</v>
      </c>
      <c r="C2515">
        <v>2.2460879960279478</v>
      </c>
      <c r="D2515">
        <v>2.2532110397754428</v>
      </c>
      <c r="E2515">
        <v>2.2603340935323311</v>
      </c>
      <c r="F2515">
        <v>2.2674571472892171</v>
      </c>
      <c r="G2515">
        <v>2.2745801910367129</v>
      </c>
      <c r="H2515">
        <v>2.2817032548029932</v>
      </c>
      <c r="I2515">
        <v>2.2844556674673582</v>
      </c>
      <c r="J2515">
        <v>2.2844556674673582</v>
      </c>
      <c r="K2515">
        <v>2.2844556674673582</v>
      </c>
      <c r="L2515">
        <v>2.2844556674673582</v>
      </c>
      <c r="M2515">
        <v>2.2844556674673582</v>
      </c>
      <c r="N2515">
        <v>2.2844556674673582</v>
      </c>
      <c r="O2515">
        <v>2.2844556674673582</v>
      </c>
      <c r="P2515">
        <v>2.2844556674673582</v>
      </c>
      <c r="Q2515">
        <v>2.2844556674673582</v>
      </c>
    </row>
    <row r="2516" spans="1:17" hidden="1" x14ac:dyDescent="0.25">
      <c r="A2516" t="s">
        <v>2</v>
      </c>
      <c r="B2516" t="s">
        <v>2428</v>
      </c>
      <c r="C2516">
        <v>2.246087996027947</v>
      </c>
      <c r="D2516">
        <v>2.2532110397754428</v>
      </c>
      <c r="E2516">
        <v>2.2603340935323311</v>
      </c>
      <c r="F2516">
        <v>2.2674571472892171</v>
      </c>
      <c r="G2516">
        <v>2.2745801910367121</v>
      </c>
      <c r="H2516">
        <v>2.2817032548029932</v>
      </c>
      <c r="I2516">
        <v>2.2844556674673568</v>
      </c>
      <c r="J2516">
        <v>2.2844556674673568</v>
      </c>
      <c r="K2516">
        <v>2.2844556674673568</v>
      </c>
      <c r="L2516">
        <v>2.2844556674673568</v>
      </c>
      <c r="M2516">
        <v>2.2844556674673568</v>
      </c>
      <c r="N2516">
        <v>2.2844556674673568</v>
      </c>
      <c r="O2516">
        <v>2.2844556674673568</v>
      </c>
      <c r="P2516">
        <v>2.2844556674673568</v>
      </c>
      <c r="Q2516">
        <v>2.2844556674673568</v>
      </c>
    </row>
    <row r="2517" spans="1:17" hidden="1" x14ac:dyDescent="0.25">
      <c r="A2517" t="s">
        <v>2</v>
      </c>
      <c r="B2517" t="s">
        <v>2429</v>
      </c>
      <c r="C2517">
        <v>2.246087996027947</v>
      </c>
      <c r="D2517">
        <v>2.2532110397754441</v>
      </c>
      <c r="E2517">
        <v>2.2603340935323311</v>
      </c>
      <c r="F2517">
        <v>2.2674571472892171</v>
      </c>
      <c r="G2517">
        <v>2.2745801910367129</v>
      </c>
      <c r="H2517">
        <v>2.2817032548029932</v>
      </c>
      <c r="I2517">
        <v>2.2844556674673568</v>
      </c>
      <c r="J2517">
        <v>2.2844556674673568</v>
      </c>
      <c r="K2517">
        <v>2.2844556674673568</v>
      </c>
      <c r="L2517">
        <v>2.2844556674673568</v>
      </c>
      <c r="M2517">
        <v>2.2844556674673568</v>
      </c>
      <c r="N2517">
        <v>2.2844556674673568</v>
      </c>
      <c r="O2517">
        <v>2.2844556674673568</v>
      </c>
      <c r="P2517">
        <v>2.2844556674673568</v>
      </c>
      <c r="Q2517">
        <v>2.2844556674673568</v>
      </c>
    </row>
    <row r="2518" spans="1:17" hidden="1" x14ac:dyDescent="0.25">
      <c r="A2518" t="s">
        <v>2</v>
      </c>
      <c r="B2518" t="s">
        <v>2430</v>
      </c>
      <c r="C2518">
        <v>2.246087996027947</v>
      </c>
      <c r="D2518">
        <v>2.2532110397754428</v>
      </c>
      <c r="E2518">
        <v>2.2603340935323311</v>
      </c>
      <c r="F2518">
        <v>2.2674571472892171</v>
      </c>
      <c r="G2518">
        <v>2.2745801910367129</v>
      </c>
      <c r="H2518">
        <v>2.2817032548029932</v>
      </c>
      <c r="I2518">
        <v>2.2844556674673568</v>
      </c>
      <c r="J2518">
        <v>2.2844556674673568</v>
      </c>
      <c r="K2518">
        <v>2.2844556674673568</v>
      </c>
      <c r="L2518">
        <v>2.2844556674673568</v>
      </c>
      <c r="M2518">
        <v>2.2844556674673568</v>
      </c>
      <c r="N2518">
        <v>2.2844556674673568</v>
      </c>
      <c r="O2518">
        <v>2.2844556674673568</v>
      </c>
      <c r="P2518">
        <v>2.2844556674673568</v>
      </c>
      <c r="Q2518">
        <v>2.2844556674673568</v>
      </c>
    </row>
    <row r="2519" spans="1:17" hidden="1" x14ac:dyDescent="0.25">
      <c r="A2519" t="s">
        <v>2</v>
      </c>
      <c r="B2519" t="s">
        <v>2431</v>
      </c>
      <c r="C2519">
        <v>2.246087996027947</v>
      </c>
      <c r="D2519">
        <v>2.2532110397754441</v>
      </c>
      <c r="E2519">
        <v>2.2603340935323311</v>
      </c>
      <c r="F2519">
        <v>2.2674571472892171</v>
      </c>
      <c r="G2519">
        <v>2.2745801910367129</v>
      </c>
      <c r="H2519">
        <v>2.2817032548029919</v>
      </c>
      <c r="I2519">
        <v>2.2844556674673582</v>
      </c>
      <c r="J2519">
        <v>2.2844556674673582</v>
      </c>
      <c r="K2519">
        <v>2.2844556674673582</v>
      </c>
      <c r="L2519">
        <v>2.2844556674673582</v>
      </c>
      <c r="M2519">
        <v>2.2844556674673582</v>
      </c>
      <c r="N2519">
        <v>2.2844556674673582</v>
      </c>
      <c r="O2519">
        <v>2.2844556674673582</v>
      </c>
      <c r="P2519">
        <v>2.2844556674673582</v>
      </c>
      <c r="Q2519">
        <v>2.2844556674673582</v>
      </c>
    </row>
    <row r="2520" spans="1:17" hidden="1" x14ac:dyDescent="0.25">
      <c r="A2520" t="s">
        <v>2</v>
      </c>
      <c r="B2520" t="s">
        <v>2432</v>
      </c>
      <c r="J2520">
        <v>3.5474550870979719E-2</v>
      </c>
      <c r="K2520">
        <v>7.0949101741955886E-2</v>
      </c>
      <c r="L2520">
        <v>0.10642364565522661</v>
      </c>
      <c r="M2520">
        <v>0.28379638609469809</v>
      </c>
      <c r="N2520">
        <v>0.43164644289732118</v>
      </c>
      <c r="O2520">
        <v>0.57211581835416503</v>
      </c>
      <c r="P2520">
        <v>0.71258520076871956</v>
      </c>
      <c r="Q2520">
        <v>0.85305457622556347</v>
      </c>
    </row>
    <row r="2521" spans="1:17" hidden="1" x14ac:dyDescent="0.25">
      <c r="A2521" t="s">
        <v>2</v>
      </c>
      <c r="B2521" t="s">
        <v>2433</v>
      </c>
      <c r="J2521">
        <v>3.5474550870979719E-2</v>
      </c>
      <c r="K2521">
        <v>7.09491017419559E-2</v>
      </c>
      <c r="L2521">
        <v>0.1064236456552265</v>
      </c>
      <c r="M2521">
        <v>0.28379638609469809</v>
      </c>
      <c r="N2521">
        <v>0.43164644289732118</v>
      </c>
      <c r="O2521">
        <v>0.57211581835416492</v>
      </c>
      <c r="P2521">
        <v>0.71258520076871967</v>
      </c>
      <c r="Q2521">
        <v>0.85305457622556347</v>
      </c>
    </row>
    <row r="2522" spans="1:17" hidden="1" x14ac:dyDescent="0.25">
      <c r="A2522" t="s">
        <v>2</v>
      </c>
      <c r="B2522" t="s">
        <v>2434</v>
      </c>
      <c r="J2522">
        <v>3.5474550870979733E-2</v>
      </c>
      <c r="K2522">
        <v>7.0949101741955886E-2</v>
      </c>
      <c r="L2522">
        <v>0.10642364565522661</v>
      </c>
      <c r="M2522">
        <v>0.28379638609469809</v>
      </c>
      <c r="N2522">
        <v>0.43164644289732129</v>
      </c>
      <c r="O2522">
        <v>0.57211581835416514</v>
      </c>
      <c r="P2522">
        <v>0.7125852007687199</v>
      </c>
      <c r="Q2522">
        <v>0.85305457622556358</v>
      </c>
    </row>
    <row r="2523" spans="1:17" hidden="1" x14ac:dyDescent="0.25">
      <c r="A2523" t="s">
        <v>2</v>
      </c>
      <c r="B2523" t="s">
        <v>2435</v>
      </c>
      <c r="J2523">
        <v>3.5474550870979712E-2</v>
      </c>
      <c r="K2523">
        <v>7.0949101741955872E-2</v>
      </c>
      <c r="L2523">
        <v>0.10642364565522661</v>
      </c>
      <c r="M2523">
        <v>0.28379638609469809</v>
      </c>
      <c r="N2523">
        <v>0.43164644289732113</v>
      </c>
      <c r="O2523">
        <v>0.57211581835416492</v>
      </c>
      <c r="P2523">
        <v>0.71258520076871967</v>
      </c>
      <c r="Q2523">
        <v>0.85305457622556324</v>
      </c>
    </row>
    <row r="2524" spans="1:17" hidden="1" x14ac:dyDescent="0.25">
      <c r="A2524" t="s">
        <v>2</v>
      </c>
      <c r="B2524" t="s">
        <v>2436</v>
      </c>
      <c r="J2524">
        <v>3.5474550870979733E-2</v>
      </c>
      <c r="K2524">
        <v>7.0949101741955886E-2</v>
      </c>
      <c r="L2524">
        <v>0.10642364565522661</v>
      </c>
      <c r="M2524">
        <v>0.28379638609469798</v>
      </c>
      <c r="N2524">
        <v>0.43164644289732118</v>
      </c>
      <c r="O2524">
        <v>0.57211581835416503</v>
      </c>
      <c r="P2524">
        <v>0.71258520076871956</v>
      </c>
      <c r="Q2524">
        <v>0.85305457622556347</v>
      </c>
    </row>
    <row r="2525" spans="1:17" hidden="1" x14ac:dyDescent="0.25">
      <c r="A2525" t="s">
        <v>2</v>
      </c>
      <c r="B2525" t="s">
        <v>2437</v>
      </c>
      <c r="J2525">
        <v>3.5474550870979733E-2</v>
      </c>
      <c r="K2525">
        <v>7.09491017419559E-2</v>
      </c>
      <c r="L2525">
        <v>0.10642364565522661</v>
      </c>
      <c r="M2525">
        <v>0.28379638609469809</v>
      </c>
      <c r="N2525">
        <v>0.43164644289732129</v>
      </c>
      <c r="O2525">
        <v>0.57211581835416503</v>
      </c>
      <c r="P2525">
        <v>0.71258520076871967</v>
      </c>
      <c r="Q2525">
        <v>0.85305457622556347</v>
      </c>
    </row>
    <row r="2526" spans="1:17" hidden="1" x14ac:dyDescent="0.25">
      <c r="A2526" t="s">
        <v>2</v>
      </c>
      <c r="B2526" t="s">
        <v>2438</v>
      </c>
      <c r="J2526">
        <v>3.5474550870979733E-2</v>
      </c>
      <c r="K2526">
        <v>7.0949101741955914E-2</v>
      </c>
      <c r="L2526">
        <v>0.10642364565522661</v>
      </c>
      <c r="M2526">
        <v>0.28379638609469809</v>
      </c>
      <c r="N2526">
        <v>0.43164644289732118</v>
      </c>
      <c r="O2526">
        <v>0.57211581835416503</v>
      </c>
      <c r="P2526">
        <v>0.71258520076871967</v>
      </c>
      <c r="Q2526">
        <v>0.85305457622556324</v>
      </c>
    </row>
    <row r="2527" spans="1:17" hidden="1" x14ac:dyDescent="0.25">
      <c r="A2527" t="s">
        <v>2</v>
      </c>
      <c r="B2527" t="s">
        <v>2439</v>
      </c>
      <c r="C2527">
        <v>8.5789267159860927</v>
      </c>
      <c r="D2527">
        <v>8.6205114358713537</v>
      </c>
      <c r="E2527">
        <v>8.6620961627143291</v>
      </c>
      <c r="F2527">
        <v>8.7036808895572975</v>
      </c>
      <c r="G2527">
        <v>8.7452656024848565</v>
      </c>
      <c r="H2527">
        <v>8.7868503293278284</v>
      </c>
      <c r="I2527">
        <v>8.8223248801988028</v>
      </c>
      <c r="J2527">
        <v>8.8223248801988028</v>
      </c>
      <c r="K2527">
        <v>8.8223248801988028</v>
      </c>
      <c r="L2527">
        <v>8.8223248801988028</v>
      </c>
      <c r="M2527">
        <v>8.8223248801988028</v>
      </c>
      <c r="N2527">
        <v>8.8223248801988028</v>
      </c>
      <c r="O2527">
        <v>8.8223248801988028</v>
      </c>
      <c r="P2527">
        <v>8.8223248801988028</v>
      </c>
      <c r="Q2527">
        <v>8.8223248801988028</v>
      </c>
    </row>
    <row r="2528" spans="1:17" hidden="1" x14ac:dyDescent="0.25">
      <c r="A2528" t="s">
        <v>2</v>
      </c>
      <c r="B2528" t="s">
        <v>2440</v>
      </c>
      <c r="C2528">
        <v>8.5789267159860909</v>
      </c>
      <c r="D2528">
        <v>8.620511435871359</v>
      </c>
      <c r="E2528">
        <v>8.6620961627143274</v>
      </c>
      <c r="F2528">
        <v>8.7036808895572975</v>
      </c>
      <c r="G2528">
        <v>8.7452656024848583</v>
      </c>
      <c r="H2528">
        <v>8.7868503293278266</v>
      </c>
      <c r="I2528">
        <v>8.8223248801988046</v>
      </c>
      <c r="J2528">
        <v>8.8223248801988046</v>
      </c>
      <c r="K2528">
        <v>8.8223248801988046</v>
      </c>
      <c r="L2528">
        <v>8.8223248801988046</v>
      </c>
      <c r="M2528">
        <v>8.8223248801988046</v>
      </c>
      <c r="N2528">
        <v>8.8223248801988046</v>
      </c>
      <c r="O2528">
        <v>8.8223248801988046</v>
      </c>
      <c r="P2528">
        <v>8.8223248801988046</v>
      </c>
      <c r="Q2528">
        <v>8.8223248801988046</v>
      </c>
    </row>
    <row r="2529" spans="1:17" hidden="1" x14ac:dyDescent="0.25">
      <c r="A2529" t="s">
        <v>2</v>
      </c>
      <c r="B2529" t="s">
        <v>2441</v>
      </c>
      <c r="C2529">
        <v>8.5789267159860927</v>
      </c>
      <c r="D2529">
        <v>8.620511435871359</v>
      </c>
      <c r="E2529">
        <v>8.6620961627143309</v>
      </c>
      <c r="F2529">
        <v>8.703680889557301</v>
      </c>
      <c r="G2529">
        <v>8.7452656024848583</v>
      </c>
      <c r="H2529">
        <v>8.7868503293278302</v>
      </c>
      <c r="I2529">
        <v>8.8223248801988063</v>
      </c>
      <c r="J2529">
        <v>8.8223248801988063</v>
      </c>
      <c r="K2529">
        <v>8.8223248801988063</v>
      </c>
      <c r="L2529">
        <v>8.8223248801988063</v>
      </c>
      <c r="M2529">
        <v>8.8223248801988063</v>
      </c>
      <c r="N2529">
        <v>8.8223248801988063</v>
      </c>
      <c r="O2529">
        <v>8.8223248801988063</v>
      </c>
      <c r="P2529">
        <v>8.8223248801988063</v>
      </c>
      <c r="Q2529">
        <v>8.8223248801988063</v>
      </c>
    </row>
    <row r="2530" spans="1:17" hidden="1" x14ac:dyDescent="0.25">
      <c r="A2530" t="s">
        <v>2</v>
      </c>
      <c r="B2530" t="s">
        <v>2442</v>
      </c>
      <c r="C2530">
        <v>8.5789267159860909</v>
      </c>
      <c r="D2530">
        <v>8.6205114358713555</v>
      </c>
      <c r="E2530">
        <v>8.6620961627143291</v>
      </c>
      <c r="F2530">
        <v>8.7036808895572975</v>
      </c>
      <c r="G2530">
        <v>8.7452656024848547</v>
      </c>
      <c r="H2530">
        <v>8.7868503293278266</v>
      </c>
      <c r="I2530">
        <v>8.822324880198801</v>
      </c>
      <c r="J2530">
        <v>8.822324880198801</v>
      </c>
      <c r="K2530">
        <v>8.822324880198801</v>
      </c>
      <c r="L2530">
        <v>8.822324880198801</v>
      </c>
      <c r="M2530">
        <v>8.822324880198801</v>
      </c>
      <c r="N2530">
        <v>8.822324880198801</v>
      </c>
      <c r="O2530">
        <v>8.822324880198801</v>
      </c>
      <c r="P2530">
        <v>8.822324880198801</v>
      </c>
      <c r="Q2530">
        <v>8.822324880198801</v>
      </c>
    </row>
    <row r="2531" spans="1:17" hidden="1" x14ac:dyDescent="0.25">
      <c r="A2531" t="s">
        <v>2</v>
      </c>
      <c r="B2531" t="s">
        <v>2443</v>
      </c>
      <c r="C2531">
        <v>8.5789267159860927</v>
      </c>
      <c r="D2531">
        <v>8.6205114358713573</v>
      </c>
      <c r="E2531">
        <v>8.6620961627143291</v>
      </c>
      <c r="F2531">
        <v>8.7036808895572975</v>
      </c>
      <c r="G2531">
        <v>8.7452656024848547</v>
      </c>
      <c r="H2531">
        <v>8.7868503293278266</v>
      </c>
      <c r="I2531">
        <v>8.8223248801988028</v>
      </c>
      <c r="J2531">
        <v>8.8223248801988028</v>
      </c>
      <c r="K2531">
        <v>8.8223248801988028</v>
      </c>
      <c r="L2531">
        <v>8.8223248801988028</v>
      </c>
      <c r="M2531">
        <v>8.8223248801988028</v>
      </c>
      <c r="N2531">
        <v>8.8223248801988028</v>
      </c>
      <c r="O2531">
        <v>8.8223248801988028</v>
      </c>
      <c r="P2531">
        <v>8.8223248801988028</v>
      </c>
      <c r="Q2531">
        <v>8.8223248801988028</v>
      </c>
    </row>
    <row r="2532" spans="1:17" hidden="1" x14ac:dyDescent="0.25">
      <c r="A2532" t="s">
        <v>2</v>
      </c>
      <c r="B2532" t="s">
        <v>2444</v>
      </c>
      <c r="C2532">
        <v>8.5789267159860927</v>
      </c>
      <c r="D2532">
        <v>8.6205114358713573</v>
      </c>
      <c r="E2532">
        <v>8.6620961627143291</v>
      </c>
      <c r="F2532">
        <v>8.7036808895572992</v>
      </c>
      <c r="G2532">
        <v>8.7452656024848565</v>
      </c>
      <c r="H2532">
        <v>8.7868503293278284</v>
      </c>
      <c r="I2532">
        <v>8.8223248801988046</v>
      </c>
      <c r="J2532">
        <v>8.8223248801988046</v>
      </c>
      <c r="K2532">
        <v>8.8223248801988046</v>
      </c>
      <c r="L2532">
        <v>8.8223248801988046</v>
      </c>
      <c r="M2532">
        <v>8.8223248801988046</v>
      </c>
      <c r="N2532">
        <v>8.8223248801988046</v>
      </c>
      <c r="O2532">
        <v>8.8223248801988046</v>
      </c>
      <c r="P2532">
        <v>8.8223248801988046</v>
      </c>
      <c r="Q2532">
        <v>8.8223248801988046</v>
      </c>
    </row>
    <row r="2533" spans="1:17" hidden="1" x14ac:dyDescent="0.25">
      <c r="A2533" t="s">
        <v>2</v>
      </c>
      <c r="B2533" t="s">
        <v>2445</v>
      </c>
      <c r="C2533">
        <v>8.5789267159860927</v>
      </c>
      <c r="D2533">
        <v>8.6205114358713573</v>
      </c>
      <c r="E2533">
        <v>8.6620961627143291</v>
      </c>
      <c r="F2533">
        <v>8.7036808895572992</v>
      </c>
      <c r="G2533">
        <v>8.7452656024848565</v>
      </c>
      <c r="H2533">
        <v>8.7868503293278302</v>
      </c>
      <c r="I2533">
        <v>8.8223248801988063</v>
      </c>
      <c r="J2533">
        <v>8.8223248801988063</v>
      </c>
      <c r="K2533">
        <v>8.8223248801988063</v>
      </c>
      <c r="L2533">
        <v>8.8223248801988063</v>
      </c>
      <c r="M2533">
        <v>8.8223248801988063</v>
      </c>
      <c r="N2533">
        <v>8.8223248801988063</v>
      </c>
      <c r="O2533">
        <v>8.8223248801988063</v>
      </c>
      <c r="P2533">
        <v>8.8223248801988063</v>
      </c>
      <c r="Q2533">
        <v>8.8223248801988063</v>
      </c>
    </row>
    <row r="2534" spans="1:17" hidden="1" x14ac:dyDescent="0.25">
      <c r="A2534" t="s">
        <v>2</v>
      </c>
      <c r="B2534" t="s">
        <v>2446</v>
      </c>
      <c r="J2534">
        <v>2.369033584072788E-2</v>
      </c>
      <c r="K2534">
        <v>4.7380678143037702E-2</v>
      </c>
      <c r="L2534">
        <v>7.1071013983766931E-2</v>
      </c>
      <c r="M2534">
        <v>0.18952271903373441</v>
      </c>
      <c r="N2534">
        <v>0.28887189520705991</v>
      </c>
      <c r="O2534">
        <v>0.38344543269964232</v>
      </c>
      <c r="P2534">
        <v>0.47801897665380683</v>
      </c>
      <c r="Q2534">
        <v>0.57259251414638879</v>
      </c>
    </row>
    <row r="2535" spans="1:17" hidden="1" x14ac:dyDescent="0.25">
      <c r="A2535" t="s">
        <v>2</v>
      </c>
      <c r="B2535" t="s">
        <v>2447</v>
      </c>
      <c r="J2535">
        <v>2.369033584072788E-2</v>
      </c>
      <c r="K2535">
        <v>4.7380678143037688E-2</v>
      </c>
      <c r="L2535">
        <v>7.1071013983766931E-2</v>
      </c>
      <c r="M2535">
        <v>0.18952271903373449</v>
      </c>
      <c r="N2535">
        <v>0.28887189520705991</v>
      </c>
      <c r="O2535">
        <v>0.38344543269964232</v>
      </c>
      <c r="P2535">
        <v>0.47801897665380683</v>
      </c>
      <c r="Q2535">
        <v>0.57259251414638879</v>
      </c>
    </row>
    <row r="2536" spans="1:17" hidden="1" x14ac:dyDescent="0.25">
      <c r="A2536" t="s">
        <v>2</v>
      </c>
      <c r="B2536" t="s">
        <v>2448</v>
      </c>
      <c r="J2536">
        <v>2.369033584072789E-2</v>
      </c>
      <c r="K2536">
        <v>4.7380678143037702E-2</v>
      </c>
      <c r="L2536">
        <v>7.1071013983766931E-2</v>
      </c>
      <c r="M2536">
        <v>0.18952271903373449</v>
      </c>
      <c r="N2536">
        <v>0.28887189520705991</v>
      </c>
      <c r="O2536">
        <v>0.38344543269964232</v>
      </c>
      <c r="P2536">
        <v>0.47801897665380683</v>
      </c>
      <c r="Q2536">
        <v>0.57259251414638879</v>
      </c>
    </row>
    <row r="2537" spans="1:17" hidden="1" x14ac:dyDescent="0.25">
      <c r="A2537" t="s">
        <v>2</v>
      </c>
      <c r="B2537" t="s">
        <v>2449</v>
      </c>
      <c r="J2537">
        <v>2.3690335840727869E-2</v>
      </c>
      <c r="K2537">
        <v>4.7380678143037702E-2</v>
      </c>
      <c r="L2537">
        <v>7.1071013983766917E-2</v>
      </c>
      <c r="M2537">
        <v>0.18952271903373449</v>
      </c>
      <c r="N2537">
        <v>0.28887189520705991</v>
      </c>
      <c r="O2537">
        <v>0.38344543269964232</v>
      </c>
      <c r="P2537">
        <v>0.47801897665380683</v>
      </c>
      <c r="Q2537">
        <v>0.57259251414638856</v>
      </c>
    </row>
    <row r="2538" spans="1:17" hidden="1" x14ac:dyDescent="0.25">
      <c r="A2538" t="s">
        <v>2</v>
      </c>
      <c r="B2538" t="s">
        <v>2450</v>
      </c>
      <c r="J2538">
        <v>2.369033584072789E-2</v>
      </c>
      <c r="K2538">
        <v>4.7380678143037702E-2</v>
      </c>
      <c r="L2538">
        <v>7.1071013983766917E-2</v>
      </c>
      <c r="M2538">
        <v>0.18952271903373449</v>
      </c>
      <c r="N2538">
        <v>0.28887189520705991</v>
      </c>
      <c r="O2538">
        <v>0.38344543269964232</v>
      </c>
      <c r="P2538">
        <v>0.47801897665380683</v>
      </c>
      <c r="Q2538">
        <v>0.57259251414638879</v>
      </c>
    </row>
    <row r="2539" spans="1:17" hidden="1" x14ac:dyDescent="0.25">
      <c r="A2539" t="s">
        <v>2</v>
      </c>
      <c r="B2539" t="s">
        <v>2451</v>
      </c>
      <c r="J2539">
        <v>2.369033584072788E-2</v>
      </c>
      <c r="K2539">
        <v>4.7380678143037702E-2</v>
      </c>
      <c r="L2539">
        <v>7.1071013983766931E-2</v>
      </c>
      <c r="M2539">
        <v>0.18952271903373449</v>
      </c>
      <c r="N2539">
        <v>0.28887189520706003</v>
      </c>
      <c r="O2539">
        <v>0.38344543269964237</v>
      </c>
      <c r="P2539">
        <v>0.47801897665380688</v>
      </c>
      <c r="Q2539">
        <v>0.57259251414638879</v>
      </c>
    </row>
    <row r="2540" spans="1:17" hidden="1" x14ac:dyDescent="0.25">
      <c r="A2540" t="s">
        <v>2</v>
      </c>
      <c r="B2540" t="s">
        <v>2452</v>
      </c>
      <c r="J2540">
        <v>2.369033584072788E-2</v>
      </c>
      <c r="K2540">
        <v>4.7380678143037709E-2</v>
      </c>
      <c r="L2540">
        <v>7.1071013983766945E-2</v>
      </c>
      <c r="M2540">
        <v>0.18952271903373449</v>
      </c>
      <c r="N2540">
        <v>0.28887189520705991</v>
      </c>
      <c r="O2540">
        <v>0.38344543269964237</v>
      </c>
      <c r="P2540">
        <v>0.47801897665380688</v>
      </c>
      <c r="Q2540">
        <v>0.57259251414638868</v>
      </c>
    </row>
    <row r="2541" spans="1:17" hidden="1" x14ac:dyDescent="0.25">
      <c r="A2541" t="s">
        <v>2</v>
      </c>
      <c r="B2541" t="s">
        <v>2453</v>
      </c>
      <c r="C2541">
        <v>3.065282600817635</v>
      </c>
      <c r="D2541">
        <v>3.096447894607119</v>
      </c>
      <c r="E2541">
        <v>3.127613194858184</v>
      </c>
      <c r="F2541">
        <v>3.1587784886476662</v>
      </c>
      <c r="G2541">
        <v>3.1899437824371502</v>
      </c>
      <c r="H2541">
        <v>3.2211090826882161</v>
      </c>
      <c r="I2541">
        <v>3.2447994249905259</v>
      </c>
      <c r="J2541">
        <v>3.2447994249905259</v>
      </c>
      <c r="K2541">
        <v>3.2447994249905259</v>
      </c>
      <c r="L2541">
        <v>3.2447994249905259</v>
      </c>
      <c r="M2541">
        <v>3.2447994249905259</v>
      </c>
      <c r="N2541">
        <v>3.2447994249905259</v>
      </c>
      <c r="O2541">
        <v>3.2447994249905259</v>
      </c>
      <c r="P2541">
        <v>3.2447994249905259</v>
      </c>
      <c r="Q2541">
        <v>3.2447994249905259</v>
      </c>
    </row>
    <row r="2542" spans="1:17" hidden="1" x14ac:dyDescent="0.25">
      <c r="A2542" t="s">
        <v>2</v>
      </c>
      <c r="B2542" t="s">
        <v>2454</v>
      </c>
      <c r="C2542">
        <v>3.065282600817635</v>
      </c>
      <c r="D2542">
        <v>3.0964478946071181</v>
      </c>
      <c r="E2542">
        <v>3.127613194858184</v>
      </c>
      <c r="F2542">
        <v>3.1587784886476662</v>
      </c>
      <c r="G2542">
        <v>3.1899437824371502</v>
      </c>
      <c r="H2542">
        <v>3.2211090826882161</v>
      </c>
      <c r="I2542">
        <v>3.2447994249905259</v>
      </c>
      <c r="J2542">
        <v>3.2447994249905259</v>
      </c>
      <c r="K2542">
        <v>3.2447994249905259</v>
      </c>
      <c r="L2542">
        <v>3.2447994249905259</v>
      </c>
      <c r="M2542">
        <v>3.2447994249905259</v>
      </c>
      <c r="N2542">
        <v>3.2447994249905259</v>
      </c>
      <c r="O2542">
        <v>3.2447994249905259</v>
      </c>
      <c r="P2542">
        <v>3.2447994249905259</v>
      </c>
      <c r="Q2542">
        <v>3.2447994249905259</v>
      </c>
    </row>
    <row r="2543" spans="1:17" hidden="1" x14ac:dyDescent="0.25">
      <c r="A2543" t="s">
        <v>2</v>
      </c>
      <c r="B2543" t="s">
        <v>2455</v>
      </c>
      <c r="C2543">
        <v>3.065282600817635</v>
      </c>
      <c r="D2543">
        <v>3.0964478946071181</v>
      </c>
      <c r="E2543">
        <v>3.127613194858184</v>
      </c>
      <c r="F2543">
        <v>3.1587784886476671</v>
      </c>
      <c r="G2543">
        <v>3.189943782437151</v>
      </c>
      <c r="H2543">
        <v>3.2211090826882169</v>
      </c>
      <c r="I2543">
        <v>3.2447994249905272</v>
      </c>
      <c r="J2543">
        <v>3.2447994249905272</v>
      </c>
      <c r="K2543">
        <v>3.2447994249905272</v>
      </c>
      <c r="L2543">
        <v>3.2447994249905272</v>
      </c>
      <c r="M2543">
        <v>3.2447994249905272</v>
      </c>
      <c r="N2543">
        <v>3.2447994249905272</v>
      </c>
      <c r="O2543">
        <v>3.2447994249905272</v>
      </c>
      <c r="P2543">
        <v>3.2447994249905272</v>
      </c>
      <c r="Q2543">
        <v>3.2447994249905272</v>
      </c>
    </row>
    <row r="2544" spans="1:17" hidden="1" x14ac:dyDescent="0.25">
      <c r="A2544" t="s">
        <v>2</v>
      </c>
      <c r="B2544" t="s">
        <v>2456</v>
      </c>
      <c r="C2544">
        <v>3.0652826008176342</v>
      </c>
      <c r="D2544">
        <v>3.0964478946071181</v>
      </c>
      <c r="E2544">
        <v>3.127613194858184</v>
      </c>
      <c r="F2544">
        <v>3.1587784886476662</v>
      </c>
      <c r="G2544">
        <v>3.189943782437151</v>
      </c>
      <c r="H2544">
        <v>3.2211090826882152</v>
      </c>
      <c r="I2544">
        <v>3.2447994249905259</v>
      </c>
      <c r="J2544">
        <v>3.2447994249905259</v>
      </c>
      <c r="K2544">
        <v>3.2447994249905259</v>
      </c>
      <c r="L2544">
        <v>3.2447994249905259</v>
      </c>
      <c r="M2544">
        <v>3.2447994249905259</v>
      </c>
      <c r="N2544">
        <v>3.2447994249905259</v>
      </c>
      <c r="O2544">
        <v>3.2447994249905259</v>
      </c>
      <c r="P2544">
        <v>3.2447994249905259</v>
      </c>
      <c r="Q2544">
        <v>3.2447994249905259</v>
      </c>
    </row>
    <row r="2545" spans="1:17" hidden="1" x14ac:dyDescent="0.25">
      <c r="A2545" t="s">
        <v>2</v>
      </c>
      <c r="B2545" t="s">
        <v>2457</v>
      </c>
      <c r="C2545">
        <v>3.065282600817635</v>
      </c>
      <c r="D2545">
        <v>3.096447894607119</v>
      </c>
      <c r="E2545">
        <v>3.127613194858184</v>
      </c>
      <c r="F2545">
        <v>3.1587784886476662</v>
      </c>
      <c r="G2545">
        <v>3.1899437824371502</v>
      </c>
      <c r="H2545">
        <v>3.2211090826882161</v>
      </c>
      <c r="I2545">
        <v>3.2447994249905259</v>
      </c>
      <c r="J2545">
        <v>3.2447994249905259</v>
      </c>
      <c r="K2545">
        <v>3.2447994249905259</v>
      </c>
      <c r="L2545">
        <v>3.2447994249905259</v>
      </c>
      <c r="M2545">
        <v>3.2447994249905259</v>
      </c>
      <c r="N2545">
        <v>3.2447994249905259</v>
      </c>
      <c r="O2545">
        <v>3.2447994249905259</v>
      </c>
      <c r="P2545">
        <v>3.2447994249905259</v>
      </c>
      <c r="Q2545">
        <v>3.2447994249905259</v>
      </c>
    </row>
    <row r="2546" spans="1:17" hidden="1" x14ac:dyDescent="0.25">
      <c r="A2546" t="s">
        <v>2</v>
      </c>
      <c r="B2546" t="s">
        <v>2458</v>
      </c>
      <c r="C2546">
        <v>3.065282600817635</v>
      </c>
      <c r="D2546">
        <v>3.096447894607119</v>
      </c>
      <c r="E2546">
        <v>3.127613194858184</v>
      </c>
      <c r="F2546">
        <v>3.1587784886476649</v>
      </c>
      <c r="G2546">
        <v>3.189943782437151</v>
      </c>
      <c r="H2546">
        <v>3.2211090826882161</v>
      </c>
      <c r="I2546">
        <v>3.2447994249905272</v>
      </c>
      <c r="J2546">
        <v>3.2447994249905272</v>
      </c>
      <c r="K2546">
        <v>3.2447994249905272</v>
      </c>
      <c r="L2546">
        <v>3.2447994249905272</v>
      </c>
      <c r="M2546">
        <v>3.2447994249905272</v>
      </c>
      <c r="N2546">
        <v>3.2447994249905272</v>
      </c>
      <c r="O2546">
        <v>3.2447994249905272</v>
      </c>
      <c r="P2546">
        <v>3.2447994249905272</v>
      </c>
      <c r="Q2546">
        <v>3.2447994249905272</v>
      </c>
    </row>
    <row r="2547" spans="1:17" hidden="1" x14ac:dyDescent="0.25">
      <c r="A2547" t="s">
        <v>2</v>
      </c>
      <c r="B2547" t="s">
        <v>2459</v>
      </c>
      <c r="C2547">
        <v>3.065282600817635</v>
      </c>
      <c r="D2547">
        <v>3.096447894607119</v>
      </c>
      <c r="E2547">
        <v>3.127613194858184</v>
      </c>
      <c r="F2547">
        <v>3.1587784886476662</v>
      </c>
      <c r="G2547">
        <v>3.189943782437151</v>
      </c>
      <c r="H2547">
        <v>3.2211090826882161</v>
      </c>
      <c r="I2547">
        <v>3.2447994249905259</v>
      </c>
      <c r="J2547">
        <v>3.2447994249905259</v>
      </c>
      <c r="K2547">
        <v>3.2447994249905259</v>
      </c>
      <c r="L2547">
        <v>3.2447994249905259</v>
      </c>
      <c r="M2547">
        <v>3.2447994249905259</v>
      </c>
      <c r="N2547">
        <v>3.2447994249905259</v>
      </c>
      <c r="O2547">
        <v>3.2447994249905259</v>
      </c>
      <c r="P2547">
        <v>3.2447994249905259</v>
      </c>
      <c r="Q2547">
        <v>3.2447994249905259</v>
      </c>
    </row>
    <row r="2548" spans="1:17" hidden="1" x14ac:dyDescent="0.25">
      <c r="A2548" t="s">
        <v>2</v>
      </c>
      <c r="B2548" t="s">
        <v>2460</v>
      </c>
    </row>
    <row r="2549" spans="1:17" hidden="1" x14ac:dyDescent="0.25">
      <c r="A2549" t="s">
        <v>2</v>
      </c>
      <c r="B2549" t="s">
        <v>2461</v>
      </c>
    </row>
    <row r="2550" spans="1:17" hidden="1" x14ac:dyDescent="0.25">
      <c r="A2550" t="s">
        <v>2</v>
      </c>
      <c r="B2550" t="s">
        <v>2462</v>
      </c>
    </row>
    <row r="2551" spans="1:17" hidden="1" x14ac:dyDescent="0.25">
      <c r="A2551" t="s">
        <v>2</v>
      </c>
      <c r="B2551" t="s">
        <v>2463</v>
      </c>
    </row>
    <row r="2552" spans="1:17" hidden="1" x14ac:dyDescent="0.25">
      <c r="A2552" t="s">
        <v>2</v>
      </c>
      <c r="B2552" t="s">
        <v>2464</v>
      </c>
    </row>
    <row r="2553" spans="1:17" hidden="1" x14ac:dyDescent="0.25">
      <c r="A2553" t="s">
        <v>2</v>
      </c>
      <c r="B2553" t="s">
        <v>2465</v>
      </c>
    </row>
    <row r="2554" spans="1:17" hidden="1" x14ac:dyDescent="0.25">
      <c r="A2554" t="s">
        <v>2</v>
      </c>
      <c r="B2554" t="s">
        <v>2466</v>
      </c>
    </row>
    <row r="2555" spans="1:17" hidden="1" x14ac:dyDescent="0.25">
      <c r="A2555" t="s">
        <v>2</v>
      </c>
      <c r="B2555" t="s">
        <v>2467</v>
      </c>
      <c r="C2555">
        <v>0.4568456351731579</v>
      </c>
      <c r="D2555">
        <v>0.4568456351731579</v>
      </c>
      <c r="E2555">
        <v>0.4568456351731579</v>
      </c>
      <c r="F2555">
        <v>0.4568456351731579</v>
      </c>
      <c r="G2555">
        <v>0.4568456351731579</v>
      </c>
      <c r="H2555">
        <v>0.4568456351731579</v>
      </c>
      <c r="I2555">
        <v>0.4568456351731579</v>
      </c>
      <c r="J2555">
        <v>0.4568456351731579</v>
      </c>
      <c r="K2555">
        <v>0.4568456351731579</v>
      </c>
      <c r="L2555">
        <v>0.4568456351731579</v>
      </c>
      <c r="M2555">
        <v>0.4568456351731579</v>
      </c>
      <c r="N2555">
        <v>0.4568456351731579</v>
      </c>
      <c r="O2555">
        <v>0.4568456351731579</v>
      </c>
      <c r="P2555">
        <v>0.4568456351731579</v>
      </c>
      <c r="Q2555">
        <v>0.4568456351731579</v>
      </c>
    </row>
    <row r="2556" spans="1:17" hidden="1" x14ac:dyDescent="0.25">
      <c r="A2556" t="s">
        <v>2</v>
      </c>
      <c r="B2556" t="s">
        <v>2468</v>
      </c>
      <c r="C2556">
        <v>0.45684563517315779</v>
      </c>
      <c r="D2556">
        <v>0.45684563517315779</v>
      </c>
      <c r="E2556">
        <v>0.45684563517315779</v>
      </c>
      <c r="F2556">
        <v>0.45684563517315779</v>
      </c>
      <c r="G2556">
        <v>0.45684563517315779</v>
      </c>
      <c r="H2556">
        <v>0.45684563517315779</v>
      </c>
      <c r="I2556">
        <v>0.45684563517315779</v>
      </c>
      <c r="J2556">
        <v>0.45684563517315779</v>
      </c>
      <c r="K2556">
        <v>0.45684563517315779</v>
      </c>
      <c r="L2556">
        <v>0.45684563517315779</v>
      </c>
      <c r="M2556">
        <v>0.45684563517315779</v>
      </c>
      <c r="N2556">
        <v>0.45684563517315779</v>
      </c>
      <c r="O2556">
        <v>0.45684563517315779</v>
      </c>
      <c r="P2556">
        <v>0.45684563517315779</v>
      </c>
      <c r="Q2556">
        <v>0.45684563517315779</v>
      </c>
    </row>
    <row r="2557" spans="1:17" hidden="1" x14ac:dyDescent="0.25">
      <c r="A2557" t="s">
        <v>2</v>
      </c>
      <c r="B2557" t="s">
        <v>2469</v>
      </c>
      <c r="C2557">
        <v>0.45684563517315802</v>
      </c>
      <c r="D2557">
        <v>0.45684563517315802</v>
      </c>
      <c r="E2557">
        <v>0.45684563517315802</v>
      </c>
      <c r="F2557">
        <v>0.45684563517315802</v>
      </c>
      <c r="G2557">
        <v>0.45684563517315802</v>
      </c>
      <c r="H2557">
        <v>0.45684563517315802</v>
      </c>
      <c r="I2557">
        <v>0.45684563517315802</v>
      </c>
      <c r="J2557">
        <v>0.45684563517315802</v>
      </c>
      <c r="K2557">
        <v>0.45684563517315802</v>
      </c>
      <c r="L2557">
        <v>0.45684563517315802</v>
      </c>
      <c r="M2557">
        <v>0.45684563517315802</v>
      </c>
      <c r="N2557">
        <v>0.45684563517315802</v>
      </c>
      <c r="O2557">
        <v>0.45684563517315802</v>
      </c>
      <c r="P2557">
        <v>0.45684563517315802</v>
      </c>
      <c r="Q2557">
        <v>0.45684563517315802</v>
      </c>
    </row>
    <row r="2558" spans="1:17" hidden="1" x14ac:dyDescent="0.25">
      <c r="A2558" t="s">
        <v>2</v>
      </c>
      <c r="B2558" t="s">
        <v>2470</v>
      </c>
      <c r="C2558">
        <v>0.45684563517315768</v>
      </c>
      <c r="D2558">
        <v>0.45684563517315768</v>
      </c>
      <c r="E2558">
        <v>0.45684563517315768</v>
      </c>
      <c r="F2558">
        <v>0.45684563517315768</v>
      </c>
      <c r="G2558">
        <v>0.45684563517315768</v>
      </c>
      <c r="H2558">
        <v>0.45684563517315768</v>
      </c>
      <c r="I2558">
        <v>0.45684563517315768</v>
      </c>
      <c r="J2558">
        <v>0.45684563517315768</v>
      </c>
      <c r="K2558">
        <v>0.45684563517315768</v>
      </c>
      <c r="L2558">
        <v>0.45684563517315768</v>
      </c>
      <c r="M2558">
        <v>0.45684563517315768</v>
      </c>
      <c r="N2558">
        <v>0.45684563517315768</v>
      </c>
      <c r="O2558">
        <v>0.45684563517315768</v>
      </c>
      <c r="P2558">
        <v>0.45684563517315768</v>
      </c>
      <c r="Q2558">
        <v>0.45684563517315768</v>
      </c>
    </row>
    <row r="2559" spans="1:17" hidden="1" x14ac:dyDescent="0.25">
      <c r="A2559" t="s">
        <v>2</v>
      </c>
      <c r="B2559" t="s">
        <v>2471</v>
      </c>
      <c r="C2559">
        <v>0.45684563517315779</v>
      </c>
      <c r="D2559">
        <v>0.45684563517315779</v>
      </c>
      <c r="E2559">
        <v>0.45684563517315779</v>
      </c>
      <c r="F2559">
        <v>0.45684563517315779</v>
      </c>
      <c r="G2559">
        <v>0.45684563517315779</v>
      </c>
      <c r="H2559">
        <v>0.45684563517315779</v>
      </c>
      <c r="I2559">
        <v>0.45684563517315779</v>
      </c>
      <c r="J2559">
        <v>0.45684563517315779</v>
      </c>
      <c r="K2559">
        <v>0.45684563517315779</v>
      </c>
      <c r="L2559">
        <v>0.45684563517315779</v>
      </c>
      <c r="M2559">
        <v>0.45684563517315779</v>
      </c>
      <c r="N2559">
        <v>0.45684563517315779</v>
      </c>
      <c r="O2559">
        <v>0.45684563517315779</v>
      </c>
      <c r="P2559">
        <v>0.45684563517315779</v>
      </c>
      <c r="Q2559">
        <v>0.45684563517315779</v>
      </c>
    </row>
    <row r="2560" spans="1:17" hidden="1" x14ac:dyDescent="0.25">
      <c r="A2560" t="s">
        <v>2</v>
      </c>
      <c r="B2560" t="s">
        <v>2472</v>
      </c>
      <c r="C2560">
        <v>0.4568456351731579</v>
      </c>
      <c r="D2560">
        <v>0.4568456351731579</v>
      </c>
      <c r="E2560">
        <v>0.4568456351731579</v>
      </c>
      <c r="F2560">
        <v>0.4568456351731579</v>
      </c>
      <c r="G2560">
        <v>0.4568456351731579</v>
      </c>
      <c r="H2560">
        <v>0.4568456351731579</v>
      </c>
      <c r="I2560">
        <v>0.4568456351731579</v>
      </c>
      <c r="J2560">
        <v>0.4568456351731579</v>
      </c>
      <c r="K2560">
        <v>0.4568456351731579</v>
      </c>
      <c r="L2560">
        <v>0.4568456351731579</v>
      </c>
      <c r="M2560">
        <v>0.4568456351731579</v>
      </c>
      <c r="N2560">
        <v>0.4568456351731579</v>
      </c>
      <c r="O2560">
        <v>0.4568456351731579</v>
      </c>
      <c r="P2560">
        <v>0.4568456351731579</v>
      </c>
      <c r="Q2560">
        <v>0.4568456351731579</v>
      </c>
    </row>
    <row r="2561" spans="1:17" hidden="1" x14ac:dyDescent="0.25">
      <c r="A2561" t="s">
        <v>2</v>
      </c>
      <c r="B2561" t="s">
        <v>2473</v>
      </c>
      <c r="C2561">
        <v>0.45684563517315802</v>
      </c>
      <c r="D2561">
        <v>0.45684563517315802</v>
      </c>
      <c r="E2561">
        <v>0.45684563517315802</v>
      </c>
      <c r="F2561">
        <v>0.45684563517315802</v>
      </c>
      <c r="G2561">
        <v>0.45684563517315802</v>
      </c>
      <c r="H2561">
        <v>0.45684563517315802</v>
      </c>
      <c r="I2561">
        <v>0.45684563517315802</v>
      </c>
      <c r="J2561">
        <v>0.45684563517315802</v>
      </c>
      <c r="K2561">
        <v>0.45684563517315802</v>
      </c>
      <c r="L2561">
        <v>0.45684563517315802</v>
      </c>
      <c r="M2561">
        <v>0.45684563517315802</v>
      </c>
      <c r="N2561">
        <v>0.45684563517315802</v>
      </c>
      <c r="O2561">
        <v>0.45684563517315802</v>
      </c>
      <c r="P2561">
        <v>0.45684563517315802</v>
      </c>
      <c r="Q2561">
        <v>0.45684563517315802</v>
      </c>
    </row>
    <row r="2562" spans="1:17" hidden="1" x14ac:dyDescent="0.25">
      <c r="A2562" t="s">
        <v>2</v>
      </c>
      <c r="B2562" t="s">
        <v>2474</v>
      </c>
      <c r="J2562">
        <v>0.1110221367115542</v>
      </c>
      <c r="K2562">
        <v>0.22204427342310851</v>
      </c>
      <c r="L2562">
        <v>0.33306641013466992</v>
      </c>
      <c r="M2562">
        <v>0.88817709369244802</v>
      </c>
      <c r="N2562">
        <v>1.506347689888152</v>
      </c>
      <c r="O2562">
        <v>2.1402832770449578</v>
      </c>
      <c r="P2562">
        <v>2.7742188642017709</v>
      </c>
      <c r="Q2562">
        <v>3.408154430875975</v>
      </c>
    </row>
    <row r="2563" spans="1:17" hidden="1" x14ac:dyDescent="0.25">
      <c r="A2563" t="s">
        <v>2</v>
      </c>
      <c r="B2563" t="s">
        <v>2475</v>
      </c>
      <c r="J2563">
        <v>0.1110221367115542</v>
      </c>
      <c r="K2563">
        <v>0.22204427342310851</v>
      </c>
      <c r="L2563">
        <v>0.33306641013466992</v>
      </c>
      <c r="M2563">
        <v>0.88817709369244802</v>
      </c>
      <c r="N2563">
        <v>1.506347689888152</v>
      </c>
      <c r="O2563">
        <v>2.1402832770449569</v>
      </c>
      <c r="P2563">
        <v>2.7742188642017709</v>
      </c>
      <c r="Q2563">
        <v>3.4081544308759741</v>
      </c>
    </row>
    <row r="2564" spans="1:17" hidden="1" x14ac:dyDescent="0.25">
      <c r="A2564" t="s">
        <v>2</v>
      </c>
      <c r="B2564" t="s">
        <v>2476</v>
      </c>
      <c r="J2564">
        <v>0.1110221367115543</v>
      </c>
      <c r="K2564">
        <v>0.22204427342310851</v>
      </c>
      <c r="L2564">
        <v>0.33306641013466998</v>
      </c>
      <c r="M2564">
        <v>0.88817709369244835</v>
      </c>
      <c r="N2564">
        <v>1.506347689888152</v>
      </c>
      <c r="O2564">
        <v>2.1402832770449578</v>
      </c>
      <c r="P2564">
        <v>2.7742188642017709</v>
      </c>
      <c r="Q2564">
        <v>3.408154430875975</v>
      </c>
    </row>
    <row r="2565" spans="1:17" hidden="1" x14ac:dyDescent="0.25">
      <c r="A2565" t="s">
        <v>2</v>
      </c>
      <c r="B2565" t="s">
        <v>2477</v>
      </c>
      <c r="J2565">
        <v>0.1110221367115542</v>
      </c>
      <c r="K2565">
        <v>0.22204427342310851</v>
      </c>
      <c r="L2565">
        <v>0.33306641013466992</v>
      </c>
      <c r="M2565">
        <v>0.88817709369244791</v>
      </c>
      <c r="N2565">
        <v>1.506347689888152</v>
      </c>
      <c r="O2565">
        <v>2.1402832770449569</v>
      </c>
      <c r="P2565">
        <v>2.77421886420177</v>
      </c>
      <c r="Q2565">
        <v>3.4081544308759741</v>
      </c>
    </row>
    <row r="2566" spans="1:17" hidden="1" x14ac:dyDescent="0.25">
      <c r="A2566" t="s">
        <v>2</v>
      </c>
      <c r="B2566" t="s">
        <v>2478</v>
      </c>
      <c r="J2566">
        <v>0.1110221367115542</v>
      </c>
      <c r="K2566">
        <v>0.22204427342310851</v>
      </c>
      <c r="L2566">
        <v>0.33306641013466992</v>
      </c>
      <c r="M2566">
        <v>0.88817709369244813</v>
      </c>
      <c r="N2566">
        <v>1.506347689888152</v>
      </c>
      <c r="O2566">
        <v>2.1402832770449578</v>
      </c>
      <c r="P2566">
        <v>2.77421886420177</v>
      </c>
      <c r="Q2566">
        <v>3.408154430875975</v>
      </c>
    </row>
    <row r="2567" spans="1:17" hidden="1" x14ac:dyDescent="0.25">
      <c r="A2567" t="s">
        <v>2</v>
      </c>
      <c r="B2567" t="s">
        <v>2479</v>
      </c>
      <c r="J2567">
        <v>0.1110221367115542</v>
      </c>
      <c r="K2567">
        <v>0.22204427342310851</v>
      </c>
      <c r="L2567">
        <v>0.33306641013466992</v>
      </c>
      <c r="M2567">
        <v>0.88817709369244824</v>
      </c>
      <c r="N2567">
        <v>1.506347689888152</v>
      </c>
      <c r="O2567">
        <v>2.1402832770449578</v>
      </c>
      <c r="P2567">
        <v>2.7742188642017709</v>
      </c>
      <c r="Q2567">
        <v>3.408154430875975</v>
      </c>
    </row>
    <row r="2568" spans="1:17" hidden="1" x14ac:dyDescent="0.25">
      <c r="A2568" t="s">
        <v>2</v>
      </c>
      <c r="B2568" t="s">
        <v>2480</v>
      </c>
      <c r="J2568">
        <v>0.1110221367115542</v>
      </c>
      <c r="K2568">
        <v>0.22204427342310851</v>
      </c>
      <c r="L2568">
        <v>0.33306641013466992</v>
      </c>
      <c r="M2568">
        <v>0.88817709369244824</v>
      </c>
      <c r="N2568">
        <v>1.506347689888152</v>
      </c>
      <c r="O2568">
        <v>2.1402832770449578</v>
      </c>
      <c r="P2568">
        <v>2.7742188642017709</v>
      </c>
      <c r="Q2568">
        <v>3.4081544308759741</v>
      </c>
    </row>
    <row r="2569" spans="1:17" hidden="1" x14ac:dyDescent="0.25">
      <c r="A2569" t="s">
        <v>2</v>
      </c>
      <c r="B2569" t="s">
        <v>2481</v>
      </c>
      <c r="C2569">
        <v>30.687344402209799</v>
      </c>
      <c r="D2569">
        <v>30.86778897990035</v>
      </c>
      <c r="E2569">
        <v>31.04823353710832</v>
      </c>
      <c r="F2569">
        <v>31.22867810455757</v>
      </c>
      <c r="G2569">
        <v>31.409122672006831</v>
      </c>
      <c r="H2569">
        <v>31.58956722921479</v>
      </c>
      <c r="I2569">
        <v>31.700589376167649</v>
      </c>
      <c r="J2569">
        <v>31.700589376167649</v>
      </c>
      <c r="K2569">
        <v>31.700589376167649</v>
      </c>
      <c r="L2569">
        <v>31.700589376167649</v>
      </c>
      <c r="M2569">
        <v>31.700589376167649</v>
      </c>
      <c r="N2569">
        <v>31.700589376167649</v>
      </c>
      <c r="O2569">
        <v>31.700589376167649</v>
      </c>
      <c r="P2569">
        <v>31.700589376167649</v>
      </c>
      <c r="Q2569">
        <v>31.700589376167649</v>
      </c>
    </row>
    <row r="2570" spans="1:17" hidden="1" x14ac:dyDescent="0.25">
      <c r="A2570" t="s">
        <v>2</v>
      </c>
      <c r="B2570" t="s">
        <v>2482</v>
      </c>
      <c r="C2570">
        <v>30.687344402209799</v>
      </c>
      <c r="D2570">
        <v>30.86778897990035</v>
      </c>
      <c r="E2570">
        <v>31.04823353710832</v>
      </c>
      <c r="F2570">
        <v>31.22867810455757</v>
      </c>
      <c r="G2570">
        <v>31.409122672006831</v>
      </c>
      <c r="H2570">
        <v>31.589567229214801</v>
      </c>
      <c r="I2570">
        <v>31.700589376167649</v>
      </c>
      <c r="J2570">
        <v>31.700589376167649</v>
      </c>
      <c r="K2570">
        <v>31.700589376167649</v>
      </c>
      <c r="L2570">
        <v>31.700589376167649</v>
      </c>
      <c r="M2570">
        <v>31.700589376167649</v>
      </c>
      <c r="N2570">
        <v>31.700589376167649</v>
      </c>
      <c r="O2570">
        <v>31.700589376167649</v>
      </c>
      <c r="P2570">
        <v>31.700589376167649</v>
      </c>
      <c r="Q2570">
        <v>31.700589376167649</v>
      </c>
    </row>
    <row r="2571" spans="1:17" hidden="1" x14ac:dyDescent="0.25">
      <c r="A2571" t="s">
        <v>2</v>
      </c>
      <c r="B2571" t="s">
        <v>2483</v>
      </c>
      <c r="C2571">
        <v>30.687344402209799</v>
      </c>
      <c r="D2571">
        <v>30.86778897990035</v>
      </c>
      <c r="E2571">
        <v>31.04823353710832</v>
      </c>
      <c r="F2571">
        <v>31.228678104557581</v>
      </c>
      <c r="G2571">
        <v>31.409122672006841</v>
      </c>
      <c r="H2571">
        <v>31.589567229214801</v>
      </c>
      <c r="I2571">
        <v>31.700589376167649</v>
      </c>
      <c r="J2571">
        <v>31.700589376167649</v>
      </c>
      <c r="K2571">
        <v>31.700589376167649</v>
      </c>
      <c r="L2571">
        <v>31.700589376167649</v>
      </c>
      <c r="M2571">
        <v>31.700589376167649</v>
      </c>
      <c r="N2571">
        <v>31.700589376167649</v>
      </c>
      <c r="O2571">
        <v>31.700589376167649</v>
      </c>
      <c r="P2571">
        <v>31.700589376167649</v>
      </c>
      <c r="Q2571">
        <v>31.700589376167649</v>
      </c>
    </row>
    <row r="2572" spans="1:17" hidden="1" x14ac:dyDescent="0.25">
      <c r="A2572" t="s">
        <v>2</v>
      </c>
      <c r="B2572" t="s">
        <v>2484</v>
      </c>
      <c r="C2572">
        <v>30.687344402209799</v>
      </c>
      <c r="D2572">
        <v>30.86778897990035</v>
      </c>
      <c r="E2572">
        <v>31.04823353710832</v>
      </c>
      <c r="F2572">
        <v>31.228678104557559</v>
      </c>
      <c r="G2572">
        <v>31.409122672006831</v>
      </c>
      <c r="H2572">
        <v>31.58956722921479</v>
      </c>
      <c r="I2572">
        <v>31.700589376167649</v>
      </c>
      <c r="J2572">
        <v>31.700589376167649</v>
      </c>
      <c r="K2572">
        <v>31.700589376167649</v>
      </c>
      <c r="L2572">
        <v>31.700589376167649</v>
      </c>
      <c r="M2572">
        <v>31.700589376167649</v>
      </c>
      <c r="N2572">
        <v>31.700589376167649</v>
      </c>
      <c r="O2572">
        <v>31.700589376167649</v>
      </c>
      <c r="P2572">
        <v>31.700589376167649</v>
      </c>
      <c r="Q2572">
        <v>31.700589376167649</v>
      </c>
    </row>
    <row r="2573" spans="1:17" hidden="1" x14ac:dyDescent="0.25">
      <c r="A2573" t="s">
        <v>2</v>
      </c>
      <c r="B2573" t="s">
        <v>2485</v>
      </c>
      <c r="C2573">
        <v>30.687344402209799</v>
      </c>
      <c r="D2573">
        <v>30.86778897990035</v>
      </c>
      <c r="E2573">
        <v>31.04823353710831</v>
      </c>
      <c r="F2573">
        <v>31.22867810455757</v>
      </c>
      <c r="G2573">
        <v>31.409122672006831</v>
      </c>
      <c r="H2573">
        <v>31.589567229214801</v>
      </c>
      <c r="I2573">
        <v>31.700589376167649</v>
      </c>
      <c r="J2573">
        <v>31.700589376167649</v>
      </c>
      <c r="K2573">
        <v>31.700589376167649</v>
      </c>
      <c r="L2573">
        <v>31.700589376167649</v>
      </c>
      <c r="M2573">
        <v>31.700589376167649</v>
      </c>
      <c r="N2573">
        <v>31.700589376167649</v>
      </c>
      <c r="O2573">
        <v>31.700589376167649</v>
      </c>
      <c r="P2573">
        <v>31.700589376167649</v>
      </c>
      <c r="Q2573">
        <v>31.700589376167649</v>
      </c>
    </row>
    <row r="2574" spans="1:17" hidden="1" x14ac:dyDescent="0.25">
      <c r="A2574" t="s">
        <v>2</v>
      </c>
      <c r="B2574" t="s">
        <v>2486</v>
      </c>
      <c r="C2574">
        <v>30.687344402209799</v>
      </c>
      <c r="D2574">
        <v>30.86778897990035</v>
      </c>
      <c r="E2574">
        <v>31.04823353710832</v>
      </c>
      <c r="F2574">
        <v>31.22867810455757</v>
      </c>
      <c r="G2574">
        <v>31.409122672006831</v>
      </c>
      <c r="H2574">
        <v>31.589567229214801</v>
      </c>
      <c r="I2574">
        <v>31.700589376167649</v>
      </c>
      <c r="J2574">
        <v>31.700589376167649</v>
      </c>
      <c r="K2574">
        <v>31.700589376167649</v>
      </c>
      <c r="L2574">
        <v>31.700589376167649</v>
      </c>
      <c r="M2574">
        <v>31.700589376167649</v>
      </c>
      <c r="N2574">
        <v>31.700589376167649</v>
      </c>
      <c r="O2574">
        <v>31.700589376167649</v>
      </c>
      <c r="P2574">
        <v>31.700589376167649</v>
      </c>
      <c r="Q2574">
        <v>31.700589376167649</v>
      </c>
    </row>
    <row r="2575" spans="1:17" hidden="1" x14ac:dyDescent="0.25">
      <c r="A2575" t="s">
        <v>2</v>
      </c>
      <c r="B2575" t="s">
        <v>2487</v>
      </c>
      <c r="C2575">
        <v>30.68734440220981</v>
      </c>
      <c r="D2575">
        <v>30.86778897990035</v>
      </c>
      <c r="E2575">
        <v>31.04823353710832</v>
      </c>
      <c r="F2575">
        <v>31.22867810455757</v>
      </c>
      <c r="G2575">
        <v>31.409122672006831</v>
      </c>
      <c r="H2575">
        <v>31.589567229214801</v>
      </c>
      <c r="I2575">
        <v>31.700589376167649</v>
      </c>
      <c r="J2575">
        <v>31.700589376167649</v>
      </c>
      <c r="K2575">
        <v>31.700589376167649</v>
      </c>
      <c r="L2575">
        <v>31.700589376167649</v>
      </c>
      <c r="M2575">
        <v>31.700589376167649</v>
      </c>
      <c r="N2575">
        <v>31.700589376167649</v>
      </c>
      <c r="O2575">
        <v>31.700589376167649</v>
      </c>
      <c r="P2575">
        <v>31.700589376167649</v>
      </c>
      <c r="Q2575">
        <v>31.700589376167649</v>
      </c>
    </row>
    <row r="2576" spans="1:17" hidden="1" x14ac:dyDescent="0.25">
      <c r="A2576" t="s">
        <v>2</v>
      </c>
      <c r="B2576" t="s">
        <v>2488</v>
      </c>
      <c r="J2576">
        <v>2.2945300845261581E-2</v>
      </c>
      <c r="K2576">
        <v>4.589061177680033E-2</v>
      </c>
      <c r="L2576">
        <v>6.8835912622061887E-2</v>
      </c>
      <c r="M2576">
        <v>0.18356244710720079</v>
      </c>
      <c r="N2576">
        <v>0.28969413247342102</v>
      </c>
      <c r="O2576">
        <v>0.39367710808148038</v>
      </c>
      <c r="P2576">
        <v>0.4976600937758176</v>
      </c>
      <c r="Q2576">
        <v>0.60164306938387591</v>
      </c>
    </row>
    <row r="2577" spans="1:17" hidden="1" x14ac:dyDescent="0.25">
      <c r="A2577" t="s">
        <v>2</v>
      </c>
      <c r="B2577" t="s">
        <v>2489</v>
      </c>
      <c r="J2577">
        <v>2.2945300845261581E-2</v>
      </c>
      <c r="K2577">
        <v>4.5890611776800323E-2</v>
      </c>
      <c r="L2577">
        <v>6.8835912622061901E-2</v>
      </c>
      <c r="M2577">
        <v>0.18356244710720079</v>
      </c>
      <c r="N2577">
        <v>0.28969413247342102</v>
      </c>
      <c r="O2577">
        <v>0.39367710808148038</v>
      </c>
      <c r="P2577">
        <v>0.4976600937758176</v>
      </c>
      <c r="Q2577">
        <v>0.60164306938387602</v>
      </c>
    </row>
    <row r="2578" spans="1:17" hidden="1" x14ac:dyDescent="0.25">
      <c r="A2578" t="s">
        <v>2</v>
      </c>
      <c r="B2578" t="s">
        <v>2490</v>
      </c>
      <c r="J2578">
        <v>2.2945300845261592E-2</v>
      </c>
      <c r="K2578">
        <v>4.589061177680033E-2</v>
      </c>
      <c r="L2578">
        <v>6.8835912622061915E-2</v>
      </c>
      <c r="M2578">
        <v>0.18356244710720079</v>
      </c>
      <c r="N2578">
        <v>0.28969413247342102</v>
      </c>
      <c r="O2578">
        <v>0.39367710808148049</v>
      </c>
      <c r="P2578">
        <v>0.49766009377581782</v>
      </c>
      <c r="Q2578">
        <v>0.60164306938387613</v>
      </c>
    </row>
    <row r="2579" spans="1:17" hidden="1" x14ac:dyDescent="0.25">
      <c r="A2579" t="s">
        <v>2</v>
      </c>
      <c r="B2579" t="s">
        <v>2491</v>
      </c>
      <c r="J2579">
        <v>2.2945300845261581E-2</v>
      </c>
      <c r="K2579">
        <v>4.5890611776800323E-2</v>
      </c>
      <c r="L2579">
        <v>6.8835912622061887E-2</v>
      </c>
      <c r="M2579">
        <v>0.18356244710720079</v>
      </c>
      <c r="N2579">
        <v>0.28969413247342102</v>
      </c>
      <c r="O2579">
        <v>0.39367710808148038</v>
      </c>
      <c r="P2579">
        <v>0.49766009377581749</v>
      </c>
      <c r="Q2579">
        <v>0.60164306938387602</v>
      </c>
    </row>
    <row r="2580" spans="1:17" hidden="1" x14ac:dyDescent="0.25">
      <c r="A2580" t="s">
        <v>2</v>
      </c>
      <c r="B2580" t="s">
        <v>2492</v>
      </c>
      <c r="J2580">
        <v>2.2945300845261581E-2</v>
      </c>
      <c r="K2580">
        <v>4.5890611776800323E-2</v>
      </c>
      <c r="L2580">
        <v>6.8835912622061901E-2</v>
      </c>
      <c r="M2580">
        <v>0.18356244710720079</v>
      </c>
      <c r="N2580">
        <v>0.28969413247342102</v>
      </c>
      <c r="O2580">
        <v>0.39367710808148049</v>
      </c>
      <c r="P2580">
        <v>0.49766009377581771</v>
      </c>
      <c r="Q2580">
        <v>0.60164306938387602</v>
      </c>
    </row>
    <row r="2581" spans="1:17" hidden="1" x14ac:dyDescent="0.25">
      <c r="A2581" t="s">
        <v>2</v>
      </c>
      <c r="B2581" t="s">
        <v>2493</v>
      </c>
      <c r="J2581">
        <v>2.2945300845261581E-2</v>
      </c>
      <c r="K2581">
        <v>4.5890611776800323E-2</v>
      </c>
      <c r="L2581">
        <v>6.8835912622061901E-2</v>
      </c>
      <c r="M2581">
        <v>0.18356244710720079</v>
      </c>
      <c r="N2581">
        <v>0.28969413247342102</v>
      </c>
      <c r="O2581">
        <v>0.39367710808148049</v>
      </c>
      <c r="P2581">
        <v>0.49766009377581771</v>
      </c>
      <c r="Q2581">
        <v>0.60164306938387613</v>
      </c>
    </row>
    <row r="2582" spans="1:17" hidden="1" x14ac:dyDescent="0.25">
      <c r="A2582" t="s">
        <v>2</v>
      </c>
      <c r="B2582" t="s">
        <v>2494</v>
      </c>
      <c r="J2582">
        <v>2.2945300845261581E-2</v>
      </c>
      <c r="K2582">
        <v>4.5890611776800309E-2</v>
      </c>
      <c r="L2582">
        <v>6.8835912622061901E-2</v>
      </c>
      <c r="M2582">
        <v>0.18356244710720079</v>
      </c>
      <c r="N2582">
        <v>0.28969413247342102</v>
      </c>
      <c r="O2582">
        <v>0.39367710808148049</v>
      </c>
      <c r="P2582">
        <v>0.49766009377581749</v>
      </c>
      <c r="Q2582">
        <v>0.60164306938387624</v>
      </c>
    </row>
    <row r="2583" spans="1:17" hidden="1" x14ac:dyDescent="0.25">
      <c r="A2583" t="s">
        <v>2</v>
      </c>
      <c r="B2583" t="s">
        <v>2495</v>
      </c>
      <c r="C2583">
        <v>3.6141455276449208</v>
      </c>
      <c r="D2583">
        <v>3.6501878787987789</v>
      </c>
      <c r="E2583">
        <v>3.6862302299526362</v>
      </c>
      <c r="F2583">
        <v>3.7222725811064912</v>
      </c>
      <c r="G2583">
        <v>3.758314932260348</v>
      </c>
      <c r="H2583">
        <v>3.794357283414207</v>
      </c>
      <c r="I2583">
        <v>3.8173025943457439</v>
      </c>
      <c r="J2583">
        <v>3.8173025943457439</v>
      </c>
      <c r="K2583">
        <v>3.8173025943457439</v>
      </c>
      <c r="L2583">
        <v>3.8173025943457439</v>
      </c>
      <c r="M2583">
        <v>3.8173025943457439</v>
      </c>
      <c r="N2583">
        <v>3.8173025943457439</v>
      </c>
      <c r="O2583">
        <v>3.8173025943457439</v>
      </c>
      <c r="P2583">
        <v>3.8173025943457439</v>
      </c>
      <c r="Q2583">
        <v>3.8173025943457439</v>
      </c>
    </row>
    <row r="2584" spans="1:17" hidden="1" x14ac:dyDescent="0.25">
      <c r="A2584" t="s">
        <v>2</v>
      </c>
      <c r="B2584" t="s">
        <v>2496</v>
      </c>
      <c r="C2584">
        <v>3.6141455276449199</v>
      </c>
      <c r="D2584">
        <v>3.650187878798778</v>
      </c>
      <c r="E2584">
        <v>3.6862302299526362</v>
      </c>
      <c r="F2584">
        <v>3.7222725811064912</v>
      </c>
      <c r="G2584">
        <v>3.758314932260348</v>
      </c>
      <c r="H2584">
        <v>3.794357283414207</v>
      </c>
      <c r="I2584">
        <v>3.8173025943457461</v>
      </c>
      <c r="J2584">
        <v>3.8173025943457461</v>
      </c>
      <c r="K2584">
        <v>3.8173025943457461</v>
      </c>
      <c r="L2584">
        <v>3.8173025943457461</v>
      </c>
      <c r="M2584">
        <v>3.8173025943457461</v>
      </c>
      <c r="N2584">
        <v>3.8173025943457461</v>
      </c>
      <c r="O2584">
        <v>3.8173025943457461</v>
      </c>
      <c r="P2584">
        <v>3.8173025943457461</v>
      </c>
      <c r="Q2584">
        <v>3.8173025943457461</v>
      </c>
    </row>
    <row r="2585" spans="1:17" hidden="1" x14ac:dyDescent="0.25">
      <c r="A2585" t="s">
        <v>2</v>
      </c>
      <c r="B2585" t="s">
        <v>2497</v>
      </c>
      <c r="C2585">
        <v>3.6141455276449208</v>
      </c>
      <c r="D2585">
        <v>3.6501878787987789</v>
      </c>
      <c r="E2585">
        <v>3.686230229952637</v>
      </c>
      <c r="F2585">
        <v>3.7222725811064921</v>
      </c>
      <c r="G2585">
        <v>3.7583149322603489</v>
      </c>
      <c r="H2585">
        <v>3.7943572834142079</v>
      </c>
      <c r="I2585">
        <v>3.8173025943457448</v>
      </c>
      <c r="J2585">
        <v>3.8173025943457448</v>
      </c>
      <c r="K2585">
        <v>3.8173025943457448</v>
      </c>
      <c r="L2585">
        <v>3.8173025943457448</v>
      </c>
      <c r="M2585">
        <v>3.8173025943457448</v>
      </c>
      <c r="N2585">
        <v>3.8173025943457448</v>
      </c>
      <c r="O2585">
        <v>3.8173025943457448</v>
      </c>
      <c r="P2585">
        <v>3.8173025943457448</v>
      </c>
      <c r="Q2585">
        <v>3.8173025943457448</v>
      </c>
    </row>
    <row r="2586" spans="1:17" hidden="1" x14ac:dyDescent="0.25">
      <c r="A2586" t="s">
        <v>2</v>
      </c>
      <c r="B2586" t="s">
        <v>2498</v>
      </c>
      <c r="C2586">
        <v>3.6141455276449199</v>
      </c>
      <c r="D2586">
        <v>3.6501878787987772</v>
      </c>
      <c r="E2586">
        <v>3.6862302299526362</v>
      </c>
      <c r="F2586">
        <v>3.7222725811064912</v>
      </c>
      <c r="G2586">
        <v>3.758314932260348</v>
      </c>
      <c r="H2586">
        <v>3.794357283414207</v>
      </c>
      <c r="I2586">
        <v>3.8173025943457439</v>
      </c>
      <c r="J2586">
        <v>3.8173025943457439</v>
      </c>
      <c r="K2586">
        <v>3.8173025943457439</v>
      </c>
      <c r="L2586">
        <v>3.8173025943457439</v>
      </c>
      <c r="M2586">
        <v>3.8173025943457439</v>
      </c>
      <c r="N2586">
        <v>3.8173025943457439</v>
      </c>
      <c r="O2586">
        <v>3.8173025943457439</v>
      </c>
      <c r="P2586">
        <v>3.8173025943457439</v>
      </c>
      <c r="Q2586">
        <v>3.8173025943457439</v>
      </c>
    </row>
    <row r="2587" spans="1:17" hidden="1" x14ac:dyDescent="0.25">
      <c r="A2587" t="s">
        <v>2</v>
      </c>
      <c r="B2587" t="s">
        <v>2499</v>
      </c>
      <c r="C2587">
        <v>3.6141455276449208</v>
      </c>
      <c r="D2587">
        <v>3.6501878787987789</v>
      </c>
      <c r="E2587">
        <v>3.686230229952637</v>
      </c>
      <c r="F2587">
        <v>3.7222725811064912</v>
      </c>
      <c r="G2587">
        <v>3.758314932260348</v>
      </c>
      <c r="H2587">
        <v>3.794357283414207</v>
      </c>
      <c r="I2587">
        <v>3.8173025943457448</v>
      </c>
      <c r="J2587">
        <v>3.8173025943457448</v>
      </c>
      <c r="K2587">
        <v>3.8173025943457448</v>
      </c>
      <c r="L2587">
        <v>3.8173025943457448</v>
      </c>
      <c r="M2587">
        <v>3.8173025943457448</v>
      </c>
      <c r="N2587">
        <v>3.8173025943457448</v>
      </c>
      <c r="O2587">
        <v>3.8173025943457448</v>
      </c>
      <c r="P2587">
        <v>3.8173025943457448</v>
      </c>
      <c r="Q2587">
        <v>3.8173025943457448</v>
      </c>
    </row>
    <row r="2588" spans="1:17" hidden="1" x14ac:dyDescent="0.25">
      <c r="A2588" t="s">
        <v>2</v>
      </c>
      <c r="B2588" t="s">
        <v>2500</v>
      </c>
      <c r="C2588">
        <v>3.6141455276449208</v>
      </c>
      <c r="D2588">
        <v>3.650187878798778</v>
      </c>
      <c r="E2588">
        <v>3.6862302299526362</v>
      </c>
      <c r="F2588">
        <v>3.7222725811064912</v>
      </c>
      <c r="G2588">
        <v>3.758314932260348</v>
      </c>
      <c r="H2588">
        <v>3.794357283414207</v>
      </c>
      <c r="I2588">
        <v>3.8173025943457448</v>
      </c>
      <c r="J2588">
        <v>3.8173025943457448</v>
      </c>
      <c r="K2588">
        <v>3.8173025943457448</v>
      </c>
      <c r="L2588">
        <v>3.8173025943457448</v>
      </c>
      <c r="M2588">
        <v>3.8173025943457448</v>
      </c>
      <c r="N2588">
        <v>3.8173025943457448</v>
      </c>
      <c r="O2588">
        <v>3.8173025943457448</v>
      </c>
      <c r="P2588">
        <v>3.8173025943457448</v>
      </c>
      <c r="Q2588">
        <v>3.8173025943457448</v>
      </c>
    </row>
    <row r="2589" spans="1:17" hidden="1" x14ac:dyDescent="0.25">
      <c r="A2589" t="s">
        <v>2</v>
      </c>
      <c r="B2589" t="s">
        <v>2501</v>
      </c>
      <c r="C2589">
        <v>3.6141455276449221</v>
      </c>
      <c r="D2589">
        <v>3.650187878798778</v>
      </c>
      <c r="E2589">
        <v>3.6862302299526348</v>
      </c>
      <c r="F2589">
        <v>3.7222725811064912</v>
      </c>
      <c r="G2589">
        <v>3.758314932260348</v>
      </c>
      <c r="H2589">
        <v>3.7943572834142079</v>
      </c>
      <c r="I2589">
        <v>3.8173025943457448</v>
      </c>
      <c r="J2589">
        <v>3.8173025943457448</v>
      </c>
      <c r="K2589">
        <v>3.8173025943457448</v>
      </c>
      <c r="L2589">
        <v>3.8173025943457448</v>
      </c>
      <c r="M2589">
        <v>3.8173025943457448</v>
      </c>
      <c r="N2589">
        <v>3.8173025943457448</v>
      </c>
      <c r="O2589">
        <v>3.8173025943457448</v>
      </c>
      <c r="P2589">
        <v>3.8173025943457448</v>
      </c>
      <c r="Q2589">
        <v>3.8173025943457448</v>
      </c>
    </row>
    <row r="2590" spans="1:17" hidden="1" x14ac:dyDescent="0.25">
      <c r="A2590" t="s">
        <v>2</v>
      </c>
      <c r="B2590" t="s">
        <v>2502</v>
      </c>
      <c r="J2590">
        <v>6.1683684443417867E-2</v>
      </c>
      <c r="K2590">
        <v>0.1233673688868393</v>
      </c>
      <c r="L2590">
        <v>0.1850510533302572</v>
      </c>
      <c r="M2590">
        <v>0.49346947554735188</v>
      </c>
      <c r="N2590">
        <v>0.75036646435421539</v>
      </c>
      <c r="O2590">
        <v>0.99438309480851561</v>
      </c>
      <c r="P2590">
        <v>1.238399725262822</v>
      </c>
      <c r="Q2590">
        <v>1.482416355717127</v>
      </c>
    </row>
    <row r="2591" spans="1:17" hidden="1" x14ac:dyDescent="0.25">
      <c r="A2591" t="s">
        <v>2</v>
      </c>
      <c r="B2591" t="s">
        <v>2503</v>
      </c>
      <c r="J2591">
        <v>6.1683684443417867E-2</v>
      </c>
      <c r="K2591">
        <v>0.1233673688868393</v>
      </c>
      <c r="L2591">
        <v>0.1850510533302572</v>
      </c>
      <c r="M2591">
        <v>0.49346947554735182</v>
      </c>
      <c r="N2591">
        <v>0.75036646435421517</v>
      </c>
      <c r="O2591">
        <v>0.9943830948085155</v>
      </c>
      <c r="P2591">
        <v>1.2383997252628209</v>
      </c>
      <c r="Q2591">
        <v>1.4824163557171279</v>
      </c>
    </row>
    <row r="2592" spans="1:17" hidden="1" x14ac:dyDescent="0.25">
      <c r="A2592" t="s">
        <v>2</v>
      </c>
      <c r="B2592" t="s">
        <v>2504</v>
      </c>
      <c r="J2592">
        <v>6.1683684443417902E-2</v>
      </c>
      <c r="K2592">
        <v>0.1233673688868393</v>
      </c>
      <c r="L2592">
        <v>0.1850510533302572</v>
      </c>
      <c r="M2592">
        <v>0.49346947554735188</v>
      </c>
      <c r="N2592">
        <v>0.75036646435421517</v>
      </c>
      <c r="O2592">
        <v>0.99438309480851572</v>
      </c>
      <c r="P2592">
        <v>1.238399725262822</v>
      </c>
      <c r="Q2592">
        <v>1.4824163557171279</v>
      </c>
    </row>
    <row r="2593" spans="1:17" hidden="1" x14ac:dyDescent="0.25">
      <c r="A2593" t="s">
        <v>2</v>
      </c>
      <c r="B2593" t="s">
        <v>2505</v>
      </c>
      <c r="J2593">
        <v>6.168368444341786E-2</v>
      </c>
      <c r="K2593">
        <v>0.1233673688868393</v>
      </c>
      <c r="L2593">
        <v>0.1850510533302572</v>
      </c>
      <c r="M2593">
        <v>0.49346947554735182</v>
      </c>
      <c r="N2593">
        <v>0.75036646435421495</v>
      </c>
      <c r="O2593">
        <v>0.99438309480851561</v>
      </c>
      <c r="P2593">
        <v>1.2383997252628209</v>
      </c>
      <c r="Q2593">
        <v>1.4824163557171279</v>
      </c>
    </row>
    <row r="2594" spans="1:17" hidden="1" x14ac:dyDescent="0.25">
      <c r="A2594" t="s">
        <v>2</v>
      </c>
      <c r="B2594" t="s">
        <v>2506</v>
      </c>
      <c r="J2594">
        <v>6.1683684443417867E-2</v>
      </c>
      <c r="K2594">
        <v>0.1233673688868393</v>
      </c>
      <c r="L2594">
        <v>0.1850510533302572</v>
      </c>
      <c r="M2594">
        <v>0.49346947554735188</v>
      </c>
      <c r="N2594">
        <v>0.75036646435421517</v>
      </c>
      <c r="O2594">
        <v>0.99438309480851561</v>
      </c>
      <c r="P2594">
        <v>1.238399725262822</v>
      </c>
      <c r="Q2594">
        <v>1.4824163557171279</v>
      </c>
    </row>
    <row r="2595" spans="1:17" hidden="1" x14ac:dyDescent="0.25">
      <c r="A2595" t="s">
        <v>2</v>
      </c>
      <c r="B2595" t="s">
        <v>2507</v>
      </c>
      <c r="J2595">
        <v>6.1683684443417867E-2</v>
      </c>
      <c r="K2595">
        <v>0.1233673688868393</v>
      </c>
      <c r="L2595">
        <v>0.1850510533302572</v>
      </c>
      <c r="M2595">
        <v>0.49346947554735188</v>
      </c>
      <c r="N2595">
        <v>0.75036646435421517</v>
      </c>
      <c r="O2595">
        <v>0.99438309480851561</v>
      </c>
      <c r="P2595">
        <v>1.238399725262822</v>
      </c>
      <c r="Q2595">
        <v>1.4824163557171279</v>
      </c>
    </row>
    <row r="2596" spans="1:17" hidden="1" x14ac:dyDescent="0.25">
      <c r="A2596" t="s">
        <v>2</v>
      </c>
      <c r="B2596" t="s">
        <v>2508</v>
      </c>
      <c r="J2596">
        <v>6.1683684443417867E-2</v>
      </c>
      <c r="K2596">
        <v>0.1233673688868393</v>
      </c>
      <c r="L2596">
        <v>0.1850510533302572</v>
      </c>
      <c r="M2596">
        <v>0.49346947554735182</v>
      </c>
      <c r="N2596">
        <v>0.75036646435421517</v>
      </c>
      <c r="O2596">
        <v>0.9943830948085155</v>
      </c>
      <c r="P2596">
        <v>1.238399725262822</v>
      </c>
      <c r="Q2596">
        <v>1.4824163557171279</v>
      </c>
    </row>
    <row r="2597" spans="1:17" hidden="1" x14ac:dyDescent="0.25">
      <c r="A2597" t="s">
        <v>2</v>
      </c>
      <c r="B2597" t="s">
        <v>2509</v>
      </c>
      <c r="C2597">
        <v>10.69155894201988</v>
      </c>
      <c r="D2597">
        <v>10.76684132953095</v>
      </c>
      <c r="E2597">
        <v>10.842123717042011</v>
      </c>
      <c r="F2597">
        <v>10.91740610455307</v>
      </c>
      <c r="G2597">
        <v>10.99268849206414</v>
      </c>
      <c r="H2597">
        <v>11.067970879575199</v>
      </c>
      <c r="I2597">
        <v>11.12965455602833</v>
      </c>
      <c r="J2597">
        <v>11.12965455602833</v>
      </c>
      <c r="K2597">
        <v>11.12965455602833</v>
      </c>
      <c r="L2597">
        <v>11.12965455602833</v>
      </c>
      <c r="M2597">
        <v>11.12965455602833</v>
      </c>
      <c r="N2597">
        <v>11.12965455602833</v>
      </c>
      <c r="O2597">
        <v>11.12965455602833</v>
      </c>
      <c r="P2597">
        <v>11.12965455602833</v>
      </c>
      <c r="Q2597">
        <v>11.12965455602833</v>
      </c>
    </row>
    <row r="2598" spans="1:17" hidden="1" x14ac:dyDescent="0.25">
      <c r="A2598" t="s">
        <v>2</v>
      </c>
      <c r="B2598" t="s">
        <v>2510</v>
      </c>
      <c r="C2598">
        <v>10.69155894201988</v>
      </c>
      <c r="D2598">
        <v>10.76684132953095</v>
      </c>
      <c r="E2598">
        <v>10.842123717042011</v>
      </c>
      <c r="F2598">
        <v>10.91740610455307</v>
      </c>
      <c r="G2598">
        <v>10.99268849206414</v>
      </c>
      <c r="H2598">
        <v>11.067970879575199</v>
      </c>
      <c r="I2598">
        <v>11.12965455602833</v>
      </c>
      <c r="J2598">
        <v>11.12965455602833</v>
      </c>
      <c r="K2598">
        <v>11.12965455602833</v>
      </c>
      <c r="L2598">
        <v>11.12965455602833</v>
      </c>
      <c r="M2598">
        <v>11.12965455602833</v>
      </c>
      <c r="N2598">
        <v>11.12965455602833</v>
      </c>
      <c r="O2598">
        <v>11.12965455602833</v>
      </c>
      <c r="P2598">
        <v>11.12965455602833</v>
      </c>
      <c r="Q2598">
        <v>11.12965455602833</v>
      </c>
    </row>
    <row r="2599" spans="1:17" hidden="1" x14ac:dyDescent="0.25">
      <c r="A2599" t="s">
        <v>2</v>
      </c>
      <c r="B2599" t="s">
        <v>2511</v>
      </c>
      <c r="C2599">
        <v>10.69155894201989</v>
      </c>
      <c r="D2599">
        <v>10.76684132953095</v>
      </c>
      <c r="E2599">
        <v>10.842123717042011</v>
      </c>
      <c r="F2599">
        <v>10.91740610455307</v>
      </c>
      <c r="G2599">
        <v>10.99268849206414</v>
      </c>
      <c r="H2599">
        <v>11.067970879575199</v>
      </c>
      <c r="I2599">
        <v>11.12965455602833</v>
      </c>
      <c r="J2599">
        <v>11.12965455602833</v>
      </c>
      <c r="K2599">
        <v>11.12965455602833</v>
      </c>
      <c r="L2599">
        <v>11.12965455602833</v>
      </c>
      <c r="M2599">
        <v>11.12965455602833</v>
      </c>
      <c r="N2599">
        <v>11.12965455602833</v>
      </c>
      <c r="O2599">
        <v>11.12965455602833</v>
      </c>
      <c r="P2599">
        <v>11.12965455602833</v>
      </c>
      <c r="Q2599">
        <v>11.12965455602833</v>
      </c>
    </row>
    <row r="2600" spans="1:17" hidden="1" x14ac:dyDescent="0.25">
      <c r="A2600" t="s">
        <v>2</v>
      </c>
      <c r="B2600" t="s">
        <v>2512</v>
      </c>
      <c r="C2600">
        <v>10.69155894201988</v>
      </c>
      <c r="D2600">
        <v>10.76684132953095</v>
      </c>
      <c r="E2600">
        <v>10.842123717042011</v>
      </c>
      <c r="F2600">
        <v>10.91740610455307</v>
      </c>
      <c r="G2600">
        <v>10.99268849206414</v>
      </c>
      <c r="H2600">
        <v>11.067970879575199</v>
      </c>
      <c r="I2600">
        <v>11.12965455602833</v>
      </c>
      <c r="J2600">
        <v>11.12965455602833</v>
      </c>
      <c r="K2600">
        <v>11.12965455602833</v>
      </c>
      <c r="L2600">
        <v>11.12965455602833</v>
      </c>
      <c r="M2600">
        <v>11.12965455602833</v>
      </c>
      <c r="N2600">
        <v>11.12965455602833</v>
      </c>
      <c r="O2600">
        <v>11.12965455602833</v>
      </c>
      <c r="P2600">
        <v>11.12965455602833</v>
      </c>
      <c r="Q2600">
        <v>11.12965455602833</v>
      </c>
    </row>
    <row r="2601" spans="1:17" hidden="1" x14ac:dyDescent="0.25">
      <c r="A2601" t="s">
        <v>2</v>
      </c>
      <c r="B2601" t="s">
        <v>2513</v>
      </c>
      <c r="C2601">
        <v>10.69155894201988</v>
      </c>
      <c r="D2601">
        <v>10.76684132953095</v>
      </c>
      <c r="E2601">
        <v>10.842123717042011</v>
      </c>
      <c r="F2601">
        <v>10.91740610455307</v>
      </c>
      <c r="G2601">
        <v>10.99268849206414</v>
      </c>
      <c r="H2601">
        <v>11.067970879575199</v>
      </c>
      <c r="I2601">
        <v>11.12965455602833</v>
      </c>
      <c r="J2601">
        <v>11.12965455602833</v>
      </c>
      <c r="K2601">
        <v>11.12965455602833</v>
      </c>
      <c r="L2601">
        <v>11.12965455602833</v>
      </c>
      <c r="M2601">
        <v>11.12965455602833</v>
      </c>
      <c r="N2601">
        <v>11.12965455602833</v>
      </c>
      <c r="O2601">
        <v>11.12965455602833</v>
      </c>
      <c r="P2601">
        <v>11.12965455602833</v>
      </c>
      <c r="Q2601">
        <v>11.12965455602833</v>
      </c>
    </row>
    <row r="2602" spans="1:17" hidden="1" x14ac:dyDescent="0.25">
      <c r="A2602" t="s">
        <v>2</v>
      </c>
      <c r="B2602" t="s">
        <v>2514</v>
      </c>
      <c r="C2602">
        <v>10.69155894201988</v>
      </c>
      <c r="D2602">
        <v>10.76684132953095</v>
      </c>
      <c r="E2602">
        <v>10.842123717042011</v>
      </c>
      <c r="F2602">
        <v>10.91740610455307</v>
      </c>
      <c r="G2602">
        <v>10.99268849206414</v>
      </c>
      <c r="H2602">
        <v>11.067970879575199</v>
      </c>
      <c r="I2602">
        <v>11.12965455602834</v>
      </c>
      <c r="J2602">
        <v>11.12965455602834</v>
      </c>
      <c r="K2602">
        <v>11.12965455602834</v>
      </c>
      <c r="L2602">
        <v>11.12965455602834</v>
      </c>
      <c r="M2602">
        <v>11.12965455602834</v>
      </c>
      <c r="N2602">
        <v>11.12965455602834</v>
      </c>
      <c r="O2602">
        <v>11.12965455602834</v>
      </c>
      <c r="P2602">
        <v>11.12965455602834</v>
      </c>
      <c r="Q2602">
        <v>11.12965455602834</v>
      </c>
    </row>
    <row r="2603" spans="1:17" hidden="1" x14ac:dyDescent="0.25">
      <c r="A2603" t="s">
        <v>2</v>
      </c>
      <c r="B2603" t="s">
        <v>2515</v>
      </c>
      <c r="C2603">
        <v>10.69155894201988</v>
      </c>
      <c r="D2603">
        <v>10.76684132953095</v>
      </c>
      <c r="E2603">
        <v>10.842123717042011</v>
      </c>
      <c r="F2603">
        <v>10.91740610455307</v>
      </c>
      <c r="G2603">
        <v>10.99268849206414</v>
      </c>
      <c r="H2603">
        <v>11.06797087957519</v>
      </c>
      <c r="I2603">
        <v>11.12965455602834</v>
      </c>
      <c r="J2603">
        <v>11.12965455602834</v>
      </c>
      <c r="K2603">
        <v>11.12965455602834</v>
      </c>
      <c r="L2603">
        <v>11.12965455602834</v>
      </c>
      <c r="M2603">
        <v>11.12965455602834</v>
      </c>
      <c r="N2603">
        <v>11.12965455602834</v>
      </c>
      <c r="O2603">
        <v>11.12965455602834</v>
      </c>
      <c r="P2603">
        <v>11.12965455602834</v>
      </c>
      <c r="Q2603">
        <v>11.12965455602834</v>
      </c>
    </row>
    <row r="2604" spans="1:17" hidden="1" x14ac:dyDescent="0.25">
      <c r="A2604" t="s">
        <v>2</v>
      </c>
      <c r="B2604" t="s">
        <v>2516</v>
      </c>
      <c r="J2604">
        <v>1.740908833602051E-2</v>
      </c>
      <c r="K2604">
        <v>3.4818176672041463E-2</v>
      </c>
      <c r="L2604">
        <v>5.2227253325897831E-2</v>
      </c>
      <c r="M2604">
        <v>0.13927265995950891</v>
      </c>
      <c r="N2604">
        <v>0.2326866802347913</v>
      </c>
      <c r="O2604">
        <v>0.32769286268211451</v>
      </c>
      <c r="P2604">
        <v>0.4226990568116023</v>
      </c>
      <c r="Q2604">
        <v>0.51770523925892542</v>
      </c>
    </row>
    <row r="2605" spans="1:17" hidden="1" x14ac:dyDescent="0.25">
      <c r="A2605" t="s">
        <v>2</v>
      </c>
      <c r="B2605" t="s">
        <v>2517</v>
      </c>
      <c r="J2605">
        <v>1.7409088336020499E-2</v>
      </c>
      <c r="K2605">
        <v>3.4818176672041463E-2</v>
      </c>
      <c r="L2605">
        <v>5.2227253325897838E-2</v>
      </c>
      <c r="M2605">
        <v>0.13927265995950891</v>
      </c>
      <c r="N2605">
        <v>0.2326866802347913</v>
      </c>
      <c r="O2605">
        <v>0.32769286268211462</v>
      </c>
      <c r="P2605">
        <v>0.42269905681160219</v>
      </c>
      <c r="Q2605">
        <v>0.51770523925892542</v>
      </c>
    </row>
    <row r="2606" spans="1:17" hidden="1" x14ac:dyDescent="0.25">
      <c r="A2606" t="s">
        <v>2</v>
      </c>
      <c r="B2606" t="s">
        <v>2518</v>
      </c>
      <c r="J2606">
        <v>1.740908833602051E-2</v>
      </c>
      <c r="K2606">
        <v>3.4818176672041463E-2</v>
      </c>
      <c r="L2606">
        <v>5.2227253325897852E-2</v>
      </c>
      <c r="M2606">
        <v>0.13927265995950891</v>
      </c>
      <c r="N2606">
        <v>0.2326866802347913</v>
      </c>
      <c r="O2606">
        <v>0.32769286268211462</v>
      </c>
      <c r="P2606">
        <v>0.4226990568116023</v>
      </c>
      <c r="Q2606">
        <v>0.51770523925892542</v>
      </c>
    </row>
    <row r="2607" spans="1:17" hidden="1" x14ac:dyDescent="0.25">
      <c r="A2607" t="s">
        <v>2</v>
      </c>
      <c r="B2607" t="s">
        <v>2519</v>
      </c>
      <c r="J2607">
        <v>1.740908833602051E-2</v>
      </c>
      <c r="K2607">
        <v>3.4818176672041443E-2</v>
      </c>
      <c r="L2607">
        <v>5.2227253325897831E-2</v>
      </c>
      <c r="M2607">
        <v>0.13927265995950891</v>
      </c>
      <c r="N2607">
        <v>0.2326866802347913</v>
      </c>
      <c r="O2607">
        <v>0.32769286268211439</v>
      </c>
      <c r="P2607">
        <v>0.42269905681160219</v>
      </c>
      <c r="Q2607">
        <v>0.51770523925892531</v>
      </c>
    </row>
    <row r="2608" spans="1:17" hidden="1" x14ac:dyDescent="0.25">
      <c r="A2608" t="s">
        <v>2</v>
      </c>
      <c r="B2608" t="s">
        <v>2520</v>
      </c>
      <c r="J2608">
        <v>1.7409088336020499E-2</v>
      </c>
      <c r="K2608">
        <v>3.4818176672041463E-2</v>
      </c>
      <c r="L2608">
        <v>5.2227253325897817E-2</v>
      </c>
      <c r="M2608">
        <v>0.13927265995950891</v>
      </c>
      <c r="N2608">
        <v>0.2326866802347913</v>
      </c>
      <c r="O2608">
        <v>0.32769286268211451</v>
      </c>
      <c r="P2608">
        <v>0.42269905681160219</v>
      </c>
      <c r="Q2608">
        <v>0.51770523925892531</v>
      </c>
    </row>
    <row r="2609" spans="1:17" hidden="1" x14ac:dyDescent="0.25">
      <c r="A2609" t="s">
        <v>2</v>
      </c>
      <c r="B2609" t="s">
        <v>2521</v>
      </c>
      <c r="J2609">
        <v>1.740908833602051E-2</v>
      </c>
      <c r="K2609">
        <v>3.4818176672041463E-2</v>
      </c>
      <c r="L2609">
        <v>5.2227253325897838E-2</v>
      </c>
      <c r="M2609">
        <v>0.13927265995950891</v>
      </c>
      <c r="N2609">
        <v>0.2326866802347913</v>
      </c>
      <c r="O2609">
        <v>0.32769286268211451</v>
      </c>
      <c r="P2609">
        <v>0.42269905681160219</v>
      </c>
      <c r="Q2609">
        <v>0.51770523925892542</v>
      </c>
    </row>
    <row r="2610" spans="1:17" hidden="1" x14ac:dyDescent="0.25">
      <c r="A2610" t="s">
        <v>2</v>
      </c>
      <c r="B2610" t="s">
        <v>2522</v>
      </c>
      <c r="J2610">
        <v>1.740908833602051E-2</v>
      </c>
      <c r="K2610">
        <v>3.4818176672041463E-2</v>
      </c>
      <c r="L2610">
        <v>5.2227253325897838E-2</v>
      </c>
      <c r="M2610">
        <v>0.13927265995950891</v>
      </c>
      <c r="N2610">
        <v>0.2326866802347913</v>
      </c>
      <c r="O2610">
        <v>0.32769286268211462</v>
      </c>
      <c r="P2610">
        <v>0.42269905681160241</v>
      </c>
      <c r="Q2610">
        <v>0.51770523925892542</v>
      </c>
    </row>
    <row r="2611" spans="1:17" hidden="1" x14ac:dyDescent="0.25">
      <c r="A2611" t="s">
        <v>2</v>
      </c>
      <c r="B2611" t="s">
        <v>2523</v>
      </c>
      <c r="C2611">
        <v>1.966044875447303</v>
      </c>
      <c r="D2611">
        <v>1.981121129030524</v>
      </c>
      <c r="E2611">
        <v>1.996197394295907</v>
      </c>
      <c r="F2611">
        <v>2.0112736478791282</v>
      </c>
      <c r="G2611">
        <v>2.0263499014623481</v>
      </c>
      <c r="H2611">
        <v>2.041426155045567</v>
      </c>
      <c r="I2611">
        <v>2.0588352316994252</v>
      </c>
      <c r="J2611">
        <v>2.0588352316994252</v>
      </c>
      <c r="K2611">
        <v>2.0588352316994252</v>
      </c>
      <c r="L2611">
        <v>2.0588352316994252</v>
      </c>
      <c r="M2611">
        <v>2.0588352316994252</v>
      </c>
      <c r="N2611">
        <v>2.0588352316994252</v>
      </c>
      <c r="O2611">
        <v>2.0588352316994252</v>
      </c>
      <c r="P2611">
        <v>2.0588352316994252</v>
      </c>
      <c r="Q2611">
        <v>2.0588352316994252</v>
      </c>
    </row>
    <row r="2612" spans="1:17" hidden="1" x14ac:dyDescent="0.25">
      <c r="A2612" t="s">
        <v>2</v>
      </c>
      <c r="B2612" t="s">
        <v>2524</v>
      </c>
      <c r="C2612">
        <v>1.966044875447303</v>
      </c>
      <c r="D2612">
        <v>1.9811211290305231</v>
      </c>
      <c r="E2612">
        <v>1.996197394295907</v>
      </c>
      <c r="F2612">
        <v>2.0112736478791282</v>
      </c>
      <c r="G2612">
        <v>2.0263499014623481</v>
      </c>
      <c r="H2612">
        <v>2.041426155045567</v>
      </c>
      <c r="I2612">
        <v>2.0588352316994238</v>
      </c>
      <c r="J2612">
        <v>2.0588352316994238</v>
      </c>
      <c r="K2612">
        <v>2.0588352316994238</v>
      </c>
      <c r="L2612">
        <v>2.0588352316994238</v>
      </c>
      <c r="M2612">
        <v>2.0588352316994238</v>
      </c>
      <c r="N2612">
        <v>2.0588352316994238</v>
      </c>
      <c r="O2612">
        <v>2.0588352316994238</v>
      </c>
      <c r="P2612">
        <v>2.0588352316994238</v>
      </c>
      <c r="Q2612">
        <v>2.0588352316994238</v>
      </c>
    </row>
    <row r="2613" spans="1:17" hidden="1" x14ac:dyDescent="0.25">
      <c r="A2613" t="s">
        <v>2</v>
      </c>
      <c r="B2613" t="s">
        <v>2525</v>
      </c>
      <c r="C2613">
        <v>1.966044875447303</v>
      </c>
      <c r="D2613">
        <v>1.981121129030524</v>
      </c>
      <c r="E2613">
        <v>1.9961973942959079</v>
      </c>
      <c r="F2613">
        <v>2.0112736478791282</v>
      </c>
      <c r="G2613">
        <v>2.0263499014623481</v>
      </c>
      <c r="H2613">
        <v>2.0414261550455679</v>
      </c>
      <c r="I2613">
        <v>2.0588352316994252</v>
      </c>
      <c r="J2613">
        <v>2.0588352316994252</v>
      </c>
      <c r="K2613">
        <v>2.0588352316994252</v>
      </c>
      <c r="L2613">
        <v>2.0588352316994252</v>
      </c>
      <c r="M2613">
        <v>2.0588352316994252</v>
      </c>
      <c r="N2613">
        <v>2.0588352316994252</v>
      </c>
      <c r="O2613">
        <v>2.0588352316994252</v>
      </c>
      <c r="P2613">
        <v>2.0588352316994252</v>
      </c>
      <c r="Q2613">
        <v>2.0588352316994252</v>
      </c>
    </row>
    <row r="2614" spans="1:17" hidden="1" x14ac:dyDescent="0.25">
      <c r="A2614" t="s">
        <v>2</v>
      </c>
      <c r="B2614" t="s">
        <v>2526</v>
      </c>
      <c r="C2614">
        <v>1.966044875447303</v>
      </c>
      <c r="D2614">
        <v>1.9811211290305231</v>
      </c>
      <c r="E2614">
        <v>1.996197394295907</v>
      </c>
      <c r="F2614">
        <v>2.0112736478791282</v>
      </c>
      <c r="G2614">
        <v>2.0263499014623481</v>
      </c>
      <c r="H2614">
        <v>2.041426155045567</v>
      </c>
      <c r="I2614">
        <v>2.0588352316994238</v>
      </c>
      <c r="J2614">
        <v>2.0588352316994238</v>
      </c>
      <c r="K2614">
        <v>2.0588352316994238</v>
      </c>
      <c r="L2614">
        <v>2.0588352316994238</v>
      </c>
      <c r="M2614">
        <v>2.0588352316994238</v>
      </c>
      <c r="N2614">
        <v>2.0588352316994238</v>
      </c>
      <c r="O2614">
        <v>2.0588352316994238</v>
      </c>
      <c r="P2614">
        <v>2.0588352316994238</v>
      </c>
      <c r="Q2614">
        <v>2.0588352316994238</v>
      </c>
    </row>
    <row r="2615" spans="1:17" hidden="1" x14ac:dyDescent="0.25">
      <c r="A2615" t="s">
        <v>2</v>
      </c>
      <c r="B2615" t="s">
        <v>2527</v>
      </c>
      <c r="C2615">
        <v>1.966044875447303</v>
      </c>
      <c r="D2615">
        <v>1.981121129030524</v>
      </c>
      <c r="E2615">
        <v>1.996197394295907</v>
      </c>
      <c r="F2615">
        <v>2.0112736478791282</v>
      </c>
      <c r="G2615">
        <v>2.0263499014623481</v>
      </c>
      <c r="H2615">
        <v>2.041426155045567</v>
      </c>
      <c r="I2615">
        <v>2.0588352316994252</v>
      </c>
      <c r="J2615">
        <v>2.0588352316994252</v>
      </c>
      <c r="K2615">
        <v>2.0588352316994252</v>
      </c>
      <c r="L2615">
        <v>2.0588352316994252</v>
      </c>
      <c r="M2615">
        <v>2.0588352316994252</v>
      </c>
      <c r="N2615">
        <v>2.0588352316994252</v>
      </c>
      <c r="O2615">
        <v>2.0588352316994252</v>
      </c>
      <c r="P2615">
        <v>2.0588352316994252</v>
      </c>
      <c r="Q2615">
        <v>2.0588352316994252</v>
      </c>
    </row>
    <row r="2616" spans="1:17" hidden="1" x14ac:dyDescent="0.25">
      <c r="A2616" t="s">
        <v>2</v>
      </c>
      <c r="B2616" t="s">
        <v>2528</v>
      </c>
      <c r="C2616">
        <v>1.966044875447303</v>
      </c>
      <c r="D2616">
        <v>1.9811211290305231</v>
      </c>
      <c r="E2616">
        <v>1.996197394295907</v>
      </c>
      <c r="F2616">
        <v>2.0112736478791282</v>
      </c>
      <c r="G2616">
        <v>2.0263499014623481</v>
      </c>
      <c r="H2616">
        <v>2.041426155045567</v>
      </c>
      <c r="I2616">
        <v>2.0588352316994252</v>
      </c>
      <c r="J2616">
        <v>2.0588352316994252</v>
      </c>
      <c r="K2616">
        <v>2.0588352316994252</v>
      </c>
      <c r="L2616">
        <v>2.0588352316994252</v>
      </c>
      <c r="M2616">
        <v>2.0588352316994252</v>
      </c>
      <c r="N2616">
        <v>2.0588352316994252</v>
      </c>
      <c r="O2616">
        <v>2.0588352316994252</v>
      </c>
      <c r="P2616">
        <v>2.0588352316994252</v>
      </c>
      <c r="Q2616">
        <v>2.0588352316994252</v>
      </c>
    </row>
    <row r="2617" spans="1:17" hidden="1" x14ac:dyDescent="0.25">
      <c r="A2617" t="s">
        <v>2</v>
      </c>
      <c r="B2617" t="s">
        <v>2529</v>
      </c>
      <c r="C2617">
        <v>1.966044875447303</v>
      </c>
      <c r="D2617">
        <v>1.9811211290305231</v>
      </c>
      <c r="E2617">
        <v>1.9961973942959079</v>
      </c>
      <c r="F2617">
        <v>2.0112736478791282</v>
      </c>
      <c r="G2617">
        <v>2.0263499014623481</v>
      </c>
      <c r="H2617">
        <v>2.041426155045567</v>
      </c>
      <c r="I2617">
        <v>2.0588352316994252</v>
      </c>
      <c r="J2617">
        <v>2.0588352316994252</v>
      </c>
      <c r="K2617">
        <v>2.0588352316994252</v>
      </c>
      <c r="L2617">
        <v>2.0588352316994252</v>
      </c>
      <c r="M2617">
        <v>2.0588352316994252</v>
      </c>
      <c r="N2617">
        <v>2.0588352316994252</v>
      </c>
      <c r="O2617">
        <v>2.0588352316994252</v>
      </c>
      <c r="P2617">
        <v>2.0588352316994252</v>
      </c>
      <c r="Q2617">
        <v>2.0588352316994252</v>
      </c>
    </row>
    <row r="2618" spans="1:17" hidden="1" x14ac:dyDescent="0.25">
      <c r="A2618" t="s">
        <v>2</v>
      </c>
      <c r="B2618" t="s">
        <v>2530</v>
      </c>
      <c r="J2618">
        <v>1.164240226924829E-2</v>
      </c>
      <c r="K2618">
        <v>2.3284814540796891E-2</v>
      </c>
      <c r="L2618">
        <v>3.4927216810042523E-2</v>
      </c>
      <c r="M2618">
        <v>9.3139268165493241E-2</v>
      </c>
      <c r="N2618">
        <v>0.15666602396482701</v>
      </c>
      <c r="O2618">
        <v>0.22152145587513331</v>
      </c>
      <c r="P2618">
        <v>0.28637688778543963</v>
      </c>
      <c r="Q2618">
        <v>0.35123231969574592</v>
      </c>
    </row>
    <row r="2619" spans="1:17" hidden="1" x14ac:dyDescent="0.25">
      <c r="A2619" t="s">
        <v>2</v>
      </c>
      <c r="B2619" t="s">
        <v>2531</v>
      </c>
      <c r="J2619">
        <v>1.164240226924828E-2</v>
      </c>
      <c r="K2619">
        <v>2.3284814540796891E-2</v>
      </c>
      <c r="L2619">
        <v>3.4927216810042509E-2</v>
      </c>
      <c r="M2619">
        <v>9.3139268165493255E-2</v>
      </c>
      <c r="N2619">
        <v>0.15666602396482701</v>
      </c>
      <c r="O2619">
        <v>0.22152145587513319</v>
      </c>
      <c r="P2619">
        <v>0.28637688778543963</v>
      </c>
      <c r="Q2619">
        <v>0.35123231969574581</v>
      </c>
    </row>
    <row r="2620" spans="1:17" hidden="1" x14ac:dyDescent="0.25">
      <c r="A2620" t="s">
        <v>2</v>
      </c>
      <c r="B2620" t="s">
        <v>2532</v>
      </c>
      <c r="J2620">
        <v>1.164240226924829E-2</v>
      </c>
      <c r="K2620">
        <v>2.3284814540796891E-2</v>
      </c>
      <c r="L2620">
        <v>3.4927216810042523E-2</v>
      </c>
      <c r="M2620">
        <v>9.3139268165493255E-2</v>
      </c>
      <c r="N2620">
        <v>0.15666602396482701</v>
      </c>
      <c r="O2620">
        <v>0.22152145587513331</v>
      </c>
      <c r="P2620">
        <v>0.28637688778543963</v>
      </c>
      <c r="Q2620">
        <v>0.35123231969574592</v>
      </c>
    </row>
    <row r="2621" spans="1:17" hidden="1" x14ac:dyDescent="0.25">
      <c r="A2621" t="s">
        <v>2</v>
      </c>
      <c r="B2621" t="s">
        <v>2533</v>
      </c>
      <c r="J2621">
        <v>1.164240226924828E-2</v>
      </c>
      <c r="K2621">
        <v>2.3284814540796891E-2</v>
      </c>
      <c r="L2621">
        <v>3.4927216810042509E-2</v>
      </c>
      <c r="M2621">
        <v>9.3139268165493228E-2</v>
      </c>
      <c r="N2621">
        <v>0.15666602396482701</v>
      </c>
      <c r="O2621">
        <v>0.22152145587513319</v>
      </c>
      <c r="P2621">
        <v>0.28637688778543963</v>
      </c>
      <c r="Q2621">
        <v>0.35123231969574581</v>
      </c>
    </row>
    <row r="2622" spans="1:17" hidden="1" x14ac:dyDescent="0.25">
      <c r="A2622" t="s">
        <v>2</v>
      </c>
      <c r="B2622" t="s">
        <v>2534</v>
      </c>
      <c r="J2622">
        <v>1.164240226924828E-2</v>
      </c>
      <c r="K2622">
        <v>2.3284814540796891E-2</v>
      </c>
      <c r="L2622">
        <v>3.4927216810042509E-2</v>
      </c>
      <c r="M2622">
        <v>9.3139268165493241E-2</v>
      </c>
      <c r="N2622">
        <v>0.15666602396482701</v>
      </c>
      <c r="O2622">
        <v>0.22152145587513331</v>
      </c>
      <c r="P2622">
        <v>0.28637688778543963</v>
      </c>
      <c r="Q2622">
        <v>0.35123231969574592</v>
      </c>
    </row>
    <row r="2623" spans="1:17" hidden="1" x14ac:dyDescent="0.25">
      <c r="A2623" t="s">
        <v>2</v>
      </c>
      <c r="B2623" t="s">
        <v>2535</v>
      </c>
      <c r="J2623">
        <v>1.164240226924829E-2</v>
      </c>
      <c r="K2623">
        <v>2.3284814540796891E-2</v>
      </c>
      <c r="L2623">
        <v>3.4927216810042523E-2</v>
      </c>
      <c r="M2623">
        <v>9.3139268165493241E-2</v>
      </c>
      <c r="N2623">
        <v>0.15666602396482701</v>
      </c>
      <c r="O2623">
        <v>0.22152145587513331</v>
      </c>
      <c r="P2623">
        <v>0.28637688778543963</v>
      </c>
      <c r="Q2623">
        <v>0.35123231969574592</v>
      </c>
    </row>
    <row r="2624" spans="1:17" hidden="1" x14ac:dyDescent="0.25">
      <c r="A2624" t="s">
        <v>2</v>
      </c>
      <c r="B2624" t="s">
        <v>2536</v>
      </c>
      <c r="J2624">
        <v>1.164240226924829E-2</v>
      </c>
      <c r="K2624">
        <v>2.3284814540796891E-2</v>
      </c>
      <c r="L2624">
        <v>3.4927216810042509E-2</v>
      </c>
      <c r="M2624">
        <v>9.3139268165493241E-2</v>
      </c>
      <c r="N2624">
        <v>0.15666602396482701</v>
      </c>
      <c r="O2624">
        <v>0.22152145587513331</v>
      </c>
      <c r="P2624">
        <v>0.28637688778543963</v>
      </c>
      <c r="Q2624">
        <v>0.35123231969574592</v>
      </c>
    </row>
    <row r="2625" spans="1:17" hidden="1" x14ac:dyDescent="0.25">
      <c r="A2625" t="s">
        <v>2</v>
      </c>
      <c r="B2625" t="s">
        <v>2537</v>
      </c>
      <c r="C2625">
        <v>7.0027895483609557</v>
      </c>
      <c r="D2625">
        <v>7.0348396023073319</v>
      </c>
      <c r="E2625">
        <v>7.0668896562537062</v>
      </c>
      <c r="F2625">
        <v>7.0989397001977776</v>
      </c>
      <c r="G2625">
        <v>7.1309897541441538</v>
      </c>
      <c r="H2625">
        <v>7.1630398080905282</v>
      </c>
      <c r="I2625">
        <v>7.1746822203620777</v>
      </c>
      <c r="J2625">
        <v>7.1746822203620777</v>
      </c>
      <c r="K2625">
        <v>7.1746822203620777</v>
      </c>
      <c r="L2625">
        <v>7.1746822203620777</v>
      </c>
      <c r="M2625">
        <v>7.1746822203620777</v>
      </c>
      <c r="N2625">
        <v>7.1746822203620777</v>
      </c>
      <c r="O2625">
        <v>7.1746822203620777</v>
      </c>
      <c r="P2625">
        <v>7.1746822203620777</v>
      </c>
      <c r="Q2625">
        <v>7.1746822203620777</v>
      </c>
    </row>
    <row r="2626" spans="1:17" hidden="1" x14ac:dyDescent="0.25">
      <c r="A2626" t="s">
        <v>2</v>
      </c>
      <c r="B2626" t="s">
        <v>2538</v>
      </c>
      <c r="C2626">
        <v>7.0027895483609566</v>
      </c>
      <c r="D2626">
        <v>7.0348396023073319</v>
      </c>
      <c r="E2626">
        <v>7.0668896562537071</v>
      </c>
      <c r="F2626">
        <v>7.0989397001977768</v>
      </c>
      <c r="G2626">
        <v>7.1309897541441529</v>
      </c>
      <c r="H2626">
        <v>7.1630398080905264</v>
      </c>
      <c r="I2626">
        <v>7.1746822203620786</v>
      </c>
      <c r="J2626">
        <v>7.1746822203620786</v>
      </c>
      <c r="K2626">
        <v>7.1746822203620786</v>
      </c>
      <c r="L2626">
        <v>7.1746822203620786</v>
      </c>
      <c r="M2626">
        <v>7.1746822203620786</v>
      </c>
      <c r="N2626">
        <v>7.1746822203620786</v>
      </c>
      <c r="O2626">
        <v>7.1746822203620786</v>
      </c>
      <c r="P2626">
        <v>7.1746822203620786</v>
      </c>
      <c r="Q2626">
        <v>7.1746822203620786</v>
      </c>
    </row>
    <row r="2627" spans="1:17" hidden="1" x14ac:dyDescent="0.25">
      <c r="A2627" t="s">
        <v>2</v>
      </c>
      <c r="B2627" t="s">
        <v>2539</v>
      </c>
      <c r="C2627">
        <v>7.0027895483609566</v>
      </c>
      <c r="D2627">
        <v>7.0348396023073327</v>
      </c>
      <c r="E2627">
        <v>7.066889656253708</v>
      </c>
      <c r="F2627">
        <v>7.0989397001977776</v>
      </c>
      <c r="G2627">
        <v>7.1309897541441556</v>
      </c>
      <c r="H2627">
        <v>7.1630398080905282</v>
      </c>
      <c r="I2627">
        <v>7.1746822203620786</v>
      </c>
      <c r="J2627">
        <v>7.1746822203620786</v>
      </c>
      <c r="K2627">
        <v>7.1746822203620786</v>
      </c>
      <c r="L2627">
        <v>7.1746822203620786</v>
      </c>
      <c r="M2627">
        <v>7.1746822203620786</v>
      </c>
      <c r="N2627">
        <v>7.1746822203620786</v>
      </c>
      <c r="O2627">
        <v>7.1746822203620786</v>
      </c>
      <c r="P2627">
        <v>7.1746822203620786</v>
      </c>
      <c r="Q2627">
        <v>7.1746822203620786</v>
      </c>
    </row>
    <row r="2628" spans="1:17" hidden="1" x14ac:dyDescent="0.25">
      <c r="A2628" t="s">
        <v>2</v>
      </c>
      <c r="B2628" t="s">
        <v>2540</v>
      </c>
      <c r="C2628">
        <v>7.0027895483609539</v>
      </c>
      <c r="D2628">
        <v>7.0348396023073319</v>
      </c>
      <c r="E2628">
        <v>7.0668896562537071</v>
      </c>
      <c r="F2628">
        <v>7.0989397001977759</v>
      </c>
      <c r="G2628">
        <v>7.130989754144152</v>
      </c>
      <c r="H2628">
        <v>7.1630398080905264</v>
      </c>
      <c r="I2628">
        <v>7.1746822203620786</v>
      </c>
      <c r="J2628">
        <v>7.1746822203620786</v>
      </c>
      <c r="K2628">
        <v>7.1746822203620786</v>
      </c>
      <c r="L2628">
        <v>7.1746822203620786</v>
      </c>
      <c r="M2628">
        <v>7.1746822203620786</v>
      </c>
      <c r="N2628">
        <v>7.1746822203620786</v>
      </c>
      <c r="O2628">
        <v>7.1746822203620786</v>
      </c>
      <c r="P2628">
        <v>7.1746822203620786</v>
      </c>
      <c r="Q2628">
        <v>7.1746822203620786</v>
      </c>
    </row>
    <row r="2629" spans="1:17" hidden="1" x14ac:dyDescent="0.25">
      <c r="A2629" t="s">
        <v>2</v>
      </c>
      <c r="B2629" t="s">
        <v>2541</v>
      </c>
      <c r="C2629">
        <v>7.0027895483609548</v>
      </c>
      <c r="D2629">
        <v>7.0348396023073319</v>
      </c>
      <c r="E2629">
        <v>7.0668896562537071</v>
      </c>
      <c r="F2629">
        <v>7.0989397001977776</v>
      </c>
      <c r="G2629">
        <v>7.1309897541441538</v>
      </c>
      <c r="H2629">
        <v>7.1630398080905264</v>
      </c>
      <c r="I2629">
        <v>7.1746822203620786</v>
      </c>
      <c r="J2629">
        <v>7.1746822203620786</v>
      </c>
      <c r="K2629">
        <v>7.1746822203620786</v>
      </c>
      <c r="L2629">
        <v>7.1746822203620786</v>
      </c>
      <c r="M2629">
        <v>7.1746822203620786</v>
      </c>
      <c r="N2629">
        <v>7.1746822203620786</v>
      </c>
      <c r="O2629">
        <v>7.1746822203620786</v>
      </c>
      <c r="P2629">
        <v>7.1746822203620786</v>
      </c>
      <c r="Q2629">
        <v>7.1746822203620786</v>
      </c>
    </row>
    <row r="2630" spans="1:17" hidden="1" x14ac:dyDescent="0.25">
      <c r="A2630" t="s">
        <v>2</v>
      </c>
      <c r="B2630" t="s">
        <v>2542</v>
      </c>
      <c r="C2630">
        <v>7.0027895483609566</v>
      </c>
      <c r="D2630">
        <v>7.0348396023073319</v>
      </c>
      <c r="E2630">
        <v>7.0668896562537071</v>
      </c>
      <c r="F2630">
        <v>7.0989397001977776</v>
      </c>
      <c r="G2630">
        <v>7.1309897541441529</v>
      </c>
      <c r="H2630">
        <v>7.1630398080905273</v>
      </c>
      <c r="I2630">
        <v>7.1746822203620786</v>
      </c>
      <c r="J2630">
        <v>7.1746822203620786</v>
      </c>
      <c r="K2630">
        <v>7.1746822203620786</v>
      </c>
      <c r="L2630">
        <v>7.1746822203620786</v>
      </c>
      <c r="M2630">
        <v>7.1746822203620786</v>
      </c>
      <c r="N2630">
        <v>7.1746822203620786</v>
      </c>
      <c r="O2630">
        <v>7.1746822203620786</v>
      </c>
      <c r="P2630">
        <v>7.1746822203620786</v>
      </c>
      <c r="Q2630">
        <v>7.1746822203620786</v>
      </c>
    </row>
    <row r="2631" spans="1:17" hidden="1" x14ac:dyDescent="0.25">
      <c r="A2631" t="s">
        <v>2</v>
      </c>
      <c r="B2631" t="s">
        <v>2543</v>
      </c>
      <c r="C2631">
        <v>7.0027895483609566</v>
      </c>
      <c r="D2631">
        <v>7.0348396023073319</v>
      </c>
      <c r="E2631">
        <v>7.066889656253708</v>
      </c>
      <c r="F2631">
        <v>7.0989397001977776</v>
      </c>
      <c r="G2631">
        <v>7.1309897541441538</v>
      </c>
      <c r="H2631">
        <v>7.1630398080905282</v>
      </c>
      <c r="I2631">
        <v>7.1746822203620786</v>
      </c>
      <c r="J2631">
        <v>7.1746822203620786</v>
      </c>
      <c r="K2631">
        <v>7.1746822203620786</v>
      </c>
      <c r="L2631">
        <v>7.1746822203620786</v>
      </c>
      <c r="M2631">
        <v>7.1746822203620786</v>
      </c>
      <c r="N2631">
        <v>7.1746822203620786</v>
      </c>
      <c r="O2631">
        <v>7.1746822203620786</v>
      </c>
      <c r="P2631">
        <v>7.1746822203620786</v>
      </c>
      <c r="Q2631">
        <v>7.1746822203620786</v>
      </c>
    </row>
    <row r="2632" spans="1:17" hidden="1" x14ac:dyDescent="0.25">
      <c r="A2632" t="s">
        <v>2</v>
      </c>
      <c r="B2632" t="s">
        <v>2544</v>
      </c>
      <c r="J2632">
        <v>0.17944564620482301</v>
      </c>
      <c r="K2632">
        <v>0.42126316664532643</v>
      </c>
      <c r="L2632">
        <v>0.61873181419547996</v>
      </c>
      <c r="M2632">
        <v>1.6684663635214181</v>
      </c>
      <c r="N2632">
        <v>2.889578103972414</v>
      </c>
      <c r="O2632">
        <v>2.8354697991969688</v>
      </c>
      <c r="P2632">
        <v>3.8250361507437698</v>
      </c>
      <c r="Q2632">
        <v>4.9012568805286048</v>
      </c>
    </row>
    <row r="2633" spans="1:17" hidden="1" x14ac:dyDescent="0.25">
      <c r="A2633" t="s">
        <v>2</v>
      </c>
      <c r="B2633" t="s">
        <v>2545</v>
      </c>
      <c r="J2633">
        <v>0.179445179878058</v>
      </c>
      <c r="K2633">
        <v>0.42126219193467368</v>
      </c>
      <c r="L2633">
        <v>0.61873036124911707</v>
      </c>
      <c r="M2633">
        <v>1.6684583974575631</v>
      </c>
      <c r="N2633">
        <v>2.889560581126712</v>
      </c>
      <c r="O2633">
        <v>2.8354343521604042</v>
      </c>
      <c r="P2633">
        <v>3.82497545975647</v>
      </c>
      <c r="Q2633">
        <v>4.901163899942599</v>
      </c>
    </row>
    <row r="2634" spans="1:17" hidden="1" x14ac:dyDescent="0.25">
      <c r="A2634" t="s">
        <v>2</v>
      </c>
      <c r="B2634" t="s">
        <v>2546</v>
      </c>
      <c r="J2634">
        <v>0.17944559208671709</v>
      </c>
      <c r="K2634">
        <v>0.42126306778782918</v>
      </c>
      <c r="L2634">
        <v>0.61873167976681132</v>
      </c>
      <c r="M2634">
        <v>1.668465663144896</v>
      </c>
      <c r="N2634">
        <v>2.889576639819452</v>
      </c>
      <c r="O2634">
        <v>2.8354662891274471</v>
      </c>
      <c r="P2634">
        <v>3.8250302616523211</v>
      </c>
      <c r="Q2634">
        <v>4.9012482830096333</v>
      </c>
    </row>
    <row r="2635" spans="1:17" hidden="1" x14ac:dyDescent="0.25">
      <c r="A2635" t="s">
        <v>2</v>
      </c>
      <c r="B2635" t="s">
        <v>2547</v>
      </c>
      <c r="J2635">
        <v>66.803841008428606</v>
      </c>
      <c r="K2635">
        <v>79.187743167668927</v>
      </c>
      <c r="L2635">
        <v>79.244022314147713</v>
      </c>
      <c r="M2635">
        <v>78.82799002465481</v>
      </c>
      <c r="N2635">
        <v>84.401656770710815</v>
      </c>
      <c r="O2635">
        <v>59.395780639333474</v>
      </c>
      <c r="P2635">
        <v>61.366438206017023</v>
      </c>
      <c r="Q2635">
        <v>64.008059441847521</v>
      </c>
    </row>
    <row r="2636" spans="1:17" hidden="1" x14ac:dyDescent="0.25">
      <c r="A2636" t="s">
        <v>2</v>
      </c>
      <c r="B2636" t="s">
        <v>2548</v>
      </c>
      <c r="J2636">
        <v>66.739643673044228</v>
      </c>
      <c r="K2636">
        <v>79.15357038819316</v>
      </c>
      <c r="L2636">
        <v>79.220113648544171</v>
      </c>
      <c r="M2636">
        <v>78.809810743155296</v>
      </c>
      <c r="N2636">
        <v>84.386390499312171</v>
      </c>
      <c r="O2636">
        <v>59.380020928225917</v>
      </c>
      <c r="P2636">
        <v>61.350594302470817</v>
      </c>
      <c r="Q2636">
        <v>63.992010342941157</v>
      </c>
    </row>
    <row r="2637" spans="1:17" hidden="1" x14ac:dyDescent="0.25">
      <c r="A2637" t="s">
        <v>2</v>
      </c>
      <c r="B2637" t="s">
        <v>2549</v>
      </c>
      <c r="J2637">
        <v>66.796346780055757</v>
      </c>
      <c r="K2637">
        <v>79.184530272934623</v>
      </c>
      <c r="L2637">
        <v>79.242099805588538</v>
      </c>
      <c r="M2637">
        <v>78.826501125337387</v>
      </c>
      <c r="N2637">
        <v>84.400404287313478</v>
      </c>
      <c r="O2637">
        <v>59.394270355311868</v>
      </c>
      <c r="P2637">
        <v>61.364983623686207</v>
      </c>
      <c r="Q2637">
        <v>64.006654878421486</v>
      </c>
    </row>
    <row r="2638" spans="1:17" hidden="1" x14ac:dyDescent="0.25">
      <c r="A2638" t="s">
        <v>2</v>
      </c>
      <c r="B2638" t="s">
        <v>2550</v>
      </c>
      <c r="J2638">
        <v>8.8125938766540554E-2</v>
      </c>
      <c r="K2638">
        <v>0.2080137414335031</v>
      </c>
      <c r="L2638">
        <v>0.30626167676697819</v>
      </c>
      <c r="M2638">
        <v>0.82924739280895299</v>
      </c>
      <c r="N2638">
        <v>1.4715397452137891</v>
      </c>
      <c r="O2638">
        <v>1.4646765629301699</v>
      </c>
      <c r="P2638">
        <v>1.992317264105129</v>
      </c>
      <c r="Q2638">
        <v>2.5655304275734019</v>
      </c>
    </row>
    <row r="2639" spans="1:17" hidden="1" x14ac:dyDescent="0.25">
      <c r="A2639" t="s">
        <v>2</v>
      </c>
      <c r="B2639" t="s">
        <v>2551</v>
      </c>
      <c r="J2639">
        <v>8.8125807457275177E-2</v>
      </c>
      <c r="K2639">
        <v>0.20801348840819131</v>
      </c>
      <c r="L2639">
        <v>0.30626129209604253</v>
      </c>
      <c r="M2639">
        <v>0.82924545150907458</v>
      </c>
      <c r="N2639">
        <v>1.471535315750613</v>
      </c>
      <c r="O2639">
        <v>1.464667186898903</v>
      </c>
      <c r="P2639">
        <v>1.9923008905893169</v>
      </c>
      <c r="Q2639">
        <v>2.5655050494837379</v>
      </c>
    </row>
    <row r="2640" spans="1:17" hidden="1" x14ac:dyDescent="0.25">
      <c r="A2640" t="s">
        <v>2</v>
      </c>
      <c r="B2640" t="s">
        <v>2552</v>
      </c>
      <c r="J2640">
        <v>8.8125923997513345E-2</v>
      </c>
      <c r="K2640">
        <v>0.20801371624132931</v>
      </c>
      <c r="L2640">
        <v>0.30626164139399592</v>
      </c>
      <c r="M2640">
        <v>0.82924722006187723</v>
      </c>
      <c r="N2640">
        <v>1.471539369672149</v>
      </c>
      <c r="O2640">
        <v>1.464675629818365</v>
      </c>
      <c r="P2640">
        <v>1.992315668432894</v>
      </c>
      <c r="Q2640">
        <v>2.5655280696556799</v>
      </c>
    </row>
    <row r="2641" spans="1:17" hidden="1" x14ac:dyDescent="0.25">
      <c r="A2641" t="s">
        <v>2</v>
      </c>
      <c r="B2641" t="s">
        <v>2553</v>
      </c>
      <c r="J2641">
        <v>71.733939555844245</v>
      </c>
      <c r="K2641">
        <v>84.948024044025559</v>
      </c>
      <c r="L2641">
        <v>85.007702339094124</v>
      </c>
      <c r="M2641">
        <v>84.577544079247787</v>
      </c>
      <c r="N2641">
        <v>90.508817280148676</v>
      </c>
      <c r="O2641">
        <v>63.528511014782858</v>
      </c>
      <c r="P2641">
        <v>65.703411120907973</v>
      </c>
      <c r="Q2641">
        <v>68.514412688400597</v>
      </c>
    </row>
    <row r="2642" spans="1:17" hidden="1" x14ac:dyDescent="0.25">
      <c r="A2642" t="s">
        <v>2</v>
      </c>
      <c r="B2642" t="s">
        <v>2554</v>
      </c>
      <c r="J2642">
        <v>71.659927599716525</v>
      </c>
      <c r="K2642">
        <v>84.908703237326378</v>
      </c>
      <c r="L2642">
        <v>84.980187766954273</v>
      </c>
      <c r="M2642">
        <v>84.556612661031593</v>
      </c>
      <c r="N2642">
        <v>90.491251133101969</v>
      </c>
      <c r="O2642">
        <v>63.51047333842542</v>
      </c>
      <c r="P2642">
        <v>65.685238374340557</v>
      </c>
      <c r="Q2642">
        <v>68.496014207759117</v>
      </c>
    </row>
    <row r="2643" spans="1:17" hidden="1" x14ac:dyDescent="0.25">
      <c r="A2643" t="s">
        <v>2</v>
      </c>
      <c r="B2643" t="s">
        <v>2555</v>
      </c>
      <c r="J2643">
        <v>71.725301133349262</v>
      </c>
      <c r="K2643">
        <v>84.944341616504403</v>
      </c>
      <c r="L2643">
        <v>85.005504124397675</v>
      </c>
      <c r="M2643">
        <v>84.57584005843681</v>
      </c>
      <c r="N2643">
        <v>90.507385757418476</v>
      </c>
      <c r="O2643">
        <v>63.526790981524769</v>
      </c>
      <c r="P2643">
        <v>65.701753750664679</v>
      </c>
      <c r="Q2643">
        <v>68.512814657549953</v>
      </c>
    </row>
    <row r="2644" spans="1:17" hidden="1" x14ac:dyDescent="0.25">
      <c r="A2644" t="s">
        <v>2</v>
      </c>
      <c r="B2644" t="s">
        <v>2556</v>
      </c>
      <c r="J2644">
        <v>0.8277790113768253</v>
      </c>
      <c r="K2644">
        <v>1.9358433295124471</v>
      </c>
      <c r="L2644">
        <v>2.8400638659783528</v>
      </c>
      <c r="M2644">
        <v>7.6344266916486729</v>
      </c>
      <c r="N2644">
        <v>12.31765805432647</v>
      </c>
      <c r="O2644">
        <v>11.55333416355529</v>
      </c>
      <c r="P2644">
        <v>15.15144677267039</v>
      </c>
      <c r="Q2644">
        <v>19.067893687471159</v>
      </c>
    </row>
    <row r="2645" spans="1:17" hidden="1" x14ac:dyDescent="0.25">
      <c r="A2645" t="s">
        <v>2</v>
      </c>
      <c r="B2645" t="s">
        <v>2557</v>
      </c>
      <c r="J2645">
        <v>0.82776979733325962</v>
      </c>
      <c r="K2645">
        <v>1.935822936389215</v>
      </c>
      <c r="L2645">
        <v>2.8400328982074008</v>
      </c>
      <c r="M2645">
        <v>7.6342554743565341</v>
      </c>
      <c r="N2645">
        <v>12.317333083718751</v>
      </c>
      <c r="O2645">
        <v>11.55274248782028</v>
      </c>
      <c r="P2645">
        <v>15.150491583107749</v>
      </c>
      <c r="Q2645">
        <v>19.066483756385079</v>
      </c>
    </row>
    <row r="2646" spans="1:17" hidden="1" x14ac:dyDescent="0.25">
      <c r="A2646" t="s">
        <v>2</v>
      </c>
      <c r="B2646" t="s">
        <v>2558</v>
      </c>
      <c r="J2646">
        <v>0.82777793426242041</v>
      </c>
      <c r="K2646">
        <v>1.93584128190683</v>
      </c>
      <c r="L2646">
        <v>2.840061059597025</v>
      </c>
      <c r="M2646">
        <v>7.6344121136395406</v>
      </c>
      <c r="N2646">
        <v>12.31763175856763</v>
      </c>
      <c r="O2646">
        <v>11.553276403344681</v>
      </c>
      <c r="P2646">
        <v>15.1513554463631</v>
      </c>
      <c r="Q2646">
        <v>19.067765484746499</v>
      </c>
    </row>
    <row r="2647" spans="1:17" hidden="1" x14ac:dyDescent="0.25">
      <c r="A2647" t="s">
        <v>2</v>
      </c>
      <c r="B2647" t="s">
        <v>2559</v>
      </c>
      <c r="J2647">
        <v>193.24280379334181</v>
      </c>
      <c r="K2647">
        <v>226.51468754356631</v>
      </c>
      <c r="L2647">
        <v>227.00807385830259</v>
      </c>
      <c r="M2647">
        <v>225.4615155491212</v>
      </c>
      <c r="N2647">
        <v>238.33478638334881</v>
      </c>
      <c r="O2647">
        <v>172.08868010782319</v>
      </c>
      <c r="P2647">
        <v>178.82211097070871</v>
      </c>
      <c r="Q2647">
        <v>185.82785156364179</v>
      </c>
    </row>
    <row r="2648" spans="1:17" hidden="1" x14ac:dyDescent="0.25">
      <c r="A2648" t="s">
        <v>2</v>
      </c>
      <c r="B2648" t="s">
        <v>2560</v>
      </c>
      <c r="J2648">
        <v>192.7061362119413</v>
      </c>
      <c r="K2648">
        <v>226.23289648415209</v>
      </c>
      <c r="L2648">
        <v>226.8090258735221</v>
      </c>
      <c r="M2648">
        <v>225.3103071818152</v>
      </c>
      <c r="N2648">
        <v>238.21046679635921</v>
      </c>
      <c r="O2648">
        <v>171.95534804950549</v>
      </c>
      <c r="P2648">
        <v>178.68593150655039</v>
      </c>
      <c r="Q2648">
        <v>185.6909159101053</v>
      </c>
    </row>
    <row r="2649" spans="1:17" hidden="1" x14ac:dyDescent="0.25">
      <c r="A2649" t="s">
        <v>2</v>
      </c>
      <c r="B2649" t="s">
        <v>2561</v>
      </c>
      <c r="J2649">
        <v>193.180618599268</v>
      </c>
      <c r="K2649">
        <v>226.49178375714919</v>
      </c>
      <c r="L2649">
        <v>226.99549918472221</v>
      </c>
      <c r="M2649">
        <v>225.45152464215931</v>
      </c>
      <c r="N2649">
        <v>238.32695083542811</v>
      </c>
      <c r="O2649">
        <v>172.0780940045253</v>
      </c>
      <c r="P2649">
        <v>178.81271707044539</v>
      </c>
      <c r="Q2649">
        <v>185.81921279369621</v>
      </c>
    </row>
    <row r="2650" spans="1:17" hidden="1" x14ac:dyDescent="0.25">
      <c r="A2650" t="s">
        <v>2</v>
      </c>
      <c r="B2650" t="s">
        <v>2562</v>
      </c>
      <c r="J2650">
        <v>0.82026875835990531</v>
      </c>
      <c r="K2650">
        <v>1.9185815241879389</v>
      </c>
      <c r="L2650">
        <v>2.8143437700523308</v>
      </c>
      <c r="M2650">
        <v>7.5644651161795888</v>
      </c>
      <c r="N2650">
        <v>12.23249492300639</v>
      </c>
      <c r="O2650">
        <v>11.49542779142584</v>
      </c>
      <c r="P2650">
        <v>15.09467649026262</v>
      </c>
      <c r="Q2650">
        <v>19.00473244226685</v>
      </c>
    </row>
    <row r="2651" spans="1:17" hidden="1" x14ac:dyDescent="0.25">
      <c r="A2651" t="s">
        <v>2</v>
      </c>
      <c r="B2651" t="s">
        <v>2563</v>
      </c>
      <c r="J2651">
        <v>0.8202596954449779</v>
      </c>
      <c r="K2651">
        <v>1.918561457739002</v>
      </c>
      <c r="L2651">
        <v>2.8143133047162232</v>
      </c>
      <c r="M2651">
        <v>7.5642967075855436</v>
      </c>
      <c r="N2651">
        <v>12.232173837119101</v>
      </c>
      <c r="O2651">
        <v>11.49484099699108</v>
      </c>
      <c r="P2651">
        <v>15.09372682945077</v>
      </c>
      <c r="Q2651">
        <v>19.003329281612459</v>
      </c>
    </row>
    <row r="2652" spans="1:17" hidden="1" x14ac:dyDescent="0.25">
      <c r="A2652" t="s">
        <v>2</v>
      </c>
      <c r="B2652" t="s">
        <v>2564</v>
      </c>
      <c r="J2652">
        <v>0.82026769896814045</v>
      </c>
      <c r="K2652">
        <v>1.9185795107948891</v>
      </c>
      <c r="L2652">
        <v>2.8143410126439932</v>
      </c>
      <c r="M2652">
        <v>7.5644507960933591</v>
      </c>
      <c r="N2652">
        <v>12.23246898106688</v>
      </c>
      <c r="O2652">
        <v>11.49537054253558</v>
      </c>
      <c r="P2652">
        <v>15.09458575325011</v>
      </c>
      <c r="Q2652">
        <v>19.004604967255119</v>
      </c>
    </row>
    <row r="2653" spans="1:17" hidden="1" x14ac:dyDescent="0.25">
      <c r="A2653" t="s">
        <v>2</v>
      </c>
      <c r="B2653" t="s">
        <v>2565</v>
      </c>
      <c r="J2653">
        <v>105.3054870096524</v>
      </c>
      <c r="K2653">
        <v>124.6721943165803</v>
      </c>
      <c r="L2653">
        <v>124.8675443535552</v>
      </c>
      <c r="M2653">
        <v>124.5155102931007</v>
      </c>
      <c r="N2653">
        <v>133.40110523241839</v>
      </c>
      <c r="O2653">
        <v>94.08314787763139</v>
      </c>
      <c r="P2653">
        <v>97.75923889617377</v>
      </c>
      <c r="Q2653">
        <v>101.5994028587269</v>
      </c>
    </row>
    <row r="2654" spans="1:17" hidden="1" x14ac:dyDescent="0.25">
      <c r="A2654" t="s">
        <v>2</v>
      </c>
      <c r="B2654" t="s">
        <v>2566</v>
      </c>
      <c r="J2654">
        <v>105.1459559793166</v>
      </c>
      <c r="K2654">
        <v>124.5873123915777</v>
      </c>
      <c r="L2654">
        <v>124.80794801394769</v>
      </c>
      <c r="M2654">
        <v>124.4699606117866</v>
      </c>
      <c r="N2654">
        <v>133.36273543150881</v>
      </c>
      <c r="O2654">
        <v>94.043541473148451</v>
      </c>
      <c r="P2654">
        <v>97.718913259744511</v>
      </c>
      <c r="Q2654">
        <v>101.55886601990331</v>
      </c>
    </row>
    <row r="2655" spans="1:17" hidden="1" x14ac:dyDescent="0.25">
      <c r="A2655" t="s">
        <v>2</v>
      </c>
      <c r="B2655" t="s">
        <v>2567</v>
      </c>
      <c r="J2655">
        <v>105.2868951925863</v>
      </c>
      <c r="K2655">
        <v>124.6644943750813</v>
      </c>
      <c r="L2655">
        <v>124.8630241274186</v>
      </c>
      <c r="M2655">
        <v>124.51197033321399</v>
      </c>
      <c r="N2655">
        <v>133.39813484919279</v>
      </c>
      <c r="O2655">
        <v>94.079508738634473</v>
      </c>
      <c r="P2655">
        <v>97.755748377650448</v>
      </c>
      <c r="Q2655">
        <v>101.59608375952099</v>
      </c>
    </row>
    <row r="2656" spans="1:17" hidden="1" x14ac:dyDescent="0.25">
      <c r="A2656" t="s">
        <v>2</v>
      </c>
      <c r="B2656" t="s">
        <v>2568</v>
      </c>
    </row>
    <row r="2657" spans="1:17" hidden="1" x14ac:dyDescent="0.25">
      <c r="A2657" t="s">
        <v>2</v>
      </c>
      <c r="B2657" t="s">
        <v>2569</v>
      </c>
    </row>
    <row r="2658" spans="1:17" hidden="1" x14ac:dyDescent="0.25">
      <c r="A2658" t="s">
        <v>2</v>
      </c>
      <c r="B2658" t="s">
        <v>2570</v>
      </c>
    </row>
    <row r="2659" spans="1:17" hidden="1" x14ac:dyDescent="0.25">
      <c r="A2659" t="s">
        <v>2</v>
      </c>
      <c r="B2659" t="s">
        <v>2571</v>
      </c>
      <c r="J2659">
        <v>9.7740256653990869</v>
      </c>
      <c r="K2659">
        <v>11.6370311849677</v>
      </c>
      <c r="L2659">
        <v>11.622535915623899</v>
      </c>
      <c r="M2659">
        <v>11.55702537925324</v>
      </c>
      <c r="N2659">
        <v>12.365724229430301</v>
      </c>
      <c r="O2659">
        <v>8.9232674046883602</v>
      </c>
      <c r="P2659">
        <v>9.2442281106036397</v>
      </c>
      <c r="Q2659">
        <v>9.5980404620076207</v>
      </c>
    </row>
    <row r="2660" spans="1:17" hidden="1" x14ac:dyDescent="0.25">
      <c r="A2660" t="s">
        <v>2</v>
      </c>
      <c r="B2660" t="s">
        <v>2572</v>
      </c>
      <c r="J2660">
        <v>9.7726564172662034</v>
      </c>
      <c r="K2660">
        <v>11.636294313185861</v>
      </c>
      <c r="L2660">
        <v>11.622024231023021</v>
      </c>
      <c r="M2660">
        <v>11.556638149997941</v>
      </c>
      <c r="N2660">
        <v>12.365400259803639</v>
      </c>
      <c r="O2660">
        <v>8.9229153188449235</v>
      </c>
      <c r="P2660">
        <v>9.2438720570649888</v>
      </c>
      <c r="Q2660">
        <v>9.5976829142706634</v>
      </c>
    </row>
    <row r="2661" spans="1:17" hidden="1" x14ac:dyDescent="0.25">
      <c r="A2661" t="s">
        <v>2</v>
      </c>
      <c r="B2661" t="s">
        <v>2573</v>
      </c>
      <c r="J2661">
        <v>9.7738655043426164</v>
      </c>
      <c r="K2661">
        <v>11.63695914925025</v>
      </c>
      <c r="L2661">
        <v>11.622491806926821</v>
      </c>
      <c r="M2661">
        <v>11.55699152228094</v>
      </c>
      <c r="N2661">
        <v>12.365695749750159</v>
      </c>
      <c r="O2661">
        <v>8.9232321465130209</v>
      </c>
      <c r="P2661">
        <v>9.244193394998689</v>
      </c>
      <c r="Q2661">
        <v>9.5980069514641588</v>
      </c>
    </row>
    <row r="2662" spans="1:17" hidden="1" x14ac:dyDescent="0.25">
      <c r="A2662" t="s">
        <v>2</v>
      </c>
      <c r="B2662" t="s">
        <v>2574</v>
      </c>
      <c r="J2662">
        <v>2.1922041521412479</v>
      </c>
      <c r="K2662">
        <v>5.1173575612225628</v>
      </c>
      <c r="L2662">
        <v>7.4944876077262563</v>
      </c>
      <c r="M2662">
        <v>20.128441642311159</v>
      </c>
      <c r="N2662">
        <v>36.330970720178513</v>
      </c>
      <c r="O2662">
        <v>36.612133222793609</v>
      </c>
      <c r="P2662">
        <v>50.18804737076092</v>
      </c>
      <c r="Q2662">
        <v>64.870279479364044</v>
      </c>
    </row>
    <row r="2663" spans="1:17" hidden="1" x14ac:dyDescent="0.25">
      <c r="A2663" t="s">
        <v>2</v>
      </c>
      <c r="B2663" t="s">
        <v>2575</v>
      </c>
      <c r="J2663">
        <v>2.1921370064896921</v>
      </c>
      <c r="K2663">
        <v>5.1172111875760642</v>
      </c>
      <c r="L2663">
        <v>7.4942665315707844</v>
      </c>
      <c r="M2663">
        <v>20.12722384313669</v>
      </c>
      <c r="N2663">
        <v>36.328078810159361</v>
      </c>
      <c r="O2663">
        <v>36.606091731741962</v>
      </c>
      <c r="P2663">
        <v>50.177400225755747</v>
      </c>
      <c r="Q2663">
        <v>64.85368075798857</v>
      </c>
    </row>
    <row r="2664" spans="1:17" hidden="1" x14ac:dyDescent="0.25">
      <c r="A2664" t="s">
        <v>2</v>
      </c>
      <c r="B2664" t="s">
        <v>2576</v>
      </c>
      <c r="J2664">
        <v>2.1921963343208621</v>
      </c>
      <c r="K2664">
        <v>5.1173435254748174</v>
      </c>
      <c r="L2664">
        <v>7.494469021533309</v>
      </c>
      <c r="M2664">
        <v>20.128345642033739</v>
      </c>
      <c r="N2664">
        <v>36.330758939345301</v>
      </c>
      <c r="O2664">
        <v>36.611573292301692</v>
      </c>
      <c r="P2664">
        <v>50.187092342717783</v>
      </c>
      <c r="Q2664">
        <v>64.868882106014581</v>
      </c>
    </row>
    <row r="2665" spans="1:17" hidden="1" x14ac:dyDescent="0.25">
      <c r="A2665" t="s">
        <v>2</v>
      </c>
      <c r="B2665" t="s">
        <v>2577</v>
      </c>
      <c r="J2665">
        <v>532.40023961434304</v>
      </c>
      <c r="K2665">
        <v>601.56306681725459</v>
      </c>
      <c r="L2665">
        <v>603.46948826487562</v>
      </c>
      <c r="M2665">
        <v>596.62476521357621</v>
      </c>
      <c r="N2665">
        <v>673.96354303566159</v>
      </c>
      <c r="O2665">
        <v>520.98400309307056</v>
      </c>
      <c r="P2665">
        <v>540.86386353728153</v>
      </c>
      <c r="Q2665">
        <v>562.24192444823393</v>
      </c>
    </row>
    <row r="2666" spans="1:17" hidden="1" x14ac:dyDescent="0.25">
      <c r="A2666" t="s">
        <v>2</v>
      </c>
      <c r="B2666" t="s">
        <v>2578</v>
      </c>
      <c r="J2666">
        <v>527.63310244518948</v>
      </c>
      <c r="K2666">
        <v>596.57608405104509</v>
      </c>
      <c r="L2666">
        <v>599.64369172969793</v>
      </c>
      <c r="M2666">
        <v>593.85920621706009</v>
      </c>
      <c r="N2666">
        <v>671.36964131357831</v>
      </c>
      <c r="O2666">
        <v>518.77142442562206</v>
      </c>
      <c r="P2666">
        <v>538.764313846557</v>
      </c>
      <c r="Q2666">
        <v>560.09862936900163</v>
      </c>
    </row>
    <row r="2667" spans="1:17" hidden="1" x14ac:dyDescent="0.25">
      <c r="A2667" t="s">
        <v>2</v>
      </c>
      <c r="B2667" t="s">
        <v>2579</v>
      </c>
      <c r="J2667">
        <v>532.96506663739456</v>
      </c>
      <c r="K2667">
        <v>606.81092636971778</v>
      </c>
      <c r="L2667">
        <v>607.74989502900041</v>
      </c>
      <c r="M2667">
        <v>599.63646429821256</v>
      </c>
      <c r="N2667">
        <v>676.73375670783082</v>
      </c>
      <c r="O2667">
        <v>522.33422624762579</v>
      </c>
      <c r="P2667">
        <v>541.65565762359279</v>
      </c>
      <c r="Q2667">
        <v>563.037352885465</v>
      </c>
    </row>
    <row r="2668" spans="1:17" hidden="1" x14ac:dyDescent="0.25">
      <c r="A2668" t="s">
        <v>2</v>
      </c>
      <c r="B2668" t="s">
        <v>2580</v>
      </c>
      <c r="J2668">
        <v>0.50822859211784344</v>
      </c>
      <c r="K2668">
        <v>1.1893316859099561</v>
      </c>
      <c r="L2668">
        <v>1.744475779178295</v>
      </c>
      <c r="M2668">
        <v>4.6911594021182692</v>
      </c>
      <c r="N2668">
        <v>7.8641818687136213</v>
      </c>
      <c r="O2668">
        <v>7.5673371720371456</v>
      </c>
      <c r="P2668">
        <v>10.088097409075941</v>
      </c>
      <c r="Q2668">
        <v>12.825526762799701</v>
      </c>
    </row>
    <row r="2669" spans="1:17" hidden="1" x14ac:dyDescent="0.25">
      <c r="A2669" t="s">
        <v>2</v>
      </c>
      <c r="B2669" t="s">
        <v>2581</v>
      </c>
      <c r="J2669">
        <v>0.50822514976647226</v>
      </c>
      <c r="K2669">
        <v>1.189324027311939</v>
      </c>
      <c r="L2669">
        <v>1.7444641408898081</v>
      </c>
      <c r="M2669">
        <v>4.6910948526201972</v>
      </c>
      <c r="N2669">
        <v>7.8640495236562558</v>
      </c>
      <c r="O2669">
        <v>7.5670827641670231</v>
      </c>
      <c r="P2669">
        <v>10.087672864947971</v>
      </c>
      <c r="Q2669">
        <v>12.824886990714569</v>
      </c>
    </row>
    <row r="2670" spans="1:17" hidden="1" x14ac:dyDescent="0.25">
      <c r="A2670" t="s">
        <v>2</v>
      </c>
      <c r="B2670" t="s">
        <v>2582</v>
      </c>
      <c r="J2670">
        <v>0.5082281895081634</v>
      </c>
      <c r="K2670">
        <v>1.18933091338505</v>
      </c>
      <c r="L2670">
        <v>1.744474717573254</v>
      </c>
      <c r="M2670">
        <v>4.6911538506253603</v>
      </c>
      <c r="N2670">
        <v>7.8641710558191136</v>
      </c>
      <c r="O2670">
        <v>7.5673122295273956</v>
      </c>
      <c r="P2670">
        <v>10.08805662254413</v>
      </c>
      <c r="Q2670">
        <v>12.82546828935687</v>
      </c>
    </row>
    <row r="2671" spans="1:17" hidden="1" x14ac:dyDescent="0.25">
      <c r="A2671" t="s">
        <v>2</v>
      </c>
      <c r="B2671" t="s">
        <v>2583</v>
      </c>
      <c r="J2671">
        <v>79.766746347374422</v>
      </c>
      <c r="K2671">
        <v>94.482452193957343</v>
      </c>
      <c r="L2671">
        <v>94.586808191045108</v>
      </c>
      <c r="M2671">
        <v>94.289099171171472</v>
      </c>
      <c r="N2671">
        <v>101.36032652489619</v>
      </c>
      <c r="O2671">
        <v>71.228162804327127</v>
      </c>
      <c r="P2671">
        <v>73.784682645509022</v>
      </c>
      <c r="Q2671">
        <v>76.899528195241061</v>
      </c>
    </row>
    <row r="2672" spans="1:17" hidden="1" x14ac:dyDescent="0.25">
      <c r="A2672" t="s">
        <v>2</v>
      </c>
      <c r="B2672" t="s">
        <v>2584</v>
      </c>
      <c r="J2672">
        <v>79.675012015361546</v>
      </c>
      <c r="K2672">
        <v>94.433664097581072</v>
      </c>
      <c r="L2672">
        <v>94.552610408997651</v>
      </c>
      <c r="M2672">
        <v>94.262994110903435</v>
      </c>
      <c r="N2672">
        <v>101.3382365029713</v>
      </c>
      <c r="O2672">
        <v>71.205458336087673</v>
      </c>
      <c r="P2672">
        <v>73.761729512775673</v>
      </c>
      <c r="Q2672">
        <v>76.876315291191119</v>
      </c>
    </row>
    <row r="2673" spans="1:17" hidden="1" x14ac:dyDescent="0.25">
      <c r="A2673" t="s">
        <v>2</v>
      </c>
      <c r="B2673" t="s">
        <v>2585</v>
      </c>
      <c r="J2673">
        <v>79.756044637443324</v>
      </c>
      <c r="K2673">
        <v>94.477931463909528</v>
      </c>
      <c r="L2673">
        <v>94.584119411586869</v>
      </c>
      <c r="M2673">
        <v>94.287004857723176</v>
      </c>
      <c r="N2673">
        <v>101.35855470404221</v>
      </c>
      <c r="O2673">
        <v>71.226020372024237</v>
      </c>
      <c r="P2673">
        <v>73.782618465643196</v>
      </c>
      <c r="Q2673">
        <v>76.897544093499633</v>
      </c>
    </row>
    <row r="2674" spans="1:17" hidden="1" x14ac:dyDescent="0.25">
      <c r="A2674" t="s">
        <v>2</v>
      </c>
      <c r="B2674" t="s">
        <v>2586</v>
      </c>
      <c r="J2674">
        <v>1.4634135863883959</v>
      </c>
      <c r="K2674">
        <v>3.420318495896054</v>
      </c>
      <c r="L2674">
        <v>5.0165099494810432</v>
      </c>
      <c r="M2674">
        <v>13.47874078941131</v>
      </c>
      <c r="N2674">
        <v>21.739895640679581</v>
      </c>
      <c r="O2674">
        <v>20.395955275383049</v>
      </c>
      <c r="P2674">
        <v>26.75315852656464</v>
      </c>
      <c r="Q2674">
        <v>33.660874580147201</v>
      </c>
    </row>
    <row r="2675" spans="1:17" hidden="1" x14ac:dyDescent="0.25">
      <c r="A2675" t="s">
        <v>2</v>
      </c>
      <c r="B2675" t="s">
        <v>2587</v>
      </c>
      <c r="J2675">
        <v>1.4633842440264899</v>
      </c>
      <c r="K2675">
        <v>3.4202541686392318</v>
      </c>
      <c r="L2675">
        <v>5.0164124746872254</v>
      </c>
      <c r="M2675">
        <v>13.478202999584941</v>
      </c>
      <c r="N2675">
        <v>21.738876559731342</v>
      </c>
      <c r="O2675">
        <v>20.394105097438931</v>
      </c>
      <c r="P2675">
        <v>26.750171747168199</v>
      </c>
      <c r="Q2675">
        <v>33.65646673116369</v>
      </c>
    </row>
    <row r="2676" spans="1:17" hidden="1" x14ac:dyDescent="0.25">
      <c r="A2676" t="s">
        <v>2</v>
      </c>
      <c r="B2676" t="s">
        <v>2588</v>
      </c>
      <c r="J2676">
        <v>1.4634101601523579</v>
      </c>
      <c r="K2676">
        <v>3.4203121200251192</v>
      </c>
      <c r="L2676">
        <v>5.0165012930189494</v>
      </c>
      <c r="M2676">
        <v>13.4786960290644</v>
      </c>
      <c r="N2676">
        <v>21.739815371834389</v>
      </c>
      <c r="O2676">
        <v>20.395777056231999</v>
      </c>
      <c r="P2676">
        <v>26.752877476921149</v>
      </c>
      <c r="Q2676">
        <v>33.660481278765189</v>
      </c>
    </row>
    <row r="2677" spans="1:17" hidden="1" x14ac:dyDescent="0.25">
      <c r="A2677" t="s">
        <v>2</v>
      </c>
      <c r="B2677" t="s">
        <v>2589</v>
      </c>
      <c r="J2677">
        <v>244.74492913478039</v>
      </c>
      <c r="K2677">
        <v>285.29628264025331</v>
      </c>
      <c r="L2677">
        <v>286.05828080468831</v>
      </c>
      <c r="M2677">
        <v>283.57794238724239</v>
      </c>
      <c r="N2677">
        <v>301.1279123166762</v>
      </c>
      <c r="O2677">
        <v>219.9776684043201</v>
      </c>
      <c r="P2677">
        <v>228.16286946525219</v>
      </c>
      <c r="Q2677">
        <v>237.63275154915709</v>
      </c>
    </row>
    <row r="2678" spans="1:17" hidden="1" x14ac:dyDescent="0.25">
      <c r="A2678" t="s">
        <v>2</v>
      </c>
      <c r="B2678" t="s">
        <v>2590</v>
      </c>
      <c r="J2678">
        <v>243.88071109694619</v>
      </c>
      <c r="K2678">
        <v>284.84454842872998</v>
      </c>
      <c r="L2678">
        <v>285.73754658844308</v>
      </c>
      <c r="M2678">
        <v>283.33522189815932</v>
      </c>
      <c r="N2678">
        <v>300.92756960141821</v>
      </c>
      <c r="O2678">
        <v>219.75768916445219</v>
      </c>
      <c r="P2678">
        <v>227.93826570124321</v>
      </c>
      <c r="Q2678">
        <v>237.4056039048123</v>
      </c>
    </row>
    <row r="2679" spans="1:17" hidden="1" x14ac:dyDescent="0.25">
      <c r="A2679" t="s">
        <v>2</v>
      </c>
      <c r="B2679" t="s">
        <v>2591</v>
      </c>
      <c r="J2679">
        <v>244.64547958679091</v>
      </c>
      <c r="K2679">
        <v>285.26403350008297</v>
      </c>
      <c r="L2679">
        <v>286.04207179545301</v>
      </c>
      <c r="M2679">
        <v>283.56477819994637</v>
      </c>
      <c r="N2679">
        <v>301.11832810419048</v>
      </c>
      <c r="O2679">
        <v>219.96322216591139</v>
      </c>
      <c r="P2679">
        <v>228.1518388969186</v>
      </c>
      <c r="Q2679">
        <v>237.62325658791559</v>
      </c>
    </row>
    <row r="2680" spans="1:17" hidden="1" x14ac:dyDescent="0.25">
      <c r="A2680" t="s">
        <v>2</v>
      </c>
      <c r="B2680" t="s">
        <v>2592</v>
      </c>
      <c r="J2680">
        <v>0.36302998246155838</v>
      </c>
      <c r="K2680">
        <v>0.85359201847979538</v>
      </c>
      <c r="L2680">
        <v>1.2493353699409091</v>
      </c>
      <c r="M2680">
        <v>3.3541959221694482</v>
      </c>
      <c r="N2680">
        <v>5.9735113380129494</v>
      </c>
      <c r="O2680">
        <v>6.0041995125847523</v>
      </c>
      <c r="P2680">
        <v>8.2195847608369075</v>
      </c>
      <c r="Q2680">
        <v>10.56051271464394</v>
      </c>
    </row>
    <row r="2681" spans="1:17" hidden="1" x14ac:dyDescent="0.25">
      <c r="A2681" t="s">
        <v>2</v>
      </c>
      <c r="B2681" t="s">
        <v>2593</v>
      </c>
      <c r="J2681">
        <v>0.36302815007801148</v>
      </c>
      <c r="K2681">
        <v>0.85358793417705014</v>
      </c>
      <c r="L2681">
        <v>1.2493291982294561</v>
      </c>
      <c r="M2681">
        <v>3.354161780029262</v>
      </c>
      <c r="N2681">
        <v>5.973432194909913</v>
      </c>
      <c r="O2681">
        <v>6.0040335292363869</v>
      </c>
      <c r="P2681">
        <v>8.2192928317054275</v>
      </c>
      <c r="Q2681">
        <v>10.560062563379439</v>
      </c>
    </row>
    <row r="2682" spans="1:17" hidden="1" x14ac:dyDescent="0.25">
      <c r="A2682" t="s">
        <v>2</v>
      </c>
      <c r="B2682" t="s">
        <v>2594</v>
      </c>
      <c r="J2682">
        <v>0.36302976855309771</v>
      </c>
      <c r="K2682">
        <v>0.85359161099312708</v>
      </c>
      <c r="L2682">
        <v>1.2493348177488639</v>
      </c>
      <c r="M2682">
        <v>3.3541930404787168</v>
      </c>
      <c r="N2682">
        <v>5.9735050171278754</v>
      </c>
      <c r="O2682">
        <v>6.0041833870048356</v>
      </c>
      <c r="P2682">
        <v>8.2195570022349784</v>
      </c>
      <c r="Q2682">
        <v>10.560472131356921</v>
      </c>
    </row>
    <row r="2683" spans="1:17" hidden="1" x14ac:dyDescent="0.25">
      <c r="A2683" t="s">
        <v>2</v>
      </c>
      <c r="B2683" t="s">
        <v>2595</v>
      </c>
      <c r="J2683">
        <v>40.463004460243269</v>
      </c>
      <c r="K2683">
        <v>48.669115726879788</v>
      </c>
      <c r="L2683">
        <v>48.583572916096351</v>
      </c>
      <c r="M2683">
        <v>48.33408594851872</v>
      </c>
      <c r="N2683">
        <v>52.143816024624407</v>
      </c>
      <c r="O2683">
        <v>37.837167586481549</v>
      </c>
      <c r="P2683">
        <v>39.37138755476402</v>
      </c>
      <c r="Q2683">
        <v>40.828688335368511</v>
      </c>
    </row>
    <row r="2684" spans="1:17" hidden="1" x14ac:dyDescent="0.25">
      <c r="A2684" t="s">
        <v>2</v>
      </c>
      <c r="B2684" t="s">
        <v>2596</v>
      </c>
      <c r="J2684">
        <v>40.438526847302441</v>
      </c>
      <c r="K2684">
        <v>48.655683393069609</v>
      </c>
      <c r="L2684">
        <v>48.574192393218411</v>
      </c>
      <c r="M2684">
        <v>48.326971280139567</v>
      </c>
      <c r="N2684">
        <v>52.137764331506197</v>
      </c>
      <c r="O2684">
        <v>37.830573587667708</v>
      </c>
      <c r="P2684">
        <v>39.364668043080272</v>
      </c>
      <c r="Q2684">
        <v>40.821949728056182</v>
      </c>
    </row>
    <row r="2685" spans="1:17" hidden="1" x14ac:dyDescent="0.25">
      <c r="A2685" t="s">
        <v>2</v>
      </c>
      <c r="B2685" t="s">
        <v>2597</v>
      </c>
      <c r="J2685">
        <v>40.460148452881263</v>
      </c>
      <c r="K2685">
        <v>48.667865636807512</v>
      </c>
      <c r="L2685">
        <v>48.582825719238222</v>
      </c>
      <c r="M2685">
        <v>48.333510881566951</v>
      </c>
      <c r="N2685">
        <v>52.143327013511062</v>
      </c>
      <c r="O2685">
        <v>37.836534981903263</v>
      </c>
      <c r="P2685">
        <v>39.370766039953118</v>
      </c>
      <c r="Q2685">
        <v>40.828094691968879</v>
      </c>
    </row>
    <row r="2686" spans="1:17" hidden="1" x14ac:dyDescent="0.25">
      <c r="A2686" t="s">
        <v>2</v>
      </c>
      <c r="B2686" t="s">
        <v>2598</v>
      </c>
      <c r="J2686">
        <v>0.26863774208426228</v>
      </c>
      <c r="K2686">
        <v>0.62901583121918037</v>
      </c>
      <c r="L2686">
        <v>0.92312262827429847</v>
      </c>
      <c r="M2686">
        <v>2.4868822010623011</v>
      </c>
      <c r="N2686">
        <v>4.4522376322116246</v>
      </c>
      <c r="O2686">
        <v>4.4527429115722077</v>
      </c>
      <c r="P2686">
        <v>6.0748302113135253</v>
      </c>
      <c r="Q2686">
        <v>7.846666162852185</v>
      </c>
    </row>
    <row r="2687" spans="1:17" hidden="1" x14ac:dyDescent="0.25">
      <c r="A2687" t="s">
        <v>2</v>
      </c>
      <c r="B2687" t="s">
        <v>2599</v>
      </c>
      <c r="J2687">
        <v>0.26863675647232033</v>
      </c>
      <c r="K2687">
        <v>0.62901370233130149</v>
      </c>
      <c r="L2687">
        <v>0.92311942202783548</v>
      </c>
      <c r="M2687">
        <v>2.4868643105621389</v>
      </c>
      <c r="N2687">
        <v>4.452195714082162</v>
      </c>
      <c r="O2687">
        <v>4.4526553926571744</v>
      </c>
      <c r="P2687">
        <v>6.0746771113269924</v>
      </c>
      <c r="Q2687">
        <v>7.8464279710189562</v>
      </c>
    </row>
    <row r="2688" spans="1:17" hidden="1" x14ac:dyDescent="0.25">
      <c r="A2688" t="s">
        <v>2</v>
      </c>
      <c r="B2688" t="s">
        <v>2600</v>
      </c>
      <c r="J2688">
        <v>0.26863762713174338</v>
      </c>
      <c r="K2688">
        <v>0.62901561539549666</v>
      </c>
      <c r="L2688">
        <v>0.92312233247543729</v>
      </c>
      <c r="M2688">
        <v>2.486880635784134</v>
      </c>
      <c r="N2688">
        <v>4.452234151420071</v>
      </c>
      <c r="O2688">
        <v>4.4527342764548568</v>
      </c>
      <c r="P2688">
        <v>6.0748154076249294</v>
      </c>
      <c r="Q2688">
        <v>7.8466442306760937</v>
      </c>
    </row>
    <row r="2689" spans="1:17" hidden="1" x14ac:dyDescent="0.25">
      <c r="A2689" t="s">
        <v>2</v>
      </c>
      <c r="B2689" t="s">
        <v>2601</v>
      </c>
      <c r="J2689">
        <v>157.14069100061809</v>
      </c>
      <c r="K2689">
        <v>184.1777244138699</v>
      </c>
      <c r="L2689">
        <v>184.6548469177462</v>
      </c>
      <c r="M2689">
        <v>184.72138289429651</v>
      </c>
      <c r="N2689">
        <v>197.3051284877796</v>
      </c>
      <c r="O2689">
        <v>141.95649283027049</v>
      </c>
      <c r="P2689">
        <v>147.09841496091809</v>
      </c>
      <c r="Q2689">
        <v>153.10907727762901</v>
      </c>
    </row>
    <row r="2690" spans="1:17" hidden="1" x14ac:dyDescent="0.25">
      <c r="A2690" t="s">
        <v>2</v>
      </c>
      <c r="B2690" t="s">
        <v>2602</v>
      </c>
      <c r="J2690">
        <v>156.7859082915792</v>
      </c>
      <c r="K2690">
        <v>183.9922028225848</v>
      </c>
      <c r="L2690">
        <v>184.52400263422811</v>
      </c>
      <c r="M2690">
        <v>184.62072183298321</v>
      </c>
      <c r="N2690">
        <v>197.22070579462289</v>
      </c>
      <c r="O2690">
        <v>141.86637928747501</v>
      </c>
      <c r="P2690">
        <v>147.0070457360921</v>
      </c>
      <c r="Q2690">
        <v>153.0168830413304</v>
      </c>
    </row>
    <row r="2691" spans="1:17" hidden="1" x14ac:dyDescent="0.25">
      <c r="A2691" t="s">
        <v>2</v>
      </c>
      <c r="B2691" t="s">
        <v>2603</v>
      </c>
      <c r="J2691">
        <v>157.0994629644787</v>
      </c>
      <c r="K2691">
        <v>184.1618087264354</v>
      </c>
      <c r="L2691">
        <v>184.64580993141811</v>
      </c>
      <c r="M2691">
        <v>184.7141873076618</v>
      </c>
      <c r="N2691">
        <v>197.29922711136311</v>
      </c>
      <c r="O2691">
        <v>141.94877839533621</v>
      </c>
      <c r="P2691">
        <v>147.09130372288581</v>
      </c>
      <c r="Q2691">
        <v>153.10239079871661</v>
      </c>
    </row>
  </sheetData>
  <autoFilter ref="A1:Q2691" xr:uid="{00000000-0001-0000-0100-000000000000}">
    <filterColumn colId="1">
      <filters>
        <filter val="COMBDGAERNewAE______STDELC_16"/>
        <filter val="COMBDGAERNewAE______STDNGA_16"/>
        <filter val="COMBDGAERNewAE______STDPRO_16"/>
        <filter val="COMBDGAERNewAM______STDELC_16"/>
        <filter val="COMBDGAERNewLIFLC___STDELC_16"/>
        <filter val="COMBDGAERNewLIFLU___STDELC_16"/>
        <filter val="COMBDGAERNewLIHAL___STDELC_16"/>
        <filter val="COMBDGAERNewLIINC___STDELC_16"/>
        <filter val="COMBDGAERNewLILED___STDELC_16"/>
        <filter val="COMBDGAERNewSC_________DCO_16"/>
        <filter val="COMBDGAERNewSC______STDELC_16"/>
        <filter val="COMBDGAERNewSC______STDNGA_16"/>
        <filter val="COMBDGAERNewSH_________DHE_16"/>
        <filter val="COMBDGAERNewSHFUR___HIGNGA_16"/>
        <filter val="COMBDGAERNewSHFUR___STDELC_16"/>
        <filter val="COMBDGAERNewSHFUR___STDHFO_16"/>
        <filter val="COMBDGAERNewSHFUR___STDKER_16"/>
        <filter val="COMBDGAERNewSHFUR___STDLFO_16"/>
        <filter val="COMBDGAERNewSHFUR___STDNGA_16"/>
        <filter val="COMBDGAERNewSHFUR___STDPRO_16"/>
        <filter val="COMBDGAERNewSHHEP___STDELC_16"/>
        <filter val="COMBDGAERNewSHPLT___STDELC_16"/>
        <filter val="COMBDGAERNewSLLED___STDELC_16"/>
        <filter val="COMBDGAERNewWH_________DHE_16"/>
        <filter val="COMBDGAERNewWH______STDELC_16"/>
        <filter val="COMBDGAERNewWH______STDHFO_16"/>
        <filter val="COMBDGAERNewWH______STDKER_16"/>
        <filter val="COMBDGAERNewWH______STDLFO_16"/>
        <filter val="COMBDGAERNewWH______STDNGA_16"/>
        <filter val="COMBDGAERNewWH______STDPRO_16"/>
        <filter val="COMBDGAEROldAE______STDELC_16"/>
        <filter val="COMBDGAEROldAE______STDNGA_16"/>
        <filter val="COMBDGAEROldAE______STDPRO_16"/>
        <filter val="COMBDGAEROldAM______STDELC_16"/>
        <filter val="COMBDGAEROldLIFLC___STDELC_16"/>
        <filter val="COMBDGAEROldLIFLU___STDELC_16"/>
        <filter val="COMBDGAEROldLIHAL___STDELC_16"/>
        <filter val="COMBDGAEROldLIINC___STDELC_16"/>
        <filter val="COMBDGAEROldLILED___STDELC_16"/>
        <filter val="COMBDGAEROldSC_________DCO_16"/>
        <filter val="COMBDGAEROldSC______STDELC_16"/>
        <filter val="COMBDGAEROldSC______STDNGA_16"/>
        <filter val="COMBDGAEROldSH_________DHE_16"/>
        <filter val="COMBDGAEROldSHFUR___HIGNGA_16"/>
        <filter val="COMBDGAEROldSHFUR___STDELC_16"/>
        <filter val="COMBDGAEROldSHFUR___STDHFO_16"/>
        <filter val="COMBDGAEROldSHFUR___STDKER_16"/>
        <filter val="COMBDGAEROldSHFUR___STDLFO_16"/>
        <filter val="COMBDGAEROldSHFUR___STDNGA_16"/>
        <filter val="COMBDGAEROldSHFUR___STDPRO_16"/>
        <filter val="COMBDGAEROldSHHEP___STDELC_16"/>
        <filter val="COMBDGAEROldSHPLT___STDELC_16"/>
        <filter val="COMBDGAEROldSLLED___STDELC_16"/>
        <filter val="COMBDGAEROldWH_________DHE_16"/>
        <filter val="COMBDGAEROldWH______STDELC_16"/>
        <filter val="COMBDGAEROldWH______STDHFO_16"/>
        <filter val="COMBDGAEROldWH______STDKER_16"/>
        <filter val="COMBDGAEROldWH______STDLFO_16"/>
        <filter val="COMBDGAEROldWH______STDNGA_16"/>
        <filter val="COMBDGAEROldWH______STDPRO_16"/>
        <filter val="COMBDGAFSNewAE______STDELC_16"/>
        <filter val="COMBDGAFSNewAE______STDNGA_16"/>
        <filter val="COMBDGAFSNewAE______STDPRO_16"/>
        <filter val="COMBDGAFSNewAM______STDELC_16"/>
        <filter val="COMBDGAFSNewLIFLC___STDELC_16"/>
        <filter val="COMBDGAFSNewLIFLU___STDELC_16"/>
        <filter val="COMBDGAFSNewLIHAL___STDELC_16"/>
        <filter val="COMBDGAFSNewLIINC___STDELC_16"/>
        <filter val="COMBDGAFSNewLILED___STDELC_16"/>
        <filter val="COMBDGAFSNewSC_________DCO_16"/>
        <filter val="COMBDGAFSNewSC______STDELC_16"/>
        <filter val="COMBDGAFSNewSC______STDNGA_16"/>
        <filter val="COMBDGAFSNewSH_________DHE_16"/>
        <filter val="COMBDGAFSNewSHFUR___HIGNGA_16"/>
        <filter val="COMBDGAFSNewSHFUR___STDELC_16"/>
        <filter val="COMBDGAFSNewSHFUR___STDHFO_16"/>
        <filter val="COMBDGAFSNewSHFUR___STDKER_16"/>
        <filter val="COMBDGAFSNewSHFUR___STDLFO_16"/>
        <filter val="COMBDGAFSNewSHFUR___STDNGA_16"/>
        <filter val="COMBDGAFSNewSHFUR___STDPRO_16"/>
        <filter val="COMBDGAFSNewSHHEP___STDELC_16"/>
        <filter val="COMBDGAFSNewSHPLT___STDELC_16"/>
        <filter val="COMBDGAFSNewSLLED___STDELC_16"/>
        <filter val="COMBDGAFSNewWH_________DHE_16"/>
        <filter val="COMBDGAFSNewWH______STDELC_16"/>
        <filter val="COMBDGAFSNewWH______STDHFO_16"/>
        <filter val="COMBDGAFSNewWH______STDKER_16"/>
        <filter val="COMBDGAFSNewWH______STDLFO_16"/>
        <filter val="COMBDGAFSNewWH______STDNGA_16"/>
        <filter val="COMBDGAFSNewWH______STDPRO_16"/>
        <filter val="COMBDGAFSOldAE______STDELC_16"/>
        <filter val="COMBDGAFSOldAE______STDNGA_16"/>
        <filter val="COMBDGAFSOldAE______STDPRO_16"/>
        <filter val="COMBDGAFSOldAM______STDELC_16"/>
        <filter val="COMBDGAFSOldLIFLC___STDELC_16"/>
        <filter val="COMBDGAFSOldLIFLU___STDELC_16"/>
        <filter val="COMBDGAFSOldLIHAL___STDELC_16"/>
        <filter val="COMBDGAFSOldLIINC___STDELC_16"/>
        <filter val="COMBDGAFSOldLILED___STDELC_16"/>
        <filter val="COMBDGAFSOldSC_________DCO_16"/>
        <filter val="COMBDGAFSOldSC______STDELC_16"/>
        <filter val="COMBDGAFSOldSC______STDNGA_16"/>
        <filter val="COMBDGAFSOldSH_________DHE_16"/>
        <filter val="COMBDGAFSOldSHFUR___HIGNGA_16"/>
        <filter val="COMBDGAFSOldSHFUR___STDELC_16"/>
        <filter val="COMBDGAFSOldSHFUR___STDHFO_16"/>
        <filter val="COMBDGAFSOldSHFUR___STDKER_16"/>
        <filter val="COMBDGAFSOldSHFUR___STDLFO_16"/>
        <filter val="COMBDGAFSOldSHFUR___STDNGA_16"/>
        <filter val="COMBDGAFSOldSHFUR___STDPRO_16"/>
        <filter val="COMBDGAFSOldSHHEP___STDELC_16"/>
        <filter val="COMBDGAFSOldSHPLT___STDELC_16"/>
        <filter val="COMBDGAFSOldSLLED___STDELC_16"/>
        <filter val="COMBDGAFSOldWH_________DHE_16"/>
        <filter val="COMBDGAFSOldWH______STDELC_16"/>
        <filter val="COMBDGAFSOldWH______STDHFO_16"/>
        <filter val="COMBDGAFSOldWH______STDKER_16"/>
        <filter val="COMBDGAFSOldWH______STDLFO_16"/>
        <filter val="COMBDGAFSOldWH______STDNGA_16"/>
        <filter val="COMBDGAFSOldWH______STDPRO_16"/>
        <filter val="COMBDGEDSNewAE______STDELC_16"/>
        <filter val="COMBDGEDSNewAE______STDNGA_16"/>
        <filter val="COMBDGEDSNewAE______STDPRO_16"/>
        <filter val="COMBDGEDSNewAM______STDELC_16"/>
        <filter val="COMBDGEDSNewLIFLC___STDELC_16"/>
        <filter val="COMBDGEDSNewLIFLU___STDELC_16"/>
        <filter val="COMBDGEDSNewLIHAL___STDELC_16"/>
        <filter val="COMBDGEDSNewLIINC___STDELC_16"/>
        <filter val="COMBDGEDSNewLILED___STDELC_16"/>
        <filter val="COMBDGEDSNewSC_________DCO_16"/>
        <filter val="COMBDGEDSNewSC______STDELC_16"/>
        <filter val="COMBDGEDSNewSC______STDNGA_16"/>
        <filter val="COMBDGEDSNewSH_________DHE_16"/>
        <filter val="COMBDGEDSNewSHFUR___HIGNGA_16"/>
        <filter val="COMBDGEDSNewSHFUR___STDELC_16"/>
        <filter val="COMBDGEDSNewSHFUR___STDHFO_16"/>
        <filter val="COMBDGEDSNewSHFUR___STDKER_16"/>
        <filter val="COMBDGEDSNewSHFUR___STDLFO_16"/>
        <filter val="COMBDGEDSNewSHFUR___STDNGA_16"/>
        <filter val="COMBDGEDSNewSHFUR___STDPRO_16"/>
        <filter val="COMBDGEDSNewSHHEP___STDELC_16"/>
        <filter val="COMBDGEDSNewSHPLT___STDELC_16"/>
        <filter val="COMBDGEDSNewSLLED___STDELC_16"/>
        <filter val="COMBDGEDSNewWH_________DHE_16"/>
        <filter val="COMBDGEDSNewWH______STDELC_16"/>
        <filter val="COMBDGEDSNewWH______STDHFO_16"/>
        <filter val="COMBDGEDSNewWH______STDKER_16"/>
        <filter val="COMBDGEDSNewWH______STDLFO_16"/>
        <filter val="COMBDGEDSNewWH______STDNGA_16"/>
        <filter val="COMBDGEDSNewWH______STDPRO_16"/>
        <filter val="COMBDGEDSOldAE______STDELC_16"/>
        <filter val="COMBDGEDSOldAE______STDNGA_16"/>
        <filter val="COMBDGEDSOldAE______STDPRO_16"/>
        <filter val="COMBDGEDSOldAM______STDELC_16"/>
        <filter val="COMBDGEDSOldLIFLC___STDELC_16"/>
        <filter val="COMBDGEDSOldLIFLU___STDELC_16"/>
        <filter val="COMBDGEDSOldLIHAL___STDELC_16"/>
        <filter val="COMBDGEDSOldLIINC___STDELC_16"/>
        <filter val="COMBDGEDSOldLILED___STDELC_16"/>
        <filter val="COMBDGEDSOldSC_________DCO_16"/>
        <filter val="COMBDGEDSOldSC______STDELC_16"/>
        <filter val="COMBDGEDSOldSC______STDNGA_16"/>
        <filter val="COMBDGEDSOldSH_________DHE_16"/>
        <filter val="COMBDGEDSOldSHFUR___HIGNGA_16"/>
        <filter val="COMBDGEDSOldSHFUR___STDELC_16"/>
        <filter val="COMBDGEDSOldSHFUR___STDHFO_16"/>
        <filter val="COMBDGEDSOldSHFUR___STDKER_16"/>
        <filter val="COMBDGEDSOldSHFUR___STDLFO_16"/>
        <filter val="COMBDGEDSOldSHFUR___STDNGA_16"/>
        <filter val="COMBDGEDSOldSHFUR___STDPRO_16"/>
        <filter val="COMBDGEDSOldSHHEP___STDELC_16"/>
        <filter val="COMBDGEDSOldSHPLT___STDELC_16"/>
        <filter val="COMBDGEDSOldSLLED___STDELC_16"/>
        <filter val="COMBDGEDSOldWH_________DHE_16"/>
        <filter val="COMBDGEDSOldWH______STDELC_16"/>
        <filter val="COMBDGEDSOldWH______STDHFO_16"/>
        <filter val="COMBDGEDSOldWH______STDKER_16"/>
        <filter val="COMBDGEDSOldWH______STDLFO_16"/>
        <filter val="COMBDGEDSOldWH______STDNGA_16"/>
        <filter val="COMBDGEDSOldWH______STDPRO_16"/>
        <filter val="COMBDGHLCNewAE______STDELC_16"/>
        <filter val="COMBDGHLCNewAE______STDNGA_16"/>
        <filter val="COMBDGHLCNewAE______STDPRO_16"/>
        <filter val="COMBDGHLCNewAM______STDELC_16"/>
        <filter val="COMBDGHLCNewLIFLC___STDELC_16"/>
        <filter val="COMBDGHLCNewLIFLU___STDELC_16"/>
        <filter val="COMBDGHLCNewLIHAL___STDELC_16"/>
        <filter val="COMBDGHLCNewLIINC___STDELC_16"/>
        <filter val="COMBDGHLCNewLILED___STDELC_16"/>
        <filter val="COMBDGHLCNewSC_________DCO_16"/>
        <filter val="COMBDGHLCNewSC______STDELC_16"/>
        <filter val="COMBDGHLCNewSC______STDNGA_16"/>
        <filter val="COMBDGHLCNewSH_________DHE_16"/>
        <filter val="COMBDGHLCNewSHFUR___HIGNGA_16"/>
        <filter val="COMBDGHLCNewSHFUR___STDELC_16"/>
        <filter val="COMBDGHLCNewSHFUR___STDHFO_16"/>
        <filter val="COMBDGHLCNewSHFUR___STDKER_16"/>
        <filter val="COMBDGHLCNewSHFUR___STDLFO_16"/>
        <filter val="COMBDGHLCNewSHFUR___STDNGA_16"/>
        <filter val="COMBDGHLCNewSHFUR___STDPRO_16"/>
        <filter val="COMBDGHLCNewSHHEP___STDELC_16"/>
        <filter val="COMBDGHLCNewSHPLT___STDELC_16"/>
        <filter val="COMBDGHLCNewSLLED___STDELC_16"/>
        <filter val="COMBDGHLCNewWH_________DHE_16"/>
        <filter val="COMBDGHLCNewWH______STDELC_16"/>
        <filter val="COMBDGHLCNewWH______STDHFO_16"/>
        <filter val="COMBDGHLCNewWH______STDKER_16"/>
        <filter val="COMBDGHLCNewWH______STDLFO_16"/>
        <filter val="COMBDGHLCNewWH______STDNGA_16"/>
        <filter val="COMBDGHLCNewWH______STDPRO_16"/>
        <filter val="COMBDGHLCOldAE______STDELC_16"/>
        <filter val="COMBDGHLCOldAE______STDNGA_16"/>
        <filter val="COMBDGHLCOldAE______STDPRO_16"/>
        <filter val="COMBDGHLCOldAM______STDELC_16"/>
        <filter val="COMBDGHLCOldLIFLC___STDELC_16"/>
        <filter val="COMBDGHLCOldLIFLU___STDELC_16"/>
        <filter val="COMBDGHLCOldLIHAL___STDELC_16"/>
        <filter val="COMBDGHLCOldLIINC___STDELC_16"/>
        <filter val="COMBDGHLCOldLILED___STDELC_16"/>
        <filter val="COMBDGHLCOldSC_________DCO_16"/>
        <filter val="COMBDGHLCOldSC______STDELC_16"/>
        <filter val="COMBDGHLCOldSC______STDNGA_16"/>
        <filter val="COMBDGHLCOldSH_________DHE_16"/>
        <filter val="COMBDGHLCOldSHFUR___HIGNGA_16"/>
        <filter val="COMBDGHLCOldSHFUR___STDELC_16"/>
        <filter val="COMBDGHLCOldSHFUR___STDHFO_16"/>
        <filter val="COMBDGHLCOldSHFUR___STDKER_16"/>
        <filter val="COMBDGHLCOldSHFUR___STDLFO_16"/>
        <filter val="COMBDGHLCOldSHFUR___STDNGA_16"/>
        <filter val="COMBDGHLCOldSHFUR___STDPRO_16"/>
        <filter val="COMBDGHLCOldSHHEP___STDELC_16"/>
        <filter val="COMBDGHLCOldSHPLT___STDELC_16"/>
        <filter val="COMBDGHLCOldSLLED___STDELC_16"/>
        <filter val="COMBDGHLCOldWH_________DHE_16"/>
        <filter val="COMBDGHLCOldWH______STDELC_16"/>
        <filter val="COMBDGHLCOldWH______STDHFO_16"/>
        <filter val="COMBDGHLCOldWH______STDKER_16"/>
        <filter val="COMBDGHLCOldWH______STDLFO_16"/>
        <filter val="COMBDGHLCOldWH______STDNGA_16"/>
        <filter val="COMBDGHLCOldWH______STDPRO_16"/>
        <filter val="COMBDGICINewAE______STDELC_16"/>
        <filter val="COMBDGICINewAE______STDNGA_16"/>
        <filter val="COMBDGICINewAE______STDPRO_16"/>
        <filter val="COMBDGICINewAM______STDELC_16"/>
        <filter val="COMBDGICINewLIFLC___STDELC_16"/>
        <filter val="COMBDGICINewLIFLU___STDELC_16"/>
        <filter val="COMBDGICINewLIHAL___STDELC_16"/>
        <filter val="COMBDGICINewLIINC___STDELC_16"/>
        <filter val="COMBDGICINewLILED___STDELC_16"/>
        <filter val="COMBDGICINewSC_________DCO_16"/>
        <filter val="COMBDGICINewSC______STDELC_16"/>
        <filter val="COMBDGICINewSC______STDNGA_16"/>
        <filter val="COMBDGICINewSH_________DHE_16"/>
        <filter val="COMBDGICINewSHFUR___HIGNGA_16"/>
        <filter val="COMBDGICINewSHFUR___STDELC_16"/>
        <filter val="COMBDGICINewSHFUR___STDHFO_16"/>
        <filter val="COMBDGICINewSHFUR___STDKER_16"/>
        <filter val="COMBDGICINewSHFUR___STDLFO_16"/>
        <filter val="COMBDGICINewSHFUR___STDNGA_16"/>
        <filter val="COMBDGICINewSHFUR___STDPRO_16"/>
        <filter val="COMBDGICINewSHHEP___STDELC_16"/>
        <filter val="COMBDGICINewSHPLT___STDELC_16"/>
        <filter val="COMBDGICINewSLLED___STDELC_16"/>
        <filter val="COMBDGICINewWH_________DHE_16"/>
        <filter val="COMBDGICINewWH______STDELC_16"/>
        <filter val="COMBDGICINewWH______STDHFO_16"/>
        <filter val="COMBDGICINewWH______STDKER_16"/>
        <filter val="COMBDGICINewWH______STDLFO_16"/>
        <filter val="COMBDGICINewWH______STDNGA_16"/>
        <filter val="COMBDGICINewWH______STDPRO_16"/>
        <filter val="COMBDGICIOldAE______STDELC_16"/>
        <filter val="COMBDGICIOldAE______STDNGA_16"/>
        <filter val="COMBDGICIOldAE______STDPRO_16"/>
        <filter val="COMBDGICIOldAM______STDELC_16"/>
        <filter val="COMBDGICIOldLIFLC___STDELC_16"/>
        <filter val="COMBDGICIOldLIFLU___STDELC_16"/>
        <filter val="COMBDGICIOldLIHAL___STDELC_16"/>
        <filter val="COMBDGICIOldLIINC___STDELC_16"/>
        <filter val="COMBDGICIOldLILED___STDELC_16"/>
        <filter val="COMBDGICIOldSC_________DCO_16"/>
        <filter val="COMBDGICIOldSC______STDELC_16"/>
        <filter val="COMBDGICIOldSC______STDNGA_16"/>
        <filter val="COMBDGICIOldSH_________DHE_16"/>
        <filter val="COMBDGICIOldSHFUR___HIGNGA_16"/>
        <filter val="COMBDGICIOldSHFUR___STDELC_16"/>
        <filter val="COMBDGICIOldSHFUR___STDHFO_16"/>
        <filter val="COMBDGICIOldSHFUR___STDKER_16"/>
        <filter val="COMBDGICIOldSHFUR___STDLFO_16"/>
        <filter val="COMBDGICIOldSHFUR___STDNGA_16"/>
        <filter val="COMBDGICIOldSHFUR___STDPRO_16"/>
        <filter val="COMBDGICIOldSHHEP___STDELC_16"/>
        <filter val="COMBDGICIOldSHPLT___STDELC_16"/>
        <filter val="COMBDGICIOldSLLED___STDELC_16"/>
        <filter val="COMBDGICIOldWH_________DHE_16"/>
        <filter val="COMBDGICIOldWH______STDELC_16"/>
        <filter val="COMBDGICIOldWH______STDHFO_16"/>
        <filter val="COMBDGICIOldWH______STDKER_16"/>
        <filter val="COMBDGICIOldWH______STDLFO_16"/>
        <filter val="COMBDGICIOldWH______STDNGA_16"/>
        <filter val="COMBDGICIOldWH______STDPRO_16"/>
        <filter val="COMBDGOFFNewAE______STDELC_16"/>
        <filter val="COMBDGOFFNewAE______STDNGA_16"/>
        <filter val="COMBDGOFFNewAE______STDPRO_16"/>
        <filter val="COMBDGOFFNewAM______STDELC_16"/>
        <filter val="COMBDGOFFNewLIFLC___STDELC_16"/>
        <filter val="COMBDGOFFNewLIFLU___STDELC_16"/>
        <filter val="COMBDGOFFNewLIHAL___STDELC_16"/>
        <filter val="COMBDGOFFNewLIINC___STDELC_16"/>
        <filter val="COMBDGOFFNewLILED___STDELC_16"/>
        <filter val="COMBDGOFFNewSC_________DCO_16"/>
        <filter val="COMBDGOFFNewSC______STDELC_16"/>
        <filter val="COMBDGOFFNewSC______STDNGA_16"/>
        <filter val="COMBDGOFFNewSH_________DHE_16"/>
        <filter val="COMBDGOFFNewSHFUR___HIGNGA_16"/>
        <filter val="COMBDGOFFNewSHFUR___STDELC_16"/>
        <filter val="COMBDGOFFNewSHFUR___STDHFO_16"/>
        <filter val="COMBDGOFFNewSHFUR___STDKER_16"/>
        <filter val="COMBDGOFFNewSHFUR___STDLFO_16"/>
        <filter val="COMBDGOFFNewSHFUR___STDNGA_16"/>
        <filter val="COMBDGOFFNewSHFUR___STDPRO_16"/>
        <filter val="COMBDGOFFNewSHHEP___STDELC_16"/>
        <filter val="COMBDGOFFNewSHPLT___STDELC_16"/>
        <filter val="COMBDGOFFNewSLLED___STDELC_16"/>
        <filter val="COMBDGOFFNewWH_________DHE_16"/>
        <filter val="COMBDGOFFNewWH______STDELC_16"/>
        <filter val="COMBDGOFFNewWH______STDHFO_16"/>
        <filter val="COMBDGOFFNewWH______STDKER_16"/>
        <filter val="COMBDGOFFNewWH______STDLFO_16"/>
        <filter val="COMBDGOFFNewWH______STDNGA_16"/>
        <filter val="COMBDGOFFNewWH______STDPRO_16"/>
        <filter val="COMBDGOFFOldAE______STDELC_16"/>
        <filter val="COMBDGOFFOldAE______STDNGA_16"/>
        <filter val="COMBDGOFFOldAE______STDPRO_16"/>
        <filter val="COMBDGOFFOldAM______STDELC_16"/>
        <filter val="COMBDGOFFOldLIFLC___STDELC_16"/>
        <filter val="COMBDGOFFOldLIFLU___STDELC_16"/>
        <filter val="COMBDGOFFOldLIHAL___STDELC_16"/>
        <filter val="COMBDGOFFOldLIINC___STDELC_16"/>
        <filter val="COMBDGOFFOldLILED___STDELC_16"/>
        <filter val="COMBDGOFFOldSC_________DCO_16"/>
        <filter val="COMBDGOFFOldSC______STDELC_16"/>
        <filter val="COMBDGOFFOldSC______STDNGA_16"/>
        <filter val="COMBDGOFFOldSH_________DHE_16"/>
        <filter val="COMBDGOFFOldSHFUR___HIGNGA_16"/>
        <filter val="COMBDGOFFOldSHFUR___STDELC_16"/>
        <filter val="COMBDGOFFOldSHFUR___STDHFO_16"/>
        <filter val="COMBDGOFFOldSHFUR___STDKER_16"/>
        <filter val="COMBDGOFFOldSHFUR___STDLFO_16"/>
        <filter val="COMBDGOFFOldSHFUR___STDNGA_16"/>
        <filter val="COMBDGOFFOldSHFUR___STDPRO_16"/>
        <filter val="COMBDGOFFOldSHHEP___STDELC_16"/>
        <filter val="COMBDGOFFOldSHPLT___STDELC_16"/>
        <filter val="COMBDGOFFOldSLLED___STDELC_16"/>
        <filter val="COMBDGOFFOldWH_________DHE_16"/>
        <filter val="COMBDGOFFOldWH______STDELC_16"/>
        <filter val="COMBDGOFFOldWH______STDHFO_16"/>
        <filter val="COMBDGOFFOldWH______STDKER_16"/>
        <filter val="COMBDGOFFOldWH______STDLFO_16"/>
        <filter val="COMBDGOFFOldWH______STDNGA_16"/>
        <filter val="COMBDGOFFOldWH______STDPRO_16"/>
        <filter val="COMBDGOTSNewAE______STDELC_16"/>
        <filter val="COMBDGOTSNewAE______STDNGA_16"/>
        <filter val="COMBDGOTSNewAE______STDPRO_16"/>
        <filter val="COMBDGOTSNewAM______STDELC_16"/>
        <filter val="COMBDGOTSNewLIFLC___STDELC_16"/>
        <filter val="COMBDGOTSNewLIFLU___STDELC_16"/>
        <filter val="COMBDGOTSNewLIHAL___STDELC_16"/>
        <filter val="COMBDGOTSNewLIINC___STDELC_16"/>
        <filter val="COMBDGOTSNewLILED___STDELC_16"/>
        <filter val="COMBDGOTSNewSC_________DCO_16"/>
        <filter val="COMBDGOTSNewSC______STDELC_16"/>
        <filter val="COMBDGOTSNewSC______STDNGA_16"/>
        <filter val="COMBDGOTSNewSH_________DHE_16"/>
        <filter val="COMBDGOTSNewSHFUR___HIGNGA_16"/>
        <filter val="COMBDGOTSNewSHFUR___STDELC_16"/>
        <filter val="COMBDGOTSNewSHFUR___STDHFO_16"/>
        <filter val="COMBDGOTSNewSHFUR___STDKER_16"/>
        <filter val="COMBDGOTSNewSHFUR___STDLFO_16"/>
        <filter val="COMBDGOTSNewSHFUR___STDNGA_16"/>
        <filter val="COMBDGOTSNewSHFUR___STDPRO_16"/>
        <filter val="COMBDGOTSNewSHHEP___STDELC_16"/>
        <filter val="COMBDGOTSNewSHPLT___STDELC_16"/>
        <filter val="COMBDGOTSNewSLLED___STDELC_16"/>
        <filter val="COMBDGOTSNewWH_________DHE_16"/>
        <filter val="COMBDGOTSNewWH______STDELC_16"/>
        <filter val="COMBDGOTSNewWH______STDHFO_16"/>
        <filter val="COMBDGOTSNewWH______STDKER_16"/>
        <filter val="COMBDGOTSNewWH______STDLFO_16"/>
        <filter val="COMBDGOTSNewWH______STDNGA_16"/>
        <filter val="COMBDGOTSNewWH______STDPRO_16"/>
        <filter val="COMBDGOTSOldAE______STDELC_16"/>
        <filter val="COMBDGOTSOldAE______STDNGA_16"/>
        <filter val="COMBDGOTSOldAE______STDPRO_16"/>
        <filter val="COMBDGOTSOldAM______STDELC_16"/>
        <filter val="COMBDGOTSOldLIFLC___STDELC_16"/>
        <filter val="COMBDGOTSOldLIFLU___STDELC_16"/>
        <filter val="COMBDGOTSOldLIHAL___STDELC_16"/>
        <filter val="COMBDGOTSOldLIINC___STDELC_16"/>
        <filter val="COMBDGOTSOldLILED___STDELC_16"/>
        <filter val="COMBDGOTSOldSC_________DCO_16"/>
        <filter val="COMBDGOTSOldSC______STDELC_16"/>
        <filter val="COMBDGOTSOldSC______STDNGA_16"/>
        <filter val="COMBDGOTSOldSH_________DHE_16"/>
        <filter val="COMBDGOTSOldSHFUR___HIGNGA_16"/>
        <filter val="COMBDGOTSOldSHFUR___STDELC_16"/>
        <filter val="COMBDGOTSOldSHFUR___STDHFO_16"/>
        <filter val="COMBDGOTSOldSHFUR___STDKER_16"/>
        <filter val="COMBDGOTSOldSHFUR___STDLFO_16"/>
        <filter val="COMBDGOTSOldSHFUR___STDNGA_16"/>
        <filter val="COMBDGOTSOldSHFUR___STDPRO_16"/>
        <filter val="COMBDGOTSOldSHHEP___STDELC_16"/>
        <filter val="COMBDGOTSOldSHPLT___STDELC_16"/>
        <filter val="COMBDGOTSOldSLLED___STDELC_16"/>
        <filter val="COMBDGOTSOldWH_________DHE_16"/>
        <filter val="COMBDGOTSOldWH______STDELC_16"/>
        <filter val="COMBDGOTSOldWH______STDHFO_16"/>
        <filter val="COMBDGOTSOldWH______STDKER_16"/>
        <filter val="COMBDGOTSOldWH______STDLFO_16"/>
        <filter val="COMBDGOTSOldWH______STDNGA_16"/>
        <filter val="COMBDGOTSOldWH______STDPRO_16"/>
        <filter val="COMBDGRTTNewAE______STDELC_16"/>
        <filter val="COMBDGRTTNewAE______STDNGA_16"/>
        <filter val="COMBDGRTTNewAE______STDPRO_16"/>
        <filter val="COMBDGRTTNewAM______STDELC_16"/>
        <filter val="COMBDGRTTNewLIFLC___STDELC_16"/>
        <filter val="COMBDGRTTNewLIFLU___STDELC_16"/>
        <filter val="COMBDGRTTNewLIHAL___STDELC_16"/>
        <filter val="COMBDGRTTNewLIINC___STDELC_16"/>
        <filter val="COMBDGRTTNewLILED___STDELC_16"/>
        <filter val="COMBDGRTTNewSC_________DCO_16"/>
        <filter val="COMBDGRTTNewSC______STDELC_16"/>
        <filter val="COMBDGRTTNewSC______STDNGA_16"/>
        <filter val="COMBDGRTTNewSH_________DHE_16"/>
        <filter val="COMBDGRTTNewSHFUR___HIGNGA_16"/>
        <filter val="COMBDGRTTNewSHFUR___STDELC_16"/>
        <filter val="COMBDGRTTNewSHFUR___STDHFO_16"/>
        <filter val="COMBDGRTTNewSHFUR___STDKER_16"/>
        <filter val="COMBDGRTTNewSHFUR___STDLFO_16"/>
        <filter val="COMBDGRTTNewSHFUR___STDNGA_16"/>
        <filter val="COMBDGRTTNewSHFUR___STDPRO_16"/>
        <filter val="COMBDGRTTNewSHHEP___STDELC_16"/>
        <filter val="COMBDGRTTNewSHPLT___STDELC_16"/>
        <filter val="COMBDGRTTNewSLLED___STDELC_16"/>
        <filter val="COMBDGRTTNewWH_________DHE_16"/>
        <filter val="COMBDGRTTNewWH______STDELC_16"/>
        <filter val="COMBDGRTTNewWH______STDHFO_16"/>
        <filter val="COMBDGRTTNewWH______STDKER_16"/>
        <filter val="COMBDGRTTNewWH______STDLFO_16"/>
        <filter val="COMBDGRTTNewWH______STDNGA_16"/>
        <filter val="COMBDGRTTNewWH______STDPRO_16"/>
        <filter val="COMBDGRTTOldAE______STDELC_16"/>
        <filter val="COMBDGRTTOldAE______STDNGA_16"/>
        <filter val="COMBDGRTTOldAE______STDPRO_16"/>
        <filter val="COMBDGRTTOldAM______STDELC_16"/>
        <filter val="COMBDGRTTOldLIFLC___STDELC_16"/>
        <filter val="COMBDGRTTOldLIFLU___STDELC_16"/>
        <filter val="COMBDGRTTOldLIHAL___STDELC_16"/>
        <filter val="COMBDGRTTOldLIINC___STDELC_16"/>
        <filter val="COMBDGRTTOldLILED___STDELC_16"/>
        <filter val="COMBDGRTTOldSC_________DCO_16"/>
        <filter val="COMBDGRTTOldSC______STDELC_16"/>
        <filter val="COMBDGRTTOldSC______STDNGA_16"/>
        <filter val="COMBDGRTTOldSH_________DHE_16"/>
        <filter val="COMBDGRTTOldSHFUR___HIGNGA_16"/>
        <filter val="COMBDGRTTOldSHFUR___STDELC_16"/>
        <filter val="COMBDGRTTOldSHFUR___STDHFO_16"/>
        <filter val="COMBDGRTTOldSHFUR___STDKER_16"/>
        <filter val="COMBDGRTTOldSHFUR___STDLFO_16"/>
        <filter val="COMBDGRTTOldSHFUR___STDNGA_16"/>
        <filter val="COMBDGRTTOldSHFUR___STDPRO_16"/>
        <filter val="COMBDGRTTOldSHHEP___STDELC_16"/>
        <filter val="COMBDGRTTOldSHPLT___STDELC_16"/>
        <filter val="COMBDGRTTOldSLLED___STDELC_16"/>
        <filter val="COMBDGRTTOldWH_________DHE_16"/>
        <filter val="COMBDGRTTOldWH______STDELC_16"/>
        <filter val="COMBDGRTTOldWH______STDHFO_16"/>
        <filter val="COMBDGRTTOldWH______STDKER_16"/>
        <filter val="COMBDGRTTOldWH______STDLFO_16"/>
        <filter val="COMBDGRTTOldWH______STDNGA_16"/>
        <filter val="COMBDGRTTOldWH______STDPRO_16"/>
        <filter val="COMBDGTAWNewAE______STDELC_16"/>
        <filter val="COMBDGTAWNewAE______STDNGA_16"/>
        <filter val="COMBDGTAWNewAE______STDPRO_16"/>
        <filter val="COMBDGTAWNewAM______STDELC_16"/>
        <filter val="COMBDGTAWNewLIFLC___STDELC_16"/>
        <filter val="COMBDGTAWNewLIFLU___STDELC_16"/>
        <filter val="COMBDGTAWNewLIHAL___STDELC_16"/>
        <filter val="COMBDGTAWNewLIINC___STDELC_16"/>
        <filter val="COMBDGTAWNewLILED___STDELC_16"/>
        <filter val="COMBDGTAWNewSC_________DCO_16"/>
        <filter val="COMBDGTAWNewSC______STDELC_16"/>
        <filter val="COMBDGTAWNewSC______STDNGA_16"/>
        <filter val="COMBDGTAWNewSH_________DHE_16"/>
        <filter val="COMBDGTAWNewSHFUR___HIGNGA_16"/>
        <filter val="COMBDGTAWNewSHFUR___STDELC_16"/>
        <filter val="COMBDGTAWNewSHFUR___STDHFO_16"/>
        <filter val="COMBDGTAWNewSHFUR___STDKER_16"/>
        <filter val="COMBDGTAWNewSHFUR___STDLFO_16"/>
        <filter val="COMBDGTAWNewSHFUR___STDNGA_16"/>
        <filter val="COMBDGTAWNewSHFUR___STDPRO_16"/>
        <filter val="COMBDGTAWNewSHHEP___STDELC_16"/>
        <filter val="COMBDGTAWNewSHPLT___STDELC_16"/>
        <filter val="COMBDGTAWNewSLLED___STDELC_16"/>
        <filter val="COMBDGTAWNewWH_________DHE_16"/>
        <filter val="COMBDGTAWNewWH______STDELC_16"/>
        <filter val="COMBDGTAWNewWH______STDHFO_16"/>
        <filter val="COMBDGTAWNewWH______STDKER_16"/>
        <filter val="COMBDGTAWNewWH______STDLFO_16"/>
        <filter val="COMBDGTAWNewWH______STDNGA_16"/>
        <filter val="COMBDGTAWNewWH______STDPRO_16"/>
        <filter val="COMBDGTAWOldAE______STDELC_16"/>
        <filter val="COMBDGTAWOldAE______STDNGA_16"/>
        <filter val="COMBDGTAWOldAE______STDPRO_16"/>
        <filter val="COMBDGTAWOldAM______STDELC_16"/>
        <filter val="COMBDGTAWOldLIFLC___STDELC_16"/>
        <filter val="COMBDGTAWOldLIFLU___STDELC_16"/>
        <filter val="COMBDGTAWOldLIHAL___STDELC_16"/>
        <filter val="COMBDGTAWOldLIINC___STDELC_16"/>
        <filter val="COMBDGTAWOldLILED___STDELC_16"/>
        <filter val="COMBDGTAWOldSC_________DCO_16"/>
        <filter val="COMBDGTAWOldSC______STDELC_16"/>
        <filter val="COMBDGTAWOldSC______STDNGA_16"/>
        <filter val="COMBDGTAWOldSH_________DHE_16"/>
        <filter val="COMBDGTAWOldSHFUR___HIGNGA_16"/>
        <filter val="COMBDGTAWOldSHFUR___STDELC_16"/>
        <filter val="COMBDGTAWOldSHFUR___STDHFO_16"/>
        <filter val="COMBDGTAWOldSHFUR___STDKER_16"/>
        <filter val="COMBDGTAWOldSHFUR___STDLFO_16"/>
        <filter val="COMBDGTAWOldSHFUR___STDNGA_16"/>
        <filter val="COMBDGTAWOldSHFUR___STDPRO_16"/>
        <filter val="COMBDGTAWOldSHHEP___STDELC_16"/>
        <filter val="COMBDGTAWOldSHPLT___STDELC_16"/>
        <filter val="COMBDGTAWOldSLLED___STDELC_16"/>
        <filter val="COMBDGTAWOldWH_________DHE_16"/>
        <filter val="COMBDGTAWOldWH______STDELC_16"/>
        <filter val="COMBDGTAWOldWH______STDHFO_16"/>
        <filter val="COMBDGTAWOldWH______STDKER_16"/>
        <filter val="COMBDGTAWOldWH______STDLFO_16"/>
        <filter val="COMBDGTAWOldWH______STDNGA_16"/>
        <filter val="COMBDGTAWOldWH______STDPRO_16"/>
        <filter val="COMBDGWSTNewAE______STDELC_16"/>
        <filter val="COMBDGWSTNewAE______STDNGA_16"/>
        <filter val="COMBDGWSTNewAE______STDPRO_16"/>
        <filter val="COMBDGWSTNewAM______STDELC_16"/>
        <filter val="COMBDGWSTNewLIFLC___STDELC_16"/>
        <filter val="COMBDGWSTNewLIFLU___STDELC_16"/>
        <filter val="COMBDGWSTNewLIHAL___STDELC_16"/>
        <filter val="COMBDGWSTNewLIINC___STDELC_16"/>
        <filter val="COMBDGWSTNewLILED___STDELC_16"/>
        <filter val="COMBDGWSTNewSC_________DCO_16"/>
        <filter val="COMBDGWSTNewSC______STDELC_16"/>
        <filter val="COMBDGWSTNewSC______STDNGA_16"/>
        <filter val="COMBDGWSTNewSH_________DHE_16"/>
        <filter val="COMBDGWSTNewSHFUR___HIGNGA_16"/>
        <filter val="COMBDGWSTNewSHFUR___STDELC_16"/>
        <filter val="COMBDGWSTNewSHFUR___STDHFO_16"/>
        <filter val="COMBDGWSTNewSHFUR___STDKER_16"/>
        <filter val="COMBDGWSTNewSHFUR___STDLFO_16"/>
        <filter val="COMBDGWSTNewSHFUR___STDNGA_16"/>
        <filter val="COMBDGWSTNewSHFUR___STDPRO_16"/>
        <filter val="COMBDGWSTNewSHHEP___STDELC_16"/>
        <filter val="COMBDGWSTNewSHPLT___STDELC_16"/>
        <filter val="COMBDGWSTNewSLLED___STDELC_16"/>
        <filter val="COMBDGWSTNewWH_________DHE_16"/>
        <filter val="COMBDGWSTNewWH______STDELC_16"/>
        <filter val="COMBDGWSTNewWH______STDHFO_16"/>
        <filter val="COMBDGWSTNewWH______STDKER_16"/>
        <filter val="COMBDGWSTNewWH______STDLFO_16"/>
        <filter val="COMBDGWSTNewWH______STDNGA_16"/>
        <filter val="COMBDGWSTNewWH______STDPRO_16"/>
        <filter val="COMBDGWSTOldAE______STDELC_16"/>
        <filter val="COMBDGWSTOldAE______STDNGA_16"/>
        <filter val="COMBDGWSTOldAE______STDPRO_16"/>
        <filter val="COMBDGWSTOldAM______STDELC_16"/>
        <filter val="COMBDGWSTOldLIFLC___STDELC_16"/>
        <filter val="COMBDGWSTOldLIFLU___STDELC_16"/>
        <filter val="COMBDGWSTOldLIHAL___STDELC_16"/>
        <filter val="COMBDGWSTOldLIINC___STDELC_16"/>
        <filter val="COMBDGWSTOldLILED___STDELC_16"/>
        <filter val="COMBDGWSTOldSC_________DCO_16"/>
        <filter val="COMBDGWSTOldSC______STDELC_16"/>
        <filter val="COMBDGWSTOldSC______STDNGA_16"/>
        <filter val="COMBDGWSTOldSH_________DHE_16"/>
        <filter val="COMBDGWSTOldSHFUR___HIGNGA_16"/>
        <filter val="COMBDGWSTOldSHFUR___STDELC_16"/>
        <filter val="COMBDGWSTOldSHFUR___STDHFO_16"/>
        <filter val="COMBDGWSTOldSHFUR___STDKER_16"/>
        <filter val="COMBDGWSTOldSHFUR___STDLFO_16"/>
        <filter val="COMBDGWSTOldSHFUR___STDNGA_16"/>
        <filter val="COMBDGWSTOldSHFUR___STDPRO_16"/>
        <filter val="COMBDGWSTOldSHHEP___STDELC_16"/>
        <filter val="COMBDGWSTOldSHPLT___STDELC_16"/>
        <filter val="COMBDGWSTOldSLLED___STDELC_16"/>
        <filter val="COMBDGWSTOldWH_________DHE_16"/>
        <filter val="COMBDGWSTOldWH______STDELC_16"/>
        <filter val="COMBDGWSTOldWH______STDHFO_16"/>
        <filter val="COMBDGWSTOldWH______STDKER_16"/>
        <filter val="COMBDGWSTOldWH______STDLFO_16"/>
        <filter val="COMBDGWSTOldWH______STDNGA_16"/>
        <filter val="COMBDGWSTOldWH______STDPRO_16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R601"/>
  <sheetViews>
    <sheetView zoomScaleNormal="100" workbookViewId="0">
      <selection activeCell="F29" sqref="F29"/>
    </sheetView>
  </sheetViews>
  <sheetFormatPr defaultRowHeight="15" x14ac:dyDescent="0.25"/>
  <cols>
    <col min="1" max="1" width="33.5703125" bestFit="1" customWidth="1"/>
    <col min="2" max="2" width="20.140625" bestFit="1" customWidth="1"/>
    <col min="12" max="12" width="9.85546875" bestFit="1" customWidth="1"/>
  </cols>
  <sheetData>
    <row r="1" spans="1:18" x14ac:dyDescent="0.25">
      <c r="A1" t="s">
        <v>2604</v>
      </c>
      <c r="B1" t="s">
        <v>2605</v>
      </c>
      <c r="C1" t="s">
        <v>2606</v>
      </c>
      <c r="D1" t="s">
        <v>2607</v>
      </c>
      <c r="E1" t="s">
        <v>2608</v>
      </c>
      <c r="F1" t="s">
        <v>2609</v>
      </c>
      <c r="G1" t="s">
        <v>2610</v>
      </c>
      <c r="H1" t="s">
        <v>2611</v>
      </c>
      <c r="I1" t="s">
        <v>2612</v>
      </c>
      <c r="J1" t="s">
        <v>2613</v>
      </c>
      <c r="K1" t="s">
        <v>2614</v>
      </c>
      <c r="L1">
        <v>2016</v>
      </c>
      <c r="M1">
        <v>2017</v>
      </c>
      <c r="N1">
        <v>2018</v>
      </c>
      <c r="O1">
        <v>2019</v>
      </c>
      <c r="P1">
        <v>2020</v>
      </c>
      <c r="Q1">
        <v>2021</v>
      </c>
      <c r="R1">
        <v>2022</v>
      </c>
    </row>
    <row r="2" spans="1:18" x14ac:dyDescent="0.25">
      <c r="A2" t="str">
        <f t="shared" ref="A2:A65" si="0">C2&amp;D2&amp;E2&amp;F2&amp;G2&amp;H2&amp;I2&amp;J2&amp;K2</f>
        <v>COMBDGAERNewAE______STDELC</v>
      </c>
      <c r="B2" t="str">
        <f t="shared" ref="B2:B65" si="1">C2&amp;D2&amp;E2&amp;F2&amp;G2</f>
        <v>COMBDGAERNewAE</v>
      </c>
      <c r="C2" t="s">
        <v>2615</v>
      </c>
      <c r="D2" t="s">
        <v>2608</v>
      </c>
      <c r="E2" t="s">
        <v>2616</v>
      </c>
      <c r="F2" t="s">
        <v>2643</v>
      </c>
      <c r="G2" t="s">
        <v>2622</v>
      </c>
      <c r="H2" t="s">
        <v>2619</v>
      </c>
      <c r="I2" t="s">
        <v>2619</v>
      </c>
      <c r="J2" t="s">
        <v>2620</v>
      </c>
      <c r="K2" t="s">
        <v>2621</v>
      </c>
      <c r="L2" t="str">
        <f>IF($F2="New","",_xlfn.IFNA(VLOOKUP($G2&amp;$H2&amp;$I2&amp;$J2&amp;$K2,'[1]NRCAN 2016'!$J$42:$V$72,HLOOKUP($E2,'[1]NRCAN 2016'!$M$40:$V$41,2,FALSE),FALSE),0))</f>
        <v/>
      </c>
      <c r="M2" t="str">
        <f>IF($F2="New","",_xlfn.IFNA(VLOOKUP($G2&amp;$H2&amp;$I2&amp;$J2&amp;$K2,'[1]NRCAN 2016'!$J$42:$V$72,HLOOKUP($E2,'[1]NRCAN 2016'!$M$40:$V$41,2,FALSE),FALSE),0))</f>
        <v/>
      </c>
      <c r="N2" t="str">
        <f>IF($F2="New","",_xlfn.IFNA(VLOOKUP($G2&amp;$H2&amp;$I2&amp;$J2&amp;$K2,'[1]NRCAN 2016'!$J$42:$V$72,HLOOKUP($E2,'[1]NRCAN 2016'!$M$40:$V$41,2,FALSE),FALSE),0))</f>
        <v/>
      </c>
      <c r="O2" t="str">
        <f>IF($F2="New","",_xlfn.IFNA(VLOOKUP($G2&amp;$H2&amp;$I2&amp;$J2&amp;$K2,'[1]NRCAN 2016'!$J$42:$V$72,HLOOKUP($E2,'[1]NRCAN 2016'!$M$40:$V$41,2,FALSE),FALSE),0))</f>
        <v/>
      </c>
      <c r="P2" t="str">
        <f>IF($F2="New","",_xlfn.IFNA(VLOOKUP($G2&amp;$H2&amp;$I2&amp;$J2&amp;$K2,'[1]NRCAN 2016'!$J$42:$V$72,HLOOKUP($E2,'[1]NRCAN 2016'!$M$40:$V$41,2,FALSE),FALSE),0))</f>
        <v/>
      </c>
      <c r="Q2" t="str">
        <f>IF($F2="New","",_xlfn.IFNA(VLOOKUP($G2&amp;$H2&amp;$I2&amp;$J2&amp;$K2,'[1]NRCAN 2016'!$J$42:$V$72,HLOOKUP($E2,'[1]NRCAN 2016'!$M$40:$V$41,2,FALSE),FALSE),0))</f>
        <v/>
      </c>
      <c r="R2" t="str">
        <f>IF($F2="New","",_xlfn.IFNA(VLOOKUP($G2&amp;$H2&amp;$I2&amp;$J2&amp;$K2,'[1]NRCAN 2016'!$J$42:$V$72,HLOOKUP($E2,'[1]NRCAN 2016'!$M$40:$V$41,2,FALSE),FALSE),0))</f>
        <v/>
      </c>
    </row>
    <row r="3" spans="1:18" x14ac:dyDescent="0.25">
      <c r="A3" t="str">
        <f t="shared" si="0"/>
        <v>COMBDGAERNewAE______STDNGA</v>
      </c>
      <c r="B3" t="str">
        <f t="shared" si="1"/>
        <v>COMBDGAERNewAE</v>
      </c>
      <c r="C3" t="s">
        <v>2615</v>
      </c>
      <c r="D3" t="s">
        <v>2608</v>
      </c>
      <c r="E3" t="s">
        <v>2616</v>
      </c>
      <c r="F3" t="s">
        <v>2643</v>
      </c>
      <c r="G3" t="s">
        <v>2622</v>
      </c>
      <c r="H3" t="s">
        <v>2619</v>
      </c>
      <c r="I3" t="s">
        <v>2619</v>
      </c>
      <c r="J3" t="s">
        <v>2620</v>
      </c>
      <c r="K3" t="s">
        <v>2623</v>
      </c>
      <c r="L3" t="str">
        <f>IF($F3="New","",_xlfn.IFNA(VLOOKUP($G3&amp;$H3&amp;$I3&amp;$J3&amp;$K3,'[1]NRCAN 2016'!$J$42:$V$72,HLOOKUP($E3,'[1]NRCAN 2016'!$M$40:$V$41,2,FALSE),FALSE),0))</f>
        <v/>
      </c>
      <c r="M3" t="str">
        <f>IF($F3="New","",_xlfn.IFNA(VLOOKUP($G3&amp;$H3&amp;$I3&amp;$J3&amp;$K3,'[1]NRCAN 2016'!$J$42:$V$72,HLOOKUP($E3,'[1]NRCAN 2016'!$M$40:$V$41,2,FALSE),FALSE),0))</f>
        <v/>
      </c>
      <c r="N3" t="str">
        <f>IF($F3="New","",_xlfn.IFNA(VLOOKUP($G3&amp;$H3&amp;$I3&amp;$J3&amp;$K3,'[1]NRCAN 2016'!$J$42:$V$72,HLOOKUP($E3,'[1]NRCAN 2016'!$M$40:$V$41,2,FALSE),FALSE),0))</f>
        <v/>
      </c>
      <c r="O3" t="str">
        <f>IF($F3="New","",_xlfn.IFNA(VLOOKUP($G3&amp;$H3&amp;$I3&amp;$J3&amp;$K3,'[1]NRCAN 2016'!$J$42:$V$72,HLOOKUP($E3,'[1]NRCAN 2016'!$M$40:$V$41,2,FALSE),FALSE),0))</f>
        <v/>
      </c>
      <c r="P3" t="str">
        <f>IF($F3="New","",_xlfn.IFNA(VLOOKUP($G3&amp;$H3&amp;$I3&amp;$J3&amp;$K3,'[1]NRCAN 2016'!$J$42:$V$72,HLOOKUP($E3,'[1]NRCAN 2016'!$M$40:$V$41,2,FALSE),FALSE),0))</f>
        <v/>
      </c>
      <c r="Q3" t="str">
        <f>IF($F3="New","",_xlfn.IFNA(VLOOKUP($G3&amp;$H3&amp;$I3&amp;$J3&amp;$K3,'[1]NRCAN 2016'!$J$42:$V$72,HLOOKUP($E3,'[1]NRCAN 2016'!$M$40:$V$41,2,FALSE),FALSE),0))</f>
        <v/>
      </c>
      <c r="R3" t="str">
        <f>IF($F3="New","",_xlfn.IFNA(VLOOKUP($G3&amp;$H3&amp;$I3&amp;$J3&amp;$K3,'[1]NRCAN 2016'!$J$42:$V$72,HLOOKUP($E3,'[1]NRCAN 2016'!$M$40:$V$41,2,FALSE),FALSE),0))</f>
        <v/>
      </c>
    </row>
    <row r="4" spans="1:18" x14ac:dyDescent="0.25">
      <c r="A4" t="str">
        <f t="shared" si="0"/>
        <v>COMBDGAERNewAE______STDPRO</v>
      </c>
      <c r="B4" t="str">
        <f t="shared" si="1"/>
        <v>COMBDGAERNewAE</v>
      </c>
      <c r="C4" t="s">
        <v>2615</v>
      </c>
      <c r="D4" t="s">
        <v>2608</v>
      </c>
      <c r="E4" t="s">
        <v>2616</v>
      </c>
      <c r="F4" t="s">
        <v>2643</v>
      </c>
      <c r="G4" t="s">
        <v>2622</v>
      </c>
      <c r="H4" t="s">
        <v>2619</v>
      </c>
      <c r="I4" t="s">
        <v>2619</v>
      </c>
      <c r="J4" t="s">
        <v>2620</v>
      </c>
      <c r="K4" t="s">
        <v>2624</v>
      </c>
      <c r="L4" t="str">
        <f>IF($F4="New","",_xlfn.IFNA(VLOOKUP($G4&amp;$H4&amp;$I4&amp;$J4&amp;$K4,'[1]NRCAN 2016'!$J$42:$V$72,HLOOKUP($E4,'[1]NRCAN 2016'!$M$40:$V$41,2,FALSE),FALSE),0))</f>
        <v/>
      </c>
      <c r="M4" t="str">
        <f>IF($F4="New","",_xlfn.IFNA(VLOOKUP($G4&amp;$H4&amp;$I4&amp;$J4&amp;$K4,'[1]NRCAN 2016'!$J$42:$V$72,HLOOKUP($E4,'[1]NRCAN 2016'!$M$40:$V$41,2,FALSE),FALSE),0))</f>
        <v/>
      </c>
      <c r="N4" t="str">
        <f>IF($F4="New","",_xlfn.IFNA(VLOOKUP($G4&amp;$H4&amp;$I4&amp;$J4&amp;$K4,'[1]NRCAN 2016'!$J$42:$V$72,HLOOKUP($E4,'[1]NRCAN 2016'!$M$40:$V$41,2,FALSE),FALSE),0))</f>
        <v/>
      </c>
      <c r="O4" t="str">
        <f>IF($F4="New","",_xlfn.IFNA(VLOOKUP($G4&amp;$H4&amp;$I4&amp;$J4&amp;$K4,'[1]NRCAN 2016'!$J$42:$V$72,HLOOKUP($E4,'[1]NRCAN 2016'!$M$40:$V$41,2,FALSE),FALSE),0))</f>
        <v/>
      </c>
      <c r="P4" t="str">
        <f>IF($F4="New","",_xlfn.IFNA(VLOOKUP($G4&amp;$H4&amp;$I4&amp;$J4&amp;$K4,'[1]NRCAN 2016'!$J$42:$V$72,HLOOKUP($E4,'[1]NRCAN 2016'!$M$40:$V$41,2,FALSE),FALSE),0))</f>
        <v/>
      </c>
      <c r="Q4" t="str">
        <f>IF($F4="New","",_xlfn.IFNA(VLOOKUP($G4&amp;$H4&amp;$I4&amp;$J4&amp;$K4,'[1]NRCAN 2016'!$J$42:$V$72,HLOOKUP($E4,'[1]NRCAN 2016'!$M$40:$V$41,2,FALSE),FALSE),0))</f>
        <v/>
      </c>
      <c r="R4" t="str">
        <f>IF($F4="New","",_xlfn.IFNA(VLOOKUP($G4&amp;$H4&amp;$I4&amp;$J4&amp;$K4,'[1]NRCAN 2016'!$J$42:$V$72,HLOOKUP($E4,'[1]NRCAN 2016'!$M$40:$V$41,2,FALSE),FALSE),0))</f>
        <v/>
      </c>
    </row>
    <row r="5" spans="1:18" x14ac:dyDescent="0.25">
      <c r="A5" t="str">
        <f t="shared" si="0"/>
        <v>COMBDGAERNewAM______STDELC</v>
      </c>
      <c r="B5" t="str">
        <f t="shared" si="1"/>
        <v>COMBDGAERNewAM</v>
      </c>
      <c r="C5" t="s">
        <v>2615</v>
      </c>
      <c r="D5" t="s">
        <v>2608</v>
      </c>
      <c r="E5" t="s">
        <v>2616</v>
      </c>
      <c r="F5" t="s">
        <v>2643</v>
      </c>
      <c r="G5" t="s">
        <v>2618</v>
      </c>
      <c r="H5" t="s">
        <v>2619</v>
      </c>
      <c r="I5" t="s">
        <v>2619</v>
      </c>
      <c r="J5" t="s">
        <v>2620</v>
      </c>
      <c r="K5" t="s">
        <v>2621</v>
      </c>
      <c r="L5" t="str">
        <f>IF($F5="New","",_xlfn.IFNA(VLOOKUP($G5&amp;$H5&amp;$I5&amp;$J5&amp;$K5,'[1]NRCAN 2016'!$J$42:$V$72,HLOOKUP($E5,'[1]NRCAN 2016'!$M$40:$V$41,2,FALSE),FALSE),0))</f>
        <v/>
      </c>
      <c r="M5" t="str">
        <f>IF($F5="New","",_xlfn.IFNA(VLOOKUP($G5&amp;$H5&amp;$I5&amp;$J5&amp;$K5,'[1]NRCAN 2016'!$J$42:$V$72,HLOOKUP($E5,'[1]NRCAN 2016'!$M$40:$V$41,2,FALSE),FALSE),0))</f>
        <v/>
      </c>
      <c r="N5" t="str">
        <f>IF($F5="New","",_xlfn.IFNA(VLOOKUP($G5&amp;$H5&amp;$I5&amp;$J5&amp;$K5,'[1]NRCAN 2016'!$J$42:$V$72,HLOOKUP($E5,'[1]NRCAN 2016'!$M$40:$V$41,2,FALSE),FALSE),0))</f>
        <v/>
      </c>
      <c r="O5" t="str">
        <f>IF($F5="New","",_xlfn.IFNA(VLOOKUP($G5&amp;$H5&amp;$I5&amp;$J5&amp;$K5,'[1]NRCAN 2016'!$J$42:$V$72,HLOOKUP($E5,'[1]NRCAN 2016'!$M$40:$V$41,2,FALSE),FALSE),0))</f>
        <v/>
      </c>
      <c r="P5" t="str">
        <f>IF($F5="New","",_xlfn.IFNA(VLOOKUP($G5&amp;$H5&amp;$I5&amp;$J5&amp;$K5,'[1]NRCAN 2016'!$J$42:$V$72,HLOOKUP($E5,'[1]NRCAN 2016'!$M$40:$V$41,2,FALSE),FALSE),0))</f>
        <v/>
      </c>
      <c r="Q5" t="str">
        <f>IF($F5="New","",_xlfn.IFNA(VLOOKUP($G5&amp;$H5&amp;$I5&amp;$J5&amp;$K5,'[1]NRCAN 2016'!$J$42:$V$72,HLOOKUP($E5,'[1]NRCAN 2016'!$M$40:$V$41,2,FALSE),FALSE),0))</f>
        <v/>
      </c>
      <c r="R5" t="str">
        <f>IF($F5="New","",_xlfn.IFNA(VLOOKUP($G5&amp;$H5&amp;$I5&amp;$J5&amp;$K5,'[1]NRCAN 2016'!$J$42:$V$72,HLOOKUP($E5,'[1]NRCAN 2016'!$M$40:$V$41,2,FALSE),FALSE),0))</f>
        <v/>
      </c>
    </row>
    <row r="6" spans="1:18" x14ac:dyDescent="0.25">
      <c r="A6" t="str">
        <f t="shared" si="0"/>
        <v>COMBDGAERNewLIFLC___STDELC</v>
      </c>
      <c r="B6" t="str">
        <f t="shared" si="1"/>
        <v>COMBDGAERNewLI</v>
      </c>
      <c r="C6" t="s">
        <v>2615</v>
      </c>
      <c r="D6" t="s">
        <v>2608</v>
      </c>
      <c r="E6" t="s">
        <v>2616</v>
      </c>
      <c r="F6" t="s">
        <v>2643</v>
      </c>
      <c r="G6" t="s">
        <v>2625</v>
      </c>
      <c r="H6" t="s">
        <v>2626</v>
      </c>
      <c r="I6" t="s">
        <v>2619</v>
      </c>
      <c r="J6" t="s">
        <v>2620</v>
      </c>
      <c r="K6" t="s">
        <v>2621</v>
      </c>
      <c r="L6" t="str">
        <f>IF($F6="New","",_xlfn.IFNA(VLOOKUP($G6&amp;$H6&amp;$I6&amp;$J6&amp;$K6,'[1]NRCAN 2016'!$J$42:$V$72,HLOOKUP($E6,'[1]NRCAN 2016'!$M$40:$V$41,2,FALSE),FALSE),0))</f>
        <v/>
      </c>
      <c r="M6" t="str">
        <f>IF($F6="New","",_xlfn.IFNA(VLOOKUP($G6&amp;$H6&amp;$I6&amp;$J6&amp;$K6,'[1]NRCAN 2016'!$J$42:$V$72,HLOOKUP($E6,'[1]NRCAN 2016'!$M$40:$V$41,2,FALSE),FALSE),0))</f>
        <v/>
      </c>
      <c r="N6" t="str">
        <f>IF($F6="New","",_xlfn.IFNA(VLOOKUP($G6&amp;$H6&amp;$I6&amp;$J6&amp;$K6,'[1]NRCAN 2016'!$J$42:$V$72,HLOOKUP($E6,'[1]NRCAN 2016'!$M$40:$V$41,2,FALSE),FALSE),0))</f>
        <v/>
      </c>
      <c r="O6" t="str">
        <f>IF($F6="New","",_xlfn.IFNA(VLOOKUP($G6&amp;$H6&amp;$I6&amp;$J6&amp;$K6,'[1]NRCAN 2016'!$J$42:$V$72,HLOOKUP($E6,'[1]NRCAN 2016'!$M$40:$V$41,2,FALSE),FALSE),0))</f>
        <v/>
      </c>
      <c r="P6" t="str">
        <f>IF($F6="New","",_xlfn.IFNA(VLOOKUP($G6&amp;$H6&amp;$I6&amp;$J6&amp;$K6,'[1]NRCAN 2016'!$J$42:$V$72,HLOOKUP($E6,'[1]NRCAN 2016'!$M$40:$V$41,2,FALSE),FALSE),0))</f>
        <v/>
      </c>
      <c r="Q6" t="str">
        <f>IF($F6="New","",_xlfn.IFNA(VLOOKUP($G6&amp;$H6&amp;$I6&amp;$J6&amp;$K6,'[1]NRCAN 2016'!$J$42:$V$72,HLOOKUP($E6,'[1]NRCAN 2016'!$M$40:$V$41,2,FALSE),FALSE),0))</f>
        <v/>
      </c>
      <c r="R6" t="str">
        <f>IF($F6="New","",_xlfn.IFNA(VLOOKUP($G6&amp;$H6&amp;$I6&amp;$J6&amp;$K6,'[1]NRCAN 2016'!$J$42:$V$72,HLOOKUP($E6,'[1]NRCAN 2016'!$M$40:$V$41,2,FALSE),FALSE),0))</f>
        <v/>
      </c>
    </row>
    <row r="7" spans="1:18" x14ac:dyDescent="0.25">
      <c r="A7" t="str">
        <f t="shared" si="0"/>
        <v>COMBDGAERNewLIFLU___STDELC</v>
      </c>
      <c r="B7" t="str">
        <f t="shared" si="1"/>
        <v>COMBDGAERNewLI</v>
      </c>
      <c r="C7" t="s">
        <v>2615</v>
      </c>
      <c r="D7" t="s">
        <v>2608</v>
      </c>
      <c r="E7" t="s">
        <v>2616</v>
      </c>
      <c r="F7" t="s">
        <v>2643</v>
      </c>
      <c r="G7" t="s">
        <v>2625</v>
      </c>
      <c r="H7" t="s">
        <v>2627</v>
      </c>
      <c r="I7" t="s">
        <v>2619</v>
      </c>
      <c r="J7" t="s">
        <v>2620</v>
      </c>
      <c r="K7" t="s">
        <v>2621</v>
      </c>
      <c r="L7" t="str">
        <f>IF($F7="New","",_xlfn.IFNA(VLOOKUP($G7&amp;$H7&amp;$I7&amp;$J7&amp;$K7,'[1]NRCAN 2016'!$J$42:$V$72,HLOOKUP($E7,'[1]NRCAN 2016'!$M$40:$V$41,2,FALSE),FALSE),0))</f>
        <v/>
      </c>
      <c r="M7" t="str">
        <f>IF($F7="New","",_xlfn.IFNA(VLOOKUP($G7&amp;$H7&amp;$I7&amp;$J7&amp;$K7,'[1]NRCAN 2016'!$J$42:$V$72,HLOOKUP($E7,'[1]NRCAN 2016'!$M$40:$V$41,2,FALSE),FALSE),0))</f>
        <v/>
      </c>
      <c r="N7" t="str">
        <f>IF($F7="New","",_xlfn.IFNA(VLOOKUP($G7&amp;$H7&amp;$I7&amp;$J7&amp;$K7,'[1]NRCAN 2016'!$J$42:$V$72,HLOOKUP($E7,'[1]NRCAN 2016'!$M$40:$V$41,2,FALSE),FALSE),0))</f>
        <v/>
      </c>
      <c r="O7" t="str">
        <f>IF($F7="New","",_xlfn.IFNA(VLOOKUP($G7&amp;$H7&amp;$I7&amp;$J7&amp;$K7,'[1]NRCAN 2016'!$J$42:$V$72,HLOOKUP($E7,'[1]NRCAN 2016'!$M$40:$V$41,2,FALSE),FALSE),0))</f>
        <v/>
      </c>
      <c r="P7" t="str">
        <f>IF($F7="New","",_xlfn.IFNA(VLOOKUP($G7&amp;$H7&amp;$I7&amp;$J7&amp;$K7,'[1]NRCAN 2016'!$J$42:$V$72,HLOOKUP($E7,'[1]NRCAN 2016'!$M$40:$V$41,2,FALSE),FALSE),0))</f>
        <v/>
      </c>
      <c r="Q7" t="str">
        <f>IF($F7="New","",_xlfn.IFNA(VLOOKUP($G7&amp;$H7&amp;$I7&amp;$J7&amp;$K7,'[1]NRCAN 2016'!$J$42:$V$72,HLOOKUP($E7,'[1]NRCAN 2016'!$M$40:$V$41,2,FALSE),FALSE),0))</f>
        <v/>
      </c>
      <c r="R7" t="str">
        <f>IF($F7="New","",_xlfn.IFNA(VLOOKUP($G7&amp;$H7&amp;$I7&amp;$J7&amp;$K7,'[1]NRCAN 2016'!$J$42:$V$72,HLOOKUP($E7,'[1]NRCAN 2016'!$M$40:$V$41,2,FALSE),FALSE),0))</f>
        <v/>
      </c>
    </row>
    <row r="8" spans="1:18" x14ac:dyDescent="0.25">
      <c r="A8" t="str">
        <f t="shared" si="0"/>
        <v>COMBDGAERNewLIHAL___STDELC</v>
      </c>
      <c r="B8" t="str">
        <f t="shared" si="1"/>
        <v>COMBDGAERNewLI</v>
      </c>
      <c r="C8" t="s">
        <v>2615</v>
      </c>
      <c r="D8" t="s">
        <v>2608</v>
      </c>
      <c r="E8" t="s">
        <v>2616</v>
      </c>
      <c r="F8" t="s">
        <v>2643</v>
      </c>
      <c r="G8" t="s">
        <v>2625</v>
      </c>
      <c r="H8" t="s">
        <v>2628</v>
      </c>
      <c r="I8" t="s">
        <v>2619</v>
      </c>
      <c r="J8" t="s">
        <v>2620</v>
      </c>
      <c r="K8" t="s">
        <v>2621</v>
      </c>
      <c r="L8" t="str">
        <f>IF($F8="New","",_xlfn.IFNA(VLOOKUP($G8&amp;$H8&amp;$I8&amp;$J8&amp;$K8,'[1]NRCAN 2016'!$J$42:$V$72,HLOOKUP($E8,'[1]NRCAN 2016'!$M$40:$V$41,2,FALSE),FALSE),0))</f>
        <v/>
      </c>
      <c r="M8" t="str">
        <f>IF($F8="New","",_xlfn.IFNA(VLOOKUP($G8&amp;$H8&amp;$I8&amp;$J8&amp;$K8,'[1]NRCAN 2016'!$J$42:$V$72,HLOOKUP($E8,'[1]NRCAN 2016'!$M$40:$V$41,2,FALSE),FALSE),0))</f>
        <v/>
      </c>
      <c r="N8" t="str">
        <f>IF($F8="New","",_xlfn.IFNA(VLOOKUP($G8&amp;$H8&amp;$I8&amp;$J8&amp;$K8,'[1]NRCAN 2016'!$J$42:$V$72,HLOOKUP($E8,'[1]NRCAN 2016'!$M$40:$V$41,2,FALSE),FALSE),0))</f>
        <v/>
      </c>
      <c r="O8" t="str">
        <f>IF($F8="New","",_xlfn.IFNA(VLOOKUP($G8&amp;$H8&amp;$I8&amp;$J8&amp;$K8,'[1]NRCAN 2016'!$J$42:$V$72,HLOOKUP($E8,'[1]NRCAN 2016'!$M$40:$V$41,2,FALSE),FALSE),0))</f>
        <v/>
      </c>
      <c r="P8" t="str">
        <f>IF($F8="New","",_xlfn.IFNA(VLOOKUP($G8&amp;$H8&amp;$I8&amp;$J8&amp;$K8,'[1]NRCAN 2016'!$J$42:$V$72,HLOOKUP($E8,'[1]NRCAN 2016'!$M$40:$V$41,2,FALSE),FALSE),0))</f>
        <v/>
      </c>
      <c r="Q8" t="str">
        <f>IF($F8="New","",_xlfn.IFNA(VLOOKUP($G8&amp;$H8&amp;$I8&amp;$J8&amp;$K8,'[1]NRCAN 2016'!$J$42:$V$72,HLOOKUP($E8,'[1]NRCAN 2016'!$M$40:$V$41,2,FALSE),FALSE),0))</f>
        <v/>
      </c>
      <c r="R8" t="str">
        <f>IF($F8="New","",_xlfn.IFNA(VLOOKUP($G8&amp;$H8&amp;$I8&amp;$J8&amp;$K8,'[1]NRCAN 2016'!$J$42:$V$72,HLOOKUP($E8,'[1]NRCAN 2016'!$M$40:$V$41,2,FALSE),FALSE),0))</f>
        <v/>
      </c>
    </row>
    <row r="9" spans="1:18" x14ac:dyDescent="0.25">
      <c r="A9" t="str">
        <f t="shared" si="0"/>
        <v>COMBDGAERNewLIINC___STDELC</v>
      </c>
      <c r="B9" t="str">
        <f t="shared" si="1"/>
        <v>COMBDGAERNewLI</v>
      </c>
      <c r="C9" t="s">
        <v>2615</v>
      </c>
      <c r="D9" t="s">
        <v>2608</v>
      </c>
      <c r="E9" t="s">
        <v>2616</v>
      </c>
      <c r="F9" t="s">
        <v>2643</v>
      </c>
      <c r="G9" t="s">
        <v>2625</v>
      </c>
      <c r="H9" t="s">
        <v>2629</v>
      </c>
      <c r="I9" t="s">
        <v>2619</v>
      </c>
      <c r="J9" t="s">
        <v>2620</v>
      </c>
      <c r="K9" t="s">
        <v>2621</v>
      </c>
      <c r="L9" t="str">
        <f>IF($F9="New","",_xlfn.IFNA(VLOOKUP($G9&amp;$H9&amp;$I9&amp;$J9&amp;$K9,'[1]NRCAN 2016'!$J$42:$V$72,HLOOKUP($E9,'[1]NRCAN 2016'!$M$40:$V$41,2,FALSE),FALSE),0))</f>
        <v/>
      </c>
      <c r="M9" t="str">
        <f>IF($F9="New","",_xlfn.IFNA(VLOOKUP($G9&amp;$H9&amp;$I9&amp;$J9&amp;$K9,'[1]NRCAN 2016'!$J$42:$V$72,HLOOKUP($E9,'[1]NRCAN 2016'!$M$40:$V$41,2,FALSE),FALSE),0))</f>
        <v/>
      </c>
      <c r="N9" t="str">
        <f>IF($F9="New","",_xlfn.IFNA(VLOOKUP($G9&amp;$H9&amp;$I9&amp;$J9&amp;$K9,'[1]NRCAN 2016'!$J$42:$V$72,HLOOKUP($E9,'[1]NRCAN 2016'!$M$40:$V$41,2,FALSE),FALSE),0))</f>
        <v/>
      </c>
      <c r="O9" t="str">
        <f>IF($F9="New","",_xlfn.IFNA(VLOOKUP($G9&amp;$H9&amp;$I9&amp;$J9&amp;$K9,'[1]NRCAN 2016'!$J$42:$V$72,HLOOKUP($E9,'[1]NRCAN 2016'!$M$40:$V$41,2,FALSE),FALSE),0))</f>
        <v/>
      </c>
      <c r="P9" t="str">
        <f>IF($F9="New","",_xlfn.IFNA(VLOOKUP($G9&amp;$H9&amp;$I9&amp;$J9&amp;$K9,'[1]NRCAN 2016'!$J$42:$V$72,HLOOKUP($E9,'[1]NRCAN 2016'!$M$40:$V$41,2,FALSE),FALSE),0))</f>
        <v/>
      </c>
      <c r="Q9" t="str">
        <f>IF($F9="New","",_xlfn.IFNA(VLOOKUP($G9&amp;$H9&amp;$I9&amp;$J9&amp;$K9,'[1]NRCAN 2016'!$J$42:$V$72,HLOOKUP($E9,'[1]NRCAN 2016'!$M$40:$V$41,2,FALSE),FALSE),0))</f>
        <v/>
      </c>
      <c r="R9" t="str">
        <f>IF($F9="New","",_xlfn.IFNA(VLOOKUP($G9&amp;$H9&amp;$I9&amp;$J9&amp;$K9,'[1]NRCAN 2016'!$J$42:$V$72,HLOOKUP($E9,'[1]NRCAN 2016'!$M$40:$V$41,2,FALSE),FALSE),0))</f>
        <v/>
      </c>
    </row>
    <row r="10" spans="1:18" x14ac:dyDescent="0.25">
      <c r="A10" t="str">
        <f t="shared" si="0"/>
        <v>COMBDGAERNewLILED___STDELC</v>
      </c>
      <c r="B10" t="str">
        <f t="shared" si="1"/>
        <v>COMBDGAERNewLI</v>
      </c>
      <c r="C10" t="s">
        <v>2615</v>
      </c>
      <c r="D10" t="s">
        <v>2608</v>
      </c>
      <c r="E10" t="s">
        <v>2616</v>
      </c>
      <c r="F10" t="s">
        <v>2643</v>
      </c>
      <c r="G10" t="s">
        <v>2625</v>
      </c>
      <c r="H10" t="s">
        <v>2630</v>
      </c>
      <c r="I10" t="s">
        <v>2619</v>
      </c>
      <c r="J10" t="s">
        <v>2620</v>
      </c>
      <c r="K10" t="s">
        <v>2621</v>
      </c>
      <c r="L10" t="str">
        <f>IF($F10="New","",_xlfn.IFNA(VLOOKUP($G10&amp;$H10&amp;$I10&amp;$J10&amp;$K10,'[1]NRCAN 2016'!$J$42:$V$72,HLOOKUP($E10,'[1]NRCAN 2016'!$M$40:$V$41,2,FALSE),FALSE),0))</f>
        <v/>
      </c>
      <c r="M10" t="str">
        <f>IF($F10="New","",_xlfn.IFNA(VLOOKUP($G10&amp;$H10&amp;$I10&amp;$J10&amp;$K10,'[1]NRCAN 2016'!$J$42:$V$72,HLOOKUP($E10,'[1]NRCAN 2016'!$M$40:$V$41,2,FALSE),FALSE),0))</f>
        <v/>
      </c>
      <c r="N10" t="str">
        <f>IF($F10="New","",_xlfn.IFNA(VLOOKUP($G10&amp;$H10&amp;$I10&amp;$J10&amp;$K10,'[1]NRCAN 2016'!$J$42:$V$72,HLOOKUP($E10,'[1]NRCAN 2016'!$M$40:$V$41,2,FALSE),FALSE),0))</f>
        <v/>
      </c>
      <c r="O10" t="str">
        <f>IF($F10="New","",_xlfn.IFNA(VLOOKUP($G10&amp;$H10&amp;$I10&amp;$J10&amp;$K10,'[1]NRCAN 2016'!$J$42:$V$72,HLOOKUP($E10,'[1]NRCAN 2016'!$M$40:$V$41,2,FALSE),FALSE),0))</f>
        <v/>
      </c>
      <c r="P10" t="str">
        <f>IF($F10="New","",_xlfn.IFNA(VLOOKUP($G10&amp;$H10&amp;$I10&amp;$J10&amp;$K10,'[1]NRCAN 2016'!$J$42:$V$72,HLOOKUP($E10,'[1]NRCAN 2016'!$M$40:$V$41,2,FALSE),FALSE),0))</f>
        <v/>
      </c>
      <c r="Q10" t="str">
        <f>IF($F10="New","",_xlfn.IFNA(VLOOKUP($G10&amp;$H10&amp;$I10&amp;$J10&amp;$K10,'[1]NRCAN 2016'!$J$42:$V$72,HLOOKUP($E10,'[1]NRCAN 2016'!$M$40:$V$41,2,FALSE),FALSE),0))</f>
        <v/>
      </c>
      <c r="R10" t="str">
        <f>IF($F10="New","",_xlfn.IFNA(VLOOKUP($G10&amp;$H10&amp;$I10&amp;$J10&amp;$K10,'[1]NRCAN 2016'!$J$42:$V$72,HLOOKUP($E10,'[1]NRCAN 2016'!$M$40:$V$41,2,FALSE),FALSE),0))</f>
        <v/>
      </c>
    </row>
    <row r="11" spans="1:18" x14ac:dyDescent="0.25">
      <c r="A11" t="str">
        <f t="shared" si="0"/>
        <v>COMBDGAERNewSC_________DCO</v>
      </c>
      <c r="B11" t="str">
        <f t="shared" si="1"/>
        <v>COMBDGAERNewSC</v>
      </c>
      <c r="C11" t="s">
        <v>2615</v>
      </c>
      <c r="D11" t="s">
        <v>2608</v>
      </c>
      <c r="E11" t="s">
        <v>2616</v>
      </c>
      <c r="F11" t="s">
        <v>2643</v>
      </c>
      <c r="G11" t="s">
        <v>2631</v>
      </c>
      <c r="H11" t="s">
        <v>2619</v>
      </c>
      <c r="I11" t="s">
        <v>2619</v>
      </c>
      <c r="J11" t="s">
        <v>2619</v>
      </c>
      <c r="K11" t="s">
        <v>2632</v>
      </c>
      <c r="L11" t="str">
        <f>IF($F11="New","",_xlfn.IFNA(VLOOKUP($G11&amp;$H11&amp;$I11&amp;$J11&amp;$K11,'[1]NRCAN 2016'!$J$42:$V$72,HLOOKUP($E11,'[1]NRCAN 2016'!$M$40:$V$41,2,FALSE),FALSE),0))</f>
        <v/>
      </c>
      <c r="M11" t="str">
        <f>IF($F11="New","",_xlfn.IFNA(VLOOKUP($G11&amp;$H11&amp;$I11&amp;$J11&amp;$K11,'[1]NRCAN 2016'!$J$42:$V$72,HLOOKUP($E11,'[1]NRCAN 2016'!$M$40:$V$41,2,FALSE),FALSE),0))</f>
        <v/>
      </c>
      <c r="N11" t="str">
        <f>IF($F11="New","",_xlfn.IFNA(VLOOKUP($G11&amp;$H11&amp;$I11&amp;$J11&amp;$K11,'[1]NRCAN 2016'!$J$42:$V$72,HLOOKUP($E11,'[1]NRCAN 2016'!$M$40:$V$41,2,FALSE),FALSE),0))</f>
        <v/>
      </c>
      <c r="O11" t="str">
        <f>IF($F11="New","",_xlfn.IFNA(VLOOKUP($G11&amp;$H11&amp;$I11&amp;$J11&amp;$K11,'[1]NRCAN 2016'!$J$42:$V$72,HLOOKUP($E11,'[1]NRCAN 2016'!$M$40:$V$41,2,FALSE),FALSE),0))</f>
        <v/>
      </c>
      <c r="P11" t="str">
        <f>IF($F11="New","",_xlfn.IFNA(VLOOKUP($G11&amp;$H11&amp;$I11&amp;$J11&amp;$K11,'[1]NRCAN 2016'!$J$42:$V$72,HLOOKUP($E11,'[1]NRCAN 2016'!$M$40:$V$41,2,FALSE),FALSE),0))</f>
        <v/>
      </c>
      <c r="Q11" t="str">
        <f>IF($F11="New","",_xlfn.IFNA(VLOOKUP($G11&amp;$H11&amp;$I11&amp;$J11&amp;$K11,'[1]NRCAN 2016'!$J$42:$V$72,HLOOKUP($E11,'[1]NRCAN 2016'!$M$40:$V$41,2,FALSE),FALSE),0))</f>
        <v/>
      </c>
      <c r="R11" t="str">
        <f>IF($F11="New","",_xlfn.IFNA(VLOOKUP($G11&amp;$H11&amp;$I11&amp;$J11&amp;$K11,'[1]NRCAN 2016'!$J$42:$V$72,HLOOKUP($E11,'[1]NRCAN 2016'!$M$40:$V$41,2,FALSE),FALSE),0))</f>
        <v/>
      </c>
    </row>
    <row r="12" spans="1:18" x14ac:dyDescent="0.25">
      <c r="A12" t="str">
        <f t="shared" si="0"/>
        <v>COMBDGAERNewSC______STDELC</v>
      </c>
      <c r="B12" t="str">
        <f t="shared" si="1"/>
        <v>COMBDGAERNewSC</v>
      </c>
      <c r="C12" t="s">
        <v>2615</v>
      </c>
      <c r="D12" t="s">
        <v>2608</v>
      </c>
      <c r="E12" t="s">
        <v>2616</v>
      </c>
      <c r="F12" t="s">
        <v>2643</v>
      </c>
      <c r="G12" t="s">
        <v>2631</v>
      </c>
      <c r="H12" t="s">
        <v>2619</v>
      </c>
      <c r="I12" t="s">
        <v>2619</v>
      </c>
      <c r="J12" t="s">
        <v>2620</v>
      </c>
      <c r="K12" t="s">
        <v>2621</v>
      </c>
      <c r="L12" t="str">
        <f>IF($F12="New","",_xlfn.IFNA(VLOOKUP($G12&amp;$H12&amp;$I12&amp;$J12&amp;$K12,'[1]NRCAN 2016'!$J$42:$V$72,HLOOKUP($E12,'[1]NRCAN 2016'!$M$40:$V$41,2,FALSE),FALSE),0))</f>
        <v/>
      </c>
      <c r="M12" t="str">
        <f>IF($F12="New","",_xlfn.IFNA(VLOOKUP($G12&amp;$H12&amp;$I12&amp;$J12&amp;$K12,'[1]NRCAN 2016'!$J$42:$V$72,HLOOKUP($E12,'[1]NRCAN 2016'!$M$40:$V$41,2,FALSE),FALSE),0))</f>
        <v/>
      </c>
      <c r="N12" t="str">
        <f>IF($F12="New","",_xlfn.IFNA(VLOOKUP($G12&amp;$H12&amp;$I12&amp;$J12&amp;$K12,'[1]NRCAN 2016'!$J$42:$V$72,HLOOKUP($E12,'[1]NRCAN 2016'!$M$40:$V$41,2,FALSE),FALSE),0))</f>
        <v/>
      </c>
      <c r="O12" t="str">
        <f>IF($F12="New","",_xlfn.IFNA(VLOOKUP($G12&amp;$H12&amp;$I12&amp;$J12&amp;$K12,'[1]NRCAN 2016'!$J$42:$V$72,HLOOKUP($E12,'[1]NRCAN 2016'!$M$40:$V$41,2,FALSE),FALSE),0))</f>
        <v/>
      </c>
      <c r="P12" t="str">
        <f>IF($F12="New","",_xlfn.IFNA(VLOOKUP($G12&amp;$H12&amp;$I12&amp;$J12&amp;$K12,'[1]NRCAN 2016'!$J$42:$V$72,HLOOKUP($E12,'[1]NRCAN 2016'!$M$40:$V$41,2,FALSE),FALSE),0))</f>
        <v/>
      </c>
      <c r="Q12" t="str">
        <f>IF($F12="New","",_xlfn.IFNA(VLOOKUP($G12&amp;$H12&amp;$I12&amp;$J12&amp;$K12,'[1]NRCAN 2016'!$J$42:$V$72,HLOOKUP($E12,'[1]NRCAN 2016'!$M$40:$V$41,2,FALSE),FALSE),0))</f>
        <v/>
      </c>
      <c r="R12" t="str">
        <f>IF($F12="New","",_xlfn.IFNA(VLOOKUP($G12&amp;$H12&amp;$I12&amp;$J12&amp;$K12,'[1]NRCAN 2016'!$J$42:$V$72,HLOOKUP($E12,'[1]NRCAN 2016'!$M$40:$V$41,2,FALSE),FALSE),0))</f>
        <v/>
      </c>
    </row>
    <row r="13" spans="1:18" x14ac:dyDescent="0.25">
      <c r="A13" t="str">
        <f t="shared" si="0"/>
        <v>COMBDGAERNewSC______STDNGA</v>
      </c>
      <c r="B13" t="str">
        <f t="shared" si="1"/>
        <v>COMBDGAERNewSC</v>
      </c>
      <c r="C13" t="s">
        <v>2615</v>
      </c>
      <c r="D13" t="s">
        <v>2608</v>
      </c>
      <c r="E13" t="s">
        <v>2616</v>
      </c>
      <c r="F13" t="s">
        <v>2643</v>
      </c>
      <c r="G13" t="s">
        <v>2631</v>
      </c>
      <c r="H13" t="s">
        <v>2619</v>
      </c>
      <c r="I13" t="s">
        <v>2619</v>
      </c>
      <c r="J13" t="s">
        <v>2620</v>
      </c>
      <c r="K13" t="s">
        <v>2623</v>
      </c>
      <c r="L13" t="str">
        <f>IF($F13="New","",_xlfn.IFNA(VLOOKUP($G13&amp;$H13&amp;$I13&amp;$J13&amp;$K13,'[1]NRCAN 2016'!$J$42:$V$72,HLOOKUP($E13,'[1]NRCAN 2016'!$M$40:$V$41,2,FALSE),FALSE),0))</f>
        <v/>
      </c>
      <c r="M13" t="str">
        <f>IF($F13="New","",_xlfn.IFNA(VLOOKUP($G13&amp;$H13&amp;$I13&amp;$J13&amp;$K13,'[1]NRCAN 2016'!$J$42:$V$72,HLOOKUP($E13,'[1]NRCAN 2016'!$M$40:$V$41,2,FALSE),FALSE),0))</f>
        <v/>
      </c>
      <c r="N13" t="str">
        <f>IF($F13="New","",_xlfn.IFNA(VLOOKUP($G13&amp;$H13&amp;$I13&amp;$J13&amp;$K13,'[1]NRCAN 2016'!$J$42:$V$72,HLOOKUP($E13,'[1]NRCAN 2016'!$M$40:$V$41,2,FALSE),FALSE),0))</f>
        <v/>
      </c>
      <c r="O13" t="str">
        <f>IF($F13="New","",_xlfn.IFNA(VLOOKUP($G13&amp;$H13&amp;$I13&amp;$J13&amp;$K13,'[1]NRCAN 2016'!$J$42:$V$72,HLOOKUP($E13,'[1]NRCAN 2016'!$M$40:$V$41,2,FALSE),FALSE),0))</f>
        <v/>
      </c>
      <c r="P13" t="str">
        <f>IF($F13="New","",_xlfn.IFNA(VLOOKUP($G13&amp;$H13&amp;$I13&amp;$J13&amp;$K13,'[1]NRCAN 2016'!$J$42:$V$72,HLOOKUP($E13,'[1]NRCAN 2016'!$M$40:$V$41,2,FALSE),FALSE),0))</f>
        <v/>
      </c>
      <c r="Q13" t="str">
        <f>IF($F13="New","",_xlfn.IFNA(VLOOKUP($G13&amp;$H13&amp;$I13&amp;$J13&amp;$K13,'[1]NRCAN 2016'!$J$42:$V$72,HLOOKUP($E13,'[1]NRCAN 2016'!$M$40:$V$41,2,FALSE),FALSE),0))</f>
        <v/>
      </c>
      <c r="R13" t="str">
        <f>IF($F13="New","",_xlfn.IFNA(VLOOKUP($G13&amp;$H13&amp;$I13&amp;$J13&amp;$K13,'[1]NRCAN 2016'!$J$42:$V$72,HLOOKUP($E13,'[1]NRCAN 2016'!$M$40:$V$41,2,FALSE),FALSE),0))</f>
        <v/>
      </c>
    </row>
    <row r="14" spans="1:18" x14ac:dyDescent="0.25">
      <c r="A14" t="str">
        <f t="shared" si="0"/>
        <v>COMBDGAERNewSH_________DHE</v>
      </c>
      <c r="B14" t="str">
        <f t="shared" si="1"/>
        <v>COMBDGAERNewSH</v>
      </c>
      <c r="C14" t="s">
        <v>2615</v>
      </c>
      <c r="D14" t="s">
        <v>2608</v>
      </c>
      <c r="E14" t="s">
        <v>2616</v>
      </c>
      <c r="F14" t="s">
        <v>2643</v>
      </c>
      <c r="G14" t="s">
        <v>2633</v>
      </c>
      <c r="H14" t="s">
        <v>2619</v>
      </c>
      <c r="I14" t="s">
        <v>2619</v>
      </c>
      <c r="J14" t="s">
        <v>2619</v>
      </c>
      <c r="K14" t="s">
        <v>2644</v>
      </c>
      <c r="L14" t="str">
        <f>IF($F14="New","",_xlfn.IFNA(VLOOKUP($G14&amp;$H14&amp;$I14&amp;$J14&amp;$K14,'[1]NRCAN 2016'!$J$42:$V$72,HLOOKUP($E14,'[1]NRCAN 2016'!$M$40:$V$41,2,FALSE),FALSE),0))</f>
        <v/>
      </c>
      <c r="M14" t="str">
        <f>IF($F14="New","",_xlfn.IFNA(VLOOKUP($G14&amp;$H14&amp;$I14&amp;$J14&amp;$K14,'[1]NRCAN 2016'!$J$42:$V$72,HLOOKUP($E14,'[1]NRCAN 2016'!$M$40:$V$41,2,FALSE),FALSE),0))</f>
        <v/>
      </c>
      <c r="N14" t="str">
        <f>IF($F14="New","",_xlfn.IFNA(VLOOKUP($G14&amp;$H14&amp;$I14&amp;$J14&amp;$K14,'[1]NRCAN 2016'!$J$42:$V$72,HLOOKUP($E14,'[1]NRCAN 2016'!$M$40:$V$41,2,FALSE),FALSE),0))</f>
        <v/>
      </c>
      <c r="O14" t="str">
        <f>IF($F14="New","",_xlfn.IFNA(VLOOKUP($G14&amp;$H14&amp;$I14&amp;$J14&amp;$K14,'[1]NRCAN 2016'!$J$42:$V$72,HLOOKUP($E14,'[1]NRCAN 2016'!$M$40:$V$41,2,FALSE),FALSE),0))</f>
        <v/>
      </c>
      <c r="P14" t="str">
        <f>IF($F14="New","",_xlfn.IFNA(VLOOKUP($G14&amp;$H14&amp;$I14&amp;$J14&amp;$K14,'[1]NRCAN 2016'!$J$42:$V$72,HLOOKUP($E14,'[1]NRCAN 2016'!$M$40:$V$41,2,FALSE),FALSE),0))</f>
        <v/>
      </c>
      <c r="Q14" t="str">
        <f>IF($F14="New","",_xlfn.IFNA(VLOOKUP($G14&amp;$H14&amp;$I14&amp;$J14&amp;$K14,'[1]NRCAN 2016'!$J$42:$V$72,HLOOKUP($E14,'[1]NRCAN 2016'!$M$40:$V$41,2,FALSE),FALSE),0))</f>
        <v/>
      </c>
      <c r="R14" t="str">
        <f>IF($F14="New","",_xlfn.IFNA(VLOOKUP($G14&amp;$H14&amp;$I14&amp;$J14&amp;$K14,'[1]NRCAN 2016'!$J$42:$V$72,HLOOKUP($E14,'[1]NRCAN 2016'!$M$40:$V$41,2,FALSE),FALSE),0))</f>
        <v/>
      </c>
    </row>
    <row r="15" spans="1:18" x14ac:dyDescent="0.25">
      <c r="A15" t="str">
        <f t="shared" si="0"/>
        <v>COMBDGAERNewSHFUR___HIGNGA</v>
      </c>
      <c r="B15" t="str">
        <f t="shared" si="1"/>
        <v>COMBDGAERNewSH</v>
      </c>
      <c r="C15" t="s">
        <v>2615</v>
      </c>
      <c r="D15" t="s">
        <v>2608</v>
      </c>
      <c r="E15" t="s">
        <v>2616</v>
      </c>
      <c r="F15" t="s">
        <v>2643</v>
      </c>
      <c r="G15" t="s">
        <v>2633</v>
      </c>
      <c r="H15" t="s">
        <v>2634</v>
      </c>
      <c r="I15" t="s">
        <v>2619</v>
      </c>
      <c r="J15" t="s">
        <v>2640</v>
      </c>
      <c r="K15" t="s">
        <v>2623</v>
      </c>
      <c r="L15" t="str">
        <f>IF($F15="New","",_xlfn.IFNA(VLOOKUP($G15&amp;$H15&amp;$I15&amp;$J15&amp;$K15,'[1]NRCAN 2016'!$J$42:$V$72,HLOOKUP($E15,'[1]NRCAN 2016'!$M$40:$V$41,2,FALSE),FALSE),0))</f>
        <v/>
      </c>
      <c r="M15" t="str">
        <f>IF($F15="New","",_xlfn.IFNA(VLOOKUP($G15&amp;$H15&amp;$I15&amp;$J15&amp;$K15,'[1]NRCAN 2016'!$J$42:$V$72,HLOOKUP($E15,'[1]NRCAN 2016'!$M$40:$V$41,2,FALSE),FALSE),0))</f>
        <v/>
      </c>
      <c r="N15" t="str">
        <f>IF($F15="New","",_xlfn.IFNA(VLOOKUP($G15&amp;$H15&amp;$I15&amp;$J15&amp;$K15,'[1]NRCAN 2016'!$J$42:$V$72,HLOOKUP($E15,'[1]NRCAN 2016'!$M$40:$V$41,2,FALSE),FALSE),0))</f>
        <v/>
      </c>
      <c r="O15" t="str">
        <f>IF($F15="New","",_xlfn.IFNA(VLOOKUP($G15&amp;$H15&amp;$I15&amp;$J15&amp;$K15,'[1]NRCAN 2016'!$J$42:$V$72,HLOOKUP($E15,'[1]NRCAN 2016'!$M$40:$V$41,2,FALSE),FALSE),0))</f>
        <v/>
      </c>
      <c r="P15" t="str">
        <f>IF($F15="New","",_xlfn.IFNA(VLOOKUP($G15&amp;$H15&amp;$I15&amp;$J15&amp;$K15,'[1]NRCAN 2016'!$J$42:$V$72,HLOOKUP($E15,'[1]NRCAN 2016'!$M$40:$V$41,2,FALSE),FALSE),0))</f>
        <v/>
      </c>
      <c r="Q15" t="str">
        <f>IF($F15="New","",_xlfn.IFNA(VLOOKUP($G15&amp;$H15&amp;$I15&amp;$J15&amp;$K15,'[1]NRCAN 2016'!$J$42:$V$72,HLOOKUP($E15,'[1]NRCAN 2016'!$M$40:$V$41,2,FALSE),FALSE),0))</f>
        <v/>
      </c>
      <c r="R15" t="str">
        <f>IF($F15="New","",_xlfn.IFNA(VLOOKUP($G15&amp;$H15&amp;$I15&amp;$J15&amp;$K15,'[1]NRCAN 2016'!$J$42:$V$72,HLOOKUP($E15,'[1]NRCAN 2016'!$M$40:$V$41,2,FALSE),FALSE),0))</f>
        <v/>
      </c>
    </row>
    <row r="16" spans="1:18" x14ac:dyDescent="0.25">
      <c r="A16" t="str">
        <f t="shared" si="0"/>
        <v>COMBDGAERNewSHFUR___STDELC</v>
      </c>
      <c r="B16" t="str">
        <f t="shared" si="1"/>
        <v>COMBDGAERNewSH</v>
      </c>
      <c r="C16" t="s">
        <v>2615</v>
      </c>
      <c r="D16" t="s">
        <v>2608</v>
      </c>
      <c r="E16" t="s">
        <v>2616</v>
      </c>
      <c r="F16" t="s">
        <v>2643</v>
      </c>
      <c r="G16" t="s">
        <v>2633</v>
      </c>
      <c r="H16" t="s">
        <v>2634</v>
      </c>
      <c r="I16" t="s">
        <v>2619</v>
      </c>
      <c r="J16" t="s">
        <v>2620</v>
      </c>
      <c r="K16" t="s">
        <v>2621</v>
      </c>
      <c r="L16" t="str">
        <f>IF($F16="New","",_xlfn.IFNA(VLOOKUP($G16&amp;$H16&amp;$I16&amp;$J16&amp;$K16,'[1]NRCAN 2016'!$J$42:$V$72,HLOOKUP($E16,'[1]NRCAN 2016'!$M$40:$V$41,2,FALSE),FALSE),0))</f>
        <v/>
      </c>
      <c r="M16" t="str">
        <f>IF($F16="New","",_xlfn.IFNA(VLOOKUP($G16&amp;$H16&amp;$I16&amp;$J16&amp;$K16,'[1]NRCAN 2016'!$J$42:$V$72,HLOOKUP($E16,'[1]NRCAN 2016'!$M$40:$V$41,2,FALSE),FALSE),0))</f>
        <v/>
      </c>
      <c r="N16" t="str">
        <f>IF($F16="New","",_xlfn.IFNA(VLOOKUP($G16&amp;$H16&amp;$I16&amp;$J16&amp;$K16,'[1]NRCAN 2016'!$J$42:$V$72,HLOOKUP($E16,'[1]NRCAN 2016'!$M$40:$V$41,2,FALSE),FALSE),0))</f>
        <v/>
      </c>
      <c r="O16" t="str">
        <f>IF($F16="New","",_xlfn.IFNA(VLOOKUP($G16&amp;$H16&amp;$I16&amp;$J16&amp;$K16,'[1]NRCAN 2016'!$J$42:$V$72,HLOOKUP($E16,'[1]NRCAN 2016'!$M$40:$V$41,2,FALSE),FALSE),0))</f>
        <v/>
      </c>
      <c r="P16" t="str">
        <f>IF($F16="New","",_xlfn.IFNA(VLOOKUP($G16&amp;$H16&amp;$I16&amp;$J16&amp;$K16,'[1]NRCAN 2016'!$J$42:$V$72,HLOOKUP($E16,'[1]NRCAN 2016'!$M$40:$V$41,2,FALSE),FALSE),0))</f>
        <v/>
      </c>
      <c r="Q16" t="str">
        <f>IF($F16="New","",_xlfn.IFNA(VLOOKUP($G16&amp;$H16&amp;$I16&amp;$J16&amp;$K16,'[1]NRCAN 2016'!$J$42:$V$72,HLOOKUP($E16,'[1]NRCAN 2016'!$M$40:$V$41,2,FALSE),FALSE),0))</f>
        <v/>
      </c>
      <c r="R16" t="str">
        <f>IF($F16="New","",_xlfn.IFNA(VLOOKUP($G16&amp;$H16&amp;$I16&amp;$J16&amp;$K16,'[1]NRCAN 2016'!$J$42:$V$72,HLOOKUP($E16,'[1]NRCAN 2016'!$M$40:$V$41,2,FALSE),FALSE),0))</f>
        <v/>
      </c>
    </row>
    <row r="17" spans="1:18" x14ac:dyDescent="0.25">
      <c r="A17" t="str">
        <f t="shared" si="0"/>
        <v>COMBDGAERNewSHFUR___STDHFO</v>
      </c>
      <c r="B17" t="str">
        <f t="shared" si="1"/>
        <v>COMBDGAERNewSH</v>
      </c>
      <c r="C17" t="s">
        <v>2615</v>
      </c>
      <c r="D17" t="s">
        <v>2608</v>
      </c>
      <c r="E17" t="s">
        <v>2616</v>
      </c>
      <c r="F17" t="s">
        <v>2643</v>
      </c>
      <c r="G17" t="s">
        <v>2633</v>
      </c>
      <c r="H17" t="s">
        <v>2634</v>
      </c>
      <c r="I17" t="s">
        <v>2619</v>
      </c>
      <c r="J17" t="s">
        <v>2620</v>
      </c>
      <c r="K17" t="s">
        <v>2637</v>
      </c>
      <c r="L17" t="str">
        <f>IF($F17="New","",_xlfn.IFNA(VLOOKUP($G17&amp;$H17&amp;$I17&amp;$J17&amp;$K17,'[1]NRCAN 2016'!$J$42:$V$72,HLOOKUP($E17,'[1]NRCAN 2016'!$M$40:$V$41,2,FALSE),FALSE),0))</f>
        <v/>
      </c>
      <c r="M17" t="str">
        <f>IF($F17="New","",_xlfn.IFNA(VLOOKUP($G17&amp;$H17&amp;$I17&amp;$J17&amp;$K17,'[1]NRCAN 2016'!$J$42:$V$72,HLOOKUP($E17,'[1]NRCAN 2016'!$M$40:$V$41,2,FALSE),FALSE),0))</f>
        <v/>
      </c>
      <c r="N17" t="str">
        <f>IF($F17="New","",_xlfn.IFNA(VLOOKUP($G17&amp;$H17&amp;$I17&amp;$J17&amp;$K17,'[1]NRCAN 2016'!$J$42:$V$72,HLOOKUP($E17,'[1]NRCAN 2016'!$M$40:$V$41,2,FALSE),FALSE),0))</f>
        <v/>
      </c>
      <c r="O17" t="str">
        <f>IF($F17="New","",_xlfn.IFNA(VLOOKUP($G17&amp;$H17&amp;$I17&amp;$J17&amp;$K17,'[1]NRCAN 2016'!$J$42:$V$72,HLOOKUP($E17,'[1]NRCAN 2016'!$M$40:$V$41,2,FALSE),FALSE),0))</f>
        <v/>
      </c>
      <c r="P17" t="str">
        <f>IF($F17="New","",_xlfn.IFNA(VLOOKUP($G17&amp;$H17&amp;$I17&amp;$J17&amp;$K17,'[1]NRCAN 2016'!$J$42:$V$72,HLOOKUP($E17,'[1]NRCAN 2016'!$M$40:$V$41,2,FALSE),FALSE),0))</f>
        <v/>
      </c>
      <c r="Q17" t="str">
        <f>IF($F17="New","",_xlfn.IFNA(VLOOKUP($G17&amp;$H17&amp;$I17&amp;$J17&amp;$K17,'[1]NRCAN 2016'!$J$42:$V$72,HLOOKUP($E17,'[1]NRCAN 2016'!$M$40:$V$41,2,FALSE),FALSE),0))</f>
        <v/>
      </c>
      <c r="R17" t="str">
        <f>IF($F17="New","",_xlfn.IFNA(VLOOKUP($G17&amp;$H17&amp;$I17&amp;$J17&amp;$K17,'[1]NRCAN 2016'!$J$42:$V$72,HLOOKUP($E17,'[1]NRCAN 2016'!$M$40:$V$41,2,FALSE),FALSE),0))</f>
        <v/>
      </c>
    </row>
    <row r="18" spans="1:18" x14ac:dyDescent="0.25">
      <c r="A18" t="str">
        <f t="shared" si="0"/>
        <v>COMBDGAERNewSHFUR___STDKER</v>
      </c>
      <c r="B18" t="str">
        <f t="shared" si="1"/>
        <v>COMBDGAERNewSH</v>
      </c>
      <c r="C18" t="s">
        <v>2615</v>
      </c>
      <c r="D18" t="s">
        <v>2608</v>
      </c>
      <c r="E18" t="s">
        <v>2616</v>
      </c>
      <c r="F18" t="s">
        <v>2643</v>
      </c>
      <c r="G18" t="s">
        <v>2633</v>
      </c>
      <c r="H18" t="s">
        <v>2634</v>
      </c>
      <c r="I18" t="s">
        <v>2619</v>
      </c>
      <c r="J18" t="s">
        <v>2620</v>
      </c>
      <c r="K18" t="s">
        <v>2638</v>
      </c>
      <c r="L18" t="str">
        <f>IF($F18="New","",_xlfn.IFNA(VLOOKUP($G18&amp;$H18&amp;$I18&amp;$J18&amp;$K18,'[1]NRCAN 2016'!$J$42:$V$72,HLOOKUP($E18,'[1]NRCAN 2016'!$M$40:$V$41,2,FALSE),FALSE),0))</f>
        <v/>
      </c>
      <c r="M18" t="str">
        <f>IF($F18="New","",_xlfn.IFNA(VLOOKUP($G18&amp;$H18&amp;$I18&amp;$J18&amp;$K18,'[1]NRCAN 2016'!$J$42:$V$72,HLOOKUP($E18,'[1]NRCAN 2016'!$M$40:$V$41,2,FALSE),FALSE),0))</f>
        <v/>
      </c>
      <c r="N18" t="str">
        <f>IF($F18="New","",_xlfn.IFNA(VLOOKUP($G18&amp;$H18&amp;$I18&amp;$J18&amp;$K18,'[1]NRCAN 2016'!$J$42:$V$72,HLOOKUP($E18,'[1]NRCAN 2016'!$M$40:$V$41,2,FALSE),FALSE),0))</f>
        <v/>
      </c>
      <c r="O18" t="str">
        <f>IF($F18="New","",_xlfn.IFNA(VLOOKUP($G18&amp;$H18&amp;$I18&amp;$J18&amp;$K18,'[1]NRCAN 2016'!$J$42:$V$72,HLOOKUP($E18,'[1]NRCAN 2016'!$M$40:$V$41,2,FALSE),FALSE),0))</f>
        <v/>
      </c>
      <c r="P18" t="str">
        <f>IF($F18="New","",_xlfn.IFNA(VLOOKUP($G18&amp;$H18&amp;$I18&amp;$J18&amp;$K18,'[1]NRCAN 2016'!$J$42:$V$72,HLOOKUP($E18,'[1]NRCAN 2016'!$M$40:$V$41,2,FALSE),FALSE),0))</f>
        <v/>
      </c>
      <c r="Q18" t="str">
        <f>IF($F18="New","",_xlfn.IFNA(VLOOKUP($G18&amp;$H18&amp;$I18&amp;$J18&amp;$K18,'[1]NRCAN 2016'!$J$42:$V$72,HLOOKUP($E18,'[1]NRCAN 2016'!$M$40:$V$41,2,FALSE),FALSE),0))</f>
        <v/>
      </c>
      <c r="R18" t="str">
        <f>IF($F18="New","",_xlfn.IFNA(VLOOKUP($G18&amp;$H18&amp;$I18&amp;$J18&amp;$K18,'[1]NRCAN 2016'!$J$42:$V$72,HLOOKUP($E18,'[1]NRCAN 2016'!$M$40:$V$41,2,FALSE),FALSE),0))</f>
        <v/>
      </c>
    </row>
    <row r="19" spans="1:18" x14ac:dyDescent="0.25">
      <c r="A19" t="str">
        <f t="shared" si="0"/>
        <v>COMBDGAERNewSHFUR___STDLFO</v>
      </c>
      <c r="B19" t="str">
        <f t="shared" si="1"/>
        <v>COMBDGAERNewSH</v>
      </c>
      <c r="C19" t="s">
        <v>2615</v>
      </c>
      <c r="D19" t="s">
        <v>2608</v>
      </c>
      <c r="E19" t="s">
        <v>2616</v>
      </c>
      <c r="F19" t="s">
        <v>2643</v>
      </c>
      <c r="G19" t="s">
        <v>2633</v>
      </c>
      <c r="H19" t="s">
        <v>2634</v>
      </c>
      <c r="I19" t="s">
        <v>2619</v>
      </c>
      <c r="J19" t="s">
        <v>2620</v>
      </c>
      <c r="K19" t="s">
        <v>2639</v>
      </c>
      <c r="L19" t="str">
        <f>IF($F19="New","",_xlfn.IFNA(VLOOKUP($G19&amp;$H19&amp;$I19&amp;$J19&amp;$K19,'[1]NRCAN 2016'!$J$42:$V$72,HLOOKUP($E19,'[1]NRCAN 2016'!$M$40:$V$41,2,FALSE),FALSE),0))</f>
        <v/>
      </c>
      <c r="M19" t="str">
        <f>IF($F19="New","",_xlfn.IFNA(VLOOKUP($G19&amp;$H19&amp;$I19&amp;$J19&amp;$K19,'[1]NRCAN 2016'!$J$42:$V$72,HLOOKUP($E19,'[1]NRCAN 2016'!$M$40:$V$41,2,FALSE),FALSE),0))</f>
        <v/>
      </c>
      <c r="N19" t="str">
        <f>IF($F19="New","",_xlfn.IFNA(VLOOKUP($G19&amp;$H19&amp;$I19&amp;$J19&amp;$K19,'[1]NRCAN 2016'!$J$42:$V$72,HLOOKUP($E19,'[1]NRCAN 2016'!$M$40:$V$41,2,FALSE),FALSE),0))</f>
        <v/>
      </c>
      <c r="O19" t="str">
        <f>IF($F19="New","",_xlfn.IFNA(VLOOKUP($G19&amp;$H19&amp;$I19&amp;$J19&amp;$K19,'[1]NRCAN 2016'!$J$42:$V$72,HLOOKUP($E19,'[1]NRCAN 2016'!$M$40:$V$41,2,FALSE),FALSE),0))</f>
        <v/>
      </c>
      <c r="P19" t="str">
        <f>IF($F19="New","",_xlfn.IFNA(VLOOKUP($G19&amp;$H19&amp;$I19&amp;$J19&amp;$K19,'[1]NRCAN 2016'!$J$42:$V$72,HLOOKUP($E19,'[1]NRCAN 2016'!$M$40:$V$41,2,FALSE),FALSE),0))</f>
        <v/>
      </c>
      <c r="Q19" t="str">
        <f>IF($F19="New","",_xlfn.IFNA(VLOOKUP($G19&amp;$H19&amp;$I19&amp;$J19&amp;$K19,'[1]NRCAN 2016'!$J$42:$V$72,HLOOKUP($E19,'[1]NRCAN 2016'!$M$40:$V$41,2,FALSE),FALSE),0))</f>
        <v/>
      </c>
      <c r="R19" t="str">
        <f>IF($F19="New","",_xlfn.IFNA(VLOOKUP($G19&amp;$H19&amp;$I19&amp;$J19&amp;$K19,'[1]NRCAN 2016'!$J$42:$V$72,HLOOKUP($E19,'[1]NRCAN 2016'!$M$40:$V$41,2,FALSE),FALSE),0))</f>
        <v/>
      </c>
    </row>
    <row r="20" spans="1:18" x14ac:dyDescent="0.25">
      <c r="A20" t="str">
        <f t="shared" si="0"/>
        <v>COMBDGAERNewSHFUR___STDNGA</v>
      </c>
      <c r="B20" t="str">
        <f t="shared" si="1"/>
        <v>COMBDGAERNewSH</v>
      </c>
      <c r="C20" t="s">
        <v>2615</v>
      </c>
      <c r="D20" t="s">
        <v>2608</v>
      </c>
      <c r="E20" t="s">
        <v>2616</v>
      </c>
      <c r="F20" t="s">
        <v>2643</v>
      </c>
      <c r="G20" t="s">
        <v>2633</v>
      </c>
      <c r="H20" t="s">
        <v>2634</v>
      </c>
      <c r="I20" t="s">
        <v>2619</v>
      </c>
      <c r="J20" t="s">
        <v>2620</v>
      </c>
      <c r="K20" t="s">
        <v>2623</v>
      </c>
      <c r="L20" t="str">
        <f>IF($F20="New","",_xlfn.IFNA(VLOOKUP($G20&amp;$H20&amp;$I20&amp;$J20&amp;$K20,'[1]NRCAN 2016'!$J$42:$V$72,HLOOKUP($E20,'[1]NRCAN 2016'!$M$40:$V$41,2,FALSE),FALSE),0))</f>
        <v/>
      </c>
      <c r="M20" t="str">
        <f>IF($F20="New","",_xlfn.IFNA(VLOOKUP($G20&amp;$H20&amp;$I20&amp;$J20&amp;$K20,'[1]NRCAN 2016'!$J$42:$V$72,HLOOKUP($E20,'[1]NRCAN 2016'!$M$40:$V$41,2,FALSE),FALSE),0))</f>
        <v/>
      </c>
      <c r="N20" t="str">
        <f>IF($F20="New","",_xlfn.IFNA(VLOOKUP($G20&amp;$H20&amp;$I20&amp;$J20&amp;$K20,'[1]NRCAN 2016'!$J$42:$V$72,HLOOKUP($E20,'[1]NRCAN 2016'!$M$40:$V$41,2,FALSE),FALSE),0))</f>
        <v/>
      </c>
      <c r="O20" t="str">
        <f>IF($F20="New","",_xlfn.IFNA(VLOOKUP($G20&amp;$H20&amp;$I20&amp;$J20&amp;$K20,'[1]NRCAN 2016'!$J$42:$V$72,HLOOKUP($E20,'[1]NRCAN 2016'!$M$40:$V$41,2,FALSE),FALSE),0))</f>
        <v/>
      </c>
      <c r="P20" t="str">
        <f>IF($F20="New","",_xlfn.IFNA(VLOOKUP($G20&amp;$H20&amp;$I20&amp;$J20&amp;$K20,'[1]NRCAN 2016'!$J$42:$V$72,HLOOKUP($E20,'[1]NRCAN 2016'!$M$40:$V$41,2,FALSE),FALSE),0))</f>
        <v/>
      </c>
      <c r="Q20" t="str">
        <f>IF($F20="New","",_xlfn.IFNA(VLOOKUP($G20&amp;$H20&amp;$I20&amp;$J20&amp;$K20,'[1]NRCAN 2016'!$J$42:$V$72,HLOOKUP($E20,'[1]NRCAN 2016'!$M$40:$V$41,2,FALSE),FALSE),0))</f>
        <v/>
      </c>
      <c r="R20" t="str">
        <f>IF($F20="New","",_xlfn.IFNA(VLOOKUP($G20&amp;$H20&amp;$I20&amp;$J20&amp;$K20,'[1]NRCAN 2016'!$J$42:$V$72,HLOOKUP($E20,'[1]NRCAN 2016'!$M$40:$V$41,2,FALSE),FALSE),0))</f>
        <v/>
      </c>
    </row>
    <row r="21" spans="1:18" x14ac:dyDescent="0.25">
      <c r="A21" t="str">
        <f t="shared" si="0"/>
        <v>COMBDGAERNewSHFUR___STDPRO</v>
      </c>
      <c r="B21" t="str">
        <f t="shared" si="1"/>
        <v>COMBDGAERNewSH</v>
      </c>
      <c r="C21" t="s">
        <v>2615</v>
      </c>
      <c r="D21" t="s">
        <v>2608</v>
      </c>
      <c r="E21" t="s">
        <v>2616</v>
      </c>
      <c r="F21" t="s">
        <v>2643</v>
      </c>
      <c r="G21" t="s">
        <v>2633</v>
      </c>
      <c r="H21" t="s">
        <v>2634</v>
      </c>
      <c r="I21" t="s">
        <v>2619</v>
      </c>
      <c r="J21" t="s">
        <v>2620</v>
      </c>
      <c r="K21" t="s">
        <v>2624</v>
      </c>
      <c r="L21" t="str">
        <f>IF($F21="New","",_xlfn.IFNA(VLOOKUP($G21&amp;$H21&amp;$I21&amp;$J21&amp;$K21,'[1]NRCAN 2016'!$J$42:$V$72,HLOOKUP($E21,'[1]NRCAN 2016'!$M$40:$V$41,2,FALSE),FALSE),0))</f>
        <v/>
      </c>
      <c r="M21" t="str">
        <f>IF($F21="New","",_xlfn.IFNA(VLOOKUP($G21&amp;$H21&amp;$I21&amp;$J21&amp;$K21,'[1]NRCAN 2016'!$J$42:$V$72,HLOOKUP($E21,'[1]NRCAN 2016'!$M$40:$V$41,2,FALSE),FALSE),0))</f>
        <v/>
      </c>
      <c r="N21" t="str">
        <f>IF($F21="New","",_xlfn.IFNA(VLOOKUP($G21&amp;$H21&amp;$I21&amp;$J21&amp;$K21,'[1]NRCAN 2016'!$J$42:$V$72,HLOOKUP($E21,'[1]NRCAN 2016'!$M$40:$V$41,2,FALSE),FALSE),0))</f>
        <v/>
      </c>
      <c r="O21" t="str">
        <f>IF($F21="New","",_xlfn.IFNA(VLOOKUP($G21&amp;$H21&amp;$I21&amp;$J21&amp;$K21,'[1]NRCAN 2016'!$J$42:$V$72,HLOOKUP($E21,'[1]NRCAN 2016'!$M$40:$V$41,2,FALSE),FALSE),0))</f>
        <v/>
      </c>
      <c r="P21" t="str">
        <f>IF($F21="New","",_xlfn.IFNA(VLOOKUP($G21&amp;$H21&amp;$I21&amp;$J21&amp;$K21,'[1]NRCAN 2016'!$J$42:$V$72,HLOOKUP($E21,'[1]NRCAN 2016'!$M$40:$V$41,2,FALSE),FALSE),0))</f>
        <v/>
      </c>
      <c r="Q21" t="str">
        <f>IF($F21="New","",_xlfn.IFNA(VLOOKUP($G21&amp;$H21&amp;$I21&amp;$J21&amp;$K21,'[1]NRCAN 2016'!$J$42:$V$72,HLOOKUP($E21,'[1]NRCAN 2016'!$M$40:$V$41,2,FALSE),FALSE),0))</f>
        <v/>
      </c>
      <c r="R21" t="str">
        <f>IF($F21="New","",_xlfn.IFNA(VLOOKUP($G21&amp;$H21&amp;$I21&amp;$J21&amp;$K21,'[1]NRCAN 2016'!$J$42:$V$72,HLOOKUP($E21,'[1]NRCAN 2016'!$M$40:$V$41,2,FALSE),FALSE),0))</f>
        <v/>
      </c>
    </row>
    <row r="22" spans="1:18" x14ac:dyDescent="0.25">
      <c r="A22" t="str">
        <f t="shared" si="0"/>
        <v>COMBDGAERNewSHHEP___STDELC</v>
      </c>
      <c r="B22" t="str">
        <f t="shared" si="1"/>
        <v>COMBDGAERNewSH</v>
      </c>
      <c r="C22" t="s">
        <v>2615</v>
      </c>
      <c r="D22" t="s">
        <v>2608</v>
      </c>
      <c r="E22" t="s">
        <v>2616</v>
      </c>
      <c r="F22" t="s">
        <v>2643</v>
      </c>
      <c r="G22" t="s">
        <v>2633</v>
      </c>
      <c r="H22" t="s">
        <v>2635</v>
      </c>
      <c r="I22" t="s">
        <v>2619</v>
      </c>
      <c r="J22" t="s">
        <v>2620</v>
      </c>
      <c r="K22" t="s">
        <v>2621</v>
      </c>
      <c r="L22" t="str">
        <f>IF($F22="New","",_xlfn.IFNA(VLOOKUP($G22&amp;$H22&amp;$I22&amp;$J22&amp;$K22,'[1]NRCAN 2016'!$J$42:$V$72,HLOOKUP($E22,'[1]NRCAN 2016'!$M$40:$V$41,2,FALSE),FALSE),0))</f>
        <v/>
      </c>
      <c r="M22" t="str">
        <f>IF($F22="New","",_xlfn.IFNA(VLOOKUP($G22&amp;$H22&amp;$I22&amp;$J22&amp;$K22,'[1]NRCAN 2016'!$J$42:$V$72,HLOOKUP($E22,'[1]NRCAN 2016'!$M$40:$V$41,2,FALSE),FALSE),0))</f>
        <v/>
      </c>
      <c r="N22" t="str">
        <f>IF($F22="New","",_xlfn.IFNA(VLOOKUP($G22&amp;$H22&amp;$I22&amp;$J22&amp;$K22,'[1]NRCAN 2016'!$J$42:$V$72,HLOOKUP($E22,'[1]NRCAN 2016'!$M$40:$V$41,2,FALSE),FALSE),0))</f>
        <v/>
      </c>
      <c r="O22" t="str">
        <f>IF($F22="New","",_xlfn.IFNA(VLOOKUP($G22&amp;$H22&amp;$I22&amp;$J22&amp;$K22,'[1]NRCAN 2016'!$J$42:$V$72,HLOOKUP($E22,'[1]NRCAN 2016'!$M$40:$V$41,2,FALSE),FALSE),0))</f>
        <v/>
      </c>
      <c r="P22" t="str">
        <f>IF($F22="New","",_xlfn.IFNA(VLOOKUP($G22&amp;$H22&amp;$I22&amp;$J22&amp;$K22,'[1]NRCAN 2016'!$J$42:$V$72,HLOOKUP($E22,'[1]NRCAN 2016'!$M$40:$V$41,2,FALSE),FALSE),0))</f>
        <v/>
      </c>
      <c r="Q22" t="str">
        <f>IF($F22="New","",_xlfn.IFNA(VLOOKUP($G22&amp;$H22&amp;$I22&amp;$J22&amp;$K22,'[1]NRCAN 2016'!$J$42:$V$72,HLOOKUP($E22,'[1]NRCAN 2016'!$M$40:$V$41,2,FALSE),FALSE),0))</f>
        <v/>
      </c>
      <c r="R22" t="str">
        <f>IF($F22="New","",_xlfn.IFNA(VLOOKUP($G22&amp;$H22&amp;$I22&amp;$J22&amp;$K22,'[1]NRCAN 2016'!$J$42:$V$72,HLOOKUP($E22,'[1]NRCAN 2016'!$M$40:$V$41,2,FALSE),FALSE),0))</f>
        <v/>
      </c>
    </row>
    <row r="23" spans="1:18" x14ac:dyDescent="0.25">
      <c r="A23" t="str">
        <f t="shared" si="0"/>
        <v>COMBDGAERNewSHPLT___STDELC</v>
      </c>
      <c r="B23" t="str">
        <f t="shared" si="1"/>
        <v>COMBDGAERNewSH</v>
      </c>
      <c r="C23" t="s">
        <v>2615</v>
      </c>
      <c r="D23" t="s">
        <v>2608</v>
      </c>
      <c r="E23" t="s">
        <v>2616</v>
      </c>
      <c r="F23" t="s">
        <v>2643</v>
      </c>
      <c r="G23" t="s">
        <v>2633</v>
      </c>
      <c r="H23" t="s">
        <v>2636</v>
      </c>
      <c r="I23" t="s">
        <v>2619</v>
      </c>
      <c r="J23" t="s">
        <v>2620</v>
      </c>
      <c r="K23" t="s">
        <v>2621</v>
      </c>
      <c r="L23" t="str">
        <f>IF($F23="New","",_xlfn.IFNA(VLOOKUP($G23&amp;$H23&amp;$I23&amp;$J23&amp;$K23,'[1]NRCAN 2016'!$J$42:$V$72,HLOOKUP($E23,'[1]NRCAN 2016'!$M$40:$V$41,2,FALSE),FALSE),0))</f>
        <v/>
      </c>
      <c r="M23" t="str">
        <f>IF($F23="New","",_xlfn.IFNA(VLOOKUP($G23&amp;$H23&amp;$I23&amp;$J23&amp;$K23,'[1]NRCAN 2016'!$J$42:$V$72,HLOOKUP($E23,'[1]NRCAN 2016'!$M$40:$V$41,2,FALSE),FALSE),0))</f>
        <v/>
      </c>
      <c r="N23" t="str">
        <f>IF($F23="New","",_xlfn.IFNA(VLOOKUP($G23&amp;$H23&amp;$I23&amp;$J23&amp;$K23,'[1]NRCAN 2016'!$J$42:$V$72,HLOOKUP($E23,'[1]NRCAN 2016'!$M$40:$V$41,2,FALSE),FALSE),0))</f>
        <v/>
      </c>
      <c r="O23" t="str">
        <f>IF($F23="New","",_xlfn.IFNA(VLOOKUP($G23&amp;$H23&amp;$I23&amp;$J23&amp;$K23,'[1]NRCAN 2016'!$J$42:$V$72,HLOOKUP($E23,'[1]NRCAN 2016'!$M$40:$V$41,2,FALSE),FALSE),0))</f>
        <v/>
      </c>
      <c r="P23" t="str">
        <f>IF($F23="New","",_xlfn.IFNA(VLOOKUP($G23&amp;$H23&amp;$I23&amp;$J23&amp;$K23,'[1]NRCAN 2016'!$J$42:$V$72,HLOOKUP($E23,'[1]NRCAN 2016'!$M$40:$V$41,2,FALSE),FALSE),0))</f>
        <v/>
      </c>
      <c r="Q23" t="str">
        <f>IF($F23="New","",_xlfn.IFNA(VLOOKUP($G23&amp;$H23&amp;$I23&amp;$J23&amp;$K23,'[1]NRCAN 2016'!$J$42:$V$72,HLOOKUP($E23,'[1]NRCAN 2016'!$M$40:$V$41,2,FALSE),FALSE),0))</f>
        <v/>
      </c>
      <c r="R23" t="str">
        <f>IF($F23="New","",_xlfn.IFNA(VLOOKUP($G23&amp;$H23&amp;$I23&amp;$J23&amp;$K23,'[1]NRCAN 2016'!$J$42:$V$72,HLOOKUP($E23,'[1]NRCAN 2016'!$M$40:$V$41,2,FALSE),FALSE),0))</f>
        <v/>
      </c>
    </row>
    <row r="24" spans="1:18" x14ac:dyDescent="0.25">
      <c r="A24" t="str">
        <f t="shared" si="0"/>
        <v>COMBDGAERNewSLLED___STDELC</v>
      </c>
      <c r="B24" t="str">
        <f t="shared" si="1"/>
        <v>COMBDGAERNewSL</v>
      </c>
      <c r="C24" t="s">
        <v>2615</v>
      </c>
      <c r="D24" t="s">
        <v>2608</v>
      </c>
      <c r="E24" t="s">
        <v>2616</v>
      </c>
      <c r="F24" t="s">
        <v>2643</v>
      </c>
      <c r="G24" t="s">
        <v>2642</v>
      </c>
      <c r="H24" t="s">
        <v>2630</v>
      </c>
      <c r="I24" t="s">
        <v>2619</v>
      </c>
      <c r="J24" t="s">
        <v>2620</v>
      </c>
      <c r="K24" t="s">
        <v>2621</v>
      </c>
      <c r="L24" t="str">
        <f>IF($F24="New","",_xlfn.IFNA(VLOOKUP($G24&amp;$H24&amp;$I24&amp;$J24&amp;$K24,'[1]NRCAN 2016'!$J$42:$V$72,HLOOKUP($E24,'[1]NRCAN 2016'!$M$40:$V$41,2,FALSE),FALSE),0))</f>
        <v/>
      </c>
      <c r="M24" t="str">
        <f>IF($F24="New","",_xlfn.IFNA(VLOOKUP($G24&amp;$H24&amp;$I24&amp;$J24&amp;$K24,'[1]NRCAN 2016'!$J$42:$V$72,HLOOKUP($E24,'[1]NRCAN 2016'!$M$40:$V$41,2,FALSE),FALSE),0))</f>
        <v/>
      </c>
      <c r="N24" t="str">
        <f>IF($F24="New","",_xlfn.IFNA(VLOOKUP($G24&amp;$H24&amp;$I24&amp;$J24&amp;$K24,'[1]NRCAN 2016'!$J$42:$V$72,HLOOKUP($E24,'[1]NRCAN 2016'!$M$40:$V$41,2,FALSE),FALSE),0))</f>
        <v/>
      </c>
      <c r="O24" t="str">
        <f>IF($F24="New","",_xlfn.IFNA(VLOOKUP($G24&amp;$H24&amp;$I24&amp;$J24&amp;$K24,'[1]NRCAN 2016'!$J$42:$V$72,HLOOKUP($E24,'[1]NRCAN 2016'!$M$40:$V$41,2,FALSE),FALSE),0))</f>
        <v/>
      </c>
      <c r="P24" t="str">
        <f>IF($F24="New","",_xlfn.IFNA(VLOOKUP($G24&amp;$H24&amp;$I24&amp;$J24&amp;$K24,'[1]NRCAN 2016'!$J$42:$V$72,HLOOKUP($E24,'[1]NRCAN 2016'!$M$40:$V$41,2,FALSE),FALSE),0))</f>
        <v/>
      </c>
      <c r="Q24" t="str">
        <f>IF($F24="New","",_xlfn.IFNA(VLOOKUP($G24&amp;$H24&amp;$I24&amp;$J24&amp;$K24,'[1]NRCAN 2016'!$J$42:$V$72,HLOOKUP($E24,'[1]NRCAN 2016'!$M$40:$V$41,2,FALSE),FALSE),0))</f>
        <v/>
      </c>
      <c r="R24" t="str">
        <f>IF($F24="New","",_xlfn.IFNA(VLOOKUP($G24&amp;$H24&amp;$I24&amp;$J24&amp;$K24,'[1]NRCAN 2016'!$J$42:$V$72,HLOOKUP($E24,'[1]NRCAN 2016'!$M$40:$V$41,2,FALSE),FALSE),0))</f>
        <v/>
      </c>
    </row>
    <row r="25" spans="1:18" x14ac:dyDescent="0.25">
      <c r="A25" t="str">
        <f t="shared" si="0"/>
        <v>COMBDGAERNewWH_________DHE</v>
      </c>
      <c r="B25" t="str">
        <f t="shared" si="1"/>
        <v>COMBDGAERNewWH</v>
      </c>
      <c r="C25" t="s">
        <v>2615</v>
      </c>
      <c r="D25" t="s">
        <v>2608</v>
      </c>
      <c r="E25" t="s">
        <v>2616</v>
      </c>
      <c r="F25" t="s">
        <v>2643</v>
      </c>
      <c r="G25" t="s">
        <v>2641</v>
      </c>
      <c r="H25" t="s">
        <v>2619</v>
      </c>
      <c r="I25" t="s">
        <v>2619</v>
      </c>
      <c r="J25" t="s">
        <v>2619</v>
      </c>
      <c r="K25" t="s">
        <v>2644</v>
      </c>
      <c r="L25" t="str">
        <f>IF($F25="New","",_xlfn.IFNA(VLOOKUP($G25&amp;$H25&amp;$I25&amp;$J25&amp;$K25,'[1]NRCAN 2016'!$J$42:$V$72,HLOOKUP($E25,'[1]NRCAN 2016'!$M$40:$V$41,2,FALSE),FALSE),0))</f>
        <v/>
      </c>
      <c r="M25" t="str">
        <f>IF($F25="New","",_xlfn.IFNA(VLOOKUP($G25&amp;$H25&amp;$I25&amp;$J25&amp;$K25,'[1]NRCAN 2016'!$J$42:$V$72,HLOOKUP($E25,'[1]NRCAN 2016'!$M$40:$V$41,2,FALSE),FALSE),0))</f>
        <v/>
      </c>
      <c r="N25" t="str">
        <f>IF($F25="New","",_xlfn.IFNA(VLOOKUP($G25&amp;$H25&amp;$I25&amp;$J25&amp;$K25,'[1]NRCAN 2016'!$J$42:$V$72,HLOOKUP($E25,'[1]NRCAN 2016'!$M$40:$V$41,2,FALSE),FALSE),0))</f>
        <v/>
      </c>
      <c r="O25" t="str">
        <f>IF($F25="New","",_xlfn.IFNA(VLOOKUP($G25&amp;$H25&amp;$I25&amp;$J25&amp;$K25,'[1]NRCAN 2016'!$J$42:$V$72,HLOOKUP($E25,'[1]NRCAN 2016'!$M$40:$V$41,2,FALSE),FALSE),0))</f>
        <v/>
      </c>
      <c r="P25" t="str">
        <f>IF($F25="New","",_xlfn.IFNA(VLOOKUP($G25&amp;$H25&amp;$I25&amp;$J25&amp;$K25,'[1]NRCAN 2016'!$J$42:$V$72,HLOOKUP($E25,'[1]NRCAN 2016'!$M$40:$V$41,2,FALSE),FALSE),0))</f>
        <v/>
      </c>
      <c r="Q25" t="str">
        <f>IF($F25="New","",_xlfn.IFNA(VLOOKUP($G25&amp;$H25&amp;$I25&amp;$J25&amp;$K25,'[1]NRCAN 2016'!$J$42:$V$72,HLOOKUP($E25,'[1]NRCAN 2016'!$M$40:$V$41,2,FALSE),FALSE),0))</f>
        <v/>
      </c>
      <c r="R25" t="str">
        <f>IF($F25="New","",_xlfn.IFNA(VLOOKUP($G25&amp;$H25&amp;$I25&amp;$J25&amp;$K25,'[1]NRCAN 2016'!$J$42:$V$72,HLOOKUP($E25,'[1]NRCAN 2016'!$M$40:$V$41,2,FALSE),FALSE),0))</f>
        <v/>
      </c>
    </row>
    <row r="26" spans="1:18" x14ac:dyDescent="0.25">
      <c r="A26" t="str">
        <f t="shared" si="0"/>
        <v>COMBDGAERNewWH______STDELC</v>
      </c>
      <c r="B26" t="str">
        <f t="shared" si="1"/>
        <v>COMBDGAERNewWH</v>
      </c>
      <c r="C26" t="s">
        <v>2615</v>
      </c>
      <c r="D26" t="s">
        <v>2608</v>
      </c>
      <c r="E26" t="s">
        <v>2616</v>
      </c>
      <c r="F26" t="s">
        <v>2643</v>
      </c>
      <c r="G26" t="s">
        <v>2641</v>
      </c>
      <c r="H26" t="s">
        <v>2619</v>
      </c>
      <c r="I26" t="s">
        <v>2619</v>
      </c>
      <c r="J26" t="s">
        <v>2620</v>
      </c>
      <c r="K26" t="s">
        <v>2621</v>
      </c>
      <c r="L26" t="str">
        <f>IF($F26="New","",_xlfn.IFNA(VLOOKUP($G26&amp;$H26&amp;$I26&amp;$J26&amp;$K26,'[1]NRCAN 2016'!$J$42:$V$72,HLOOKUP($E26,'[1]NRCAN 2016'!$M$40:$V$41,2,FALSE),FALSE),0))</f>
        <v/>
      </c>
      <c r="M26" t="str">
        <f>IF($F26="New","",_xlfn.IFNA(VLOOKUP($G26&amp;$H26&amp;$I26&amp;$J26&amp;$K26,'[1]NRCAN 2016'!$J$42:$V$72,HLOOKUP($E26,'[1]NRCAN 2016'!$M$40:$V$41,2,FALSE),FALSE),0))</f>
        <v/>
      </c>
      <c r="N26" t="str">
        <f>IF($F26="New","",_xlfn.IFNA(VLOOKUP($G26&amp;$H26&amp;$I26&amp;$J26&amp;$K26,'[1]NRCAN 2016'!$J$42:$V$72,HLOOKUP($E26,'[1]NRCAN 2016'!$M$40:$V$41,2,FALSE),FALSE),0))</f>
        <v/>
      </c>
      <c r="O26" t="str">
        <f>IF($F26="New","",_xlfn.IFNA(VLOOKUP($G26&amp;$H26&amp;$I26&amp;$J26&amp;$K26,'[1]NRCAN 2016'!$J$42:$V$72,HLOOKUP($E26,'[1]NRCAN 2016'!$M$40:$V$41,2,FALSE),FALSE),0))</f>
        <v/>
      </c>
      <c r="P26" t="str">
        <f>IF($F26="New","",_xlfn.IFNA(VLOOKUP($G26&amp;$H26&amp;$I26&amp;$J26&amp;$K26,'[1]NRCAN 2016'!$J$42:$V$72,HLOOKUP($E26,'[1]NRCAN 2016'!$M$40:$V$41,2,FALSE),FALSE),0))</f>
        <v/>
      </c>
      <c r="Q26" t="str">
        <f>IF($F26="New","",_xlfn.IFNA(VLOOKUP($G26&amp;$H26&amp;$I26&amp;$J26&amp;$K26,'[1]NRCAN 2016'!$J$42:$V$72,HLOOKUP($E26,'[1]NRCAN 2016'!$M$40:$V$41,2,FALSE),FALSE),0))</f>
        <v/>
      </c>
      <c r="R26" t="str">
        <f>IF($F26="New","",_xlfn.IFNA(VLOOKUP($G26&amp;$H26&amp;$I26&amp;$J26&amp;$K26,'[1]NRCAN 2016'!$J$42:$V$72,HLOOKUP($E26,'[1]NRCAN 2016'!$M$40:$V$41,2,FALSE),FALSE),0))</f>
        <v/>
      </c>
    </row>
    <row r="27" spans="1:18" x14ac:dyDescent="0.25">
      <c r="A27" t="str">
        <f t="shared" si="0"/>
        <v>COMBDGAERNewWH______STDHFO</v>
      </c>
      <c r="B27" t="str">
        <f t="shared" si="1"/>
        <v>COMBDGAERNewWH</v>
      </c>
      <c r="C27" t="s">
        <v>2615</v>
      </c>
      <c r="D27" t="s">
        <v>2608</v>
      </c>
      <c r="E27" t="s">
        <v>2616</v>
      </c>
      <c r="F27" t="s">
        <v>2643</v>
      </c>
      <c r="G27" t="s">
        <v>2641</v>
      </c>
      <c r="H27" t="s">
        <v>2619</v>
      </c>
      <c r="I27" t="s">
        <v>2619</v>
      </c>
      <c r="J27" t="s">
        <v>2620</v>
      </c>
      <c r="K27" t="s">
        <v>2637</v>
      </c>
      <c r="L27" t="str">
        <f>IF($F27="New","",_xlfn.IFNA(VLOOKUP($G27&amp;$H27&amp;$I27&amp;$J27&amp;$K27,'[1]NRCAN 2016'!$J$42:$V$72,HLOOKUP($E27,'[1]NRCAN 2016'!$M$40:$V$41,2,FALSE),FALSE),0))</f>
        <v/>
      </c>
      <c r="M27" t="str">
        <f>IF($F27="New","",_xlfn.IFNA(VLOOKUP($G27&amp;$H27&amp;$I27&amp;$J27&amp;$K27,'[1]NRCAN 2016'!$J$42:$V$72,HLOOKUP($E27,'[1]NRCAN 2016'!$M$40:$V$41,2,FALSE),FALSE),0))</f>
        <v/>
      </c>
      <c r="N27" t="str">
        <f>IF($F27="New","",_xlfn.IFNA(VLOOKUP($G27&amp;$H27&amp;$I27&amp;$J27&amp;$K27,'[1]NRCAN 2016'!$J$42:$V$72,HLOOKUP($E27,'[1]NRCAN 2016'!$M$40:$V$41,2,FALSE),FALSE),0))</f>
        <v/>
      </c>
      <c r="O27" t="str">
        <f>IF($F27="New","",_xlfn.IFNA(VLOOKUP($G27&amp;$H27&amp;$I27&amp;$J27&amp;$K27,'[1]NRCAN 2016'!$J$42:$V$72,HLOOKUP($E27,'[1]NRCAN 2016'!$M$40:$V$41,2,FALSE),FALSE),0))</f>
        <v/>
      </c>
      <c r="P27" t="str">
        <f>IF($F27="New","",_xlfn.IFNA(VLOOKUP($G27&amp;$H27&amp;$I27&amp;$J27&amp;$K27,'[1]NRCAN 2016'!$J$42:$V$72,HLOOKUP($E27,'[1]NRCAN 2016'!$M$40:$V$41,2,FALSE),FALSE),0))</f>
        <v/>
      </c>
      <c r="Q27" t="str">
        <f>IF($F27="New","",_xlfn.IFNA(VLOOKUP($G27&amp;$H27&amp;$I27&amp;$J27&amp;$K27,'[1]NRCAN 2016'!$J$42:$V$72,HLOOKUP($E27,'[1]NRCAN 2016'!$M$40:$V$41,2,FALSE),FALSE),0))</f>
        <v/>
      </c>
      <c r="R27" t="str">
        <f>IF($F27="New","",_xlfn.IFNA(VLOOKUP($G27&amp;$H27&amp;$I27&amp;$J27&amp;$K27,'[1]NRCAN 2016'!$J$42:$V$72,HLOOKUP($E27,'[1]NRCAN 2016'!$M$40:$V$41,2,FALSE),FALSE),0))</f>
        <v/>
      </c>
    </row>
    <row r="28" spans="1:18" x14ac:dyDescent="0.25">
      <c r="A28" t="str">
        <f t="shared" si="0"/>
        <v>COMBDGAERNewWH______STDKER</v>
      </c>
      <c r="B28" t="str">
        <f t="shared" si="1"/>
        <v>COMBDGAERNewWH</v>
      </c>
      <c r="C28" t="s">
        <v>2615</v>
      </c>
      <c r="D28" t="s">
        <v>2608</v>
      </c>
      <c r="E28" t="s">
        <v>2616</v>
      </c>
      <c r="F28" t="s">
        <v>2643</v>
      </c>
      <c r="G28" t="s">
        <v>2641</v>
      </c>
      <c r="H28" t="s">
        <v>2619</v>
      </c>
      <c r="I28" t="s">
        <v>2619</v>
      </c>
      <c r="J28" t="s">
        <v>2620</v>
      </c>
      <c r="K28" t="s">
        <v>2638</v>
      </c>
      <c r="L28" t="str">
        <f>IF($F28="New","",_xlfn.IFNA(VLOOKUP($G28&amp;$H28&amp;$I28&amp;$J28&amp;$K28,'[1]NRCAN 2016'!$J$42:$V$72,HLOOKUP($E28,'[1]NRCAN 2016'!$M$40:$V$41,2,FALSE),FALSE),0))</f>
        <v/>
      </c>
      <c r="M28" t="str">
        <f>IF($F28="New","",_xlfn.IFNA(VLOOKUP($G28&amp;$H28&amp;$I28&amp;$J28&amp;$K28,'[1]NRCAN 2016'!$J$42:$V$72,HLOOKUP($E28,'[1]NRCAN 2016'!$M$40:$V$41,2,FALSE),FALSE),0))</f>
        <v/>
      </c>
      <c r="N28" t="str">
        <f>IF($F28="New","",_xlfn.IFNA(VLOOKUP($G28&amp;$H28&amp;$I28&amp;$J28&amp;$K28,'[1]NRCAN 2016'!$J$42:$V$72,HLOOKUP($E28,'[1]NRCAN 2016'!$M$40:$V$41,2,FALSE),FALSE),0))</f>
        <v/>
      </c>
      <c r="O28" t="str">
        <f>IF($F28="New","",_xlfn.IFNA(VLOOKUP($G28&amp;$H28&amp;$I28&amp;$J28&amp;$K28,'[1]NRCAN 2016'!$J$42:$V$72,HLOOKUP($E28,'[1]NRCAN 2016'!$M$40:$V$41,2,FALSE),FALSE),0))</f>
        <v/>
      </c>
      <c r="P28" t="str">
        <f>IF($F28="New","",_xlfn.IFNA(VLOOKUP($G28&amp;$H28&amp;$I28&amp;$J28&amp;$K28,'[1]NRCAN 2016'!$J$42:$V$72,HLOOKUP($E28,'[1]NRCAN 2016'!$M$40:$V$41,2,FALSE),FALSE),0))</f>
        <v/>
      </c>
      <c r="Q28" t="str">
        <f>IF($F28="New","",_xlfn.IFNA(VLOOKUP($G28&amp;$H28&amp;$I28&amp;$J28&amp;$K28,'[1]NRCAN 2016'!$J$42:$V$72,HLOOKUP($E28,'[1]NRCAN 2016'!$M$40:$V$41,2,FALSE),FALSE),0))</f>
        <v/>
      </c>
      <c r="R28" t="str">
        <f>IF($F28="New","",_xlfn.IFNA(VLOOKUP($G28&amp;$H28&amp;$I28&amp;$J28&amp;$K28,'[1]NRCAN 2016'!$J$42:$V$72,HLOOKUP($E28,'[1]NRCAN 2016'!$M$40:$V$41,2,FALSE),FALSE),0))</f>
        <v/>
      </c>
    </row>
    <row r="29" spans="1:18" x14ac:dyDescent="0.25">
      <c r="A29" t="str">
        <f t="shared" si="0"/>
        <v>COMBDGAERNewWH______STDLFO</v>
      </c>
      <c r="B29" t="str">
        <f t="shared" si="1"/>
        <v>COMBDGAERNewWH</v>
      </c>
      <c r="C29" t="s">
        <v>2615</v>
      </c>
      <c r="D29" t="s">
        <v>2608</v>
      </c>
      <c r="E29" t="s">
        <v>2616</v>
      </c>
      <c r="F29" t="s">
        <v>2643</v>
      </c>
      <c r="G29" t="s">
        <v>2641</v>
      </c>
      <c r="H29" t="s">
        <v>2619</v>
      </c>
      <c r="I29" t="s">
        <v>2619</v>
      </c>
      <c r="J29" t="s">
        <v>2620</v>
      </c>
      <c r="K29" t="s">
        <v>2639</v>
      </c>
      <c r="L29" t="str">
        <f>IF($F29="New","",_xlfn.IFNA(VLOOKUP($G29&amp;$H29&amp;$I29&amp;$J29&amp;$K29,'[1]NRCAN 2016'!$J$42:$V$72,HLOOKUP($E29,'[1]NRCAN 2016'!$M$40:$V$41,2,FALSE),FALSE),0))</f>
        <v/>
      </c>
      <c r="M29" t="str">
        <f>IF($F29="New","",_xlfn.IFNA(VLOOKUP($G29&amp;$H29&amp;$I29&amp;$J29&amp;$K29,'[1]NRCAN 2016'!$J$42:$V$72,HLOOKUP($E29,'[1]NRCAN 2016'!$M$40:$V$41,2,FALSE),FALSE),0))</f>
        <v/>
      </c>
      <c r="N29" t="str">
        <f>IF($F29="New","",_xlfn.IFNA(VLOOKUP($G29&amp;$H29&amp;$I29&amp;$J29&amp;$K29,'[1]NRCAN 2016'!$J$42:$V$72,HLOOKUP($E29,'[1]NRCAN 2016'!$M$40:$V$41,2,FALSE),FALSE),0))</f>
        <v/>
      </c>
      <c r="O29" t="str">
        <f>IF($F29="New","",_xlfn.IFNA(VLOOKUP($G29&amp;$H29&amp;$I29&amp;$J29&amp;$K29,'[1]NRCAN 2016'!$J$42:$V$72,HLOOKUP($E29,'[1]NRCAN 2016'!$M$40:$V$41,2,FALSE),FALSE),0))</f>
        <v/>
      </c>
      <c r="P29" t="str">
        <f>IF($F29="New","",_xlfn.IFNA(VLOOKUP($G29&amp;$H29&amp;$I29&amp;$J29&amp;$K29,'[1]NRCAN 2016'!$J$42:$V$72,HLOOKUP($E29,'[1]NRCAN 2016'!$M$40:$V$41,2,FALSE),FALSE),0))</f>
        <v/>
      </c>
      <c r="Q29" t="str">
        <f>IF($F29="New","",_xlfn.IFNA(VLOOKUP($G29&amp;$H29&amp;$I29&amp;$J29&amp;$K29,'[1]NRCAN 2016'!$J$42:$V$72,HLOOKUP($E29,'[1]NRCAN 2016'!$M$40:$V$41,2,FALSE),FALSE),0))</f>
        <v/>
      </c>
      <c r="R29" t="str">
        <f>IF($F29="New","",_xlfn.IFNA(VLOOKUP($G29&amp;$H29&amp;$I29&amp;$J29&amp;$K29,'[1]NRCAN 2016'!$J$42:$V$72,HLOOKUP($E29,'[1]NRCAN 2016'!$M$40:$V$41,2,FALSE),FALSE),0))</f>
        <v/>
      </c>
    </row>
    <row r="30" spans="1:18" x14ac:dyDescent="0.25">
      <c r="A30" t="str">
        <f t="shared" si="0"/>
        <v>COMBDGAERNewWH______STDNGA</v>
      </c>
      <c r="B30" t="str">
        <f t="shared" si="1"/>
        <v>COMBDGAERNewWH</v>
      </c>
      <c r="C30" t="s">
        <v>2615</v>
      </c>
      <c r="D30" t="s">
        <v>2608</v>
      </c>
      <c r="E30" t="s">
        <v>2616</v>
      </c>
      <c r="F30" t="s">
        <v>2643</v>
      </c>
      <c r="G30" t="s">
        <v>2641</v>
      </c>
      <c r="H30" t="s">
        <v>2619</v>
      </c>
      <c r="I30" t="s">
        <v>2619</v>
      </c>
      <c r="J30" t="s">
        <v>2620</v>
      </c>
      <c r="K30" t="s">
        <v>2623</v>
      </c>
      <c r="L30" t="str">
        <f>IF($F30="New","",_xlfn.IFNA(VLOOKUP($G30&amp;$H30&amp;$I30&amp;$J30&amp;$K30,'[1]NRCAN 2016'!$J$42:$V$72,HLOOKUP($E30,'[1]NRCAN 2016'!$M$40:$V$41,2,FALSE),FALSE),0))</f>
        <v/>
      </c>
      <c r="M30" t="str">
        <f>IF($F30="New","",_xlfn.IFNA(VLOOKUP($G30&amp;$H30&amp;$I30&amp;$J30&amp;$K30,'[1]NRCAN 2016'!$J$42:$V$72,HLOOKUP($E30,'[1]NRCAN 2016'!$M$40:$V$41,2,FALSE),FALSE),0))</f>
        <v/>
      </c>
      <c r="N30" t="str">
        <f>IF($F30="New","",_xlfn.IFNA(VLOOKUP($G30&amp;$H30&amp;$I30&amp;$J30&amp;$K30,'[1]NRCAN 2016'!$J$42:$V$72,HLOOKUP($E30,'[1]NRCAN 2016'!$M$40:$V$41,2,FALSE),FALSE),0))</f>
        <v/>
      </c>
      <c r="O30" t="str">
        <f>IF($F30="New","",_xlfn.IFNA(VLOOKUP($G30&amp;$H30&amp;$I30&amp;$J30&amp;$K30,'[1]NRCAN 2016'!$J$42:$V$72,HLOOKUP($E30,'[1]NRCAN 2016'!$M$40:$V$41,2,FALSE),FALSE),0))</f>
        <v/>
      </c>
      <c r="P30" t="str">
        <f>IF($F30="New","",_xlfn.IFNA(VLOOKUP($G30&amp;$H30&amp;$I30&amp;$J30&amp;$K30,'[1]NRCAN 2016'!$J$42:$V$72,HLOOKUP($E30,'[1]NRCAN 2016'!$M$40:$V$41,2,FALSE),FALSE),0))</f>
        <v/>
      </c>
      <c r="Q30" t="str">
        <f>IF($F30="New","",_xlfn.IFNA(VLOOKUP($G30&amp;$H30&amp;$I30&amp;$J30&amp;$K30,'[1]NRCAN 2016'!$J$42:$V$72,HLOOKUP($E30,'[1]NRCAN 2016'!$M$40:$V$41,2,FALSE),FALSE),0))</f>
        <v/>
      </c>
      <c r="R30" t="str">
        <f>IF($F30="New","",_xlfn.IFNA(VLOOKUP($G30&amp;$H30&amp;$I30&amp;$J30&amp;$K30,'[1]NRCAN 2016'!$J$42:$V$72,HLOOKUP($E30,'[1]NRCAN 2016'!$M$40:$V$41,2,FALSE),FALSE),0))</f>
        <v/>
      </c>
    </row>
    <row r="31" spans="1:18" x14ac:dyDescent="0.25">
      <c r="A31" t="str">
        <f t="shared" si="0"/>
        <v>COMBDGAERNewWH______STDPRO</v>
      </c>
      <c r="B31" t="str">
        <f t="shared" si="1"/>
        <v>COMBDGAERNewWH</v>
      </c>
      <c r="C31" t="s">
        <v>2615</v>
      </c>
      <c r="D31" t="s">
        <v>2608</v>
      </c>
      <c r="E31" t="s">
        <v>2616</v>
      </c>
      <c r="F31" t="s">
        <v>2643</v>
      </c>
      <c r="G31" t="s">
        <v>2641</v>
      </c>
      <c r="H31" t="s">
        <v>2619</v>
      </c>
      <c r="I31" t="s">
        <v>2619</v>
      </c>
      <c r="J31" t="s">
        <v>2620</v>
      </c>
      <c r="K31" t="s">
        <v>2624</v>
      </c>
      <c r="L31" t="str">
        <f>IF($F31="New","",_xlfn.IFNA(VLOOKUP($G31&amp;$H31&amp;$I31&amp;$J31&amp;$K31,'[1]NRCAN 2016'!$J$42:$V$72,HLOOKUP($E31,'[1]NRCAN 2016'!$M$40:$V$41,2,FALSE),FALSE),0))</f>
        <v/>
      </c>
      <c r="M31" t="str">
        <f>IF($F31="New","",_xlfn.IFNA(VLOOKUP($G31&amp;$H31&amp;$I31&amp;$J31&amp;$K31,'[1]NRCAN 2016'!$J$42:$V$72,HLOOKUP($E31,'[1]NRCAN 2016'!$M$40:$V$41,2,FALSE),FALSE),0))</f>
        <v/>
      </c>
      <c r="N31" t="str">
        <f>IF($F31="New","",_xlfn.IFNA(VLOOKUP($G31&amp;$H31&amp;$I31&amp;$J31&amp;$K31,'[1]NRCAN 2016'!$J$42:$V$72,HLOOKUP($E31,'[1]NRCAN 2016'!$M$40:$V$41,2,FALSE),FALSE),0))</f>
        <v/>
      </c>
      <c r="O31" t="str">
        <f>IF($F31="New","",_xlfn.IFNA(VLOOKUP($G31&amp;$H31&amp;$I31&amp;$J31&amp;$K31,'[1]NRCAN 2016'!$J$42:$V$72,HLOOKUP($E31,'[1]NRCAN 2016'!$M$40:$V$41,2,FALSE),FALSE),0))</f>
        <v/>
      </c>
      <c r="P31" t="str">
        <f>IF($F31="New","",_xlfn.IFNA(VLOOKUP($G31&amp;$H31&amp;$I31&amp;$J31&amp;$K31,'[1]NRCAN 2016'!$J$42:$V$72,HLOOKUP($E31,'[1]NRCAN 2016'!$M$40:$V$41,2,FALSE),FALSE),0))</f>
        <v/>
      </c>
      <c r="Q31" t="str">
        <f>IF($F31="New","",_xlfn.IFNA(VLOOKUP($G31&amp;$H31&amp;$I31&amp;$J31&amp;$K31,'[1]NRCAN 2016'!$J$42:$V$72,HLOOKUP($E31,'[1]NRCAN 2016'!$M$40:$V$41,2,FALSE),FALSE),0))</f>
        <v/>
      </c>
      <c r="R31" t="str">
        <f>IF($F31="New","",_xlfn.IFNA(VLOOKUP($G31&amp;$H31&amp;$I31&amp;$J31&amp;$K31,'[1]NRCAN 2016'!$J$42:$V$72,HLOOKUP($E31,'[1]NRCAN 2016'!$M$40:$V$41,2,FALSE),FALSE),0))</f>
        <v/>
      </c>
    </row>
    <row r="32" spans="1:18" x14ac:dyDescent="0.25">
      <c r="A32" t="str">
        <f t="shared" si="0"/>
        <v>COMBDGAEROldAE______STDELC</v>
      </c>
      <c r="B32" t="str">
        <f t="shared" si="1"/>
        <v>COMBDGAEROldAE</v>
      </c>
      <c r="C32" t="s">
        <v>2615</v>
      </c>
      <c r="D32" t="s">
        <v>2608</v>
      </c>
      <c r="E32" t="s">
        <v>2616</v>
      </c>
      <c r="F32" t="s">
        <v>2617</v>
      </c>
      <c r="G32" t="s">
        <v>2622</v>
      </c>
      <c r="H32" t="s">
        <v>2619</v>
      </c>
      <c r="I32" t="s">
        <v>2619</v>
      </c>
      <c r="J32" t="s">
        <v>2620</v>
      </c>
      <c r="K32" t="s">
        <v>2621</v>
      </c>
      <c r="L32">
        <f>IF($F32="New","",_xlfn.IFNA(VLOOKUP($G32&amp;$H32&amp;$I32&amp;$J32&amp;$K32,'[1]NRCAN 2016'!$J$42:$V$72,HLOOKUP($E32,'[1]NRCAN 2016'!$M$40:$V$41,2,FALSE),FALSE),0))</f>
        <v>0.96517467629222709</v>
      </c>
      <c r="M32">
        <f>IF($F32="New","",_xlfn.IFNA(VLOOKUP($G32&amp;$H32&amp;$I32&amp;$J32&amp;$K32,'[1]NRCAN 2016'!$J$42:$V$72,HLOOKUP($E32,'[1]NRCAN 2016'!$M$40:$V$41,2,FALSE),FALSE),0))</f>
        <v>0.96517467629222709</v>
      </c>
      <c r="N32">
        <f>IF($F32="New","",_xlfn.IFNA(VLOOKUP($G32&amp;$H32&amp;$I32&amp;$J32&amp;$K32,'[1]NRCAN 2016'!$J$42:$V$72,HLOOKUP($E32,'[1]NRCAN 2016'!$M$40:$V$41,2,FALSE),FALSE),0))</f>
        <v>0.96517467629222709</v>
      </c>
      <c r="O32">
        <f>IF($F32="New","",_xlfn.IFNA(VLOOKUP($G32&amp;$H32&amp;$I32&amp;$J32&amp;$K32,'[1]NRCAN 2016'!$J$42:$V$72,HLOOKUP($E32,'[1]NRCAN 2016'!$M$40:$V$41,2,FALSE),FALSE),0))</f>
        <v>0.96517467629222709</v>
      </c>
      <c r="P32">
        <f>IF($F32="New","",_xlfn.IFNA(VLOOKUP($G32&amp;$H32&amp;$I32&amp;$J32&amp;$K32,'[1]NRCAN 2016'!$J$42:$V$72,HLOOKUP($E32,'[1]NRCAN 2016'!$M$40:$V$41,2,FALSE),FALSE),0))</f>
        <v>0.96517467629222709</v>
      </c>
      <c r="Q32">
        <f>IF($F32="New","",_xlfn.IFNA(VLOOKUP($G32&amp;$H32&amp;$I32&amp;$J32&amp;$K32,'[1]NRCAN 2016'!$J$42:$V$72,HLOOKUP($E32,'[1]NRCAN 2016'!$M$40:$V$41,2,FALSE),FALSE),0))</f>
        <v>0.96517467629222709</v>
      </c>
      <c r="R32">
        <f>IF($F32="New","",_xlfn.IFNA(VLOOKUP($G32&amp;$H32&amp;$I32&amp;$J32&amp;$K32,'[1]NRCAN 2016'!$J$42:$V$72,HLOOKUP($E32,'[1]NRCAN 2016'!$M$40:$V$41,2,FALSE),FALSE),0))</f>
        <v>0.96517467629222709</v>
      </c>
    </row>
    <row r="33" spans="1:18" x14ac:dyDescent="0.25">
      <c r="A33" t="str">
        <f t="shared" si="0"/>
        <v>COMBDGAEROldAE______STDNGA</v>
      </c>
      <c r="B33" t="str">
        <f t="shared" si="1"/>
        <v>COMBDGAEROldAE</v>
      </c>
      <c r="C33" t="s">
        <v>2615</v>
      </c>
      <c r="D33" t="s">
        <v>2608</v>
      </c>
      <c r="E33" t="s">
        <v>2616</v>
      </c>
      <c r="F33" t="s">
        <v>2617</v>
      </c>
      <c r="G33" t="s">
        <v>2622</v>
      </c>
      <c r="H33" t="s">
        <v>2619</v>
      </c>
      <c r="I33" t="s">
        <v>2619</v>
      </c>
      <c r="J33" t="s">
        <v>2620</v>
      </c>
      <c r="K33" t="s">
        <v>2623</v>
      </c>
      <c r="L33">
        <f>IF($F33="New","",_xlfn.IFNA(VLOOKUP($G33&amp;$H33&amp;$I33&amp;$J33&amp;$K33,'[1]NRCAN 2016'!$J$42:$V$72,HLOOKUP($E33,'[1]NRCAN 2016'!$M$40:$V$41,2,FALSE),FALSE),0))</f>
        <v>1.9957616359181262E-2</v>
      </c>
      <c r="M33">
        <f>IF($F33="New","",_xlfn.IFNA(VLOOKUP($G33&amp;$H33&amp;$I33&amp;$J33&amp;$K33,'[1]NRCAN 2016'!$J$42:$V$72,HLOOKUP($E33,'[1]NRCAN 2016'!$M$40:$V$41,2,FALSE),FALSE),0))</f>
        <v>1.9957616359181262E-2</v>
      </c>
      <c r="N33">
        <f>IF($F33="New","",_xlfn.IFNA(VLOOKUP($G33&amp;$H33&amp;$I33&amp;$J33&amp;$K33,'[1]NRCAN 2016'!$J$42:$V$72,HLOOKUP($E33,'[1]NRCAN 2016'!$M$40:$V$41,2,FALSE),FALSE),0))</f>
        <v>1.9957616359181262E-2</v>
      </c>
      <c r="O33">
        <f>IF($F33="New","",_xlfn.IFNA(VLOOKUP($G33&amp;$H33&amp;$I33&amp;$J33&amp;$K33,'[1]NRCAN 2016'!$J$42:$V$72,HLOOKUP($E33,'[1]NRCAN 2016'!$M$40:$V$41,2,FALSE),FALSE),0))</f>
        <v>1.9957616359181262E-2</v>
      </c>
      <c r="P33">
        <f>IF($F33="New","",_xlfn.IFNA(VLOOKUP($G33&amp;$H33&amp;$I33&amp;$J33&amp;$K33,'[1]NRCAN 2016'!$J$42:$V$72,HLOOKUP($E33,'[1]NRCAN 2016'!$M$40:$V$41,2,FALSE),FALSE),0))</f>
        <v>1.9957616359181262E-2</v>
      </c>
      <c r="Q33">
        <f>IF($F33="New","",_xlfn.IFNA(VLOOKUP($G33&amp;$H33&amp;$I33&amp;$J33&amp;$K33,'[1]NRCAN 2016'!$J$42:$V$72,HLOOKUP($E33,'[1]NRCAN 2016'!$M$40:$V$41,2,FALSE),FALSE),0))</f>
        <v>1.9957616359181262E-2</v>
      </c>
      <c r="R33">
        <f>IF($F33="New","",_xlfn.IFNA(VLOOKUP($G33&amp;$H33&amp;$I33&amp;$J33&amp;$K33,'[1]NRCAN 2016'!$J$42:$V$72,HLOOKUP($E33,'[1]NRCAN 2016'!$M$40:$V$41,2,FALSE),FALSE),0))</f>
        <v>1.9957616359181262E-2</v>
      </c>
    </row>
    <row r="34" spans="1:18" x14ac:dyDescent="0.25">
      <c r="A34" t="str">
        <f t="shared" si="0"/>
        <v>COMBDGAEROldAE______STDPRO</v>
      </c>
      <c r="B34" t="str">
        <f t="shared" si="1"/>
        <v>COMBDGAEROldAE</v>
      </c>
      <c r="C34" t="s">
        <v>2615</v>
      </c>
      <c r="D34" t="s">
        <v>2608</v>
      </c>
      <c r="E34" t="s">
        <v>2616</v>
      </c>
      <c r="F34" t="s">
        <v>2617</v>
      </c>
      <c r="G34" t="s">
        <v>2622</v>
      </c>
      <c r="H34" t="s">
        <v>2619</v>
      </c>
      <c r="I34" t="s">
        <v>2619</v>
      </c>
      <c r="J34" t="s">
        <v>2620</v>
      </c>
      <c r="K34" t="s">
        <v>2624</v>
      </c>
      <c r="L34">
        <f>IF($F34="New","",_xlfn.IFNA(VLOOKUP($G34&amp;$H34&amp;$I34&amp;$J34&amp;$K34,'[1]NRCAN 2016'!$J$42:$V$72,HLOOKUP($E34,'[1]NRCAN 2016'!$M$40:$V$41,2,FALSE),FALSE),0))</f>
        <v>1.4867707348591665E-2</v>
      </c>
      <c r="M34">
        <f>IF($F34="New","",_xlfn.IFNA(VLOOKUP($G34&amp;$H34&amp;$I34&amp;$J34&amp;$K34,'[1]NRCAN 2016'!$J$42:$V$72,HLOOKUP($E34,'[1]NRCAN 2016'!$M$40:$V$41,2,FALSE),FALSE),0))</f>
        <v>1.4867707348591665E-2</v>
      </c>
      <c r="N34">
        <f>IF($F34="New","",_xlfn.IFNA(VLOOKUP($G34&amp;$H34&amp;$I34&amp;$J34&amp;$K34,'[1]NRCAN 2016'!$J$42:$V$72,HLOOKUP($E34,'[1]NRCAN 2016'!$M$40:$V$41,2,FALSE),FALSE),0))</f>
        <v>1.4867707348591665E-2</v>
      </c>
      <c r="O34">
        <f>IF($F34="New","",_xlfn.IFNA(VLOOKUP($G34&amp;$H34&amp;$I34&amp;$J34&amp;$K34,'[1]NRCAN 2016'!$J$42:$V$72,HLOOKUP($E34,'[1]NRCAN 2016'!$M$40:$V$41,2,FALSE),FALSE),0))</f>
        <v>1.4867707348591665E-2</v>
      </c>
      <c r="P34">
        <f>IF($F34="New","",_xlfn.IFNA(VLOOKUP($G34&amp;$H34&amp;$I34&amp;$J34&amp;$K34,'[1]NRCAN 2016'!$J$42:$V$72,HLOOKUP($E34,'[1]NRCAN 2016'!$M$40:$V$41,2,FALSE),FALSE),0))</f>
        <v>1.4867707348591665E-2</v>
      </c>
      <c r="Q34">
        <f>IF($F34="New","",_xlfn.IFNA(VLOOKUP($G34&amp;$H34&amp;$I34&amp;$J34&amp;$K34,'[1]NRCAN 2016'!$J$42:$V$72,HLOOKUP($E34,'[1]NRCAN 2016'!$M$40:$V$41,2,FALSE),FALSE),0))</f>
        <v>1.4867707348591665E-2</v>
      </c>
      <c r="R34">
        <f>IF($F34="New","",_xlfn.IFNA(VLOOKUP($G34&amp;$H34&amp;$I34&amp;$J34&amp;$K34,'[1]NRCAN 2016'!$J$42:$V$72,HLOOKUP($E34,'[1]NRCAN 2016'!$M$40:$V$41,2,FALSE),FALSE),0))</f>
        <v>1.4867707348591665E-2</v>
      </c>
    </row>
    <row r="35" spans="1:18" x14ac:dyDescent="0.25">
      <c r="A35" t="str">
        <f t="shared" si="0"/>
        <v>COMBDGAEROldAM______STDELC</v>
      </c>
      <c r="B35" t="str">
        <f t="shared" si="1"/>
        <v>COMBDGAEROldAM</v>
      </c>
      <c r="C35" t="s">
        <v>2615</v>
      </c>
      <c r="D35" t="s">
        <v>2608</v>
      </c>
      <c r="E35" t="s">
        <v>2616</v>
      </c>
      <c r="F35" t="s">
        <v>2617</v>
      </c>
      <c r="G35" t="s">
        <v>2618</v>
      </c>
      <c r="H35" t="s">
        <v>2619</v>
      </c>
      <c r="I35" t="s">
        <v>2619</v>
      </c>
      <c r="J35" t="s">
        <v>2620</v>
      </c>
      <c r="K35" t="s">
        <v>2621</v>
      </c>
      <c r="L35">
        <f>IF($F35="New","",_xlfn.IFNA(VLOOKUP($G35&amp;$H35&amp;$I35&amp;$J35&amp;$K35,'[1]NRCAN 2016'!$J$42:$V$72,HLOOKUP($E35,'[1]NRCAN 2016'!$M$40:$V$41,2,FALSE),FALSE),0))</f>
        <v>1</v>
      </c>
      <c r="M35">
        <f>IF($F35="New","",_xlfn.IFNA(VLOOKUP($G35&amp;$H35&amp;$I35&amp;$J35&amp;$K35,'[1]NRCAN 2016'!$J$42:$V$72,HLOOKUP($E35,'[1]NRCAN 2016'!$M$40:$V$41,2,FALSE),FALSE),0))</f>
        <v>1</v>
      </c>
      <c r="N35">
        <f>IF($F35="New","",_xlfn.IFNA(VLOOKUP($G35&amp;$H35&amp;$I35&amp;$J35&amp;$K35,'[1]NRCAN 2016'!$J$42:$V$72,HLOOKUP($E35,'[1]NRCAN 2016'!$M$40:$V$41,2,FALSE),FALSE),0))</f>
        <v>1</v>
      </c>
      <c r="O35">
        <f>IF($F35="New","",_xlfn.IFNA(VLOOKUP($G35&amp;$H35&amp;$I35&amp;$J35&amp;$K35,'[1]NRCAN 2016'!$J$42:$V$72,HLOOKUP($E35,'[1]NRCAN 2016'!$M$40:$V$41,2,FALSE),FALSE),0))</f>
        <v>1</v>
      </c>
      <c r="P35">
        <f>IF($F35="New","",_xlfn.IFNA(VLOOKUP($G35&amp;$H35&amp;$I35&amp;$J35&amp;$K35,'[1]NRCAN 2016'!$J$42:$V$72,HLOOKUP($E35,'[1]NRCAN 2016'!$M$40:$V$41,2,FALSE),FALSE),0))</f>
        <v>1</v>
      </c>
      <c r="Q35">
        <f>IF($F35="New","",_xlfn.IFNA(VLOOKUP($G35&amp;$H35&amp;$I35&amp;$J35&amp;$K35,'[1]NRCAN 2016'!$J$42:$V$72,HLOOKUP($E35,'[1]NRCAN 2016'!$M$40:$V$41,2,FALSE),FALSE),0))</f>
        <v>1</v>
      </c>
      <c r="R35">
        <f>IF($F35="New","",_xlfn.IFNA(VLOOKUP($G35&amp;$H35&amp;$I35&amp;$J35&amp;$K35,'[1]NRCAN 2016'!$J$42:$V$72,HLOOKUP($E35,'[1]NRCAN 2016'!$M$40:$V$41,2,FALSE),FALSE),0))</f>
        <v>1</v>
      </c>
    </row>
    <row r="36" spans="1:18" x14ac:dyDescent="0.25">
      <c r="A36" t="str">
        <f t="shared" si="0"/>
        <v>COMBDGAEROldLIFLC___STDELC</v>
      </c>
      <c r="B36" t="str">
        <f t="shared" si="1"/>
        <v>COMBDGAEROldLI</v>
      </c>
      <c r="C36" t="s">
        <v>2615</v>
      </c>
      <c r="D36" t="s">
        <v>2608</v>
      </c>
      <c r="E36" t="s">
        <v>2616</v>
      </c>
      <c r="F36" t="s">
        <v>2617</v>
      </c>
      <c r="G36" t="s">
        <v>2625</v>
      </c>
      <c r="H36" t="s">
        <v>2626</v>
      </c>
      <c r="I36" t="s">
        <v>2619</v>
      </c>
      <c r="J36" t="s">
        <v>2620</v>
      </c>
      <c r="K36" t="s">
        <v>2621</v>
      </c>
      <c r="L36">
        <f>IF($F36="New","",_xlfn.IFNA(VLOOKUP($G36&amp;$H36&amp;$I36&amp;$J36&amp;$K36,'[1]NRCAN 2016'!$J$42:$V$72,HLOOKUP($E36,'[1]NRCAN 2016'!$M$40:$V$41,2,FALSE),FALSE),0))</f>
        <v>5.7404593478355748E-2</v>
      </c>
      <c r="M36">
        <f>IF($F36="New","",_xlfn.IFNA(VLOOKUP($G36&amp;$H36&amp;$I36&amp;$J36&amp;$K36,'[1]NRCAN 2016'!$J$42:$V$72,HLOOKUP($E36,'[1]NRCAN 2016'!$M$40:$V$41,2,FALSE),FALSE),0))</f>
        <v>5.7404593478355748E-2</v>
      </c>
      <c r="N36">
        <f>IF($F36="New","",_xlfn.IFNA(VLOOKUP($G36&amp;$H36&amp;$I36&amp;$J36&amp;$K36,'[1]NRCAN 2016'!$J$42:$V$72,HLOOKUP($E36,'[1]NRCAN 2016'!$M$40:$V$41,2,FALSE),FALSE),0))</f>
        <v>5.7404593478355748E-2</v>
      </c>
      <c r="O36">
        <f>IF($F36="New","",_xlfn.IFNA(VLOOKUP($G36&amp;$H36&amp;$I36&amp;$J36&amp;$K36,'[1]NRCAN 2016'!$J$42:$V$72,HLOOKUP($E36,'[1]NRCAN 2016'!$M$40:$V$41,2,FALSE),FALSE),0))</f>
        <v>5.7404593478355748E-2</v>
      </c>
      <c r="P36">
        <f>IF($F36="New","",_xlfn.IFNA(VLOOKUP($G36&amp;$H36&amp;$I36&amp;$J36&amp;$K36,'[1]NRCAN 2016'!$J$42:$V$72,HLOOKUP($E36,'[1]NRCAN 2016'!$M$40:$V$41,2,FALSE),FALSE),0))</f>
        <v>5.7404593478355748E-2</v>
      </c>
      <c r="Q36">
        <f>IF($F36="New","",_xlfn.IFNA(VLOOKUP($G36&amp;$H36&amp;$I36&amp;$J36&amp;$K36,'[1]NRCAN 2016'!$J$42:$V$72,HLOOKUP($E36,'[1]NRCAN 2016'!$M$40:$V$41,2,FALSE),FALSE),0))</f>
        <v>5.7404593478355748E-2</v>
      </c>
      <c r="R36">
        <f>IF($F36="New","",_xlfn.IFNA(VLOOKUP($G36&amp;$H36&amp;$I36&amp;$J36&amp;$K36,'[1]NRCAN 2016'!$J$42:$V$72,HLOOKUP($E36,'[1]NRCAN 2016'!$M$40:$V$41,2,FALSE),FALSE),0))</f>
        <v>5.7404593478355748E-2</v>
      </c>
    </row>
    <row r="37" spans="1:18" x14ac:dyDescent="0.25">
      <c r="A37" t="str">
        <f t="shared" si="0"/>
        <v>COMBDGAEROldLIFLU___STDELC</v>
      </c>
      <c r="B37" t="str">
        <f t="shared" si="1"/>
        <v>COMBDGAEROldLI</v>
      </c>
      <c r="C37" t="s">
        <v>2615</v>
      </c>
      <c r="D37" t="s">
        <v>2608</v>
      </c>
      <c r="E37" t="s">
        <v>2616</v>
      </c>
      <c r="F37" t="s">
        <v>2617</v>
      </c>
      <c r="G37" t="s">
        <v>2625</v>
      </c>
      <c r="H37" t="s">
        <v>2627</v>
      </c>
      <c r="I37" t="s">
        <v>2619</v>
      </c>
      <c r="J37" t="s">
        <v>2620</v>
      </c>
      <c r="K37" t="s">
        <v>2621</v>
      </c>
      <c r="L37">
        <f>IF($F37="New","",_xlfn.IFNA(VLOOKUP($G37&amp;$H37&amp;$I37&amp;$J37&amp;$K37,'[1]NRCAN 2016'!$J$42:$V$72,HLOOKUP($E37,'[1]NRCAN 2016'!$M$40:$V$41,2,FALSE),FALSE),0))</f>
        <v>0.41991168524080263</v>
      </c>
      <c r="M37">
        <f>IF($F37="New","",_xlfn.IFNA(VLOOKUP($G37&amp;$H37&amp;$I37&amp;$J37&amp;$K37,'[1]NRCAN 2016'!$J$42:$V$72,HLOOKUP($E37,'[1]NRCAN 2016'!$M$40:$V$41,2,FALSE),FALSE),0))</f>
        <v>0.41991168524080263</v>
      </c>
      <c r="N37">
        <f>IF($F37="New","",_xlfn.IFNA(VLOOKUP($G37&amp;$H37&amp;$I37&amp;$J37&amp;$K37,'[1]NRCAN 2016'!$J$42:$V$72,HLOOKUP($E37,'[1]NRCAN 2016'!$M$40:$V$41,2,FALSE),FALSE),0))</f>
        <v>0.41991168524080263</v>
      </c>
      <c r="O37">
        <f>IF($F37="New","",_xlfn.IFNA(VLOOKUP($G37&amp;$H37&amp;$I37&amp;$J37&amp;$K37,'[1]NRCAN 2016'!$J$42:$V$72,HLOOKUP($E37,'[1]NRCAN 2016'!$M$40:$V$41,2,FALSE),FALSE),0))</f>
        <v>0.41991168524080263</v>
      </c>
      <c r="P37">
        <f>IF($F37="New","",_xlfn.IFNA(VLOOKUP($G37&amp;$H37&amp;$I37&amp;$J37&amp;$K37,'[1]NRCAN 2016'!$J$42:$V$72,HLOOKUP($E37,'[1]NRCAN 2016'!$M$40:$V$41,2,FALSE),FALSE),0))</f>
        <v>0.41991168524080263</v>
      </c>
      <c r="Q37">
        <f>IF($F37="New","",_xlfn.IFNA(VLOOKUP($G37&amp;$H37&amp;$I37&amp;$J37&amp;$K37,'[1]NRCAN 2016'!$J$42:$V$72,HLOOKUP($E37,'[1]NRCAN 2016'!$M$40:$V$41,2,FALSE),FALSE),0))</f>
        <v>0.41991168524080263</v>
      </c>
      <c r="R37">
        <f>IF($F37="New","",_xlfn.IFNA(VLOOKUP($G37&amp;$H37&amp;$I37&amp;$J37&amp;$K37,'[1]NRCAN 2016'!$J$42:$V$72,HLOOKUP($E37,'[1]NRCAN 2016'!$M$40:$V$41,2,FALSE),FALSE),0))</f>
        <v>0.41991168524080263</v>
      </c>
    </row>
    <row r="38" spans="1:18" x14ac:dyDescent="0.25">
      <c r="A38" t="str">
        <f t="shared" si="0"/>
        <v>COMBDGAEROldLIHAL___STDELC</v>
      </c>
      <c r="B38" t="str">
        <f t="shared" si="1"/>
        <v>COMBDGAEROldLI</v>
      </c>
      <c r="C38" t="s">
        <v>2615</v>
      </c>
      <c r="D38" t="s">
        <v>2608</v>
      </c>
      <c r="E38" t="s">
        <v>2616</v>
      </c>
      <c r="F38" t="s">
        <v>2617</v>
      </c>
      <c r="G38" t="s">
        <v>2625</v>
      </c>
      <c r="H38" t="s">
        <v>2628</v>
      </c>
      <c r="I38" t="s">
        <v>2619</v>
      </c>
      <c r="J38" t="s">
        <v>2620</v>
      </c>
      <c r="K38" t="s">
        <v>2621</v>
      </c>
      <c r="L38">
        <f>IF($F38="New","",_xlfn.IFNA(VLOOKUP($G38&amp;$H38&amp;$I38&amp;$J38&amp;$K38,'[1]NRCAN 2016'!$J$42:$V$72,HLOOKUP($E38,'[1]NRCAN 2016'!$M$40:$V$41,2,FALSE),FALSE),0))</f>
        <v>0.12322408382364025</v>
      </c>
      <c r="M38">
        <f>IF($F38="New","",_xlfn.IFNA(VLOOKUP($G38&amp;$H38&amp;$I38&amp;$J38&amp;$K38,'[1]NRCAN 2016'!$J$42:$V$72,HLOOKUP($E38,'[1]NRCAN 2016'!$M$40:$V$41,2,FALSE),FALSE),0))</f>
        <v>0.12322408382364025</v>
      </c>
      <c r="N38">
        <f>IF($F38="New","",_xlfn.IFNA(VLOOKUP($G38&amp;$H38&amp;$I38&amp;$J38&amp;$K38,'[1]NRCAN 2016'!$J$42:$V$72,HLOOKUP($E38,'[1]NRCAN 2016'!$M$40:$V$41,2,FALSE),FALSE),0))</f>
        <v>0.12322408382364025</v>
      </c>
      <c r="O38">
        <f>IF($F38="New","",_xlfn.IFNA(VLOOKUP($G38&amp;$H38&amp;$I38&amp;$J38&amp;$K38,'[1]NRCAN 2016'!$J$42:$V$72,HLOOKUP($E38,'[1]NRCAN 2016'!$M$40:$V$41,2,FALSE),FALSE),0))</f>
        <v>0.12322408382364025</v>
      </c>
      <c r="P38">
        <f>IF($F38="New","",_xlfn.IFNA(VLOOKUP($G38&amp;$H38&amp;$I38&amp;$J38&amp;$K38,'[1]NRCAN 2016'!$J$42:$V$72,HLOOKUP($E38,'[1]NRCAN 2016'!$M$40:$V$41,2,FALSE),FALSE),0))</f>
        <v>0.12322408382364025</v>
      </c>
      <c r="Q38">
        <f>IF($F38="New","",_xlfn.IFNA(VLOOKUP($G38&amp;$H38&amp;$I38&amp;$J38&amp;$K38,'[1]NRCAN 2016'!$J$42:$V$72,HLOOKUP($E38,'[1]NRCAN 2016'!$M$40:$V$41,2,FALSE),FALSE),0))</f>
        <v>0.12322408382364025</v>
      </c>
      <c r="R38">
        <f>IF($F38="New","",_xlfn.IFNA(VLOOKUP($G38&amp;$H38&amp;$I38&amp;$J38&amp;$K38,'[1]NRCAN 2016'!$J$42:$V$72,HLOOKUP($E38,'[1]NRCAN 2016'!$M$40:$V$41,2,FALSE),FALSE),0))</f>
        <v>0.12322408382364025</v>
      </c>
    </row>
    <row r="39" spans="1:18" x14ac:dyDescent="0.25">
      <c r="A39" t="str">
        <f t="shared" si="0"/>
        <v>COMBDGAEROldLIINC___STDELC</v>
      </c>
      <c r="B39" t="str">
        <f t="shared" si="1"/>
        <v>COMBDGAEROldLI</v>
      </c>
      <c r="C39" t="s">
        <v>2615</v>
      </c>
      <c r="D39" t="s">
        <v>2608</v>
      </c>
      <c r="E39" t="s">
        <v>2616</v>
      </c>
      <c r="F39" t="s">
        <v>2617</v>
      </c>
      <c r="G39" t="s">
        <v>2625</v>
      </c>
      <c r="H39" t="s">
        <v>2629</v>
      </c>
      <c r="I39" t="s">
        <v>2619</v>
      </c>
      <c r="J39" t="s">
        <v>2620</v>
      </c>
      <c r="K39" t="s">
        <v>2621</v>
      </c>
      <c r="L39">
        <f>IF($F39="New","",_xlfn.IFNA(VLOOKUP($G39&amp;$H39&amp;$I39&amp;$J39&amp;$K39,'[1]NRCAN 2016'!$J$42:$V$72,HLOOKUP($E39,'[1]NRCAN 2016'!$M$40:$V$41,2,FALSE),FALSE),0))</f>
        <v>0.39576993727509685</v>
      </c>
      <c r="M39">
        <f>IF($F39="New","",_xlfn.IFNA(VLOOKUP($G39&amp;$H39&amp;$I39&amp;$J39&amp;$K39,'[1]NRCAN 2016'!$J$42:$V$72,HLOOKUP($E39,'[1]NRCAN 2016'!$M$40:$V$41,2,FALSE),FALSE),0))</f>
        <v>0.39576993727509685</v>
      </c>
      <c r="N39">
        <f>IF($F39="New","",_xlfn.IFNA(VLOOKUP($G39&amp;$H39&amp;$I39&amp;$J39&amp;$K39,'[1]NRCAN 2016'!$J$42:$V$72,HLOOKUP($E39,'[1]NRCAN 2016'!$M$40:$V$41,2,FALSE),FALSE),0))</f>
        <v>0.39576993727509685</v>
      </c>
      <c r="O39">
        <f>IF($F39="New","",_xlfn.IFNA(VLOOKUP($G39&amp;$H39&amp;$I39&amp;$J39&amp;$K39,'[1]NRCAN 2016'!$J$42:$V$72,HLOOKUP($E39,'[1]NRCAN 2016'!$M$40:$V$41,2,FALSE),FALSE),0))</f>
        <v>0.39576993727509685</v>
      </c>
      <c r="P39">
        <f>IF($F39="New","",_xlfn.IFNA(VLOOKUP($G39&amp;$H39&amp;$I39&amp;$J39&amp;$K39,'[1]NRCAN 2016'!$J$42:$V$72,HLOOKUP($E39,'[1]NRCAN 2016'!$M$40:$V$41,2,FALSE),FALSE),0))</f>
        <v>0.39576993727509685</v>
      </c>
      <c r="Q39">
        <f>IF($F39="New","",_xlfn.IFNA(VLOOKUP($G39&amp;$H39&amp;$I39&amp;$J39&amp;$K39,'[1]NRCAN 2016'!$J$42:$V$72,HLOOKUP($E39,'[1]NRCAN 2016'!$M$40:$V$41,2,FALSE),FALSE),0))</f>
        <v>0.39576993727509685</v>
      </c>
      <c r="R39">
        <f>IF($F39="New","",_xlfn.IFNA(VLOOKUP($G39&amp;$H39&amp;$I39&amp;$J39&amp;$K39,'[1]NRCAN 2016'!$J$42:$V$72,HLOOKUP($E39,'[1]NRCAN 2016'!$M$40:$V$41,2,FALSE),FALSE),0))</f>
        <v>0.39576993727509685</v>
      </c>
    </row>
    <row r="40" spans="1:18" x14ac:dyDescent="0.25">
      <c r="A40" t="str">
        <f t="shared" si="0"/>
        <v>COMBDGAEROldLILED___STDELC</v>
      </c>
      <c r="B40" t="str">
        <f t="shared" si="1"/>
        <v>COMBDGAEROldLI</v>
      </c>
      <c r="C40" t="s">
        <v>2615</v>
      </c>
      <c r="D40" t="s">
        <v>2608</v>
      </c>
      <c r="E40" t="s">
        <v>2616</v>
      </c>
      <c r="F40" t="s">
        <v>2617</v>
      </c>
      <c r="G40" t="s">
        <v>2625</v>
      </c>
      <c r="H40" t="s">
        <v>2630</v>
      </c>
      <c r="I40" t="s">
        <v>2619</v>
      </c>
      <c r="J40" t="s">
        <v>2620</v>
      </c>
      <c r="K40" t="s">
        <v>2621</v>
      </c>
      <c r="L40">
        <f>IF($F40="New","",_xlfn.IFNA(VLOOKUP($G40&amp;$H40&amp;$I40&amp;$J40&amp;$K40,'[1]NRCAN 2016'!$J$42:$V$72,HLOOKUP($E40,'[1]NRCAN 2016'!$M$40:$V$41,2,FALSE),FALSE),0))</f>
        <v>1.8448500910522674E-3</v>
      </c>
      <c r="M40">
        <f>IF($F40="New","",_xlfn.IFNA(VLOOKUP($G40&amp;$H40&amp;$I40&amp;$J40&amp;$K40,'[1]NRCAN 2016'!$J$42:$V$72,HLOOKUP($E40,'[1]NRCAN 2016'!$M$40:$V$41,2,FALSE),FALSE),0))</f>
        <v>1.8448500910522674E-3</v>
      </c>
      <c r="N40">
        <f>IF($F40="New","",_xlfn.IFNA(VLOOKUP($G40&amp;$H40&amp;$I40&amp;$J40&amp;$K40,'[1]NRCAN 2016'!$J$42:$V$72,HLOOKUP($E40,'[1]NRCAN 2016'!$M$40:$V$41,2,FALSE),FALSE),0))</f>
        <v>1.8448500910522674E-3</v>
      </c>
      <c r="O40">
        <f>IF($F40="New","",_xlfn.IFNA(VLOOKUP($G40&amp;$H40&amp;$I40&amp;$J40&amp;$K40,'[1]NRCAN 2016'!$J$42:$V$72,HLOOKUP($E40,'[1]NRCAN 2016'!$M$40:$V$41,2,FALSE),FALSE),0))</f>
        <v>1.8448500910522674E-3</v>
      </c>
      <c r="P40">
        <f>IF($F40="New","",_xlfn.IFNA(VLOOKUP($G40&amp;$H40&amp;$I40&amp;$J40&amp;$K40,'[1]NRCAN 2016'!$J$42:$V$72,HLOOKUP($E40,'[1]NRCAN 2016'!$M$40:$V$41,2,FALSE),FALSE),0))</f>
        <v>1.8448500910522674E-3</v>
      </c>
      <c r="Q40">
        <f>IF($F40="New","",_xlfn.IFNA(VLOOKUP($G40&amp;$H40&amp;$I40&amp;$J40&amp;$K40,'[1]NRCAN 2016'!$J$42:$V$72,HLOOKUP($E40,'[1]NRCAN 2016'!$M$40:$V$41,2,FALSE),FALSE),0))</f>
        <v>1.8448500910522674E-3</v>
      </c>
      <c r="R40">
        <f>IF($F40="New","",_xlfn.IFNA(VLOOKUP($G40&amp;$H40&amp;$I40&amp;$J40&amp;$K40,'[1]NRCAN 2016'!$J$42:$V$72,HLOOKUP($E40,'[1]NRCAN 2016'!$M$40:$V$41,2,FALSE),FALSE),0))</f>
        <v>1.8448500910522674E-3</v>
      </c>
    </row>
    <row r="41" spans="1:18" x14ac:dyDescent="0.25">
      <c r="A41" t="str">
        <f t="shared" si="0"/>
        <v>COMBDGAEROldSC_________DCO</v>
      </c>
      <c r="B41" t="str">
        <f t="shared" si="1"/>
        <v>COMBDGAEROldSC</v>
      </c>
      <c r="C41" t="s">
        <v>2615</v>
      </c>
      <c r="D41" t="s">
        <v>2608</v>
      </c>
      <c r="E41" t="s">
        <v>2616</v>
      </c>
      <c r="F41" t="s">
        <v>2617</v>
      </c>
      <c r="G41" t="s">
        <v>2631</v>
      </c>
      <c r="H41" t="s">
        <v>2619</v>
      </c>
      <c r="I41" t="s">
        <v>2619</v>
      </c>
      <c r="J41" t="s">
        <v>2619</v>
      </c>
      <c r="K41" t="s">
        <v>2632</v>
      </c>
      <c r="L41">
        <f>IF($F41="New","",_xlfn.IFNA(VLOOKUP($G41&amp;$H41&amp;$I41&amp;$J41&amp;$K41,'[1]NRCAN 2016'!$J$42:$V$72,HLOOKUP($E41,'[1]NRCAN 2016'!$M$40:$V$41,2,FALSE),FALSE),0))</f>
        <v>0.11714283258278621</v>
      </c>
      <c r="M41">
        <f>IF($F41="New","",_xlfn.IFNA(VLOOKUP($G41&amp;$H41&amp;$I41&amp;$J41&amp;$K41,'[1]NRCAN 2016'!$J$42:$V$72,HLOOKUP($E41,'[1]NRCAN 2016'!$M$40:$V$41,2,FALSE),FALSE),0))</f>
        <v>0.11714283258278621</v>
      </c>
      <c r="N41">
        <f>IF($F41="New","",_xlfn.IFNA(VLOOKUP($G41&amp;$H41&amp;$I41&amp;$J41&amp;$K41,'[1]NRCAN 2016'!$J$42:$V$72,HLOOKUP($E41,'[1]NRCAN 2016'!$M$40:$V$41,2,FALSE),FALSE),0))</f>
        <v>0.11714283258278621</v>
      </c>
      <c r="O41">
        <f>IF($F41="New","",_xlfn.IFNA(VLOOKUP($G41&amp;$H41&amp;$I41&amp;$J41&amp;$K41,'[1]NRCAN 2016'!$J$42:$V$72,HLOOKUP($E41,'[1]NRCAN 2016'!$M$40:$V$41,2,FALSE),FALSE),0))</f>
        <v>0.11714283258278621</v>
      </c>
      <c r="P41">
        <f>IF($F41="New","",_xlfn.IFNA(VLOOKUP($G41&amp;$H41&amp;$I41&amp;$J41&amp;$K41,'[1]NRCAN 2016'!$J$42:$V$72,HLOOKUP($E41,'[1]NRCAN 2016'!$M$40:$V$41,2,FALSE),FALSE),0))</f>
        <v>0.11714283258278621</v>
      </c>
      <c r="Q41">
        <f>IF($F41="New","",_xlfn.IFNA(VLOOKUP($G41&amp;$H41&amp;$I41&amp;$J41&amp;$K41,'[1]NRCAN 2016'!$J$42:$V$72,HLOOKUP($E41,'[1]NRCAN 2016'!$M$40:$V$41,2,FALSE),FALSE),0))</f>
        <v>0.11714283258278621</v>
      </c>
      <c r="R41">
        <f>IF($F41="New","",_xlfn.IFNA(VLOOKUP($G41&amp;$H41&amp;$I41&amp;$J41&amp;$K41,'[1]NRCAN 2016'!$J$42:$V$72,HLOOKUP($E41,'[1]NRCAN 2016'!$M$40:$V$41,2,FALSE),FALSE),0))</f>
        <v>0.11714283258278621</v>
      </c>
    </row>
    <row r="42" spans="1:18" x14ac:dyDescent="0.25">
      <c r="A42" t="str">
        <f t="shared" si="0"/>
        <v>COMBDGAEROldSC______STDELC</v>
      </c>
      <c r="B42" t="str">
        <f t="shared" si="1"/>
        <v>COMBDGAEROldSC</v>
      </c>
      <c r="C42" t="s">
        <v>2615</v>
      </c>
      <c r="D42" t="s">
        <v>2608</v>
      </c>
      <c r="E42" t="s">
        <v>2616</v>
      </c>
      <c r="F42" t="s">
        <v>2617</v>
      </c>
      <c r="G42" t="s">
        <v>2631</v>
      </c>
      <c r="H42" t="s">
        <v>2619</v>
      </c>
      <c r="I42" t="s">
        <v>2619</v>
      </c>
      <c r="J42" t="s">
        <v>2620</v>
      </c>
      <c r="K42" t="s">
        <v>2621</v>
      </c>
      <c r="L42">
        <f>IF($F42="New","",_xlfn.IFNA(VLOOKUP($G42&amp;$H42&amp;$I42&amp;$J42&amp;$K42,'[1]NRCAN 2016'!$J$42:$V$72,HLOOKUP($E42,'[1]NRCAN 2016'!$M$40:$V$41,2,FALSE),FALSE),0))</f>
        <v>0.84390758650174846</v>
      </c>
      <c r="M42">
        <f>IF($F42="New","",_xlfn.IFNA(VLOOKUP($G42&amp;$H42&amp;$I42&amp;$J42&amp;$K42,'[1]NRCAN 2016'!$J$42:$V$72,HLOOKUP($E42,'[1]NRCAN 2016'!$M$40:$V$41,2,FALSE),FALSE),0))</f>
        <v>0.84390758650174846</v>
      </c>
      <c r="N42">
        <f>IF($F42="New","",_xlfn.IFNA(VLOOKUP($G42&amp;$H42&amp;$I42&amp;$J42&amp;$K42,'[1]NRCAN 2016'!$J$42:$V$72,HLOOKUP($E42,'[1]NRCAN 2016'!$M$40:$V$41,2,FALSE),FALSE),0))</f>
        <v>0.84390758650174846</v>
      </c>
      <c r="O42">
        <f>IF($F42="New","",_xlfn.IFNA(VLOOKUP($G42&amp;$H42&amp;$I42&amp;$J42&amp;$K42,'[1]NRCAN 2016'!$J$42:$V$72,HLOOKUP($E42,'[1]NRCAN 2016'!$M$40:$V$41,2,FALSE),FALSE),0))</f>
        <v>0.84390758650174846</v>
      </c>
      <c r="P42">
        <f>IF($F42="New","",_xlfn.IFNA(VLOOKUP($G42&amp;$H42&amp;$I42&amp;$J42&amp;$K42,'[1]NRCAN 2016'!$J$42:$V$72,HLOOKUP($E42,'[1]NRCAN 2016'!$M$40:$V$41,2,FALSE),FALSE),0))</f>
        <v>0.84390758650174846</v>
      </c>
      <c r="Q42">
        <f>IF($F42="New","",_xlfn.IFNA(VLOOKUP($G42&amp;$H42&amp;$I42&amp;$J42&amp;$K42,'[1]NRCAN 2016'!$J$42:$V$72,HLOOKUP($E42,'[1]NRCAN 2016'!$M$40:$V$41,2,FALSE),FALSE),0))</f>
        <v>0.84390758650174846</v>
      </c>
      <c r="R42">
        <f>IF($F42="New","",_xlfn.IFNA(VLOOKUP($G42&amp;$H42&amp;$I42&amp;$J42&amp;$K42,'[1]NRCAN 2016'!$J$42:$V$72,HLOOKUP($E42,'[1]NRCAN 2016'!$M$40:$V$41,2,FALSE),FALSE),0))</f>
        <v>0.84390758650174846</v>
      </c>
    </row>
    <row r="43" spans="1:18" x14ac:dyDescent="0.25">
      <c r="A43" t="str">
        <f t="shared" si="0"/>
        <v>COMBDGAEROldSC______STDNGA</v>
      </c>
      <c r="B43" t="str">
        <f t="shared" si="1"/>
        <v>COMBDGAEROldSC</v>
      </c>
      <c r="C43" t="s">
        <v>2615</v>
      </c>
      <c r="D43" t="s">
        <v>2608</v>
      </c>
      <c r="E43" t="s">
        <v>2616</v>
      </c>
      <c r="F43" t="s">
        <v>2617</v>
      </c>
      <c r="G43" t="s">
        <v>2631</v>
      </c>
      <c r="H43" t="s">
        <v>2619</v>
      </c>
      <c r="I43" t="s">
        <v>2619</v>
      </c>
      <c r="J43" t="s">
        <v>2620</v>
      </c>
      <c r="K43" t="s">
        <v>2623</v>
      </c>
      <c r="L43">
        <f>IF($F43="New","",_xlfn.IFNA(VLOOKUP($G43&amp;$H43&amp;$I43&amp;$J43&amp;$K43,'[1]NRCAN 2016'!$J$42:$V$72,HLOOKUP($E43,'[1]NRCAN 2016'!$M$40:$V$41,2,FALSE),FALSE),0))</f>
        <v>3.8949580915465312E-2</v>
      </c>
      <c r="M43">
        <f>IF($F43="New","",_xlfn.IFNA(VLOOKUP($G43&amp;$H43&amp;$I43&amp;$J43&amp;$K43,'[1]NRCAN 2016'!$J$42:$V$72,HLOOKUP($E43,'[1]NRCAN 2016'!$M$40:$V$41,2,FALSE),FALSE),0))</f>
        <v>3.8949580915465312E-2</v>
      </c>
      <c r="N43">
        <f>IF($F43="New","",_xlfn.IFNA(VLOOKUP($G43&amp;$H43&amp;$I43&amp;$J43&amp;$K43,'[1]NRCAN 2016'!$J$42:$V$72,HLOOKUP($E43,'[1]NRCAN 2016'!$M$40:$V$41,2,FALSE),FALSE),0))</f>
        <v>3.8949580915465312E-2</v>
      </c>
      <c r="O43">
        <f>IF($F43="New","",_xlfn.IFNA(VLOOKUP($G43&amp;$H43&amp;$I43&amp;$J43&amp;$K43,'[1]NRCAN 2016'!$J$42:$V$72,HLOOKUP($E43,'[1]NRCAN 2016'!$M$40:$V$41,2,FALSE),FALSE),0))</f>
        <v>3.8949580915465312E-2</v>
      </c>
      <c r="P43">
        <f>IF($F43="New","",_xlfn.IFNA(VLOOKUP($G43&amp;$H43&amp;$I43&amp;$J43&amp;$K43,'[1]NRCAN 2016'!$J$42:$V$72,HLOOKUP($E43,'[1]NRCAN 2016'!$M$40:$V$41,2,FALSE),FALSE),0))</f>
        <v>3.8949580915465312E-2</v>
      </c>
      <c r="Q43">
        <f>IF($F43="New","",_xlfn.IFNA(VLOOKUP($G43&amp;$H43&amp;$I43&amp;$J43&amp;$K43,'[1]NRCAN 2016'!$J$42:$V$72,HLOOKUP($E43,'[1]NRCAN 2016'!$M$40:$V$41,2,FALSE),FALSE),0))</f>
        <v>3.8949580915465312E-2</v>
      </c>
      <c r="R43">
        <f>IF($F43="New","",_xlfn.IFNA(VLOOKUP($G43&amp;$H43&amp;$I43&amp;$J43&amp;$K43,'[1]NRCAN 2016'!$J$42:$V$72,HLOOKUP($E43,'[1]NRCAN 2016'!$M$40:$V$41,2,FALSE),FALSE),0))</f>
        <v>3.8949580915465312E-2</v>
      </c>
    </row>
    <row r="44" spans="1:18" x14ac:dyDescent="0.25">
      <c r="A44" t="str">
        <f t="shared" si="0"/>
        <v>COMBDGAEROldSH_________DHE</v>
      </c>
      <c r="B44" t="str">
        <f t="shared" si="1"/>
        <v>COMBDGAEROldSH</v>
      </c>
      <c r="C44" t="s">
        <v>2615</v>
      </c>
      <c r="D44" t="s">
        <v>2608</v>
      </c>
      <c r="E44" t="s">
        <v>2616</v>
      </c>
      <c r="F44" t="s">
        <v>2617</v>
      </c>
      <c r="G44" t="s">
        <v>2633</v>
      </c>
      <c r="H44" t="s">
        <v>2619</v>
      </c>
      <c r="I44" t="s">
        <v>2619</v>
      </c>
      <c r="J44" t="s">
        <v>2619</v>
      </c>
      <c r="K44" t="s">
        <v>2644</v>
      </c>
      <c r="L44">
        <f>IF($F44="New","",_xlfn.IFNA(VLOOKUP($G44&amp;$H44&amp;$I44&amp;$J44&amp;$K44,'[1]NRCAN 2016'!$J$42:$V$72,HLOOKUP($E44,'[1]NRCAN 2016'!$M$40:$V$41,2,FALSE),FALSE),0))</f>
        <v>9.2137990353599181E-2</v>
      </c>
      <c r="M44">
        <f>IF($F44="New","",_xlfn.IFNA(VLOOKUP($G44&amp;$H44&amp;$I44&amp;$J44&amp;$K44,'[1]NRCAN 2016'!$J$42:$V$72,HLOOKUP($E44,'[1]NRCAN 2016'!$M$40:$V$41,2,FALSE),FALSE),0))</f>
        <v>9.2137990353599181E-2</v>
      </c>
      <c r="N44">
        <f>IF($F44="New","",_xlfn.IFNA(VLOOKUP($G44&amp;$H44&amp;$I44&amp;$J44&amp;$K44,'[1]NRCAN 2016'!$J$42:$V$72,HLOOKUP($E44,'[1]NRCAN 2016'!$M$40:$V$41,2,FALSE),FALSE),0))</f>
        <v>9.2137990353599181E-2</v>
      </c>
      <c r="O44">
        <f>IF($F44="New","",_xlfn.IFNA(VLOOKUP($G44&amp;$H44&amp;$I44&amp;$J44&amp;$K44,'[1]NRCAN 2016'!$J$42:$V$72,HLOOKUP($E44,'[1]NRCAN 2016'!$M$40:$V$41,2,FALSE),FALSE),0))</f>
        <v>9.2137990353599181E-2</v>
      </c>
      <c r="P44">
        <f>IF($F44="New","",_xlfn.IFNA(VLOOKUP($G44&amp;$H44&amp;$I44&amp;$J44&amp;$K44,'[1]NRCAN 2016'!$J$42:$V$72,HLOOKUP($E44,'[1]NRCAN 2016'!$M$40:$V$41,2,FALSE),FALSE),0))</f>
        <v>9.2137990353599181E-2</v>
      </c>
      <c r="Q44">
        <f>IF($F44="New","",_xlfn.IFNA(VLOOKUP($G44&amp;$H44&amp;$I44&amp;$J44&amp;$K44,'[1]NRCAN 2016'!$J$42:$V$72,HLOOKUP($E44,'[1]NRCAN 2016'!$M$40:$V$41,2,FALSE),FALSE),0))</f>
        <v>9.2137990353599181E-2</v>
      </c>
      <c r="R44">
        <f>IF($F44="New","",_xlfn.IFNA(VLOOKUP($G44&amp;$H44&amp;$I44&amp;$J44&amp;$K44,'[1]NRCAN 2016'!$J$42:$V$72,HLOOKUP($E44,'[1]NRCAN 2016'!$M$40:$V$41,2,FALSE),FALSE),0))</f>
        <v>9.2137990353599181E-2</v>
      </c>
    </row>
    <row r="45" spans="1:18" x14ac:dyDescent="0.25">
      <c r="A45" t="str">
        <f t="shared" si="0"/>
        <v>COMBDGAEROldSHFUR___HIGNGA</v>
      </c>
      <c r="B45" t="str">
        <f t="shared" si="1"/>
        <v>COMBDGAEROldSH</v>
      </c>
      <c r="C45" t="s">
        <v>2615</v>
      </c>
      <c r="D45" t="s">
        <v>2608</v>
      </c>
      <c r="E45" t="s">
        <v>2616</v>
      </c>
      <c r="F45" t="s">
        <v>2617</v>
      </c>
      <c r="G45" t="s">
        <v>2633</v>
      </c>
      <c r="H45" t="s">
        <v>2634</v>
      </c>
      <c r="I45" t="s">
        <v>2619</v>
      </c>
      <c r="J45" t="s">
        <v>2640</v>
      </c>
      <c r="K45" t="s">
        <v>2623</v>
      </c>
      <c r="L45">
        <f>IF($F45="New","",_xlfn.IFNA(VLOOKUP($G45&amp;$H45&amp;$I45&amp;$J45&amp;$K45,'[1]NRCAN 2016'!$J$42:$V$72,HLOOKUP($E45,'[1]NRCAN 2016'!$M$40:$V$41,2,FALSE),FALSE),0))</f>
        <v>0</v>
      </c>
      <c r="M45">
        <f>IF($F45="New","",_xlfn.IFNA(VLOOKUP($G45&amp;$H45&amp;$I45&amp;$J45&amp;$K45,'[1]NRCAN 2016'!$J$42:$V$72,HLOOKUP($E45,'[1]NRCAN 2016'!$M$40:$V$41,2,FALSE),FALSE),0))</f>
        <v>0</v>
      </c>
      <c r="N45">
        <f>IF($F45="New","",_xlfn.IFNA(VLOOKUP($G45&amp;$H45&amp;$I45&amp;$J45&amp;$K45,'[1]NRCAN 2016'!$J$42:$V$72,HLOOKUP($E45,'[1]NRCAN 2016'!$M$40:$V$41,2,FALSE),FALSE),0))</f>
        <v>0</v>
      </c>
      <c r="O45">
        <f>IF($F45="New","",_xlfn.IFNA(VLOOKUP($G45&amp;$H45&amp;$I45&amp;$J45&amp;$K45,'[1]NRCAN 2016'!$J$42:$V$72,HLOOKUP($E45,'[1]NRCAN 2016'!$M$40:$V$41,2,FALSE),FALSE),0))</f>
        <v>0</v>
      </c>
      <c r="P45">
        <f>IF($F45="New","",_xlfn.IFNA(VLOOKUP($G45&amp;$H45&amp;$I45&amp;$J45&amp;$K45,'[1]NRCAN 2016'!$J$42:$V$72,HLOOKUP($E45,'[1]NRCAN 2016'!$M$40:$V$41,2,FALSE),FALSE),0))</f>
        <v>0</v>
      </c>
      <c r="Q45">
        <f>IF($F45="New","",_xlfn.IFNA(VLOOKUP($G45&amp;$H45&amp;$I45&amp;$J45&amp;$K45,'[1]NRCAN 2016'!$J$42:$V$72,HLOOKUP($E45,'[1]NRCAN 2016'!$M$40:$V$41,2,FALSE),FALSE),0))</f>
        <v>0</v>
      </c>
      <c r="R45">
        <f>IF($F45="New","",_xlfn.IFNA(VLOOKUP($G45&amp;$H45&amp;$I45&amp;$J45&amp;$K45,'[1]NRCAN 2016'!$J$42:$V$72,HLOOKUP($E45,'[1]NRCAN 2016'!$M$40:$V$41,2,FALSE),FALSE),0))</f>
        <v>0</v>
      </c>
    </row>
    <row r="46" spans="1:18" x14ac:dyDescent="0.25">
      <c r="A46" t="str">
        <f t="shared" si="0"/>
        <v>COMBDGAEROldSHFUR___STDELC</v>
      </c>
      <c r="B46" t="str">
        <f t="shared" si="1"/>
        <v>COMBDGAEROldSH</v>
      </c>
      <c r="C46" t="s">
        <v>2615</v>
      </c>
      <c r="D46" t="s">
        <v>2608</v>
      </c>
      <c r="E46" t="s">
        <v>2616</v>
      </c>
      <c r="F46" t="s">
        <v>2617</v>
      </c>
      <c r="G46" t="s">
        <v>2633</v>
      </c>
      <c r="H46" t="s">
        <v>2634</v>
      </c>
      <c r="I46" t="s">
        <v>2619</v>
      </c>
      <c r="J46" t="s">
        <v>2620</v>
      </c>
      <c r="K46" t="s">
        <v>2621</v>
      </c>
      <c r="L46">
        <f>IF($F46="New","",_xlfn.IFNA(VLOOKUP($G46&amp;$H46&amp;$I46&amp;$J46&amp;$K46,'[1]NRCAN 2016'!$J$42:$V$72,HLOOKUP($E46,'[1]NRCAN 2016'!$M$40:$V$41,2,FALSE),FALSE),0))</f>
        <v>0</v>
      </c>
      <c r="M46">
        <f>IF($F46="New","",_xlfn.IFNA(VLOOKUP($G46&amp;$H46&amp;$I46&amp;$J46&amp;$K46,'[1]NRCAN 2016'!$J$42:$V$72,HLOOKUP($E46,'[1]NRCAN 2016'!$M$40:$V$41,2,FALSE),FALSE),0))</f>
        <v>0</v>
      </c>
      <c r="N46">
        <f>IF($F46="New","",_xlfn.IFNA(VLOOKUP($G46&amp;$H46&amp;$I46&amp;$J46&amp;$K46,'[1]NRCAN 2016'!$J$42:$V$72,HLOOKUP($E46,'[1]NRCAN 2016'!$M$40:$V$41,2,FALSE),FALSE),0))</f>
        <v>0</v>
      </c>
      <c r="O46">
        <f>IF($F46="New","",_xlfn.IFNA(VLOOKUP($G46&amp;$H46&amp;$I46&amp;$J46&amp;$K46,'[1]NRCAN 2016'!$J$42:$V$72,HLOOKUP($E46,'[1]NRCAN 2016'!$M$40:$V$41,2,FALSE),FALSE),0))</f>
        <v>0</v>
      </c>
      <c r="P46">
        <f>IF($F46="New","",_xlfn.IFNA(VLOOKUP($G46&amp;$H46&amp;$I46&amp;$J46&amp;$K46,'[1]NRCAN 2016'!$J$42:$V$72,HLOOKUP($E46,'[1]NRCAN 2016'!$M$40:$V$41,2,FALSE),FALSE),0))</f>
        <v>0</v>
      </c>
      <c r="Q46">
        <f>IF($F46="New","",_xlfn.IFNA(VLOOKUP($G46&amp;$H46&amp;$I46&amp;$J46&amp;$K46,'[1]NRCAN 2016'!$J$42:$V$72,HLOOKUP($E46,'[1]NRCAN 2016'!$M$40:$V$41,2,FALSE),FALSE),0))</f>
        <v>0</v>
      </c>
      <c r="R46">
        <f>IF($F46="New","",_xlfn.IFNA(VLOOKUP($G46&amp;$H46&amp;$I46&amp;$J46&amp;$K46,'[1]NRCAN 2016'!$J$42:$V$72,HLOOKUP($E46,'[1]NRCAN 2016'!$M$40:$V$41,2,FALSE),FALSE),0))</f>
        <v>0</v>
      </c>
    </row>
    <row r="47" spans="1:18" x14ac:dyDescent="0.25">
      <c r="A47" t="str">
        <f t="shared" si="0"/>
        <v>COMBDGAEROldSHFUR___STDHFO</v>
      </c>
      <c r="B47" t="str">
        <f t="shared" si="1"/>
        <v>COMBDGAEROldSH</v>
      </c>
      <c r="C47" t="s">
        <v>2615</v>
      </c>
      <c r="D47" t="s">
        <v>2608</v>
      </c>
      <c r="E47" t="s">
        <v>2616</v>
      </c>
      <c r="F47" t="s">
        <v>2617</v>
      </c>
      <c r="G47" t="s">
        <v>2633</v>
      </c>
      <c r="H47" t="s">
        <v>2634</v>
      </c>
      <c r="I47" t="s">
        <v>2619</v>
      </c>
      <c r="J47" t="s">
        <v>2620</v>
      </c>
      <c r="K47" t="s">
        <v>2637</v>
      </c>
      <c r="L47">
        <f>IF($F47="New","",_xlfn.IFNA(VLOOKUP($G47&amp;$H47&amp;$I47&amp;$J47&amp;$K47,'[1]NRCAN 2016'!$J$42:$V$72,HLOOKUP($E47,'[1]NRCAN 2016'!$M$40:$V$41,2,FALSE),FALSE),0))</f>
        <v>0</v>
      </c>
      <c r="M47">
        <f>IF($F47="New","",_xlfn.IFNA(VLOOKUP($G47&amp;$H47&amp;$I47&amp;$J47&amp;$K47,'[1]NRCAN 2016'!$J$42:$V$72,HLOOKUP($E47,'[1]NRCAN 2016'!$M$40:$V$41,2,FALSE),FALSE),0))</f>
        <v>0</v>
      </c>
      <c r="N47">
        <f>IF($F47="New","",_xlfn.IFNA(VLOOKUP($G47&amp;$H47&amp;$I47&amp;$J47&amp;$K47,'[1]NRCAN 2016'!$J$42:$V$72,HLOOKUP($E47,'[1]NRCAN 2016'!$M$40:$V$41,2,FALSE),FALSE),0))</f>
        <v>0</v>
      </c>
      <c r="O47">
        <f>IF($F47="New","",_xlfn.IFNA(VLOOKUP($G47&amp;$H47&amp;$I47&amp;$J47&amp;$K47,'[1]NRCAN 2016'!$J$42:$V$72,HLOOKUP($E47,'[1]NRCAN 2016'!$M$40:$V$41,2,FALSE),FALSE),0))</f>
        <v>0</v>
      </c>
      <c r="P47">
        <f>IF($F47="New","",_xlfn.IFNA(VLOOKUP($G47&amp;$H47&amp;$I47&amp;$J47&amp;$K47,'[1]NRCAN 2016'!$J$42:$V$72,HLOOKUP($E47,'[1]NRCAN 2016'!$M$40:$V$41,2,FALSE),FALSE),0))</f>
        <v>0</v>
      </c>
      <c r="Q47">
        <f>IF($F47="New","",_xlfn.IFNA(VLOOKUP($G47&amp;$H47&amp;$I47&amp;$J47&amp;$K47,'[1]NRCAN 2016'!$J$42:$V$72,HLOOKUP($E47,'[1]NRCAN 2016'!$M$40:$V$41,2,FALSE),FALSE),0))</f>
        <v>0</v>
      </c>
      <c r="R47">
        <f>IF($F47="New","",_xlfn.IFNA(VLOOKUP($G47&amp;$H47&amp;$I47&amp;$J47&amp;$K47,'[1]NRCAN 2016'!$J$42:$V$72,HLOOKUP($E47,'[1]NRCAN 2016'!$M$40:$V$41,2,FALSE),FALSE),0))</f>
        <v>0</v>
      </c>
    </row>
    <row r="48" spans="1:18" x14ac:dyDescent="0.25">
      <c r="A48" t="str">
        <f t="shared" si="0"/>
        <v>COMBDGAEROldSHFUR___STDKER</v>
      </c>
      <c r="B48" t="str">
        <f t="shared" si="1"/>
        <v>COMBDGAEROldSH</v>
      </c>
      <c r="C48" t="s">
        <v>2615</v>
      </c>
      <c r="D48" t="s">
        <v>2608</v>
      </c>
      <c r="E48" t="s">
        <v>2616</v>
      </c>
      <c r="F48" t="s">
        <v>2617</v>
      </c>
      <c r="G48" t="s">
        <v>2633</v>
      </c>
      <c r="H48" t="s">
        <v>2634</v>
      </c>
      <c r="I48" t="s">
        <v>2619</v>
      </c>
      <c r="J48" t="s">
        <v>2620</v>
      </c>
      <c r="K48" t="s">
        <v>2638</v>
      </c>
      <c r="L48">
        <f>IF($F48="New","",_xlfn.IFNA(VLOOKUP($G48&amp;$H48&amp;$I48&amp;$J48&amp;$K48,'[1]NRCAN 2016'!$J$42:$V$72,HLOOKUP($E48,'[1]NRCAN 2016'!$M$40:$V$41,2,FALSE),FALSE),0))</f>
        <v>0</v>
      </c>
      <c r="M48">
        <f>IF($F48="New","",_xlfn.IFNA(VLOOKUP($G48&amp;$H48&amp;$I48&amp;$J48&amp;$K48,'[1]NRCAN 2016'!$J$42:$V$72,HLOOKUP($E48,'[1]NRCAN 2016'!$M$40:$V$41,2,FALSE),FALSE),0))</f>
        <v>0</v>
      </c>
      <c r="N48">
        <f>IF($F48="New","",_xlfn.IFNA(VLOOKUP($G48&amp;$H48&amp;$I48&amp;$J48&amp;$K48,'[1]NRCAN 2016'!$J$42:$V$72,HLOOKUP($E48,'[1]NRCAN 2016'!$M$40:$V$41,2,FALSE),FALSE),0))</f>
        <v>0</v>
      </c>
      <c r="O48">
        <f>IF($F48="New","",_xlfn.IFNA(VLOOKUP($G48&amp;$H48&amp;$I48&amp;$J48&amp;$K48,'[1]NRCAN 2016'!$J$42:$V$72,HLOOKUP($E48,'[1]NRCAN 2016'!$M$40:$V$41,2,FALSE),FALSE),0))</f>
        <v>0</v>
      </c>
      <c r="P48">
        <f>IF($F48="New","",_xlfn.IFNA(VLOOKUP($G48&amp;$H48&amp;$I48&amp;$J48&amp;$K48,'[1]NRCAN 2016'!$J$42:$V$72,HLOOKUP($E48,'[1]NRCAN 2016'!$M$40:$V$41,2,FALSE),FALSE),0))</f>
        <v>0</v>
      </c>
      <c r="Q48">
        <f>IF($F48="New","",_xlfn.IFNA(VLOOKUP($G48&amp;$H48&amp;$I48&amp;$J48&amp;$K48,'[1]NRCAN 2016'!$J$42:$V$72,HLOOKUP($E48,'[1]NRCAN 2016'!$M$40:$V$41,2,FALSE),FALSE),0))</f>
        <v>0</v>
      </c>
      <c r="R48">
        <f>IF($F48="New","",_xlfn.IFNA(VLOOKUP($G48&amp;$H48&amp;$I48&amp;$J48&amp;$K48,'[1]NRCAN 2016'!$J$42:$V$72,HLOOKUP($E48,'[1]NRCAN 2016'!$M$40:$V$41,2,FALSE),FALSE),0))</f>
        <v>0</v>
      </c>
    </row>
    <row r="49" spans="1:18" x14ac:dyDescent="0.25">
      <c r="A49" t="str">
        <f t="shared" si="0"/>
        <v>COMBDGAEROldSHFUR___STDLFO</v>
      </c>
      <c r="B49" t="str">
        <f t="shared" si="1"/>
        <v>COMBDGAEROldSH</v>
      </c>
      <c r="C49" t="s">
        <v>2615</v>
      </c>
      <c r="D49" t="s">
        <v>2608</v>
      </c>
      <c r="E49" t="s">
        <v>2616</v>
      </c>
      <c r="F49" t="s">
        <v>2617</v>
      </c>
      <c r="G49" t="s">
        <v>2633</v>
      </c>
      <c r="H49" t="s">
        <v>2634</v>
      </c>
      <c r="I49" t="s">
        <v>2619</v>
      </c>
      <c r="J49" t="s">
        <v>2620</v>
      </c>
      <c r="K49" t="s">
        <v>2639</v>
      </c>
      <c r="L49">
        <f>IF($F49="New","",_xlfn.IFNA(VLOOKUP($G49&amp;$H49&amp;$I49&amp;$J49&amp;$K49,'[1]NRCAN 2016'!$J$42:$V$72,HLOOKUP($E49,'[1]NRCAN 2016'!$M$40:$V$41,2,FALSE),FALSE),0))</f>
        <v>2.6654964100409086E-3</v>
      </c>
      <c r="M49">
        <f>IF($F49="New","",_xlfn.IFNA(VLOOKUP($G49&amp;$H49&amp;$I49&amp;$J49&amp;$K49,'[1]NRCAN 2016'!$J$42:$V$72,HLOOKUP($E49,'[1]NRCAN 2016'!$M$40:$V$41,2,FALSE),FALSE),0))</f>
        <v>2.6654964100409086E-3</v>
      </c>
      <c r="N49">
        <f>IF($F49="New","",_xlfn.IFNA(VLOOKUP($G49&amp;$H49&amp;$I49&amp;$J49&amp;$K49,'[1]NRCAN 2016'!$J$42:$V$72,HLOOKUP($E49,'[1]NRCAN 2016'!$M$40:$V$41,2,FALSE),FALSE),0))</f>
        <v>2.6654964100409086E-3</v>
      </c>
      <c r="O49">
        <f>IF($F49="New","",_xlfn.IFNA(VLOOKUP($G49&amp;$H49&amp;$I49&amp;$J49&amp;$K49,'[1]NRCAN 2016'!$J$42:$V$72,HLOOKUP($E49,'[1]NRCAN 2016'!$M$40:$V$41,2,FALSE),FALSE),0))</f>
        <v>2.6654964100409086E-3</v>
      </c>
      <c r="P49">
        <f>IF($F49="New","",_xlfn.IFNA(VLOOKUP($G49&amp;$H49&amp;$I49&amp;$J49&amp;$K49,'[1]NRCAN 2016'!$J$42:$V$72,HLOOKUP($E49,'[1]NRCAN 2016'!$M$40:$V$41,2,FALSE),FALSE),0))</f>
        <v>2.6654964100409086E-3</v>
      </c>
      <c r="Q49">
        <f>IF($F49="New","",_xlfn.IFNA(VLOOKUP($G49&amp;$H49&amp;$I49&amp;$J49&amp;$K49,'[1]NRCAN 2016'!$J$42:$V$72,HLOOKUP($E49,'[1]NRCAN 2016'!$M$40:$V$41,2,FALSE),FALSE),0))</f>
        <v>2.6654964100409086E-3</v>
      </c>
      <c r="R49">
        <f>IF($F49="New","",_xlfn.IFNA(VLOOKUP($G49&amp;$H49&amp;$I49&amp;$J49&amp;$K49,'[1]NRCAN 2016'!$J$42:$V$72,HLOOKUP($E49,'[1]NRCAN 2016'!$M$40:$V$41,2,FALSE),FALSE),0))</f>
        <v>2.6654964100409086E-3</v>
      </c>
    </row>
    <row r="50" spans="1:18" x14ac:dyDescent="0.25">
      <c r="A50" t="str">
        <f t="shared" si="0"/>
        <v>COMBDGAEROldSHFUR___STDNGA</v>
      </c>
      <c r="B50" t="str">
        <f t="shared" si="1"/>
        <v>COMBDGAEROldSH</v>
      </c>
      <c r="C50" t="s">
        <v>2615</v>
      </c>
      <c r="D50" t="s">
        <v>2608</v>
      </c>
      <c r="E50" t="s">
        <v>2616</v>
      </c>
      <c r="F50" t="s">
        <v>2617</v>
      </c>
      <c r="G50" t="s">
        <v>2633</v>
      </c>
      <c r="H50" t="s">
        <v>2634</v>
      </c>
      <c r="I50" t="s">
        <v>2619</v>
      </c>
      <c r="J50" t="s">
        <v>2620</v>
      </c>
      <c r="K50" t="s">
        <v>2623</v>
      </c>
      <c r="L50">
        <f>IF($F50="New","",_xlfn.IFNA(VLOOKUP($G50&amp;$H50&amp;$I50&amp;$J50&amp;$K50,'[1]NRCAN 2016'!$J$42:$V$72,HLOOKUP($E50,'[1]NRCAN 2016'!$M$40:$V$41,2,FALSE),FALSE),0))</f>
        <v>0.7966666073534866</v>
      </c>
      <c r="M50">
        <f>IF($F50="New","",_xlfn.IFNA(VLOOKUP($G50&amp;$H50&amp;$I50&amp;$J50&amp;$K50,'[1]NRCAN 2016'!$J$42:$V$72,HLOOKUP($E50,'[1]NRCAN 2016'!$M$40:$V$41,2,FALSE),FALSE),0))</f>
        <v>0.7966666073534866</v>
      </c>
      <c r="N50">
        <f>IF($F50="New","",_xlfn.IFNA(VLOOKUP($G50&amp;$H50&amp;$I50&amp;$J50&amp;$K50,'[1]NRCAN 2016'!$J$42:$V$72,HLOOKUP($E50,'[1]NRCAN 2016'!$M$40:$V$41,2,FALSE),FALSE),0))</f>
        <v>0.7966666073534866</v>
      </c>
      <c r="O50">
        <f>IF($F50="New","",_xlfn.IFNA(VLOOKUP($G50&amp;$H50&amp;$I50&amp;$J50&amp;$K50,'[1]NRCAN 2016'!$J$42:$V$72,HLOOKUP($E50,'[1]NRCAN 2016'!$M$40:$V$41,2,FALSE),FALSE),0))</f>
        <v>0.7966666073534866</v>
      </c>
      <c r="P50">
        <f>IF($F50="New","",_xlfn.IFNA(VLOOKUP($G50&amp;$H50&amp;$I50&amp;$J50&amp;$K50,'[1]NRCAN 2016'!$J$42:$V$72,HLOOKUP($E50,'[1]NRCAN 2016'!$M$40:$V$41,2,FALSE),FALSE),0))</f>
        <v>0.7966666073534866</v>
      </c>
      <c r="Q50">
        <f>IF($F50="New","",_xlfn.IFNA(VLOOKUP($G50&amp;$H50&amp;$I50&amp;$J50&amp;$K50,'[1]NRCAN 2016'!$J$42:$V$72,HLOOKUP($E50,'[1]NRCAN 2016'!$M$40:$V$41,2,FALSE),FALSE),0))</f>
        <v>0.7966666073534866</v>
      </c>
      <c r="R50">
        <f>IF($F50="New","",_xlfn.IFNA(VLOOKUP($G50&amp;$H50&amp;$I50&amp;$J50&amp;$K50,'[1]NRCAN 2016'!$J$42:$V$72,HLOOKUP($E50,'[1]NRCAN 2016'!$M$40:$V$41,2,FALSE),FALSE),0))</f>
        <v>0.7966666073534866</v>
      </c>
    </row>
    <row r="51" spans="1:18" x14ac:dyDescent="0.25">
      <c r="A51" t="str">
        <f t="shared" si="0"/>
        <v>COMBDGAEROldSHFUR___STDPRO</v>
      </c>
      <c r="B51" t="str">
        <f t="shared" si="1"/>
        <v>COMBDGAEROldSH</v>
      </c>
      <c r="C51" t="s">
        <v>2615</v>
      </c>
      <c r="D51" t="s">
        <v>2608</v>
      </c>
      <c r="E51" t="s">
        <v>2616</v>
      </c>
      <c r="F51" t="s">
        <v>2617</v>
      </c>
      <c r="G51" t="s">
        <v>2633</v>
      </c>
      <c r="H51" t="s">
        <v>2634</v>
      </c>
      <c r="I51" t="s">
        <v>2619</v>
      </c>
      <c r="J51" t="s">
        <v>2620</v>
      </c>
      <c r="K51" t="s">
        <v>2624</v>
      </c>
      <c r="L51">
        <f>IF($F51="New","",_xlfn.IFNA(VLOOKUP($G51&amp;$H51&amp;$I51&amp;$J51&amp;$K51,'[1]NRCAN 2016'!$J$42:$V$72,HLOOKUP($E51,'[1]NRCAN 2016'!$M$40:$V$41,2,FALSE),FALSE),0))</f>
        <v>2.3915336818531585E-2</v>
      </c>
      <c r="M51">
        <f>IF($F51="New","",_xlfn.IFNA(VLOOKUP($G51&amp;$H51&amp;$I51&amp;$J51&amp;$K51,'[1]NRCAN 2016'!$J$42:$V$72,HLOOKUP($E51,'[1]NRCAN 2016'!$M$40:$V$41,2,FALSE),FALSE),0))</f>
        <v>2.3915336818531585E-2</v>
      </c>
      <c r="N51">
        <f>IF($F51="New","",_xlfn.IFNA(VLOOKUP($G51&amp;$H51&amp;$I51&amp;$J51&amp;$K51,'[1]NRCAN 2016'!$J$42:$V$72,HLOOKUP($E51,'[1]NRCAN 2016'!$M$40:$V$41,2,FALSE),FALSE),0))</f>
        <v>2.3915336818531585E-2</v>
      </c>
      <c r="O51">
        <f>IF($F51="New","",_xlfn.IFNA(VLOOKUP($G51&amp;$H51&amp;$I51&amp;$J51&amp;$K51,'[1]NRCAN 2016'!$J$42:$V$72,HLOOKUP($E51,'[1]NRCAN 2016'!$M$40:$V$41,2,FALSE),FALSE),0))</f>
        <v>2.3915336818531585E-2</v>
      </c>
      <c r="P51">
        <f>IF($F51="New","",_xlfn.IFNA(VLOOKUP($G51&amp;$H51&amp;$I51&amp;$J51&amp;$K51,'[1]NRCAN 2016'!$J$42:$V$72,HLOOKUP($E51,'[1]NRCAN 2016'!$M$40:$V$41,2,FALSE),FALSE),0))</f>
        <v>2.3915336818531585E-2</v>
      </c>
      <c r="Q51">
        <f>IF($F51="New","",_xlfn.IFNA(VLOOKUP($G51&amp;$H51&amp;$I51&amp;$J51&amp;$K51,'[1]NRCAN 2016'!$J$42:$V$72,HLOOKUP($E51,'[1]NRCAN 2016'!$M$40:$V$41,2,FALSE),FALSE),0))</f>
        <v>2.3915336818531585E-2</v>
      </c>
      <c r="R51">
        <f>IF($F51="New","",_xlfn.IFNA(VLOOKUP($G51&amp;$H51&amp;$I51&amp;$J51&amp;$K51,'[1]NRCAN 2016'!$J$42:$V$72,HLOOKUP($E51,'[1]NRCAN 2016'!$M$40:$V$41,2,FALSE),FALSE),0))</f>
        <v>2.3915336818531585E-2</v>
      </c>
    </row>
    <row r="52" spans="1:18" x14ac:dyDescent="0.25">
      <c r="A52" t="str">
        <f t="shared" si="0"/>
        <v>COMBDGAEROldSHHEP___STDELC</v>
      </c>
      <c r="B52" t="str">
        <f t="shared" si="1"/>
        <v>COMBDGAEROldSH</v>
      </c>
      <c r="C52" t="s">
        <v>2615</v>
      </c>
      <c r="D52" t="s">
        <v>2608</v>
      </c>
      <c r="E52" t="s">
        <v>2616</v>
      </c>
      <c r="F52" t="s">
        <v>2617</v>
      </c>
      <c r="G52" t="s">
        <v>2633</v>
      </c>
      <c r="H52" t="s">
        <v>2635</v>
      </c>
      <c r="I52" t="s">
        <v>2619</v>
      </c>
      <c r="J52" t="s">
        <v>2620</v>
      </c>
      <c r="K52" t="s">
        <v>2621</v>
      </c>
      <c r="L52">
        <f>IF($F52="New","",_xlfn.IFNA(VLOOKUP($G52&amp;$H52&amp;$I52&amp;$J52&amp;$K52,'[1]NRCAN 2016'!$J$42:$V$72,HLOOKUP($E52,'[1]NRCAN 2016'!$M$40:$V$41,2,FALSE),FALSE),0))</f>
        <v>4.1178594150339323E-2</v>
      </c>
      <c r="M52">
        <f>IF($F52="New","",_xlfn.IFNA(VLOOKUP($G52&amp;$H52&amp;$I52&amp;$J52&amp;$K52,'[1]NRCAN 2016'!$J$42:$V$72,HLOOKUP($E52,'[1]NRCAN 2016'!$M$40:$V$41,2,FALSE),FALSE),0))</f>
        <v>4.1178594150339323E-2</v>
      </c>
      <c r="N52">
        <f>IF($F52="New","",_xlfn.IFNA(VLOOKUP($G52&amp;$H52&amp;$I52&amp;$J52&amp;$K52,'[1]NRCAN 2016'!$J$42:$V$72,HLOOKUP($E52,'[1]NRCAN 2016'!$M$40:$V$41,2,FALSE),FALSE),0))</f>
        <v>4.1178594150339323E-2</v>
      </c>
      <c r="O52">
        <f>IF($F52="New","",_xlfn.IFNA(VLOOKUP($G52&amp;$H52&amp;$I52&amp;$J52&amp;$K52,'[1]NRCAN 2016'!$J$42:$V$72,HLOOKUP($E52,'[1]NRCAN 2016'!$M$40:$V$41,2,FALSE),FALSE),0))</f>
        <v>4.1178594150339323E-2</v>
      </c>
      <c r="P52">
        <f>IF($F52="New","",_xlfn.IFNA(VLOOKUP($G52&amp;$H52&amp;$I52&amp;$J52&amp;$K52,'[1]NRCAN 2016'!$J$42:$V$72,HLOOKUP($E52,'[1]NRCAN 2016'!$M$40:$V$41,2,FALSE),FALSE),0))</f>
        <v>4.1178594150339323E-2</v>
      </c>
      <c r="Q52">
        <f>IF($F52="New","",_xlfn.IFNA(VLOOKUP($G52&amp;$H52&amp;$I52&amp;$J52&amp;$K52,'[1]NRCAN 2016'!$J$42:$V$72,HLOOKUP($E52,'[1]NRCAN 2016'!$M$40:$V$41,2,FALSE),FALSE),0))</f>
        <v>4.1178594150339323E-2</v>
      </c>
      <c r="R52">
        <f>IF($F52="New","",_xlfn.IFNA(VLOOKUP($G52&amp;$H52&amp;$I52&amp;$J52&amp;$K52,'[1]NRCAN 2016'!$J$42:$V$72,HLOOKUP($E52,'[1]NRCAN 2016'!$M$40:$V$41,2,FALSE),FALSE),0))</f>
        <v>4.1178594150339323E-2</v>
      </c>
    </row>
    <row r="53" spans="1:18" x14ac:dyDescent="0.25">
      <c r="A53" t="str">
        <f t="shared" si="0"/>
        <v>COMBDGAEROldSHPLT___STDELC</v>
      </c>
      <c r="B53" t="str">
        <f t="shared" si="1"/>
        <v>COMBDGAEROldSH</v>
      </c>
      <c r="C53" t="s">
        <v>2615</v>
      </c>
      <c r="D53" t="s">
        <v>2608</v>
      </c>
      <c r="E53" t="s">
        <v>2616</v>
      </c>
      <c r="F53" t="s">
        <v>2617</v>
      </c>
      <c r="G53" t="s">
        <v>2633</v>
      </c>
      <c r="H53" t="s">
        <v>2636</v>
      </c>
      <c r="I53" t="s">
        <v>2619</v>
      </c>
      <c r="J53" t="s">
        <v>2620</v>
      </c>
      <c r="K53" t="s">
        <v>2621</v>
      </c>
      <c r="L53">
        <f>IF($F53="New","",_xlfn.IFNA(VLOOKUP($G53&amp;$H53&amp;$I53&amp;$J53&amp;$K53,'[1]NRCAN 2016'!$J$42:$V$72,HLOOKUP($E53,'[1]NRCAN 2016'!$M$40:$V$41,2,FALSE),FALSE),0))</f>
        <v>4.3435974914002501E-2</v>
      </c>
      <c r="M53">
        <f>IF($F53="New","",_xlfn.IFNA(VLOOKUP($G53&amp;$H53&amp;$I53&amp;$J53&amp;$K53,'[1]NRCAN 2016'!$J$42:$V$72,HLOOKUP($E53,'[1]NRCAN 2016'!$M$40:$V$41,2,FALSE),FALSE),0))</f>
        <v>4.3435974914002501E-2</v>
      </c>
      <c r="N53">
        <f>IF($F53="New","",_xlfn.IFNA(VLOOKUP($G53&amp;$H53&amp;$I53&amp;$J53&amp;$K53,'[1]NRCAN 2016'!$J$42:$V$72,HLOOKUP($E53,'[1]NRCAN 2016'!$M$40:$V$41,2,FALSE),FALSE),0))</f>
        <v>4.3435974914002501E-2</v>
      </c>
      <c r="O53">
        <f>IF($F53="New","",_xlfn.IFNA(VLOOKUP($G53&amp;$H53&amp;$I53&amp;$J53&amp;$K53,'[1]NRCAN 2016'!$J$42:$V$72,HLOOKUP($E53,'[1]NRCAN 2016'!$M$40:$V$41,2,FALSE),FALSE),0))</f>
        <v>4.3435974914002501E-2</v>
      </c>
      <c r="P53">
        <f>IF($F53="New","",_xlfn.IFNA(VLOOKUP($G53&amp;$H53&amp;$I53&amp;$J53&amp;$K53,'[1]NRCAN 2016'!$J$42:$V$72,HLOOKUP($E53,'[1]NRCAN 2016'!$M$40:$V$41,2,FALSE),FALSE),0))</f>
        <v>4.3435974914002501E-2</v>
      </c>
      <c r="Q53">
        <f>IF($F53="New","",_xlfn.IFNA(VLOOKUP($G53&amp;$H53&amp;$I53&amp;$J53&amp;$K53,'[1]NRCAN 2016'!$J$42:$V$72,HLOOKUP($E53,'[1]NRCAN 2016'!$M$40:$V$41,2,FALSE),FALSE),0))</f>
        <v>4.3435974914002501E-2</v>
      </c>
      <c r="R53">
        <f>IF($F53="New","",_xlfn.IFNA(VLOOKUP($G53&amp;$H53&amp;$I53&amp;$J53&amp;$K53,'[1]NRCAN 2016'!$J$42:$V$72,HLOOKUP($E53,'[1]NRCAN 2016'!$M$40:$V$41,2,FALSE),FALSE),0))</f>
        <v>4.3435974914002501E-2</v>
      </c>
    </row>
    <row r="54" spans="1:18" x14ac:dyDescent="0.25">
      <c r="A54" t="str">
        <f t="shared" si="0"/>
        <v>COMBDGAEROldSLLED___STDELC</v>
      </c>
      <c r="B54" t="str">
        <f t="shared" si="1"/>
        <v>COMBDGAEROldSL</v>
      </c>
      <c r="C54" t="s">
        <v>2615</v>
      </c>
      <c r="D54" t="s">
        <v>2608</v>
      </c>
      <c r="E54" t="s">
        <v>2616</v>
      </c>
      <c r="F54" t="s">
        <v>2617</v>
      </c>
      <c r="G54" t="s">
        <v>2642</v>
      </c>
      <c r="H54" t="s">
        <v>2630</v>
      </c>
      <c r="I54" t="s">
        <v>2619</v>
      </c>
      <c r="J54" t="s">
        <v>2620</v>
      </c>
      <c r="K54" t="s">
        <v>2621</v>
      </c>
      <c r="L54">
        <f>IF($F54="New","",_xlfn.IFNA(VLOOKUP($G54&amp;$H54&amp;$I54&amp;$J54&amp;$K54,'[1]NRCAN 2016'!$J$42:$V$72,HLOOKUP($E54,'[1]NRCAN 2016'!$M$40:$V$41,2,FALSE),FALSE),0))</f>
        <v>1</v>
      </c>
      <c r="M54">
        <f>IF($F54="New","",_xlfn.IFNA(VLOOKUP($G54&amp;$H54&amp;$I54&amp;$J54&amp;$K54,'[1]NRCAN 2016'!$J$42:$V$72,HLOOKUP($E54,'[1]NRCAN 2016'!$M$40:$V$41,2,FALSE),FALSE),0))</f>
        <v>1</v>
      </c>
      <c r="N54">
        <f>IF($F54="New","",_xlfn.IFNA(VLOOKUP($G54&amp;$H54&amp;$I54&amp;$J54&amp;$K54,'[1]NRCAN 2016'!$J$42:$V$72,HLOOKUP($E54,'[1]NRCAN 2016'!$M$40:$V$41,2,FALSE),FALSE),0))</f>
        <v>1</v>
      </c>
      <c r="O54">
        <f>IF($F54="New","",_xlfn.IFNA(VLOOKUP($G54&amp;$H54&amp;$I54&amp;$J54&amp;$K54,'[1]NRCAN 2016'!$J$42:$V$72,HLOOKUP($E54,'[1]NRCAN 2016'!$M$40:$V$41,2,FALSE),FALSE),0))</f>
        <v>1</v>
      </c>
      <c r="P54">
        <f>IF($F54="New","",_xlfn.IFNA(VLOOKUP($G54&amp;$H54&amp;$I54&amp;$J54&amp;$K54,'[1]NRCAN 2016'!$J$42:$V$72,HLOOKUP($E54,'[1]NRCAN 2016'!$M$40:$V$41,2,FALSE),FALSE),0))</f>
        <v>1</v>
      </c>
      <c r="Q54">
        <f>IF($F54="New","",_xlfn.IFNA(VLOOKUP($G54&amp;$H54&amp;$I54&amp;$J54&amp;$K54,'[1]NRCAN 2016'!$J$42:$V$72,HLOOKUP($E54,'[1]NRCAN 2016'!$M$40:$V$41,2,FALSE),FALSE),0))</f>
        <v>1</v>
      </c>
      <c r="R54">
        <f>IF($F54="New","",_xlfn.IFNA(VLOOKUP($G54&amp;$H54&amp;$I54&amp;$J54&amp;$K54,'[1]NRCAN 2016'!$J$42:$V$72,HLOOKUP($E54,'[1]NRCAN 2016'!$M$40:$V$41,2,FALSE),FALSE),0))</f>
        <v>1</v>
      </c>
    </row>
    <row r="55" spans="1:18" x14ac:dyDescent="0.25">
      <c r="A55" t="str">
        <f t="shared" si="0"/>
        <v>COMBDGAEROldWH_________DHE</v>
      </c>
      <c r="B55" t="str">
        <f t="shared" si="1"/>
        <v>COMBDGAEROldWH</v>
      </c>
      <c r="C55" t="s">
        <v>2615</v>
      </c>
      <c r="D55" t="s">
        <v>2608</v>
      </c>
      <c r="E55" t="s">
        <v>2616</v>
      </c>
      <c r="F55" t="s">
        <v>2617</v>
      </c>
      <c r="G55" t="s">
        <v>2641</v>
      </c>
      <c r="H55" t="s">
        <v>2619</v>
      </c>
      <c r="I55" t="s">
        <v>2619</v>
      </c>
      <c r="J55" t="s">
        <v>2619</v>
      </c>
      <c r="K55" t="s">
        <v>2644</v>
      </c>
      <c r="L55">
        <f>IF($F55="New","",_xlfn.IFNA(VLOOKUP($G55&amp;$H55&amp;$I55&amp;$J55&amp;$K55,'[1]NRCAN 2016'!$J$42:$V$72,HLOOKUP($E55,'[1]NRCAN 2016'!$M$40:$V$41,2,FALSE),FALSE),0))</f>
        <v>9.3364334127293183E-2</v>
      </c>
      <c r="M55">
        <f>IF($F55="New","",_xlfn.IFNA(VLOOKUP($G55&amp;$H55&amp;$I55&amp;$J55&amp;$K55,'[1]NRCAN 2016'!$J$42:$V$72,HLOOKUP($E55,'[1]NRCAN 2016'!$M$40:$V$41,2,FALSE),FALSE),0))</f>
        <v>9.3364334127293183E-2</v>
      </c>
      <c r="N55">
        <f>IF($F55="New","",_xlfn.IFNA(VLOOKUP($G55&amp;$H55&amp;$I55&amp;$J55&amp;$K55,'[1]NRCAN 2016'!$J$42:$V$72,HLOOKUP($E55,'[1]NRCAN 2016'!$M$40:$V$41,2,FALSE),FALSE),0))</f>
        <v>9.3364334127293183E-2</v>
      </c>
      <c r="O55">
        <f>IF($F55="New","",_xlfn.IFNA(VLOOKUP($G55&amp;$H55&amp;$I55&amp;$J55&amp;$K55,'[1]NRCAN 2016'!$J$42:$V$72,HLOOKUP($E55,'[1]NRCAN 2016'!$M$40:$V$41,2,FALSE),FALSE),0))</f>
        <v>9.3364334127293183E-2</v>
      </c>
      <c r="P55">
        <f>IF($F55="New","",_xlfn.IFNA(VLOOKUP($G55&amp;$H55&amp;$I55&amp;$J55&amp;$K55,'[1]NRCAN 2016'!$J$42:$V$72,HLOOKUP($E55,'[1]NRCAN 2016'!$M$40:$V$41,2,FALSE),FALSE),0))</f>
        <v>9.3364334127293183E-2</v>
      </c>
      <c r="Q55">
        <f>IF($F55="New","",_xlfn.IFNA(VLOOKUP($G55&amp;$H55&amp;$I55&amp;$J55&amp;$K55,'[1]NRCAN 2016'!$J$42:$V$72,HLOOKUP($E55,'[1]NRCAN 2016'!$M$40:$V$41,2,FALSE),FALSE),0))</f>
        <v>9.3364334127293183E-2</v>
      </c>
      <c r="R55">
        <f>IF($F55="New","",_xlfn.IFNA(VLOOKUP($G55&amp;$H55&amp;$I55&amp;$J55&amp;$K55,'[1]NRCAN 2016'!$J$42:$V$72,HLOOKUP($E55,'[1]NRCAN 2016'!$M$40:$V$41,2,FALSE),FALSE),0))</f>
        <v>9.3364334127293183E-2</v>
      </c>
    </row>
    <row r="56" spans="1:18" x14ac:dyDescent="0.25">
      <c r="A56" t="str">
        <f t="shared" si="0"/>
        <v>COMBDGAEROldWH______STDELC</v>
      </c>
      <c r="B56" t="str">
        <f t="shared" si="1"/>
        <v>COMBDGAEROldWH</v>
      </c>
      <c r="C56" t="s">
        <v>2615</v>
      </c>
      <c r="D56" t="s">
        <v>2608</v>
      </c>
      <c r="E56" t="s">
        <v>2616</v>
      </c>
      <c r="F56" t="s">
        <v>2617</v>
      </c>
      <c r="G56" t="s">
        <v>2641</v>
      </c>
      <c r="H56" t="s">
        <v>2619</v>
      </c>
      <c r="I56" t="s">
        <v>2619</v>
      </c>
      <c r="J56" t="s">
        <v>2620</v>
      </c>
      <c r="K56" t="s">
        <v>2621</v>
      </c>
      <c r="L56">
        <f>IF($F56="New","",_xlfn.IFNA(VLOOKUP($G56&amp;$H56&amp;$I56&amp;$J56&amp;$K56,'[1]NRCAN 2016'!$J$42:$V$72,HLOOKUP($E56,'[1]NRCAN 2016'!$M$40:$V$41,2,FALSE),FALSE),0))</f>
        <v>4.4641134203053351E-2</v>
      </c>
      <c r="M56">
        <f>IF($F56="New","",_xlfn.IFNA(VLOOKUP($G56&amp;$H56&amp;$I56&amp;$J56&amp;$K56,'[1]NRCAN 2016'!$J$42:$V$72,HLOOKUP($E56,'[1]NRCAN 2016'!$M$40:$V$41,2,FALSE),FALSE),0))</f>
        <v>4.4641134203053351E-2</v>
      </c>
      <c r="N56">
        <f>IF($F56="New","",_xlfn.IFNA(VLOOKUP($G56&amp;$H56&amp;$I56&amp;$J56&amp;$K56,'[1]NRCAN 2016'!$J$42:$V$72,HLOOKUP($E56,'[1]NRCAN 2016'!$M$40:$V$41,2,FALSE),FALSE),0))</f>
        <v>4.4641134203053351E-2</v>
      </c>
      <c r="O56">
        <f>IF($F56="New","",_xlfn.IFNA(VLOOKUP($G56&amp;$H56&amp;$I56&amp;$J56&amp;$K56,'[1]NRCAN 2016'!$J$42:$V$72,HLOOKUP($E56,'[1]NRCAN 2016'!$M$40:$V$41,2,FALSE),FALSE),0))</f>
        <v>4.4641134203053351E-2</v>
      </c>
      <c r="P56">
        <f>IF($F56="New","",_xlfn.IFNA(VLOOKUP($G56&amp;$H56&amp;$I56&amp;$J56&amp;$K56,'[1]NRCAN 2016'!$J$42:$V$72,HLOOKUP($E56,'[1]NRCAN 2016'!$M$40:$V$41,2,FALSE),FALSE),0))</f>
        <v>4.4641134203053351E-2</v>
      </c>
      <c r="Q56">
        <f>IF($F56="New","",_xlfn.IFNA(VLOOKUP($G56&amp;$H56&amp;$I56&amp;$J56&amp;$K56,'[1]NRCAN 2016'!$J$42:$V$72,HLOOKUP($E56,'[1]NRCAN 2016'!$M$40:$V$41,2,FALSE),FALSE),0))</f>
        <v>4.4641134203053351E-2</v>
      </c>
      <c r="R56">
        <f>IF($F56="New","",_xlfn.IFNA(VLOOKUP($G56&amp;$H56&amp;$I56&amp;$J56&amp;$K56,'[1]NRCAN 2016'!$J$42:$V$72,HLOOKUP($E56,'[1]NRCAN 2016'!$M$40:$V$41,2,FALSE),FALSE),0))</f>
        <v>4.4641134203053351E-2</v>
      </c>
    </row>
    <row r="57" spans="1:18" x14ac:dyDescent="0.25">
      <c r="A57" t="str">
        <f t="shared" si="0"/>
        <v>COMBDGAEROldWH______STDHFO</v>
      </c>
      <c r="B57" t="str">
        <f t="shared" si="1"/>
        <v>COMBDGAEROldWH</v>
      </c>
      <c r="C57" t="s">
        <v>2615</v>
      </c>
      <c r="D57" t="s">
        <v>2608</v>
      </c>
      <c r="E57" t="s">
        <v>2616</v>
      </c>
      <c r="F57" t="s">
        <v>2617</v>
      </c>
      <c r="G57" t="s">
        <v>2641</v>
      </c>
      <c r="H57" t="s">
        <v>2619</v>
      </c>
      <c r="I57" t="s">
        <v>2619</v>
      </c>
      <c r="J57" t="s">
        <v>2620</v>
      </c>
      <c r="K57" t="s">
        <v>2637</v>
      </c>
      <c r="L57">
        <f>IF($F57="New","",_xlfn.IFNA(VLOOKUP($G57&amp;$H57&amp;$I57&amp;$J57&amp;$K57,'[1]NRCAN 2016'!$J$42:$V$72,HLOOKUP($E57,'[1]NRCAN 2016'!$M$40:$V$41,2,FALSE),FALSE),0))</f>
        <v>0</v>
      </c>
      <c r="M57">
        <f>IF($F57="New","",_xlfn.IFNA(VLOOKUP($G57&amp;$H57&amp;$I57&amp;$J57&amp;$K57,'[1]NRCAN 2016'!$J$42:$V$72,HLOOKUP($E57,'[1]NRCAN 2016'!$M$40:$V$41,2,FALSE),FALSE),0))</f>
        <v>0</v>
      </c>
      <c r="N57">
        <f>IF($F57="New","",_xlfn.IFNA(VLOOKUP($G57&amp;$H57&amp;$I57&amp;$J57&amp;$K57,'[1]NRCAN 2016'!$J$42:$V$72,HLOOKUP($E57,'[1]NRCAN 2016'!$M$40:$V$41,2,FALSE),FALSE),0))</f>
        <v>0</v>
      </c>
      <c r="O57">
        <f>IF($F57="New","",_xlfn.IFNA(VLOOKUP($G57&amp;$H57&amp;$I57&amp;$J57&amp;$K57,'[1]NRCAN 2016'!$J$42:$V$72,HLOOKUP($E57,'[1]NRCAN 2016'!$M$40:$V$41,2,FALSE),FALSE),0))</f>
        <v>0</v>
      </c>
      <c r="P57">
        <f>IF($F57="New","",_xlfn.IFNA(VLOOKUP($G57&amp;$H57&amp;$I57&amp;$J57&amp;$K57,'[1]NRCAN 2016'!$J$42:$V$72,HLOOKUP($E57,'[1]NRCAN 2016'!$M$40:$V$41,2,FALSE),FALSE),0))</f>
        <v>0</v>
      </c>
      <c r="Q57">
        <f>IF($F57="New","",_xlfn.IFNA(VLOOKUP($G57&amp;$H57&amp;$I57&amp;$J57&amp;$K57,'[1]NRCAN 2016'!$J$42:$V$72,HLOOKUP($E57,'[1]NRCAN 2016'!$M$40:$V$41,2,FALSE),FALSE),0))</f>
        <v>0</v>
      </c>
      <c r="R57">
        <f>IF($F57="New","",_xlfn.IFNA(VLOOKUP($G57&amp;$H57&amp;$I57&amp;$J57&amp;$K57,'[1]NRCAN 2016'!$J$42:$V$72,HLOOKUP($E57,'[1]NRCAN 2016'!$M$40:$V$41,2,FALSE),FALSE),0))</f>
        <v>0</v>
      </c>
    </row>
    <row r="58" spans="1:18" x14ac:dyDescent="0.25">
      <c r="A58" t="str">
        <f t="shared" si="0"/>
        <v>COMBDGAEROldWH______STDKER</v>
      </c>
      <c r="B58" t="str">
        <f t="shared" si="1"/>
        <v>COMBDGAEROldWH</v>
      </c>
      <c r="C58" t="s">
        <v>2615</v>
      </c>
      <c r="D58" t="s">
        <v>2608</v>
      </c>
      <c r="E58" t="s">
        <v>2616</v>
      </c>
      <c r="F58" t="s">
        <v>2617</v>
      </c>
      <c r="G58" t="s">
        <v>2641</v>
      </c>
      <c r="H58" t="s">
        <v>2619</v>
      </c>
      <c r="I58" t="s">
        <v>2619</v>
      </c>
      <c r="J58" t="s">
        <v>2620</v>
      </c>
      <c r="K58" t="s">
        <v>2638</v>
      </c>
      <c r="L58">
        <f>IF($F58="New","",_xlfn.IFNA(VLOOKUP($G58&amp;$H58&amp;$I58&amp;$J58&amp;$K58,'[1]NRCAN 2016'!$J$42:$V$72,HLOOKUP($E58,'[1]NRCAN 2016'!$M$40:$V$41,2,FALSE),FALSE),0))</f>
        <v>0</v>
      </c>
      <c r="M58">
        <f>IF($F58="New","",_xlfn.IFNA(VLOOKUP($G58&amp;$H58&amp;$I58&amp;$J58&amp;$K58,'[1]NRCAN 2016'!$J$42:$V$72,HLOOKUP($E58,'[1]NRCAN 2016'!$M$40:$V$41,2,FALSE),FALSE),0))</f>
        <v>0</v>
      </c>
      <c r="N58">
        <f>IF($F58="New","",_xlfn.IFNA(VLOOKUP($G58&amp;$H58&amp;$I58&amp;$J58&amp;$K58,'[1]NRCAN 2016'!$J$42:$V$72,HLOOKUP($E58,'[1]NRCAN 2016'!$M$40:$V$41,2,FALSE),FALSE),0))</f>
        <v>0</v>
      </c>
      <c r="O58">
        <f>IF($F58="New","",_xlfn.IFNA(VLOOKUP($G58&amp;$H58&amp;$I58&amp;$J58&amp;$K58,'[1]NRCAN 2016'!$J$42:$V$72,HLOOKUP($E58,'[1]NRCAN 2016'!$M$40:$V$41,2,FALSE),FALSE),0))</f>
        <v>0</v>
      </c>
      <c r="P58">
        <f>IF($F58="New","",_xlfn.IFNA(VLOOKUP($G58&amp;$H58&amp;$I58&amp;$J58&amp;$K58,'[1]NRCAN 2016'!$J$42:$V$72,HLOOKUP($E58,'[1]NRCAN 2016'!$M$40:$V$41,2,FALSE),FALSE),0))</f>
        <v>0</v>
      </c>
      <c r="Q58">
        <f>IF($F58="New","",_xlfn.IFNA(VLOOKUP($G58&amp;$H58&amp;$I58&amp;$J58&amp;$K58,'[1]NRCAN 2016'!$J$42:$V$72,HLOOKUP($E58,'[1]NRCAN 2016'!$M$40:$V$41,2,FALSE),FALSE),0))</f>
        <v>0</v>
      </c>
      <c r="R58">
        <f>IF($F58="New","",_xlfn.IFNA(VLOOKUP($G58&amp;$H58&amp;$I58&amp;$J58&amp;$K58,'[1]NRCAN 2016'!$J$42:$V$72,HLOOKUP($E58,'[1]NRCAN 2016'!$M$40:$V$41,2,FALSE),FALSE),0))</f>
        <v>0</v>
      </c>
    </row>
    <row r="59" spans="1:18" x14ac:dyDescent="0.25">
      <c r="A59" t="str">
        <f t="shared" si="0"/>
        <v>COMBDGAEROldWH______STDLFO</v>
      </c>
      <c r="B59" t="str">
        <f t="shared" si="1"/>
        <v>COMBDGAEROldWH</v>
      </c>
      <c r="C59" t="s">
        <v>2615</v>
      </c>
      <c r="D59" t="s">
        <v>2608</v>
      </c>
      <c r="E59" t="s">
        <v>2616</v>
      </c>
      <c r="F59" t="s">
        <v>2617</v>
      </c>
      <c r="G59" t="s">
        <v>2641</v>
      </c>
      <c r="H59" t="s">
        <v>2619</v>
      </c>
      <c r="I59" t="s">
        <v>2619</v>
      </c>
      <c r="J59" t="s">
        <v>2620</v>
      </c>
      <c r="K59" t="s">
        <v>2639</v>
      </c>
      <c r="L59">
        <f>IF($F59="New","",_xlfn.IFNA(VLOOKUP($G59&amp;$H59&amp;$I59&amp;$J59&amp;$K59,'[1]NRCAN 2016'!$J$42:$V$72,HLOOKUP($E59,'[1]NRCAN 2016'!$M$40:$V$41,2,FALSE),FALSE),0))</f>
        <v>2.999077124606889E-2</v>
      </c>
      <c r="M59">
        <f>IF($F59="New","",_xlfn.IFNA(VLOOKUP($G59&amp;$H59&amp;$I59&amp;$J59&amp;$K59,'[1]NRCAN 2016'!$J$42:$V$72,HLOOKUP($E59,'[1]NRCAN 2016'!$M$40:$V$41,2,FALSE),FALSE),0))</f>
        <v>2.999077124606889E-2</v>
      </c>
      <c r="N59">
        <f>IF($F59="New","",_xlfn.IFNA(VLOOKUP($G59&amp;$H59&amp;$I59&amp;$J59&amp;$K59,'[1]NRCAN 2016'!$J$42:$V$72,HLOOKUP($E59,'[1]NRCAN 2016'!$M$40:$V$41,2,FALSE),FALSE),0))</f>
        <v>2.999077124606889E-2</v>
      </c>
      <c r="O59">
        <f>IF($F59="New","",_xlfn.IFNA(VLOOKUP($G59&amp;$H59&amp;$I59&amp;$J59&amp;$K59,'[1]NRCAN 2016'!$J$42:$V$72,HLOOKUP($E59,'[1]NRCAN 2016'!$M$40:$V$41,2,FALSE),FALSE),0))</f>
        <v>2.999077124606889E-2</v>
      </c>
      <c r="P59">
        <f>IF($F59="New","",_xlfn.IFNA(VLOOKUP($G59&amp;$H59&amp;$I59&amp;$J59&amp;$K59,'[1]NRCAN 2016'!$J$42:$V$72,HLOOKUP($E59,'[1]NRCAN 2016'!$M$40:$V$41,2,FALSE),FALSE),0))</f>
        <v>2.999077124606889E-2</v>
      </c>
      <c r="Q59">
        <f>IF($F59="New","",_xlfn.IFNA(VLOOKUP($G59&amp;$H59&amp;$I59&amp;$J59&amp;$K59,'[1]NRCAN 2016'!$J$42:$V$72,HLOOKUP($E59,'[1]NRCAN 2016'!$M$40:$V$41,2,FALSE),FALSE),0))</f>
        <v>2.999077124606889E-2</v>
      </c>
      <c r="R59">
        <f>IF($F59="New","",_xlfn.IFNA(VLOOKUP($G59&amp;$H59&amp;$I59&amp;$J59&amp;$K59,'[1]NRCAN 2016'!$J$42:$V$72,HLOOKUP($E59,'[1]NRCAN 2016'!$M$40:$V$41,2,FALSE),FALSE),0))</f>
        <v>2.999077124606889E-2</v>
      </c>
    </row>
    <row r="60" spans="1:18" x14ac:dyDescent="0.25">
      <c r="A60" t="str">
        <f t="shared" si="0"/>
        <v>COMBDGAEROldWH______STDNGA</v>
      </c>
      <c r="B60" t="str">
        <f t="shared" si="1"/>
        <v>COMBDGAEROldWH</v>
      </c>
      <c r="C60" t="s">
        <v>2615</v>
      </c>
      <c r="D60" t="s">
        <v>2608</v>
      </c>
      <c r="E60" t="s">
        <v>2616</v>
      </c>
      <c r="F60" t="s">
        <v>2617</v>
      </c>
      <c r="G60" t="s">
        <v>2641</v>
      </c>
      <c r="H60" t="s">
        <v>2619</v>
      </c>
      <c r="I60" t="s">
        <v>2619</v>
      </c>
      <c r="J60" t="s">
        <v>2620</v>
      </c>
      <c r="K60" t="s">
        <v>2623</v>
      </c>
      <c r="L60">
        <f>IF($F60="New","",_xlfn.IFNA(VLOOKUP($G60&amp;$H60&amp;$I60&amp;$J60&amp;$K60,'[1]NRCAN 2016'!$J$42:$V$72,HLOOKUP($E60,'[1]NRCAN 2016'!$M$40:$V$41,2,FALSE),FALSE),0))</f>
        <v>0.82097417027239172</v>
      </c>
      <c r="M60">
        <f>IF($F60="New","",_xlfn.IFNA(VLOOKUP($G60&amp;$H60&amp;$I60&amp;$J60&amp;$K60,'[1]NRCAN 2016'!$J$42:$V$72,HLOOKUP($E60,'[1]NRCAN 2016'!$M$40:$V$41,2,FALSE),FALSE),0))</f>
        <v>0.82097417027239172</v>
      </c>
      <c r="N60">
        <f>IF($F60="New","",_xlfn.IFNA(VLOOKUP($G60&amp;$H60&amp;$I60&amp;$J60&amp;$K60,'[1]NRCAN 2016'!$J$42:$V$72,HLOOKUP($E60,'[1]NRCAN 2016'!$M$40:$V$41,2,FALSE),FALSE),0))</f>
        <v>0.82097417027239172</v>
      </c>
      <c r="O60">
        <f>IF($F60="New","",_xlfn.IFNA(VLOOKUP($G60&amp;$H60&amp;$I60&amp;$J60&amp;$K60,'[1]NRCAN 2016'!$J$42:$V$72,HLOOKUP($E60,'[1]NRCAN 2016'!$M$40:$V$41,2,FALSE),FALSE),0))</f>
        <v>0.82097417027239172</v>
      </c>
      <c r="P60">
        <f>IF($F60="New","",_xlfn.IFNA(VLOOKUP($G60&amp;$H60&amp;$I60&amp;$J60&amp;$K60,'[1]NRCAN 2016'!$J$42:$V$72,HLOOKUP($E60,'[1]NRCAN 2016'!$M$40:$V$41,2,FALSE),FALSE),0))</f>
        <v>0.82097417027239172</v>
      </c>
      <c r="Q60">
        <f>IF($F60="New","",_xlfn.IFNA(VLOOKUP($G60&amp;$H60&amp;$I60&amp;$J60&amp;$K60,'[1]NRCAN 2016'!$J$42:$V$72,HLOOKUP($E60,'[1]NRCAN 2016'!$M$40:$V$41,2,FALSE),FALSE),0))</f>
        <v>0.82097417027239172</v>
      </c>
      <c r="R60">
        <f>IF($F60="New","",_xlfn.IFNA(VLOOKUP($G60&amp;$H60&amp;$I60&amp;$J60&amp;$K60,'[1]NRCAN 2016'!$J$42:$V$72,HLOOKUP($E60,'[1]NRCAN 2016'!$M$40:$V$41,2,FALSE),FALSE),0))</f>
        <v>0.82097417027239172</v>
      </c>
    </row>
    <row r="61" spans="1:18" x14ac:dyDescent="0.25">
      <c r="A61" t="str">
        <f t="shared" si="0"/>
        <v>COMBDGAEROldWH______STDPRO</v>
      </c>
      <c r="B61" t="str">
        <f t="shared" si="1"/>
        <v>COMBDGAEROldWH</v>
      </c>
      <c r="C61" t="s">
        <v>2615</v>
      </c>
      <c r="D61" t="s">
        <v>2608</v>
      </c>
      <c r="E61" t="s">
        <v>2616</v>
      </c>
      <c r="F61" t="s">
        <v>2617</v>
      </c>
      <c r="G61" t="s">
        <v>2641</v>
      </c>
      <c r="H61" t="s">
        <v>2619</v>
      </c>
      <c r="I61" t="s">
        <v>2619</v>
      </c>
      <c r="J61" t="s">
        <v>2620</v>
      </c>
      <c r="K61" t="s">
        <v>2624</v>
      </c>
      <c r="L61">
        <f>IF($F61="New","",_xlfn.IFNA(VLOOKUP($G61&amp;$H61&amp;$I61&amp;$J61&amp;$K61,'[1]NRCAN 2016'!$J$42:$V$72,HLOOKUP($E61,'[1]NRCAN 2016'!$M$40:$V$41,2,FALSE),FALSE),0))</f>
        <v>1.1029590151192873E-2</v>
      </c>
      <c r="M61">
        <f>IF($F61="New","",_xlfn.IFNA(VLOOKUP($G61&amp;$H61&amp;$I61&amp;$J61&amp;$K61,'[1]NRCAN 2016'!$J$42:$V$72,HLOOKUP($E61,'[1]NRCAN 2016'!$M$40:$V$41,2,FALSE),FALSE),0))</f>
        <v>1.1029590151192873E-2</v>
      </c>
      <c r="N61">
        <f>IF($F61="New","",_xlfn.IFNA(VLOOKUP($G61&amp;$H61&amp;$I61&amp;$J61&amp;$K61,'[1]NRCAN 2016'!$J$42:$V$72,HLOOKUP($E61,'[1]NRCAN 2016'!$M$40:$V$41,2,FALSE),FALSE),0))</f>
        <v>1.1029590151192873E-2</v>
      </c>
      <c r="O61">
        <f>IF($F61="New","",_xlfn.IFNA(VLOOKUP($G61&amp;$H61&amp;$I61&amp;$J61&amp;$K61,'[1]NRCAN 2016'!$J$42:$V$72,HLOOKUP($E61,'[1]NRCAN 2016'!$M$40:$V$41,2,FALSE),FALSE),0))</f>
        <v>1.1029590151192873E-2</v>
      </c>
      <c r="P61">
        <f>IF($F61="New","",_xlfn.IFNA(VLOOKUP($G61&amp;$H61&amp;$I61&amp;$J61&amp;$K61,'[1]NRCAN 2016'!$J$42:$V$72,HLOOKUP($E61,'[1]NRCAN 2016'!$M$40:$V$41,2,FALSE),FALSE),0))</f>
        <v>1.1029590151192873E-2</v>
      </c>
      <c r="Q61">
        <f>IF($F61="New","",_xlfn.IFNA(VLOOKUP($G61&amp;$H61&amp;$I61&amp;$J61&amp;$K61,'[1]NRCAN 2016'!$J$42:$V$72,HLOOKUP($E61,'[1]NRCAN 2016'!$M$40:$V$41,2,FALSE),FALSE),0))</f>
        <v>1.1029590151192873E-2</v>
      </c>
      <c r="R61">
        <f>IF($F61="New","",_xlfn.IFNA(VLOOKUP($G61&amp;$H61&amp;$I61&amp;$J61&amp;$K61,'[1]NRCAN 2016'!$J$42:$V$72,HLOOKUP($E61,'[1]NRCAN 2016'!$M$40:$V$41,2,FALSE),FALSE),0))</f>
        <v>1.1029590151192873E-2</v>
      </c>
    </row>
    <row r="62" spans="1:18" x14ac:dyDescent="0.25">
      <c r="A62" t="str">
        <f t="shared" si="0"/>
        <v>COMBDGAFSNewAE______STDELC</v>
      </c>
      <c r="B62" t="str">
        <f t="shared" si="1"/>
        <v>COMBDGAFSNewAE</v>
      </c>
      <c r="C62" t="s">
        <v>2615</v>
      </c>
      <c r="D62" t="s">
        <v>2608</v>
      </c>
      <c r="E62" t="s">
        <v>2645</v>
      </c>
      <c r="F62" t="s">
        <v>2643</v>
      </c>
      <c r="G62" t="s">
        <v>2622</v>
      </c>
      <c r="H62" t="s">
        <v>2619</v>
      </c>
      <c r="I62" t="s">
        <v>2619</v>
      </c>
      <c r="J62" t="s">
        <v>2620</v>
      </c>
      <c r="K62" t="s">
        <v>2621</v>
      </c>
      <c r="L62" t="str">
        <f>IF($F62="New","",_xlfn.IFNA(VLOOKUP($G62&amp;$H62&amp;$I62&amp;$J62&amp;$K62,'[1]NRCAN 2016'!$J$42:$V$72,HLOOKUP($E62,'[1]NRCAN 2016'!$M$40:$V$41,2,FALSE),FALSE),0))</f>
        <v/>
      </c>
      <c r="M62" t="str">
        <f>IF($F62="New","",_xlfn.IFNA(VLOOKUP($G62&amp;$H62&amp;$I62&amp;$J62&amp;$K62,'[1]NRCAN 2016'!$J$42:$V$72,HLOOKUP($E62,'[1]NRCAN 2016'!$M$40:$V$41,2,FALSE),FALSE),0))</f>
        <v/>
      </c>
      <c r="N62" t="str">
        <f>IF($F62="New","",_xlfn.IFNA(VLOOKUP($G62&amp;$H62&amp;$I62&amp;$J62&amp;$K62,'[1]NRCAN 2016'!$J$42:$V$72,HLOOKUP($E62,'[1]NRCAN 2016'!$M$40:$V$41,2,FALSE),FALSE),0))</f>
        <v/>
      </c>
      <c r="O62" t="str">
        <f>IF($F62="New","",_xlfn.IFNA(VLOOKUP($G62&amp;$H62&amp;$I62&amp;$J62&amp;$K62,'[1]NRCAN 2016'!$J$42:$V$72,HLOOKUP($E62,'[1]NRCAN 2016'!$M$40:$V$41,2,FALSE),FALSE),0))</f>
        <v/>
      </c>
      <c r="P62" t="str">
        <f>IF($F62="New","",_xlfn.IFNA(VLOOKUP($G62&amp;$H62&amp;$I62&amp;$J62&amp;$K62,'[1]NRCAN 2016'!$J$42:$V$72,HLOOKUP($E62,'[1]NRCAN 2016'!$M$40:$V$41,2,FALSE),FALSE),0))</f>
        <v/>
      </c>
      <c r="Q62" t="str">
        <f>IF($F62="New","",_xlfn.IFNA(VLOOKUP($G62&amp;$H62&amp;$I62&amp;$J62&amp;$K62,'[1]NRCAN 2016'!$J$42:$V$72,HLOOKUP($E62,'[1]NRCAN 2016'!$M$40:$V$41,2,FALSE),FALSE),0))</f>
        <v/>
      </c>
      <c r="R62" t="str">
        <f>IF($F62="New","",_xlfn.IFNA(VLOOKUP($G62&amp;$H62&amp;$I62&amp;$J62&amp;$K62,'[1]NRCAN 2016'!$J$42:$V$72,HLOOKUP($E62,'[1]NRCAN 2016'!$M$40:$V$41,2,FALSE),FALSE),0))</f>
        <v/>
      </c>
    </row>
    <row r="63" spans="1:18" x14ac:dyDescent="0.25">
      <c r="A63" t="str">
        <f t="shared" si="0"/>
        <v>COMBDGAFSNewAE______STDNGA</v>
      </c>
      <c r="B63" t="str">
        <f t="shared" si="1"/>
        <v>COMBDGAFSNewAE</v>
      </c>
      <c r="C63" t="s">
        <v>2615</v>
      </c>
      <c r="D63" t="s">
        <v>2608</v>
      </c>
      <c r="E63" t="s">
        <v>2645</v>
      </c>
      <c r="F63" t="s">
        <v>2643</v>
      </c>
      <c r="G63" t="s">
        <v>2622</v>
      </c>
      <c r="H63" t="s">
        <v>2619</v>
      </c>
      <c r="I63" t="s">
        <v>2619</v>
      </c>
      <c r="J63" t="s">
        <v>2620</v>
      </c>
      <c r="K63" t="s">
        <v>2623</v>
      </c>
      <c r="L63" t="str">
        <f>IF($F63="New","",_xlfn.IFNA(VLOOKUP($G63&amp;$H63&amp;$I63&amp;$J63&amp;$K63,'[1]NRCAN 2016'!$J$42:$V$72,HLOOKUP($E63,'[1]NRCAN 2016'!$M$40:$V$41,2,FALSE),FALSE),0))</f>
        <v/>
      </c>
      <c r="M63" t="str">
        <f>IF($F63="New","",_xlfn.IFNA(VLOOKUP($G63&amp;$H63&amp;$I63&amp;$J63&amp;$K63,'[1]NRCAN 2016'!$J$42:$V$72,HLOOKUP($E63,'[1]NRCAN 2016'!$M$40:$V$41,2,FALSE),FALSE),0))</f>
        <v/>
      </c>
      <c r="N63" t="str">
        <f>IF($F63="New","",_xlfn.IFNA(VLOOKUP($G63&amp;$H63&amp;$I63&amp;$J63&amp;$K63,'[1]NRCAN 2016'!$J$42:$V$72,HLOOKUP($E63,'[1]NRCAN 2016'!$M$40:$V$41,2,FALSE),FALSE),0))</f>
        <v/>
      </c>
      <c r="O63" t="str">
        <f>IF($F63="New","",_xlfn.IFNA(VLOOKUP($G63&amp;$H63&amp;$I63&amp;$J63&amp;$K63,'[1]NRCAN 2016'!$J$42:$V$72,HLOOKUP($E63,'[1]NRCAN 2016'!$M$40:$V$41,2,FALSE),FALSE),0))</f>
        <v/>
      </c>
      <c r="P63" t="str">
        <f>IF($F63="New","",_xlfn.IFNA(VLOOKUP($G63&amp;$H63&amp;$I63&amp;$J63&amp;$K63,'[1]NRCAN 2016'!$J$42:$V$72,HLOOKUP($E63,'[1]NRCAN 2016'!$M$40:$V$41,2,FALSE),FALSE),0))</f>
        <v/>
      </c>
      <c r="Q63" t="str">
        <f>IF($F63="New","",_xlfn.IFNA(VLOOKUP($G63&amp;$H63&amp;$I63&amp;$J63&amp;$K63,'[1]NRCAN 2016'!$J$42:$V$72,HLOOKUP($E63,'[1]NRCAN 2016'!$M$40:$V$41,2,FALSE),FALSE),0))</f>
        <v/>
      </c>
      <c r="R63" t="str">
        <f>IF($F63="New","",_xlfn.IFNA(VLOOKUP($G63&amp;$H63&amp;$I63&amp;$J63&amp;$K63,'[1]NRCAN 2016'!$J$42:$V$72,HLOOKUP($E63,'[1]NRCAN 2016'!$M$40:$V$41,2,FALSE),FALSE),0))</f>
        <v/>
      </c>
    </row>
    <row r="64" spans="1:18" x14ac:dyDescent="0.25">
      <c r="A64" t="str">
        <f t="shared" si="0"/>
        <v>COMBDGAFSNewAE______STDPRO</v>
      </c>
      <c r="B64" t="str">
        <f t="shared" si="1"/>
        <v>COMBDGAFSNewAE</v>
      </c>
      <c r="C64" t="s">
        <v>2615</v>
      </c>
      <c r="D64" t="s">
        <v>2608</v>
      </c>
      <c r="E64" t="s">
        <v>2645</v>
      </c>
      <c r="F64" t="s">
        <v>2643</v>
      </c>
      <c r="G64" t="s">
        <v>2622</v>
      </c>
      <c r="H64" t="s">
        <v>2619</v>
      </c>
      <c r="I64" t="s">
        <v>2619</v>
      </c>
      <c r="J64" t="s">
        <v>2620</v>
      </c>
      <c r="K64" t="s">
        <v>2624</v>
      </c>
      <c r="L64" t="str">
        <f>IF($F64="New","",_xlfn.IFNA(VLOOKUP($G64&amp;$H64&amp;$I64&amp;$J64&amp;$K64,'[1]NRCAN 2016'!$J$42:$V$72,HLOOKUP($E64,'[1]NRCAN 2016'!$M$40:$V$41,2,FALSE),FALSE),0))</f>
        <v/>
      </c>
      <c r="M64" t="str">
        <f>IF($F64="New","",_xlfn.IFNA(VLOOKUP($G64&amp;$H64&amp;$I64&amp;$J64&amp;$K64,'[1]NRCAN 2016'!$J$42:$V$72,HLOOKUP($E64,'[1]NRCAN 2016'!$M$40:$V$41,2,FALSE),FALSE),0))</f>
        <v/>
      </c>
      <c r="N64" t="str">
        <f>IF($F64="New","",_xlfn.IFNA(VLOOKUP($G64&amp;$H64&amp;$I64&amp;$J64&amp;$K64,'[1]NRCAN 2016'!$J$42:$V$72,HLOOKUP($E64,'[1]NRCAN 2016'!$M$40:$V$41,2,FALSE),FALSE),0))</f>
        <v/>
      </c>
      <c r="O64" t="str">
        <f>IF($F64="New","",_xlfn.IFNA(VLOOKUP($G64&amp;$H64&amp;$I64&amp;$J64&amp;$K64,'[1]NRCAN 2016'!$J$42:$V$72,HLOOKUP($E64,'[1]NRCAN 2016'!$M$40:$V$41,2,FALSE),FALSE),0))</f>
        <v/>
      </c>
      <c r="P64" t="str">
        <f>IF($F64="New","",_xlfn.IFNA(VLOOKUP($G64&amp;$H64&amp;$I64&amp;$J64&amp;$K64,'[1]NRCAN 2016'!$J$42:$V$72,HLOOKUP($E64,'[1]NRCAN 2016'!$M$40:$V$41,2,FALSE),FALSE),0))</f>
        <v/>
      </c>
      <c r="Q64" t="str">
        <f>IF($F64="New","",_xlfn.IFNA(VLOOKUP($G64&amp;$H64&amp;$I64&amp;$J64&amp;$K64,'[1]NRCAN 2016'!$J$42:$V$72,HLOOKUP($E64,'[1]NRCAN 2016'!$M$40:$V$41,2,FALSE),FALSE),0))</f>
        <v/>
      </c>
      <c r="R64" t="str">
        <f>IF($F64="New","",_xlfn.IFNA(VLOOKUP($G64&amp;$H64&amp;$I64&amp;$J64&amp;$K64,'[1]NRCAN 2016'!$J$42:$V$72,HLOOKUP($E64,'[1]NRCAN 2016'!$M$40:$V$41,2,FALSE),FALSE),0))</f>
        <v/>
      </c>
    </row>
    <row r="65" spans="1:18" x14ac:dyDescent="0.25">
      <c r="A65" t="str">
        <f t="shared" si="0"/>
        <v>COMBDGAFSNewAM______STDELC</v>
      </c>
      <c r="B65" t="str">
        <f t="shared" si="1"/>
        <v>COMBDGAFSNewAM</v>
      </c>
      <c r="C65" t="s">
        <v>2615</v>
      </c>
      <c r="D65" t="s">
        <v>2608</v>
      </c>
      <c r="E65" t="s">
        <v>2645</v>
      </c>
      <c r="F65" t="s">
        <v>2643</v>
      </c>
      <c r="G65" t="s">
        <v>2618</v>
      </c>
      <c r="H65" t="s">
        <v>2619</v>
      </c>
      <c r="I65" t="s">
        <v>2619</v>
      </c>
      <c r="J65" t="s">
        <v>2620</v>
      </c>
      <c r="K65" t="s">
        <v>2621</v>
      </c>
      <c r="L65" t="str">
        <f>IF($F65="New","",_xlfn.IFNA(VLOOKUP($G65&amp;$H65&amp;$I65&amp;$J65&amp;$K65,'[1]NRCAN 2016'!$J$42:$V$72,HLOOKUP($E65,'[1]NRCAN 2016'!$M$40:$V$41,2,FALSE),FALSE),0))</f>
        <v/>
      </c>
      <c r="M65" t="str">
        <f>IF($F65="New","",_xlfn.IFNA(VLOOKUP($G65&amp;$H65&amp;$I65&amp;$J65&amp;$K65,'[1]NRCAN 2016'!$J$42:$V$72,HLOOKUP($E65,'[1]NRCAN 2016'!$M$40:$V$41,2,FALSE),FALSE),0))</f>
        <v/>
      </c>
      <c r="N65" t="str">
        <f>IF($F65="New","",_xlfn.IFNA(VLOOKUP($G65&amp;$H65&amp;$I65&amp;$J65&amp;$K65,'[1]NRCAN 2016'!$J$42:$V$72,HLOOKUP($E65,'[1]NRCAN 2016'!$M$40:$V$41,2,FALSE),FALSE),0))</f>
        <v/>
      </c>
      <c r="O65" t="str">
        <f>IF($F65="New","",_xlfn.IFNA(VLOOKUP($G65&amp;$H65&amp;$I65&amp;$J65&amp;$K65,'[1]NRCAN 2016'!$J$42:$V$72,HLOOKUP($E65,'[1]NRCAN 2016'!$M$40:$V$41,2,FALSE),FALSE),0))</f>
        <v/>
      </c>
      <c r="P65" t="str">
        <f>IF($F65="New","",_xlfn.IFNA(VLOOKUP($G65&amp;$H65&amp;$I65&amp;$J65&amp;$K65,'[1]NRCAN 2016'!$J$42:$V$72,HLOOKUP($E65,'[1]NRCAN 2016'!$M$40:$V$41,2,FALSE),FALSE),0))</f>
        <v/>
      </c>
      <c r="Q65" t="str">
        <f>IF($F65="New","",_xlfn.IFNA(VLOOKUP($G65&amp;$H65&amp;$I65&amp;$J65&amp;$K65,'[1]NRCAN 2016'!$J$42:$V$72,HLOOKUP($E65,'[1]NRCAN 2016'!$M$40:$V$41,2,FALSE),FALSE),0))</f>
        <v/>
      </c>
      <c r="R65" t="str">
        <f>IF($F65="New","",_xlfn.IFNA(VLOOKUP($G65&amp;$H65&amp;$I65&amp;$J65&amp;$K65,'[1]NRCAN 2016'!$J$42:$V$72,HLOOKUP($E65,'[1]NRCAN 2016'!$M$40:$V$41,2,FALSE),FALSE),0))</f>
        <v/>
      </c>
    </row>
    <row r="66" spans="1:18" x14ac:dyDescent="0.25">
      <c r="A66" t="str">
        <f t="shared" ref="A66:A129" si="2">C66&amp;D66&amp;E66&amp;F66&amp;G66&amp;H66&amp;I66&amp;J66&amp;K66</f>
        <v>COMBDGAFSNewLIFLC___STDELC</v>
      </c>
      <c r="B66" t="str">
        <f t="shared" ref="B66:B129" si="3">C66&amp;D66&amp;E66&amp;F66&amp;G66</f>
        <v>COMBDGAFSNewLI</v>
      </c>
      <c r="C66" t="s">
        <v>2615</v>
      </c>
      <c r="D66" t="s">
        <v>2608</v>
      </c>
      <c r="E66" t="s">
        <v>2645</v>
      </c>
      <c r="F66" t="s">
        <v>2643</v>
      </c>
      <c r="G66" t="s">
        <v>2625</v>
      </c>
      <c r="H66" t="s">
        <v>2626</v>
      </c>
      <c r="I66" t="s">
        <v>2619</v>
      </c>
      <c r="J66" t="s">
        <v>2620</v>
      </c>
      <c r="K66" t="s">
        <v>2621</v>
      </c>
      <c r="L66" t="str">
        <f>IF($F66="New","",_xlfn.IFNA(VLOOKUP($G66&amp;$H66&amp;$I66&amp;$J66&amp;$K66,'[1]NRCAN 2016'!$J$42:$V$72,HLOOKUP($E66,'[1]NRCAN 2016'!$M$40:$V$41,2,FALSE),FALSE),0))</f>
        <v/>
      </c>
      <c r="M66" t="str">
        <f>IF($F66="New","",_xlfn.IFNA(VLOOKUP($G66&amp;$H66&amp;$I66&amp;$J66&amp;$K66,'[1]NRCAN 2016'!$J$42:$V$72,HLOOKUP($E66,'[1]NRCAN 2016'!$M$40:$V$41,2,FALSE),FALSE),0))</f>
        <v/>
      </c>
      <c r="N66" t="str">
        <f>IF($F66="New","",_xlfn.IFNA(VLOOKUP($G66&amp;$H66&amp;$I66&amp;$J66&amp;$K66,'[1]NRCAN 2016'!$J$42:$V$72,HLOOKUP($E66,'[1]NRCAN 2016'!$M$40:$V$41,2,FALSE),FALSE),0))</f>
        <v/>
      </c>
      <c r="O66" t="str">
        <f>IF($F66="New","",_xlfn.IFNA(VLOOKUP($G66&amp;$H66&amp;$I66&amp;$J66&amp;$K66,'[1]NRCAN 2016'!$J$42:$V$72,HLOOKUP($E66,'[1]NRCAN 2016'!$M$40:$V$41,2,FALSE),FALSE),0))</f>
        <v/>
      </c>
      <c r="P66" t="str">
        <f>IF($F66="New","",_xlfn.IFNA(VLOOKUP($G66&amp;$H66&amp;$I66&amp;$J66&amp;$K66,'[1]NRCAN 2016'!$J$42:$V$72,HLOOKUP($E66,'[1]NRCAN 2016'!$M$40:$V$41,2,FALSE),FALSE),0))</f>
        <v/>
      </c>
      <c r="Q66" t="str">
        <f>IF($F66="New","",_xlfn.IFNA(VLOOKUP($G66&amp;$H66&amp;$I66&amp;$J66&amp;$K66,'[1]NRCAN 2016'!$J$42:$V$72,HLOOKUP($E66,'[1]NRCAN 2016'!$M$40:$V$41,2,FALSE),FALSE),0))</f>
        <v/>
      </c>
      <c r="R66" t="str">
        <f>IF($F66="New","",_xlfn.IFNA(VLOOKUP($G66&amp;$H66&amp;$I66&amp;$J66&amp;$K66,'[1]NRCAN 2016'!$J$42:$V$72,HLOOKUP($E66,'[1]NRCAN 2016'!$M$40:$V$41,2,FALSE),FALSE),0))</f>
        <v/>
      </c>
    </row>
    <row r="67" spans="1:18" x14ac:dyDescent="0.25">
      <c r="A67" t="str">
        <f t="shared" si="2"/>
        <v>COMBDGAFSNewLIFLU___STDELC</v>
      </c>
      <c r="B67" t="str">
        <f t="shared" si="3"/>
        <v>COMBDGAFSNewLI</v>
      </c>
      <c r="C67" t="s">
        <v>2615</v>
      </c>
      <c r="D67" t="s">
        <v>2608</v>
      </c>
      <c r="E67" t="s">
        <v>2645</v>
      </c>
      <c r="F67" t="s">
        <v>2643</v>
      </c>
      <c r="G67" t="s">
        <v>2625</v>
      </c>
      <c r="H67" t="s">
        <v>2627</v>
      </c>
      <c r="I67" t="s">
        <v>2619</v>
      </c>
      <c r="J67" t="s">
        <v>2620</v>
      </c>
      <c r="K67" t="s">
        <v>2621</v>
      </c>
      <c r="L67" t="str">
        <f>IF($F67="New","",_xlfn.IFNA(VLOOKUP($G67&amp;$H67&amp;$I67&amp;$J67&amp;$K67,'[1]NRCAN 2016'!$J$42:$V$72,HLOOKUP($E67,'[1]NRCAN 2016'!$M$40:$V$41,2,FALSE),FALSE),0))</f>
        <v/>
      </c>
      <c r="M67" t="str">
        <f>IF($F67="New","",_xlfn.IFNA(VLOOKUP($G67&amp;$H67&amp;$I67&amp;$J67&amp;$K67,'[1]NRCAN 2016'!$J$42:$V$72,HLOOKUP($E67,'[1]NRCAN 2016'!$M$40:$V$41,2,FALSE),FALSE),0))</f>
        <v/>
      </c>
      <c r="N67" t="str">
        <f>IF($F67="New","",_xlfn.IFNA(VLOOKUP($G67&amp;$H67&amp;$I67&amp;$J67&amp;$K67,'[1]NRCAN 2016'!$J$42:$V$72,HLOOKUP($E67,'[1]NRCAN 2016'!$M$40:$V$41,2,FALSE),FALSE),0))</f>
        <v/>
      </c>
      <c r="O67" t="str">
        <f>IF($F67="New","",_xlfn.IFNA(VLOOKUP($G67&amp;$H67&amp;$I67&amp;$J67&amp;$K67,'[1]NRCAN 2016'!$J$42:$V$72,HLOOKUP($E67,'[1]NRCAN 2016'!$M$40:$V$41,2,FALSE),FALSE),0))</f>
        <v/>
      </c>
      <c r="P67" t="str">
        <f>IF($F67="New","",_xlfn.IFNA(VLOOKUP($G67&amp;$H67&amp;$I67&amp;$J67&amp;$K67,'[1]NRCAN 2016'!$J$42:$V$72,HLOOKUP($E67,'[1]NRCAN 2016'!$M$40:$V$41,2,FALSE),FALSE),0))</f>
        <v/>
      </c>
      <c r="Q67" t="str">
        <f>IF($F67="New","",_xlfn.IFNA(VLOOKUP($G67&amp;$H67&amp;$I67&amp;$J67&amp;$K67,'[1]NRCAN 2016'!$J$42:$V$72,HLOOKUP($E67,'[1]NRCAN 2016'!$M$40:$V$41,2,FALSE),FALSE),0))</f>
        <v/>
      </c>
      <c r="R67" t="str">
        <f>IF($F67="New","",_xlfn.IFNA(VLOOKUP($G67&amp;$H67&amp;$I67&amp;$J67&amp;$K67,'[1]NRCAN 2016'!$J$42:$V$72,HLOOKUP($E67,'[1]NRCAN 2016'!$M$40:$V$41,2,FALSE),FALSE),0))</f>
        <v/>
      </c>
    </row>
    <row r="68" spans="1:18" x14ac:dyDescent="0.25">
      <c r="A68" t="str">
        <f t="shared" si="2"/>
        <v>COMBDGAFSNewLIHAL___STDELC</v>
      </c>
      <c r="B68" t="str">
        <f t="shared" si="3"/>
        <v>COMBDGAFSNewLI</v>
      </c>
      <c r="C68" t="s">
        <v>2615</v>
      </c>
      <c r="D68" t="s">
        <v>2608</v>
      </c>
      <c r="E68" t="s">
        <v>2645</v>
      </c>
      <c r="F68" t="s">
        <v>2643</v>
      </c>
      <c r="G68" t="s">
        <v>2625</v>
      </c>
      <c r="H68" t="s">
        <v>2628</v>
      </c>
      <c r="I68" t="s">
        <v>2619</v>
      </c>
      <c r="J68" t="s">
        <v>2620</v>
      </c>
      <c r="K68" t="s">
        <v>2621</v>
      </c>
      <c r="L68" t="str">
        <f>IF($F68="New","",_xlfn.IFNA(VLOOKUP($G68&amp;$H68&amp;$I68&amp;$J68&amp;$K68,'[1]NRCAN 2016'!$J$42:$V$72,HLOOKUP($E68,'[1]NRCAN 2016'!$M$40:$V$41,2,FALSE),FALSE),0))</f>
        <v/>
      </c>
      <c r="M68" t="str">
        <f>IF($F68="New","",_xlfn.IFNA(VLOOKUP($G68&amp;$H68&amp;$I68&amp;$J68&amp;$K68,'[1]NRCAN 2016'!$J$42:$V$72,HLOOKUP($E68,'[1]NRCAN 2016'!$M$40:$V$41,2,FALSE),FALSE),0))</f>
        <v/>
      </c>
      <c r="N68" t="str">
        <f>IF($F68="New","",_xlfn.IFNA(VLOOKUP($G68&amp;$H68&amp;$I68&amp;$J68&amp;$K68,'[1]NRCAN 2016'!$J$42:$V$72,HLOOKUP($E68,'[1]NRCAN 2016'!$M$40:$V$41,2,FALSE),FALSE),0))</f>
        <v/>
      </c>
      <c r="O68" t="str">
        <f>IF($F68="New","",_xlfn.IFNA(VLOOKUP($G68&amp;$H68&amp;$I68&amp;$J68&amp;$K68,'[1]NRCAN 2016'!$J$42:$V$72,HLOOKUP($E68,'[1]NRCAN 2016'!$M$40:$V$41,2,FALSE),FALSE),0))</f>
        <v/>
      </c>
      <c r="P68" t="str">
        <f>IF($F68="New","",_xlfn.IFNA(VLOOKUP($G68&amp;$H68&amp;$I68&amp;$J68&amp;$K68,'[1]NRCAN 2016'!$J$42:$V$72,HLOOKUP($E68,'[1]NRCAN 2016'!$M$40:$V$41,2,FALSE),FALSE),0))</f>
        <v/>
      </c>
      <c r="Q68" t="str">
        <f>IF($F68="New","",_xlfn.IFNA(VLOOKUP($G68&amp;$H68&amp;$I68&amp;$J68&amp;$K68,'[1]NRCAN 2016'!$J$42:$V$72,HLOOKUP($E68,'[1]NRCAN 2016'!$M$40:$V$41,2,FALSE),FALSE),0))</f>
        <v/>
      </c>
      <c r="R68" t="str">
        <f>IF($F68="New","",_xlfn.IFNA(VLOOKUP($G68&amp;$H68&amp;$I68&amp;$J68&amp;$K68,'[1]NRCAN 2016'!$J$42:$V$72,HLOOKUP($E68,'[1]NRCAN 2016'!$M$40:$V$41,2,FALSE),FALSE),0))</f>
        <v/>
      </c>
    </row>
    <row r="69" spans="1:18" x14ac:dyDescent="0.25">
      <c r="A69" t="str">
        <f t="shared" si="2"/>
        <v>COMBDGAFSNewLIINC___STDELC</v>
      </c>
      <c r="B69" t="str">
        <f t="shared" si="3"/>
        <v>COMBDGAFSNewLI</v>
      </c>
      <c r="C69" t="s">
        <v>2615</v>
      </c>
      <c r="D69" t="s">
        <v>2608</v>
      </c>
      <c r="E69" t="s">
        <v>2645</v>
      </c>
      <c r="F69" t="s">
        <v>2643</v>
      </c>
      <c r="G69" t="s">
        <v>2625</v>
      </c>
      <c r="H69" t="s">
        <v>2629</v>
      </c>
      <c r="I69" t="s">
        <v>2619</v>
      </c>
      <c r="J69" t="s">
        <v>2620</v>
      </c>
      <c r="K69" t="s">
        <v>2621</v>
      </c>
      <c r="L69" t="str">
        <f>IF($F69="New","",_xlfn.IFNA(VLOOKUP($G69&amp;$H69&amp;$I69&amp;$J69&amp;$K69,'[1]NRCAN 2016'!$J$42:$V$72,HLOOKUP($E69,'[1]NRCAN 2016'!$M$40:$V$41,2,FALSE),FALSE),0))</f>
        <v/>
      </c>
      <c r="M69" t="str">
        <f>IF($F69="New","",_xlfn.IFNA(VLOOKUP($G69&amp;$H69&amp;$I69&amp;$J69&amp;$K69,'[1]NRCAN 2016'!$J$42:$V$72,HLOOKUP($E69,'[1]NRCAN 2016'!$M$40:$V$41,2,FALSE),FALSE),0))</f>
        <v/>
      </c>
      <c r="N69" t="str">
        <f>IF($F69="New","",_xlfn.IFNA(VLOOKUP($G69&amp;$H69&amp;$I69&amp;$J69&amp;$K69,'[1]NRCAN 2016'!$J$42:$V$72,HLOOKUP($E69,'[1]NRCAN 2016'!$M$40:$V$41,2,FALSE),FALSE),0))</f>
        <v/>
      </c>
      <c r="O69" t="str">
        <f>IF($F69="New","",_xlfn.IFNA(VLOOKUP($G69&amp;$H69&amp;$I69&amp;$J69&amp;$K69,'[1]NRCAN 2016'!$J$42:$V$72,HLOOKUP($E69,'[1]NRCAN 2016'!$M$40:$V$41,2,FALSE),FALSE),0))</f>
        <v/>
      </c>
      <c r="P69" t="str">
        <f>IF($F69="New","",_xlfn.IFNA(VLOOKUP($G69&amp;$H69&amp;$I69&amp;$J69&amp;$K69,'[1]NRCAN 2016'!$J$42:$V$72,HLOOKUP($E69,'[1]NRCAN 2016'!$M$40:$V$41,2,FALSE),FALSE),0))</f>
        <v/>
      </c>
      <c r="Q69" t="str">
        <f>IF($F69="New","",_xlfn.IFNA(VLOOKUP($G69&amp;$H69&amp;$I69&amp;$J69&amp;$K69,'[1]NRCAN 2016'!$J$42:$V$72,HLOOKUP($E69,'[1]NRCAN 2016'!$M$40:$V$41,2,FALSE),FALSE),0))</f>
        <v/>
      </c>
      <c r="R69" t="str">
        <f>IF($F69="New","",_xlfn.IFNA(VLOOKUP($G69&amp;$H69&amp;$I69&amp;$J69&amp;$K69,'[1]NRCAN 2016'!$J$42:$V$72,HLOOKUP($E69,'[1]NRCAN 2016'!$M$40:$V$41,2,FALSE),FALSE),0))</f>
        <v/>
      </c>
    </row>
    <row r="70" spans="1:18" x14ac:dyDescent="0.25">
      <c r="A70" t="str">
        <f t="shared" si="2"/>
        <v>COMBDGAFSNewLILED___STDELC</v>
      </c>
      <c r="B70" t="str">
        <f t="shared" si="3"/>
        <v>COMBDGAFSNewLI</v>
      </c>
      <c r="C70" t="s">
        <v>2615</v>
      </c>
      <c r="D70" t="s">
        <v>2608</v>
      </c>
      <c r="E70" t="s">
        <v>2645</v>
      </c>
      <c r="F70" t="s">
        <v>2643</v>
      </c>
      <c r="G70" t="s">
        <v>2625</v>
      </c>
      <c r="H70" t="s">
        <v>2630</v>
      </c>
      <c r="I70" t="s">
        <v>2619</v>
      </c>
      <c r="J70" t="s">
        <v>2620</v>
      </c>
      <c r="K70" t="s">
        <v>2621</v>
      </c>
      <c r="L70" t="str">
        <f>IF($F70="New","",_xlfn.IFNA(VLOOKUP($G70&amp;$H70&amp;$I70&amp;$J70&amp;$K70,'[1]NRCAN 2016'!$J$42:$V$72,HLOOKUP($E70,'[1]NRCAN 2016'!$M$40:$V$41,2,FALSE),FALSE),0))</f>
        <v/>
      </c>
      <c r="M70" t="str">
        <f>IF($F70="New","",_xlfn.IFNA(VLOOKUP($G70&amp;$H70&amp;$I70&amp;$J70&amp;$K70,'[1]NRCAN 2016'!$J$42:$V$72,HLOOKUP($E70,'[1]NRCAN 2016'!$M$40:$V$41,2,FALSE),FALSE),0))</f>
        <v/>
      </c>
      <c r="N70" t="str">
        <f>IF($F70="New","",_xlfn.IFNA(VLOOKUP($G70&amp;$H70&amp;$I70&amp;$J70&amp;$K70,'[1]NRCAN 2016'!$J$42:$V$72,HLOOKUP($E70,'[1]NRCAN 2016'!$M$40:$V$41,2,FALSE),FALSE),0))</f>
        <v/>
      </c>
      <c r="O70" t="str">
        <f>IF($F70="New","",_xlfn.IFNA(VLOOKUP($G70&amp;$H70&amp;$I70&amp;$J70&amp;$K70,'[1]NRCAN 2016'!$J$42:$V$72,HLOOKUP($E70,'[1]NRCAN 2016'!$M$40:$V$41,2,FALSE),FALSE),0))</f>
        <v/>
      </c>
      <c r="P70" t="str">
        <f>IF($F70="New","",_xlfn.IFNA(VLOOKUP($G70&amp;$H70&amp;$I70&amp;$J70&amp;$K70,'[1]NRCAN 2016'!$J$42:$V$72,HLOOKUP($E70,'[1]NRCAN 2016'!$M$40:$V$41,2,FALSE),FALSE),0))</f>
        <v/>
      </c>
      <c r="Q70" t="str">
        <f>IF($F70="New","",_xlfn.IFNA(VLOOKUP($G70&amp;$H70&amp;$I70&amp;$J70&amp;$K70,'[1]NRCAN 2016'!$J$42:$V$72,HLOOKUP($E70,'[1]NRCAN 2016'!$M$40:$V$41,2,FALSE),FALSE),0))</f>
        <v/>
      </c>
      <c r="R70" t="str">
        <f>IF($F70="New","",_xlfn.IFNA(VLOOKUP($G70&amp;$H70&amp;$I70&amp;$J70&amp;$K70,'[1]NRCAN 2016'!$J$42:$V$72,HLOOKUP($E70,'[1]NRCAN 2016'!$M$40:$V$41,2,FALSE),FALSE),0))</f>
        <v/>
      </c>
    </row>
    <row r="71" spans="1:18" x14ac:dyDescent="0.25">
      <c r="A71" t="str">
        <f t="shared" si="2"/>
        <v>COMBDGAFSNewSC_________DCO</v>
      </c>
      <c r="B71" t="str">
        <f t="shared" si="3"/>
        <v>COMBDGAFSNewSC</v>
      </c>
      <c r="C71" t="s">
        <v>2615</v>
      </c>
      <c r="D71" t="s">
        <v>2608</v>
      </c>
      <c r="E71" t="s">
        <v>2645</v>
      </c>
      <c r="F71" t="s">
        <v>2643</v>
      </c>
      <c r="G71" t="s">
        <v>2631</v>
      </c>
      <c r="H71" t="s">
        <v>2619</v>
      </c>
      <c r="I71" t="s">
        <v>2619</v>
      </c>
      <c r="J71" t="s">
        <v>2619</v>
      </c>
      <c r="K71" t="s">
        <v>2632</v>
      </c>
      <c r="L71" t="str">
        <f>IF($F71="New","",_xlfn.IFNA(VLOOKUP($G71&amp;$H71&amp;$I71&amp;$J71&amp;$K71,'[1]NRCAN 2016'!$J$42:$V$72,HLOOKUP($E71,'[1]NRCAN 2016'!$M$40:$V$41,2,FALSE),FALSE),0))</f>
        <v/>
      </c>
      <c r="M71" t="str">
        <f>IF($F71="New","",_xlfn.IFNA(VLOOKUP($G71&amp;$H71&amp;$I71&amp;$J71&amp;$K71,'[1]NRCAN 2016'!$J$42:$V$72,HLOOKUP($E71,'[1]NRCAN 2016'!$M$40:$V$41,2,FALSE),FALSE),0))</f>
        <v/>
      </c>
      <c r="N71" t="str">
        <f>IF($F71="New","",_xlfn.IFNA(VLOOKUP($G71&amp;$H71&amp;$I71&amp;$J71&amp;$K71,'[1]NRCAN 2016'!$J$42:$V$72,HLOOKUP($E71,'[1]NRCAN 2016'!$M$40:$V$41,2,FALSE),FALSE),0))</f>
        <v/>
      </c>
      <c r="O71" t="str">
        <f>IF($F71="New","",_xlfn.IFNA(VLOOKUP($G71&amp;$H71&amp;$I71&amp;$J71&amp;$K71,'[1]NRCAN 2016'!$J$42:$V$72,HLOOKUP($E71,'[1]NRCAN 2016'!$M$40:$V$41,2,FALSE),FALSE),0))</f>
        <v/>
      </c>
      <c r="P71" t="str">
        <f>IF($F71="New","",_xlfn.IFNA(VLOOKUP($G71&amp;$H71&amp;$I71&amp;$J71&amp;$K71,'[1]NRCAN 2016'!$J$42:$V$72,HLOOKUP($E71,'[1]NRCAN 2016'!$M$40:$V$41,2,FALSE),FALSE),0))</f>
        <v/>
      </c>
      <c r="Q71" t="str">
        <f>IF($F71="New","",_xlfn.IFNA(VLOOKUP($G71&amp;$H71&amp;$I71&amp;$J71&amp;$K71,'[1]NRCAN 2016'!$J$42:$V$72,HLOOKUP($E71,'[1]NRCAN 2016'!$M$40:$V$41,2,FALSE),FALSE),0))</f>
        <v/>
      </c>
      <c r="R71" t="str">
        <f>IF($F71="New","",_xlfn.IFNA(VLOOKUP($G71&amp;$H71&amp;$I71&amp;$J71&amp;$K71,'[1]NRCAN 2016'!$J$42:$V$72,HLOOKUP($E71,'[1]NRCAN 2016'!$M$40:$V$41,2,FALSE),FALSE),0))</f>
        <v/>
      </c>
    </row>
    <row r="72" spans="1:18" x14ac:dyDescent="0.25">
      <c r="A72" t="str">
        <f t="shared" si="2"/>
        <v>COMBDGAFSNewSC______STDELC</v>
      </c>
      <c r="B72" t="str">
        <f t="shared" si="3"/>
        <v>COMBDGAFSNewSC</v>
      </c>
      <c r="C72" t="s">
        <v>2615</v>
      </c>
      <c r="D72" t="s">
        <v>2608</v>
      </c>
      <c r="E72" t="s">
        <v>2645</v>
      </c>
      <c r="F72" t="s">
        <v>2643</v>
      </c>
      <c r="G72" t="s">
        <v>2631</v>
      </c>
      <c r="H72" t="s">
        <v>2619</v>
      </c>
      <c r="I72" t="s">
        <v>2619</v>
      </c>
      <c r="J72" t="s">
        <v>2620</v>
      </c>
      <c r="K72" t="s">
        <v>2621</v>
      </c>
      <c r="L72" t="str">
        <f>IF($F72="New","",_xlfn.IFNA(VLOOKUP($G72&amp;$H72&amp;$I72&amp;$J72&amp;$K72,'[1]NRCAN 2016'!$J$42:$V$72,HLOOKUP($E72,'[1]NRCAN 2016'!$M$40:$V$41,2,FALSE),FALSE),0))</f>
        <v/>
      </c>
      <c r="M72" t="str">
        <f>IF($F72="New","",_xlfn.IFNA(VLOOKUP($G72&amp;$H72&amp;$I72&amp;$J72&amp;$K72,'[1]NRCAN 2016'!$J$42:$V$72,HLOOKUP($E72,'[1]NRCAN 2016'!$M$40:$V$41,2,FALSE),FALSE),0))</f>
        <v/>
      </c>
      <c r="N72" t="str">
        <f>IF($F72="New","",_xlfn.IFNA(VLOOKUP($G72&amp;$H72&amp;$I72&amp;$J72&amp;$K72,'[1]NRCAN 2016'!$J$42:$V$72,HLOOKUP($E72,'[1]NRCAN 2016'!$M$40:$V$41,2,FALSE),FALSE),0))</f>
        <v/>
      </c>
      <c r="O72" t="str">
        <f>IF($F72="New","",_xlfn.IFNA(VLOOKUP($G72&amp;$H72&amp;$I72&amp;$J72&amp;$K72,'[1]NRCAN 2016'!$J$42:$V$72,HLOOKUP($E72,'[1]NRCAN 2016'!$M$40:$V$41,2,FALSE),FALSE),0))</f>
        <v/>
      </c>
      <c r="P72" t="str">
        <f>IF($F72="New","",_xlfn.IFNA(VLOOKUP($G72&amp;$H72&amp;$I72&amp;$J72&amp;$K72,'[1]NRCAN 2016'!$J$42:$V$72,HLOOKUP($E72,'[1]NRCAN 2016'!$M$40:$V$41,2,FALSE),FALSE),0))</f>
        <v/>
      </c>
      <c r="Q72" t="str">
        <f>IF($F72="New","",_xlfn.IFNA(VLOOKUP($G72&amp;$H72&amp;$I72&amp;$J72&amp;$K72,'[1]NRCAN 2016'!$J$42:$V$72,HLOOKUP($E72,'[1]NRCAN 2016'!$M$40:$V$41,2,FALSE),FALSE),0))</f>
        <v/>
      </c>
      <c r="R72" t="str">
        <f>IF($F72="New","",_xlfn.IFNA(VLOOKUP($G72&amp;$H72&amp;$I72&amp;$J72&amp;$K72,'[1]NRCAN 2016'!$J$42:$V$72,HLOOKUP($E72,'[1]NRCAN 2016'!$M$40:$V$41,2,FALSE),FALSE),0))</f>
        <v/>
      </c>
    </row>
    <row r="73" spans="1:18" x14ac:dyDescent="0.25">
      <c r="A73" t="str">
        <f t="shared" si="2"/>
        <v>COMBDGAFSNewSC______STDNGA</v>
      </c>
      <c r="B73" t="str">
        <f t="shared" si="3"/>
        <v>COMBDGAFSNewSC</v>
      </c>
      <c r="C73" t="s">
        <v>2615</v>
      </c>
      <c r="D73" t="s">
        <v>2608</v>
      </c>
      <c r="E73" t="s">
        <v>2645</v>
      </c>
      <c r="F73" t="s">
        <v>2643</v>
      </c>
      <c r="G73" t="s">
        <v>2631</v>
      </c>
      <c r="H73" t="s">
        <v>2619</v>
      </c>
      <c r="I73" t="s">
        <v>2619</v>
      </c>
      <c r="J73" t="s">
        <v>2620</v>
      </c>
      <c r="K73" t="s">
        <v>2623</v>
      </c>
      <c r="L73" t="str">
        <f>IF($F73="New","",_xlfn.IFNA(VLOOKUP($G73&amp;$H73&amp;$I73&amp;$J73&amp;$K73,'[1]NRCAN 2016'!$J$42:$V$72,HLOOKUP($E73,'[1]NRCAN 2016'!$M$40:$V$41,2,FALSE),FALSE),0))</f>
        <v/>
      </c>
      <c r="M73" t="str">
        <f>IF($F73="New","",_xlfn.IFNA(VLOOKUP($G73&amp;$H73&amp;$I73&amp;$J73&amp;$K73,'[1]NRCAN 2016'!$J$42:$V$72,HLOOKUP($E73,'[1]NRCAN 2016'!$M$40:$V$41,2,FALSE),FALSE),0))</f>
        <v/>
      </c>
      <c r="N73" t="str">
        <f>IF($F73="New","",_xlfn.IFNA(VLOOKUP($G73&amp;$H73&amp;$I73&amp;$J73&amp;$K73,'[1]NRCAN 2016'!$J$42:$V$72,HLOOKUP($E73,'[1]NRCAN 2016'!$M$40:$V$41,2,FALSE),FALSE),0))</f>
        <v/>
      </c>
      <c r="O73" t="str">
        <f>IF($F73="New","",_xlfn.IFNA(VLOOKUP($G73&amp;$H73&amp;$I73&amp;$J73&amp;$K73,'[1]NRCAN 2016'!$J$42:$V$72,HLOOKUP($E73,'[1]NRCAN 2016'!$M$40:$V$41,2,FALSE),FALSE),0))</f>
        <v/>
      </c>
      <c r="P73" t="str">
        <f>IF($F73="New","",_xlfn.IFNA(VLOOKUP($G73&amp;$H73&amp;$I73&amp;$J73&amp;$K73,'[1]NRCAN 2016'!$J$42:$V$72,HLOOKUP($E73,'[1]NRCAN 2016'!$M$40:$V$41,2,FALSE),FALSE),0))</f>
        <v/>
      </c>
      <c r="Q73" t="str">
        <f>IF($F73="New","",_xlfn.IFNA(VLOOKUP($G73&amp;$H73&amp;$I73&amp;$J73&amp;$K73,'[1]NRCAN 2016'!$J$42:$V$72,HLOOKUP($E73,'[1]NRCAN 2016'!$M$40:$V$41,2,FALSE),FALSE),0))</f>
        <v/>
      </c>
      <c r="R73" t="str">
        <f>IF($F73="New","",_xlfn.IFNA(VLOOKUP($G73&amp;$H73&amp;$I73&amp;$J73&amp;$K73,'[1]NRCAN 2016'!$J$42:$V$72,HLOOKUP($E73,'[1]NRCAN 2016'!$M$40:$V$41,2,FALSE),FALSE),0))</f>
        <v/>
      </c>
    </row>
    <row r="74" spans="1:18" x14ac:dyDescent="0.25">
      <c r="A74" t="str">
        <f t="shared" si="2"/>
        <v>COMBDGAFSNewSH_________DHE</v>
      </c>
      <c r="B74" t="str">
        <f t="shared" si="3"/>
        <v>COMBDGAFSNewSH</v>
      </c>
      <c r="C74" t="s">
        <v>2615</v>
      </c>
      <c r="D74" t="s">
        <v>2608</v>
      </c>
      <c r="E74" t="s">
        <v>2645</v>
      </c>
      <c r="F74" t="s">
        <v>2643</v>
      </c>
      <c r="G74" t="s">
        <v>2633</v>
      </c>
      <c r="H74" t="s">
        <v>2619</v>
      </c>
      <c r="I74" t="s">
        <v>2619</v>
      </c>
      <c r="J74" t="s">
        <v>2619</v>
      </c>
      <c r="K74" t="s">
        <v>2644</v>
      </c>
      <c r="L74" t="str">
        <f>IF($F74="New","",_xlfn.IFNA(VLOOKUP($G74&amp;$H74&amp;$I74&amp;$J74&amp;$K74,'[1]NRCAN 2016'!$J$42:$V$72,HLOOKUP($E74,'[1]NRCAN 2016'!$M$40:$V$41,2,FALSE),FALSE),0))</f>
        <v/>
      </c>
      <c r="M74" t="str">
        <f>IF($F74="New","",_xlfn.IFNA(VLOOKUP($G74&amp;$H74&amp;$I74&amp;$J74&amp;$K74,'[1]NRCAN 2016'!$J$42:$V$72,HLOOKUP($E74,'[1]NRCAN 2016'!$M$40:$V$41,2,FALSE),FALSE),0))</f>
        <v/>
      </c>
      <c r="N74" t="str">
        <f>IF($F74="New","",_xlfn.IFNA(VLOOKUP($G74&amp;$H74&amp;$I74&amp;$J74&amp;$K74,'[1]NRCAN 2016'!$J$42:$V$72,HLOOKUP($E74,'[1]NRCAN 2016'!$M$40:$V$41,2,FALSE),FALSE),0))</f>
        <v/>
      </c>
      <c r="O74" t="str">
        <f>IF($F74="New","",_xlfn.IFNA(VLOOKUP($G74&amp;$H74&amp;$I74&amp;$J74&amp;$K74,'[1]NRCAN 2016'!$J$42:$V$72,HLOOKUP($E74,'[1]NRCAN 2016'!$M$40:$V$41,2,FALSE),FALSE),0))</f>
        <v/>
      </c>
      <c r="P74" t="str">
        <f>IF($F74="New","",_xlfn.IFNA(VLOOKUP($G74&amp;$H74&amp;$I74&amp;$J74&amp;$K74,'[1]NRCAN 2016'!$J$42:$V$72,HLOOKUP($E74,'[1]NRCAN 2016'!$M$40:$V$41,2,FALSE),FALSE),0))</f>
        <v/>
      </c>
      <c r="Q74" t="str">
        <f>IF($F74="New","",_xlfn.IFNA(VLOOKUP($G74&amp;$H74&amp;$I74&amp;$J74&amp;$K74,'[1]NRCAN 2016'!$J$42:$V$72,HLOOKUP($E74,'[1]NRCAN 2016'!$M$40:$V$41,2,FALSE),FALSE),0))</f>
        <v/>
      </c>
      <c r="R74" t="str">
        <f>IF($F74="New","",_xlfn.IFNA(VLOOKUP($G74&amp;$H74&amp;$I74&amp;$J74&amp;$K74,'[1]NRCAN 2016'!$J$42:$V$72,HLOOKUP($E74,'[1]NRCAN 2016'!$M$40:$V$41,2,FALSE),FALSE),0))</f>
        <v/>
      </c>
    </row>
    <row r="75" spans="1:18" x14ac:dyDescent="0.25">
      <c r="A75" t="str">
        <f t="shared" si="2"/>
        <v>COMBDGAFSNewSHFUR___HIGNGA</v>
      </c>
      <c r="B75" t="str">
        <f t="shared" si="3"/>
        <v>COMBDGAFSNewSH</v>
      </c>
      <c r="C75" t="s">
        <v>2615</v>
      </c>
      <c r="D75" t="s">
        <v>2608</v>
      </c>
      <c r="E75" t="s">
        <v>2645</v>
      </c>
      <c r="F75" t="s">
        <v>2643</v>
      </c>
      <c r="G75" t="s">
        <v>2633</v>
      </c>
      <c r="H75" t="s">
        <v>2634</v>
      </c>
      <c r="I75" t="s">
        <v>2619</v>
      </c>
      <c r="J75" t="s">
        <v>2640</v>
      </c>
      <c r="K75" t="s">
        <v>2623</v>
      </c>
      <c r="L75" t="str">
        <f>IF($F75="New","",_xlfn.IFNA(VLOOKUP($G75&amp;$H75&amp;$I75&amp;$J75&amp;$K75,'[1]NRCAN 2016'!$J$42:$V$72,HLOOKUP($E75,'[1]NRCAN 2016'!$M$40:$V$41,2,FALSE),FALSE),0))</f>
        <v/>
      </c>
      <c r="M75" t="str">
        <f>IF($F75="New","",_xlfn.IFNA(VLOOKUP($G75&amp;$H75&amp;$I75&amp;$J75&amp;$K75,'[1]NRCAN 2016'!$J$42:$V$72,HLOOKUP($E75,'[1]NRCAN 2016'!$M$40:$V$41,2,FALSE),FALSE),0))</f>
        <v/>
      </c>
      <c r="N75" t="str">
        <f>IF($F75="New","",_xlfn.IFNA(VLOOKUP($G75&amp;$H75&amp;$I75&amp;$J75&amp;$K75,'[1]NRCAN 2016'!$J$42:$V$72,HLOOKUP($E75,'[1]NRCAN 2016'!$M$40:$V$41,2,FALSE),FALSE),0))</f>
        <v/>
      </c>
      <c r="O75" t="str">
        <f>IF($F75="New","",_xlfn.IFNA(VLOOKUP($G75&amp;$H75&amp;$I75&amp;$J75&amp;$K75,'[1]NRCAN 2016'!$J$42:$V$72,HLOOKUP($E75,'[1]NRCAN 2016'!$M$40:$V$41,2,FALSE),FALSE),0))</f>
        <v/>
      </c>
      <c r="P75" t="str">
        <f>IF($F75="New","",_xlfn.IFNA(VLOOKUP($G75&amp;$H75&amp;$I75&amp;$J75&amp;$K75,'[1]NRCAN 2016'!$J$42:$V$72,HLOOKUP($E75,'[1]NRCAN 2016'!$M$40:$V$41,2,FALSE),FALSE),0))</f>
        <v/>
      </c>
      <c r="Q75" t="str">
        <f>IF($F75="New","",_xlfn.IFNA(VLOOKUP($G75&amp;$H75&amp;$I75&amp;$J75&amp;$K75,'[1]NRCAN 2016'!$J$42:$V$72,HLOOKUP($E75,'[1]NRCAN 2016'!$M$40:$V$41,2,FALSE),FALSE),0))</f>
        <v/>
      </c>
      <c r="R75" t="str">
        <f>IF($F75="New","",_xlfn.IFNA(VLOOKUP($G75&amp;$H75&amp;$I75&amp;$J75&amp;$K75,'[1]NRCAN 2016'!$J$42:$V$72,HLOOKUP($E75,'[1]NRCAN 2016'!$M$40:$V$41,2,FALSE),FALSE),0))</f>
        <v/>
      </c>
    </row>
    <row r="76" spans="1:18" x14ac:dyDescent="0.25">
      <c r="A76" t="str">
        <f t="shared" si="2"/>
        <v>COMBDGAFSNewSHFUR___STDELC</v>
      </c>
      <c r="B76" t="str">
        <f t="shared" si="3"/>
        <v>COMBDGAFSNewSH</v>
      </c>
      <c r="C76" t="s">
        <v>2615</v>
      </c>
      <c r="D76" t="s">
        <v>2608</v>
      </c>
      <c r="E76" t="s">
        <v>2645</v>
      </c>
      <c r="F76" t="s">
        <v>2643</v>
      </c>
      <c r="G76" t="s">
        <v>2633</v>
      </c>
      <c r="H76" t="s">
        <v>2634</v>
      </c>
      <c r="I76" t="s">
        <v>2619</v>
      </c>
      <c r="J76" t="s">
        <v>2620</v>
      </c>
      <c r="K76" t="s">
        <v>2621</v>
      </c>
      <c r="L76" t="str">
        <f>IF($F76="New","",_xlfn.IFNA(VLOOKUP($G76&amp;$H76&amp;$I76&amp;$J76&amp;$K76,'[1]NRCAN 2016'!$J$42:$V$72,HLOOKUP($E76,'[1]NRCAN 2016'!$M$40:$V$41,2,FALSE),FALSE),0))</f>
        <v/>
      </c>
      <c r="M76" t="str">
        <f>IF($F76="New","",_xlfn.IFNA(VLOOKUP($G76&amp;$H76&amp;$I76&amp;$J76&amp;$K76,'[1]NRCAN 2016'!$J$42:$V$72,HLOOKUP($E76,'[1]NRCAN 2016'!$M$40:$V$41,2,FALSE),FALSE),0))</f>
        <v/>
      </c>
      <c r="N76" t="str">
        <f>IF($F76="New","",_xlfn.IFNA(VLOOKUP($G76&amp;$H76&amp;$I76&amp;$J76&amp;$K76,'[1]NRCAN 2016'!$J$42:$V$72,HLOOKUP($E76,'[1]NRCAN 2016'!$M$40:$V$41,2,FALSE),FALSE),0))</f>
        <v/>
      </c>
      <c r="O76" t="str">
        <f>IF($F76="New","",_xlfn.IFNA(VLOOKUP($G76&amp;$H76&amp;$I76&amp;$J76&amp;$K76,'[1]NRCAN 2016'!$J$42:$V$72,HLOOKUP($E76,'[1]NRCAN 2016'!$M$40:$V$41,2,FALSE),FALSE),0))</f>
        <v/>
      </c>
      <c r="P76" t="str">
        <f>IF($F76="New","",_xlfn.IFNA(VLOOKUP($G76&amp;$H76&amp;$I76&amp;$J76&amp;$K76,'[1]NRCAN 2016'!$J$42:$V$72,HLOOKUP($E76,'[1]NRCAN 2016'!$M$40:$V$41,2,FALSE),FALSE),0))</f>
        <v/>
      </c>
      <c r="Q76" t="str">
        <f>IF($F76="New","",_xlfn.IFNA(VLOOKUP($G76&amp;$H76&amp;$I76&amp;$J76&amp;$K76,'[1]NRCAN 2016'!$J$42:$V$72,HLOOKUP($E76,'[1]NRCAN 2016'!$M$40:$V$41,2,FALSE),FALSE),0))</f>
        <v/>
      </c>
      <c r="R76" t="str">
        <f>IF($F76="New","",_xlfn.IFNA(VLOOKUP($G76&amp;$H76&amp;$I76&amp;$J76&amp;$K76,'[1]NRCAN 2016'!$J$42:$V$72,HLOOKUP($E76,'[1]NRCAN 2016'!$M$40:$V$41,2,FALSE),FALSE),0))</f>
        <v/>
      </c>
    </row>
    <row r="77" spans="1:18" x14ac:dyDescent="0.25">
      <c r="A77" t="str">
        <f t="shared" si="2"/>
        <v>COMBDGAFSNewSHFUR___STDHFO</v>
      </c>
      <c r="B77" t="str">
        <f t="shared" si="3"/>
        <v>COMBDGAFSNewSH</v>
      </c>
      <c r="C77" t="s">
        <v>2615</v>
      </c>
      <c r="D77" t="s">
        <v>2608</v>
      </c>
      <c r="E77" t="s">
        <v>2645</v>
      </c>
      <c r="F77" t="s">
        <v>2643</v>
      </c>
      <c r="G77" t="s">
        <v>2633</v>
      </c>
      <c r="H77" t="s">
        <v>2634</v>
      </c>
      <c r="I77" t="s">
        <v>2619</v>
      </c>
      <c r="J77" t="s">
        <v>2620</v>
      </c>
      <c r="K77" t="s">
        <v>2637</v>
      </c>
      <c r="L77" t="str">
        <f>IF($F77="New","",_xlfn.IFNA(VLOOKUP($G77&amp;$H77&amp;$I77&amp;$J77&amp;$K77,'[1]NRCAN 2016'!$J$42:$V$72,HLOOKUP($E77,'[1]NRCAN 2016'!$M$40:$V$41,2,FALSE),FALSE),0))</f>
        <v/>
      </c>
      <c r="M77" t="str">
        <f>IF($F77="New","",_xlfn.IFNA(VLOOKUP($G77&amp;$H77&amp;$I77&amp;$J77&amp;$K77,'[1]NRCAN 2016'!$J$42:$V$72,HLOOKUP($E77,'[1]NRCAN 2016'!$M$40:$V$41,2,FALSE),FALSE),0))</f>
        <v/>
      </c>
      <c r="N77" t="str">
        <f>IF($F77="New","",_xlfn.IFNA(VLOOKUP($G77&amp;$H77&amp;$I77&amp;$J77&amp;$K77,'[1]NRCAN 2016'!$J$42:$V$72,HLOOKUP($E77,'[1]NRCAN 2016'!$M$40:$V$41,2,FALSE),FALSE),0))</f>
        <v/>
      </c>
      <c r="O77" t="str">
        <f>IF($F77="New","",_xlfn.IFNA(VLOOKUP($G77&amp;$H77&amp;$I77&amp;$J77&amp;$K77,'[1]NRCAN 2016'!$J$42:$V$72,HLOOKUP($E77,'[1]NRCAN 2016'!$M$40:$V$41,2,FALSE),FALSE),0))</f>
        <v/>
      </c>
      <c r="P77" t="str">
        <f>IF($F77="New","",_xlfn.IFNA(VLOOKUP($G77&amp;$H77&amp;$I77&amp;$J77&amp;$K77,'[1]NRCAN 2016'!$J$42:$V$72,HLOOKUP($E77,'[1]NRCAN 2016'!$M$40:$V$41,2,FALSE),FALSE),0))</f>
        <v/>
      </c>
      <c r="Q77" t="str">
        <f>IF($F77="New","",_xlfn.IFNA(VLOOKUP($G77&amp;$H77&amp;$I77&amp;$J77&amp;$K77,'[1]NRCAN 2016'!$J$42:$V$72,HLOOKUP($E77,'[1]NRCAN 2016'!$M$40:$V$41,2,FALSE),FALSE),0))</f>
        <v/>
      </c>
      <c r="R77" t="str">
        <f>IF($F77="New","",_xlfn.IFNA(VLOOKUP($G77&amp;$H77&amp;$I77&amp;$J77&amp;$K77,'[1]NRCAN 2016'!$J$42:$V$72,HLOOKUP($E77,'[1]NRCAN 2016'!$M$40:$V$41,2,FALSE),FALSE),0))</f>
        <v/>
      </c>
    </row>
    <row r="78" spans="1:18" x14ac:dyDescent="0.25">
      <c r="A78" t="str">
        <f t="shared" si="2"/>
        <v>COMBDGAFSNewSHFUR___STDKER</v>
      </c>
      <c r="B78" t="str">
        <f t="shared" si="3"/>
        <v>COMBDGAFSNewSH</v>
      </c>
      <c r="C78" t="s">
        <v>2615</v>
      </c>
      <c r="D78" t="s">
        <v>2608</v>
      </c>
      <c r="E78" t="s">
        <v>2645</v>
      </c>
      <c r="F78" t="s">
        <v>2643</v>
      </c>
      <c r="G78" t="s">
        <v>2633</v>
      </c>
      <c r="H78" t="s">
        <v>2634</v>
      </c>
      <c r="I78" t="s">
        <v>2619</v>
      </c>
      <c r="J78" t="s">
        <v>2620</v>
      </c>
      <c r="K78" t="s">
        <v>2638</v>
      </c>
      <c r="L78" t="str">
        <f>IF($F78="New","",_xlfn.IFNA(VLOOKUP($G78&amp;$H78&amp;$I78&amp;$J78&amp;$K78,'[1]NRCAN 2016'!$J$42:$V$72,HLOOKUP($E78,'[1]NRCAN 2016'!$M$40:$V$41,2,FALSE),FALSE),0))</f>
        <v/>
      </c>
      <c r="M78" t="str">
        <f>IF($F78="New","",_xlfn.IFNA(VLOOKUP($G78&amp;$H78&amp;$I78&amp;$J78&amp;$K78,'[1]NRCAN 2016'!$J$42:$V$72,HLOOKUP($E78,'[1]NRCAN 2016'!$M$40:$V$41,2,FALSE),FALSE),0))</f>
        <v/>
      </c>
      <c r="N78" t="str">
        <f>IF($F78="New","",_xlfn.IFNA(VLOOKUP($G78&amp;$H78&amp;$I78&amp;$J78&amp;$K78,'[1]NRCAN 2016'!$J$42:$V$72,HLOOKUP($E78,'[1]NRCAN 2016'!$M$40:$V$41,2,FALSE),FALSE),0))</f>
        <v/>
      </c>
      <c r="O78" t="str">
        <f>IF($F78="New","",_xlfn.IFNA(VLOOKUP($G78&amp;$H78&amp;$I78&amp;$J78&amp;$K78,'[1]NRCAN 2016'!$J$42:$V$72,HLOOKUP($E78,'[1]NRCAN 2016'!$M$40:$V$41,2,FALSE),FALSE),0))</f>
        <v/>
      </c>
      <c r="P78" t="str">
        <f>IF($F78="New","",_xlfn.IFNA(VLOOKUP($G78&amp;$H78&amp;$I78&amp;$J78&amp;$K78,'[1]NRCAN 2016'!$J$42:$V$72,HLOOKUP($E78,'[1]NRCAN 2016'!$M$40:$V$41,2,FALSE),FALSE),0))</f>
        <v/>
      </c>
      <c r="Q78" t="str">
        <f>IF($F78="New","",_xlfn.IFNA(VLOOKUP($G78&amp;$H78&amp;$I78&amp;$J78&amp;$K78,'[1]NRCAN 2016'!$J$42:$V$72,HLOOKUP($E78,'[1]NRCAN 2016'!$M$40:$V$41,2,FALSE),FALSE),0))</f>
        <v/>
      </c>
      <c r="R78" t="str">
        <f>IF($F78="New","",_xlfn.IFNA(VLOOKUP($G78&amp;$H78&amp;$I78&amp;$J78&amp;$K78,'[1]NRCAN 2016'!$J$42:$V$72,HLOOKUP($E78,'[1]NRCAN 2016'!$M$40:$V$41,2,FALSE),FALSE),0))</f>
        <v/>
      </c>
    </row>
    <row r="79" spans="1:18" x14ac:dyDescent="0.25">
      <c r="A79" t="str">
        <f t="shared" si="2"/>
        <v>COMBDGAFSNewSHFUR___STDLFO</v>
      </c>
      <c r="B79" t="str">
        <f t="shared" si="3"/>
        <v>COMBDGAFSNewSH</v>
      </c>
      <c r="C79" t="s">
        <v>2615</v>
      </c>
      <c r="D79" t="s">
        <v>2608</v>
      </c>
      <c r="E79" t="s">
        <v>2645</v>
      </c>
      <c r="F79" t="s">
        <v>2643</v>
      </c>
      <c r="G79" t="s">
        <v>2633</v>
      </c>
      <c r="H79" t="s">
        <v>2634</v>
      </c>
      <c r="I79" t="s">
        <v>2619</v>
      </c>
      <c r="J79" t="s">
        <v>2620</v>
      </c>
      <c r="K79" t="s">
        <v>2639</v>
      </c>
      <c r="L79" t="str">
        <f>IF($F79="New","",_xlfn.IFNA(VLOOKUP($G79&amp;$H79&amp;$I79&amp;$J79&amp;$K79,'[1]NRCAN 2016'!$J$42:$V$72,HLOOKUP($E79,'[1]NRCAN 2016'!$M$40:$V$41,2,FALSE),FALSE),0))</f>
        <v/>
      </c>
      <c r="M79" t="str">
        <f>IF($F79="New","",_xlfn.IFNA(VLOOKUP($G79&amp;$H79&amp;$I79&amp;$J79&amp;$K79,'[1]NRCAN 2016'!$J$42:$V$72,HLOOKUP($E79,'[1]NRCAN 2016'!$M$40:$V$41,2,FALSE),FALSE),0))</f>
        <v/>
      </c>
      <c r="N79" t="str">
        <f>IF($F79="New","",_xlfn.IFNA(VLOOKUP($G79&amp;$H79&amp;$I79&amp;$J79&amp;$K79,'[1]NRCAN 2016'!$J$42:$V$72,HLOOKUP($E79,'[1]NRCAN 2016'!$M$40:$V$41,2,FALSE),FALSE),0))</f>
        <v/>
      </c>
      <c r="O79" t="str">
        <f>IF($F79="New","",_xlfn.IFNA(VLOOKUP($G79&amp;$H79&amp;$I79&amp;$J79&amp;$K79,'[1]NRCAN 2016'!$J$42:$V$72,HLOOKUP($E79,'[1]NRCAN 2016'!$M$40:$V$41,2,FALSE),FALSE),0))</f>
        <v/>
      </c>
      <c r="P79" t="str">
        <f>IF($F79="New","",_xlfn.IFNA(VLOOKUP($G79&amp;$H79&amp;$I79&amp;$J79&amp;$K79,'[1]NRCAN 2016'!$J$42:$V$72,HLOOKUP($E79,'[1]NRCAN 2016'!$M$40:$V$41,2,FALSE),FALSE),0))</f>
        <v/>
      </c>
      <c r="Q79" t="str">
        <f>IF($F79="New","",_xlfn.IFNA(VLOOKUP($G79&amp;$H79&amp;$I79&amp;$J79&amp;$K79,'[1]NRCAN 2016'!$J$42:$V$72,HLOOKUP($E79,'[1]NRCAN 2016'!$M$40:$V$41,2,FALSE),FALSE),0))</f>
        <v/>
      </c>
      <c r="R79" t="str">
        <f>IF($F79="New","",_xlfn.IFNA(VLOOKUP($G79&amp;$H79&amp;$I79&amp;$J79&amp;$K79,'[1]NRCAN 2016'!$J$42:$V$72,HLOOKUP($E79,'[1]NRCAN 2016'!$M$40:$V$41,2,FALSE),FALSE),0))</f>
        <v/>
      </c>
    </row>
    <row r="80" spans="1:18" x14ac:dyDescent="0.25">
      <c r="A80" t="str">
        <f t="shared" si="2"/>
        <v>COMBDGAFSNewSHFUR___STDNGA</v>
      </c>
      <c r="B80" t="str">
        <f t="shared" si="3"/>
        <v>COMBDGAFSNewSH</v>
      </c>
      <c r="C80" t="s">
        <v>2615</v>
      </c>
      <c r="D80" t="s">
        <v>2608</v>
      </c>
      <c r="E80" t="s">
        <v>2645</v>
      </c>
      <c r="F80" t="s">
        <v>2643</v>
      </c>
      <c r="G80" t="s">
        <v>2633</v>
      </c>
      <c r="H80" t="s">
        <v>2634</v>
      </c>
      <c r="I80" t="s">
        <v>2619</v>
      </c>
      <c r="J80" t="s">
        <v>2620</v>
      </c>
      <c r="K80" t="s">
        <v>2623</v>
      </c>
      <c r="L80" t="str">
        <f>IF($F80="New","",_xlfn.IFNA(VLOOKUP($G80&amp;$H80&amp;$I80&amp;$J80&amp;$K80,'[1]NRCAN 2016'!$J$42:$V$72,HLOOKUP($E80,'[1]NRCAN 2016'!$M$40:$V$41,2,FALSE),FALSE),0))</f>
        <v/>
      </c>
      <c r="M80" t="str">
        <f>IF($F80="New","",_xlfn.IFNA(VLOOKUP($G80&amp;$H80&amp;$I80&amp;$J80&amp;$K80,'[1]NRCAN 2016'!$J$42:$V$72,HLOOKUP($E80,'[1]NRCAN 2016'!$M$40:$V$41,2,FALSE),FALSE),0))</f>
        <v/>
      </c>
      <c r="N80" t="str">
        <f>IF($F80="New","",_xlfn.IFNA(VLOOKUP($G80&amp;$H80&amp;$I80&amp;$J80&amp;$K80,'[1]NRCAN 2016'!$J$42:$V$72,HLOOKUP($E80,'[1]NRCAN 2016'!$M$40:$V$41,2,FALSE),FALSE),0))</f>
        <v/>
      </c>
      <c r="O80" t="str">
        <f>IF($F80="New","",_xlfn.IFNA(VLOOKUP($G80&amp;$H80&amp;$I80&amp;$J80&amp;$K80,'[1]NRCAN 2016'!$J$42:$V$72,HLOOKUP($E80,'[1]NRCAN 2016'!$M$40:$V$41,2,FALSE),FALSE),0))</f>
        <v/>
      </c>
      <c r="P80" t="str">
        <f>IF($F80="New","",_xlfn.IFNA(VLOOKUP($G80&amp;$H80&amp;$I80&amp;$J80&amp;$K80,'[1]NRCAN 2016'!$J$42:$V$72,HLOOKUP($E80,'[1]NRCAN 2016'!$M$40:$V$41,2,FALSE),FALSE),0))</f>
        <v/>
      </c>
      <c r="Q80" t="str">
        <f>IF($F80="New","",_xlfn.IFNA(VLOOKUP($G80&amp;$H80&amp;$I80&amp;$J80&amp;$K80,'[1]NRCAN 2016'!$J$42:$V$72,HLOOKUP($E80,'[1]NRCAN 2016'!$M$40:$V$41,2,FALSE),FALSE),0))</f>
        <v/>
      </c>
      <c r="R80" t="str">
        <f>IF($F80="New","",_xlfn.IFNA(VLOOKUP($G80&amp;$H80&amp;$I80&amp;$J80&amp;$K80,'[1]NRCAN 2016'!$J$42:$V$72,HLOOKUP($E80,'[1]NRCAN 2016'!$M$40:$V$41,2,FALSE),FALSE),0))</f>
        <v/>
      </c>
    </row>
    <row r="81" spans="1:18" x14ac:dyDescent="0.25">
      <c r="A81" t="str">
        <f t="shared" si="2"/>
        <v>COMBDGAFSNewSHFUR___STDPRO</v>
      </c>
      <c r="B81" t="str">
        <f t="shared" si="3"/>
        <v>COMBDGAFSNewSH</v>
      </c>
      <c r="C81" t="s">
        <v>2615</v>
      </c>
      <c r="D81" t="s">
        <v>2608</v>
      </c>
      <c r="E81" t="s">
        <v>2645</v>
      </c>
      <c r="F81" t="s">
        <v>2643</v>
      </c>
      <c r="G81" t="s">
        <v>2633</v>
      </c>
      <c r="H81" t="s">
        <v>2634</v>
      </c>
      <c r="I81" t="s">
        <v>2619</v>
      </c>
      <c r="J81" t="s">
        <v>2620</v>
      </c>
      <c r="K81" t="s">
        <v>2624</v>
      </c>
      <c r="L81" t="str">
        <f>IF($F81="New","",_xlfn.IFNA(VLOOKUP($G81&amp;$H81&amp;$I81&amp;$J81&amp;$K81,'[1]NRCAN 2016'!$J$42:$V$72,HLOOKUP($E81,'[1]NRCAN 2016'!$M$40:$V$41,2,FALSE),FALSE),0))</f>
        <v/>
      </c>
      <c r="M81" t="str">
        <f>IF($F81="New","",_xlfn.IFNA(VLOOKUP($G81&amp;$H81&amp;$I81&amp;$J81&amp;$K81,'[1]NRCAN 2016'!$J$42:$V$72,HLOOKUP($E81,'[1]NRCAN 2016'!$M$40:$V$41,2,FALSE),FALSE),0))</f>
        <v/>
      </c>
      <c r="N81" t="str">
        <f>IF($F81="New","",_xlfn.IFNA(VLOOKUP($G81&amp;$H81&amp;$I81&amp;$J81&amp;$K81,'[1]NRCAN 2016'!$J$42:$V$72,HLOOKUP($E81,'[1]NRCAN 2016'!$M$40:$V$41,2,FALSE),FALSE),0))</f>
        <v/>
      </c>
      <c r="O81" t="str">
        <f>IF($F81="New","",_xlfn.IFNA(VLOOKUP($G81&amp;$H81&amp;$I81&amp;$J81&amp;$K81,'[1]NRCAN 2016'!$J$42:$V$72,HLOOKUP($E81,'[1]NRCAN 2016'!$M$40:$V$41,2,FALSE),FALSE),0))</f>
        <v/>
      </c>
      <c r="P81" t="str">
        <f>IF($F81="New","",_xlfn.IFNA(VLOOKUP($G81&amp;$H81&amp;$I81&amp;$J81&amp;$K81,'[1]NRCAN 2016'!$J$42:$V$72,HLOOKUP($E81,'[1]NRCAN 2016'!$M$40:$V$41,2,FALSE),FALSE),0))</f>
        <v/>
      </c>
      <c r="Q81" t="str">
        <f>IF($F81="New","",_xlfn.IFNA(VLOOKUP($G81&amp;$H81&amp;$I81&amp;$J81&amp;$K81,'[1]NRCAN 2016'!$J$42:$V$72,HLOOKUP($E81,'[1]NRCAN 2016'!$M$40:$V$41,2,FALSE),FALSE),0))</f>
        <v/>
      </c>
      <c r="R81" t="str">
        <f>IF($F81="New","",_xlfn.IFNA(VLOOKUP($G81&amp;$H81&amp;$I81&amp;$J81&amp;$K81,'[1]NRCAN 2016'!$J$42:$V$72,HLOOKUP($E81,'[1]NRCAN 2016'!$M$40:$V$41,2,FALSE),FALSE),0))</f>
        <v/>
      </c>
    </row>
    <row r="82" spans="1:18" x14ac:dyDescent="0.25">
      <c r="A82" t="str">
        <f t="shared" si="2"/>
        <v>COMBDGAFSNewSHHEP___STDELC</v>
      </c>
      <c r="B82" t="str">
        <f t="shared" si="3"/>
        <v>COMBDGAFSNewSH</v>
      </c>
      <c r="C82" t="s">
        <v>2615</v>
      </c>
      <c r="D82" t="s">
        <v>2608</v>
      </c>
      <c r="E82" t="s">
        <v>2645</v>
      </c>
      <c r="F82" t="s">
        <v>2643</v>
      </c>
      <c r="G82" t="s">
        <v>2633</v>
      </c>
      <c r="H82" t="s">
        <v>2635</v>
      </c>
      <c r="I82" t="s">
        <v>2619</v>
      </c>
      <c r="J82" t="s">
        <v>2620</v>
      </c>
      <c r="K82" t="s">
        <v>2621</v>
      </c>
      <c r="L82" t="str">
        <f>IF($F82="New","",_xlfn.IFNA(VLOOKUP($G82&amp;$H82&amp;$I82&amp;$J82&amp;$K82,'[1]NRCAN 2016'!$J$42:$V$72,HLOOKUP($E82,'[1]NRCAN 2016'!$M$40:$V$41,2,FALSE),FALSE),0))</f>
        <v/>
      </c>
      <c r="M82" t="str">
        <f>IF($F82="New","",_xlfn.IFNA(VLOOKUP($G82&amp;$H82&amp;$I82&amp;$J82&amp;$K82,'[1]NRCAN 2016'!$J$42:$V$72,HLOOKUP($E82,'[1]NRCAN 2016'!$M$40:$V$41,2,FALSE),FALSE),0))</f>
        <v/>
      </c>
      <c r="N82" t="str">
        <f>IF($F82="New","",_xlfn.IFNA(VLOOKUP($G82&amp;$H82&amp;$I82&amp;$J82&amp;$K82,'[1]NRCAN 2016'!$J$42:$V$72,HLOOKUP($E82,'[1]NRCAN 2016'!$M$40:$V$41,2,FALSE),FALSE),0))</f>
        <v/>
      </c>
      <c r="O82" t="str">
        <f>IF($F82="New","",_xlfn.IFNA(VLOOKUP($G82&amp;$H82&amp;$I82&amp;$J82&amp;$K82,'[1]NRCAN 2016'!$J$42:$V$72,HLOOKUP($E82,'[1]NRCAN 2016'!$M$40:$V$41,2,FALSE),FALSE),0))</f>
        <v/>
      </c>
      <c r="P82" t="str">
        <f>IF($F82="New","",_xlfn.IFNA(VLOOKUP($G82&amp;$H82&amp;$I82&amp;$J82&amp;$K82,'[1]NRCAN 2016'!$J$42:$V$72,HLOOKUP($E82,'[1]NRCAN 2016'!$M$40:$V$41,2,FALSE),FALSE),0))</f>
        <v/>
      </c>
      <c r="Q82" t="str">
        <f>IF($F82="New","",_xlfn.IFNA(VLOOKUP($G82&amp;$H82&amp;$I82&amp;$J82&amp;$K82,'[1]NRCAN 2016'!$J$42:$V$72,HLOOKUP($E82,'[1]NRCAN 2016'!$M$40:$V$41,2,FALSE),FALSE),0))</f>
        <v/>
      </c>
      <c r="R82" t="str">
        <f>IF($F82="New","",_xlfn.IFNA(VLOOKUP($G82&amp;$H82&amp;$I82&amp;$J82&amp;$K82,'[1]NRCAN 2016'!$J$42:$V$72,HLOOKUP($E82,'[1]NRCAN 2016'!$M$40:$V$41,2,FALSE),FALSE),0))</f>
        <v/>
      </c>
    </row>
    <row r="83" spans="1:18" x14ac:dyDescent="0.25">
      <c r="A83" t="str">
        <f t="shared" si="2"/>
        <v>COMBDGAFSNewSHPLT___STDELC</v>
      </c>
      <c r="B83" t="str">
        <f t="shared" si="3"/>
        <v>COMBDGAFSNewSH</v>
      </c>
      <c r="C83" t="s">
        <v>2615</v>
      </c>
      <c r="D83" t="s">
        <v>2608</v>
      </c>
      <c r="E83" t="s">
        <v>2645</v>
      </c>
      <c r="F83" t="s">
        <v>2643</v>
      </c>
      <c r="G83" t="s">
        <v>2633</v>
      </c>
      <c r="H83" t="s">
        <v>2636</v>
      </c>
      <c r="I83" t="s">
        <v>2619</v>
      </c>
      <c r="J83" t="s">
        <v>2620</v>
      </c>
      <c r="K83" t="s">
        <v>2621</v>
      </c>
      <c r="L83" t="str">
        <f>IF($F83="New","",_xlfn.IFNA(VLOOKUP($G83&amp;$H83&amp;$I83&amp;$J83&amp;$K83,'[1]NRCAN 2016'!$J$42:$V$72,HLOOKUP($E83,'[1]NRCAN 2016'!$M$40:$V$41,2,FALSE),FALSE),0))</f>
        <v/>
      </c>
      <c r="M83" t="str">
        <f>IF($F83="New","",_xlfn.IFNA(VLOOKUP($G83&amp;$H83&amp;$I83&amp;$J83&amp;$K83,'[1]NRCAN 2016'!$J$42:$V$72,HLOOKUP($E83,'[1]NRCAN 2016'!$M$40:$V$41,2,FALSE),FALSE),0))</f>
        <v/>
      </c>
      <c r="N83" t="str">
        <f>IF($F83="New","",_xlfn.IFNA(VLOOKUP($G83&amp;$H83&amp;$I83&amp;$J83&amp;$K83,'[1]NRCAN 2016'!$J$42:$V$72,HLOOKUP($E83,'[1]NRCAN 2016'!$M$40:$V$41,2,FALSE),FALSE),0))</f>
        <v/>
      </c>
      <c r="O83" t="str">
        <f>IF($F83="New","",_xlfn.IFNA(VLOOKUP($G83&amp;$H83&amp;$I83&amp;$J83&amp;$K83,'[1]NRCAN 2016'!$J$42:$V$72,HLOOKUP($E83,'[1]NRCAN 2016'!$M$40:$V$41,2,FALSE),FALSE),0))</f>
        <v/>
      </c>
      <c r="P83" t="str">
        <f>IF($F83="New","",_xlfn.IFNA(VLOOKUP($G83&amp;$H83&amp;$I83&amp;$J83&amp;$K83,'[1]NRCAN 2016'!$J$42:$V$72,HLOOKUP($E83,'[1]NRCAN 2016'!$M$40:$V$41,2,FALSE),FALSE),0))</f>
        <v/>
      </c>
      <c r="Q83" t="str">
        <f>IF($F83="New","",_xlfn.IFNA(VLOOKUP($G83&amp;$H83&amp;$I83&amp;$J83&amp;$K83,'[1]NRCAN 2016'!$J$42:$V$72,HLOOKUP($E83,'[1]NRCAN 2016'!$M$40:$V$41,2,FALSE),FALSE),0))</f>
        <v/>
      </c>
      <c r="R83" t="str">
        <f>IF($F83="New","",_xlfn.IFNA(VLOOKUP($G83&amp;$H83&amp;$I83&amp;$J83&amp;$K83,'[1]NRCAN 2016'!$J$42:$V$72,HLOOKUP($E83,'[1]NRCAN 2016'!$M$40:$V$41,2,FALSE),FALSE),0))</f>
        <v/>
      </c>
    </row>
    <row r="84" spans="1:18" x14ac:dyDescent="0.25">
      <c r="A84" t="str">
        <f t="shared" si="2"/>
        <v>COMBDGAFSNewSLLED___STDELC</v>
      </c>
      <c r="B84" t="str">
        <f t="shared" si="3"/>
        <v>COMBDGAFSNewSL</v>
      </c>
      <c r="C84" t="s">
        <v>2615</v>
      </c>
      <c r="D84" t="s">
        <v>2608</v>
      </c>
      <c r="E84" t="s">
        <v>2645</v>
      </c>
      <c r="F84" t="s">
        <v>2643</v>
      </c>
      <c r="G84" t="s">
        <v>2642</v>
      </c>
      <c r="H84" t="s">
        <v>2630</v>
      </c>
      <c r="I84" t="s">
        <v>2619</v>
      </c>
      <c r="J84" t="s">
        <v>2620</v>
      </c>
      <c r="K84" t="s">
        <v>2621</v>
      </c>
      <c r="L84" t="str">
        <f>IF($F84="New","",_xlfn.IFNA(VLOOKUP($G84&amp;$H84&amp;$I84&amp;$J84&amp;$K84,'[1]NRCAN 2016'!$J$42:$V$72,HLOOKUP($E84,'[1]NRCAN 2016'!$M$40:$V$41,2,FALSE),FALSE),0))</f>
        <v/>
      </c>
      <c r="M84" t="str">
        <f>IF($F84="New","",_xlfn.IFNA(VLOOKUP($G84&amp;$H84&amp;$I84&amp;$J84&amp;$K84,'[1]NRCAN 2016'!$J$42:$V$72,HLOOKUP($E84,'[1]NRCAN 2016'!$M$40:$V$41,2,FALSE),FALSE),0))</f>
        <v/>
      </c>
      <c r="N84" t="str">
        <f>IF($F84="New","",_xlfn.IFNA(VLOOKUP($G84&amp;$H84&amp;$I84&amp;$J84&amp;$K84,'[1]NRCAN 2016'!$J$42:$V$72,HLOOKUP($E84,'[1]NRCAN 2016'!$M$40:$V$41,2,FALSE),FALSE),0))</f>
        <v/>
      </c>
      <c r="O84" t="str">
        <f>IF($F84="New","",_xlfn.IFNA(VLOOKUP($G84&amp;$H84&amp;$I84&amp;$J84&amp;$K84,'[1]NRCAN 2016'!$J$42:$V$72,HLOOKUP($E84,'[1]NRCAN 2016'!$M$40:$V$41,2,FALSE),FALSE),0))</f>
        <v/>
      </c>
      <c r="P84" t="str">
        <f>IF($F84="New","",_xlfn.IFNA(VLOOKUP($G84&amp;$H84&amp;$I84&amp;$J84&amp;$K84,'[1]NRCAN 2016'!$J$42:$V$72,HLOOKUP($E84,'[1]NRCAN 2016'!$M$40:$V$41,2,FALSE),FALSE),0))</f>
        <v/>
      </c>
      <c r="Q84" t="str">
        <f>IF($F84="New","",_xlfn.IFNA(VLOOKUP($G84&amp;$H84&amp;$I84&amp;$J84&amp;$K84,'[1]NRCAN 2016'!$J$42:$V$72,HLOOKUP($E84,'[1]NRCAN 2016'!$M$40:$V$41,2,FALSE),FALSE),0))</f>
        <v/>
      </c>
      <c r="R84" t="str">
        <f>IF($F84="New","",_xlfn.IFNA(VLOOKUP($G84&amp;$H84&amp;$I84&amp;$J84&amp;$K84,'[1]NRCAN 2016'!$J$42:$V$72,HLOOKUP($E84,'[1]NRCAN 2016'!$M$40:$V$41,2,FALSE),FALSE),0))</f>
        <v/>
      </c>
    </row>
    <row r="85" spans="1:18" x14ac:dyDescent="0.25">
      <c r="A85" t="str">
        <f t="shared" si="2"/>
        <v>COMBDGAFSNewWH_________DHE</v>
      </c>
      <c r="B85" t="str">
        <f t="shared" si="3"/>
        <v>COMBDGAFSNewWH</v>
      </c>
      <c r="C85" t="s">
        <v>2615</v>
      </c>
      <c r="D85" t="s">
        <v>2608</v>
      </c>
      <c r="E85" t="s">
        <v>2645</v>
      </c>
      <c r="F85" t="s">
        <v>2643</v>
      </c>
      <c r="G85" t="s">
        <v>2641</v>
      </c>
      <c r="H85" t="s">
        <v>2619</v>
      </c>
      <c r="I85" t="s">
        <v>2619</v>
      </c>
      <c r="J85" t="s">
        <v>2619</v>
      </c>
      <c r="K85" t="s">
        <v>2644</v>
      </c>
      <c r="L85" t="str">
        <f>IF($F85="New","",_xlfn.IFNA(VLOOKUP($G85&amp;$H85&amp;$I85&amp;$J85&amp;$K85,'[1]NRCAN 2016'!$J$42:$V$72,HLOOKUP($E85,'[1]NRCAN 2016'!$M$40:$V$41,2,FALSE),FALSE),0))</f>
        <v/>
      </c>
      <c r="M85" t="str">
        <f>IF($F85="New","",_xlfn.IFNA(VLOOKUP($G85&amp;$H85&amp;$I85&amp;$J85&amp;$K85,'[1]NRCAN 2016'!$J$42:$V$72,HLOOKUP($E85,'[1]NRCAN 2016'!$M$40:$V$41,2,FALSE),FALSE),0))</f>
        <v/>
      </c>
      <c r="N85" t="str">
        <f>IF($F85="New","",_xlfn.IFNA(VLOOKUP($G85&amp;$H85&amp;$I85&amp;$J85&amp;$K85,'[1]NRCAN 2016'!$J$42:$V$72,HLOOKUP($E85,'[1]NRCAN 2016'!$M$40:$V$41,2,FALSE),FALSE),0))</f>
        <v/>
      </c>
      <c r="O85" t="str">
        <f>IF($F85="New","",_xlfn.IFNA(VLOOKUP($G85&amp;$H85&amp;$I85&amp;$J85&amp;$K85,'[1]NRCAN 2016'!$J$42:$V$72,HLOOKUP($E85,'[1]NRCAN 2016'!$M$40:$V$41,2,FALSE),FALSE),0))</f>
        <v/>
      </c>
      <c r="P85" t="str">
        <f>IF($F85="New","",_xlfn.IFNA(VLOOKUP($G85&amp;$H85&amp;$I85&amp;$J85&amp;$K85,'[1]NRCAN 2016'!$J$42:$V$72,HLOOKUP($E85,'[1]NRCAN 2016'!$M$40:$V$41,2,FALSE),FALSE),0))</f>
        <v/>
      </c>
      <c r="Q85" t="str">
        <f>IF($F85="New","",_xlfn.IFNA(VLOOKUP($G85&amp;$H85&amp;$I85&amp;$J85&amp;$K85,'[1]NRCAN 2016'!$J$42:$V$72,HLOOKUP($E85,'[1]NRCAN 2016'!$M$40:$V$41,2,FALSE),FALSE),0))</f>
        <v/>
      </c>
      <c r="R85" t="str">
        <f>IF($F85="New","",_xlfn.IFNA(VLOOKUP($G85&amp;$H85&amp;$I85&amp;$J85&amp;$K85,'[1]NRCAN 2016'!$J$42:$V$72,HLOOKUP($E85,'[1]NRCAN 2016'!$M$40:$V$41,2,FALSE),FALSE),0))</f>
        <v/>
      </c>
    </row>
    <row r="86" spans="1:18" x14ac:dyDescent="0.25">
      <c r="A86" t="str">
        <f t="shared" si="2"/>
        <v>COMBDGAFSNewWH______STDELC</v>
      </c>
      <c r="B86" t="str">
        <f t="shared" si="3"/>
        <v>COMBDGAFSNewWH</v>
      </c>
      <c r="C86" t="s">
        <v>2615</v>
      </c>
      <c r="D86" t="s">
        <v>2608</v>
      </c>
      <c r="E86" t="s">
        <v>2645</v>
      </c>
      <c r="F86" t="s">
        <v>2643</v>
      </c>
      <c r="G86" t="s">
        <v>2641</v>
      </c>
      <c r="H86" t="s">
        <v>2619</v>
      </c>
      <c r="I86" t="s">
        <v>2619</v>
      </c>
      <c r="J86" t="s">
        <v>2620</v>
      </c>
      <c r="K86" t="s">
        <v>2621</v>
      </c>
      <c r="L86" t="str">
        <f>IF($F86="New","",_xlfn.IFNA(VLOOKUP($G86&amp;$H86&amp;$I86&amp;$J86&amp;$K86,'[1]NRCAN 2016'!$J$42:$V$72,HLOOKUP($E86,'[1]NRCAN 2016'!$M$40:$V$41,2,FALSE),FALSE),0))</f>
        <v/>
      </c>
      <c r="M86" t="str">
        <f>IF($F86="New","",_xlfn.IFNA(VLOOKUP($G86&amp;$H86&amp;$I86&amp;$J86&amp;$K86,'[1]NRCAN 2016'!$J$42:$V$72,HLOOKUP($E86,'[1]NRCAN 2016'!$M$40:$V$41,2,FALSE),FALSE),0))</f>
        <v/>
      </c>
      <c r="N86" t="str">
        <f>IF($F86="New","",_xlfn.IFNA(VLOOKUP($G86&amp;$H86&amp;$I86&amp;$J86&amp;$K86,'[1]NRCAN 2016'!$J$42:$V$72,HLOOKUP($E86,'[1]NRCAN 2016'!$M$40:$V$41,2,FALSE),FALSE),0))</f>
        <v/>
      </c>
      <c r="O86" t="str">
        <f>IF($F86="New","",_xlfn.IFNA(VLOOKUP($G86&amp;$H86&amp;$I86&amp;$J86&amp;$K86,'[1]NRCAN 2016'!$J$42:$V$72,HLOOKUP($E86,'[1]NRCAN 2016'!$M$40:$V$41,2,FALSE),FALSE),0))</f>
        <v/>
      </c>
      <c r="P86" t="str">
        <f>IF($F86="New","",_xlfn.IFNA(VLOOKUP($G86&amp;$H86&amp;$I86&amp;$J86&amp;$K86,'[1]NRCAN 2016'!$J$42:$V$72,HLOOKUP($E86,'[1]NRCAN 2016'!$M$40:$V$41,2,FALSE),FALSE),0))</f>
        <v/>
      </c>
      <c r="Q86" t="str">
        <f>IF($F86="New","",_xlfn.IFNA(VLOOKUP($G86&amp;$H86&amp;$I86&amp;$J86&amp;$K86,'[1]NRCAN 2016'!$J$42:$V$72,HLOOKUP($E86,'[1]NRCAN 2016'!$M$40:$V$41,2,FALSE),FALSE),0))</f>
        <v/>
      </c>
      <c r="R86" t="str">
        <f>IF($F86="New","",_xlfn.IFNA(VLOOKUP($G86&amp;$H86&amp;$I86&amp;$J86&amp;$K86,'[1]NRCAN 2016'!$J$42:$V$72,HLOOKUP($E86,'[1]NRCAN 2016'!$M$40:$V$41,2,FALSE),FALSE),0))</f>
        <v/>
      </c>
    </row>
    <row r="87" spans="1:18" x14ac:dyDescent="0.25">
      <c r="A87" t="str">
        <f t="shared" si="2"/>
        <v>COMBDGAFSNewWH______STDHFO</v>
      </c>
      <c r="B87" t="str">
        <f t="shared" si="3"/>
        <v>COMBDGAFSNewWH</v>
      </c>
      <c r="C87" t="s">
        <v>2615</v>
      </c>
      <c r="D87" t="s">
        <v>2608</v>
      </c>
      <c r="E87" t="s">
        <v>2645</v>
      </c>
      <c r="F87" t="s">
        <v>2643</v>
      </c>
      <c r="G87" t="s">
        <v>2641</v>
      </c>
      <c r="H87" t="s">
        <v>2619</v>
      </c>
      <c r="I87" t="s">
        <v>2619</v>
      </c>
      <c r="J87" t="s">
        <v>2620</v>
      </c>
      <c r="K87" t="s">
        <v>2637</v>
      </c>
      <c r="L87" t="str">
        <f>IF($F87="New","",_xlfn.IFNA(VLOOKUP($G87&amp;$H87&amp;$I87&amp;$J87&amp;$K87,'[1]NRCAN 2016'!$J$42:$V$72,HLOOKUP($E87,'[1]NRCAN 2016'!$M$40:$V$41,2,FALSE),FALSE),0))</f>
        <v/>
      </c>
      <c r="M87" t="str">
        <f>IF($F87="New","",_xlfn.IFNA(VLOOKUP($G87&amp;$H87&amp;$I87&amp;$J87&amp;$K87,'[1]NRCAN 2016'!$J$42:$V$72,HLOOKUP($E87,'[1]NRCAN 2016'!$M$40:$V$41,2,FALSE),FALSE),0))</f>
        <v/>
      </c>
      <c r="N87" t="str">
        <f>IF($F87="New","",_xlfn.IFNA(VLOOKUP($G87&amp;$H87&amp;$I87&amp;$J87&amp;$K87,'[1]NRCAN 2016'!$J$42:$V$72,HLOOKUP($E87,'[1]NRCAN 2016'!$M$40:$V$41,2,FALSE),FALSE),0))</f>
        <v/>
      </c>
      <c r="O87" t="str">
        <f>IF($F87="New","",_xlfn.IFNA(VLOOKUP($G87&amp;$H87&amp;$I87&amp;$J87&amp;$K87,'[1]NRCAN 2016'!$J$42:$V$72,HLOOKUP($E87,'[1]NRCAN 2016'!$M$40:$V$41,2,FALSE),FALSE),0))</f>
        <v/>
      </c>
      <c r="P87" t="str">
        <f>IF($F87="New","",_xlfn.IFNA(VLOOKUP($G87&amp;$H87&amp;$I87&amp;$J87&amp;$K87,'[1]NRCAN 2016'!$J$42:$V$72,HLOOKUP($E87,'[1]NRCAN 2016'!$M$40:$V$41,2,FALSE),FALSE),0))</f>
        <v/>
      </c>
      <c r="Q87" t="str">
        <f>IF($F87="New","",_xlfn.IFNA(VLOOKUP($G87&amp;$H87&amp;$I87&amp;$J87&amp;$K87,'[1]NRCAN 2016'!$J$42:$V$72,HLOOKUP($E87,'[1]NRCAN 2016'!$M$40:$V$41,2,FALSE),FALSE),0))</f>
        <v/>
      </c>
      <c r="R87" t="str">
        <f>IF($F87="New","",_xlfn.IFNA(VLOOKUP($G87&amp;$H87&amp;$I87&amp;$J87&amp;$K87,'[1]NRCAN 2016'!$J$42:$V$72,HLOOKUP($E87,'[1]NRCAN 2016'!$M$40:$V$41,2,FALSE),FALSE),0))</f>
        <v/>
      </c>
    </row>
    <row r="88" spans="1:18" x14ac:dyDescent="0.25">
      <c r="A88" t="str">
        <f t="shared" si="2"/>
        <v>COMBDGAFSNewWH______STDKER</v>
      </c>
      <c r="B88" t="str">
        <f t="shared" si="3"/>
        <v>COMBDGAFSNewWH</v>
      </c>
      <c r="C88" t="s">
        <v>2615</v>
      </c>
      <c r="D88" t="s">
        <v>2608</v>
      </c>
      <c r="E88" t="s">
        <v>2645</v>
      </c>
      <c r="F88" t="s">
        <v>2643</v>
      </c>
      <c r="G88" t="s">
        <v>2641</v>
      </c>
      <c r="H88" t="s">
        <v>2619</v>
      </c>
      <c r="I88" t="s">
        <v>2619</v>
      </c>
      <c r="J88" t="s">
        <v>2620</v>
      </c>
      <c r="K88" t="s">
        <v>2638</v>
      </c>
      <c r="L88" t="str">
        <f>IF($F88="New","",_xlfn.IFNA(VLOOKUP($G88&amp;$H88&amp;$I88&amp;$J88&amp;$K88,'[1]NRCAN 2016'!$J$42:$V$72,HLOOKUP($E88,'[1]NRCAN 2016'!$M$40:$V$41,2,FALSE),FALSE),0))</f>
        <v/>
      </c>
      <c r="M88" t="str">
        <f>IF($F88="New","",_xlfn.IFNA(VLOOKUP($G88&amp;$H88&amp;$I88&amp;$J88&amp;$K88,'[1]NRCAN 2016'!$J$42:$V$72,HLOOKUP($E88,'[1]NRCAN 2016'!$M$40:$V$41,2,FALSE),FALSE),0))</f>
        <v/>
      </c>
      <c r="N88" t="str">
        <f>IF($F88="New","",_xlfn.IFNA(VLOOKUP($G88&amp;$H88&amp;$I88&amp;$J88&amp;$K88,'[1]NRCAN 2016'!$J$42:$V$72,HLOOKUP($E88,'[1]NRCAN 2016'!$M$40:$V$41,2,FALSE),FALSE),0))</f>
        <v/>
      </c>
      <c r="O88" t="str">
        <f>IF($F88="New","",_xlfn.IFNA(VLOOKUP($G88&amp;$H88&amp;$I88&amp;$J88&amp;$K88,'[1]NRCAN 2016'!$J$42:$V$72,HLOOKUP($E88,'[1]NRCAN 2016'!$M$40:$V$41,2,FALSE),FALSE),0))</f>
        <v/>
      </c>
      <c r="P88" t="str">
        <f>IF($F88="New","",_xlfn.IFNA(VLOOKUP($G88&amp;$H88&amp;$I88&amp;$J88&amp;$K88,'[1]NRCAN 2016'!$J$42:$V$72,HLOOKUP($E88,'[1]NRCAN 2016'!$M$40:$V$41,2,FALSE),FALSE),0))</f>
        <v/>
      </c>
      <c r="Q88" t="str">
        <f>IF($F88="New","",_xlfn.IFNA(VLOOKUP($G88&amp;$H88&amp;$I88&amp;$J88&amp;$K88,'[1]NRCAN 2016'!$J$42:$V$72,HLOOKUP($E88,'[1]NRCAN 2016'!$M$40:$V$41,2,FALSE),FALSE),0))</f>
        <v/>
      </c>
      <c r="R88" t="str">
        <f>IF($F88="New","",_xlfn.IFNA(VLOOKUP($G88&amp;$H88&amp;$I88&amp;$J88&amp;$K88,'[1]NRCAN 2016'!$J$42:$V$72,HLOOKUP($E88,'[1]NRCAN 2016'!$M$40:$V$41,2,FALSE),FALSE),0))</f>
        <v/>
      </c>
    </row>
    <row r="89" spans="1:18" x14ac:dyDescent="0.25">
      <c r="A89" t="str">
        <f t="shared" si="2"/>
        <v>COMBDGAFSNewWH______STDLFO</v>
      </c>
      <c r="B89" t="str">
        <f t="shared" si="3"/>
        <v>COMBDGAFSNewWH</v>
      </c>
      <c r="C89" t="s">
        <v>2615</v>
      </c>
      <c r="D89" t="s">
        <v>2608</v>
      </c>
      <c r="E89" t="s">
        <v>2645</v>
      </c>
      <c r="F89" t="s">
        <v>2643</v>
      </c>
      <c r="G89" t="s">
        <v>2641</v>
      </c>
      <c r="H89" t="s">
        <v>2619</v>
      </c>
      <c r="I89" t="s">
        <v>2619</v>
      </c>
      <c r="J89" t="s">
        <v>2620</v>
      </c>
      <c r="K89" t="s">
        <v>2639</v>
      </c>
      <c r="L89" t="str">
        <f>IF($F89="New","",_xlfn.IFNA(VLOOKUP($G89&amp;$H89&amp;$I89&amp;$J89&amp;$K89,'[1]NRCAN 2016'!$J$42:$V$72,HLOOKUP($E89,'[1]NRCAN 2016'!$M$40:$V$41,2,FALSE),FALSE),0))</f>
        <v/>
      </c>
      <c r="M89" t="str">
        <f>IF($F89="New","",_xlfn.IFNA(VLOOKUP($G89&amp;$H89&amp;$I89&amp;$J89&amp;$K89,'[1]NRCAN 2016'!$J$42:$V$72,HLOOKUP($E89,'[1]NRCAN 2016'!$M$40:$V$41,2,FALSE),FALSE),0))</f>
        <v/>
      </c>
      <c r="N89" t="str">
        <f>IF($F89="New","",_xlfn.IFNA(VLOOKUP($G89&amp;$H89&amp;$I89&amp;$J89&amp;$K89,'[1]NRCAN 2016'!$J$42:$V$72,HLOOKUP($E89,'[1]NRCAN 2016'!$M$40:$V$41,2,FALSE),FALSE),0))</f>
        <v/>
      </c>
      <c r="O89" t="str">
        <f>IF($F89="New","",_xlfn.IFNA(VLOOKUP($G89&amp;$H89&amp;$I89&amp;$J89&amp;$K89,'[1]NRCAN 2016'!$J$42:$V$72,HLOOKUP($E89,'[1]NRCAN 2016'!$M$40:$V$41,2,FALSE),FALSE),0))</f>
        <v/>
      </c>
      <c r="P89" t="str">
        <f>IF($F89="New","",_xlfn.IFNA(VLOOKUP($G89&amp;$H89&amp;$I89&amp;$J89&amp;$K89,'[1]NRCAN 2016'!$J$42:$V$72,HLOOKUP($E89,'[1]NRCAN 2016'!$M$40:$V$41,2,FALSE),FALSE),0))</f>
        <v/>
      </c>
      <c r="Q89" t="str">
        <f>IF($F89="New","",_xlfn.IFNA(VLOOKUP($G89&amp;$H89&amp;$I89&amp;$J89&amp;$K89,'[1]NRCAN 2016'!$J$42:$V$72,HLOOKUP($E89,'[1]NRCAN 2016'!$M$40:$V$41,2,FALSE),FALSE),0))</f>
        <v/>
      </c>
      <c r="R89" t="str">
        <f>IF($F89="New","",_xlfn.IFNA(VLOOKUP($G89&amp;$H89&amp;$I89&amp;$J89&amp;$K89,'[1]NRCAN 2016'!$J$42:$V$72,HLOOKUP($E89,'[1]NRCAN 2016'!$M$40:$V$41,2,FALSE),FALSE),0))</f>
        <v/>
      </c>
    </row>
    <row r="90" spans="1:18" x14ac:dyDescent="0.25">
      <c r="A90" t="str">
        <f t="shared" si="2"/>
        <v>COMBDGAFSNewWH______STDNGA</v>
      </c>
      <c r="B90" t="str">
        <f t="shared" si="3"/>
        <v>COMBDGAFSNewWH</v>
      </c>
      <c r="C90" t="s">
        <v>2615</v>
      </c>
      <c r="D90" t="s">
        <v>2608</v>
      </c>
      <c r="E90" t="s">
        <v>2645</v>
      </c>
      <c r="F90" t="s">
        <v>2643</v>
      </c>
      <c r="G90" t="s">
        <v>2641</v>
      </c>
      <c r="H90" t="s">
        <v>2619</v>
      </c>
      <c r="I90" t="s">
        <v>2619</v>
      </c>
      <c r="J90" t="s">
        <v>2620</v>
      </c>
      <c r="K90" t="s">
        <v>2623</v>
      </c>
      <c r="L90" t="str">
        <f>IF($F90="New","",_xlfn.IFNA(VLOOKUP($G90&amp;$H90&amp;$I90&amp;$J90&amp;$K90,'[1]NRCAN 2016'!$J$42:$V$72,HLOOKUP($E90,'[1]NRCAN 2016'!$M$40:$V$41,2,FALSE),FALSE),0))</f>
        <v/>
      </c>
      <c r="M90" t="str">
        <f>IF($F90="New","",_xlfn.IFNA(VLOOKUP($G90&amp;$H90&amp;$I90&amp;$J90&amp;$K90,'[1]NRCAN 2016'!$J$42:$V$72,HLOOKUP($E90,'[1]NRCAN 2016'!$M$40:$V$41,2,FALSE),FALSE),0))</f>
        <v/>
      </c>
      <c r="N90" t="str">
        <f>IF($F90="New","",_xlfn.IFNA(VLOOKUP($G90&amp;$H90&amp;$I90&amp;$J90&amp;$K90,'[1]NRCAN 2016'!$J$42:$V$72,HLOOKUP($E90,'[1]NRCAN 2016'!$M$40:$V$41,2,FALSE),FALSE),0))</f>
        <v/>
      </c>
      <c r="O90" t="str">
        <f>IF($F90="New","",_xlfn.IFNA(VLOOKUP($G90&amp;$H90&amp;$I90&amp;$J90&amp;$K90,'[1]NRCAN 2016'!$J$42:$V$72,HLOOKUP($E90,'[1]NRCAN 2016'!$M$40:$V$41,2,FALSE),FALSE),0))</f>
        <v/>
      </c>
      <c r="P90" t="str">
        <f>IF($F90="New","",_xlfn.IFNA(VLOOKUP($G90&amp;$H90&amp;$I90&amp;$J90&amp;$K90,'[1]NRCAN 2016'!$J$42:$V$72,HLOOKUP($E90,'[1]NRCAN 2016'!$M$40:$V$41,2,FALSE),FALSE),0))</f>
        <v/>
      </c>
      <c r="Q90" t="str">
        <f>IF($F90="New","",_xlfn.IFNA(VLOOKUP($G90&amp;$H90&amp;$I90&amp;$J90&amp;$K90,'[1]NRCAN 2016'!$J$42:$V$72,HLOOKUP($E90,'[1]NRCAN 2016'!$M$40:$V$41,2,FALSE),FALSE),0))</f>
        <v/>
      </c>
      <c r="R90" t="str">
        <f>IF($F90="New","",_xlfn.IFNA(VLOOKUP($G90&amp;$H90&amp;$I90&amp;$J90&amp;$K90,'[1]NRCAN 2016'!$J$42:$V$72,HLOOKUP($E90,'[1]NRCAN 2016'!$M$40:$V$41,2,FALSE),FALSE),0))</f>
        <v/>
      </c>
    </row>
    <row r="91" spans="1:18" x14ac:dyDescent="0.25">
      <c r="A91" t="str">
        <f t="shared" si="2"/>
        <v>COMBDGAFSNewWH______STDPRO</v>
      </c>
      <c r="B91" t="str">
        <f t="shared" si="3"/>
        <v>COMBDGAFSNewWH</v>
      </c>
      <c r="C91" t="s">
        <v>2615</v>
      </c>
      <c r="D91" t="s">
        <v>2608</v>
      </c>
      <c r="E91" t="s">
        <v>2645</v>
      </c>
      <c r="F91" t="s">
        <v>2643</v>
      </c>
      <c r="G91" t="s">
        <v>2641</v>
      </c>
      <c r="H91" t="s">
        <v>2619</v>
      </c>
      <c r="I91" t="s">
        <v>2619</v>
      </c>
      <c r="J91" t="s">
        <v>2620</v>
      </c>
      <c r="K91" t="s">
        <v>2624</v>
      </c>
      <c r="L91" t="str">
        <f>IF($F91="New","",_xlfn.IFNA(VLOOKUP($G91&amp;$H91&amp;$I91&amp;$J91&amp;$K91,'[1]NRCAN 2016'!$J$42:$V$72,HLOOKUP($E91,'[1]NRCAN 2016'!$M$40:$V$41,2,FALSE),FALSE),0))</f>
        <v/>
      </c>
      <c r="M91" t="str">
        <f>IF($F91="New","",_xlfn.IFNA(VLOOKUP($G91&amp;$H91&amp;$I91&amp;$J91&amp;$K91,'[1]NRCAN 2016'!$J$42:$V$72,HLOOKUP($E91,'[1]NRCAN 2016'!$M$40:$V$41,2,FALSE),FALSE),0))</f>
        <v/>
      </c>
      <c r="N91" t="str">
        <f>IF($F91="New","",_xlfn.IFNA(VLOOKUP($G91&amp;$H91&amp;$I91&amp;$J91&amp;$K91,'[1]NRCAN 2016'!$J$42:$V$72,HLOOKUP($E91,'[1]NRCAN 2016'!$M$40:$V$41,2,FALSE),FALSE),0))</f>
        <v/>
      </c>
      <c r="O91" t="str">
        <f>IF($F91="New","",_xlfn.IFNA(VLOOKUP($G91&amp;$H91&amp;$I91&amp;$J91&amp;$K91,'[1]NRCAN 2016'!$J$42:$V$72,HLOOKUP($E91,'[1]NRCAN 2016'!$M$40:$V$41,2,FALSE),FALSE),0))</f>
        <v/>
      </c>
      <c r="P91" t="str">
        <f>IF($F91="New","",_xlfn.IFNA(VLOOKUP($G91&amp;$H91&amp;$I91&amp;$J91&amp;$K91,'[1]NRCAN 2016'!$J$42:$V$72,HLOOKUP($E91,'[1]NRCAN 2016'!$M$40:$V$41,2,FALSE),FALSE),0))</f>
        <v/>
      </c>
      <c r="Q91" t="str">
        <f>IF($F91="New","",_xlfn.IFNA(VLOOKUP($G91&amp;$H91&amp;$I91&amp;$J91&amp;$K91,'[1]NRCAN 2016'!$J$42:$V$72,HLOOKUP($E91,'[1]NRCAN 2016'!$M$40:$V$41,2,FALSE),FALSE),0))</f>
        <v/>
      </c>
      <c r="R91" t="str">
        <f>IF($F91="New","",_xlfn.IFNA(VLOOKUP($G91&amp;$H91&amp;$I91&amp;$J91&amp;$K91,'[1]NRCAN 2016'!$J$42:$V$72,HLOOKUP($E91,'[1]NRCAN 2016'!$M$40:$V$41,2,FALSE),FALSE),0))</f>
        <v/>
      </c>
    </row>
    <row r="92" spans="1:18" x14ac:dyDescent="0.25">
      <c r="A92" t="str">
        <f t="shared" si="2"/>
        <v>COMBDGAFSOldAE______STDELC</v>
      </c>
      <c r="B92" t="str">
        <f t="shared" si="3"/>
        <v>COMBDGAFSOldAE</v>
      </c>
      <c r="C92" t="s">
        <v>2615</v>
      </c>
      <c r="D92" t="s">
        <v>2608</v>
      </c>
      <c r="E92" t="s">
        <v>2645</v>
      </c>
      <c r="F92" t="s">
        <v>2617</v>
      </c>
      <c r="G92" t="s">
        <v>2622</v>
      </c>
      <c r="H92" t="s">
        <v>2619</v>
      </c>
      <c r="I92" t="s">
        <v>2619</v>
      </c>
      <c r="J92" t="s">
        <v>2620</v>
      </c>
      <c r="K92" t="s">
        <v>2621</v>
      </c>
      <c r="L92">
        <f>IF($F92="New","",_xlfn.IFNA(VLOOKUP($G92&amp;$H92&amp;$I92&amp;$J92&amp;$K92,'[1]NRCAN 2016'!$J$42:$V$72,HLOOKUP($E92,'[1]NRCAN 2016'!$M$40:$V$41,2,FALSE),FALSE),0))</f>
        <v>0.91607776940269392</v>
      </c>
      <c r="M92">
        <f>IF($F92="New","",_xlfn.IFNA(VLOOKUP($G92&amp;$H92&amp;$I92&amp;$J92&amp;$K92,'[1]NRCAN 2016'!$J$42:$V$72,HLOOKUP($E92,'[1]NRCAN 2016'!$M$40:$V$41,2,FALSE),FALSE),0))</f>
        <v>0.91607776940269392</v>
      </c>
      <c r="N92">
        <f>IF($F92="New","",_xlfn.IFNA(VLOOKUP($G92&amp;$H92&amp;$I92&amp;$J92&amp;$K92,'[1]NRCAN 2016'!$J$42:$V$72,HLOOKUP($E92,'[1]NRCAN 2016'!$M$40:$V$41,2,FALSE),FALSE),0))</f>
        <v>0.91607776940269392</v>
      </c>
      <c r="O92">
        <f>IF($F92="New","",_xlfn.IFNA(VLOOKUP($G92&amp;$H92&amp;$I92&amp;$J92&amp;$K92,'[1]NRCAN 2016'!$J$42:$V$72,HLOOKUP($E92,'[1]NRCAN 2016'!$M$40:$V$41,2,FALSE),FALSE),0))</f>
        <v>0.91607776940269392</v>
      </c>
      <c r="P92">
        <f>IF($F92="New","",_xlfn.IFNA(VLOOKUP($G92&amp;$H92&amp;$I92&amp;$J92&amp;$K92,'[1]NRCAN 2016'!$J$42:$V$72,HLOOKUP($E92,'[1]NRCAN 2016'!$M$40:$V$41,2,FALSE),FALSE),0))</f>
        <v>0.91607776940269392</v>
      </c>
      <c r="Q92">
        <f>IF($F92="New","",_xlfn.IFNA(VLOOKUP($G92&amp;$H92&amp;$I92&amp;$J92&amp;$K92,'[1]NRCAN 2016'!$J$42:$V$72,HLOOKUP($E92,'[1]NRCAN 2016'!$M$40:$V$41,2,FALSE),FALSE),0))</f>
        <v>0.91607776940269392</v>
      </c>
      <c r="R92">
        <f>IF($F92="New","",_xlfn.IFNA(VLOOKUP($G92&amp;$H92&amp;$I92&amp;$J92&amp;$K92,'[1]NRCAN 2016'!$J$42:$V$72,HLOOKUP($E92,'[1]NRCAN 2016'!$M$40:$V$41,2,FALSE),FALSE),0))</f>
        <v>0.91607776940269392</v>
      </c>
    </row>
    <row r="93" spans="1:18" x14ac:dyDescent="0.25">
      <c r="A93" t="str">
        <f t="shared" si="2"/>
        <v>COMBDGAFSOldAE______STDNGA</v>
      </c>
      <c r="B93" t="str">
        <f t="shared" si="3"/>
        <v>COMBDGAFSOldAE</v>
      </c>
      <c r="C93" t="s">
        <v>2615</v>
      </c>
      <c r="D93" t="s">
        <v>2608</v>
      </c>
      <c r="E93" t="s">
        <v>2645</v>
      </c>
      <c r="F93" t="s">
        <v>2617</v>
      </c>
      <c r="G93" t="s">
        <v>2622</v>
      </c>
      <c r="H93" t="s">
        <v>2619</v>
      </c>
      <c r="I93" t="s">
        <v>2619</v>
      </c>
      <c r="J93" t="s">
        <v>2620</v>
      </c>
      <c r="K93" t="s">
        <v>2623</v>
      </c>
      <c r="L93">
        <f>IF($F93="New","",_xlfn.IFNA(VLOOKUP($G93&amp;$H93&amp;$I93&amp;$J93&amp;$K93,'[1]NRCAN 2016'!$J$42:$V$72,HLOOKUP($E93,'[1]NRCAN 2016'!$M$40:$V$41,2,FALSE),FALSE),0))</f>
        <v>6.5249210476491196E-2</v>
      </c>
      <c r="M93">
        <f>IF($F93="New","",_xlfn.IFNA(VLOOKUP($G93&amp;$H93&amp;$I93&amp;$J93&amp;$K93,'[1]NRCAN 2016'!$J$42:$V$72,HLOOKUP($E93,'[1]NRCAN 2016'!$M$40:$V$41,2,FALSE),FALSE),0))</f>
        <v>6.5249210476491196E-2</v>
      </c>
      <c r="N93">
        <f>IF($F93="New","",_xlfn.IFNA(VLOOKUP($G93&amp;$H93&amp;$I93&amp;$J93&amp;$K93,'[1]NRCAN 2016'!$J$42:$V$72,HLOOKUP($E93,'[1]NRCAN 2016'!$M$40:$V$41,2,FALSE),FALSE),0))</f>
        <v>6.5249210476491196E-2</v>
      </c>
      <c r="O93">
        <f>IF($F93="New","",_xlfn.IFNA(VLOOKUP($G93&amp;$H93&amp;$I93&amp;$J93&amp;$K93,'[1]NRCAN 2016'!$J$42:$V$72,HLOOKUP($E93,'[1]NRCAN 2016'!$M$40:$V$41,2,FALSE),FALSE),0))</f>
        <v>6.5249210476491196E-2</v>
      </c>
      <c r="P93">
        <f>IF($F93="New","",_xlfn.IFNA(VLOOKUP($G93&amp;$H93&amp;$I93&amp;$J93&amp;$K93,'[1]NRCAN 2016'!$J$42:$V$72,HLOOKUP($E93,'[1]NRCAN 2016'!$M$40:$V$41,2,FALSE),FALSE),0))</f>
        <v>6.5249210476491196E-2</v>
      </c>
      <c r="Q93">
        <f>IF($F93="New","",_xlfn.IFNA(VLOOKUP($G93&amp;$H93&amp;$I93&amp;$J93&amp;$K93,'[1]NRCAN 2016'!$J$42:$V$72,HLOOKUP($E93,'[1]NRCAN 2016'!$M$40:$V$41,2,FALSE),FALSE),0))</f>
        <v>6.5249210476491196E-2</v>
      </c>
      <c r="R93">
        <f>IF($F93="New","",_xlfn.IFNA(VLOOKUP($G93&amp;$H93&amp;$I93&amp;$J93&amp;$K93,'[1]NRCAN 2016'!$J$42:$V$72,HLOOKUP($E93,'[1]NRCAN 2016'!$M$40:$V$41,2,FALSE),FALSE),0))</f>
        <v>6.5249210476491196E-2</v>
      </c>
    </row>
    <row r="94" spans="1:18" x14ac:dyDescent="0.25">
      <c r="A94" t="str">
        <f t="shared" si="2"/>
        <v>COMBDGAFSOldAE______STDPRO</v>
      </c>
      <c r="B94" t="str">
        <f t="shared" si="3"/>
        <v>COMBDGAFSOldAE</v>
      </c>
      <c r="C94" t="s">
        <v>2615</v>
      </c>
      <c r="D94" t="s">
        <v>2608</v>
      </c>
      <c r="E94" t="s">
        <v>2645</v>
      </c>
      <c r="F94" t="s">
        <v>2617</v>
      </c>
      <c r="G94" t="s">
        <v>2622</v>
      </c>
      <c r="H94" t="s">
        <v>2619</v>
      </c>
      <c r="I94" t="s">
        <v>2619</v>
      </c>
      <c r="J94" t="s">
        <v>2620</v>
      </c>
      <c r="K94" t="s">
        <v>2624</v>
      </c>
      <c r="L94">
        <f>IF($F94="New","",_xlfn.IFNA(VLOOKUP($G94&amp;$H94&amp;$I94&amp;$J94&amp;$K94,'[1]NRCAN 2016'!$J$42:$V$72,HLOOKUP($E94,'[1]NRCAN 2016'!$M$40:$V$41,2,FALSE),FALSE),0))</f>
        <v>1.8673020120815006E-2</v>
      </c>
      <c r="M94">
        <f>IF($F94="New","",_xlfn.IFNA(VLOOKUP($G94&amp;$H94&amp;$I94&amp;$J94&amp;$K94,'[1]NRCAN 2016'!$J$42:$V$72,HLOOKUP($E94,'[1]NRCAN 2016'!$M$40:$V$41,2,FALSE),FALSE),0))</f>
        <v>1.8673020120815006E-2</v>
      </c>
      <c r="N94">
        <f>IF($F94="New","",_xlfn.IFNA(VLOOKUP($G94&amp;$H94&amp;$I94&amp;$J94&amp;$K94,'[1]NRCAN 2016'!$J$42:$V$72,HLOOKUP($E94,'[1]NRCAN 2016'!$M$40:$V$41,2,FALSE),FALSE),0))</f>
        <v>1.8673020120815006E-2</v>
      </c>
      <c r="O94">
        <f>IF($F94="New","",_xlfn.IFNA(VLOOKUP($G94&amp;$H94&amp;$I94&amp;$J94&amp;$K94,'[1]NRCAN 2016'!$J$42:$V$72,HLOOKUP($E94,'[1]NRCAN 2016'!$M$40:$V$41,2,FALSE),FALSE),0))</f>
        <v>1.8673020120815006E-2</v>
      </c>
      <c r="P94">
        <f>IF($F94="New","",_xlfn.IFNA(VLOOKUP($G94&amp;$H94&amp;$I94&amp;$J94&amp;$K94,'[1]NRCAN 2016'!$J$42:$V$72,HLOOKUP($E94,'[1]NRCAN 2016'!$M$40:$V$41,2,FALSE),FALSE),0))</f>
        <v>1.8673020120815006E-2</v>
      </c>
      <c r="Q94">
        <f>IF($F94="New","",_xlfn.IFNA(VLOOKUP($G94&amp;$H94&amp;$I94&amp;$J94&amp;$K94,'[1]NRCAN 2016'!$J$42:$V$72,HLOOKUP($E94,'[1]NRCAN 2016'!$M$40:$V$41,2,FALSE),FALSE),0))</f>
        <v>1.8673020120815006E-2</v>
      </c>
      <c r="R94">
        <f>IF($F94="New","",_xlfn.IFNA(VLOOKUP($G94&amp;$H94&amp;$I94&amp;$J94&amp;$K94,'[1]NRCAN 2016'!$J$42:$V$72,HLOOKUP($E94,'[1]NRCAN 2016'!$M$40:$V$41,2,FALSE),FALSE),0))</f>
        <v>1.8673020120815006E-2</v>
      </c>
    </row>
    <row r="95" spans="1:18" x14ac:dyDescent="0.25">
      <c r="A95" t="str">
        <f t="shared" si="2"/>
        <v>COMBDGAFSOldAM______STDELC</v>
      </c>
      <c r="B95" t="str">
        <f t="shared" si="3"/>
        <v>COMBDGAFSOldAM</v>
      </c>
      <c r="C95" t="s">
        <v>2615</v>
      </c>
      <c r="D95" t="s">
        <v>2608</v>
      </c>
      <c r="E95" t="s">
        <v>2645</v>
      </c>
      <c r="F95" t="s">
        <v>2617</v>
      </c>
      <c r="G95" t="s">
        <v>2618</v>
      </c>
      <c r="H95" t="s">
        <v>2619</v>
      </c>
      <c r="I95" t="s">
        <v>2619</v>
      </c>
      <c r="J95" t="s">
        <v>2620</v>
      </c>
      <c r="K95" t="s">
        <v>2621</v>
      </c>
      <c r="L95">
        <f>IF($F95="New","",_xlfn.IFNA(VLOOKUP($G95&amp;$H95&amp;$I95&amp;$J95&amp;$K95,'[1]NRCAN 2016'!$J$42:$V$72,HLOOKUP($E95,'[1]NRCAN 2016'!$M$40:$V$41,2,FALSE),FALSE),0))</f>
        <v>1</v>
      </c>
      <c r="M95">
        <f>IF($F95="New","",_xlfn.IFNA(VLOOKUP($G95&amp;$H95&amp;$I95&amp;$J95&amp;$K95,'[1]NRCAN 2016'!$J$42:$V$72,HLOOKUP($E95,'[1]NRCAN 2016'!$M$40:$V$41,2,FALSE),FALSE),0))</f>
        <v>1</v>
      </c>
      <c r="N95">
        <f>IF($F95="New","",_xlfn.IFNA(VLOOKUP($G95&amp;$H95&amp;$I95&amp;$J95&amp;$K95,'[1]NRCAN 2016'!$J$42:$V$72,HLOOKUP($E95,'[1]NRCAN 2016'!$M$40:$V$41,2,FALSE),FALSE),0))</f>
        <v>1</v>
      </c>
      <c r="O95">
        <f>IF($F95="New","",_xlfn.IFNA(VLOOKUP($G95&amp;$H95&amp;$I95&amp;$J95&amp;$K95,'[1]NRCAN 2016'!$J$42:$V$72,HLOOKUP($E95,'[1]NRCAN 2016'!$M$40:$V$41,2,FALSE),FALSE),0))</f>
        <v>1</v>
      </c>
      <c r="P95">
        <f>IF($F95="New","",_xlfn.IFNA(VLOOKUP($G95&amp;$H95&amp;$I95&amp;$J95&amp;$K95,'[1]NRCAN 2016'!$J$42:$V$72,HLOOKUP($E95,'[1]NRCAN 2016'!$M$40:$V$41,2,FALSE),FALSE),0))</f>
        <v>1</v>
      </c>
      <c r="Q95">
        <f>IF($F95="New","",_xlfn.IFNA(VLOOKUP($G95&amp;$H95&amp;$I95&amp;$J95&amp;$K95,'[1]NRCAN 2016'!$J$42:$V$72,HLOOKUP($E95,'[1]NRCAN 2016'!$M$40:$V$41,2,FALSE),FALSE),0))</f>
        <v>1</v>
      </c>
      <c r="R95">
        <f>IF($F95="New","",_xlfn.IFNA(VLOOKUP($G95&amp;$H95&amp;$I95&amp;$J95&amp;$K95,'[1]NRCAN 2016'!$J$42:$V$72,HLOOKUP($E95,'[1]NRCAN 2016'!$M$40:$V$41,2,FALSE),FALSE),0))</f>
        <v>1</v>
      </c>
    </row>
    <row r="96" spans="1:18" x14ac:dyDescent="0.25">
      <c r="A96" t="str">
        <f t="shared" si="2"/>
        <v>COMBDGAFSOldLIFLC___STDELC</v>
      </c>
      <c r="B96" t="str">
        <f t="shared" si="3"/>
        <v>COMBDGAFSOldLI</v>
      </c>
      <c r="C96" t="s">
        <v>2615</v>
      </c>
      <c r="D96" t="s">
        <v>2608</v>
      </c>
      <c r="E96" t="s">
        <v>2645</v>
      </c>
      <c r="F96" t="s">
        <v>2617</v>
      </c>
      <c r="G96" t="s">
        <v>2625</v>
      </c>
      <c r="H96" t="s">
        <v>2626</v>
      </c>
      <c r="I96" t="s">
        <v>2619</v>
      </c>
      <c r="J96" t="s">
        <v>2620</v>
      </c>
      <c r="K96" t="s">
        <v>2621</v>
      </c>
      <c r="L96">
        <f>IF($F96="New","",_xlfn.IFNA(VLOOKUP($G96&amp;$H96&amp;$I96&amp;$J96&amp;$K96,'[1]NRCAN 2016'!$J$42:$V$72,HLOOKUP($E96,'[1]NRCAN 2016'!$M$40:$V$41,2,FALSE),FALSE),0))</f>
        <v>5.7404593478355748E-2</v>
      </c>
      <c r="M96">
        <f>IF($F96="New","",_xlfn.IFNA(VLOOKUP($G96&amp;$H96&amp;$I96&amp;$J96&amp;$K96,'[1]NRCAN 2016'!$J$42:$V$72,HLOOKUP($E96,'[1]NRCAN 2016'!$M$40:$V$41,2,FALSE),FALSE),0))</f>
        <v>5.7404593478355748E-2</v>
      </c>
      <c r="N96">
        <f>IF($F96="New","",_xlfn.IFNA(VLOOKUP($G96&amp;$H96&amp;$I96&amp;$J96&amp;$K96,'[1]NRCAN 2016'!$J$42:$V$72,HLOOKUP($E96,'[1]NRCAN 2016'!$M$40:$V$41,2,FALSE),FALSE),0))</f>
        <v>5.7404593478355748E-2</v>
      </c>
      <c r="O96">
        <f>IF($F96="New","",_xlfn.IFNA(VLOOKUP($G96&amp;$H96&amp;$I96&amp;$J96&amp;$K96,'[1]NRCAN 2016'!$J$42:$V$72,HLOOKUP($E96,'[1]NRCAN 2016'!$M$40:$V$41,2,FALSE),FALSE),0))</f>
        <v>5.7404593478355748E-2</v>
      </c>
      <c r="P96">
        <f>IF($F96="New","",_xlfn.IFNA(VLOOKUP($G96&amp;$H96&amp;$I96&amp;$J96&amp;$K96,'[1]NRCAN 2016'!$J$42:$V$72,HLOOKUP($E96,'[1]NRCAN 2016'!$M$40:$V$41,2,FALSE),FALSE),0))</f>
        <v>5.7404593478355748E-2</v>
      </c>
      <c r="Q96">
        <f>IF($F96="New","",_xlfn.IFNA(VLOOKUP($G96&amp;$H96&amp;$I96&amp;$J96&amp;$K96,'[1]NRCAN 2016'!$J$42:$V$72,HLOOKUP($E96,'[1]NRCAN 2016'!$M$40:$V$41,2,FALSE),FALSE),0))</f>
        <v>5.7404593478355748E-2</v>
      </c>
      <c r="R96">
        <f>IF($F96="New","",_xlfn.IFNA(VLOOKUP($G96&amp;$H96&amp;$I96&amp;$J96&amp;$K96,'[1]NRCAN 2016'!$J$42:$V$72,HLOOKUP($E96,'[1]NRCAN 2016'!$M$40:$V$41,2,FALSE),FALSE),0))</f>
        <v>5.7404593478355748E-2</v>
      </c>
    </row>
    <row r="97" spans="1:18" x14ac:dyDescent="0.25">
      <c r="A97" t="str">
        <f t="shared" si="2"/>
        <v>COMBDGAFSOldLIFLU___STDELC</v>
      </c>
      <c r="B97" t="str">
        <f t="shared" si="3"/>
        <v>COMBDGAFSOldLI</v>
      </c>
      <c r="C97" t="s">
        <v>2615</v>
      </c>
      <c r="D97" t="s">
        <v>2608</v>
      </c>
      <c r="E97" t="s">
        <v>2645</v>
      </c>
      <c r="F97" t="s">
        <v>2617</v>
      </c>
      <c r="G97" t="s">
        <v>2625</v>
      </c>
      <c r="H97" t="s">
        <v>2627</v>
      </c>
      <c r="I97" t="s">
        <v>2619</v>
      </c>
      <c r="J97" t="s">
        <v>2620</v>
      </c>
      <c r="K97" t="s">
        <v>2621</v>
      </c>
      <c r="L97">
        <f>IF($F97="New","",_xlfn.IFNA(VLOOKUP($G97&amp;$H97&amp;$I97&amp;$J97&amp;$K97,'[1]NRCAN 2016'!$J$42:$V$72,HLOOKUP($E97,'[1]NRCAN 2016'!$M$40:$V$41,2,FALSE),FALSE),0))</f>
        <v>0.41991168524080263</v>
      </c>
      <c r="M97">
        <f>IF($F97="New","",_xlfn.IFNA(VLOOKUP($G97&amp;$H97&amp;$I97&amp;$J97&amp;$K97,'[1]NRCAN 2016'!$J$42:$V$72,HLOOKUP($E97,'[1]NRCAN 2016'!$M$40:$V$41,2,FALSE),FALSE),0))</f>
        <v>0.41991168524080263</v>
      </c>
      <c r="N97">
        <f>IF($F97="New","",_xlfn.IFNA(VLOOKUP($G97&amp;$H97&amp;$I97&amp;$J97&amp;$K97,'[1]NRCAN 2016'!$J$42:$V$72,HLOOKUP($E97,'[1]NRCAN 2016'!$M$40:$V$41,2,FALSE),FALSE),0))</f>
        <v>0.41991168524080263</v>
      </c>
      <c r="O97">
        <f>IF($F97="New","",_xlfn.IFNA(VLOOKUP($G97&amp;$H97&amp;$I97&amp;$J97&amp;$K97,'[1]NRCAN 2016'!$J$42:$V$72,HLOOKUP($E97,'[1]NRCAN 2016'!$M$40:$V$41,2,FALSE),FALSE),0))</f>
        <v>0.41991168524080263</v>
      </c>
      <c r="P97">
        <f>IF($F97="New","",_xlfn.IFNA(VLOOKUP($G97&amp;$H97&amp;$I97&amp;$J97&amp;$K97,'[1]NRCAN 2016'!$J$42:$V$72,HLOOKUP($E97,'[1]NRCAN 2016'!$M$40:$V$41,2,FALSE),FALSE),0))</f>
        <v>0.41991168524080263</v>
      </c>
      <c r="Q97">
        <f>IF($F97="New","",_xlfn.IFNA(VLOOKUP($G97&amp;$H97&amp;$I97&amp;$J97&amp;$K97,'[1]NRCAN 2016'!$J$42:$V$72,HLOOKUP($E97,'[1]NRCAN 2016'!$M$40:$V$41,2,FALSE),FALSE),0))</f>
        <v>0.41991168524080263</v>
      </c>
      <c r="R97">
        <f>IF($F97="New","",_xlfn.IFNA(VLOOKUP($G97&amp;$H97&amp;$I97&amp;$J97&amp;$K97,'[1]NRCAN 2016'!$J$42:$V$72,HLOOKUP($E97,'[1]NRCAN 2016'!$M$40:$V$41,2,FALSE),FALSE),0))</f>
        <v>0.41991168524080263</v>
      </c>
    </row>
    <row r="98" spans="1:18" x14ac:dyDescent="0.25">
      <c r="A98" t="str">
        <f t="shared" si="2"/>
        <v>COMBDGAFSOldLIHAL___STDELC</v>
      </c>
      <c r="B98" t="str">
        <f t="shared" si="3"/>
        <v>COMBDGAFSOldLI</v>
      </c>
      <c r="C98" t="s">
        <v>2615</v>
      </c>
      <c r="D98" t="s">
        <v>2608</v>
      </c>
      <c r="E98" t="s">
        <v>2645</v>
      </c>
      <c r="F98" t="s">
        <v>2617</v>
      </c>
      <c r="G98" t="s">
        <v>2625</v>
      </c>
      <c r="H98" t="s">
        <v>2628</v>
      </c>
      <c r="I98" t="s">
        <v>2619</v>
      </c>
      <c r="J98" t="s">
        <v>2620</v>
      </c>
      <c r="K98" t="s">
        <v>2621</v>
      </c>
      <c r="L98">
        <f>IF($F98="New","",_xlfn.IFNA(VLOOKUP($G98&amp;$H98&amp;$I98&amp;$J98&amp;$K98,'[1]NRCAN 2016'!$J$42:$V$72,HLOOKUP($E98,'[1]NRCAN 2016'!$M$40:$V$41,2,FALSE),FALSE),0))</f>
        <v>0.12322408382364025</v>
      </c>
      <c r="M98">
        <f>IF($F98="New","",_xlfn.IFNA(VLOOKUP($G98&amp;$H98&amp;$I98&amp;$J98&amp;$K98,'[1]NRCAN 2016'!$J$42:$V$72,HLOOKUP($E98,'[1]NRCAN 2016'!$M$40:$V$41,2,FALSE),FALSE),0))</f>
        <v>0.12322408382364025</v>
      </c>
      <c r="N98">
        <f>IF($F98="New","",_xlfn.IFNA(VLOOKUP($G98&amp;$H98&amp;$I98&amp;$J98&amp;$K98,'[1]NRCAN 2016'!$J$42:$V$72,HLOOKUP($E98,'[1]NRCAN 2016'!$M$40:$V$41,2,FALSE),FALSE),0))</f>
        <v>0.12322408382364025</v>
      </c>
      <c r="O98">
        <f>IF($F98="New","",_xlfn.IFNA(VLOOKUP($G98&amp;$H98&amp;$I98&amp;$J98&amp;$K98,'[1]NRCAN 2016'!$J$42:$V$72,HLOOKUP($E98,'[1]NRCAN 2016'!$M$40:$V$41,2,FALSE),FALSE),0))</f>
        <v>0.12322408382364025</v>
      </c>
      <c r="P98">
        <f>IF($F98="New","",_xlfn.IFNA(VLOOKUP($G98&amp;$H98&amp;$I98&amp;$J98&amp;$K98,'[1]NRCAN 2016'!$J$42:$V$72,HLOOKUP($E98,'[1]NRCAN 2016'!$M$40:$V$41,2,FALSE),FALSE),0))</f>
        <v>0.12322408382364025</v>
      </c>
      <c r="Q98">
        <f>IF($F98="New","",_xlfn.IFNA(VLOOKUP($G98&amp;$H98&amp;$I98&amp;$J98&amp;$K98,'[1]NRCAN 2016'!$J$42:$V$72,HLOOKUP($E98,'[1]NRCAN 2016'!$M$40:$V$41,2,FALSE),FALSE),0))</f>
        <v>0.12322408382364025</v>
      </c>
      <c r="R98">
        <f>IF($F98="New","",_xlfn.IFNA(VLOOKUP($G98&amp;$H98&amp;$I98&amp;$J98&amp;$K98,'[1]NRCAN 2016'!$J$42:$V$72,HLOOKUP($E98,'[1]NRCAN 2016'!$M$40:$V$41,2,FALSE),FALSE),0))</f>
        <v>0.12322408382364025</v>
      </c>
    </row>
    <row r="99" spans="1:18" x14ac:dyDescent="0.25">
      <c r="A99" t="str">
        <f t="shared" si="2"/>
        <v>COMBDGAFSOldLIINC___STDELC</v>
      </c>
      <c r="B99" t="str">
        <f t="shared" si="3"/>
        <v>COMBDGAFSOldLI</v>
      </c>
      <c r="C99" t="s">
        <v>2615</v>
      </c>
      <c r="D99" t="s">
        <v>2608</v>
      </c>
      <c r="E99" t="s">
        <v>2645</v>
      </c>
      <c r="F99" t="s">
        <v>2617</v>
      </c>
      <c r="G99" t="s">
        <v>2625</v>
      </c>
      <c r="H99" t="s">
        <v>2629</v>
      </c>
      <c r="I99" t="s">
        <v>2619</v>
      </c>
      <c r="J99" t="s">
        <v>2620</v>
      </c>
      <c r="K99" t="s">
        <v>2621</v>
      </c>
      <c r="L99">
        <f>IF($F99="New","",_xlfn.IFNA(VLOOKUP($G99&amp;$H99&amp;$I99&amp;$J99&amp;$K99,'[1]NRCAN 2016'!$J$42:$V$72,HLOOKUP($E99,'[1]NRCAN 2016'!$M$40:$V$41,2,FALSE),FALSE),0))</f>
        <v>0.39576993727509685</v>
      </c>
      <c r="M99">
        <f>IF($F99="New","",_xlfn.IFNA(VLOOKUP($G99&amp;$H99&amp;$I99&amp;$J99&amp;$K99,'[1]NRCAN 2016'!$J$42:$V$72,HLOOKUP($E99,'[1]NRCAN 2016'!$M$40:$V$41,2,FALSE),FALSE),0))</f>
        <v>0.39576993727509685</v>
      </c>
      <c r="N99">
        <f>IF($F99="New","",_xlfn.IFNA(VLOOKUP($G99&amp;$H99&amp;$I99&amp;$J99&amp;$K99,'[1]NRCAN 2016'!$J$42:$V$72,HLOOKUP($E99,'[1]NRCAN 2016'!$M$40:$V$41,2,FALSE),FALSE),0))</f>
        <v>0.39576993727509685</v>
      </c>
      <c r="O99">
        <f>IF($F99="New","",_xlfn.IFNA(VLOOKUP($G99&amp;$H99&amp;$I99&amp;$J99&amp;$K99,'[1]NRCAN 2016'!$J$42:$V$72,HLOOKUP($E99,'[1]NRCAN 2016'!$M$40:$V$41,2,FALSE),FALSE),0))</f>
        <v>0.39576993727509685</v>
      </c>
      <c r="P99">
        <f>IF($F99="New","",_xlfn.IFNA(VLOOKUP($G99&amp;$H99&amp;$I99&amp;$J99&amp;$K99,'[1]NRCAN 2016'!$J$42:$V$72,HLOOKUP($E99,'[1]NRCAN 2016'!$M$40:$V$41,2,FALSE),FALSE),0))</f>
        <v>0.39576993727509685</v>
      </c>
      <c r="Q99">
        <f>IF($F99="New","",_xlfn.IFNA(VLOOKUP($G99&amp;$H99&amp;$I99&amp;$J99&amp;$K99,'[1]NRCAN 2016'!$J$42:$V$72,HLOOKUP($E99,'[1]NRCAN 2016'!$M$40:$V$41,2,FALSE),FALSE),0))</f>
        <v>0.39576993727509685</v>
      </c>
      <c r="R99">
        <f>IF($F99="New","",_xlfn.IFNA(VLOOKUP($G99&amp;$H99&amp;$I99&amp;$J99&amp;$K99,'[1]NRCAN 2016'!$J$42:$V$72,HLOOKUP($E99,'[1]NRCAN 2016'!$M$40:$V$41,2,FALSE),FALSE),0))</f>
        <v>0.39576993727509685</v>
      </c>
    </row>
    <row r="100" spans="1:18" x14ac:dyDescent="0.25">
      <c r="A100" t="str">
        <f t="shared" si="2"/>
        <v>COMBDGAFSOldLILED___STDELC</v>
      </c>
      <c r="B100" t="str">
        <f t="shared" si="3"/>
        <v>COMBDGAFSOldLI</v>
      </c>
      <c r="C100" t="s">
        <v>2615</v>
      </c>
      <c r="D100" t="s">
        <v>2608</v>
      </c>
      <c r="E100" t="s">
        <v>2645</v>
      </c>
      <c r="F100" t="s">
        <v>2617</v>
      </c>
      <c r="G100" t="s">
        <v>2625</v>
      </c>
      <c r="H100" t="s">
        <v>2630</v>
      </c>
      <c r="I100" t="s">
        <v>2619</v>
      </c>
      <c r="J100" t="s">
        <v>2620</v>
      </c>
      <c r="K100" t="s">
        <v>2621</v>
      </c>
      <c r="L100">
        <f>IF($F100="New","",_xlfn.IFNA(VLOOKUP($G100&amp;$H100&amp;$I100&amp;$J100&amp;$K100,'[1]NRCAN 2016'!$J$42:$V$72,HLOOKUP($E100,'[1]NRCAN 2016'!$M$40:$V$41,2,FALSE),FALSE),0))</f>
        <v>1.8448500910522674E-3</v>
      </c>
      <c r="M100">
        <f>IF($F100="New","",_xlfn.IFNA(VLOOKUP($G100&amp;$H100&amp;$I100&amp;$J100&amp;$K100,'[1]NRCAN 2016'!$J$42:$V$72,HLOOKUP($E100,'[1]NRCAN 2016'!$M$40:$V$41,2,FALSE),FALSE),0))</f>
        <v>1.8448500910522674E-3</v>
      </c>
      <c r="N100">
        <f>IF($F100="New","",_xlfn.IFNA(VLOOKUP($G100&amp;$H100&amp;$I100&amp;$J100&amp;$K100,'[1]NRCAN 2016'!$J$42:$V$72,HLOOKUP($E100,'[1]NRCAN 2016'!$M$40:$V$41,2,FALSE),FALSE),0))</f>
        <v>1.8448500910522674E-3</v>
      </c>
      <c r="O100">
        <f>IF($F100="New","",_xlfn.IFNA(VLOOKUP($G100&amp;$H100&amp;$I100&amp;$J100&amp;$K100,'[1]NRCAN 2016'!$J$42:$V$72,HLOOKUP($E100,'[1]NRCAN 2016'!$M$40:$V$41,2,FALSE),FALSE),0))</f>
        <v>1.8448500910522674E-3</v>
      </c>
      <c r="P100">
        <f>IF($F100="New","",_xlfn.IFNA(VLOOKUP($G100&amp;$H100&amp;$I100&amp;$J100&amp;$K100,'[1]NRCAN 2016'!$J$42:$V$72,HLOOKUP($E100,'[1]NRCAN 2016'!$M$40:$V$41,2,FALSE),FALSE),0))</f>
        <v>1.8448500910522674E-3</v>
      </c>
      <c r="Q100">
        <f>IF($F100="New","",_xlfn.IFNA(VLOOKUP($G100&amp;$H100&amp;$I100&amp;$J100&amp;$K100,'[1]NRCAN 2016'!$J$42:$V$72,HLOOKUP($E100,'[1]NRCAN 2016'!$M$40:$V$41,2,FALSE),FALSE),0))</f>
        <v>1.8448500910522674E-3</v>
      </c>
      <c r="R100">
        <f>IF($F100="New","",_xlfn.IFNA(VLOOKUP($G100&amp;$H100&amp;$I100&amp;$J100&amp;$K100,'[1]NRCAN 2016'!$J$42:$V$72,HLOOKUP($E100,'[1]NRCAN 2016'!$M$40:$V$41,2,FALSE),FALSE),0))</f>
        <v>1.8448500910522674E-3</v>
      </c>
    </row>
    <row r="101" spans="1:18" x14ac:dyDescent="0.25">
      <c r="A101" t="str">
        <f t="shared" si="2"/>
        <v>COMBDGAFSOldSC_________DCO</v>
      </c>
      <c r="B101" t="str">
        <f t="shared" si="3"/>
        <v>COMBDGAFSOldSC</v>
      </c>
      <c r="C101" t="s">
        <v>2615</v>
      </c>
      <c r="D101" t="s">
        <v>2608</v>
      </c>
      <c r="E101" t="s">
        <v>2645</v>
      </c>
      <c r="F101" t="s">
        <v>2617</v>
      </c>
      <c r="G101" t="s">
        <v>2631</v>
      </c>
      <c r="H101" t="s">
        <v>2619</v>
      </c>
      <c r="I101" t="s">
        <v>2619</v>
      </c>
      <c r="J101" t="s">
        <v>2619</v>
      </c>
      <c r="K101" t="s">
        <v>2632</v>
      </c>
      <c r="L101">
        <f>IF($F101="New","",_xlfn.IFNA(VLOOKUP($G101&amp;$H101&amp;$I101&amp;$J101&amp;$K101,'[1]NRCAN 2016'!$J$42:$V$72,HLOOKUP($E101,'[1]NRCAN 2016'!$M$40:$V$41,2,FALSE),FALSE),0))</f>
        <v>0.11714283258278621</v>
      </c>
      <c r="M101">
        <f>IF($F101="New","",_xlfn.IFNA(VLOOKUP($G101&amp;$H101&amp;$I101&amp;$J101&amp;$K101,'[1]NRCAN 2016'!$J$42:$V$72,HLOOKUP($E101,'[1]NRCAN 2016'!$M$40:$V$41,2,FALSE),FALSE),0))</f>
        <v>0.11714283258278621</v>
      </c>
      <c r="N101">
        <f>IF($F101="New","",_xlfn.IFNA(VLOOKUP($G101&amp;$H101&amp;$I101&amp;$J101&amp;$K101,'[1]NRCAN 2016'!$J$42:$V$72,HLOOKUP($E101,'[1]NRCAN 2016'!$M$40:$V$41,2,FALSE),FALSE),0))</f>
        <v>0.11714283258278621</v>
      </c>
      <c r="O101">
        <f>IF($F101="New","",_xlfn.IFNA(VLOOKUP($G101&amp;$H101&amp;$I101&amp;$J101&amp;$K101,'[1]NRCAN 2016'!$J$42:$V$72,HLOOKUP($E101,'[1]NRCAN 2016'!$M$40:$V$41,2,FALSE),FALSE),0))</f>
        <v>0.11714283258278621</v>
      </c>
      <c r="P101">
        <f>IF($F101="New","",_xlfn.IFNA(VLOOKUP($G101&amp;$H101&amp;$I101&amp;$J101&amp;$K101,'[1]NRCAN 2016'!$J$42:$V$72,HLOOKUP($E101,'[1]NRCAN 2016'!$M$40:$V$41,2,FALSE),FALSE),0))</f>
        <v>0.11714283258278621</v>
      </c>
      <c r="Q101">
        <f>IF($F101="New","",_xlfn.IFNA(VLOOKUP($G101&amp;$H101&amp;$I101&amp;$J101&amp;$K101,'[1]NRCAN 2016'!$J$42:$V$72,HLOOKUP($E101,'[1]NRCAN 2016'!$M$40:$V$41,2,FALSE),FALSE),0))</f>
        <v>0.11714283258278621</v>
      </c>
      <c r="R101">
        <f>IF($F101="New","",_xlfn.IFNA(VLOOKUP($G101&amp;$H101&amp;$I101&amp;$J101&amp;$K101,'[1]NRCAN 2016'!$J$42:$V$72,HLOOKUP($E101,'[1]NRCAN 2016'!$M$40:$V$41,2,FALSE),FALSE),0))</f>
        <v>0.11714283258278621</v>
      </c>
    </row>
    <row r="102" spans="1:18" x14ac:dyDescent="0.25">
      <c r="A102" t="str">
        <f t="shared" si="2"/>
        <v>COMBDGAFSOldSC______STDELC</v>
      </c>
      <c r="B102" t="str">
        <f t="shared" si="3"/>
        <v>COMBDGAFSOldSC</v>
      </c>
      <c r="C102" t="s">
        <v>2615</v>
      </c>
      <c r="D102" t="s">
        <v>2608</v>
      </c>
      <c r="E102" t="s">
        <v>2645</v>
      </c>
      <c r="F102" t="s">
        <v>2617</v>
      </c>
      <c r="G102" t="s">
        <v>2631</v>
      </c>
      <c r="H102" t="s">
        <v>2619</v>
      </c>
      <c r="I102" t="s">
        <v>2619</v>
      </c>
      <c r="J102" t="s">
        <v>2620</v>
      </c>
      <c r="K102" t="s">
        <v>2621</v>
      </c>
      <c r="L102">
        <f>IF($F102="New","",_xlfn.IFNA(VLOOKUP($G102&amp;$H102&amp;$I102&amp;$J102&amp;$K102,'[1]NRCAN 2016'!$J$42:$V$72,HLOOKUP($E102,'[1]NRCAN 2016'!$M$40:$V$41,2,FALSE),FALSE),0))</f>
        <v>0.84390758650174846</v>
      </c>
      <c r="M102">
        <f>IF($F102="New","",_xlfn.IFNA(VLOOKUP($G102&amp;$H102&amp;$I102&amp;$J102&amp;$K102,'[1]NRCAN 2016'!$J$42:$V$72,HLOOKUP($E102,'[1]NRCAN 2016'!$M$40:$V$41,2,FALSE),FALSE),0))</f>
        <v>0.84390758650174846</v>
      </c>
      <c r="N102">
        <f>IF($F102="New","",_xlfn.IFNA(VLOOKUP($G102&amp;$H102&amp;$I102&amp;$J102&amp;$K102,'[1]NRCAN 2016'!$J$42:$V$72,HLOOKUP($E102,'[1]NRCAN 2016'!$M$40:$V$41,2,FALSE),FALSE),0))</f>
        <v>0.84390758650174846</v>
      </c>
      <c r="O102">
        <f>IF($F102="New","",_xlfn.IFNA(VLOOKUP($G102&amp;$H102&amp;$I102&amp;$J102&amp;$K102,'[1]NRCAN 2016'!$J$42:$V$72,HLOOKUP($E102,'[1]NRCAN 2016'!$M$40:$V$41,2,FALSE),FALSE),0))</f>
        <v>0.84390758650174846</v>
      </c>
      <c r="P102">
        <f>IF($F102="New","",_xlfn.IFNA(VLOOKUP($G102&amp;$H102&amp;$I102&amp;$J102&amp;$K102,'[1]NRCAN 2016'!$J$42:$V$72,HLOOKUP($E102,'[1]NRCAN 2016'!$M$40:$V$41,2,FALSE),FALSE),0))</f>
        <v>0.84390758650174846</v>
      </c>
      <c r="Q102">
        <f>IF($F102="New","",_xlfn.IFNA(VLOOKUP($G102&amp;$H102&amp;$I102&amp;$J102&amp;$K102,'[1]NRCAN 2016'!$J$42:$V$72,HLOOKUP($E102,'[1]NRCAN 2016'!$M$40:$V$41,2,FALSE),FALSE),0))</f>
        <v>0.84390758650174846</v>
      </c>
      <c r="R102">
        <f>IF($F102="New","",_xlfn.IFNA(VLOOKUP($G102&amp;$H102&amp;$I102&amp;$J102&amp;$K102,'[1]NRCAN 2016'!$J$42:$V$72,HLOOKUP($E102,'[1]NRCAN 2016'!$M$40:$V$41,2,FALSE),FALSE),0))</f>
        <v>0.84390758650174846</v>
      </c>
    </row>
    <row r="103" spans="1:18" x14ac:dyDescent="0.25">
      <c r="A103" t="str">
        <f t="shared" si="2"/>
        <v>COMBDGAFSOldSC______STDNGA</v>
      </c>
      <c r="B103" t="str">
        <f t="shared" si="3"/>
        <v>COMBDGAFSOldSC</v>
      </c>
      <c r="C103" t="s">
        <v>2615</v>
      </c>
      <c r="D103" t="s">
        <v>2608</v>
      </c>
      <c r="E103" t="s">
        <v>2645</v>
      </c>
      <c r="F103" t="s">
        <v>2617</v>
      </c>
      <c r="G103" t="s">
        <v>2631</v>
      </c>
      <c r="H103" t="s">
        <v>2619</v>
      </c>
      <c r="I103" t="s">
        <v>2619</v>
      </c>
      <c r="J103" t="s">
        <v>2620</v>
      </c>
      <c r="K103" t="s">
        <v>2623</v>
      </c>
      <c r="L103">
        <f>IF($F103="New","",_xlfn.IFNA(VLOOKUP($G103&amp;$H103&amp;$I103&amp;$J103&amp;$K103,'[1]NRCAN 2016'!$J$42:$V$72,HLOOKUP($E103,'[1]NRCAN 2016'!$M$40:$V$41,2,FALSE),FALSE),0))</f>
        <v>3.8949580915465312E-2</v>
      </c>
      <c r="M103">
        <f>IF($F103="New","",_xlfn.IFNA(VLOOKUP($G103&amp;$H103&amp;$I103&amp;$J103&amp;$K103,'[1]NRCAN 2016'!$J$42:$V$72,HLOOKUP($E103,'[1]NRCAN 2016'!$M$40:$V$41,2,FALSE),FALSE),0))</f>
        <v>3.8949580915465312E-2</v>
      </c>
      <c r="N103">
        <f>IF($F103="New","",_xlfn.IFNA(VLOOKUP($G103&amp;$H103&amp;$I103&amp;$J103&amp;$K103,'[1]NRCAN 2016'!$J$42:$V$72,HLOOKUP($E103,'[1]NRCAN 2016'!$M$40:$V$41,2,FALSE),FALSE),0))</f>
        <v>3.8949580915465312E-2</v>
      </c>
      <c r="O103">
        <f>IF($F103="New","",_xlfn.IFNA(VLOOKUP($G103&amp;$H103&amp;$I103&amp;$J103&amp;$K103,'[1]NRCAN 2016'!$J$42:$V$72,HLOOKUP($E103,'[1]NRCAN 2016'!$M$40:$V$41,2,FALSE),FALSE),0))</f>
        <v>3.8949580915465312E-2</v>
      </c>
      <c r="P103">
        <f>IF($F103="New","",_xlfn.IFNA(VLOOKUP($G103&amp;$H103&amp;$I103&amp;$J103&amp;$K103,'[1]NRCAN 2016'!$J$42:$V$72,HLOOKUP($E103,'[1]NRCAN 2016'!$M$40:$V$41,2,FALSE),FALSE),0))</f>
        <v>3.8949580915465312E-2</v>
      </c>
      <c r="Q103">
        <f>IF($F103="New","",_xlfn.IFNA(VLOOKUP($G103&amp;$H103&amp;$I103&amp;$J103&amp;$K103,'[1]NRCAN 2016'!$J$42:$V$72,HLOOKUP($E103,'[1]NRCAN 2016'!$M$40:$V$41,2,FALSE),FALSE),0))</f>
        <v>3.8949580915465312E-2</v>
      </c>
      <c r="R103">
        <f>IF($F103="New","",_xlfn.IFNA(VLOOKUP($G103&amp;$H103&amp;$I103&amp;$J103&amp;$K103,'[1]NRCAN 2016'!$J$42:$V$72,HLOOKUP($E103,'[1]NRCAN 2016'!$M$40:$V$41,2,FALSE),FALSE),0))</f>
        <v>3.8949580915465312E-2</v>
      </c>
    </row>
    <row r="104" spans="1:18" x14ac:dyDescent="0.25">
      <c r="A104" t="str">
        <f t="shared" si="2"/>
        <v>COMBDGAFSOldSH_________DHE</v>
      </c>
      <c r="B104" t="str">
        <f t="shared" si="3"/>
        <v>COMBDGAFSOldSH</v>
      </c>
      <c r="C104" t="s">
        <v>2615</v>
      </c>
      <c r="D104" t="s">
        <v>2608</v>
      </c>
      <c r="E104" t="s">
        <v>2645</v>
      </c>
      <c r="F104" t="s">
        <v>2617</v>
      </c>
      <c r="G104" t="s">
        <v>2633</v>
      </c>
      <c r="H104" t="s">
        <v>2619</v>
      </c>
      <c r="I104" t="s">
        <v>2619</v>
      </c>
      <c r="J104" t="s">
        <v>2619</v>
      </c>
      <c r="K104" t="s">
        <v>2644</v>
      </c>
      <c r="L104">
        <f>IF($F104="New","",_xlfn.IFNA(VLOOKUP($G104&amp;$H104&amp;$I104&amp;$J104&amp;$K104,'[1]NRCAN 2016'!$J$42:$V$72,HLOOKUP($E104,'[1]NRCAN 2016'!$M$40:$V$41,2,FALSE),FALSE),0))</f>
        <v>9.2144514394882318E-2</v>
      </c>
      <c r="M104">
        <f>IF($F104="New","",_xlfn.IFNA(VLOOKUP($G104&amp;$H104&amp;$I104&amp;$J104&amp;$K104,'[1]NRCAN 2016'!$J$42:$V$72,HLOOKUP($E104,'[1]NRCAN 2016'!$M$40:$V$41,2,FALSE),FALSE),0))</f>
        <v>9.2144514394882318E-2</v>
      </c>
      <c r="N104">
        <f>IF($F104="New","",_xlfn.IFNA(VLOOKUP($G104&amp;$H104&amp;$I104&amp;$J104&amp;$K104,'[1]NRCAN 2016'!$J$42:$V$72,HLOOKUP($E104,'[1]NRCAN 2016'!$M$40:$V$41,2,FALSE),FALSE),0))</f>
        <v>9.2144514394882318E-2</v>
      </c>
      <c r="O104">
        <f>IF($F104="New","",_xlfn.IFNA(VLOOKUP($G104&amp;$H104&amp;$I104&amp;$J104&amp;$K104,'[1]NRCAN 2016'!$J$42:$V$72,HLOOKUP($E104,'[1]NRCAN 2016'!$M$40:$V$41,2,FALSE),FALSE),0))</f>
        <v>9.2144514394882318E-2</v>
      </c>
      <c r="P104">
        <f>IF($F104="New","",_xlfn.IFNA(VLOOKUP($G104&amp;$H104&amp;$I104&amp;$J104&amp;$K104,'[1]NRCAN 2016'!$J$42:$V$72,HLOOKUP($E104,'[1]NRCAN 2016'!$M$40:$V$41,2,FALSE),FALSE),0))</f>
        <v>9.2144514394882318E-2</v>
      </c>
      <c r="Q104">
        <f>IF($F104="New","",_xlfn.IFNA(VLOOKUP($G104&amp;$H104&amp;$I104&amp;$J104&amp;$K104,'[1]NRCAN 2016'!$J$42:$V$72,HLOOKUP($E104,'[1]NRCAN 2016'!$M$40:$V$41,2,FALSE),FALSE),0))</f>
        <v>9.2144514394882318E-2</v>
      </c>
      <c r="R104">
        <f>IF($F104="New","",_xlfn.IFNA(VLOOKUP($G104&amp;$H104&amp;$I104&amp;$J104&amp;$K104,'[1]NRCAN 2016'!$J$42:$V$72,HLOOKUP($E104,'[1]NRCAN 2016'!$M$40:$V$41,2,FALSE),FALSE),0))</f>
        <v>9.2144514394882318E-2</v>
      </c>
    </row>
    <row r="105" spans="1:18" x14ac:dyDescent="0.25">
      <c r="A105" t="str">
        <f t="shared" si="2"/>
        <v>COMBDGAFSOldSHFUR___HIGNGA</v>
      </c>
      <c r="B105" t="str">
        <f t="shared" si="3"/>
        <v>COMBDGAFSOldSH</v>
      </c>
      <c r="C105" t="s">
        <v>2615</v>
      </c>
      <c r="D105" t="s">
        <v>2608</v>
      </c>
      <c r="E105" t="s">
        <v>2645</v>
      </c>
      <c r="F105" t="s">
        <v>2617</v>
      </c>
      <c r="G105" t="s">
        <v>2633</v>
      </c>
      <c r="H105" t="s">
        <v>2634</v>
      </c>
      <c r="I105" t="s">
        <v>2619</v>
      </c>
      <c r="J105" t="s">
        <v>2640</v>
      </c>
      <c r="K105" t="s">
        <v>2623</v>
      </c>
      <c r="L105">
        <f>IF($F105="New","",_xlfn.IFNA(VLOOKUP($G105&amp;$H105&amp;$I105&amp;$J105&amp;$K105,'[1]NRCAN 2016'!$J$42:$V$72,HLOOKUP($E105,'[1]NRCAN 2016'!$M$40:$V$41,2,FALSE),FALSE),0))</f>
        <v>0</v>
      </c>
      <c r="M105">
        <f>IF($F105="New","",_xlfn.IFNA(VLOOKUP($G105&amp;$H105&amp;$I105&amp;$J105&amp;$K105,'[1]NRCAN 2016'!$J$42:$V$72,HLOOKUP($E105,'[1]NRCAN 2016'!$M$40:$V$41,2,FALSE),FALSE),0))</f>
        <v>0</v>
      </c>
      <c r="N105">
        <f>IF($F105="New","",_xlfn.IFNA(VLOOKUP($G105&amp;$H105&amp;$I105&amp;$J105&amp;$K105,'[1]NRCAN 2016'!$J$42:$V$72,HLOOKUP($E105,'[1]NRCAN 2016'!$M$40:$V$41,2,FALSE),FALSE),0))</f>
        <v>0</v>
      </c>
      <c r="O105">
        <f>IF($F105="New","",_xlfn.IFNA(VLOOKUP($G105&amp;$H105&amp;$I105&amp;$J105&amp;$K105,'[1]NRCAN 2016'!$J$42:$V$72,HLOOKUP($E105,'[1]NRCAN 2016'!$M$40:$V$41,2,FALSE),FALSE),0))</f>
        <v>0</v>
      </c>
      <c r="P105">
        <f>IF($F105="New","",_xlfn.IFNA(VLOOKUP($G105&amp;$H105&amp;$I105&amp;$J105&amp;$K105,'[1]NRCAN 2016'!$J$42:$V$72,HLOOKUP($E105,'[1]NRCAN 2016'!$M$40:$V$41,2,FALSE),FALSE),0))</f>
        <v>0</v>
      </c>
      <c r="Q105">
        <f>IF($F105="New","",_xlfn.IFNA(VLOOKUP($G105&amp;$H105&amp;$I105&amp;$J105&amp;$K105,'[1]NRCAN 2016'!$J$42:$V$72,HLOOKUP($E105,'[1]NRCAN 2016'!$M$40:$V$41,2,FALSE),FALSE),0))</f>
        <v>0</v>
      </c>
      <c r="R105">
        <f>IF($F105="New","",_xlfn.IFNA(VLOOKUP($G105&amp;$H105&amp;$I105&amp;$J105&amp;$K105,'[1]NRCAN 2016'!$J$42:$V$72,HLOOKUP($E105,'[1]NRCAN 2016'!$M$40:$V$41,2,FALSE),FALSE),0))</f>
        <v>0</v>
      </c>
    </row>
    <row r="106" spans="1:18" x14ac:dyDescent="0.25">
      <c r="A106" t="str">
        <f t="shared" si="2"/>
        <v>COMBDGAFSOldSHFUR___STDELC</v>
      </c>
      <c r="B106" t="str">
        <f t="shared" si="3"/>
        <v>COMBDGAFSOldSH</v>
      </c>
      <c r="C106" t="s">
        <v>2615</v>
      </c>
      <c r="D106" t="s">
        <v>2608</v>
      </c>
      <c r="E106" t="s">
        <v>2645</v>
      </c>
      <c r="F106" t="s">
        <v>2617</v>
      </c>
      <c r="G106" t="s">
        <v>2633</v>
      </c>
      <c r="H106" t="s">
        <v>2634</v>
      </c>
      <c r="I106" t="s">
        <v>2619</v>
      </c>
      <c r="J106" t="s">
        <v>2620</v>
      </c>
      <c r="K106" t="s">
        <v>2621</v>
      </c>
      <c r="L106">
        <f>IF($F106="New","",_xlfn.IFNA(VLOOKUP($G106&amp;$H106&amp;$I106&amp;$J106&amp;$K106,'[1]NRCAN 2016'!$J$42:$V$72,HLOOKUP($E106,'[1]NRCAN 2016'!$M$40:$V$41,2,FALSE),FALSE),0))</f>
        <v>0</v>
      </c>
      <c r="M106">
        <f>IF($F106="New","",_xlfn.IFNA(VLOOKUP($G106&amp;$H106&amp;$I106&amp;$J106&amp;$K106,'[1]NRCAN 2016'!$J$42:$V$72,HLOOKUP($E106,'[1]NRCAN 2016'!$M$40:$V$41,2,FALSE),FALSE),0))</f>
        <v>0</v>
      </c>
      <c r="N106">
        <f>IF($F106="New","",_xlfn.IFNA(VLOOKUP($G106&amp;$H106&amp;$I106&amp;$J106&amp;$K106,'[1]NRCAN 2016'!$J$42:$V$72,HLOOKUP($E106,'[1]NRCAN 2016'!$M$40:$V$41,2,FALSE),FALSE),0))</f>
        <v>0</v>
      </c>
      <c r="O106">
        <f>IF($F106="New","",_xlfn.IFNA(VLOOKUP($G106&amp;$H106&amp;$I106&amp;$J106&amp;$K106,'[1]NRCAN 2016'!$J$42:$V$72,HLOOKUP($E106,'[1]NRCAN 2016'!$M$40:$V$41,2,FALSE),FALSE),0))</f>
        <v>0</v>
      </c>
      <c r="P106">
        <f>IF($F106="New","",_xlfn.IFNA(VLOOKUP($G106&amp;$H106&amp;$I106&amp;$J106&amp;$K106,'[1]NRCAN 2016'!$J$42:$V$72,HLOOKUP($E106,'[1]NRCAN 2016'!$M$40:$V$41,2,FALSE),FALSE),0))</f>
        <v>0</v>
      </c>
      <c r="Q106">
        <f>IF($F106="New","",_xlfn.IFNA(VLOOKUP($G106&amp;$H106&amp;$I106&amp;$J106&amp;$K106,'[1]NRCAN 2016'!$J$42:$V$72,HLOOKUP($E106,'[1]NRCAN 2016'!$M$40:$V$41,2,FALSE),FALSE),0))</f>
        <v>0</v>
      </c>
      <c r="R106">
        <f>IF($F106="New","",_xlfn.IFNA(VLOOKUP($G106&amp;$H106&amp;$I106&amp;$J106&amp;$K106,'[1]NRCAN 2016'!$J$42:$V$72,HLOOKUP($E106,'[1]NRCAN 2016'!$M$40:$V$41,2,FALSE),FALSE),0))</f>
        <v>0</v>
      </c>
    </row>
    <row r="107" spans="1:18" x14ac:dyDescent="0.25">
      <c r="A107" t="str">
        <f t="shared" si="2"/>
        <v>COMBDGAFSOldSHFUR___STDHFO</v>
      </c>
      <c r="B107" t="str">
        <f t="shared" si="3"/>
        <v>COMBDGAFSOldSH</v>
      </c>
      <c r="C107" t="s">
        <v>2615</v>
      </c>
      <c r="D107" t="s">
        <v>2608</v>
      </c>
      <c r="E107" t="s">
        <v>2645</v>
      </c>
      <c r="F107" t="s">
        <v>2617</v>
      </c>
      <c r="G107" t="s">
        <v>2633</v>
      </c>
      <c r="H107" t="s">
        <v>2634</v>
      </c>
      <c r="I107" t="s">
        <v>2619</v>
      </c>
      <c r="J107" t="s">
        <v>2620</v>
      </c>
      <c r="K107" t="s">
        <v>2637</v>
      </c>
      <c r="L107">
        <f>IF($F107="New","",_xlfn.IFNA(VLOOKUP($G107&amp;$H107&amp;$I107&amp;$J107&amp;$K107,'[1]NRCAN 2016'!$J$42:$V$72,HLOOKUP($E107,'[1]NRCAN 2016'!$M$40:$V$41,2,FALSE),FALSE),0))</f>
        <v>0</v>
      </c>
      <c r="M107">
        <f>IF($F107="New","",_xlfn.IFNA(VLOOKUP($G107&amp;$H107&amp;$I107&amp;$J107&amp;$K107,'[1]NRCAN 2016'!$J$42:$V$72,HLOOKUP($E107,'[1]NRCAN 2016'!$M$40:$V$41,2,FALSE),FALSE),0))</f>
        <v>0</v>
      </c>
      <c r="N107">
        <f>IF($F107="New","",_xlfn.IFNA(VLOOKUP($G107&amp;$H107&amp;$I107&amp;$J107&amp;$K107,'[1]NRCAN 2016'!$J$42:$V$72,HLOOKUP($E107,'[1]NRCAN 2016'!$M$40:$V$41,2,FALSE),FALSE),0))</f>
        <v>0</v>
      </c>
      <c r="O107">
        <f>IF($F107="New","",_xlfn.IFNA(VLOOKUP($G107&amp;$H107&amp;$I107&amp;$J107&amp;$K107,'[1]NRCAN 2016'!$J$42:$V$72,HLOOKUP($E107,'[1]NRCAN 2016'!$M$40:$V$41,2,FALSE),FALSE),0))</f>
        <v>0</v>
      </c>
      <c r="P107">
        <f>IF($F107="New","",_xlfn.IFNA(VLOOKUP($G107&amp;$H107&amp;$I107&amp;$J107&amp;$K107,'[1]NRCAN 2016'!$J$42:$V$72,HLOOKUP($E107,'[1]NRCAN 2016'!$M$40:$V$41,2,FALSE),FALSE),0))</f>
        <v>0</v>
      </c>
      <c r="Q107">
        <f>IF($F107="New","",_xlfn.IFNA(VLOOKUP($G107&amp;$H107&amp;$I107&amp;$J107&amp;$K107,'[1]NRCAN 2016'!$J$42:$V$72,HLOOKUP($E107,'[1]NRCAN 2016'!$M$40:$V$41,2,FALSE),FALSE),0))</f>
        <v>0</v>
      </c>
      <c r="R107">
        <f>IF($F107="New","",_xlfn.IFNA(VLOOKUP($G107&amp;$H107&amp;$I107&amp;$J107&amp;$K107,'[1]NRCAN 2016'!$J$42:$V$72,HLOOKUP($E107,'[1]NRCAN 2016'!$M$40:$V$41,2,FALSE),FALSE),0))</f>
        <v>0</v>
      </c>
    </row>
    <row r="108" spans="1:18" x14ac:dyDescent="0.25">
      <c r="A108" t="str">
        <f t="shared" si="2"/>
        <v>COMBDGAFSOldSHFUR___STDKER</v>
      </c>
      <c r="B108" t="str">
        <f t="shared" si="3"/>
        <v>COMBDGAFSOldSH</v>
      </c>
      <c r="C108" t="s">
        <v>2615</v>
      </c>
      <c r="D108" t="s">
        <v>2608</v>
      </c>
      <c r="E108" t="s">
        <v>2645</v>
      </c>
      <c r="F108" t="s">
        <v>2617</v>
      </c>
      <c r="G108" t="s">
        <v>2633</v>
      </c>
      <c r="H108" t="s">
        <v>2634</v>
      </c>
      <c r="I108" t="s">
        <v>2619</v>
      </c>
      <c r="J108" t="s">
        <v>2620</v>
      </c>
      <c r="K108" t="s">
        <v>2638</v>
      </c>
      <c r="L108">
        <f>IF($F108="New","",_xlfn.IFNA(VLOOKUP($G108&amp;$H108&amp;$I108&amp;$J108&amp;$K108,'[1]NRCAN 2016'!$J$42:$V$72,HLOOKUP($E108,'[1]NRCAN 2016'!$M$40:$V$41,2,FALSE),FALSE),0))</f>
        <v>0</v>
      </c>
      <c r="M108">
        <f>IF($F108="New","",_xlfn.IFNA(VLOOKUP($G108&amp;$H108&amp;$I108&amp;$J108&amp;$K108,'[1]NRCAN 2016'!$J$42:$V$72,HLOOKUP($E108,'[1]NRCAN 2016'!$M$40:$V$41,2,FALSE),FALSE),0))</f>
        <v>0</v>
      </c>
      <c r="N108">
        <f>IF($F108="New","",_xlfn.IFNA(VLOOKUP($G108&amp;$H108&amp;$I108&amp;$J108&amp;$K108,'[1]NRCAN 2016'!$J$42:$V$72,HLOOKUP($E108,'[1]NRCAN 2016'!$M$40:$V$41,2,FALSE),FALSE),0))</f>
        <v>0</v>
      </c>
      <c r="O108">
        <f>IF($F108="New","",_xlfn.IFNA(VLOOKUP($G108&amp;$H108&amp;$I108&amp;$J108&amp;$K108,'[1]NRCAN 2016'!$J$42:$V$72,HLOOKUP($E108,'[1]NRCAN 2016'!$M$40:$V$41,2,FALSE),FALSE),0))</f>
        <v>0</v>
      </c>
      <c r="P108">
        <f>IF($F108="New","",_xlfn.IFNA(VLOOKUP($G108&amp;$H108&amp;$I108&amp;$J108&amp;$K108,'[1]NRCAN 2016'!$J$42:$V$72,HLOOKUP($E108,'[1]NRCAN 2016'!$M$40:$V$41,2,FALSE),FALSE),0))</f>
        <v>0</v>
      </c>
      <c r="Q108">
        <f>IF($F108="New","",_xlfn.IFNA(VLOOKUP($G108&amp;$H108&amp;$I108&amp;$J108&amp;$K108,'[1]NRCAN 2016'!$J$42:$V$72,HLOOKUP($E108,'[1]NRCAN 2016'!$M$40:$V$41,2,FALSE),FALSE),0))</f>
        <v>0</v>
      </c>
      <c r="R108">
        <f>IF($F108="New","",_xlfn.IFNA(VLOOKUP($G108&amp;$H108&amp;$I108&amp;$J108&amp;$K108,'[1]NRCAN 2016'!$J$42:$V$72,HLOOKUP($E108,'[1]NRCAN 2016'!$M$40:$V$41,2,FALSE),FALSE),0))</f>
        <v>0</v>
      </c>
    </row>
    <row r="109" spans="1:18" x14ac:dyDescent="0.25">
      <c r="A109" t="str">
        <f t="shared" si="2"/>
        <v>COMBDGAFSOldSHFUR___STDLFO</v>
      </c>
      <c r="B109" t="str">
        <f t="shared" si="3"/>
        <v>COMBDGAFSOldSH</v>
      </c>
      <c r="C109" t="s">
        <v>2615</v>
      </c>
      <c r="D109" t="s">
        <v>2608</v>
      </c>
      <c r="E109" t="s">
        <v>2645</v>
      </c>
      <c r="F109" t="s">
        <v>2617</v>
      </c>
      <c r="G109" t="s">
        <v>2633</v>
      </c>
      <c r="H109" t="s">
        <v>2634</v>
      </c>
      <c r="I109" t="s">
        <v>2619</v>
      </c>
      <c r="J109" t="s">
        <v>2620</v>
      </c>
      <c r="K109" t="s">
        <v>2639</v>
      </c>
      <c r="L109">
        <f>IF($F109="New","",_xlfn.IFNA(VLOOKUP($G109&amp;$H109&amp;$I109&amp;$J109&amp;$K109,'[1]NRCAN 2016'!$J$42:$V$72,HLOOKUP($E109,'[1]NRCAN 2016'!$M$40:$V$41,2,FALSE),FALSE),0))</f>
        <v>5.4271694058897315E-3</v>
      </c>
      <c r="M109">
        <f>IF($F109="New","",_xlfn.IFNA(VLOOKUP($G109&amp;$H109&amp;$I109&amp;$J109&amp;$K109,'[1]NRCAN 2016'!$J$42:$V$72,HLOOKUP($E109,'[1]NRCAN 2016'!$M$40:$V$41,2,FALSE),FALSE),0))</f>
        <v>5.4271694058897315E-3</v>
      </c>
      <c r="N109">
        <f>IF($F109="New","",_xlfn.IFNA(VLOOKUP($G109&amp;$H109&amp;$I109&amp;$J109&amp;$K109,'[1]NRCAN 2016'!$J$42:$V$72,HLOOKUP($E109,'[1]NRCAN 2016'!$M$40:$V$41,2,FALSE),FALSE),0))</f>
        <v>5.4271694058897315E-3</v>
      </c>
      <c r="O109">
        <f>IF($F109="New","",_xlfn.IFNA(VLOOKUP($G109&amp;$H109&amp;$I109&amp;$J109&amp;$K109,'[1]NRCAN 2016'!$J$42:$V$72,HLOOKUP($E109,'[1]NRCAN 2016'!$M$40:$V$41,2,FALSE),FALSE),0))</f>
        <v>5.4271694058897315E-3</v>
      </c>
      <c r="P109">
        <f>IF($F109="New","",_xlfn.IFNA(VLOOKUP($G109&amp;$H109&amp;$I109&amp;$J109&amp;$K109,'[1]NRCAN 2016'!$J$42:$V$72,HLOOKUP($E109,'[1]NRCAN 2016'!$M$40:$V$41,2,FALSE),FALSE),0))</f>
        <v>5.4271694058897315E-3</v>
      </c>
      <c r="Q109">
        <f>IF($F109="New","",_xlfn.IFNA(VLOOKUP($G109&amp;$H109&amp;$I109&amp;$J109&amp;$K109,'[1]NRCAN 2016'!$J$42:$V$72,HLOOKUP($E109,'[1]NRCAN 2016'!$M$40:$V$41,2,FALSE),FALSE),0))</f>
        <v>5.4271694058897315E-3</v>
      </c>
      <c r="R109">
        <f>IF($F109="New","",_xlfn.IFNA(VLOOKUP($G109&amp;$H109&amp;$I109&amp;$J109&amp;$K109,'[1]NRCAN 2016'!$J$42:$V$72,HLOOKUP($E109,'[1]NRCAN 2016'!$M$40:$V$41,2,FALSE),FALSE),0))</f>
        <v>5.4271694058897315E-3</v>
      </c>
    </row>
    <row r="110" spans="1:18" x14ac:dyDescent="0.25">
      <c r="A110" t="str">
        <f t="shared" si="2"/>
        <v>COMBDGAFSOldSHFUR___STDNGA</v>
      </c>
      <c r="B110" t="str">
        <f t="shared" si="3"/>
        <v>COMBDGAFSOldSH</v>
      </c>
      <c r="C110" t="s">
        <v>2615</v>
      </c>
      <c r="D110" t="s">
        <v>2608</v>
      </c>
      <c r="E110" t="s">
        <v>2645</v>
      </c>
      <c r="F110" t="s">
        <v>2617</v>
      </c>
      <c r="G110" t="s">
        <v>2633</v>
      </c>
      <c r="H110" t="s">
        <v>2634</v>
      </c>
      <c r="I110" t="s">
        <v>2619</v>
      </c>
      <c r="J110" t="s">
        <v>2620</v>
      </c>
      <c r="K110" t="s">
        <v>2623</v>
      </c>
      <c r="L110">
        <f>IF($F110="New","",_xlfn.IFNA(VLOOKUP($G110&amp;$H110&amp;$I110&amp;$J110&amp;$K110,'[1]NRCAN 2016'!$J$42:$V$72,HLOOKUP($E110,'[1]NRCAN 2016'!$M$40:$V$41,2,FALSE),FALSE),0))</f>
        <v>0.79273023696338696</v>
      </c>
      <c r="M110">
        <f>IF($F110="New","",_xlfn.IFNA(VLOOKUP($G110&amp;$H110&amp;$I110&amp;$J110&amp;$K110,'[1]NRCAN 2016'!$J$42:$V$72,HLOOKUP($E110,'[1]NRCAN 2016'!$M$40:$V$41,2,FALSE),FALSE),0))</f>
        <v>0.79273023696338696</v>
      </c>
      <c r="N110">
        <f>IF($F110="New","",_xlfn.IFNA(VLOOKUP($G110&amp;$H110&amp;$I110&amp;$J110&amp;$K110,'[1]NRCAN 2016'!$J$42:$V$72,HLOOKUP($E110,'[1]NRCAN 2016'!$M$40:$V$41,2,FALSE),FALSE),0))</f>
        <v>0.79273023696338696</v>
      </c>
      <c r="O110">
        <f>IF($F110="New","",_xlfn.IFNA(VLOOKUP($G110&amp;$H110&amp;$I110&amp;$J110&amp;$K110,'[1]NRCAN 2016'!$J$42:$V$72,HLOOKUP($E110,'[1]NRCAN 2016'!$M$40:$V$41,2,FALSE),FALSE),0))</f>
        <v>0.79273023696338696</v>
      </c>
      <c r="P110">
        <f>IF($F110="New","",_xlfn.IFNA(VLOOKUP($G110&amp;$H110&amp;$I110&amp;$J110&amp;$K110,'[1]NRCAN 2016'!$J$42:$V$72,HLOOKUP($E110,'[1]NRCAN 2016'!$M$40:$V$41,2,FALSE),FALSE),0))</f>
        <v>0.79273023696338696</v>
      </c>
      <c r="Q110">
        <f>IF($F110="New","",_xlfn.IFNA(VLOOKUP($G110&amp;$H110&amp;$I110&amp;$J110&amp;$K110,'[1]NRCAN 2016'!$J$42:$V$72,HLOOKUP($E110,'[1]NRCAN 2016'!$M$40:$V$41,2,FALSE),FALSE),0))</f>
        <v>0.79273023696338696</v>
      </c>
      <c r="R110">
        <f>IF($F110="New","",_xlfn.IFNA(VLOOKUP($G110&amp;$H110&amp;$I110&amp;$J110&amp;$K110,'[1]NRCAN 2016'!$J$42:$V$72,HLOOKUP($E110,'[1]NRCAN 2016'!$M$40:$V$41,2,FALSE),FALSE),0))</f>
        <v>0.79273023696338696</v>
      </c>
    </row>
    <row r="111" spans="1:18" x14ac:dyDescent="0.25">
      <c r="A111" t="str">
        <f t="shared" si="2"/>
        <v>COMBDGAFSOldSHFUR___STDPRO</v>
      </c>
      <c r="B111" t="str">
        <f t="shared" si="3"/>
        <v>COMBDGAFSOldSH</v>
      </c>
      <c r="C111" t="s">
        <v>2615</v>
      </c>
      <c r="D111" t="s">
        <v>2608</v>
      </c>
      <c r="E111" t="s">
        <v>2645</v>
      </c>
      <c r="F111" t="s">
        <v>2617</v>
      </c>
      <c r="G111" t="s">
        <v>2633</v>
      </c>
      <c r="H111" t="s">
        <v>2634</v>
      </c>
      <c r="I111" t="s">
        <v>2619</v>
      </c>
      <c r="J111" t="s">
        <v>2620</v>
      </c>
      <c r="K111" t="s">
        <v>2624</v>
      </c>
      <c r="L111">
        <f>IF($F111="New","",_xlfn.IFNA(VLOOKUP($G111&amp;$H111&amp;$I111&amp;$J111&amp;$K111,'[1]NRCAN 2016'!$J$42:$V$72,HLOOKUP($E111,'[1]NRCAN 2016'!$M$40:$V$41,2,FALSE),FALSE),0))</f>
        <v>2.5077518843279311E-2</v>
      </c>
      <c r="M111">
        <f>IF($F111="New","",_xlfn.IFNA(VLOOKUP($G111&amp;$H111&amp;$I111&amp;$J111&amp;$K111,'[1]NRCAN 2016'!$J$42:$V$72,HLOOKUP($E111,'[1]NRCAN 2016'!$M$40:$V$41,2,FALSE),FALSE),0))</f>
        <v>2.5077518843279311E-2</v>
      </c>
      <c r="N111">
        <f>IF($F111="New","",_xlfn.IFNA(VLOOKUP($G111&amp;$H111&amp;$I111&amp;$J111&amp;$K111,'[1]NRCAN 2016'!$J$42:$V$72,HLOOKUP($E111,'[1]NRCAN 2016'!$M$40:$V$41,2,FALSE),FALSE),0))</f>
        <v>2.5077518843279311E-2</v>
      </c>
      <c r="O111">
        <f>IF($F111="New","",_xlfn.IFNA(VLOOKUP($G111&amp;$H111&amp;$I111&amp;$J111&amp;$K111,'[1]NRCAN 2016'!$J$42:$V$72,HLOOKUP($E111,'[1]NRCAN 2016'!$M$40:$V$41,2,FALSE),FALSE),0))</f>
        <v>2.5077518843279311E-2</v>
      </c>
      <c r="P111">
        <f>IF($F111="New","",_xlfn.IFNA(VLOOKUP($G111&amp;$H111&amp;$I111&amp;$J111&amp;$K111,'[1]NRCAN 2016'!$J$42:$V$72,HLOOKUP($E111,'[1]NRCAN 2016'!$M$40:$V$41,2,FALSE),FALSE),0))</f>
        <v>2.5077518843279311E-2</v>
      </c>
      <c r="Q111">
        <f>IF($F111="New","",_xlfn.IFNA(VLOOKUP($G111&amp;$H111&amp;$I111&amp;$J111&amp;$K111,'[1]NRCAN 2016'!$J$42:$V$72,HLOOKUP($E111,'[1]NRCAN 2016'!$M$40:$V$41,2,FALSE),FALSE),0))</f>
        <v>2.5077518843279311E-2</v>
      </c>
      <c r="R111">
        <f>IF($F111="New","",_xlfn.IFNA(VLOOKUP($G111&amp;$H111&amp;$I111&amp;$J111&amp;$K111,'[1]NRCAN 2016'!$J$42:$V$72,HLOOKUP($E111,'[1]NRCAN 2016'!$M$40:$V$41,2,FALSE),FALSE),0))</f>
        <v>2.5077518843279311E-2</v>
      </c>
    </row>
    <row r="112" spans="1:18" x14ac:dyDescent="0.25">
      <c r="A112" t="str">
        <f t="shared" si="2"/>
        <v>COMBDGAFSOldSHHEP___STDELC</v>
      </c>
      <c r="B112" t="str">
        <f t="shared" si="3"/>
        <v>COMBDGAFSOldSH</v>
      </c>
      <c r="C112" t="s">
        <v>2615</v>
      </c>
      <c r="D112" t="s">
        <v>2608</v>
      </c>
      <c r="E112" t="s">
        <v>2645</v>
      </c>
      <c r="F112" t="s">
        <v>2617</v>
      </c>
      <c r="G112" t="s">
        <v>2633</v>
      </c>
      <c r="H112" t="s">
        <v>2635</v>
      </c>
      <c r="I112" t="s">
        <v>2619</v>
      </c>
      <c r="J112" t="s">
        <v>2620</v>
      </c>
      <c r="K112" t="s">
        <v>2621</v>
      </c>
      <c r="L112">
        <f>IF($F112="New","",_xlfn.IFNA(VLOOKUP($G112&amp;$H112&amp;$I112&amp;$J112&amp;$K112,'[1]NRCAN 2016'!$J$42:$V$72,HLOOKUP($E112,'[1]NRCAN 2016'!$M$40:$V$41,2,FALSE),FALSE),0))</f>
        <v>4.1181509894943562E-2</v>
      </c>
      <c r="M112">
        <f>IF($F112="New","",_xlfn.IFNA(VLOOKUP($G112&amp;$H112&amp;$I112&amp;$J112&amp;$K112,'[1]NRCAN 2016'!$J$42:$V$72,HLOOKUP($E112,'[1]NRCAN 2016'!$M$40:$V$41,2,FALSE),FALSE),0))</f>
        <v>4.1181509894943562E-2</v>
      </c>
      <c r="N112">
        <f>IF($F112="New","",_xlfn.IFNA(VLOOKUP($G112&amp;$H112&amp;$I112&amp;$J112&amp;$K112,'[1]NRCAN 2016'!$J$42:$V$72,HLOOKUP($E112,'[1]NRCAN 2016'!$M$40:$V$41,2,FALSE),FALSE),0))</f>
        <v>4.1181509894943562E-2</v>
      </c>
      <c r="O112">
        <f>IF($F112="New","",_xlfn.IFNA(VLOOKUP($G112&amp;$H112&amp;$I112&amp;$J112&amp;$K112,'[1]NRCAN 2016'!$J$42:$V$72,HLOOKUP($E112,'[1]NRCAN 2016'!$M$40:$V$41,2,FALSE),FALSE),0))</f>
        <v>4.1181509894943562E-2</v>
      </c>
      <c r="P112">
        <f>IF($F112="New","",_xlfn.IFNA(VLOOKUP($G112&amp;$H112&amp;$I112&amp;$J112&amp;$K112,'[1]NRCAN 2016'!$J$42:$V$72,HLOOKUP($E112,'[1]NRCAN 2016'!$M$40:$V$41,2,FALSE),FALSE),0))</f>
        <v>4.1181509894943562E-2</v>
      </c>
      <c r="Q112">
        <f>IF($F112="New","",_xlfn.IFNA(VLOOKUP($G112&amp;$H112&amp;$I112&amp;$J112&amp;$K112,'[1]NRCAN 2016'!$J$42:$V$72,HLOOKUP($E112,'[1]NRCAN 2016'!$M$40:$V$41,2,FALSE),FALSE),0))</f>
        <v>4.1181509894943562E-2</v>
      </c>
      <c r="R112">
        <f>IF($F112="New","",_xlfn.IFNA(VLOOKUP($G112&amp;$H112&amp;$I112&amp;$J112&amp;$K112,'[1]NRCAN 2016'!$J$42:$V$72,HLOOKUP($E112,'[1]NRCAN 2016'!$M$40:$V$41,2,FALSE),FALSE),0))</f>
        <v>4.1181509894943562E-2</v>
      </c>
    </row>
    <row r="113" spans="1:18" x14ac:dyDescent="0.25">
      <c r="A113" t="str">
        <f t="shared" si="2"/>
        <v>COMBDGAFSOldSHPLT___STDELC</v>
      </c>
      <c r="B113" t="str">
        <f t="shared" si="3"/>
        <v>COMBDGAFSOldSH</v>
      </c>
      <c r="C113" t="s">
        <v>2615</v>
      </c>
      <c r="D113" t="s">
        <v>2608</v>
      </c>
      <c r="E113" t="s">
        <v>2645</v>
      </c>
      <c r="F113" t="s">
        <v>2617</v>
      </c>
      <c r="G113" t="s">
        <v>2633</v>
      </c>
      <c r="H113" t="s">
        <v>2636</v>
      </c>
      <c r="I113" t="s">
        <v>2619</v>
      </c>
      <c r="J113" t="s">
        <v>2620</v>
      </c>
      <c r="K113" t="s">
        <v>2621</v>
      </c>
      <c r="L113">
        <f>IF($F113="New","",_xlfn.IFNA(VLOOKUP($G113&amp;$H113&amp;$I113&amp;$J113&amp;$K113,'[1]NRCAN 2016'!$J$42:$V$72,HLOOKUP($E113,'[1]NRCAN 2016'!$M$40:$V$41,2,FALSE),FALSE),0))</f>
        <v>4.3439050497618176E-2</v>
      </c>
      <c r="M113">
        <f>IF($F113="New","",_xlfn.IFNA(VLOOKUP($G113&amp;$H113&amp;$I113&amp;$J113&amp;$K113,'[1]NRCAN 2016'!$J$42:$V$72,HLOOKUP($E113,'[1]NRCAN 2016'!$M$40:$V$41,2,FALSE),FALSE),0))</f>
        <v>4.3439050497618176E-2</v>
      </c>
      <c r="N113">
        <f>IF($F113="New","",_xlfn.IFNA(VLOOKUP($G113&amp;$H113&amp;$I113&amp;$J113&amp;$K113,'[1]NRCAN 2016'!$J$42:$V$72,HLOOKUP($E113,'[1]NRCAN 2016'!$M$40:$V$41,2,FALSE),FALSE),0))</f>
        <v>4.3439050497618176E-2</v>
      </c>
      <c r="O113">
        <f>IF($F113="New","",_xlfn.IFNA(VLOOKUP($G113&amp;$H113&amp;$I113&amp;$J113&amp;$K113,'[1]NRCAN 2016'!$J$42:$V$72,HLOOKUP($E113,'[1]NRCAN 2016'!$M$40:$V$41,2,FALSE),FALSE),0))</f>
        <v>4.3439050497618176E-2</v>
      </c>
      <c r="P113">
        <f>IF($F113="New","",_xlfn.IFNA(VLOOKUP($G113&amp;$H113&amp;$I113&amp;$J113&amp;$K113,'[1]NRCAN 2016'!$J$42:$V$72,HLOOKUP($E113,'[1]NRCAN 2016'!$M$40:$V$41,2,FALSE),FALSE),0))</f>
        <v>4.3439050497618176E-2</v>
      </c>
      <c r="Q113">
        <f>IF($F113="New","",_xlfn.IFNA(VLOOKUP($G113&amp;$H113&amp;$I113&amp;$J113&amp;$K113,'[1]NRCAN 2016'!$J$42:$V$72,HLOOKUP($E113,'[1]NRCAN 2016'!$M$40:$V$41,2,FALSE),FALSE),0))</f>
        <v>4.3439050497618176E-2</v>
      </c>
      <c r="R113">
        <f>IF($F113="New","",_xlfn.IFNA(VLOOKUP($G113&amp;$H113&amp;$I113&amp;$J113&amp;$K113,'[1]NRCAN 2016'!$J$42:$V$72,HLOOKUP($E113,'[1]NRCAN 2016'!$M$40:$V$41,2,FALSE),FALSE),0))</f>
        <v>4.3439050497618176E-2</v>
      </c>
    </row>
    <row r="114" spans="1:18" x14ac:dyDescent="0.25">
      <c r="A114" t="str">
        <f t="shared" si="2"/>
        <v>COMBDGAFSOldSLLED___STDELC</v>
      </c>
      <c r="B114" t="str">
        <f t="shared" si="3"/>
        <v>COMBDGAFSOldSL</v>
      </c>
      <c r="C114" t="s">
        <v>2615</v>
      </c>
      <c r="D114" t="s">
        <v>2608</v>
      </c>
      <c r="E114" t="s">
        <v>2645</v>
      </c>
      <c r="F114" t="s">
        <v>2617</v>
      </c>
      <c r="G114" t="s">
        <v>2642</v>
      </c>
      <c r="H114" t="s">
        <v>2630</v>
      </c>
      <c r="I114" t="s">
        <v>2619</v>
      </c>
      <c r="J114" t="s">
        <v>2620</v>
      </c>
      <c r="K114" t="s">
        <v>2621</v>
      </c>
      <c r="L114">
        <f>IF($F114="New","",_xlfn.IFNA(VLOOKUP($G114&amp;$H114&amp;$I114&amp;$J114&amp;$K114,'[1]NRCAN 2016'!$J$42:$V$72,HLOOKUP($E114,'[1]NRCAN 2016'!$M$40:$V$41,2,FALSE),FALSE),0))</f>
        <v>1</v>
      </c>
      <c r="M114">
        <f>IF($F114="New","",_xlfn.IFNA(VLOOKUP($G114&amp;$H114&amp;$I114&amp;$J114&amp;$K114,'[1]NRCAN 2016'!$J$42:$V$72,HLOOKUP($E114,'[1]NRCAN 2016'!$M$40:$V$41,2,FALSE),FALSE),0))</f>
        <v>1</v>
      </c>
      <c r="N114">
        <f>IF($F114="New","",_xlfn.IFNA(VLOOKUP($G114&amp;$H114&amp;$I114&amp;$J114&amp;$K114,'[1]NRCAN 2016'!$J$42:$V$72,HLOOKUP($E114,'[1]NRCAN 2016'!$M$40:$V$41,2,FALSE),FALSE),0))</f>
        <v>1</v>
      </c>
      <c r="O114">
        <f>IF($F114="New","",_xlfn.IFNA(VLOOKUP($G114&amp;$H114&amp;$I114&amp;$J114&amp;$K114,'[1]NRCAN 2016'!$J$42:$V$72,HLOOKUP($E114,'[1]NRCAN 2016'!$M$40:$V$41,2,FALSE),FALSE),0))</f>
        <v>1</v>
      </c>
      <c r="P114">
        <f>IF($F114="New","",_xlfn.IFNA(VLOOKUP($G114&amp;$H114&amp;$I114&amp;$J114&amp;$K114,'[1]NRCAN 2016'!$J$42:$V$72,HLOOKUP($E114,'[1]NRCAN 2016'!$M$40:$V$41,2,FALSE),FALSE),0))</f>
        <v>1</v>
      </c>
      <c r="Q114">
        <f>IF($F114="New","",_xlfn.IFNA(VLOOKUP($G114&amp;$H114&amp;$I114&amp;$J114&amp;$K114,'[1]NRCAN 2016'!$J$42:$V$72,HLOOKUP($E114,'[1]NRCAN 2016'!$M$40:$V$41,2,FALSE),FALSE),0))</f>
        <v>1</v>
      </c>
      <c r="R114">
        <f>IF($F114="New","",_xlfn.IFNA(VLOOKUP($G114&amp;$H114&amp;$I114&amp;$J114&amp;$K114,'[1]NRCAN 2016'!$J$42:$V$72,HLOOKUP($E114,'[1]NRCAN 2016'!$M$40:$V$41,2,FALSE),FALSE),0))</f>
        <v>1</v>
      </c>
    </row>
    <row r="115" spans="1:18" x14ac:dyDescent="0.25">
      <c r="A115" t="str">
        <f t="shared" si="2"/>
        <v>COMBDGAFSOldWH_________DHE</v>
      </c>
      <c r="B115" t="str">
        <f t="shared" si="3"/>
        <v>COMBDGAFSOldWH</v>
      </c>
      <c r="C115" t="s">
        <v>2615</v>
      </c>
      <c r="D115" t="s">
        <v>2608</v>
      </c>
      <c r="E115" t="s">
        <v>2645</v>
      </c>
      <c r="F115" t="s">
        <v>2617</v>
      </c>
      <c r="G115" t="s">
        <v>2641</v>
      </c>
      <c r="H115" t="s">
        <v>2619</v>
      </c>
      <c r="I115" t="s">
        <v>2619</v>
      </c>
      <c r="J115" t="s">
        <v>2619</v>
      </c>
      <c r="K115" t="s">
        <v>2644</v>
      </c>
      <c r="L115">
        <f>IF($F115="New","",_xlfn.IFNA(VLOOKUP($G115&amp;$H115&amp;$I115&amp;$J115&amp;$K115,'[1]NRCAN 2016'!$J$42:$V$72,HLOOKUP($E115,'[1]NRCAN 2016'!$M$40:$V$41,2,FALSE),FALSE),0))</f>
        <v>9.3310206129615686E-2</v>
      </c>
      <c r="M115">
        <f>IF($F115="New","",_xlfn.IFNA(VLOOKUP($G115&amp;$H115&amp;$I115&amp;$J115&amp;$K115,'[1]NRCAN 2016'!$J$42:$V$72,HLOOKUP($E115,'[1]NRCAN 2016'!$M$40:$V$41,2,FALSE),FALSE),0))</f>
        <v>9.3310206129615686E-2</v>
      </c>
      <c r="N115">
        <f>IF($F115="New","",_xlfn.IFNA(VLOOKUP($G115&amp;$H115&amp;$I115&amp;$J115&amp;$K115,'[1]NRCAN 2016'!$J$42:$V$72,HLOOKUP($E115,'[1]NRCAN 2016'!$M$40:$V$41,2,FALSE),FALSE),0))</f>
        <v>9.3310206129615686E-2</v>
      </c>
      <c r="O115">
        <f>IF($F115="New","",_xlfn.IFNA(VLOOKUP($G115&amp;$H115&amp;$I115&amp;$J115&amp;$K115,'[1]NRCAN 2016'!$J$42:$V$72,HLOOKUP($E115,'[1]NRCAN 2016'!$M$40:$V$41,2,FALSE),FALSE),0))</f>
        <v>9.3310206129615686E-2</v>
      </c>
      <c r="P115">
        <f>IF($F115="New","",_xlfn.IFNA(VLOOKUP($G115&amp;$H115&amp;$I115&amp;$J115&amp;$K115,'[1]NRCAN 2016'!$J$42:$V$72,HLOOKUP($E115,'[1]NRCAN 2016'!$M$40:$V$41,2,FALSE),FALSE),0))</f>
        <v>9.3310206129615686E-2</v>
      </c>
      <c r="Q115">
        <f>IF($F115="New","",_xlfn.IFNA(VLOOKUP($G115&amp;$H115&amp;$I115&amp;$J115&amp;$K115,'[1]NRCAN 2016'!$J$42:$V$72,HLOOKUP($E115,'[1]NRCAN 2016'!$M$40:$V$41,2,FALSE),FALSE),0))</f>
        <v>9.3310206129615686E-2</v>
      </c>
      <c r="R115">
        <f>IF($F115="New","",_xlfn.IFNA(VLOOKUP($G115&amp;$H115&amp;$I115&amp;$J115&amp;$K115,'[1]NRCAN 2016'!$J$42:$V$72,HLOOKUP($E115,'[1]NRCAN 2016'!$M$40:$V$41,2,FALSE),FALSE),0))</f>
        <v>9.3310206129615686E-2</v>
      </c>
    </row>
    <row r="116" spans="1:18" x14ac:dyDescent="0.25">
      <c r="A116" t="str">
        <f t="shared" si="2"/>
        <v>COMBDGAFSOldWH______STDELC</v>
      </c>
      <c r="B116" t="str">
        <f t="shared" si="3"/>
        <v>COMBDGAFSOldWH</v>
      </c>
      <c r="C116" t="s">
        <v>2615</v>
      </c>
      <c r="D116" t="s">
        <v>2608</v>
      </c>
      <c r="E116" t="s">
        <v>2645</v>
      </c>
      <c r="F116" t="s">
        <v>2617</v>
      </c>
      <c r="G116" t="s">
        <v>2641</v>
      </c>
      <c r="H116" t="s">
        <v>2619</v>
      </c>
      <c r="I116" t="s">
        <v>2619</v>
      </c>
      <c r="J116" t="s">
        <v>2620</v>
      </c>
      <c r="K116" t="s">
        <v>2621</v>
      </c>
      <c r="L116">
        <f>IF($F116="New","",_xlfn.IFNA(VLOOKUP($G116&amp;$H116&amp;$I116&amp;$J116&amp;$K116,'[1]NRCAN 2016'!$J$42:$V$72,HLOOKUP($E116,'[1]NRCAN 2016'!$M$40:$V$41,2,FALSE),FALSE),0))</f>
        <v>4.456922978627615E-2</v>
      </c>
      <c r="M116">
        <f>IF($F116="New","",_xlfn.IFNA(VLOOKUP($G116&amp;$H116&amp;$I116&amp;$J116&amp;$K116,'[1]NRCAN 2016'!$J$42:$V$72,HLOOKUP($E116,'[1]NRCAN 2016'!$M$40:$V$41,2,FALSE),FALSE),0))</f>
        <v>4.456922978627615E-2</v>
      </c>
      <c r="N116">
        <f>IF($F116="New","",_xlfn.IFNA(VLOOKUP($G116&amp;$H116&amp;$I116&amp;$J116&amp;$K116,'[1]NRCAN 2016'!$J$42:$V$72,HLOOKUP($E116,'[1]NRCAN 2016'!$M$40:$V$41,2,FALSE),FALSE),0))</f>
        <v>4.456922978627615E-2</v>
      </c>
      <c r="O116">
        <f>IF($F116="New","",_xlfn.IFNA(VLOOKUP($G116&amp;$H116&amp;$I116&amp;$J116&amp;$K116,'[1]NRCAN 2016'!$J$42:$V$72,HLOOKUP($E116,'[1]NRCAN 2016'!$M$40:$V$41,2,FALSE),FALSE),0))</f>
        <v>4.456922978627615E-2</v>
      </c>
      <c r="P116">
        <f>IF($F116="New","",_xlfn.IFNA(VLOOKUP($G116&amp;$H116&amp;$I116&amp;$J116&amp;$K116,'[1]NRCAN 2016'!$J$42:$V$72,HLOOKUP($E116,'[1]NRCAN 2016'!$M$40:$V$41,2,FALSE),FALSE),0))</f>
        <v>4.456922978627615E-2</v>
      </c>
      <c r="Q116">
        <f>IF($F116="New","",_xlfn.IFNA(VLOOKUP($G116&amp;$H116&amp;$I116&amp;$J116&amp;$K116,'[1]NRCAN 2016'!$J$42:$V$72,HLOOKUP($E116,'[1]NRCAN 2016'!$M$40:$V$41,2,FALSE),FALSE),0))</f>
        <v>4.456922978627615E-2</v>
      </c>
      <c r="R116">
        <f>IF($F116="New","",_xlfn.IFNA(VLOOKUP($G116&amp;$H116&amp;$I116&amp;$J116&amp;$K116,'[1]NRCAN 2016'!$J$42:$V$72,HLOOKUP($E116,'[1]NRCAN 2016'!$M$40:$V$41,2,FALSE),FALSE),0))</f>
        <v>4.456922978627615E-2</v>
      </c>
    </row>
    <row r="117" spans="1:18" x14ac:dyDescent="0.25">
      <c r="A117" t="str">
        <f t="shared" si="2"/>
        <v>COMBDGAFSOldWH______STDHFO</v>
      </c>
      <c r="B117" t="str">
        <f t="shared" si="3"/>
        <v>COMBDGAFSOldWH</v>
      </c>
      <c r="C117" t="s">
        <v>2615</v>
      </c>
      <c r="D117" t="s">
        <v>2608</v>
      </c>
      <c r="E117" t="s">
        <v>2645</v>
      </c>
      <c r="F117" t="s">
        <v>2617</v>
      </c>
      <c r="G117" t="s">
        <v>2641</v>
      </c>
      <c r="H117" t="s">
        <v>2619</v>
      </c>
      <c r="I117" t="s">
        <v>2619</v>
      </c>
      <c r="J117" t="s">
        <v>2620</v>
      </c>
      <c r="K117" t="s">
        <v>2637</v>
      </c>
      <c r="L117">
        <f>IF($F117="New","",_xlfn.IFNA(VLOOKUP($G117&amp;$H117&amp;$I117&amp;$J117&amp;$K117,'[1]NRCAN 2016'!$J$42:$V$72,HLOOKUP($E117,'[1]NRCAN 2016'!$M$40:$V$41,2,FALSE),FALSE),0))</f>
        <v>0</v>
      </c>
      <c r="M117">
        <f>IF($F117="New","",_xlfn.IFNA(VLOOKUP($G117&amp;$H117&amp;$I117&amp;$J117&amp;$K117,'[1]NRCAN 2016'!$J$42:$V$72,HLOOKUP($E117,'[1]NRCAN 2016'!$M$40:$V$41,2,FALSE),FALSE),0))</f>
        <v>0</v>
      </c>
      <c r="N117">
        <f>IF($F117="New","",_xlfn.IFNA(VLOOKUP($G117&amp;$H117&amp;$I117&amp;$J117&amp;$K117,'[1]NRCAN 2016'!$J$42:$V$72,HLOOKUP($E117,'[1]NRCAN 2016'!$M$40:$V$41,2,FALSE),FALSE),0))</f>
        <v>0</v>
      </c>
      <c r="O117">
        <f>IF($F117="New","",_xlfn.IFNA(VLOOKUP($G117&amp;$H117&amp;$I117&amp;$J117&amp;$K117,'[1]NRCAN 2016'!$J$42:$V$72,HLOOKUP($E117,'[1]NRCAN 2016'!$M$40:$V$41,2,FALSE),FALSE),0))</f>
        <v>0</v>
      </c>
      <c r="P117">
        <f>IF($F117="New","",_xlfn.IFNA(VLOOKUP($G117&amp;$H117&amp;$I117&amp;$J117&amp;$K117,'[1]NRCAN 2016'!$J$42:$V$72,HLOOKUP($E117,'[1]NRCAN 2016'!$M$40:$V$41,2,FALSE),FALSE),0))</f>
        <v>0</v>
      </c>
      <c r="Q117">
        <f>IF($F117="New","",_xlfn.IFNA(VLOOKUP($G117&amp;$H117&amp;$I117&amp;$J117&amp;$K117,'[1]NRCAN 2016'!$J$42:$V$72,HLOOKUP($E117,'[1]NRCAN 2016'!$M$40:$V$41,2,FALSE),FALSE),0))</f>
        <v>0</v>
      </c>
      <c r="R117">
        <f>IF($F117="New","",_xlfn.IFNA(VLOOKUP($G117&amp;$H117&amp;$I117&amp;$J117&amp;$K117,'[1]NRCAN 2016'!$J$42:$V$72,HLOOKUP($E117,'[1]NRCAN 2016'!$M$40:$V$41,2,FALSE),FALSE),0))</f>
        <v>0</v>
      </c>
    </row>
    <row r="118" spans="1:18" x14ac:dyDescent="0.25">
      <c r="A118" t="str">
        <f t="shared" si="2"/>
        <v>COMBDGAFSOldWH______STDKER</v>
      </c>
      <c r="B118" t="str">
        <f t="shared" si="3"/>
        <v>COMBDGAFSOldWH</v>
      </c>
      <c r="C118" t="s">
        <v>2615</v>
      </c>
      <c r="D118" t="s">
        <v>2608</v>
      </c>
      <c r="E118" t="s">
        <v>2645</v>
      </c>
      <c r="F118" t="s">
        <v>2617</v>
      </c>
      <c r="G118" t="s">
        <v>2641</v>
      </c>
      <c r="H118" t="s">
        <v>2619</v>
      </c>
      <c r="I118" t="s">
        <v>2619</v>
      </c>
      <c r="J118" t="s">
        <v>2620</v>
      </c>
      <c r="K118" t="s">
        <v>2638</v>
      </c>
      <c r="L118">
        <f>IF($F118="New","",_xlfn.IFNA(VLOOKUP($G118&amp;$H118&amp;$I118&amp;$J118&amp;$K118,'[1]NRCAN 2016'!$J$42:$V$72,HLOOKUP($E118,'[1]NRCAN 2016'!$M$40:$V$41,2,FALSE),FALSE),0))</f>
        <v>0</v>
      </c>
      <c r="M118">
        <f>IF($F118="New","",_xlfn.IFNA(VLOOKUP($G118&amp;$H118&amp;$I118&amp;$J118&amp;$K118,'[1]NRCAN 2016'!$J$42:$V$72,HLOOKUP($E118,'[1]NRCAN 2016'!$M$40:$V$41,2,FALSE),FALSE),0))</f>
        <v>0</v>
      </c>
      <c r="N118">
        <f>IF($F118="New","",_xlfn.IFNA(VLOOKUP($G118&amp;$H118&amp;$I118&amp;$J118&amp;$K118,'[1]NRCAN 2016'!$J$42:$V$72,HLOOKUP($E118,'[1]NRCAN 2016'!$M$40:$V$41,2,FALSE),FALSE),0))</f>
        <v>0</v>
      </c>
      <c r="O118">
        <f>IF($F118="New","",_xlfn.IFNA(VLOOKUP($G118&amp;$H118&amp;$I118&amp;$J118&amp;$K118,'[1]NRCAN 2016'!$J$42:$V$72,HLOOKUP($E118,'[1]NRCAN 2016'!$M$40:$V$41,2,FALSE),FALSE),0))</f>
        <v>0</v>
      </c>
      <c r="P118">
        <f>IF($F118="New","",_xlfn.IFNA(VLOOKUP($G118&amp;$H118&amp;$I118&amp;$J118&amp;$K118,'[1]NRCAN 2016'!$J$42:$V$72,HLOOKUP($E118,'[1]NRCAN 2016'!$M$40:$V$41,2,FALSE),FALSE),0))</f>
        <v>0</v>
      </c>
      <c r="Q118">
        <f>IF($F118="New","",_xlfn.IFNA(VLOOKUP($G118&amp;$H118&amp;$I118&amp;$J118&amp;$K118,'[1]NRCAN 2016'!$J$42:$V$72,HLOOKUP($E118,'[1]NRCAN 2016'!$M$40:$V$41,2,FALSE),FALSE),0))</f>
        <v>0</v>
      </c>
      <c r="R118">
        <f>IF($F118="New","",_xlfn.IFNA(VLOOKUP($G118&amp;$H118&amp;$I118&amp;$J118&amp;$K118,'[1]NRCAN 2016'!$J$42:$V$72,HLOOKUP($E118,'[1]NRCAN 2016'!$M$40:$V$41,2,FALSE),FALSE),0))</f>
        <v>0</v>
      </c>
    </row>
    <row r="119" spans="1:18" x14ac:dyDescent="0.25">
      <c r="A119" t="str">
        <f t="shared" si="2"/>
        <v>COMBDGAFSOldWH______STDLFO</v>
      </c>
      <c r="B119" t="str">
        <f t="shared" si="3"/>
        <v>COMBDGAFSOldWH</v>
      </c>
      <c r="C119" t="s">
        <v>2615</v>
      </c>
      <c r="D119" t="s">
        <v>2608</v>
      </c>
      <c r="E119" t="s">
        <v>2645</v>
      </c>
      <c r="F119" t="s">
        <v>2617</v>
      </c>
      <c r="G119" t="s">
        <v>2641</v>
      </c>
      <c r="H119" t="s">
        <v>2619</v>
      </c>
      <c r="I119" t="s">
        <v>2619</v>
      </c>
      <c r="J119" t="s">
        <v>2620</v>
      </c>
      <c r="K119" t="s">
        <v>2639</v>
      </c>
      <c r="L119">
        <f>IF($F119="New","",_xlfn.IFNA(VLOOKUP($G119&amp;$H119&amp;$I119&amp;$J119&amp;$K119,'[1]NRCAN 2016'!$J$42:$V$72,HLOOKUP($E119,'[1]NRCAN 2016'!$M$40:$V$41,2,FALSE),FALSE),0))</f>
        <v>1.5291799354972217E-2</v>
      </c>
      <c r="M119">
        <f>IF($F119="New","",_xlfn.IFNA(VLOOKUP($G119&amp;$H119&amp;$I119&amp;$J119&amp;$K119,'[1]NRCAN 2016'!$J$42:$V$72,HLOOKUP($E119,'[1]NRCAN 2016'!$M$40:$V$41,2,FALSE),FALSE),0))</f>
        <v>1.5291799354972217E-2</v>
      </c>
      <c r="N119">
        <f>IF($F119="New","",_xlfn.IFNA(VLOOKUP($G119&amp;$H119&amp;$I119&amp;$J119&amp;$K119,'[1]NRCAN 2016'!$J$42:$V$72,HLOOKUP($E119,'[1]NRCAN 2016'!$M$40:$V$41,2,FALSE),FALSE),0))</f>
        <v>1.5291799354972217E-2</v>
      </c>
      <c r="O119">
        <f>IF($F119="New","",_xlfn.IFNA(VLOOKUP($G119&amp;$H119&amp;$I119&amp;$J119&amp;$K119,'[1]NRCAN 2016'!$J$42:$V$72,HLOOKUP($E119,'[1]NRCAN 2016'!$M$40:$V$41,2,FALSE),FALSE),0))</f>
        <v>1.5291799354972217E-2</v>
      </c>
      <c r="P119">
        <f>IF($F119="New","",_xlfn.IFNA(VLOOKUP($G119&amp;$H119&amp;$I119&amp;$J119&amp;$K119,'[1]NRCAN 2016'!$J$42:$V$72,HLOOKUP($E119,'[1]NRCAN 2016'!$M$40:$V$41,2,FALSE),FALSE),0))</f>
        <v>1.5291799354972217E-2</v>
      </c>
      <c r="Q119">
        <f>IF($F119="New","",_xlfn.IFNA(VLOOKUP($G119&amp;$H119&amp;$I119&amp;$J119&amp;$K119,'[1]NRCAN 2016'!$J$42:$V$72,HLOOKUP($E119,'[1]NRCAN 2016'!$M$40:$V$41,2,FALSE),FALSE),0))</f>
        <v>1.5291799354972217E-2</v>
      </c>
      <c r="R119">
        <f>IF($F119="New","",_xlfn.IFNA(VLOOKUP($G119&amp;$H119&amp;$I119&amp;$J119&amp;$K119,'[1]NRCAN 2016'!$J$42:$V$72,HLOOKUP($E119,'[1]NRCAN 2016'!$M$40:$V$41,2,FALSE),FALSE),0))</f>
        <v>1.5291799354972217E-2</v>
      </c>
    </row>
    <row r="120" spans="1:18" x14ac:dyDescent="0.25">
      <c r="A120" t="str">
        <f t="shared" si="2"/>
        <v>COMBDGAFSOldWH______STDNGA</v>
      </c>
      <c r="B120" t="str">
        <f t="shared" si="3"/>
        <v>COMBDGAFSOldWH</v>
      </c>
      <c r="C120" t="s">
        <v>2615</v>
      </c>
      <c r="D120" t="s">
        <v>2608</v>
      </c>
      <c r="E120" t="s">
        <v>2645</v>
      </c>
      <c r="F120" t="s">
        <v>2617</v>
      </c>
      <c r="G120" t="s">
        <v>2641</v>
      </c>
      <c r="H120" t="s">
        <v>2619</v>
      </c>
      <c r="I120" t="s">
        <v>2619</v>
      </c>
      <c r="J120" t="s">
        <v>2620</v>
      </c>
      <c r="K120" t="s">
        <v>2623</v>
      </c>
      <c r="L120">
        <f>IF($F120="New","",_xlfn.IFNA(VLOOKUP($G120&amp;$H120&amp;$I120&amp;$J120&amp;$K120,'[1]NRCAN 2016'!$J$42:$V$72,HLOOKUP($E120,'[1]NRCAN 2016'!$M$40:$V$41,2,FALSE),FALSE),0))</f>
        <v>0.83592914109478567</v>
      </c>
      <c r="M120">
        <f>IF($F120="New","",_xlfn.IFNA(VLOOKUP($G120&amp;$H120&amp;$I120&amp;$J120&amp;$K120,'[1]NRCAN 2016'!$J$42:$V$72,HLOOKUP($E120,'[1]NRCAN 2016'!$M$40:$V$41,2,FALSE),FALSE),0))</f>
        <v>0.83592914109478567</v>
      </c>
      <c r="N120">
        <f>IF($F120="New","",_xlfn.IFNA(VLOOKUP($G120&amp;$H120&amp;$I120&amp;$J120&amp;$K120,'[1]NRCAN 2016'!$J$42:$V$72,HLOOKUP($E120,'[1]NRCAN 2016'!$M$40:$V$41,2,FALSE),FALSE),0))</f>
        <v>0.83592914109478567</v>
      </c>
      <c r="O120">
        <f>IF($F120="New","",_xlfn.IFNA(VLOOKUP($G120&amp;$H120&amp;$I120&amp;$J120&amp;$K120,'[1]NRCAN 2016'!$J$42:$V$72,HLOOKUP($E120,'[1]NRCAN 2016'!$M$40:$V$41,2,FALSE),FALSE),0))</f>
        <v>0.83592914109478567</v>
      </c>
      <c r="P120">
        <f>IF($F120="New","",_xlfn.IFNA(VLOOKUP($G120&amp;$H120&amp;$I120&amp;$J120&amp;$K120,'[1]NRCAN 2016'!$J$42:$V$72,HLOOKUP($E120,'[1]NRCAN 2016'!$M$40:$V$41,2,FALSE),FALSE),0))</f>
        <v>0.83592914109478567</v>
      </c>
      <c r="Q120">
        <f>IF($F120="New","",_xlfn.IFNA(VLOOKUP($G120&amp;$H120&amp;$I120&amp;$J120&amp;$K120,'[1]NRCAN 2016'!$J$42:$V$72,HLOOKUP($E120,'[1]NRCAN 2016'!$M$40:$V$41,2,FALSE),FALSE),0))</f>
        <v>0.83592914109478567</v>
      </c>
      <c r="R120">
        <f>IF($F120="New","",_xlfn.IFNA(VLOOKUP($G120&amp;$H120&amp;$I120&amp;$J120&amp;$K120,'[1]NRCAN 2016'!$J$42:$V$72,HLOOKUP($E120,'[1]NRCAN 2016'!$M$40:$V$41,2,FALSE),FALSE),0))</f>
        <v>0.83592914109478567</v>
      </c>
    </row>
    <row r="121" spans="1:18" x14ac:dyDescent="0.25">
      <c r="A121" t="str">
        <f t="shared" si="2"/>
        <v>COMBDGAFSOldWH______STDPRO</v>
      </c>
      <c r="B121" t="str">
        <f t="shared" si="3"/>
        <v>COMBDGAFSOldWH</v>
      </c>
      <c r="C121" t="s">
        <v>2615</v>
      </c>
      <c r="D121" t="s">
        <v>2608</v>
      </c>
      <c r="E121" t="s">
        <v>2645</v>
      </c>
      <c r="F121" t="s">
        <v>2617</v>
      </c>
      <c r="G121" t="s">
        <v>2641</v>
      </c>
      <c r="H121" t="s">
        <v>2619</v>
      </c>
      <c r="I121" t="s">
        <v>2619</v>
      </c>
      <c r="J121" t="s">
        <v>2620</v>
      </c>
      <c r="K121" t="s">
        <v>2624</v>
      </c>
      <c r="L121">
        <f>IF($F121="New","",_xlfn.IFNA(VLOOKUP($G121&amp;$H121&amp;$I121&amp;$J121&amp;$K121,'[1]NRCAN 2016'!$J$42:$V$72,HLOOKUP($E121,'[1]NRCAN 2016'!$M$40:$V$41,2,FALSE),FALSE),0))</f>
        <v>1.0899623634350344E-2</v>
      </c>
      <c r="M121">
        <f>IF($F121="New","",_xlfn.IFNA(VLOOKUP($G121&amp;$H121&amp;$I121&amp;$J121&amp;$K121,'[1]NRCAN 2016'!$J$42:$V$72,HLOOKUP($E121,'[1]NRCAN 2016'!$M$40:$V$41,2,FALSE),FALSE),0))</f>
        <v>1.0899623634350344E-2</v>
      </c>
      <c r="N121">
        <f>IF($F121="New","",_xlfn.IFNA(VLOOKUP($G121&amp;$H121&amp;$I121&amp;$J121&amp;$K121,'[1]NRCAN 2016'!$J$42:$V$72,HLOOKUP($E121,'[1]NRCAN 2016'!$M$40:$V$41,2,FALSE),FALSE),0))</f>
        <v>1.0899623634350344E-2</v>
      </c>
      <c r="O121">
        <f>IF($F121="New","",_xlfn.IFNA(VLOOKUP($G121&amp;$H121&amp;$I121&amp;$J121&amp;$K121,'[1]NRCAN 2016'!$J$42:$V$72,HLOOKUP($E121,'[1]NRCAN 2016'!$M$40:$V$41,2,FALSE),FALSE),0))</f>
        <v>1.0899623634350344E-2</v>
      </c>
      <c r="P121">
        <f>IF($F121="New","",_xlfn.IFNA(VLOOKUP($G121&amp;$H121&amp;$I121&amp;$J121&amp;$K121,'[1]NRCAN 2016'!$J$42:$V$72,HLOOKUP($E121,'[1]NRCAN 2016'!$M$40:$V$41,2,FALSE),FALSE),0))</f>
        <v>1.0899623634350344E-2</v>
      </c>
      <c r="Q121">
        <f>IF($F121="New","",_xlfn.IFNA(VLOOKUP($G121&amp;$H121&amp;$I121&amp;$J121&amp;$K121,'[1]NRCAN 2016'!$J$42:$V$72,HLOOKUP($E121,'[1]NRCAN 2016'!$M$40:$V$41,2,FALSE),FALSE),0))</f>
        <v>1.0899623634350344E-2</v>
      </c>
      <c r="R121">
        <f>IF($F121="New","",_xlfn.IFNA(VLOOKUP($G121&amp;$H121&amp;$I121&amp;$J121&amp;$K121,'[1]NRCAN 2016'!$J$42:$V$72,HLOOKUP($E121,'[1]NRCAN 2016'!$M$40:$V$41,2,FALSE),FALSE),0))</f>
        <v>1.0899623634350344E-2</v>
      </c>
    </row>
    <row r="122" spans="1:18" x14ac:dyDescent="0.25">
      <c r="A122" t="str">
        <f t="shared" si="2"/>
        <v>COMBDGEDSNewAE______STDELC</v>
      </c>
      <c r="B122" t="str">
        <f t="shared" si="3"/>
        <v>COMBDGEDSNewAE</v>
      </c>
      <c r="C122" t="s">
        <v>2615</v>
      </c>
      <c r="D122" t="s">
        <v>2608</v>
      </c>
      <c r="E122" t="s">
        <v>2646</v>
      </c>
      <c r="F122" t="s">
        <v>2643</v>
      </c>
      <c r="G122" t="s">
        <v>2622</v>
      </c>
      <c r="H122" t="s">
        <v>2619</v>
      </c>
      <c r="I122" t="s">
        <v>2619</v>
      </c>
      <c r="J122" t="s">
        <v>2620</v>
      </c>
      <c r="K122" t="s">
        <v>2621</v>
      </c>
      <c r="L122" t="str">
        <f>IF($F122="New","",_xlfn.IFNA(VLOOKUP($G122&amp;$H122&amp;$I122&amp;$J122&amp;$K122,'[1]NRCAN 2016'!$J$42:$V$72,HLOOKUP($E122,'[1]NRCAN 2016'!$M$40:$V$41,2,FALSE),FALSE),0))</f>
        <v/>
      </c>
      <c r="M122" t="str">
        <f>IF($F122="New","",_xlfn.IFNA(VLOOKUP($G122&amp;$H122&amp;$I122&amp;$J122&amp;$K122,'[1]NRCAN 2016'!$J$42:$V$72,HLOOKUP($E122,'[1]NRCAN 2016'!$M$40:$V$41,2,FALSE),FALSE),0))</f>
        <v/>
      </c>
      <c r="N122" t="str">
        <f>IF($F122="New","",_xlfn.IFNA(VLOOKUP($G122&amp;$H122&amp;$I122&amp;$J122&amp;$K122,'[1]NRCAN 2016'!$J$42:$V$72,HLOOKUP($E122,'[1]NRCAN 2016'!$M$40:$V$41,2,FALSE),FALSE),0))</f>
        <v/>
      </c>
      <c r="O122" t="str">
        <f>IF($F122="New","",_xlfn.IFNA(VLOOKUP($G122&amp;$H122&amp;$I122&amp;$J122&amp;$K122,'[1]NRCAN 2016'!$J$42:$V$72,HLOOKUP($E122,'[1]NRCAN 2016'!$M$40:$V$41,2,FALSE),FALSE),0))</f>
        <v/>
      </c>
      <c r="P122" t="str">
        <f>IF($F122="New","",_xlfn.IFNA(VLOOKUP($G122&amp;$H122&amp;$I122&amp;$J122&amp;$K122,'[1]NRCAN 2016'!$J$42:$V$72,HLOOKUP($E122,'[1]NRCAN 2016'!$M$40:$V$41,2,FALSE),FALSE),0))</f>
        <v/>
      </c>
      <c r="Q122" t="str">
        <f>IF($F122="New","",_xlfn.IFNA(VLOOKUP($G122&amp;$H122&amp;$I122&amp;$J122&amp;$K122,'[1]NRCAN 2016'!$J$42:$V$72,HLOOKUP($E122,'[1]NRCAN 2016'!$M$40:$V$41,2,FALSE),FALSE),0))</f>
        <v/>
      </c>
      <c r="R122" t="str">
        <f>IF($F122="New","",_xlfn.IFNA(VLOOKUP($G122&amp;$H122&amp;$I122&amp;$J122&amp;$K122,'[1]NRCAN 2016'!$J$42:$V$72,HLOOKUP($E122,'[1]NRCAN 2016'!$M$40:$V$41,2,FALSE),FALSE),0))</f>
        <v/>
      </c>
    </row>
    <row r="123" spans="1:18" x14ac:dyDescent="0.25">
      <c r="A123" t="str">
        <f t="shared" si="2"/>
        <v>COMBDGEDSNewAE______STDNGA</v>
      </c>
      <c r="B123" t="str">
        <f t="shared" si="3"/>
        <v>COMBDGEDSNewAE</v>
      </c>
      <c r="C123" t="s">
        <v>2615</v>
      </c>
      <c r="D123" t="s">
        <v>2608</v>
      </c>
      <c r="E123" t="s">
        <v>2646</v>
      </c>
      <c r="F123" t="s">
        <v>2643</v>
      </c>
      <c r="G123" t="s">
        <v>2622</v>
      </c>
      <c r="H123" t="s">
        <v>2619</v>
      </c>
      <c r="I123" t="s">
        <v>2619</v>
      </c>
      <c r="J123" t="s">
        <v>2620</v>
      </c>
      <c r="K123" t="s">
        <v>2623</v>
      </c>
      <c r="L123" t="str">
        <f>IF($F123="New","",_xlfn.IFNA(VLOOKUP($G123&amp;$H123&amp;$I123&amp;$J123&amp;$K123,'[1]NRCAN 2016'!$J$42:$V$72,HLOOKUP($E123,'[1]NRCAN 2016'!$M$40:$V$41,2,FALSE),FALSE),0))</f>
        <v/>
      </c>
      <c r="M123" t="str">
        <f>IF($F123="New","",_xlfn.IFNA(VLOOKUP($G123&amp;$H123&amp;$I123&amp;$J123&amp;$K123,'[1]NRCAN 2016'!$J$42:$V$72,HLOOKUP($E123,'[1]NRCAN 2016'!$M$40:$V$41,2,FALSE),FALSE),0))</f>
        <v/>
      </c>
      <c r="N123" t="str">
        <f>IF($F123="New","",_xlfn.IFNA(VLOOKUP($G123&amp;$H123&amp;$I123&amp;$J123&amp;$K123,'[1]NRCAN 2016'!$J$42:$V$72,HLOOKUP($E123,'[1]NRCAN 2016'!$M$40:$V$41,2,FALSE),FALSE),0))</f>
        <v/>
      </c>
      <c r="O123" t="str">
        <f>IF($F123="New","",_xlfn.IFNA(VLOOKUP($G123&amp;$H123&amp;$I123&amp;$J123&amp;$K123,'[1]NRCAN 2016'!$J$42:$V$72,HLOOKUP($E123,'[1]NRCAN 2016'!$M$40:$V$41,2,FALSE),FALSE),0))</f>
        <v/>
      </c>
      <c r="P123" t="str">
        <f>IF($F123="New","",_xlfn.IFNA(VLOOKUP($G123&amp;$H123&amp;$I123&amp;$J123&amp;$K123,'[1]NRCAN 2016'!$J$42:$V$72,HLOOKUP($E123,'[1]NRCAN 2016'!$M$40:$V$41,2,FALSE),FALSE),0))</f>
        <v/>
      </c>
      <c r="Q123" t="str">
        <f>IF($F123="New","",_xlfn.IFNA(VLOOKUP($G123&amp;$H123&amp;$I123&amp;$J123&amp;$K123,'[1]NRCAN 2016'!$J$42:$V$72,HLOOKUP($E123,'[1]NRCAN 2016'!$M$40:$V$41,2,FALSE),FALSE),0))</f>
        <v/>
      </c>
      <c r="R123" t="str">
        <f>IF($F123="New","",_xlfn.IFNA(VLOOKUP($G123&amp;$H123&amp;$I123&amp;$J123&amp;$K123,'[1]NRCAN 2016'!$J$42:$V$72,HLOOKUP($E123,'[1]NRCAN 2016'!$M$40:$V$41,2,FALSE),FALSE),0))</f>
        <v/>
      </c>
    </row>
    <row r="124" spans="1:18" x14ac:dyDescent="0.25">
      <c r="A124" t="str">
        <f t="shared" si="2"/>
        <v>COMBDGEDSNewAE______STDPRO</v>
      </c>
      <c r="B124" t="str">
        <f t="shared" si="3"/>
        <v>COMBDGEDSNewAE</v>
      </c>
      <c r="C124" t="s">
        <v>2615</v>
      </c>
      <c r="D124" t="s">
        <v>2608</v>
      </c>
      <c r="E124" t="s">
        <v>2646</v>
      </c>
      <c r="F124" t="s">
        <v>2643</v>
      </c>
      <c r="G124" t="s">
        <v>2622</v>
      </c>
      <c r="H124" t="s">
        <v>2619</v>
      </c>
      <c r="I124" t="s">
        <v>2619</v>
      </c>
      <c r="J124" t="s">
        <v>2620</v>
      </c>
      <c r="K124" t="s">
        <v>2624</v>
      </c>
      <c r="L124" t="str">
        <f>IF($F124="New","",_xlfn.IFNA(VLOOKUP($G124&amp;$H124&amp;$I124&amp;$J124&amp;$K124,'[1]NRCAN 2016'!$J$42:$V$72,HLOOKUP($E124,'[1]NRCAN 2016'!$M$40:$V$41,2,FALSE),FALSE),0))</f>
        <v/>
      </c>
      <c r="M124" t="str">
        <f>IF($F124="New","",_xlfn.IFNA(VLOOKUP($G124&amp;$H124&amp;$I124&amp;$J124&amp;$K124,'[1]NRCAN 2016'!$J$42:$V$72,HLOOKUP($E124,'[1]NRCAN 2016'!$M$40:$V$41,2,FALSE),FALSE),0))</f>
        <v/>
      </c>
      <c r="N124" t="str">
        <f>IF($F124="New","",_xlfn.IFNA(VLOOKUP($G124&amp;$H124&amp;$I124&amp;$J124&amp;$K124,'[1]NRCAN 2016'!$J$42:$V$72,HLOOKUP($E124,'[1]NRCAN 2016'!$M$40:$V$41,2,FALSE),FALSE),0))</f>
        <v/>
      </c>
      <c r="O124" t="str">
        <f>IF($F124="New","",_xlfn.IFNA(VLOOKUP($G124&amp;$H124&amp;$I124&amp;$J124&amp;$K124,'[1]NRCAN 2016'!$J$42:$V$72,HLOOKUP($E124,'[1]NRCAN 2016'!$M$40:$V$41,2,FALSE),FALSE),0))</f>
        <v/>
      </c>
      <c r="P124" t="str">
        <f>IF($F124="New","",_xlfn.IFNA(VLOOKUP($G124&amp;$H124&amp;$I124&amp;$J124&amp;$K124,'[1]NRCAN 2016'!$J$42:$V$72,HLOOKUP($E124,'[1]NRCAN 2016'!$M$40:$V$41,2,FALSE),FALSE),0))</f>
        <v/>
      </c>
      <c r="Q124" t="str">
        <f>IF($F124="New","",_xlfn.IFNA(VLOOKUP($G124&amp;$H124&amp;$I124&amp;$J124&amp;$K124,'[1]NRCAN 2016'!$J$42:$V$72,HLOOKUP($E124,'[1]NRCAN 2016'!$M$40:$V$41,2,FALSE),FALSE),0))</f>
        <v/>
      </c>
      <c r="R124" t="str">
        <f>IF($F124="New","",_xlfn.IFNA(VLOOKUP($G124&amp;$H124&amp;$I124&amp;$J124&amp;$K124,'[1]NRCAN 2016'!$J$42:$V$72,HLOOKUP($E124,'[1]NRCAN 2016'!$M$40:$V$41,2,FALSE),FALSE),0))</f>
        <v/>
      </c>
    </row>
    <row r="125" spans="1:18" x14ac:dyDescent="0.25">
      <c r="A125" t="str">
        <f t="shared" si="2"/>
        <v>COMBDGEDSNewAM______STDELC</v>
      </c>
      <c r="B125" t="str">
        <f t="shared" si="3"/>
        <v>COMBDGEDSNewAM</v>
      </c>
      <c r="C125" t="s">
        <v>2615</v>
      </c>
      <c r="D125" t="s">
        <v>2608</v>
      </c>
      <c r="E125" t="s">
        <v>2646</v>
      </c>
      <c r="F125" t="s">
        <v>2643</v>
      </c>
      <c r="G125" t="s">
        <v>2618</v>
      </c>
      <c r="H125" t="s">
        <v>2619</v>
      </c>
      <c r="I125" t="s">
        <v>2619</v>
      </c>
      <c r="J125" t="s">
        <v>2620</v>
      </c>
      <c r="K125" t="s">
        <v>2621</v>
      </c>
      <c r="L125" t="str">
        <f>IF($F125="New","",_xlfn.IFNA(VLOOKUP($G125&amp;$H125&amp;$I125&amp;$J125&amp;$K125,'[1]NRCAN 2016'!$J$42:$V$72,HLOOKUP($E125,'[1]NRCAN 2016'!$M$40:$V$41,2,FALSE),FALSE),0))</f>
        <v/>
      </c>
      <c r="M125" t="str">
        <f>IF($F125="New","",_xlfn.IFNA(VLOOKUP($G125&amp;$H125&amp;$I125&amp;$J125&amp;$K125,'[1]NRCAN 2016'!$J$42:$V$72,HLOOKUP($E125,'[1]NRCAN 2016'!$M$40:$V$41,2,FALSE),FALSE),0))</f>
        <v/>
      </c>
      <c r="N125" t="str">
        <f>IF($F125="New","",_xlfn.IFNA(VLOOKUP($G125&amp;$H125&amp;$I125&amp;$J125&amp;$K125,'[1]NRCAN 2016'!$J$42:$V$72,HLOOKUP($E125,'[1]NRCAN 2016'!$M$40:$V$41,2,FALSE),FALSE),0))</f>
        <v/>
      </c>
      <c r="O125" t="str">
        <f>IF($F125="New","",_xlfn.IFNA(VLOOKUP($G125&amp;$H125&amp;$I125&amp;$J125&amp;$K125,'[1]NRCAN 2016'!$J$42:$V$72,HLOOKUP($E125,'[1]NRCAN 2016'!$M$40:$V$41,2,FALSE),FALSE),0))</f>
        <v/>
      </c>
      <c r="P125" t="str">
        <f>IF($F125="New","",_xlfn.IFNA(VLOOKUP($G125&amp;$H125&amp;$I125&amp;$J125&amp;$K125,'[1]NRCAN 2016'!$J$42:$V$72,HLOOKUP($E125,'[1]NRCAN 2016'!$M$40:$V$41,2,FALSE),FALSE),0))</f>
        <v/>
      </c>
      <c r="Q125" t="str">
        <f>IF($F125="New","",_xlfn.IFNA(VLOOKUP($G125&amp;$H125&amp;$I125&amp;$J125&amp;$K125,'[1]NRCAN 2016'!$J$42:$V$72,HLOOKUP($E125,'[1]NRCAN 2016'!$M$40:$V$41,2,FALSE),FALSE),0))</f>
        <v/>
      </c>
      <c r="R125" t="str">
        <f>IF($F125="New","",_xlfn.IFNA(VLOOKUP($G125&amp;$H125&amp;$I125&amp;$J125&amp;$K125,'[1]NRCAN 2016'!$J$42:$V$72,HLOOKUP($E125,'[1]NRCAN 2016'!$M$40:$V$41,2,FALSE),FALSE),0))</f>
        <v/>
      </c>
    </row>
    <row r="126" spans="1:18" x14ac:dyDescent="0.25">
      <c r="A126" t="str">
        <f t="shared" si="2"/>
        <v>COMBDGEDSNewLIFLC___STDELC</v>
      </c>
      <c r="B126" t="str">
        <f t="shared" si="3"/>
        <v>COMBDGEDSNewLI</v>
      </c>
      <c r="C126" t="s">
        <v>2615</v>
      </c>
      <c r="D126" t="s">
        <v>2608</v>
      </c>
      <c r="E126" t="s">
        <v>2646</v>
      </c>
      <c r="F126" t="s">
        <v>2643</v>
      </c>
      <c r="G126" t="s">
        <v>2625</v>
      </c>
      <c r="H126" t="s">
        <v>2626</v>
      </c>
      <c r="I126" t="s">
        <v>2619</v>
      </c>
      <c r="J126" t="s">
        <v>2620</v>
      </c>
      <c r="K126" t="s">
        <v>2621</v>
      </c>
      <c r="L126" t="str">
        <f>IF($F126="New","",_xlfn.IFNA(VLOOKUP($G126&amp;$H126&amp;$I126&amp;$J126&amp;$K126,'[1]NRCAN 2016'!$J$42:$V$72,HLOOKUP($E126,'[1]NRCAN 2016'!$M$40:$V$41,2,FALSE),FALSE),0))</f>
        <v/>
      </c>
      <c r="M126" t="str">
        <f>IF($F126="New","",_xlfn.IFNA(VLOOKUP($G126&amp;$H126&amp;$I126&amp;$J126&amp;$K126,'[1]NRCAN 2016'!$J$42:$V$72,HLOOKUP($E126,'[1]NRCAN 2016'!$M$40:$V$41,2,FALSE),FALSE),0))</f>
        <v/>
      </c>
      <c r="N126" t="str">
        <f>IF($F126="New","",_xlfn.IFNA(VLOOKUP($G126&amp;$H126&amp;$I126&amp;$J126&amp;$K126,'[1]NRCAN 2016'!$J$42:$V$72,HLOOKUP($E126,'[1]NRCAN 2016'!$M$40:$V$41,2,FALSE),FALSE),0))</f>
        <v/>
      </c>
      <c r="O126" t="str">
        <f>IF($F126="New","",_xlfn.IFNA(VLOOKUP($G126&amp;$H126&amp;$I126&amp;$J126&amp;$K126,'[1]NRCAN 2016'!$J$42:$V$72,HLOOKUP($E126,'[1]NRCAN 2016'!$M$40:$V$41,2,FALSE),FALSE),0))</f>
        <v/>
      </c>
      <c r="P126" t="str">
        <f>IF($F126="New","",_xlfn.IFNA(VLOOKUP($G126&amp;$H126&amp;$I126&amp;$J126&amp;$K126,'[1]NRCAN 2016'!$J$42:$V$72,HLOOKUP($E126,'[1]NRCAN 2016'!$M$40:$V$41,2,FALSE),FALSE),0))</f>
        <v/>
      </c>
      <c r="Q126" t="str">
        <f>IF($F126="New","",_xlfn.IFNA(VLOOKUP($G126&amp;$H126&amp;$I126&amp;$J126&amp;$K126,'[1]NRCAN 2016'!$J$42:$V$72,HLOOKUP($E126,'[1]NRCAN 2016'!$M$40:$V$41,2,FALSE),FALSE),0))</f>
        <v/>
      </c>
      <c r="R126" t="str">
        <f>IF($F126="New","",_xlfn.IFNA(VLOOKUP($G126&amp;$H126&amp;$I126&amp;$J126&amp;$K126,'[1]NRCAN 2016'!$J$42:$V$72,HLOOKUP($E126,'[1]NRCAN 2016'!$M$40:$V$41,2,FALSE),FALSE),0))</f>
        <v/>
      </c>
    </row>
    <row r="127" spans="1:18" x14ac:dyDescent="0.25">
      <c r="A127" t="str">
        <f t="shared" si="2"/>
        <v>COMBDGEDSNewLIFLU___STDELC</v>
      </c>
      <c r="B127" t="str">
        <f t="shared" si="3"/>
        <v>COMBDGEDSNewLI</v>
      </c>
      <c r="C127" t="s">
        <v>2615</v>
      </c>
      <c r="D127" t="s">
        <v>2608</v>
      </c>
      <c r="E127" t="s">
        <v>2646</v>
      </c>
      <c r="F127" t="s">
        <v>2643</v>
      </c>
      <c r="G127" t="s">
        <v>2625</v>
      </c>
      <c r="H127" t="s">
        <v>2627</v>
      </c>
      <c r="I127" t="s">
        <v>2619</v>
      </c>
      <c r="J127" t="s">
        <v>2620</v>
      </c>
      <c r="K127" t="s">
        <v>2621</v>
      </c>
      <c r="L127" t="str">
        <f>IF($F127="New","",_xlfn.IFNA(VLOOKUP($G127&amp;$H127&amp;$I127&amp;$J127&amp;$K127,'[1]NRCAN 2016'!$J$42:$V$72,HLOOKUP($E127,'[1]NRCAN 2016'!$M$40:$V$41,2,FALSE),FALSE),0))</f>
        <v/>
      </c>
      <c r="M127" t="str">
        <f>IF($F127="New","",_xlfn.IFNA(VLOOKUP($G127&amp;$H127&amp;$I127&amp;$J127&amp;$K127,'[1]NRCAN 2016'!$J$42:$V$72,HLOOKUP($E127,'[1]NRCAN 2016'!$M$40:$V$41,2,FALSE),FALSE),0))</f>
        <v/>
      </c>
      <c r="N127" t="str">
        <f>IF($F127="New","",_xlfn.IFNA(VLOOKUP($G127&amp;$H127&amp;$I127&amp;$J127&amp;$K127,'[1]NRCAN 2016'!$J$42:$V$72,HLOOKUP($E127,'[1]NRCAN 2016'!$M$40:$V$41,2,FALSE),FALSE),0))</f>
        <v/>
      </c>
      <c r="O127" t="str">
        <f>IF($F127="New","",_xlfn.IFNA(VLOOKUP($G127&amp;$H127&amp;$I127&amp;$J127&amp;$K127,'[1]NRCAN 2016'!$J$42:$V$72,HLOOKUP($E127,'[1]NRCAN 2016'!$M$40:$V$41,2,FALSE),FALSE),0))</f>
        <v/>
      </c>
      <c r="P127" t="str">
        <f>IF($F127="New","",_xlfn.IFNA(VLOOKUP($G127&amp;$H127&amp;$I127&amp;$J127&amp;$K127,'[1]NRCAN 2016'!$J$42:$V$72,HLOOKUP($E127,'[1]NRCAN 2016'!$M$40:$V$41,2,FALSE),FALSE),0))</f>
        <v/>
      </c>
      <c r="Q127" t="str">
        <f>IF($F127="New","",_xlfn.IFNA(VLOOKUP($G127&amp;$H127&amp;$I127&amp;$J127&amp;$K127,'[1]NRCAN 2016'!$J$42:$V$72,HLOOKUP($E127,'[1]NRCAN 2016'!$M$40:$V$41,2,FALSE),FALSE),0))</f>
        <v/>
      </c>
      <c r="R127" t="str">
        <f>IF($F127="New","",_xlfn.IFNA(VLOOKUP($G127&amp;$H127&amp;$I127&amp;$J127&amp;$K127,'[1]NRCAN 2016'!$J$42:$V$72,HLOOKUP($E127,'[1]NRCAN 2016'!$M$40:$V$41,2,FALSE),FALSE),0))</f>
        <v/>
      </c>
    </row>
    <row r="128" spans="1:18" x14ac:dyDescent="0.25">
      <c r="A128" t="str">
        <f t="shared" si="2"/>
        <v>COMBDGEDSNewLIHAL___STDELC</v>
      </c>
      <c r="B128" t="str">
        <f t="shared" si="3"/>
        <v>COMBDGEDSNewLI</v>
      </c>
      <c r="C128" t="s">
        <v>2615</v>
      </c>
      <c r="D128" t="s">
        <v>2608</v>
      </c>
      <c r="E128" t="s">
        <v>2646</v>
      </c>
      <c r="F128" t="s">
        <v>2643</v>
      </c>
      <c r="G128" t="s">
        <v>2625</v>
      </c>
      <c r="H128" t="s">
        <v>2628</v>
      </c>
      <c r="I128" t="s">
        <v>2619</v>
      </c>
      <c r="J128" t="s">
        <v>2620</v>
      </c>
      <c r="K128" t="s">
        <v>2621</v>
      </c>
      <c r="L128" t="str">
        <f>IF($F128="New","",_xlfn.IFNA(VLOOKUP($G128&amp;$H128&amp;$I128&amp;$J128&amp;$K128,'[1]NRCAN 2016'!$J$42:$V$72,HLOOKUP($E128,'[1]NRCAN 2016'!$M$40:$V$41,2,FALSE),FALSE),0))</f>
        <v/>
      </c>
      <c r="M128" t="str">
        <f>IF($F128="New","",_xlfn.IFNA(VLOOKUP($G128&amp;$H128&amp;$I128&amp;$J128&amp;$K128,'[1]NRCAN 2016'!$J$42:$V$72,HLOOKUP($E128,'[1]NRCAN 2016'!$M$40:$V$41,2,FALSE),FALSE),0))</f>
        <v/>
      </c>
      <c r="N128" t="str">
        <f>IF($F128="New","",_xlfn.IFNA(VLOOKUP($G128&amp;$H128&amp;$I128&amp;$J128&amp;$K128,'[1]NRCAN 2016'!$J$42:$V$72,HLOOKUP($E128,'[1]NRCAN 2016'!$M$40:$V$41,2,FALSE),FALSE),0))</f>
        <v/>
      </c>
      <c r="O128" t="str">
        <f>IF($F128="New","",_xlfn.IFNA(VLOOKUP($G128&amp;$H128&amp;$I128&amp;$J128&amp;$K128,'[1]NRCAN 2016'!$J$42:$V$72,HLOOKUP($E128,'[1]NRCAN 2016'!$M$40:$V$41,2,FALSE),FALSE),0))</f>
        <v/>
      </c>
      <c r="P128" t="str">
        <f>IF($F128="New","",_xlfn.IFNA(VLOOKUP($G128&amp;$H128&amp;$I128&amp;$J128&amp;$K128,'[1]NRCAN 2016'!$J$42:$V$72,HLOOKUP($E128,'[1]NRCAN 2016'!$M$40:$V$41,2,FALSE),FALSE),0))</f>
        <v/>
      </c>
      <c r="Q128" t="str">
        <f>IF($F128="New","",_xlfn.IFNA(VLOOKUP($G128&amp;$H128&amp;$I128&amp;$J128&amp;$K128,'[1]NRCAN 2016'!$J$42:$V$72,HLOOKUP($E128,'[1]NRCAN 2016'!$M$40:$V$41,2,FALSE),FALSE),0))</f>
        <v/>
      </c>
      <c r="R128" t="str">
        <f>IF($F128="New","",_xlfn.IFNA(VLOOKUP($G128&amp;$H128&amp;$I128&amp;$J128&amp;$K128,'[1]NRCAN 2016'!$J$42:$V$72,HLOOKUP($E128,'[1]NRCAN 2016'!$M$40:$V$41,2,FALSE),FALSE),0))</f>
        <v/>
      </c>
    </row>
    <row r="129" spans="1:18" x14ac:dyDescent="0.25">
      <c r="A129" t="str">
        <f t="shared" si="2"/>
        <v>COMBDGEDSNewLIINC___STDELC</v>
      </c>
      <c r="B129" t="str">
        <f t="shared" si="3"/>
        <v>COMBDGEDSNewLI</v>
      </c>
      <c r="C129" t="s">
        <v>2615</v>
      </c>
      <c r="D129" t="s">
        <v>2608</v>
      </c>
      <c r="E129" t="s">
        <v>2646</v>
      </c>
      <c r="F129" t="s">
        <v>2643</v>
      </c>
      <c r="G129" t="s">
        <v>2625</v>
      </c>
      <c r="H129" t="s">
        <v>2629</v>
      </c>
      <c r="I129" t="s">
        <v>2619</v>
      </c>
      <c r="J129" t="s">
        <v>2620</v>
      </c>
      <c r="K129" t="s">
        <v>2621</v>
      </c>
      <c r="L129" t="str">
        <f>IF($F129="New","",_xlfn.IFNA(VLOOKUP($G129&amp;$H129&amp;$I129&amp;$J129&amp;$K129,'[1]NRCAN 2016'!$J$42:$V$72,HLOOKUP($E129,'[1]NRCAN 2016'!$M$40:$V$41,2,FALSE),FALSE),0))</f>
        <v/>
      </c>
      <c r="M129" t="str">
        <f>IF($F129="New","",_xlfn.IFNA(VLOOKUP($G129&amp;$H129&amp;$I129&amp;$J129&amp;$K129,'[1]NRCAN 2016'!$J$42:$V$72,HLOOKUP($E129,'[1]NRCAN 2016'!$M$40:$V$41,2,FALSE),FALSE),0))</f>
        <v/>
      </c>
      <c r="N129" t="str">
        <f>IF($F129="New","",_xlfn.IFNA(VLOOKUP($G129&amp;$H129&amp;$I129&amp;$J129&amp;$K129,'[1]NRCAN 2016'!$J$42:$V$72,HLOOKUP($E129,'[1]NRCAN 2016'!$M$40:$V$41,2,FALSE),FALSE),0))</f>
        <v/>
      </c>
      <c r="O129" t="str">
        <f>IF($F129="New","",_xlfn.IFNA(VLOOKUP($G129&amp;$H129&amp;$I129&amp;$J129&amp;$K129,'[1]NRCAN 2016'!$J$42:$V$72,HLOOKUP($E129,'[1]NRCAN 2016'!$M$40:$V$41,2,FALSE),FALSE),0))</f>
        <v/>
      </c>
      <c r="P129" t="str">
        <f>IF($F129="New","",_xlfn.IFNA(VLOOKUP($G129&amp;$H129&amp;$I129&amp;$J129&amp;$K129,'[1]NRCAN 2016'!$J$42:$V$72,HLOOKUP($E129,'[1]NRCAN 2016'!$M$40:$V$41,2,FALSE),FALSE),0))</f>
        <v/>
      </c>
      <c r="Q129" t="str">
        <f>IF($F129="New","",_xlfn.IFNA(VLOOKUP($G129&amp;$H129&amp;$I129&amp;$J129&amp;$K129,'[1]NRCAN 2016'!$J$42:$V$72,HLOOKUP($E129,'[1]NRCAN 2016'!$M$40:$V$41,2,FALSE),FALSE),0))</f>
        <v/>
      </c>
      <c r="R129" t="str">
        <f>IF($F129="New","",_xlfn.IFNA(VLOOKUP($G129&amp;$H129&amp;$I129&amp;$J129&amp;$K129,'[1]NRCAN 2016'!$J$42:$V$72,HLOOKUP($E129,'[1]NRCAN 2016'!$M$40:$V$41,2,FALSE),FALSE),0))</f>
        <v/>
      </c>
    </row>
    <row r="130" spans="1:18" x14ac:dyDescent="0.25">
      <c r="A130" t="str">
        <f t="shared" ref="A130:A193" si="4">C130&amp;D130&amp;E130&amp;F130&amp;G130&amp;H130&amp;I130&amp;J130&amp;K130</f>
        <v>COMBDGEDSNewLILED___STDELC</v>
      </c>
      <c r="B130" t="str">
        <f t="shared" ref="B130:B193" si="5">C130&amp;D130&amp;E130&amp;F130&amp;G130</f>
        <v>COMBDGEDSNewLI</v>
      </c>
      <c r="C130" t="s">
        <v>2615</v>
      </c>
      <c r="D130" t="s">
        <v>2608</v>
      </c>
      <c r="E130" t="s">
        <v>2646</v>
      </c>
      <c r="F130" t="s">
        <v>2643</v>
      </c>
      <c r="G130" t="s">
        <v>2625</v>
      </c>
      <c r="H130" t="s">
        <v>2630</v>
      </c>
      <c r="I130" t="s">
        <v>2619</v>
      </c>
      <c r="J130" t="s">
        <v>2620</v>
      </c>
      <c r="K130" t="s">
        <v>2621</v>
      </c>
      <c r="L130" t="str">
        <f>IF($F130="New","",_xlfn.IFNA(VLOOKUP($G130&amp;$H130&amp;$I130&amp;$J130&amp;$K130,'[1]NRCAN 2016'!$J$42:$V$72,HLOOKUP($E130,'[1]NRCAN 2016'!$M$40:$V$41,2,FALSE),FALSE),0))</f>
        <v/>
      </c>
      <c r="M130" t="str">
        <f>IF($F130="New","",_xlfn.IFNA(VLOOKUP($G130&amp;$H130&amp;$I130&amp;$J130&amp;$K130,'[1]NRCAN 2016'!$J$42:$V$72,HLOOKUP($E130,'[1]NRCAN 2016'!$M$40:$V$41,2,FALSE),FALSE),0))</f>
        <v/>
      </c>
      <c r="N130" t="str">
        <f>IF($F130="New","",_xlfn.IFNA(VLOOKUP($G130&amp;$H130&amp;$I130&amp;$J130&amp;$K130,'[1]NRCAN 2016'!$J$42:$V$72,HLOOKUP($E130,'[1]NRCAN 2016'!$M$40:$V$41,2,FALSE),FALSE),0))</f>
        <v/>
      </c>
      <c r="O130" t="str">
        <f>IF($F130="New","",_xlfn.IFNA(VLOOKUP($G130&amp;$H130&amp;$I130&amp;$J130&amp;$K130,'[1]NRCAN 2016'!$J$42:$V$72,HLOOKUP($E130,'[1]NRCAN 2016'!$M$40:$V$41,2,FALSE),FALSE),0))</f>
        <v/>
      </c>
      <c r="P130" t="str">
        <f>IF($F130="New","",_xlfn.IFNA(VLOOKUP($G130&amp;$H130&amp;$I130&amp;$J130&amp;$K130,'[1]NRCAN 2016'!$J$42:$V$72,HLOOKUP($E130,'[1]NRCAN 2016'!$M$40:$V$41,2,FALSE),FALSE),0))</f>
        <v/>
      </c>
      <c r="Q130" t="str">
        <f>IF($F130="New","",_xlfn.IFNA(VLOOKUP($G130&amp;$H130&amp;$I130&amp;$J130&amp;$K130,'[1]NRCAN 2016'!$J$42:$V$72,HLOOKUP($E130,'[1]NRCAN 2016'!$M$40:$V$41,2,FALSE),FALSE),0))</f>
        <v/>
      </c>
      <c r="R130" t="str">
        <f>IF($F130="New","",_xlfn.IFNA(VLOOKUP($G130&amp;$H130&amp;$I130&amp;$J130&amp;$K130,'[1]NRCAN 2016'!$J$42:$V$72,HLOOKUP($E130,'[1]NRCAN 2016'!$M$40:$V$41,2,FALSE),FALSE),0))</f>
        <v/>
      </c>
    </row>
    <row r="131" spans="1:18" x14ac:dyDescent="0.25">
      <c r="A131" t="str">
        <f t="shared" si="4"/>
        <v>COMBDGEDSNewSC_________DCO</v>
      </c>
      <c r="B131" t="str">
        <f t="shared" si="5"/>
        <v>COMBDGEDSNewSC</v>
      </c>
      <c r="C131" t="s">
        <v>2615</v>
      </c>
      <c r="D131" t="s">
        <v>2608</v>
      </c>
      <c r="E131" t="s">
        <v>2646</v>
      </c>
      <c r="F131" t="s">
        <v>2643</v>
      </c>
      <c r="G131" t="s">
        <v>2631</v>
      </c>
      <c r="H131" t="s">
        <v>2619</v>
      </c>
      <c r="I131" t="s">
        <v>2619</v>
      </c>
      <c r="J131" t="s">
        <v>2619</v>
      </c>
      <c r="K131" t="s">
        <v>2632</v>
      </c>
      <c r="L131" t="str">
        <f>IF($F131="New","",_xlfn.IFNA(VLOOKUP($G131&amp;$H131&amp;$I131&amp;$J131&amp;$K131,'[1]NRCAN 2016'!$J$42:$V$72,HLOOKUP($E131,'[1]NRCAN 2016'!$M$40:$V$41,2,FALSE),FALSE),0))</f>
        <v/>
      </c>
      <c r="M131" t="str">
        <f>IF($F131="New","",_xlfn.IFNA(VLOOKUP($G131&amp;$H131&amp;$I131&amp;$J131&amp;$K131,'[1]NRCAN 2016'!$J$42:$V$72,HLOOKUP($E131,'[1]NRCAN 2016'!$M$40:$V$41,2,FALSE),FALSE),0))</f>
        <v/>
      </c>
      <c r="N131" t="str">
        <f>IF($F131="New","",_xlfn.IFNA(VLOOKUP($G131&amp;$H131&amp;$I131&amp;$J131&amp;$K131,'[1]NRCAN 2016'!$J$42:$V$72,HLOOKUP($E131,'[1]NRCAN 2016'!$M$40:$V$41,2,FALSE),FALSE),0))</f>
        <v/>
      </c>
      <c r="O131" t="str">
        <f>IF($F131="New","",_xlfn.IFNA(VLOOKUP($G131&amp;$H131&amp;$I131&amp;$J131&amp;$K131,'[1]NRCAN 2016'!$J$42:$V$72,HLOOKUP($E131,'[1]NRCAN 2016'!$M$40:$V$41,2,FALSE),FALSE),0))</f>
        <v/>
      </c>
      <c r="P131" t="str">
        <f>IF($F131="New","",_xlfn.IFNA(VLOOKUP($G131&amp;$H131&amp;$I131&amp;$J131&amp;$K131,'[1]NRCAN 2016'!$J$42:$V$72,HLOOKUP($E131,'[1]NRCAN 2016'!$M$40:$V$41,2,FALSE),FALSE),0))</f>
        <v/>
      </c>
      <c r="Q131" t="str">
        <f>IF($F131="New","",_xlfn.IFNA(VLOOKUP($G131&amp;$H131&amp;$I131&amp;$J131&amp;$K131,'[1]NRCAN 2016'!$J$42:$V$72,HLOOKUP($E131,'[1]NRCAN 2016'!$M$40:$V$41,2,FALSE),FALSE),0))</f>
        <v/>
      </c>
      <c r="R131" t="str">
        <f>IF($F131="New","",_xlfn.IFNA(VLOOKUP($G131&amp;$H131&amp;$I131&amp;$J131&amp;$K131,'[1]NRCAN 2016'!$J$42:$V$72,HLOOKUP($E131,'[1]NRCAN 2016'!$M$40:$V$41,2,FALSE),FALSE),0))</f>
        <v/>
      </c>
    </row>
    <row r="132" spans="1:18" x14ac:dyDescent="0.25">
      <c r="A132" t="str">
        <f t="shared" si="4"/>
        <v>COMBDGEDSNewSC______STDELC</v>
      </c>
      <c r="B132" t="str">
        <f t="shared" si="5"/>
        <v>COMBDGEDSNewSC</v>
      </c>
      <c r="C132" t="s">
        <v>2615</v>
      </c>
      <c r="D132" t="s">
        <v>2608</v>
      </c>
      <c r="E132" t="s">
        <v>2646</v>
      </c>
      <c r="F132" t="s">
        <v>2643</v>
      </c>
      <c r="G132" t="s">
        <v>2631</v>
      </c>
      <c r="H132" t="s">
        <v>2619</v>
      </c>
      <c r="I132" t="s">
        <v>2619</v>
      </c>
      <c r="J132" t="s">
        <v>2620</v>
      </c>
      <c r="K132" t="s">
        <v>2621</v>
      </c>
      <c r="L132" t="str">
        <f>IF($F132="New","",_xlfn.IFNA(VLOOKUP($G132&amp;$H132&amp;$I132&amp;$J132&amp;$K132,'[1]NRCAN 2016'!$J$42:$V$72,HLOOKUP($E132,'[1]NRCAN 2016'!$M$40:$V$41,2,FALSE),FALSE),0))</f>
        <v/>
      </c>
      <c r="M132" t="str">
        <f>IF($F132="New","",_xlfn.IFNA(VLOOKUP($G132&amp;$H132&amp;$I132&amp;$J132&amp;$K132,'[1]NRCAN 2016'!$J$42:$V$72,HLOOKUP($E132,'[1]NRCAN 2016'!$M$40:$V$41,2,FALSE),FALSE),0))</f>
        <v/>
      </c>
      <c r="N132" t="str">
        <f>IF($F132="New","",_xlfn.IFNA(VLOOKUP($G132&amp;$H132&amp;$I132&amp;$J132&amp;$K132,'[1]NRCAN 2016'!$J$42:$V$72,HLOOKUP($E132,'[1]NRCAN 2016'!$M$40:$V$41,2,FALSE),FALSE),0))</f>
        <v/>
      </c>
      <c r="O132" t="str">
        <f>IF($F132="New","",_xlfn.IFNA(VLOOKUP($G132&amp;$H132&amp;$I132&amp;$J132&amp;$K132,'[1]NRCAN 2016'!$J$42:$V$72,HLOOKUP($E132,'[1]NRCAN 2016'!$M$40:$V$41,2,FALSE),FALSE),0))</f>
        <v/>
      </c>
      <c r="P132" t="str">
        <f>IF($F132="New","",_xlfn.IFNA(VLOOKUP($G132&amp;$H132&amp;$I132&amp;$J132&amp;$K132,'[1]NRCAN 2016'!$J$42:$V$72,HLOOKUP($E132,'[1]NRCAN 2016'!$M$40:$V$41,2,FALSE),FALSE),0))</f>
        <v/>
      </c>
      <c r="Q132" t="str">
        <f>IF($F132="New","",_xlfn.IFNA(VLOOKUP($G132&amp;$H132&amp;$I132&amp;$J132&amp;$K132,'[1]NRCAN 2016'!$J$42:$V$72,HLOOKUP($E132,'[1]NRCAN 2016'!$M$40:$V$41,2,FALSE),FALSE),0))</f>
        <v/>
      </c>
      <c r="R132" t="str">
        <f>IF($F132="New","",_xlfn.IFNA(VLOOKUP($G132&amp;$H132&amp;$I132&amp;$J132&amp;$K132,'[1]NRCAN 2016'!$J$42:$V$72,HLOOKUP($E132,'[1]NRCAN 2016'!$M$40:$V$41,2,FALSE),FALSE),0))</f>
        <v/>
      </c>
    </row>
    <row r="133" spans="1:18" x14ac:dyDescent="0.25">
      <c r="A133" t="str">
        <f t="shared" si="4"/>
        <v>COMBDGEDSNewSC______STDNGA</v>
      </c>
      <c r="B133" t="str">
        <f t="shared" si="5"/>
        <v>COMBDGEDSNewSC</v>
      </c>
      <c r="C133" t="s">
        <v>2615</v>
      </c>
      <c r="D133" t="s">
        <v>2608</v>
      </c>
      <c r="E133" t="s">
        <v>2646</v>
      </c>
      <c r="F133" t="s">
        <v>2643</v>
      </c>
      <c r="G133" t="s">
        <v>2631</v>
      </c>
      <c r="H133" t="s">
        <v>2619</v>
      </c>
      <c r="I133" t="s">
        <v>2619</v>
      </c>
      <c r="J133" t="s">
        <v>2620</v>
      </c>
      <c r="K133" t="s">
        <v>2623</v>
      </c>
      <c r="L133" t="str">
        <f>IF($F133="New","",_xlfn.IFNA(VLOOKUP($G133&amp;$H133&amp;$I133&amp;$J133&amp;$K133,'[1]NRCAN 2016'!$J$42:$V$72,HLOOKUP($E133,'[1]NRCAN 2016'!$M$40:$V$41,2,FALSE),FALSE),0))</f>
        <v/>
      </c>
      <c r="M133" t="str">
        <f>IF($F133="New","",_xlfn.IFNA(VLOOKUP($G133&amp;$H133&amp;$I133&amp;$J133&amp;$K133,'[1]NRCAN 2016'!$J$42:$V$72,HLOOKUP($E133,'[1]NRCAN 2016'!$M$40:$V$41,2,FALSE),FALSE),0))</f>
        <v/>
      </c>
      <c r="N133" t="str">
        <f>IF($F133="New","",_xlfn.IFNA(VLOOKUP($G133&amp;$H133&amp;$I133&amp;$J133&amp;$K133,'[1]NRCAN 2016'!$J$42:$V$72,HLOOKUP($E133,'[1]NRCAN 2016'!$M$40:$V$41,2,FALSE),FALSE),0))</f>
        <v/>
      </c>
      <c r="O133" t="str">
        <f>IF($F133="New","",_xlfn.IFNA(VLOOKUP($G133&amp;$H133&amp;$I133&amp;$J133&amp;$K133,'[1]NRCAN 2016'!$J$42:$V$72,HLOOKUP($E133,'[1]NRCAN 2016'!$M$40:$V$41,2,FALSE),FALSE),0))</f>
        <v/>
      </c>
      <c r="P133" t="str">
        <f>IF($F133="New","",_xlfn.IFNA(VLOOKUP($G133&amp;$H133&amp;$I133&amp;$J133&amp;$K133,'[1]NRCAN 2016'!$J$42:$V$72,HLOOKUP($E133,'[1]NRCAN 2016'!$M$40:$V$41,2,FALSE),FALSE),0))</f>
        <v/>
      </c>
      <c r="Q133" t="str">
        <f>IF($F133="New","",_xlfn.IFNA(VLOOKUP($G133&amp;$H133&amp;$I133&amp;$J133&amp;$K133,'[1]NRCAN 2016'!$J$42:$V$72,HLOOKUP($E133,'[1]NRCAN 2016'!$M$40:$V$41,2,FALSE),FALSE),0))</f>
        <v/>
      </c>
      <c r="R133" t="str">
        <f>IF($F133="New","",_xlfn.IFNA(VLOOKUP($G133&amp;$H133&amp;$I133&amp;$J133&amp;$K133,'[1]NRCAN 2016'!$J$42:$V$72,HLOOKUP($E133,'[1]NRCAN 2016'!$M$40:$V$41,2,FALSE),FALSE),0))</f>
        <v/>
      </c>
    </row>
    <row r="134" spans="1:18" x14ac:dyDescent="0.25">
      <c r="A134" t="str">
        <f t="shared" si="4"/>
        <v>COMBDGEDSNewSH_________DHE</v>
      </c>
      <c r="B134" t="str">
        <f t="shared" si="5"/>
        <v>COMBDGEDSNewSH</v>
      </c>
      <c r="C134" t="s">
        <v>2615</v>
      </c>
      <c r="D134" t="s">
        <v>2608</v>
      </c>
      <c r="E134" t="s">
        <v>2646</v>
      </c>
      <c r="F134" t="s">
        <v>2643</v>
      </c>
      <c r="G134" t="s">
        <v>2633</v>
      </c>
      <c r="H134" t="s">
        <v>2619</v>
      </c>
      <c r="I134" t="s">
        <v>2619</v>
      </c>
      <c r="J134" t="s">
        <v>2619</v>
      </c>
      <c r="K134" t="s">
        <v>2644</v>
      </c>
      <c r="L134" t="str">
        <f>IF($F134="New","",_xlfn.IFNA(VLOOKUP($G134&amp;$H134&amp;$I134&amp;$J134&amp;$K134,'[1]NRCAN 2016'!$J$42:$V$72,HLOOKUP($E134,'[1]NRCAN 2016'!$M$40:$V$41,2,FALSE),FALSE),0))</f>
        <v/>
      </c>
      <c r="M134" t="str">
        <f>IF($F134="New","",_xlfn.IFNA(VLOOKUP($G134&amp;$H134&amp;$I134&amp;$J134&amp;$K134,'[1]NRCAN 2016'!$J$42:$V$72,HLOOKUP($E134,'[1]NRCAN 2016'!$M$40:$V$41,2,FALSE),FALSE),0))</f>
        <v/>
      </c>
      <c r="N134" t="str">
        <f>IF($F134="New","",_xlfn.IFNA(VLOOKUP($G134&amp;$H134&amp;$I134&amp;$J134&amp;$K134,'[1]NRCAN 2016'!$J$42:$V$72,HLOOKUP($E134,'[1]NRCAN 2016'!$M$40:$V$41,2,FALSE),FALSE),0))</f>
        <v/>
      </c>
      <c r="O134" t="str">
        <f>IF($F134="New","",_xlfn.IFNA(VLOOKUP($G134&amp;$H134&amp;$I134&amp;$J134&amp;$K134,'[1]NRCAN 2016'!$J$42:$V$72,HLOOKUP($E134,'[1]NRCAN 2016'!$M$40:$V$41,2,FALSE),FALSE),0))</f>
        <v/>
      </c>
      <c r="P134" t="str">
        <f>IF($F134="New","",_xlfn.IFNA(VLOOKUP($G134&amp;$H134&amp;$I134&amp;$J134&amp;$K134,'[1]NRCAN 2016'!$J$42:$V$72,HLOOKUP($E134,'[1]NRCAN 2016'!$M$40:$V$41,2,FALSE),FALSE),0))</f>
        <v/>
      </c>
      <c r="Q134" t="str">
        <f>IF($F134="New","",_xlfn.IFNA(VLOOKUP($G134&amp;$H134&amp;$I134&amp;$J134&amp;$K134,'[1]NRCAN 2016'!$J$42:$V$72,HLOOKUP($E134,'[1]NRCAN 2016'!$M$40:$V$41,2,FALSE),FALSE),0))</f>
        <v/>
      </c>
      <c r="R134" t="str">
        <f>IF($F134="New","",_xlfn.IFNA(VLOOKUP($G134&amp;$H134&amp;$I134&amp;$J134&amp;$K134,'[1]NRCAN 2016'!$J$42:$V$72,HLOOKUP($E134,'[1]NRCAN 2016'!$M$40:$V$41,2,FALSE),FALSE),0))</f>
        <v/>
      </c>
    </row>
    <row r="135" spans="1:18" x14ac:dyDescent="0.25">
      <c r="A135" t="str">
        <f t="shared" si="4"/>
        <v>COMBDGEDSNewSHFUR___HIGNGA</v>
      </c>
      <c r="B135" t="str">
        <f t="shared" si="5"/>
        <v>COMBDGEDSNewSH</v>
      </c>
      <c r="C135" t="s">
        <v>2615</v>
      </c>
      <c r="D135" t="s">
        <v>2608</v>
      </c>
      <c r="E135" t="s">
        <v>2646</v>
      </c>
      <c r="F135" t="s">
        <v>2643</v>
      </c>
      <c r="G135" t="s">
        <v>2633</v>
      </c>
      <c r="H135" t="s">
        <v>2634</v>
      </c>
      <c r="I135" t="s">
        <v>2619</v>
      </c>
      <c r="J135" t="s">
        <v>2640</v>
      </c>
      <c r="K135" t="s">
        <v>2623</v>
      </c>
      <c r="L135" t="str">
        <f>IF($F135="New","",_xlfn.IFNA(VLOOKUP($G135&amp;$H135&amp;$I135&amp;$J135&amp;$K135,'[1]NRCAN 2016'!$J$42:$V$72,HLOOKUP($E135,'[1]NRCAN 2016'!$M$40:$V$41,2,FALSE),FALSE),0))</f>
        <v/>
      </c>
      <c r="M135" t="str">
        <f>IF($F135="New","",_xlfn.IFNA(VLOOKUP($G135&amp;$H135&amp;$I135&amp;$J135&amp;$K135,'[1]NRCAN 2016'!$J$42:$V$72,HLOOKUP($E135,'[1]NRCAN 2016'!$M$40:$V$41,2,FALSE),FALSE),0))</f>
        <v/>
      </c>
      <c r="N135" t="str">
        <f>IF($F135="New","",_xlfn.IFNA(VLOOKUP($G135&amp;$H135&amp;$I135&amp;$J135&amp;$K135,'[1]NRCAN 2016'!$J$42:$V$72,HLOOKUP($E135,'[1]NRCAN 2016'!$M$40:$V$41,2,FALSE),FALSE),0))</f>
        <v/>
      </c>
      <c r="O135" t="str">
        <f>IF($F135="New","",_xlfn.IFNA(VLOOKUP($G135&amp;$H135&amp;$I135&amp;$J135&amp;$K135,'[1]NRCAN 2016'!$J$42:$V$72,HLOOKUP($E135,'[1]NRCAN 2016'!$M$40:$V$41,2,FALSE),FALSE),0))</f>
        <v/>
      </c>
      <c r="P135" t="str">
        <f>IF($F135="New","",_xlfn.IFNA(VLOOKUP($G135&amp;$H135&amp;$I135&amp;$J135&amp;$K135,'[1]NRCAN 2016'!$J$42:$V$72,HLOOKUP($E135,'[1]NRCAN 2016'!$M$40:$V$41,2,FALSE),FALSE),0))</f>
        <v/>
      </c>
      <c r="Q135" t="str">
        <f>IF($F135="New","",_xlfn.IFNA(VLOOKUP($G135&amp;$H135&amp;$I135&amp;$J135&amp;$K135,'[1]NRCAN 2016'!$J$42:$V$72,HLOOKUP($E135,'[1]NRCAN 2016'!$M$40:$V$41,2,FALSE),FALSE),0))</f>
        <v/>
      </c>
      <c r="R135" t="str">
        <f>IF($F135="New","",_xlfn.IFNA(VLOOKUP($G135&amp;$H135&amp;$I135&amp;$J135&amp;$K135,'[1]NRCAN 2016'!$J$42:$V$72,HLOOKUP($E135,'[1]NRCAN 2016'!$M$40:$V$41,2,FALSE),FALSE),0))</f>
        <v/>
      </c>
    </row>
    <row r="136" spans="1:18" x14ac:dyDescent="0.25">
      <c r="A136" t="str">
        <f t="shared" si="4"/>
        <v>COMBDGEDSNewSHFUR___STDELC</v>
      </c>
      <c r="B136" t="str">
        <f t="shared" si="5"/>
        <v>COMBDGEDSNewSH</v>
      </c>
      <c r="C136" t="s">
        <v>2615</v>
      </c>
      <c r="D136" t="s">
        <v>2608</v>
      </c>
      <c r="E136" t="s">
        <v>2646</v>
      </c>
      <c r="F136" t="s">
        <v>2643</v>
      </c>
      <c r="G136" t="s">
        <v>2633</v>
      </c>
      <c r="H136" t="s">
        <v>2634</v>
      </c>
      <c r="I136" t="s">
        <v>2619</v>
      </c>
      <c r="J136" t="s">
        <v>2620</v>
      </c>
      <c r="K136" t="s">
        <v>2621</v>
      </c>
      <c r="L136" t="str">
        <f>IF($F136="New","",_xlfn.IFNA(VLOOKUP($G136&amp;$H136&amp;$I136&amp;$J136&amp;$K136,'[1]NRCAN 2016'!$J$42:$V$72,HLOOKUP($E136,'[1]NRCAN 2016'!$M$40:$V$41,2,FALSE),FALSE),0))</f>
        <v/>
      </c>
      <c r="M136" t="str">
        <f>IF($F136="New","",_xlfn.IFNA(VLOOKUP($G136&amp;$H136&amp;$I136&amp;$J136&amp;$K136,'[1]NRCAN 2016'!$J$42:$V$72,HLOOKUP($E136,'[1]NRCAN 2016'!$M$40:$V$41,2,FALSE),FALSE),0))</f>
        <v/>
      </c>
      <c r="N136" t="str">
        <f>IF($F136="New","",_xlfn.IFNA(VLOOKUP($G136&amp;$H136&amp;$I136&amp;$J136&amp;$K136,'[1]NRCAN 2016'!$J$42:$V$72,HLOOKUP($E136,'[1]NRCAN 2016'!$M$40:$V$41,2,FALSE),FALSE),0))</f>
        <v/>
      </c>
      <c r="O136" t="str">
        <f>IF($F136="New","",_xlfn.IFNA(VLOOKUP($G136&amp;$H136&amp;$I136&amp;$J136&amp;$K136,'[1]NRCAN 2016'!$J$42:$V$72,HLOOKUP($E136,'[1]NRCAN 2016'!$M$40:$V$41,2,FALSE),FALSE),0))</f>
        <v/>
      </c>
      <c r="P136" t="str">
        <f>IF($F136="New","",_xlfn.IFNA(VLOOKUP($G136&amp;$H136&amp;$I136&amp;$J136&amp;$K136,'[1]NRCAN 2016'!$J$42:$V$72,HLOOKUP($E136,'[1]NRCAN 2016'!$M$40:$V$41,2,FALSE),FALSE),0))</f>
        <v/>
      </c>
      <c r="Q136" t="str">
        <f>IF($F136="New","",_xlfn.IFNA(VLOOKUP($G136&amp;$H136&amp;$I136&amp;$J136&amp;$K136,'[1]NRCAN 2016'!$J$42:$V$72,HLOOKUP($E136,'[1]NRCAN 2016'!$M$40:$V$41,2,FALSE),FALSE),0))</f>
        <v/>
      </c>
      <c r="R136" t="str">
        <f>IF($F136="New","",_xlfn.IFNA(VLOOKUP($G136&amp;$H136&amp;$I136&amp;$J136&amp;$K136,'[1]NRCAN 2016'!$J$42:$V$72,HLOOKUP($E136,'[1]NRCAN 2016'!$M$40:$V$41,2,FALSE),FALSE),0))</f>
        <v/>
      </c>
    </row>
    <row r="137" spans="1:18" x14ac:dyDescent="0.25">
      <c r="A137" t="str">
        <f t="shared" si="4"/>
        <v>COMBDGEDSNewSHFUR___STDHFO</v>
      </c>
      <c r="B137" t="str">
        <f t="shared" si="5"/>
        <v>COMBDGEDSNewSH</v>
      </c>
      <c r="C137" t="s">
        <v>2615</v>
      </c>
      <c r="D137" t="s">
        <v>2608</v>
      </c>
      <c r="E137" t="s">
        <v>2646</v>
      </c>
      <c r="F137" t="s">
        <v>2643</v>
      </c>
      <c r="G137" t="s">
        <v>2633</v>
      </c>
      <c r="H137" t="s">
        <v>2634</v>
      </c>
      <c r="I137" t="s">
        <v>2619</v>
      </c>
      <c r="J137" t="s">
        <v>2620</v>
      </c>
      <c r="K137" t="s">
        <v>2637</v>
      </c>
      <c r="L137" t="str">
        <f>IF($F137="New","",_xlfn.IFNA(VLOOKUP($G137&amp;$H137&amp;$I137&amp;$J137&amp;$K137,'[1]NRCAN 2016'!$J$42:$V$72,HLOOKUP($E137,'[1]NRCAN 2016'!$M$40:$V$41,2,FALSE),FALSE),0))</f>
        <v/>
      </c>
      <c r="M137" t="str">
        <f>IF($F137="New","",_xlfn.IFNA(VLOOKUP($G137&amp;$H137&amp;$I137&amp;$J137&amp;$K137,'[1]NRCAN 2016'!$J$42:$V$72,HLOOKUP($E137,'[1]NRCAN 2016'!$M$40:$V$41,2,FALSE),FALSE),0))</f>
        <v/>
      </c>
      <c r="N137" t="str">
        <f>IF($F137="New","",_xlfn.IFNA(VLOOKUP($G137&amp;$H137&amp;$I137&amp;$J137&amp;$K137,'[1]NRCAN 2016'!$J$42:$V$72,HLOOKUP($E137,'[1]NRCAN 2016'!$M$40:$V$41,2,FALSE),FALSE),0))</f>
        <v/>
      </c>
      <c r="O137" t="str">
        <f>IF($F137="New","",_xlfn.IFNA(VLOOKUP($G137&amp;$H137&amp;$I137&amp;$J137&amp;$K137,'[1]NRCAN 2016'!$J$42:$V$72,HLOOKUP($E137,'[1]NRCAN 2016'!$M$40:$V$41,2,FALSE),FALSE),0))</f>
        <v/>
      </c>
      <c r="P137" t="str">
        <f>IF($F137="New","",_xlfn.IFNA(VLOOKUP($G137&amp;$H137&amp;$I137&amp;$J137&amp;$K137,'[1]NRCAN 2016'!$J$42:$V$72,HLOOKUP($E137,'[1]NRCAN 2016'!$M$40:$V$41,2,FALSE),FALSE),0))</f>
        <v/>
      </c>
      <c r="Q137" t="str">
        <f>IF($F137="New","",_xlfn.IFNA(VLOOKUP($G137&amp;$H137&amp;$I137&amp;$J137&amp;$K137,'[1]NRCAN 2016'!$J$42:$V$72,HLOOKUP($E137,'[1]NRCAN 2016'!$M$40:$V$41,2,FALSE),FALSE),0))</f>
        <v/>
      </c>
      <c r="R137" t="str">
        <f>IF($F137="New","",_xlfn.IFNA(VLOOKUP($G137&amp;$H137&amp;$I137&amp;$J137&amp;$K137,'[1]NRCAN 2016'!$J$42:$V$72,HLOOKUP($E137,'[1]NRCAN 2016'!$M$40:$V$41,2,FALSE),FALSE),0))</f>
        <v/>
      </c>
    </row>
    <row r="138" spans="1:18" x14ac:dyDescent="0.25">
      <c r="A138" t="str">
        <f t="shared" si="4"/>
        <v>COMBDGEDSNewSHFUR___STDKER</v>
      </c>
      <c r="B138" t="str">
        <f t="shared" si="5"/>
        <v>COMBDGEDSNewSH</v>
      </c>
      <c r="C138" t="s">
        <v>2615</v>
      </c>
      <c r="D138" t="s">
        <v>2608</v>
      </c>
      <c r="E138" t="s">
        <v>2646</v>
      </c>
      <c r="F138" t="s">
        <v>2643</v>
      </c>
      <c r="G138" t="s">
        <v>2633</v>
      </c>
      <c r="H138" t="s">
        <v>2634</v>
      </c>
      <c r="I138" t="s">
        <v>2619</v>
      </c>
      <c r="J138" t="s">
        <v>2620</v>
      </c>
      <c r="K138" t="s">
        <v>2638</v>
      </c>
      <c r="L138" t="str">
        <f>IF($F138="New","",_xlfn.IFNA(VLOOKUP($G138&amp;$H138&amp;$I138&amp;$J138&amp;$K138,'[1]NRCAN 2016'!$J$42:$V$72,HLOOKUP($E138,'[1]NRCAN 2016'!$M$40:$V$41,2,FALSE),FALSE),0))</f>
        <v/>
      </c>
      <c r="M138" t="str">
        <f>IF($F138="New","",_xlfn.IFNA(VLOOKUP($G138&amp;$H138&amp;$I138&amp;$J138&amp;$K138,'[1]NRCAN 2016'!$J$42:$V$72,HLOOKUP($E138,'[1]NRCAN 2016'!$M$40:$V$41,2,FALSE),FALSE),0))</f>
        <v/>
      </c>
      <c r="N138" t="str">
        <f>IF($F138="New","",_xlfn.IFNA(VLOOKUP($G138&amp;$H138&amp;$I138&amp;$J138&amp;$K138,'[1]NRCAN 2016'!$J$42:$V$72,HLOOKUP($E138,'[1]NRCAN 2016'!$M$40:$V$41,2,FALSE),FALSE),0))</f>
        <v/>
      </c>
      <c r="O138" t="str">
        <f>IF($F138="New","",_xlfn.IFNA(VLOOKUP($G138&amp;$H138&amp;$I138&amp;$J138&amp;$K138,'[1]NRCAN 2016'!$J$42:$V$72,HLOOKUP($E138,'[1]NRCAN 2016'!$M$40:$V$41,2,FALSE),FALSE),0))</f>
        <v/>
      </c>
      <c r="P138" t="str">
        <f>IF($F138="New","",_xlfn.IFNA(VLOOKUP($G138&amp;$H138&amp;$I138&amp;$J138&amp;$K138,'[1]NRCAN 2016'!$J$42:$V$72,HLOOKUP($E138,'[1]NRCAN 2016'!$M$40:$V$41,2,FALSE),FALSE),0))</f>
        <v/>
      </c>
      <c r="Q138" t="str">
        <f>IF($F138="New","",_xlfn.IFNA(VLOOKUP($G138&amp;$H138&amp;$I138&amp;$J138&amp;$K138,'[1]NRCAN 2016'!$J$42:$V$72,HLOOKUP($E138,'[1]NRCAN 2016'!$M$40:$V$41,2,FALSE),FALSE),0))</f>
        <v/>
      </c>
      <c r="R138" t="str">
        <f>IF($F138="New","",_xlfn.IFNA(VLOOKUP($G138&amp;$H138&amp;$I138&amp;$J138&amp;$K138,'[1]NRCAN 2016'!$J$42:$V$72,HLOOKUP($E138,'[1]NRCAN 2016'!$M$40:$V$41,2,FALSE),FALSE),0))</f>
        <v/>
      </c>
    </row>
    <row r="139" spans="1:18" x14ac:dyDescent="0.25">
      <c r="A139" t="str">
        <f t="shared" si="4"/>
        <v>COMBDGEDSNewSHFUR___STDLFO</v>
      </c>
      <c r="B139" t="str">
        <f t="shared" si="5"/>
        <v>COMBDGEDSNewSH</v>
      </c>
      <c r="C139" t="s">
        <v>2615</v>
      </c>
      <c r="D139" t="s">
        <v>2608</v>
      </c>
      <c r="E139" t="s">
        <v>2646</v>
      </c>
      <c r="F139" t="s">
        <v>2643</v>
      </c>
      <c r="G139" t="s">
        <v>2633</v>
      </c>
      <c r="H139" t="s">
        <v>2634</v>
      </c>
      <c r="I139" t="s">
        <v>2619</v>
      </c>
      <c r="J139" t="s">
        <v>2620</v>
      </c>
      <c r="K139" t="s">
        <v>2639</v>
      </c>
      <c r="L139" t="str">
        <f>IF($F139="New","",_xlfn.IFNA(VLOOKUP($G139&amp;$H139&amp;$I139&amp;$J139&amp;$K139,'[1]NRCAN 2016'!$J$42:$V$72,HLOOKUP($E139,'[1]NRCAN 2016'!$M$40:$V$41,2,FALSE),FALSE),0))</f>
        <v/>
      </c>
      <c r="M139" t="str">
        <f>IF($F139="New","",_xlfn.IFNA(VLOOKUP($G139&amp;$H139&amp;$I139&amp;$J139&amp;$K139,'[1]NRCAN 2016'!$J$42:$V$72,HLOOKUP($E139,'[1]NRCAN 2016'!$M$40:$V$41,2,FALSE),FALSE),0))</f>
        <v/>
      </c>
      <c r="N139" t="str">
        <f>IF($F139="New","",_xlfn.IFNA(VLOOKUP($G139&amp;$H139&amp;$I139&amp;$J139&amp;$K139,'[1]NRCAN 2016'!$J$42:$V$72,HLOOKUP($E139,'[1]NRCAN 2016'!$M$40:$V$41,2,FALSE),FALSE),0))</f>
        <v/>
      </c>
      <c r="O139" t="str">
        <f>IF($F139="New","",_xlfn.IFNA(VLOOKUP($G139&amp;$H139&amp;$I139&amp;$J139&amp;$K139,'[1]NRCAN 2016'!$J$42:$V$72,HLOOKUP($E139,'[1]NRCAN 2016'!$M$40:$V$41,2,FALSE),FALSE),0))</f>
        <v/>
      </c>
      <c r="P139" t="str">
        <f>IF($F139="New","",_xlfn.IFNA(VLOOKUP($G139&amp;$H139&amp;$I139&amp;$J139&amp;$K139,'[1]NRCAN 2016'!$J$42:$V$72,HLOOKUP($E139,'[1]NRCAN 2016'!$M$40:$V$41,2,FALSE),FALSE),0))</f>
        <v/>
      </c>
      <c r="Q139" t="str">
        <f>IF($F139="New","",_xlfn.IFNA(VLOOKUP($G139&amp;$H139&amp;$I139&amp;$J139&amp;$K139,'[1]NRCAN 2016'!$J$42:$V$72,HLOOKUP($E139,'[1]NRCAN 2016'!$M$40:$V$41,2,FALSE),FALSE),0))</f>
        <v/>
      </c>
      <c r="R139" t="str">
        <f>IF($F139="New","",_xlfn.IFNA(VLOOKUP($G139&amp;$H139&amp;$I139&amp;$J139&amp;$K139,'[1]NRCAN 2016'!$J$42:$V$72,HLOOKUP($E139,'[1]NRCAN 2016'!$M$40:$V$41,2,FALSE),FALSE),0))</f>
        <v/>
      </c>
    </row>
    <row r="140" spans="1:18" x14ac:dyDescent="0.25">
      <c r="A140" t="str">
        <f t="shared" si="4"/>
        <v>COMBDGEDSNewSHFUR___STDNGA</v>
      </c>
      <c r="B140" t="str">
        <f t="shared" si="5"/>
        <v>COMBDGEDSNewSH</v>
      </c>
      <c r="C140" t="s">
        <v>2615</v>
      </c>
      <c r="D140" t="s">
        <v>2608</v>
      </c>
      <c r="E140" t="s">
        <v>2646</v>
      </c>
      <c r="F140" t="s">
        <v>2643</v>
      </c>
      <c r="G140" t="s">
        <v>2633</v>
      </c>
      <c r="H140" t="s">
        <v>2634</v>
      </c>
      <c r="I140" t="s">
        <v>2619</v>
      </c>
      <c r="J140" t="s">
        <v>2620</v>
      </c>
      <c r="K140" t="s">
        <v>2623</v>
      </c>
      <c r="L140" t="str">
        <f>IF($F140="New","",_xlfn.IFNA(VLOOKUP($G140&amp;$H140&amp;$I140&amp;$J140&amp;$K140,'[1]NRCAN 2016'!$J$42:$V$72,HLOOKUP($E140,'[1]NRCAN 2016'!$M$40:$V$41,2,FALSE),FALSE),0))</f>
        <v/>
      </c>
      <c r="M140" t="str">
        <f>IF($F140="New","",_xlfn.IFNA(VLOOKUP($G140&amp;$H140&amp;$I140&amp;$J140&amp;$K140,'[1]NRCAN 2016'!$J$42:$V$72,HLOOKUP($E140,'[1]NRCAN 2016'!$M$40:$V$41,2,FALSE),FALSE),0))</f>
        <v/>
      </c>
      <c r="N140" t="str">
        <f>IF($F140="New","",_xlfn.IFNA(VLOOKUP($G140&amp;$H140&amp;$I140&amp;$J140&amp;$K140,'[1]NRCAN 2016'!$J$42:$V$72,HLOOKUP($E140,'[1]NRCAN 2016'!$M$40:$V$41,2,FALSE),FALSE),0))</f>
        <v/>
      </c>
      <c r="O140" t="str">
        <f>IF($F140="New","",_xlfn.IFNA(VLOOKUP($G140&amp;$H140&amp;$I140&amp;$J140&amp;$K140,'[1]NRCAN 2016'!$J$42:$V$72,HLOOKUP($E140,'[1]NRCAN 2016'!$M$40:$V$41,2,FALSE),FALSE),0))</f>
        <v/>
      </c>
      <c r="P140" t="str">
        <f>IF($F140="New","",_xlfn.IFNA(VLOOKUP($G140&amp;$H140&amp;$I140&amp;$J140&amp;$K140,'[1]NRCAN 2016'!$J$42:$V$72,HLOOKUP($E140,'[1]NRCAN 2016'!$M$40:$V$41,2,FALSE),FALSE),0))</f>
        <v/>
      </c>
      <c r="Q140" t="str">
        <f>IF($F140="New","",_xlfn.IFNA(VLOOKUP($G140&amp;$H140&amp;$I140&amp;$J140&amp;$K140,'[1]NRCAN 2016'!$J$42:$V$72,HLOOKUP($E140,'[1]NRCAN 2016'!$M$40:$V$41,2,FALSE),FALSE),0))</f>
        <v/>
      </c>
      <c r="R140" t="str">
        <f>IF($F140="New","",_xlfn.IFNA(VLOOKUP($G140&amp;$H140&amp;$I140&amp;$J140&amp;$K140,'[1]NRCAN 2016'!$J$42:$V$72,HLOOKUP($E140,'[1]NRCAN 2016'!$M$40:$V$41,2,FALSE),FALSE),0))</f>
        <v/>
      </c>
    </row>
    <row r="141" spans="1:18" x14ac:dyDescent="0.25">
      <c r="A141" t="str">
        <f t="shared" si="4"/>
        <v>COMBDGEDSNewSHFUR___STDPRO</v>
      </c>
      <c r="B141" t="str">
        <f t="shared" si="5"/>
        <v>COMBDGEDSNewSH</v>
      </c>
      <c r="C141" t="s">
        <v>2615</v>
      </c>
      <c r="D141" t="s">
        <v>2608</v>
      </c>
      <c r="E141" t="s">
        <v>2646</v>
      </c>
      <c r="F141" t="s">
        <v>2643</v>
      </c>
      <c r="G141" t="s">
        <v>2633</v>
      </c>
      <c r="H141" t="s">
        <v>2634</v>
      </c>
      <c r="I141" t="s">
        <v>2619</v>
      </c>
      <c r="J141" t="s">
        <v>2620</v>
      </c>
      <c r="K141" t="s">
        <v>2624</v>
      </c>
      <c r="L141" t="str">
        <f>IF($F141="New","",_xlfn.IFNA(VLOOKUP($G141&amp;$H141&amp;$I141&amp;$J141&amp;$K141,'[1]NRCAN 2016'!$J$42:$V$72,HLOOKUP($E141,'[1]NRCAN 2016'!$M$40:$V$41,2,FALSE),FALSE),0))</f>
        <v/>
      </c>
      <c r="M141" t="str">
        <f>IF($F141="New","",_xlfn.IFNA(VLOOKUP($G141&amp;$H141&amp;$I141&amp;$J141&amp;$K141,'[1]NRCAN 2016'!$J$42:$V$72,HLOOKUP($E141,'[1]NRCAN 2016'!$M$40:$V$41,2,FALSE),FALSE),0))</f>
        <v/>
      </c>
      <c r="N141" t="str">
        <f>IF($F141="New","",_xlfn.IFNA(VLOOKUP($G141&amp;$H141&amp;$I141&amp;$J141&amp;$K141,'[1]NRCAN 2016'!$J$42:$V$72,HLOOKUP($E141,'[1]NRCAN 2016'!$M$40:$V$41,2,FALSE),FALSE),0))</f>
        <v/>
      </c>
      <c r="O141" t="str">
        <f>IF($F141="New","",_xlfn.IFNA(VLOOKUP($G141&amp;$H141&amp;$I141&amp;$J141&amp;$K141,'[1]NRCAN 2016'!$J$42:$V$72,HLOOKUP($E141,'[1]NRCAN 2016'!$M$40:$V$41,2,FALSE),FALSE),0))</f>
        <v/>
      </c>
      <c r="P141" t="str">
        <f>IF($F141="New","",_xlfn.IFNA(VLOOKUP($G141&amp;$H141&amp;$I141&amp;$J141&amp;$K141,'[1]NRCAN 2016'!$J$42:$V$72,HLOOKUP($E141,'[1]NRCAN 2016'!$M$40:$V$41,2,FALSE),FALSE),0))</f>
        <v/>
      </c>
      <c r="Q141" t="str">
        <f>IF($F141="New","",_xlfn.IFNA(VLOOKUP($G141&amp;$H141&amp;$I141&amp;$J141&amp;$K141,'[1]NRCAN 2016'!$J$42:$V$72,HLOOKUP($E141,'[1]NRCAN 2016'!$M$40:$V$41,2,FALSE),FALSE),0))</f>
        <v/>
      </c>
      <c r="R141" t="str">
        <f>IF($F141="New","",_xlfn.IFNA(VLOOKUP($G141&amp;$H141&amp;$I141&amp;$J141&amp;$K141,'[1]NRCAN 2016'!$J$42:$V$72,HLOOKUP($E141,'[1]NRCAN 2016'!$M$40:$V$41,2,FALSE),FALSE),0))</f>
        <v/>
      </c>
    </row>
    <row r="142" spans="1:18" x14ac:dyDescent="0.25">
      <c r="A142" t="str">
        <f t="shared" si="4"/>
        <v>COMBDGEDSNewSHHEP___STDELC</v>
      </c>
      <c r="B142" t="str">
        <f t="shared" si="5"/>
        <v>COMBDGEDSNewSH</v>
      </c>
      <c r="C142" t="s">
        <v>2615</v>
      </c>
      <c r="D142" t="s">
        <v>2608</v>
      </c>
      <c r="E142" t="s">
        <v>2646</v>
      </c>
      <c r="F142" t="s">
        <v>2643</v>
      </c>
      <c r="G142" t="s">
        <v>2633</v>
      </c>
      <c r="H142" t="s">
        <v>2635</v>
      </c>
      <c r="I142" t="s">
        <v>2619</v>
      </c>
      <c r="J142" t="s">
        <v>2620</v>
      </c>
      <c r="K142" t="s">
        <v>2621</v>
      </c>
      <c r="L142" t="str">
        <f>IF($F142="New","",_xlfn.IFNA(VLOOKUP($G142&amp;$H142&amp;$I142&amp;$J142&amp;$K142,'[1]NRCAN 2016'!$J$42:$V$72,HLOOKUP($E142,'[1]NRCAN 2016'!$M$40:$V$41,2,FALSE),FALSE),0))</f>
        <v/>
      </c>
      <c r="M142" t="str">
        <f>IF($F142="New","",_xlfn.IFNA(VLOOKUP($G142&amp;$H142&amp;$I142&amp;$J142&amp;$K142,'[1]NRCAN 2016'!$J$42:$V$72,HLOOKUP($E142,'[1]NRCAN 2016'!$M$40:$V$41,2,FALSE),FALSE),0))</f>
        <v/>
      </c>
      <c r="N142" t="str">
        <f>IF($F142="New","",_xlfn.IFNA(VLOOKUP($G142&amp;$H142&amp;$I142&amp;$J142&amp;$K142,'[1]NRCAN 2016'!$J$42:$V$72,HLOOKUP($E142,'[1]NRCAN 2016'!$M$40:$V$41,2,FALSE),FALSE),0))</f>
        <v/>
      </c>
      <c r="O142" t="str">
        <f>IF($F142="New","",_xlfn.IFNA(VLOOKUP($G142&amp;$H142&amp;$I142&amp;$J142&amp;$K142,'[1]NRCAN 2016'!$J$42:$V$72,HLOOKUP($E142,'[1]NRCAN 2016'!$M$40:$V$41,2,FALSE),FALSE),0))</f>
        <v/>
      </c>
      <c r="P142" t="str">
        <f>IF($F142="New","",_xlfn.IFNA(VLOOKUP($G142&amp;$H142&amp;$I142&amp;$J142&amp;$K142,'[1]NRCAN 2016'!$J$42:$V$72,HLOOKUP($E142,'[1]NRCAN 2016'!$M$40:$V$41,2,FALSE),FALSE),0))</f>
        <v/>
      </c>
      <c r="Q142" t="str">
        <f>IF($F142="New","",_xlfn.IFNA(VLOOKUP($G142&amp;$H142&amp;$I142&amp;$J142&amp;$K142,'[1]NRCAN 2016'!$J$42:$V$72,HLOOKUP($E142,'[1]NRCAN 2016'!$M$40:$V$41,2,FALSE),FALSE),0))</f>
        <v/>
      </c>
      <c r="R142" t="str">
        <f>IF($F142="New","",_xlfn.IFNA(VLOOKUP($G142&amp;$H142&amp;$I142&amp;$J142&amp;$K142,'[1]NRCAN 2016'!$J$42:$V$72,HLOOKUP($E142,'[1]NRCAN 2016'!$M$40:$V$41,2,FALSE),FALSE),0))</f>
        <v/>
      </c>
    </row>
    <row r="143" spans="1:18" x14ac:dyDescent="0.25">
      <c r="A143" t="str">
        <f t="shared" si="4"/>
        <v>COMBDGEDSNewSHPLT___STDELC</v>
      </c>
      <c r="B143" t="str">
        <f t="shared" si="5"/>
        <v>COMBDGEDSNewSH</v>
      </c>
      <c r="C143" t="s">
        <v>2615</v>
      </c>
      <c r="D143" t="s">
        <v>2608</v>
      </c>
      <c r="E143" t="s">
        <v>2646</v>
      </c>
      <c r="F143" t="s">
        <v>2643</v>
      </c>
      <c r="G143" t="s">
        <v>2633</v>
      </c>
      <c r="H143" t="s">
        <v>2636</v>
      </c>
      <c r="I143" t="s">
        <v>2619</v>
      </c>
      <c r="J143" t="s">
        <v>2620</v>
      </c>
      <c r="K143" t="s">
        <v>2621</v>
      </c>
      <c r="L143" t="str">
        <f>IF($F143="New","",_xlfn.IFNA(VLOOKUP($G143&amp;$H143&amp;$I143&amp;$J143&amp;$K143,'[1]NRCAN 2016'!$J$42:$V$72,HLOOKUP($E143,'[1]NRCAN 2016'!$M$40:$V$41,2,FALSE),FALSE),0))</f>
        <v/>
      </c>
      <c r="M143" t="str">
        <f>IF($F143="New","",_xlfn.IFNA(VLOOKUP($G143&amp;$H143&amp;$I143&amp;$J143&amp;$K143,'[1]NRCAN 2016'!$J$42:$V$72,HLOOKUP($E143,'[1]NRCAN 2016'!$M$40:$V$41,2,FALSE),FALSE),0))</f>
        <v/>
      </c>
      <c r="N143" t="str">
        <f>IF($F143="New","",_xlfn.IFNA(VLOOKUP($G143&amp;$H143&amp;$I143&amp;$J143&amp;$K143,'[1]NRCAN 2016'!$J$42:$V$72,HLOOKUP($E143,'[1]NRCAN 2016'!$M$40:$V$41,2,FALSE),FALSE),0))</f>
        <v/>
      </c>
      <c r="O143" t="str">
        <f>IF($F143="New","",_xlfn.IFNA(VLOOKUP($G143&amp;$H143&amp;$I143&amp;$J143&amp;$K143,'[1]NRCAN 2016'!$J$42:$V$72,HLOOKUP($E143,'[1]NRCAN 2016'!$M$40:$V$41,2,FALSE),FALSE),0))</f>
        <v/>
      </c>
      <c r="P143" t="str">
        <f>IF($F143="New","",_xlfn.IFNA(VLOOKUP($G143&amp;$H143&amp;$I143&amp;$J143&amp;$K143,'[1]NRCAN 2016'!$J$42:$V$72,HLOOKUP($E143,'[1]NRCAN 2016'!$M$40:$V$41,2,FALSE),FALSE),0))</f>
        <v/>
      </c>
      <c r="Q143" t="str">
        <f>IF($F143="New","",_xlfn.IFNA(VLOOKUP($G143&amp;$H143&amp;$I143&amp;$J143&amp;$K143,'[1]NRCAN 2016'!$J$42:$V$72,HLOOKUP($E143,'[1]NRCAN 2016'!$M$40:$V$41,2,FALSE),FALSE),0))</f>
        <v/>
      </c>
      <c r="R143" t="str">
        <f>IF($F143="New","",_xlfn.IFNA(VLOOKUP($G143&amp;$H143&amp;$I143&amp;$J143&amp;$K143,'[1]NRCAN 2016'!$J$42:$V$72,HLOOKUP($E143,'[1]NRCAN 2016'!$M$40:$V$41,2,FALSE),FALSE),0))</f>
        <v/>
      </c>
    </row>
    <row r="144" spans="1:18" x14ac:dyDescent="0.25">
      <c r="A144" t="str">
        <f t="shared" si="4"/>
        <v>COMBDGEDSNewSLLED___STDELC</v>
      </c>
      <c r="B144" t="str">
        <f t="shared" si="5"/>
        <v>COMBDGEDSNewSL</v>
      </c>
      <c r="C144" t="s">
        <v>2615</v>
      </c>
      <c r="D144" t="s">
        <v>2608</v>
      </c>
      <c r="E144" t="s">
        <v>2646</v>
      </c>
      <c r="F144" t="s">
        <v>2643</v>
      </c>
      <c r="G144" t="s">
        <v>2642</v>
      </c>
      <c r="H144" t="s">
        <v>2630</v>
      </c>
      <c r="I144" t="s">
        <v>2619</v>
      </c>
      <c r="J144" t="s">
        <v>2620</v>
      </c>
      <c r="K144" t="s">
        <v>2621</v>
      </c>
      <c r="L144" t="str">
        <f>IF($F144="New","",_xlfn.IFNA(VLOOKUP($G144&amp;$H144&amp;$I144&amp;$J144&amp;$K144,'[1]NRCAN 2016'!$J$42:$V$72,HLOOKUP($E144,'[1]NRCAN 2016'!$M$40:$V$41,2,FALSE),FALSE),0))</f>
        <v/>
      </c>
      <c r="M144" t="str">
        <f>IF($F144="New","",_xlfn.IFNA(VLOOKUP($G144&amp;$H144&amp;$I144&amp;$J144&amp;$K144,'[1]NRCAN 2016'!$J$42:$V$72,HLOOKUP($E144,'[1]NRCAN 2016'!$M$40:$V$41,2,FALSE),FALSE),0))</f>
        <v/>
      </c>
      <c r="N144" t="str">
        <f>IF($F144="New","",_xlfn.IFNA(VLOOKUP($G144&amp;$H144&amp;$I144&amp;$J144&amp;$K144,'[1]NRCAN 2016'!$J$42:$V$72,HLOOKUP($E144,'[1]NRCAN 2016'!$M$40:$V$41,2,FALSE),FALSE),0))</f>
        <v/>
      </c>
      <c r="O144" t="str">
        <f>IF($F144="New","",_xlfn.IFNA(VLOOKUP($G144&amp;$H144&amp;$I144&amp;$J144&amp;$K144,'[1]NRCAN 2016'!$J$42:$V$72,HLOOKUP($E144,'[1]NRCAN 2016'!$M$40:$V$41,2,FALSE),FALSE),0))</f>
        <v/>
      </c>
      <c r="P144" t="str">
        <f>IF($F144="New","",_xlfn.IFNA(VLOOKUP($G144&amp;$H144&amp;$I144&amp;$J144&amp;$K144,'[1]NRCAN 2016'!$J$42:$V$72,HLOOKUP($E144,'[1]NRCAN 2016'!$M$40:$V$41,2,FALSE),FALSE),0))</f>
        <v/>
      </c>
      <c r="Q144" t="str">
        <f>IF($F144="New","",_xlfn.IFNA(VLOOKUP($G144&amp;$H144&amp;$I144&amp;$J144&amp;$K144,'[1]NRCAN 2016'!$J$42:$V$72,HLOOKUP($E144,'[1]NRCAN 2016'!$M$40:$V$41,2,FALSE),FALSE),0))</f>
        <v/>
      </c>
      <c r="R144" t="str">
        <f>IF($F144="New","",_xlfn.IFNA(VLOOKUP($G144&amp;$H144&amp;$I144&amp;$J144&amp;$K144,'[1]NRCAN 2016'!$J$42:$V$72,HLOOKUP($E144,'[1]NRCAN 2016'!$M$40:$V$41,2,FALSE),FALSE),0))</f>
        <v/>
      </c>
    </row>
    <row r="145" spans="1:18" x14ac:dyDescent="0.25">
      <c r="A145" t="str">
        <f t="shared" si="4"/>
        <v>COMBDGEDSNewWH_________DHE</v>
      </c>
      <c r="B145" t="str">
        <f t="shared" si="5"/>
        <v>COMBDGEDSNewWH</v>
      </c>
      <c r="C145" t="s">
        <v>2615</v>
      </c>
      <c r="D145" t="s">
        <v>2608</v>
      </c>
      <c r="E145" t="s">
        <v>2646</v>
      </c>
      <c r="F145" t="s">
        <v>2643</v>
      </c>
      <c r="G145" t="s">
        <v>2641</v>
      </c>
      <c r="H145" t="s">
        <v>2619</v>
      </c>
      <c r="I145" t="s">
        <v>2619</v>
      </c>
      <c r="J145" t="s">
        <v>2619</v>
      </c>
      <c r="K145" t="s">
        <v>2644</v>
      </c>
      <c r="L145" t="str">
        <f>IF($F145="New","",_xlfn.IFNA(VLOOKUP($G145&amp;$H145&amp;$I145&amp;$J145&amp;$K145,'[1]NRCAN 2016'!$J$42:$V$72,HLOOKUP($E145,'[1]NRCAN 2016'!$M$40:$V$41,2,FALSE),FALSE),0))</f>
        <v/>
      </c>
      <c r="M145" t="str">
        <f>IF($F145="New","",_xlfn.IFNA(VLOOKUP($G145&amp;$H145&amp;$I145&amp;$J145&amp;$K145,'[1]NRCAN 2016'!$J$42:$V$72,HLOOKUP($E145,'[1]NRCAN 2016'!$M$40:$V$41,2,FALSE),FALSE),0))</f>
        <v/>
      </c>
      <c r="N145" t="str">
        <f>IF($F145="New","",_xlfn.IFNA(VLOOKUP($G145&amp;$H145&amp;$I145&amp;$J145&amp;$K145,'[1]NRCAN 2016'!$J$42:$V$72,HLOOKUP($E145,'[1]NRCAN 2016'!$M$40:$V$41,2,FALSE),FALSE),0))</f>
        <v/>
      </c>
      <c r="O145" t="str">
        <f>IF($F145="New","",_xlfn.IFNA(VLOOKUP($G145&amp;$H145&amp;$I145&amp;$J145&amp;$K145,'[1]NRCAN 2016'!$J$42:$V$72,HLOOKUP($E145,'[1]NRCAN 2016'!$M$40:$V$41,2,FALSE),FALSE),0))</f>
        <v/>
      </c>
      <c r="P145" t="str">
        <f>IF($F145="New","",_xlfn.IFNA(VLOOKUP($G145&amp;$H145&amp;$I145&amp;$J145&amp;$K145,'[1]NRCAN 2016'!$J$42:$V$72,HLOOKUP($E145,'[1]NRCAN 2016'!$M$40:$V$41,2,FALSE),FALSE),0))</f>
        <v/>
      </c>
      <c r="Q145" t="str">
        <f>IF($F145="New","",_xlfn.IFNA(VLOOKUP($G145&amp;$H145&amp;$I145&amp;$J145&amp;$K145,'[1]NRCAN 2016'!$J$42:$V$72,HLOOKUP($E145,'[1]NRCAN 2016'!$M$40:$V$41,2,FALSE),FALSE),0))</f>
        <v/>
      </c>
      <c r="R145" t="str">
        <f>IF($F145="New","",_xlfn.IFNA(VLOOKUP($G145&amp;$H145&amp;$I145&amp;$J145&amp;$K145,'[1]NRCAN 2016'!$J$42:$V$72,HLOOKUP($E145,'[1]NRCAN 2016'!$M$40:$V$41,2,FALSE),FALSE),0))</f>
        <v/>
      </c>
    </row>
    <row r="146" spans="1:18" x14ac:dyDescent="0.25">
      <c r="A146" t="str">
        <f t="shared" si="4"/>
        <v>COMBDGEDSNewWH______STDELC</v>
      </c>
      <c r="B146" t="str">
        <f t="shared" si="5"/>
        <v>COMBDGEDSNewWH</v>
      </c>
      <c r="C146" t="s">
        <v>2615</v>
      </c>
      <c r="D146" t="s">
        <v>2608</v>
      </c>
      <c r="E146" t="s">
        <v>2646</v>
      </c>
      <c r="F146" t="s">
        <v>2643</v>
      </c>
      <c r="G146" t="s">
        <v>2641</v>
      </c>
      <c r="H146" t="s">
        <v>2619</v>
      </c>
      <c r="I146" t="s">
        <v>2619</v>
      </c>
      <c r="J146" t="s">
        <v>2620</v>
      </c>
      <c r="K146" t="s">
        <v>2621</v>
      </c>
      <c r="L146" t="str">
        <f>IF($F146="New","",_xlfn.IFNA(VLOOKUP($G146&amp;$H146&amp;$I146&amp;$J146&amp;$K146,'[1]NRCAN 2016'!$J$42:$V$72,HLOOKUP($E146,'[1]NRCAN 2016'!$M$40:$V$41,2,FALSE),FALSE),0))</f>
        <v/>
      </c>
      <c r="M146" t="str">
        <f>IF($F146="New","",_xlfn.IFNA(VLOOKUP($G146&amp;$H146&amp;$I146&amp;$J146&amp;$K146,'[1]NRCAN 2016'!$J$42:$V$72,HLOOKUP($E146,'[1]NRCAN 2016'!$M$40:$V$41,2,FALSE),FALSE),0))</f>
        <v/>
      </c>
      <c r="N146" t="str">
        <f>IF($F146="New","",_xlfn.IFNA(VLOOKUP($G146&amp;$H146&amp;$I146&amp;$J146&amp;$K146,'[1]NRCAN 2016'!$J$42:$V$72,HLOOKUP($E146,'[1]NRCAN 2016'!$M$40:$V$41,2,FALSE),FALSE),0))</f>
        <v/>
      </c>
      <c r="O146" t="str">
        <f>IF($F146="New","",_xlfn.IFNA(VLOOKUP($G146&amp;$H146&amp;$I146&amp;$J146&amp;$K146,'[1]NRCAN 2016'!$J$42:$V$72,HLOOKUP($E146,'[1]NRCAN 2016'!$M$40:$V$41,2,FALSE),FALSE),0))</f>
        <v/>
      </c>
      <c r="P146" t="str">
        <f>IF($F146="New","",_xlfn.IFNA(VLOOKUP($G146&amp;$H146&amp;$I146&amp;$J146&amp;$K146,'[1]NRCAN 2016'!$J$42:$V$72,HLOOKUP($E146,'[1]NRCAN 2016'!$M$40:$V$41,2,FALSE),FALSE),0))</f>
        <v/>
      </c>
      <c r="Q146" t="str">
        <f>IF($F146="New","",_xlfn.IFNA(VLOOKUP($G146&amp;$H146&amp;$I146&amp;$J146&amp;$K146,'[1]NRCAN 2016'!$J$42:$V$72,HLOOKUP($E146,'[1]NRCAN 2016'!$M$40:$V$41,2,FALSE),FALSE),0))</f>
        <v/>
      </c>
      <c r="R146" t="str">
        <f>IF($F146="New","",_xlfn.IFNA(VLOOKUP($G146&amp;$H146&amp;$I146&amp;$J146&amp;$K146,'[1]NRCAN 2016'!$J$42:$V$72,HLOOKUP($E146,'[1]NRCAN 2016'!$M$40:$V$41,2,FALSE),FALSE),0))</f>
        <v/>
      </c>
    </row>
    <row r="147" spans="1:18" x14ac:dyDescent="0.25">
      <c r="A147" t="str">
        <f t="shared" si="4"/>
        <v>COMBDGEDSNewWH______STDHFO</v>
      </c>
      <c r="B147" t="str">
        <f t="shared" si="5"/>
        <v>COMBDGEDSNewWH</v>
      </c>
      <c r="C147" t="s">
        <v>2615</v>
      </c>
      <c r="D147" t="s">
        <v>2608</v>
      </c>
      <c r="E147" t="s">
        <v>2646</v>
      </c>
      <c r="F147" t="s">
        <v>2643</v>
      </c>
      <c r="G147" t="s">
        <v>2641</v>
      </c>
      <c r="H147" t="s">
        <v>2619</v>
      </c>
      <c r="I147" t="s">
        <v>2619</v>
      </c>
      <c r="J147" t="s">
        <v>2620</v>
      </c>
      <c r="K147" t="s">
        <v>2637</v>
      </c>
      <c r="L147" t="str">
        <f>IF($F147="New","",_xlfn.IFNA(VLOOKUP($G147&amp;$H147&amp;$I147&amp;$J147&amp;$K147,'[1]NRCAN 2016'!$J$42:$V$72,HLOOKUP($E147,'[1]NRCAN 2016'!$M$40:$V$41,2,FALSE),FALSE),0))</f>
        <v/>
      </c>
      <c r="M147" t="str">
        <f>IF($F147="New","",_xlfn.IFNA(VLOOKUP($G147&amp;$H147&amp;$I147&amp;$J147&amp;$K147,'[1]NRCAN 2016'!$J$42:$V$72,HLOOKUP($E147,'[1]NRCAN 2016'!$M$40:$V$41,2,FALSE),FALSE),0))</f>
        <v/>
      </c>
      <c r="N147" t="str">
        <f>IF($F147="New","",_xlfn.IFNA(VLOOKUP($G147&amp;$H147&amp;$I147&amp;$J147&amp;$K147,'[1]NRCAN 2016'!$J$42:$V$72,HLOOKUP($E147,'[1]NRCAN 2016'!$M$40:$V$41,2,FALSE),FALSE),0))</f>
        <v/>
      </c>
      <c r="O147" t="str">
        <f>IF($F147="New","",_xlfn.IFNA(VLOOKUP($G147&amp;$H147&amp;$I147&amp;$J147&amp;$K147,'[1]NRCAN 2016'!$J$42:$V$72,HLOOKUP($E147,'[1]NRCAN 2016'!$M$40:$V$41,2,FALSE),FALSE),0))</f>
        <v/>
      </c>
      <c r="P147" t="str">
        <f>IF($F147="New","",_xlfn.IFNA(VLOOKUP($G147&amp;$H147&amp;$I147&amp;$J147&amp;$K147,'[1]NRCAN 2016'!$J$42:$V$72,HLOOKUP($E147,'[1]NRCAN 2016'!$M$40:$V$41,2,FALSE),FALSE),0))</f>
        <v/>
      </c>
      <c r="Q147" t="str">
        <f>IF($F147="New","",_xlfn.IFNA(VLOOKUP($G147&amp;$H147&amp;$I147&amp;$J147&amp;$K147,'[1]NRCAN 2016'!$J$42:$V$72,HLOOKUP($E147,'[1]NRCAN 2016'!$M$40:$V$41,2,FALSE),FALSE),0))</f>
        <v/>
      </c>
      <c r="R147" t="str">
        <f>IF($F147="New","",_xlfn.IFNA(VLOOKUP($G147&amp;$H147&amp;$I147&amp;$J147&amp;$K147,'[1]NRCAN 2016'!$J$42:$V$72,HLOOKUP($E147,'[1]NRCAN 2016'!$M$40:$V$41,2,FALSE),FALSE),0))</f>
        <v/>
      </c>
    </row>
    <row r="148" spans="1:18" x14ac:dyDescent="0.25">
      <c r="A148" t="str">
        <f t="shared" si="4"/>
        <v>COMBDGEDSNewWH______STDKER</v>
      </c>
      <c r="B148" t="str">
        <f t="shared" si="5"/>
        <v>COMBDGEDSNewWH</v>
      </c>
      <c r="C148" t="s">
        <v>2615</v>
      </c>
      <c r="D148" t="s">
        <v>2608</v>
      </c>
      <c r="E148" t="s">
        <v>2646</v>
      </c>
      <c r="F148" t="s">
        <v>2643</v>
      </c>
      <c r="G148" t="s">
        <v>2641</v>
      </c>
      <c r="H148" t="s">
        <v>2619</v>
      </c>
      <c r="I148" t="s">
        <v>2619</v>
      </c>
      <c r="J148" t="s">
        <v>2620</v>
      </c>
      <c r="K148" t="s">
        <v>2638</v>
      </c>
      <c r="L148" t="str">
        <f>IF($F148="New","",_xlfn.IFNA(VLOOKUP($G148&amp;$H148&amp;$I148&amp;$J148&amp;$K148,'[1]NRCAN 2016'!$J$42:$V$72,HLOOKUP($E148,'[1]NRCAN 2016'!$M$40:$V$41,2,FALSE),FALSE),0))</f>
        <v/>
      </c>
      <c r="M148" t="str">
        <f>IF($F148="New","",_xlfn.IFNA(VLOOKUP($G148&amp;$H148&amp;$I148&amp;$J148&amp;$K148,'[1]NRCAN 2016'!$J$42:$V$72,HLOOKUP($E148,'[1]NRCAN 2016'!$M$40:$V$41,2,FALSE),FALSE),0))</f>
        <v/>
      </c>
      <c r="N148" t="str">
        <f>IF($F148="New","",_xlfn.IFNA(VLOOKUP($G148&amp;$H148&amp;$I148&amp;$J148&amp;$K148,'[1]NRCAN 2016'!$J$42:$V$72,HLOOKUP($E148,'[1]NRCAN 2016'!$M$40:$V$41,2,FALSE),FALSE),0))</f>
        <v/>
      </c>
      <c r="O148" t="str">
        <f>IF($F148="New","",_xlfn.IFNA(VLOOKUP($G148&amp;$H148&amp;$I148&amp;$J148&amp;$K148,'[1]NRCAN 2016'!$J$42:$V$72,HLOOKUP($E148,'[1]NRCAN 2016'!$M$40:$V$41,2,FALSE),FALSE),0))</f>
        <v/>
      </c>
      <c r="P148" t="str">
        <f>IF($F148="New","",_xlfn.IFNA(VLOOKUP($G148&amp;$H148&amp;$I148&amp;$J148&amp;$K148,'[1]NRCAN 2016'!$J$42:$V$72,HLOOKUP($E148,'[1]NRCAN 2016'!$M$40:$V$41,2,FALSE),FALSE),0))</f>
        <v/>
      </c>
      <c r="Q148" t="str">
        <f>IF($F148="New","",_xlfn.IFNA(VLOOKUP($G148&amp;$H148&amp;$I148&amp;$J148&amp;$K148,'[1]NRCAN 2016'!$J$42:$V$72,HLOOKUP($E148,'[1]NRCAN 2016'!$M$40:$V$41,2,FALSE),FALSE),0))</f>
        <v/>
      </c>
      <c r="R148" t="str">
        <f>IF($F148="New","",_xlfn.IFNA(VLOOKUP($G148&amp;$H148&amp;$I148&amp;$J148&amp;$K148,'[1]NRCAN 2016'!$J$42:$V$72,HLOOKUP($E148,'[1]NRCAN 2016'!$M$40:$V$41,2,FALSE),FALSE),0))</f>
        <v/>
      </c>
    </row>
    <row r="149" spans="1:18" x14ac:dyDescent="0.25">
      <c r="A149" t="str">
        <f t="shared" si="4"/>
        <v>COMBDGEDSNewWH______STDLFO</v>
      </c>
      <c r="B149" t="str">
        <f t="shared" si="5"/>
        <v>COMBDGEDSNewWH</v>
      </c>
      <c r="C149" t="s">
        <v>2615</v>
      </c>
      <c r="D149" t="s">
        <v>2608</v>
      </c>
      <c r="E149" t="s">
        <v>2646</v>
      </c>
      <c r="F149" t="s">
        <v>2643</v>
      </c>
      <c r="G149" t="s">
        <v>2641</v>
      </c>
      <c r="H149" t="s">
        <v>2619</v>
      </c>
      <c r="I149" t="s">
        <v>2619</v>
      </c>
      <c r="J149" t="s">
        <v>2620</v>
      </c>
      <c r="K149" t="s">
        <v>2639</v>
      </c>
      <c r="L149" t="str">
        <f>IF($F149="New","",_xlfn.IFNA(VLOOKUP($G149&amp;$H149&amp;$I149&amp;$J149&amp;$K149,'[1]NRCAN 2016'!$J$42:$V$72,HLOOKUP($E149,'[1]NRCAN 2016'!$M$40:$V$41,2,FALSE),FALSE),0))</f>
        <v/>
      </c>
      <c r="M149" t="str">
        <f>IF($F149="New","",_xlfn.IFNA(VLOOKUP($G149&amp;$H149&amp;$I149&amp;$J149&amp;$K149,'[1]NRCAN 2016'!$J$42:$V$72,HLOOKUP($E149,'[1]NRCAN 2016'!$M$40:$V$41,2,FALSE),FALSE),0))</f>
        <v/>
      </c>
      <c r="N149" t="str">
        <f>IF($F149="New","",_xlfn.IFNA(VLOOKUP($G149&amp;$H149&amp;$I149&amp;$J149&amp;$K149,'[1]NRCAN 2016'!$J$42:$V$72,HLOOKUP($E149,'[1]NRCAN 2016'!$M$40:$V$41,2,FALSE),FALSE),0))</f>
        <v/>
      </c>
      <c r="O149" t="str">
        <f>IF($F149="New","",_xlfn.IFNA(VLOOKUP($G149&amp;$H149&amp;$I149&amp;$J149&amp;$K149,'[1]NRCAN 2016'!$J$42:$V$72,HLOOKUP($E149,'[1]NRCAN 2016'!$M$40:$V$41,2,FALSE),FALSE),0))</f>
        <v/>
      </c>
      <c r="P149" t="str">
        <f>IF($F149="New","",_xlfn.IFNA(VLOOKUP($G149&amp;$H149&amp;$I149&amp;$J149&amp;$K149,'[1]NRCAN 2016'!$J$42:$V$72,HLOOKUP($E149,'[1]NRCAN 2016'!$M$40:$V$41,2,FALSE),FALSE),0))</f>
        <v/>
      </c>
      <c r="Q149" t="str">
        <f>IF($F149="New","",_xlfn.IFNA(VLOOKUP($G149&amp;$H149&amp;$I149&amp;$J149&amp;$K149,'[1]NRCAN 2016'!$J$42:$V$72,HLOOKUP($E149,'[1]NRCAN 2016'!$M$40:$V$41,2,FALSE),FALSE),0))</f>
        <v/>
      </c>
      <c r="R149" t="str">
        <f>IF($F149="New","",_xlfn.IFNA(VLOOKUP($G149&amp;$H149&amp;$I149&amp;$J149&amp;$K149,'[1]NRCAN 2016'!$J$42:$V$72,HLOOKUP($E149,'[1]NRCAN 2016'!$M$40:$V$41,2,FALSE),FALSE),0))</f>
        <v/>
      </c>
    </row>
    <row r="150" spans="1:18" x14ac:dyDescent="0.25">
      <c r="A150" t="str">
        <f t="shared" si="4"/>
        <v>COMBDGEDSNewWH______STDNGA</v>
      </c>
      <c r="B150" t="str">
        <f t="shared" si="5"/>
        <v>COMBDGEDSNewWH</v>
      </c>
      <c r="C150" t="s">
        <v>2615</v>
      </c>
      <c r="D150" t="s">
        <v>2608</v>
      </c>
      <c r="E150" t="s">
        <v>2646</v>
      </c>
      <c r="F150" t="s">
        <v>2643</v>
      </c>
      <c r="G150" t="s">
        <v>2641</v>
      </c>
      <c r="H150" t="s">
        <v>2619</v>
      </c>
      <c r="I150" t="s">
        <v>2619</v>
      </c>
      <c r="J150" t="s">
        <v>2620</v>
      </c>
      <c r="K150" t="s">
        <v>2623</v>
      </c>
      <c r="L150" t="str">
        <f>IF($F150="New","",_xlfn.IFNA(VLOOKUP($G150&amp;$H150&amp;$I150&amp;$J150&amp;$K150,'[1]NRCAN 2016'!$J$42:$V$72,HLOOKUP($E150,'[1]NRCAN 2016'!$M$40:$V$41,2,FALSE),FALSE),0))</f>
        <v/>
      </c>
      <c r="M150" t="str">
        <f>IF($F150="New","",_xlfn.IFNA(VLOOKUP($G150&amp;$H150&amp;$I150&amp;$J150&amp;$K150,'[1]NRCAN 2016'!$J$42:$V$72,HLOOKUP($E150,'[1]NRCAN 2016'!$M$40:$V$41,2,FALSE),FALSE),0))</f>
        <v/>
      </c>
      <c r="N150" t="str">
        <f>IF($F150="New","",_xlfn.IFNA(VLOOKUP($G150&amp;$H150&amp;$I150&amp;$J150&amp;$K150,'[1]NRCAN 2016'!$J$42:$V$72,HLOOKUP($E150,'[1]NRCAN 2016'!$M$40:$V$41,2,FALSE),FALSE),0))</f>
        <v/>
      </c>
      <c r="O150" t="str">
        <f>IF($F150="New","",_xlfn.IFNA(VLOOKUP($G150&amp;$H150&amp;$I150&amp;$J150&amp;$K150,'[1]NRCAN 2016'!$J$42:$V$72,HLOOKUP($E150,'[1]NRCAN 2016'!$M$40:$V$41,2,FALSE),FALSE),0))</f>
        <v/>
      </c>
      <c r="P150" t="str">
        <f>IF($F150="New","",_xlfn.IFNA(VLOOKUP($G150&amp;$H150&amp;$I150&amp;$J150&amp;$K150,'[1]NRCAN 2016'!$J$42:$V$72,HLOOKUP($E150,'[1]NRCAN 2016'!$M$40:$V$41,2,FALSE),FALSE),0))</f>
        <v/>
      </c>
      <c r="Q150" t="str">
        <f>IF($F150="New","",_xlfn.IFNA(VLOOKUP($G150&amp;$H150&amp;$I150&amp;$J150&amp;$K150,'[1]NRCAN 2016'!$J$42:$V$72,HLOOKUP($E150,'[1]NRCAN 2016'!$M$40:$V$41,2,FALSE),FALSE),0))</f>
        <v/>
      </c>
      <c r="R150" t="str">
        <f>IF($F150="New","",_xlfn.IFNA(VLOOKUP($G150&amp;$H150&amp;$I150&amp;$J150&amp;$K150,'[1]NRCAN 2016'!$J$42:$V$72,HLOOKUP($E150,'[1]NRCAN 2016'!$M$40:$V$41,2,FALSE),FALSE),0))</f>
        <v/>
      </c>
    </row>
    <row r="151" spans="1:18" x14ac:dyDescent="0.25">
      <c r="A151" t="str">
        <f t="shared" si="4"/>
        <v>COMBDGEDSNewWH______STDPRO</v>
      </c>
      <c r="B151" t="str">
        <f t="shared" si="5"/>
        <v>COMBDGEDSNewWH</v>
      </c>
      <c r="C151" t="s">
        <v>2615</v>
      </c>
      <c r="D151" t="s">
        <v>2608</v>
      </c>
      <c r="E151" t="s">
        <v>2646</v>
      </c>
      <c r="F151" t="s">
        <v>2643</v>
      </c>
      <c r="G151" t="s">
        <v>2641</v>
      </c>
      <c r="H151" t="s">
        <v>2619</v>
      </c>
      <c r="I151" t="s">
        <v>2619</v>
      </c>
      <c r="J151" t="s">
        <v>2620</v>
      </c>
      <c r="K151" t="s">
        <v>2624</v>
      </c>
      <c r="L151" t="str">
        <f>IF($F151="New","",_xlfn.IFNA(VLOOKUP($G151&amp;$H151&amp;$I151&amp;$J151&amp;$K151,'[1]NRCAN 2016'!$J$42:$V$72,HLOOKUP($E151,'[1]NRCAN 2016'!$M$40:$V$41,2,FALSE),FALSE),0))</f>
        <v/>
      </c>
      <c r="M151" t="str">
        <f>IF($F151="New","",_xlfn.IFNA(VLOOKUP($G151&amp;$H151&amp;$I151&amp;$J151&amp;$K151,'[1]NRCAN 2016'!$J$42:$V$72,HLOOKUP($E151,'[1]NRCAN 2016'!$M$40:$V$41,2,FALSE),FALSE),0))</f>
        <v/>
      </c>
      <c r="N151" t="str">
        <f>IF($F151="New","",_xlfn.IFNA(VLOOKUP($G151&amp;$H151&amp;$I151&amp;$J151&amp;$K151,'[1]NRCAN 2016'!$J$42:$V$72,HLOOKUP($E151,'[1]NRCAN 2016'!$M$40:$V$41,2,FALSE),FALSE),0))</f>
        <v/>
      </c>
      <c r="O151" t="str">
        <f>IF($F151="New","",_xlfn.IFNA(VLOOKUP($G151&amp;$H151&amp;$I151&amp;$J151&amp;$K151,'[1]NRCAN 2016'!$J$42:$V$72,HLOOKUP($E151,'[1]NRCAN 2016'!$M$40:$V$41,2,FALSE),FALSE),0))</f>
        <v/>
      </c>
      <c r="P151" t="str">
        <f>IF($F151="New","",_xlfn.IFNA(VLOOKUP($G151&amp;$H151&amp;$I151&amp;$J151&amp;$K151,'[1]NRCAN 2016'!$J$42:$V$72,HLOOKUP($E151,'[1]NRCAN 2016'!$M$40:$V$41,2,FALSE),FALSE),0))</f>
        <v/>
      </c>
      <c r="Q151" t="str">
        <f>IF($F151="New","",_xlfn.IFNA(VLOOKUP($G151&amp;$H151&amp;$I151&amp;$J151&amp;$K151,'[1]NRCAN 2016'!$J$42:$V$72,HLOOKUP($E151,'[1]NRCAN 2016'!$M$40:$V$41,2,FALSE),FALSE),0))</f>
        <v/>
      </c>
      <c r="R151" t="str">
        <f>IF($F151="New","",_xlfn.IFNA(VLOOKUP($G151&amp;$H151&amp;$I151&amp;$J151&amp;$K151,'[1]NRCAN 2016'!$J$42:$V$72,HLOOKUP($E151,'[1]NRCAN 2016'!$M$40:$V$41,2,FALSE),FALSE),0))</f>
        <v/>
      </c>
    </row>
    <row r="152" spans="1:18" x14ac:dyDescent="0.25">
      <c r="A152" t="str">
        <f t="shared" si="4"/>
        <v>COMBDGEDSOldAE______STDELC</v>
      </c>
      <c r="B152" t="str">
        <f t="shared" si="5"/>
        <v>COMBDGEDSOldAE</v>
      </c>
      <c r="C152" t="s">
        <v>2615</v>
      </c>
      <c r="D152" t="s">
        <v>2608</v>
      </c>
      <c r="E152" t="s">
        <v>2646</v>
      </c>
      <c r="F152" t="s">
        <v>2617</v>
      </c>
      <c r="G152" t="s">
        <v>2622</v>
      </c>
      <c r="H152" t="s">
        <v>2619</v>
      </c>
      <c r="I152" t="s">
        <v>2619</v>
      </c>
      <c r="J152" t="s">
        <v>2620</v>
      </c>
      <c r="K152" t="s">
        <v>2621</v>
      </c>
      <c r="L152">
        <f>IF($F152="New","",_xlfn.IFNA(VLOOKUP($G152&amp;$H152&amp;$I152&amp;$J152&amp;$K152,'[1]NRCAN 2016'!$J$42:$V$72,HLOOKUP($E152,'[1]NRCAN 2016'!$M$40:$V$41,2,FALSE),FALSE),0))</f>
        <v>0.96517467629222709</v>
      </c>
      <c r="M152">
        <f>IF($F152="New","",_xlfn.IFNA(VLOOKUP($G152&amp;$H152&amp;$I152&amp;$J152&amp;$K152,'[1]NRCAN 2016'!$J$42:$V$72,HLOOKUP($E152,'[1]NRCAN 2016'!$M$40:$V$41,2,FALSE),FALSE),0))</f>
        <v>0.96517467629222709</v>
      </c>
      <c r="N152">
        <f>IF($F152="New","",_xlfn.IFNA(VLOOKUP($G152&amp;$H152&amp;$I152&amp;$J152&amp;$K152,'[1]NRCAN 2016'!$J$42:$V$72,HLOOKUP($E152,'[1]NRCAN 2016'!$M$40:$V$41,2,FALSE),FALSE),0))</f>
        <v>0.96517467629222709</v>
      </c>
      <c r="O152">
        <f>IF($F152="New","",_xlfn.IFNA(VLOOKUP($G152&amp;$H152&amp;$I152&amp;$J152&amp;$K152,'[1]NRCAN 2016'!$J$42:$V$72,HLOOKUP($E152,'[1]NRCAN 2016'!$M$40:$V$41,2,FALSE),FALSE),0))</f>
        <v>0.96517467629222709</v>
      </c>
      <c r="P152">
        <f>IF($F152="New","",_xlfn.IFNA(VLOOKUP($G152&amp;$H152&amp;$I152&amp;$J152&amp;$K152,'[1]NRCAN 2016'!$J$42:$V$72,HLOOKUP($E152,'[1]NRCAN 2016'!$M$40:$V$41,2,FALSE),FALSE),0))</f>
        <v>0.96517467629222709</v>
      </c>
      <c r="Q152">
        <f>IF($F152="New","",_xlfn.IFNA(VLOOKUP($G152&amp;$H152&amp;$I152&amp;$J152&amp;$K152,'[1]NRCAN 2016'!$J$42:$V$72,HLOOKUP($E152,'[1]NRCAN 2016'!$M$40:$V$41,2,FALSE),FALSE),0))</f>
        <v>0.96517467629222709</v>
      </c>
      <c r="R152">
        <f>IF($F152="New","",_xlfn.IFNA(VLOOKUP($G152&amp;$H152&amp;$I152&amp;$J152&amp;$K152,'[1]NRCAN 2016'!$J$42:$V$72,HLOOKUP($E152,'[1]NRCAN 2016'!$M$40:$V$41,2,FALSE),FALSE),0))</f>
        <v>0.96517467629222709</v>
      </c>
    </row>
    <row r="153" spans="1:18" x14ac:dyDescent="0.25">
      <c r="A153" t="str">
        <f t="shared" si="4"/>
        <v>COMBDGEDSOldAE______STDNGA</v>
      </c>
      <c r="B153" t="str">
        <f t="shared" si="5"/>
        <v>COMBDGEDSOldAE</v>
      </c>
      <c r="C153" t="s">
        <v>2615</v>
      </c>
      <c r="D153" t="s">
        <v>2608</v>
      </c>
      <c r="E153" t="s">
        <v>2646</v>
      </c>
      <c r="F153" t="s">
        <v>2617</v>
      </c>
      <c r="G153" t="s">
        <v>2622</v>
      </c>
      <c r="H153" t="s">
        <v>2619</v>
      </c>
      <c r="I153" t="s">
        <v>2619</v>
      </c>
      <c r="J153" t="s">
        <v>2620</v>
      </c>
      <c r="K153" t="s">
        <v>2623</v>
      </c>
      <c r="L153">
        <f>IF($F153="New","",_xlfn.IFNA(VLOOKUP($G153&amp;$H153&amp;$I153&amp;$J153&amp;$K153,'[1]NRCAN 2016'!$J$42:$V$72,HLOOKUP($E153,'[1]NRCAN 2016'!$M$40:$V$41,2,FALSE),FALSE),0))</f>
        <v>1.9957616359181262E-2</v>
      </c>
      <c r="M153">
        <f>IF($F153="New","",_xlfn.IFNA(VLOOKUP($G153&amp;$H153&amp;$I153&amp;$J153&amp;$K153,'[1]NRCAN 2016'!$J$42:$V$72,HLOOKUP($E153,'[1]NRCAN 2016'!$M$40:$V$41,2,FALSE),FALSE),0))</f>
        <v>1.9957616359181262E-2</v>
      </c>
      <c r="N153">
        <f>IF($F153="New","",_xlfn.IFNA(VLOOKUP($G153&amp;$H153&amp;$I153&amp;$J153&amp;$K153,'[1]NRCAN 2016'!$J$42:$V$72,HLOOKUP($E153,'[1]NRCAN 2016'!$M$40:$V$41,2,FALSE),FALSE),0))</f>
        <v>1.9957616359181262E-2</v>
      </c>
      <c r="O153">
        <f>IF($F153="New","",_xlfn.IFNA(VLOOKUP($G153&amp;$H153&amp;$I153&amp;$J153&amp;$K153,'[1]NRCAN 2016'!$J$42:$V$72,HLOOKUP($E153,'[1]NRCAN 2016'!$M$40:$V$41,2,FALSE),FALSE),0))</f>
        <v>1.9957616359181262E-2</v>
      </c>
      <c r="P153">
        <f>IF($F153="New","",_xlfn.IFNA(VLOOKUP($G153&amp;$H153&amp;$I153&amp;$J153&amp;$K153,'[1]NRCAN 2016'!$J$42:$V$72,HLOOKUP($E153,'[1]NRCAN 2016'!$M$40:$V$41,2,FALSE),FALSE),0))</f>
        <v>1.9957616359181262E-2</v>
      </c>
      <c r="Q153">
        <f>IF($F153="New","",_xlfn.IFNA(VLOOKUP($G153&amp;$H153&amp;$I153&amp;$J153&amp;$K153,'[1]NRCAN 2016'!$J$42:$V$72,HLOOKUP($E153,'[1]NRCAN 2016'!$M$40:$V$41,2,FALSE),FALSE),0))</f>
        <v>1.9957616359181262E-2</v>
      </c>
      <c r="R153">
        <f>IF($F153="New","",_xlfn.IFNA(VLOOKUP($G153&amp;$H153&amp;$I153&amp;$J153&amp;$K153,'[1]NRCAN 2016'!$J$42:$V$72,HLOOKUP($E153,'[1]NRCAN 2016'!$M$40:$V$41,2,FALSE),FALSE),0))</f>
        <v>1.9957616359181262E-2</v>
      </c>
    </row>
    <row r="154" spans="1:18" x14ac:dyDescent="0.25">
      <c r="A154" t="str">
        <f t="shared" si="4"/>
        <v>COMBDGEDSOldAE______STDPRO</v>
      </c>
      <c r="B154" t="str">
        <f t="shared" si="5"/>
        <v>COMBDGEDSOldAE</v>
      </c>
      <c r="C154" t="s">
        <v>2615</v>
      </c>
      <c r="D154" t="s">
        <v>2608</v>
      </c>
      <c r="E154" t="s">
        <v>2646</v>
      </c>
      <c r="F154" t="s">
        <v>2617</v>
      </c>
      <c r="G154" t="s">
        <v>2622</v>
      </c>
      <c r="H154" t="s">
        <v>2619</v>
      </c>
      <c r="I154" t="s">
        <v>2619</v>
      </c>
      <c r="J154" t="s">
        <v>2620</v>
      </c>
      <c r="K154" t="s">
        <v>2624</v>
      </c>
      <c r="L154">
        <f>IF($F154="New","",_xlfn.IFNA(VLOOKUP($G154&amp;$H154&amp;$I154&amp;$J154&amp;$K154,'[1]NRCAN 2016'!$J$42:$V$72,HLOOKUP($E154,'[1]NRCAN 2016'!$M$40:$V$41,2,FALSE),FALSE),0))</f>
        <v>1.4867707348591665E-2</v>
      </c>
      <c r="M154">
        <f>IF($F154="New","",_xlfn.IFNA(VLOOKUP($G154&amp;$H154&amp;$I154&amp;$J154&amp;$K154,'[1]NRCAN 2016'!$J$42:$V$72,HLOOKUP($E154,'[1]NRCAN 2016'!$M$40:$V$41,2,FALSE),FALSE),0))</f>
        <v>1.4867707348591665E-2</v>
      </c>
      <c r="N154">
        <f>IF($F154="New","",_xlfn.IFNA(VLOOKUP($G154&amp;$H154&amp;$I154&amp;$J154&amp;$K154,'[1]NRCAN 2016'!$J$42:$V$72,HLOOKUP($E154,'[1]NRCAN 2016'!$M$40:$V$41,2,FALSE),FALSE),0))</f>
        <v>1.4867707348591665E-2</v>
      </c>
      <c r="O154">
        <f>IF($F154="New","",_xlfn.IFNA(VLOOKUP($G154&amp;$H154&amp;$I154&amp;$J154&amp;$K154,'[1]NRCAN 2016'!$J$42:$V$72,HLOOKUP($E154,'[1]NRCAN 2016'!$M$40:$V$41,2,FALSE),FALSE),0))</f>
        <v>1.4867707348591665E-2</v>
      </c>
      <c r="P154">
        <f>IF($F154="New","",_xlfn.IFNA(VLOOKUP($G154&amp;$H154&amp;$I154&amp;$J154&amp;$K154,'[1]NRCAN 2016'!$J$42:$V$72,HLOOKUP($E154,'[1]NRCAN 2016'!$M$40:$V$41,2,FALSE),FALSE),0))</f>
        <v>1.4867707348591665E-2</v>
      </c>
      <c r="Q154">
        <f>IF($F154="New","",_xlfn.IFNA(VLOOKUP($G154&amp;$H154&amp;$I154&amp;$J154&amp;$K154,'[1]NRCAN 2016'!$J$42:$V$72,HLOOKUP($E154,'[1]NRCAN 2016'!$M$40:$V$41,2,FALSE),FALSE),0))</f>
        <v>1.4867707348591665E-2</v>
      </c>
      <c r="R154">
        <f>IF($F154="New","",_xlfn.IFNA(VLOOKUP($G154&amp;$H154&amp;$I154&amp;$J154&amp;$K154,'[1]NRCAN 2016'!$J$42:$V$72,HLOOKUP($E154,'[1]NRCAN 2016'!$M$40:$V$41,2,FALSE),FALSE),0))</f>
        <v>1.4867707348591665E-2</v>
      </c>
    </row>
    <row r="155" spans="1:18" x14ac:dyDescent="0.25">
      <c r="A155" t="str">
        <f t="shared" si="4"/>
        <v>COMBDGEDSOldAM______STDELC</v>
      </c>
      <c r="B155" t="str">
        <f t="shared" si="5"/>
        <v>COMBDGEDSOldAM</v>
      </c>
      <c r="C155" t="s">
        <v>2615</v>
      </c>
      <c r="D155" t="s">
        <v>2608</v>
      </c>
      <c r="E155" t="s">
        <v>2646</v>
      </c>
      <c r="F155" t="s">
        <v>2617</v>
      </c>
      <c r="G155" t="s">
        <v>2618</v>
      </c>
      <c r="H155" t="s">
        <v>2619</v>
      </c>
      <c r="I155" t="s">
        <v>2619</v>
      </c>
      <c r="J155" t="s">
        <v>2620</v>
      </c>
      <c r="K155" t="s">
        <v>2621</v>
      </c>
      <c r="L155">
        <f>IF($F155="New","",_xlfn.IFNA(VLOOKUP($G155&amp;$H155&amp;$I155&amp;$J155&amp;$K155,'[1]NRCAN 2016'!$J$42:$V$72,HLOOKUP($E155,'[1]NRCAN 2016'!$M$40:$V$41,2,FALSE),FALSE),0))</f>
        <v>1</v>
      </c>
      <c r="M155">
        <f>IF($F155="New","",_xlfn.IFNA(VLOOKUP($G155&amp;$H155&amp;$I155&amp;$J155&amp;$K155,'[1]NRCAN 2016'!$J$42:$V$72,HLOOKUP($E155,'[1]NRCAN 2016'!$M$40:$V$41,2,FALSE),FALSE),0))</f>
        <v>1</v>
      </c>
      <c r="N155">
        <f>IF($F155="New","",_xlfn.IFNA(VLOOKUP($G155&amp;$H155&amp;$I155&amp;$J155&amp;$K155,'[1]NRCAN 2016'!$J$42:$V$72,HLOOKUP($E155,'[1]NRCAN 2016'!$M$40:$V$41,2,FALSE),FALSE),0))</f>
        <v>1</v>
      </c>
      <c r="O155">
        <f>IF($F155="New","",_xlfn.IFNA(VLOOKUP($G155&amp;$H155&amp;$I155&amp;$J155&amp;$K155,'[1]NRCAN 2016'!$J$42:$V$72,HLOOKUP($E155,'[1]NRCAN 2016'!$M$40:$V$41,2,FALSE),FALSE),0))</f>
        <v>1</v>
      </c>
      <c r="P155">
        <f>IF($F155="New","",_xlfn.IFNA(VLOOKUP($G155&amp;$H155&amp;$I155&amp;$J155&amp;$K155,'[1]NRCAN 2016'!$J$42:$V$72,HLOOKUP($E155,'[1]NRCAN 2016'!$M$40:$V$41,2,FALSE),FALSE),0))</f>
        <v>1</v>
      </c>
      <c r="Q155">
        <f>IF($F155="New","",_xlfn.IFNA(VLOOKUP($G155&amp;$H155&amp;$I155&amp;$J155&amp;$K155,'[1]NRCAN 2016'!$J$42:$V$72,HLOOKUP($E155,'[1]NRCAN 2016'!$M$40:$V$41,2,FALSE),FALSE),0))</f>
        <v>1</v>
      </c>
      <c r="R155">
        <f>IF($F155="New","",_xlfn.IFNA(VLOOKUP($G155&amp;$H155&amp;$I155&amp;$J155&amp;$K155,'[1]NRCAN 2016'!$J$42:$V$72,HLOOKUP($E155,'[1]NRCAN 2016'!$M$40:$V$41,2,FALSE),FALSE),0))</f>
        <v>1</v>
      </c>
    </row>
    <row r="156" spans="1:18" x14ac:dyDescent="0.25">
      <c r="A156" t="str">
        <f t="shared" si="4"/>
        <v>COMBDGEDSOldLIFLC___STDELC</v>
      </c>
      <c r="B156" t="str">
        <f t="shared" si="5"/>
        <v>COMBDGEDSOldLI</v>
      </c>
      <c r="C156" t="s">
        <v>2615</v>
      </c>
      <c r="D156" t="s">
        <v>2608</v>
      </c>
      <c r="E156" t="s">
        <v>2646</v>
      </c>
      <c r="F156" t="s">
        <v>2617</v>
      </c>
      <c r="G156" t="s">
        <v>2625</v>
      </c>
      <c r="H156" t="s">
        <v>2626</v>
      </c>
      <c r="I156" t="s">
        <v>2619</v>
      </c>
      <c r="J156" t="s">
        <v>2620</v>
      </c>
      <c r="K156" t="s">
        <v>2621</v>
      </c>
      <c r="L156">
        <f>IF($F156="New","",_xlfn.IFNA(VLOOKUP($G156&amp;$H156&amp;$I156&amp;$J156&amp;$K156,'[1]NRCAN 2016'!$J$42:$V$72,HLOOKUP($E156,'[1]NRCAN 2016'!$M$40:$V$41,2,FALSE),FALSE),0))</f>
        <v>5.7404593478355748E-2</v>
      </c>
      <c r="M156">
        <f>IF($F156="New","",_xlfn.IFNA(VLOOKUP($G156&amp;$H156&amp;$I156&amp;$J156&amp;$K156,'[1]NRCAN 2016'!$J$42:$V$72,HLOOKUP($E156,'[1]NRCAN 2016'!$M$40:$V$41,2,FALSE),FALSE),0))</f>
        <v>5.7404593478355748E-2</v>
      </c>
      <c r="N156">
        <f>IF($F156="New","",_xlfn.IFNA(VLOOKUP($G156&amp;$H156&amp;$I156&amp;$J156&amp;$K156,'[1]NRCAN 2016'!$J$42:$V$72,HLOOKUP($E156,'[1]NRCAN 2016'!$M$40:$V$41,2,FALSE),FALSE),0))</f>
        <v>5.7404593478355748E-2</v>
      </c>
      <c r="O156">
        <f>IF($F156="New","",_xlfn.IFNA(VLOOKUP($G156&amp;$H156&amp;$I156&amp;$J156&amp;$K156,'[1]NRCAN 2016'!$J$42:$V$72,HLOOKUP($E156,'[1]NRCAN 2016'!$M$40:$V$41,2,FALSE),FALSE),0))</f>
        <v>5.7404593478355748E-2</v>
      </c>
      <c r="P156">
        <f>IF($F156="New","",_xlfn.IFNA(VLOOKUP($G156&amp;$H156&amp;$I156&amp;$J156&amp;$K156,'[1]NRCAN 2016'!$J$42:$V$72,HLOOKUP($E156,'[1]NRCAN 2016'!$M$40:$V$41,2,FALSE),FALSE),0))</f>
        <v>5.7404593478355748E-2</v>
      </c>
      <c r="Q156">
        <f>IF($F156="New","",_xlfn.IFNA(VLOOKUP($G156&amp;$H156&amp;$I156&amp;$J156&amp;$K156,'[1]NRCAN 2016'!$J$42:$V$72,HLOOKUP($E156,'[1]NRCAN 2016'!$M$40:$V$41,2,FALSE),FALSE),0))</f>
        <v>5.7404593478355748E-2</v>
      </c>
      <c r="R156">
        <f>IF($F156="New","",_xlfn.IFNA(VLOOKUP($G156&amp;$H156&amp;$I156&amp;$J156&amp;$K156,'[1]NRCAN 2016'!$J$42:$V$72,HLOOKUP($E156,'[1]NRCAN 2016'!$M$40:$V$41,2,FALSE),FALSE),0))</f>
        <v>5.7404593478355748E-2</v>
      </c>
    </row>
    <row r="157" spans="1:18" x14ac:dyDescent="0.25">
      <c r="A157" t="str">
        <f t="shared" si="4"/>
        <v>COMBDGEDSOldLIFLU___STDELC</v>
      </c>
      <c r="B157" t="str">
        <f t="shared" si="5"/>
        <v>COMBDGEDSOldLI</v>
      </c>
      <c r="C157" t="s">
        <v>2615</v>
      </c>
      <c r="D157" t="s">
        <v>2608</v>
      </c>
      <c r="E157" t="s">
        <v>2646</v>
      </c>
      <c r="F157" t="s">
        <v>2617</v>
      </c>
      <c r="G157" t="s">
        <v>2625</v>
      </c>
      <c r="H157" t="s">
        <v>2627</v>
      </c>
      <c r="I157" t="s">
        <v>2619</v>
      </c>
      <c r="J157" t="s">
        <v>2620</v>
      </c>
      <c r="K157" t="s">
        <v>2621</v>
      </c>
      <c r="L157">
        <f>IF($F157="New","",_xlfn.IFNA(VLOOKUP($G157&amp;$H157&amp;$I157&amp;$J157&amp;$K157,'[1]NRCAN 2016'!$J$42:$V$72,HLOOKUP($E157,'[1]NRCAN 2016'!$M$40:$V$41,2,FALSE),FALSE),0))</f>
        <v>0.41991168524080263</v>
      </c>
      <c r="M157">
        <f>IF($F157="New","",_xlfn.IFNA(VLOOKUP($G157&amp;$H157&amp;$I157&amp;$J157&amp;$K157,'[1]NRCAN 2016'!$J$42:$V$72,HLOOKUP($E157,'[1]NRCAN 2016'!$M$40:$V$41,2,FALSE),FALSE),0))</f>
        <v>0.41991168524080263</v>
      </c>
      <c r="N157">
        <f>IF($F157="New","",_xlfn.IFNA(VLOOKUP($G157&amp;$H157&amp;$I157&amp;$J157&amp;$K157,'[1]NRCAN 2016'!$J$42:$V$72,HLOOKUP($E157,'[1]NRCAN 2016'!$M$40:$V$41,2,FALSE),FALSE),0))</f>
        <v>0.41991168524080263</v>
      </c>
      <c r="O157">
        <f>IF($F157="New","",_xlfn.IFNA(VLOOKUP($G157&amp;$H157&amp;$I157&amp;$J157&amp;$K157,'[1]NRCAN 2016'!$J$42:$V$72,HLOOKUP($E157,'[1]NRCAN 2016'!$M$40:$V$41,2,FALSE),FALSE),0))</f>
        <v>0.41991168524080263</v>
      </c>
      <c r="P157">
        <f>IF($F157="New","",_xlfn.IFNA(VLOOKUP($G157&amp;$H157&amp;$I157&amp;$J157&amp;$K157,'[1]NRCAN 2016'!$J$42:$V$72,HLOOKUP($E157,'[1]NRCAN 2016'!$M$40:$V$41,2,FALSE),FALSE),0))</f>
        <v>0.41991168524080263</v>
      </c>
      <c r="Q157">
        <f>IF($F157="New","",_xlfn.IFNA(VLOOKUP($G157&amp;$H157&amp;$I157&amp;$J157&amp;$K157,'[1]NRCAN 2016'!$J$42:$V$72,HLOOKUP($E157,'[1]NRCAN 2016'!$M$40:$V$41,2,FALSE),FALSE),0))</f>
        <v>0.41991168524080263</v>
      </c>
      <c r="R157">
        <f>IF($F157="New","",_xlfn.IFNA(VLOOKUP($G157&amp;$H157&amp;$I157&amp;$J157&amp;$K157,'[1]NRCAN 2016'!$J$42:$V$72,HLOOKUP($E157,'[1]NRCAN 2016'!$M$40:$V$41,2,FALSE),FALSE),0))</f>
        <v>0.41991168524080263</v>
      </c>
    </row>
    <row r="158" spans="1:18" x14ac:dyDescent="0.25">
      <c r="A158" t="str">
        <f t="shared" si="4"/>
        <v>COMBDGEDSOldLIHAL___STDELC</v>
      </c>
      <c r="B158" t="str">
        <f t="shared" si="5"/>
        <v>COMBDGEDSOldLI</v>
      </c>
      <c r="C158" t="s">
        <v>2615</v>
      </c>
      <c r="D158" t="s">
        <v>2608</v>
      </c>
      <c r="E158" t="s">
        <v>2646</v>
      </c>
      <c r="F158" t="s">
        <v>2617</v>
      </c>
      <c r="G158" t="s">
        <v>2625</v>
      </c>
      <c r="H158" t="s">
        <v>2628</v>
      </c>
      <c r="I158" t="s">
        <v>2619</v>
      </c>
      <c r="J158" t="s">
        <v>2620</v>
      </c>
      <c r="K158" t="s">
        <v>2621</v>
      </c>
      <c r="L158">
        <f>IF($F158="New","",_xlfn.IFNA(VLOOKUP($G158&amp;$H158&amp;$I158&amp;$J158&amp;$K158,'[1]NRCAN 2016'!$J$42:$V$72,HLOOKUP($E158,'[1]NRCAN 2016'!$M$40:$V$41,2,FALSE),FALSE),0))</f>
        <v>0.12322408382364025</v>
      </c>
      <c r="M158">
        <f>IF($F158="New","",_xlfn.IFNA(VLOOKUP($G158&amp;$H158&amp;$I158&amp;$J158&amp;$K158,'[1]NRCAN 2016'!$J$42:$V$72,HLOOKUP($E158,'[1]NRCAN 2016'!$M$40:$V$41,2,FALSE),FALSE),0))</f>
        <v>0.12322408382364025</v>
      </c>
      <c r="N158">
        <f>IF($F158="New","",_xlfn.IFNA(VLOOKUP($G158&amp;$H158&amp;$I158&amp;$J158&amp;$K158,'[1]NRCAN 2016'!$J$42:$V$72,HLOOKUP($E158,'[1]NRCAN 2016'!$M$40:$V$41,2,FALSE),FALSE),0))</f>
        <v>0.12322408382364025</v>
      </c>
      <c r="O158">
        <f>IF($F158="New","",_xlfn.IFNA(VLOOKUP($G158&amp;$H158&amp;$I158&amp;$J158&amp;$K158,'[1]NRCAN 2016'!$J$42:$V$72,HLOOKUP($E158,'[1]NRCAN 2016'!$M$40:$V$41,2,FALSE),FALSE),0))</f>
        <v>0.12322408382364025</v>
      </c>
      <c r="P158">
        <f>IF($F158="New","",_xlfn.IFNA(VLOOKUP($G158&amp;$H158&amp;$I158&amp;$J158&amp;$K158,'[1]NRCAN 2016'!$J$42:$V$72,HLOOKUP($E158,'[1]NRCAN 2016'!$M$40:$V$41,2,FALSE),FALSE),0))</f>
        <v>0.12322408382364025</v>
      </c>
      <c r="Q158">
        <f>IF($F158="New","",_xlfn.IFNA(VLOOKUP($G158&amp;$H158&amp;$I158&amp;$J158&amp;$K158,'[1]NRCAN 2016'!$J$42:$V$72,HLOOKUP($E158,'[1]NRCAN 2016'!$M$40:$V$41,2,FALSE),FALSE),0))</f>
        <v>0.12322408382364025</v>
      </c>
      <c r="R158">
        <f>IF($F158="New","",_xlfn.IFNA(VLOOKUP($G158&amp;$H158&amp;$I158&amp;$J158&amp;$K158,'[1]NRCAN 2016'!$J$42:$V$72,HLOOKUP($E158,'[1]NRCAN 2016'!$M$40:$V$41,2,FALSE),FALSE),0))</f>
        <v>0.12322408382364025</v>
      </c>
    </row>
    <row r="159" spans="1:18" x14ac:dyDescent="0.25">
      <c r="A159" t="str">
        <f t="shared" si="4"/>
        <v>COMBDGEDSOldLIINC___STDELC</v>
      </c>
      <c r="B159" t="str">
        <f t="shared" si="5"/>
        <v>COMBDGEDSOldLI</v>
      </c>
      <c r="C159" t="s">
        <v>2615</v>
      </c>
      <c r="D159" t="s">
        <v>2608</v>
      </c>
      <c r="E159" t="s">
        <v>2646</v>
      </c>
      <c r="F159" t="s">
        <v>2617</v>
      </c>
      <c r="G159" t="s">
        <v>2625</v>
      </c>
      <c r="H159" t="s">
        <v>2629</v>
      </c>
      <c r="I159" t="s">
        <v>2619</v>
      </c>
      <c r="J159" t="s">
        <v>2620</v>
      </c>
      <c r="K159" t="s">
        <v>2621</v>
      </c>
      <c r="L159">
        <f>IF($F159="New","",_xlfn.IFNA(VLOOKUP($G159&amp;$H159&amp;$I159&amp;$J159&amp;$K159,'[1]NRCAN 2016'!$J$42:$V$72,HLOOKUP($E159,'[1]NRCAN 2016'!$M$40:$V$41,2,FALSE),FALSE),0))</f>
        <v>0.39576993727509685</v>
      </c>
      <c r="M159">
        <f>IF($F159="New","",_xlfn.IFNA(VLOOKUP($G159&amp;$H159&amp;$I159&amp;$J159&amp;$K159,'[1]NRCAN 2016'!$J$42:$V$72,HLOOKUP($E159,'[1]NRCAN 2016'!$M$40:$V$41,2,FALSE),FALSE),0))</f>
        <v>0.39576993727509685</v>
      </c>
      <c r="N159">
        <f>IF($F159="New","",_xlfn.IFNA(VLOOKUP($G159&amp;$H159&amp;$I159&amp;$J159&amp;$K159,'[1]NRCAN 2016'!$J$42:$V$72,HLOOKUP($E159,'[1]NRCAN 2016'!$M$40:$V$41,2,FALSE),FALSE),0))</f>
        <v>0.39576993727509685</v>
      </c>
      <c r="O159">
        <f>IF($F159="New","",_xlfn.IFNA(VLOOKUP($G159&amp;$H159&amp;$I159&amp;$J159&amp;$K159,'[1]NRCAN 2016'!$J$42:$V$72,HLOOKUP($E159,'[1]NRCAN 2016'!$M$40:$V$41,2,FALSE),FALSE),0))</f>
        <v>0.39576993727509685</v>
      </c>
      <c r="P159">
        <f>IF($F159="New","",_xlfn.IFNA(VLOOKUP($G159&amp;$H159&amp;$I159&amp;$J159&amp;$K159,'[1]NRCAN 2016'!$J$42:$V$72,HLOOKUP($E159,'[1]NRCAN 2016'!$M$40:$V$41,2,FALSE),FALSE),0))</f>
        <v>0.39576993727509685</v>
      </c>
      <c r="Q159">
        <f>IF($F159="New","",_xlfn.IFNA(VLOOKUP($G159&amp;$H159&amp;$I159&amp;$J159&amp;$K159,'[1]NRCAN 2016'!$J$42:$V$72,HLOOKUP($E159,'[1]NRCAN 2016'!$M$40:$V$41,2,FALSE),FALSE),0))</f>
        <v>0.39576993727509685</v>
      </c>
      <c r="R159">
        <f>IF($F159="New","",_xlfn.IFNA(VLOOKUP($G159&amp;$H159&amp;$I159&amp;$J159&amp;$K159,'[1]NRCAN 2016'!$J$42:$V$72,HLOOKUP($E159,'[1]NRCAN 2016'!$M$40:$V$41,2,FALSE),FALSE),0))</f>
        <v>0.39576993727509685</v>
      </c>
    </row>
    <row r="160" spans="1:18" x14ac:dyDescent="0.25">
      <c r="A160" t="str">
        <f t="shared" si="4"/>
        <v>COMBDGEDSOldLILED___STDELC</v>
      </c>
      <c r="B160" t="str">
        <f t="shared" si="5"/>
        <v>COMBDGEDSOldLI</v>
      </c>
      <c r="C160" t="s">
        <v>2615</v>
      </c>
      <c r="D160" t="s">
        <v>2608</v>
      </c>
      <c r="E160" t="s">
        <v>2646</v>
      </c>
      <c r="F160" t="s">
        <v>2617</v>
      </c>
      <c r="G160" t="s">
        <v>2625</v>
      </c>
      <c r="H160" t="s">
        <v>2630</v>
      </c>
      <c r="I160" t="s">
        <v>2619</v>
      </c>
      <c r="J160" t="s">
        <v>2620</v>
      </c>
      <c r="K160" t="s">
        <v>2621</v>
      </c>
      <c r="L160">
        <f>IF($F160="New","",_xlfn.IFNA(VLOOKUP($G160&amp;$H160&amp;$I160&amp;$J160&amp;$K160,'[1]NRCAN 2016'!$J$42:$V$72,HLOOKUP($E160,'[1]NRCAN 2016'!$M$40:$V$41,2,FALSE),FALSE),0))</f>
        <v>1.8448500910522674E-3</v>
      </c>
      <c r="M160">
        <f>IF($F160="New","",_xlfn.IFNA(VLOOKUP($G160&amp;$H160&amp;$I160&amp;$J160&amp;$K160,'[1]NRCAN 2016'!$J$42:$V$72,HLOOKUP($E160,'[1]NRCAN 2016'!$M$40:$V$41,2,FALSE),FALSE),0))</f>
        <v>1.8448500910522674E-3</v>
      </c>
      <c r="N160">
        <f>IF($F160="New","",_xlfn.IFNA(VLOOKUP($G160&amp;$H160&amp;$I160&amp;$J160&amp;$K160,'[1]NRCAN 2016'!$J$42:$V$72,HLOOKUP($E160,'[1]NRCAN 2016'!$M$40:$V$41,2,FALSE),FALSE),0))</f>
        <v>1.8448500910522674E-3</v>
      </c>
      <c r="O160">
        <f>IF($F160="New","",_xlfn.IFNA(VLOOKUP($G160&amp;$H160&amp;$I160&amp;$J160&amp;$K160,'[1]NRCAN 2016'!$J$42:$V$72,HLOOKUP($E160,'[1]NRCAN 2016'!$M$40:$V$41,2,FALSE),FALSE),0))</f>
        <v>1.8448500910522674E-3</v>
      </c>
      <c r="P160">
        <f>IF($F160="New","",_xlfn.IFNA(VLOOKUP($G160&amp;$H160&amp;$I160&amp;$J160&amp;$K160,'[1]NRCAN 2016'!$J$42:$V$72,HLOOKUP($E160,'[1]NRCAN 2016'!$M$40:$V$41,2,FALSE),FALSE),0))</f>
        <v>1.8448500910522674E-3</v>
      </c>
      <c r="Q160">
        <f>IF($F160="New","",_xlfn.IFNA(VLOOKUP($G160&amp;$H160&amp;$I160&amp;$J160&amp;$K160,'[1]NRCAN 2016'!$J$42:$V$72,HLOOKUP($E160,'[1]NRCAN 2016'!$M$40:$V$41,2,FALSE),FALSE),0))</f>
        <v>1.8448500910522674E-3</v>
      </c>
      <c r="R160">
        <f>IF($F160="New","",_xlfn.IFNA(VLOOKUP($G160&amp;$H160&amp;$I160&amp;$J160&amp;$K160,'[1]NRCAN 2016'!$J$42:$V$72,HLOOKUP($E160,'[1]NRCAN 2016'!$M$40:$V$41,2,FALSE),FALSE),0))</f>
        <v>1.8448500910522674E-3</v>
      </c>
    </row>
    <row r="161" spans="1:18" x14ac:dyDescent="0.25">
      <c r="A161" t="str">
        <f t="shared" si="4"/>
        <v>COMBDGEDSOldSC_________DCO</v>
      </c>
      <c r="B161" t="str">
        <f t="shared" si="5"/>
        <v>COMBDGEDSOldSC</v>
      </c>
      <c r="C161" t="s">
        <v>2615</v>
      </c>
      <c r="D161" t="s">
        <v>2608</v>
      </c>
      <c r="E161" t="s">
        <v>2646</v>
      </c>
      <c r="F161" t="s">
        <v>2617</v>
      </c>
      <c r="G161" t="s">
        <v>2631</v>
      </c>
      <c r="H161" t="s">
        <v>2619</v>
      </c>
      <c r="I161" t="s">
        <v>2619</v>
      </c>
      <c r="J161" t="s">
        <v>2619</v>
      </c>
      <c r="K161" t="s">
        <v>2632</v>
      </c>
      <c r="L161">
        <f>IF($F161="New","",_xlfn.IFNA(VLOOKUP($G161&amp;$H161&amp;$I161&amp;$J161&amp;$K161,'[1]NRCAN 2016'!$J$42:$V$72,HLOOKUP($E161,'[1]NRCAN 2016'!$M$40:$V$41,2,FALSE),FALSE),0))</f>
        <v>0.11714283258278621</v>
      </c>
      <c r="M161">
        <f>IF($F161="New","",_xlfn.IFNA(VLOOKUP($G161&amp;$H161&amp;$I161&amp;$J161&amp;$K161,'[1]NRCAN 2016'!$J$42:$V$72,HLOOKUP($E161,'[1]NRCAN 2016'!$M$40:$V$41,2,FALSE),FALSE),0))</f>
        <v>0.11714283258278621</v>
      </c>
      <c r="N161">
        <f>IF($F161="New","",_xlfn.IFNA(VLOOKUP($G161&amp;$H161&amp;$I161&amp;$J161&amp;$K161,'[1]NRCAN 2016'!$J$42:$V$72,HLOOKUP($E161,'[1]NRCAN 2016'!$M$40:$V$41,2,FALSE),FALSE),0))</f>
        <v>0.11714283258278621</v>
      </c>
      <c r="O161">
        <f>IF($F161="New","",_xlfn.IFNA(VLOOKUP($G161&amp;$H161&amp;$I161&amp;$J161&amp;$K161,'[1]NRCAN 2016'!$J$42:$V$72,HLOOKUP($E161,'[1]NRCAN 2016'!$M$40:$V$41,2,FALSE),FALSE),0))</f>
        <v>0.11714283258278621</v>
      </c>
      <c r="P161">
        <f>IF($F161="New","",_xlfn.IFNA(VLOOKUP($G161&amp;$H161&amp;$I161&amp;$J161&amp;$K161,'[1]NRCAN 2016'!$J$42:$V$72,HLOOKUP($E161,'[1]NRCAN 2016'!$M$40:$V$41,2,FALSE),FALSE),0))</f>
        <v>0.11714283258278621</v>
      </c>
      <c r="Q161">
        <f>IF($F161="New","",_xlfn.IFNA(VLOOKUP($G161&amp;$H161&amp;$I161&amp;$J161&amp;$K161,'[1]NRCAN 2016'!$J$42:$V$72,HLOOKUP($E161,'[1]NRCAN 2016'!$M$40:$V$41,2,FALSE),FALSE),0))</f>
        <v>0.11714283258278621</v>
      </c>
      <c r="R161">
        <f>IF($F161="New","",_xlfn.IFNA(VLOOKUP($G161&amp;$H161&amp;$I161&amp;$J161&amp;$K161,'[1]NRCAN 2016'!$J$42:$V$72,HLOOKUP($E161,'[1]NRCAN 2016'!$M$40:$V$41,2,FALSE),FALSE),0))</f>
        <v>0.11714283258278621</v>
      </c>
    </row>
    <row r="162" spans="1:18" x14ac:dyDescent="0.25">
      <c r="A162" t="str">
        <f t="shared" si="4"/>
        <v>COMBDGEDSOldSC______STDELC</v>
      </c>
      <c r="B162" t="str">
        <f t="shared" si="5"/>
        <v>COMBDGEDSOldSC</v>
      </c>
      <c r="C162" t="s">
        <v>2615</v>
      </c>
      <c r="D162" t="s">
        <v>2608</v>
      </c>
      <c r="E162" t="s">
        <v>2646</v>
      </c>
      <c r="F162" t="s">
        <v>2617</v>
      </c>
      <c r="G162" t="s">
        <v>2631</v>
      </c>
      <c r="H162" t="s">
        <v>2619</v>
      </c>
      <c r="I162" t="s">
        <v>2619</v>
      </c>
      <c r="J162" t="s">
        <v>2620</v>
      </c>
      <c r="K162" t="s">
        <v>2621</v>
      </c>
      <c r="L162">
        <f>IF($F162="New","",_xlfn.IFNA(VLOOKUP($G162&amp;$H162&amp;$I162&amp;$J162&amp;$K162,'[1]NRCAN 2016'!$J$42:$V$72,HLOOKUP($E162,'[1]NRCAN 2016'!$M$40:$V$41,2,FALSE),FALSE),0))</f>
        <v>0.84390758650174846</v>
      </c>
      <c r="M162">
        <f>IF($F162="New","",_xlfn.IFNA(VLOOKUP($G162&amp;$H162&amp;$I162&amp;$J162&amp;$K162,'[1]NRCAN 2016'!$J$42:$V$72,HLOOKUP($E162,'[1]NRCAN 2016'!$M$40:$V$41,2,FALSE),FALSE),0))</f>
        <v>0.84390758650174846</v>
      </c>
      <c r="N162">
        <f>IF($F162="New","",_xlfn.IFNA(VLOOKUP($G162&amp;$H162&amp;$I162&amp;$J162&amp;$K162,'[1]NRCAN 2016'!$J$42:$V$72,HLOOKUP($E162,'[1]NRCAN 2016'!$M$40:$V$41,2,FALSE),FALSE),0))</f>
        <v>0.84390758650174846</v>
      </c>
      <c r="O162">
        <f>IF($F162="New","",_xlfn.IFNA(VLOOKUP($G162&amp;$H162&amp;$I162&amp;$J162&amp;$K162,'[1]NRCAN 2016'!$J$42:$V$72,HLOOKUP($E162,'[1]NRCAN 2016'!$M$40:$V$41,2,FALSE),FALSE),0))</f>
        <v>0.84390758650174846</v>
      </c>
      <c r="P162">
        <f>IF($F162="New","",_xlfn.IFNA(VLOOKUP($G162&amp;$H162&amp;$I162&amp;$J162&amp;$K162,'[1]NRCAN 2016'!$J$42:$V$72,HLOOKUP($E162,'[1]NRCAN 2016'!$M$40:$V$41,2,FALSE),FALSE),0))</f>
        <v>0.84390758650174846</v>
      </c>
      <c r="Q162">
        <f>IF($F162="New","",_xlfn.IFNA(VLOOKUP($G162&amp;$H162&amp;$I162&amp;$J162&amp;$K162,'[1]NRCAN 2016'!$J$42:$V$72,HLOOKUP($E162,'[1]NRCAN 2016'!$M$40:$V$41,2,FALSE),FALSE),0))</f>
        <v>0.84390758650174846</v>
      </c>
      <c r="R162">
        <f>IF($F162="New","",_xlfn.IFNA(VLOOKUP($G162&amp;$H162&amp;$I162&amp;$J162&amp;$K162,'[1]NRCAN 2016'!$J$42:$V$72,HLOOKUP($E162,'[1]NRCAN 2016'!$M$40:$V$41,2,FALSE),FALSE),0))</f>
        <v>0.84390758650174846</v>
      </c>
    </row>
    <row r="163" spans="1:18" x14ac:dyDescent="0.25">
      <c r="A163" t="str">
        <f t="shared" si="4"/>
        <v>COMBDGEDSOldSC______STDNGA</v>
      </c>
      <c r="B163" t="str">
        <f t="shared" si="5"/>
        <v>COMBDGEDSOldSC</v>
      </c>
      <c r="C163" t="s">
        <v>2615</v>
      </c>
      <c r="D163" t="s">
        <v>2608</v>
      </c>
      <c r="E163" t="s">
        <v>2646</v>
      </c>
      <c r="F163" t="s">
        <v>2617</v>
      </c>
      <c r="G163" t="s">
        <v>2631</v>
      </c>
      <c r="H163" t="s">
        <v>2619</v>
      </c>
      <c r="I163" t="s">
        <v>2619</v>
      </c>
      <c r="J163" t="s">
        <v>2620</v>
      </c>
      <c r="K163" t="s">
        <v>2623</v>
      </c>
      <c r="L163">
        <f>IF($F163="New","",_xlfn.IFNA(VLOOKUP($G163&amp;$H163&amp;$I163&amp;$J163&amp;$K163,'[1]NRCAN 2016'!$J$42:$V$72,HLOOKUP($E163,'[1]NRCAN 2016'!$M$40:$V$41,2,FALSE),FALSE),0))</f>
        <v>3.8949580915465312E-2</v>
      </c>
      <c r="M163">
        <f>IF($F163="New","",_xlfn.IFNA(VLOOKUP($G163&amp;$H163&amp;$I163&amp;$J163&amp;$K163,'[1]NRCAN 2016'!$J$42:$V$72,HLOOKUP($E163,'[1]NRCAN 2016'!$M$40:$V$41,2,FALSE),FALSE),0))</f>
        <v>3.8949580915465312E-2</v>
      </c>
      <c r="N163">
        <f>IF($F163="New","",_xlfn.IFNA(VLOOKUP($G163&amp;$H163&amp;$I163&amp;$J163&amp;$K163,'[1]NRCAN 2016'!$J$42:$V$72,HLOOKUP($E163,'[1]NRCAN 2016'!$M$40:$V$41,2,FALSE),FALSE),0))</f>
        <v>3.8949580915465312E-2</v>
      </c>
      <c r="O163">
        <f>IF($F163="New","",_xlfn.IFNA(VLOOKUP($G163&amp;$H163&amp;$I163&amp;$J163&amp;$K163,'[1]NRCAN 2016'!$J$42:$V$72,HLOOKUP($E163,'[1]NRCAN 2016'!$M$40:$V$41,2,FALSE),FALSE),0))</f>
        <v>3.8949580915465312E-2</v>
      </c>
      <c r="P163">
        <f>IF($F163="New","",_xlfn.IFNA(VLOOKUP($G163&amp;$H163&amp;$I163&amp;$J163&amp;$K163,'[1]NRCAN 2016'!$J$42:$V$72,HLOOKUP($E163,'[1]NRCAN 2016'!$M$40:$V$41,2,FALSE),FALSE),0))</f>
        <v>3.8949580915465312E-2</v>
      </c>
      <c r="Q163">
        <f>IF($F163="New","",_xlfn.IFNA(VLOOKUP($G163&amp;$H163&amp;$I163&amp;$J163&amp;$K163,'[1]NRCAN 2016'!$J$42:$V$72,HLOOKUP($E163,'[1]NRCAN 2016'!$M$40:$V$41,2,FALSE),FALSE),0))</f>
        <v>3.8949580915465312E-2</v>
      </c>
      <c r="R163">
        <f>IF($F163="New","",_xlfn.IFNA(VLOOKUP($G163&amp;$H163&amp;$I163&amp;$J163&amp;$K163,'[1]NRCAN 2016'!$J$42:$V$72,HLOOKUP($E163,'[1]NRCAN 2016'!$M$40:$V$41,2,FALSE),FALSE),0))</f>
        <v>3.8949580915465312E-2</v>
      </c>
    </row>
    <row r="164" spans="1:18" x14ac:dyDescent="0.25">
      <c r="A164" t="str">
        <f t="shared" si="4"/>
        <v>COMBDGEDSOldSH_________DHE</v>
      </c>
      <c r="B164" t="str">
        <f t="shared" si="5"/>
        <v>COMBDGEDSOldSH</v>
      </c>
      <c r="C164" t="s">
        <v>2615</v>
      </c>
      <c r="D164" t="s">
        <v>2608</v>
      </c>
      <c r="E164" t="s">
        <v>2646</v>
      </c>
      <c r="F164" t="s">
        <v>2617</v>
      </c>
      <c r="G164" t="s">
        <v>2633</v>
      </c>
      <c r="H164" t="s">
        <v>2619</v>
      </c>
      <c r="I164" t="s">
        <v>2619</v>
      </c>
      <c r="J164" t="s">
        <v>2619</v>
      </c>
      <c r="K164" t="s">
        <v>2644</v>
      </c>
      <c r="L164">
        <f>IF($F164="New","",_xlfn.IFNA(VLOOKUP($G164&amp;$H164&amp;$I164&amp;$J164&amp;$K164,'[1]NRCAN 2016'!$J$42:$V$72,HLOOKUP($E164,'[1]NRCAN 2016'!$M$40:$V$41,2,FALSE),FALSE),0))</f>
        <v>9.2144872480696444E-2</v>
      </c>
      <c r="M164">
        <f>IF($F164="New","",_xlfn.IFNA(VLOOKUP($G164&amp;$H164&amp;$I164&amp;$J164&amp;$K164,'[1]NRCAN 2016'!$J$42:$V$72,HLOOKUP($E164,'[1]NRCAN 2016'!$M$40:$V$41,2,FALSE),FALSE),0))</f>
        <v>9.2144872480696444E-2</v>
      </c>
      <c r="N164">
        <f>IF($F164="New","",_xlfn.IFNA(VLOOKUP($G164&amp;$H164&amp;$I164&amp;$J164&amp;$K164,'[1]NRCAN 2016'!$J$42:$V$72,HLOOKUP($E164,'[1]NRCAN 2016'!$M$40:$V$41,2,FALSE),FALSE),0))</f>
        <v>9.2144872480696444E-2</v>
      </c>
      <c r="O164">
        <f>IF($F164="New","",_xlfn.IFNA(VLOOKUP($G164&amp;$H164&amp;$I164&amp;$J164&amp;$K164,'[1]NRCAN 2016'!$J$42:$V$72,HLOOKUP($E164,'[1]NRCAN 2016'!$M$40:$V$41,2,FALSE),FALSE),0))</f>
        <v>9.2144872480696444E-2</v>
      </c>
      <c r="P164">
        <f>IF($F164="New","",_xlfn.IFNA(VLOOKUP($G164&amp;$H164&amp;$I164&amp;$J164&amp;$K164,'[1]NRCAN 2016'!$J$42:$V$72,HLOOKUP($E164,'[1]NRCAN 2016'!$M$40:$V$41,2,FALSE),FALSE),0))</f>
        <v>9.2144872480696444E-2</v>
      </c>
      <c r="Q164">
        <f>IF($F164="New","",_xlfn.IFNA(VLOOKUP($G164&amp;$H164&amp;$I164&amp;$J164&amp;$K164,'[1]NRCAN 2016'!$J$42:$V$72,HLOOKUP($E164,'[1]NRCAN 2016'!$M$40:$V$41,2,FALSE),FALSE),0))</f>
        <v>9.2144872480696444E-2</v>
      </c>
      <c r="R164">
        <f>IF($F164="New","",_xlfn.IFNA(VLOOKUP($G164&amp;$H164&amp;$I164&amp;$J164&amp;$K164,'[1]NRCAN 2016'!$J$42:$V$72,HLOOKUP($E164,'[1]NRCAN 2016'!$M$40:$V$41,2,FALSE),FALSE),0))</f>
        <v>9.2144872480696444E-2</v>
      </c>
    </row>
    <row r="165" spans="1:18" x14ac:dyDescent="0.25">
      <c r="A165" t="str">
        <f t="shared" si="4"/>
        <v>COMBDGEDSOldSHFUR___HIGNGA</v>
      </c>
      <c r="B165" t="str">
        <f t="shared" si="5"/>
        <v>COMBDGEDSOldSH</v>
      </c>
      <c r="C165" t="s">
        <v>2615</v>
      </c>
      <c r="D165" t="s">
        <v>2608</v>
      </c>
      <c r="E165" t="s">
        <v>2646</v>
      </c>
      <c r="F165" t="s">
        <v>2617</v>
      </c>
      <c r="G165" t="s">
        <v>2633</v>
      </c>
      <c r="H165" t="s">
        <v>2634</v>
      </c>
      <c r="I165" t="s">
        <v>2619</v>
      </c>
      <c r="J165" t="s">
        <v>2640</v>
      </c>
      <c r="K165" t="s">
        <v>2623</v>
      </c>
      <c r="L165">
        <f>IF($F165="New","",_xlfn.IFNA(VLOOKUP($G165&amp;$H165&amp;$I165&amp;$J165&amp;$K165,'[1]NRCAN 2016'!$J$42:$V$72,HLOOKUP($E165,'[1]NRCAN 2016'!$M$40:$V$41,2,FALSE),FALSE),0))</f>
        <v>0</v>
      </c>
      <c r="M165">
        <f>IF($F165="New","",_xlfn.IFNA(VLOOKUP($G165&amp;$H165&amp;$I165&amp;$J165&amp;$K165,'[1]NRCAN 2016'!$J$42:$V$72,HLOOKUP($E165,'[1]NRCAN 2016'!$M$40:$V$41,2,FALSE),FALSE),0))</f>
        <v>0</v>
      </c>
      <c r="N165">
        <f>IF($F165="New","",_xlfn.IFNA(VLOOKUP($G165&amp;$H165&amp;$I165&amp;$J165&amp;$K165,'[1]NRCAN 2016'!$J$42:$V$72,HLOOKUP($E165,'[1]NRCAN 2016'!$M$40:$V$41,2,FALSE),FALSE),0))</f>
        <v>0</v>
      </c>
      <c r="O165">
        <f>IF($F165="New","",_xlfn.IFNA(VLOOKUP($G165&amp;$H165&amp;$I165&amp;$J165&amp;$K165,'[1]NRCAN 2016'!$J$42:$V$72,HLOOKUP($E165,'[1]NRCAN 2016'!$M$40:$V$41,2,FALSE),FALSE),0))</f>
        <v>0</v>
      </c>
      <c r="P165">
        <f>IF($F165="New","",_xlfn.IFNA(VLOOKUP($G165&amp;$H165&amp;$I165&amp;$J165&amp;$K165,'[1]NRCAN 2016'!$J$42:$V$72,HLOOKUP($E165,'[1]NRCAN 2016'!$M$40:$V$41,2,FALSE),FALSE),0))</f>
        <v>0</v>
      </c>
      <c r="Q165">
        <f>IF($F165="New","",_xlfn.IFNA(VLOOKUP($G165&amp;$H165&amp;$I165&amp;$J165&amp;$K165,'[1]NRCAN 2016'!$J$42:$V$72,HLOOKUP($E165,'[1]NRCAN 2016'!$M$40:$V$41,2,FALSE),FALSE),0))</f>
        <v>0</v>
      </c>
      <c r="R165">
        <f>IF($F165="New","",_xlfn.IFNA(VLOOKUP($G165&amp;$H165&amp;$I165&amp;$J165&amp;$K165,'[1]NRCAN 2016'!$J$42:$V$72,HLOOKUP($E165,'[1]NRCAN 2016'!$M$40:$V$41,2,FALSE),FALSE),0))</f>
        <v>0</v>
      </c>
    </row>
    <row r="166" spans="1:18" x14ac:dyDescent="0.25">
      <c r="A166" t="str">
        <f t="shared" si="4"/>
        <v>COMBDGEDSOldSHFUR___STDELC</v>
      </c>
      <c r="B166" t="str">
        <f t="shared" si="5"/>
        <v>COMBDGEDSOldSH</v>
      </c>
      <c r="C166" t="s">
        <v>2615</v>
      </c>
      <c r="D166" t="s">
        <v>2608</v>
      </c>
      <c r="E166" t="s">
        <v>2646</v>
      </c>
      <c r="F166" t="s">
        <v>2617</v>
      </c>
      <c r="G166" t="s">
        <v>2633</v>
      </c>
      <c r="H166" t="s">
        <v>2634</v>
      </c>
      <c r="I166" t="s">
        <v>2619</v>
      </c>
      <c r="J166" t="s">
        <v>2620</v>
      </c>
      <c r="K166" t="s">
        <v>2621</v>
      </c>
      <c r="L166">
        <f>IF($F166="New","",_xlfn.IFNA(VLOOKUP($G166&amp;$H166&amp;$I166&amp;$J166&amp;$K166,'[1]NRCAN 2016'!$J$42:$V$72,HLOOKUP($E166,'[1]NRCAN 2016'!$M$40:$V$41,2,FALSE),FALSE),0))</f>
        <v>0</v>
      </c>
      <c r="M166">
        <f>IF($F166="New","",_xlfn.IFNA(VLOOKUP($G166&amp;$H166&amp;$I166&amp;$J166&amp;$K166,'[1]NRCAN 2016'!$J$42:$V$72,HLOOKUP($E166,'[1]NRCAN 2016'!$M$40:$V$41,2,FALSE),FALSE),0))</f>
        <v>0</v>
      </c>
      <c r="N166">
        <f>IF($F166="New","",_xlfn.IFNA(VLOOKUP($G166&amp;$H166&amp;$I166&amp;$J166&amp;$K166,'[1]NRCAN 2016'!$J$42:$V$72,HLOOKUP($E166,'[1]NRCAN 2016'!$M$40:$V$41,2,FALSE),FALSE),0))</f>
        <v>0</v>
      </c>
      <c r="O166">
        <f>IF($F166="New","",_xlfn.IFNA(VLOOKUP($G166&amp;$H166&amp;$I166&amp;$J166&amp;$K166,'[1]NRCAN 2016'!$J$42:$V$72,HLOOKUP($E166,'[1]NRCAN 2016'!$M$40:$V$41,2,FALSE),FALSE),0))</f>
        <v>0</v>
      </c>
      <c r="P166">
        <f>IF($F166="New","",_xlfn.IFNA(VLOOKUP($G166&amp;$H166&amp;$I166&amp;$J166&amp;$K166,'[1]NRCAN 2016'!$J$42:$V$72,HLOOKUP($E166,'[1]NRCAN 2016'!$M$40:$V$41,2,FALSE),FALSE),0))</f>
        <v>0</v>
      </c>
      <c r="Q166">
        <f>IF($F166="New","",_xlfn.IFNA(VLOOKUP($G166&amp;$H166&amp;$I166&amp;$J166&amp;$K166,'[1]NRCAN 2016'!$J$42:$V$72,HLOOKUP($E166,'[1]NRCAN 2016'!$M$40:$V$41,2,FALSE),FALSE),0))</f>
        <v>0</v>
      </c>
      <c r="R166">
        <f>IF($F166="New","",_xlfn.IFNA(VLOOKUP($G166&amp;$H166&amp;$I166&amp;$J166&amp;$K166,'[1]NRCAN 2016'!$J$42:$V$72,HLOOKUP($E166,'[1]NRCAN 2016'!$M$40:$V$41,2,FALSE),FALSE),0))</f>
        <v>0</v>
      </c>
    </row>
    <row r="167" spans="1:18" x14ac:dyDescent="0.25">
      <c r="A167" t="str">
        <f t="shared" si="4"/>
        <v>COMBDGEDSOldSHFUR___STDHFO</v>
      </c>
      <c r="B167" t="str">
        <f t="shared" si="5"/>
        <v>COMBDGEDSOldSH</v>
      </c>
      <c r="C167" t="s">
        <v>2615</v>
      </c>
      <c r="D167" t="s">
        <v>2608</v>
      </c>
      <c r="E167" t="s">
        <v>2646</v>
      </c>
      <c r="F167" t="s">
        <v>2617</v>
      </c>
      <c r="G167" t="s">
        <v>2633</v>
      </c>
      <c r="H167" t="s">
        <v>2634</v>
      </c>
      <c r="I167" t="s">
        <v>2619</v>
      </c>
      <c r="J167" t="s">
        <v>2620</v>
      </c>
      <c r="K167" t="s">
        <v>2637</v>
      </c>
      <c r="L167">
        <f>IF($F167="New","",_xlfn.IFNA(VLOOKUP($G167&amp;$H167&amp;$I167&amp;$J167&amp;$K167,'[1]NRCAN 2016'!$J$42:$V$72,HLOOKUP($E167,'[1]NRCAN 2016'!$M$40:$V$41,2,FALSE),FALSE),0))</f>
        <v>0</v>
      </c>
      <c r="M167">
        <f>IF($F167="New","",_xlfn.IFNA(VLOOKUP($G167&amp;$H167&amp;$I167&amp;$J167&amp;$K167,'[1]NRCAN 2016'!$J$42:$V$72,HLOOKUP($E167,'[1]NRCAN 2016'!$M$40:$V$41,2,FALSE),FALSE),0))</f>
        <v>0</v>
      </c>
      <c r="N167">
        <f>IF($F167="New","",_xlfn.IFNA(VLOOKUP($G167&amp;$H167&amp;$I167&amp;$J167&amp;$K167,'[1]NRCAN 2016'!$J$42:$V$72,HLOOKUP($E167,'[1]NRCAN 2016'!$M$40:$V$41,2,FALSE),FALSE),0))</f>
        <v>0</v>
      </c>
      <c r="O167">
        <f>IF($F167="New","",_xlfn.IFNA(VLOOKUP($G167&amp;$H167&amp;$I167&amp;$J167&amp;$K167,'[1]NRCAN 2016'!$J$42:$V$72,HLOOKUP($E167,'[1]NRCAN 2016'!$M$40:$V$41,2,FALSE),FALSE),0))</f>
        <v>0</v>
      </c>
      <c r="P167">
        <f>IF($F167="New","",_xlfn.IFNA(VLOOKUP($G167&amp;$H167&amp;$I167&amp;$J167&amp;$K167,'[1]NRCAN 2016'!$J$42:$V$72,HLOOKUP($E167,'[1]NRCAN 2016'!$M$40:$V$41,2,FALSE),FALSE),0))</f>
        <v>0</v>
      </c>
      <c r="Q167">
        <f>IF($F167="New","",_xlfn.IFNA(VLOOKUP($G167&amp;$H167&amp;$I167&amp;$J167&amp;$K167,'[1]NRCAN 2016'!$J$42:$V$72,HLOOKUP($E167,'[1]NRCAN 2016'!$M$40:$V$41,2,FALSE),FALSE),0))</f>
        <v>0</v>
      </c>
      <c r="R167">
        <f>IF($F167="New","",_xlfn.IFNA(VLOOKUP($G167&amp;$H167&amp;$I167&amp;$J167&amp;$K167,'[1]NRCAN 2016'!$J$42:$V$72,HLOOKUP($E167,'[1]NRCAN 2016'!$M$40:$V$41,2,FALSE),FALSE),0))</f>
        <v>0</v>
      </c>
    </row>
    <row r="168" spans="1:18" x14ac:dyDescent="0.25">
      <c r="A168" t="str">
        <f t="shared" si="4"/>
        <v>COMBDGEDSOldSHFUR___STDKER</v>
      </c>
      <c r="B168" t="str">
        <f t="shared" si="5"/>
        <v>COMBDGEDSOldSH</v>
      </c>
      <c r="C168" t="s">
        <v>2615</v>
      </c>
      <c r="D168" t="s">
        <v>2608</v>
      </c>
      <c r="E168" t="s">
        <v>2646</v>
      </c>
      <c r="F168" t="s">
        <v>2617</v>
      </c>
      <c r="G168" t="s">
        <v>2633</v>
      </c>
      <c r="H168" t="s">
        <v>2634</v>
      </c>
      <c r="I168" t="s">
        <v>2619</v>
      </c>
      <c r="J168" t="s">
        <v>2620</v>
      </c>
      <c r="K168" t="s">
        <v>2638</v>
      </c>
      <c r="L168">
        <f>IF($F168="New","",_xlfn.IFNA(VLOOKUP($G168&amp;$H168&amp;$I168&amp;$J168&amp;$K168,'[1]NRCAN 2016'!$J$42:$V$72,HLOOKUP($E168,'[1]NRCAN 2016'!$M$40:$V$41,2,FALSE),FALSE),0))</f>
        <v>0</v>
      </c>
      <c r="M168">
        <f>IF($F168="New","",_xlfn.IFNA(VLOOKUP($G168&amp;$H168&amp;$I168&amp;$J168&amp;$K168,'[1]NRCAN 2016'!$J$42:$V$72,HLOOKUP($E168,'[1]NRCAN 2016'!$M$40:$V$41,2,FALSE),FALSE),0))</f>
        <v>0</v>
      </c>
      <c r="N168">
        <f>IF($F168="New","",_xlfn.IFNA(VLOOKUP($G168&amp;$H168&amp;$I168&amp;$J168&amp;$K168,'[1]NRCAN 2016'!$J$42:$V$72,HLOOKUP($E168,'[1]NRCAN 2016'!$M$40:$V$41,2,FALSE),FALSE),0))</f>
        <v>0</v>
      </c>
      <c r="O168">
        <f>IF($F168="New","",_xlfn.IFNA(VLOOKUP($G168&amp;$H168&amp;$I168&amp;$J168&amp;$K168,'[1]NRCAN 2016'!$J$42:$V$72,HLOOKUP($E168,'[1]NRCAN 2016'!$M$40:$V$41,2,FALSE),FALSE),0))</f>
        <v>0</v>
      </c>
      <c r="P168">
        <f>IF($F168="New","",_xlfn.IFNA(VLOOKUP($G168&amp;$H168&amp;$I168&amp;$J168&amp;$K168,'[1]NRCAN 2016'!$J$42:$V$72,HLOOKUP($E168,'[1]NRCAN 2016'!$M$40:$V$41,2,FALSE),FALSE),0))</f>
        <v>0</v>
      </c>
      <c r="Q168">
        <f>IF($F168="New","",_xlfn.IFNA(VLOOKUP($G168&amp;$H168&amp;$I168&amp;$J168&amp;$K168,'[1]NRCAN 2016'!$J$42:$V$72,HLOOKUP($E168,'[1]NRCAN 2016'!$M$40:$V$41,2,FALSE),FALSE),0))</f>
        <v>0</v>
      </c>
      <c r="R168">
        <f>IF($F168="New","",_xlfn.IFNA(VLOOKUP($G168&amp;$H168&amp;$I168&amp;$J168&amp;$K168,'[1]NRCAN 2016'!$J$42:$V$72,HLOOKUP($E168,'[1]NRCAN 2016'!$M$40:$V$41,2,FALSE),FALSE),0))</f>
        <v>0</v>
      </c>
    </row>
    <row r="169" spans="1:18" x14ac:dyDescent="0.25">
      <c r="A169" t="str">
        <f t="shared" si="4"/>
        <v>COMBDGEDSOldSHFUR___STDLFO</v>
      </c>
      <c r="B169" t="str">
        <f t="shared" si="5"/>
        <v>COMBDGEDSOldSH</v>
      </c>
      <c r="C169" t="s">
        <v>2615</v>
      </c>
      <c r="D169" t="s">
        <v>2608</v>
      </c>
      <c r="E169" t="s">
        <v>2646</v>
      </c>
      <c r="F169" t="s">
        <v>2617</v>
      </c>
      <c r="G169" t="s">
        <v>2633</v>
      </c>
      <c r="H169" t="s">
        <v>2634</v>
      </c>
      <c r="I169" t="s">
        <v>2619</v>
      </c>
      <c r="J169" t="s">
        <v>2620</v>
      </c>
      <c r="K169" t="s">
        <v>2639</v>
      </c>
      <c r="L169">
        <f>IF($F169="New","",_xlfn.IFNA(VLOOKUP($G169&amp;$H169&amp;$I169&amp;$J169&amp;$K169,'[1]NRCAN 2016'!$J$42:$V$72,HLOOKUP($E169,'[1]NRCAN 2016'!$M$40:$V$41,2,FALSE),FALSE),0))</f>
        <v>5.5787496734186742E-3</v>
      </c>
      <c r="M169">
        <f>IF($F169="New","",_xlfn.IFNA(VLOOKUP($G169&amp;$H169&amp;$I169&amp;$J169&amp;$K169,'[1]NRCAN 2016'!$J$42:$V$72,HLOOKUP($E169,'[1]NRCAN 2016'!$M$40:$V$41,2,FALSE),FALSE),0))</f>
        <v>5.5787496734186742E-3</v>
      </c>
      <c r="N169">
        <f>IF($F169="New","",_xlfn.IFNA(VLOOKUP($G169&amp;$H169&amp;$I169&amp;$J169&amp;$K169,'[1]NRCAN 2016'!$J$42:$V$72,HLOOKUP($E169,'[1]NRCAN 2016'!$M$40:$V$41,2,FALSE),FALSE),0))</f>
        <v>5.5787496734186742E-3</v>
      </c>
      <c r="O169">
        <f>IF($F169="New","",_xlfn.IFNA(VLOOKUP($G169&amp;$H169&amp;$I169&amp;$J169&amp;$K169,'[1]NRCAN 2016'!$J$42:$V$72,HLOOKUP($E169,'[1]NRCAN 2016'!$M$40:$V$41,2,FALSE),FALSE),0))</f>
        <v>5.5787496734186742E-3</v>
      </c>
      <c r="P169">
        <f>IF($F169="New","",_xlfn.IFNA(VLOOKUP($G169&amp;$H169&amp;$I169&amp;$J169&amp;$K169,'[1]NRCAN 2016'!$J$42:$V$72,HLOOKUP($E169,'[1]NRCAN 2016'!$M$40:$V$41,2,FALSE),FALSE),0))</f>
        <v>5.5787496734186742E-3</v>
      </c>
      <c r="Q169">
        <f>IF($F169="New","",_xlfn.IFNA(VLOOKUP($G169&amp;$H169&amp;$I169&amp;$J169&amp;$K169,'[1]NRCAN 2016'!$J$42:$V$72,HLOOKUP($E169,'[1]NRCAN 2016'!$M$40:$V$41,2,FALSE),FALSE),0))</f>
        <v>5.5787496734186742E-3</v>
      </c>
      <c r="R169">
        <f>IF($F169="New","",_xlfn.IFNA(VLOOKUP($G169&amp;$H169&amp;$I169&amp;$J169&amp;$K169,'[1]NRCAN 2016'!$J$42:$V$72,HLOOKUP($E169,'[1]NRCAN 2016'!$M$40:$V$41,2,FALSE),FALSE),0))</f>
        <v>5.5787496734186742E-3</v>
      </c>
    </row>
    <row r="170" spans="1:18" x14ac:dyDescent="0.25">
      <c r="A170" t="str">
        <f t="shared" si="4"/>
        <v>COMBDGEDSOldSHFUR___STDNGA</v>
      </c>
      <c r="B170" t="str">
        <f t="shared" si="5"/>
        <v>COMBDGEDSOldSH</v>
      </c>
      <c r="C170" t="s">
        <v>2615</v>
      </c>
      <c r="D170" t="s">
        <v>2608</v>
      </c>
      <c r="E170" t="s">
        <v>2646</v>
      </c>
      <c r="F170" t="s">
        <v>2617</v>
      </c>
      <c r="G170" t="s">
        <v>2633</v>
      </c>
      <c r="H170" t="s">
        <v>2634</v>
      </c>
      <c r="I170" t="s">
        <v>2619</v>
      </c>
      <c r="J170" t="s">
        <v>2620</v>
      </c>
      <c r="K170" t="s">
        <v>2623</v>
      </c>
      <c r="L170">
        <f>IF($F170="New","",_xlfn.IFNA(VLOOKUP($G170&amp;$H170&amp;$I170&amp;$J170&amp;$K170,'[1]NRCAN 2016'!$J$42:$V$72,HLOOKUP($E170,'[1]NRCAN 2016'!$M$40:$V$41,2,FALSE),FALSE),0))</f>
        <v>0.79242566901456868</v>
      </c>
      <c r="M170">
        <f>IF($F170="New","",_xlfn.IFNA(VLOOKUP($G170&amp;$H170&amp;$I170&amp;$J170&amp;$K170,'[1]NRCAN 2016'!$J$42:$V$72,HLOOKUP($E170,'[1]NRCAN 2016'!$M$40:$V$41,2,FALSE),FALSE),0))</f>
        <v>0.79242566901456868</v>
      </c>
      <c r="N170">
        <f>IF($F170="New","",_xlfn.IFNA(VLOOKUP($G170&amp;$H170&amp;$I170&amp;$J170&amp;$K170,'[1]NRCAN 2016'!$J$42:$V$72,HLOOKUP($E170,'[1]NRCAN 2016'!$M$40:$V$41,2,FALSE),FALSE),0))</f>
        <v>0.79242566901456868</v>
      </c>
      <c r="O170">
        <f>IF($F170="New","",_xlfn.IFNA(VLOOKUP($G170&amp;$H170&amp;$I170&amp;$J170&amp;$K170,'[1]NRCAN 2016'!$J$42:$V$72,HLOOKUP($E170,'[1]NRCAN 2016'!$M$40:$V$41,2,FALSE),FALSE),0))</f>
        <v>0.79242566901456868</v>
      </c>
      <c r="P170">
        <f>IF($F170="New","",_xlfn.IFNA(VLOOKUP($G170&amp;$H170&amp;$I170&amp;$J170&amp;$K170,'[1]NRCAN 2016'!$J$42:$V$72,HLOOKUP($E170,'[1]NRCAN 2016'!$M$40:$V$41,2,FALSE),FALSE),0))</f>
        <v>0.79242566901456868</v>
      </c>
      <c r="Q170">
        <f>IF($F170="New","",_xlfn.IFNA(VLOOKUP($G170&amp;$H170&amp;$I170&amp;$J170&amp;$K170,'[1]NRCAN 2016'!$J$42:$V$72,HLOOKUP($E170,'[1]NRCAN 2016'!$M$40:$V$41,2,FALSE),FALSE),0))</f>
        <v>0.79242566901456868</v>
      </c>
      <c r="R170">
        <f>IF($F170="New","",_xlfn.IFNA(VLOOKUP($G170&amp;$H170&amp;$I170&amp;$J170&amp;$K170,'[1]NRCAN 2016'!$J$42:$V$72,HLOOKUP($E170,'[1]NRCAN 2016'!$M$40:$V$41,2,FALSE),FALSE),0))</f>
        <v>0.79242566901456868</v>
      </c>
    </row>
    <row r="171" spans="1:18" x14ac:dyDescent="0.25">
      <c r="A171" t="str">
        <f t="shared" si="4"/>
        <v>COMBDGEDSOldSHFUR___STDPRO</v>
      </c>
      <c r="B171" t="str">
        <f t="shared" si="5"/>
        <v>COMBDGEDSOldSH</v>
      </c>
      <c r="C171" t="s">
        <v>2615</v>
      </c>
      <c r="D171" t="s">
        <v>2608</v>
      </c>
      <c r="E171" t="s">
        <v>2646</v>
      </c>
      <c r="F171" t="s">
        <v>2617</v>
      </c>
      <c r="G171" t="s">
        <v>2633</v>
      </c>
      <c r="H171" t="s">
        <v>2634</v>
      </c>
      <c r="I171" t="s">
        <v>2619</v>
      </c>
      <c r="J171" t="s">
        <v>2620</v>
      </c>
      <c r="K171" t="s">
        <v>2624</v>
      </c>
      <c r="L171">
        <f>IF($F171="New","",_xlfn.IFNA(VLOOKUP($G171&amp;$H171&amp;$I171&amp;$J171&amp;$K171,'[1]NRCAN 2016'!$J$42:$V$72,HLOOKUP($E171,'[1]NRCAN 2016'!$M$40:$V$41,2,FALSE),FALSE),0))</f>
        <v>2.5229819592024347E-2</v>
      </c>
      <c r="M171">
        <f>IF($F171="New","",_xlfn.IFNA(VLOOKUP($G171&amp;$H171&amp;$I171&amp;$J171&amp;$K171,'[1]NRCAN 2016'!$J$42:$V$72,HLOOKUP($E171,'[1]NRCAN 2016'!$M$40:$V$41,2,FALSE),FALSE),0))</f>
        <v>2.5229819592024347E-2</v>
      </c>
      <c r="N171">
        <f>IF($F171="New","",_xlfn.IFNA(VLOOKUP($G171&amp;$H171&amp;$I171&amp;$J171&amp;$K171,'[1]NRCAN 2016'!$J$42:$V$72,HLOOKUP($E171,'[1]NRCAN 2016'!$M$40:$V$41,2,FALSE),FALSE),0))</f>
        <v>2.5229819592024347E-2</v>
      </c>
      <c r="O171">
        <f>IF($F171="New","",_xlfn.IFNA(VLOOKUP($G171&amp;$H171&amp;$I171&amp;$J171&amp;$K171,'[1]NRCAN 2016'!$J$42:$V$72,HLOOKUP($E171,'[1]NRCAN 2016'!$M$40:$V$41,2,FALSE),FALSE),0))</f>
        <v>2.5229819592024347E-2</v>
      </c>
      <c r="P171">
        <f>IF($F171="New","",_xlfn.IFNA(VLOOKUP($G171&amp;$H171&amp;$I171&amp;$J171&amp;$K171,'[1]NRCAN 2016'!$J$42:$V$72,HLOOKUP($E171,'[1]NRCAN 2016'!$M$40:$V$41,2,FALSE),FALSE),0))</f>
        <v>2.5229819592024347E-2</v>
      </c>
      <c r="Q171">
        <f>IF($F171="New","",_xlfn.IFNA(VLOOKUP($G171&amp;$H171&amp;$I171&amp;$J171&amp;$K171,'[1]NRCAN 2016'!$J$42:$V$72,HLOOKUP($E171,'[1]NRCAN 2016'!$M$40:$V$41,2,FALSE),FALSE),0))</f>
        <v>2.5229819592024347E-2</v>
      </c>
      <c r="R171">
        <f>IF($F171="New","",_xlfn.IFNA(VLOOKUP($G171&amp;$H171&amp;$I171&amp;$J171&amp;$K171,'[1]NRCAN 2016'!$J$42:$V$72,HLOOKUP($E171,'[1]NRCAN 2016'!$M$40:$V$41,2,FALSE),FALSE),0))</f>
        <v>2.5229819592024347E-2</v>
      </c>
    </row>
    <row r="172" spans="1:18" x14ac:dyDescent="0.25">
      <c r="A172" t="str">
        <f t="shared" si="4"/>
        <v>COMBDGEDSOldSHHEP___STDELC</v>
      </c>
      <c r="B172" t="str">
        <f t="shared" si="5"/>
        <v>COMBDGEDSOldSH</v>
      </c>
      <c r="C172" t="s">
        <v>2615</v>
      </c>
      <c r="D172" t="s">
        <v>2608</v>
      </c>
      <c r="E172" t="s">
        <v>2646</v>
      </c>
      <c r="F172" t="s">
        <v>2617</v>
      </c>
      <c r="G172" t="s">
        <v>2633</v>
      </c>
      <c r="H172" t="s">
        <v>2635</v>
      </c>
      <c r="I172" t="s">
        <v>2619</v>
      </c>
      <c r="J172" t="s">
        <v>2620</v>
      </c>
      <c r="K172" t="s">
        <v>2621</v>
      </c>
      <c r="L172">
        <f>IF($F172="New","",_xlfn.IFNA(VLOOKUP($G172&amp;$H172&amp;$I172&amp;$J172&amp;$K172,'[1]NRCAN 2016'!$J$42:$V$72,HLOOKUP($E172,'[1]NRCAN 2016'!$M$40:$V$41,2,FALSE),FALSE),0))</f>
        <v>4.1181669931757411E-2</v>
      </c>
      <c r="M172">
        <f>IF($F172="New","",_xlfn.IFNA(VLOOKUP($G172&amp;$H172&amp;$I172&amp;$J172&amp;$K172,'[1]NRCAN 2016'!$J$42:$V$72,HLOOKUP($E172,'[1]NRCAN 2016'!$M$40:$V$41,2,FALSE),FALSE),0))</f>
        <v>4.1181669931757411E-2</v>
      </c>
      <c r="N172">
        <f>IF($F172="New","",_xlfn.IFNA(VLOOKUP($G172&amp;$H172&amp;$I172&amp;$J172&amp;$K172,'[1]NRCAN 2016'!$J$42:$V$72,HLOOKUP($E172,'[1]NRCAN 2016'!$M$40:$V$41,2,FALSE),FALSE),0))</f>
        <v>4.1181669931757411E-2</v>
      </c>
      <c r="O172">
        <f>IF($F172="New","",_xlfn.IFNA(VLOOKUP($G172&amp;$H172&amp;$I172&amp;$J172&amp;$K172,'[1]NRCAN 2016'!$J$42:$V$72,HLOOKUP($E172,'[1]NRCAN 2016'!$M$40:$V$41,2,FALSE),FALSE),0))</f>
        <v>4.1181669931757411E-2</v>
      </c>
      <c r="P172">
        <f>IF($F172="New","",_xlfn.IFNA(VLOOKUP($G172&amp;$H172&amp;$I172&amp;$J172&amp;$K172,'[1]NRCAN 2016'!$J$42:$V$72,HLOOKUP($E172,'[1]NRCAN 2016'!$M$40:$V$41,2,FALSE),FALSE),0))</f>
        <v>4.1181669931757411E-2</v>
      </c>
      <c r="Q172">
        <f>IF($F172="New","",_xlfn.IFNA(VLOOKUP($G172&amp;$H172&amp;$I172&amp;$J172&amp;$K172,'[1]NRCAN 2016'!$J$42:$V$72,HLOOKUP($E172,'[1]NRCAN 2016'!$M$40:$V$41,2,FALSE),FALSE),0))</f>
        <v>4.1181669931757411E-2</v>
      </c>
      <c r="R172">
        <f>IF($F172="New","",_xlfn.IFNA(VLOOKUP($G172&amp;$H172&amp;$I172&amp;$J172&amp;$K172,'[1]NRCAN 2016'!$J$42:$V$72,HLOOKUP($E172,'[1]NRCAN 2016'!$M$40:$V$41,2,FALSE),FALSE),0))</f>
        <v>4.1181669931757411E-2</v>
      </c>
    </row>
    <row r="173" spans="1:18" x14ac:dyDescent="0.25">
      <c r="A173" t="str">
        <f t="shared" si="4"/>
        <v>COMBDGEDSOldSHPLT___STDELC</v>
      </c>
      <c r="B173" t="str">
        <f t="shared" si="5"/>
        <v>COMBDGEDSOldSH</v>
      </c>
      <c r="C173" t="s">
        <v>2615</v>
      </c>
      <c r="D173" t="s">
        <v>2608</v>
      </c>
      <c r="E173" t="s">
        <v>2646</v>
      </c>
      <c r="F173" t="s">
        <v>2617</v>
      </c>
      <c r="G173" t="s">
        <v>2633</v>
      </c>
      <c r="H173" t="s">
        <v>2636</v>
      </c>
      <c r="I173" t="s">
        <v>2619</v>
      </c>
      <c r="J173" t="s">
        <v>2620</v>
      </c>
      <c r="K173" t="s">
        <v>2621</v>
      </c>
      <c r="L173">
        <f>IF($F173="New","",_xlfn.IFNA(VLOOKUP($G173&amp;$H173&amp;$I173&amp;$J173&amp;$K173,'[1]NRCAN 2016'!$J$42:$V$72,HLOOKUP($E173,'[1]NRCAN 2016'!$M$40:$V$41,2,FALSE),FALSE),0))</f>
        <v>4.3439219307534471E-2</v>
      </c>
      <c r="M173">
        <f>IF($F173="New","",_xlfn.IFNA(VLOOKUP($G173&amp;$H173&amp;$I173&amp;$J173&amp;$K173,'[1]NRCAN 2016'!$J$42:$V$72,HLOOKUP($E173,'[1]NRCAN 2016'!$M$40:$V$41,2,FALSE),FALSE),0))</f>
        <v>4.3439219307534471E-2</v>
      </c>
      <c r="N173">
        <f>IF($F173="New","",_xlfn.IFNA(VLOOKUP($G173&amp;$H173&amp;$I173&amp;$J173&amp;$K173,'[1]NRCAN 2016'!$J$42:$V$72,HLOOKUP($E173,'[1]NRCAN 2016'!$M$40:$V$41,2,FALSE),FALSE),0))</f>
        <v>4.3439219307534471E-2</v>
      </c>
      <c r="O173">
        <f>IF($F173="New","",_xlfn.IFNA(VLOOKUP($G173&amp;$H173&amp;$I173&amp;$J173&amp;$K173,'[1]NRCAN 2016'!$J$42:$V$72,HLOOKUP($E173,'[1]NRCAN 2016'!$M$40:$V$41,2,FALSE),FALSE),0))</f>
        <v>4.3439219307534471E-2</v>
      </c>
      <c r="P173">
        <f>IF($F173="New","",_xlfn.IFNA(VLOOKUP($G173&amp;$H173&amp;$I173&amp;$J173&amp;$K173,'[1]NRCAN 2016'!$J$42:$V$72,HLOOKUP($E173,'[1]NRCAN 2016'!$M$40:$V$41,2,FALSE),FALSE),0))</f>
        <v>4.3439219307534471E-2</v>
      </c>
      <c r="Q173">
        <f>IF($F173="New","",_xlfn.IFNA(VLOOKUP($G173&amp;$H173&amp;$I173&amp;$J173&amp;$K173,'[1]NRCAN 2016'!$J$42:$V$72,HLOOKUP($E173,'[1]NRCAN 2016'!$M$40:$V$41,2,FALSE),FALSE),0))</f>
        <v>4.3439219307534471E-2</v>
      </c>
      <c r="R173">
        <f>IF($F173="New","",_xlfn.IFNA(VLOOKUP($G173&amp;$H173&amp;$I173&amp;$J173&amp;$K173,'[1]NRCAN 2016'!$J$42:$V$72,HLOOKUP($E173,'[1]NRCAN 2016'!$M$40:$V$41,2,FALSE),FALSE),0))</f>
        <v>4.3439219307534471E-2</v>
      </c>
    </row>
    <row r="174" spans="1:18" x14ac:dyDescent="0.25">
      <c r="A174" t="str">
        <f t="shared" si="4"/>
        <v>COMBDGEDSOldSLLED___STDELC</v>
      </c>
      <c r="B174" t="str">
        <f t="shared" si="5"/>
        <v>COMBDGEDSOldSL</v>
      </c>
      <c r="C174" t="s">
        <v>2615</v>
      </c>
      <c r="D174" t="s">
        <v>2608</v>
      </c>
      <c r="E174" t="s">
        <v>2646</v>
      </c>
      <c r="F174" t="s">
        <v>2617</v>
      </c>
      <c r="G174" t="s">
        <v>2642</v>
      </c>
      <c r="H174" t="s">
        <v>2630</v>
      </c>
      <c r="I174" t="s">
        <v>2619</v>
      </c>
      <c r="J174" t="s">
        <v>2620</v>
      </c>
      <c r="K174" t="s">
        <v>2621</v>
      </c>
      <c r="L174">
        <f>IF($F174="New","",_xlfn.IFNA(VLOOKUP($G174&amp;$H174&amp;$I174&amp;$J174&amp;$K174,'[1]NRCAN 2016'!$J$42:$V$72,HLOOKUP($E174,'[1]NRCAN 2016'!$M$40:$V$41,2,FALSE),FALSE),0))</f>
        <v>1</v>
      </c>
      <c r="M174">
        <f>IF($F174="New","",_xlfn.IFNA(VLOOKUP($G174&amp;$H174&amp;$I174&amp;$J174&amp;$K174,'[1]NRCAN 2016'!$J$42:$V$72,HLOOKUP($E174,'[1]NRCAN 2016'!$M$40:$V$41,2,FALSE),FALSE),0))</f>
        <v>1</v>
      </c>
      <c r="N174">
        <f>IF($F174="New","",_xlfn.IFNA(VLOOKUP($G174&amp;$H174&amp;$I174&amp;$J174&amp;$K174,'[1]NRCAN 2016'!$J$42:$V$72,HLOOKUP($E174,'[1]NRCAN 2016'!$M$40:$V$41,2,FALSE),FALSE),0))</f>
        <v>1</v>
      </c>
      <c r="O174">
        <f>IF($F174="New","",_xlfn.IFNA(VLOOKUP($G174&amp;$H174&amp;$I174&amp;$J174&amp;$K174,'[1]NRCAN 2016'!$J$42:$V$72,HLOOKUP($E174,'[1]NRCAN 2016'!$M$40:$V$41,2,FALSE),FALSE),0))</f>
        <v>1</v>
      </c>
      <c r="P174">
        <f>IF($F174="New","",_xlfn.IFNA(VLOOKUP($G174&amp;$H174&amp;$I174&amp;$J174&amp;$K174,'[1]NRCAN 2016'!$J$42:$V$72,HLOOKUP($E174,'[1]NRCAN 2016'!$M$40:$V$41,2,FALSE),FALSE),0))</f>
        <v>1</v>
      </c>
      <c r="Q174">
        <f>IF($F174="New","",_xlfn.IFNA(VLOOKUP($G174&amp;$H174&amp;$I174&amp;$J174&amp;$K174,'[1]NRCAN 2016'!$J$42:$V$72,HLOOKUP($E174,'[1]NRCAN 2016'!$M$40:$V$41,2,FALSE),FALSE),0))</f>
        <v>1</v>
      </c>
      <c r="R174">
        <f>IF($F174="New","",_xlfn.IFNA(VLOOKUP($G174&amp;$H174&amp;$I174&amp;$J174&amp;$K174,'[1]NRCAN 2016'!$J$42:$V$72,HLOOKUP($E174,'[1]NRCAN 2016'!$M$40:$V$41,2,FALSE),FALSE),0))</f>
        <v>1</v>
      </c>
    </row>
    <row r="175" spans="1:18" x14ac:dyDescent="0.25">
      <c r="A175" t="str">
        <f t="shared" si="4"/>
        <v>COMBDGEDSOldWH_________DHE</v>
      </c>
      <c r="B175" t="str">
        <f t="shared" si="5"/>
        <v>COMBDGEDSOldWH</v>
      </c>
      <c r="C175" t="s">
        <v>2615</v>
      </c>
      <c r="D175" t="s">
        <v>2608</v>
      </c>
      <c r="E175" t="s">
        <v>2646</v>
      </c>
      <c r="F175" t="s">
        <v>2617</v>
      </c>
      <c r="G175" t="s">
        <v>2641</v>
      </c>
      <c r="H175" t="s">
        <v>2619</v>
      </c>
      <c r="I175" t="s">
        <v>2619</v>
      </c>
      <c r="J175" t="s">
        <v>2619</v>
      </c>
      <c r="K175" t="s">
        <v>2644</v>
      </c>
      <c r="L175">
        <f>IF($F175="New","",_xlfn.IFNA(VLOOKUP($G175&amp;$H175&amp;$I175&amp;$J175&amp;$K175,'[1]NRCAN 2016'!$J$42:$V$72,HLOOKUP($E175,'[1]NRCAN 2016'!$M$40:$V$41,2,FALSE),FALSE),0))</f>
        <v>9.3417074117601778E-2</v>
      </c>
      <c r="M175">
        <f>IF($F175="New","",_xlfn.IFNA(VLOOKUP($G175&amp;$H175&amp;$I175&amp;$J175&amp;$K175,'[1]NRCAN 2016'!$J$42:$V$72,HLOOKUP($E175,'[1]NRCAN 2016'!$M$40:$V$41,2,FALSE),FALSE),0))</f>
        <v>9.3417074117601778E-2</v>
      </c>
      <c r="N175">
        <f>IF($F175="New","",_xlfn.IFNA(VLOOKUP($G175&amp;$H175&amp;$I175&amp;$J175&amp;$K175,'[1]NRCAN 2016'!$J$42:$V$72,HLOOKUP($E175,'[1]NRCAN 2016'!$M$40:$V$41,2,FALSE),FALSE),0))</f>
        <v>9.3417074117601778E-2</v>
      </c>
      <c r="O175">
        <f>IF($F175="New","",_xlfn.IFNA(VLOOKUP($G175&amp;$H175&amp;$I175&amp;$J175&amp;$K175,'[1]NRCAN 2016'!$J$42:$V$72,HLOOKUP($E175,'[1]NRCAN 2016'!$M$40:$V$41,2,FALSE),FALSE),0))</f>
        <v>9.3417074117601778E-2</v>
      </c>
      <c r="P175">
        <f>IF($F175="New","",_xlfn.IFNA(VLOOKUP($G175&amp;$H175&amp;$I175&amp;$J175&amp;$K175,'[1]NRCAN 2016'!$J$42:$V$72,HLOOKUP($E175,'[1]NRCAN 2016'!$M$40:$V$41,2,FALSE),FALSE),0))</f>
        <v>9.3417074117601778E-2</v>
      </c>
      <c r="Q175">
        <f>IF($F175="New","",_xlfn.IFNA(VLOOKUP($G175&amp;$H175&amp;$I175&amp;$J175&amp;$K175,'[1]NRCAN 2016'!$J$42:$V$72,HLOOKUP($E175,'[1]NRCAN 2016'!$M$40:$V$41,2,FALSE),FALSE),0))</f>
        <v>9.3417074117601778E-2</v>
      </c>
      <c r="R175">
        <f>IF($F175="New","",_xlfn.IFNA(VLOOKUP($G175&amp;$H175&amp;$I175&amp;$J175&amp;$K175,'[1]NRCAN 2016'!$J$42:$V$72,HLOOKUP($E175,'[1]NRCAN 2016'!$M$40:$V$41,2,FALSE),FALSE),0))</f>
        <v>9.3417074117601778E-2</v>
      </c>
    </row>
    <row r="176" spans="1:18" x14ac:dyDescent="0.25">
      <c r="A176" t="str">
        <f t="shared" si="4"/>
        <v>COMBDGEDSOldWH______STDELC</v>
      </c>
      <c r="B176" t="str">
        <f t="shared" si="5"/>
        <v>COMBDGEDSOldWH</v>
      </c>
      <c r="C176" t="s">
        <v>2615</v>
      </c>
      <c r="D176" t="s">
        <v>2608</v>
      </c>
      <c r="E176" t="s">
        <v>2646</v>
      </c>
      <c r="F176" t="s">
        <v>2617</v>
      </c>
      <c r="G176" t="s">
        <v>2641</v>
      </c>
      <c r="H176" t="s">
        <v>2619</v>
      </c>
      <c r="I176" t="s">
        <v>2619</v>
      </c>
      <c r="J176" t="s">
        <v>2620</v>
      </c>
      <c r="K176" t="s">
        <v>2621</v>
      </c>
      <c r="L176">
        <f>IF($F176="New","",_xlfn.IFNA(VLOOKUP($G176&amp;$H176&amp;$I176&amp;$J176&amp;$K176,'[1]NRCAN 2016'!$J$42:$V$72,HLOOKUP($E176,'[1]NRCAN 2016'!$M$40:$V$41,2,FALSE),FALSE),0))</f>
        <v>4.465123004580826E-2</v>
      </c>
      <c r="M176">
        <f>IF($F176="New","",_xlfn.IFNA(VLOOKUP($G176&amp;$H176&amp;$I176&amp;$J176&amp;$K176,'[1]NRCAN 2016'!$J$42:$V$72,HLOOKUP($E176,'[1]NRCAN 2016'!$M$40:$V$41,2,FALSE),FALSE),0))</f>
        <v>4.465123004580826E-2</v>
      </c>
      <c r="N176">
        <f>IF($F176="New","",_xlfn.IFNA(VLOOKUP($G176&amp;$H176&amp;$I176&amp;$J176&amp;$K176,'[1]NRCAN 2016'!$J$42:$V$72,HLOOKUP($E176,'[1]NRCAN 2016'!$M$40:$V$41,2,FALSE),FALSE),0))</f>
        <v>4.465123004580826E-2</v>
      </c>
      <c r="O176">
        <f>IF($F176="New","",_xlfn.IFNA(VLOOKUP($G176&amp;$H176&amp;$I176&amp;$J176&amp;$K176,'[1]NRCAN 2016'!$J$42:$V$72,HLOOKUP($E176,'[1]NRCAN 2016'!$M$40:$V$41,2,FALSE),FALSE),0))</f>
        <v>4.465123004580826E-2</v>
      </c>
      <c r="P176">
        <f>IF($F176="New","",_xlfn.IFNA(VLOOKUP($G176&amp;$H176&amp;$I176&amp;$J176&amp;$K176,'[1]NRCAN 2016'!$J$42:$V$72,HLOOKUP($E176,'[1]NRCAN 2016'!$M$40:$V$41,2,FALSE),FALSE),0))</f>
        <v>4.465123004580826E-2</v>
      </c>
      <c r="Q176">
        <f>IF($F176="New","",_xlfn.IFNA(VLOOKUP($G176&amp;$H176&amp;$I176&amp;$J176&amp;$K176,'[1]NRCAN 2016'!$J$42:$V$72,HLOOKUP($E176,'[1]NRCAN 2016'!$M$40:$V$41,2,FALSE),FALSE),0))</f>
        <v>4.465123004580826E-2</v>
      </c>
      <c r="R176">
        <f>IF($F176="New","",_xlfn.IFNA(VLOOKUP($G176&amp;$H176&amp;$I176&amp;$J176&amp;$K176,'[1]NRCAN 2016'!$J$42:$V$72,HLOOKUP($E176,'[1]NRCAN 2016'!$M$40:$V$41,2,FALSE),FALSE),0))</f>
        <v>4.465123004580826E-2</v>
      </c>
    </row>
    <row r="177" spans="1:18" x14ac:dyDescent="0.25">
      <c r="A177" t="str">
        <f t="shared" si="4"/>
        <v>COMBDGEDSOldWH______STDHFO</v>
      </c>
      <c r="B177" t="str">
        <f t="shared" si="5"/>
        <v>COMBDGEDSOldWH</v>
      </c>
      <c r="C177" t="s">
        <v>2615</v>
      </c>
      <c r="D177" t="s">
        <v>2608</v>
      </c>
      <c r="E177" t="s">
        <v>2646</v>
      </c>
      <c r="F177" t="s">
        <v>2617</v>
      </c>
      <c r="G177" t="s">
        <v>2641</v>
      </c>
      <c r="H177" t="s">
        <v>2619</v>
      </c>
      <c r="I177" t="s">
        <v>2619</v>
      </c>
      <c r="J177" t="s">
        <v>2620</v>
      </c>
      <c r="K177" t="s">
        <v>2637</v>
      </c>
      <c r="L177">
        <f>IF($F177="New","",_xlfn.IFNA(VLOOKUP($G177&amp;$H177&amp;$I177&amp;$J177&amp;$K177,'[1]NRCAN 2016'!$J$42:$V$72,HLOOKUP($E177,'[1]NRCAN 2016'!$M$40:$V$41,2,FALSE),FALSE),0))</f>
        <v>0</v>
      </c>
      <c r="M177">
        <f>IF($F177="New","",_xlfn.IFNA(VLOOKUP($G177&amp;$H177&amp;$I177&amp;$J177&amp;$K177,'[1]NRCAN 2016'!$J$42:$V$72,HLOOKUP($E177,'[1]NRCAN 2016'!$M$40:$V$41,2,FALSE),FALSE),0))</f>
        <v>0</v>
      </c>
      <c r="N177">
        <f>IF($F177="New","",_xlfn.IFNA(VLOOKUP($G177&amp;$H177&amp;$I177&amp;$J177&amp;$K177,'[1]NRCAN 2016'!$J$42:$V$72,HLOOKUP($E177,'[1]NRCAN 2016'!$M$40:$V$41,2,FALSE),FALSE),0))</f>
        <v>0</v>
      </c>
      <c r="O177">
        <f>IF($F177="New","",_xlfn.IFNA(VLOOKUP($G177&amp;$H177&amp;$I177&amp;$J177&amp;$K177,'[1]NRCAN 2016'!$J$42:$V$72,HLOOKUP($E177,'[1]NRCAN 2016'!$M$40:$V$41,2,FALSE),FALSE),0))</f>
        <v>0</v>
      </c>
      <c r="P177">
        <f>IF($F177="New","",_xlfn.IFNA(VLOOKUP($G177&amp;$H177&amp;$I177&amp;$J177&amp;$K177,'[1]NRCAN 2016'!$J$42:$V$72,HLOOKUP($E177,'[1]NRCAN 2016'!$M$40:$V$41,2,FALSE),FALSE),0))</f>
        <v>0</v>
      </c>
      <c r="Q177">
        <f>IF($F177="New","",_xlfn.IFNA(VLOOKUP($G177&amp;$H177&amp;$I177&amp;$J177&amp;$K177,'[1]NRCAN 2016'!$J$42:$V$72,HLOOKUP($E177,'[1]NRCAN 2016'!$M$40:$V$41,2,FALSE),FALSE),0))</f>
        <v>0</v>
      </c>
      <c r="R177">
        <f>IF($F177="New","",_xlfn.IFNA(VLOOKUP($G177&amp;$H177&amp;$I177&amp;$J177&amp;$K177,'[1]NRCAN 2016'!$J$42:$V$72,HLOOKUP($E177,'[1]NRCAN 2016'!$M$40:$V$41,2,FALSE),FALSE),0))</f>
        <v>0</v>
      </c>
    </row>
    <row r="178" spans="1:18" x14ac:dyDescent="0.25">
      <c r="A178" t="str">
        <f t="shared" si="4"/>
        <v>COMBDGEDSOldWH______STDKER</v>
      </c>
      <c r="B178" t="str">
        <f t="shared" si="5"/>
        <v>COMBDGEDSOldWH</v>
      </c>
      <c r="C178" t="s">
        <v>2615</v>
      </c>
      <c r="D178" t="s">
        <v>2608</v>
      </c>
      <c r="E178" t="s">
        <v>2646</v>
      </c>
      <c r="F178" t="s">
        <v>2617</v>
      </c>
      <c r="G178" t="s">
        <v>2641</v>
      </c>
      <c r="H178" t="s">
        <v>2619</v>
      </c>
      <c r="I178" t="s">
        <v>2619</v>
      </c>
      <c r="J178" t="s">
        <v>2620</v>
      </c>
      <c r="K178" t="s">
        <v>2638</v>
      </c>
      <c r="L178">
        <f>IF($F178="New","",_xlfn.IFNA(VLOOKUP($G178&amp;$H178&amp;$I178&amp;$J178&amp;$K178,'[1]NRCAN 2016'!$J$42:$V$72,HLOOKUP($E178,'[1]NRCAN 2016'!$M$40:$V$41,2,FALSE),FALSE),0))</f>
        <v>0</v>
      </c>
      <c r="M178">
        <f>IF($F178="New","",_xlfn.IFNA(VLOOKUP($G178&amp;$H178&amp;$I178&amp;$J178&amp;$K178,'[1]NRCAN 2016'!$J$42:$V$72,HLOOKUP($E178,'[1]NRCAN 2016'!$M$40:$V$41,2,FALSE),FALSE),0))</f>
        <v>0</v>
      </c>
      <c r="N178">
        <f>IF($F178="New","",_xlfn.IFNA(VLOOKUP($G178&amp;$H178&amp;$I178&amp;$J178&amp;$K178,'[1]NRCAN 2016'!$J$42:$V$72,HLOOKUP($E178,'[1]NRCAN 2016'!$M$40:$V$41,2,FALSE),FALSE),0))</f>
        <v>0</v>
      </c>
      <c r="O178">
        <f>IF($F178="New","",_xlfn.IFNA(VLOOKUP($G178&amp;$H178&amp;$I178&amp;$J178&amp;$K178,'[1]NRCAN 2016'!$J$42:$V$72,HLOOKUP($E178,'[1]NRCAN 2016'!$M$40:$V$41,2,FALSE),FALSE),0))</f>
        <v>0</v>
      </c>
      <c r="P178">
        <f>IF($F178="New","",_xlfn.IFNA(VLOOKUP($G178&amp;$H178&amp;$I178&amp;$J178&amp;$K178,'[1]NRCAN 2016'!$J$42:$V$72,HLOOKUP($E178,'[1]NRCAN 2016'!$M$40:$V$41,2,FALSE),FALSE),0))</f>
        <v>0</v>
      </c>
      <c r="Q178">
        <f>IF($F178="New","",_xlfn.IFNA(VLOOKUP($G178&amp;$H178&amp;$I178&amp;$J178&amp;$K178,'[1]NRCAN 2016'!$J$42:$V$72,HLOOKUP($E178,'[1]NRCAN 2016'!$M$40:$V$41,2,FALSE),FALSE),0))</f>
        <v>0</v>
      </c>
      <c r="R178">
        <f>IF($F178="New","",_xlfn.IFNA(VLOOKUP($G178&amp;$H178&amp;$I178&amp;$J178&amp;$K178,'[1]NRCAN 2016'!$J$42:$V$72,HLOOKUP($E178,'[1]NRCAN 2016'!$M$40:$V$41,2,FALSE),FALSE),0))</f>
        <v>0</v>
      </c>
    </row>
    <row r="179" spans="1:18" x14ac:dyDescent="0.25">
      <c r="A179" t="str">
        <f t="shared" si="4"/>
        <v>COMBDGEDSOldWH______STDLFO</v>
      </c>
      <c r="B179" t="str">
        <f t="shared" si="5"/>
        <v>COMBDGEDSOldWH</v>
      </c>
      <c r="C179" t="s">
        <v>2615</v>
      </c>
      <c r="D179" t="s">
        <v>2608</v>
      </c>
      <c r="E179" t="s">
        <v>2646</v>
      </c>
      <c r="F179" t="s">
        <v>2617</v>
      </c>
      <c r="G179" t="s">
        <v>2641</v>
      </c>
      <c r="H179" t="s">
        <v>2619</v>
      </c>
      <c r="I179" t="s">
        <v>2619</v>
      </c>
      <c r="J179" t="s">
        <v>2620</v>
      </c>
      <c r="K179" t="s">
        <v>2639</v>
      </c>
      <c r="L179">
        <f>IF($F179="New","",_xlfn.IFNA(VLOOKUP($G179&amp;$H179&amp;$I179&amp;$J179&amp;$K179,'[1]NRCAN 2016'!$J$42:$V$72,HLOOKUP($E179,'[1]NRCAN 2016'!$M$40:$V$41,2,FALSE),FALSE),0))</f>
        <v>4.3585769259864765E-2</v>
      </c>
      <c r="M179">
        <f>IF($F179="New","",_xlfn.IFNA(VLOOKUP($G179&amp;$H179&amp;$I179&amp;$J179&amp;$K179,'[1]NRCAN 2016'!$J$42:$V$72,HLOOKUP($E179,'[1]NRCAN 2016'!$M$40:$V$41,2,FALSE),FALSE),0))</f>
        <v>4.3585769259864765E-2</v>
      </c>
      <c r="N179">
        <f>IF($F179="New","",_xlfn.IFNA(VLOOKUP($G179&amp;$H179&amp;$I179&amp;$J179&amp;$K179,'[1]NRCAN 2016'!$J$42:$V$72,HLOOKUP($E179,'[1]NRCAN 2016'!$M$40:$V$41,2,FALSE),FALSE),0))</f>
        <v>4.3585769259864765E-2</v>
      </c>
      <c r="O179">
        <f>IF($F179="New","",_xlfn.IFNA(VLOOKUP($G179&amp;$H179&amp;$I179&amp;$J179&amp;$K179,'[1]NRCAN 2016'!$J$42:$V$72,HLOOKUP($E179,'[1]NRCAN 2016'!$M$40:$V$41,2,FALSE),FALSE),0))</f>
        <v>4.3585769259864765E-2</v>
      </c>
      <c r="P179">
        <f>IF($F179="New","",_xlfn.IFNA(VLOOKUP($G179&amp;$H179&amp;$I179&amp;$J179&amp;$K179,'[1]NRCAN 2016'!$J$42:$V$72,HLOOKUP($E179,'[1]NRCAN 2016'!$M$40:$V$41,2,FALSE),FALSE),0))</f>
        <v>4.3585769259864765E-2</v>
      </c>
      <c r="Q179">
        <f>IF($F179="New","",_xlfn.IFNA(VLOOKUP($G179&amp;$H179&amp;$I179&amp;$J179&amp;$K179,'[1]NRCAN 2016'!$J$42:$V$72,HLOOKUP($E179,'[1]NRCAN 2016'!$M$40:$V$41,2,FALSE),FALSE),0))</f>
        <v>4.3585769259864765E-2</v>
      </c>
      <c r="R179">
        <f>IF($F179="New","",_xlfn.IFNA(VLOOKUP($G179&amp;$H179&amp;$I179&amp;$J179&amp;$K179,'[1]NRCAN 2016'!$J$42:$V$72,HLOOKUP($E179,'[1]NRCAN 2016'!$M$40:$V$41,2,FALSE),FALSE),0))</f>
        <v>4.3585769259864765E-2</v>
      </c>
    </row>
    <row r="180" spans="1:18" x14ac:dyDescent="0.25">
      <c r="A180" t="str">
        <f t="shared" si="4"/>
        <v>COMBDGEDSOldWH______STDNGA</v>
      </c>
      <c r="B180" t="str">
        <f t="shared" si="5"/>
        <v>COMBDGEDSOldWH</v>
      </c>
      <c r="C180" t="s">
        <v>2615</v>
      </c>
      <c r="D180" t="s">
        <v>2608</v>
      </c>
      <c r="E180" t="s">
        <v>2646</v>
      </c>
      <c r="F180" t="s">
        <v>2617</v>
      </c>
      <c r="G180" t="s">
        <v>2641</v>
      </c>
      <c r="H180" t="s">
        <v>2619</v>
      </c>
      <c r="I180" t="s">
        <v>2619</v>
      </c>
      <c r="J180" t="s">
        <v>2620</v>
      </c>
      <c r="K180" t="s">
        <v>2623</v>
      </c>
      <c r="L180">
        <f>IF($F180="New","",_xlfn.IFNA(VLOOKUP($G180&amp;$H180&amp;$I180&amp;$J180&amp;$K180,'[1]NRCAN 2016'!$J$42:$V$72,HLOOKUP($E180,'[1]NRCAN 2016'!$M$40:$V$41,2,FALSE),FALSE),0))</f>
        <v>0.80709806099010484</v>
      </c>
      <c r="M180">
        <f>IF($F180="New","",_xlfn.IFNA(VLOOKUP($G180&amp;$H180&amp;$I180&amp;$J180&amp;$K180,'[1]NRCAN 2016'!$J$42:$V$72,HLOOKUP($E180,'[1]NRCAN 2016'!$M$40:$V$41,2,FALSE),FALSE),0))</f>
        <v>0.80709806099010484</v>
      </c>
      <c r="N180">
        <f>IF($F180="New","",_xlfn.IFNA(VLOOKUP($G180&amp;$H180&amp;$I180&amp;$J180&amp;$K180,'[1]NRCAN 2016'!$J$42:$V$72,HLOOKUP($E180,'[1]NRCAN 2016'!$M$40:$V$41,2,FALSE),FALSE),0))</f>
        <v>0.80709806099010484</v>
      </c>
      <c r="O180">
        <f>IF($F180="New","",_xlfn.IFNA(VLOOKUP($G180&amp;$H180&amp;$I180&amp;$J180&amp;$K180,'[1]NRCAN 2016'!$J$42:$V$72,HLOOKUP($E180,'[1]NRCAN 2016'!$M$40:$V$41,2,FALSE),FALSE),0))</f>
        <v>0.80709806099010484</v>
      </c>
      <c r="P180">
        <f>IF($F180="New","",_xlfn.IFNA(VLOOKUP($G180&amp;$H180&amp;$I180&amp;$J180&amp;$K180,'[1]NRCAN 2016'!$J$42:$V$72,HLOOKUP($E180,'[1]NRCAN 2016'!$M$40:$V$41,2,FALSE),FALSE),0))</f>
        <v>0.80709806099010484</v>
      </c>
      <c r="Q180">
        <f>IF($F180="New","",_xlfn.IFNA(VLOOKUP($G180&amp;$H180&amp;$I180&amp;$J180&amp;$K180,'[1]NRCAN 2016'!$J$42:$V$72,HLOOKUP($E180,'[1]NRCAN 2016'!$M$40:$V$41,2,FALSE),FALSE),0))</f>
        <v>0.80709806099010484</v>
      </c>
      <c r="R180">
        <f>IF($F180="New","",_xlfn.IFNA(VLOOKUP($G180&amp;$H180&amp;$I180&amp;$J180&amp;$K180,'[1]NRCAN 2016'!$J$42:$V$72,HLOOKUP($E180,'[1]NRCAN 2016'!$M$40:$V$41,2,FALSE),FALSE),0))</f>
        <v>0.80709806099010484</v>
      </c>
    </row>
    <row r="181" spans="1:18" x14ac:dyDescent="0.25">
      <c r="A181" t="str">
        <f t="shared" si="4"/>
        <v>COMBDGEDSOldWH______STDPRO</v>
      </c>
      <c r="B181" t="str">
        <f t="shared" si="5"/>
        <v>COMBDGEDSOldWH</v>
      </c>
      <c r="C181" t="s">
        <v>2615</v>
      </c>
      <c r="D181" t="s">
        <v>2608</v>
      </c>
      <c r="E181" t="s">
        <v>2646</v>
      </c>
      <c r="F181" t="s">
        <v>2617</v>
      </c>
      <c r="G181" t="s">
        <v>2641</v>
      </c>
      <c r="H181" t="s">
        <v>2619</v>
      </c>
      <c r="I181" t="s">
        <v>2619</v>
      </c>
      <c r="J181" t="s">
        <v>2620</v>
      </c>
      <c r="K181" t="s">
        <v>2624</v>
      </c>
      <c r="L181">
        <f>IF($F181="New","",_xlfn.IFNA(VLOOKUP($G181&amp;$H181&amp;$I181&amp;$J181&amp;$K181,'[1]NRCAN 2016'!$J$42:$V$72,HLOOKUP($E181,'[1]NRCAN 2016'!$M$40:$V$41,2,FALSE),FALSE),0))</f>
        <v>1.1247865586620267E-2</v>
      </c>
      <c r="M181">
        <f>IF($F181="New","",_xlfn.IFNA(VLOOKUP($G181&amp;$H181&amp;$I181&amp;$J181&amp;$K181,'[1]NRCAN 2016'!$J$42:$V$72,HLOOKUP($E181,'[1]NRCAN 2016'!$M$40:$V$41,2,FALSE),FALSE),0))</f>
        <v>1.1247865586620267E-2</v>
      </c>
      <c r="N181">
        <f>IF($F181="New","",_xlfn.IFNA(VLOOKUP($G181&amp;$H181&amp;$I181&amp;$J181&amp;$K181,'[1]NRCAN 2016'!$J$42:$V$72,HLOOKUP($E181,'[1]NRCAN 2016'!$M$40:$V$41,2,FALSE),FALSE),0))</f>
        <v>1.1247865586620267E-2</v>
      </c>
      <c r="O181">
        <f>IF($F181="New","",_xlfn.IFNA(VLOOKUP($G181&amp;$H181&amp;$I181&amp;$J181&amp;$K181,'[1]NRCAN 2016'!$J$42:$V$72,HLOOKUP($E181,'[1]NRCAN 2016'!$M$40:$V$41,2,FALSE),FALSE),0))</f>
        <v>1.1247865586620267E-2</v>
      </c>
      <c r="P181">
        <f>IF($F181="New","",_xlfn.IFNA(VLOOKUP($G181&amp;$H181&amp;$I181&amp;$J181&amp;$K181,'[1]NRCAN 2016'!$J$42:$V$72,HLOOKUP($E181,'[1]NRCAN 2016'!$M$40:$V$41,2,FALSE),FALSE),0))</f>
        <v>1.1247865586620267E-2</v>
      </c>
      <c r="Q181">
        <f>IF($F181="New","",_xlfn.IFNA(VLOOKUP($G181&amp;$H181&amp;$I181&amp;$J181&amp;$K181,'[1]NRCAN 2016'!$J$42:$V$72,HLOOKUP($E181,'[1]NRCAN 2016'!$M$40:$V$41,2,FALSE),FALSE),0))</f>
        <v>1.1247865586620267E-2</v>
      </c>
      <c r="R181">
        <f>IF($F181="New","",_xlfn.IFNA(VLOOKUP($G181&amp;$H181&amp;$I181&amp;$J181&amp;$K181,'[1]NRCAN 2016'!$J$42:$V$72,HLOOKUP($E181,'[1]NRCAN 2016'!$M$40:$V$41,2,FALSE),FALSE),0))</f>
        <v>1.1247865586620267E-2</v>
      </c>
    </row>
    <row r="182" spans="1:18" x14ac:dyDescent="0.25">
      <c r="A182" t="str">
        <f t="shared" si="4"/>
        <v>COMBDGHLCNewAE______STDELC</v>
      </c>
      <c r="B182" t="str">
        <f t="shared" si="5"/>
        <v>COMBDGHLCNewAE</v>
      </c>
      <c r="C182" t="s">
        <v>2615</v>
      </c>
      <c r="D182" t="s">
        <v>2608</v>
      </c>
      <c r="E182" t="s">
        <v>2647</v>
      </c>
      <c r="F182" t="s">
        <v>2643</v>
      </c>
      <c r="G182" t="s">
        <v>2622</v>
      </c>
      <c r="H182" t="s">
        <v>2619</v>
      </c>
      <c r="I182" t="s">
        <v>2619</v>
      </c>
      <c r="J182" t="s">
        <v>2620</v>
      </c>
      <c r="K182" t="s">
        <v>2621</v>
      </c>
      <c r="L182" t="str">
        <f>IF($F182="New","",_xlfn.IFNA(VLOOKUP($G182&amp;$H182&amp;$I182&amp;$J182&amp;$K182,'[1]NRCAN 2016'!$J$42:$V$72,HLOOKUP($E182,'[1]NRCAN 2016'!$M$40:$V$41,2,FALSE),FALSE),0))</f>
        <v/>
      </c>
      <c r="M182" t="str">
        <f>IF($F182="New","",_xlfn.IFNA(VLOOKUP($G182&amp;$H182&amp;$I182&amp;$J182&amp;$K182,'[1]NRCAN 2016'!$J$42:$V$72,HLOOKUP($E182,'[1]NRCAN 2016'!$M$40:$V$41,2,FALSE),FALSE),0))</f>
        <v/>
      </c>
      <c r="N182" t="str">
        <f>IF($F182="New","",_xlfn.IFNA(VLOOKUP($G182&amp;$H182&amp;$I182&amp;$J182&amp;$K182,'[1]NRCAN 2016'!$J$42:$V$72,HLOOKUP($E182,'[1]NRCAN 2016'!$M$40:$V$41,2,FALSE),FALSE),0))</f>
        <v/>
      </c>
      <c r="O182" t="str">
        <f>IF($F182="New","",_xlfn.IFNA(VLOOKUP($G182&amp;$H182&amp;$I182&amp;$J182&amp;$K182,'[1]NRCAN 2016'!$J$42:$V$72,HLOOKUP($E182,'[1]NRCAN 2016'!$M$40:$V$41,2,FALSE),FALSE),0))</f>
        <v/>
      </c>
      <c r="P182" t="str">
        <f>IF($F182="New","",_xlfn.IFNA(VLOOKUP($G182&amp;$H182&amp;$I182&amp;$J182&amp;$K182,'[1]NRCAN 2016'!$J$42:$V$72,HLOOKUP($E182,'[1]NRCAN 2016'!$M$40:$V$41,2,FALSE),FALSE),0))</f>
        <v/>
      </c>
      <c r="Q182" t="str">
        <f>IF($F182="New","",_xlfn.IFNA(VLOOKUP($G182&amp;$H182&amp;$I182&amp;$J182&amp;$K182,'[1]NRCAN 2016'!$J$42:$V$72,HLOOKUP($E182,'[1]NRCAN 2016'!$M$40:$V$41,2,FALSE),FALSE),0))</f>
        <v/>
      </c>
      <c r="R182" t="str">
        <f>IF($F182="New","",_xlfn.IFNA(VLOOKUP($G182&amp;$H182&amp;$I182&amp;$J182&amp;$K182,'[1]NRCAN 2016'!$J$42:$V$72,HLOOKUP($E182,'[1]NRCAN 2016'!$M$40:$V$41,2,FALSE),FALSE),0))</f>
        <v/>
      </c>
    </row>
    <row r="183" spans="1:18" x14ac:dyDescent="0.25">
      <c r="A183" t="str">
        <f t="shared" si="4"/>
        <v>COMBDGHLCNewAE______STDNGA</v>
      </c>
      <c r="B183" t="str">
        <f t="shared" si="5"/>
        <v>COMBDGHLCNewAE</v>
      </c>
      <c r="C183" t="s">
        <v>2615</v>
      </c>
      <c r="D183" t="s">
        <v>2608</v>
      </c>
      <c r="E183" t="s">
        <v>2647</v>
      </c>
      <c r="F183" t="s">
        <v>2643</v>
      </c>
      <c r="G183" t="s">
        <v>2622</v>
      </c>
      <c r="H183" t="s">
        <v>2619</v>
      </c>
      <c r="I183" t="s">
        <v>2619</v>
      </c>
      <c r="J183" t="s">
        <v>2620</v>
      </c>
      <c r="K183" t="s">
        <v>2623</v>
      </c>
      <c r="L183" t="str">
        <f>IF($F183="New","",_xlfn.IFNA(VLOOKUP($G183&amp;$H183&amp;$I183&amp;$J183&amp;$K183,'[1]NRCAN 2016'!$J$42:$V$72,HLOOKUP($E183,'[1]NRCAN 2016'!$M$40:$V$41,2,FALSE),FALSE),0))</f>
        <v/>
      </c>
      <c r="M183" t="str">
        <f>IF($F183="New","",_xlfn.IFNA(VLOOKUP($G183&amp;$H183&amp;$I183&amp;$J183&amp;$K183,'[1]NRCAN 2016'!$J$42:$V$72,HLOOKUP($E183,'[1]NRCAN 2016'!$M$40:$V$41,2,FALSE),FALSE),0))</f>
        <v/>
      </c>
      <c r="N183" t="str">
        <f>IF($F183="New","",_xlfn.IFNA(VLOOKUP($G183&amp;$H183&amp;$I183&amp;$J183&amp;$K183,'[1]NRCAN 2016'!$J$42:$V$72,HLOOKUP($E183,'[1]NRCAN 2016'!$M$40:$V$41,2,FALSE),FALSE),0))</f>
        <v/>
      </c>
      <c r="O183" t="str">
        <f>IF($F183="New","",_xlfn.IFNA(VLOOKUP($G183&amp;$H183&amp;$I183&amp;$J183&amp;$K183,'[1]NRCAN 2016'!$J$42:$V$72,HLOOKUP($E183,'[1]NRCAN 2016'!$M$40:$V$41,2,FALSE),FALSE),0))</f>
        <v/>
      </c>
      <c r="P183" t="str">
        <f>IF($F183="New","",_xlfn.IFNA(VLOOKUP($G183&amp;$H183&amp;$I183&amp;$J183&amp;$K183,'[1]NRCAN 2016'!$J$42:$V$72,HLOOKUP($E183,'[1]NRCAN 2016'!$M$40:$V$41,2,FALSE),FALSE),0))</f>
        <v/>
      </c>
      <c r="Q183" t="str">
        <f>IF($F183="New","",_xlfn.IFNA(VLOOKUP($G183&amp;$H183&amp;$I183&amp;$J183&amp;$K183,'[1]NRCAN 2016'!$J$42:$V$72,HLOOKUP($E183,'[1]NRCAN 2016'!$M$40:$V$41,2,FALSE),FALSE),0))</f>
        <v/>
      </c>
      <c r="R183" t="str">
        <f>IF($F183="New","",_xlfn.IFNA(VLOOKUP($G183&amp;$H183&amp;$I183&amp;$J183&amp;$K183,'[1]NRCAN 2016'!$J$42:$V$72,HLOOKUP($E183,'[1]NRCAN 2016'!$M$40:$V$41,2,FALSE),FALSE),0))</f>
        <v/>
      </c>
    </row>
    <row r="184" spans="1:18" x14ac:dyDescent="0.25">
      <c r="A184" t="str">
        <f t="shared" si="4"/>
        <v>COMBDGHLCNewAE______STDPRO</v>
      </c>
      <c r="B184" t="str">
        <f t="shared" si="5"/>
        <v>COMBDGHLCNewAE</v>
      </c>
      <c r="C184" t="s">
        <v>2615</v>
      </c>
      <c r="D184" t="s">
        <v>2608</v>
      </c>
      <c r="E184" t="s">
        <v>2647</v>
      </c>
      <c r="F184" t="s">
        <v>2643</v>
      </c>
      <c r="G184" t="s">
        <v>2622</v>
      </c>
      <c r="H184" t="s">
        <v>2619</v>
      </c>
      <c r="I184" t="s">
        <v>2619</v>
      </c>
      <c r="J184" t="s">
        <v>2620</v>
      </c>
      <c r="K184" t="s">
        <v>2624</v>
      </c>
      <c r="L184" t="str">
        <f>IF($F184="New","",_xlfn.IFNA(VLOOKUP($G184&amp;$H184&amp;$I184&amp;$J184&amp;$K184,'[1]NRCAN 2016'!$J$42:$V$72,HLOOKUP($E184,'[1]NRCAN 2016'!$M$40:$V$41,2,FALSE),FALSE),0))</f>
        <v/>
      </c>
      <c r="M184" t="str">
        <f>IF($F184="New","",_xlfn.IFNA(VLOOKUP($G184&amp;$H184&amp;$I184&amp;$J184&amp;$K184,'[1]NRCAN 2016'!$J$42:$V$72,HLOOKUP($E184,'[1]NRCAN 2016'!$M$40:$V$41,2,FALSE),FALSE),0))</f>
        <v/>
      </c>
      <c r="N184" t="str">
        <f>IF($F184="New","",_xlfn.IFNA(VLOOKUP($G184&amp;$H184&amp;$I184&amp;$J184&amp;$K184,'[1]NRCAN 2016'!$J$42:$V$72,HLOOKUP($E184,'[1]NRCAN 2016'!$M$40:$V$41,2,FALSE),FALSE),0))</f>
        <v/>
      </c>
      <c r="O184" t="str">
        <f>IF($F184="New","",_xlfn.IFNA(VLOOKUP($G184&amp;$H184&amp;$I184&amp;$J184&amp;$K184,'[1]NRCAN 2016'!$J$42:$V$72,HLOOKUP($E184,'[1]NRCAN 2016'!$M$40:$V$41,2,FALSE),FALSE),0))</f>
        <v/>
      </c>
      <c r="P184" t="str">
        <f>IF($F184="New","",_xlfn.IFNA(VLOOKUP($G184&amp;$H184&amp;$I184&amp;$J184&amp;$K184,'[1]NRCAN 2016'!$J$42:$V$72,HLOOKUP($E184,'[1]NRCAN 2016'!$M$40:$V$41,2,FALSE),FALSE),0))</f>
        <v/>
      </c>
      <c r="Q184" t="str">
        <f>IF($F184="New","",_xlfn.IFNA(VLOOKUP($G184&amp;$H184&amp;$I184&amp;$J184&amp;$K184,'[1]NRCAN 2016'!$J$42:$V$72,HLOOKUP($E184,'[1]NRCAN 2016'!$M$40:$V$41,2,FALSE),FALSE),0))</f>
        <v/>
      </c>
      <c r="R184" t="str">
        <f>IF($F184="New","",_xlfn.IFNA(VLOOKUP($G184&amp;$H184&amp;$I184&amp;$J184&amp;$K184,'[1]NRCAN 2016'!$J$42:$V$72,HLOOKUP($E184,'[1]NRCAN 2016'!$M$40:$V$41,2,FALSE),FALSE),0))</f>
        <v/>
      </c>
    </row>
    <row r="185" spans="1:18" x14ac:dyDescent="0.25">
      <c r="A185" t="str">
        <f t="shared" si="4"/>
        <v>COMBDGHLCNewAM______STDELC</v>
      </c>
      <c r="B185" t="str">
        <f t="shared" si="5"/>
        <v>COMBDGHLCNewAM</v>
      </c>
      <c r="C185" t="s">
        <v>2615</v>
      </c>
      <c r="D185" t="s">
        <v>2608</v>
      </c>
      <c r="E185" t="s">
        <v>2647</v>
      </c>
      <c r="F185" t="s">
        <v>2643</v>
      </c>
      <c r="G185" t="s">
        <v>2618</v>
      </c>
      <c r="H185" t="s">
        <v>2619</v>
      </c>
      <c r="I185" t="s">
        <v>2619</v>
      </c>
      <c r="J185" t="s">
        <v>2620</v>
      </c>
      <c r="K185" t="s">
        <v>2621</v>
      </c>
      <c r="L185" t="str">
        <f>IF($F185="New","",_xlfn.IFNA(VLOOKUP($G185&amp;$H185&amp;$I185&amp;$J185&amp;$K185,'[1]NRCAN 2016'!$J$42:$V$72,HLOOKUP($E185,'[1]NRCAN 2016'!$M$40:$V$41,2,FALSE),FALSE),0))</f>
        <v/>
      </c>
      <c r="M185" t="str">
        <f>IF($F185="New","",_xlfn.IFNA(VLOOKUP($G185&amp;$H185&amp;$I185&amp;$J185&amp;$K185,'[1]NRCAN 2016'!$J$42:$V$72,HLOOKUP($E185,'[1]NRCAN 2016'!$M$40:$V$41,2,FALSE),FALSE),0))</f>
        <v/>
      </c>
      <c r="N185" t="str">
        <f>IF($F185="New","",_xlfn.IFNA(VLOOKUP($G185&amp;$H185&amp;$I185&amp;$J185&amp;$K185,'[1]NRCAN 2016'!$J$42:$V$72,HLOOKUP($E185,'[1]NRCAN 2016'!$M$40:$V$41,2,FALSE),FALSE),0))</f>
        <v/>
      </c>
      <c r="O185" t="str">
        <f>IF($F185="New","",_xlfn.IFNA(VLOOKUP($G185&amp;$H185&amp;$I185&amp;$J185&amp;$K185,'[1]NRCAN 2016'!$J$42:$V$72,HLOOKUP($E185,'[1]NRCAN 2016'!$M$40:$V$41,2,FALSE),FALSE),0))</f>
        <v/>
      </c>
      <c r="P185" t="str">
        <f>IF($F185="New","",_xlfn.IFNA(VLOOKUP($G185&amp;$H185&amp;$I185&amp;$J185&amp;$K185,'[1]NRCAN 2016'!$J$42:$V$72,HLOOKUP($E185,'[1]NRCAN 2016'!$M$40:$V$41,2,FALSE),FALSE),0))</f>
        <v/>
      </c>
      <c r="Q185" t="str">
        <f>IF($F185="New","",_xlfn.IFNA(VLOOKUP($G185&amp;$H185&amp;$I185&amp;$J185&amp;$K185,'[1]NRCAN 2016'!$J$42:$V$72,HLOOKUP($E185,'[1]NRCAN 2016'!$M$40:$V$41,2,FALSE),FALSE),0))</f>
        <v/>
      </c>
      <c r="R185" t="str">
        <f>IF($F185="New","",_xlfn.IFNA(VLOOKUP($G185&amp;$H185&amp;$I185&amp;$J185&amp;$K185,'[1]NRCAN 2016'!$J$42:$V$72,HLOOKUP($E185,'[1]NRCAN 2016'!$M$40:$V$41,2,FALSE),FALSE),0))</f>
        <v/>
      </c>
    </row>
    <row r="186" spans="1:18" x14ac:dyDescent="0.25">
      <c r="A186" t="str">
        <f t="shared" si="4"/>
        <v>COMBDGHLCNewLIFLC___STDELC</v>
      </c>
      <c r="B186" t="str">
        <f t="shared" si="5"/>
        <v>COMBDGHLCNewLI</v>
      </c>
      <c r="C186" t="s">
        <v>2615</v>
      </c>
      <c r="D186" t="s">
        <v>2608</v>
      </c>
      <c r="E186" t="s">
        <v>2647</v>
      </c>
      <c r="F186" t="s">
        <v>2643</v>
      </c>
      <c r="G186" t="s">
        <v>2625</v>
      </c>
      <c r="H186" t="s">
        <v>2626</v>
      </c>
      <c r="I186" t="s">
        <v>2619</v>
      </c>
      <c r="J186" t="s">
        <v>2620</v>
      </c>
      <c r="K186" t="s">
        <v>2621</v>
      </c>
      <c r="L186" t="str">
        <f>IF($F186="New","",_xlfn.IFNA(VLOOKUP($G186&amp;$H186&amp;$I186&amp;$J186&amp;$K186,'[1]NRCAN 2016'!$J$42:$V$72,HLOOKUP($E186,'[1]NRCAN 2016'!$M$40:$V$41,2,FALSE),FALSE),0))</f>
        <v/>
      </c>
      <c r="M186" t="str">
        <f>IF($F186="New","",_xlfn.IFNA(VLOOKUP($G186&amp;$H186&amp;$I186&amp;$J186&amp;$K186,'[1]NRCAN 2016'!$J$42:$V$72,HLOOKUP($E186,'[1]NRCAN 2016'!$M$40:$V$41,2,FALSE),FALSE),0))</f>
        <v/>
      </c>
      <c r="N186" t="str">
        <f>IF($F186="New","",_xlfn.IFNA(VLOOKUP($G186&amp;$H186&amp;$I186&amp;$J186&amp;$K186,'[1]NRCAN 2016'!$J$42:$V$72,HLOOKUP($E186,'[1]NRCAN 2016'!$M$40:$V$41,2,FALSE),FALSE),0))</f>
        <v/>
      </c>
      <c r="O186" t="str">
        <f>IF($F186="New","",_xlfn.IFNA(VLOOKUP($G186&amp;$H186&amp;$I186&amp;$J186&amp;$K186,'[1]NRCAN 2016'!$J$42:$V$72,HLOOKUP($E186,'[1]NRCAN 2016'!$M$40:$V$41,2,FALSE),FALSE),0))</f>
        <v/>
      </c>
      <c r="P186" t="str">
        <f>IF($F186="New","",_xlfn.IFNA(VLOOKUP($G186&amp;$H186&amp;$I186&amp;$J186&amp;$K186,'[1]NRCAN 2016'!$J$42:$V$72,HLOOKUP($E186,'[1]NRCAN 2016'!$M$40:$V$41,2,FALSE),FALSE),0))</f>
        <v/>
      </c>
      <c r="Q186" t="str">
        <f>IF($F186="New","",_xlfn.IFNA(VLOOKUP($G186&amp;$H186&amp;$I186&amp;$J186&amp;$K186,'[1]NRCAN 2016'!$J$42:$V$72,HLOOKUP($E186,'[1]NRCAN 2016'!$M$40:$V$41,2,FALSE),FALSE),0))</f>
        <v/>
      </c>
      <c r="R186" t="str">
        <f>IF($F186="New","",_xlfn.IFNA(VLOOKUP($G186&amp;$H186&amp;$I186&amp;$J186&amp;$K186,'[1]NRCAN 2016'!$J$42:$V$72,HLOOKUP($E186,'[1]NRCAN 2016'!$M$40:$V$41,2,FALSE),FALSE),0))</f>
        <v/>
      </c>
    </row>
    <row r="187" spans="1:18" x14ac:dyDescent="0.25">
      <c r="A187" t="str">
        <f t="shared" si="4"/>
        <v>COMBDGHLCNewLIFLU___STDELC</v>
      </c>
      <c r="B187" t="str">
        <f t="shared" si="5"/>
        <v>COMBDGHLCNewLI</v>
      </c>
      <c r="C187" t="s">
        <v>2615</v>
      </c>
      <c r="D187" t="s">
        <v>2608</v>
      </c>
      <c r="E187" t="s">
        <v>2647</v>
      </c>
      <c r="F187" t="s">
        <v>2643</v>
      </c>
      <c r="G187" t="s">
        <v>2625</v>
      </c>
      <c r="H187" t="s">
        <v>2627</v>
      </c>
      <c r="I187" t="s">
        <v>2619</v>
      </c>
      <c r="J187" t="s">
        <v>2620</v>
      </c>
      <c r="K187" t="s">
        <v>2621</v>
      </c>
      <c r="L187" t="str">
        <f>IF($F187="New","",_xlfn.IFNA(VLOOKUP($G187&amp;$H187&amp;$I187&amp;$J187&amp;$K187,'[1]NRCAN 2016'!$J$42:$V$72,HLOOKUP($E187,'[1]NRCAN 2016'!$M$40:$V$41,2,FALSE),FALSE),0))</f>
        <v/>
      </c>
      <c r="M187" t="str">
        <f>IF($F187="New","",_xlfn.IFNA(VLOOKUP($G187&amp;$H187&amp;$I187&amp;$J187&amp;$K187,'[1]NRCAN 2016'!$J$42:$V$72,HLOOKUP($E187,'[1]NRCAN 2016'!$M$40:$V$41,2,FALSE),FALSE),0))</f>
        <v/>
      </c>
      <c r="N187" t="str">
        <f>IF($F187="New","",_xlfn.IFNA(VLOOKUP($G187&amp;$H187&amp;$I187&amp;$J187&amp;$K187,'[1]NRCAN 2016'!$J$42:$V$72,HLOOKUP($E187,'[1]NRCAN 2016'!$M$40:$V$41,2,FALSE),FALSE),0))</f>
        <v/>
      </c>
      <c r="O187" t="str">
        <f>IF($F187="New","",_xlfn.IFNA(VLOOKUP($G187&amp;$H187&amp;$I187&amp;$J187&amp;$K187,'[1]NRCAN 2016'!$J$42:$V$72,HLOOKUP($E187,'[1]NRCAN 2016'!$M$40:$V$41,2,FALSE),FALSE),0))</f>
        <v/>
      </c>
      <c r="P187" t="str">
        <f>IF($F187="New","",_xlfn.IFNA(VLOOKUP($G187&amp;$H187&amp;$I187&amp;$J187&amp;$K187,'[1]NRCAN 2016'!$J$42:$V$72,HLOOKUP($E187,'[1]NRCAN 2016'!$M$40:$V$41,2,FALSE),FALSE),0))</f>
        <v/>
      </c>
      <c r="Q187" t="str">
        <f>IF($F187="New","",_xlfn.IFNA(VLOOKUP($G187&amp;$H187&amp;$I187&amp;$J187&amp;$K187,'[1]NRCAN 2016'!$J$42:$V$72,HLOOKUP($E187,'[1]NRCAN 2016'!$M$40:$V$41,2,FALSE),FALSE),0))</f>
        <v/>
      </c>
      <c r="R187" t="str">
        <f>IF($F187="New","",_xlfn.IFNA(VLOOKUP($G187&amp;$H187&amp;$I187&amp;$J187&amp;$K187,'[1]NRCAN 2016'!$J$42:$V$72,HLOOKUP($E187,'[1]NRCAN 2016'!$M$40:$V$41,2,FALSE),FALSE),0))</f>
        <v/>
      </c>
    </row>
    <row r="188" spans="1:18" x14ac:dyDescent="0.25">
      <c r="A188" t="str">
        <f t="shared" si="4"/>
        <v>COMBDGHLCNewLIHAL___STDELC</v>
      </c>
      <c r="B188" t="str">
        <f t="shared" si="5"/>
        <v>COMBDGHLCNewLI</v>
      </c>
      <c r="C188" t="s">
        <v>2615</v>
      </c>
      <c r="D188" t="s">
        <v>2608</v>
      </c>
      <c r="E188" t="s">
        <v>2647</v>
      </c>
      <c r="F188" t="s">
        <v>2643</v>
      </c>
      <c r="G188" t="s">
        <v>2625</v>
      </c>
      <c r="H188" t="s">
        <v>2628</v>
      </c>
      <c r="I188" t="s">
        <v>2619</v>
      </c>
      <c r="J188" t="s">
        <v>2620</v>
      </c>
      <c r="K188" t="s">
        <v>2621</v>
      </c>
      <c r="L188" t="str">
        <f>IF($F188="New","",_xlfn.IFNA(VLOOKUP($G188&amp;$H188&amp;$I188&amp;$J188&amp;$K188,'[1]NRCAN 2016'!$J$42:$V$72,HLOOKUP($E188,'[1]NRCAN 2016'!$M$40:$V$41,2,FALSE),FALSE),0))</f>
        <v/>
      </c>
      <c r="M188" t="str">
        <f>IF($F188="New","",_xlfn.IFNA(VLOOKUP($G188&amp;$H188&amp;$I188&amp;$J188&amp;$K188,'[1]NRCAN 2016'!$J$42:$V$72,HLOOKUP($E188,'[1]NRCAN 2016'!$M$40:$V$41,2,FALSE),FALSE),0))</f>
        <v/>
      </c>
      <c r="N188" t="str">
        <f>IF($F188="New","",_xlfn.IFNA(VLOOKUP($G188&amp;$H188&amp;$I188&amp;$J188&amp;$K188,'[1]NRCAN 2016'!$J$42:$V$72,HLOOKUP($E188,'[1]NRCAN 2016'!$M$40:$V$41,2,FALSE),FALSE),0))</f>
        <v/>
      </c>
      <c r="O188" t="str">
        <f>IF($F188="New","",_xlfn.IFNA(VLOOKUP($G188&amp;$H188&amp;$I188&amp;$J188&amp;$K188,'[1]NRCAN 2016'!$J$42:$V$72,HLOOKUP($E188,'[1]NRCAN 2016'!$M$40:$V$41,2,FALSE),FALSE),0))</f>
        <v/>
      </c>
      <c r="P188" t="str">
        <f>IF($F188="New","",_xlfn.IFNA(VLOOKUP($G188&amp;$H188&amp;$I188&amp;$J188&amp;$K188,'[1]NRCAN 2016'!$J$42:$V$72,HLOOKUP($E188,'[1]NRCAN 2016'!$M$40:$V$41,2,FALSE),FALSE),0))</f>
        <v/>
      </c>
      <c r="Q188" t="str">
        <f>IF($F188="New","",_xlfn.IFNA(VLOOKUP($G188&amp;$H188&amp;$I188&amp;$J188&amp;$K188,'[1]NRCAN 2016'!$J$42:$V$72,HLOOKUP($E188,'[1]NRCAN 2016'!$M$40:$V$41,2,FALSE),FALSE),0))</f>
        <v/>
      </c>
      <c r="R188" t="str">
        <f>IF($F188="New","",_xlfn.IFNA(VLOOKUP($G188&amp;$H188&amp;$I188&amp;$J188&amp;$K188,'[1]NRCAN 2016'!$J$42:$V$72,HLOOKUP($E188,'[1]NRCAN 2016'!$M$40:$V$41,2,FALSE),FALSE),0))</f>
        <v/>
      </c>
    </row>
    <row r="189" spans="1:18" x14ac:dyDescent="0.25">
      <c r="A189" t="str">
        <f t="shared" si="4"/>
        <v>COMBDGHLCNewLIINC___STDELC</v>
      </c>
      <c r="B189" t="str">
        <f t="shared" si="5"/>
        <v>COMBDGHLCNewLI</v>
      </c>
      <c r="C189" t="s">
        <v>2615</v>
      </c>
      <c r="D189" t="s">
        <v>2608</v>
      </c>
      <c r="E189" t="s">
        <v>2647</v>
      </c>
      <c r="F189" t="s">
        <v>2643</v>
      </c>
      <c r="G189" t="s">
        <v>2625</v>
      </c>
      <c r="H189" t="s">
        <v>2629</v>
      </c>
      <c r="I189" t="s">
        <v>2619</v>
      </c>
      <c r="J189" t="s">
        <v>2620</v>
      </c>
      <c r="K189" t="s">
        <v>2621</v>
      </c>
      <c r="L189" t="str">
        <f>IF($F189="New","",_xlfn.IFNA(VLOOKUP($G189&amp;$H189&amp;$I189&amp;$J189&amp;$K189,'[1]NRCAN 2016'!$J$42:$V$72,HLOOKUP($E189,'[1]NRCAN 2016'!$M$40:$V$41,2,FALSE),FALSE),0))</f>
        <v/>
      </c>
      <c r="M189" t="str">
        <f>IF($F189="New","",_xlfn.IFNA(VLOOKUP($G189&amp;$H189&amp;$I189&amp;$J189&amp;$K189,'[1]NRCAN 2016'!$J$42:$V$72,HLOOKUP($E189,'[1]NRCAN 2016'!$M$40:$V$41,2,FALSE),FALSE),0))</f>
        <v/>
      </c>
      <c r="N189" t="str">
        <f>IF($F189="New","",_xlfn.IFNA(VLOOKUP($G189&amp;$H189&amp;$I189&amp;$J189&amp;$K189,'[1]NRCAN 2016'!$J$42:$V$72,HLOOKUP($E189,'[1]NRCAN 2016'!$M$40:$V$41,2,FALSE),FALSE),0))</f>
        <v/>
      </c>
      <c r="O189" t="str">
        <f>IF($F189="New","",_xlfn.IFNA(VLOOKUP($G189&amp;$H189&amp;$I189&amp;$J189&amp;$K189,'[1]NRCAN 2016'!$J$42:$V$72,HLOOKUP($E189,'[1]NRCAN 2016'!$M$40:$V$41,2,FALSE),FALSE),0))</f>
        <v/>
      </c>
      <c r="P189" t="str">
        <f>IF($F189="New","",_xlfn.IFNA(VLOOKUP($G189&amp;$H189&amp;$I189&amp;$J189&amp;$K189,'[1]NRCAN 2016'!$J$42:$V$72,HLOOKUP($E189,'[1]NRCAN 2016'!$M$40:$V$41,2,FALSE),FALSE),0))</f>
        <v/>
      </c>
      <c r="Q189" t="str">
        <f>IF($F189="New","",_xlfn.IFNA(VLOOKUP($G189&amp;$H189&amp;$I189&amp;$J189&amp;$K189,'[1]NRCAN 2016'!$J$42:$V$72,HLOOKUP($E189,'[1]NRCAN 2016'!$M$40:$V$41,2,FALSE),FALSE),0))</f>
        <v/>
      </c>
      <c r="R189" t="str">
        <f>IF($F189="New","",_xlfn.IFNA(VLOOKUP($G189&amp;$H189&amp;$I189&amp;$J189&amp;$K189,'[1]NRCAN 2016'!$J$42:$V$72,HLOOKUP($E189,'[1]NRCAN 2016'!$M$40:$V$41,2,FALSE),FALSE),0))</f>
        <v/>
      </c>
    </row>
    <row r="190" spans="1:18" x14ac:dyDescent="0.25">
      <c r="A190" t="str">
        <f t="shared" si="4"/>
        <v>COMBDGHLCNewLILED___STDELC</v>
      </c>
      <c r="B190" t="str">
        <f t="shared" si="5"/>
        <v>COMBDGHLCNewLI</v>
      </c>
      <c r="C190" t="s">
        <v>2615</v>
      </c>
      <c r="D190" t="s">
        <v>2608</v>
      </c>
      <c r="E190" t="s">
        <v>2647</v>
      </c>
      <c r="F190" t="s">
        <v>2643</v>
      </c>
      <c r="G190" t="s">
        <v>2625</v>
      </c>
      <c r="H190" t="s">
        <v>2630</v>
      </c>
      <c r="I190" t="s">
        <v>2619</v>
      </c>
      <c r="J190" t="s">
        <v>2620</v>
      </c>
      <c r="K190" t="s">
        <v>2621</v>
      </c>
      <c r="L190" t="str">
        <f>IF($F190="New","",_xlfn.IFNA(VLOOKUP($G190&amp;$H190&amp;$I190&amp;$J190&amp;$K190,'[1]NRCAN 2016'!$J$42:$V$72,HLOOKUP($E190,'[1]NRCAN 2016'!$M$40:$V$41,2,FALSE),FALSE),0))</f>
        <v/>
      </c>
      <c r="M190" t="str">
        <f>IF($F190="New","",_xlfn.IFNA(VLOOKUP($G190&amp;$H190&amp;$I190&amp;$J190&amp;$K190,'[1]NRCAN 2016'!$J$42:$V$72,HLOOKUP($E190,'[1]NRCAN 2016'!$M$40:$V$41,2,FALSE),FALSE),0))</f>
        <v/>
      </c>
      <c r="N190" t="str">
        <f>IF($F190="New","",_xlfn.IFNA(VLOOKUP($G190&amp;$H190&amp;$I190&amp;$J190&amp;$K190,'[1]NRCAN 2016'!$J$42:$V$72,HLOOKUP($E190,'[1]NRCAN 2016'!$M$40:$V$41,2,FALSE),FALSE),0))</f>
        <v/>
      </c>
      <c r="O190" t="str">
        <f>IF($F190="New","",_xlfn.IFNA(VLOOKUP($G190&amp;$H190&amp;$I190&amp;$J190&amp;$K190,'[1]NRCAN 2016'!$J$42:$V$72,HLOOKUP($E190,'[1]NRCAN 2016'!$M$40:$V$41,2,FALSE),FALSE),0))</f>
        <v/>
      </c>
      <c r="P190" t="str">
        <f>IF($F190="New","",_xlfn.IFNA(VLOOKUP($G190&amp;$H190&amp;$I190&amp;$J190&amp;$K190,'[1]NRCAN 2016'!$J$42:$V$72,HLOOKUP($E190,'[1]NRCAN 2016'!$M$40:$V$41,2,FALSE),FALSE),0))</f>
        <v/>
      </c>
      <c r="Q190" t="str">
        <f>IF($F190="New","",_xlfn.IFNA(VLOOKUP($G190&amp;$H190&amp;$I190&amp;$J190&amp;$K190,'[1]NRCAN 2016'!$J$42:$V$72,HLOOKUP($E190,'[1]NRCAN 2016'!$M$40:$V$41,2,FALSE),FALSE),0))</f>
        <v/>
      </c>
      <c r="R190" t="str">
        <f>IF($F190="New","",_xlfn.IFNA(VLOOKUP($G190&amp;$H190&amp;$I190&amp;$J190&amp;$K190,'[1]NRCAN 2016'!$J$42:$V$72,HLOOKUP($E190,'[1]NRCAN 2016'!$M$40:$V$41,2,FALSE),FALSE),0))</f>
        <v/>
      </c>
    </row>
    <row r="191" spans="1:18" x14ac:dyDescent="0.25">
      <c r="A191" t="str">
        <f t="shared" si="4"/>
        <v>COMBDGHLCNewSC_________DCO</v>
      </c>
      <c r="B191" t="str">
        <f t="shared" si="5"/>
        <v>COMBDGHLCNewSC</v>
      </c>
      <c r="C191" t="s">
        <v>2615</v>
      </c>
      <c r="D191" t="s">
        <v>2608</v>
      </c>
      <c r="E191" t="s">
        <v>2647</v>
      </c>
      <c r="F191" t="s">
        <v>2643</v>
      </c>
      <c r="G191" t="s">
        <v>2631</v>
      </c>
      <c r="H191" t="s">
        <v>2619</v>
      </c>
      <c r="I191" t="s">
        <v>2619</v>
      </c>
      <c r="J191" t="s">
        <v>2619</v>
      </c>
      <c r="K191" t="s">
        <v>2632</v>
      </c>
      <c r="L191" t="str">
        <f>IF($F191="New","",_xlfn.IFNA(VLOOKUP($G191&amp;$H191&amp;$I191&amp;$J191&amp;$K191,'[1]NRCAN 2016'!$J$42:$V$72,HLOOKUP($E191,'[1]NRCAN 2016'!$M$40:$V$41,2,FALSE),FALSE),0))</f>
        <v/>
      </c>
      <c r="M191" t="str">
        <f>IF($F191="New","",_xlfn.IFNA(VLOOKUP($G191&amp;$H191&amp;$I191&amp;$J191&amp;$K191,'[1]NRCAN 2016'!$J$42:$V$72,HLOOKUP($E191,'[1]NRCAN 2016'!$M$40:$V$41,2,FALSE),FALSE),0))</f>
        <v/>
      </c>
      <c r="N191" t="str">
        <f>IF($F191="New","",_xlfn.IFNA(VLOOKUP($G191&amp;$H191&amp;$I191&amp;$J191&amp;$K191,'[1]NRCAN 2016'!$J$42:$V$72,HLOOKUP($E191,'[1]NRCAN 2016'!$M$40:$V$41,2,FALSE),FALSE),0))</f>
        <v/>
      </c>
      <c r="O191" t="str">
        <f>IF($F191="New","",_xlfn.IFNA(VLOOKUP($G191&amp;$H191&amp;$I191&amp;$J191&amp;$K191,'[1]NRCAN 2016'!$J$42:$V$72,HLOOKUP($E191,'[1]NRCAN 2016'!$M$40:$V$41,2,FALSE),FALSE),0))</f>
        <v/>
      </c>
      <c r="P191" t="str">
        <f>IF($F191="New","",_xlfn.IFNA(VLOOKUP($G191&amp;$H191&amp;$I191&amp;$J191&amp;$K191,'[1]NRCAN 2016'!$J$42:$V$72,HLOOKUP($E191,'[1]NRCAN 2016'!$M$40:$V$41,2,FALSE),FALSE),0))</f>
        <v/>
      </c>
      <c r="Q191" t="str">
        <f>IF($F191="New","",_xlfn.IFNA(VLOOKUP($G191&amp;$H191&amp;$I191&amp;$J191&amp;$K191,'[1]NRCAN 2016'!$J$42:$V$72,HLOOKUP($E191,'[1]NRCAN 2016'!$M$40:$V$41,2,FALSE),FALSE),0))</f>
        <v/>
      </c>
      <c r="R191" t="str">
        <f>IF($F191="New","",_xlfn.IFNA(VLOOKUP($G191&amp;$H191&amp;$I191&amp;$J191&amp;$K191,'[1]NRCAN 2016'!$J$42:$V$72,HLOOKUP($E191,'[1]NRCAN 2016'!$M$40:$V$41,2,FALSE),FALSE),0))</f>
        <v/>
      </c>
    </row>
    <row r="192" spans="1:18" x14ac:dyDescent="0.25">
      <c r="A192" t="str">
        <f t="shared" si="4"/>
        <v>COMBDGHLCNewSC______STDELC</v>
      </c>
      <c r="B192" t="str">
        <f t="shared" si="5"/>
        <v>COMBDGHLCNewSC</v>
      </c>
      <c r="C192" t="s">
        <v>2615</v>
      </c>
      <c r="D192" t="s">
        <v>2608</v>
      </c>
      <c r="E192" t="s">
        <v>2647</v>
      </c>
      <c r="F192" t="s">
        <v>2643</v>
      </c>
      <c r="G192" t="s">
        <v>2631</v>
      </c>
      <c r="H192" t="s">
        <v>2619</v>
      </c>
      <c r="I192" t="s">
        <v>2619</v>
      </c>
      <c r="J192" t="s">
        <v>2620</v>
      </c>
      <c r="K192" t="s">
        <v>2621</v>
      </c>
      <c r="L192" t="str">
        <f>IF($F192="New","",_xlfn.IFNA(VLOOKUP($G192&amp;$H192&amp;$I192&amp;$J192&amp;$K192,'[1]NRCAN 2016'!$J$42:$V$72,HLOOKUP($E192,'[1]NRCAN 2016'!$M$40:$V$41,2,FALSE),FALSE),0))</f>
        <v/>
      </c>
      <c r="M192" t="str">
        <f>IF($F192="New","",_xlfn.IFNA(VLOOKUP($G192&amp;$H192&amp;$I192&amp;$J192&amp;$K192,'[1]NRCAN 2016'!$J$42:$V$72,HLOOKUP($E192,'[1]NRCAN 2016'!$M$40:$V$41,2,FALSE),FALSE),0))</f>
        <v/>
      </c>
      <c r="N192" t="str">
        <f>IF($F192="New","",_xlfn.IFNA(VLOOKUP($G192&amp;$H192&amp;$I192&amp;$J192&amp;$K192,'[1]NRCAN 2016'!$J$42:$V$72,HLOOKUP($E192,'[1]NRCAN 2016'!$M$40:$V$41,2,FALSE),FALSE),0))</f>
        <v/>
      </c>
      <c r="O192" t="str">
        <f>IF($F192="New","",_xlfn.IFNA(VLOOKUP($G192&amp;$H192&amp;$I192&amp;$J192&amp;$K192,'[1]NRCAN 2016'!$J$42:$V$72,HLOOKUP($E192,'[1]NRCAN 2016'!$M$40:$V$41,2,FALSE),FALSE),0))</f>
        <v/>
      </c>
      <c r="P192" t="str">
        <f>IF($F192="New","",_xlfn.IFNA(VLOOKUP($G192&amp;$H192&amp;$I192&amp;$J192&amp;$K192,'[1]NRCAN 2016'!$J$42:$V$72,HLOOKUP($E192,'[1]NRCAN 2016'!$M$40:$V$41,2,FALSE),FALSE),0))</f>
        <v/>
      </c>
      <c r="Q192" t="str">
        <f>IF($F192="New","",_xlfn.IFNA(VLOOKUP($G192&amp;$H192&amp;$I192&amp;$J192&amp;$K192,'[1]NRCAN 2016'!$J$42:$V$72,HLOOKUP($E192,'[1]NRCAN 2016'!$M$40:$V$41,2,FALSE),FALSE),0))</f>
        <v/>
      </c>
      <c r="R192" t="str">
        <f>IF($F192="New","",_xlfn.IFNA(VLOOKUP($G192&amp;$H192&amp;$I192&amp;$J192&amp;$K192,'[1]NRCAN 2016'!$J$42:$V$72,HLOOKUP($E192,'[1]NRCAN 2016'!$M$40:$V$41,2,FALSE),FALSE),0))</f>
        <v/>
      </c>
    </row>
    <row r="193" spans="1:18" x14ac:dyDescent="0.25">
      <c r="A193" t="str">
        <f t="shared" si="4"/>
        <v>COMBDGHLCNewSC______STDNGA</v>
      </c>
      <c r="B193" t="str">
        <f t="shared" si="5"/>
        <v>COMBDGHLCNewSC</v>
      </c>
      <c r="C193" t="s">
        <v>2615</v>
      </c>
      <c r="D193" t="s">
        <v>2608</v>
      </c>
      <c r="E193" t="s">
        <v>2647</v>
      </c>
      <c r="F193" t="s">
        <v>2643</v>
      </c>
      <c r="G193" t="s">
        <v>2631</v>
      </c>
      <c r="H193" t="s">
        <v>2619</v>
      </c>
      <c r="I193" t="s">
        <v>2619</v>
      </c>
      <c r="J193" t="s">
        <v>2620</v>
      </c>
      <c r="K193" t="s">
        <v>2623</v>
      </c>
      <c r="L193" t="str">
        <f>IF($F193="New","",_xlfn.IFNA(VLOOKUP($G193&amp;$H193&amp;$I193&amp;$J193&amp;$K193,'[1]NRCAN 2016'!$J$42:$V$72,HLOOKUP($E193,'[1]NRCAN 2016'!$M$40:$V$41,2,FALSE),FALSE),0))</f>
        <v/>
      </c>
      <c r="M193" t="str">
        <f>IF($F193="New","",_xlfn.IFNA(VLOOKUP($G193&amp;$H193&amp;$I193&amp;$J193&amp;$K193,'[1]NRCAN 2016'!$J$42:$V$72,HLOOKUP($E193,'[1]NRCAN 2016'!$M$40:$V$41,2,FALSE),FALSE),0))</f>
        <v/>
      </c>
      <c r="N193" t="str">
        <f>IF($F193="New","",_xlfn.IFNA(VLOOKUP($G193&amp;$H193&amp;$I193&amp;$J193&amp;$K193,'[1]NRCAN 2016'!$J$42:$V$72,HLOOKUP($E193,'[1]NRCAN 2016'!$M$40:$V$41,2,FALSE),FALSE),0))</f>
        <v/>
      </c>
      <c r="O193" t="str">
        <f>IF($F193="New","",_xlfn.IFNA(VLOOKUP($G193&amp;$H193&amp;$I193&amp;$J193&amp;$K193,'[1]NRCAN 2016'!$J$42:$V$72,HLOOKUP($E193,'[1]NRCAN 2016'!$M$40:$V$41,2,FALSE),FALSE),0))</f>
        <v/>
      </c>
      <c r="P193" t="str">
        <f>IF($F193="New","",_xlfn.IFNA(VLOOKUP($G193&amp;$H193&amp;$I193&amp;$J193&amp;$K193,'[1]NRCAN 2016'!$J$42:$V$72,HLOOKUP($E193,'[1]NRCAN 2016'!$M$40:$V$41,2,FALSE),FALSE),0))</f>
        <v/>
      </c>
      <c r="Q193" t="str">
        <f>IF($F193="New","",_xlfn.IFNA(VLOOKUP($G193&amp;$H193&amp;$I193&amp;$J193&amp;$K193,'[1]NRCAN 2016'!$J$42:$V$72,HLOOKUP($E193,'[1]NRCAN 2016'!$M$40:$V$41,2,FALSE),FALSE),0))</f>
        <v/>
      </c>
      <c r="R193" t="str">
        <f>IF($F193="New","",_xlfn.IFNA(VLOOKUP($G193&amp;$H193&amp;$I193&amp;$J193&amp;$K193,'[1]NRCAN 2016'!$J$42:$V$72,HLOOKUP($E193,'[1]NRCAN 2016'!$M$40:$V$41,2,FALSE),FALSE),0))</f>
        <v/>
      </c>
    </row>
    <row r="194" spans="1:18" x14ac:dyDescent="0.25">
      <c r="A194" t="str">
        <f t="shared" ref="A194:A257" si="6">C194&amp;D194&amp;E194&amp;F194&amp;G194&amp;H194&amp;I194&amp;J194&amp;K194</f>
        <v>COMBDGHLCNewSH_________DHE</v>
      </c>
      <c r="B194" t="str">
        <f t="shared" ref="B194:B257" si="7">C194&amp;D194&amp;E194&amp;F194&amp;G194</f>
        <v>COMBDGHLCNewSH</v>
      </c>
      <c r="C194" t="s">
        <v>2615</v>
      </c>
      <c r="D194" t="s">
        <v>2608</v>
      </c>
      <c r="E194" t="s">
        <v>2647</v>
      </c>
      <c r="F194" t="s">
        <v>2643</v>
      </c>
      <c r="G194" t="s">
        <v>2633</v>
      </c>
      <c r="H194" t="s">
        <v>2619</v>
      </c>
      <c r="I194" t="s">
        <v>2619</v>
      </c>
      <c r="J194" t="s">
        <v>2619</v>
      </c>
      <c r="K194" t="s">
        <v>2644</v>
      </c>
      <c r="L194" t="str">
        <f>IF($F194="New","",_xlfn.IFNA(VLOOKUP($G194&amp;$H194&amp;$I194&amp;$J194&amp;$K194,'[1]NRCAN 2016'!$J$42:$V$72,HLOOKUP($E194,'[1]NRCAN 2016'!$M$40:$V$41,2,FALSE),FALSE),0))</f>
        <v/>
      </c>
      <c r="M194" t="str">
        <f>IF($F194="New","",_xlfn.IFNA(VLOOKUP($G194&amp;$H194&amp;$I194&amp;$J194&amp;$K194,'[1]NRCAN 2016'!$J$42:$V$72,HLOOKUP($E194,'[1]NRCAN 2016'!$M$40:$V$41,2,FALSE),FALSE),0))</f>
        <v/>
      </c>
      <c r="N194" t="str">
        <f>IF($F194="New","",_xlfn.IFNA(VLOOKUP($G194&amp;$H194&amp;$I194&amp;$J194&amp;$K194,'[1]NRCAN 2016'!$J$42:$V$72,HLOOKUP($E194,'[1]NRCAN 2016'!$M$40:$V$41,2,FALSE),FALSE),0))</f>
        <v/>
      </c>
      <c r="O194" t="str">
        <f>IF($F194="New","",_xlfn.IFNA(VLOOKUP($G194&amp;$H194&amp;$I194&amp;$J194&amp;$K194,'[1]NRCAN 2016'!$J$42:$V$72,HLOOKUP($E194,'[1]NRCAN 2016'!$M$40:$V$41,2,FALSE),FALSE),0))</f>
        <v/>
      </c>
      <c r="P194" t="str">
        <f>IF($F194="New","",_xlfn.IFNA(VLOOKUP($G194&amp;$H194&amp;$I194&amp;$J194&amp;$K194,'[1]NRCAN 2016'!$J$42:$V$72,HLOOKUP($E194,'[1]NRCAN 2016'!$M$40:$V$41,2,FALSE),FALSE),0))</f>
        <v/>
      </c>
      <c r="Q194" t="str">
        <f>IF($F194="New","",_xlfn.IFNA(VLOOKUP($G194&amp;$H194&amp;$I194&amp;$J194&amp;$K194,'[1]NRCAN 2016'!$J$42:$V$72,HLOOKUP($E194,'[1]NRCAN 2016'!$M$40:$V$41,2,FALSE),FALSE),0))</f>
        <v/>
      </c>
      <c r="R194" t="str">
        <f>IF($F194="New","",_xlfn.IFNA(VLOOKUP($G194&amp;$H194&amp;$I194&amp;$J194&amp;$K194,'[1]NRCAN 2016'!$J$42:$V$72,HLOOKUP($E194,'[1]NRCAN 2016'!$M$40:$V$41,2,FALSE),FALSE),0))</f>
        <v/>
      </c>
    </row>
    <row r="195" spans="1:18" x14ac:dyDescent="0.25">
      <c r="A195" t="str">
        <f t="shared" si="6"/>
        <v>COMBDGHLCNewSHFUR___HIGNGA</v>
      </c>
      <c r="B195" t="str">
        <f t="shared" si="7"/>
        <v>COMBDGHLCNewSH</v>
      </c>
      <c r="C195" t="s">
        <v>2615</v>
      </c>
      <c r="D195" t="s">
        <v>2608</v>
      </c>
      <c r="E195" t="s">
        <v>2647</v>
      </c>
      <c r="F195" t="s">
        <v>2643</v>
      </c>
      <c r="G195" t="s">
        <v>2633</v>
      </c>
      <c r="H195" t="s">
        <v>2634</v>
      </c>
      <c r="I195" t="s">
        <v>2619</v>
      </c>
      <c r="J195" t="s">
        <v>2640</v>
      </c>
      <c r="K195" t="s">
        <v>2623</v>
      </c>
      <c r="L195" t="str">
        <f>IF($F195="New","",_xlfn.IFNA(VLOOKUP($G195&amp;$H195&amp;$I195&amp;$J195&amp;$K195,'[1]NRCAN 2016'!$J$42:$V$72,HLOOKUP($E195,'[1]NRCAN 2016'!$M$40:$V$41,2,FALSE),FALSE),0))</f>
        <v/>
      </c>
      <c r="M195" t="str">
        <f>IF($F195="New","",_xlfn.IFNA(VLOOKUP($G195&amp;$H195&amp;$I195&amp;$J195&amp;$K195,'[1]NRCAN 2016'!$J$42:$V$72,HLOOKUP($E195,'[1]NRCAN 2016'!$M$40:$V$41,2,FALSE),FALSE),0))</f>
        <v/>
      </c>
      <c r="N195" t="str">
        <f>IF($F195="New","",_xlfn.IFNA(VLOOKUP($G195&amp;$H195&amp;$I195&amp;$J195&amp;$K195,'[1]NRCAN 2016'!$J$42:$V$72,HLOOKUP($E195,'[1]NRCAN 2016'!$M$40:$V$41,2,FALSE),FALSE),0))</f>
        <v/>
      </c>
      <c r="O195" t="str">
        <f>IF($F195="New","",_xlfn.IFNA(VLOOKUP($G195&amp;$H195&amp;$I195&amp;$J195&amp;$K195,'[1]NRCAN 2016'!$J$42:$V$72,HLOOKUP($E195,'[1]NRCAN 2016'!$M$40:$V$41,2,FALSE),FALSE),0))</f>
        <v/>
      </c>
      <c r="P195" t="str">
        <f>IF($F195="New","",_xlfn.IFNA(VLOOKUP($G195&amp;$H195&amp;$I195&amp;$J195&amp;$K195,'[1]NRCAN 2016'!$J$42:$V$72,HLOOKUP($E195,'[1]NRCAN 2016'!$M$40:$V$41,2,FALSE),FALSE),0))</f>
        <v/>
      </c>
      <c r="Q195" t="str">
        <f>IF($F195="New","",_xlfn.IFNA(VLOOKUP($G195&amp;$H195&amp;$I195&amp;$J195&amp;$K195,'[1]NRCAN 2016'!$J$42:$V$72,HLOOKUP($E195,'[1]NRCAN 2016'!$M$40:$V$41,2,FALSE),FALSE),0))</f>
        <v/>
      </c>
      <c r="R195" t="str">
        <f>IF($F195="New","",_xlfn.IFNA(VLOOKUP($G195&amp;$H195&amp;$I195&amp;$J195&amp;$K195,'[1]NRCAN 2016'!$J$42:$V$72,HLOOKUP($E195,'[1]NRCAN 2016'!$M$40:$V$41,2,FALSE),FALSE),0))</f>
        <v/>
      </c>
    </row>
    <row r="196" spans="1:18" x14ac:dyDescent="0.25">
      <c r="A196" t="str">
        <f t="shared" si="6"/>
        <v>COMBDGHLCNewSHFUR___STDELC</v>
      </c>
      <c r="B196" t="str">
        <f t="shared" si="7"/>
        <v>COMBDGHLCNewSH</v>
      </c>
      <c r="C196" t="s">
        <v>2615</v>
      </c>
      <c r="D196" t="s">
        <v>2608</v>
      </c>
      <c r="E196" t="s">
        <v>2647</v>
      </c>
      <c r="F196" t="s">
        <v>2643</v>
      </c>
      <c r="G196" t="s">
        <v>2633</v>
      </c>
      <c r="H196" t="s">
        <v>2634</v>
      </c>
      <c r="I196" t="s">
        <v>2619</v>
      </c>
      <c r="J196" t="s">
        <v>2620</v>
      </c>
      <c r="K196" t="s">
        <v>2621</v>
      </c>
      <c r="L196" t="str">
        <f>IF($F196="New","",_xlfn.IFNA(VLOOKUP($G196&amp;$H196&amp;$I196&amp;$J196&amp;$K196,'[1]NRCAN 2016'!$J$42:$V$72,HLOOKUP($E196,'[1]NRCAN 2016'!$M$40:$V$41,2,FALSE),FALSE),0))</f>
        <v/>
      </c>
      <c r="M196" t="str">
        <f>IF($F196="New","",_xlfn.IFNA(VLOOKUP($G196&amp;$H196&amp;$I196&amp;$J196&amp;$K196,'[1]NRCAN 2016'!$J$42:$V$72,HLOOKUP($E196,'[1]NRCAN 2016'!$M$40:$V$41,2,FALSE),FALSE),0))</f>
        <v/>
      </c>
      <c r="N196" t="str">
        <f>IF($F196="New","",_xlfn.IFNA(VLOOKUP($G196&amp;$H196&amp;$I196&amp;$J196&amp;$K196,'[1]NRCAN 2016'!$J$42:$V$72,HLOOKUP($E196,'[1]NRCAN 2016'!$M$40:$V$41,2,FALSE),FALSE),0))</f>
        <v/>
      </c>
      <c r="O196" t="str">
        <f>IF($F196="New","",_xlfn.IFNA(VLOOKUP($G196&amp;$H196&amp;$I196&amp;$J196&amp;$K196,'[1]NRCAN 2016'!$J$42:$V$72,HLOOKUP($E196,'[1]NRCAN 2016'!$M$40:$V$41,2,FALSE),FALSE),0))</f>
        <v/>
      </c>
      <c r="P196" t="str">
        <f>IF($F196="New","",_xlfn.IFNA(VLOOKUP($G196&amp;$H196&amp;$I196&amp;$J196&amp;$K196,'[1]NRCAN 2016'!$J$42:$V$72,HLOOKUP($E196,'[1]NRCAN 2016'!$M$40:$V$41,2,FALSE),FALSE),0))</f>
        <v/>
      </c>
      <c r="Q196" t="str">
        <f>IF($F196="New","",_xlfn.IFNA(VLOOKUP($G196&amp;$H196&amp;$I196&amp;$J196&amp;$K196,'[1]NRCAN 2016'!$J$42:$V$72,HLOOKUP($E196,'[1]NRCAN 2016'!$M$40:$V$41,2,FALSE),FALSE),0))</f>
        <v/>
      </c>
      <c r="R196" t="str">
        <f>IF($F196="New","",_xlfn.IFNA(VLOOKUP($G196&amp;$H196&amp;$I196&amp;$J196&amp;$K196,'[1]NRCAN 2016'!$J$42:$V$72,HLOOKUP($E196,'[1]NRCAN 2016'!$M$40:$V$41,2,FALSE),FALSE),0))</f>
        <v/>
      </c>
    </row>
    <row r="197" spans="1:18" x14ac:dyDescent="0.25">
      <c r="A197" t="str">
        <f t="shared" si="6"/>
        <v>COMBDGHLCNewSHFUR___STDHFO</v>
      </c>
      <c r="B197" t="str">
        <f t="shared" si="7"/>
        <v>COMBDGHLCNewSH</v>
      </c>
      <c r="C197" t="s">
        <v>2615</v>
      </c>
      <c r="D197" t="s">
        <v>2608</v>
      </c>
      <c r="E197" t="s">
        <v>2647</v>
      </c>
      <c r="F197" t="s">
        <v>2643</v>
      </c>
      <c r="G197" t="s">
        <v>2633</v>
      </c>
      <c r="H197" t="s">
        <v>2634</v>
      </c>
      <c r="I197" t="s">
        <v>2619</v>
      </c>
      <c r="J197" t="s">
        <v>2620</v>
      </c>
      <c r="K197" t="s">
        <v>2637</v>
      </c>
      <c r="L197" t="str">
        <f>IF($F197="New","",_xlfn.IFNA(VLOOKUP($G197&amp;$H197&amp;$I197&amp;$J197&amp;$K197,'[1]NRCAN 2016'!$J$42:$V$72,HLOOKUP($E197,'[1]NRCAN 2016'!$M$40:$V$41,2,FALSE),FALSE),0))</f>
        <v/>
      </c>
      <c r="M197" t="str">
        <f>IF($F197="New","",_xlfn.IFNA(VLOOKUP($G197&amp;$H197&amp;$I197&amp;$J197&amp;$K197,'[1]NRCAN 2016'!$J$42:$V$72,HLOOKUP($E197,'[1]NRCAN 2016'!$M$40:$V$41,2,FALSE),FALSE),0))</f>
        <v/>
      </c>
      <c r="N197" t="str">
        <f>IF($F197="New","",_xlfn.IFNA(VLOOKUP($G197&amp;$H197&amp;$I197&amp;$J197&amp;$K197,'[1]NRCAN 2016'!$J$42:$V$72,HLOOKUP($E197,'[1]NRCAN 2016'!$M$40:$V$41,2,FALSE),FALSE),0))</f>
        <v/>
      </c>
      <c r="O197" t="str">
        <f>IF($F197="New","",_xlfn.IFNA(VLOOKUP($G197&amp;$H197&amp;$I197&amp;$J197&amp;$K197,'[1]NRCAN 2016'!$J$42:$V$72,HLOOKUP($E197,'[1]NRCAN 2016'!$M$40:$V$41,2,FALSE),FALSE),0))</f>
        <v/>
      </c>
      <c r="P197" t="str">
        <f>IF($F197="New","",_xlfn.IFNA(VLOOKUP($G197&amp;$H197&amp;$I197&amp;$J197&amp;$K197,'[1]NRCAN 2016'!$J$42:$V$72,HLOOKUP($E197,'[1]NRCAN 2016'!$M$40:$V$41,2,FALSE),FALSE),0))</f>
        <v/>
      </c>
      <c r="Q197" t="str">
        <f>IF($F197="New","",_xlfn.IFNA(VLOOKUP($G197&amp;$H197&amp;$I197&amp;$J197&amp;$K197,'[1]NRCAN 2016'!$J$42:$V$72,HLOOKUP($E197,'[1]NRCAN 2016'!$M$40:$V$41,2,FALSE),FALSE),0))</f>
        <v/>
      </c>
      <c r="R197" t="str">
        <f>IF($F197="New","",_xlfn.IFNA(VLOOKUP($G197&amp;$H197&amp;$I197&amp;$J197&amp;$K197,'[1]NRCAN 2016'!$J$42:$V$72,HLOOKUP($E197,'[1]NRCAN 2016'!$M$40:$V$41,2,FALSE),FALSE),0))</f>
        <v/>
      </c>
    </row>
    <row r="198" spans="1:18" x14ac:dyDescent="0.25">
      <c r="A198" t="str">
        <f t="shared" si="6"/>
        <v>COMBDGHLCNewSHFUR___STDKER</v>
      </c>
      <c r="B198" t="str">
        <f t="shared" si="7"/>
        <v>COMBDGHLCNewSH</v>
      </c>
      <c r="C198" t="s">
        <v>2615</v>
      </c>
      <c r="D198" t="s">
        <v>2608</v>
      </c>
      <c r="E198" t="s">
        <v>2647</v>
      </c>
      <c r="F198" t="s">
        <v>2643</v>
      </c>
      <c r="G198" t="s">
        <v>2633</v>
      </c>
      <c r="H198" t="s">
        <v>2634</v>
      </c>
      <c r="I198" t="s">
        <v>2619</v>
      </c>
      <c r="J198" t="s">
        <v>2620</v>
      </c>
      <c r="K198" t="s">
        <v>2638</v>
      </c>
      <c r="L198" t="str">
        <f>IF($F198="New","",_xlfn.IFNA(VLOOKUP($G198&amp;$H198&amp;$I198&amp;$J198&amp;$K198,'[1]NRCAN 2016'!$J$42:$V$72,HLOOKUP($E198,'[1]NRCAN 2016'!$M$40:$V$41,2,FALSE),FALSE),0))</f>
        <v/>
      </c>
      <c r="M198" t="str">
        <f>IF($F198="New","",_xlfn.IFNA(VLOOKUP($G198&amp;$H198&amp;$I198&amp;$J198&amp;$K198,'[1]NRCAN 2016'!$J$42:$V$72,HLOOKUP($E198,'[1]NRCAN 2016'!$M$40:$V$41,2,FALSE),FALSE),0))</f>
        <v/>
      </c>
      <c r="N198" t="str">
        <f>IF($F198="New","",_xlfn.IFNA(VLOOKUP($G198&amp;$H198&amp;$I198&amp;$J198&amp;$K198,'[1]NRCAN 2016'!$J$42:$V$72,HLOOKUP($E198,'[1]NRCAN 2016'!$M$40:$V$41,2,FALSE),FALSE),0))</f>
        <v/>
      </c>
      <c r="O198" t="str">
        <f>IF($F198="New","",_xlfn.IFNA(VLOOKUP($G198&amp;$H198&amp;$I198&amp;$J198&amp;$K198,'[1]NRCAN 2016'!$J$42:$V$72,HLOOKUP($E198,'[1]NRCAN 2016'!$M$40:$V$41,2,FALSE),FALSE),0))</f>
        <v/>
      </c>
      <c r="P198" t="str">
        <f>IF($F198="New","",_xlfn.IFNA(VLOOKUP($G198&amp;$H198&amp;$I198&amp;$J198&amp;$K198,'[1]NRCAN 2016'!$J$42:$V$72,HLOOKUP($E198,'[1]NRCAN 2016'!$M$40:$V$41,2,FALSE),FALSE),0))</f>
        <v/>
      </c>
      <c r="Q198" t="str">
        <f>IF($F198="New","",_xlfn.IFNA(VLOOKUP($G198&amp;$H198&amp;$I198&amp;$J198&amp;$K198,'[1]NRCAN 2016'!$J$42:$V$72,HLOOKUP($E198,'[1]NRCAN 2016'!$M$40:$V$41,2,FALSE),FALSE),0))</f>
        <v/>
      </c>
      <c r="R198" t="str">
        <f>IF($F198="New","",_xlfn.IFNA(VLOOKUP($G198&amp;$H198&amp;$I198&amp;$J198&amp;$K198,'[1]NRCAN 2016'!$J$42:$V$72,HLOOKUP($E198,'[1]NRCAN 2016'!$M$40:$V$41,2,FALSE),FALSE),0))</f>
        <v/>
      </c>
    </row>
    <row r="199" spans="1:18" x14ac:dyDescent="0.25">
      <c r="A199" t="str">
        <f t="shared" si="6"/>
        <v>COMBDGHLCNewSHFUR___STDLFO</v>
      </c>
      <c r="B199" t="str">
        <f t="shared" si="7"/>
        <v>COMBDGHLCNewSH</v>
      </c>
      <c r="C199" t="s">
        <v>2615</v>
      </c>
      <c r="D199" t="s">
        <v>2608</v>
      </c>
      <c r="E199" t="s">
        <v>2647</v>
      </c>
      <c r="F199" t="s">
        <v>2643</v>
      </c>
      <c r="G199" t="s">
        <v>2633</v>
      </c>
      <c r="H199" t="s">
        <v>2634</v>
      </c>
      <c r="I199" t="s">
        <v>2619</v>
      </c>
      <c r="J199" t="s">
        <v>2620</v>
      </c>
      <c r="K199" t="s">
        <v>2639</v>
      </c>
      <c r="L199" t="str">
        <f>IF($F199="New","",_xlfn.IFNA(VLOOKUP($G199&amp;$H199&amp;$I199&amp;$J199&amp;$K199,'[1]NRCAN 2016'!$J$42:$V$72,HLOOKUP($E199,'[1]NRCAN 2016'!$M$40:$V$41,2,FALSE),FALSE),0))</f>
        <v/>
      </c>
      <c r="M199" t="str">
        <f>IF($F199="New","",_xlfn.IFNA(VLOOKUP($G199&amp;$H199&amp;$I199&amp;$J199&amp;$K199,'[1]NRCAN 2016'!$J$42:$V$72,HLOOKUP($E199,'[1]NRCAN 2016'!$M$40:$V$41,2,FALSE),FALSE),0))</f>
        <v/>
      </c>
      <c r="N199" t="str">
        <f>IF($F199="New","",_xlfn.IFNA(VLOOKUP($G199&amp;$H199&amp;$I199&amp;$J199&amp;$K199,'[1]NRCAN 2016'!$J$42:$V$72,HLOOKUP($E199,'[1]NRCAN 2016'!$M$40:$V$41,2,FALSE),FALSE),0))</f>
        <v/>
      </c>
      <c r="O199" t="str">
        <f>IF($F199="New","",_xlfn.IFNA(VLOOKUP($G199&amp;$H199&amp;$I199&amp;$J199&amp;$K199,'[1]NRCAN 2016'!$J$42:$V$72,HLOOKUP($E199,'[1]NRCAN 2016'!$M$40:$V$41,2,FALSE),FALSE),0))</f>
        <v/>
      </c>
      <c r="P199" t="str">
        <f>IF($F199="New","",_xlfn.IFNA(VLOOKUP($G199&amp;$H199&amp;$I199&amp;$J199&amp;$K199,'[1]NRCAN 2016'!$J$42:$V$72,HLOOKUP($E199,'[1]NRCAN 2016'!$M$40:$V$41,2,FALSE),FALSE),0))</f>
        <v/>
      </c>
      <c r="Q199" t="str">
        <f>IF($F199="New","",_xlfn.IFNA(VLOOKUP($G199&amp;$H199&amp;$I199&amp;$J199&amp;$K199,'[1]NRCAN 2016'!$J$42:$V$72,HLOOKUP($E199,'[1]NRCAN 2016'!$M$40:$V$41,2,FALSE),FALSE),0))</f>
        <v/>
      </c>
      <c r="R199" t="str">
        <f>IF($F199="New","",_xlfn.IFNA(VLOOKUP($G199&amp;$H199&amp;$I199&amp;$J199&amp;$K199,'[1]NRCAN 2016'!$J$42:$V$72,HLOOKUP($E199,'[1]NRCAN 2016'!$M$40:$V$41,2,FALSE),FALSE),0))</f>
        <v/>
      </c>
    </row>
    <row r="200" spans="1:18" x14ac:dyDescent="0.25">
      <c r="A200" t="str">
        <f t="shared" si="6"/>
        <v>COMBDGHLCNewSHFUR___STDNGA</v>
      </c>
      <c r="B200" t="str">
        <f t="shared" si="7"/>
        <v>COMBDGHLCNewSH</v>
      </c>
      <c r="C200" t="s">
        <v>2615</v>
      </c>
      <c r="D200" t="s">
        <v>2608</v>
      </c>
      <c r="E200" t="s">
        <v>2647</v>
      </c>
      <c r="F200" t="s">
        <v>2643</v>
      </c>
      <c r="G200" t="s">
        <v>2633</v>
      </c>
      <c r="H200" t="s">
        <v>2634</v>
      </c>
      <c r="I200" t="s">
        <v>2619</v>
      </c>
      <c r="J200" t="s">
        <v>2620</v>
      </c>
      <c r="K200" t="s">
        <v>2623</v>
      </c>
      <c r="L200" t="str">
        <f>IF($F200="New","",_xlfn.IFNA(VLOOKUP($G200&amp;$H200&amp;$I200&amp;$J200&amp;$K200,'[1]NRCAN 2016'!$J$42:$V$72,HLOOKUP($E200,'[1]NRCAN 2016'!$M$40:$V$41,2,FALSE),FALSE),0))</f>
        <v/>
      </c>
      <c r="M200" t="str">
        <f>IF($F200="New","",_xlfn.IFNA(VLOOKUP($G200&amp;$H200&amp;$I200&amp;$J200&amp;$K200,'[1]NRCAN 2016'!$J$42:$V$72,HLOOKUP($E200,'[1]NRCAN 2016'!$M$40:$V$41,2,FALSE),FALSE),0))</f>
        <v/>
      </c>
      <c r="N200" t="str">
        <f>IF($F200="New","",_xlfn.IFNA(VLOOKUP($G200&amp;$H200&amp;$I200&amp;$J200&amp;$K200,'[1]NRCAN 2016'!$J$42:$V$72,HLOOKUP($E200,'[1]NRCAN 2016'!$M$40:$V$41,2,FALSE),FALSE),0))</f>
        <v/>
      </c>
      <c r="O200" t="str">
        <f>IF($F200="New","",_xlfn.IFNA(VLOOKUP($G200&amp;$H200&amp;$I200&amp;$J200&amp;$K200,'[1]NRCAN 2016'!$J$42:$V$72,HLOOKUP($E200,'[1]NRCAN 2016'!$M$40:$V$41,2,FALSE),FALSE),0))</f>
        <v/>
      </c>
      <c r="P200" t="str">
        <f>IF($F200="New","",_xlfn.IFNA(VLOOKUP($G200&amp;$H200&amp;$I200&amp;$J200&amp;$K200,'[1]NRCAN 2016'!$J$42:$V$72,HLOOKUP($E200,'[1]NRCAN 2016'!$M$40:$V$41,2,FALSE),FALSE),0))</f>
        <v/>
      </c>
      <c r="Q200" t="str">
        <f>IF($F200="New","",_xlfn.IFNA(VLOOKUP($G200&amp;$H200&amp;$I200&amp;$J200&amp;$K200,'[1]NRCAN 2016'!$J$42:$V$72,HLOOKUP($E200,'[1]NRCAN 2016'!$M$40:$V$41,2,FALSE),FALSE),0))</f>
        <v/>
      </c>
      <c r="R200" t="str">
        <f>IF($F200="New","",_xlfn.IFNA(VLOOKUP($G200&amp;$H200&amp;$I200&amp;$J200&amp;$K200,'[1]NRCAN 2016'!$J$42:$V$72,HLOOKUP($E200,'[1]NRCAN 2016'!$M$40:$V$41,2,FALSE),FALSE),0))</f>
        <v/>
      </c>
    </row>
    <row r="201" spans="1:18" x14ac:dyDescent="0.25">
      <c r="A201" t="str">
        <f t="shared" si="6"/>
        <v>COMBDGHLCNewSHFUR___STDPRO</v>
      </c>
      <c r="B201" t="str">
        <f t="shared" si="7"/>
        <v>COMBDGHLCNewSH</v>
      </c>
      <c r="C201" t="s">
        <v>2615</v>
      </c>
      <c r="D201" t="s">
        <v>2608</v>
      </c>
      <c r="E201" t="s">
        <v>2647</v>
      </c>
      <c r="F201" t="s">
        <v>2643</v>
      </c>
      <c r="G201" t="s">
        <v>2633</v>
      </c>
      <c r="H201" t="s">
        <v>2634</v>
      </c>
      <c r="I201" t="s">
        <v>2619</v>
      </c>
      <c r="J201" t="s">
        <v>2620</v>
      </c>
      <c r="K201" t="s">
        <v>2624</v>
      </c>
      <c r="L201" t="str">
        <f>IF($F201="New","",_xlfn.IFNA(VLOOKUP($G201&amp;$H201&amp;$I201&amp;$J201&amp;$K201,'[1]NRCAN 2016'!$J$42:$V$72,HLOOKUP($E201,'[1]NRCAN 2016'!$M$40:$V$41,2,FALSE),FALSE),0))</f>
        <v/>
      </c>
      <c r="M201" t="str">
        <f>IF($F201="New","",_xlfn.IFNA(VLOOKUP($G201&amp;$H201&amp;$I201&amp;$J201&amp;$K201,'[1]NRCAN 2016'!$J$42:$V$72,HLOOKUP($E201,'[1]NRCAN 2016'!$M$40:$V$41,2,FALSE),FALSE),0))</f>
        <v/>
      </c>
      <c r="N201" t="str">
        <f>IF($F201="New","",_xlfn.IFNA(VLOOKUP($G201&amp;$H201&amp;$I201&amp;$J201&amp;$K201,'[1]NRCAN 2016'!$J$42:$V$72,HLOOKUP($E201,'[1]NRCAN 2016'!$M$40:$V$41,2,FALSE),FALSE),0))</f>
        <v/>
      </c>
      <c r="O201" t="str">
        <f>IF($F201="New","",_xlfn.IFNA(VLOOKUP($G201&amp;$H201&amp;$I201&amp;$J201&amp;$K201,'[1]NRCAN 2016'!$J$42:$V$72,HLOOKUP($E201,'[1]NRCAN 2016'!$M$40:$V$41,2,FALSE),FALSE),0))</f>
        <v/>
      </c>
      <c r="P201" t="str">
        <f>IF($F201="New","",_xlfn.IFNA(VLOOKUP($G201&amp;$H201&amp;$I201&amp;$J201&amp;$K201,'[1]NRCAN 2016'!$J$42:$V$72,HLOOKUP($E201,'[1]NRCAN 2016'!$M$40:$V$41,2,FALSE),FALSE),0))</f>
        <v/>
      </c>
      <c r="Q201" t="str">
        <f>IF($F201="New","",_xlfn.IFNA(VLOOKUP($G201&amp;$H201&amp;$I201&amp;$J201&amp;$K201,'[1]NRCAN 2016'!$J$42:$V$72,HLOOKUP($E201,'[1]NRCAN 2016'!$M$40:$V$41,2,FALSE),FALSE),0))</f>
        <v/>
      </c>
      <c r="R201" t="str">
        <f>IF($F201="New","",_xlfn.IFNA(VLOOKUP($G201&amp;$H201&amp;$I201&amp;$J201&amp;$K201,'[1]NRCAN 2016'!$J$42:$V$72,HLOOKUP($E201,'[1]NRCAN 2016'!$M$40:$V$41,2,FALSE),FALSE),0))</f>
        <v/>
      </c>
    </row>
    <row r="202" spans="1:18" x14ac:dyDescent="0.25">
      <c r="A202" t="str">
        <f t="shared" si="6"/>
        <v>COMBDGHLCNewSHHEP___STDELC</v>
      </c>
      <c r="B202" t="str">
        <f t="shared" si="7"/>
        <v>COMBDGHLCNewSH</v>
      </c>
      <c r="C202" t="s">
        <v>2615</v>
      </c>
      <c r="D202" t="s">
        <v>2608</v>
      </c>
      <c r="E202" t="s">
        <v>2647</v>
      </c>
      <c r="F202" t="s">
        <v>2643</v>
      </c>
      <c r="G202" t="s">
        <v>2633</v>
      </c>
      <c r="H202" t="s">
        <v>2635</v>
      </c>
      <c r="I202" t="s">
        <v>2619</v>
      </c>
      <c r="J202" t="s">
        <v>2620</v>
      </c>
      <c r="K202" t="s">
        <v>2621</v>
      </c>
      <c r="L202" t="str">
        <f>IF($F202="New","",_xlfn.IFNA(VLOOKUP($G202&amp;$H202&amp;$I202&amp;$J202&amp;$K202,'[1]NRCAN 2016'!$J$42:$V$72,HLOOKUP($E202,'[1]NRCAN 2016'!$M$40:$V$41,2,FALSE),FALSE),0))</f>
        <v/>
      </c>
      <c r="M202" t="str">
        <f>IF($F202="New","",_xlfn.IFNA(VLOOKUP($G202&amp;$H202&amp;$I202&amp;$J202&amp;$K202,'[1]NRCAN 2016'!$J$42:$V$72,HLOOKUP($E202,'[1]NRCAN 2016'!$M$40:$V$41,2,FALSE),FALSE),0))</f>
        <v/>
      </c>
      <c r="N202" t="str">
        <f>IF($F202="New","",_xlfn.IFNA(VLOOKUP($G202&amp;$H202&amp;$I202&amp;$J202&amp;$K202,'[1]NRCAN 2016'!$J$42:$V$72,HLOOKUP($E202,'[1]NRCAN 2016'!$M$40:$V$41,2,FALSE),FALSE),0))</f>
        <v/>
      </c>
      <c r="O202" t="str">
        <f>IF($F202="New","",_xlfn.IFNA(VLOOKUP($G202&amp;$H202&amp;$I202&amp;$J202&amp;$K202,'[1]NRCAN 2016'!$J$42:$V$72,HLOOKUP($E202,'[1]NRCAN 2016'!$M$40:$V$41,2,FALSE),FALSE),0))</f>
        <v/>
      </c>
      <c r="P202" t="str">
        <f>IF($F202="New","",_xlfn.IFNA(VLOOKUP($G202&amp;$H202&amp;$I202&amp;$J202&amp;$K202,'[1]NRCAN 2016'!$J$42:$V$72,HLOOKUP($E202,'[1]NRCAN 2016'!$M$40:$V$41,2,FALSE),FALSE),0))</f>
        <v/>
      </c>
      <c r="Q202" t="str">
        <f>IF($F202="New","",_xlfn.IFNA(VLOOKUP($G202&amp;$H202&amp;$I202&amp;$J202&amp;$K202,'[1]NRCAN 2016'!$J$42:$V$72,HLOOKUP($E202,'[1]NRCAN 2016'!$M$40:$V$41,2,FALSE),FALSE),0))</f>
        <v/>
      </c>
      <c r="R202" t="str">
        <f>IF($F202="New","",_xlfn.IFNA(VLOOKUP($G202&amp;$H202&amp;$I202&amp;$J202&amp;$K202,'[1]NRCAN 2016'!$J$42:$V$72,HLOOKUP($E202,'[1]NRCAN 2016'!$M$40:$V$41,2,FALSE),FALSE),0))</f>
        <v/>
      </c>
    </row>
    <row r="203" spans="1:18" x14ac:dyDescent="0.25">
      <c r="A203" t="str">
        <f t="shared" si="6"/>
        <v>COMBDGHLCNewSHPLT___STDELC</v>
      </c>
      <c r="B203" t="str">
        <f t="shared" si="7"/>
        <v>COMBDGHLCNewSH</v>
      </c>
      <c r="C203" t="s">
        <v>2615</v>
      </c>
      <c r="D203" t="s">
        <v>2608</v>
      </c>
      <c r="E203" t="s">
        <v>2647</v>
      </c>
      <c r="F203" t="s">
        <v>2643</v>
      </c>
      <c r="G203" t="s">
        <v>2633</v>
      </c>
      <c r="H203" t="s">
        <v>2636</v>
      </c>
      <c r="I203" t="s">
        <v>2619</v>
      </c>
      <c r="J203" t="s">
        <v>2620</v>
      </c>
      <c r="K203" t="s">
        <v>2621</v>
      </c>
      <c r="L203" t="str">
        <f>IF($F203="New","",_xlfn.IFNA(VLOOKUP($G203&amp;$H203&amp;$I203&amp;$J203&amp;$K203,'[1]NRCAN 2016'!$J$42:$V$72,HLOOKUP($E203,'[1]NRCAN 2016'!$M$40:$V$41,2,FALSE),FALSE),0))</f>
        <v/>
      </c>
      <c r="M203" t="str">
        <f>IF($F203="New","",_xlfn.IFNA(VLOOKUP($G203&amp;$H203&amp;$I203&amp;$J203&amp;$K203,'[1]NRCAN 2016'!$J$42:$V$72,HLOOKUP($E203,'[1]NRCAN 2016'!$M$40:$V$41,2,FALSE),FALSE),0))</f>
        <v/>
      </c>
      <c r="N203" t="str">
        <f>IF($F203="New","",_xlfn.IFNA(VLOOKUP($G203&amp;$H203&amp;$I203&amp;$J203&amp;$K203,'[1]NRCAN 2016'!$J$42:$V$72,HLOOKUP($E203,'[1]NRCAN 2016'!$M$40:$V$41,2,FALSE),FALSE),0))</f>
        <v/>
      </c>
      <c r="O203" t="str">
        <f>IF($F203="New","",_xlfn.IFNA(VLOOKUP($G203&amp;$H203&amp;$I203&amp;$J203&amp;$K203,'[1]NRCAN 2016'!$J$42:$V$72,HLOOKUP($E203,'[1]NRCAN 2016'!$M$40:$V$41,2,FALSE),FALSE),0))</f>
        <v/>
      </c>
      <c r="P203" t="str">
        <f>IF($F203="New","",_xlfn.IFNA(VLOOKUP($G203&amp;$H203&amp;$I203&amp;$J203&amp;$K203,'[1]NRCAN 2016'!$J$42:$V$72,HLOOKUP($E203,'[1]NRCAN 2016'!$M$40:$V$41,2,FALSE),FALSE),0))</f>
        <v/>
      </c>
      <c r="Q203" t="str">
        <f>IF($F203="New","",_xlfn.IFNA(VLOOKUP($G203&amp;$H203&amp;$I203&amp;$J203&amp;$K203,'[1]NRCAN 2016'!$J$42:$V$72,HLOOKUP($E203,'[1]NRCAN 2016'!$M$40:$V$41,2,FALSE),FALSE),0))</f>
        <v/>
      </c>
      <c r="R203" t="str">
        <f>IF($F203="New","",_xlfn.IFNA(VLOOKUP($G203&amp;$H203&amp;$I203&amp;$J203&amp;$K203,'[1]NRCAN 2016'!$J$42:$V$72,HLOOKUP($E203,'[1]NRCAN 2016'!$M$40:$V$41,2,FALSE),FALSE),0))</f>
        <v/>
      </c>
    </row>
    <row r="204" spans="1:18" x14ac:dyDescent="0.25">
      <c r="A204" t="str">
        <f t="shared" si="6"/>
        <v>COMBDGHLCNewSLLED___STDELC</v>
      </c>
      <c r="B204" t="str">
        <f t="shared" si="7"/>
        <v>COMBDGHLCNewSL</v>
      </c>
      <c r="C204" t="s">
        <v>2615</v>
      </c>
      <c r="D204" t="s">
        <v>2608</v>
      </c>
      <c r="E204" t="s">
        <v>2647</v>
      </c>
      <c r="F204" t="s">
        <v>2643</v>
      </c>
      <c r="G204" t="s">
        <v>2642</v>
      </c>
      <c r="H204" t="s">
        <v>2630</v>
      </c>
      <c r="I204" t="s">
        <v>2619</v>
      </c>
      <c r="J204" t="s">
        <v>2620</v>
      </c>
      <c r="K204" t="s">
        <v>2621</v>
      </c>
      <c r="L204" t="str">
        <f>IF($F204="New","",_xlfn.IFNA(VLOOKUP($G204&amp;$H204&amp;$I204&amp;$J204&amp;$K204,'[1]NRCAN 2016'!$J$42:$V$72,HLOOKUP($E204,'[1]NRCAN 2016'!$M$40:$V$41,2,FALSE),FALSE),0))</f>
        <v/>
      </c>
      <c r="M204" t="str">
        <f>IF($F204="New","",_xlfn.IFNA(VLOOKUP($G204&amp;$H204&amp;$I204&amp;$J204&amp;$K204,'[1]NRCAN 2016'!$J$42:$V$72,HLOOKUP($E204,'[1]NRCAN 2016'!$M$40:$V$41,2,FALSE),FALSE),0))</f>
        <v/>
      </c>
      <c r="N204" t="str">
        <f>IF($F204="New","",_xlfn.IFNA(VLOOKUP($G204&amp;$H204&amp;$I204&amp;$J204&amp;$K204,'[1]NRCAN 2016'!$J$42:$V$72,HLOOKUP($E204,'[1]NRCAN 2016'!$M$40:$V$41,2,FALSE),FALSE),0))</f>
        <v/>
      </c>
      <c r="O204" t="str">
        <f>IF($F204="New","",_xlfn.IFNA(VLOOKUP($G204&amp;$H204&amp;$I204&amp;$J204&amp;$K204,'[1]NRCAN 2016'!$J$42:$V$72,HLOOKUP($E204,'[1]NRCAN 2016'!$M$40:$V$41,2,FALSE),FALSE),0))</f>
        <v/>
      </c>
      <c r="P204" t="str">
        <f>IF($F204="New","",_xlfn.IFNA(VLOOKUP($G204&amp;$H204&amp;$I204&amp;$J204&amp;$K204,'[1]NRCAN 2016'!$J$42:$V$72,HLOOKUP($E204,'[1]NRCAN 2016'!$M$40:$V$41,2,FALSE),FALSE),0))</f>
        <v/>
      </c>
      <c r="Q204" t="str">
        <f>IF($F204="New","",_xlfn.IFNA(VLOOKUP($G204&amp;$H204&amp;$I204&amp;$J204&amp;$K204,'[1]NRCAN 2016'!$J$42:$V$72,HLOOKUP($E204,'[1]NRCAN 2016'!$M$40:$V$41,2,FALSE),FALSE),0))</f>
        <v/>
      </c>
      <c r="R204" t="str">
        <f>IF($F204="New","",_xlfn.IFNA(VLOOKUP($G204&amp;$H204&amp;$I204&amp;$J204&amp;$K204,'[1]NRCAN 2016'!$J$42:$V$72,HLOOKUP($E204,'[1]NRCAN 2016'!$M$40:$V$41,2,FALSE),FALSE),0))</f>
        <v/>
      </c>
    </row>
    <row r="205" spans="1:18" x14ac:dyDescent="0.25">
      <c r="A205" t="str">
        <f t="shared" si="6"/>
        <v>COMBDGHLCNewWH_________DHE</v>
      </c>
      <c r="B205" t="str">
        <f t="shared" si="7"/>
        <v>COMBDGHLCNewWH</v>
      </c>
      <c r="C205" t="s">
        <v>2615</v>
      </c>
      <c r="D205" t="s">
        <v>2608</v>
      </c>
      <c r="E205" t="s">
        <v>2647</v>
      </c>
      <c r="F205" t="s">
        <v>2643</v>
      </c>
      <c r="G205" t="s">
        <v>2641</v>
      </c>
      <c r="H205" t="s">
        <v>2619</v>
      </c>
      <c r="I205" t="s">
        <v>2619</v>
      </c>
      <c r="J205" t="s">
        <v>2619</v>
      </c>
      <c r="K205" t="s">
        <v>2644</v>
      </c>
      <c r="L205" t="str">
        <f>IF($F205="New","",_xlfn.IFNA(VLOOKUP($G205&amp;$H205&amp;$I205&amp;$J205&amp;$K205,'[1]NRCAN 2016'!$J$42:$V$72,HLOOKUP($E205,'[1]NRCAN 2016'!$M$40:$V$41,2,FALSE),FALSE),0))</f>
        <v/>
      </c>
      <c r="M205" t="str">
        <f>IF($F205="New","",_xlfn.IFNA(VLOOKUP($G205&amp;$H205&amp;$I205&amp;$J205&amp;$K205,'[1]NRCAN 2016'!$J$42:$V$72,HLOOKUP($E205,'[1]NRCAN 2016'!$M$40:$V$41,2,FALSE),FALSE),0))</f>
        <v/>
      </c>
      <c r="N205" t="str">
        <f>IF($F205="New","",_xlfn.IFNA(VLOOKUP($G205&amp;$H205&amp;$I205&amp;$J205&amp;$K205,'[1]NRCAN 2016'!$J$42:$V$72,HLOOKUP($E205,'[1]NRCAN 2016'!$M$40:$V$41,2,FALSE),FALSE),0))</f>
        <v/>
      </c>
      <c r="O205" t="str">
        <f>IF($F205="New","",_xlfn.IFNA(VLOOKUP($G205&amp;$H205&amp;$I205&amp;$J205&amp;$K205,'[1]NRCAN 2016'!$J$42:$V$72,HLOOKUP($E205,'[1]NRCAN 2016'!$M$40:$V$41,2,FALSE),FALSE),0))</f>
        <v/>
      </c>
      <c r="P205" t="str">
        <f>IF($F205="New","",_xlfn.IFNA(VLOOKUP($G205&amp;$H205&amp;$I205&amp;$J205&amp;$K205,'[1]NRCAN 2016'!$J$42:$V$72,HLOOKUP($E205,'[1]NRCAN 2016'!$M$40:$V$41,2,FALSE),FALSE),0))</f>
        <v/>
      </c>
      <c r="Q205" t="str">
        <f>IF($F205="New","",_xlfn.IFNA(VLOOKUP($G205&amp;$H205&amp;$I205&amp;$J205&amp;$K205,'[1]NRCAN 2016'!$J$42:$V$72,HLOOKUP($E205,'[1]NRCAN 2016'!$M$40:$V$41,2,FALSE),FALSE),0))</f>
        <v/>
      </c>
      <c r="R205" t="str">
        <f>IF($F205="New","",_xlfn.IFNA(VLOOKUP($G205&amp;$H205&amp;$I205&amp;$J205&amp;$K205,'[1]NRCAN 2016'!$J$42:$V$72,HLOOKUP($E205,'[1]NRCAN 2016'!$M$40:$V$41,2,FALSE),FALSE),0))</f>
        <v/>
      </c>
    </row>
    <row r="206" spans="1:18" x14ac:dyDescent="0.25">
      <c r="A206" t="str">
        <f t="shared" si="6"/>
        <v>COMBDGHLCNewWH______STDELC</v>
      </c>
      <c r="B206" t="str">
        <f t="shared" si="7"/>
        <v>COMBDGHLCNewWH</v>
      </c>
      <c r="C206" t="s">
        <v>2615</v>
      </c>
      <c r="D206" t="s">
        <v>2608</v>
      </c>
      <c r="E206" t="s">
        <v>2647</v>
      </c>
      <c r="F206" t="s">
        <v>2643</v>
      </c>
      <c r="G206" t="s">
        <v>2641</v>
      </c>
      <c r="H206" t="s">
        <v>2619</v>
      </c>
      <c r="I206" t="s">
        <v>2619</v>
      </c>
      <c r="J206" t="s">
        <v>2620</v>
      </c>
      <c r="K206" t="s">
        <v>2621</v>
      </c>
      <c r="L206" t="str">
        <f>IF($F206="New","",_xlfn.IFNA(VLOOKUP($G206&amp;$H206&amp;$I206&amp;$J206&amp;$K206,'[1]NRCAN 2016'!$J$42:$V$72,HLOOKUP($E206,'[1]NRCAN 2016'!$M$40:$V$41,2,FALSE),FALSE),0))</f>
        <v/>
      </c>
      <c r="M206" t="str">
        <f>IF($F206="New","",_xlfn.IFNA(VLOOKUP($G206&amp;$H206&amp;$I206&amp;$J206&amp;$K206,'[1]NRCAN 2016'!$J$42:$V$72,HLOOKUP($E206,'[1]NRCAN 2016'!$M$40:$V$41,2,FALSE),FALSE),0))</f>
        <v/>
      </c>
      <c r="N206" t="str">
        <f>IF($F206="New","",_xlfn.IFNA(VLOOKUP($G206&amp;$H206&amp;$I206&amp;$J206&amp;$K206,'[1]NRCAN 2016'!$J$42:$V$72,HLOOKUP($E206,'[1]NRCAN 2016'!$M$40:$V$41,2,FALSE),FALSE),0))</f>
        <v/>
      </c>
      <c r="O206" t="str">
        <f>IF($F206="New","",_xlfn.IFNA(VLOOKUP($G206&amp;$H206&amp;$I206&amp;$J206&amp;$K206,'[1]NRCAN 2016'!$J$42:$V$72,HLOOKUP($E206,'[1]NRCAN 2016'!$M$40:$V$41,2,FALSE),FALSE),0))</f>
        <v/>
      </c>
      <c r="P206" t="str">
        <f>IF($F206="New","",_xlfn.IFNA(VLOOKUP($G206&amp;$H206&amp;$I206&amp;$J206&amp;$K206,'[1]NRCAN 2016'!$J$42:$V$72,HLOOKUP($E206,'[1]NRCAN 2016'!$M$40:$V$41,2,FALSE),FALSE),0))</f>
        <v/>
      </c>
      <c r="Q206" t="str">
        <f>IF($F206="New","",_xlfn.IFNA(VLOOKUP($G206&amp;$H206&amp;$I206&amp;$J206&amp;$K206,'[1]NRCAN 2016'!$J$42:$V$72,HLOOKUP($E206,'[1]NRCAN 2016'!$M$40:$V$41,2,FALSE),FALSE),0))</f>
        <v/>
      </c>
      <c r="R206" t="str">
        <f>IF($F206="New","",_xlfn.IFNA(VLOOKUP($G206&amp;$H206&amp;$I206&amp;$J206&amp;$K206,'[1]NRCAN 2016'!$J$42:$V$72,HLOOKUP($E206,'[1]NRCAN 2016'!$M$40:$V$41,2,FALSE),FALSE),0))</f>
        <v/>
      </c>
    </row>
    <row r="207" spans="1:18" x14ac:dyDescent="0.25">
      <c r="A207" t="str">
        <f t="shared" si="6"/>
        <v>COMBDGHLCNewWH______STDHFO</v>
      </c>
      <c r="B207" t="str">
        <f t="shared" si="7"/>
        <v>COMBDGHLCNewWH</v>
      </c>
      <c r="C207" t="s">
        <v>2615</v>
      </c>
      <c r="D207" t="s">
        <v>2608</v>
      </c>
      <c r="E207" t="s">
        <v>2647</v>
      </c>
      <c r="F207" t="s">
        <v>2643</v>
      </c>
      <c r="G207" t="s">
        <v>2641</v>
      </c>
      <c r="H207" t="s">
        <v>2619</v>
      </c>
      <c r="I207" t="s">
        <v>2619</v>
      </c>
      <c r="J207" t="s">
        <v>2620</v>
      </c>
      <c r="K207" t="s">
        <v>2637</v>
      </c>
      <c r="L207" t="str">
        <f>IF($F207="New","",_xlfn.IFNA(VLOOKUP($G207&amp;$H207&amp;$I207&amp;$J207&amp;$K207,'[1]NRCAN 2016'!$J$42:$V$72,HLOOKUP($E207,'[1]NRCAN 2016'!$M$40:$V$41,2,FALSE),FALSE),0))</f>
        <v/>
      </c>
      <c r="M207" t="str">
        <f>IF($F207="New","",_xlfn.IFNA(VLOOKUP($G207&amp;$H207&amp;$I207&amp;$J207&amp;$K207,'[1]NRCAN 2016'!$J$42:$V$72,HLOOKUP($E207,'[1]NRCAN 2016'!$M$40:$V$41,2,FALSE),FALSE),0))</f>
        <v/>
      </c>
      <c r="N207" t="str">
        <f>IF($F207="New","",_xlfn.IFNA(VLOOKUP($G207&amp;$H207&amp;$I207&amp;$J207&amp;$K207,'[1]NRCAN 2016'!$J$42:$V$72,HLOOKUP($E207,'[1]NRCAN 2016'!$M$40:$V$41,2,FALSE),FALSE),0))</f>
        <v/>
      </c>
      <c r="O207" t="str">
        <f>IF($F207="New","",_xlfn.IFNA(VLOOKUP($G207&amp;$H207&amp;$I207&amp;$J207&amp;$K207,'[1]NRCAN 2016'!$J$42:$V$72,HLOOKUP($E207,'[1]NRCAN 2016'!$M$40:$V$41,2,FALSE),FALSE),0))</f>
        <v/>
      </c>
      <c r="P207" t="str">
        <f>IF($F207="New","",_xlfn.IFNA(VLOOKUP($G207&amp;$H207&amp;$I207&amp;$J207&amp;$K207,'[1]NRCAN 2016'!$J$42:$V$72,HLOOKUP($E207,'[1]NRCAN 2016'!$M$40:$V$41,2,FALSE),FALSE),0))</f>
        <v/>
      </c>
      <c r="Q207" t="str">
        <f>IF($F207="New","",_xlfn.IFNA(VLOOKUP($G207&amp;$H207&amp;$I207&amp;$J207&amp;$K207,'[1]NRCAN 2016'!$J$42:$V$72,HLOOKUP($E207,'[1]NRCAN 2016'!$M$40:$V$41,2,FALSE),FALSE),0))</f>
        <v/>
      </c>
      <c r="R207" t="str">
        <f>IF($F207="New","",_xlfn.IFNA(VLOOKUP($G207&amp;$H207&amp;$I207&amp;$J207&amp;$K207,'[1]NRCAN 2016'!$J$42:$V$72,HLOOKUP($E207,'[1]NRCAN 2016'!$M$40:$V$41,2,FALSE),FALSE),0))</f>
        <v/>
      </c>
    </row>
    <row r="208" spans="1:18" x14ac:dyDescent="0.25">
      <c r="A208" t="str">
        <f t="shared" si="6"/>
        <v>COMBDGHLCNewWH______STDKER</v>
      </c>
      <c r="B208" t="str">
        <f t="shared" si="7"/>
        <v>COMBDGHLCNewWH</v>
      </c>
      <c r="C208" t="s">
        <v>2615</v>
      </c>
      <c r="D208" t="s">
        <v>2608</v>
      </c>
      <c r="E208" t="s">
        <v>2647</v>
      </c>
      <c r="F208" t="s">
        <v>2643</v>
      </c>
      <c r="G208" t="s">
        <v>2641</v>
      </c>
      <c r="H208" t="s">
        <v>2619</v>
      </c>
      <c r="I208" t="s">
        <v>2619</v>
      </c>
      <c r="J208" t="s">
        <v>2620</v>
      </c>
      <c r="K208" t="s">
        <v>2638</v>
      </c>
      <c r="L208" t="str">
        <f>IF($F208="New","",_xlfn.IFNA(VLOOKUP($G208&amp;$H208&amp;$I208&amp;$J208&amp;$K208,'[1]NRCAN 2016'!$J$42:$V$72,HLOOKUP($E208,'[1]NRCAN 2016'!$M$40:$V$41,2,FALSE),FALSE),0))</f>
        <v/>
      </c>
      <c r="M208" t="str">
        <f>IF($F208="New","",_xlfn.IFNA(VLOOKUP($G208&amp;$H208&amp;$I208&amp;$J208&amp;$K208,'[1]NRCAN 2016'!$J$42:$V$72,HLOOKUP($E208,'[1]NRCAN 2016'!$M$40:$V$41,2,FALSE),FALSE),0))</f>
        <v/>
      </c>
      <c r="N208" t="str">
        <f>IF($F208="New","",_xlfn.IFNA(VLOOKUP($G208&amp;$H208&amp;$I208&amp;$J208&amp;$K208,'[1]NRCAN 2016'!$J$42:$V$72,HLOOKUP($E208,'[1]NRCAN 2016'!$M$40:$V$41,2,FALSE),FALSE),0))</f>
        <v/>
      </c>
      <c r="O208" t="str">
        <f>IF($F208="New","",_xlfn.IFNA(VLOOKUP($G208&amp;$H208&amp;$I208&amp;$J208&amp;$K208,'[1]NRCAN 2016'!$J$42:$V$72,HLOOKUP($E208,'[1]NRCAN 2016'!$M$40:$V$41,2,FALSE),FALSE),0))</f>
        <v/>
      </c>
      <c r="P208" t="str">
        <f>IF($F208="New","",_xlfn.IFNA(VLOOKUP($G208&amp;$H208&amp;$I208&amp;$J208&amp;$K208,'[1]NRCAN 2016'!$J$42:$V$72,HLOOKUP($E208,'[1]NRCAN 2016'!$M$40:$V$41,2,FALSE),FALSE),0))</f>
        <v/>
      </c>
      <c r="Q208" t="str">
        <f>IF($F208="New","",_xlfn.IFNA(VLOOKUP($G208&amp;$H208&amp;$I208&amp;$J208&amp;$K208,'[1]NRCAN 2016'!$J$42:$V$72,HLOOKUP($E208,'[1]NRCAN 2016'!$M$40:$V$41,2,FALSE),FALSE),0))</f>
        <v/>
      </c>
      <c r="R208" t="str">
        <f>IF($F208="New","",_xlfn.IFNA(VLOOKUP($G208&amp;$H208&amp;$I208&amp;$J208&amp;$K208,'[1]NRCAN 2016'!$J$42:$V$72,HLOOKUP($E208,'[1]NRCAN 2016'!$M$40:$V$41,2,FALSE),FALSE),0))</f>
        <v/>
      </c>
    </row>
    <row r="209" spans="1:18" x14ac:dyDescent="0.25">
      <c r="A209" t="str">
        <f t="shared" si="6"/>
        <v>COMBDGHLCNewWH______STDLFO</v>
      </c>
      <c r="B209" t="str">
        <f t="shared" si="7"/>
        <v>COMBDGHLCNewWH</v>
      </c>
      <c r="C209" t="s">
        <v>2615</v>
      </c>
      <c r="D209" t="s">
        <v>2608</v>
      </c>
      <c r="E209" t="s">
        <v>2647</v>
      </c>
      <c r="F209" t="s">
        <v>2643</v>
      </c>
      <c r="G209" t="s">
        <v>2641</v>
      </c>
      <c r="H209" t="s">
        <v>2619</v>
      </c>
      <c r="I209" t="s">
        <v>2619</v>
      </c>
      <c r="J209" t="s">
        <v>2620</v>
      </c>
      <c r="K209" t="s">
        <v>2639</v>
      </c>
      <c r="L209" t="str">
        <f>IF($F209="New","",_xlfn.IFNA(VLOOKUP($G209&amp;$H209&amp;$I209&amp;$J209&amp;$K209,'[1]NRCAN 2016'!$J$42:$V$72,HLOOKUP($E209,'[1]NRCAN 2016'!$M$40:$V$41,2,FALSE),FALSE),0))</f>
        <v/>
      </c>
      <c r="M209" t="str">
        <f>IF($F209="New","",_xlfn.IFNA(VLOOKUP($G209&amp;$H209&amp;$I209&amp;$J209&amp;$K209,'[1]NRCAN 2016'!$J$42:$V$72,HLOOKUP($E209,'[1]NRCAN 2016'!$M$40:$V$41,2,FALSE),FALSE),0))</f>
        <v/>
      </c>
      <c r="N209" t="str">
        <f>IF($F209="New","",_xlfn.IFNA(VLOOKUP($G209&amp;$H209&amp;$I209&amp;$J209&amp;$K209,'[1]NRCAN 2016'!$J$42:$V$72,HLOOKUP($E209,'[1]NRCAN 2016'!$M$40:$V$41,2,FALSE),FALSE),0))</f>
        <v/>
      </c>
      <c r="O209" t="str">
        <f>IF($F209="New","",_xlfn.IFNA(VLOOKUP($G209&amp;$H209&amp;$I209&amp;$J209&amp;$K209,'[1]NRCAN 2016'!$J$42:$V$72,HLOOKUP($E209,'[1]NRCAN 2016'!$M$40:$V$41,2,FALSE),FALSE),0))</f>
        <v/>
      </c>
      <c r="P209" t="str">
        <f>IF($F209="New","",_xlfn.IFNA(VLOOKUP($G209&amp;$H209&amp;$I209&amp;$J209&amp;$K209,'[1]NRCAN 2016'!$J$42:$V$72,HLOOKUP($E209,'[1]NRCAN 2016'!$M$40:$V$41,2,FALSE),FALSE),0))</f>
        <v/>
      </c>
      <c r="Q209" t="str">
        <f>IF($F209="New","",_xlfn.IFNA(VLOOKUP($G209&amp;$H209&amp;$I209&amp;$J209&amp;$K209,'[1]NRCAN 2016'!$J$42:$V$72,HLOOKUP($E209,'[1]NRCAN 2016'!$M$40:$V$41,2,FALSE),FALSE),0))</f>
        <v/>
      </c>
      <c r="R209" t="str">
        <f>IF($F209="New","",_xlfn.IFNA(VLOOKUP($G209&amp;$H209&amp;$I209&amp;$J209&amp;$K209,'[1]NRCAN 2016'!$J$42:$V$72,HLOOKUP($E209,'[1]NRCAN 2016'!$M$40:$V$41,2,FALSE),FALSE),0))</f>
        <v/>
      </c>
    </row>
    <row r="210" spans="1:18" x14ac:dyDescent="0.25">
      <c r="A210" t="str">
        <f t="shared" si="6"/>
        <v>COMBDGHLCNewWH______STDNGA</v>
      </c>
      <c r="B210" t="str">
        <f t="shared" si="7"/>
        <v>COMBDGHLCNewWH</v>
      </c>
      <c r="C210" t="s">
        <v>2615</v>
      </c>
      <c r="D210" t="s">
        <v>2608</v>
      </c>
      <c r="E210" t="s">
        <v>2647</v>
      </c>
      <c r="F210" t="s">
        <v>2643</v>
      </c>
      <c r="G210" t="s">
        <v>2641</v>
      </c>
      <c r="H210" t="s">
        <v>2619</v>
      </c>
      <c r="I210" t="s">
        <v>2619</v>
      </c>
      <c r="J210" t="s">
        <v>2620</v>
      </c>
      <c r="K210" t="s">
        <v>2623</v>
      </c>
      <c r="L210" t="str">
        <f>IF($F210="New","",_xlfn.IFNA(VLOOKUP($G210&amp;$H210&amp;$I210&amp;$J210&amp;$K210,'[1]NRCAN 2016'!$J$42:$V$72,HLOOKUP($E210,'[1]NRCAN 2016'!$M$40:$V$41,2,FALSE),FALSE),0))</f>
        <v/>
      </c>
      <c r="M210" t="str">
        <f>IF($F210="New","",_xlfn.IFNA(VLOOKUP($G210&amp;$H210&amp;$I210&amp;$J210&amp;$K210,'[1]NRCAN 2016'!$J$42:$V$72,HLOOKUP($E210,'[1]NRCAN 2016'!$M$40:$V$41,2,FALSE),FALSE),0))</f>
        <v/>
      </c>
      <c r="N210" t="str">
        <f>IF($F210="New","",_xlfn.IFNA(VLOOKUP($G210&amp;$H210&amp;$I210&amp;$J210&amp;$K210,'[1]NRCAN 2016'!$J$42:$V$72,HLOOKUP($E210,'[1]NRCAN 2016'!$M$40:$V$41,2,FALSE),FALSE),0))</f>
        <v/>
      </c>
      <c r="O210" t="str">
        <f>IF($F210="New","",_xlfn.IFNA(VLOOKUP($G210&amp;$H210&amp;$I210&amp;$J210&amp;$K210,'[1]NRCAN 2016'!$J$42:$V$72,HLOOKUP($E210,'[1]NRCAN 2016'!$M$40:$V$41,2,FALSE),FALSE),0))</f>
        <v/>
      </c>
      <c r="P210" t="str">
        <f>IF($F210="New","",_xlfn.IFNA(VLOOKUP($G210&amp;$H210&amp;$I210&amp;$J210&amp;$K210,'[1]NRCAN 2016'!$J$42:$V$72,HLOOKUP($E210,'[1]NRCAN 2016'!$M$40:$V$41,2,FALSE),FALSE),0))</f>
        <v/>
      </c>
      <c r="Q210" t="str">
        <f>IF($F210="New","",_xlfn.IFNA(VLOOKUP($G210&amp;$H210&amp;$I210&amp;$J210&amp;$K210,'[1]NRCAN 2016'!$J$42:$V$72,HLOOKUP($E210,'[1]NRCAN 2016'!$M$40:$V$41,2,FALSE),FALSE),0))</f>
        <v/>
      </c>
      <c r="R210" t="str">
        <f>IF($F210="New","",_xlfn.IFNA(VLOOKUP($G210&amp;$H210&amp;$I210&amp;$J210&amp;$K210,'[1]NRCAN 2016'!$J$42:$V$72,HLOOKUP($E210,'[1]NRCAN 2016'!$M$40:$V$41,2,FALSE),FALSE),0))</f>
        <v/>
      </c>
    </row>
    <row r="211" spans="1:18" x14ac:dyDescent="0.25">
      <c r="A211" t="str">
        <f t="shared" si="6"/>
        <v>COMBDGHLCNewWH______STDPRO</v>
      </c>
      <c r="B211" t="str">
        <f t="shared" si="7"/>
        <v>COMBDGHLCNewWH</v>
      </c>
      <c r="C211" t="s">
        <v>2615</v>
      </c>
      <c r="D211" t="s">
        <v>2608</v>
      </c>
      <c r="E211" t="s">
        <v>2647</v>
      </c>
      <c r="F211" t="s">
        <v>2643</v>
      </c>
      <c r="G211" t="s">
        <v>2641</v>
      </c>
      <c r="H211" t="s">
        <v>2619</v>
      </c>
      <c r="I211" t="s">
        <v>2619</v>
      </c>
      <c r="J211" t="s">
        <v>2620</v>
      </c>
      <c r="K211" t="s">
        <v>2624</v>
      </c>
      <c r="L211" t="str">
        <f>IF($F211="New","",_xlfn.IFNA(VLOOKUP($G211&amp;$H211&amp;$I211&amp;$J211&amp;$K211,'[1]NRCAN 2016'!$J$42:$V$72,HLOOKUP($E211,'[1]NRCAN 2016'!$M$40:$V$41,2,FALSE),FALSE),0))</f>
        <v/>
      </c>
      <c r="M211" t="str">
        <f>IF($F211="New","",_xlfn.IFNA(VLOOKUP($G211&amp;$H211&amp;$I211&amp;$J211&amp;$K211,'[1]NRCAN 2016'!$J$42:$V$72,HLOOKUP($E211,'[1]NRCAN 2016'!$M$40:$V$41,2,FALSE),FALSE),0))</f>
        <v/>
      </c>
      <c r="N211" t="str">
        <f>IF($F211="New","",_xlfn.IFNA(VLOOKUP($G211&amp;$H211&amp;$I211&amp;$J211&amp;$K211,'[1]NRCAN 2016'!$J$42:$V$72,HLOOKUP($E211,'[1]NRCAN 2016'!$M$40:$V$41,2,FALSE),FALSE),0))</f>
        <v/>
      </c>
      <c r="O211" t="str">
        <f>IF($F211="New","",_xlfn.IFNA(VLOOKUP($G211&amp;$H211&amp;$I211&amp;$J211&amp;$K211,'[1]NRCAN 2016'!$J$42:$V$72,HLOOKUP($E211,'[1]NRCAN 2016'!$M$40:$V$41,2,FALSE),FALSE),0))</f>
        <v/>
      </c>
      <c r="P211" t="str">
        <f>IF($F211="New","",_xlfn.IFNA(VLOOKUP($G211&amp;$H211&amp;$I211&amp;$J211&amp;$K211,'[1]NRCAN 2016'!$J$42:$V$72,HLOOKUP($E211,'[1]NRCAN 2016'!$M$40:$V$41,2,FALSE),FALSE),0))</f>
        <v/>
      </c>
      <c r="Q211" t="str">
        <f>IF($F211="New","",_xlfn.IFNA(VLOOKUP($G211&amp;$H211&amp;$I211&amp;$J211&amp;$K211,'[1]NRCAN 2016'!$J$42:$V$72,HLOOKUP($E211,'[1]NRCAN 2016'!$M$40:$V$41,2,FALSE),FALSE),0))</f>
        <v/>
      </c>
      <c r="R211" t="str">
        <f>IF($F211="New","",_xlfn.IFNA(VLOOKUP($G211&amp;$H211&amp;$I211&amp;$J211&amp;$K211,'[1]NRCAN 2016'!$J$42:$V$72,HLOOKUP($E211,'[1]NRCAN 2016'!$M$40:$V$41,2,FALSE),FALSE),0))</f>
        <v/>
      </c>
    </row>
    <row r="212" spans="1:18" x14ac:dyDescent="0.25">
      <c r="A212" t="str">
        <f t="shared" si="6"/>
        <v>COMBDGHLCOldAE______STDELC</v>
      </c>
      <c r="B212" t="str">
        <f t="shared" si="7"/>
        <v>COMBDGHLCOldAE</v>
      </c>
      <c r="C212" t="s">
        <v>2615</v>
      </c>
      <c r="D212" t="s">
        <v>2608</v>
      </c>
      <c r="E212" t="s">
        <v>2647</v>
      </c>
      <c r="F212" t="s">
        <v>2617</v>
      </c>
      <c r="G212" t="s">
        <v>2622</v>
      </c>
      <c r="H212" t="s">
        <v>2619</v>
      </c>
      <c r="I212" t="s">
        <v>2619</v>
      </c>
      <c r="J212" t="s">
        <v>2620</v>
      </c>
      <c r="K212" t="s">
        <v>2621</v>
      </c>
      <c r="L212">
        <f>IF($F212="New","",_xlfn.IFNA(VLOOKUP($G212&amp;$H212&amp;$I212&amp;$J212&amp;$K212,'[1]NRCAN 2016'!$J$42:$V$72,HLOOKUP($E212,'[1]NRCAN 2016'!$M$40:$V$41,2,FALSE),FALSE),0))</f>
        <v>0.91607776940269392</v>
      </c>
      <c r="M212">
        <f>IF($F212="New","",_xlfn.IFNA(VLOOKUP($G212&amp;$H212&amp;$I212&amp;$J212&amp;$K212,'[1]NRCAN 2016'!$J$42:$V$72,HLOOKUP($E212,'[1]NRCAN 2016'!$M$40:$V$41,2,FALSE),FALSE),0))</f>
        <v>0.91607776940269392</v>
      </c>
      <c r="N212">
        <f>IF($F212="New","",_xlfn.IFNA(VLOOKUP($G212&amp;$H212&amp;$I212&amp;$J212&amp;$K212,'[1]NRCAN 2016'!$J$42:$V$72,HLOOKUP($E212,'[1]NRCAN 2016'!$M$40:$V$41,2,FALSE),FALSE),0))</f>
        <v>0.91607776940269392</v>
      </c>
      <c r="O212">
        <f>IF($F212="New","",_xlfn.IFNA(VLOOKUP($G212&amp;$H212&amp;$I212&amp;$J212&amp;$K212,'[1]NRCAN 2016'!$J$42:$V$72,HLOOKUP($E212,'[1]NRCAN 2016'!$M$40:$V$41,2,FALSE),FALSE),0))</f>
        <v>0.91607776940269392</v>
      </c>
      <c r="P212">
        <f>IF($F212="New","",_xlfn.IFNA(VLOOKUP($G212&amp;$H212&amp;$I212&amp;$J212&amp;$K212,'[1]NRCAN 2016'!$J$42:$V$72,HLOOKUP($E212,'[1]NRCAN 2016'!$M$40:$V$41,2,FALSE),FALSE),0))</f>
        <v>0.91607776940269392</v>
      </c>
      <c r="Q212">
        <f>IF($F212="New","",_xlfn.IFNA(VLOOKUP($G212&amp;$H212&amp;$I212&amp;$J212&amp;$K212,'[1]NRCAN 2016'!$J$42:$V$72,HLOOKUP($E212,'[1]NRCAN 2016'!$M$40:$V$41,2,FALSE),FALSE),0))</f>
        <v>0.91607776940269392</v>
      </c>
      <c r="R212">
        <f>IF($F212="New","",_xlfn.IFNA(VLOOKUP($G212&amp;$H212&amp;$I212&amp;$J212&amp;$K212,'[1]NRCAN 2016'!$J$42:$V$72,HLOOKUP($E212,'[1]NRCAN 2016'!$M$40:$V$41,2,FALSE),FALSE),0))</f>
        <v>0.91607776940269392</v>
      </c>
    </row>
    <row r="213" spans="1:18" x14ac:dyDescent="0.25">
      <c r="A213" t="str">
        <f t="shared" si="6"/>
        <v>COMBDGHLCOldAE______STDNGA</v>
      </c>
      <c r="B213" t="str">
        <f t="shared" si="7"/>
        <v>COMBDGHLCOldAE</v>
      </c>
      <c r="C213" t="s">
        <v>2615</v>
      </c>
      <c r="D213" t="s">
        <v>2608</v>
      </c>
      <c r="E213" t="s">
        <v>2647</v>
      </c>
      <c r="F213" t="s">
        <v>2617</v>
      </c>
      <c r="G213" t="s">
        <v>2622</v>
      </c>
      <c r="H213" t="s">
        <v>2619</v>
      </c>
      <c r="I213" t="s">
        <v>2619</v>
      </c>
      <c r="J213" t="s">
        <v>2620</v>
      </c>
      <c r="K213" t="s">
        <v>2623</v>
      </c>
      <c r="L213">
        <f>IF($F213="New","",_xlfn.IFNA(VLOOKUP($G213&amp;$H213&amp;$I213&amp;$J213&amp;$K213,'[1]NRCAN 2016'!$J$42:$V$72,HLOOKUP($E213,'[1]NRCAN 2016'!$M$40:$V$41,2,FALSE),FALSE),0))</f>
        <v>6.5249210476491196E-2</v>
      </c>
      <c r="M213">
        <f>IF($F213="New","",_xlfn.IFNA(VLOOKUP($G213&amp;$H213&amp;$I213&amp;$J213&amp;$K213,'[1]NRCAN 2016'!$J$42:$V$72,HLOOKUP($E213,'[1]NRCAN 2016'!$M$40:$V$41,2,FALSE),FALSE),0))</f>
        <v>6.5249210476491196E-2</v>
      </c>
      <c r="N213">
        <f>IF($F213="New","",_xlfn.IFNA(VLOOKUP($G213&amp;$H213&amp;$I213&amp;$J213&amp;$K213,'[1]NRCAN 2016'!$J$42:$V$72,HLOOKUP($E213,'[1]NRCAN 2016'!$M$40:$V$41,2,FALSE),FALSE),0))</f>
        <v>6.5249210476491196E-2</v>
      </c>
      <c r="O213">
        <f>IF($F213="New","",_xlfn.IFNA(VLOOKUP($G213&amp;$H213&amp;$I213&amp;$J213&amp;$K213,'[1]NRCAN 2016'!$J$42:$V$72,HLOOKUP($E213,'[1]NRCAN 2016'!$M$40:$V$41,2,FALSE),FALSE),0))</f>
        <v>6.5249210476491196E-2</v>
      </c>
      <c r="P213">
        <f>IF($F213="New","",_xlfn.IFNA(VLOOKUP($G213&amp;$H213&amp;$I213&amp;$J213&amp;$K213,'[1]NRCAN 2016'!$J$42:$V$72,HLOOKUP($E213,'[1]NRCAN 2016'!$M$40:$V$41,2,FALSE),FALSE),0))</f>
        <v>6.5249210476491196E-2</v>
      </c>
      <c r="Q213">
        <f>IF($F213="New","",_xlfn.IFNA(VLOOKUP($G213&amp;$H213&amp;$I213&amp;$J213&amp;$K213,'[1]NRCAN 2016'!$J$42:$V$72,HLOOKUP($E213,'[1]NRCAN 2016'!$M$40:$V$41,2,FALSE),FALSE),0))</f>
        <v>6.5249210476491196E-2</v>
      </c>
      <c r="R213">
        <f>IF($F213="New","",_xlfn.IFNA(VLOOKUP($G213&amp;$H213&amp;$I213&amp;$J213&amp;$K213,'[1]NRCAN 2016'!$J$42:$V$72,HLOOKUP($E213,'[1]NRCAN 2016'!$M$40:$V$41,2,FALSE),FALSE),0))</f>
        <v>6.5249210476491196E-2</v>
      </c>
    </row>
    <row r="214" spans="1:18" x14ac:dyDescent="0.25">
      <c r="A214" t="str">
        <f t="shared" si="6"/>
        <v>COMBDGHLCOldAE______STDPRO</v>
      </c>
      <c r="B214" t="str">
        <f t="shared" si="7"/>
        <v>COMBDGHLCOldAE</v>
      </c>
      <c r="C214" t="s">
        <v>2615</v>
      </c>
      <c r="D214" t="s">
        <v>2608</v>
      </c>
      <c r="E214" t="s">
        <v>2647</v>
      </c>
      <c r="F214" t="s">
        <v>2617</v>
      </c>
      <c r="G214" t="s">
        <v>2622</v>
      </c>
      <c r="H214" t="s">
        <v>2619</v>
      </c>
      <c r="I214" t="s">
        <v>2619</v>
      </c>
      <c r="J214" t="s">
        <v>2620</v>
      </c>
      <c r="K214" t="s">
        <v>2624</v>
      </c>
      <c r="L214">
        <f>IF($F214="New","",_xlfn.IFNA(VLOOKUP($G214&amp;$H214&amp;$I214&amp;$J214&amp;$K214,'[1]NRCAN 2016'!$J$42:$V$72,HLOOKUP($E214,'[1]NRCAN 2016'!$M$40:$V$41,2,FALSE),FALSE),0))</f>
        <v>1.8673020120815006E-2</v>
      </c>
      <c r="M214">
        <f>IF($F214="New","",_xlfn.IFNA(VLOOKUP($G214&amp;$H214&amp;$I214&amp;$J214&amp;$K214,'[1]NRCAN 2016'!$J$42:$V$72,HLOOKUP($E214,'[1]NRCAN 2016'!$M$40:$V$41,2,FALSE),FALSE),0))</f>
        <v>1.8673020120815006E-2</v>
      </c>
      <c r="N214">
        <f>IF($F214="New","",_xlfn.IFNA(VLOOKUP($G214&amp;$H214&amp;$I214&amp;$J214&amp;$K214,'[1]NRCAN 2016'!$J$42:$V$72,HLOOKUP($E214,'[1]NRCAN 2016'!$M$40:$V$41,2,FALSE),FALSE),0))</f>
        <v>1.8673020120815006E-2</v>
      </c>
      <c r="O214">
        <f>IF($F214="New","",_xlfn.IFNA(VLOOKUP($G214&amp;$H214&amp;$I214&amp;$J214&amp;$K214,'[1]NRCAN 2016'!$J$42:$V$72,HLOOKUP($E214,'[1]NRCAN 2016'!$M$40:$V$41,2,FALSE),FALSE),0))</f>
        <v>1.8673020120815006E-2</v>
      </c>
      <c r="P214">
        <f>IF($F214="New","",_xlfn.IFNA(VLOOKUP($G214&amp;$H214&amp;$I214&amp;$J214&amp;$K214,'[1]NRCAN 2016'!$J$42:$V$72,HLOOKUP($E214,'[1]NRCAN 2016'!$M$40:$V$41,2,FALSE),FALSE),0))</f>
        <v>1.8673020120815006E-2</v>
      </c>
      <c r="Q214">
        <f>IF($F214="New","",_xlfn.IFNA(VLOOKUP($G214&amp;$H214&amp;$I214&amp;$J214&amp;$K214,'[1]NRCAN 2016'!$J$42:$V$72,HLOOKUP($E214,'[1]NRCAN 2016'!$M$40:$V$41,2,FALSE),FALSE),0))</f>
        <v>1.8673020120815006E-2</v>
      </c>
      <c r="R214">
        <f>IF($F214="New","",_xlfn.IFNA(VLOOKUP($G214&amp;$H214&amp;$I214&amp;$J214&amp;$K214,'[1]NRCAN 2016'!$J$42:$V$72,HLOOKUP($E214,'[1]NRCAN 2016'!$M$40:$V$41,2,FALSE),FALSE),0))</f>
        <v>1.8673020120815006E-2</v>
      </c>
    </row>
    <row r="215" spans="1:18" x14ac:dyDescent="0.25">
      <c r="A215" t="str">
        <f t="shared" si="6"/>
        <v>COMBDGHLCOldAM______STDELC</v>
      </c>
      <c r="B215" t="str">
        <f t="shared" si="7"/>
        <v>COMBDGHLCOldAM</v>
      </c>
      <c r="C215" t="s">
        <v>2615</v>
      </c>
      <c r="D215" t="s">
        <v>2608</v>
      </c>
      <c r="E215" t="s">
        <v>2647</v>
      </c>
      <c r="F215" t="s">
        <v>2617</v>
      </c>
      <c r="G215" t="s">
        <v>2618</v>
      </c>
      <c r="H215" t="s">
        <v>2619</v>
      </c>
      <c r="I215" t="s">
        <v>2619</v>
      </c>
      <c r="J215" t="s">
        <v>2620</v>
      </c>
      <c r="K215" t="s">
        <v>2621</v>
      </c>
      <c r="L215">
        <f>IF($F215="New","",_xlfn.IFNA(VLOOKUP($G215&amp;$H215&amp;$I215&amp;$J215&amp;$K215,'[1]NRCAN 2016'!$J$42:$V$72,HLOOKUP($E215,'[1]NRCAN 2016'!$M$40:$V$41,2,FALSE),FALSE),0))</f>
        <v>1</v>
      </c>
      <c r="M215">
        <f>IF($F215="New","",_xlfn.IFNA(VLOOKUP($G215&amp;$H215&amp;$I215&amp;$J215&amp;$K215,'[1]NRCAN 2016'!$J$42:$V$72,HLOOKUP($E215,'[1]NRCAN 2016'!$M$40:$V$41,2,FALSE),FALSE),0))</f>
        <v>1</v>
      </c>
      <c r="N215">
        <f>IF($F215="New","",_xlfn.IFNA(VLOOKUP($G215&amp;$H215&amp;$I215&amp;$J215&amp;$K215,'[1]NRCAN 2016'!$J$42:$V$72,HLOOKUP($E215,'[1]NRCAN 2016'!$M$40:$V$41,2,FALSE),FALSE),0))</f>
        <v>1</v>
      </c>
      <c r="O215">
        <f>IF($F215="New","",_xlfn.IFNA(VLOOKUP($G215&amp;$H215&amp;$I215&amp;$J215&amp;$K215,'[1]NRCAN 2016'!$J$42:$V$72,HLOOKUP($E215,'[1]NRCAN 2016'!$M$40:$V$41,2,FALSE),FALSE),0))</f>
        <v>1</v>
      </c>
      <c r="P215">
        <f>IF($F215="New","",_xlfn.IFNA(VLOOKUP($G215&amp;$H215&amp;$I215&amp;$J215&amp;$K215,'[1]NRCAN 2016'!$J$42:$V$72,HLOOKUP($E215,'[1]NRCAN 2016'!$M$40:$V$41,2,FALSE),FALSE),0))</f>
        <v>1</v>
      </c>
      <c r="Q215">
        <f>IF($F215="New","",_xlfn.IFNA(VLOOKUP($G215&amp;$H215&amp;$I215&amp;$J215&amp;$K215,'[1]NRCAN 2016'!$J$42:$V$72,HLOOKUP($E215,'[1]NRCAN 2016'!$M$40:$V$41,2,FALSE),FALSE),0))</f>
        <v>1</v>
      </c>
      <c r="R215">
        <f>IF($F215="New","",_xlfn.IFNA(VLOOKUP($G215&amp;$H215&amp;$I215&amp;$J215&amp;$K215,'[1]NRCAN 2016'!$J$42:$V$72,HLOOKUP($E215,'[1]NRCAN 2016'!$M$40:$V$41,2,FALSE),FALSE),0))</f>
        <v>1</v>
      </c>
    </row>
    <row r="216" spans="1:18" x14ac:dyDescent="0.25">
      <c r="A216" t="str">
        <f t="shared" si="6"/>
        <v>COMBDGHLCOldLIFLC___STDELC</v>
      </c>
      <c r="B216" t="str">
        <f t="shared" si="7"/>
        <v>COMBDGHLCOldLI</v>
      </c>
      <c r="C216" t="s">
        <v>2615</v>
      </c>
      <c r="D216" t="s">
        <v>2608</v>
      </c>
      <c r="E216" t="s">
        <v>2647</v>
      </c>
      <c r="F216" t="s">
        <v>2617</v>
      </c>
      <c r="G216" t="s">
        <v>2625</v>
      </c>
      <c r="H216" t="s">
        <v>2626</v>
      </c>
      <c r="I216" t="s">
        <v>2619</v>
      </c>
      <c r="J216" t="s">
        <v>2620</v>
      </c>
      <c r="K216" t="s">
        <v>2621</v>
      </c>
      <c r="L216">
        <f>IF($F216="New","",_xlfn.IFNA(VLOOKUP($G216&amp;$H216&amp;$I216&amp;$J216&amp;$K216,'[1]NRCAN 2016'!$J$42:$V$72,HLOOKUP($E216,'[1]NRCAN 2016'!$M$40:$V$41,2,FALSE),FALSE),0))</f>
        <v>5.7404593478355748E-2</v>
      </c>
      <c r="M216">
        <f>IF($F216="New","",_xlfn.IFNA(VLOOKUP($G216&amp;$H216&amp;$I216&amp;$J216&amp;$K216,'[1]NRCAN 2016'!$J$42:$V$72,HLOOKUP($E216,'[1]NRCAN 2016'!$M$40:$V$41,2,FALSE),FALSE),0))</f>
        <v>5.7404593478355748E-2</v>
      </c>
      <c r="N216">
        <f>IF($F216="New","",_xlfn.IFNA(VLOOKUP($G216&amp;$H216&amp;$I216&amp;$J216&amp;$K216,'[1]NRCAN 2016'!$J$42:$V$72,HLOOKUP($E216,'[1]NRCAN 2016'!$M$40:$V$41,2,FALSE),FALSE),0))</f>
        <v>5.7404593478355748E-2</v>
      </c>
      <c r="O216">
        <f>IF($F216="New","",_xlfn.IFNA(VLOOKUP($G216&amp;$H216&amp;$I216&amp;$J216&amp;$K216,'[1]NRCAN 2016'!$J$42:$V$72,HLOOKUP($E216,'[1]NRCAN 2016'!$M$40:$V$41,2,FALSE),FALSE),0))</f>
        <v>5.7404593478355748E-2</v>
      </c>
      <c r="P216">
        <f>IF($F216="New","",_xlfn.IFNA(VLOOKUP($G216&amp;$H216&amp;$I216&amp;$J216&amp;$K216,'[1]NRCAN 2016'!$J$42:$V$72,HLOOKUP($E216,'[1]NRCAN 2016'!$M$40:$V$41,2,FALSE),FALSE),0))</f>
        <v>5.7404593478355748E-2</v>
      </c>
      <c r="Q216">
        <f>IF($F216="New","",_xlfn.IFNA(VLOOKUP($G216&amp;$H216&amp;$I216&amp;$J216&amp;$K216,'[1]NRCAN 2016'!$J$42:$V$72,HLOOKUP($E216,'[1]NRCAN 2016'!$M$40:$V$41,2,FALSE),FALSE),0))</f>
        <v>5.7404593478355748E-2</v>
      </c>
      <c r="R216">
        <f>IF($F216="New","",_xlfn.IFNA(VLOOKUP($G216&amp;$H216&amp;$I216&amp;$J216&amp;$K216,'[1]NRCAN 2016'!$J$42:$V$72,HLOOKUP($E216,'[1]NRCAN 2016'!$M$40:$V$41,2,FALSE),FALSE),0))</f>
        <v>5.7404593478355748E-2</v>
      </c>
    </row>
    <row r="217" spans="1:18" x14ac:dyDescent="0.25">
      <c r="A217" t="str">
        <f t="shared" si="6"/>
        <v>COMBDGHLCOldLIFLU___STDELC</v>
      </c>
      <c r="B217" t="str">
        <f t="shared" si="7"/>
        <v>COMBDGHLCOldLI</v>
      </c>
      <c r="C217" t="s">
        <v>2615</v>
      </c>
      <c r="D217" t="s">
        <v>2608</v>
      </c>
      <c r="E217" t="s">
        <v>2647</v>
      </c>
      <c r="F217" t="s">
        <v>2617</v>
      </c>
      <c r="G217" t="s">
        <v>2625</v>
      </c>
      <c r="H217" t="s">
        <v>2627</v>
      </c>
      <c r="I217" t="s">
        <v>2619</v>
      </c>
      <c r="J217" t="s">
        <v>2620</v>
      </c>
      <c r="K217" t="s">
        <v>2621</v>
      </c>
      <c r="L217">
        <f>IF($F217="New","",_xlfn.IFNA(VLOOKUP($G217&amp;$H217&amp;$I217&amp;$J217&amp;$K217,'[1]NRCAN 2016'!$J$42:$V$72,HLOOKUP($E217,'[1]NRCAN 2016'!$M$40:$V$41,2,FALSE),FALSE),0))</f>
        <v>0.41991168524080263</v>
      </c>
      <c r="M217">
        <f>IF($F217="New","",_xlfn.IFNA(VLOOKUP($G217&amp;$H217&amp;$I217&amp;$J217&amp;$K217,'[1]NRCAN 2016'!$J$42:$V$72,HLOOKUP($E217,'[1]NRCAN 2016'!$M$40:$V$41,2,FALSE),FALSE),0))</f>
        <v>0.41991168524080263</v>
      </c>
      <c r="N217">
        <f>IF($F217="New","",_xlfn.IFNA(VLOOKUP($G217&amp;$H217&amp;$I217&amp;$J217&amp;$K217,'[1]NRCAN 2016'!$J$42:$V$72,HLOOKUP($E217,'[1]NRCAN 2016'!$M$40:$V$41,2,FALSE),FALSE),0))</f>
        <v>0.41991168524080263</v>
      </c>
      <c r="O217">
        <f>IF($F217="New","",_xlfn.IFNA(VLOOKUP($G217&amp;$H217&amp;$I217&amp;$J217&amp;$K217,'[1]NRCAN 2016'!$J$42:$V$72,HLOOKUP($E217,'[1]NRCAN 2016'!$M$40:$V$41,2,FALSE),FALSE),0))</f>
        <v>0.41991168524080263</v>
      </c>
      <c r="P217">
        <f>IF($F217="New","",_xlfn.IFNA(VLOOKUP($G217&amp;$H217&amp;$I217&amp;$J217&amp;$K217,'[1]NRCAN 2016'!$J$42:$V$72,HLOOKUP($E217,'[1]NRCAN 2016'!$M$40:$V$41,2,FALSE),FALSE),0))</f>
        <v>0.41991168524080263</v>
      </c>
      <c r="Q217">
        <f>IF($F217="New","",_xlfn.IFNA(VLOOKUP($G217&amp;$H217&amp;$I217&amp;$J217&amp;$K217,'[1]NRCAN 2016'!$J$42:$V$72,HLOOKUP($E217,'[1]NRCAN 2016'!$M$40:$V$41,2,FALSE),FALSE),0))</f>
        <v>0.41991168524080263</v>
      </c>
      <c r="R217">
        <f>IF($F217="New","",_xlfn.IFNA(VLOOKUP($G217&amp;$H217&amp;$I217&amp;$J217&amp;$K217,'[1]NRCAN 2016'!$J$42:$V$72,HLOOKUP($E217,'[1]NRCAN 2016'!$M$40:$V$41,2,FALSE),FALSE),0))</f>
        <v>0.41991168524080263</v>
      </c>
    </row>
    <row r="218" spans="1:18" x14ac:dyDescent="0.25">
      <c r="A218" t="str">
        <f t="shared" si="6"/>
        <v>COMBDGHLCOldLIHAL___STDELC</v>
      </c>
      <c r="B218" t="str">
        <f t="shared" si="7"/>
        <v>COMBDGHLCOldLI</v>
      </c>
      <c r="C218" t="s">
        <v>2615</v>
      </c>
      <c r="D218" t="s">
        <v>2608</v>
      </c>
      <c r="E218" t="s">
        <v>2647</v>
      </c>
      <c r="F218" t="s">
        <v>2617</v>
      </c>
      <c r="G218" t="s">
        <v>2625</v>
      </c>
      <c r="H218" t="s">
        <v>2628</v>
      </c>
      <c r="I218" t="s">
        <v>2619</v>
      </c>
      <c r="J218" t="s">
        <v>2620</v>
      </c>
      <c r="K218" t="s">
        <v>2621</v>
      </c>
      <c r="L218">
        <f>IF($F218="New","",_xlfn.IFNA(VLOOKUP($G218&amp;$H218&amp;$I218&amp;$J218&amp;$K218,'[1]NRCAN 2016'!$J$42:$V$72,HLOOKUP($E218,'[1]NRCAN 2016'!$M$40:$V$41,2,FALSE),FALSE),0))</f>
        <v>0.12322408382364025</v>
      </c>
      <c r="M218">
        <f>IF($F218="New","",_xlfn.IFNA(VLOOKUP($G218&amp;$H218&amp;$I218&amp;$J218&amp;$K218,'[1]NRCAN 2016'!$J$42:$V$72,HLOOKUP($E218,'[1]NRCAN 2016'!$M$40:$V$41,2,FALSE),FALSE),0))</f>
        <v>0.12322408382364025</v>
      </c>
      <c r="N218">
        <f>IF($F218="New","",_xlfn.IFNA(VLOOKUP($G218&amp;$H218&amp;$I218&amp;$J218&amp;$K218,'[1]NRCAN 2016'!$J$42:$V$72,HLOOKUP($E218,'[1]NRCAN 2016'!$M$40:$V$41,2,FALSE),FALSE),0))</f>
        <v>0.12322408382364025</v>
      </c>
      <c r="O218">
        <f>IF($F218="New","",_xlfn.IFNA(VLOOKUP($G218&amp;$H218&amp;$I218&amp;$J218&amp;$K218,'[1]NRCAN 2016'!$J$42:$V$72,HLOOKUP($E218,'[1]NRCAN 2016'!$M$40:$V$41,2,FALSE),FALSE),0))</f>
        <v>0.12322408382364025</v>
      </c>
      <c r="P218">
        <f>IF($F218="New","",_xlfn.IFNA(VLOOKUP($G218&amp;$H218&amp;$I218&amp;$J218&amp;$K218,'[1]NRCAN 2016'!$J$42:$V$72,HLOOKUP($E218,'[1]NRCAN 2016'!$M$40:$V$41,2,FALSE),FALSE),0))</f>
        <v>0.12322408382364025</v>
      </c>
      <c r="Q218">
        <f>IF($F218="New","",_xlfn.IFNA(VLOOKUP($G218&amp;$H218&amp;$I218&amp;$J218&amp;$K218,'[1]NRCAN 2016'!$J$42:$V$72,HLOOKUP($E218,'[1]NRCAN 2016'!$M$40:$V$41,2,FALSE),FALSE),0))</f>
        <v>0.12322408382364025</v>
      </c>
      <c r="R218">
        <f>IF($F218="New","",_xlfn.IFNA(VLOOKUP($G218&amp;$H218&amp;$I218&amp;$J218&amp;$K218,'[1]NRCAN 2016'!$J$42:$V$72,HLOOKUP($E218,'[1]NRCAN 2016'!$M$40:$V$41,2,FALSE),FALSE),0))</f>
        <v>0.12322408382364025</v>
      </c>
    </row>
    <row r="219" spans="1:18" x14ac:dyDescent="0.25">
      <c r="A219" t="str">
        <f t="shared" si="6"/>
        <v>COMBDGHLCOldLIINC___STDELC</v>
      </c>
      <c r="B219" t="str">
        <f t="shared" si="7"/>
        <v>COMBDGHLCOldLI</v>
      </c>
      <c r="C219" t="s">
        <v>2615</v>
      </c>
      <c r="D219" t="s">
        <v>2608</v>
      </c>
      <c r="E219" t="s">
        <v>2647</v>
      </c>
      <c r="F219" t="s">
        <v>2617</v>
      </c>
      <c r="G219" t="s">
        <v>2625</v>
      </c>
      <c r="H219" t="s">
        <v>2629</v>
      </c>
      <c r="I219" t="s">
        <v>2619</v>
      </c>
      <c r="J219" t="s">
        <v>2620</v>
      </c>
      <c r="K219" t="s">
        <v>2621</v>
      </c>
      <c r="L219">
        <f>IF($F219="New","",_xlfn.IFNA(VLOOKUP($G219&amp;$H219&amp;$I219&amp;$J219&amp;$K219,'[1]NRCAN 2016'!$J$42:$V$72,HLOOKUP($E219,'[1]NRCAN 2016'!$M$40:$V$41,2,FALSE),FALSE),0))</f>
        <v>0.39576993727509685</v>
      </c>
      <c r="M219">
        <f>IF($F219="New","",_xlfn.IFNA(VLOOKUP($G219&amp;$H219&amp;$I219&amp;$J219&amp;$K219,'[1]NRCAN 2016'!$J$42:$V$72,HLOOKUP($E219,'[1]NRCAN 2016'!$M$40:$V$41,2,FALSE),FALSE),0))</f>
        <v>0.39576993727509685</v>
      </c>
      <c r="N219">
        <f>IF($F219="New","",_xlfn.IFNA(VLOOKUP($G219&amp;$H219&amp;$I219&amp;$J219&amp;$K219,'[1]NRCAN 2016'!$J$42:$V$72,HLOOKUP($E219,'[1]NRCAN 2016'!$M$40:$V$41,2,FALSE),FALSE),0))</f>
        <v>0.39576993727509685</v>
      </c>
      <c r="O219">
        <f>IF($F219="New","",_xlfn.IFNA(VLOOKUP($G219&amp;$H219&amp;$I219&amp;$J219&amp;$K219,'[1]NRCAN 2016'!$J$42:$V$72,HLOOKUP($E219,'[1]NRCAN 2016'!$M$40:$V$41,2,FALSE),FALSE),0))</f>
        <v>0.39576993727509685</v>
      </c>
      <c r="P219">
        <f>IF($F219="New","",_xlfn.IFNA(VLOOKUP($G219&amp;$H219&amp;$I219&amp;$J219&amp;$K219,'[1]NRCAN 2016'!$J$42:$V$72,HLOOKUP($E219,'[1]NRCAN 2016'!$M$40:$V$41,2,FALSE),FALSE),0))</f>
        <v>0.39576993727509685</v>
      </c>
      <c r="Q219">
        <f>IF($F219="New","",_xlfn.IFNA(VLOOKUP($G219&amp;$H219&amp;$I219&amp;$J219&amp;$K219,'[1]NRCAN 2016'!$J$42:$V$72,HLOOKUP($E219,'[1]NRCAN 2016'!$M$40:$V$41,2,FALSE),FALSE),0))</f>
        <v>0.39576993727509685</v>
      </c>
      <c r="R219">
        <f>IF($F219="New","",_xlfn.IFNA(VLOOKUP($G219&amp;$H219&amp;$I219&amp;$J219&amp;$K219,'[1]NRCAN 2016'!$J$42:$V$72,HLOOKUP($E219,'[1]NRCAN 2016'!$M$40:$V$41,2,FALSE),FALSE),0))</f>
        <v>0.39576993727509685</v>
      </c>
    </row>
    <row r="220" spans="1:18" x14ac:dyDescent="0.25">
      <c r="A220" t="str">
        <f t="shared" si="6"/>
        <v>COMBDGHLCOldLILED___STDELC</v>
      </c>
      <c r="B220" t="str">
        <f t="shared" si="7"/>
        <v>COMBDGHLCOldLI</v>
      </c>
      <c r="C220" t="s">
        <v>2615</v>
      </c>
      <c r="D220" t="s">
        <v>2608</v>
      </c>
      <c r="E220" t="s">
        <v>2647</v>
      </c>
      <c r="F220" t="s">
        <v>2617</v>
      </c>
      <c r="G220" t="s">
        <v>2625</v>
      </c>
      <c r="H220" t="s">
        <v>2630</v>
      </c>
      <c r="I220" t="s">
        <v>2619</v>
      </c>
      <c r="J220" t="s">
        <v>2620</v>
      </c>
      <c r="K220" t="s">
        <v>2621</v>
      </c>
      <c r="L220">
        <f>IF($F220="New","",_xlfn.IFNA(VLOOKUP($G220&amp;$H220&amp;$I220&amp;$J220&amp;$K220,'[1]NRCAN 2016'!$J$42:$V$72,HLOOKUP($E220,'[1]NRCAN 2016'!$M$40:$V$41,2,FALSE),FALSE),0))</f>
        <v>1.8448500910522674E-3</v>
      </c>
      <c r="M220">
        <f>IF($F220="New","",_xlfn.IFNA(VLOOKUP($G220&amp;$H220&amp;$I220&amp;$J220&amp;$K220,'[1]NRCAN 2016'!$J$42:$V$72,HLOOKUP($E220,'[1]NRCAN 2016'!$M$40:$V$41,2,FALSE),FALSE),0))</f>
        <v>1.8448500910522674E-3</v>
      </c>
      <c r="N220">
        <f>IF($F220="New","",_xlfn.IFNA(VLOOKUP($G220&amp;$H220&amp;$I220&amp;$J220&amp;$K220,'[1]NRCAN 2016'!$J$42:$V$72,HLOOKUP($E220,'[1]NRCAN 2016'!$M$40:$V$41,2,FALSE),FALSE),0))</f>
        <v>1.8448500910522674E-3</v>
      </c>
      <c r="O220">
        <f>IF($F220="New","",_xlfn.IFNA(VLOOKUP($G220&amp;$H220&amp;$I220&amp;$J220&amp;$K220,'[1]NRCAN 2016'!$J$42:$V$72,HLOOKUP($E220,'[1]NRCAN 2016'!$M$40:$V$41,2,FALSE),FALSE),0))</f>
        <v>1.8448500910522674E-3</v>
      </c>
      <c r="P220">
        <f>IF($F220="New","",_xlfn.IFNA(VLOOKUP($G220&amp;$H220&amp;$I220&amp;$J220&amp;$K220,'[1]NRCAN 2016'!$J$42:$V$72,HLOOKUP($E220,'[1]NRCAN 2016'!$M$40:$V$41,2,FALSE),FALSE),0))</f>
        <v>1.8448500910522674E-3</v>
      </c>
      <c r="Q220">
        <f>IF($F220="New","",_xlfn.IFNA(VLOOKUP($G220&amp;$H220&amp;$I220&amp;$J220&amp;$K220,'[1]NRCAN 2016'!$J$42:$V$72,HLOOKUP($E220,'[1]NRCAN 2016'!$M$40:$V$41,2,FALSE),FALSE),0))</f>
        <v>1.8448500910522674E-3</v>
      </c>
      <c r="R220">
        <f>IF($F220="New","",_xlfn.IFNA(VLOOKUP($G220&amp;$H220&amp;$I220&amp;$J220&amp;$K220,'[1]NRCAN 2016'!$J$42:$V$72,HLOOKUP($E220,'[1]NRCAN 2016'!$M$40:$V$41,2,FALSE),FALSE),0))</f>
        <v>1.8448500910522674E-3</v>
      </c>
    </row>
    <row r="221" spans="1:18" x14ac:dyDescent="0.25">
      <c r="A221" t="str">
        <f t="shared" si="6"/>
        <v>COMBDGHLCOldSC_________DCO</v>
      </c>
      <c r="B221" t="str">
        <f t="shared" si="7"/>
        <v>COMBDGHLCOldSC</v>
      </c>
      <c r="C221" t="s">
        <v>2615</v>
      </c>
      <c r="D221" t="s">
        <v>2608</v>
      </c>
      <c r="E221" t="s">
        <v>2647</v>
      </c>
      <c r="F221" t="s">
        <v>2617</v>
      </c>
      <c r="G221" t="s">
        <v>2631</v>
      </c>
      <c r="H221" t="s">
        <v>2619</v>
      </c>
      <c r="I221" t="s">
        <v>2619</v>
      </c>
      <c r="J221" t="s">
        <v>2619</v>
      </c>
      <c r="K221" t="s">
        <v>2632</v>
      </c>
      <c r="L221">
        <f>IF($F221="New","",_xlfn.IFNA(VLOOKUP($G221&amp;$H221&amp;$I221&amp;$J221&amp;$K221,'[1]NRCAN 2016'!$J$42:$V$72,HLOOKUP($E221,'[1]NRCAN 2016'!$M$40:$V$41,2,FALSE),FALSE),0))</f>
        <v>0.11714283258278621</v>
      </c>
      <c r="M221">
        <f>IF($F221="New","",_xlfn.IFNA(VLOOKUP($G221&amp;$H221&amp;$I221&amp;$J221&amp;$K221,'[1]NRCAN 2016'!$J$42:$V$72,HLOOKUP($E221,'[1]NRCAN 2016'!$M$40:$V$41,2,FALSE),FALSE),0))</f>
        <v>0.11714283258278621</v>
      </c>
      <c r="N221">
        <f>IF($F221="New","",_xlfn.IFNA(VLOOKUP($G221&amp;$H221&amp;$I221&amp;$J221&amp;$K221,'[1]NRCAN 2016'!$J$42:$V$72,HLOOKUP($E221,'[1]NRCAN 2016'!$M$40:$V$41,2,FALSE),FALSE),0))</f>
        <v>0.11714283258278621</v>
      </c>
      <c r="O221">
        <f>IF($F221="New","",_xlfn.IFNA(VLOOKUP($G221&amp;$H221&amp;$I221&amp;$J221&amp;$K221,'[1]NRCAN 2016'!$J$42:$V$72,HLOOKUP($E221,'[1]NRCAN 2016'!$M$40:$V$41,2,FALSE),FALSE),0))</f>
        <v>0.11714283258278621</v>
      </c>
      <c r="P221">
        <f>IF($F221="New","",_xlfn.IFNA(VLOOKUP($G221&amp;$H221&amp;$I221&amp;$J221&amp;$K221,'[1]NRCAN 2016'!$J$42:$V$72,HLOOKUP($E221,'[1]NRCAN 2016'!$M$40:$V$41,2,FALSE),FALSE),0))</f>
        <v>0.11714283258278621</v>
      </c>
      <c r="Q221">
        <f>IF($F221="New","",_xlfn.IFNA(VLOOKUP($G221&amp;$H221&amp;$I221&amp;$J221&amp;$K221,'[1]NRCAN 2016'!$J$42:$V$72,HLOOKUP($E221,'[1]NRCAN 2016'!$M$40:$V$41,2,FALSE),FALSE),0))</f>
        <v>0.11714283258278621</v>
      </c>
      <c r="R221">
        <f>IF($F221="New","",_xlfn.IFNA(VLOOKUP($G221&amp;$H221&amp;$I221&amp;$J221&amp;$K221,'[1]NRCAN 2016'!$J$42:$V$72,HLOOKUP($E221,'[1]NRCAN 2016'!$M$40:$V$41,2,FALSE),FALSE),0))</f>
        <v>0.11714283258278621</v>
      </c>
    </row>
    <row r="222" spans="1:18" x14ac:dyDescent="0.25">
      <c r="A222" t="str">
        <f t="shared" si="6"/>
        <v>COMBDGHLCOldSC______STDELC</v>
      </c>
      <c r="B222" t="str">
        <f t="shared" si="7"/>
        <v>COMBDGHLCOldSC</v>
      </c>
      <c r="C222" t="s">
        <v>2615</v>
      </c>
      <c r="D222" t="s">
        <v>2608</v>
      </c>
      <c r="E222" t="s">
        <v>2647</v>
      </c>
      <c r="F222" t="s">
        <v>2617</v>
      </c>
      <c r="G222" t="s">
        <v>2631</v>
      </c>
      <c r="H222" t="s">
        <v>2619</v>
      </c>
      <c r="I222" t="s">
        <v>2619</v>
      </c>
      <c r="J222" t="s">
        <v>2620</v>
      </c>
      <c r="K222" t="s">
        <v>2621</v>
      </c>
      <c r="L222">
        <f>IF($F222="New","",_xlfn.IFNA(VLOOKUP($G222&amp;$H222&amp;$I222&amp;$J222&amp;$K222,'[1]NRCAN 2016'!$J$42:$V$72,HLOOKUP($E222,'[1]NRCAN 2016'!$M$40:$V$41,2,FALSE),FALSE),0))</f>
        <v>0.84390758650174846</v>
      </c>
      <c r="M222">
        <f>IF($F222="New","",_xlfn.IFNA(VLOOKUP($G222&amp;$H222&amp;$I222&amp;$J222&amp;$K222,'[1]NRCAN 2016'!$J$42:$V$72,HLOOKUP($E222,'[1]NRCAN 2016'!$M$40:$V$41,2,FALSE),FALSE),0))</f>
        <v>0.84390758650174846</v>
      </c>
      <c r="N222">
        <f>IF($F222="New","",_xlfn.IFNA(VLOOKUP($G222&amp;$H222&amp;$I222&amp;$J222&amp;$K222,'[1]NRCAN 2016'!$J$42:$V$72,HLOOKUP($E222,'[1]NRCAN 2016'!$M$40:$V$41,2,FALSE),FALSE),0))</f>
        <v>0.84390758650174846</v>
      </c>
      <c r="O222">
        <f>IF($F222="New","",_xlfn.IFNA(VLOOKUP($G222&amp;$H222&amp;$I222&amp;$J222&amp;$K222,'[1]NRCAN 2016'!$J$42:$V$72,HLOOKUP($E222,'[1]NRCAN 2016'!$M$40:$V$41,2,FALSE),FALSE),0))</f>
        <v>0.84390758650174846</v>
      </c>
      <c r="P222">
        <f>IF($F222="New","",_xlfn.IFNA(VLOOKUP($G222&amp;$H222&amp;$I222&amp;$J222&amp;$K222,'[1]NRCAN 2016'!$J$42:$V$72,HLOOKUP($E222,'[1]NRCAN 2016'!$M$40:$V$41,2,FALSE),FALSE),0))</f>
        <v>0.84390758650174846</v>
      </c>
      <c r="Q222">
        <f>IF($F222="New","",_xlfn.IFNA(VLOOKUP($G222&amp;$H222&amp;$I222&amp;$J222&amp;$K222,'[1]NRCAN 2016'!$J$42:$V$72,HLOOKUP($E222,'[1]NRCAN 2016'!$M$40:$V$41,2,FALSE),FALSE),0))</f>
        <v>0.84390758650174846</v>
      </c>
      <c r="R222">
        <f>IF($F222="New","",_xlfn.IFNA(VLOOKUP($G222&amp;$H222&amp;$I222&amp;$J222&amp;$K222,'[1]NRCAN 2016'!$J$42:$V$72,HLOOKUP($E222,'[1]NRCAN 2016'!$M$40:$V$41,2,FALSE),FALSE),0))</f>
        <v>0.84390758650174846</v>
      </c>
    </row>
    <row r="223" spans="1:18" x14ac:dyDescent="0.25">
      <c r="A223" t="str">
        <f t="shared" si="6"/>
        <v>COMBDGHLCOldSC______STDNGA</v>
      </c>
      <c r="B223" t="str">
        <f t="shared" si="7"/>
        <v>COMBDGHLCOldSC</v>
      </c>
      <c r="C223" t="s">
        <v>2615</v>
      </c>
      <c r="D223" t="s">
        <v>2608</v>
      </c>
      <c r="E223" t="s">
        <v>2647</v>
      </c>
      <c r="F223" t="s">
        <v>2617</v>
      </c>
      <c r="G223" t="s">
        <v>2631</v>
      </c>
      <c r="H223" t="s">
        <v>2619</v>
      </c>
      <c r="I223" t="s">
        <v>2619</v>
      </c>
      <c r="J223" t="s">
        <v>2620</v>
      </c>
      <c r="K223" t="s">
        <v>2623</v>
      </c>
      <c r="L223">
        <f>IF($F223="New","",_xlfn.IFNA(VLOOKUP($G223&amp;$H223&amp;$I223&amp;$J223&amp;$K223,'[1]NRCAN 2016'!$J$42:$V$72,HLOOKUP($E223,'[1]NRCAN 2016'!$M$40:$V$41,2,FALSE),FALSE),0))</f>
        <v>3.8949580915465312E-2</v>
      </c>
      <c r="M223">
        <f>IF($F223="New","",_xlfn.IFNA(VLOOKUP($G223&amp;$H223&amp;$I223&amp;$J223&amp;$K223,'[1]NRCAN 2016'!$J$42:$V$72,HLOOKUP($E223,'[1]NRCAN 2016'!$M$40:$V$41,2,FALSE),FALSE),0))</f>
        <v>3.8949580915465312E-2</v>
      </c>
      <c r="N223">
        <f>IF($F223="New","",_xlfn.IFNA(VLOOKUP($G223&amp;$H223&amp;$I223&amp;$J223&amp;$K223,'[1]NRCAN 2016'!$J$42:$V$72,HLOOKUP($E223,'[1]NRCAN 2016'!$M$40:$V$41,2,FALSE),FALSE),0))</f>
        <v>3.8949580915465312E-2</v>
      </c>
      <c r="O223">
        <f>IF($F223="New","",_xlfn.IFNA(VLOOKUP($G223&amp;$H223&amp;$I223&amp;$J223&amp;$K223,'[1]NRCAN 2016'!$J$42:$V$72,HLOOKUP($E223,'[1]NRCAN 2016'!$M$40:$V$41,2,FALSE),FALSE),0))</f>
        <v>3.8949580915465312E-2</v>
      </c>
      <c r="P223">
        <f>IF($F223="New","",_xlfn.IFNA(VLOOKUP($G223&amp;$H223&amp;$I223&amp;$J223&amp;$K223,'[1]NRCAN 2016'!$J$42:$V$72,HLOOKUP($E223,'[1]NRCAN 2016'!$M$40:$V$41,2,FALSE),FALSE),0))</f>
        <v>3.8949580915465312E-2</v>
      </c>
      <c r="Q223">
        <f>IF($F223="New","",_xlfn.IFNA(VLOOKUP($G223&amp;$H223&amp;$I223&amp;$J223&amp;$K223,'[1]NRCAN 2016'!$J$42:$V$72,HLOOKUP($E223,'[1]NRCAN 2016'!$M$40:$V$41,2,FALSE),FALSE),0))</f>
        <v>3.8949580915465312E-2</v>
      </c>
      <c r="R223">
        <f>IF($F223="New","",_xlfn.IFNA(VLOOKUP($G223&amp;$H223&amp;$I223&amp;$J223&amp;$K223,'[1]NRCAN 2016'!$J$42:$V$72,HLOOKUP($E223,'[1]NRCAN 2016'!$M$40:$V$41,2,FALSE),FALSE),0))</f>
        <v>3.8949580915465312E-2</v>
      </c>
    </row>
    <row r="224" spans="1:18" x14ac:dyDescent="0.25">
      <c r="A224" t="str">
        <f t="shared" si="6"/>
        <v>COMBDGHLCOldSH_________DHE</v>
      </c>
      <c r="B224" t="str">
        <f t="shared" si="7"/>
        <v>COMBDGHLCOldSH</v>
      </c>
      <c r="C224" t="s">
        <v>2615</v>
      </c>
      <c r="D224" t="s">
        <v>2608</v>
      </c>
      <c r="E224" t="s">
        <v>2647</v>
      </c>
      <c r="F224" t="s">
        <v>2617</v>
      </c>
      <c r="G224" t="s">
        <v>2633</v>
      </c>
      <c r="H224" t="s">
        <v>2619</v>
      </c>
      <c r="I224" t="s">
        <v>2619</v>
      </c>
      <c r="J224" t="s">
        <v>2619</v>
      </c>
      <c r="K224" t="s">
        <v>2644</v>
      </c>
      <c r="L224">
        <f>IF($F224="New","",_xlfn.IFNA(VLOOKUP($G224&amp;$H224&amp;$I224&amp;$J224&amp;$K224,'[1]NRCAN 2016'!$J$42:$V$72,HLOOKUP($E224,'[1]NRCAN 2016'!$M$40:$V$41,2,FALSE),FALSE),0))</f>
        <v>9.2150965742706911E-2</v>
      </c>
      <c r="M224">
        <f>IF($F224="New","",_xlfn.IFNA(VLOOKUP($G224&amp;$H224&amp;$I224&amp;$J224&amp;$K224,'[1]NRCAN 2016'!$J$42:$V$72,HLOOKUP($E224,'[1]NRCAN 2016'!$M$40:$V$41,2,FALSE),FALSE),0))</f>
        <v>9.2150965742706911E-2</v>
      </c>
      <c r="N224">
        <f>IF($F224="New","",_xlfn.IFNA(VLOOKUP($G224&amp;$H224&amp;$I224&amp;$J224&amp;$K224,'[1]NRCAN 2016'!$J$42:$V$72,HLOOKUP($E224,'[1]NRCAN 2016'!$M$40:$V$41,2,FALSE),FALSE),0))</f>
        <v>9.2150965742706911E-2</v>
      </c>
      <c r="O224">
        <f>IF($F224="New","",_xlfn.IFNA(VLOOKUP($G224&amp;$H224&amp;$I224&amp;$J224&amp;$K224,'[1]NRCAN 2016'!$J$42:$V$72,HLOOKUP($E224,'[1]NRCAN 2016'!$M$40:$V$41,2,FALSE),FALSE),0))</f>
        <v>9.2150965742706911E-2</v>
      </c>
      <c r="P224">
        <f>IF($F224="New","",_xlfn.IFNA(VLOOKUP($G224&amp;$H224&amp;$I224&amp;$J224&amp;$K224,'[1]NRCAN 2016'!$J$42:$V$72,HLOOKUP($E224,'[1]NRCAN 2016'!$M$40:$V$41,2,FALSE),FALSE),0))</f>
        <v>9.2150965742706911E-2</v>
      </c>
      <c r="Q224">
        <f>IF($F224="New","",_xlfn.IFNA(VLOOKUP($G224&amp;$H224&amp;$I224&amp;$J224&amp;$K224,'[1]NRCAN 2016'!$J$42:$V$72,HLOOKUP($E224,'[1]NRCAN 2016'!$M$40:$V$41,2,FALSE),FALSE),0))</f>
        <v>9.2150965742706911E-2</v>
      </c>
      <c r="R224">
        <f>IF($F224="New","",_xlfn.IFNA(VLOOKUP($G224&amp;$H224&amp;$I224&amp;$J224&amp;$K224,'[1]NRCAN 2016'!$J$42:$V$72,HLOOKUP($E224,'[1]NRCAN 2016'!$M$40:$V$41,2,FALSE),FALSE),0))</f>
        <v>9.2150965742706911E-2</v>
      </c>
    </row>
    <row r="225" spans="1:18" x14ac:dyDescent="0.25">
      <c r="A225" t="str">
        <f t="shared" si="6"/>
        <v>COMBDGHLCOldSHFUR___HIGNGA</v>
      </c>
      <c r="B225" t="str">
        <f t="shared" si="7"/>
        <v>COMBDGHLCOldSH</v>
      </c>
      <c r="C225" t="s">
        <v>2615</v>
      </c>
      <c r="D225" t="s">
        <v>2608</v>
      </c>
      <c r="E225" t="s">
        <v>2647</v>
      </c>
      <c r="F225" t="s">
        <v>2617</v>
      </c>
      <c r="G225" t="s">
        <v>2633</v>
      </c>
      <c r="H225" t="s">
        <v>2634</v>
      </c>
      <c r="I225" t="s">
        <v>2619</v>
      </c>
      <c r="J225" t="s">
        <v>2640</v>
      </c>
      <c r="K225" t="s">
        <v>2623</v>
      </c>
      <c r="L225">
        <f>IF($F225="New","",_xlfn.IFNA(VLOOKUP($G225&amp;$H225&amp;$I225&amp;$J225&amp;$K225,'[1]NRCAN 2016'!$J$42:$V$72,HLOOKUP($E225,'[1]NRCAN 2016'!$M$40:$V$41,2,FALSE),FALSE),0))</f>
        <v>0</v>
      </c>
      <c r="M225">
        <f>IF($F225="New","",_xlfn.IFNA(VLOOKUP($G225&amp;$H225&amp;$I225&amp;$J225&amp;$K225,'[1]NRCAN 2016'!$J$42:$V$72,HLOOKUP($E225,'[1]NRCAN 2016'!$M$40:$V$41,2,FALSE),FALSE),0))</f>
        <v>0</v>
      </c>
      <c r="N225">
        <f>IF($F225="New","",_xlfn.IFNA(VLOOKUP($G225&amp;$H225&amp;$I225&amp;$J225&amp;$K225,'[1]NRCAN 2016'!$J$42:$V$72,HLOOKUP($E225,'[1]NRCAN 2016'!$M$40:$V$41,2,FALSE),FALSE),0))</f>
        <v>0</v>
      </c>
      <c r="O225">
        <f>IF($F225="New","",_xlfn.IFNA(VLOOKUP($G225&amp;$H225&amp;$I225&amp;$J225&amp;$K225,'[1]NRCAN 2016'!$J$42:$V$72,HLOOKUP($E225,'[1]NRCAN 2016'!$M$40:$V$41,2,FALSE),FALSE),0))</f>
        <v>0</v>
      </c>
      <c r="P225">
        <f>IF($F225="New","",_xlfn.IFNA(VLOOKUP($G225&amp;$H225&amp;$I225&amp;$J225&amp;$K225,'[1]NRCAN 2016'!$J$42:$V$72,HLOOKUP($E225,'[1]NRCAN 2016'!$M$40:$V$41,2,FALSE),FALSE),0))</f>
        <v>0</v>
      </c>
      <c r="Q225">
        <f>IF($F225="New","",_xlfn.IFNA(VLOOKUP($G225&amp;$H225&amp;$I225&amp;$J225&amp;$K225,'[1]NRCAN 2016'!$J$42:$V$72,HLOOKUP($E225,'[1]NRCAN 2016'!$M$40:$V$41,2,FALSE),FALSE),0))</f>
        <v>0</v>
      </c>
      <c r="R225">
        <f>IF($F225="New","",_xlfn.IFNA(VLOOKUP($G225&amp;$H225&amp;$I225&amp;$J225&amp;$K225,'[1]NRCAN 2016'!$J$42:$V$72,HLOOKUP($E225,'[1]NRCAN 2016'!$M$40:$V$41,2,FALSE),FALSE),0))</f>
        <v>0</v>
      </c>
    </row>
    <row r="226" spans="1:18" x14ac:dyDescent="0.25">
      <c r="A226" t="str">
        <f t="shared" si="6"/>
        <v>COMBDGHLCOldSHFUR___STDELC</v>
      </c>
      <c r="B226" t="str">
        <f t="shared" si="7"/>
        <v>COMBDGHLCOldSH</v>
      </c>
      <c r="C226" t="s">
        <v>2615</v>
      </c>
      <c r="D226" t="s">
        <v>2608</v>
      </c>
      <c r="E226" t="s">
        <v>2647</v>
      </c>
      <c r="F226" t="s">
        <v>2617</v>
      </c>
      <c r="G226" t="s">
        <v>2633</v>
      </c>
      <c r="H226" t="s">
        <v>2634</v>
      </c>
      <c r="I226" t="s">
        <v>2619</v>
      </c>
      <c r="J226" t="s">
        <v>2620</v>
      </c>
      <c r="K226" t="s">
        <v>2621</v>
      </c>
      <c r="L226">
        <f>IF($F226="New","",_xlfn.IFNA(VLOOKUP($G226&amp;$H226&amp;$I226&amp;$J226&amp;$K226,'[1]NRCAN 2016'!$J$42:$V$72,HLOOKUP($E226,'[1]NRCAN 2016'!$M$40:$V$41,2,FALSE),FALSE),0))</f>
        <v>0</v>
      </c>
      <c r="M226">
        <f>IF($F226="New","",_xlfn.IFNA(VLOOKUP($G226&amp;$H226&amp;$I226&amp;$J226&amp;$K226,'[1]NRCAN 2016'!$J$42:$V$72,HLOOKUP($E226,'[1]NRCAN 2016'!$M$40:$V$41,2,FALSE),FALSE),0))</f>
        <v>0</v>
      </c>
      <c r="N226">
        <f>IF($F226="New","",_xlfn.IFNA(VLOOKUP($G226&amp;$H226&amp;$I226&amp;$J226&amp;$K226,'[1]NRCAN 2016'!$J$42:$V$72,HLOOKUP($E226,'[1]NRCAN 2016'!$M$40:$V$41,2,FALSE),FALSE),0))</f>
        <v>0</v>
      </c>
      <c r="O226">
        <f>IF($F226="New","",_xlfn.IFNA(VLOOKUP($G226&amp;$H226&amp;$I226&amp;$J226&amp;$K226,'[1]NRCAN 2016'!$J$42:$V$72,HLOOKUP($E226,'[1]NRCAN 2016'!$M$40:$V$41,2,FALSE),FALSE),0))</f>
        <v>0</v>
      </c>
      <c r="P226">
        <f>IF($F226="New","",_xlfn.IFNA(VLOOKUP($G226&amp;$H226&amp;$I226&amp;$J226&amp;$K226,'[1]NRCAN 2016'!$J$42:$V$72,HLOOKUP($E226,'[1]NRCAN 2016'!$M$40:$V$41,2,FALSE),FALSE),0))</f>
        <v>0</v>
      </c>
      <c r="Q226">
        <f>IF($F226="New","",_xlfn.IFNA(VLOOKUP($G226&amp;$H226&amp;$I226&amp;$J226&amp;$K226,'[1]NRCAN 2016'!$J$42:$V$72,HLOOKUP($E226,'[1]NRCAN 2016'!$M$40:$V$41,2,FALSE),FALSE),0))</f>
        <v>0</v>
      </c>
      <c r="R226">
        <f>IF($F226="New","",_xlfn.IFNA(VLOOKUP($G226&amp;$H226&amp;$I226&amp;$J226&amp;$K226,'[1]NRCAN 2016'!$J$42:$V$72,HLOOKUP($E226,'[1]NRCAN 2016'!$M$40:$V$41,2,FALSE),FALSE),0))</f>
        <v>0</v>
      </c>
    </row>
    <row r="227" spans="1:18" x14ac:dyDescent="0.25">
      <c r="A227" t="str">
        <f t="shared" si="6"/>
        <v>COMBDGHLCOldSHFUR___STDHFO</v>
      </c>
      <c r="B227" t="str">
        <f t="shared" si="7"/>
        <v>COMBDGHLCOldSH</v>
      </c>
      <c r="C227" t="s">
        <v>2615</v>
      </c>
      <c r="D227" t="s">
        <v>2608</v>
      </c>
      <c r="E227" t="s">
        <v>2647</v>
      </c>
      <c r="F227" t="s">
        <v>2617</v>
      </c>
      <c r="G227" t="s">
        <v>2633</v>
      </c>
      <c r="H227" t="s">
        <v>2634</v>
      </c>
      <c r="I227" t="s">
        <v>2619</v>
      </c>
      <c r="J227" t="s">
        <v>2620</v>
      </c>
      <c r="K227" t="s">
        <v>2637</v>
      </c>
      <c r="L227">
        <f>IF($F227="New","",_xlfn.IFNA(VLOOKUP($G227&amp;$H227&amp;$I227&amp;$J227&amp;$K227,'[1]NRCAN 2016'!$J$42:$V$72,HLOOKUP($E227,'[1]NRCAN 2016'!$M$40:$V$41,2,FALSE),FALSE),0))</f>
        <v>0</v>
      </c>
      <c r="M227">
        <f>IF($F227="New","",_xlfn.IFNA(VLOOKUP($G227&amp;$H227&amp;$I227&amp;$J227&amp;$K227,'[1]NRCAN 2016'!$J$42:$V$72,HLOOKUP($E227,'[1]NRCAN 2016'!$M$40:$V$41,2,FALSE),FALSE),0))</f>
        <v>0</v>
      </c>
      <c r="N227">
        <f>IF($F227="New","",_xlfn.IFNA(VLOOKUP($G227&amp;$H227&amp;$I227&amp;$J227&amp;$K227,'[1]NRCAN 2016'!$J$42:$V$72,HLOOKUP($E227,'[1]NRCAN 2016'!$M$40:$V$41,2,FALSE),FALSE),0))</f>
        <v>0</v>
      </c>
      <c r="O227">
        <f>IF($F227="New","",_xlfn.IFNA(VLOOKUP($G227&amp;$H227&amp;$I227&amp;$J227&amp;$K227,'[1]NRCAN 2016'!$J$42:$V$72,HLOOKUP($E227,'[1]NRCAN 2016'!$M$40:$V$41,2,FALSE),FALSE),0))</f>
        <v>0</v>
      </c>
      <c r="P227">
        <f>IF($F227="New","",_xlfn.IFNA(VLOOKUP($G227&amp;$H227&amp;$I227&amp;$J227&amp;$K227,'[1]NRCAN 2016'!$J$42:$V$72,HLOOKUP($E227,'[1]NRCAN 2016'!$M$40:$V$41,2,FALSE),FALSE),0))</f>
        <v>0</v>
      </c>
      <c r="Q227">
        <f>IF($F227="New","",_xlfn.IFNA(VLOOKUP($G227&amp;$H227&amp;$I227&amp;$J227&amp;$K227,'[1]NRCAN 2016'!$J$42:$V$72,HLOOKUP($E227,'[1]NRCAN 2016'!$M$40:$V$41,2,FALSE),FALSE),0))</f>
        <v>0</v>
      </c>
      <c r="R227">
        <f>IF($F227="New","",_xlfn.IFNA(VLOOKUP($G227&amp;$H227&amp;$I227&amp;$J227&amp;$K227,'[1]NRCAN 2016'!$J$42:$V$72,HLOOKUP($E227,'[1]NRCAN 2016'!$M$40:$V$41,2,FALSE),FALSE),0))</f>
        <v>0</v>
      </c>
    </row>
    <row r="228" spans="1:18" x14ac:dyDescent="0.25">
      <c r="A228" t="str">
        <f t="shared" si="6"/>
        <v>COMBDGHLCOldSHFUR___STDKER</v>
      </c>
      <c r="B228" t="str">
        <f t="shared" si="7"/>
        <v>COMBDGHLCOldSH</v>
      </c>
      <c r="C228" t="s">
        <v>2615</v>
      </c>
      <c r="D228" t="s">
        <v>2608</v>
      </c>
      <c r="E228" t="s">
        <v>2647</v>
      </c>
      <c r="F228" t="s">
        <v>2617</v>
      </c>
      <c r="G228" t="s">
        <v>2633</v>
      </c>
      <c r="H228" t="s">
        <v>2634</v>
      </c>
      <c r="I228" t="s">
        <v>2619</v>
      </c>
      <c r="J228" t="s">
        <v>2620</v>
      </c>
      <c r="K228" t="s">
        <v>2638</v>
      </c>
      <c r="L228">
        <f>IF($F228="New","",_xlfn.IFNA(VLOOKUP($G228&amp;$H228&amp;$I228&amp;$J228&amp;$K228,'[1]NRCAN 2016'!$J$42:$V$72,HLOOKUP($E228,'[1]NRCAN 2016'!$M$40:$V$41,2,FALSE),FALSE),0))</f>
        <v>0</v>
      </c>
      <c r="M228">
        <f>IF($F228="New","",_xlfn.IFNA(VLOOKUP($G228&amp;$H228&amp;$I228&amp;$J228&amp;$K228,'[1]NRCAN 2016'!$J$42:$V$72,HLOOKUP($E228,'[1]NRCAN 2016'!$M$40:$V$41,2,FALSE),FALSE),0))</f>
        <v>0</v>
      </c>
      <c r="N228">
        <f>IF($F228="New","",_xlfn.IFNA(VLOOKUP($G228&amp;$H228&amp;$I228&amp;$J228&amp;$K228,'[1]NRCAN 2016'!$J$42:$V$72,HLOOKUP($E228,'[1]NRCAN 2016'!$M$40:$V$41,2,FALSE),FALSE),0))</f>
        <v>0</v>
      </c>
      <c r="O228">
        <f>IF($F228="New","",_xlfn.IFNA(VLOOKUP($G228&amp;$H228&amp;$I228&amp;$J228&amp;$K228,'[1]NRCAN 2016'!$J$42:$V$72,HLOOKUP($E228,'[1]NRCAN 2016'!$M$40:$V$41,2,FALSE),FALSE),0))</f>
        <v>0</v>
      </c>
      <c r="P228">
        <f>IF($F228="New","",_xlfn.IFNA(VLOOKUP($G228&amp;$H228&amp;$I228&amp;$J228&amp;$K228,'[1]NRCAN 2016'!$J$42:$V$72,HLOOKUP($E228,'[1]NRCAN 2016'!$M$40:$V$41,2,FALSE),FALSE),0))</f>
        <v>0</v>
      </c>
      <c r="Q228">
        <f>IF($F228="New","",_xlfn.IFNA(VLOOKUP($G228&amp;$H228&amp;$I228&amp;$J228&amp;$K228,'[1]NRCAN 2016'!$J$42:$V$72,HLOOKUP($E228,'[1]NRCAN 2016'!$M$40:$V$41,2,FALSE),FALSE),0))</f>
        <v>0</v>
      </c>
      <c r="R228">
        <f>IF($F228="New","",_xlfn.IFNA(VLOOKUP($G228&amp;$H228&amp;$I228&amp;$J228&amp;$K228,'[1]NRCAN 2016'!$J$42:$V$72,HLOOKUP($E228,'[1]NRCAN 2016'!$M$40:$V$41,2,FALSE),FALSE),0))</f>
        <v>0</v>
      </c>
    </row>
    <row r="229" spans="1:18" x14ac:dyDescent="0.25">
      <c r="A229" t="str">
        <f t="shared" si="6"/>
        <v>COMBDGHLCOldSHFUR___STDLFO</v>
      </c>
      <c r="B229" t="str">
        <f t="shared" si="7"/>
        <v>COMBDGHLCOldSH</v>
      </c>
      <c r="C229" t="s">
        <v>2615</v>
      </c>
      <c r="D229" t="s">
        <v>2608</v>
      </c>
      <c r="E229" t="s">
        <v>2647</v>
      </c>
      <c r="F229" t="s">
        <v>2617</v>
      </c>
      <c r="G229" t="s">
        <v>2633</v>
      </c>
      <c r="H229" t="s">
        <v>2634</v>
      </c>
      <c r="I229" t="s">
        <v>2619</v>
      </c>
      <c r="J229" t="s">
        <v>2620</v>
      </c>
      <c r="K229" t="s">
        <v>2639</v>
      </c>
      <c r="L229">
        <f>IF($F229="New","",_xlfn.IFNA(VLOOKUP($G229&amp;$H229&amp;$I229&amp;$J229&amp;$K229,'[1]NRCAN 2016'!$J$42:$V$72,HLOOKUP($E229,'[1]NRCAN 2016'!$M$40:$V$41,2,FALSE),FALSE),0))</f>
        <v>8.1580707446078995E-3</v>
      </c>
      <c r="M229">
        <f>IF($F229="New","",_xlfn.IFNA(VLOOKUP($G229&amp;$H229&amp;$I229&amp;$J229&amp;$K229,'[1]NRCAN 2016'!$J$42:$V$72,HLOOKUP($E229,'[1]NRCAN 2016'!$M$40:$V$41,2,FALSE),FALSE),0))</f>
        <v>8.1580707446078995E-3</v>
      </c>
      <c r="N229">
        <f>IF($F229="New","",_xlfn.IFNA(VLOOKUP($G229&amp;$H229&amp;$I229&amp;$J229&amp;$K229,'[1]NRCAN 2016'!$J$42:$V$72,HLOOKUP($E229,'[1]NRCAN 2016'!$M$40:$V$41,2,FALSE),FALSE),0))</f>
        <v>8.1580707446078995E-3</v>
      </c>
      <c r="O229">
        <f>IF($F229="New","",_xlfn.IFNA(VLOOKUP($G229&amp;$H229&amp;$I229&amp;$J229&amp;$K229,'[1]NRCAN 2016'!$J$42:$V$72,HLOOKUP($E229,'[1]NRCAN 2016'!$M$40:$V$41,2,FALSE),FALSE),0))</f>
        <v>8.1580707446078995E-3</v>
      </c>
      <c r="P229">
        <f>IF($F229="New","",_xlfn.IFNA(VLOOKUP($G229&amp;$H229&amp;$I229&amp;$J229&amp;$K229,'[1]NRCAN 2016'!$J$42:$V$72,HLOOKUP($E229,'[1]NRCAN 2016'!$M$40:$V$41,2,FALSE),FALSE),0))</f>
        <v>8.1580707446078995E-3</v>
      </c>
      <c r="Q229">
        <f>IF($F229="New","",_xlfn.IFNA(VLOOKUP($G229&amp;$H229&amp;$I229&amp;$J229&amp;$K229,'[1]NRCAN 2016'!$J$42:$V$72,HLOOKUP($E229,'[1]NRCAN 2016'!$M$40:$V$41,2,FALSE),FALSE),0))</f>
        <v>8.1580707446078995E-3</v>
      </c>
      <c r="R229">
        <f>IF($F229="New","",_xlfn.IFNA(VLOOKUP($G229&amp;$H229&amp;$I229&amp;$J229&amp;$K229,'[1]NRCAN 2016'!$J$42:$V$72,HLOOKUP($E229,'[1]NRCAN 2016'!$M$40:$V$41,2,FALSE),FALSE),0))</f>
        <v>8.1580707446078995E-3</v>
      </c>
    </row>
    <row r="230" spans="1:18" x14ac:dyDescent="0.25">
      <c r="A230" t="str">
        <f t="shared" si="6"/>
        <v>COMBDGHLCOldSHFUR___STDNGA</v>
      </c>
      <c r="B230" t="str">
        <f t="shared" si="7"/>
        <v>COMBDGHLCOldSH</v>
      </c>
      <c r="C230" t="s">
        <v>2615</v>
      </c>
      <c r="D230" t="s">
        <v>2608</v>
      </c>
      <c r="E230" t="s">
        <v>2647</v>
      </c>
      <c r="F230" t="s">
        <v>2617</v>
      </c>
      <c r="G230" t="s">
        <v>2633</v>
      </c>
      <c r="H230" t="s">
        <v>2634</v>
      </c>
      <c r="I230" t="s">
        <v>2619</v>
      </c>
      <c r="J230" t="s">
        <v>2620</v>
      </c>
      <c r="K230" t="s">
        <v>2623</v>
      </c>
      <c r="L230">
        <f>IF($F230="New","",_xlfn.IFNA(VLOOKUP($G230&amp;$H230&amp;$I230&amp;$J230&amp;$K230,'[1]NRCAN 2016'!$J$42:$V$72,HLOOKUP($E230,'[1]NRCAN 2016'!$M$40:$V$41,2,FALSE),FALSE),0))</f>
        <v>0.78859788218275406</v>
      </c>
      <c r="M230">
        <f>IF($F230="New","",_xlfn.IFNA(VLOOKUP($G230&amp;$H230&amp;$I230&amp;$J230&amp;$K230,'[1]NRCAN 2016'!$J$42:$V$72,HLOOKUP($E230,'[1]NRCAN 2016'!$M$40:$V$41,2,FALSE),FALSE),0))</f>
        <v>0.78859788218275406</v>
      </c>
      <c r="N230">
        <f>IF($F230="New","",_xlfn.IFNA(VLOOKUP($G230&amp;$H230&amp;$I230&amp;$J230&amp;$K230,'[1]NRCAN 2016'!$J$42:$V$72,HLOOKUP($E230,'[1]NRCAN 2016'!$M$40:$V$41,2,FALSE),FALSE),0))</f>
        <v>0.78859788218275406</v>
      </c>
      <c r="O230">
        <f>IF($F230="New","",_xlfn.IFNA(VLOOKUP($G230&amp;$H230&amp;$I230&amp;$J230&amp;$K230,'[1]NRCAN 2016'!$J$42:$V$72,HLOOKUP($E230,'[1]NRCAN 2016'!$M$40:$V$41,2,FALSE),FALSE),0))</f>
        <v>0.78859788218275406</v>
      </c>
      <c r="P230">
        <f>IF($F230="New","",_xlfn.IFNA(VLOOKUP($G230&amp;$H230&amp;$I230&amp;$J230&amp;$K230,'[1]NRCAN 2016'!$J$42:$V$72,HLOOKUP($E230,'[1]NRCAN 2016'!$M$40:$V$41,2,FALSE),FALSE),0))</f>
        <v>0.78859788218275406</v>
      </c>
      <c r="Q230">
        <f>IF($F230="New","",_xlfn.IFNA(VLOOKUP($G230&amp;$H230&amp;$I230&amp;$J230&amp;$K230,'[1]NRCAN 2016'!$J$42:$V$72,HLOOKUP($E230,'[1]NRCAN 2016'!$M$40:$V$41,2,FALSE),FALSE),0))</f>
        <v>0.78859788218275406</v>
      </c>
      <c r="R230">
        <f>IF($F230="New","",_xlfn.IFNA(VLOOKUP($G230&amp;$H230&amp;$I230&amp;$J230&amp;$K230,'[1]NRCAN 2016'!$J$42:$V$72,HLOOKUP($E230,'[1]NRCAN 2016'!$M$40:$V$41,2,FALSE),FALSE),0))</f>
        <v>0.78859788218275406</v>
      </c>
    </row>
    <row r="231" spans="1:18" x14ac:dyDescent="0.25">
      <c r="A231" t="str">
        <f t="shared" si="6"/>
        <v>COMBDGHLCOldSHFUR___STDPRO</v>
      </c>
      <c r="B231" t="str">
        <f t="shared" si="7"/>
        <v>COMBDGHLCOldSH</v>
      </c>
      <c r="C231" t="s">
        <v>2615</v>
      </c>
      <c r="D231" t="s">
        <v>2608</v>
      </c>
      <c r="E231" t="s">
        <v>2647</v>
      </c>
      <c r="F231" t="s">
        <v>2617</v>
      </c>
      <c r="G231" t="s">
        <v>2633</v>
      </c>
      <c r="H231" t="s">
        <v>2634</v>
      </c>
      <c r="I231" t="s">
        <v>2619</v>
      </c>
      <c r="J231" t="s">
        <v>2620</v>
      </c>
      <c r="K231" t="s">
        <v>2624</v>
      </c>
      <c r="L231">
        <f>IF($F231="New","",_xlfn.IFNA(VLOOKUP($G231&amp;$H231&amp;$I231&amp;$J231&amp;$K231,'[1]NRCAN 2016'!$J$42:$V$72,HLOOKUP($E231,'[1]NRCAN 2016'!$M$40:$V$41,2,FALSE),FALSE),0))</f>
        <v>2.6466596366907628E-2</v>
      </c>
      <c r="M231">
        <f>IF($F231="New","",_xlfn.IFNA(VLOOKUP($G231&amp;$H231&amp;$I231&amp;$J231&amp;$K231,'[1]NRCAN 2016'!$J$42:$V$72,HLOOKUP($E231,'[1]NRCAN 2016'!$M$40:$V$41,2,FALSE),FALSE),0))</f>
        <v>2.6466596366907628E-2</v>
      </c>
      <c r="N231">
        <f>IF($F231="New","",_xlfn.IFNA(VLOOKUP($G231&amp;$H231&amp;$I231&amp;$J231&amp;$K231,'[1]NRCAN 2016'!$J$42:$V$72,HLOOKUP($E231,'[1]NRCAN 2016'!$M$40:$V$41,2,FALSE),FALSE),0))</f>
        <v>2.6466596366907628E-2</v>
      </c>
      <c r="O231">
        <f>IF($F231="New","",_xlfn.IFNA(VLOOKUP($G231&amp;$H231&amp;$I231&amp;$J231&amp;$K231,'[1]NRCAN 2016'!$J$42:$V$72,HLOOKUP($E231,'[1]NRCAN 2016'!$M$40:$V$41,2,FALSE),FALSE),0))</f>
        <v>2.6466596366907628E-2</v>
      </c>
      <c r="P231">
        <f>IF($F231="New","",_xlfn.IFNA(VLOOKUP($G231&amp;$H231&amp;$I231&amp;$J231&amp;$K231,'[1]NRCAN 2016'!$J$42:$V$72,HLOOKUP($E231,'[1]NRCAN 2016'!$M$40:$V$41,2,FALSE),FALSE),0))</f>
        <v>2.6466596366907628E-2</v>
      </c>
      <c r="Q231">
        <f>IF($F231="New","",_xlfn.IFNA(VLOOKUP($G231&amp;$H231&amp;$I231&amp;$J231&amp;$K231,'[1]NRCAN 2016'!$J$42:$V$72,HLOOKUP($E231,'[1]NRCAN 2016'!$M$40:$V$41,2,FALSE),FALSE),0))</f>
        <v>2.6466596366907628E-2</v>
      </c>
      <c r="R231">
        <f>IF($F231="New","",_xlfn.IFNA(VLOOKUP($G231&amp;$H231&amp;$I231&amp;$J231&amp;$K231,'[1]NRCAN 2016'!$J$42:$V$72,HLOOKUP($E231,'[1]NRCAN 2016'!$M$40:$V$41,2,FALSE),FALSE),0))</f>
        <v>2.6466596366907628E-2</v>
      </c>
    </row>
    <row r="232" spans="1:18" x14ac:dyDescent="0.25">
      <c r="A232" t="str">
        <f t="shared" si="6"/>
        <v>COMBDGHLCOldSHHEP___STDELC</v>
      </c>
      <c r="B232" t="str">
        <f t="shared" si="7"/>
        <v>COMBDGHLCOldSH</v>
      </c>
      <c r="C232" t="s">
        <v>2615</v>
      </c>
      <c r="D232" t="s">
        <v>2608</v>
      </c>
      <c r="E232" t="s">
        <v>2647</v>
      </c>
      <c r="F232" t="s">
        <v>2617</v>
      </c>
      <c r="G232" t="s">
        <v>2633</v>
      </c>
      <c r="H232" t="s">
        <v>2635</v>
      </c>
      <c r="I232" t="s">
        <v>2619</v>
      </c>
      <c r="J232" t="s">
        <v>2620</v>
      </c>
      <c r="K232" t="s">
        <v>2621</v>
      </c>
      <c r="L232">
        <f>IF($F232="New","",_xlfn.IFNA(VLOOKUP($G232&amp;$H232&amp;$I232&amp;$J232&amp;$K232,'[1]NRCAN 2016'!$J$42:$V$72,HLOOKUP($E232,'[1]NRCAN 2016'!$M$40:$V$41,2,FALSE),FALSE),0))</f>
        <v>4.118439315116363E-2</v>
      </c>
      <c r="M232">
        <f>IF($F232="New","",_xlfn.IFNA(VLOOKUP($G232&amp;$H232&amp;$I232&amp;$J232&amp;$K232,'[1]NRCAN 2016'!$J$42:$V$72,HLOOKUP($E232,'[1]NRCAN 2016'!$M$40:$V$41,2,FALSE),FALSE),0))</f>
        <v>4.118439315116363E-2</v>
      </c>
      <c r="N232">
        <f>IF($F232="New","",_xlfn.IFNA(VLOOKUP($G232&amp;$H232&amp;$I232&amp;$J232&amp;$K232,'[1]NRCAN 2016'!$J$42:$V$72,HLOOKUP($E232,'[1]NRCAN 2016'!$M$40:$V$41,2,FALSE),FALSE),0))</f>
        <v>4.118439315116363E-2</v>
      </c>
      <c r="O232">
        <f>IF($F232="New","",_xlfn.IFNA(VLOOKUP($G232&amp;$H232&amp;$I232&amp;$J232&amp;$K232,'[1]NRCAN 2016'!$J$42:$V$72,HLOOKUP($E232,'[1]NRCAN 2016'!$M$40:$V$41,2,FALSE),FALSE),0))</f>
        <v>4.118439315116363E-2</v>
      </c>
      <c r="P232">
        <f>IF($F232="New","",_xlfn.IFNA(VLOOKUP($G232&amp;$H232&amp;$I232&amp;$J232&amp;$K232,'[1]NRCAN 2016'!$J$42:$V$72,HLOOKUP($E232,'[1]NRCAN 2016'!$M$40:$V$41,2,FALSE),FALSE),0))</f>
        <v>4.118439315116363E-2</v>
      </c>
      <c r="Q232">
        <f>IF($F232="New","",_xlfn.IFNA(VLOOKUP($G232&amp;$H232&amp;$I232&amp;$J232&amp;$K232,'[1]NRCAN 2016'!$J$42:$V$72,HLOOKUP($E232,'[1]NRCAN 2016'!$M$40:$V$41,2,FALSE),FALSE),0))</f>
        <v>4.118439315116363E-2</v>
      </c>
      <c r="R232">
        <f>IF($F232="New","",_xlfn.IFNA(VLOOKUP($G232&amp;$H232&amp;$I232&amp;$J232&amp;$K232,'[1]NRCAN 2016'!$J$42:$V$72,HLOOKUP($E232,'[1]NRCAN 2016'!$M$40:$V$41,2,FALSE),FALSE),0))</f>
        <v>4.118439315116363E-2</v>
      </c>
    </row>
    <row r="233" spans="1:18" x14ac:dyDescent="0.25">
      <c r="A233" t="str">
        <f t="shared" si="6"/>
        <v>COMBDGHLCOldSHPLT___STDELC</v>
      </c>
      <c r="B233" t="str">
        <f t="shared" si="7"/>
        <v>COMBDGHLCOldSH</v>
      </c>
      <c r="C233" t="s">
        <v>2615</v>
      </c>
      <c r="D233" t="s">
        <v>2608</v>
      </c>
      <c r="E233" t="s">
        <v>2647</v>
      </c>
      <c r="F233" t="s">
        <v>2617</v>
      </c>
      <c r="G233" t="s">
        <v>2633</v>
      </c>
      <c r="H233" t="s">
        <v>2636</v>
      </c>
      <c r="I233" t="s">
        <v>2619</v>
      </c>
      <c r="J233" t="s">
        <v>2620</v>
      </c>
      <c r="K233" t="s">
        <v>2621</v>
      </c>
      <c r="L233">
        <f>IF($F233="New","",_xlfn.IFNA(VLOOKUP($G233&amp;$H233&amp;$I233&amp;$J233&amp;$K233,'[1]NRCAN 2016'!$J$42:$V$72,HLOOKUP($E233,'[1]NRCAN 2016'!$M$40:$V$41,2,FALSE),FALSE),0))</f>
        <v>4.3442091811859943E-2</v>
      </c>
      <c r="M233">
        <f>IF($F233="New","",_xlfn.IFNA(VLOOKUP($G233&amp;$H233&amp;$I233&amp;$J233&amp;$K233,'[1]NRCAN 2016'!$J$42:$V$72,HLOOKUP($E233,'[1]NRCAN 2016'!$M$40:$V$41,2,FALSE),FALSE),0))</f>
        <v>4.3442091811859943E-2</v>
      </c>
      <c r="N233">
        <f>IF($F233="New","",_xlfn.IFNA(VLOOKUP($G233&amp;$H233&amp;$I233&amp;$J233&amp;$K233,'[1]NRCAN 2016'!$J$42:$V$72,HLOOKUP($E233,'[1]NRCAN 2016'!$M$40:$V$41,2,FALSE),FALSE),0))</f>
        <v>4.3442091811859943E-2</v>
      </c>
      <c r="O233">
        <f>IF($F233="New","",_xlfn.IFNA(VLOOKUP($G233&amp;$H233&amp;$I233&amp;$J233&amp;$K233,'[1]NRCAN 2016'!$J$42:$V$72,HLOOKUP($E233,'[1]NRCAN 2016'!$M$40:$V$41,2,FALSE),FALSE),0))</f>
        <v>4.3442091811859943E-2</v>
      </c>
      <c r="P233">
        <f>IF($F233="New","",_xlfn.IFNA(VLOOKUP($G233&amp;$H233&amp;$I233&amp;$J233&amp;$K233,'[1]NRCAN 2016'!$J$42:$V$72,HLOOKUP($E233,'[1]NRCAN 2016'!$M$40:$V$41,2,FALSE),FALSE),0))</f>
        <v>4.3442091811859943E-2</v>
      </c>
      <c r="Q233">
        <f>IF($F233="New","",_xlfn.IFNA(VLOOKUP($G233&amp;$H233&amp;$I233&amp;$J233&amp;$K233,'[1]NRCAN 2016'!$J$42:$V$72,HLOOKUP($E233,'[1]NRCAN 2016'!$M$40:$V$41,2,FALSE),FALSE),0))</f>
        <v>4.3442091811859943E-2</v>
      </c>
      <c r="R233">
        <f>IF($F233="New","",_xlfn.IFNA(VLOOKUP($G233&amp;$H233&amp;$I233&amp;$J233&amp;$K233,'[1]NRCAN 2016'!$J$42:$V$72,HLOOKUP($E233,'[1]NRCAN 2016'!$M$40:$V$41,2,FALSE),FALSE),0))</f>
        <v>4.3442091811859943E-2</v>
      </c>
    </row>
    <row r="234" spans="1:18" x14ac:dyDescent="0.25">
      <c r="A234" t="str">
        <f t="shared" si="6"/>
        <v>COMBDGHLCOldSLLED___STDELC</v>
      </c>
      <c r="B234" t="str">
        <f t="shared" si="7"/>
        <v>COMBDGHLCOldSL</v>
      </c>
      <c r="C234" t="s">
        <v>2615</v>
      </c>
      <c r="D234" t="s">
        <v>2608</v>
      </c>
      <c r="E234" t="s">
        <v>2647</v>
      </c>
      <c r="F234" t="s">
        <v>2617</v>
      </c>
      <c r="G234" t="s">
        <v>2642</v>
      </c>
      <c r="H234" t="s">
        <v>2630</v>
      </c>
      <c r="I234" t="s">
        <v>2619</v>
      </c>
      <c r="J234" t="s">
        <v>2620</v>
      </c>
      <c r="K234" t="s">
        <v>2621</v>
      </c>
      <c r="L234">
        <f>IF($F234="New","",_xlfn.IFNA(VLOOKUP($G234&amp;$H234&amp;$I234&amp;$J234&amp;$K234,'[1]NRCAN 2016'!$J$42:$V$72,HLOOKUP($E234,'[1]NRCAN 2016'!$M$40:$V$41,2,FALSE),FALSE),0))</f>
        <v>1</v>
      </c>
      <c r="M234">
        <f>IF($F234="New","",_xlfn.IFNA(VLOOKUP($G234&amp;$H234&amp;$I234&amp;$J234&amp;$K234,'[1]NRCAN 2016'!$J$42:$V$72,HLOOKUP($E234,'[1]NRCAN 2016'!$M$40:$V$41,2,FALSE),FALSE),0))</f>
        <v>1</v>
      </c>
      <c r="N234">
        <f>IF($F234="New","",_xlfn.IFNA(VLOOKUP($G234&amp;$H234&amp;$I234&amp;$J234&amp;$K234,'[1]NRCAN 2016'!$J$42:$V$72,HLOOKUP($E234,'[1]NRCAN 2016'!$M$40:$V$41,2,FALSE),FALSE),0))</f>
        <v>1</v>
      </c>
      <c r="O234">
        <f>IF($F234="New","",_xlfn.IFNA(VLOOKUP($G234&amp;$H234&amp;$I234&amp;$J234&amp;$K234,'[1]NRCAN 2016'!$J$42:$V$72,HLOOKUP($E234,'[1]NRCAN 2016'!$M$40:$V$41,2,FALSE),FALSE),0))</f>
        <v>1</v>
      </c>
      <c r="P234">
        <f>IF($F234="New","",_xlfn.IFNA(VLOOKUP($G234&amp;$H234&amp;$I234&amp;$J234&amp;$K234,'[1]NRCAN 2016'!$J$42:$V$72,HLOOKUP($E234,'[1]NRCAN 2016'!$M$40:$V$41,2,FALSE),FALSE),0))</f>
        <v>1</v>
      </c>
      <c r="Q234">
        <f>IF($F234="New","",_xlfn.IFNA(VLOOKUP($G234&amp;$H234&amp;$I234&amp;$J234&amp;$K234,'[1]NRCAN 2016'!$J$42:$V$72,HLOOKUP($E234,'[1]NRCAN 2016'!$M$40:$V$41,2,FALSE),FALSE),0))</f>
        <v>1</v>
      </c>
      <c r="R234">
        <f>IF($F234="New","",_xlfn.IFNA(VLOOKUP($G234&amp;$H234&amp;$I234&amp;$J234&amp;$K234,'[1]NRCAN 2016'!$J$42:$V$72,HLOOKUP($E234,'[1]NRCAN 2016'!$M$40:$V$41,2,FALSE),FALSE),0))</f>
        <v>1</v>
      </c>
    </row>
    <row r="235" spans="1:18" x14ac:dyDescent="0.25">
      <c r="A235" t="str">
        <f t="shared" si="6"/>
        <v>COMBDGHLCOldWH_________DHE</v>
      </c>
      <c r="B235" t="str">
        <f t="shared" si="7"/>
        <v>COMBDGHLCOldWH</v>
      </c>
      <c r="C235" t="s">
        <v>2615</v>
      </c>
      <c r="D235" t="s">
        <v>2608</v>
      </c>
      <c r="E235" t="s">
        <v>2647</v>
      </c>
      <c r="F235" t="s">
        <v>2617</v>
      </c>
      <c r="G235" t="s">
        <v>2641</v>
      </c>
      <c r="H235" t="s">
        <v>2619</v>
      </c>
      <c r="I235" t="s">
        <v>2619</v>
      </c>
      <c r="J235" t="s">
        <v>2619</v>
      </c>
      <c r="K235" t="s">
        <v>2644</v>
      </c>
      <c r="L235">
        <f>IF($F235="New","",_xlfn.IFNA(VLOOKUP($G235&amp;$H235&amp;$I235&amp;$J235&amp;$K235,'[1]NRCAN 2016'!$J$42:$V$72,HLOOKUP($E235,'[1]NRCAN 2016'!$M$40:$V$41,2,FALSE),FALSE),0))</f>
        <v>9.3310206129615686E-2</v>
      </c>
      <c r="M235">
        <f>IF($F235="New","",_xlfn.IFNA(VLOOKUP($G235&amp;$H235&amp;$I235&amp;$J235&amp;$K235,'[1]NRCAN 2016'!$J$42:$V$72,HLOOKUP($E235,'[1]NRCAN 2016'!$M$40:$V$41,2,FALSE),FALSE),0))</f>
        <v>9.3310206129615686E-2</v>
      </c>
      <c r="N235">
        <f>IF($F235="New","",_xlfn.IFNA(VLOOKUP($G235&amp;$H235&amp;$I235&amp;$J235&amp;$K235,'[1]NRCAN 2016'!$J$42:$V$72,HLOOKUP($E235,'[1]NRCAN 2016'!$M$40:$V$41,2,FALSE),FALSE),0))</f>
        <v>9.3310206129615686E-2</v>
      </c>
      <c r="O235">
        <f>IF($F235="New","",_xlfn.IFNA(VLOOKUP($G235&amp;$H235&amp;$I235&amp;$J235&amp;$K235,'[1]NRCAN 2016'!$J$42:$V$72,HLOOKUP($E235,'[1]NRCAN 2016'!$M$40:$V$41,2,FALSE),FALSE),0))</f>
        <v>9.3310206129615686E-2</v>
      </c>
      <c r="P235">
        <f>IF($F235="New","",_xlfn.IFNA(VLOOKUP($G235&amp;$H235&amp;$I235&amp;$J235&amp;$K235,'[1]NRCAN 2016'!$J$42:$V$72,HLOOKUP($E235,'[1]NRCAN 2016'!$M$40:$V$41,2,FALSE),FALSE),0))</f>
        <v>9.3310206129615686E-2</v>
      </c>
      <c r="Q235">
        <f>IF($F235="New","",_xlfn.IFNA(VLOOKUP($G235&amp;$H235&amp;$I235&amp;$J235&amp;$K235,'[1]NRCAN 2016'!$J$42:$V$72,HLOOKUP($E235,'[1]NRCAN 2016'!$M$40:$V$41,2,FALSE),FALSE),0))</f>
        <v>9.3310206129615686E-2</v>
      </c>
      <c r="R235">
        <f>IF($F235="New","",_xlfn.IFNA(VLOOKUP($G235&amp;$H235&amp;$I235&amp;$J235&amp;$K235,'[1]NRCAN 2016'!$J$42:$V$72,HLOOKUP($E235,'[1]NRCAN 2016'!$M$40:$V$41,2,FALSE),FALSE),0))</f>
        <v>9.3310206129615686E-2</v>
      </c>
    </row>
    <row r="236" spans="1:18" x14ac:dyDescent="0.25">
      <c r="A236" t="str">
        <f t="shared" si="6"/>
        <v>COMBDGHLCOldWH______STDELC</v>
      </c>
      <c r="B236" t="str">
        <f t="shared" si="7"/>
        <v>COMBDGHLCOldWH</v>
      </c>
      <c r="C236" t="s">
        <v>2615</v>
      </c>
      <c r="D236" t="s">
        <v>2608</v>
      </c>
      <c r="E236" t="s">
        <v>2647</v>
      </c>
      <c r="F236" t="s">
        <v>2617</v>
      </c>
      <c r="G236" t="s">
        <v>2641</v>
      </c>
      <c r="H236" t="s">
        <v>2619</v>
      </c>
      <c r="I236" t="s">
        <v>2619</v>
      </c>
      <c r="J236" t="s">
        <v>2620</v>
      </c>
      <c r="K236" t="s">
        <v>2621</v>
      </c>
      <c r="L236">
        <f>IF($F236="New","",_xlfn.IFNA(VLOOKUP($G236&amp;$H236&amp;$I236&amp;$J236&amp;$K236,'[1]NRCAN 2016'!$J$42:$V$72,HLOOKUP($E236,'[1]NRCAN 2016'!$M$40:$V$41,2,FALSE),FALSE),0))</f>
        <v>4.456922978627615E-2</v>
      </c>
      <c r="M236">
        <f>IF($F236="New","",_xlfn.IFNA(VLOOKUP($G236&amp;$H236&amp;$I236&amp;$J236&amp;$K236,'[1]NRCAN 2016'!$J$42:$V$72,HLOOKUP($E236,'[1]NRCAN 2016'!$M$40:$V$41,2,FALSE),FALSE),0))</f>
        <v>4.456922978627615E-2</v>
      </c>
      <c r="N236">
        <f>IF($F236="New","",_xlfn.IFNA(VLOOKUP($G236&amp;$H236&amp;$I236&amp;$J236&amp;$K236,'[1]NRCAN 2016'!$J$42:$V$72,HLOOKUP($E236,'[1]NRCAN 2016'!$M$40:$V$41,2,FALSE),FALSE),0))</f>
        <v>4.456922978627615E-2</v>
      </c>
      <c r="O236">
        <f>IF($F236="New","",_xlfn.IFNA(VLOOKUP($G236&amp;$H236&amp;$I236&amp;$J236&amp;$K236,'[1]NRCAN 2016'!$J$42:$V$72,HLOOKUP($E236,'[1]NRCAN 2016'!$M$40:$V$41,2,FALSE),FALSE),0))</f>
        <v>4.456922978627615E-2</v>
      </c>
      <c r="P236">
        <f>IF($F236="New","",_xlfn.IFNA(VLOOKUP($G236&amp;$H236&amp;$I236&amp;$J236&amp;$K236,'[1]NRCAN 2016'!$J$42:$V$72,HLOOKUP($E236,'[1]NRCAN 2016'!$M$40:$V$41,2,FALSE),FALSE),0))</f>
        <v>4.456922978627615E-2</v>
      </c>
      <c r="Q236">
        <f>IF($F236="New","",_xlfn.IFNA(VLOOKUP($G236&amp;$H236&amp;$I236&amp;$J236&amp;$K236,'[1]NRCAN 2016'!$J$42:$V$72,HLOOKUP($E236,'[1]NRCAN 2016'!$M$40:$V$41,2,FALSE),FALSE),0))</f>
        <v>4.456922978627615E-2</v>
      </c>
      <c r="R236">
        <f>IF($F236="New","",_xlfn.IFNA(VLOOKUP($G236&amp;$H236&amp;$I236&amp;$J236&amp;$K236,'[1]NRCAN 2016'!$J$42:$V$72,HLOOKUP($E236,'[1]NRCAN 2016'!$M$40:$V$41,2,FALSE),FALSE),0))</f>
        <v>4.456922978627615E-2</v>
      </c>
    </row>
    <row r="237" spans="1:18" x14ac:dyDescent="0.25">
      <c r="A237" t="str">
        <f t="shared" si="6"/>
        <v>COMBDGHLCOldWH______STDHFO</v>
      </c>
      <c r="B237" t="str">
        <f t="shared" si="7"/>
        <v>COMBDGHLCOldWH</v>
      </c>
      <c r="C237" t="s">
        <v>2615</v>
      </c>
      <c r="D237" t="s">
        <v>2608</v>
      </c>
      <c r="E237" t="s">
        <v>2647</v>
      </c>
      <c r="F237" t="s">
        <v>2617</v>
      </c>
      <c r="G237" t="s">
        <v>2641</v>
      </c>
      <c r="H237" t="s">
        <v>2619</v>
      </c>
      <c r="I237" t="s">
        <v>2619</v>
      </c>
      <c r="J237" t="s">
        <v>2620</v>
      </c>
      <c r="K237" t="s">
        <v>2637</v>
      </c>
      <c r="L237">
        <f>IF($F237="New","",_xlfn.IFNA(VLOOKUP($G237&amp;$H237&amp;$I237&amp;$J237&amp;$K237,'[1]NRCAN 2016'!$J$42:$V$72,HLOOKUP($E237,'[1]NRCAN 2016'!$M$40:$V$41,2,FALSE),FALSE),0))</f>
        <v>0</v>
      </c>
      <c r="M237">
        <f>IF($F237="New","",_xlfn.IFNA(VLOOKUP($G237&amp;$H237&amp;$I237&amp;$J237&amp;$K237,'[1]NRCAN 2016'!$J$42:$V$72,HLOOKUP($E237,'[1]NRCAN 2016'!$M$40:$V$41,2,FALSE),FALSE),0))</f>
        <v>0</v>
      </c>
      <c r="N237">
        <f>IF($F237="New","",_xlfn.IFNA(VLOOKUP($G237&amp;$H237&amp;$I237&amp;$J237&amp;$K237,'[1]NRCAN 2016'!$J$42:$V$72,HLOOKUP($E237,'[1]NRCAN 2016'!$M$40:$V$41,2,FALSE),FALSE),0))</f>
        <v>0</v>
      </c>
      <c r="O237">
        <f>IF($F237="New","",_xlfn.IFNA(VLOOKUP($G237&amp;$H237&amp;$I237&amp;$J237&amp;$K237,'[1]NRCAN 2016'!$J$42:$V$72,HLOOKUP($E237,'[1]NRCAN 2016'!$M$40:$V$41,2,FALSE),FALSE),0))</f>
        <v>0</v>
      </c>
      <c r="P237">
        <f>IF($F237="New","",_xlfn.IFNA(VLOOKUP($G237&amp;$H237&amp;$I237&amp;$J237&amp;$K237,'[1]NRCAN 2016'!$J$42:$V$72,HLOOKUP($E237,'[1]NRCAN 2016'!$M$40:$V$41,2,FALSE),FALSE),0))</f>
        <v>0</v>
      </c>
      <c r="Q237">
        <f>IF($F237="New","",_xlfn.IFNA(VLOOKUP($G237&amp;$H237&amp;$I237&amp;$J237&amp;$K237,'[1]NRCAN 2016'!$J$42:$V$72,HLOOKUP($E237,'[1]NRCAN 2016'!$M$40:$V$41,2,FALSE),FALSE),0))</f>
        <v>0</v>
      </c>
      <c r="R237">
        <f>IF($F237="New","",_xlfn.IFNA(VLOOKUP($G237&amp;$H237&amp;$I237&amp;$J237&amp;$K237,'[1]NRCAN 2016'!$J$42:$V$72,HLOOKUP($E237,'[1]NRCAN 2016'!$M$40:$V$41,2,FALSE),FALSE),0))</f>
        <v>0</v>
      </c>
    </row>
    <row r="238" spans="1:18" x14ac:dyDescent="0.25">
      <c r="A238" t="str">
        <f t="shared" si="6"/>
        <v>COMBDGHLCOldWH______STDKER</v>
      </c>
      <c r="B238" t="str">
        <f t="shared" si="7"/>
        <v>COMBDGHLCOldWH</v>
      </c>
      <c r="C238" t="s">
        <v>2615</v>
      </c>
      <c r="D238" t="s">
        <v>2608</v>
      </c>
      <c r="E238" t="s">
        <v>2647</v>
      </c>
      <c r="F238" t="s">
        <v>2617</v>
      </c>
      <c r="G238" t="s">
        <v>2641</v>
      </c>
      <c r="H238" t="s">
        <v>2619</v>
      </c>
      <c r="I238" t="s">
        <v>2619</v>
      </c>
      <c r="J238" t="s">
        <v>2620</v>
      </c>
      <c r="K238" t="s">
        <v>2638</v>
      </c>
      <c r="L238">
        <f>IF($F238="New","",_xlfn.IFNA(VLOOKUP($G238&amp;$H238&amp;$I238&amp;$J238&amp;$K238,'[1]NRCAN 2016'!$J$42:$V$72,HLOOKUP($E238,'[1]NRCAN 2016'!$M$40:$V$41,2,FALSE),FALSE),0))</f>
        <v>0</v>
      </c>
      <c r="M238">
        <f>IF($F238="New","",_xlfn.IFNA(VLOOKUP($G238&amp;$H238&amp;$I238&amp;$J238&amp;$K238,'[1]NRCAN 2016'!$J$42:$V$72,HLOOKUP($E238,'[1]NRCAN 2016'!$M$40:$V$41,2,FALSE),FALSE),0))</f>
        <v>0</v>
      </c>
      <c r="N238">
        <f>IF($F238="New","",_xlfn.IFNA(VLOOKUP($G238&amp;$H238&amp;$I238&amp;$J238&amp;$K238,'[1]NRCAN 2016'!$J$42:$V$72,HLOOKUP($E238,'[1]NRCAN 2016'!$M$40:$V$41,2,FALSE),FALSE),0))</f>
        <v>0</v>
      </c>
      <c r="O238">
        <f>IF($F238="New","",_xlfn.IFNA(VLOOKUP($G238&amp;$H238&amp;$I238&amp;$J238&amp;$K238,'[1]NRCAN 2016'!$J$42:$V$72,HLOOKUP($E238,'[1]NRCAN 2016'!$M$40:$V$41,2,FALSE),FALSE),0))</f>
        <v>0</v>
      </c>
      <c r="P238">
        <f>IF($F238="New","",_xlfn.IFNA(VLOOKUP($G238&amp;$H238&amp;$I238&amp;$J238&amp;$K238,'[1]NRCAN 2016'!$J$42:$V$72,HLOOKUP($E238,'[1]NRCAN 2016'!$M$40:$V$41,2,FALSE),FALSE),0))</f>
        <v>0</v>
      </c>
      <c r="Q238">
        <f>IF($F238="New","",_xlfn.IFNA(VLOOKUP($G238&amp;$H238&amp;$I238&amp;$J238&amp;$K238,'[1]NRCAN 2016'!$J$42:$V$72,HLOOKUP($E238,'[1]NRCAN 2016'!$M$40:$V$41,2,FALSE),FALSE),0))</f>
        <v>0</v>
      </c>
      <c r="R238">
        <f>IF($F238="New","",_xlfn.IFNA(VLOOKUP($G238&amp;$H238&amp;$I238&amp;$J238&amp;$K238,'[1]NRCAN 2016'!$J$42:$V$72,HLOOKUP($E238,'[1]NRCAN 2016'!$M$40:$V$41,2,FALSE),FALSE),0))</f>
        <v>0</v>
      </c>
    </row>
    <row r="239" spans="1:18" x14ac:dyDescent="0.25">
      <c r="A239" t="str">
        <f t="shared" si="6"/>
        <v>COMBDGHLCOldWH______STDLFO</v>
      </c>
      <c r="B239" t="str">
        <f t="shared" si="7"/>
        <v>COMBDGHLCOldWH</v>
      </c>
      <c r="C239" t="s">
        <v>2615</v>
      </c>
      <c r="D239" t="s">
        <v>2608</v>
      </c>
      <c r="E239" t="s">
        <v>2647</v>
      </c>
      <c r="F239" t="s">
        <v>2617</v>
      </c>
      <c r="G239" t="s">
        <v>2641</v>
      </c>
      <c r="H239" t="s">
        <v>2619</v>
      </c>
      <c r="I239" t="s">
        <v>2619</v>
      </c>
      <c r="J239" t="s">
        <v>2620</v>
      </c>
      <c r="K239" t="s">
        <v>2639</v>
      </c>
      <c r="L239">
        <f>IF($F239="New","",_xlfn.IFNA(VLOOKUP($G239&amp;$H239&amp;$I239&amp;$J239&amp;$K239,'[1]NRCAN 2016'!$J$42:$V$72,HLOOKUP($E239,'[1]NRCAN 2016'!$M$40:$V$41,2,FALSE),FALSE),0))</f>
        <v>1.5291799354972217E-2</v>
      </c>
      <c r="M239">
        <f>IF($F239="New","",_xlfn.IFNA(VLOOKUP($G239&amp;$H239&amp;$I239&amp;$J239&amp;$K239,'[1]NRCAN 2016'!$J$42:$V$72,HLOOKUP($E239,'[1]NRCAN 2016'!$M$40:$V$41,2,FALSE),FALSE),0))</f>
        <v>1.5291799354972217E-2</v>
      </c>
      <c r="N239">
        <f>IF($F239="New","",_xlfn.IFNA(VLOOKUP($G239&amp;$H239&amp;$I239&amp;$J239&amp;$K239,'[1]NRCAN 2016'!$J$42:$V$72,HLOOKUP($E239,'[1]NRCAN 2016'!$M$40:$V$41,2,FALSE),FALSE),0))</f>
        <v>1.5291799354972217E-2</v>
      </c>
      <c r="O239">
        <f>IF($F239="New","",_xlfn.IFNA(VLOOKUP($G239&amp;$H239&amp;$I239&amp;$J239&amp;$K239,'[1]NRCAN 2016'!$J$42:$V$72,HLOOKUP($E239,'[1]NRCAN 2016'!$M$40:$V$41,2,FALSE),FALSE),0))</f>
        <v>1.5291799354972217E-2</v>
      </c>
      <c r="P239">
        <f>IF($F239="New","",_xlfn.IFNA(VLOOKUP($G239&amp;$H239&amp;$I239&amp;$J239&amp;$K239,'[1]NRCAN 2016'!$J$42:$V$72,HLOOKUP($E239,'[1]NRCAN 2016'!$M$40:$V$41,2,FALSE),FALSE),0))</f>
        <v>1.5291799354972217E-2</v>
      </c>
      <c r="Q239">
        <f>IF($F239="New","",_xlfn.IFNA(VLOOKUP($G239&amp;$H239&amp;$I239&amp;$J239&amp;$K239,'[1]NRCAN 2016'!$J$42:$V$72,HLOOKUP($E239,'[1]NRCAN 2016'!$M$40:$V$41,2,FALSE),FALSE),0))</f>
        <v>1.5291799354972217E-2</v>
      </c>
      <c r="R239">
        <f>IF($F239="New","",_xlfn.IFNA(VLOOKUP($G239&amp;$H239&amp;$I239&amp;$J239&amp;$K239,'[1]NRCAN 2016'!$J$42:$V$72,HLOOKUP($E239,'[1]NRCAN 2016'!$M$40:$V$41,2,FALSE),FALSE),0))</f>
        <v>1.5291799354972217E-2</v>
      </c>
    </row>
    <row r="240" spans="1:18" x14ac:dyDescent="0.25">
      <c r="A240" t="str">
        <f t="shared" si="6"/>
        <v>COMBDGHLCOldWH______STDNGA</v>
      </c>
      <c r="B240" t="str">
        <f t="shared" si="7"/>
        <v>COMBDGHLCOldWH</v>
      </c>
      <c r="C240" t="s">
        <v>2615</v>
      </c>
      <c r="D240" t="s">
        <v>2608</v>
      </c>
      <c r="E240" t="s">
        <v>2647</v>
      </c>
      <c r="F240" t="s">
        <v>2617</v>
      </c>
      <c r="G240" t="s">
        <v>2641</v>
      </c>
      <c r="H240" t="s">
        <v>2619</v>
      </c>
      <c r="I240" t="s">
        <v>2619</v>
      </c>
      <c r="J240" t="s">
        <v>2620</v>
      </c>
      <c r="K240" t="s">
        <v>2623</v>
      </c>
      <c r="L240">
        <f>IF($F240="New","",_xlfn.IFNA(VLOOKUP($G240&amp;$H240&amp;$I240&amp;$J240&amp;$K240,'[1]NRCAN 2016'!$J$42:$V$72,HLOOKUP($E240,'[1]NRCAN 2016'!$M$40:$V$41,2,FALSE),FALSE),0))</f>
        <v>0.83592914109478567</v>
      </c>
      <c r="M240">
        <f>IF($F240="New","",_xlfn.IFNA(VLOOKUP($G240&amp;$H240&amp;$I240&amp;$J240&amp;$K240,'[1]NRCAN 2016'!$J$42:$V$72,HLOOKUP($E240,'[1]NRCAN 2016'!$M$40:$V$41,2,FALSE),FALSE),0))</f>
        <v>0.83592914109478567</v>
      </c>
      <c r="N240">
        <f>IF($F240="New","",_xlfn.IFNA(VLOOKUP($G240&amp;$H240&amp;$I240&amp;$J240&amp;$K240,'[1]NRCAN 2016'!$J$42:$V$72,HLOOKUP($E240,'[1]NRCAN 2016'!$M$40:$V$41,2,FALSE),FALSE),0))</f>
        <v>0.83592914109478567</v>
      </c>
      <c r="O240">
        <f>IF($F240="New","",_xlfn.IFNA(VLOOKUP($G240&amp;$H240&amp;$I240&amp;$J240&amp;$K240,'[1]NRCAN 2016'!$J$42:$V$72,HLOOKUP($E240,'[1]NRCAN 2016'!$M$40:$V$41,2,FALSE),FALSE),0))</f>
        <v>0.83592914109478567</v>
      </c>
      <c r="P240">
        <f>IF($F240="New","",_xlfn.IFNA(VLOOKUP($G240&amp;$H240&amp;$I240&amp;$J240&amp;$K240,'[1]NRCAN 2016'!$J$42:$V$72,HLOOKUP($E240,'[1]NRCAN 2016'!$M$40:$V$41,2,FALSE),FALSE),0))</f>
        <v>0.83592914109478567</v>
      </c>
      <c r="Q240">
        <f>IF($F240="New","",_xlfn.IFNA(VLOOKUP($G240&amp;$H240&amp;$I240&amp;$J240&amp;$K240,'[1]NRCAN 2016'!$J$42:$V$72,HLOOKUP($E240,'[1]NRCAN 2016'!$M$40:$V$41,2,FALSE),FALSE),0))</f>
        <v>0.83592914109478567</v>
      </c>
      <c r="R240">
        <f>IF($F240="New","",_xlfn.IFNA(VLOOKUP($G240&amp;$H240&amp;$I240&amp;$J240&amp;$K240,'[1]NRCAN 2016'!$J$42:$V$72,HLOOKUP($E240,'[1]NRCAN 2016'!$M$40:$V$41,2,FALSE),FALSE),0))</f>
        <v>0.83592914109478567</v>
      </c>
    </row>
    <row r="241" spans="1:18" x14ac:dyDescent="0.25">
      <c r="A241" t="str">
        <f t="shared" si="6"/>
        <v>COMBDGHLCOldWH______STDPRO</v>
      </c>
      <c r="B241" t="str">
        <f t="shared" si="7"/>
        <v>COMBDGHLCOldWH</v>
      </c>
      <c r="C241" t="s">
        <v>2615</v>
      </c>
      <c r="D241" t="s">
        <v>2608</v>
      </c>
      <c r="E241" t="s">
        <v>2647</v>
      </c>
      <c r="F241" t="s">
        <v>2617</v>
      </c>
      <c r="G241" t="s">
        <v>2641</v>
      </c>
      <c r="H241" t="s">
        <v>2619</v>
      </c>
      <c r="I241" t="s">
        <v>2619</v>
      </c>
      <c r="J241" t="s">
        <v>2620</v>
      </c>
      <c r="K241" t="s">
        <v>2624</v>
      </c>
      <c r="L241">
        <f>IF($F241="New","",_xlfn.IFNA(VLOOKUP($G241&amp;$H241&amp;$I241&amp;$J241&amp;$K241,'[1]NRCAN 2016'!$J$42:$V$72,HLOOKUP($E241,'[1]NRCAN 2016'!$M$40:$V$41,2,FALSE),FALSE),0))</f>
        <v>1.0899623634350344E-2</v>
      </c>
      <c r="M241">
        <f>IF($F241="New","",_xlfn.IFNA(VLOOKUP($G241&amp;$H241&amp;$I241&amp;$J241&amp;$K241,'[1]NRCAN 2016'!$J$42:$V$72,HLOOKUP($E241,'[1]NRCAN 2016'!$M$40:$V$41,2,FALSE),FALSE),0))</f>
        <v>1.0899623634350344E-2</v>
      </c>
      <c r="N241">
        <f>IF($F241="New","",_xlfn.IFNA(VLOOKUP($G241&amp;$H241&amp;$I241&amp;$J241&amp;$K241,'[1]NRCAN 2016'!$J$42:$V$72,HLOOKUP($E241,'[1]NRCAN 2016'!$M$40:$V$41,2,FALSE),FALSE),0))</f>
        <v>1.0899623634350344E-2</v>
      </c>
      <c r="O241">
        <f>IF($F241="New","",_xlfn.IFNA(VLOOKUP($G241&amp;$H241&amp;$I241&amp;$J241&amp;$K241,'[1]NRCAN 2016'!$J$42:$V$72,HLOOKUP($E241,'[1]NRCAN 2016'!$M$40:$V$41,2,FALSE),FALSE),0))</f>
        <v>1.0899623634350344E-2</v>
      </c>
      <c r="P241">
        <f>IF($F241="New","",_xlfn.IFNA(VLOOKUP($G241&amp;$H241&amp;$I241&amp;$J241&amp;$K241,'[1]NRCAN 2016'!$J$42:$V$72,HLOOKUP($E241,'[1]NRCAN 2016'!$M$40:$V$41,2,FALSE),FALSE),0))</f>
        <v>1.0899623634350344E-2</v>
      </c>
      <c r="Q241">
        <f>IF($F241="New","",_xlfn.IFNA(VLOOKUP($G241&amp;$H241&amp;$I241&amp;$J241&amp;$K241,'[1]NRCAN 2016'!$J$42:$V$72,HLOOKUP($E241,'[1]NRCAN 2016'!$M$40:$V$41,2,FALSE),FALSE),0))</f>
        <v>1.0899623634350344E-2</v>
      </c>
      <c r="R241">
        <f>IF($F241="New","",_xlfn.IFNA(VLOOKUP($G241&amp;$H241&amp;$I241&amp;$J241&amp;$K241,'[1]NRCAN 2016'!$J$42:$V$72,HLOOKUP($E241,'[1]NRCAN 2016'!$M$40:$V$41,2,FALSE),FALSE),0))</f>
        <v>1.0899623634350344E-2</v>
      </c>
    </row>
    <row r="242" spans="1:18" x14ac:dyDescent="0.25">
      <c r="A242" t="str">
        <f t="shared" si="6"/>
        <v>COMBDGICINewAE______STDELC</v>
      </c>
      <c r="B242" t="str">
        <f t="shared" si="7"/>
        <v>COMBDGICINewAE</v>
      </c>
      <c r="C242" t="s">
        <v>2615</v>
      </c>
      <c r="D242" t="s">
        <v>2608</v>
      </c>
      <c r="E242" t="s">
        <v>2648</v>
      </c>
      <c r="F242" t="s">
        <v>2643</v>
      </c>
      <c r="G242" t="s">
        <v>2622</v>
      </c>
      <c r="H242" t="s">
        <v>2619</v>
      </c>
      <c r="I242" t="s">
        <v>2619</v>
      </c>
      <c r="J242" t="s">
        <v>2620</v>
      </c>
      <c r="K242" t="s">
        <v>2621</v>
      </c>
      <c r="L242" t="str">
        <f>IF($F242="New","",_xlfn.IFNA(VLOOKUP($G242&amp;$H242&amp;$I242&amp;$J242&amp;$K242,'[1]NRCAN 2016'!$J$42:$V$72,HLOOKUP($E242,'[1]NRCAN 2016'!$M$40:$V$41,2,FALSE),FALSE),0))</f>
        <v/>
      </c>
      <c r="M242" t="str">
        <f>IF($F242="New","",_xlfn.IFNA(VLOOKUP($G242&amp;$H242&amp;$I242&amp;$J242&amp;$K242,'[1]NRCAN 2016'!$J$42:$V$72,HLOOKUP($E242,'[1]NRCAN 2016'!$M$40:$V$41,2,FALSE),FALSE),0))</f>
        <v/>
      </c>
      <c r="N242" t="str">
        <f>IF($F242="New","",_xlfn.IFNA(VLOOKUP($G242&amp;$H242&amp;$I242&amp;$J242&amp;$K242,'[1]NRCAN 2016'!$J$42:$V$72,HLOOKUP($E242,'[1]NRCAN 2016'!$M$40:$V$41,2,FALSE),FALSE),0))</f>
        <v/>
      </c>
      <c r="O242" t="str">
        <f>IF($F242="New","",_xlfn.IFNA(VLOOKUP($G242&amp;$H242&amp;$I242&amp;$J242&amp;$K242,'[1]NRCAN 2016'!$J$42:$V$72,HLOOKUP($E242,'[1]NRCAN 2016'!$M$40:$V$41,2,FALSE),FALSE),0))</f>
        <v/>
      </c>
      <c r="P242" t="str">
        <f>IF($F242="New","",_xlfn.IFNA(VLOOKUP($G242&amp;$H242&amp;$I242&amp;$J242&amp;$K242,'[1]NRCAN 2016'!$J$42:$V$72,HLOOKUP($E242,'[1]NRCAN 2016'!$M$40:$V$41,2,FALSE),FALSE),0))</f>
        <v/>
      </c>
      <c r="Q242" t="str">
        <f>IF($F242="New","",_xlfn.IFNA(VLOOKUP($G242&amp;$H242&amp;$I242&amp;$J242&amp;$K242,'[1]NRCAN 2016'!$J$42:$V$72,HLOOKUP($E242,'[1]NRCAN 2016'!$M$40:$V$41,2,FALSE),FALSE),0))</f>
        <v/>
      </c>
      <c r="R242" t="str">
        <f>IF($F242="New","",_xlfn.IFNA(VLOOKUP($G242&amp;$H242&amp;$I242&amp;$J242&amp;$K242,'[1]NRCAN 2016'!$J$42:$V$72,HLOOKUP($E242,'[1]NRCAN 2016'!$M$40:$V$41,2,FALSE),FALSE),0))</f>
        <v/>
      </c>
    </row>
    <row r="243" spans="1:18" x14ac:dyDescent="0.25">
      <c r="A243" t="str">
        <f t="shared" si="6"/>
        <v>COMBDGICINewAE______STDNGA</v>
      </c>
      <c r="B243" t="str">
        <f t="shared" si="7"/>
        <v>COMBDGICINewAE</v>
      </c>
      <c r="C243" t="s">
        <v>2615</v>
      </c>
      <c r="D243" t="s">
        <v>2608</v>
      </c>
      <c r="E243" t="s">
        <v>2648</v>
      </c>
      <c r="F243" t="s">
        <v>2643</v>
      </c>
      <c r="G243" t="s">
        <v>2622</v>
      </c>
      <c r="H243" t="s">
        <v>2619</v>
      </c>
      <c r="I243" t="s">
        <v>2619</v>
      </c>
      <c r="J243" t="s">
        <v>2620</v>
      </c>
      <c r="K243" t="s">
        <v>2623</v>
      </c>
      <c r="L243" t="str">
        <f>IF($F243="New","",_xlfn.IFNA(VLOOKUP($G243&amp;$H243&amp;$I243&amp;$J243&amp;$K243,'[1]NRCAN 2016'!$J$42:$V$72,HLOOKUP($E243,'[1]NRCAN 2016'!$M$40:$V$41,2,FALSE),FALSE),0))</f>
        <v/>
      </c>
      <c r="M243" t="str">
        <f>IF($F243="New","",_xlfn.IFNA(VLOOKUP($G243&amp;$H243&amp;$I243&amp;$J243&amp;$K243,'[1]NRCAN 2016'!$J$42:$V$72,HLOOKUP($E243,'[1]NRCAN 2016'!$M$40:$V$41,2,FALSE),FALSE),0))</f>
        <v/>
      </c>
      <c r="N243" t="str">
        <f>IF($F243="New","",_xlfn.IFNA(VLOOKUP($G243&amp;$H243&amp;$I243&amp;$J243&amp;$K243,'[1]NRCAN 2016'!$J$42:$V$72,HLOOKUP($E243,'[1]NRCAN 2016'!$M$40:$V$41,2,FALSE),FALSE),0))</f>
        <v/>
      </c>
      <c r="O243" t="str">
        <f>IF($F243="New","",_xlfn.IFNA(VLOOKUP($G243&amp;$H243&amp;$I243&amp;$J243&amp;$K243,'[1]NRCAN 2016'!$J$42:$V$72,HLOOKUP($E243,'[1]NRCAN 2016'!$M$40:$V$41,2,FALSE),FALSE),0))</f>
        <v/>
      </c>
      <c r="P243" t="str">
        <f>IF($F243="New","",_xlfn.IFNA(VLOOKUP($G243&amp;$H243&amp;$I243&amp;$J243&amp;$K243,'[1]NRCAN 2016'!$J$42:$V$72,HLOOKUP($E243,'[1]NRCAN 2016'!$M$40:$V$41,2,FALSE),FALSE),0))</f>
        <v/>
      </c>
      <c r="Q243" t="str">
        <f>IF($F243="New","",_xlfn.IFNA(VLOOKUP($G243&amp;$H243&amp;$I243&amp;$J243&amp;$K243,'[1]NRCAN 2016'!$J$42:$V$72,HLOOKUP($E243,'[1]NRCAN 2016'!$M$40:$V$41,2,FALSE),FALSE),0))</f>
        <v/>
      </c>
      <c r="R243" t="str">
        <f>IF($F243="New","",_xlfn.IFNA(VLOOKUP($G243&amp;$H243&amp;$I243&amp;$J243&amp;$K243,'[1]NRCAN 2016'!$J$42:$V$72,HLOOKUP($E243,'[1]NRCAN 2016'!$M$40:$V$41,2,FALSE),FALSE),0))</f>
        <v/>
      </c>
    </row>
    <row r="244" spans="1:18" x14ac:dyDescent="0.25">
      <c r="A244" t="str">
        <f t="shared" si="6"/>
        <v>COMBDGICINewAE______STDPRO</v>
      </c>
      <c r="B244" t="str">
        <f t="shared" si="7"/>
        <v>COMBDGICINewAE</v>
      </c>
      <c r="C244" t="s">
        <v>2615</v>
      </c>
      <c r="D244" t="s">
        <v>2608</v>
      </c>
      <c r="E244" t="s">
        <v>2648</v>
      </c>
      <c r="F244" t="s">
        <v>2643</v>
      </c>
      <c r="G244" t="s">
        <v>2622</v>
      </c>
      <c r="H244" t="s">
        <v>2619</v>
      </c>
      <c r="I244" t="s">
        <v>2619</v>
      </c>
      <c r="J244" t="s">
        <v>2620</v>
      </c>
      <c r="K244" t="s">
        <v>2624</v>
      </c>
      <c r="L244" t="str">
        <f>IF($F244="New","",_xlfn.IFNA(VLOOKUP($G244&amp;$H244&amp;$I244&amp;$J244&amp;$K244,'[1]NRCAN 2016'!$J$42:$V$72,HLOOKUP($E244,'[1]NRCAN 2016'!$M$40:$V$41,2,FALSE),FALSE),0))</f>
        <v/>
      </c>
      <c r="M244" t="str">
        <f>IF($F244="New","",_xlfn.IFNA(VLOOKUP($G244&amp;$H244&amp;$I244&amp;$J244&amp;$K244,'[1]NRCAN 2016'!$J$42:$V$72,HLOOKUP($E244,'[1]NRCAN 2016'!$M$40:$V$41,2,FALSE),FALSE),0))</f>
        <v/>
      </c>
      <c r="N244" t="str">
        <f>IF($F244="New","",_xlfn.IFNA(VLOOKUP($G244&amp;$H244&amp;$I244&amp;$J244&amp;$K244,'[1]NRCAN 2016'!$J$42:$V$72,HLOOKUP($E244,'[1]NRCAN 2016'!$M$40:$V$41,2,FALSE),FALSE),0))</f>
        <v/>
      </c>
      <c r="O244" t="str">
        <f>IF($F244="New","",_xlfn.IFNA(VLOOKUP($G244&amp;$H244&amp;$I244&amp;$J244&amp;$K244,'[1]NRCAN 2016'!$J$42:$V$72,HLOOKUP($E244,'[1]NRCAN 2016'!$M$40:$V$41,2,FALSE),FALSE),0))</f>
        <v/>
      </c>
      <c r="P244" t="str">
        <f>IF($F244="New","",_xlfn.IFNA(VLOOKUP($G244&amp;$H244&amp;$I244&amp;$J244&amp;$K244,'[1]NRCAN 2016'!$J$42:$V$72,HLOOKUP($E244,'[1]NRCAN 2016'!$M$40:$V$41,2,FALSE),FALSE),0))</f>
        <v/>
      </c>
      <c r="Q244" t="str">
        <f>IF($F244="New","",_xlfn.IFNA(VLOOKUP($G244&amp;$H244&amp;$I244&amp;$J244&amp;$K244,'[1]NRCAN 2016'!$J$42:$V$72,HLOOKUP($E244,'[1]NRCAN 2016'!$M$40:$V$41,2,FALSE),FALSE),0))</f>
        <v/>
      </c>
      <c r="R244" t="str">
        <f>IF($F244="New","",_xlfn.IFNA(VLOOKUP($G244&amp;$H244&amp;$I244&amp;$J244&amp;$K244,'[1]NRCAN 2016'!$J$42:$V$72,HLOOKUP($E244,'[1]NRCAN 2016'!$M$40:$V$41,2,FALSE),FALSE),0))</f>
        <v/>
      </c>
    </row>
    <row r="245" spans="1:18" x14ac:dyDescent="0.25">
      <c r="A245" t="str">
        <f t="shared" si="6"/>
        <v>COMBDGICINewAM______STDELC</v>
      </c>
      <c r="B245" t="str">
        <f t="shared" si="7"/>
        <v>COMBDGICINewAM</v>
      </c>
      <c r="C245" t="s">
        <v>2615</v>
      </c>
      <c r="D245" t="s">
        <v>2608</v>
      </c>
      <c r="E245" t="s">
        <v>2648</v>
      </c>
      <c r="F245" t="s">
        <v>2643</v>
      </c>
      <c r="G245" t="s">
        <v>2618</v>
      </c>
      <c r="H245" t="s">
        <v>2619</v>
      </c>
      <c r="I245" t="s">
        <v>2619</v>
      </c>
      <c r="J245" t="s">
        <v>2620</v>
      </c>
      <c r="K245" t="s">
        <v>2621</v>
      </c>
      <c r="L245" t="str">
        <f>IF($F245="New","",_xlfn.IFNA(VLOOKUP($G245&amp;$H245&amp;$I245&amp;$J245&amp;$K245,'[1]NRCAN 2016'!$J$42:$V$72,HLOOKUP($E245,'[1]NRCAN 2016'!$M$40:$V$41,2,FALSE),FALSE),0))</f>
        <v/>
      </c>
      <c r="M245" t="str">
        <f>IF($F245="New","",_xlfn.IFNA(VLOOKUP($G245&amp;$H245&amp;$I245&amp;$J245&amp;$K245,'[1]NRCAN 2016'!$J$42:$V$72,HLOOKUP($E245,'[1]NRCAN 2016'!$M$40:$V$41,2,FALSE),FALSE),0))</f>
        <v/>
      </c>
      <c r="N245" t="str">
        <f>IF($F245="New","",_xlfn.IFNA(VLOOKUP($G245&amp;$H245&amp;$I245&amp;$J245&amp;$K245,'[1]NRCAN 2016'!$J$42:$V$72,HLOOKUP($E245,'[1]NRCAN 2016'!$M$40:$V$41,2,FALSE),FALSE),0))</f>
        <v/>
      </c>
      <c r="O245" t="str">
        <f>IF($F245="New","",_xlfn.IFNA(VLOOKUP($G245&amp;$H245&amp;$I245&amp;$J245&amp;$K245,'[1]NRCAN 2016'!$J$42:$V$72,HLOOKUP($E245,'[1]NRCAN 2016'!$M$40:$V$41,2,FALSE),FALSE),0))</f>
        <v/>
      </c>
      <c r="P245" t="str">
        <f>IF($F245="New","",_xlfn.IFNA(VLOOKUP($G245&amp;$H245&amp;$I245&amp;$J245&amp;$K245,'[1]NRCAN 2016'!$J$42:$V$72,HLOOKUP($E245,'[1]NRCAN 2016'!$M$40:$V$41,2,FALSE),FALSE),0))</f>
        <v/>
      </c>
      <c r="Q245" t="str">
        <f>IF($F245="New","",_xlfn.IFNA(VLOOKUP($G245&amp;$H245&amp;$I245&amp;$J245&amp;$K245,'[1]NRCAN 2016'!$J$42:$V$72,HLOOKUP($E245,'[1]NRCAN 2016'!$M$40:$V$41,2,FALSE),FALSE),0))</f>
        <v/>
      </c>
      <c r="R245" t="str">
        <f>IF($F245="New","",_xlfn.IFNA(VLOOKUP($G245&amp;$H245&amp;$I245&amp;$J245&amp;$K245,'[1]NRCAN 2016'!$J$42:$V$72,HLOOKUP($E245,'[1]NRCAN 2016'!$M$40:$V$41,2,FALSE),FALSE),0))</f>
        <v/>
      </c>
    </row>
    <row r="246" spans="1:18" x14ac:dyDescent="0.25">
      <c r="A246" t="str">
        <f t="shared" si="6"/>
        <v>COMBDGICINewLIFLC___STDELC</v>
      </c>
      <c r="B246" t="str">
        <f t="shared" si="7"/>
        <v>COMBDGICINewLI</v>
      </c>
      <c r="C246" t="s">
        <v>2615</v>
      </c>
      <c r="D246" t="s">
        <v>2608</v>
      </c>
      <c r="E246" t="s">
        <v>2648</v>
      </c>
      <c r="F246" t="s">
        <v>2643</v>
      </c>
      <c r="G246" t="s">
        <v>2625</v>
      </c>
      <c r="H246" t="s">
        <v>2626</v>
      </c>
      <c r="I246" t="s">
        <v>2619</v>
      </c>
      <c r="J246" t="s">
        <v>2620</v>
      </c>
      <c r="K246" t="s">
        <v>2621</v>
      </c>
      <c r="L246" t="str">
        <f>IF($F246="New","",_xlfn.IFNA(VLOOKUP($G246&amp;$H246&amp;$I246&amp;$J246&amp;$K246,'[1]NRCAN 2016'!$J$42:$V$72,HLOOKUP($E246,'[1]NRCAN 2016'!$M$40:$V$41,2,FALSE),FALSE),0))</f>
        <v/>
      </c>
      <c r="M246" t="str">
        <f>IF($F246="New","",_xlfn.IFNA(VLOOKUP($G246&amp;$H246&amp;$I246&amp;$J246&amp;$K246,'[1]NRCAN 2016'!$J$42:$V$72,HLOOKUP($E246,'[1]NRCAN 2016'!$M$40:$V$41,2,FALSE),FALSE),0))</f>
        <v/>
      </c>
      <c r="N246" t="str">
        <f>IF($F246="New","",_xlfn.IFNA(VLOOKUP($G246&amp;$H246&amp;$I246&amp;$J246&amp;$K246,'[1]NRCAN 2016'!$J$42:$V$72,HLOOKUP($E246,'[1]NRCAN 2016'!$M$40:$V$41,2,FALSE),FALSE),0))</f>
        <v/>
      </c>
      <c r="O246" t="str">
        <f>IF($F246="New","",_xlfn.IFNA(VLOOKUP($G246&amp;$H246&amp;$I246&amp;$J246&amp;$K246,'[1]NRCAN 2016'!$J$42:$V$72,HLOOKUP($E246,'[1]NRCAN 2016'!$M$40:$V$41,2,FALSE),FALSE),0))</f>
        <v/>
      </c>
      <c r="P246" t="str">
        <f>IF($F246="New","",_xlfn.IFNA(VLOOKUP($G246&amp;$H246&amp;$I246&amp;$J246&amp;$K246,'[1]NRCAN 2016'!$J$42:$V$72,HLOOKUP($E246,'[1]NRCAN 2016'!$M$40:$V$41,2,FALSE),FALSE),0))</f>
        <v/>
      </c>
      <c r="Q246" t="str">
        <f>IF($F246="New","",_xlfn.IFNA(VLOOKUP($G246&amp;$H246&amp;$I246&amp;$J246&amp;$K246,'[1]NRCAN 2016'!$J$42:$V$72,HLOOKUP($E246,'[1]NRCAN 2016'!$M$40:$V$41,2,FALSE),FALSE),0))</f>
        <v/>
      </c>
      <c r="R246" t="str">
        <f>IF($F246="New","",_xlfn.IFNA(VLOOKUP($G246&amp;$H246&amp;$I246&amp;$J246&amp;$K246,'[1]NRCAN 2016'!$J$42:$V$72,HLOOKUP($E246,'[1]NRCAN 2016'!$M$40:$V$41,2,FALSE),FALSE),0))</f>
        <v/>
      </c>
    </row>
    <row r="247" spans="1:18" x14ac:dyDescent="0.25">
      <c r="A247" t="str">
        <f t="shared" si="6"/>
        <v>COMBDGICINewLIFLU___STDELC</v>
      </c>
      <c r="B247" t="str">
        <f t="shared" si="7"/>
        <v>COMBDGICINewLI</v>
      </c>
      <c r="C247" t="s">
        <v>2615</v>
      </c>
      <c r="D247" t="s">
        <v>2608</v>
      </c>
      <c r="E247" t="s">
        <v>2648</v>
      </c>
      <c r="F247" t="s">
        <v>2643</v>
      </c>
      <c r="G247" t="s">
        <v>2625</v>
      </c>
      <c r="H247" t="s">
        <v>2627</v>
      </c>
      <c r="I247" t="s">
        <v>2619</v>
      </c>
      <c r="J247" t="s">
        <v>2620</v>
      </c>
      <c r="K247" t="s">
        <v>2621</v>
      </c>
      <c r="L247" t="str">
        <f>IF($F247="New","",_xlfn.IFNA(VLOOKUP($G247&amp;$H247&amp;$I247&amp;$J247&amp;$K247,'[1]NRCAN 2016'!$J$42:$V$72,HLOOKUP($E247,'[1]NRCAN 2016'!$M$40:$V$41,2,FALSE),FALSE),0))</f>
        <v/>
      </c>
      <c r="M247" t="str">
        <f>IF($F247="New","",_xlfn.IFNA(VLOOKUP($G247&amp;$H247&amp;$I247&amp;$J247&amp;$K247,'[1]NRCAN 2016'!$J$42:$V$72,HLOOKUP($E247,'[1]NRCAN 2016'!$M$40:$V$41,2,FALSE),FALSE),0))</f>
        <v/>
      </c>
      <c r="N247" t="str">
        <f>IF($F247="New","",_xlfn.IFNA(VLOOKUP($G247&amp;$H247&amp;$I247&amp;$J247&amp;$K247,'[1]NRCAN 2016'!$J$42:$V$72,HLOOKUP($E247,'[1]NRCAN 2016'!$M$40:$V$41,2,FALSE),FALSE),0))</f>
        <v/>
      </c>
      <c r="O247" t="str">
        <f>IF($F247="New","",_xlfn.IFNA(VLOOKUP($G247&amp;$H247&amp;$I247&amp;$J247&amp;$K247,'[1]NRCAN 2016'!$J$42:$V$72,HLOOKUP($E247,'[1]NRCAN 2016'!$M$40:$V$41,2,FALSE),FALSE),0))</f>
        <v/>
      </c>
      <c r="P247" t="str">
        <f>IF($F247="New","",_xlfn.IFNA(VLOOKUP($G247&amp;$H247&amp;$I247&amp;$J247&amp;$K247,'[1]NRCAN 2016'!$J$42:$V$72,HLOOKUP($E247,'[1]NRCAN 2016'!$M$40:$V$41,2,FALSE),FALSE),0))</f>
        <v/>
      </c>
      <c r="Q247" t="str">
        <f>IF($F247="New","",_xlfn.IFNA(VLOOKUP($G247&amp;$H247&amp;$I247&amp;$J247&amp;$K247,'[1]NRCAN 2016'!$J$42:$V$72,HLOOKUP($E247,'[1]NRCAN 2016'!$M$40:$V$41,2,FALSE),FALSE),0))</f>
        <v/>
      </c>
      <c r="R247" t="str">
        <f>IF($F247="New","",_xlfn.IFNA(VLOOKUP($G247&amp;$H247&amp;$I247&amp;$J247&amp;$K247,'[1]NRCAN 2016'!$J$42:$V$72,HLOOKUP($E247,'[1]NRCAN 2016'!$M$40:$V$41,2,FALSE),FALSE),0))</f>
        <v/>
      </c>
    </row>
    <row r="248" spans="1:18" x14ac:dyDescent="0.25">
      <c r="A248" t="str">
        <f t="shared" si="6"/>
        <v>COMBDGICINewLIHAL___STDELC</v>
      </c>
      <c r="B248" t="str">
        <f t="shared" si="7"/>
        <v>COMBDGICINewLI</v>
      </c>
      <c r="C248" t="s">
        <v>2615</v>
      </c>
      <c r="D248" t="s">
        <v>2608</v>
      </c>
      <c r="E248" t="s">
        <v>2648</v>
      </c>
      <c r="F248" t="s">
        <v>2643</v>
      </c>
      <c r="G248" t="s">
        <v>2625</v>
      </c>
      <c r="H248" t="s">
        <v>2628</v>
      </c>
      <c r="I248" t="s">
        <v>2619</v>
      </c>
      <c r="J248" t="s">
        <v>2620</v>
      </c>
      <c r="K248" t="s">
        <v>2621</v>
      </c>
      <c r="L248" t="str">
        <f>IF($F248="New","",_xlfn.IFNA(VLOOKUP($G248&amp;$H248&amp;$I248&amp;$J248&amp;$K248,'[1]NRCAN 2016'!$J$42:$V$72,HLOOKUP($E248,'[1]NRCAN 2016'!$M$40:$V$41,2,FALSE),FALSE),0))</f>
        <v/>
      </c>
      <c r="M248" t="str">
        <f>IF($F248="New","",_xlfn.IFNA(VLOOKUP($G248&amp;$H248&amp;$I248&amp;$J248&amp;$K248,'[1]NRCAN 2016'!$J$42:$V$72,HLOOKUP($E248,'[1]NRCAN 2016'!$M$40:$V$41,2,FALSE),FALSE),0))</f>
        <v/>
      </c>
      <c r="N248" t="str">
        <f>IF($F248="New","",_xlfn.IFNA(VLOOKUP($G248&amp;$H248&amp;$I248&amp;$J248&amp;$K248,'[1]NRCAN 2016'!$J$42:$V$72,HLOOKUP($E248,'[1]NRCAN 2016'!$M$40:$V$41,2,FALSE),FALSE),0))</f>
        <v/>
      </c>
      <c r="O248" t="str">
        <f>IF($F248="New","",_xlfn.IFNA(VLOOKUP($G248&amp;$H248&amp;$I248&amp;$J248&amp;$K248,'[1]NRCAN 2016'!$J$42:$V$72,HLOOKUP($E248,'[1]NRCAN 2016'!$M$40:$V$41,2,FALSE),FALSE),0))</f>
        <v/>
      </c>
      <c r="P248" t="str">
        <f>IF($F248="New","",_xlfn.IFNA(VLOOKUP($G248&amp;$H248&amp;$I248&amp;$J248&amp;$K248,'[1]NRCAN 2016'!$J$42:$V$72,HLOOKUP($E248,'[1]NRCAN 2016'!$M$40:$V$41,2,FALSE),FALSE),0))</f>
        <v/>
      </c>
      <c r="Q248" t="str">
        <f>IF($F248="New","",_xlfn.IFNA(VLOOKUP($G248&amp;$H248&amp;$I248&amp;$J248&amp;$K248,'[1]NRCAN 2016'!$J$42:$V$72,HLOOKUP($E248,'[1]NRCAN 2016'!$M$40:$V$41,2,FALSE),FALSE),0))</f>
        <v/>
      </c>
      <c r="R248" t="str">
        <f>IF($F248="New","",_xlfn.IFNA(VLOOKUP($G248&amp;$H248&amp;$I248&amp;$J248&amp;$K248,'[1]NRCAN 2016'!$J$42:$V$72,HLOOKUP($E248,'[1]NRCAN 2016'!$M$40:$V$41,2,FALSE),FALSE),0))</f>
        <v/>
      </c>
    </row>
    <row r="249" spans="1:18" x14ac:dyDescent="0.25">
      <c r="A249" t="str">
        <f t="shared" si="6"/>
        <v>COMBDGICINewLIINC___STDELC</v>
      </c>
      <c r="B249" t="str">
        <f t="shared" si="7"/>
        <v>COMBDGICINewLI</v>
      </c>
      <c r="C249" t="s">
        <v>2615</v>
      </c>
      <c r="D249" t="s">
        <v>2608</v>
      </c>
      <c r="E249" t="s">
        <v>2648</v>
      </c>
      <c r="F249" t="s">
        <v>2643</v>
      </c>
      <c r="G249" t="s">
        <v>2625</v>
      </c>
      <c r="H249" t="s">
        <v>2629</v>
      </c>
      <c r="I249" t="s">
        <v>2619</v>
      </c>
      <c r="J249" t="s">
        <v>2620</v>
      </c>
      <c r="K249" t="s">
        <v>2621</v>
      </c>
      <c r="L249" t="str">
        <f>IF($F249="New","",_xlfn.IFNA(VLOOKUP($G249&amp;$H249&amp;$I249&amp;$J249&amp;$K249,'[1]NRCAN 2016'!$J$42:$V$72,HLOOKUP($E249,'[1]NRCAN 2016'!$M$40:$V$41,2,FALSE),FALSE),0))</f>
        <v/>
      </c>
      <c r="M249" t="str">
        <f>IF($F249="New","",_xlfn.IFNA(VLOOKUP($G249&amp;$H249&amp;$I249&amp;$J249&amp;$K249,'[1]NRCAN 2016'!$J$42:$V$72,HLOOKUP($E249,'[1]NRCAN 2016'!$M$40:$V$41,2,FALSE),FALSE),0))</f>
        <v/>
      </c>
      <c r="N249" t="str">
        <f>IF($F249="New","",_xlfn.IFNA(VLOOKUP($G249&amp;$H249&amp;$I249&amp;$J249&amp;$K249,'[1]NRCAN 2016'!$J$42:$V$72,HLOOKUP($E249,'[1]NRCAN 2016'!$M$40:$V$41,2,FALSE),FALSE),0))</f>
        <v/>
      </c>
      <c r="O249" t="str">
        <f>IF($F249="New","",_xlfn.IFNA(VLOOKUP($G249&amp;$H249&amp;$I249&amp;$J249&amp;$K249,'[1]NRCAN 2016'!$J$42:$V$72,HLOOKUP($E249,'[1]NRCAN 2016'!$M$40:$V$41,2,FALSE),FALSE),0))</f>
        <v/>
      </c>
      <c r="P249" t="str">
        <f>IF($F249="New","",_xlfn.IFNA(VLOOKUP($G249&amp;$H249&amp;$I249&amp;$J249&amp;$K249,'[1]NRCAN 2016'!$J$42:$V$72,HLOOKUP($E249,'[1]NRCAN 2016'!$M$40:$V$41,2,FALSE),FALSE),0))</f>
        <v/>
      </c>
      <c r="Q249" t="str">
        <f>IF($F249="New","",_xlfn.IFNA(VLOOKUP($G249&amp;$H249&amp;$I249&amp;$J249&amp;$K249,'[1]NRCAN 2016'!$J$42:$V$72,HLOOKUP($E249,'[1]NRCAN 2016'!$M$40:$V$41,2,FALSE),FALSE),0))</f>
        <v/>
      </c>
      <c r="R249" t="str">
        <f>IF($F249="New","",_xlfn.IFNA(VLOOKUP($G249&amp;$H249&amp;$I249&amp;$J249&amp;$K249,'[1]NRCAN 2016'!$J$42:$V$72,HLOOKUP($E249,'[1]NRCAN 2016'!$M$40:$V$41,2,FALSE),FALSE),0))</f>
        <v/>
      </c>
    </row>
    <row r="250" spans="1:18" x14ac:dyDescent="0.25">
      <c r="A250" t="str">
        <f t="shared" si="6"/>
        <v>COMBDGICINewLILED___STDELC</v>
      </c>
      <c r="B250" t="str">
        <f t="shared" si="7"/>
        <v>COMBDGICINewLI</v>
      </c>
      <c r="C250" t="s">
        <v>2615</v>
      </c>
      <c r="D250" t="s">
        <v>2608</v>
      </c>
      <c r="E250" t="s">
        <v>2648</v>
      </c>
      <c r="F250" t="s">
        <v>2643</v>
      </c>
      <c r="G250" t="s">
        <v>2625</v>
      </c>
      <c r="H250" t="s">
        <v>2630</v>
      </c>
      <c r="I250" t="s">
        <v>2619</v>
      </c>
      <c r="J250" t="s">
        <v>2620</v>
      </c>
      <c r="K250" t="s">
        <v>2621</v>
      </c>
      <c r="L250" t="str">
        <f>IF($F250="New","",_xlfn.IFNA(VLOOKUP($G250&amp;$H250&amp;$I250&amp;$J250&amp;$K250,'[1]NRCAN 2016'!$J$42:$V$72,HLOOKUP($E250,'[1]NRCAN 2016'!$M$40:$V$41,2,FALSE),FALSE),0))</f>
        <v/>
      </c>
      <c r="M250" t="str">
        <f>IF($F250="New","",_xlfn.IFNA(VLOOKUP($G250&amp;$H250&amp;$I250&amp;$J250&amp;$K250,'[1]NRCAN 2016'!$J$42:$V$72,HLOOKUP($E250,'[1]NRCAN 2016'!$M$40:$V$41,2,FALSE),FALSE),0))</f>
        <v/>
      </c>
      <c r="N250" t="str">
        <f>IF($F250="New","",_xlfn.IFNA(VLOOKUP($G250&amp;$H250&amp;$I250&amp;$J250&amp;$K250,'[1]NRCAN 2016'!$J$42:$V$72,HLOOKUP($E250,'[1]NRCAN 2016'!$M$40:$V$41,2,FALSE),FALSE),0))</f>
        <v/>
      </c>
      <c r="O250" t="str">
        <f>IF($F250="New","",_xlfn.IFNA(VLOOKUP($G250&amp;$H250&amp;$I250&amp;$J250&amp;$K250,'[1]NRCAN 2016'!$J$42:$V$72,HLOOKUP($E250,'[1]NRCAN 2016'!$M$40:$V$41,2,FALSE),FALSE),0))</f>
        <v/>
      </c>
      <c r="P250" t="str">
        <f>IF($F250="New","",_xlfn.IFNA(VLOOKUP($G250&amp;$H250&amp;$I250&amp;$J250&amp;$K250,'[1]NRCAN 2016'!$J$42:$V$72,HLOOKUP($E250,'[1]NRCAN 2016'!$M$40:$V$41,2,FALSE),FALSE),0))</f>
        <v/>
      </c>
      <c r="Q250" t="str">
        <f>IF($F250="New","",_xlfn.IFNA(VLOOKUP($G250&amp;$H250&amp;$I250&amp;$J250&amp;$K250,'[1]NRCAN 2016'!$J$42:$V$72,HLOOKUP($E250,'[1]NRCAN 2016'!$M$40:$V$41,2,FALSE),FALSE),0))</f>
        <v/>
      </c>
      <c r="R250" t="str">
        <f>IF($F250="New","",_xlfn.IFNA(VLOOKUP($G250&amp;$H250&amp;$I250&amp;$J250&amp;$K250,'[1]NRCAN 2016'!$J$42:$V$72,HLOOKUP($E250,'[1]NRCAN 2016'!$M$40:$V$41,2,FALSE),FALSE),0))</f>
        <v/>
      </c>
    </row>
    <row r="251" spans="1:18" x14ac:dyDescent="0.25">
      <c r="A251" t="str">
        <f t="shared" si="6"/>
        <v>COMBDGICINewSC_________DCO</v>
      </c>
      <c r="B251" t="str">
        <f t="shared" si="7"/>
        <v>COMBDGICINewSC</v>
      </c>
      <c r="C251" t="s">
        <v>2615</v>
      </c>
      <c r="D251" t="s">
        <v>2608</v>
      </c>
      <c r="E251" t="s">
        <v>2648</v>
      </c>
      <c r="F251" t="s">
        <v>2643</v>
      </c>
      <c r="G251" t="s">
        <v>2631</v>
      </c>
      <c r="H251" t="s">
        <v>2619</v>
      </c>
      <c r="I251" t="s">
        <v>2619</v>
      </c>
      <c r="J251" t="s">
        <v>2619</v>
      </c>
      <c r="K251" t="s">
        <v>2632</v>
      </c>
      <c r="L251" t="str">
        <f>IF($F251="New","",_xlfn.IFNA(VLOOKUP($G251&amp;$H251&amp;$I251&amp;$J251&amp;$K251,'[1]NRCAN 2016'!$J$42:$V$72,HLOOKUP($E251,'[1]NRCAN 2016'!$M$40:$V$41,2,FALSE),FALSE),0))</f>
        <v/>
      </c>
      <c r="M251" t="str">
        <f>IF($F251="New","",_xlfn.IFNA(VLOOKUP($G251&amp;$H251&amp;$I251&amp;$J251&amp;$K251,'[1]NRCAN 2016'!$J$42:$V$72,HLOOKUP($E251,'[1]NRCAN 2016'!$M$40:$V$41,2,FALSE),FALSE),0))</f>
        <v/>
      </c>
      <c r="N251" t="str">
        <f>IF($F251="New","",_xlfn.IFNA(VLOOKUP($G251&amp;$H251&amp;$I251&amp;$J251&amp;$K251,'[1]NRCAN 2016'!$J$42:$V$72,HLOOKUP($E251,'[1]NRCAN 2016'!$M$40:$V$41,2,FALSE),FALSE),0))</f>
        <v/>
      </c>
      <c r="O251" t="str">
        <f>IF($F251="New","",_xlfn.IFNA(VLOOKUP($G251&amp;$H251&amp;$I251&amp;$J251&amp;$K251,'[1]NRCAN 2016'!$J$42:$V$72,HLOOKUP($E251,'[1]NRCAN 2016'!$M$40:$V$41,2,FALSE),FALSE),0))</f>
        <v/>
      </c>
      <c r="P251" t="str">
        <f>IF($F251="New","",_xlfn.IFNA(VLOOKUP($G251&amp;$H251&amp;$I251&amp;$J251&amp;$K251,'[1]NRCAN 2016'!$J$42:$V$72,HLOOKUP($E251,'[1]NRCAN 2016'!$M$40:$V$41,2,FALSE),FALSE),0))</f>
        <v/>
      </c>
      <c r="Q251" t="str">
        <f>IF($F251="New","",_xlfn.IFNA(VLOOKUP($G251&amp;$H251&amp;$I251&amp;$J251&amp;$K251,'[1]NRCAN 2016'!$J$42:$V$72,HLOOKUP($E251,'[1]NRCAN 2016'!$M$40:$V$41,2,FALSE),FALSE),0))</f>
        <v/>
      </c>
      <c r="R251" t="str">
        <f>IF($F251="New","",_xlfn.IFNA(VLOOKUP($G251&amp;$H251&amp;$I251&amp;$J251&amp;$K251,'[1]NRCAN 2016'!$J$42:$V$72,HLOOKUP($E251,'[1]NRCAN 2016'!$M$40:$V$41,2,FALSE),FALSE),0))</f>
        <v/>
      </c>
    </row>
    <row r="252" spans="1:18" x14ac:dyDescent="0.25">
      <c r="A252" t="str">
        <f t="shared" si="6"/>
        <v>COMBDGICINewSC______STDELC</v>
      </c>
      <c r="B252" t="str">
        <f t="shared" si="7"/>
        <v>COMBDGICINewSC</v>
      </c>
      <c r="C252" t="s">
        <v>2615</v>
      </c>
      <c r="D252" t="s">
        <v>2608</v>
      </c>
      <c r="E252" t="s">
        <v>2648</v>
      </c>
      <c r="F252" t="s">
        <v>2643</v>
      </c>
      <c r="G252" t="s">
        <v>2631</v>
      </c>
      <c r="H252" t="s">
        <v>2619</v>
      </c>
      <c r="I252" t="s">
        <v>2619</v>
      </c>
      <c r="J252" t="s">
        <v>2620</v>
      </c>
      <c r="K252" t="s">
        <v>2621</v>
      </c>
      <c r="L252" t="str">
        <f>IF($F252="New","",_xlfn.IFNA(VLOOKUP($G252&amp;$H252&amp;$I252&amp;$J252&amp;$K252,'[1]NRCAN 2016'!$J$42:$V$72,HLOOKUP($E252,'[1]NRCAN 2016'!$M$40:$V$41,2,FALSE),FALSE),0))</f>
        <v/>
      </c>
      <c r="M252" t="str">
        <f>IF($F252="New","",_xlfn.IFNA(VLOOKUP($G252&amp;$H252&amp;$I252&amp;$J252&amp;$K252,'[1]NRCAN 2016'!$J$42:$V$72,HLOOKUP($E252,'[1]NRCAN 2016'!$M$40:$V$41,2,FALSE),FALSE),0))</f>
        <v/>
      </c>
      <c r="N252" t="str">
        <f>IF($F252="New","",_xlfn.IFNA(VLOOKUP($G252&amp;$H252&amp;$I252&amp;$J252&amp;$K252,'[1]NRCAN 2016'!$J$42:$V$72,HLOOKUP($E252,'[1]NRCAN 2016'!$M$40:$V$41,2,FALSE),FALSE),0))</f>
        <v/>
      </c>
      <c r="O252" t="str">
        <f>IF($F252="New","",_xlfn.IFNA(VLOOKUP($G252&amp;$H252&amp;$I252&amp;$J252&amp;$K252,'[1]NRCAN 2016'!$J$42:$V$72,HLOOKUP($E252,'[1]NRCAN 2016'!$M$40:$V$41,2,FALSE),FALSE),0))</f>
        <v/>
      </c>
      <c r="P252" t="str">
        <f>IF($F252="New","",_xlfn.IFNA(VLOOKUP($G252&amp;$H252&amp;$I252&amp;$J252&amp;$K252,'[1]NRCAN 2016'!$J$42:$V$72,HLOOKUP($E252,'[1]NRCAN 2016'!$M$40:$V$41,2,FALSE),FALSE),0))</f>
        <v/>
      </c>
      <c r="Q252" t="str">
        <f>IF($F252="New","",_xlfn.IFNA(VLOOKUP($G252&amp;$H252&amp;$I252&amp;$J252&amp;$K252,'[1]NRCAN 2016'!$J$42:$V$72,HLOOKUP($E252,'[1]NRCAN 2016'!$M$40:$V$41,2,FALSE),FALSE),0))</f>
        <v/>
      </c>
      <c r="R252" t="str">
        <f>IF($F252="New","",_xlfn.IFNA(VLOOKUP($G252&amp;$H252&amp;$I252&amp;$J252&amp;$K252,'[1]NRCAN 2016'!$J$42:$V$72,HLOOKUP($E252,'[1]NRCAN 2016'!$M$40:$V$41,2,FALSE),FALSE),0))</f>
        <v/>
      </c>
    </row>
    <row r="253" spans="1:18" x14ac:dyDescent="0.25">
      <c r="A253" t="str">
        <f t="shared" si="6"/>
        <v>COMBDGICINewSC______STDNGA</v>
      </c>
      <c r="B253" t="str">
        <f t="shared" si="7"/>
        <v>COMBDGICINewSC</v>
      </c>
      <c r="C253" t="s">
        <v>2615</v>
      </c>
      <c r="D253" t="s">
        <v>2608</v>
      </c>
      <c r="E253" t="s">
        <v>2648</v>
      </c>
      <c r="F253" t="s">
        <v>2643</v>
      </c>
      <c r="G253" t="s">
        <v>2631</v>
      </c>
      <c r="H253" t="s">
        <v>2619</v>
      </c>
      <c r="I253" t="s">
        <v>2619</v>
      </c>
      <c r="J253" t="s">
        <v>2620</v>
      </c>
      <c r="K253" t="s">
        <v>2623</v>
      </c>
      <c r="L253" t="str">
        <f>IF($F253="New","",_xlfn.IFNA(VLOOKUP($G253&amp;$H253&amp;$I253&amp;$J253&amp;$K253,'[1]NRCAN 2016'!$J$42:$V$72,HLOOKUP($E253,'[1]NRCAN 2016'!$M$40:$V$41,2,FALSE),FALSE),0))</f>
        <v/>
      </c>
      <c r="M253" t="str">
        <f>IF($F253="New","",_xlfn.IFNA(VLOOKUP($G253&amp;$H253&amp;$I253&amp;$J253&amp;$K253,'[1]NRCAN 2016'!$J$42:$V$72,HLOOKUP($E253,'[1]NRCAN 2016'!$M$40:$V$41,2,FALSE),FALSE),0))</f>
        <v/>
      </c>
      <c r="N253" t="str">
        <f>IF($F253="New","",_xlfn.IFNA(VLOOKUP($G253&amp;$H253&amp;$I253&amp;$J253&amp;$K253,'[1]NRCAN 2016'!$J$42:$V$72,HLOOKUP($E253,'[1]NRCAN 2016'!$M$40:$V$41,2,FALSE),FALSE),0))</f>
        <v/>
      </c>
      <c r="O253" t="str">
        <f>IF($F253="New","",_xlfn.IFNA(VLOOKUP($G253&amp;$H253&amp;$I253&amp;$J253&amp;$K253,'[1]NRCAN 2016'!$J$42:$V$72,HLOOKUP($E253,'[1]NRCAN 2016'!$M$40:$V$41,2,FALSE),FALSE),0))</f>
        <v/>
      </c>
      <c r="P253" t="str">
        <f>IF($F253="New","",_xlfn.IFNA(VLOOKUP($G253&amp;$H253&amp;$I253&amp;$J253&amp;$K253,'[1]NRCAN 2016'!$J$42:$V$72,HLOOKUP($E253,'[1]NRCAN 2016'!$M$40:$V$41,2,FALSE),FALSE),0))</f>
        <v/>
      </c>
      <c r="Q253" t="str">
        <f>IF($F253="New","",_xlfn.IFNA(VLOOKUP($G253&amp;$H253&amp;$I253&amp;$J253&amp;$K253,'[1]NRCAN 2016'!$J$42:$V$72,HLOOKUP($E253,'[1]NRCAN 2016'!$M$40:$V$41,2,FALSE),FALSE),0))</f>
        <v/>
      </c>
      <c r="R253" t="str">
        <f>IF($F253="New","",_xlfn.IFNA(VLOOKUP($G253&amp;$H253&amp;$I253&amp;$J253&amp;$K253,'[1]NRCAN 2016'!$J$42:$V$72,HLOOKUP($E253,'[1]NRCAN 2016'!$M$40:$V$41,2,FALSE),FALSE),0))</f>
        <v/>
      </c>
    </row>
    <row r="254" spans="1:18" x14ac:dyDescent="0.25">
      <c r="A254" t="str">
        <f t="shared" si="6"/>
        <v>COMBDGICINewSH_________DHE</v>
      </c>
      <c r="B254" t="str">
        <f t="shared" si="7"/>
        <v>COMBDGICINewSH</v>
      </c>
      <c r="C254" t="s">
        <v>2615</v>
      </c>
      <c r="D254" t="s">
        <v>2608</v>
      </c>
      <c r="E254" t="s">
        <v>2648</v>
      </c>
      <c r="F254" t="s">
        <v>2643</v>
      </c>
      <c r="G254" t="s">
        <v>2633</v>
      </c>
      <c r="H254" t="s">
        <v>2619</v>
      </c>
      <c r="I254" t="s">
        <v>2619</v>
      </c>
      <c r="J254" t="s">
        <v>2619</v>
      </c>
      <c r="K254" t="s">
        <v>2644</v>
      </c>
      <c r="L254" t="str">
        <f>IF($F254="New","",_xlfn.IFNA(VLOOKUP($G254&amp;$H254&amp;$I254&amp;$J254&amp;$K254,'[1]NRCAN 2016'!$J$42:$V$72,HLOOKUP($E254,'[1]NRCAN 2016'!$M$40:$V$41,2,FALSE),FALSE),0))</f>
        <v/>
      </c>
      <c r="M254" t="str">
        <f>IF($F254="New","",_xlfn.IFNA(VLOOKUP($G254&amp;$H254&amp;$I254&amp;$J254&amp;$K254,'[1]NRCAN 2016'!$J$42:$V$72,HLOOKUP($E254,'[1]NRCAN 2016'!$M$40:$V$41,2,FALSE),FALSE),0))</f>
        <v/>
      </c>
      <c r="N254" t="str">
        <f>IF($F254="New","",_xlfn.IFNA(VLOOKUP($G254&amp;$H254&amp;$I254&amp;$J254&amp;$K254,'[1]NRCAN 2016'!$J$42:$V$72,HLOOKUP($E254,'[1]NRCAN 2016'!$M$40:$V$41,2,FALSE),FALSE),0))</f>
        <v/>
      </c>
      <c r="O254" t="str">
        <f>IF($F254="New","",_xlfn.IFNA(VLOOKUP($G254&amp;$H254&amp;$I254&amp;$J254&amp;$K254,'[1]NRCAN 2016'!$J$42:$V$72,HLOOKUP($E254,'[1]NRCAN 2016'!$M$40:$V$41,2,FALSE),FALSE),0))</f>
        <v/>
      </c>
      <c r="P254" t="str">
        <f>IF($F254="New","",_xlfn.IFNA(VLOOKUP($G254&amp;$H254&amp;$I254&amp;$J254&amp;$K254,'[1]NRCAN 2016'!$J$42:$V$72,HLOOKUP($E254,'[1]NRCAN 2016'!$M$40:$V$41,2,FALSE),FALSE),0))</f>
        <v/>
      </c>
      <c r="Q254" t="str">
        <f>IF($F254="New","",_xlfn.IFNA(VLOOKUP($G254&amp;$H254&amp;$I254&amp;$J254&amp;$K254,'[1]NRCAN 2016'!$J$42:$V$72,HLOOKUP($E254,'[1]NRCAN 2016'!$M$40:$V$41,2,FALSE),FALSE),0))</f>
        <v/>
      </c>
      <c r="R254" t="str">
        <f>IF($F254="New","",_xlfn.IFNA(VLOOKUP($G254&amp;$H254&amp;$I254&amp;$J254&amp;$K254,'[1]NRCAN 2016'!$J$42:$V$72,HLOOKUP($E254,'[1]NRCAN 2016'!$M$40:$V$41,2,FALSE),FALSE),0))</f>
        <v/>
      </c>
    </row>
    <row r="255" spans="1:18" x14ac:dyDescent="0.25">
      <c r="A255" t="str">
        <f t="shared" si="6"/>
        <v>COMBDGICINewSHFUR___HIGNGA</v>
      </c>
      <c r="B255" t="str">
        <f t="shared" si="7"/>
        <v>COMBDGICINewSH</v>
      </c>
      <c r="C255" t="s">
        <v>2615</v>
      </c>
      <c r="D255" t="s">
        <v>2608</v>
      </c>
      <c r="E255" t="s">
        <v>2648</v>
      </c>
      <c r="F255" t="s">
        <v>2643</v>
      </c>
      <c r="G255" t="s">
        <v>2633</v>
      </c>
      <c r="H255" t="s">
        <v>2634</v>
      </c>
      <c r="I255" t="s">
        <v>2619</v>
      </c>
      <c r="J255" t="s">
        <v>2640</v>
      </c>
      <c r="K255" t="s">
        <v>2623</v>
      </c>
      <c r="L255" t="str">
        <f>IF($F255="New","",_xlfn.IFNA(VLOOKUP($G255&amp;$H255&amp;$I255&amp;$J255&amp;$K255,'[1]NRCAN 2016'!$J$42:$V$72,HLOOKUP($E255,'[1]NRCAN 2016'!$M$40:$V$41,2,FALSE),FALSE),0))</f>
        <v/>
      </c>
      <c r="M255" t="str">
        <f>IF($F255="New","",_xlfn.IFNA(VLOOKUP($G255&amp;$H255&amp;$I255&amp;$J255&amp;$K255,'[1]NRCAN 2016'!$J$42:$V$72,HLOOKUP($E255,'[1]NRCAN 2016'!$M$40:$V$41,2,FALSE),FALSE),0))</f>
        <v/>
      </c>
      <c r="N255" t="str">
        <f>IF($F255="New","",_xlfn.IFNA(VLOOKUP($G255&amp;$H255&amp;$I255&amp;$J255&amp;$K255,'[1]NRCAN 2016'!$J$42:$V$72,HLOOKUP($E255,'[1]NRCAN 2016'!$M$40:$V$41,2,FALSE),FALSE),0))</f>
        <v/>
      </c>
      <c r="O255" t="str">
        <f>IF($F255="New","",_xlfn.IFNA(VLOOKUP($G255&amp;$H255&amp;$I255&amp;$J255&amp;$K255,'[1]NRCAN 2016'!$J$42:$V$72,HLOOKUP($E255,'[1]NRCAN 2016'!$M$40:$V$41,2,FALSE),FALSE),0))</f>
        <v/>
      </c>
      <c r="P255" t="str">
        <f>IF($F255="New","",_xlfn.IFNA(VLOOKUP($G255&amp;$H255&amp;$I255&amp;$J255&amp;$K255,'[1]NRCAN 2016'!$J$42:$V$72,HLOOKUP($E255,'[1]NRCAN 2016'!$M$40:$V$41,2,FALSE),FALSE),0))</f>
        <v/>
      </c>
      <c r="Q255" t="str">
        <f>IF($F255="New","",_xlfn.IFNA(VLOOKUP($G255&amp;$H255&amp;$I255&amp;$J255&amp;$K255,'[1]NRCAN 2016'!$J$42:$V$72,HLOOKUP($E255,'[1]NRCAN 2016'!$M$40:$V$41,2,FALSE),FALSE),0))</f>
        <v/>
      </c>
      <c r="R255" t="str">
        <f>IF($F255="New","",_xlfn.IFNA(VLOOKUP($G255&amp;$H255&amp;$I255&amp;$J255&amp;$K255,'[1]NRCAN 2016'!$J$42:$V$72,HLOOKUP($E255,'[1]NRCAN 2016'!$M$40:$V$41,2,FALSE),FALSE),0))</f>
        <v/>
      </c>
    </row>
    <row r="256" spans="1:18" x14ac:dyDescent="0.25">
      <c r="A256" t="str">
        <f t="shared" si="6"/>
        <v>COMBDGICINewSHFUR___STDELC</v>
      </c>
      <c r="B256" t="str">
        <f t="shared" si="7"/>
        <v>COMBDGICINewSH</v>
      </c>
      <c r="C256" t="s">
        <v>2615</v>
      </c>
      <c r="D256" t="s">
        <v>2608</v>
      </c>
      <c r="E256" t="s">
        <v>2648</v>
      </c>
      <c r="F256" t="s">
        <v>2643</v>
      </c>
      <c r="G256" t="s">
        <v>2633</v>
      </c>
      <c r="H256" t="s">
        <v>2634</v>
      </c>
      <c r="I256" t="s">
        <v>2619</v>
      </c>
      <c r="J256" t="s">
        <v>2620</v>
      </c>
      <c r="K256" t="s">
        <v>2621</v>
      </c>
      <c r="L256" t="str">
        <f>IF($F256="New","",_xlfn.IFNA(VLOOKUP($G256&amp;$H256&amp;$I256&amp;$J256&amp;$K256,'[1]NRCAN 2016'!$J$42:$V$72,HLOOKUP($E256,'[1]NRCAN 2016'!$M$40:$V$41,2,FALSE),FALSE),0))</f>
        <v/>
      </c>
      <c r="M256" t="str">
        <f>IF($F256="New","",_xlfn.IFNA(VLOOKUP($G256&amp;$H256&amp;$I256&amp;$J256&amp;$K256,'[1]NRCAN 2016'!$J$42:$V$72,HLOOKUP($E256,'[1]NRCAN 2016'!$M$40:$V$41,2,FALSE),FALSE),0))</f>
        <v/>
      </c>
      <c r="N256" t="str">
        <f>IF($F256="New","",_xlfn.IFNA(VLOOKUP($G256&amp;$H256&amp;$I256&amp;$J256&amp;$K256,'[1]NRCAN 2016'!$J$42:$V$72,HLOOKUP($E256,'[1]NRCAN 2016'!$M$40:$V$41,2,FALSE),FALSE),0))</f>
        <v/>
      </c>
      <c r="O256" t="str">
        <f>IF($F256="New","",_xlfn.IFNA(VLOOKUP($G256&amp;$H256&amp;$I256&amp;$J256&amp;$K256,'[1]NRCAN 2016'!$J$42:$V$72,HLOOKUP($E256,'[1]NRCAN 2016'!$M$40:$V$41,2,FALSE),FALSE),0))</f>
        <v/>
      </c>
      <c r="P256" t="str">
        <f>IF($F256="New","",_xlfn.IFNA(VLOOKUP($G256&amp;$H256&amp;$I256&amp;$J256&amp;$K256,'[1]NRCAN 2016'!$J$42:$V$72,HLOOKUP($E256,'[1]NRCAN 2016'!$M$40:$V$41,2,FALSE),FALSE),0))</f>
        <v/>
      </c>
      <c r="Q256" t="str">
        <f>IF($F256="New","",_xlfn.IFNA(VLOOKUP($G256&amp;$H256&amp;$I256&amp;$J256&amp;$K256,'[1]NRCAN 2016'!$J$42:$V$72,HLOOKUP($E256,'[1]NRCAN 2016'!$M$40:$V$41,2,FALSE),FALSE),0))</f>
        <v/>
      </c>
      <c r="R256" t="str">
        <f>IF($F256="New","",_xlfn.IFNA(VLOOKUP($G256&amp;$H256&amp;$I256&amp;$J256&amp;$K256,'[1]NRCAN 2016'!$J$42:$V$72,HLOOKUP($E256,'[1]NRCAN 2016'!$M$40:$V$41,2,FALSE),FALSE),0))</f>
        <v/>
      </c>
    </row>
    <row r="257" spans="1:18" x14ac:dyDescent="0.25">
      <c r="A257" t="str">
        <f t="shared" si="6"/>
        <v>COMBDGICINewSHFUR___STDHFO</v>
      </c>
      <c r="B257" t="str">
        <f t="shared" si="7"/>
        <v>COMBDGICINewSH</v>
      </c>
      <c r="C257" t="s">
        <v>2615</v>
      </c>
      <c r="D257" t="s">
        <v>2608</v>
      </c>
      <c r="E257" t="s">
        <v>2648</v>
      </c>
      <c r="F257" t="s">
        <v>2643</v>
      </c>
      <c r="G257" t="s">
        <v>2633</v>
      </c>
      <c r="H257" t="s">
        <v>2634</v>
      </c>
      <c r="I257" t="s">
        <v>2619</v>
      </c>
      <c r="J257" t="s">
        <v>2620</v>
      </c>
      <c r="K257" t="s">
        <v>2637</v>
      </c>
      <c r="L257" t="str">
        <f>IF($F257="New","",_xlfn.IFNA(VLOOKUP($G257&amp;$H257&amp;$I257&amp;$J257&amp;$K257,'[1]NRCAN 2016'!$J$42:$V$72,HLOOKUP($E257,'[1]NRCAN 2016'!$M$40:$V$41,2,FALSE),FALSE),0))</f>
        <v/>
      </c>
      <c r="M257" t="str">
        <f>IF($F257="New","",_xlfn.IFNA(VLOOKUP($G257&amp;$H257&amp;$I257&amp;$J257&amp;$K257,'[1]NRCAN 2016'!$J$42:$V$72,HLOOKUP($E257,'[1]NRCAN 2016'!$M$40:$V$41,2,FALSE),FALSE),0))</f>
        <v/>
      </c>
      <c r="N257" t="str">
        <f>IF($F257="New","",_xlfn.IFNA(VLOOKUP($G257&amp;$H257&amp;$I257&amp;$J257&amp;$K257,'[1]NRCAN 2016'!$J$42:$V$72,HLOOKUP($E257,'[1]NRCAN 2016'!$M$40:$V$41,2,FALSE),FALSE),0))</f>
        <v/>
      </c>
      <c r="O257" t="str">
        <f>IF($F257="New","",_xlfn.IFNA(VLOOKUP($G257&amp;$H257&amp;$I257&amp;$J257&amp;$K257,'[1]NRCAN 2016'!$J$42:$V$72,HLOOKUP($E257,'[1]NRCAN 2016'!$M$40:$V$41,2,FALSE),FALSE),0))</f>
        <v/>
      </c>
      <c r="P257" t="str">
        <f>IF($F257="New","",_xlfn.IFNA(VLOOKUP($G257&amp;$H257&amp;$I257&amp;$J257&amp;$K257,'[1]NRCAN 2016'!$J$42:$V$72,HLOOKUP($E257,'[1]NRCAN 2016'!$M$40:$V$41,2,FALSE),FALSE),0))</f>
        <v/>
      </c>
      <c r="Q257" t="str">
        <f>IF($F257="New","",_xlfn.IFNA(VLOOKUP($G257&amp;$H257&amp;$I257&amp;$J257&amp;$K257,'[1]NRCAN 2016'!$J$42:$V$72,HLOOKUP($E257,'[1]NRCAN 2016'!$M$40:$V$41,2,FALSE),FALSE),0))</f>
        <v/>
      </c>
      <c r="R257" t="str">
        <f>IF($F257="New","",_xlfn.IFNA(VLOOKUP($G257&amp;$H257&amp;$I257&amp;$J257&amp;$K257,'[1]NRCAN 2016'!$J$42:$V$72,HLOOKUP($E257,'[1]NRCAN 2016'!$M$40:$V$41,2,FALSE),FALSE),0))</f>
        <v/>
      </c>
    </row>
    <row r="258" spans="1:18" x14ac:dyDescent="0.25">
      <c r="A258" t="str">
        <f t="shared" ref="A258:A321" si="8">C258&amp;D258&amp;E258&amp;F258&amp;G258&amp;H258&amp;I258&amp;J258&amp;K258</f>
        <v>COMBDGICINewSHFUR___STDKER</v>
      </c>
      <c r="B258" t="str">
        <f t="shared" ref="B258:B321" si="9">C258&amp;D258&amp;E258&amp;F258&amp;G258</f>
        <v>COMBDGICINewSH</v>
      </c>
      <c r="C258" t="s">
        <v>2615</v>
      </c>
      <c r="D258" t="s">
        <v>2608</v>
      </c>
      <c r="E258" t="s">
        <v>2648</v>
      </c>
      <c r="F258" t="s">
        <v>2643</v>
      </c>
      <c r="G258" t="s">
        <v>2633</v>
      </c>
      <c r="H258" t="s">
        <v>2634</v>
      </c>
      <c r="I258" t="s">
        <v>2619</v>
      </c>
      <c r="J258" t="s">
        <v>2620</v>
      </c>
      <c r="K258" t="s">
        <v>2638</v>
      </c>
      <c r="L258" t="str">
        <f>IF($F258="New","",_xlfn.IFNA(VLOOKUP($G258&amp;$H258&amp;$I258&amp;$J258&amp;$K258,'[1]NRCAN 2016'!$J$42:$V$72,HLOOKUP($E258,'[1]NRCAN 2016'!$M$40:$V$41,2,FALSE),FALSE),0))</f>
        <v/>
      </c>
      <c r="M258" t="str">
        <f>IF($F258="New","",_xlfn.IFNA(VLOOKUP($G258&amp;$H258&amp;$I258&amp;$J258&amp;$K258,'[1]NRCAN 2016'!$J$42:$V$72,HLOOKUP($E258,'[1]NRCAN 2016'!$M$40:$V$41,2,FALSE),FALSE),0))</f>
        <v/>
      </c>
      <c r="N258" t="str">
        <f>IF($F258="New","",_xlfn.IFNA(VLOOKUP($G258&amp;$H258&amp;$I258&amp;$J258&amp;$K258,'[1]NRCAN 2016'!$J$42:$V$72,HLOOKUP($E258,'[1]NRCAN 2016'!$M$40:$V$41,2,FALSE),FALSE),0))</f>
        <v/>
      </c>
      <c r="O258" t="str">
        <f>IF($F258="New","",_xlfn.IFNA(VLOOKUP($G258&amp;$H258&amp;$I258&amp;$J258&amp;$K258,'[1]NRCAN 2016'!$J$42:$V$72,HLOOKUP($E258,'[1]NRCAN 2016'!$M$40:$V$41,2,FALSE),FALSE),0))</f>
        <v/>
      </c>
      <c r="P258" t="str">
        <f>IF($F258="New","",_xlfn.IFNA(VLOOKUP($G258&amp;$H258&amp;$I258&amp;$J258&amp;$K258,'[1]NRCAN 2016'!$J$42:$V$72,HLOOKUP($E258,'[1]NRCAN 2016'!$M$40:$V$41,2,FALSE),FALSE),0))</f>
        <v/>
      </c>
      <c r="Q258" t="str">
        <f>IF($F258="New","",_xlfn.IFNA(VLOOKUP($G258&amp;$H258&amp;$I258&amp;$J258&amp;$K258,'[1]NRCAN 2016'!$J$42:$V$72,HLOOKUP($E258,'[1]NRCAN 2016'!$M$40:$V$41,2,FALSE),FALSE),0))</f>
        <v/>
      </c>
      <c r="R258" t="str">
        <f>IF($F258="New","",_xlfn.IFNA(VLOOKUP($G258&amp;$H258&amp;$I258&amp;$J258&amp;$K258,'[1]NRCAN 2016'!$J$42:$V$72,HLOOKUP($E258,'[1]NRCAN 2016'!$M$40:$V$41,2,FALSE),FALSE),0))</f>
        <v/>
      </c>
    </row>
    <row r="259" spans="1:18" x14ac:dyDescent="0.25">
      <c r="A259" t="str">
        <f t="shared" si="8"/>
        <v>COMBDGICINewSHFUR___STDLFO</v>
      </c>
      <c r="B259" t="str">
        <f t="shared" si="9"/>
        <v>COMBDGICINewSH</v>
      </c>
      <c r="C259" t="s">
        <v>2615</v>
      </c>
      <c r="D259" t="s">
        <v>2608</v>
      </c>
      <c r="E259" t="s">
        <v>2648</v>
      </c>
      <c r="F259" t="s">
        <v>2643</v>
      </c>
      <c r="G259" t="s">
        <v>2633</v>
      </c>
      <c r="H259" t="s">
        <v>2634</v>
      </c>
      <c r="I259" t="s">
        <v>2619</v>
      </c>
      <c r="J259" t="s">
        <v>2620</v>
      </c>
      <c r="K259" t="s">
        <v>2639</v>
      </c>
      <c r="L259" t="str">
        <f>IF($F259="New","",_xlfn.IFNA(VLOOKUP($G259&amp;$H259&amp;$I259&amp;$J259&amp;$K259,'[1]NRCAN 2016'!$J$42:$V$72,HLOOKUP($E259,'[1]NRCAN 2016'!$M$40:$V$41,2,FALSE),FALSE),0))</f>
        <v/>
      </c>
      <c r="M259" t="str">
        <f>IF($F259="New","",_xlfn.IFNA(VLOOKUP($G259&amp;$H259&amp;$I259&amp;$J259&amp;$K259,'[1]NRCAN 2016'!$J$42:$V$72,HLOOKUP($E259,'[1]NRCAN 2016'!$M$40:$V$41,2,FALSE),FALSE),0))</f>
        <v/>
      </c>
      <c r="N259" t="str">
        <f>IF($F259="New","",_xlfn.IFNA(VLOOKUP($G259&amp;$H259&amp;$I259&amp;$J259&amp;$K259,'[1]NRCAN 2016'!$J$42:$V$72,HLOOKUP($E259,'[1]NRCAN 2016'!$M$40:$V$41,2,FALSE),FALSE),0))</f>
        <v/>
      </c>
      <c r="O259" t="str">
        <f>IF($F259="New","",_xlfn.IFNA(VLOOKUP($G259&amp;$H259&amp;$I259&amp;$J259&amp;$K259,'[1]NRCAN 2016'!$J$42:$V$72,HLOOKUP($E259,'[1]NRCAN 2016'!$M$40:$V$41,2,FALSE),FALSE),0))</f>
        <v/>
      </c>
      <c r="P259" t="str">
        <f>IF($F259="New","",_xlfn.IFNA(VLOOKUP($G259&amp;$H259&amp;$I259&amp;$J259&amp;$K259,'[1]NRCAN 2016'!$J$42:$V$72,HLOOKUP($E259,'[1]NRCAN 2016'!$M$40:$V$41,2,FALSE),FALSE),0))</f>
        <v/>
      </c>
      <c r="Q259" t="str">
        <f>IF($F259="New","",_xlfn.IFNA(VLOOKUP($G259&amp;$H259&amp;$I259&amp;$J259&amp;$K259,'[1]NRCAN 2016'!$J$42:$V$72,HLOOKUP($E259,'[1]NRCAN 2016'!$M$40:$V$41,2,FALSE),FALSE),0))</f>
        <v/>
      </c>
      <c r="R259" t="str">
        <f>IF($F259="New","",_xlfn.IFNA(VLOOKUP($G259&amp;$H259&amp;$I259&amp;$J259&amp;$K259,'[1]NRCAN 2016'!$J$42:$V$72,HLOOKUP($E259,'[1]NRCAN 2016'!$M$40:$V$41,2,FALSE),FALSE),0))</f>
        <v/>
      </c>
    </row>
    <row r="260" spans="1:18" x14ac:dyDescent="0.25">
      <c r="A260" t="str">
        <f t="shared" si="8"/>
        <v>COMBDGICINewSHFUR___STDNGA</v>
      </c>
      <c r="B260" t="str">
        <f t="shared" si="9"/>
        <v>COMBDGICINewSH</v>
      </c>
      <c r="C260" t="s">
        <v>2615</v>
      </c>
      <c r="D260" t="s">
        <v>2608</v>
      </c>
      <c r="E260" t="s">
        <v>2648</v>
      </c>
      <c r="F260" t="s">
        <v>2643</v>
      </c>
      <c r="G260" t="s">
        <v>2633</v>
      </c>
      <c r="H260" t="s">
        <v>2634</v>
      </c>
      <c r="I260" t="s">
        <v>2619</v>
      </c>
      <c r="J260" t="s">
        <v>2620</v>
      </c>
      <c r="K260" t="s">
        <v>2623</v>
      </c>
      <c r="L260" t="str">
        <f>IF($F260="New","",_xlfn.IFNA(VLOOKUP($G260&amp;$H260&amp;$I260&amp;$J260&amp;$K260,'[1]NRCAN 2016'!$J$42:$V$72,HLOOKUP($E260,'[1]NRCAN 2016'!$M$40:$V$41,2,FALSE),FALSE),0))</f>
        <v/>
      </c>
      <c r="M260" t="str">
        <f>IF($F260="New","",_xlfn.IFNA(VLOOKUP($G260&amp;$H260&amp;$I260&amp;$J260&amp;$K260,'[1]NRCAN 2016'!$J$42:$V$72,HLOOKUP($E260,'[1]NRCAN 2016'!$M$40:$V$41,2,FALSE),FALSE),0))</f>
        <v/>
      </c>
      <c r="N260" t="str">
        <f>IF($F260="New","",_xlfn.IFNA(VLOOKUP($G260&amp;$H260&amp;$I260&amp;$J260&amp;$K260,'[1]NRCAN 2016'!$J$42:$V$72,HLOOKUP($E260,'[1]NRCAN 2016'!$M$40:$V$41,2,FALSE),FALSE),0))</f>
        <v/>
      </c>
      <c r="O260" t="str">
        <f>IF($F260="New","",_xlfn.IFNA(VLOOKUP($G260&amp;$H260&amp;$I260&amp;$J260&amp;$K260,'[1]NRCAN 2016'!$J$42:$V$72,HLOOKUP($E260,'[1]NRCAN 2016'!$M$40:$V$41,2,FALSE),FALSE),0))</f>
        <v/>
      </c>
      <c r="P260" t="str">
        <f>IF($F260="New","",_xlfn.IFNA(VLOOKUP($G260&amp;$H260&amp;$I260&amp;$J260&amp;$K260,'[1]NRCAN 2016'!$J$42:$V$72,HLOOKUP($E260,'[1]NRCAN 2016'!$M$40:$V$41,2,FALSE),FALSE),0))</f>
        <v/>
      </c>
      <c r="Q260" t="str">
        <f>IF($F260="New","",_xlfn.IFNA(VLOOKUP($G260&amp;$H260&amp;$I260&amp;$J260&amp;$K260,'[1]NRCAN 2016'!$J$42:$V$72,HLOOKUP($E260,'[1]NRCAN 2016'!$M$40:$V$41,2,FALSE),FALSE),0))</f>
        <v/>
      </c>
      <c r="R260" t="str">
        <f>IF($F260="New","",_xlfn.IFNA(VLOOKUP($G260&amp;$H260&amp;$I260&amp;$J260&amp;$K260,'[1]NRCAN 2016'!$J$42:$V$72,HLOOKUP($E260,'[1]NRCAN 2016'!$M$40:$V$41,2,FALSE),FALSE),0))</f>
        <v/>
      </c>
    </row>
    <row r="261" spans="1:18" x14ac:dyDescent="0.25">
      <c r="A261" t="str">
        <f t="shared" si="8"/>
        <v>COMBDGICINewSHFUR___STDPRO</v>
      </c>
      <c r="B261" t="str">
        <f t="shared" si="9"/>
        <v>COMBDGICINewSH</v>
      </c>
      <c r="C261" t="s">
        <v>2615</v>
      </c>
      <c r="D261" t="s">
        <v>2608</v>
      </c>
      <c r="E261" t="s">
        <v>2648</v>
      </c>
      <c r="F261" t="s">
        <v>2643</v>
      </c>
      <c r="G261" t="s">
        <v>2633</v>
      </c>
      <c r="H261" t="s">
        <v>2634</v>
      </c>
      <c r="I261" t="s">
        <v>2619</v>
      </c>
      <c r="J261" t="s">
        <v>2620</v>
      </c>
      <c r="K261" t="s">
        <v>2624</v>
      </c>
      <c r="L261" t="str">
        <f>IF($F261="New","",_xlfn.IFNA(VLOOKUP($G261&amp;$H261&amp;$I261&amp;$J261&amp;$K261,'[1]NRCAN 2016'!$J$42:$V$72,HLOOKUP($E261,'[1]NRCAN 2016'!$M$40:$V$41,2,FALSE),FALSE),0))</f>
        <v/>
      </c>
      <c r="M261" t="str">
        <f>IF($F261="New","",_xlfn.IFNA(VLOOKUP($G261&amp;$H261&amp;$I261&amp;$J261&amp;$K261,'[1]NRCAN 2016'!$J$42:$V$72,HLOOKUP($E261,'[1]NRCAN 2016'!$M$40:$V$41,2,FALSE),FALSE),0))</f>
        <v/>
      </c>
      <c r="N261" t="str">
        <f>IF($F261="New","",_xlfn.IFNA(VLOOKUP($G261&amp;$H261&amp;$I261&amp;$J261&amp;$K261,'[1]NRCAN 2016'!$J$42:$V$72,HLOOKUP($E261,'[1]NRCAN 2016'!$M$40:$V$41,2,FALSE),FALSE),0))</f>
        <v/>
      </c>
      <c r="O261" t="str">
        <f>IF($F261="New","",_xlfn.IFNA(VLOOKUP($G261&amp;$H261&amp;$I261&amp;$J261&amp;$K261,'[1]NRCAN 2016'!$J$42:$V$72,HLOOKUP($E261,'[1]NRCAN 2016'!$M$40:$V$41,2,FALSE),FALSE),0))</f>
        <v/>
      </c>
      <c r="P261" t="str">
        <f>IF($F261="New","",_xlfn.IFNA(VLOOKUP($G261&amp;$H261&amp;$I261&amp;$J261&amp;$K261,'[1]NRCAN 2016'!$J$42:$V$72,HLOOKUP($E261,'[1]NRCAN 2016'!$M$40:$V$41,2,FALSE),FALSE),0))</f>
        <v/>
      </c>
      <c r="Q261" t="str">
        <f>IF($F261="New","",_xlfn.IFNA(VLOOKUP($G261&amp;$H261&amp;$I261&amp;$J261&amp;$K261,'[1]NRCAN 2016'!$J$42:$V$72,HLOOKUP($E261,'[1]NRCAN 2016'!$M$40:$V$41,2,FALSE),FALSE),0))</f>
        <v/>
      </c>
      <c r="R261" t="str">
        <f>IF($F261="New","",_xlfn.IFNA(VLOOKUP($G261&amp;$H261&amp;$I261&amp;$J261&amp;$K261,'[1]NRCAN 2016'!$J$42:$V$72,HLOOKUP($E261,'[1]NRCAN 2016'!$M$40:$V$41,2,FALSE),FALSE),0))</f>
        <v/>
      </c>
    </row>
    <row r="262" spans="1:18" x14ac:dyDescent="0.25">
      <c r="A262" t="str">
        <f t="shared" si="8"/>
        <v>COMBDGICINewSHHEP___STDELC</v>
      </c>
      <c r="B262" t="str">
        <f t="shared" si="9"/>
        <v>COMBDGICINewSH</v>
      </c>
      <c r="C262" t="s">
        <v>2615</v>
      </c>
      <c r="D262" t="s">
        <v>2608</v>
      </c>
      <c r="E262" t="s">
        <v>2648</v>
      </c>
      <c r="F262" t="s">
        <v>2643</v>
      </c>
      <c r="G262" t="s">
        <v>2633</v>
      </c>
      <c r="H262" t="s">
        <v>2635</v>
      </c>
      <c r="I262" t="s">
        <v>2619</v>
      </c>
      <c r="J262" t="s">
        <v>2620</v>
      </c>
      <c r="K262" t="s">
        <v>2621</v>
      </c>
      <c r="L262" t="str">
        <f>IF($F262="New","",_xlfn.IFNA(VLOOKUP($G262&amp;$H262&amp;$I262&amp;$J262&amp;$K262,'[1]NRCAN 2016'!$J$42:$V$72,HLOOKUP($E262,'[1]NRCAN 2016'!$M$40:$V$41,2,FALSE),FALSE),0))</f>
        <v/>
      </c>
      <c r="M262" t="str">
        <f>IF($F262="New","",_xlfn.IFNA(VLOOKUP($G262&amp;$H262&amp;$I262&amp;$J262&amp;$K262,'[1]NRCAN 2016'!$J$42:$V$72,HLOOKUP($E262,'[1]NRCAN 2016'!$M$40:$V$41,2,FALSE),FALSE),0))</f>
        <v/>
      </c>
      <c r="N262" t="str">
        <f>IF($F262="New","",_xlfn.IFNA(VLOOKUP($G262&amp;$H262&amp;$I262&amp;$J262&amp;$K262,'[1]NRCAN 2016'!$J$42:$V$72,HLOOKUP($E262,'[1]NRCAN 2016'!$M$40:$V$41,2,FALSE),FALSE),0))</f>
        <v/>
      </c>
      <c r="O262" t="str">
        <f>IF($F262="New","",_xlfn.IFNA(VLOOKUP($G262&amp;$H262&amp;$I262&amp;$J262&amp;$K262,'[1]NRCAN 2016'!$J$42:$V$72,HLOOKUP($E262,'[1]NRCAN 2016'!$M$40:$V$41,2,FALSE),FALSE),0))</f>
        <v/>
      </c>
      <c r="P262" t="str">
        <f>IF($F262="New","",_xlfn.IFNA(VLOOKUP($G262&amp;$H262&amp;$I262&amp;$J262&amp;$K262,'[1]NRCAN 2016'!$J$42:$V$72,HLOOKUP($E262,'[1]NRCAN 2016'!$M$40:$V$41,2,FALSE),FALSE),0))</f>
        <v/>
      </c>
      <c r="Q262" t="str">
        <f>IF($F262="New","",_xlfn.IFNA(VLOOKUP($G262&amp;$H262&amp;$I262&amp;$J262&amp;$K262,'[1]NRCAN 2016'!$J$42:$V$72,HLOOKUP($E262,'[1]NRCAN 2016'!$M$40:$V$41,2,FALSE),FALSE),0))</f>
        <v/>
      </c>
      <c r="R262" t="str">
        <f>IF($F262="New","",_xlfn.IFNA(VLOOKUP($G262&amp;$H262&amp;$I262&amp;$J262&amp;$K262,'[1]NRCAN 2016'!$J$42:$V$72,HLOOKUP($E262,'[1]NRCAN 2016'!$M$40:$V$41,2,FALSE),FALSE),0))</f>
        <v/>
      </c>
    </row>
    <row r="263" spans="1:18" x14ac:dyDescent="0.25">
      <c r="A263" t="str">
        <f t="shared" si="8"/>
        <v>COMBDGICINewSHPLT___STDELC</v>
      </c>
      <c r="B263" t="str">
        <f t="shared" si="9"/>
        <v>COMBDGICINewSH</v>
      </c>
      <c r="C263" t="s">
        <v>2615</v>
      </c>
      <c r="D263" t="s">
        <v>2608</v>
      </c>
      <c r="E263" t="s">
        <v>2648</v>
      </c>
      <c r="F263" t="s">
        <v>2643</v>
      </c>
      <c r="G263" t="s">
        <v>2633</v>
      </c>
      <c r="H263" t="s">
        <v>2636</v>
      </c>
      <c r="I263" t="s">
        <v>2619</v>
      </c>
      <c r="J263" t="s">
        <v>2620</v>
      </c>
      <c r="K263" t="s">
        <v>2621</v>
      </c>
      <c r="L263" t="str">
        <f>IF($F263="New","",_xlfn.IFNA(VLOOKUP($G263&amp;$H263&amp;$I263&amp;$J263&amp;$K263,'[1]NRCAN 2016'!$J$42:$V$72,HLOOKUP($E263,'[1]NRCAN 2016'!$M$40:$V$41,2,FALSE),FALSE),0))</f>
        <v/>
      </c>
      <c r="M263" t="str">
        <f>IF($F263="New","",_xlfn.IFNA(VLOOKUP($G263&amp;$H263&amp;$I263&amp;$J263&amp;$K263,'[1]NRCAN 2016'!$J$42:$V$72,HLOOKUP($E263,'[1]NRCAN 2016'!$M$40:$V$41,2,FALSE),FALSE),0))</f>
        <v/>
      </c>
      <c r="N263" t="str">
        <f>IF($F263="New","",_xlfn.IFNA(VLOOKUP($G263&amp;$H263&amp;$I263&amp;$J263&amp;$K263,'[1]NRCAN 2016'!$J$42:$V$72,HLOOKUP($E263,'[1]NRCAN 2016'!$M$40:$V$41,2,FALSE),FALSE),0))</f>
        <v/>
      </c>
      <c r="O263" t="str">
        <f>IF($F263="New","",_xlfn.IFNA(VLOOKUP($G263&amp;$H263&amp;$I263&amp;$J263&amp;$K263,'[1]NRCAN 2016'!$J$42:$V$72,HLOOKUP($E263,'[1]NRCAN 2016'!$M$40:$V$41,2,FALSE),FALSE),0))</f>
        <v/>
      </c>
      <c r="P263" t="str">
        <f>IF($F263="New","",_xlfn.IFNA(VLOOKUP($G263&amp;$H263&amp;$I263&amp;$J263&amp;$K263,'[1]NRCAN 2016'!$J$42:$V$72,HLOOKUP($E263,'[1]NRCAN 2016'!$M$40:$V$41,2,FALSE),FALSE),0))</f>
        <v/>
      </c>
      <c r="Q263" t="str">
        <f>IF($F263="New","",_xlfn.IFNA(VLOOKUP($G263&amp;$H263&amp;$I263&amp;$J263&amp;$K263,'[1]NRCAN 2016'!$J$42:$V$72,HLOOKUP($E263,'[1]NRCAN 2016'!$M$40:$V$41,2,FALSE),FALSE),0))</f>
        <v/>
      </c>
      <c r="R263" t="str">
        <f>IF($F263="New","",_xlfn.IFNA(VLOOKUP($G263&amp;$H263&amp;$I263&amp;$J263&amp;$K263,'[1]NRCAN 2016'!$J$42:$V$72,HLOOKUP($E263,'[1]NRCAN 2016'!$M$40:$V$41,2,FALSE),FALSE),0))</f>
        <v/>
      </c>
    </row>
    <row r="264" spans="1:18" x14ac:dyDescent="0.25">
      <c r="A264" t="str">
        <f t="shared" si="8"/>
        <v>COMBDGICINewSLLED___STDELC</v>
      </c>
      <c r="B264" t="str">
        <f t="shared" si="9"/>
        <v>COMBDGICINewSL</v>
      </c>
      <c r="C264" t="s">
        <v>2615</v>
      </c>
      <c r="D264" t="s">
        <v>2608</v>
      </c>
      <c r="E264" t="s">
        <v>2648</v>
      </c>
      <c r="F264" t="s">
        <v>2643</v>
      </c>
      <c r="G264" t="s">
        <v>2642</v>
      </c>
      <c r="H264" t="s">
        <v>2630</v>
      </c>
      <c r="I264" t="s">
        <v>2619</v>
      </c>
      <c r="J264" t="s">
        <v>2620</v>
      </c>
      <c r="K264" t="s">
        <v>2621</v>
      </c>
      <c r="L264" t="str">
        <f>IF($F264="New","",_xlfn.IFNA(VLOOKUP($G264&amp;$H264&amp;$I264&amp;$J264&amp;$K264,'[1]NRCAN 2016'!$J$42:$V$72,HLOOKUP($E264,'[1]NRCAN 2016'!$M$40:$V$41,2,FALSE),FALSE),0))</f>
        <v/>
      </c>
      <c r="M264" t="str">
        <f>IF($F264="New","",_xlfn.IFNA(VLOOKUP($G264&amp;$H264&amp;$I264&amp;$J264&amp;$K264,'[1]NRCAN 2016'!$J$42:$V$72,HLOOKUP($E264,'[1]NRCAN 2016'!$M$40:$V$41,2,FALSE),FALSE),0))</f>
        <v/>
      </c>
      <c r="N264" t="str">
        <f>IF($F264="New","",_xlfn.IFNA(VLOOKUP($G264&amp;$H264&amp;$I264&amp;$J264&amp;$K264,'[1]NRCAN 2016'!$J$42:$V$72,HLOOKUP($E264,'[1]NRCAN 2016'!$M$40:$V$41,2,FALSE),FALSE),0))</f>
        <v/>
      </c>
      <c r="O264" t="str">
        <f>IF($F264="New","",_xlfn.IFNA(VLOOKUP($G264&amp;$H264&amp;$I264&amp;$J264&amp;$K264,'[1]NRCAN 2016'!$J$42:$V$72,HLOOKUP($E264,'[1]NRCAN 2016'!$M$40:$V$41,2,FALSE),FALSE),0))</f>
        <v/>
      </c>
      <c r="P264" t="str">
        <f>IF($F264="New","",_xlfn.IFNA(VLOOKUP($G264&amp;$H264&amp;$I264&amp;$J264&amp;$K264,'[1]NRCAN 2016'!$J$42:$V$72,HLOOKUP($E264,'[1]NRCAN 2016'!$M$40:$V$41,2,FALSE),FALSE),0))</f>
        <v/>
      </c>
      <c r="Q264" t="str">
        <f>IF($F264="New","",_xlfn.IFNA(VLOOKUP($G264&amp;$H264&amp;$I264&amp;$J264&amp;$K264,'[1]NRCAN 2016'!$J$42:$V$72,HLOOKUP($E264,'[1]NRCAN 2016'!$M$40:$V$41,2,FALSE),FALSE),0))</f>
        <v/>
      </c>
      <c r="R264" t="str">
        <f>IF($F264="New","",_xlfn.IFNA(VLOOKUP($G264&amp;$H264&amp;$I264&amp;$J264&amp;$K264,'[1]NRCAN 2016'!$J$42:$V$72,HLOOKUP($E264,'[1]NRCAN 2016'!$M$40:$V$41,2,FALSE),FALSE),0))</f>
        <v/>
      </c>
    </row>
    <row r="265" spans="1:18" x14ac:dyDescent="0.25">
      <c r="A265" t="str">
        <f t="shared" si="8"/>
        <v>COMBDGICINewWH_________DHE</v>
      </c>
      <c r="B265" t="str">
        <f t="shared" si="9"/>
        <v>COMBDGICINewWH</v>
      </c>
      <c r="C265" t="s">
        <v>2615</v>
      </c>
      <c r="D265" t="s">
        <v>2608</v>
      </c>
      <c r="E265" t="s">
        <v>2648</v>
      </c>
      <c r="F265" t="s">
        <v>2643</v>
      </c>
      <c r="G265" t="s">
        <v>2641</v>
      </c>
      <c r="H265" t="s">
        <v>2619</v>
      </c>
      <c r="I265" t="s">
        <v>2619</v>
      </c>
      <c r="J265" t="s">
        <v>2619</v>
      </c>
      <c r="K265" t="s">
        <v>2644</v>
      </c>
      <c r="L265" t="str">
        <f>IF($F265="New","",_xlfn.IFNA(VLOOKUP($G265&amp;$H265&amp;$I265&amp;$J265&amp;$K265,'[1]NRCAN 2016'!$J$42:$V$72,HLOOKUP($E265,'[1]NRCAN 2016'!$M$40:$V$41,2,FALSE),FALSE),0))</f>
        <v/>
      </c>
      <c r="M265" t="str">
        <f>IF($F265="New","",_xlfn.IFNA(VLOOKUP($G265&amp;$H265&amp;$I265&amp;$J265&amp;$K265,'[1]NRCAN 2016'!$J$42:$V$72,HLOOKUP($E265,'[1]NRCAN 2016'!$M$40:$V$41,2,FALSE),FALSE),0))</f>
        <v/>
      </c>
      <c r="N265" t="str">
        <f>IF($F265="New","",_xlfn.IFNA(VLOOKUP($G265&amp;$H265&amp;$I265&amp;$J265&amp;$K265,'[1]NRCAN 2016'!$J$42:$V$72,HLOOKUP($E265,'[1]NRCAN 2016'!$M$40:$V$41,2,FALSE),FALSE),0))</f>
        <v/>
      </c>
      <c r="O265" t="str">
        <f>IF($F265="New","",_xlfn.IFNA(VLOOKUP($G265&amp;$H265&amp;$I265&amp;$J265&amp;$K265,'[1]NRCAN 2016'!$J$42:$V$72,HLOOKUP($E265,'[1]NRCAN 2016'!$M$40:$V$41,2,FALSE),FALSE),0))</f>
        <v/>
      </c>
      <c r="P265" t="str">
        <f>IF($F265="New","",_xlfn.IFNA(VLOOKUP($G265&amp;$H265&amp;$I265&amp;$J265&amp;$K265,'[1]NRCAN 2016'!$J$42:$V$72,HLOOKUP($E265,'[1]NRCAN 2016'!$M$40:$V$41,2,FALSE),FALSE),0))</f>
        <v/>
      </c>
      <c r="Q265" t="str">
        <f>IF($F265="New","",_xlfn.IFNA(VLOOKUP($G265&amp;$H265&amp;$I265&amp;$J265&amp;$K265,'[1]NRCAN 2016'!$J$42:$V$72,HLOOKUP($E265,'[1]NRCAN 2016'!$M$40:$V$41,2,FALSE),FALSE),0))</f>
        <v/>
      </c>
      <c r="R265" t="str">
        <f>IF($F265="New","",_xlfn.IFNA(VLOOKUP($G265&amp;$H265&amp;$I265&amp;$J265&amp;$K265,'[1]NRCAN 2016'!$J$42:$V$72,HLOOKUP($E265,'[1]NRCAN 2016'!$M$40:$V$41,2,FALSE),FALSE),0))</f>
        <v/>
      </c>
    </row>
    <row r="266" spans="1:18" x14ac:dyDescent="0.25">
      <c r="A266" t="str">
        <f t="shared" si="8"/>
        <v>COMBDGICINewWH______STDELC</v>
      </c>
      <c r="B266" t="str">
        <f t="shared" si="9"/>
        <v>COMBDGICINewWH</v>
      </c>
      <c r="C266" t="s">
        <v>2615</v>
      </c>
      <c r="D266" t="s">
        <v>2608</v>
      </c>
      <c r="E266" t="s">
        <v>2648</v>
      </c>
      <c r="F266" t="s">
        <v>2643</v>
      </c>
      <c r="G266" t="s">
        <v>2641</v>
      </c>
      <c r="H266" t="s">
        <v>2619</v>
      </c>
      <c r="I266" t="s">
        <v>2619</v>
      </c>
      <c r="J266" t="s">
        <v>2620</v>
      </c>
      <c r="K266" t="s">
        <v>2621</v>
      </c>
      <c r="L266" t="str">
        <f>IF($F266="New","",_xlfn.IFNA(VLOOKUP($G266&amp;$H266&amp;$I266&amp;$J266&amp;$K266,'[1]NRCAN 2016'!$J$42:$V$72,HLOOKUP($E266,'[1]NRCAN 2016'!$M$40:$V$41,2,FALSE),FALSE),0))</f>
        <v/>
      </c>
      <c r="M266" t="str">
        <f>IF($F266="New","",_xlfn.IFNA(VLOOKUP($G266&amp;$H266&amp;$I266&amp;$J266&amp;$K266,'[1]NRCAN 2016'!$J$42:$V$72,HLOOKUP($E266,'[1]NRCAN 2016'!$M$40:$V$41,2,FALSE),FALSE),0))</f>
        <v/>
      </c>
      <c r="N266" t="str">
        <f>IF($F266="New","",_xlfn.IFNA(VLOOKUP($G266&amp;$H266&amp;$I266&amp;$J266&amp;$K266,'[1]NRCAN 2016'!$J$42:$V$72,HLOOKUP($E266,'[1]NRCAN 2016'!$M$40:$V$41,2,FALSE),FALSE),0))</f>
        <v/>
      </c>
      <c r="O266" t="str">
        <f>IF($F266="New","",_xlfn.IFNA(VLOOKUP($G266&amp;$H266&amp;$I266&amp;$J266&amp;$K266,'[1]NRCAN 2016'!$J$42:$V$72,HLOOKUP($E266,'[1]NRCAN 2016'!$M$40:$V$41,2,FALSE),FALSE),0))</f>
        <v/>
      </c>
      <c r="P266" t="str">
        <f>IF($F266="New","",_xlfn.IFNA(VLOOKUP($G266&amp;$H266&amp;$I266&amp;$J266&amp;$K266,'[1]NRCAN 2016'!$J$42:$V$72,HLOOKUP($E266,'[1]NRCAN 2016'!$M$40:$V$41,2,FALSE),FALSE),0))</f>
        <v/>
      </c>
      <c r="Q266" t="str">
        <f>IF($F266="New","",_xlfn.IFNA(VLOOKUP($G266&amp;$H266&amp;$I266&amp;$J266&amp;$K266,'[1]NRCAN 2016'!$J$42:$V$72,HLOOKUP($E266,'[1]NRCAN 2016'!$M$40:$V$41,2,FALSE),FALSE),0))</f>
        <v/>
      </c>
      <c r="R266" t="str">
        <f>IF($F266="New","",_xlfn.IFNA(VLOOKUP($G266&amp;$H266&amp;$I266&amp;$J266&amp;$K266,'[1]NRCAN 2016'!$J$42:$V$72,HLOOKUP($E266,'[1]NRCAN 2016'!$M$40:$V$41,2,FALSE),FALSE),0))</f>
        <v/>
      </c>
    </row>
    <row r="267" spans="1:18" x14ac:dyDescent="0.25">
      <c r="A267" t="str">
        <f t="shared" si="8"/>
        <v>COMBDGICINewWH______STDHFO</v>
      </c>
      <c r="B267" t="str">
        <f t="shared" si="9"/>
        <v>COMBDGICINewWH</v>
      </c>
      <c r="C267" t="s">
        <v>2615</v>
      </c>
      <c r="D267" t="s">
        <v>2608</v>
      </c>
      <c r="E267" t="s">
        <v>2648</v>
      </c>
      <c r="F267" t="s">
        <v>2643</v>
      </c>
      <c r="G267" t="s">
        <v>2641</v>
      </c>
      <c r="H267" t="s">
        <v>2619</v>
      </c>
      <c r="I267" t="s">
        <v>2619</v>
      </c>
      <c r="J267" t="s">
        <v>2620</v>
      </c>
      <c r="K267" t="s">
        <v>2637</v>
      </c>
      <c r="L267" t="str">
        <f>IF($F267="New","",_xlfn.IFNA(VLOOKUP($G267&amp;$H267&amp;$I267&amp;$J267&amp;$K267,'[1]NRCAN 2016'!$J$42:$V$72,HLOOKUP($E267,'[1]NRCAN 2016'!$M$40:$V$41,2,FALSE),FALSE),0))</f>
        <v/>
      </c>
      <c r="M267" t="str">
        <f>IF($F267="New","",_xlfn.IFNA(VLOOKUP($G267&amp;$H267&amp;$I267&amp;$J267&amp;$K267,'[1]NRCAN 2016'!$J$42:$V$72,HLOOKUP($E267,'[1]NRCAN 2016'!$M$40:$V$41,2,FALSE),FALSE),0))</f>
        <v/>
      </c>
      <c r="N267" t="str">
        <f>IF($F267="New","",_xlfn.IFNA(VLOOKUP($G267&amp;$H267&amp;$I267&amp;$J267&amp;$K267,'[1]NRCAN 2016'!$J$42:$V$72,HLOOKUP($E267,'[1]NRCAN 2016'!$M$40:$V$41,2,FALSE),FALSE),0))</f>
        <v/>
      </c>
      <c r="O267" t="str">
        <f>IF($F267="New","",_xlfn.IFNA(VLOOKUP($G267&amp;$H267&amp;$I267&amp;$J267&amp;$K267,'[1]NRCAN 2016'!$J$42:$V$72,HLOOKUP($E267,'[1]NRCAN 2016'!$M$40:$V$41,2,FALSE),FALSE),0))</f>
        <v/>
      </c>
      <c r="P267" t="str">
        <f>IF($F267="New","",_xlfn.IFNA(VLOOKUP($G267&amp;$H267&amp;$I267&amp;$J267&amp;$K267,'[1]NRCAN 2016'!$J$42:$V$72,HLOOKUP($E267,'[1]NRCAN 2016'!$M$40:$V$41,2,FALSE),FALSE),0))</f>
        <v/>
      </c>
      <c r="Q267" t="str">
        <f>IF($F267="New","",_xlfn.IFNA(VLOOKUP($G267&amp;$H267&amp;$I267&amp;$J267&amp;$K267,'[1]NRCAN 2016'!$J$42:$V$72,HLOOKUP($E267,'[1]NRCAN 2016'!$M$40:$V$41,2,FALSE),FALSE),0))</f>
        <v/>
      </c>
      <c r="R267" t="str">
        <f>IF($F267="New","",_xlfn.IFNA(VLOOKUP($G267&amp;$H267&amp;$I267&amp;$J267&amp;$K267,'[1]NRCAN 2016'!$J$42:$V$72,HLOOKUP($E267,'[1]NRCAN 2016'!$M$40:$V$41,2,FALSE),FALSE),0))</f>
        <v/>
      </c>
    </row>
    <row r="268" spans="1:18" x14ac:dyDescent="0.25">
      <c r="A268" t="str">
        <f t="shared" si="8"/>
        <v>COMBDGICINewWH______STDKER</v>
      </c>
      <c r="B268" t="str">
        <f t="shared" si="9"/>
        <v>COMBDGICINewWH</v>
      </c>
      <c r="C268" t="s">
        <v>2615</v>
      </c>
      <c r="D268" t="s">
        <v>2608</v>
      </c>
      <c r="E268" t="s">
        <v>2648</v>
      </c>
      <c r="F268" t="s">
        <v>2643</v>
      </c>
      <c r="G268" t="s">
        <v>2641</v>
      </c>
      <c r="H268" t="s">
        <v>2619</v>
      </c>
      <c r="I268" t="s">
        <v>2619</v>
      </c>
      <c r="J268" t="s">
        <v>2620</v>
      </c>
      <c r="K268" t="s">
        <v>2638</v>
      </c>
      <c r="L268" t="str">
        <f>IF($F268="New","",_xlfn.IFNA(VLOOKUP($G268&amp;$H268&amp;$I268&amp;$J268&amp;$K268,'[1]NRCAN 2016'!$J$42:$V$72,HLOOKUP($E268,'[1]NRCAN 2016'!$M$40:$V$41,2,FALSE),FALSE),0))</f>
        <v/>
      </c>
      <c r="M268" t="str">
        <f>IF($F268="New","",_xlfn.IFNA(VLOOKUP($G268&amp;$H268&amp;$I268&amp;$J268&amp;$K268,'[1]NRCAN 2016'!$J$42:$V$72,HLOOKUP($E268,'[1]NRCAN 2016'!$M$40:$V$41,2,FALSE),FALSE),0))</f>
        <v/>
      </c>
      <c r="N268" t="str">
        <f>IF($F268="New","",_xlfn.IFNA(VLOOKUP($G268&amp;$H268&amp;$I268&amp;$J268&amp;$K268,'[1]NRCAN 2016'!$J$42:$V$72,HLOOKUP($E268,'[1]NRCAN 2016'!$M$40:$V$41,2,FALSE),FALSE),0))</f>
        <v/>
      </c>
      <c r="O268" t="str">
        <f>IF($F268="New","",_xlfn.IFNA(VLOOKUP($G268&amp;$H268&amp;$I268&amp;$J268&amp;$K268,'[1]NRCAN 2016'!$J$42:$V$72,HLOOKUP($E268,'[1]NRCAN 2016'!$M$40:$V$41,2,FALSE),FALSE),0))</f>
        <v/>
      </c>
      <c r="P268" t="str">
        <f>IF($F268="New","",_xlfn.IFNA(VLOOKUP($G268&amp;$H268&amp;$I268&amp;$J268&amp;$K268,'[1]NRCAN 2016'!$J$42:$V$72,HLOOKUP($E268,'[1]NRCAN 2016'!$M$40:$V$41,2,FALSE),FALSE),0))</f>
        <v/>
      </c>
      <c r="Q268" t="str">
        <f>IF($F268="New","",_xlfn.IFNA(VLOOKUP($G268&amp;$H268&amp;$I268&amp;$J268&amp;$K268,'[1]NRCAN 2016'!$J$42:$V$72,HLOOKUP($E268,'[1]NRCAN 2016'!$M$40:$V$41,2,FALSE),FALSE),0))</f>
        <v/>
      </c>
      <c r="R268" t="str">
        <f>IF($F268="New","",_xlfn.IFNA(VLOOKUP($G268&amp;$H268&amp;$I268&amp;$J268&amp;$K268,'[1]NRCAN 2016'!$J$42:$V$72,HLOOKUP($E268,'[1]NRCAN 2016'!$M$40:$V$41,2,FALSE),FALSE),0))</f>
        <v/>
      </c>
    </row>
    <row r="269" spans="1:18" x14ac:dyDescent="0.25">
      <c r="A269" t="str">
        <f t="shared" si="8"/>
        <v>COMBDGICINewWH______STDLFO</v>
      </c>
      <c r="B269" t="str">
        <f t="shared" si="9"/>
        <v>COMBDGICINewWH</v>
      </c>
      <c r="C269" t="s">
        <v>2615</v>
      </c>
      <c r="D269" t="s">
        <v>2608</v>
      </c>
      <c r="E269" t="s">
        <v>2648</v>
      </c>
      <c r="F269" t="s">
        <v>2643</v>
      </c>
      <c r="G269" t="s">
        <v>2641</v>
      </c>
      <c r="H269" t="s">
        <v>2619</v>
      </c>
      <c r="I269" t="s">
        <v>2619</v>
      </c>
      <c r="J269" t="s">
        <v>2620</v>
      </c>
      <c r="K269" t="s">
        <v>2639</v>
      </c>
      <c r="L269" t="str">
        <f>IF($F269="New","",_xlfn.IFNA(VLOOKUP($G269&amp;$H269&amp;$I269&amp;$J269&amp;$K269,'[1]NRCAN 2016'!$J$42:$V$72,HLOOKUP($E269,'[1]NRCAN 2016'!$M$40:$V$41,2,FALSE),FALSE),0))</f>
        <v/>
      </c>
      <c r="M269" t="str">
        <f>IF($F269="New","",_xlfn.IFNA(VLOOKUP($G269&amp;$H269&amp;$I269&amp;$J269&amp;$K269,'[1]NRCAN 2016'!$J$42:$V$72,HLOOKUP($E269,'[1]NRCAN 2016'!$M$40:$V$41,2,FALSE),FALSE),0))</f>
        <v/>
      </c>
      <c r="N269" t="str">
        <f>IF($F269="New","",_xlfn.IFNA(VLOOKUP($G269&amp;$H269&amp;$I269&amp;$J269&amp;$K269,'[1]NRCAN 2016'!$J$42:$V$72,HLOOKUP($E269,'[1]NRCAN 2016'!$M$40:$V$41,2,FALSE),FALSE),0))</f>
        <v/>
      </c>
      <c r="O269" t="str">
        <f>IF($F269="New","",_xlfn.IFNA(VLOOKUP($G269&amp;$H269&amp;$I269&amp;$J269&amp;$K269,'[1]NRCAN 2016'!$J$42:$V$72,HLOOKUP($E269,'[1]NRCAN 2016'!$M$40:$V$41,2,FALSE),FALSE),0))</f>
        <v/>
      </c>
      <c r="P269" t="str">
        <f>IF($F269="New","",_xlfn.IFNA(VLOOKUP($G269&amp;$H269&amp;$I269&amp;$J269&amp;$K269,'[1]NRCAN 2016'!$J$42:$V$72,HLOOKUP($E269,'[1]NRCAN 2016'!$M$40:$V$41,2,FALSE),FALSE),0))</f>
        <v/>
      </c>
      <c r="Q269" t="str">
        <f>IF($F269="New","",_xlfn.IFNA(VLOOKUP($G269&amp;$H269&amp;$I269&amp;$J269&amp;$K269,'[1]NRCAN 2016'!$J$42:$V$72,HLOOKUP($E269,'[1]NRCAN 2016'!$M$40:$V$41,2,FALSE),FALSE),0))</f>
        <v/>
      </c>
      <c r="R269" t="str">
        <f>IF($F269="New","",_xlfn.IFNA(VLOOKUP($G269&amp;$H269&amp;$I269&amp;$J269&amp;$K269,'[1]NRCAN 2016'!$J$42:$V$72,HLOOKUP($E269,'[1]NRCAN 2016'!$M$40:$V$41,2,FALSE),FALSE),0))</f>
        <v/>
      </c>
    </row>
    <row r="270" spans="1:18" x14ac:dyDescent="0.25">
      <c r="A270" t="str">
        <f t="shared" si="8"/>
        <v>COMBDGICINewWH______STDNGA</v>
      </c>
      <c r="B270" t="str">
        <f t="shared" si="9"/>
        <v>COMBDGICINewWH</v>
      </c>
      <c r="C270" t="s">
        <v>2615</v>
      </c>
      <c r="D270" t="s">
        <v>2608</v>
      </c>
      <c r="E270" t="s">
        <v>2648</v>
      </c>
      <c r="F270" t="s">
        <v>2643</v>
      </c>
      <c r="G270" t="s">
        <v>2641</v>
      </c>
      <c r="H270" t="s">
        <v>2619</v>
      </c>
      <c r="I270" t="s">
        <v>2619</v>
      </c>
      <c r="J270" t="s">
        <v>2620</v>
      </c>
      <c r="K270" t="s">
        <v>2623</v>
      </c>
      <c r="L270" t="str">
        <f>IF($F270="New","",_xlfn.IFNA(VLOOKUP($G270&amp;$H270&amp;$I270&amp;$J270&amp;$K270,'[1]NRCAN 2016'!$J$42:$V$72,HLOOKUP($E270,'[1]NRCAN 2016'!$M$40:$V$41,2,FALSE),FALSE),0))</f>
        <v/>
      </c>
      <c r="M270" t="str">
        <f>IF($F270="New","",_xlfn.IFNA(VLOOKUP($G270&amp;$H270&amp;$I270&amp;$J270&amp;$K270,'[1]NRCAN 2016'!$J$42:$V$72,HLOOKUP($E270,'[1]NRCAN 2016'!$M$40:$V$41,2,FALSE),FALSE),0))</f>
        <v/>
      </c>
      <c r="N270" t="str">
        <f>IF($F270="New","",_xlfn.IFNA(VLOOKUP($G270&amp;$H270&amp;$I270&amp;$J270&amp;$K270,'[1]NRCAN 2016'!$J$42:$V$72,HLOOKUP($E270,'[1]NRCAN 2016'!$M$40:$V$41,2,FALSE),FALSE),0))</f>
        <v/>
      </c>
      <c r="O270" t="str">
        <f>IF($F270="New","",_xlfn.IFNA(VLOOKUP($G270&amp;$H270&amp;$I270&amp;$J270&amp;$K270,'[1]NRCAN 2016'!$J$42:$V$72,HLOOKUP($E270,'[1]NRCAN 2016'!$M$40:$V$41,2,FALSE),FALSE),0))</f>
        <v/>
      </c>
      <c r="P270" t="str">
        <f>IF($F270="New","",_xlfn.IFNA(VLOOKUP($G270&amp;$H270&amp;$I270&amp;$J270&amp;$K270,'[1]NRCAN 2016'!$J$42:$V$72,HLOOKUP($E270,'[1]NRCAN 2016'!$M$40:$V$41,2,FALSE),FALSE),0))</f>
        <v/>
      </c>
      <c r="Q270" t="str">
        <f>IF($F270="New","",_xlfn.IFNA(VLOOKUP($G270&amp;$H270&amp;$I270&amp;$J270&amp;$K270,'[1]NRCAN 2016'!$J$42:$V$72,HLOOKUP($E270,'[1]NRCAN 2016'!$M$40:$V$41,2,FALSE),FALSE),0))</f>
        <v/>
      </c>
      <c r="R270" t="str">
        <f>IF($F270="New","",_xlfn.IFNA(VLOOKUP($G270&amp;$H270&amp;$I270&amp;$J270&amp;$K270,'[1]NRCAN 2016'!$J$42:$V$72,HLOOKUP($E270,'[1]NRCAN 2016'!$M$40:$V$41,2,FALSE),FALSE),0))</f>
        <v/>
      </c>
    </row>
    <row r="271" spans="1:18" x14ac:dyDescent="0.25">
      <c r="A271" t="str">
        <f t="shared" si="8"/>
        <v>COMBDGICINewWH______STDPRO</v>
      </c>
      <c r="B271" t="str">
        <f t="shared" si="9"/>
        <v>COMBDGICINewWH</v>
      </c>
      <c r="C271" t="s">
        <v>2615</v>
      </c>
      <c r="D271" t="s">
        <v>2608</v>
      </c>
      <c r="E271" t="s">
        <v>2648</v>
      </c>
      <c r="F271" t="s">
        <v>2643</v>
      </c>
      <c r="G271" t="s">
        <v>2641</v>
      </c>
      <c r="H271" t="s">
        <v>2619</v>
      </c>
      <c r="I271" t="s">
        <v>2619</v>
      </c>
      <c r="J271" t="s">
        <v>2620</v>
      </c>
      <c r="K271" t="s">
        <v>2624</v>
      </c>
      <c r="L271" t="str">
        <f>IF($F271="New","",_xlfn.IFNA(VLOOKUP($G271&amp;$H271&amp;$I271&amp;$J271&amp;$K271,'[1]NRCAN 2016'!$J$42:$V$72,HLOOKUP($E271,'[1]NRCAN 2016'!$M$40:$V$41,2,FALSE),FALSE),0))</f>
        <v/>
      </c>
      <c r="M271" t="str">
        <f>IF($F271="New","",_xlfn.IFNA(VLOOKUP($G271&amp;$H271&amp;$I271&amp;$J271&amp;$K271,'[1]NRCAN 2016'!$J$42:$V$72,HLOOKUP($E271,'[1]NRCAN 2016'!$M$40:$V$41,2,FALSE),FALSE),0))</f>
        <v/>
      </c>
      <c r="N271" t="str">
        <f>IF($F271="New","",_xlfn.IFNA(VLOOKUP($G271&amp;$H271&amp;$I271&amp;$J271&amp;$K271,'[1]NRCAN 2016'!$J$42:$V$72,HLOOKUP($E271,'[1]NRCAN 2016'!$M$40:$V$41,2,FALSE),FALSE),0))</f>
        <v/>
      </c>
      <c r="O271" t="str">
        <f>IF($F271="New","",_xlfn.IFNA(VLOOKUP($G271&amp;$H271&amp;$I271&amp;$J271&amp;$K271,'[1]NRCAN 2016'!$J$42:$V$72,HLOOKUP($E271,'[1]NRCAN 2016'!$M$40:$V$41,2,FALSE),FALSE),0))</f>
        <v/>
      </c>
      <c r="P271" t="str">
        <f>IF($F271="New","",_xlfn.IFNA(VLOOKUP($G271&amp;$H271&amp;$I271&amp;$J271&amp;$K271,'[1]NRCAN 2016'!$J$42:$V$72,HLOOKUP($E271,'[1]NRCAN 2016'!$M$40:$V$41,2,FALSE),FALSE),0))</f>
        <v/>
      </c>
      <c r="Q271" t="str">
        <f>IF($F271="New","",_xlfn.IFNA(VLOOKUP($G271&amp;$H271&amp;$I271&amp;$J271&amp;$K271,'[1]NRCAN 2016'!$J$42:$V$72,HLOOKUP($E271,'[1]NRCAN 2016'!$M$40:$V$41,2,FALSE),FALSE),0))</f>
        <v/>
      </c>
      <c r="R271" t="str">
        <f>IF($F271="New","",_xlfn.IFNA(VLOOKUP($G271&amp;$H271&amp;$I271&amp;$J271&amp;$K271,'[1]NRCAN 2016'!$J$42:$V$72,HLOOKUP($E271,'[1]NRCAN 2016'!$M$40:$V$41,2,FALSE),FALSE),0))</f>
        <v/>
      </c>
    </row>
    <row r="272" spans="1:18" x14ac:dyDescent="0.25">
      <c r="A272" t="str">
        <f t="shared" si="8"/>
        <v>COMBDGICIOldAE______STDELC</v>
      </c>
      <c r="B272" t="str">
        <f t="shared" si="9"/>
        <v>COMBDGICIOldAE</v>
      </c>
      <c r="C272" t="s">
        <v>2615</v>
      </c>
      <c r="D272" t="s">
        <v>2608</v>
      </c>
      <c r="E272" t="s">
        <v>2648</v>
      </c>
      <c r="F272" t="s">
        <v>2617</v>
      </c>
      <c r="G272" t="s">
        <v>2622</v>
      </c>
      <c r="H272" t="s">
        <v>2619</v>
      </c>
      <c r="I272" t="s">
        <v>2619</v>
      </c>
      <c r="J272" t="s">
        <v>2620</v>
      </c>
      <c r="K272" t="s">
        <v>2621</v>
      </c>
      <c r="L272">
        <f>IF($F272="New","",_xlfn.IFNA(VLOOKUP($G272&amp;$H272&amp;$I272&amp;$J272&amp;$K272,'[1]NRCAN 2016'!$J$42:$V$72,HLOOKUP($E272,'[1]NRCAN 2016'!$M$40:$V$41,2,FALSE),FALSE),0))</f>
        <v>0.95037000457007781</v>
      </c>
      <c r="M272">
        <f>IF($F272="New","",_xlfn.IFNA(VLOOKUP($G272&amp;$H272&amp;$I272&amp;$J272&amp;$K272,'[1]NRCAN 2016'!$J$42:$V$72,HLOOKUP($E272,'[1]NRCAN 2016'!$M$40:$V$41,2,FALSE),FALSE),0))</f>
        <v>0.95037000457007781</v>
      </c>
      <c r="N272">
        <f>IF($F272="New","",_xlfn.IFNA(VLOOKUP($G272&amp;$H272&amp;$I272&amp;$J272&amp;$K272,'[1]NRCAN 2016'!$J$42:$V$72,HLOOKUP($E272,'[1]NRCAN 2016'!$M$40:$V$41,2,FALSE),FALSE),0))</f>
        <v>0.95037000457007781</v>
      </c>
      <c r="O272">
        <f>IF($F272="New","",_xlfn.IFNA(VLOOKUP($G272&amp;$H272&amp;$I272&amp;$J272&amp;$K272,'[1]NRCAN 2016'!$J$42:$V$72,HLOOKUP($E272,'[1]NRCAN 2016'!$M$40:$V$41,2,FALSE),FALSE),0))</f>
        <v>0.95037000457007781</v>
      </c>
      <c r="P272">
        <f>IF($F272="New","",_xlfn.IFNA(VLOOKUP($G272&amp;$H272&amp;$I272&amp;$J272&amp;$K272,'[1]NRCAN 2016'!$J$42:$V$72,HLOOKUP($E272,'[1]NRCAN 2016'!$M$40:$V$41,2,FALSE),FALSE),0))</f>
        <v>0.95037000457007781</v>
      </c>
      <c r="Q272">
        <f>IF($F272="New","",_xlfn.IFNA(VLOOKUP($G272&amp;$H272&amp;$I272&amp;$J272&amp;$K272,'[1]NRCAN 2016'!$J$42:$V$72,HLOOKUP($E272,'[1]NRCAN 2016'!$M$40:$V$41,2,FALSE),FALSE),0))</f>
        <v>0.95037000457007781</v>
      </c>
      <c r="R272">
        <f>IF($F272="New","",_xlfn.IFNA(VLOOKUP($G272&amp;$H272&amp;$I272&amp;$J272&amp;$K272,'[1]NRCAN 2016'!$J$42:$V$72,HLOOKUP($E272,'[1]NRCAN 2016'!$M$40:$V$41,2,FALSE),FALSE),0))</f>
        <v>0.95037000457007781</v>
      </c>
    </row>
    <row r="273" spans="1:18" x14ac:dyDescent="0.25">
      <c r="A273" t="str">
        <f t="shared" si="8"/>
        <v>COMBDGICIOldAE______STDNGA</v>
      </c>
      <c r="B273" t="str">
        <f t="shared" si="9"/>
        <v>COMBDGICIOldAE</v>
      </c>
      <c r="C273" t="s">
        <v>2615</v>
      </c>
      <c r="D273" t="s">
        <v>2608</v>
      </c>
      <c r="E273" t="s">
        <v>2648</v>
      </c>
      <c r="F273" t="s">
        <v>2617</v>
      </c>
      <c r="G273" t="s">
        <v>2622</v>
      </c>
      <c r="H273" t="s">
        <v>2619</v>
      </c>
      <c r="I273" t="s">
        <v>2619</v>
      </c>
      <c r="J273" t="s">
        <v>2620</v>
      </c>
      <c r="K273" t="s">
        <v>2623</v>
      </c>
      <c r="L273">
        <f>IF($F273="New","",_xlfn.IFNA(VLOOKUP($G273&amp;$H273&amp;$I273&amp;$J273&amp;$K273,'[1]NRCAN 2016'!$J$42:$V$72,HLOOKUP($E273,'[1]NRCAN 2016'!$M$40:$V$41,2,FALSE),FALSE),0))</f>
        <v>2.7926399551195108E-2</v>
      </c>
      <c r="M273">
        <f>IF($F273="New","",_xlfn.IFNA(VLOOKUP($G273&amp;$H273&amp;$I273&amp;$J273&amp;$K273,'[1]NRCAN 2016'!$J$42:$V$72,HLOOKUP($E273,'[1]NRCAN 2016'!$M$40:$V$41,2,FALSE),FALSE),0))</f>
        <v>2.7926399551195108E-2</v>
      </c>
      <c r="N273">
        <f>IF($F273="New","",_xlfn.IFNA(VLOOKUP($G273&amp;$H273&amp;$I273&amp;$J273&amp;$K273,'[1]NRCAN 2016'!$J$42:$V$72,HLOOKUP($E273,'[1]NRCAN 2016'!$M$40:$V$41,2,FALSE),FALSE),0))</f>
        <v>2.7926399551195108E-2</v>
      </c>
      <c r="O273">
        <f>IF($F273="New","",_xlfn.IFNA(VLOOKUP($G273&amp;$H273&amp;$I273&amp;$J273&amp;$K273,'[1]NRCAN 2016'!$J$42:$V$72,HLOOKUP($E273,'[1]NRCAN 2016'!$M$40:$V$41,2,FALSE),FALSE),0))</f>
        <v>2.7926399551195108E-2</v>
      </c>
      <c r="P273">
        <f>IF($F273="New","",_xlfn.IFNA(VLOOKUP($G273&amp;$H273&amp;$I273&amp;$J273&amp;$K273,'[1]NRCAN 2016'!$J$42:$V$72,HLOOKUP($E273,'[1]NRCAN 2016'!$M$40:$V$41,2,FALSE),FALSE),0))</f>
        <v>2.7926399551195108E-2</v>
      </c>
      <c r="Q273">
        <f>IF($F273="New","",_xlfn.IFNA(VLOOKUP($G273&amp;$H273&amp;$I273&amp;$J273&amp;$K273,'[1]NRCAN 2016'!$J$42:$V$72,HLOOKUP($E273,'[1]NRCAN 2016'!$M$40:$V$41,2,FALSE),FALSE),0))</f>
        <v>2.7926399551195108E-2</v>
      </c>
      <c r="R273">
        <f>IF($F273="New","",_xlfn.IFNA(VLOOKUP($G273&amp;$H273&amp;$I273&amp;$J273&amp;$K273,'[1]NRCAN 2016'!$J$42:$V$72,HLOOKUP($E273,'[1]NRCAN 2016'!$M$40:$V$41,2,FALSE),FALSE),0))</f>
        <v>2.7926399551195108E-2</v>
      </c>
    </row>
    <row r="274" spans="1:18" x14ac:dyDescent="0.25">
      <c r="A274" t="str">
        <f t="shared" si="8"/>
        <v>COMBDGICIOldAE______STDPRO</v>
      </c>
      <c r="B274" t="str">
        <f t="shared" si="9"/>
        <v>COMBDGICIOldAE</v>
      </c>
      <c r="C274" t="s">
        <v>2615</v>
      </c>
      <c r="D274" t="s">
        <v>2608</v>
      </c>
      <c r="E274" t="s">
        <v>2648</v>
      </c>
      <c r="F274" t="s">
        <v>2617</v>
      </c>
      <c r="G274" t="s">
        <v>2622</v>
      </c>
      <c r="H274" t="s">
        <v>2619</v>
      </c>
      <c r="I274" t="s">
        <v>2619</v>
      </c>
      <c r="J274" t="s">
        <v>2620</v>
      </c>
      <c r="K274" t="s">
        <v>2624</v>
      </c>
      <c r="L274">
        <f>IF($F274="New","",_xlfn.IFNA(VLOOKUP($G274&amp;$H274&amp;$I274&amp;$J274&amp;$K274,'[1]NRCAN 2016'!$J$42:$V$72,HLOOKUP($E274,'[1]NRCAN 2016'!$M$40:$V$41,2,FALSE),FALSE),0))</f>
        <v>2.1703595878727111E-2</v>
      </c>
      <c r="M274">
        <f>IF($F274="New","",_xlfn.IFNA(VLOOKUP($G274&amp;$H274&amp;$I274&amp;$J274&amp;$K274,'[1]NRCAN 2016'!$J$42:$V$72,HLOOKUP($E274,'[1]NRCAN 2016'!$M$40:$V$41,2,FALSE),FALSE),0))</f>
        <v>2.1703595878727111E-2</v>
      </c>
      <c r="N274">
        <f>IF($F274="New","",_xlfn.IFNA(VLOOKUP($G274&amp;$H274&amp;$I274&amp;$J274&amp;$K274,'[1]NRCAN 2016'!$J$42:$V$72,HLOOKUP($E274,'[1]NRCAN 2016'!$M$40:$V$41,2,FALSE),FALSE),0))</f>
        <v>2.1703595878727111E-2</v>
      </c>
      <c r="O274">
        <f>IF($F274="New","",_xlfn.IFNA(VLOOKUP($G274&amp;$H274&amp;$I274&amp;$J274&amp;$K274,'[1]NRCAN 2016'!$J$42:$V$72,HLOOKUP($E274,'[1]NRCAN 2016'!$M$40:$V$41,2,FALSE),FALSE),0))</f>
        <v>2.1703595878727111E-2</v>
      </c>
      <c r="P274">
        <f>IF($F274="New","",_xlfn.IFNA(VLOOKUP($G274&amp;$H274&amp;$I274&amp;$J274&amp;$K274,'[1]NRCAN 2016'!$J$42:$V$72,HLOOKUP($E274,'[1]NRCAN 2016'!$M$40:$V$41,2,FALSE),FALSE),0))</f>
        <v>2.1703595878727111E-2</v>
      </c>
      <c r="Q274">
        <f>IF($F274="New","",_xlfn.IFNA(VLOOKUP($G274&amp;$H274&amp;$I274&amp;$J274&amp;$K274,'[1]NRCAN 2016'!$J$42:$V$72,HLOOKUP($E274,'[1]NRCAN 2016'!$M$40:$V$41,2,FALSE),FALSE),0))</f>
        <v>2.1703595878727111E-2</v>
      </c>
      <c r="R274">
        <f>IF($F274="New","",_xlfn.IFNA(VLOOKUP($G274&amp;$H274&amp;$I274&amp;$J274&amp;$K274,'[1]NRCAN 2016'!$J$42:$V$72,HLOOKUP($E274,'[1]NRCAN 2016'!$M$40:$V$41,2,FALSE),FALSE),0))</f>
        <v>2.1703595878727111E-2</v>
      </c>
    </row>
    <row r="275" spans="1:18" x14ac:dyDescent="0.25">
      <c r="A275" t="str">
        <f t="shared" si="8"/>
        <v>COMBDGICIOldAM______STDELC</v>
      </c>
      <c r="B275" t="str">
        <f t="shared" si="9"/>
        <v>COMBDGICIOldAM</v>
      </c>
      <c r="C275" t="s">
        <v>2615</v>
      </c>
      <c r="D275" t="s">
        <v>2608</v>
      </c>
      <c r="E275" t="s">
        <v>2648</v>
      </c>
      <c r="F275" t="s">
        <v>2617</v>
      </c>
      <c r="G275" t="s">
        <v>2618</v>
      </c>
      <c r="H275" t="s">
        <v>2619</v>
      </c>
      <c r="I275" t="s">
        <v>2619</v>
      </c>
      <c r="J275" t="s">
        <v>2620</v>
      </c>
      <c r="K275" t="s">
        <v>2621</v>
      </c>
      <c r="L275">
        <f>IF($F275="New","",_xlfn.IFNA(VLOOKUP($G275&amp;$H275&amp;$I275&amp;$J275&amp;$K275,'[1]NRCAN 2016'!$J$42:$V$72,HLOOKUP($E275,'[1]NRCAN 2016'!$M$40:$V$41,2,FALSE),FALSE),0))</f>
        <v>1</v>
      </c>
      <c r="M275">
        <f>IF($F275="New","",_xlfn.IFNA(VLOOKUP($G275&amp;$H275&amp;$I275&amp;$J275&amp;$K275,'[1]NRCAN 2016'!$J$42:$V$72,HLOOKUP($E275,'[1]NRCAN 2016'!$M$40:$V$41,2,FALSE),FALSE),0))</f>
        <v>1</v>
      </c>
      <c r="N275">
        <f>IF($F275="New","",_xlfn.IFNA(VLOOKUP($G275&amp;$H275&amp;$I275&amp;$J275&amp;$K275,'[1]NRCAN 2016'!$J$42:$V$72,HLOOKUP($E275,'[1]NRCAN 2016'!$M$40:$V$41,2,FALSE),FALSE),0))</f>
        <v>1</v>
      </c>
      <c r="O275">
        <f>IF($F275="New","",_xlfn.IFNA(VLOOKUP($G275&amp;$H275&amp;$I275&amp;$J275&amp;$K275,'[1]NRCAN 2016'!$J$42:$V$72,HLOOKUP($E275,'[1]NRCAN 2016'!$M$40:$V$41,2,FALSE),FALSE),0))</f>
        <v>1</v>
      </c>
      <c r="P275">
        <f>IF($F275="New","",_xlfn.IFNA(VLOOKUP($G275&amp;$H275&amp;$I275&amp;$J275&amp;$K275,'[1]NRCAN 2016'!$J$42:$V$72,HLOOKUP($E275,'[1]NRCAN 2016'!$M$40:$V$41,2,FALSE),FALSE),0))</f>
        <v>1</v>
      </c>
      <c r="Q275">
        <f>IF($F275="New","",_xlfn.IFNA(VLOOKUP($G275&amp;$H275&amp;$I275&amp;$J275&amp;$K275,'[1]NRCAN 2016'!$J$42:$V$72,HLOOKUP($E275,'[1]NRCAN 2016'!$M$40:$V$41,2,FALSE),FALSE),0))</f>
        <v>1</v>
      </c>
      <c r="R275">
        <f>IF($F275="New","",_xlfn.IFNA(VLOOKUP($G275&amp;$H275&amp;$I275&amp;$J275&amp;$K275,'[1]NRCAN 2016'!$J$42:$V$72,HLOOKUP($E275,'[1]NRCAN 2016'!$M$40:$V$41,2,FALSE),FALSE),0))</f>
        <v>1</v>
      </c>
    </row>
    <row r="276" spans="1:18" x14ac:dyDescent="0.25">
      <c r="A276" t="str">
        <f t="shared" si="8"/>
        <v>COMBDGICIOldLIFLC___STDELC</v>
      </c>
      <c r="B276" t="str">
        <f t="shared" si="9"/>
        <v>COMBDGICIOldLI</v>
      </c>
      <c r="C276" t="s">
        <v>2615</v>
      </c>
      <c r="D276" t="s">
        <v>2608</v>
      </c>
      <c r="E276" t="s">
        <v>2648</v>
      </c>
      <c r="F276" t="s">
        <v>2617</v>
      </c>
      <c r="G276" t="s">
        <v>2625</v>
      </c>
      <c r="H276" t="s">
        <v>2626</v>
      </c>
      <c r="I276" t="s">
        <v>2619</v>
      </c>
      <c r="J276" t="s">
        <v>2620</v>
      </c>
      <c r="K276" t="s">
        <v>2621</v>
      </c>
      <c r="L276">
        <f>IF($F276="New","",_xlfn.IFNA(VLOOKUP($G276&amp;$H276&amp;$I276&amp;$J276&amp;$K276,'[1]NRCAN 2016'!$J$42:$V$72,HLOOKUP($E276,'[1]NRCAN 2016'!$M$40:$V$41,2,FALSE),FALSE),0))</f>
        <v>5.7404593478355748E-2</v>
      </c>
      <c r="M276">
        <f>IF($F276="New","",_xlfn.IFNA(VLOOKUP($G276&amp;$H276&amp;$I276&amp;$J276&amp;$K276,'[1]NRCAN 2016'!$J$42:$V$72,HLOOKUP($E276,'[1]NRCAN 2016'!$M$40:$V$41,2,FALSE),FALSE),0))</f>
        <v>5.7404593478355748E-2</v>
      </c>
      <c r="N276">
        <f>IF($F276="New","",_xlfn.IFNA(VLOOKUP($G276&amp;$H276&amp;$I276&amp;$J276&amp;$K276,'[1]NRCAN 2016'!$J$42:$V$72,HLOOKUP($E276,'[1]NRCAN 2016'!$M$40:$V$41,2,FALSE),FALSE),0))</f>
        <v>5.7404593478355748E-2</v>
      </c>
      <c r="O276">
        <f>IF($F276="New","",_xlfn.IFNA(VLOOKUP($G276&amp;$H276&amp;$I276&amp;$J276&amp;$K276,'[1]NRCAN 2016'!$J$42:$V$72,HLOOKUP($E276,'[1]NRCAN 2016'!$M$40:$V$41,2,FALSE),FALSE),0))</f>
        <v>5.7404593478355748E-2</v>
      </c>
      <c r="P276">
        <f>IF($F276="New","",_xlfn.IFNA(VLOOKUP($G276&amp;$H276&amp;$I276&amp;$J276&amp;$K276,'[1]NRCAN 2016'!$J$42:$V$72,HLOOKUP($E276,'[1]NRCAN 2016'!$M$40:$V$41,2,FALSE),FALSE),0))</f>
        <v>5.7404593478355748E-2</v>
      </c>
      <c r="Q276">
        <f>IF($F276="New","",_xlfn.IFNA(VLOOKUP($G276&amp;$H276&amp;$I276&amp;$J276&amp;$K276,'[1]NRCAN 2016'!$J$42:$V$72,HLOOKUP($E276,'[1]NRCAN 2016'!$M$40:$V$41,2,FALSE),FALSE),0))</f>
        <v>5.7404593478355748E-2</v>
      </c>
      <c r="R276">
        <f>IF($F276="New","",_xlfn.IFNA(VLOOKUP($G276&amp;$H276&amp;$I276&amp;$J276&amp;$K276,'[1]NRCAN 2016'!$J$42:$V$72,HLOOKUP($E276,'[1]NRCAN 2016'!$M$40:$V$41,2,FALSE),FALSE),0))</f>
        <v>5.7404593478355748E-2</v>
      </c>
    </row>
    <row r="277" spans="1:18" x14ac:dyDescent="0.25">
      <c r="A277" t="str">
        <f t="shared" si="8"/>
        <v>COMBDGICIOldLIFLU___STDELC</v>
      </c>
      <c r="B277" t="str">
        <f t="shared" si="9"/>
        <v>COMBDGICIOldLI</v>
      </c>
      <c r="C277" t="s">
        <v>2615</v>
      </c>
      <c r="D277" t="s">
        <v>2608</v>
      </c>
      <c r="E277" t="s">
        <v>2648</v>
      </c>
      <c r="F277" t="s">
        <v>2617</v>
      </c>
      <c r="G277" t="s">
        <v>2625</v>
      </c>
      <c r="H277" t="s">
        <v>2627</v>
      </c>
      <c r="I277" t="s">
        <v>2619</v>
      </c>
      <c r="J277" t="s">
        <v>2620</v>
      </c>
      <c r="K277" t="s">
        <v>2621</v>
      </c>
      <c r="L277">
        <f>IF($F277="New","",_xlfn.IFNA(VLOOKUP($G277&amp;$H277&amp;$I277&amp;$J277&amp;$K277,'[1]NRCAN 2016'!$J$42:$V$72,HLOOKUP($E277,'[1]NRCAN 2016'!$M$40:$V$41,2,FALSE),FALSE),0))</f>
        <v>0.41991168524080263</v>
      </c>
      <c r="M277">
        <f>IF($F277="New","",_xlfn.IFNA(VLOOKUP($G277&amp;$H277&amp;$I277&amp;$J277&amp;$K277,'[1]NRCAN 2016'!$J$42:$V$72,HLOOKUP($E277,'[1]NRCAN 2016'!$M$40:$V$41,2,FALSE),FALSE),0))</f>
        <v>0.41991168524080263</v>
      </c>
      <c r="N277">
        <f>IF($F277="New","",_xlfn.IFNA(VLOOKUP($G277&amp;$H277&amp;$I277&amp;$J277&amp;$K277,'[1]NRCAN 2016'!$J$42:$V$72,HLOOKUP($E277,'[1]NRCAN 2016'!$M$40:$V$41,2,FALSE),FALSE),0))</f>
        <v>0.41991168524080263</v>
      </c>
      <c r="O277">
        <f>IF($F277="New","",_xlfn.IFNA(VLOOKUP($G277&amp;$H277&amp;$I277&amp;$J277&amp;$K277,'[1]NRCAN 2016'!$J$42:$V$72,HLOOKUP($E277,'[1]NRCAN 2016'!$M$40:$V$41,2,FALSE),FALSE),0))</f>
        <v>0.41991168524080263</v>
      </c>
      <c r="P277">
        <f>IF($F277="New","",_xlfn.IFNA(VLOOKUP($G277&amp;$H277&amp;$I277&amp;$J277&amp;$K277,'[1]NRCAN 2016'!$J$42:$V$72,HLOOKUP($E277,'[1]NRCAN 2016'!$M$40:$V$41,2,FALSE),FALSE),0))</f>
        <v>0.41991168524080263</v>
      </c>
      <c r="Q277">
        <f>IF($F277="New","",_xlfn.IFNA(VLOOKUP($G277&amp;$H277&amp;$I277&amp;$J277&amp;$K277,'[1]NRCAN 2016'!$J$42:$V$72,HLOOKUP($E277,'[1]NRCAN 2016'!$M$40:$V$41,2,FALSE),FALSE),0))</f>
        <v>0.41991168524080263</v>
      </c>
      <c r="R277">
        <f>IF($F277="New","",_xlfn.IFNA(VLOOKUP($G277&amp;$H277&amp;$I277&amp;$J277&amp;$K277,'[1]NRCAN 2016'!$J$42:$V$72,HLOOKUP($E277,'[1]NRCAN 2016'!$M$40:$V$41,2,FALSE),FALSE),0))</f>
        <v>0.41991168524080263</v>
      </c>
    </row>
    <row r="278" spans="1:18" x14ac:dyDescent="0.25">
      <c r="A278" t="str">
        <f t="shared" si="8"/>
        <v>COMBDGICIOldLIHAL___STDELC</v>
      </c>
      <c r="B278" t="str">
        <f t="shared" si="9"/>
        <v>COMBDGICIOldLI</v>
      </c>
      <c r="C278" t="s">
        <v>2615</v>
      </c>
      <c r="D278" t="s">
        <v>2608</v>
      </c>
      <c r="E278" t="s">
        <v>2648</v>
      </c>
      <c r="F278" t="s">
        <v>2617</v>
      </c>
      <c r="G278" t="s">
        <v>2625</v>
      </c>
      <c r="H278" t="s">
        <v>2628</v>
      </c>
      <c r="I278" t="s">
        <v>2619</v>
      </c>
      <c r="J278" t="s">
        <v>2620</v>
      </c>
      <c r="K278" t="s">
        <v>2621</v>
      </c>
      <c r="L278">
        <f>IF($F278="New","",_xlfn.IFNA(VLOOKUP($G278&amp;$H278&amp;$I278&amp;$J278&amp;$K278,'[1]NRCAN 2016'!$J$42:$V$72,HLOOKUP($E278,'[1]NRCAN 2016'!$M$40:$V$41,2,FALSE),FALSE),0))</f>
        <v>0.12322408382364025</v>
      </c>
      <c r="M278">
        <f>IF($F278="New","",_xlfn.IFNA(VLOOKUP($G278&amp;$H278&amp;$I278&amp;$J278&amp;$K278,'[1]NRCAN 2016'!$J$42:$V$72,HLOOKUP($E278,'[1]NRCAN 2016'!$M$40:$V$41,2,FALSE),FALSE),0))</f>
        <v>0.12322408382364025</v>
      </c>
      <c r="N278">
        <f>IF($F278="New","",_xlfn.IFNA(VLOOKUP($G278&amp;$H278&amp;$I278&amp;$J278&amp;$K278,'[1]NRCAN 2016'!$J$42:$V$72,HLOOKUP($E278,'[1]NRCAN 2016'!$M$40:$V$41,2,FALSE),FALSE),0))</f>
        <v>0.12322408382364025</v>
      </c>
      <c r="O278">
        <f>IF($F278="New","",_xlfn.IFNA(VLOOKUP($G278&amp;$H278&amp;$I278&amp;$J278&amp;$K278,'[1]NRCAN 2016'!$J$42:$V$72,HLOOKUP($E278,'[1]NRCAN 2016'!$M$40:$V$41,2,FALSE),FALSE),0))</f>
        <v>0.12322408382364025</v>
      </c>
      <c r="P278">
        <f>IF($F278="New","",_xlfn.IFNA(VLOOKUP($G278&amp;$H278&amp;$I278&amp;$J278&amp;$K278,'[1]NRCAN 2016'!$J$42:$V$72,HLOOKUP($E278,'[1]NRCAN 2016'!$M$40:$V$41,2,FALSE),FALSE),0))</f>
        <v>0.12322408382364025</v>
      </c>
      <c r="Q278">
        <f>IF($F278="New","",_xlfn.IFNA(VLOOKUP($G278&amp;$H278&amp;$I278&amp;$J278&amp;$K278,'[1]NRCAN 2016'!$J$42:$V$72,HLOOKUP($E278,'[1]NRCAN 2016'!$M$40:$V$41,2,FALSE),FALSE),0))</f>
        <v>0.12322408382364025</v>
      </c>
      <c r="R278">
        <f>IF($F278="New","",_xlfn.IFNA(VLOOKUP($G278&amp;$H278&amp;$I278&amp;$J278&amp;$K278,'[1]NRCAN 2016'!$J$42:$V$72,HLOOKUP($E278,'[1]NRCAN 2016'!$M$40:$V$41,2,FALSE),FALSE),0))</f>
        <v>0.12322408382364025</v>
      </c>
    </row>
    <row r="279" spans="1:18" x14ac:dyDescent="0.25">
      <c r="A279" t="str">
        <f t="shared" si="8"/>
        <v>COMBDGICIOldLIINC___STDELC</v>
      </c>
      <c r="B279" t="str">
        <f t="shared" si="9"/>
        <v>COMBDGICIOldLI</v>
      </c>
      <c r="C279" t="s">
        <v>2615</v>
      </c>
      <c r="D279" t="s">
        <v>2608</v>
      </c>
      <c r="E279" t="s">
        <v>2648</v>
      </c>
      <c r="F279" t="s">
        <v>2617</v>
      </c>
      <c r="G279" t="s">
        <v>2625</v>
      </c>
      <c r="H279" t="s">
        <v>2629</v>
      </c>
      <c r="I279" t="s">
        <v>2619</v>
      </c>
      <c r="J279" t="s">
        <v>2620</v>
      </c>
      <c r="K279" t="s">
        <v>2621</v>
      </c>
      <c r="L279">
        <f>IF($F279="New","",_xlfn.IFNA(VLOOKUP($G279&amp;$H279&amp;$I279&amp;$J279&amp;$K279,'[1]NRCAN 2016'!$J$42:$V$72,HLOOKUP($E279,'[1]NRCAN 2016'!$M$40:$V$41,2,FALSE),FALSE),0))</f>
        <v>0.39576993727509685</v>
      </c>
      <c r="M279">
        <f>IF($F279="New","",_xlfn.IFNA(VLOOKUP($G279&amp;$H279&amp;$I279&amp;$J279&amp;$K279,'[1]NRCAN 2016'!$J$42:$V$72,HLOOKUP($E279,'[1]NRCAN 2016'!$M$40:$V$41,2,FALSE),FALSE),0))</f>
        <v>0.39576993727509685</v>
      </c>
      <c r="N279">
        <f>IF($F279="New","",_xlfn.IFNA(VLOOKUP($G279&amp;$H279&amp;$I279&amp;$J279&amp;$K279,'[1]NRCAN 2016'!$J$42:$V$72,HLOOKUP($E279,'[1]NRCAN 2016'!$M$40:$V$41,2,FALSE),FALSE),0))</f>
        <v>0.39576993727509685</v>
      </c>
      <c r="O279">
        <f>IF($F279="New","",_xlfn.IFNA(VLOOKUP($G279&amp;$H279&amp;$I279&amp;$J279&amp;$K279,'[1]NRCAN 2016'!$J$42:$V$72,HLOOKUP($E279,'[1]NRCAN 2016'!$M$40:$V$41,2,FALSE),FALSE),0))</f>
        <v>0.39576993727509685</v>
      </c>
      <c r="P279">
        <f>IF($F279="New","",_xlfn.IFNA(VLOOKUP($G279&amp;$H279&amp;$I279&amp;$J279&amp;$K279,'[1]NRCAN 2016'!$J$42:$V$72,HLOOKUP($E279,'[1]NRCAN 2016'!$M$40:$V$41,2,FALSE),FALSE),0))</f>
        <v>0.39576993727509685</v>
      </c>
      <c r="Q279">
        <f>IF($F279="New","",_xlfn.IFNA(VLOOKUP($G279&amp;$H279&amp;$I279&amp;$J279&amp;$K279,'[1]NRCAN 2016'!$J$42:$V$72,HLOOKUP($E279,'[1]NRCAN 2016'!$M$40:$V$41,2,FALSE),FALSE),0))</f>
        <v>0.39576993727509685</v>
      </c>
      <c r="R279">
        <f>IF($F279="New","",_xlfn.IFNA(VLOOKUP($G279&amp;$H279&amp;$I279&amp;$J279&amp;$K279,'[1]NRCAN 2016'!$J$42:$V$72,HLOOKUP($E279,'[1]NRCAN 2016'!$M$40:$V$41,2,FALSE),FALSE),0))</f>
        <v>0.39576993727509685</v>
      </c>
    </row>
    <row r="280" spans="1:18" x14ac:dyDescent="0.25">
      <c r="A280" t="str">
        <f t="shared" si="8"/>
        <v>COMBDGICIOldLILED___STDELC</v>
      </c>
      <c r="B280" t="str">
        <f t="shared" si="9"/>
        <v>COMBDGICIOldLI</v>
      </c>
      <c r="C280" t="s">
        <v>2615</v>
      </c>
      <c r="D280" t="s">
        <v>2608</v>
      </c>
      <c r="E280" t="s">
        <v>2648</v>
      </c>
      <c r="F280" t="s">
        <v>2617</v>
      </c>
      <c r="G280" t="s">
        <v>2625</v>
      </c>
      <c r="H280" t="s">
        <v>2630</v>
      </c>
      <c r="I280" t="s">
        <v>2619</v>
      </c>
      <c r="J280" t="s">
        <v>2620</v>
      </c>
      <c r="K280" t="s">
        <v>2621</v>
      </c>
      <c r="L280">
        <f>IF($F280="New","",_xlfn.IFNA(VLOOKUP($G280&amp;$H280&amp;$I280&amp;$J280&amp;$K280,'[1]NRCAN 2016'!$J$42:$V$72,HLOOKUP($E280,'[1]NRCAN 2016'!$M$40:$V$41,2,FALSE),FALSE),0))</f>
        <v>1.8448500910522674E-3</v>
      </c>
      <c r="M280">
        <f>IF($F280="New","",_xlfn.IFNA(VLOOKUP($G280&amp;$H280&amp;$I280&amp;$J280&amp;$K280,'[1]NRCAN 2016'!$J$42:$V$72,HLOOKUP($E280,'[1]NRCAN 2016'!$M$40:$V$41,2,FALSE),FALSE),0))</f>
        <v>1.8448500910522674E-3</v>
      </c>
      <c r="N280">
        <f>IF($F280="New","",_xlfn.IFNA(VLOOKUP($G280&amp;$H280&amp;$I280&amp;$J280&amp;$K280,'[1]NRCAN 2016'!$J$42:$V$72,HLOOKUP($E280,'[1]NRCAN 2016'!$M$40:$V$41,2,FALSE),FALSE),0))</f>
        <v>1.8448500910522674E-3</v>
      </c>
      <c r="O280">
        <f>IF($F280="New","",_xlfn.IFNA(VLOOKUP($G280&amp;$H280&amp;$I280&amp;$J280&amp;$K280,'[1]NRCAN 2016'!$J$42:$V$72,HLOOKUP($E280,'[1]NRCAN 2016'!$M$40:$V$41,2,FALSE),FALSE),0))</f>
        <v>1.8448500910522674E-3</v>
      </c>
      <c r="P280">
        <f>IF($F280="New","",_xlfn.IFNA(VLOOKUP($G280&amp;$H280&amp;$I280&amp;$J280&amp;$K280,'[1]NRCAN 2016'!$J$42:$V$72,HLOOKUP($E280,'[1]NRCAN 2016'!$M$40:$V$41,2,FALSE),FALSE),0))</f>
        <v>1.8448500910522674E-3</v>
      </c>
      <c r="Q280">
        <f>IF($F280="New","",_xlfn.IFNA(VLOOKUP($G280&amp;$H280&amp;$I280&amp;$J280&amp;$K280,'[1]NRCAN 2016'!$J$42:$V$72,HLOOKUP($E280,'[1]NRCAN 2016'!$M$40:$V$41,2,FALSE),FALSE),0))</f>
        <v>1.8448500910522674E-3</v>
      </c>
      <c r="R280">
        <f>IF($F280="New","",_xlfn.IFNA(VLOOKUP($G280&amp;$H280&amp;$I280&amp;$J280&amp;$K280,'[1]NRCAN 2016'!$J$42:$V$72,HLOOKUP($E280,'[1]NRCAN 2016'!$M$40:$V$41,2,FALSE),FALSE),0))</f>
        <v>1.8448500910522674E-3</v>
      </c>
    </row>
    <row r="281" spans="1:18" x14ac:dyDescent="0.25">
      <c r="A281" t="str">
        <f t="shared" si="8"/>
        <v>COMBDGICIOldSC_________DCO</v>
      </c>
      <c r="B281" t="str">
        <f t="shared" si="9"/>
        <v>COMBDGICIOldSC</v>
      </c>
      <c r="C281" t="s">
        <v>2615</v>
      </c>
      <c r="D281" t="s">
        <v>2608</v>
      </c>
      <c r="E281" t="s">
        <v>2648</v>
      </c>
      <c r="F281" t="s">
        <v>2617</v>
      </c>
      <c r="G281" t="s">
        <v>2631</v>
      </c>
      <c r="H281" t="s">
        <v>2619</v>
      </c>
      <c r="I281" t="s">
        <v>2619</v>
      </c>
      <c r="J281" t="s">
        <v>2619</v>
      </c>
      <c r="K281" t="s">
        <v>2632</v>
      </c>
      <c r="L281">
        <f>IF($F281="New","",_xlfn.IFNA(VLOOKUP($G281&amp;$H281&amp;$I281&amp;$J281&amp;$K281,'[1]NRCAN 2016'!$J$42:$V$72,HLOOKUP($E281,'[1]NRCAN 2016'!$M$40:$V$41,2,FALSE),FALSE),0))</f>
        <v>0.11714283258278621</v>
      </c>
      <c r="M281">
        <f>IF($F281="New","",_xlfn.IFNA(VLOOKUP($G281&amp;$H281&amp;$I281&amp;$J281&amp;$K281,'[1]NRCAN 2016'!$J$42:$V$72,HLOOKUP($E281,'[1]NRCAN 2016'!$M$40:$V$41,2,FALSE),FALSE),0))</f>
        <v>0.11714283258278621</v>
      </c>
      <c r="N281">
        <f>IF($F281="New","",_xlfn.IFNA(VLOOKUP($G281&amp;$H281&amp;$I281&amp;$J281&amp;$K281,'[1]NRCAN 2016'!$J$42:$V$72,HLOOKUP($E281,'[1]NRCAN 2016'!$M$40:$V$41,2,FALSE),FALSE),0))</f>
        <v>0.11714283258278621</v>
      </c>
      <c r="O281">
        <f>IF($F281="New","",_xlfn.IFNA(VLOOKUP($G281&amp;$H281&amp;$I281&amp;$J281&amp;$K281,'[1]NRCAN 2016'!$J$42:$V$72,HLOOKUP($E281,'[1]NRCAN 2016'!$M$40:$V$41,2,FALSE),FALSE),0))</f>
        <v>0.11714283258278621</v>
      </c>
      <c r="P281">
        <f>IF($F281="New","",_xlfn.IFNA(VLOOKUP($G281&amp;$H281&amp;$I281&amp;$J281&amp;$K281,'[1]NRCAN 2016'!$J$42:$V$72,HLOOKUP($E281,'[1]NRCAN 2016'!$M$40:$V$41,2,FALSE),FALSE),0))</f>
        <v>0.11714283258278621</v>
      </c>
      <c r="Q281">
        <f>IF($F281="New","",_xlfn.IFNA(VLOOKUP($G281&amp;$H281&amp;$I281&amp;$J281&amp;$K281,'[1]NRCAN 2016'!$J$42:$V$72,HLOOKUP($E281,'[1]NRCAN 2016'!$M$40:$V$41,2,FALSE),FALSE),0))</f>
        <v>0.11714283258278621</v>
      </c>
      <c r="R281">
        <f>IF($F281="New","",_xlfn.IFNA(VLOOKUP($G281&amp;$H281&amp;$I281&amp;$J281&amp;$K281,'[1]NRCAN 2016'!$J$42:$V$72,HLOOKUP($E281,'[1]NRCAN 2016'!$M$40:$V$41,2,FALSE),FALSE),0))</f>
        <v>0.11714283258278621</v>
      </c>
    </row>
    <row r="282" spans="1:18" x14ac:dyDescent="0.25">
      <c r="A282" t="str">
        <f t="shared" si="8"/>
        <v>COMBDGICIOldSC______STDELC</v>
      </c>
      <c r="B282" t="str">
        <f t="shared" si="9"/>
        <v>COMBDGICIOldSC</v>
      </c>
      <c r="C282" t="s">
        <v>2615</v>
      </c>
      <c r="D282" t="s">
        <v>2608</v>
      </c>
      <c r="E282" t="s">
        <v>2648</v>
      </c>
      <c r="F282" t="s">
        <v>2617</v>
      </c>
      <c r="G282" t="s">
        <v>2631</v>
      </c>
      <c r="H282" t="s">
        <v>2619</v>
      </c>
      <c r="I282" t="s">
        <v>2619</v>
      </c>
      <c r="J282" t="s">
        <v>2620</v>
      </c>
      <c r="K282" t="s">
        <v>2621</v>
      </c>
      <c r="L282">
        <f>IF($F282="New","",_xlfn.IFNA(VLOOKUP($G282&amp;$H282&amp;$I282&amp;$J282&amp;$K282,'[1]NRCAN 2016'!$J$42:$V$72,HLOOKUP($E282,'[1]NRCAN 2016'!$M$40:$V$41,2,FALSE),FALSE),0))</f>
        <v>0.84390758650174846</v>
      </c>
      <c r="M282">
        <f>IF($F282="New","",_xlfn.IFNA(VLOOKUP($G282&amp;$H282&amp;$I282&amp;$J282&amp;$K282,'[1]NRCAN 2016'!$J$42:$V$72,HLOOKUP($E282,'[1]NRCAN 2016'!$M$40:$V$41,2,FALSE),FALSE),0))</f>
        <v>0.84390758650174846</v>
      </c>
      <c r="N282">
        <f>IF($F282="New","",_xlfn.IFNA(VLOOKUP($G282&amp;$H282&amp;$I282&amp;$J282&amp;$K282,'[1]NRCAN 2016'!$J$42:$V$72,HLOOKUP($E282,'[1]NRCAN 2016'!$M$40:$V$41,2,FALSE),FALSE),0))</f>
        <v>0.84390758650174846</v>
      </c>
      <c r="O282">
        <f>IF($F282="New","",_xlfn.IFNA(VLOOKUP($G282&amp;$H282&amp;$I282&amp;$J282&amp;$K282,'[1]NRCAN 2016'!$J$42:$V$72,HLOOKUP($E282,'[1]NRCAN 2016'!$M$40:$V$41,2,FALSE),FALSE),0))</f>
        <v>0.84390758650174846</v>
      </c>
      <c r="P282">
        <f>IF($F282="New","",_xlfn.IFNA(VLOOKUP($G282&amp;$H282&amp;$I282&amp;$J282&amp;$K282,'[1]NRCAN 2016'!$J$42:$V$72,HLOOKUP($E282,'[1]NRCAN 2016'!$M$40:$V$41,2,FALSE),FALSE),0))</f>
        <v>0.84390758650174846</v>
      </c>
      <c r="Q282">
        <f>IF($F282="New","",_xlfn.IFNA(VLOOKUP($G282&amp;$H282&amp;$I282&amp;$J282&amp;$K282,'[1]NRCAN 2016'!$J$42:$V$72,HLOOKUP($E282,'[1]NRCAN 2016'!$M$40:$V$41,2,FALSE),FALSE),0))</f>
        <v>0.84390758650174846</v>
      </c>
      <c r="R282">
        <f>IF($F282="New","",_xlfn.IFNA(VLOOKUP($G282&amp;$H282&amp;$I282&amp;$J282&amp;$K282,'[1]NRCAN 2016'!$J$42:$V$72,HLOOKUP($E282,'[1]NRCAN 2016'!$M$40:$V$41,2,FALSE),FALSE),0))</f>
        <v>0.84390758650174846</v>
      </c>
    </row>
    <row r="283" spans="1:18" x14ac:dyDescent="0.25">
      <c r="A283" t="str">
        <f t="shared" si="8"/>
        <v>COMBDGICIOldSC______STDNGA</v>
      </c>
      <c r="B283" t="str">
        <f t="shared" si="9"/>
        <v>COMBDGICIOldSC</v>
      </c>
      <c r="C283" t="s">
        <v>2615</v>
      </c>
      <c r="D283" t="s">
        <v>2608</v>
      </c>
      <c r="E283" t="s">
        <v>2648</v>
      </c>
      <c r="F283" t="s">
        <v>2617</v>
      </c>
      <c r="G283" t="s">
        <v>2631</v>
      </c>
      <c r="H283" t="s">
        <v>2619</v>
      </c>
      <c r="I283" t="s">
        <v>2619</v>
      </c>
      <c r="J283" t="s">
        <v>2620</v>
      </c>
      <c r="K283" t="s">
        <v>2623</v>
      </c>
      <c r="L283">
        <f>IF($F283="New","",_xlfn.IFNA(VLOOKUP($G283&amp;$H283&amp;$I283&amp;$J283&amp;$K283,'[1]NRCAN 2016'!$J$42:$V$72,HLOOKUP($E283,'[1]NRCAN 2016'!$M$40:$V$41,2,FALSE),FALSE),0))</f>
        <v>3.8949580915465312E-2</v>
      </c>
      <c r="M283">
        <f>IF($F283="New","",_xlfn.IFNA(VLOOKUP($G283&amp;$H283&amp;$I283&amp;$J283&amp;$K283,'[1]NRCAN 2016'!$J$42:$V$72,HLOOKUP($E283,'[1]NRCAN 2016'!$M$40:$V$41,2,FALSE),FALSE),0))</f>
        <v>3.8949580915465312E-2</v>
      </c>
      <c r="N283">
        <f>IF($F283="New","",_xlfn.IFNA(VLOOKUP($G283&amp;$H283&amp;$I283&amp;$J283&amp;$K283,'[1]NRCAN 2016'!$J$42:$V$72,HLOOKUP($E283,'[1]NRCAN 2016'!$M$40:$V$41,2,FALSE),FALSE),0))</f>
        <v>3.8949580915465312E-2</v>
      </c>
      <c r="O283">
        <f>IF($F283="New","",_xlfn.IFNA(VLOOKUP($G283&amp;$H283&amp;$I283&amp;$J283&amp;$K283,'[1]NRCAN 2016'!$J$42:$V$72,HLOOKUP($E283,'[1]NRCAN 2016'!$M$40:$V$41,2,FALSE),FALSE),0))</f>
        <v>3.8949580915465312E-2</v>
      </c>
      <c r="P283">
        <f>IF($F283="New","",_xlfn.IFNA(VLOOKUP($G283&amp;$H283&amp;$I283&amp;$J283&amp;$K283,'[1]NRCAN 2016'!$J$42:$V$72,HLOOKUP($E283,'[1]NRCAN 2016'!$M$40:$V$41,2,FALSE),FALSE),0))</f>
        <v>3.8949580915465312E-2</v>
      </c>
      <c r="Q283">
        <f>IF($F283="New","",_xlfn.IFNA(VLOOKUP($G283&amp;$H283&amp;$I283&amp;$J283&amp;$K283,'[1]NRCAN 2016'!$J$42:$V$72,HLOOKUP($E283,'[1]NRCAN 2016'!$M$40:$V$41,2,FALSE),FALSE),0))</f>
        <v>3.8949580915465312E-2</v>
      </c>
      <c r="R283">
        <f>IF($F283="New","",_xlfn.IFNA(VLOOKUP($G283&amp;$H283&amp;$I283&amp;$J283&amp;$K283,'[1]NRCAN 2016'!$J$42:$V$72,HLOOKUP($E283,'[1]NRCAN 2016'!$M$40:$V$41,2,FALSE),FALSE),0))</f>
        <v>3.8949580915465312E-2</v>
      </c>
    </row>
    <row r="284" spans="1:18" x14ac:dyDescent="0.25">
      <c r="A284" t="str">
        <f t="shared" si="8"/>
        <v>COMBDGICIOldSH_________DHE</v>
      </c>
      <c r="B284" t="str">
        <f t="shared" si="9"/>
        <v>COMBDGICIOldSH</v>
      </c>
      <c r="C284" t="s">
        <v>2615</v>
      </c>
      <c r="D284" t="s">
        <v>2608</v>
      </c>
      <c r="E284" t="s">
        <v>2648</v>
      </c>
      <c r="F284" t="s">
        <v>2617</v>
      </c>
      <c r="G284" t="s">
        <v>2633</v>
      </c>
      <c r="H284" t="s">
        <v>2619</v>
      </c>
      <c r="I284" t="s">
        <v>2619</v>
      </c>
      <c r="J284" t="s">
        <v>2619</v>
      </c>
      <c r="K284" t="s">
        <v>2644</v>
      </c>
      <c r="L284">
        <f>IF($F284="New","",_xlfn.IFNA(VLOOKUP($G284&amp;$H284&amp;$I284&amp;$J284&amp;$K284,'[1]NRCAN 2016'!$J$42:$V$72,HLOOKUP($E284,'[1]NRCAN 2016'!$M$40:$V$41,2,FALSE),FALSE),0))</f>
        <v>9.2140692268543059E-2</v>
      </c>
      <c r="M284">
        <f>IF($F284="New","",_xlfn.IFNA(VLOOKUP($G284&amp;$H284&amp;$I284&amp;$J284&amp;$K284,'[1]NRCAN 2016'!$J$42:$V$72,HLOOKUP($E284,'[1]NRCAN 2016'!$M$40:$V$41,2,FALSE),FALSE),0))</f>
        <v>9.2140692268543059E-2</v>
      </c>
      <c r="N284">
        <f>IF($F284="New","",_xlfn.IFNA(VLOOKUP($G284&amp;$H284&amp;$I284&amp;$J284&amp;$K284,'[1]NRCAN 2016'!$J$42:$V$72,HLOOKUP($E284,'[1]NRCAN 2016'!$M$40:$V$41,2,FALSE),FALSE),0))</f>
        <v>9.2140692268543059E-2</v>
      </c>
      <c r="O284">
        <f>IF($F284="New","",_xlfn.IFNA(VLOOKUP($G284&amp;$H284&amp;$I284&amp;$J284&amp;$K284,'[1]NRCAN 2016'!$J$42:$V$72,HLOOKUP($E284,'[1]NRCAN 2016'!$M$40:$V$41,2,FALSE),FALSE),0))</f>
        <v>9.2140692268543059E-2</v>
      </c>
      <c r="P284">
        <f>IF($F284="New","",_xlfn.IFNA(VLOOKUP($G284&amp;$H284&amp;$I284&amp;$J284&amp;$K284,'[1]NRCAN 2016'!$J$42:$V$72,HLOOKUP($E284,'[1]NRCAN 2016'!$M$40:$V$41,2,FALSE),FALSE),0))</f>
        <v>9.2140692268543059E-2</v>
      </c>
      <c r="Q284">
        <f>IF($F284="New","",_xlfn.IFNA(VLOOKUP($G284&amp;$H284&amp;$I284&amp;$J284&amp;$K284,'[1]NRCAN 2016'!$J$42:$V$72,HLOOKUP($E284,'[1]NRCAN 2016'!$M$40:$V$41,2,FALSE),FALSE),0))</f>
        <v>9.2140692268543059E-2</v>
      </c>
      <c r="R284">
        <f>IF($F284="New","",_xlfn.IFNA(VLOOKUP($G284&amp;$H284&amp;$I284&amp;$J284&amp;$K284,'[1]NRCAN 2016'!$J$42:$V$72,HLOOKUP($E284,'[1]NRCAN 2016'!$M$40:$V$41,2,FALSE),FALSE),0))</f>
        <v>9.2140692268543059E-2</v>
      </c>
    </row>
    <row r="285" spans="1:18" x14ac:dyDescent="0.25">
      <c r="A285" t="str">
        <f t="shared" si="8"/>
        <v>COMBDGICIOldSHFUR___HIGNGA</v>
      </c>
      <c r="B285" t="str">
        <f t="shared" si="9"/>
        <v>COMBDGICIOldSH</v>
      </c>
      <c r="C285" t="s">
        <v>2615</v>
      </c>
      <c r="D285" t="s">
        <v>2608</v>
      </c>
      <c r="E285" t="s">
        <v>2648</v>
      </c>
      <c r="F285" t="s">
        <v>2617</v>
      </c>
      <c r="G285" t="s">
        <v>2633</v>
      </c>
      <c r="H285" t="s">
        <v>2634</v>
      </c>
      <c r="I285" t="s">
        <v>2619</v>
      </c>
      <c r="J285" t="s">
        <v>2640</v>
      </c>
      <c r="K285" t="s">
        <v>2623</v>
      </c>
      <c r="L285">
        <f>IF($F285="New","",_xlfn.IFNA(VLOOKUP($G285&amp;$H285&amp;$I285&amp;$J285&amp;$K285,'[1]NRCAN 2016'!$J$42:$V$72,HLOOKUP($E285,'[1]NRCAN 2016'!$M$40:$V$41,2,FALSE),FALSE),0))</f>
        <v>0</v>
      </c>
      <c r="M285">
        <f>IF($F285="New","",_xlfn.IFNA(VLOOKUP($G285&amp;$H285&amp;$I285&amp;$J285&amp;$K285,'[1]NRCAN 2016'!$J$42:$V$72,HLOOKUP($E285,'[1]NRCAN 2016'!$M$40:$V$41,2,FALSE),FALSE),0))</f>
        <v>0</v>
      </c>
      <c r="N285">
        <f>IF($F285="New","",_xlfn.IFNA(VLOOKUP($G285&amp;$H285&amp;$I285&amp;$J285&amp;$K285,'[1]NRCAN 2016'!$J$42:$V$72,HLOOKUP($E285,'[1]NRCAN 2016'!$M$40:$V$41,2,FALSE),FALSE),0))</f>
        <v>0</v>
      </c>
      <c r="O285">
        <f>IF($F285="New","",_xlfn.IFNA(VLOOKUP($G285&amp;$H285&amp;$I285&amp;$J285&amp;$K285,'[1]NRCAN 2016'!$J$42:$V$72,HLOOKUP($E285,'[1]NRCAN 2016'!$M$40:$V$41,2,FALSE),FALSE),0))</f>
        <v>0</v>
      </c>
      <c r="P285">
        <f>IF($F285="New","",_xlfn.IFNA(VLOOKUP($G285&amp;$H285&amp;$I285&amp;$J285&amp;$K285,'[1]NRCAN 2016'!$J$42:$V$72,HLOOKUP($E285,'[1]NRCAN 2016'!$M$40:$V$41,2,FALSE),FALSE),0))</f>
        <v>0</v>
      </c>
      <c r="Q285">
        <f>IF($F285="New","",_xlfn.IFNA(VLOOKUP($G285&amp;$H285&amp;$I285&amp;$J285&amp;$K285,'[1]NRCAN 2016'!$J$42:$V$72,HLOOKUP($E285,'[1]NRCAN 2016'!$M$40:$V$41,2,FALSE),FALSE),0))</f>
        <v>0</v>
      </c>
      <c r="R285">
        <f>IF($F285="New","",_xlfn.IFNA(VLOOKUP($G285&amp;$H285&amp;$I285&amp;$J285&amp;$K285,'[1]NRCAN 2016'!$J$42:$V$72,HLOOKUP($E285,'[1]NRCAN 2016'!$M$40:$V$41,2,FALSE),FALSE),0))</f>
        <v>0</v>
      </c>
    </row>
    <row r="286" spans="1:18" x14ac:dyDescent="0.25">
      <c r="A286" t="str">
        <f t="shared" si="8"/>
        <v>COMBDGICIOldSHFUR___STDELC</v>
      </c>
      <c r="B286" t="str">
        <f t="shared" si="9"/>
        <v>COMBDGICIOldSH</v>
      </c>
      <c r="C286" t="s">
        <v>2615</v>
      </c>
      <c r="D286" t="s">
        <v>2608</v>
      </c>
      <c r="E286" t="s">
        <v>2648</v>
      </c>
      <c r="F286" t="s">
        <v>2617</v>
      </c>
      <c r="G286" t="s">
        <v>2633</v>
      </c>
      <c r="H286" t="s">
        <v>2634</v>
      </c>
      <c r="I286" t="s">
        <v>2619</v>
      </c>
      <c r="J286" t="s">
        <v>2620</v>
      </c>
      <c r="K286" t="s">
        <v>2621</v>
      </c>
      <c r="L286">
        <f>IF($F286="New","",_xlfn.IFNA(VLOOKUP($G286&amp;$H286&amp;$I286&amp;$J286&amp;$K286,'[1]NRCAN 2016'!$J$42:$V$72,HLOOKUP($E286,'[1]NRCAN 2016'!$M$40:$V$41,2,FALSE),FALSE),0))</f>
        <v>0</v>
      </c>
      <c r="M286">
        <f>IF($F286="New","",_xlfn.IFNA(VLOOKUP($G286&amp;$H286&amp;$I286&amp;$J286&amp;$K286,'[1]NRCAN 2016'!$J$42:$V$72,HLOOKUP($E286,'[1]NRCAN 2016'!$M$40:$V$41,2,FALSE),FALSE),0))</f>
        <v>0</v>
      </c>
      <c r="N286">
        <f>IF($F286="New","",_xlfn.IFNA(VLOOKUP($G286&amp;$H286&amp;$I286&amp;$J286&amp;$K286,'[1]NRCAN 2016'!$J$42:$V$72,HLOOKUP($E286,'[1]NRCAN 2016'!$M$40:$V$41,2,FALSE),FALSE),0))</f>
        <v>0</v>
      </c>
      <c r="O286">
        <f>IF($F286="New","",_xlfn.IFNA(VLOOKUP($G286&amp;$H286&amp;$I286&amp;$J286&amp;$K286,'[1]NRCAN 2016'!$J$42:$V$72,HLOOKUP($E286,'[1]NRCAN 2016'!$M$40:$V$41,2,FALSE),FALSE),0))</f>
        <v>0</v>
      </c>
      <c r="P286">
        <f>IF($F286="New","",_xlfn.IFNA(VLOOKUP($G286&amp;$H286&amp;$I286&amp;$J286&amp;$K286,'[1]NRCAN 2016'!$J$42:$V$72,HLOOKUP($E286,'[1]NRCAN 2016'!$M$40:$V$41,2,FALSE),FALSE),0))</f>
        <v>0</v>
      </c>
      <c r="Q286">
        <f>IF($F286="New","",_xlfn.IFNA(VLOOKUP($G286&amp;$H286&amp;$I286&amp;$J286&amp;$K286,'[1]NRCAN 2016'!$J$42:$V$72,HLOOKUP($E286,'[1]NRCAN 2016'!$M$40:$V$41,2,FALSE),FALSE),0))</f>
        <v>0</v>
      </c>
      <c r="R286">
        <f>IF($F286="New","",_xlfn.IFNA(VLOOKUP($G286&amp;$H286&amp;$I286&amp;$J286&amp;$K286,'[1]NRCAN 2016'!$J$42:$V$72,HLOOKUP($E286,'[1]NRCAN 2016'!$M$40:$V$41,2,FALSE),FALSE),0))</f>
        <v>0</v>
      </c>
    </row>
    <row r="287" spans="1:18" x14ac:dyDescent="0.25">
      <c r="A287" t="str">
        <f t="shared" si="8"/>
        <v>COMBDGICIOldSHFUR___STDHFO</v>
      </c>
      <c r="B287" t="str">
        <f t="shared" si="9"/>
        <v>COMBDGICIOldSH</v>
      </c>
      <c r="C287" t="s">
        <v>2615</v>
      </c>
      <c r="D287" t="s">
        <v>2608</v>
      </c>
      <c r="E287" t="s">
        <v>2648</v>
      </c>
      <c r="F287" t="s">
        <v>2617</v>
      </c>
      <c r="G287" t="s">
        <v>2633</v>
      </c>
      <c r="H287" t="s">
        <v>2634</v>
      </c>
      <c r="I287" t="s">
        <v>2619</v>
      </c>
      <c r="J287" t="s">
        <v>2620</v>
      </c>
      <c r="K287" t="s">
        <v>2637</v>
      </c>
      <c r="L287">
        <f>IF($F287="New","",_xlfn.IFNA(VLOOKUP($G287&amp;$H287&amp;$I287&amp;$J287&amp;$K287,'[1]NRCAN 2016'!$J$42:$V$72,HLOOKUP($E287,'[1]NRCAN 2016'!$M$40:$V$41,2,FALSE),FALSE),0))</f>
        <v>0</v>
      </c>
      <c r="M287">
        <f>IF($F287="New","",_xlfn.IFNA(VLOOKUP($G287&amp;$H287&amp;$I287&amp;$J287&amp;$K287,'[1]NRCAN 2016'!$J$42:$V$72,HLOOKUP($E287,'[1]NRCAN 2016'!$M$40:$V$41,2,FALSE),FALSE),0))</f>
        <v>0</v>
      </c>
      <c r="N287">
        <f>IF($F287="New","",_xlfn.IFNA(VLOOKUP($G287&amp;$H287&amp;$I287&amp;$J287&amp;$K287,'[1]NRCAN 2016'!$J$42:$V$72,HLOOKUP($E287,'[1]NRCAN 2016'!$M$40:$V$41,2,FALSE),FALSE),0))</f>
        <v>0</v>
      </c>
      <c r="O287">
        <f>IF($F287="New","",_xlfn.IFNA(VLOOKUP($G287&amp;$H287&amp;$I287&amp;$J287&amp;$K287,'[1]NRCAN 2016'!$J$42:$V$72,HLOOKUP($E287,'[1]NRCAN 2016'!$M$40:$V$41,2,FALSE),FALSE),0))</f>
        <v>0</v>
      </c>
      <c r="P287">
        <f>IF($F287="New","",_xlfn.IFNA(VLOOKUP($G287&amp;$H287&amp;$I287&amp;$J287&amp;$K287,'[1]NRCAN 2016'!$J$42:$V$72,HLOOKUP($E287,'[1]NRCAN 2016'!$M$40:$V$41,2,FALSE),FALSE),0))</f>
        <v>0</v>
      </c>
      <c r="Q287">
        <f>IF($F287="New","",_xlfn.IFNA(VLOOKUP($G287&amp;$H287&amp;$I287&amp;$J287&amp;$K287,'[1]NRCAN 2016'!$J$42:$V$72,HLOOKUP($E287,'[1]NRCAN 2016'!$M$40:$V$41,2,FALSE),FALSE),0))</f>
        <v>0</v>
      </c>
      <c r="R287">
        <f>IF($F287="New","",_xlfn.IFNA(VLOOKUP($G287&amp;$H287&amp;$I287&amp;$J287&amp;$K287,'[1]NRCAN 2016'!$J$42:$V$72,HLOOKUP($E287,'[1]NRCAN 2016'!$M$40:$V$41,2,FALSE),FALSE),0))</f>
        <v>0</v>
      </c>
    </row>
    <row r="288" spans="1:18" x14ac:dyDescent="0.25">
      <c r="A288" t="str">
        <f t="shared" si="8"/>
        <v>COMBDGICIOldSHFUR___STDKER</v>
      </c>
      <c r="B288" t="str">
        <f t="shared" si="9"/>
        <v>COMBDGICIOldSH</v>
      </c>
      <c r="C288" t="s">
        <v>2615</v>
      </c>
      <c r="D288" t="s">
        <v>2608</v>
      </c>
      <c r="E288" t="s">
        <v>2648</v>
      </c>
      <c r="F288" t="s">
        <v>2617</v>
      </c>
      <c r="G288" t="s">
        <v>2633</v>
      </c>
      <c r="H288" t="s">
        <v>2634</v>
      </c>
      <c r="I288" t="s">
        <v>2619</v>
      </c>
      <c r="J288" t="s">
        <v>2620</v>
      </c>
      <c r="K288" t="s">
        <v>2638</v>
      </c>
      <c r="L288">
        <f>IF($F288="New","",_xlfn.IFNA(VLOOKUP($G288&amp;$H288&amp;$I288&amp;$J288&amp;$K288,'[1]NRCAN 2016'!$J$42:$V$72,HLOOKUP($E288,'[1]NRCAN 2016'!$M$40:$V$41,2,FALSE),FALSE),0))</f>
        <v>0</v>
      </c>
      <c r="M288">
        <f>IF($F288="New","",_xlfn.IFNA(VLOOKUP($G288&amp;$H288&amp;$I288&amp;$J288&amp;$K288,'[1]NRCAN 2016'!$J$42:$V$72,HLOOKUP($E288,'[1]NRCAN 2016'!$M$40:$V$41,2,FALSE),FALSE),0))</f>
        <v>0</v>
      </c>
      <c r="N288">
        <f>IF($F288="New","",_xlfn.IFNA(VLOOKUP($G288&amp;$H288&amp;$I288&amp;$J288&amp;$K288,'[1]NRCAN 2016'!$J$42:$V$72,HLOOKUP($E288,'[1]NRCAN 2016'!$M$40:$V$41,2,FALSE),FALSE),0))</f>
        <v>0</v>
      </c>
      <c r="O288">
        <f>IF($F288="New","",_xlfn.IFNA(VLOOKUP($G288&amp;$H288&amp;$I288&amp;$J288&amp;$K288,'[1]NRCAN 2016'!$J$42:$V$72,HLOOKUP($E288,'[1]NRCAN 2016'!$M$40:$V$41,2,FALSE),FALSE),0))</f>
        <v>0</v>
      </c>
      <c r="P288">
        <f>IF($F288="New","",_xlfn.IFNA(VLOOKUP($G288&amp;$H288&amp;$I288&amp;$J288&amp;$K288,'[1]NRCAN 2016'!$J$42:$V$72,HLOOKUP($E288,'[1]NRCAN 2016'!$M$40:$V$41,2,FALSE),FALSE),0))</f>
        <v>0</v>
      </c>
      <c r="Q288">
        <f>IF($F288="New","",_xlfn.IFNA(VLOOKUP($G288&amp;$H288&amp;$I288&amp;$J288&amp;$K288,'[1]NRCAN 2016'!$J$42:$V$72,HLOOKUP($E288,'[1]NRCAN 2016'!$M$40:$V$41,2,FALSE),FALSE),0))</f>
        <v>0</v>
      </c>
      <c r="R288">
        <f>IF($F288="New","",_xlfn.IFNA(VLOOKUP($G288&amp;$H288&amp;$I288&amp;$J288&amp;$K288,'[1]NRCAN 2016'!$J$42:$V$72,HLOOKUP($E288,'[1]NRCAN 2016'!$M$40:$V$41,2,FALSE),FALSE),0))</f>
        <v>0</v>
      </c>
    </row>
    <row r="289" spans="1:18" x14ac:dyDescent="0.25">
      <c r="A289" t="str">
        <f t="shared" si="8"/>
        <v>COMBDGICIOldSHFUR___STDLFO</v>
      </c>
      <c r="B289" t="str">
        <f t="shared" si="9"/>
        <v>COMBDGICIOldSH</v>
      </c>
      <c r="C289" t="s">
        <v>2615</v>
      </c>
      <c r="D289" t="s">
        <v>2608</v>
      </c>
      <c r="E289" t="s">
        <v>2648</v>
      </c>
      <c r="F289" t="s">
        <v>2617</v>
      </c>
      <c r="G289" t="s">
        <v>2633</v>
      </c>
      <c r="H289" t="s">
        <v>2634</v>
      </c>
      <c r="I289" t="s">
        <v>2619</v>
      </c>
      <c r="J289" t="s">
        <v>2620</v>
      </c>
      <c r="K289" t="s">
        <v>2639</v>
      </c>
      <c r="L289">
        <f>IF($F289="New","",_xlfn.IFNA(VLOOKUP($G289&amp;$H289&amp;$I289&amp;$J289&amp;$K289,'[1]NRCAN 2016'!$J$42:$V$72,HLOOKUP($E289,'[1]NRCAN 2016'!$M$40:$V$41,2,FALSE),FALSE),0))</f>
        <v>3.8092361893911145E-3</v>
      </c>
      <c r="M289">
        <f>IF($F289="New","",_xlfn.IFNA(VLOOKUP($G289&amp;$H289&amp;$I289&amp;$J289&amp;$K289,'[1]NRCAN 2016'!$J$42:$V$72,HLOOKUP($E289,'[1]NRCAN 2016'!$M$40:$V$41,2,FALSE),FALSE),0))</f>
        <v>3.8092361893911145E-3</v>
      </c>
      <c r="N289">
        <f>IF($F289="New","",_xlfn.IFNA(VLOOKUP($G289&amp;$H289&amp;$I289&amp;$J289&amp;$K289,'[1]NRCAN 2016'!$J$42:$V$72,HLOOKUP($E289,'[1]NRCAN 2016'!$M$40:$V$41,2,FALSE),FALSE),0))</f>
        <v>3.8092361893911145E-3</v>
      </c>
      <c r="O289">
        <f>IF($F289="New","",_xlfn.IFNA(VLOOKUP($G289&amp;$H289&amp;$I289&amp;$J289&amp;$K289,'[1]NRCAN 2016'!$J$42:$V$72,HLOOKUP($E289,'[1]NRCAN 2016'!$M$40:$V$41,2,FALSE),FALSE),0))</f>
        <v>3.8092361893911145E-3</v>
      </c>
      <c r="P289">
        <f>IF($F289="New","",_xlfn.IFNA(VLOOKUP($G289&amp;$H289&amp;$I289&amp;$J289&amp;$K289,'[1]NRCAN 2016'!$J$42:$V$72,HLOOKUP($E289,'[1]NRCAN 2016'!$M$40:$V$41,2,FALSE),FALSE),0))</f>
        <v>3.8092361893911145E-3</v>
      </c>
      <c r="Q289">
        <f>IF($F289="New","",_xlfn.IFNA(VLOOKUP($G289&amp;$H289&amp;$I289&amp;$J289&amp;$K289,'[1]NRCAN 2016'!$J$42:$V$72,HLOOKUP($E289,'[1]NRCAN 2016'!$M$40:$V$41,2,FALSE),FALSE),0))</f>
        <v>3.8092361893911145E-3</v>
      </c>
      <c r="R289">
        <f>IF($F289="New","",_xlfn.IFNA(VLOOKUP($G289&amp;$H289&amp;$I289&amp;$J289&amp;$K289,'[1]NRCAN 2016'!$J$42:$V$72,HLOOKUP($E289,'[1]NRCAN 2016'!$M$40:$V$41,2,FALSE),FALSE),0))</f>
        <v>3.8092361893911145E-3</v>
      </c>
    </row>
    <row r="290" spans="1:18" x14ac:dyDescent="0.25">
      <c r="A290" t="str">
        <f t="shared" si="8"/>
        <v>COMBDGICIOldSHFUR___STDNGA</v>
      </c>
      <c r="B290" t="str">
        <f t="shared" si="9"/>
        <v>COMBDGICIOldSH</v>
      </c>
      <c r="C290" t="s">
        <v>2615</v>
      </c>
      <c r="D290" t="s">
        <v>2608</v>
      </c>
      <c r="E290" t="s">
        <v>2648</v>
      </c>
      <c r="F290" t="s">
        <v>2617</v>
      </c>
      <c r="G290" t="s">
        <v>2633</v>
      </c>
      <c r="H290" t="s">
        <v>2634</v>
      </c>
      <c r="I290" t="s">
        <v>2619</v>
      </c>
      <c r="J290" t="s">
        <v>2620</v>
      </c>
      <c r="K290" t="s">
        <v>2623</v>
      </c>
      <c r="L290">
        <f>IF($F290="New","",_xlfn.IFNA(VLOOKUP($G290&amp;$H290&amp;$I290&amp;$J290&amp;$K290,'[1]NRCAN 2016'!$J$42:$V$72,HLOOKUP($E290,'[1]NRCAN 2016'!$M$40:$V$41,2,FALSE),FALSE),0))</f>
        <v>0.7943841669656363</v>
      </c>
      <c r="M290">
        <f>IF($F290="New","",_xlfn.IFNA(VLOOKUP($G290&amp;$H290&amp;$I290&amp;$J290&amp;$K290,'[1]NRCAN 2016'!$J$42:$V$72,HLOOKUP($E290,'[1]NRCAN 2016'!$M$40:$V$41,2,FALSE),FALSE),0))</f>
        <v>0.7943841669656363</v>
      </c>
      <c r="N290">
        <f>IF($F290="New","",_xlfn.IFNA(VLOOKUP($G290&amp;$H290&amp;$I290&amp;$J290&amp;$K290,'[1]NRCAN 2016'!$J$42:$V$72,HLOOKUP($E290,'[1]NRCAN 2016'!$M$40:$V$41,2,FALSE),FALSE),0))</f>
        <v>0.7943841669656363</v>
      </c>
      <c r="O290">
        <f>IF($F290="New","",_xlfn.IFNA(VLOOKUP($G290&amp;$H290&amp;$I290&amp;$J290&amp;$K290,'[1]NRCAN 2016'!$J$42:$V$72,HLOOKUP($E290,'[1]NRCAN 2016'!$M$40:$V$41,2,FALSE),FALSE),0))</f>
        <v>0.7943841669656363</v>
      </c>
      <c r="P290">
        <f>IF($F290="New","",_xlfn.IFNA(VLOOKUP($G290&amp;$H290&amp;$I290&amp;$J290&amp;$K290,'[1]NRCAN 2016'!$J$42:$V$72,HLOOKUP($E290,'[1]NRCAN 2016'!$M$40:$V$41,2,FALSE),FALSE),0))</f>
        <v>0.7943841669656363</v>
      </c>
      <c r="Q290">
        <f>IF($F290="New","",_xlfn.IFNA(VLOOKUP($G290&amp;$H290&amp;$I290&amp;$J290&amp;$K290,'[1]NRCAN 2016'!$J$42:$V$72,HLOOKUP($E290,'[1]NRCAN 2016'!$M$40:$V$41,2,FALSE),FALSE),0))</f>
        <v>0.7943841669656363</v>
      </c>
      <c r="R290">
        <f>IF($F290="New","",_xlfn.IFNA(VLOOKUP($G290&amp;$H290&amp;$I290&amp;$J290&amp;$K290,'[1]NRCAN 2016'!$J$42:$V$72,HLOOKUP($E290,'[1]NRCAN 2016'!$M$40:$V$41,2,FALSE),FALSE),0))</f>
        <v>0.7943841669656363</v>
      </c>
    </row>
    <row r="291" spans="1:18" x14ac:dyDescent="0.25">
      <c r="A291" t="str">
        <f t="shared" si="8"/>
        <v>COMBDGICIOldSHFUR___STDPRO</v>
      </c>
      <c r="B291" t="str">
        <f t="shared" si="9"/>
        <v>COMBDGICIOldSH</v>
      </c>
      <c r="C291" t="s">
        <v>2615</v>
      </c>
      <c r="D291" t="s">
        <v>2608</v>
      </c>
      <c r="E291" t="s">
        <v>2648</v>
      </c>
      <c r="F291" t="s">
        <v>2617</v>
      </c>
      <c r="G291" t="s">
        <v>2633</v>
      </c>
      <c r="H291" t="s">
        <v>2634</v>
      </c>
      <c r="I291" t="s">
        <v>2619</v>
      </c>
      <c r="J291" t="s">
        <v>2620</v>
      </c>
      <c r="K291" t="s">
        <v>2624</v>
      </c>
      <c r="L291">
        <f>IF($F291="New","",_xlfn.IFNA(VLOOKUP($G291&amp;$H291&amp;$I291&amp;$J291&amp;$K291,'[1]NRCAN 2016'!$J$42:$V$72,HLOOKUP($E291,'[1]NRCAN 2016'!$M$40:$V$41,2,FALSE),FALSE),0))</f>
        <v>2.5048854218890922E-2</v>
      </c>
      <c r="M291">
        <f>IF($F291="New","",_xlfn.IFNA(VLOOKUP($G291&amp;$H291&amp;$I291&amp;$J291&amp;$K291,'[1]NRCAN 2016'!$J$42:$V$72,HLOOKUP($E291,'[1]NRCAN 2016'!$M$40:$V$41,2,FALSE),FALSE),0))</f>
        <v>2.5048854218890922E-2</v>
      </c>
      <c r="N291">
        <f>IF($F291="New","",_xlfn.IFNA(VLOOKUP($G291&amp;$H291&amp;$I291&amp;$J291&amp;$K291,'[1]NRCAN 2016'!$J$42:$V$72,HLOOKUP($E291,'[1]NRCAN 2016'!$M$40:$V$41,2,FALSE),FALSE),0))</f>
        <v>2.5048854218890922E-2</v>
      </c>
      <c r="O291">
        <f>IF($F291="New","",_xlfn.IFNA(VLOOKUP($G291&amp;$H291&amp;$I291&amp;$J291&amp;$K291,'[1]NRCAN 2016'!$J$42:$V$72,HLOOKUP($E291,'[1]NRCAN 2016'!$M$40:$V$41,2,FALSE),FALSE),0))</f>
        <v>2.5048854218890922E-2</v>
      </c>
      <c r="P291">
        <f>IF($F291="New","",_xlfn.IFNA(VLOOKUP($G291&amp;$H291&amp;$I291&amp;$J291&amp;$K291,'[1]NRCAN 2016'!$J$42:$V$72,HLOOKUP($E291,'[1]NRCAN 2016'!$M$40:$V$41,2,FALSE),FALSE),0))</f>
        <v>2.5048854218890922E-2</v>
      </c>
      <c r="Q291">
        <f>IF($F291="New","",_xlfn.IFNA(VLOOKUP($G291&amp;$H291&amp;$I291&amp;$J291&amp;$K291,'[1]NRCAN 2016'!$J$42:$V$72,HLOOKUP($E291,'[1]NRCAN 2016'!$M$40:$V$41,2,FALSE),FALSE),0))</f>
        <v>2.5048854218890922E-2</v>
      </c>
      <c r="R291">
        <f>IF($F291="New","",_xlfn.IFNA(VLOOKUP($G291&amp;$H291&amp;$I291&amp;$J291&amp;$K291,'[1]NRCAN 2016'!$J$42:$V$72,HLOOKUP($E291,'[1]NRCAN 2016'!$M$40:$V$41,2,FALSE),FALSE),0))</f>
        <v>2.5048854218890922E-2</v>
      </c>
    </row>
    <row r="292" spans="1:18" x14ac:dyDescent="0.25">
      <c r="A292" t="str">
        <f t="shared" si="8"/>
        <v>COMBDGICIOldSHHEP___STDELC</v>
      </c>
      <c r="B292" t="str">
        <f t="shared" si="9"/>
        <v>COMBDGICIOldSH</v>
      </c>
      <c r="C292" t="s">
        <v>2615</v>
      </c>
      <c r="D292" t="s">
        <v>2608</v>
      </c>
      <c r="E292" t="s">
        <v>2648</v>
      </c>
      <c r="F292" t="s">
        <v>2617</v>
      </c>
      <c r="G292" t="s">
        <v>2633</v>
      </c>
      <c r="H292" t="s">
        <v>2635</v>
      </c>
      <c r="I292" t="s">
        <v>2619</v>
      </c>
      <c r="J292" t="s">
        <v>2620</v>
      </c>
      <c r="K292" t="s">
        <v>2621</v>
      </c>
      <c r="L292">
        <f>IF($F292="New","",_xlfn.IFNA(VLOOKUP($G292&amp;$H292&amp;$I292&amp;$J292&amp;$K292,'[1]NRCAN 2016'!$J$42:$V$72,HLOOKUP($E292,'[1]NRCAN 2016'!$M$40:$V$41,2,FALSE),FALSE),0))</f>
        <v>4.117980169847963E-2</v>
      </c>
      <c r="M292">
        <f>IF($F292="New","",_xlfn.IFNA(VLOOKUP($G292&amp;$H292&amp;$I292&amp;$J292&amp;$K292,'[1]NRCAN 2016'!$J$42:$V$72,HLOOKUP($E292,'[1]NRCAN 2016'!$M$40:$V$41,2,FALSE),FALSE),0))</f>
        <v>4.117980169847963E-2</v>
      </c>
      <c r="N292">
        <f>IF($F292="New","",_xlfn.IFNA(VLOOKUP($G292&amp;$H292&amp;$I292&amp;$J292&amp;$K292,'[1]NRCAN 2016'!$J$42:$V$72,HLOOKUP($E292,'[1]NRCAN 2016'!$M$40:$V$41,2,FALSE),FALSE),0))</f>
        <v>4.117980169847963E-2</v>
      </c>
      <c r="O292">
        <f>IF($F292="New","",_xlfn.IFNA(VLOOKUP($G292&amp;$H292&amp;$I292&amp;$J292&amp;$K292,'[1]NRCAN 2016'!$J$42:$V$72,HLOOKUP($E292,'[1]NRCAN 2016'!$M$40:$V$41,2,FALSE),FALSE),0))</f>
        <v>4.117980169847963E-2</v>
      </c>
      <c r="P292">
        <f>IF($F292="New","",_xlfn.IFNA(VLOOKUP($G292&amp;$H292&amp;$I292&amp;$J292&amp;$K292,'[1]NRCAN 2016'!$J$42:$V$72,HLOOKUP($E292,'[1]NRCAN 2016'!$M$40:$V$41,2,FALSE),FALSE),0))</f>
        <v>4.117980169847963E-2</v>
      </c>
      <c r="Q292">
        <f>IF($F292="New","",_xlfn.IFNA(VLOOKUP($G292&amp;$H292&amp;$I292&amp;$J292&amp;$K292,'[1]NRCAN 2016'!$J$42:$V$72,HLOOKUP($E292,'[1]NRCAN 2016'!$M$40:$V$41,2,FALSE),FALSE),0))</f>
        <v>4.117980169847963E-2</v>
      </c>
      <c r="R292">
        <f>IF($F292="New","",_xlfn.IFNA(VLOOKUP($G292&amp;$H292&amp;$I292&amp;$J292&amp;$K292,'[1]NRCAN 2016'!$J$42:$V$72,HLOOKUP($E292,'[1]NRCAN 2016'!$M$40:$V$41,2,FALSE),FALSE),0))</f>
        <v>4.117980169847963E-2</v>
      </c>
    </row>
    <row r="293" spans="1:18" x14ac:dyDescent="0.25">
      <c r="A293" t="str">
        <f t="shared" si="8"/>
        <v>COMBDGICIOldSHPLT___STDELC</v>
      </c>
      <c r="B293" t="str">
        <f t="shared" si="9"/>
        <v>COMBDGICIOldSH</v>
      </c>
      <c r="C293" t="s">
        <v>2615</v>
      </c>
      <c r="D293" t="s">
        <v>2608</v>
      </c>
      <c r="E293" t="s">
        <v>2648</v>
      </c>
      <c r="F293" t="s">
        <v>2617</v>
      </c>
      <c r="G293" t="s">
        <v>2633</v>
      </c>
      <c r="H293" t="s">
        <v>2636</v>
      </c>
      <c r="I293" t="s">
        <v>2619</v>
      </c>
      <c r="J293" t="s">
        <v>2620</v>
      </c>
      <c r="K293" t="s">
        <v>2621</v>
      </c>
      <c r="L293">
        <f>IF($F293="New","",_xlfn.IFNA(VLOOKUP($G293&amp;$H293&amp;$I293&amp;$J293&amp;$K293,'[1]NRCAN 2016'!$J$42:$V$72,HLOOKUP($E293,'[1]NRCAN 2016'!$M$40:$V$41,2,FALSE),FALSE),0))</f>
        <v>4.3437248659058937E-2</v>
      </c>
      <c r="M293">
        <f>IF($F293="New","",_xlfn.IFNA(VLOOKUP($G293&amp;$H293&amp;$I293&amp;$J293&amp;$K293,'[1]NRCAN 2016'!$J$42:$V$72,HLOOKUP($E293,'[1]NRCAN 2016'!$M$40:$V$41,2,FALSE),FALSE),0))</f>
        <v>4.3437248659058937E-2</v>
      </c>
      <c r="N293">
        <f>IF($F293="New","",_xlfn.IFNA(VLOOKUP($G293&amp;$H293&amp;$I293&amp;$J293&amp;$K293,'[1]NRCAN 2016'!$J$42:$V$72,HLOOKUP($E293,'[1]NRCAN 2016'!$M$40:$V$41,2,FALSE),FALSE),0))</f>
        <v>4.3437248659058937E-2</v>
      </c>
      <c r="O293">
        <f>IF($F293="New","",_xlfn.IFNA(VLOOKUP($G293&amp;$H293&amp;$I293&amp;$J293&amp;$K293,'[1]NRCAN 2016'!$J$42:$V$72,HLOOKUP($E293,'[1]NRCAN 2016'!$M$40:$V$41,2,FALSE),FALSE),0))</f>
        <v>4.3437248659058937E-2</v>
      </c>
      <c r="P293">
        <f>IF($F293="New","",_xlfn.IFNA(VLOOKUP($G293&amp;$H293&amp;$I293&amp;$J293&amp;$K293,'[1]NRCAN 2016'!$J$42:$V$72,HLOOKUP($E293,'[1]NRCAN 2016'!$M$40:$V$41,2,FALSE),FALSE),0))</f>
        <v>4.3437248659058937E-2</v>
      </c>
      <c r="Q293">
        <f>IF($F293="New","",_xlfn.IFNA(VLOOKUP($G293&amp;$H293&amp;$I293&amp;$J293&amp;$K293,'[1]NRCAN 2016'!$J$42:$V$72,HLOOKUP($E293,'[1]NRCAN 2016'!$M$40:$V$41,2,FALSE),FALSE),0))</f>
        <v>4.3437248659058937E-2</v>
      </c>
      <c r="R293">
        <f>IF($F293="New","",_xlfn.IFNA(VLOOKUP($G293&amp;$H293&amp;$I293&amp;$J293&amp;$K293,'[1]NRCAN 2016'!$J$42:$V$72,HLOOKUP($E293,'[1]NRCAN 2016'!$M$40:$V$41,2,FALSE),FALSE),0))</f>
        <v>4.3437248659058937E-2</v>
      </c>
    </row>
    <row r="294" spans="1:18" x14ac:dyDescent="0.25">
      <c r="A294" t="str">
        <f t="shared" si="8"/>
        <v>COMBDGICIOldSLLED___STDELC</v>
      </c>
      <c r="B294" t="str">
        <f t="shared" si="9"/>
        <v>COMBDGICIOldSL</v>
      </c>
      <c r="C294" t="s">
        <v>2615</v>
      </c>
      <c r="D294" t="s">
        <v>2608</v>
      </c>
      <c r="E294" t="s">
        <v>2648</v>
      </c>
      <c r="F294" t="s">
        <v>2617</v>
      </c>
      <c r="G294" t="s">
        <v>2642</v>
      </c>
      <c r="H294" t="s">
        <v>2630</v>
      </c>
      <c r="I294" t="s">
        <v>2619</v>
      </c>
      <c r="J294" t="s">
        <v>2620</v>
      </c>
      <c r="K294" t="s">
        <v>2621</v>
      </c>
      <c r="L294">
        <f>IF($F294="New","",_xlfn.IFNA(VLOOKUP($G294&amp;$H294&amp;$I294&amp;$J294&amp;$K294,'[1]NRCAN 2016'!$J$42:$V$72,HLOOKUP($E294,'[1]NRCAN 2016'!$M$40:$V$41,2,FALSE),FALSE),0))</f>
        <v>1</v>
      </c>
      <c r="M294">
        <f>IF($F294="New","",_xlfn.IFNA(VLOOKUP($G294&amp;$H294&amp;$I294&amp;$J294&amp;$K294,'[1]NRCAN 2016'!$J$42:$V$72,HLOOKUP($E294,'[1]NRCAN 2016'!$M$40:$V$41,2,FALSE),FALSE),0))</f>
        <v>1</v>
      </c>
      <c r="N294">
        <f>IF($F294="New","",_xlfn.IFNA(VLOOKUP($G294&amp;$H294&amp;$I294&amp;$J294&amp;$K294,'[1]NRCAN 2016'!$J$42:$V$72,HLOOKUP($E294,'[1]NRCAN 2016'!$M$40:$V$41,2,FALSE),FALSE),0))</f>
        <v>1</v>
      </c>
      <c r="O294">
        <f>IF($F294="New","",_xlfn.IFNA(VLOOKUP($G294&amp;$H294&amp;$I294&amp;$J294&amp;$K294,'[1]NRCAN 2016'!$J$42:$V$72,HLOOKUP($E294,'[1]NRCAN 2016'!$M$40:$V$41,2,FALSE),FALSE),0))</f>
        <v>1</v>
      </c>
      <c r="P294">
        <f>IF($F294="New","",_xlfn.IFNA(VLOOKUP($G294&amp;$H294&amp;$I294&amp;$J294&amp;$K294,'[1]NRCAN 2016'!$J$42:$V$72,HLOOKUP($E294,'[1]NRCAN 2016'!$M$40:$V$41,2,FALSE),FALSE),0))</f>
        <v>1</v>
      </c>
      <c r="Q294">
        <f>IF($F294="New","",_xlfn.IFNA(VLOOKUP($G294&amp;$H294&amp;$I294&amp;$J294&amp;$K294,'[1]NRCAN 2016'!$J$42:$V$72,HLOOKUP($E294,'[1]NRCAN 2016'!$M$40:$V$41,2,FALSE),FALSE),0))</f>
        <v>1</v>
      </c>
      <c r="R294">
        <f>IF($F294="New","",_xlfn.IFNA(VLOOKUP($G294&amp;$H294&amp;$I294&amp;$J294&amp;$K294,'[1]NRCAN 2016'!$J$42:$V$72,HLOOKUP($E294,'[1]NRCAN 2016'!$M$40:$V$41,2,FALSE),FALSE),0))</f>
        <v>1</v>
      </c>
    </row>
    <row r="295" spans="1:18" x14ac:dyDescent="0.25">
      <c r="A295" t="str">
        <f t="shared" si="8"/>
        <v>COMBDGICIOldWH_________DHE</v>
      </c>
      <c r="B295" t="str">
        <f t="shared" si="9"/>
        <v>COMBDGICIOldWH</v>
      </c>
      <c r="C295" t="s">
        <v>2615</v>
      </c>
      <c r="D295" t="s">
        <v>2608</v>
      </c>
      <c r="E295" t="s">
        <v>2648</v>
      </c>
      <c r="F295" t="s">
        <v>2617</v>
      </c>
      <c r="G295" t="s">
        <v>2641</v>
      </c>
      <c r="H295" t="s">
        <v>2619</v>
      </c>
      <c r="I295" t="s">
        <v>2619</v>
      </c>
      <c r="J295" t="s">
        <v>2619</v>
      </c>
      <c r="K295" t="s">
        <v>2644</v>
      </c>
      <c r="L295">
        <f>IF($F295="New","",_xlfn.IFNA(VLOOKUP($G295&amp;$H295&amp;$I295&amp;$J295&amp;$K295,'[1]NRCAN 2016'!$J$42:$V$72,HLOOKUP($E295,'[1]NRCAN 2016'!$M$40:$V$41,2,FALSE),FALSE),0))</f>
        <v>9.332863188193681E-2</v>
      </c>
      <c r="M295">
        <f>IF($F295="New","",_xlfn.IFNA(VLOOKUP($G295&amp;$H295&amp;$I295&amp;$J295&amp;$K295,'[1]NRCAN 2016'!$J$42:$V$72,HLOOKUP($E295,'[1]NRCAN 2016'!$M$40:$V$41,2,FALSE),FALSE),0))</f>
        <v>9.332863188193681E-2</v>
      </c>
      <c r="N295">
        <f>IF($F295="New","",_xlfn.IFNA(VLOOKUP($G295&amp;$H295&amp;$I295&amp;$J295&amp;$K295,'[1]NRCAN 2016'!$J$42:$V$72,HLOOKUP($E295,'[1]NRCAN 2016'!$M$40:$V$41,2,FALSE),FALSE),0))</f>
        <v>9.332863188193681E-2</v>
      </c>
      <c r="O295">
        <f>IF($F295="New","",_xlfn.IFNA(VLOOKUP($G295&amp;$H295&amp;$I295&amp;$J295&amp;$K295,'[1]NRCAN 2016'!$J$42:$V$72,HLOOKUP($E295,'[1]NRCAN 2016'!$M$40:$V$41,2,FALSE),FALSE),0))</f>
        <v>9.332863188193681E-2</v>
      </c>
      <c r="P295">
        <f>IF($F295="New","",_xlfn.IFNA(VLOOKUP($G295&amp;$H295&amp;$I295&amp;$J295&amp;$K295,'[1]NRCAN 2016'!$J$42:$V$72,HLOOKUP($E295,'[1]NRCAN 2016'!$M$40:$V$41,2,FALSE),FALSE),0))</f>
        <v>9.332863188193681E-2</v>
      </c>
      <c r="Q295">
        <f>IF($F295="New","",_xlfn.IFNA(VLOOKUP($G295&amp;$H295&amp;$I295&amp;$J295&amp;$K295,'[1]NRCAN 2016'!$J$42:$V$72,HLOOKUP($E295,'[1]NRCAN 2016'!$M$40:$V$41,2,FALSE),FALSE),0))</f>
        <v>9.332863188193681E-2</v>
      </c>
      <c r="R295">
        <f>IF($F295="New","",_xlfn.IFNA(VLOOKUP($G295&amp;$H295&amp;$I295&amp;$J295&amp;$K295,'[1]NRCAN 2016'!$J$42:$V$72,HLOOKUP($E295,'[1]NRCAN 2016'!$M$40:$V$41,2,FALSE),FALSE),0))</f>
        <v>9.332863188193681E-2</v>
      </c>
    </row>
    <row r="296" spans="1:18" x14ac:dyDescent="0.25">
      <c r="A296" t="str">
        <f t="shared" si="8"/>
        <v>COMBDGICIOldWH______STDELC</v>
      </c>
      <c r="B296" t="str">
        <f t="shared" si="9"/>
        <v>COMBDGICIOldWH</v>
      </c>
      <c r="C296" t="s">
        <v>2615</v>
      </c>
      <c r="D296" t="s">
        <v>2608</v>
      </c>
      <c r="E296" t="s">
        <v>2648</v>
      </c>
      <c r="F296" t="s">
        <v>2617</v>
      </c>
      <c r="G296" t="s">
        <v>2641</v>
      </c>
      <c r="H296" t="s">
        <v>2619</v>
      </c>
      <c r="I296" t="s">
        <v>2619</v>
      </c>
      <c r="J296" t="s">
        <v>2620</v>
      </c>
      <c r="K296" t="s">
        <v>2621</v>
      </c>
      <c r="L296">
        <f>IF($F296="New","",_xlfn.IFNA(VLOOKUP($G296&amp;$H296&amp;$I296&amp;$J296&amp;$K296,'[1]NRCAN 2016'!$J$42:$V$72,HLOOKUP($E296,'[1]NRCAN 2016'!$M$40:$V$41,2,FALSE),FALSE),0))</f>
        <v>4.4584362399592264E-2</v>
      </c>
      <c r="M296">
        <f>IF($F296="New","",_xlfn.IFNA(VLOOKUP($G296&amp;$H296&amp;$I296&amp;$J296&amp;$K296,'[1]NRCAN 2016'!$J$42:$V$72,HLOOKUP($E296,'[1]NRCAN 2016'!$M$40:$V$41,2,FALSE),FALSE),0))</f>
        <v>4.4584362399592264E-2</v>
      </c>
      <c r="N296">
        <f>IF($F296="New","",_xlfn.IFNA(VLOOKUP($G296&amp;$H296&amp;$I296&amp;$J296&amp;$K296,'[1]NRCAN 2016'!$J$42:$V$72,HLOOKUP($E296,'[1]NRCAN 2016'!$M$40:$V$41,2,FALSE),FALSE),0))</f>
        <v>4.4584362399592264E-2</v>
      </c>
      <c r="O296">
        <f>IF($F296="New","",_xlfn.IFNA(VLOOKUP($G296&amp;$H296&amp;$I296&amp;$J296&amp;$K296,'[1]NRCAN 2016'!$J$42:$V$72,HLOOKUP($E296,'[1]NRCAN 2016'!$M$40:$V$41,2,FALSE),FALSE),0))</f>
        <v>4.4584362399592264E-2</v>
      </c>
      <c r="P296">
        <f>IF($F296="New","",_xlfn.IFNA(VLOOKUP($G296&amp;$H296&amp;$I296&amp;$J296&amp;$K296,'[1]NRCAN 2016'!$J$42:$V$72,HLOOKUP($E296,'[1]NRCAN 2016'!$M$40:$V$41,2,FALSE),FALSE),0))</f>
        <v>4.4584362399592264E-2</v>
      </c>
      <c r="Q296">
        <f>IF($F296="New","",_xlfn.IFNA(VLOOKUP($G296&amp;$H296&amp;$I296&amp;$J296&amp;$K296,'[1]NRCAN 2016'!$J$42:$V$72,HLOOKUP($E296,'[1]NRCAN 2016'!$M$40:$V$41,2,FALSE),FALSE),0))</f>
        <v>4.4584362399592264E-2</v>
      </c>
      <c r="R296">
        <f>IF($F296="New","",_xlfn.IFNA(VLOOKUP($G296&amp;$H296&amp;$I296&amp;$J296&amp;$K296,'[1]NRCAN 2016'!$J$42:$V$72,HLOOKUP($E296,'[1]NRCAN 2016'!$M$40:$V$41,2,FALSE),FALSE),0))</f>
        <v>4.4584362399592264E-2</v>
      </c>
    </row>
    <row r="297" spans="1:18" x14ac:dyDescent="0.25">
      <c r="A297" t="str">
        <f t="shared" si="8"/>
        <v>COMBDGICIOldWH______STDHFO</v>
      </c>
      <c r="B297" t="str">
        <f t="shared" si="9"/>
        <v>COMBDGICIOldWH</v>
      </c>
      <c r="C297" t="s">
        <v>2615</v>
      </c>
      <c r="D297" t="s">
        <v>2608</v>
      </c>
      <c r="E297" t="s">
        <v>2648</v>
      </c>
      <c r="F297" t="s">
        <v>2617</v>
      </c>
      <c r="G297" t="s">
        <v>2641</v>
      </c>
      <c r="H297" t="s">
        <v>2619</v>
      </c>
      <c r="I297" t="s">
        <v>2619</v>
      </c>
      <c r="J297" t="s">
        <v>2620</v>
      </c>
      <c r="K297" t="s">
        <v>2637</v>
      </c>
      <c r="L297">
        <f>IF($F297="New","",_xlfn.IFNA(VLOOKUP($G297&amp;$H297&amp;$I297&amp;$J297&amp;$K297,'[1]NRCAN 2016'!$J$42:$V$72,HLOOKUP($E297,'[1]NRCAN 2016'!$M$40:$V$41,2,FALSE),FALSE),0))</f>
        <v>0</v>
      </c>
      <c r="M297">
        <f>IF($F297="New","",_xlfn.IFNA(VLOOKUP($G297&amp;$H297&amp;$I297&amp;$J297&amp;$K297,'[1]NRCAN 2016'!$J$42:$V$72,HLOOKUP($E297,'[1]NRCAN 2016'!$M$40:$V$41,2,FALSE),FALSE),0))</f>
        <v>0</v>
      </c>
      <c r="N297">
        <f>IF($F297="New","",_xlfn.IFNA(VLOOKUP($G297&amp;$H297&amp;$I297&amp;$J297&amp;$K297,'[1]NRCAN 2016'!$J$42:$V$72,HLOOKUP($E297,'[1]NRCAN 2016'!$M$40:$V$41,2,FALSE),FALSE),0))</f>
        <v>0</v>
      </c>
      <c r="O297">
        <f>IF($F297="New","",_xlfn.IFNA(VLOOKUP($G297&amp;$H297&amp;$I297&amp;$J297&amp;$K297,'[1]NRCAN 2016'!$J$42:$V$72,HLOOKUP($E297,'[1]NRCAN 2016'!$M$40:$V$41,2,FALSE),FALSE),0))</f>
        <v>0</v>
      </c>
      <c r="P297">
        <f>IF($F297="New","",_xlfn.IFNA(VLOOKUP($G297&amp;$H297&amp;$I297&amp;$J297&amp;$K297,'[1]NRCAN 2016'!$J$42:$V$72,HLOOKUP($E297,'[1]NRCAN 2016'!$M$40:$V$41,2,FALSE),FALSE),0))</f>
        <v>0</v>
      </c>
      <c r="Q297">
        <f>IF($F297="New","",_xlfn.IFNA(VLOOKUP($G297&amp;$H297&amp;$I297&amp;$J297&amp;$K297,'[1]NRCAN 2016'!$J$42:$V$72,HLOOKUP($E297,'[1]NRCAN 2016'!$M$40:$V$41,2,FALSE),FALSE),0))</f>
        <v>0</v>
      </c>
      <c r="R297">
        <f>IF($F297="New","",_xlfn.IFNA(VLOOKUP($G297&amp;$H297&amp;$I297&amp;$J297&amp;$K297,'[1]NRCAN 2016'!$J$42:$V$72,HLOOKUP($E297,'[1]NRCAN 2016'!$M$40:$V$41,2,FALSE),FALSE),0))</f>
        <v>0</v>
      </c>
    </row>
    <row r="298" spans="1:18" x14ac:dyDescent="0.25">
      <c r="A298" t="str">
        <f t="shared" si="8"/>
        <v>COMBDGICIOldWH______STDKER</v>
      </c>
      <c r="B298" t="str">
        <f t="shared" si="9"/>
        <v>COMBDGICIOldWH</v>
      </c>
      <c r="C298" t="s">
        <v>2615</v>
      </c>
      <c r="D298" t="s">
        <v>2608</v>
      </c>
      <c r="E298" t="s">
        <v>2648</v>
      </c>
      <c r="F298" t="s">
        <v>2617</v>
      </c>
      <c r="G298" t="s">
        <v>2641</v>
      </c>
      <c r="H298" t="s">
        <v>2619</v>
      </c>
      <c r="I298" t="s">
        <v>2619</v>
      </c>
      <c r="J298" t="s">
        <v>2620</v>
      </c>
      <c r="K298" t="s">
        <v>2638</v>
      </c>
      <c r="L298">
        <f>IF($F298="New","",_xlfn.IFNA(VLOOKUP($G298&amp;$H298&amp;$I298&amp;$J298&amp;$K298,'[1]NRCAN 2016'!$J$42:$V$72,HLOOKUP($E298,'[1]NRCAN 2016'!$M$40:$V$41,2,FALSE),FALSE),0))</f>
        <v>0</v>
      </c>
      <c r="M298">
        <f>IF($F298="New","",_xlfn.IFNA(VLOOKUP($G298&amp;$H298&amp;$I298&amp;$J298&amp;$K298,'[1]NRCAN 2016'!$J$42:$V$72,HLOOKUP($E298,'[1]NRCAN 2016'!$M$40:$V$41,2,FALSE),FALSE),0))</f>
        <v>0</v>
      </c>
      <c r="N298">
        <f>IF($F298="New","",_xlfn.IFNA(VLOOKUP($G298&amp;$H298&amp;$I298&amp;$J298&amp;$K298,'[1]NRCAN 2016'!$J$42:$V$72,HLOOKUP($E298,'[1]NRCAN 2016'!$M$40:$V$41,2,FALSE),FALSE),0))</f>
        <v>0</v>
      </c>
      <c r="O298">
        <f>IF($F298="New","",_xlfn.IFNA(VLOOKUP($G298&amp;$H298&amp;$I298&amp;$J298&amp;$K298,'[1]NRCAN 2016'!$J$42:$V$72,HLOOKUP($E298,'[1]NRCAN 2016'!$M$40:$V$41,2,FALSE),FALSE),0))</f>
        <v>0</v>
      </c>
      <c r="P298">
        <f>IF($F298="New","",_xlfn.IFNA(VLOOKUP($G298&amp;$H298&amp;$I298&amp;$J298&amp;$K298,'[1]NRCAN 2016'!$J$42:$V$72,HLOOKUP($E298,'[1]NRCAN 2016'!$M$40:$V$41,2,FALSE),FALSE),0))</f>
        <v>0</v>
      </c>
      <c r="Q298">
        <f>IF($F298="New","",_xlfn.IFNA(VLOOKUP($G298&amp;$H298&amp;$I298&amp;$J298&amp;$K298,'[1]NRCAN 2016'!$J$42:$V$72,HLOOKUP($E298,'[1]NRCAN 2016'!$M$40:$V$41,2,FALSE),FALSE),0))</f>
        <v>0</v>
      </c>
      <c r="R298">
        <f>IF($F298="New","",_xlfn.IFNA(VLOOKUP($G298&amp;$H298&amp;$I298&amp;$J298&amp;$K298,'[1]NRCAN 2016'!$J$42:$V$72,HLOOKUP($E298,'[1]NRCAN 2016'!$M$40:$V$41,2,FALSE),FALSE),0))</f>
        <v>0</v>
      </c>
    </row>
    <row r="299" spans="1:18" x14ac:dyDescent="0.25">
      <c r="A299" t="str">
        <f t="shared" si="8"/>
        <v>COMBDGICIOldWH______STDLFO</v>
      </c>
      <c r="B299" t="str">
        <f t="shared" si="9"/>
        <v>COMBDGICIOldWH</v>
      </c>
      <c r="C299" t="s">
        <v>2615</v>
      </c>
      <c r="D299" t="s">
        <v>2608</v>
      </c>
      <c r="E299" t="s">
        <v>2648</v>
      </c>
      <c r="F299" t="s">
        <v>2617</v>
      </c>
      <c r="G299" t="s">
        <v>2641</v>
      </c>
      <c r="H299" t="s">
        <v>2619</v>
      </c>
      <c r="I299" t="s">
        <v>2619</v>
      </c>
      <c r="J299" t="s">
        <v>2620</v>
      </c>
      <c r="K299" t="s">
        <v>2639</v>
      </c>
      <c r="L299">
        <f>IF($F299="New","",_xlfn.IFNA(VLOOKUP($G299&amp;$H299&amp;$I299&amp;$J299&amp;$K299,'[1]NRCAN 2016'!$J$42:$V$72,HLOOKUP($E299,'[1]NRCAN 2016'!$M$40:$V$41,2,FALSE),FALSE),0))</f>
        <v>2.0269372016914089E-2</v>
      </c>
      <c r="M299">
        <f>IF($F299="New","",_xlfn.IFNA(VLOOKUP($G299&amp;$H299&amp;$I299&amp;$J299&amp;$K299,'[1]NRCAN 2016'!$J$42:$V$72,HLOOKUP($E299,'[1]NRCAN 2016'!$M$40:$V$41,2,FALSE),FALSE),0))</f>
        <v>2.0269372016914089E-2</v>
      </c>
      <c r="N299">
        <f>IF($F299="New","",_xlfn.IFNA(VLOOKUP($G299&amp;$H299&amp;$I299&amp;$J299&amp;$K299,'[1]NRCAN 2016'!$J$42:$V$72,HLOOKUP($E299,'[1]NRCAN 2016'!$M$40:$V$41,2,FALSE),FALSE),0))</f>
        <v>2.0269372016914089E-2</v>
      </c>
      <c r="O299">
        <f>IF($F299="New","",_xlfn.IFNA(VLOOKUP($G299&amp;$H299&amp;$I299&amp;$J299&amp;$K299,'[1]NRCAN 2016'!$J$42:$V$72,HLOOKUP($E299,'[1]NRCAN 2016'!$M$40:$V$41,2,FALSE),FALSE),0))</f>
        <v>2.0269372016914089E-2</v>
      </c>
      <c r="P299">
        <f>IF($F299="New","",_xlfn.IFNA(VLOOKUP($G299&amp;$H299&amp;$I299&amp;$J299&amp;$K299,'[1]NRCAN 2016'!$J$42:$V$72,HLOOKUP($E299,'[1]NRCAN 2016'!$M$40:$V$41,2,FALSE),FALSE),0))</f>
        <v>2.0269372016914089E-2</v>
      </c>
      <c r="Q299">
        <f>IF($F299="New","",_xlfn.IFNA(VLOOKUP($G299&amp;$H299&amp;$I299&amp;$J299&amp;$K299,'[1]NRCAN 2016'!$J$42:$V$72,HLOOKUP($E299,'[1]NRCAN 2016'!$M$40:$V$41,2,FALSE),FALSE),0))</f>
        <v>2.0269372016914089E-2</v>
      </c>
      <c r="R299">
        <f>IF($F299="New","",_xlfn.IFNA(VLOOKUP($G299&amp;$H299&amp;$I299&amp;$J299&amp;$K299,'[1]NRCAN 2016'!$J$42:$V$72,HLOOKUP($E299,'[1]NRCAN 2016'!$M$40:$V$41,2,FALSE),FALSE),0))</f>
        <v>2.0269372016914089E-2</v>
      </c>
    </row>
    <row r="300" spans="1:18" x14ac:dyDescent="0.25">
      <c r="A300" t="str">
        <f t="shared" si="8"/>
        <v>COMBDGICIOldWH______STDNGA</v>
      </c>
      <c r="B300" t="str">
        <f t="shared" si="9"/>
        <v>COMBDGICIOldWH</v>
      </c>
      <c r="C300" t="s">
        <v>2615</v>
      </c>
      <c r="D300" t="s">
        <v>2608</v>
      </c>
      <c r="E300" t="s">
        <v>2648</v>
      </c>
      <c r="F300" t="s">
        <v>2617</v>
      </c>
      <c r="G300" t="s">
        <v>2641</v>
      </c>
      <c r="H300" t="s">
        <v>2619</v>
      </c>
      <c r="I300" t="s">
        <v>2619</v>
      </c>
      <c r="J300" t="s">
        <v>2620</v>
      </c>
      <c r="K300" t="s">
        <v>2623</v>
      </c>
      <c r="L300">
        <f>IF($F300="New","",_xlfn.IFNA(VLOOKUP($G300&amp;$H300&amp;$I300&amp;$J300&amp;$K300,'[1]NRCAN 2016'!$J$42:$V$72,HLOOKUP($E300,'[1]NRCAN 2016'!$M$40:$V$41,2,FALSE),FALSE),0))</f>
        <v>0.83087427517078194</v>
      </c>
      <c r="M300">
        <f>IF($F300="New","",_xlfn.IFNA(VLOOKUP($G300&amp;$H300&amp;$I300&amp;$J300&amp;$K300,'[1]NRCAN 2016'!$J$42:$V$72,HLOOKUP($E300,'[1]NRCAN 2016'!$M$40:$V$41,2,FALSE),FALSE),0))</f>
        <v>0.83087427517078194</v>
      </c>
      <c r="N300">
        <f>IF($F300="New","",_xlfn.IFNA(VLOOKUP($G300&amp;$H300&amp;$I300&amp;$J300&amp;$K300,'[1]NRCAN 2016'!$J$42:$V$72,HLOOKUP($E300,'[1]NRCAN 2016'!$M$40:$V$41,2,FALSE),FALSE),0))</f>
        <v>0.83087427517078194</v>
      </c>
      <c r="O300">
        <f>IF($F300="New","",_xlfn.IFNA(VLOOKUP($G300&amp;$H300&amp;$I300&amp;$J300&amp;$K300,'[1]NRCAN 2016'!$J$42:$V$72,HLOOKUP($E300,'[1]NRCAN 2016'!$M$40:$V$41,2,FALSE),FALSE),0))</f>
        <v>0.83087427517078194</v>
      </c>
      <c r="P300">
        <f>IF($F300="New","",_xlfn.IFNA(VLOOKUP($G300&amp;$H300&amp;$I300&amp;$J300&amp;$K300,'[1]NRCAN 2016'!$J$42:$V$72,HLOOKUP($E300,'[1]NRCAN 2016'!$M$40:$V$41,2,FALSE),FALSE),0))</f>
        <v>0.83087427517078194</v>
      </c>
      <c r="Q300">
        <f>IF($F300="New","",_xlfn.IFNA(VLOOKUP($G300&amp;$H300&amp;$I300&amp;$J300&amp;$K300,'[1]NRCAN 2016'!$J$42:$V$72,HLOOKUP($E300,'[1]NRCAN 2016'!$M$40:$V$41,2,FALSE),FALSE),0))</f>
        <v>0.83087427517078194</v>
      </c>
      <c r="R300">
        <f>IF($F300="New","",_xlfn.IFNA(VLOOKUP($G300&amp;$H300&amp;$I300&amp;$J300&amp;$K300,'[1]NRCAN 2016'!$J$42:$V$72,HLOOKUP($E300,'[1]NRCAN 2016'!$M$40:$V$41,2,FALSE),FALSE),0))</f>
        <v>0.83087427517078194</v>
      </c>
    </row>
    <row r="301" spans="1:18" x14ac:dyDescent="0.25">
      <c r="A301" t="str">
        <f t="shared" si="8"/>
        <v>COMBDGICIOldWH______STDPRO</v>
      </c>
      <c r="B301" t="str">
        <f t="shared" si="9"/>
        <v>COMBDGICIOldWH</v>
      </c>
      <c r="C301" t="s">
        <v>2615</v>
      </c>
      <c r="D301" t="s">
        <v>2608</v>
      </c>
      <c r="E301" t="s">
        <v>2648</v>
      </c>
      <c r="F301" t="s">
        <v>2617</v>
      </c>
      <c r="G301" t="s">
        <v>2641</v>
      </c>
      <c r="H301" t="s">
        <v>2619</v>
      </c>
      <c r="I301" t="s">
        <v>2619</v>
      </c>
      <c r="J301" t="s">
        <v>2620</v>
      </c>
      <c r="K301" t="s">
        <v>2624</v>
      </c>
      <c r="L301">
        <f>IF($F301="New","",_xlfn.IFNA(VLOOKUP($G301&amp;$H301&amp;$I301&amp;$J301&amp;$K301,'[1]NRCAN 2016'!$J$42:$V$72,HLOOKUP($E301,'[1]NRCAN 2016'!$M$40:$V$41,2,FALSE),FALSE),0))</f>
        <v>1.0943358530774916E-2</v>
      </c>
      <c r="M301">
        <f>IF($F301="New","",_xlfn.IFNA(VLOOKUP($G301&amp;$H301&amp;$I301&amp;$J301&amp;$K301,'[1]NRCAN 2016'!$J$42:$V$72,HLOOKUP($E301,'[1]NRCAN 2016'!$M$40:$V$41,2,FALSE),FALSE),0))</f>
        <v>1.0943358530774916E-2</v>
      </c>
      <c r="N301">
        <f>IF($F301="New","",_xlfn.IFNA(VLOOKUP($G301&amp;$H301&amp;$I301&amp;$J301&amp;$K301,'[1]NRCAN 2016'!$J$42:$V$72,HLOOKUP($E301,'[1]NRCAN 2016'!$M$40:$V$41,2,FALSE),FALSE),0))</f>
        <v>1.0943358530774916E-2</v>
      </c>
      <c r="O301">
        <f>IF($F301="New","",_xlfn.IFNA(VLOOKUP($G301&amp;$H301&amp;$I301&amp;$J301&amp;$K301,'[1]NRCAN 2016'!$J$42:$V$72,HLOOKUP($E301,'[1]NRCAN 2016'!$M$40:$V$41,2,FALSE),FALSE),0))</f>
        <v>1.0943358530774916E-2</v>
      </c>
      <c r="P301">
        <f>IF($F301="New","",_xlfn.IFNA(VLOOKUP($G301&amp;$H301&amp;$I301&amp;$J301&amp;$K301,'[1]NRCAN 2016'!$J$42:$V$72,HLOOKUP($E301,'[1]NRCAN 2016'!$M$40:$V$41,2,FALSE),FALSE),0))</f>
        <v>1.0943358530774916E-2</v>
      </c>
      <c r="Q301">
        <f>IF($F301="New","",_xlfn.IFNA(VLOOKUP($G301&amp;$H301&amp;$I301&amp;$J301&amp;$K301,'[1]NRCAN 2016'!$J$42:$V$72,HLOOKUP($E301,'[1]NRCAN 2016'!$M$40:$V$41,2,FALSE),FALSE),0))</f>
        <v>1.0943358530774916E-2</v>
      </c>
      <c r="R301">
        <f>IF($F301="New","",_xlfn.IFNA(VLOOKUP($G301&amp;$H301&amp;$I301&amp;$J301&amp;$K301,'[1]NRCAN 2016'!$J$42:$V$72,HLOOKUP($E301,'[1]NRCAN 2016'!$M$40:$V$41,2,FALSE),FALSE),0))</f>
        <v>1.0943358530774916E-2</v>
      </c>
    </row>
    <row r="302" spans="1:18" x14ac:dyDescent="0.25">
      <c r="A302" t="str">
        <f t="shared" si="8"/>
        <v>COMBDGOFFNewAE______STDELC</v>
      </c>
      <c r="B302" t="str">
        <f t="shared" si="9"/>
        <v>COMBDGOFFNewAE</v>
      </c>
      <c r="C302" t="s">
        <v>2615</v>
      </c>
      <c r="D302" t="s">
        <v>2608</v>
      </c>
      <c r="E302" t="s">
        <v>2649</v>
      </c>
      <c r="F302" t="s">
        <v>2643</v>
      </c>
      <c r="G302" t="s">
        <v>2622</v>
      </c>
      <c r="H302" t="s">
        <v>2619</v>
      </c>
      <c r="I302" t="s">
        <v>2619</v>
      </c>
      <c r="J302" t="s">
        <v>2620</v>
      </c>
      <c r="K302" t="s">
        <v>2621</v>
      </c>
      <c r="L302" t="str">
        <f>IF($F302="New","",_xlfn.IFNA(VLOOKUP($G302&amp;$H302&amp;$I302&amp;$J302&amp;$K302,'[1]NRCAN 2016'!$J$42:$V$72,HLOOKUP($E302,'[1]NRCAN 2016'!$M$40:$V$41,2,FALSE),FALSE),0))</f>
        <v/>
      </c>
      <c r="M302" t="str">
        <f>IF($F302="New","",_xlfn.IFNA(VLOOKUP($G302&amp;$H302&amp;$I302&amp;$J302&amp;$K302,'[1]NRCAN 2016'!$J$42:$V$72,HLOOKUP($E302,'[1]NRCAN 2016'!$M$40:$V$41,2,FALSE),FALSE),0))</f>
        <v/>
      </c>
      <c r="N302" t="str">
        <f>IF($F302="New","",_xlfn.IFNA(VLOOKUP($G302&amp;$H302&amp;$I302&amp;$J302&amp;$K302,'[1]NRCAN 2016'!$J$42:$V$72,HLOOKUP($E302,'[1]NRCAN 2016'!$M$40:$V$41,2,FALSE),FALSE),0))</f>
        <v/>
      </c>
      <c r="O302" t="str">
        <f>IF($F302="New","",_xlfn.IFNA(VLOOKUP($G302&amp;$H302&amp;$I302&amp;$J302&amp;$K302,'[1]NRCAN 2016'!$J$42:$V$72,HLOOKUP($E302,'[1]NRCAN 2016'!$M$40:$V$41,2,FALSE),FALSE),0))</f>
        <v/>
      </c>
      <c r="P302" t="str">
        <f>IF($F302="New","",_xlfn.IFNA(VLOOKUP($G302&amp;$H302&amp;$I302&amp;$J302&amp;$K302,'[1]NRCAN 2016'!$J$42:$V$72,HLOOKUP($E302,'[1]NRCAN 2016'!$M$40:$V$41,2,FALSE),FALSE),0))</f>
        <v/>
      </c>
      <c r="Q302" t="str">
        <f>IF($F302="New","",_xlfn.IFNA(VLOOKUP($G302&amp;$H302&amp;$I302&amp;$J302&amp;$K302,'[1]NRCAN 2016'!$J$42:$V$72,HLOOKUP($E302,'[1]NRCAN 2016'!$M$40:$V$41,2,FALSE),FALSE),0))</f>
        <v/>
      </c>
      <c r="R302" t="str">
        <f>IF($F302="New","",_xlfn.IFNA(VLOOKUP($G302&amp;$H302&amp;$I302&amp;$J302&amp;$K302,'[1]NRCAN 2016'!$J$42:$V$72,HLOOKUP($E302,'[1]NRCAN 2016'!$M$40:$V$41,2,FALSE),FALSE),0))</f>
        <v/>
      </c>
    </row>
    <row r="303" spans="1:18" x14ac:dyDescent="0.25">
      <c r="A303" t="str">
        <f t="shared" si="8"/>
        <v>COMBDGOFFNewAE______STDNGA</v>
      </c>
      <c r="B303" t="str">
        <f t="shared" si="9"/>
        <v>COMBDGOFFNewAE</v>
      </c>
      <c r="C303" t="s">
        <v>2615</v>
      </c>
      <c r="D303" t="s">
        <v>2608</v>
      </c>
      <c r="E303" t="s">
        <v>2649</v>
      </c>
      <c r="F303" t="s">
        <v>2643</v>
      </c>
      <c r="G303" t="s">
        <v>2622</v>
      </c>
      <c r="H303" t="s">
        <v>2619</v>
      </c>
      <c r="I303" t="s">
        <v>2619</v>
      </c>
      <c r="J303" t="s">
        <v>2620</v>
      </c>
      <c r="K303" t="s">
        <v>2623</v>
      </c>
      <c r="L303" t="str">
        <f>IF($F303="New","",_xlfn.IFNA(VLOOKUP($G303&amp;$H303&amp;$I303&amp;$J303&amp;$K303,'[1]NRCAN 2016'!$J$42:$V$72,HLOOKUP($E303,'[1]NRCAN 2016'!$M$40:$V$41,2,FALSE),FALSE),0))</f>
        <v/>
      </c>
      <c r="M303" t="str">
        <f>IF($F303="New","",_xlfn.IFNA(VLOOKUP($G303&amp;$H303&amp;$I303&amp;$J303&amp;$K303,'[1]NRCAN 2016'!$J$42:$V$72,HLOOKUP($E303,'[1]NRCAN 2016'!$M$40:$V$41,2,FALSE),FALSE),0))</f>
        <v/>
      </c>
      <c r="N303" t="str">
        <f>IF($F303="New","",_xlfn.IFNA(VLOOKUP($G303&amp;$H303&amp;$I303&amp;$J303&amp;$K303,'[1]NRCAN 2016'!$J$42:$V$72,HLOOKUP($E303,'[1]NRCAN 2016'!$M$40:$V$41,2,FALSE),FALSE),0))</f>
        <v/>
      </c>
      <c r="O303" t="str">
        <f>IF($F303="New","",_xlfn.IFNA(VLOOKUP($G303&amp;$H303&amp;$I303&amp;$J303&amp;$K303,'[1]NRCAN 2016'!$J$42:$V$72,HLOOKUP($E303,'[1]NRCAN 2016'!$M$40:$V$41,2,FALSE),FALSE),0))</f>
        <v/>
      </c>
      <c r="P303" t="str">
        <f>IF($F303="New","",_xlfn.IFNA(VLOOKUP($G303&amp;$H303&amp;$I303&amp;$J303&amp;$K303,'[1]NRCAN 2016'!$J$42:$V$72,HLOOKUP($E303,'[1]NRCAN 2016'!$M$40:$V$41,2,FALSE),FALSE),0))</f>
        <v/>
      </c>
      <c r="Q303" t="str">
        <f>IF($F303="New","",_xlfn.IFNA(VLOOKUP($G303&amp;$H303&amp;$I303&amp;$J303&amp;$K303,'[1]NRCAN 2016'!$J$42:$V$72,HLOOKUP($E303,'[1]NRCAN 2016'!$M$40:$V$41,2,FALSE),FALSE),0))</f>
        <v/>
      </c>
      <c r="R303" t="str">
        <f>IF($F303="New","",_xlfn.IFNA(VLOOKUP($G303&amp;$H303&amp;$I303&amp;$J303&amp;$K303,'[1]NRCAN 2016'!$J$42:$V$72,HLOOKUP($E303,'[1]NRCAN 2016'!$M$40:$V$41,2,FALSE),FALSE),0))</f>
        <v/>
      </c>
    </row>
    <row r="304" spans="1:18" x14ac:dyDescent="0.25">
      <c r="A304" t="str">
        <f t="shared" si="8"/>
        <v>COMBDGOFFNewAE______STDPRO</v>
      </c>
      <c r="B304" t="str">
        <f t="shared" si="9"/>
        <v>COMBDGOFFNewAE</v>
      </c>
      <c r="C304" t="s">
        <v>2615</v>
      </c>
      <c r="D304" t="s">
        <v>2608</v>
      </c>
      <c r="E304" t="s">
        <v>2649</v>
      </c>
      <c r="F304" t="s">
        <v>2643</v>
      </c>
      <c r="G304" t="s">
        <v>2622</v>
      </c>
      <c r="H304" t="s">
        <v>2619</v>
      </c>
      <c r="I304" t="s">
        <v>2619</v>
      </c>
      <c r="J304" t="s">
        <v>2620</v>
      </c>
      <c r="K304" t="s">
        <v>2624</v>
      </c>
      <c r="L304" t="str">
        <f>IF($F304="New","",_xlfn.IFNA(VLOOKUP($G304&amp;$H304&amp;$I304&amp;$J304&amp;$K304,'[1]NRCAN 2016'!$J$42:$V$72,HLOOKUP($E304,'[1]NRCAN 2016'!$M$40:$V$41,2,FALSE),FALSE),0))</f>
        <v/>
      </c>
      <c r="M304" t="str">
        <f>IF($F304="New","",_xlfn.IFNA(VLOOKUP($G304&amp;$H304&amp;$I304&amp;$J304&amp;$K304,'[1]NRCAN 2016'!$J$42:$V$72,HLOOKUP($E304,'[1]NRCAN 2016'!$M$40:$V$41,2,FALSE),FALSE),0))</f>
        <v/>
      </c>
      <c r="N304" t="str">
        <f>IF($F304="New","",_xlfn.IFNA(VLOOKUP($G304&amp;$H304&amp;$I304&amp;$J304&amp;$K304,'[1]NRCAN 2016'!$J$42:$V$72,HLOOKUP($E304,'[1]NRCAN 2016'!$M$40:$V$41,2,FALSE),FALSE),0))</f>
        <v/>
      </c>
      <c r="O304" t="str">
        <f>IF($F304="New","",_xlfn.IFNA(VLOOKUP($G304&amp;$H304&amp;$I304&amp;$J304&amp;$K304,'[1]NRCAN 2016'!$J$42:$V$72,HLOOKUP($E304,'[1]NRCAN 2016'!$M$40:$V$41,2,FALSE),FALSE),0))</f>
        <v/>
      </c>
      <c r="P304" t="str">
        <f>IF($F304="New","",_xlfn.IFNA(VLOOKUP($G304&amp;$H304&amp;$I304&amp;$J304&amp;$K304,'[1]NRCAN 2016'!$J$42:$V$72,HLOOKUP($E304,'[1]NRCAN 2016'!$M$40:$V$41,2,FALSE),FALSE),0))</f>
        <v/>
      </c>
      <c r="Q304" t="str">
        <f>IF($F304="New","",_xlfn.IFNA(VLOOKUP($G304&amp;$H304&amp;$I304&amp;$J304&amp;$K304,'[1]NRCAN 2016'!$J$42:$V$72,HLOOKUP($E304,'[1]NRCAN 2016'!$M$40:$V$41,2,FALSE),FALSE),0))</f>
        <v/>
      </c>
      <c r="R304" t="str">
        <f>IF($F304="New","",_xlfn.IFNA(VLOOKUP($G304&amp;$H304&amp;$I304&amp;$J304&amp;$K304,'[1]NRCAN 2016'!$J$42:$V$72,HLOOKUP($E304,'[1]NRCAN 2016'!$M$40:$V$41,2,FALSE),FALSE),0))</f>
        <v/>
      </c>
    </row>
    <row r="305" spans="1:18" x14ac:dyDescent="0.25">
      <c r="A305" t="str">
        <f t="shared" si="8"/>
        <v>COMBDGOFFNewAM______STDELC</v>
      </c>
      <c r="B305" t="str">
        <f t="shared" si="9"/>
        <v>COMBDGOFFNewAM</v>
      </c>
      <c r="C305" t="s">
        <v>2615</v>
      </c>
      <c r="D305" t="s">
        <v>2608</v>
      </c>
      <c r="E305" t="s">
        <v>2649</v>
      </c>
      <c r="F305" t="s">
        <v>2643</v>
      </c>
      <c r="G305" t="s">
        <v>2618</v>
      </c>
      <c r="H305" t="s">
        <v>2619</v>
      </c>
      <c r="I305" t="s">
        <v>2619</v>
      </c>
      <c r="J305" t="s">
        <v>2620</v>
      </c>
      <c r="K305" t="s">
        <v>2621</v>
      </c>
      <c r="L305" t="str">
        <f>IF($F305="New","",_xlfn.IFNA(VLOOKUP($G305&amp;$H305&amp;$I305&amp;$J305&amp;$K305,'[1]NRCAN 2016'!$J$42:$V$72,HLOOKUP($E305,'[1]NRCAN 2016'!$M$40:$V$41,2,FALSE),FALSE),0))</f>
        <v/>
      </c>
      <c r="M305" t="str">
        <f>IF($F305="New","",_xlfn.IFNA(VLOOKUP($G305&amp;$H305&amp;$I305&amp;$J305&amp;$K305,'[1]NRCAN 2016'!$J$42:$V$72,HLOOKUP($E305,'[1]NRCAN 2016'!$M$40:$V$41,2,FALSE),FALSE),0))</f>
        <v/>
      </c>
      <c r="N305" t="str">
        <f>IF($F305="New","",_xlfn.IFNA(VLOOKUP($G305&amp;$H305&amp;$I305&amp;$J305&amp;$K305,'[1]NRCAN 2016'!$J$42:$V$72,HLOOKUP($E305,'[1]NRCAN 2016'!$M$40:$V$41,2,FALSE),FALSE),0))</f>
        <v/>
      </c>
      <c r="O305" t="str">
        <f>IF($F305="New","",_xlfn.IFNA(VLOOKUP($G305&amp;$H305&amp;$I305&amp;$J305&amp;$K305,'[1]NRCAN 2016'!$J$42:$V$72,HLOOKUP($E305,'[1]NRCAN 2016'!$M$40:$V$41,2,FALSE),FALSE),0))</f>
        <v/>
      </c>
      <c r="P305" t="str">
        <f>IF($F305="New","",_xlfn.IFNA(VLOOKUP($G305&amp;$H305&amp;$I305&amp;$J305&amp;$K305,'[1]NRCAN 2016'!$J$42:$V$72,HLOOKUP($E305,'[1]NRCAN 2016'!$M$40:$V$41,2,FALSE),FALSE),0))</f>
        <v/>
      </c>
      <c r="Q305" t="str">
        <f>IF($F305="New","",_xlfn.IFNA(VLOOKUP($G305&amp;$H305&amp;$I305&amp;$J305&amp;$K305,'[1]NRCAN 2016'!$J$42:$V$72,HLOOKUP($E305,'[1]NRCAN 2016'!$M$40:$V$41,2,FALSE),FALSE),0))</f>
        <v/>
      </c>
      <c r="R305" t="str">
        <f>IF($F305="New","",_xlfn.IFNA(VLOOKUP($G305&amp;$H305&amp;$I305&amp;$J305&amp;$K305,'[1]NRCAN 2016'!$J$42:$V$72,HLOOKUP($E305,'[1]NRCAN 2016'!$M$40:$V$41,2,FALSE),FALSE),0))</f>
        <v/>
      </c>
    </row>
    <row r="306" spans="1:18" x14ac:dyDescent="0.25">
      <c r="A306" t="str">
        <f t="shared" si="8"/>
        <v>COMBDGOFFNewLIFLC___STDELC</v>
      </c>
      <c r="B306" t="str">
        <f t="shared" si="9"/>
        <v>COMBDGOFFNewLI</v>
      </c>
      <c r="C306" t="s">
        <v>2615</v>
      </c>
      <c r="D306" t="s">
        <v>2608</v>
      </c>
      <c r="E306" t="s">
        <v>2649</v>
      </c>
      <c r="F306" t="s">
        <v>2643</v>
      </c>
      <c r="G306" t="s">
        <v>2625</v>
      </c>
      <c r="H306" t="s">
        <v>2626</v>
      </c>
      <c r="I306" t="s">
        <v>2619</v>
      </c>
      <c r="J306" t="s">
        <v>2620</v>
      </c>
      <c r="K306" t="s">
        <v>2621</v>
      </c>
      <c r="L306" t="str">
        <f>IF($F306="New","",_xlfn.IFNA(VLOOKUP($G306&amp;$H306&amp;$I306&amp;$J306&amp;$K306,'[1]NRCAN 2016'!$J$42:$V$72,HLOOKUP($E306,'[1]NRCAN 2016'!$M$40:$V$41,2,FALSE),FALSE),0))</f>
        <v/>
      </c>
      <c r="M306" t="str">
        <f>IF($F306="New","",_xlfn.IFNA(VLOOKUP($G306&amp;$H306&amp;$I306&amp;$J306&amp;$K306,'[1]NRCAN 2016'!$J$42:$V$72,HLOOKUP($E306,'[1]NRCAN 2016'!$M$40:$V$41,2,FALSE),FALSE),0))</f>
        <v/>
      </c>
      <c r="N306" t="str">
        <f>IF($F306="New","",_xlfn.IFNA(VLOOKUP($G306&amp;$H306&amp;$I306&amp;$J306&amp;$K306,'[1]NRCAN 2016'!$J$42:$V$72,HLOOKUP($E306,'[1]NRCAN 2016'!$M$40:$V$41,2,FALSE),FALSE),0))</f>
        <v/>
      </c>
      <c r="O306" t="str">
        <f>IF($F306="New","",_xlfn.IFNA(VLOOKUP($G306&amp;$H306&amp;$I306&amp;$J306&amp;$K306,'[1]NRCAN 2016'!$J$42:$V$72,HLOOKUP($E306,'[1]NRCAN 2016'!$M$40:$V$41,2,FALSE),FALSE),0))</f>
        <v/>
      </c>
      <c r="P306" t="str">
        <f>IF($F306="New","",_xlfn.IFNA(VLOOKUP($G306&amp;$H306&amp;$I306&amp;$J306&amp;$K306,'[1]NRCAN 2016'!$J$42:$V$72,HLOOKUP($E306,'[1]NRCAN 2016'!$M$40:$V$41,2,FALSE),FALSE),0))</f>
        <v/>
      </c>
      <c r="Q306" t="str">
        <f>IF($F306="New","",_xlfn.IFNA(VLOOKUP($G306&amp;$H306&amp;$I306&amp;$J306&amp;$K306,'[1]NRCAN 2016'!$J$42:$V$72,HLOOKUP($E306,'[1]NRCAN 2016'!$M$40:$V$41,2,FALSE),FALSE),0))</f>
        <v/>
      </c>
      <c r="R306" t="str">
        <f>IF($F306="New","",_xlfn.IFNA(VLOOKUP($G306&amp;$H306&amp;$I306&amp;$J306&amp;$K306,'[1]NRCAN 2016'!$J$42:$V$72,HLOOKUP($E306,'[1]NRCAN 2016'!$M$40:$V$41,2,FALSE),FALSE),0))</f>
        <v/>
      </c>
    </row>
    <row r="307" spans="1:18" x14ac:dyDescent="0.25">
      <c r="A307" t="str">
        <f t="shared" si="8"/>
        <v>COMBDGOFFNewLIFLU___STDELC</v>
      </c>
      <c r="B307" t="str">
        <f t="shared" si="9"/>
        <v>COMBDGOFFNewLI</v>
      </c>
      <c r="C307" t="s">
        <v>2615</v>
      </c>
      <c r="D307" t="s">
        <v>2608</v>
      </c>
      <c r="E307" t="s">
        <v>2649</v>
      </c>
      <c r="F307" t="s">
        <v>2643</v>
      </c>
      <c r="G307" t="s">
        <v>2625</v>
      </c>
      <c r="H307" t="s">
        <v>2627</v>
      </c>
      <c r="I307" t="s">
        <v>2619</v>
      </c>
      <c r="J307" t="s">
        <v>2620</v>
      </c>
      <c r="K307" t="s">
        <v>2621</v>
      </c>
      <c r="L307" t="str">
        <f>IF($F307="New","",_xlfn.IFNA(VLOOKUP($G307&amp;$H307&amp;$I307&amp;$J307&amp;$K307,'[1]NRCAN 2016'!$J$42:$V$72,HLOOKUP($E307,'[1]NRCAN 2016'!$M$40:$V$41,2,FALSE),FALSE),0))</f>
        <v/>
      </c>
      <c r="M307" t="str">
        <f>IF($F307="New","",_xlfn.IFNA(VLOOKUP($G307&amp;$H307&amp;$I307&amp;$J307&amp;$K307,'[1]NRCAN 2016'!$J$42:$V$72,HLOOKUP($E307,'[1]NRCAN 2016'!$M$40:$V$41,2,FALSE),FALSE),0))</f>
        <v/>
      </c>
      <c r="N307" t="str">
        <f>IF($F307="New","",_xlfn.IFNA(VLOOKUP($G307&amp;$H307&amp;$I307&amp;$J307&amp;$K307,'[1]NRCAN 2016'!$J$42:$V$72,HLOOKUP($E307,'[1]NRCAN 2016'!$M$40:$V$41,2,FALSE),FALSE),0))</f>
        <v/>
      </c>
      <c r="O307" t="str">
        <f>IF($F307="New","",_xlfn.IFNA(VLOOKUP($G307&amp;$H307&amp;$I307&amp;$J307&amp;$K307,'[1]NRCAN 2016'!$J$42:$V$72,HLOOKUP($E307,'[1]NRCAN 2016'!$M$40:$V$41,2,FALSE),FALSE),0))</f>
        <v/>
      </c>
      <c r="P307" t="str">
        <f>IF($F307="New","",_xlfn.IFNA(VLOOKUP($G307&amp;$H307&amp;$I307&amp;$J307&amp;$K307,'[1]NRCAN 2016'!$J$42:$V$72,HLOOKUP($E307,'[1]NRCAN 2016'!$M$40:$V$41,2,FALSE),FALSE),0))</f>
        <v/>
      </c>
      <c r="Q307" t="str">
        <f>IF($F307="New","",_xlfn.IFNA(VLOOKUP($G307&amp;$H307&amp;$I307&amp;$J307&amp;$K307,'[1]NRCAN 2016'!$J$42:$V$72,HLOOKUP($E307,'[1]NRCAN 2016'!$M$40:$V$41,2,FALSE),FALSE),0))</f>
        <v/>
      </c>
      <c r="R307" t="str">
        <f>IF($F307="New","",_xlfn.IFNA(VLOOKUP($G307&amp;$H307&amp;$I307&amp;$J307&amp;$K307,'[1]NRCAN 2016'!$J$42:$V$72,HLOOKUP($E307,'[1]NRCAN 2016'!$M$40:$V$41,2,FALSE),FALSE),0))</f>
        <v/>
      </c>
    </row>
    <row r="308" spans="1:18" x14ac:dyDescent="0.25">
      <c r="A308" t="str">
        <f t="shared" si="8"/>
        <v>COMBDGOFFNewLIHAL___STDELC</v>
      </c>
      <c r="B308" t="str">
        <f t="shared" si="9"/>
        <v>COMBDGOFFNewLI</v>
      </c>
      <c r="C308" t="s">
        <v>2615</v>
      </c>
      <c r="D308" t="s">
        <v>2608</v>
      </c>
      <c r="E308" t="s">
        <v>2649</v>
      </c>
      <c r="F308" t="s">
        <v>2643</v>
      </c>
      <c r="G308" t="s">
        <v>2625</v>
      </c>
      <c r="H308" t="s">
        <v>2628</v>
      </c>
      <c r="I308" t="s">
        <v>2619</v>
      </c>
      <c r="J308" t="s">
        <v>2620</v>
      </c>
      <c r="K308" t="s">
        <v>2621</v>
      </c>
      <c r="L308" t="str">
        <f>IF($F308="New","",_xlfn.IFNA(VLOOKUP($G308&amp;$H308&amp;$I308&amp;$J308&amp;$K308,'[1]NRCAN 2016'!$J$42:$V$72,HLOOKUP($E308,'[1]NRCAN 2016'!$M$40:$V$41,2,FALSE),FALSE),0))</f>
        <v/>
      </c>
      <c r="M308" t="str">
        <f>IF($F308="New","",_xlfn.IFNA(VLOOKUP($G308&amp;$H308&amp;$I308&amp;$J308&amp;$K308,'[1]NRCAN 2016'!$J$42:$V$72,HLOOKUP($E308,'[1]NRCAN 2016'!$M$40:$V$41,2,FALSE),FALSE),0))</f>
        <v/>
      </c>
      <c r="N308" t="str">
        <f>IF($F308="New","",_xlfn.IFNA(VLOOKUP($G308&amp;$H308&amp;$I308&amp;$J308&amp;$K308,'[1]NRCAN 2016'!$J$42:$V$72,HLOOKUP($E308,'[1]NRCAN 2016'!$M$40:$V$41,2,FALSE),FALSE),0))</f>
        <v/>
      </c>
      <c r="O308" t="str">
        <f>IF($F308="New","",_xlfn.IFNA(VLOOKUP($G308&amp;$H308&amp;$I308&amp;$J308&amp;$K308,'[1]NRCAN 2016'!$J$42:$V$72,HLOOKUP($E308,'[1]NRCAN 2016'!$M$40:$V$41,2,FALSE),FALSE),0))</f>
        <v/>
      </c>
      <c r="P308" t="str">
        <f>IF($F308="New","",_xlfn.IFNA(VLOOKUP($G308&amp;$H308&amp;$I308&amp;$J308&amp;$K308,'[1]NRCAN 2016'!$J$42:$V$72,HLOOKUP($E308,'[1]NRCAN 2016'!$M$40:$V$41,2,FALSE),FALSE),0))</f>
        <v/>
      </c>
      <c r="Q308" t="str">
        <f>IF($F308="New","",_xlfn.IFNA(VLOOKUP($G308&amp;$H308&amp;$I308&amp;$J308&amp;$K308,'[1]NRCAN 2016'!$J$42:$V$72,HLOOKUP($E308,'[1]NRCAN 2016'!$M$40:$V$41,2,FALSE),FALSE),0))</f>
        <v/>
      </c>
      <c r="R308" t="str">
        <f>IF($F308="New","",_xlfn.IFNA(VLOOKUP($G308&amp;$H308&amp;$I308&amp;$J308&amp;$K308,'[1]NRCAN 2016'!$J$42:$V$72,HLOOKUP($E308,'[1]NRCAN 2016'!$M$40:$V$41,2,FALSE),FALSE),0))</f>
        <v/>
      </c>
    </row>
    <row r="309" spans="1:18" x14ac:dyDescent="0.25">
      <c r="A309" t="str">
        <f t="shared" si="8"/>
        <v>COMBDGOFFNewLIINC___STDELC</v>
      </c>
      <c r="B309" t="str">
        <f t="shared" si="9"/>
        <v>COMBDGOFFNewLI</v>
      </c>
      <c r="C309" t="s">
        <v>2615</v>
      </c>
      <c r="D309" t="s">
        <v>2608</v>
      </c>
      <c r="E309" t="s">
        <v>2649</v>
      </c>
      <c r="F309" t="s">
        <v>2643</v>
      </c>
      <c r="G309" t="s">
        <v>2625</v>
      </c>
      <c r="H309" t="s">
        <v>2629</v>
      </c>
      <c r="I309" t="s">
        <v>2619</v>
      </c>
      <c r="J309" t="s">
        <v>2620</v>
      </c>
      <c r="K309" t="s">
        <v>2621</v>
      </c>
      <c r="L309" t="str">
        <f>IF($F309="New","",_xlfn.IFNA(VLOOKUP($G309&amp;$H309&amp;$I309&amp;$J309&amp;$K309,'[1]NRCAN 2016'!$J$42:$V$72,HLOOKUP($E309,'[1]NRCAN 2016'!$M$40:$V$41,2,FALSE),FALSE),0))</f>
        <v/>
      </c>
      <c r="M309" t="str">
        <f>IF($F309="New","",_xlfn.IFNA(VLOOKUP($G309&amp;$H309&amp;$I309&amp;$J309&amp;$K309,'[1]NRCAN 2016'!$J$42:$V$72,HLOOKUP($E309,'[1]NRCAN 2016'!$M$40:$V$41,2,FALSE),FALSE),0))</f>
        <v/>
      </c>
      <c r="N309" t="str">
        <f>IF($F309="New","",_xlfn.IFNA(VLOOKUP($G309&amp;$H309&amp;$I309&amp;$J309&amp;$K309,'[1]NRCAN 2016'!$J$42:$V$72,HLOOKUP($E309,'[1]NRCAN 2016'!$M$40:$V$41,2,FALSE),FALSE),0))</f>
        <v/>
      </c>
      <c r="O309" t="str">
        <f>IF($F309="New","",_xlfn.IFNA(VLOOKUP($G309&amp;$H309&amp;$I309&amp;$J309&amp;$K309,'[1]NRCAN 2016'!$J$42:$V$72,HLOOKUP($E309,'[1]NRCAN 2016'!$M$40:$V$41,2,FALSE),FALSE),0))</f>
        <v/>
      </c>
      <c r="P309" t="str">
        <f>IF($F309="New","",_xlfn.IFNA(VLOOKUP($G309&amp;$H309&amp;$I309&amp;$J309&amp;$K309,'[1]NRCAN 2016'!$J$42:$V$72,HLOOKUP($E309,'[1]NRCAN 2016'!$M$40:$V$41,2,FALSE),FALSE),0))</f>
        <v/>
      </c>
      <c r="Q309" t="str">
        <f>IF($F309="New","",_xlfn.IFNA(VLOOKUP($G309&amp;$H309&amp;$I309&amp;$J309&amp;$K309,'[1]NRCAN 2016'!$J$42:$V$72,HLOOKUP($E309,'[1]NRCAN 2016'!$M$40:$V$41,2,FALSE),FALSE),0))</f>
        <v/>
      </c>
      <c r="R309" t="str">
        <f>IF($F309="New","",_xlfn.IFNA(VLOOKUP($G309&amp;$H309&amp;$I309&amp;$J309&amp;$K309,'[1]NRCAN 2016'!$J$42:$V$72,HLOOKUP($E309,'[1]NRCAN 2016'!$M$40:$V$41,2,FALSE),FALSE),0))</f>
        <v/>
      </c>
    </row>
    <row r="310" spans="1:18" x14ac:dyDescent="0.25">
      <c r="A310" t="str">
        <f t="shared" si="8"/>
        <v>COMBDGOFFNewLILED___STDELC</v>
      </c>
      <c r="B310" t="str">
        <f t="shared" si="9"/>
        <v>COMBDGOFFNewLI</v>
      </c>
      <c r="C310" t="s">
        <v>2615</v>
      </c>
      <c r="D310" t="s">
        <v>2608</v>
      </c>
      <c r="E310" t="s">
        <v>2649</v>
      </c>
      <c r="F310" t="s">
        <v>2643</v>
      </c>
      <c r="G310" t="s">
        <v>2625</v>
      </c>
      <c r="H310" t="s">
        <v>2630</v>
      </c>
      <c r="I310" t="s">
        <v>2619</v>
      </c>
      <c r="J310" t="s">
        <v>2620</v>
      </c>
      <c r="K310" t="s">
        <v>2621</v>
      </c>
      <c r="L310" t="str">
        <f>IF($F310="New","",_xlfn.IFNA(VLOOKUP($G310&amp;$H310&amp;$I310&amp;$J310&amp;$K310,'[1]NRCAN 2016'!$J$42:$V$72,HLOOKUP($E310,'[1]NRCAN 2016'!$M$40:$V$41,2,FALSE),FALSE),0))</f>
        <v/>
      </c>
      <c r="M310" t="str">
        <f>IF($F310="New","",_xlfn.IFNA(VLOOKUP($G310&amp;$H310&amp;$I310&amp;$J310&amp;$K310,'[1]NRCAN 2016'!$J$42:$V$72,HLOOKUP($E310,'[1]NRCAN 2016'!$M$40:$V$41,2,FALSE),FALSE),0))</f>
        <v/>
      </c>
      <c r="N310" t="str">
        <f>IF($F310="New","",_xlfn.IFNA(VLOOKUP($G310&amp;$H310&amp;$I310&amp;$J310&amp;$K310,'[1]NRCAN 2016'!$J$42:$V$72,HLOOKUP($E310,'[1]NRCAN 2016'!$M$40:$V$41,2,FALSE),FALSE),0))</f>
        <v/>
      </c>
      <c r="O310" t="str">
        <f>IF($F310="New","",_xlfn.IFNA(VLOOKUP($G310&amp;$H310&amp;$I310&amp;$J310&amp;$K310,'[1]NRCAN 2016'!$J$42:$V$72,HLOOKUP($E310,'[1]NRCAN 2016'!$M$40:$V$41,2,FALSE),FALSE),0))</f>
        <v/>
      </c>
      <c r="P310" t="str">
        <f>IF($F310="New","",_xlfn.IFNA(VLOOKUP($G310&amp;$H310&amp;$I310&amp;$J310&amp;$K310,'[1]NRCAN 2016'!$J$42:$V$72,HLOOKUP($E310,'[1]NRCAN 2016'!$M$40:$V$41,2,FALSE),FALSE),0))</f>
        <v/>
      </c>
      <c r="Q310" t="str">
        <f>IF($F310="New","",_xlfn.IFNA(VLOOKUP($G310&amp;$H310&amp;$I310&amp;$J310&amp;$K310,'[1]NRCAN 2016'!$J$42:$V$72,HLOOKUP($E310,'[1]NRCAN 2016'!$M$40:$V$41,2,FALSE),FALSE),0))</f>
        <v/>
      </c>
      <c r="R310" t="str">
        <f>IF($F310="New","",_xlfn.IFNA(VLOOKUP($G310&amp;$H310&amp;$I310&amp;$J310&amp;$K310,'[1]NRCAN 2016'!$J$42:$V$72,HLOOKUP($E310,'[1]NRCAN 2016'!$M$40:$V$41,2,FALSE),FALSE),0))</f>
        <v/>
      </c>
    </row>
    <row r="311" spans="1:18" x14ac:dyDescent="0.25">
      <c r="A311" t="str">
        <f t="shared" si="8"/>
        <v>COMBDGOFFNewSC_________DCO</v>
      </c>
      <c r="B311" t="str">
        <f t="shared" si="9"/>
        <v>COMBDGOFFNewSC</v>
      </c>
      <c r="C311" t="s">
        <v>2615</v>
      </c>
      <c r="D311" t="s">
        <v>2608</v>
      </c>
      <c r="E311" t="s">
        <v>2649</v>
      </c>
      <c r="F311" t="s">
        <v>2643</v>
      </c>
      <c r="G311" t="s">
        <v>2631</v>
      </c>
      <c r="H311" t="s">
        <v>2619</v>
      </c>
      <c r="I311" t="s">
        <v>2619</v>
      </c>
      <c r="J311" t="s">
        <v>2619</v>
      </c>
      <c r="K311" t="s">
        <v>2632</v>
      </c>
      <c r="L311" t="str">
        <f>IF($F311="New","",_xlfn.IFNA(VLOOKUP($G311&amp;$H311&amp;$I311&amp;$J311&amp;$K311,'[1]NRCAN 2016'!$J$42:$V$72,HLOOKUP($E311,'[1]NRCAN 2016'!$M$40:$V$41,2,FALSE),FALSE),0))</f>
        <v/>
      </c>
      <c r="M311" t="str">
        <f>IF($F311="New","",_xlfn.IFNA(VLOOKUP($G311&amp;$H311&amp;$I311&amp;$J311&amp;$K311,'[1]NRCAN 2016'!$J$42:$V$72,HLOOKUP($E311,'[1]NRCAN 2016'!$M$40:$V$41,2,FALSE),FALSE),0))</f>
        <v/>
      </c>
      <c r="N311" t="str">
        <f>IF($F311="New","",_xlfn.IFNA(VLOOKUP($G311&amp;$H311&amp;$I311&amp;$J311&amp;$K311,'[1]NRCAN 2016'!$J$42:$V$72,HLOOKUP($E311,'[1]NRCAN 2016'!$M$40:$V$41,2,FALSE),FALSE),0))</f>
        <v/>
      </c>
      <c r="O311" t="str">
        <f>IF($F311="New","",_xlfn.IFNA(VLOOKUP($G311&amp;$H311&amp;$I311&amp;$J311&amp;$K311,'[1]NRCAN 2016'!$J$42:$V$72,HLOOKUP($E311,'[1]NRCAN 2016'!$M$40:$V$41,2,FALSE),FALSE),0))</f>
        <v/>
      </c>
      <c r="P311" t="str">
        <f>IF($F311="New","",_xlfn.IFNA(VLOOKUP($G311&amp;$H311&amp;$I311&amp;$J311&amp;$K311,'[1]NRCAN 2016'!$J$42:$V$72,HLOOKUP($E311,'[1]NRCAN 2016'!$M$40:$V$41,2,FALSE),FALSE),0))</f>
        <v/>
      </c>
      <c r="Q311" t="str">
        <f>IF($F311="New","",_xlfn.IFNA(VLOOKUP($G311&amp;$H311&amp;$I311&amp;$J311&amp;$K311,'[1]NRCAN 2016'!$J$42:$V$72,HLOOKUP($E311,'[1]NRCAN 2016'!$M$40:$V$41,2,FALSE),FALSE),0))</f>
        <v/>
      </c>
      <c r="R311" t="str">
        <f>IF($F311="New","",_xlfn.IFNA(VLOOKUP($G311&amp;$H311&amp;$I311&amp;$J311&amp;$K311,'[1]NRCAN 2016'!$J$42:$V$72,HLOOKUP($E311,'[1]NRCAN 2016'!$M$40:$V$41,2,FALSE),FALSE),0))</f>
        <v/>
      </c>
    </row>
    <row r="312" spans="1:18" x14ac:dyDescent="0.25">
      <c r="A312" t="str">
        <f t="shared" si="8"/>
        <v>COMBDGOFFNewSC______STDELC</v>
      </c>
      <c r="B312" t="str">
        <f t="shared" si="9"/>
        <v>COMBDGOFFNewSC</v>
      </c>
      <c r="C312" t="s">
        <v>2615</v>
      </c>
      <c r="D312" t="s">
        <v>2608</v>
      </c>
      <c r="E312" t="s">
        <v>2649</v>
      </c>
      <c r="F312" t="s">
        <v>2643</v>
      </c>
      <c r="G312" t="s">
        <v>2631</v>
      </c>
      <c r="H312" t="s">
        <v>2619</v>
      </c>
      <c r="I312" t="s">
        <v>2619</v>
      </c>
      <c r="J312" t="s">
        <v>2620</v>
      </c>
      <c r="K312" t="s">
        <v>2621</v>
      </c>
      <c r="L312" t="str">
        <f>IF($F312="New","",_xlfn.IFNA(VLOOKUP($G312&amp;$H312&amp;$I312&amp;$J312&amp;$K312,'[1]NRCAN 2016'!$J$42:$V$72,HLOOKUP($E312,'[1]NRCAN 2016'!$M$40:$V$41,2,FALSE),FALSE),0))</f>
        <v/>
      </c>
      <c r="M312" t="str">
        <f>IF($F312="New","",_xlfn.IFNA(VLOOKUP($G312&amp;$H312&amp;$I312&amp;$J312&amp;$K312,'[1]NRCAN 2016'!$J$42:$V$72,HLOOKUP($E312,'[1]NRCAN 2016'!$M$40:$V$41,2,FALSE),FALSE),0))</f>
        <v/>
      </c>
      <c r="N312" t="str">
        <f>IF($F312="New","",_xlfn.IFNA(VLOOKUP($G312&amp;$H312&amp;$I312&amp;$J312&amp;$K312,'[1]NRCAN 2016'!$J$42:$V$72,HLOOKUP($E312,'[1]NRCAN 2016'!$M$40:$V$41,2,FALSE),FALSE),0))</f>
        <v/>
      </c>
      <c r="O312" t="str">
        <f>IF($F312="New","",_xlfn.IFNA(VLOOKUP($G312&amp;$H312&amp;$I312&amp;$J312&amp;$K312,'[1]NRCAN 2016'!$J$42:$V$72,HLOOKUP($E312,'[1]NRCAN 2016'!$M$40:$V$41,2,FALSE),FALSE),0))</f>
        <v/>
      </c>
      <c r="P312" t="str">
        <f>IF($F312="New","",_xlfn.IFNA(VLOOKUP($G312&amp;$H312&amp;$I312&amp;$J312&amp;$K312,'[1]NRCAN 2016'!$J$42:$V$72,HLOOKUP($E312,'[1]NRCAN 2016'!$M$40:$V$41,2,FALSE),FALSE),0))</f>
        <v/>
      </c>
      <c r="Q312" t="str">
        <f>IF($F312="New","",_xlfn.IFNA(VLOOKUP($G312&amp;$H312&amp;$I312&amp;$J312&amp;$K312,'[1]NRCAN 2016'!$J$42:$V$72,HLOOKUP($E312,'[1]NRCAN 2016'!$M$40:$V$41,2,FALSE),FALSE),0))</f>
        <v/>
      </c>
      <c r="R312" t="str">
        <f>IF($F312="New","",_xlfn.IFNA(VLOOKUP($G312&amp;$H312&amp;$I312&amp;$J312&amp;$K312,'[1]NRCAN 2016'!$J$42:$V$72,HLOOKUP($E312,'[1]NRCAN 2016'!$M$40:$V$41,2,FALSE),FALSE),0))</f>
        <v/>
      </c>
    </row>
    <row r="313" spans="1:18" x14ac:dyDescent="0.25">
      <c r="A313" t="str">
        <f t="shared" si="8"/>
        <v>COMBDGOFFNewSC______STDNGA</v>
      </c>
      <c r="B313" t="str">
        <f t="shared" si="9"/>
        <v>COMBDGOFFNewSC</v>
      </c>
      <c r="C313" t="s">
        <v>2615</v>
      </c>
      <c r="D313" t="s">
        <v>2608</v>
      </c>
      <c r="E313" t="s">
        <v>2649</v>
      </c>
      <c r="F313" t="s">
        <v>2643</v>
      </c>
      <c r="G313" t="s">
        <v>2631</v>
      </c>
      <c r="H313" t="s">
        <v>2619</v>
      </c>
      <c r="I313" t="s">
        <v>2619</v>
      </c>
      <c r="J313" t="s">
        <v>2620</v>
      </c>
      <c r="K313" t="s">
        <v>2623</v>
      </c>
      <c r="L313" t="str">
        <f>IF($F313="New","",_xlfn.IFNA(VLOOKUP($G313&amp;$H313&amp;$I313&amp;$J313&amp;$K313,'[1]NRCAN 2016'!$J$42:$V$72,HLOOKUP($E313,'[1]NRCAN 2016'!$M$40:$V$41,2,FALSE),FALSE),0))</f>
        <v/>
      </c>
      <c r="M313" t="str">
        <f>IF($F313="New","",_xlfn.IFNA(VLOOKUP($G313&amp;$H313&amp;$I313&amp;$J313&amp;$K313,'[1]NRCAN 2016'!$J$42:$V$72,HLOOKUP($E313,'[1]NRCAN 2016'!$M$40:$V$41,2,FALSE),FALSE),0))</f>
        <v/>
      </c>
      <c r="N313" t="str">
        <f>IF($F313="New","",_xlfn.IFNA(VLOOKUP($G313&amp;$H313&amp;$I313&amp;$J313&amp;$K313,'[1]NRCAN 2016'!$J$42:$V$72,HLOOKUP($E313,'[1]NRCAN 2016'!$M$40:$V$41,2,FALSE),FALSE),0))</f>
        <v/>
      </c>
      <c r="O313" t="str">
        <f>IF($F313="New","",_xlfn.IFNA(VLOOKUP($G313&amp;$H313&amp;$I313&amp;$J313&amp;$K313,'[1]NRCAN 2016'!$J$42:$V$72,HLOOKUP($E313,'[1]NRCAN 2016'!$M$40:$V$41,2,FALSE),FALSE),0))</f>
        <v/>
      </c>
      <c r="P313" t="str">
        <f>IF($F313="New","",_xlfn.IFNA(VLOOKUP($G313&amp;$H313&amp;$I313&amp;$J313&amp;$K313,'[1]NRCAN 2016'!$J$42:$V$72,HLOOKUP($E313,'[1]NRCAN 2016'!$M$40:$V$41,2,FALSE),FALSE),0))</f>
        <v/>
      </c>
      <c r="Q313" t="str">
        <f>IF($F313="New","",_xlfn.IFNA(VLOOKUP($G313&amp;$H313&amp;$I313&amp;$J313&amp;$K313,'[1]NRCAN 2016'!$J$42:$V$72,HLOOKUP($E313,'[1]NRCAN 2016'!$M$40:$V$41,2,FALSE),FALSE),0))</f>
        <v/>
      </c>
      <c r="R313" t="str">
        <f>IF($F313="New","",_xlfn.IFNA(VLOOKUP($G313&amp;$H313&amp;$I313&amp;$J313&amp;$K313,'[1]NRCAN 2016'!$J$42:$V$72,HLOOKUP($E313,'[1]NRCAN 2016'!$M$40:$V$41,2,FALSE),FALSE),0))</f>
        <v/>
      </c>
    </row>
    <row r="314" spans="1:18" x14ac:dyDescent="0.25">
      <c r="A314" t="str">
        <f t="shared" si="8"/>
        <v>COMBDGOFFNewSH_________DHE</v>
      </c>
      <c r="B314" t="str">
        <f t="shared" si="9"/>
        <v>COMBDGOFFNewSH</v>
      </c>
      <c r="C314" t="s">
        <v>2615</v>
      </c>
      <c r="D314" t="s">
        <v>2608</v>
      </c>
      <c r="E314" t="s">
        <v>2649</v>
      </c>
      <c r="F314" t="s">
        <v>2643</v>
      </c>
      <c r="G314" t="s">
        <v>2633</v>
      </c>
      <c r="H314" t="s">
        <v>2619</v>
      </c>
      <c r="I314" t="s">
        <v>2619</v>
      </c>
      <c r="J314" t="s">
        <v>2619</v>
      </c>
      <c r="K314" t="s">
        <v>2644</v>
      </c>
      <c r="L314" t="str">
        <f>IF($F314="New","",_xlfn.IFNA(VLOOKUP($G314&amp;$H314&amp;$I314&amp;$J314&amp;$K314,'[1]NRCAN 2016'!$J$42:$V$72,HLOOKUP($E314,'[1]NRCAN 2016'!$M$40:$V$41,2,FALSE),FALSE),0))</f>
        <v/>
      </c>
      <c r="M314" t="str">
        <f>IF($F314="New","",_xlfn.IFNA(VLOOKUP($G314&amp;$H314&amp;$I314&amp;$J314&amp;$K314,'[1]NRCAN 2016'!$J$42:$V$72,HLOOKUP($E314,'[1]NRCAN 2016'!$M$40:$V$41,2,FALSE),FALSE),0))</f>
        <v/>
      </c>
      <c r="N314" t="str">
        <f>IF($F314="New","",_xlfn.IFNA(VLOOKUP($G314&amp;$H314&amp;$I314&amp;$J314&amp;$K314,'[1]NRCAN 2016'!$J$42:$V$72,HLOOKUP($E314,'[1]NRCAN 2016'!$M$40:$V$41,2,FALSE),FALSE),0))</f>
        <v/>
      </c>
      <c r="O314" t="str">
        <f>IF($F314="New","",_xlfn.IFNA(VLOOKUP($G314&amp;$H314&amp;$I314&amp;$J314&amp;$K314,'[1]NRCAN 2016'!$J$42:$V$72,HLOOKUP($E314,'[1]NRCAN 2016'!$M$40:$V$41,2,FALSE),FALSE),0))</f>
        <v/>
      </c>
      <c r="P314" t="str">
        <f>IF($F314="New","",_xlfn.IFNA(VLOOKUP($G314&amp;$H314&amp;$I314&amp;$J314&amp;$K314,'[1]NRCAN 2016'!$J$42:$V$72,HLOOKUP($E314,'[1]NRCAN 2016'!$M$40:$V$41,2,FALSE),FALSE),0))</f>
        <v/>
      </c>
      <c r="Q314" t="str">
        <f>IF($F314="New","",_xlfn.IFNA(VLOOKUP($G314&amp;$H314&amp;$I314&amp;$J314&amp;$K314,'[1]NRCAN 2016'!$J$42:$V$72,HLOOKUP($E314,'[1]NRCAN 2016'!$M$40:$V$41,2,FALSE),FALSE),0))</f>
        <v/>
      </c>
      <c r="R314" t="str">
        <f>IF($F314="New","",_xlfn.IFNA(VLOOKUP($G314&amp;$H314&amp;$I314&amp;$J314&amp;$K314,'[1]NRCAN 2016'!$J$42:$V$72,HLOOKUP($E314,'[1]NRCAN 2016'!$M$40:$V$41,2,FALSE),FALSE),0))</f>
        <v/>
      </c>
    </row>
    <row r="315" spans="1:18" x14ac:dyDescent="0.25">
      <c r="A315" t="str">
        <f t="shared" si="8"/>
        <v>COMBDGOFFNewSHFUR___HIGNGA</v>
      </c>
      <c r="B315" t="str">
        <f t="shared" si="9"/>
        <v>COMBDGOFFNewSH</v>
      </c>
      <c r="C315" t="s">
        <v>2615</v>
      </c>
      <c r="D315" t="s">
        <v>2608</v>
      </c>
      <c r="E315" t="s">
        <v>2649</v>
      </c>
      <c r="F315" t="s">
        <v>2643</v>
      </c>
      <c r="G315" t="s">
        <v>2633</v>
      </c>
      <c r="H315" t="s">
        <v>2634</v>
      </c>
      <c r="I315" t="s">
        <v>2619</v>
      </c>
      <c r="J315" t="s">
        <v>2640</v>
      </c>
      <c r="K315" t="s">
        <v>2623</v>
      </c>
      <c r="L315" t="str">
        <f>IF($F315="New","",_xlfn.IFNA(VLOOKUP($G315&amp;$H315&amp;$I315&amp;$J315&amp;$K315,'[1]NRCAN 2016'!$J$42:$V$72,HLOOKUP($E315,'[1]NRCAN 2016'!$M$40:$V$41,2,FALSE),FALSE),0))</f>
        <v/>
      </c>
      <c r="M315" t="str">
        <f>IF($F315="New","",_xlfn.IFNA(VLOOKUP($G315&amp;$H315&amp;$I315&amp;$J315&amp;$K315,'[1]NRCAN 2016'!$J$42:$V$72,HLOOKUP($E315,'[1]NRCAN 2016'!$M$40:$V$41,2,FALSE),FALSE),0))</f>
        <v/>
      </c>
      <c r="N315" t="str">
        <f>IF($F315="New","",_xlfn.IFNA(VLOOKUP($G315&amp;$H315&amp;$I315&amp;$J315&amp;$K315,'[1]NRCAN 2016'!$J$42:$V$72,HLOOKUP($E315,'[1]NRCAN 2016'!$M$40:$V$41,2,FALSE),FALSE),0))</f>
        <v/>
      </c>
      <c r="O315" t="str">
        <f>IF($F315="New","",_xlfn.IFNA(VLOOKUP($G315&amp;$H315&amp;$I315&amp;$J315&amp;$K315,'[1]NRCAN 2016'!$J$42:$V$72,HLOOKUP($E315,'[1]NRCAN 2016'!$M$40:$V$41,2,FALSE),FALSE),0))</f>
        <v/>
      </c>
      <c r="P315" t="str">
        <f>IF($F315="New","",_xlfn.IFNA(VLOOKUP($G315&amp;$H315&amp;$I315&amp;$J315&amp;$K315,'[1]NRCAN 2016'!$J$42:$V$72,HLOOKUP($E315,'[1]NRCAN 2016'!$M$40:$V$41,2,FALSE),FALSE),0))</f>
        <v/>
      </c>
      <c r="Q315" t="str">
        <f>IF($F315="New","",_xlfn.IFNA(VLOOKUP($G315&amp;$H315&amp;$I315&amp;$J315&amp;$K315,'[1]NRCAN 2016'!$J$42:$V$72,HLOOKUP($E315,'[1]NRCAN 2016'!$M$40:$V$41,2,FALSE),FALSE),0))</f>
        <v/>
      </c>
      <c r="R315" t="str">
        <f>IF($F315="New","",_xlfn.IFNA(VLOOKUP($G315&amp;$H315&amp;$I315&amp;$J315&amp;$K315,'[1]NRCAN 2016'!$J$42:$V$72,HLOOKUP($E315,'[1]NRCAN 2016'!$M$40:$V$41,2,FALSE),FALSE),0))</f>
        <v/>
      </c>
    </row>
    <row r="316" spans="1:18" x14ac:dyDescent="0.25">
      <c r="A316" t="str">
        <f t="shared" si="8"/>
        <v>COMBDGOFFNewSHFUR___STDELC</v>
      </c>
      <c r="B316" t="str">
        <f t="shared" si="9"/>
        <v>COMBDGOFFNewSH</v>
      </c>
      <c r="C316" t="s">
        <v>2615</v>
      </c>
      <c r="D316" t="s">
        <v>2608</v>
      </c>
      <c r="E316" t="s">
        <v>2649</v>
      </c>
      <c r="F316" t="s">
        <v>2643</v>
      </c>
      <c r="G316" t="s">
        <v>2633</v>
      </c>
      <c r="H316" t="s">
        <v>2634</v>
      </c>
      <c r="I316" t="s">
        <v>2619</v>
      </c>
      <c r="J316" t="s">
        <v>2620</v>
      </c>
      <c r="K316" t="s">
        <v>2621</v>
      </c>
      <c r="L316" t="str">
        <f>IF($F316="New","",_xlfn.IFNA(VLOOKUP($G316&amp;$H316&amp;$I316&amp;$J316&amp;$K316,'[1]NRCAN 2016'!$J$42:$V$72,HLOOKUP($E316,'[1]NRCAN 2016'!$M$40:$V$41,2,FALSE),FALSE),0))</f>
        <v/>
      </c>
      <c r="M316" t="str">
        <f>IF($F316="New","",_xlfn.IFNA(VLOOKUP($G316&amp;$H316&amp;$I316&amp;$J316&amp;$K316,'[1]NRCAN 2016'!$J$42:$V$72,HLOOKUP($E316,'[1]NRCAN 2016'!$M$40:$V$41,2,FALSE),FALSE),0))</f>
        <v/>
      </c>
      <c r="N316" t="str">
        <f>IF($F316="New","",_xlfn.IFNA(VLOOKUP($G316&amp;$H316&amp;$I316&amp;$J316&amp;$K316,'[1]NRCAN 2016'!$J$42:$V$72,HLOOKUP($E316,'[1]NRCAN 2016'!$M$40:$V$41,2,FALSE),FALSE),0))</f>
        <v/>
      </c>
      <c r="O316" t="str">
        <f>IF($F316="New","",_xlfn.IFNA(VLOOKUP($G316&amp;$H316&amp;$I316&amp;$J316&amp;$K316,'[1]NRCAN 2016'!$J$42:$V$72,HLOOKUP($E316,'[1]NRCAN 2016'!$M$40:$V$41,2,FALSE),FALSE),0))</f>
        <v/>
      </c>
      <c r="P316" t="str">
        <f>IF($F316="New","",_xlfn.IFNA(VLOOKUP($G316&amp;$H316&amp;$I316&amp;$J316&amp;$K316,'[1]NRCAN 2016'!$J$42:$V$72,HLOOKUP($E316,'[1]NRCAN 2016'!$M$40:$V$41,2,FALSE),FALSE),0))</f>
        <v/>
      </c>
      <c r="Q316" t="str">
        <f>IF($F316="New","",_xlfn.IFNA(VLOOKUP($G316&amp;$H316&amp;$I316&amp;$J316&amp;$K316,'[1]NRCAN 2016'!$J$42:$V$72,HLOOKUP($E316,'[1]NRCAN 2016'!$M$40:$V$41,2,FALSE),FALSE),0))</f>
        <v/>
      </c>
      <c r="R316" t="str">
        <f>IF($F316="New","",_xlfn.IFNA(VLOOKUP($G316&amp;$H316&amp;$I316&amp;$J316&amp;$K316,'[1]NRCAN 2016'!$J$42:$V$72,HLOOKUP($E316,'[1]NRCAN 2016'!$M$40:$V$41,2,FALSE),FALSE),0))</f>
        <v/>
      </c>
    </row>
    <row r="317" spans="1:18" x14ac:dyDescent="0.25">
      <c r="A317" t="str">
        <f t="shared" si="8"/>
        <v>COMBDGOFFNewSHFUR___STDHFO</v>
      </c>
      <c r="B317" t="str">
        <f t="shared" si="9"/>
        <v>COMBDGOFFNewSH</v>
      </c>
      <c r="C317" t="s">
        <v>2615</v>
      </c>
      <c r="D317" t="s">
        <v>2608</v>
      </c>
      <c r="E317" t="s">
        <v>2649</v>
      </c>
      <c r="F317" t="s">
        <v>2643</v>
      </c>
      <c r="G317" t="s">
        <v>2633</v>
      </c>
      <c r="H317" t="s">
        <v>2634</v>
      </c>
      <c r="I317" t="s">
        <v>2619</v>
      </c>
      <c r="J317" t="s">
        <v>2620</v>
      </c>
      <c r="K317" t="s">
        <v>2637</v>
      </c>
      <c r="L317" t="str">
        <f>IF($F317="New","",_xlfn.IFNA(VLOOKUP($G317&amp;$H317&amp;$I317&amp;$J317&amp;$K317,'[1]NRCAN 2016'!$J$42:$V$72,HLOOKUP($E317,'[1]NRCAN 2016'!$M$40:$V$41,2,FALSE),FALSE),0))</f>
        <v/>
      </c>
      <c r="M317" t="str">
        <f>IF($F317="New","",_xlfn.IFNA(VLOOKUP($G317&amp;$H317&amp;$I317&amp;$J317&amp;$K317,'[1]NRCAN 2016'!$J$42:$V$72,HLOOKUP($E317,'[1]NRCAN 2016'!$M$40:$V$41,2,FALSE),FALSE),0))</f>
        <v/>
      </c>
      <c r="N317" t="str">
        <f>IF($F317="New","",_xlfn.IFNA(VLOOKUP($G317&amp;$H317&amp;$I317&amp;$J317&amp;$K317,'[1]NRCAN 2016'!$J$42:$V$72,HLOOKUP($E317,'[1]NRCAN 2016'!$M$40:$V$41,2,FALSE),FALSE),0))</f>
        <v/>
      </c>
      <c r="O317" t="str">
        <f>IF($F317="New","",_xlfn.IFNA(VLOOKUP($G317&amp;$H317&amp;$I317&amp;$J317&amp;$K317,'[1]NRCAN 2016'!$J$42:$V$72,HLOOKUP($E317,'[1]NRCAN 2016'!$M$40:$V$41,2,FALSE),FALSE),0))</f>
        <v/>
      </c>
      <c r="P317" t="str">
        <f>IF($F317="New","",_xlfn.IFNA(VLOOKUP($G317&amp;$H317&amp;$I317&amp;$J317&amp;$K317,'[1]NRCAN 2016'!$J$42:$V$72,HLOOKUP($E317,'[1]NRCAN 2016'!$M$40:$V$41,2,FALSE),FALSE),0))</f>
        <v/>
      </c>
      <c r="Q317" t="str">
        <f>IF($F317="New","",_xlfn.IFNA(VLOOKUP($G317&amp;$H317&amp;$I317&amp;$J317&amp;$K317,'[1]NRCAN 2016'!$J$42:$V$72,HLOOKUP($E317,'[1]NRCAN 2016'!$M$40:$V$41,2,FALSE),FALSE),0))</f>
        <v/>
      </c>
      <c r="R317" t="str">
        <f>IF($F317="New","",_xlfn.IFNA(VLOOKUP($G317&amp;$H317&amp;$I317&amp;$J317&amp;$K317,'[1]NRCAN 2016'!$J$42:$V$72,HLOOKUP($E317,'[1]NRCAN 2016'!$M$40:$V$41,2,FALSE),FALSE),0))</f>
        <v/>
      </c>
    </row>
    <row r="318" spans="1:18" x14ac:dyDescent="0.25">
      <c r="A318" t="str">
        <f t="shared" si="8"/>
        <v>COMBDGOFFNewSHFUR___STDKER</v>
      </c>
      <c r="B318" t="str">
        <f t="shared" si="9"/>
        <v>COMBDGOFFNewSH</v>
      </c>
      <c r="C318" t="s">
        <v>2615</v>
      </c>
      <c r="D318" t="s">
        <v>2608</v>
      </c>
      <c r="E318" t="s">
        <v>2649</v>
      </c>
      <c r="F318" t="s">
        <v>2643</v>
      </c>
      <c r="G318" t="s">
        <v>2633</v>
      </c>
      <c r="H318" t="s">
        <v>2634</v>
      </c>
      <c r="I318" t="s">
        <v>2619</v>
      </c>
      <c r="J318" t="s">
        <v>2620</v>
      </c>
      <c r="K318" t="s">
        <v>2638</v>
      </c>
      <c r="L318" t="str">
        <f>IF($F318="New","",_xlfn.IFNA(VLOOKUP($G318&amp;$H318&amp;$I318&amp;$J318&amp;$K318,'[1]NRCAN 2016'!$J$42:$V$72,HLOOKUP($E318,'[1]NRCAN 2016'!$M$40:$V$41,2,FALSE),FALSE),0))</f>
        <v/>
      </c>
      <c r="M318" t="str">
        <f>IF($F318="New","",_xlfn.IFNA(VLOOKUP($G318&amp;$H318&amp;$I318&amp;$J318&amp;$K318,'[1]NRCAN 2016'!$J$42:$V$72,HLOOKUP($E318,'[1]NRCAN 2016'!$M$40:$V$41,2,FALSE),FALSE),0))</f>
        <v/>
      </c>
      <c r="N318" t="str">
        <f>IF($F318="New","",_xlfn.IFNA(VLOOKUP($G318&amp;$H318&amp;$I318&amp;$J318&amp;$K318,'[1]NRCAN 2016'!$J$42:$V$72,HLOOKUP($E318,'[1]NRCAN 2016'!$M$40:$V$41,2,FALSE),FALSE),0))</f>
        <v/>
      </c>
      <c r="O318" t="str">
        <f>IF($F318="New","",_xlfn.IFNA(VLOOKUP($G318&amp;$H318&amp;$I318&amp;$J318&amp;$K318,'[1]NRCAN 2016'!$J$42:$V$72,HLOOKUP($E318,'[1]NRCAN 2016'!$M$40:$V$41,2,FALSE),FALSE),0))</f>
        <v/>
      </c>
      <c r="P318" t="str">
        <f>IF($F318="New","",_xlfn.IFNA(VLOOKUP($G318&amp;$H318&amp;$I318&amp;$J318&amp;$K318,'[1]NRCAN 2016'!$J$42:$V$72,HLOOKUP($E318,'[1]NRCAN 2016'!$M$40:$V$41,2,FALSE),FALSE),0))</f>
        <v/>
      </c>
      <c r="Q318" t="str">
        <f>IF($F318="New","",_xlfn.IFNA(VLOOKUP($G318&amp;$H318&amp;$I318&amp;$J318&amp;$K318,'[1]NRCAN 2016'!$J$42:$V$72,HLOOKUP($E318,'[1]NRCAN 2016'!$M$40:$V$41,2,FALSE),FALSE),0))</f>
        <v/>
      </c>
      <c r="R318" t="str">
        <f>IF($F318="New","",_xlfn.IFNA(VLOOKUP($G318&amp;$H318&amp;$I318&amp;$J318&amp;$K318,'[1]NRCAN 2016'!$J$42:$V$72,HLOOKUP($E318,'[1]NRCAN 2016'!$M$40:$V$41,2,FALSE),FALSE),0))</f>
        <v/>
      </c>
    </row>
    <row r="319" spans="1:18" x14ac:dyDescent="0.25">
      <c r="A319" t="str">
        <f t="shared" si="8"/>
        <v>COMBDGOFFNewSHFUR___STDLFO</v>
      </c>
      <c r="B319" t="str">
        <f t="shared" si="9"/>
        <v>COMBDGOFFNewSH</v>
      </c>
      <c r="C319" t="s">
        <v>2615</v>
      </c>
      <c r="D319" t="s">
        <v>2608</v>
      </c>
      <c r="E319" t="s">
        <v>2649</v>
      </c>
      <c r="F319" t="s">
        <v>2643</v>
      </c>
      <c r="G319" t="s">
        <v>2633</v>
      </c>
      <c r="H319" t="s">
        <v>2634</v>
      </c>
      <c r="I319" t="s">
        <v>2619</v>
      </c>
      <c r="J319" t="s">
        <v>2620</v>
      </c>
      <c r="K319" t="s">
        <v>2639</v>
      </c>
      <c r="L319" t="str">
        <f>IF($F319="New","",_xlfn.IFNA(VLOOKUP($G319&amp;$H319&amp;$I319&amp;$J319&amp;$K319,'[1]NRCAN 2016'!$J$42:$V$72,HLOOKUP($E319,'[1]NRCAN 2016'!$M$40:$V$41,2,FALSE),FALSE),0))</f>
        <v/>
      </c>
      <c r="M319" t="str">
        <f>IF($F319="New","",_xlfn.IFNA(VLOOKUP($G319&amp;$H319&amp;$I319&amp;$J319&amp;$K319,'[1]NRCAN 2016'!$J$42:$V$72,HLOOKUP($E319,'[1]NRCAN 2016'!$M$40:$V$41,2,FALSE),FALSE),0))</f>
        <v/>
      </c>
      <c r="N319" t="str">
        <f>IF($F319="New","",_xlfn.IFNA(VLOOKUP($G319&amp;$H319&amp;$I319&amp;$J319&amp;$K319,'[1]NRCAN 2016'!$J$42:$V$72,HLOOKUP($E319,'[1]NRCAN 2016'!$M$40:$V$41,2,FALSE),FALSE),0))</f>
        <v/>
      </c>
      <c r="O319" t="str">
        <f>IF($F319="New","",_xlfn.IFNA(VLOOKUP($G319&amp;$H319&amp;$I319&amp;$J319&amp;$K319,'[1]NRCAN 2016'!$J$42:$V$72,HLOOKUP($E319,'[1]NRCAN 2016'!$M$40:$V$41,2,FALSE),FALSE),0))</f>
        <v/>
      </c>
      <c r="P319" t="str">
        <f>IF($F319="New","",_xlfn.IFNA(VLOOKUP($G319&amp;$H319&amp;$I319&amp;$J319&amp;$K319,'[1]NRCAN 2016'!$J$42:$V$72,HLOOKUP($E319,'[1]NRCAN 2016'!$M$40:$V$41,2,FALSE),FALSE),0))</f>
        <v/>
      </c>
      <c r="Q319" t="str">
        <f>IF($F319="New","",_xlfn.IFNA(VLOOKUP($G319&amp;$H319&amp;$I319&amp;$J319&amp;$K319,'[1]NRCAN 2016'!$J$42:$V$72,HLOOKUP($E319,'[1]NRCAN 2016'!$M$40:$V$41,2,FALSE),FALSE),0))</f>
        <v/>
      </c>
      <c r="R319" t="str">
        <f>IF($F319="New","",_xlfn.IFNA(VLOOKUP($G319&amp;$H319&amp;$I319&amp;$J319&amp;$K319,'[1]NRCAN 2016'!$J$42:$V$72,HLOOKUP($E319,'[1]NRCAN 2016'!$M$40:$V$41,2,FALSE),FALSE),0))</f>
        <v/>
      </c>
    </row>
    <row r="320" spans="1:18" x14ac:dyDescent="0.25">
      <c r="A320" t="str">
        <f t="shared" si="8"/>
        <v>COMBDGOFFNewSHFUR___STDNGA</v>
      </c>
      <c r="B320" t="str">
        <f t="shared" si="9"/>
        <v>COMBDGOFFNewSH</v>
      </c>
      <c r="C320" t="s">
        <v>2615</v>
      </c>
      <c r="D320" t="s">
        <v>2608</v>
      </c>
      <c r="E320" t="s">
        <v>2649</v>
      </c>
      <c r="F320" t="s">
        <v>2643</v>
      </c>
      <c r="G320" t="s">
        <v>2633</v>
      </c>
      <c r="H320" t="s">
        <v>2634</v>
      </c>
      <c r="I320" t="s">
        <v>2619</v>
      </c>
      <c r="J320" t="s">
        <v>2620</v>
      </c>
      <c r="K320" t="s">
        <v>2623</v>
      </c>
      <c r="L320" t="str">
        <f>IF($F320="New","",_xlfn.IFNA(VLOOKUP($G320&amp;$H320&amp;$I320&amp;$J320&amp;$K320,'[1]NRCAN 2016'!$J$42:$V$72,HLOOKUP($E320,'[1]NRCAN 2016'!$M$40:$V$41,2,FALSE),FALSE),0))</f>
        <v/>
      </c>
      <c r="M320" t="str">
        <f>IF($F320="New","",_xlfn.IFNA(VLOOKUP($G320&amp;$H320&amp;$I320&amp;$J320&amp;$K320,'[1]NRCAN 2016'!$J$42:$V$72,HLOOKUP($E320,'[1]NRCAN 2016'!$M$40:$V$41,2,FALSE),FALSE),0))</f>
        <v/>
      </c>
      <c r="N320" t="str">
        <f>IF($F320="New","",_xlfn.IFNA(VLOOKUP($G320&amp;$H320&amp;$I320&amp;$J320&amp;$K320,'[1]NRCAN 2016'!$J$42:$V$72,HLOOKUP($E320,'[1]NRCAN 2016'!$M$40:$V$41,2,FALSE),FALSE),0))</f>
        <v/>
      </c>
      <c r="O320" t="str">
        <f>IF($F320="New","",_xlfn.IFNA(VLOOKUP($G320&amp;$H320&amp;$I320&amp;$J320&amp;$K320,'[1]NRCAN 2016'!$J$42:$V$72,HLOOKUP($E320,'[1]NRCAN 2016'!$M$40:$V$41,2,FALSE),FALSE),0))</f>
        <v/>
      </c>
      <c r="P320" t="str">
        <f>IF($F320="New","",_xlfn.IFNA(VLOOKUP($G320&amp;$H320&amp;$I320&amp;$J320&amp;$K320,'[1]NRCAN 2016'!$J$42:$V$72,HLOOKUP($E320,'[1]NRCAN 2016'!$M$40:$V$41,2,FALSE),FALSE),0))</f>
        <v/>
      </c>
      <c r="Q320" t="str">
        <f>IF($F320="New","",_xlfn.IFNA(VLOOKUP($G320&amp;$H320&amp;$I320&amp;$J320&amp;$K320,'[1]NRCAN 2016'!$J$42:$V$72,HLOOKUP($E320,'[1]NRCAN 2016'!$M$40:$V$41,2,FALSE),FALSE),0))</f>
        <v/>
      </c>
      <c r="R320" t="str">
        <f>IF($F320="New","",_xlfn.IFNA(VLOOKUP($G320&amp;$H320&amp;$I320&amp;$J320&amp;$K320,'[1]NRCAN 2016'!$J$42:$V$72,HLOOKUP($E320,'[1]NRCAN 2016'!$M$40:$V$41,2,FALSE),FALSE),0))</f>
        <v/>
      </c>
    </row>
    <row r="321" spans="1:18" x14ac:dyDescent="0.25">
      <c r="A321" t="str">
        <f t="shared" si="8"/>
        <v>COMBDGOFFNewSHFUR___STDPRO</v>
      </c>
      <c r="B321" t="str">
        <f t="shared" si="9"/>
        <v>COMBDGOFFNewSH</v>
      </c>
      <c r="C321" t="s">
        <v>2615</v>
      </c>
      <c r="D321" t="s">
        <v>2608</v>
      </c>
      <c r="E321" t="s">
        <v>2649</v>
      </c>
      <c r="F321" t="s">
        <v>2643</v>
      </c>
      <c r="G321" t="s">
        <v>2633</v>
      </c>
      <c r="H321" t="s">
        <v>2634</v>
      </c>
      <c r="I321" t="s">
        <v>2619</v>
      </c>
      <c r="J321" t="s">
        <v>2620</v>
      </c>
      <c r="K321" t="s">
        <v>2624</v>
      </c>
      <c r="L321" t="str">
        <f>IF($F321="New","",_xlfn.IFNA(VLOOKUP($G321&amp;$H321&amp;$I321&amp;$J321&amp;$K321,'[1]NRCAN 2016'!$J$42:$V$72,HLOOKUP($E321,'[1]NRCAN 2016'!$M$40:$V$41,2,FALSE),FALSE),0))</f>
        <v/>
      </c>
      <c r="M321" t="str">
        <f>IF($F321="New","",_xlfn.IFNA(VLOOKUP($G321&amp;$H321&amp;$I321&amp;$J321&amp;$K321,'[1]NRCAN 2016'!$J$42:$V$72,HLOOKUP($E321,'[1]NRCAN 2016'!$M$40:$V$41,2,FALSE),FALSE),0))</f>
        <v/>
      </c>
      <c r="N321" t="str">
        <f>IF($F321="New","",_xlfn.IFNA(VLOOKUP($G321&amp;$H321&amp;$I321&amp;$J321&amp;$K321,'[1]NRCAN 2016'!$J$42:$V$72,HLOOKUP($E321,'[1]NRCAN 2016'!$M$40:$V$41,2,FALSE),FALSE),0))</f>
        <v/>
      </c>
      <c r="O321" t="str">
        <f>IF($F321="New","",_xlfn.IFNA(VLOOKUP($G321&amp;$H321&amp;$I321&amp;$J321&amp;$K321,'[1]NRCAN 2016'!$J$42:$V$72,HLOOKUP($E321,'[1]NRCAN 2016'!$M$40:$V$41,2,FALSE),FALSE),0))</f>
        <v/>
      </c>
      <c r="P321" t="str">
        <f>IF($F321="New","",_xlfn.IFNA(VLOOKUP($G321&amp;$H321&amp;$I321&amp;$J321&amp;$K321,'[1]NRCAN 2016'!$J$42:$V$72,HLOOKUP($E321,'[1]NRCAN 2016'!$M$40:$V$41,2,FALSE),FALSE),0))</f>
        <v/>
      </c>
      <c r="Q321" t="str">
        <f>IF($F321="New","",_xlfn.IFNA(VLOOKUP($G321&amp;$H321&amp;$I321&amp;$J321&amp;$K321,'[1]NRCAN 2016'!$J$42:$V$72,HLOOKUP($E321,'[1]NRCAN 2016'!$M$40:$V$41,2,FALSE),FALSE),0))</f>
        <v/>
      </c>
      <c r="R321" t="str">
        <f>IF($F321="New","",_xlfn.IFNA(VLOOKUP($G321&amp;$H321&amp;$I321&amp;$J321&amp;$K321,'[1]NRCAN 2016'!$J$42:$V$72,HLOOKUP($E321,'[1]NRCAN 2016'!$M$40:$V$41,2,FALSE),FALSE),0))</f>
        <v/>
      </c>
    </row>
    <row r="322" spans="1:18" x14ac:dyDescent="0.25">
      <c r="A322" t="str">
        <f t="shared" ref="A322:A385" si="10">C322&amp;D322&amp;E322&amp;F322&amp;G322&amp;H322&amp;I322&amp;J322&amp;K322</f>
        <v>COMBDGOFFNewSHHEP___STDELC</v>
      </c>
      <c r="B322" t="str">
        <f t="shared" ref="B322:B385" si="11">C322&amp;D322&amp;E322&amp;F322&amp;G322</f>
        <v>COMBDGOFFNewSH</v>
      </c>
      <c r="C322" t="s">
        <v>2615</v>
      </c>
      <c r="D322" t="s">
        <v>2608</v>
      </c>
      <c r="E322" t="s">
        <v>2649</v>
      </c>
      <c r="F322" t="s">
        <v>2643</v>
      </c>
      <c r="G322" t="s">
        <v>2633</v>
      </c>
      <c r="H322" t="s">
        <v>2635</v>
      </c>
      <c r="I322" t="s">
        <v>2619</v>
      </c>
      <c r="J322" t="s">
        <v>2620</v>
      </c>
      <c r="K322" t="s">
        <v>2621</v>
      </c>
      <c r="L322" t="str">
        <f>IF($F322="New","",_xlfn.IFNA(VLOOKUP($G322&amp;$H322&amp;$I322&amp;$J322&amp;$K322,'[1]NRCAN 2016'!$J$42:$V$72,HLOOKUP($E322,'[1]NRCAN 2016'!$M$40:$V$41,2,FALSE),FALSE),0))</f>
        <v/>
      </c>
      <c r="M322" t="str">
        <f>IF($F322="New","",_xlfn.IFNA(VLOOKUP($G322&amp;$H322&amp;$I322&amp;$J322&amp;$K322,'[1]NRCAN 2016'!$J$42:$V$72,HLOOKUP($E322,'[1]NRCAN 2016'!$M$40:$V$41,2,FALSE),FALSE),0))</f>
        <v/>
      </c>
      <c r="N322" t="str">
        <f>IF($F322="New","",_xlfn.IFNA(VLOOKUP($G322&amp;$H322&amp;$I322&amp;$J322&amp;$K322,'[1]NRCAN 2016'!$J$42:$V$72,HLOOKUP($E322,'[1]NRCAN 2016'!$M$40:$V$41,2,FALSE),FALSE),0))</f>
        <v/>
      </c>
      <c r="O322" t="str">
        <f>IF($F322="New","",_xlfn.IFNA(VLOOKUP($G322&amp;$H322&amp;$I322&amp;$J322&amp;$K322,'[1]NRCAN 2016'!$J$42:$V$72,HLOOKUP($E322,'[1]NRCAN 2016'!$M$40:$V$41,2,FALSE),FALSE),0))</f>
        <v/>
      </c>
      <c r="P322" t="str">
        <f>IF($F322="New","",_xlfn.IFNA(VLOOKUP($G322&amp;$H322&amp;$I322&amp;$J322&amp;$K322,'[1]NRCAN 2016'!$J$42:$V$72,HLOOKUP($E322,'[1]NRCAN 2016'!$M$40:$V$41,2,FALSE),FALSE),0))</f>
        <v/>
      </c>
      <c r="Q322" t="str">
        <f>IF($F322="New","",_xlfn.IFNA(VLOOKUP($G322&amp;$H322&amp;$I322&amp;$J322&amp;$K322,'[1]NRCAN 2016'!$J$42:$V$72,HLOOKUP($E322,'[1]NRCAN 2016'!$M$40:$V$41,2,FALSE),FALSE),0))</f>
        <v/>
      </c>
      <c r="R322" t="str">
        <f>IF($F322="New","",_xlfn.IFNA(VLOOKUP($G322&amp;$H322&amp;$I322&amp;$J322&amp;$K322,'[1]NRCAN 2016'!$J$42:$V$72,HLOOKUP($E322,'[1]NRCAN 2016'!$M$40:$V$41,2,FALSE),FALSE),0))</f>
        <v/>
      </c>
    </row>
    <row r="323" spans="1:18" x14ac:dyDescent="0.25">
      <c r="A323" t="str">
        <f t="shared" si="10"/>
        <v>COMBDGOFFNewSHPLT___STDELC</v>
      </c>
      <c r="B323" t="str">
        <f t="shared" si="11"/>
        <v>COMBDGOFFNewSH</v>
      </c>
      <c r="C323" t="s">
        <v>2615</v>
      </c>
      <c r="D323" t="s">
        <v>2608</v>
      </c>
      <c r="E323" t="s">
        <v>2649</v>
      </c>
      <c r="F323" t="s">
        <v>2643</v>
      </c>
      <c r="G323" t="s">
        <v>2633</v>
      </c>
      <c r="H323" t="s">
        <v>2636</v>
      </c>
      <c r="I323" t="s">
        <v>2619</v>
      </c>
      <c r="J323" t="s">
        <v>2620</v>
      </c>
      <c r="K323" t="s">
        <v>2621</v>
      </c>
      <c r="L323" t="str">
        <f>IF($F323="New","",_xlfn.IFNA(VLOOKUP($G323&amp;$H323&amp;$I323&amp;$J323&amp;$K323,'[1]NRCAN 2016'!$J$42:$V$72,HLOOKUP($E323,'[1]NRCAN 2016'!$M$40:$V$41,2,FALSE),FALSE),0))</f>
        <v/>
      </c>
      <c r="M323" t="str">
        <f>IF($F323="New","",_xlfn.IFNA(VLOOKUP($G323&amp;$H323&amp;$I323&amp;$J323&amp;$K323,'[1]NRCAN 2016'!$J$42:$V$72,HLOOKUP($E323,'[1]NRCAN 2016'!$M$40:$V$41,2,FALSE),FALSE),0))</f>
        <v/>
      </c>
      <c r="N323" t="str">
        <f>IF($F323="New","",_xlfn.IFNA(VLOOKUP($G323&amp;$H323&amp;$I323&amp;$J323&amp;$K323,'[1]NRCAN 2016'!$J$42:$V$72,HLOOKUP($E323,'[1]NRCAN 2016'!$M$40:$V$41,2,FALSE),FALSE),0))</f>
        <v/>
      </c>
      <c r="O323" t="str">
        <f>IF($F323="New","",_xlfn.IFNA(VLOOKUP($G323&amp;$H323&amp;$I323&amp;$J323&amp;$K323,'[1]NRCAN 2016'!$J$42:$V$72,HLOOKUP($E323,'[1]NRCAN 2016'!$M$40:$V$41,2,FALSE),FALSE),0))</f>
        <v/>
      </c>
      <c r="P323" t="str">
        <f>IF($F323="New","",_xlfn.IFNA(VLOOKUP($G323&amp;$H323&amp;$I323&amp;$J323&amp;$K323,'[1]NRCAN 2016'!$J$42:$V$72,HLOOKUP($E323,'[1]NRCAN 2016'!$M$40:$V$41,2,FALSE),FALSE),0))</f>
        <v/>
      </c>
      <c r="Q323" t="str">
        <f>IF($F323="New","",_xlfn.IFNA(VLOOKUP($G323&amp;$H323&amp;$I323&amp;$J323&amp;$K323,'[1]NRCAN 2016'!$J$42:$V$72,HLOOKUP($E323,'[1]NRCAN 2016'!$M$40:$V$41,2,FALSE),FALSE),0))</f>
        <v/>
      </c>
      <c r="R323" t="str">
        <f>IF($F323="New","",_xlfn.IFNA(VLOOKUP($G323&amp;$H323&amp;$I323&amp;$J323&amp;$K323,'[1]NRCAN 2016'!$J$42:$V$72,HLOOKUP($E323,'[1]NRCAN 2016'!$M$40:$V$41,2,FALSE),FALSE),0))</f>
        <v/>
      </c>
    </row>
    <row r="324" spans="1:18" x14ac:dyDescent="0.25">
      <c r="A324" t="str">
        <f t="shared" si="10"/>
        <v>COMBDGOFFNewSLLED___STDELC</v>
      </c>
      <c r="B324" t="str">
        <f t="shared" si="11"/>
        <v>COMBDGOFFNewSL</v>
      </c>
      <c r="C324" t="s">
        <v>2615</v>
      </c>
      <c r="D324" t="s">
        <v>2608</v>
      </c>
      <c r="E324" t="s">
        <v>2649</v>
      </c>
      <c r="F324" t="s">
        <v>2643</v>
      </c>
      <c r="G324" t="s">
        <v>2642</v>
      </c>
      <c r="H324" t="s">
        <v>2630</v>
      </c>
      <c r="I324" t="s">
        <v>2619</v>
      </c>
      <c r="J324" t="s">
        <v>2620</v>
      </c>
      <c r="K324" t="s">
        <v>2621</v>
      </c>
      <c r="L324" t="str">
        <f>IF($F324="New","",_xlfn.IFNA(VLOOKUP($G324&amp;$H324&amp;$I324&amp;$J324&amp;$K324,'[1]NRCAN 2016'!$J$42:$V$72,HLOOKUP($E324,'[1]NRCAN 2016'!$M$40:$V$41,2,FALSE),FALSE),0))</f>
        <v/>
      </c>
      <c r="M324" t="str">
        <f>IF($F324="New","",_xlfn.IFNA(VLOOKUP($G324&amp;$H324&amp;$I324&amp;$J324&amp;$K324,'[1]NRCAN 2016'!$J$42:$V$72,HLOOKUP($E324,'[1]NRCAN 2016'!$M$40:$V$41,2,FALSE),FALSE),0))</f>
        <v/>
      </c>
      <c r="N324" t="str">
        <f>IF($F324="New","",_xlfn.IFNA(VLOOKUP($G324&amp;$H324&amp;$I324&amp;$J324&amp;$K324,'[1]NRCAN 2016'!$J$42:$V$72,HLOOKUP($E324,'[1]NRCAN 2016'!$M$40:$V$41,2,FALSE),FALSE),0))</f>
        <v/>
      </c>
      <c r="O324" t="str">
        <f>IF($F324="New","",_xlfn.IFNA(VLOOKUP($G324&amp;$H324&amp;$I324&amp;$J324&amp;$K324,'[1]NRCAN 2016'!$J$42:$V$72,HLOOKUP($E324,'[1]NRCAN 2016'!$M$40:$V$41,2,FALSE),FALSE),0))</f>
        <v/>
      </c>
      <c r="P324" t="str">
        <f>IF($F324="New","",_xlfn.IFNA(VLOOKUP($G324&amp;$H324&amp;$I324&amp;$J324&amp;$K324,'[1]NRCAN 2016'!$J$42:$V$72,HLOOKUP($E324,'[1]NRCAN 2016'!$M$40:$V$41,2,FALSE),FALSE),0))</f>
        <v/>
      </c>
      <c r="Q324" t="str">
        <f>IF($F324="New","",_xlfn.IFNA(VLOOKUP($G324&amp;$H324&amp;$I324&amp;$J324&amp;$K324,'[1]NRCAN 2016'!$J$42:$V$72,HLOOKUP($E324,'[1]NRCAN 2016'!$M$40:$V$41,2,FALSE),FALSE),0))</f>
        <v/>
      </c>
      <c r="R324" t="str">
        <f>IF($F324="New","",_xlfn.IFNA(VLOOKUP($G324&amp;$H324&amp;$I324&amp;$J324&amp;$K324,'[1]NRCAN 2016'!$J$42:$V$72,HLOOKUP($E324,'[1]NRCAN 2016'!$M$40:$V$41,2,FALSE),FALSE),0))</f>
        <v/>
      </c>
    </row>
    <row r="325" spans="1:18" x14ac:dyDescent="0.25">
      <c r="A325" t="str">
        <f t="shared" si="10"/>
        <v>COMBDGOFFNewWH_________DHE</v>
      </c>
      <c r="B325" t="str">
        <f t="shared" si="11"/>
        <v>COMBDGOFFNewWH</v>
      </c>
      <c r="C325" t="s">
        <v>2615</v>
      </c>
      <c r="D325" t="s">
        <v>2608</v>
      </c>
      <c r="E325" t="s">
        <v>2649</v>
      </c>
      <c r="F325" t="s">
        <v>2643</v>
      </c>
      <c r="G325" t="s">
        <v>2641</v>
      </c>
      <c r="H325" t="s">
        <v>2619</v>
      </c>
      <c r="I325" t="s">
        <v>2619</v>
      </c>
      <c r="J325" t="s">
        <v>2619</v>
      </c>
      <c r="K325" t="s">
        <v>2644</v>
      </c>
      <c r="L325" t="str">
        <f>IF($F325="New","",_xlfn.IFNA(VLOOKUP($G325&amp;$H325&amp;$I325&amp;$J325&amp;$K325,'[1]NRCAN 2016'!$J$42:$V$72,HLOOKUP($E325,'[1]NRCAN 2016'!$M$40:$V$41,2,FALSE),FALSE),0))</f>
        <v/>
      </c>
      <c r="M325" t="str">
        <f>IF($F325="New","",_xlfn.IFNA(VLOOKUP($G325&amp;$H325&amp;$I325&amp;$J325&amp;$K325,'[1]NRCAN 2016'!$J$42:$V$72,HLOOKUP($E325,'[1]NRCAN 2016'!$M$40:$V$41,2,FALSE),FALSE),0))</f>
        <v/>
      </c>
      <c r="N325" t="str">
        <f>IF($F325="New","",_xlfn.IFNA(VLOOKUP($G325&amp;$H325&amp;$I325&amp;$J325&amp;$K325,'[1]NRCAN 2016'!$J$42:$V$72,HLOOKUP($E325,'[1]NRCAN 2016'!$M$40:$V$41,2,FALSE),FALSE),0))</f>
        <v/>
      </c>
      <c r="O325" t="str">
        <f>IF($F325="New","",_xlfn.IFNA(VLOOKUP($G325&amp;$H325&amp;$I325&amp;$J325&amp;$K325,'[1]NRCAN 2016'!$J$42:$V$72,HLOOKUP($E325,'[1]NRCAN 2016'!$M$40:$V$41,2,FALSE),FALSE),0))</f>
        <v/>
      </c>
      <c r="P325" t="str">
        <f>IF($F325="New","",_xlfn.IFNA(VLOOKUP($G325&amp;$H325&amp;$I325&amp;$J325&amp;$K325,'[1]NRCAN 2016'!$J$42:$V$72,HLOOKUP($E325,'[1]NRCAN 2016'!$M$40:$V$41,2,FALSE),FALSE),0))</f>
        <v/>
      </c>
      <c r="Q325" t="str">
        <f>IF($F325="New","",_xlfn.IFNA(VLOOKUP($G325&amp;$H325&amp;$I325&amp;$J325&amp;$K325,'[1]NRCAN 2016'!$J$42:$V$72,HLOOKUP($E325,'[1]NRCAN 2016'!$M$40:$V$41,2,FALSE),FALSE),0))</f>
        <v/>
      </c>
      <c r="R325" t="str">
        <f>IF($F325="New","",_xlfn.IFNA(VLOOKUP($G325&amp;$H325&amp;$I325&amp;$J325&amp;$K325,'[1]NRCAN 2016'!$J$42:$V$72,HLOOKUP($E325,'[1]NRCAN 2016'!$M$40:$V$41,2,FALSE),FALSE),0))</f>
        <v/>
      </c>
    </row>
    <row r="326" spans="1:18" x14ac:dyDescent="0.25">
      <c r="A326" t="str">
        <f t="shared" si="10"/>
        <v>COMBDGOFFNewWH______STDELC</v>
      </c>
      <c r="B326" t="str">
        <f t="shared" si="11"/>
        <v>COMBDGOFFNewWH</v>
      </c>
      <c r="C326" t="s">
        <v>2615</v>
      </c>
      <c r="D326" t="s">
        <v>2608</v>
      </c>
      <c r="E326" t="s">
        <v>2649</v>
      </c>
      <c r="F326" t="s">
        <v>2643</v>
      </c>
      <c r="G326" t="s">
        <v>2641</v>
      </c>
      <c r="H326" t="s">
        <v>2619</v>
      </c>
      <c r="I326" t="s">
        <v>2619</v>
      </c>
      <c r="J326" t="s">
        <v>2620</v>
      </c>
      <c r="K326" t="s">
        <v>2621</v>
      </c>
      <c r="L326" t="str">
        <f>IF($F326="New","",_xlfn.IFNA(VLOOKUP($G326&amp;$H326&amp;$I326&amp;$J326&amp;$K326,'[1]NRCAN 2016'!$J$42:$V$72,HLOOKUP($E326,'[1]NRCAN 2016'!$M$40:$V$41,2,FALSE),FALSE),0))</f>
        <v/>
      </c>
      <c r="M326" t="str">
        <f>IF($F326="New","",_xlfn.IFNA(VLOOKUP($G326&amp;$H326&amp;$I326&amp;$J326&amp;$K326,'[1]NRCAN 2016'!$J$42:$V$72,HLOOKUP($E326,'[1]NRCAN 2016'!$M$40:$V$41,2,FALSE),FALSE),0))</f>
        <v/>
      </c>
      <c r="N326" t="str">
        <f>IF($F326="New","",_xlfn.IFNA(VLOOKUP($G326&amp;$H326&amp;$I326&amp;$J326&amp;$K326,'[1]NRCAN 2016'!$J$42:$V$72,HLOOKUP($E326,'[1]NRCAN 2016'!$M$40:$V$41,2,FALSE),FALSE),0))</f>
        <v/>
      </c>
      <c r="O326" t="str">
        <f>IF($F326="New","",_xlfn.IFNA(VLOOKUP($G326&amp;$H326&amp;$I326&amp;$J326&amp;$K326,'[1]NRCAN 2016'!$J$42:$V$72,HLOOKUP($E326,'[1]NRCAN 2016'!$M$40:$V$41,2,FALSE),FALSE),0))</f>
        <v/>
      </c>
      <c r="P326" t="str">
        <f>IF($F326="New","",_xlfn.IFNA(VLOOKUP($G326&amp;$H326&amp;$I326&amp;$J326&amp;$K326,'[1]NRCAN 2016'!$J$42:$V$72,HLOOKUP($E326,'[1]NRCAN 2016'!$M$40:$V$41,2,FALSE),FALSE),0))</f>
        <v/>
      </c>
      <c r="Q326" t="str">
        <f>IF($F326="New","",_xlfn.IFNA(VLOOKUP($G326&amp;$H326&amp;$I326&amp;$J326&amp;$K326,'[1]NRCAN 2016'!$J$42:$V$72,HLOOKUP($E326,'[1]NRCAN 2016'!$M$40:$V$41,2,FALSE),FALSE),0))</f>
        <v/>
      </c>
      <c r="R326" t="str">
        <f>IF($F326="New","",_xlfn.IFNA(VLOOKUP($G326&amp;$H326&amp;$I326&amp;$J326&amp;$K326,'[1]NRCAN 2016'!$J$42:$V$72,HLOOKUP($E326,'[1]NRCAN 2016'!$M$40:$V$41,2,FALSE),FALSE),0))</f>
        <v/>
      </c>
    </row>
    <row r="327" spans="1:18" x14ac:dyDescent="0.25">
      <c r="A327" t="str">
        <f t="shared" si="10"/>
        <v>COMBDGOFFNewWH______STDHFO</v>
      </c>
      <c r="B327" t="str">
        <f t="shared" si="11"/>
        <v>COMBDGOFFNewWH</v>
      </c>
      <c r="C327" t="s">
        <v>2615</v>
      </c>
      <c r="D327" t="s">
        <v>2608</v>
      </c>
      <c r="E327" t="s">
        <v>2649</v>
      </c>
      <c r="F327" t="s">
        <v>2643</v>
      </c>
      <c r="G327" t="s">
        <v>2641</v>
      </c>
      <c r="H327" t="s">
        <v>2619</v>
      </c>
      <c r="I327" t="s">
        <v>2619</v>
      </c>
      <c r="J327" t="s">
        <v>2620</v>
      </c>
      <c r="K327" t="s">
        <v>2637</v>
      </c>
      <c r="L327" t="str">
        <f>IF($F327="New","",_xlfn.IFNA(VLOOKUP($G327&amp;$H327&amp;$I327&amp;$J327&amp;$K327,'[1]NRCAN 2016'!$J$42:$V$72,HLOOKUP($E327,'[1]NRCAN 2016'!$M$40:$V$41,2,FALSE),FALSE),0))</f>
        <v/>
      </c>
      <c r="M327" t="str">
        <f>IF($F327="New","",_xlfn.IFNA(VLOOKUP($G327&amp;$H327&amp;$I327&amp;$J327&amp;$K327,'[1]NRCAN 2016'!$J$42:$V$72,HLOOKUP($E327,'[1]NRCAN 2016'!$M$40:$V$41,2,FALSE),FALSE),0))</f>
        <v/>
      </c>
      <c r="N327" t="str">
        <f>IF($F327="New","",_xlfn.IFNA(VLOOKUP($G327&amp;$H327&amp;$I327&amp;$J327&amp;$K327,'[1]NRCAN 2016'!$J$42:$V$72,HLOOKUP($E327,'[1]NRCAN 2016'!$M$40:$V$41,2,FALSE),FALSE),0))</f>
        <v/>
      </c>
      <c r="O327" t="str">
        <f>IF($F327="New","",_xlfn.IFNA(VLOOKUP($G327&amp;$H327&amp;$I327&amp;$J327&amp;$K327,'[1]NRCAN 2016'!$J$42:$V$72,HLOOKUP($E327,'[1]NRCAN 2016'!$M$40:$V$41,2,FALSE),FALSE),0))</f>
        <v/>
      </c>
      <c r="P327" t="str">
        <f>IF($F327="New","",_xlfn.IFNA(VLOOKUP($G327&amp;$H327&amp;$I327&amp;$J327&amp;$K327,'[1]NRCAN 2016'!$J$42:$V$72,HLOOKUP($E327,'[1]NRCAN 2016'!$M$40:$V$41,2,FALSE),FALSE),0))</f>
        <v/>
      </c>
      <c r="Q327" t="str">
        <f>IF($F327="New","",_xlfn.IFNA(VLOOKUP($G327&amp;$H327&amp;$I327&amp;$J327&amp;$K327,'[1]NRCAN 2016'!$J$42:$V$72,HLOOKUP($E327,'[1]NRCAN 2016'!$M$40:$V$41,2,FALSE),FALSE),0))</f>
        <v/>
      </c>
      <c r="R327" t="str">
        <f>IF($F327="New","",_xlfn.IFNA(VLOOKUP($G327&amp;$H327&amp;$I327&amp;$J327&amp;$K327,'[1]NRCAN 2016'!$J$42:$V$72,HLOOKUP($E327,'[1]NRCAN 2016'!$M$40:$V$41,2,FALSE),FALSE),0))</f>
        <v/>
      </c>
    </row>
    <row r="328" spans="1:18" x14ac:dyDescent="0.25">
      <c r="A328" t="str">
        <f t="shared" si="10"/>
        <v>COMBDGOFFNewWH______STDKER</v>
      </c>
      <c r="B328" t="str">
        <f t="shared" si="11"/>
        <v>COMBDGOFFNewWH</v>
      </c>
      <c r="C328" t="s">
        <v>2615</v>
      </c>
      <c r="D328" t="s">
        <v>2608</v>
      </c>
      <c r="E328" t="s">
        <v>2649</v>
      </c>
      <c r="F328" t="s">
        <v>2643</v>
      </c>
      <c r="G328" t="s">
        <v>2641</v>
      </c>
      <c r="H328" t="s">
        <v>2619</v>
      </c>
      <c r="I328" t="s">
        <v>2619</v>
      </c>
      <c r="J328" t="s">
        <v>2620</v>
      </c>
      <c r="K328" t="s">
        <v>2638</v>
      </c>
      <c r="L328" t="str">
        <f>IF($F328="New","",_xlfn.IFNA(VLOOKUP($G328&amp;$H328&amp;$I328&amp;$J328&amp;$K328,'[1]NRCAN 2016'!$J$42:$V$72,HLOOKUP($E328,'[1]NRCAN 2016'!$M$40:$V$41,2,FALSE),FALSE),0))</f>
        <v/>
      </c>
      <c r="M328" t="str">
        <f>IF($F328="New","",_xlfn.IFNA(VLOOKUP($G328&amp;$H328&amp;$I328&amp;$J328&amp;$K328,'[1]NRCAN 2016'!$J$42:$V$72,HLOOKUP($E328,'[1]NRCAN 2016'!$M$40:$V$41,2,FALSE),FALSE),0))</f>
        <v/>
      </c>
      <c r="N328" t="str">
        <f>IF($F328="New","",_xlfn.IFNA(VLOOKUP($G328&amp;$H328&amp;$I328&amp;$J328&amp;$K328,'[1]NRCAN 2016'!$J$42:$V$72,HLOOKUP($E328,'[1]NRCAN 2016'!$M$40:$V$41,2,FALSE),FALSE),0))</f>
        <v/>
      </c>
      <c r="O328" t="str">
        <f>IF($F328="New","",_xlfn.IFNA(VLOOKUP($G328&amp;$H328&amp;$I328&amp;$J328&amp;$K328,'[1]NRCAN 2016'!$J$42:$V$72,HLOOKUP($E328,'[1]NRCAN 2016'!$M$40:$V$41,2,FALSE),FALSE),0))</f>
        <v/>
      </c>
      <c r="P328" t="str">
        <f>IF($F328="New","",_xlfn.IFNA(VLOOKUP($G328&amp;$H328&amp;$I328&amp;$J328&amp;$K328,'[1]NRCAN 2016'!$J$42:$V$72,HLOOKUP($E328,'[1]NRCAN 2016'!$M$40:$V$41,2,FALSE),FALSE),0))</f>
        <v/>
      </c>
      <c r="Q328" t="str">
        <f>IF($F328="New","",_xlfn.IFNA(VLOOKUP($G328&amp;$H328&amp;$I328&amp;$J328&amp;$K328,'[1]NRCAN 2016'!$J$42:$V$72,HLOOKUP($E328,'[1]NRCAN 2016'!$M$40:$V$41,2,FALSE),FALSE),0))</f>
        <v/>
      </c>
      <c r="R328" t="str">
        <f>IF($F328="New","",_xlfn.IFNA(VLOOKUP($G328&amp;$H328&amp;$I328&amp;$J328&amp;$K328,'[1]NRCAN 2016'!$J$42:$V$72,HLOOKUP($E328,'[1]NRCAN 2016'!$M$40:$V$41,2,FALSE),FALSE),0))</f>
        <v/>
      </c>
    </row>
    <row r="329" spans="1:18" x14ac:dyDescent="0.25">
      <c r="A329" t="str">
        <f t="shared" si="10"/>
        <v>COMBDGOFFNewWH______STDLFO</v>
      </c>
      <c r="B329" t="str">
        <f t="shared" si="11"/>
        <v>COMBDGOFFNewWH</v>
      </c>
      <c r="C329" t="s">
        <v>2615</v>
      </c>
      <c r="D329" t="s">
        <v>2608</v>
      </c>
      <c r="E329" t="s">
        <v>2649</v>
      </c>
      <c r="F329" t="s">
        <v>2643</v>
      </c>
      <c r="G329" t="s">
        <v>2641</v>
      </c>
      <c r="H329" t="s">
        <v>2619</v>
      </c>
      <c r="I329" t="s">
        <v>2619</v>
      </c>
      <c r="J329" t="s">
        <v>2620</v>
      </c>
      <c r="K329" t="s">
        <v>2639</v>
      </c>
      <c r="L329" t="str">
        <f>IF($F329="New","",_xlfn.IFNA(VLOOKUP($G329&amp;$H329&amp;$I329&amp;$J329&amp;$K329,'[1]NRCAN 2016'!$J$42:$V$72,HLOOKUP($E329,'[1]NRCAN 2016'!$M$40:$V$41,2,FALSE),FALSE),0))</f>
        <v/>
      </c>
      <c r="M329" t="str">
        <f>IF($F329="New","",_xlfn.IFNA(VLOOKUP($G329&amp;$H329&amp;$I329&amp;$J329&amp;$K329,'[1]NRCAN 2016'!$J$42:$V$72,HLOOKUP($E329,'[1]NRCAN 2016'!$M$40:$V$41,2,FALSE),FALSE),0))</f>
        <v/>
      </c>
      <c r="N329" t="str">
        <f>IF($F329="New","",_xlfn.IFNA(VLOOKUP($G329&amp;$H329&amp;$I329&amp;$J329&amp;$K329,'[1]NRCAN 2016'!$J$42:$V$72,HLOOKUP($E329,'[1]NRCAN 2016'!$M$40:$V$41,2,FALSE),FALSE),0))</f>
        <v/>
      </c>
      <c r="O329" t="str">
        <f>IF($F329="New","",_xlfn.IFNA(VLOOKUP($G329&amp;$H329&amp;$I329&amp;$J329&amp;$K329,'[1]NRCAN 2016'!$J$42:$V$72,HLOOKUP($E329,'[1]NRCAN 2016'!$M$40:$V$41,2,FALSE),FALSE),0))</f>
        <v/>
      </c>
      <c r="P329" t="str">
        <f>IF($F329="New","",_xlfn.IFNA(VLOOKUP($G329&amp;$H329&amp;$I329&amp;$J329&amp;$K329,'[1]NRCAN 2016'!$J$42:$V$72,HLOOKUP($E329,'[1]NRCAN 2016'!$M$40:$V$41,2,FALSE),FALSE),0))</f>
        <v/>
      </c>
      <c r="Q329" t="str">
        <f>IF($F329="New","",_xlfn.IFNA(VLOOKUP($G329&amp;$H329&amp;$I329&amp;$J329&amp;$K329,'[1]NRCAN 2016'!$J$42:$V$72,HLOOKUP($E329,'[1]NRCAN 2016'!$M$40:$V$41,2,FALSE),FALSE),0))</f>
        <v/>
      </c>
      <c r="R329" t="str">
        <f>IF($F329="New","",_xlfn.IFNA(VLOOKUP($G329&amp;$H329&amp;$I329&amp;$J329&amp;$K329,'[1]NRCAN 2016'!$J$42:$V$72,HLOOKUP($E329,'[1]NRCAN 2016'!$M$40:$V$41,2,FALSE),FALSE),0))</f>
        <v/>
      </c>
    </row>
    <row r="330" spans="1:18" x14ac:dyDescent="0.25">
      <c r="A330" t="str">
        <f t="shared" si="10"/>
        <v>COMBDGOFFNewWH______STDNGA</v>
      </c>
      <c r="B330" t="str">
        <f t="shared" si="11"/>
        <v>COMBDGOFFNewWH</v>
      </c>
      <c r="C330" t="s">
        <v>2615</v>
      </c>
      <c r="D330" t="s">
        <v>2608</v>
      </c>
      <c r="E330" t="s">
        <v>2649</v>
      </c>
      <c r="F330" t="s">
        <v>2643</v>
      </c>
      <c r="G330" t="s">
        <v>2641</v>
      </c>
      <c r="H330" t="s">
        <v>2619</v>
      </c>
      <c r="I330" t="s">
        <v>2619</v>
      </c>
      <c r="J330" t="s">
        <v>2620</v>
      </c>
      <c r="K330" t="s">
        <v>2623</v>
      </c>
      <c r="L330" t="str">
        <f>IF($F330="New","",_xlfn.IFNA(VLOOKUP($G330&amp;$H330&amp;$I330&amp;$J330&amp;$K330,'[1]NRCAN 2016'!$J$42:$V$72,HLOOKUP($E330,'[1]NRCAN 2016'!$M$40:$V$41,2,FALSE),FALSE),0))</f>
        <v/>
      </c>
      <c r="M330" t="str">
        <f>IF($F330="New","",_xlfn.IFNA(VLOOKUP($G330&amp;$H330&amp;$I330&amp;$J330&amp;$K330,'[1]NRCAN 2016'!$J$42:$V$72,HLOOKUP($E330,'[1]NRCAN 2016'!$M$40:$V$41,2,FALSE),FALSE),0))</f>
        <v/>
      </c>
      <c r="N330" t="str">
        <f>IF($F330="New","",_xlfn.IFNA(VLOOKUP($G330&amp;$H330&amp;$I330&amp;$J330&amp;$K330,'[1]NRCAN 2016'!$J$42:$V$72,HLOOKUP($E330,'[1]NRCAN 2016'!$M$40:$V$41,2,FALSE),FALSE),0))</f>
        <v/>
      </c>
      <c r="O330" t="str">
        <f>IF($F330="New","",_xlfn.IFNA(VLOOKUP($G330&amp;$H330&amp;$I330&amp;$J330&amp;$K330,'[1]NRCAN 2016'!$J$42:$V$72,HLOOKUP($E330,'[1]NRCAN 2016'!$M$40:$V$41,2,FALSE),FALSE),0))</f>
        <v/>
      </c>
      <c r="P330" t="str">
        <f>IF($F330="New","",_xlfn.IFNA(VLOOKUP($G330&amp;$H330&amp;$I330&amp;$J330&amp;$K330,'[1]NRCAN 2016'!$J$42:$V$72,HLOOKUP($E330,'[1]NRCAN 2016'!$M$40:$V$41,2,FALSE),FALSE),0))</f>
        <v/>
      </c>
      <c r="Q330" t="str">
        <f>IF($F330="New","",_xlfn.IFNA(VLOOKUP($G330&amp;$H330&amp;$I330&amp;$J330&amp;$K330,'[1]NRCAN 2016'!$J$42:$V$72,HLOOKUP($E330,'[1]NRCAN 2016'!$M$40:$V$41,2,FALSE),FALSE),0))</f>
        <v/>
      </c>
      <c r="R330" t="str">
        <f>IF($F330="New","",_xlfn.IFNA(VLOOKUP($G330&amp;$H330&amp;$I330&amp;$J330&amp;$K330,'[1]NRCAN 2016'!$J$42:$V$72,HLOOKUP($E330,'[1]NRCAN 2016'!$M$40:$V$41,2,FALSE),FALSE),0))</f>
        <v/>
      </c>
    </row>
    <row r="331" spans="1:18" x14ac:dyDescent="0.25">
      <c r="A331" t="str">
        <f t="shared" si="10"/>
        <v>COMBDGOFFNewWH______STDPRO</v>
      </c>
      <c r="B331" t="str">
        <f t="shared" si="11"/>
        <v>COMBDGOFFNewWH</v>
      </c>
      <c r="C331" t="s">
        <v>2615</v>
      </c>
      <c r="D331" t="s">
        <v>2608</v>
      </c>
      <c r="E331" t="s">
        <v>2649</v>
      </c>
      <c r="F331" t="s">
        <v>2643</v>
      </c>
      <c r="G331" t="s">
        <v>2641</v>
      </c>
      <c r="H331" t="s">
        <v>2619</v>
      </c>
      <c r="I331" t="s">
        <v>2619</v>
      </c>
      <c r="J331" t="s">
        <v>2620</v>
      </c>
      <c r="K331" t="s">
        <v>2624</v>
      </c>
      <c r="L331" t="str">
        <f>IF($F331="New","",_xlfn.IFNA(VLOOKUP($G331&amp;$H331&amp;$I331&amp;$J331&amp;$K331,'[1]NRCAN 2016'!$J$42:$V$72,HLOOKUP($E331,'[1]NRCAN 2016'!$M$40:$V$41,2,FALSE),FALSE),0))</f>
        <v/>
      </c>
      <c r="M331" t="str">
        <f>IF($F331="New","",_xlfn.IFNA(VLOOKUP($G331&amp;$H331&amp;$I331&amp;$J331&amp;$K331,'[1]NRCAN 2016'!$J$42:$V$72,HLOOKUP($E331,'[1]NRCAN 2016'!$M$40:$V$41,2,FALSE),FALSE),0))</f>
        <v/>
      </c>
      <c r="N331" t="str">
        <f>IF($F331="New","",_xlfn.IFNA(VLOOKUP($G331&amp;$H331&amp;$I331&amp;$J331&amp;$K331,'[1]NRCAN 2016'!$J$42:$V$72,HLOOKUP($E331,'[1]NRCAN 2016'!$M$40:$V$41,2,FALSE),FALSE),0))</f>
        <v/>
      </c>
      <c r="O331" t="str">
        <f>IF($F331="New","",_xlfn.IFNA(VLOOKUP($G331&amp;$H331&amp;$I331&amp;$J331&amp;$K331,'[1]NRCAN 2016'!$J$42:$V$72,HLOOKUP($E331,'[1]NRCAN 2016'!$M$40:$V$41,2,FALSE),FALSE),0))</f>
        <v/>
      </c>
      <c r="P331" t="str">
        <f>IF($F331="New","",_xlfn.IFNA(VLOOKUP($G331&amp;$H331&amp;$I331&amp;$J331&amp;$K331,'[1]NRCAN 2016'!$J$42:$V$72,HLOOKUP($E331,'[1]NRCAN 2016'!$M$40:$V$41,2,FALSE),FALSE),0))</f>
        <v/>
      </c>
      <c r="Q331" t="str">
        <f>IF($F331="New","",_xlfn.IFNA(VLOOKUP($G331&amp;$H331&amp;$I331&amp;$J331&amp;$K331,'[1]NRCAN 2016'!$J$42:$V$72,HLOOKUP($E331,'[1]NRCAN 2016'!$M$40:$V$41,2,FALSE),FALSE),0))</f>
        <v/>
      </c>
      <c r="R331" t="str">
        <f>IF($F331="New","",_xlfn.IFNA(VLOOKUP($G331&amp;$H331&amp;$I331&amp;$J331&amp;$K331,'[1]NRCAN 2016'!$J$42:$V$72,HLOOKUP($E331,'[1]NRCAN 2016'!$M$40:$V$41,2,FALSE),FALSE),0))</f>
        <v/>
      </c>
    </row>
    <row r="332" spans="1:18" x14ac:dyDescent="0.25">
      <c r="A332" t="str">
        <f t="shared" si="10"/>
        <v>COMBDGOFFOldAE______STDELC</v>
      </c>
      <c r="B332" t="str">
        <f t="shared" si="11"/>
        <v>COMBDGOFFOldAE</v>
      </c>
      <c r="C332" t="s">
        <v>2615</v>
      </c>
      <c r="D332" t="s">
        <v>2608</v>
      </c>
      <c r="E332" t="s">
        <v>2649</v>
      </c>
      <c r="F332" t="s">
        <v>2617</v>
      </c>
      <c r="G332" t="s">
        <v>2622</v>
      </c>
      <c r="H332" t="s">
        <v>2619</v>
      </c>
      <c r="I332" t="s">
        <v>2619</v>
      </c>
      <c r="J332" t="s">
        <v>2620</v>
      </c>
      <c r="K332" t="s">
        <v>2621</v>
      </c>
      <c r="L332">
        <f>IF($F332="New","",_xlfn.IFNA(VLOOKUP($G332&amp;$H332&amp;$I332&amp;$J332&amp;$K332,'[1]NRCAN 2016'!$J$42:$V$72,HLOOKUP($E332,'[1]NRCAN 2016'!$M$40:$V$41,2,FALSE),FALSE),0))</f>
        <v>0.75646923898787</v>
      </c>
      <c r="M332">
        <f>IF($F332="New","",_xlfn.IFNA(VLOOKUP($G332&amp;$H332&amp;$I332&amp;$J332&amp;$K332,'[1]NRCAN 2016'!$J$42:$V$72,HLOOKUP($E332,'[1]NRCAN 2016'!$M$40:$V$41,2,FALSE),FALSE),0))</f>
        <v>0.75646923898787</v>
      </c>
      <c r="N332">
        <f>IF($F332="New","",_xlfn.IFNA(VLOOKUP($G332&amp;$H332&amp;$I332&amp;$J332&amp;$K332,'[1]NRCAN 2016'!$J$42:$V$72,HLOOKUP($E332,'[1]NRCAN 2016'!$M$40:$V$41,2,FALSE),FALSE),0))</f>
        <v>0.75646923898787</v>
      </c>
      <c r="O332">
        <f>IF($F332="New","",_xlfn.IFNA(VLOOKUP($G332&amp;$H332&amp;$I332&amp;$J332&amp;$K332,'[1]NRCAN 2016'!$J$42:$V$72,HLOOKUP($E332,'[1]NRCAN 2016'!$M$40:$V$41,2,FALSE),FALSE),0))</f>
        <v>0.75646923898787</v>
      </c>
      <c r="P332">
        <f>IF($F332="New","",_xlfn.IFNA(VLOOKUP($G332&amp;$H332&amp;$I332&amp;$J332&amp;$K332,'[1]NRCAN 2016'!$J$42:$V$72,HLOOKUP($E332,'[1]NRCAN 2016'!$M$40:$V$41,2,FALSE),FALSE),0))</f>
        <v>0.75646923898787</v>
      </c>
      <c r="Q332">
        <f>IF($F332="New","",_xlfn.IFNA(VLOOKUP($G332&amp;$H332&amp;$I332&amp;$J332&amp;$K332,'[1]NRCAN 2016'!$J$42:$V$72,HLOOKUP($E332,'[1]NRCAN 2016'!$M$40:$V$41,2,FALSE),FALSE),0))</f>
        <v>0.75646923898787</v>
      </c>
      <c r="R332">
        <f>IF($F332="New","",_xlfn.IFNA(VLOOKUP($G332&amp;$H332&amp;$I332&amp;$J332&amp;$K332,'[1]NRCAN 2016'!$J$42:$V$72,HLOOKUP($E332,'[1]NRCAN 2016'!$M$40:$V$41,2,FALSE),FALSE),0))</f>
        <v>0.75646923898787</v>
      </c>
    </row>
    <row r="333" spans="1:18" x14ac:dyDescent="0.25">
      <c r="A333" t="str">
        <f t="shared" si="10"/>
        <v>COMBDGOFFOldAE______STDNGA</v>
      </c>
      <c r="B333" t="str">
        <f t="shared" si="11"/>
        <v>COMBDGOFFOldAE</v>
      </c>
      <c r="C333" t="s">
        <v>2615</v>
      </c>
      <c r="D333" t="s">
        <v>2608</v>
      </c>
      <c r="E333" t="s">
        <v>2649</v>
      </c>
      <c r="F333" t="s">
        <v>2617</v>
      </c>
      <c r="G333" t="s">
        <v>2622</v>
      </c>
      <c r="H333" t="s">
        <v>2619</v>
      </c>
      <c r="I333" t="s">
        <v>2619</v>
      </c>
      <c r="J333" t="s">
        <v>2620</v>
      </c>
      <c r="K333" t="s">
        <v>2623</v>
      </c>
      <c r="L333">
        <f>IF($F333="New","",_xlfn.IFNA(VLOOKUP($G333&amp;$H333&amp;$I333&amp;$J333&amp;$K333,'[1]NRCAN 2016'!$J$42:$V$72,HLOOKUP($E333,'[1]NRCAN 2016'!$M$40:$V$41,2,FALSE),FALSE),0))</f>
        <v>0.15466046145190651</v>
      </c>
      <c r="M333">
        <f>IF($F333="New","",_xlfn.IFNA(VLOOKUP($G333&amp;$H333&amp;$I333&amp;$J333&amp;$K333,'[1]NRCAN 2016'!$J$42:$V$72,HLOOKUP($E333,'[1]NRCAN 2016'!$M$40:$V$41,2,FALSE),FALSE),0))</f>
        <v>0.15466046145190651</v>
      </c>
      <c r="N333">
        <f>IF($F333="New","",_xlfn.IFNA(VLOOKUP($G333&amp;$H333&amp;$I333&amp;$J333&amp;$K333,'[1]NRCAN 2016'!$J$42:$V$72,HLOOKUP($E333,'[1]NRCAN 2016'!$M$40:$V$41,2,FALSE),FALSE),0))</f>
        <v>0.15466046145190651</v>
      </c>
      <c r="O333">
        <f>IF($F333="New","",_xlfn.IFNA(VLOOKUP($G333&amp;$H333&amp;$I333&amp;$J333&amp;$K333,'[1]NRCAN 2016'!$J$42:$V$72,HLOOKUP($E333,'[1]NRCAN 2016'!$M$40:$V$41,2,FALSE),FALSE),0))</f>
        <v>0.15466046145190651</v>
      </c>
      <c r="P333">
        <f>IF($F333="New","",_xlfn.IFNA(VLOOKUP($G333&amp;$H333&amp;$I333&amp;$J333&amp;$K333,'[1]NRCAN 2016'!$J$42:$V$72,HLOOKUP($E333,'[1]NRCAN 2016'!$M$40:$V$41,2,FALSE),FALSE),0))</f>
        <v>0.15466046145190651</v>
      </c>
      <c r="Q333">
        <f>IF($F333="New","",_xlfn.IFNA(VLOOKUP($G333&amp;$H333&amp;$I333&amp;$J333&amp;$K333,'[1]NRCAN 2016'!$J$42:$V$72,HLOOKUP($E333,'[1]NRCAN 2016'!$M$40:$V$41,2,FALSE),FALSE),0))</f>
        <v>0.15466046145190651</v>
      </c>
      <c r="R333">
        <f>IF($F333="New","",_xlfn.IFNA(VLOOKUP($G333&amp;$H333&amp;$I333&amp;$J333&amp;$K333,'[1]NRCAN 2016'!$J$42:$V$72,HLOOKUP($E333,'[1]NRCAN 2016'!$M$40:$V$41,2,FALSE),FALSE),0))</f>
        <v>0.15466046145190651</v>
      </c>
    </row>
    <row r="334" spans="1:18" x14ac:dyDescent="0.25">
      <c r="A334" t="str">
        <f t="shared" si="10"/>
        <v>COMBDGOFFOldAE______STDPRO</v>
      </c>
      <c r="B334" t="str">
        <f t="shared" si="11"/>
        <v>COMBDGOFFOldAE</v>
      </c>
      <c r="C334" t="s">
        <v>2615</v>
      </c>
      <c r="D334" t="s">
        <v>2608</v>
      </c>
      <c r="E334" t="s">
        <v>2649</v>
      </c>
      <c r="F334" t="s">
        <v>2617</v>
      </c>
      <c r="G334" t="s">
        <v>2622</v>
      </c>
      <c r="H334" t="s">
        <v>2619</v>
      </c>
      <c r="I334" t="s">
        <v>2619</v>
      </c>
      <c r="J334" t="s">
        <v>2620</v>
      </c>
      <c r="K334" t="s">
        <v>2624</v>
      </c>
      <c r="L334">
        <f>IF($F334="New","",_xlfn.IFNA(VLOOKUP($G334&amp;$H334&amp;$I334&amp;$J334&amp;$K334,'[1]NRCAN 2016'!$J$42:$V$72,HLOOKUP($E334,'[1]NRCAN 2016'!$M$40:$V$41,2,FALSE),FALSE),0))</f>
        <v>8.8870299560223506E-2</v>
      </c>
      <c r="M334">
        <f>IF($F334="New","",_xlfn.IFNA(VLOOKUP($G334&amp;$H334&amp;$I334&amp;$J334&amp;$K334,'[1]NRCAN 2016'!$J$42:$V$72,HLOOKUP($E334,'[1]NRCAN 2016'!$M$40:$V$41,2,FALSE),FALSE),0))</f>
        <v>8.8870299560223506E-2</v>
      </c>
      <c r="N334">
        <f>IF($F334="New","",_xlfn.IFNA(VLOOKUP($G334&amp;$H334&amp;$I334&amp;$J334&amp;$K334,'[1]NRCAN 2016'!$J$42:$V$72,HLOOKUP($E334,'[1]NRCAN 2016'!$M$40:$V$41,2,FALSE),FALSE),0))</f>
        <v>8.8870299560223506E-2</v>
      </c>
      <c r="O334">
        <f>IF($F334="New","",_xlfn.IFNA(VLOOKUP($G334&amp;$H334&amp;$I334&amp;$J334&amp;$K334,'[1]NRCAN 2016'!$J$42:$V$72,HLOOKUP($E334,'[1]NRCAN 2016'!$M$40:$V$41,2,FALSE),FALSE),0))</f>
        <v>8.8870299560223506E-2</v>
      </c>
      <c r="P334">
        <f>IF($F334="New","",_xlfn.IFNA(VLOOKUP($G334&amp;$H334&amp;$I334&amp;$J334&amp;$K334,'[1]NRCAN 2016'!$J$42:$V$72,HLOOKUP($E334,'[1]NRCAN 2016'!$M$40:$V$41,2,FALSE),FALSE),0))</f>
        <v>8.8870299560223506E-2</v>
      </c>
      <c r="Q334">
        <f>IF($F334="New","",_xlfn.IFNA(VLOOKUP($G334&amp;$H334&amp;$I334&amp;$J334&amp;$K334,'[1]NRCAN 2016'!$J$42:$V$72,HLOOKUP($E334,'[1]NRCAN 2016'!$M$40:$V$41,2,FALSE),FALSE),0))</f>
        <v>8.8870299560223506E-2</v>
      </c>
      <c r="R334">
        <f>IF($F334="New","",_xlfn.IFNA(VLOOKUP($G334&amp;$H334&amp;$I334&amp;$J334&amp;$K334,'[1]NRCAN 2016'!$J$42:$V$72,HLOOKUP($E334,'[1]NRCAN 2016'!$M$40:$V$41,2,FALSE),FALSE),0))</f>
        <v>8.8870299560223506E-2</v>
      </c>
    </row>
    <row r="335" spans="1:18" x14ac:dyDescent="0.25">
      <c r="A335" t="str">
        <f t="shared" si="10"/>
        <v>COMBDGOFFOldAM______STDELC</v>
      </c>
      <c r="B335" t="str">
        <f t="shared" si="11"/>
        <v>COMBDGOFFOldAM</v>
      </c>
      <c r="C335" t="s">
        <v>2615</v>
      </c>
      <c r="D335" t="s">
        <v>2608</v>
      </c>
      <c r="E335" t="s">
        <v>2649</v>
      </c>
      <c r="F335" t="s">
        <v>2617</v>
      </c>
      <c r="G335" t="s">
        <v>2618</v>
      </c>
      <c r="H335" t="s">
        <v>2619</v>
      </c>
      <c r="I335" t="s">
        <v>2619</v>
      </c>
      <c r="J335" t="s">
        <v>2620</v>
      </c>
      <c r="K335" t="s">
        <v>2621</v>
      </c>
      <c r="L335">
        <f>IF($F335="New","",_xlfn.IFNA(VLOOKUP($G335&amp;$H335&amp;$I335&amp;$J335&amp;$K335,'[1]NRCAN 2016'!$J$42:$V$72,HLOOKUP($E335,'[1]NRCAN 2016'!$M$40:$V$41,2,FALSE),FALSE),0))</f>
        <v>1</v>
      </c>
      <c r="M335">
        <f>IF($F335="New","",_xlfn.IFNA(VLOOKUP($G335&amp;$H335&amp;$I335&amp;$J335&amp;$K335,'[1]NRCAN 2016'!$J$42:$V$72,HLOOKUP($E335,'[1]NRCAN 2016'!$M$40:$V$41,2,FALSE),FALSE),0))</f>
        <v>1</v>
      </c>
      <c r="N335">
        <f>IF($F335="New","",_xlfn.IFNA(VLOOKUP($G335&amp;$H335&amp;$I335&amp;$J335&amp;$K335,'[1]NRCAN 2016'!$J$42:$V$72,HLOOKUP($E335,'[1]NRCAN 2016'!$M$40:$V$41,2,FALSE),FALSE),0))</f>
        <v>1</v>
      </c>
      <c r="O335">
        <f>IF($F335="New","",_xlfn.IFNA(VLOOKUP($G335&amp;$H335&amp;$I335&amp;$J335&amp;$K335,'[1]NRCAN 2016'!$J$42:$V$72,HLOOKUP($E335,'[1]NRCAN 2016'!$M$40:$V$41,2,FALSE),FALSE),0))</f>
        <v>1</v>
      </c>
      <c r="P335">
        <f>IF($F335="New","",_xlfn.IFNA(VLOOKUP($G335&amp;$H335&amp;$I335&amp;$J335&amp;$K335,'[1]NRCAN 2016'!$J$42:$V$72,HLOOKUP($E335,'[1]NRCAN 2016'!$M$40:$V$41,2,FALSE),FALSE),0))</f>
        <v>1</v>
      </c>
      <c r="Q335">
        <f>IF($F335="New","",_xlfn.IFNA(VLOOKUP($G335&amp;$H335&amp;$I335&amp;$J335&amp;$K335,'[1]NRCAN 2016'!$J$42:$V$72,HLOOKUP($E335,'[1]NRCAN 2016'!$M$40:$V$41,2,FALSE),FALSE),0))</f>
        <v>1</v>
      </c>
      <c r="R335">
        <f>IF($F335="New","",_xlfn.IFNA(VLOOKUP($G335&amp;$H335&amp;$I335&amp;$J335&amp;$K335,'[1]NRCAN 2016'!$J$42:$V$72,HLOOKUP($E335,'[1]NRCAN 2016'!$M$40:$V$41,2,FALSE),FALSE),0))</f>
        <v>1</v>
      </c>
    </row>
    <row r="336" spans="1:18" x14ac:dyDescent="0.25">
      <c r="A336" t="str">
        <f t="shared" si="10"/>
        <v>COMBDGOFFOldLIFLC___STDELC</v>
      </c>
      <c r="B336" t="str">
        <f t="shared" si="11"/>
        <v>COMBDGOFFOldLI</v>
      </c>
      <c r="C336" t="s">
        <v>2615</v>
      </c>
      <c r="D336" t="s">
        <v>2608</v>
      </c>
      <c r="E336" t="s">
        <v>2649</v>
      </c>
      <c r="F336" t="s">
        <v>2617</v>
      </c>
      <c r="G336" t="s">
        <v>2625</v>
      </c>
      <c r="H336" t="s">
        <v>2626</v>
      </c>
      <c r="I336" t="s">
        <v>2619</v>
      </c>
      <c r="J336" t="s">
        <v>2620</v>
      </c>
      <c r="K336" t="s">
        <v>2621</v>
      </c>
      <c r="L336">
        <f>IF($F336="New","",_xlfn.IFNA(VLOOKUP($G336&amp;$H336&amp;$I336&amp;$J336&amp;$K336,'[1]NRCAN 2016'!$J$42:$V$72,HLOOKUP($E336,'[1]NRCAN 2016'!$M$40:$V$41,2,FALSE),FALSE),0))</f>
        <v>5.7404593478355748E-2</v>
      </c>
      <c r="M336">
        <f>IF($F336="New","",_xlfn.IFNA(VLOOKUP($G336&amp;$H336&amp;$I336&amp;$J336&amp;$K336,'[1]NRCAN 2016'!$J$42:$V$72,HLOOKUP($E336,'[1]NRCAN 2016'!$M$40:$V$41,2,FALSE),FALSE),0))</f>
        <v>5.7404593478355748E-2</v>
      </c>
      <c r="N336">
        <f>IF($F336="New","",_xlfn.IFNA(VLOOKUP($G336&amp;$H336&amp;$I336&amp;$J336&amp;$K336,'[1]NRCAN 2016'!$J$42:$V$72,HLOOKUP($E336,'[1]NRCAN 2016'!$M$40:$V$41,2,FALSE),FALSE),0))</f>
        <v>5.7404593478355748E-2</v>
      </c>
      <c r="O336">
        <f>IF($F336="New","",_xlfn.IFNA(VLOOKUP($G336&amp;$H336&amp;$I336&amp;$J336&amp;$K336,'[1]NRCAN 2016'!$J$42:$V$72,HLOOKUP($E336,'[1]NRCAN 2016'!$M$40:$V$41,2,FALSE),FALSE),0))</f>
        <v>5.7404593478355748E-2</v>
      </c>
      <c r="P336">
        <f>IF($F336="New","",_xlfn.IFNA(VLOOKUP($G336&amp;$H336&amp;$I336&amp;$J336&amp;$K336,'[1]NRCAN 2016'!$J$42:$V$72,HLOOKUP($E336,'[1]NRCAN 2016'!$M$40:$V$41,2,FALSE),FALSE),0))</f>
        <v>5.7404593478355748E-2</v>
      </c>
      <c r="Q336">
        <f>IF($F336="New","",_xlfn.IFNA(VLOOKUP($G336&amp;$H336&amp;$I336&amp;$J336&amp;$K336,'[1]NRCAN 2016'!$J$42:$V$72,HLOOKUP($E336,'[1]NRCAN 2016'!$M$40:$V$41,2,FALSE),FALSE),0))</f>
        <v>5.7404593478355748E-2</v>
      </c>
      <c r="R336">
        <f>IF($F336="New","",_xlfn.IFNA(VLOOKUP($G336&amp;$H336&amp;$I336&amp;$J336&amp;$K336,'[1]NRCAN 2016'!$J$42:$V$72,HLOOKUP($E336,'[1]NRCAN 2016'!$M$40:$V$41,2,FALSE),FALSE),0))</f>
        <v>5.7404593478355748E-2</v>
      </c>
    </row>
    <row r="337" spans="1:18" x14ac:dyDescent="0.25">
      <c r="A337" t="str">
        <f t="shared" si="10"/>
        <v>COMBDGOFFOldLIFLU___STDELC</v>
      </c>
      <c r="B337" t="str">
        <f t="shared" si="11"/>
        <v>COMBDGOFFOldLI</v>
      </c>
      <c r="C337" t="s">
        <v>2615</v>
      </c>
      <c r="D337" t="s">
        <v>2608</v>
      </c>
      <c r="E337" t="s">
        <v>2649</v>
      </c>
      <c r="F337" t="s">
        <v>2617</v>
      </c>
      <c r="G337" t="s">
        <v>2625</v>
      </c>
      <c r="H337" t="s">
        <v>2627</v>
      </c>
      <c r="I337" t="s">
        <v>2619</v>
      </c>
      <c r="J337" t="s">
        <v>2620</v>
      </c>
      <c r="K337" t="s">
        <v>2621</v>
      </c>
      <c r="L337">
        <f>IF($F337="New","",_xlfn.IFNA(VLOOKUP($G337&amp;$H337&amp;$I337&amp;$J337&amp;$K337,'[1]NRCAN 2016'!$J$42:$V$72,HLOOKUP($E337,'[1]NRCAN 2016'!$M$40:$V$41,2,FALSE),FALSE),0))</f>
        <v>0.41991168524080263</v>
      </c>
      <c r="M337">
        <f>IF($F337="New","",_xlfn.IFNA(VLOOKUP($G337&amp;$H337&amp;$I337&amp;$J337&amp;$K337,'[1]NRCAN 2016'!$J$42:$V$72,HLOOKUP($E337,'[1]NRCAN 2016'!$M$40:$V$41,2,FALSE),FALSE),0))</f>
        <v>0.41991168524080263</v>
      </c>
      <c r="N337">
        <f>IF($F337="New","",_xlfn.IFNA(VLOOKUP($G337&amp;$H337&amp;$I337&amp;$J337&amp;$K337,'[1]NRCAN 2016'!$J$42:$V$72,HLOOKUP($E337,'[1]NRCAN 2016'!$M$40:$V$41,2,FALSE),FALSE),0))</f>
        <v>0.41991168524080263</v>
      </c>
      <c r="O337">
        <f>IF($F337="New","",_xlfn.IFNA(VLOOKUP($G337&amp;$H337&amp;$I337&amp;$J337&amp;$K337,'[1]NRCAN 2016'!$J$42:$V$72,HLOOKUP($E337,'[1]NRCAN 2016'!$M$40:$V$41,2,FALSE),FALSE),0))</f>
        <v>0.41991168524080263</v>
      </c>
      <c r="P337">
        <f>IF($F337="New","",_xlfn.IFNA(VLOOKUP($G337&amp;$H337&amp;$I337&amp;$J337&amp;$K337,'[1]NRCAN 2016'!$J$42:$V$72,HLOOKUP($E337,'[1]NRCAN 2016'!$M$40:$V$41,2,FALSE),FALSE),0))</f>
        <v>0.41991168524080263</v>
      </c>
      <c r="Q337">
        <f>IF($F337="New","",_xlfn.IFNA(VLOOKUP($G337&amp;$H337&amp;$I337&amp;$J337&amp;$K337,'[1]NRCAN 2016'!$J$42:$V$72,HLOOKUP($E337,'[1]NRCAN 2016'!$M$40:$V$41,2,FALSE),FALSE),0))</f>
        <v>0.41991168524080263</v>
      </c>
      <c r="R337">
        <f>IF($F337="New","",_xlfn.IFNA(VLOOKUP($G337&amp;$H337&amp;$I337&amp;$J337&amp;$K337,'[1]NRCAN 2016'!$J$42:$V$72,HLOOKUP($E337,'[1]NRCAN 2016'!$M$40:$V$41,2,FALSE),FALSE),0))</f>
        <v>0.41991168524080263</v>
      </c>
    </row>
    <row r="338" spans="1:18" x14ac:dyDescent="0.25">
      <c r="A338" t="str">
        <f t="shared" si="10"/>
        <v>COMBDGOFFOldLIHAL___STDELC</v>
      </c>
      <c r="B338" t="str">
        <f t="shared" si="11"/>
        <v>COMBDGOFFOldLI</v>
      </c>
      <c r="C338" t="s">
        <v>2615</v>
      </c>
      <c r="D338" t="s">
        <v>2608</v>
      </c>
      <c r="E338" t="s">
        <v>2649</v>
      </c>
      <c r="F338" t="s">
        <v>2617</v>
      </c>
      <c r="G338" t="s">
        <v>2625</v>
      </c>
      <c r="H338" t="s">
        <v>2628</v>
      </c>
      <c r="I338" t="s">
        <v>2619</v>
      </c>
      <c r="J338" t="s">
        <v>2620</v>
      </c>
      <c r="K338" t="s">
        <v>2621</v>
      </c>
      <c r="L338">
        <f>IF($F338="New","",_xlfn.IFNA(VLOOKUP($G338&amp;$H338&amp;$I338&amp;$J338&amp;$K338,'[1]NRCAN 2016'!$J$42:$V$72,HLOOKUP($E338,'[1]NRCAN 2016'!$M$40:$V$41,2,FALSE),FALSE),0))</f>
        <v>0.12322408382364025</v>
      </c>
      <c r="M338">
        <f>IF($F338="New","",_xlfn.IFNA(VLOOKUP($G338&amp;$H338&amp;$I338&amp;$J338&amp;$K338,'[1]NRCAN 2016'!$J$42:$V$72,HLOOKUP($E338,'[1]NRCAN 2016'!$M$40:$V$41,2,FALSE),FALSE),0))</f>
        <v>0.12322408382364025</v>
      </c>
      <c r="N338">
        <f>IF($F338="New","",_xlfn.IFNA(VLOOKUP($G338&amp;$H338&amp;$I338&amp;$J338&amp;$K338,'[1]NRCAN 2016'!$J$42:$V$72,HLOOKUP($E338,'[1]NRCAN 2016'!$M$40:$V$41,2,FALSE),FALSE),0))</f>
        <v>0.12322408382364025</v>
      </c>
      <c r="O338">
        <f>IF($F338="New","",_xlfn.IFNA(VLOOKUP($G338&amp;$H338&amp;$I338&amp;$J338&amp;$K338,'[1]NRCAN 2016'!$J$42:$V$72,HLOOKUP($E338,'[1]NRCAN 2016'!$M$40:$V$41,2,FALSE),FALSE),0))</f>
        <v>0.12322408382364025</v>
      </c>
      <c r="P338">
        <f>IF($F338="New","",_xlfn.IFNA(VLOOKUP($G338&amp;$H338&amp;$I338&amp;$J338&amp;$K338,'[1]NRCAN 2016'!$J$42:$V$72,HLOOKUP($E338,'[1]NRCAN 2016'!$M$40:$V$41,2,FALSE),FALSE),0))</f>
        <v>0.12322408382364025</v>
      </c>
      <c r="Q338">
        <f>IF($F338="New","",_xlfn.IFNA(VLOOKUP($G338&amp;$H338&amp;$I338&amp;$J338&amp;$K338,'[1]NRCAN 2016'!$J$42:$V$72,HLOOKUP($E338,'[1]NRCAN 2016'!$M$40:$V$41,2,FALSE),FALSE),0))</f>
        <v>0.12322408382364025</v>
      </c>
      <c r="R338">
        <f>IF($F338="New","",_xlfn.IFNA(VLOOKUP($G338&amp;$H338&amp;$I338&amp;$J338&amp;$K338,'[1]NRCAN 2016'!$J$42:$V$72,HLOOKUP($E338,'[1]NRCAN 2016'!$M$40:$V$41,2,FALSE),FALSE),0))</f>
        <v>0.12322408382364025</v>
      </c>
    </row>
    <row r="339" spans="1:18" x14ac:dyDescent="0.25">
      <c r="A339" t="str">
        <f t="shared" si="10"/>
        <v>COMBDGOFFOldLIINC___STDELC</v>
      </c>
      <c r="B339" t="str">
        <f t="shared" si="11"/>
        <v>COMBDGOFFOldLI</v>
      </c>
      <c r="C339" t="s">
        <v>2615</v>
      </c>
      <c r="D339" t="s">
        <v>2608</v>
      </c>
      <c r="E339" t="s">
        <v>2649</v>
      </c>
      <c r="F339" t="s">
        <v>2617</v>
      </c>
      <c r="G339" t="s">
        <v>2625</v>
      </c>
      <c r="H339" t="s">
        <v>2629</v>
      </c>
      <c r="I339" t="s">
        <v>2619</v>
      </c>
      <c r="J339" t="s">
        <v>2620</v>
      </c>
      <c r="K339" t="s">
        <v>2621</v>
      </c>
      <c r="L339">
        <f>IF($F339="New","",_xlfn.IFNA(VLOOKUP($G339&amp;$H339&amp;$I339&amp;$J339&amp;$K339,'[1]NRCAN 2016'!$J$42:$V$72,HLOOKUP($E339,'[1]NRCAN 2016'!$M$40:$V$41,2,FALSE),FALSE),0))</f>
        <v>0.39576993727509685</v>
      </c>
      <c r="M339">
        <f>IF($F339="New","",_xlfn.IFNA(VLOOKUP($G339&amp;$H339&amp;$I339&amp;$J339&amp;$K339,'[1]NRCAN 2016'!$J$42:$V$72,HLOOKUP($E339,'[1]NRCAN 2016'!$M$40:$V$41,2,FALSE),FALSE),0))</f>
        <v>0.39576993727509685</v>
      </c>
      <c r="N339">
        <f>IF($F339="New","",_xlfn.IFNA(VLOOKUP($G339&amp;$H339&amp;$I339&amp;$J339&amp;$K339,'[1]NRCAN 2016'!$J$42:$V$72,HLOOKUP($E339,'[1]NRCAN 2016'!$M$40:$V$41,2,FALSE),FALSE),0))</f>
        <v>0.39576993727509685</v>
      </c>
      <c r="O339">
        <f>IF($F339="New","",_xlfn.IFNA(VLOOKUP($G339&amp;$H339&amp;$I339&amp;$J339&amp;$K339,'[1]NRCAN 2016'!$J$42:$V$72,HLOOKUP($E339,'[1]NRCAN 2016'!$M$40:$V$41,2,FALSE),FALSE),0))</f>
        <v>0.39576993727509685</v>
      </c>
      <c r="P339">
        <f>IF($F339="New","",_xlfn.IFNA(VLOOKUP($G339&amp;$H339&amp;$I339&amp;$J339&amp;$K339,'[1]NRCAN 2016'!$J$42:$V$72,HLOOKUP($E339,'[1]NRCAN 2016'!$M$40:$V$41,2,FALSE),FALSE),0))</f>
        <v>0.39576993727509685</v>
      </c>
      <c r="Q339">
        <f>IF($F339="New","",_xlfn.IFNA(VLOOKUP($G339&amp;$H339&amp;$I339&amp;$J339&amp;$K339,'[1]NRCAN 2016'!$J$42:$V$72,HLOOKUP($E339,'[1]NRCAN 2016'!$M$40:$V$41,2,FALSE),FALSE),0))</f>
        <v>0.39576993727509685</v>
      </c>
      <c r="R339">
        <f>IF($F339="New","",_xlfn.IFNA(VLOOKUP($G339&amp;$H339&amp;$I339&amp;$J339&amp;$K339,'[1]NRCAN 2016'!$J$42:$V$72,HLOOKUP($E339,'[1]NRCAN 2016'!$M$40:$V$41,2,FALSE),FALSE),0))</f>
        <v>0.39576993727509685</v>
      </c>
    </row>
    <row r="340" spans="1:18" x14ac:dyDescent="0.25">
      <c r="A340" t="str">
        <f t="shared" si="10"/>
        <v>COMBDGOFFOldLILED___STDELC</v>
      </c>
      <c r="B340" t="str">
        <f t="shared" si="11"/>
        <v>COMBDGOFFOldLI</v>
      </c>
      <c r="C340" t="s">
        <v>2615</v>
      </c>
      <c r="D340" t="s">
        <v>2608</v>
      </c>
      <c r="E340" t="s">
        <v>2649</v>
      </c>
      <c r="F340" t="s">
        <v>2617</v>
      </c>
      <c r="G340" t="s">
        <v>2625</v>
      </c>
      <c r="H340" t="s">
        <v>2630</v>
      </c>
      <c r="I340" t="s">
        <v>2619</v>
      </c>
      <c r="J340" t="s">
        <v>2620</v>
      </c>
      <c r="K340" t="s">
        <v>2621</v>
      </c>
      <c r="L340">
        <f>IF($F340="New","",_xlfn.IFNA(VLOOKUP($G340&amp;$H340&amp;$I340&amp;$J340&amp;$K340,'[1]NRCAN 2016'!$J$42:$V$72,HLOOKUP($E340,'[1]NRCAN 2016'!$M$40:$V$41,2,FALSE),FALSE),0))</f>
        <v>1.8448500910522674E-3</v>
      </c>
      <c r="M340">
        <f>IF($F340="New","",_xlfn.IFNA(VLOOKUP($G340&amp;$H340&amp;$I340&amp;$J340&amp;$K340,'[1]NRCAN 2016'!$J$42:$V$72,HLOOKUP($E340,'[1]NRCAN 2016'!$M$40:$V$41,2,FALSE),FALSE),0))</f>
        <v>1.8448500910522674E-3</v>
      </c>
      <c r="N340">
        <f>IF($F340="New","",_xlfn.IFNA(VLOOKUP($G340&amp;$H340&amp;$I340&amp;$J340&amp;$K340,'[1]NRCAN 2016'!$J$42:$V$72,HLOOKUP($E340,'[1]NRCAN 2016'!$M$40:$V$41,2,FALSE),FALSE),0))</f>
        <v>1.8448500910522674E-3</v>
      </c>
      <c r="O340">
        <f>IF($F340="New","",_xlfn.IFNA(VLOOKUP($G340&amp;$H340&amp;$I340&amp;$J340&amp;$K340,'[1]NRCAN 2016'!$J$42:$V$72,HLOOKUP($E340,'[1]NRCAN 2016'!$M$40:$V$41,2,FALSE),FALSE),0))</f>
        <v>1.8448500910522674E-3</v>
      </c>
      <c r="P340">
        <f>IF($F340="New","",_xlfn.IFNA(VLOOKUP($G340&amp;$H340&amp;$I340&amp;$J340&amp;$K340,'[1]NRCAN 2016'!$J$42:$V$72,HLOOKUP($E340,'[1]NRCAN 2016'!$M$40:$V$41,2,FALSE),FALSE),0))</f>
        <v>1.8448500910522674E-3</v>
      </c>
      <c r="Q340">
        <f>IF($F340="New","",_xlfn.IFNA(VLOOKUP($G340&amp;$H340&amp;$I340&amp;$J340&amp;$K340,'[1]NRCAN 2016'!$J$42:$V$72,HLOOKUP($E340,'[1]NRCAN 2016'!$M$40:$V$41,2,FALSE),FALSE),0))</f>
        <v>1.8448500910522674E-3</v>
      </c>
      <c r="R340">
        <f>IF($F340="New","",_xlfn.IFNA(VLOOKUP($G340&amp;$H340&amp;$I340&amp;$J340&amp;$K340,'[1]NRCAN 2016'!$J$42:$V$72,HLOOKUP($E340,'[1]NRCAN 2016'!$M$40:$V$41,2,FALSE),FALSE),0))</f>
        <v>1.8448500910522674E-3</v>
      </c>
    </row>
    <row r="341" spans="1:18" x14ac:dyDescent="0.25">
      <c r="A341" t="str">
        <f t="shared" si="10"/>
        <v>COMBDGOFFOldSC_________DCO</v>
      </c>
      <c r="B341" t="str">
        <f t="shared" si="11"/>
        <v>COMBDGOFFOldSC</v>
      </c>
      <c r="C341" t="s">
        <v>2615</v>
      </c>
      <c r="D341" t="s">
        <v>2608</v>
      </c>
      <c r="E341" t="s">
        <v>2649</v>
      </c>
      <c r="F341" t="s">
        <v>2617</v>
      </c>
      <c r="G341" t="s">
        <v>2631</v>
      </c>
      <c r="H341" t="s">
        <v>2619</v>
      </c>
      <c r="I341" t="s">
        <v>2619</v>
      </c>
      <c r="J341" t="s">
        <v>2619</v>
      </c>
      <c r="K341" t="s">
        <v>2632</v>
      </c>
      <c r="L341">
        <f>IF($F341="New","",_xlfn.IFNA(VLOOKUP($G341&amp;$H341&amp;$I341&amp;$J341&amp;$K341,'[1]NRCAN 2016'!$J$42:$V$72,HLOOKUP($E341,'[1]NRCAN 2016'!$M$40:$V$41,2,FALSE),FALSE),0))</f>
        <v>0.11714283258278621</v>
      </c>
      <c r="M341">
        <f>IF($F341="New","",_xlfn.IFNA(VLOOKUP($G341&amp;$H341&amp;$I341&amp;$J341&amp;$K341,'[1]NRCAN 2016'!$J$42:$V$72,HLOOKUP($E341,'[1]NRCAN 2016'!$M$40:$V$41,2,FALSE),FALSE),0))</f>
        <v>0.11714283258278621</v>
      </c>
      <c r="N341">
        <f>IF($F341="New","",_xlfn.IFNA(VLOOKUP($G341&amp;$H341&amp;$I341&amp;$J341&amp;$K341,'[1]NRCAN 2016'!$J$42:$V$72,HLOOKUP($E341,'[1]NRCAN 2016'!$M$40:$V$41,2,FALSE),FALSE),0))</f>
        <v>0.11714283258278621</v>
      </c>
      <c r="O341">
        <f>IF($F341="New","",_xlfn.IFNA(VLOOKUP($G341&amp;$H341&amp;$I341&amp;$J341&amp;$K341,'[1]NRCAN 2016'!$J$42:$V$72,HLOOKUP($E341,'[1]NRCAN 2016'!$M$40:$V$41,2,FALSE),FALSE),0))</f>
        <v>0.11714283258278621</v>
      </c>
      <c r="P341">
        <f>IF($F341="New","",_xlfn.IFNA(VLOOKUP($G341&amp;$H341&amp;$I341&amp;$J341&amp;$K341,'[1]NRCAN 2016'!$J$42:$V$72,HLOOKUP($E341,'[1]NRCAN 2016'!$M$40:$V$41,2,FALSE),FALSE),0))</f>
        <v>0.11714283258278621</v>
      </c>
      <c r="Q341">
        <f>IF($F341="New","",_xlfn.IFNA(VLOOKUP($G341&amp;$H341&amp;$I341&amp;$J341&amp;$K341,'[1]NRCAN 2016'!$J$42:$V$72,HLOOKUP($E341,'[1]NRCAN 2016'!$M$40:$V$41,2,FALSE),FALSE),0))</f>
        <v>0.11714283258278621</v>
      </c>
      <c r="R341">
        <f>IF($F341="New","",_xlfn.IFNA(VLOOKUP($G341&amp;$H341&amp;$I341&amp;$J341&amp;$K341,'[1]NRCAN 2016'!$J$42:$V$72,HLOOKUP($E341,'[1]NRCAN 2016'!$M$40:$V$41,2,FALSE),FALSE),0))</f>
        <v>0.11714283258278621</v>
      </c>
    </row>
    <row r="342" spans="1:18" x14ac:dyDescent="0.25">
      <c r="A342" t="str">
        <f t="shared" si="10"/>
        <v>COMBDGOFFOldSC______STDELC</v>
      </c>
      <c r="B342" t="str">
        <f t="shared" si="11"/>
        <v>COMBDGOFFOldSC</v>
      </c>
      <c r="C342" t="s">
        <v>2615</v>
      </c>
      <c r="D342" t="s">
        <v>2608</v>
      </c>
      <c r="E342" t="s">
        <v>2649</v>
      </c>
      <c r="F342" t="s">
        <v>2617</v>
      </c>
      <c r="G342" t="s">
        <v>2631</v>
      </c>
      <c r="H342" t="s">
        <v>2619</v>
      </c>
      <c r="I342" t="s">
        <v>2619</v>
      </c>
      <c r="J342" t="s">
        <v>2620</v>
      </c>
      <c r="K342" t="s">
        <v>2621</v>
      </c>
      <c r="L342">
        <f>IF($F342="New","",_xlfn.IFNA(VLOOKUP($G342&amp;$H342&amp;$I342&amp;$J342&amp;$K342,'[1]NRCAN 2016'!$J$42:$V$72,HLOOKUP($E342,'[1]NRCAN 2016'!$M$40:$V$41,2,FALSE),FALSE),0))</f>
        <v>0.84390758650174846</v>
      </c>
      <c r="M342">
        <f>IF($F342="New","",_xlfn.IFNA(VLOOKUP($G342&amp;$H342&amp;$I342&amp;$J342&amp;$K342,'[1]NRCAN 2016'!$J$42:$V$72,HLOOKUP($E342,'[1]NRCAN 2016'!$M$40:$V$41,2,FALSE),FALSE),0))</f>
        <v>0.84390758650174846</v>
      </c>
      <c r="N342">
        <f>IF($F342="New","",_xlfn.IFNA(VLOOKUP($G342&amp;$H342&amp;$I342&amp;$J342&amp;$K342,'[1]NRCAN 2016'!$J$42:$V$72,HLOOKUP($E342,'[1]NRCAN 2016'!$M$40:$V$41,2,FALSE),FALSE),0))</f>
        <v>0.84390758650174846</v>
      </c>
      <c r="O342">
        <f>IF($F342="New","",_xlfn.IFNA(VLOOKUP($G342&amp;$H342&amp;$I342&amp;$J342&amp;$K342,'[1]NRCAN 2016'!$J$42:$V$72,HLOOKUP($E342,'[1]NRCAN 2016'!$M$40:$V$41,2,FALSE),FALSE),0))</f>
        <v>0.84390758650174846</v>
      </c>
      <c r="P342">
        <f>IF($F342="New","",_xlfn.IFNA(VLOOKUP($G342&amp;$H342&amp;$I342&amp;$J342&amp;$K342,'[1]NRCAN 2016'!$J$42:$V$72,HLOOKUP($E342,'[1]NRCAN 2016'!$M$40:$V$41,2,FALSE),FALSE),0))</f>
        <v>0.84390758650174846</v>
      </c>
      <c r="Q342">
        <f>IF($F342="New","",_xlfn.IFNA(VLOOKUP($G342&amp;$H342&amp;$I342&amp;$J342&amp;$K342,'[1]NRCAN 2016'!$J$42:$V$72,HLOOKUP($E342,'[1]NRCAN 2016'!$M$40:$V$41,2,FALSE),FALSE),0))</f>
        <v>0.84390758650174846</v>
      </c>
      <c r="R342">
        <f>IF($F342="New","",_xlfn.IFNA(VLOOKUP($G342&amp;$H342&amp;$I342&amp;$J342&amp;$K342,'[1]NRCAN 2016'!$J$42:$V$72,HLOOKUP($E342,'[1]NRCAN 2016'!$M$40:$V$41,2,FALSE),FALSE),0))</f>
        <v>0.84390758650174846</v>
      </c>
    </row>
    <row r="343" spans="1:18" x14ac:dyDescent="0.25">
      <c r="A343" t="str">
        <f t="shared" si="10"/>
        <v>COMBDGOFFOldSC______STDNGA</v>
      </c>
      <c r="B343" t="str">
        <f t="shared" si="11"/>
        <v>COMBDGOFFOldSC</v>
      </c>
      <c r="C343" t="s">
        <v>2615</v>
      </c>
      <c r="D343" t="s">
        <v>2608</v>
      </c>
      <c r="E343" t="s">
        <v>2649</v>
      </c>
      <c r="F343" t="s">
        <v>2617</v>
      </c>
      <c r="G343" t="s">
        <v>2631</v>
      </c>
      <c r="H343" t="s">
        <v>2619</v>
      </c>
      <c r="I343" t="s">
        <v>2619</v>
      </c>
      <c r="J343" t="s">
        <v>2620</v>
      </c>
      <c r="K343" t="s">
        <v>2623</v>
      </c>
      <c r="L343">
        <f>IF($F343="New","",_xlfn.IFNA(VLOOKUP($G343&amp;$H343&amp;$I343&amp;$J343&amp;$K343,'[1]NRCAN 2016'!$J$42:$V$72,HLOOKUP($E343,'[1]NRCAN 2016'!$M$40:$V$41,2,FALSE),FALSE),0))</f>
        <v>3.8949580915465312E-2</v>
      </c>
      <c r="M343">
        <f>IF($F343="New","",_xlfn.IFNA(VLOOKUP($G343&amp;$H343&amp;$I343&amp;$J343&amp;$K343,'[1]NRCAN 2016'!$J$42:$V$72,HLOOKUP($E343,'[1]NRCAN 2016'!$M$40:$V$41,2,FALSE),FALSE),0))</f>
        <v>3.8949580915465312E-2</v>
      </c>
      <c r="N343">
        <f>IF($F343="New","",_xlfn.IFNA(VLOOKUP($G343&amp;$H343&amp;$I343&amp;$J343&amp;$K343,'[1]NRCAN 2016'!$J$42:$V$72,HLOOKUP($E343,'[1]NRCAN 2016'!$M$40:$V$41,2,FALSE),FALSE),0))</f>
        <v>3.8949580915465312E-2</v>
      </c>
      <c r="O343">
        <f>IF($F343="New","",_xlfn.IFNA(VLOOKUP($G343&amp;$H343&amp;$I343&amp;$J343&amp;$K343,'[1]NRCAN 2016'!$J$42:$V$72,HLOOKUP($E343,'[1]NRCAN 2016'!$M$40:$V$41,2,FALSE),FALSE),0))</f>
        <v>3.8949580915465312E-2</v>
      </c>
      <c r="P343">
        <f>IF($F343="New","",_xlfn.IFNA(VLOOKUP($G343&amp;$H343&amp;$I343&amp;$J343&amp;$K343,'[1]NRCAN 2016'!$J$42:$V$72,HLOOKUP($E343,'[1]NRCAN 2016'!$M$40:$V$41,2,FALSE),FALSE),0))</f>
        <v>3.8949580915465312E-2</v>
      </c>
      <c r="Q343">
        <f>IF($F343="New","",_xlfn.IFNA(VLOOKUP($G343&amp;$H343&amp;$I343&amp;$J343&amp;$K343,'[1]NRCAN 2016'!$J$42:$V$72,HLOOKUP($E343,'[1]NRCAN 2016'!$M$40:$V$41,2,FALSE),FALSE),0))</f>
        <v>3.8949580915465312E-2</v>
      </c>
      <c r="R343">
        <f>IF($F343="New","",_xlfn.IFNA(VLOOKUP($G343&amp;$H343&amp;$I343&amp;$J343&amp;$K343,'[1]NRCAN 2016'!$J$42:$V$72,HLOOKUP($E343,'[1]NRCAN 2016'!$M$40:$V$41,2,FALSE),FALSE),0))</f>
        <v>3.8949580915465312E-2</v>
      </c>
    </row>
    <row r="344" spans="1:18" x14ac:dyDescent="0.25">
      <c r="A344" t="str">
        <f t="shared" si="10"/>
        <v>COMBDGOFFOldSH_________DHE</v>
      </c>
      <c r="B344" t="str">
        <f t="shared" si="11"/>
        <v>COMBDGOFFOldSH</v>
      </c>
      <c r="C344" t="s">
        <v>2615</v>
      </c>
      <c r="D344" t="s">
        <v>2608</v>
      </c>
      <c r="E344" t="s">
        <v>2649</v>
      </c>
      <c r="F344" t="s">
        <v>2617</v>
      </c>
      <c r="G344" t="s">
        <v>2633</v>
      </c>
      <c r="H344" t="s">
        <v>2619</v>
      </c>
      <c r="I344" t="s">
        <v>2619</v>
      </c>
      <c r="J344" t="s">
        <v>2619</v>
      </c>
      <c r="K344" t="s">
        <v>2644</v>
      </c>
      <c r="L344">
        <f>IF($F344="New","",_xlfn.IFNA(VLOOKUP($G344&amp;$H344&amp;$I344&amp;$J344&amp;$K344,'[1]NRCAN 2016'!$J$42:$V$72,HLOOKUP($E344,'[1]NRCAN 2016'!$M$40:$V$41,2,FALSE),FALSE),0))</f>
        <v>9.213852542056461E-2</v>
      </c>
      <c r="M344">
        <f>IF($F344="New","",_xlfn.IFNA(VLOOKUP($G344&amp;$H344&amp;$I344&amp;$J344&amp;$K344,'[1]NRCAN 2016'!$J$42:$V$72,HLOOKUP($E344,'[1]NRCAN 2016'!$M$40:$V$41,2,FALSE),FALSE),0))</f>
        <v>9.213852542056461E-2</v>
      </c>
      <c r="N344">
        <f>IF($F344="New","",_xlfn.IFNA(VLOOKUP($G344&amp;$H344&amp;$I344&amp;$J344&amp;$K344,'[1]NRCAN 2016'!$J$42:$V$72,HLOOKUP($E344,'[1]NRCAN 2016'!$M$40:$V$41,2,FALSE),FALSE),0))</f>
        <v>9.213852542056461E-2</v>
      </c>
      <c r="O344">
        <f>IF($F344="New","",_xlfn.IFNA(VLOOKUP($G344&amp;$H344&amp;$I344&amp;$J344&amp;$K344,'[1]NRCAN 2016'!$J$42:$V$72,HLOOKUP($E344,'[1]NRCAN 2016'!$M$40:$V$41,2,FALSE),FALSE),0))</f>
        <v>9.213852542056461E-2</v>
      </c>
      <c r="P344">
        <f>IF($F344="New","",_xlfn.IFNA(VLOOKUP($G344&amp;$H344&amp;$I344&amp;$J344&amp;$K344,'[1]NRCAN 2016'!$J$42:$V$72,HLOOKUP($E344,'[1]NRCAN 2016'!$M$40:$V$41,2,FALSE),FALSE),0))</f>
        <v>9.213852542056461E-2</v>
      </c>
      <c r="Q344">
        <f>IF($F344="New","",_xlfn.IFNA(VLOOKUP($G344&amp;$H344&amp;$I344&amp;$J344&amp;$K344,'[1]NRCAN 2016'!$J$42:$V$72,HLOOKUP($E344,'[1]NRCAN 2016'!$M$40:$V$41,2,FALSE),FALSE),0))</f>
        <v>9.213852542056461E-2</v>
      </c>
      <c r="R344">
        <f>IF($F344="New","",_xlfn.IFNA(VLOOKUP($G344&amp;$H344&amp;$I344&amp;$J344&amp;$K344,'[1]NRCAN 2016'!$J$42:$V$72,HLOOKUP($E344,'[1]NRCAN 2016'!$M$40:$V$41,2,FALSE),FALSE),0))</f>
        <v>9.213852542056461E-2</v>
      </c>
    </row>
    <row r="345" spans="1:18" x14ac:dyDescent="0.25">
      <c r="A345" t="str">
        <f t="shared" si="10"/>
        <v>COMBDGOFFOldSHFUR___HIGNGA</v>
      </c>
      <c r="B345" t="str">
        <f t="shared" si="11"/>
        <v>COMBDGOFFOldSH</v>
      </c>
      <c r="C345" t="s">
        <v>2615</v>
      </c>
      <c r="D345" t="s">
        <v>2608</v>
      </c>
      <c r="E345" t="s">
        <v>2649</v>
      </c>
      <c r="F345" t="s">
        <v>2617</v>
      </c>
      <c r="G345" t="s">
        <v>2633</v>
      </c>
      <c r="H345" t="s">
        <v>2634</v>
      </c>
      <c r="I345" t="s">
        <v>2619</v>
      </c>
      <c r="J345" t="s">
        <v>2640</v>
      </c>
      <c r="K345" t="s">
        <v>2623</v>
      </c>
      <c r="L345">
        <f>IF($F345="New","",_xlfn.IFNA(VLOOKUP($G345&amp;$H345&amp;$I345&amp;$J345&amp;$K345,'[1]NRCAN 2016'!$J$42:$V$72,HLOOKUP($E345,'[1]NRCAN 2016'!$M$40:$V$41,2,FALSE),FALSE),0))</f>
        <v>0</v>
      </c>
      <c r="M345">
        <f>IF($F345="New","",_xlfn.IFNA(VLOOKUP($G345&amp;$H345&amp;$I345&amp;$J345&amp;$K345,'[1]NRCAN 2016'!$J$42:$V$72,HLOOKUP($E345,'[1]NRCAN 2016'!$M$40:$V$41,2,FALSE),FALSE),0))</f>
        <v>0</v>
      </c>
      <c r="N345">
        <f>IF($F345="New","",_xlfn.IFNA(VLOOKUP($G345&amp;$H345&amp;$I345&amp;$J345&amp;$K345,'[1]NRCAN 2016'!$J$42:$V$72,HLOOKUP($E345,'[1]NRCAN 2016'!$M$40:$V$41,2,FALSE),FALSE),0))</f>
        <v>0</v>
      </c>
      <c r="O345">
        <f>IF($F345="New","",_xlfn.IFNA(VLOOKUP($G345&amp;$H345&amp;$I345&amp;$J345&amp;$K345,'[1]NRCAN 2016'!$J$42:$V$72,HLOOKUP($E345,'[1]NRCAN 2016'!$M$40:$V$41,2,FALSE),FALSE),0))</f>
        <v>0</v>
      </c>
      <c r="P345">
        <f>IF($F345="New","",_xlfn.IFNA(VLOOKUP($G345&amp;$H345&amp;$I345&amp;$J345&amp;$K345,'[1]NRCAN 2016'!$J$42:$V$72,HLOOKUP($E345,'[1]NRCAN 2016'!$M$40:$V$41,2,FALSE),FALSE),0))</f>
        <v>0</v>
      </c>
      <c r="Q345">
        <f>IF($F345="New","",_xlfn.IFNA(VLOOKUP($G345&amp;$H345&amp;$I345&amp;$J345&amp;$K345,'[1]NRCAN 2016'!$J$42:$V$72,HLOOKUP($E345,'[1]NRCAN 2016'!$M$40:$V$41,2,FALSE),FALSE),0))</f>
        <v>0</v>
      </c>
      <c r="R345">
        <f>IF($F345="New","",_xlfn.IFNA(VLOOKUP($G345&amp;$H345&amp;$I345&amp;$J345&amp;$K345,'[1]NRCAN 2016'!$J$42:$V$72,HLOOKUP($E345,'[1]NRCAN 2016'!$M$40:$V$41,2,FALSE),FALSE),0))</f>
        <v>0</v>
      </c>
    </row>
    <row r="346" spans="1:18" x14ac:dyDescent="0.25">
      <c r="A346" t="str">
        <f t="shared" si="10"/>
        <v>COMBDGOFFOldSHFUR___STDELC</v>
      </c>
      <c r="B346" t="str">
        <f t="shared" si="11"/>
        <v>COMBDGOFFOldSH</v>
      </c>
      <c r="C346" t="s">
        <v>2615</v>
      </c>
      <c r="D346" t="s">
        <v>2608</v>
      </c>
      <c r="E346" t="s">
        <v>2649</v>
      </c>
      <c r="F346" t="s">
        <v>2617</v>
      </c>
      <c r="G346" t="s">
        <v>2633</v>
      </c>
      <c r="H346" t="s">
        <v>2634</v>
      </c>
      <c r="I346" t="s">
        <v>2619</v>
      </c>
      <c r="J346" t="s">
        <v>2620</v>
      </c>
      <c r="K346" t="s">
        <v>2621</v>
      </c>
      <c r="L346">
        <f>IF($F346="New","",_xlfn.IFNA(VLOOKUP($G346&amp;$H346&amp;$I346&amp;$J346&amp;$K346,'[1]NRCAN 2016'!$J$42:$V$72,HLOOKUP($E346,'[1]NRCAN 2016'!$M$40:$V$41,2,FALSE),FALSE),0))</f>
        <v>0</v>
      </c>
      <c r="M346">
        <f>IF($F346="New","",_xlfn.IFNA(VLOOKUP($G346&amp;$H346&amp;$I346&amp;$J346&amp;$K346,'[1]NRCAN 2016'!$J$42:$V$72,HLOOKUP($E346,'[1]NRCAN 2016'!$M$40:$V$41,2,FALSE),FALSE),0))</f>
        <v>0</v>
      </c>
      <c r="N346">
        <f>IF($F346="New","",_xlfn.IFNA(VLOOKUP($G346&amp;$H346&amp;$I346&amp;$J346&amp;$K346,'[1]NRCAN 2016'!$J$42:$V$72,HLOOKUP($E346,'[1]NRCAN 2016'!$M$40:$V$41,2,FALSE),FALSE),0))</f>
        <v>0</v>
      </c>
      <c r="O346">
        <f>IF($F346="New","",_xlfn.IFNA(VLOOKUP($G346&amp;$H346&amp;$I346&amp;$J346&amp;$K346,'[1]NRCAN 2016'!$J$42:$V$72,HLOOKUP($E346,'[1]NRCAN 2016'!$M$40:$V$41,2,FALSE),FALSE),0))</f>
        <v>0</v>
      </c>
      <c r="P346">
        <f>IF($F346="New","",_xlfn.IFNA(VLOOKUP($G346&amp;$H346&amp;$I346&amp;$J346&amp;$K346,'[1]NRCAN 2016'!$J$42:$V$72,HLOOKUP($E346,'[1]NRCAN 2016'!$M$40:$V$41,2,FALSE),FALSE),0))</f>
        <v>0</v>
      </c>
      <c r="Q346">
        <f>IF($F346="New","",_xlfn.IFNA(VLOOKUP($G346&amp;$H346&amp;$I346&amp;$J346&amp;$K346,'[1]NRCAN 2016'!$J$42:$V$72,HLOOKUP($E346,'[1]NRCAN 2016'!$M$40:$V$41,2,FALSE),FALSE),0))</f>
        <v>0</v>
      </c>
      <c r="R346">
        <f>IF($F346="New","",_xlfn.IFNA(VLOOKUP($G346&amp;$H346&amp;$I346&amp;$J346&amp;$K346,'[1]NRCAN 2016'!$J$42:$V$72,HLOOKUP($E346,'[1]NRCAN 2016'!$M$40:$V$41,2,FALSE),FALSE),0))</f>
        <v>0</v>
      </c>
    </row>
    <row r="347" spans="1:18" x14ac:dyDescent="0.25">
      <c r="A347" t="str">
        <f t="shared" si="10"/>
        <v>COMBDGOFFOldSHFUR___STDHFO</v>
      </c>
      <c r="B347" t="str">
        <f t="shared" si="11"/>
        <v>COMBDGOFFOldSH</v>
      </c>
      <c r="C347" t="s">
        <v>2615</v>
      </c>
      <c r="D347" t="s">
        <v>2608</v>
      </c>
      <c r="E347" t="s">
        <v>2649</v>
      </c>
      <c r="F347" t="s">
        <v>2617</v>
      </c>
      <c r="G347" t="s">
        <v>2633</v>
      </c>
      <c r="H347" t="s">
        <v>2634</v>
      </c>
      <c r="I347" t="s">
        <v>2619</v>
      </c>
      <c r="J347" t="s">
        <v>2620</v>
      </c>
      <c r="K347" t="s">
        <v>2637</v>
      </c>
      <c r="L347">
        <f>IF($F347="New","",_xlfn.IFNA(VLOOKUP($G347&amp;$H347&amp;$I347&amp;$J347&amp;$K347,'[1]NRCAN 2016'!$J$42:$V$72,HLOOKUP($E347,'[1]NRCAN 2016'!$M$40:$V$41,2,FALSE),FALSE),0))</f>
        <v>0</v>
      </c>
      <c r="M347">
        <f>IF($F347="New","",_xlfn.IFNA(VLOOKUP($G347&amp;$H347&amp;$I347&amp;$J347&amp;$K347,'[1]NRCAN 2016'!$J$42:$V$72,HLOOKUP($E347,'[1]NRCAN 2016'!$M$40:$V$41,2,FALSE),FALSE),0))</f>
        <v>0</v>
      </c>
      <c r="N347">
        <f>IF($F347="New","",_xlfn.IFNA(VLOOKUP($G347&amp;$H347&amp;$I347&amp;$J347&amp;$K347,'[1]NRCAN 2016'!$J$42:$V$72,HLOOKUP($E347,'[1]NRCAN 2016'!$M$40:$V$41,2,FALSE),FALSE),0))</f>
        <v>0</v>
      </c>
      <c r="O347">
        <f>IF($F347="New","",_xlfn.IFNA(VLOOKUP($G347&amp;$H347&amp;$I347&amp;$J347&amp;$K347,'[1]NRCAN 2016'!$J$42:$V$72,HLOOKUP($E347,'[1]NRCAN 2016'!$M$40:$V$41,2,FALSE),FALSE),0))</f>
        <v>0</v>
      </c>
      <c r="P347">
        <f>IF($F347="New","",_xlfn.IFNA(VLOOKUP($G347&amp;$H347&amp;$I347&amp;$J347&amp;$K347,'[1]NRCAN 2016'!$J$42:$V$72,HLOOKUP($E347,'[1]NRCAN 2016'!$M$40:$V$41,2,FALSE),FALSE),0))</f>
        <v>0</v>
      </c>
      <c r="Q347">
        <f>IF($F347="New","",_xlfn.IFNA(VLOOKUP($G347&amp;$H347&amp;$I347&amp;$J347&amp;$K347,'[1]NRCAN 2016'!$J$42:$V$72,HLOOKUP($E347,'[1]NRCAN 2016'!$M$40:$V$41,2,FALSE),FALSE),0))</f>
        <v>0</v>
      </c>
      <c r="R347">
        <f>IF($F347="New","",_xlfn.IFNA(VLOOKUP($G347&amp;$H347&amp;$I347&amp;$J347&amp;$K347,'[1]NRCAN 2016'!$J$42:$V$72,HLOOKUP($E347,'[1]NRCAN 2016'!$M$40:$V$41,2,FALSE),FALSE),0))</f>
        <v>0</v>
      </c>
    </row>
    <row r="348" spans="1:18" x14ac:dyDescent="0.25">
      <c r="A348" t="str">
        <f t="shared" si="10"/>
        <v>COMBDGOFFOldSHFUR___STDKER</v>
      </c>
      <c r="B348" t="str">
        <f t="shared" si="11"/>
        <v>COMBDGOFFOldSH</v>
      </c>
      <c r="C348" t="s">
        <v>2615</v>
      </c>
      <c r="D348" t="s">
        <v>2608</v>
      </c>
      <c r="E348" t="s">
        <v>2649</v>
      </c>
      <c r="F348" t="s">
        <v>2617</v>
      </c>
      <c r="G348" t="s">
        <v>2633</v>
      </c>
      <c r="H348" t="s">
        <v>2634</v>
      </c>
      <c r="I348" t="s">
        <v>2619</v>
      </c>
      <c r="J348" t="s">
        <v>2620</v>
      </c>
      <c r="K348" t="s">
        <v>2638</v>
      </c>
      <c r="L348">
        <f>IF($F348="New","",_xlfn.IFNA(VLOOKUP($G348&amp;$H348&amp;$I348&amp;$J348&amp;$K348,'[1]NRCAN 2016'!$J$42:$V$72,HLOOKUP($E348,'[1]NRCAN 2016'!$M$40:$V$41,2,FALSE),FALSE),0))</f>
        <v>0</v>
      </c>
      <c r="M348">
        <f>IF($F348="New","",_xlfn.IFNA(VLOOKUP($G348&amp;$H348&amp;$I348&amp;$J348&amp;$K348,'[1]NRCAN 2016'!$J$42:$V$72,HLOOKUP($E348,'[1]NRCAN 2016'!$M$40:$V$41,2,FALSE),FALSE),0))</f>
        <v>0</v>
      </c>
      <c r="N348">
        <f>IF($F348="New","",_xlfn.IFNA(VLOOKUP($G348&amp;$H348&amp;$I348&amp;$J348&amp;$K348,'[1]NRCAN 2016'!$J$42:$V$72,HLOOKUP($E348,'[1]NRCAN 2016'!$M$40:$V$41,2,FALSE),FALSE),0))</f>
        <v>0</v>
      </c>
      <c r="O348">
        <f>IF($F348="New","",_xlfn.IFNA(VLOOKUP($G348&amp;$H348&amp;$I348&amp;$J348&amp;$K348,'[1]NRCAN 2016'!$J$42:$V$72,HLOOKUP($E348,'[1]NRCAN 2016'!$M$40:$V$41,2,FALSE),FALSE),0))</f>
        <v>0</v>
      </c>
      <c r="P348">
        <f>IF($F348="New","",_xlfn.IFNA(VLOOKUP($G348&amp;$H348&amp;$I348&amp;$J348&amp;$K348,'[1]NRCAN 2016'!$J$42:$V$72,HLOOKUP($E348,'[1]NRCAN 2016'!$M$40:$V$41,2,FALSE),FALSE),0))</f>
        <v>0</v>
      </c>
      <c r="Q348">
        <f>IF($F348="New","",_xlfn.IFNA(VLOOKUP($G348&amp;$H348&amp;$I348&amp;$J348&amp;$K348,'[1]NRCAN 2016'!$J$42:$V$72,HLOOKUP($E348,'[1]NRCAN 2016'!$M$40:$V$41,2,FALSE),FALSE),0))</f>
        <v>0</v>
      </c>
      <c r="R348">
        <f>IF($F348="New","",_xlfn.IFNA(VLOOKUP($G348&amp;$H348&amp;$I348&amp;$J348&amp;$K348,'[1]NRCAN 2016'!$J$42:$V$72,HLOOKUP($E348,'[1]NRCAN 2016'!$M$40:$V$41,2,FALSE),FALSE),0))</f>
        <v>0</v>
      </c>
    </row>
    <row r="349" spans="1:18" x14ac:dyDescent="0.25">
      <c r="A349" t="str">
        <f t="shared" si="10"/>
        <v>COMBDGOFFOldSHFUR___STDLFO</v>
      </c>
      <c r="B349" t="str">
        <f t="shared" si="11"/>
        <v>COMBDGOFFOldSH</v>
      </c>
      <c r="C349" t="s">
        <v>2615</v>
      </c>
      <c r="D349" t="s">
        <v>2608</v>
      </c>
      <c r="E349" t="s">
        <v>2649</v>
      </c>
      <c r="F349" t="s">
        <v>2617</v>
      </c>
      <c r="G349" t="s">
        <v>2633</v>
      </c>
      <c r="H349" t="s">
        <v>2634</v>
      </c>
      <c r="I349" t="s">
        <v>2619</v>
      </c>
      <c r="J349" t="s">
        <v>2620</v>
      </c>
      <c r="K349" t="s">
        <v>2639</v>
      </c>
      <c r="L349">
        <f>IF($F349="New","",_xlfn.IFNA(VLOOKUP($G349&amp;$H349&amp;$I349&amp;$J349&amp;$K349,'[1]NRCAN 2016'!$J$42:$V$72,HLOOKUP($E349,'[1]NRCAN 2016'!$M$40:$V$41,2,FALSE),FALSE),0))</f>
        <v>2.8919940554818866E-3</v>
      </c>
      <c r="M349">
        <f>IF($F349="New","",_xlfn.IFNA(VLOOKUP($G349&amp;$H349&amp;$I349&amp;$J349&amp;$K349,'[1]NRCAN 2016'!$J$42:$V$72,HLOOKUP($E349,'[1]NRCAN 2016'!$M$40:$V$41,2,FALSE),FALSE),0))</f>
        <v>2.8919940554818866E-3</v>
      </c>
      <c r="N349">
        <f>IF($F349="New","",_xlfn.IFNA(VLOOKUP($G349&amp;$H349&amp;$I349&amp;$J349&amp;$K349,'[1]NRCAN 2016'!$J$42:$V$72,HLOOKUP($E349,'[1]NRCAN 2016'!$M$40:$V$41,2,FALSE),FALSE),0))</f>
        <v>2.8919940554818866E-3</v>
      </c>
      <c r="O349">
        <f>IF($F349="New","",_xlfn.IFNA(VLOOKUP($G349&amp;$H349&amp;$I349&amp;$J349&amp;$K349,'[1]NRCAN 2016'!$J$42:$V$72,HLOOKUP($E349,'[1]NRCAN 2016'!$M$40:$V$41,2,FALSE),FALSE),0))</f>
        <v>2.8919940554818866E-3</v>
      </c>
      <c r="P349">
        <f>IF($F349="New","",_xlfn.IFNA(VLOOKUP($G349&amp;$H349&amp;$I349&amp;$J349&amp;$K349,'[1]NRCAN 2016'!$J$42:$V$72,HLOOKUP($E349,'[1]NRCAN 2016'!$M$40:$V$41,2,FALSE),FALSE),0))</f>
        <v>2.8919940554818866E-3</v>
      </c>
      <c r="Q349">
        <f>IF($F349="New","",_xlfn.IFNA(VLOOKUP($G349&amp;$H349&amp;$I349&amp;$J349&amp;$K349,'[1]NRCAN 2016'!$J$42:$V$72,HLOOKUP($E349,'[1]NRCAN 2016'!$M$40:$V$41,2,FALSE),FALSE),0))</f>
        <v>2.8919940554818866E-3</v>
      </c>
      <c r="R349">
        <f>IF($F349="New","",_xlfn.IFNA(VLOOKUP($G349&amp;$H349&amp;$I349&amp;$J349&amp;$K349,'[1]NRCAN 2016'!$J$42:$V$72,HLOOKUP($E349,'[1]NRCAN 2016'!$M$40:$V$41,2,FALSE),FALSE),0))</f>
        <v>2.8919940554818866E-3</v>
      </c>
    </row>
    <row r="350" spans="1:18" x14ac:dyDescent="0.25">
      <c r="A350" t="str">
        <f t="shared" si="10"/>
        <v>COMBDGOFFOldSHFUR___STDNGA</v>
      </c>
      <c r="B350" t="str">
        <f t="shared" si="11"/>
        <v>COMBDGOFFOldSH</v>
      </c>
      <c r="C350" t="s">
        <v>2615</v>
      </c>
      <c r="D350" t="s">
        <v>2608</v>
      </c>
      <c r="E350" t="s">
        <v>2649</v>
      </c>
      <c r="F350" t="s">
        <v>2617</v>
      </c>
      <c r="G350" t="s">
        <v>2633</v>
      </c>
      <c r="H350" t="s">
        <v>2634</v>
      </c>
      <c r="I350" t="s">
        <v>2619</v>
      </c>
      <c r="J350" t="s">
        <v>2620</v>
      </c>
      <c r="K350" t="s">
        <v>2623</v>
      </c>
      <c r="L350">
        <f>IF($F350="New","",_xlfn.IFNA(VLOOKUP($G350&amp;$H350&amp;$I350&amp;$J350&amp;$K350,'[1]NRCAN 2016'!$J$42:$V$72,HLOOKUP($E350,'[1]NRCAN 2016'!$M$40:$V$41,2,FALSE),FALSE),0))</f>
        <v>0.80506933042626216</v>
      </c>
      <c r="M350">
        <f>IF($F350="New","",_xlfn.IFNA(VLOOKUP($G350&amp;$H350&amp;$I350&amp;$J350&amp;$K350,'[1]NRCAN 2016'!$J$42:$V$72,HLOOKUP($E350,'[1]NRCAN 2016'!$M$40:$V$41,2,FALSE),FALSE),0))</f>
        <v>0.80506933042626216</v>
      </c>
      <c r="N350">
        <f>IF($F350="New","",_xlfn.IFNA(VLOOKUP($G350&amp;$H350&amp;$I350&amp;$J350&amp;$K350,'[1]NRCAN 2016'!$J$42:$V$72,HLOOKUP($E350,'[1]NRCAN 2016'!$M$40:$V$41,2,FALSE),FALSE),0))</f>
        <v>0.80506933042626216</v>
      </c>
      <c r="O350">
        <f>IF($F350="New","",_xlfn.IFNA(VLOOKUP($G350&amp;$H350&amp;$I350&amp;$J350&amp;$K350,'[1]NRCAN 2016'!$J$42:$V$72,HLOOKUP($E350,'[1]NRCAN 2016'!$M$40:$V$41,2,FALSE),FALSE),0))</f>
        <v>0.80506933042626216</v>
      </c>
      <c r="P350">
        <f>IF($F350="New","",_xlfn.IFNA(VLOOKUP($G350&amp;$H350&amp;$I350&amp;$J350&amp;$K350,'[1]NRCAN 2016'!$J$42:$V$72,HLOOKUP($E350,'[1]NRCAN 2016'!$M$40:$V$41,2,FALSE),FALSE),0))</f>
        <v>0.80506933042626216</v>
      </c>
      <c r="Q350">
        <f>IF($F350="New","",_xlfn.IFNA(VLOOKUP($G350&amp;$H350&amp;$I350&amp;$J350&amp;$K350,'[1]NRCAN 2016'!$J$42:$V$72,HLOOKUP($E350,'[1]NRCAN 2016'!$M$40:$V$41,2,FALSE),FALSE),0))</f>
        <v>0.80506933042626216</v>
      </c>
      <c r="R350">
        <f>IF($F350="New","",_xlfn.IFNA(VLOOKUP($G350&amp;$H350&amp;$I350&amp;$J350&amp;$K350,'[1]NRCAN 2016'!$J$42:$V$72,HLOOKUP($E350,'[1]NRCAN 2016'!$M$40:$V$41,2,FALSE),FALSE),0))</f>
        <v>0.80506933042626216</v>
      </c>
    </row>
    <row r="351" spans="1:18" x14ac:dyDescent="0.25">
      <c r="A351" t="str">
        <f t="shared" si="10"/>
        <v>COMBDGOFFOldSHFUR___STDPRO</v>
      </c>
      <c r="B351" t="str">
        <f t="shared" si="11"/>
        <v>COMBDGOFFOldSH</v>
      </c>
      <c r="C351" t="s">
        <v>2615</v>
      </c>
      <c r="D351" t="s">
        <v>2608</v>
      </c>
      <c r="E351" t="s">
        <v>2649</v>
      </c>
      <c r="F351" t="s">
        <v>2617</v>
      </c>
      <c r="G351" t="s">
        <v>2633</v>
      </c>
      <c r="H351" t="s">
        <v>2634</v>
      </c>
      <c r="I351" t="s">
        <v>2619</v>
      </c>
      <c r="J351" t="s">
        <v>2620</v>
      </c>
      <c r="K351" t="s">
        <v>2624</v>
      </c>
      <c r="L351">
        <f>IF($F351="New","",_xlfn.IFNA(VLOOKUP($G351&amp;$H351&amp;$I351&amp;$J351&amp;$K351,'[1]NRCAN 2016'!$J$42:$V$72,HLOOKUP($E351,'[1]NRCAN 2016'!$M$40:$V$41,2,FALSE),FALSE),0))</f>
        <v>1.5285089656659872E-2</v>
      </c>
      <c r="M351">
        <f>IF($F351="New","",_xlfn.IFNA(VLOOKUP($G351&amp;$H351&amp;$I351&amp;$J351&amp;$K351,'[1]NRCAN 2016'!$J$42:$V$72,HLOOKUP($E351,'[1]NRCAN 2016'!$M$40:$V$41,2,FALSE),FALSE),0))</f>
        <v>1.5285089656659872E-2</v>
      </c>
      <c r="N351">
        <f>IF($F351="New","",_xlfn.IFNA(VLOOKUP($G351&amp;$H351&amp;$I351&amp;$J351&amp;$K351,'[1]NRCAN 2016'!$J$42:$V$72,HLOOKUP($E351,'[1]NRCAN 2016'!$M$40:$V$41,2,FALSE),FALSE),0))</f>
        <v>1.5285089656659872E-2</v>
      </c>
      <c r="O351">
        <f>IF($F351="New","",_xlfn.IFNA(VLOOKUP($G351&amp;$H351&amp;$I351&amp;$J351&amp;$K351,'[1]NRCAN 2016'!$J$42:$V$72,HLOOKUP($E351,'[1]NRCAN 2016'!$M$40:$V$41,2,FALSE),FALSE),0))</f>
        <v>1.5285089656659872E-2</v>
      </c>
      <c r="P351">
        <f>IF($F351="New","",_xlfn.IFNA(VLOOKUP($G351&amp;$H351&amp;$I351&amp;$J351&amp;$K351,'[1]NRCAN 2016'!$J$42:$V$72,HLOOKUP($E351,'[1]NRCAN 2016'!$M$40:$V$41,2,FALSE),FALSE),0))</f>
        <v>1.5285089656659872E-2</v>
      </c>
      <c r="Q351">
        <f>IF($F351="New","",_xlfn.IFNA(VLOOKUP($G351&amp;$H351&amp;$I351&amp;$J351&amp;$K351,'[1]NRCAN 2016'!$J$42:$V$72,HLOOKUP($E351,'[1]NRCAN 2016'!$M$40:$V$41,2,FALSE),FALSE),0))</f>
        <v>1.5285089656659872E-2</v>
      </c>
      <c r="R351">
        <f>IF($F351="New","",_xlfn.IFNA(VLOOKUP($G351&amp;$H351&amp;$I351&amp;$J351&amp;$K351,'[1]NRCAN 2016'!$J$42:$V$72,HLOOKUP($E351,'[1]NRCAN 2016'!$M$40:$V$41,2,FALSE),FALSE),0))</f>
        <v>1.5285089656659872E-2</v>
      </c>
    </row>
    <row r="352" spans="1:18" x14ac:dyDescent="0.25">
      <c r="A352" t="str">
        <f t="shared" si="10"/>
        <v>COMBDGOFFOldSHHEP___STDELC</v>
      </c>
      <c r="B352" t="str">
        <f t="shared" si="11"/>
        <v>COMBDGOFFOldSH</v>
      </c>
      <c r="C352" t="s">
        <v>2615</v>
      </c>
      <c r="D352" t="s">
        <v>2608</v>
      </c>
      <c r="E352" t="s">
        <v>2649</v>
      </c>
      <c r="F352" t="s">
        <v>2617</v>
      </c>
      <c r="G352" t="s">
        <v>2633</v>
      </c>
      <c r="H352" t="s">
        <v>2635</v>
      </c>
      <c r="I352" t="s">
        <v>2619</v>
      </c>
      <c r="J352" t="s">
        <v>2620</v>
      </c>
      <c r="K352" t="s">
        <v>2621</v>
      </c>
      <c r="L352">
        <f>IF($F352="New","",_xlfn.IFNA(VLOOKUP($G352&amp;$H352&amp;$I352&amp;$J352&amp;$K352,'[1]NRCAN 2016'!$J$42:$V$72,HLOOKUP($E352,'[1]NRCAN 2016'!$M$40:$V$41,2,FALSE),FALSE),0))</f>
        <v>4.1178833284113876E-2</v>
      </c>
      <c r="M352">
        <f>IF($F352="New","",_xlfn.IFNA(VLOOKUP($G352&amp;$H352&amp;$I352&amp;$J352&amp;$K352,'[1]NRCAN 2016'!$J$42:$V$72,HLOOKUP($E352,'[1]NRCAN 2016'!$M$40:$V$41,2,FALSE),FALSE),0))</f>
        <v>4.1178833284113876E-2</v>
      </c>
      <c r="N352">
        <f>IF($F352="New","",_xlfn.IFNA(VLOOKUP($G352&amp;$H352&amp;$I352&amp;$J352&amp;$K352,'[1]NRCAN 2016'!$J$42:$V$72,HLOOKUP($E352,'[1]NRCAN 2016'!$M$40:$V$41,2,FALSE),FALSE),0))</f>
        <v>4.1178833284113876E-2</v>
      </c>
      <c r="O352">
        <f>IF($F352="New","",_xlfn.IFNA(VLOOKUP($G352&amp;$H352&amp;$I352&amp;$J352&amp;$K352,'[1]NRCAN 2016'!$J$42:$V$72,HLOOKUP($E352,'[1]NRCAN 2016'!$M$40:$V$41,2,FALSE),FALSE),0))</f>
        <v>4.1178833284113876E-2</v>
      </c>
      <c r="P352">
        <f>IF($F352="New","",_xlfn.IFNA(VLOOKUP($G352&amp;$H352&amp;$I352&amp;$J352&amp;$K352,'[1]NRCAN 2016'!$J$42:$V$72,HLOOKUP($E352,'[1]NRCAN 2016'!$M$40:$V$41,2,FALSE),FALSE),0))</f>
        <v>4.1178833284113876E-2</v>
      </c>
      <c r="Q352">
        <f>IF($F352="New","",_xlfn.IFNA(VLOOKUP($G352&amp;$H352&amp;$I352&amp;$J352&amp;$K352,'[1]NRCAN 2016'!$J$42:$V$72,HLOOKUP($E352,'[1]NRCAN 2016'!$M$40:$V$41,2,FALSE),FALSE),0))</f>
        <v>4.1178833284113876E-2</v>
      </c>
      <c r="R352">
        <f>IF($F352="New","",_xlfn.IFNA(VLOOKUP($G352&amp;$H352&amp;$I352&amp;$J352&amp;$K352,'[1]NRCAN 2016'!$J$42:$V$72,HLOOKUP($E352,'[1]NRCAN 2016'!$M$40:$V$41,2,FALSE),FALSE),0))</f>
        <v>4.1178833284113876E-2</v>
      </c>
    </row>
    <row r="353" spans="1:18" x14ac:dyDescent="0.25">
      <c r="A353" t="str">
        <f t="shared" si="10"/>
        <v>COMBDGOFFOldSHPLT___STDELC</v>
      </c>
      <c r="B353" t="str">
        <f t="shared" si="11"/>
        <v>COMBDGOFFOldSH</v>
      </c>
      <c r="C353" t="s">
        <v>2615</v>
      </c>
      <c r="D353" t="s">
        <v>2608</v>
      </c>
      <c r="E353" t="s">
        <v>2649</v>
      </c>
      <c r="F353" t="s">
        <v>2617</v>
      </c>
      <c r="G353" t="s">
        <v>2633</v>
      </c>
      <c r="H353" t="s">
        <v>2636</v>
      </c>
      <c r="I353" t="s">
        <v>2619</v>
      </c>
      <c r="J353" t="s">
        <v>2620</v>
      </c>
      <c r="K353" t="s">
        <v>2621</v>
      </c>
      <c r="L353">
        <f>IF($F353="New","",_xlfn.IFNA(VLOOKUP($G353&amp;$H353&amp;$I353&amp;$J353&amp;$K353,'[1]NRCAN 2016'!$J$42:$V$72,HLOOKUP($E353,'[1]NRCAN 2016'!$M$40:$V$41,2,FALSE),FALSE),0))</f>
        <v>4.3436227156917709E-2</v>
      </c>
      <c r="M353">
        <f>IF($F353="New","",_xlfn.IFNA(VLOOKUP($G353&amp;$H353&amp;$I353&amp;$J353&amp;$K353,'[1]NRCAN 2016'!$J$42:$V$72,HLOOKUP($E353,'[1]NRCAN 2016'!$M$40:$V$41,2,FALSE),FALSE),0))</f>
        <v>4.3436227156917709E-2</v>
      </c>
      <c r="N353">
        <f>IF($F353="New","",_xlfn.IFNA(VLOOKUP($G353&amp;$H353&amp;$I353&amp;$J353&amp;$K353,'[1]NRCAN 2016'!$J$42:$V$72,HLOOKUP($E353,'[1]NRCAN 2016'!$M$40:$V$41,2,FALSE),FALSE),0))</f>
        <v>4.3436227156917709E-2</v>
      </c>
      <c r="O353">
        <f>IF($F353="New","",_xlfn.IFNA(VLOOKUP($G353&amp;$H353&amp;$I353&amp;$J353&amp;$K353,'[1]NRCAN 2016'!$J$42:$V$72,HLOOKUP($E353,'[1]NRCAN 2016'!$M$40:$V$41,2,FALSE),FALSE),0))</f>
        <v>4.3436227156917709E-2</v>
      </c>
      <c r="P353">
        <f>IF($F353="New","",_xlfn.IFNA(VLOOKUP($G353&amp;$H353&amp;$I353&amp;$J353&amp;$K353,'[1]NRCAN 2016'!$J$42:$V$72,HLOOKUP($E353,'[1]NRCAN 2016'!$M$40:$V$41,2,FALSE),FALSE),0))</f>
        <v>4.3436227156917709E-2</v>
      </c>
      <c r="Q353">
        <f>IF($F353="New","",_xlfn.IFNA(VLOOKUP($G353&amp;$H353&amp;$I353&amp;$J353&amp;$K353,'[1]NRCAN 2016'!$J$42:$V$72,HLOOKUP($E353,'[1]NRCAN 2016'!$M$40:$V$41,2,FALSE),FALSE),0))</f>
        <v>4.3436227156917709E-2</v>
      </c>
      <c r="R353">
        <f>IF($F353="New","",_xlfn.IFNA(VLOOKUP($G353&amp;$H353&amp;$I353&amp;$J353&amp;$K353,'[1]NRCAN 2016'!$J$42:$V$72,HLOOKUP($E353,'[1]NRCAN 2016'!$M$40:$V$41,2,FALSE),FALSE),0))</f>
        <v>4.3436227156917709E-2</v>
      </c>
    </row>
    <row r="354" spans="1:18" x14ac:dyDescent="0.25">
      <c r="A354" t="str">
        <f t="shared" si="10"/>
        <v>COMBDGOFFOldSLLED___STDELC</v>
      </c>
      <c r="B354" t="str">
        <f t="shared" si="11"/>
        <v>COMBDGOFFOldSL</v>
      </c>
      <c r="C354" t="s">
        <v>2615</v>
      </c>
      <c r="D354" t="s">
        <v>2608</v>
      </c>
      <c r="E354" t="s">
        <v>2649</v>
      </c>
      <c r="F354" t="s">
        <v>2617</v>
      </c>
      <c r="G354" t="s">
        <v>2642</v>
      </c>
      <c r="H354" t="s">
        <v>2630</v>
      </c>
      <c r="I354" t="s">
        <v>2619</v>
      </c>
      <c r="J354" t="s">
        <v>2620</v>
      </c>
      <c r="K354" t="s">
        <v>2621</v>
      </c>
      <c r="L354">
        <f>IF($F354="New","",_xlfn.IFNA(VLOOKUP($G354&amp;$H354&amp;$I354&amp;$J354&amp;$K354,'[1]NRCAN 2016'!$J$42:$V$72,HLOOKUP($E354,'[1]NRCAN 2016'!$M$40:$V$41,2,FALSE),FALSE),0))</f>
        <v>1</v>
      </c>
      <c r="M354">
        <f>IF($F354="New","",_xlfn.IFNA(VLOOKUP($G354&amp;$H354&amp;$I354&amp;$J354&amp;$K354,'[1]NRCAN 2016'!$J$42:$V$72,HLOOKUP($E354,'[1]NRCAN 2016'!$M$40:$V$41,2,FALSE),FALSE),0))</f>
        <v>1</v>
      </c>
      <c r="N354">
        <f>IF($F354="New","",_xlfn.IFNA(VLOOKUP($G354&amp;$H354&amp;$I354&amp;$J354&amp;$K354,'[1]NRCAN 2016'!$J$42:$V$72,HLOOKUP($E354,'[1]NRCAN 2016'!$M$40:$V$41,2,FALSE),FALSE),0))</f>
        <v>1</v>
      </c>
      <c r="O354">
        <f>IF($F354="New","",_xlfn.IFNA(VLOOKUP($G354&amp;$H354&amp;$I354&amp;$J354&amp;$K354,'[1]NRCAN 2016'!$J$42:$V$72,HLOOKUP($E354,'[1]NRCAN 2016'!$M$40:$V$41,2,FALSE),FALSE),0))</f>
        <v>1</v>
      </c>
      <c r="P354">
        <f>IF($F354="New","",_xlfn.IFNA(VLOOKUP($G354&amp;$H354&amp;$I354&amp;$J354&amp;$K354,'[1]NRCAN 2016'!$J$42:$V$72,HLOOKUP($E354,'[1]NRCAN 2016'!$M$40:$V$41,2,FALSE),FALSE),0))</f>
        <v>1</v>
      </c>
      <c r="Q354">
        <f>IF($F354="New","",_xlfn.IFNA(VLOOKUP($G354&amp;$H354&amp;$I354&amp;$J354&amp;$K354,'[1]NRCAN 2016'!$J$42:$V$72,HLOOKUP($E354,'[1]NRCAN 2016'!$M$40:$V$41,2,FALSE),FALSE),0))</f>
        <v>1</v>
      </c>
      <c r="R354">
        <f>IF($F354="New","",_xlfn.IFNA(VLOOKUP($G354&amp;$H354&amp;$I354&amp;$J354&amp;$K354,'[1]NRCAN 2016'!$J$42:$V$72,HLOOKUP($E354,'[1]NRCAN 2016'!$M$40:$V$41,2,FALSE),FALSE),0))</f>
        <v>1</v>
      </c>
    </row>
    <row r="355" spans="1:18" x14ac:dyDescent="0.25">
      <c r="A355" t="str">
        <f t="shared" si="10"/>
        <v>COMBDGOFFOldWH_________DHE</v>
      </c>
      <c r="B355" t="str">
        <f t="shared" si="11"/>
        <v>COMBDGOFFOldWH</v>
      </c>
      <c r="C355" t="s">
        <v>2615</v>
      </c>
      <c r="D355" t="s">
        <v>2608</v>
      </c>
      <c r="E355" t="s">
        <v>2649</v>
      </c>
      <c r="F355" t="s">
        <v>2617</v>
      </c>
      <c r="G355" t="s">
        <v>2641</v>
      </c>
      <c r="H355" t="s">
        <v>2619</v>
      </c>
      <c r="I355" t="s">
        <v>2619</v>
      </c>
      <c r="J355" t="s">
        <v>2619</v>
      </c>
      <c r="K355" t="s">
        <v>2644</v>
      </c>
      <c r="L355">
        <f>IF($F355="New","",_xlfn.IFNA(VLOOKUP($G355&amp;$H355&amp;$I355&amp;$J355&amp;$K355,'[1]NRCAN 2016'!$J$42:$V$72,HLOOKUP($E355,'[1]NRCAN 2016'!$M$40:$V$41,2,FALSE),FALSE),0))</f>
        <v>9.3368102013604432E-2</v>
      </c>
      <c r="M355">
        <f>IF($F355="New","",_xlfn.IFNA(VLOOKUP($G355&amp;$H355&amp;$I355&amp;$J355&amp;$K355,'[1]NRCAN 2016'!$J$42:$V$72,HLOOKUP($E355,'[1]NRCAN 2016'!$M$40:$V$41,2,FALSE),FALSE),0))</f>
        <v>9.3368102013604432E-2</v>
      </c>
      <c r="N355">
        <f>IF($F355="New","",_xlfn.IFNA(VLOOKUP($G355&amp;$H355&amp;$I355&amp;$J355&amp;$K355,'[1]NRCAN 2016'!$J$42:$V$72,HLOOKUP($E355,'[1]NRCAN 2016'!$M$40:$V$41,2,FALSE),FALSE),0))</f>
        <v>9.3368102013604432E-2</v>
      </c>
      <c r="O355">
        <f>IF($F355="New","",_xlfn.IFNA(VLOOKUP($G355&amp;$H355&amp;$I355&amp;$J355&amp;$K355,'[1]NRCAN 2016'!$J$42:$V$72,HLOOKUP($E355,'[1]NRCAN 2016'!$M$40:$V$41,2,FALSE),FALSE),0))</f>
        <v>9.3368102013604432E-2</v>
      </c>
      <c r="P355">
        <f>IF($F355="New","",_xlfn.IFNA(VLOOKUP($G355&amp;$H355&amp;$I355&amp;$J355&amp;$K355,'[1]NRCAN 2016'!$J$42:$V$72,HLOOKUP($E355,'[1]NRCAN 2016'!$M$40:$V$41,2,FALSE),FALSE),0))</f>
        <v>9.3368102013604432E-2</v>
      </c>
      <c r="Q355">
        <f>IF($F355="New","",_xlfn.IFNA(VLOOKUP($G355&amp;$H355&amp;$I355&amp;$J355&amp;$K355,'[1]NRCAN 2016'!$J$42:$V$72,HLOOKUP($E355,'[1]NRCAN 2016'!$M$40:$V$41,2,FALSE),FALSE),0))</f>
        <v>9.3368102013604432E-2</v>
      </c>
      <c r="R355">
        <f>IF($F355="New","",_xlfn.IFNA(VLOOKUP($G355&amp;$H355&amp;$I355&amp;$J355&amp;$K355,'[1]NRCAN 2016'!$J$42:$V$72,HLOOKUP($E355,'[1]NRCAN 2016'!$M$40:$V$41,2,FALSE),FALSE),0))</f>
        <v>9.3368102013604432E-2</v>
      </c>
    </row>
    <row r="356" spans="1:18" x14ac:dyDescent="0.25">
      <c r="A356" t="str">
        <f t="shared" si="10"/>
        <v>COMBDGOFFOldWH______STDELC</v>
      </c>
      <c r="B356" t="str">
        <f t="shared" si="11"/>
        <v>COMBDGOFFOldWH</v>
      </c>
      <c r="C356" t="s">
        <v>2615</v>
      </c>
      <c r="D356" t="s">
        <v>2608</v>
      </c>
      <c r="E356" t="s">
        <v>2649</v>
      </c>
      <c r="F356" t="s">
        <v>2617</v>
      </c>
      <c r="G356" t="s">
        <v>2641</v>
      </c>
      <c r="H356" t="s">
        <v>2619</v>
      </c>
      <c r="I356" t="s">
        <v>2619</v>
      </c>
      <c r="J356" t="s">
        <v>2620</v>
      </c>
      <c r="K356" t="s">
        <v>2621</v>
      </c>
      <c r="L356">
        <f>IF($F356="New","",_xlfn.IFNA(VLOOKUP($G356&amp;$H356&amp;$I356&amp;$J356&amp;$K356,'[1]NRCAN 2016'!$J$42:$V$72,HLOOKUP($E356,'[1]NRCAN 2016'!$M$40:$V$41,2,FALSE),FALSE),0))</f>
        <v>4.4641772446001676E-2</v>
      </c>
      <c r="M356">
        <f>IF($F356="New","",_xlfn.IFNA(VLOOKUP($G356&amp;$H356&amp;$I356&amp;$J356&amp;$K356,'[1]NRCAN 2016'!$J$42:$V$72,HLOOKUP($E356,'[1]NRCAN 2016'!$M$40:$V$41,2,FALSE),FALSE),0))</f>
        <v>4.4641772446001676E-2</v>
      </c>
      <c r="N356">
        <f>IF($F356="New","",_xlfn.IFNA(VLOOKUP($G356&amp;$H356&amp;$I356&amp;$J356&amp;$K356,'[1]NRCAN 2016'!$J$42:$V$72,HLOOKUP($E356,'[1]NRCAN 2016'!$M$40:$V$41,2,FALSE),FALSE),0))</f>
        <v>4.4641772446001676E-2</v>
      </c>
      <c r="O356">
        <f>IF($F356="New","",_xlfn.IFNA(VLOOKUP($G356&amp;$H356&amp;$I356&amp;$J356&amp;$K356,'[1]NRCAN 2016'!$J$42:$V$72,HLOOKUP($E356,'[1]NRCAN 2016'!$M$40:$V$41,2,FALSE),FALSE),0))</f>
        <v>4.4641772446001676E-2</v>
      </c>
      <c r="P356">
        <f>IF($F356="New","",_xlfn.IFNA(VLOOKUP($G356&amp;$H356&amp;$I356&amp;$J356&amp;$K356,'[1]NRCAN 2016'!$J$42:$V$72,HLOOKUP($E356,'[1]NRCAN 2016'!$M$40:$V$41,2,FALSE),FALSE),0))</f>
        <v>4.4641772446001676E-2</v>
      </c>
      <c r="Q356">
        <f>IF($F356="New","",_xlfn.IFNA(VLOOKUP($G356&amp;$H356&amp;$I356&amp;$J356&amp;$K356,'[1]NRCAN 2016'!$J$42:$V$72,HLOOKUP($E356,'[1]NRCAN 2016'!$M$40:$V$41,2,FALSE),FALSE),0))</f>
        <v>4.4641772446001676E-2</v>
      </c>
      <c r="R356">
        <f>IF($F356="New","",_xlfn.IFNA(VLOOKUP($G356&amp;$H356&amp;$I356&amp;$J356&amp;$K356,'[1]NRCAN 2016'!$J$42:$V$72,HLOOKUP($E356,'[1]NRCAN 2016'!$M$40:$V$41,2,FALSE),FALSE),0))</f>
        <v>4.4641772446001676E-2</v>
      </c>
    </row>
    <row r="357" spans="1:18" x14ac:dyDescent="0.25">
      <c r="A357" t="str">
        <f t="shared" si="10"/>
        <v>COMBDGOFFOldWH______STDHFO</v>
      </c>
      <c r="B357" t="str">
        <f t="shared" si="11"/>
        <v>COMBDGOFFOldWH</v>
      </c>
      <c r="C357" t="s">
        <v>2615</v>
      </c>
      <c r="D357" t="s">
        <v>2608</v>
      </c>
      <c r="E357" t="s">
        <v>2649</v>
      </c>
      <c r="F357" t="s">
        <v>2617</v>
      </c>
      <c r="G357" t="s">
        <v>2641</v>
      </c>
      <c r="H357" t="s">
        <v>2619</v>
      </c>
      <c r="I357" t="s">
        <v>2619</v>
      </c>
      <c r="J357" t="s">
        <v>2620</v>
      </c>
      <c r="K357" t="s">
        <v>2637</v>
      </c>
      <c r="L357">
        <f>IF($F357="New","",_xlfn.IFNA(VLOOKUP($G357&amp;$H357&amp;$I357&amp;$J357&amp;$K357,'[1]NRCAN 2016'!$J$42:$V$72,HLOOKUP($E357,'[1]NRCAN 2016'!$M$40:$V$41,2,FALSE),FALSE),0))</f>
        <v>0</v>
      </c>
      <c r="M357">
        <f>IF($F357="New","",_xlfn.IFNA(VLOOKUP($G357&amp;$H357&amp;$I357&amp;$J357&amp;$K357,'[1]NRCAN 2016'!$J$42:$V$72,HLOOKUP($E357,'[1]NRCAN 2016'!$M$40:$V$41,2,FALSE),FALSE),0))</f>
        <v>0</v>
      </c>
      <c r="N357">
        <f>IF($F357="New","",_xlfn.IFNA(VLOOKUP($G357&amp;$H357&amp;$I357&amp;$J357&amp;$K357,'[1]NRCAN 2016'!$J$42:$V$72,HLOOKUP($E357,'[1]NRCAN 2016'!$M$40:$V$41,2,FALSE),FALSE),0))</f>
        <v>0</v>
      </c>
      <c r="O357">
        <f>IF($F357="New","",_xlfn.IFNA(VLOOKUP($G357&amp;$H357&amp;$I357&amp;$J357&amp;$K357,'[1]NRCAN 2016'!$J$42:$V$72,HLOOKUP($E357,'[1]NRCAN 2016'!$M$40:$V$41,2,FALSE),FALSE),0))</f>
        <v>0</v>
      </c>
      <c r="P357">
        <f>IF($F357="New","",_xlfn.IFNA(VLOOKUP($G357&amp;$H357&amp;$I357&amp;$J357&amp;$K357,'[1]NRCAN 2016'!$J$42:$V$72,HLOOKUP($E357,'[1]NRCAN 2016'!$M$40:$V$41,2,FALSE),FALSE),0))</f>
        <v>0</v>
      </c>
      <c r="Q357">
        <f>IF($F357="New","",_xlfn.IFNA(VLOOKUP($G357&amp;$H357&amp;$I357&amp;$J357&amp;$K357,'[1]NRCAN 2016'!$J$42:$V$72,HLOOKUP($E357,'[1]NRCAN 2016'!$M$40:$V$41,2,FALSE),FALSE),0))</f>
        <v>0</v>
      </c>
      <c r="R357">
        <f>IF($F357="New","",_xlfn.IFNA(VLOOKUP($G357&amp;$H357&amp;$I357&amp;$J357&amp;$K357,'[1]NRCAN 2016'!$J$42:$V$72,HLOOKUP($E357,'[1]NRCAN 2016'!$M$40:$V$41,2,FALSE),FALSE),0))</f>
        <v>0</v>
      </c>
    </row>
    <row r="358" spans="1:18" x14ac:dyDescent="0.25">
      <c r="A358" t="str">
        <f t="shared" si="10"/>
        <v>COMBDGOFFOldWH______STDKER</v>
      </c>
      <c r="B358" t="str">
        <f t="shared" si="11"/>
        <v>COMBDGOFFOldWH</v>
      </c>
      <c r="C358" t="s">
        <v>2615</v>
      </c>
      <c r="D358" t="s">
        <v>2608</v>
      </c>
      <c r="E358" t="s">
        <v>2649</v>
      </c>
      <c r="F358" t="s">
        <v>2617</v>
      </c>
      <c r="G358" t="s">
        <v>2641</v>
      </c>
      <c r="H358" t="s">
        <v>2619</v>
      </c>
      <c r="I358" t="s">
        <v>2619</v>
      </c>
      <c r="J358" t="s">
        <v>2620</v>
      </c>
      <c r="K358" t="s">
        <v>2638</v>
      </c>
      <c r="L358">
        <f>IF($F358="New","",_xlfn.IFNA(VLOOKUP($G358&amp;$H358&amp;$I358&amp;$J358&amp;$K358,'[1]NRCAN 2016'!$J$42:$V$72,HLOOKUP($E358,'[1]NRCAN 2016'!$M$40:$V$41,2,FALSE),FALSE),0))</f>
        <v>0</v>
      </c>
      <c r="M358">
        <f>IF($F358="New","",_xlfn.IFNA(VLOOKUP($G358&amp;$H358&amp;$I358&amp;$J358&amp;$K358,'[1]NRCAN 2016'!$J$42:$V$72,HLOOKUP($E358,'[1]NRCAN 2016'!$M$40:$V$41,2,FALSE),FALSE),0))</f>
        <v>0</v>
      </c>
      <c r="N358">
        <f>IF($F358="New","",_xlfn.IFNA(VLOOKUP($G358&amp;$H358&amp;$I358&amp;$J358&amp;$K358,'[1]NRCAN 2016'!$J$42:$V$72,HLOOKUP($E358,'[1]NRCAN 2016'!$M$40:$V$41,2,FALSE),FALSE),0))</f>
        <v>0</v>
      </c>
      <c r="O358">
        <f>IF($F358="New","",_xlfn.IFNA(VLOOKUP($G358&amp;$H358&amp;$I358&amp;$J358&amp;$K358,'[1]NRCAN 2016'!$J$42:$V$72,HLOOKUP($E358,'[1]NRCAN 2016'!$M$40:$V$41,2,FALSE),FALSE),0))</f>
        <v>0</v>
      </c>
      <c r="P358">
        <f>IF($F358="New","",_xlfn.IFNA(VLOOKUP($G358&amp;$H358&amp;$I358&amp;$J358&amp;$K358,'[1]NRCAN 2016'!$J$42:$V$72,HLOOKUP($E358,'[1]NRCAN 2016'!$M$40:$V$41,2,FALSE),FALSE),0))</f>
        <v>0</v>
      </c>
      <c r="Q358">
        <f>IF($F358="New","",_xlfn.IFNA(VLOOKUP($G358&amp;$H358&amp;$I358&amp;$J358&amp;$K358,'[1]NRCAN 2016'!$J$42:$V$72,HLOOKUP($E358,'[1]NRCAN 2016'!$M$40:$V$41,2,FALSE),FALSE),0))</f>
        <v>0</v>
      </c>
      <c r="R358">
        <f>IF($F358="New","",_xlfn.IFNA(VLOOKUP($G358&amp;$H358&amp;$I358&amp;$J358&amp;$K358,'[1]NRCAN 2016'!$J$42:$V$72,HLOOKUP($E358,'[1]NRCAN 2016'!$M$40:$V$41,2,FALSE),FALSE),0))</f>
        <v>0</v>
      </c>
    </row>
    <row r="359" spans="1:18" x14ac:dyDescent="0.25">
      <c r="A359" t="str">
        <f t="shared" si="10"/>
        <v>COMBDGOFFOldWH______STDLFO</v>
      </c>
      <c r="B359" t="str">
        <f t="shared" si="11"/>
        <v>COMBDGOFFOldWH</v>
      </c>
      <c r="C359" t="s">
        <v>2615</v>
      </c>
      <c r="D359" t="s">
        <v>2608</v>
      </c>
      <c r="E359" t="s">
        <v>2649</v>
      </c>
      <c r="F359" t="s">
        <v>2617</v>
      </c>
      <c r="G359" t="s">
        <v>2641</v>
      </c>
      <c r="H359" t="s">
        <v>2619</v>
      </c>
      <c r="I359" t="s">
        <v>2619</v>
      </c>
      <c r="J359" t="s">
        <v>2620</v>
      </c>
      <c r="K359" t="s">
        <v>2639</v>
      </c>
      <c r="L359">
        <f>IF($F359="New","",_xlfn.IFNA(VLOOKUP($G359&amp;$H359&amp;$I359&amp;$J359&amp;$K359,'[1]NRCAN 2016'!$J$42:$V$72,HLOOKUP($E359,'[1]NRCAN 2016'!$M$40:$V$41,2,FALSE),FALSE),0))</f>
        <v>3.0775879211561476E-2</v>
      </c>
      <c r="M359">
        <f>IF($F359="New","",_xlfn.IFNA(VLOOKUP($G359&amp;$H359&amp;$I359&amp;$J359&amp;$K359,'[1]NRCAN 2016'!$J$42:$V$72,HLOOKUP($E359,'[1]NRCAN 2016'!$M$40:$V$41,2,FALSE),FALSE),0))</f>
        <v>3.0775879211561476E-2</v>
      </c>
      <c r="N359">
        <f>IF($F359="New","",_xlfn.IFNA(VLOOKUP($G359&amp;$H359&amp;$I359&amp;$J359&amp;$K359,'[1]NRCAN 2016'!$J$42:$V$72,HLOOKUP($E359,'[1]NRCAN 2016'!$M$40:$V$41,2,FALSE),FALSE),0))</f>
        <v>3.0775879211561476E-2</v>
      </c>
      <c r="O359">
        <f>IF($F359="New","",_xlfn.IFNA(VLOOKUP($G359&amp;$H359&amp;$I359&amp;$J359&amp;$K359,'[1]NRCAN 2016'!$J$42:$V$72,HLOOKUP($E359,'[1]NRCAN 2016'!$M$40:$V$41,2,FALSE),FALSE),0))</f>
        <v>3.0775879211561476E-2</v>
      </c>
      <c r="P359">
        <f>IF($F359="New","",_xlfn.IFNA(VLOOKUP($G359&amp;$H359&amp;$I359&amp;$J359&amp;$K359,'[1]NRCAN 2016'!$J$42:$V$72,HLOOKUP($E359,'[1]NRCAN 2016'!$M$40:$V$41,2,FALSE),FALSE),0))</f>
        <v>3.0775879211561476E-2</v>
      </c>
      <c r="Q359">
        <f>IF($F359="New","",_xlfn.IFNA(VLOOKUP($G359&amp;$H359&amp;$I359&amp;$J359&amp;$K359,'[1]NRCAN 2016'!$J$42:$V$72,HLOOKUP($E359,'[1]NRCAN 2016'!$M$40:$V$41,2,FALSE),FALSE),0))</f>
        <v>3.0775879211561476E-2</v>
      </c>
      <c r="R359">
        <f>IF($F359="New","",_xlfn.IFNA(VLOOKUP($G359&amp;$H359&amp;$I359&amp;$J359&amp;$K359,'[1]NRCAN 2016'!$J$42:$V$72,HLOOKUP($E359,'[1]NRCAN 2016'!$M$40:$V$41,2,FALSE),FALSE),0))</f>
        <v>3.0775879211561476E-2</v>
      </c>
    </row>
    <row r="360" spans="1:18" x14ac:dyDescent="0.25">
      <c r="A360" t="str">
        <f t="shared" si="10"/>
        <v>COMBDGOFFOldWH______STDNGA</v>
      </c>
      <c r="B360" t="str">
        <f t="shared" si="11"/>
        <v>COMBDGOFFOldWH</v>
      </c>
      <c r="C360" t="s">
        <v>2615</v>
      </c>
      <c r="D360" t="s">
        <v>2608</v>
      </c>
      <c r="E360" t="s">
        <v>2649</v>
      </c>
      <c r="F360" t="s">
        <v>2617</v>
      </c>
      <c r="G360" t="s">
        <v>2641</v>
      </c>
      <c r="H360" t="s">
        <v>2619</v>
      </c>
      <c r="I360" t="s">
        <v>2619</v>
      </c>
      <c r="J360" t="s">
        <v>2620</v>
      </c>
      <c r="K360" t="s">
        <v>2623</v>
      </c>
      <c r="L360">
        <f>IF($F360="New","",_xlfn.IFNA(VLOOKUP($G360&amp;$H360&amp;$I360&amp;$J360&amp;$K360,'[1]NRCAN 2016'!$J$42:$V$72,HLOOKUP($E360,'[1]NRCAN 2016'!$M$40:$V$41,2,FALSE),FALSE),0))</f>
        <v>0.82013753017948154</v>
      </c>
      <c r="M360">
        <f>IF($F360="New","",_xlfn.IFNA(VLOOKUP($G360&amp;$H360&amp;$I360&amp;$J360&amp;$K360,'[1]NRCAN 2016'!$J$42:$V$72,HLOOKUP($E360,'[1]NRCAN 2016'!$M$40:$V$41,2,FALSE),FALSE),0))</f>
        <v>0.82013753017948154</v>
      </c>
      <c r="N360">
        <f>IF($F360="New","",_xlfn.IFNA(VLOOKUP($G360&amp;$H360&amp;$I360&amp;$J360&amp;$K360,'[1]NRCAN 2016'!$J$42:$V$72,HLOOKUP($E360,'[1]NRCAN 2016'!$M$40:$V$41,2,FALSE),FALSE),0))</f>
        <v>0.82013753017948154</v>
      </c>
      <c r="O360">
        <f>IF($F360="New","",_xlfn.IFNA(VLOOKUP($G360&amp;$H360&amp;$I360&amp;$J360&amp;$K360,'[1]NRCAN 2016'!$J$42:$V$72,HLOOKUP($E360,'[1]NRCAN 2016'!$M$40:$V$41,2,FALSE),FALSE),0))</f>
        <v>0.82013753017948154</v>
      </c>
      <c r="P360">
        <f>IF($F360="New","",_xlfn.IFNA(VLOOKUP($G360&amp;$H360&amp;$I360&amp;$J360&amp;$K360,'[1]NRCAN 2016'!$J$42:$V$72,HLOOKUP($E360,'[1]NRCAN 2016'!$M$40:$V$41,2,FALSE),FALSE),0))</f>
        <v>0.82013753017948154</v>
      </c>
      <c r="Q360">
        <f>IF($F360="New","",_xlfn.IFNA(VLOOKUP($G360&amp;$H360&amp;$I360&amp;$J360&amp;$K360,'[1]NRCAN 2016'!$J$42:$V$72,HLOOKUP($E360,'[1]NRCAN 2016'!$M$40:$V$41,2,FALSE),FALSE),0))</f>
        <v>0.82013753017948154</v>
      </c>
      <c r="R360">
        <f>IF($F360="New","",_xlfn.IFNA(VLOOKUP($G360&amp;$H360&amp;$I360&amp;$J360&amp;$K360,'[1]NRCAN 2016'!$J$42:$V$72,HLOOKUP($E360,'[1]NRCAN 2016'!$M$40:$V$41,2,FALSE),FALSE),0))</f>
        <v>0.82013753017948154</v>
      </c>
    </row>
    <row r="361" spans="1:18" x14ac:dyDescent="0.25">
      <c r="A361" t="str">
        <f t="shared" si="10"/>
        <v>COMBDGOFFOldWH______STDPRO</v>
      </c>
      <c r="B361" t="str">
        <f t="shared" si="11"/>
        <v>COMBDGOFFOldWH</v>
      </c>
      <c r="C361" t="s">
        <v>2615</v>
      </c>
      <c r="D361" t="s">
        <v>2608</v>
      </c>
      <c r="E361" t="s">
        <v>2649</v>
      </c>
      <c r="F361" t="s">
        <v>2617</v>
      </c>
      <c r="G361" t="s">
        <v>2641</v>
      </c>
      <c r="H361" t="s">
        <v>2619</v>
      </c>
      <c r="I361" t="s">
        <v>2619</v>
      </c>
      <c r="J361" t="s">
        <v>2620</v>
      </c>
      <c r="K361" t="s">
        <v>2624</v>
      </c>
      <c r="L361">
        <f>IF($F361="New","",_xlfn.IFNA(VLOOKUP($G361&amp;$H361&amp;$I361&amp;$J361&amp;$K361,'[1]NRCAN 2016'!$J$42:$V$72,HLOOKUP($E361,'[1]NRCAN 2016'!$M$40:$V$41,2,FALSE),FALSE),0))</f>
        <v>1.1076716149351065E-2</v>
      </c>
      <c r="M361">
        <f>IF($F361="New","",_xlfn.IFNA(VLOOKUP($G361&amp;$H361&amp;$I361&amp;$J361&amp;$K361,'[1]NRCAN 2016'!$J$42:$V$72,HLOOKUP($E361,'[1]NRCAN 2016'!$M$40:$V$41,2,FALSE),FALSE),0))</f>
        <v>1.1076716149351065E-2</v>
      </c>
      <c r="N361">
        <f>IF($F361="New","",_xlfn.IFNA(VLOOKUP($G361&amp;$H361&amp;$I361&amp;$J361&amp;$K361,'[1]NRCAN 2016'!$J$42:$V$72,HLOOKUP($E361,'[1]NRCAN 2016'!$M$40:$V$41,2,FALSE),FALSE),0))</f>
        <v>1.1076716149351065E-2</v>
      </c>
      <c r="O361">
        <f>IF($F361="New","",_xlfn.IFNA(VLOOKUP($G361&amp;$H361&amp;$I361&amp;$J361&amp;$K361,'[1]NRCAN 2016'!$J$42:$V$72,HLOOKUP($E361,'[1]NRCAN 2016'!$M$40:$V$41,2,FALSE),FALSE),0))</f>
        <v>1.1076716149351065E-2</v>
      </c>
      <c r="P361">
        <f>IF($F361="New","",_xlfn.IFNA(VLOOKUP($G361&amp;$H361&amp;$I361&amp;$J361&amp;$K361,'[1]NRCAN 2016'!$J$42:$V$72,HLOOKUP($E361,'[1]NRCAN 2016'!$M$40:$V$41,2,FALSE),FALSE),0))</f>
        <v>1.1076716149351065E-2</v>
      </c>
      <c r="Q361">
        <f>IF($F361="New","",_xlfn.IFNA(VLOOKUP($G361&amp;$H361&amp;$I361&amp;$J361&amp;$K361,'[1]NRCAN 2016'!$J$42:$V$72,HLOOKUP($E361,'[1]NRCAN 2016'!$M$40:$V$41,2,FALSE),FALSE),0))</f>
        <v>1.1076716149351065E-2</v>
      </c>
      <c r="R361">
        <f>IF($F361="New","",_xlfn.IFNA(VLOOKUP($G361&amp;$H361&amp;$I361&amp;$J361&amp;$K361,'[1]NRCAN 2016'!$J$42:$V$72,HLOOKUP($E361,'[1]NRCAN 2016'!$M$40:$V$41,2,FALSE),FALSE),0))</f>
        <v>1.1076716149351065E-2</v>
      </c>
    </row>
    <row r="362" spans="1:18" x14ac:dyDescent="0.25">
      <c r="A362" t="str">
        <f t="shared" si="10"/>
        <v>COMBDGOTSNewAE______STDELC</v>
      </c>
      <c r="B362" t="str">
        <f t="shared" si="11"/>
        <v>COMBDGOTSNewAE</v>
      </c>
      <c r="C362" t="s">
        <v>2615</v>
      </c>
      <c r="D362" t="s">
        <v>2608</v>
      </c>
      <c r="E362" t="s">
        <v>2650</v>
      </c>
      <c r="F362" t="s">
        <v>2643</v>
      </c>
      <c r="G362" t="s">
        <v>2622</v>
      </c>
      <c r="H362" t="s">
        <v>2619</v>
      </c>
      <c r="I362" t="s">
        <v>2619</v>
      </c>
      <c r="J362" t="s">
        <v>2620</v>
      </c>
      <c r="K362" t="s">
        <v>2621</v>
      </c>
      <c r="L362" t="str">
        <f>IF($F362="New","",_xlfn.IFNA(VLOOKUP($G362&amp;$H362&amp;$I362&amp;$J362&amp;$K362,'[1]NRCAN 2016'!$J$42:$V$72,HLOOKUP($E362,'[1]NRCAN 2016'!$M$40:$V$41,2,FALSE),FALSE),0))</f>
        <v/>
      </c>
      <c r="M362" t="str">
        <f>IF($F362="New","",_xlfn.IFNA(VLOOKUP($G362&amp;$H362&amp;$I362&amp;$J362&amp;$K362,'[1]NRCAN 2016'!$J$42:$V$72,HLOOKUP($E362,'[1]NRCAN 2016'!$M$40:$V$41,2,FALSE),FALSE),0))</f>
        <v/>
      </c>
      <c r="N362" t="str">
        <f>IF($F362="New","",_xlfn.IFNA(VLOOKUP($G362&amp;$H362&amp;$I362&amp;$J362&amp;$K362,'[1]NRCAN 2016'!$J$42:$V$72,HLOOKUP($E362,'[1]NRCAN 2016'!$M$40:$V$41,2,FALSE),FALSE),0))</f>
        <v/>
      </c>
      <c r="O362" t="str">
        <f>IF($F362="New","",_xlfn.IFNA(VLOOKUP($G362&amp;$H362&amp;$I362&amp;$J362&amp;$K362,'[1]NRCAN 2016'!$J$42:$V$72,HLOOKUP($E362,'[1]NRCAN 2016'!$M$40:$V$41,2,FALSE),FALSE),0))</f>
        <v/>
      </c>
      <c r="P362" t="str">
        <f>IF($F362="New","",_xlfn.IFNA(VLOOKUP($G362&amp;$H362&amp;$I362&amp;$J362&amp;$K362,'[1]NRCAN 2016'!$J$42:$V$72,HLOOKUP($E362,'[1]NRCAN 2016'!$M$40:$V$41,2,FALSE),FALSE),0))</f>
        <v/>
      </c>
      <c r="Q362" t="str">
        <f>IF($F362="New","",_xlfn.IFNA(VLOOKUP($G362&amp;$H362&amp;$I362&amp;$J362&amp;$K362,'[1]NRCAN 2016'!$J$42:$V$72,HLOOKUP($E362,'[1]NRCAN 2016'!$M$40:$V$41,2,FALSE),FALSE),0))</f>
        <v/>
      </c>
      <c r="R362" t="str">
        <f>IF($F362="New","",_xlfn.IFNA(VLOOKUP($G362&amp;$H362&amp;$I362&amp;$J362&amp;$K362,'[1]NRCAN 2016'!$J$42:$V$72,HLOOKUP($E362,'[1]NRCAN 2016'!$M$40:$V$41,2,FALSE),FALSE),0))</f>
        <v/>
      </c>
    </row>
    <row r="363" spans="1:18" x14ac:dyDescent="0.25">
      <c r="A363" t="str">
        <f t="shared" si="10"/>
        <v>COMBDGOTSNewAE______STDNGA</v>
      </c>
      <c r="B363" t="str">
        <f t="shared" si="11"/>
        <v>COMBDGOTSNewAE</v>
      </c>
      <c r="C363" t="s">
        <v>2615</v>
      </c>
      <c r="D363" t="s">
        <v>2608</v>
      </c>
      <c r="E363" t="s">
        <v>2650</v>
      </c>
      <c r="F363" t="s">
        <v>2643</v>
      </c>
      <c r="G363" t="s">
        <v>2622</v>
      </c>
      <c r="H363" t="s">
        <v>2619</v>
      </c>
      <c r="I363" t="s">
        <v>2619</v>
      </c>
      <c r="J363" t="s">
        <v>2620</v>
      </c>
      <c r="K363" t="s">
        <v>2623</v>
      </c>
      <c r="L363" t="str">
        <f>IF($F363="New","",_xlfn.IFNA(VLOOKUP($G363&amp;$H363&amp;$I363&amp;$J363&amp;$K363,'[1]NRCAN 2016'!$J$42:$V$72,HLOOKUP($E363,'[1]NRCAN 2016'!$M$40:$V$41,2,FALSE),FALSE),0))</f>
        <v/>
      </c>
      <c r="M363" t="str">
        <f>IF($F363="New","",_xlfn.IFNA(VLOOKUP($G363&amp;$H363&amp;$I363&amp;$J363&amp;$K363,'[1]NRCAN 2016'!$J$42:$V$72,HLOOKUP($E363,'[1]NRCAN 2016'!$M$40:$V$41,2,FALSE),FALSE),0))</f>
        <v/>
      </c>
      <c r="N363" t="str">
        <f>IF($F363="New","",_xlfn.IFNA(VLOOKUP($G363&amp;$H363&amp;$I363&amp;$J363&amp;$K363,'[1]NRCAN 2016'!$J$42:$V$72,HLOOKUP($E363,'[1]NRCAN 2016'!$M$40:$V$41,2,FALSE),FALSE),0))</f>
        <v/>
      </c>
      <c r="O363" t="str">
        <f>IF($F363="New","",_xlfn.IFNA(VLOOKUP($G363&amp;$H363&amp;$I363&amp;$J363&amp;$K363,'[1]NRCAN 2016'!$J$42:$V$72,HLOOKUP($E363,'[1]NRCAN 2016'!$M$40:$V$41,2,FALSE),FALSE),0))</f>
        <v/>
      </c>
      <c r="P363" t="str">
        <f>IF($F363="New","",_xlfn.IFNA(VLOOKUP($G363&amp;$H363&amp;$I363&amp;$J363&amp;$K363,'[1]NRCAN 2016'!$J$42:$V$72,HLOOKUP($E363,'[1]NRCAN 2016'!$M$40:$V$41,2,FALSE),FALSE),0))</f>
        <v/>
      </c>
      <c r="Q363" t="str">
        <f>IF($F363="New","",_xlfn.IFNA(VLOOKUP($G363&amp;$H363&amp;$I363&amp;$J363&amp;$K363,'[1]NRCAN 2016'!$J$42:$V$72,HLOOKUP($E363,'[1]NRCAN 2016'!$M$40:$V$41,2,FALSE),FALSE),0))</f>
        <v/>
      </c>
      <c r="R363" t="str">
        <f>IF($F363="New","",_xlfn.IFNA(VLOOKUP($G363&amp;$H363&amp;$I363&amp;$J363&amp;$K363,'[1]NRCAN 2016'!$J$42:$V$72,HLOOKUP($E363,'[1]NRCAN 2016'!$M$40:$V$41,2,FALSE),FALSE),0))</f>
        <v/>
      </c>
    </row>
    <row r="364" spans="1:18" x14ac:dyDescent="0.25">
      <c r="A364" t="str">
        <f t="shared" si="10"/>
        <v>COMBDGOTSNewAE______STDPRO</v>
      </c>
      <c r="B364" t="str">
        <f t="shared" si="11"/>
        <v>COMBDGOTSNewAE</v>
      </c>
      <c r="C364" t="s">
        <v>2615</v>
      </c>
      <c r="D364" t="s">
        <v>2608</v>
      </c>
      <c r="E364" t="s">
        <v>2650</v>
      </c>
      <c r="F364" t="s">
        <v>2643</v>
      </c>
      <c r="G364" t="s">
        <v>2622</v>
      </c>
      <c r="H364" t="s">
        <v>2619</v>
      </c>
      <c r="I364" t="s">
        <v>2619</v>
      </c>
      <c r="J364" t="s">
        <v>2620</v>
      </c>
      <c r="K364" t="s">
        <v>2624</v>
      </c>
      <c r="L364" t="str">
        <f>IF($F364="New","",_xlfn.IFNA(VLOOKUP($G364&amp;$H364&amp;$I364&amp;$J364&amp;$K364,'[1]NRCAN 2016'!$J$42:$V$72,HLOOKUP($E364,'[1]NRCAN 2016'!$M$40:$V$41,2,FALSE),FALSE),0))</f>
        <v/>
      </c>
      <c r="M364" t="str">
        <f>IF($F364="New","",_xlfn.IFNA(VLOOKUP($G364&amp;$H364&amp;$I364&amp;$J364&amp;$K364,'[1]NRCAN 2016'!$J$42:$V$72,HLOOKUP($E364,'[1]NRCAN 2016'!$M$40:$V$41,2,FALSE),FALSE),0))</f>
        <v/>
      </c>
      <c r="N364" t="str">
        <f>IF($F364="New","",_xlfn.IFNA(VLOOKUP($G364&amp;$H364&amp;$I364&amp;$J364&amp;$K364,'[1]NRCAN 2016'!$J$42:$V$72,HLOOKUP($E364,'[1]NRCAN 2016'!$M$40:$V$41,2,FALSE),FALSE),0))</f>
        <v/>
      </c>
      <c r="O364" t="str">
        <f>IF($F364="New","",_xlfn.IFNA(VLOOKUP($G364&amp;$H364&amp;$I364&amp;$J364&amp;$K364,'[1]NRCAN 2016'!$J$42:$V$72,HLOOKUP($E364,'[1]NRCAN 2016'!$M$40:$V$41,2,FALSE),FALSE),0))</f>
        <v/>
      </c>
      <c r="P364" t="str">
        <f>IF($F364="New","",_xlfn.IFNA(VLOOKUP($G364&amp;$H364&amp;$I364&amp;$J364&amp;$K364,'[1]NRCAN 2016'!$J$42:$V$72,HLOOKUP($E364,'[1]NRCAN 2016'!$M$40:$V$41,2,FALSE),FALSE),0))</f>
        <v/>
      </c>
      <c r="Q364" t="str">
        <f>IF($F364="New","",_xlfn.IFNA(VLOOKUP($G364&amp;$H364&amp;$I364&amp;$J364&amp;$K364,'[1]NRCAN 2016'!$J$42:$V$72,HLOOKUP($E364,'[1]NRCAN 2016'!$M$40:$V$41,2,FALSE),FALSE),0))</f>
        <v/>
      </c>
      <c r="R364" t="str">
        <f>IF($F364="New","",_xlfn.IFNA(VLOOKUP($G364&amp;$H364&amp;$I364&amp;$J364&amp;$K364,'[1]NRCAN 2016'!$J$42:$V$72,HLOOKUP($E364,'[1]NRCAN 2016'!$M$40:$V$41,2,FALSE),FALSE),0))</f>
        <v/>
      </c>
    </row>
    <row r="365" spans="1:18" x14ac:dyDescent="0.25">
      <c r="A365" t="str">
        <f t="shared" si="10"/>
        <v>COMBDGOTSNewAM______STDELC</v>
      </c>
      <c r="B365" t="str">
        <f t="shared" si="11"/>
        <v>COMBDGOTSNewAM</v>
      </c>
      <c r="C365" t="s">
        <v>2615</v>
      </c>
      <c r="D365" t="s">
        <v>2608</v>
      </c>
      <c r="E365" t="s">
        <v>2650</v>
      </c>
      <c r="F365" t="s">
        <v>2643</v>
      </c>
      <c r="G365" t="s">
        <v>2618</v>
      </c>
      <c r="H365" t="s">
        <v>2619</v>
      </c>
      <c r="I365" t="s">
        <v>2619</v>
      </c>
      <c r="J365" t="s">
        <v>2620</v>
      </c>
      <c r="K365" t="s">
        <v>2621</v>
      </c>
      <c r="L365" t="str">
        <f>IF($F365="New","",_xlfn.IFNA(VLOOKUP($G365&amp;$H365&amp;$I365&amp;$J365&amp;$K365,'[1]NRCAN 2016'!$J$42:$V$72,HLOOKUP($E365,'[1]NRCAN 2016'!$M$40:$V$41,2,FALSE),FALSE),0))</f>
        <v/>
      </c>
      <c r="M365" t="str">
        <f>IF($F365="New","",_xlfn.IFNA(VLOOKUP($G365&amp;$H365&amp;$I365&amp;$J365&amp;$K365,'[1]NRCAN 2016'!$J$42:$V$72,HLOOKUP($E365,'[1]NRCAN 2016'!$M$40:$V$41,2,FALSE),FALSE),0))</f>
        <v/>
      </c>
      <c r="N365" t="str">
        <f>IF($F365="New","",_xlfn.IFNA(VLOOKUP($G365&amp;$H365&amp;$I365&amp;$J365&amp;$K365,'[1]NRCAN 2016'!$J$42:$V$72,HLOOKUP($E365,'[1]NRCAN 2016'!$M$40:$V$41,2,FALSE),FALSE),0))</f>
        <v/>
      </c>
      <c r="O365" t="str">
        <f>IF($F365="New","",_xlfn.IFNA(VLOOKUP($G365&amp;$H365&amp;$I365&amp;$J365&amp;$K365,'[1]NRCAN 2016'!$J$42:$V$72,HLOOKUP($E365,'[1]NRCAN 2016'!$M$40:$V$41,2,FALSE),FALSE),0))</f>
        <v/>
      </c>
      <c r="P365" t="str">
        <f>IF($F365="New","",_xlfn.IFNA(VLOOKUP($G365&amp;$H365&amp;$I365&amp;$J365&amp;$K365,'[1]NRCAN 2016'!$J$42:$V$72,HLOOKUP($E365,'[1]NRCAN 2016'!$M$40:$V$41,2,FALSE),FALSE),0))</f>
        <v/>
      </c>
      <c r="Q365" t="str">
        <f>IF($F365="New","",_xlfn.IFNA(VLOOKUP($G365&amp;$H365&amp;$I365&amp;$J365&amp;$K365,'[1]NRCAN 2016'!$J$42:$V$72,HLOOKUP($E365,'[1]NRCAN 2016'!$M$40:$V$41,2,FALSE),FALSE),0))</f>
        <v/>
      </c>
      <c r="R365" t="str">
        <f>IF($F365="New","",_xlfn.IFNA(VLOOKUP($G365&amp;$H365&amp;$I365&amp;$J365&amp;$K365,'[1]NRCAN 2016'!$J$42:$V$72,HLOOKUP($E365,'[1]NRCAN 2016'!$M$40:$V$41,2,FALSE),FALSE),0))</f>
        <v/>
      </c>
    </row>
    <row r="366" spans="1:18" x14ac:dyDescent="0.25">
      <c r="A366" t="str">
        <f t="shared" si="10"/>
        <v>COMBDGOTSNewLIFLC___STDELC</v>
      </c>
      <c r="B366" t="str">
        <f t="shared" si="11"/>
        <v>COMBDGOTSNewLI</v>
      </c>
      <c r="C366" t="s">
        <v>2615</v>
      </c>
      <c r="D366" t="s">
        <v>2608</v>
      </c>
      <c r="E366" t="s">
        <v>2650</v>
      </c>
      <c r="F366" t="s">
        <v>2643</v>
      </c>
      <c r="G366" t="s">
        <v>2625</v>
      </c>
      <c r="H366" t="s">
        <v>2626</v>
      </c>
      <c r="I366" t="s">
        <v>2619</v>
      </c>
      <c r="J366" t="s">
        <v>2620</v>
      </c>
      <c r="K366" t="s">
        <v>2621</v>
      </c>
      <c r="L366" t="str">
        <f>IF($F366="New","",_xlfn.IFNA(VLOOKUP($G366&amp;$H366&amp;$I366&amp;$J366&amp;$K366,'[1]NRCAN 2016'!$J$42:$V$72,HLOOKUP($E366,'[1]NRCAN 2016'!$M$40:$V$41,2,FALSE),FALSE),0))</f>
        <v/>
      </c>
      <c r="M366" t="str">
        <f>IF($F366="New","",_xlfn.IFNA(VLOOKUP($G366&amp;$H366&amp;$I366&amp;$J366&amp;$K366,'[1]NRCAN 2016'!$J$42:$V$72,HLOOKUP($E366,'[1]NRCAN 2016'!$M$40:$V$41,2,FALSE),FALSE),0))</f>
        <v/>
      </c>
      <c r="N366" t="str">
        <f>IF($F366="New","",_xlfn.IFNA(VLOOKUP($G366&amp;$H366&amp;$I366&amp;$J366&amp;$K366,'[1]NRCAN 2016'!$J$42:$V$72,HLOOKUP($E366,'[1]NRCAN 2016'!$M$40:$V$41,2,FALSE),FALSE),0))</f>
        <v/>
      </c>
      <c r="O366" t="str">
        <f>IF($F366="New","",_xlfn.IFNA(VLOOKUP($G366&amp;$H366&amp;$I366&amp;$J366&amp;$K366,'[1]NRCAN 2016'!$J$42:$V$72,HLOOKUP($E366,'[1]NRCAN 2016'!$M$40:$V$41,2,FALSE),FALSE),0))</f>
        <v/>
      </c>
      <c r="P366" t="str">
        <f>IF($F366="New","",_xlfn.IFNA(VLOOKUP($G366&amp;$H366&amp;$I366&amp;$J366&amp;$K366,'[1]NRCAN 2016'!$J$42:$V$72,HLOOKUP($E366,'[1]NRCAN 2016'!$M$40:$V$41,2,FALSE),FALSE),0))</f>
        <v/>
      </c>
      <c r="Q366" t="str">
        <f>IF($F366="New","",_xlfn.IFNA(VLOOKUP($G366&amp;$H366&amp;$I366&amp;$J366&amp;$K366,'[1]NRCAN 2016'!$J$42:$V$72,HLOOKUP($E366,'[1]NRCAN 2016'!$M$40:$V$41,2,FALSE),FALSE),0))</f>
        <v/>
      </c>
      <c r="R366" t="str">
        <f>IF($F366="New","",_xlfn.IFNA(VLOOKUP($G366&amp;$H366&amp;$I366&amp;$J366&amp;$K366,'[1]NRCAN 2016'!$J$42:$V$72,HLOOKUP($E366,'[1]NRCAN 2016'!$M$40:$V$41,2,FALSE),FALSE),0))</f>
        <v/>
      </c>
    </row>
    <row r="367" spans="1:18" x14ac:dyDescent="0.25">
      <c r="A367" t="str">
        <f t="shared" si="10"/>
        <v>COMBDGOTSNewLIFLU___STDELC</v>
      </c>
      <c r="B367" t="str">
        <f t="shared" si="11"/>
        <v>COMBDGOTSNewLI</v>
      </c>
      <c r="C367" t="s">
        <v>2615</v>
      </c>
      <c r="D367" t="s">
        <v>2608</v>
      </c>
      <c r="E367" t="s">
        <v>2650</v>
      </c>
      <c r="F367" t="s">
        <v>2643</v>
      </c>
      <c r="G367" t="s">
        <v>2625</v>
      </c>
      <c r="H367" t="s">
        <v>2627</v>
      </c>
      <c r="I367" t="s">
        <v>2619</v>
      </c>
      <c r="J367" t="s">
        <v>2620</v>
      </c>
      <c r="K367" t="s">
        <v>2621</v>
      </c>
      <c r="L367" t="str">
        <f>IF($F367="New","",_xlfn.IFNA(VLOOKUP($G367&amp;$H367&amp;$I367&amp;$J367&amp;$K367,'[1]NRCAN 2016'!$J$42:$V$72,HLOOKUP($E367,'[1]NRCAN 2016'!$M$40:$V$41,2,FALSE),FALSE),0))</f>
        <v/>
      </c>
      <c r="M367" t="str">
        <f>IF($F367="New","",_xlfn.IFNA(VLOOKUP($G367&amp;$H367&amp;$I367&amp;$J367&amp;$K367,'[1]NRCAN 2016'!$J$42:$V$72,HLOOKUP($E367,'[1]NRCAN 2016'!$M$40:$V$41,2,FALSE),FALSE),0))</f>
        <v/>
      </c>
      <c r="N367" t="str">
        <f>IF($F367="New","",_xlfn.IFNA(VLOOKUP($G367&amp;$H367&amp;$I367&amp;$J367&amp;$K367,'[1]NRCAN 2016'!$J$42:$V$72,HLOOKUP($E367,'[1]NRCAN 2016'!$M$40:$V$41,2,FALSE),FALSE),0))</f>
        <v/>
      </c>
      <c r="O367" t="str">
        <f>IF($F367="New","",_xlfn.IFNA(VLOOKUP($G367&amp;$H367&amp;$I367&amp;$J367&amp;$K367,'[1]NRCAN 2016'!$J$42:$V$72,HLOOKUP($E367,'[1]NRCAN 2016'!$M$40:$V$41,2,FALSE),FALSE),0))</f>
        <v/>
      </c>
      <c r="P367" t="str">
        <f>IF($F367="New","",_xlfn.IFNA(VLOOKUP($G367&amp;$H367&amp;$I367&amp;$J367&amp;$K367,'[1]NRCAN 2016'!$J$42:$V$72,HLOOKUP($E367,'[1]NRCAN 2016'!$M$40:$V$41,2,FALSE),FALSE),0))</f>
        <v/>
      </c>
      <c r="Q367" t="str">
        <f>IF($F367="New","",_xlfn.IFNA(VLOOKUP($G367&amp;$H367&amp;$I367&amp;$J367&amp;$K367,'[1]NRCAN 2016'!$J$42:$V$72,HLOOKUP($E367,'[1]NRCAN 2016'!$M$40:$V$41,2,FALSE),FALSE),0))</f>
        <v/>
      </c>
      <c r="R367" t="str">
        <f>IF($F367="New","",_xlfn.IFNA(VLOOKUP($G367&amp;$H367&amp;$I367&amp;$J367&amp;$K367,'[1]NRCAN 2016'!$J$42:$V$72,HLOOKUP($E367,'[1]NRCAN 2016'!$M$40:$V$41,2,FALSE),FALSE),0))</f>
        <v/>
      </c>
    </row>
    <row r="368" spans="1:18" x14ac:dyDescent="0.25">
      <c r="A368" t="str">
        <f t="shared" si="10"/>
        <v>COMBDGOTSNewLIHAL___STDELC</v>
      </c>
      <c r="B368" t="str">
        <f t="shared" si="11"/>
        <v>COMBDGOTSNewLI</v>
      </c>
      <c r="C368" t="s">
        <v>2615</v>
      </c>
      <c r="D368" t="s">
        <v>2608</v>
      </c>
      <c r="E368" t="s">
        <v>2650</v>
      </c>
      <c r="F368" t="s">
        <v>2643</v>
      </c>
      <c r="G368" t="s">
        <v>2625</v>
      </c>
      <c r="H368" t="s">
        <v>2628</v>
      </c>
      <c r="I368" t="s">
        <v>2619</v>
      </c>
      <c r="J368" t="s">
        <v>2620</v>
      </c>
      <c r="K368" t="s">
        <v>2621</v>
      </c>
      <c r="L368" t="str">
        <f>IF($F368="New","",_xlfn.IFNA(VLOOKUP($G368&amp;$H368&amp;$I368&amp;$J368&amp;$K368,'[1]NRCAN 2016'!$J$42:$V$72,HLOOKUP($E368,'[1]NRCAN 2016'!$M$40:$V$41,2,FALSE),FALSE),0))</f>
        <v/>
      </c>
      <c r="M368" t="str">
        <f>IF($F368="New","",_xlfn.IFNA(VLOOKUP($G368&amp;$H368&amp;$I368&amp;$J368&amp;$K368,'[1]NRCAN 2016'!$J$42:$V$72,HLOOKUP($E368,'[1]NRCAN 2016'!$M$40:$V$41,2,FALSE),FALSE),0))</f>
        <v/>
      </c>
      <c r="N368" t="str">
        <f>IF($F368="New","",_xlfn.IFNA(VLOOKUP($G368&amp;$H368&amp;$I368&amp;$J368&amp;$K368,'[1]NRCAN 2016'!$J$42:$V$72,HLOOKUP($E368,'[1]NRCAN 2016'!$M$40:$V$41,2,FALSE),FALSE),0))</f>
        <v/>
      </c>
      <c r="O368" t="str">
        <f>IF($F368="New","",_xlfn.IFNA(VLOOKUP($G368&amp;$H368&amp;$I368&amp;$J368&amp;$K368,'[1]NRCAN 2016'!$J$42:$V$72,HLOOKUP($E368,'[1]NRCAN 2016'!$M$40:$V$41,2,FALSE),FALSE),0))</f>
        <v/>
      </c>
      <c r="P368" t="str">
        <f>IF($F368="New","",_xlfn.IFNA(VLOOKUP($G368&amp;$H368&amp;$I368&amp;$J368&amp;$K368,'[1]NRCAN 2016'!$J$42:$V$72,HLOOKUP($E368,'[1]NRCAN 2016'!$M$40:$V$41,2,FALSE),FALSE),0))</f>
        <v/>
      </c>
      <c r="Q368" t="str">
        <f>IF($F368="New","",_xlfn.IFNA(VLOOKUP($G368&amp;$H368&amp;$I368&amp;$J368&amp;$K368,'[1]NRCAN 2016'!$J$42:$V$72,HLOOKUP($E368,'[1]NRCAN 2016'!$M$40:$V$41,2,FALSE),FALSE),0))</f>
        <v/>
      </c>
      <c r="R368" t="str">
        <f>IF($F368="New","",_xlfn.IFNA(VLOOKUP($G368&amp;$H368&amp;$I368&amp;$J368&amp;$K368,'[1]NRCAN 2016'!$J$42:$V$72,HLOOKUP($E368,'[1]NRCAN 2016'!$M$40:$V$41,2,FALSE),FALSE),0))</f>
        <v/>
      </c>
    </row>
    <row r="369" spans="1:18" x14ac:dyDescent="0.25">
      <c r="A369" t="str">
        <f t="shared" si="10"/>
        <v>COMBDGOTSNewLIINC___STDELC</v>
      </c>
      <c r="B369" t="str">
        <f t="shared" si="11"/>
        <v>COMBDGOTSNewLI</v>
      </c>
      <c r="C369" t="s">
        <v>2615</v>
      </c>
      <c r="D369" t="s">
        <v>2608</v>
      </c>
      <c r="E369" t="s">
        <v>2650</v>
      </c>
      <c r="F369" t="s">
        <v>2643</v>
      </c>
      <c r="G369" t="s">
        <v>2625</v>
      </c>
      <c r="H369" t="s">
        <v>2629</v>
      </c>
      <c r="I369" t="s">
        <v>2619</v>
      </c>
      <c r="J369" t="s">
        <v>2620</v>
      </c>
      <c r="K369" t="s">
        <v>2621</v>
      </c>
      <c r="L369" t="str">
        <f>IF($F369="New","",_xlfn.IFNA(VLOOKUP($G369&amp;$H369&amp;$I369&amp;$J369&amp;$K369,'[1]NRCAN 2016'!$J$42:$V$72,HLOOKUP($E369,'[1]NRCAN 2016'!$M$40:$V$41,2,FALSE),FALSE),0))</f>
        <v/>
      </c>
      <c r="M369" t="str">
        <f>IF($F369="New","",_xlfn.IFNA(VLOOKUP($G369&amp;$H369&amp;$I369&amp;$J369&amp;$K369,'[1]NRCAN 2016'!$J$42:$V$72,HLOOKUP($E369,'[1]NRCAN 2016'!$M$40:$V$41,2,FALSE),FALSE),0))</f>
        <v/>
      </c>
      <c r="N369" t="str">
        <f>IF($F369="New","",_xlfn.IFNA(VLOOKUP($G369&amp;$H369&amp;$I369&amp;$J369&amp;$K369,'[1]NRCAN 2016'!$J$42:$V$72,HLOOKUP($E369,'[1]NRCAN 2016'!$M$40:$V$41,2,FALSE),FALSE),0))</f>
        <v/>
      </c>
      <c r="O369" t="str">
        <f>IF($F369="New","",_xlfn.IFNA(VLOOKUP($G369&amp;$H369&amp;$I369&amp;$J369&amp;$K369,'[1]NRCAN 2016'!$J$42:$V$72,HLOOKUP($E369,'[1]NRCAN 2016'!$M$40:$V$41,2,FALSE),FALSE),0))</f>
        <v/>
      </c>
      <c r="P369" t="str">
        <f>IF($F369="New","",_xlfn.IFNA(VLOOKUP($G369&amp;$H369&amp;$I369&amp;$J369&amp;$K369,'[1]NRCAN 2016'!$J$42:$V$72,HLOOKUP($E369,'[1]NRCAN 2016'!$M$40:$V$41,2,FALSE),FALSE),0))</f>
        <v/>
      </c>
      <c r="Q369" t="str">
        <f>IF($F369="New","",_xlfn.IFNA(VLOOKUP($G369&amp;$H369&amp;$I369&amp;$J369&amp;$K369,'[1]NRCAN 2016'!$J$42:$V$72,HLOOKUP($E369,'[1]NRCAN 2016'!$M$40:$V$41,2,FALSE),FALSE),0))</f>
        <v/>
      </c>
      <c r="R369" t="str">
        <f>IF($F369="New","",_xlfn.IFNA(VLOOKUP($G369&amp;$H369&amp;$I369&amp;$J369&amp;$K369,'[1]NRCAN 2016'!$J$42:$V$72,HLOOKUP($E369,'[1]NRCAN 2016'!$M$40:$V$41,2,FALSE),FALSE),0))</f>
        <v/>
      </c>
    </row>
    <row r="370" spans="1:18" x14ac:dyDescent="0.25">
      <c r="A370" t="str">
        <f t="shared" si="10"/>
        <v>COMBDGOTSNewLILED___STDELC</v>
      </c>
      <c r="B370" t="str">
        <f t="shared" si="11"/>
        <v>COMBDGOTSNewLI</v>
      </c>
      <c r="C370" t="s">
        <v>2615</v>
      </c>
      <c r="D370" t="s">
        <v>2608</v>
      </c>
      <c r="E370" t="s">
        <v>2650</v>
      </c>
      <c r="F370" t="s">
        <v>2643</v>
      </c>
      <c r="G370" t="s">
        <v>2625</v>
      </c>
      <c r="H370" t="s">
        <v>2630</v>
      </c>
      <c r="I370" t="s">
        <v>2619</v>
      </c>
      <c r="J370" t="s">
        <v>2620</v>
      </c>
      <c r="K370" t="s">
        <v>2621</v>
      </c>
      <c r="L370" t="str">
        <f>IF($F370="New","",_xlfn.IFNA(VLOOKUP($G370&amp;$H370&amp;$I370&amp;$J370&amp;$K370,'[1]NRCAN 2016'!$J$42:$V$72,HLOOKUP($E370,'[1]NRCAN 2016'!$M$40:$V$41,2,FALSE),FALSE),0))</f>
        <v/>
      </c>
      <c r="M370" t="str">
        <f>IF($F370="New","",_xlfn.IFNA(VLOOKUP($G370&amp;$H370&amp;$I370&amp;$J370&amp;$K370,'[1]NRCAN 2016'!$J$42:$V$72,HLOOKUP($E370,'[1]NRCAN 2016'!$M$40:$V$41,2,FALSE),FALSE),0))</f>
        <v/>
      </c>
      <c r="N370" t="str">
        <f>IF($F370="New","",_xlfn.IFNA(VLOOKUP($G370&amp;$H370&amp;$I370&amp;$J370&amp;$K370,'[1]NRCAN 2016'!$J$42:$V$72,HLOOKUP($E370,'[1]NRCAN 2016'!$M$40:$V$41,2,FALSE),FALSE),0))</f>
        <v/>
      </c>
      <c r="O370" t="str">
        <f>IF($F370="New","",_xlfn.IFNA(VLOOKUP($G370&amp;$H370&amp;$I370&amp;$J370&amp;$K370,'[1]NRCAN 2016'!$J$42:$V$72,HLOOKUP($E370,'[1]NRCAN 2016'!$M$40:$V$41,2,FALSE),FALSE),0))</f>
        <v/>
      </c>
      <c r="P370" t="str">
        <f>IF($F370="New","",_xlfn.IFNA(VLOOKUP($G370&amp;$H370&amp;$I370&amp;$J370&amp;$K370,'[1]NRCAN 2016'!$J$42:$V$72,HLOOKUP($E370,'[1]NRCAN 2016'!$M$40:$V$41,2,FALSE),FALSE),0))</f>
        <v/>
      </c>
      <c r="Q370" t="str">
        <f>IF($F370="New","",_xlfn.IFNA(VLOOKUP($G370&amp;$H370&amp;$I370&amp;$J370&amp;$K370,'[1]NRCAN 2016'!$J$42:$V$72,HLOOKUP($E370,'[1]NRCAN 2016'!$M$40:$V$41,2,FALSE),FALSE),0))</f>
        <v/>
      </c>
      <c r="R370" t="str">
        <f>IF($F370="New","",_xlfn.IFNA(VLOOKUP($G370&amp;$H370&amp;$I370&amp;$J370&amp;$K370,'[1]NRCAN 2016'!$J$42:$V$72,HLOOKUP($E370,'[1]NRCAN 2016'!$M$40:$V$41,2,FALSE),FALSE),0))</f>
        <v/>
      </c>
    </row>
    <row r="371" spans="1:18" x14ac:dyDescent="0.25">
      <c r="A371" t="str">
        <f t="shared" si="10"/>
        <v>COMBDGOTSNewSC_________DCO</v>
      </c>
      <c r="B371" t="str">
        <f t="shared" si="11"/>
        <v>COMBDGOTSNewSC</v>
      </c>
      <c r="C371" t="s">
        <v>2615</v>
      </c>
      <c r="D371" t="s">
        <v>2608</v>
      </c>
      <c r="E371" t="s">
        <v>2650</v>
      </c>
      <c r="F371" t="s">
        <v>2643</v>
      </c>
      <c r="G371" t="s">
        <v>2631</v>
      </c>
      <c r="H371" t="s">
        <v>2619</v>
      </c>
      <c r="I371" t="s">
        <v>2619</v>
      </c>
      <c r="J371" t="s">
        <v>2619</v>
      </c>
      <c r="K371" t="s">
        <v>2632</v>
      </c>
      <c r="L371" t="str">
        <f>IF($F371="New","",_xlfn.IFNA(VLOOKUP($G371&amp;$H371&amp;$I371&amp;$J371&amp;$K371,'[1]NRCAN 2016'!$J$42:$V$72,HLOOKUP($E371,'[1]NRCAN 2016'!$M$40:$V$41,2,FALSE),FALSE),0))</f>
        <v/>
      </c>
      <c r="M371" t="str">
        <f>IF($F371="New","",_xlfn.IFNA(VLOOKUP($G371&amp;$H371&amp;$I371&amp;$J371&amp;$K371,'[1]NRCAN 2016'!$J$42:$V$72,HLOOKUP($E371,'[1]NRCAN 2016'!$M$40:$V$41,2,FALSE),FALSE),0))</f>
        <v/>
      </c>
      <c r="N371" t="str">
        <f>IF($F371="New","",_xlfn.IFNA(VLOOKUP($G371&amp;$H371&amp;$I371&amp;$J371&amp;$K371,'[1]NRCAN 2016'!$J$42:$V$72,HLOOKUP($E371,'[1]NRCAN 2016'!$M$40:$V$41,2,FALSE),FALSE),0))</f>
        <v/>
      </c>
      <c r="O371" t="str">
        <f>IF($F371="New","",_xlfn.IFNA(VLOOKUP($G371&amp;$H371&amp;$I371&amp;$J371&amp;$K371,'[1]NRCAN 2016'!$J$42:$V$72,HLOOKUP($E371,'[1]NRCAN 2016'!$M$40:$V$41,2,FALSE),FALSE),0))</f>
        <v/>
      </c>
      <c r="P371" t="str">
        <f>IF($F371="New","",_xlfn.IFNA(VLOOKUP($G371&amp;$H371&amp;$I371&amp;$J371&amp;$K371,'[1]NRCAN 2016'!$J$42:$V$72,HLOOKUP($E371,'[1]NRCAN 2016'!$M$40:$V$41,2,FALSE),FALSE),0))</f>
        <v/>
      </c>
      <c r="Q371" t="str">
        <f>IF($F371="New","",_xlfn.IFNA(VLOOKUP($G371&amp;$H371&amp;$I371&amp;$J371&amp;$K371,'[1]NRCAN 2016'!$J$42:$V$72,HLOOKUP($E371,'[1]NRCAN 2016'!$M$40:$V$41,2,FALSE),FALSE),0))</f>
        <v/>
      </c>
      <c r="R371" t="str">
        <f>IF($F371="New","",_xlfn.IFNA(VLOOKUP($G371&amp;$H371&amp;$I371&amp;$J371&amp;$K371,'[1]NRCAN 2016'!$J$42:$V$72,HLOOKUP($E371,'[1]NRCAN 2016'!$M$40:$V$41,2,FALSE),FALSE),0))</f>
        <v/>
      </c>
    </row>
    <row r="372" spans="1:18" x14ac:dyDescent="0.25">
      <c r="A372" t="str">
        <f t="shared" si="10"/>
        <v>COMBDGOTSNewSC______STDELC</v>
      </c>
      <c r="B372" t="str">
        <f t="shared" si="11"/>
        <v>COMBDGOTSNewSC</v>
      </c>
      <c r="C372" t="s">
        <v>2615</v>
      </c>
      <c r="D372" t="s">
        <v>2608</v>
      </c>
      <c r="E372" t="s">
        <v>2650</v>
      </c>
      <c r="F372" t="s">
        <v>2643</v>
      </c>
      <c r="G372" t="s">
        <v>2631</v>
      </c>
      <c r="H372" t="s">
        <v>2619</v>
      </c>
      <c r="I372" t="s">
        <v>2619</v>
      </c>
      <c r="J372" t="s">
        <v>2620</v>
      </c>
      <c r="K372" t="s">
        <v>2621</v>
      </c>
      <c r="L372" t="str">
        <f>IF($F372="New","",_xlfn.IFNA(VLOOKUP($G372&amp;$H372&amp;$I372&amp;$J372&amp;$K372,'[1]NRCAN 2016'!$J$42:$V$72,HLOOKUP($E372,'[1]NRCAN 2016'!$M$40:$V$41,2,FALSE),FALSE),0))</f>
        <v/>
      </c>
      <c r="M372" t="str">
        <f>IF($F372="New","",_xlfn.IFNA(VLOOKUP($G372&amp;$H372&amp;$I372&amp;$J372&amp;$K372,'[1]NRCAN 2016'!$J$42:$V$72,HLOOKUP($E372,'[1]NRCAN 2016'!$M$40:$V$41,2,FALSE),FALSE),0))</f>
        <v/>
      </c>
      <c r="N372" t="str">
        <f>IF($F372="New","",_xlfn.IFNA(VLOOKUP($G372&amp;$H372&amp;$I372&amp;$J372&amp;$K372,'[1]NRCAN 2016'!$J$42:$V$72,HLOOKUP($E372,'[1]NRCAN 2016'!$M$40:$V$41,2,FALSE),FALSE),0))</f>
        <v/>
      </c>
      <c r="O372" t="str">
        <f>IF($F372="New","",_xlfn.IFNA(VLOOKUP($G372&amp;$H372&amp;$I372&amp;$J372&amp;$K372,'[1]NRCAN 2016'!$J$42:$V$72,HLOOKUP($E372,'[1]NRCAN 2016'!$M$40:$V$41,2,FALSE),FALSE),0))</f>
        <v/>
      </c>
      <c r="P372" t="str">
        <f>IF($F372="New","",_xlfn.IFNA(VLOOKUP($G372&amp;$H372&amp;$I372&amp;$J372&amp;$K372,'[1]NRCAN 2016'!$J$42:$V$72,HLOOKUP($E372,'[1]NRCAN 2016'!$M$40:$V$41,2,FALSE),FALSE),0))</f>
        <v/>
      </c>
      <c r="Q372" t="str">
        <f>IF($F372="New","",_xlfn.IFNA(VLOOKUP($G372&amp;$H372&amp;$I372&amp;$J372&amp;$K372,'[1]NRCAN 2016'!$J$42:$V$72,HLOOKUP($E372,'[1]NRCAN 2016'!$M$40:$V$41,2,FALSE),FALSE),0))</f>
        <v/>
      </c>
      <c r="R372" t="str">
        <f>IF($F372="New","",_xlfn.IFNA(VLOOKUP($G372&amp;$H372&amp;$I372&amp;$J372&amp;$K372,'[1]NRCAN 2016'!$J$42:$V$72,HLOOKUP($E372,'[1]NRCAN 2016'!$M$40:$V$41,2,FALSE),FALSE),0))</f>
        <v/>
      </c>
    </row>
    <row r="373" spans="1:18" x14ac:dyDescent="0.25">
      <c r="A373" t="str">
        <f t="shared" si="10"/>
        <v>COMBDGOTSNewSC______STDNGA</v>
      </c>
      <c r="B373" t="str">
        <f t="shared" si="11"/>
        <v>COMBDGOTSNewSC</v>
      </c>
      <c r="C373" t="s">
        <v>2615</v>
      </c>
      <c r="D373" t="s">
        <v>2608</v>
      </c>
      <c r="E373" t="s">
        <v>2650</v>
      </c>
      <c r="F373" t="s">
        <v>2643</v>
      </c>
      <c r="G373" t="s">
        <v>2631</v>
      </c>
      <c r="H373" t="s">
        <v>2619</v>
      </c>
      <c r="I373" t="s">
        <v>2619</v>
      </c>
      <c r="J373" t="s">
        <v>2620</v>
      </c>
      <c r="K373" t="s">
        <v>2623</v>
      </c>
      <c r="L373" t="str">
        <f>IF($F373="New","",_xlfn.IFNA(VLOOKUP($G373&amp;$H373&amp;$I373&amp;$J373&amp;$K373,'[1]NRCAN 2016'!$J$42:$V$72,HLOOKUP($E373,'[1]NRCAN 2016'!$M$40:$V$41,2,FALSE),FALSE),0))</f>
        <v/>
      </c>
      <c r="M373" t="str">
        <f>IF($F373="New","",_xlfn.IFNA(VLOOKUP($G373&amp;$H373&amp;$I373&amp;$J373&amp;$K373,'[1]NRCAN 2016'!$J$42:$V$72,HLOOKUP($E373,'[1]NRCAN 2016'!$M$40:$V$41,2,FALSE),FALSE),0))</f>
        <v/>
      </c>
      <c r="N373" t="str">
        <f>IF($F373="New","",_xlfn.IFNA(VLOOKUP($G373&amp;$H373&amp;$I373&amp;$J373&amp;$K373,'[1]NRCAN 2016'!$J$42:$V$72,HLOOKUP($E373,'[1]NRCAN 2016'!$M$40:$V$41,2,FALSE),FALSE),0))</f>
        <v/>
      </c>
      <c r="O373" t="str">
        <f>IF($F373="New","",_xlfn.IFNA(VLOOKUP($G373&amp;$H373&amp;$I373&amp;$J373&amp;$K373,'[1]NRCAN 2016'!$J$42:$V$72,HLOOKUP($E373,'[1]NRCAN 2016'!$M$40:$V$41,2,FALSE),FALSE),0))</f>
        <v/>
      </c>
      <c r="P373" t="str">
        <f>IF($F373="New","",_xlfn.IFNA(VLOOKUP($G373&amp;$H373&amp;$I373&amp;$J373&amp;$K373,'[1]NRCAN 2016'!$J$42:$V$72,HLOOKUP($E373,'[1]NRCAN 2016'!$M$40:$V$41,2,FALSE),FALSE),0))</f>
        <v/>
      </c>
      <c r="Q373" t="str">
        <f>IF($F373="New","",_xlfn.IFNA(VLOOKUP($G373&amp;$H373&amp;$I373&amp;$J373&amp;$K373,'[1]NRCAN 2016'!$J$42:$V$72,HLOOKUP($E373,'[1]NRCAN 2016'!$M$40:$V$41,2,FALSE),FALSE),0))</f>
        <v/>
      </c>
      <c r="R373" t="str">
        <f>IF($F373="New","",_xlfn.IFNA(VLOOKUP($G373&amp;$H373&amp;$I373&amp;$J373&amp;$K373,'[1]NRCAN 2016'!$J$42:$V$72,HLOOKUP($E373,'[1]NRCAN 2016'!$M$40:$V$41,2,FALSE),FALSE),0))</f>
        <v/>
      </c>
    </row>
    <row r="374" spans="1:18" x14ac:dyDescent="0.25">
      <c r="A374" t="str">
        <f t="shared" si="10"/>
        <v>COMBDGOTSNewSH_________DHE</v>
      </c>
      <c r="B374" t="str">
        <f t="shared" si="11"/>
        <v>COMBDGOTSNewSH</v>
      </c>
      <c r="C374" t="s">
        <v>2615</v>
      </c>
      <c r="D374" t="s">
        <v>2608</v>
      </c>
      <c r="E374" t="s">
        <v>2650</v>
      </c>
      <c r="F374" t="s">
        <v>2643</v>
      </c>
      <c r="G374" t="s">
        <v>2633</v>
      </c>
      <c r="H374" t="s">
        <v>2619</v>
      </c>
      <c r="I374" t="s">
        <v>2619</v>
      </c>
      <c r="J374" t="s">
        <v>2619</v>
      </c>
      <c r="K374" t="s">
        <v>2644</v>
      </c>
      <c r="L374" t="str">
        <f>IF($F374="New","",_xlfn.IFNA(VLOOKUP($G374&amp;$H374&amp;$I374&amp;$J374&amp;$K374,'[1]NRCAN 2016'!$J$42:$V$72,HLOOKUP($E374,'[1]NRCAN 2016'!$M$40:$V$41,2,FALSE),FALSE),0))</f>
        <v/>
      </c>
      <c r="M374" t="str">
        <f>IF($F374="New","",_xlfn.IFNA(VLOOKUP($G374&amp;$H374&amp;$I374&amp;$J374&amp;$K374,'[1]NRCAN 2016'!$J$42:$V$72,HLOOKUP($E374,'[1]NRCAN 2016'!$M$40:$V$41,2,FALSE),FALSE),0))</f>
        <v/>
      </c>
      <c r="N374" t="str">
        <f>IF($F374="New","",_xlfn.IFNA(VLOOKUP($G374&amp;$H374&amp;$I374&amp;$J374&amp;$K374,'[1]NRCAN 2016'!$J$42:$V$72,HLOOKUP($E374,'[1]NRCAN 2016'!$M$40:$V$41,2,FALSE),FALSE),0))</f>
        <v/>
      </c>
      <c r="O374" t="str">
        <f>IF($F374="New","",_xlfn.IFNA(VLOOKUP($G374&amp;$H374&amp;$I374&amp;$J374&amp;$K374,'[1]NRCAN 2016'!$J$42:$V$72,HLOOKUP($E374,'[1]NRCAN 2016'!$M$40:$V$41,2,FALSE),FALSE),0))</f>
        <v/>
      </c>
      <c r="P374" t="str">
        <f>IF($F374="New","",_xlfn.IFNA(VLOOKUP($G374&amp;$H374&amp;$I374&amp;$J374&amp;$K374,'[1]NRCAN 2016'!$J$42:$V$72,HLOOKUP($E374,'[1]NRCAN 2016'!$M$40:$V$41,2,FALSE),FALSE),0))</f>
        <v/>
      </c>
      <c r="Q374" t="str">
        <f>IF($F374="New","",_xlfn.IFNA(VLOOKUP($G374&amp;$H374&amp;$I374&amp;$J374&amp;$K374,'[1]NRCAN 2016'!$J$42:$V$72,HLOOKUP($E374,'[1]NRCAN 2016'!$M$40:$V$41,2,FALSE),FALSE),0))</f>
        <v/>
      </c>
      <c r="R374" t="str">
        <f>IF($F374="New","",_xlfn.IFNA(VLOOKUP($G374&amp;$H374&amp;$I374&amp;$J374&amp;$K374,'[1]NRCAN 2016'!$J$42:$V$72,HLOOKUP($E374,'[1]NRCAN 2016'!$M$40:$V$41,2,FALSE),FALSE),0))</f>
        <v/>
      </c>
    </row>
    <row r="375" spans="1:18" x14ac:dyDescent="0.25">
      <c r="A375" t="str">
        <f t="shared" si="10"/>
        <v>COMBDGOTSNewSHFUR___HIGNGA</v>
      </c>
      <c r="B375" t="str">
        <f t="shared" si="11"/>
        <v>COMBDGOTSNewSH</v>
      </c>
      <c r="C375" t="s">
        <v>2615</v>
      </c>
      <c r="D375" t="s">
        <v>2608</v>
      </c>
      <c r="E375" t="s">
        <v>2650</v>
      </c>
      <c r="F375" t="s">
        <v>2643</v>
      </c>
      <c r="G375" t="s">
        <v>2633</v>
      </c>
      <c r="H375" t="s">
        <v>2634</v>
      </c>
      <c r="I375" t="s">
        <v>2619</v>
      </c>
      <c r="J375" t="s">
        <v>2640</v>
      </c>
      <c r="K375" t="s">
        <v>2623</v>
      </c>
      <c r="L375" t="str">
        <f>IF($F375="New","",_xlfn.IFNA(VLOOKUP($G375&amp;$H375&amp;$I375&amp;$J375&amp;$K375,'[1]NRCAN 2016'!$J$42:$V$72,HLOOKUP($E375,'[1]NRCAN 2016'!$M$40:$V$41,2,FALSE),FALSE),0))</f>
        <v/>
      </c>
      <c r="M375" t="str">
        <f>IF($F375="New","",_xlfn.IFNA(VLOOKUP($G375&amp;$H375&amp;$I375&amp;$J375&amp;$K375,'[1]NRCAN 2016'!$J$42:$V$72,HLOOKUP($E375,'[1]NRCAN 2016'!$M$40:$V$41,2,FALSE),FALSE),0))</f>
        <v/>
      </c>
      <c r="N375" t="str">
        <f>IF($F375="New","",_xlfn.IFNA(VLOOKUP($G375&amp;$H375&amp;$I375&amp;$J375&amp;$K375,'[1]NRCAN 2016'!$J$42:$V$72,HLOOKUP($E375,'[1]NRCAN 2016'!$M$40:$V$41,2,FALSE),FALSE),0))</f>
        <v/>
      </c>
      <c r="O375" t="str">
        <f>IF($F375="New","",_xlfn.IFNA(VLOOKUP($G375&amp;$H375&amp;$I375&amp;$J375&amp;$K375,'[1]NRCAN 2016'!$J$42:$V$72,HLOOKUP($E375,'[1]NRCAN 2016'!$M$40:$V$41,2,FALSE),FALSE),0))</f>
        <v/>
      </c>
      <c r="P375" t="str">
        <f>IF($F375="New","",_xlfn.IFNA(VLOOKUP($G375&amp;$H375&amp;$I375&amp;$J375&amp;$K375,'[1]NRCAN 2016'!$J$42:$V$72,HLOOKUP($E375,'[1]NRCAN 2016'!$M$40:$V$41,2,FALSE),FALSE),0))</f>
        <v/>
      </c>
      <c r="Q375" t="str">
        <f>IF($F375="New","",_xlfn.IFNA(VLOOKUP($G375&amp;$H375&amp;$I375&amp;$J375&amp;$K375,'[1]NRCAN 2016'!$J$42:$V$72,HLOOKUP($E375,'[1]NRCAN 2016'!$M$40:$V$41,2,FALSE),FALSE),0))</f>
        <v/>
      </c>
      <c r="R375" t="str">
        <f>IF($F375="New","",_xlfn.IFNA(VLOOKUP($G375&amp;$H375&amp;$I375&amp;$J375&amp;$K375,'[1]NRCAN 2016'!$J$42:$V$72,HLOOKUP($E375,'[1]NRCAN 2016'!$M$40:$V$41,2,FALSE),FALSE),0))</f>
        <v/>
      </c>
    </row>
    <row r="376" spans="1:18" x14ac:dyDescent="0.25">
      <c r="A376" t="str">
        <f t="shared" si="10"/>
        <v>COMBDGOTSNewSHFUR___STDELC</v>
      </c>
      <c r="B376" t="str">
        <f t="shared" si="11"/>
        <v>COMBDGOTSNewSH</v>
      </c>
      <c r="C376" t="s">
        <v>2615</v>
      </c>
      <c r="D376" t="s">
        <v>2608</v>
      </c>
      <c r="E376" t="s">
        <v>2650</v>
      </c>
      <c r="F376" t="s">
        <v>2643</v>
      </c>
      <c r="G376" t="s">
        <v>2633</v>
      </c>
      <c r="H376" t="s">
        <v>2634</v>
      </c>
      <c r="I376" t="s">
        <v>2619</v>
      </c>
      <c r="J376" t="s">
        <v>2620</v>
      </c>
      <c r="K376" t="s">
        <v>2621</v>
      </c>
      <c r="L376" t="str">
        <f>IF($F376="New","",_xlfn.IFNA(VLOOKUP($G376&amp;$H376&amp;$I376&amp;$J376&amp;$K376,'[1]NRCAN 2016'!$J$42:$V$72,HLOOKUP($E376,'[1]NRCAN 2016'!$M$40:$V$41,2,FALSE),FALSE),0))</f>
        <v/>
      </c>
      <c r="M376" t="str">
        <f>IF($F376="New","",_xlfn.IFNA(VLOOKUP($G376&amp;$H376&amp;$I376&amp;$J376&amp;$K376,'[1]NRCAN 2016'!$J$42:$V$72,HLOOKUP($E376,'[1]NRCAN 2016'!$M$40:$V$41,2,FALSE),FALSE),0))</f>
        <v/>
      </c>
      <c r="N376" t="str">
        <f>IF($F376="New","",_xlfn.IFNA(VLOOKUP($G376&amp;$H376&amp;$I376&amp;$J376&amp;$K376,'[1]NRCAN 2016'!$J$42:$V$72,HLOOKUP($E376,'[1]NRCAN 2016'!$M$40:$V$41,2,FALSE),FALSE),0))</f>
        <v/>
      </c>
      <c r="O376" t="str">
        <f>IF($F376="New","",_xlfn.IFNA(VLOOKUP($G376&amp;$H376&amp;$I376&amp;$J376&amp;$K376,'[1]NRCAN 2016'!$J$42:$V$72,HLOOKUP($E376,'[1]NRCAN 2016'!$M$40:$V$41,2,FALSE),FALSE),0))</f>
        <v/>
      </c>
      <c r="P376" t="str">
        <f>IF($F376="New","",_xlfn.IFNA(VLOOKUP($G376&amp;$H376&amp;$I376&amp;$J376&amp;$K376,'[1]NRCAN 2016'!$J$42:$V$72,HLOOKUP($E376,'[1]NRCAN 2016'!$M$40:$V$41,2,FALSE),FALSE),0))</f>
        <v/>
      </c>
      <c r="Q376" t="str">
        <f>IF($F376="New","",_xlfn.IFNA(VLOOKUP($G376&amp;$H376&amp;$I376&amp;$J376&amp;$K376,'[1]NRCAN 2016'!$J$42:$V$72,HLOOKUP($E376,'[1]NRCAN 2016'!$M$40:$V$41,2,FALSE),FALSE),0))</f>
        <v/>
      </c>
      <c r="R376" t="str">
        <f>IF($F376="New","",_xlfn.IFNA(VLOOKUP($G376&amp;$H376&amp;$I376&amp;$J376&amp;$K376,'[1]NRCAN 2016'!$J$42:$V$72,HLOOKUP($E376,'[1]NRCAN 2016'!$M$40:$V$41,2,FALSE),FALSE),0))</f>
        <v/>
      </c>
    </row>
    <row r="377" spans="1:18" x14ac:dyDescent="0.25">
      <c r="A377" t="str">
        <f t="shared" si="10"/>
        <v>COMBDGOTSNewSHFUR___STDHFO</v>
      </c>
      <c r="B377" t="str">
        <f t="shared" si="11"/>
        <v>COMBDGOTSNewSH</v>
      </c>
      <c r="C377" t="s">
        <v>2615</v>
      </c>
      <c r="D377" t="s">
        <v>2608</v>
      </c>
      <c r="E377" t="s">
        <v>2650</v>
      </c>
      <c r="F377" t="s">
        <v>2643</v>
      </c>
      <c r="G377" t="s">
        <v>2633</v>
      </c>
      <c r="H377" t="s">
        <v>2634</v>
      </c>
      <c r="I377" t="s">
        <v>2619</v>
      </c>
      <c r="J377" t="s">
        <v>2620</v>
      </c>
      <c r="K377" t="s">
        <v>2637</v>
      </c>
      <c r="L377" t="str">
        <f>IF($F377="New","",_xlfn.IFNA(VLOOKUP($G377&amp;$H377&amp;$I377&amp;$J377&amp;$K377,'[1]NRCAN 2016'!$J$42:$V$72,HLOOKUP($E377,'[1]NRCAN 2016'!$M$40:$V$41,2,FALSE),FALSE),0))</f>
        <v/>
      </c>
      <c r="M377" t="str">
        <f>IF($F377="New","",_xlfn.IFNA(VLOOKUP($G377&amp;$H377&amp;$I377&amp;$J377&amp;$K377,'[1]NRCAN 2016'!$J$42:$V$72,HLOOKUP($E377,'[1]NRCAN 2016'!$M$40:$V$41,2,FALSE),FALSE),0))</f>
        <v/>
      </c>
      <c r="N377" t="str">
        <f>IF($F377="New","",_xlfn.IFNA(VLOOKUP($G377&amp;$H377&amp;$I377&amp;$J377&amp;$K377,'[1]NRCAN 2016'!$J$42:$V$72,HLOOKUP($E377,'[1]NRCAN 2016'!$M$40:$V$41,2,FALSE),FALSE),0))</f>
        <v/>
      </c>
      <c r="O377" t="str">
        <f>IF($F377="New","",_xlfn.IFNA(VLOOKUP($G377&amp;$H377&amp;$I377&amp;$J377&amp;$K377,'[1]NRCAN 2016'!$J$42:$V$72,HLOOKUP($E377,'[1]NRCAN 2016'!$M$40:$V$41,2,FALSE),FALSE),0))</f>
        <v/>
      </c>
      <c r="P377" t="str">
        <f>IF($F377="New","",_xlfn.IFNA(VLOOKUP($G377&amp;$H377&amp;$I377&amp;$J377&amp;$K377,'[1]NRCAN 2016'!$J$42:$V$72,HLOOKUP($E377,'[1]NRCAN 2016'!$M$40:$V$41,2,FALSE),FALSE),0))</f>
        <v/>
      </c>
      <c r="Q377" t="str">
        <f>IF($F377="New","",_xlfn.IFNA(VLOOKUP($G377&amp;$H377&amp;$I377&amp;$J377&amp;$K377,'[1]NRCAN 2016'!$J$42:$V$72,HLOOKUP($E377,'[1]NRCAN 2016'!$M$40:$V$41,2,FALSE),FALSE),0))</f>
        <v/>
      </c>
      <c r="R377" t="str">
        <f>IF($F377="New","",_xlfn.IFNA(VLOOKUP($G377&amp;$H377&amp;$I377&amp;$J377&amp;$K377,'[1]NRCAN 2016'!$J$42:$V$72,HLOOKUP($E377,'[1]NRCAN 2016'!$M$40:$V$41,2,FALSE),FALSE),0))</f>
        <v/>
      </c>
    </row>
    <row r="378" spans="1:18" x14ac:dyDescent="0.25">
      <c r="A378" t="str">
        <f t="shared" si="10"/>
        <v>COMBDGOTSNewSHFUR___STDKER</v>
      </c>
      <c r="B378" t="str">
        <f t="shared" si="11"/>
        <v>COMBDGOTSNewSH</v>
      </c>
      <c r="C378" t="s">
        <v>2615</v>
      </c>
      <c r="D378" t="s">
        <v>2608</v>
      </c>
      <c r="E378" t="s">
        <v>2650</v>
      </c>
      <c r="F378" t="s">
        <v>2643</v>
      </c>
      <c r="G378" t="s">
        <v>2633</v>
      </c>
      <c r="H378" t="s">
        <v>2634</v>
      </c>
      <c r="I378" t="s">
        <v>2619</v>
      </c>
      <c r="J378" t="s">
        <v>2620</v>
      </c>
      <c r="K378" t="s">
        <v>2638</v>
      </c>
      <c r="L378" t="str">
        <f>IF($F378="New","",_xlfn.IFNA(VLOOKUP($G378&amp;$H378&amp;$I378&amp;$J378&amp;$K378,'[1]NRCAN 2016'!$J$42:$V$72,HLOOKUP($E378,'[1]NRCAN 2016'!$M$40:$V$41,2,FALSE),FALSE),0))</f>
        <v/>
      </c>
      <c r="M378" t="str">
        <f>IF($F378="New","",_xlfn.IFNA(VLOOKUP($G378&amp;$H378&amp;$I378&amp;$J378&amp;$K378,'[1]NRCAN 2016'!$J$42:$V$72,HLOOKUP($E378,'[1]NRCAN 2016'!$M$40:$V$41,2,FALSE),FALSE),0))</f>
        <v/>
      </c>
      <c r="N378" t="str">
        <f>IF($F378="New","",_xlfn.IFNA(VLOOKUP($G378&amp;$H378&amp;$I378&amp;$J378&amp;$K378,'[1]NRCAN 2016'!$J$42:$V$72,HLOOKUP($E378,'[1]NRCAN 2016'!$M$40:$V$41,2,FALSE),FALSE),0))</f>
        <v/>
      </c>
      <c r="O378" t="str">
        <f>IF($F378="New","",_xlfn.IFNA(VLOOKUP($G378&amp;$H378&amp;$I378&amp;$J378&amp;$K378,'[1]NRCAN 2016'!$J$42:$V$72,HLOOKUP($E378,'[1]NRCAN 2016'!$M$40:$V$41,2,FALSE),FALSE),0))</f>
        <v/>
      </c>
      <c r="P378" t="str">
        <f>IF($F378="New","",_xlfn.IFNA(VLOOKUP($G378&amp;$H378&amp;$I378&amp;$J378&amp;$K378,'[1]NRCAN 2016'!$J$42:$V$72,HLOOKUP($E378,'[1]NRCAN 2016'!$M$40:$V$41,2,FALSE),FALSE),0))</f>
        <v/>
      </c>
      <c r="Q378" t="str">
        <f>IF($F378="New","",_xlfn.IFNA(VLOOKUP($G378&amp;$H378&amp;$I378&amp;$J378&amp;$K378,'[1]NRCAN 2016'!$J$42:$V$72,HLOOKUP($E378,'[1]NRCAN 2016'!$M$40:$V$41,2,FALSE),FALSE),0))</f>
        <v/>
      </c>
      <c r="R378" t="str">
        <f>IF($F378="New","",_xlfn.IFNA(VLOOKUP($G378&amp;$H378&amp;$I378&amp;$J378&amp;$K378,'[1]NRCAN 2016'!$J$42:$V$72,HLOOKUP($E378,'[1]NRCAN 2016'!$M$40:$V$41,2,FALSE),FALSE),0))</f>
        <v/>
      </c>
    </row>
    <row r="379" spans="1:18" x14ac:dyDescent="0.25">
      <c r="A379" t="str">
        <f t="shared" si="10"/>
        <v>COMBDGOTSNewSHFUR___STDLFO</v>
      </c>
      <c r="B379" t="str">
        <f t="shared" si="11"/>
        <v>COMBDGOTSNewSH</v>
      </c>
      <c r="C379" t="s">
        <v>2615</v>
      </c>
      <c r="D379" t="s">
        <v>2608</v>
      </c>
      <c r="E379" t="s">
        <v>2650</v>
      </c>
      <c r="F379" t="s">
        <v>2643</v>
      </c>
      <c r="G379" t="s">
        <v>2633</v>
      </c>
      <c r="H379" t="s">
        <v>2634</v>
      </c>
      <c r="I379" t="s">
        <v>2619</v>
      </c>
      <c r="J379" t="s">
        <v>2620</v>
      </c>
      <c r="K379" t="s">
        <v>2639</v>
      </c>
      <c r="L379" t="str">
        <f>IF($F379="New","",_xlfn.IFNA(VLOOKUP($G379&amp;$H379&amp;$I379&amp;$J379&amp;$K379,'[1]NRCAN 2016'!$J$42:$V$72,HLOOKUP($E379,'[1]NRCAN 2016'!$M$40:$V$41,2,FALSE),FALSE),0))</f>
        <v/>
      </c>
      <c r="M379" t="str">
        <f>IF($F379="New","",_xlfn.IFNA(VLOOKUP($G379&amp;$H379&amp;$I379&amp;$J379&amp;$K379,'[1]NRCAN 2016'!$J$42:$V$72,HLOOKUP($E379,'[1]NRCAN 2016'!$M$40:$V$41,2,FALSE),FALSE),0))</f>
        <v/>
      </c>
      <c r="N379" t="str">
        <f>IF($F379="New","",_xlfn.IFNA(VLOOKUP($G379&amp;$H379&amp;$I379&amp;$J379&amp;$K379,'[1]NRCAN 2016'!$J$42:$V$72,HLOOKUP($E379,'[1]NRCAN 2016'!$M$40:$V$41,2,FALSE),FALSE),0))</f>
        <v/>
      </c>
      <c r="O379" t="str">
        <f>IF($F379="New","",_xlfn.IFNA(VLOOKUP($G379&amp;$H379&amp;$I379&amp;$J379&amp;$K379,'[1]NRCAN 2016'!$J$42:$V$72,HLOOKUP($E379,'[1]NRCAN 2016'!$M$40:$V$41,2,FALSE),FALSE),0))</f>
        <v/>
      </c>
      <c r="P379" t="str">
        <f>IF($F379="New","",_xlfn.IFNA(VLOOKUP($G379&amp;$H379&amp;$I379&amp;$J379&amp;$K379,'[1]NRCAN 2016'!$J$42:$V$72,HLOOKUP($E379,'[1]NRCAN 2016'!$M$40:$V$41,2,FALSE),FALSE),0))</f>
        <v/>
      </c>
      <c r="Q379" t="str">
        <f>IF($F379="New","",_xlfn.IFNA(VLOOKUP($G379&amp;$H379&amp;$I379&amp;$J379&amp;$K379,'[1]NRCAN 2016'!$J$42:$V$72,HLOOKUP($E379,'[1]NRCAN 2016'!$M$40:$V$41,2,FALSE),FALSE),0))</f>
        <v/>
      </c>
      <c r="R379" t="str">
        <f>IF($F379="New","",_xlfn.IFNA(VLOOKUP($G379&amp;$H379&amp;$I379&amp;$J379&amp;$K379,'[1]NRCAN 2016'!$J$42:$V$72,HLOOKUP($E379,'[1]NRCAN 2016'!$M$40:$V$41,2,FALSE),FALSE),0))</f>
        <v/>
      </c>
    </row>
    <row r="380" spans="1:18" x14ac:dyDescent="0.25">
      <c r="A380" t="str">
        <f t="shared" si="10"/>
        <v>COMBDGOTSNewSHFUR___STDNGA</v>
      </c>
      <c r="B380" t="str">
        <f t="shared" si="11"/>
        <v>COMBDGOTSNewSH</v>
      </c>
      <c r="C380" t="s">
        <v>2615</v>
      </c>
      <c r="D380" t="s">
        <v>2608</v>
      </c>
      <c r="E380" t="s">
        <v>2650</v>
      </c>
      <c r="F380" t="s">
        <v>2643</v>
      </c>
      <c r="G380" t="s">
        <v>2633</v>
      </c>
      <c r="H380" t="s">
        <v>2634</v>
      </c>
      <c r="I380" t="s">
        <v>2619</v>
      </c>
      <c r="J380" t="s">
        <v>2620</v>
      </c>
      <c r="K380" t="s">
        <v>2623</v>
      </c>
      <c r="L380" t="str">
        <f>IF($F380="New","",_xlfn.IFNA(VLOOKUP($G380&amp;$H380&amp;$I380&amp;$J380&amp;$K380,'[1]NRCAN 2016'!$J$42:$V$72,HLOOKUP($E380,'[1]NRCAN 2016'!$M$40:$V$41,2,FALSE),FALSE),0))</f>
        <v/>
      </c>
      <c r="M380" t="str">
        <f>IF($F380="New","",_xlfn.IFNA(VLOOKUP($G380&amp;$H380&amp;$I380&amp;$J380&amp;$K380,'[1]NRCAN 2016'!$J$42:$V$72,HLOOKUP($E380,'[1]NRCAN 2016'!$M$40:$V$41,2,FALSE),FALSE),0))</f>
        <v/>
      </c>
      <c r="N380" t="str">
        <f>IF($F380="New","",_xlfn.IFNA(VLOOKUP($G380&amp;$H380&amp;$I380&amp;$J380&amp;$K380,'[1]NRCAN 2016'!$J$42:$V$72,HLOOKUP($E380,'[1]NRCAN 2016'!$M$40:$V$41,2,FALSE),FALSE),0))</f>
        <v/>
      </c>
      <c r="O380" t="str">
        <f>IF($F380="New","",_xlfn.IFNA(VLOOKUP($G380&amp;$H380&amp;$I380&amp;$J380&amp;$K380,'[1]NRCAN 2016'!$J$42:$V$72,HLOOKUP($E380,'[1]NRCAN 2016'!$M$40:$V$41,2,FALSE),FALSE),0))</f>
        <v/>
      </c>
      <c r="P380" t="str">
        <f>IF($F380="New","",_xlfn.IFNA(VLOOKUP($G380&amp;$H380&amp;$I380&amp;$J380&amp;$K380,'[1]NRCAN 2016'!$J$42:$V$72,HLOOKUP($E380,'[1]NRCAN 2016'!$M$40:$V$41,2,FALSE),FALSE),0))</f>
        <v/>
      </c>
      <c r="Q380" t="str">
        <f>IF($F380="New","",_xlfn.IFNA(VLOOKUP($G380&amp;$H380&amp;$I380&amp;$J380&amp;$K380,'[1]NRCAN 2016'!$J$42:$V$72,HLOOKUP($E380,'[1]NRCAN 2016'!$M$40:$V$41,2,FALSE),FALSE),0))</f>
        <v/>
      </c>
      <c r="R380" t="str">
        <f>IF($F380="New","",_xlfn.IFNA(VLOOKUP($G380&amp;$H380&amp;$I380&amp;$J380&amp;$K380,'[1]NRCAN 2016'!$J$42:$V$72,HLOOKUP($E380,'[1]NRCAN 2016'!$M$40:$V$41,2,FALSE),FALSE),0))</f>
        <v/>
      </c>
    </row>
    <row r="381" spans="1:18" x14ac:dyDescent="0.25">
      <c r="A381" t="str">
        <f t="shared" si="10"/>
        <v>COMBDGOTSNewSHFUR___STDPRO</v>
      </c>
      <c r="B381" t="str">
        <f t="shared" si="11"/>
        <v>COMBDGOTSNewSH</v>
      </c>
      <c r="C381" t="s">
        <v>2615</v>
      </c>
      <c r="D381" t="s">
        <v>2608</v>
      </c>
      <c r="E381" t="s">
        <v>2650</v>
      </c>
      <c r="F381" t="s">
        <v>2643</v>
      </c>
      <c r="G381" t="s">
        <v>2633</v>
      </c>
      <c r="H381" t="s">
        <v>2634</v>
      </c>
      <c r="I381" t="s">
        <v>2619</v>
      </c>
      <c r="J381" t="s">
        <v>2620</v>
      </c>
      <c r="K381" t="s">
        <v>2624</v>
      </c>
      <c r="L381" t="str">
        <f>IF($F381="New","",_xlfn.IFNA(VLOOKUP($G381&amp;$H381&amp;$I381&amp;$J381&amp;$K381,'[1]NRCAN 2016'!$J$42:$V$72,HLOOKUP($E381,'[1]NRCAN 2016'!$M$40:$V$41,2,FALSE),FALSE),0))</f>
        <v/>
      </c>
      <c r="M381" t="str">
        <f>IF($F381="New","",_xlfn.IFNA(VLOOKUP($G381&amp;$H381&amp;$I381&amp;$J381&amp;$K381,'[1]NRCAN 2016'!$J$42:$V$72,HLOOKUP($E381,'[1]NRCAN 2016'!$M$40:$V$41,2,FALSE),FALSE),0))</f>
        <v/>
      </c>
      <c r="N381" t="str">
        <f>IF($F381="New","",_xlfn.IFNA(VLOOKUP($G381&amp;$H381&amp;$I381&amp;$J381&amp;$K381,'[1]NRCAN 2016'!$J$42:$V$72,HLOOKUP($E381,'[1]NRCAN 2016'!$M$40:$V$41,2,FALSE),FALSE),0))</f>
        <v/>
      </c>
      <c r="O381" t="str">
        <f>IF($F381="New","",_xlfn.IFNA(VLOOKUP($G381&amp;$H381&amp;$I381&amp;$J381&amp;$K381,'[1]NRCAN 2016'!$J$42:$V$72,HLOOKUP($E381,'[1]NRCAN 2016'!$M$40:$V$41,2,FALSE),FALSE),0))</f>
        <v/>
      </c>
      <c r="P381" t="str">
        <f>IF($F381="New","",_xlfn.IFNA(VLOOKUP($G381&amp;$H381&amp;$I381&amp;$J381&amp;$K381,'[1]NRCAN 2016'!$J$42:$V$72,HLOOKUP($E381,'[1]NRCAN 2016'!$M$40:$V$41,2,FALSE),FALSE),0))</f>
        <v/>
      </c>
      <c r="Q381" t="str">
        <f>IF($F381="New","",_xlfn.IFNA(VLOOKUP($G381&amp;$H381&amp;$I381&amp;$J381&amp;$K381,'[1]NRCAN 2016'!$J$42:$V$72,HLOOKUP($E381,'[1]NRCAN 2016'!$M$40:$V$41,2,FALSE),FALSE),0))</f>
        <v/>
      </c>
      <c r="R381" t="str">
        <f>IF($F381="New","",_xlfn.IFNA(VLOOKUP($G381&amp;$H381&amp;$I381&amp;$J381&amp;$K381,'[1]NRCAN 2016'!$J$42:$V$72,HLOOKUP($E381,'[1]NRCAN 2016'!$M$40:$V$41,2,FALSE),FALSE),0))</f>
        <v/>
      </c>
    </row>
    <row r="382" spans="1:18" x14ac:dyDescent="0.25">
      <c r="A382" t="str">
        <f t="shared" si="10"/>
        <v>COMBDGOTSNewSHHEP___STDELC</v>
      </c>
      <c r="B382" t="str">
        <f t="shared" si="11"/>
        <v>COMBDGOTSNewSH</v>
      </c>
      <c r="C382" t="s">
        <v>2615</v>
      </c>
      <c r="D382" t="s">
        <v>2608</v>
      </c>
      <c r="E382" t="s">
        <v>2650</v>
      </c>
      <c r="F382" t="s">
        <v>2643</v>
      </c>
      <c r="G382" t="s">
        <v>2633</v>
      </c>
      <c r="H382" t="s">
        <v>2635</v>
      </c>
      <c r="I382" t="s">
        <v>2619</v>
      </c>
      <c r="J382" t="s">
        <v>2620</v>
      </c>
      <c r="K382" t="s">
        <v>2621</v>
      </c>
      <c r="L382" t="str">
        <f>IF($F382="New","",_xlfn.IFNA(VLOOKUP($G382&amp;$H382&amp;$I382&amp;$J382&amp;$K382,'[1]NRCAN 2016'!$J$42:$V$72,HLOOKUP($E382,'[1]NRCAN 2016'!$M$40:$V$41,2,FALSE),FALSE),0))</f>
        <v/>
      </c>
      <c r="M382" t="str">
        <f>IF($F382="New","",_xlfn.IFNA(VLOOKUP($G382&amp;$H382&amp;$I382&amp;$J382&amp;$K382,'[1]NRCAN 2016'!$J$42:$V$72,HLOOKUP($E382,'[1]NRCAN 2016'!$M$40:$V$41,2,FALSE),FALSE),0))</f>
        <v/>
      </c>
      <c r="N382" t="str">
        <f>IF($F382="New","",_xlfn.IFNA(VLOOKUP($G382&amp;$H382&amp;$I382&amp;$J382&amp;$K382,'[1]NRCAN 2016'!$J$42:$V$72,HLOOKUP($E382,'[1]NRCAN 2016'!$M$40:$V$41,2,FALSE),FALSE),0))</f>
        <v/>
      </c>
      <c r="O382" t="str">
        <f>IF($F382="New","",_xlfn.IFNA(VLOOKUP($G382&amp;$H382&amp;$I382&amp;$J382&amp;$K382,'[1]NRCAN 2016'!$J$42:$V$72,HLOOKUP($E382,'[1]NRCAN 2016'!$M$40:$V$41,2,FALSE),FALSE),0))</f>
        <v/>
      </c>
      <c r="P382" t="str">
        <f>IF($F382="New","",_xlfn.IFNA(VLOOKUP($G382&amp;$H382&amp;$I382&amp;$J382&amp;$K382,'[1]NRCAN 2016'!$J$42:$V$72,HLOOKUP($E382,'[1]NRCAN 2016'!$M$40:$V$41,2,FALSE),FALSE),0))</f>
        <v/>
      </c>
      <c r="Q382" t="str">
        <f>IF($F382="New","",_xlfn.IFNA(VLOOKUP($G382&amp;$H382&amp;$I382&amp;$J382&amp;$K382,'[1]NRCAN 2016'!$J$42:$V$72,HLOOKUP($E382,'[1]NRCAN 2016'!$M$40:$V$41,2,FALSE),FALSE),0))</f>
        <v/>
      </c>
      <c r="R382" t="str">
        <f>IF($F382="New","",_xlfn.IFNA(VLOOKUP($G382&amp;$H382&amp;$I382&amp;$J382&amp;$K382,'[1]NRCAN 2016'!$J$42:$V$72,HLOOKUP($E382,'[1]NRCAN 2016'!$M$40:$V$41,2,FALSE),FALSE),0))</f>
        <v/>
      </c>
    </row>
    <row r="383" spans="1:18" x14ac:dyDescent="0.25">
      <c r="A383" t="str">
        <f t="shared" si="10"/>
        <v>COMBDGOTSNewSHPLT___STDELC</v>
      </c>
      <c r="B383" t="str">
        <f t="shared" si="11"/>
        <v>COMBDGOTSNewSH</v>
      </c>
      <c r="C383" t="s">
        <v>2615</v>
      </c>
      <c r="D383" t="s">
        <v>2608</v>
      </c>
      <c r="E383" t="s">
        <v>2650</v>
      </c>
      <c r="F383" t="s">
        <v>2643</v>
      </c>
      <c r="G383" t="s">
        <v>2633</v>
      </c>
      <c r="H383" t="s">
        <v>2636</v>
      </c>
      <c r="I383" t="s">
        <v>2619</v>
      </c>
      <c r="J383" t="s">
        <v>2620</v>
      </c>
      <c r="K383" t="s">
        <v>2621</v>
      </c>
      <c r="L383" t="str">
        <f>IF($F383="New","",_xlfn.IFNA(VLOOKUP($G383&amp;$H383&amp;$I383&amp;$J383&amp;$K383,'[1]NRCAN 2016'!$J$42:$V$72,HLOOKUP($E383,'[1]NRCAN 2016'!$M$40:$V$41,2,FALSE),FALSE),0))</f>
        <v/>
      </c>
      <c r="M383" t="str">
        <f>IF($F383="New","",_xlfn.IFNA(VLOOKUP($G383&amp;$H383&amp;$I383&amp;$J383&amp;$K383,'[1]NRCAN 2016'!$J$42:$V$72,HLOOKUP($E383,'[1]NRCAN 2016'!$M$40:$V$41,2,FALSE),FALSE),0))</f>
        <v/>
      </c>
      <c r="N383" t="str">
        <f>IF($F383="New","",_xlfn.IFNA(VLOOKUP($G383&amp;$H383&amp;$I383&amp;$J383&amp;$K383,'[1]NRCAN 2016'!$J$42:$V$72,HLOOKUP($E383,'[1]NRCAN 2016'!$M$40:$V$41,2,FALSE),FALSE),0))</f>
        <v/>
      </c>
      <c r="O383" t="str">
        <f>IF($F383="New","",_xlfn.IFNA(VLOOKUP($G383&amp;$H383&amp;$I383&amp;$J383&amp;$K383,'[1]NRCAN 2016'!$J$42:$V$72,HLOOKUP($E383,'[1]NRCAN 2016'!$M$40:$V$41,2,FALSE),FALSE),0))</f>
        <v/>
      </c>
      <c r="P383" t="str">
        <f>IF($F383="New","",_xlfn.IFNA(VLOOKUP($G383&amp;$H383&amp;$I383&amp;$J383&amp;$K383,'[1]NRCAN 2016'!$J$42:$V$72,HLOOKUP($E383,'[1]NRCAN 2016'!$M$40:$V$41,2,FALSE),FALSE),0))</f>
        <v/>
      </c>
      <c r="Q383" t="str">
        <f>IF($F383="New","",_xlfn.IFNA(VLOOKUP($G383&amp;$H383&amp;$I383&amp;$J383&amp;$K383,'[1]NRCAN 2016'!$J$42:$V$72,HLOOKUP($E383,'[1]NRCAN 2016'!$M$40:$V$41,2,FALSE),FALSE),0))</f>
        <v/>
      </c>
      <c r="R383" t="str">
        <f>IF($F383="New","",_xlfn.IFNA(VLOOKUP($G383&amp;$H383&amp;$I383&amp;$J383&amp;$K383,'[1]NRCAN 2016'!$J$42:$V$72,HLOOKUP($E383,'[1]NRCAN 2016'!$M$40:$V$41,2,FALSE),FALSE),0))</f>
        <v/>
      </c>
    </row>
    <row r="384" spans="1:18" x14ac:dyDescent="0.25">
      <c r="A384" t="str">
        <f t="shared" si="10"/>
        <v>COMBDGOTSNewSLLED___STDELC</v>
      </c>
      <c r="B384" t="str">
        <f t="shared" si="11"/>
        <v>COMBDGOTSNewSL</v>
      </c>
      <c r="C384" t="s">
        <v>2615</v>
      </c>
      <c r="D384" t="s">
        <v>2608</v>
      </c>
      <c r="E384" t="s">
        <v>2650</v>
      </c>
      <c r="F384" t="s">
        <v>2643</v>
      </c>
      <c r="G384" t="s">
        <v>2642</v>
      </c>
      <c r="H384" t="s">
        <v>2630</v>
      </c>
      <c r="I384" t="s">
        <v>2619</v>
      </c>
      <c r="J384" t="s">
        <v>2620</v>
      </c>
      <c r="K384" t="s">
        <v>2621</v>
      </c>
      <c r="L384" t="str">
        <f>IF($F384="New","",_xlfn.IFNA(VLOOKUP($G384&amp;$H384&amp;$I384&amp;$J384&amp;$K384,'[1]NRCAN 2016'!$J$42:$V$72,HLOOKUP($E384,'[1]NRCAN 2016'!$M$40:$V$41,2,FALSE),FALSE),0))</f>
        <v/>
      </c>
      <c r="M384" t="str">
        <f>IF($F384="New","",_xlfn.IFNA(VLOOKUP($G384&amp;$H384&amp;$I384&amp;$J384&amp;$K384,'[1]NRCAN 2016'!$J$42:$V$72,HLOOKUP($E384,'[1]NRCAN 2016'!$M$40:$V$41,2,FALSE),FALSE),0))</f>
        <v/>
      </c>
      <c r="N384" t="str">
        <f>IF($F384="New","",_xlfn.IFNA(VLOOKUP($G384&amp;$H384&amp;$I384&amp;$J384&amp;$K384,'[1]NRCAN 2016'!$J$42:$V$72,HLOOKUP($E384,'[1]NRCAN 2016'!$M$40:$V$41,2,FALSE),FALSE),0))</f>
        <v/>
      </c>
      <c r="O384" t="str">
        <f>IF($F384="New","",_xlfn.IFNA(VLOOKUP($G384&amp;$H384&amp;$I384&amp;$J384&amp;$K384,'[1]NRCAN 2016'!$J$42:$V$72,HLOOKUP($E384,'[1]NRCAN 2016'!$M$40:$V$41,2,FALSE),FALSE),0))</f>
        <v/>
      </c>
      <c r="P384" t="str">
        <f>IF($F384="New","",_xlfn.IFNA(VLOOKUP($G384&amp;$H384&amp;$I384&amp;$J384&amp;$K384,'[1]NRCAN 2016'!$J$42:$V$72,HLOOKUP($E384,'[1]NRCAN 2016'!$M$40:$V$41,2,FALSE),FALSE),0))</f>
        <v/>
      </c>
      <c r="Q384" t="str">
        <f>IF($F384="New","",_xlfn.IFNA(VLOOKUP($G384&amp;$H384&amp;$I384&amp;$J384&amp;$K384,'[1]NRCAN 2016'!$J$42:$V$72,HLOOKUP($E384,'[1]NRCAN 2016'!$M$40:$V$41,2,FALSE),FALSE),0))</f>
        <v/>
      </c>
      <c r="R384" t="str">
        <f>IF($F384="New","",_xlfn.IFNA(VLOOKUP($G384&amp;$H384&amp;$I384&amp;$J384&amp;$K384,'[1]NRCAN 2016'!$J$42:$V$72,HLOOKUP($E384,'[1]NRCAN 2016'!$M$40:$V$41,2,FALSE),FALSE),0))</f>
        <v/>
      </c>
    </row>
    <row r="385" spans="1:18" x14ac:dyDescent="0.25">
      <c r="A385" t="str">
        <f t="shared" si="10"/>
        <v>COMBDGOTSNewWH_________DHE</v>
      </c>
      <c r="B385" t="str">
        <f t="shared" si="11"/>
        <v>COMBDGOTSNewWH</v>
      </c>
      <c r="C385" t="s">
        <v>2615</v>
      </c>
      <c r="D385" t="s">
        <v>2608</v>
      </c>
      <c r="E385" t="s">
        <v>2650</v>
      </c>
      <c r="F385" t="s">
        <v>2643</v>
      </c>
      <c r="G385" t="s">
        <v>2641</v>
      </c>
      <c r="H385" t="s">
        <v>2619</v>
      </c>
      <c r="I385" t="s">
        <v>2619</v>
      </c>
      <c r="J385" t="s">
        <v>2619</v>
      </c>
      <c r="K385" t="s">
        <v>2644</v>
      </c>
      <c r="L385" t="str">
        <f>IF($F385="New","",_xlfn.IFNA(VLOOKUP($G385&amp;$H385&amp;$I385&amp;$J385&amp;$K385,'[1]NRCAN 2016'!$J$42:$V$72,HLOOKUP($E385,'[1]NRCAN 2016'!$M$40:$V$41,2,FALSE),FALSE),0))</f>
        <v/>
      </c>
      <c r="M385" t="str">
        <f>IF($F385="New","",_xlfn.IFNA(VLOOKUP($G385&amp;$H385&amp;$I385&amp;$J385&amp;$K385,'[1]NRCAN 2016'!$J$42:$V$72,HLOOKUP($E385,'[1]NRCAN 2016'!$M$40:$V$41,2,FALSE),FALSE),0))</f>
        <v/>
      </c>
      <c r="N385" t="str">
        <f>IF($F385="New","",_xlfn.IFNA(VLOOKUP($G385&amp;$H385&amp;$I385&amp;$J385&amp;$K385,'[1]NRCAN 2016'!$J$42:$V$72,HLOOKUP($E385,'[1]NRCAN 2016'!$M$40:$V$41,2,FALSE),FALSE),0))</f>
        <v/>
      </c>
      <c r="O385" t="str">
        <f>IF($F385="New","",_xlfn.IFNA(VLOOKUP($G385&amp;$H385&amp;$I385&amp;$J385&amp;$K385,'[1]NRCAN 2016'!$J$42:$V$72,HLOOKUP($E385,'[1]NRCAN 2016'!$M$40:$V$41,2,FALSE),FALSE),0))</f>
        <v/>
      </c>
      <c r="P385" t="str">
        <f>IF($F385="New","",_xlfn.IFNA(VLOOKUP($G385&amp;$H385&amp;$I385&amp;$J385&amp;$K385,'[1]NRCAN 2016'!$J$42:$V$72,HLOOKUP($E385,'[1]NRCAN 2016'!$M$40:$V$41,2,FALSE),FALSE),0))</f>
        <v/>
      </c>
      <c r="Q385" t="str">
        <f>IF($F385="New","",_xlfn.IFNA(VLOOKUP($G385&amp;$H385&amp;$I385&amp;$J385&amp;$K385,'[1]NRCAN 2016'!$J$42:$V$72,HLOOKUP($E385,'[1]NRCAN 2016'!$M$40:$V$41,2,FALSE),FALSE),0))</f>
        <v/>
      </c>
      <c r="R385" t="str">
        <f>IF($F385="New","",_xlfn.IFNA(VLOOKUP($G385&amp;$H385&amp;$I385&amp;$J385&amp;$K385,'[1]NRCAN 2016'!$J$42:$V$72,HLOOKUP($E385,'[1]NRCAN 2016'!$M$40:$V$41,2,FALSE),FALSE),0))</f>
        <v/>
      </c>
    </row>
    <row r="386" spans="1:18" x14ac:dyDescent="0.25">
      <c r="A386" t="str">
        <f t="shared" ref="A386:A449" si="12">C386&amp;D386&amp;E386&amp;F386&amp;G386&amp;H386&amp;I386&amp;J386&amp;K386</f>
        <v>COMBDGOTSNewWH______STDELC</v>
      </c>
      <c r="B386" t="str">
        <f t="shared" ref="B386:B449" si="13">C386&amp;D386&amp;E386&amp;F386&amp;G386</f>
        <v>COMBDGOTSNewWH</v>
      </c>
      <c r="C386" t="s">
        <v>2615</v>
      </c>
      <c r="D386" t="s">
        <v>2608</v>
      </c>
      <c r="E386" t="s">
        <v>2650</v>
      </c>
      <c r="F386" t="s">
        <v>2643</v>
      </c>
      <c r="G386" t="s">
        <v>2641</v>
      </c>
      <c r="H386" t="s">
        <v>2619</v>
      </c>
      <c r="I386" t="s">
        <v>2619</v>
      </c>
      <c r="J386" t="s">
        <v>2620</v>
      </c>
      <c r="K386" t="s">
        <v>2621</v>
      </c>
      <c r="L386" t="str">
        <f>IF($F386="New","",_xlfn.IFNA(VLOOKUP($G386&amp;$H386&amp;$I386&amp;$J386&amp;$K386,'[1]NRCAN 2016'!$J$42:$V$72,HLOOKUP($E386,'[1]NRCAN 2016'!$M$40:$V$41,2,FALSE),FALSE),0))</f>
        <v/>
      </c>
      <c r="M386" t="str">
        <f>IF($F386="New","",_xlfn.IFNA(VLOOKUP($G386&amp;$H386&amp;$I386&amp;$J386&amp;$K386,'[1]NRCAN 2016'!$J$42:$V$72,HLOOKUP($E386,'[1]NRCAN 2016'!$M$40:$V$41,2,FALSE),FALSE),0))</f>
        <v/>
      </c>
      <c r="N386" t="str">
        <f>IF($F386="New","",_xlfn.IFNA(VLOOKUP($G386&amp;$H386&amp;$I386&amp;$J386&amp;$K386,'[1]NRCAN 2016'!$J$42:$V$72,HLOOKUP($E386,'[1]NRCAN 2016'!$M$40:$V$41,2,FALSE),FALSE),0))</f>
        <v/>
      </c>
      <c r="O386" t="str">
        <f>IF($F386="New","",_xlfn.IFNA(VLOOKUP($G386&amp;$H386&amp;$I386&amp;$J386&amp;$K386,'[1]NRCAN 2016'!$J$42:$V$72,HLOOKUP($E386,'[1]NRCAN 2016'!$M$40:$V$41,2,FALSE),FALSE),0))</f>
        <v/>
      </c>
      <c r="P386" t="str">
        <f>IF($F386="New","",_xlfn.IFNA(VLOOKUP($G386&amp;$H386&amp;$I386&amp;$J386&amp;$K386,'[1]NRCAN 2016'!$J$42:$V$72,HLOOKUP($E386,'[1]NRCAN 2016'!$M$40:$V$41,2,FALSE),FALSE),0))</f>
        <v/>
      </c>
      <c r="Q386" t="str">
        <f>IF($F386="New","",_xlfn.IFNA(VLOOKUP($G386&amp;$H386&amp;$I386&amp;$J386&amp;$K386,'[1]NRCAN 2016'!$J$42:$V$72,HLOOKUP($E386,'[1]NRCAN 2016'!$M$40:$V$41,2,FALSE),FALSE),0))</f>
        <v/>
      </c>
      <c r="R386" t="str">
        <f>IF($F386="New","",_xlfn.IFNA(VLOOKUP($G386&amp;$H386&amp;$I386&amp;$J386&amp;$K386,'[1]NRCAN 2016'!$J$42:$V$72,HLOOKUP($E386,'[1]NRCAN 2016'!$M$40:$V$41,2,FALSE),FALSE),0))</f>
        <v/>
      </c>
    </row>
    <row r="387" spans="1:18" x14ac:dyDescent="0.25">
      <c r="A387" t="str">
        <f t="shared" si="12"/>
        <v>COMBDGOTSNewWH______STDHFO</v>
      </c>
      <c r="B387" t="str">
        <f t="shared" si="13"/>
        <v>COMBDGOTSNewWH</v>
      </c>
      <c r="C387" t="s">
        <v>2615</v>
      </c>
      <c r="D387" t="s">
        <v>2608</v>
      </c>
      <c r="E387" t="s">
        <v>2650</v>
      </c>
      <c r="F387" t="s">
        <v>2643</v>
      </c>
      <c r="G387" t="s">
        <v>2641</v>
      </c>
      <c r="H387" t="s">
        <v>2619</v>
      </c>
      <c r="I387" t="s">
        <v>2619</v>
      </c>
      <c r="J387" t="s">
        <v>2620</v>
      </c>
      <c r="K387" t="s">
        <v>2637</v>
      </c>
      <c r="L387" t="str">
        <f>IF($F387="New","",_xlfn.IFNA(VLOOKUP($G387&amp;$H387&amp;$I387&amp;$J387&amp;$K387,'[1]NRCAN 2016'!$J$42:$V$72,HLOOKUP($E387,'[1]NRCAN 2016'!$M$40:$V$41,2,FALSE),FALSE),0))</f>
        <v/>
      </c>
      <c r="M387" t="str">
        <f>IF($F387="New","",_xlfn.IFNA(VLOOKUP($G387&amp;$H387&amp;$I387&amp;$J387&amp;$K387,'[1]NRCAN 2016'!$J$42:$V$72,HLOOKUP($E387,'[1]NRCAN 2016'!$M$40:$V$41,2,FALSE),FALSE),0))</f>
        <v/>
      </c>
      <c r="N387" t="str">
        <f>IF($F387="New","",_xlfn.IFNA(VLOOKUP($G387&amp;$H387&amp;$I387&amp;$J387&amp;$K387,'[1]NRCAN 2016'!$J$42:$V$72,HLOOKUP($E387,'[1]NRCAN 2016'!$M$40:$V$41,2,FALSE),FALSE),0))</f>
        <v/>
      </c>
      <c r="O387" t="str">
        <f>IF($F387="New","",_xlfn.IFNA(VLOOKUP($G387&amp;$H387&amp;$I387&amp;$J387&amp;$K387,'[1]NRCAN 2016'!$J$42:$V$72,HLOOKUP($E387,'[1]NRCAN 2016'!$M$40:$V$41,2,FALSE),FALSE),0))</f>
        <v/>
      </c>
      <c r="P387" t="str">
        <f>IF($F387="New","",_xlfn.IFNA(VLOOKUP($G387&amp;$H387&amp;$I387&amp;$J387&amp;$K387,'[1]NRCAN 2016'!$J$42:$V$72,HLOOKUP($E387,'[1]NRCAN 2016'!$M$40:$V$41,2,FALSE),FALSE),0))</f>
        <v/>
      </c>
      <c r="Q387" t="str">
        <f>IF($F387="New","",_xlfn.IFNA(VLOOKUP($G387&amp;$H387&amp;$I387&amp;$J387&amp;$K387,'[1]NRCAN 2016'!$J$42:$V$72,HLOOKUP($E387,'[1]NRCAN 2016'!$M$40:$V$41,2,FALSE),FALSE),0))</f>
        <v/>
      </c>
      <c r="R387" t="str">
        <f>IF($F387="New","",_xlfn.IFNA(VLOOKUP($G387&amp;$H387&amp;$I387&amp;$J387&amp;$K387,'[1]NRCAN 2016'!$J$42:$V$72,HLOOKUP($E387,'[1]NRCAN 2016'!$M$40:$V$41,2,FALSE),FALSE),0))</f>
        <v/>
      </c>
    </row>
    <row r="388" spans="1:18" x14ac:dyDescent="0.25">
      <c r="A388" t="str">
        <f t="shared" si="12"/>
        <v>COMBDGOTSNewWH______STDKER</v>
      </c>
      <c r="B388" t="str">
        <f t="shared" si="13"/>
        <v>COMBDGOTSNewWH</v>
      </c>
      <c r="C388" t="s">
        <v>2615</v>
      </c>
      <c r="D388" t="s">
        <v>2608</v>
      </c>
      <c r="E388" t="s">
        <v>2650</v>
      </c>
      <c r="F388" t="s">
        <v>2643</v>
      </c>
      <c r="G388" t="s">
        <v>2641</v>
      </c>
      <c r="H388" t="s">
        <v>2619</v>
      </c>
      <c r="I388" t="s">
        <v>2619</v>
      </c>
      <c r="J388" t="s">
        <v>2620</v>
      </c>
      <c r="K388" t="s">
        <v>2638</v>
      </c>
      <c r="L388" t="str">
        <f>IF($F388="New","",_xlfn.IFNA(VLOOKUP($G388&amp;$H388&amp;$I388&amp;$J388&amp;$K388,'[1]NRCAN 2016'!$J$42:$V$72,HLOOKUP($E388,'[1]NRCAN 2016'!$M$40:$V$41,2,FALSE),FALSE),0))</f>
        <v/>
      </c>
      <c r="M388" t="str">
        <f>IF($F388="New","",_xlfn.IFNA(VLOOKUP($G388&amp;$H388&amp;$I388&amp;$J388&amp;$K388,'[1]NRCAN 2016'!$J$42:$V$72,HLOOKUP($E388,'[1]NRCAN 2016'!$M$40:$V$41,2,FALSE),FALSE),0))</f>
        <v/>
      </c>
      <c r="N388" t="str">
        <f>IF($F388="New","",_xlfn.IFNA(VLOOKUP($G388&amp;$H388&amp;$I388&amp;$J388&amp;$K388,'[1]NRCAN 2016'!$J$42:$V$72,HLOOKUP($E388,'[1]NRCAN 2016'!$M$40:$V$41,2,FALSE),FALSE),0))</f>
        <v/>
      </c>
      <c r="O388" t="str">
        <f>IF($F388="New","",_xlfn.IFNA(VLOOKUP($G388&amp;$H388&amp;$I388&amp;$J388&amp;$K388,'[1]NRCAN 2016'!$J$42:$V$72,HLOOKUP($E388,'[1]NRCAN 2016'!$M$40:$V$41,2,FALSE),FALSE),0))</f>
        <v/>
      </c>
      <c r="P388" t="str">
        <f>IF($F388="New","",_xlfn.IFNA(VLOOKUP($G388&amp;$H388&amp;$I388&amp;$J388&amp;$K388,'[1]NRCAN 2016'!$J$42:$V$72,HLOOKUP($E388,'[1]NRCAN 2016'!$M$40:$V$41,2,FALSE),FALSE),0))</f>
        <v/>
      </c>
      <c r="Q388" t="str">
        <f>IF($F388="New","",_xlfn.IFNA(VLOOKUP($G388&amp;$H388&amp;$I388&amp;$J388&amp;$K388,'[1]NRCAN 2016'!$J$42:$V$72,HLOOKUP($E388,'[1]NRCAN 2016'!$M$40:$V$41,2,FALSE),FALSE),0))</f>
        <v/>
      </c>
      <c r="R388" t="str">
        <f>IF($F388="New","",_xlfn.IFNA(VLOOKUP($G388&amp;$H388&amp;$I388&amp;$J388&amp;$K388,'[1]NRCAN 2016'!$J$42:$V$72,HLOOKUP($E388,'[1]NRCAN 2016'!$M$40:$V$41,2,FALSE),FALSE),0))</f>
        <v/>
      </c>
    </row>
    <row r="389" spans="1:18" x14ac:dyDescent="0.25">
      <c r="A389" t="str">
        <f t="shared" si="12"/>
        <v>COMBDGOTSNewWH______STDLFO</v>
      </c>
      <c r="B389" t="str">
        <f t="shared" si="13"/>
        <v>COMBDGOTSNewWH</v>
      </c>
      <c r="C389" t="s">
        <v>2615</v>
      </c>
      <c r="D389" t="s">
        <v>2608</v>
      </c>
      <c r="E389" t="s">
        <v>2650</v>
      </c>
      <c r="F389" t="s">
        <v>2643</v>
      </c>
      <c r="G389" t="s">
        <v>2641</v>
      </c>
      <c r="H389" t="s">
        <v>2619</v>
      </c>
      <c r="I389" t="s">
        <v>2619</v>
      </c>
      <c r="J389" t="s">
        <v>2620</v>
      </c>
      <c r="K389" t="s">
        <v>2639</v>
      </c>
      <c r="L389" t="str">
        <f>IF($F389="New","",_xlfn.IFNA(VLOOKUP($G389&amp;$H389&amp;$I389&amp;$J389&amp;$K389,'[1]NRCAN 2016'!$J$42:$V$72,HLOOKUP($E389,'[1]NRCAN 2016'!$M$40:$V$41,2,FALSE),FALSE),0))</f>
        <v/>
      </c>
      <c r="M389" t="str">
        <f>IF($F389="New","",_xlfn.IFNA(VLOOKUP($G389&amp;$H389&amp;$I389&amp;$J389&amp;$K389,'[1]NRCAN 2016'!$J$42:$V$72,HLOOKUP($E389,'[1]NRCAN 2016'!$M$40:$V$41,2,FALSE),FALSE),0))</f>
        <v/>
      </c>
      <c r="N389" t="str">
        <f>IF($F389="New","",_xlfn.IFNA(VLOOKUP($G389&amp;$H389&amp;$I389&amp;$J389&amp;$K389,'[1]NRCAN 2016'!$J$42:$V$72,HLOOKUP($E389,'[1]NRCAN 2016'!$M$40:$V$41,2,FALSE),FALSE),0))</f>
        <v/>
      </c>
      <c r="O389" t="str">
        <f>IF($F389="New","",_xlfn.IFNA(VLOOKUP($G389&amp;$H389&amp;$I389&amp;$J389&amp;$K389,'[1]NRCAN 2016'!$J$42:$V$72,HLOOKUP($E389,'[1]NRCAN 2016'!$M$40:$V$41,2,FALSE),FALSE),0))</f>
        <v/>
      </c>
      <c r="P389" t="str">
        <f>IF($F389="New","",_xlfn.IFNA(VLOOKUP($G389&amp;$H389&amp;$I389&amp;$J389&amp;$K389,'[1]NRCAN 2016'!$J$42:$V$72,HLOOKUP($E389,'[1]NRCAN 2016'!$M$40:$V$41,2,FALSE),FALSE),0))</f>
        <v/>
      </c>
      <c r="Q389" t="str">
        <f>IF($F389="New","",_xlfn.IFNA(VLOOKUP($G389&amp;$H389&amp;$I389&amp;$J389&amp;$K389,'[1]NRCAN 2016'!$J$42:$V$72,HLOOKUP($E389,'[1]NRCAN 2016'!$M$40:$V$41,2,FALSE),FALSE),0))</f>
        <v/>
      </c>
      <c r="R389" t="str">
        <f>IF($F389="New","",_xlfn.IFNA(VLOOKUP($G389&amp;$H389&amp;$I389&amp;$J389&amp;$K389,'[1]NRCAN 2016'!$J$42:$V$72,HLOOKUP($E389,'[1]NRCAN 2016'!$M$40:$V$41,2,FALSE),FALSE),0))</f>
        <v/>
      </c>
    </row>
    <row r="390" spans="1:18" x14ac:dyDescent="0.25">
      <c r="A390" t="str">
        <f t="shared" si="12"/>
        <v>COMBDGOTSNewWH______STDNGA</v>
      </c>
      <c r="B390" t="str">
        <f t="shared" si="13"/>
        <v>COMBDGOTSNewWH</v>
      </c>
      <c r="C390" t="s">
        <v>2615</v>
      </c>
      <c r="D390" t="s">
        <v>2608</v>
      </c>
      <c r="E390" t="s">
        <v>2650</v>
      </c>
      <c r="F390" t="s">
        <v>2643</v>
      </c>
      <c r="G390" t="s">
        <v>2641</v>
      </c>
      <c r="H390" t="s">
        <v>2619</v>
      </c>
      <c r="I390" t="s">
        <v>2619</v>
      </c>
      <c r="J390" t="s">
        <v>2620</v>
      </c>
      <c r="K390" t="s">
        <v>2623</v>
      </c>
      <c r="L390" t="str">
        <f>IF($F390="New","",_xlfn.IFNA(VLOOKUP($G390&amp;$H390&amp;$I390&amp;$J390&amp;$K390,'[1]NRCAN 2016'!$J$42:$V$72,HLOOKUP($E390,'[1]NRCAN 2016'!$M$40:$V$41,2,FALSE),FALSE),0))</f>
        <v/>
      </c>
      <c r="M390" t="str">
        <f>IF($F390="New","",_xlfn.IFNA(VLOOKUP($G390&amp;$H390&amp;$I390&amp;$J390&amp;$K390,'[1]NRCAN 2016'!$J$42:$V$72,HLOOKUP($E390,'[1]NRCAN 2016'!$M$40:$V$41,2,FALSE),FALSE),0))</f>
        <v/>
      </c>
      <c r="N390" t="str">
        <f>IF($F390="New","",_xlfn.IFNA(VLOOKUP($G390&amp;$H390&amp;$I390&amp;$J390&amp;$K390,'[1]NRCAN 2016'!$J$42:$V$72,HLOOKUP($E390,'[1]NRCAN 2016'!$M$40:$V$41,2,FALSE),FALSE),0))</f>
        <v/>
      </c>
      <c r="O390" t="str">
        <f>IF($F390="New","",_xlfn.IFNA(VLOOKUP($G390&amp;$H390&amp;$I390&amp;$J390&amp;$K390,'[1]NRCAN 2016'!$J$42:$V$72,HLOOKUP($E390,'[1]NRCAN 2016'!$M$40:$V$41,2,FALSE),FALSE),0))</f>
        <v/>
      </c>
      <c r="P390" t="str">
        <f>IF($F390="New","",_xlfn.IFNA(VLOOKUP($G390&amp;$H390&amp;$I390&amp;$J390&amp;$K390,'[1]NRCAN 2016'!$J$42:$V$72,HLOOKUP($E390,'[1]NRCAN 2016'!$M$40:$V$41,2,FALSE),FALSE),0))</f>
        <v/>
      </c>
      <c r="Q390" t="str">
        <f>IF($F390="New","",_xlfn.IFNA(VLOOKUP($G390&amp;$H390&amp;$I390&amp;$J390&amp;$K390,'[1]NRCAN 2016'!$J$42:$V$72,HLOOKUP($E390,'[1]NRCAN 2016'!$M$40:$V$41,2,FALSE),FALSE),0))</f>
        <v/>
      </c>
      <c r="R390" t="str">
        <f>IF($F390="New","",_xlfn.IFNA(VLOOKUP($G390&amp;$H390&amp;$I390&amp;$J390&amp;$K390,'[1]NRCAN 2016'!$J$42:$V$72,HLOOKUP($E390,'[1]NRCAN 2016'!$M$40:$V$41,2,FALSE),FALSE),0))</f>
        <v/>
      </c>
    </row>
    <row r="391" spans="1:18" x14ac:dyDescent="0.25">
      <c r="A391" t="str">
        <f t="shared" si="12"/>
        <v>COMBDGOTSNewWH______STDPRO</v>
      </c>
      <c r="B391" t="str">
        <f t="shared" si="13"/>
        <v>COMBDGOTSNewWH</v>
      </c>
      <c r="C391" t="s">
        <v>2615</v>
      </c>
      <c r="D391" t="s">
        <v>2608</v>
      </c>
      <c r="E391" t="s">
        <v>2650</v>
      </c>
      <c r="F391" t="s">
        <v>2643</v>
      </c>
      <c r="G391" t="s">
        <v>2641</v>
      </c>
      <c r="H391" t="s">
        <v>2619</v>
      </c>
      <c r="I391" t="s">
        <v>2619</v>
      </c>
      <c r="J391" t="s">
        <v>2620</v>
      </c>
      <c r="K391" t="s">
        <v>2624</v>
      </c>
      <c r="L391" t="str">
        <f>IF($F391="New","",_xlfn.IFNA(VLOOKUP($G391&amp;$H391&amp;$I391&amp;$J391&amp;$K391,'[1]NRCAN 2016'!$J$42:$V$72,HLOOKUP($E391,'[1]NRCAN 2016'!$M$40:$V$41,2,FALSE),FALSE),0))</f>
        <v/>
      </c>
      <c r="M391" t="str">
        <f>IF($F391="New","",_xlfn.IFNA(VLOOKUP($G391&amp;$H391&amp;$I391&amp;$J391&amp;$K391,'[1]NRCAN 2016'!$J$42:$V$72,HLOOKUP($E391,'[1]NRCAN 2016'!$M$40:$V$41,2,FALSE),FALSE),0))</f>
        <v/>
      </c>
      <c r="N391" t="str">
        <f>IF($F391="New","",_xlfn.IFNA(VLOOKUP($G391&amp;$H391&amp;$I391&amp;$J391&amp;$K391,'[1]NRCAN 2016'!$J$42:$V$72,HLOOKUP($E391,'[1]NRCAN 2016'!$M$40:$V$41,2,FALSE),FALSE),0))</f>
        <v/>
      </c>
      <c r="O391" t="str">
        <f>IF($F391="New","",_xlfn.IFNA(VLOOKUP($G391&amp;$H391&amp;$I391&amp;$J391&amp;$K391,'[1]NRCAN 2016'!$J$42:$V$72,HLOOKUP($E391,'[1]NRCAN 2016'!$M$40:$V$41,2,FALSE),FALSE),0))</f>
        <v/>
      </c>
      <c r="P391" t="str">
        <f>IF($F391="New","",_xlfn.IFNA(VLOOKUP($G391&amp;$H391&amp;$I391&amp;$J391&amp;$K391,'[1]NRCAN 2016'!$J$42:$V$72,HLOOKUP($E391,'[1]NRCAN 2016'!$M$40:$V$41,2,FALSE),FALSE),0))</f>
        <v/>
      </c>
      <c r="Q391" t="str">
        <f>IF($F391="New","",_xlfn.IFNA(VLOOKUP($G391&amp;$H391&amp;$I391&amp;$J391&amp;$K391,'[1]NRCAN 2016'!$J$42:$V$72,HLOOKUP($E391,'[1]NRCAN 2016'!$M$40:$V$41,2,FALSE),FALSE),0))</f>
        <v/>
      </c>
      <c r="R391" t="str">
        <f>IF($F391="New","",_xlfn.IFNA(VLOOKUP($G391&amp;$H391&amp;$I391&amp;$J391&amp;$K391,'[1]NRCAN 2016'!$J$42:$V$72,HLOOKUP($E391,'[1]NRCAN 2016'!$M$40:$V$41,2,FALSE),FALSE),0))</f>
        <v/>
      </c>
    </row>
    <row r="392" spans="1:18" x14ac:dyDescent="0.25">
      <c r="A392" t="str">
        <f t="shared" si="12"/>
        <v>COMBDGOTSOldAE______STDELC</v>
      </c>
      <c r="B392" t="str">
        <f t="shared" si="13"/>
        <v>COMBDGOTSOldAE</v>
      </c>
      <c r="C392" t="s">
        <v>2615</v>
      </c>
      <c r="D392" t="s">
        <v>2608</v>
      </c>
      <c r="E392" t="s">
        <v>2650</v>
      </c>
      <c r="F392" t="s">
        <v>2617</v>
      </c>
      <c r="G392" t="s">
        <v>2622</v>
      </c>
      <c r="H392" t="s">
        <v>2619</v>
      </c>
      <c r="I392" t="s">
        <v>2619</v>
      </c>
      <c r="J392" t="s">
        <v>2620</v>
      </c>
      <c r="K392" t="s">
        <v>2621</v>
      </c>
      <c r="L392">
        <f>IF($F392="New","",_xlfn.IFNA(VLOOKUP($G392&amp;$H392&amp;$I392&amp;$J392&amp;$K392,'[1]NRCAN 2016'!$J$42:$V$72,HLOOKUP($E392,'[1]NRCAN 2016'!$M$40:$V$41,2,FALSE),FALSE),0))</f>
        <v>0.96517467629222709</v>
      </c>
      <c r="M392">
        <f>IF($F392="New","",_xlfn.IFNA(VLOOKUP($G392&amp;$H392&amp;$I392&amp;$J392&amp;$K392,'[1]NRCAN 2016'!$J$42:$V$72,HLOOKUP($E392,'[1]NRCAN 2016'!$M$40:$V$41,2,FALSE),FALSE),0))</f>
        <v>0.96517467629222709</v>
      </c>
      <c r="N392">
        <f>IF($F392="New","",_xlfn.IFNA(VLOOKUP($G392&amp;$H392&amp;$I392&amp;$J392&amp;$K392,'[1]NRCAN 2016'!$J$42:$V$72,HLOOKUP($E392,'[1]NRCAN 2016'!$M$40:$V$41,2,FALSE),FALSE),0))</f>
        <v>0.96517467629222709</v>
      </c>
      <c r="O392">
        <f>IF($F392="New","",_xlfn.IFNA(VLOOKUP($G392&amp;$H392&amp;$I392&amp;$J392&amp;$K392,'[1]NRCAN 2016'!$J$42:$V$72,HLOOKUP($E392,'[1]NRCAN 2016'!$M$40:$V$41,2,FALSE),FALSE),0))</f>
        <v>0.96517467629222709</v>
      </c>
      <c r="P392">
        <f>IF($F392="New","",_xlfn.IFNA(VLOOKUP($G392&amp;$H392&amp;$I392&amp;$J392&amp;$K392,'[1]NRCAN 2016'!$J$42:$V$72,HLOOKUP($E392,'[1]NRCAN 2016'!$M$40:$V$41,2,FALSE),FALSE),0))</f>
        <v>0.96517467629222709</v>
      </c>
      <c r="Q392">
        <f>IF($F392="New","",_xlfn.IFNA(VLOOKUP($G392&amp;$H392&amp;$I392&amp;$J392&amp;$K392,'[1]NRCAN 2016'!$J$42:$V$72,HLOOKUP($E392,'[1]NRCAN 2016'!$M$40:$V$41,2,FALSE),FALSE),0))</f>
        <v>0.96517467629222709</v>
      </c>
      <c r="R392">
        <f>IF($F392="New","",_xlfn.IFNA(VLOOKUP($G392&amp;$H392&amp;$I392&amp;$J392&amp;$K392,'[1]NRCAN 2016'!$J$42:$V$72,HLOOKUP($E392,'[1]NRCAN 2016'!$M$40:$V$41,2,FALSE),FALSE),0))</f>
        <v>0.96517467629222709</v>
      </c>
    </row>
    <row r="393" spans="1:18" x14ac:dyDescent="0.25">
      <c r="A393" t="str">
        <f t="shared" si="12"/>
        <v>COMBDGOTSOldAE______STDNGA</v>
      </c>
      <c r="B393" t="str">
        <f t="shared" si="13"/>
        <v>COMBDGOTSOldAE</v>
      </c>
      <c r="C393" t="s">
        <v>2615</v>
      </c>
      <c r="D393" t="s">
        <v>2608</v>
      </c>
      <c r="E393" t="s">
        <v>2650</v>
      </c>
      <c r="F393" t="s">
        <v>2617</v>
      </c>
      <c r="G393" t="s">
        <v>2622</v>
      </c>
      <c r="H393" t="s">
        <v>2619</v>
      </c>
      <c r="I393" t="s">
        <v>2619</v>
      </c>
      <c r="J393" t="s">
        <v>2620</v>
      </c>
      <c r="K393" t="s">
        <v>2623</v>
      </c>
      <c r="L393">
        <f>IF($F393="New","",_xlfn.IFNA(VLOOKUP($G393&amp;$H393&amp;$I393&amp;$J393&amp;$K393,'[1]NRCAN 2016'!$J$42:$V$72,HLOOKUP($E393,'[1]NRCAN 2016'!$M$40:$V$41,2,FALSE),FALSE),0))</f>
        <v>1.9957616359181262E-2</v>
      </c>
      <c r="M393">
        <f>IF($F393="New","",_xlfn.IFNA(VLOOKUP($G393&amp;$H393&amp;$I393&amp;$J393&amp;$K393,'[1]NRCAN 2016'!$J$42:$V$72,HLOOKUP($E393,'[1]NRCAN 2016'!$M$40:$V$41,2,FALSE),FALSE),0))</f>
        <v>1.9957616359181262E-2</v>
      </c>
      <c r="N393">
        <f>IF($F393="New","",_xlfn.IFNA(VLOOKUP($G393&amp;$H393&amp;$I393&amp;$J393&amp;$K393,'[1]NRCAN 2016'!$J$42:$V$72,HLOOKUP($E393,'[1]NRCAN 2016'!$M$40:$V$41,2,FALSE),FALSE),0))</f>
        <v>1.9957616359181262E-2</v>
      </c>
      <c r="O393">
        <f>IF($F393="New","",_xlfn.IFNA(VLOOKUP($G393&amp;$H393&amp;$I393&amp;$J393&amp;$K393,'[1]NRCAN 2016'!$J$42:$V$72,HLOOKUP($E393,'[1]NRCAN 2016'!$M$40:$V$41,2,FALSE),FALSE),0))</f>
        <v>1.9957616359181262E-2</v>
      </c>
      <c r="P393">
        <f>IF($F393="New","",_xlfn.IFNA(VLOOKUP($G393&amp;$H393&amp;$I393&amp;$J393&amp;$K393,'[1]NRCAN 2016'!$J$42:$V$72,HLOOKUP($E393,'[1]NRCAN 2016'!$M$40:$V$41,2,FALSE),FALSE),0))</f>
        <v>1.9957616359181262E-2</v>
      </c>
      <c r="Q393">
        <f>IF($F393="New","",_xlfn.IFNA(VLOOKUP($G393&amp;$H393&amp;$I393&amp;$J393&amp;$K393,'[1]NRCAN 2016'!$J$42:$V$72,HLOOKUP($E393,'[1]NRCAN 2016'!$M$40:$V$41,2,FALSE),FALSE),0))</f>
        <v>1.9957616359181262E-2</v>
      </c>
      <c r="R393">
        <f>IF($F393="New","",_xlfn.IFNA(VLOOKUP($G393&amp;$H393&amp;$I393&amp;$J393&amp;$K393,'[1]NRCAN 2016'!$J$42:$V$72,HLOOKUP($E393,'[1]NRCAN 2016'!$M$40:$V$41,2,FALSE),FALSE),0))</f>
        <v>1.9957616359181262E-2</v>
      </c>
    </row>
    <row r="394" spans="1:18" x14ac:dyDescent="0.25">
      <c r="A394" t="str">
        <f t="shared" si="12"/>
        <v>COMBDGOTSOldAE______STDPRO</v>
      </c>
      <c r="B394" t="str">
        <f t="shared" si="13"/>
        <v>COMBDGOTSOldAE</v>
      </c>
      <c r="C394" t="s">
        <v>2615</v>
      </c>
      <c r="D394" t="s">
        <v>2608</v>
      </c>
      <c r="E394" t="s">
        <v>2650</v>
      </c>
      <c r="F394" t="s">
        <v>2617</v>
      </c>
      <c r="G394" t="s">
        <v>2622</v>
      </c>
      <c r="H394" t="s">
        <v>2619</v>
      </c>
      <c r="I394" t="s">
        <v>2619</v>
      </c>
      <c r="J394" t="s">
        <v>2620</v>
      </c>
      <c r="K394" t="s">
        <v>2624</v>
      </c>
      <c r="L394">
        <f>IF($F394="New","",_xlfn.IFNA(VLOOKUP($G394&amp;$H394&amp;$I394&amp;$J394&amp;$K394,'[1]NRCAN 2016'!$J$42:$V$72,HLOOKUP($E394,'[1]NRCAN 2016'!$M$40:$V$41,2,FALSE),FALSE),0))</f>
        <v>1.4867707348591665E-2</v>
      </c>
      <c r="M394">
        <f>IF($F394="New","",_xlfn.IFNA(VLOOKUP($G394&amp;$H394&amp;$I394&amp;$J394&amp;$K394,'[1]NRCAN 2016'!$J$42:$V$72,HLOOKUP($E394,'[1]NRCAN 2016'!$M$40:$V$41,2,FALSE),FALSE),0))</f>
        <v>1.4867707348591665E-2</v>
      </c>
      <c r="N394">
        <f>IF($F394="New","",_xlfn.IFNA(VLOOKUP($G394&amp;$H394&amp;$I394&amp;$J394&amp;$K394,'[1]NRCAN 2016'!$J$42:$V$72,HLOOKUP($E394,'[1]NRCAN 2016'!$M$40:$V$41,2,FALSE),FALSE),0))</f>
        <v>1.4867707348591665E-2</v>
      </c>
      <c r="O394">
        <f>IF($F394="New","",_xlfn.IFNA(VLOOKUP($G394&amp;$H394&amp;$I394&amp;$J394&amp;$K394,'[1]NRCAN 2016'!$J$42:$V$72,HLOOKUP($E394,'[1]NRCAN 2016'!$M$40:$V$41,2,FALSE),FALSE),0))</f>
        <v>1.4867707348591665E-2</v>
      </c>
      <c r="P394">
        <f>IF($F394="New","",_xlfn.IFNA(VLOOKUP($G394&amp;$H394&amp;$I394&amp;$J394&amp;$K394,'[1]NRCAN 2016'!$J$42:$V$72,HLOOKUP($E394,'[1]NRCAN 2016'!$M$40:$V$41,2,FALSE),FALSE),0))</f>
        <v>1.4867707348591665E-2</v>
      </c>
      <c r="Q394">
        <f>IF($F394="New","",_xlfn.IFNA(VLOOKUP($G394&amp;$H394&amp;$I394&amp;$J394&amp;$K394,'[1]NRCAN 2016'!$J$42:$V$72,HLOOKUP($E394,'[1]NRCAN 2016'!$M$40:$V$41,2,FALSE),FALSE),0))</f>
        <v>1.4867707348591665E-2</v>
      </c>
      <c r="R394">
        <f>IF($F394="New","",_xlfn.IFNA(VLOOKUP($G394&amp;$H394&amp;$I394&amp;$J394&amp;$K394,'[1]NRCAN 2016'!$J$42:$V$72,HLOOKUP($E394,'[1]NRCAN 2016'!$M$40:$V$41,2,FALSE),FALSE),0))</f>
        <v>1.4867707348591665E-2</v>
      </c>
    </row>
    <row r="395" spans="1:18" x14ac:dyDescent="0.25">
      <c r="A395" t="str">
        <f t="shared" si="12"/>
        <v>COMBDGOTSOldAM______STDELC</v>
      </c>
      <c r="B395" t="str">
        <f t="shared" si="13"/>
        <v>COMBDGOTSOldAM</v>
      </c>
      <c r="C395" t="s">
        <v>2615</v>
      </c>
      <c r="D395" t="s">
        <v>2608</v>
      </c>
      <c r="E395" t="s">
        <v>2650</v>
      </c>
      <c r="F395" t="s">
        <v>2617</v>
      </c>
      <c r="G395" t="s">
        <v>2618</v>
      </c>
      <c r="H395" t="s">
        <v>2619</v>
      </c>
      <c r="I395" t="s">
        <v>2619</v>
      </c>
      <c r="J395" t="s">
        <v>2620</v>
      </c>
      <c r="K395" t="s">
        <v>2621</v>
      </c>
      <c r="L395">
        <f>IF($F395="New","",_xlfn.IFNA(VLOOKUP($G395&amp;$H395&amp;$I395&amp;$J395&amp;$K395,'[1]NRCAN 2016'!$J$42:$V$72,HLOOKUP($E395,'[1]NRCAN 2016'!$M$40:$V$41,2,FALSE),FALSE),0))</f>
        <v>1</v>
      </c>
      <c r="M395">
        <f>IF($F395="New","",_xlfn.IFNA(VLOOKUP($G395&amp;$H395&amp;$I395&amp;$J395&amp;$K395,'[1]NRCAN 2016'!$J$42:$V$72,HLOOKUP($E395,'[1]NRCAN 2016'!$M$40:$V$41,2,FALSE),FALSE),0))</f>
        <v>1</v>
      </c>
      <c r="N395">
        <f>IF($F395="New","",_xlfn.IFNA(VLOOKUP($G395&amp;$H395&amp;$I395&amp;$J395&amp;$K395,'[1]NRCAN 2016'!$J$42:$V$72,HLOOKUP($E395,'[1]NRCAN 2016'!$M$40:$V$41,2,FALSE),FALSE),0))</f>
        <v>1</v>
      </c>
      <c r="O395">
        <f>IF($F395="New","",_xlfn.IFNA(VLOOKUP($G395&amp;$H395&amp;$I395&amp;$J395&amp;$K395,'[1]NRCAN 2016'!$J$42:$V$72,HLOOKUP($E395,'[1]NRCAN 2016'!$M$40:$V$41,2,FALSE),FALSE),0))</f>
        <v>1</v>
      </c>
      <c r="P395">
        <f>IF($F395="New","",_xlfn.IFNA(VLOOKUP($G395&amp;$H395&amp;$I395&amp;$J395&amp;$K395,'[1]NRCAN 2016'!$J$42:$V$72,HLOOKUP($E395,'[1]NRCAN 2016'!$M$40:$V$41,2,FALSE),FALSE),0))</f>
        <v>1</v>
      </c>
      <c r="Q395">
        <f>IF($F395="New","",_xlfn.IFNA(VLOOKUP($G395&amp;$H395&amp;$I395&amp;$J395&amp;$K395,'[1]NRCAN 2016'!$J$42:$V$72,HLOOKUP($E395,'[1]NRCAN 2016'!$M$40:$V$41,2,FALSE),FALSE),0))</f>
        <v>1</v>
      </c>
      <c r="R395">
        <f>IF($F395="New","",_xlfn.IFNA(VLOOKUP($G395&amp;$H395&amp;$I395&amp;$J395&amp;$K395,'[1]NRCAN 2016'!$J$42:$V$72,HLOOKUP($E395,'[1]NRCAN 2016'!$M$40:$V$41,2,FALSE),FALSE),0))</f>
        <v>1</v>
      </c>
    </row>
    <row r="396" spans="1:18" x14ac:dyDescent="0.25">
      <c r="A396" t="str">
        <f t="shared" si="12"/>
        <v>COMBDGOTSOldLIFLC___STDELC</v>
      </c>
      <c r="B396" t="str">
        <f t="shared" si="13"/>
        <v>COMBDGOTSOldLI</v>
      </c>
      <c r="C396" t="s">
        <v>2615</v>
      </c>
      <c r="D396" t="s">
        <v>2608</v>
      </c>
      <c r="E396" t="s">
        <v>2650</v>
      </c>
      <c r="F396" t="s">
        <v>2617</v>
      </c>
      <c r="G396" t="s">
        <v>2625</v>
      </c>
      <c r="H396" t="s">
        <v>2626</v>
      </c>
      <c r="I396" t="s">
        <v>2619</v>
      </c>
      <c r="J396" t="s">
        <v>2620</v>
      </c>
      <c r="K396" t="s">
        <v>2621</v>
      </c>
      <c r="L396">
        <f>IF($F396="New","",_xlfn.IFNA(VLOOKUP($G396&amp;$H396&amp;$I396&amp;$J396&amp;$K396,'[1]NRCAN 2016'!$J$42:$V$72,HLOOKUP($E396,'[1]NRCAN 2016'!$M$40:$V$41,2,FALSE),FALSE),0))</f>
        <v>5.7404593478355748E-2</v>
      </c>
      <c r="M396">
        <f>IF($F396="New","",_xlfn.IFNA(VLOOKUP($G396&amp;$H396&amp;$I396&amp;$J396&amp;$K396,'[1]NRCAN 2016'!$J$42:$V$72,HLOOKUP($E396,'[1]NRCAN 2016'!$M$40:$V$41,2,FALSE),FALSE),0))</f>
        <v>5.7404593478355748E-2</v>
      </c>
      <c r="N396">
        <f>IF($F396="New","",_xlfn.IFNA(VLOOKUP($G396&amp;$H396&amp;$I396&amp;$J396&amp;$K396,'[1]NRCAN 2016'!$J$42:$V$72,HLOOKUP($E396,'[1]NRCAN 2016'!$M$40:$V$41,2,FALSE),FALSE),0))</f>
        <v>5.7404593478355748E-2</v>
      </c>
      <c r="O396">
        <f>IF($F396="New","",_xlfn.IFNA(VLOOKUP($G396&amp;$H396&amp;$I396&amp;$J396&amp;$K396,'[1]NRCAN 2016'!$J$42:$V$72,HLOOKUP($E396,'[1]NRCAN 2016'!$M$40:$V$41,2,FALSE),FALSE),0))</f>
        <v>5.7404593478355748E-2</v>
      </c>
      <c r="P396">
        <f>IF($F396="New","",_xlfn.IFNA(VLOOKUP($G396&amp;$H396&amp;$I396&amp;$J396&amp;$K396,'[1]NRCAN 2016'!$J$42:$V$72,HLOOKUP($E396,'[1]NRCAN 2016'!$M$40:$V$41,2,FALSE),FALSE),0))</f>
        <v>5.7404593478355748E-2</v>
      </c>
      <c r="Q396">
        <f>IF($F396="New","",_xlfn.IFNA(VLOOKUP($G396&amp;$H396&amp;$I396&amp;$J396&amp;$K396,'[1]NRCAN 2016'!$J$42:$V$72,HLOOKUP($E396,'[1]NRCAN 2016'!$M$40:$V$41,2,FALSE),FALSE),0))</f>
        <v>5.7404593478355748E-2</v>
      </c>
      <c r="R396">
        <f>IF($F396="New","",_xlfn.IFNA(VLOOKUP($G396&amp;$H396&amp;$I396&amp;$J396&amp;$K396,'[1]NRCAN 2016'!$J$42:$V$72,HLOOKUP($E396,'[1]NRCAN 2016'!$M$40:$V$41,2,FALSE),FALSE),0))</f>
        <v>5.7404593478355748E-2</v>
      </c>
    </row>
    <row r="397" spans="1:18" x14ac:dyDescent="0.25">
      <c r="A397" t="str">
        <f t="shared" si="12"/>
        <v>COMBDGOTSOldLIFLU___STDELC</v>
      </c>
      <c r="B397" t="str">
        <f t="shared" si="13"/>
        <v>COMBDGOTSOldLI</v>
      </c>
      <c r="C397" t="s">
        <v>2615</v>
      </c>
      <c r="D397" t="s">
        <v>2608</v>
      </c>
      <c r="E397" t="s">
        <v>2650</v>
      </c>
      <c r="F397" t="s">
        <v>2617</v>
      </c>
      <c r="G397" t="s">
        <v>2625</v>
      </c>
      <c r="H397" t="s">
        <v>2627</v>
      </c>
      <c r="I397" t="s">
        <v>2619</v>
      </c>
      <c r="J397" t="s">
        <v>2620</v>
      </c>
      <c r="K397" t="s">
        <v>2621</v>
      </c>
      <c r="L397">
        <f>IF($F397="New","",_xlfn.IFNA(VLOOKUP($G397&amp;$H397&amp;$I397&amp;$J397&amp;$K397,'[1]NRCAN 2016'!$J$42:$V$72,HLOOKUP($E397,'[1]NRCAN 2016'!$M$40:$V$41,2,FALSE),FALSE),0))</f>
        <v>0.41991168524080263</v>
      </c>
      <c r="M397">
        <f>IF($F397="New","",_xlfn.IFNA(VLOOKUP($G397&amp;$H397&amp;$I397&amp;$J397&amp;$K397,'[1]NRCAN 2016'!$J$42:$V$72,HLOOKUP($E397,'[1]NRCAN 2016'!$M$40:$V$41,2,FALSE),FALSE),0))</f>
        <v>0.41991168524080263</v>
      </c>
      <c r="N397">
        <f>IF($F397="New","",_xlfn.IFNA(VLOOKUP($G397&amp;$H397&amp;$I397&amp;$J397&amp;$K397,'[1]NRCAN 2016'!$J$42:$V$72,HLOOKUP($E397,'[1]NRCAN 2016'!$M$40:$V$41,2,FALSE),FALSE),0))</f>
        <v>0.41991168524080263</v>
      </c>
      <c r="O397">
        <f>IF($F397="New","",_xlfn.IFNA(VLOOKUP($G397&amp;$H397&amp;$I397&amp;$J397&amp;$K397,'[1]NRCAN 2016'!$J$42:$V$72,HLOOKUP($E397,'[1]NRCAN 2016'!$M$40:$V$41,2,FALSE),FALSE),0))</f>
        <v>0.41991168524080263</v>
      </c>
      <c r="P397">
        <f>IF($F397="New","",_xlfn.IFNA(VLOOKUP($G397&amp;$H397&amp;$I397&amp;$J397&amp;$K397,'[1]NRCAN 2016'!$J$42:$V$72,HLOOKUP($E397,'[1]NRCAN 2016'!$M$40:$V$41,2,FALSE),FALSE),0))</f>
        <v>0.41991168524080263</v>
      </c>
      <c r="Q397">
        <f>IF($F397="New","",_xlfn.IFNA(VLOOKUP($G397&amp;$H397&amp;$I397&amp;$J397&amp;$K397,'[1]NRCAN 2016'!$J$42:$V$72,HLOOKUP($E397,'[1]NRCAN 2016'!$M$40:$V$41,2,FALSE),FALSE),0))</f>
        <v>0.41991168524080263</v>
      </c>
      <c r="R397">
        <f>IF($F397="New","",_xlfn.IFNA(VLOOKUP($G397&amp;$H397&amp;$I397&amp;$J397&amp;$K397,'[1]NRCAN 2016'!$J$42:$V$72,HLOOKUP($E397,'[1]NRCAN 2016'!$M$40:$V$41,2,FALSE),FALSE),0))</f>
        <v>0.41991168524080263</v>
      </c>
    </row>
    <row r="398" spans="1:18" x14ac:dyDescent="0.25">
      <c r="A398" t="str">
        <f t="shared" si="12"/>
        <v>COMBDGOTSOldLIHAL___STDELC</v>
      </c>
      <c r="B398" t="str">
        <f t="shared" si="13"/>
        <v>COMBDGOTSOldLI</v>
      </c>
      <c r="C398" t="s">
        <v>2615</v>
      </c>
      <c r="D398" t="s">
        <v>2608</v>
      </c>
      <c r="E398" t="s">
        <v>2650</v>
      </c>
      <c r="F398" t="s">
        <v>2617</v>
      </c>
      <c r="G398" t="s">
        <v>2625</v>
      </c>
      <c r="H398" t="s">
        <v>2628</v>
      </c>
      <c r="I398" t="s">
        <v>2619</v>
      </c>
      <c r="J398" t="s">
        <v>2620</v>
      </c>
      <c r="K398" t="s">
        <v>2621</v>
      </c>
      <c r="L398">
        <f>IF($F398="New","",_xlfn.IFNA(VLOOKUP($G398&amp;$H398&amp;$I398&amp;$J398&amp;$K398,'[1]NRCAN 2016'!$J$42:$V$72,HLOOKUP($E398,'[1]NRCAN 2016'!$M$40:$V$41,2,FALSE),FALSE),0))</f>
        <v>0.12322408382364025</v>
      </c>
      <c r="M398">
        <f>IF($F398="New","",_xlfn.IFNA(VLOOKUP($G398&amp;$H398&amp;$I398&amp;$J398&amp;$K398,'[1]NRCAN 2016'!$J$42:$V$72,HLOOKUP($E398,'[1]NRCAN 2016'!$M$40:$V$41,2,FALSE),FALSE),0))</f>
        <v>0.12322408382364025</v>
      </c>
      <c r="N398">
        <f>IF($F398="New","",_xlfn.IFNA(VLOOKUP($G398&amp;$H398&amp;$I398&amp;$J398&amp;$K398,'[1]NRCAN 2016'!$J$42:$V$72,HLOOKUP($E398,'[1]NRCAN 2016'!$M$40:$V$41,2,FALSE),FALSE),0))</f>
        <v>0.12322408382364025</v>
      </c>
      <c r="O398">
        <f>IF($F398="New","",_xlfn.IFNA(VLOOKUP($G398&amp;$H398&amp;$I398&amp;$J398&amp;$K398,'[1]NRCAN 2016'!$J$42:$V$72,HLOOKUP($E398,'[1]NRCAN 2016'!$M$40:$V$41,2,FALSE),FALSE),0))</f>
        <v>0.12322408382364025</v>
      </c>
      <c r="P398">
        <f>IF($F398="New","",_xlfn.IFNA(VLOOKUP($G398&amp;$H398&amp;$I398&amp;$J398&amp;$K398,'[1]NRCAN 2016'!$J$42:$V$72,HLOOKUP($E398,'[1]NRCAN 2016'!$M$40:$V$41,2,FALSE),FALSE),0))</f>
        <v>0.12322408382364025</v>
      </c>
      <c r="Q398">
        <f>IF($F398="New","",_xlfn.IFNA(VLOOKUP($G398&amp;$H398&amp;$I398&amp;$J398&amp;$K398,'[1]NRCAN 2016'!$J$42:$V$72,HLOOKUP($E398,'[1]NRCAN 2016'!$M$40:$V$41,2,FALSE),FALSE),0))</f>
        <v>0.12322408382364025</v>
      </c>
      <c r="R398">
        <f>IF($F398="New","",_xlfn.IFNA(VLOOKUP($G398&amp;$H398&amp;$I398&amp;$J398&amp;$K398,'[1]NRCAN 2016'!$J$42:$V$72,HLOOKUP($E398,'[1]NRCAN 2016'!$M$40:$V$41,2,FALSE),FALSE),0))</f>
        <v>0.12322408382364025</v>
      </c>
    </row>
    <row r="399" spans="1:18" x14ac:dyDescent="0.25">
      <c r="A399" t="str">
        <f t="shared" si="12"/>
        <v>COMBDGOTSOldLIINC___STDELC</v>
      </c>
      <c r="B399" t="str">
        <f t="shared" si="13"/>
        <v>COMBDGOTSOldLI</v>
      </c>
      <c r="C399" t="s">
        <v>2615</v>
      </c>
      <c r="D399" t="s">
        <v>2608</v>
      </c>
      <c r="E399" t="s">
        <v>2650</v>
      </c>
      <c r="F399" t="s">
        <v>2617</v>
      </c>
      <c r="G399" t="s">
        <v>2625</v>
      </c>
      <c r="H399" t="s">
        <v>2629</v>
      </c>
      <c r="I399" t="s">
        <v>2619</v>
      </c>
      <c r="J399" t="s">
        <v>2620</v>
      </c>
      <c r="K399" t="s">
        <v>2621</v>
      </c>
      <c r="L399">
        <f>IF($F399="New","",_xlfn.IFNA(VLOOKUP($G399&amp;$H399&amp;$I399&amp;$J399&amp;$K399,'[1]NRCAN 2016'!$J$42:$V$72,HLOOKUP($E399,'[1]NRCAN 2016'!$M$40:$V$41,2,FALSE),FALSE),0))</f>
        <v>0.39576993727509685</v>
      </c>
      <c r="M399">
        <f>IF($F399="New","",_xlfn.IFNA(VLOOKUP($G399&amp;$H399&amp;$I399&amp;$J399&amp;$K399,'[1]NRCAN 2016'!$J$42:$V$72,HLOOKUP($E399,'[1]NRCAN 2016'!$M$40:$V$41,2,FALSE),FALSE),0))</f>
        <v>0.39576993727509685</v>
      </c>
      <c r="N399">
        <f>IF($F399="New","",_xlfn.IFNA(VLOOKUP($G399&amp;$H399&amp;$I399&amp;$J399&amp;$K399,'[1]NRCAN 2016'!$J$42:$V$72,HLOOKUP($E399,'[1]NRCAN 2016'!$M$40:$V$41,2,FALSE),FALSE),0))</f>
        <v>0.39576993727509685</v>
      </c>
      <c r="O399">
        <f>IF($F399="New","",_xlfn.IFNA(VLOOKUP($G399&amp;$H399&amp;$I399&amp;$J399&amp;$K399,'[1]NRCAN 2016'!$J$42:$V$72,HLOOKUP($E399,'[1]NRCAN 2016'!$M$40:$V$41,2,FALSE),FALSE),0))</f>
        <v>0.39576993727509685</v>
      </c>
      <c r="P399">
        <f>IF($F399="New","",_xlfn.IFNA(VLOOKUP($G399&amp;$H399&amp;$I399&amp;$J399&amp;$K399,'[1]NRCAN 2016'!$J$42:$V$72,HLOOKUP($E399,'[1]NRCAN 2016'!$M$40:$V$41,2,FALSE),FALSE),0))</f>
        <v>0.39576993727509685</v>
      </c>
      <c r="Q399">
        <f>IF($F399="New","",_xlfn.IFNA(VLOOKUP($G399&amp;$H399&amp;$I399&amp;$J399&amp;$K399,'[1]NRCAN 2016'!$J$42:$V$72,HLOOKUP($E399,'[1]NRCAN 2016'!$M$40:$V$41,2,FALSE),FALSE),0))</f>
        <v>0.39576993727509685</v>
      </c>
      <c r="R399">
        <f>IF($F399="New","",_xlfn.IFNA(VLOOKUP($G399&amp;$H399&amp;$I399&amp;$J399&amp;$K399,'[1]NRCAN 2016'!$J$42:$V$72,HLOOKUP($E399,'[1]NRCAN 2016'!$M$40:$V$41,2,FALSE),FALSE),0))</f>
        <v>0.39576993727509685</v>
      </c>
    </row>
    <row r="400" spans="1:18" x14ac:dyDescent="0.25">
      <c r="A400" t="str">
        <f t="shared" si="12"/>
        <v>COMBDGOTSOldLILED___STDELC</v>
      </c>
      <c r="B400" t="str">
        <f t="shared" si="13"/>
        <v>COMBDGOTSOldLI</v>
      </c>
      <c r="C400" t="s">
        <v>2615</v>
      </c>
      <c r="D400" t="s">
        <v>2608</v>
      </c>
      <c r="E400" t="s">
        <v>2650</v>
      </c>
      <c r="F400" t="s">
        <v>2617</v>
      </c>
      <c r="G400" t="s">
        <v>2625</v>
      </c>
      <c r="H400" t="s">
        <v>2630</v>
      </c>
      <c r="I400" t="s">
        <v>2619</v>
      </c>
      <c r="J400" t="s">
        <v>2620</v>
      </c>
      <c r="K400" t="s">
        <v>2621</v>
      </c>
      <c r="L400">
        <f>IF($F400="New","",_xlfn.IFNA(VLOOKUP($G400&amp;$H400&amp;$I400&amp;$J400&amp;$K400,'[1]NRCAN 2016'!$J$42:$V$72,HLOOKUP($E400,'[1]NRCAN 2016'!$M$40:$V$41,2,FALSE),FALSE),0))</f>
        <v>1.8448500910522674E-3</v>
      </c>
      <c r="M400">
        <f>IF($F400="New","",_xlfn.IFNA(VLOOKUP($G400&amp;$H400&amp;$I400&amp;$J400&amp;$K400,'[1]NRCAN 2016'!$J$42:$V$72,HLOOKUP($E400,'[1]NRCAN 2016'!$M$40:$V$41,2,FALSE),FALSE),0))</f>
        <v>1.8448500910522674E-3</v>
      </c>
      <c r="N400">
        <f>IF($F400="New","",_xlfn.IFNA(VLOOKUP($G400&amp;$H400&amp;$I400&amp;$J400&amp;$K400,'[1]NRCAN 2016'!$J$42:$V$72,HLOOKUP($E400,'[1]NRCAN 2016'!$M$40:$V$41,2,FALSE),FALSE),0))</f>
        <v>1.8448500910522674E-3</v>
      </c>
      <c r="O400">
        <f>IF($F400="New","",_xlfn.IFNA(VLOOKUP($G400&amp;$H400&amp;$I400&amp;$J400&amp;$K400,'[1]NRCAN 2016'!$J$42:$V$72,HLOOKUP($E400,'[1]NRCAN 2016'!$M$40:$V$41,2,FALSE),FALSE),0))</f>
        <v>1.8448500910522674E-3</v>
      </c>
      <c r="P400">
        <f>IF($F400="New","",_xlfn.IFNA(VLOOKUP($G400&amp;$H400&amp;$I400&amp;$J400&amp;$K400,'[1]NRCAN 2016'!$J$42:$V$72,HLOOKUP($E400,'[1]NRCAN 2016'!$M$40:$V$41,2,FALSE),FALSE),0))</f>
        <v>1.8448500910522674E-3</v>
      </c>
      <c r="Q400">
        <f>IF($F400="New","",_xlfn.IFNA(VLOOKUP($G400&amp;$H400&amp;$I400&amp;$J400&amp;$K400,'[1]NRCAN 2016'!$J$42:$V$72,HLOOKUP($E400,'[1]NRCAN 2016'!$M$40:$V$41,2,FALSE),FALSE),0))</f>
        <v>1.8448500910522674E-3</v>
      </c>
      <c r="R400">
        <f>IF($F400="New","",_xlfn.IFNA(VLOOKUP($G400&amp;$H400&amp;$I400&amp;$J400&amp;$K400,'[1]NRCAN 2016'!$J$42:$V$72,HLOOKUP($E400,'[1]NRCAN 2016'!$M$40:$V$41,2,FALSE),FALSE),0))</f>
        <v>1.8448500910522674E-3</v>
      </c>
    </row>
    <row r="401" spans="1:18" x14ac:dyDescent="0.25">
      <c r="A401" t="str">
        <f t="shared" si="12"/>
        <v>COMBDGOTSOldSC_________DCO</v>
      </c>
      <c r="B401" t="str">
        <f t="shared" si="13"/>
        <v>COMBDGOTSOldSC</v>
      </c>
      <c r="C401" t="s">
        <v>2615</v>
      </c>
      <c r="D401" t="s">
        <v>2608</v>
      </c>
      <c r="E401" t="s">
        <v>2650</v>
      </c>
      <c r="F401" t="s">
        <v>2617</v>
      </c>
      <c r="G401" t="s">
        <v>2631</v>
      </c>
      <c r="H401" t="s">
        <v>2619</v>
      </c>
      <c r="I401" t="s">
        <v>2619</v>
      </c>
      <c r="J401" t="s">
        <v>2619</v>
      </c>
      <c r="K401" t="s">
        <v>2632</v>
      </c>
      <c r="L401">
        <f>IF($F401="New","",_xlfn.IFNA(VLOOKUP($G401&amp;$H401&amp;$I401&amp;$J401&amp;$K401,'[1]NRCAN 2016'!$J$42:$V$72,HLOOKUP($E401,'[1]NRCAN 2016'!$M$40:$V$41,2,FALSE),FALSE),0))</f>
        <v>0.11714283258278621</v>
      </c>
      <c r="M401">
        <f>IF($F401="New","",_xlfn.IFNA(VLOOKUP($G401&amp;$H401&amp;$I401&amp;$J401&amp;$K401,'[1]NRCAN 2016'!$J$42:$V$72,HLOOKUP($E401,'[1]NRCAN 2016'!$M$40:$V$41,2,FALSE),FALSE),0))</f>
        <v>0.11714283258278621</v>
      </c>
      <c r="N401">
        <f>IF($F401="New","",_xlfn.IFNA(VLOOKUP($G401&amp;$H401&amp;$I401&amp;$J401&amp;$K401,'[1]NRCAN 2016'!$J$42:$V$72,HLOOKUP($E401,'[1]NRCAN 2016'!$M$40:$V$41,2,FALSE),FALSE),0))</f>
        <v>0.11714283258278621</v>
      </c>
      <c r="O401">
        <f>IF($F401="New","",_xlfn.IFNA(VLOOKUP($G401&amp;$H401&amp;$I401&amp;$J401&amp;$K401,'[1]NRCAN 2016'!$J$42:$V$72,HLOOKUP($E401,'[1]NRCAN 2016'!$M$40:$V$41,2,FALSE),FALSE),0))</f>
        <v>0.11714283258278621</v>
      </c>
      <c r="P401">
        <f>IF($F401="New","",_xlfn.IFNA(VLOOKUP($G401&amp;$H401&amp;$I401&amp;$J401&amp;$K401,'[1]NRCAN 2016'!$J$42:$V$72,HLOOKUP($E401,'[1]NRCAN 2016'!$M$40:$V$41,2,FALSE),FALSE),0))</f>
        <v>0.11714283258278621</v>
      </c>
      <c r="Q401">
        <f>IF($F401="New","",_xlfn.IFNA(VLOOKUP($G401&amp;$H401&amp;$I401&amp;$J401&amp;$K401,'[1]NRCAN 2016'!$J$42:$V$72,HLOOKUP($E401,'[1]NRCAN 2016'!$M$40:$V$41,2,FALSE),FALSE),0))</f>
        <v>0.11714283258278621</v>
      </c>
      <c r="R401">
        <f>IF($F401="New","",_xlfn.IFNA(VLOOKUP($G401&amp;$H401&amp;$I401&amp;$J401&amp;$K401,'[1]NRCAN 2016'!$J$42:$V$72,HLOOKUP($E401,'[1]NRCAN 2016'!$M$40:$V$41,2,FALSE),FALSE),0))</f>
        <v>0.11714283258278621</v>
      </c>
    </row>
    <row r="402" spans="1:18" x14ac:dyDescent="0.25">
      <c r="A402" t="str">
        <f t="shared" si="12"/>
        <v>COMBDGOTSOldSC______STDELC</v>
      </c>
      <c r="B402" t="str">
        <f t="shared" si="13"/>
        <v>COMBDGOTSOldSC</v>
      </c>
      <c r="C402" t="s">
        <v>2615</v>
      </c>
      <c r="D402" t="s">
        <v>2608</v>
      </c>
      <c r="E402" t="s">
        <v>2650</v>
      </c>
      <c r="F402" t="s">
        <v>2617</v>
      </c>
      <c r="G402" t="s">
        <v>2631</v>
      </c>
      <c r="H402" t="s">
        <v>2619</v>
      </c>
      <c r="I402" t="s">
        <v>2619</v>
      </c>
      <c r="J402" t="s">
        <v>2620</v>
      </c>
      <c r="K402" t="s">
        <v>2621</v>
      </c>
      <c r="L402">
        <f>IF($F402="New","",_xlfn.IFNA(VLOOKUP($G402&amp;$H402&amp;$I402&amp;$J402&amp;$K402,'[1]NRCAN 2016'!$J$42:$V$72,HLOOKUP($E402,'[1]NRCAN 2016'!$M$40:$V$41,2,FALSE),FALSE),0))</f>
        <v>0.84390758650174846</v>
      </c>
      <c r="M402">
        <f>IF($F402="New","",_xlfn.IFNA(VLOOKUP($G402&amp;$H402&amp;$I402&amp;$J402&amp;$K402,'[1]NRCAN 2016'!$J$42:$V$72,HLOOKUP($E402,'[1]NRCAN 2016'!$M$40:$V$41,2,FALSE),FALSE),0))</f>
        <v>0.84390758650174846</v>
      </c>
      <c r="N402">
        <f>IF($F402="New","",_xlfn.IFNA(VLOOKUP($G402&amp;$H402&amp;$I402&amp;$J402&amp;$K402,'[1]NRCAN 2016'!$J$42:$V$72,HLOOKUP($E402,'[1]NRCAN 2016'!$M$40:$V$41,2,FALSE),FALSE),0))</f>
        <v>0.84390758650174846</v>
      </c>
      <c r="O402">
        <f>IF($F402="New","",_xlfn.IFNA(VLOOKUP($G402&amp;$H402&amp;$I402&amp;$J402&amp;$K402,'[1]NRCAN 2016'!$J$42:$V$72,HLOOKUP($E402,'[1]NRCAN 2016'!$M$40:$V$41,2,FALSE),FALSE),0))</f>
        <v>0.84390758650174846</v>
      </c>
      <c r="P402">
        <f>IF($F402="New","",_xlfn.IFNA(VLOOKUP($G402&amp;$H402&amp;$I402&amp;$J402&amp;$K402,'[1]NRCAN 2016'!$J$42:$V$72,HLOOKUP($E402,'[1]NRCAN 2016'!$M$40:$V$41,2,FALSE),FALSE),0))</f>
        <v>0.84390758650174846</v>
      </c>
      <c r="Q402">
        <f>IF($F402="New","",_xlfn.IFNA(VLOOKUP($G402&amp;$H402&amp;$I402&amp;$J402&amp;$K402,'[1]NRCAN 2016'!$J$42:$V$72,HLOOKUP($E402,'[1]NRCAN 2016'!$M$40:$V$41,2,FALSE),FALSE),0))</f>
        <v>0.84390758650174846</v>
      </c>
      <c r="R402">
        <f>IF($F402="New","",_xlfn.IFNA(VLOOKUP($G402&amp;$H402&amp;$I402&amp;$J402&amp;$K402,'[1]NRCAN 2016'!$J$42:$V$72,HLOOKUP($E402,'[1]NRCAN 2016'!$M$40:$V$41,2,FALSE),FALSE),0))</f>
        <v>0.84390758650174846</v>
      </c>
    </row>
    <row r="403" spans="1:18" x14ac:dyDescent="0.25">
      <c r="A403" t="str">
        <f t="shared" si="12"/>
        <v>COMBDGOTSOldSC______STDNGA</v>
      </c>
      <c r="B403" t="str">
        <f t="shared" si="13"/>
        <v>COMBDGOTSOldSC</v>
      </c>
      <c r="C403" t="s">
        <v>2615</v>
      </c>
      <c r="D403" t="s">
        <v>2608</v>
      </c>
      <c r="E403" t="s">
        <v>2650</v>
      </c>
      <c r="F403" t="s">
        <v>2617</v>
      </c>
      <c r="G403" t="s">
        <v>2631</v>
      </c>
      <c r="H403" t="s">
        <v>2619</v>
      </c>
      <c r="I403" t="s">
        <v>2619</v>
      </c>
      <c r="J403" t="s">
        <v>2620</v>
      </c>
      <c r="K403" t="s">
        <v>2623</v>
      </c>
      <c r="L403">
        <f>IF($F403="New","",_xlfn.IFNA(VLOOKUP($G403&amp;$H403&amp;$I403&amp;$J403&amp;$K403,'[1]NRCAN 2016'!$J$42:$V$72,HLOOKUP($E403,'[1]NRCAN 2016'!$M$40:$V$41,2,FALSE),FALSE),0))</f>
        <v>3.8949580915465312E-2</v>
      </c>
      <c r="M403">
        <f>IF($F403="New","",_xlfn.IFNA(VLOOKUP($G403&amp;$H403&amp;$I403&amp;$J403&amp;$K403,'[1]NRCAN 2016'!$J$42:$V$72,HLOOKUP($E403,'[1]NRCAN 2016'!$M$40:$V$41,2,FALSE),FALSE),0))</f>
        <v>3.8949580915465312E-2</v>
      </c>
      <c r="N403">
        <f>IF($F403="New","",_xlfn.IFNA(VLOOKUP($G403&amp;$H403&amp;$I403&amp;$J403&amp;$K403,'[1]NRCAN 2016'!$J$42:$V$72,HLOOKUP($E403,'[1]NRCAN 2016'!$M$40:$V$41,2,FALSE),FALSE),0))</f>
        <v>3.8949580915465312E-2</v>
      </c>
      <c r="O403">
        <f>IF($F403="New","",_xlfn.IFNA(VLOOKUP($G403&amp;$H403&amp;$I403&amp;$J403&amp;$K403,'[1]NRCAN 2016'!$J$42:$V$72,HLOOKUP($E403,'[1]NRCAN 2016'!$M$40:$V$41,2,FALSE),FALSE),0))</f>
        <v>3.8949580915465312E-2</v>
      </c>
      <c r="P403">
        <f>IF($F403="New","",_xlfn.IFNA(VLOOKUP($G403&amp;$H403&amp;$I403&amp;$J403&amp;$K403,'[1]NRCAN 2016'!$J$42:$V$72,HLOOKUP($E403,'[1]NRCAN 2016'!$M$40:$V$41,2,FALSE),FALSE),0))</f>
        <v>3.8949580915465312E-2</v>
      </c>
      <c r="Q403">
        <f>IF($F403="New","",_xlfn.IFNA(VLOOKUP($G403&amp;$H403&amp;$I403&amp;$J403&amp;$K403,'[1]NRCAN 2016'!$J$42:$V$72,HLOOKUP($E403,'[1]NRCAN 2016'!$M$40:$V$41,2,FALSE),FALSE),0))</f>
        <v>3.8949580915465312E-2</v>
      </c>
      <c r="R403">
        <f>IF($F403="New","",_xlfn.IFNA(VLOOKUP($G403&amp;$H403&amp;$I403&amp;$J403&amp;$K403,'[1]NRCAN 2016'!$J$42:$V$72,HLOOKUP($E403,'[1]NRCAN 2016'!$M$40:$V$41,2,FALSE),FALSE),0))</f>
        <v>3.8949580915465312E-2</v>
      </c>
    </row>
    <row r="404" spans="1:18" x14ac:dyDescent="0.25">
      <c r="A404" t="str">
        <f t="shared" si="12"/>
        <v>COMBDGOTSOldSH_________DHE</v>
      </c>
      <c r="B404" t="str">
        <f t="shared" si="13"/>
        <v>COMBDGOTSOldSH</v>
      </c>
      <c r="C404" t="s">
        <v>2615</v>
      </c>
      <c r="D404" t="s">
        <v>2608</v>
      </c>
      <c r="E404" t="s">
        <v>2650</v>
      </c>
      <c r="F404" t="s">
        <v>2617</v>
      </c>
      <c r="G404" t="s">
        <v>2633</v>
      </c>
      <c r="H404" t="s">
        <v>2619</v>
      </c>
      <c r="I404" t="s">
        <v>2619</v>
      </c>
      <c r="J404" t="s">
        <v>2619</v>
      </c>
      <c r="K404" t="s">
        <v>2644</v>
      </c>
      <c r="L404">
        <f>IF($F404="New","",_xlfn.IFNA(VLOOKUP($G404&amp;$H404&amp;$I404&amp;$J404&amp;$K404,'[1]NRCAN 2016'!$J$42:$V$72,HLOOKUP($E404,'[1]NRCAN 2016'!$M$40:$V$41,2,FALSE),FALSE),0))</f>
        <v>9.2145761244655636E-2</v>
      </c>
      <c r="M404">
        <f>IF($F404="New","",_xlfn.IFNA(VLOOKUP($G404&amp;$H404&amp;$I404&amp;$J404&amp;$K404,'[1]NRCAN 2016'!$J$42:$V$72,HLOOKUP($E404,'[1]NRCAN 2016'!$M$40:$V$41,2,FALSE),FALSE),0))</f>
        <v>9.2145761244655636E-2</v>
      </c>
      <c r="N404">
        <f>IF($F404="New","",_xlfn.IFNA(VLOOKUP($G404&amp;$H404&amp;$I404&amp;$J404&amp;$K404,'[1]NRCAN 2016'!$J$42:$V$72,HLOOKUP($E404,'[1]NRCAN 2016'!$M$40:$V$41,2,FALSE),FALSE),0))</f>
        <v>9.2145761244655636E-2</v>
      </c>
      <c r="O404">
        <f>IF($F404="New","",_xlfn.IFNA(VLOOKUP($G404&amp;$H404&amp;$I404&amp;$J404&amp;$K404,'[1]NRCAN 2016'!$J$42:$V$72,HLOOKUP($E404,'[1]NRCAN 2016'!$M$40:$V$41,2,FALSE),FALSE),0))</f>
        <v>9.2145761244655636E-2</v>
      </c>
      <c r="P404">
        <f>IF($F404="New","",_xlfn.IFNA(VLOOKUP($G404&amp;$H404&amp;$I404&amp;$J404&amp;$K404,'[1]NRCAN 2016'!$J$42:$V$72,HLOOKUP($E404,'[1]NRCAN 2016'!$M$40:$V$41,2,FALSE),FALSE),0))</f>
        <v>9.2145761244655636E-2</v>
      </c>
      <c r="Q404">
        <f>IF($F404="New","",_xlfn.IFNA(VLOOKUP($G404&amp;$H404&amp;$I404&amp;$J404&amp;$K404,'[1]NRCAN 2016'!$J$42:$V$72,HLOOKUP($E404,'[1]NRCAN 2016'!$M$40:$V$41,2,FALSE),FALSE),0))</f>
        <v>9.2145761244655636E-2</v>
      </c>
      <c r="R404">
        <f>IF($F404="New","",_xlfn.IFNA(VLOOKUP($G404&amp;$H404&amp;$I404&amp;$J404&amp;$K404,'[1]NRCAN 2016'!$J$42:$V$72,HLOOKUP($E404,'[1]NRCAN 2016'!$M$40:$V$41,2,FALSE),FALSE),0))</f>
        <v>9.2145761244655636E-2</v>
      </c>
    </row>
    <row r="405" spans="1:18" x14ac:dyDescent="0.25">
      <c r="A405" t="str">
        <f t="shared" si="12"/>
        <v>COMBDGOTSOldSHFUR___HIGNGA</v>
      </c>
      <c r="B405" t="str">
        <f t="shared" si="13"/>
        <v>COMBDGOTSOldSH</v>
      </c>
      <c r="C405" t="s">
        <v>2615</v>
      </c>
      <c r="D405" t="s">
        <v>2608</v>
      </c>
      <c r="E405" t="s">
        <v>2650</v>
      </c>
      <c r="F405" t="s">
        <v>2617</v>
      </c>
      <c r="G405" t="s">
        <v>2633</v>
      </c>
      <c r="H405" t="s">
        <v>2634</v>
      </c>
      <c r="I405" t="s">
        <v>2619</v>
      </c>
      <c r="J405" t="s">
        <v>2640</v>
      </c>
      <c r="K405" t="s">
        <v>2623</v>
      </c>
      <c r="L405">
        <f>IF($F405="New","",_xlfn.IFNA(VLOOKUP($G405&amp;$H405&amp;$I405&amp;$J405&amp;$K405,'[1]NRCAN 2016'!$J$42:$V$72,HLOOKUP($E405,'[1]NRCAN 2016'!$M$40:$V$41,2,FALSE),FALSE),0))</f>
        <v>0</v>
      </c>
      <c r="M405">
        <f>IF($F405="New","",_xlfn.IFNA(VLOOKUP($G405&amp;$H405&amp;$I405&amp;$J405&amp;$K405,'[1]NRCAN 2016'!$J$42:$V$72,HLOOKUP($E405,'[1]NRCAN 2016'!$M$40:$V$41,2,FALSE),FALSE),0))</f>
        <v>0</v>
      </c>
      <c r="N405">
        <f>IF($F405="New","",_xlfn.IFNA(VLOOKUP($G405&amp;$H405&amp;$I405&amp;$J405&amp;$K405,'[1]NRCAN 2016'!$J$42:$V$72,HLOOKUP($E405,'[1]NRCAN 2016'!$M$40:$V$41,2,FALSE),FALSE),0))</f>
        <v>0</v>
      </c>
      <c r="O405">
        <f>IF($F405="New","",_xlfn.IFNA(VLOOKUP($G405&amp;$H405&amp;$I405&amp;$J405&amp;$K405,'[1]NRCAN 2016'!$J$42:$V$72,HLOOKUP($E405,'[1]NRCAN 2016'!$M$40:$V$41,2,FALSE),FALSE),0))</f>
        <v>0</v>
      </c>
      <c r="P405">
        <f>IF($F405="New","",_xlfn.IFNA(VLOOKUP($G405&amp;$H405&amp;$I405&amp;$J405&amp;$K405,'[1]NRCAN 2016'!$J$42:$V$72,HLOOKUP($E405,'[1]NRCAN 2016'!$M$40:$V$41,2,FALSE),FALSE),0))</f>
        <v>0</v>
      </c>
      <c r="Q405">
        <f>IF($F405="New","",_xlfn.IFNA(VLOOKUP($G405&amp;$H405&amp;$I405&amp;$J405&amp;$K405,'[1]NRCAN 2016'!$J$42:$V$72,HLOOKUP($E405,'[1]NRCAN 2016'!$M$40:$V$41,2,FALSE),FALSE),0))</f>
        <v>0</v>
      </c>
      <c r="R405">
        <f>IF($F405="New","",_xlfn.IFNA(VLOOKUP($G405&amp;$H405&amp;$I405&amp;$J405&amp;$K405,'[1]NRCAN 2016'!$J$42:$V$72,HLOOKUP($E405,'[1]NRCAN 2016'!$M$40:$V$41,2,FALSE),FALSE),0))</f>
        <v>0</v>
      </c>
    </row>
    <row r="406" spans="1:18" x14ac:dyDescent="0.25">
      <c r="A406" t="str">
        <f t="shared" si="12"/>
        <v>COMBDGOTSOldSHFUR___STDELC</v>
      </c>
      <c r="B406" t="str">
        <f t="shared" si="13"/>
        <v>COMBDGOTSOldSH</v>
      </c>
      <c r="C406" t="s">
        <v>2615</v>
      </c>
      <c r="D406" t="s">
        <v>2608</v>
      </c>
      <c r="E406" t="s">
        <v>2650</v>
      </c>
      <c r="F406" t="s">
        <v>2617</v>
      </c>
      <c r="G406" t="s">
        <v>2633</v>
      </c>
      <c r="H406" t="s">
        <v>2634</v>
      </c>
      <c r="I406" t="s">
        <v>2619</v>
      </c>
      <c r="J406" t="s">
        <v>2620</v>
      </c>
      <c r="K406" t="s">
        <v>2621</v>
      </c>
      <c r="L406">
        <f>IF($F406="New","",_xlfn.IFNA(VLOOKUP($G406&amp;$H406&amp;$I406&amp;$J406&amp;$K406,'[1]NRCAN 2016'!$J$42:$V$72,HLOOKUP($E406,'[1]NRCAN 2016'!$M$40:$V$41,2,FALSE),FALSE),0))</f>
        <v>0</v>
      </c>
      <c r="M406">
        <f>IF($F406="New","",_xlfn.IFNA(VLOOKUP($G406&amp;$H406&amp;$I406&amp;$J406&amp;$K406,'[1]NRCAN 2016'!$J$42:$V$72,HLOOKUP($E406,'[1]NRCAN 2016'!$M$40:$V$41,2,FALSE),FALSE),0))</f>
        <v>0</v>
      </c>
      <c r="N406">
        <f>IF($F406="New","",_xlfn.IFNA(VLOOKUP($G406&amp;$H406&amp;$I406&amp;$J406&amp;$K406,'[1]NRCAN 2016'!$J$42:$V$72,HLOOKUP($E406,'[1]NRCAN 2016'!$M$40:$V$41,2,FALSE),FALSE),0))</f>
        <v>0</v>
      </c>
      <c r="O406">
        <f>IF($F406="New","",_xlfn.IFNA(VLOOKUP($G406&amp;$H406&amp;$I406&amp;$J406&amp;$K406,'[1]NRCAN 2016'!$J$42:$V$72,HLOOKUP($E406,'[1]NRCAN 2016'!$M$40:$V$41,2,FALSE),FALSE),0))</f>
        <v>0</v>
      </c>
      <c r="P406">
        <f>IF($F406="New","",_xlfn.IFNA(VLOOKUP($G406&amp;$H406&amp;$I406&amp;$J406&amp;$K406,'[1]NRCAN 2016'!$J$42:$V$72,HLOOKUP($E406,'[1]NRCAN 2016'!$M$40:$V$41,2,FALSE),FALSE),0))</f>
        <v>0</v>
      </c>
      <c r="Q406">
        <f>IF($F406="New","",_xlfn.IFNA(VLOOKUP($G406&amp;$H406&amp;$I406&amp;$J406&amp;$K406,'[1]NRCAN 2016'!$J$42:$V$72,HLOOKUP($E406,'[1]NRCAN 2016'!$M$40:$V$41,2,FALSE),FALSE),0))</f>
        <v>0</v>
      </c>
      <c r="R406">
        <f>IF($F406="New","",_xlfn.IFNA(VLOOKUP($G406&amp;$H406&amp;$I406&amp;$J406&amp;$K406,'[1]NRCAN 2016'!$J$42:$V$72,HLOOKUP($E406,'[1]NRCAN 2016'!$M$40:$V$41,2,FALSE),FALSE),0))</f>
        <v>0</v>
      </c>
    </row>
    <row r="407" spans="1:18" x14ac:dyDescent="0.25">
      <c r="A407" t="str">
        <f t="shared" si="12"/>
        <v>COMBDGOTSOldSHFUR___STDHFO</v>
      </c>
      <c r="B407" t="str">
        <f t="shared" si="13"/>
        <v>COMBDGOTSOldSH</v>
      </c>
      <c r="C407" t="s">
        <v>2615</v>
      </c>
      <c r="D407" t="s">
        <v>2608</v>
      </c>
      <c r="E407" t="s">
        <v>2650</v>
      </c>
      <c r="F407" t="s">
        <v>2617</v>
      </c>
      <c r="G407" t="s">
        <v>2633</v>
      </c>
      <c r="H407" t="s">
        <v>2634</v>
      </c>
      <c r="I407" t="s">
        <v>2619</v>
      </c>
      <c r="J407" t="s">
        <v>2620</v>
      </c>
      <c r="K407" t="s">
        <v>2637</v>
      </c>
      <c r="L407">
        <f>IF($F407="New","",_xlfn.IFNA(VLOOKUP($G407&amp;$H407&amp;$I407&amp;$J407&amp;$K407,'[1]NRCAN 2016'!$J$42:$V$72,HLOOKUP($E407,'[1]NRCAN 2016'!$M$40:$V$41,2,FALSE),FALSE),0))</f>
        <v>0</v>
      </c>
      <c r="M407">
        <f>IF($F407="New","",_xlfn.IFNA(VLOOKUP($G407&amp;$H407&amp;$I407&amp;$J407&amp;$K407,'[1]NRCAN 2016'!$J$42:$V$72,HLOOKUP($E407,'[1]NRCAN 2016'!$M$40:$V$41,2,FALSE),FALSE),0))</f>
        <v>0</v>
      </c>
      <c r="N407">
        <f>IF($F407="New","",_xlfn.IFNA(VLOOKUP($G407&amp;$H407&amp;$I407&amp;$J407&amp;$K407,'[1]NRCAN 2016'!$J$42:$V$72,HLOOKUP($E407,'[1]NRCAN 2016'!$M$40:$V$41,2,FALSE),FALSE),0))</f>
        <v>0</v>
      </c>
      <c r="O407">
        <f>IF($F407="New","",_xlfn.IFNA(VLOOKUP($G407&amp;$H407&amp;$I407&amp;$J407&amp;$K407,'[1]NRCAN 2016'!$J$42:$V$72,HLOOKUP($E407,'[1]NRCAN 2016'!$M$40:$V$41,2,FALSE),FALSE),0))</f>
        <v>0</v>
      </c>
      <c r="P407">
        <f>IF($F407="New","",_xlfn.IFNA(VLOOKUP($G407&amp;$H407&amp;$I407&amp;$J407&amp;$K407,'[1]NRCAN 2016'!$J$42:$V$72,HLOOKUP($E407,'[1]NRCAN 2016'!$M$40:$V$41,2,FALSE),FALSE),0))</f>
        <v>0</v>
      </c>
      <c r="Q407">
        <f>IF($F407="New","",_xlfn.IFNA(VLOOKUP($G407&amp;$H407&amp;$I407&amp;$J407&amp;$K407,'[1]NRCAN 2016'!$J$42:$V$72,HLOOKUP($E407,'[1]NRCAN 2016'!$M$40:$V$41,2,FALSE),FALSE),0))</f>
        <v>0</v>
      </c>
      <c r="R407">
        <f>IF($F407="New","",_xlfn.IFNA(VLOOKUP($G407&amp;$H407&amp;$I407&amp;$J407&amp;$K407,'[1]NRCAN 2016'!$J$42:$V$72,HLOOKUP($E407,'[1]NRCAN 2016'!$M$40:$V$41,2,FALSE),FALSE),0))</f>
        <v>0</v>
      </c>
    </row>
    <row r="408" spans="1:18" x14ac:dyDescent="0.25">
      <c r="A408" t="str">
        <f t="shared" si="12"/>
        <v>COMBDGOTSOldSHFUR___STDKER</v>
      </c>
      <c r="B408" t="str">
        <f t="shared" si="13"/>
        <v>COMBDGOTSOldSH</v>
      </c>
      <c r="C408" t="s">
        <v>2615</v>
      </c>
      <c r="D408" t="s">
        <v>2608</v>
      </c>
      <c r="E408" t="s">
        <v>2650</v>
      </c>
      <c r="F408" t="s">
        <v>2617</v>
      </c>
      <c r="G408" t="s">
        <v>2633</v>
      </c>
      <c r="H408" t="s">
        <v>2634</v>
      </c>
      <c r="I408" t="s">
        <v>2619</v>
      </c>
      <c r="J408" t="s">
        <v>2620</v>
      </c>
      <c r="K408" t="s">
        <v>2638</v>
      </c>
      <c r="L408">
        <f>IF($F408="New","",_xlfn.IFNA(VLOOKUP($G408&amp;$H408&amp;$I408&amp;$J408&amp;$K408,'[1]NRCAN 2016'!$J$42:$V$72,HLOOKUP($E408,'[1]NRCAN 2016'!$M$40:$V$41,2,FALSE),FALSE),0))</f>
        <v>0</v>
      </c>
      <c r="M408">
        <f>IF($F408="New","",_xlfn.IFNA(VLOOKUP($G408&amp;$H408&amp;$I408&amp;$J408&amp;$K408,'[1]NRCAN 2016'!$J$42:$V$72,HLOOKUP($E408,'[1]NRCAN 2016'!$M$40:$V$41,2,FALSE),FALSE),0))</f>
        <v>0</v>
      </c>
      <c r="N408">
        <f>IF($F408="New","",_xlfn.IFNA(VLOOKUP($G408&amp;$H408&amp;$I408&amp;$J408&amp;$K408,'[1]NRCAN 2016'!$J$42:$V$72,HLOOKUP($E408,'[1]NRCAN 2016'!$M$40:$V$41,2,FALSE),FALSE),0))</f>
        <v>0</v>
      </c>
      <c r="O408">
        <f>IF($F408="New","",_xlfn.IFNA(VLOOKUP($G408&amp;$H408&amp;$I408&amp;$J408&amp;$K408,'[1]NRCAN 2016'!$J$42:$V$72,HLOOKUP($E408,'[1]NRCAN 2016'!$M$40:$V$41,2,FALSE),FALSE),0))</f>
        <v>0</v>
      </c>
      <c r="P408">
        <f>IF($F408="New","",_xlfn.IFNA(VLOOKUP($G408&amp;$H408&amp;$I408&amp;$J408&amp;$K408,'[1]NRCAN 2016'!$J$42:$V$72,HLOOKUP($E408,'[1]NRCAN 2016'!$M$40:$V$41,2,FALSE),FALSE),0))</f>
        <v>0</v>
      </c>
      <c r="Q408">
        <f>IF($F408="New","",_xlfn.IFNA(VLOOKUP($G408&amp;$H408&amp;$I408&amp;$J408&amp;$K408,'[1]NRCAN 2016'!$J$42:$V$72,HLOOKUP($E408,'[1]NRCAN 2016'!$M$40:$V$41,2,FALSE),FALSE),0))</f>
        <v>0</v>
      </c>
      <c r="R408">
        <f>IF($F408="New","",_xlfn.IFNA(VLOOKUP($G408&amp;$H408&amp;$I408&amp;$J408&amp;$K408,'[1]NRCAN 2016'!$J$42:$V$72,HLOOKUP($E408,'[1]NRCAN 2016'!$M$40:$V$41,2,FALSE),FALSE),0))</f>
        <v>0</v>
      </c>
    </row>
    <row r="409" spans="1:18" x14ac:dyDescent="0.25">
      <c r="A409" t="str">
        <f t="shared" si="12"/>
        <v>COMBDGOTSOldSHFUR___STDLFO</v>
      </c>
      <c r="B409" t="str">
        <f t="shared" si="13"/>
        <v>COMBDGOTSOldSH</v>
      </c>
      <c r="C409" t="s">
        <v>2615</v>
      </c>
      <c r="D409" t="s">
        <v>2608</v>
      </c>
      <c r="E409" t="s">
        <v>2650</v>
      </c>
      <c r="F409" t="s">
        <v>2617</v>
      </c>
      <c r="G409" t="s">
        <v>2633</v>
      </c>
      <c r="H409" t="s">
        <v>2634</v>
      </c>
      <c r="I409" t="s">
        <v>2619</v>
      </c>
      <c r="J409" t="s">
        <v>2620</v>
      </c>
      <c r="K409" t="s">
        <v>2639</v>
      </c>
      <c r="L409">
        <f>IF($F409="New","",_xlfn.IFNA(VLOOKUP($G409&amp;$H409&amp;$I409&amp;$J409&amp;$K409,'[1]NRCAN 2016'!$J$42:$V$72,HLOOKUP($E409,'[1]NRCAN 2016'!$M$40:$V$41,2,FALSE),FALSE),0))</f>
        <v>5.9549697675660993E-3</v>
      </c>
      <c r="M409">
        <f>IF($F409="New","",_xlfn.IFNA(VLOOKUP($G409&amp;$H409&amp;$I409&amp;$J409&amp;$K409,'[1]NRCAN 2016'!$J$42:$V$72,HLOOKUP($E409,'[1]NRCAN 2016'!$M$40:$V$41,2,FALSE),FALSE),0))</f>
        <v>5.9549697675660993E-3</v>
      </c>
      <c r="N409">
        <f>IF($F409="New","",_xlfn.IFNA(VLOOKUP($G409&amp;$H409&amp;$I409&amp;$J409&amp;$K409,'[1]NRCAN 2016'!$J$42:$V$72,HLOOKUP($E409,'[1]NRCAN 2016'!$M$40:$V$41,2,FALSE),FALSE),0))</f>
        <v>5.9549697675660993E-3</v>
      </c>
      <c r="O409">
        <f>IF($F409="New","",_xlfn.IFNA(VLOOKUP($G409&amp;$H409&amp;$I409&amp;$J409&amp;$K409,'[1]NRCAN 2016'!$J$42:$V$72,HLOOKUP($E409,'[1]NRCAN 2016'!$M$40:$V$41,2,FALSE),FALSE),0))</f>
        <v>5.9549697675660993E-3</v>
      </c>
      <c r="P409">
        <f>IF($F409="New","",_xlfn.IFNA(VLOOKUP($G409&amp;$H409&amp;$I409&amp;$J409&amp;$K409,'[1]NRCAN 2016'!$J$42:$V$72,HLOOKUP($E409,'[1]NRCAN 2016'!$M$40:$V$41,2,FALSE),FALSE),0))</f>
        <v>5.9549697675660993E-3</v>
      </c>
      <c r="Q409">
        <f>IF($F409="New","",_xlfn.IFNA(VLOOKUP($G409&amp;$H409&amp;$I409&amp;$J409&amp;$K409,'[1]NRCAN 2016'!$J$42:$V$72,HLOOKUP($E409,'[1]NRCAN 2016'!$M$40:$V$41,2,FALSE),FALSE),0))</f>
        <v>5.9549697675660993E-3</v>
      </c>
      <c r="R409">
        <f>IF($F409="New","",_xlfn.IFNA(VLOOKUP($G409&amp;$H409&amp;$I409&amp;$J409&amp;$K409,'[1]NRCAN 2016'!$J$42:$V$72,HLOOKUP($E409,'[1]NRCAN 2016'!$M$40:$V$41,2,FALSE),FALSE),0))</f>
        <v>5.9549697675660993E-3</v>
      </c>
    </row>
    <row r="410" spans="1:18" x14ac:dyDescent="0.25">
      <c r="A410" t="str">
        <f t="shared" si="12"/>
        <v>COMBDGOTSOldSHFUR___STDNGA</v>
      </c>
      <c r="B410" t="str">
        <f t="shared" si="13"/>
        <v>COMBDGOTSOldSH</v>
      </c>
      <c r="C410" t="s">
        <v>2615</v>
      </c>
      <c r="D410" t="s">
        <v>2608</v>
      </c>
      <c r="E410" t="s">
        <v>2650</v>
      </c>
      <c r="F410" t="s">
        <v>2617</v>
      </c>
      <c r="G410" t="s">
        <v>2633</v>
      </c>
      <c r="H410" t="s">
        <v>2634</v>
      </c>
      <c r="I410" t="s">
        <v>2619</v>
      </c>
      <c r="J410" t="s">
        <v>2620</v>
      </c>
      <c r="K410" t="s">
        <v>2623</v>
      </c>
      <c r="L410">
        <f>IF($F410="New","",_xlfn.IFNA(VLOOKUP($G410&amp;$H410&amp;$I410&amp;$J410&amp;$K410,'[1]NRCAN 2016'!$J$42:$V$72,HLOOKUP($E410,'[1]NRCAN 2016'!$M$40:$V$41,2,FALSE),FALSE),0))</f>
        <v>0.79910890798342127</v>
      </c>
      <c r="M410">
        <f>IF($F410="New","",_xlfn.IFNA(VLOOKUP($G410&amp;$H410&amp;$I410&amp;$J410&amp;$K410,'[1]NRCAN 2016'!$J$42:$V$72,HLOOKUP($E410,'[1]NRCAN 2016'!$M$40:$V$41,2,FALSE),FALSE),0))</f>
        <v>0.79910890798342127</v>
      </c>
      <c r="N410">
        <f>IF($F410="New","",_xlfn.IFNA(VLOOKUP($G410&amp;$H410&amp;$I410&amp;$J410&amp;$K410,'[1]NRCAN 2016'!$J$42:$V$72,HLOOKUP($E410,'[1]NRCAN 2016'!$M$40:$V$41,2,FALSE),FALSE),0))</f>
        <v>0.79910890798342127</v>
      </c>
      <c r="O410">
        <f>IF($F410="New","",_xlfn.IFNA(VLOOKUP($G410&amp;$H410&amp;$I410&amp;$J410&amp;$K410,'[1]NRCAN 2016'!$J$42:$V$72,HLOOKUP($E410,'[1]NRCAN 2016'!$M$40:$V$41,2,FALSE),FALSE),0))</f>
        <v>0.79910890798342127</v>
      </c>
      <c r="P410">
        <f>IF($F410="New","",_xlfn.IFNA(VLOOKUP($G410&amp;$H410&amp;$I410&amp;$J410&amp;$K410,'[1]NRCAN 2016'!$J$42:$V$72,HLOOKUP($E410,'[1]NRCAN 2016'!$M$40:$V$41,2,FALSE),FALSE),0))</f>
        <v>0.79910890798342127</v>
      </c>
      <c r="Q410">
        <f>IF($F410="New","",_xlfn.IFNA(VLOOKUP($G410&amp;$H410&amp;$I410&amp;$J410&amp;$K410,'[1]NRCAN 2016'!$J$42:$V$72,HLOOKUP($E410,'[1]NRCAN 2016'!$M$40:$V$41,2,FALSE),FALSE),0))</f>
        <v>0.79910890798342127</v>
      </c>
      <c r="R410">
        <f>IF($F410="New","",_xlfn.IFNA(VLOOKUP($G410&amp;$H410&amp;$I410&amp;$J410&amp;$K410,'[1]NRCAN 2016'!$J$42:$V$72,HLOOKUP($E410,'[1]NRCAN 2016'!$M$40:$V$41,2,FALSE),FALSE),0))</f>
        <v>0.79910890798342127</v>
      </c>
    </row>
    <row r="411" spans="1:18" x14ac:dyDescent="0.25">
      <c r="A411" t="str">
        <f t="shared" si="12"/>
        <v>COMBDGOTSOldSHFUR___STDPRO</v>
      </c>
      <c r="B411" t="str">
        <f t="shared" si="13"/>
        <v>COMBDGOTSOldSH</v>
      </c>
      <c r="C411" t="s">
        <v>2615</v>
      </c>
      <c r="D411" t="s">
        <v>2608</v>
      </c>
      <c r="E411" t="s">
        <v>2650</v>
      </c>
      <c r="F411" t="s">
        <v>2617</v>
      </c>
      <c r="G411" t="s">
        <v>2633</v>
      </c>
      <c r="H411" t="s">
        <v>2634</v>
      </c>
      <c r="I411" t="s">
        <v>2619</v>
      </c>
      <c r="J411" t="s">
        <v>2620</v>
      </c>
      <c r="K411" t="s">
        <v>2624</v>
      </c>
      <c r="L411">
        <f>IF($F411="New","",_xlfn.IFNA(VLOOKUP($G411&amp;$H411&amp;$I411&amp;$J411&amp;$K411,'[1]NRCAN 2016'!$J$42:$V$72,HLOOKUP($E411,'[1]NRCAN 2016'!$M$40:$V$41,2,FALSE),FALSE),0))</f>
        <v>1.8168655572101591E-2</v>
      </c>
      <c r="M411">
        <f>IF($F411="New","",_xlfn.IFNA(VLOOKUP($G411&amp;$H411&amp;$I411&amp;$J411&amp;$K411,'[1]NRCAN 2016'!$J$42:$V$72,HLOOKUP($E411,'[1]NRCAN 2016'!$M$40:$V$41,2,FALSE),FALSE),0))</f>
        <v>1.8168655572101591E-2</v>
      </c>
      <c r="N411">
        <f>IF($F411="New","",_xlfn.IFNA(VLOOKUP($G411&amp;$H411&amp;$I411&amp;$J411&amp;$K411,'[1]NRCAN 2016'!$J$42:$V$72,HLOOKUP($E411,'[1]NRCAN 2016'!$M$40:$V$41,2,FALSE),FALSE),0))</f>
        <v>1.8168655572101591E-2</v>
      </c>
      <c r="O411">
        <f>IF($F411="New","",_xlfn.IFNA(VLOOKUP($G411&amp;$H411&amp;$I411&amp;$J411&amp;$K411,'[1]NRCAN 2016'!$J$42:$V$72,HLOOKUP($E411,'[1]NRCAN 2016'!$M$40:$V$41,2,FALSE),FALSE),0))</f>
        <v>1.8168655572101591E-2</v>
      </c>
      <c r="P411">
        <f>IF($F411="New","",_xlfn.IFNA(VLOOKUP($G411&amp;$H411&amp;$I411&amp;$J411&amp;$K411,'[1]NRCAN 2016'!$J$42:$V$72,HLOOKUP($E411,'[1]NRCAN 2016'!$M$40:$V$41,2,FALSE),FALSE),0))</f>
        <v>1.8168655572101591E-2</v>
      </c>
      <c r="Q411">
        <f>IF($F411="New","",_xlfn.IFNA(VLOOKUP($G411&amp;$H411&amp;$I411&amp;$J411&amp;$K411,'[1]NRCAN 2016'!$J$42:$V$72,HLOOKUP($E411,'[1]NRCAN 2016'!$M$40:$V$41,2,FALSE),FALSE),0))</f>
        <v>1.8168655572101591E-2</v>
      </c>
      <c r="R411">
        <f>IF($F411="New","",_xlfn.IFNA(VLOOKUP($G411&amp;$H411&amp;$I411&amp;$J411&amp;$K411,'[1]NRCAN 2016'!$J$42:$V$72,HLOOKUP($E411,'[1]NRCAN 2016'!$M$40:$V$41,2,FALSE),FALSE),0))</f>
        <v>1.8168655572101591E-2</v>
      </c>
    </row>
    <row r="412" spans="1:18" x14ac:dyDescent="0.25">
      <c r="A412" t="str">
        <f t="shared" si="12"/>
        <v>COMBDGOTSOldSHHEP___STDELC</v>
      </c>
      <c r="B412" t="str">
        <f t="shared" si="13"/>
        <v>COMBDGOTSOldSH</v>
      </c>
      <c r="C412" t="s">
        <v>2615</v>
      </c>
      <c r="D412" t="s">
        <v>2608</v>
      </c>
      <c r="E412" t="s">
        <v>2650</v>
      </c>
      <c r="F412" t="s">
        <v>2617</v>
      </c>
      <c r="G412" t="s">
        <v>2633</v>
      </c>
      <c r="H412" t="s">
        <v>2635</v>
      </c>
      <c r="I412" t="s">
        <v>2619</v>
      </c>
      <c r="J412" t="s">
        <v>2620</v>
      </c>
      <c r="K412" t="s">
        <v>2621</v>
      </c>
      <c r="L412">
        <f>IF($F412="New","",_xlfn.IFNA(VLOOKUP($G412&amp;$H412&amp;$I412&amp;$J412&amp;$K412,'[1]NRCAN 2016'!$J$42:$V$72,HLOOKUP($E412,'[1]NRCAN 2016'!$M$40:$V$41,2,FALSE),FALSE),0))</f>
        <v>4.1182067140880713E-2</v>
      </c>
      <c r="M412">
        <f>IF($F412="New","",_xlfn.IFNA(VLOOKUP($G412&amp;$H412&amp;$I412&amp;$J412&amp;$K412,'[1]NRCAN 2016'!$J$42:$V$72,HLOOKUP($E412,'[1]NRCAN 2016'!$M$40:$V$41,2,FALSE),FALSE),0))</f>
        <v>4.1182067140880713E-2</v>
      </c>
      <c r="N412">
        <f>IF($F412="New","",_xlfn.IFNA(VLOOKUP($G412&amp;$H412&amp;$I412&amp;$J412&amp;$K412,'[1]NRCAN 2016'!$J$42:$V$72,HLOOKUP($E412,'[1]NRCAN 2016'!$M$40:$V$41,2,FALSE),FALSE),0))</f>
        <v>4.1182067140880713E-2</v>
      </c>
      <c r="O412">
        <f>IF($F412="New","",_xlfn.IFNA(VLOOKUP($G412&amp;$H412&amp;$I412&amp;$J412&amp;$K412,'[1]NRCAN 2016'!$J$42:$V$72,HLOOKUP($E412,'[1]NRCAN 2016'!$M$40:$V$41,2,FALSE),FALSE),0))</f>
        <v>4.1182067140880713E-2</v>
      </c>
      <c r="P412">
        <f>IF($F412="New","",_xlfn.IFNA(VLOOKUP($G412&amp;$H412&amp;$I412&amp;$J412&amp;$K412,'[1]NRCAN 2016'!$J$42:$V$72,HLOOKUP($E412,'[1]NRCAN 2016'!$M$40:$V$41,2,FALSE),FALSE),0))</f>
        <v>4.1182067140880713E-2</v>
      </c>
      <c r="Q412">
        <f>IF($F412="New","",_xlfn.IFNA(VLOOKUP($G412&amp;$H412&amp;$I412&amp;$J412&amp;$K412,'[1]NRCAN 2016'!$J$42:$V$72,HLOOKUP($E412,'[1]NRCAN 2016'!$M$40:$V$41,2,FALSE),FALSE),0))</f>
        <v>4.1182067140880713E-2</v>
      </c>
      <c r="R412">
        <f>IF($F412="New","",_xlfn.IFNA(VLOOKUP($G412&amp;$H412&amp;$I412&amp;$J412&amp;$K412,'[1]NRCAN 2016'!$J$42:$V$72,HLOOKUP($E412,'[1]NRCAN 2016'!$M$40:$V$41,2,FALSE),FALSE),0))</f>
        <v>4.1182067140880713E-2</v>
      </c>
    </row>
    <row r="413" spans="1:18" x14ac:dyDescent="0.25">
      <c r="A413" t="str">
        <f t="shared" si="12"/>
        <v>COMBDGOTSOldSHPLT___STDELC</v>
      </c>
      <c r="B413" t="str">
        <f t="shared" si="13"/>
        <v>COMBDGOTSOldSH</v>
      </c>
      <c r="C413" t="s">
        <v>2615</v>
      </c>
      <c r="D413" t="s">
        <v>2608</v>
      </c>
      <c r="E413" t="s">
        <v>2650</v>
      </c>
      <c r="F413" t="s">
        <v>2617</v>
      </c>
      <c r="G413" t="s">
        <v>2633</v>
      </c>
      <c r="H413" t="s">
        <v>2636</v>
      </c>
      <c r="I413" t="s">
        <v>2619</v>
      </c>
      <c r="J413" t="s">
        <v>2620</v>
      </c>
      <c r="K413" t="s">
        <v>2621</v>
      </c>
      <c r="L413">
        <f>IF($F413="New","",_xlfn.IFNA(VLOOKUP($G413&amp;$H413&amp;$I413&amp;$J413&amp;$K413,'[1]NRCAN 2016'!$J$42:$V$72,HLOOKUP($E413,'[1]NRCAN 2016'!$M$40:$V$41,2,FALSE),FALSE),0))</f>
        <v>4.3439638291374767E-2</v>
      </c>
      <c r="M413">
        <f>IF($F413="New","",_xlfn.IFNA(VLOOKUP($G413&amp;$H413&amp;$I413&amp;$J413&amp;$K413,'[1]NRCAN 2016'!$J$42:$V$72,HLOOKUP($E413,'[1]NRCAN 2016'!$M$40:$V$41,2,FALSE),FALSE),0))</f>
        <v>4.3439638291374767E-2</v>
      </c>
      <c r="N413">
        <f>IF($F413="New","",_xlfn.IFNA(VLOOKUP($G413&amp;$H413&amp;$I413&amp;$J413&amp;$K413,'[1]NRCAN 2016'!$J$42:$V$72,HLOOKUP($E413,'[1]NRCAN 2016'!$M$40:$V$41,2,FALSE),FALSE),0))</f>
        <v>4.3439638291374767E-2</v>
      </c>
      <c r="O413">
        <f>IF($F413="New","",_xlfn.IFNA(VLOOKUP($G413&amp;$H413&amp;$I413&amp;$J413&amp;$K413,'[1]NRCAN 2016'!$J$42:$V$72,HLOOKUP($E413,'[1]NRCAN 2016'!$M$40:$V$41,2,FALSE),FALSE),0))</f>
        <v>4.3439638291374767E-2</v>
      </c>
      <c r="P413">
        <f>IF($F413="New","",_xlfn.IFNA(VLOOKUP($G413&amp;$H413&amp;$I413&amp;$J413&amp;$K413,'[1]NRCAN 2016'!$J$42:$V$72,HLOOKUP($E413,'[1]NRCAN 2016'!$M$40:$V$41,2,FALSE),FALSE),0))</f>
        <v>4.3439638291374767E-2</v>
      </c>
      <c r="Q413">
        <f>IF($F413="New","",_xlfn.IFNA(VLOOKUP($G413&amp;$H413&amp;$I413&amp;$J413&amp;$K413,'[1]NRCAN 2016'!$J$42:$V$72,HLOOKUP($E413,'[1]NRCAN 2016'!$M$40:$V$41,2,FALSE),FALSE),0))</f>
        <v>4.3439638291374767E-2</v>
      </c>
      <c r="R413">
        <f>IF($F413="New","",_xlfn.IFNA(VLOOKUP($G413&amp;$H413&amp;$I413&amp;$J413&amp;$K413,'[1]NRCAN 2016'!$J$42:$V$72,HLOOKUP($E413,'[1]NRCAN 2016'!$M$40:$V$41,2,FALSE),FALSE),0))</f>
        <v>4.3439638291374767E-2</v>
      </c>
    </row>
    <row r="414" spans="1:18" x14ac:dyDescent="0.25">
      <c r="A414" t="str">
        <f t="shared" si="12"/>
        <v>COMBDGOTSOldSLLED___STDELC</v>
      </c>
      <c r="B414" t="str">
        <f t="shared" si="13"/>
        <v>COMBDGOTSOldSL</v>
      </c>
      <c r="C414" t="s">
        <v>2615</v>
      </c>
      <c r="D414" t="s">
        <v>2608</v>
      </c>
      <c r="E414" t="s">
        <v>2650</v>
      </c>
      <c r="F414" t="s">
        <v>2617</v>
      </c>
      <c r="G414" t="s">
        <v>2642</v>
      </c>
      <c r="H414" t="s">
        <v>2630</v>
      </c>
      <c r="I414" t="s">
        <v>2619</v>
      </c>
      <c r="J414" t="s">
        <v>2620</v>
      </c>
      <c r="K414" t="s">
        <v>2621</v>
      </c>
      <c r="L414">
        <f>IF($F414="New","",_xlfn.IFNA(VLOOKUP($G414&amp;$H414&amp;$I414&amp;$J414&amp;$K414,'[1]NRCAN 2016'!$J$42:$V$72,HLOOKUP($E414,'[1]NRCAN 2016'!$M$40:$V$41,2,FALSE),FALSE),0))</f>
        <v>1</v>
      </c>
      <c r="M414">
        <f>IF($F414="New","",_xlfn.IFNA(VLOOKUP($G414&amp;$H414&amp;$I414&amp;$J414&amp;$K414,'[1]NRCAN 2016'!$J$42:$V$72,HLOOKUP($E414,'[1]NRCAN 2016'!$M$40:$V$41,2,FALSE),FALSE),0))</f>
        <v>1</v>
      </c>
      <c r="N414">
        <f>IF($F414="New","",_xlfn.IFNA(VLOOKUP($G414&amp;$H414&amp;$I414&amp;$J414&amp;$K414,'[1]NRCAN 2016'!$J$42:$V$72,HLOOKUP($E414,'[1]NRCAN 2016'!$M$40:$V$41,2,FALSE),FALSE),0))</f>
        <v>1</v>
      </c>
      <c r="O414">
        <f>IF($F414="New","",_xlfn.IFNA(VLOOKUP($G414&amp;$H414&amp;$I414&amp;$J414&amp;$K414,'[1]NRCAN 2016'!$J$42:$V$72,HLOOKUP($E414,'[1]NRCAN 2016'!$M$40:$V$41,2,FALSE),FALSE),0))</f>
        <v>1</v>
      </c>
      <c r="P414">
        <f>IF($F414="New","",_xlfn.IFNA(VLOOKUP($G414&amp;$H414&amp;$I414&amp;$J414&amp;$K414,'[1]NRCAN 2016'!$J$42:$V$72,HLOOKUP($E414,'[1]NRCAN 2016'!$M$40:$V$41,2,FALSE),FALSE),0))</f>
        <v>1</v>
      </c>
      <c r="Q414">
        <f>IF($F414="New","",_xlfn.IFNA(VLOOKUP($G414&amp;$H414&amp;$I414&amp;$J414&amp;$K414,'[1]NRCAN 2016'!$J$42:$V$72,HLOOKUP($E414,'[1]NRCAN 2016'!$M$40:$V$41,2,FALSE),FALSE),0))</f>
        <v>1</v>
      </c>
      <c r="R414">
        <f>IF($F414="New","",_xlfn.IFNA(VLOOKUP($G414&amp;$H414&amp;$I414&amp;$J414&amp;$K414,'[1]NRCAN 2016'!$J$42:$V$72,HLOOKUP($E414,'[1]NRCAN 2016'!$M$40:$V$41,2,FALSE),FALSE),0))</f>
        <v>1</v>
      </c>
    </row>
    <row r="415" spans="1:18" x14ac:dyDescent="0.25">
      <c r="A415" t="str">
        <f t="shared" si="12"/>
        <v>COMBDGOTSOldWH_________DHE</v>
      </c>
      <c r="B415" t="str">
        <f t="shared" si="13"/>
        <v>COMBDGOTSOldWH</v>
      </c>
      <c r="C415" t="s">
        <v>2615</v>
      </c>
      <c r="D415" t="s">
        <v>2608</v>
      </c>
      <c r="E415" t="s">
        <v>2650</v>
      </c>
      <c r="F415" t="s">
        <v>2617</v>
      </c>
      <c r="G415" t="s">
        <v>2641</v>
      </c>
      <c r="H415" t="s">
        <v>2619</v>
      </c>
      <c r="I415" t="s">
        <v>2619</v>
      </c>
      <c r="J415" t="s">
        <v>2619</v>
      </c>
      <c r="K415" t="s">
        <v>2644</v>
      </c>
      <c r="L415">
        <f>IF($F415="New","",_xlfn.IFNA(VLOOKUP($G415&amp;$H415&amp;$I415&amp;$J415&amp;$K415,'[1]NRCAN 2016'!$J$42:$V$72,HLOOKUP($E415,'[1]NRCAN 2016'!$M$40:$V$41,2,FALSE),FALSE),0))</f>
        <v>9.3364334127293183E-2</v>
      </c>
      <c r="M415">
        <f>IF($F415="New","",_xlfn.IFNA(VLOOKUP($G415&amp;$H415&amp;$I415&amp;$J415&amp;$K415,'[1]NRCAN 2016'!$J$42:$V$72,HLOOKUP($E415,'[1]NRCAN 2016'!$M$40:$V$41,2,FALSE),FALSE),0))</f>
        <v>9.3364334127293183E-2</v>
      </c>
      <c r="N415">
        <f>IF($F415="New","",_xlfn.IFNA(VLOOKUP($G415&amp;$H415&amp;$I415&amp;$J415&amp;$K415,'[1]NRCAN 2016'!$J$42:$V$72,HLOOKUP($E415,'[1]NRCAN 2016'!$M$40:$V$41,2,FALSE),FALSE),0))</f>
        <v>9.3364334127293183E-2</v>
      </c>
      <c r="O415">
        <f>IF($F415="New","",_xlfn.IFNA(VLOOKUP($G415&amp;$H415&amp;$I415&amp;$J415&amp;$K415,'[1]NRCAN 2016'!$J$42:$V$72,HLOOKUP($E415,'[1]NRCAN 2016'!$M$40:$V$41,2,FALSE),FALSE),0))</f>
        <v>9.3364334127293183E-2</v>
      </c>
      <c r="P415">
        <f>IF($F415="New","",_xlfn.IFNA(VLOOKUP($G415&amp;$H415&amp;$I415&amp;$J415&amp;$K415,'[1]NRCAN 2016'!$J$42:$V$72,HLOOKUP($E415,'[1]NRCAN 2016'!$M$40:$V$41,2,FALSE),FALSE),0))</f>
        <v>9.3364334127293183E-2</v>
      </c>
      <c r="Q415">
        <f>IF($F415="New","",_xlfn.IFNA(VLOOKUP($G415&amp;$H415&amp;$I415&amp;$J415&amp;$K415,'[1]NRCAN 2016'!$J$42:$V$72,HLOOKUP($E415,'[1]NRCAN 2016'!$M$40:$V$41,2,FALSE),FALSE),0))</f>
        <v>9.3364334127293183E-2</v>
      </c>
      <c r="R415">
        <f>IF($F415="New","",_xlfn.IFNA(VLOOKUP($G415&amp;$H415&amp;$I415&amp;$J415&amp;$K415,'[1]NRCAN 2016'!$J$42:$V$72,HLOOKUP($E415,'[1]NRCAN 2016'!$M$40:$V$41,2,FALSE),FALSE),0))</f>
        <v>9.3364334127293183E-2</v>
      </c>
    </row>
    <row r="416" spans="1:18" x14ac:dyDescent="0.25">
      <c r="A416" t="str">
        <f t="shared" si="12"/>
        <v>COMBDGOTSOldWH______STDELC</v>
      </c>
      <c r="B416" t="str">
        <f t="shared" si="13"/>
        <v>COMBDGOTSOldWH</v>
      </c>
      <c r="C416" t="s">
        <v>2615</v>
      </c>
      <c r="D416" t="s">
        <v>2608</v>
      </c>
      <c r="E416" t="s">
        <v>2650</v>
      </c>
      <c r="F416" t="s">
        <v>2617</v>
      </c>
      <c r="G416" t="s">
        <v>2641</v>
      </c>
      <c r="H416" t="s">
        <v>2619</v>
      </c>
      <c r="I416" t="s">
        <v>2619</v>
      </c>
      <c r="J416" t="s">
        <v>2620</v>
      </c>
      <c r="K416" t="s">
        <v>2621</v>
      </c>
      <c r="L416">
        <f>IF($F416="New","",_xlfn.IFNA(VLOOKUP($G416&amp;$H416&amp;$I416&amp;$J416&amp;$K416,'[1]NRCAN 2016'!$J$42:$V$72,HLOOKUP($E416,'[1]NRCAN 2016'!$M$40:$V$41,2,FALSE),FALSE),0))</f>
        <v>4.4641134203053351E-2</v>
      </c>
      <c r="M416">
        <f>IF($F416="New","",_xlfn.IFNA(VLOOKUP($G416&amp;$H416&amp;$I416&amp;$J416&amp;$K416,'[1]NRCAN 2016'!$J$42:$V$72,HLOOKUP($E416,'[1]NRCAN 2016'!$M$40:$V$41,2,FALSE),FALSE),0))</f>
        <v>4.4641134203053351E-2</v>
      </c>
      <c r="N416">
        <f>IF($F416="New","",_xlfn.IFNA(VLOOKUP($G416&amp;$H416&amp;$I416&amp;$J416&amp;$K416,'[1]NRCAN 2016'!$J$42:$V$72,HLOOKUP($E416,'[1]NRCAN 2016'!$M$40:$V$41,2,FALSE),FALSE),0))</f>
        <v>4.4641134203053351E-2</v>
      </c>
      <c r="O416">
        <f>IF($F416="New","",_xlfn.IFNA(VLOOKUP($G416&amp;$H416&amp;$I416&amp;$J416&amp;$K416,'[1]NRCAN 2016'!$J$42:$V$72,HLOOKUP($E416,'[1]NRCAN 2016'!$M$40:$V$41,2,FALSE),FALSE),0))</f>
        <v>4.4641134203053351E-2</v>
      </c>
      <c r="P416">
        <f>IF($F416="New","",_xlfn.IFNA(VLOOKUP($G416&amp;$H416&amp;$I416&amp;$J416&amp;$K416,'[1]NRCAN 2016'!$J$42:$V$72,HLOOKUP($E416,'[1]NRCAN 2016'!$M$40:$V$41,2,FALSE),FALSE),0))</f>
        <v>4.4641134203053351E-2</v>
      </c>
      <c r="Q416">
        <f>IF($F416="New","",_xlfn.IFNA(VLOOKUP($G416&amp;$H416&amp;$I416&amp;$J416&amp;$K416,'[1]NRCAN 2016'!$J$42:$V$72,HLOOKUP($E416,'[1]NRCAN 2016'!$M$40:$V$41,2,FALSE),FALSE),0))</f>
        <v>4.4641134203053351E-2</v>
      </c>
      <c r="R416">
        <f>IF($F416="New","",_xlfn.IFNA(VLOOKUP($G416&amp;$H416&amp;$I416&amp;$J416&amp;$K416,'[1]NRCAN 2016'!$J$42:$V$72,HLOOKUP($E416,'[1]NRCAN 2016'!$M$40:$V$41,2,FALSE),FALSE),0))</f>
        <v>4.4641134203053351E-2</v>
      </c>
    </row>
    <row r="417" spans="1:18" x14ac:dyDescent="0.25">
      <c r="A417" t="str">
        <f t="shared" si="12"/>
        <v>COMBDGOTSOldWH______STDHFO</v>
      </c>
      <c r="B417" t="str">
        <f t="shared" si="13"/>
        <v>COMBDGOTSOldWH</v>
      </c>
      <c r="C417" t="s">
        <v>2615</v>
      </c>
      <c r="D417" t="s">
        <v>2608</v>
      </c>
      <c r="E417" t="s">
        <v>2650</v>
      </c>
      <c r="F417" t="s">
        <v>2617</v>
      </c>
      <c r="G417" t="s">
        <v>2641</v>
      </c>
      <c r="H417" t="s">
        <v>2619</v>
      </c>
      <c r="I417" t="s">
        <v>2619</v>
      </c>
      <c r="J417" t="s">
        <v>2620</v>
      </c>
      <c r="K417" t="s">
        <v>2637</v>
      </c>
      <c r="L417">
        <f>IF($F417="New","",_xlfn.IFNA(VLOOKUP($G417&amp;$H417&amp;$I417&amp;$J417&amp;$K417,'[1]NRCAN 2016'!$J$42:$V$72,HLOOKUP($E417,'[1]NRCAN 2016'!$M$40:$V$41,2,FALSE),FALSE),0))</f>
        <v>0</v>
      </c>
      <c r="M417">
        <f>IF($F417="New","",_xlfn.IFNA(VLOOKUP($G417&amp;$H417&amp;$I417&amp;$J417&amp;$K417,'[1]NRCAN 2016'!$J$42:$V$72,HLOOKUP($E417,'[1]NRCAN 2016'!$M$40:$V$41,2,FALSE),FALSE),0))</f>
        <v>0</v>
      </c>
      <c r="N417">
        <f>IF($F417="New","",_xlfn.IFNA(VLOOKUP($G417&amp;$H417&amp;$I417&amp;$J417&amp;$K417,'[1]NRCAN 2016'!$J$42:$V$72,HLOOKUP($E417,'[1]NRCAN 2016'!$M$40:$V$41,2,FALSE),FALSE),0))</f>
        <v>0</v>
      </c>
      <c r="O417">
        <f>IF($F417="New","",_xlfn.IFNA(VLOOKUP($G417&amp;$H417&amp;$I417&amp;$J417&amp;$K417,'[1]NRCAN 2016'!$J$42:$V$72,HLOOKUP($E417,'[1]NRCAN 2016'!$M$40:$V$41,2,FALSE),FALSE),0))</f>
        <v>0</v>
      </c>
      <c r="P417">
        <f>IF($F417="New","",_xlfn.IFNA(VLOOKUP($G417&amp;$H417&amp;$I417&amp;$J417&amp;$K417,'[1]NRCAN 2016'!$J$42:$V$72,HLOOKUP($E417,'[1]NRCAN 2016'!$M$40:$V$41,2,FALSE),FALSE),0))</f>
        <v>0</v>
      </c>
      <c r="Q417">
        <f>IF($F417="New","",_xlfn.IFNA(VLOOKUP($G417&amp;$H417&amp;$I417&amp;$J417&amp;$K417,'[1]NRCAN 2016'!$J$42:$V$72,HLOOKUP($E417,'[1]NRCAN 2016'!$M$40:$V$41,2,FALSE),FALSE),0))</f>
        <v>0</v>
      </c>
      <c r="R417">
        <f>IF($F417="New","",_xlfn.IFNA(VLOOKUP($G417&amp;$H417&amp;$I417&amp;$J417&amp;$K417,'[1]NRCAN 2016'!$J$42:$V$72,HLOOKUP($E417,'[1]NRCAN 2016'!$M$40:$V$41,2,FALSE),FALSE),0))</f>
        <v>0</v>
      </c>
    </row>
    <row r="418" spans="1:18" x14ac:dyDescent="0.25">
      <c r="A418" t="str">
        <f t="shared" si="12"/>
        <v>COMBDGOTSOldWH______STDKER</v>
      </c>
      <c r="B418" t="str">
        <f t="shared" si="13"/>
        <v>COMBDGOTSOldWH</v>
      </c>
      <c r="C418" t="s">
        <v>2615</v>
      </c>
      <c r="D418" t="s">
        <v>2608</v>
      </c>
      <c r="E418" t="s">
        <v>2650</v>
      </c>
      <c r="F418" t="s">
        <v>2617</v>
      </c>
      <c r="G418" t="s">
        <v>2641</v>
      </c>
      <c r="H418" t="s">
        <v>2619</v>
      </c>
      <c r="I418" t="s">
        <v>2619</v>
      </c>
      <c r="J418" t="s">
        <v>2620</v>
      </c>
      <c r="K418" t="s">
        <v>2638</v>
      </c>
      <c r="L418">
        <f>IF($F418="New","",_xlfn.IFNA(VLOOKUP($G418&amp;$H418&amp;$I418&amp;$J418&amp;$K418,'[1]NRCAN 2016'!$J$42:$V$72,HLOOKUP($E418,'[1]NRCAN 2016'!$M$40:$V$41,2,FALSE),FALSE),0))</f>
        <v>0</v>
      </c>
      <c r="M418">
        <f>IF($F418="New","",_xlfn.IFNA(VLOOKUP($G418&amp;$H418&amp;$I418&amp;$J418&amp;$K418,'[1]NRCAN 2016'!$J$42:$V$72,HLOOKUP($E418,'[1]NRCAN 2016'!$M$40:$V$41,2,FALSE),FALSE),0))</f>
        <v>0</v>
      </c>
      <c r="N418">
        <f>IF($F418="New","",_xlfn.IFNA(VLOOKUP($G418&amp;$H418&amp;$I418&amp;$J418&amp;$K418,'[1]NRCAN 2016'!$J$42:$V$72,HLOOKUP($E418,'[1]NRCAN 2016'!$M$40:$V$41,2,FALSE),FALSE),0))</f>
        <v>0</v>
      </c>
      <c r="O418">
        <f>IF($F418="New","",_xlfn.IFNA(VLOOKUP($G418&amp;$H418&amp;$I418&amp;$J418&amp;$K418,'[1]NRCAN 2016'!$J$42:$V$72,HLOOKUP($E418,'[1]NRCAN 2016'!$M$40:$V$41,2,FALSE),FALSE),0))</f>
        <v>0</v>
      </c>
      <c r="P418">
        <f>IF($F418="New","",_xlfn.IFNA(VLOOKUP($G418&amp;$H418&amp;$I418&amp;$J418&amp;$K418,'[1]NRCAN 2016'!$J$42:$V$72,HLOOKUP($E418,'[1]NRCAN 2016'!$M$40:$V$41,2,FALSE),FALSE),0))</f>
        <v>0</v>
      </c>
      <c r="Q418">
        <f>IF($F418="New","",_xlfn.IFNA(VLOOKUP($G418&amp;$H418&amp;$I418&amp;$J418&amp;$K418,'[1]NRCAN 2016'!$J$42:$V$72,HLOOKUP($E418,'[1]NRCAN 2016'!$M$40:$V$41,2,FALSE),FALSE),0))</f>
        <v>0</v>
      </c>
      <c r="R418">
        <f>IF($F418="New","",_xlfn.IFNA(VLOOKUP($G418&amp;$H418&amp;$I418&amp;$J418&amp;$K418,'[1]NRCAN 2016'!$J$42:$V$72,HLOOKUP($E418,'[1]NRCAN 2016'!$M$40:$V$41,2,FALSE),FALSE),0))</f>
        <v>0</v>
      </c>
    </row>
    <row r="419" spans="1:18" x14ac:dyDescent="0.25">
      <c r="A419" t="str">
        <f t="shared" si="12"/>
        <v>COMBDGOTSOldWH______STDLFO</v>
      </c>
      <c r="B419" t="str">
        <f t="shared" si="13"/>
        <v>COMBDGOTSOldWH</v>
      </c>
      <c r="C419" t="s">
        <v>2615</v>
      </c>
      <c r="D419" t="s">
        <v>2608</v>
      </c>
      <c r="E419" t="s">
        <v>2650</v>
      </c>
      <c r="F419" t="s">
        <v>2617</v>
      </c>
      <c r="G419" t="s">
        <v>2641</v>
      </c>
      <c r="H419" t="s">
        <v>2619</v>
      </c>
      <c r="I419" t="s">
        <v>2619</v>
      </c>
      <c r="J419" t="s">
        <v>2620</v>
      </c>
      <c r="K419" t="s">
        <v>2639</v>
      </c>
      <c r="L419">
        <f>IF($F419="New","",_xlfn.IFNA(VLOOKUP($G419&amp;$H419&amp;$I419&amp;$J419&amp;$K419,'[1]NRCAN 2016'!$J$42:$V$72,HLOOKUP($E419,'[1]NRCAN 2016'!$M$40:$V$41,2,FALSE),FALSE),0))</f>
        <v>2.999077124606889E-2</v>
      </c>
      <c r="M419">
        <f>IF($F419="New","",_xlfn.IFNA(VLOOKUP($G419&amp;$H419&amp;$I419&amp;$J419&amp;$K419,'[1]NRCAN 2016'!$J$42:$V$72,HLOOKUP($E419,'[1]NRCAN 2016'!$M$40:$V$41,2,FALSE),FALSE),0))</f>
        <v>2.999077124606889E-2</v>
      </c>
      <c r="N419">
        <f>IF($F419="New","",_xlfn.IFNA(VLOOKUP($G419&amp;$H419&amp;$I419&amp;$J419&amp;$K419,'[1]NRCAN 2016'!$J$42:$V$72,HLOOKUP($E419,'[1]NRCAN 2016'!$M$40:$V$41,2,FALSE),FALSE),0))</f>
        <v>2.999077124606889E-2</v>
      </c>
      <c r="O419">
        <f>IF($F419="New","",_xlfn.IFNA(VLOOKUP($G419&amp;$H419&amp;$I419&amp;$J419&amp;$K419,'[1]NRCAN 2016'!$J$42:$V$72,HLOOKUP($E419,'[1]NRCAN 2016'!$M$40:$V$41,2,FALSE),FALSE),0))</f>
        <v>2.999077124606889E-2</v>
      </c>
      <c r="P419">
        <f>IF($F419="New","",_xlfn.IFNA(VLOOKUP($G419&amp;$H419&amp;$I419&amp;$J419&amp;$K419,'[1]NRCAN 2016'!$J$42:$V$72,HLOOKUP($E419,'[1]NRCAN 2016'!$M$40:$V$41,2,FALSE),FALSE),0))</f>
        <v>2.999077124606889E-2</v>
      </c>
      <c r="Q419">
        <f>IF($F419="New","",_xlfn.IFNA(VLOOKUP($G419&amp;$H419&amp;$I419&amp;$J419&amp;$K419,'[1]NRCAN 2016'!$J$42:$V$72,HLOOKUP($E419,'[1]NRCAN 2016'!$M$40:$V$41,2,FALSE),FALSE),0))</f>
        <v>2.999077124606889E-2</v>
      </c>
      <c r="R419">
        <f>IF($F419="New","",_xlfn.IFNA(VLOOKUP($G419&amp;$H419&amp;$I419&amp;$J419&amp;$K419,'[1]NRCAN 2016'!$J$42:$V$72,HLOOKUP($E419,'[1]NRCAN 2016'!$M$40:$V$41,2,FALSE),FALSE),0))</f>
        <v>2.999077124606889E-2</v>
      </c>
    </row>
    <row r="420" spans="1:18" x14ac:dyDescent="0.25">
      <c r="A420" t="str">
        <f t="shared" si="12"/>
        <v>COMBDGOTSOldWH______STDNGA</v>
      </c>
      <c r="B420" t="str">
        <f t="shared" si="13"/>
        <v>COMBDGOTSOldWH</v>
      </c>
      <c r="C420" t="s">
        <v>2615</v>
      </c>
      <c r="D420" t="s">
        <v>2608</v>
      </c>
      <c r="E420" t="s">
        <v>2650</v>
      </c>
      <c r="F420" t="s">
        <v>2617</v>
      </c>
      <c r="G420" t="s">
        <v>2641</v>
      </c>
      <c r="H420" t="s">
        <v>2619</v>
      </c>
      <c r="I420" t="s">
        <v>2619</v>
      </c>
      <c r="J420" t="s">
        <v>2620</v>
      </c>
      <c r="K420" t="s">
        <v>2623</v>
      </c>
      <c r="L420">
        <f>IF($F420="New","",_xlfn.IFNA(VLOOKUP($G420&amp;$H420&amp;$I420&amp;$J420&amp;$K420,'[1]NRCAN 2016'!$J$42:$V$72,HLOOKUP($E420,'[1]NRCAN 2016'!$M$40:$V$41,2,FALSE),FALSE),0))</f>
        <v>0.82097417027239172</v>
      </c>
      <c r="M420">
        <f>IF($F420="New","",_xlfn.IFNA(VLOOKUP($G420&amp;$H420&amp;$I420&amp;$J420&amp;$K420,'[1]NRCAN 2016'!$J$42:$V$72,HLOOKUP($E420,'[1]NRCAN 2016'!$M$40:$V$41,2,FALSE),FALSE),0))</f>
        <v>0.82097417027239172</v>
      </c>
      <c r="N420">
        <f>IF($F420="New","",_xlfn.IFNA(VLOOKUP($G420&amp;$H420&amp;$I420&amp;$J420&amp;$K420,'[1]NRCAN 2016'!$J$42:$V$72,HLOOKUP($E420,'[1]NRCAN 2016'!$M$40:$V$41,2,FALSE),FALSE),0))</f>
        <v>0.82097417027239172</v>
      </c>
      <c r="O420">
        <f>IF($F420="New","",_xlfn.IFNA(VLOOKUP($G420&amp;$H420&amp;$I420&amp;$J420&amp;$K420,'[1]NRCAN 2016'!$J$42:$V$72,HLOOKUP($E420,'[1]NRCAN 2016'!$M$40:$V$41,2,FALSE),FALSE),0))</f>
        <v>0.82097417027239172</v>
      </c>
      <c r="P420">
        <f>IF($F420="New","",_xlfn.IFNA(VLOOKUP($G420&amp;$H420&amp;$I420&amp;$J420&amp;$K420,'[1]NRCAN 2016'!$J$42:$V$72,HLOOKUP($E420,'[1]NRCAN 2016'!$M$40:$V$41,2,FALSE),FALSE),0))</f>
        <v>0.82097417027239172</v>
      </c>
      <c r="Q420">
        <f>IF($F420="New","",_xlfn.IFNA(VLOOKUP($G420&amp;$H420&amp;$I420&amp;$J420&amp;$K420,'[1]NRCAN 2016'!$J$42:$V$72,HLOOKUP($E420,'[1]NRCAN 2016'!$M$40:$V$41,2,FALSE),FALSE),0))</f>
        <v>0.82097417027239172</v>
      </c>
      <c r="R420">
        <f>IF($F420="New","",_xlfn.IFNA(VLOOKUP($G420&amp;$H420&amp;$I420&amp;$J420&amp;$K420,'[1]NRCAN 2016'!$J$42:$V$72,HLOOKUP($E420,'[1]NRCAN 2016'!$M$40:$V$41,2,FALSE),FALSE),0))</f>
        <v>0.82097417027239172</v>
      </c>
    </row>
    <row r="421" spans="1:18" x14ac:dyDescent="0.25">
      <c r="A421" t="str">
        <f t="shared" si="12"/>
        <v>COMBDGOTSOldWH______STDPRO</v>
      </c>
      <c r="B421" t="str">
        <f t="shared" si="13"/>
        <v>COMBDGOTSOldWH</v>
      </c>
      <c r="C421" t="s">
        <v>2615</v>
      </c>
      <c r="D421" t="s">
        <v>2608</v>
      </c>
      <c r="E421" t="s">
        <v>2650</v>
      </c>
      <c r="F421" t="s">
        <v>2617</v>
      </c>
      <c r="G421" t="s">
        <v>2641</v>
      </c>
      <c r="H421" t="s">
        <v>2619</v>
      </c>
      <c r="I421" t="s">
        <v>2619</v>
      </c>
      <c r="J421" t="s">
        <v>2620</v>
      </c>
      <c r="K421" t="s">
        <v>2624</v>
      </c>
      <c r="L421">
        <f>IF($F421="New","",_xlfn.IFNA(VLOOKUP($G421&amp;$H421&amp;$I421&amp;$J421&amp;$K421,'[1]NRCAN 2016'!$J$42:$V$72,HLOOKUP($E421,'[1]NRCAN 2016'!$M$40:$V$41,2,FALSE),FALSE),0))</f>
        <v>1.1029590151192873E-2</v>
      </c>
      <c r="M421">
        <f>IF($F421="New","",_xlfn.IFNA(VLOOKUP($G421&amp;$H421&amp;$I421&amp;$J421&amp;$K421,'[1]NRCAN 2016'!$J$42:$V$72,HLOOKUP($E421,'[1]NRCAN 2016'!$M$40:$V$41,2,FALSE),FALSE),0))</f>
        <v>1.1029590151192873E-2</v>
      </c>
      <c r="N421">
        <f>IF($F421="New","",_xlfn.IFNA(VLOOKUP($G421&amp;$H421&amp;$I421&amp;$J421&amp;$K421,'[1]NRCAN 2016'!$J$42:$V$72,HLOOKUP($E421,'[1]NRCAN 2016'!$M$40:$V$41,2,FALSE),FALSE),0))</f>
        <v>1.1029590151192873E-2</v>
      </c>
      <c r="O421">
        <f>IF($F421="New","",_xlfn.IFNA(VLOOKUP($G421&amp;$H421&amp;$I421&amp;$J421&amp;$K421,'[1]NRCAN 2016'!$J$42:$V$72,HLOOKUP($E421,'[1]NRCAN 2016'!$M$40:$V$41,2,FALSE),FALSE),0))</f>
        <v>1.1029590151192873E-2</v>
      </c>
      <c r="P421">
        <f>IF($F421="New","",_xlfn.IFNA(VLOOKUP($G421&amp;$H421&amp;$I421&amp;$J421&amp;$K421,'[1]NRCAN 2016'!$J$42:$V$72,HLOOKUP($E421,'[1]NRCAN 2016'!$M$40:$V$41,2,FALSE),FALSE),0))</f>
        <v>1.1029590151192873E-2</v>
      </c>
      <c r="Q421">
        <f>IF($F421="New","",_xlfn.IFNA(VLOOKUP($G421&amp;$H421&amp;$I421&amp;$J421&amp;$K421,'[1]NRCAN 2016'!$J$42:$V$72,HLOOKUP($E421,'[1]NRCAN 2016'!$M$40:$V$41,2,FALSE),FALSE),0))</f>
        <v>1.1029590151192873E-2</v>
      </c>
      <c r="R421">
        <f>IF($F421="New","",_xlfn.IFNA(VLOOKUP($G421&amp;$H421&amp;$I421&amp;$J421&amp;$K421,'[1]NRCAN 2016'!$J$42:$V$72,HLOOKUP($E421,'[1]NRCAN 2016'!$M$40:$V$41,2,FALSE),FALSE),0))</f>
        <v>1.1029590151192873E-2</v>
      </c>
    </row>
    <row r="422" spans="1:18" x14ac:dyDescent="0.25">
      <c r="A422" t="str">
        <f t="shared" si="12"/>
        <v>COMBDGRTTNewAE______STDELC</v>
      </c>
      <c r="B422" t="str">
        <f t="shared" si="13"/>
        <v>COMBDGRTTNewAE</v>
      </c>
      <c r="C422" t="s">
        <v>2615</v>
      </c>
      <c r="D422" t="s">
        <v>2608</v>
      </c>
      <c r="E422" t="s">
        <v>2651</v>
      </c>
      <c r="F422" t="s">
        <v>2643</v>
      </c>
      <c r="G422" t="s">
        <v>2622</v>
      </c>
      <c r="H422" t="s">
        <v>2619</v>
      </c>
      <c r="I422" t="s">
        <v>2619</v>
      </c>
      <c r="J422" t="s">
        <v>2620</v>
      </c>
      <c r="K422" t="s">
        <v>2621</v>
      </c>
      <c r="L422" t="str">
        <f>IF($F422="New","",_xlfn.IFNA(VLOOKUP($G422&amp;$H422&amp;$I422&amp;$J422&amp;$K422,'[1]NRCAN 2016'!$J$42:$V$72,HLOOKUP($E422,'[1]NRCAN 2016'!$M$40:$V$41,2,FALSE),FALSE),0))</f>
        <v/>
      </c>
      <c r="M422" t="str">
        <f>IF($F422="New","",_xlfn.IFNA(VLOOKUP($G422&amp;$H422&amp;$I422&amp;$J422&amp;$K422,'[1]NRCAN 2016'!$J$42:$V$72,HLOOKUP($E422,'[1]NRCAN 2016'!$M$40:$V$41,2,FALSE),FALSE),0))</f>
        <v/>
      </c>
      <c r="N422" t="str">
        <f>IF($F422="New","",_xlfn.IFNA(VLOOKUP($G422&amp;$H422&amp;$I422&amp;$J422&amp;$K422,'[1]NRCAN 2016'!$J$42:$V$72,HLOOKUP($E422,'[1]NRCAN 2016'!$M$40:$V$41,2,FALSE),FALSE),0))</f>
        <v/>
      </c>
      <c r="O422" t="str">
        <f>IF($F422="New","",_xlfn.IFNA(VLOOKUP($G422&amp;$H422&amp;$I422&amp;$J422&amp;$K422,'[1]NRCAN 2016'!$J$42:$V$72,HLOOKUP($E422,'[1]NRCAN 2016'!$M$40:$V$41,2,FALSE),FALSE),0))</f>
        <v/>
      </c>
      <c r="P422" t="str">
        <f>IF($F422="New","",_xlfn.IFNA(VLOOKUP($G422&amp;$H422&amp;$I422&amp;$J422&amp;$K422,'[1]NRCAN 2016'!$J$42:$V$72,HLOOKUP($E422,'[1]NRCAN 2016'!$M$40:$V$41,2,FALSE),FALSE),0))</f>
        <v/>
      </c>
      <c r="Q422" t="str">
        <f>IF($F422="New","",_xlfn.IFNA(VLOOKUP($G422&amp;$H422&amp;$I422&amp;$J422&amp;$K422,'[1]NRCAN 2016'!$J$42:$V$72,HLOOKUP($E422,'[1]NRCAN 2016'!$M$40:$V$41,2,FALSE),FALSE),0))</f>
        <v/>
      </c>
      <c r="R422" t="str">
        <f>IF($F422="New","",_xlfn.IFNA(VLOOKUP($G422&amp;$H422&amp;$I422&amp;$J422&amp;$K422,'[1]NRCAN 2016'!$J$42:$V$72,HLOOKUP($E422,'[1]NRCAN 2016'!$M$40:$V$41,2,FALSE),FALSE),0))</f>
        <v/>
      </c>
    </row>
    <row r="423" spans="1:18" x14ac:dyDescent="0.25">
      <c r="A423" t="str">
        <f t="shared" si="12"/>
        <v>COMBDGRTTNewAE______STDNGA</v>
      </c>
      <c r="B423" t="str">
        <f t="shared" si="13"/>
        <v>COMBDGRTTNewAE</v>
      </c>
      <c r="C423" t="s">
        <v>2615</v>
      </c>
      <c r="D423" t="s">
        <v>2608</v>
      </c>
      <c r="E423" t="s">
        <v>2651</v>
      </c>
      <c r="F423" t="s">
        <v>2643</v>
      </c>
      <c r="G423" t="s">
        <v>2622</v>
      </c>
      <c r="H423" t="s">
        <v>2619</v>
      </c>
      <c r="I423" t="s">
        <v>2619</v>
      </c>
      <c r="J423" t="s">
        <v>2620</v>
      </c>
      <c r="K423" t="s">
        <v>2623</v>
      </c>
      <c r="L423" t="str">
        <f>IF($F423="New","",_xlfn.IFNA(VLOOKUP($G423&amp;$H423&amp;$I423&amp;$J423&amp;$K423,'[1]NRCAN 2016'!$J$42:$V$72,HLOOKUP($E423,'[1]NRCAN 2016'!$M$40:$V$41,2,FALSE),FALSE),0))</f>
        <v/>
      </c>
      <c r="M423" t="str">
        <f>IF($F423="New","",_xlfn.IFNA(VLOOKUP($G423&amp;$H423&amp;$I423&amp;$J423&amp;$K423,'[1]NRCAN 2016'!$J$42:$V$72,HLOOKUP($E423,'[1]NRCAN 2016'!$M$40:$V$41,2,FALSE),FALSE),0))</f>
        <v/>
      </c>
      <c r="N423" t="str">
        <f>IF($F423="New","",_xlfn.IFNA(VLOOKUP($G423&amp;$H423&amp;$I423&amp;$J423&amp;$K423,'[1]NRCAN 2016'!$J$42:$V$72,HLOOKUP($E423,'[1]NRCAN 2016'!$M$40:$V$41,2,FALSE),FALSE),0))</f>
        <v/>
      </c>
      <c r="O423" t="str">
        <f>IF($F423="New","",_xlfn.IFNA(VLOOKUP($G423&amp;$H423&amp;$I423&amp;$J423&amp;$K423,'[1]NRCAN 2016'!$J$42:$V$72,HLOOKUP($E423,'[1]NRCAN 2016'!$M$40:$V$41,2,FALSE),FALSE),0))</f>
        <v/>
      </c>
      <c r="P423" t="str">
        <f>IF($F423="New","",_xlfn.IFNA(VLOOKUP($G423&amp;$H423&amp;$I423&amp;$J423&amp;$K423,'[1]NRCAN 2016'!$J$42:$V$72,HLOOKUP($E423,'[1]NRCAN 2016'!$M$40:$V$41,2,FALSE),FALSE),0))</f>
        <v/>
      </c>
      <c r="Q423" t="str">
        <f>IF($F423="New","",_xlfn.IFNA(VLOOKUP($G423&amp;$H423&amp;$I423&amp;$J423&amp;$K423,'[1]NRCAN 2016'!$J$42:$V$72,HLOOKUP($E423,'[1]NRCAN 2016'!$M$40:$V$41,2,FALSE),FALSE),0))</f>
        <v/>
      </c>
      <c r="R423" t="str">
        <f>IF($F423="New","",_xlfn.IFNA(VLOOKUP($G423&amp;$H423&amp;$I423&amp;$J423&amp;$K423,'[1]NRCAN 2016'!$J$42:$V$72,HLOOKUP($E423,'[1]NRCAN 2016'!$M$40:$V$41,2,FALSE),FALSE),0))</f>
        <v/>
      </c>
    </row>
    <row r="424" spans="1:18" x14ac:dyDescent="0.25">
      <c r="A424" t="str">
        <f t="shared" si="12"/>
        <v>COMBDGRTTNewAE______STDPRO</v>
      </c>
      <c r="B424" t="str">
        <f t="shared" si="13"/>
        <v>COMBDGRTTNewAE</v>
      </c>
      <c r="C424" t="s">
        <v>2615</v>
      </c>
      <c r="D424" t="s">
        <v>2608</v>
      </c>
      <c r="E424" t="s">
        <v>2651</v>
      </c>
      <c r="F424" t="s">
        <v>2643</v>
      </c>
      <c r="G424" t="s">
        <v>2622</v>
      </c>
      <c r="H424" t="s">
        <v>2619</v>
      </c>
      <c r="I424" t="s">
        <v>2619</v>
      </c>
      <c r="J424" t="s">
        <v>2620</v>
      </c>
      <c r="K424" t="s">
        <v>2624</v>
      </c>
      <c r="L424" t="str">
        <f>IF($F424="New","",_xlfn.IFNA(VLOOKUP($G424&amp;$H424&amp;$I424&amp;$J424&amp;$K424,'[1]NRCAN 2016'!$J$42:$V$72,HLOOKUP($E424,'[1]NRCAN 2016'!$M$40:$V$41,2,FALSE),FALSE),0))</f>
        <v/>
      </c>
      <c r="M424" t="str">
        <f>IF($F424="New","",_xlfn.IFNA(VLOOKUP($G424&amp;$H424&amp;$I424&amp;$J424&amp;$K424,'[1]NRCAN 2016'!$J$42:$V$72,HLOOKUP($E424,'[1]NRCAN 2016'!$M$40:$V$41,2,FALSE),FALSE),0))</f>
        <v/>
      </c>
      <c r="N424" t="str">
        <f>IF($F424="New","",_xlfn.IFNA(VLOOKUP($G424&amp;$H424&amp;$I424&amp;$J424&amp;$K424,'[1]NRCAN 2016'!$J$42:$V$72,HLOOKUP($E424,'[1]NRCAN 2016'!$M$40:$V$41,2,FALSE),FALSE),0))</f>
        <v/>
      </c>
      <c r="O424" t="str">
        <f>IF($F424="New","",_xlfn.IFNA(VLOOKUP($G424&amp;$H424&amp;$I424&amp;$J424&amp;$K424,'[1]NRCAN 2016'!$J$42:$V$72,HLOOKUP($E424,'[1]NRCAN 2016'!$M$40:$V$41,2,FALSE),FALSE),0))</f>
        <v/>
      </c>
      <c r="P424" t="str">
        <f>IF($F424="New","",_xlfn.IFNA(VLOOKUP($G424&amp;$H424&amp;$I424&amp;$J424&amp;$K424,'[1]NRCAN 2016'!$J$42:$V$72,HLOOKUP($E424,'[1]NRCAN 2016'!$M$40:$V$41,2,FALSE),FALSE),0))</f>
        <v/>
      </c>
      <c r="Q424" t="str">
        <f>IF($F424="New","",_xlfn.IFNA(VLOOKUP($G424&amp;$H424&amp;$I424&amp;$J424&amp;$K424,'[1]NRCAN 2016'!$J$42:$V$72,HLOOKUP($E424,'[1]NRCAN 2016'!$M$40:$V$41,2,FALSE),FALSE),0))</f>
        <v/>
      </c>
      <c r="R424" t="str">
        <f>IF($F424="New","",_xlfn.IFNA(VLOOKUP($G424&amp;$H424&amp;$I424&amp;$J424&amp;$K424,'[1]NRCAN 2016'!$J$42:$V$72,HLOOKUP($E424,'[1]NRCAN 2016'!$M$40:$V$41,2,FALSE),FALSE),0))</f>
        <v/>
      </c>
    </row>
    <row r="425" spans="1:18" x14ac:dyDescent="0.25">
      <c r="A425" t="str">
        <f t="shared" si="12"/>
        <v>COMBDGRTTNewAM______STDELC</v>
      </c>
      <c r="B425" t="str">
        <f t="shared" si="13"/>
        <v>COMBDGRTTNewAM</v>
      </c>
      <c r="C425" t="s">
        <v>2615</v>
      </c>
      <c r="D425" t="s">
        <v>2608</v>
      </c>
      <c r="E425" t="s">
        <v>2651</v>
      </c>
      <c r="F425" t="s">
        <v>2643</v>
      </c>
      <c r="G425" t="s">
        <v>2618</v>
      </c>
      <c r="H425" t="s">
        <v>2619</v>
      </c>
      <c r="I425" t="s">
        <v>2619</v>
      </c>
      <c r="J425" t="s">
        <v>2620</v>
      </c>
      <c r="K425" t="s">
        <v>2621</v>
      </c>
      <c r="L425" t="str">
        <f>IF($F425="New","",_xlfn.IFNA(VLOOKUP($G425&amp;$H425&amp;$I425&amp;$J425&amp;$K425,'[1]NRCAN 2016'!$J$42:$V$72,HLOOKUP($E425,'[1]NRCAN 2016'!$M$40:$V$41,2,FALSE),FALSE),0))</f>
        <v/>
      </c>
      <c r="M425" t="str">
        <f>IF($F425="New","",_xlfn.IFNA(VLOOKUP($G425&amp;$H425&amp;$I425&amp;$J425&amp;$K425,'[1]NRCAN 2016'!$J$42:$V$72,HLOOKUP($E425,'[1]NRCAN 2016'!$M$40:$V$41,2,FALSE),FALSE),0))</f>
        <v/>
      </c>
      <c r="N425" t="str">
        <f>IF($F425="New","",_xlfn.IFNA(VLOOKUP($G425&amp;$H425&amp;$I425&amp;$J425&amp;$K425,'[1]NRCAN 2016'!$J$42:$V$72,HLOOKUP($E425,'[1]NRCAN 2016'!$M$40:$V$41,2,FALSE),FALSE),0))</f>
        <v/>
      </c>
      <c r="O425" t="str">
        <f>IF($F425="New","",_xlfn.IFNA(VLOOKUP($G425&amp;$H425&amp;$I425&amp;$J425&amp;$K425,'[1]NRCAN 2016'!$J$42:$V$72,HLOOKUP($E425,'[1]NRCAN 2016'!$M$40:$V$41,2,FALSE),FALSE),0))</f>
        <v/>
      </c>
      <c r="P425" t="str">
        <f>IF($F425="New","",_xlfn.IFNA(VLOOKUP($G425&amp;$H425&amp;$I425&amp;$J425&amp;$K425,'[1]NRCAN 2016'!$J$42:$V$72,HLOOKUP($E425,'[1]NRCAN 2016'!$M$40:$V$41,2,FALSE),FALSE),0))</f>
        <v/>
      </c>
      <c r="Q425" t="str">
        <f>IF($F425="New","",_xlfn.IFNA(VLOOKUP($G425&amp;$H425&amp;$I425&amp;$J425&amp;$K425,'[1]NRCAN 2016'!$J$42:$V$72,HLOOKUP($E425,'[1]NRCAN 2016'!$M$40:$V$41,2,FALSE),FALSE),0))</f>
        <v/>
      </c>
      <c r="R425" t="str">
        <f>IF($F425="New","",_xlfn.IFNA(VLOOKUP($G425&amp;$H425&amp;$I425&amp;$J425&amp;$K425,'[1]NRCAN 2016'!$J$42:$V$72,HLOOKUP($E425,'[1]NRCAN 2016'!$M$40:$V$41,2,FALSE),FALSE),0))</f>
        <v/>
      </c>
    </row>
    <row r="426" spans="1:18" x14ac:dyDescent="0.25">
      <c r="A426" t="str">
        <f t="shared" si="12"/>
        <v>COMBDGRTTNewLIFLC___STDELC</v>
      </c>
      <c r="B426" t="str">
        <f t="shared" si="13"/>
        <v>COMBDGRTTNewLI</v>
      </c>
      <c r="C426" t="s">
        <v>2615</v>
      </c>
      <c r="D426" t="s">
        <v>2608</v>
      </c>
      <c r="E426" t="s">
        <v>2651</v>
      </c>
      <c r="F426" t="s">
        <v>2643</v>
      </c>
      <c r="G426" t="s">
        <v>2625</v>
      </c>
      <c r="H426" t="s">
        <v>2626</v>
      </c>
      <c r="I426" t="s">
        <v>2619</v>
      </c>
      <c r="J426" t="s">
        <v>2620</v>
      </c>
      <c r="K426" t="s">
        <v>2621</v>
      </c>
      <c r="L426" t="str">
        <f>IF($F426="New","",_xlfn.IFNA(VLOOKUP($G426&amp;$H426&amp;$I426&amp;$J426&amp;$K426,'[1]NRCAN 2016'!$J$42:$V$72,HLOOKUP($E426,'[1]NRCAN 2016'!$M$40:$V$41,2,FALSE),FALSE),0))</f>
        <v/>
      </c>
      <c r="M426" t="str">
        <f>IF($F426="New","",_xlfn.IFNA(VLOOKUP($G426&amp;$H426&amp;$I426&amp;$J426&amp;$K426,'[1]NRCAN 2016'!$J$42:$V$72,HLOOKUP($E426,'[1]NRCAN 2016'!$M$40:$V$41,2,FALSE),FALSE),0))</f>
        <v/>
      </c>
      <c r="N426" t="str">
        <f>IF($F426="New","",_xlfn.IFNA(VLOOKUP($G426&amp;$H426&amp;$I426&amp;$J426&amp;$K426,'[1]NRCAN 2016'!$J$42:$V$72,HLOOKUP($E426,'[1]NRCAN 2016'!$M$40:$V$41,2,FALSE),FALSE),0))</f>
        <v/>
      </c>
      <c r="O426" t="str">
        <f>IF($F426="New","",_xlfn.IFNA(VLOOKUP($G426&amp;$H426&amp;$I426&amp;$J426&amp;$K426,'[1]NRCAN 2016'!$J$42:$V$72,HLOOKUP($E426,'[1]NRCAN 2016'!$M$40:$V$41,2,FALSE),FALSE),0))</f>
        <v/>
      </c>
      <c r="P426" t="str">
        <f>IF($F426="New","",_xlfn.IFNA(VLOOKUP($G426&amp;$H426&amp;$I426&amp;$J426&amp;$K426,'[1]NRCAN 2016'!$J$42:$V$72,HLOOKUP($E426,'[1]NRCAN 2016'!$M$40:$V$41,2,FALSE),FALSE),0))</f>
        <v/>
      </c>
      <c r="Q426" t="str">
        <f>IF($F426="New","",_xlfn.IFNA(VLOOKUP($G426&amp;$H426&amp;$I426&amp;$J426&amp;$K426,'[1]NRCAN 2016'!$J$42:$V$72,HLOOKUP($E426,'[1]NRCAN 2016'!$M$40:$V$41,2,FALSE),FALSE),0))</f>
        <v/>
      </c>
      <c r="R426" t="str">
        <f>IF($F426="New","",_xlfn.IFNA(VLOOKUP($G426&amp;$H426&amp;$I426&amp;$J426&amp;$K426,'[1]NRCAN 2016'!$J$42:$V$72,HLOOKUP($E426,'[1]NRCAN 2016'!$M$40:$V$41,2,FALSE),FALSE),0))</f>
        <v/>
      </c>
    </row>
    <row r="427" spans="1:18" x14ac:dyDescent="0.25">
      <c r="A427" t="str">
        <f t="shared" si="12"/>
        <v>COMBDGRTTNewLIFLU___STDELC</v>
      </c>
      <c r="B427" t="str">
        <f t="shared" si="13"/>
        <v>COMBDGRTTNewLI</v>
      </c>
      <c r="C427" t="s">
        <v>2615</v>
      </c>
      <c r="D427" t="s">
        <v>2608</v>
      </c>
      <c r="E427" t="s">
        <v>2651</v>
      </c>
      <c r="F427" t="s">
        <v>2643</v>
      </c>
      <c r="G427" t="s">
        <v>2625</v>
      </c>
      <c r="H427" t="s">
        <v>2627</v>
      </c>
      <c r="I427" t="s">
        <v>2619</v>
      </c>
      <c r="J427" t="s">
        <v>2620</v>
      </c>
      <c r="K427" t="s">
        <v>2621</v>
      </c>
      <c r="L427" t="str">
        <f>IF($F427="New","",_xlfn.IFNA(VLOOKUP($G427&amp;$H427&amp;$I427&amp;$J427&amp;$K427,'[1]NRCAN 2016'!$J$42:$V$72,HLOOKUP($E427,'[1]NRCAN 2016'!$M$40:$V$41,2,FALSE),FALSE),0))</f>
        <v/>
      </c>
      <c r="M427" t="str">
        <f>IF($F427="New","",_xlfn.IFNA(VLOOKUP($G427&amp;$H427&amp;$I427&amp;$J427&amp;$K427,'[1]NRCAN 2016'!$J$42:$V$72,HLOOKUP($E427,'[1]NRCAN 2016'!$M$40:$V$41,2,FALSE),FALSE),0))</f>
        <v/>
      </c>
      <c r="N427" t="str">
        <f>IF($F427="New","",_xlfn.IFNA(VLOOKUP($G427&amp;$H427&amp;$I427&amp;$J427&amp;$K427,'[1]NRCAN 2016'!$J$42:$V$72,HLOOKUP($E427,'[1]NRCAN 2016'!$M$40:$V$41,2,FALSE),FALSE),0))</f>
        <v/>
      </c>
      <c r="O427" t="str">
        <f>IF($F427="New","",_xlfn.IFNA(VLOOKUP($G427&amp;$H427&amp;$I427&amp;$J427&amp;$K427,'[1]NRCAN 2016'!$J$42:$V$72,HLOOKUP($E427,'[1]NRCAN 2016'!$M$40:$V$41,2,FALSE),FALSE),0))</f>
        <v/>
      </c>
      <c r="P427" t="str">
        <f>IF($F427="New","",_xlfn.IFNA(VLOOKUP($G427&amp;$H427&amp;$I427&amp;$J427&amp;$K427,'[1]NRCAN 2016'!$J$42:$V$72,HLOOKUP($E427,'[1]NRCAN 2016'!$M$40:$V$41,2,FALSE),FALSE),0))</f>
        <v/>
      </c>
      <c r="Q427" t="str">
        <f>IF($F427="New","",_xlfn.IFNA(VLOOKUP($G427&amp;$H427&amp;$I427&amp;$J427&amp;$K427,'[1]NRCAN 2016'!$J$42:$V$72,HLOOKUP($E427,'[1]NRCAN 2016'!$M$40:$V$41,2,FALSE),FALSE),0))</f>
        <v/>
      </c>
      <c r="R427" t="str">
        <f>IF($F427="New","",_xlfn.IFNA(VLOOKUP($G427&amp;$H427&amp;$I427&amp;$J427&amp;$K427,'[1]NRCAN 2016'!$J$42:$V$72,HLOOKUP($E427,'[1]NRCAN 2016'!$M$40:$V$41,2,FALSE),FALSE),0))</f>
        <v/>
      </c>
    </row>
    <row r="428" spans="1:18" x14ac:dyDescent="0.25">
      <c r="A428" t="str">
        <f t="shared" si="12"/>
        <v>COMBDGRTTNewLIHAL___STDELC</v>
      </c>
      <c r="B428" t="str">
        <f t="shared" si="13"/>
        <v>COMBDGRTTNewLI</v>
      </c>
      <c r="C428" t="s">
        <v>2615</v>
      </c>
      <c r="D428" t="s">
        <v>2608</v>
      </c>
      <c r="E428" t="s">
        <v>2651</v>
      </c>
      <c r="F428" t="s">
        <v>2643</v>
      </c>
      <c r="G428" t="s">
        <v>2625</v>
      </c>
      <c r="H428" t="s">
        <v>2628</v>
      </c>
      <c r="I428" t="s">
        <v>2619</v>
      </c>
      <c r="J428" t="s">
        <v>2620</v>
      </c>
      <c r="K428" t="s">
        <v>2621</v>
      </c>
      <c r="L428" t="str">
        <f>IF($F428="New","",_xlfn.IFNA(VLOOKUP($G428&amp;$H428&amp;$I428&amp;$J428&amp;$K428,'[1]NRCAN 2016'!$J$42:$V$72,HLOOKUP($E428,'[1]NRCAN 2016'!$M$40:$V$41,2,FALSE),FALSE),0))</f>
        <v/>
      </c>
      <c r="M428" t="str">
        <f>IF($F428="New","",_xlfn.IFNA(VLOOKUP($G428&amp;$H428&amp;$I428&amp;$J428&amp;$K428,'[1]NRCAN 2016'!$J$42:$V$72,HLOOKUP($E428,'[1]NRCAN 2016'!$M$40:$V$41,2,FALSE),FALSE),0))</f>
        <v/>
      </c>
      <c r="N428" t="str">
        <f>IF($F428="New","",_xlfn.IFNA(VLOOKUP($G428&amp;$H428&amp;$I428&amp;$J428&amp;$K428,'[1]NRCAN 2016'!$J$42:$V$72,HLOOKUP($E428,'[1]NRCAN 2016'!$M$40:$V$41,2,FALSE),FALSE),0))</f>
        <v/>
      </c>
      <c r="O428" t="str">
        <f>IF($F428="New","",_xlfn.IFNA(VLOOKUP($G428&amp;$H428&amp;$I428&amp;$J428&amp;$K428,'[1]NRCAN 2016'!$J$42:$V$72,HLOOKUP($E428,'[1]NRCAN 2016'!$M$40:$V$41,2,FALSE),FALSE),0))</f>
        <v/>
      </c>
      <c r="P428" t="str">
        <f>IF($F428="New","",_xlfn.IFNA(VLOOKUP($G428&amp;$H428&amp;$I428&amp;$J428&amp;$K428,'[1]NRCAN 2016'!$J$42:$V$72,HLOOKUP($E428,'[1]NRCAN 2016'!$M$40:$V$41,2,FALSE),FALSE),0))</f>
        <v/>
      </c>
      <c r="Q428" t="str">
        <f>IF($F428="New","",_xlfn.IFNA(VLOOKUP($G428&amp;$H428&amp;$I428&amp;$J428&amp;$K428,'[1]NRCAN 2016'!$J$42:$V$72,HLOOKUP($E428,'[1]NRCAN 2016'!$M$40:$V$41,2,FALSE),FALSE),0))</f>
        <v/>
      </c>
      <c r="R428" t="str">
        <f>IF($F428="New","",_xlfn.IFNA(VLOOKUP($G428&amp;$H428&amp;$I428&amp;$J428&amp;$K428,'[1]NRCAN 2016'!$J$42:$V$72,HLOOKUP($E428,'[1]NRCAN 2016'!$M$40:$V$41,2,FALSE),FALSE),0))</f>
        <v/>
      </c>
    </row>
    <row r="429" spans="1:18" x14ac:dyDescent="0.25">
      <c r="A429" t="str">
        <f t="shared" si="12"/>
        <v>COMBDGRTTNewLIINC___STDELC</v>
      </c>
      <c r="B429" t="str">
        <f t="shared" si="13"/>
        <v>COMBDGRTTNewLI</v>
      </c>
      <c r="C429" t="s">
        <v>2615</v>
      </c>
      <c r="D429" t="s">
        <v>2608</v>
      </c>
      <c r="E429" t="s">
        <v>2651</v>
      </c>
      <c r="F429" t="s">
        <v>2643</v>
      </c>
      <c r="G429" t="s">
        <v>2625</v>
      </c>
      <c r="H429" t="s">
        <v>2629</v>
      </c>
      <c r="I429" t="s">
        <v>2619</v>
      </c>
      <c r="J429" t="s">
        <v>2620</v>
      </c>
      <c r="K429" t="s">
        <v>2621</v>
      </c>
      <c r="L429" t="str">
        <f>IF($F429="New","",_xlfn.IFNA(VLOOKUP($G429&amp;$H429&amp;$I429&amp;$J429&amp;$K429,'[1]NRCAN 2016'!$J$42:$V$72,HLOOKUP($E429,'[1]NRCAN 2016'!$M$40:$V$41,2,FALSE),FALSE),0))</f>
        <v/>
      </c>
      <c r="M429" t="str">
        <f>IF($F429="New","",_xlfn.IFNA(VLOOKUP($G429&amp;$H429&amp;$I429&amp;$J429&amp;$K429,'[1]NRCAN 2016'!$J$42:$V$72,HLOOKUP($E429,'[1]NRCAN 2016'!$M$40:$V$41,2,FALSE),FALSE),0))</f>
        <v/>
      </c>
      <c r="N429" t="str">
        <f>IF($F429="New","",_xlfn.IFNA(VLOOKUP($G429&amp;$H429&amp;$I429&amp;$J429&amp;$K429,'[1]NRCAN 2016'!$J$42:$V$72,HLOOKUP($E429,'[1]NRCAN 2016'!$M$40:$V$41,2,FALSE),FALSE),0))</f>
        <v/>
      </c>
      <c r="O429" t="str">
        <f>IF($F429="New","",_xlfn.IFNA(VLOOKUP($G429&amp;$H429&amp;$I429&amp;$J429&amp;$K429,'[1]NRCAN 2016'!$J$42:$V$72,HLOOKUP($E429,'[1]NRCAN 2016'!$M$40:$V$41,2,FALSE),FALSE),0))</f>
        <v/>
      </c>
      <c r="P429" t="str">
        <f>IF($F429="New","",_xlfn.IFNA(VLOOKUP($G429&amp;$H429&amp;$I429&amp;$J429&amp;$K429,'[1]NRCAN 2016'!$J$42:$V$72,HLOOKUP($E429,'[1]NRCAN 2016'!$M$40:$V$41,2,FALSE),FALSE),0))</f>
        <v/>
      </c>
      <c r="Q429" t="str">
        <f>IF($F429="New","",_xlfn.IFNA(VLOOKUP($G429&amp;$H429&amp;$I429&amp;$J429&amp;$K429,'[1]NRCAN 2016'!$J$42:$V$72,HLOOKUP($E429,'[1]NRCAN 2016'!$M$40:$V$41,2,FALSE),FALSE),0))</f>
        <v/>
      </c>
      <c r="R429" t="str">
        <f>IF($F429="New","",_xlfn.IFNA(VLOOKUP($G429&amp;$H429&amp;$I429&amp;$J429&amp;$K429,'[1]NRCAN 2016'!$J$42:$V$72,HLOOKUP($E429,'[1]NRCAN 2016'!$M$40:$V$41,2,FALSE),FALSE),0))</f>
        <v/>
      </c>
    </row>
    <row r="430" spans="1:18" x14ac:dyDescent="0.25">
      <c r="A430" t="str">
        <f t="shared" si="12"/>
        <v>COMBDGRTTNewLILED___STDELC</v>
      </c>
      <c r="B430" t="str">
        <f t="shared" si="13"/>
        <v>COMBDGRTTNewLI</v>
      </c>
      <c r="C430" t="s">
        <v>2615</v>
      </c>
      <c r="D430" t="s">
        <v>2608</v>
      </c>
      <c r="E430" t="s">
        <v>2651</v>
      </c>
      <c r="F430" t="s">
        <v>2643</v>
      </c>
      <c r="G430" t="s">
        <v>2625</v>
      </c>
      <c r="H430" t="s">
        <v>2630</v>
      </c>
      <c r="I430" t="s">
        <v>2619</v>
      </c>
      <c r="J430" t="s">
        <v>2620</v>
      </c>
      <c r="K430" t="s">
        <v>2621</v>
      </c>
      <c r="L430" t="str">
        <f>IF($F430="New","",_xlfn.IFNA(VLOOKUP($G430&amp;$H430&amp;$I430&amp;$J430&amp;$K430,'[1]NRCAN 2016'!$J$42:$V$72,HLOOKUP($E430,'[1]NRCAN 2016'!$M$40:$V$41,2,FALSE),FALSE),0))</f>
        <v/>
      </c>
      <c r="M430" t="str">
        <f>IF($F430="New","",_xlfn.IFNA(VLOOKUP($G430&amp;$H430&amp;$I430&amp;$J430&amp;$K430,'[1]NRCAN 2016'!$J$42:$V$72,HLOOKUP($E430,'[1]NRCAN 2016'!$M$40:$V$41,2,FALSE),FALSE),0))</f>
        <v/>
      </c>
      <c r="N430" t="str">
        <f>IF($F430="New","",_xlfn.IFNA(VLOOKUP($G430&amp;$H430&amp;$I430&amp;$J430&amp;$K430,'[1]NRCAN 2016'!$J$42:$V$72,HLOOKUP($E430,'[1]NRCAN 2016'!$M$40:$V$41,2,FALSE),FALSE),0))</f>
        <v/>
      </c>
      <c r="O430" t="str">
        <f>IF($F430="New","",_xlfn.IFNA(VLOOKUP($G430&amp;$H430&amp;$I430&amp;$J430&amp;$K430,'[1]NRCAN 2016'!$J$42:$V$72,HLOOKUP($E430,'[1]NRCAN 2016'!$M$40:$V$41,2,FALSE),FALSE),0))</f>
        <v/>
      </c>
      <c r="P430" t="str">
        <f>IF($F430="New","",_xlfn.IFNA(VLOOKUP($G430&amp;$H430&amp;$I430&amp;$J430&amp;$K430,'[1]NRCAN 2016'!$J$42:$V$72,HLOOKUP($E430,'[1]NRCAN 2016'!$M$40:$V$41,2,FALSE),FALSE),0))</f>
        <v/>
      </c>
      <c r="Q430" t="str">
        <f>IF($F430="New","",_xlfn.IFNA(VLOOKUP($G430&amp;$H430&amp;$I430&amp;$J430&amp;$K430,'[1]NRCAN 2016'!$J$42:$V$72,HLOOKUP($E430,'[1]NRCAN 2016'!$M$40:$V$41,2,FALSE),FALSE),0))</f>
        <v/>
      </c>
      <c r="R430" t="str">
        <f>IF($F430="New","",_xlfn.IFNA(VLOOKUP($G430&amp;$H430&amp;$I430&amp;$J430&amp;$K430,'[1]NRCAN 2016'!$J$42:$V$72,HLOOKUP($E430,'[1]NRCAN 2016'!$M$40:$V$41,2,FALSE),FALSE),0))</f>
        <v/>
      </c>
    </row>
    <row r="431" spans="1:18" x14ac:dyDescent="0.25">
      <c r="A431" t="str">
        <f t="shared" si="12"/>
        <v>COMBDGRTTNewSC_________DCO</v>
      </c>
      <c r="B431" t="str">
        <f t="shared" si="13"/>
        <v>COMBDGRTTNewSC</v>
      </c>
      <c r="C431" t="s">
        <v>2615</v>
      </c>
      <c r="D431" t="s">
        <v>2608</v>
      </c>
      <c r="E431" t="s">
        <v>2651</v>
      </c>
      <c r="F431" t="s">
        <v>2643</v>
      </c>
      <c r="G431" t="s">
        <v>2631</v>
      </c>
      <c r="H431" t="s">
        <v>2619</v>
      </c>
      <c r="I431" t="s">
        <v>2619</v>
      </c>
      <c r="J431" t="s">
        <v>2619</v>
      </c>
      <c r="K431" t="s">
        <v>2632</v>
      </c>
      <c r="L431" t="str">
        <f>IF($F431="New","",_xlfn.IFNA(VLOOKUP($G431&amp;$H431&amp;$I431&amp;$J431&amp;$K431,'[1]NRCAN 2016'!$J$42:$V$72,HLOOKUP($E431,'[1]NRCAN 2016'!$M$40:$V$41,2,FALSE),FALSE),0))</f>
        <v/>
      </c>
      <c r="M431" t="str">
        <f>IF($F431="New","",_xlfn.IFNA(VLOOKUP($G431&amp;$H431&amp;$I431&amp;$J431&amp;$K431,'[1]NRCAN 2016'!$J$42:$V$72,HLOOKUP($E431,'[1]NRCAN 2016'!$M$40:$V$41,2,FALSE),FALSE),0))</f>
        <v/>
      </c>
      <c r="N431" t="str">
        <f>IF($F431="New","",_xlfn.IFNA(VLOOKUP($G431&amp;$H431&amp;$I431&amp;$J431&amp;$K431,'[1]NRCAN 2016'!$J$42:$V$72,HLOOKUP($E431,'[1]NRCAN 2016'!$M$40:$V$41,2,FALSE),FALSE),0))</f>
        <v/>
      </c>
      <c r="O431" t="str">
        <f>IF($F431="New","",_xlfn.IFNA(VLOOKUP($G431&amp;$H431&amp;$I431&amp;$J431&amp;$K431,'[1]NRCAN 2016'!$J$42:$V$72,HLOOKUP($E431,'[1]NRCAN 2016'!$M$40:$V$41,2,FALSE),FALSE),0))</f>
        <v/>
      </c>
      <c r="P431" t="str">
        <f>IF($F431="New","",_xlfn.IFNA(VLOOKUP($G431&amp;$H431&amp;$I431&amp;$J431&amp;$K431,'[1]NRCAN 2016'!$J$42:$V$72,HLOOKUP($E431,'[1]NRCAN 2016'!$M$40:$V$41,2,FALSE),FALSE),0))</f>
        <v/>
      </c>
      <c r="Q431" t="str">
        <f>IF($F431="New","",_xlfn.IFNA(VLOOKUP($G431&amp;$H431&amp;$I431&amp;$J431&amp;$K431,'[1]NRCAN 2016'!$J$42:$V$72,HLOOKUP($E431,'[1]NRCAN 2016'!$M$40:$V$41,2,FALSE),FALSE),0))</f>
        <v/>
      </c>
      <c r="R431" t="str">
        <f>IF($F431="New","",_xlfn.IFNA(VLOOKUP($G431&amp;$H431&amp;$I431&amp;$J431&amp;$K431,'[1]NRCAN 2016'!$J$42:$V$72,HLOOKUP($E431,'[1]NRCAN 2016'!$M$40:$V$41,2,FALSE),FALSE),0))</f>
        <v/>
      </c>
    </row>
    <row r="432" spans="1:18" x14ac:dyDescent="0.25">
      <c r="A432" t="str">
        <f t="shared" si="12"/>
        <v>COMBDGRTTNewSC______STDELC</v>
      </c>
      <c r="B432" t="str">
        <f t="shared" si="13"/>
        <v>COMBDGRTTNewSC</v>
      </c>
      <c r="C432" t="s">
        <v>2615</v>
      </c>
      <c r="D432" t="s">
        <v>2608</v>
      </c>
      <c r="E432" t="s">
        <v>2651</v>
      </c>
      <c r="F432" t="s">
        <v>2643</v>
      </c>
      <c r="G432" t="s">
        <v>2631</v>
      </c>
      <c r="H432" t="s">
        <v>2619</v>
      </c>
      <c r="I432" t="s">
        <v>2619</v>
      </c>
      <c r="J432" t="s">
        <v>2620</v>
      </c>
      <c r="K432" t="s">
        <v>2621</v>
      </c>
      <c r="L432" t="str">
        <f>IF($F432="New","",_xlfn.IFNA(VLOOKUP($G432&amp;$H432&amp;$I432&amp;$J432&amp;$K432,'[1]NRCAN 2016'!$J$42:$V$72,HLOOKUP($E432,'[1]NRCAN 2016'!$M$40:$V$41,2,FALSE),FALSE),0))</f>
        <v/>
      </c>
      <c r="M432" t="str">
        <f>IF($F432="New","",_xlfn.IFNA(VLOOKUP($G432&amp;$H432&amp;$I432&amp;$J432&amp;$K432,'[1]NRCAN 2016'!$J$42:$V$72,HLOOKUP($E432,'[1]NRCAN 2016'!$M$40:$V$41,2,FALSE),FALSE),0))</f>
        <v/>
      </c>
      <c r="N432" t="str">
        <f>IF($F432="New","",_xlfn.IFNA(VLOOKUP($G432&amp;$H432&amp;$I432&amp;$J432&amp;$K432,'[1]NRCAN 2016'!$J$42:$V$72,HLOOKUP($E432,'[1]NRCAN 2016'!$M$40:$V$41,2,FALSE),FALSE),0))</f>
        <v/>
      </c>
      <c r="O432" t="str">
        <f>IF($F432="New","",_xlfn.IFNA(VLOOKUP($G432&amp;$H432&amp;$I432&amp;$J432&amp;$K432,'[1]NRCAN 2016'!$J$42:$V$72,HLOOKUP($E432,'[1]NRCAN 2016'!$M$40:$V$41,2,FALSE),FALSE),0))</f>
        <v/>
      </c>
      <c r="P432" t="str">
        <f>IF($F432="New","",_xlfn.IFNA(VLOOKUP($G432&amp;$H432&amp;$I432&amp;$J432&amp;$K432,'[1]NRCAN 2016'!$J$42:$V$72,HLOOKUP($E432,'[1]NRCAN 2016'!$M$40:$V$41,2,FALSE),FALSE),0))</f>
        <v/>
      </c>
      <c r="Q432" t="str">
        <f>IF($F432="New","",_xlfn.IFNA(VLOOKUP($G432&amp;$H432&amp;$I432&amp;$J432&amp;$K432,'[1]NRCAN 2016'!$J$42:$V$72,HLOOKUP($E432,'[1]NRCAN 2016'!$M$40:$V$41,2,FALSE),FALSE),0))</f>
        <v/>
      </c>
      <c r="R432" t="str">
        <f>IF($F432="New","",_xlfn.IFNA(VLOOKUP($G432&amp;$H432&amp;$I432&amp;$J432&amp;$K432,'[1]NRCAN 2016'!$J$42:$V$72,HLOOKUP($E432,'[1]NRCAN 2016'!$M$40:$V$41,2,FALSE),FALSE),0))</f>
        <v/>
      </c>
    </row>
    <row r="433" spans="1:18" x14ac:dyDescent="0.25">
      <c r="A433" t="str">
        <f t="shared" si="12"/>
        <v>COMBDGRTTNewSC______STDNGA</v>
      </c>
      <c r="B433" t="str">
        <f t="shared" si="13"/>
        <v>COMBDGRTTNewSC</v>
      </c>
      <c r="C433" t="s">
        <v>2615</v>
      </c>
      <c r="D433" t="s">
        <v>2608</v>
      </c>
      <c r="E433" t="s">
        <v>2651</v>
      </c>
      <c r="F433" t="s">
        <v>2643</v>
      </c>
      <c r="G433" t="s">
        <v>2631</v>
      </c>
      <c r="H433" t="s">
        <v>2619</v>
      </c>
      <c r="I433" t="s">
        <v>2619</v>
      </c>
      <c r="J433" t="s">
        <v>2620</v>
      </c>
      <c r="K433" t="s">
        <v>2623</v>
      </c>
      <c r="L433" t="str">
        <f>IF($F433="New","",_xlfn.IFNA(VLOOKUP($G433&amp;$H433&amp;$I433&amp;$J433&amp;$K433,'[1]NRCAN 2016'!$J$42:$V$72,HLOOKUP($E433,'[1]NRCAN 2016'!$M$40:$V$41,2,FALSE),FALSE),0))</f>
        <v/>
      </c>
      <c r="M433" t="str">
        <f>IF($F433="New","",_xlfn.IFNA(VLOOKUP($G433&amp;$H433&amp;$I433&amp;$J433&amp;$K433,'[1]NRCAN 2016'!$J$42:$V$72,HLOOKUP($E433,'[1]NRCAN 2016'!$M$40:$V$41,2,FALSE),FALSE),0))</f>
        <v/>
      </c>
      <c r="N433" t="str">
        <f>IF($F433="New","",_xlfn.IFNA(VLOOKUP($G433&amp;$H433&amp;$I433&amp;$J433&amp;$K433,'[1]NRCAN 2016'!$J$42:$V$72,HLOOKUP($E433,'[1]NRCAN 2016'!$M$40:$V$41,2,FALSE),FALSE),0))</f>
        <v/>
      </c>
      <c r="O433" t="str">
        <f>IF($F433="New","",_xlfn.IFNA(VLOOKUP($G433&amp;$H433&amp;$I433&amp;$J433&amp;$K433,'[1]NRCAN 2016'!$J$42:$V$72,HLOOKUP($E433,'[1]NRCAN 2016'!$M$40:$V$41,2,FALSE),FALSE),0))</f>
        <v/>
      </c>
      <c r="P433" t="str">
        <f>IF($F433="New","",_xlfn.IFNA(VLOOKUP($G433&amp;$H433&amp;$I433&amp;$J433&amp;$K433,'[1]NRCAN 2016'!$J$42:$V$72,HLOOKUP($E433,'[1]NRCAN 2016'!$M$40:$V$41,2,FALSE),FALSE),0))</f>
        <v/>
      </c>
      <c r="Q433" t="str">
        <f>IF($F433="New","",_xlfn.IFNA(VLOOKUP($G433&amp;$H433&amp;$I433&amp;$J433&amp;$K433,'[1]NRCAN 2016'!$J$42:$V$72,HLOOKUP($E433,'[1]NRCAN 2016'!$M$40:$V$41,2,FALSE),FALSE),0))</f>
        <v/>
      </c>
      <c r="R433" t="str">
        <f>IF($F433="New","",_xlfn.IFNA(VLOOKUP($G433&amp;$H433&amp;$I433&amp;$J433&amp;$K433,'[1]NRCAN 2016'!$J$42:$V$72,HLOOKUP($E433,'[1]NRCAN 2016'!$M$40:$V$41,2,FALSE),FALSE),0))</f>
        <v/>
      </c>
    </row>
    <row r="434" spans="1:18" x14ac:dyDescent="0.25">
      <c r="A434" t="str">
        <f t="shared" si="12"/>
        <v>COMBDGRTTNewSH_________DHE</v>
      </c>
      <c r="B434" t="str">
        <f t="shared" si="13"/>
        <v>COMBDGRTTNewSH</v>
      </c>
      <c r="C434" t="s">
        <v>2615</v>
      </c>
      <c r="D434" t="s">
        <v>2608</v>
      </c>
      <c r="E434" t="s">
        <v>2651</v>
      </c>
      <c r="F434" t="s">
        <v>2643</v>
      </c>
      <c r="G434" t="s">
        <v>2633</v>
      </c>
      <c r="H434" t="s">
        <v>2619</v>
      </c>
      <c r="I434" t="s">
        <v>2619</v>
      </c>
      <c r="J434" t="s">
        <v>2619</v>
      </c>
      <c r="K434" t="s">
        <v>2644</v>
      </c>
      <c r="L434" t="str">
        <f>IF($F434="New","",_xlfn.IFNA(VLOOKUP($G434&amp;$H434&amp;$I434&amp;$J434&amp;$K434,'[1]NRCAN 2016'!$J$42:$V$72,HLOOKUP($E434,'[1]NRCAN 2016'!$M$40:$V$41,2,FALSE),FALSE),0))</f>
        <v/>
      </c>
      <c r="M434" t="str">
        <f>IF($F434="New","",_xlfn.IFNA(VLOOKUP($G434&amp;$H434&amp;$I434&amp;$J434&amp;$K434,'[1]NRCAN 2016'!$J$42:$V$72,HLOOKUP($E434,'[1]NRCAN 2016'!$M$40:$V$41,2,FALSE),FALSE),0))</f>
        <v/>
      </c>
      <c r="N434" t="str">
        <f>IF($F434="New","",_xlfn.IFNA(VLOOKUP($G434&amp;$H434&amp;$I434&amp;$J434&amp;$K434,'[1]NRCAN 2016'!$J$42:$V$72,HLOOKUP($E434,'[1]NRCAN 2016'!$M$40:$V$41,2,FALSE),FALSE),0))</f>
        <v/>
      </c>
      <c r="O434" t="str">
        <f>IF($F434="New","",_xlfn.IFNA(VLOOKUP($G434&amp;$H434&amp;$I434&amp;$J434&amp;$K434,'[1]NRCAN 2016'!$J$42:$V$72,HLOOKUP($E434,'[1]NRCAN 2016'!$M$40:$V$41,2,FALSE),FALSE),0))</f>
        <v/>
      </c>
      <c r="P434" t="str">
        <f>IF($F434="New","",_xlfn.IFNA(VLOOKUP($G434&amp;$H434&amp;$I434&amp;$J434&amp;$K434,'[1]NRCAN 2016'!$J$42:$V$72,HLOOKUP($E434,'[1]NRCAN 2016'!$M$40:$V$41,2,FALSE),FALSE),0))</f>
        <v/>
      </c>
      <c r="Q434" t="str">
        <f>IF($F434="New","",_xlfn.IFNA(VLOOKUP($G434&amp;$H434&amp;$I434&amp;$J434&amp;$K434,'[1]NRCAN 2016'!$J$42:$V$72,HLOOKUP($E434,'[1]NRCAN 2016'!$M$40:$V$41,2,FALSE),FALSE),0))</f>
        <v/>
      </c>
      <c r="R434" t="str">
        <f>IF($F434="New","",_xlfn.IFNA(VLOOKUP($G434&amp;$H434&amp;$I434&amp;$J434&amp;$K434,'[1]NRCAN 2016'!$J$42:$V$72,HLOOKUP($E434,'[1]NRCAN 2016'!$M$40:$V$41,2,FALSE),FALSE),0))</f>
        <v/>
      </c>
    </row>
    <row r="435" spans="1:18" x14ac:dyDescent="0.25">
      <c r="A435" t="str">
        <f t="shared" si="12"/>
        <v>COMBDGRTTNewSHFUR___HIGNGA</v>
      </c>
      <c r="B435" t="str">
        <f t="shared" si="13"/>
        <v>COMBDGRTTNewSH</v>
      </c>
      <c r="C435" t="s">
        <v>2615</v>
      </c>
      <c r="D435" t="s">
        <v>2608</v>
      </c>
      <c r="E435" t="s">
        <v>2651</v>
      </c>
      <c r="F435" t="s">
        <v>2643</v>
      </c>
      <c r="G435" t="s">
        <v>2633</v>
      </c>
      <c r="H435" t="s">
        <v>2634</v>
      </c>
      <c r="I435" t="s">
        <v>2619</v>
      </c>
      <c r="J435" t="s">
        <v>2640</v>
      </c>
      <c r="K435" t="s">
        <v>2623</v>
      </c>
      <c r="L435" t="str">
        <f>IF($F435="New","",_xlfn.IFNA(VLOOKUP($G435&amp;$H435&amp;$I435&amp;$J435&amp;$K435,'[1]NRCAN 2016'!$J$42:$V$72,HLOOKUP($E435,'[1]NRCAN 2016'!$M$40:$V$41,2,FALSE),FALSE),0))</f>
        <v/>
      </c>
      <c r="M435" t="str">
        <f>IF($F435="New","",_xlfn.IFNA(VLOOKUP($G435&amp;$H435&amp;$I435&amp;$J435&amp;$K435,'[1]NRCAN 2016'!$J$42:$V$72,HLOOKUP($E435,'[1]NRCAN 2016'!$M$40:$V$41,2,FALSE),FALSE),0))</f>
        <v/>
      </c>
      <c r="N435" t="str">
        <f>IF($F435="New","",_xlfn.IFNA(VLOOKUP($G435&amp;$H435&amp;$I435&amp;$J435&amp;$K435,'[1]NRCAN 2016'!$J$42:$V$72,HLOOKUP($E435,'[1]NRCAN 2016'!$M$40:$V$41,2,FALSE),FALSE),0))</f>
        <v/>
      </c>
      <c r="O435" t="str">
        <f>IF($F435="New","",_xlfn.IFNA(VLOOKUP($G435&amp;$H435&amp;$I435&amp;$J435&amp;$K435,'[1]NRCAN 2016'!$J$42:$V$72,HLOOKUP($E435,'[1]NRCAN 2016'!$M$40:$V$41,2,FALSE),FALSE),0))</f>
        <v/>
      </c>
      <c r="P435" t="str">
        <f>IF($F435="New","",_xlfn.IFNA(VLOOKUP($G435&amp;$H435&amp;$I435&amp;$J435&amp;$K435,'[1]NRCAN 2016'!$J$42:$V$72,HLOOKUP($E435,'[1]NRCAN 2016'!$M$40:$V$41,2,FALSE),FALSE),0))</f>
        <v/>
      </c>
      <c r="Q435" t="str">
        <f>IF($F435="New","",_xlfn.IFNA(VLOOKUP($G435&amp;$H435&amp;$I435&amp;$J435&amp;$K435,'[1]NRCAN 2016'!$J$42:$V$72,HLOOKUP($E435,'[1]NRCAN 2016'!$M$40:$V$41,2,FALSE),FALSE),0))</f>
        <v/>
      </c>
      <c r="R435" t="str">
        <f>IF($F435="New","",_xlfn.IFNA(VLOOKUP($G435&amp;$H435&amp;$I435&amp;$J435&amp;$K435,'[1]NRCAN 2016'!$J$42:$V$72,HLOOKUP($E435,'[1]NRCAN 2016'!$M$40:$V$41,2,FALSE),FALSE),0))</f>
        <v/>
      </c>
    </row>
    <row r="436" spans="1:18" x14ac:dyDescent="0.25">
      <c r="A436" t="str">
        <f t="shared" si="12"/>
        <v>COMBDGRTTNewSHFUR___STDELC</v>
      </c>
      <c r="B436" t="str">
        <f t="shared" si="13"/>
        <v>COMBDGRTTNewSH</v>
      </c>
      <c r="C436" t="s">
        <v>2615</v>
      </c>
      <c r="D436" t="s">
        <v>2608</v>
      </c>
      <c r="E436" t="s">
        <v>2651</v>
      </c>
      <c r="F436" t="s">
        <v>2643</v>
      </c>
      <c r="G436" t="s">
        <v>2633</v>
      </c>
      <c r="H436" t="s">
        <v>2634</v>
      </c>
      <c r="I436" t="s">
        <v>2619</v>
      </c>
      <c r="J436" t="s">
        <v>2620</v>
      </c>
      <c r="K436" t="s">
        <v>2621</v>
      </c>
      <c r="L436" t="str">
        <f>IF($F436="New","",_xlfn.IFNA(VLOOKUP($G436&amp;$H436&amp;$I436&amp;$J436&amp;$K436,'[1]NRCAN 2016'!$J$42:$V$72,HLOOKUP($E436,'[1]NRCAN 2016'!$M$40:$V$41,2,FALSE),FALSE),0))</f>
        <v/>
      </c>
      <c r="M436" t="str">
        <f>IF($F436="New","",_xlfn.IFNA(VLOOKUP($G436&amp;$H436&amp;$I436&amp;$J436&amp;$K436,'[1]NRCAN 2016'!$J$42:$V$72,HLOOKUP($E436,'[1]NRCAN 2016'!$M$40:$V$41,2,FALSE),FALSE),0))</f>
        <v/>
      </c>
      <c r="N436" t="str">
        <f>IF($F436="New","",_xlfn.IFNA(VLOOKUP($G436&amp;$H436&amp;$I436&amp;$J436&amp;$K436,'[1]NRCAN 2016'!$J$42:$V$72,HLOOKUP($E436,'[1]NRCAN 2016'!$M$40:$V$41,2,FALSE),FALSE),0))</f>
        <v/>
      </c>
      <c r="O436" t="str">
        <f>IF($F436="New","",_xlfn.IFNA(VLOOKUP($G436&amp;$H436&amp;$I436&amp;$J436&amp;$K436,'[1]NRCAN 2016'!$J$42:$V$72,HLOOKUP($E436,'[1]NRCAN 2016'!$M$40:$V$41,2,FALSE),FALSE),0))</f>
        <v/>
      </c>
      <c r="P436" t="str">
        <f>IF($F436="New","",_xlfn.IFNA(VLOOKUP($G436&amp;$H436&amp;$I436&amp;$J436&amp;$K436,'[1]NRCAN 2016'!$J$42:$V$72,HLOOKUP($E436,'[1]NRCAN 2016'!$M$40:$V$41,2,FALSE),FALSE),0))</f>
        <v/>
      </c>
      <c r="Q436" t="str">
        <f>IF($F436="New","",_xlfn.IFNA(VLOOKUP($G436&amp;$H436&amp;$I436&amp;$J436&amp;$K436,'[1]NRCAN 2016'!$J$42:$V$72,HLOOKUP($E436,'[1]NRCAN 2016'!$M$40:$V$41,2,FALSE),FALSE),0))</f>
        <v/>
      </c>
      <c r="R436" t="str">
        <f>IF($F436="New","",_xlfn.IFNA(VLOOKUP($G436&amp;$H436&amp;$I436&amp;$J436&amp;$K436,'[1]NRCAN 2016'!$J$42:$V$72,HLOOKUP($E436,'[1]NRCAN 2016'!$M$40:$V$41,2,FALSE),FALSE),0))</f>
        <v/>
      </c>
    </row>
    <row r="437" spans="1:18" x14ac:dyDescent="0.25">
      <c r="A437" t="str">
        <f t="shared" si="12"/>
        <v>COMBDGRTTNewSHFUR___STDHFO</v>
      </c>
      <c r="B437" t="str">
        <f t="shared" si="13"/>
        <v>COMBDGRTTNewSH</v>
      </c>
      <c r="C437" t="s">
        <v>2615</v>
      </c>
      <c r="D437" t="s">
        <v>2608</v>
      </c>
      <c r="E437" t="s">
        <v>2651</v>
      </c>
      <c r="F437" t="s">
        <v>2643</v>
      </c>
      <c r="G437" t="s">
        <v>2633</v>
      </c>
      <c r="H437" t="s">
        <v>2634</v>
      </c>
      <c r="I437" t="s">
        <v>2619</v>
      </c>
      <c r="J437" t="s">
        <v>2620</v>
      </c>
      <c r="K437" t="s">
        <v>2637</v>
      </c>
      <c r="L437" t="str">
        <f>IF($F437="New","",_xlfn.IFNA(VLOOKUP($G437&amp;$H437&amp;$I437&amp;$J437&amp;$K437,'[1]NRCAN 2016'!$J$42:$V$72,HLOOKUP($E437,'[1]NRCAN 2016'!$M$40:$V$41,2,FALSE),FALSE),0))</f>
        <v/>
      </c>
      <c r="M437" t="str">
        <f>IF($F437="New","",_xlfn.IFNA(VLOOKUP($G437&amp;$H437&amp;$I437&amp;$J437&amp;$K437,'[1]NRCAN 2016'!$J$42:$V$72,HLOOKUP($E437,'[1]NRCAN 2016'!$M$40:$V$41,2,FALSE),FALSE),0))</f>
        <v/>
      </c>
      <c r="N437" t="str">
        <f>IF($F437="New","",_xlfn.IFNA(VLOOKUP($G437&amp;$H437&amp;$I437&amp;$J437&amp;$K437,'[1]NRCAN 2016'!$J$42:$V$72,HLOOKUP($E437,'[1]NRCAN 2016'!$M$40:$V$41,2,FALSE),FALSE),0))</f>
        <v/>
      </c>
      <c r="O437" t="str">
        <f>IF($F437="New","",_xlfn.IFNA(VLOOKUP($G437&amp;$H437&amp;$I437&amp;$J437&amp;$K437,'[1]NRCAN 2016'!$J$42:$V$72,HLOOKUP($E437,'[1]NRCAN 2016'!$M$40:$V$41,2,FALSE),FALSE),0))</f>
        <v/>
      </c>
      <c r="P437" t="str">
        <f>IF($F437="New","",_xlfn.IFNA(VLOOKUP($G437&amp;$H437&amp;$I437&amp;$J437&amp;$K437,'[1]NRCAN 2016'!$J$42:$V$72,HLOOKUP($E437,'[1]NRCAN 2016'!$M$40:$V$41,2,FALSE),FALSE),0))</f>
        <v/>
      </c>
      <c r="Q437" t="str">
        <f>IF($F437="New","",_xlfn.IFNA(VLOOKUP($G437&amp;$H437&amp;$I437&amp;$J437&amp;$K437,'[1]NRCAN 2016'!$J$42:$V$72,HLOOKUP($E437,'[1]NRCAN 2016'!$M$40:$V$41,2,FALSE),FALSE),0))</f>
        <v/>
      </c>
      <c r="R437" t="str">
        <f>IF($F437="New","",_xlfn.IFNA(VLOOKUP($G437&amp;$H437&amp;$I437&amp;$J437&amp;$K437,'[1]NRCAN 2016'!$J$42:$V$72,HLOOKUP($E437,'[1]NRCAN 2016'!$M$40:$V$41,2,FALSE),FALSE),0))</f>
        <v/>
      </c>
    </row>
    <row r="438" spans="1:18" x14ac:dyDescent="0.25">
      <c r="A438" t="str">
        <f t="shared" si="12"/>
        <v>COMBDGRTTNewSHFUR___STDKER</v>
      </c>
      <c r="B438" t="str">
        <f t="shared" si="13"/>
        <v>COMBDGRTTNewSH</v>
      </c>
      <c r="C438" t="s">
        <v>2615</v>
      </c>
      <c r="D438" t="s">
        <v>2608</v>
      </c>
      <c r="E438" t="s">
        <v>2651</v>
      </c>
      <c r="F438" t="s">
        <v>2643</v>
      </c>
      <c r="G438" t="s">
        <v>2633</v>
      </c>
      <c r="H438" t="s">
        <v>2634</v>
      </c>
      <c r="I438" t="s">
        <v>2619</v>
      </c>
      <c r="J438" t="s">
        <v>2620</v>
      </c>
      <c r="K438" t="s">
        <v>2638</v>
      </c>
      <c r="L438" t="str">
        <f>IF($F438="New","",_xlfn.IFNA(VLOOKUP($G438&amp;$H438&amp;$I438&amp;$J438&amp;$K438,'[1]NRCAN 2016'!$J$42:$V$72,HLOOKUP($E438,'[1]NRCAN 2016'!$M$40:$V$41,2,FALSE),FALSE),0))</f>
        <v/>
      </c>
      <c r="M438" t="str">
        <f>IF($F438="New","",_xlfn.IFNA(VLOOKUP($G438&amp;$H438&amp;$I438&amp;$J438&amp;$K438,'[1]NRCAN 2016'!$J$42:$V$72,HLOOKUP($E438,'[1]NRCAN 2016'!$M$40:$V$41,2,FALSE),FALSE),0))</f>
        <v/>
      </c>
      <c r="N438" t="str">
        <f>IF($F438="New","",_xlfn.IFNA(VLOOKUP($G438&amp;$H438&amp;$I438&amp;$J438&amp;$K438,'[1]NRCAN 2016'!$J$42:$V$72,HLOOKUP($E438,'[1]NRCAN 2016'!$M$40:$V$41,2,FALSE),FALSE),0))</f>
        <v/>
      </c>
      <c r="O438" t="str">
        <f>IF($F438="New","",_xlfn.IFNA(VLOOKUP($G438&amp;$H438&amp;$I438&amp;$J438&amp;$K438,'[1]NRCAN 2016'!$J$42:$V$72,HLOOKUP($E438,'[1]NRCAN 2016'!$M$40:$V$41,2,FALSE),FALSE),0))</f>
        <v/>
      </c>
      <c r="P438" t="str">
        <f>IF($F438="New","",_xlfn.IFNA(VLOOKUP($G438&amp;$H438&amp;$I438&amp;$J438&amp;$K438,'[1]NRCAN 2016'!$J$42:$V$72,HLOOKUP($E438,'[1]NRCAN 2016'!$M$40:$V$41,2,FALSE),FALSE),0))</f>
        <v/>
      </c>
      <c r="Q438" t="str">
        <f>IF($F438="New","",_xlfn.IFNA(VLOOKUP($G438&amp;$H438&amp;$I438&amp;$J438&amp;$K438,'[1]NRCAN 2016'!$J$42:$V$72,HLOOKUP($E438,'[1]NRCAN 2016'!$M$40:$V$41,2,FALSE),FALSE),0))</f>
        <v/>
      </c>
      <c r="R438" t="str">
        <f>IF($F438="New","",_xlfn.IFNA(VLOOKUP($G438&amp;$H438&amp;$I438&amp;$J438&amp;$K438,'[1]NRCAN 2016'!$J$42:$V$72,HLOOKUP($E438,'[1]NRCAN 2016'!$M$40:$V$41,2,FALSE),FALSE),0))</f>
        <v/>
      </c>
    </row>
    <row r="439" spans="1:18" x14ac:dyDescent="0.25">
      <c r="A439" t="str">
        <f t="shared" si="12"/>
        <v>COMBDGRTTNewSHFUR___STDLFO</v>
      </c>
      <c r="B439" t="str">
        <f t="shared" si="13"/>
        <v>COMBDGRTTNewSH</v>
      </c>
      <c r="C439" t="s">
        <v>2615</v>
      </c>
      <c r="D439" t="s">
        <v>2608</v>
      </c>
      <c r="E439" t="s">
        <v>2651</v>
      </c>
      <c r="F439" t="s">
        <v>2643</v>
      </c>
      <c r="G439" t="s">
        <v>2633</v>
      </c>
      <c r="H439" t="s">
        <v>2634</v>
      </c>
      <c r="I439" t="s">
        <v>2619</v>
      </c>
      <c r="J439" t="s">
        <v>2620</v>
      </c>
      <c r="K439" t="s">
        <v>2639</v>
      </c>
      <c r="L439" t="str">
        <f>IF($F439="New","",_xlfn.IFNA(VLOOKUP($G439&amp;$H439&amp;$I439&amp;$J439&amp;$K439,'[1]NRCAN 2016'!$J$42:$V$72,HLOOKUP($E439,'[1]NRCAN 2016'!$M$40:$V$41,2,FALSE),FALSE),0))</f>
        <v/>
      </c>
      <c r="M439" t="str">
        <f>IF($F439="New","",_xlfn.IFNA(VLOOKUP($G439&amp;$H439&amp;$I439&amp;$J439&amp;$K439,'[1]NRCAN 2016'!$J$42:$V$72,HLOOKUP($E439,'[1]NRCAN 2016'!$M$40:$V$41,2,FALSE),FALSE),0))</f>
        <v/>
      </c>
      <c r="N439" t="str">
        <f>IF($F439="New","",_xlfn.IFNA(VLOOKUP($G439&amp;$H439&amp;$I439&amp;$J439&amp;$K439,'[1]NRCAN 2016'!$J$42:$V$72,HLOOKUP($E439,'[1]NRCAN 2016'!$M$40:$V$41,2,FALSE),FALSE),0))</f>
        <v/>
      </c>
      <c r="O439" t="str">
        <f>IF($F439="New","",_xlfn.IFNA(VLOOKUP($G439&amp;$H439&amp;$I439&amp;$J439&amp;$K439,'[1]NRCAN 2016'!$J$42:$V$72,HLOOKUP($E439,'[1]NRCAN 2016'!$M$40:$V$41,2,FALSE),FALSE),0))</f>
        <v/>
      </c>
      <c r="P439" t="str">
        <f>IF($F439="New","",_xlfn.IFNA(VLOOKUP($G439&amp;$H439&amp;$I439&amp;$J439&amp;$K439,'[1]NRCAN 2016'!$J$42:$V$72,HLOOKUP($E439,'[1]NRCAN 2016'!$M$40:$V$41,2,FALSE),FALSE),0))</f>
        <v/>
      </c>
      <c r="Q439" t="str">
        <f>IF($F439="New","",_xlfn.IFNA(VLOOKUP($G439&amp;$H439&amp;$I439&amp;$J439&amp;$K439,'[1]NRCAN 2016'!$J$42:$V$72,HLOOKUP($E439,'[1]NRCAN 2016'!$M$40:$V$41,2,FALSE),FALSE),0))</f>
        <v/>
      </c>
      <c r="R439" t="str">
        <f>IF($F439="New","",_xlfn.IFNA(VLOOKUP($G439&amp;$H439&amp;$I439&amp;$J439&amp;$K439,'[1]NRCAN 2016'!$J$42:$V$72,HLOOKUP($E439,'[1]NRCAN 2016'!$M$40:$V$41,2,FALSE),FALSE),0))</f>
        <v/>
      </c>
    </row>
    <row r="440" spans="1:18" x14ac:dyDescent="0.25">
      <c r="A440" t="str">
        <f t="shared" si="12"/>
        <v>COMBDGRTTNewSHFUR___STDNGA</v>
      </c>
      <c r="B440" t="str">
        <f t="shared" si="13"/>
        <v>COMBDGRTTNewSH</v>
      </c>
      <c r="C440" t="s">
        <v>2615</v>
      </c>
      <c r="D440" t="s">
        <v>2608</v>
      </c>
      <c r="E440" t="s">
        <v>2651</v>
      </c>
      <c r="F440" t="s">
        <v>2643</v>
      </c>
      <c r="G440" t="s">
        <v>2633</v>
      </c>
      <c r="H440" t="s">
        <v>2634</v>
      </c>
      <c r="I440" t="s">
        <v>2619</v>
      </c>
      <c r="J440" t="s">
        <v>2620</v>
      </c>
      <c r="K440" t="s">
        <v>2623</v>
      </c>
      <c r="L440" t="str">
        <f>IF($F440="New","",_xlfn.IFNA(VLOOKUP($G440&amp;$H440&amp;$I440&amp;$J440&amp;$K440,'[1]NRCAN 2016'!$J$42:$V$72,HLOOKUP($E440,'[1]NRCAN 2016'!$M$40:$V$41,2,FALSE),FALSE),0))</f>
        <v/>
      </c>
      <c r="M440" t="str">
        <f>IF($F440="New","",_xlfn.IFNA(VLOOKUP($G440&amp;$H440&amp;$I440&amp;$J440&amp;$K440,'[1]NRCAN 2016'!$J$42:$V$72,HLOOKUP($E440,'[1]NRCAN 2016'!$M$40:$V$41,2,FALSE),FALSE),0))</f>
        <v/>
      </c>
      <c r="N440" t="str">
        <f>IF($F440="New","",_xlfn.IFNA(VLOOKUP($G440&amp;$H440&amp;$I440&amp;$J440&amp;$K440,'[1]NRCAN 2016'!$J$42:$V$72,HLOOKUP($E440,'[1]NRCAN 2016'!$M$40:$V$41,2,FALSE),FALSE),0))</f>
        <v/>
      </c>
      <c r="O440" t="str">
        <f>IF($F440="New","",_xlfn.IFNA(VLOOKUP($G440&amp;$H440&amp;$I440&amp;$J440&amp;$K440,'[1]NRCAN 2016'!$J$42:$V$72,HLOOKUP($E440,'[1]NRCAN 2016'!$M$40:$V$41,2,FALSE),FALSE),0))</f>
        <v/>
      </c>
      <c r="P440" t="str">
        <f>IF($F440="New","",_xlfn.IFNA(VLOOKUP($G440&amp;$H440&amp;$I440&amp;$J440&amp;$K440,'[1]NRCAN 2016'!$J$42:$V$72,HLOOKUP($E440,'[1]NRCAN 2016'!$M$40:$V$41,2,FALSE),FALSE),0))</f>
        <v/>
      </c>
      <c r="Q440" t="str">
        <f>IF($F440="New","",_xlfn.IFNA(VLOOKUP($G440&amp;$H440&amp;$I440&amp;$J440&amp;$K440,'[1]NRCAN 2016'!$J$42:$V$72,HLOOKUP($E440,'[1]NRCAN 2016'!$M$40:$V$41,2,FALSE),FALSE),0))</f>
        <v/>
      </c>
      <c r="R440" t="str">
        <f>IF($F440="New","",_xlfn.IFNA(VLOOKUP($G440&amp;$H440&amp;$I440&amp;$J440&amp;$K440,'[1]NRCAN 2016'!$J$42:$V$72,HLOOKUP($E440,'[1]NRCAN 2016'!$M$40:$V$41,2,FALSE),FALSE),0))</f>
        <v/>
      </c>
    </row>
    <row r="441" spans="1:18" x14ac:dyDescent="0.25">
      <c r="A441" t="str">
        <f t="shared" si="12"/>
        <v>COMBDGRTTNewSHFUR___STDPRO</v>
      </c>
      <c r="B441" t="str">
        <f t="shared" si="13"/>
        <v>COMBDGRTTNewSH</v>
      </c>
      <c r="C441" t="s">
        <v>2615</v>
      </c>
      <c r="D441" t="s">
        <v>2608</v>
      </c>
      <c r="E441" t="s">
        <v>2651</v>
      </c>
      <c r="F441" t="s">
        <v>2643</v>
      </c>
      <c r="G441" t="s">
        <v>2633</v>
      </c>
      <c r="H441" t="s">
        <v>2634</v>
      </c>
      <c r="I441" t="s">
        <v>2619</v>
      </c>
      <c r="J441" t="s">
        <v>2620</v>
      </c>
      <c r="K441" t="s">
        <v>2624</v>
      </c>
      <c r="L441" t="str">
        <f>IF($F441="New","",_xlfn.IFNA(VLOOKUP($G441&amp;$H441&amp;$I441&amp;$J441&amp;$K441,'[1]NRCAN 2016'!$J$42:$V$72,HLOOKUP($E441,'[1]NRCAN 2016'!$M$40:$V$41,2,FALSE),FALSE),0))</f>
        <v/>
      </c>
      <c r="M441" t="str">
        <f>IF($F441="New","",_xlfn.IFNA(VLOOKUP($G441&amp;$H441&amp;$I441&amp;$J441&amp;$K441,'[1]NRCAN 2016'!$J$42:$V$72,HLOOKUP($E441,'[1]NRCAN 2016'!$M$40:$V$41,2,FALSE),FALSE),0))</f>
        <v/>
      </c>
      <c r="N441" t="str">
        <f>IF($F441="New","",_xlfn.IFNA(VLOOKUP($G441&amp;$H441&amp;$I441&amp;$J441&amp;$K441,'[1]NRCAN 2016'!$J$42:$V$72,HLOOKUP($E441,'[1]NRCAN 2016'!$M$40:$V$41,2,FALSE),FALSE),0))</f>
        <v/>
      </c>
      <c r="O441" t="str">
        <f>IF($F441="New","",_xlfn.IFNA(VLOOKUP($G441&amp;$H441&amp;$I441&amp;$J441&amp;$K441,'[1]NRCAN 2016'!$J$42:$V$72,HLOOKUP($E441,'[1]NRCAN 2016'!$M$40:$V$41,2,FALSE),FALSE),0))</f>
        <v/>
      </c>
      <c r="P441" t="str">
        <f>IF($F441="New","",_xlfn.IFNA(VLOOKUP($G441&amp;$H441&amp;$I441&amp;$J441&amp;$K441,'[1]NRCAN 2016'!$J$42:$V$72,HLOOKUP($E441,'[1]NRCAN 2016'!$M$40:$V$41,2,FALSE),FALSE),0))</f>
        <v/>
      </c>
      <c r="Q441" t="str">
        <f>IF($F441="New","",_xlfn.IFNA(VLOOKUP($G441&amp;$H441&amp;$I441&amp;$J441&amp;$K441,'[1]NRCAN 2016'!$J$42:$V$72,HLOOKUP($E441,'[1]NRCAN 2016'!$M$40:$V$41,2,FALSE),FALSE),0))</f>
        <v/>
      </c>
      <c r="R441" t="str">
        <f>IF($F441="New","",_xlfn.IFNA(VLOOKUP($G441&amp;$H441&amp;$I441&amp;$J441&amp;$K441,'[1]NRCAN 2016'!$J$42:$V$72,HLOOKUP($E441,'[1]NRCAN 2016'!$M$40:$V$41,2,FALSE),FALSE),0))</f>
        <v/>
      </c>
    </row>
    <row r="442" spans="1:18" x14ac:dyDescent="0.25">
      <c r="A442" t="str">
        <f t="shared" si="12"/>
        <v>COMBDGRTTNewSHHEP___STDELC</v>
      </c>
      <c r="B442" t="str">
        <f t="shared" si="13"/>
        <v>COMBDGRTTNewSH</v>
      </c>
      <c r="C442" t="s">
        <v>2615</v>
      </c>
      <c r="D442" t="s">
        <v>2608</v>
      </c>
      <c r="E442" t="s">
        <v>2651</v>
      </c>
      <c r="F442" t="s">
        <v>2643</v>
      </c>
      <c r="G442" t="s">
        <v>2633</v>
      </c>
      <c r="H442" t="s">
        <v>2635</v>
      </c>
      <c r="I442" t="s">
        <v>2619</v>
      </c>
      <c r="J442" t="s">
        <v>2620</v>
      </c>
      <c r="K442" t="s">
        <v>2621</v>
      </c>
      <c r="L442" t="str">
        <f>IF($F442="New","",_xlfn.IFNA(VLOOKUP($G442&amp;$H442&amp;$I442&amp;$J442&amp;$K442,'[1]NRCAN 2016'!$J$42:$V$72,HLOOKUP($E442,'[1]NRCAN 2016'!$M$40:$V$41,2,FALSE),FALSE),0))</f>
        <v/>
      </c>
      <c r="M442" t="str">
        <f>IF($F442="New","",_xlfn.IFNA(VLOOKUP($G442&amp;$H442&amp;$I442&amp;$J442&amp;$K442,'[1]NRCAN 2016'!$J$42:$V$72,HLOOKUP($E442,'[1]NRCAN 2016'!$M$40:$V$41,2,FALSE),FALSE),0))</f>
        <v/>
      </c>
      <c r="N442" t="str">
        <f>IF($F442="New","",_xlfn.IFNA(VLOOKUP($G442&amp;$H442&amp;$I442&amp;$J442&amp;$K442,'[1]NRCAN 2016'!$J$42:$V$72,HLOOKUP($E442,'[1]NRCAN 2016'!$M$40:$V$41,2,FALSE),FALSE),0))</f>
        <v/>
      </c>
      <c r="O442" t="str">
        <f>IF($F442="New","",_xlfn.IFNA(VLOOKUP($G442&amp;$H442&amp;$I442&amp;$J442&amp;$K442,'[1]NRCAN 2016'!$J$42:$V$72,HLOOKUP($E442,'[1]NRCAN 2016'!$M$40:$V$41,2,FALSE),FALSE),0))</f>
        <v/>
      </c>
      <c r="P442" t="str">
        <f>IF($F442="New","",_xlfn.IFNA(VLOOKUP($G442&amp;$H442&amp;$I442&amp;$J442&amp;$K442,'[1]NRCAN 2016'!$J$42:$V$72,HLOOKUP($E442,'[1]NRCAN 2016'!$M$40:$V$41,2,FALSE),FALSE),0))</f>
        <v/>
      </c>
      <c r="Q442" t="str">
        <f>IF($F442="New","",_xlfn.IFNA(VLOOKUP($G442&amp;$H442&amp;$I442&amp;$J442&amp;$K442,'[1]NRCAN 2016'!$J$42:$V$72,HLOOKUP($E442,'[1]NRCAN 2016'!$M$40:$V$41,2,FALSE),FALSE),0))</f>
        <v/>
      </c>
      <c r="R442" t="str">
        <f>IF($F442="New","",_xlfn.IFNA(VLOOKUP($G442&amp;$H442&amp;$I442&amp;$J442&amp;$K442,'[1]NRCAN 2016'!$J$42:$V$72,HLOOKUP($E442,'[1]NRCAN 2016'!$M$40:$V$41,2,FALSE),FALSE),0))</f>
        <v/>
      </c>
    </row>
    <row r="443" spans="1:18" x14ac:dyDescent="0.25">
      <c r="A443" t="str">
        <f t="shared" si="12"/>
        <v>COMBDGRTTNewSHPLT___STDELC</v>
      </c>
      <c r="B443" t="str">
        <f t="shared" si="13"/>
        <v>COMBDGRTTNewSH</v>
      </c>
      <c r="C443" t="s">
        <v>2615</v>
      </c>
      <c r="D443" t="s">
        <v>2608</v>
      </c>
      <c r="E443" t="s">
        <v>2651</v>
      </c>
      <c r="F443" t="s">
        <v>2643</v>
      </c>
      <c r="G443" t="s">
        <v>2633</v>
      </c>
      <c r="H443" t="s">
        <v>2636</v>
      </c>
      <c r="I443" t="s">
        <v>2619</v>
      </c>
      <c r="J443" t="s">
        <v>2620</v>
      </c>
      <c r="K443" t="s">
        <v>2621</v>
      </c>
      <c r="L443" t="str">
        <f>IF($F443="New","",_xlfn.IFNA(VLOOKUP($G443&amp;$H443&amp;$I443&amp;$J443&amp;$K443,'[1]NRCAN 2016'!$J$42:$V$72,HLOOKUP($E443,'[1]NRCAN 2016'!$M$40:$V$41,2,FALSE),FALSE),0))</f>
        <v/>
      </c>
      <c r="M443" t="str">
        <f>IF($F443="New","",_xlfn.IFNA(VLOOKUP($G443&amp;$H443&amp;$I443&amp;$J443&amp;$K443,'[1]NRCAN 2016'!$J$42:$V$72,HLOOKUP($E443,'[1]NRCAN 2016'!$M$40:$V$41,2,FALSE),FALSE),0))</f>
        <v/>
      </c>
      <c r="N443" t="str">
        <f>IF($F443="New","",_xlfn.IFNA(VLOOKUP($G443&amp;$H443&amp;$I443&amp;$J443&amp;$K443,'[1]NRCAN 2016'!$J$42:$V$72,HLOOKUP($E443,'[1]NRCAN 2016'!$M$40:$V$41,2,FALSE),FALSE),0))</f>
        <v/>
      </c>
      <c r="O443" t="str">
        <f>IF($F443="New","",_xlfn.IFNA(VLOOKUP($G443&amp;$H443&amp;$I443&amp;$J443&amp;$K443,'[1]NRCAN 2016'!$J$42:$V$72,HLOOKUP($E443,'[1]NRCAN 2016'!$M$40:$V$41,2,FALSE),FALSE),0))</f>
        <v/>
      </c>
      <c r="P443" t="str">
        <f>IF($F443="New","",_xlfn.IFNA(VLOOKUP($G443&amp;$H443&amp;$I443&amp;$J443&amp;$K443,'[1]NRCAN 2016'!$J$42:$V$72,HLOOKUP($E443,'[1]NRCAN 2016'!$M$40:$V$41,2,FALSE),FALSE),0))</f>
        <v/>
      </c>
      <c r="Q443" t="str">
        <f>IF($F443="New","",_xlfn.IFNA(VLOOKUP($G443&amp;$H443&amp;$I443&amp;$J443&amp;$K443,'[1]NRCAN 2016'!$J$42:$V$72,HLOOKUP($E443,'[1]NRCAN 2016'!$M$40:$V$41,2,FALSE),FALSE),0))</f>
        <v/>
      </c>
      <c r="R443" t="str">
        <f>IF($F443="New","",_xlfn.IFNA(VLOOKUP($G443&amp;$H443&amp;$I443&amp;$J443&amp;$K443,'[1]NRCAN 2016'!$J$42:$V$72,HLOOKUP($E443,'[1]NRCAN 2016'!$M$40:$V$41,2,FALSE),FALSE),0))</f>
        <v/>
      </c>
    </row>
    <row r="444" spans="1:18" x14ac:dyDescent="0.25">
      <c r="A444" t="str">
        <f t="shared" si="12"/>
        <v>COMBDGRTTNewSLLED___STDELC</v>
      </c>
      <c r="B444" t="str">
        <f t="shared" si="13"/>
        <v>COMBDGRTTNewSL</v>
      </c>
      <c r="C444" t="s">
        <v>2615</v>
      </c>
      <c r="D444" t="s">
        <v>2608</v>
      </c>
      <c r="E444" t="s">
        <v>2651</v>
      </c>
      <c r="F444" t="s">
        <v>2643</v>
      </c>
      <c r="G444" t="s">
        <v>2642</v>
      </c>
      <c r="H444" t="s">
        <v>2630</v>
      </c>
      <c r="I444" t="s">
        <v>2619</v>
      </c>
      <c r="J444" t="s">
        <v>2620</v>
      </c>
      <c r="K444" t="s">
        <v>2621</v>
      </c>
      <c r="L444" t="str">
        <f>IF($F444="New","",_xlfn.IFNA(VLOOKUP($G444&amp;$H444&amp;$I444&amp;$J444&amp;$K444,'[1]NRCAN 2016'!$J$42:$V$72,HLOOKUP($E444,'[1]NRCAN 2016'!$M$40:$V$41,2,FALSE),FALSE),0))</f>
        <v/>
      </c>
      <c r="M444" t="str">
        <f>IF($F444="New","",_xlfn.IFNA(VLOOKUP($G444&amp;$H444&amp;$I444&amp;$J444&amp;$K444,'[1]NRCAN 2016'!$J$42:$V$72,HLOOKUP($E444,'[1]NRCAN 2016'!$M$40:$V$41,2,FALSE),FALSE),0))</f>
        <v/>
      </c>
      <c r="N444" t="str">
        <f>IF($F444="New","",_xlfn.IFNA(VLOOKUP($G444&amp;$H444&amp;$I444&amp;$J444&amp;$K444,'[1]NRCAN 2016'!$J$42:$V$72,HLOOKUP($E444,'[1]NRCAN 2016'!$M$40:$V$41,2,FALSE),FALSE),0))</f>
        <v/>
      </c>
      <c r="O444" t="str">
        <f>IF($F444="New","",_xlfn.IFNA(VLOOKUP($G444&amp;$H444&amp;$I444&amp;$J444&amp;$K444,'[1]NRCAN 2016'!$J$42:$V$72,HLOOKUP($E444,'[1]NRCAN 2016'!$M$40:$V$41,2,FALSE),FALSE),0))</f>
        <v/>
      </c>
      <c r="P444" t="str">
        <f>IF($F444="New","",_xlfn.IFNA(VLOOKUP($G444&amp;$H444&amp;$I444&amp;$J444&amp;$K444,'[1]NRCAN 2016'!$J$42:$V$72,HLOOKUP($E444,'[1]NRCAN 2016'!$M$40:$V$41,2,FALSE),FALSE),0))</f>
        <v/>
      </c>
      <c r="Q444" t="str">
        <f>IF($F444="New","",_xlfn.IFNA(VLOOKUP($G444&amp;$H444&amp;$I444&amp;$J444&amp;$K444,'[1]NRCAN 2016'!$J$42:$V$72,HLOOKUP($E444,'[1]NRCAN 2016'!$M$40:$V$41,2,FALSE),FALSE),0))</f>
        <v/>
      </c>
      <c r="R444" t="str">
        <f>IF($F444="New","",_xlfn.IFNA(VLOOKUP($G444&amp;$H444&amp;$I444&amp;$J444&amp;$K444,'[1]NRCAN 2016'!$J$42:$V$72,HLOOKUP($E444,'[1]NRCAN 2016'!$M$40:$V$41,2,FALSE),FALSE),0))</f>
        <v/>
      </c>
    </row>
    <row r="445" spans="1:18" x14ac:dyDescent="0.25">
      <c r="A445" t="str">
        <f t="shared" si="12"/>
        <v>COMBDGRTTNewWH_________DHE</v>
      </c>
      <c r="B445" t="str">
        <f t="shared" si="13"/>
        <v>COMBDGRTTNewWH</v>
      </c>
      <c r="C445" t="s">
        <v>2615</v>
      </c>
      <c r="D445" t="s">
        <v>2608</v>
      </c>
      <c r="E445" t="s">
        <v>2651</v>
      </c>
      <c r="F445" t="s">
        <v>2643</v>
      </c>
      <c r="G445" t="s">
        <v>2641</v>
      </c>
      <c r="H445" t="s">
        <v>2619</v>
      </c>
      <c r="I445" t="s">
        <v>2619</v>
      </c>
      <c r="J445" t="s">
        <v>2619</v>
      </c>
      <c r="K445" t="s">
        <v>2644</v>
      </c>
      <c r="L445" t="str">
        <f>IF($F445="New","",_xlfn.IFNA(VLOOKUP($G445&amp;$H445&amp;$I445&amp;$J445&amp;$K445,'[1]NRCAN 2016'!$J$42:$V$72,HLOOKUP($E445,'[1]NRCAN 2016'!$M$40:$V$41,2,FALSE),FALSE),0))</f>
        <v/>
      </c>
      <c r="M445" t="str">
        <f>IF($F445="New","",_xlfn.IFNA(VLOOKUP($G445&amp;$H445&amp;$I445&amp;$J445&amp;$K445,'[1]NRCAN 2016'!$J$42:$V$72,HLOOKUP($E445,'[1]NRCAN 2016'!$M$40:$V$41,2,FALSE),FALSE),0))</f>
        <v/>
      </c>
      <c r="N445" t="str">
        <f>IF($F445="New","",_xlfn.IFNA(VLOOKUP($G445&amp;$H445&amp;$I445&amp;$J445&amp;$K445,'[1]NRCAN 2016'!$J$42:$V$72,HLOOKUP($E445,'[1]NRCAN 2016'!$M$40:$V$41,2,FALSE),FALSE),0))</f>
        <v/>
      </c>
      <c r="O445" t="str">
        <f>IF($F445="New","",_xlfn.IFNA(VLOOKUP($G445&amp;$H445&amp;$I445&amp;$J445&amp;$K445,'[1]NRCAN 2016'!$J$42:$V$72,HLOOKUP($E445,'[1]NRCAN 2016'!$M$40:$V$41,2,FALSE),FALSE),0))</f>
        <v/>
      </c>
      <c r="P445" t="str">
        <f>IF($F445="New","",_xlfn.IFNA(VLOOKUP($G445&amp;$H445&amp;$I445&amp;$J445&amp;$K445,'[1]NRCAN 2016'!$J$42:$V$72,HLOOKUP($E445,'[1]NRCAN 2016'!$M$40:$V$41,2,FALSE),FALSE),0))</f>
        <v/>
      </c>
      <c r="Q445" t="str">
        <f>IF($F445="New","",_xlfn.IFNA(VLOOKUP($G445&amp;$H445&amp;$I445&amp;$J445&amp;$K445,'[1]NRCAN 2016'!$J$42:$V$72,HLOOKUP($E445,'[1]NRCAN 2016'!$M$40:$V$41,2,FALSE),FALSE),0))</f>
        <v/>
      </c>
      <c r="R445" t="str">
        <f>IF($F445="New","",_xlfn.IFNA(VLOOKUP($G445&amp;$H445&amp;$I445&amp;$J445&amp;$K445,'[1]NRCAN 2016'!$J$42:$V$72,HLOOKUP($E445,'[1]NRCAN 2016'!$M$40:$V$41,2,FALSE),FALSE),0))</f>
        <v/>
      </c>
    </row>
    <row r="446" spans="1:18" x14ac:dyDescent="0.25">
      <c r="A446" t="str">
        <f t="shared" si="12"/>
        <v>COMBDGRTTNewWH______STDELC</v>
      </c>
      <c r="B446" t="str">
        <f t="shared" si="13"/>
        <v>COMBDGRTTNewWH</v>
      </c>
      <c r="C446" t="s">
        <v>2615</v>
      </c>
      <c r="D446" t="s">
        <v>2608</v>
      </c>
      <c r="E446" t="s">
        <v>2651</v>
      </c>
      <c r="F446" t="s">
        <v>2643</v>
      </c>
      <c r="G446" t="s">
        <v>2641</v>
      </c>
      <c r="H446" t="s">
        <v>2619</v>
      </c>
      <c r="I446" t="s">
        <v>2619</v>
      </c>
      <c r="J446" t="s">
        <v>2620</v>
      </c>
      <c r="K446" t="s">
        <v>2621</v>
      </c>
      <c r="L446" t="str">
        <f>IF($F446="New","",_xlfn.IFNA(VLOOKUP($G446&amp;$H446&amp;$I446&amp;$J446&amp;$K446,'[1]NRCAN 2016'!$J$42:$V$72,HLOOKUP($E446,'[1]NRCAN 2016'!$M$40:$V$41,2,FALSE),FALSE),0))</f>
        <v/>
      </c>
      <c r="M446" t="str">
        <f>IF($F446="New","",_xlfn.IFNA(VLOOKUP($G446&amp;$H446&amp;$I446&amp;$J446&amp;$K446,'[1]NRCAN 2016'!$J$42:$V$72,HLOOKUP($E446,'[1]NRCAN 2016'!$M$40:$V$41,2,FALSE),FALSE),0))</f>
        <v/>
      </c>
      <c r="N446" t="str">
        <f>IF($F446="New","",_xlfn.IFNA(VLOOKUP($G446&amp;$H446&amp;$I446&amp;$J446&amp;$K446,'[1]NRCAN 2016'!$J$42:$V$72,HLOOKUP($E446,'[1]NRCAN 2016'!$M$40:$V$41,2,FALSE),FALSE),0))</f>
        <v/>
      </c>
      <c r="O446" t="str">
        <f>IF($F446="New","",_xlfn.IFNA(VLOOKUP($G446&amp;$H446&amp;$I446&amp;$J446&amp;$K446,'[1]NRCAN 2016'!$J$42:$V$72,HLOOKUP($E446,'[1]NRCAN 2016'!$M$40:$V$41,2,FALSE),FALSE),0))</f>
        <v/>
      </c>
      <c r="P446" t="str">
        <f>IF($F446="New","",_xlfn.IFNA(VLOOKUP($G446&amp;$H446&amp;$I446&amp;$J446&amp;$K446,'[1]NRCAN 2016'!$J$42:$V$72,HLOOKUP($E446,'[1]NRCAN 2016'!$M$40:$V$41,2,FALSE),FALSE),0))</f>
        <v/>
      </c>
      <c r="Q446" t="str">
        <f>IF($F446="New","",_xlfn.IFNA(VLOOKUP($G446&amp;$H446&amp;$I446&amp;$J446&amp;$K446,'[1]NRCAN 2016'!$J$42:$V$72,HLOOKUP($E446,'[1]NRCAN 2016'!$M$40:$V$41,2,FALSE),FALSE),0))</f>
        <v/>
      </c>
      <c r="R446" t="str">
        <f>IF($F446="New","",_xlfn.IFNA(VLOOKUP($G446&amp;$H446&amp;$I446&amp;$J446&amp;$K446,'[1]NRCAN 2016'!$J$42:$V$72,HLOOKUP($E446,'[1]NRCAN 2016'!$M$40:$V$41,2,FALSE),FALSE),0))</f>
        <v/>
      </c>
    </row>
    <row r="447" spans="1:18" x14ac:dyDescent="0.25">
      <c r="A447" t="str">
        <f t="shared" si="12"/>
        <v>COMBDGRTTNewWH______STDHFO</v>
      </c>
      <c r="B447" t="str">
        <f t="shared" si="13"/>
        <v>COMBDGRTTNewWH</v>
      </c>
      <c r="C447" t="s">
        <v>2615</v>
      </c>
      <c r="D447" t="s">
        <v>2608</v>
      </c>
      <c r="E447" t="s">
        <v>2651</v>
      </c>
      <c r="F447" t="s">
        <v>2643</v>
      </c>
      <c r="G447" t="s">
        <v>2641</v>
      </c>
      <c r="H447" t="s">
        <v>2619</v>
      </c>
      <c r="I447" t="s">
        <v>2619</v>
      </c>
      <c r="J447" t="s">
        <v>2620</v>
      </c>
      <c r="K447" t="s">
        <v>2637</v>
      </c>
      <c r="L447" t="str">
        <f>IF($F447="New","",_xlfn.IFNA(VLOOKUP($G447&amp;$H447&amp;$I447&amp;$J447&amp;$K447,'[1]NRCAN 2016'!$J$42:$V$72,HLOOKUP($E447,'[1]NRCAN 2016'!$M$40:$V$41,2,FALSE),FALSE),0))</f>
        <v/>
      </c>
      <c r="M447" t="str">
        <f>IF($F447="New","",_xlfn.IFNA(VLOOKUP($G447&amp;$H447&amp;$I447&amp;$J447&amp;$K447,'[1]NRCAN 2016'!$J$42:$V$72,HLOOKUP($E447,'[1]NRCAN 2016'!$M$40:$V$41,2,FALSE),FALSE),0))</f>
        <v/>
      </c>
      <c r="N447" t="str">
        <f>IF($F447="New","",_xlfn.IFNA(VLOOKUP($G447&amp;$H447&amp;$I447&amp;$J447&amp;$K447,'[1]NRCAN 2016'!$J$42:$V$72,HLOOKUP($E447,'[1]NRCAN 2016'!$M$40:$V$41,2,FALSE),FALSE),0))</f>
        <v/>
      </c>
      <c r="O447" t="str">
        <f>IF($F447="New","",_xlfn.IFNA(VLOOKUP($G447&amp;$H447&amp;$I447&amp;$J447&amp;$K447,'[1]NRCAN 2016'!$J$42:$V$72,HLOOKUP($E447,'[1]NRCAN 2016'!$M$40:$V$41,2,FALSE),FALSE),0))</f>
        <v/>
      </c>
      <c r="P447" t="str">
        <f>IF($F447="New","",_xlfn.IFNA(VLOOKUP($G447&amp;$H447&amp;$I447&amp;$J447&amp;$K447,'[1]NRCAN 2016'!$J$42:$V$72,HLOOKUP($E447,'[1]NRCAN 2016'!$M$40:$V$41,2,FALSE),FALSE),0))</f>
        <v/>
      </c>
      <c r="Q447" t="str">
        <f>IF($F447="New","",_xlfn.IFNA(VLOOKUP($G447&amp;$H447&amp;$I447&amp;$J447&amp;$K447,'[1]NRCAN 2016'!$J$42:$V$72,HLOOKUP($E447,'[1]NRCAN 2016'!$M$40:$V$41,2,FALSE),FALSE),0))</f>
        <v/>
      </c>
      <c r="R447" t="str">
        <f>IF($F447="New","",_xlfn.IFNA(VLOOKUP($G447&amp;$H447&amp;$I447&amp;$J447&amp;$K447,'[1]NRCAN 2016'!$J$42:$V$72,HLOOKUP($E447,'[1]NRCAN 2016'!$M$40:$V$41,2,FALSE),FALSE),0))</f>
        <v/>
      </c>
    </row>
    <row r="448" spans="1:18" x14ac:dyDescent="0.25">
      <c r="A448" t="str">
        <f t="shared" si="12"/>
        <v>COMBDGRTTNewWH______STDKER</v>
      </c>
      <c r="B448" t="str">
        <f t="shared" si="13"/>
        <v>COMBDGRTTNewWH</v>
      </c>
      <c r="C448" t="s">
        <v>2615</v>
      </c>
      <c r="D448" t="s">
        <v>2608</v>
      </c>
      <c r="E448" t="s">
        <v>2651</v>
      </c>
      <c r="F448" t="s">
        <v>2643</v>
      </c>
      <c r="G448" t="s">
        <v>2641</v>
      </c>
      <c r="H448" t="s">
        <v>2619</v>
      </c>
      <c r="I448" t="s">
        <v>2619</v>
      </c>
      <c r="J448" t="s">
        <v>2620</v>
      </c>
      <c r="K448" t="s">
        <v>2638</v>
      </c>
      <c r="L448" t="str">
        <f>IF($F448="New","",_xlfn.IFNA(VLOOKUP($G448&amp;$H448&amp;$I448&amp;$J448&amp;$K448,'[1]NRCAN 2016'!$J$42:$V$72,HLOOKUP($E448,'[1]NRCAN 2016'!$M$40:$V$41,2,FALSE),FALSE),0))</f>
        <v/>
      </c>
      <c r="M448" t="str">
        <f>IF($F448="New","",_xlfn.IFNA(VLOOKUP($G448&amp;$H448&amp;$I448&amp;$J448&amp;$K448,'[1]NRCAN 2016'!$J$42:$V$72,HLOOKUP($E448,'[1]NRCAN 2016'!$M$40:$V$41,2,FALSE),FALSE),0))</f>
        <v/>
      </c>
      <c r="N448" t="str">
        <f>IF($F448="New","",_xlfn.IFNA(VLOOKUP($G448&amp;$H448&amp;$I448&amp;$J448&amp;$K448,'[1]NRCAN 2016'!$J$42:$V$72,HLOOKUP($E448,'[1]NRCAN 2016'!$M$40:$V$41,2,FALSE),FALSE),0))</f>
        <v/>
      </c>
      <c r="O448" t="str">
        <f>IF($F448="New","",_xlfn.IFNA(VLOOKUP($G448&amp;$H448&amp;$I448&amp;$J448&amp;$K448,'[1]NRCAN 2016'!$J$42:$V$72,HLOOKUP($E448,'[1]NRCAN 2016'!$M$40:$V$41,2,FALSE),FALSE),0))</f>
        <v/>
      </c>
      <c r="P448" t="str">
        <f>IF($F448="New","",_xlfn.IFNA(VLOOKUP($G448&amp;$H448&amp;$I448&amp;$J448&amp;$K448,'[1]NRCAN 2016'!$J$42:$V$72,HLOOKUP($E448,'[1]NRCAN 2016'!$M$40:$V$41,2,FALSE),FALSE),0))</f>
        <v/>
      </c>
      <c r="Q448" t="str">
        <f>IF($F448="New","",_xlfn.IFNA(VLOOKUP($G448&amp;$H448&amp;$I448&amp;$J448&amp;$K448,'[1]NRCAN 2016'!$J$42:$V$72,HLOOKUP($E448,'[1]NRCAN 2016'!$M$40:$V$41,2,FALSE),FALSE),0))</f>
        <v/>
      </c>
      <c r="R448" t="str">
        <f>IF($F448="New","",_xlfn.IFNA(VLOOKUP($G448&amp;$H448&amp;$I448&amp;$J448&amp;$K448,'[1]NRCAN 2016'!$J$42:$V$72,HLOOKUP($E448,'[1]NRCAN 2016'!$M$40:$V$41,2,FALSE),FALSE),0))</f>
        <v/>
      </c>
    </row>
    <row r="449" spans="1:18" x14ac:dyDescent="0.25">
      <c r="A449" t="str">
        <f t="shared" si="12"/>
        <v>COMBDGRTTNewWH______STDLFO</v>
      </c>
      <c r="B449" t="str">
        <f t="shared" si="13"/>
        <v>COMBDGRTTNewWH</v>
      </c>
      <c r="C449" t="s">
        <v>2615</v>
      </c>
      <c r="D449" t="s">
        <v>2608</v>
      </c>
      <c r="E449" t="s">
        <v>2651</v>
      </c>
      <c r="F449" t="s">
        <v>2643</v>
      </c>
      <c r="G449" t="s">
        <v>2641</v>
      </c>
      <c r="H449" t="s">
        <v>2619</v>
      </c>
      <c r="I449" t="s">
        <v>2619</v>
      </c>
      <c r="J449" t="s">
        <v>2620</v>
      </c>
      <c r="K449" t="s">
        <v>2639</v>
      </c>
      <c r="L449" t="str">
        <f>IF($F449="New","",_xlfn.IFNA(VLOOKUP($G449&amp;$H449&amp;$I449&amp;$J449&amp;$K449,'[1]NRCAN 2016'!$J$42:$V$72,HLOOKUP($E449,'[1]NRCAN 2016'!$M$40:$V$41,2,FALSE),FALSE),0))</f>
        <v/>
      </c>
      <c r="M449" t="str">
        <f>IF($F449="New","",_xlfn.IFNA(VLOOKUP($G449&amp;$H449&amp;$I449&amp;$J449&amp;$K449,'[1]NRCAN 2016'!$J$42:$V$72,HLOOKUP($E449,'[1]NRCAN 2016'!$M$40:$V$41,2,FALSE),FALSE),0))</f>
        <v/>
      </c>
      <c r="N449" t="str">
        <f>IF($F449="New","",_xlfn.IFNA(VLOOKUP($G449&amp;$H449&amp;$I449&amp;$J449&amp;$K449,'[1]NRCAN 2016'!$J$42:$V$72,HLOOKUP($E449,'[1]NRCAN 2016'!$M$40:$V$41,2,FALSE),FALSE),0))</f>
        <v/>
      </c>
      <c r="O449" t="str">
        <f>IF($F449="New","",_xlfn.IFNA(VLOOKUP($G449&amp;$H449&amp;$I449&amp;$J449&amp;$K449,'[1]NRCAN 2016'!$J$42:$V$72,HLOOKUP($E449,'[1]NRCAN 2016'!$M$40:$V$41,2,FALSE),FALSE),0))</f>
        <v/>
      </c>
      <c r="P449" t="str">
        <f>IF($F449="New","",_xlfn.IFNA(VLOOKUP($G449&amp;$H449&amp;$I449&amp;$J449&amp;$K449,'[1]NRCAN 2016'!$J$42:$V$72,HLOOKUP($E449,'[1]NRCAN 2016'!$M$40:$V$41,2,FALSE),FALSE),0))</f>
        <v/>
      </c>
      <c r="Q449" t="str">
        <f>IF($F449="New","",_xlfn.IFNA(VLOOKUP($G449&amp;$H449&amp;$I449&amp;$J449&amp;$K449,'[1]NRCAN 2016'!$J$42:$V$72,HLOOKUP($E449,'[1]NRCAN 2016'!$M$40:$V$41,2,FALSE),FALSE),0))</f>
        <v/>
      </c>
      <c r="R449" t="str">
        <f>IF($F449="New","",_xlfn.IFNA(VLOOKUP($G449&amp;$H449&amp;$I449&amp;$J449&amp;$K449,'[1]NRCAN 2016'!$J$42:$V$72,HLOOKUP($E449,'[1]NRCAN 2016'!$M$40:$V$41,2,FALSE),FALSE),0))</f>
        <v/>
      </c>
    </row>
    <row r="450" spans="1:18" x14ac:dyDescent="0.25">
      <c r="A450" t="str">
        <f t="shared" ref="A450:A513" si="14">C450&amp;D450&amp;E450&amp;F450&amp;G450&amp;H450&amp;I450&amp;J450&amp;K450</f>
        <v>COMBDGRTTNewWH______STDNGA</v>
      </c>
      <c r="B450" t="str">
        <f t="shared" ref="B450:B513" si="15">C450&amp;D450&amp;E450&amp;F450&amp;G450</f>
        <v>COMBDGRTTNewWH</v>
      </c>
      <c r="C450" t="s">
        <v>2615</v>
      </c>
      <c r="D450" t="s">
        <v>2608</v>
      </c>
      <c r="E450" t="s">
        <v>2651</v>
      </c>
      <c r="F450" t="s">
        <v>2643</v>
      </c>
      <c r="G450" t="s">
        <v>2641</v>
      </c>
      <c r="H450" t="s">
        <v>2619</v>
      </c>
      <c r="I450" t="s">
        <v>2619</v>
      </c>
      <c r="J450" t="s">
        <v>2620</v>
      </c>
      <c r="K450" t="s">
        <v>2623</v>
      </c>
      <c r="L450" t="str">
        <f>IF($F450="New","",_xlfn.IFNA(VLOOKUP($G450&amp;$H450&amp;$I450&amp;$J450&amp;$K450,'[1]NRCAN 2016'!$J$42:$V$72,HLOOKUP($E450,'[1]NRCAN 2016'!$M$40:$V$41,2,FALSE),FALSE),0))</f>
        <v/>
      </c>
      <c r="M450" t="str">
        <f>IF($F450="New","",_xlfn.IFNA(VLOOKUP($G450&amp;$H450&amp;$I450&amp;$J450&amp;$K450,'[1]NRCAN 2016'!$J$42:$V$72,HLOOKUP($E450,'[1]NRCAN 2016'!$M$40:$V$41,2,FALSE),FALSE),0))</f>
        <v/>
      </c>
      <c r="N450" t="str">
        <f>IF($F450="New","",_xlfn.IFNA(VLOOKUP($G450&amp;$H450&amp;$I450&amp;$J450&amp;$K450,'[1]NRCAN 2016'!$J$42:$V$72,HLOOKUP($E450,'[1]NRCAN 2016'!$M$40:$V$41,2,FALSE),FALSE),0))</f>
        <v/>
      </c>
      <c r="O450" t="str">
        <f>IF($F450="New","",_xlfn.IFNA(VLOOKUP($G450&amp;$H450&amp;$I450&amp;$J450&amp;$K450,'[1]NRCAN 2016'!$J$42:$V$72,HLOOKUP($E450,'[1]NRCAN 2016'!$M$40:$V$41,2,FALSE),FALSE),0))</f>
        <v/>
      </c>
      <c r="P450" t="str">
        <f>IF($F450="New","",_xlfn.IFNA(VLOOKUP($G450&amp;$H450&amp;$I450&amp;$J450&amp;$K450,'[1]NRCAN 2016'!$J$42:$V$72,HLOOKUP($E450,'[1]NRCAN 2016'!$M$40:$V$41,2,FALSE),FALSE),0))</f>
        <v/>
      </c>
      <c r="Q450" t="str">
        <f>IF($F450="New","",_xlfn.IFNA(VLOOKUP($G450&amp;$H450&amp;$I450&amp;$J450&amp;$K450,'[1]NRCAN 2016'!$J$42:$V$72,HLOOKUP($E450,'[1]NRCAN 2016'!$M$40:$V$41,2,FALSE),FALSE),0))</f>
        <v/>
      </c>
      <c r="R450" t="str">
        <f>IF($F450="New","",_xlfn.IFNA(VLOOKUP($G450&amp;$H450&amp;$I450&amp;$J450&amp;$K450,'[1]NRCAN 2016'!$J$42:$V$72,HLOOKUP($E450,'[1]NRCAN 2016'!$M$40:$V$41,2,FALSE),FALSE),0))</f>
        <v/>
      </c>
    </row>
    <row r="451" spans="1:18" x14ac:dyDescent="0.25">
      <c r="A451" t="str">
        <f t="shared" si="14"/>
        <v>COMBDGRTTNewWH______STDPRO</v>
      </c>
      <c r="B451" t="str">
        <f t="shared" si="15"/>
        <v>COMBDGRTTNewWH</v>
      </c>
      <c r="C451" t="s">
        <v>2615</v>
      </c>
      <c r="D451" t="s">
        <v>2608</v>
      </c>
      <c r="E451" t="s">
        <v>2651</v>
      </c>
      <c r="F451" t="s">
        <v>2643</v>
      </c>
      <c r="G451" t="s">
        <v>2641</v>
      </c>
      <c r="H451" t="s">
        <v>2619</v>
      </c>
      <c r="I451" t="s">
        <v>2619</v>
      </c>
      <c r="J451" t="s">
        <v>2620</v>
      </c>
      <c r="K451" t="s">
        <v>2624</v>
      </c>
      <c r="L451" t="str">
        <f>IF($F451="New","",_xlfn.IFNA(VLOOKUP($G451&amp;$H451&amp;$I451&amp;$J451&amp;$K451,'[1]NRCAN 2016'!$J$42:$V$72,HLOOKUP($E451,'[1]NRCAN 2016'!$M$40:$V$41,2,FALSE),FALSE),0))</f>
        <v/>
      </c>
      <c r="M451" t="str">
        <f>IF($F451="New","",_xlfn.IFNA(VLOOKUP($G451&amp;$H451&amp;$I451&amp;$J451&amp;$K451,'[1]NRCAN 2016'!$J$42:$V$72,HLOOKUP($E451,'[1]NRCAN 2016'!$M$40:$V$41,2,FALSE),FALSE),0))</f>
        <v/>
      </c>
      <c r="N451" t="str">
        <f>IF($F451="New","",_xlfn.IFNA(VLOOKUP($G451&amp;$H451&amp;$I451&amp;$J451&amp;$K451,'[1]NRCAN 2016'!$J$42:$V$72,HLOOKUP($E451,'[1]NRCAN 2016'!$M$40:$V$41,2,FALSE),FALSE),0))</f>
        <v/>
      </c>
      <c r="O451" t="str">
        <f>IF($F451="New","",_xlfn.IFNA(VLOOKUP($G451&amp;$H451&amp;$I451&amp;$J451&amp;$K451,'[1]NRCAN 2016'!$J$42:$V$72,HLOOKUP($E451,'[1]NRCAN 2016'!$M$40:$V$41,2,FALSE),FALSE),0))</f>
        <v/>
      </c>
      <c r="P451" t="str">
        <f>IF($F451="New","",_xlfn.IFNA(VLOOKUP($G451&amp;$H451&amp;$I451&amp;$J451&amp;$K451,'[1]NRCAN 2016'!$J$42:$V$72,HLOOKUP($E451,'[1]NRCAN 2016'!$M$40:$V$41,2,FALSE),FALSE),0))</f>
        <v/>
      </c>
      <c r="Q451" t="str">
        <f>IF($F451="New","",_xlfn.IFNA(VLOOKUP($G451&amp;$H451&amp;$I451&amp;$J451&amp;$K451,'[1]NRCAN 2016'!$J$42:$V$72,HLOOKUP($E451,'[1]NRCAN 2016'!$M$40:$V$41,2,FALSE),FALSE),0))</f>
        <v/>
      </c>
      <c r="R451" t="str">
        <f>IF($F451="New","",_xlfn.IFNA(VLOOKUP($G451&amp;$H451&amp;$I451&amp;$J451&amp;$K451,'[1]NRCAN 2016'!$J$42:$V$72,HLOOKUP($E451,'[1]NRCAN 2016'!$M$40:$V$41,2,FALSE),FALSE),0))</f>
        <v/>
      </c>
    </row>
    <row r="452" spans="1:18" x14ac:dyDescent="0.25">
      <c r="A452" t="str">
        <f t="shared" si="14"/>
        <v>COMBDGRTTOldAE______STDELC</v>
      </c>
      <c r="B452" t="str">
        <f t="shared" si="15"/>
        <v>COMBDGRTTOldAE</v>
      </c>
      <c r="C452" t="s">
        <v>2615</v>
      </c>
      <c r="D452" t="s">
        <v>2608</v>
      </c>
      <c r="E452" t="s">
        <v>2651</v>
      </c>
      <c r="F452" t="s">
        <v>2617</v>
      </c>
      <c r="G452" t="s">
        <v>2622</v>
      </c>
      <c r="H452" t="s">
        <v>2619</v>
      </c>
      <c r="I452" t="s">
        <v>2619</v>
      </c>
      <c r="J452" t="s">
        <v>2620</v>
      </c>
      <c r="K452" t="s">
        <v>2621</v>
      </c>
      <c r="L452">
        <f>IF($F452="New","",_xlfn.IFNA(VLOOKUP($G452&amp;$H452&amp;$I452&amp;$J452&amp;$K452,'[1]NRCAN 2016'!$J$42:$V$72,HLOOKUP($E452,'[1]NRCAN 2016'!$M$40:$V$41,2,FALSE),FALSE),0))</f>
        <v>0.96517467629222709</v>
      </c>
      <c r="M452">
        <f>IF($F452="New","",_xlfn.IFNA(VLOOKUP($G452&amp;$H452&amp;$I452&amp;$J452&amp;$K452,'[1]NRCAN 2016'!$J$42:$V$72,HLOOKUP($E452,'[1]NRCAN 2016'!$M$40:$V$41,2,FALSE),FALSE),0))</f>
        <v>0.96517467629222709</v>
      </c>
      <c r="N452">
        <f>IF($F452="New","",_xlfn.IFNA(VLOOKUP($G452&amp;$H452&amp;$I452&amp;$J452&amp;$K452,'[1]NRCAN 2016'!$J$42:$V$72,HLOOKUP($E452,'[1]NRCAN 2016'!$M$40:$V$41,2,FALSE),FALSE),0))</f>
        <v>0.96517467629222709</v>
      </c>
      <c r="O452">
        <f>IF($F452="New","",_xlfn.IFNA(VLOOKUP($G452&amp;$H452&amp;$I452&amp;$J452&amp;$K452,'[1]NRCAN 2016'!$J$42:$V$72,HLOOKUP($E452,'[1]NRCAN 2016'!$M$40:$V$41,2,FALSE),FALSE),0))</f>
        <v>0.96517467629222709</v>
      </c>
      <c r="P452">
        <f>IF($F452="New","",_xlfn.IFNA(VLOOKUP($G452&amp;$H452&amp;$I452&amp;$J452&amp;$K452,'[1]NRCAN 2016'!$J$42:$V$72,HLOOKUP($E452,'[1]NRCAN 2016'!$M$40:$V$41,2,FALSE),FALSE),0))</f>
        <v>0.96517467629222709</v>
      </c>
      <c r="Q452">
        <f>IF($F452="New","",_xlfn.IFNA(VLOOKUP($G452&amp;$H452&amp;$I452&amp;$J452&amp;$K452,'[1]NRCAN 2016'!$J$42:$V$72,HLOOKUP($E452,'[1]NRCAN 2016'!$M$40:$V$41,2,FALSE),FALSE),0))</f>
        <v>0.96517467629222709</v>
      </c>
      <c r="R452">
        <f>IF($F452="New","",_xlfn.IFNA(VLOOKUP($G452&amp;$H452&amp;$I452&amp;$J452&amp;$K452,'[1]NRCAN 2016'!$J$42:$V$72,HLOOKUP($E452,'[1]NRCAN 2016'!$M$40:$V$41,2,FALSE),FALSE),0))</f>
        <v>0.96517467629222709</v>
      </c>
    </row>
    <row r="453" spans="1:18" x14ac:dyDescent="0.25">
      <c r="A453" t="str">
        <f t="shared" si="14"/>
        <v>COMBDGRTTOldAE______STDNGA</v>
      </c>
      <c r="B453" t="str">
        <f t="shared" si="15"/>
        <v>COMBDGRTTOldAE</v>
      </c>
      <c r="C453" t="s">
        <v>2615</v>
      </c>
      <c r="D453" t="s">
        <v>2608</v>
      </c>
      <c r="E453" t="s">
        <v>2651</v>
      </c>
      <c r="F453" t="s">
        <v>2617</v>
      </c>
      <c r="G453" t="s">
        <v>2622</v>
      </c>
      <c r="H453" t="s">
        <v>2619</v>
      </c>
      <c r="I453" t="s">
        <v>2619</v>
      </c>
      <c r="J453" t="s">
        <v>2620</v>
      </c>
      <c r="K453" t="s">
        <v>2623</v>
      </c>
      <c r="L453">
        <f>IF($F453="New","",_xlfn.IFNA(VLOOKUP($G453&amp;$H453&amp;$I453&amp;$J453&amp;$K453,'[1]NRCAN 2016'!$J$42:$V$72,HLOOKUP($E453,'[1]NRCAN 2016'!$M$40:$V$41,2,FALSE),FALSE),0))</f>
        <v>1.9957616359181262E-2</v>
      </c>
      <c r="M453">
        <f>IF($F453="New","",_xlfn.IFNA(VLOOKUP($G453&amp;$H453&amp;$I453&amp;$J453&amp;$K453,'[1]NRCAN 2016'!$J$42:$V$72,HLOOKUP($E453,'[1]NRCAN 2016'!$M$40:$V$41,2,FALSE),FALSE),0))</f>
        <v>1.9957616359181262E-2</v>
      </c>
      <c r="N453">
        <f>IF($F453="New","",_xlfn.IFNA(VLOOKUP($G453&amp;$H453&amp;$I453&amp;$J453&amp;$K453,'[1]NRCAN 2016'!$J$42:$V$72,HLOOKUP($E453,'[1]NRCAN 2016'!$M$40:$V$41,2,FALSE),FALSE),0))</f>
        <v>1.9957616359181262E-2</v>
      </c>
      <c r="O453">
        <f>IF($F453="New","",_xlfn.IFNA(VLOOKUP($G453&amp;$H453&amp;$I453&amp;$J453&amp;$K453,'[1]NRCAN 2016'!$J$42:$V$72,HLOOKUP($E453,'[1]NRCAN 2016'!$M$40:$V$41,2,FALSE),FALSE),0))</f>
        <v>1.9957616359181262E-2</v>
      </c>
      <c r="P453">
        <f>IF($F453="New","",_xlfn.IFNA(VLOOKUP($G453&amp;$H453&amp;$I453&amp;$J453&amp;$K453,'[1]NRCAN 2016'!$J$42:$V$72,HLOOKUP($E453,'[1]NRCAN 2016'!$M$40:$V$41,2,FALSE),FALSE),0))</f>
        <v>1.9957616359181262E-2</v>
      </c>
      <c r="Q453">
        <f>IF($F453="New","",_xlfn.IFNA(VLOOKUP($G453&amp;$H453&amp;$I453&amp;$J453&amp;$K453,'[1]NRCAN 2016'!$J$42:$V$72,HLOOKUP($E453,'[1]NRCAN 2016'!$M$40:$V$41,2,FALSE),FALSE),0))</f>
        <v>1.9957616359181262E-2</v>
      </c>
      <c r="R453">
        <f>IF($F453="New","",_xlfn.IFNA(VLOOKUP($G453&amp;$H453&amp;$I453&amp;$J453&amp;$K453,'[1]NRCAN 2016'!$J$42:$V$72,HLOOKUP($E453,'[1]NRCAN 2016'!$M$40:$V$41,2,FALSE),FALSE),0))</f>
        <v>1.9957616359181262E-2</v>
      </c>
    </row>
    <row r="454" spans="1:18" x14ac:dyDescent="0.25">
      <c r="A454" t="str">
        <f t="shared" si="14"/>
        <v>COMBDGRTTOldAE______STDPRO</v>
      </c>
      <c r="B454" t="str">
        <f t="shared" si="15"/>
        <v>COMBDGRTTOldAE</v>
      </c>
      <c r="C454" t="s">
        <v>2615</v>
      </c>
      <c r="D454" t="s">
        <v>2608</v>
      </c>
      <c r="E454" t="s">
        <v>2651</v>
      </c>
      <c r="F454" t="s">
        <v>2617</v>
      </c>
      <c r="G454" t="s">
        <v>2622</v>
      </c>
      <c r="H454" t="s">
        <v>2619</v>
      </c>
      <c r="I454" t="s">
        <v>2619</v>
      </c>
      <c r="J454" t="s">
        <v>2620</v>
      </c>
      <c r="K454" t="s">
        <v>2624</v>
      </c>
      <c r="L454">
        <f>IF($F454="New","",_xlfn.IFNA(VLOOKUP($G454&amp;$H454&amp;$I454&amp;$J454&amp;$K454,'[1]NRCAN 2016'!$J$42:$V$72,HLOOKUP($E454,'[1]NRCAN 2016'!$M$40:$V$41,2,FALSE),FALSE),0))</f>
        <v>1.4867707348591665E-2</v>
      </c>
      <c r="M454">
        <f>IF($F454="New","",_xlfn.IFNA(VLOOKUP($G454&amp;$H454&amp;$I454&amp;$J454&amp;$K454,'[1]NRCAN 2016'!$J$42:$V$72,HLOOKUP($E454,'[1]NRCAN 2016'!$M$40:$V$41,2,FALSE),FALSE),0))</f>
        <v>1.4867707348591665E-2</v>
      </c>
      <c r="N454">
        <f>IF($F454="New","",_xlfn.IFNA(VLOOKUP($G454&amp;$H454&amp;$I454&amp;$J454&amp;$K454,'[1]NRCAN 2016'!$J$42:$V$72,HLOOKUP($E454,'[1]NRCAN 2016'!$M$40:$V$41,2,FALSE),FALSE),0))</f>
        <v>1.4867707348591665E-2</v>
      </c>
      <c r="O454">
        <f>IF($F454="New","",_xlfn.IFNA(VLOOKUP($G454&amp;$H454&amp;$I454&amp;$J454&amp;$K454,'[1]NRCAN 2016'!$J$42:$V$72,HLOOKUP($E454,'[1]NRCAN 2016'!$M$40:$V$41,2,FALSE),FALSE),0))</f>
        <v>1.4867707348591665E-2</v>
      </c>
      <c r="P454">
        <f>IF($F454="New","",_xlfn.IFNA(VLOOKUP($G454&amp;$H454&amp;$I454&amp;$J454&amp;$K454,'[1]NRCAN 2016'!$J$42:$V$72,HLOOKUP($E454,'[1]NRCAN 2016'!$M$40:$V$41,2,FALSE),FALSE),0))</f>
        <v>1.4867707348591665E-2</v>
      </c>
      <c r="Q454">
        <f>IF($F454="New","",_xlfn.IFNA(VLOOKUP($G454&amp;$H454&amp;$I454&amp;$J454&amp;$K454,'[1]NRCAN 2016'!$J$42:$V$72,HLOOKUP($E454,'[1]NRCAN 2016'!$M$40:$V$41,2,FALSE),FALSE),0))</f>
        <v>1.4867707348591665E-2</v>
      </c>
      <c r="R454">
        <f>IF($F454="New","",_xlfn.IFNA(VLOOKUP($G454&amp;$H454&amp;$I454&amp;$J454&amp;$K454,'[1]NRCAN 2016'!$J$42:$V$72,HLOOKUP($E454,'[1]NRCAN 2016'!$M$40:$V$41,2,FALSE),FALSE),0))</f>
        <v>1.4867707348591665E-2</v>
      </c>
    </row>
    <row r="455" spans="1:18" x14ac:dyDescent="0.25">
      <c r="A455" t="str">
        <f t="shared" si="14"/>
        <v>COMBDGRTTOldAM______STDELC</v>
      </c>
      <c r="B455" t="str">
        <f t="shared" si="15"/>
        <v>COMBDGRTTOldAM</v>
      </c>
      <c r="C455" t="s">
        <v>2615</v>
      </c>
      <c r="D455" t="s">
        <v>2608</v>
      </c>
      <c r="E455" t="s">
        <v>2651</v>
      </c>
      <c r="F455" t="s">
        <v>2617</v>
      </c>
      <c r="G455" t="s">
        <v>2618</v>
      </c>
      <c r="H455" t="s">
        <v>2619</v>
      </c>
      <c r="I455" t="s">
        <v>2619</v>
      </c>
      <c r="J455" t="s">
        <v>2620</v>
      </c>
      <c r="K455" t="s">
        <v>2621</v>
      </c>
      <c r="L455">
        <f>IF($F455="New","",_xlfn.IFNA(VLOOKUP($G455&amp;$H455&amp;$I455&amp;$J455&amp;$K455,'[1]NRCAN 2016'!$J$42:$V$72,HLOOKUP($E455,'[1]NRCAN 2016'!$M$40:$V$41,2,FALSE),FALSE),0))</f>
        <v>1</v>
      </c>
      <c r="M455">
        <f>IF($F455="New","",_xlfn.IFNA(VLOOKUP($G455&amp;$H455&amp;$I455&amp;$J455&amp;$K455,'[1]NRCAN 2016'!$J$42:$V$72,HLOOKUP($E455,'[1]NRCAN 2016'!$M$40:$V$41,2,FALSE),FALSE),0))</f>
        <v>1</v>
      </c>
      <c r="N455">
        <f>IF($F455="New","",_xlfn.IFNA(VLOOKUP($G455&amp;$H455&amp;$I455&amp;$J455&amp;$K455,'[1]NRCAN 2016'!$J$42:$V$72,HLOOKUP($E455,'[1]NRCAN 2016'!$M$40:$V$41,2,FALSE),FALSE),0))</f>
        <v>1</v>
      </c>
      <c r="O455">
        <f>IF($F455="New","",_xlfn.IFNA(VLOOKUP($G455&amp;$H455&amp;$I455&amp;$J455&amp;$K455,'[1]NRCAN 2016'!$J$42:$V$72,HLOOKUP($E455,'[1]NRCAN 2016'!$M$40:$V$41,2,FALSE),FALSE),0))</f>
        <v>1</v>
      </c>
      <c r="P455">
        <f>IF($F455="New","",_xlfn.IFNA(VLOOKUP($G455&amp;$H455&amp;$I455&amp;$J455&amp;$K455,'[1]NRCAN 2016'!$J$42:$V$72,HLOOKUP($E455,'[1]NRCAN 2016'!$M$40:$V$41,2,FALSE),FALSE),0))</f>
        <v>1</v>
      </c>
      <c r="Q455">
        <f>IF($F455="New","",_xlfn.IFNA(VLOOKUP($G455&amp;$H455&amp;$I455&amp;$J455&amp;$K455,'[1]NRCAN 2016'!$J$42:$V$72,HLOOKUP($E455,'[1]NRCAN 2016'!$M$40:$V$41,2,FALSE),FALSE),0))</f>
        <v>1</v>
      </c>
      <c r="R455">
        <f>IF($F455="New","",_xlfn.IFNA(VLOOKUP($G455&amp;$H455&amp;$I455&amp;$J455&amp;$K455,'[1]NRCAN 2016'!$J$42:$V$72,HLOOKUP($E455,'[1]NRCAN 2016'!$M$40:$V$41,2,FALSE),FALSE),0))</f>
        <v>1</v>
      </c>
    </row>
    <row r="456" spans="1:18" x14ac:dyDescent="0.25">
      <c r="A456" t="str">
        <f t="shared" si="14"/>
        <v>COMBDGRTTOldLIFLC___STDELC</v>
      </c>
      <c r="B456" t="str">
        <f t="shared" si="15"/>
        <v>COMBDGRTTOldLI</v>
      </c>
      <c r="C456" t="s">
        <v>2615</v>
      </c>
      <c r="D456" t="s">
        <v>2608</v>
      </c>
      <c r="E456" t="s">
        <v>2651</v>
      </c>
      <c r="F456" t="s">
        <v>2617</v>
      </c>
      <c r="G456" t="s">
        <v>2625</v>
      </c>
      <c r="H456" t="s">
        <v>2626</v>
      </c>
      <c r="I456" t="s">
        <v>2619</v>
      </c>
      <c r="J456" t="s">
        <v>2620</v>
      </c>
      <c r="K456" t="s">
        <v>2621</v>
      </c>
      <c r="L456">
        <f>IF($F456="New","",_xlfn.IFNA(VLOOKUP($G456&amp;$H456&amp;$I456&amp;$J456&amp;$K456,'[1]NRCAN 2016'!$J$42:$V$72,HLOOKUP($E456,'[1]NRCAN 2016'!$M$40:$V$41,2,FALSE),FALSE),0))</f>
        <v>5.7404593478355748E-2</v>
      </c>
      <c r="M456">
        <f>IF($F456="New","",_xlfn.IFNA(VLOOKUP($G456&amp;$H456&amp;$I456&amp;$J456&amp;$K456,'[1]NRCAN 2016'!$J$42:$V$72,HLOOKUP($E456,'[1]NRCAN 2016'!$M$40:$V$41,2,FALSE),FALSE),0))</f>
        <v>5.7404593478355748E-2</v>
      </c>
      <c r="N456">
        <f>IF($F456="New","",_xlfn.IFNA(VLOOKUP($G456&amp;$H456&amp;$I456&amp;$J456&amp;$K456,'[1]NRCAN 2016'!$J$42:$V$72,HLOOKUP($E456,'[1]NRCAN 2016'!$M$40:$V$41,2,FALSE),FALSE),0))</f>
        <v>5.7404593478355748E-2</v>
      </c>
      <c r="O456">
        <f>IF($F456="New","",_xlfn.IFNA(VLOOKUP($G456&amp;$H456&amp;$I456&amp;$J456&amp;$K456,'[1]NRCAN 2016'!$J$42:$V$72,HLOOKUP($E456,'[1]NRCAN 2016'!$M$40:$V$41,2,FALSE),FALSE),0))</f>
        <v>5.7404593478355748E-2</v>
      </c>
      <c r="P456">
        <f>IF($F456="New","",_xlfn.IFNA(VLOOKUP($G456&amp;$H456&amp;$I456&amp;$J456&amp;$K456,'[1]NRCAN 2016'!$J$42:$V$72,HLOOKUP($E456,'[1]NRCAN 2016'!$M$40:$V$41,2,FALSE),FALSE),0))</f>
        <v>5.7404593478355748E-2</v>
      </c>
      <c r="Q456">
        <f>IF($F456="New","",_xlfn.IFNA(VLOOKUP($G456&amp;$H456&amp;$I456&amp;$J456&amp;$K456,'[1]NRCAN 2016'!$J$42:$V$72,HLOOKUP($E456,'[1]NRCAN 2016'!$M$40:$V$41,2,FALSE),FALSE),0))</f>
        <v>5.7404593478355748E-2</v>
      </c>
      <c r="R456">
        <f>IF($F456="New","",_xlfn.IFNA(VLOOKUP($G456&amp;$H456&amp;$I456&amp;$J456&amp;$K456,'[1]NRCAN 2016'!$J$42:$V$72,HLOOKUP($E456,'[1]NRCAN 2016'!$M$40:$V$41,2,FALSE),FALSE),0))</f>
        <v>5.7404593478355748E-2</v>
      </c>
    </row>
    <row r="457" spans="1:18" x14ac:dyDescent="0.25">
      <c r="A457" t="str">
        <f t="shared" si="14"/>
        <v>COMBDGRTTOldLIFLU___STDELC</v>
      </c>
      <c r="B457" t="str">
        <f t="shared" si="15"/>
        <v>COMBDGRTTOldLI</v>
      </c>
      <c r="C457" t="s">
        <v>2615</v>
      </c>
      <c r="D457" t="s">
        <v>2608</v>
      </c>
      <c r="E457" t="s">
        <v>2651</v>
      </c>
      <c r="F457" t="s">
        <v>2617</v>
      </c>
      <c r="G457" t="s">
        <v>2625</v>
      </c>
      <c r="H457" t="s">
        <v>2627</v>
      </c>
      <c r="I457" t="s">
        <v>2619</v>
      </c>
      <c r="J457" t="s">
        <v>2620</v>
      </c>
      <c r="K457" t="s">
        <v>2621</v>
      </c>
      <c r="L457">
        <f>IF($F457="New","",_xlfn.IFNA(VLOOKUP($G457&amp;$H457&amp;$I457&amp;$J457&amp;$K457,'[1]NRCAN 2016'!$J$42:$V$72,HLOOKUP($E457,'[1]NRCAN 2016'!$M$40:$V$41,2,FALSE),FALSE),0))</f>
        <v>0.41991168524080263</v>
      </c>
      <c r="M457">
        <f>IF($F457="New","",_xlfn.IFNA(VLOOKUP($G457&amp;$H457&amp;$I457&amp;$J457&amp;$K457,'[1]NRCAN 2016'!$J$42:$V$72,HLOOKUP($E457,'[1]NRCAN 2016'!$M$40:$V$41,2,FALSE),FALSE),0))</f>
        <v>0.41991168524080263</v>
      </c>
      <c r="N457">
        <f>IF($F457="New","",_xlfn.IFNA(VLOOKUP($G457&amp;$H457&amp;$I457&amp;$J457&amp;$K457,'[1]NRCAN 2016'!$J$42:$V$72,HLOOKUP($E457,'[1]NRCAN 2016'!$M$40:$V$41,2,FALSE),FALSE),0))</f>
        <v>0.41991168524080263</v>
      </c>
      <c r="O457">
        <f>IF($F457="New","",_xlfn.IFNA(VLOOKUP($G457&amp;$H457&amp;$I457&amp;$J457&amp;$K457,'[1]NRCAN 2016'!$J$42:$V$72,HLOOKUP($E457,'[1]NRCAN 2016'!$M$40:$V$41,2,FALSE),FALSE),0))</f>
        <v>0.41991168524080263</v>
      </c>
      <c r="P457">
        <f>IF($F457="New","",_xlfn.IFNA(VLOOKUP($G457&amp;$H457&amp;$I457&amp;$J457&amp;$K457,'[1]NRCAN 2016'!$J$42:$V$72,HLOOKUP($E457,'[1]NRCAN 2016'!$M$40:$V$41,2,FALSE),FALSE),0))</f>
        <v>0.41991168524080263</v>
      </c>
      <c r="Q457">
        <f>IF($F457="New","",_xlfn.IFNA(VLOOKUP($G457&amp;$H457&amp;$I457&amp;$J457&amp;$K457,'[1]NRCAN 2016'!$J$42:$V$72,HLOOKUP($E457,'[1]NRCAN 2016'!$M$40:$V$41,2,FALSE),FALSE),0))</f>
        <v>0.41991168524080263</v>
      </c>
      <c r="R457">
        <f>IF($F457="New","",_xlfn.IFNA(VLOOKUP($G457&amp;$H457&amp;$I457&amp;$J457&amp;$K457,'[1]NRCAN 2016'!$J$42:$V$72,HLOOKUP($E457,'[1]NRCAN 2016'!$M$40:$V$41,2,FALSE),FALSE),0))</f>
        <v>0.41991168524080263</v>
      </c>
    </row>
    <row r="458" spans="1:18" x14ac:dyDescent="0.25">
      <c r="A458" t="str">
        <f t="shared" si="14"/>
        <v>COMBDGRTTOldLIHAL___STDELC</v>
      </c>
      <c r="B458" t="str">
        <f t="shared" si="15"/>
        <v>COMBDGRTTOldLI</v>
      </c>
      <c r="C458" t="s">
        <v>2615</v>
      </c>
      <c r="D458" t="s">
        <v>2608</v>
      </c>
      <c r="E458" t="s">
        <v>2651</v>
      </c>
      <c r="F458" t="s">
        <v>2617</v>
      </c>
      <c r="G458" t="s">
        <v>2625</v>
      </c>
      <c r="H458" t="s">
        <v>2628</v>
      </c>
      <c r="I458" t="s">
        <v>2619</v>
      </c>
      <c r="J458" t="s">
        <v>2620</v>
      </c>
      <c r="K458" t="s">
        <v>2621</v>
      </c>
      <c r="L458">
        <f>IF($F458="New","",_xlfn.IFNA(VLOOKUP($G458&amp;$H458&amp;$I458&amp;$J458&amp;$K458,'[1]NRCAN 2016'!$J$42:$V$72,HLOOKUP($E458,'[1]NRCAN 2016'!$M$40:$V$41,2,FALSE),FALSE),0))</f>
        <v>0.12322408382364025</v>
      </c>
      <c r="M458">
        <f>IF($F458="New","",_xlfn.IFNA(VLOOKUP($G458&amp;$H458&amp;$I458&amp;$J458&amp;$K458,'[1]NRCAN 2016'!$J$42:$V$72,HLOOKUP($E458,'[1]NRCAN 2016'!$M$40:$V$41,2,FALSE),FALSE),0))</f>
        <v>0.12322408382364025</v>
      </c>
      <c r="N458">
        <f>IF($F458="New","",_xlfn.IFNA(VLOOKUP($G458&amp;$H458&amp;$I458&amp;$J458&amp;$K458,'[1]NRCAN 2016'!$J$42:$V$72,HLOOKUP($E458,'[1]NRCAN 2016'!$M$40:$V$41,2,FALSE),FALSE),0))</f>
        <v>0.12322408382364025</v>
      </c>
      <c r="O458">
        <f>IF($F458="New","",_xlfn.IFNA(VLOOKUP($G458&amp;$H458&amp;$I458&amp;$J458&amp;$K458,'[1]NRCAN 2016'!$J$42:$V$72,HLOOKUP($E458,'[1]NRCAN 2016'!$M$40:$V$41,2,FALSE),FALSE),0))</f>
        <v>0.12322408382364025</v>
      </c>
      <c r="P458">
        <f>IF($F458="New","",_xlfn.IFNA(VLOOKUP($G458&amp;$H458&amp;$I458&amp;$J458&amp;$K458,'[1]NRCAN 2016'!$J$42:$V$72,HLOOKUP($E458,'[1]NRCAN 2016'!$M$40:$V$41,2,FALSE),FALSE),0))</f>
        <v>0.12322408382364025</v>
      </c>
      <c r="Q458">
        <f>IF($F458="New","",_xlfn.IFNA(VLOOKUP($G458&amp;$H458&amp;$I458&amp;$J458&amp;$K458,'[1]NRCAN 2016'!$J$42:$V$72,HLOOKUP($E458,'[1]NRCAN 2016'!$M$40:$V$41,2,FALSE),FALSE),0))</f>
        <v>0.12322408382364025</v>
      </c>
      <c r="R458">
        <f>IF($F458="New","",_xlfn.IFNA(VLOOKUP($G458&amp;$H458&amp;$I458&amp;$J458&amp;$K458,'[1]NRCAN 2016'!$J$42:$V$72,HLOOKUP($E458,'[1]NRCAN 2016'!$M$40:$V$41,2,FALSE),FALSE),0))</f>
        <v>0.12322408382364025</v>
      </c>
    </row>
    <row r="459" spans="1:18" x14ac:dyDescent="0.25">
      <c r="A459" t="str">
        <f t="shared" si="14"/>
        <v>COMBDGRTTOldLIINC___STDELC</v>
      </c>
      <c r="B459" t="str">
        <f t="shared" si="15"/>
        <v>COMBDGRTTOldLI</v>
      </c>
      <c r="C459" t="s">
        <v>2615</v>
      </c>
      <c r="D459" t="s">
        <v>2608</v>
      </c>
      <c r="E459" t="s">
        <v>2651</v>
      </c>
      <c r="F459" t="s">
        <v>2617</v>
      </c>
      <c r="G459" t="s">
        <v>2625</v>
      </c>
      <c r="H459" t="s">
        <v>2629</v>
      </c>
      <c r="I459" t="s">
        <v>2619</v>
      </c>
      <c r="J459" t="s">
        <v>2620</v>
      </c>
      <c r="K459" t="s">
        <v>2621</v>
      </c>
      <c r="L459">
        <f>IF($F459="New","",_xlfn.IFNA(VLOOKUP($G459&amp;$H459&amp;$I459&amp;$J459&amp;$K459,'[1]NRCAN 2016'!$J$42:$V$72,HLOOKUP($E459,'[1]NRCAN 2016'!$M$40:$V$41,2,FALSE),FALSE),0))</f>
        <v>0.39576993727509685</v>
      </c>
      <c r="M459">
        <f>IF($F459="New","",_xlfn.IFNA(VLOOKUP($G459&amp;$H459&amp;$I459&amp;$J459&amp;$K459,'[1]NRCAN 2016'!$J$42:$V$72,HLOOKUP($E459,'[1]NRCAN 2016'!$M$40:$V$41,2,FALSE),FALSE),0))</f>
        <v>0.39576993727509685</v>
      </c>
      <c r="N459">
        <f>IF($F459="New","",_xlfn.IFNA(VLOOKUP($G459&amp;$H459&amp;$I459&amp;$J459&amp;$K459,'[1]NRCAN 2016'!$J$42:$V$72,HLOOKUP($E459,'[1]NRCAN 2016'!$M$40:$V$41,2,FALSE),FALSE),0))</f>
        <v>0.39576993727509685</v>
      </c>
      <c r="O459">
        <f>IF($F459="New","",_xlfn.IFNA(VLOOKUP($G459&amp;$H459&amp;$I459&amp;$J459&amp;$K459,'[1]NRCAN 2016'!$J$42:$V$72,HLOOKUP($E459,'[1]NRCAN 2016'!$M$40:$V$41,2,FALSE),FALSE),0))</f>
        <v>0.39576993727509685</v>
      </c>
      <c r="P459">
        <f>IF($F459="New","",_xlfn.IFNA(VLOOKUP($G459&amp;$H459&amp;$I459&amp;$J459&amp;$K459,'[1]NRCAN 2016'!$J$42:$V$72,HLOOKUP($E459,'[1]NRCAN 2016'!$M$40:$V$41,2,FALSE),FALSE),0))</f>
        <v>0.39576993727509685</v>
      </c>
      <c r="Q459">
        <f>IF($F459="New","",_xlfn.IFNA(VLOOKUP($G459&amp;$H459&amp;$I459&amp;$J459&amp;$K459,'[1]NRCAN 2016'!$J$42:$V$72,HLOOKUP($E459,'[1]NRCAN 2016'!$M$40:$V$41,2,FALSE),FALSE),0))</f>
        <v>0.39576993727509685</v>
      </c>
      <c r="R459">
        <f>IF($F459="New","",_xlfn.IFNA(VLOOKUP($G459&amp;$H459&amp;$I459&amp;$J459&amp;$K459,'[1]NRCAN 2016'!$J$42:$V$72,HLOOKUP($E459,'[1]NRCAN 2016'!$M$40:$V$41,2,FALSE),FALSE),0))</f>
        <v>0.39576993727509685</v>
      </c>
    </row>
    <row r="460" spans="1:18" x14ac:dyDescent="0.25">
      <c r="A460" t="str">
        <f t="shared" si="14"/>
        <v>COMBDGRTTOldLILED___STDELC</v>
      </c>
      <c r="B460" t="str">
        <f t="shared" si="15"/>
        <v>COMBDGRTTOldLI</v>
      </c>
      <c r="C460" t="s">
        <v>2615</v>
      </c>
      <c r="D460" t="s">
        <v>2608</v>
      </c>
      <c r="E460" t="s">
        <v>2651</v>
      </c>
      <c r="F460" t="s">
        <v>2617</v>
      </c>
      <c r="G460" t="s">
        <v>2625</v>
      </c>
      <c r="H460" t="s">
        <v>2630</v>
      </c>
      <c r="I460" t="s">
        <v>2619</v>
      </c>
      <c r="J460" t="s">
        <v>2620</v>
      </c>
      <c r="K460" t="s">
        <v>2621</v>
      </c>
      <c r="L460">
        <f>IF($F460="New","",_xlfn.IFNA(VLOOKUP($G460&amp;$H460&amp;$I460&amp;$J460&amp;$K460,'[1]NRCAN 2016'!$J$42:$V$72,HLOOKUP($E460,'[1]NRCAN 2016'!$M$40:$V$41,2,FALSE),FALSE),0))</f>
        <v>1.8448500910522674E-3</v>
      </c>
      <c r="M460">
        <f>IF($F460="New","",_xlfn.IFNA(VLOOKUP($G460&amp;$H460&amp;$I460&amp;$J460&amp;$K460,'[1]NRCAN 2016'!$J$42:$V$72,HLOOKUP($E460,'[1]NRCAN 2016'!$M$40:$V$41,2,FALSE),FALSE),0))</f>
        <v>1.8448500910522674E-3</v>
      </c>
      <c r="N460">
        <f>IF($F460="New","",_xlfn.IFNA(VLOOKUP($G460&amp;$H460&amp;$I460&amp;$J460&amp;$K460,'[1]NRCAN 2016'!$J$42:$V$72,HLOOKUP($E460,'[1]NRCAN 2016'!$M$40:$V$41,2,FALSE),FALSE),0))</f>
        <v>1.8448500910522674E-3</v>
      </c>
      <c r="O460">
        <f>IF($F460="New","",_xlfn.IFNA(VLOOKUP($G460&amp;$H460&amp;$I460&amp;$J460&amp;$K460,'[1]NRCAN 2016'!$J$42:$V$72,HLOOKUP($E460,'[1]NRCAN 2016'!$M$40:$V$41,2,FALSE),FALSE),0))</f>
        <v>1.8448500910522674E-3</v>
      </c>
      <c r="P460">
        <f>IF($F460="New","",_xlfn.IFNA(VLOOKUP($G460&amp;$H460&amp;$I460&amp;$J460&amp;$K460,'[1]NRCAN 2016'!$J$42:$V$72,HLOOKUP($E460,'[1]NRCAN 2016'!$M$40:$V$41,2,FALSE),FALSE),0))</f>
        <v>1.8448500910522674E-3</v>
      </c>
      <c r="Q460">
        <f>IF($F460="New","",_xlfn.IFNA(VLOOKUP($G460&amp;$H460&amp;$I460&amp;$J460&amp;$K460,'[1]NRCAN 2016'!$J$42:$V$72,HLOOKUP($E460,'[1]NRCAN 2016'!$M$40:$V$41,2,FALSE),FALSE),0))</f>
        <v>1.8448500910522674E-3</v>
      </c>
      <c r="R460">
        <f>IF($F460="New","",_xlfn.IFNA(VLOOKUP($G460&amp;$H460&amp;$I460&amp;$J460&amp;$K460,'[1]NRCAN 2016'!$J$42:$V$72,HLOOKUP($E460,'[1]NRCAN 2016'!$M$40:$V$41,2,FALSE),FALSE),0))</f>
        <v>1.8448500910522674E-3</v>
      </c>
    </row>
    <row r="461" spans="1:18" x14ac:dyDescent="0.25">
      <c r="A461" t="str">
        <f t="shared" si="14"/>
        <v>COMBDGRTTOldSC_________DCO</v>
      </c>
      <c r="B461" t="str">
        <f t="shared" si="15"/>
        <v>COMBDGRTTOldSC</v>
      </c>
      <c r="C461" t="s">
        <v>2615</v>
      </c>
      <c r="D461" t="s">
        <v>2608</v>
      </c>
      <c r="E461" t="s">
        <v>2651</v>
      </c>
      <c r="F461" t="s">
        <v>2617</v>
      </c>
      <c r="G461" t="s">
        <v>2631</v>
      </c>
      <c r="H461" t="s">
        <v>2619</v>
      </c>
      <c r="I461" t="s">
        <v>2619</v>
      </c>
      <c r="J461" t="s">
        <v>2619</v>
      </c>
      <c r="K461" t="s">
        <v>2632</v>
      </c>
      <c r="L461">
        <f>IF($F461="New","",_xlfn.IFNA(VLOOKUP($G461&amp;$H461&amp;$I461&amp;$J461&amp;$K461,'[1]NRCAN 2016'!$J$42:$V$72,HLOOKUP($E461,'[1]NRCAN 2016'!$M$40:$V$41,2,FALSE),FALSE),0))</f>
        <v>0.11714283258278621</v>
      </c>
      <c r="M461">
        <f>IF($F461="New","",_xlfn.IFNA(VLOOKUP($G461&amp;$H461&amp;$I461&amp;$J461&amp;$K461,'[1]NRCAN 2016'!$J$42:$V$72,HLOOKUP($E461,'[1]NRCAN 2016'!$M$40:$V$41,2,FALSE),FALSE),0))</f>
        <v>0.11714283258278621</v>
      </c>
      <c r="N461">
        <f>IF($F461="New","",_xlfn.IFNA(VLOOKUP($G461&amp;$H461&amp;$I461&amp;$J461&amp;$K461,'[1]NRCAN 2016'!$J$42:$V$72,HLOOKUP($E461,'[1]NRCAN 2016'!$M$40:$V$41,2,FALSE),FALSE),0))</f>
        <v>0.11714283258278621</v>
      </c>
      <c r="O461">
        <f>IF($F461="New","",_xlfn.IFNA(VLOOKUP($G461&amp;$H461&amp;$I461&amp;$J461&amp;$K461,'[1]NRCAN 2016'!$J$42:$V$72,HLOOKUP($E461,'[1]NRCAN 2016'!$M$40:$V$41,2,FALSE),FALSE),0))</f>
        <v>0.11714283258278621</v>
      </c>
      <c r="P461">
        <f>IF($F461="New","",_xlfn.IFNA(VLOOKUP($G461&amp;$H461&amp;$I461&amp;$J461&amp;$K461,'[1]NRCAN 2016'!$J$42:$V$72,HLOOKUP($E461,'[1]NRCAN 2016'!$M$40:$V$41,2,FALSE),FALSE),0))</f>
        <v>0.11714283258278621</v>
      </c>
      <c r="Q461">
        <f>IF($F461="New","",_xlfn.IFNA(VLOOKUP($G461&amp;$H461&amp;$I461&amp;$J461&amp;$K461,'[1]NRCAN 2016'!$J$42:$V$72,HLOOKUP($E461,'[1]NRCAN 2016'!$M$40:$V$41,2,FALSE),FALSE),0))</f>
        <v>0.11714283258278621</v>
      </c>
      <c r="R461">
        <f>IF($F461="New","",_xlfn.IFNA(VLOOKUP($G461&amp;$H461&amp;$I461&amp;$J461&amp;$K461,'[1]NRCAN 2016'!$J$42:$V$72,HLOOKUP($E461,'[1]NRCAN 2016'!$M$40:$V$41,2,FALSE),FALSE),0))</f>
        <v>0.11714283258278621</v>
      </c>
    </row>
    <row r="462" spans="1:18" x14ac:dyDescent="0.25">
      <c r="A462" t="str">
        <f t="shared" si="14"/>
        <v>COMBDGRTTOldSC______STDELC</v>
      </c>
      <c r="B462" t="str">
        <f t="shared" si="15"/>
        <v>COMBDGRTTOldSC</v>
      </c>
      <c r="C462" t="s">
        <v>2615</v>
      </c>
      <c r="D462" t="s">
        <v>2608</v>
      </c>
      <c r="E462" t="s">
        <v>2651</v>
      </c>
      <c r="F462" t="s">
        <v>2617</v>
      </c>
      <c r="G462" t="s">
        <v>2631</v>
      </c>
      <c r="H462" t="s">
        <v>2619</v>
      </c>
      <c r="I462" t="s">
        <v>2619</v>
      </c>
      <c r="J462" t="s">
        <v>2620</v>
      </c>
      <c r="K462" t="s">
        <v>2621</v>
      </c>
      <c r="L462">
        <f>IF($F462="New","",_xlfn.IFNA(VLOOKUP($G462&amp;$H462&amp;$I462&amp;$J462&amp;$K462,'[1]NRCAN 2016'!$J$42:$V$72,HLOOKUP($E462,'[1]NRCAN 2016'!$M$40:$V$41,2,FALSE),FALSE),0))</f>
        <v>0.84390758650174846</v>
      </c>
      <c r="M462">
        <f>IF($F462="New","",_xlfn.IFNA(VLOOKUP($G462&amp;$H462&amp;$I462&amp;$J462&amp;$K462,'[1]NRCAN 2016'!$J$42:$V$72,HLOOKUP($E462,'[1]NRCAN 2016'!$M$40:$V$41,2,FALSE),FALSE),0))</f>
        <v>0.84390758650174846</v>
      </c>
      <c r="N462">
        <f>IF($F462="New","",_xlfn.IFNA(VLOOKUP($G462&amp;$H462&amp;$I462&amp;$J462&amp;$K462,'[1]NRCAN 2016'!$J$42:$V$72,HLOOKUP($E462,'[1]NRCAN 2016'!$M$40:$V$41,2,FALSE),FALSE),0))</f>
        <v>0.84390758650174846</v>
      </c>
      <c r="O462">
        <f>IF($F462="New","",_xlfn.IFNA(VLOOKUP($G462&amp;$H462&amp;$I462&amp;$J462&amp;$K462,'[1]NRCAN 2016'!$J$42:$V$72,HLOOKUP($E462,'[1]NRCAN 2016'!$M$40:$V$41,2,FALSE),FALSE),0))</f>
        <v>0.84390758650174846</v>
      </c>
      <c r="P462">
        <f>IF($F462="New","",_xlfn.IFNA(VLOOKUP($G462&amp;$H462&amp;$I462&amp;$J462&amp;$K462,'[1]NRCAN 2016'!$J$42:$V$72,HLOOKUP($E462,'[1]NRCAN 2016'!$M$40:$V$41,2,FALSE),FALSE),0))</f>
        <v>0.84390758650174846</v>
      </c>
      <c r="Q462">
        <f>IF($F462="New","",_xlfn.IFNA(VLOOKUP($G462&amp;$H462&amp;$I462&amp;$J462&amp;$K462,'[1]NRCAN 2016'!$J$42:$V$72,HLOOKUP($E462,'[1]NRCAN 2016'!$M$40:$V$41,2,FALSE),FALSE),0))</f>
        <v>0.84390758650174846</v>
      </c>
      <c r="R462">
        <f>IF($F462="New","",_xlfn.IFNA(VLOOKUP($G462&amp;$H462&amp;$I462&amp;$J462&amp;$K462,'[1]NRCAN 2016'!$J$42:$V$72,HLOOKUP($E462,'[1]NRCAN 2016'!$M$40:$V$41,2,FALSE),FALSE),0))</f>
        <v>0.84390758650174846</v>
      </c>
    </row>
    <row r="463" spans="1:18" x14ac:dyDescent="0.25">
      <c r="A463" t="str">
        <f t="shared" si="14"/>
        <v>COMBDGRTTOldSC______STDNGA</v>
      </c>
      <c r="B463" t="str">
        <f t="shared" si="15"/>
        <v>COMBDGRTTOldSC</v>
      </c>
      <c r="C463" t="s">
        <v>2615</v>
      </c>
      <c r="D463" t="s">
        <v>2608</v>
      </c>
      <c r="E463" t="s">
        <v>2651</v>
      </c>
      <c r="F463" t="s">
        <v>2617</v>
      </c>
      <c r="G463" t="s">
        <v>2631</v>
      </c>
      <c r="H463" t="s">
        <v>2619</v>
      </c>
      <c r="I463" t="s">
        <v>2619</v>
      </c>
      <c r="J463" t="s">
        <v>2620</v>
      </c>
      <c r="K463" t="s">
        <v>2623</v>
      </c>
      <c r="L463">
        <f>IF($F463="New","",_xlfn.IFNA(VLOOKUP($G463&amp;$H463&amp;$I463&amp;$J463&amp;$K463,'[1]NRCAN 2016'!$J$42:$V$72,HLOOKUP($E463,'[1]NRCAN 2016'!$M$40:$V$41,2,FALSE),FALSE),0))</f>
        <v>3.8949580915465312E-2</v>
      </c>
      <c r="M463">
        <f>IF($F463="New","",_xlfn.IFNA(VLOOKUP($G463&amp;$H463&amp;$I463&amp;$J463&amp;$K463,'[1]NRCAN 2016'!$J$42:$V$72,HLOOKUP($E463,'[1]NRCAN 2016'!$M$40:$V$41,2,FALSE),FALSE),0))</f>
        <v>3.8949580915465312E-2</v>
      </c>
      <c r="N463">
        <f>IF($F463="New","",_xlfn.IFNA(VLOOKUP($G463&amp;$H463&amp;$I463&amp;$J463&amp;$K463,'[1]NRCAN 2016'!$J$42:$V$72,HLOOKUP($E463,'[1]NRCAN 2016'!$M$40:$V$41,2,FALSE),FALSE),0))</f>
        <v>3.8949580915465312E-2</v>
      </c>
      <c r="O463">
        <f>IF($F463="New","",_xlfn.IFNA(VLOOKUP($G463&amp;$H463&amp;$I463&amp;$J463&amp;$K463,'[1]NRCAN 2016'!$J$42:$V$72,HLOOKUP($E463,'[1]NRCAN 2016'!$M$40:$V$41,2,FALSE),FALSE),0))</f>
        <v>3.8949580915465312E-2</v>
      </c>
      <c r="P463">
        <f>IF($F463="New","",_xlfn.IFNA(VLOOKUP($G463&amp;$H463&amp;$I463&amp;$J463&amp;$K463,'[1]NRCAN 2016'!$J$42:$V$72,HLOOKUP($E463,'[1]NRCAN 2016'!$M$40:$V$41,2,FALSE),FALSE),0))</f>
        <v>3.8949580915465312E-2</v>
      </c>
      <c r="Q463">
        <f>IF($F463="New","",_xlfn.IFNA(VLOOKUP($G463&amp;$H463&amp;$I463&amp;$J463&amp;$K463,'[1]NRCAN 2016'!$J$42:$V$72,HLOOKUP($E463,'[1]NRCAN 2016'!$M$40:$V$41,2,FALSE),FALSE),0))</f>
        <v>3.8949580915465312E-2</v>
      </c>
      <c r="R463">
        <f>IF($F463="New","",_xlfn.IFNA(VLOOKUP($G463&amp;$H463&amp;$I463&amp;$J463&amp;$K463,'[1]NRCAN 2016'!$J$42:$V$72,HLOOKUP($E463,'[1]NRCAN 2016'!$M$40:$V$41,2,FALSE),FALSE),0))</f>
        <v>3.8949580915465312E-2</v>
      </c>
    </row>
    <row r="464" spans="1:18" x14ac:dyDescent="0.25">
      <c r="A464" t="str">
        <f t="shared" si="14"/>
        <v>COMBDGRTTOldSH_________DHE</v>
      </c>
      <c r="B464" t="str">
        <f t="shared" si="15"/>
        <v>COMBDGRTTOldSH</v>
      </c>
      <c r="C464" t="s">
        <v>2615</v>
      </c>
      <c r="D464" t="s">
        <v>2608</v>
      </c>
      <c r="E464" t="s">
        <v>2651</v>
      </c>
      <c r="F464" t="s">
        <v>2617</v>
      </c>
      <c r="G464" t="s">
        <v>2633</v>
      </c>
      <c r="H464" t="s">
        <v>2619</v>
      </c>
      <c r="I464" t="s">
        <v>2619</v>
      </c>
      <c r="J464" t="s">
        <v>2619</v>
      </c>
      <c r="K464" t="s">
        <v>2644</v>
      </c>
      <c r="L464">
        <f>IF($F464="New","",_xlfn.IFNA(VLOOKUP($G464&amp;$H464&amp;$I464&amp;$J464&amp;$K464,'[1]NRCAN 2016'!$J$42:$V$72,HLOOKUP($E464,'[1]NRCAN 2016'!$M$40:$V$41,2,FALSE),FALSE),0))</f>
        <v>9.2141638487611394E-2</v>
      </c>
      <c r="M464">
        <f>IF($F464="New","",_xlfn.IFNA(VLOOKUP($G464&amp;$H464&amp;$I464&amp;$J464&amp;$K464,'[1]NRCAN 2016'!$J$42:$V$72,HLOOKUP($E464,'[1]NRCAN 2016'!$M$40:$V$41,2,FALSE),FALSE),0))</f>
        <v>9.2141638487611394E-2</v>
      </c>
      <c r="N464">
        <f>IF($F464="New","",_xlfn.IFNA(VLOOKUP($G464&amp;$H464&amp;$I464&amp;$J464&amp;$K464,'[1]NRCAN 2016'!$J$42:$V$72,HLOOKUP($E464,'[1]NRCAN 2016'!$M$40:$V$41,2,FALSE),FALSE),0))</f>
        <v>9.2141638487611394E-2</v>
      </c>
      <c r="O464">
        <f>IF($F464="New","",_xlfn.IFNA(VLOOKUP($G464&amp;$H464&amp;$I464&amp;$J464&amp;$K464,'[1]NRCAN 2016'!$J$42:$V$72,HLOOKUP($E464,'[1]NRCAN 2016'!$M$40:$V$41,2,FALSE),FALSE),0))</f>
        <v>9.2141638487611394E-2</v>
      </c>
      <c r="P464">
        <f>IF($F464="New","",_xlfn.IFNA(VLOOKUP($G464&amp;$H464&amp;$I464&amp;$J464&amp;$K464,'[1]NRCAN 2016'!$J$42:$V$72,HLOOKUP($E464,'[1]NRCAN 2016'!$M$40:$V$41,2,FALSE),FALSE),0))</f>
        <v>9.2141638487611394E-2</v>
      </c>
      <c r="Q464">
        <f>IF($F464="New","",_xlfn.IFNA(VLOOKUP($G464&amp;$H464&amp;$I464&amp;$J464&amp;$K464,'[1]NRCAN 2016'!$J$42:$V$72,HLOOKUP($E464,'[1]NRCAN 2016'!$M$40:$V$41,2,FALSE),FALSE),0))</f>
        <v>9.2141638487611394E-2</v>
      </c>
      <c r="R464">
        <f>IF($F464="New","",_xlfn.IFNA(VLOOKUP($G464&amp;$H464&amp;$I464&amp;$J464&amp;$K464,'[1]NRCAN 2016'!$J$42:$V$72,HLOOKUP($E464,'[1]NRCAN 2016'!$M$40:$V$41,2,FALSE),FALSE),0))</f>
        <v>9.2141638487611394E-2</v>
      </c>
    </row>
    <row r="465" spans="1:18" x14ac:dyDescent="0.25">
      <c r="A465" t="str">
        <f t="shared" si="14"/>
        <v>COMBDGRTTOldSHFUR___HIGNGA</v>
      </c>
      <c r="B465" t="str">
        <f t="shared" si="15"/>
        <v>COMBDGRTTOldSH</v>
      </c>
      <c r="C465" t="s">
        <v>2615</v>
      </c>
      <c r="D465" t="s">
        <v>2608</v>
      </c>
      <c r="E465" t="s">
        <v>2651</v>
      </c>
      <c r="F465" t="s">
        <v>2617</v>
      </c>
      <c r="G465" t="s">
        <v>2633</v>
      </c>
      <c r="H465" t="s">
        <v>2634</v>
      </c>
      <c r="I465" t="s">
        <v>2619</v>
      </c>
      <c r="J465" t="s">
        <v>2640</v>
      </c>
      <c r="K465" t="s">
        <v>2623</v>
      </c>
      <c r="L465">
        <f>IF($F465="New","",_xlfn.IFNA(VLOOKUP($G465&amp;$H465&amp;$I465&amp;$J465&amp;$K465,'[1]NRCAN 2016'!$J$42:$V$72,HLOOKUP($E465,'[1]NRCAN 2016'!$M$40:$V$41,2,FALSE),FALSE),0))</f>
        <v>0</v>
      </c>
      <c r="M465">
        <f>IF($F465="New","",_xlfn.IFNA(VLOOKUP($G465&amp;$H465&amp;$I465&amp;$J465&amp;$K465,'[1]NRCAN 2016'!$J$42:$V$72,HLOOKUP($E465,'[1]NRCAN 2016'!$M$40:$V$41,2,FALSE),FALSE),0))</f>
        <v>0</v>
      </c>
      <c r="N465">
        <f>IF($F465="New","",_xlfn.IFNA(VLOOKUP($G465&amp;$H465&amp;$I465&amp;$J465&amp;$K465,'[1]NRCAN 2016'!$J$42:$V$72,HLOOKUP($E465,'[1]NRCAN 2016'!$M$40:$V$41,2,FALSE),FALSE),0))</f>
        <v>0</v>
      </c>
      <c r="O465">
        <f>IF($F465="New","",_xlfn.IFNA(VLOOKUP($G465&amp;$H465&amp;$I465&amp;$J465&amp;$K465,'[1]NRCAN 2016'!$J$42:$V$72,HLOOKUP($E465,'[1]NRCAN 2016'!$M$40:$V$41,2,FALSE),FALSE),0))</f>
        <v>0</v>
      </c>
      <c r="P465">
        <f>IF($F465="New","",_xlfn.IFNA(VLOOKUP($G465&amp;$H465&amp;$I465&amp;$J465&amp;$K465,'[1]NRCAN 2016'!$J$42:$V$72,HLOOKUP($E465,'[1]NRCAN 2016'!$M$40:$V$41,2,FALSE),FALSE),0))</f>
        <v>0</v>
      </c>
      <c r="Q465">
        <f>IF($F465="New","",_xlfn.IFNA(VLOOKUP($G465&amp;$H465&amp;$I465&amp;$J465&amp;$K465,'[1]NRCAN 2016'!$J$42:$V$72,HLOOKUP($E465,'[1]NRCAN 2016'!$M$40:$V$41,2,FALSE),FALSE),0))</f>
        <v>0</v>
      </c>
      <c r="R465">
        <f>IF($F465="New","",_xlfn.IFNA(VLOOKUP($G465&amp;$H465&amp;$I465&amp;$J465&amp;$K465,'[1]NRCAN 2016'!$J$42:$V$72,HLOOKUP($E465,'[1]NRCAN 2016'!$M$40:$V$41,2,FALSE),FALSE),0))</f>
        <v>0</v>
      </c>
    </row>
    <row r="466" spans="1:18" x14ac:dyDescent="0.25">
      <c r="A466" t="str">
        <f t="shared" si="14"/>
        <v>COMBDGRTTOldSHFUR___STDELC</v>
      </c>
      <c r="B466" t="str">
        <f t="shared" si="15"/>
        <v>COMBDGRTTOldSH</v>
      </c>
      <c r="C466" t="s">
        <v>2615</v>
      </c>
      <c r="D466" t="s">
        <v>2608</v>
      </c>
      <c r="E466" t="s">
        <v>2651</v>
      </c>
      <c r="F466" t="s">
        <v>2617</v>
      </c>
      <c r="G466" t="s">
        <v>2633</v>
      </c>
      <c r="H466" t="s">
        <v>2634</v>
      </c>
      <c r="I466" t="s">
        <v>2619</v>
      </c>
      <c r="J466" t="s">
        <v>2620</v>
      </c>
      <c r="K466" t="s">
        <v>2621</v>
      </c>
      <c r="L466">
        <f>IF($F466="New","",_xlfn.IFNA(VLOOKUP($G466&amp;$H466&amp;$I466&amp;$J466&amp;$K466,'[1]NRCAN 2016'!$J$42:$V$72,HLOOKUP($E466,'[1]NRCAN 2016'!$M$40:$V$41,2,FALSE),FALSE),0))</f>
        <v>0</v>
      </c>
      <c r="M466">
        <f>IF($F466="New","",_xlfn.IFNA(VLOOKUP($G466&amp;$H466&amp;$I466&amp;$J466&amp;$K466,'[1]NRCAN 2016'!$J$42:$V$72,HLOOKUP($E466,'[1]NRCAN 2016'!$M$40:$V$41,2,FALSE),FALSE),0))</f>
        <v>0</v>
      </c>
      <c r="N466">
        <f>IF($F466="New","",_xlfn.IFNA(VLOOKUP($G466&amp;$H466&amp;$I466&amp;$J466&amp;$K466,'[1]NRCAN 2016'!$J$42:$V$72,HLOOKUP($E466,'[1]NRCAN 2016'!$M$40:$V$41,2,FALSE),FALSE),0))</f>
        <v>0</v>
      </c>
      <c r="O466">
        <f>IF($F466="New","",_xlfn.IFNA(VLOOKUP($G466&amp;$H466&amp;$I466&amp;$J466&amp;$K466,'[1]NRCAN 2016'!$J$42:$V$72,HLOOKUP($E466,'[1]NRCAN 2016'!$M$40:$V$41,2,FALSE),FALSE),0))</f>
        <v>0</v>
      </c>
      <c r="P466">
        <f>IF($F466="New","",_xlfn.IFNA(VLOOKUP($G466&amp;$H466&amp;$I466&amp;$J466&amp;$K466,'[1]NRCAN 2016'!$J$42:$V$72,HLOOKUP($E466,'[1]NRCAN 2016'!$M$40:$V$41,2,FALSE),FALSE),0))</f>
        <v>0</v>
      </c>
      <c r="Q466">
        <f>IF($F466="New","",_xlfn.IFNA(VLOOKUP($G466&amp;$H466&amp;$I466&amp;$J466&amp;$K466,'[1]NRCAN 2016'!$J$42:$V$72,HLOOKUP($E466,'[1]NRCAN 2016'!$M$40:$V$41,2,FALSE),FALSE),0))</f>
        <v>0</v>
      </c>
      <c r="R466">
        <f>IF($F466="New","",_xlfn.IFNA(VLOOKUP($G466&amp;$H466&amp;$I466&amp;$J466&amp;$K466,'[1]NRCAN 2016'!$J$42:$V$72,HLOOKUP($E466,'[1]NRCAN 2016'!$M$40:$V$41,2,FALSE),FALSE),0))</f>
        <v>0</v>
      </c>
    </row>
    <row r="467" spans="1:18" x14ac:dyDescent="0.25">
      <c r="A467" t="str">
        <f t="shared" si="14"/>
        <v>COMBDGRTTOldSHFUR___STDHFO</v>
      </c>
      <c r="B467" t="str">
        <f t="shared" si="15"/>
        <v>COMBDGRTTOldSH</v>
      </c>
      <c r="C467" t="s">
        <v>2615</v>
      </c>
      <c r="D467" t="s">
        <v>2608</v>
      </c>
      <c r="E467" t="s">
        <v>2651</v>
      </c>
      <c r="F467" t="s">
        <v>2617</v>
      </c>
      <c r="G467" t="s">
        <v>2633</v>
      </c>
      <c r="H467" t="s">
        <v>2634</v>
      </c>
      <c r="I467" t="s">
        <v>2619</v>
      </c>
      <c r="J467" t="s">
        <v>2620</v>
      </c>
      <c r="K467" t="s">
        <v>2637</v>
      </c>
      <c r="L467">
        <f>IF($F467="New","",_xlfn.IFNA(VLOOKUP($G467&amp;$H467&amp;$I467&amp;$J467&amp;$K467,'[1]NRCAN 2016'!$J$42:$V$72,HLOOKUP($E467,'[1]NRCAN 2016'!$M$40:$V$41,2,FALSE),FALSE),0))</f>
        <v>0</v>
      </c>
      <c r="M467">
        <f>IF($F467="New","",_xlfn.IFNA(VLOOKUP($G467&amp;$H467&amp;$I467&amp;$J467&amp;$K467,'[1]NRCAN 2016'!$J$42:$V$72,HLOOKUP($E467,'[1]NRCAN 2016'!$M$40:$V$41,2,FALSE),FALSE),0))</f>
        <v>0</v>
      </c>
      <c r="N467">
        <f>IF($F467="New","",_xlfn.IFNA(VLOOKUP($G467&amp;$H467&amp;$I467&amp;$J467&amp;$K467,'[1]NRCAN 2016'!$J$42:$V$72,HLOOKUP($E467,'[1]NRCAN 2016'!$M$40:$V$41,2,FALSE),FALSE),0))</f>
        <v>0</v>
      </c>
      <c r="O467">
        <f>IF($F467="New","",_xlfn.IFNA(VLOOKUP($G467&amp;$H467&amp;$I467&amp;$J467&amp;$K467,'[1]NRCAN 2016'!$J$42:$V$72,HLOOKUP($E467,'[1]NRCAN 2016'!$M$40:$V$41,2,FALSE),FALSE),0))</f>
        <v>0</v>
      </c>
      <c r="P467">
        <f>IF($F467="New","",_xlfn.IFNA(VLOOKUP($G467&amp;$H467&amp;$I467&amp;$J467&amp;$K467,'[1]NRCAN 2016'!$J$42:$V$72,HLOOKUP($E467,'[1]NRCAN 2016'!$M$40:$V$41,2,FALSE),FALSE),0))</f>
        <v>0</v>
      </c>
      <c r="Q467">
        <f>IF($F467="New","",_xlfn.IFNA(VLOOKUP($G467&amp;$H467&amp;$I467&amp;$J467&amp;$K467,'[1]NRCAN 2016'!$J$42:$V$72,HLOOKUP($E467,'[1]NRCAN 2016'!$M$40:$V$41,2,FALSE),FALSE),0))</f>
        <v>0</v>
      </c>
      <c r="R467">
        <f>IF($F467="New","",_xlfn.IFNA(VLOOKUP($G467&amp;$H467&amp;$I467&amp;$J467&amp;$K467,'[1]NRCAN 2016'!$J$42:$V$72,HLOOKUP($E467,'[1]NRCAN 2016'!$M$40:$V$41,2,FALSE),FALSE),0))</f>
        <v>0</v>
      </c>
    </row>
    <row r="468" spans="1:18" x14ac:dyDescent="0.25">
      <c r="A468" t="str">
        <f t="shared" si="14"/>
        <v>COMBDGRTTOldSHFUR___STDKER</v>
      </c>
      <c r="B468" t="str">
        <f t="shared" si="15"/>
        <v>COMBDGRTTOldSH</v>
      </c>
      <c r="C468" t="s">
        <v>2615</v>
      </c>
      <c r="D468" t="s">
        <v>2608</v>
      </c>
      <c r="E468" t="s">
        <v>2651</v>
      </c>
      <c r="F468" t="s">
        <v>2617</v>
      </c>
      <c r="G468" t="s">
        <v>2633</v>
      </c>
      <c r="H468" t="s">
        <v>2634</v>
      </c>
      <c r="I468" t="s">
        <v>2619</v>
      </c>
      <c r="J468" t="s">
        <v>2620</v>
      </c>
      <c r="K468" t="s">
        <v>2638</v>
      </c>
      <c r="L468">
        <f>IF($F468="New","",_xlfn.IFNA(VLOOKUP($G468&amp;$H468&amp;$I468&amp;$J468&amp;$K468,'[1]NRCAN 2016'!$J$42:$V$72,HLOOKUP($E468,'[1]NRCAN 2016'!$M$40:$V$41,2,FALSE),FALSE),0))</f>
        <v>0</v>
      </c>
      <c r="M468">
        <f>IF($F468="New","",_xlfn.IFNA(VLOOKUP($G468&amp;$H468&amp;$I468&amp;$J468&amp;$K468,'[1]NRCAN 2016'!$J$42:$V$72,HLOOKUP($E468,'[1]NRCAN 2016'!$M$40:$V$41,2,FALSE),FALSE),0))</f>
        <v>0</v>
      </c>
      <c r="N468">
        <f>IF($F468="New","",_xlfn.IFNA(VLOOKUP($G468&amp;$H468&amp;$I468&amp;$J468&amp;$K468,'[1]NRCAN 2016'!$J$42:$V$72,HLOOKUP($E468,'[1]NRCAN 2016'!$M$40:$V$41,2,FALSE),FALSE),0))</f>
        <v>0</v>
      </c>
      <c r="O468">
        <f>IF($F468="New","",_xlfn.IFNA(VLOOKUP($G468&amp;$H468&amp;$I468&amp;$J468&amp;$K468,'[1]NRCAN 2016'!$J$42:$V$72,HLOOKUP($E468,'[1]NRCAN 2016'!$M$40:$V$41,2,FALSE),FALSE),0))</f>
        <v>0</v>
      </c>
      <c r="P468">
        <f>IF($F468="New","",_xlfn.IFNA(VLOOKUP($G468&amp;$H468&amp;$I468&amp;$J468&amp;$K468,'[1]NRCAN 2016'!$J$42:$V$72,HLOOKUP($E468,'[1]NRCAN 2016'!$M$40:$V$41,2,FALSE),FALSE),0))</f>
        <v>0</v>
      </c>
      <c r="Q468">
        <f>IF($F468="New","",_xlfn.IFNA(VLOOKUP($G468&amp;$H468&amp;$I468&amp;$J468&amp;$K468,'[1]NRCAN 2016'!$J$42:$V$72,HLOOKUP($E468,'[1]NRCAN 2016'!$M$40:$V$41,2,FALSE),FALSE),0))</f>
        <v>0</v>
      </c>
      <c r="R468">
        <f>IF($F468="New","",_xlfn.IFNA(VLOOKUP($G468&amp;$H468&amp;$I468&amp;$J468&amp;$K468,'[1]NRCAN 2016'!$J$42:$V$72,HLOOKUP($E468,'[1]NRCAN 2016'!$M$40:$V$41,2,FALSE),FALSE),0))</f>
        <v>0</v>
      </c>
    </row>
    <row r="469" spans="1:18" x14ac:dyDescent="0.25">
      <c r="A469" t="str">
        <f t="shared" si="14"/>
        <v>COMBDGRTTOldSHFUR___STDLFO</v>
      </c>
      <c r="B469" t="str">
        <f t="shared" si="15"/>
        <v>COMBDGRTTOldSH</v>
      </c>
      <c r="C469" t="s">
        <v>2615</v>
      </c>
      <c r="D469" t="s">
        <v>2608</v>
      </c>
      <c r="E469" t="s">
        <v>2651</v>
      </c>
      <c r="F469" t="s">
        <v>2617</v>
      </c>
      <c r="G469" t="s">
        <v>2633</v>
      </c>
      <c r="H469" t="s">
        <v>2634</v>
      </c>
      <c r="I469" t="s">
        <v>2619</v>
      </c>
      <c r="J469" t="s">
        <v>2620</v>
      </c>
      <c r="K469" t="s">
        <v>2639</v>
      </c>
      <c r="L469">
        <f>IF($F469="New","",_xlfn.IFNA(VLOOKUP($G469&amp;$H469&amp;$I469&amp;$J469&amp;$K469,'[1]NRCAN 2016'!$J$42:$V$72,HLOOKUP($E469,'[1]NRCAN 2016'!$M$40:$V$41,2,FALSE),FALSE),0))</f>
        <v>4.2097774391653669E-3</v>
      </c>
      <c r="M469">
        <f>IF($F469="New","",_xlfn.IFNA(VLOOKUP($G469&amp;$H469&amp;$I469&amp;$J469&amp;$K469,'[1]NRCAN 2016'!$J$42:$V$72,HLOOKUP($E469,'[1]NRCAN 2016'!$M$40:$V$41,2,FALSE),FALSE),0))</f>
        <v>4.2097774391653669E-3</v>
      </c>
      <c r="N469">
        <f>IF($F469="New","",_xlfn.IFNA(VLOOKUP($G469&amp;$H469&amp;$I469&amp;$J469&amp;$K469,'[1]NRCAN 2016'!$J$42:$V$72,HLOOKUP($E469,'[1]NRCAN 2016'!$M$40:$V$41,2,FALSE),FALSE),0))</f>
        <v>4.2097774391653669E-3</v>
      </c>
      <c r="O469">
        <f>IF($F469="New","",_xlfn.IFNA(VLOOKUP($G469&amp;$H469&amp;$I469&amp;$J469&amp;$K469,'[1]NRCAN 2016'!$J$42:$V$72,HLOOKUP($E469,'[1]NRCAN 2016'!$M$40:$V$41,2,FALSE),FALSE),0))</f>
        <v>4.2097774391653669E-3</v>
      </c>
      <c r="P469">
        <f>IF($F469="New","",_xlfn.IFNA(VLOOKUP($G469&amp;$H469&amp;$I469&amp;$J469&amp;$K469,'[1]NRCAN 2016'!$J$42:$V$72,HLOOKUP($E469,'[1]NRCAN 2016'!$M$40:$V$41,2,FALSE),FALSE),0))</f>
        <v>4.2097774391653669E-3</v>
      </c>
      <c r="Q469">
        <f>IF($F469="New","",_xlfn.IFNA(VLOOKUP($G469&amp;$H469&amp;$I469&amp;$J469&amp;$K469,'[1]NRCAN 2016'!$J$42:$V$72,HLOOKUP($E469,'[1]NRCAN 2016'!$M$40:$V$41,2,FALSE),FALSE),0))</f>
        <v>4.2097774391653669E-3</v>
      </c>
      <c r="R469">
        <f>IF($F469="New","",_xlfn.IFNA(VLOOKUP($G469&amp;$H469&amp;$I469&amp;$J469&amp;$K469,'[1]NRCAN 2016'!$J$42:$V$72,HLOOKUP($E469,'[1]NRCAN 2016'!$M$40:$V$41,2,FALSE),FALSE),0))</f>
        <v>4.2097774391653669E-3</v>
      </c>
    </row>
    <row r="470" spans="1:18" x14ac:dyDescent="0.25">
      <c r="A470" t="str">
        <f t="shared" si="14"/>
        <v>COMBDGRTTOldSHFUR___STDNGA</v>
      </c>
      <c r="B470" t="str">
        <f t="shared" si="15"/>
        <v>COMBDGRTTOldSH</v>
      </c>
      <c r="C470" t="s">
        <v>2615</v>
      </c>
      <c r="D470" t="s">
        <v>2608</v>
      </c>
      <c r="E470" t="s">
        <v>2651</v>
      </c>
      <c r="F470" t="s">
        <v>2617</v>
      </c>
      <c r="G470" t="s">
        <v>2633</v>
      </c>
      <c r="H470" t="s">
        <v>2634</v>
      </c>
      <c r="I470" t="s">
        <v>2619</v>
      </c>
      <c r="J470" t="s">
        <v>2620</v>
      </c>
      <c r="K470" t="s">
        <v>2623</v>
      </c>
      <c r="L470">
        <f>IF($F470="New","",_xlfn.IFNA(VLOOKUP($G470&amp;$H470&amp;$I470&amp;$J470&amp;$K470,'[1]NRCAN 2016'!$J$42:$V$72,HLOOKUP($E470,'[1]NRCAN 2016'!$M$40:$V$41,2,FALSE),FALSE),0))</f>
        <v>0.79467106083787442</v>
      </c>
      <c r="M470">
        <f>IF($F470="New","",_xlfn.IFNA(VLOOKUP($G470&amp;$H470&amp;$I470&amp;$J470&amp;$K470,'[1]NRCAN 2016'!$J$42:$V$72,HLOOKUP($E470,'[1]NRCAN 2016'!$M$40:$V$41,2,FALSE),FALSE),0))</f>
        <v>0.79467106083787442</v>
      </c>
      <c r="N470">
        <f>IF($F470="New","",_xlfn.IFNA(VLOOKUP($G470&amp;$H470&amp;$I470&amp;$J470&amp;$K470,'[1]NRCAN 2016'!$J$42:$V$72,HLOOKUP($E470,'[1]NRCAN 2016'!$M$40:$V$41,2,FALSE),FALSE),0))</f>
        <v>0.79467106083787442</v>
      </c>
      <c r="O470">
        <f>IF($F470="New","",_xlfn.IFNA(VLOOKUP($G470&amp;$H470&amp;$I470&amp;$J470&amp;$K470,'[1]NRCAN 2016'!$J$42:$V$72,HLOOKUP($E470,'[1]NRCAN 2016'!$M$40:$V$41,2,FALSE),FALSE),0))</f>
        <v>0.79467106083787442</v>
      </c>
      <c r="P470">
        <f>IF($F470="New","",_xlfn.IFNA(VLOOKUP($G470&amp;$H470&amp;$I470&amp;$J470&amp;$K470,'[1]NRCAN 2016'!$J$42:$V$72,HLOOKUP($E470,'[1]NRCAN 2016'!$M$40:$V$41,2,FALSE),FALSE),0))</f>
        <v>0.79467106083787442</v>
      </c>
      <c r="Q470">
        <f>IF($F470="New","",_xlfn.IFNA(VLOOKUP($G470&amp;$H470&amp;$I470&amp;$J470&amp;$K470,'[1]NRCAN 2016'!$J$42:$V$72,HLOOKUP($E470,'[1]NRCAN 2016'!$M$40:$V$41,2,FALSE),FALSE),0))</f>
        <v>0.79467106083787442</v>
      </c>
      <c r="R470">
        <f>IF($F470="New","",_xlfn.IFNA(VLOOKUP($G470&amp;$H470&amp;$I470&amp;$J470&amp;$K470,'[1]NRCAN 2016'!$J$42:$V$72,HLOOKUP($E470,'[1]NRCAN 2016'!$M$40:$V$41,2,FALSE),FALSE),0))</f>
        <v>0.79467106083787442</v>
      </c>
    </row>
    <row r="471" spans="1:18" x14ac:dyDescent="0.25">
      <c r="A471" t="str">
        <f t="shared" si="14"/>
        <v>COMBDGRTTOldSHFUR___STDPRO</v>
      </c>
      <c r="B471" t="str">
        <f t="shared" si="15"/>
        <v>COMBDGRTTOldSH</v>
      </c>
      <c r="C471" t="s">
        <v>2615</v>
      </c>
      <c r="D471" t="s">
        <v>2608</v>
      </c>
      <c r="E471" t="s">
        <v>2651</v>
      </c>
      <c r="F471" t="s">
        <v>2617</v>
      </c>
      <c r="G471" t="s">
        <v>2633</v>
      </c>
      <c r="H471" t="s">
        <v>2634</v>
      </c>
      <c r="I471" t="s">
        <v>2619</v>
      </c>
      <c r="J471" t="s">
        <v>2620</v>
      </c>
      <c r="K471" t="s">
        <v>2624</v>
      </c>
      <c r="L471">
        <f>IF($F471="New","",_xlfn.IFNA(VLOOKUP($G471&amp;$H471&amp;$I471&amp;$J471&amp;$K471,'[1]NRCAN 2016'!$J$42:$V$72,HLOOKUP($E471,'[1]NRCAN 2016'!$M$40:$V$41,2,FALSE),FALSE),0))</f>
        <v>2.435960392116816E-2</v>
      </c>
      <c r="M471">
        <f>IF($F471="New","",_xlfn.IFNA(VLOOKUP($G471&amp;$H471&amp;$I471&amp;$J471&amp;$K471,'[1]NRCAN 2016'!$J$42:$V$72,HLOOKUP($E471,'[1]NRCAN 2016'!$M$40:$V$41,2,FALSE),FALSE),0))</f>
        <v>2.435960392116816E-2</v>
      </c>
      <c r="N471">
        <f>IF($F471="New","",_xlfn.IFNA(VLOOKUP($G471&amp;$H471&amp;$I471&amp;$J471&amp;$K471,'[1]NRCAN 2016'!$J$42:$V$72,HLOOKUP($E471,'[1]NRCAN 2016'!$M$40:$V$41,2,FALSE),FALSE),0))</f>
        <v>2.435960392116816E-2</v>
      </c>
      <c r="O471">
        <f>IF($F471="New","",_xlfn.IFNA(VLOOKUP($G471&amp;$H471&amp;$I471&amp;$J471&amp;$K471,'[1]NRCAN 2016'!$J$42:$V$72,HLOOKUP($E471,'[1]NRCAN 2016'!$M$40:$V$41,2,FALSE),FALSE),0))</f>
        <v>2.435960392116816E-2</v>
      </c>
      <c r="P471">
        <f>IF($F471="New","",_xlfn.IFNA(VLOOKUP($G471&amp;$H471&amp;$I471&amp;$J471&amp;$K471,'[1]NRCAN 2016'!$J$42:$V$72,HLOOKUP($E471,'[1]NRCAN 2016'!$M$40:$V$41,2,FALSE),FALSE),0))</f>
        <v>2.435960392116816E-2</v>
      </c>
      <c r="Q471">
        <f>IF($F471="New","",_xlfn.IFNA(VLOOKUP($G471&amp;$H471&amp;$I471&amp;$J471&amp;$K471,'[1]NRCAN 2016'!$J$42:$V$72,HLOOKUP($E471,'[1]NRCAN 2016'!$M$40:$V$41,2,FALSE),FALSE),0))</f>
        <v>2.435960392116816E-2</v>
      </c>
      <c r="R471">
        <f>IF($F471="New","",_xlfn.IFNA(VLOOKUP($G471&amp;$H471&amp;$I471&amp;$J471&amp;$K471,'[1]NRCAN 2016'!$J$42:$V$72,HLOOKUP($E471,'[1]NRCAN 2016'!$M$40:$V$41,2,FALSE),FALSE),0))</f>
        <v>2.435960392116816E-2</v>
      </c>
    </row>
    <row r="472" spans="1:18" x14ac:dyDescent="0.25">
      <c r="A472" t="str">
        <f t="shared" si="14"/>
        <v>COMBDGRTTOldSHHEP___STDELC</v>
      </c>
      <c r="B472" t="str">
        <f t="shared" si="15"/>
        <v>COMBDGRTTOldSH</v>
      </c>
      <c r="C472" t="s">
        <v>2615</v>
      </c>
      <c r="D472" t="s">
        <v>2608</v>
      </c>
      <c r="E472" t="s">
        <v>2651</v>
      </c>
      <c r="F472" t="s">
        <v>2617</v>
      </c>
      <c r="G472" t="s">
        <v>2633</v>
      </c>
      <c r="H472" t="s">
        <v>2635</v>
      </c>
      <c r="I472" t="s">
        <v>2619</v>
      </c>
      <c r="J472" t="s">
        <v>2620</v>
      </c>
      <c r="K472" t="s">
        <v>2621</v>
      </c>
      <c r="L472">
        <f>IF($F472="New","",_xlfn.IFNA(VLOOKUP($G472&amp;$H472&amp;$I472&amp;$J472&amp;$K472,'[1]NRCAN 2016'!$J$42:$V$72,HLOOKUP($E472,'[1]NRCAN 2016'!$M$40:$V$41,2,FALSE),FALSE),0))</f>
        <v>4.1180224585617098E-2</v>
      </c>
      <c r="M472">
        <f>IF($F472="New","",_xlfn.IFNA(VLOOKUP($G472&amp;$H472&amp;$I472&amp;$J472&amp;$K472,'[1]NRCAN 2016'!$J$42:$V$72,HLOOKUP($E472,'[1]NRCAN 2016'!$M$40:$V$41,2,FALSE),FALSE),0))</f>
        <v>4.1180224585617098E-2</v>
      </c>
      <c r="N472">
        <f>IF($F472="New","",_xlfn.IFNA(VLOOKUP($G472&amp;$H472&amp;$I472&amp;$J472&amp;$K472,'[1]NRCAN 2016'!$J$42:$V$72,HLOOKUP($E472,'[1]NRCAN 2016'!$M$40:$V$41,2,FALSE),FALSE),0))</f>
        <v>4.1180224585617098E-2</v>
      </c>
      <c r="O472">
        <f>IF($F472="New","",_xlfn.IFNA(VLOOKUP($G472&amp;$H472&amp;$I472&amp;$J472&amp;$K472,'[1]NRCAN 2016'!$J$42:$V$72,HLOOKUP($E472,'[1]NRCAN 2016'!$M$40:$V$41,2,FALSE),FALSE),0))</f>
        <v>4.1180224585617098E-2</v>
      </c>
      <c r="P472">
        <f>IF($F472="New","",_xlfn.IFNA(VLOOKUP($G472&amp;$H472&amp;$I472&amp;$J472&amp;$K472,'[1]NRCAN 2016'!$J$42:$V$72,HLOOKUP($E472,'[1]NRCAN 2016'!$M$40:$V$41,2,FALSE),FALSE),0))</f>
        <v>4.1180224585617098E-2</v>
      </c>
      <c r="Q472">
        <f>IF($F472="New","",_xlfn.IFNA(VLOOKUP($G472&amp;$H472&amp;$I472&amp;$J472&amp;$K472,'[1]NRCAN 2016'!$J$42:$V$72,HLOOKUP($E472,'[1]NRCAN 2016'!$M$40:$V$41,2,FALSE),FALSE),0))</f>
        <v>4.1180224585617098E-2</v>
      </c>
      <c r="R472">
        <f>IF($F472="New","",_xlfn.IFNA(VLOOKUP($G472&amp;$H472&amp;$I472&amp;$J472&amp;$K472,'[1]NRCAN 2016'!$J$42:$V$72,HLOOKUP($E472,'[1]NRCAN 2016'!$M$40:$V$41,2,FALSE),FALSE),0))</f>
        <v>4.1180224585617098E-2</v>
      </c>
    </row>
    <row r="473" spans="1:18" x14ac:dyDescent="0.25">
      <c r="A473" t="str">
        <f t="shared" si="14"/>
        <v>COMBDGRTTOldSHPLT___STDELC</v>
      </c>
      <c r="B473" t="str">
        <f t="shared" si="15"/>
        <v>COMBDGRTTOldSH</v>
      </c>
      <c r="C473" t="s">
        <v>2615</v>
      </c>
      <c r="D473" t="s">
        <v>2608</v>
      </c>
      <c r="E473" t="s">
        <v>2651</v>
      </c>
      <c r="F473" t="s">
        <v>2617</v>
      </c>
      <c r="G473" t="s">
        <v>2633</v>
      </c>
      <c r="H473" t="s">
        <v>2636</v>
      </c>
      <c r="I473" t="s">
        <v>2619</v>
      </c>
      <c r="J473" t="s">
        <v>2620</v>
      </c>
      <c r="K473" t="s">
        <v>2621</v>
      </c>
      <c r="L473">
        <f>IF($F473="New","",_xlfn.IFNA(VLOOKUP($G473&amp;$H473&amp;$I473&amp;$J473&amp;$K473,'[1]NRCAN 2016'!$J$42:$V$72,HLOOKUP($E473,'[1]NRCAN 2016'!$M$40:$V$41,2,FALSE),FALSE),0))</f>
        <v>4.343769472856357E-2</v>
      </c>
      <c r="M473">
        <f>IF($F473="New","",_xlfn.IFNA(VLOOKUP($G473&amp;$H473&amp;$I473&amp;$J473&amp;$K473,'[1]NRCAN 2016'!$J$42:$V$72,HLOOKUP($E473,'[1]NRCAN 2016'!$M$40:$V$41,2,FALSE),FALSE),0))</f>
        <v>4.343769472856357E-2</v>
      </c>
      <c r="N473">
        <f>IF($F473="New","",_xlfn.IFNA(VLOOKUP($G473&amp;$H473&amp;$I473&amp;$J473&amp;$K473,'[1]NRCAN 2016'!$J$42:$V$72,HLOOKUP($E473,'[1]NRCAN 2016'!$M$40:$V$41,2,FALSE),FALSE),0))</f>
        <v>4.343769472856357E-2</v>
      </c>
      <c r="O473">
        <f>IF($F473="New","",_xlfn.IFNA(VLOOKUP($G473&amp;$H473&amp;$I473&amp;$J473&amp;$K473,'[1]NRCAN 2016'!$J$42:$V$72,HLOOKUP($E473,'[1]NRCAN 2016'!$M$40:$V$41,2,FALSE),FALSE),0))</f>
        <v>4.343769472856357E-2</v>
      </c>
      <c r="P473">
        <f>IF($F473="New","",_xlfn.IFNA(VLOOKUP($G473&amp;$H473&amp;$I473&amp;$J473&amp;$K473,'[1]NRCAN 2016'!$J$42:$V$72,HLOOKUP($E473,'[1]NRCAN 2016'!$M$40:$V$41,2,FALSE),FALSE),0))</f>
        <v>4.343769472856357E-2</v>
      </c>
      <c r="Q473">
        <f>IF($F473="New","",_xlfn.IFNA(VLOOKUP($G473&amp;$H473&amp;$I473&amp;$J473&amp;$K473,'[1]NRCAN 2016'!$J$42:$V$72,HLOOKUP($E473,'[1]NRCAN 2016'!$M$40:$V$41,2,FALSE),FALSE),0))</f>
        <v>4.343769472856357E-2</v>
      </c>
      <c r="R473">
        <f>IF($F473="New","",_xlfn.IFNA(VLOOKUP($G473&amp;$H473&amp;$I473&amp;$J473&amp;$K473,'[1]NRCAN 2016'!$J$42:$V$72,HLOOKUP($E473,'[1]NRCAN 2016'!$M$40:$V$41,2,FALSE),FALSE),0))</f>
        <v>4.343769472856357E-2</v>
      </c>
    </row>
    <row r="474" spans="1:18" x14ac:dyDescent="0.25">
      <c r="A474" t="str">
        <f t="shared" si="14"/>
        <v>COMBDGRTTOldSLLED___STDELC</v>
      </c>
      <c r="B474" t="str">
        <f t="shared" si="15"/>
        <v>COMBDGRTTOldSL</v>
      </c>
      <c r="C474" t="s">
        <v>2615</v>
      </c>
      <c r="D474" t="s">
        <v>2608</v>
      </c>
      <c r="E474" t="s">
        <v>2651</v>
      </c>
      <c r="F474" t="s">
        <v>2617</v>
      </c>
      <c r="G474" t="s">
        <v>2642</v>
      </c>
      <c r="H474" t="s">
        <v>2630</v>
      </c>
      <c r="I474" t="s">
        <v>2619</v>
      </c>
      <c r="J474" t="s">
        <v>2620</v>
      </c>
      <c r="K474" t="s">
        <v>2621</v>
      </c>
      <c r="L474">
        <f>IF($F474="New","",_xlfn.IFNA(VLOOKUP($G474&amp;$H474&amp;$I474&amp;$J474&amp;$K474,'[1]NRCAN 2016'!$J$42:$V$72,HLOOKUP($E474,'[1]NRCAN 2016'!$M$40:$V$41,2,FALSE),FALSE),0))</f>
        <v>1</v>
      </c>
      <c r="M474">
        <f>IF($F474="New","",_xlfn.IFNA(VLOOKUP($G474&amp;$H474&amp;$I474&amp;$J474&amp;$K474,'[1]NRCAN 2016'!$J$42:$V$72,HLOOKUP($E474,'[1]NRCAN 2016'!$M$40:$V$41,2,FALSE),FALSE),0))</f>
        <v>1</v>
      </c>
      <c r="N474">
        <f>IF($F474="New","",_xlfn.IFNA(VLOOKUP($G474&amp;$H474&amp;$I474&amp;$J474&amp;$K474,'[1]NRCAN 2016'!$J$42:$V$72,HLOOKUP($E474,'[1]NRCAN 2016'!$M$40:$V$41,2,FALSE),FALSE),0))</f>
        <v>1</v>
      </c>
      <c r="O474">
        <f>IF($F474="New","",_xlfn.IFNA(VLOOKUP($G474&amp;$H474&amp;$I474&amp;$J474&amp;$K474,'[1]NRCAN 2016'!$J$42:$V$72,HLOOKUP($E474,'[1]NRCAN 2016'!$M$40:$V$41,2,FALSE),FALSE),0))</f>
        <v>1</v>
      </c>
      <c r="P474">
        <f>IF($F474="New","",_xlfn.IFNA(VLOOKUP($G474&amp;$H474&amp;$I474&amp;$J474&amp;$K474,'[1]NRCAN 2016'!$J$42:$V$72,HLOOKUP($E474,'[1]NRCAN 2016'!$M$40:$V$41,2,FALSE),FALSE),0))</f>
        <v>1</v>
      </c>
      <c r="Q474">
        <f>IF($F474="New","",_xlfn.IFNA(VLOOKUP($G474&amp;$H474&amp;$I474&amp;$J474&amp;$K474,'[1]NRCAN 2016'!$J$42:$V$72,HLOOKUP($E474,'[1]NRCAN 2016'!$M$40:$V$41,2,FALSE),FALSE),0))</f>
        <v>1</v>
      </c>
      <c r="R474">
        <f>IF($F474="New","",_xlfn.IFNA(VLOOKUP($G474&amp;$H474&amp;$I474&amp;$J474&amp;$K474,'[1]NRCAN 2016'!$J$42:$V$72,HLOOKUP($E474,'[1]NRCAN 2016'!$M$40:$V$41,2,FALSE),FALSE),0))</f>
        <v>1</v>
      </c>
    </row>
    <row r="475" spans="1:18" x14ac:dyDescent="0.25">
      <c r="A475" t="str">
        <f t="shared" si="14"/>
        <v>COMBDGRTTOldWH_________DHE</v>
      </c>
      <c r="B475" t="str">
        <f t="shared" si="15"/>
        <v>COMBDGRTTOldWH</v>
      </c>
      <c r="C475" t="s">
        <v>2615</v>
      </c>
      <c r="D475" t="s">
        <v>2608</v>
      </c>
      <c r="E475" t="s">
        <v>2651</v>
      </c>
      <c r="F475" t="s">
        <v>2617</v>
      </c>
      <c r="G475" t="s">
        <v>2641</v>
      </c>
      <c r="H475" t="s">
        <v>2619</v>
      </c>
      <c r="I475" t="s">
        <v>2619</v>
      </c>
      <c r="J475" t="s">
        <v>2619</v>
      </c>
      <c r="K475" t="s">
        <v>2644</v>
      </c>
      <c r="L475">
        <f>IF($F475="New","",_xlfn.IFNA(VLOOKUP($G475&amp;$H475&amp;$I475&amp;$J475&amp;$K475,'[1]NRCAN 2016'!$J$42:$V$72,HLOOKUP($E475,'[1]NRCAN 2016'!$M$40:$V$41,2,FALSE),FALSE),0))</f>
        <v>9.3411290067649047E-2</v>
      </c>
      <c r="M475">
        <f>IF($F475="New","",_xlfn.IFNA(VLOOKUP($G475&amp;$H475&amp;$I475&amp;$J475&amp;$K475,'[1]NRCAN 2016'!$J$42:$V$72,HLOOKUP($E475,'[1]NRCAN 2016'!$M$40:$V$41,2,FALSE),FALSE),0))</f>
        <v>9.3411290067649047E-2</v>
      </c>
      <c r="N475">
        <f>IF($F475="New","",_xlfn.IFNA(VLOOKUP($G475&amp;$H475&amp;$I475&amp;$J475&amp;$K475,'[1]NRCAN 2016'!$J$42:$V$72,HLOOKUP($E475,'[1]NRCAN 2016'!$M$40:$V$41,2,FALSE),FALSE),0))</f>
        <v>9.3411290067649047E-2</v>
      </c>
      <c r="O475">
        <f>IF($F475="New","",_xlfn.IFNA(VLOOKUP($G475&amp;$H475&amp;$I475&amp;$J475&amp;$K475,'[1]NRCAN 2016'!$J$42:$V$72,HLOOKUP($E475,'[1]NRCAN 2016'!$M$40:$V$41,2,FALSE),FALSE),0))</f>
        <v>9.3411290067649047E-2</v>
      </c>
      <c r="P475">
        <f>IF($F475="New","",_xlfn.IFNA(VLOOKUP($G475&amp;$H475&amp;$I475&amp;$J475&amp;$K475,'[1]NRCAN 2016'!$J$42:$V$72,HLOOKUP($E475,'[1]NRCAN 2016'!$M$40:$V$41,2,FALSE),FALSE),0))</f>
        <v>9.3411290067649047E-2</v>
      </c>
      <c r="Q475">
        <f>IF($F475="New","",_xlfn.IFNA(VLOOKUP($G475&amp;$H475&amp;$I475&amp;$J475&amp;$K475,'[1]NRCAN 2016'!$J$42:$V$72,HLOOKUP($E475,'[1]NRCAN 2016'!$M$40:$V$41,2,FALSE),FALSE),0))</f>
        <v>9.3411290067649047E-2</v>
      </c>
      <c r="R475">
        <f>IF($F475="New","",_xlfn.IFNA(VLOOKUP($G475&amp;$H475&amp;$I475&amp;$J475&amp;$K475,'[1]NRCAN 2016'!$J$42:$V$72,HLOOKUP($E475,'[1]NRCAN 2016'!$M$40:$V$41,2,FALSE),FALSE),0))</f>
        <v>9.3411290067649047E-2</v>
      </c>
    </row>
    <row r="476" spans="1:18" x14ac:dyDescent="0.25">
      <c r="A476" t="str">
        <f t="shared" si="14"/>
        <v>COMBDGRTTOldWH______STDELC</v>
      </c>
      <c r="B476" t="str">
        <f t="shared" si="15"/>
        <v>COMBDGRTTOldWH</v>
      </c>
      <c r="C476" t="s">
        <v>2615</v>
      </c>
      <c r="D476" t="s">
        <v>2608</v>
      </c>
      <c r="E476" t="s">
        <v>2651</v>
      </c>
      <c r="F476" t="s">
        <v>2617</v>
      </c>
      <c r="G476" t="s">
        <v>2641</v>
      </c>
      <c r="H476" t="s">
        <v>2619</v>
      </c>
      <c r="I476" t="s">
        <v>2619</v>
      </c>
      <c r="J476" t="s">
        <v>2620</v>
      </c>
      <c r="K476" t="s">
        <v>2621</v>
      </c>
      <c r="L476">
        <f>IF($F476="New","",_xlfn.IFNA(VLOOKUP($G476&amp;$H476&amp;$I476&amp;$J476&amp;$K476,'[1]NRCAN 2016'!$J$42:$V$72,HLOOKUP($E476,'[1]NRCAN 2016'!$M$40:$V$41,2,FALSE),FALSE),0))</f>
        <v>4.4549999922967126E-2</v>
      </c>
      <c r="M476">
        <f>IF($F476="New","",_xlfn.IFNA(VLOOKUP($G476&amp;$H476&amp;$I476&amp;$J476&amp;$K476,'[1]NRCAN 2016'!$J$42:$V$72,HLOOKUP($E476,'[1]NRCAN 2016'!$M$40:$V$41,2,FALSE),FALSE),0))</f>
        <v>4.4549999922967126E-2</v>
      </c>
      <c r="N476">
        <f>IF($F476="New","",_xlfn.IFNA(VLOOKUP($G476&amp;$H476&amp;$I476&amp;$J476&amp;$K476,'[1]NRCAN 2016'!$J$42:$V$72,HLOOKUP($E476,'[1]NRCAN 2016'!$M$40:$V$41,2,FALSE),FALSE),0))</f>
        <v>4.4549999922967126E-2</v>
      </c>
      <c r="O476">
        <f>IF($F476="New","",_xlfn.IFNA(VLOOKUP($G476&amp;$H476&amp;$I476&amp;$J476&amp;$K476,'[1]NRCAN 2016'!$J$42:$V$72,HLOOKUP($E476,'[1]NRCAN 2016'!$M$40:$V$41,2,FALSE),FALSE),0))</f>
        <v>4.4549999922967126E-2</v>
      </c>
      <c r="P476">
        <f>IF($F476="New","",_xlfn.IFNA(VLOOKUP($G476&amp;$H476&amp;$I476&amp;$J476&amp;$K476,'[1]NRCAN 2016'!$J$42:$V$72,HLOOKUP($E476,'[1]NRCAN 2016'!$M$40:$V$41,2,FALSE),FALSE),0))</f>
        <v>4.4549999922967126E-2</v>
      </c>
      <c r="Q476">
        <f>IF($F476="New","",_xlfn.IFNA(VLOOKUP($G476&amp;$H476&amp;$I476&amp;$J476&amp;$K476,'[1]NRCAN 2016'!$J$42:$V$72,HLOOKUP($E476,'[1]NRCAN 2016'!$M$40:$V$41,2,FALSE),FALSE),0))</f>
        <v>4.4549999922967126E-2</v>
      </c>
      <c r="R476">
        <f>IF($F476="New","",_xlfn.IFNA(VLOOKUP($G476&amp;$H476&amp;$I476&amp;$J476&amp;$K476,'[1]NRCAN 2016'!$J$42:$V$72,HLOOKUP($E476,'[1]NRCAN 2016'!$M$40:$V$41,2,FALSE),FALSE),0))</f>
        <v>4.4549999922967126E-2</v>
      </c>
    </row>
    <row r="477" spans="1:18" x14ac:dyDescent="0.25">
      <c r="A477" t="str">
        <f t="shared" si="14"/>
        <v>COMBDGRTTOldWH______STDHFO</v>
      </c>
      <c r="B477" t="str">
        <f t="shared" si="15"/>
        <v>COMBDGRTTOldWH</v>
      </c>
      <c r="C477" t="s">
        <v>2615</v>
      </c>
      <c r="D477" t="s">
        <v>2608</v>
      </c>
      <c r="E477" t="s">
        <v>2651</v>
      </c>
      <c r="F477" t="s">
        <v>2617</v>
      </c>
      <c r="G477" t="s">
        <v>2641</v>
      </c>
      <c r="H477" t="s">
        <v>2619</v>
      </c>
      <c r="I477" t="s">
        <v>2619</v>
      </c>
      <c r="J477" t="s">
        <v>2620</v>
      </c>
      <c r="K477" t="s">
        <v>2637</v>
      </c>
      <c r="L477">
        <f>IF($F477="New","",_xlfn.IFNA(VLOOKUP($G477&amp;$H477&amp;$I477&amp;$J477&amp;$K477,'[1]NRCAN 2016'!$J$42:$V$72,HLOOKUP($E477,'[1]NRCAN 2016'!$M$40:$V$41,2,FALSE),FALSE),0))</f>
        <v>0</v>
      </c>
      <c r="M477">
        <f>IF($F477="New","",_xlfn.IFNA(VLOOKUP($G477&amp;$H477&amp;$I477&amp;$J477&amp;$K477,'[1]NRCAN 2016'!$J$42:$V$72,HLOOKUP($E477,'[1]NRCAN 2016'!$M$40:$V$41,2,FALSE),FALSE),0))</f>
        <v>0</v>
      </c>
      <c r="N477">
        <f>IF($F477="New","",_xlfn.IFNA(VLOOKUP($G477&amp;$H477&amp;$I477&amp;$J477&amp;$K477,'[1]NRCAN 2016'!$J$42:$V$72,HLOOKUP($E477,'[1]NRCAN 2016'!$M$40:$V$41,2,FALSE),FALSE),0))</f>
        <v>0</v>
      </c>
      <c r="O477">
        <f>IF($F477="New","",_xlfn.IFNA(VLOOKUP($G477&amp;$H477&amp;$I477&amp;$J477&amp;$K477,'[1]NRCAN 2016'!$J$42:$V$72,HLOOKUP($E477,'[1]NRCAN 2016'!$M$40:$V$41,2,FALSE),FALSE),0))</f>
        <v>0</v>
      </c>
      <c r="P477">
        <f>IF($F477="New","",_xlfn.IFNA(VLOOKUP($G477&amp;$H477&amp;$I477&amp;$J477&amp;$K477,'[1]NRCAN 2016'!$J$42:$V$72,HLOOKUP($E477,'[1]NRCAN 2016'!$M$40:$V$41,2,FALSE),FALSE),0))</f>
        <v>0</v>
      </c>
      <c r="Q477">
        <f>IF($F477="New","",_xlfn.IFNA(VLOOKUP($G477&amp;$H477&amp;$I477&amp;$J477&amp;$K477,'[1]NRCAN 2016'!$J$42:$V$72,HLOOKUP($E477,'[1]NRCAN 2016'!$M$40:$V$41,2,FALSE),FALSE),0))</f>
        <v>0</v>
      </c>
      <c r="R477">
        <f>IF($F477="New","",_xlfn.IFNA(VLOOKUP($G477&amp;$H477&amp;$I477&amp;$J477&amp;$K477,'[1]NRCAN 2016'!$J$42:$V$72,HLOOKUP($E477,'[1]NRCAN 2016'!$M$40:$V$41,2,FALSE),FALSE),0))</f>
        <v>0</v>
      </c>
    </row>
    <row r="478" spans="1:18" x14ac:dyDescent="0.25">
      <c r="A478" t="str">
        <f t="shared" si="14"/>
        <v>COMBDGRTTOldWH______STDKER</v>
      </c>
      <c r="B478" t="str">
        <f t="shared" si="15"/>
        <v>COMBDGRTTOldWH</v>
      </c>
      <c r="C478" t="s">
        <v>2615</v>
      </c>
      <c r="D478" t="s">
        <v>2608</v>
      </c>
      <c r="E478" t="s">
        <v>2651</v>
      </c>
      <c r="F478" t="s">
        <v>2617</v>
      </c>
      <c r="G478" t="s">
        <v>2641</v>
      </c>
      <c r="H478" t="s">
        <v>2619</v>
      </c>
      <c r="I478" t="s">
        <v>2619</v>
      </c>
      <c r="J478" t="s">
        <v>2620</v>
      </c>
      <c r="K478" t="s">
        <v>2638</v>
      </c>
      <c r="L478">
        <f>IF($F478="New","",_xlfn.IFNA(VLOOKUP($G478&amp;$H478&amp;$I478&amp;$J478&amp;$K478,'[1]NRCAN 2016'!$J$42:$V$72,HLOOKUP($E478,'[1]NRCAN 2016'!$M$40:$V$41,2,FALSE),FALSE),0))</f>
        <v>0</v>
      </c>
      <c r="M478">
        <f>IF($F478="New","",_xlfn.IFNA(VLOOKUP($G478&amp;$H478&amp;$I478&amp;$J478&amp;$K478,'[1]NRCAN 2016'!$J$42:$V$72,HLOOKUP($E478,'[1]NRCAN 2016'!$M$40:$V$41,2,FALSE),FALSE),0))</f>
        <v>0</v>
      </c>
      <c r="N478">
        <f>IF($F478="New","",_xlfn.IFNA(VLOOKUP($G478&amp;$H478&amp;$I478&amp;$J478&amp;$K478,'[1]NRCAN 2016'!$J$42:$V$72,HLOOKUP($E478,'[1]NRCAN 2016'!$M$40:$V$41,2,FALSE),FALSE),0))</f>
        <v>0</v>
      </c>
      <c r="O478">
        <f>IF($F478="New","",_xlfn.IFNA(VLOOKUP($G478&amp;$H478&amp;$I478&amp;$J478&amp;$K478,'[1]NRCAN 2016'!$J$42:$V$72,HLOOKUP($E478,'[1]NRCAN 2016'!$M$40:$V$41,2,FALSE),FALSE),0))</f>
        <v>0</v>
      </c>
      <c r="P478">
        <f>IF($F478="New","",_xlfn.IFNA(VLOOKUP($G478&amp;$H478&amp;$I478&amp;$J478&amp;$K478,'[1]NRCAN 2016'!$J$42:$V$72,HLOOKUP($E478,'[1]NRCAN 2016'!$M$40:$V$41,2,FALSE),FALSE),0))</f>
        <v>0</v>
      </c>
      <c r="Q478">
        <f>IF($F478="New","",_xlfn.IFNA(VLOOKUP($G478&amp;$H478&amp;$I478&amp;$J478&amp;$K478,'[1]NRCAN 2016'!$J$42:$V$72,HLOOKUP($E478,'[1]NRCAN 2016'!$M$40:$V$41,2,FALSE),FALSE),0))</f>
        <v>0</v>
      </c>
      <c r="R478">
        <f>IF($F478="New","",_xlfn.IFNA(VLOOKUP($G478&amp;$H478&amp;$I478&amp;$J478&amp;$K478,'[1]NRCAN 2016'!$J$42:$V$72,HLOOKUP($E478,'[1]NRCAN 2016'!$M$40:$V$41,2,FALSE),FALSE),0))</f>
        <v>0</v>
      </c>
    </row>
    <row r="479" spans="1:18" x14ac:dyDescent="0.25">
      <c r="A479" t="str">
        <f t="shared" si="14"/>
        <v>COMBDGRTTOldWH______STDLFO</v>
      </c>
      <c r="B479" t="str">
        <f t="shared" si="15"/>
        <v>COMBDGRTTOldWH</v>
      </c>
      <c r="C479" t="s">
        <v>2615</v>
      </c>
      <c r="D479" t="s">
        <v>2608</v>
      </c>
      <c r="E479" t="s">
        <v>2651</v>
      </c>
      <c r="F479" t="s">
        <v>2617</v>
      </c>
      <c r="G479" t="s">
        <v>2641</v>
      </c>
      <c r="H479" t="s">
        <v>2619</v>
      </c>
      <c r="I479" t="s">
        <v>2619</v>
      </c>
      <c r="J479" t="s">
        <v>2620</v>
      </c>
      <c r="K479" t="s">
        <v>2639</v>
      </c>
      <c r="L479">
        <f>IF($F479="New","",_xlfn.IFNA(VLOOKUP($G479&amp;$H479&amp;$I479&amp;$J479&amp;$K479,'[1]NRCAN 2016'!$J$42:$V$72,HLOOKUP($E479,'[1]NRCAN 2016'!$M$40:$V$41,2,FALSE),FALSE),0))</f>
        <v>4.2911800679469529E-2</v>
      </c>
      <c r="M479">
        <f>IF($F479="New","",_xlfn.IFNA(VLOOKUP($G479&amp;$H479&amp;$I479&amp;$J479&amp;$K479,'[1]NRCAN 2016'!$J$42:$V$72,HLOOKUP($E479,'[1]NRCAN 2016'!$M$40:$V$41,2,FALSE),FALSE),0))</f>
        <v>4.2911800679469529E-2</v>
      </c>
      <c r="N479">
        <f>IF($F479="New","",_xlfn.IFNA(VLOOKUP($G479&amp;$H479&amp;$I479&amp;$J479&amp;$K479,'[1]NRCAN 2016'!$J$42:$V$72,HLOOKUP($E479,'[1]NRCAN 2016'!$M$40:$V$41,2,FALSE),FALSE),0))</f>
        <v>4.2911800679469529E-2</v>
      </c>
      <c r="O479">
        <f>IF($F479="New","",_xlfn.IFNA(VLOOKUP($G479&amp;$H479&amp;$I479&amp;$J479&amp;$K479,'[1]NRCAN 2016'!$J$42:$V$72,HLOOKUP($E479,'[1]NRCAN 2016'!$M$40:$V$41,2,FALSE),FALSE),0))</f>
        <v>4.2911800679469529E-2</v>
      </c>
      <c r="P479">
        <f>IF($F479="New","",_xlfn.IFNA(VLOOKUP($G479&amp;$H479&amp;$I479&amp;$J479&amp;$K479,'[1]NRCAN 2016'!$J$42:$V$72,HLOOKUP($E479,'[1]NRCAN 2016'!$M$40:$V$41,2,FALSE),FALSE),0))</f>
        <v>4.2911800679469529E-2</v>
      </c>
      <c r="Q479">
        <f>IF($F479="New","",_xlfn.IFNA(VLOOKUP($G479&amp;$H479&amp;$I479&amp;$J479&amp;$K479,'[1]NRCAN 2016'!$J$42:$V$72,HLOOKUP($E479,'[1]NRCAN 2016'!$M$40:$V$41,2,FALSE),FALSE),0))</f>
        <v>4.2911800679469529E-2</v>
      </c>
      <c r="R479">
        <f>IF($F479="New","",_xlfn.IFNA(VLOOKUP($G479&amp;$H479&amp;$I479&amp;$J479&amp;$K479,'[1]NRCAN 2016'!$J$42:$V$72,HLOOKUP($E479,'[1]NRCAN 2016'!$M$40:$V$41,2,FALSE),FALSE),0))</f>
        <v>4.2911800679469529E-2</v>
      </c>
    </row>
    <row r="480" spans="1:18" x14ac:dyDescent="0.25">
      <c r="A480" t="str">
        <f t="shared" si="14"/>
        <v>COMBDGRTTOldWH______STDNGA</v>
      </c>
      <c r="B480" t="str">
        <f t="shared" si="15"/>
        <v>COMBDGRTTOldWH</v>
      </c>
      <c r="C480" t="s">
        <v>2615</v>
      </c>
      <c r="D480" t="s">
        <v>2608</v>
      </c>
      <c r="E480" t="s">
        <v>2651</v>
      </c>
      <c r="F480" t="s">
        <v>2617</v>
      </c>
      <c r="G480" t="s">
        <v>2641</v>
      </c>
      <c r="H480" t="s">
        <v>2619</v>
      </c>
      <c r="I480" t="s">
        <v>2619</v>
      </c>
      <c r="J480" t="s">
        <v>2620</v>
      </c>
      <c r="K480" t="s">
        <v>2623</v>
      </c>
      <c r="L480">
        <f>IF($F480="New","",_xlfn.IFNA(VLOOKUP($G480&amp;$H480&amp;$I480&amp;$J480&amp;$K480,'[1]NRCAN 2016'!$J$42:$V$72,HLOOKUP($E480,'[1]NRCAN 2016'!$M$40:$V$41,2,FALSE),FALSE),0))</f>
        <v>0.80809445999845586</v>
      </c>
      <c r="M480">
        <f>IF($F480="New","",_xlfn.IFNA(VLOOKUP($G480&amp;$H480&amp;$I480&amp;$J480&amp;$K480,'[1]NRCAN 2016'!$J$42:$V$72,HLOOKUP($E480,'[1]NRCAN 2016'!$M$40:$V$41,2,FALSE),FALSE),0))</f>
        <v>0.80809445999845586</v>
      </c>
      <c r="N480">
        <f>IF($F480="New","",_xlfn.IFNA(VLOOKUP($G480&amp;$H480&amp;$I480&amp;$J480&amp;$K480,'[1]NRCAN 2016'!$J$42:$V$72,HLOOKUP($E480,'[1]NRCAN 2016'!$M$40:$V$41,2,FALSE),FALSE),0))</f>
        <v>0.80809445999845586</v>
      </c>
      <c r="O480">
        <f>IF($F480="New","",_xlfn.IFNA(VLOOKUP($G480&amp;$H480&amp;$I480&amp;$J480&amp;$K480,'[1]NRCAN 2016'!$J$42:$V$72,HLOOKUP($E480,'[1]NRCAN 2016'!$M$40:$V$41,2,FALSE),FALSE),0))</f>
        <v>0.80809445999845586</v>
      </c>
      <c r="P480">
        <f>IF($F480="New","",_xlfn.IFNA(VLOOKUP($G480&amp;$H480&amp;$I480&amp;$J480&amp;$K480,'[1]NRCAN 2016'!$J$42:$V$72,HLOOKUP($E480,'[1]NRCAN 2016'!$M$40:$V$41,2,FALSE),FALSE),0))</f>
        <v>0.80809445999845586</v>
      </c>
      <c r="Q480">
        <f>IF($F480="New","",_xlfn.IFNA(VLOOKUP($G480&amp;$H480&amp;$I480&amp;$J480&amp;$K480,'[1]NRCAN 2016'!$J$42:$V$72,HLOOKUP($E480,'[1]NRCAN 2016'!$M$40:$V$41,2,FALSE),FALSE),0))</f>
        <v>0.80809445999845586</v>
      </c>
      <c r="R480">
        <f>IF($F480="New","",_xlfn.IFNA(VLOOKUP($G480&amp;$H480&amp;$I480&amp;$J480&amp;$K480,'[1]NRCAN 2016'!$J$42:$V$72,HLOOKUP($E480,'[1]NRCAN 2016'!$M$40:$V$41,2,FALSE),FALSE),0))</f>
        <v>0.80809445999845586</v>
      </c>
    </row>
    <row r="481" spans="1:18" x14ac:dyDescent="0.25">
      <c r="A481" t="str">
        <f t="shared" si="14"/>
        <v>COMBDGRTTOldWH______STDPRO</v>
      </c>
      <c r="B481" t="str">
        <f t="shared" si="15"/>
        <v>COMBDGRTTOldWH</v>
      </c>
      <c r="C481" t="s">
        <v>2615</v>
      </c>
      <c r="D481" t="s">
        <v>2608</v>
      </c>
      <c r="E481" t="s">
        <v>2651</v>
      </c>
      <c r="F481" t="s">
        <v>2617</v>
      </c>
      <c r="G481" t="s">
        <v>2641</v>
      </c>
      <c r="H481" t="s">
        <v>2619</v>
      </c>
      <c r="I481" t="s">
        <v>2619</v>
      </c>
      <c r="J481" t="s">
        <v>2620</v>
      </c>
      <c r="K481" t="s">
        <v>2624</v>
      </c>
      <c r="L481">
        <f>IF($F481="New","",_xlfn.IFNA(VLOOKUP($G481&amp;$H481&amp;$I481&amp;$J481&amp;$K481,'[1]NRCAN 2016'!$J$42:$V$72,HLOOKUP($E481,'[1]NRCAN 2016'!$M$40:$V$41,2,FALSE),FALSE),0))</f>
        <v>1.1032449331458525E-2</v>
      </c>
      <c r="M481">
        <f>IF($F481="New","",_xlfn.IFNA(VLOOKUP($G481&amp;$H481&amp;$I481&amp;$J481&amp;$K481,'[1]NRCAN 2016'!$J$42:$V$72,HLOOKUP($E481,'[1]NRCAN 2016'!$M$40:$V$41,2,FALSE),FALSE),0))</f>
        <v>1.1032449331458525E-2</v>
      </c>
      <c r="N481">
        <f>IF($F481="New","",_xlfn.IFNA(VLOOKUP($G481&amp;$H481&amp;$I481&amp;$J481&amp;$K481,'[1]NRCAN 2016'!$J$42:$V$72,HLOOKUP($E481,'[1]NRCAN 2016'!$M$40:$V$41,2,FALSE),FALSE),0))</f>
        <v>1.1032449331458525E-2</v>
      </c>
      <c r="O481">
        <f>IF($F481="New","",_xlfn.IFNA(VLOOKUP($G481&amp;$H481&amp;$I481&amp;$J481&amp;$K481,'[1]NRCAN 2016'!$J$42:$V$72,HLOOKUP($E481,'[1]NRCAN 2016'!$M$40:$V$41,2,FALSE),FALSE),0))</f>
        <v>1.1032449331458525E-2</v>
      </c>
      <c r="P481">
        <f>IF($F481="New","",_xlfn.IFNA(VLOOKUP($G481&amp;$H481&amp;$I481&amp;$J481&amp;$K481,'[1]NRCAN 2016'!$J$42:$V$72,HLOOKUP($E481,'[1]NRCAN 2016'!$M$40:$V$41,2,FALSE),FALSE),0))</f>
        <v>1.1032449331458525E-2</v>
      </c>
      <c r="Q481">
        <f>IF($F481="New","",_xlfn.IFNA(VLOOKUP($G481&amp;$H481&amp;$I481&amp;$J481&amp;$K481,'[1]NRCAN 2016'!$J$42:$V$72,HLOOKUP($E481,'[1]NRCAN 2016'!$M$40:$V$41,2,FALSE),FALSE),0))</f>
        <v>1.1032449331458525E-2</v>
      </c>
      <c r="R481">
        <f>IF($F481="New","",_xlfn.IFNA(VLOOKUP($G481&amp;$H481&amp;$I481&amp;$J481&amp;$K481,'[1]NRCAN 2016'!$J$42:$V$72,HLOOKUP($E481,'[1]NRCAN 2016'!$M$40:$V$41,2,FALSE),FALSE),0))</f>
        <v>1.1032449331458525E-2</v>
      </c>
    </row>
    <row r="482" spans="1:18" x14ac:dyDescent="0.25">
      <c r="A482" t="str">
        <f t="shared" si="14"/>
        <v>COMBDGTAWNewAE______STDELC</v>
      </c>
      <c r="B482" t="str">
        <f t="shared" si="15"/>
        <v>COMBDGTAWNewAE</v>
      </c>
      <c r="C482" t="s">
        <v>2615</v>
      </c>
      <c r="D482" t="s">
        <v>2608</v>
      </c>
      <c r="E482" t="s">
        <v>2652</v>
      </c>
      <c r="F482" t="s">
        <v>2643</v>
      </c>
      <c r="G482" t="s">
        <v>2622</v>
      </c>
      <c r="H482" t="s">
        <v>2619</v>
      </c>
      <c r="I482" t="s">
        <v>2619</v>
      </c>
      <c r="J482" t="s">
        <v>2620</v>
      </c>
      <c r="K482" t="s">
        <v>2621</v>
      </c>
      <c r="L482" t="str">
        <f>IF($F482="New","",_xlfn.IFNA(VLOOKUP($G482&amp;$H482&amp;$I482&amp;$J482&amp;$K482,'[1]NRCAN 2016'!$J$42:$V$72,HLOOKUP($E482,'[1]NRCAN 2016'!$M$40:$V$41,2,FALSE),FALSE),0))</f>
        <v/>
      </c>
      <c r="M482" t="str">
        <f>IF($F482="New","",_xlfn.IFNA(VLOOKUP($G482&amp;$H482&amp;$I482&amp;$J482&amp;$K482,'[1]NRCAN 2016'!$J$42:$V$72,HLOOKUP($E482,'[1]NRCAN 2016'!$M$40:$V$41,2,FALSE),FALSE),0))</f>
        <v/>
      </c>
      <c r="N482" t="str">
        <f>IF($F482="New","",_xlfn.IFNA(VLOOKUP($G482&amp;$H482&amp;$I482&amp;$J482&amp;$K482,'[1]NRCAN 2016'!$J$42:$V$72,HLOOKUP($E482,'[1]NRCAN 2016'!$M$40:$V$41,2,FALSE),FALSE),0))</f>
        <v/>
      </c>
      <c r="O482" t="str">
        <f>IF($F482="New","",_xlfn.IFNA(VLOOKUP($G482&amp;$H482&amp;$I482&amp;$J482&amp;$K482,'[1]NRCAN 2016'!$J$42:$V$72,HLOOKUP($E482,'[1]NRCAN 2016'!$M$40:$V$41,2,FALSE),FALSE),0))</f>
        <v/>
      </c>
      <c r="P482" t="str">
        <f>IF($F482="New","",_xlfn.IFNA(VLOOKUP($G482&amp;$H482&amp;$I482&amp;$J482&amp;$K482,'[1]NRCAN 2016'!$J$42:$V$72,HLOOKUP($E482,'[1]NRCAN 2016'!$M$40:$V$41,2,FALSE),FALSE),0))</f>
        <v/>
      </c>
      <c r="Q482" t="str">
        <f>IF($F482="New","",_xlfn.IFNA(VLOOKUP($G482&amp;$H482&amp;$I482&amp;$J482&amp;$K482,'[1]NRCAN 2016'!$J$42:$V$72,HLOOKUP($E482,'[1]NRCAN 2016'!$M$40:$V$41,2,FALSE),FALSE),0))</f>
        <v/>
      </c>
      <c r="R482" t="str">
        <f>IF($F482="New","",_xlfn.IFNA(VLOOKUP($G482&amp;$H482&amp;$I482&amp;$J482&amp;$K482,'[1]NRCAN 2016'!$J$42:$V$72,HLOOKUP($E482,'[1]NRCAN 2016'!$M$40:$V$41,2,FALSE),FALSE),0))</f>
        <v/>
      </c>
    </row>
    <row r="483" spans="1:18" x14ac:dyDescent="0.25">
      <c r="A483" t="str">
        <f t="shared" si="14"/>
        <v>COMBDGTAWNewAE______STDNGA</v>
      </c>
      <c r="B483" t="str">
        <f t="shared" si="15"/>
        <v>COMBDGTAWNewAE</v>
      </c>
      <c r="C483" t="s">
        <v>2615</v>
      </c>
      <c r="D483" t="s">
        <v>2608</v>
      </c>
      <c r="E483" t="s">
        <v>2652</v>
      </c>
      <c r="F483" t="s">
        <v>2643</v>
      </c>
      <c r="G483" t="s">
        <v>2622</v>
      </c>
      <c r="H483" t="s">
        <v>2619</v>
      </c>
      <c r="I483" t="s">
        <v>2619</v>
      </c>
      <c r="J483" t="s">
        <v>2620</v>
      </c>
      <c r="K483" t="s">
        <v>2623</v>
      </c>
      <c r="L483" t="str">
        <f>IF($F483="New","",_xlfn.IFNA(VLOOKUP($G483&amp;$H483&amp;$I483&amp;$J483&amp;$K483,'[1]NRCAN 2016'!$J$42:$V$72,HLOOKUP($E483,'[1]NRCAN 2016'!$M$40:$V$41,2,FALSE),FALSE),0))</f>
        <v/>
      </c>
      <c r="M483" t="str">
        <f>IF($F483="New","",_xlfn.IFNA(VLOOKUP($G483&amp;$H483&amp;$I483&amp;$J483&amp;$K483,'[1]NRCAN 2016'!$J$42:$V$72,HLOOKUP($E483,'[1]NRCAN 2016'!$M$40:$V$41,2,FALSE),FALSE),0))</f>
        <v/>
      </c>
      <c r="N483" t="str">
        <f>IF($F483="New","",_xlfn.IFNA(VLOOKUP($G483&amp;$H483&amp;$I483&amp;$J483&amp;$K483,'[1]NRCAN 2016'!$J$42:$V$72,HLOOKUP($E483,'[1]NRCAN 2016'!$M$40:$V$41,2,FALSE),FALSE),0))</f>
        <v/>
      </c>
      <c r="O483" t="str">
        <f>IF($F483="New","",_xlfn.IFNA(VLOOKUP($G483&amp;$H483&amp;$I483&amp;$J483&amp;$K483,'[1]NRCAN 2016'!$J$42:$V$72,HLOOKUP($E483,'[1]NRCAN 2016'!$M$40:$V$41,2,FALSE),FALSE),0))</f>
        <v/>
      </c>
      <c r="P483" t="str">
        <f>IF($F483="New","",_xlfn.IFNA(VLOOKUP($G483&amp;$H483&amp;$I483&amp;$J483&amp;$K483,'[1]NRCAN 2016'!$J$42:$V$72,HLOOKUP($E483,'[1]NRCAN 2016'!$M$40:$V$41,2,FALSE),FALSE),0))</f>
        <v/>
      </c>
      <c r="Q483" t="str">
        <f>IF($F483="New","",_xlfn.IFNA(VLOOKUP($G483&amp;$H483&amp;$I483&amp;$J483&amp;$K483,'[1]NRCAN 2016'!$J$42:$V$72,HLOOKUP($E483,'[1]NRCAN 2016'!$M$40:$V$41,2,FALSE),FALSE),0))</f>
        <v/>
      </c>
      <c r="R483" t="str">
        <f>IF($F483="New","",_xlfn.IFNA(VLOOKUP($G483&amp;$H483&amp;$I483&amp;$J483&amp;$K483,'[1]NRCAN 2016'!$J$42:$V$72,HLOOKUP($E483,'[1]NRCAN 2016'!$M$40:$V$41,2,FALSE),FALSE),0))</f>
        <v/>
      </c>
    </row>
    <row r="484" spans="1:18" x14ac:dyDescent="0.25">
      <c r="A484" t="str">
        <f t="shared" si="14"/>
        <v>COMBDGTAWNewAE______STDPRO</v>
      </c>
      <c r="B484" t="str">
        <f t="shared" si="15"/>
        <v>COMBDGTAWNewAE</v>
      </c>
      <c r="C484" t="s">
        <v>2615</v>
      </c>
      <c r="D484" t="s">
        <v>2608</v>
      </c>
      <c r="E484" t="s">
        <v>2652</v>
      </c>
      <c r="F484" t="s">
        <v>2643</v>
      </c>
      <c r="G484" t="s">
        <v>2622</v>
      </c>
      <c r="H484" t="s">
        <v>2619</v>
      </c>
      <c r="I484" t="s">
        <v>2619</v>
      </c>
      <c r="J484" t="s">
        <v>2620</v>
      </c>
      <c r="K484" t="s">
        <v>2624</v>
      </c>
      <c r="L484" t="str">
        <f>IF($F484="New","",_xlfn.IFNA(VLOOKUP($G484&amp;$H484&amp;$I484&amp;$J484&amp;$K484,'[1]NRCAN 2016'!$J$42:$V$72,HLOOKUP($E484,'[1]NRCAN 2016'!$M$40:$V$41,2,FALSE),FALSE),0))</f>
        <v/>
      </c>
      <c r="M484" t="str">
        <f>IF($F484="New","",_xlfn.IFNA(VLOOKUP($G484&amp;$H484&amp;$I484&amp;$J484&amp;$K484,'[1]NRCAN 2016'!$J$42:$V$72,HLOOKUP($E484,'[1]NRCAN 2016'!$M$40:$V$41,2,FALSE),FALSE),0))</f>
        <v/>
      </c>
      <c r="N484" t="str">
        <f>IF($F484="New","",_xlfn.IFNA(VLOOKUP($G484&amp;$H484&amp;$I484&amp;$J484&amp;$K484,'[1]NRCAN 2016'!$J$42:$V$72,HLOOKUP($E484,'[1]NRCAN 2016'!$M$40:$V$41,2,FALSE),FALSE),0))</f>
        <v/>
      </c>
      <c r="O484" t="str">
        <f>IF($F484="New","",_xlfn.IFNA(VLOOKUP($G484&amp;$H484&amp;$I484&amp;$J484&amp;$K484,'[1]NRCAN 2016'!$J$42:$V$72,HLOOKUP($E484,'[1]NRCAN 2016'!$M$40:$V$41,2,FALSE),FALSE),0))</f>
        <v/>
      </c>
      <c r="P484" t="str">
        <f>IF($F484="New","",_xlfn.IFNA(VLOOKUP($G484&amp;$H484&amp;$I484&amp;$J484&amp;$K484,'[1]NRCAN 2016'!$J$42:$V$72,HLOOKUP($E484,'[1]NRCAN 2016'!$M$40:$V$41,2,FALSE),FALSE),0))</f>
        <v/>
      </c>
      <c r="Q484" t="str">
        <f>IF($F484="New","",_xlfn.IFNA(VLOOKUP($G484&amp;$H484&amp;$I484&amp;$J484&amp;$K484,'[1]NRCAN 2016'!$J$42:$V$72,HLOOKUP($E484,'[1]NRCAN 2016'!$M$40:$V$41,2,FALSE),FALSE),0))</f>
        <v/>
      </c>
      <c r="R484" t="str">
        <f>IF($F484="New","",_xlfn.IFNA(VLOOKUP($G484&amp;$H484&amp;$I484&amp;$J484&amp;$K484,'[1]NRCAN 2016'!$J$42:$V$72,HLOOKUP($E484,'[1]NRCAN 2016'!$M$40:$V$41,2,FALSE),FALSE),0))</f>
        <v/>
      </c>
    </row>
    <row r="485" spans="1:18" x14ac:dyDescent="0.25">
      <c r="A485" t="str">
        <f t="shared" si="14"/>
        <v>COMBDGTAWNewAM______STDELC</v>
      </c>
      <c r="B485" t="str">
        <f t="shared" si="15"/>
        <v>COMBDGTAWNewAM</v>
      </c>
      <c r="C485" t="s">
        <v>2615</v>
      </c>
      <c r="D485" t="s">
        <v>2608</v>
      </c>
      <c r="E485" t="s">
        <v>2652</v>
      </c>
      <c r="F485" t="s">
        <v>2643</v>
      </c>
      <c r="G485" t="s">
        <v>2618</v>
      </c>
      <c r="H485" t="s">
        <v>2619</v>
      </c>
      <c r="I485" t="s">
        <v>2619</v>
      </c>
      <c r="J485" t="s">
        <v>2620</v>
      </c>
      <c r="K485" t="s">
        <v>2621</v>
      </c>
      <c r="L485" t="str">
        <f>IF($F485="New","",_xlfn.IFNA(VLOOKUP($G485&amp;$H485&amp;$I485&amp;$J485&amp;$K485,'[1]NRCAN 2016'!$J$42:$V$72,HLOOKUP($E485,'[1]NRCAN 2016'!$M$40:$V$41,2,FALSE),FALSE),0))</f>
        <v/>
      </c>
      <c r="M485" t="str">
        <f>IF($F485="New","",_xlfn.IFNA(VLOOKUP($G485&amp;$H485&amp;$I485&amp;$J485&amp;$K485,'[1]NRCAN 2016'!$J$42:$V$72,HLOOKUP($E485,'[1]NRCAN 2016'!$M$40:$V$41,2,FALSE),FALSE),0))</f>
        <v/>
      </c>
      <c r="N485" t="str">
        <f>IF($F485="New","",_xlfn.IFNA(VLOOKUP($G485&amp;$H485&amp;$I485&amp;$J485&amp;$K485,'[1]NRCAN 2016'!$J$42:$V$72,HLOOKUP($E485,'[1]NRCAN 2016'!$M$40:$V$41,2,FALSE),FALSE),0))</f>
        <v/>
      </c>
      <c r="O485" t="str">
        <f>IF($F485="New","",_xlfn.IFNA(VLOOKUP($G485&amp;$H485&amp;$I485&amp;$J485&amp;$K485,'[1]NRCAN 2016'!$J$42:$V$72,HLOOKUP($E485,'[1]NRCAN 2016'!$M$40:$V$41,2,FALSE),FALSE),0))</f>
        <v/>
      </c>
      <c r="P485" t="str">
        <f>IF($F485="New","",_xlfn.IFNA(VLOOKUP($G485&amp;$H485&amp;$I485&amp;$J485&amp;$K485,'[1]NRCAN 2016'!$J$42:$V$72,HLOOKUP($E485,'[1]NRCAN 2016'!$M$40:$V$41,2,FALSE),FALSE),0))</f>
        <v/>
      </c>
      <c r="Q485" t="str">
        <f>IF($F485="New","",_xlfn.IFNA(VLOOKUP($G485&amp;$H485&amp;$I485&amp;$J485&amp;$K485,'[1]NRCAN 2016'!$J$42:$V$72,HLOOKUP($E485,'[1]NRCAN 2016'!$M$40:$V$41,2,FALSE),FALSE),0))</f>
        <v/>
      </c>
      <c r="R485" t="str">
        <f>IF($F485="New","",_xlfn.IFNA(VLOOKUP($G485&amp;$H485&amp;$I485&amp;$J485&amp;$K485,'[1]NRCAN 2016'!$J$42:$V$72,HLOOKUP($E485,'[1]NRCAN 2016'!$M$40:$V$41,2,FALSE),FALSE),0))</f>
        <v/>
      </c>
    </row>
    <row r="486" spans="1:18" x14ac:dyDescent="0.25">
      <c r="A486" t="str">
        <f t="shared" si="14"/>
        <v>COMBDGTAWNewLIFLC___STDELC</v>
      </c>
      <c r="B486" t="str">
        <f t="shared" si="15"/>
        <v>COMBDGTAWNewLI</v>
      </c>
      <c r="C486" t="s">
        <v>2615</v>
      </c>
      <c r="D486" t="s">
        <v>2608</v>
      </c>
      <c r="E486" t="s">
        <v>2652</v>
      </c>
      <c r="F486" t="s">
        <v>2643</v>
      </c>
      <c r="G486" t="s">
        <v>2625</v>
      </c>
      <c r="H486" t="s">
        <v>2626</v>
      </c>
      <c r="I486" t="s">
        <v>2619</v>
      </c>
      <c r="J486" t="s">
        <v>2620</v>
      </c>
      <c r="K486" t="s">
        <v>2621</v>
      </c>
      <c r="L486" t="str">
        <f>IF($F486="New","",_xlfn.IFNA(VLOOKUP($G486&amp;$H486&amp;$I486&amp;$J486&amp;$K486,'[1]NRCAN 2016'!$J$42:$V$72,HLOOKUP($E486,'[1]NRCAN 2016'!$M$40:$V$41,2,FALSE),FALSE),0))</f>
        <v/>
      </c>
      <c r="M486" t="str">
        <f>IF($F486="New","",_xlfn.IFNA(VLOOKUP($G486&amp;$H486&amp;$I486&amp;$J486&amp;$K486,'[1]NRCAN 2016'!$J$42:$V$72,HLOOKUP($E486,'[1]NRCAN 2016'!$M$40:$V$41,2,FALSE),FALSE),0))</f>
        <v/>
      </c>
      <c r="N486" t="str">
        <f>IF($F486="New","",_xlfn.IFNA(VLOOKUP($G486&amp;$H486&amp;$I486&amp;$J486&amp;$K486,'[1]NRCAN 2016'!$J$42:$V$72,HLOOKUP($E486,'[1]NRCAN 2016'!$M$40:$V$41,2,FALSE),FALSE),0))</f>
        <v/>
      </c>
      <c r="O486" t="str">
        <f>IF($F486="New","",_xlfn.IFNA(VLOOKUP($G486&amp;$H486&amp;$I486&amp;$J486&amp;$K486,'[1]NRCAN 2016'!$J$42:$V$72,HLOOKUP($E486,'[1]NRCAN 2016'!$M$40:$V$41,2,FALSE),FALSE),0))</f>
        <v/>
      </c>
      <c r="P486" t="str">
        <f>IF($F486="New","",_xlfn.IFNA(VLOOKUP($G486&amp;$H486&amp;$I486&amp;$J486&amp;$K486,'[1]NRCAN 2016'!$J$42:$V$72,HLOOKUP($E486,'[1]NRCAN 2016'!$M$40:$V$41,2,FALSE),FALSE),0))</f>
        <v/>
      </c>
      <c r="Q486" t="str">
        <f>IF($F486="New","",_xlfn.IFNA(VLOOKUP($G486&amp;$H486&amp;$I486&amp;$J486&amp;$K486,'[1]NRCAN 2016'!$J$42:$V$72,HLOOKUP($E486,'[1]NRCAN 2016'!$M$40:$V$41,2,FALSE),FALSE),0))</f>
        <v/>
      </c>
      <c r="R486" t="str">
        <f>IF($F486="New","",_xlfn.IFNA(VLOOKUP($G486&amp;$H486&amp;$I486&amp;$J486&amp;$K486,'[1]NRCAN 2016'!$J$42:$V$72,HLOOKUP($E486,'[1]NRCAN 2016'!$M$40:$V$41,2,FALSE),FALSE),0))</f>
        <v/>
      </c>
    </row>
    <row r="487" spans="1:18" x14ac:dyDescent="0.25">
      <c r="A487" t="str">
        <f t="shared" si="14"/>
        <v>COMBDGTAWNewLIFLU___STDELC</v>
      </c>
      <c r="B487" t="str">
        <f t="shared" si="15"/>
        <v>COMBDGTAWNewLI</v>
      </c>
      <c r="C487" t="s">
        <v>2615</v>
      </c>
      <c r="D487" t="s">
        <v>2608</v>
      </c>
      <c r="E487" t="s">
        <v>2652</v>
      </c>
      <c r="F487" t="s">
        <v>2643</v>
      </c>
      <c r="G487" t="s">
        <v>2625</v>
      </c>
      <c r="H487" t="s">
        <v>2627</v>
      </c>
      <c r="I487" t="s">
        <v>2619</v>
      </c>
      <c r="J487" t="s">
        <v>2620</v>
      </c>
      <c r="K487" t="s">
        <v>2621</v>
      </c>
      <c r="L487" t="str">
        <f>IF($F487="New","",_xlfn.IFNA(VLOOKUP($G487&amp;$H487&amp;$I487&amp;$J487&amp;$K487,'[1]NRCAN 2016'!$J$42:$V$72,HLOOKUP($E487,'[1]NRCAN 2016'!$M$40:$V$41,2,FALSE),FALSE),0))</f>
        <v/>
      </c>
      <c r="M487" t="str">
        <f>IF($F487="New","",_xlfn.IFNA(VLOOKUP($G487&amp;$H487&amp;$I487&amp;$J487&amp;$K487,'[1]NRCAN 2016'!$J$42:$V$72,HLOOKUP($E487,'[1]NRCAN 2016'!$M$40:$V$41,2,FALSE),FALSE),0))</f>
        <v/>
      </c>
      <c r="N487" t="str">
        <f>IF($F487="New","",_xlfn.IFNA(VLOOKUP($G487&amp;$H487&amp;$I487&amp;$J487&amp;$K487,'[1]NRCAN 2016'!$J$42:$V$72,HLOOKUP($E487,'[1]NRCAN 2016'!$M$40:$V$41,2,FALSE),FALSE),0))</f>
        <v/>
      </c>
      <c r="O487" t="str">
        <f>IF($F487="New","",_xlfn.IFNA(VLOOKUP($G487&amp;$H487&amp;$I487&amp;$J487&amp;$K487,'[1]NRCAN 2016'!$J$42:$V$72,HLOOKUP($E487,'[1]NRCAN 2016'!$M$40:$V$41,2,FALSE),FALSE),0))</f>
        <v/>
      </c>
      <c r="P487" t="str">
        <f>IF($F487="New","",_xlfn.IFNA(VLOOKUP($G487&amp;$H487&amp;$I487&amp;$J487&amp;$K487,'[1]NRCAN 2016'!$J$42:$V$72,HLOOKUP($E487,'[1]NRCAN 2016'!$M$40:$V$41,2,FALSE),FALSE),0))</f>
        <v/>
      </c>
      <c r="Q487" t="str">
        <f>IF($F487="New","",_xlfn.IFNA(VLOOKUP($G487&amp;$H487&amp;$I487&amp;$J487&amp;$K487,'[1]NRCAN 2016'!$J$42:$V$72,HLOOKUP($E487,'[1]NRCAN 2016'!$M$40:$V$41,2,FALSE),FALSE),0))</f>
        <v/>
      </c>
      <c r="R487" t="str">
        <f>IF($F487="New","",_xlfn.IFNA(VLOOKUP($G487&amp;$H487&amp;$I487&amp;$J487&amp;$K487,'[1]NRCAN 2016'!$J$42:$V$72,HLOOKUP($E487,'[1]NRCAN 2016'!$M$40:$V$41,2,FALSE),FALSE),0))</f>
        <v/>
      </c>
    </row>
    <row r="488" spans="1:18" x14ac:dyDescent="0.25">
      <c r="A488" t="str">
        <f t="shared" si="14"/>
        <v>COMBDGTAWNewLIHAL___STDELC</v>
      </c>
      <c r="B488" t="str">
        <f t="shared" si="15"/>
        <v>COMBDGTAWNewLI</v>
      </c>
      <c r="C488" t="s">
        <v>2615</v>
      </c>
      <c r="D488" t="s">
        <v>2608</v>
      </c>
      <c r="E488" t="s">
        <v>2652</v>
      </c>
      <c r="F488" t="s">
        <v>2643</v>
      </c>
      <c r="G488" t="s">
        <v>2625</v>
      </c>
      <c r="H488" t="s">
        <v>2628</v>
      </c>
      <c r="I488" t="s">
        <v>2619</v>
      </c>
      <c r="J488" t="s">
        <v>2620</v>
      </c>
      <c r="K488" t="s">
        <v>2621</v>
      </c>
      <c r="L488" t="str">
        <f>IF($F488="New","",_xlfn.IFNA(VLOOKUP($G488&amp;$H488&amp;$I488&amp;$J488&amp;$K488,'[1]NRCAN 2016'!$J$42:$V$72,HLOOKUP($E488,'[1]NRCAN 2016'!$M$40:$V$41,2,FALSE),FALSE),0))</f>
        <v/>
      </c>
      <c r="M488" t="str">
        <f>IF($F488="New","",_xlfn.IFNA(VLOOKUP($G488&amp;$H488&amp;$I488&amp;$J488&amp;$K488,'[1]NRCAN 2016'!$J$42:$V$72,HLOOKUP($E488,'[1]NRCAN 2016'!$M$40:$V$41,2,FALSE),FALSE),0))</f>
        <v/>
      </c>
      <c r="N488" t="str">
        <f>IF($F488="New","",_xlfn.IFNA(VLOOKUP($G488&amp;$H488&amp;$I488&amp;$J488&amp;$K488,'[1]NRCAN 2016'!$J$42:$V$72,HLOOKUP($E488,'[1]NRCAN 2016'!$M$40:$V$41,2,FALSE),FALSE),0))</f>
        <v/>
      </c>
      <c r="O488" t="str">
        <f>IF($F488="New","",_xlfn.IFNA(VLOOKUP($G488&amp;$H488&amp;$I488&amp;$J488&amp;$K488,'[1]NRCAN 2016'!$J$42:$V$72,HLOOKUP($E488,'[1]NRCAN 2016'!$M$40:$V$41,2,FALSE),FALSE),0))</f>
        <v/>
      </c>
      <c r="P488" t="str">
        <f>IF($F488="New","",_xlfn.IFNA(VLOOKUP($G488&amp;$H488&amp;$I488&amp;$J488&amp;$K488,'[1]NRCAN 2016'!$J$42:$V$72,HLOOKUP($E488,'[1]NRCAN 2016'!$M$40:$V$41,2,FALSE),FALSE),0))</f>
        <v/>
      </c>
      <c r="Q488" t="str">
        <f>IF($F488="New","",_xlfn.IFNA(VLOOKUP($G488&amp;$H488&amp;$I488&amp;$J488&amp;$K488,'[1]NRCAN 2016'!$J$42:$V$72,HLOOKUP($E488,'[1]NRCAN 2016'!$M$40:$V$41,2,FALSE),FALSE),0))</f>
        <v/>
      </c>
      <c r="R488" t="str">
        <f>IF($F488="New","",_xlfn.IFNA(VLOOKUP($G488&amp;$H488&amp;$I488&amp;$J488&amp;$K488,'[1]NRCAN 2016'!$J$42:$V$72,HLOOKUP($E488,'[1]NRCAN 2016'!$M$40:$V$41,2,FALSE),FALSE),0))</f>
        <v/>
      </c>
    </row>
    <row r="489" spans="1:18" x14ac:dyDescent="0.25">
      <c r="A489" t="str">
        <f t="shared" si="14"/>
        <v>COMBDGTAWNewLIINC___STDELC</v>
      </c>
      <c r="B489" t="str">
        <f t="shared" si="15"/>
        <v>COMBDGTAWNewLI</v>
      </c>
      <c r="C489" t="s">
        <v>2615</v>
      </c>
      <c r="D489" t="s">
        <v>2608</v>
      </c>
      <c r="E489" t="s">
        <v>2652</v>
      </c>
      <c r="F489" t="s">
        <v>2643</v>
      </c>
      <c r="G489" t="s">
        <v>2625</v>
      </c>
      <c r="H489" t="s">
        <v>2629</v>
      </c>
      <c r="I489" t="s">
        <v>2619</v>
      </c>
      <c r="J489" t="s">
        <v>2620</v>
      </c>
      <c r="K489" t="s">
        <v>2621</v>
      </c>
      <c r="L489" t="str">
        <f>IF($F489="New","",_xlfn.IFNA(VLOOKUP($G489&amp;$H489&amp;$I489&amp;$J489&amp;$K489,'[1]NRCAN 2016'!$J$42:$V$72,HLOOKUP($E489,'[1]NRCAN 2016'!$M$40:$V$41,2,FALSE),FALSE),0))</f>
        <v/>
      </c>
      <c r="M489" t="str">
        <f>IF($F489="New","",_xlfn.IFNA(VLOOKUP($G489&amp;$H489&amp;$I489&amp;$J489&amp;$K489,'[1]NRCAN 2016'!$J$42:$V$72,HLOOKUP($E489,'[1]NRCAN 2016'!$M$40:$V$41,2,FALSE),FALSE),0))</f>
        <v/>
      </c>
      <c r="N489" t="str">
        <f>IF($F489="New","",_xlfn.IFNA(VLOOKUP($G489&amp;$H489&amp;$I489&amp;$J489&amp;$K489,'[1]NRCAN 2016'!$J$42:$V$72,HLOOKUP($E489,'[1]NRCAN 2016'!$M$40:$V$41,2,FALSE),FALSE),0))</f>
        <v/>
      </c>
      <c r="O489" t="str">
        <f>IF($F489="New","",_xlfn.IFNA(VLOOKUP($G489&amp;$H489&amp;$I489&amp;$J489&amp;$K489,'[1]NRCAN 2016'!$J$42:$V$72,HLOOKUP($E489,'[1]NRCAN 2016'!$M$40:$V$41,2,FALSE),FALSE),0))</f>
        <v/>
      </c>
      <c r="P489" t="str">
        <f>IF($F489="New","",_xlfn.IFNA(VLOOKUP($G489&amp;$H489&amp;$I489&amp;$J489&amp;$K489,'[1]NRCAN 2016'!$J$42:$V$72,HLOOKUP($E489,'[1]NRCAN 2016'!$M$40:$V$41,2,FALSE),FALSE),0))</f>
        <v/>
      </c>
      <c r="Q489" t="str">
        <f>IF($F489="New","",_xlfn.IFNA(VLOOKUP($G489&amp;$H489&amp;$I489&amp;$J489&amp;$K489,'[1]NRCAN 2016'!$J$42:$V$72,HLOOKUP($E489,'[1]NRCAN 2016'!$M$40:$V$41,2,FALSE),FALSE),0))</f>
        <v/>
      </c>
      <c r="R489" t="str">
        <f>IF($F489="New","",_xlfn.IFNA(VLOOKUP($G489&amp;$H489&amp;$I489&amp;$J489&amp;$K489,'[1]NRCAN 2016'!$J$42:$V$72,HLOOKUP($E489,'[1]NRCAN 2016'!$M$40:$V$41,2,FALSE),FALSE),0))</f>
        <v/>
      </c>
    </row>
    <row r="490" spans="1:18" x14ac:dyDescent="0.25">
      <c r="A490" t="str">
        <f t="shared" si="14"/>
        <v>COMBDGTAWNewLILED___STDELC</v>
      </c>
      <c r="B490" t="str">
        <f t="shared" si="15"/>
        <v>COMBDGTAWNewLI</v>
      </c>
      <c r="C490" t="s">
        <v>2615</v>
      </c>
      <c r="D490" t="s">
        <v>2608</v>
      </c>
      <c r="E490" t="s">
        <v>2652</v>
      </c>
      <c r="F490" t="s">
        <v>2643</v>
      </c>
      <c r="G490" t="s">
        <v>2625</v>
      </c>
      <c r="H490" t="s">
        <v>2630</v>
      </c>
      <c r="I490" t="s">
        <v>2619</v>
      </c>
      <c r="J490" t="s">
        <v>2620</v>
      </c>
      <c r="K490" t="s">
        <v>2621</v>
      </c>
      <c r="L490" t="str">
        <f>IF($F490="New","",_xlfn.IFNA(VLOOKUP($G490&amp;$H490&amp;$I490&amp;$J490&amp;$K490,'[1]NRCAN 2016'!$J$42:$V$72,HLOOKUP($E490,'[1]NRCAN 2016'!$M$40:$V$41,2,FALSE),FALSE),0))</f>
        <v/>
      </c>
      <c r="M490" t="str">
        <f>IF($F490="New","",_xlfn.IFNA(VLOOKUP($G490&amp;$H490&amp;$I490&amp;$J490&amp;$K490,'[1]NRCAN 2016'!$J$42:$V$72,HLOOKUP($E490,'[1]NRCAN 2016'!$M$40:$V$41,2,FALSE),FALSE),0))</f>
        <v/>
      </c>
      <c r="N490" t="str">
        <f>IF($F490="New","",_xlfn.IFNA(VLOOKUP($G490&amp;$H490&amp;$I490&amp;$J490&amp;$K490,'[1]NRCAN 2016'!$J$42:$V$72,HLOOKUP($E490,'[1]NRCAN 2016'!$M$40:$V$41,2,FALSE),FALSE),0))</f>
        <v/>
      </c>
      <c r="O490" t="str">
        <f>IF($F490="New","",_xlfn.IFNA(VLOOKUP($G490&amp;$H490&amp;$I490&amp;$J490&amp;$K490,'[1]NRCAN 2016'!$J$42:$V$72,HLOOKUP($E490,'[1]NRCAN 2016'!$M$40:$V$41,2,FALSE),FALSE),0))</f>
        <v/>
      </c>
      <c r="P490" t="str">
        <f>IF($F490="New","",_xlfn.IFNA(VLOOKUP($G490&amp;$H490&amp;$I490&amp;$J490&amp;$K490,'[1]NRCAN 2016'!$J$42:$V$72,HLOOKUP($E490,'[1]NRCAN 2016'!$M$40:$V$41,2,FALSE),FALSE),0))</f>
        <v/>
      </c>
      <c r="Q490" t="str">
        <f>IF($F490="New","",_xlfn.IFNA(VLOOKUP($G490&amp;$H490&amp;$I490&amp;$J490&amp;$K490,'[1]NRCAN 2016'!$J$42:$V$72,HLOOKUP($E490,'[1]NRCAN 2016'!$M$40:$V$41,2,FALSE),FALSE),0))</f>
        <v/>
      </c>
      <c r="R490" t="str">
        <f>IF($F490="New","",_xlfn.IFNA(VLOOKUP($G490&amp;$H490&amp;$I490&amp;$J490&amp;$K490,'[1]NRCAN 2016'!$J$42:$V$72,HLOOKUP($E490,'[1]NRCAN 2016'!$M$40:$V$41,2,FALSE),FALSE),0))</f>
        <v/>
      </c>
    </row>
    <row r="491" spans="1:18" x14ac:dyDescent="0.25">
      <c r="A491" t="str">
        <f t="shared" si="14"/>
        <v>COMBDGTAWNewSC_________DCO</v>
      </c>
      <c r="B491" t="str">
        <f t="shared" si="15"/>
        <v>COMBDGTAWNewSC</v>
      </c>
      <c r="C491" t="s">
        <v>2615</v>
      </c>
      <c r="D491" t="s">
        <v>2608</v>
      </c>
      <c r="E491" t="s">
        <v>2652</v>
      </c>
      <c r="F491" t="s">
        <v>2643</v>
      </c>
      <c r="G491" t="s">
        <v>2631</v>
      </c>
      <c r="H491" t="s">
        <v>2619</v>
      </c>
      <c r="I491" t="s">
        <v>2619</v>
      </c>
      <c r="J491" t="s">
        <v>2619</v>
      </c>
      <c r="K491" t="s">
        <v>2632</v>
      </c>
      <c r="L491" t="str">
        <f>IF($F491="New","",_xlfn.IFNA(VLOOKUP($G491&amp;$H491&amp;$I491&amp;$J491&amp;$K491,'[1]NRCAN 2016'!$J$42:$V$72,HLOOKUP($E491,'[1]NRCAN 2016'!$M$40:$V$41,2,FALSE),FALSE),0))</f>
        <v/>
      </c>
      <c r="M491" t="str">
        <f>IF($F491="New","",_xlfn.IFNA(VLOOKUP($G491&amp;$H491&amp;$I491&amp;$J491&amp;$K491,'[1]NRCAN 2016'!$J$42:$V$72,HLOOKUP($E491,'[1]NRCAN 2016'!$M$40:$V$41,2,FALSE),FALSE),0))</f>
        <v/>
      </c>
      <c r="N491" t="str">
        <f>IF($F491="New","",_xlfn.IFNA(VLOOKUP($G491&amp;$H491&amp;$I491&amp;$J491&amp;$K491,'[1]NRCAN 2016'!$J$42:$V$72,HLOOKUP($E491,'[1]NRCAN 2016'!$M$40:$V$41,2,FALSE),FALSE),0))</f>
        <v/>
      </c>
      <c r="O491" t="str">
        <f>IF($F491="New","",_xlfn.IFNA(VLOOKUP($G491&amp;$H491&amp;$I491&amp;$J491&amp;$K491,'[1]NRCAN 2016'!$J$42:$V$72,HLOOKUP($E491,'[1]NRCAN 2016'!$M$40:$V$41,2,FALSE),FALSE),0))</f>
        <v/>
      </c>
      <c r="P491" t="str">
        <f>IF($F491="New","",_xlfn.IFNA(VLOOKUP($G491&amp;$H491&amp;$I491&amp;$J491&amp;$K491,'[1]NRCAN 2016'!$J$42:$V$72,HLOOKUP($E491,'[1]NRCAN 2016'!$M$40:$V$41,2,FALSE),FALSE),0))</f>
        <v/>
      </c>
      <c r="Q491" t="str">
        <f>IF($F491="New","",_xlfn.IFNA(VLOOKUP($G491&amp;$H491&amp;$I491&amp;$J491&amp;$K491,'[1]NRCAN 2016'!$J$42:$V$72,HLOOKUP($E491,'[1]NRCAN 2016'!$M$40:$V$41,2,FALSE),FALSE),0))</f>
        <v/>
      </c>
      <c r="R491" t="str">
        <f>IF($F491="New","",_xlfn.IFNA(VLOOKUP($G491&amp;$H491&amp;$I491&amp;$J491&amp;$K491,'[1]NRCAN 2016'!$J$42:$V$72,HLOOKUP($E491,'[1]NRCAN 2016'!$M$40:$V$41,2,FALSE),FALSE),0))</f>
        <v/>
      </c>
    </row>
    <row r="492" spans="1:18" x14ac:dyDescent="0.25">
      <c r="A492" t="str">
        <f t="shared" si="14"/>
        <v>COMBDGTAWNewSC______STDELC</v>
      </c>
      <c r="B492" t="str">
        <f t="shared" si="15"/>
        <v>COMBDGTAWNewSC</v>
      </c>
      <c r="C492" t="s">
        <v>2615</v>
      </c>
      <c r="D492" t="s">
        <v>2608</v>
      </c>
      <c r="E492" t="s">
        <v>2652</v>
      </c>
      <c r="F492" t="s">
        <v>2643</v>
      </c>
      <c r="G492" t="s">
        <v>2631</v>
      </c>
      <c r="H492" t="s">
        <v>2619</v>
      </c>
      <c r="I492" t="s">
        <v>2619</v>
      </c>
      <c r="J492" t="s">
        <v>2620</v>
      </c>
      <c r="K492" t="s">
        <v>2621</v>
      </c>
      <c r="L492" t="str">
        <f>IF($F492="New","",_xlfn.IFNA(VLOOKUP($G492&amp;$H492&amp;$I492&amp;$J492&amp;$K492,'[1]NRCAN 2016'!$J$42:$V$72,HLOOKUP($E492,'[1]NRCAN 2016'!$M$40:$V$41,2,FALSE),FALSE),0))</f>
        <v/>
      </c>
      <c r="M492" t="str">
        <f>IF($F492="New","",_xlfn.IFNA(VLOOKUP($G492&amp;$H492&amp;$I492&amp;$J492&amp;$K492,'[1]NRCAN 2016'!$J$42:$V$72,HLOOKUP($E492,'[1]NRCAN 2016'!$M$40:$V$41,2,FALSE),FALSE),0))</f>
        <v/>
      </c>
      <c r="N492" t="str">
        <f>IF($F492="New","",_xlfn.IFNA(VLOOKUP($G492&amp;$H492&amp;$I492&amp;$J492&amp;$K492,'[1]NRCAN 2016'!$J$42:$V$72,HLOOKUP($E492,'[1]NRCAN 2016'!$M$40:$V$41,2,FALSE),FALSE),0))</f>
        <v/>
      </c>
      <c r="O492" t="str">
        <f>IF($F492="New","",_xlfn.IFNA(VLOOKUP($G492&amp;$H492&amp;$I492&amp;$J492&amp;$K492,'[1]NRCAN 2016'!$J$42:$V$72,HLOOKUP($E492,'[1]NRCAN 2016'!$M$40:$V$41,2,FALSE),FALSE),0))</f>
        <v/>
      </c>
      <c r="P492" t="str">
        <f>IF($F492="New","",_xlfn.IFNA(VLOOKUP($G492&amp;$H492&amp;$I492&amp;$J492&amp;$K492,'[1]NRCAN 2016'!$J$42:$V$72,HLOOKUP($E492,'[1]NRCAN 2016'!$M$40:$V$41,2,FALSE),FALSE),0))</f>
        <v/>
      </c>
      <c r="Q492" t="str">
        <f>IF($F492="New","",_xlfn.IFNA(VLOOKUP($G492&amp;$H492&amp;$I492&amp;$J492&amp;$K492,'[1]NRCAN 2016'!$J$42:$V$72,HLOOKUP($E492,'[1]NRCAN 2016'!$M$40:$V$41,2,FALSE),FALSE),0))</f>
        <v/>
      </c>
      <c r="R492" t="str">
        <f>IF($F492="New","",_xlfn.IFNA(VLOOKUP($G492&amp;$H492&amp;$I492&amp;$J492&amp;$K492,'[1]NRCAN 2016'!$J$42:$V$72,HLOOKUP($E492,'[1]NRCAN 2016'!$M$40:$V$41,2,FALSE),FALSE),0))</f>
        <v/>
      </c>
    </row>
    <row r="493" spans="1:18" x14ac:dyDescent="0.25">
      <c r="A493" t="str">
        <f t="shared" si="14"/>
        <v>COMBDGTAWNewSC______STDNGA</v>
      </c>
      <c r="B493" t="str">
        <f t="shared" si="15"/>
        <v>COMBDGTAWNewSC</v>
      </c>
      <c r="C493" t="s">
        <v>2615</v>
      </c>
      <c r="D493" t="s">
        <v>2608</v>
      </c>
      <c r="E493" t="s">
        <v>2652</v>
      </c>
      <c r="F493" t="s">
        <v>2643</v>
      </c>
      <c r="G493" t="s">
        <v>2631</v>
      </c>
      <c r="H493" t="s">
        <v>2619</v>
      </c>
      <c r="I493" t="s">
        <v>2619</v>
      </c>
      <c r="J493" t="s">
        <v>2620</v>
      </c>
      <c r="K493" t="s">
        <v>2623</v>
      </c>
      <c r="L493" t="str">
        <f>IF($F493="New","",_xlfn.IFNA(VLOOKUP($G493&amp;$H493&amp;$I493&amp;$J493&amp;$K493,'[1]NRCAN 2016'!$J$42:$V$72,HLOOKUP($E493,'[1]NRCAN 2016'!$M$40:$V$41,2,FALSE),FALSE),0))</f>
        <v/>
      </c>
      <c r="M493" t="str">
        <f>IF($F493="New","",_xlfn.IFNA(VLOOKUP($G493&amp;$H493&amp;$I493&amp;$J493&amp;$K493,'[1]NRCAN 2016'!$J$42:$V$72,HLOOKUP($E493,'[1]NRCAN 2016'!$M$40:$V$41,2,FALSE),FALSE),0))</f>
        <v/>
      </c>
      <c r="N493" t="str">
        <f>IF($F493="New","",_xlfn.IFNA(VLOOKUP($G493&amp;$H493&amp;$I493&amp;$J493&amp;$K493,'[1]NRCAN 2016'!$J$42:$V$72,HLOOKUP($E493,'[1]NRCAN 2016'!$M$40:$V$41,2,FALSE),FALSE),0))</f>
        <v/>
      </c>
      <c r="O493" t="str">
        <f>IF($F493="New","",_xlfn.IFNA(VLOOKUP($G493&amp;$H493&amp;$I493&amp;$J493&amp;$K493,'[1]NRCAN 2016'!$J$42:$V$72,HLOOKUP($E493,'[1]NRCAN 2016'!$M$40:$V$41,2,FALSE),FALSE),0))</f>
        <v/>
      </c>
      <c r="P493" t="str">
        <f>IF($F493="New","",_xlfn.IFNA(VLOOKUP($G493&amp;$H493&amp;$I493&amp;$J493&amp;$K493,'[1]NRCAN 2016'!$J$42:$V$72,HLOOKUP($E493,'[1]NRCAN 2016'!$M$40:$V$41,2,FALSE),FALSE),0))</f>
        <v/>
      </c>
      <c r="Q493" t="str">
        <f>IF($F493="New","",_xlfn.IFNA(VLOOKUP($G493&amp;$H493&amp;$I493&amp;$J493&amp;$K493,'[1]NRCAN 2016'!$J$42:$V$72,HLOOKUP($E493,'[1]NRCAN 2016'!$M$40:$V$41,2,FALSE),FALSE),0))</f>
        <v/>
      </c>
      <c r="R493" t="str">
        <f>IF($F493="New","",_xlfn.IFNA(VLOOKUP($G493&amp;$H493&amp;$I493&amp;$J493&amp;$K493,'[1]NRCAN 2016'!$J$42:$V$72,HLOOKUP($E493,'[1]NRCAN 2016'!$M$40:$V$41,2,FALSE),FALSE),0))</f>
        <v/>
      </c>
    </row>
    <row r="494" spans="1:18" x14ac:dyDescent="0.25">
      <c r="A494" t="str">
        <f t="shared" si="14"/>
        <v>COMBDGTAWNewSH_________DHE</v>
      </c>
      <c r="B494" t="str">
        <f t="shared" si="15"/>
        <v>COMBDGTAWNewSH</v>
      </c>
      <c r="C494" t="s">
        <v>2615</v>
      </c>
      <c r="D494" t="s">
        <v>2608</v>
      </c>
      <c r="E494" t="s">
        <v>2652</v>
      </c>
      <c r="F494" t="s">
        <v>2643</v>
      </c>
      <c r="G494" t="s">
        <v>2633</v>
      </c>
      <c r="H494" t="s">
        <v>2619</v>
      </c>
      <c r="I494" t="s">
        <v>2619</v>
      </c>
      <c r="J494" t="s">
        <v>2619</v>
      </c>
      <c r="K494" t="s">
        <v>2644</v>
      </c>
      <c r="L494" t="str">
        <f>IF($F494="New","",_xlfn.IFNA(VLOOKUP($G494&amp;$H494&amp;$I494&amp;$J494&amp;$K494,'[1]NRCAN 2016'!$J$42:$V$72,HLOOKUP($E494,'[1]NRCAN 2016'!$M$40:$V$41,2,FALSE),FALSE),0))</f>
        <v/>
      </c>
      <c r="M494" t="str">
        <f>IF($F494="New","",_xlfn.IFNA(VLOOKUP($G494&amp;$H494&amp;$I494&amp;$J494&amp;$K494,'[1]NRCAN 2016'!$J$42:$V$72,HLOOKUP($E494,'[1]NRCAN 2016'!$M$40:$V$41,2,FALSE),FALSE),0))</f>
        <v/>
      </c>
      <c r="N494" t="str">
        <f>IF($F494="New","",_xlfn.IFNA(VLOOKUP($G494&amp;$H494&amp;$I494&amp;$J494&amp;$K494,'[1]NRCAN 2016'!$J$42:$V$72,HLOOKUP($E494,'[1]NRCAN 2016'!$M$40:$V$41,2,FALSE),FALSE),0))</f>
        <v/>
      </c>
      <c r="O494" t="str">
        <f>IF($F494="New","",_xlfn.IFNA(VLOOKUP($G494&amp;$H494&amp;$I494&amp;$J494&amp;$K494,'[1]NRCAN 2016'!$J$42:$V$72,HLOOKUP($E494,'[1]NRCAN 2016'!$M$40:$V$41,2,FALSE),FALSE),0))</f>
        <v/>
      </c>
      <c r="P494" t="str">
        <f>IF($F494="New","",_xlfn.IFNA(VLOOKUP($G494&amp;$H494&amp;$I494&amp;$J494&amp;$K494,'[1]NRCAN 2016'!$J$42:$V$72,HLOOKUP($E494,'[1]NRCAN 2016'!$M$40:$V$41,2,FALSE),FALSE),0))</f>
        <v/>
      </c>
      <c r="Q494" t="str">
        <f>IF($F494="New","",_xlfn.IFNA(VLOOKUP($G494&amp;$H494&amp;$I494&amp;$J494&amp;$K494,'[1]NRCAN 2016'!$J$42:$V$72,HLOOKUP($E494,'[1]NRCAN 2016'!$M$40:$V$41,2,FALSE),FALSE),0))</f>
        <v/>
      </c>
      <c r="R494" t="str">
        <f>IF($F494="New","",_xlfn.IFNA(VLOOKUP($G494&amp;$H494&amp;$I494&amp;$J494&amp;$K494,'[1]NRCAN 2016'!$J$42:$V$72,HLOOKUP($E494,'[1]NRCAN 2016'!$M$40:$V$41,2,FALSE),FALSE),0))</f>
        <v/>
      </c>
    </row>
    <row r="495" spans="1:18" x14ac:dyDescent="0.25">
      <c r="A495" t="str">
        <f t="shared" si="14"/>
        <v>COMBDGTAWNewSHFUR___HIGNGA</v>
      </c>
      <c r="B495" t="str">
        <f t="shared" si="15"/>
        <v>COMBDGTAWNewSH</v>
      </c>
      <c r="C495" t="s">
        <v>2615</v>
      </c>
      <c r="D495" t="s">
        <v>2608</v>
      </c>
      <c r="E495" t="s">
        <v>2652</v>
      </c>
      <c r="F495" t="s">
        <v>2643</v>
      </c>
      <c r="G495" t="s">
        <v>2633</v>
      </c>
      <c r="H495" t="s">
        <v>2634</v>
      </c>
      <c r="I495" t="s">
        <v>2619</v>
      </c>
      <c r="J495" t="s">
        <v>2640</v>
      </c>
      <c r="K495" t="s">
        <v>2623</v>
      </c>
      <c r="L495" t="str">
        <f>IF($F495="New","",_xlfn.IFNA(VLOOKUP($G495&amp;$H495&amp;$I495&amp;$J495&amp;$K495,'[1]NRCAN 2016'!$J$42:$V$72,HLOOKUP($E495,'[1]NRCAN 2016'!$M$40:$V$41,2,FALSE),FALSE),0))</f>
        <v/>
      </c>
      <c r="M495" t="str">
        <f>IF($F495="New","",_xlfn.IFNA(VLOOKUP($G495&amp;$H495&amp;$I495&amp;$J495&amp;$K495,'[1]NRCAN 2016'!$J$42:$V$72,HLOOKUP($E495,'[1]NRCAN 2016'!$M$40:$V$41,2,FALSE),FALSE),0))</f>
        <v/>
      </c>
      <c r="N495" t="str">
        <f>IF($F495="New","",_xlfn.IFNA(VLOOKUP($G495&amp;$H495&amp;$I495&amp;$J495&amp;$K495,'[1]NRCAN 2016'!$J$42:$V$72,HLOOKUP($E495,'[1]NRCAN 2016'!$M$40:$V$41,2,FALSE),FALSE),0))</f>
        <v/>
      </c>
      <c r="O495" t="str">
        <f>IF($F495="New","",_xlfn.IFNA(VLOOKUP($G495&amp;$H495&amp;$I495&amp;$J495&amp;$K495,'[1]NRCAN 2016'!$J$42:$V$72,HLOOKUP($E495,'[1]NRCAN 2016'!$M$40:$V$41,2,FALSE),FALSE),0))</f>
        <v/>
      </c>
      <c r="P495" t="str">
        <f>IF($F495="New","",_xlfn.IFNA(VLOOKUP($G495&amp;$H495&amp;$I495&amp;$J495&amp;$K495,'[1]NRCAN 2016'!$J$42:$V$72,HLOOKUP($E495,'[1]NRCAN 2016'!$M$40:$V$41,2,FALSE),FALSE),0))</f>
        <v/>
      </c>
      <c r="Q495" t="str">
        <f>IF($F495="New","",_xlfn.IFNA(VLOOKUP($G495&amp;$H495&amp;$I495&amp;$J495&amp;$K495,'[1]NRCAN 2016'!$J$42:$V$72,HLOOKUP($E495,'[1]NRCAN 2016'!$M$40:$V$41,2,FALSE),FALSE),0))</f>
        <v/>
      </c>
      <c r="R495" t="str">
        <f>IF($F495="New","",_xlfn.IFNA(VLOOKUP($G495&amp;$H495&amp;$I495&amp;$J495&amp;$K495,'[1]NRCAN 2016'!$J$42:$V$72,HLOOKUP($E495,'[1]NRCAN 2016'!$M$40:$V$41,2,FALSE),FALSE),0))</f>
        <v/>
      </c>
    </row>
    <row r="496" spans="1:18" x14ac:dyDescent="0.25">
      <c r="A496" t="str">
        <f t="shared" si="14"/>
        <v>COMBDGTAWNewSHFUR___STDELC</v>
      </c>
      <c r="B496" t="str">
        <f t="shared" si="15"/>
        <v>COMBDGTAWNewSH</v>
      </c>
      <c r="C496" t="s">
        <v>2615</v>
      </c>
      <c r="D496" t="s">
        <v>2608</v>
      </c>
      <c r="E496" t="s">
        <v>2652</v>
      </c>
      <c r="F496" t="s">
        <v>2643</v>
      </c>
      <c r="G496" t="s">
        <v>2633</v>
      </c>
      <c r="H496" t="s">
        <v>2634</v>
      </c>
      <c r="I496" t="s">
        <v>2619</v>
      </c>
      <c r="J496" t="s">
        <v>2620</v>
      </c>
      <c r="K496" t="s">
        <v>2621</v>
      </c>
      <c r="L496" t="str">
        <f>IF($F496="New","",_xlfn.IFNA(VLOOKUP($G496&amp;$H496&amp;$I496&amp;$J496&amp;$K496,'[1]NRCAN 2016'!$J$42:$V$72,HLOOKUP($E496,'[1]NRCAN 2016'!$M$40:$V$41,2,FALSE),FALSE),0))</f>
        <v/>
      </c>
      <c r="M496" t="str">
        <f>IF($F496="New","",_xlfn.IFNA(VLOOKUP($G496&amp;$H496&amp;$I496&amp;$J496&amp;$K496,'[1]NRCAN 2016'!$J$42:$V$72,HLOOKUP($E496,'[1]NRCAN 2016'!$M$40:$V$41,2,FALSE),FALSE),0))</f>
        <v/>
      </c>
      <c r="N496" t="str">
        <f>IF($F496="New","",_xlfn.IFNA(VLOOKUP($G496&amp;$H496&amp;$I496&amp;$J496&amp;$K496,'[1]NRCAN 2016'!$J$42:$V$72,HLOOKUP($E496,'[1]NRCAN 2016'!$M$40:$V$41,2,FALSE),FALSE),0))</f>
        <v/>
      </c>
      <c r="O496" t="str">
        <f>IF($F496="New","",_xlfn.IFNA(VLOOKUP($G496&amp;$H496&amp;$I496&amp;$J496&amp;$K496,'[1]NRCAN 2016'!$J$42:$V$72,HLOOKUP($E496,'[1]NRCAN 2016'!$M$40:$V$41,2,FALSE),FALSE),0))</f>
        <v/>
      </c>
      <c r="P496" t="str">
        <f>IF($F496="New","",_xlfn.IFNA(VLOOKUP($G496&amp;$H496&amp;$I496&amp;$J496&amp;$K496,'[1]NRCAN 2016'!$J$42:$V$72,HLOOKUP($E496,'[1]NRCAN 2016'!$M$40:$V$41,2,FALSE),FALSE),0))</f>
        <v/>
      </c>
      <c r="Q496" t="str">
        <f>IF($F496="New","",_xlfn.IFNA(VLOOKUP($G496&amp;$H496&amp;$I496&amp;$J496&amp;$K496,'[1]NRCAN 2016'!$J$42:$V$72,HLOOKUP($E496,'[1]NRCAN 2016'!$M$40:$V$41,2,FALSE),FALSE),0))</f>
        <v/>
      </c>
      <c r="R496" t="str">
        <f>IF($F496="New","",_xlfn.IFNA(VLOOKUP($G496&amp;$H496&amp;$I496&amp;$J496&amp;$K496,'[1]NRCAN 2016'!$J$42:$V$72,HLOOKUP($E496,'[1]NRCAN 2016'!$M$40:$V$41,2,FALSE),FALSE),0))</f>
        <v/>
      </c>
    </row>
    <row r="497" spans="1:18" x14ac:dyDescent="0.25">
      <c r="A497" t="str">
        <f t="shared" si="14"/>
        <v>COMBDGTAWNewSHFUR___STDHFO</v>
      </c>
      <c r="B497" t="str">
        <f t="shared" si="15"/>
        <v>COMBDGTAWNewSH</v>
      </c>
      <c r="C497" t="s">
        <v>2615</v>
      </c>
      <c r="D497" t="s">
        <v>2608</v>
      </c>
      <c r="E497" t="s">
        <v>2652</v>
      </c>
      <c r="F497" t="s">
        <v>2643</v>
      </c>
      <c r="G497" t="s">
        <v>2633</v>
      </c>
      <c r="H497" t="s">
        <v>2634</v>
      </c>
      <c r="I497" t="s">
        <v>2619</v>
      </c>
      <c r="J497" t="s">
        <v>2620</v>
      </c>
      <c r="K497" t="s">
        <v>2637</v>
      </c>
      <c r="L497" t="str">
        <f>IF($F497="New","",_xlfn.IFNA(VLOOKUP($G497&amp;$H497&amp;$I497&amp;$J497&amp;$K497,'[1]NRCAN 2016'!$J$42:$V$72,HLOOKUP($E497,'[1]NRCAN 2016'!$M$40:$V$41,2,FALSE),FALSE),0))</f>
        <v/>
      </c>
      <c r="M497" t="str">
        <f>IF($F497="New","",_xlfn.IFNA(VLOOKUP($G497&amp;$H497&amp;$I497&amp;$J497&amp;$K497,'[1]NRCAN 2016'!$J$42:$V$72,HLOOKUP($E497,'[1]NRCAN 2016'!$M$40:$V$41,2,FALSE),FALSE),0))</f>
        <v/>
      </c>
      <c r="N497" t="str">
        <f>IF($F497="New","",_xlfn.IFNA(VLOOKUP($G497&amp;$H497&amp;$I497&amp;$J497&amp;$K497,'[1]NRCAN 2016'!$J$42:$V$72,HLOOKUP($E497,'[1]NRCAN 2016'!$M$40:$V$41,2,FALSE),FALSE),0))</f>
        <v/>
      </c>
      <c r="O497" t="str">
        <f>IF($F497="New","",_xlfn.IFNA(VLOOKUP($G497&amp;$H497&amp;$I497&amp;$J497&amp;$K497,'[1]NRCAN 2016'!$J$42:$V$72,HLOOKUP($E497,'[1]NRCAN 2016'!$M$40:$V$41,2,FALSE),FALSE),0))</f>
        <v/>
      </c>
      <c r="P497" t="str">
        <f>IF($F497="New","",_xlfn.IFNA(VLOOKUP($G497&amp;$H497&amp;$I497&amp;$J497&amp;$K497,'[1]NRCAN 2016'!$J$42:$V$72,HLOOKUP($E497,'[1]NRCAN 2016'!$M$40:$V$41,2,FALSE),FALSE),0))</f>
        <v/>
      </c>
      <c r="Q497" t="str">
        <f>IF($F497="New","",_xlfn.IFNA(VLOOKUP($G497&amp;$H497&amp;$I497&amp;$J497&amp;$K497,'[1]NRCAN 2016'!$J$42:$V$72,HLOOKUP($E497,'[1]NRCAN 2016'!$M$40:$V$41,2,FALSE),FALSE),0))</f>
        <v/>
      </c>
      <c r="R497" t="str">
        <f>IF($F497="New","",_xlfn.IFNA(VLOOKUP($G497&amp;$H497&amp;$I497&amp;$J497&amp;$K497,'[1]NRCAN 2016'!$J$42:$V$72,HLOOKUP($E497,'[1]NRCAN 2016'!$M$40:$V$41,2,FALSE),FALSE),0))</f>
        <v/>
      </c>
    </row>
    <row r="498" spans="1:18" x14ac:dyDescent="0.25">
      <c r="A498" t="str">
        <f t="shared" si="14"/>
        <v>COMBDGTAWNewSHFUR___STDKER</v>
      </c>
      <c r="B498" t="str">
        <f t="shared" si="15"/>
        <v>COMBDGTAWNewSH</v>
      </c>
      <c r="C498" t="s">
        <v>2615</v>
      </c>
      <c r="D498" t="s">
        <v>2608</v>
      </c>
      <c r="E498" t="s">
        <v>2652</v>
      </c>
      <c r="F498" t="s">
        <v>2643</v>
      </c>
      <c r="G498" t="s">
        <v>2633</v>
      </c>
      <c r="H498" t="s">
        <v>2634</v>
      </c>
      <c r="I498" t="s">
        <v>2619</v>
      </c>
      <c r="J498" t="s">
        <v>2620</v>
      </c>
      <c r="K498" t="s">
        <v>2638</v>
      </c>
      <c r="L498" t="str">
        <f>IF($F498="New","",_xlfn.IFNA(VLOOKUP($G498&amp;$H498&amp;$I498&amp;$J498&amp;$K498,'[1]NRCAN 2016'!$J$42:$V$72,HLOOKUP($E498,'[1]NRCAN 2016'!$M$40:$V$41,2,FALSE),FALSE),0))</f>
        <v/>
      </c>
      <c r="M498" t="str">
        <f>IF($F498="New","",_xlfn.IFNA(VLOOKUP($G498&amp;$H498&amp;$I498&amp;$J498&amp;$K498,'[1]NRCAN 2016'!$J$42:$V$72,HLOOKUP($E498,'[1]NRCAN 2016'!$M$40:$V$41,2,FALSE),FALSE),0))</f>
        <v/>
      </c>
      <c r="N498" t="str">
        <f>IF($F498="New","",_xlfn.IFNA(VLOOKUP($G498&amp;$H498&amp;$I498&amp;$J498&amp;$K498,'[1]NRCAN 2016'!$J$42:$V$72,HLOOKUP($E498,'[1]NRCAN 2016'!$M$40:$V$41,2,FALSE),FALSE),0))</f>
        <v/>
      </c>
      <c r="O498" t="str">
        <f>IF($F498="New","",_xlfn.IFNA(VLOOKUP($G498&amp;$H498&amp;$I498&amp;$J498&amp;$K498,'[1]NRCAN 2016'!$J$42:$V$72,HLOOKUP($E498,'[1]NRCAN 2016'!$M$40:$V$41,2,FALSE),FALSE),0))</f>
        <v/>
      </c>
      <c r="P498" t="str">
        <f>IF($F498="New","",_xlfn.IFNA(VLOOKUP($G498&amp;$H498&amp;$I498&amp;$J498&amp;$K498,'[1]NRCAN 2016'!$J$42:$V$72,HLOOKUP($E498,'[1]NRCAN 2016'!$M$40:$V$41,2,FALSE),FALSE),0))</f>
        <v/>
      </c>
      <c r="Q498" t="str">
        <f>IF($F498="New","",_xlfn.IFNA(VLOOKUP($G498&amp;$H498&amp;$I498&amp;$J498&amp;$K498,'[1]NRCAN 2016'!$J$42:$V$72,HLOOKUP($E498,'[1]NRCAN 2016'!$M$40:$V$41,2,FALSE),FALSE),0))</f>
        <v/>
      </c>
      <c r="R498" t="str">
        <f>IF($F498="New","",_xlfn.IFNA(VLOOKUP($G498&amp;$H498&amp;$I498&amp;$J498&amp;$K498,'[1]NRCAN 2016'!$J$42:$V$72,HLOOKUP($E498,'[1]NRCAN 2016'!$M$40:$V$41,2,FALSE),FALSE),0))</f>
        <v/>
      </c>
    </row>
    <row r="499" spans="1:18" x14ac:dyDescent="0.25">
      <c r="A499" t="str">
        <f t="shared" si="14"/>
        <v>COMBDGTAWNewSHFUR___STDLFO</v>
      </c>
      <c r="B499" t="str">
        <f t="shared" si="15"/>
        <v>COMBDGTAWNewSH</v>
      </c>
      <c r="C499" t="s">
        <v>2615</v>
      </c>
      <c r="D499" t="s">
        <v>2608</v>
      </c>
      <c r="E499" t="s">
        <v>2652</v>
      </c>
      <c r="F499" t="s">
        <v>2643</v>
      </c>
      <c r="G499" t="s">
        <v>2633</v>
      </c>
      <c r="H499" t="s">
        <v>2634</v>
      </c>
      <c r="I499" t="s">
        <v>2619</v>
      </c>
      <c r="J499" t="s">
        <v>2620</v>
      </c>
      <c r="K499" t="s">
        <v>2639</v>
      </c>
      <c r="L499" t="str">
        <f>IF($F499="New","",_xlfn.IFNA(VLOOKUP($G499&amp;$H499&amp;$I499&amp;$J499&amp;$K499,'[1]NRCAN 2016'!$J$42:$V$72,HLOOKUP($E499,'[1]NRCAN 2016'!$M$40:$V$41,2,FALSE),FALSE),0))</f>
        <v/>
      </c>
      <c r="M499" t="str">
        <f>IF($F499="New","",_xlfn.IFNA(VLOOKUP($G499&amp;$H499&amp;$I499&amp;$J499&amp;$K499,'[1]NRCAN 2016'!$J$42:$V$72,HLOOKUP($E499,'[1]NRCAN 2016'!$M$40:$V$41,2,FALSE),FALSE),0))</f>
        <v/>
      </c>
      <c r="N499" t="str">
        <f>IF($F499="New","",_xlfn.IFNA(VLOOKUP($G499&amp;$H499&amp;$I499&amp;$J499&amp;$K499,'[1]NRCAN 2016'!$J$42:$V$72,HLOOKUP($E499,'[1]NRCAN 2016'!$M$40:$V$41,2,FALSE),FALSE),0))</f>
        <v/>
      </c>
      <c r="O499" t="str">
        <f>IF($F499="New","",_xlfn.IFNA(VLOOKUP($G499&amp;$H499&amp;$I499&amp;$J499&amp;$K499,'[1]NRCAN 2016'!$J$42:$V$72,HLOOKUP($E499,'[1]NRCAN 2016'!$M$40:$V$41,2,FALSE),FALSE),0))</f>
        <v/>
      </c>
      <c r="P499" t="str">
        <f>IF($F499="New","",_xlfn.IFNA(VLOOKUP($G499&amp;$H499&amp;$I499&amp;$J499&amp;$K499,'[1]NRCAN 2016'!$J$42:$V$72,HLOOKUP($E499,'[1]NRCAN 2016'!$M$40:$V$41,2,FALSE),FALSE),0))</f>
        <v/>
      </c>
      <c r="Q499" t="str">
        <f>IF($F499="New","",_xlfn.IFNA(VLOOKUP($G499&amp;$H499&amp;$I499&amp;$J499&amp;$K499,'[1]NRCAN 2016'!$J$42:$V$72,HLOOKUP($E499,'[1]NRCAN 2016'!$M$40:$V$41,2,FALSE),FALSE),0))</f>
        <v/>
      </c>
      <c r="R499" t="str">
        <f>IF($F499="New","",_xlfn.IFNA(VLOOKUP($G499&amp;$H499&amp;$I499&amp;$J499&amp;$K499,'[1]NRCAN 2016'!$J$42:$V$72,HLOOKUP($E499,'[1]NRCAN 2016'!$M$40:$V$41,2,FALSE),FALSE),0))</f>
        <v/>
      </c>
    </row>
    <row r="500" spans="1:18" x14ac:dyDescent="0.25">
      <c r="A500" t="str">
        <f t="shared" si="14"/>
        <v>COMBDGTAWNewSHFUR___STDNGA</v>
      </c>
      <c r="B500" t="str">
        <f t="shared" si="15"/>
        <v>COMBDGTAWNewSH</v>
      </c>
      <c r="C500" t="s">
        <v>2615</v>
      </c>
      <c r="D500" t="s">
        <v>2608</v>
      </c>
      <c r="E500" t="s">
        <v>2652</v>
      </c>
      <c r="F500" t="s">
        <v>2643</v>
      </c>
      <c r="G500" t="s">
        <v>2633</v>
      </c>
      <c r="H500" t="s">
        <v>2634</v>
      </c>
      <c r="I500" t="s">
        <v>2619</v>
      </c>
      <c r="J500" t="s">
        <v>2620</v>
      </c>
      <c r="K500" t="s">
        <v>2623</v>
      </c>
      <c r="L500" t="str">
        <f>IF($F500="New","",_xlfn.IFNA(VLOOKUP($G500&amp;$H500&amp;$I500&amp;$J500&amp;$K500,'[1]NRCAN 2016'!$J$42:$V$72,HLOOKUP($E500,'[1]NRCAN 2016'!$M$40:$V$41,2,FALSE),FALSE),0))</f>
        <v/>
      </c>
      <c r="M500" t="str">
        <f>IF($F500="New","",_xlfn.IFNA(VLOOKUP($G500&amp;$H500&amp;$I500&amp;$J500&amp;$K500,'[1]NRCAN 2016'!$J$42:$V$72,HLOOKUP($E500,'[1]NRCAN 2016'!$M$40:$V$41,2,FALSE),FALSE),0))</f>
        <v/>
      </c>
      <c r="N500" t="str">
        <f>IF($F500="New","",_xlfn.IFNA(VLOOKUP($G500&amp;$H500&amp;$I500&amp;$J500&amp;$K500,'[1]NRCAN 2016'!$J$42:$V$72,HLOOKUP($E500,'[1]NRCAN 2016'!$M$40:$V$41,2,FALSE),FALSE),0))</f>
        <v/>
      </c>
      <c r="O500" t="str">
        <f>IF($F500="New","",_xlfn.IFNA(VLOOKUP($G500&amp;$H500&amp;$I500&amp;$J500&amp;$K500,'[1]NRCAN 2016'!$J$42:$V$72,HLOOKUP($E500,'[1]NRCAN 2016'!$M$40:$V$41,2,FALSE),FALSE),0))</f>
        <v/>
      </c>
      <c r="P500" t="str">
        <f>IF($F500="New","",_xlfn.IFNA(VLOOKUP($G500&amp;$H500&amp;$I500&amp;$J500&amp;$K500,'[1]NRCAN 2016'!$J$42:$V$72,HLOOKUP($E500,'[1]NRCAN 2016'!$M$40:$V$41,2,FALSE),FALSE),0))</f>
        <v/>
      </c>
      <c r="Q500" t="str">
        <f>IF($F500="New","",_xlfn.IFNA(VLOOKUP($G500&amp;$H500&amp;$I500&amp;$J500&amp;$K500,'[1]NRCAN 2016'!$J$42:$V$72,HLOOKUP($E500,'[1]NRCAN 2016'!$M$40:$V$41,2,FALSE),FALSE),0))</f>
        <v/>
      </c>
      <c r="R500" t="str">
        <f>IF($F500="New","",_xlfn.IFNA(VLOOKUP($G500&amp;$H500&amp;$I500&amp;$J500&amp;$K500,'[1]NRCAN 2016'!$J$42:$V$72,HLOOKUP($E500,'[1]NRCAN 2016'!$M$40:$V$41,2,FALSE),FALSE),0))</f>
        <v/>
      </c>
    </row>
    <row r="501" spans="1:18" x14ac:dyDescent="0.25">
      <c r="A501" t="str">
        <f t="shared" si="14"/>
        <v>COMBDGTAWNewSHFUR___STDPRO</v>
      </c>
      <c r="B501" t="str">
        <f t="shared" si="15"/>
        <v>COMBDGTAWNewSH</v>
      </c>
      <c r="C501" t="s">
        <v>2615</v>
      </c>
      <c r="D501" t="s">
        <v>2608</v>
      </c>
      <c r="E501" t="s">
        <v>2652</v>
      </c>
      <c r="F501" t="s">
        <v>2643</v>
      </c>
      <c r="G501" t="s">
        <v>2633</v>
      </c>
      <c r="H501" t="s">
        <v>2634</v>
      </c>
      <c r="I501" t="s">
        <v>2619</v>
      </c>
      <c r="J501" t="s">
        <v>2620</v>
      </c>
      <c r="K501" t="s">
        <v>2624</v>
      </c>
      <c r="L501" t="str">
        <f>IF($F501="New","",_xlfn.IFNA(VLOOKUP($G501&amp;$H501&amp;$I501&amp;$J501&amp;$K501,'[1]NRCAN 2016'!$J$42:$V$72,HLOOKUP($E501,'[1]NRCAN 2016'!$M$40:$V$41,2,FALSE),FALSE),0))</f>
        <v/>
      </c>
      <c r="M501" t="str">
        <f>IF($F501="New","",_xlfn.IFNA(VLOOKUP($G501&amp;$H501&amp;$I501&amp;$J501&amp;$K501,'[1]NRCAN 2016'!$J$42:$V$72,HLOOKUP($E501,'[1]NRCAN 2016'!$M$40:$V$41,2,FALSE),FALSE),0))</f>
        <v/>
      </c>
      <c r="N501" t="str">
        <f>IF($F501="New","",_xlfn.IFNA(VLOOKUP($G501&amp;$H501&amp;$I501&amp;$J501&amp;$K501,'[1]NRCAN 2016'!$J$42:$V$72,HLOOKUP($E501,'[1]NRCAN 2016'!$M$40:$V$41,2,FALSE),FALSE),0))</f>
        <v/>
      </c>
      <c r="O501" t="str">
        <f>IF($F501="New","",_xlfn.IFNA(VLOOKUP($G501&amp;$H501&amp;$I501&amp;$J501&amp;$K501,'[1]NRCAN 2016'!$J$42:$V$72,HLOOKUP($E501,'[1]NRCAN 2016'!$M$40:$V$41,2,FALSE),FALSE),0))</f>
        <v/>
      </c>
      <c r="P501" t="str">
        <f>IF($F501="New","",_xlfn.IFNA(VLOOKUP($G501&amp;$H501&amp;$I501&amp;$J501&amp;$K501,'[1]NRCAN 2016'!$J$42:$V$72,HLOOKUP($E501,'[1]NRCAN 2016'!$M$40:$V$41,2,FALSE),FALSE),0))</f>
        <v/>
      </c>
      <c r="Q501" t="str">
        <f>IF($F501="New","",_xlfn.IFNA(VLOOKUP($G501&amp;$H501&amp;$I501&amp;$J501&amp;$K501,'[1]NRCAN 2016'!$J$42:$V$72,HLOOKUP($E501,'[1]NRCAN 2016'!$M$40:$V$41,2,FALSE),FALSE),0))</f>
        <v/>
      </c>
      <c r="R501" t="str">
        <f>IF($F501="New","",_xlfn.IFNA(VLOOKUP($G501&amp;$H501&amp;$I501&amp;$J501&amp;$K501,'[1]NRCAN 2016'!$J$42:$V$72,HLOOKUP($E501,'[1]NRCAN 2016'!$M$40:$V$41,2,FALSE),FALSE),0))</f>
        <v/>
      </c>
    </row>
    <row r="502" spans="1:18" x14ac:dyDescent="0.25">
      <c r="A502" t="str">
        <f t="shared" si="14"/>
        <v>COMBDGTAWNewSHHEP___STDELC</v>
      </c>
      <c r="B502" t="str">
        <f t="shared" si="15"/>
        <v>COMBDGTAWNewSH</v>
      </c>
      <c r="C502" t="s">
        <v>2615</v>
      </c>
      <c r="D502" t="s">
        <v>2608</v>
      </c>
      <c r="E502" t="s">
        <v>2652</v>
      </c>
      <c r="F502" t="s">
        <v>2643</v>
      </c>
      <c r="G502" t="s">
        <v>2633</v>
      </c>
      <c r="H502" t="s">
        <v>2635</v>
      </c>
      <c r="I502" t="s">
        <v>2619</v>
      </c>
      <c r="J502" t="s">
        <v>2620</v>
      </c>
      <c r="K502" t="s">
        <v>2621</v>
      </c>
      <c r="L502" t="str">
        <f>IF($F502="New","",_xlfn.IFNA(VLOOKUP($G502&amp;$H502&amp;$I502&amp;$J502&amp;$K502,'[1]NRCAN 2016'!$J$42:$V$72,HLOOKUP($E502,'[1]NRCAN 2016'!$M$40:$V$41,2,FALSE),FALSE),0))</f>
        <v/>
      </c>
      <c r="M502" t="str">
        <f>IF($F502="New","",_xlfn.IFNA(VLOOKUP($G502&amp;$H502&amp;$I502&amp;$J502&amp;$K502,'[1]NRCAN 2016'!$J$42:$V$72,HLOOKUP($E502,'[1]NRCAN 2016'!$M$40:$V$41,2,FALSE),FALSE),0))</f>
        <v/>
      </c>
      <c r="N502" t="str">
        <f>IF($F502="New","",_xlfn.IFNA(VLOOKUP($G502&amp;$H502&amp;$I502&amp;$J502&amp;$K502,'[1]NRCAN 2016'!$J$42:$V$72,HLOOKUP($E502,'[1]NRCAN 2016'!$M$40:$V$41,2,FALSE),FALSE),0))</f>
        <v/>
      </c>
      <c r="O502" t="str">
        <f>IF($F502="New","",_xlfn.IFNA(VLOOKUP($G502&amp;$H502&amp;$I502&amp;$J502&amp;$K502,'[1]NRCAN 2016'!$J$42:$V$72,HLOOKUP($E502,'[1]NRCAN 2016'!$M$40:$V$41,2,FALSE),FALSE),0))</f>
        <v/>
      </c>
      <c r="P502" t="str">
        <f>IF($F502="New","",_xlfn.IFNA(VLOOKUP($G502&amp;$H502&amp;$I502&amp;$J502&amp;$K502,'[1]NRCAN 2016'!$J$42:$V$72,HLOOKUP($E502,'[1]NRCAN 2016'!$M$40:$V$41,2,FALSE),FALSE),0))</f>
        <v/>
      </c>
      <c r="Q502" t="str">
        <f>IF($F502="New","",_xlfn.IFNA(VLOOKUP($G502&amp;$H502&amp;$I502&amp;$J502&amp;$K502,'[1]NRCAN 2016'!$J$42:$V$72,HLOOKUP($E502,'[1]NRCAN 2016'!$M$40:$V$41,2,FALSE),FALSE),0))</f>
        <v/>
      </c>
      <c r="R502" t="str">
        <f>IF($F502="New","",_xlfn.IFNA(VLOOKUP($G502&amp;$H502&amp;$I502&amp;$J502&amp;$K502,'[1]NRCAN 2016'!$J$42:$V$72,HLOOKUP($E502,'[1]NRCAN 2016'!$M$40:$V$41,2,FALSE),FALSE),0))</f>
        <v/>
      </c>
    </row>
    <row r="503" spans="1:18" x14ac:dyDescent="0.25">
      <c r="A503" t="str">
        <f t="shared" si="14"/>
        <v>COMBDGTAWNewSHPLT___STDELC</v>
      </c>
      <c r="B503" t="str">
        <f t="shared" si="15"/>
        <v>COMBDGTAWNewSH</v>
      </c>
      <c r="C503" t="s">
        <v>2615</v>
      </c>
      <c r="D503" t="s">
        <v>2608</v>
      </c>
      <c r="E503" t="s">
        <v>2652</v>
      </c>
      <c r="F503" t="s">
        <v>2643</v>
      </c>
      <c r="G503" t="s">
        <v>2633</v>
      </c>
      <c r="H503" t="s">
        <v>2636</v>
      </c>
      <c r="I503" t="s">
        <v>2619</v>
      </c>
      <c r="J503" t="s">
        <v>2620</v>
      </c>
      <c r="K503" t="s">
        <v>2621</v>
      </c>
      <c r="L503" t="str">
        <f>IF($F503="New","",_xlfn.IFNA(VLOOKUP($G503&amp;$H503&amp;$I503&amp;$J503&amp;$K503,'[1]NRCAN 2016'!$J$42:$V$72,HLOOKUP($E503,'[1]NRCAN 2016'!$M$40:$V$41,2,FALSE),FALSE),0))</f>
        <v/>
      </c>
      <c r="M503" t="str">
        <f>IF($F503="New","",_xlfn.IFNA(VLOOKUP($G503&amp;$H503&amp;$I503&amp;$J503&amp;$K503,'[1]NRCAN 2016'!$J$42:$V$72,HLOOKUP($E503,'[1]NRCAN 2016'!$M$40:$V$41,2,FALSE),FALSE),0))</f>
        <v/>
      </c>
      <c r="N503" t="str">
        <f>IF($F503="New","",_xlfn.IFNA(VLOOKUP($G503&amp;$H503&amp;$I503&amp;$J503&amp;$K503,'[1]NRCAN 2016'!$J$42:$V$72,HLOOKUP($E503,'[1]NRCAN 2016'!$M$40:$V$41,2,FALSE),FALSE),0))</f>
        <v/>
      </c>
      <c r="O503" t="str">
        <f>IF($F503="New","",_xlfn.IFNA(VLOOKUP($G503&amp;$H503&amp;$I503&amp;$J503&amp;$K503,'[1]NRCAN 2016'!$J$42:$V$72,HLOOKUP($E503,'[1]NRCAN 2016'!$M$40:$V$41,2,FALSE),FALSE),0))</f>
        <v/>
      </c>
      <c r="P503" t="str">
        <f>IF($F503="New","",_xlfn.IFNA(VLOOKUP($G503&amp;$H503&amp;$I503&amp;$J503&amp;$K503,'[1]NRCAN 2016'!$J$42:$V$72,HLOOKUP($E503,'[1]NRCAN 2016'!$M$40:$V$41,2,FALSE),FALSE),0))</f>
        <v/>
      </c>
      <c r="Q503" t="str">
        <f>IF($F503="New","",_xlfn.IFNA(VLOOKUP($G503&amp;$H503&amp;$I503&amp;$J503&amp;$K503,'[1]NRCAN 2016'!$J$42:$V$72,HLOOKUP($E503,'[1]NRCAN 2016'!$M$40:$V$41,2,FALSE),FALSE),0))</f>
        <v/>
      </c>
      <c r="R503" t="str">
        <f>IF($F503="New","",_xlfn.IFNA(VLOOKUP($G503&amp;$H503&amp;$I503&amp;$J503&amp;$K503,'[1]NRCAN 2016'!$J$42:$V$72,HLOOKUP($E503,'[1]NRCAN 2016'!$M$40:$V$41,2,FALSE),FALSE),0))</f>
        <v/>
      </c>
    </row>
    <row r="504" spans="1:18" x14ac:dyDescent="0.25">
      <c r="A504" t="str">
        <f t="shared" si="14"/>
        <v>COMBDGTAWNewSLLED___STDELC</v>
      </c>
      <c r="B504" t="str">
        <f t="shared" si="15"/>
        <v>COMBDGTAWNewSL</v>
      </c>
      <c r="C504" t="s">
        <v>2615</v>
      </c>
      <c r="D504" t="s">
        <v>2608</v>
      </c>
      <c r="E504" t="s">
        <v>2652</v>
      </c>
      <c r="F504" t="s">
        <v>2643</v>
      </c>
      <c r="G504" t="s">
        <v>2642</v>
      </c>
      <c r="H504" t="s">
        <v>2630</v>
      </c>
      <c r="I504" t="s">
        <v>2619</v>
      </c>
      <c r="J504" t="s">
        <v>2620</v>
      </c>
      <c r="K504" t="s">
        <v>2621</v>
      </c>
      <c r="L504" t="str">
        <f>IF($F504="New","",_xlfn.IFNA(VLOOKUP($G504&amp;$H504&amp;$I504&amp;$J504&amp;$K504,'[1]NRCAN 2016'!$J$42:$V$72,HLOOKUP($E504,'[1]NRCAN 2016'!$M$40:$V$41,2,FALSE),FALSE),0))</f>
        <v/>
      </c>
      <c r="M504" t="str">
        <f>IF($F504="New","",_xlfn.IFNA(VLOOKUP($G504&amp;$H504&amp;$I504&amp;$J504&amp;$K504,'[1]NRCAN 2016'!$J$42:$V$72,HLOOKUP($E504,'[1]NRCAN 2016'!$M$40:$V$41,2,FALSE),FALSE),0))</f>
        <v/>
      </c>
      <c r="N504" t="str">
        <f>IF($F504="New","",_xlfn.IFNA(VLOOKUP($G504&amp;$H504&amp;$I504&amp;$J504&amp;$K504,'[1]NRCAN 2016'!$J$42:$V$72,HLOOKUP($E504,'[1]NRCAN 2016'!$M$40:$V$41,2,FALSE),FALSE),0))</f>
        <v/>
      </c>
      <c r="O504" t="str">
        <f>IF($F504="New","",_xlfn.IFNA(VLOOKUP($G504&amp;$H504&amp;$I504&amp;$J504&amp;$K504,'[1]NRCAN 2016'!$J$42:$V$72,HLOOKUP($E504,'[1]NRCAN 2016'!$M$40:$V$41,2,FALSE),FALSE),0))</f>
        <v/>
      </c>
      <c r="P504" t="str">
        <f>IF($F504="New","",_xlfn.IFNA(VLOOKUP($G504&amp;$H504&amp;$I504&amp;$J504&amp;$K504,'[1]NRCAN 2016'!$J$42:$V$72,HLOOKUP($E504,'[1]NRCAN 2016'!$M$40:$V$41,2,FALSE),FALSE),0))</f>
        <v/>
      </c>
      <c r="Q504" t="str">
        <f>IF($F504="New","",_xlfn.IFNA(VLOOKUP($G504&amp;$H504&amp;$I504&amp;$J504&amp;$K504,'[1]NRCAN 2016'!$J$42:$V$72,HLOOKUP($E504,'[1]NRCAN 2016'!$M$40:$V$41,2,FALSE),FALSE),0))</f>
        <v/>
      </c>
      <c r="R504" t="str">
        <f>IF($F504="New","",_xlfn.IFNA(VLOOKUP($G504&amp;$H504&amp;$I504&amp;$J504&amp;$K504,'[1]NRCAN 2016'!$J$42:$V$72,HLOOKUP($E504,'[1]NRCAN 2016'!$M$40:$V$41,2,FALSE),FALSE),0))</f>
        <v/>
      </c>
    </row>
    <row r="505" spans="1:18" x14ac:dyDescent="0.25">
      <c r="A505" t="str">
        <f t="shared" si="14"/>
        <v>COMBDGTAWNewWH_________DHE</v>
      </c>
      <c r="B505" t="str">
        <f t="shared" si="15"/>
        <v>COMBDGTAWNewWH</v>
      </c>
      <c r="C505" t="s">
        <v>2615</v>
      </c>
      <c r="D505" t="s">
        <v>2608</v>
      </c>
      <c r="E505" t="s">
        <v>2652</v>
      </c>
      <c r="F505" t="s">
        <v>2643</v>
      </c>
      <c r="G505" t="s">
        <v>2641</v>
      </c>
      <c r="H505" t="s">
        <v>2619</v>
      </c>
      <c r="I505" t="s">
        <v>2619</v>
      </c>
      <c r="J505" t="s">
        <v>2619</v>
      </c>
      <c r="K505" t="s">
        <v>2644</v>
      </c>
      <c r="L505" t="str">
        <f>IF($F505="New","",_xlfn.IFNA(VLOOKUP($G505&amp;$H505&amp;$I505&amp;$J505&amp;$K505,'[1]NRCAN 2016'!$J$42:$V$72,HLOOKUP($E505,'[1]NRCAN 2016'!$M$40:$V$41,2,FALSE),FALSE),0))</f>
        <v/>
      </c>
      <c r="M505" t="str">
        <f>IF($F505="New","",_xlfn.IFNA(VLOOKUP($G505&amp;$H505&amp;$I505&amp;$J505&amp;$K505,'[1]NRCAN 2016'!$J$42:$V$72,HLOOKUP($E505,'[1]NRCAN 2016'!$M$40:$V$41,2,FALSE),FALSE),0))</f>
        <v/>
      </c>
      <c r="N505" t="str">
        <f>IF($F505="New","",_xlfn.IFNA(VLOOKUP($G505&amp;$H505&amp;$I505&amp;$J505&amp;$K505,'[1]NRCAN 2016'!$J$42:$V$72,HLOOKUP($E505,'[1]NRCAN 2016'!$M$40:$V$41,2,FALSE),FALSE),0))</f>
        <v/>
      </c>
      <c r="O505" t="str">
        <f>IF($F505="New","",_xlfn.IFNA(VLOOKUP($G505&amp;$H505&amp;$I505&amp;$J505&amp;$K505,'[1]NRCAN 2016'!$J$42:$V$72,HLOOKUP($E505,'[1]NRCAN 2016'!$M$40:$V$41,2,FALSE),FALSE),0))</f>
        <v/>
      </c>
      <c r="P505" t="str">
        <f>IF($F505="New","",_xlfn.IFNA(VLOOKUP($G505&amp;$H505&amp;$I505&amp;$J505&amp;$K505,'[1]NRCAN 2016'!$J$42:$V$72,HLOOKUP($E505,'[1]NRCAN 2016'!$M$40:$V$41,2,FALSE),FALSE),0))</f>
        <v/>
      </c>
      <c r="Q505" t="str">
        <f>IF($F505="New","",_xlfn.IFNA(VLOOKUP($G505&amp;$H505&amp;$I505&amp;$J505&amp;$K505,'[1]NRCAN 2016'!$J$42:$V$72,HLOOKUP($E505,'[1]NRCAN 2016'!$M$40:$V$41,2,FALSE),FALSE),0))</f>
        <v/>
      </c>
      <c r="R505" t="str">
        <f>IF($F505="New","",_xlfn.IFNA(VLOOKUP($G505&amp;$H505&amp;$I505&amp;$J505&amp;$K505,'[1]NRCAN 2016'!$J$42:$V$72,HLOOKUP($E505,'[1]NRCAN 2016'!$M$40:$V$41,2,FALSE),FALSE),0))</f>
        <v/>
      </c>
    </row>
    <row r="506" spans="1:18" x14ac:dyDescent="0.25">
      <c r="A506" t="str">
        <f t="shared" si="14"/>
        <v>COMBDGTAWNewWH______STDELC</v>
      </c>
      <c r="B506" t="str">
        <f t="shared" si="15"/>
        <v>COMBDGTAWNewWH</v>
      </c>
      <c r="C506" t="s">
        <v>2615</v>
      </c>
      <c r="D506" t="s">
        <v>2608</v>
      </c>
      <c r="E506" t="s">
        <v>2652</v>
      </c>
      <c r="F506" t="s">
        <v>2643</v>
      </c>
      <c r="G506" t="s">
        <v>2641</v>
      </c>
      <c r="H506" t="s">
        <v>2619</v>
      </c>
      <c r="I506" t="s">
        <v>2619</v>
      </c>
      <c r="J506" t="s">
        <v>2620</v>
      </c>
      <c r="K506" t="s">
        <v>2621</v>
      </c>
      <c r="L506" t="str">
        <f>IF($F506="New","",_xlfn.IFNA(VLOOKUP($G506&amp;$H506&amp;$I506&amp;$J506&amp;$K506,'[1]NRCAN 2016'!$J$42:$V$72,HLOOKUP($E506,'[1]NRCAN 2016'!$M$40:$V$41,2,FALSE),FALSE),0))</f>
        <v/>
      </c>
      <c r="M506" t="str">
        <f>IF($F506="New","",_xlfn.IFNA(VLOOKUP($G506&amp;$H506&amp;$I506&amp;$J506&amp;$K506,'[1]NRCAN 2016'!$J$42:$V$72,HLOOKUP($E506,'[1]NRCAN 2016'!$M$40:$V$41,2,FALSE),FALSE),0))</f>
        <v/>
      </c>
      <c r="N506" t="str">
        <f>IF($F506="New","",_xlfn.IFNA(VLOOKUP($G506&amp;$H506&amp;$I506&amp;$J506&amp;$K506,'[1]NRCAN 2016'!$J$42:$V$72,HLOOKUP($E506,'[1]NRCAN 2016'!$M$40:$V$41,2,FALSE),FALSE),0))</f>
        <v/>
      </c>
      <c r="O506" t="str">
        <f>IF($F506="New","",_xlfn.IFNA(VLOOKUP($G506&amp;$H506&amp;$I506&amp;$J506&amp;$K506,'[1]NRCAN 2016'!$J$42:$V$72,HLOOKUP($E506,'[1]NRCAN 2016'!$M$40:$V$41,2,FALSE),FALSE),0))</f>
        <v/>
      </c>
      <c r="P506" t="str">
        <f>IF($F506="New","",_xlfn.IFNA(VLOOKUP($G506&amp;$H506&amp;$I506&amp;$J506&amp;$K506,'[1]NRCAN 2016'!$J$42:$V$72,HLOOKUP($E506,'[1]NRCAN 2016'!$M$40:$V$41,2,FALSE),FALSE),0))</f>
        <v/>
      </c>
      <c r="Q506" t="str">
        <f>IF($F506="New","",_xlfn.IFNA(VLOOKUP($G506&amp;$H506&amp;$I506&amp;$J506&amp;$K506,'[1]NRCAN 2016'!$J$42:$V$72,HLOOKUP($E506,'[1]NRCAN 2016'!$M$40:$V$41,2,FALSE),FALSE),0))</f>
        <v/>
      </c>
      <c r="R506" t="str">
        <f>IF($F506="New","",_xlfn.IFNA(VLOOKUP($G506&amp;$H506&amp;$I506&amp;$J506&amp;$K506,'[1]NRCAN 2016'!$J$42:$V$72,HLOOKUP($E506,'[1]NRCAN 2016'!$M$40:$V$41,2,FALSE),FALSE),0))</f>
        <v/>
      </c>
    </row>
    <row r="507" spans="1:18" x14ac:dyDescent="0.25">
      <c r="A507" t="str">
        <f t="shared" si="14"/>
        <v>COMBDGTAWNewWH______STDHFO</v>
      </c>
      <c r="B507" t="str">
        <f t="shared" si="15"/>
        <v>COMBDGTAWNewWH</v>
      </c>
      <c r="C507" t="s">
        <v>2615</v>
      </c>
      <c r="D507" t="s">
        <v>2608</v>
      </c>
      <c r="E507" t="s">
        <v>2652</v>
      </c>
      <c r="F507" t="s">
        <v>2643</v>
      </c>
      <c r="G507" t="s">
        <v>2641</v>
      </c>
      <c r="H507" t="s">
        <v>2619</v>
      </c>
      <c r="I507" t="s">
        <v>2619</v>
      </c>
      <c r="J507" t="s">
        <v>2620</v>
      </c>
      <c r="K507" t="s">
        <v>2637</v>
      </c>
      <c r="L507" t="str">
        <f>IF($F507="New","",_xlfn.IFNA(VLOOKUP($G507&amp;$H507&amp;$I507&amp;$J507&amp;$K507,'[1]NRCAN 2016'!$J$42:$V$72,HLOOKUP($E507,'[1]NRCAN 2016'!$M$40:$V$41,2,FALSE),FALSE),0))</f>
        <v/>
      </c>
      <c r="M507" t="str">
        <f>IF($F507="New","",_xlfn.IFNA(VLOOKUP($G507&amp;$H507&amp;$I507&amp;$J507&amp;$K507,'[1]NRCAN 2016'!$J$42:$V$72,HLOOKUP($E507,'[1]NRCAN 2016'!$M$40:$V$41,2,FALSE),FALSE),0))</f>
        <v/>
      </c>
      <c r="N507" t="str">
        <f>IF($F507="New","",_xlfn.IFNA(VLOOKUP($G507&amp;$H507&amp;$I507&amp;$J507&amp;$K507,'[1]NRCAN 2016'!$J$42:$V$72,HLOOKUP($E507,'[1]NRCAN 2016'!$M$40:$V$41,2,FALSE),FALSE),0))</f>
        <v/>
      </c>
      <c r="O507" t="str">
        <f>IF($F507="New","",_xlfn.IFNA(VLOOKUP($G507&amp;$H507&amp;$I507&amp;$J507&amp;$K507,'[1]NRCAN 2016'!$J$42:$V$72,HLOOKUP($E507,'[1]NRCAN 2016'!$M$40:$V$41,2,FALSE),FALSE),0))</f>
        <v/>
      </c>
      <c r="P507" t="str">
        <f>IF($F507="New","",_xlfn.IFNA(VLOOKUP($G507&amp;$H507&amp;$I507&amp;$J507&amp;$K507,'[1]NRCAN 2016'!$J$42:$V$72,HLOOKUP($E507,'[1]NRCAN 2016'!$M$40:$V$41,2,FALSE),FALSE),0))</f>
        <v/>
      </c>
      <c r="Q507" t="str">
        <f>IF($F507="New","",_xlfn.IFNA(VLOOKUP($G507&amp;$H507&amp;$I507&amp;$J507&amp;$K507,'[1]NRCAN 2016'!$J$42:$V$72,HLOOKUP($E507,'[1]NRCAN 2016'!$M$40:$V$41,2,FALSE),FALSE),0))</f>
        <v/>
      </c>
      <c r="R507" t="str">
        <f>IF($F507="New","",_xlfn.IFNA(VLOOKUP($G507&amp;$H507&amp;$I507&amp;$J507&amp;$K507,'[1]NRCAN 2016'!$J$42:$V$72,HLOOKUP($E507,'[1]NRCAN 2016'!$M$40:$V$41,2,FALSE),FALSE),0))</f>
        <v/>
      </c>
    </row>
    <row r="508" spans="1:18" x14ac:dyDescent="0.25">
      <c r="A508" t="str">
        <f t="shared" si="14"/>
        <v>COMBDGTAWNewWH______STDKER</v>
      </c>
      <c r="B508" t="str">
        <f t="shared" si="15"/>
        <v>COMBDGTAWNewWH</v>
      </c>
      <c r="C508" t="s">
        <v>2615</v>
      </c>
      <c r="D508" t="s">
        <v>2608</v>
      </c>
      <c r="E508" t="s">
        <v>2652</v>
      </c>
      <c r="F508" t="s">
        <v>2643</v>
      </c>
      <c r="G508" t="s">
        <v>2641</v>
      </c>
      <c r="H508" t="s">
        <v>2619</v>
      </c>
      <c r="I508" t="s">
        <v>2619</v>
      </c>
      <c r="J508" t="s">
        <v>2620</v>
      </c>
      <c r="K508" t="s">
        <v>2638</v>
      </c>
      <c r="L508" t="str">
        <f>IF($F508="New","",_xlfn.IFNA(VLOOKUP($G508&amp;$H508&amp;$I508&amp;$J508&amp;$K508,'[1]NRCAN 2016'!$J$42:$V$72,HLOOKUP($E508,'[1]NRCAN 2016'!$M$40:$V$41,2,FALSE),FALSE),0))</f>
        <v/>
      </c>
      <c r="M508" t="str">
        <f>IF($F508="New","",_xlfn.IFNA(VLOOKUP($G508&amp;$H508&amp;$I508&amp;$J508&amp;$K508,'[1]NRCAN 2016'!$J$42:$V$72,HLOOKUP($E508,'[1]NRCAN 2016'!$M$40:$V$41,2,FALSE),FALSE),0))</f>
        <v/>
      </c>
      <c r="N508" t="str">
        <f>IF($F508="New","",_xlfn.IFNA(VLOOKUP($G508&amp;$H508&amp;$I508&amp;$J508&amp;$K508,'[1]NRCAN 2016'!$J$42:$V$72,HLOOKUP($E508,'[1]NRCAN 2016'!$M$40:$V$41,2,FALSE),FALSE),0))</f>
        <v/>
      </c>
      <c r="O508" t="str">
        <f>IF($F508="New","",_xlfn.IFNA(VLOOKUP($G508&amp;$H508&amp;$I508&amp;$J508&amp;$K508,'[1]NRCAN 2016'!$J$42:$V$72,HLOOKUP($E508,'[1]NRCAN 2016'!$M$40:$V$41,2,FALSE),FALSE),0))</f>
        <v/>
      </c>
      <c r="P508" t="str">
        <f>IF($F508="New","",_xlfn.IFNA(VLOOKUP($G508&amp;$H508&amp;$I508&amp;$J508&amp;$K508,'[1]NRCAN 2016'!$J$42:$V$72,HLOOKUP($E508,'[1]NRCAN 2016'!$M$40:$V$41,2,FALSE),FALSE),0))</f>
        <v/>
      </c>
      <c r="Q508" t="str">
        <f>IF($F508="New","",_xlfn.IFNA(VLOOKUP($G508&amp;$H508&amp;$I508&amp;$J508&amp;$K508,'[1]NRCAN 2016'!$J$42:$V$72,HLOOKUP($E508,'[1]NRCAN 2016'!$M$40:$V$41,2,FALSE),FALSE),0))</f>
        <v/>
      </c>
      <c r="R508" t="str">
        <f>IF($F508="New","",_xlfn.IFNA(VLOOKUP($G508&amp;$H508&amp;$I508&amp;$J508&amp;$K508,'[1]NRCAN 2016'!$J$42:$V$72,HLOOKUP($E508,'[1]NRCAN 2016'!$M$40:$V$41,2,FALSE),FALSE),0))</f>
        <v/>
      </c>
    </row>
    <row r="509" spans="1:18" x14ac:dyDescent="0.25">
      <c r="A509" t="str">
        <f t="shared" si="14"/>
        <v>COMBDGTAWNewWH______STDLFO</v>
      </c>
      <c r="B509" t="str">
        <f t="shared" si="15"/>
        <v>COMBDGTAWNewWH</v>
      </c>
      <c r="C509" t="s">
        <v>2615</v>
      </c>
      <c r="D509" t="s">
        <v>2608</v>
      </c>
      <c r="E509" t="s">
        <v>2652</v>
      </c>
      <c r="F509" t="s">
        <v>2643</v>
      </c>
      <c r="G509" t="s">
        <v>2641</v>
      </c>
      <c r="H509" t="s">
        <v>2619</v>
      </c>
      <c r="I509" t="s">
        <v>2619</v>
      </c>
      <c r="J509" t="s">
        <v>2620</v>
      </c>
      <c r="K509" t="s">
        <v>2639</v>
      </c>
      <c r="L509" t="str">
        <f>IF($F509="New","",_xlfn.IFNA(VLOOKUP($G509&amp;$H509&amp;$I509&amp;$J509&amp;$K509,'[1]NRCAN 2016'!$J$42:$V$72,HLOOKUP($E509,'[1]NRCAN 2016'!$M$40:$V$41,2,FALSE),FALSE),0))</f>
        <v/>
      </c>
      <c r="M509" t="str">
        <f>IF($F509="New","",_xlfn.IFNA(VLOOKUP($G509&amp;$H509&amp;$I509&amp;$J509&amp;$K509,'[1]NRCAN 2016'!$J$42:$V$72,HLOOKUP($E509,'[1]NRCAN 2016'!$M$40:$V$41,2,FALSE),FALSE),0))</f>
        <v/>
      </c>
      <c r="N509" t="str">
        <f>IF($F509="New","",_xlfn.IFNA(VLOOKUP($G509&amp;$H509&amp;$I509&amp;$J509&amp;$K509,'[1]NRCAN 2016'!$J$42:$V$72,HLOOKUP($E509,'[1]NRCAN 2016'!$M$40:$V$41,2,FALSE),FALSE),0))</f>
        <v/>
      </c>
      <c r="O509" t="str">
        <f>IF($F509="New","",_xlfn.IFNA(VLOOKUP($G509&amp;$H509&amp;$I509&amp;$J509&amp;$K509,'[1]NRCAN 2016'!$J$42:$V$72,HLOOKUP($E509,'[1]NRCAN 2016'!$M$40:$V$41,2,FALSE),FALSE),0))</f>
        <v/>
      </c>
      <c r="P509" t="str">
        <f>IF($F509="New","",_xlfn.IFNA(VLOOKUP($G509&amp;$H509&amp;$I509&amp;$J509&amp;$K509,'[1]NRCAN 2016'!$J$42:$V$72,HLOOKUP($E509,'[1]NRCAN 2016'!$M$40:$V$41,2,FALSE),FALSE),0))</f>
        <v/>
      </c>
      <c r="Q509" t="str">
        <f>IF($F509="New","",_xlfn.IFNA(VLOOKUP($G509&amp;$H509&amp;$I509&amp;$J509&amp;$K509,'[1]NRCAN 2016'!$J$42:$V$72,HLOOKUP($E509,'[1]NRCAN 2016'!$M$40:$V$41,2,FALSE),FALSE),0))</f>
        <v/>
      </c>
      <c r="R509" t="str">
        <f>IF($F509="New","",_xlfn.IFNA(VLOOKUP($G509&amp;$H509&amp;$I509&amp;$J509&amp;$K509,'[1]NRCAN 2016'!$J$42:$V$72,HLOOKUP($E509,'[1]NRCAN 2016'!$M$40:$V$41,2,FALSE),FALSE),0))</f>
        <v/>
      </c>
    </row>
    <row r="510" spans="1:18" x14ac:dyDescent="0.25">
      <c r="A510" t="str">
        <f t="shared" si="14"/>
        <v>COMBDGTAWNewWH______STDNGA</v>
      </c>
      <c r="B510" t="str">
        <f t="shared" si="15"/>
        <v>COMBDGTAWNewWH</v>
      </c>
      <c r="C510" t="s">
        <v>2615</v>
      </c>
      <c r="D510" t="s">
        <v>2608</v>
      </c>
      <c r="E510" t="s">
        <v>2652</v>
      </c>
      <c r="F510" t="s">
        <v>2643</v>
      </c>
      <c r="G510" t="s">
        <v>2641</v>
      </c>
      <c r="H510" t="s">
        <v>2619</v>
      </c>
      <c r="I510" t="s">
        <v>2619</v>
      </c>
      <c r="J510" t="s">
        <v>2620</v>
      </c>
      <c r="K510" t="s">
        <v>2623</v>
      </c>
      <c r="L510" t="str">
        <f>IF($F510="New","",_xlfn.IFNA(VLOOKUP($G510&amp;$H510&amp;$I510&amp;$J510&amp;$K510,'[1]NRCAN 2016'!$J$42:$V$72,HLOOKUP($E510,'[1]NRCAN 2016'!$M$40:$V$41,2,FALSE),FALSE),0))</f>
        <v/>
      </c>
      <c r="M510" t="str">
        <f>IF($F510="New","",_xlfn.IFNA(VLOOKUP($G510&amp;$H510&amp;$I510&amp;$J510&amp;$K510,'[1]NRCAN 2016'!$J$42:$V$72,HLOOKUP($E510,'[1]NRCAN 2016'!$M$40:$V$41,2,FALSE),FALSE),0))</f>
        <v/>
      </c>
      <c r="N510" t="str">
        <f>IF($F510="New","",_xlfn.IFNA(VLOOKUP($G510&amp;$H510&amp;$I510&amp;$J510&amp;$K510,'[1]NRCAN 2016'!$J$42:$V$72,HLOOKUP($E510,'[1]NRCAN 2016'!$M$40:$V$41,2,FALSE),FALSE),0))</f>
        <v/>
      </c>
      <c r="O510" t="str">
        <f>IF($F510="New","",_xlfn.IFNA(VLOOKUP($G510&amp;$H510&amp;$I510&amp;$J510&amp;$K510,'[1]NRCAN 2016'!$J$42:$V$72,HLOOKUP($E510,'[1]NRCAN 2016'!$M$40:$V$41,2,FALSE),FALSE),0))</f>
        <v/>
      </c>
      <c r="P510" t="str">
        <f>IF($F510="New","",_xlfn.IFNA(VLOOKUP($G510&amp;$H510&amp;$I510&amp;$J510&amp;$K510,'[1]NRCAN 2016'!$J$42:$V$72,HLOOKUP($E510,'[1]NRCAN 2016'!$M$40:$V$41,2,FALSE),FALSE),0))</f>
        <v/>
      </c>
      <c r="Q510" t="str">
        <f>IF($F510="New","",_xlfn.IFNA(VLOOKUP($G510&amp;$H510&amp;$I510&amp;$J510&amp;$K510,'[1]NRCAN 2016'!$J$42:$V$72,HLOOKUP($E510,'[1]NRCAN 2016'!$M$40:$V$41,2,FALSE),FALSE),0))</f>
        <v/>
      </c>
      <c r="R510" t="str">
        <f>IF($F510="New","",_xlfn.IFNA(VLOOKUP($G510&amp;$H510&amp;$I510&amp;$J510&amp;$K510,'[1]NRCAN 2016'!$J$42:$V$72,HLOOKUP($E510,'[1]NRCAN 2016'!$M$40:$V$41,2,FALSE),FALSE),0))</f>
        <v/>
      </c>
    </row>
    <row r="511" spans="1:18" x14ac:dyDescent="0.25">
      <c r="A511" t="str">
        <f t="shared" si="14"/>
        <v>COMBDGTAWNewWH______STDPRO</v>
      </c>
      <c r="B511" t="str">
        <f t="shared" si="15"/>
        <v>COMBDGTAWNewWH</v>
      </c>
      <c r="C511" t="s">
        <v>2615</v>
      </c>
      <c r="D511" t="s">
        <v>2608</v>
      </c>
      <c r="E511" t="s">
        <v>2652</v>
      </c>
      <c r="F511" t="s">
        <v>2643</v>
      </c>
      <c r="G511" t="s">
        <v>2641</v>
      </c>
      <c r="H511" t="s">
        <v>2619</v>
      </c>
      <c r="I511" t="s">
        <v>2619</v>
      </c>
      <c r="J511" t="s">
        <v>2620</v>
      </c>
      <c r="K511" t="s">
        <v>2624</v>
      </c>
      <c r="L511" t="str">
        <f>IF($F511="New","",_xlfn.IFNA(VLOOKUP($G511&amp;$H511&amp;$I511&amp;$J511&amp;$K511,'[1]NRCAN 2016'!$J$42:$V$72,HLOOKUP($E511,'[1]NRCAN 2016'!$M$40:$V$41,2,FALSE),FALSE),0))</f>
        <v/>
      </c>
      <c r="M511" t="str">
        <f>IF($F511="New","",_xlfn.IFNA(VLOOKUP($G511&amp;$H511&amp;$I511&amp;$J511&amp;$K511,'[1]NRCAN 2016'!$J$42:$V$72,HLOOKUP($E511,'[1]NRCAN 2016'!$M$40:$V$41,2,FALSE),FALSE),0))</f>
        <v/>
      </c>
      <c r="N511" t="str">
        <f>IF($F511="New","",_xlfn.IFNA(VLOOKUP($G511&amp;$H511&amp;$I511&amp;$J511&amp;$K511,'[1]NRCAN 2016'!$J$42:$V$72,HLOOKUP($E511,'[1]NRCAN 2016'!$M$40:$V$41,2,FALSE),FALSE),0))</f>
        <v/>
      </c>
      <c r="O511" t="str">
        <f>IF($F511="New","",_xlfn.IFNA(VLOOKUP($G511&amp;$H511&amp;$I511&amp;$J511&amp;$K511,'[1]NRCAN 2016'!$J$42:$V$72,HLOOKUP($E511,'[1]NRCAN 2016'!$M$40:$V$41,2,FALSE),FALSE),0))</f>
        <v/>
      </c>
      <c r="P511" t="str">
        <f>IF($F511="New","",_xlfn.IFNA(VLOOKUP($G511&amp;$H511&amp;$I511&amp;$J511&amp;$K511,'[1]NRCAN 2016'!$J$42:$V$72,HLOOKUP($E511,'[1]NRCAN 2016'!$M$40:$V$41,2,FALSE),FALSE),0))</f>
        <v/>
      </c>
      <c r="Q511" t="str">
        <f>IF($F511="New","",_xlfn.IFNA(VLOOKUP($G511&amp;$H511&amp;$I511&amp;$J511&amp;$K511,'[1]NRCAN 2016'!$J$42:$V$72,HLOOKUP($E511,'[1]NRCAN 2016'!$M$40:$V$41,2,FALSE),FALSE),0))</f>
        <v/>
      </c>
      <c r="R511" t="str">
        <f>IF($F511="New","",_xlfn.IFNA(VLOOKUP($G511&amp;$H511&amp;$I511&amp;$J511&amp;$K511,'[1]NRCAN 2016'!$J$42:$V$72,HLOOKUP($E511,'[1]NRCAN 2016'!$M$40:$V$41,2,FALSE),FALSE),0))</f>
        <v/>
      </c>
    </row>
    <row r="512" spans="1:18" x14ac:dyDescent="0.25">
      <c r="A512" t="str">
        <f t="shared" si="14"/>
        <v>COMBDGTAWOldAE______STDELC</v>
      </c>
      <c r="B512" t="str">
        <f t="shared" si="15"/>
        <v>COMBDGTAWOldAE</v>
      </c>
      <c r="C512" t="s">
        <v>2615</v>
      </c>
      <c r="D512" t="s">
        <v>2608</v>
      </c>
      <c r="E512" t="s">
        <v>2652</v>
      </c>
      <c r="F512" t="s">
        <v>2617</v>
      </c>
      <c r="G512" t="s">
        <v>2622</v>
      </c>
      <c r="H512" t="s">
        <v>2619</v>
      </c>
      <c r="I512" t="s">
        <v>2619</v>
      </c>
      <c r="J512" t="s">
        <v>2620</v>
      </c>
      <c r="K512" t="s">
        <v>2621</v>
      </c>
      <c r="L512">
        <f>IF($F512="New","",_xlfn.IFNA(VLOOKUP($G512&amp;$H512&amp;$I512&amp;$J512&amp;$K512,'[1]NRCAN 2016'!$J$42:$V$72,HLOOKUP($E512,'[1]NRCAN 2016'!$M$40:$V$41,2,FALSE),FALSE),0))</f>
        <v>0.95419224873373765</v>
      </c>
      <c r="M512">
        <f>IF($F512="New","",_xlfn.IFNA(VLOOKUP($G512&amp;$H512&amp;$I512&amp;$J512&amp;$K512,'[1]NRCAN 2016'!$J$42:$V$72,HLOOKUP($E512,'[1]NRCAN 2016'!$M$40:$V$41,2,FALSE),FALSE),0))</f>
        <v>0.95419224873373765</v>
      </c>
      <c r="N512">
        <f>IF($F512="New","",_xlfn.IFNA(VLOOKUP($G512&amp;$H512&amp;$I512&amp;$J512&amp;$K512,'[1]NRCAN 2016'!$J$42:$V$72,HLOOKUP($E512,'[1]NRCAN 2016'!$M$40:$V$41,2,FALSE),FALSE),0))</f>
        <v>0.95419224873373765</v>
      </c>
      <c r="O512">
        <f>IF($F512="New","",_xlfn.IFNA(VLOOKUP($G512&amp;$H512&amp;$I512&amp;$J512&amp;$K512,'[1]NRCAN 2016'!$J$42:$V$72,HLOOKUP($E512,'[1]NRCAN 2016'!$M$40:$V$41,2,FALSE),FALSE),0))</f>
        <v>0.95419224873373765</v>
      </c>
      <c r="P512">
        <f>IF($F512="New","",_xlfn.IFNA(VLOOKUP($G512&amp;$H512&amp;$I512&amp;$J512&amp;$K512,'[1]NRCAN 2016'!$J$42:$V$72,HLOOKUP($E512,'[1]NRCAN 2016'!$M$40:$V$41,2,FALSE),FALSE),0))</f>
        <v>0.95419224873373765</v>
      </c>
      <c r="Q512">
        <f>IF($F512="New","",_xlfn.IFNA(VLOOKUP($G512&amp;$H512&amp;$I512&amp;$J512&amp;$K512,'[1]NRCAN 2016'!$J$42:$V$72,HLOOKUP($E512,'[1]NRCAN 2016'!$M$40:$V$41,2,FALSE),FALSE),0))</f>
        <v>0.95419224873373765</v>
      </c>
      <c r="R512">
        <f>IF($F512="New","",_xlfn.IFNA(VLOOKUP($G512&amp;$H512&amp;$I512&amp;$J512&amp;$K512,'[1]NRCAN 2016'!$J$42:$V$72,HLOOKUP($E512,'[1]NRCAN 2016'!$M$40:$V$41,2,FALSE),FALSE),0))</f>
        <v>0.95419224873373765</v>
      </c>
    </row>
    <row r="513" spans="1:18" x14ac:dyDescent="0.25">
      <c r="A513" t="str">
        <f t="shared" si="14"/>
        <v>COMBDGTAWOldAE______STDNGA</v>
      </c>
      <c r="B513" t="str">
        <f t="shared" si="15"/>
        <v>COMBDGTAWOldAE</v>
      </c>
      <c r="C513" t="s">
        <v>2615</v>
      </c>
      <c r="D513" t="s">
        <v>2608</v>
      </c>
      <c r="E513" t="s">
        <v>2652</v>
      </c>
      <c r="F513" t="s">
        <v>2617</v>
      </c>
      <c r="G513" t="s">
        <v>2622</v>
      </c>
      <c r="H513" t="s">
        <v>2619</v>
      </c>
      <c r="I513" t="s">
        <v>2619</v>
      </c>
      <c r="J513" t="s">
        <v>2620</v>
      </c>
      <c r="K513" t="s">
        <v>2623</v>
      </c>
      <c r="L513">
        <f>IF($F513="New","",_xlfn.IFNA(VLOOKUP($G513&amp;$H513&amp;$I513&amp;$J513&amp;$K513,'[1]NRCAN 2016'!$J$42:$V$72,HLOOKUP($E513,'[1]NRCAN 2016'!$M$40:$V$41,2,FALSE),FALSE),0))</f>
        <v>2.5769194500929626E-2</v>
      </c>
      <c r="M513">
        <f>IF($F513="New","",_xlfn.IFNA(VLOOKUP($G513&amp;$H513&amp;$I513&amp;$J513&amp;$K513,'[1]NRCAN 2016'!$J$42:$V$72,HLOOKUP($E513,'[1]NRCAN 2016'!$M$40:$V$41,2,FALSE),FALSE),0))</f>
        <v>2.5769194500929626E-2</v>
      </c>
      <c r="N513">
        <f>IF($F513="New","",_xlfn.IFNA(VLOOKUP($G513&amp;$H513&amp;$I513&amp;$J513&amp;$K513,'[1]NRCAN 2016'!$J$42:$V$72,HLOOKUP($E513,'[1]NRCAN 2016'!$M$40:$V$41,2,FALSE),FALSE),0))</f>
        <v>2.5769194500929626E-2</v>
      </c>
      <c r="O513">
        <f>IF($F513="New","",_xlfn.IFNA(VLOOKUP($G513&amp;$H513&amp;$I513&amp;$J513&amp;$K513,'[1]NRCAN 2016'!$J$42:$V$72,HLOOKUP($E513,'[1]NRCAN 2016'!$M$40:$V$41,2,FALSE),FALSE),0))</f>
        <v>2.5769194500929626E-2</v>
      </c>
      <c r="P513">
        <f>IF($F513="New","",_xlfn.IFNA(VLOOKUP($G513&amp;$H513&amp;$I513&amp;$J513&amp;$K513,'[1]NRCAN 2016'!$J$42:$V$72,HLOOKUP($E513,'[1]NRCAN 2016'!$M$40:$V$41,2,FALSE),FALSE),0))</f>
        <v>2.5769194500929626E-2</v>
      </c>
      <c r="Q513">
        <f>IF($F513="New","",_xlfn.IFNA(VLOOKUP($G513&amp;$H513&amp;$I513&amp;$J513&amp;$K513,'[1]NRCAN 2016'!$J$42:$V$72,HLOOKUP($E513,'[1]NRCAN 2016'!$M$40:$V$41,2,FALSE),FALSE),0))</f>
        <v>2.5769194500929626E-2</v>
      </c>
      <c r="R513">
        <f>IF($F513="New","",_xlfn.IFNA(VLOOKUP($G513&amp;$H513&amp;$I513&amp;$J513&amp;$K513,'[1]NRCAN 2016'!$J$42:$V$72,HLOOKUP($E513,'[1]NRCAN 2016'!$M$40:$V$41,2,FALSE),FALSE),0))</f>
        <v>2.5769194500929626E-2</v>
      </c>
    </row>
    <row r="514" spans="1:18" x14ac:dyDescent="0.25">
      <c r="A514" t="str">
        <f t="shared" ref="A514:A577" si="16">C514&amp;D514&amp;E514&amp;F514&amp;G514&amp;H514&amp;I514&amp;J514&amp;K514</f>
        <v>COMBDGTAWOldAE______STDPRO</v>
      </c>
      <c r="B514" t="str">
        <f t="shared" ref="B514:B577" si="17">C514&amp;D514&amp;E514&amp;F514&amp;G514</f>
        <v>COMBDGTAWOldAE</v>
      </c>
      <c r="C514" t="s">
        <v>2615</v>
      </c>
      <c r="D514" t="s">
        <v>2608</v>
      </c>
      <c r="E514" t="s">
        <v>2652</v>
      </c>
      <c r="F514" t="s">
        <v>2617</v>
      </c>
      <c r="G514" t="s">
        <v>2622</v>
      </c>
      <c r="H514" t="s">
        <v>2619</v>
      </c>
      <c r="I514" t="s">
        <v>2619</v>
      </c>
      <c r="J514" t="s">
        <v>2620</v>
      </c>
      <c r="K514" t="s">
        <v>2624</v>
      </c>
      <c r="L514">
        <f>IF($F514="New","",_xlfn.IFNA(VLOOKUP($G514&amp;$H514&amp;$I514&amp;$J514&amp;$K514,'[1]NRCAN 2016'!$J$42:$V$72,HLOOKUP($E514,'[1]NRCAN 2016'!$M$40:$V$41,2,FALSE),FALSE),0))</f>
        <v>2.0038556765332626E-2</v>
      </c>
      <c r="M514">
        <f>IF($F514="New","",_xlfn.IFNA(VLOOKUP($G514&amp;$H514&amp;$I514&amp;$J514&amp;$K514,'[1]NRCAN 2016'!$J$42:$V$72,HLOOKUP($E514,'[1]NRCAN 2016'!$M$40:$V$41,2,FALSE),FALSE),0))</f>
        <v>2.0038556765332626E-2</v>
      </c>
      <c r="N514">
        <f>IF($F514="New","",_xlfn.IFNA(VLOOKUP($G514&amp;$H514&amp;$I514&amp;$J514&amp;$K514,'[1]NRCAN 2016'!$J$42:$V$72,HLOOKUP($E514,'[1]NRCAN 2016'!$M$40:$V$41,2,FALSE),FALSE),0))</f>
        <v>2.0038556765332626E-2</v>
      </c>
      <c r="O514">
        <f>IF($F514="New","",_xlfn.IFNA(VLOOKUP($G514&amp;$H514&amp;$I514&amp;$J514&amp;$K514,'[1]NRCAN 2016'!$J$42:$V$72,HLOOKUP($E514,'[1]NRCAN 2016'!$M$40:$V$41,2,FALSE),FALSE),0))</f>
        <v>2.0038556765332626E-2</v>
      </c>
      <c r="P514">
        <f>IF($F514="New","",_xlfn.IFNA(VLOOKUP($G514&amp;$H514&amp;$I514&amp;$J514&amp;$K514,'[1]NRCAN 2016'!$J$42:$V$72,HLOOKUP($E514,'[1]NRCAN 2016'!$M$40:$V$41,2,FALSE),FALSE),0))</f>
        <v>2.0038556765332626E-2</v>
      </c>
      <c r="Q514">
        <f>IF($F514="New","",_xlfn.IFNA(VLOOKUP($G514&amp;$H514&amp;$I514&amp;$J514&amp;$K514,'[1]NRCAN 2016'!$J$42:$V$72,HLOOKUP($E514,'[1]NRCAN 2016'!$M$40:$V$41,2,FALSE),FALSE),0))</f>
        <v>2.0038556765332626E-2</v>
      </c>
      <c r="R514">
        <f>IF($F514="New","",_xlfn.IFNA(VLOOKUP($G514&amp;$H514&amp;$I514&amp;$J514&amp;$K514,'[1]NRCAN 2016'!$J$42:$V$72,HLOOKUP($E514,'[1]NRCAN 2016'!$M$40:$V$41,2,FALSE),FALSE),0))</f>
        <v>2.0038556765332626E-2</v>
      </c>
    </row>
    <row r="515" spans="1:18" x14ac:dyDescent="0.25">
      <c r="A515" t="str">
        <f t="shared" si="16"/>
        <v>COMBDGTAWOldAM______STDELC</v>
      </c>
      <c r="B515" t="str">
        <f t="shared" si="17"/>
        <v>COMBDGTAWOldAM</v>
      </c>
      <c r="C515" t="s">
        <v>2615</v>
      </c>
      <c r="D515" t="s">
        <v>2608</v>
      </c>
      <c r="E515" t="s">
        <v>2652</v>
      </c>
      <c r="F515" t="s">
        <v>2617</v>
      </c>
      <c r="G515" t="s">
        <v>2618</v>
      </c>
      <c r="H515" t="s">
        <v>2619</v>
      </c>
      <c r="I515" t="s">
        <v>2619</v>
      </c>
      <c r="J515" t="s">
        <v>2620</v>
      </c>
      <c r="K515" t="s">
        <v>2621</v>
      </c>
      <c r="L515">
        <f>IF($F515="New","",_xlfn.IFNA(VLOOKUP($G515&amp;$H515&amp;$I515&amp;$J515&amp;$K515,'[1]NRCAN 2016'!$J$42:$V$72,HLOOKUP($E515,'[1]NRCAN 2016'!$M$40:$V$41,2,FALSE),FALSE),0))</f>
        <v>1</v>
      </c>
      <c r="M515">
        <f>IF($F515="New","",_xlfn.IFNA(VLOOKUP($G515&amp;$H515&amp;$I515&amp;$J515&amp;$K515,'[1]NRCAN 2016'!$J$42:$V$72,HLOOKUP($E515,'[1]NRCAN 2016'!$M$40:$V$41,2,FALSE),FALSE),0))</f>
        <v>1</v>
      </c>
      <c r="N515">
        <f>IF($F515="New","",_xlfn.IFNA(VLOOKUP($G515&amp;$H515&amp;$I515&amp;$J515&amp;$K515,'[1]NRCAN 2016'!$J$42:$V$72,HLOOKUP($E515,'[1]NRCAN 2016'!$M$40:$V$41,2,FALSE),FALSE),0))</f>
        <v>1</v>
      </c>
      <c r="O515">
        <f>IF($F515="New","",_xlfn.IFNA(VLOOKUP($G515&amp;$H515&amp;$I515&amp;$J515&amp;$K515,'[1]NRCAN 2016'!$J$42:$V$72,HLOOKUP($E515,'[1]NRCAN 2016'!$M$40:$V$41,2,FALSE),FALSE),0))</f>
        <v>1</v>
      </c>
      <c r="P515">
        <f>IF($F515="New","",_xlfn.IFNA(VLOOKUP($G515&amp;$H515&amp;$I515&amp;$J515&amp;$K515,'[1]NRCAN 2016'!$J$42:$V$72,HLOOKUP($E515,'[1]NRCAN 2016'!$M$40:$V$41,2,FALSE),FALSE),0))</f>
        <v>1</v>
      </c>
      <c r="Q515">
        <f>IF($F515="New","",_xlfn.IFNA(VLOOKUP($G515&amp;$H515&amp;$I515&amp;$J515&amp;$K515,'[1]NRCAN 2016'!$J$42:$V$72,HLOOKUP($E515,'[1]NRCAN 2016'!$M$40:$V$41,2,FALSE),FALSE),0))</f>
        <v>1</v>
      </c>
      <c r="R515">
        <f>IF($F515="New","",_xlfn.IFNA(VLOOKUP($G515&amp;$H515&amp;$I515&amp;$J515&amp;$K515,'[1]NRCAN 2016'!$J$42:$V$72,HLOOKUP($E515,'[1]NRCAN 2016'!$M$40:$V$41,2,FALSE),FALSE),0))</f>
        <v>1</v>
      </c>
    </row>
    <row r="516" spans="1:18" x14ac:dyDescent="0.25">
      <c r="A516" t="str">
        <f t="shared" si="16"/>
        <v>COMBDGTAWOldLIFLC___STDELC</v>
      </c>
      <c r="B516" t="str">
        <f t="shared" si="17"/>
        <v>COMBDGTAWOldLI</v>
      </c>
      <c r="C516" t="s">
        <v>2615</v>
      </c>
      <c r="D516" t="s">
        <v>2608</v>
      </c>
      <c r="E516" t="s">
        <v>2652</v>
      </c>
      <c r="F516" t="s">
        <v>2617</v>
      </c>
      <c r="G516" t="s">
        <v>2625</v>
      </c>
      <c r="H516" t="s">
        <v>2626</v>
      </c>
      <c r="I516" t="s">
        <v>2619</v>
      </c>
      <c r="J516" t="s">
        <v>2620</v>
      </c>
      <c r="K516" t="s">
        <v>2621</v>
      </c>
      <c r="L516">
        <f>IF($F516="New","",_xlfn.IFNA(VLOOKUP($G516&amp;$H516&amp;$I516&amp;$J516&amp;$K516,'[1]NRCAN 2016'!$J$42:$V$72,HLOOKUP($E516,'[1]NRCAN 2016'!$M$40:$V$41,2,FALSE),FALSE),0))</f>
        <v>5.7404593478355748E-2</v>
      </c>
      <c r="M516">
        <f>IF($F516="New","",_xlfn.IFNA(VLOOKUP($G516&amp;$H516&amp;$I516&amp;$J516&amp;$K516,'[1]NRCAN 2016'!$J$42:$V$72,HLOOKUP($E516,'[1]NRCAN 2016'!$M$40:$V$41,2,FALSE),FALSE),0))</f>
        <v>5.7404593478355748E-2</v>
      </c>
      <c r="N516">
        <f>IF($F516="New","",_xlfn.IFNA(VLOOKUP($G516&amp;$H516&amp;$I516&amp;$J516&amp;$K516,'[1]NRCAN 2016'!$J$42:$V$72,HLOOKUP($E516,'[1]NRCAN 2016'!$M$40:$V$41,2,FALSE),FALSE),0))</f>
        <v>5.7404593478355748E-2</v>
      </c>
      <c r="O516">
        <f>IF($F516="New","",_xlfn.IFNA(VLOOKUP($G516&amp;$H516&amp;$I516&amp;$J516&amp;$K516,'[1]NRCAN 2016'!$J$42:$V$72,HLOOKUP($E516,'[1]NRCAN 2016'!$M$40:$V$41,2,FALSE),FALSE),0))</f>
        <v>5.7404593478355748E-2</v>
      </c>
      <c r="P516">
        <f>IF($F516="New","",_xlfn.IFNA(VLOOKUP($G516&amp;$H516&amp;$I516&amp;$J516&amp;$K516,'[1]NRCAN 2016'!$J$42:$V$72,HLOOKUP($E516,'[1]NRCAN 2016'!$M$40:$V$41,2,FALSE),FALSE),0))</f>
        <v>5.7404593478355748E-2</v>
      </c>
      <c r="Q516">
        <f>IF($F516="New","",_xlfn.IFNA(VLOOKUP($G516&amp;$H516&amp;$I516&amp;$J516&amp;$K516,'[1]NRCAN 2016'!$J$42:$V$72,HLOOKUP($E516,'[1]NRCAN 2016'!$M$40:$V$41,2,FALSE),FALSE),0))</f>
        <v>5.7404593478355748E-2</v>
      </c>
      <c r="R516">
        <f>IF($F516="New","",_xlfn.IFNA(VLOOKUP($G516&amp;$H516&amp;$I516&amp;$J516&amp;$K516,'[1]NRCAN 2016'!$J$42:$V$72,HLOOKUP($E516,'[1]NRCAN 2016'!$M$40:$V$41,2,FALSE),FALSE),0))</f>
        <v>5.7404593478355748E-2</v>
      </c>
    </row>
    <row r="517" spans="1:18" x14ac:dyDescent="0.25">
      <c r="A517" t="str">
        <f t="shared" si="16"/>
        <v>COMBDGTAWOldLIFLU___STDELC</v>
      </c>
      <c r="B517" t="str">
        <f t="shared" si="17"/>
        <v>COMBDGTAWOldLI</v>
      </c>
      <c r="C517" t="s">
        <v>2615</v>
      </c>
      <c r="D517" t="s">
        <v>2608</v>
      </c>
      <c r="E517" t="s">
        <v>2652</v>
      </c>
      <c r="F517" t="s">
        <v>2617</v>
      </c>
      <c r="G517" t="s">
        <v>2625</v>
      </c>
      <c r="H517" t="s">
        <v>2627</v>
      </c>
      <c r="I517" t="s">
        <v>2619</v>
      </c>
      <c r="J517" t="s">
        <v>2620</v>
      </c>
      <c r="K517" t="s">
        <v>2621</v>
      </c>
      <c r="L517">
        <f>IF($F517="New","",_xlfn.IFNA(VLOOKUP($G517&amp;$H517&amp;$I517&amp;$J517&amp;$K517,'[1]NRCAN 2016'!$J$42:$V$72,HLOOKUP($E517,'[1]NRCAN 2016'!$M$40:$V$41,2,FALSE),FALSE),0))</f>
        <v>0.41991168524080263</v>
      </c>
      <c r="M517">
        <f>IF($F517="New","",_xlfn.IFNA(VLOOKUP($G517&amp;$H517&amp;$I517&amp;$J517&amp;$K517,'[1]NRCAN 2016'!$J$42:$V$72,HLOOKUP($E517,'[1]NRCAN 2016'!$M$40:$V$41,2,FALSE),FALSE),0))</f>
        <v>0.41991168524080263</v>
      </c>
      <c r="N517">
        <f>IF($F517="New","",_xlfn.IFNA(VLOOKUP($G517&amp;$H517&amp;$I517&amp;$J517&amp;$K517,'[1]NRCAN 2016'!$J$42:$V$72,HLOOKUP($E517,'[1]NRCAN 2016'!$M$40:$V$41,2,FALSE),FALSE),0))</f>
        <v>0.41991168524080263</v>
      </c>
      <c r="O517">
        <f>IF($F517="New","",_xlfn.IFNA(VLOOKUP($G517&amp;$H517&amp;$I517&amp;$J517&amp;$K517,'[1]NRCAN 2016'!$J$42:$V$72,HLOOKUP($E517,'[1]NRCAN 2016'!$M$40:$V$41,2,FALSE),FALSE),0))</f>
        <v>0.41991168524080263</v>
      </c>
      <c r="P517">
        <f>IF($F517="New","",_xlfn.IFNA(VLOOKUP($G517&amp;$H517&amp;$I517&amp;$J517&amp;$K517,'[1]NRCAN 2016'!$J$42:$V$72,HLOOKUP($E517,'[1]NRCAN 2016'!$M$40:$V$41,2,FALSE),FALSE),0))</f>
        <v>0.41991168524080263</v>
      </c>
      <c r="Q517">
        <f>IF($F517="New","",_xlfn.IFNA(VLOOKUP($G517&amp;$H517&amp;$I517&amp;$J517&amp;$K517,'[1]NRCAN 2016'!$J$42:$V$72,HLOOKUP($E517,'[1]NRCAN 2016'!$M$40:$V$41,2,FALSE),FALSE),0))</f>
        <v>0.41991168524080263</v>
      </c>
      <c r="R517">
        <f>IF($F517="New","",_xlfn.IFNA(VLOOKUP($G517&amp;$H517&amp;$I517&amp;$J517&amp;$K517,'[1]NRCAN 2016'!$J$42:$V$72,HLOOKUP($E517,'[1]NRCAN 2016'!$M$40:$V$41,2,FALSE),FALSE),0))</f>
        <v>0.41991168524080263</v>
      </c>
    </row>
    <row r="518" spans="1:18" x14ac:dyDescent="0.25">
      <c r="A518" t="str">
        <f t="shared" si="16"/>
        <v>COMBDGTAWOldLIHAL___STDELC</v>
      </c>
      <c r="B518" t="str">
        <f t="shared" si="17"/>
        <v>COMBDGTAWOldLI</v>
      </c>
      <c r="C518" t="s">
        <v>2615</v>
      </c>
      <c r="D518" t="s">
        <v>2608</v>
      </c>
      <c r="E518" t="s">
        <v>2652</v>
      </c>
      <c r="F518" t="s">
        <v>2617</v>
      </c>
      <c r="G518" t="s">
        <v>2625</v>
      </c>
      <c r="H518" t="s">
        <v>2628</v>
      </c>
      <c r="I518" t="s">
        <v>2619</v>
      </c>
      <c r="J518" t="s">
        <v>2620</v>
      </c>
      <c r="K518" t="s">
        <v>2621</v>
      </c>
      <c r="L518">
        <f>IF($F518="New","",_xlfn.IFNA(VLOOKUP($G518&amp;$H518&amp;$I518&amp;$J518&amp;$K518,'[1]NRCAN 2016'!$J$42:$V$72,HLOOKUP($E518,'[1]NRCAN 2016'!$M$40:$V$41,2,FALSE),FALSE),0))</f>
        <v>0.12322408382364025</v>
      </c>
      <c r="M518">
        <f>IF($F518="New","",_xlfn.IFNA(VLOOKUP($G518&amp;$H518&amp;$I518&amp;$J518&amp;$K518,'[1]NRCAN 2016'!$J$42:$V$72,HLOOKUP($E518,'[1]NRCAN 2016'!$M$40:$V$41,2,FALSE),FALSE),0))</f>
        <v>0.12322408382364025</v>
      </c>
      <c r="N518">
        <f>IF($F518="New","",_xlfn.IFNA(VLOOKUP($G518&amp;$H518&amp;$I518&amp;$J518&amp;$K518,'[1]NRCAN 2016'!$J$42:$V$72,HLOOKUP($E518,'[1]NRCAN 2016'!$M$40:$V$41,2,FALSE),FALSE),0))</f>
        <v>0.12322408382364025</v>
      </c>
      <c r="O518">
        <f>IF($F518="New","",_xlfn.IFNA(VLOOKUP($G518&amp;$H518&amp;$I518&amp;$J518&amp;$K518,'[1]NRCAN 2016'!$J$42:$V$72,HLOOKUP($E518,'[1]NRCAN 2016'!$M$40:$V$41,2,FALSE),FALSE),0))</f>
        <v>0.12322408382364025</v>
      </c>
      <c r="P518">
        <f>IF($F518="New","",_xlfn.IFNA(VLOOKUP($G518&amp;$H518&amp;$I518&amp;$J518&amp;$K518,'[1]NRCAN 2016'!$J$42:$V$72,HLOOKUP($E518,'[1]NRCAN 2016'!$M$40:$V$41,2,FALSE),FALSE),0))</f>
        <v>0.12322408382364025</v>
      </c>
      <c r="Q518">
        <f>IF($F518="New","",_xlfn.IFNA(VLOOKUP($G518&amp;$H518&amp;$I518&amp;$J518&amp;$K518,'[1]NRCAN 2016'!$J$42:$V$72,HLOOKUP($E518,'[1]NRCAN 2016'!$M$40:$V$41,2,FALSE),FALSE),0))</f>
        <v>0.12322408382364025</v>
      </c>
      <c r="R518">
        <f>IF($F518="New","",_xlfn.IFNA(VLOOKUP($G518&amp;$H518&amp;$I518&amp;$J518&amp;$K518,'[1]NRCAN 2016'!$J$42:$V$72,HLOOKUP($E518,'[1]NRCAN 2016'!$M$40:$V$41,2,FALSE),FALSE),0))</f>
        <v>0.12322408382364025</v>
      </c>
    </row>
    <row r="519" spans="1:18" x14ac:dyDescent="0.25">
      <c r="A519" t="str">
        <f t="shared" si="16"/>
        <v>COMBDGTAWOldLIINC___STDELC</v>
      </c>
      <c r="B519" t="str">
        <f t="shared" si="17"/>
        <v>COMBDGTAWOldLI</v>
      </c>
      <c r="C519" t="s">
        <v>2615</v>
      </c>
      <c r="D519" t="s">
        <v>2608</v>
      </c>
      <c r="E519" t="s">
        <v>2652</v>
      </c>
      <c r="F519" t="s">
        <v>2617</v>
      </c>
      <c r="G519" t="s">
        <v>2625</v>
      </c>
      <c r="H519" t="s">
        <v>2629</v>
      </c>
      <c r="I519" t="s">
        <v>2619</v>
      </c>
      <c r="J519" t="s">
        <v>2620</v>
      </c>
      <c r="K519" t="s">
        <v>2621</v>
      </c>
      <c r="L519">
        <f>IF($F519="New","",_xlfn.IFNA(VLOOKUP($G519&amp;$H519&amp;$I519&amp;$J519&amp;$K519,'[1]NRCAN 2016'!$J$42:$V$72,HLOOKUP($E519,'[1]NRCAN 2016'!$M$40:$V$41,2,FALSE),FALSE),0))</f>
        <v>0.39576993727509685</v>
      </c>
      <c r="M519">
        <f>IF($F519="New","",_xlfn.IFNA(VLOOKUP($G519&amp;$H519&amp;$I519&amp;$J519&amp;$K519,'[1]NRCAN 2016'!$J$42:$V$72,HLOOKUP($E519,'[1]NRCAN 2016'!$M$40:$V$41,2,FALSE),FALSE),0))</f>
        <v>0.39576993727509685</v>
      </c>
      <c r="N519">
        <f>IF($F519="New","",_xlfn.IFNA(VLOOKUP($G519&amp;$H519&amp;$I519&amp;$J519&amp;$K519,'[1]NRCAN 2016'!$J$42:$V$72,HLOOKUP($E519,'[1]NRCAN 2016'!$M$40:$V$41,2,FALSE),FALSE),0))</f>
        <v>0.39576993727509685</v>
      </c>
      <c r="O519">
        <f>IF($F519="New","",_xlfn.IFNA(VLOOKUP($G519&amp;$H519&amp;$I519&amp;$J519&amp;$K519,'[1]NRCAN 2016'!$J$42:$V$72,HLOOKUP($E519,'[1]NRCAN 2016'!$M$40:$V$41,2,FALSE),FALSE),0))</f>
        <v>0.39576993727509685</v>
      </c>
      <c r="P519">
        <f>IF($F519="New","",_xlfn.IFNA(VLOOKUP($G519&amp;$H519&amp;$I519&amp;$J519&amp;$K519,'[1]NRCAN 2016'!$J$42:$V$72,HLOOKUP($E519,'[1]NRCAN 2016'!$M$40:$V$41,2,FALSE),FALSE),0))</f>
        <v>0.39576993727509685</v>
      </c>
      <c r="Q519">
        <f>IF($F519="New","",_xlfn.IFNA(VLOOKUP($G519&amp;$H519&amp;$I519&amp;$J519&amp;$K519,'[1]NRCAN 2016'!$J$42:$V$72,HLOOKUP($E519,'[1]NRCAN 2016'!$M$40:$V$41,2,FALSE),FALSE),0))</f>
        <v>0.39576993727509685</v>
      </c>
      <c r="R519">
        <f>IF($F519="New","",_xlfn.IFNA(VLOOKUP($G519&amp;$H519&amp;$I519&amp;$J519&amp;$K519,'[1]NRCAN 2016'!$J$42:$V$72,HLOOKUP($E519,'[1]NRCAN 2016'!$M$40:$V$41,2,FALSE),FALSE),0))</f>
        <v>0.39576993727509685</v>
      </c>
    </row>
    <row r="520" spans="1:18" x14ac:dyDescent="0.25">
      <c r="A520" t="str">
        <f t="shared" si="16"/>
        <v>COMBDGTAWOldLILED___STDELC</v>
      </c>
      <c r="B520" t="str">
        <f t="shared" si="17"/>
        <v>COMBDGTAWOldLI</v>
      </c>
      <c r="C520" t="s">
        <v>2615</v>
      </c>
      <c r="D520" t="s">
        <v>2608</v>
      </c>
      <c r="E520" t="s">
        <v>2652</v>
      </c>
      <c r="F520" t="s">
        <v>2617</v>
      </c>
      <c r="G520" t="s">
        <v>2625</v>
      </c>
      <c r="H520" t="s">
        <v>2630</v>
      </c>
      <c r="I520" t="s">
        <v>2619</v>
      </c>
      <c r="J520" t="s">
        <v>2620</v>
      </c>
      <c r="K520" t="s">
        <v>2621</v>
      </c>
      <c r="L520">
        <f>IF($F520="New","",_xlfn.IFNA(VLOOKUP($G520&amp;$H520&amp;$I520&amp;$J520&amp;$K520,'[1]NRCAN 2016'!$J$42:$V$72,HLOOKUP($E520,'[1]NRCAN 2016'!$M$40:$V$41,2,FALSE),FALSE),0))</f>
        <v>1.8448500910522674E-3</v>
      </c>
      <c r="M520">
        <f>IF($F520="New","",_xlfn.IFNA(VLOOKUP($G520&amp;$H520&amp;$I520&amp;$J520&amp;$K520,'[1]NRCAN 2016'!$J$42:$V$72,HLOOKUP($E520,'[1]NRCAN 2016'!$M$40:$V$41,2,FALSE),FALSE),0))</f>
        <v>1.8448500910522674E-3</v>
      </c>
      <c r="N520">
        <f>IF($F520="New","",_xlfn.IFNA(VLOOKUP($G520&amp;$H520&amp;$I520&amp;$J520&amp;$K520,'[1]NRCAN 2016'!$J$42:$V$72,HLOOKUP($E520,'[1]NRCAN 2016'!$M$40:$V$41,2,FALSE),FALSE),0))</f>
        <v>1.8448500910522674E-3</v>
      </c>
      <c r="O520">
        <f>IF($F520="New","",_xlfn.IFNA(VLOOKUP($G520&amp;$H520&amp;$I520&amp;$J520&amp;$K520,'[1]NRCAN 2016'!$J$42:$V$72,HLOOKUP($E520,'[1]NRCAN 2016'!$M$40:$V$41,2,FALSE),FALSE),0))</f>
        <v>1.8448500910522674E-3</v>
      </c>
      <c r="P520">
        <f>IF($F520="New","",_xlfn.IFNA(VLOOKUP($G520&amp;$H520&amp;$I520&amp;$J520&amp;$K520,'[1]NRCAN 2016'!$J$42:$V$72,HLOOKUP($E520,'[1]NRCAN 2016'!$M$40:$V$41,2,FALSE),FALSE),0))</f>
        <v>1.8448500910522674E-3</v>
      </c>
      <c r="Q520">
        <f>IF($F520="New","",_xlfn.IFNA(VLOOKUP($G520&amp;$H520&amp;$I520&amp;$J520&amp;$K520,'[1]NRCAN 2016'!$J$42:$V$72,HLOOKUP($E520,'[1]NRCAN 2016'!$M$40:$V$41,2,FALSE),FALSE),0))</f>
        <v>1.8448500910522674E-3</v>
      </c>
      <c r="R520">
        <f>IF($F520="New","",_xlfn.IFNA(VLOOKUP($G520&amp;$H520&amp;$I520&amp;$J520&amp;$K520,'[1]NRCAN 2016'!$J$42:$V$72,HLOOKUP($E520,'[1]NRCAN 2016'!$M$40:$V$41,2,FALSE),FALSE),0))</f>
        <v>1.8448500910522674E-3</v>
      </c>
    </row>
    <row r="521" spans="1:18" x14ac:dyDescent="0.25">
      <c r="A521" t="str">
        <f t="shared" si="16"/>
        <v>COMBDGTAWOldSC_________DCO</v>
      </c>
      <c r="B521" t="str">
        <f t="shared" si="17"/>
        <v>COMBDGTAWOldSC</v>
      </c>
      <c r="C521" t="s">
        <v>2615</v>
      </c>
      <c r="D521" t="s">
        <v>2608</v>
      </c>
      <c r="E521" t="s">
        <v>2652</v>
      </c>
      <c r="F521" t="s">
        <v>2617</v>
      </c>
      <c r="G521" t="s">
        <v>2631</v>
      </c>
      <c r="H521" t="s">
        <v>2619</v>
      </c>
      <c r="I521" t="s">
        <v>2619</v>
      </c>
      <c r="J521" t="s">
        <v>2619</v>
      </c>
      <c r="K521" t="s">
        <v>2632</v>
      </c>
      <c r="L521">
        <f>IF($F521="New","",_xlfn.IFNA(VLOOKUP($G521&amp;$H521&amp;$I521&amp;$J521&amp;$K521,'[1]NRCAN 2016'!$J$42:$V$72,HLOOKUP($E521,'[1]NRCAN 2016'!$M$40:$V$41,2,FALSE),FALSE),0))</f>
        <v>0.11714283258278621</v>
      </c>
      <c r="M521">
        <f>IF($F521="New","",_xlfn.IFNA(VLOOKUP($G521&amp;$H521&amp;$I521&amp;$J521&amp;$K521,'[1]NRCAN 2016'!$J$42:$V$72,HLOOKUP($E521,'[1]NRCAN 2016'!$M$40:$V$41,2,FALSE),FALSE),0))</f>
        <v>0.11714283258278621</v>
      </c>
      <c r="N521">
        <f>IF($F521="New","",_xlfn.IFNA(VLOOKUP($G521&amp;$H521&amp;$I521&amp;$J521&amp;$K521,'[1]NRCAN 2016'!$J$42:$V$72,HLOOKUP($E521,'[1]NRCAN 2016'!$M$40:$V$41,2,FALSE),FALSE),0))</f>
        <v>0.11714283258278621</v>
      </c>
      <c r="O521">
        <f>IF($F521="New","",_xlfn.IFNA(VLOOKUP($G521&amp;$H521&amp;$I521&amp;$J521&amp;$K521,'[1]NRCAN 2016'!$J$42:$V$72,HLOOKUP($E521,'[1]NRCAN 2016'!$M$40:$V$41,2,FALSE),FALSE),0))</f>
        <v>0.11714283258278621</v>
      </c>
      <c r="P521">
        <f>IF($F521="New","",_xlfn.IFNA(VLOOKUP($G521&amp;$H521&amp;$I521&amp;$J521&amp;$K521,'[1]NRCAN 2016'!$J$42:$V$72,HLOOKUP($E521,'[1]NRCAN 2016'!$M$40:$V$41,2,FALSE),FALSE),0))</f>
        <v>0.11714283258278621</v>
      </c>
      <c r="Q521">
        <f>IF($F521="New","",_xlfn.IFNA(VLOOKUP($G521&amp;$H521&amp;$I521&amp;$J521&amp;$K521,'[1]NRCAN 2016'!$J$42:$V$72,HLOOKUP($E521,'[1]NRCAN 2016'!$M$40:$V$41,2,FALSE),FALSE),0))</f>
        <v>0.11714283258278621</v>
      </c>
      <c r="R521">
        <f>IF($F521="New","",_xlfn.IFNA(VLOOKUP($G521&amp;$H521&amp;$I521&amp;$J521&amp;$K521,'[1]NRCAN 2016'!$J$42:$V$72,HLOOKUP($E521,'[1]NRCAN 2016'!$M$40:$V$41,2,FALSE),FALSE),0))</f>
        <v>0.11714283258278621</v>
      </c>
    </row>
    <row r="522" spans="1:18" x14ac:dyDescent="0.25">
      <c r="A522" t="str">
        <f t="shared" si="16"/>
        <v>COMBDGTAWOldSC______STDELC</v>
      </c>
      <c r="B522" t="str">
        <f t="shared" si="17"/>
        <v>COMBDGTAWOldSC</v>
      </c>
      <c r="C522" t="s">
        <v>2615</v>
      </c>
      <c r="D522" t="s">
        <v>2608</v>
      </c>
      <c r="E522" t="s">
        <v>2652</v>
      </c>
      <c r="F522" t="s">
        <v>2617</v>
      </c>
      <c r="G522" t="s">
        <v>2631</v>
      </c>
      <c r="H522" t="s">
        <v>2619</v>
      </c>
      <c r="I522" t="s">
        <v>2619</v>
      </c>
      <c r="J522" t="s">
        <v>2620</v>
      </c>
      <c r="K522" t="s">
        <v>2621</v>
      </c>
      <c r="L522">
        <f>IF($F522="New","",_xlfn.IFNA(VLOOKUP($G522&amp;$H522&amp;$I522&amp;$J522&amp;$K522,'[1]NRCAN 2016'!$J$42:$V$72,HLOOKUP($E522,'[1]NRCAN 2016'!$M$40:$V$41,2,FALSE),FALSE),0))</f>
        <v>0.84390758650174846</v>
      </c>
      <c r="M522">
        <f>IF($F522="New","",_xlfn.IFNA(VLOOKUP($G522&amp;$H522&amp;$I522&amp;$J522&amp;$K522,'[1]NRCAN 2016'!$J$42:$V$72,HLOOKUP($E522,'[1]NRCAN 2016'!$M$40:$V$41,2,FALSE),FALSE),0))</f>
        <v>0.84390758650174846</v>
      </c>
      <c r="N522">
        <f>IF($F522="New","",_xlfn.IFNA(VLOOKUP($G522&amp;$H522&amp;$I522&amp;$J522&amp;$K522,'[1]NRCAN 2016'!$J$42:$V$72,HLOOKUP($E522,'[1]NRCAN 2016'!$M$40:$V$41,2,FALSE),FALSE),0))</f>
        <v>0.84390758650174846</v>
      </c>
      <c r="O522">
        <f>IF($F522="New","",_xlfn.IFNA(VLOOKUP($G522&amp;$H522&amp;$I522&amp;$J522&amp;$K522,'[1]NRCAN 2016'!$J$42:$V$72,HLOOKUP($E522,'[1]NRCAN 2016'!$M$40:$V$41,2,FALSE),FALSE),0))</f>
        <v>0.84390758650174846</v>
      </c>
      <c r="P522">
        <f>IF($F522="New","",_xlfn.IFNA(VLOOKUP($G522&amp;$H522&amp;$I522&amp;$J522&amp;$K522,'[1]NRCAN 2016'!$J$42:$V$72,HLOOKUP($E522,'[1]NRCAN 2016'!$M$40:$V$41,2,FALSE),FALSE),0))</f>
        <v>0.84390758650174846</v>
      </c>
      <c r="Q522">
        <f>IF($F522="New","",_xlfn.IFNA(VLOOKUP($G522&amp;$H522&amp;$I522&amp;$J522&amp;$K522,'[1]NRCAN 2016'!$J$42:$V$72,HLOOKUP($E522,'[1]NRCAN 2016'!$M$40:$V$41,2,FALSE),FALSE),0))</f>
        <v>0.84390758650174846</v>
      </c>
      <c r="R522">
        <f>IF($F522="New","",_xlfn.IFNA(VLOOKUP($G522&amp;$H522&amp;$I522&amp;$J522&amp;$K522,'[1]NRCAN 2016'!$J$42:$V$72,HLOOKUP($E522,'[1]NRCAN 2016'!$M$40:$V$41,2,FALSE),FALSE),0))</f>
        <v>0.84390758650174846</v>
      </c>
    </row>
    <row r="523" spans="1:18" x14ac:dyDescent="0.25">
      <c r="A523" t="str">
        <f t="shared" si="16"/>
        <v>COMBDGTAWOldSC______STDNGA</v>
      </c>
      <c r="B523" t="str">
        <f t="shared" si="17"/>
        <v>COMBDGTAWOldSC</v>
      </c>
      <c r="C523" t="s">
        <v>2615</v>
      </c>
      <c r="D523" t="s">
        <v>2608</v>
      </c>
      <c r="E523" t="s">
        <v>2652</v>
      </c>
      <c r="F523" t="s">
        <v>2617</v>
      </c>
      <c r="G523" t="s">
        <v>2631</v>
      </c>
      <c r="H523" t="s">
        <v>2619</v>
      </c>
      <c r="I523" t="s">
        <v>2619</v>
      </c>
      <c r="J523" t="s">
        <v>2620</v>
      </c>
      <c r="K523" t="s">
        <v>2623</v>
      </c>
      <c r="L523">
        <f>IF($F523="New","",_xlfn.IFNA(VLOOKUP($G523&amp;$H523&amp;$I523&amp;$J523&amp;$K523,'[1]NRCAN 2016'!$J$42:$V$72,HLOOKUP($E523,'[1]NRCAN 2016'!$M$40:$V$41,2,FALSE),FALSE),0))</f>
        <v>3.8949580915465312E-2</v>
      </c>
      <c r="M523">
        <f>IF($F523="New","",_xlfn.IFNA(VLOOKUP($G523&amp;$H523&amp;$I523&amp;$J523&amp;$K523,'[1]NRCAN 2016'!$J$42:$V$72,HLOOKUP($E523,'[1]NRCAN 2016'!$M$40:$V$41,2,FALSE),FALSE),0))</f>
        <v>3.8949580915465312E-2</v>
      </c>
      <c r="N523">
        <f>IF($F523="New","",_xlfn.IFNA(VLOOKUP($G523&amp;$H523&amp;$I523&amp;$J523&amp;$K523,'[1]NRCAN 2016'!$J$42:$V$72,HLOOKUP($E523,'[1]NRCAN 2016'!$M$40:$V$41,2,FALSE),FALSE),0))</f>
        <v>3.8949580915465312E-2</v>
      </c>
      <c r="O523">
        <f>IF($F523="New","",_xlfn.IFNA(VLOOKUP($G523&amp;$H523&amp;$I523&amp;$J523&amp;$K523,'[1]NRCAN 2016'!$J$42:$V$72,HLOOKUP($E523,'[1]NRCAN 2016'!$M$40:$V$41,2,FALSE),FALSE),0))</f>
        <v>3.8949580915465312E-2</v>
      </c>
      <c r="P523">
        <f>IF($F523="New","",_xlfn.IFNA(VLOOKUP($G523&amp;$H523&amp;$I523&amp;$J523&amp;$K523,'[1]NRCAN 2016'!$J$42:$V$72,HLOOKUP($E523,'[1]NRCAN 2016'!$M$40:$V$41,2,FALSE),FALSE),0))</f>
        <v>3.8949580915465312E-2</v>
      </c>
      <c r="Q523">
        <f>IF($F523="New","",_xlfn.IFNA(VLOOKUP($G523&amp;$H523&amp;$I523&amp;$J523&amp;$K523,'[1]NRCAN 2016'!$J$42:$V$72,HLOOKUP($E523,'[1]NRCAN 2016'!$M$40:$V$41,2,FALSE),FALSE),0))</f>
        <v>3.8949580915465312E-2</v>
      </c>
      <c r="R523">
        <f>IF($F523="New","",_xlfn.IFNA(VLOOKUP($G523&amp;$H523&amp;$I523&amp;$J523&amp;$K523,'[1]NRCAN 2016'!$J$42:$V$72,HLOOKUP($E523,'[1]NRCAN 2016'!$M$40:$V$41,2,FALSE),FALSE),0))</f>
        <v>3.8949580915465312E-2</v>
      </c>
    </row>
    <row r="524" spans="1:18" x14ac:dyDescent="0.25">
      <c r="A524" t="str">
        <f t="shared" si="16"/>
        <v>COMBDGTAWOldSH_________DHE</v>
      </c>
      <c r="B524" t="str">
        <f t="shared" si="17"/>
        <v>COMBDGTAWOldSH</v>
      </c>
      <c r="C524" t="s">
        <v>2615</v>
      </c>
      <c r="D524" t="s">
        <v>2608</v>
      </c>
      <c r="E524" t="s">
        <v>2652</v>
      </c>
      <c r="F524" t="s">
        <v>2617</v>
      </c>
      <c r="G524" t="s">
        <v>2633</v>
      </c>
      <c r="H524" t="s">
        <v>2619</v>
      </c>
      <c r="I524" t="s">
        <v>2619</v>
      </c>
      <c r="J524" t="s">
        <v>2619</v>
      </c>
      <c r="K524" t="s">
        <v>2644</v>
      </c>
      <c r="L524">
        <f>IF($F524="New","",_xlfn.IFNA(VLOOKUP($G524&amp;$H524&amp;$I524&amp;$J524&amp;$K524,'[1]NRCAN 2016'!$J$42:$V$72,HLOOKUP($E524,'[1]NRCAN 2016'!$M$40:$V$41,2,FALSE),FALSE),0))</f>
        <v>9.2150965742706897E-2</v>
      </c>
      <c r="M524">
        <f>IF($F524="New","",_xlfn.IFNA(VLOOKUP($G524&amp;$H524&amp;$I524&amp;$J524&amp;$K524,'[1]NRCAN 2016'!$J$42:$V$72,HLOOKUP($E524,'[1]NRCAN 2016'!$M$40:$V$41,2,FALSE),FALSE),0))</f>
        <v>9.2150965742706897E-2</v>
      </c>
      <c r="N524">
        <f>IF($F524="New","",_xlfn.IFNA(VLOOKUP($G524&amp;$H524&amp;$I524&amp;$J524&amp;$K524,'[1]NRCAN 2016'!$J$42:$V$72,HLOOKUP($E524,'[1]NRCAN 2016'!$M$40:$V$41,2,FALSE),FALSE),0))</f>
        <v>9.2150965742706897E-2</v>
      </c>
      <c r="O524">
        <f>IF($F524="New","",_xlfn.IFNA(VLOOKUP($G524&amp;$H524&amp;$I524&amp;$J524&amp;$K524,'[1]NRCAN 2016'!$J$42:$V$72,HLOOKUP($E524,'[1]NRCAN 2016'!$M$40:$V$41,2,FALSE),FALSE),0))</f>
        <v>9.2150965742706897E-2</v>
      </c>
      <c r="P524">
        <f>IF($F524="New","",_xlfn.IFNA(VLOOKUP($G524&amp;$H524&amp;$I524&amp;$J524&amp;$K524,'[1]NRCAN 2016'!$J$42:$V$72,HLOOKUP($E524,'[1]NRCAN 2016'!$M$40:$V$41,2,FALSE),FALSE),0))</f>
        <v>9.2150965742706897E-2</v>
      </c>
      <c r="Q524">
        <f>IF($F524="New","",_xlfn.IFNA(VLOOKUP($G524&amp;$H524&amp;$I524&amp;$J524&amp;$K524,'[1]NRCAN 2016'!$J$42:$V$72,HLOOKUP($E524,'[1]NRCAN 2016'!$M$40:$V$41,2,FALSE),FALSE),0))</f>
        <v>9.2150965742706897E-2</v>
      </c>
      <c r="R524">
        <f>IF($F524="New","",_xlfn.IFNA(VLOOKUP($G524&amp;$H524&amp;$I524&amp;$J524&amp;$K524,'[1]NRCAN 2016'!$J$42:$V$72,HLOOKUP($E524,'[1]NRCAN 2016'!$M$40:$V$41,2,FALSE),FALSE),0))</f>
        <v>9.2150965742706897E-2</v>
      </c>
    </row>
    <row r="525" spans="1:18" x14ac:dyDescent="0.25">
      <c r="A525" t="str">
        <f t="shared" si="16"/>
        <v>COMBDGTAWOldSHFUR___HIGNGA</v>
      </c>
      <c r="B525" t="str">
        <f t="shared" si="17"/>
        <v>COMBDGTAWOldSH</v>
      </c>
      <c r="C525" t="s">
        <v>2615</v>
      </c>
      <c r="D525" t="s">
        <v>2608</v>
      </c>
      <c r="E525" t="s">
        <v>2652</v>
      </c>
      <c r="F525" t="s">
        <v>2617</v>
      </c>
      <c r="G525" t="s">
        <v>2633</v>
      </c>
      <c r="H525" t="s">
        <v>2634</v>
      </c>
      <c r="I525" t="s">
        <v>2619</v>
      </c>
      <c r="J525" t="s">
        <v>2640</v>
      </c>
      <c r="K525" t="s">
        <v>2623</v>
      </c>
      <c r="L525">
        <f>IF($F525="New","",_xlfn.IFNA(VLOOKUP($G525&amp;$H525&amp;$I525&amp;$J525&amp;$K525,'[1]NRCAN 2016'!$J$42:$V$72,HLOOKUP($E525,'[1]NRCAN 2016'!$M$40:$V$41,2,FALSE),FALSE),0))</f>
        <v>0</v>
      </c>
      <c r="M525">
        <f>IF($F525="New","",_xlfn.IFNA(VLOOKUP($G525&amp;$H525&amp;$I525&amp;$J525&amp;$K525,'[1]NRCAN 2016'!$J$42:$V$72,HLOOKUP($E525,'[1]NRCAN 2016'!$M$40:$V$41,2,FALSE),FALSE),0))</f>
        <v>0</v>
      </c>
      <c r="N525">
        <f>IF($F525="New","",_xlfn.IFNA(VLOOKUP($G525&amp;$H525&amp;$I525&amp;$J525&amp;$K525,'[1]NRCAN 2016'!$J$42:$V$72,HLOOKUP($E525,'[1]NRCAN 2016'!$M$40:$V$41,2,FALSE),FALSE),0))</f>
        <v>0</v>
      </c>
      <c r="O525">
        <f>IF($F525="New","",_xlfn.IFNA(VLOOKUP($G525&amp;$H525&amp;$I525&amp;$J525&amp;$K525,'[1]NRCAN 2016'!$J$42:$V$72,HLOOKUP($E525,'[1]NRCAN 2016'!$M$40:$V$41,2,FALSE),FALSE),0))</f>
        <v>0</v>
      </c>
      <c r="P525">
        <f>IF($F525="New","",_xlfn.IFNA(VLOOKUP($G525&amp;$H525&amp;$I525&amp;$J525&amp;$K525,'[1]NRCAN 2016'!$J$42:$V$72,HLOOKUP($E525,'[1]NRCAN 2016'!$M$40:$V$41,2,FALSE),FALSE),0))</f>
        <v>0</v>
      </c>
      <c r="Q525">
        <f>IF($F525="New","",_xlfn.IFNA(VLOOKUP($G525&amp;$H525&amp;$I525&amp;$J525&amp;$K525,'[1]NRCAN 2016'!$J$42:$V$72,HLOOKUP($E525,'[1]NRCAN 2016'!$M$40:$V$41,2,FALSE),FALSE),0))</f>
        <v>0</v>
      </c>
      <c r="R525">
        <f>IF($F525="New","",_xlfn.IFNA(VLOOKUP($G525&amp;$H525&amp;$I525&amp;$J525&amp;$K525,'[1]NRCAN 2016'!$J$42:$V$72,HLOOKUP($E525,'[1]NRCAN 2016'!$M$40:$V$41,2,FALSE),FALSE),0))</f>
        <v>0</v>
      </c>
    </row>
    <row r="526" spans="1:18" x14ac:dyDescent="0.25">
      <c r="A526" t="str">
        <f t="shared" si="16"/>
        <v>COMBDGTAWOldSHFUR___STDELC</v>
      </c>
      <c r="B526" t="str">
        <f t="shared" si="17"/>
        <v>COMBDGTAWOldSH</v>
      </c>
      <c r="C526" t="s">
        <v>2615</v>
      </c>
      <c r="D526" t="s">
        <v>2608</v>
      </c>
      <c r="E526" t="s">
        <v>2652</v>
      </c>
      <c r="F526" t="s">
        <v>2617</v>
      </c>
      <c r="G526" t="s">
        <v>2633</v>
      </c>
      <c r="H526" t="s">
        <v>2634</v>
      </c>
      <c r="I526" t="s">
        <v>2619</v>
      </c>
      <c r="J526" t="s">
        <v>2620</v>
      </c>
      <c r="K526" t="s">
        <v>2621</v>
      </c>
      <c r="L526">
        <f>IF($F526="New","",_xlfn.IFNA(VLOOKUP($G526&amp;$H526&amp;$I526&amp;$J526&amp;$K526,'[1]NRCAN 2016'!$J$42:$V$72,HLOOKUP($E526,'[1]NRCAN 2016'!$M$40:$V$41,2,FALSE),FALSE),0))</f>
        <v>0</v>
      </c>
      <c r="M526">
        <f>IF($F526="New","",_xlfn.IFNA(VLOOKUP($G526&amp;$H526&amp;$I526&amp;$J526&amp;$K526,'[1]NRCAN 2016'!$J$42:$V$72,HLOOKUP($E526,'[1]NRCAN 2016'!$M$40:$V$41,2,FALSE),FALSE),0))</f>
        <v>0</v>
      </c>
      <c r="N526">
        <f>IF($F526="New","",_xlfn.IFNA(VLOOKUP($G526&amp;$H526&amp;$I526&amp;$J526&amp;$K526,'[1]NRCAN 2016'!$J$42:$V$72,HLOOKUP($E526,'[1]NRCAN 2016'!$M$40:$V$41,2,FALSE),FALSE),0))</f>
        <v>0</v>
      </c>
      <c r="O526">
        <f>IF($F526="New","",_xlfn.IFNA(VLOOKUP($G526&amp;$H526&amp;$I526&amp;$J526&amp;$K526,'[1]NRCAN 2016'!$J$42:$V$72,HLOOKUP($E526,'[1]NRCAN 2016'!$M$40:$V$41,2,FALSE),FALSE),0))</f>
        <v>0</v>
      </c>
      <c r="P526">
        <f>IF($F526="New","",_xlfn.IFNA(VLOOKUP($G526&amp;$H526&amp;$I526&amp;$J526&amp;$K526,'[1]NRCAN 2016'!$J$42:$V$72,HLOOKUP($E526,'[1]NRCAN 2016'!$M$40:$V$41,2,FALSE),FALSE),0))</f>
        <v>0</v>
      </c>
      <c r="Q526">
        <f>IF($F526="New","",_xlfn.IFNA(VLOOKUP($G526&amp;$H526&amp;$I526&amp;$J526&amp;$K526,'[1]NRCAN 2016'!$J$42:$V$72,HLOOKUP($E526,'[1]NRCAN 2016'!$M$40:$V$41,2,FALSE),FALSE),0))</f>
        <v>0</v>
      </c>
      <c r="R526">
        <f>IF($F526="New","",_xlfn.IFNA(VLOOKUP($G526&amp;$H526&amp;$I526&amp;$J526&amp;$K526,'[1]NRCAN 2016'!$J$42:$V$72,HLOOKUP($E526,'[1]NRCAN 2016'!$M$40:$V$41,2,FALSE),FALSE),0))</f>
        <v>0</v>
      </c>
    </row>
    <row r="527" spans="1:18" x14ac:dyDescent="0.25">
      <c r="A527" t="str">
        <f t="shared" si="16"/>
        <v>COMBDGTAWOldSHFUR___STDHFO</v>
      </c>
      <c r="B527" t="str">
        <f t="shared" si="17"/>
        <v>COMBDGTAWOldSH</v>
      </c>
      <c r="C527" t="s">
        <v>2615</v>
      </c>
      <c r="D527" t="s">
        <v>2608</v>
      </c>
      <c r="E527" t="s">
        <v>2652</v>
      </c>
      <c r="F527" t="s">
        <v>2617</v>
      </c>
      <c r="G527" t="s">
        <v>2633</v>
      </c>
      <c r="H527" t="s">
        <v>2634</v>
      </c>
      <c r="I527" t="s">
        <v>2619</v>
      </c>
      <c r="J527" t="s">
        <v>2620</v>
      </c>
      <c r="K527" t="s">
        <v>2637</v>
      </c>
      <c r="L527">
        <f>IF($F527="New","",_xlfn.IFNA(VLOOKUP($G527&amp;$H527&amp;$I527&amp;$J527&amp;$K527,'[1]NRCAN 2016'!$J$42:$V$72,HLOOKUP($E527,'[1]NRCAN 2016'!$M$40:$V$41,2,FALSE),FALSE),0))</f>
        <v>0</v>
      </c>
      <c r="M527">
        <f>IF($F527="New","",_xlfn.IFNA(VLOOKUP($G527&amp;$H527&amp;$I527&amp;$J527&amp;$K527,'[1]NRCAN 2016'!$J$42:$V$72,HLOOKUP($E527,'[1]NRCAN 2016'!$M$40:$V$41,2,FALSE),FALSE),0))</f>
        <v>0</v>
      </c>
      <c r="N527">
        <f>IF($F527="New","",_xlfn.IFNA(VLOOKUP($G527&amp;$H527&amp;$I527&amp;$J527&amp;$K527,'[1]NRCAN 2016'!$J$42:$V$72,HLOOKUP($E527,'[1]NRCAN 2016'!$M$40:$V$41,2,FALSE),FALSE),0))</f>
        <v>0</v>
      </c>
      <c r="O527">
        <f>IF($F527="New","",_xlfn.IFNA(VLOOKUP($G527&amp;$H527&amp;$I527&amp;$J527&amp;$K527,'[1]NRCAN 2016'!$J$42:$V$72,HLOOKUP($E527,'[1]NRCAN 2016'!$M$40:$V$41,2,FALSE),FALSE),0))</f>
        <v>0</v>
      </c>
      <c r="P527">
        <f>IF($F527="New","",_xlfn.IFNA(VLOOKUP($G527&amp;$H527&amp;$I527&amp;$J527&amp;$K527,'[1]NRCAN 2016'!$J$42:$V$72,HLOOKUP($E527,'[1]NRCAN 2016'!$M$40:$V$41,2,FALSE),FALSE),0))</f>
        <v>0</v>
      </c>
      <c r="Q527">
        <f>IF($F527="New","",_xlfn.IFNA(VLOOKUP($G527&amp;$H527&amp;$I527&amp;$J527&amp;$K527,'[1]NRCAN 2016'!$J$42:$V$72,HLOOKUP($E527,'[1]NRCAN 2016'!$M$40:$V$41,2,FALSE),FALSE),0))</f>
        <v>0</v>
      </c>
      <c r="R527">
        <f>IF($F527="New","",_xlfn.IFNA(VLOOKUP($G527&amp;$H527&amp;$I527&amp;$J527&amp;$K527,'[1]NRCAN 2016'!$J$42:$V$72,HLOOKUP($E527,'[1]NRCAN 2016'!$M$40:$V$41,2,FALSE),FALSE),0))</f>
        <v>0</v>
      </c>
    </row>
    <row r="528" spans="1:18" x14ac:dyDescent="0.25">
      <c r="A528" t="str">
        <f t="shared" si="16"/>
        <v>COMBDGTAWOldSHFUR___STDKER</v>
      </c>
      <c r="B528" t="str">
        <f t="shared" si="17"/>
        <v>COMBDGTAWOldSH</v>
      </c>
      <c r="C528" t="s">
        <v>2615</v>
      </c>
      <c r="D528" t="s">
        <v>2608</v>
      </c>
      <c r="E528" t="s">
        <v>2652</v>
      </c>
      <c r="F528" t="s">
        <v>2617</v>
      </c>
      <c r="G528" t="s">
        <v>2633</v>
      </c>
      <c r="H528" t="s">
        <v>2634</v>
      </c>
      <c r="I528" t="s">
        <v>2619</v>
      </c>
      <c r="J528" t="s">
        <v>2620</v>
      </c>
      <c r="K528" t="s">
        <v>2638</v>
      </c>
      <c r="L528">
        <f>IF($F528="New","",_xlfn.IFNA(VLOOKUP($G528&amp;$H528&amp;$I528&amp;$J528&amp;$K528,'[1]NRCAN 2016'!$J$42:$V$72,HLOOKUP($E528,'[1]NRCAN 2016'!$M$40:$V$41,2,FALSE),FALSE),0))</f>
        <v>0</v>
      </c>
      <c r="M528">
        <f>IF($F528="New","",_xlfn.IFNA(VLOOKUP($G528&amp;$H528&amp;$I528&amp;$J528&amp;$K528,'[1]NRCAN 2016'!$J$42:$V$72,HLOOKUP($E528,'[1]NRCAN 2016'!$M$40:$V$41,2,FALSE),FALSE),0))</f>
        <v>0</v>
      </c>
      <c r="N528">
        <f>IF($F528="New","",_xlfn.IFNA(VLOOKUP($G528&amp;$H528&amp;$I528&amp;$J528&amp;$K528,'[1]NRCAN 2016'!$J$42:$V$72,HLOOKUP($E528,'[1]NRCAN 2016'!$M$40:$V$41,2,FALSE),FALSE),0))</f>
        <v>0</v>
      </c>
      <c r="O528">
        <f>IF($F528="New","",_xlfn.IFNA(VLOOKUP($G528&amp;$H528&amp;$I528&amp;$J528&amp;$K528,'[1]NRCAN 2016'!$J$42:$V$72,HLOOKUP($E528,'[1]NRCAN 2016'!$M$40:$V$41,2,FALSE),FALSE),0))</f>
        <v>0</v>
      </c>
      <c r="P528">
        <f>IF($F528="New","",_xlfn.IFNA(VLOOKUP($G528&amp;$H528&amp;$I528&amp;$J528&amp;$K528,'[1]NRCAN 2016'!$J$42:$V$72,HLOOKUP($E528,'[1]NRCAN 2016'!$M$40:$V$41,2,FALSE),FALSE),0))</f>
        <v>0</v>
      </c>
      <c r="Q528">
        <f>IF($F528="New","",_xlfn.IFNA(VLOOKUP($G528&amp;$H528&amp;$I528&amp;$J528&amp;$K528,'[1]NRCAN 2016'!$J$42:$V$72,HLOOKUP($E528,'[1]NRCAN 2016'!$M$40:$V$41,2,FALSE),FALSE),0))</f>
        <v>0</v>
      </c>
      <c r="R528">
        <f>IF($F528="New","",_xlfn.IFNA(VLOOKUP($G528&amp;$H528&amp;$I528&amp;$J528&amp;$K528,'[1]NRCAN 2016'!$J$42:$V$72,HLOOKUP($E528,'[1]NRCAN 2016'!$M$40:$V$41,2,FALSE),FALSE),0))</f>
        <v>0</v>
      </c>
    </row>
    <row r="529" spans="1:18" x14ac:dyDescent="0.25">
      <c r="A529" t="str">
        <f t="shared" si="16"/>
        <v>COMBDGTAWOldSHFUR___STDLFO</v>
      </c>
      <c r="B529" t="str">
        <f t="shared" si="17"/>
        <v>COMBDGTAWOldSH</v>
      </c>
      <c r="C529" t="s">
        <v>2615</v>
      </c>
      <c r="D529" t="s">
        <v>2608</v>
      </c>
      <c r="E529" t="s">
        <v>2652</v>
      </c>
      <c r="F529" t="s">
        <v>2617</v>
      </c>
      <c r="G529" t="s">
        <v>2633</v>
      </c>
      <c r="H529" t="s">
        <v>2634</v>
      </c>
      <c r="I529" t="s">
        <v>2619</v>
      </c>
      <c r="J529" t="s">
        <v>2620</v>
      </c>
      <c r="K529" t="s">
        <v>2639</v>
      </c>
      <c r="L529">
        <f>IF($F529="New","",_xlfn.IFNA(VLOOKUP($G529&amp;$H529&amp;$I529&amp;$J529&amp;$K529,'[1]NRCAN 2016'!$J$42:$V$72,HLOOKUP($E529,'[1]NRCAN 2016'!$M$40:$V$41,2,FALSE),FALSE),0))</f>
        <v>8.1580707446078978E-3</v>
      </c>
      <c r="M529">
        <f>IF($F529="New","",_xlfn.IFNA(VLOOKUP($G529&amp;$H529&amp;$I529&amp;$J529&amp;$K529,'[1]NRCAN 2016'!$J$42:$V$72,HLOOKUP($E529,'[1]NRCAN 2016'!$M$40:$V$41,2,FALSE),FALSE),0))</f>
        <v>8.1580707446078978E-3</v>
      </c>
      <c r="N529">
        <f>IF($F529="New","",_xlfn.IFNA(VLOOKUP($G529&amp;$H529&amp;$I529&amp;$J529&amp;$K529,'[1]NRCAN 2016'!$J$42:$V$72,HLOOKUP($E529,'[1]NRCAN 2016'!$M$40:$V$41,2,FALSE),FALSE),0))</f>
        <v>8.1580707446078978E-3</v>
      </c>
      <c r="O529">
        <f>IF($F529="New","",_xlfn.IFNA(VLOOKUP($G529&amp;$H529&amp;$I529&amp;$J529&amp;$K529,'[1]NRCAN 2016'!$J$42:$V$72,HLOOKUP($E529,'[1]NRCAN 2016'!$M$40:$V$41,2,FALSE),FALSE),0))</f>
        <v>8.1580707446078978E-3</v>
      </c>
      <c r="P529">
        <f>IF($F529="New","",_xlfn.IFNA(VLOOKUP($G529&amp;$H529&amp;$I529&amp;$J529&amp;$K529,'[1]NRCAN 2016'!$J$42:$V$72,HLOOKUP($E529,'[1]NRCAN 2016'!$M$40:$V$41,2,FALSE),FALSE),0))</f>
        <v>8.1580707446078978E-3</v>
      </c>
      <c r="Q529">
        <f>IF($F529="New","",_xlfn.IFNA(VLOOKUP($G529&amp;$H529&amp;$I529&amp;$J529&amp;$K529,'[1]NRCAN 2016'!$J$42:$V$72,HLOOKUP($E529,'[1]NRCAN 2016'!$M$40:$V$41,2,FALSE),FALSE),0))</f>
        <v>8.1580707446078978E-3</v>
      </c>
      <c r="R529">
        <f>IF($F529="New","",_xlfn.IFNA(VLOOKUP($G529&amp;$H529&amp;$I529&amp;$J529&amp;$K529,'[1]NRCAN 2016'!$J$42:$V$72,HLOOKUP($E529,'[1]NRCAN 2016'!$M$40:$V$41,2,FALSE),FALSE),0))</f>
        <v>8.1580707446078978E-3</v>
      </c>
    </row>
    <row r="530" spans="1:18" x14ac:dyDescent="0.25">
      <c r="A530" t="str">
        <f t="shared" si="16"/>
        <v>COMBDGTAWOldSHFUR___STDNGA</v>
      </c>
      <c r="B530" t="str">
        <f t="shared" si="17"/>
        <v>COMBDGTAWOldSH</v>
      </c>
      <c r="C530" t="s">
        <v>2615</v>
      </c>
      <c r="D530" t="s">
        <v>2608</v>
      </c>
      <c r="E530" t="s">
        <v>2652</v>
      </c>
      <c r="F530" t="s">
        <v>2617</v>
      </c>
      <c r="G530" t="s">
        <v>2633</v>
      </c>
      <c r="H530" t="s">
        <v>2634</v>
      </c>
      <c r="I530" t="s">
        <v>2619</v>
      </c>
      <c r="J530" t="s">
        <v>2620</v>
      </c>
      <c r="K530" t="s">
        <v>2623</v>
      </c>
      <c r="L530">
        <f>IF($F530="New","",_xlfn.IFNA(VLOOKUP($G530&amp;$H530&amp;$I530&amp;$J530&amp;$K530,'[1]NRCAN 2016'!$J$42:$V$72,HLOOKUP($E530,'[1]NRCAN 2016'!$M$40:$V$41,2,FALSE),FALSE),0))</f>
        <v>0.78198123309102707</v>
      </c>
      <c r="M530">
        <f>IF($F530="New","",_xlfn.IFNA(VLOOKUP($G530&amp;$H530&amp;$I530&amp;$J530&amp;$K530,'[1]NRCAN 2016'!$J$42:$V$72,HLOOKUP($E530,'[1]NRCAN 2016'!$M$40:$V$41,2,FALSE),FALSE),0))</f>
        <v>0.78198123309102707</v>
      </c>
      <c r="N530">
        <f>IF($F530="New","",_xlfn.IFNA(VLOOKUP($G530&amp;$H530&amp;$I530&amp;$J530&amp;$K530,'[1]NRCAN 2016'!$J$42:$V$72,HLOOKUP($E530,'[1]NRCAN 2016'!$M$40:$V$41,2,FALSE),FALSE),0))</f>
        <v>0.78198123309102707</v>
      </c>
      <c r="O530">
        <f>IF($F530="New","",_xlfn.IFNA(VLOOKUP($G530&amp;$H530&amp;$I530&amp;$J530&amp;$K530,'[1]NRCAN 2016'!$J$42:$V$72,HLOOKUP($E530,'[1]NRCAN 2016'!$M$40:$V$41,2,FALSE),FALSE),0))</f>
        <v>0.78198123309102707</v>
      </c>
      <c r="P530">
        <f>IF($F530="New","",_xlfn.IFNA(VLOOKUP($G530&amp;$H530&amp;$I530&amp;$J530&amp;$K530,'[1]NRCAN 2016'!$J$42:$V$72,HLOOKUP($E530,'[1]NRCAN 2016'!$M$40:$V$41,2,FALSE),FALSE),0))</f>
        <v>0.78198123309102707</v>
      </c>
      <c r="Q530">
        <f>IF($F530="New","",_xlfn.IFNA(VLOOKUP($G530&amp;$H530&amp;$I530&amp;$J530&amp;$K530,'[1]NRCAN 2016'!$J$42:$V$72,HLOOKUP($E530,'[1]NRCAN 2016'!$M$40:$V$41,2,FALSE),FALSE),0))</f>
        <v>0.78198123309102707</v>
      </c>
      <c r="R530">
        <f>IF($F530="New","",_xlfn.IFNA(VLOOKUP($G530&amp;$H530&amp;$I530&amp;$J530&amp;$K530,'[1]NRCAN 2016'!$J$42:$V$72,HLOOKUP($E530,'[1]NRCAN 2016'!$M$40:$V$41,2,FALSE),FALSE),0))</f>
        <v>0.78198123309102707</v>
      </c>
    </row>
    <row r="531" spans="1:18" x14ac:dyDescent="0.25">
      <c r="A531" t="str">
        <f t="shared" si="16"/>
        <v>COMBDGTAWOldSHFUR___STDPRO</v>
      </c>
      <c r="B531" t="str">
        <f t="shared" si="17"/>
        <v>COMBDGTAWOldSH</v>
      </c>
      <c r="C531" t="s">
        <v>2615</v>
      </c>
      <c r="D531" t="s">
        <v>2608</v>
      </c>
      <c r="E531" t="s">
        <v>2652</v>
      </c>
      <c r="F531" t="s">
        <v>2617</v>
      </c>
      <c r="G531" t="s">
        <v>2633</v>
      </c>
      <c r="H531" t="s">
        <v>2634</v>
      </c>
      <c r="I531" t="s">
        <v>2619</v>
      </c>
      <c r="J531" t="s">
        <v>2620</v>
      </c>
      <c r="K531" t="s">
        <v>2624</v>
      </c>
      <c r="L531">
        <f>IF($F531="New","",_xlfn.IFNA(VLOOKUP($G531&amp;$H531&amp;$I531&amp;$J531&amp;$K531,'[1]NRCAN 2016'!$J$42:$V$72,HLOOKUP($E531,'[1]NRCAN 2016'!$M$40:$V$41,2,FALSE),FALSE),0))</f>
        <v>3.308324545863453E-2</v>
      </c>
      <c r="M531">
        <f>IF($F531="New","",_xlfn.IFNA(VLOOKUP($G531&amp;$H531&amp;$I531&amp;$J531&amp;$K531,'[1]NRCAN 2016'!$J$42:$V$72,HLOOKUP($E531,'[1]NRCAN 2016'!$M$40:$V$41,2,FALSE),FALSE),0))</f>
        <v>3.308324545863453E-2</v>
      </c>
      <c r="N531">
        <f>IF($F531="New","",_xlfn.IFNA(VLOOKUP($G531&amp;$H531&amp;$I531&amp;$J531&amp;$K531,'[1]NRCAN 2016'!$J$42:$V$72,HLOOKUP($E531,'[1]NRCAN 2016'!$M$40:$V$41,2,FALSE),FALSE),0))</f>
        <v>3.308324545863453E-2</v>
      </c>
      <c r="O531">
        <f>IF($F531="New","",_xlfn.IFNA(VLOOKUP($G531&amp;$H531&amp;$I531&amp;$J531&amp;$K531,'[1]NRCAN 2016'!$J$42:$V$72,HLOOKUP($E531,'[1]NRCAN 2016'!$M$40:$V$41,2,FALSE),FALSE),0))</f>
        <v>3.308324545863453E-2</v>
      </c>
      <c r="P531">
        <f>IF($F531="New","",_xlfn.IFNA(VLOOKUP($G531&amp;$H531&amp;$I531&amp;$J531&amp;$K531,'[1]NRCAN 2016'!$J$42:$V$72,HLOOKUP($E531,'[1]NRCAN 2016'!$M$40:$V$41,2,FALSE),FALSE),0))</f>
        <v>3.308324545863453E-2</v>
      </c>
      <c r="Q531">
        <f>IF($F531="New","",_xlfn.IFNA(VLOOKUP($G531&amp;$H531&amp;$I531&amp;$J531&amp;$K531,'[1]NRCAN 2016'!$J$42:$V$72,HLOOKUP($E531,'[1]NRCAN 2016'!$M$40:$V$41,2,FALSE),FALSE),0))</f>
        <v>3.308324545863453E-2</v>
      </c>
      <c r="R531">
        <f>IF($F531="New","",_xlfn.IFNA(VLOOKUP($G531&amp;$H531&amp;$I531&amp;$J531&amp;$K531,'[1]NRCAN 2016'!$J$42:$V$72,HLOOKUP($E531,'[1]NRCAN 2016'!$M$40:$V$41,2,FALSE),FALSE),0))</f>
        <v>3.308324545863453E-2</v>
      </c>
    </row>
    <row r="532" spans="1:18" x14ac:dyDescent="0.25">
      <c r="A532" t="str">
        <f t="shared" si="16"/>
        <v>COMBDGTAWOldSHHEP___STDELC</v>
      </c>
      <c r="B532" t="str">
        <f t="shared" si="17"/>
        <v>COMBDGTAWOldSH</v>
      </c>
      <c r="C532" t="s">
        <v>2615</v>
      </c>
      <c r="D532" t="s">
        <v>2608</v>
      </c>
      <c r="E532" t="s">
        <v>2652</v>
      </c>
      <c r="F532" t="s">
        <v>2617</v>
      </c>
      <c r="G532" t="s">
        <v>2633</v>
      </c>
      <c r="H532" t="s">
        <v>2635</v>
      </c>
      <c r="I532" t="s">
        <v>2619</v>
      </c>
      <c r="J532" t="s">
        <v>2620</v>
      </c>
      <c r="K532" t="s">
        <v>2621</v>
      </c>
      <c r="L532">
        <f>IF($F532="New","",_xlfn.IFNA(VLOOKUP($G532&amp;$H532&amp;$I532&amp;$J532&amp;$K532,'[1]NRCAN 2016'!$J$42:$V$72,HLOOKUP($E532,'[1]NRCAN 2016'!$M$40:$V$41,2,FALSE),FALSE),0))</f>
        <v>4.1184393151163623E-2</v>
      </c>
      <c r="M532">
        <f>IF($F532="New","",_xlfn.IFNA(VLOOKUP($G532&amp;$H532&amp;$I532&amp;$J532&amp;$K532,'[1]NRCAN 2016'!$J$42:$V$72,HLOOKUP($E532,'[1]NRCAN 2016'!$M$40:$V$41,2,FALSE),FALSE),0))</f>
        <v>4.1184393151163623E-2</v>
      </c>
      <c r="N532">
        <f>IF($F532="New","",_xlfn.IFNA(VLOOKUP($G532&amp;$H532&amp;$I532&amp;$J532&amp;$K532,'[1]NRCAN 2016'!$J$42:$V$72,HLOOKUP($E532,'[1]NRCAN 2016'!$M$40:$V$41,2,FALSE),FALSE),0))</f>
        <v>4.1184393151163623E-2</v>
      </c>
      <c r="O532">
        <f>IF($F532="New","",_xlfn.IFNA(VLOOKUP($G532&amp;$H532&amp;$I532&amp;$J532&amp;$K532,'[1]NRCAN 2016'!$J$42:$V$72,HLOOKUP($E532,'[1]NRCAN 2016'!$M$40:$V$41,2,FALSE),FALSE),0))</f>
        <v>4.1184393151163623E-2</v>
      </c>
      <c r="P532">
        <f>IF($F532="New","",_xlfn.IFNA(VLOOKUP($G532&amp;$H532&amp;$I532&amp;$J532&amp;$K532,'[1]NRCAN 2016'!$J$42:$V$72,HLOOKUP($E532,'[1]NRCAN 2016'!$M$40:$V$41,2,FALSE),FALSE),0))</f>
        <v>4.1184393151163623E-2</v>
      </c>
      <c r="Q532">
        <f>IF($F532="New","",_xlfn.IFNA(VLOOKUP($G532&amp;$H532&amp;$I532&amp;$J532&amp;$K532,'[1]NRCAN 2016'!$J$42:$V$72,HLOOKUP($E532,'[1]NRCAN 2016'!$M$40:$V$41,2,FALSE),FALSE),0))</f>
        <v>4.1184393151163623E-2</v>
      </c>
      <c r="R532">
        <f>IF($F532="New","",_xlfn.IFNA(VLOOKUP($G532&amp;$H532&amp;$I532&amp;$J532&amp;$K532,'[1]NRCAN 2016'!$J$42:$V$72,HLOOKUP($E532,'[1]NRCAN 2016'!$M$40:$V$41,2,FALSE),FALSE),0))</f>
        <v>4.1184393151163623E-2</v>
      </c>
    </row>
    <row r="533" spans="1:18" x14ac:dyDescent="0.25">
      <c r="A533" t="str">
        <f t="shared" si="16"/>
        <v>COMBDGTAWOldSHPLT___STDELC</v>
      </c>
      <c r="B533" t="str">
        <f t="shared" si="17"/>
        <v>COMBDGTAWOldSH</v>
      </c>
      <c r="C533" t="s">
        <v>2615</v>
      </c>
      <c r="D533" t="s">
        <v>2608</v>
      </c>
      <c r="E533" t="s">
        <v>2652</v>
      </c>
      <c r="F533" t="s">
        <v>2617</v>
      </c>
      <c r="G533" t="s">
        <v>2633</v>
      </c>
      <c r="H533" t="s">
        <v>2636</v>
      </c>
      <c r="I533" t="s">
        <v>2619</v>
      </c>
      <c r="J533" t="s">
        <v>2620</v>
      </c>
      <c r="K533" t="s">
        <v>2621</v>
      </c>
      <c r="L533">
        <f>IF($F533="New","",_xlfn.IFNA(VLOOKUP($G533&amp;$H533&amp;$I533&amp;$J533&amp;$K533,'[1]NRCAN 2016'!$J$42:$V$72,HLOOKUP($E533,'[1]NRCAN 2016'!$M$40:$V$41,2,FALSE),FALSE),0))</f>
        <v>4.3442091811859936E-2</v>
      </c>
      <c r="M533">
        <f>IF($F533="New","",_xlfn.IFNA(VLOOKUP($G533&amp;$H533&amp;$I533&amp;$J533&amp;$K533,'[1]NRCAN 2016'!$J$42:$V$72,HLOOKUP($E533,'[1]NRCAN 2016'!$M$40:$V$41,2,FALSE),FALSE),0))</f>
        <v>4.3442091811859936E-2</v>
      </c>
      <c r="N533">
        <f>IF($F533="New","",_xlfn.IFNA(VLOOKUP($G533&amp;$H533&amp;$I533&amp;$J533&amp;$K533,'[1]NRCAN 2016'!$J$42:$V$72,HLOOKUP($E533,'[1]NRCAN 2016'!$M$40:$V$41,2,FALSE),FALSE),0))</f>
        <v>4.3442091811859936E-2</v>
      </c>
      <c r="O533">
        <f>IF($F533="New","",_xlfn.IFNA(VLOOKUP($G533&amp;$H533&amp;$I533&amp;$J533&amp;$K533,'[1]NRCAN 2016'!$J$42:$V$72,HLOOKUP($E533,'[1]NRCAN 2016'!$M$40:$V$41,2,FALSE),FALSE),0))</f>
        <v>4.3442091811859936E-2</v>
      </c>
      <c r="P533">
        <f>IF($F533="New","",_xlfn.IFNA(VLOOKUP($G533&amp;$H533&amp;$I533&amp;$J533&amp;$K533,'[1]NRCAN 2016'!$J$42:$V$72,HLOOKUP($E533,'[1]NRCAN 2016'!$M$40:$V$41,2,FALSE),FALSE),0))</f>
        <v>4.3442091811859936E-2</v>
      </c>
      <c r="Q533">
        <f>IF($F533="New","",_xlfn.IFNA(VLOOKUP($G533&amp;$H533&amp;$I533&amp;$J533&amp;$K533,'[1]NRCAN 2016'!$J$42:$V$72,HLOOKUP($E533,'[1]NRCAN 2016'!$M$40:$V$41,2,FALSE),FALSE),0))</f>
        <v>4.3442091811859936E-2</v>
      </c>
      <c r="R533">
        <f>IF($F533="New","",_xlfn.IFNA(VLOOKUP($G533&amp;$H533&amp;$I533&amp;$J533&amp;$K533,'[1]NRCAN 2016'!$J$42:$V$72,HLOOKUP($E533,'[1]NRCAN 2016'!$M$40:$V$41,2,FALSE),FALSE),0))</f>
        <v>4.3442091811859936E-2</v>
      </c>
    </row>
    <row r="534" spans="1:18" x14ac:dyDescent="0.25">
      <c r="A534" t="str">
        <f t="shared" si="16"/>
        <v>COMBDGTAWOldSLLED___STDELC</v>
      </c>
      <c r="B534" t="str">
        <f t="shared" si="17"/>
        <v>COMBDGTAWOldSL</v>
      </c>
      <c r="C534" t="s">
        <v>2615</v>
      </c>
      <c r="D534" t="s">
        <v>2608</v>
      </c>
      <c r="E534" t="s">
        <v>2652</v>
      </c>
      <c r="F534" t="s">
        <v>2617</v>
      </c>
      <c r="G534" t="s">
        <v>2642</v>
      </c>
      <c r="H534" t="s">
        <v>2630</v>
      </c>
      <c r="I534" t="s">
        <v>2619</v>
      </c>
      <c r="J534" t="s">
        <v>2620</v>
      </c>
      <c r="K534" t="s">
        <v>2621</v>
      </c>
      <c r="L534">
        <f>IF($F534="New","",_xlfn.IFNA(VLOOKUP($G534&amp;$H534&amp;$I534&amp;$J534&amp;$K534,'[1]NRCAN 2016'!$J$42:$V$72,HLOOKUP($E534,'[1]NRCAN 2016'!$M$40:$V$41,2,FALSE),FALSE),0))</f>
        <v>1</v>
      </c>
      <c r="M534">
        <f>IF($F534="New","",_xlfn.IFNA(VLOOKUP($G534&amp;$H534&amp;$I534&amp;$J534&amp;$K534,'[1]NRCAN 2016'!$J$42:$V$72,HLOOKUP($E534,'[1]NRCAN 2016'!$M$40:$V$41,2,FALSE),FALSE),0))</f>
        <v>1</v>
      </c>
      <c r="N534">
        <f>IF($F534="New","",_xlfn.IFNA(VLOOKUP($G534&amp;$H534&amp;$I534&amp;$J534&amp;$K534,'[1]NRCAN 2016'!$J$42:$V$72,HLOOKUP($E534,'[1]NRCAN 2016'!$M$40:$V$41,2,FALSE),FALSE),0))</f>
        <v>1</v>
      </c>
      <c r="O534">
        <f>IF($F534="New","",_xlfn.IFNA(VLOOKUP($G534&amp;$H534&amp;$I534&amp;$J534&amp;$K534,'[1]NRCAN 2016'!$J$42:$V$72,HLOOKUP($E534,'[1]NRCAN 2016'!$M$40:$V$41,2,FALSE),FALSE),0))</f>
        <v>1</v>
      </c>
      <c r="P534">
        <f>IF($F534="New","",_xlfn.IFNA(VLOOKUP($G534&amp;$H534&amp;$I534&amp;$J534&amp;$K534,'[1]NRCAN 2016'!$J$42:$V$72,HLOOKUP($E534,'[1]NRCAN 2016'!$M$40:$V$41,2,FALSE),FALSE),0))</f>
        <v>1</v>
      </c>
      <c r="Q534">
        <f>IF($F534="New","",_xlfn.IFNA(VLOOKUP($G534&amp;$H534&amp;$I534&amp;$J534&amp;$K534,'[1]NRCAN 2016'!$J$42:$V$72,HLOOKUP($E534,'[1]NRCAN 2016'!$M$40:$V$41,2,FALSE),FALSE),0))</f>
        <v>1</v>
      </c>
      <c r="R534">
        <f>IF($F534="New","",_xlfn.IFNA(VLOOKUP($G534&amp;$H534&amp;$I534&amp;$J534&amp;$K534,'[1]NRCAN 2016'!$J$42:$V$72,HLOOKUP($E534,'[1]NRCAN 2016'!$M$40:$V$41,2,FALSE),FALSE),0))</f>
        <v>1</v>
      </c>
    </row>
    <row r="535" spans="1:18" x14ac:dyDescent="0.25">
      <c r="A535" t="str">
        <f t="shared" si="16"/>
        <v>COMBDGTAWOldWH_________DHE</v>
      </c>
      <c r="B535" t="str">
        <f t="shared" si="17"/>
        <v>COMBDGTAWOldWH</v>
      </c>
      <c r="C535" t="s">
        <v>2615</v>
      </c>
      <c r="D535" t="s">
        <v>2608</v>
      </c>
      <c r="E535" t="s">
        <v>2652</v>
      </c>
      <c r="F535" t="s">
        <v>2617</v>
      </c>
      <c r="G535" t="s">
        <v>2641</v>
      </c>
      <c r="H535" t="s">
        <v>2619</v>
      </c>
      <c r="I535" t="s">
        <v>2619</v>
      </c>
      <c r="J535" t="s">
        <v>2619</v>
      </c>
      <c r="K535" t="s">
        <v>2644</v>
      </c>
      <c r="L535">
        <f>IF($F535="New","",_xlfn.IFNA(VLOOKUP($G535&amp;$H535&amp;$I535&amp;$J535&amp;$K535,'[1]NRCAN 2016'!$J$42:$V$72,HLOOKUP($E535,'[1]NRCAN 2016'!$M$40:$V$41,2,FALSE),FALSE),0))</f>
        <v>9.3303451744301463E-2</v>
      </c>
      <c r="M535">
        <f>IF($F535="New","",_xlfn.IFNA(VLOOKUP($G535&amp;$H535&amp;$I535&amp;$J535&amp;$K535,'[1]NRCAN 2016'!$J$42:$V$72,HLOOKUP($E535,'[1]NRCAN 2016'!$M$40:$V$41,2,FALSE),FALSE),0))</f>
        <v>9.3303451744301463E-2</v>
      </c>
      <c r="N535">
        <f>IF($F535="New","",_xlfn.IFNA(VLOOKUP($G535&amp;$H535&amp;$I535&amp;$J535&amp;$K535,'[1]NRCAN 2016'!$J$42:$V$72,HLOOKUP($E535,'[1]NRCAN 2016'!$M$40:$V$41,2,FALSE),FALSE),0))</f>
        <v>9.3303451744301463E-2</v>
      </c>
      <c r="O535">
        <f>IF($F535="New","",_xlfn.IFNA(VLOOKUP($G535&amp;$H535&amp;$I535&amp;$J535&amp;$K535,'[1]NRCAN 2016'!$J$42:$V$72,HLOOKUP($E535,'[1]NRCAN 2016'!$M$40:$V$41,2,FALSE),FALSE),0))</f>
        <v>9.3303451744301463E-2</v>
      </c>
      <c r="P535">
        <f>IF($F535="New","",_xlfn.IFNA(VLOOKUP($G535&amp;$H535&amp;$I535&amp;$J535&amp;$K535,'[1]NRCAN 2016'!$J$42:$V$72,HLOOKUP($E535,'[1]NRCAN 2016'!$M$40:$V$41,2,FALSE),FALSE),0))</f>
        <v>9.3303451744301463E-2</v>
      </c>
      <c r="Q535">
        <f>IF($F535="New","",_xlfn.IFNA(VLOOKUP($G535&amp;$H535&amp;$I535&amp;$J535&amp;$K535,'[1]NRCAN 2016'!$J$42:$V$72,HLOOKUP($E535,'[1]NRCAN 2016'!$M$40:$V$41,2,FALSE),FALSE),0))</f>
        <v>9.3303451744301463E-2</v>
      </c>
      <c r="R535">
        <f>IF($F535="New","",_xlfn.IFNA(VLOOKUP($G535&amp;$H535&amp;$I535&amp;$J535&amp;$K535,'[1]NRCAN 2016'!$J$42:$V$72,HLOOKUP($E535,'[1]NRCAN 2016'!$M$40:$V$41,2,FALSE),FALSE),0))</f>
        <v>9.3303451744301463E-2</v>
      </c>
    </row>
    <row r="536" spans="1:18" x14ac:dyDescent="0.25">
      <c r="A536" t="str">
        <f t="shared" si="16"/>
        <v>COMBDGTAWOldWH______STDELC</v>
      </c>
      <c r="B536" t="str">
        <f t="shared" si="17"/>
        <v>COMBDGTAWOldWH</v>
      </c>
      <c r="C536" t="s">
        <v>2615</v>
      </c>
      <c r="D536" t="s">
        <v>2608</v>
      </c>
      <c r="E536" t="s">
        <v>2652</v>
      </c>
      <c r="F536" t="s">
        <v>2617</v>
      </c>
      <c r="G536" t="s">
        <v>2641</v>
      </c>
      <c r="H536" t="s">
        <v>2619</v>
      </c>
      <c r="I536" t="s">
        <v>2619</v>
      </c>
      <c r="J536" t="s">
        <v>2620</v>
      </c>
      <c r="K536" t="s">
        <v>2621</v>
      </c>
      <c r="L536">
        <f>IF($F536="New","",_xlfn.IFNA(VLOOKUP($G536&amp;$H536&amp;$I536&amp;$J536&amp;$K536,'[1]NRCAN 2016'!$J$42:$V$72,HLOOKUP($E536,'[1]NRCAN 2016'!$M$40:$V$41,2,FALSE),FALSE),0))</f>
        <v>4.4474983939246336E-2</v>
      </c>
      <c r="M536">
        <f>IF($F536="New","",_xlfn.IFNA(VLOOKUP($G536&amp;$H536&amp;$I536&amp;$J536&amp;$K536,'[1]NRCAN 2016'!$J$42:$V$72,HLOOKUP($E536,'[1]NRCAN 2016'!$M$40:$V$41,2,FALSE),FALSE),0))</f>
        <v>4.4474983939246336E-2</v>
      </c>
      <c r="N536">
        <f>IF($F536="New","",_xlfn.IFNA(VLOOKUP($G536&amp;$H536&amp;$I536&amp;$J536&amp;$K536,'[1]NRCAN 2016'!$J$42:$V$72,HLOOKUP($E536,'[1]NRCAN 2016'!$M$40:$V$41,2,FALSE),FALSE),0))</f>
        <v>4.4474983939246336E-2</v>
      </c>
      <c r="O536">
        <f>IF($F536="New","",_xlfn.IFNA(VLOOKUP($G536&amp;$H536&amp;$I536&amp;$J536&amp;$K536,'[1]NRCAN 2016'!$J$42:$V$72,HLOOKUP($E536,'[1]NRCAN 2016'!$M$40:$V$41,2,FALSE),FALSE),0))</f>
        <v>4.4474983939246336E-2</v>
      </c>
      <c r="P536">
        <f>IF($F536="New","",_xlfn.IFNA(VLOOKUP($G536&amp;$H536&amp;$I536&amp;$J536&amp;$K536,'[1]NRCAN 2016'!$J$42:$V$72,HLOOKUP($E536,'[1]NRCAN 2016'!$M$40:$V$41,2,FALSE),FALSE),0))</f>
        <v>4.4474983939246336E-2</v>
      </c>
      <c r="Q536">
        <f>IF($F536="New","",_xlfn.IFNA(VLOOKUP($G536&amp;$H536&amp;$I536&amp;$J536&amp;$K536,'[1]NRCAN 2016'!$J$42:$V$72,HLOOKUP($E536,'[1]NRCAN 2016'!$M$40:$V$41,2,FALSE),FALSE),0))</f>
        <v>4.4474983939246336E-2</v>
      </c>
      <c r="R536">
        <f>IF($F536="New","",_xlfn.IFNA(VLOOKUP($G536&amp;$H536&amp;$I536&amp;$J536&amp;$K536,'[1]NRCAN 2016'!$J$42:$V$72,HLOOKUP($E536,'[1]NRCAN 2016'!$M$40:$V$41,2,FALSE),FALSE),0))</f>
        <v>4.4474983939246336E-2</v>
      </c>
    </row>
    <row r="537" spans="1:18" x14ac:dyDescent="0.25">
      <c r="A537" t="str">
        <f t="shared" si="16"/>
        <v>COMBDGTAWOldWH______STDHFO</v>
      </c>
      <c r="B537" t="str">
        <f t="shared" si="17"/>
        <v>COMBDGTAWOldWH</v>
      </c>
      <c r="C537" t="s">
        <v>2615</v>
      </c>
      <c r="D537" t="s">
        <v>2608</v>
      </c>
      <c r="E537" t="s">
        <v>2652</v>
      </c>
      <c r="F537" t="s">
        <v>2617</v>
      </c>
      <c r="G537" t="s">
        <v>2641</v>
      </c>
      <c r="H537" t="s">
        <v>2619</v>
      </c>
      <c r="I537" t="s">
        <v>2619</v>
      </c>
      <c r="J537" t="s">
        <v>2620</v>
      </c>
      <c r="K537" t="s">
        <v>2637</v>
      </c>
      <c r="L537">
        <f>IF($F537="New","",_xlfn.IFNA(VLOOKUP($G537&amp;$H537&amp;$I537&amp;$J537&amp;$K537,'[1]NRCAN 2016'!$J$42:$V$72,HLOOKUP($E537,'[1]NRCAN 2016'!$M$40:$V$41,2,FALSE),FALSE),0))</f>
        <v>0</v>
      </c>
      <c r="M537">
        <f>IF($F537="New","",_xlfn.IFNA(VLOOKUP($G537&amp;$H537&amp;$I537&amp;$J537&amp;$K537,'[1]NRCAN 2016'!$J$42:$V$72,HLOOKUP($E537,'[1]NRCAN 2016'!$M$40:$V$41,2,FALSE),FALSE),0))</f>
        <v>0</v>
      </c>
      <c r="N537">
        <f>IF($F537="New","",_xlfn.IFNA(VLOOKUP($G537&amp;$H537&amp;$I537&amp;$J537&amp;$K537,'[1]NRCAN 2016'!$J$42:$V$72,HLOOKUP($E537,'[1]NRCAN 2016'!$M$40:$V$41,2,FALSE),FALSE),0))</f>
        <v>0</v>
      </c>
      <c r="O537">
        <f>IF($F537="New","",_xlfn.IFNA(VLOOKUP($G537&amp;$H537&amp;$I537&amp;$J537&amp;$K537,'[1]NRCAN 2016'!$J$42:$V$72,HLOOKUP($E537,'[1]NRCAN 2016'!$M$40:$V$41,2,FALSE),FALSE),0))</f>
        <v>0</v>
      </c>
      <c r="P537">
        <f>IF($F537="New","",_xlfn.IFNA(VLOOKUP($G537&amp;$H537&amp;$I537&amp;$J537&amp;$K537,'[1]NRCAN 2016'!$J$42:$V$72,HLOOKUP($E537,'[1]NRCAN 2016'!$M$40:$V$41,2,FALSE),FALSE),0))</f>
        <v>0</v>
      </c>
      <c r="Q537">
        <f>IF($F537="New","",_xlfn.IFNA(VLOOKUP($G537&amp;$H537&amp;$I537&amp;$J537&amp;$K537,'[1]NRCAN 2016'!$J$42:$V$72,HLOOKUP($E537,'[1]NRCAN 2016'!$M$40:$V$41,2,FALSE),FALSE),0))</f>
        <v>0</v>
      </c>
      <c r="R537">
        <f>IF($F537="New","",_xlfn.IFNA(VLOOKUP($G537&amp;$H537&amp;$I537&amp;$J537&amp;$K537,'[1]NRCAN 2016'!$J$42:$V$72,HLOOKUP($E537,'[1]NRCAN 2016'!$M$40:$V$41,2,FALSE),FALSE),0))</f>
        <v>0</v>
      </c>
    </row>
    <row r="538" spans="1:18" x14ac:dyDescent="0.25">
      <c r="A538" t="str">
        <f t="shared" si="16"/>
        <v>COMBDGTAWOldWH______STDKER</v>
      </c>
      <c r="B538" t="str">
        <f t="shared" si="17"/>
        <v>COMBDGTAWOldWH</v>
      </c>
      <c r="C538" t="s">
        <v>2615</v>
      </c>
      <c r="D538" t="s">
        <v>2608</v>
      </c>
      <c r="E538" t="s">
        <v>2652</v>
      </c>
      <c r="F538" t="s">
        <v>2617</v>
      </c>
      <c r="G538" t="s">
        <v>2641</v>
      </c>
      <c r="H538" t="s">
        <v>2619</v>
      </c>
      <c r="I538" t="s">
        <v>2619</v>
      </c>
      <c r="J538" t="s">
        <v>2620</v>
      </c>
      <c r="K538" t="s">
        <v>2638</v>
      </c>
      <c r="L538">
        <f>IF($F538="New","",_xlfn.IFNA(VLOOKUP($G538&amp;$H538&amp;$I538&amp;$J538&amp;$K538,'[1]NRCAN 2016'!$J$42:$V$72,HLOOKUP($E538,'[1]NRCAN 2016'!$M$40:$V$41,2,FALSE),FALSE),0))</f>
        <v>0</v>
      </c>
      <c r="M538">
        <f>IF($F538="New","",_xlfn.IFNA(VLOOKUP($G538&amp;$H538&amp;$I538&amp;$J538&amp;$K538,'[1]NRCAN 2016'!$J$42:$V$72,HLOOKUP($E538,'[1]NRCAN 2016'!$M$40:$V$41,2,FALSE),FALSE),0))</f>
        <v>0</v>
      </c>
      <c r="N538">
        <f>IF($F538="New","",_xlfn.IFNA(VLOOKUP($G538&amp;$H538&amp;$I538&amp;$J538&amp;$K538,'[1]NRCAN 2016'!$J$42:$V$72,HLOOKUP($E538,'[1]NRCAN 2016'!$M$40:$V$41,2,FALSE),FALSE),0))</f>
        <v>0</v>
      </c>
      <c r="O538">
        <f>IF($F538="New","",_xlfn.IFNA(VLOOKUP($G538&amp;$H538&amp;$I538&amp;$J538&amp;$K538,'[1]NRCAN 2016'!$J$42:$V$72,HLOOKUP($E538,'[1]NRCAN 2016'!$M$40:$V$41,2,FALSE),FALSE),0))</f>
        <v>0</v>
      </c>
      <c r="P538">
        <f>IF($F538="New","",_xlfn.IFNA(VLOOKUP($G538&amp;$H538&amp;$I538&amp;$J538&amp;$K538,'[1]NRCAN 2016'!$J$42:$V$72,HLOOKUP($E538,'[1]NRCAN 2016'!$M$40:$V$41,2,FALSE),FALSE),0))</f>
        <v>0</v>
      </c>
      <c r="Q538">
        <f>IF($F538="New","",_xlfn.IFNA(VLOOKUP($G538&amp;$H538&amp;$I538&amp;$J538&amp;$K538,'[1]NRCAN 2016'!$J$42:$V$72,HLOOKUP($E538,'[1]NRCAN 2016'!$M$40:$V$41,2,FALSE),FALSE),0))</f>
        <v>0</v>
      </c>
      <c r="R538">
        <f>IF($F538="New","",_xlfn.IFNA(VLOOKUP($G538&amp;$H538&amp;$I538&amp;$J538&amp;$K538,'[1]NRCAN 2016'!$J$42:$V$72,HLOOKUP($E538,'[1]NRCAN 2016'!$M$40:$V$41,2,FALSE),FALSE),0))</f>
        <v>0</v>
      </c>
    </row>
    <row r="539" spans="1:18" x14ac:dyDescent="0.25">
      <c r="A539" t="str">
        <f t="shared" si="16"/>
        <v>COMBDGTAWOldWH______STDLFO</v>
      </c>
      <c r="B539" t="str">
        <f t="shared" si="17"/>
        <v>COMBDGTAWOldWH</v>
      </c>
      <c r="C539" t="s">
        <v>2615</v>
      </c>
      <c r="D539" t="s">
        <v>2608</v>
      </c>
      <c r="E539" t="s">
        <v>2652</v>
      </c>
      <c r="F539" t="s">
        <v>2617</v>
      </c>
      <c r="G539" t="s">
        <v>2641</v>
      </c>
      <c r="H539" t="s">
        <v>2619</v>
      </c>
      <c r="I539" t="s">
        <v>2619</v>
      </c>
      <c r="J539" t="s">
        <v>2620</v>
      </c>
      <c r="K539" t="s">
        <v>2639</v>
      </c>
      <c r="L539">
        <f>IF($F539="New","",_xlfn.IFNA(VLOOKUP($G539&amp;$H539&amp;$I539&amp;$J539&amp;$K539,'[1]NRCAN 2016'!$J$42:$V$72,HLOOKUP($E539,'[1]NRCAN 2016'!$M$40:$V$41,2,FALSE),FALSE),0))</f>
        <v>1.7559405066780439E-2</v>
      </c>
      <c r="M539">
        <f>IF($F539="New","",_xlfn.IFNA(VLOOKUP($G539&amp;$H539&amp;$I539&amp;$J539&amp;$K539,'[1]NRCAN 2016'!$J$42:$V$72,HLOOKUP($E539,'[1]NRCAN 2016'!$M$40:$V$41,2,FALSE),FALSE),0))</f>
        <v>1.7559405066780439E-2</v>
      </c>
      <c r="N539">
        <f>IF($F539="New","",_xlfn.IFNA(VLOOKUP($G539&amp;$H539&amp;$I539&amp;$J539&amp;$K539,'[1]NRCAN 2016'!$J$42:$V$72,HLOOKUP($E539,'[1]NRCAN 2016'!$M$40:$V$41,2,FALSE),FALSE),0))</f>
        <v>1.7559405066780439E-2</v>
      </c>
      <c r="O539">
        <f>IF($F539="New","",_xlfn.IFNA(VLOOKUP($G539&amp;$H539&amp;$I539&amp;$J539&amp;$K539,'[1]NRCAN 2016'!$J$42:$V$72,HLOOKUP($E539,'[1]NRCAN 2016'!$M$40:$V$41,2,FALSE),FALSE),0))</f>
        <v>1.7559405066780439E-2</v>
      </c>
      <c r="P539">
        <f>IF($F539="New","",_xlfn.IFNA(VLOOKUP($G539&amp;$H539&amp;$I539&amp;$J539&amp;$K539,'[1]NRCAN 2016'!$J$42:$V$72,HLOOKUP($E539,'[1]NRCAN 2016'!$M$40:$V$41,2,FALSE),FALSE),0))</f>
        <v>1.7559405066780439E-2</v>
      </c>
      <c r="Q539">
        <f>IF($F539="New","",_xlfn.IFNA(VLOOKUP($G539&amp;$H539&amp;$I539&amp;$J539&amp;$K539,'[1]NRCAN 2016'!$J$42:$V$72,HLOOKUP($E539,'[1]NRCAN 2016'!$M$40:$V$41,2,FALSE),FALSE),0))</f>
        <v>1.7559405066780439E-2</v>
      </c>
      <c r="R539">
        <f>IF($F539="New","",_xlfn.IFNA(VLOOKUP($G539&amp;$H539&amp;$I539&amp;$J539&amp;$K539,'[1]NRCAN 2016'!$J$42:$V$72,HLOOKUP($E539,'[1]NRCAN 2016'!$M$40:$V$41,2,FALSE),FALSE),0))</f>
        <v>1.7559405066780439E-2</v>
      </c>
    </row>
    <row r="540" spans="1:18" x14ac:dyDescent="0.25">
      <c r="A540" t="str">
        <f t="shared" si="16"/>
        <v>COMBDGTAWOldWH______STDNGA</v>
      </c>
      <c r="B540" t="str">
        <f t="shared" si="17"/>
        <v>COMBDGTAWOldWH</v>
      </c>
      <c r="C540" t="s">
        <v>2615</v>
      </c>
      <c r="D540" t="s">
        <v>2608</v>
      </c>
      <c r="E540" t="s">
        <v>2652</v>
      </c>
      <c r="F540" t="s">
        <v>2617</v>
      </c>
      <c r="G540" t="s">
        <v>2641</v>
      </c>
      <c r="H540" t="s">
        <v>2619</v>
      </c>
      <c r="I540" t="s">
        <v>2619</v>
      </c>
      <c r="J540" t="s">
        <v>2620</v>
      </c>
      <c r="K540" t="s">
        <v>2623</v>
      </c>
      <c r="L540">
        <f>IF($F540="New","",_xlfn.IFNA(VLOOKUP($G540&amp;$H540&amp;$I540&amp;$J540&amp;$K540,'[1]NRCAN 2016'!$J$42:$V$72,HLOOKUP($E540,'[1]NRCAN 2016'!$M$40:$V$41,2,FALSE),FALSE),0))</f>
        <v>0.83451955699037206</v>
      </c>
      <c r="M540">
        <f>IF($F540="New","",_xlfn.IFNA(VLOOKUP($G540&amp;$H540&amp;$I540&amp;$J540&amp;$K540,'[1]NRCAN 2016'!$J$42:$V$72,HLOOKUP($E540,'[1]NRCAN 2016'!$M$40:$V$41,2,FALSE),FALSE),0))</f>
        <v>0.83451955699037206</v>
      </c>
      <c r="N540">
        <f>IF($F540="New","",_xlfn.IFNA(VLOOKUP($G540&amp;$H540&amp;$I540&amp;$J540&amp;$K540,'[1]NRCAN 2016'!$J$42:$V$72,HLOOKUP($E540,'[1]NRCAN 2016'!$M$40:$V$41,2,FALSE),FALSE),0))</f>
        <v>0.83451955699037206</v>
      </c>
      <c r="O540">
        <f>IF($F540="New","",_xlfn.IFNA(VLOOKUP($G540&amp;$H540&amp;$I540&amp;$J540&amp;$K540,'[1]NRCAN 2016'!$J$42:$V$72,HLOOKUP($E540,'[1]NRCAN 2016'!$M$40:$V$41,2,FALSE),FALSE),0))</f>
        <v>0.83451955699037206</v>
      </c>
      <c r="P540">
        <f>IF($F540="New","",_xlfn.IFNA(VLOOKUP($G540&amp;$H540&amp;$I540&amp;$J540&amp;$K540,'[1]NRCAN 2016'!$J$42:$V$72,HLOOKUP($E540,'[1]NRCAN 2016'!$M$40:$V$41,2,FALSE),FALSE),0))</f>
        <v>0.83451955699037206</v>
      </c>
      <c r="Q540">
        <f>IF($F540="New","",_xlfn.IFNA(VLOOKUP($G540&amp;$H540&amp;$I540&amp;$J540&amp;$K540,'[1]NRCAN 2016'!$J$42:$V$72,HLOOKUP($E540,'[1]NRCAN 2016'!$M$40:$V$41,2,FALSE),FALSE),0))</f>
        <v>0.83451955699037206</v>
      </c>
      <c r="R540">
        <f>IF($F540="New","",_xlfn.IFNA(VLOOKUP($G540&amp;$H540&amp;$I540&amp;$J540&amp;$K540,'[1]NRCAN 2016'!$J$42:$V$72,HLOOKUP($E540,'[1]NRCAN 2016'!$M$40:$V$41,2,FALSE),FALSE),0))</f>
        <v>0.83451955699037206</v>
      </c>
    </row>
    <row r="541" spans="1:18" x14ac:dyDescent="0.25">
      <c r="A541" t="str">
        <f t="shared" si="16"/>
        <v>COMBDGTAWOldWH______STDPRO</v>
      </c>
      <c r="B541" t="str">
        <f t="shared" si="17"/>
        <v>COMBDGTAWOldWH</v>
      </c>
      <c r="C541" t="s">
        <v>2615</v>
      </c>
      <c r="D541" t="s">
        <v>2608</v>
      </c>
      <c r="E541" t="s">
        <v>2652</v>
      </c>
      <c r="F541" t="s">
        <v>2617</v>
      </c>
      <c r="G541" t="s">
        <v>2641</v>
      </c>
      <c r="H541" t="s">
        <v>2619</v>
      </c>
      <c r="I541" t="s">
        <v>2619</v>
      </c>
      <c r="J541" t="s">
        <v>2620</v>
      </c>
      <c r="K541" t="s">
        <v>2624</v>
      </c>
      <c r="L541">
        <f>IF($F541="New","",_xlfn.IFNA(VLOOKUP($G541&amp;$H541&amp;$I541&amp;$J541&amp;$K541,'[1]NRCAN 2016'!$J$42:$V$72,HLOOKUP($E541,'[1]NRCAN 2016'!$M$40:$V$41,2,FALSE),FALSE),0))</f>
        <v>1.0142602259299782E-2</v>
      </c>
      <c r="M541">
        <f>IF($F541="New","",_xlfn.IFNA(VLOOKUP($G541&amp;$H541&amp;$I541&amp;$J541&amp;$K541,'[1]NRCAN 2016'!$J$42:$V$72,HLOOKUP($E541,'[1]NRCAN 2016'!$M$40:$V$41,2,FALSE),FALSE),0))</f>
        <v>1.0142602259299782E-2</v>
      </c>
      <c r="N541">
        <f>IF($F541="New","",_xlfn.IFNA(VLOOKUP($G541&amp;$H541&amp;$I541&amp;$J541&amp;$K541,'[1]NRCAN 2016'!$J$42:$V$72,HLOOKUP($E541,'[1]NRCAN 2016'!$M$40:$V$41,2,FALSE),FALSE),0))</f>
        <v>1.0142602259299782E-2</v>
      </c>
      <c r="O541">
        <f>IF($F541="New","",_xlfn.IFNA(VLOOKUP($G541&amp;$H541&amp;$I541&amp;$J541&amp;$K541,'[1]NRCAN 2016'!$J$42:$V$72,HLOOKUP($E541,'[1]NRCAN 2016'!$M$40:$V$41,2,FALSE),FALSE),0))</f>
        <v>1.0142602259299782E-2</v>
      </c>
      <c r="P541">
        <f>IF($F541="New","",_xlfn.IFNA(VLOOKUP($G541&amp;$H541&amp;$I541&amp;$J541&amp;$K541,'[1]NRCAN 2016'!$J$42:$V$72,HLOOKUP($E541,'[1]NRCAN 2016'!$M$40:$V$41,2,FALSE),FALSE),0))</f>
        <v>1.0142602259299782E-2</v>
      </c>
      <c r="Q541">
        <f>IF($F541="New","",_xlfn.IFNA(VLOOKUP($G541&amp;$H541&amp;$I541&amp;$J541&amp;$K541,'[1]NRCAN 2016'!$J$42:$V$72,HLOOKUP($E541,'[1]NRCAN 2016'!$M$40:$V$41,2,FALSE),FALSE),0))</f>
        <v>1.0142602259299782E-2</v>
      </c>
      <c r="R541">
        <f>IF($F541="New","",_xlfn.IFNA(VLOOKUP($G541&amp;$H541&amp;$I541&amp;$J541&amp;$K541,'[1]NRCAN 2016'!$J$42:$V$72,HLOOKUP($E541,'[1]NRCAN 2016'!$M$40:$V$41,2,FALSE),FALSE),0))</f>
        <v>1.0142602259299782E-2</v>
      </c>
    </row>
    <row r="542" spans="1:18" x14ac:dyDescent="0.25">
      <c r="A542" t="str">
        <f t="shared" si="16"/>
        <v>COMBDGWSTNewAE______STDELC</v>
      </c>
      <c r="B542" t="str">
        <f t="shared" si="17"/>
        <v>COMBDGWSTNewAE</v>
      </c>
      <c r="C542" t="s">
        <v>2615</v>
      </c>
      <c r="D542" t="s">
        <v>2608</v>
      </c>
      <c r="E542" t="s">
        <v>2653</v>
      </c>
      <c r="F542" t="s">
        <v>2643</v>
      </c>
      <c r="G542" t="s">
        <v>2622</v>
      </c>
      <c r="H542" t="s">
        <v>2619</v>
      </c>
      <c r="I542" t="s">
        <v>2619</v>
      </c>
      <c r="J542" t="s">
        <v>2620</v>
      </c>
      <c r="K542" t="s">
        <v>2621</v>
      </c>
      <c r="L542" t="str">
        <f>IF($F542="New","",_xlfn.IFNA(VLOOKUP($G542&amp;$H542&amp;$I542&amp;$J542&amp;$K542,'[1]NRCAN 2016'!$J$42:$V$72,HLOOKUP($E542,'[1]NRCAN 2016'!$M$40:$V$41,2,FALSE),FALSE),0))</f>
        <v/>
      </c>
      <c r="M542" t="str">
        <f>IF($F542="New","",_xlfn.IFNA(VLOOKUP($G542&amp;$H542&amp;$I542&amp;$J542&amp;$K542,'[1]NRCAN 2016'!$J$42:$V$72,HLOOKUP($E542,'[1]NRCAN 2016'!$M$40:$V$41,2,FALSE),FALSE),0))</f>
        <v/>
      </c>
      <c r="N542" t="str">
        <f>IF($F542="New","",_xlfn.IFNA(VLOOKUP($G542&amp;$H542&amp;$I542&amp;$J542&amp;$K542,'[1]NRCAN 2016'!$J$42:$V$72,HLOOKUP($E542,'[1]NRCAN 2016'!$M$40:$V$41,2,FALSE),FALSE),0))</f>
        <v/>
      </c>
      <c r="O542" t="str">
        <f>IF($F542="New","",_xlfn.IFNA(VLOOKUP($G542&amp;$H542&amp;$I542&amp;$J542&amp;$K542,'[1]NRCAN 2016'!$J$42:$V$72,HLOOKUP($E542,'[1]NRCAN 2016'!$M$40:$V$41,2,FALSE),FALSE),0))</f>
        <v/>
      </c>
      <c r="P542" t="str">
        <f>IF($F542="New","",_xlfn.IFNA(VLOOKUP($G542&amp;$H542&amp;$I542&amp;$J542&amp;$K542,'[1]NRCAN 2016'!$J$42:$V$72,HLOOKUP($E542,'[1]NRCAN 2016'!$M$40:$V$41,2,FALSE),FALSE),0))</f>
        <v/>
      </c>
      <c r="Q542" t="str">
        <f>IF($F542="New","",_xlfn.IFNA(VLOOKUP($G542&amp;$H542&amp;$I542&amp;$J542&amp;$K542,'[1]NRCAN 2016'!$J$42:$V$72,HLOOKUP($E542,'[1]NRCAN 2016'!$M$40:$V$41,2,FALSE),FALSE),0))</f>
        <v/>
      </c>
      <c r="R542" t="str">
        <f>IF($F542="New","",_xlfn.IFNA(VLOOKUP($G542&amp;$H542&amp;$I542&amp;$J542&amp;$K542,'[1]NRCAN 2016'!$J$42:$V$72,HLOOKUP($E542,'[1]NRCAN 2016'!$M$40:$V$41,2,FALSE),FALSE),0))</f>
        <v/>
      </c>
    </row>
    <row r="543" spans="1:18" x14ac:dyDescent="0.25">
      <c r="A543" t="str">
        <f t="shared" si="16"/>
        <v>COMBDGWSTNewAE______STDNGA</v>
      </c>
      <c r="B543" t="str">
        <f t="shared" si="17"/>
        <v>COMBDGWSTNewAE</v>
      </c>
      <c r="C543" t="s">
        <v>2615</v>
      </c>
      <c r="D543" t="s">
        <v>2608</v>
      </c>
      <c r="E543" t="s">
        <v>2653</v>
      </c>
      <c r="F543" t="s">
        <v>2643</v>
      </c>
      <c r="G543" t="s">
        <v>2622</v>
      </c>
      <c r="H543" t="s">
        <v>2619</v>
      </c>
      <c r="I543" t="s">
        <v>2619</v>
      </c>
      <c r="J543" t="s">
        <v>2620</v>
      </c>
      <c r="K543" t="s">
        <v>2623</v>
      </c>
      <c r="L543" t="str">
        <f>IF($F543="New","",_xlfn.IFNA(VLOOKUP($G543&amp;$H543&amp;$I543&amp;$J543&amp;$K543,'[1]NRCAN 2016'!$J$42:$V$72,HLOOKUP($E543,'[1]NRCAN 2016'!$M$40:$V$41,2,FALSE),FALSE),0))</f>
        <v/>
      </c>
      <c r="M543" t="str">
        <f>IF($F543="New","",_xlfn.IFNA(VLOOKUP($G543&amp;$H543&amp;$I543&amp;$J543&amp;$K543,'[1]NRCAN 2016'!$J$42:$V$72,HLOOKUP($E543,'[1]NRCAN 2016'!$M$40:$V$41,2,FALSE),FALSE),0))</f>
        <v/>
      </c>
      <c r="N543" t="str">
        <f>IF($F543="New","",_xlfn.IFNA(VLOOKUP($G543&amp;$H543&amp;$I543&amp;$J543&amp;$K543,'[1]NRCAN 2016'!$J$42:$V$72,HLOOKUP($E543,'[1]NRCAN 2016'!$M$40:$V$41,2,FALSE),FALSE),0))</f>
        <v/>
      </c>
      <c r="O543" t="str">
        <f>IF($F543="New","",_xlfn.IFNA(VLOOKUP($G543&amp;$H543&amp;$I543&amp;$J543&amp;$K543,'[1]NRCAN 2016'!$J$42:$V$72,HLOOKUP($E543,'[1]NRCAN 2016'!$M$40:$V$41,2,FALSE),FALSE),0))</f>
        <v/>
      </c>
      <c r="P543" t="str">
        <f>IF($F543="New","",_xlfn.IFNA(VLOOKUP($G543&amp;$H543&amp;$I543&amp;$J543&amp;$K543,'[1]NRCAN 2016'!$J$42:$V$72,HLOOKUP($E543,'[1]NRCAN 2016'!$M$40:$V$41,2,FALSE),FALSE),0))</f>
        <v/>
      </c>
      <c r="Q543" t="str">
        <f>IF($F543="New","",_xlfn.IFNA(VLOOKUP($G543&amp;$H543&amp;$I543&amp;$J543&amp;$K543,'[1]NRCAN 2016'!$J$42:$V$72,HLOOKUP($E543,'[1]NRCAN 2016'!$M$40:$V$41,2,FALSE),FALSE),0))</f>
        <v/>
      </c>
      <c r="R543" t="str">
        <f>IF($F543="New","",_xlfn.IFNA(VLOOKUP($G543&amp;$H543&amp;$I543&amp;$J543&amp;$K543,'[1]NRCAN 2016'!$J$42:$V$72,HLOOKUP($E543,'[1]NRCAN 2016'!$M$40:$V$41,2,FALSE),FALSE),0))</f>
        <v/>
      </c>
    </row>
    <row r="544" spans="1:18" x14ac:dyDescent="0.25">
      <c r="A544" t="str">
        <f t="shared" si="16"/>
        <v>COMBDGWSTNewAE______STDPRO</v>
      </c>
      <c r="B544" t="str">
        <f t="shared" si="17"/>
        <v>COMBDGWSTNewAE</v>
      </c>
      <c r="C544" t="s">
        <v>2615</v>
      </c>
      <c r="D544" t="s">
        <v>2608</v>
      </c>
      <c r="E544" t="s">
        <v>2653</v>
      </c>
      <c r="F544" t="s">
        <v>2643</v>
      </c>
      <c r="G544" t="s">
        <v>2622</v>
      </c>
      <c r="H544" t="s">
        <v>2619</v>
      </c>
      <c r="I544" t="s">
        <v>2619</v>
      </c>
      <c r="J544" t="s">
        <v>2620</v>
      </c>
      <c r="K544" t="s">
        <v>2624</v>
      </c>
      <c r="L544" t="str">
        <f>IF($F544="New","",_xlfn.IFNA(VLOOKUP($G544&amp;$H544&amp;$I544&amp;$J544&amp;$K544,'[1]NRCAN 2016'!$J$42:$V$72,HLOOKUP($E544,'[1]NRCAN 2016'!$M$40:$V$41,2,FALSE),FALSE),0))</f>
        <v/>
      </c>
      <c r="M544" t="str">
        <f>IF($F544="New","",_xlfn.IFNA(VLOOKUP($G544&amp;$H544&amp;$I544&amp;$J544&amp;$K544,'[1]NRCAN 2016'!$J$42:$V$72,HLOOKUP($E544,'[1]NRCAN 2016'!$M$40:$V$41,2,FALSE),FALSE),0))</f>
        <v/>
      </c>
      <c r="N544" t="str">
        <f>IF($F544="New","",_xlfn.IFNA(VLOOKUP($G544&amp;$H544&amp;$I544&amp;$J544&amp;$K544,'[1]NRCAN 2016'!$J$42:$V$72,HLOOKUP($E544,'[1]NRCAN 2016'!$M$40:$V$41,2,FALSE),FALSE),0))</f>
        <v/>
      </c>
      <c r="O544" t="str">
        <f>IF($F544="New","",_xlfn.IFNA(VLOOKUP($G544&amp;$H544&amp;$I544&amp;$J544&amp;$K544,'[1]NRCAN 2016'!$J$42:$V$72,HLOOKUP($E544,'[1]NRCAN 2016'!$M$40:$V$41,2,FALSE),FALSE),0))</f>
        <v/>
      </c>
      <c r="P544" t="str">
        <f>IF($F544="New","",_xlfn.IFNA(VLOOKUP($G544&amp;$H544&amp;$I544&amp;$J544&amp;$K544,'[1]NRCAN 2016'!$J$42:$V$72,HLOOKUP($E544,'[1]NRCAN 2016'!$M$40:$V$41,2,FALSE),FALSE),0))</f>
        <v/>
      </c>
      <c r="Q544" t="str">
        <f>IF($F544="New","",_xlfn.IFNA(VLOOKUP($G544&amp;$H544&amp;$I544&amp;$J544&amp;$K544,'[1]NRCAN 2016'!$J$42:$V$72,HLOOKUP($E544,'[1]NRCAN 2016'!$M$40:$V$41,2,FALSE),FALSE),0))</f>
        <v/>
      </c>
      <c r="R544" t="str">
        <f>IF($F544="New","",_xlfn.IFNA(VLOOKUP($G544&amp;$H544&amp;$I544&amp;$J544&amp;$K544,'[1]NRCAN 2016'!$J$42:$V$72,HLOOKUP($E544,'[1]NRCAN 2016'!$M$40:$V$41,2,FALSE),FALSE),0))</f>
        <v/>
      </c>
    </row>
    <row r="545" spans="1:18" x14ac:dyDescent="0.25">
      <c r="A545" t="str">
        <f t="shared" si="16"/>
        <v>COMBDGWSTNewAM______STDELC</v>
      </c>
      <c r="B545" t="str">
        <f t="shared" si="17"/>
        <v>COMBDGWSTNewAM</v>
      </c>
      <c r="C545" t="s">
        <v>2615</v>
      </c>
      <c r="D545" t="s">
        <v>2608</v>
      </c>
      <c r="E545" t="s">
        <v>2653</v>
      </c>
      <c r="F545" t="s">
        <v>2643</v>
      </c>
      <c r="G545" t="s">
        <v>2618</v>
      </c>
      <c r="H545" t="s">
        <v>2619</v>
      </c>
      <c r="I545" t="s">
        <v>2619</v>
      </c>
      <c r="J545" t="s">
        <v>2620</v>
      </c>
      <c r="K545" t="s">
        <v>2621</v>
      </c>
      <c r="L545" t="str">
        <f>IF($F545="New","",_xlfn.IFNA(VLOOKUP($G545&amp;$H545&amp;$I545&amp;$J545&amp;$K545,'[1]NRCAN 2016'!$J$42:$V$72,HLOOKUP($E545,'[1]NRCAN 2016'!$M$40:$V$41,2,FALSE),FALSE),0))</f>
        <v/>
      </c>
      <c r="M545" t="str">
        <f>IF($F545="New","",_xlfn.IFNA(VLOOKUP($G545&amp;$H545&amp;$I545&amp;$J545&amp;$K545,'[1]NRCAN 2016'!$J$42:$V$72,HLOOKUP($E545,'[1]NRCAN 2016'!$M$40:$V$41,2,FALSE),FALSE),0))</f>
        <v/>
      </c>
      <c r="N545" t="str">
        <f>IF($F545="New","",_xlfn.IFNA(VLOOKUP($G545&amp;$H545&amp;$I545&amp;$J545&amp;$K545,'[1]NRCAN 2016'!$J$42:$V$72,HLOOKUP($E545,'[1]NRCAN 2016'!$M$40:$V$41,2,FALSE),FALSE),0))</f>
        <v/>
      </c>
      <c r="O545" t="str">
        <f>IF($F545="New","",_xlfn.IFNA(VLOOKUP($G545&amp;$H545&amp;$I545&amp;$J545&amp;$K545,'[1]NRCAN 2016'!$J$42:$V$72,HLOOKUP($E545,'[1]NRCAN 2016'!$M$40:$V$41,2,FALSE),FALSE),0))</f>
        <v/>
      </c>
      <c r="P545" t="str">
        <f>IF($F545="New","",_xlfn.IFNA(VLOOKUP($G545&amp;$H545&amp;$I545&amp;$J545&amp;$K545,'[1]NRCAN 2016'!$J$42:$V$72,HLOOKUP($E545,'[1]NRCAN 2016'!$M$40:$V$41,2,FALSE),FALSE),0))</f>
        <v/>
      </c>
      <c r="Q545" t="str">
        <f>IF($F545="New","",_xlfn.IFNA(VLOOKUP($G545&amp;$H545&amp;$I545&amp;$J545&amp;$K545,'[1]NRCAN 2016'!$J$42:$V$72,HLOOKUP($E545,'[1]NRCAN 2016'!$M$40:$V$41,2,FALSE),FALSE),0))</f>
        <v/>
      </c>
      <c r="R545" t="str">
        <f>IF($F545="New","",_xlfn.IFNA(VLOOKUP($G545&amp;$H545&amp;$I545&amp;$J545&amp;$K545,'[1]NRCAN 2016'!$J$42:$V$72,HLOOKUP($E545,'[1]NRCAN 2016'!$M$40:$V$41,2,FALSE),FALSE),0))</f>
        <v/>
      </c>
    </row>
    <row r="546" spans="1:18" x14ac:dyDescent="0.25">
      <c r="A546" t="str">
        <f t="shared" si="16"/>
        <v>COMBDGWSTNewLIFLC___STDELC</v>
      </c>
      <c r="B546" t="str">
        <f t="shared" si="17"/>
        <v>COMBDGWSTNewLI</v>
      </c>
      <c r="C546" t="s">
        <v>2615</v>
      </c>
      <c r="D546" t="s">
        <v>2608</v>
      </c>
      <c r="E546" t="s">
        <v>2653</v>
      </c>
      <c r="F546" t="s">
        <v>2643</v>
      </c>
      <c r="G546" t="s">
        <v>2625</v>
      </c>
      <c r="H546" t="s">
        <v>2626</v>
      </c>
      <c r="I546" t="s">
        <v>2619</v>
      </c>
      <c r="J546" t="s">
        <v>2620</v>
      </c>
      <c r="K546" t="s">
        <v>2621</v>
      </c>
      <c r="L546" t="str">
        <f>IF($F546="New","",_xlfn.IFNA(VLOOKUP($G546&amp;$H546&amp;$I546&amp;$J546&amp;$K546,'[1]NRCAN 2016'!$J$42:$V$72,HLOOKUP($E546,'[1]NRCAN 2016'!$M$40:$V$41,2,FALSE),FALSE),0))</f>
        <v/>
      </c>
      <c r="M546" t="str">
        <f>IF($F546="New","",_xlfn.IFNA(VLOOKUP($G546&amp;$H546&amp;$I546&amp;$J546&amp;$K546,'[1]NRCAN 2016'!$J$42:$V$72,HLOOKUP($E546,'[1]NRCAN 2016'!$M$40:$V$41,2,FALSE),FALSE),0))</f>
        <v/>
      </c>
      <c r="N546" t="str">
        <f>IF($F546="New","",_xlfn.IFNA(VLOOKUP($G546&amp;$H546&amp;$I546&amp;$J546&amp;$K546,'[1]NRCAN 2016'!$J$42:$V$72,HLOOKUP($E546,'[1]NRCAN 2016'!$M$40:$V$41,2,FALSE),FALSE),0))</f>
        <v/>
      </c>
      <c r="O546" t="str">
        <f>IF($F546="New","",_xlfn.IFNA(VLOOKUP($G546&amp;$H546&amp;$I546&amp;$J546&amp;$K546,'[1]NRCAN 2016'!$J$42:$V$72,HLOOKUP($E546,'[1]NRCAN 2016'!$M$40:$V$41,2,FALSE),FALSE),0))</f>
        <v/>
      </c>
      <c r="P546" t="str">
        <f>IF($F546="New","",_xlfn.IFNA(VLOOKUP($G546&amp;$H546&amp;$I546&amp;$J546&amp;$K546,'[1]NRCAN 2016'!$J$42:$V$72,HLOOKUP($E546,'[1]NRCAN 2016'!$M$40:$V$41,2,FALSE),FALSE),0))</f>
        <v/>
      </c>
      <c r="Q546" t="str">
        <f>IF($F546="New","",_xlfn.IFNA(VLOOKUP($G546&amp;$H546&amp;$I546&amp;$J546&amp;$K546,'[1]NRCAN 2016'!$J$42:$V$72,HLOOKUP($E546,'[1]NRCAN 2016'!$M$40:$V$41,2,FALSE),FALSE),0))</f>
        <v/>
      </c>
      <c r="R546" t="str">
        <f>IF($F546="New","",_xlfn.IFNA(VLOOKUP($G546&amp;$H546&amp;$I546&amp;$J546&amp;$K546,'[1]NRCAN 2016'!$J$42:$V$72,HLOOKUP($E546,'[1]NRCAN 2016'!$M$40:$V$41,2,FALSE),FALSE),0))</f>
        <v/>
      </c>
    </row>
    <row r="547" spans="1:18" x14ac:dyDescent="0.25">
      <c r="A547" t="str">
        <f t="shared" si="16"/>
        <v>COMBDGWSTNewLIFLU___STDELC</v>
      </c>
      <c r="B547" t="str">
        <f t="shared" si="17"/>
        <v>COMBDGWSTNewLI</v>
      </c>
      <c r="C547" t="s">
        <v>2615</v>
      </c>
      <c r="D547" t="s">
        <v>2608</v>
      </c>
      <c r="E547" t="s">
        <v>2653</v>
      </c>
      <c r="F547" t="s">
        <v>2643</v>
      </c>
      <c r="G547" t="s">
        <v>2625</v>
      </c>
      <c r="H547" t="s">
        <v>2627</v>
      </c>
      <c r="I547" t="s">
        <v>2619</v>
      </c>
      <c r="J547" t="s">
        <v>2620</v>
      </c>
      <c r="K547" t="s">
        <v>2621</v>
      </c>
      <c r="L547" t="str">
        <f>IF($F547="New","",_xlfn.IFNA(VLOOKUP($G547&amp;$H547&amp;$I547&amp;$J547&amp;$K547,'[1]NRCAN 2016'!$J$42:$V$72,HLOOKUP($E547,'[1]NRCAN 2016'!$M$40:$V$41,2,FALSE),FALSE),0))</f>
        <v/>
      </c>
      <c r="M547" t="str">
        <f>IF($F547="New","",_xlfn.IFNA(VLOOKUP($G547&amp;$H547&amp;$I547&amp;$J547&amp;$K547,'[1]NRCAN 2016'!$J$42:$V$72,HLOOKUP($E547,'[1]NRCAN 2016'!$M$40:$V$41,2,FALSE),FALSE),0))</f>
        <v/>
      </c>
      <c r="N547" t="str">
        <f>IF($F547="New","",_xlfn.IFNA(VLOOKUP($G547&amp;$H547&amp;$I547&amp;$J547&amp;$K547,'[1]NRCAN 2016'!$J$42:$V$72,HLOOKUP($E547,'[1]NRCAN 2016'!$M$40:$V$41,2,FALSE),FALSE),0))</f>
        <v/>
      </c>
      <c r="O547" t="str">
        <f>IF($F547="New","",_xlfn.IFNA(VLOOKUP($G547&amp;$H547&amp;$I547&amp;$J547&amp;$K547,'[1]NRCAN 2016'!$J$42:$V$72,HLOOKUP($E547,'[1]NRCAN 2016'!$M$40:$V$41,2,FALSE),FALSE),0))</f>
        <v/>
      </c>
      <c r="P547" t="str">
        <f>IF($F547="New","",_xlfn.IFNA(VLOOKUP($G547&amp;$H547&amp;$I547&amp;$J547&amp;$K547,'[1]NRCAN 2016'!$J$42:$V$72,HLOOKUP($E547,'[1]NRCAN 2016'!$M$40:$V$41,2,FALSE),FALSE),0))</f>
        <v/>
      </c>
      <c r="Q547" t="str">
        <f>IF($F547="New","",_xlfn.IFNA(VLOOKUP($G547&amp;$H547&amp;$I547&amp;$J547&amp;$K547,'[1]NRCAN 2016'!$J$42:$V$72,HLOOKUP($E547,'[1]NRCAN 2016'!$M$40:$V$41,2,FALSE),FALSE),0))</f>
        <v/>
      </c>
      <c r="R547" t="str">
        <f>IF($F547="New","",_xlfn.IFNA(VLOOKUP($G547&amp;$H547&amp;$I547&amp;$J547&amp;$K547,'[1]NRCAN 2016'!$J$42:$V$72,HLOOKUP($E547,'[1]NRCAN 2016'!$M$40:$V$41,2,FALSE),FALSE),0))</f>
        <v/>
      </c>
    </row>
    <row r="548" spans="1:18" x14ac:dyDescent="0.25">
      <c r="A548" t="str">
        <f t="shared" si="16"/>
        <v>COMBDGWSTNewLIHAL___STDELC</v>
      </c>
      <c r="B548" t="str">
        <f t="shared" si="17"/>
        <v>COMBDGWSTNewLI</v>
      </c>
      <c r="C548" t="s">
        <v>2615</v>
      </c>
      <c r="D548" t="s">
        <v>2608</v>
      </c>
      <c r="E548" t="s">
        <v>2653</v>
      </c>
      <c r="F548" t="s">
        <v>2643</v>
      </c>
      <c r="G548" t="s">
        <v>2625</v>
      </c>
      <c r="H548" t="s">
        <v>2628</v>
      </c>
      <c r="I548" t="s">
        <v>2619</v>
      </c>
      <c r="J548" t="s">
        <v>2620</v>
      </c>
      <c r="K548" t="s">
        <v>2621</v>
      </c>
      <c r="L548" t="str">
        <f>IF($F548="New","",_xlfn.IFNA(VLOOKUP($G548&amp;$H548&amp;$I548&amp;$J548&amp;$K548,'[1]NRCAN 2016'!$J$42:$V$72,HLOOKUP($E548,'[1]NRCAN 2016'!$M$40:$V$41,2,FALSE),FALSE),0))</f>
        <v/>
      </c>
      <c r="M548" t="str">
        <f>IF($F548="New","",_xlfn.IFNA(VLOOKUP($G548&amp;$H548&amp;$I548&amp;$J548&amp;$K548,'[1]NRCAN 2016'!$J$42:$V$72,HLOOKUP($E548,'[1]NRCAN 2016'!$M$40:$V$41,2,FALSE),FALSE),0))</f>
        <v/>
      </c>
      <c r="N548" t="str">
        <f>IF($F548="New","",_xlfn.IFNA(VLOOKUP($G548&amp;$H548&amp;$I548&amp;$J548&amp;$K548,'[1]NRCAN 2016'!$J$42:$V$72,HLOOKUP($E548,'[1]NRCAN 2016'!$M$40:$V$41,2,FALSE),FALSE),0))</f>
        <v/>
      </c>
      <c r="O548" t="str">
        <f>IF($F548="New","",_xlfn.IFNA(VLOOKUP($G548&amp;$H548&amp;$I548&amp;$J548&amp;$K548,'[1]NRCAN 2016'!$J$42:$V$72,HLOOKUP($E548,'[1]NRCAN 2016'!$M$40:$V$41,2,FALSE),FALSE),0))</f>
        <v/>
      </c>
      <c r="P548" t="str">
        <f>IF($F548="New","",_xlfn.IFNA(VLOOKUP($G548&amp;$H548&amp;$I548&amp;$J548&amp;$K548,'[1]NRCAN 2016'!$J$42:$V$72,HLOOKUP($E548,'[1]NRCAN 2016'!$M$40:$V$41,2,FALSE),FALSE),0))</f>
        <v/>
      </c>
      <c r="Q548" t="str">
        <f>IF($F548="New","",_xlfn.IFNA(VLOOKUP($G548&amp;$H548&amp;$I548&amp;$J548&amp;$K548,'[1]NRCAN 2016'!$J$42:$V$72,HLOOKUP($E548,'[1]NRCAN 2016'!$M$40:$V$41,2,FALSE),FALSE),0))</f>
        <v/>
      </c>
      <c r="R548" t="str">
        <f>IF($F548="New","",_xlfn.IFNA(VLOOKUP($G548&amp;$H548&amp;$I548&amp;$J548&amp;$K548,'[1]NRCAN 2016'!$J$42:$V$72,HLOOKUP($E548,'[1]NRCAN 2016'!$M$40:$V$41,2,FALSE),FALSE),0))</f>
        <v/>
      </c>
    </row>
    <row r="549" spans="1:18" x14ac:dyDescent="0.25">
      <c r="A549" t="str">
        <f t="shared" si="16"/>
        <v>COMBDGWSTNewLIINC___STDELC</v>
      </c>
      <c r="B549" t="str">
        <f t="shared" si="17"/>
        <v>COMBDGWSTNewLI</v>
      </c>
      <c r="C549" t="s">
        <v>2615</v>
      </c>
      <c r="D549" t="s">
        <v>2608</v>
      </c>
      <c r="E549" t="s">
        <v>2653</v>
      </c>
      <c r="F549" t="s">
        <v>2643</v>
      </c>
      <c r="G549" t="s">
        <v>2625</v>
      </c>
      <c r="H549" t="s">
        <v>2629</v>
      </c>
      <c r="I549" t="s">
        <v>2619</v>
      </c>
      <c r="J549" t="s">
        <v>2620</v>
      </c>
      <c r="K549" t="s">
        <v>2621</v>
      </c>
      <c r="L549" t="str">
        <f>IF($F549="New","",_xlfn.IFNA(VLOOKUP($G549&amp;$H549&amp;$I549&amp;$J549&amp;$K549,'[1]NRCAN 2016'!$J$42:$V$72,HLOOKUP($E549,'[1]NRCAN 2016'!$M$40:$V$41,2,FALSE),FALSE),0))</f>
        <v/>
      </c>
      <c r="M549" t="str">
        <f>IF($F549="New","",_xlfn.IFNA(VLOOKUP($G549&amp;$H549&amp;$I549&amp;$J549&amp;$K549,'[1]NRCAN 2016'!$J$42:$V$72,HLOOKUP($E549,'[1]NRCAN 2016'!$M$40:$V$41,2,FALSE),FALSE),0))</f>
        <v/>
      </c>
      <c r="N549" t="str">
        <f>IF($F549="New","",_xlfn.IFNA(VLOOKUP($G549&amp;$H549&amp;$I549&amp;$J549&amp;$K549,'[1]NRCAN 2016'!$J$42:$V$72,HLOOKUP($E549,'[1]NRCAN 2016'!$M$40:$V$41,2,FALSE),FALSE),0))</f>
        <v/>
      </c>
      <c r="O549" t="str">
        <f>IF($F549="New","",_xlfn.IFNA(VLOOKUP($G549&amp;$H549&amp;$I549&amp;$J549&amp;$K549,'[1]NRCAN 2016'!$J$42:$V$72,HLOOKUP($E549,'[1]NRCAN 2016'!$M$40:$V$41,2,FALSE),FALSE),0))</f>
        <v/>
      </c>
      <c r="P549" t="str">
        <f>IF($F549="New","",_xlfn.IFNA(VLOOKUP($G549&amp;$H549&amp;$I549&amp;$J549&amp;$K549,'[1]NRCAN 2016'!$J$42:$V$72,HLOOKUP($E549,'[1]NRCAN 2016'!$M$40:$V$41,2,FALSE),FALSE),0))</f>
        <v/>
      </c>
      <c r="Q549" t="str">
        <f>IF($F549="New","",_xlfn.IFNA(VLOOKUP($G549&amp;$H549&amp;$I549&amp;$J549&amp;$K549,'[1]NRCAN 2016'!$J$42:$V$72,HLOOKUP($E549,'[1]NRCAN 2016'!$M$40:$V$41,2,FALSE),FALSE),0))</f>
        <v/>
      </c>
      <c r="R549" t="str">
        <f>IF($F549="New","",_xlfn.IFNA(VLOOKUP($G549&amp;$H549&amp;$I549&amp;$J549&amp;$K549,'[1]NRCAN 2016'!$J$42:$V$72,HLOOKUP($E549,'[1]NRCAN 2016'!$M$40:$V$41,2,FALSE),FALSE),0))</f>
        <v/>
      </c>
    </row>
    <row r="550" spans="1:18" x14ac:dyDescent="0.25">
      <c r="A550" t="str">
        <f t="shared" si="16"/>
        <v>COMBDGWSTNewLILED___STDELC</v>
      </c>
      <c r="B550" t="str">
        <f t="shared" si="17"/>
        <v>COMBDGWSTNewLI</v>
      </c>
      <c r="C550" t="s">
        <v>2615</v>
      </c>
      <c r="D550" t="s">
        <v>2608</v>
      </c>
      <c r="E550" t="s">
        <v>2653</v>
      </c>
      <c r="F550" t="s">
        <v>2643</v>
      </c>
      <c r="G550" t="s">
        <v>2625</v>
      </c>
      <c r="H550" t="s">
        <v>2630</v>
      </c>
      <c r="I550" t="s">
        <v>2619</v>
      </c>
      <c r="J550" t="s">
        <v>2620</v>
      </c>
      <c r="K550" t="s">
        <v>2621</v>
      </c>
      <c r="L550" t="str">
        <f>IF($F550="New","",_xlfn.IFNA(VLOOKUP($G550&amp;$H550&amp;$I550&amp;$J550&amp;$K550,'[1]NRCAN 2016'!$J$42:$V$72,HLOOKUP($E550,'[1]NRCAN 2016'!$M$40:$V$41,2,FALSE),FALSE),0))</f>
        <v/>
      </c>
      <c r="M550" t="str">
        <f>IF($F550="New","",_xlfn.IFNA(VLOOKUP($G550&amp;$H550&amp;$I550&amp;$J550&amp;$K550,'[1]NRCAN 2016'!$J$42:$V$72,HLOOKUP($E550,'[1]NRCAN 2016'!$M$40:$V$41,2,FALSE),FALSE),0))</f>
        <v/>
      </c>
      <c r="N550" t="str">
        <f>IF($F550="New","",_xlfn.IFNA(VLOOKUP($G550&amp;$H550&amp;$I550&amp;$J550&amp;$K550,'[1]NRCAN 2016'!$J$42:$V$72,HLOOKUP($E550,'[1]NRCAN 2016'!$M$40:$V$41,2,FALSE),FALSE),0))</f>
        <v/>
      </c>
      <c r="O550" t="str">
        <f>IF($F550="New","",_xlfn.IFNA(VLOOKUP($G550&amp;$H550&amp;$I550&amp;$J550&amp;$K550,'[1]NRCAN 2016'!$J$42:$V$72,HLOOKUP($E550,'[1]NRCAN 2016'!$M$40:$V$41,2,FALSE),FALSE),0))</f>
        <v/>
      </c>
      <c r="P550" t="str">
        <f>IF($F550="New","",_xlfn.IFNA(VLOOKUP($G550&amp;$H550&amp;$I550&amp;$J550&amp;$K550,'[1]NRCAN 2016'!$J$42:$V$72,HLOOKUP($E550,'[1]NRCAN 2016'!$M$40:$V$41,2,FALSE),FALSE),0))</f>
        <v/>
      </c>
      <c r="Q550" t="str">
        <f>IF($F550="New","",_xlfn.IFNA(VLOOKUP($G550&amp;$H550&amp;$I550&amp;$J550&amp;$K550,'[1]NRCAN 2016'!$J$42:$V$72,HLOOKUP($E550,'[1]NRCAN 2016'!$M$40:$V$41,2,FALSE),FALSE),0))</f>
        <v/>
      </c>
      <c r="R550" t="str">
        <f>IF($F550="New","",_xlfn.IFNA(VLOOKUP($G550&amp;$H550&amp;$I550&amp;$J550&amp;$K550,'[1]NRCAN 2016'!$J$42:$V$72,HLOOKUP($E550,'[1]NRCAN 2016'!$M$40:$V$41,2,FALSE),FALSE),0))</f>
        <v/>
      </c>
    </row>
    <row r="551" spans="1:18" x14ac:dyDescent="0.25">
      <c r="A551" t="str">
        <f t="shared" si="16"/>
        <v>COMBDGWSTNewSC_________DCO</v>
      </c>
      <c r="B551" t="str">
        <f t="shared" si="17"/>
        <v>COMBDGWSTNewSC</v>
      </c>
      <c r="C551" t="s">
        <v>2615</v>
      </c>
      <c r="D551" t="s">
        <v>2608</v>
      </c>
      <c r="E551" t="s">
        <v>2653</v>
      </c>
      <c r="F551" t="s">
        <v>2643</v>
      </c>
      <c r="G551" t="s">
        <v>2631</v>
      </c>
      <c r="H551" t="s">
        <v>2619</v>
      </c>
      <c r="I551" t="s">
        <v>2619</v>
      </c>
      <c r="J551" t="s">
        <v>2619</v>
      </c>
      <c r="K551" t="s">
        <v>2632</v>
      </c>
      <c r="L551" t="str">
        <f>IF($F551="New","",_xlfn.IFNA(VLOOKUP($G551&amp;$H551&amp;$I551&amp;$J551&amp;$K551,'[1]NRCAN 2016'!$J$42:$V$72,HLOOKUP($E551,'[1]NRCAN 2016'!$M$40:$V$41,2,FALSE),FALSE),0))</f>
        <v/>
      </c>
      <c r="M551" t="str">
        <f>IF($F551="New","",_xlfn.IFNA(VLOOKUP($G551&amp;$H551&amp;$I551&amp;$J551&amp;$K551,'[1]NRCAN 2016'!$J$42:$V$72,HLOOKUP($E551,'[1]NRCAN 2016'!$M$40:$V$41,2,FALSE),FALSE),0))</f>
        <v/>
      </c>
      <c r="N551" t="str">
        <f>IF($F551="New","",_xlfn.IFNA(VLOOKUP($G551&amp;$H551&amp;$I551&amp;$J551&amp;$K551,'[1]NRCAN 2016'!$J$42:$V$72,HLOOKUP($E551,'[1]NRCAN 2016'!$M$40:$V$41,2,FALSE),FALSE),0))</f>
        <v/>
      </c>
      <c r="O551" t="str">
        <f>IF($F551="New","",_xlfn.IFNA(VLOOKUP($G551&amp;$H551&amp;$I551&amp;$J551&amp;$K551,'[1]NRCAN 2016'!$J$42:$V$72,HLOOKUP($E551,'[1]NRCAN 2016'!$M$40:$V$41,2,FALSE),FALSE),0))</f>
        <v/>
      </c>
      <c r="P551" t="str">
        <f>IF($F551="New","",_xlfn.IFNA(VLOOKUP($G551&amp;$H551&amp;$I551&amp;$J551&amp;$K551,'[1]NRCAN 2016'!$J$42:$V$72,HLOOKUP($E551,'[1]NRCAN 2016'!$M$40:$V$41,2,FALSE),FALSE),0))</f>
        <v/>
      </c>
      <c r="Q551" t="str">
        <f>IF($F551="New","",_xlfn.IFNA(VLOOKUP($G551&amp;$H551&amp;$I551&amp;$J551&amp;$K551,'[1]NRCAN 2016'!$J$42:$V$72,HLOOKUP($E551,'[1]NRCAN 2016'!$M$40:$V$41,2,FALSE),FALSE),0))</f>
        <v/>
      </c>
      <c r="R551" t="str">
        <f>IF($F551="New","",_xlfn.IFNA(VLOOKUP($G551&amp;$H551&amp;$I551&amp;$J551&amp;$K551,'[1]NRCAN 2016'!$J$42:$V$72,HLOOKUP($E551,'[1]NRCAN 2016'!$M$40:$V$41,2,FALSE),FALSE),0))</f>
        <v/>
      </c>
    </row>
    <row r="552" spans="1:18" x14ac:dyDescent="0.25">
      <c r="A552" t="str">
        <f t="shared" si="16"/>
        <v>COMBDGWSTNewSC______STDELC</v>
      </c>
      <c r="B552" t="str">
        <f t="shared" si="17"/>
        <v>COMBDGWSTNewSC</v>
      </c>
      <c r="C552" t="s">
        <v>2615</v>
      </c>
      <c r="D552" t="s">
        <v>2608</v>
      </c>
      <c r="E552" t="s">
        <v>2653</v>
      </c>
      <c r="F552" t="s">
        <v>2643</v>
      </c>
      <c r="G552" t="s">
        <v>2631</v>
      </c>
      <c r="H552" t="s">
        <v>2619</v>
      </c>
      <c r="I552" t="s">
        <v>2619</v>
      </c>
      <c r="J552" t="s">
        <v>2620</v>
      </c>
      <c r="K552" t="s">
        <v>2621</v>
      </c>
      <c r="L552" t="str">
        <f>IF($F552="New","",_xlfn.IFNA(VLOOKUP($G552&amp;$H552&amp;$I552&amp;$J552&amp;$K552,'[1]NRCAN 2016'!$J$42:$V$72,HLOOKUP($E552,'[1]NRCAN 2016'!$M$40:$V$41,2,FALSE),FALSE),0))</f>
        <v/>
      </c>
      <c r="M552" t="str">
        <f>IF($F552="New","",_xlfn.IFNA(VLOOKUP($G552&amp;$H552&amp;$I552&amp;$J552&amp;$K552,'[1]NRCAN 2016'!$J$42:$V$72,HLOOKUP($E552,'[1]NRCAN 2016'!$M$40:$V$41,2,FALSE),FALSE),0))</f>
        <v/>
      </c>
      <c r="N552" t="str">
        <f>IF($F552="New","",_xlfn.IFNA(VLOOKUP($G552&amp;$H552&amp;$I552&amp;$J552&amp;$K552,'[1]NRCAN 2016'!$J$42:$V$72,HLOOKUP($E552,'[1]NRCAN 2016'!$M$40:$V$41,2,FALSE),FALSE),0))</f>
        <v/>
      </c>
      <c r="O552" t="str">
        <f>IF($F552="New","",_xlfn.IFNA(VLOOKUP($G552&amp;$H552&amp;$I552&amp;$J552&amp;$K552,'[1]NRCAN 2016'!$J$42:$V$72,HLOOKUP($E552,'[1]NRCAN 2016'!$M$40:$V$41,2,FALSE),FALSE),0))</f>
        <v/>
      </c>
      <c r="P552" t="str">
        <f>IF($F552="New","",_xlfn.IFNA(VLOOKUP($G552&amp;$H552&amp;$I552&amp;$J552&amp;$K552,'[1]NRCAN 2016'!$J$42:$V$72,HLOOKUP($E552,'[1]NRCAN 2016'!$M$40:$V$41,2,FALSE),FALSE),0))</f>
        <v/>
      </c>
      <c r="Q552" t="str">
        <f>IF($F552="New","",_xlfn.IFNA(VLOOKUP($G552&amp;$H552&amp;$I552&amp;$J552&amp;$K552,'[1]NRCAN 2016'!$J$42:$V$72,HLOOKUP($E552,'[1]NRCAN 2016'!$M$40:$V$41,2,FALSE),FALSE),0))</f>
        <v/>
      </c>
      <c r="R552" t="str">
        <f>IF($F552="New","",_xlfn.IFNA(VLOOKUP($G552&amp;$H552&amp;$I552&amp;$J552&amp;$K552,'[1]NRCAN 2016'!$J$42:$V$72,HLOOKUP($E552,'[1]NRCAN 2016'!$M$40:$V$41,2,FALSE),FALSE),0))</f>
        <v/>
      </c>
    </row>
    <row r="553" spans="1:18" x14ac:dyDescent="0.25">
      <c r="A553" t="str">
        <f t="shared" si="16"/>
        <v>COMBDGWSTNewSC______STDNGA</v>
      </c>
      <c r="B553" t="str">
        <f t="shared" si="17"/>
        <v>COMBDGWSTNewSC</v>
      </c>
      <c r="C553" t="s">
        <v>2615</v>
      </c>
      <c r="D553" t="s">
        <v>2608</v>
      </c>
      <c r="E553" t="s">
        <v>2653</v>
      </c>
      <c r="F553" t="s">
        <v>2643</v>
      </c>
      <c r="G553" t="s">
        <v>2631</v>
      </c>
      <c r="H553" t="s">
        <v>2619</v>
      </c>
      <c r="I553" t="s">
        <v>2619</v>
      </c>
      <c r="J553" t="s">
        <v>2620</v>
      </c>
      <c r="K553" t="s">
        <v>2623</v>
      </c>
      <c r="L553" t="str">
        <f>IF($F553="New","",_xlfn.IFNA(VLOOKUP($G553&amp;$H553&amp;$I553&amp;$J553&amp;$K553,'[1]NRCAN 2016'!$J$42:$V$72,HLOOKUP($E553,'[1]NRCAN 2016'!$M$40:$V$41,2,FALSE),FALSE),0))</f>
        <v/>
      </c>
      <c r="M553" t="str">
        <f>IF($F553="New","",_xlfn.IFNA(VLOOKUP($G553&amp;$H553&amp;$I553&amp;$J553&amp;$K553,'[1]NRCAN 2016'!$J$42:$V$72,HLOOKUP($E553,'[1]NRCAN 2016'!$M$40:$V$41,2,FALSE),FALSE),0))</f>
        <v/>
      </c>
      <c r="N553" t="str">
        <f>IF($F553="New","",_xlfn.IFNA(VLOOKUP($G553&amp;$H553&amp;$I553&amp;$J553&amp;$K553,'[1]NRCAN 2016'!$J$42:$V$72,HLOOKUP($E553,'[1]NRCAN 2016'!$M$40:$V$41,2,FALSE),FALSE),0))</f>
        <v/>
      </c>
      <c r="O553" t="str">
        <f>IF($F553="New","",_xlfn.IFNA(VLOOKUP($G553&amp;$H553&amp;$I553&amp;$J553&amp;$K553,'[1]NRCAN 2016'!$J$42:$V$72,HLOOKUP($E553,'[1]NRCAN 2016'!$M$40:$V$41,2,FALSE),FALSE),0))</f>
        <v/>
      </c>
      <c r="P553" t="str">
        <f>IF($F553="New","",_xlfn.IFNA(VLOOKUP($G553&amp;$H553&amp;$I553&amp;$J553&amp;$K553,'[1]NRCAN 2016'!$J$42:$V$72,HLOOKUP($E553,'[1]NRCAN 2016'!$M$40:$V$41,2,FALSE),FALSE),0))</f>
        <v/>
      </c>
      <c r="Q553" t="str">
        <f>IF($F553="New","",_xlfn.IFNA(VLOOKUP($G553&amp;$H553&amp;$I553&amp;$J553&amp;$K553,'[1]NRCAN 2016'!$J$42:$V$72,HLOOKUP($E553,'[1]NRCAN 2016'!$M$40:$V$41,2,FALSE),FALSE),0))</f>
        <v/>
      </c>
      <c r="R553" t="str">
        <f>IF($F553="New","",_xlfn.IFNA(VLOOKUP($G553&amp;$H553&amp;$I553&amp;$J553&amp;$K553,'[1]NRCAN 2016'!$J$42:$V$72,HLOOKUP($E553,'[1]NRCAN 2016'!$M$40:$V$41,2,FALSE),FALSE),0))</f>
        <v/>
      </c>
    </row>
    <row r="554" spans="1:18" x14ac:dyDescent="0.25">
      <c r="A554" t="str">
        <f t="shared" si="16"/>
        <v>COMBDGWSTNewSH_________DHE</v>
      </c>
      <c r="B554" t="str">
        <f t="shared" si="17"/>
        <v>COMBDGWSTNewSH</v>
      </c>
      <c r="C554" t="s">
        <v>2615</v>
      </c>
      <c r="D554" t="s">
        <v>2608</v>
      </c>
      <c r="E554" t="s">
        <v>2653</v>
      </c>
      <c r="F554" t="s">
        <v>2643</v>
      </c>
      <c r="G554" t="s">
        <v>2633</v>
      </c>
      <c r="H554" t="s">
        <v>2619</v>
      </c>
      <c r="I554" t="s">
        <v>2619</v>
      </c>
      <c r="J554" t="s">
        <v>2619</v>
      </c>
      <c r="K554" t="s">
        <v>2644</v>
      </c>
      <c r="L554" t="str">
        <f>IF($F554="New","",_xlfn.IFNA(VLOOKUP($G554&amp;$H554&amp;$I554&amp;$J554&amp;$K554,'[1]NRCAN 2016'!$J$42:$V$72,HLOOKUP($E554,'[1]NRCAN 2016'!$M$40:$V$41,2,FALSE),FALSE),0))</f>
        <v/>
      </c>
      <c r="M554" t="str">
        <f>IF($F554="New","",_xlfn.IFNA(VLOOKUP($G554&amp;$H554&amp;$I554&amp;$J554&amp;$K554,'[1]NRCAN 2016'!$J$42:$V$72,HLOOKUP($E554,'[1]NRCAN 2016'!$M$40:$V$41,2,FALSE),FALSE),0))</f>
        <v/>
      </c>
      <c r="N554" t="str">
        <f>IF($F554="New","",_xlfn.IFNA(VLOOKUP($G554&amp;$H554&amp;$I554&amp;$J554&amp;$K554,'[1]NRCAN 2016'!$J$42:$V$72,HLOOKUP($E554,'[1]NRCAN 2016'!$M$40:$V$41,2,FALSE),FALSE),0))</f>
        <v/>
      </c>
      <c r="O554" t="str">
        <f>IF($F554="New","",_xlfn.IFNA(VLOOKUP($G554&amp;$H554&amp;$I554&amp;$J554&amp;$K554,'[1]NRCAN 2016'!$J$42:$V$72,HLOOKUP($E554,'[1]NRCAN 2016'!$M$40:$V$41,2,FALSE),FALSE),0))</f>
        <v/>
      </c>
      <c r="P554" t="str">
        <f>IF($F554="New","",_xlfn.IFNA(VLOOKUP($G554&amp;$H554&amp;$I554&amp;$J554&amp;$K554,'[1]NRCAN 2016'!$J$42:$V$72,HLOOKUP($E554,'[1]NRCAN 2016'!$M$40:$V$41,2,FALSE),FALSE),0))</f>
        <v/>
      </c>
      <c r="Q554" t="str">
        <f>IF($F554="New","",_xlfn.IFNA(VLOOKUP($G554&amp;$H554&amp;$I554&amp;$J554&amp;$K554,'[1]NRCAN 2016'!$J$42:$V$72,HLOOKUP($E554,'[1]NRCAN 2016'!$M$40:$V$41,2,FALSE),FALSE),0))</f>
        <v/>
      </c>
      <c r="R554" t="str">
        <f>IF($F554="New","",_xlfn.IFNA(VLOOKUP($G554&amp;$H554&amp;$I554&amp;$J554&amp;$K554,'[1]NRCAN 2016'!$J$42:$V$72,HLOOKUP($E554,'[1]NRCAN 2016'!$M$40:$V$41,2,FALSE),FALSE),0))</f>
        <v/>
      </c>
    </row>
    <row r="555" spans="1:18" x14ac:dyDescent="0.25">
      <c r="A555" t="str">
        <f t="shared" si="16"/>
        <v>COMBDGWSTNewSHFUR___HIGNGA</v>
      </c>
      <c r="B555" t="str">
        <f t="shared" si="17"/>
        <v>COMBDGWSTNewSH</v>
      </c>
      <c r="C555" t="s">
        <v>2615</v>
      </c>
      <c r="D555" t="s">
        <v>2608</v>
      </c>
      <c r="E555" t="s">
        <v>2653</v>
      </c>
      <c r="F555" t="s">
        <v>2643</v>
      </c>
      <c r="G555" t="s">
        <v>2633</v>
      </c>
      <c r="H555" t="s">
        <v>2634</v>
      </c>
      <c r="I555" t="s">
        <v>2619</v>
      </c>
      <c r="J555" t="s">
        <v>2640</v>
      </c>
      <c r="K555" t="s">
        <v>2623</v>
      </c>
      <c r="L555" t="str">
        <f>IF($F555="New","",_xlfn.IFNA(VLOOKUP($G555&amp;$H555&amp;$I555&amp;$J555&amp;$K555,'[1]NRCAN 2016'!$J$42:$V$72,HLOOKUP($E555,'[1]NRCAN 2016'!$M$40:$V$41,2,FALSE),FALSE),0))</f>
        <v/>
      </c>
      <c r="M555" t="str">
        <f>IF($F555="New","",_xlfn.IFNA(VLOOKUP($G555&amp;$H555&amp;$I555&amp;$J555&amp;$K555,'[1]NRCAN 2016'!$J$42:$V$72,HLOOKUP($E555,'[1]NRCAN 2016'!$M$40:$V$41,2,FALSE),FALSE),0))</f>
        <v/>
      </c>
      <c r="N555" t="str">
        <f>IF($F555="New","",_xlfn.IFNA(VLOOKUP($G555&amp;$H555&amp;$I555&amp;$J555&amp;$K555,'[1]NRCAN 2016'!$J$42:$V$72,HLOOKUP($E555,'[1]NRCAN 2016'!$M$40:$V$41,2,FALSE),FALSE),0))</f>
        <v/>
      </c>
      <c r="O555" t="str">
        <f>IF($F555="New","",_xlfn.IFNA(VLOOKUP($G555&amp;$H555&amp;$I555&amp;$J555&amp;$K555,'[1]NRCAN 2016'!$J$42:$V$72,HLOOKUP($E555,'[1]NRCAN 2016'!$M$40:$V$41,2,FALSE),FALSE),0))</f>
        <v/>
      </c>
      <c r="P555" t="str">
        <f>IF($F555="New","",_xlfn.IFNA(VLOOKUP($G555&amp;$H555&amp;$I555&amp;$J555&amp;$K555,'[1]NRCAN 2016'!$J$42:$V$72,HLOOKUP($E555,'[1]NRCAN 2016'!$M$40:$V$41,2,FALSE),FALSE),0))</f>
        <v/>
      </c>
      <c r="Q555" t="str">
        <f>IF($F555="New","",_xlfn.IFNA(VLOOKUP($G555&amp;$H555&amp;$I555&amp;$J555&amp;$K555,'[1]NRCAN 2016'!$J$42:$V$72,HLOOKUP($E555,'[1]NRCAN 2016'!$M$40:$V$41,2,FALSE),FALSE),0))</f>
        <v/>
      </c>
      <c r="R555" t="str">
        <f>IF($F555="New","",_xlfn.IFNA(VLOOKUP($G555&amp;$H555&amp;$I555&amp;$J555&amp;$K555,'[1]NRCAN 2016'!$J$42:$V$72,HLOOKUP($E555,'[1]NRCAN 2016'!$M$40:$V$41,2,FALSE),FALSE),0))</f>
        <v/>
      </c>
    </row>
    <row r="556" spans="1:18" x14ac:dyDescent="0.25">
      <c r="A556" t="str">
        <f t="shared" si="16"/>
        <v>COMBDGWSTNewSHFUR___STDELC</v>
      </c>
      <c r="B556" t="str">
        <f t="shared" si="17"/>
        <v>COMBDGWSTNewSH</v>
      </c>
      <c r="C556" t="s">
        <v>2615</v>
      </c>
      <c r="D556" t="s">
        <v>2608</v>
      </c>
      <c r="E556" t="s">
        <v>2653</v>
      </c>
      <c r="F556" t="s">
        <v>2643</v>
      </c>
      <c r="G556" t="s">
        <v>2633</v>
      </c>
      <c r="H556" t="s">
        <v>2634</v>
      </c>
      <c r="I556" t="s">
        <v>2619</v>
      </c>
      <c r="J556" t="s">
        <v>2620</v>
      </c>
      <c r="K556" t="s">
        <v>2621</v>
      </c>
      <c r="L556" t="str">
        <f>IF($F556="New","",_xlfn.IFNA(VLOOKUP($G556&amp;$H556&amp;$I556&amp;$J556&amp;$K556,'[1]NRCAN 2016'!$J$42:$V$72,HLOOKUP($E556,'[1]NRCAN 2016'!$M$40:$V$41,2,FALSE),FALSE),0))</f>
        <v/>
      </c>
      <c r="M556" t="str">
        <f>IF($F556="New","",_xlfn.IFNA(VLOOKUP($G556&amp;$H556&amp;$I556&amp;$J556&amp;$K556,'[1]NRCAN 2016'!$J$42:$V$72,HLOOKUP($E556,'[1]NRCAN 2016'!$M$40:$V$41,2,FALSE),FALSE),0))</f>
        <v/>
      </c>
      <c r="N556" t="str">
        <f>IF($F556="New","",_xlfn.IFNA(VLOOKUP($G556&amp;$H556&amp;$I556&amp;$J556&amp;$K556,'[1]NRCAN 2016'!$J$42:$V$72,HLOOKUP($E556,'[1]NRCAN 2016'!$M$40:$V$41,2,FALSE),FALSE),0))</f>
        <v/>
      </c>
      <c r="O556" t="str">
        <f>IF($F556="New","",_xlfn.IFNA(VLOOKUP($G556&amp;$H556&amp;$I556&amp;$J556&amp;$K556,'[1]NRCAN 2016'!$J$42:$V$72,HLOOKUP($E556,'[1]NRCAN 2016'!$M$40:$V$41,2,FALSE),FALSE),0))</f>
        <v/>
      </c>
      <c r="P556" t="str">
        <f>IF($F556="New","",_xlfn.IFNA(VLOOKUP($G556&amp;$H556&amp;$I556&amp;$J556&amp;$K556,'[1]NRCAN 2016'!$J$42:$V$72,HLOOKUP($E556,'[1]NRCAN 2016'!$M$40:$V$41,2,FALSE),FALSE),0))</f>
        <v/>
      </c>
      <c r="Q556" t="str">
        <f>IF($F556="New","",_xlfn.IFNA(VLOOKUP($G556&amp;$H556&amp;$I556&amp;$J556&amp;$K556,'[1]NRCAN 2016'!$J$42:$V$72,HLOOKUP($E556,'[1]NRCAN 2016'!$M$40:$V$41,2,FALSE),FALSE),0))</f>
        <v/>
      </c>
      <c r="R556" t="str">
        <f>IF($F556="New","",_xlfn.IFNA(VLOOKUP($G556&amp;$H556&amp;$I556&amp;$J556&amp;$K556,'[1]NRCAN 2016'!$J$42:$V$72,HLOOKUP($E556,'[1]NRCAN 2016'!$M$40:$V$41,2,FALSE),FALSE),0))</f>
        <v/>
      </c>
    </row>
    <row r="557" spans="1:18" x14ac:dyDescent="0.25">
      <c r="A557" t="str">
        <f t="shared" si="16"/>
        <v>COMBDGWSTNewSHFUR___STDHFO</v>
      </c>
      <c r="B557" t="str">
        <f t="shared" si="17"/>
        <v>COMBDGWSTNewSH</v>
      </c>
      <c r="C557" t="s">
        <v>2615</v>
      </c>
      <c r="D557" t="s">
        <v>2608</v>
      </c>
      <c r="E557" t="s">
        <v>2653</v>
      </c>
      <c r="F557" t="s">
        <v>2643</v>
      </c>
      <c r="G557" t="s">
        <v>2633</v>
      </c>
      <c r="H557" t="s">
        <v>2634</v>
      </c>
      <c r="I557" t="s">
        <v>2619</v>
      </c>
      <c r="J557" t="s">
        <v>2620</v>
      </c>
      <c r="K557" t="s">
        <v>2637</v>
      </c>
      <c r="L557" t="str">
        <f>IF($F557="New","",_xlfn.IFNA(VLOOKUP($G557&amp;$H557&amp;$I557&amp;$J557&amp;$K557,'[1]NRCAN 2016'!$J$42:$V$72,HLOOKUP($E557,'[1]NRCAN 2016'!$M$40:$V$41,2,FALSE),FALSE),0))</f>
        <v/>
      </c>
      <c r="M557" t="str">
        <f>IF($F557="New","",_xlfn.IFNA(VLOOKUP($G557&amp;$H557&amp;$I557&amp;$J557&amp;$K557,'[1]NRCAN 2016'!$J$42:$V$72,HLOOKUP($E557,'[1]NRCAN 2016'!$M$40:$V$41,2,FALSE),FALSE),0))</f>
        <v/>
      </c>
      <c r="N557" t="str">
        <f>IF($F557="New","",_xlfn.IFNA(VLOOKUP($G557&amp;$H557&amp;$I557&amp;$J557&amp;$K557,'[1]NRCAN 2016'!$J$42:$V$72,HLOOKUP($E557,'[1]NRCAN 2016'!$M$40:$V$41,2,FALSE),FALSE),0))</f>
        <v/>
      </c>
      <c r="O557" t="str">
        <f>IF($F557="New","",_xlfn.IFNA(VLOOKUP($G557&amp;$H557&amp;$I557&amp;$J557&amp;$K557,'[1]NRCAN 2016'!$J$42:$V$72,HLOOKUP($E557,'[1]NRCAN 2016'!$M$40:$V$41,2,FALSE),FALSE),0))</f>
        <v/>
      </c>
      <c r="P557" t="str">
        <f>IF($F557="New","",_xlfn.IFNA(VLOOKUP($G557&amp;$H557&amp;$I557&amp;$J557&amp;$K557,'[1]NRCAN 2016'!$J$42:$V$72,HLOOKUP($E557,'[1]NRCAN 2016'!$M$40:$V$41,2,FALSE),FALSE),0))</f>
        <v/>
      </c>
      <c r="Q557" t="str">
        <f>IF($F557="New","",_xlfn.IFNA(VLOOKUP($G557&amp;$H557&amp;$I557&amp;$J557&amp;$K557,'[1]NRCAN 2016'!$J$42:$V$72,HLOOKUP($E557,'[1]NRCAN 2016'!$M$40:$V$41,2,FALSE),FALSE),0))</f>
        <v/>
      </c>
      <c r="R557" t="str">
        <f>IF($F557="New","",_xlfn.IFNA(VLOOKUP($G557&amp;$H557&amp;$I557&amp;$J557&amp;$K557,'[1]NRCAN 2016'!$J$42:$V$72,HLOOKUP($E557,'[1]NRCAN 2016'!$M$40:$V$41,2,FALSE),FALSE),0))</f>
        <v/>
      </c>
    </row>
    <row r="558" spans="1:18" x14ac:dyDescent="0.25">
      <c r="A558" t="str">
        <f t="shared" si="16"/>
        <v>COMBDGWSTNewSHFUR___STDKER</v>
      </c>
      <c r="B558" t="str">
        <f t="shared" si="17"/>
        <v>COMBDGWSTNewSH</v>
      </c>
      <c r="C558" t="s">
        <v>2615</v>
      </c>
      <c r="D558" t="s">
        <v>2608</v>
      </c>
      <c r="E558" t="s">
        <v>2653</v>
      </c>
      <c r="F558" t="s">
        <v>2643</v>
      </c>
      <c r="G558" t="s">
        <v>2633</v>
      </c>
      <c r="H558" t="s">
        <v>2634</v>
      </c>
      <c r="I558" t="s">
        <v>2619</v>
      </c>
      <c r="J558" t="s">
        <v>2620</v>
      </c>
      <c r="K558" t="s">
        <v>2638</v>
      </c>
      <c r="L558" t="str">
        <f>IF($F558="New","",_xlfn.IFNA(VLOOKUP($G558&amp;$H558&amp;$I558&amp;$J558&amp;$K558,'[1]NRCAN 2016'!$J$42:$V$72,HLOOKUP($E558,'[1]NRCAN 2016'!$M$40:$V$41,2,FALSE),FALSE),0))</f>
        <v/>
      </c>
      <c r="M558" t="str">
        <f>IF($F558="New","",_xlfn.IFNA(VLOOKUP($G558&amp;$H558&amp;$I558&amp;$J558&amp;$K558,'[1]NRCAN 2016'!$J$42:$V$72,HLOOKUP($E558,'[1]NRCAN 2016'!$M$40:$V$41,2,FALSE),FALSE),0))</f>
        <v/>
      </c>
      <c r="N558" t="str">
        <f>IF($F558="New","",_xlfn.IFNA(VLOOKUP($G558&amp;$H558&amp;$I558&amp;$J558&amp;$K558,'[1]NRCAN 2016'!$J$42:$V$72,HLOOKUP($E558,'[1]NRCAN 2016'!$M$40:$V$41,2,FALSE),FALSE),0))</f>
        <v/>
      </c>
      <c r="O558" t="str">
        <f>IF($F558="New","",_xlfn.IFNA(VLOOKUP($G558&amp;$H558&amp;$I558&amp;$J558&amp;$K558,'[1]NRCAN 2016'!$J$42:$V$72,HLOOKUP($E558,'[1]NRCAN 2016'!$M$40:$V$41,2,FALSE),FALSE),0))</f>
        <v/>
      </c>
      <c r="P558" t="str">
        <f>IF($F558="New","",_xlfn.IFNA(VLOOKUP($G558&amp;$H558&amp;$I558&amp;$J558&amp;$K558,'[1]NRCAN 2016'!$J$42:$V$72,HLOOKUP($E558,'[1]NRCAN 2016'!$M$40:$V$41,2,FALSE),FALSE),0))</f>
        <v/>
      </c>
      <c r="Q558" t="str">
        <f>IF($F558="New","",_xlfn.IFNA(VLOOKUP($G558&amp;$H558&amp;$I558&amp;$J558&amp;$K558,'[1]NRCAN 2016'!$J$42:$V$72,HLOOKUP($E558,'[1]NRCAN 2016'!$M$40:$V$41,2,FALSE),FALSE),0))</f>
        <v/>
      </c>
      <c r="R558" t="str">
        <f>IF($F558="New","",_xlfn.IFNA(VLOOKUP($G558&amp;$H558&amp;$I558&amp;$J558&amp;$K558,'[1]NRCAN 2016'!$J$42:$V$72,HLOOKUP($E558,'[1]NRCAN 2016'!$M$40:$V$41,2,FALSE),FALSE),0))</f>
        <v/>
      </c>
    </row>
    <row r="559" spans="1:18" x14ac:dyDescent="0.25">
      <c r="A559" t="str">
        <f t="shared" si="16"/>
        <v>COMBDGWSTNewSHFUR___STDLFO</v>
      </c>
      <c r="B559" t="str">
        <f t="shared" si="17"/>
        <v>COMBDGWSTNewSH</v>
      </c>
      <c r="C559" t="s">
        <v>2615</v>
      </c>
      <c r="D559" t="s">
        <v>2608</v>
      </c>
      <c r="E559" t="s">
        <v>2653</v>
      </c>
      <c r="F559" t="s">
        <v>2643</v>
      </c>
      <c r="G559" t="s">
        <v>2633</v>
      </c>
      <c r="H559" t="s">
        <v>2634</v>
      </c>
      <c r="I559" t="s">
        <v>2619</v>
      </c>
      <c r="J559" t="s">
        <v>2620</v>
      </c>
      <c r="K559" t="s">
        <v>2639</v>
      </c>
      <c r="L559" t="str">
        <f>IF($F559="New","",_xlfn.IFNA(VLOOKUP($G559&amp;$H559&amp;$I559&amp;$J559&amp;$K559,'[1]NRCAN 2016'!$J$42:$V$72,HLOOKUP($E559,'[1]NRCAN 2016'!$M$40:$V$41,2,FALSE),FALSE),0))</f>
        <v/>
      </c>
      <c r="M559" t="str">
        <f>IF($F559="New","",_xlfn.IFNA(VLOOKUP($G559&amp;$H559&amp;$I559&amp;$J559&amp;$K559,'[1]NRCAN 2016'!$J$42:$V$72,HLOOKUP($E559,'[1]NRCAN 2016'!$M$40:$V$41,2,FALSE),FALSE),0))</f>
        <v/>
      </c>
      <c r="N559" t="str">
        <f>IF($F559="New","",_xlfn.IFNA(VLOOKUP($G559&amp;$H559&amp;$I559&amp;$J559&amp;$K559,'[1]NRCAN 2016'!$J$42:$V$72,HLOOKUP($E559,'[1]NRCAN 2016'!$M$40:$V$41,2,FALSE),FALSE),0))</f>
        <v/>
      </c>
      <c r="O559" t="str">
        <f>IF($F559="New","",_xlfn.IFNA(VLOOKUP($G559&amp;$H559&amp;$I559&amp;$J559&amp;$K559,'[1]NRCAN 2016'!$J$42:$V$72,HLOOKUP($E559,'[1]NRCAN 2016'!$M$40:$V$41,2,FALSE),FALSE),0))</f>
        <v/>
      </c>
      <c r="P559" t="str">
        <f>IF($F559="New","",_xlfn.IFNA(VLOOKUP($G559&amp;$H559&amp;$I559&amp;$J559&amp;$K559,'[1]NRCAN 2016'!$J$42:$V$72,HLOOKUP($E559,'[1]NRCAN 2016'!$M$40:$V$41,2,FALSE),FALSE),0))</f>
        <v/>
      </c>
      <c r="Q559" t="str">
        <f>IF($F559="New","",_xlfn.IFNA(VLOOKUP($G559&amp;$H559&amp;$I559&amp;$J559&amp;$K559,'[1]NRCAN 2016'!$J$42:$V$72,HLOOKUP($E559,'[1]NRCAN 2016'!$M$40:$V$41,2,FALSE),FALSE),0))</f>
        <v/>
      </c>
      <c r="R559" t="str">
        <f>IF($F559="New","",_xlfn.IFNA(VLOOKUP($G559&amp;$H559&amp;$I559&amp;$J559&amp;$K559,'[1]NRCAN 2016'!$J$42:$V$72,HLOOKUP($E559,'[1]NRCAN 2016'!$M$40:$V$41,2,FALSE),FALSE),0))</f>
        <v/>
      </c>
    </row>
    <row r="560" spans="1:18" x14ac:dyDescent="0.25">
      <c r="A560" t="str">
        <f t="shared" si="16"/>
        <v>COMBDGWSTNewSHFUR___STDNGA</v>
      </c>
      <c r="B560" t="str">
        <f t="shared" si="17"/>
        <v>COMBDGWSTNewSH</v>
      </c>
      <c r="C560" t="s">
        <v>2615</v>
      </c>
      <c r="D560" t="s">
        <v>2608</v>
      </c>
      <c r="E560" t="s">
        <v>2653</v>
      </c>
      <c r="F560" t="s">
        <v>2643</v>
      </c>
      <c r="G560" t="s">
        <v>2633</v>
      </c>
      <c r="H560" t="s">
        <v>2634</v>
      </c>
      <c r="I560" t="s">
        <v>2619</v>
      </c>
      <c r="J560" t="s">
        <v>2620</v>
      </c>
      <c r="K560" t="s">
        <v>2623</v>
      </c>
      <c r="L560" t="str">
        <f>IF($F560="New","",_xlfn.IFNA(VLOOKUP($G560&amp;$H560&amp;$I560&amp;$J560&amp;$K560,'[1]NRCAN 2016'!$J$42:$V$72,HLOOKUP($E560,'[1]NRCAN 2016'!$M$40:$V$41,2,FALSE),FALSE),0))</f>
        <v/>
      </c>
      <c r="M560" t="str">
        <f>IF($F560="New","",_xlfn.IFNA(VLOOKUP($G560&amp;$H560&amp;$I560&amp;$J560&amp;$K560,'[1]NRCAN 2016'!$J$42:$V$72,HLOOKUP($E560,'[1]NRCAN 2016'!$M$40:$V$41,2,FALSE),FALSE),0))</f>
        <v/>
      </c>
      <c r="N560" t="str">
        <f>IF($F560="New","",_xlfn.IFNA(VLOOKUP($G560&amp;$H560&amp;$I560&amp;$J560&amp;$K560,'[1]NRCAN 2016'!$J$42:$V$72,HLOOKUP($E560,'[1]NRCAN 2016'!$M$40:$V$41,2,FALSE),FALSE),0))</f>
        <v/>
      </c>
      <c r="O560" t="str">
        <f>IF($F560="New","",_xlfn.IFNA(VLOOKUP($G560&amp;$H560&amp;$I560&amp;$J560&amp;$K560,'[1]NRCAN 2016'!$J$42:$V$72,HLOOKUP($E560,'[1]NRCAN 2016'!$M$40:$V$41,2,FALSE),FALSE),0))</f>
        <v/>
      </c>
      <c r="P560" t="str">
        <f>IF($F560="New","",_xlfn.IFNA(VLOOKUP($G560&amp;$H560&amp;$I560&amp;$J560&amp;$K560,'[1]NRCAN 2016'!$J$42:$V$72,HLOOKUP($E560,'[1]NRCAN 2016'!$M$40:$V$41,2,FALSE),FALSE),0))</f>
        <v/>
      </c>
      <c r="Q560" t="str">
        <f>IF($F560="New","",_xlfn.IFNA(VLOOKUP($G560&amp;$H560&amp;$I560&amp;$J560&amp;$K560,'[1]NRCAN 2016'!$J$42:$V$72,HLOOKUP($E560,'[1]NRCAN 2016'!$M$40:$V$41,2,FALSE),FALSE),0))</f>
        <v/>
      </c>
      <c r="R560" t="str">
        <f>IF($F560="New","",_xlfn.IFNA(VLOOKUP($G560&amp;$H560&amp;$I560&amp;$J560&amp;$K560,'[1]NRCAN 2016'!$J$42:$V$72,HLOOKUP($E560,'[1]NRCAN 2016'!$M$40:$V$41,2,FALSE),FALSE),0))</f>
        <v/>
      </c>
    </row>
    <row r="561" spans="1:18" x14ac:dyDescent="0.25">
      <c r="A561" t="str">
        <f t="shared" si="16"/>
        <v>COMBDGWSTNewSHFUR___STDPRO</v>
      </c>
      <c r="B561" t="str">
        <f t="shared" si="17"/>
        <v>COMBDGWSTNewSH</v>
      </c>
      <c r="C561" t="s">
        <v>2615</v>
      </c>
      <c r="D561" t="s">
        <v>2608</v>
      </c>
      <c r="E561" t="s">
        <v>2653</v>
      </c>
      <c r="F561" t="s">
        <v>2643</v>
      </c>
      <c r="G561" t="s">
        <v>2633</v>
      </c>
      <c r="H561" t="s">
        <v>2634</v>
      </c>
      <c r="I561" t="s">
        <v>2619</v>
      </c>
      <c r="J561" t="s">
        <v>2620</v>
      </c>
      <c r="K561" t="s">
        <v>2624</v>
      </c>
      <c r="L561" t="str">
        <f>IF($F561="New","",_xlfn.IFNA(VLOOKUP($G561&amp;$H561&amp;$I561&amp;$J561&amp;$K561,'[1]NRCAN 2016'!$J$42:$V$72,HLOOKUP($E561,'[1]NRCAN 2016'!$M$40:$V$41,2,FALSE),FALSE),0))</f>
        <v/>
      </c>
      <c r="M561" t="str">
        <f>IF($F561="New","",_xlfn.IFNA(VLOOKUP($G561&amp;$H561&amp;$I561&amp;$J561&amp;$K561,'[1]NRCAN 2016'!$J$42:$V$72,HLOOKUP($E561,'[1]NRCAN 2016'!$M$40:$V$41,2,FALSE),FALSE),0))</f>
        <v/>
      </c>
      <c r="N561" t="str">
        <f>IF($F561="New","",_xlfn.IFNA(VLOOKUP($G561&amp;$H561&amp;$I561&amp;$J561&amp;$K561,'[1]NRCAN 2016'!$J$42:$V$72,HLOOKUP($E561,'[1]NRCAN 2016'!$M$40:$V$41,2,FALSE),FALSE),0))</f>
        <v/>
      </c>
      <c r="O561" t="str">
        <f>IF($F561="New","",_xlfn.IFNA(VLOOKUP($G561&amp;$H561&amp;$I561&amp;$J561&amp;$K561,'[1]NRCAN 2016'!$J$42:$V$72,HLOOKUP($E561,'[1]NRCAN 2016'!$M$40:$V$41,2,FALSE),FALSE),0))</f>
        <v/>
      </c>
      <c r="P561" t="str">
        <f>IF($F561="New","",_xlfn.IFNA(VLOOKUP($G561&amp;$H561&amp;$I561&amp;$J561&amp;$K561,'[1]NRCAN 2016'!$J$42:$V$72,HLOOKUP($E561,'[1]NRCAN 2016'!$M$40:$V$41,2,FALSE),FALSE),0))</f>
        <v/>
      </c>
      <c r="Q561" t="str">
        <f>IF($F561="New","",_xlfn.IFNA(VLOOKUP($G561&amp;$H561&amp;$I561&amp;$J561&amp;$K561,'[1]NRCAN 2016'!$J$42:$V$72,HLOOKUP($E561,'[1]NRCAN 2016'!$M$40:$V$41,2,FALSE),FALSE),0))</f>
        <v/>
      </c>
      <c r="R561" t="str">
        <f>IF($F561="New","",_xlfn.IFNA(VLOOKUP($G561&amp;$H561&amp;$I561&amp;$J561&amp;$K561,'[1]NRCAN 2016'!$J$42:$V$72,HLOOKUP($E561,'[1]NRCAN 2016'!$M$40:$V$41,2,FALSE),FALSE),0))</f>
        <v/>
      </c>
    </row>
    <row r="562" spans="1:18" x14ac:dyDescent="0.25">
      <c r="A562" t="str">
        <f t="shared" si="16"/>
        <v>COMBDGWSTNewSHHEP___STDELC</v>
      </c>
      <c r="B562" t="str">
        <f t="shared" si="17"/>
        <v>COMBDGWSTNewSH</v>
      </c>
      <c r="C562" t="s">
        <v>2615</v>
      </c>
      <c r="D562" t="s">
        <v>2608</v>
      </c>
      <c r="E562" t="s">
        <v>2653</v>
      </c>
      <c r="F562" t="s">
        <v>2643</v>
      </c>
      <c r="G562" t="s">
        <v>2633</v>
      </c>
      <c r="H562" t="s">
        <v>2635</v>
      </c>
      <c r="I562" t="s">
        <v>2619</v>
      </c>
      <c r="J562" t="s">
        <v>2620</v>
      </c>
      <c r="K562" t="s">
        <v>2621</v>
      </c>
      <c r="L562" t="str">
        <f>IF($F562="New","",_xlfn.IFNA(VLOOKUP($G562&amp;$H562&amp;$I562&amp;$J562&amp;$K562,'[1]NRCAN 2016'!$J$42:$V$72,HLOOKUP($E562,'[1]NRCAN 2016'!$M$40:$V$41,2,FALSE),FALSE),0))</f>
        <v/>
      </c>
      <c r="M562" t="str">
        <f>IF($F562="New","",_xlfn.IFNA(VLOOKUP($G562&amp;$H562&amp;$I562&amp;$J562&amp;$K562,'[1]NRCAN 2016'!$J$42:$V$72,HLOOKUP($E562,'[1]NRCAN 2016'!$M$40:$V$41,2,FALSE),FALSE),0))</f>
        <v/>
      </c>
      <c r="N562" t="str">
        <f>IF($F562="New","",_xlfn.IFNA(VLOOKUP($G562&amp;$H562&amp;$I562&amp;$J562&amp;$K562,'[1]NRCAN 2016'!$J$42:$V$72,HLOOKUP($E562,'[1]NRCAN 2016'!$M$40:$V$41,2,FALSE),FALSE),0))</f>
        <v/>
      </c>
      <c r="O562" t="str">
        <f>IF($F562="New","",_xlfn.IFNA(VLOOKUP($G562&amp;$H562&amp;$I562&amp;$J562&amp;$K562,'[1]NRCAN 2016'!$J$42:$V$72,HLOOKUP($E562,'[1]NRCAN 2016'!$M$40:$V$41,2,FALSE),FALSE),0))</f>
        <v/>
      </c>
      <c r="P562" t="str">
        <f>IF($F562="New","",_xlfn.IFNA(VLOOKUP($G562&amp;$H562&amp;$I562&amp;$J562&amp;$K562,'[1]NRCAN 2016'!$J$42:$V$72,HLOOKUP($E562,'[1]NRCAN 2016'!$M$40:$V$41,2,FALSE),FALSE),0))</f>
        <v/>
      </c>
      <c r="Q562" t="str">
        <f>IF($F562="New","",_xlfn.IFNA(VLOOKUP($G562&amp;$H562&amp;$I562&amp;$J562&amp;$K562,'[1]NRCAN 2016'!$J$42:$V$72,HLOOKUP($E562,'[1]NRCAN 2016'!$M$40:$V$41,2,FALSE),FALSE),0))</f>
        <v/>
      </c>
      <c r="R562" t="str">
        <f>IF($F562="New","",_xlfn.IFNA(VLOOKUP($G562&amp;$H562&amp;$I562&amp;$J562&amp;$K562,'[1]NRCAN 2016'!$J$42:$V$72,HLOOKUP($E562,'[1]NRCAN 2016'!$M$40:$V$41,2,FALSE),FALSE),0))</f>
        <v/>
      </c>
    </row>
    <row r="563" spans="1:18" x14ac:dyDescent="0.25">
      <c r="A563" t="str">
        <f t="shared" si="16"/>
        <v>COMBDGWSTNewSHPLT___STDELC</v>
      </c>
      <c r="B563" t="str">
        <f t="shared" si="17"/>
        <v>COMBDGWSTNewSH</v>
      </c>
      <c r="C563" t="s">
        <v>2615</v>
      </c>
      <c r="D563" t="s">
        <v>2608</v>
      </c>
      <c r="E563" t="s">
        <v>2653</v>
      </c>
      <c r="F563" t="s">
        <v>2643</v>
      </c>
      <c r="G563" t="s">
        <v>2633</v>
      </c>
      <c r="H563" t="s">
        <v>2636</v>
      </c>
      <c r="I563" t="s">
        <v>2619</v>
      </c>
      <c r="J563" t="s">
        <v>2620</v>
      </c>
      <c r="K563" t="s">
        <v>2621</v>
      </c>
      <c r="L563" t="str">
        <f>IF($F563="New","",_xlfn.IFNA(VLOOKUP($G563&amp;$H563&amp;$I563&amp;$J563&amp;$K563,'[1]NRCAN 2016'!$J$42:$V$72,HLOOKUP($E563,'[1]NRCAN 2016'!$M$40:$V$41,2,FALSE),FALSE),0))</f>
        <v/>
      </c>
      <c r="M563" t="str">
        <f>IF($F563="New","",_xlfn.IFNA(VLOOKUP($G563&amp;$H563&amp;$I563&amp;$J563&amp;$K563,'[1]NRCAN 2016'!$J$42:$V$72,HLOOKUP($E563,'[1]NRCAN 2016'!$M$40:$V$41,2,FALSE),FALSE),0))</f>
        <v/>
      </c>
      <c r="N563" t="str">
        <f>IF($F563="New","",_xlfn.IFNA(VLOOKUP($G563&amp;$H563&amp;$I563&amp;$J563&amp;$K563,'[1]NRCAN 2016'!$J$42:$V$72,HLOOKUP($E563,'[1]NRCAN 2016'!$M$40:$V$41,2,FALSE),FALSE),0))</f>
        <v/>
      </c>
      <c r="O563" t="str">
        <f>IF($F563="New","",_xlfn.IFNA(VLOOKUP($G563&amp;$H563&amp;$I563&amp;$J563&amp;$K563,'[1]NRCAN 2016'!$J$42:$V$72,HLOOKUP($E563,'[1]NRCAN 2016'!$M$40:$V$41,2,FALSE),FALSE),0))</f>
        <v/>
      </c>
      <c r="P563" t="str">
        <f>IF($F563="New","",_xlfn.IFNA(VLOOKUP($G563&amp;$H563&amp;$I563&amp;$J563&amp;$K563,'[1]NRCAN 2016'!$J$42:$V$72,HLOOKUP($E563,'[1]NRCAN 2016'!$M$40:$V$41,2,FALSE),FALSE),0))</f>
        <v/>
      </c>
      <c r="Q563" t="str">
        <f>IF($F563="New","",_xlfn.IFNA(VLOOKUP($G563&amp;$H563&amp;$I563&amp;$J563&amp;$K563,'[1]NRCAN 2016'!$J$42:$V$72,HLOOKUP($E563,'[1]NRCAN 2016'!$M$40:$V$41,2,FALSE),FALSE),0))</f>
        <v/>
      </c>
      <c r="R563" t="str">
        <f>IF($F563="New","",_xlfn.IFNA(VLOOKUP($G563&amp;$H563&amp;$I563&amp;$J563&amp;$K563,'[1]NRCAN 2016'!$J$42:$V$72,HLOOKUP($E563,'[1]NRCAN 2016'!$M$40:$V$41,2,FALSE),FALSE),0))</f>
        <v/>
      </c>
    </row>
    <row r="564" spans="1:18" x14ac:dyDescent="0.25">
      <c r="A564" t="str">
        <f t="shared" si="16"/>
        <v>COMBDGWSTNewSLLED___STDELC</v>
      </c>
      <c r="B564" t="str">
        <f t="shared" si="17"/>
        <v>COMBDGWSTNewSL</v>
      </c>
      <c r="C564" t="s">
        <v>2615</v>
      </c>
      <c r="D564" t="s">
        <v>2608</v>
      </c>
      <c r="E564" t="s">
        <v>2653</v>
      </c>
      <c r="F564" t="s">
        <v>2643</v>
      </c>
      <c r="G564" t="s">
        <v>2642</v>
      </c>
      <c r="H564" t="s">
        <v>2630</v>
      </c>
      <c r="I564" t="s">
        <v>2619</v>
      </c>
      <c r="J564" t="s">
        <v>2620</v>
      </c>
      <c r="K564" t="s">
        <v>2621</v>
      </c>
      <c r="L564" t="str">
        <f>IF($F564="New","",_xlfn.IFNA(VLOOKUP($G564&amp;$H564&amp;$I564&amp;$J564&amp;$K564,'[1]NRCAN 2016'!$J$42:$V$72,HLOOKUP($E564,'[1]NRCAN 2016'!$M$40:$V$41,2,FALSE),FALSE),0))</f>
        <v/>
      </c>
      <c r="M564" t="str">
        <f>IF($F564="New","",_xlfn.IFNA(VLOOKUP($G564&amp;$H564&amp;$I564&amp;$J564&amp;$K564,'[1]NRCAN 2016'!$J$42:$V$72,HLOOKUP($E564,'[1]NRCAN 2016'!$M$40:$V$41,2,FALSE),FALSE),0))</f>
        <v/>
      </c>
      <c r="N564" t="str">
        <f>IF($F564="New","",_xlfn.IFNA(VLOOKUP($G564&amp;$H564&amp;$I564&amp;$J564&amp;$K564,'[1]NRCAN 2016'!$J$42:$V$72,HLOOKUP($E564,'[1]NRCAN 2016'!$M$40:$V$41,2,FALSE),FALSE),0))</f>
        <v/>
      </c>
      <c r="O564" t="str">
        <f>IF($F564="New","",_xlfn.IFNA(VLOOKUP($G564&amp;$H564&amp;$I564&amp;$J564&amp;$K564,'[1]NRCAN 2016'!$J$42:$V$72,HLOOKUP($E564,'[1]NRCAN 2016'!$M$40:$V$41,2,FALSE),FALSE),0))</f>
        <v/>
      </c>
      <c r="P564" t="str">
        <f>IF($F564="New","",_xlfn.IFNA(VLOOKUP($G564&amp;$H564&amp;$I564&amp;$J564&amp;$K564,'[1]NRCAN 2016'!$J$42:$V$72,HLOOKUP($E564,'[1]NRCAN 2016'!$M$40:$V$41,2,FALSE),FALSE),0))</f>
        <v/>
      </c>
      <c r="Q564" t="str">
        <f>IF($F564="New","",_xlfn.IFNA(VLOOKUP($G564&amp;$H564&amp;$I564&amp;$J564&amp;$K564,'[1]NRCAN 2016'!$J$42:$V$72,HLOOKUP($E564,'[1]NRCAN 2016'!$M$40:$V$41,2,FALSE),FALSE),0))</f>
        <v/>
      </c>
      <c r="R564" t="str">
        <f>IF($F564="New","",_xlfn.IFNA(VLOOKUP($G564&amp;$H564&amp;$I564&amp;$J564&amp;$K564,'[1]NRCAN 2016'!$J$42:$V$72,HLOOKUP($E564,'[1]NRCAN 2016'!$M$40:$V$41,2,FALSE),FALSE),0))</f>
        <v/>
      </c>
    </row>
    <row r="565" spans="1:18" x14ac:dyDescent="0.25">
      <c r="A565" t="str">
        <f t="shared" si="16"/>
        <v>COMBDGWSTNewWH_________DHE</v>
      </c>
      <c r="B565" t="str">
        <f t="shared" si="17"/>
        <v>COMBDGWSTNewWH</v>
      </c>
      <c r="C565" t="s">
        <v>2615</v>
      </c>
      <c r="D565" t="s">
        <v>2608</v>
      </c>
      <c r="E565" t="s">
        <v>2653</v>
      </c>
      <c r="F565" t="s">
        <v>2643</v>
      </c>
      <c r="G565" t="s">
        <v>2641</v>
      </c>
      <c r="H565" t="s">
        <v>2619</v>
      </c>
      <c r="I565" t="s">
        <v>2619</v>
      </c>
      <c r="J565" t="s">
        <v>2619</v>
      </c>
      <c r="K565" t="s">
        <v>2644</v>
      </c>
      <c r="L565" t="str">
        <f>IF($F565="New","",_xlfn.IFNA(VLOOKUP($G565&amp;$H565&amp;$I565&amp;$J565&amp;$K565,'[1]NRCAN 2016'!$J$42:$V$72,HLOOKUP($E565,'[1]NRCAN 2016'!$M$40:$V$41,2,FALSE),FALSE),0))</f>
        <v/>
      </c>
      <c r="M565" t="str">
        <f>IF($F565="New","",_xlfn.IFNA(VLOOKUP($G565&amp;$H565&amp;$I565&amp;$J565&amp;$K565,'[1]NRCAN 2016'!$J$42:$V$72,HLOOKUP($E565,'[1]NRCAN 2016'!$M$40:$V$41,2,FALSE),FALSE),0))</f>
        <v/>
      </c>
      <c r="N565" t="str">
        <f>IF($F565="New","",_xlfn.IFNA(VLOOKUP($G565&amp;$H565&amp;$I565&amp;$J565&amp;$K565,'[1]NRCAN 2016'!$J$42:$V$72,HLOOKUP($E565,'[1]NRCAN 2016'!$M$40:$V$41,2,FALSE),FALSE),0))</f>
        <v/>
      </c>
      <c r="O565" t="str">
        <f>IF($F565="New","",_xlfn.IFNA(VLOOKUP($G565&amp;$H565&amp;$I565&amp;$J565&amp;$K565,'[1]NRCAN 2016'!$J$42:$V$72,HLOOKUP($E565,'[1]NRCAN 2016'!$M$40:$V$41,2,FALSE),FALSE),0))</f>
        <v/>
      </c>
      <c r="P565" t="str">
        <f>IF($F565="New","",_xlfn.IFNA(VLOOKUP($G565&amp;$H565&amp;$I565&amp;$J565&amp;$K565,'[1]NRCAN 2016'!$J$42:$V$72,HLOOKUP($E565,'[1]NRCAN 2016'!$M$40:$V$41,2,FALSE),FALSE),0))</f>
        <v/>
      </c>
      <c r="Q565" t="str">
        <f>IF($F565="New","",_xlfn.IFNA(VLOOKUP($G565&amp;$H565&amp;$I565&amp;$J565&amp;$K565,'[1]NRCAN 2016'!$J$42:$V$72,HLOOKUP($E565,'[1]NRCAN 2016'!$M$40:$V$41,2,FALSE),FALSE),0))</f>
        <v/>
      </c>
      <c r="R565" t="str">
        <f>IF($F565="New","",_xlfn.IFNA(VLOOKUP($G565&amp;$H565&amp;$I565&amp;$J565&amp;$K565,'[1]NRCAN 2016'!$J$42:$V$72,HLOOKUP($E565,'[1]NRCAN 2016'!$M$40:$V$41,2,FALSE),FALSE),0))</f>
        <v/>
      </c>
    </row>
    <row r="566" spans="1:18" x14ac:dyDescent="0.25">
      <c r="A566" t="str">
        <f t="shared" si="16"/>
        <v>COMBDGWSTNewWH______STDELC</v>
      </c>
      <c r="B566" t="str">
        <f t="shared" si="17"/>
        <v>COMBDGWSTNewWH</v>
      </c>
      <c r="C566" t="s">
        <v>2615</v>
      </c>
      <c r="D566" t="s">
        <v>2608</v>
      </c>
      <c r="E566" t="s">
        <v>2653</v>
      </c>
      <c r="F566" t="s">
        <v>2643</v>
      </c>
      <c r="G566" t="s">
        <v>2641</v>
      </c>
      <c r="H566" t="s">
        <v>2619</v>
      </c>
      <c r="I566" t="s">
        <v>2619</v>
      </c>
      <c r="J566" t="s">
        <v>2620</v>
      </c>
      <c r="K566" t="s">
        <v>2621</v>
      </c>
      <c r="L566" t="str">
        <f>IF($F566="New","",_xlfn.IFNA(VLOOKUP($G566&amp;$H566&amp;$I566&amp;$J566&amp;$K566,'[1]NRCAN 2016'!$J$42:$V$72,HLOOKUP($E566,'[1]NRCAN 2016'!$M$40:$V$41,2,FALSE),FALSE),0))</f>
        <v/>
      </c>
      <c r="M566" t="str">
        <f>IF($F566="New","",_xlfn.IFNA(VLOOKUP($G566&amp;$H566&amp;$I566&amp;$J566&amp;$K566,'[1]NRCAN 2016'!$J$42:$V$72,HLOOKUP($E566,'[1]NRCAN 2016'!$M$40:$V$41,2,FALSE),FALSE),0))</f>
        <v/>
      </c>
      <c r="N566" t="str">
        <f>IF($F566="New","",_xlfn.IFNA(VLOOKUP($G566&amp;$H566&amp;$I566&amp;$J566&amp;$K566,'[1]NRCAN 2016'!$J$42:$V$72,HLOOKUP($E566,'[1]NRCAN 2016'!$M$40:$V$41,2,FALSE),FALSE),0))</f>
        <v/>
      </c>
      <c r="O566" t="str">
        <f>IF($F566="New","",_xlfn.IFNA(VLOOKUP($G566&amp;$H566&amp;$I566&amp;$J566&amp;$K566,'[1]NRCAN 2016'!$J$42:$V$72,HLOOKUP($E566,'[1]NRCAN 2016'!$M$40:$V$41,2,FALSE),FALSE),0))</f>
        <v/>
      </c>
      <c r="P566" t="str">
        <f>IF($F566="New","",_xlfn.IFNA(VLOOKUP($G566&amp;$H566&amp;$I566&amp;$J566&amp;$K566,'[1]NRCAN 2016'!$J$42:$V$72,HLOOKUP($E566,'[1]NRCAN 2016'!$M$40:$V$41,2,FALSE),FALSE),0))</f>
        <v/>
      </c>
      <c r="Q566" t="str">
        <f>IF($F566="New","",_xlfn.IFNA(VLOOKUP($G566&amp;$H566&amp;$I566&amp;$J566&amp;$K566,'[1]NRCAN 2016'!$J$42:$V$72,HLOOKUP($E566,'[1]NRCAN 2016'!$M$40:$V$41,2,FALSE),FALSE),0))</f>
        <v/>
      </c>
      <c r="R566" t="str">
        <f>IF($F566="New","",_xlfn.IFNA(VLOOKUP($G566&amp;$H566&amp;$I566&amp;$J566&amp;$K566,'[1]NRCAN 2016'!$J$42:$V$72,HLOOKUP($E566,'[1]NRCAN 2016'!$M$40:$V$41,2,FALSE),FALSE),0))</f>
        <v/>
      </c>
    </row>
    <row r="567" spans="1:18" x14ac:dyDescent="0.25">
      <c r="A567" t="str">
        <f t="shared" si="16"/>
        <v>COMBDGWSTNewWH______STDHFO</v>
      </c>
      <c r="B567" t="str">
        <f t="shared" si="17"/>
        <v>COMBDGWSTNewWH</v>
      </c>
      <c r="C567" t="s">
        <v>2615</v>
      </c>
      <c r="D567" t="s">
        <v>2608</v>
      </c>
      <c r="E567" t="s">
        <v>2653</v>
      </c>
      <c r="F567" t="s">
        <v>2643</v>
      </c>
      <c r="G567" t="s">
        <v>2641</v>
      </c>
      <c r="H567" t="s">
        <v>2619</v>
      </c>
      <c r="I567" t="s">
        <v>2619</v>
      </c>
      <c r="J567" t="s">
        <v>2620</v>
      </c>
      <c r="K567" t="s">
        <v>2637</v>
      </c>
      <c r="L567" t="str">
        <f>IF($F567="New","",_xlfn.IFNA(VLOOKUP($G567&amp;$H567&amp;$I567&amp;$J567&amp;$K567,'[1]NRCAN 2016'!$J$42:$V$72,HLOOKUP($E567,'[1]NRCAN 2016'!$M$40:$V$41,2,FALSE),FALSE),0))</f>
        <v/>
      </c>
      <c r="M567" t="str">
        <f>IF($F567="New","",_xlfn.IFNA(VLOOKUP($G567&amp;$H567&amp;$I567&amp;$J567&amp;$K567,'[1]NRCAN 2016'!$J$42:$V$72,HLOOKUP($E567,'[1]NRCAN 2016'!$M$40:$V$41,2,FALSE),FALSE),0))</f>
        <v/>
      </c>
      <c r="N567" t="str">
        <f>IF($F567="New","",_xlfn.IFNA(VLOOKUP($G567&amp;$H567&amp;$I567&amp;$J567&amp;$K567,'[1]NRCAN 2016'!$J$42:$V$72,HLOOKUP($E567,'[1]NRCAN 2016'!$M$40:$V$41,2,FALSE),FALSE),0))</f>
        <v/>
      </c>
      <c r="O567" t="str">
        <f>IF($F567="New","",_xlfn.IFNA(VLOOKUP($G567&amp;$H567&amp;$I567&amp;$J567&amp;$K567,'[1]NRCAN 2016'!$J$42:$V$72,HLOOKUP($E567,'[1]NRCAN 2016'!$M$40:$V$41,2,FALSE),FALSE),0))</f>
        <v/>
      </c>
      <c r="P567" t="str">
        <f>IF($F567="New","",_xlfn.IFNA(VLOOKUP($G567&amp;$H567&amp;$I567&amp;$J567&amp;$K567,'[1]NRCAN 2016'!$J$42:$V$72,HLOOKUP($E567,'[1]NRCAN 2016'!$M$40:$V$41,2,FALSE),FALSE),0))</f>
        <v/>
      </c>
      <c r="Q567" t="str">
        <f>IF($F567="New","",_xlfn.IFNA(VLOOKUP($G567&amp;$H567&amp;$I567&amp;$J567&amp;$K567,'[1]NRCAN 2016'!$J$42:$V$72,HLOOKUP($E567,'[1]NRCAN 2016'!$M$40:$V$41,2,FALSE),FALSE),0))</f>
        <v/>
      </c>
      <c r="R567" t="str">
        <f>IF($F567="New","",_xlfn.IFNA(VLOOKUP($G567&amp;$H567&amp;$I567&amp;$J567&amp;$K567,'[1]NRCAN 2016'!$J$42:$V$72,HLOOKUP($E567,'[1]NRCAN 2016'!$M$40:$V$41,2,FALSE),FALSE),0))</f>
        <v/>
      </c>
    </row>
    <row r="568" spans="1:18" x14ac:dyDescent="0.25">
      <c r="A568" t="str">
        <f t="shared" si="16"/>
        <v>COMBDGWSTNewWH______STDKER</v>
      </c>
      <c r="B568" t="str">
        <f t="shared" si="17"/>
        <v>COMBDGWSTNewWH</v>
      </c>
      <c r="C568" t="s">
        <v>2615</v>
      </c>
      <c r="D568" t="s">
        <v>2608</v>
      </c>
      <c r="E568" t="s">
        <v>2653</v>
      </c>
      <c r="F568" t="s">
        <v>2643</v>
      </c>
      <c r="G568" t="s">
        <v>2641</v>
      </c>
      <c r="H568" t="s">
        <v>2619</v>
      </c>
      <c r="I568" t="s">
        <v>2619</v>
      </c>
      <c r="J568" t="s">
        <v>2620</v>
      </c>
      <c r="K568" t="s">
        <v>2638</v>
      </c>
      <c r="L568" t="str">
        <f>IF($F568="New","",_xlfn.IFNA(VLOOKUP($G568&amp;$H568&amp;$I568&amp;$J568&amp;$K568,'[1]NRCAN 2016'!$J$42:$V$72,HLOOKUP($E568,'[1]NRCAN 2016'!$M$40:$V$41,2,FALSE),FALSE),0))</f>
        <v/>
      </c>
      <c r="M568" t="str">
        <f>IF($F568="New","",_xlfn.IFNA(VLOOKUP($G568&amp;$H568&amp;$I568&amp;$J568&amp;$K568,'[1]NRCAN 2016'!$J$42:$V$72,HLOOKUP($E568,'[1]NRCAN 2016'!$M$40:$V$41,2,FALSE),FALSE),0))</f>
        <v/>
      </c>
      <c r="N568" t="str">
        <f>IF($F568="New","",_xlfn.IFNA(VLOOKUP($G568&amp;$H568&amp;$I568&amp;$J568&amp;$K568,'[1]NRCAN 2016'!$J$42:$V$72,HLOOKUP($E568,'[1]NRCAN 2016'!$M$40:$V$41,2,FALSE),FALSE),0))</f>
        <v/>
      </c>
      <c r="O568" t="str">
        <f>IF($F568="New","",_xlfn.IFNA(VLOOKUP($G568&amp;$H568&amp;$I568&amp;$J568&amp;$K568,'[1]NRCAN 2016'!$J$42:$V$72,HLOOKUP($E568,'[1]NRCAN 2016'!$M$40:$V$41,2,FALSE),FALSE),0))</f>
        <v/>
      </c>
      <c r="P568" t="str">
        <f>IF($F568="New","",_xlfn.IFNA(VLOOKUP($G568&amp;$H568&amp;$I568&amp;$J568&amp;$K568,'[1]NRCAN 2016'!$J$42:$V$72,HLOOKUP($E568,'[1]NRCAN 2016'!$M$40:$V$41,2,FALSE),FALSE),0))</f>
        <v/>
      </c>
      <c r="Q568" t="str">
        <f>IF($F568="New","",_xlfn.IFNA(VLOOKUP($G568&amp;$H568&amp;$I568&amp;$J568&amp;$K568,'[1]NRCAN 2016'!$J$42:$V$72,HLOOKUP($E568,'[1]NRCAN 2016'!$M$40:$V$41,2,FALSE),FALSE),0))</f>
        <v/>
      </c>
      <c r="R568" t="str">
        <f>IF($F568="New","",_xlfn.IFNA(VLOOKUP($G568&amp;$H568&amp;$I568&amp;$J568&amp;$K568,'[1]NRCAN 2016'!$J$42:$V$72,HLOOKUP($E568,'[1]NRCAN 2016'!$M$40:$V$41,2,FALSE),FALSE),0))</f>
        <v/>
      </c>
    </row>
    <row r="569" spans="1:18" x14ac:dyDescent="0.25">
      <c r="A569" t="str">
        <f t="shared" si="16"/>
        <v>COMBDGWSTNewWH______STDLFO</v>
      </c>
      <c r="B569" t="str">
        <f t="shared" si="17"/>
        <v>COMBDGWSTNewWH</v>
      </c>
      <c r="C569" t="s">
        <v>2615</v>
      </c>
      <c r="D569" t="s">
        <v>2608</v>
      </c>
      <c r="E569" t="s">
        <v>2653</v>
      </c>
      <c r="F569" t="s">
        <v>2643</v>
      </c>
      <c r="G569" t="s">
        <v>2641</v>
      </c>
      <c r="H569" t="s">
        <v>2619</v>
      </c>
      <c r="I569" t="s">
        <v>2619</v>
      </c>
      <c r="J569" t="s">
        <v>2620</v>
      </c>
      <c r="K569" t="s">
        <v>2639</v>
      </c>
      <c r="L569" t="str">
        <f>IF($F569="New","",_xlfn.IFNA(VLOOKUP($G569&amp;$H569&amp;$I569&amp;$J569&amp;$K569,'[1]NRCAN 2016'!$J$42:$V$72,HLOOKUP($E569,'[1]NRCAN 2016'!$M$40:$V$41,2,FALSE),FALSE),0))</f>
        <v/>
      </c>
      <c r="M569" t="str">
        <f>IF($F569="New","",_xlfn.IFNA(VLOOKUP($G569&amp;$H569&amp;$I569&amp;$J569&amp;$K569,'[1]NRCAN 2016'!$J$42:$V$72,HLOOKUP($E569,'[1]NRCAN 2016'!$M$40:$V$41,2,FALSE),FALSE),0))</f>
        <v/>
      </c>
      <c r="N569" t="str">
        <f>IF($F569="New","",_xlfn.IFNA(VLOOKUP($G569&amp;$H569&amp;$I569&amp;$J569&amp;$K569,'[1]NRCAN 2016'!$J$42:$V$72,HLOOKUP($E569,'[1]NRCAN 2016'!$M$40:$V$41,2,FALSE),FALSE),0))</f>
        <v/>
      </c>
      <c r="O569" t="str">
        <f>IF($F569="New","",_xlfn.IFNA(VLOOKUP($G569&amp;$H569&amp;$I569&amp;$J569&amp;$K569,'[1]NRCAN 2016'!$J$42:$V$72,HLOOKUP($E569,'[1]NRCAN 2016'!$M$40:$V$41,2,FALSE),FALSE),0))</f>
        <v/>
      </c>
      <c r="P569" t="str">
        <f>IF($F569="New","",_xlfn.IFNA(VLOOKUP($G569&amp;$H569&amp;$I569&amp;$J569&amp;$K569,'[1]NRCAN 2016'!$J$42:$V$72,HLOOKUP($E569,'[1]NRCAN 2016'!$M$40:$V$41,2,FALSE),FALSE),0))</f>
        <v/>
      </c>
      <c r="Q569" t="str">
        <f>IF($F569="New","",_xlfn.IFNA(VLOOKUP($G569&amp;$H569&amp;$I569&amp;$J569&amp;$K569,'[1]NRCAN 2016'!$J$42:$V$72,HLOOKUP($E569,'[1]NRCAN 2016'!$M$40:$V$41,2,FALSE),FALSE),0))</f>
        <v/>
      </c>
      <c r="R569" t="str">
        <f>IF($F569="New","",_xlfn.IFNA(VLOOKUP($G569&amp;$H569&amp;$I569&amp;$J569&amp;$K569,'[1]NRCAN 2016'!$J$42:$V$72,HLOOKUP($E569,'[1]NRCAN 2016'!$M$40:$V$41,2,FALSE),FALSE),0))</f>
        <v/>
      </c>
    </row>
    <row r="570" spans="1:18" x14ac:dyDescent="0.25">
      <c r="A570" t="str">
        <f t="shared" si="16"/>
        <v>COMBDGWSTNewWH______STDNGA</v>
      </c>
      <c r="B570" t="str">
        <f t="shared" si="17"/>
        <v>COMBDGWSTNewWH</v>
      </c>
      <c r="C570" t="s">
        <v>2615</v>
      </c>
      <c r="D570" t="s">
        <v>2608</v>
      </c>
      <c r="E570" t="s">
        <v>2653</v>
      </c>
      <c r="F570" t="s">
        <v>2643</v>
      </c>
      <c r="G570" t="s">
        <v>2641</v>
      </c>
      <c r="H570" t="s">
        <v>2619</v>
      </c>
      <c r="I570" t="s">
        <v>2619</v>
      </c>
      <c r="J570" t="s">
        <v>2620</v>
      </c>
      <c r="K570" t="s">
        <v>2623</v>
      </c>
      <c r="L570" t="str">
        <f>IF($F570="New","",_xlfn.IFNA(VLOOKUP($G570&amp;$H570&amp;$I570&amp;$J570&amp;$K570,'[1]NRCAN 2016'!$J$42:$V$72,HLOOKUP($E570,'[1]NRCAN 2016'!$M$40:$V$41,2,FALSE),FALSE),0))</f>
        <v/>
      </c>
      <c r="M570" t="str">
        <f>IF($F570="New","",_xlfn.IFNA(VLOOKUP($G570&amp;$H570&amp;$I570&amp;$J570&amp;$K570,'[1]NRCAN 2016'!$J$42:$V$72,HLOOKUP($E570,'[1]NRCAN 2016'!$M$40:$V$41,2,FALSE),FALSE),0))</f>
        <v/>
      </c>
      <c r="N570" t="str">
        <f>IF($F570="New","",_xlfn.IFNA(VLOOKUP($G570&amp;$H570&amp;$I570&amp;$J570&amp;$K570,'[1]NRCAN 2016'!$J$42:$V$72,HLOOKUP($E570,'[1]NRCAN 2016'!$M$40:$V$41,2,FALSE),FALSE),0))</f>
        <v/>
      </c>
      <c r="O570" t="str">
        <f>IF($F570="New","",_xlfn.IFNA(VLOOKUP($G570&amp;$H570&amp;$I570&amp;$J570&amp;$K570,'[1]NRCAN 2016'!$J$42:$V$72,HLOOKUP($E570,'[1]NRCAN 2016'!$M$40:$V$41,2,FALSE),FALSE),0))</f>
        <v/>
      </c>
      <c r="P570" t="str">
        <f>IF($F570="New","",_xlfn.IFNA(VLOOKUP($G570&amp;$H570&amp;$I570&amp;$J570&amp;$K570,'[1]NRCAN 2016'!$J$42:$V$72,HLOOKUP($E570,'[1]NRCAN 2016'!$M$40:$V$41,2,FALSE),FALSE),0))</f>
        <v/>
      </c>
      <c r="Q570" t="str">
        <f>IF($F570="New","",_xlfn.IFNA(VLOOKUP($G570&amp;$H570&amp;$I570&amp;$J570&amp;$K570,'[1]NRCAN 2016'!$J$42:$V$72,HLOOKUP($E570,'[1]NRCAN 2016'!$M$40:$V$41,2,FALSE),FALSE),0))</f>
        <v/>
      </c>
      <c r="R570" t="str">
        <f>IF($F570="New","",_xlfn.IFNA(VLOOKUP($G570&amp;$H570&amp;$I570&amp;$J570&amp;$K570,'[1]NRCAN 2016'!$J$42:$V$72,HLOOKUP($E570,'[1]NRCAN 2016'!$M$40:$V$41,2,FALSE),FALSE),0))</f>
        <v/>
      </c>
    </row>
    <row r="571" spans="1:18" x14ac:dyDescent="0.25">
      <c r="A571" t="str">
        <f t="shared" si="16"/>
        <v>COMBDGWSTNewWH______STDPRO</v>
      </c>
      <c r="B571" t="str">
        <f t="shared" si="17"/>
        <v>COMBDGWSTNewWH</v>
      </c>
      <c r="C571" t="s">
        <v>2615</v>
      </c>
      <c r="D571" t="s">
        <v>2608</v>
      </c>
      <c r="E571" t="s">
        <v>2653</v>
      </c>
      <c r="F571" t="s">
        <v>2643</v>
      </c>
      <c r="G571" t="s">
        <v>2641</v>
      </c>
      <c r="H571" t="s">
        <v>2619</v>
      </c>
      <c r="I571" t="s">
        <v>2619</v>
      </c>
      <c r="J571" t="s">
        <v>2620</v>
      </c>
      <c r="K571" t="s">
        <v>2624</v>
      </c>
      <c r="L571" t="str">
        <f>IF($F571="New","",_xlfn.IFNA(VLOOKUP($G571&amp;$H571&amp;$I571&amp;$J571&amp;$K571,'[1]NRCAN 2016'!$J$42:$V$72,HLOOKUP($E571,'[1]NRCAN 2016'!$M$40:$V$41,2,FALSE),FALSE),0))</f>
        <v/>
      </c>
      <c r="M571" t="str">
        <f>IF($F571="New","",_xlfn.IFNA(VLOOKUP($G571&amp;$H571&amp;$I571&amp;$J571&amp;$K571,'[1]NRCAN 2016'!$J$42:$V$72,HLOOKUP($E571,'[1]NRCAN 2016'!$M$40:$V$41,2,FALSE),FALSE),0))</f>
        <v/>
      </c>
      <c r="N571" t="str">
        <f>IF($F571="New","",_xlfn.IFNA(VLOOKUP($G571&amp;$H571&amp;$I571&amp;$J571&amp;$K571,'[1]NRCAN 2016'!$J$42:$V$72,HLOOKUP($E571,'[1]NRCAN 2016'!$M$40:$V$41,2,FALSE),FALSE),0))</f>
        <v/>
      </c>
      <c r="O571" t="str">
        <f>IF($F571="New","",_xlfn.IFNA(VLOOKUP($G571&amp;$H571&amp;$I571&amp;$J571&amp;$K571,'[1]NRCAN 2016'!$J$42:$V$72,HLOOKUP($E571,'[1]NRCAN 2016'!$M$40:$V$41,2,FALSE),FALSE),0))</f>
        <v/>
      </c>
      <c r="P571" t="str">
        <f>IF($F571="New","",_xlfn.IFNA(VLOOKUP($G571&amp;$H571&amp;$I571&amp;$J571&amp;$K571,'[1]NRCAN 2016'!$J$42:$V$72,HLOOKUP($E571,'[1]NRCAN 2016'!$M$40:$V$41,2,FALSE),FALSE),0))</f>
        <v/>
      </c>
      <c r="Q571" t="str">
        <f>IF($F571="New","",_xlfn.IFNA(VLOOKUP($G571&amp;$H571&amp;$I571&amp;$J571&amp;$K571,'[1]NRCAN 2016'!$J$42:$V$72,HLOOKUP($E571,'[1]NRCAN 2016'!$M$40:$V$41,2,FALSE),FALSE),0))</f>
        <v/>
      </c>
      <c r="R571" t="str">
        <f>IF($F571="New","",_xlfn.IFNA(VLOOKUP($G571&amp;$H571&amp;$I571&amp;$J571&amp;$K571,'[1]NRCAN 2016'!$J$42:$V$72,HLOOKUP($E571,'[1]NRCAN 2016'!$M$40:$V$41,2,FALSE),FALSE),0))</f>
        <v/>
      </c>
    </row>
    <row r="572" spans="1:18" x14ac:dyDescent="0.25">
      <c r="A572" t="str">
        <f t="shared" si="16"/>
        <v>COMBDGWSTOldAE______STDELC</v>
      </c>
      <c r="B572" t="str">
        <f t="shared" si="17"/>
        <v>COMBDGWSTOldAE</v>
      </c>
      <c r="C572" t="s">
        <v>2615</v>
      </c>
      <c r="D572" t="s">
        <v>2608</v>
      </c>
      <c r="E572" t="s">
        <v>2653</v>
      </c>
      <c r="F572" t="s">
        <v>2617</v>
      </c>
      <c r="G572" t="s">
        <v>2622</v>
      </c>
      <c r="H572" t="s">
        <v>2619</v>
      </c>
      <c r="I572" t="s">
        <v>2619</v>
      </c>
      <c r="J572" t="s">
        <v>2620</v>
      </c>
      <c r="K572" t="s">
        <v>2621</v>
      </c>
      <c r="L572">
        <f>IF($F572="New","",_xlfn.IFNA(VLOOKUP($G572&amp;$H572&amp;$I572&amp;$J572&amp;$K572,'[1]NRCAN 2016'!$J$42:$V$72,HLOOKUP($E572,'[1]NRCAN 2016'!$M$40:$V$41,2,FALSE),FALSE),0))</f>
        <v>0.9212889593238246</v>
      </c>
      <c r="M572">
        <f>IF($F572="New","",_xlfn.IFNA(VLOOKUP($G572&amp;$H572&amp;$I572&amp;$J572&amp;$K572,'[1]NRCAN 2016'!$J$42:$V$72,HLOOKUP($E572,'[1]NRCAN 2016'!$M$40:$V$41,2,FALSE),FALSE),0))</f>
        <v>0.9212889593238246</v>
      </c>
      <c r="N572">
        <f>IF($F572="New","",_xlfn.IFNA(VLOOKUP($G572&amp;$H572&amp;$I572&amp;$J572&amp;$K572,'[1]NRCAN 2016'!$J$42:$V$72,HLOOKUP($E572,'[1]NRCAN 2016'!$M$40:$V$41,2,FALSE),FALSE),0))</f>
        <v>0.9212889593238246</v>
      </c>
      <c r="O572">
        <f>IF($F572="New","",_xlfn.IFNA(VLOOKUP($G572&amp;$H572&amp;$I572&amp;$J572&amp;$K572,'[1]NRCAN 2016'!$J$42:$V$72,HLOOKUP($E572,'[1]NRCAN 2016'!$M$40:$V$41,2,FALSE),FALSE),0))</f>
        <v>0.9212889593238246</v>
      </c>
      <c r="P572">
        <f>IF($F572="New","",_xlfn.IFNA(VLOOKUP($G572&amp;$H572&amp;$I572&amp;$J572&amp;$K572,'[1]NRCAN 2016'!$J$42:$V$72,HLOOKUP($E572,'[1]NRCAN 2016'!$M$40:$V$41,2,FALSE),FALSE),0))</f>
        <v>0.9212889593238246</v>
      </c>
      <c r="Q572">
        <f>IF($F572="New","",_xlfn.IFNA(VLOOKUP($G572&amp;$H572&amp;$I572&amp;$J572&amp;$K572,'[1]NRCAN 2016'!$J$42:$V$72,HLOOKUP($E572,'[1]NRCAN 2016'!$M$40:$V$41,2,FALSE),FALSE),0))</f>
        <v>0.9212889593238246</v>
      </c>
      <c r="R572">
        <f>IF($F572="New","",_xlfn.IFNA(VLOOKUP($G572&amp;$H572&amp;$I572&amp;$J572&amp;$K572,'[1]NRCAN 2016'!$J$42:$V$72,HLOOKUP($E572,'[1]NRCAN 2016'!$M$40:$V$41,2,FALSE),FALSE),0))</f>
        <v>0.9212889593238246</v>
      </c>
    </row>
    <row r="573" spans="1:18" x14ac:dyDescent="0.25">
      <c r="A573" t="str">
        <f t="shared" si="16"/>
        <v>COMBDGWSTOldAE______STDNGA</v>
      </c>
      <c r="B573" t="str">
        <f t="shared" si="17"/>
        <v>COMBDGWSTOldAE</v>
      </c>
      <c r="C573" t="s">
        <v>2615</v>
      </c>
      <c r="D573" t="s">
        <v>2608</v>
      </c>
      <c r="E573" t="s">
        <v>2653</v>
      </c>
      <c r="F573" t="s">
        <v>2617</v>
      </c>
      <c r="G573" t="s">
        <v>2622</v>
      </c>
      <c r="H573" t="s">
        <v>2619</v>
      </c>
      <c r="I573" t="s">
        <v>2619</v>
      </c>
      <c r="J573" t="s">
        <v>2620</v>
      </c>
      <c r="K573" t="s">
        <v>2623</v>
      </c>
      <c r="L573">
        <f>IF($F573="New","",_xlfn.IFNA(VLOOKUP($G573&amp;$H573&amp;$I573&amp;$J573&amp;$K573,'[1]NRCAN 2016'!$J$42:$V$72,HLOOKUP($E573,'[1]NRCAN 2016'!$M$40:$V$41,2,FALSE),FALSE),0))</f>
        <v>4.8071843634442689E-2</v>
      </c>
      <c r="M573">
        <f>IF($F573="New","",_xlfn.IFNA(VLOOKUP($G573&amp;$H573&amp;$I573&amp;$J573&amp;$K573,'[1]NRCAN 2016'!$J$42:$V$72,HLOOKUP($E573,'[1]NRCAN 2016'!$M$40:$V$41,2,FALSE),FALSE),0))</f>
        <v>4.8071843634442689E-2</v>
      </c>
      <c r="N573">
        <f>IF($F573="New","",_xlfn.IFNA(VLOOKUP($G573&amp;$H573&amp;$I573&amp;$J573&amp;$K573,'[1]NRCAN 2016'!$J$42:$V$72,HLOOKUP($E573,'[1]NRCAN 2016'!$M$40:$V$41,2,FALSE),FALSE),0))</f>
        <v>4.8071843634442689E-2</v>
      </c>
      <c r="O573">
        <f>IF($F573="New","",_xlfn.IFNA(VLOOKUP($G573&amp;$H573&amp;$I573&amp;$J573&amp;$K573,'[1]NRCAN 2016'!$J$42:$V$72,HLOOKUP($E573,'[1]NRCAN 2016'!$M$40:$V$41,2,FALSE),FALSE),0))</f>
        <v>4.8071843634442689E-2</v>
      </c>
      <c r="P573">
        <f>IF($F573="New","",_xlfn.IFNA(VLOOKUP($G573&amp;$H573&amp;$I573&amp;$J573&amp;$K573,'[1]NRCAN 2016'!$J$42:$V$72,HLOOKUP($E573,'[1]NRCAN 2016'!$M$40:$V$41,2,FALSE),FALSE),0))</f>
        <v>4.8071843634442689E-2</v>
      </c>
      <c r="Q573">
        <f>IF($F573="New","",_xlfn.IFNA(VLOOKUP($G573&amp;$H573&amp;$I573&amp;$J573&amp;$K573,'[1]NRCAN 2016'!$J$42:$V$72,HLOOKUP($E573,'[1]NRCAN 2016'!$M$40:$V$41,2,FALSE),FALSE),0))</f>
        <v>4.8071843634442689E-2</v>
      </c>
      <c r="R573">
        <f>IF($F573="New","",_xlfn.IFNA(VLOOKUP($G573&amp;$H573&amp;$I573&amp;$J573&amp;$K573,'[1]NRCAN 2016'!$J$42:$V$72,HLOOKUP($E573,'[1]NRCAN 2016'!$M$40:$V$41,2,FALSE),FALSE),0))</f>
        <v>4.8071843634442689E-2</v>
      </c>
    </row>
    <row r="574" spans="1:18" x14ac:dyDescent="0.25">
      <c r="A574" t="str">
        <f t="shared" si="16"/>
        <v>COMBDGWSTOldAE______STDPRO</v>
      </c>
      <c r="B574" t="str">
        <f t="shared" si="17"/>
        <v>COMBDGWSTOldAE</v>
      </c>
      <c r="C574" t="s">
        <v>2615</v>
      </c>
      <c r="D574" t="s">
        <v>2608</v>
      </c>
      <c r="E574" t="s">
        <v>2653</v>
      </c>
      <c r="F574" t="s">
        <v>2617</v>
      </c>
      <c r="G574" t="s">
        <v>2622</v>
      </c>
      <c r="H574" t="s">
        <v>2619</v>
      </c>
      <c r="I574" t="s">
        <v>2619</v>
      </c>
      <c r="J574" t="s">
        <v>2620</v>
      </c>
      <c r="K574" t="s">
        <v>2624</v>
      </c>
      <c r="L574">
        <f>IF($F574="New","",_xlfn.IFNA(VLOOKUP($G574&amp;$H574&amp;$I574&amp;$J574&amp;$K574,'[1]NRCAN 2016'!$J$42:$V$72,HLOOKUP($E574,'[1]NRCAN 2016'!$M$40:$V$41,2,FALSE),FALSE),0))</f>
        <v>3.0639197041732701E-2</v>
      </c>
      <c r="M574">
        <f>IF($F574="New","",_xlfn.IFNA(VLOOKUP($G574&amp;$H574&amp;$I574&amp;$J574&amp;$K574,'[1]NRCAN 2016'!$J$42:$V$72,HLOOKUP($E574,'[1]NRCAN 2016'!$M$40:$V$41,2,FALSE),FALSE),0))</f>
        <v>3.0639197041732701E-2</v>
      </c>
      <c r="N574">
        <f>IF($F574="New","",_xlfn.IFNA(VLOOKUP($G574&amp;$H574&amp;$I574&amp;$J574&amp;$K574,'[1]NRCAN 2016'!$J$42:$V$72,HLOOKUP($E574,'[1]NRCAN 2016'!$M$40:$V$41,2,FALSE),FALSE),0))</f>
        <v>3.0639197041732701E-2</v>
      </c>
      <c r="O574">
        <f>IF($F574="New","",_xlfn.IFNA(VLOOKUP($G574&amp;$H574&amp;$I574&amp;$J574&amp;$K574,'[1]NRCAN 2016'!$J$42:$V$72,HLOOKUP($E574,'[1]NRCAN 2016'!$M$40:$V$41,2,FALSE),FALSE),0))</f>
        <v>3.0639197041732701E-2</v>
      </c>
      <c r="P574">
        <f>IF($F574="New","",_xlfn.IFNA(VLOOKUP($G574&amp;$H574&amp;$I574&amp;$J574&amp;$K574,'[1]NRCAN 2016'!$J$42:$V$72,HLOOKUP($E574,'[1]NRCAN 2016'!$M$40:$V$41,2,FALSE),FALSE),0))</f>
        <v>3.0639197041732701E-2</v>
      </c>
      <c r="Q574">
        <f>IF($F574="New","",_xlfn.IFNA(VLOOKUP($G574&amp;$H574&amp;$I574&amp;$J574&amp;$K574,'[1]NRCAN 2016'!$J$42:$V$72,HLOOKUP($E574,'[1]NRCAN 2016'!$M$40:$V$41,2,FALSE),FALSE),0))</f>
        <v>3.0639197041732701E-2</v>
      </c>
      <c r="R574">
        <f>IF($F574="New","",_xlfn.IFNA(VLOOKUP($G574&amp;$H574&amp;$I574&amp;$J574&amp;$K574,'[1]NRCAN 2016'!$J$42:$V$72,HLOOKUP($E574,'[1]NRCAN 2016'!$M$40:$V$41,2,FALSE),FALSE),0))</f>
        <v>3.0639197041732701E-2</v>
      </c>
    </row>
    <row r="575" spans="1:18" x14ac:dyDescent="0.25">
      <c r="A575" t="str">
        <f t="shared" si="16"/>
        <v>COMBDGWSTOldAM______STDELC</v>
      </c>
      <c r="B575" t="str">
        <f t="shared" si="17"/>
        <v>COMBDGWSTOldAM</v>
      </c>
      <c r="C575" t="s">
        <v>2615</v>
      </c>
      <c r="D575" t="s">
        <v>2608</v>
      </c>
      <c r="E575" t="s">
        <v>2653</v>
      </c>
      <c r="F575" t="s">
        <v>2617</v>
      </c>
      <c r="G575" t="s">
        <v>2618</v>
      </c>
      <c r="H575" t="s">
        <v>2619</v>
      </c>
      <c r="I575" t="s">
        <v>2619</v>
      </c>
      <c r="J575" t="s">
        <v>2620</v>
      </c>
      <c r="K575" t="s">
        <v>2621</v>
      </c>
      <c r="L575">
        <f>IF($F575="New","",_xlfn.IFNA(VLOOKUP($G575&amp;$H575&amp;$I575&amp;$J575&amp;$K575,'[1]NRCAN 2016'!$J$42:$V$72,HLOOKUP($E575,'[1]NRCAN 2016'!$M$40:$V$41,2,FALSE),FALSE),0))</f>
        <v>1</v>
      </c>
      <c r="M575">
        <f>IF($F575="New","",_xlfn.IFNA(VLOOKUP($G575&amp;$H575&amp;$I575&amp;$J575&amp;$K575,'[1]NRCAN 2016'!$J$42:$V$72,HLOOKUP($E575,'[1]NRCAN 2016'!$M$40:$V$41,2,FALSE),FALSE),0))</f>
        <v>1</v>
      </c>
      <c r="N575">
        <f>IF($F575="New","",_xlfn.IFNA(VLOOKUP($G575&amp;$H575&amp;$I575&amp;$J575&amp;$K575,'[1]NRCAN 2016'!$J$42:$V$72,HLOOKUP($E575,'[1]NRCAN 2016'!$M$40:$V$41,2,FALSE),FALSE),0))</f>
        <v>1</v>
      </c>
      <c r="O575">
        <f>IF($F575="New","",_xlfn.IFNA(VLOOKUP($G575&amp;$H575&amp;$I575&amp;$J575&amp;$K575,'[1]NRCAN 2016'!$J$42:$V$72,HLOOKUP($E575,'[1]NRCAN 2016'!$M$40:$V$41,2,FALSE),FALSE),0))</f>
        <v>1</v>
      </c>
      <c r="P575">
        <f>IF($F575="New","",_xlfn.IFNA(VLOOKUP($G575&amp;$H575&amp;$I575&amp;$J575&amp;$K575,'[1]NRCAN 2016'!$J$42:$V$72,HLOOKUP($E575,'[1]NRCAN 2016'!$M$40:$V$41,2,FALSE),FALSE),0))</f>
        <v>1</v>
      </c>
      <c r="Q575">
        <f>IF($F575="New","",_xlfn.IFNA(VLOOKUP($G575&amp;$H575&amp;$I575&amp;$J575&amp;$K575,'[1]NRCAN 2016'!$J$42:$V$72,HLOOKUP($E575,'[1]NRCAN 2016'!$M$40:$V$41,2,FALSE),FALSE),0))</f>
        <v>1</v>
      </c>
      <c r="R575">
        <f>IF($F575="New","",_xlfn.IFNA(VLOOKUP($G575&amp;$H575&amp;$I575&amp;$J575&amp;$K575,'[1]NRCAN 2016'!$J$42:$V$72,HLOOKUP($E575,'[1]NRCAN 2016'!$M$40:$V$41,2,FALSE),FALSE),0))</f>
        <v>1</v>
      </c>
    </row>
    <row r="576" spans="1:18" x14ac:dyDescent="0.25">
      <c r="A576" t="str">
        <f t="shared" si="16"/>
        <v>COMBDGWSTOldLIFLC___STDELC</v>
      </c>
      <c r="B576" t="str">
        <f t="shared" si="17"/>
        <v>COMBDGWSTOldLI</v>
      </c>
      <c r="C576" t="s">
        <v>2615</v>
      </c>
      <c r="D576" t="s">
        <v>2608</v>
      </c>
      <c r="E576" t="s">
        <v>2653</v>
      </c>
      <c r="F576" t="s">
        <v>2617</v>
      </c>
      <c r="G576" t="s">
        <v>2625</v>
      </c>
      <c r="H576" t="s">
        <v>2626</v>
      </c>
      <c r="I576" t="s">
        <v>2619</v>
      </c>
      <c r="J576" t="s">
        <v>2620</v>
      </c>
      <c r="K576" t="s">
        <v>2621</v>
      </c>
      <c r="L576">
        <f>IF($F576="New","",_xlfn.IFNA(VLOOKUP($G576&amp;$H576&amp;$I576&amp;$J576&amp;$K576,'[1]NRCAN 2016'!$J$42:$V$72,HLOOKUP($E576,'[1]NRCAN 2016'!$M$40:$V$41,2,FALSE),FALSE),0))</f>
        <v>5.7404593478355748E-2</v>
      </c>
      <c r="M576">
        <f>IF($F576="New","",_xlfn.IFNA(VLOOKUP($G576&amp;$H576&amp;$I576&amp;$J576&amp;$K576,'[1]NRCAN 2016'!$J$42:$V$72,HLOOKUP($E576,'[1]NRCAN 2016'!$M$40:$V$41,2,FALSE),FALSE),0))</f>
        <v>5.7404593478355748E-2</v>
      </c>
      <c r="N576">
        <f>IF($F576="New","",_xlfn.IFNA(VLOOKUP($G576&amp;$H576&amp;$I576&amp;$J576&amp;$K576,'[1]NRCAN 2016'!$J$42:$V$72,HLOOKUP($E576,'[1]NRCAN 2016'!$M$40:$V$41,2,FALSE),FALSE),0))</f>
        <v>5.7404593478355748E-2</v>
      </c>
      <c r="O576">
        <f>IF($F576="New","",_xlfn.IFNA(VLOOKUP($G576&amp;$H576&amp;$I576&amp;$J576&amp;$K576,'[1]NRCAN 2016'!$J$42:$V$72,HLOOKUP($E576,'[1]NRCAN 2016'!$M$40:$V$41,2,FALSE),FALSE),0))</f>
        <v>5.7404593478355748E-2</v>
      </c>
      <c r="P576">
        <f>IF($F576="New","",_xlfn.IFNA(VLOOKUP($G576&amp;$H576&amp;$I576&amp;$J576&amp;$K576,'[1]NRCAN 2016'!$J$42:$V$72,HLOOKUP($E576,'[1]NRCAN 2016'!$M$40:$V$41,2,FALSE),FALSE),0))</f>
        <v>5.7404593478355748E-2</v>
      </c>
      <c r="Q576">
        <f>IF($F576="New","",_xlfn.IFNA(VLOOKUP($G576&amp;$H576&amp;$I576&amp;$J576&amp;$K576,'[1]NRCAN 2016'!$J$42:$V$72,HLOOKUP($E576,'[1]NRCAN 2016'!$M$40:$V$41,2,FALSE),FALSE),0))</f>
        <v>5.7404593478355748E-2</v>
      </c>
      <c r="R576">
        <f>IF($F576="New","",_xlfn.IFNA(VLOOKUP($G576&amp;$H576&amp;$I576&amp;$J576&amp;$K576,'[1]NRCAN 2016'!$J$42:$V$72,HLOOKUP($E576,'[1]NRCAN 2016'!$M$40:$V$41,2,FALSE),FALSE),0))</f>
        <v>5.7404593478355748E-2</v>
      </c>
    </row>
    <row r="577" spans="1:18" x14ac:dyDescent="0.25">
      <c r="A577" t="str">
        <f t="shared" si="16"/>
        <v>COMBDGWSTOldLIFLU___STDELC</v>
      </c>
      <c r="B577" t="str">
        <f t="shared" si="17"/>
        <v>COMBDGWSTOldLI</v>
      </c>
      <c r="C577" t="s">
        <v>2615</v>
      </c>
      <c r="D577" t="s">
        <v>2608</v>
      </c>
      <c r="E577" t="s">
        <v>2653</v>
      </c>
      <c r="F577" t="s">
        <v>2617</v>
      </c>
      <c r="G577" t="s">
        <v>2625</v>
      </c>
      <c r="H577" t="s">
        <v>2627</v>
      </c>
      <c r="I577" t="s">
        <v>2619</v>
      </c>
      <c r="J577" t="s">
        <v>2620</v>
      </c>
      <c r="K577" t="s">
        <v>2621</v>
      </c>
      <c r="L577">
        <f>IF($F577="New","",_xlfn.IFNA(VLOOKUP($G577&amp;$H577&amp;$I577&amp;$J577&amp;$K577,'[1]NRCAN 2016'!$J$42:$V$72,HLOOKUP($E577,'[1]NRCAN 2016'!$M$40:$V$41,2,FALSE),FALSE),0))</f>
        <v>0.41991168524080263</v>
      </c>
      <c r="M577">
        <f>IF($F577="New","",_xlfn.IFNA(VLOOKUP($G577&amp;$H577&amp;$I577&amp;$J577&amp;$K577,'[1]NRCAN 2016'!$J$42:$V$72,HLOOKUP($E577,'[1]NRCAN 2016'!$M$40:$V$41,2,FALSE),FALSE),0))</f>
        <v>0.41991168524080263</v>
      </c>
      <c r="N577">
        <f>IF($F577="New","",_xlfn.IFNA(VLOOKUP($G577&amp;$H577&amp;$I577&amp;$J577&amp;$K577,'[1]NRCAN 2016'!$J$42:$V$72,HLOOKUP($E577,'[1]NRCAN 2016'!$M$40:$V$41,2,FALSE),FALSE),0))</f>
        <v>0.41991168524080263</v>
      </c>
      <c r="O577">
        <f>IF($F577="New","",_xlfn.IFNA(VLOOKUP($G577&amp;$H577&amp;$I577&amp;$J577&amp;$K577,'[1]NRCAN 2016'!$J$42:$V$72,HLOOKUP($E577,'[1]NRCAN 2016'!$M$40:$V$41,2,FALSE),FALSE),0))</f>
        <v>0.41991168524080263</v>
      </c>
      <c r="P577">
        <f>IF($F577="New","",_xlfn.IFNA(VLOOKUP($G577&amp;$H577&amp;$I577&amp;$J577&amp;$K577,'[1]NRCAN 2016'!$J$42:$V$72,HLOOKUP($E577,'[1]NRCAN 2016'!$M$40:$V$41,2,FALSE),FALSE),0))</f>
        <v>0.41991168524080263</v>
      </c>
      <c r="Q577">
        <f>IF($F577="New","",_xlfn.IFNA(VLOOKUP($G577&amp;$H577&amp;$I577&amp;$J577&amp;$K577,'[1]NRCAN 2016'!$J$42:$V$72,HLOOKUP($E577,'[1]NRCAN 2016'!$M$40:$V$41,2,FALSE),FALSE),0))</f>
        <v>0.41991168524080263</v>
      </c>
      <c r="R577">
        <f>IF($F577="New","",_xlfn.IFNA(VLOOKUP($G577&amp;$H577&amp;$I577&amp;$J577&amp;$K577,'[1]NRCAN 2016'!$J$42:$V$72,HLOOKUP($E577,'[1]NRCAN 2016'!$M$40:$V$41,2,FALSE),FALSE),0))</f>
        <v>0.41991168524080263</v>
      </c>
    </row>
    <row r="578" spans="1:18" x14ac:dyDescent="0.25">
      <c r="A578" t="str">
        <f t="shared" ref="A578:A601" si="18">C578&amp;D578&amp;E578&amp;F578&amp;G578&amp;H578&amp;I578&amp;J578&amp;K578</f>
        <v>COMBDGWSTOldLIHAL___STDELC</v>
      </c>
      <c r="B578" t="str">
        <f t="shared" ref="B578:B601" si="19">C578&amp;D578&amp;E578&amp;F578&amp;G578</f>
        <v>COMBDGWSTOldLI</v>
      </c>
      <c r="C578" t="s">
        <v>2615</v>
      </c>
      <c r="D578" t="s">
        <v>2608</v>
      </c>
      <c r="E578" t="s">
        <v>2653</v>
      </c>
      <c r="F578" t="s">
        <v>2617</v>
      </c>
      <c r="G578" t="s">
        <v>2625</v>
      </c>
      <c r="H578" t="s">
        <v>2628</v>
      </c>
      <c r="I578" t="s">
        <v>2619</v>
      </c>
      <c r="J578" t="s">
        <v>2620</v>
      </c>
      <c r="K578" t="s">
        <v>2621</v>
      </c>
      <c r="L578">
        <f>IF($F578="New","",_xlfn.IFNA(VLOOKUP($G578&amp;$H578&amp;$I578&amp;$J578&amp;$K578,'[1]NRCAN 2016'!$J$42:$V$72,HLOOKUP($E578,'[1]NRCAN 2016'!$M$40:$V$41,2,FALSE),FALSE),0))</f>
        <v>0.12322408382364025</v>
      </c>
      <c r="M578">
        <f>IF($F578="New","",_xlfn.IFNA(VLOOKUP($G578&amp;$H578&amp;$I578&amp;$J578&amp;$K578,'[1]NRCAN 2016'!$J$42:$V$72,HLOOKUP($E578,'[1]NRCAN 2016'!$M$40:$V$41,2,FALSE),FALSE),0))</f>
        <v>0.12322408382364025</v>
      </c>
      <c r="N578">
        <f>IF($F578="New","",_xlfn.IFNA(VLOOKUP($G578&amp;$H578&amp;$I578&amp;$J578&amp;$K578,'[1]NRCAN 2016'!$J$42:$V$72,HLOOKUP($E578,'[1]NRCAN 2016'!$M$40:$V$41,2,FALSE),FALSE),0))</f>
        <v>0.12322408382364025</v>
      </c>
      <c r="O578">
        <f>IF($F578="New","",_xlfn.IFNA(VLOOKUP($G578&amp;$H578&amp;$I578&amp;$J578&amp;$K578,'[1]NRCAN 2016'!$J$42:$V$72,HLOOKUP($E578,'[1]NRCAN 2016'!$M$40:$V$41,2,FALSE),FALSE),0))</f>
        <v>0.12322408382364025</v>
      </c>
      <c r="P578">
        <f>IF($F578="New","",_xlfn.IFNA(VLOOKUP($G578&amp;$H578&amp;$I578&amp;$J578&amp;$K578,'[1]NRCAN 2016'!$J$42:$V$72,HLOOKUP($E578,'[1]NRCAN 2016'!$M$40:$V$41,2,FALSE),FALSE),0))</f>
        <v>0.12322408382364025</v>
      </c>
      <c r="Q578">
        <f>IF($F578="New","",_xlfn.IFNA(VLOOKUP($G578&amp;$H578&amp;$I578&amp;$J578&amp;$K578,'[1]NRCAN 2016'!$J$42:$V$72,HLOOKUP($E578,'[1]NRCAN 2016'!$M$40:$V$41,2,FALSE),FALSE),0))</f>
        <v>0.12322408382364025</v>
      </c>
      <c r="R578">
        <f>IF($F578="New","",_xlfn.IFNA(VLOOKUP($G578&amp;$H578&amp;$I578&amp;$J578&amp;$K578,'[1]NRCAN 2016'!$J$42:$V$72,HLOOKUP($E578,'[1]NRCAN 2016'!$M$40:$V$41,2,FALSE),FALSE),0))</f>
        <v>0.12322408382364025</v>
      </c>
    </row>
    <row r="579" spans="1:18" x14ac:dyDescent="0.25">
      <c r="A579" t="str">
        <f t="shared" si="18"/>
        <v>COMBDGWSTOldLIINC___STDELC</v>
      </c>
      <c r="B579" t="str">
        <f t="shared" si="19"/>
        <v>COMBDGWSTOldLI</v>
      </c>
      <c r="C579" t="s">
        <v>2615</v>
      </c>
      <c r="D579" t="s">
        <v>2608</v>
      </c>
      <c r="E579" t="s">
        <v>2653</v>
      </c>
      <c r="F579" t="s">
        <v>2617</v>
      </c>
      <c r="G579" t="s">
        <v>2625</v>
      </c>
      <c r="H579" t="s">
        <v>2629</v>
      </c>
      <c r="I579" t="s">
        <v>2619</v>
      </c>
      <c r="J579" t="s">
        <v>2620</v>
      </c>
      <c r="K579" t="s">
        <v>2621</v>
      </c>
      <c r="L579">
        <f>IF($F579="New","",_xlfn.IFNA(VLOOKUP($G579&amp;$H579&amp;$I579&amp;$J579&amp;$K579,'[1]NRCAN 2016'!$J$42:$V$72,HLOOKUP($E579,'[1]NRCAN 2016'!$M$40:$V$41,2,FALSE),FALSE),0))</f>
        <v>0.39576993727509685</v>
      </c>
      <c r="M579">
        <f>IF($F579="New","",_xlfn.IFNA(VLOOKUP($G579&amp;$H579&amp;$I579&amp;$J579&amp;$K579,'[1]NRCAN 2016'!$J$42:$V$72,HLOOKUP($E579,'[1]NRCAN 2016'!$M$40:$V$41,2,FALSE),FALSE),0))</f>
        <v>0.39576993727509685</v>
      </c>
      <c r="N579">
        <f>IF($F579="New","",_xlfn.IFNA(VLOOKUP($G579&amp;$H579&amp;$I579&amp;$J579&amp;$K579,'[1]NRCAN 2016'!$J$42:$V$72,HLOOKUP($E579,'[1]NRCAN 2016'!$M$40:$V$41,2,FALSE),FALSE),0))</f>
        <v>0.39576993727509685</v>
      </c>
      <c r="O579">
        <f>IF($F579="New","",_xlfn.IFNA(VLOOKUP($G579&amp;$H579&amp;$I579&amp;$J579&amp;$K579,'[1]NRCAN 2016'!$J$42:$V$72,HLOOKUP($E579,'[1]NRCAN 2016'!$M$40:$V$41,2,FALSE),FALSE),0))</f>
        <v>0.39576993727509685</v>
      </c>
      <c r="P579">
        <f>IF($F579="New","",_xlfn.IFNA(VLOOKUP($G579&amp;$H579&amp;$I579&amp;$J579&amp;$K579,'[1]NRCAN 2016'!$J$42:$V$72,HLOOKUP($E579,'[1]NRCAN 2016'!$M$40:$V$41,2,FALSE),FALSE),0))</f>
        <v>0.39576993727509685</v>
      </c>
      <c r="Q579">
        <f>IF($F579="New","",_xlfn.IFNA(VLOOKUP($G579&amp;$H579&amp;$I579&amp;$J579&amp;$K579,'[1]NRCAN 2016'!$J$42:$V$72,HLOOKUP($E579,'[1]NRCAN 2016'!$M$40:$V$41,2,FALSE),FALSE),0))</f>
        <v>0.39576993727509685</v>
      </c>
      <c r="R579">
        <f>IF($F579="New","",_xlfn.IFNA(VLOOKUP($G579&amp;$H579&amp;$I579&amp;$J579&amp;$K579,'[1]NRCAN 2016'!$J$42:$V$72,HLOOKUP($E579,'[1]NRCAN 2016'!$M$40:$V$41,2,FALSE),FALSE),0))</f>
        <v>0.39576993727509685</v>
      </c>
    </row>
    <row r="580" spans="1:18" x14ac:dyDescent="0.25">
      <c r="A580" t="str">
        <f t="shared" si="18"/>
        <v>COMBDGWSTOldLILED___STDELC</v>
      </c>
      <c r="B580" t="str">
        <f t="shared" si="19"/>
        <v>COMBDGWSTOldLI</v>
      </c>
      <c r="C580" t="s">
        <v>2615</v>
      </c>
      <c r="D580" t="s">
        <v>2608</v>
      </c>
      <c r="E580" t="s">
        <v>2653</v>
      </c>
      <c r="F580" t="s">
        <v>2617</v>
      </c>
      <c r="G580" t="s">
        <v>2625</v>
      </c>
      <c r="H580" t="s">
        <v>2630</v>
      </c>
      <c r="I580" t="s">
        <v>2619</v>
      </c>
      <c r="J580" t="s">
        <v>2620</v>
      </c>
      <c r="K580" t="s">
        <v>2621</v>
      </c>
      <c r="L580">
        <f>IF($F580="New","",_xlfn.IFNA(VLOOKUP($G580&amp;$H580&amp;$I580&amp;$J580&amp;$K580,'[1]NRCAN 2016'!$J$42:$V$72,HLOOKUP($E580,'[1]NRCAN 2016'!$M$40:$V$41,2,FALSE),FALSE),0))</f>
        <v>1.8448500910522674E-3</v>
      </c>
      <c r="M580">
        <f>IF($F580="New","",_xlfn.IFNA(VLOOKUP($G580&amp;$H580&amp;$I580&amp;$J580&amp;$K580,'[1]NRCAN 2016'!$J$42:$V$72,HLOOKUP($E580,'[1]NRCAN 2016'!$M$40:$V$41,2,FALSE),FALSE),0))</f>
        <v>1.8448500910522674E-3</v>
      </c>
      <c r="N580">
        <f>IF($F580="New","",_xlfn.IFNA(VLOOKUP($G580&amp;$H580&amp;$I580&amp;$J580&amp;$K580,'[1]NRCAN 2016'!$J$42:$V$72,HLOOKUP($E580,'[1]NRCAN 2016'!$M$40:$V$41,2,FALSE),FALSE),0))</f>
        <v>1.8448500910522674E-3</v>
      </c>
      <c r="O580">
        <f>IF($F580="New","",_xlfn.IFNA(VLOOKUP($G580&amp;$H580&amp;$I580&amp;$J580&amp;$K580,'[1]NRCAN 2016'!$J$42:$V$72,HLOOKUP($E580,'[1]NRCAN 2016'!$M$40:$V$41,2,FALSE),FALSE),0))</f>
        <v>1.8448500910522674E-3</v>
      </c>
      <c r="P580">
        <f>IF($F580="New","",_xlfn.IFNA(VLOOKUP($G580&amp;$H580&amp;$I580&amp;$J580&amp;$K580,'[1]NRCAN 2016'!$J$42:$V$72,HLOOKUP($E580,'[1]NRCAN 2016'!$M$40:$V$41,2,FALSE),FALSE),0))</f>
        <v>1.8448500910522674E-3</v>
      </c>
      <c r="Q580">
        <f>IF($F580="New","",_xlfn.IFNA(VLOOKUP($G580&amp;$H580&amp;$I580&amp;$J580&amp;$K580,'[1]NRCAN 2016'!$J$42:$V$72,HLOOKUP($E580,'[1]NRCAN 2016'!$M$40:$V$41,2,FALSE),FALSE),0))</f>
        <v>1.8448500910522674E-3</v>
      </c>
      <c r="R580">
        <f>IF($F580="New","",_xlfn.IFNA(VLOOKUP($G580&amp;$H580&amp;$I580&amp;$J580&amp;$K580,'[1]NRCAN 2016'!$J$42:$V$72,HLOOKUP($E580,'[1]NRCAN 2016'!$M$40:$V$41,2,FALSE),FALSE),0))</f>
        <v>1.8448500910522674E-3</v>
      </c>
    </row>
    <row r="581" spans="1:18" x14ac:dyDescent="0.25">
      <c r="A581" t="str">
        <f t="shared" si="18"/>
        <v>COMBDGWSTOldSC_________DCO</v>
      </c>
      <c r="B581" t="str">
        <f t="shared" si="19"/>
        <v>COMBDGWSTOldSC</v>
      </c>
      <c r="C581" t="s">
        <v>2615</v>
      </c>
      <c r="D581" t="s">
        <v>2608</v>
      </c>
      <c r="E581" t="s">
        <v>2653</v>
      </c>
      <c r="F581" t="s">
        <v>2617</v>
      </c>
      <c r="G581" t="s">
        <v>2631</v>
      </c>
      <c r="H581" t="s">
        <v>2619</v>
      </c>
      <c r="I581" t="s">
        <v>2619</v>
      </c>
      <c r="J581" t="s">
        <v>2619</v>
      </c>
      <c r="K581" t="s">
        <v>2632</v>
      </c>
      <c r="L581">
        <f>IF($F581="New","",_xlfn.IFNA(VLOOKUP($G581&amp;$H581&amp;$I581&amp;$J581&amp;$K581,'[1]NRCAN 2016'!$J$42:$V$72,HLOOKUP($E581,'[1]NRCAN 2016'!$M$40:$V$41,2,FALSE),FALSE),0))</f>
        <v>0.11714283258278621</v>
      </c>
      <c r="M581">
        <f>IF($F581="New","",_xlfn.IFNA(VLOOKUP($G581&amp;$H581&amp;$I581&amp;$J581&amp;$K581,'[1]NRCAN 2016'!$J$42:$V$72,HLOOKUP($E581,'[1]NRCAN 2016'!$M$40:$V$41,2,FALSE),FALSE),0))</f>
        <v>0.11714283258278621</v>
      </c>
      <c r="N581">
        <f>IF($F581="New","",_xlfn.IFNA(VLOOKUP($G581&amp;$H581&amp;$I581&amp;$J581&amp;$K581,'[1]NRCAN 2016'!$J$42:$V$72,HLOOKUP($E581,'[1]NRCAN 2016'!$M$40:$V$41,2,FALSE),FALSE),0))</f>
        <v>0.11714283258278621</v>
      </c>
      <c r="O581">
        <f>IF($F581="New","",_xlfn.IFNA(VLOOKUP($G581&amp;$H581&amp;$I581&amp;$J581&amp;$K581,'[1]NRCAN 2016'!$J$42:$V$72,HLOOKUP($E581,'[1]NRCAN 2016'!$M$40:$V$41,2,FALSE),FALSE),0))</f>
        <v>0.11714283258278621</v>
      </c>
      <c r="P581">
        <f>IF($F581="New","",_xlfn.IFNA(VLOOKUP($G581&amp;$H581&amp;$I581&amp;$J581&amp;$K581,'[1]NRCAN 2016'!$J$42:$V$72,HLOOKUP($E581,'[1]NRCAN 2016'!$M$40:$V$41,2,FALSE),FALSE),0))</f>
        <v>0.11714283258278621</v>
      </c>
      <c r="Q581">
        <f>IF($F581="New","",_xlfn.IFNA(VLOOKUP($G581&amp;$H581&amp;$I581&amp;$J581&amp;$K581,'[1]NRCAN 2016'!$J$42:$V$72,HLOOKUP($E581,'[1]NRCAN 2016'!$M$40:$V$41,2,FALSE),FALSE),0))</f>
        <v>0.11714283258278621</v>
      </c>
      <c r="R581">
        <f>IF($F581="New","",_xlfn.IFNA(VLOOKUP($G581&amp;$H581&amp;$I581&amp;$J581&amp;$K581,'[1]NRCAN 2016'!$J$42:$V$72,HLOOKUP($E581,'[1]NRCAN 2016'!$M$40:$V$41,2,FALSE),FALSE),0))</f>
        <v>0.11714283258278621</v>
      </c>
    </row>
    <row r="582" spans="1:18" x14ac:dyDescent="0.25">
      <c r="A582" t="str">
        <f t="shared" si="18"/>
        <v>COMBDGWSTOldSC______STDELC</v>
      </c>
      <c r="B582" t="str">
        <f t="shared" si="19"/>
        <v>COMBDGWSTOldSC</v>
      </c>
      <c r="C582" t="s">
        <v>2615</v>
      </c>
      <c r="D582" t="s">
        <v>2608</v>
      </c>
      <c r="E582" t="s">
        <v>2653</v>
      </c>
      <c r="F582" t="s">
        <v>2617</v>
      </c>
      <c r="G582" t="s">
        <v>2631</v>
      </c>
      <c r="H582" t="s">
        <v>2619</v>
      </c>
      <c r="I582" t="s">
        <v>2619</v>
      </c>
      <c r="J582" t="s">
        <v>2620</v>
      </c>
      <c r="K582" t="s">
        <v>2621</v>
      </c>
      <c r="L582">
        <f>IF($F582="New","",_xlfn.IFNA(VLOOKUP($G582&amp;$H582&amp;$I582&amp;$J582&amp;$K582,'[1]NRCAN 2016'!$J$42:$V$72,HLOOKUP($E582,'[1]NRCAN 2016'!$M$40:$V$41,2,FALSE),FALSE),0))</f>
        <v>0.84390758650174846</v>
      </c>
      <c r="M582">
        <f>IF($F582="New","",_xlfn.IFNA(VLOOKUP($G582&amp;$H582&amp;$I582&amp;$J582&amp;$K582,'[1]NRCAN 2016'!$J$42:$V$72,HLOOKUP($E582,'[1]NRCAN 2016'!$M$40:$V$41,2,FALSE),FALSE),0))</f>
        <v>0.84390758650174846</v>
      </c>
      <c r="N582">
        <f>IF($F582="New","",_xlfn.IFNA(VLOOKUP($G582&amp;$H582&amp;$I582&amp;$J582&amp;$K582,'[1]NRCAN 2016'!$J$42:$V$72,HLOOKUP($E582,'[1]NRCAN 2016'!$M$40:$V$41,2,FALSE),FALSE),0))</f>
        <v>0.84390758650174846</v>
      </c>
      <c r="O582">
        <f>IF($F582="New","",_xlfn.IFNA(VLOOKUP($G582&amp;$H582&amp;$I582&amp;$J582&amp;$K582,'[1]NRCAN 2016'!$J$42:$V$72,HLOOKUP($E582,'[1]NRCAN 2016'!$M$40:$V$41,2,FALSE),FALSE),0))</f>
        <v>0.84390758650174846</v>
      </c>
      <c r="P582">
        <f>IF($F582="New","",_xlfn.IFNA(VLOOKUP($G582&amp;$H582&amp;$I582&amp;$J582&amp;$K582,'[1]NRCAN 2016'!$J$42:$V$72,HLOOKUP($E582,'[1]NRCAN 2016'!$M$40:$V$41,2,FALSE),FALSE),0))</f>
        <v>0.84390758650174846</v>
      </c>
      <c r="Q582">
        <f>IF($F582="New","",_xlfn.IFNA(VLOOKUP($G582&amp;$H582&amp;$I582&amp;$J582&amp;$K582,'[1]NRCAN 2016'!$J$42:$V$72,HLOOKUP($E582,'[1]NRCAN 2016'!$M$40:$V$41,2,FALSE),FALSE),0))</f>
        <v>0.84390758650174846</v>
      </c>
      <c r="R582">
        <f>IF($F582="New","",_xlfn.IFNA(VLOOKUP($G582&amp;$H582&amp;$I582&amp;$J582&amp;$K582,'[1]NRCAN 2016'!$J$42:$V$72,HLOOKUP($E582,'[1]NRCAN 2016'!$M$40:$V$41,2,FALSE),FALSE),0))</f>
        <v>0.84390758650174846</v>
      </c>
    </row>
    <row r="583" spans="1:18" x14ac:dyDescent="0.25">
      <c r="A583" t="str">
        <f t="shared" si="18"/>
        <v>COMBDGWSTOldSC______STDNGA</v>
      </c>
      <c r="B583" t="str">
        <f t="shared" si="19"/>
        <v>COMBDGWSTOldSC</v>
      </c>
      <c r="C583" t="s">
        <v>2615</v>
      </c>
      <c r="D583" t="s">
        <v>2608</v>
      </c>
      <c r="E583" t="s">
        <v>2653</v>
      </c>
      <c r="F583" t="s">
        <v>2617</v>
      </c>
      <c r="G583" t="s">
        <v>2631</v>
      </c>
      <c r="H583" t="s">
        <v>2619</v>
      </c>
      <c r="I583" t="s">
        <v>2619</v>
      </c>
      <c r="J583" t="s">
        <v>2620</v>
      </c>
      <c r="K583" t="s">
        <v>2623</v>
      </c>
      <c r="L583">
        <f>IF($F583="New","",_xlfn.IFNA(VLOOKUP($G583&amp;$H583&amp;$I583&amp;$J583&amp;$K583,'[1]NRCAN 2016'!$J$42:$V$72,HLOOKUP($E583,'[1]NRCAN 2016'!$M$40:$V$41,2,FALSE),FALSE),0))</f>
        <v>3.8949580915465312E-2</v>
      </c>
      <c r="M583">
        <f>IF($F583="New","",_xlfn.IFNA(VLOOKUP($G583&amp;$H583&amp;$I583&amp;$J583&amp;$K583,'[1]NRCAN 2016'!$J$42:$V$72,HLOOKUP($E583,'[1]NRCAN 2016'!$M$40:$V$41,2,FALSE),FALSE),0))</f>
        <v>3.8949580915465312E-2</v>
      </c>
      <c r="N583">
        <f>IF($F583="New","",_xlfn.IFNA(VLOOKUP($G583&amp;$H583&amp;$I583&amp;$J583&amp;$K583,'[1]NRCAN 2016'!$J$42:$V$72,HLOOKUP($E583,'[1]NRCAN 2016'!$M$40:$V$41,2,FALSE),FALSE),0))</f>
        <v>3.8949580915465312E-2</v>
      </c>
      <c r="O583">
        <f>IF($F583="New","",_xlfn.IFNA(VLOOKUP($G583&amp;$H583&amp;$I583&amp;$J583&amp;$K583,'[1]NRCAN 2016'!$J$42:$V$72,HLOOKUP($E583,'[1]NRCAN 2016'!$M$40:$V$41,2,FALSE),FALSE),0))</f>
        <v>3.8949580915465312E-2</v>
      </c>
      <c r="P583">
        <f>IF($F583="New","",_xlfn.IFNA(VLOOKUP($G583&amp;$H583&amp;$I583&amp;$J583&amp;$K583,'[1]NRCAN 2016'!$J$42:$V$72,HLOOKUP($E583,'[1]NRCAN 2016'!$M$40:$V$41,2,FALSE),FALSE),0))</f>
        <v>3.8949580915465312E-2</v>
      </c>
      <c r="Q583">
        <f>IF($F583="New","",_xlfn.IFNA(VLOOKUP($G583&amp;$H583&amp;$I583&amp;$J583&amp;$K583,'[1]NRCAN 2016'!$J$42:$V$72,HLOOKUP($E583,'[1]NRCAN 2016'!$M$40:$V$41,2,FALSE),FALSE),0))</f>
        <v>3.8949580915465312E-2</v>
      </c>
      <c r="R583">
        <f>IF($F583="New","",_xlfn.IFNA(VLOOKUP($G583&amp;$H583&amp;$I583&amp;$J583&amp;$K583,'[1]NRCAN 2016'!$J$42:$V$72,HLOOKUP($E583,'[1]NRCAN 2016'!$M$40:$V$41,2,FALSE),FALSE),0))</f>
        <v>3.8949580915465312E-2</v>
      </c>
    </row>
    <row r="584" spans="1:18" x14ac:dyDescent="0.25">
      <c r="A584" t="str">
        <f t="shared" si="18"/>
        <v>COMBDGWSTOldSH_________DHE</v>
      </c>
      <c r="B584" t="str">
        <f t="shared" si="19"/>
        <v>COMBDGWSTOldSH</v>
      </c>
      <c r="C584" t="s">
        <v>2615</v>
      </c>
      <c r="D584" t="s">
        <v>2608</v>
      </c>
      <c r="E584" t="s">
        <v>2653</v>
      </c>
      <c r="F584" t="s">
        <v>2617</v>
      </c>
      <c r="G584" t="s">
        <v>2633</v>
      </c>
      <c r="H584" t="s">
        <v>2619</v>
      </c>
      <c r="I584" t="s">
        <v>2619</v>
      </c>
      <c r="J584" t="s">
        <v>2619</v>
      </c>
      <c r="K584" t="s">
        <v>2644</v>
      </c>
      <c r="L584">
        <f>IF($F584="New","",_xlfn.IFNA(VLOOKUP($G584&amp;$H584&amp;$I584&amp;$J584&amp;$K584,'[1]NRCAN 2016'!$J$42:$V$72,HLOOKUP($E584,'[1]NRCAN 2016'!$M$40:$V$41,2,FALSE),FALSE),0))</f>
        <v>9.213457643236693E-2</v>
      </c>
      <c r="M584">
        <f>IF($F584="New","",_xlfn.IFNA(VLOOKUP($G584&amp;$H584&amp;$I584&amp;$J584&amp;$K584,'[1]NRCAN 2016'!$J$42:$V$72,HLOOKUP($E584,'[1]NRCAN 2016'!$M$40:$V$41,2,FALSE),FALSE),0))</f>
        <v>9.213457643236693E-2</v>
      </c>
      <c r="N584">
        <f>IF($F584="New","",_xlfn.IFNA(VLOOKUP($G584&amp;$H584&amp;$I584&amp;$J584&amp;$K584,'[1]NRCAN 2016'!$J$42:$V$72,HLOOKUP($E584,'[1]NRCAN 2016'!$M$40:$V$41,2,FALSE),FALSE),0))</f>
        <v>9.213457643236693E-2</v>
      </c>
      <c r="O584">
        <f>IF($F584="New","",_xlfn.IFNA(VLOOKUP($G584&amp;$H584&amp;$I584&amp;$J584&amp;$K584,'[1]NRCAN 2016'!$J$42:$V$72,HLOOKUP($E584,'[1]NRCAN 2016'!$M$40:$V$41,2,FALSE),FALSE),0))</f>
        <v>9.213457643236693E-2</v>
      </c>
      <c r="P584">
        <f>IF($F584="New","",_xlfn.IFNA(VLOOKUP($G584&amp;$H584&amp;$I584&amp;$J584&amp;$K584,'[1]NRCAN 2016'!$J$42:$V$72,HLOOKUP($E584,'[1]NRCAN 2016'!$M$40:$V$41,2,FALSE),FALSE),0))</f>
        <v>9.213457643236693E-2</v>
      </c>
      <c r="Q584">
        <f>IF($F584="New","",_xlfn.IFNA(VLOOKUP($G584&amp;$H584&amp;$I584&amp;$J584&amp;$K584,'[1]NRCAN 2016'!$J$42:$V$72,HLOOKUP($E584,'[1]NRCAN 2016'!$M$40:$V$41,2,FALSE),FALSE),0))</f>
        <v>9.213457643236693E-2</v>
      </c>
      <c r="R584">
        <f>IF($F584="New","",_xlfn.IFNA(VLOOKUP($G584&amp;$H584&amp;$I584&amp;$J584&amp;$K584,'[1]NRCAN 2016'!$J$42:$V$72,HLOOKUP($E584,'[1]NRCAN 2016'!$M$40:$V$41,2,FALSE),FALSE),0))</f>
        <v>9.213457643236693E-2</v>
      </c>
    </row>
    <row r="585" spans="1:18" x14ac:dyDescent="0.25">
      <c r="A585" t="str">
        <f t="shared" si="18"/>
        <v>COMBDGWSTOldSHFUR___HIGNGA</v>
      </c>
      <c r="B585" t="str">
        <f t="shared" si="19"/>
        <v>COMBDGWSTOldSH</v>
      </c>
      <c r="C585" t="s">
        <v>2615</v>
      </c>
      <c r="D585" t="s">
        <v>2608</v>
      </c>
      <c r="E585" t="s">
        <v>2653</v>
      </c>
      <c r="F585" t="s">
        <v>2617</v>
      </c>
      <c r="G585" t="s">
        <v>2633</v>
      </c>
      <c r="H585" t="s">
        <v>2634</v>
      </c>
      <c r="I585" t="s">
        <v>2619</v>
      </c>
      <c r="J585" t="s">
        <v>2640</v>
      </c>
      <c r="K585" t="s">
        <v>2623</v>
      </c>
      <c r="L585">
        <f>IF($F585="New","",_xlfn.IFNA(VLOOKUP($G585&amp;$H585&amp;$I585&amp;$J585&amp;$K585,'[1]NRCAN 2016'!$J$42:$V$72,HLOOKUP($E585,'[1]NRCAN 2016'!$M$40:$V$41,2,FALSE),FALSE),0))</f>
        <v>0</v>
      </c>
      <c r="M585">
        <f>IF($F585="New","",_xlfn.IFNA(VLOOKUP($G585&amp;$H585&amp;$I585&amp;$J585&amp;$K585,'[1]NRCAN 2016'!$J$42:$V$72,HLOOKUP($E585,'[1]NRCAN 2016'!$M$40:$V$41,2,FALSE),FALSE),0))</f>
        <v>0</v>
      </c>
      <c r="N585">
        <f>IF($F585="New","",_xlfn.IFNA(VLOOKUP($G585&amp;$H585&amp;$I585&amp;$J585&amp;$K585,'[1]NRCAN 2016'!$J$42:$V$72,HLOOKUP($E585,'[1]NRCAN 2016'!$M$40:$V$41,2,FALSE),FALSE),0))</f>
        <v>0</v>
      </c>
      <c r="O585">
        <f>IF($F585="New","",_xlfn.IFNA(VLOOKUP($G585&amp;$H585&amp;$I585&amp;$J585&amp;$K585,'[1]NRCAN 2016'!$J$42:$V$72,HLOOKUP($E585,'[1]NRCAN 2016'!$M$40:$V$41,2,FALSE),FALSE),0))</f>
        <v>0</v>
      </c>
      <c r="P585">
        <f>IF($F585="New","",_xlfn.IFNA(VLOOKUP($G585&amp;$H585&amp;$I585&amp;$J585&amp;$K585,'[1]NRCAN 2016'!$J$42:$V$72,HLOOKUP($E585,'[1]NRCAN 2016'!$M$40:$V$41,2,FALSE),FALSE),0))</f>
        <v>0</v>
      </c>
      <c r="Q585">
        <f>IF($F585="New","",_xlfn.IFNA(VLOOKUP($G585&amp;$H585&amp;$I585&amp;$J585&amp;$K585,'[1]NRCAN 2016'!$J$42:$V$72,HLOOKUP($E585,'[1]NRCAN 2016'!$M$40:$V$41,2,FALSE),FALSE),0))</f>
        <v>0</v>
      </c>
      <c r="R585">
        <f>IF($F585="New","",_xlfn.IFNA(VLOOKUP($G585&amp;$H585&amp;$I585&amp;$J585&amp;$K585,'[1]NRCAN 2016'!$J$42:$V$72,HLOOKUP($E585,'[1]NRCAN 2016'!$M$40:$V$41,2,FALSE),FALSE),0))</f>
        <v>0</v>
      </c>
    </row>
    <row r="586" spans="1:18" x14ac:dyDescent="0.25">
      <c r="A586" t="str">
        <f t="shared" si="18"/>
        <v>COMBDGWSTOldSHFUR___STDELC</v>
      </c>
      <c r="B586" t="str">
        <f t="shared" si="19"/>
        <v>COMBDGWSTOldSH</v>
      </c>
      <c r="C586" t="s">
        <v>2615</v>
      </c>
      <c r="D586" t="s">
        <v>2608</v>
      </c>
      <c r="E586" t="s">
        <v>2653</v>
      </c>
      <c r="F586" t="s">
        <v>2617</v>
      </c>
      <c r="G586" t="s">
        <v>2633</v>
      </c>
      <c r="H586" t="s">
        <v>2634</v>
      </c>
      <c r="I586" t="s">
        <v>2619</v>
      </c>
      <c r="J586" t="s">
        <v>2620</v>
      </c>
      <c r="K586" t="s">
        <v>2621</v>
      </c>
      <c r="L586">
        <f>IF($F586="New","",_xlfn.IFNA(VLOOKUP($G586&amp;$H586&amp;$I586&amp;$J586&amp;$K586,'[1]NRCAN 2016'!$J$42:$V$72,HLOOKUP($E586,'[1]NRCAN 2016'!$M$40:$V$41,2,FALSE),FALSE),0))</f>
        <v>0</v>
      </c>
      <c r="M586">
        <f>IF($F586="New","",_xlfn.IFNA(VLOOKUP($G586&amp;$H586&amp;$I586&amp;$J586&amp;$K586,'[1]NRCAN 2016'!$J$42:$V$72,HLOOKUP($E586,'[1]NRCAN 2016'!$M$40:$V$41,2,FALSE),FALSE),0))</f>
        <v>0</v>
      </c>
      <c r="N586">
        <f>IF($F586="New","",_xlfn.IFNA(VLOOKUP($G586&amp;$H586&amp;$I586&amp;$J586&amp;$K586,'[1]NRCAN 2016'!$J$42:$V$72,HLOOKUP($E586,'[1]NRCAN 2016'!$M$40:$V$41,2,FALSE),FALSE),0))</f>
        <v>0</v>
      </c>
      <c r="O586">
        <f>IF($F586="New","",_xlfn.IFNA(VLOOKUP($G586&amp;$H586&amp;$I586&amp;$J586&amp;$K586,'[1]NRCAN 2016'!$J$42:$V$72,HLOOKUP($E586,'[1]NRCAN 2016'!$M$40:$V$41,2,FALSE),FALSE),0))</f>
        <v>0</v>
      </c>
      <c r="P586">
        <f>IF($F586="New","",_xlfn.IFNA(VLOOKUP($G586&amp;$H586&amp;$I586&amp;$J586&amp;$K586,'[1]NRCAN 2016'!$J$42:$V$72,HLOOKUP($E586,'[1]NRCAN 2016'!$M$40:$V$41,2,FALSE),FALSE),0))</f>
        <v>0</v>
      </c>
      <c r="Q586">
        <f>IF($F586="New","",_xlfn.IFNA(VLOOKUP($G586&amp;$H586&amp;$I586&amp;$J586&amp;$K586,'[1]NRCAN 2016'!$J$42:$V$72,HLOOKUP($E586,'[1]NRCAN 2016'!$M$40:$V$41,2,FALSE),FALSE),0))</f>
        <v>0</v>
      </c>
      <c r="R586">
        <f>IF($F586="New","",_xlfn.IFNA(VLOOKUP($G586&amp;$H586&amp;$I586&amp;$J586&amp;$K586,'[1]NRCAN 2016'!$J$42:$V$72,HLOOKUP($E586,'[1]NRCAN 2016'!$M$40:$V$41,2,FALSE),FALSE),0))</f>
        <v>0</v>
      </c>
    </row>
    <row r="587" spans="1:18" x14ac:dyDescent="0.25">
      <c r="A587" t="str">
        <f t="shared" si="18"/>
        <v>COMBDGWSTOldSHFUR___STDHFO</v>
      </c>
      <c r="B587" t="str">
        <f t="shared" si="19"/>
        <v>COMBDGWSTOldSH</v>
      </c>
      <c r="C587" t="s">
        <v>2615</v>
      </c>
      <c r="D587" t="s">
        <v>2608</v>
      </c>
      <c r="E587" t="s">
        <v>2653</v>
      </c>
      <c r="F587" t="s">
        <v>2617</v>
      </c>
      <c r="G587" t="s">
        <v>2633</v>
      </c>
      <c r="H587" t="s">
        <v>2634</v>
      </c>
      <c r="I587" t="s">
        <v>2619</v>
      </c>
      <c r="J587" t="s">
        <v>2620</v>
      </c>
      <c r="K587" t="s">
        <v>2637</v>
      </c>
      <c r="L587">
        <f>IF($F587="New","",_xlfn.IFNA(VLOOKUP($G587&amp;$H587&amp;$I587&amp;$J587&amp;$K587,'[1]NRCAN 2016'!$J$42:$V$72,HLOOKUP($E587,'[1]NRCAN 2016'!$M$40:$V$41,2,FALSE),FALSE),0))</f>
        <v>0</v>
      </c>
      <c r="M587">
        <f>IF($F587="New","",_xlfn.IFNA(VLOOKUP($G587&amp;$H587&amp;$I587&amp;$J587&amp;$K587,'[1]NRCAN 2016'!$J$42:$V$72,HLOOKUP($E587,'[1]NRCAN 2016'!$M$40:$V$41,2,FALSE),FALSE),0))</f>
        <v>0</v>
      </c>
      <c r="N587">
        <f>IF($F587="New","",_xlfn.IFNA(VLOOKUP($G587&amp;$H587&amp;$I587&amp;$J587&amp;$K587,'[1]NRCAN 2016'!$J$42:$V$72,HLOOKUP($E587,'[1]NRCAN 2016'!$M$40:$V$41,2,FALSE),FALSE),0))</f>
        <v>0</v>
      </c>
      <c r="O587">
        <f>IF($F587="New","",_xlfn.IFNA(VLOOKUP($G587&amp;$H587&amp;$I587&amp;$J587&amp;$K587,'[1]NRCAN 2016'!$J$42:$V$72,HLOOKUP($E587,'[1]NRCAN 2016'!$M$40:$V$41,2,FALSE),FALSE),0))</f>
        <v>0</v>
      </c>
      <c r="P587">
        <f>IF($F587="New","",_xlfn.IFNA(VLOOKUP($G587&amp;$H587&amp;$I587&amp;$J587&amp;$K587,'[1]NRCAN 2016'!$J$42:$V$72,HLOOKUP($E587,'[1]NRCAN 2016'!$M$40:$V$41,2,FALSE),FALSE),0))</f>
        <v>0</v>
      </c>
      <c r="Q587">
        <f>IF($F587="New","",_xlfn.IFNA(VLOOKUP($G587&amp;$H587&amp;$I587&amp;$J587&amp;$K587,'[1]NRCAN 2016'!$J$42:$V$72,HLOOKUP($E587,'[1]NRCAN 2016'!$M$40:$V$41,2,FALSE),FALSE),0))</f>
        <v>0</v>
      </c>
      <c r="R587">
        <f>IF($F587="New","",_xlfn.IFNA(VLOOKUP($G587&amp;$H587&amp;$I587&amp;$J587&amp;$K587,'[1]NRCAN 2016'!$J$42:$V$72,HLOOKUP($E587,'[1]NRCAN 2016'!$M$40:$V$41,2,FALSE),FALSE),0))</f>
        <v>0</v>
      </c>
    </row>
    <row r="588" spans="1:18" x14ac:dyDescent="0.25">
      <c r="A588" t="str">
        <f t="shared" si="18"/>
        <v>COMBDGWSTOldSHFUR___STDKER</v>
      </c>
      <c r="B588" t="str">
        <f t="shared" si="19"/>
        <v>COMBDGWSTOldSH</v>
      </c>
      <c r="C588" t="s">
        <v>2615</v>
      </c>
      <c r="D588" t="s">
        <v>2608</v>
      </c>
      <c r="E588" t="s">
        <v>2653</v>
      </c>
      <c r="F588" t="s">
        <v>2617</v>
      </c>
      <c r="G588" t="s">
        <v>2633</v>
      </c>
      <c r="H588" t="s">
        <v>2634</v>
      </c>
      <c r="I588" t="s">
        <v>2619</v>
      </c>
      <c r="J588" t="s">
        <v>2620</v>
      </c>
      <c r="K588" t="s">
        <v>2638</v>
      </c>
      <c r="L588">
        <f>IF($F588="New","",_xlfn.IFNA(VLOOKUP($G588&amp;$H588&amp;$I588&amp;$J588&amp;$K588,'[1]NRCAN 2016'!$J$42:$V$72,HLOOKUP($E588,'[1]NRCAN 2016'!$M$40:$V$41,2,FALSE),FALSE),0))</f>
        <v>0</v>
      </c>
      <c r="M588">
        <f>IF($F588="New","",_xlfn.IFNA(VLOOKUP($G588&amp;$H588&amp;$I588&amp;$J588&amp;$K588,'[1]NRCAN 2016'!$J$42:$V$72,HLOOKUP($E588,'[1]NRCAN 2016'!$M$40:$V$41,2,FALSE),FALSE),0))</f>
        <v>0</v>
      </c>
      <c r="N588">
        <f>IF($F588="New","",_xlfn.IFNA(VLOOKUP($G588&amp;$H588&amp;$I588&amp;$J588&amp;$K588,'[1]NRCAN 2016'!$J$42:$V$72,HLOOKUP($E588,'[1]NRCAN 2016'!$M$40:$V$41,2,FALSE),FALSE),0))</f>
        <v>0</v>
      </c>
      <c r="O588">
        <f>IF($F588="New","",_xlfn.IFNA(VLOOKUP($G588&amp;$H588&amp;$I588&amp;$J588&amp;$K588,'[1]NRCAN 2016'!$J$42:$V$72,HLOOKUP($E588,'[1]NRCAN 2016'!$M$40:$V$41,2,FALSE),FALSE),0))</f>
        <v>0</v>
      </c>
      <c r="P588">
        <f>IF($F588="New","",_xlfn.IFNA(VLOOKUP($G588&amp;$H588&amp;$I588&amp;$J588&amp;$K588,'[1]NRCAN 2016'!$J$42:$V$72,HLOOKUP($E588,'[1]NRCAN 2016'!$M$40:$V$41,2,FALSE),FALSE),0))</f>
        <v>0</v>
      </c>
      <c r="Q588">
        <f>IF($F588="New","",_xlfn.IFNA(VLOOKUP($G588&amp;$H588&amp;$I588&amp;$J588&amp;$K588,'[1]NRCAN 2016'!$J$42:$V$72,HLOOKUP($E588,'[1]NRCAN 2016'!$M$40:$V$41,2,FALSE),FALSE),0))</f>
        <v>0</v>
      </c>
      <c r="R588">
        <f>IF($F588="New","",_xlfn.IFNA(VLOOKUP($G588&amp;$H588&amp;$I588&amp;$J588&amp;$K588,'[1]NRCAN 2016'!$J$42:$V$72,HLOOKUP($E588,'[1]NRCAN 2016'!$M$40:$V$41,2,FALSE),FALSE),0))</f>
        <v>0</v>
      </c>
    </row>
    <row r="589" spans="1:18" x14ac:dyDescent="0.25">
      <c r="A589" t="str">
        <f t="shared" si="18"/>
        <v>COMBDGWSTOldSHFUR___STDLFO</v>
      </c>
      <c r="B589" t="str">
        <f t="shared" si="19"/>
        <v>COMBDGWSTOldSH</v>
      </c>
      <c r="C589" t="s">
        <v>2615</v>
      </c>
      <c r="D589" t="s">
        <v>2608</v>
      </c>
      <c r="E589" t="s">
        <v>2653</v>
      </c>
      <c r="F589" t="s">
        <v>2617</v>
      </c>
      <c r="G589" t="s">
        <v>2633</v>
      </c>
      <c r="H589" t="s">
        <v>2634</v>
      </c>
      <c r="I589" t="s">
        <v>2619</v>
      </c>
      <c r="J589" t="s">
        <v>2620</v>
      </c>
      <c r="K589" t="s">
        <v>2639</v>
      </c>
      <c r="L589">
        <f>IF($F589="New","",_xlfn.IFNA(VLOOKUP($G589&amp;$H589&amp;$I589&amp;$J589&amp;$K589,'[1]NRCAN 2016'!$J$42:$V$72,HLOOKUP($E589,'[1]NRCAN 2016'!$M$40:$V$41,2,FALSE),FALSE),0))</f>
        <v>1.2203593135999312E-3</v>
      </c>
      <c r="M589">
        <f>IF($F589="New","",_xlfn.IFNA(VLOOKUP($G589&amp;$H589&amp;$I589&amp;$J589&amp;$K589,'[1]NRCAN 2016'!$J$42:$V$72,HLOOKUP($E589,'[1]NRCAN 2016'!$M$40:$V$41,2,FALSE),FALSE),0))</f>
        <v>1.2203593135999312E-3</v>
      </c>
      <c r="N589">
        <f>IF($F589="New","",_xlfn.IFNA(VLOOKUP($G589&amp;$H589&amp;$I589&amp;$J589&amp;$K589,'[1]NRCAN 2016'!$J$42:$V$72,HLOOKUP($E589,'[1]NRCAN 2016'!$M$40:$V$41,2,FALSE),FALSE),0))</f>
        <v>1.2203593135999312E-3</v>
      </c>
      <c r="O589">
        <f>IF($F589="New","",_xlfn.IFNA(VLOOKUP($G589&amp;$H589&amp;$I589&amp;$J589&amp;$K589,'[1]NRCAN 2016'!$J$42:$V$72,HLOOKUP($E589,'[1]NRCAN 2016'!$M$40:$V$41,2,FALSE),FALSE),0))</f>
        <v>1.2203593135999312E-3</v>
      </c>
      <c r="P589">
        <f>IF($F589="New","",_xlfn.IFNA(VLOOKUP($G589&amp;$H589&amp;$I589&amp;$J589&amp;$K589,'[1]NRCAN 2016'!$J$42:$V$72,HLOOKUP($E589,'[1]NRCAN 2016'!$M$40:$V$41,2,FALSE),FALSE),0))</f>
        <v>1.2203593135999312E-3</v>
      </c>
      <c r="Q589">
        <f>IF($F589="New","",_xlfn.IFNA(VLOOKUP($G589&amp;$H589&amp;$I589&amp;$J589&amp;$K589,'[1]NRCAN 2016'!$J$42:$V$72,HLOOKUP($E589,'[1]NRCAN 2016'!$M$40:$V$41,2,FALSE),FALSE),0))</f>
        <v>1.2203593135999312E-3</v>
      </c>
      <c r="R589">
        <f>IF($F589="New","",_xlfn.IFNA(VLOOKUP($G589&amp;$H589&amp;$I589&amp;$J589&amp;$K589,'[1]NRCAN 2016'!$J$42:$V$72,HLOOKUP($E589,'[1]NRCAN 2016'!$M$40:$V$41,2,FALSE),FALSE),0))</f>
        <v>1.2203593135999312E-3</v>
      </c>
    </row>
    <row r="590" spans="1:18" x14ac:dyDescent="0.25">
      <c r="A590" t="str">
        <f t="shared" si="18"/>
        <v>COMBDGWSTOldSHFUR___STDNGA</v>
      </c>
      <c r="B590" t="str">
        <f t="shared" si="19"/>
        <v>COMBDGWSTOldSH</v>
      </c>
      <c r="C590" t="s">
        <v>2615</v>
      </c>
      <c r="D590" t="s">
        <v>2608</v>
      </c>
      <c r="E590" t="s">
        <v>2653</v>
      </c>
      <c r="F590" t="s">
        <v>2617</v>
      </c>
      <c r="G590" t="s">
        <v>2633</v>
      </c>
      <c r="H590" t="s">
        <v>2634</v>
      </c>
      <c r="I590" t="s">
        <v>2619</v>
      </c>
      <c r="J590" t="s">
        <v>2620</v>
      </c>
      <c r="K590" t="s">
        <v>2623</v>
      </c>
      <c r="L590">
        <f>IF($F590="New","",_xlfn.IFNA(VLOOKUP($G590&amp;$H590&amp;$I590&amp;$J590&amp;$K590,'[1]NRCAN 2016'!$J$42:$V$72,HLOOKUP($E590,'[1]NRCAN 2016'!$M$40:$V$41,2,FALSE),FALSE),0))</f>
        <v>0.79849314092709367</v>
      </c>
      <c r="M590">
        <f>IF($F590="New","",_xlfn.IFNA(VLOOKUP($G590&amp;$H590&amp;$I590&amp;$J590&amp;$K590,'[1]NRCAN 2016'!$J$42:$V$72,HLOOKUP($E590,'[1]NRCAN 2016'!$M$40:$V$41,2,FALSE),FALSE),0))</f>
        <v>0.79849314092709367</v>
      </c>
      <c r="N590">
        <f>IF($F590="New","",_xlfn.IFNA(VLOOKUP($G590&amp;$H590&amp;$I590&amp;$J590&amp;$K590,'[1]NRCAN 2016'!$J$42:$V$72,HLOOKUP($E590,'[1]NRCAN 2016'!$M$40:$V$41,2,FALSE),FALSE),0))</f>
        <v>0.79849314092709367</v>
      </c>
      <c r="O590">
        <f>IF($F590="New","",_xlfn.IFNA(VLOOKUP($G590&amp;$H590&amp;$I590&amp;$J590&amp;$K590,'[1]NRCAN 2016'!$J$42:$V$72,HLOOKUP($E590,'[1]NRCAN 2016'!$M$40:$V$41,2,FALSE),FALSE),0))</f>
        <v>0.79849314092709367</v>
      </c>
      <c r="P590">
        <f>IF($F590="New","",_xlfn.IFNA(VLOOKUP($G590&amp;$H590&amp;$I590&amp;$J590&amp;$K590,'[1]NRCAN 2016'!$J$42:$V$72,HLOOKUP($E590,'[1]NRCAN 2016'!$M$40:$V$41,2,FALSE),FALSE),0))</f>
        <v>0.79849314092709367</v>
      </c>
      <c r="Q590">
        <f>IF($F590="New","",_xlfn.IFNA(VLOOKUP($G590&amp;$H590&amp;$I590&amp;$J590&amp;$K590,'[1]NRCAN 2016'!$J$42:$V$72,HLOOKUP($E590,'[1]NRCAN 2016'!$M$40:$V$41,2,FALSE),FALSE),0))</f>
        <v>0.79849314092709367</v>
      </c>
      <c r="R590">
        <f>IF($F590="New","",_xlfn.IFNA(VLOOKUP($G590&amp;$H590&amp;$I590&amp;$J590&amp;$K590,'[1]NRCAN 2016'!$J$42:$V$72,HLOOKUP($E590,'[1]NRCAN 2016'!$M$40:$V$41,2,FALSE),FALSE),0))</f>
        <v>0.79849314092709367</v>
      </c>
    </row>
    <row r="591" spans="1:18" x14ac:dyDescent="0.25">
      <c r="A591" t="str">
        <f t="shared" si="18"/>
        <v>COMBDGWSTOldSHFUR___STDPRO</v>
      </c>
      <c r="B591" t="str">
        <f t="shared" si="19"/>
        <v>COMBDGWSTOldSH</v>
      </c>
      <c r="C591" t="s">
        <v>2615</v>
      </c>
      <c r="D591" t="s">
        <v>2608</v>
      </c>
      <c r="E591" t="s">
        <v>2653</v>
      </c>
      <c r="F591" t="s">
        <v>2617</v>
      </c>
      <c r="G591" t="s">
        <v>2633</v>
      </c>
      <c r="H591" t="s">
        <v>2634</v>
      </c>
      <c r="I591" t="s">
        <v>2619</v>
      </c>
      <c r="J591" t="s">
        <v>2620</v>
      </c>
      <c r="K591" t="s">
        <v>2624</v>
      </c>
      <c r="L591">
        <f>IF($F591="New","",_xlfn.IFNA(VLOOKUP($G591&amp;$H591&amp;$I591&amp;$J591&amp;$K591,'[1]NRCAN 2016'!$J$42:$V$72,HLOOKUP($E591,'[1]NRCAN 2016'!$M$40:$V$41,2,FALSE),FALSE),0))</f>
        <v>2.3540489424030711E-2</v>
      </c>
      <c r="M591">
        <f>IF($F591="New","",_xlfn.IFNA(VLOOKUP($G591&amp;$H591&amp;$I591&amp;$J591&amp;$K591,'[1]NRCAN 2016'!$J$42:$V$72,HLOOKUP($E591,'[1]NRCAN 2016'!$M$40:$V$41,2,FALSE),FALSE),0))</f>
        <v>2.3540489424030711E-2</v>
      </c>
      <c r="N591">
        <f>IF($F591="New","",_xlfn.IFNA(VLOOKUP($G591&amp;$H591&amp;$I591&amp;$J591&amp;$K591,'[1]NRCAN 2016'!$J$42:$V$72,HLOOKUP($E591,'[1]NRCAN 2016'!$M$40:$V$41,2,FALSE),FALSE),0))</f>
        <v>2.3540489424030711E-2</v>
      </c>
      <c r="O591">
        <f>IF($F591="New","",_xlfn.IFNA(VLOOKUP($G591&amp;$H591&amp;$I591&amp;$J591&amp;$K591,'[1]NRCAN 2016'!$J$42:$V$72,HLOOKUP($E591,'[1]NRCAN 2016'!$M$40:$V$41,2,FALSE),FALSE),0))</f>
        <v>2.3540489424030711E-2</v>
      </c>
      <c r="P591">
        <f>IF($F591="New","",_xlfn.IFNA(VLOOKUP($G591&amp;$H591&amp;$I591&amp;$J591&amp;$K591,'[1]NRCAN 2016'!$J$42:$V$72,HLOOKUP($E591,'[1]NRCAN 2016'!$M$40:$V$41,2,FALSE),FALSE),0))</f>
        <v>2.3540489424030711E-2</v>
      </c>
      <c r="Q591">
        <f>IF($F591="New","",_xlfn.IFNA(VLOOKUP($G591&amp;$H591&amp;$I591&amp;$J591&amp;$K591,'[1]NRCAN 2016'!$J$42:$V$72,HLOOKUP($E591,'[1]NRCAN 2016'!$M$40:$V$41,2,FALSE),FALSE),0))</f>
        <v>2.3540489424030711E-2</v>
      </c>
      <c r="R591">
        <f>IF($F591="New","",_xlfn.IFNA(VLOOKUP($G591&amp;$H591&amp;$I591&amp;$J591&amp;$K591,'[1]NRCAN 2016'!$J$42:$V$72,HLOOKUP($E591,'[1]NRCAN 2016'!$M$40:$V$41,2,FALSE),FALSE),0))</f>
        <v>2.3540489424030711E-2</v>
      </c>
    </row>
    <row r="592" spans="1:18" x14ac:dyDescent="0.25">
      <c r="A592" t="str">
        <f t="shared" si="18"/>
        <v>COMBDGWSTOldSHHEP___STDELC</v>
      </c>
      <c r="B592" t="str">
        <f t="shared" si="19"/>
        <v>COMBDGWSTOldSH</v>
      </c>
      <c r="C592" t="s">
        <v>2615</v>
      </c>
      <c r="D592" t="s">
        <v>2608</v>
      </c>
      <c r="E592" t="s">
        <v>2653</v>
      </c>
      <c r="F592" t="s">
        <v>2617</v>
      </c>
      <c r="G592" t="s">
        <v>2633</v>
      </c>
      <c r="H592" t="s">
        <v>2635</v>
      </c>
      <c r="I592" t="s">
        <v>2619</v>
      </c>
      <c r="J592" t="s">
        <v>2620</v>
      </c>
      <c r="K592" t="s">
        <v>2621</v>
      </c>
      <c r="L592">
        <f>IF($F592="New","",_xlfn.IFNA(VLOOKUP($G592&amp;$H592&amp;$I592&amp;$J592&amp;$K592,'[1]NRCAN 2016'!$J$42:$V$72,HLOOKUP($E592,'[1]NRCAN 2016'!$M$40:$V$41,2,FALSE),FALSE),0))</f>
        <v>4.1177068390157841E-2</v>
      </c>
      <c r="M592">
        <f>IF($F592="New","",_xlfn.IFNA(VLOOKUP($G592&amp;$H592&amp;$I592&amp;$J592&amp;$K592,'[1]NRCAN 2016'!$J$42:$V$72,HLOOKUP($E592,'[1]NRCAN 2016'!$M$40:$V$41,2,FALSE),FALSE),0))</f>
        <v>4.1177068390157841E-2</v>
      </c>
      <c r="N592">
        <f>IF($F592="New","",_xlfn.IFNA(VLOOKUP($G592&amp;$H592&amp;$I592&amp;$J592&amp;$K592,'[1]NRCAN 2016'!$J$42:$V$72,HLOOKUP($E592,'[1]NRCAN 2016'!$M$40:$V$41,2,FALSE),FALSE),0))</f>
        <v>4.1177068390157841E-2</v>
      </c>
      <c r="O592">
        <f>IF($F592="New","",_xlfn.IFNA(VLOOKUP($G592&amp;$H592&amp;$I592&amp;$J592&amp;$K592,'[1]NRCAN 2016'!$J$42:$V$72,HLOOKUP($E592,'[1]NRCAN 2016'!$M$40:$V$41,2,FALSE),FALSE),0))</f>
        <v>4.1177068390157841E-2</v>
      </c>
      <c r="P592">
        <f>IF($F592="New","",_xlfn.IFNA(VLOOKUP($G592&amp;$H592&amp;$I592&amp;$J592&amp;$K592,'[1]NRCAN 2016'!$J$42:$V$72,HLOOKUP($E592,'[1]NRCAN 2016'!$M$40:$V$41,2,FALSE),FALSE),0))</f>
        <v>4.1177068390157841E-2</v>
      </c>
      <c r="Q592">
        <f>IF($F592="New","",_xlfn.IFNA(VLOOKUP($G592&amp;$H592&amp;$I592&amp;$J592&amp;$K592,'[1]NRCAN 2016'!$J$42:$V$72,HLOOKUP($E592,'[1]NRCAN 2016'!$M$40:$V$41,2,FALSE),FALSE),0))</f>
        <v>4.1177068390157841E-2</v>
      </c>
      <c r="R592">
        <f>IF($F592="New","",_xlfn.IFNA(VLOOKUP($G592&amp;$H592&amp;$I592&amp;$J592&amp;$K592,'[1]NRCAN 2016'!$J$42:$V$72,HLOOKUP($E592,'[1]NRCAN 2016'!$M$40:$V$41,2,FALSE),FALSE),0))</f>
        <v>4.1177068390157841E-2</v>
      </c>
    </row>
    <row r="593" spans="1:18" x14ac:dyDescent="0.25">
      <c r="A593" t="str">
        <f t="shared" si="18"/>
        <v>COMBDGWSTOldSHPLT___STDELC</v>
      </c>
      <c r="B593" t="str">
        <f t="shared" si="19"/>
        <v>COMBDGWSTOldSH</v>
      </c>
      <c r="C593" t="s">
        <v>2615</v>
      </c>
      <c r="D593" t="s">
        <v>2608</v>
      </c>
      <c r="E593" t="s">
        <v>2653</v>
      </c>
      <c r="F593" t="s">
        <v>2617</v>
      </c>
      <c r="G593" t="s">
        <v>2633</v>
      </c>
      <c r="H593" t="s">
        <v>2636</v>
      </c>
      <c r="I593" t="s">
        <v>2619</v>
      </c>
      <c r="J593" t="s">
        <v>2620</v>
      </c>
      <c r="K593" t="s">
        <v>2621</v>
      </c>
      <c r="L593">
        <f>IF($F593="New","",_xlfn.IFNA(VLOOKUP($G593&amp;$H593&amp;$I593&amp;$J593&amp;$K593,'[1]NRCAN 2016'!$J$42:$V$72,HLOOKUP($E593,'[1]NRCAN 2016'!$M$40:$V$41,2,FALSE),FALSE),0))</f>
        <v>4.3434365512750824E-2</v>
      </c>
      <c r="M593">
        <f>IF($F593="New","",_xlfn.IFNA(VLOOKUP($G593&amp;$H593&amp;$I593&amp;$J593&amp;$K593,'[1]NRCAN 2016'!$J$42:$V$72,HLOOKUP($E593,'[1]NRCAN 2016'!$M$40:$V$41,2,FALSE),FALSE),0))</f>
        <v>4.3434365512750824E-2</v>
      </c>
      <c r="N593">
        <f>IF($F593="New","",_xlfn.IFNA(VLOOKUP($G593&amp;$H593&amp;$I593&amp;$J593&amp;$K593,'[1]NRCAN 2016'!$J$42:$V$72,HLOOKUP($E593,'[1]NRCAN 2016'!$M$40:$V$41,2,FALSE),FALSE),0))</f>
        <v>4.3434365512750824E-2</v>
      </c>
      <c r="O593">
        <f>IF($F593="New","",_xlfn.IFNA(VLOOKUP($G593&amp;$H593&amp;$I593&amp;$J593&amp;$K593,'[1]NRCAN 2016'!$J$42:$V$72,HLOOKUP($E593,'[1]NRCAN 2016'!$M$40:$V$41,2,FALSE),FALSE),0))</f>
        <v>4.3434365512750824E-2</v>
      </c>
      <c r="P593">
        <f>IF($F593="New","",_xlfn.IFNA(VLOOKUP($G593&amp;$H593&amp;$I593&amp;$J593&amp;$K593,'[1]NRCAN 2016'!$J$42:$V$72,HLOOKUP($E593,'[1]NRCAN 2016'!$M$40:$V$41,2,FALSE),FALSE),0))</f>
        <v>4.3434365512750824E-2</v>
      </c>
      <c r="Q593">
        <f>IF($F593="New","",_xlfn.IFNA(VLOOKUP($G593&amp;$H593&amp;$I593&amp;$J593&amp;$K593,'[1]NRCAN 2016'!$J$42:$V$72,HLOOKUP($E593,'[1]NRCAN 2016'!$M$40:$V$41,2,FALSE),FALSE),0))</f>
        <v>4.3434365512750824E-2</v>
      </c>
      <c r="R593">
        <f>IF($F593="New","",_xlfn.IFNA(VLOOKUP($G593&amp;$H593&amp;$I593&amp;$J593&amp;$K593,'[1]NRCAN 2016'!$J$42:$V$72,HLOOKUP($E593,'[1]NRCAN 2016'!$M$40:$V$41,2,FALSE),FALSE),0))</f>
        <v>4.3434365512750824E-2</v>
      </c>
    </row>
    <row r="594" spans="1:18" x14ac:dyDescent="0.25">
      <c r="A594" t="str">
        <f t="shared" si="18"/>
        <v>COMBDGWSTOldSLLED___STDELC</v>
      </c>
      <c r="B594" t="str">
        <f t="shared" si="19"/>
        <v>COMBDGWSTOldSL</v>
      </c>
      <c r="C594" t="s">
        <v>2615</v>
      </c>
      <c r="D594" t="s">
        <v>2608</v>
      </c>
      <c r="E594" t="s">
        <v>2653</v>
      </c>
      <c r="F594" t="s">
        <v>2617</v>
      </c>
      <c r="G594" t="s">
        <v>2642</v>
      </c>
      <c r="H594" t="s">
        <v>2630</v>
      </c>
      <c r="I594" t="s">
        <v>2619</v>
      </c>
      <c r="J594" t="s">
        <v>2620</v>
      </c>
      <c r="K594" t="s">
        <v>2621</v>
      </c>
      <c r="L594">
        <f>IF($F594="New","",_xlfn.IFNA(VLOOKUP($G594&amp;$H594&amp;$I594&amp;$J594&amp;$K594,'[1]NRCAN 2016'!$J$42:$V$72,HLOOKUP($E594,'[1]NRCAN 2016'!$M$40:$V$41,2,FALSE),FALSE),0))</f>
        <v>1</v>
      </c>
      <c r="M594">
        <f>IF($F594="New","",_xlfn.IFNA(VLOOKUP($G594&amp;$H594&amp;$I594&amp;$J594&amp;$K594,'[1]NRCAN 2016'!$J$42:$V$72,HLOOKUP($E594,'[1]NRCAN 2016'!$M$40:$V$41,2,FALSE),FALSE),0))</f>
        <v>1</v>
      </c>
      <c r="N594">
        <f>IF($F594="New","",_xlfn.IFNA(VLOOKUP($G594&amp;$H594&amp;$I594&amp;$J594&amp;$K594,'[1]NRCAN 2016'!$J$42:$V$72,HLOOKUP($E594,'[1]NRCAN 2016'!$M$40:$V$41,2,FALSE),FALSE),0))</f>
        <v>1</v>
      </c>
      <c r="O594">
        <f>IF($F594="New","",_xlfn.IFNA(VLOOKUP($G594&amp;$H594&amp;$I594&amp;$J594&amp;$K594,'[1]NRCAN 2016'!$J$42:$V$72,HLOOKUP($E594,'[1]NRCAN 2016'!$M$40:$V$41,2,FALSE),FALSE),0))</f>
        <v>1</v>
      </c>
      <c r="P594">
        <f>IF($F594="New","",_xlfn.IFNA(VLOOKUP($G594&amp;$H594&amp;$I594&amp;$J594&amp;$K594,'[1]NRCAN 2016'!$J$42:$V$72,HLOOKUP($E594,'[1]NRCAN 2016'!$M$40:$V$41,2,FALSE),FALSE),0))</f>
        <v>1</v>
      </c>
      <c r="Q594">
        <f>IF($F594="New","",_xlfn.IFNA(VLOOKUP($G594&amp;$H594&amp;$I594&amp;$J594&amp;$K594,'[1]NRCAN 2016'!$J$42:$V$72,HLOOKUP($E594,'[1]NRCAN 2016'!$M$40:$V$41,2,FALSE),FALSE),0))</f>
        <v>1</v>
      </c>
      <c r="R594">
        <f>IF($F594="New","",_xlfn.IFNA(VLOOKUP($G594&amp;$H594&amp;$I594&amp;$J594&amp;$K594,'[1]NRCAN 2016'!$J$42:$V$72,HLOOKUP($E594,'[1]NRCAN 2016'!$M$40:$V$41,2,FALSE),FALSE),0))</f>
        <v>1</v>
      </c>
    </row>
    <row r="595" spans="1:18" x14ac:dyDescent="0.25">
      <c r="A595" t="str">
        <f t="shared" si="18"/>
        <v>COMBDGWSTOldWH_________DHE</v>
      </c>
      <c r="B595" t="str">
        <f t="shared" si="19"/>
        <v>COMBDGWSTOldWH</v>
      </c>
      <c r="C595" t="s">
        <v>2615</v>
      </c>
      <c r="D595" t="s">
        <v>2608</v>
      </c>
      <c r="E595" t="s">
        <v>2653</v>
      </c>
      <c r="F595" t="s">
        <v>2617</v>
      </c>
      <c r="G595" t="s">
        <v>2641</v>
      </c>
      <c r="H595" t="s">
        <v>2619</v>
      </c>
      <c r="I595" t="s">
        <v>2619</v>
      </c>
      <c r="J595" t="s">
        <v>2619</v>
      </c>
      <c r="K595" t="s">
        <v>2644</v>
      </c>
      <c r="L595">
        <f>IF($F595="New","",_xlfn.IFNA(VLOOKUP($G595&amp;$H595&amp;$I595&amp;$J595&amp;$K595,'[1]NRCAN 2016'!$J$42:$V$72,HLOOKUP($E595,'[1]NRCAN 2016'!$M$40:$V$41,2,FALSE),FALSE),0))</f>
        <v>9.3339107655753317E-2</v>
      </c>
      <c r="M595">
        <f>IF($F595="New","",_xlfn.IFNA(VLOOKUP($G595&amp;$H595&amp;$I595&amp;$J595&amp;$K595,'[1]NRCAN 2016'!$J$42:$V$72,HLOOKUP($E595,'[1]NRCAN 2016'!$M$40:$V$41,2,FALSE),FALSE),0))</f>
        <v>9.3339107655753317E-2</v>
      </c>
      <c r="N595">
        <f>IF($F595="New","",_xlfn.IFNA(VLOOKUP($G595&amp;$H595&amp;$I595&amp;$J595&amp;$K595,'[1]NRCAN 2016'!$J$42:$V$72,HLOOKUP($E595,'[1]NRCAN 2016'!$M$40:$V$41,2,FALSE),FALSE),0))</f>
        <v>9.3339107655753317E-2</v>
      </c>
      <c r="O595">
        <f>IF($F595="New","",_xlfn.IFNA(VLOOKUP($G595&amp;$H595&amp;$I595&amp;$J595&amp;$K595,'[1]NRCAN 2016'!$J$42:$V$72,HLOOKUP($E595,'[1]NRCAN 2016'!$M$40:$V$41,2,FALSE),FALSE),0))</f>
        <v>9.3339107655753317E-2</v>
      </c>
      <c r="P595">
        <f>IF($F595="New","",_xlfn.IFNA(VLOOKUP($G595&amp;$H595&amp;$I595&amp;$J595&amp;$K595,'[1]NRCAN 2016'!$J$42:$V$72,HLOOKUP($E595,'[1]NRCAN 2016'!$M$40:$V$41,2,FALSE),FALSE),0))</f>
        <v>9.3339107655753317E-2</v>
      </c>
      <c r="Q595">
        <f>IF($F595="New","",_xlfn.IFNA(VLOOKUP($G595&amp;$H595&amp;$I595&amp;$J595&amp;$K595,'[1]NRCAN 2016'!$J$42:$V$72,HLOOKUP($E595,'[1]NRCAN 2016'!$M$40:$V$41,2,FALSE),FALSE),0))</f>
        <v>9.3339107655753317E-2</v>
      </c>
      <c r="R595">
        <f>IF($F595="New","",_xlfn.IFNA(VLOOKUP($G595&amp;$H595&amp;$I595&amp;$J595&amp;$K595,'[1]NRCAN 2016'!$J$42:$V$72,HLOOKUP($E595,'[1]NRCAN 2016'!$M$40:$V$41,2,FALSE),FALSE),0))</f>
        <v>9.3339107655753317E-2</v>
      </c>
    </row>
    <row r="596" spans="1:18" x14ac:dyDescent="0.25">
      <c r="A596" t="str">
        <f t="shared" si="18"/>
        <v>COMBDGWSTOldWH______STDELC</v>
      </c>
      <c r="B596" t="str">
        <f t="shared" si="19"/>
        <v>COMBDGWSTOldWH</v>
      </c>
      <c r="C596" t="s">
        <v>2615</v>
      </c>
      <c r="D596" t="s">
        <v>2608</v>
      </c>
      <c r="E596" t="s">
        <v>2653</v>
      </c>
      <c r="F596" t="s">
        <v>2617</v>
      </c>
      <c r="G596" t="s">
        <v>2641</v>
      </c>
      <c r="H596" t="s">
        <v>2619</v>
      </c>
      <c r="I596" t="s">
        <v>2619</v>
      </c>
      <c r="J596" t="s">
        <v>2620</v>
      </c>
      <c r="K596" t="s">
        <v>2621</v>
      </c>
      <c r="L596">
        <f>IF($F596="New","",_xlfn.IFNA(VLOOKUP($G596&amp;$H596&amp;$I596&amp;$J596&amp;$K596,'[1]NRCAN 2016'!$J$42:$V$72,HLOOKUP($E596,'[1]NRCAN 2016'!$M$40:$V$41,2,FALSE),FALSE),0))</f>
        <v>4.4588557704698398E-2</v>
      </c>
      <c r="M596">
        <f>IF($F596="New","",_xlfn.IFNA(VLOOKUP($G596&amp;$H596&amp;$I596&amp;$J596&amp;$K596,'[1]NRCAN 2016'!$J$42:$V$72,HLOOKUP($E596,'[1]NRCAN 2016'!$M$40:$V$41,2,FALSE),FALSE),0))</f>
        <v>4.4588557704698398E-2</v>
      </c>
      <c r="N596">
        <f>IF($F596="New","",_xlfn.IFNA(VLOOKUP($G596&amp;$H596&amp;$I596&amp;$J596&amp;$K596,'[1]NRCAN 2016'!$J$42:$V$72,HLOOKUP($E596,'[1]NRCAN 2016'!$M$40:$V$41,2,FALSE),FALSE),0))</f>
        <v>4.4588557704698398E-2</v>
      </c>
      <c r="O596">
        <f>IF($F596="New","",_xlfn.IFNA(VLOOKUP($G596&amp;$H596&amp;$I596&amp;$J596&amp;$K596,'[1]NRCAN 2016'!$J$42:$V$72,HLOOKUP($E596,'[1]NRCAN 2016'!$M$40:$V$41,2,FALSE),FALSE),0))</f>
        <v>4.4588557704698398E-2</v>
      </c>
      <c r="P596">
        <f>IF($F596="New","",_xlfn.IFNA(VLOOKUP($G596&amp;$H596&amp;$I596&amp;$J596&amp;$K596,'[1]NRCAN 2016'!$J$42:$V$72,HLOOKUP($E596,'[1]NRCAN 2016'!$M$40:$V$41,2,FALSE),FALSE),0))</f>
        <v>4.4588557704698398E-2</v>
      </c>
      <c r="Q596">
        <f>IF($F596="New","",_xlfn.IFNA(VLOOKUP($G596&amp;$H596&amp;$I596&amp;$J596&amp;$K596,'[1]NRCAN 2016'!$J$42:$V$72,HLOOKUP($E596,'[1]NRCAN 2016'!$M$40:$V$41,2,FALSE),FALSE),0))</f>
        <v>4.4588557704698398E-2</v>
      </c>
      <c r="R596">
        <f>IF($F596="New","",_xlfn.IFNA(VLOOKUP($G596&amp;$H596&amp;$I596&amp;$J596&amp;$K596,'[1]NRCAN 2016'!$J$42:$V$72,HLOOKUP($E596,'[1]NRCAN 2016'!$M$40:$V$41,2,FALSE),FALSE),0))</f>
        <v>4.4588557704698398E-2</v>
      </c>
    </row>
    <row r="597" spans="1:18" x14ac:dyDescent="0.25">
      <c r="A597" t="str">
        <f t="shared" si="18"/>
        <v>COMBDGWSTOldWH______STDHFO</v>
      </c>
      <c r="B597" t="str">
        <f t="shared" si="19"/>
        <v>COMBDGWSTOldWH</v>
      </c>
      <c r="C597" t="s">
        <v>2615</v>
      </c>
      <c r="D597" t="s">
        <v>2608</v>
      </c>
      <c r="E597" t="s">
        <v>2653</v>
      </c>
      <c r="F597" t="s">
        <v>2617</v>
      </c>
      <c r="G597" t="s">
        <v>2641</v>
      </c>
      <c r="H597" t="s">
        <v>2619</v>
      </c>
      <c r="I597" t="s">
        <v>2619</v>
      </c>
      <c r="J597" t="s">
        <v>2620</v>
      </c>
      <c r="K597" t="s">
        <v>2637</v>
      </c>
      <c r="L597">
        <f>IF($F597="New","",_xlfn.IFNA(VLOOKUP($G597&amp;$H597&amp;$I597&amp;$J597&amp;$K597,'[1]NRCAN 2016'!$J$42:$V$72,HLOOKUP($E597,'[1]NRCAN 2016'!$M$40:$V$41,2,FALSE),FALSE),0))</f>
        <v>0</v>
      </c>
      <c r="M597">
        <f>IF($F597="New","",_xlfn.IFNA(VLOOKUP($G597&amp;$H597&amp;$I597&amp;$J597&amp;$K597,'[1]NRCAN 2016'!$J$42:$V$72,HLOOKUP($E597,'[1]NRCAN 2016'!$M$40:$V$41,2,FALSE),FALSE),0))</f>
        <v>0</v>
      </c>
      <c r="N597">
        <f>IF($F597="New","",_xlfn.IFNA(VLOOKUP($G597&amp;$H597&amp;$I597&amp;$J597&amp;$K597,'[1]NRCAN 2016'!$J$42:$V$72,HLOOKUP($E597,'[1]NRCAN 2016'!$M$40:$V$41,2,FALSE),FALSE),0))</f>
        <v>0</v>
      </c>
      <c r="O597">
        <f>IF($F597="New","",_xlfn.IFNA(VLOOKUP($G597&amp;$H597&amp;$I597&amp;$J597&amp;$K597,'[1]NRCAN 2016'!$J$42:$V$72,HLOOKUP($E597,'[1]NRCAN 2016'!$M$40:$V$41,2,FALSE),FALSE),0))</f>
        <v>0</v>
      </c>
      <c r="P597">
        <f>IF($F597="New","",_xlfn.IFNA(VLOOKUP($G597&amp;$H597&amp;$I597&amp;$J597&amp;$K597,'[1]NRCAN 2016'!$J$42:$V$72,HLOOKUP($E597,'[1]NRCAN 2016'!$M$40:$V$41,2,FALSE),FALSE),0))</f>
        <v>0</v>
      </c>
      <c r="Q597">
        <f>IF($F597="New","",_xlfn.IFNA(VLOOKUP($G597&amp;$H597&amp;$I597&amp;$J597&amp;$K597,'[1]NRCAN 2016'!$J$42:$V$72,HLOOKUP($E597,'[1]NRCAN 2016'!$M$40:$V$41,2,FALSE),FALSE),0))</f>
        <v>0</v>
      </c>
      <c r="R597">
        <f>IF($F597="New","",_xlfn.IFNA(VLOOKUP($G597&amp;$H597&amp;$I597&amp;$J597&amp;$K597,'[1]NRCAN 2016'!$J$42:$V$72,HLOOKUP($E597,'[1]NRCAN 2016'!$M$40:$V$41,2,FALSE),FALSE),0))</f>
        <v>0</v>
      </c>
    </row>
    <row r="598" spans="1:18" x14ac:dyDescent="0.25">
      <c r="A598" t="str">
        <f t="shared" si="18"/>
        <v>COMBDGWSTOldWH______STDKER</v>
      </c>
      <c r="B598" t="str">
        <f t="shared" si="19"/>
        <v>COMBDGWSTOldWH</v>
      </c>
      <c r="C598" t="s">
        <v>2615</v>
      </c>
      <c r="D598" t="s">
        <v>2608</v>
      </c>
      <c r="E598" t="s">
        <v>2653</v>
      </c>
      <c r="F598" t="s">
        <v>2617</v>
      </c>
      <c r="G598" t="s">
        <v>2641</v>
      </c>
      <c r="H598" t="s">
        <v>2619</v>
      </c>
      <c r="I598" t="s">
        <v>2619</v>
      </c>
      <c r="J598" t="s">
        <v>2620</v>
      </c>
      <c r="K598" t="s">
        <v>2638</v>
      </c>
      <c r="L598">
        <f>IF($F598="New","",_xlfn.IFNA(VLOOKUP($G598&amp;$H598&amp;$I598&amp;$J598&amp;$K598,'[1]NRCAN 2016'!$J$42:$V$72,HLOOKUP($E598,'[1]NRCAN 2016'!$M$40:$V$41,2,FALSE),FALSE),0))</f>
        <v>0</v>
      </c>
      <c r="M598">
        <f>IF($F598="New","",_xlfn.IFNA(VLOOKUP($G598&amp;$H598&amp;$I598&amp;$J598&amp;$K598,'[1]NRCAN 2016'!$J$42:$V$72,HLOOKUP($E598,'[1]NRCAN 2016'!$M$40:$V$41,2,FALSE),FALSE),0))</f>
        <v>0</v>
      </c>
      <c r="N598">
        <f>IF($F598="New","",_xlfn.IFNA(VLOOKUP($G598&amp;$H598&amp;$I598&amp;$J598&amp;$K598,'[1]NRCAN 2016'!$J$42:$V$72,HLOOKUP($E598,'[1]NRCAN 2016'!$M$40:$V$41,2,FALSE),FALSE),0))</f>
        <v>0</v>
      </c>
      <c r="O598">
        <f>IF($F598="New","",_xlfn.IFNA(VLOOKUP($G598&amp;$H598&amp;$I598&amp;$J598&amp;$K598,'[1]NRCAN 2016'!$J$42:$V$72,HLOOKUP($E598,'[1]NRCAN 2016'!$M$40:$V$41,2,FALSE),FALSE),0))</f>
        <v>0</v>
      </c>
      <c r="P598">
        <f>IF($F598="New","",_xlfn.IFNA(VLOOKUP($G598&amp;$H598&amp;$I598&amp;$J598&amp;$K598,'[1]NRCAN 2016'!$J$42:$V$72,HLOOKUP($E598,'[1]NRCAN 2016'!$M$40:$V$41,2,FALSE),FALSE),0))</f>
        <v>0</v>
      </c>
      <c r="Q598">
        <f>IF($F598="New","",_xlfn.IFNA(VLOOKUP($G598&amp;$H598&amp;$I598&amp;$J598&amp;$K598,'[1]NRCAN 2016'!$J$42:$V$72,HLOOKUP($E598,'[1]NRCAN 2016'!$M$40:$V$41,2,FALSE),FALSE),0))</f>
        <v>0</v>
      </c>
      <c r="R598">
        <f>IF($F598="New","",_xlfn.IFNA(VLOOKUP($G598&amp;$H598&amp;$I598&amp;$J598&amp;$K598,'[1]NRCAN 2016'!$J$42:$V$72,HLOOKUP($E598,'[1]NRCAN 2016'!$M$40:$V$41,2,FALSE),FALSE),0))</f>
        <v>0</v>
      </c>
    </row>
    <row r="599" spans="1:18" x14ac:dyDescent="0.25">
      <c r="A599" t="str">
        <f t="shared" si="18"/>
        <v>COMBDGWSTOldWH______STDLFO</v>
      </c>
      <c r="B599" t="str">
        <f t="shared" si="19"/>
        <v>COMBDGWSTOldWH</v>
      </c>
      <c r="C599" t="s">
        <v>2615</v>
      </c>
      <c r="D599" t="s">
        <v>2608</v>
      </c>
      <c r="E599" t="s">
        <v>2653</v>
      </c>
      <c r="F599" t="s">
        <v>2617</v>
      </c>
      <c r="G599" t="s">
        <v>2641</v>
      </c>
      <c r="H599" t="s">
        <v>2619</v>
      </c>
      <c r="I599" t="s">
        <v>2619</v>
      </c>
      <c r="J599" t="s">
        <v>2620</v>
      </c>
      <c r="K599" t="s">
        <v>2639</v>
      </c>
      <c r="L599">
        <f>IF($F599="New","",_xlfn.IFNA(VLOOKUP($G599&amp;$H599&amp;$I599&amp;$J599&amp;$K599,'[1]NRCAN 2016'!$J$42:$V$72,HLOOKUP($E599,'[1]NRCAN 2016'!$M$40:$V$41,2,FALSE),FALSE),0))</f>
        <v>2.3646560787068428E-2</v>
      </c>
      <c r="M599">
        <f>IF($F599="New","",_xlfn.IFNA(VLOOKUP($G599&amp;$H599&amp;$I599&amp;$J599&amp;$K599,'[1]NRCAN 2016'!$J$42:$V$72,HLOOKUP($E599,'[1]NRCAN 2016'!$M$40:$V$41,2,FALSE),FALSE),0))</f>
        <v>2.3646560787068428E-2</v>
      </c>
      <c r="N599">
        <f>IF($F599="New","",_xlfn.IFNA(VLOOKUP($G599&amp;$H599&amp;$I599&amp;$J599&amp;$K599,'[1]NRCAN 2016'!$J$42:$V$72,HLOOKUP($E599,'[1]NRCAN 2016'!$M$40:$V$41,2,FALSE),FALSE),0))</f>
        <v>2.3646560787068428E-2</v>
      </c>
      <c r="O599">
        <f>IF($F599="New","",_xlfn.IFNA(VLOOKUP($G599&amp;$H599&amp;$I599&amp;$J599&amp;$K599,'[1]NRCAN 2016'!$J$42:$V$72,HLOOKUP($E599,'[1]NRCAN 2016'!$M$40:$V$41,2,FALSE),FALSE),0))</f>
        <v>2.3646560787068428E-2</v>
      </c>
      <c r="P599">
        <f>IF($F599="New","",_xlfn.IFNA(VLOOKUP($G599&amp;$H599&amp;$I599&amp;$J599&amp;$K599,'[1]NRCAN 2016'!$J$42:$V$72,HLOOKUP($E599,'[1]NRCAN 2016'!$M$40:$V$41,2,FALSE),FALSE),0))</f>
        <v>2.3646560787068428E-2</v>
      </c>
      <c r="Q599">
        <f>IF($F599="New","",_xlfn.IFNA(VLOOKUP($G599&amp;$H599&amp;$I599&amp;$J599&amp;$K599,'[1]NRCAN 2016'!$J$42:$V$72,HLOOKUP($E599,'[1]NRCAN 2016'!$M$40:$V$41,2,FALSE),FALSE),0))</f>
        <v>2.3646560787068428E-2</v>
      </c>
      <c r="R599">
        <f>IF($F599="New","",_xlfn.IFNA(VLOOKUP($G599&amp;$H599&amp;$I599&amp;$J599&amp;$K599,'[1]NRCAN 2016'!$J$42:$V$72,HLOOKUP($E599,'[1]NRCAN 2016'!$M$40:$V$41,2,FALSE),FALSE),0))</f>
        <v>2.3646560787068428E-2</v>
      </c>
    </row>
    <row r="600" spans="1:18" x14ac:dyDescent="0.25">
      <c r="A600" t="str">
        <f t="shared" si="18"/>
        <v>COMBDGWSTOldWH______STDNGA</v>
      </c>
      <c r="B600" t="str">
        <f t="shared" si="19"/>
        <v>COMBDGWSTOldWH</v>
      </c>
      <c r="C600" t="s">
        <v>2615</v>
      </c>
      <c r="D600" t="s">
        <v>2608</v>
      </c>
      <c r="E600" t="s">
        <v>2653</v>
      </c>
      <c r="F600" t="s">
        <v>2617</v>
      </c>
      <c r="G600" t="s">
        <v>2641</v>
      </c>
      <c r="H600" t="s">
        <v>2619</v>
      </c>
      <c r="I600" t="s">
        <v>2619</v>
      </c>
      <c r="J600" t="s">
        <v>2620</v>
      </c>
      <c r="K600" t="s">
        <v>2623</v>
      </c>
      <c r="L600">
        <f>IF($F600="New","",_xlfn.IFNA(VLOOKUP($G600&amp;$H600&amp;$I600&amp;$J600&amp;$K600,'[1]NRCAN 2016'!$J$42:$V$72,HLOOKUP($E600,'[1]NRCAN 2016'!$M$40:$V$41,2,FALSE),FALSE),0))</f>
        <v>0.82755270228265498</v>
      </c>
      <c r="M600">
        <f>IF($F600="New","",_xlfn.IFNA(VLOOKUP($G600&amp;$H600&amp;$I600&amp;$J600&amp;$K600,'[1]NRCAN 2016'!$J$42:$V$72,HLOOKUP($E600,'[1]NRCAN 2016'!$M$40:$V$41,2,FALSE),FALSE),0))</f>
        <v>0.82755270228265498</v>
      </c>
      <c r="N600">
        <f>IF($F600="New","",_xlfn.IFNA(VLOOKUP($G600&amp;$H600&amp;$I600&amp;$J600&amp;$K600,'[1]NRCAN 2016'!$J$42:$V$72,HLOOKUP($E600,'[1]NRCAN 2016'!$M$40:$V$41,2,FALSE),FALSE),0))</f>
        <v>0.82755270228265498</v>
      </c>
      <c r="O600">
        <f>IF($F600="New","",_xlfn.IFNA(VLOOKUP($G600&amp;$H600&amp;$I600&amp;$J600&amp;$K600,'[1]NRCAN 2016'!$J$42:$V$72,HLOOKUP($E600,'[1]NRCAN 2016'!$M$40:$V$41,2,FALSE),FALSE),0))</f>
        <v>0.82755270228265498</v>
      </c>
      <c r="P600">
        <f>IF($F600="New","",_xlfn.IFNA(VLOOKUP($G600&amp;$H600&amp;$I600&amp;$J600&amp;$K600,'[1]NRCAN 2016'!$J$42:$V$72,HLOOKUP($E600,'[1]NRCAN 2016'!$M$40:$V$41,2,FALSE),FALSE),0))</f>
        <v>0.82755270228265498</v>
      </c>
      <c r="Q600">
        <f>IF($F600="New","",_xlfn.IFNA(VLOOKUP($G600&amp;$H600&amp;$I600&amp;$J600&amp;$K600,'[1]NRCAN 2016'!$J$42:$V$72,HLOOKUP($E600,'[1]NRCAN 2016'!$M$40:$V$41,2,FALSE),FALSE),0))</f>
        <v>0.82755270228265498</v>
      </c>
      <c r="R600">
        <f>IF($F600="New","",_xlfn.IFNA(VLOOKUP($G600&amp;$H600&amp;$I600&amp;$J600&amp;$K600,'[1]NRCAN 2016'!$J$42:$V$72,HLOOKUP($E600,'[1]NRCAN 2016'!$M$40:$V$41,2,FALSE),FALSE),0))</f>
        <v>0.82755270228265498</v>
      </c>
    </row>
    <row r="601" spans="1:18" x14ac:dyDescent="0.25">
      <c r="A601" t="str">
        <f t="shared" si="18"/>
        <v>COMBDGWSTOldWH______STDPRO</v>
      </c>
      <c r="B601" t="str">
        <f t="shared" si="19"/>
        <v>COMBDGWSTOldWH</v>
      </c>
      <c r="C601" t="s">
        <v>2615</v>
      </c>
      <c r="D601" t="s">
        <v>2608</v>
      </c>
      <c r="E601" t="s">
        <v>2653</v>
      </c>
      <c r="F601" t="s">
        <v>2617</v>
      </c>
      <c r="G601" t="s">
        <v>2641</v>
      </c>
      <c r="H601" t="s">
        <v>2619</v>
      </c>
      <c r="I601" t="s">
        <v>2619</v>
      </c>
      <c r="J601" t="s">
        <v>2620</v>
      </c>
      <c r="K601" t="s">
        <v>2624</v>
      </c>
      <c r="L601">
        <f>IF($F601="New","",_xlfn.IFNA(VLOOKUP($G601&amp;$H601&amp;$I601&amp;$J601&amp;$K601,'[1]NRCAN 2016'!$J$42:$V$72,HLOOKUP($E601,'[1]NRCAN 2016'!$M$40:$V$41,2,FALSE),FALSE),0))</f>
        <v>1.0873071569824921E-2</v>
      </c>
      <c r="M601">
        <f>IF($F601="New","",_xlfn.IFNA(VLOOKUP($G601&amp;$H601&amp;$I601&amp;$J601&amp;$K601,'[1]NRCAN 2016'!$J$42:$V$72,HLOOKUP($E601,'[1]NRCAN 2016'!$M$40:$V$41,2,FALSE),FALSE),0))</f>
        <v>1.0873071569824921E-2</v>
      </c>
      <c r="N601">
        <f>IF($F601="New","",_xlfn.IFNA(VLOOKUP($G601&amp;$H601&amp;$I601&amp;$J601&amp;$K601,'[1]NRCAN 2016'!$J$42:$V$72,HLOOKUP($E601,'[1]NRCAN 2016'!$M$40:$V$41,2,FALSE),FALSE),0))</f>
        <v>1.0873071569824921E-2</v>
      </c>
      <c r="O601">
        <f>IF($F601="New","",_xlfn.IFNA(VLOOKUP($G601&amp;$H601&amp;$I601&amp;$J601&amp;$K601,'[1]NRCAN 2016'!$J$42:$V$72,HLOOKUP($E601,'[1]NRCAN 2016'!$M$40:$V$41,2,FALSE),FALSE),0))</f>
        <v>1.0873071569824921E-2</v>
      </c>
      <c r="P601">
        <f>IF($F601="New","",_xlfn.IFNA(VLOOKUP($G601&amp;$H601&amp;$I601&amp;$J601&amp;$K601,'[1]NRCAN 2016'!$J$42:$V$72,HLOOKUP($E601,'[1]NRCAN 2016'!$M$40:$V$41,2,FALSE),FALSE),0))</f>
        <v>1.0873071569824921E-2</v>
      </c>
      <c r="Q601">
        <f>IF($F601="New","",_xlfn.IFNA(VLOOKUP($G601&amp;$H601&amp;$I601&amp;$J601&amp;$K601,'[1]NRCAN 2016'!$J$42:$V$72,HLOOKUP($E601,'[1]NRCAN 2016'!$M$40:$V$41,2,FALSE),FALSE),0))</f>
        <v>1.0873071569824921E-2</v>
      </c>
      <c r="R601">
        <f>IF($F601="New","",_xlfn.IFNA(VLOOKUP($G601&amp;$H601&amp;$I601&amp;$J601&amp;$K601,'[1]NRCAN 2016'!$J$42:$V$72,HLOOKUP($E601,'[1]NRCAN 2016'!$M$40:$V$41,2,FALSE),FALSE),0))</f>
        <v>1.0873071569824921E-2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15A3C-806A-4C5A-B153-E6A6ACE40ABC}">
  <sheetPr codeName="Sheet4">
    <tabColor rgb="FFFF0000"/>
  </sheetPr>
  <dimension ref="A1:L2564"/>
  <sheetViews>
    <sheetView workbookViewId="0">
      <selection activeCell="A3" sqref="A3"/>
    </sheetView>
  </sheetViews>
  <sheetFormatPr defaultRowHeight="15" x14ac:dyDescent="0.25"/>
  <cols>
    <col min="1" max="1" width="39.85546875" bestFit="1" customWidth="1"/>
    <col min="2" max="2" width="12" bestFit="1" customWidth="1"/>
  </cols>
  <sheetData>
    <row r="1" spans="1:12" x14ac:dyDescent="0.25">
      <c r="A1" s="1" t="s">
        <v>1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/>
    </row>
    <row r="2" spans="1:12" x14ac:dyDescent="0.25">
      <c r="A2" t="str">
        <f>COMBDG_Split_Tech!A68</f>
        <v>COMBDGAFSNewLIHAL___STDELC</v>
      </c>
      <c r="B2">
        <f>SUMIFS(Activity_COMBDG!C:C,Activity_COMBDG!$B:$B,$A2&amp;"*",Activity_COMBDG!$B:$B,"*"&amp;"_16",Activity_COMBDG!C:C,"&gt;0.0001")</f>
        <v>0</v>
      </c>
      <c r="C2">
        <f>SUMIFS(Activity_COMBDG!D:D,Activity_COMBDG!$B:$B,$A2&amp;"*",Activity_COMBDG!$B:$B,"*"&amp;"_16",Activity_COMBDG!D:D,"&gt;0.0001")</f>
        <v>0</v>
      </c>
      <c r="D2">
        <f>SUMIFS(Activity_COMBDG!E:E,Activity_COMBDG!$B:$B,$A2&amp;"*",Activity_COMBDG!$B:$B,"*"&amp;"_16",Activity_COMBDG!E:E,"&gt;0.0001")</f>
        <v>0</v>
      </c>
      <c r="E2">
        <f>SUMIFS(Activity_COMBDG!F:F,Activity_COMBDG!$B:$B,$A2&amp;"*",Activity_COMBDG!$B:$B,"*"&amp;"_16",Activity_COMBDG!F:F,"&gt;0.0001")</f>
        <v>0</v>
      </c>
      <c r="F2">
        <f>SUMIFS(Activity_COMBDG!G:G,Activity_COMBDG!$B:$B,$A2&amp;"*",Activity_COMBDG!$B:$B,"*"&amp;"_16",Activity_COMBDG!G:G,"&gt;0.0001")</f>
        <v>0</v>
      </c>
      <c r="G2">
        <f>SUMIFS(Activity_COMBDG!H:H,Activity_COMBDG!$B:$B,$A2&amp;"*",Activity_COMBDG!$B:$B,"*"&amp;"_16",Activity_COMBDG!H:H,"&gt;0.0001")</f>
        <v>0</v>
      </c>
      <c r="H2">
        <f>SUMIFS(Activity_COMBDG!I:I,Activity_COMBDG!$B:$B,$A2&amp;"*",Activity_COMBDG!$B:$B,"*"&amp;"_16",Activity_COMBDG!I:I,"&gt;0.0001")</f>
        <v>0</v>
      </c>
      <c r="I2">
        <f>SUMIFS(Activity_COMBDG!J:J,Activity_COMBDG!$B:$B,$A2&amp;"*",Activity_COMBDG!$B:$B,"*"&amp;"_16",Activity_COMBDG!J:J,"&gt;0.0001")</f>
        <v>0</v>
      </c>
      <c r="J2">
        <f>SUMIFS(Activity_COMBDG!K:K,Activity_COMBDG!$B:$B,$A2&amp;"*",Activity_COMBDG!$B:$B,"*"&amp;"_16",Activity_COMBDG!K:K,"&gt;0.0001")</f>
        <v>0</v>
      </c>
      <c r="K2">
        <f>SUMIFS(Activity_COMBDG!L:L,Activity_COMBDG!$B:$B,$A2&amp;"*",Activity_COMBDG!$B:$B,"*"&amp;"_16",Activity_COMBDG!L:L,"&gt;0.0001")</f>
        <v>0</v>
      </c>
    </row>
    <row r="3" spans="1:12" x14ac:dyDescent="0.25">
      <c r="A3" t="str">
        <f>COMBDG_Split_Tech!A52</f>
        <v>COMBDGAEROldSHHEP___STDELC</v>
      </c>
      <c r="B3">
        <f>SUMIFS(Activity_COMBDG!C:C,Activity_COMBDG!$B:$B,$A3&amp;"*",Activity_COMBDG!$B:$B,"*"&amp;"_16",Activity_COMBDG!C:C,"&gt;0.0001")</f>
        <v>2.3131222827581479E-2</v>
      </c>
      <c r="C3">
        <f>SUMIFS(Activity_COMBDG!D:D,Activity_COMBDG!$B:$B,$A3&amp;"*",Activity_COMBDG!$B:$B,"*"&amp;"_16",Activity_COMBDG!D:D,"&gt;0.0001")</f>
        <v>4.3596446874220658E-2</v>
      </c>
      <c r="D3">
        <f>SUMIFS(Activity_COMBDG!E:E,Activity_COMBDG!$B:$B,$A3&amp;"*",Activity_COMBDG!$B:$B,"*"&amp;"_16",Activity_COMBDG!E:E,"&gt;0.0001")</f>
        <v>6.2489522914437191E-2</v>
      </c>
      <c r="E3">
        <f>SUMIFS(Activity_COMBDG!F:F,Activity_COMBDG!$B:$B,$A3&amp;"*",Activity_COMBDG!$B:$B,"*"&amp;"_16",Activity_COMBDG!F:F,"&gt;0.0001")</f>
        <v>7.3629094757314204E-2</v>
      </c>
      <c r="F3">
        <f>SUMIFS(Activity_COMBDG!G:G,Activity_COMBDG!$B:$B,$A3&amp;"*",Activity_COMBDG!$B:$B,"*"&amp;"_16",Activity_COMBDG!G:G,"&gt;0.0001")</f>
        <v>8.3886526896860311E-2</v>
      </c>
      <c r="G3">
        <f>SUMIFS(Activity_COMBDG!H:H,Activity_COMBDG!$B:$B,$A3&amp;"*",Activity_COMBDG!$B:$B,"*"&amp;"_16",Activity_COMBDG!H:H,"&gt;0.0001")</f>
        <v>8.8058454665099734E-2</v>
      </c>
      <c r="H3">
        <f>SUMIFS(Activity_COMBDG!I:I,Activity_COMBDG!$B:$B,$A3&amp;"*",Activity_COMBDG!$B:$B,"*"&amp;"_16",Activity_COMBDG!I:I,"&gt;0.0001")</f>
        <v>0.10592569063639549</v>
      </c>
      <c r="I3">
        <f>SUMIFS(Activity_COMBDG!J:J,Activity_COMBDG!$B:$B,$A3&amp;"*",Activity_COMBDG!$B:$B,"*"&amp;"_16",Activity_COMBDG!J:J,"&gt;0.0001")</f>
        <v>7.8322719211571704E-2</v>
      </c>
      <c r="J3">
        <f>SUMIFS(Activity_COMBDG!K:K,Activity_COMBDG!$B:$B,$A3&amp;"*",Activity_COMBDG!$B:$B,"*"&amp;"_16",Activity_COMBDG!K:K,"&gt;0.0001")</f>
        <v>7.8858811370320844E-2</v>
      </c>
      <c r="K3">
        <f>SUMIFS(Activity_COMBDG!L:L,Activity_COMBDG!$B:$B,$A3&amp;"*",Activity_COMBDG!$B:$B,"*"&amp;"_16",Activity_COMBDG!L:L,"&gt;0.0001")</f>
        <v>7.9247337365156365E-2</v>
      </c>
    </row>
    <row r="4" spans="1:12" x14ac:dyDescent="0.25">
      <c r="A4" t="str">
        <f>COMBDG_Split_Tech!A60</f>
        <v>COMBDGAEROldWH______STDNGA</v>
      </c>
      <c r="B4">
        <f>SUMIFS(Activity_COMBDG!C:C,Activity_COMBDG!$B:$B,$A4&amp;"*",Activity_COMBDG!$B:$B,"*"&amp;"_16",Activity_COMBDG!C:C,"&gt;0.0001")</f>
        <v>0.99922376725783524</v>
      </c>
      <c r="C4">
        <f>SUMIFS(Activity_COMBDG!D:D,Activity_COMBDG!$B:$B,$A4&amp;"*",Activity_COMBDG!$B:$B,"*"&amp;"_16",Activity_COMBDG!D:D,"&gt;0.0001")</f>
        <v>2.2067320338951641</v>
      </c>
      <c r="D4">
        <f>SUMIFS(Activity_COMBDG!E:E,Activity_COMBDG!$B:$B,$A4&amp;"*",Activity_COMBDG!$B:$B,"*"&amp;"_16",Activity_COMBDG!E:E,"&gt;0.0001")</f>
        <v>27.034629783446039</v>
      </c>
      <c r="E4">
        <f>SUMIFS(Activity_COMBDG!F:F,Activity_COMBDG!$B:$B,$A4&amp;"*",Activity_COMBDG!$B:$B,"*"&amp;"_16",Activity_COMBDG!F:F,"&gt;0.0001")</f>
        <v>27.389043580194329</v>
      </c>
      <c r="F4">
        <f>SUMIFS(Activity_COMBDG!G:G,Activity_COMBDG!$B:$B,$A4&amp;"*",Activity_COMBDG!$B:$B,"*"&amp;"_16",Activity_COMBDG!G:G,"&gt;0.0001")</f>
        <v>27.73009605704598</v>
      </c>
      <c r="G4">
        <f>SUMIFS(Activity_COMBDG!H:H,Activity_COMBDG!$B:$B,$A4&amp;"*",Activity_COMBDG!$B:$B,"*"&amp;"_16",Activity_COMBDG!H:H,"&gt;0.0001")</f>
        <v>28.054740038866829</v>
      </c>
      <c r="H4">
        <f>SUMIFS(Activity_COMBDG!I:I,Activity_COMBDG!$B:$B,$A4&amp;"*",Activity_COMBDG!$B:$B,"*"&amp;"_16",Activity_COMBDG!I:I,"&gt;0.0001")</f>
        <v>29.704989437447171</v>
      </c>
      <c r="I4">
        <f>SUMIFS(Activity_COMBDG!J:J,Activity_COMBDG!$B:$B,$A4&amp;"*",Activity_COMBDG!$B:$B,"*"&amp;"_16",Activity_COMBDG!J:J,"&gt;0.0001")</f>
        <v>18.091049580543409</v>
      </c>
      <c r="J4">
        <f>SUMIFS(Activity_COMBDG!K:K,Activity_COMBDG!$B:$B,$A4&amp;"*",Activity_COMBDG!$B:$B,"*"&amp;"_16",Activity_COMBDG!K:K,"&gt;0.0001")</f>
        <v>15.57872492130419</v>
      </c>
      <c r="K4">
        <f>SUMIFS(Activity_COMBDG!L:L,Activity_COMBDG!$B:$B,$A4&amp;"*",Activity_COMBDG!$B:$B,"*"&amp;"_16",Activity_COMBDG!L:L,"&gt;0.0001")</f>
        <v>12.73078476059753</v>
      </c>
    </row>
    <row r="5" spans="1:12" x14ac:dyDescent="0.25">
      <c r="A5" t="str">
        <f>COMBDG_Split_Tech!A45</f>
        <v>COMBDGAEROldSHFUR___HIGNGA</v>
      </c>
      <c r="B5">
        <f>SUMIFS(Activity_COMBDG!C:C,Activity_COMBDG!$B:$B,$A5&amp;"*",Activity_COMBDG!$B:$B,"*"&amp;"_16",Activity_COMBDG!C:C,"&gt;0.0001")</f>
        <v>7.1379212405342424E-2</v>
      </c>
      <c r="C5">
        <f>SUMIFS(Activity_COMBDG!D:D,Activity_COMBDG!$B:$B,$A5&amp;"*",Activity_COMBDG!$B:$B,"*"&amp;"_16",Activity_COMBDG!D:D,"&gt;0.0001")</f>
        <v>0.12977984095048081</v>
      </c>
      <c r="D5">
        <f>SUMIFS(Activity_COMBDG!E:E,Activity_COMBDG!$B:$B,$A5&amp;"*",Activity_COMBDG!$B:$B,"*"&amp;"_16",Activity_COMBDG!E:E,"&gt;0.0001")</f>
        <v>0.18087766772462949</v>
      </c>
      <c r="E5">
        <f>SUMIFS(Activity_COMBDG!F:F,Activity_COMBDG!$B:$B,$A5&amp;"*",Activity_COMBDG!$B:$B,"*"&amp;"_16",Activity_COMBDG!F:F,"&gt;0.0001")</f>
        <v>0.2161025814780374</v>
      </c>
      <c r="F5">
        <f>SUMIFS(Activity_COMBDG!G:G,Activity_COMBDG!$B:$B,$A5&amp;"*",Activity_COMBDG!$B:$B,"*"&amp;"_16",Activity_COMBDG!G:G,"&gt;0.0001")</f>
        <v>0.24775305947856521</v>
      </c>
      <c r="G5">
        <f>SUMIFS(Activity_COMBDG!H:H,Activity_COMBDG!$B:$B,$A5&amp;"*",Activity_COMBDG!$B:$B,"*"&amp;"_16",Activity_COMBDG!H:H,"&gt;0.0001")</f>
        <v>0.26932214211973488</v>
      </c>
      <c r="H5">
        <f>SUMIFS(Activity_COMBDG!I:I,Activity_COMBDG!$B:$B,$A5&amp;"*",Activity_COMBDG!$B:$B,"*"&amp;"_16",Activity_COMBDG!I:I,"&gt;0.0001")</f>
        <v>0.30684689915338931</v>
      </c>
      <c r="I5">
        <f>SUMIFS(Activity_COMBDG!J:J,Activity_COMBDG!$B:$B,$A5&amp;"*",Activity_COMBDG!$B:$B,"*"&amp;"_16",Activity_COMBDG!J:J,"&gt;0.0001")</f>
        <v>0.27069240183779081</v>
      </c>
      <c r="J5">
        <f>SUMIFS(Activity_COMBDG!K:K,Activity_COMBDG!$B:$B,$A5&amp;"*",Activity_COMBDG!$B:$B,"*"&amp;"_16",Activity_COMBDG!K:K,"&gt;0.0001")</f>
        <v>0.27282483415159592</v>
      </c>
      <c r="K5">
        <f>SUMIFS(Activity_COMBDG!L:L,Activity_COMBDG!$B:$B,$A5&amp;"*",Activity_COMBDG!$B:$B,"*"&amp;"_16",Activity_COMBDG!L:L,"&gt;0.0001")</f>
        <v>0.27453680933772268</v>
      </c>
    </row>
    <row r="6" spans="1:12" x14ac:dyDescent="0.25">
      <c r="A6" t="str">
        <f>COMBDG_Split_Tech!A46</f>
        <v>COMBDGAEROldSHFUR___STDELC</v>
      </c>
      <c r="B6">
        <f>SUMIFS(Activity_COMBDG!C:C,Activity_COMBDG!$B:$B,$A6&amp;"*",Activity_COMBDG!$B:$B,"*"&amp;"_16",Activity_COMBDG!C:C,"&gt;0.0001")</f>
        <v>2.5431858531581301E-2</v>
      </c>
      <c r="C6">
        <f>SUMIFS(Activity_COMBDG!D:D,Activity_COMBDG!$B:$B,$A6&amp;"*",Activity_COMBDG!$B:$B,"*"&amp;"_16",Activity_COMBDG!D:D,"&gt;0.0001")</f>
        <v>4.7976469104378423E-2</v>
      </c>
      <c r="D6">
        <f>SUMIFS(Activity_COMBDG!E:E,Activity_COMBDG!$B:$B,$A6&amp;"*",Activity_COMBDG!$B:$B,"*"&amp;"_16",Activity_COMBDG!E:E,"&gt;0.0001")</f>
        <v>7.1032511468402906E-2</v>
      </c>
      <c r="E6">
        <f>SUMIFS(Activity_COMBDG!F:F,Activity_COMBDG!$B:$B,$A6&amp;"*",Activity_COMBDG!$B:$B,"*"&amp;"_16",Activity_COMBDG!F:F,"&gt;0.0001")</f>
        <v>8.3597352345836429E-2</v>
      </c>
      <c r="F6">
        <f>SUMIFS(Activity_COMBDG!G:G,Activity_COMBDG!$B:$B,$A6&amp;"*",Activity_COMBDG!$B:$B,"*"&amp;"_16",Activity_COMBDG!G:G,"&gt;0.0001")</f>
        <v>9.5124616188548589E-2</v>
      </c>
      <c r="G6">
        <f>SUMIFS(Activity_COMBDG!H:H,Activity_COMBDG!$B:$B,$A6&amp;"*",Activity_COMBDG!$B:$B,"*"&amp;"_16",Activity_COMBDG!H:H,"&gt;0.0001")</f>
        <v>0.10009271758403331</v>
      </c>
      <c r="H6">
        <f>SUMIFS(Activity_COMBDG!I:I,Activity_COMBDG!$B:$B,$A6&amp;"*",Activity_COMBDG!$B:$B,"*"&amp;"_16",Activity_COMBDG!I:I,"&gt;0.0001")</f>
        <v>0.12179681051552491</v>
      </c>
      <c r="I6">
        <f>SUMIFS(Activity_COMBDG!J:J,Activity_COMBDG!$B:$B,$A6&amp;"*",Activity_COMBDG!$B:$B,"*"&amp;"_16",Activity_COMBDG!J:J,"&gt;0.0001")</f>
        <v>8.8971596026255512E-2</v>
      </c>
      <c r="J6">
        <f>SUMIFS(Activity_COMBDG!K:K,Activity_COMBDG!$B:$B,$A6&amp;"*",Activity_COMBDG!$B:$B,"*"&amp;"_16",Activity_COMBDG!K:K,"&gt;0.0001")</f>
        <v>8.9597434656202027E-2</v>
      </c>
      <c r="K6">
        <f>SUMIFS(Activity_COMBDG!L:L,Activity_COMBDG!$B:$B,$A6&amp;"*",Activity_COMBDG!$B:$B,"*"&amp;"_16",Activity_COMBDG!L:L,"&gt;0.0001")</f>
        <v>9.0072479397722102E-2</v>
      </c>
    </row>
    <row r="7" spans="1:12" x14ac:dyDescent="0.25">
      <c r="A7" t="str">
        <f>COMBDG_Split_Tech!A41</f>
        <v>COMBDGAEROldSC_________DCO</v>
      </c>
      <c r="B7">
        <f>SUMIFS(Activity_COMBDG!C:C,Activity_COMBDG!$B:$B,$A7&amp;"*",Activity_COMBDG!$B:$B,"*"&amp;"_16",Activity_COMBDG!C:C,"&gt;0.0001")</f>
        <v>1.6088530515243279E-2</v>
      </c>
      <c r="C7">
        <f>SUMIFS(Activity_COMBDG!D:D,Activity_COMBDG!$B:$B,$A7&amp;"*",Activity_COMBDG!$B:$B,"*"&amp;"_16",Activity_COMBDG!D:D,"&gt;0.0001")</f>
        <v>0.44718453536677882</v>
      </c>
      <c r="D7">
        <f>SUMIFS(Activity_COMBDG!E:E,Activity_COMBDG!$B:$B,$A7&amp;"*",Activity_COMBDG!$B:$B,"*"&amp;"_16",Activity_COMBDG!E:E,"&gt;0.0001")</f>
        <v>0.93150404748546756</v>
      </c>
      <c r="E7">
        <f>SUMIFS(Activity_COMBDG!F:F,Activity_COMBDG!$B:$B,$A7&amp;"*",Activity_COMBDG!$B:$B,"*"&amp;"_16",Activity_COMBDG!F:F,"&gt;0.0001")</f>
        <v>1.425735790231214</v>
      </c>
      <c r="F7">
        <f>SUMIFS(Activity_COMBDG!G:G,Activity_COMBDG!$B:$B,$A7&amp;"*",Activity_COMBDG!$B:$B,"*"&amp;"_16",Activity_COMBDG!G:G,"&gt;0.0001")</f>
        <v>38.971554274504783</v>
      </c>
      <c r="G7">
        <f>SUMIFS(Activity_COMBDG!H:H,Activity_COMBDG!$B:$B,$A7&amp;"*",Activity_COMBDG!$B:$B,"*"&amp;"_16",Activity_COMBDG!H:H,"&gt;0.0001")</f>
        <v>39.444533112801672</v>
      </c>
      <c r="H7">
        <f>SUMIFS(Activity_COMBDG!I:I,Activity_COMBDG!$B:$B,$A7&amp;"*",Activity_COMBDG!$B:$B,"*"&amp;"_16",Activity_COMBDG!I:I,"&gt;0.0001")</f>
        <v>39.763116399497846</v>
      </c>
      <c r="I7">
        <f>SUMIFS(Activity_COMBDG!J:J,Activity_COMBDG!$B:$B,$A7&amp;"*",Activity_COMBDG!$B:$B,"*"&amp;"_16",Activity_COMBDG!J:J,"&gt;0.0001")</f>
        <v>15.351651711117359</v>
      </c>
      <c r="J7">
        <f>SUMIFS(Activity_COMBDG!K:K,Activity_COMBDG!$B:$B,$A7&amp;"*",Activity_COMBDG!$B:$B,"*"&amp;"_16",Activity_COMBDG!K:K,"&gt;0.0001")</f>
        <v>14.566569634418491</v>
      </c>
      <c r="K7">
        <f>SUMIFS(Activity_COMBDG!L:L,Activity_COMBDG!$B:$B,$A7&amp;"*",Activity_COMBDG!$B:$B,"*"&amp;"_16",Activity_COMBDG!L:L,"&gt;0.0001")</f>
        <v>13.64206413382027</v>
      </c>
    </row>
    <row r="8" spans="1:12" x14ac:dyDescent="0.25">
      <c r="A8" t="str">
        <f>COMBDG_Split_Tech!A42</f>
        <v>COMBDGAEROldSC______STDELC</v>
      </c>
      <c r="B8">
        <f>SUMIFS(Activity_COMBDG!C:C,Activity_COMBDG!$B:$B,$A8&amp;"*",Activity_COMBDG!$B:$B,"*"&amp;"_16",Activity_COMBDG!C:C,"&gt;0.0001")</f>
        <v>1.610514865603848E-2</v>
      </c>
      <c r="C8">
        <f>SUMIFS(Activity_COMBDG!D:D,Activity_COMBDG!$B:$B,$A8&amp;"*",Activity_COMBDG!$B:$B,"*"&amp;"_16",Activity_COMBDG!D:D,"&gt;0.0001")</f>
        <v>0.44957439085791517</v>
      </c>
      <c r="D8">
        <f>SUMIFS(Activity_COMBDG!E:E,Activity_COMBDG!$B:$B,$A8&amp;"*",Activity_COMBDG!$B:$B,"*"&amp;"_16",Activity_COMBDG!E:E,"&gt;0.0001")</f>
        <v>0.93630118467718038</v>
      </c>
      <c r="E8">
        <f>SUMIFS(Activity_COMBDG!F:F,Activity_COMBDG!$B:$B,$A8&amp;"*",Activity_COMBDG!$B:$B,"*"&amp;"_16",Activity_COMBDG!F:F,"&gt;0.0001")</f>
        <v>1.433925588102108</v>
      </c>
      <c r="F8">
        <f>SUMIFS(Activity_COMBDG!G:G,Activity_COMBDG!$B:$B,$A8&amp;"*",Activity_COMBDG!$B:$B,"*"&amp;"_16",Activity_COMBDG!G:G,"&gt;0.0001")</f>
        <v>67.824674219039892</v>
      </c>
      <c r="G8">
        <f>SUMIFS(Activity_COMBDG!H:H,Activity_COMBDG!$B:$B,$A8&amp;"*",Activity_COMBDG!$B:$B,"*"&amp;"_16",Activity_COMBDG!H:H,"&gt;0.0001")</f>
        <v>68.297382142796408</v>
      </c>
      <c r="H8">
        <f>SUMIFS(Activity_COMBDG!I:I,Activity_COMBDG!$B:$B,$A8&amp;"*",Activity_COMBDG!$B:$B,"*"&amp;"_16",Activity_COMBDG!I:I,"&gt;0.0001")</f>
        <v>68.615360146990923</v>
      </c>
      <c r="I8">
        <f>SUMIFS(Activity_COMBDG!J:J,Activity_COMBDG!$B:$B,$A8&amp;"*",Activity_COMBDG!$B:$B,"*"&amp;"_16",Activity_COMBDG!J:J,"&gt;0.0001")</f>
        <v>15.84072428326815</v>
      </c>
      <c r="J8">
        <f>SUMIFS(Activity_COMBDG!K:K,Activity_COMBDG!$B:$B,$A8&amp;"*",Activity_COMBDG!$B:$B,"*"&amp;"_16",Activity_COMBDG!K:K,"&gt;0.0001")</f>
        <v>11.910718318033689</v>
      </c>
      <c r="K8">
        <f>SUMIFS(Activity_COMBDG!L:L,Activity_COMBDG!$B:$B,$A8&amp;"*",Activity_COMBDG!$B:$B,"*"&amp;"_16",Activity_COMBDG!L:L,"&gt;0.0001")</f>
        <v>9.3905681007595945</v>
      </c>
    </row>
    <row r="9" spans="1:12" x14ac:dyDescent="0.25">
      <c r="A9" t="str">
        <f>COMBDG_Split_Tech!A43</f>
        <v>COMBDGAEROldSC______STDNGA</v>
      </c>
      <c r="B9">
        <f>SUMIFS(Activity_COMBDG!C:C,Activity_COMBDG!$B:$B,$A9&amp;"*",Activity_COMBDG!$B:$B,"*"&amp;"_16",Activity_COMBDG!C:C,"&gt;0.0001")</f>
        <v>5.1541546696811713E-2</v>
      </c>
      <c r="C9">
        <f>SUMIFS(Activity_COMBDG!D:D,Activity_COMBDG!$B:$B,$A9&amp;"*",Activity_COMBDG!$B:$B,"*"&amp;"_16",Activity_COMBDG!D:D,"&gt;0.0001")</f>
        <v>1.086202340910799</v>
      </c>
      <c r="D9">
        <f>SUMIFS(Activity_COMBDG!E:E,Activity_COMBDG!$B:$B,$A9&amp;"*",Activity_COMBDG!$B:$B,"*"&amp;"_16",Activity_COMBDG!E:E,"&gt;0.0001")</f>
        <v>2.0845509673914822</v>
      </c>
      <c r="E9">
        <f>SUMIFS(Activity_COMBDG!F:F,Activity_COMBDG!$B:$B,$A9&amp;"*",Activity_COMBDG!$B:$B,"*"&amp;"_16",Activity_COMBDG!F:F,"&gt;0.0001")</f>
        <v>3.073698455755828</v>
      </c>
      <c r="F9">
        <f>SUMIFS(Activity_COMBDG!G:G,Activity_COMBDG!$B:$B,$A9&amp;"*",Activity_COMBDG!$B:$B,"*"&amp;"_16",Activity_COMBDG!G:G,"&gt;0.0001")</f>
        <v>112.9139967911201</v>
      </c>
      <c r="G9">
        <f>SUMIFS(Activity_COMBDG!H:H,Activity_COMBDG!$B:$B,$A9&amp;"*",Activity_COMBDG!$B:$B,"*"&amp;"_16",Activity_COMBDG!H:H,"&gt;0.0001")</f>
        <v>113.9321549398323</v>
      </c>
      <c r="H9">
        <f>SUMIFS(Activity_COMBDG!I:I,Activity_COMBDG!$B:$B,$A9&amp;"*",Activity_COMBDG!$B:$B,"*"&amp;"_16",Activity_COMBDG!I:I,"&gt;0.0001")</f>
        <v>114.581843123718</v>
      </c>
      <c r="I9">
        <f>SUMIFS(Activity_COMBDG!J:J,Activity_COMBDG!$B:$B,$A9&amp;"*",Activity_COMBDG!$B:$B,"*"&amp;"_16",Activity_COMBDG!J:J,"&gt;0.0001")</f>
        <v>50.225678969706479</v>
      </c>
      <c r="J9">
        <f>SUMIFS(Activity_COMBDG!K:K,Activity_COMBDG!$B:$B,$A9&amp;"*",Activity_COMBDG!$B:$B,"*"&amp;"_16",Activity_COMBDG!K:K,"&gt;0.0001")</f>
        <v>37.826319755625427</v>
      </c>
      <c r="K9">
        <f>SUMIFS(Activity_COMBDG!L:L,Activity_COMBDG!$B:$B,$A9&amp;"*",Activity_COMBDG!$B:$B,"*"&amp;"_16",Activity_COMBDG!L:L,"&gt;0.0001")</f>
        <v>29.57998342025747</v>
      </c>
    </row>
    <row r="10" spans="1:12" x14ac:dyDescent="0.25">
      <c r="A10" t="str">
        <f>COMBDG_Split_Tech!A44</f>
        <v>COMBDGAEROldSH_________DHE</v>
      </c>
      <c r="B10">
        <f>SUMIFS(Activity_COMBDG!C:C,Activity_COMBDG!$B:$B,$A10&amp;"*",Activity_COMBDG!$B:$B,"*"&amp;"_16",Activity_COMBDG!C:C,"&gt;0.0001")</f>
        <v>1.041005218045604E-2</v>
      </c>
      <c r="C10">
        <f>SUMIFS(Activity_COMBDG!D:D,Activity_COMBDG!$B:$B,$A10&amp;"*",Activity_COMBDG!$B:$B,"*"&amp;"_16",Activity_COMBDG!D:D,"&gt;0.0001")</f>
        <v>3.3610627393881223E-2</v>
      </c>
      <c r="D10">
        <f>SUMIFS(Activity_COMBDG!E:E,Activity_COMBDG!$B:$B,$A10&amp;"*",Activity_COMBDG!$B:$B,"*"&amp;"_16",Activity_COMBDG!E:E,"&gt;0.0001")</f>
        <v>5.4159058074102137E-2</v>
      </c>
      <c r="E10">
        <f>SUMIFS(Activity_COMBDG!F:F,Activity_COMBDG!$B:$B,$A10&amp;"*",Activity_COMBDG!$B:$B,"*"&amp;"_16",Activity_COMBDG!F:F,"&gt;0.0001")</f>
        <v>6.6844366870872654E-2</v>
      </c>
      <c r="F10">
        <f>SUMIFS(Activity_COMBDG!G:G,Activity_COMBDG!$B:$B,$A10&amp;"*",Activity_COMBDG!$B:$B,"*"&amp;"_16",Activity_COMBDG!G:G,"&gt;0.0001")</f>
        <v>7.9046332372996145E-2</v>
      </c>
      <c r="G10">
        <f>SUMIFS(Activity_COMBDG!H:H,Activity_COMBDG!$B:$B,$A10&amp;"*",Activity_COMBDG!$B:$B,"*"&amp;"_16",Activity_COMBDG!H:H,"&gt;0.0001")</f>
        <v>8.480210393838547E-2</v>
      </c>
      <c r="H10">
        <f>SUMIFS(Activity_COMBDG!I:I,Activity_COMBDG!$B:$B,$A10&amp;"*",Activity_COMBDG!$B:$B,"*"&amp;"_16",Activity_COMBDG!I:I,"&gt;0.0001")</f>
        <v>0.1030460989166018</v>
      </c>
      <c r="I10">
        <f>SUMIFS(Activity_COMBDG!J:J,Activity_COMBDG!$B:$B,$A10&amp;"*",Activity_COMBDG!$B:$B,"*"&amp;"_16",Activity_COMBDG!J:J,"&gt;0.0001")</f>
        <v>7.7198302691125473E-2</v>
      </c>
      <c r="J10">
        <f>SUMIFS(Activity_COMBDG!K:K,Activity_COMBDG!$B:$B,$A10&amp;"*",Activity_COMBDG!$B:$B,"*"&amp;"_16",Activity_COMBDG!K:K,"&gt;0.0001")</f>
        <v>7.8015687340323422E-2</v>
      </c>
      <c r="K10">
        <f>SUMIFS(Activity_COMBDG!L:L,Activity_COMBDG!$B:$B,$A10&amp;"*",Activity_COMBDG!$B:$B,"*"&amp;"_16",Activity_COMBDG!L:L,"&gt;0.0001")</f>
        <v>7.8734008295026539E-2</v>
      </c>
    </row>
    <row r="11" spans="1:12" x14ac:dyDescent="0.25">
      <c r="A11" t="str">
        <f>COMBDG_Split_Tech!A78</f>
        <v>COMBDGAFSNewSHFUR___STDKER</v>
      </c>
      <c r="B11">
        <f>SUMIFS(Activity_COMBDG!C:C,Activity_COMBDG!$B:$B,$A11&amp;"*",Activity_COMBDG!$B:$B,"*"&amp;"_16",Activity_COMBDG!C:C,"&gt;0.0001")</f>
        <v>0</v>
      </c>
      <c r="C11">
        <f>SUMIFS(Activity_COMBDG!D:D,Activity_COMBDG!$B:$B,$A11&amp;"*",Activity_COMBDG!$B:$B,"*"&amp;"_16",Activity_COMBDG!D:D,"&gt;0.0001")</f>
        <v>0</v>
      </c>
      <c r="D11">
        <f>SUMIFS(Activity_COMBDG!E:E,Activity_COMBDG!$B:$B,$A11&amp;"*",Activity_COMBDG!$B:$B,"*"&amp;"_16",Activity_COMBDG!E:E,"&gt;0.0001")</f>
        <v>0</v>
      </c>
      <c r="E11">
        <f>SUMIFS(Activity_COMBDG!F:F,Activity_COMBDG!$B:$B,$A11&amp;"*",Activity_COMBDG!$B:$B,"*"&amp;"_16",Activity_COMBDG!F:F,"&gt;0.0001")</f>
        <v>0</v>
      </c>
      <c r="F11">
        <f>SUMIFS(Activity_COMBDG!G:G,Activity_COMBDG!$B:$B,$A11&amp;"*",Activity_COMBDG!$B:$B,"*"&amp;"_16",Activity_COMBDG!G:G,"&gt;0.0001")</f>
        <v>0</v>
      </c>
      <c r="G11">
        <f>SUMIFS(Activity_COMBDG!H:H,Activity_COMBDG!$B:$B,$A11&amp;"*",Activity_COMBDG!$B:$B,"*"&amp;"_16",Activity_COMBDG!H:H,"&gt;0.0001")</f>
        <v>0</v>
      </c>
      <c r="H11">
        <f>SUMIFS(Activity_COMBDG!I:I,Activity_COMBDG!$B:$B,$A11&amp;"*",Activity_COMBDG!$B:$B,"*"&amp;"_16",Activity_COMBDG!I:I,"&gt;0.0001")</f>
        <v>0</v>
      </c>
      <c r="I11">
        <f>SUMIFS(Activity_COMBDG!J:J,Activity_COMBDG!$B:$B,$A11&amp;"*",Activity_COMBDG!$B:$B,"*"&amp;"_16",Activity_COMBDG!J:J,"&gt;0.0001")</f>
        <v>3.9201844489210524E-3</v>
      </c>
      <c r="J11">
        <f>SUMIFS(Activity_COMBDG!K:K,Activity_COMBDG!$B:$B,$A11&amp;"*",Activity_COMBDG!$B:$B,"*"&amp;"_16",Activity_COMBDG!K:K,"&gt;0.0001")</f>
        <v>4.7071712117186344E-3</v>
      </c>
      <c r="K11">
        <f>SUMIFS(Activity_COMBDG!L:L,Activity_COMBDG!$B:$B,$A11&amp;"*",Activity_COMBDG!$B:$B,"*"&amp;"_16",Activity_COMBDG!L:L,"&gt;0.0001")</f>
        <v>5.3567750746347483E-3</v>
      </c>
    </row>
    <row r="12" spans="1:12" x14ac:dyDescent="0.25">
      <c r="A12" t="str">
        <f>COMBDG_Split_Tech!A84</f>
        <v>COMBDGAFSNewSLLED___STDELC</v>
      </c>
      <c r="B12">
        <f>SUMIFS(Activity_COMBDG!C:C,Activity_COMBDG!$B:$B,$A12&amp;"*",Activity_COMBDG!$B:$B,"*"&amp;"_16",Activity_COMBDG!C:C,"&gt;0.0001")</f>
        <v>0</v>
      </c>
      <c r="C12">
        <f>SUMIFS(Activity_COMBDG!D:D,Activity_COMBDG!$B:$B,$A12&amp;"*",Activity_COMBDG!$B:$B,"*"&amp;"_16",Activity_COMBDG!D:D,"&gt;0.0001")</f>
        <v>0</v>
      </c>
      <c r="D12">
        <f>SUMIFS(Activity_COMBDG!E:E,Activity_COMBDG!$B:$B,$A12&amp;"*",Activity_COMBDG!$B:$B,"*"&amp;"_16",Activity_COMBDG!E:E,"&gt;0.0001")</f>
        <v>0</v>
      </c>
      <c r="E12">
        <f>SUMIFS(Activity_COMBDG!F:F,Activity_COMBDG!$B:$B,$A12&amp;"*",Activity_COMBDG!$B:$B,"*"&amp;"_16",Activity_COMBDG!F:F,"&gt;0.0001")</f>
        <v>0</v>
      </c>
      <c r="F12">
        <f>SUMIFS(Activity_COMBDG!G:G,Activity_COMBDG!$B:$B,$A12&amp;"*",Activity_COMBDG!$B:$B,"*"&amp;"_16",Activity_COMBDG!G:G,"&gt;0.0001")</f>
        <v>0</v>
      </c>
      <c r="G12">
        <f>SUMIFS(Activity_COMBDG!H:H,Activity_COMBDG!$B:$B,$A12&amp;"*",Activity_COMBDG!$B:$B,"*"&amp;"_16",Activity_COMBDG!H:H,"&gt;0.0001")</f>
        <v>0</v>
      </c>
      <c r="H12">
        <f>SUMIFS(Activity_COMBDG!I:I,Activity_COMBDG!$B:$B,$A12&amp;"*",Activity_COMBDG!$B:$B,"*"&amp;"_16",Activity_COMBDG!I:I,"&gt;0.0001")</f>
        <v>0</v>
      </c>
      <c r="I12">
        <f>SUMIFS(Activity_COMBDG!J:J,Activity_COMBDG!$B:$B,$A12&amp;"*",Activity_COMBDG!$B:$B,"*"&amp;"_16",Activity_COMBDG!J:J,"&gt;0.0001")</f>
        <v>0</v>
      </c>
      <c r="J12">
        <f>SUMIFS(Activity_COMBDG!K:K,Activity_COMBDG!$B:$B,$A12&amp;"*",Activity_COMBDG!$B:$B,"*"&amp;"_16",Activity_COMBDG!K:K,"&gt;0.0001")</f>
        <v>0</v>
      </c>
      <c r="K12">
        <f>SUMIFS(Activity_COMBDG!L:L,Activity_COMBDG!$B:$B,$A12&amp;"*",Activity_COMBDG!$B:$B,"*"&amp;"_16",Activity_COMBDG!L:L,"&gt;0.0001")</f>
        <v>0</v>
      </c>
    </row>
    <row r="13" spans="1:12" x14ac:dyDescent="0.25">
      <c r="A13" t="str">
        <f>COMBDG_Split_Tech!A72</f>
        <v>COMBDGAFSNewSC______STDELC</v>
      </c>
      <c r="B13">
        <f>SUMIFS(Activity_COMBDG!C:C,Activity_COMBDG!$B:$B,$A13&amp;"*",Activity_COMBDG!$B:$B,"*"&amp;"_16",Activity_COMBDG!C:C,"&gt;0.0001")</f>
        <v>0</v>
      </c>
      <c r="C13">
        <f>SUMIFS(Activity_COMBDG!D:D,Activity_COMBDG!$B:$B,$A13&amp;"*",Activity_COMBDG!$B:$B,"*"&amp;"_16",Activity_COMBDG!D:D,"&gt;0.0001")</f>
        <v>0</v>
      </c>
      <c r="D13">
        <f>SUMIFS(Activity_COMBDG!E:E,Activity_COMBDG!$B:$B,$A13&amp;"*",Activity_COMBDG!$B:$B,"*"&amp;"_16",Activity_COMBDG!E:E,"&gt;0.0001")</f>
        <v>0</v>
      </c>
      <c r="E13">
        <f>SUMIFS(Activity_COMBDG!F:F,Activity_COMBDG!$B:$B,$A13&amp;"*",Activity_COMBDG!$B:$B,"*"&amp;"_16",Activity_COMBDG!F:F,"&gt;0.0001")</f>
        <v>0</v>
      </c>
      <c r="F13">
        <f>SUMIFS(Activity_COMBDG!G:G,Activity_COMBDG!$B:$B,$A13&amp;"*",Activity_COMBDG!$B:$B,"*"&amp;"_16",Activity_COMBDG!G:G,"&gt;0.0001")</f>
        <v>0</v>
      </c>
      <c r="G13">
        <f>SUMIFS(Activity_COMBDG!H:H,Activity_COMBDG!$B:$B,$A13&amp;"*",Activity_COMBDG!$B:$B,"*"&amp;"_16",Activity_COMBDG!H:H,"&gt;0.0001")</f>
        <v>0</v>
      </c>
      <c r="H13">
        <f>SUMIFS(Activity_COMBDG!I:I,Activity_COMBDG!$B:$B,$A13&amp;"*",Activity_COMBDG!$B:$B,"*"&amp;"_16",Activity_COMBDG!I:I,"&gt;0.0001")</f>
        <v>0</v>
      </c>
      <c r="I13">
        <f>SUMIFS(Activity_COMBDG!J:J,Activity_COMBDG!$B:$B,$A13&amp;"*",Activity_COMBDG!$B:$B,"*"&amp;"_16",Activity_COMBDG!J:J,"&gt;0.0001")</f>
        <v>3.9099349170709794E-3</v>
      </c>
      <c r="J13">
        <f>SUMIFS(Activity_COMBDG!K:K,Activity_COMBDG!$B:$B,$A13&amp;"*",Activity_COMBDG!$B:$B,"*"&amp;"_16",Activity_COMBDG!K:K,"&gt;0.0001")</f>
        <v>4.697967488375674E-3</v>
      </c>
      <c r="K13">
        <f>SUMIFS(Activity_COMBDG!L:L,Activity_COMBDG!$B:$B,$A13&amp;"*",Activity_COMBDG!$B:$B,"*"&amp;"_16",Activity_COMBDG!L:L,"&gt;0.0001")</f>
        <v>5.3180602293131686E-3</v>
      </c>
    </row>
    <row r="14" spans="1:12" x14ac:dyDescent="0.25">
      <c r="A14" t="str">
        <f>COMBDG_Split_Tech!A71</f>
        <v>COMBDGAFSNewSC_________DCO</v>
      </c>
      <c r="B14">
        <f>SUMIFS(Activity_COMBDG!C:C,Activity_COMBDG!$B:$B,$A14&amp;"*",Activity_COMBDG!$B:$B,"*"&amp;"_16",Activity_COMBDG!C:C,"&gt;0.0001")</f>
        <v>0</v>
      </c>
      <c r="C14">
        <f>SUMIFS(Activity_COMBDG!D:D,Activity_COMBDG!$B:$B,$A14&amp;"*",Activity_COMBDG!$B:$B,"*"&amp;"_16",Activity_COMBDG!D:D,"&gt;0.0001")</f>
        <v>0</v>
      </c>
      <c r="D14">
        <f>SUMIFS(Activity_COMBDG!E:E,Activity_COMBDG!$B:$B,$A14&amp;"*",Activity_COMBDG!$B:$B,"*"&amp;"_16",Activity_COMBDG!E:E,"&gt;0.0001")</f>
        <v>0</v>
      </c>
      <c r="E14">
        <f>SUMIFS(Activity_COMBDG!F:F,Activity_COMBDG!$B:$B,$A14&amp;"*",Activity_COMBDG!$B:$B,"*"&amp;"_16",Activity_COMBDG!F:F,"&gt;0.0001")</f>
        <v>0</v>
      </c>
      <c r="F14">
        <f>SUMIFS(Activity_COMBDG!G:G,Activity_COMBDG!$B:$B,$A14&amp;"*",Activity_COMBDG!$B:$B,"*"&amp;"_16",Activity_COMBDG!G:G,"&gt;0.0001")</f>
        <v>0</v>
      </c>
      <c r="G14">
        <f>SUMIFS(Activity_COMBDG!H:H,Activity_COMBDG!$B:$B,$A14&amp;"*",Activity_COMBDG!$B:$B,"*"&amp;"_16",Activity_COMBDG!H:H,"&gt;0.0001")</f>
        <v>0</v>
      </c>
      <c r="H14">
        <f>SUMIFS(Activity_COMBDG!I:I,Activity_COMBDG!$B:$B,$A14&amp;"*",Activity_COMBDG!$B:$B,"*"&amp;"_16",Activity_COMBDG!I:I,"&gt;0.0001")</f>
        <v>0</v>
      </c>
      <c r="I14">
        <f>SUMIFS(Activity_COMBDG!J:J,Activity_COMBDG!$B:$B,$A14&amp;"*",Activity_COMBDG!$B:$B,"*"&amp;"_16",Activity_COMBDG!J:J,"&gt;0.0001")</f>
        <v>3.9102958481991197E-3</v>
      </c>
      <c r="J14">
        <f>SUMIFS(Activity_COMBDG!K:K,Activity_COMBDG!$B:$B,$A14&amp;"*",Activity_COMBDG!$B:$B,"*"&amp;"_16",Activity_COMBDG!K:K,"&gt;0.0001")</f>
        <v>4.6987289025884112E-3</v>
      </c>
      <c r="K14">
        <f>SUMIFS(Activity_COMBDG!L:L,Activity_COMBDG!$B:$B,$A14&amp;"*",Activity_COMBDG!$B:$B,"*"&amp;"_16",Activity_COMBDG!L:L,"&gt;0.0001")</f>
        <v>5.3192667791646586E-3</v>
      </c>
    </row>
    <row r="15" spans="1:12" x14ac:dyDescent="0.25">
      <c r="A15" t="str">
        <f>COMBDG_Split_Tech!A56</f>
        <v>COMBDGAEROldWH______STDELC</v>
      </c>
      <c r="B15">
        <f>SUMIFS(Activity_COMBDG!C:C,Activity_COMBDG!$B:$B,$A15&amp;"*",Activity_COMBDG!$B:$B,"*"&amp;"_16",Activity_COMBDG!C:C,"&gt;0.0001")</f>
        <v>0.30714450742257943</v>
      </c>
      <c r="C15">
        <f>SUMIFS(Activity_COMBDG!D:D,Activity_COMBDG!$B:$B,$A15&amp;"*",Activity_COMBDG!$B:$B,"*"&amp;"_16",Activity_COMBDG!D:D,"&gt;0.0001")</f>
        <v>0.88898024177049573</v>
      </c>
      <c r="D15">
        <f>SUMIFS(Activity_COMBDG!E:E,Activity_COMBDG!$B:$B,$A15&amp;"*",Activity_COMBDG!$B:$B,"*"&amp;"_16",Activity_COMBDG!E:E,"&gt;0.0001")</f>
        <v>12.30186692988809</v>
      </c>
      <c r="E15">
        <f>SUMIFS(Activity_COMBDG!F:F,Activity_COMBDG!$B:$B,$A15&amp;"*",Activity_COMBDG!$B:$B,"*"&amp;"_16",Activity_COMBDG!F:F,"&gt;0.0001")</f>
        <v>12.45067368779344</v>
      </c>
      <c r="F15">
        <f>SUMIFS(Activity_COMBDG!G:G,Activity_COMBDG!$B:$B,$A15&amp;"*",Activity_COMBDG!$B:$B,"*"&amp;"_16",Activity_COMBDG!G:G,"&gt;0.0001")</f>
        <v>12.600540541217599</v>
      </c>
      <c r="G15">
        <f>SUMIFS(Activity_COMBDG!H:H,Activity_COMBDG!$B:$B,$A15&amp;"*",Activity_COMBDG!$B:$B,"*"&amp;"_16",Activity_COMBDG!H:H,"&gt;0.0001")</f>
        <v>12.752065714801279</v>
      </c>
      <c r="H15">
        <f>SUMIFS(Activity_COMBDG!I:I,Activity_COMBDG!$B:$B,$A15&amp;"*",Activity_COMBDG!$B:$B,"*"&amp;"_16",Activity_COMBDG!I:I,"&gt;0.0001")</f>
        <v>13.56657799763612</v>
      </c>
      <c r="I15">
        <f>SUMIFS(Activity_COMBDG!J:J,Activity_COMBDG!$B:$B,$A15&amp;"*",Activity_COMBDG!$B:$B,"*"&amp;"_16",Activity_COMBDG!J:J,"&gt;0.0001")</f>
        <v>5.0950804057201777</v>
      </c>
      <c r="J15">
        <f>SUMIFS(Activity_COMBDG!K:K,Activity_COMBDG!$B:$B,$A15&amp;"*",Activity_COMBDG!$B:$B,"*"&amp;"_16",Activity_COMBDG!K:K,"&gt;0.0001")</f>
        <v>4.4007428959390804</v>
      </c>
      <c r="K15">
        <f>SUMIFS(Activity_COMBDG!L:L,Activity_COMBDG!$B:$B,$A15&amp;"*",Activity_COMBDG!$B:$B,"*"&amp;"_16",Activity_COMBDG!L:L,"&gt;0.0001")</f>
        <v>3.668028221410053</v>
      </c>
    </row>
    <row r="16" spans="1:12" x14ac:dyDescent="0.25">
      <c r="A16" t="str">
        <f>COMBDG_Split_Tech!A55</f>
        <v>COMBDGAEROldWH_________DHE</v>
      </c>
      <c r="B16">
        <f>SUMIFS(Activity_COMBDG!C:C,Activity_COMBDG!$B:$B,$A16&amp;"*",Activity_COMBDG!$B:$B,"*"&amp;"_16",Activity_COMBDG!C:C,"&gt;0.0001")</f>
        <v>2.2722839447606769E-2</v>
      </c>
      <c r="C16">
        <f>SUMIFS(Activity_COMBDG!D:D,Activity_COMBDG!$B:$B,$A16&amp;"*",Activity_COMBDG!$B:$B,"*"&amp;"_16",Activity_COMBDG!D:D,"&gt;0.0001")</f>
        <v>0.4480840160169236</v>
      </c>
      <c r="D16">
        <f>SUMIFS(Activity_COMBDG!E:E,Activity_COMBDG!$B:$B,$A16&amp;"*",Activity_COMBDG!$B:$B,"*"&amp;"_16",Activity_COMBDG!E:E,"&gt;0.0001")</f>
        <v>12.12718124672106</v>
      </c>
      <c r="E16">
        <f>SUMIFS(Activity_COMBDG!F:F,Activity_COMBDG!$B:$B,$A16&amp;"*",Activity_COMBDG!$B:$B,"*"&amp;"_16",Activity_COMBDG!F:F,"&gt;0.0001")</f>
        <v>12.2763574369322</v>
      </c>
      <c r="F16">
        <f>SUMIFS(Activity_COMBDG!G:G,Activity_COMBDG!$B:$B,$A16&amp;"*",Activity_COMBDG!$B:$B,"*"&amp;"_16",Activity_COMBDG!G:G,"&gt;0.0001")</f>
        <v>12.42643543733517</v>
      </c>
      <c r="G16">
        <f>SUMIFS(Activity_COMBDG!H:H,Activity_COMBDG!$B:$B,$A16&amp;"*",Activity_COMBDG!$B:$B,"*"&amp;"_16",Activity_COMBDG!H:H,"&gt;0.0001")</f>
        <v>12.578327756660009</v>
      </c>
      <c r="H16">
        <f>SUMIFS(Activity_COMBDG!I:I,Activity_COMBDG!$B:$B,$A16&amp;"*",Activity_COMBDG!$B:$B,"*"&amp;"_16",Activity_COMBDG!I:I,"&gt;0.0001")</f>
        <v>13.40030672848766</v>
      </c>
      <c r="I16">
        <f>SUMIFS(Activity_COMBDG!J:J,Activity_COMBDG!$B:$B,$A16&amp;"*",Activity_COMBDG!$B:$B,"*"&amp;"_16",Activity_COMBDG!J:J,"&gt;0.0001")</f>
        <v>5.2073430541914361</v>
      </c>
      <c r="J16">
        <f>SUMIFS(Activity_COMBDG!K:K,Activity_COMBDG!$B:$B,$A16&amp;"*",Activity_COMBDG!$B:$B,"*"&amp;"_16",Activity_COMBDG!K:K,"&gt;0.0001")</f>
        <v>4.6215186311107068</v>
      </c>
      <c r="K16">
        <f>SUMIFS(Activity_COMBDG!L:L,Activity_COMBDG!$B:$B,$A16&amp;"*",Activity_COMBDG!$B:$B,"*"&amp;"_16",Activity_COMBDG!L:L,"&gt;0.0001")</f>
        <v>3.9689535521160169</v>
      </c>
    </row>
    <row r="17" spans="1:11" x14ac:dyDescent="0.25">
      <c r="A17" t="str">
        <f>COMBDG_Split_Tech!A64</f>
        <v>COMBDGAFSNewAE______STDPRO</v>
      </c>
      <c r="B17">
        <f>SUMIFS(Activity_COMBDG!C:C,Activity_COMBDG!$B:$B,$A17&amp;"*",Activity_COMBDG!$B:$B,"*"&amp;"_16",Activity_COMBDG!C:C,"&gt;0.0001")</f>
        <v>0</v>
      </c>
      <c r="C17">
        <f>SUMIFS(Activity_COMBDG!D:D,Activity_COMBDG!$B:$B,$A17&amp;"*",Activity_COMBDG!$B:$B,"*"&amp;"_16",Activity_COMBDG!D:D,"&gt;0.0001")</f>
        <v>0</v>
      </c>
      <c r="D17">
        <f>SUMIFS(Activity_COMBDG!E:E,Activity_COMBDG!$B:$B,$A17&amp;"*",Activity_COMBDG!$B:$B,"*"&amp;"_16",Activity_COMBDG!E:E,"&gt;0.0001")</f>
        <v>0</v>
      </c>
      <c r="E17">
        <f>SUMIFS(Activity_COMBDG!F:F,Activity_COMBDG!$B:$B,$A17&amp;"*",Activity_COMBDG!$B:$B,"*"&amp;"_16",Activity_COMBDG!F:F,"&gt;0.0001")</f>
        <v>0</v>
      </c>
      <c r="F17">
        <f>SUMIFS(Activity_COMBDG!G:G,Activity_COMBDG!$B:$B,$A17&amp;"*",Activity_COMBDG!$B:$B,"*"&amp;"_16",Activity_COMBDG!G:G,"&gt;0.0001")</f>
        <v>0</v>
      </c>
      <c r="G17">
        <f>SUMIFS(Activity_COMBDG!H:H,Activity_COMBDG!$B:$B,$A17&amp;"*",Activity_COMBDG!$B:$B,"*"&amp;"_16",Activity_COMBDG!H:H,"&gt;0.0001")</f>
        <v>0</v>
      </c>
      <c r="H17">
        <f>SUMIFS(Activity_COMBDG!I:I,Activity_COMBDG!$B:$B,$A17&amp;"*",Activity_COMBDG!$B:$B,"*"&amp;"_16",Activity_COMBDG!I:I,"&gt;0.0001")</f>
        <v>0</v>
      </c>
      <c r="I17">
        <f>SUMIFS(Activity_COMBDG!J:J,Activity_COMBDG!$B:$B,$A17&amp;"*",Activity_COMBDG!$B:$B,"*"&amp;"_16",Activity_COMBDG!J:J,"&gt;0.0001")</f>
        <v>6.6659813506111552E-3</v>
      </c>
      <c r="J17">
        <f>SUMIFS(Activity_COMBDG!K:K,Activity_COMBDG!$B:$B,$A17&amp;"*",Activity_COMBDG!$B:$B,"*"&amp;"_16",Activity_COMBDG!K:K,"&gt;0.0001")</f>
        <v>7.9619391713129442E-3</v>
      </c>
      <c r="K17">
        <f>SUMIFS(Activity_COMBDG!L:L,Activity_COMBDG!$B:$B,$A17&amp;"*",Activity_COMBDG!$B:$B,"*"&amp;"_16",Activity_COMBDG!L:L,"&gt;0.0001")</f>
        <v>7.4369077338319869E-3</v>
      </c>
    </row>
    <row r="18" spans="1:11" x14ac:dyDescent="0.25">
      <c r="A18" t="str">
        <f>COMBDG_Split_Tech!A63</f>
        <v>COMBDGAFSNewAE______STDNGA</v>
      </c>
      <c r="B18">
        <f>SUMIFS(Activity_COMBDG!C:C,Activity_COMBDG!$B:$B,$A18&amp;"*",Activity_COMBDG!$B:$B,"*"&amp;"_16",Activity_COMBDG!C:C,"&gt;0.0001")</f>
        <v>0</v>
      </c>
      <c r="C18">
        <f>SUMIFS(Activity_COMBDG!D:D,Activity_COMBDG!$B:$B,$A18&amp;"*",Activity_COMBDG!$B:$B,"*"&amp;"_16",Activity_COMBDG!D:D,"&gt;0.0001")</f>
        <v>0</v>
      </c>
      <c r="D18">
        <f>SUMIFS(Activity_COMBDG!E:E,Activity_COMBDG!$B:$B,$A18&amp;"*",Activity_COMBDG!$B:$B,"*"&amp;"_16",Activity_COMBDG!E:E,"&gt;0.0001")</f>
        <v>0</v>
      </c>
      <c r="E18">
        <f>SUMIFS(Activity_COMBDG!F:F,Activity_COMBDG!$B:$B,$A18&amp;"*",Activity_COMBDG!$B:$B,"*"&amp;"_16",Activity_COMBDG!F:F,"&gt;0.0001")</f>
        <v>0</v>
      </c>
      <c r="F18">
        <f>SUMIFS(Activity_COMBDG!G:G,Activity_COMBDG!$B:$B,$A18&amp;"*",Activity_COMBDG!$B:$B,"*"&amp;"_16",Activity_COMBDG!G:G,"&gt;0.0001")</f>
        <v>0</v>
      </c>
      <c r="G18">
        <f>SUMIFS(Activity_COMBDG!H:H,Activity_COMBDG!$B:$B,$A18&amp;"*",Activity_COMBDG!$B:$B,"*"&amp;"_16",Activity_COMBDG!H:H,"&gt;0.0001")</f>
        <v>0</v>
      </c>
      <c r="H18">
        <f>SUMIFS(Activity_COMBDG!I:I,Activity_COMBDG!$B:$B,$A18&amp;"*",Activity_COMBDG!$B:$B,"*"&amp;"_16",Activity_COMBDG!I:I,"&gt;0.0001")</f>
        <v>0</v>
      </c>
      <c r="I18">
        <f>SUMIFS(Activity_COMBDG!J:J,Activity_COMBDG!$B:$B,$A18&amp;"*",Activity_COMBDG!$B:$B,"*"&amp;"_16",Activity_COMBDG!J:J,"&gt;0.0001")</f>
        <v>2.0087689810639589E-2</v>
      </c>
      <c r="J18">
        <f>SUMIFS(Activity_COMBDG!K:K,Activity_COMBDG!$B:$B,$A18&amp;"*",Activity_COMBDG!$B:$B,"*"&amp;"_16",Activity_COMBDG!K:K,"&gt;0.0001")</f>
        <v>2.363364674434568E-2</v>
      </c>
      <c r="K18">
        <f>SUMIFS(Activity_COMBDG!L:L,Activity_COMBDG!$B:$B,$A18&amp;"*",Activity_COMBDG!$B:$B,"*"&amp;"_16",Activity_COMBDG!L:L,"&gt;0.0001")</f>
        <v>2.208282575475172E-2</v>
      </c>
    </row>
    <row r="19" spans="1:11" x14ac:dyDescent="0.25">
      <c r="A19" t="str">
        <f>COMBDG_Split_Tech!A90</f>
        <v>COMBDGAFSNewWH______STDNGA</v>
      </c>
      <c r="B19">
        <f>SUMIFS(Activity_COMBDG!C:C,Activity_COMBDG!$B:$B,$A19&amp;"*",Activity_COMBDG!$B:$B,"*"&amp;"_16",Activity_COMBDG!C:C,"&gt;0.0001")</f>
        <v>0</v>
      </c>
      <c r="C19">
        <f>SUMIFS(Activity_COMBDG!D:D,Activity_COMBDG!$B:$B,$A19&amp;"*",Activity_COMBDG!$B:$B,"*"&amp;"_16",Activity_COMBDG!D:D,"&gt;0.0001")</f>
        <v>0</v>
      </c>
      <c r="D19">
        <f>SUMIFS(Activity_COMBDG!E:E,Activity_COMBDG!$B:$B,$A19&amp;"*",Activity_COMBDG!$B:$B,"*"&amp;"_16",Activity_COMBDG!E:E,"&gt;0.0001")</f>
        <v>0</v>
      </c>
      <c r="E19">
        <f>SUMIFS(Activity_COMBDG!F:F,Activity_COMBDG!$B:$B,$A19&amp;"*",Activity_COMBDG!$B:$B,"*"&amp;"_16",Activity_COMBDG!F:F,"&gt;0.0001")</f>
        <v>0</v>
      </c>
      <c r="F19">
        <f>SUMIFS(Activity_COMBDG!G:G,Activity_COMBDG!$B:$B,$A19&amp;"*",Activity_COMBDG!$B:$B,"*"&amp;"_16",Activity_COMBDG!G:G,"&gt;0.0001")</f>
        <v>0</v>
      </c>
      <c r="G19">
        <f>SUMIFS(Activity_COMBDG!H:H,Activity_COMBDG!$B:$B,$A19&amp;"*",Activity_COMBDG!$B:$B,"*"&amp;"_16",Activity_COMBDG!H:H,"&gt;0.0001")</f>
        <v>0</v>
      </c>
      <c r="H19">
        <f>SUMIFS(Activity_COMBDG!I:I,Activity_COMBDG!$B:$B,$A19&amp;"*",Activity_COMBDG!$B:$B,"*"&amp;"_16",Activity_COMBDG!I:I,"&gt;0.0001")</f>
        <v>0</v>
      </c>
      <c r="I19">
        <f>SUMIFS(Activity_COMBDG!J:J,Activity_COMBDG!$B:$B,$A19&amp;"*",Activity_COMBDG!$B:$B,"*"&amp;"_16",Activity_COMBDG!J:J,"&gt;0.0001")</f>
        <v>1.015532002169893E-2</v>
      </c>
      <c r="J19">
        <f>SUMIFS(Activity_COMBDG!K:K,Activity_COMBDG!$B:$B,$A19&amp;"*",Activity_COMBDG!$B:$B,"*"&amp;"_16",Activity_COMBDG!K:K,"&gt;0.0001")</f>
        <v>1.475258232722142E-2</v>
      </c>
      <c r="K19">
        <f>SUMIFS(Activity_COMBDG!L:L,Activity_COMBDG!$B:$B,$A19&amp;"*",Activity_COMBDG!$B:$B,"*"&amp;"_16",Activity_COMBDG!L:L,"&gt;0.0001")</f>
        <v>1.7135598215043641E-2</v>
      </c>
    </row>
    <row r="20" spans="1:11" x14ac:dyDescent="0.25">
      <c r="A20" t="str">
        <f>COMBDG_Split_Tech!A74</f>
        <v>COMBDGAFSNewSH_________DHE</v>
      </c>
      <c r="B20">
        <f>SUMIFS(Activity_COMBDG!C:C,Activity_COMBDG!$B:$B,$A20&amp;"*",Activity_COMBDG!$B:$B,"*"&amp;"_16",Activity_COMBDG!C:C,"&gt;0.0001")</f>
        <v>0</v>
      </c>
      <c r="C20">
        <f>SUMIFS(Activity_COMBDG!D:D,Activity_COMBDG!$B:$B,$A20&amp;"*",Activity_COMBDG!$B:$B,"*"&amp;"_16",Activity_COMBDG!D:D,"&gt;0.0001")</f>
        <v>0</v>
      </c>
      <c r="D20">
        <f>SUMIFS(Activity_COMBDG!E:E,Activity_COMBDG!$B:$B,$A20&amp;"*",Activity_COMBDG!$B:$B,"*"&amp;"_16",Activity_COMBDG!E:E,"&gt;0.0001")</f>
        <v>0</v>
      </c>
      <c r="E20">
        <f>SUMIFS(Activity_COMBDG!F:F,Activity_COMBDG!$B:$B,$A20&amp;"*",Activity_COMBDG!$B:$B,"*"&amp;"_16",Activity_COMBDG!F:F,"&gt;0.0001")</f>
        <v>0</v>
      </c>
      <c r="F20">
        <f>SUMIFS(Activity_COMBDG!G:G,Activity_COMBDG!$B:$B,$A20&amp;"*",Activity_COMBDG!$B:$B,"*"&amp;"_16",Activity_COMBDG!G:G,"&gt;0.0001")</f>
        <v>0</v>
      </c>
      <c r="G20">
        <f>SUMIFS(Activity_COMBDG!H:H,Activity_COMBDG!$B:$B,$A20&amp;"*",Activity_COMBDG!$B:$B,"*"&amp;"_16",Activity_COMBDG!H:H,"&gt;0.0001")</f>
        <v>0</v>
      </c>
      <c r="H20">
        <f>SUMIFS(Activity_COMBDG!I:I,Activity_COMBDG!$B:$B,$A20&amp;"*",Activity_COMBDG!$B:$B,"*"&amp;"_16",Activity_COMBDG!I:I,"&gt;0.0001")</f>
        <v>0</v>
      </c>
      <c r="I20">
        <f>SUMIFS(Activity_COMBDG!J:J,Activity_COMBDG!$B:$B,$A20&amp;"*",Activity_COMBDG!$B:$B,"*"&amp;"_16",Activity_COMBDG!J:J,"&gt;0.0001")</f>
        <v>3.7739140670340621E-3</v>
      </c>
      <c r="J20">
        <f>SUMIFS(Activity_COMBDG!K:K,Activity_COMBDG!$B:$B,$A20&amp;"*",Activity_COMBDG!$B:$B,"*"&amp;"_16",Activity_COMBDG!K:K,"&gt;0.0001")</f>
        <v>4.5565123052992091E-3</v>
      </c>
      <c r="K20">
        <f>SUMIFS(Activity_COMBDG!L:L,Activity_COMBDG!$B:$B,$A20&amp;"*",Activity_COMBDG!$B:$B,"*"&amp;"_16",Activity_COMBDG!L:L,"&gt;0.0001")</f>
        <v>5.2073626810688689E-3</v>
      </c>
    </row>
    <row r="21" spans="1:11" x14ac:dyDescent="0.25">
      <c r="A21" t="str">
        <f>COMBDG_Split_Tech!A79</f>
        <v>COMBDGAFSNewSHFUR___STDLFO</v>
      </c>
      <c r="B21">
        <f>SUMIFS(Activity_COMBDG!C:C,Activity_COMBDG!$B:$B,$A21&amp;"*",Activity_COMBDG!$B:$B,"*"&amp;"_16",Activity_COMBDG!C:C,"&gt;0.0001")</f>
        <v>0</v>
      </c>
      <c r="C21">
        <f>SUMIFS(Activity_COMBDG!D:D,Activity_COMBDG!$B:$B,$A21&amp;"*",Activity_COMBDG!$B:$B,"*"&amp;"_16",Activity_COMBDG!D:D,"&gt;0.0001")</f>
        <v>0</v>
      </c>
      <c r="D21">
        <f>SUMIFS(Activity_COMBDG!E:E,Activity_COMBDG!$B:$B,$A21&amp;"*",Activity_COMBDG!$B:$B,"*"&amp;"_16",Activity_COMBDG!E:E,"&gt;0.0001")</f>
        <v>0</v>
      </c>
      <c r="E21">
        <f>SUMIFS(Activity_COMBDG!F:F,Activity_COMBDG!$B:$B,$A21&amp;"*",Activity_COMBDG!$B:$B,"*"&amp;"_16",Activity_COMBDG!F:F,"&gt;0.0001")</f>
        <v>0</v>
      </c>
      <c r="F21">
        <f>SUMIFS(Activity_COMBDG!G:G,Activity_COMBDG!$B:$B,$A21&amp;"*",Activity_COMBDG!$B:$B,"*"&amp;"_16",Activity_COMBDG!G:G,"&gt;0.0001")</f>
        <v>0</v>
      </c>
      <c r="G21">
        <f>SUMIFS(Activity_COMBDG!H:H,Activity_COMBDG!$B:$B,$A21&amp;"*",Activity_COMBDG!$B:$B,"*"&amp;"_16",Activity_COMBDG!H:H,"&gt;0.0001")</f>
        <v>0</v>
      </c>
      <c r="H21">
        <f>SUMIFS(Activity_COMBDG!I:I,Activity_COMBDG!$B:$B,$A21&amp;"*",Activity_COMBDG!$B:$B,"*"&amp;"_16",Activity_COMBDG!I:I,"&gt;0.0001")</f>
        <v>0</v>
      </c>
      <c r="I21">
        <f>SUMIFS(Activity_COMBDG!J:J,Activity_COMBDG!$B:$B,$A21&amp;"*",Activity_COMBDG!$B:$B,"*"&amp;"_16",Activity_COMBDG!J:J,"&gt;0.0001")</f>
        <v>3.9201809355132239E-3</v>
      </c>
      <c r="J21">
        <f>SUMIFS(Activity_COMBDG!K:K,Activity_COMBDG!$B:$B,$A21&amp;"*",Activity_COMBDG!$B:$B,"*"&amp;"_16",Activity_COMBDG!K:K,"&gt;0.0001")</f>
        <v>4.7071659164443554E-3</v>
      </c>
      <c r="K21">
        <f>SUMIFS(Activity_COMBDG!L:L,Activity_COMBDG!$B:$B,$A21&amp;"*",Activity_COMBDG!$B:$B,"*"&amp;"_16",Activity_COMBDG!L:L,"&gt;0.0001")</f>
        <v>5.3567683145875553E-3</v>
      </c>
    </row>
    <row r="22" spans="1:11" x14ac:dyDescent="0.25">
      <c r="A22" t="str">
        <f>COMBDG_Split_Tech!A77</f>
        <v>COMBDGAFSNewSHFUR___STDHFO</v>
      </c>
      <c r="B22">
        <f>SUMIFS(Activity_COMBDG!C:C,Activity_COMBDG!$B:$B,$A22&amp;"*",Activity_COMBDG!$B:$B,"*"&amp;"_16",Activity_COMBDG!C:C,"&gt;0.0001")</f>
        <v>0</v>
      </c>
      <c r="C22">
        <f>SUMIFS(Activity_COMBDG!D:D,Activity_COMBDG!$B:$B,$A22&amp;"*",Activity_COMBDG!$B:$B,"*"&amp;"_16",Activity_COMBDG!D:D,"&gt;0.0001")</f>
        <v>0</v>
      </c>
      <c r="D22">
        <f>SUMIFS(Activity_COMBDG!E:E,Activity_COMBDG!$B:$B,$A22&amp;"*",Activity_COMBDG!$B:$B,"*"&amp;"_16",Activity_COMBDG!E:E,"&gt;0.0001")</f>
        <v>0</v>
      </c>
      <c r="E22">
        <f>SUMIFS(Activity_COMBDG!F:F,Activity_COMBDG!$B:$B,$A22&amp;"*",Activity_COMBDG!$B:$B,"*"&amp;"_16",Activity_COMBDG!F:F,"&gt;0.0001")</f>
        <v>0</v>
      </c>
      <c r="F22">
        <f>SUMIFS(Activity_COMBDG!G:G,Activity_COMBDG!$B:$B,$A22&amp;"*",Activity_COMBDG!$B:$B,"*"&amp;"_16",Activity_COMBDG!G:G,"&gt;0.0001")</f>
        <v>0</v>
      </c>
      <c r="G22">
        <f>SUMIFS(Activity_COMBDG!H:H,Activity_COMBDG!$B:$B,$A22&amp;"*",Activity_COMBDG!$B:$B,"*"&amp;"_16",Activity_COMBDG!H:H,"&gt;0.0001")</f>
        <v>0</v>
      </c>
      <c r="H22">
        <f>SUMIFS(Activity_COMBDG!I:I,Activity_COMBDG!$B:$B,$A22&amp;"*",Activity_COMBDG!$B:$B,"*"&amp;"_16",Activity_COMBDG!I:I,"&gt;0.0001")</f>
        <v>0</v>
      </c>
      <c r="I22">
        <f>SUMIFS(Activity_COMBDG!J:J,Activity_COMBDG!$B:$B,$A22&amp;"*",Activity_COMBDG!$B:$B,"*"&amp;"_16",Activity_COMBDG!J:J,"&gt;0.0001")</f>
        <v>3.9201811013607566E-3</v>
      </c>
      <c r="J22">
        <f>SUMIFS(Activity_COMBDG!K:K,Activity_COMBDG!$B:$B,$A22&amp;"*",Activity_COMBDG!$B:$B,"*"&amp;"_16",Activity_COMBDG!K:K,"&gt;0.0001")</f>
        <v>4.7071661317535946E-3</v>
      </c>
      <c r="K22">
        <f>SUMIFS(Activity_COMBDG!L:L,Activity_COMBDG!$B:$B,$A22&amp;"*",Activity_COMBDG!$B:$B,"*"&amp;"_16",Activity_COMBDG!L:L,"&gt;0.0001")</f>
        <v>5.3567685566042987E-3</v>
      </c>
    </row>
    <row r="23" spans="1:11" x14ac:dyDescent="0.25">
      <c r="A23" t="str">
        <f>COMBDG_Split_Tech!A75</f>
        <v>COMBDGAFSNewSHFUR___HIGNGA</v>
      </c>
      <c r="B23">
        <f>SUMIFS(Activity_COMBDG!C:C,Activity_COMBDG!$B:$B,$A23&amp;"*",Activity_COMBDG!$B:$B,"*"&amp;"_16",Activity_COMBDG!C:C,"&gt;0.0001")</f>
        <v>0</v>
      </c>
      <c r="C23">
        <f>SUMIFS(Activity_COMBDG!D:D,Activity_COMBDG!$B:$B,$A23&amp;"*",Activity_COMBDG!$B:$B,"*"&amp;"_16",Activity_COMBDG!D:D,"&gt;0.0001")</f>
        <v>0</v>
      </c>
      <c r="D23">
        <f>SUMIFS(Activity_COMBDG!E:E,Activity_COMBDG!$B:$B,$A23&amp;"*",Activity_COMBDG!$B:$B,"*"&amp;"_16",Activity_COMBDG!E:E,"&gt;0.0001")</f>
        <v>0</v>
      </c>
      <c r="E23">
        <f>SUMIFS(Activity_COMBDG!F:F,Activity_COMBDG!$B:$B,$A23&amp;"*",Activity_COMBDG!$B:$B,"*"&amp;"_16",Activity_COMBDG!F:F,"&gt;0.0001")</f>
        <v>0</v>
      </c>
      <c r="F23">
        <f>SUMIFS(Activity_COMBDG!G:G,Activity_COMBDG!$B:$B,$A23&amp;"*",Activity_COMBDG!$B:$B,"*"&amp;"_16",Activity_COMBDG!G:G,"&gt;0.0001")</f>
        <v>0</v>
      </c>
      <c r="G23">
        <f>SUMIFS(Activity_COMBDG!H:H,Activity_COMBDG!$B:$B,$A23&amp;"*",Activity_COMBDG!$B:$B,"*"&amp;"_16",Activity_COMBDG!H:H,"&gt;0.0001")</f>
        <v>0</v>
      </c>
      <c r="H23">
        <f>SUMIFS(Activity_COMBDG!I:I,Activity_COMBDG!$B:$B,$A23&amp;"*",Activity_COMBDG!$B:$B,"*"&amp;"_16",Activity_COMBDG!I:I,"&gt;0.0001")</f>
        <v>0</v>
      </c>
      <c r="I23">
        <f>SUMIFS(Activity_COMBDG!J:J,Activity_COMBDG!$B:$B,$A23&amp;"*",Activity_COMBDG!$B:$B,"*"&amp;"_16",Activity_COMBDG!J:J,"&gt;0.0001")</f>
        <v>1.1383232591537911E-2</v>
      </c>
      <c r="J23">
        <f>SUMIFS(Activity_COMBDG!K:K,Activity_COMBDG!$B:$B,$A23&amp;"*",Activity_COMBDG!$B:$B,"*"&amp;"_16",Activity_COMBDG!K:K,"&gt;0.0001")</f>
        <v>1.3696128435251311E-2</v>
      </c>
      <c r="K23">
        <f>SUMIFS(Activity_COMBDG!L:L,Activity_COMBDG!$B:$B,$A23&amp;"*",Activity_COMBDG!$B:$B,"*"&amp;"_16",Activity_COMBDG!L:L,"&gt;0.0001")</f>
        <v>1.5610238975465301E-2</v>
      </c>
    </row>
    <row r="24" spans="1:11" x14ac:dyDescent="0.25">
      <c r="A24" t="str">
        <f>COMBDG_Split_Tech!A80</f>
        <v>COMBDGAFSNewSHFUR___STDNGA</v>
      </c>
      <c r="B24">
        <f>SUMIFS(Activity_COMBDG!C:C,Activity_COMBDG!$B:$B,$A24&amp;"*",Activity_COMBDG!$B:$B,"*"&amp;"_16",Activity_COMBDG!C:C,"&gt;0.0001")</f>
        <v>0</v>
      </c>
      <c r="C24">
        <f>SUMIFS(Activity_COMBDG!D:D,Activity_COMBDG!$B:$B,$A24&amp;"*",Activity_COMBDG!$B:$B,"*"&amp;"_16",Activity_COMBDG!D:D,"&gt;0.0001")</f>
        <v>0</v>
      </c>
      <c r="D24">
        <f>SUMIFS(Activity_COMBDG!E:E,Activity_COMBDG!$B:$B,$A24&amp;"*",Activity_COMBDG!$B:$B,"*"&amp;"_16",Activity_COMBDG!E:E,"&gt;0.0001")</f>
        <v>0</v>
      </c>
      <c r="E24">
        <f>SUMIFS(Activity_COMBDG!F:F,Activity_COMBDG!$B:$B,$A24&amp;"*",Activity_COMBDG!$B:$B,"*"&amp;"_16",Activity_COMBDG!F:F,"&gt;0.0001")</f>
        <v>0</v>
      </c>
      <c r="F24">
        <f>SUMIFS(Activity_COMBDG!G:G,Activity_COMBDG!$B:$B,$A24&amp;"*",Activity_COMBDG!$B:$B,"*"&amp;"_16",Activity_COMBDG!G:G,"&gt;0.0001")</f>
        <v>0</v>
      </c>
      <c r="G24">
        <f>SUMIFS(Activity_COMBDG!H:H,Activity_COMBDG!$B:$B,$A24&amp;"*",Activity_COMBDG!$B:$B,"*"&amp;"_16",Activity_COMBDG!H:H,"&gt;0.0001")</f>
        <v>0</v>
      </c>
      <c r="H24">
        <f>SUMIFS(Activity_COMBDG!I:I,Activity_COMBDG!$B:$B,$A24&amp;"*",Activity_COMBDG!$B:$B,"*"&amp;"_16",Activity_COMBDG!I:I,"&gt;0.0001")</f>
        <v>0</v>
      </c>
      <c r="I24">
        <f>SUMIFS(Activity_COMBDG!J:J,Activity_COMBDG!$B:$B,$A24&amp;"*",Activity_COMBDG!$B:$B,"*"&amp;"_16",Activity_COMBDG!J:J,"&gt;0.0001")</f>
        <v>1.185319349453904E-2</v>
      </c>
      <c r="J24">
        <f>SUMIFS(Activity_COMBDG!K:K,Activity_COMBDG!$B:$B,$A24&amp;"*",Activity_COMBDG!$B:$B,"*"&amp;"_16",Activity_COMBDG!K:K,"&gt;0.0001")</f>
        <v>1.4187286840396499E-2</v>
      </c>
      <c r="K24">
        <f>SUMIFS(Activity_COMBDG!L:L,Activity_COMBDG!$B:$B,$A24&amp;"*",Activity_COMBDG!$B:$B,"*"&amp;"_16",Activity_COMBDG!L:L,"&gt;0.0001")</f>
        <v>1.6109746906981141E-2</v>
      </c>
    </row>
    <row r="25" spans="1:11" x14ac:dyDescent="0.25">
      <c r="A25" t="str">
        <f>COMBDG_Split_Tech!A85</f>
        <v>COMBDGAFSNewWH_________DHE</v>
      </c>
      <c r="B25">
        <f>SUMIFS(Activity_COMBDG!C:C,Activity_COMBDG!$B:$B,$A25&amp;"*",Activity_COMBDG!$B:$B,"*"&amp;"_16",Activity_COMBDG!C:C,"&gt;0.0001")</f>
        <v>0</v>
      </c>
      <c r="C25">
        <f>SUMIFS(Activity_COMBDG!D:D,Activity_COMBDG!$B:$B,$A25&amp;"*",Activity_COMBDG!$B:$B,"*"&amp;"_16",Activity_COMBDG!D:D,"&gt;0.0001")</f>
        <v>0</v>
      </c>
      <c r="D25">
        <f>SUMIFS(Activity_COMBDG!E:E,Activity_COMBDG!$B:$B,$A25&amp;"*",Activity_COMBDG!$B:$B,"*"&amp;"_16",Activity_COMBDG!E:E,"&gt;0.0001")</f>
        <v>0</v>
      </c>
      <c r="E25">
        <f>SUMIFS(Activity_COMBDG!F:F,Activity_COMBDG!$B:$B,$A25&amp;"*",Activity_COMBDG!$B:$B,"*"&amp;"_16",Activity_COMBDG!F:F,"&gt;0.0001")</f>
        <v>0</v>
      </c>
      <c r="F25">
        <f>SUMIFS(Activity_COMBDG!G:G,Activity_COMBDG!$B:$B,$A25&amp;"*",Activity_COMBDG!$B:$B,"*"&amp;"_16",Activity_COMBDG!G:G,"&gt;0.0001")</f>
        <v>0</v>
      </c>
      <c r="G25">
        <f>SUMIFS(Activity_COMBDG!H:H,Activity_COMBDG!$B:$B,$A25&amp;"*",Activity_COMBDG!$B:$B,"*"&amp;"_16",Activity_COMBDG!H:H,"&gt;0.0001")</f>
        <v>0</v>
      </c>
      <c r="H25">
        <f>SUMIFS(Activity_COMBDG!I:I,Activity_COMBDG!$B:$B,$A25&amp;"*",Activity_COMBDG!$B:$B,"*"&amp;"_16",Activity_COMBDG!I:I,"&gt;0.0001")</f>
        <v>0</v>
      </c>
      <c r="I25">
        <f>SUMIFS(Activity_COMBDG!J:J,Activity_COMBDG!$B:$B,$A25&amp;"*",Activity_COMBDG!$B:$B,"*"&amp;"_16",Activity_COMBDG!J:J,"&gt;0.0001")</f>
        <v>3.4722127439521561E-3</v>
      </c>
      <c r="J25">
        <f>SUMIFS(Activity_COMBDG!K:K,Activity_COMBDG!$B:$B,$A25&amp;"*",Activity_COMBDG!$B:$B,"*"&amp;"_16",Activity_COMBDG!K:K,"&gt;0.0001")</f>
        <v>4.9427348604793916E-3</v>
      </c>
      <c r="K25">
        <f>SUMIFS(Activity_COMBDG!L:L,Activity_COMBDG!$B:$B,$A25&amp;"*",Activity_COMBDG!$B:$B,"*"&amp;"_16",Activity_COMBDG!L:L,"&gt;0.0001")</f>
        <v>5.7787650322137897E-3</v>
      </c>
    </row>
    <row r="26" spans="1:11" x14ac:dyDescent="0.25">
      <c r="A26" t="str">
        <f>COMBDG_Split_Tech!A83</f>
        <v>COMBDGAFSNewSHPLT___STDELC</v>
      </c>
      <c r="B26">
        <f>SUMIFS(Activity_COMBDG!C:C,Activity_COMBDG!$B:$B,$A26&amp;"*",Activity_COMBDG!$B:$B,"*"&amp;"_16",Activity_COMBDG!C:C,"&gt;0.0001")</f>
        <v>0</v>
      </c>
      <c r="C26">
        <f>SUMIFS(Activity_COMBDG!D:D,Activity_COMBDG!$B:$B,$A26&amp;"*",Activity_COMBDG!$B:$B,"*"&amp;"_16",Activity_COMBDG!D:D,"&gt;0.0001")</f>
        <v>0</v>
      </c>
      <c r="D26">
        <f>SUMIFS(Activity_COMBDG!E:E,Activity_COMBDG!$B:$B,$A26&amp;"*",Activity_COMBDG!$B:$B,"*"&amp;"_16",Activity_COMBDG!E:E,"&gt;0.0001")</f>
        <v>0</v>
      </c>
      <c r="E26">
        <f>SUMIFS(Activity_COMBDG!F:F,Activity_COMBDG!$B:$B,$A26&amp;"*",Activity_COMBDG!$B:$B,"*"&amp;"_16",Activity_COMBDG!F:F,"&gt;0.0001")</f>
        <v>0</v>
      </c>
      <c r="F26">
        <f>SUMIFS(Activity_COMBDG!G:G,Activity_COMBDG!$B:$B,$A26&amp;"*",Activity_COMBDG!$B:$B,"*"&amp;"_16",Activity_COMBDG!G:G,"&gt;0.0001")</f>
        <v>0</v>
      </c>
      <c r="G26">
        <f>SUMIFS(Activity_COMBDG!H:H,Activity_COMBDG!$B:$B,$A26&amp;"*",Activity_COMBDG!$B:$B,"*"&amp;"_16",Activity_COMBDG!H:H,"&gt;0.0001")</f>
        <v>0</v>
      </c>
      <c r="H26">
        <f>SUMIFS(Activity_COMBDG!I:I,Activity_COMBDG!$B:$B,$A26&amp;"*",Activity_COMBDG!$B:$B,"*"&amp;"_16",Activity_COMBDG!I:I,"&gt;0.0001")</f>
        <v>0</v>
      </c>
      <c r="I26">
        <f>SUMIFS(Activity_COMBDG!J:J,Activity_COMBDG!$B:$B,$A26&amp;"*",Activity_COMBDG!$B:$B,"*"&amp;"_16",Activity_COMBDG!J:J,"&gt;0.0001")</f>
        <v>5.5294680797706667E-3</v>
      </c>
      <c r="J26">
        <f>SUMIFS(Activity_COMBDG!K:K,Activity_COMBDG!$B:$B,$A26&amp;"*",Activity_COMBDG!$B:$B,"*"&amp;"_16",Activity_COMBDG!K:K,"&gt;0.0001")</f>
        <v>6.6120506430236642E-3</v>
      </c>
      <c r="K26">
        <f>SUMIFS(Activity_COMBDG!L:L,Activity_COMBDG!$B:$B,$A26&amp;"*",Activity_COMBDG!$B:$B,"*"&amp;"_16",Activity_COMBDG!L:L,"&gt;0.0001")</f>
        <v>7.5152016299786274E-3</v>
      </c>
    </row>
    <row r="27" spans="1:11" x14ac:dyDescent="0.25">
      <c r="A27" t="str">
        <f>COMBDG_Split_Tech!A81</f>
        <v>COMBDGAFSNewSHFUR___STDPRO</v>
      </c>
      <c r="B27">
        <f>SUMIFS(Activity_COMBDG!C:C,Activity_COMBDG!$B:$B,$A27&amp;"*",Activity_COMBDG!$B:$B,"*"&amp;"_16",Activity_COMBDG!C:C,"&gt;0.0001")</f>
        <v>0</v>
      </c>
      <c r="C27">
        <f>SUMIFS(Activity_COMBDG!D:D,Activity_COMBDG!$B:$B,$A27&amp;"*",Activity_COMBDG!$B:$B,"*"&amp;"_16",Activity_COMBDG!D:D,"&gt;0.0001")</f>
        <v>0</v>
      </c>
      <c r="D27">
        <f>SUMIFS(Activity_COMBDG!E:E,Activity_COMBDG!$B:$B,$A27&amp;"*",Activity_COMBDG!$B:$B,"*"&amp;"_16",Activity_COMBDG!E:E,"&gt;0.0001")</f>
        <v>0</v>
      </c>
      <c r="E27">
        <f>SUMIFS(Activity_COMBDG!F:F,Activity_COMBDG!$B:$B,$A27&amp;"*",Activity_COMBDG!$B:$B,"*"&amp;"_16",Activity_COMBDG!F:F,"&gt;0.0001")</f>
        <v>0</v>
      </c>
      <c r="F27">
        <f>SUMIFS(Activity_COMBDG!G:G,Activity_COMBDG!$B:$B,$A27&amp;"*",Activity_COMBDG!$B:$B,"*"&amp;"_16",Activity_COMBDG!G:G,"&gt;0.0001")</f>
        <v>0</v>
      </c>
      <c r="G27">
        <f>SUMIFS(Activity_COMBDG!H:H,Activity_COMBDG!$B:$B,$A27&amp;"*",Activity_COMBDG!$B:$B,"*"&amp;"_16",Activity_COMBDG!H:H,"&gt;0.0001")</f>
        <v>0</v>
      </c>
      <c r="H27">
        <f>SUMIFS(Activity_COMBDG!I:I,Activity_COMBDG!$B:$B,$A27&amp;"*",Activity_COMBDG!$B:$B,"*"&amp;"_16",Activity_COMBDG!I:I,"&gt;0.0001")</f>
        <v>0</v>
      </c>
      <c r="I27">
        <f>SUMIFS(Activity_COMBDG!J:J,Activity_COMBDG!$B:$B,$A27&amp;"*",Activity_COMBDG!$B:$B,"*"&amp;"_16",Activity_COMBDG!J:J,"&gt;0.0001")</f>
        <v>3.7682330353349769E-3</v>
      </c>
      <c r="J27">
        <f>SUMIFS(Activity_COMBDG!K:K,Activity_COMBDG!$B:$B,$A27&amp;"*",Activity_COMBDG!$B:$B,"*"&amp;"_16",Activity_COMBDG!K:K,"&gt;0.0001")</f>
        <v>4.5470682011514224E-3</v>
      </c>
      <c r="K27">
        <f>SUMIFS(Activity_COMBDG!L:L,Activity_COMBDG!$B:$B,$A27&amp;"*",Activity_COMBDG!$B:$B,"*"&amp;"_16",Activity_COMBDG!L:L,"&gt;0.0001")</f>
        <v>5.193429420510088E-3</v>
      </c>
    </row>
    <row r="28" spans="1:11" x14ac:dyDescent="0.25">
      <c r="A28" t="str">
        <f>COMBDG_Split_Tech!A70</f>
        <v>COMBDGAFSNewLILED___STDELC</v>
      </c>
      <c r="B28">
        <f>SUMIFS(Activity_COMBDG!C:C,Activity_COMBDG!$B:$B,$A28&amp;"*",Activity_COMBDG!$B:$B,"*"&amp;"_16",Activity_COMBDG!C:C,"&gt;0.0001")</f>
        <v>0</v>
      </c>
      <c r="C28">
        <f>SUMIFS(Activity_COMBDG!D:D,Activity_COMBDG!$B:$B,$A28&amp;"*",Activity_COMBDG!$B:$B,"*"&amp;"_16",Activity_COMBDG!D:D,"&gt;0.0001")</f>
        <v>0</v>
      </c>
      <c r="D28">
        <f>SUMIFS(Activity_COMBDG!E:E,Activity_COMBDG!$B:$B,$A28&amp;"*",Activity_COMBDG!$B:$B,"*"&amp;"_16",Activity_COMBDG!E:E,"&gt;0.0001")</f>
        <v>0</v>
      </c>
      <c r="E28">
        <f>SUMIFS(Activity_COMBDG!F:F,Activity_COMBDG!$B:$B,$A28&amp;"*",Activity_COMBDG!$B:$B,"*"&amp;"_16",Activity_COMBDG!F:F,"&gt;0.0001")</f>
        <v>0</v>
      </c>
      <c r="F28">
        <f>SUMIFS(Activity_COMBDG!G:G,Activity_COMBDG!$B:$B,$A28&amp;"*",Activity_COMBDG!$B:$B,"*"&amp;"_16",Activity_COMBDG!G:G,"&gt;0.0001")</f>
        <v>0</v>
      </c>
      <c r="G28">
        <f>SUMIFS(Activity_COMBDG!H:H,Activity_COMBDG!$B:$B,$A28&amp;"*",Activity_COMBDG!$B:$B,"*"&amp;"_16",Activity_COMBDG!H:H,"&gt;0.0001")</f>
        <v>0</v>
      </c>
      <c r="H28">
        <f>SUMIFS(Activity_COMBDG!I:I,Activity_COMBDG!$B:$B,$A28&amp;"*",Activity_COMBDG!$B:$B,"*"&amp;"_16",Activity_COMBDG!I:I,"&gt;0.0001")</f>
        <v>0</v>
      </c>
      <c r="I28">
        <f>SUMIFS(Activity_COMBDG!J:J,Activity_COMBDG!$B:$B,$A28&amp;"*",Activity_COMBDG!$B:$B,"*"&amp;"_16",Activity_COMBDG!J:J,"&gt;0.0001")</f>
        <v>2.1678816362433301E-4</v>
      </c>
      <c r="J28">
        <f>SUMIFS(Activity_COMBDG!K:K,Activity_COMBDG!$B:$B,$A28&amp;"*",Activity_COMBDG!$B:$B,"*"&amp;"_16",Activity_COMBDG!K:K,"&gt;0.0001")</f>
        <v>2.4696625518187589E-4</v>
      </c>
      <c r="K28">
        <f>SUMIFS(Activity_COMBDG!L:L,Activity_COMBDG!$B:$B,$A28&amp;"*",Activity_COMBDG!$B:$B,"*"&amp;"_16",Activity_COMBDG!L:L,"&gt;0.0001")</f>
        <v>2.2606974237680271E-4</v>
      </c>
    </row>
    <row r="29" spans="1:11" x14ac:dyDescent="0.25">
      <c r="A29" t="str">
        <f>COMBDG_Split_Tech!A54</f>
        <v>COMBDGAEROldSLLED___STDELC</v>
      </c>
      <c r="B29">
        <f>SUMIFS(Activity_COMBDG!C:C,Activity_COMBDG!$B:$B,$A29&amp;"*",Activity_COMBDG!$B:$B,"*"&amp;"_16",Activity_COMBDG!C:C,"&gt;0.0001")</f>
        <v>1.2597382994128939E-4</v>
      </c>
      <c r="C29">
        <f>SUMIFS(Activity_COMBDG!D:D,Activity_COMBDG!$B:$B,$A29&amp;"*",Activity_COMBDG!$B:$B,"*"&amp;"_16",Activity_COMBDG!D:D,"&gt;0.0001")</f>
        <v>0.2213244851574824</v>
      </c>
      <c r="D29">
        <f>SUMIFS(Activity_COMBDG!E:E,Activity_COMBDG!$B:$B,$A29&amp;"*",Activity_COMBDG!$B:$B,"*"&amp;"_16",Activity_COMBDG!E:E,"&gt;0.0001")</f>
        <v>0.44263025122555022</v>
      </c>
      <c r="E29">
        <f>SUMIFS(Activity_COMBDG!F:F,Activity_COMBDG!$B:$B,$A29&amp;"*",Activity_COMBDG!$B:$B,"*"&amp;"_16",Activity_COMBDG!F:F,"&gt;0.0001")</f>
        <v>0.66393841611737003</v>
      </c>
      <c r="F29">
        <f>SUMIFS(Activity_COMBDG!G:G,Activity_COMBDG!$B:$B,$A29&amp;"*",Activity_COMBDG!$B:$B,"*"&amp;"_16",Activity_COMBDG!G:G,"&gt;0.0001")</f>
        <v>28.32623566104823</v>
      </c>
      <c r="G29">
        <f>SUMIFS(Activity_COMBDG!H:H,Activity_COMBDG!$B:$B,$A29&amp;"*",Activity_COMBDG!$B:$B,"*"&amp;"_16",Activity_COMBDG!H:H,"&gt;0.0001")</f>
        <v>28.547541657320309</v>
      </c>
      <c r="H29">
        <f>SUMIFS(Activity_COMBDG!I:I,Activity_COMBDG!$B:$B,$A29&amp;"*",Activity_COMBDG!$B:$B,"*"&amp;"_16",Activity_COMBDG!I:I,"&gt;0.0001")</f>
        <v>28.69299142281244</v>
      </c>
      <c r="I29">
        <f>SUMIFS(Activity_COMBDG!J:J,Activity_COMBDG!$B:$B,$A29&amp;"*",Activity_COMBDG!$B:$B,"*"&amp;"_16",Activity_COMBDG!J:J,"&gt;0.0001")</f>
        <v>12.64915617463104</v>
      </c>
      <c r="J29">
        <f>SUMIFS(Activity_COMBDG!K:K,Activity_COMBDG!$B:$B,$A29&amp;"*",Activity_COMBDG!$B:$B,"*"&amp;"_16",Activity_COMBDG!K:K,"&gt;0.0001")</f>
        <v>12.1906630356506</v>
      </c>
      <c r="K29">
        <f>SUMIFS(Activity_COMBDG!L:L,Activity_COMBDG!$B:$B,$A29&amp;"*",Activity_COMBDG!$B:$B,"*"&amp;"_16",Activity_COMBDG!L:L,"&gt;0.0001")</f>
        <v>12.72493332685152</v>
      </c>
    </row>
    <row r="30" spans="1:11" x14ac:dyDescent="0.25">
      <c r="A30" t="str">
        <f>COMBDG_Split_Tech!A62</f>
        <v>COMBDGAFSNewAE______STDELC</v>
      </c>
      <c r="B30">
        <f>SUMIFS(Activity_COMBDG!C:C,Activity_COMBDG!$B:$B,$A30&amp;"*",Activity_COMBDG!$B:$B,"*"&amp;"_16",Activity_COMBDG!C:C,"&gt;0.0001")</f>
        <v>0</v>
      </c>
      <c r="C30">
        <f>SUMIFS(Activity_COMBDG!D:D,Activity_COMBDG!$B:$B,$A30&amp;"*",Activity_COMBDG!$B:$B,"*"&amp;"_16",Activity_COMBDG!D:D,"&gt;0.0001")</f>
        <v>0</v>
      </c>
      <c r="D30">
        <f>SUMIFS(Activity_COMBDG!E:E,Activity_COMBDG!$B:$B,$A30&amp;"*",Activity_COMBDG!$B:$B,"*"&amp;"_16",Activity_COMBDG!E:E,"&gt;0.0001")</f>
        <v>0</v>
      </c>
      <c r="E30">
        <f>SUMIFS(Activity_COMBDG!F:F,Activity_COMBDG!$B:$B,$A30&amp;"*",Activity_COMBDG!$B:$B,"*"&amp;"_16",Activity_COMBDG!F:F,"&gt;0.0001")</f>
        <v>0</v>
      </c>
      <c r="F30">
        <f>SUMIFS(Activity_COMBDG!G:G,Activity_COMBDG!$B:$B,$A30&amp;"*",Activity_COMBDG!$B:$B,"*"&amp;"_16",Activity_COMBDG!G:G,"&gt;0.0001")</f>
        <v>0</v>
      </c>
      <c r="G30">
        <f>SUMIFS(Activity_COMBDG!H:H,Activity_COMBDG!$B:$B,$A30&amp;"*",Activity_COMBDG!$B:$B,"*"&amp;"_16",Activity_COMBDG!H:H,"&gt;0.0001")</f>
        <v>0</v>
      </c>
      <c r="H30">
        <f>SUMIFS(Activity_COMBDG!I:I,Activity_COMBDG!$B:$B,$A30&amp;"*",Activity_COMBDG!$B:$B,"*"&amp;"_16",Activity_COMBDG!I:I,"&gt;0.0001")</f>
        <v>0</v>
      </c>
      <c r="I30">
        <f>SUMIFS(Activity_COMBDG!J:J,Activity_COMBDG!$B:$B,$A30&amp;"*",Activity_COMBDG!$B:$B,"*"&amp;"_16",Activity_COMBDG!J:J,"&gt;0.0001")</f>
        <v>6.6659739418265286E-3</v>
      </c>
      <c r="J30">
        <f>SUMIFS(Activity_COMBDG!K:K,Activity_COMBDG!$B:$B,$A30&amp;"*",Activity_COMBDG!$B:$B,"*"&amp;"_16",Activity_COMBDG!K:K,"&gt;0.0001")</f>
        <v>7.9619293449561378E-3</v>
      </c>
      <c r="K30">
        <f>SUMIFS(Activity_COMBDG!L:L,Activity_COMBDG!$B:$B,$A30&amp;"*",Activity_COMBDG!$B:$B,"*"&amp;"_16",Activity_COMBDG!L:L,"&gt;0.0001")</f>
        <v>7.4369005205726143E-3</v>
      </c>
    </row>
    <row r="31" spans="1:11" x14ac:dyDescent="0.25">
      <c r="A31" t="str">
        <f>COMBDG_Split_Tech!A73</f>
        <v>COMBDGAFSNewSC______STDNGA</v>
      </c>
      <c r="B31">
        <f>SUMIFS(Activity_COMBDG!C:C,Activity_COMBDG!$B:$B,$A31&amp;"*",Activity_COMBDG!$B:$B,"*"&amp;"_16",Activity_COMBDG!C:C,"&gt;0.0001")</f>
        <v>0</v>
      </c>
      <c r="C31">
        <f>SUMIFS(Activity_COMBDG!D:D,Activity_COMBDG!$B:$B,$A31&amp;"*",Activity_COMBDG!$B:$B,"*"&amp;"_16",Activity_COMBDG!D:D,"&gt;0.0001")</f>
        <v>0</v>
      </c>
      <c r="D31">
        <f>SUMIFS(Activity_COMBDG!E:E,Activity_COMBDG!$B:$B,$A31&amp;"*",Activity_COMBDG!$B:$B,"*"&amp;"_16",Activity_COMBDG!E:E,"&gt;0.0001")</f>
        <v>0</v>
      </c>
      <c r="E31">
        <f>SUMIFS(Activity_COMBDG!F:F,Activity_COMBDG!$B:$B,$A31&amp;"*",Activity_COMBDG!$B:$B,"*"&amp;"_16",Activity_COMBDG!F:F,"&gt;0.0001")</f>
        <v>0</v>
      </c>
      <c r="F31">
        <f>SUMIFS(Activity_COMBDG!G:G,Activity_COMBDG!$B:$B,$A31&amp;"*",Activity_COMBDG!$B:$B,"*"&amp;"_16",Activity_COMBDG!G:G,"&gt;0.0001")</f>
        <v>0</v>
      </c>
      <c r="G31">
        <f>SUMIFS(Activity_COMBDG!H:H,Activity_COMBDG!$B:$B,$A31&amp;"*",Activity_COMBDG!$B:$B,"*"&amp;"_16",Activity_COMBDG!H:H,"&gt;0.0001")</f>
        <v>0</v>
      </c>
      <c r="H31">
        <f>SUMIFS(Activity_COMBDG!I:I,Activity_COMBDG!$B:$B,$A31&amp;"*",Activity_COMBDG!$B:$B,"*"&amp;"_16",Activity_COMBDG!I:I,"&gt;0.0001")</f>
        <v>0</v>
      </c>
      <c r="I31">
        <f>SUMIFS(Activity_COMBDG!J:J,Activity_COMBDG!$B:$B,$A31&amp;"*",Activity_COMBDG!$B:$B,"*"&amp;"_16",Activity_COMBDG!J:J,"&gt;0.0001")</f>
        <v>1.072418540474554E-2</v>
      </c>
      <c r="J31">
        <f>SUMIFS(Activity_COMBDG!K:K,Activity_COMBDG!$B:$B,$A31&amp;"*",Activity_COMBDG!$B:$B,"*"&amp;"_16",Activity_COMBDG!K:K,"&gt;0.0001")</f>
        <v>1.2610228356602429E-2</v>
      </c>
      <c r="K31">
        <f>SUMIFS(Activity_COMBDG!L:L,Activity_COMBDG!$B:$B,$A31&amp;"*",Activity_COMBDG!$B:$B,"*"&amp;"_16",Activity_COMBDG!L:L,"&gt;0.0001")</f>
        <v>1.403408308039095E-2</v>
      </c>
    </row>
    <row r="32" spans="1:11" x14ac:dyDescent="0.25">
      <c r="A32" t="str">
        <f>COMBDG_Split_Tech!A66</f>
        <v>COMBDGAFSNewLIFLC___STDELC</v>
      </c>
      <c r="B32">
        <f>SUMIFS(Activity_COMBDG!C:C,Activity_COMBDG!$B:$B,$A32&amp;"*",Activity_COMBDG!$B:$B,"*"&amp;"_16",Activity_COMBDG!C:C,"&gt;0.0001")</f>
        <v>0</v>
      </c>
      <c r="C32">
        <f>SUMIFS(Activity_COMBDG!D:D,Activity_COMBDG!$B:$B,$A32&amp;"*",Activity_COMBDG!$B:$B,"*"&amp;"_16",Activity_COMBDG!D:D,"&gt;0.0001")</f>
        <v>0</v>
      </c>
      <c r="D32">
        <f>SUMIFS(Activity_COMBDG!E:E,Activity_COMBDG!$B:$B,$A32&amp;"*",Activity_COMBDG!$B:$B,"*"&amp;"_16",Activity_COMBDG!E:E,"&gt;0.0001")</f>
        <v>0</v>
      </c>
      <c r="E32">
        <f>SUMIFS(Activity_COMBDG!F:F,Activity_COMBDG!$B:$B,$A32&amp;"*",Activity_COMBDG!$B:$B,"*"&amp;"_16",Activity_COMBDG!F:F,"&gt;0.0001")</f>
        <v>0</v>
      </c>
      <c r="F32">
        <f>SUMIFS(Activity_COMBDG!G:G,Activity_COMBDG!$B:$B,$A32&amp;"*",Activity_COMBDG!$B:$B,"*"&amp;"_16",Activity_COMBDG!G:G,"&gt;0.0001")</f>
        <v>0</v>
      </c>
      <c r="G32">
        <f>SUMIFS(Activity_COMBDG!H:H,Activity_COMBDG!$B:$B,$A32&amp;"*",Activity_COMBDG!$B:$B,"*"&amp;"_16",Activity_COMBDG!H:H,"&gt;0.0001")</f>
        <v>0</v>
      </c>
      <c r="H32">
        <f>SUMIFS(Activity_COMBDG!I:I,Activity_COMBDG!$B:$B,$A32&amp;"*",Activity_COMBDG!$B:$B,"*"&amp;"_16",Activity_COMBDG!I:I,"&gt;0.0001")</f>
        <v>0</v>
      </c>
      <c r="I32">
        <f>SUMIFS(Activity_COMBDG!J:J,Activity_COMBDG!$B:$B,$A32&amp;"*",Activity_COMBDG!$B:$B,"*"&amp;"_16",Activity_COMBDG!J:J,"&gt;0.0001")</f>
        <v>0</v>
      </c>
      <c r="J32">
        <f>SUMIFS(Activity_COMBDG!K:K,Activity_COMBDG!$B:$B,$A32&amp;"*",Activity_COMBDG!$B:$B,"*"&amp;"_16",Activity_COMBDG!K:K,"&gt;0.0001")</f>
        <v>0</v>
      </c>
      <c r="K32">
        <f>SUMIFS(Activity_COMBDG!L:L,Activity_COMBDG!$B:$B,$A32&amp;"*",Activity_COMBDG!$B:$B,"*"&amp;"_16",Activity_COMBDG!L:L,"&gt;0.0001")</f>
        <v>0</v>
      </c>
    </row>
    <row r="33" spans="1:11" x14ac:dyDescent="0.25">
      <c r="A33" t="str">
        <f>COMBDG_Split_Tech!A57</f>
        <v>COMBDGAEROldWH______STDHFO</v>
      </c>
      <c r="B33">
        <f>SUMIFS(Activity_COMBDG!C:C,Activity_COMBDG!$B:$B,$A33&amp;"*",Activity_COMBDG!$B:$B,"*"&amp;"_16",Activity_COMBDG!C:C,"&gt;0.0001")</f>
        <v>0.31353125049381392</v>
      </c>
      <c r="C33">
        <f>SUMIFS(Activity_COMBDG!D:D,Activity_COMBDG!$B:$B,$A33&amp;"*",Activity_COMBDG!$B:$B,"*"&amp;"_16",Activity_COMBDG!D:D,"&gt;0.0001")</f>
        <v>0.89377769802902818</v>
      </c>
      <c r="D33">
        <f>SUMIFS(Activity_COMBDG!E:E,Activity_COMBDG!$B:$B,$A33&amp;"*",Activity_COMBDG!$B:$B,"*"&amp;"_16",Activity_COMBDG!E:E,"&gt;0.0001")</f>
        <v>12.500380322215531</v>
      </c>
      <c r="E33">
        <f>SUMIFS(Activity_COMBDG!F:F,Activity_COMBDG!$B:$B,$A33&amp;"*",Activity_COMBDG!$B:$B,"*"&amp;"_16",Activity_COMBDG!F:F,"&gt;0.0001")</f>
        <v>12.64922385757782</v>
      </c>
      <c r="F33">
        <f>SUMIFS(Activity_COMBDG!G:G,Activity_COMBDG!$B:$B,$A33&amp;"*",Activity_COMBDG!$B:$B,"*"&amp;"_16",Activity_COMBDG!G:G,"&gt;0.0001")</f>
        <v>12.79911960884878</v>
      </c>
      <c r="G33">
        <f>SUMIFS(Activity_COMBDG!H:H,Activity_COMBDG!$B:$B,$A33&amp;"*",Activity_COMBDG!$B:$B,"*"&amp;"_16",Activity_COMBDG!H:H,"&gt;0.0001")</f>
        <v>12.95066698180664</v>
      </c>
      <c r="H33">
        <f>SUMIFS(Activity_COMBDG!I:I,Activity_COMBDG!$B:$B,$A33&amp;"*",Activity_COMBDG!$B:$B,"*"&amp;"_16",Activity_COMBDG!I:I,"&gt;0.0001")</f>
        <v>13.765531564023499</v>
      </c>
      <c r="I33">
        <f>SUMIFS(Activity_COMBDG!J:J,Activity_COMBDG!$B:$B,$A33&amp;"*",Activity_COMBDG!$B:$B,"*"&amp;"_16",Activity_COMBDG!J:J,"&gt;0.0001")</f>
        <v>5.1536665831367996</v>
      </c>
      <c r="J33">
        <f>SUMIFS(Activity_COMBDG!K:K,Activity_COMBDG!$B:$B,$A33&amp;"*",Activity_COMBDG!$B:$B,"*"&amp;"_16",Activity_COMBDG!K:K,"&gt;0.0001")</f>
        <v>4.4390539741539659</v>
      </c>
      <c r="K33">
        <f>SUMIFS(Activity_COMBDG!L:L,Activity_COMBDG!$B:$B,$A33&amp;"*",Activity_COMBDG!$B:$B,"*"&amp;"_16",Activity_COMBDG!L:L,"&gt;0.0001")</f>
        <v>3.6871242488469029</v>
      </c>
    </row>
    <row r="34" spans="1:11" x14ac:dyDescent="0.25">
      <c r="A34" t="str">
        <f>COMBDG_Split_Tech!A50</f>
        <v>COMBDGAEROldSHFUR___STDNGA</v>
      </c>
      <c r="B34">
        <f>SUMIFS(Activity_COMBDG!C:C,Activity_COMBDG!$B:$B,$A34&amp;"*",Activity_COMBDG!$B:$B,"*"&amp;"_16",Activity_COMBDG!C:C,"&gt;0.0001")</f>
        <v>7.1332460969148359E-2</v>
      </c>
      <c r="C34">
        <f>SUMIFS(Activity_COMBDG!D:D,Activity_COMBDG!$B:$B,$A34&amp;"*",Activity_COMBDG!$B:$B,"*"&amp;"_16",Activity_COMBDG!D:D,"&gt;0.0001")</f>
        <v>0.12971489242348211</v>
      </c>
      <c r="D34">
        <f>SUMIFS(Activity_COMBDG!E:E,Activity_COMBDG!$B:$B,$A34&amp;"*",Activity_COMBDG!$B:$B,"*"&amp;"_16",Activity_COMBDG!E:E,"&gt;0.0001")</f>
        <v>0.18575198148502611</v>
      </c>
      <c r="E34">
        <f>SUMIFS(Activity_COMBDG!F:F,Activity_COMBDG!$B:$B,$A34&amp;"*",Activity_COMBDG!$B:$B,"*"&amp;"_16",Activity_COMBDG!F:F,"&gt;0.0001")</f>
        <v>0.2209946595622049</v>
      </c>
      <c r="F34">
        <f>SUMIFS(Activity_COMBDG!G:G,Activity_COMBDG!$B:$B,$A34&amp;"*",Activity_COMBDG!$B:$B,"*"&amp;"_16",Activity_COMBDG!G:G,"&gt;0.0001")</f>
        <v>0.25260876770689378</v>
      </c>
      <c r="G34">
        <f>SUMIFS(Activity_COMBDG!H:H,Activity_COMBDG!$B:$B,$A34&amp;"*",Activity_COMBDG!$B:$B,"*"&amp;"_16",Activity_COMBDG!H:H,"&gt;0.0001")</f>
        <v>0.27410114494223758</v>
      </c>
      <c r="H34">
        <f>SUMIFS(Activity_COMBDG!I:I,Activity_COMBDG!$B:$B,$A34&amp;"*",Activity_COMBDG!$B:$B,"*"&amp;"_16",Activity_COMBDG!I:I,"&gt;0.0001")</f>
        <v>0.31204130381335649</v>
      </c>
      <c r="I34">
        <f>SUMIFS(Activity_COMBDG!J:J,Activity_COMBDG!$B:$B,$A34&amp;"*",Activity_COMBDG!$B:$B,"*"&amp;"_16",Activity_COMBDG!J:J,"&gt;0.0001")</f>
        <v>0.27534974377935839</v>
      </c>
      <c r="J34">
        <f>SUMIFS(Activity_COMBDG!K:K,Activity_COMBDG!$B:$B,$A34&amp;"*",Activity_COMBDG!$B:$B,"*"&amp;"_16",Activity_COMBDG!K:K,"&gt;0.0001")</f>
        <v>0.2774620634376635</v>
      </c>
      <c r="K34">
        <f>SUMIFS(Activity_COMBDG!L:L,Activity_COMBDG!$B:$B,$A34&amp;"*",Activity_COMBDG!$B:$B,"*"&amp;"_16",Activity_COMBDG!L:L,"&gt;0.0001")</f>
        <v>0.27914779994772931</v>
      </c>
    </row>
    <row r="35" spans="1:11" x14ac:dyDescent="0.25">
      <c r="A35" t="str">
        <f>COMBDG_Split_Tech!A65</f>
        <v>COMBDGAFSNewAM______STDELC</v>
      </c>
      <c r="B35">
        <f>SUMIFS(Activity_COMBDG!C:C,Activity_COMBDG!$B:$B,$A35&amp;"*",Activity_COMBDG!$B:$B,"*"&amp;"_16",Activity_COMBDG!C:C,"&gt;0.0001")</f>
        <v>0</v>
      </c>
      <c r="C35">
        <f>SUMIFS(Activity_COMBDG!D:D,Activity_COMBDG!$B:$B,$A35&amp;"*",Activity_COMBDG!$B:$B,"*"&amp;"_16",Activity_COMBDG!D:D,"&gt;0.0001")</f>
        <v>0</v>
      </c>
      <c r="D35">
        <f>SUMIFS(Activity_COMBDG!E:E,Activity_COMBDG!$B:$B,$A35&amp;"*",Activity_COMBDG!$B:$B,"*"&amp;"_16",Activity_COMBDG!E:E,"&gt;0.0001")</f>
        <v>0</v>
      </c>
      <c r="E35">
        <f>SUMIFS(Activity_COMBDG!F:F,Activity_COMBDG!$B:$B,$A35&amp;"*",Activity_COMBDG!$B:$B,"*"&amp;"_16",Activity_COMBDG!F:F,"&gt;0.0001")</f>
        <v>0</v>
      </c>
      <c r="F35">
        <f>SUMIFS(Activity_COMBDG!G:G,Activity_COMBDG!$B:$B,$A35&amp;"*",Activity_COMBDG!$B:$B,"*"&amp;"_16",Activity_COMBDG!G:G,"&gt;0.0001")</f>
        <v>0</v>
      </c>
      <c r="G35">
        <f>SUMIFS(Activity_COMBDG!H:H,Activity_COMBDG!$B:$B,$A35&amp;"*",Activity_COMBDG!$B:$B,"*"&amp;"_16",Activity_COMBDG!H:H,"&gt;0.0001")</f>
        <v>0</v>
      </c>
      <c r="H35">
        <f>SUMIFS(Activity_COMBDG!I:I,Activity_COMBDG!$B:$B,$A35&amp;"*",Activity_COMBDG!$B:$B,"*"&amp;"_16",Activity_COMBDG!I:I,"&gt;0.0001")</f>
        <v>0</v>
      </c>
      <c r="I35">
        <f>SUMIFS(Activity_COMBDG!J:J,Activity_COMBDG!$B:$B,$A35&amp;"*",Activity_COMBDG!$B:$B,"*"&amp;"_16",Activity_COMBDG!J:J,"&gt;0.0001")</f>
        <v>6.3864020615904613E-3</v>
      </c>
      <c r="J35">
        <f>SUMIFS(Activity_COMBDG!K:K,Activity_COMBDG!$B:$B,$A35&amp;"*",Activity_COMBDG!$B:$B,"*"&amp;"_16",Activity_COMBDG!K:K,"&gt;0.0001")</f>
        <v>8.2700110351961557E-3</v>
      </c>
      <c r="K35">
        <f>SUMIFS(Activity_COMBDG!L:L,Activity_COMBDG!$B:$B,$A35&amp;"*",Activity_COMBDG!$B:$B,"*"&amp;"_16",Activity_COMBDG!L:L,"&gt;0.0001")</f>
        <v>7.8970784268251378E-3</v>
      </c>
    </row>
    <row r="36" spans="1:11" x14ac:dyDescent="0.25">
      <c r="A36" t="str">
        <f>COMBDG_Split_Tech!A58</f>
        <v>COMBDGAEROldWH______STDKER</v>
      </c>
      <c r="B36">
        <f>SUMIFS(Activity_COMBDG!C:C,Activity_COMBDG!$B:$B,$A36&amp;"*",Activity_COMBDG!$B:$B,"*"&amp;"_16",Activity_COMBDG!C:C,"&gt;0.0001")</f>
        <v>0.31354072100340008</v>
      </c>
      <c r="C36">
        <f>SUMIFS(Activity_COMBDG!D:D,Activity_COMBDG!$B:$B,$A36&amp;"*",Activity_COMBDG!$B:$B,"*"&amp;"_16",Activity_COMBDG!D:D,"&gt;0.0001")</f>
        <v>0.89380320420694681</v>
      </c>
      <c r="D36">
        <f>SUMIFS(Activity_COMBDG!E:E,Activity_COMBDG!$B:$B,$A36&amp;"*",Activity_COMBDG!$B:$B,"*"&amp;"_16",Activity_COMBDG!E:E,"&gt;0.0001")</f>
        <v>12.502452615641531</v>
      </c>
      <c r="E36">
        <f>SUMIFS(Activity_COMBDG!F:F,Activity_COMBDG!$B:$B,$A36&amp;"*",Activity_COMBDG!$B:$B,"*"&amp;"_16",Activity_COMBDG!F:F,"&gt;0.0001")</f>
        <v>12.65129759402069</v>
      </c>
      <c r="F36">
        <f>SUMIFS(Activity_COMBDG!G:G,Activity_COMBDG!$B:$B,$A36&amp;"*",Activity_COMBDG!$B:$B,"*"&amp;"_16",Activity_COMBDG!G:G,"&gt;0.0001")</f>
        <v>12.801194959638311</v>
      </c>
      <c r="G36">
        <f>SUMIFS(Activity_COMBDG!H:H,Activity_COMBDG!$B:$B,$A36&amp;"*",Activity_COMBDG!$B:$B,"*"&amp;"_16",Activity_COMBDG!H:H,"&gt;0.0001")</f>
        <v>12.952744271734799</v>
      </c>
      <c r="H36">
        <f>SUMIFS(Activity_COMBDG!I:I,Activity_COMBDG!$B:$B,$A36&amp;"*",Activity_COMBDG!$B:$B,"*"&amp;"_16",Activity_COMBDG!I:I,"&gt;0.0001")</f>
        <v>13.76766223402017</v>
      </c>
      <c r="I36">
        <f>SUMIFS(Activity_COMBDG!J:J,Activity_COMBDG!$B:$B,$A36&amp;"*",Activity_COMBDG!$B:$B,"*"&amp;"_16",Activity_COMBDG!J:J,"&gt;0.0001")</f>
        <v>5.1587532674348102</v>
      </c>
      <c r="J36">
        <f>SUMIFS(Activity_COMBDG!K:K,Activity_COMBDG!$B:$B,$A36&amp;"*",Activity_COMBDG!$B:$B,"*"&amp;"_16",Activity_COMBDG!K:K,"&gt;0.0001")</f>
        <v>4.4430428056314328</v>
      </c>
      <c r="K36">
        <f>SUMIFS(Activity_COMBDG!L:L,Activity_COMBDG!$B:$B,$A36&amp;"*",Activity_COMBDG!$B:$B,"*"&amp;"_16",Activity_COMBDG!L:L,"&gt;0.0001")</f>
        <v>3.689971940289221</v>
      </c>
    </row>
    <row r="37" spans="1:11" x14ac:dyDescent="0.25">
      <c r="A37" t="str">
        <f>COMBDG_Split_Tech!A67</f>
        <v>COMBDGAFSNewLIFLU___STDELC</v>
      </c>
      <c r="B37">
        <f>SUMIFS(Activity_COMBDG!C:C,Activity_COMBDG!$B:$B,$A37&amp;"*",Activity_COMBDG!$B:$B,"*"&amp;"_16",Activity_COMBDG!C:C,"&gt;0.0001")</f>
        <v>0</v>
      </c>
      <c r="C37">
        <f>SUMIFS(Activity_COMBDG!D:D,Activity_COMBDG!$B:$B,$A37&amp;"*",Activity_COMBDG!$B:$B,"*"&amp;"_16",Activity_COMBDG!D:D,"&gt;0.0001")</f>
        <v>0</v>
      </c>
      <c r="D37">
        <f>SUMIFS(Activity_COMBDG!E:E,Activity_COMBDG!$B:$B,$A37&amp;"*",Activity_COMBDG!$B:$B,"*"&amp;"_16",Activity_COMBDG!E:E,"&gt;0.0001")</f>
        <v>0</v>
      </c>
      <c r="E37">
        <f>SUMIFS(Activity_COMBDG!F:F,Activity_COMBDG!$B:$B,$A37&amp;"*",Activity_COMBDG!$B:$B,"*"&amp;"_16",Activity_COMBDG!F:F,"&gt;0.0001")</f>
        <v>0</v>
      </c>
      <c r="F37">
        <f>SUMIFS(Activity_COMBDG!G:G,Activity_COMBDG!$B:$B,$A37&amp;"*",Activity_COMBDG!$B:$B,"*"&amp;"_16",Activity_COMBDG!G:G,"&gt;0.0001")</f>
        <v>0</v>
      </c>
      <c r="G37">
        <f>SUMIFS(Activity_COMBDG!H:H,Activity_COMBDG!$B:$B,$A37&amp;"*",Activity_COMBDG!$B:$B,"*"&amp;"_16",Activity_COMBDG!H:H,"&gt;0.0001")</f>
        <v>0</v>
      </c>
      <c r="H37">
        <f>SUMIFS(Activity_COMBDG!I:I,Activity_COMBDG!$B:$B,$A37&amp;"*",Activity_COMBDG!$B:$B,"*"&amp;"_16",Activity_COMBDG!I:I,"&gt;0.0001")</f>
        <v>0</v>
      </c>
      <c r="I37">
        <f>SUMIFS(Activity_COMBDG!J:J,Activity_COMBDG!$B:$B,$A37&amp;"*",Activity_COMBDG!$B:$B,"*"&amp;"_16",Activity_COMBDG!J:J,"&gt;0.0001")</f>
        <v>1.7981219683041151E-4</v>
      </c>
      <c r="J37">
        <f>SUMIFS(Activity_COMBDG!K:K,Activity_COMBDG!$B:$B,$A37&amp;"*",Activity_COMBDG!$B:$B,"*"&amp;"_16",Activity_COMBDG!K:K,"&gt;0.0001")</f>
        <v>2.029671384966961E-4</v>
      </c>
      <c r="K37">
        <f>SUMIFS(Activity_COMBDG!L:L,Activity_COMBDG!$B:$B,$A37&amp;"*",Activity_COMBDG!$B:$B,"*"&amp;"_16",Activity_COMBDG!L:L,"&gt;0.0001")</f>
        <v>1.635821725401641E-4</v>
      </c>
    </row>
    <row r="38" spans="1:11" x14ac:dyDescent="0.25">
      <c r="A38" t="str">
        <f>COMBDG_Split_Tech!A51</f>
        <v>COMBDGAEROldSHFUR___STDPRO</v>
      </c>
      <c r="B38">
        <f>SUMIFS(Activity_COMBDG!C:C,Activity_COMBDG!$B:$B,$A38&amp;"*",Activity_COMBDG!$B:$B,"*"&amp;"_16",Activity_COMBDG!C:C,"&gt;0.0001")</f>
        <v>2.5447115400391018E-2</v>
      </c>
      <c r="C38">
        <f>SUMIFS(Activity_COMBDG!D:D,Activity_COMBDG!$B:$B,$A38&amp;"*",Activity_COMBDG!$B:$B,"*"&amp;"_16",Activity_COMBDG!D:D,"&gt;0.0001")</f>
        <v>4.7995329248933558E-2</v>
      </c>
      <c r="D38">
        <f>SUMIFS(Activity_COMBDG!E:E,Activity_COMBDG!$B:$B,$A38&amp;"*",Activity_COMBDG!$B:$B,"*"&amp;"_16",Activity_COMBDG!E:E,"&gt;0.0001")</f>
        <v>6.9048133647298851E-2</v>
      </c>
      <c r="E38">
        <f>SUMIFS(Activity_COMBDG!F:F,Activity_COMBDG!$B:$B,$A38&amp;"*",Activity_COMBDG!$B:$B,"*"&amp;"_16",Activity_COMBDG!F:F,"&gt;0.0001")</f>
        <v>8.1631083905931726E-2</v>
      </c>
      <c r="F38">
        <f>SUMIFS(Activity_COMBDG!G:G,Activity_COMBDG!$B:$B,$A38&amp;"*",Activity_COMBDG!$B:$B,"*"&amp;"_16",Activity_COMBDG!G:G,"&gt;0.0001")</f>
        <v>9.3225139022243803E-2</v>
      </c>
      <c r="G38">
        <f>SUMIFS(Activity_COMBDG!H:H,Activity_COMBDG!$B:$B,$A38&amp;"*",Activity_COMBDG!$B:$B,"*"&amp;"_16",Activity_COMBDG!H:H,"&gt;0.0001")</f>
        <v>9.8259215436675179E-2</v>
      </c>
      <c r="H38">
        <f>SUMIFS(Activity_COMBDG!I:I,Activity_COMBDG!$B:$B,$A38&amp;"*",Activity_COMBDG!$B:$B,"*"&amp;"_16",Activity_COMBDG!I:I,"&gt;0.0001")</f>
        <v>0.1194976559943657</v>
      </c>
      <c r="I38">
        <f>SUMIFS(Activity_COMBDG!J:J,Activity_COMBDG!$B:$B,$A38&amp;"*",Activity_COMBDG!$B:$B,"*"&amp;"_16",Activity_COMBDG!J:J,"&gt;0.0001")</f>
        <v>8.7423144249206636E-2</v>
      </c>
      <c r="J38">
        <f>SUMIFS(Activity_COMBDG!K:K,Activity_COMBDG!$B:$B,$A38&amp;"*",Activity_COMBDG!$B:$B,"*"&amp;"_16",Activity_COMBDG!K:K,"&gt;0.0001")</f>
        <v>8.8059725858863069E-2</v>
      </c>
      <c r="K38">
        <f>SUMIFS(Activity_COMBDG!L:L,Activity_COMBDG!$B:$B,$A38&amp;"*",Activity_COMBDG!$B:$B,"*"&amp;"_16",Activity_COMBDG!L:L,"&gt;0.0001")</f>
        <v>8.8547122472848905E-2</v>
      </c>
    </row>
    <row r="39" spans="1:11" x14ac:dyDescent="0.25">
      <c r="A39" t="str">
        <f>COMBDG_Split_Tech!A59</f>
        <v>COMBDGAEROldWH______STDLFO</v>
      </c>
      <c r="B39">
        <f>SUMIFS(Activity_COMBDG!C:C,Activity_COMBDG!$B:$B,$A39&amp;"*",Activity_COMBDG!$B:$B,"*"&amp;"_16",Activity_COMBDG!C:C,"&gt;0.0001")</f>
        <v>0.30768821626414</v>
      </c>
      <c r="C39">
        <f>SUMIFS(Activity_COMBDG!D:D,Activity_COMBDG!$B:$B,$A39&amp;"*",Activity_COMBDG!$B:$B,"*"&amp;"_16",Activity_COMBDG!D:D,"&gt;0.0001")</f>
        <v>0.8898571324429313</v>
      </c>
      <c r="D39">
        <f>SUMIFS(Activity_COMBDG!E:E,Activity_COMBDG!$B:$B,$A39&amp;"*",Activity_COMBDG!$B:$B,"*"&amp;"_16",Activity_COMBDG!E:E,"&gt;0.0001")</f>
        <v>12.41280270044108</v>
      </c>
      <c r="E39">
        <f>SUMIFS(Activity_COMBDG!F:F,Activity_COMBDG!$B:$B,$A39&amp;"*",Activity_COMBDG!$B:$B,"*"&amp;"_16",Activity_COMBDG!F:F,"&gt;0.0001")</f>
        <v>12.56163220117784</v>
      </c>
      <c r="F39">
        <f>SUMIFS(Activity_COMBDG!G:G,Activity_COMBDG!$B:$B,$A39&amp;"*",Activity_COMBDG!$B:$B,"*"&amp;"_16",Activity_COMBDG!G:G,"&gt;0.0001")</f>
        <v>12.71151743696452</v>
      </c>
      <c r="G39">
        <f>SUMIFS(Activity_COMBDG!H:H,Activity_COMBDG!$B:$B,$A39&amp;"*",Activity_COMBDG!$B:$B,"*"&amp;"_16",Activity_COMBDG!H:H,"&gt;0.0001")</f>
        <v>12.863056712673551</v>
      </c>
      <c r="H39">
        <f>SUMIFS(Activity_COMBDG!I:I,Activity_COMBDG!$B:$B,$A39&amp;"*",Activity_COMBDG!$B:$B,"*"&amp;"_16",Activity_COMBDG!I:I,"&gt;0.0001")</f>
        <v>13.677806971935301</v>
      </c>
      <c r="I39">
        <f>SUMIFS(Activity_COMBDG!J:J,Activity_COMBDG!$B:$B,$A39&amp;"*",Activity_COMBDG!$B:$B,"*"&amp;"_16",Activity_COMBDG!J:J,"&gt;0.0001")</f>
        <v>5.1311165455552556</v>
      </c>
      <c r="J39">
        <f>SUMIFS(Activity_COMBDG!K:K,Activity_COMBDG!$B:$B,$A39&amp;"*",Activity_COMBDG!$B:$B,"*"&amp;"_16",Activity_COMBDG!K:K,"&gt;0.0001")</f>
        <v>4.4238050933380926</v>
      </c>
      <c r="K39">
        <f>SUMIFS(Activity_COMBDG!L:L,Activity_COMBDG!$B:$B,$A39&amp;"*",Activity_COMBDG!$B:$B,"*"&amp;"_16",Activity_COMBDG!L:L,"&gt;0.0001")</f>
        <v>3.6777494829525752</v>
      </c>
    </row>
    <row r="40" spans="1:11" x14ac:dyDescent="0.25">
      <c r="A40" t="str">
        <f>COMBDG_Split_Tech!A86</f>
        <v>COMBDGAFSNewWH______STDELC</v>
      </c>
      <c r="B40">
        <f>SUMIFS(Activity_COMBDG!C:C,Activity_COMBDG!$B:$B,$A40&amp;"*",Activity_COMBDG!$B:$B,"*"&amp;"_16",Activity_COMBDG!C:C,"&gt;0.0001")</f>
        <v>0</v>
      </c>
      <c r="C40">
        <f>SUMIFS(Activity_COMBDG!D:D,Activity_COMBDG!$B:$B,$A40&amp;"*",Activity_COMBDG!$B:$B,"*"&amp;"_16",Activity_COMBDG!D:D,"&gt;0.0001")</f>
        <v>0</v>
      </c>
      <c r="D40">
        <f>SUMIFS(Activity_COMBDG!E:E,Activity_COMBDG!$B:$B,$A40&amp;"*",Activity_COMBDG!$B:$B,"*"&amp;"_16",Activity_COMBDG!E:E,"&gt;0.0001")</f>
        <v>0</v>
      </c>
      <c r="E40">
        <f>SUMIFS(Activity_COMBDG!F:F,Activity_COMBDG!$B:$B,$A40&amp;"*",Activity_COMBDG!$B:$B,"*"&amp;"_16",Activity_COMBDG!F:F,"&gt;0.0001")</f>
        <v>0</v>
      </c>
      <c r="F40">
        <f>SUMIFS(Activity_COMBDG!G:G,Activity_COMBDG!$B:$B,$A40&amp;"*",Activity_COMBDG!$B:$B,"*"&amp;"_16",Activity_COMBDG!G:G,"&gt;0.0001")</f>
        <v>0</v>
      </c>
      <c r="G40">
        <f>SUMIFS(Activity_COMBDG!H:H,Activity_COMBDG!$B:$B,$A40&amp;"*",Activity_COMBDG!$B:$B,"*"&amp;"_16",Activity_COMBDG!H:H,"&gt;0.0001")</f>
        <v>0</v>
      </c>
      <c r="H40">
        <f>SUMIFS(Activity_COMBDG!I:I,Activity_COMBDG!$B:$B,$A40&amp;"*",Activity_COMBDG!$B:$B,"*"&amp;"_16",Activity_COMBDG!I:I,"&gt;0.0001")</f>
        <v>0</v>
      </c>
      <c r="I40">
        <f>SUMIFS(Activity_COMBDG!J:J,Activity_COMBDG!$B:$B,$A40&amp;"*",Activity_COMBDG!$B:$B,"*"&amp;"_16",Activity_COMBDG!J:J,"&gt;0.0001")</f>
        <v>3.4724724741585578E-3</v>
      </c>
      <c r="J40">
        <f>SUMIFS(Activity_COMBDG!K:K,Activity_COMBDG!$B:$B,$A40&amp;"*",Activity_COMBDG!$B:$B,"*"&amp;"_16",Activity_COMBDG!K:K,"&gt;0.0001")</f>
        <v>4.9427322107740432E-3</v>
      </c>
      <c r="K40">
        <f>SUMIFS(Activity_COMBDG!L:L,Activity_COMBDG!$B:$B,$A40&amp;"*",Activity_COMBDG!$B:$B,"*"&amp;"_16",Activity_COMBDG!L:L,"&gt;0.0001")</f>
        <v>5.778443037039659E-3</v>
      </c>
    </row>
    <row r="41" spans="1:11" x14ac:dyDescent="0.25">
      <c r="A41" t="str">
        <f>COMBDG_Split_Tech!A91</f>
        <v>COMBDGAFSNewWH______STDPRO</v>
      </c>
      <c r="B41">
        <f>SUMIFS(Activity_COMBDG!C:C,Activity_COMBDG!$B:$B,$A41&amp;"*",Activity_COMBDG!$B:$B,"*"&amp;"_16",Activity_COMBDG!C:C,"&gt;0.0001")</f>
        <v>0</v>
      </c>
      <c r="C41">
        <f>SUMIFS(Activity_COMBDG!D:D,Activity_COMBDG!$B:$B,$A41&amp;"*",Activity_COMBDG!$B:$B,"*"&amp;"_16",Activity_COMBDG!D:D,"&gt;0.0001")</f>
        <v>0</v>
      </c>
      <c r="D41">
        <f>SUMIFS(Activity_COMBDG!E:E,Activity_COMBDG!$B:$B,$A41&amp;"*",Activity_COMBDG!$B:$B,"*"&amp;"_16",Activity_COMBDG!E:E,"&gt;0.0001")</f>
        <v>0</v>
      </c>
      <c r="E41">
        <f>SUMIFS(Activity_COMBDG!F:F,Activity_COMBDG!$B:$B,$A41&amp;"*",Activity_COMBDG!$B:$B,"*"&amp;"_16",Activity_COMBDG!F:F,"&gt;0.0001")</f>
        <v>0</v>
      </c>
      <c r="F41">
        <f>SUMIFS(Activity_COMBDG!G:G,Activity_COMBDG!$B:$B,$A41&amp;"*",Activity_COMBDG!$B:$B,"*"&amp;"_16",Activity_COMBDG!G:G,"&gt;0.0001")</f>
        <v>0</v>
      </c>
      <c r="G41">
        <f>SUMIFS(Activity_COMBDG!H:H,Activity_COMBDG!$B:$B,$A41&amp;"*",Activity_COMBDG!$B:$B,"*"&amp;"_16",Activity_COMBDG!H:H,"&gt;0.0001")</f>
        <v>0</v>
      </c>
      <c r="H41">
        <f>SUMIFS(Activity_COMBDG!I:I,Activity_COMBDG!$B:$B,$A41&amp;"*",Activity_COMBDG!$B:$B,"*"&amp;"_16",Activity_COMBDG!I:I,"&gt;0.0001")</f>
        <v>0</v>
      </c>
      <c r="I41">
        <f>SUMIFS(Activity_COMBDG!J:J,Activity_COMBDG!$B:$B,$A41&amp;"*",Activity_COMBDG!$B:$B,"*"&amp;"_16",Activity_COMBDG!J:J,"&gt;0.0001")</f>
        <v>3.4724722389628498E-3</v>
      </c>
      <c r="J41">
        <f>SUMIFS(Activity_COMBDG!K:K,Activity_COMBDG!$B:$B,$A41&amp;"*",Activity_COMBDG!$B:$B,"*"&amp;"_16",Activity_COMBDG!K:K,"&gt;0.0001")</f>
        <v>4.9427326056885766E-3</v>
      </c>
      <c r="K41">
        <f>SUMIFS(Activity_COMBDG!L:L,Activity_COMBDG!$B:$B,$A41&amp;"*",Activity_COMBDG!$B:$B,"*"&amp;"_16",Activity_COMBDG!L:L,"&gt;0.0001")</f>
        <v>5.77844223665234E-3</v>
      </c>
    </row>
    <row r="42" spans="1:11" x14ac:dyDescent="0.25">
      <c r="A42" t="str">
        <f>COMBDG_Split_Tech!A89</f>
        <v>COMBDGAFSNewWH______STDLFO</v>
      </c>
      <c r="B42">
        <f>SUMIFS(Activity_COMBDG!C:C,Activity_COMBDG!$B:$B,$A42&amp;"*",Activity_COMBDG!$B:$B,"*"&amp;"_16",Activity_COMBDG!C:C,"&gt;0.0001")</f>
        <v>0</v>
      </c>
      <c r="C42">
        <f>SUMIFS(Activity_COMBDG!D:D,Activity_COMBDG!$B:$B,$A42&amp;"*",Activity_COMBDG!$B:$B,"*"&amp;"_16",Activity_COMBDG!D:D,"&gt;0.0001")</f>
        <v>0</v>
      </c>
      <c r="D42">
        <f>SUMIFS(Activity_COMBDG!E:E,Activity_COMBDG!$B:$B,$A42&amp;"*",Activity_COMBDG!$B:$B,"*"&amp;"_16",Activity_COMBDG!E:E,"&gt;0.0001")</f>
        <v>0</v>
      </c>
      <c r="E42">
        <f>SUMIFS(Activity_COMBDG!F:F,Activity_COMBDG!$B:$B,$A42&amp;"*",Activity_COMBDG!$B:$B,"*"&amp;"_16",Activity_COMBDG!F:F,"&gt;0.0001")</f>
        <v>0</v>
      </c>
      <c r="F42">
        <f>SUMIFS(Activity_COMBDG!G:G,Activity_COMBDG!$B:$B,$A42&amp;"*",Activity_COMBDG!$B:$B,"*"&amp;"_16",Activity_COMBDG!G:G,"&gt;0.0001")</f>
        <v>0</v>
      </c>
      <c r="G42">
        <f>SUMIFS(Activity_COMBDG!H:H,Activity_COMBDG!$B:$B,$A42&amp;"*",Activity_COMBDG!$B:$B,"*"&amp;"_16",Activity_COMBDG!H:H,"&gt;0.0001")</f>
        <v>0</v>
      </c>
      <c r="H42">
        <f>SUMIFS(Activity_COMBDG!I:I,Activity_COMBDG!$B:$B,$A42&amp;"*",Activity_COMBDG!$B:$B,"*"&amp;"_16",Activity_COMBDG!I:I,"&gt;0.0001")</f>
        <v>0</v>
      </c>
      <c r="I42">
        <f>SUMIFS(Activity_COMBDG!J:J,Activity_COMBDG!$B:$B,$A42&amp;"*",Activity_COMBDG!$B:$B,"*"&amp;"_16",Activity_COMBDG!J:J,"&gt;0.0001")</f>
        <v>3.4724630596193792E-3</v>
      </c>
      <c r="J42">
        <f>SUMIFS(Activity_COMBDG!K:K,Activity_COMBDG!$B:$B,$A42&amp;"*",Activity_COMBDG!$B:$B,"*"&amp;"_16",Activity_COMBDG!K:K,"&gt;0.0001")</f>
        <v>4.9427313229342294E-3</v>
      </c>
      <c r="K42">
        <f>SUMIFS(Activity_COMBDG!L:L,Activity_COMBDG!$B:$B,$A42&amp;"*",Activity_COMBDG!$B:$B,"*"&amp;"_16",Activity_COMBDG!L:L,"&gt;0.0001")</f>
        <v>5.7784436150592191E-3</v>
      </c>
    </row>
    <row r="43" spans="1:11" x14ac:dyDescent="0.25">
      <c r="A43" t="str">
        <f>COMBDG_Split_Tech!A87</f>
        <v>COMBDGAFSNewWH______STDHFO</v>
      </c>
      <c r="B43">
        <f>SUMIFS(Activity_COMBDG!C:C,Activity_COMBDG!$B:$B,$A43&amp;"*",Activity_COMBDG!$B:$B,"*"&amp;"_16",Activity_COMBDG!C:C,"&gt;0.0001")</f>
        <v>0</v>
      </c>
      <c r="C43">
        <f>SUMIFS(Activity_COMBDG!D:D,Activity_COMBDG!$B:$B,$A43&amp;"*",Activity_COMBDG!$B:$B,"*"&amp;"_16",Activity_COMBDG!D:D,"&gt;0.0001")</f>
        <v>0</v>
      </c>
      <c r="D43">
        <f>SUMIFS(Activity_COMBDG!E:E,Activity_COMBDG!$B:$B,$A43&amp;"*",Activity_COMBDG!$B:$B,"*"&amp;"_16",Activity_COMBDG!E:E,"&gt;0.0001")</f>
        <v>0</v>
      </c>
      <c r="E43">
        <f>SUMIFS(Activity_COMBDG!F:F,Activity_COMBDG!$B:$B,$A43&amp;"*",Activity_COMBDG!$B:$B,"*"&amp;"_16",Activity_COMBDG!F:F,"&gt;0.0001")</f>
        <v>0</v>
      </c>
      <c r="F43">
        <f>SUMIFS(Activity_COMBDG!G:G,Activity_COMBDG!$B:$B,$A43&amp;"*",Activity_COMBDG!$B:$B,"*"&amp;"_16",Activity_COMBDG!G:G,"&gt;0.0001")</f>
        <v>0</v>
      </c>
      <c r="G43">
        <f>SUMIFS(Activity_COMBDG!H:H,Activity_COMBDG!$B:$B,$A43&amp;"*",Activity_COMBDG!$B:$B,"*"&amp;"_16",Activity_COMBDG!H:H,"&gt;0.0001")</f>
        <v>0</v>
      </c>
      <c r="H43">
        <f>SUMIFS(Activity_COMBDG!I:I,Activity_COMBDG!$B:$B,$A43&amp;"*",Activity_COMBDG!$B:$B,"*"&amp;"_16",Activity_COMBDG!I:I,"&gt;0.0001")</f>
        <v>0</v>
      </c>
      <c r="I43">
        <f>SUMIFS(Activity_COMBDG!J:J,Activity_COMBDG!$B:$B,$A43&amp;"*",Activity_COMBDG!$B:$B,"*"&amp;"_16",Activity_COMBDG!J:J,"&gt;0.0001")</f>
        <v>3.4724625305277792E-3</v>
      </c>
      <c r="J43">
        <f>SUMIFS(Activity_COMBDG!K:K,Activity_COMBDG!$B:$B,$A43&amp;"*",Activity_COMBDG!$B:$B,"*"&amp;"_16",Activity_COMBDG!K:K,"&gt;0.0001")</f>
        <v>4.9427312926488484E-3</v>
      </c>
      <c r="K43">
        <f>SUMIFS(Activity_COMBDG!L:L,Activity_COMBDG!$B:$B,$A43&amp;"*",Activity_COMBDG!$B:$B,"*"&amp;"_16",Activity_COMBDG!L:L,"&gt;0.0001")</f>
        <v>5.778443715578843E-3</v>
      </c>
    </row>
    <row r="44" spans="1:11" x14ac:dyDescent="0.25">
      <c r="A44" t="str">
        <f>COMBDG_Split_Tech!A5</f>
        <v>COMBDGAERNewAM______STDELC</v>
      </c>
      <c r="B44">
        <f>SUMIFS(Activity_COMBDG!C:C,Activity_COMBDG!$B:$B,$A44&amp;"*",Activity_COMBDG!$B:$B,"*"&amp;"_16",Activity_COMBDG!C:C,"&gt;0.0001")</f>
        <v>0</v>
      </c>
      <c r="C44">
        <f>SUMIFS(Activity_COMBDG!D:D,Activity_COMBDG!$B:$B,$A44&amp;"*",Activity_COMBDG!$B:$B,"*"&amp;"_16",Activity_COMBDG!D:D,"&gt;0.0001")</f>
        <v>0</v>
      </c>
      <c r="D44">
        <f>SUMIFS(Activity_COMBDG!E:E,Activity_COMBDG!$B:$B,$A44&amp;"*",Activity_COMBDG!$B:$B,"*"&amp;"_16",Activity_COMBDG!E:E,"&gt;0.0001")</f>
        <v>0</v>
      </c>
      <c r="E44">
        <f>SUMIFS(Activity_COMBDG!F:F,Activity_COMBDG!$B:$B,$A44&amp;"*",Activity_COMBDG!$B:$B,"*"&amp;"_16",Activity_COMBDG!F:F,"&gt;0.0001")</f>
        <v>0</v>
      </c>
      <c r="F44">
        <f>SUMIFS(Activity_COMBDG!G:G,Activity_COMBDG!$B:$B,$A44&amp;"*",Activity_COMBDG!$B:$B,"*"&amp;"_16",Activity_COMBDG!G:G,"&gt;0.0001")</f>
        <v>0</v>
      </c>
      <c r="G44">
        <f>SUMIFS(Activity_COMBDG!H:H,Activity_COMBDG!$B:$B,$A44&amp;"*",Activity_COMBDG!$B:$B,"*"&amp;"_16",Activity_COMBDG!H:H,"&gt;0.0001")</f>
        <v>0</v>
      </c>
      <c r="H44">
        <f>SUMIFS(Activity_COMBDG!I:I,Activity_COMBDG!$B:$B,$A44&amp;"*",Activity_COMBDG!$B:$B,"*"&amp;"_16",Activity_COMBDG!I:I,"&gt;0.0001")</f>
        <v>0</v>
      </c>
      <c r="I44">
        <f>SUMIFS(Activity_COMBDG!J:J,Activity_COMBDG!$B:$B,$A44&amp;"*",Activity_COMBDG!$B:$B,"*"&amp;"_16",Activity_COMBDG!J:J,"&gt;0.0001")</f>
        <v>7.7089946536658674E-3</v>
      </c>
      <c r="J44">
        <f>SUMIFS(Activity_COMBDG!K:K,Activity_COMBDG!$B:$B,$A44&amp;"*",Activity_COMBDG!$B:$B,"*"&amp;"_16",Activity_COMBDG!K:K,"&gt;0.0001")</f>
        <v>9.4465888566604931E-3</v>
      </c>
      <c r="K44">
        <f>SUMIFS(Activity_COMBDG!L:L,Activity_COMBDG!$B:$B,$A44&amp;"*",Activity_COMBDG!$B:$B,"*"&amp;"_16",Activity_COMBDG!L:L,"&gt;0.0001")</f>
        <v>8.8311552779637894E-3</v>
      </c>
    </row>
    <row r="45" spans="1:11" x14ac:dyDescent="0.25">
      <c r="A45" t="str">
        <f>COMBDG_Split_Tech!A6</f>
        <v>COMBDGAERNewLIFLC___STDELC</v>
      </c>
      <c r="B45">
        <f>SUMIFS(Activity_COMBDG!C:C,Activity_COMBDG!$B:$B,$A45&amp;"*",Activity_COMBDG!$B:$B,"*"&amp;"_16",Activity_COMBDG!C:C,"&gt;0.0001")</f>
        <v>0</v>
      </c>
      <c r="C45">
        <f>SUMIFS(Activity_COMBDG!D:D,Activity_COMBDG!$B:$B,$A45&amp;"*",Activity_COMBDG!$B:$B,"*"&amp;"_16",Activity_COMBDG!D:D,"&gt;0.0001")</f>
        <v>0</v>
      </c>
      <c r="D45">
        <f>SUMIFS(Activity_COMBDG!E:E,Activity_COMBDG!$B:$B,$A45&amp;"*",Activity_COMBDG!$B:$B,"*"&amp;"_16",Activity_COMBDG!E:E,"&gt;0.0001")</f>
        <v>0</v>
      </c>
      <c r="E45">
        <f>SUMIFS(Activity_COMBDG!F:F,Activity_COMBDG!$B:$B,$A45&amp;"*",Activity_COMBDG!$B:$B,"*"&amp;"_16",Activity_COMBDG!F:F,"&gt;0.0001")</f>
        <v>0</v>
      </c>
      <c r="F45">
        <f>SUMIFS(Activity_COMBDG!G:G,Activity_COMBDG!$B:$B,$A45&amp;"*",Activity_COMBDG!$B:$B,"*"&amp;"_16",Activity_COMBDG!G:G,"&gt;0.0001")</f>
        <v>0</v>
      </c>
      <c r="G45">
        <f>SUMIFS(Activity_COMBDG!H:H,Activity_COMBDG!$B:$B,$A45&amp;"*",Activity_COMBDG!$B:$B,"*"&amp;"_16",Activity_COMBDG!H:H,"&gt;0.0001")</f>
        <v>0</v>
      </c>
      <c r="H45">
        <f>SUMIFS(Activity_COMBDG!I:I,Activity_COMBDG!$B:$B,$A45&amp;"*",Activity_COMBDG!$B:$B,"*"&amp;"_16",Activity_COMBDG!I:I,"&gt;0.0001")</f>
        <v>0</v>
      </c>
      <c r="I45">
        <f>SUMIFS(Activity_COMBDG!J:J,Activity_COMBDG!$B:$B,$A45&amp;"*",Activity_COMBDG!$B:$B,"*"&amp;"_16",Activity_COMBDG!J:J,"&gt;0.0001")</f>
        <v>0</v>
      </c>
      <c r="J45">
        <f>SUMIFS(Activity_COMBDG!K:K,Activity_COMBDG!$B:$B,$A45&amp;"*",Activity_COMBDG!$B:$B,"*"&amp;"_16",Activity_COMBDG!K:K,"&gt;0.0001")</f>
        <v>0</v>
      </c>
      <c r="K45">
        <f>SUMIFS(Activity_COMBDG!L:L,Activity_COMBDG!$B:$B,$A45&amp;"*",Activity_COMBDG!$B:$B,"*"&amp;"_16",Activity_COMBDG!L:L,"&gt;0.0001")</f>
        <v>0</v>
      </c>
    </row>
    <row r="46" spans="1:11" x14ac:dyDescent="0.25">
      <c r="A46" t="str">
        <f>COMBDG_Split_Tech!A38</f>
        <v>COMBDGAEROldLIHAL___STDELC</v>
      </c>
      <c r="B46">
        <f>SUMIFS(Activity_COMBDG!C:C,Activity_COMBDG!$B:$B,$A46&amp;"*",Activity_COMBDG!$B:$B,"*"&amp;"_16",Activity_COMBDG!C:C,"&gt;0.0001")</f>
        <v>0</v>
      </c>
      <c r="C46">
        <f>SUMIFS(Activity_COMBDG!D:D,Activity_COMBDG!$B:$B,$A46&amp;"*",Activity_COMBDG!$B:$B,"*"&amp;"_16",Activity_COMBDG!D:D,"&gt;0.0001")</f>
        <v>0</v>
      </c>
      <c r="D46">
        <f>SUMIFS(Activity_COMBDG!E:E,Activity_COMBDG!$B:$B,$A46&amp;"*",Activity_COMBDG!$B:$B,"*"&amp;"_16",Activity_COMBDG!E:E,"&gt;0.0001")</f>
        <v>0</v>
      </c>
      <c r="E46">
        <f>SUMIFS(Activity_COMBDG!F:F,Activity_COMBDG!$B:$B,$A46&amp;"*",Activity_COMBDG!$B:$B,"*"&amp;"_16",Activity_COMBDG!F:F,"&gt;0.0001")</f>
        <v>0</v>
      </c>
      <c r="F46">
        <f>SUMIFS(Activity_COMBDG!G:G,Activity_COMBDG!$B:$B,$A46&amp;"*",Activity_COMBDG!$B:$B,"*"&amp;"_16",Activity_COMBDG!G:G,"&gt;0.0001")</f>
        <v>0</v>
      </c>
      <c r="G46">
        <f>SUMIFS(Activity_COMBDG!H:H,Activity_COMBDG!$B:$B,$A46&amp;"*",Activity_COMBDG!$B:$B,"*"&amp;"_16",Activity_COMBDG!H:H,"&gt;0.0001")</f>
        <v>0</v>
      </c>
      <c r="H46">
        <f>SUMIFS(Activity_COMBDG!I:I,Activity_COMBDG!$B:$B,$A46&amp;"*",Activity_COMBDG!$B:$B,"*"&amp;"_16",Activity_COMBDG!I:I,"&gt;0.0001")</f>
        <v>9.4431145036600744E-2</v>
      </c>
      <c r="I46">
        <f>SUMIFS(Activity_COMBDG!J:J,Activity_COMBDG!$B:$B,$A46&amp;"*",Activity_COMBDG!$B:$B,"*"&amp;"_16",Activity_COMBDG!J:J,"&gt;0.0001")</f>
        <v>0</v>
      </c>
      <c r="J46">
        <f>SUMIFS(Activity_COMBDG!K:K,Activity_COMBDG!$B:$B,$A46&amp;"*",Activity_COMBDG!$B:$B,"*"&amp;"_16",Activity_COMBDG!K:K,"&gt;0.0001")</f>
        <v>0</v>
      </c>
      <c r="K46">
        <f>SUMIFS(Activity_COMBDG!L:L,Activity_COMBDG!$B:$B,$A46&amp;"*",Activity_COMBDG!$B:$B,"*"&amp;"_16",Activity_COMBDG!L:L,"&gt;0.0001")</f>
        <v>0</v>
      </c>
    </row>
    <row r="47" spans="1:11" x14ac:dyDescent="0.25">
      <c r="A47" t="str">
        <f>COMBDG_Split_Tech!A40</f>
        <v>COMBDGAEROldLILED___STDELC</v>
      </c>
      <c r="B47">
        <f>SUMIFS(Activity_COMBDG!C:C,Activity_COMBDG!$B:$B,$A47&amp;"*",Activity_COMBDG!$B:$B,"*"&amp;"_16",Activity_COMBDG!C:C,"&gt;0.0001")</f>
        <v>1.9439059382669399E-3</v>
      </c>
      <c r="C47">
        <f>SUMIFS(Activity_COMBDG!D:D,Activity_COMBDG!$B:$B,$A47&amp;"*",Activity_COMBDG!$B:$B,"*"&amp;"_16",Activity_COMBDG!D:D,"&gt;0.0001")</f>
        <v>237.7254040399468</v>
      </c>
      <c r="D47">
        <f>SUMIFS(Activity_COMBDG!E:E,Activity_COMBDG!$B:$B,$A47&amp;"*",Activity_COMBDG!$B:$B,"*"&amp;"_16",Activity_COMBDG!E:E,"&gt;0.0001")</f>
        <v>327.36140636002608</v>
      </c>
      <c r="E47">
        <f>SUMIFS(Activity_COMBDG!F:F,Activity_COMBDG!$B:$B,$A47&amp;"*",Activity_COMBDG!$B:$B,"*"&amp;"_16",Activity_COMBDG!F:F,"&gt;0.0001")</f>
        <v>348.77434116334229</v>
      </c>
      <c r="F47">
        <f>SUMIFS(Activity_COMBDG!G:G,Activity_COMBDG!$B:$B,$A47&amp;"*",Activity_COMBDG!$B:$B,"*"&amp;"_16",Activity_COMBDG!G:G,"&gt;0.0001")</f>
        <v>350.71948326259712</v>
      </c>
      <c r="G47">
        <f>SUMIFS(Activity_COMBDG!H:H,Activity_COMBDG!$B:$B,$A47&amp;"*",Activity_COMBDG!$B:$B,"*"&amp;"_16",Activity_COMBDG!H:H,"&gt;0.0001")</f>
        <v>352.14098295628679</v>
      </c>
      <c r="H47">
        <f>SUMIFS(Activity_COMBDG!I:I,Activity_COMBDG!$B:$B,$A47&amp;"*",Activity_COMBDG!$B:$B,"*"&amp;"_16",Activity_COMBDG!I:I,"&gt;0.0001")</f>
        <v>352.94509441550451</v>
      </c>
      <c r="I47">
        <f>SUMIFS(Activity_COMBDG!J:J,Activity_COMBDG!$B:$B,$A47&amp;"*",Activity_COMBDG!$B:$B,"*"&amp;"_16",Activity_COMBDG!J:J,"&gt;0.0001")</f>
        <v>95.760735799366557</v>
      </c>
      <c r="J47">
        <f>SUMIFS(Activity_COMBDG!K:K,Activity_COMBDG!$B:$B,$A47&amp;"*",Activity_COMBDG!$B:$B,"*"&amp;"_16",Activity_COMBDG!K:K,"&gt;0.0001")</f>
        <v>82.399229001022547</v>
      </c>
      <c r="K47">
        <f>SUMIFS(Activity_COMBDG!L:L,Activity_COMBDG!$B:$B,$A47&amp;"*",Activity_COMBDG!$B:$B,"*"&amp;"_16",Activity_COMBDG!L:L,"&gt;0.0001")</f>
        <v>55.8394682153586</v>
      </c>
    </row>
    <row r="48" spans="1:11" x14ac:dyDescent="0.25">
      <c r="A48" t="str">
        <f>COMBDG_Split_Tech!A39</f>
        <v>COMBDGAEROldLIINC___STDELC</v>
      </c>
      <c r="B48">
        <f>SUMIFS(Activity_COMBDG!C:C,Activity_COMBDG!$B:$B,$A48&amp;"*",Activity_COMBDG!$B:$B,"*"&amp;"_16",Activity_COMBDG!C:C,"&gt;0.0001")</f>
        <v>0</v>
      </c>
      <c r="C48">
        <f>SUMIFS(Activity_COMBDG!D:D,Activity_COMBDG!$B:$B,$A48&amp;"*",Activity_COMBDG!$B:$B,"*"&amp;"_16",Activity_COMBDG!D:D,"&gt;0.0001")</f>
        <v>0</v>
      </c>
      <c r="D48">
        <f>SUMIFS(Activity_COMBDG!E:E,Activity_COMBDG!$B:$B,$A48&amp;"*",Activity_COMBDG!$B:$B,"*"&amp;"_16",Activity_COMBDG!E:E,"&gt;0.0001")</f>
        <v>0</v>
      </c>
      <c r="E48">
        <f>SUMIFS(Activity_COMBDG!F:F,Activity_COMBDG!$B:$B,$A48&amp;"*",Activity_COMBDG!$B:$B,"*"&amp;"_16",Activity_COMBDG!F:F,"&gt;0.0001")</f>
        <v>0</v>
      </c>
      <c r="F48">
        <f>SUMIFS(Activity_COMBDG!G:G,Activity_COMBDG!$B:$B,$A48&amp;"*",Activity_COMBDG!$B:$B,"*"&amp;"_16",Activity_COMBDG!G:G,"&gt;0.0001")</f>
        <v>0</v>
      </c>
      <c r="G48">
        <f>SUMIFS(Activity_COMBDG!H:H,Activity_COMBDG!$B:$B,$A48&amp;"*",Activity_COMBDG!$B:$B,"*"&amp;"_16",Activity_COMBDG!H:H,"&gt;0.0001")</f>
        <v>0</v>
      </c>
      <c r="H48">
        <f>SUMIFS(Activity_COMBDG!I:I,Activity_COMBDG!$B:$B,$A48&amp;"*",Activity_COMBDG!$B:$B,"*"&amp;"_16",Activity_COMBDG!I:I,"&gt;0.0001")</f>
        <v>9.4430697817104572E-2</v>
      </c>
      <c r="I48">
        <f>SUMIFS(Activity_COMBDG!J:J,Activity_COMBDG!$B:$B,$A48&amp;"*",Activity_COMBDG!$B:$B,"*"&amp;"_16",Activity_COMBDG!J:J,"&gt;0.0001")</f>
        <v>0</v>
      </c>
      <c r="J48">
        <f>SUMIFS(Activity_COMBDG!K:K,Activity_COMBDG!$B:$B,$A48&amp;"*",Activity_COMBDG!$B:$B,"*"&amp;"_16",Activity_COMBDG!K:K,"&gt;0.0001")</f>
        <v>0</v>
      </c>
      <c r="K48">
        <f>SUMIFS(Activity_COMBDG!L:L,Activity_COMBDG!$B:$B,$A48&amp;"*",Activity_COMBDG!$B:$B,"*"&amp;"_16",Activity_COMBDG!L:L,"&gt;0.0001")</f>
        <v>0</v>
      </c>
    </row>
    <row r="49" spans="1:11" x14ac:dyDescent="0.25">
      <c r="A49" t="str">
        <f>COMBDG_Split_Tech!A7</f>
        <v>COMBDGAERNewLIFLU___STDELC</v>
      </c>
      <c r="B49">
        <f>SUMIFS(Activity_COMBDG!C:C,Activity_COMBDG!$B:$B,$A49&amp;"*",Activity_COMBDG!$B:$B,"*"&amp;"_16",Activity_COMBDG!C:C,"&gt;0.0001")</f>
        <v>0</v>
      </c>
      <c r="C49">
        <f>SUMIFS(Activity_COMBDG!D:D,Activity_COMBDG!$B:$B,$A49&amp;"*",Activity_COMBDG!$B:$B,"*"&amp;"_16",Activity_COMBDG!D:D,"&gt;0.0001")</f>
        <v>0</v>
      </c>
      <c r="D49">
        <f>SUMIFS(Activity_COMBDG!E:E,Activity_COMBDG!$B:$B,$A49&amp;"*",Activity_COMBDG!$B:$B,"*"&amp;"_16",Activity_COMBDG!E:E,"&gt;0.0001")</f>
        <v>0</v>
      </c>
      <c r="E49">
        <f>SUMIFS(Activity_COMBDG!F:F,Activity_COMBDG!$B:$B,$A49&amp;"*",Activity_COMBDG!$B:$B,"*"&amp;"_16",Activity_COMBDG!F:F,"&gt;0.0001")</f>
        <v>0</v>
      </c>
      <c r="F49">
        <f>SUMIFS(Activity_COMBDG!G:G,Activity_COMBDG!$B:$B,$A49&amp;"*",Activity_COMBDG!$B:$B,"*"&amp;"_16",Activity_COMBDG!G:G,"&gt;0.0001")</f>
        <v>0</v>
      </c>
      <c r="G49">
        <f>SUMIFS(Activity_COMBDG!H:H,Activity_COMBDG!$B:$B,$A49&amp;"*",Activity_COMBDG!$B:$B,"*"&amp;"_16",Activity_COMBDG!H:H,"&gt;0.0001")</f>
        <v>0</v>
      </c>
      <c r="H49">
        <f>SUMIFS(Activity_COMBDG!I:I,Activity_COMBDG!$B:$B,$A49&amp;"*",Activity_COMBDG!$B:$B,"*"&amp;"_16",Activity_COMBDG!I:I,"&gt;0.0001")</f>
        <v>0</v>
      </c>
      <c r="I49">
        <f>SUMIFS(Activity_COMBDG!J:J,Activity_COMBDG!$B:$B,$A49&amp;"*",Activity_COMBDG!$B:$B,"*"&amp;"_16",Activity_COMBDG!J:J,"&gt;0.0001")</f>
        <v>1.8143779892627429E-4</v>
      </c>
      <c r="J49">
        <f>SUMIFS(Activity_COMBDG!K:K,Activity_COMBDG!$B:$B,$A49&amp;"*",Activity_COMBDG!$B:$B,"*"&amp;"_16",Activity_COMBDG!K:K,"&gt;0.0001")</f>
        <v>2.045364603258171E-4</v>
      </c>
      <c r="K49">
        <f>SUMIFS(Activity_COMBDG!L:L,Activity_COMBDG!$B:$B,$A49&amp;"*",Activity_COMBDG!$B:$B,"*"&amp;"_16",Activity_COMBDG!L:L,"&gt;0.0001")</f>
        <v>1.6469240455342451E-4</v>
      </c>
    </row>
    <row r="50" spans="1:11" x14ac:dyDescent="0.25">
      <c r="A50" t="str">
        <f>COMBDG_Split_Tech!A14</f>
        <v>COMBDGAERNewSH_________DHE</v>
      </c>
      <c r="B50">
        <f>SUMIFS(Activity_COMBDG!C:C,Activity_COMBDG!$B:$B,$A50&amp;"*",Activity_COMBDG!$B:$B,"*"&amp;"_16",Activity_COMBDG!C:C,"&gt;0.0001")</f>
        <v>0</v>
      </c>
      <c r="C50">
        <f>SUMIFS(Activity_COMBDG!D:D,Activity_COMBDG!$B:$B,$A50&amp;"*",Activity_COMBDG!$B:$B,"*"&amp;"_16",Activity_COMBDG!D:D,"&gt;0.0001")</f>
        <v>0</v>
      </c>
      <c r="D50">
        <f>SUMIFS(Activity_COMBDG!E:E,Activity_COMBDG!$B:$B,$A50&amp;"*",Activity_COMBDG!$B:$B,"*"&amp;"_16",Activity_COMBDG!E:E,"&gt;0.0001")</f>
        <v>0</v>
      </c>
      <c r="E50">
        <f>SUMIFS(Activity_COMBDG!F:F,Activity_COMBDG!$B:$B,$A50&amp;"*",Activity_COMBDG!$B:$B,"*"&amp;"_16",Activity_COMBDG!F:F,"&gt;0.0001")</f>
        <v>0</v>
      </c>
      <c r="F50">
        <f>SUMIFS(Activity_COMBDG!G:G,Activity_COMBDG!$B:$B,$A50&amp;"*",Activity_COMBDG!$B:$B,"*"&amp;"_16",Activity_COMBDG!G:G,"&gt;0.0001")</f>
        <v>0</v>
      </c>
      <c r="G50">
        <f>SUMIFS(Activity_COMBDG!H:H,Activity_COMBDG!$B:$B,$A50&amp;"*",Activity_COMBDG!$B:$B,"*"&amp;"_16",Activity_COMBDG!H:H,"&gt;0.0001")</f>
        <v>0</v>
      </c>
      <c r="H50">
        <f>SUMIFS(Activity_COMBDG!I:I,Activity_COMBDG!$B:$B,$A50&amp;"*",Activity_COMBDG!$B:$B,"*"&amp;"_16",Activity_COMBDG!I:I,"&gt;0.0001")</f>
        <v>0</v>
      </c>
      <c r="I50">
        <f>SUMIFS(Activity_COMBDG!J:J,Activity_COMBDG!$B:$B,$A50&amp;"*",Activity_COMBDG!$B:$B,"*"&amp;"_16",Activity_COMBDG!J:J,"&gt;0.0001")</f>
        <v>4.1998950696865191E-3</v>
      </c>
      <c r="J50">
        <f>SUMIFS(Activity_COMBDG!K:K,Activity_COMBDG!$B:$B,$A50&amp;"*",Activity_COMBDG!$B:$B,"*"&amp;"_16",Activity_COMBDG!K:K,"&gt;0.0001")</f>
        <v>5.0032166281780421E-3</v>
      </c>
      <c r="K50">
        <f>SUMIFS(Activity_COMBDG!L:L,Activity_COMBDG!$B:$B,$A50&amp;"*",Activity_COMBDG!$B:$B,"*"&amp;"_16",Activity_COMBDG!L:L,"&gt;0.0001")</f>
        <v>5.6860628437875281E-3</v>
      </c>
    </row>
    <row r="51" spans="1:11" x14ac:dyDescent="0.25">
      <c r="A51" t="str">
        <f>COMBDG_Split_Tech!A16</f>
        <v>COMBDGAERNewSHFUR___STDELC</v>
      </c>
      <c r="B51">
        <f>SUMIFS(Activity_COMBDG!C:C,Activity_COMBDG!$B:$B,$A51&amp;"*",Activity_COMBDG!$B:$B,"*"&amp;"_16",Activity_COMBDG!C:C,"&gt;0.0001")</f>
        <v>0</v>
      </c>
      <c r="C51">
        <f>SUMIFS(Activity_COMBDG!D:D,Activity_COMBDG!$B:$B,$A51&amp;"*",Activity_COMBDG!$B:$B,"*"&amp;"_16",Activity_COMBDG!D:D,"&gt;0.0001")</f>
        <v>0</v>
      </c>
      <c r="D51">
        <f>SUMIFS(Activity_COMBDG!E:E,Activity_COMBDG!$B:$B,$A51&amp;"*",Activity_COMBDG!$B:$B,"*"&amp;"_16",Activity_COMBDG!E:E,"&gt;0.0001")</f>
        <v>0</v>
      </c>
      <c r="E51">
        <f>SUMIFS(Activity_COMBDG!F:F,Activity_COMBDG!$B:$B,$A51&amp;"*",Activity_COMBDG!$B:$B,"*"&amp;"_16",Activity_COMBDG!F:F,"&gt;0.0001")</f>
        <v>0</v>
      </c>
      <c r="F51">
        <f>SUMIFS(Activity_COMBDG!G:G,Activity_COMBDG!$B:$B,$A51&amp;"*",Activity_COMBDG!$B:$B,"*"&amp;"_16",Activity_COMBDG!G:G,"&gt;0.0001")</f>
        <v>0</v>
      </c>
      <c r="G51">
        <f>SUMIFS(Activity_COMBDG!H:H,Activity_COMBDG!$B:$B,$A51&amp;"*",Activity_COMBDG!$B:$B,"*"&amp;"_16",Activity_COMBDG!H:H,"&gt;0.0001")</f>
        <v>0</v>
      </c>
      <c r="H51">
        <f>SUMIFS(Activity_COMBDG!I:I,Activity_COMBDG!$B:$B,$A51&amp;"*",Activity_COMBDG!$B:$B,"*"&amp;"_16",Activity_COMBDG!I:I,"&gt;0.0001")</f>
        <v>0</v>
      </c>
      <c r="I51">
        <f>SUMIFS(Activity_COMBDG!J:J,Activity_COMBDG!$B:$B,$A51&amp;"*",Activity_COMBDG!$B:$B,"*"&amp;"_16",Activity_COMBDG!J:J,"&gt;0.0001")</f>
        <v>4.366182996366293E-3</v>
      </c>
      <c r="J51">
        <f>SUMIFS(Activity_COMBDG!K:K,Activity_COMBDG!$B:$B,$A51&amp;"*",Activity_COMBDG!$B:$B,"*"&amp;"_16",Activity_COMBDG!K:K,"&gt;0.0001")</f>
        <v>5.1712037758339744E-3</v>
      </c>
      <c r="K51">
        <f>SUMIFS(Activity_COMBDG!L:L,Activity_COMBDG!$B:$B,$A51&amp;"*",Activity_COMBDG!$B:$B,"*"&amp;"_16",Activity_COMBDG!L:L,"&gt;0.0001")</f>
        <v>5.8514154156175807E-3</v>
      </c>
    </row>
    <row r="52" spans="1:11" x14ac:dyDescent="0.25">
      <c r="A52" t="str">
        <f>COMBDG_Split_Tech!A15</f>
        <v>COMBDGAERNewSHFUR___HIGNGA</v>
      </c>
      <c r="B52">
        <f>SUMIFS(Activity_COMBDG!C:C,Activity_COMBDG!$B:$B,$A52&amp;"*",Activity_COMBDG!$B:$B,"*"&amp;"_16",Activity_COMBDG!C:C,"&gt;0.0001")</f>
        <v>0</v>
      </c>
      <c r="C52">
        <f>SUMIFS(Activity_COMBDG!D:D,Activity_COMBDG!$B:$B,$A52&amp;"*",Activity_COMBDG!$B:$B,"*"&amp;"_16",Activity_COMBDG!D:D,"&gt;0.0001")</f>
        <v>0</v>
      </c>
      <c r="D52">
        <f>SUMIFS(Activity_COMBDG!E:E,Activity_COMBDG!$B:$B,$A52&amp;"*",Activity_COMBDG!$B:$B,"*"&amp;"_16",Activity_COMBDG!E:E,"&gt;0.0001")</f>
        <v>0</v>
      </c>
      <c r="E52">
        <f>SUMIFS(Activity_COMBDG!F:F,Activity_COMBDG!$B:$B,$A52&amp;"*",Activity_COMBDG!$B:$B,"*"&amp;"_16",Activity_COMBDG!F:F,"&gt;0.0001")</f>
        <v>0</v>
      </c>
      <c r="F52">
        <f>SUMIFS(Activity_COMBDG!G:G,Activity_COMBDG!$B:$B,$A52&amp;"*",Activity_COMBDG!$B:$B,"*"&amp;"_16",Activity_COMBDG!G:G,"&gt;0.0001")</f>
        <v>0</v>
      </c>
      <c r="G52">
        <f>SUMIFS(Activity_COMBDG!H:H,Activity_COMBDG!$B:$B,$A52&amp;"*",Activity_COMBDG!$B:$B,"*"&amp;"_16",Activity_COMBDG!H:H,"&gt;0.0001")</f>
        <v>0</v>
      </c>
      <c r="H52">
        <f>SUMIFS(Activity_COMBDG!I:I,Activity_COMBDG!$B:$B,$A52&amp;"*",Activity_COMBDG!$B:$B,"*"&amp;"_16",Activity_COMBDG!I:I,"&gt;0.0001")</f>
        <v>0</v>
      </c>
      <c r="I52">
        <f>SUMIFS(Activity_COMBDG!J:J,Activity_COMBDG!$B:$B,$A52&amp;"*",Activity_COMBDG!$B:$B,"*"&amp;"_16",Activity_COMBDG!J:J,"&gt;0.0001")</f>
        <v>1.263320778364155E-2</v>
      </c>
      <c r="J52">
        <f>SUMIFS(Activity_COMBDG!K:K,Activity_COMBDG!$B:$B,$A52&amp;"*",Activity_COMBDG!$B:$B,"*"&amp;"_16",Activity_COMBDG!K:K,"&gt;0.0001")</f>
        <v>1.500454975440694E-2</v>
      </c>
      <c r="K52">
        <f>SUMIFS(Activity_COMBDG!L:L,Activity_COMBDG!$B:$B,$A52&amp;"*",Activity_COMBDG!$B:$B,"*"&amp;"_16",Activity_COMBDG!L:L,"&gt;0.0001")</f>
        <v>1.7042950253389502E-2</v>
      </c>
    </row>
    <row r="53" spans="1:11" x14ac:dyDescent="0.25">
      <c r="A53" t="str">
        <f>COMBDG_Split_Tech!A29</f>
        <v>COMBDGAERNewWH______STDLFO</v>
      </c>
      <c r="B53">
        <f>SUMIFS(Activity_COMBDG!C:C,Activity_COMBDG!$B:$B,$A53&amp;"*",Activity_COMBDG!$B:$B,"*"&amp;"_16",Activity_COMBDG!C:C,"&gt;0.0001")</f>
        <v>0</v>
      </c>
      <c r="C53">
        <f>SUMIFS(Activity_COMBDG!D:D,Activity_COMBDG!$B:$B,$A53&amp;"*",Activity_COMBDG!$B:$B,"*"&amp;"_16",Activity_COMBDG!D:D,"&gt;0.0001")</f>
        <v>0</v>
      </c>
      <c r="D53">
        <f>SUMIFS(Activity_COMBDG!E:E,Activity_COMBDG!$B:$B,$A53&amp;"*",Activity_COMBDG!$B:$B,"*"&amp;"_16",Activity_COMBDG!E:E,"&gt;0.0001")</f>
        <v>0</v>
      </c>
      <c r="E53">
        <f>SUMIFS(Activity_COMBDG!F:F,Activity_COMBDG!$B:$B,$A53&amp;"*",Activity_COMBDG!$B:$B,"*"&amp;"_16",Activity_COMBDG!F:F,"&gt;0.0001")</f>
        <v>0</v>
      </c>
      <c r="F53">
        <f>SUMIFS(Activity_COMBDG!G:G,Activity_COMBDG!$B:$B,$A53&amp;"*",Activity_COMBDG!$B:$B,"*"&amp;"_16",Activity_COMBDG!G:G,"&gt;0.0001")</f>
        <v>0</v>
      </c>
      <c r="G53">
        <f>SUMIFS(Activity_COMBDG!H:H,Activity_COMBDG!$B:$B,$A53&amp;"*",Activity_COMBDG!$B:$B,"*"&amp;"_16",Activity_COMBDG!H:H,"&gt;0.0001")</f>
        <v>0</v>
      </c>
      <c r="H53">
        <f>SUMIFS(Activity_COMBDG!I:I,Activity_COMBDG!$B:$B,$A53&amp;"*",Activity_COMBDG!$B:$B,"*"&amp;"_16",Activity_COMBDG!I:I,"&gt;0.0001")</f>
        <v>0</v>
      </c>
      <c r="I53">
        <f>SUMIFS(Activity_COMBDG!J:J,Activity_COMBDG!$B:$B,$A53&amp;"*",Activity_COMBDG!$B:$B,"*"&amp;"_16",Activity_COMBDG!J:J,"&gt;0.0001")</f>
        <v>4.1211665444161804E-3</v>
      </c>
      <c r="J53">
        <f>SUMIFS(Activity_COMBDG!K:K,Activity_COMBDG!$B:$B,$A53&amp;"*",Activity_COMBDG!$B:$B,"*"&amp;"_16",Activity_COMBDG!K:K,"&gt;0.0001")</f>
        <v>5.6391039530407231E-3</v>
      </c>
      <c r="K53">
        <f>SUMIFS(Activity_COMBDG!L:L,Activity_COMBDG!$B:$B,$A53&amp;"*",Activity_COMBDG!$B:$B,"*"&amp;"_16",Activity_COMBDG!L:L,"&gt;0.0001")</f>
        <v>6.4086563647427867E-3</v>
      </c>
    </row>
    <row r="54" spans="1:11" x14ac:dyDescent="0.25">
      <c r="A54" t="str">
        <f>COMBDG_Split_Tech!A34</f>
        <v>COMBDGAEROldAE______STDPRO</v>
      </c>
      <c r="B54">
        <f>SUMIFS(Activity_COMBDG!C:C,Activity_COMBDG!$B:$B,$A54&amp;"*",Activity_COMBDG!$B:$B,"*"&amp;"_16",Activity_COMBDG!C:C,"&gt;0.0001")</f>
        <v>3.185016451414889E-2</v>
      </c>
      <c r="C54">
        <f>SUMIFS(Activity_COMBDG!D:D,Activity_COMBDG!$B:$B,$A54&amp;"*",Activity_COMBDG!$B:$B,"*"&amp;"_16",Activity_COMBDG!D:D,"&gt;0.0001")</f>
        <v>0.6801092642680584</v>
      </c>
      <c r="D54">
        <f>SUMIFS(Activity_COMBDG!E:E,Activity_COMBDG!$B:$B,$A54&amp;"*",Activity_COMBDG!$B:$B,"*"&amp;"_16",Activity_COMBDG!E:E,"&gt;0.0001")</f>
        <v>1.358230734032615</v>
      </c>
      <c r="E54">
        <f>SUMIFS(Activity_COMBDG!F:F,Activity_COMBDG!$B:$B,$A54&amp;"*",Activity_COMBDG!$B:$B,"*"&amp;"_16",Activity_COMBDG!F:F,"&gt;0.0001")</f>
        <v>2.044835286389703</v>
      </c>
      <c r="F54">
        <f>SUMIFS(Activity_COMBDG!G:G,Activity_COMBDG!$B:$B,$A54&amp;"*",Activity_COMBDG!$B:$B,"*"&amp;"_16",Activity_COMBDG!G:G,"&gt;0.0001")</f>
        <v>91.272697873487999</v>
      </c>
      <c r="G54">
        <f>SUMIFS(Activity_COMBDG!H:H,Activity_COMBDG!$B:$B,$A54&amp;"*",Activity_COMBDG!$B:$B,"*"&amp;"_16",Activity_COMBDG!H:H,"&gt;0.0001")</f>
        <v>91.987994072482266</v>
      </c>
      <c r="H54">
        <f>SUMIFS(Activity_COMBDG!I:I,Activity_COMBDG!$B:$B,$A54&amp;"*",Activity_COMBDG!$B:$B,"*"&amp;"_16",Activity_COMBDG!I:I,"&gt;0.0001")</f>
        <v>92.471669594792232</v>
      </c>
      <c r="I54">
        <f>SUMIFS(Activity_COMBDG!J:J,Activity_COMBDG!$B:$B,$A54&amp;"*",Activity_COMBDG!$B:$B,"*"&amp;"_16",Activity_COMBDG!J:J,"&gt;0.0001")</f>
        <v>40.02284851522009</v>
      </c>
      <c r="J54">
        <f>SUMIFS(Activity_COMBDG!K:K,Activity_COMBDG!$B:$B,$A54&amp;"*",Activity_COMBDG!$B:$B,"*"&amp;"_16",Activity_COMBDG!K:K,"&gt;0.0001")</f>
        <v>38.365550592515319</v>
      </c>
      <c r="K54">
        <f>SUMIFS(Activity_COMBDG!L:L,Activity_COMBDG!$B:$B,$A54&amp;"*",Activity_COMBDG!$B:$B,"*"&amp;"_16",Activity_COMBDG!L:L,"&gt;0.0001")</f>
        <v>37.817043297277557</v>
      </c>
    </row>
    <row r="55" spans="1:11" x14ac:dyDescent="0.25">
      <c r="A55" t="str">
        <f>COMBDG_Split_Tech!A17</f>
        <v>COMBDGAERNewSHFUR___STDHFO</v>
      </c>
      <c r="B55">
        <f>SUMIFS(Activity_COMBDG!C:C,Activity_COMBDG!$B:$B,$A55&amp;"*",Activity_COMBDG!$B:$B,"*"&amp;"_16",Activity_COMBDG!C:C,"&gt;0.0001")</f>
        <v>0</v>
      </c>
      <c r="C55">
        <f>SUMIFS(Activity_COMBDG!D:D,Activity_COMBDG!$B:$B,$A55&amp;"*",Activity_COMBDG!$B:$B,"*"&amp;"_16",Activity_COMBDG!D:D,"&gt;0.0001")</f>
        <v>0</v>
      </c>
      <c r="D55">
        <f>SUMIFS(Activity_COMBDG!E:E,Activity_COMBDG!$B:$B,$A55&amp;"*",Activity_COMBDG!$B:$B,"*"&amp;"_16",Activity_COMBDG!E:E,"&gt;0.0001")</f>
        <v>0</v>
      </c>
      <c r="E55">
        <f>SUMIFS(Activity_COMBDG!F:F,Activity_COMBDG!$B:$B,$A55&amp;"*",Activity_COMBDG!$B:$B,"*"&amp;"_16",Activity_COMBDG!F:F,"&gt;0.0001")</f>
        <v>0</v>
      </c>
      <c r="F55">
        <f>SUMIFS(Activity_COMBDG!G:G,Activity_COMBDG!$B:$B,$A55&amp;"*",Activity_COMBDG!$B:$B,"*"&amp;"_16",Activity_COMBDG!G:G,"&gt;0.0001")</f>
        <v>0</v>
      </c>
      <c r="G55">
        <f>SUMIFS(Activity_COMBDG!H:H,Activity_COMBDG!$B:$B,$A55&amp;"*",Activity_COMBDG!$B:$B,"*"&amp;"_16",Activity_COMBDG!H:H,"&gt;0.0001")</f>
        <v>0</v>
      </c>
      <c r="H55">
        <f>SUMIFS(Activity_COMBDG!I:I,Activity_COMBDG!$B:$B,$A55&amp;"*",Activity_COMBDG!$B:$B,"*"&amp;"_16",Activity_COMBDG!I:I,"&gt;0.0001")</f>
        <v>0</v>
      </c>
      <c r="I55">
        <f>SUMIFS(Activity_COMBDG!J:J,Activity_COMBDG!$B:$B,$A55&amp;"*",Activity_COMBDG!$B:$B,"*"&amp;"_16",Activity_COMBDG!J:J,"&gt;0.0001")</f>
        <v>4.3661925473005231E-3</v>
      </c>
      <c r="J55">
        <f>SUMIFS(Activity_COMBDG!K:K,Activity_COMBDG!$B:$B,$A55&amp;"*",Activity_COMBDG!$B:$B,"*"&amp;"_16",Activity_COMBDG!K:K,"&gt;0.0001")</f>
        <v>5.1712162936311274E-3</v>
      </c>
      <c r="K55">
        <f>SUMIFS(Activity_COMBDG!L:L,Activity_COMBDG!$B:$B,$A55&amp;"*",Activity_COMBDG!$B:$B,"*"&amp;"_16",Activity_COMBDG!L:L,"&gt;0.0001")</f>
        <v>5.8514281076939324E-3</v>
      </c>
    </row>
    <row r="56" spans="1:11" x14ac:dyDescent="0.25">
      <c r="A56" t="str">
        <f>COMBDG_Split_Tech!A22</f>
        <v>COMBDGAERNewSHHEP___STDELC</v>
      </c>
      <c r="B56">
        <f>SUMIFS(Activity_COMBDG!C:C,Activity_COMBDG!$B:$B,$A56&amp;"*",Activity_COMBDG!$B:$B,"*"&amp;"_16",Activity_COMBDG!C:C,"&gt;0.0001")</f>
        <v>0</v>
      </c>
      <c r="C56">
        <f>SUMIFS(Activity_COMBDG!D:D,Activity_COMBDG!$B:$B,$A56&amp;"*",Activity_COMBDG!$B:$B,"*"&amp;"_16",Activity_COMBDG!D:D,"&gt;0.0001")</f>
        <v>0</v>
      </c>
      <c r="D56">
        <f>SUMIFS(Activity_COMBDG!E:E,Activity_COMBDG!$B:$B,$A56&amp;"*",Activity_COMBDG!$B:$B,"*"&amp;"_16",Activity_COMBDG!E:E,"&gt;0.0001")</f>
        <v>0</v>
      </c>
      <c r="E56">
        <f>SUMIFS(Activity_COMBDG!F:F,Activity_COMBDG!$B:$B,$A56&amp;"*",Activity_COMBDG!$B:$B,"*"&amp;"_16",Activity_COMBDG!F:F,"&gt;0.0001")</f>
        <v>0</v>
      </c>
      <c r="F56">
        <f>SUMIFS(Activity_COMBDG!G:G,Activity_COMBDG!$B:$B,$A56&amp;"*",Activity_COMBDG!$B:$B,"*"&amp;"_16",Activity_COMBDG!G:G,"&gt;0.0001")</f>
        <v>0</v>
      </c>
      <c r="G56">
        <f>SUMIFS(Activity_COMBDG!H:H,Activity_COMBDG!$B:$B,$A56&amp;"*",Activity_COMBDG!$B:$B,"*"&amp;"_16",Activity_COMBDG!H:H,"&gt;0.0001")</f>
        <v>0</v>
      </c>
      <c r="H56">
        <f>SUMIFS(Activity_COMBDG!I:I,Activity_COMBDG!$B:$B,$A56&amp;"*",Activity_COMBDG!$B:$B,"*"&amp;"_16",Activity_COMBDG!I:I,"&gt;0.0001")</f>
        <v>0</v>
      </c>
      <c r="I56">
        <f>SUMIFS(Activity_COMBDG!J:J,Activity_COMBDG!$B:$B,$A56&amp;"*",Activity_COMBDG!$B:$B,"*"&amp;"_16",Activity_COMBDG!J:J,"&gt;0.0001")</f>
        <v>3.51652412100735E-3</v>
      </c>
      <c r="J56">
        <f>SUMIFS(Activity_COMBDG!K:K,Activity_COMBDG!$B:$B,$A56&amp;"*",Activity_COMBDG!$B:$B,"*"&amp;"_16",Activity_COMBDG!K:K,"&gt;0.0001")</f>
        <v>4.1870494477534159E-3</v>
      </c>
      <c r="K56">
        <f>SUMIFS(Activity_COMBDG!L:L,Activity_COMBDG!$B:$B,$A56&amp;"*",Activity_COMBDG!$B:$B,"*"&amp;"_16",Activity_COMBDG!L:L,"&gt;0.0001")</f>
        <v>4.7375995318786864E-3</v>
      </c>
    </row>
    <row r="57" spans="1:11" x14ac:dyDescent="0.25">
      <c r="A57" t="str">
        <f>COMBDG_Split_Tech!A23</f>
        <v>COMBDGAERNewSHPLT___STDELC</v>
      </c>
      <c r="B57">
        <f>SUMIFS(Activity_COMBDG!C:C,Activity_COMBDG!$B:$B,$A57&amp;"*",Activity_COMBDG!$B:$B,"*"&amp;"_16",Activity_COMBDG!C:C,"&gt;0.0001")</f>
        <v>0</v>
      </c>
      <c r="C57">
        <f>SUMIFS(Activity_COMBDG!D:D,Activity_COMBDG!$B:$B,$A57&amp;"*",Activity_COMBDG!$B:$B,"*"&amp;"_16",Activity_COMBDG!D:D,"&gt;0.0001")</f>
        <v>0</v>
      </c>
      <c r="D57">
        <f>SUMIFS(Activity_COMBDG!E:E,Activity_COMBDG!$B:$B,$A57&amp;"*",Activity_COMBDG!$B:$B,"*"&amp;"_16",Activity_COMBDG!E:E,"&gt;0.0001")</f>
        <v>0</v>
      </c>
      <c r="E57">
        <f>SUMIFS(Activity_COMBDG!F:F,Activity_COMBDG!$B:$B,$A57&amp;"*",Activity_COMBDG!$B:$B,"*"&amp;"_16",Activity_COMBDG!F:F,"&gt;0.0001")</f>
        <v>0</v>
      </c>
      <c r="F57">
        <f>SUMIFS(Activity_COMBDG!G:G,Activity_COMBDG!$B:$B,$A57&amp;"*",Activity_COMBDG!$B:$B,"*"&amp;"_16",Activity_COMBDG!G:G,"&gt;0.0001")</f>
        <v>0</v>
      </c>
      <c r="G57">
        <f>SUMIFS(Activity_COMBDG!H:H,Activity_COMBDG!$B:$B,$A57&amp;"*",Activity_COMBDG!$B:$B,"*"&amp;"_16",Activity_COMBDG!H:H,"&gt;0.0001")</f>
        <v>0</v>
      </c>
      <c r="H57">
        <f>SUMIFS(Activity_COMBDG!I:I,Activity_COMBDG!$B:$B,$A57&amp;"*",Activity_COMBDG!$B:$B,"*"&amp;"_16",Activity_COMBDG!I:I,"&gt;0.0001")</f>
        <v>0</v>
      </c>
      <c r="I57">
        <f>SUMIFS(Activity_COMBDG!J:J,Activity_COMBDG!$B:$B,$A57&amp;"*",Activity_COMBDG!$B:$B,"*"&amp;"_16",Activity_COMBDG!J:J,"&gt;0.0001")</f>
        <v>6.217154219674231E-3</v>
      </c>
      <c r="J57">
        <f>SUMIFS(Activity_COMBDG!K:K,Activity_COMBDG!$B:$B,$A57&amp;"*",Activity_COMBDG!$B:$B,"*"&amp;"_16",Activity_COMBDG!K:K,"&gt;0.0001")</f>
        <v>7.3175244967443823E-3</v>
      </c>
      <c r="K57">
        <f>SUMIFS(Activity_COMBDG!L:L,Activity_COMBDG!$B:$B,$A57&amp;"*",Activity_COMBDG!$B:$B,"*"&amp;"_16",Activity_COMBDG!L:L,"&gt;0.0001")</f>
        <v>8.2683166380934231E-3</v>
      </c>
    </row>
    <row r="58" spans="1:11" x14ac:dyDescent="0.25">
      <c r="A58" t="str">
        <f>COMBDG_Split_Tech!A28</f>
        <v>COMBDGAERNewWH______STDKER</v>
      </c>
      <c r="B58">
        <f>SUMIFS(Activity_COMBDG!C:C,Activity_COMBDG!$B:$B,$A58&amp;"*",Activity_COMBDG!$B:$B,"*"&amp;"_16",Activity_COMBDG!C:C,"&gt;0.0001")</f>
        <v>0</v>
      </c>
      <c r="C58">
        <f>SUMIFS(Activity_COMBDG!D:D,Activity_COMBDG!$B:$B,$A58&amp;"*",Activity_COMBDG!$B:$B,"*"&amp;"_16",Activity_COMBDG!D:D,"&gt;0.0001")</f>
        <v>0</v>
      </c>
      <c r="D58">
        <f>SUMIFS(Activity_COMBDG!E:E,Activity_COMBDG!$B:$B,$A58&amp;"*",Activity_COMBDG!$B:$B,"*"&amp;"_16",Activity_COMBDG!E:E,"&gt;0.0001")</f>
        <v>0</v>
      </c>
      <c r="E58">
        <f>SUMIFS(Activity_COMBDG!F:F,Activity_COMBDG!$B:$B,$A58&amp;"*",Activity_COMBDG!$B:$B,"*"&amp;"_16",Activity_COMBDG!F:F,"&gt;0.0001")</f>
        <v>0</v>
      </c>
      <c r="F58">
        <f>SUMIFS(Activity_COMBDG!G:G,Activity_COMBDG!$B:$B,$A58&amp;"*",Activity_COMBDG!$B:$B,"*"&amp;"_16",Activity_COMBDG!G:G,"&gt;0.0001")</f>
        <v>0</v>
      </c>
      <c r="G58">
        <f>SUMIFS(Activity_COMBDG!H:H,Activity_COMBDG!$B:$B,$A58&amp;"*",Activity_COMBDG!$B:$B,"*"&amp;"_16",Activity_COMBDG!H:H,"&gt;0.0001")</f>
        <v>0</v>
      </c>
      <c r="H58">
        <f>SUMIFS(Activity_COMBDG!I:I,Activity_COMBDG!$B:$B,$A58&amp;"*",Activity_COMBDG!$B:$B,"*"&amp;"_16",Activity_COMBDG!I:I,"&gt;0.0001")</f>
        <v>0</v>
      </c>
      <c r="I58">
        <f>SUMIFS(Activity_COMBDG!J:J,Activity_COMBDG!$B:$B,$A58&amp;"*",Activity_COMBDG!$B:$B,"*"&amp;"_16",Activity_COMBDG!J:J,"&gt;0.0001")</f>
        <v>4.1211675557324594E-3</v>
      </c>
      <c r="J58">
        <f>SUMIFS(Activity_COMBDG!K:K,Activity_COMBDG!$B:$B,$A58&amp;"*",Activity_COMBDG!$B:$B,"*"&amp;"_16",Activity_COMBDG!K:K,"&gt;0.0001")</f>
        <v>5.6391087141044226E-3</v>
      </c>
      <c r="K58">
        <f>SUMIFS(Activity_COMBDG!L:L,Activity_COMBDG!$B:$B,$A58&amp;"*",Activity_COMBDG!$B:$B,"*"&amp;"_16",Activity_COMBDG!L:L,"&gt;0.0001")</f>
        <v>6.408662754627769E-3</v>
      </c>
    </row>
    <row r="59" spans="1:11" x14ac:dyDescent="0.25">
      <c r="A59" t="str">
        <f>COMBDG_Split_Tech!A11</f>
        <v>COMBDGAERNewSC_________DCO</v>
      </c>
      <c r="B59">
        <f>SUMIFS(Activity_COMBDG!C:C,Activity_COMBDG!$B:$B,$A59&amp;"*",Activity_COMBDG!$B:$B,"*"&amp;"_16",Activity_COMBDG!C:C,"&gt;0.0001")</f>
        <v>0</v>
      </c>
      <c r="C59">
        <f>SUMIFS(Activity_COMBDG!D:D,Activity_COMBDG!$B:$B,$A59&amp;"*",Activity_COMBDG!$B:$B,"*"&amp;"_16",Activity_COMBDG!D:D,"&gt;0.0001")</f>
        <v>0</v>
      </c>
      <c r="D59">
        <f>SUMIFS(Activity_COMBDG!E:E,Activity_COMBDG!$B:$B,$A59&amp;"*",Activity_COMBDG!$B:$B,"*"&amp;"_16",Activity_COMBDG!E:E,"&gt;0.0001")</f>
        <v>0</v>
      </c>
      <c r="E59">
        <f>SUMIFS(Activity_COMBDG!F:F,Activity_COMBDG!$B:$B,$A59&amp;"*",Activity_COMBDG!$B:$B,"*"&amp;"_16",Activity_COMBDG!F:F,"&gt;0.0001")</f>
        <v>0</v>
      </c>
      <c r="F59">
        <f>SUMIFS(Activity_COMBDG!G:G,Activity_COMBDG!$B:$B,$A59&amp;"*",Activity_COMBDG!$B:$B,"*"&amp;"_16",Activity_COMBDG!G:G,"&gt;0.0001")</f>
        <v>0</v>
      </c>
      <c r="G59">
        <f>SUMIFS(Activity_COMBDG!H:H,Activity_COMBDG!$B:$B,$A59&amp;"*",Activity_COMBDG!$B:$B,"*"&amp;"_16",Activity_COMBDG!H:H,"&gt;0.0001")</f>
        <v>0</v>
      </c>
      <c r="H59">
        <f>SUMIFS(Activity_COMBDG!I:I,Activity_COMBDG!$B:$B,$A59&amp;"*",Activity_COMBDG!$B:$B,"*"&amp;"_16",Activity_COMBDG!I:I,"&gt;0.0001")</f>
        <v>0</v>
      </c>
      <c r="I59">
        <f>SUMIFS(Activity_COMBDG!J:J,Activity_COMBDG!$B:$B,$A59&amp;"*",Activity_COMBDG!$B:$B,"*"&amp;"_16",Activity_COMBDG!J:J,"&gt;0.0001")</f>
        <v>4.4011977051956813E-3</v>
      </c>
      <c r="J59">
        <f>SUMIFS(Activity_COMBDG!K:K,Activity_COMBDG!$B:$B,$A59&amp;"*",Activity_COMBDG!$B:$B,"*"&amp;"_16",Activity_COMBDG!K:K,"&gt;0.0001")</f>
        <v>5.1978578673269309E-3</v>
      </c>
      <c r="K59">
        <f>SUMIFS(Activity_COMBDG!L:L,Activity_COMBDG!$B:$B,$A59&amp;"*",Activity_COMBDG!$B:$B,"*"&amp;"_16",Activity_COMBDG!L:L,"&gt;0.0001")</f>
        <v>5.8550423901300103E-3</v>
      </c>
    </row>
    <row r="60" spans="1:11" x14ac:dyDescent="0.25">
      <c r="A60" t="str">
        <f>COMBDG_Split_Tech!A12</f>
        <v>COMBDGAERNewSC______STDELC</v>
      </c>
      <c r="B60">
        <f>SUMIFS(Activity_COMBDG!C:C,Activity_COMBDG!$B:$B,$A60&amp;"*",Activity_COMBDG!$B:$B,"*"&amp;"_16",Activity_COMBDG!C:C,"&gt;0.0001")</f>
        <v>0</v>
      </c>
      <c r="C60">
        <f>SUMIFS(Activity_COMBDG!D:D,Activity_COMBDG!$B:$B,$A60&amp;"*",Activity_COMBDG!$B:$B,"*"&amp;"_16",Activity_COMBDG!D:D,"&gt;0.0001")</f>
        <v>0</v>
      </c>
      <c r="D60">
        <f>SUMIFS(Activity_COMBDG!E:E,Activity_COMBDG!$B:$B,$A60&amp;"*",Activity_COMBDG!$B:$B,"*"&amp;"_16",Activity_COMBDG!E:E,"&gt;0.0001")</f>
        <v>0</v>
      </c>
      <c r="E60">
        <f>SUMIFS(Activity_COMBDG!F:F,Activity_COMBDG!$B:$B,$A60&amp;"*",Activity_COMBDG!$B:$B,"*"&amp;"_16",Activity_COMBDG!F:F,"&gt;0.0001")</f>
        <v>0</v>
      </c>
      <c r="F60">
        <f>SUMIFS(Activity_COMBDG!G:G,Activity_COMBDG!$B:$B,$A60&amp;"*",Activity_COMBDG!$B:$B,"*"&amp;"_16",Activity_COMBDG!G:G,"&gt;0.0001")</f>
        <v>0</v>
      </c>
      <c r="G60">
        <f>SUMIFS(Activity_COMBDG!H:H,Activity_COMBDG!$B:$B,$A60&amp;"*",Activity_COMBDG!$B:$B,"*"&amp;"_16",Activity_COMBDG!H:H,"&gt;0.0001")</f>
        <v>0</v>
      </c>
      <c r="H60">
        <f>SUMIFS(Activity_COMBDG!I:I,Activity_COMBDG!$B:$B,$A60&amp;"*",Activity_COMBDG!$B:$B,"*"&amp;"_16",Activity_COMBDG!I:I,"&gt;0.0001")</f>
        <v>0</v>
      </c>
      <c r="I60">
        <f>SUMIFS(Activity_COMBDG!J:J,Activity_COMBDG!$B:$B,$A60&amp;"*",Activity_COMBDG!$B:$B,"*"&amp;"_16",Activity_COMBDG!J:J,"&gt;0.0001")</f>
        <v>4.4004925376703438E-3</v>
      </c>
      <c r="J60">
        <f>SUMIFS(Activity_COMBDG!K:K,Activity_COMBDG!$B:$B,$A60&amp;"*",Activity_COMBDG!$B:$B,"*"&amp;"_16",Activity_COMBDG!K:K,"&gt;0.0001")</f>
        <v>5.1965002433439983E-3</v>
      </c>
      <c r="K60">
        <f>SUMIFS(Activity_COMBDG!L:L,Activity_COMBDG!$B:$B,$A60&amp;"*",Activity_COMBDG!$B:$B,"*"&amp;"_16",Activity_COMBDG!L:L,"&gt;0.0001")</f>
        <v>5.8528890592863796E-3</v>
      </c>
    </row>
    <row r="61" spans="1:11" x14ac:dyDescent="0.25">
      <c r="A61" t="str">
        <f>COMBDG_Split_Tech!A8</f>
        <v>COMBDGAERNewLIHAL___STDELC</v>
      </c>
      <c r="B61">
        <f>SUMIFS(Activity_COMBDG!C:C,Activity_COMBDG!$B:$B,$A61&amp;"*",Activity_COMBDG!$B:$B,"*"&amp;"_16",Activity_COMBDG!C:C,"&gt;0.0001")</f>
        <v>0</v>
      </c>
      <c r="C61">
        <f>SUMIFS(Activity_COMBDG!D:D,Activity_COMBDG!$B:$B,$A61&amp;"*",Activity_COMBDG!$B:$B,"*"&amp;"_16",Activity_COMBDG!D:D,"&gt;0.0001")</f>
        <v>0</v>
      </c>
      <c r="D61">
        <f>SUMIFS(Activity_COMBDG!E:E,Activity_COMBDG!$B:$B,$A61&amp;"*",Activity_COMBDG!$B:$B,"*"&amp;"_16",Activity_COMBDG!E:E,"&gt;0.0001")</f>
        <v>0</v>
      </c>
      <c r="E61">
        <f>SUMIFS(Activity_COMBDG!F:F,Activity_COMBDG!$B:$B,$A61&amp;"*",Activity_COMBDG!$B:$B,"*"&amp;"_16",Activity_COMBDG!F:F,"&gt;0.0001")</f>
        <v>0</v>
      </c>
      <c r="F61">
        <f>SUMIFS(Activity_COMBDG!G:G,Activity_COMBDG!$B:$B,$A61&amp;"*",Activity_COMBDG!$B:$B,"*"&amp;"_16",Activity_COMBDG!G:G,"&gt;0.0001")</f>
        <v>0</v>
      </c>
      <c r="G61">
        <f>SUMIFS(Activity_COMBDG!H:H,Activity_COMBDG!$B:$B,$A61&amp;"*",Activity_COMBDG!$B:$B,"*"&amp;"_16",Activity_COMBDG!H:H,"&gt;0.0001")</f>
        <v>0</v>
      </c>
      <c r="H61">
        <f>SUMIFS(Activity_COMBDG!I:I,Activity_COMBDG!$B:$B,$A61&amp;"*",Activity_COMBDG!$B:$B,"*"&amp;"_16",Activity_COMBDG!I:I,"&gt;0.0001")</f>
        <v>0</v>
      </c>
      <c r="I61">
        <f>SUMIFS(Activity_COMBDG!J:J,Activity_COMBDG!$B:$B,$A61&amp;"*",Activity_COMBDG!$B:$B,"*"&amp;"_16",Activity_COMBDG!J:J,"&gt;0.0001")</f>
        <v>0</v>
      </c>
      <c r="J61">
        <f>SUMIFS(Activity_COMBDG!K:K,Activity_COMBDG!$B:$B,$A61&amp;"*",Activity_COMBDG!$B:$B,"*"&amp;"_16",Activity_COMBDG!K:K,"&gt;0.0001")</f>
        <v>0</v>
      </c>
      <c r="K61">
        <f>SUMIFS(Activity_COMBDG!L:L,Activity_COMBDG!$B:$B,$A61&amp;"*",Activity_COMBDG!$B:$B,"*"&amp;"_16",Activity_COMBDG!L:L,"&gt;0.0001")</f>
        <v>0</v>
      </c>
    </row>
    <row r="62" spans="1:11" x14ac:dyDescent="0.25">
      <c r="A62" t="str">
        <f>COMBDG_Split_Tech!A10</f>
        <v>COMBDGAERNewLILED___STDELC</v>
      </c>
      <c r="B62">
        <f>SUMIFS(Activity_COMBDG!C:C,Activity_COMBDG!$B:$B,$A62&amp;"*",Activity_COMBDG!$B:$B,"*"&amp;"_16",Activity_COMBDG!C:C,"&gt;0.0001")</f>
        <v>0</v>
      </c>
      <c r="C62">
        <f>SUMIFS(Activity_COMBDG!D:D,Activity_COMBDG!$B:$B,$A62&amp;"*",Activity_COMBDG!$B:$B,"*"&amp;"_16",Activity_COMBDG!D:D,"&gt;0.0001")</f>
        <v>0</v>
      </c>
      <c r="D62">
        <f>SUMIFS(Activity_COMBDG!E:E,Activity_COMBDG!$B:$B,$A62&amp;"*",Activity_COMBDG!$B:$B,"*"&amp;"_16",Activity_COMBDG!E:E,"&gt;0.0001")</f>
        <v>0</v>
      </c>
      <c r="E62">
        <f>SUMIFS(Activity_COMBDG!F:F,Activity_COMBDG!$B:$B,$A62&amp;"*",Activity_COMBDG!$B:$B,"*"&amp;"_16",Activity_COMBDG!F:F,"&gt;0.0001")</f>
        <v>0</v>
      </c>
      <c r="F62">
        <f>SUMIFS(Activity_COMBDG!G:G,Activity_COMBDG!$B:$B,$A62&amp;"*",Activity_COMBDG!$B:$B,"*"&amp;"_16",Activity_COMBDG!G:G,"&gt;0.0001")</f>
        <v>0</v>
      </c>
      <c r="G62">
        <f>SUMIFS(Activity_COMBDG!H:H,Activity_COMBDG!$B:$B,$A62&amp;"*",Activity_COMBDG!$B:$B,"*"&amp;"_16",Activity_COMBDG!H:H,"&gt;0.0001")</f>
        <v>0</v>
      </c>
      <c r="H62">
        <f>SUMIFS(Activity_COMBDG!I:I,Activity_COMBDG!$B:$B,$A62&amp;"*",Activity_COMBDG!$B:$B,"*"&amp;"_16",Activity_COMBDG!I:I,"&gt;0.0001")</f>
        <v>0</v>
      </c>
      <c r="I62">
        <f>SUMIFS(Activity_COMBDG!J:J,Activity_COMBDG!$B:$B,$A62&amp;"*",Activity_COMBDG!$B:$B,"*"&amp;"_16",Activity_COMBDG!J:J,"&gt;0.0001")</f>
        <v>2.1889873849788871E-4</v>
      </c>
      <c r="J62">
        <f>SUMIFS(Activity_COMBDG!K:K,Activity_COMBDG!$B:$B,$A62&amp;"*",Activity_COMBDG!$B:$B,"*"&amp;"_16",Activity_COMBDG!K:K,"&gt;0.0001")</f>
        <v>2.4896207401069951E-4</v>
      </c>
      <c r="K62">
        <f>SUMIFS(Activity_COMBDG!L:L,Activity_COMBDG!$B:$B,$A62&amp;"*",Activity_COMBDG!$B:$B,"*"&amp;"_16",Activity_COMBDG!L:L,"&gt;0.0001")</f>
        <v>2.2769390996156999E-4</v>
      </c>
    </row>
    <row r="63" spans="1:11" x14ac:dyDescent="0.25">
      <c r="A63" t="str">
        <f>COMBDG_Split_Tech!A9</f>
        <v>COMBDGAERNewLIINC___STDELC</v>
      </c>
      <c r="B63">
        <f>SUMIFS(Activity_COMBDG!C:C,Activity_COMBDG!$B:$B,$A63&amp;"*",Activity_COMBDG!$B:$B,"*"&amp;"_16",Activity_COMBDG!C:C,"&gt;0.0001")</f>
        <v>0</v>
      </c>
      <c r="C63">
        <f>SUMIFS(Activity_COMBDG!D:D,Activity_COMBDG!$B:$B,$A63&amp;"*",Activity_COMBDG!$B:$B,"*"&amp;"_16",Activity_COMBDG!D:D,"&gt;0.0001")</f>
        <v>0</v>
      </c>
      <c r="D63">
        <f>SUMIFS(Activity_COMBDG!E:E,Activity_COMBDG!$B:$B,$A63&amp;"*",Activity_COMBDG!$B:$B,"*"&amp;"_16",Activity_COMBDG!E:E,"&gt;0.0001")</f>
        <v>0</v>
      </c>
      <c r="E63">
        <f>SUMIFS(Activity_COMBDG!F:F,Activity_COMBDG!$B:$B,$A63&amp;"*",Activity_COMBDG!$B:$B,"*"&amp;"_16",Activity_COMBDG!F:F,"&gt;0.0001")</f>
        <v>0</v>
      </c>
      <c r="F63">
        <f>SUMIFS(Activity_COMBDG!G:G,Activity_COMBDG!$B:$B,$A63&amp;"*",Activity_COMBDG!$B:$B,"*"&amp;"_16",Activity_COMBDG!G:G,"&gt;0.0001")</f>
        <v>0</v>
      </c>
      <c r="G63">
        <f>SUMIFS(Activity_COMBDG!H:H,Activity_COMBDG!$B:$B,$A63&amp;"*",Activity_COMBDG!$B:$B,"*"&amp;"_16",Activity_COMBDG!H:H,"&gt;0.0001")</f>
        <v>0</v>
      </c>
      <c r="H63">
        <f>SUMIFS(Activity_COMBDG!I:I,Activity_COMBDG!$B:$B,$A63&amp;"*",Activity_COMBDG!$B:$B,"*"&amp;"_16",Activity_COMBDG!I:I,"&gt;0.0001")</f>
        <v>0</v>
      </c>
      <c r="I63">
        <f>SUMIFS(Activity_COMBDG!J:J,Activity_COMBDG!$B:$B,$A63&amp;"*",Activity_COMBDG!$B:$B,"*"&amp;"_16",Activity_COMBDG!J:J,"&gt;0.0001")</f>
        <v>0</v>
      </c>
      <c r="J63">
        <f>SUMIFS(Activity_COMBDG!K:K,Activity_COMBDG!$B:$B,$A63&amp;"*",Activity_COMBDG!$B:$B,"*"&amp;"_16",Activity_COMBDG!K:K,"&gt;0.0001")</f>
        <v>0</v>
      </c>
      <c r="K63">
        <f>SUMIFS(Activity_COMBDG!L:L,Activity_COMBDG!$B:$B,$A63&amp;"*",Activity_COMBDG!$B:$B,"*"&amp;"_16",Activity_COMBDG!L:L,"&gt;0.0001")</f>
        <v>0</v>
      </c>
    </row>
    <row r="64" spans="1:11" x14ac:dyDescent="0.25">
      <c r="A64" t="str">
        <f>COMBDG_Split_Tech!A37</f>
        <v>COMBDGAEROldLIFLU___STDELC</v>
      </c>
      <c r="B64">
        <f>SUMIFS(Activity_COMBDG!C:C,Activity_COMBDG!$B:$B,$A64&amp;"*",Activity_COMBDG!$B:$B,"*"&amp;"_16",Activity_COMBDG!C:C,"&gt;0.0001")</f>
        <v>1.3192609923670529E-3</v>
      </c>
      <c r="C64">
        <f>SUMIFS(Activity_COMBDG!D:D,Activity_COMBDG!$B:$B,$A64&amp;"*",Activity_COMBDG!$B:$B,"*"&amp;"_16",Activity_COMBDG!D:D,"&gt;0.0001")</f>
        <v>205.7626936293689</v>
      </c>
      <c r="D64">
        <f>SUMIFS(Activity_COMBDG!E:E,Activity_COMBDG!$B:$B,$A64&amp;"*",Activity_COMBDG!$B:$B,"*"&amp;"_16",Activity_COMBDG!E:E,"&gt;0.0001")</f>
        <v>297.57287347972311</v>
      </c>
      <c r="E64">
        <f>SUMIFS(Activity_COMBDG!F:F,Activity_COMBDG!$B:$B,$A64&amp;"*",Activity_COMBDG!$B:$B,"*"&amp;"_16",Activity_COMBDG!F:F,"&gt;0.0001")</f>
        <v>319.16406381090621</v>
      </c>
      <c r="F64">
        <f>SUMIFS(Activity_COMBDG!G:G,Activity_COMBDG!$B:$B,$A64&amp;"*",Activity_COMBDG!$B:$B,"*"&amp;"_16",Activity_COMBDG!G:G,"&gt;0.0001")</f>
        <v>321.11106953023119</v>
      </c>
      <c r="G64">
        <f>SUMIFS(Activity_COMBDG!H:H,Activity_COMBDG!$B:$B,$A64&amp;"*",Activity_COMBDG!$B:$B,"*"&amp;"_16",Activity_COMBDG!H:H,"&gt;0.0001")</f>
        <v>322.25074240500061</v>
      </c>
      <c r="H64">
        <f>SUMIFS(Activity_COMBDG!I:I,Activity_COMBDG!$B:$B,$A64&amp;"*",Activity_COMBDG!$B:$B,"*"&amp;"_16",Activity_COMBDG!I:I,"&gt;0.0001")</f>
        <v>322.87786565449079</v>
      </c>
      <c r="I64">
        <f>SUMIFS(Activity_COMBDG!J:J,Activity_COMBDG!$B:$B,$A64&amp;"*",Activity_COMBDG!$B:$B,"*"&amp;"_16",Activity_COMBDG!J:J,"&gt;0.0001")</f>
        <v>93.54517800586521</v>
      </c>
      <c r="J64">
        <f>SUMIFS(Activity_COMBDG!K:K,Activity_COMBDG!$B:$B,$A64&amp;"*",Activity_COMBDG!$B:$B,"*"&amp;"_16",Activity_COMBDG!K:K,"&gt;0.0001")</f>
        <v>81.048084077263823</v>
      </c>
      <c r="K64">
        <f>SUMIFS(Activity_COMBDG!L:L,Activity_COMBDG!$B:$B,$A64&amp;"*",Activity_COMBDG!$B:$B,"*"&amp;"_16",Activity_COMBDG!L:L,"&gt;0.0001")</f>
        <v>13.68388212288256</v>
      </c>
    </row>
    <row r="65" spans="1:11" x14ac:dyDescent="0.25">
      <c r="A65" t="str">
        <f>COMBDG_Split_Tech!A36</f>
        <v>COMBDGAEROldLIFLC___STDELC</v>
      </c>
      <c r="B65">
        <f>SUMIFS(Activity_COMBDG!C:C,Activity_COMBDG!$B:$B,$A65&amp;"*",Activity_COMBDG!$B:$B,"*"&amp;"_16",Activity_COMBDG!C:C,"&gt;0.0001")</f>
        <v>0</v>
      </c>
      <c r="C65">
        <f>SUMIFS(Activity_COMBDG!D:D,Activity_COMBDG!$B:$B,$A65&amp;"*",Activity_COMBDG!$B:$B,"*"&amp;"_16",Activity_COMBDG!D:D,"&gt;0.0001")</f>
        <v>0</v>
      </c>
      <c r="D65">
        <f>SUMIFS(Activity_COMBDG!E:E,Activity_COMBDG!$B:$B,$A65&amp;"*",Activity_COMBDG!$B:$B,"*"&amp;"_16",Activity_COMBDG!E:E,"&gt;0.0001")</f>
        <v>1.036914998612551E-4</v>
      </c>
      <c r="E65">
        <f>SUMIFS(Activity_COMBDG!F:F,Activity_COMBDG!$B:$B,$A65&amp;"*",Activity_COMBDG!$B:$B,"*"&amp;"_16",Activity_COMBDG!F:F,"&gt;0.0001")</f>
        <v>9.0898404329218323</v>
      </c>
      <c r="F65">
        <f>SUMIFS(Activity_COMBDG!G:G,Activity_COMBDG!$B:$B,$A65&amp;"*",Activity_COMBDG!$B:$B,"*"&amp;"_16",Activity_COMBDG!G:G,"&gt;0.0001")</f>
        <v>10.181161008028811</v>
      </c>
      <c r="G65">
        <f>SUMIFS(Activity_COMBDG!H:H,Activity_COMBDG!$B:$B,$A65&amp;"*",Activity_COMBDG!$B:$B,"*"&amp;"_16",Activity_COMBDG!H:H,"&gt;0.0001")</f>
        <v>11.03915374068651</v>
      </c>
      <c r="H65">
        <f>SUMIFS(Activity_COMBDG!I:I,Activity_COMBDG!$B:$B,$A65&amp;"*",Activity_COMBDG!$B:$B,"*"&amp;"_16",Activity_COMBDG!I:I,"&gt;0.0001")</f>
        <v>11.66627311934606</v>
      </c>
      <c r="I65">
        <f>SUMIFS(Activity_COMBDG!J:J,Activity_COMBDG!$B:$B,$A65&amp;"*",Activity_COMBDG!$B:$B,"*"&amp;"_16",Activity_COMBDG!J:J,"&gt;0.0001")</f>
        <v>1.2841947006683749</v>
      </c>
      <c r="J65">
        <f>SUMIFS(Activity_COMBDG!K:K,Activity_COMBDG!$B:$B,$A65&amp;"*",Activity_COMBDG!$B:$B,"*"&amp;"_16",Activity_COMBDG!K:K,"&gt;0.0001")</f>
        <v>0.73986377506650713</v>
      </c>
      <c r="K65">
        <f>SUMIFS(Activity_COMBDG!L:L,Activity_COMBDG!$B:$B,$A65&amp;"*",Activity_COMBDG!$B:$B,"*"&amp;"_16",Activity_COMBDG!L:L,"&gt;0.0001")</f>
        <v>6.2655610887715318E-2</v>
      </c>
    </row>
    <row r="66" spans="1:11" x14ac:dyDescent="0.25">
      <c r="A66" t="str">
        <f>COMBDG_Split_Tech!A35</f>
        <v>COMBDGAEROldAM______STDELC</v>
      </c>
      <c r="B66">
        <f>SUMIFS(Activity_COMBDG!C:C,Activity_COMBDG!$B:$B,$A66&amp;"*",Activity_COMBDG!$B:$B,"*"&amp;"_16",Activity_COMBDG!C:C,"&gt;0.0001")</f>
        <v>3.6288310053332551E-2</v>
      </c>
      <c r="C66">
        <f>SUMIFS(Activity_COMBDG!D:D,Activity_COMBDG!$B:$B,$A66&amp;"*",Activity_COMBDG!$B:$B,"*"&amp;"_16",Activity_COMBDG!D:D,"&gt;0.0001")</f>
        <v>0.39607820206136868</v>
      </c>
      <c r="D66">
        <f>SUMIFS(Activity_COMBDG!E:E,Activity_COMBDG!$B:$B,$A66&amp;"*",Activity_COMBDG!$B:$B,"*"&amp;"_16",Activity_COMBDG!E:E,"&gt;0.0001")</f>
        <v>0.79553054149970626</v>
      </c>
      <c r="E66">
        <f>SUMIFS(Activity_COMBDG!F:F,Activity_COMBDG!$B:$B,$A66&amp;"*",Activity_COMBDG!$B:$B,"*"&amp;"_16",Activity_COMBDG!F:F,"&gt;0.0001")</f>
        <v>1.17195350869688</v>
      </c>
      <c r="F66">
        <f>SUMIFS(Activity_COMBDG!G:G,Activity_COMBDG!$B:$B,$A66&amp;"*",Activity_COMBDG!$B:$B,"*"&amp;"_16",Activity_COMBDG!G:G,"&gt;0.0001")</f>
        <v>49.240541264639923</v>
      </c>
      <c r="G66">
        <f>SUMIFS(Activity_COMBDG!H:H,Activity_COMBDG!$B:$B,$A66&amp;"*",Activity_COMBDG!$B:$B,"*"&amp;"_16",Activity_COMBDG!H:H,"&gt;0.0001")</f>
        <v>49.627301985116787</v>
      </c>
      <c r="H66">
        <f>SUMIFS(Activity_COMBDG!I:I,Activity_COMBDG!$B:$B,$A66&amp;"*",Activity_COMBDG!$B:$B,"*"&amp;"_16",Activity_COMBDG!I:I,"&gt;0.0001")</f>
        <v>49.87423865980508</v>
      </c>
      <c r="I66">
        <f>SUMIFS(Activity_COMBDG!J:J,Activity_COMBDG!$B:$B,$A66&amp;"*",Activity_COMBDG!$B:$B,"*"&amp;"_16",Activity_COMBDG!J:J,"&gt;0.0001")</f>
        <v>22.003167896557581</v>
      </c>
      <c r="J66">
        <f>SUMIFS(Activity_COMBDG!K:K,Activity_COMBDG!$B:$B,$A66&amp;"*",Activity_COMBDG!$B:$B,"*"&amp;"_16",Activity_COMBDG!K:K,"&gt;0.0001")</f>
        <v>21.178307138863179</v>
      </c>
      <c r="K66">
        <f>SUMIFS(Activity_COMBDG!L:L,Activity_COMBDG!$B:$B,$A66&amp;"*",Activity_COMBDG!$B:$B,"*"&amp;"_16",Activity_COMBDG!L:L,"&gt;0.0001")</f>
        <v>22.146324038727951</v>
      </c>
    </row>
    <row r="67" spans="1:11" x14ac:dyDescent="0.25">
      <c r="A67" t="str">
        <f>COMBDG_Split_Tech!A13</f>
        <v>COMBDGAERNewSC______STDNGA</v>
      </c>
      <c r="B67">
        <f>SUMIFS(Activity_COMBDG!C:C,Activity_COMBDG!$B:$B,$A67&amp;"*",Activity_COMBDG!$B:$B,"*"&amp;"_16",Activity_COMBDG!C:C,"&gt;0.0001")</f>
        <v>0</v>
      </c>
      <c r="C67">
        <f>SUMIFS(Activity_COMBDG!D:D,Activity_COMBDG!$B:$B,$A67&amp;"*",Activity_COMBDG!$B:$B,"*"&amp;"_16",Activity_COMBDG!D:D,"&gt;0.0001")</f>
        <v>0</v>
      </c>
      <c r="D67">
        <f>SUMIFS(Activity_COMBDG!E:E,Activity_COMBDG!$B:$B,$A67&amp;"*",Activity_COMBDG!$B:$B,"*"&amp;"_16",Activity_COMBDG!E:E,"&gt;0.0001")</f>
        <v>0</v>
      </c>
      <c r="E67">
        <f>SUMIFS(Activity_COMBDG!F:F,Activity_COMBDG!$B:$B,$A67&amp;"*",Activity_COMBDG!$B:$B,"*"&amp;"_16",Activity_COMBDG!F:F,"&gt;0.0001")</f>
        <v>0</v>
      </c>
      <c r="F67">
        <f>SUMIFS(Activity_COMBDG!G:G,Activity_COMBDG!$B:$B,$A67&amp;"*",Activity_COMBDG!$B:$B,"*"&amp;"_16",Activity_COMBDG!G:G,"&gt;0.0001")</f>
        <v>0</v>
      </c>
      <c r="G67">
        <f>SUMIFS(Activity_COMBDG!H:H,Activity_COMBDG!$B:$B,$A67&amp;"*",Activity_COMBDG!$B:$B,"*"&amp;"_16",Activity_COMBDG!H:H,"&gt;0.0001")</f>
        <v>0</v>
      </c>
      <c r="H67">
        <f>SUMIFS(Activity_COMBDG!I:I,Activity_COMBDG!$B:$B,$A67&amp;"*",Activity_COMBDG!$B:$B,"*"&amp;"_16",Activity_COMBDG!I:I,"&gt;0.0001")</f>
        <v>0</v>
      </c>
      <c r="I67">
        <f>SUMIFS(Activity_COMBDG!J:J,Activity_COMBDG!$B:$B,$A67&amp;"*",Activity_COMBDG!$B:$B,"*"&amp;"_16",Activity_COMBDG!J:J,"&gt;0.0001")</f>
        <v>1.1967025674211181E-2</v>
      </c>
      <c r="J67">
        <f>SUMIFS(Activity_COMBDG!K:K,Activity_COMBDG!$B:$B,$A67&amp;"*",Activity_COMBDG!$B:$B,"*"&amp;"_16",Activity_COMBDG!K:K,"&gt;0.0001")</f>
        <v>1.392842032411302E-2</v>
      </c>
      <c r="K67">
        <f>SUMIFS(Activity_COMBDG!L:L,Activity_COMBDG!$B:$B,$A67&amp;"*",Activity_COMBDG!$B:$B,"*"&amp;"_16",Activity_COMBDG!L:L,"&gt;0.0001")</f>
        <v>1.544317817815565E-2</v>
      </c>
    </row>
    <row r="68" spans="1:11" x14ac:dyDescent="0.25">
      <c r="A68" t="str">
        <f>COMBDG_Split_Tech!A2</f>
        <v>COMBDGAERNewAE______STDELC</v>
      </c>
      <c r="B68">
        <f>SUMIFS(Activity_COMBDG!C:C,Activity_COMBDG!$B:$B,$A68&amp;"*",Activity_COMBDG!$B:$B,"*"&amp;"_16",Activity_COMBDG!C:C,"&gt;0.0001")</f>
        <v>0</v>
      </c>
      <c r="C68">
        <f>SUMIFS(Activity_COMBDG!D:D,Activity_COMBDG!$B:$B,$A68&amp;"*",Activity_COMBDG!$B:$B,"*"&amp;"_16",Activity_COMBDG!D:D,"&gt;0.0001")</f>
        <v>0</v>
      </c>
      <c r="D68">
        <f>SUMIFS(Activity_COMBDG!E:E,Activity_COMBDG!$B:$B,$A68&amp;"*",Activity_COMBDG!$B:$B,"*"&amp;"_16",Activity_COMBDG!E:E,"&gt;0.0001")</f>
        <v>0</v>
      </c>
      <c r="E68">
        <f>SUMIFS(Activity_COMBDG!F:F,Activity_COMBDG!$B:$B,$A68&amp;"*",Activity_COMBDG!$B:$B,"*"&amp;"_16",Activity_COMBDG!F:F,"&gt;0.0001")</f>
        <v>0</v>
      </c>
      <c r="F68">
        <f>SUMIFS(Activity_COMBDG!G:G,Activity_COMBDG!$B:$B,$A68&amp;"*",Activity_COMBDG!$B:$B,"*"&amp;"_16",Activity_COMBDG!G:G,"&gt;0.0001")</f>
        <v>0</v>
      </c>
      <c r="G68">
        <f>SUMIFS(Activity_COMBDG!H:H,Activity_COMBDG!$B:$B,$A68&amp;"*",Activity_COMBDG!$B:$B,"*"&amp;"_16",Activity_COMBDG!H:H,"&gt;0.0001")</f>
        <v>0</v>
      </c>
      <c r="H68">
        <f>SUMIFS(Activity_COMBDG!I:I,Activity_COMBDG!$B:$B,$A68&amp;"*",Activity_COMBDG!$B:$B,"*"&amp;"_16",Activity_COMBDG!I:I,"&gt;0.0001")</f>
        <v>0</v>
      </c>
      <c r="I68">
        <f>SUMIFS(Activity_COMBDG!J:J,Activity_COMBDG!$B:$B,$A68&amp;"*",Activity_COMBDG!$B:$B,"*"&amp;"_16",Activity_COMBDG!J:J,"&gt;0.0001")</f>
        <v>7.2990285308785832E-3</v>
      </c>
      <c r="J68">
        <f>SUMIFS(Activity_COMBDG!K:K,Activity_COMBDG!$B:$B,$A68&amp;"*",Activity_COMBDG!$B:$B,"*"&amp;"_16",Activity_COMBDG!K:K,"&gt;0.0001")</f>
        <v>8.3906361714520539E-3</v>
      </c>
      <c r="K68">
        <f>SUMIFS(Activity_COMBDG!L:L,Activity_COMBDG!$B:$B,$A68&amp;"*",Activity_COMBDG!$B:$B,"*"&amp;"_16",Activity_COMBDG!L:L,"&gt;0.0001")</f>
        <v>7.8952080587889103E-3</v>
      </c>
    </row>
    <row r="69" spans="1:11" x14ac:dyDescent="0.25">
      <c r="A69" t="str">
        <f>COMBDG_Split_Tech!A3</f>
        <v>COMBDGAERNewAE______STDNGA</v>
      </c>
      <c r="B69">
        <f>SUMIFS(Activity_COMBDG!C:C,Activity_COMBDG!$B:$B,$A69&amp;"*",Activity_COMBDG!$B:$B,"*"&amp;"_16",Activity_COMBDG!C:C,"&gt;0.0001")</f>
        <v>0</v>
      </c>
      <c r="C69">
        <f>SUMIFS(Activity_COMBDG!D:D,Activity_COMBDG!$B:$B,$A69&amp;"*",Activity_COMBDG!$B:$B,"*"&amp;"_16",Activity_COMBDG!D:D,"&gt;0.0001")</f>
        <v>0</v>
      </c>
      <c r="D69">
        <f>SUMIFS(Activity_COMBDG!E:E,Activity_COMBDG!$B:$B,$A69&amp;"*",Activity_COMBDG!$B:$B,"*"&amp;"_16",Activity_COMBDG!E:E,"&gt;0.0001")</f>
        <v>0</v>
      </c>
      <c r="E69">
        <f>SUMIFS(Activity_COMBDG!F:F,Activity_COMBDG!$B:$B,$A69&amp;"*",Activity_COMBDG!$B:$B,"*"&amp;"_16",Activity_COMBDG!F:F,"&gt;0.0001")</f>
        <v>0</v>
      </c>
      <c r="F69">
        <f>SUMIFS(Activity_COMBDG!G:G,Activity_COMBDG!$B:$B,$A69&amp;"*",Activity_COMBDG!$B:$B,"*"&amp;"_16",Activity_COMBDG!G:G,"&gt;0.0001")</f>
        <v>0</v>
      </c>
      <c r="G69">
        <f>SUMIFS(Activity_COMBDG!H:H,Activity_COMBDG!$B:$B,$A69&amp;"*",Activity_COMBDG!$B:$B,"*"&amp;"_16",Activity_COMBDG!H:H,"&gt;0.0001")</f>
        <v>0</v>
      </c>
      <c r="H69">
        <f>SUMIFS(Activity_COMBDG!I:I,Activity_COMBDG!$B:$B,$A69&amp;"*",Activity_COMBDG!$B:$B,"*"&amp;"_16",Activity_COMBDG!I:I,"&gt;0.0001")</f>
        <v>0</v>
      </c>
      <c r="I69">
        <f>SUMIFS(Activity_COMBDG!J:J,Activity_COMBDG!$B:$B,$A69&amp;"*",Activity_COMBDG!$B:$B,"*"&amp;"_16",Activity_COMBDG!J:J,"&gt;0.0001")</f>
        <v>2.1667206919784718E-2</v>
      </c>
      <c r="J69">
        <f>SUMIFS(Activity_COMBDG!K:K,Activity_COMBDG!$B:$B,$A69&amp;"*",Activity_COMBDG!$B:$B,"*"&amp;"_16",Activity_COMBDG!K:K,"&gt;0.0001")</f>
        <v>2.5204290925985619E-2</v>
      </c>
      <c r="K69">
        <f>SUMIFS(Activity_COMBDG!L:L,Activity_COMBDG!$B:$B,$A69&amp;"*",Activity_COMBDG!$B:$B,"*"&amp;"_16",Activity_COMBDG!L:L,"&gt;0.0001")</f>
        <v>2.3528861260395339E-2</v>
      </c>
    </row>
    <row r="70" spans="1:11" x14ac:dyDescent="0.25">
      <c r="A70" t="str">
        <f>COMBDG_Split_Tech!A4</f>
        <v>COMBDGAERNewAE______STDPRO</v>
      </c>
      <c r="B70">
        <f>SUMIFS(Activity_COMBDG!C:C,Activity_COMBDG!$B:$B,$A70&amp;"*",Activity_COMBDG!$B:$B,"*"&amp;"_16",Activity_COMBDG!C:C,"&gt;0.0001")</f>
        <v>0</v>
      </c>
      <c r="C70">
        <f>SUMIFS(Activity_COMBDG!D:D,Activity_COMBDG!$B:$B,$A70&amp;"*",Activity_COMBDG!$B:$B,"*"&amp;"_16",Activity_COMBDG!D:D,"&gt;0.0001")</f>
        <v>0</v>
      </c>
      <c r="D70">
        <f>SUMIFS(Activity_COMBDG!E:E,Activity_COMBDG!$B:$B,$A70&amp;"*",Activity_COMBDG!$B:$B,"*"&amp;"_16",Activity_COMBDG!E:E,"&gt;0.0001")</f>
        <v>0</v>
      </c>
      <c r="E70">
        <f>SUMIFS(Activity_COMBDG!F:F,Activity_COMBDG!$B:$B,$A70&amp;"*",Activity_COMBDG!$B:$B,"*"&amp;"_16",Activity_COMBDG!F:F,"&gt;0.0001")</f>
        <v>0</v>
      </c>
      <c r="F70">
        <f>SUMIFS(Activity_COMBDG!G:G,Activity_COMBDG!$B:$B,$A70&amp;"*",Activity_COMBDG!$B:$B,"*"&amp;"_16",Activity_COMBDG!G:G,"&gt;0.0001")</f>
        <v>0</v>
      </c>
      <c r="G70">
        <f>SUMIFS(Activity_COMBDG!H:H,Activity_COMBDG!$B:$B,$A70&amp;"*",Activity_COMBDG!$B:$B,"*"&amp;"_16",Activity_COMBDG!H:H,"&gt;0.0001")</f>
        <v>0</v>
      </c>
      <c r="H70">
        <f>SUMIFS(Activity_COMBDG!I:I,Activity_COMBDG!$B:$B,$A70&amp;"*",Activity_COMBDG!$B:$B,"*"&amp;"_16",Activity_COMBDG!I:I,"&gt;0.0001")</f>
        <v>0</v>
      </c>
      <c r="I70">
        <f>SUMIFS(Activity_COMBDG!J:J,Activity_COMBDG!$B:$B,$A70&amp;"*",Activity_COMBDG!$B:$B,"*"&amp;"_16",Activity_COMBDG!J:J,"&gt;0.0001")</f>
        <v>7.2990395720642261E-3</v>
      </c>
      <c r="J70">
        <f>SUMIFS(Activity_COMBDG!K:K,Activity_COMBDG!$B:$B,$A70&amp;"*",Activity_COMBDG!$B:$B,"*"&amp;"_16",Activity_COMBDG!K:K,"&gt;0.0001")</f>
        <v>8.3906503286948868E-3</v>
      </c>
      <c r="K70">
        <f>SUMIFS(Activity_COMBDG!L:L,Activity_COMBDG!$B:$B,$A70&amp;"*",Activity_COMBDG!$B:$B,"*"&amp;"_16",Activity_COMBDG!L:L,"&gt;0.0001")</f>
        <v>7.8952202010340172E-3</v>
      </c>
    </row>
    <row r="71" spans="1:11" x14ac:dyDescent="0.25">
      <c r="A71" t="str">
        <f>COMBDG_Split_Tech!A25</f>
        <v>COMBDGAERNewWH_________DHE</v>
      </c>
      <c r="B71">
        <f>SUMIFS(Activity_COMBDG!C:C,Activity_COMBDG!$B:$B,$A71&amp;"*",Activity_COMBDG!$B:$B,"*"&amp;"_16",Activity_COMBDG!C:C,"&gt;0.0001")</f>
        <v>0</v>
      </c>
      <c r="C71">
        <f>SUMIFS(Activity_COMBDG!D:D,Activity_COMBDG!$B:$B,$A71&amp;"*",Activity_COMBDG!$B:$B,"*"&amp;"_16",Activity_COMBDG!D:D,"&gt;0.0001")</f>
        <v>0</v>
      </c>
      <c r="D71">
        <f>SUMIFS(Activity_COMBDG!E:E,Activity_COMBDG!$B:$B,$A71&amp;"*",Activity_COMBDG!$B:$B,"*"&amp;"_16",Activity_COMBDG!E:E,"&gt;0.0001")</f>
        <v>0</v>
      </c>
      <c r="E71">
        <f>SUMIFS(Activity_COMBDG!F:F,Activity_COMBDG!$B:$B,$A71&amp;"*",Activity_COMBDG!$B:$B,"*"&amp;"_16",Activity_COMBDG!F:F,"&gt;0.0001")</f>
        <v>0</v>
      </c>
      <c r="F71">
        <f>SUMIFS(Activity_COMBDG!G:G,Activity_COMBDG!$B:$B,$A71&amp;"*",Activity_COMBDG!$B:$B,"*"&amp;"_16",Activity_COMBDG!G:G,"&gt;0.0001")</f>
        <v>0</v>
      </c>
      <c r="G71">
        <f>SUMIFS(Activity_COMBDG!H:H,Activity_COMBDG!$B:$B,$A71&amp;"*",Activity_COMBDG!$B:$B,"*"&amp;"_16",Activity_COMBDG!H:H,"&gt;0.0001")</f>
        <v>0</v>
      </c>
      <c r="H71">
        <f>SUMIFS(Activity_COMBDG!I:I,Activity_COMBDG!$B:$B,$A71&amp;"*",Activity_COMBDG!$B:$B,"*"&amp;"_16",Activity_COMBDG!I:I,"&gt;0.0001")</f>
        <v>0</v>
      </c>
      <c r="I71">
        <f>SUMIFS(Activity_COMBDG!J:J,Activity_COMBDG!$B:$B,$A71&amp;"*",Activity_COMBDG!$B:$B,"*"&amp;"_16",Activity_COMBDG!J:J,"&gt;0.0001")</f>
        <v>4.1211599877907096E-3</v>
      </c>
      <c r="J71">
        <f>SUMIFS(Activity_COMBDG!K:K,Activity_COMBDG!$B:$B,$A71&amp;"*",Activity_COMBDG!$B:$B,"*"&amp;"_16",Activity_COMBDG!K:K,"&gt;0.0001")</f>
        <v>5.6396143001725503E-3</v>
      </c>
      <c r="K71">
        <f>SUMIFS(Activity_COMBDG!L:L,Activity_COMBDG!$B:$B,$A71&amp;"*",Activity_COMBDG!$B:$B,"*"&amp;"_16",Activity_COMBDG!L:L,"&gt;0.0001")</f>
        <v>6.4096639506760218E-3</v>
      </c>
    </row>
    <row r="72" spans="1:11" x14ac:dyDescent="0.25">
      <c r="A72" t="str">
        <f>COMBDG_Split_Tech!A19</f>
        <v>COMBDGAERNewSHFUR___STDLFO</v>
      </c>
      <c r="B72">
        <f>SUMIFS(Activity_COMBDG!C:C,Activity_COMBDG!$B:$B,$A72&amp;"*",Activity_COMBDG!$B:$B,"*"&amp;"_16",Activity_COMBDG!C:C,"&gt;0.0001")</f>
        <v>0</v>
      </c>
      <c r="C72">
        <f>SUMIFS(Activity_COMBDG!D:D,Activity_COMBDG!$B:$B,$A72&amp;"*",Activity_COMBDG!$B:$B,"*"&amp;"_16",Activity_COMBDG!D:D,"&gt;0.0001")</f>
        <v>0</v>
      </c>
      <c r="D72">
        <f>SUMIFS(Activity_COMBDG!E:E,Activity_COMBDG!$B:$B,$A72&amp;"*",Activity_COMBDG!$B:$B,"*"&amp;"_16",Activity_COMBDG!E:E,"&gt;0.0001")</f>
        <v>0</v>
      </c>
      <c r="E72">
        <f>SUMIFS(Activity_COMBDG!F:F,Activity_COMBDG!$B:$B,$A72&amp;"*",Activity_COMBDG!$B:$B,"*"&amp;"_16",Activity_COMBDG!F:F,"&gt;0.0001")</f>
        <v>0</v>
      </c>
      <c r="F72">
        <f>SUMIFS(Activity_COMBDG!G:G,Activity_COMBDG!$B:$B,$A72&amp;"*",Activity_COMBDG!$B:$B,"*"&amp;"_16",Activity_COMBDG!G:G,"&gt;0.0001")</f>
        <v>0</v>
      </c>
      <c r="G72">
        <f>SUMIFS(Activity_COMBDG!H:H,Activity_COMBDG!$B:$B,$A72&amp;"*",Activity_COMBDG!$B:$B,"*"&amp;"_16",Activity_COMBDG!H:H,"&gt;0.0001")</f>
        <v>0</v>
      </c>
      <c r="H72">
        <f>SUMIFS(Activity_COMBDG!I:I,Activity_COMBDG!$B:$B,$A72&amp;"*",Activity_COMBDG!$B:$B,"*"&amp;"_16",Activity_COMBDG!I:I,"&gt;0.0001")</f>
        <v>0</v>
      </c>
      <c r="I72">
        <f>SUMIFS(Activity_COMBDG!J:J,Activity_COMBDG!$B:$B,$A72&amp;"*",Activity_COMBDG!$B:$B,"*"&amp;"_16",Activity_COMBDG!J:J,"&gt;0.0001")</f>
        <v>4.3661922637880527E-3</v>
      </c>
      <c r="J72">
        <f>SUMIFS(Activity_COMBDG!K:K,Activity_COMBDG!$B:$B,$A72&amp;"*",Activity_COMBDG!$B:$B,"*"&amp;"_16",Activity_COMBDG!K:K,"&gt;0.0001")</f>
        <v>5.1712159215353253E-3</v>
      </c>
      <c r="K72">
        <f>SUMIFS(Activity_COMBDG!L:L,Activity_COMBDG!$B:$B,$A72&amp;"*",Activity_COMBDG!$B:$B,"*"&amp;"_16",Activity_COMBDG!L:L,"&gt;0.0001")</f>
        <v>5.8514277247851991E-3</v>
      </c>
    </row>
    <row r="73" spans="1:11" x14ac:dyDescent="0.25">
      <c r="A73" t="str">
        <f>COMBDG_Split_Tech!A31</f>
        <v>COMBDGAERNewWH______STDPRO</v>
      </c>
      <c r="B73">
        <f>SUMIFS(Activity_COMBDG!C:C,Activity_COMBDG!$B:$B,$A73&amp;"*",Activity_COMBDG!$B:$B,"*"&amp;"_16",Activity_COMBDG!C:C,"&gt;0.0001")</f>
        <v>0</v>
      </c>
      <c r="C73">
        <f>SUMIFS(Activity_COMBDG!D:D,Activity_COMBDG!$B:$B,$A73&amp;"*",Activity_COMBDG!$B:$B,"*"&amp;"_16",Activity_COMBDG!D:D,"&gt;0.0001")</f>
        <v>0</v>
      </c>
      <c r="D73">
        <f>SUMIFS(Activity_COMBDG!E:E,Activity_COMBDG!$B:$B,$A73&amp;"*",Activity_COMBDG!$B:$B,"*"&amp;"_16",Activity_COMBDG!E:E,"&gt;0.0001")</f>
        <v>0</v>
      </c>
      <c r="E73">
        <f>SUMIFS(Activity_COMBDG!F:F,Activity_COMBDG!$B:$B,$A73&amp;"*",Activity_COMBDG!$B:$B,"*"&amp;"_16",Activity_COMBDG!F:F,"&gt;0.0001")</f>
        <v>0</v>
      </c>
      <c r="F73">
        <f>SUMIFS(Activity_COMBDG!G:G,Activity_COMBDG!$B:$B,$A73&amp;"*",Activity_COMBDG!$B:$B,"*"&amp;"_16",Activity_COMBDG!G:G,"&gt;0.0001")</f>
        <v>0</v>
      </c>
      <c r="G73">
        <f>SUMIFS(Activity_COMBDG!H:H,Activity_COMBDG!$B:$B,$A73&amp;"*",Activity_COMBDG!$B:$B,"*"&amp;"_16",Activity_COMBDG!H:H,"&gt;0.0001")</f>
        <v>0</v>
      </c>
      <c r="H73">
        <f>SUMIFS(Activity_COMBDG!I:I,Activity_COMBDG!$B:$B,$A73&amp;"*",Activity_COMBDG!$B:$B,"*"&amp;"_16",Activity_COMBDG!I:I,"&gt;0.0001")</f>
        <v>0</v>
      </c>
      <c r="I73">
        <f>SUMIFS(Activity_COMBDG!J:J,Activity_COMBDG!$B:$B,$A73&amp;"*",Activity_COMBDG!$B:$B,"*"&amp;"_16",Activity_COMBDG!J:J,"&gt;0.0001")</f>
        <v>4.1211651258446606E-3</v>
      </c>
      <c r="J73">
        <f>SUMIFS(Activity_COMBDG!K:K,Activity_COMBDG!$B:$B,$A73&amp;"*",Activity_COMBDG!$B:$B,"*"&amp;"_16",Activity_COMBDG!K:K,"&gt;0.0001")</f>
        <v>5.6390955904329207E-3</v>
      </c>
      <c r="K73">
        <f>SUMIFS(Activity_COMBDG!L:L,Activity_COMBDG!$B:$B,$A73&amp;"*",Activity_COMBDG!$B:$B,"*"&amp;"_16",Activity_COMBDG!L:L,"&gt;0.0001")</f>
        <v>6.4086456020020187E-3</v>
      </c>
    </row>
    <row r="74" spans="1:11" x14ac:dyDescent="0.25">
      <c r="A74" t="str">
        <f>COMBDG_Split_Tech!A24</f>
        <v>COMBDGAERNewSLLED___STDELC</v>
      </c>
      <c r="B74">
        <f>SUMIFS(Activity_COMBDG!C:C,Activity_COMBDG!$B:$B,$A74&amp;"*",Activity_COMBDG!$B:$B,"*"&amp;"_16",Activity_COMBDG!C:C,"&gt;0.0001")</f>
        <v>0</v>
      </c>
      <c r="C74">
        <f>SUMIFS(Activity_COMBDG!D:D,Activity_COMBDG!$B:$B,$A74&amp;"*",Activity_COMBDG!$B:$B,"*"&amp;"_16",Activity_COMBDG!D:D,"&gt;0.0001")</f>
        <v>0</v>
      </c>
      <c r="D74">
        <f>SUMIFS(Activity_COMBDG!E:E,Activity_COMBDG!$B:$B,$A74&amp;"*",Activity_COMBDG!$B:$B,"*"&amp;"_16",Activity_COMBDG!E:E,"&gt;0.0001")</f>
        <v>0</v>
      </c>
      <c r="E74">
        <f>SUMIFS(Activity_COMBDG!F:F,Activity_COMBDG!$B:$B,$A74&amp;"*",Activity_COMBDG!$B:$B,"*"&amp;"_16",Activity_COMBDG!F:F,"&gt;0.0001")</f>
        <v>0</v>
      </c>
      <c r="F74">
        <f>SUMIFS(Activity_COMBDG!G:G,Activity_COMBDG!$B:$B,$A74&amp;"*",Activity_COMBDG!$B:$B,"*"&amp;"_16",Activity_COMBDG!G:G,"&gt;0.0001")</f>
        <v>0</v>
      </c>
      <c r="G74">
        <f>SUMIFS(Activity_COMBDG!H:H,Activity_COMBDG!$B:$B,$A74&amp;"*",Activity_COMBDG!$B:$B,"*"&amp;"_16",Activity_COMBDG!H:H,"&gt;0.0001")</f>
        <v>0</v>
      </c>
      <c r="H74">
        <f>SUMIFS(Activity_COMBDG!I:I,Activity_COMBDG!$B:$B,$A74&amp;"*",Activity_COMBDG!$B:$B,"*"&amp;"_16",Activity_COMBDG!I:I,"&gt;0.0001")</f>
        <v>0</v>
      </c>
      <c r="I74">
        <f>SUMIFS(Activity_COMBDG!J:J,Activity_COMBDG!$B:$B,$A74&amp;"*",Activity_COMBDG!$B:$B,"*"&amp;"_16",Activity_COMBDG!J:J,"&gt;0.0001")</f>
        <v>0</v>
      </c>
      <c r="J74">
        <f>SUMIFS(Activity_COMBDG!K:K,Activity_COMBDG!$B:$B,$A74&amp;"*",Activity_COMBDG!$B:$B,"*"&amp;"_16",Activity_COMBDG!K:K,"&gt;0.0001")</f>
        <v>0</v>
      </c>
      <c r="K74">
        <f>SUMIFS(Activity_COMBDG!L:L,Activity_COMBDG!$B:$B,$A74&amp;"*",Activity_COMBDG!$B:$B,"*"&amp;"_16",Activity_COMBDG!L:L,"&gt;0.0001")</f>
        <v>0</v>
      </c>
    </row>
    <row r="75" spans="1:11" x14ac:dyDescent="0.25">
      <c r="A75" t="str">
        <f>COMBDG_Split_Tech!A30</f>
        <v>COMBDGAERNewWH______STDNGA</v>
      </c>
      <c r="B75">
        <f>SUMIFS(Activity_COMBDG!C:C,Activity_COMBDG!$B:$B,$A75&amp;"*",Activity_COMBDG!$B:$B,"*"&amp;"_16",Activity_COMBDG!C:C,"&gt;0.0001")</f>
        <v>0</v>
      </c>
      <c r="C75">
        <f>SUMIFS(Activity_COMBDG!D:D,Activity_COMBDG!$B:$B,$A75&amp;"*",Activity_COMBDG!$B:$B,"*"&amp;"_16",Activity_COMBDG!D:D,"&gt;0.0001")</f>
        <v>0</v>
      </c>
      <c r="D75">
        <f>SUMIFS(Activity_COMBDG!E:E,Activity_COMBDG!$B:$B,$A75&amp;"*",Activity_COMBDG!$B:$B,"*"&amp;"_16",Activity_COMBDG!E:E,"&gt;0.0001")</f>
        <v>0</v>
      </c>
      <c r="E75">
        <f>SUMIFS(Activity_COMBDG!F:F,Activity_COMBDG!$B:$B,$A75&amp;"*",Activity_COMBDG!$B:$B,"*"&amp;"_16",Activity_COMBDG!F:F,"&gt;0.0001")</f>
        <v>0</v>
      </c>
      <c r="F75">
        <f>SUMIFS(Activity_COMBDG!G:G,Activity_COMBDG!$B:$B,$A75&amp;"*",Activity_COMBDG!$B:$B,"*"&amp;"_16",Activity_COMBDG!G:G,"&gt;0.0001")</f>
        <v>0</v>
      </c>
      <c r="G75">
        <f>SUMIFS(Activity_COMBDG!H:H,Activity_COMBDG!$B:$B,$A75&amp;"*",Activity_COMBDG!$B:$B,"*"&amp;"_16",Activity_COMBDG!H:H,"&gt;0.0001")</f>
        <v>0</v>
      </c>
      <c r="H75">
        <f>SUMIFS(Activity_COMBDG!I:I,Activity_COMBDG!$B:$B,$A75&amp;"*",Activity_COMBDG!$B:$B,"*"&amp;"_16",Activity_COMBDG!I:I,"&gt;0.0001")</f>
        <v>0</v>
      </c>
      <c r="I75">
        <f>SUMIFS(Activity_COMBDG!J:J,Activity_COMBDG!$B:$B,$A75&amp;"*",Activity_COMBDG!$B:$B,"*"&amp;"_16",Activity_COMBDG!J:J,"&gt;0.0001")</f>
        <v>1.292671540034533E-2</v>
      </c>
      <c r="J75">
        <f>SUMIFS(Activity_COMBDG!K:K,Activity_COMBDG!$B:$B,$A75&amp;"*",Activity_COMBDG!$B:$B,"*"&amp;"_16",Activity_COMBDG!K:K,"&gt;0.0001")</f>
        <v>1.6852350481937201E-2</v>
      </c>
      <c r="K75">
        <f>SUMIFS(Activity_COMBDG!L:L,Activity_COMBDG!$B:$B,$A75&amp;"*",Activity_COMBDG!$B:$B,"*"&amp;"_16",Activity_COMBDG!L:L,"&gt;0.0001")</f>
        <v>1.903957658199109E-2</v>
      </c>
    </row>
    <row r="76" spans="1:11" x14ac:dyDescent="0.25">
      <c r="A76" t="str">
        <f>COMBDG_Split_Tech!A18</f>
        <v>COMBDGAERNewSHFUR___STDKER</v>
      </c>
      <c r="B76">
        <f>SUMIFS(Activity_COMBDG!C:C,Activity_COMBDG!$B:$B,$A76&amp;"*",Activity_COMBDG!$B:$B,"*"&amp;"_16",Activity_COMBDG!C:C,"&gt;0.0001")</f>
        <v>0</v>
      </c>
      <c r="C76">
        <f>SUMIFS(Activity_COMBDG!D:D,Activity_COMBDG!$B:$B,$A76&amp;"*",Activity_COMBDG!$B:$B,"*"&amp;"_16",Activity_COMBDG!D:D,"&gt;0.0001")</f>
        <v>0</v>
      </c>
      <c r="D76">
        <f>SUMIFS(Activity_COMBDG!E:E,Activity_COMBDG!$B:$B,$A76&amp;"*",Activity_COMBDG!$B:$B,"*"&amp;"_16",Activity_COMBDG!E:E,"&gt;0.0001")</f>
        <v>0</v>
      </c>
      <c r="E76">
        <f>SUMIFS(Activity_COMBDG!F:F,Activity_COMBDG!$B:$B,$A76&amp;"*",Activity_COMBDG!$B:$B,"*"&amp;"_16",Activity_COMBDG!F:F,"&gt;0.0001")</f>
        <v>0</v>
      </c>
      <c r="F76">
        <f>SUMIFS(Activity_COMBDG!G:G,Activity_COMBDG!$B:$B,$A76&amp;"*",Activity_COMBDG!$B:$B,"*"&amp;"_16",Activity_COMBDG!G:G,"&gt;0.0001")</f>
        <v>0</v>
      </c>
      <c r="G76">
        <f>SUMIFS(Activity_COMBDG!H:H,Activity_COMBDG!$B:$B,$A76&amp;"*",Activity_COMBDG!$B:$B,"*"&amp;"_16",Activity_COMBDG!H:H,"&gt;0.0001")</f>
        <v>0</v>
      </c>
      <c r="H76">
        <f>SUMIFS(Activity_COMBDG!I:I,Activity_COMBDG!$B:$B,$A76&amp;"*",Activity_COMBDG!$B:$B,"*"&amp;"_16",Activity_COMBDG!I:I,"&gt;0.0001")</f>
        <v>0</v>
      </c>
      <c r="I76">
        <f>SUMIFS(Activity_COMBDG!J:J,Activity_COMBDG!$B:$B,$A76&amp;"*",Activity_COMBDG!$B:$B,"*"&amp;"_16",Activity_COMBDG!J:J,"&gt;0.0001")</f>
        <v>4.3661989966462204E-3</v>
      </c>
      <c r="J76">
        <f>SUMIFS(Activity_COMBDG!K:K,Activity_COMBDG!$B:$B,$A76&amp;"*",Activity_COMBDG!$B:$B,"*"&amp;"_16",Activity_COMBDG!K:K,"&gt;0.0001")</f>
        <v>5.1712253330206161E-3</v>
      </c>
      <c r="K76">
        <f>SUMIFS(Activity_COMBDG!L:L,Activity_COMBDG!$B:$B,$A76&amp;"*",Activity_COMBDG!$B:$B,"*"&amp;"_16",Activity_COMBDG!L:L,"&gt;0.0001")</f>
        <v>5.8514394021754066E-3</v>
      </c>
    </row>
    <row r="77" spans="1:11" x14ac:dyDescent="0.25">
      <c r="A77" t="str">
        <f>COMBDG_Split_Tech!A26</f>
        <v>COMBDGAERNewWH______STDELC</v>
      </c>
      <c r="B77">
        <f>SUMIFS(Activity_COMBDG!C:C,Activity_COMBDG!$B:$B,$A77&amp;"*",Activity_COMBDG!$B:$B,"*"&amp;"_16",Activity_COMBDG!C:C,"&gt;0.0001")</f>
        <v>0</v>
      </c>
      <c r="C77">
        <f>SUMIFS(Activity_COMBDG!D:D,Activity_COMBDG!$B:$B,$A77&amp;"*",Activity_COMBDG!$B:$B,"*"&amp;"_16",Activity_COMBDG!D:D,"&gt;0.0001")</f>
        <v>0</v>
      </c>
      <c r="D77">
        <f>SUMIFS(Activity_COMBDG!E:E,Activity_COMBDG!$B:$B,$A77&amp;"*",Activity_COMBDG!$B:$B,"*"&amp;"_16",Activity_COMBDG!E:E,"&gt;0.0001")</f>
        <v>0</v>
      </c>
      <c r="E77">
        <f>SUMIFS(Activity_COMBDG!F:F,Activity_COMBDG!$B:$B,$A77&amp;"*",Activity_COMBDG!$B:$B,"*"&amp;"_16",Activity_COMBDG!F:F,"&gt;0.0001")</f>
        <v>0</v>
      </c>
      <c r="F77">
        <f>SUMIFS(Activity_COMBDG!G:G,Activity_COMBDG!$B:$B,$A77&amp;"*",Activity_COMBDG!$B:$B,"*"&amp;"_16",Activity_COMBDG!G:G,"&gt;0.0001")</f>
        <v>0</v>
      </c>
      <c r="G77">
        <f>SUMIFS(Activity_COMBDG!H:H,Activity_COMBDG!$B:$B,$A77&amp;"*",Activity_COMBDG!$B:$B,"*"&amp;"_16",Activity_COMBDG!H:H,"&gt;0.0001")</f>
        <v>0</v>
      </c>
      <c r="H77">
        <f>SUMIFS(Activity_COMBDG!I:I,Activity_COMBDG!$B:$B,$A77&amp;"*",Activity_COMBDG!$B:$B,"*"&amp;"_16",Activity_COMBDG!I:I,"&gt;0.0001")</f>
        <v>0</v>
      </c>
      <c r="I77">
        <f>SUMIFS(Activity_COMBDG!J:J,Activity_COMBDG!$B:$B,$A77&amp;"*",Activity_COMBDG!$B:$B,"*"&amp;"_16",Activity_COMBDG!J:J,"&gt;0.0001")</f>
        <v>4.1211635685988388E-3</v>
      </c>
      <c r="J77">
        <f>SUMIFS(Activity_COMBDG!K:K,Activity_COMBDG!$B:$B,$A77&amp;"*",Activity_COMBDG!$B:$B,"*"&amp;"_16",Activity_COMBDG!K:K,"&gt;0.0001")</f>
        <v>5.6390939632676241E-3</v>
      </c>
      <c r="K77">
        <f>SUMIFS(Activity_COMBDG!L:L,Activity_COMBDG!$B:$B,$A77&amp;"*",Activity_COMBDG!$B:$B,"*"&amp;"_16",Activity_COMBDG!L:L,"&gt;0.0001")</f>
        <v>6.4086454251875173E-3</v>
      </c>
    </row>
    <row r="78" spans="1:11" x14ac:dyDescent="0.25">
      <c r="A78" t="str">
        <f>COMBDG_Split_Tech!A20</f>
        <v>COMBDGAERNewSHFUR___STDNGA</v>
      </c>
      <c r="B78">
        <f>SUMIFS(Activity_COMBDG!C:C,Activity_COMBDG!$B:$B,$A78&amp;"*",Activity_COMBDG!$B:$B,"*"&amp;"_16",Activity_COMBDG!C:C,"&gt;0.0001")</f>
        <v>0</v>
      </c>
      <c r="C78">
        <f>SUMIFS(Activity_COMBDG!D:D,Activity_COMBDG!$B:$B,$A78&amp;"*",Activity_COMBDG!$B:$B,"*"&amp;"_16",Activity_COMBDG!D:D,"&gt;0.0001")</f>
        <v>0</v>
      </c>
      <c r="D78">
        <f>SUMIFS(Activity_COMBDG!E:E,Activity_COMBDG!$B:$B,$A78&amp;"*",Activity_COMBDG!$B:$B,"*"&amp;"_16",Activity_COMBDG!E:E,"&gt;0.0001")</f>
        <v>0</v>
      </c>
      <c r="E78">
        <f>SUMIFS(Activity_COMBDG!F:F,Activity_COMBDG!$B:$B,$A78&amp;"*",Activity_COMBDG!$B:$B,"*"&amp;"_16",Activity_COMBDG!F:F,"&gt;0.0001")</f>
        <v>0</v>
      </c>
      <c r="F78">
        <f>SUMIFS(Activity_COMBDG!G:G,Activity_COMBDG!$B:$B,$A78&amp;"*",Activity_COMBDG!$B:$B,"*"&amp;"_16",Activity_COMBDG!G:G,"&gt;0.0001")</f>
        <v>0</v>
      </c>
      <c r="G78">
        <f>SUMIFS(Activity_COMBDG!H:H,Activity_COMBDG!$B:$B,$A78&amp;"*",Activity_COMBDG!$B:$B,"*"&amp;"_16",Activity_COMBDG!H:H,"&gt;0.0001")</f>
        <v>0</v>
      </c>
      <c r="H78">
        <f>SUMIFS(Activity_COMBDG!I:I,Activity_COMBDG!$B:$B,$A78&amp;"*",Activity_COMBDG!$B:$B,"*"&amp;"_16",Activity_COMBDG!I:I,"&gt;0.0001")</f>
        <v>0</v>
      </c>
      <c r="I78">
        <f>SUMIFS(Activity_COMBDG!J:J,Activity_COMBDG!$B:$B,$A78&amp;"*",Activity_COMBDG!$B:$B,"*"&amp;"_16",Activity_COMBDG!J:J,"&gt;0.0001")</f>
        <v>1.31652059428268E-2</v>
      </c>
      <c r="J78">
        <f>SUMIFS(Activity_COMBDG!K:K,Activity_COMBDG!$B:$B,$A78&amp;"*",Activity_COMBDG!$B:$B,"*"&amp;"_16",Activity_COMBDG!K:K,"&gt;0.0001")</f>
        <v>1.554484670731718E-2</v>
      </c>
      <c r="K78">
        <f>SUMIFS(Activity_COMBDG!L:L,Activity_COMBDG!$B:$B,$A78&amp;"*",Activity_COMBDG!$B:$B,"*"&amp;"_16",Activity_COMBDG!L:L,"&gt;0.0001")</f>
        <v>1.7594445456208758E-2</v>
      </c>
    </row>
    <row r="79" spans="1:11" x14ac:dyDescent="0.25">
      <c r="A79" t="str">
        <f>COMBDG_Split_Tech!A32</f>
        <v>COMBDGAEROldAE______STDELC</v>
      </c>
      <c r="B79">
        <f>SUMIFS(Activity_COMBDG!C:C,Activity_COMBDG!$B:$B,$A79&amp;"*",Activity_COMBDG!$B:$B,"*"&amp;"_16",Activity_COMBDG!C:C,"&gt;0.0001")</f>
        <v>3.1845347604342003E-2</v>
      </c>
      <c r="C79">
        <f>SUMIFS(Activity_COMBDG!D:D,Activity_COMBDG!$B:$B,$A79&amp;"*",Activity_COMBDG!$B:$B,"*"&amp;"_16",Activity_COMBDG!D:D,"&gt;0.0001")</f>
        <v>0.67988375074645968</v>
      </c>
      <c r="D79">
        <f>SUMIFS(Activity_COMBDG!E:E,Activity_COMBDG!$B:$B,$A79&amp;"*",Activity_COMBDG!$B:$B,"*"&amp;"_16",Activity_COMBDG!E:E,"&gt;0.0001")</f>
        <v>1.3578259965094219</v>
      </c>
      <c r="E79">
        <f>SUMIFS(Activity_COMBDG!F:F,Activity_COMBDG!$B:$B,$A79&amp;"*",Activity_COMBDG!$B:$B,"*"&amp;"_16",Activity_COMBDG!F:F,"&gt;0.0001")</f>
        <v>2.044237293309358</v>
      </c>
      <c r="F79">
        <f>SUMIFS(Activity_COMBDG!G:G,Activity_COMBDG!$B:$B,$A79&amp;"*",Activity_COMBDG!$B:$B,"*"&amp;"_16",Activity_COMBDG!G:G,"&gt;0.0001")</f>
        <v>90.726175187550581</v>
      </c>
      <c r="G79">
        <f>SUMIFS(Activity_COMBDG!H:H,Activity_COMBDG!$B:$B,$A79&amp;"*",Activity_COMBDG!$B:$B,"*"&amp;"_16",Activity_COMBDG!H:H,"&gt;0.0001")</f>
        <v>91.441455597483639</v>
      </c>
      <c r="H79">
        <f>SUMIFS(Activity_COMBDG!I:I,Activity_COMBDG!$B:$B,$A79&amp;"*",Activity_COMBDG!$B:$B,"*"&amp;"_16",Activity_COMBDG!I:I,"&gt;0.0001")</f>
        <v>91.925128262008087</v>
      </c>
      <c r="I79">
        <f>SUMIFS(Activity_COMBDG!J:J,Activity_COMBDG!$B:$B,$A79&amp;"*",Activity_COMBDG!$B:$B,"*"&amp;"_16",Activity_COMBDG!J:J,"&gt;0.0001")</f>
        <v>39.803895686087593</v>
      </c>
      <c r="J79">
        <f>SUMIFS(Activity_COMBDG!K:K,Activity_COMBDG!$B:$B,$A79&amp;"*",Activity_COMBDG!$B:$B,"*"&amp;"_16",Activity_COMBDG!K:K,"&gt;0.0001")</f>
        <v>38.286429699964323</v>
      </c>
      <c r="K79">
        <f>SUMIFS(Activity_COMBDG!L:L,Activity_COMBDG!$B:$B,$A79&amp;"*",Activity_COMBDG!$B:$B,"*"&amp;"_16",Activity_COMBDG!L:L,"&gt;0.0001")</f>
        <v>38.206278229912407</v>
      </c>
    </row>
    <row r="80" spans="1:11" x14ac:dyDescent="0.25">
      <c r="A80" t="str">
        <f>COMBDG_Split_Tech!A27</f>
        <v>COMBDGAERNewWH______STDHFO</v>
      </c>
      <c r="B80">
        <f>SUMIFS(Activity_COMBDG!C:C,Activity_COMBDG!$B:$B,$A80&amp;"*",Activity_COMBDG!$B:$B,"*"&amp;"_16",Activity_COMBDG!C:C,"&gt;0.0001")</f>
        <v>0</v>
      </c>
      <c r="C80">
        <f>SUMIFS(Activity_COMBDG!D:D,Activity_COMBDG!$B:$B,$A80&amp;"*",Activity_COMBDG!$B:$B,"*"&amp;"_16",Activity_COMBDG!D:D,"&gt;0.0001")</f>
        <v>0</v>
      </c>
      <c r="D80">
        <f>SUMIFS(Activity_COMBDG!E:E,Activity_COMBDG!$B:$B,$A80&amp;"*",Activity_COMBDG!$B:$B,"*"&amp;"_16",Activity_COMBDG!E:E,"&gt;0.0001")</f>
        <v>0</v>
      </c>
      <c r="E80">
        <f>SUMIFS(Activity_COMBDG!F:F,Activity_COMBDG!$B:$B,$A80&amp;"*",Activity_COMBDG!$B:$B,"*"&amp;"_16",Activity_COMBDG!F:F,"&gt;0.0001")</f>
        <v>0</v>
      </c>
      <c r="F80">
        <f>SUMIFS(Activity_COMBDG!G:G,Activity_COMBDG!$B:$B,$A80&amp;"*",Activity_COMBDG!$B:$B,"*"&amp;"_16",Activity_COMBDG!G:G,"&gt;0.0001")</f>
        <v>0</v>
      </c>
      <c r="G80">
        <f>SUMIFS(Activity_COMBDG!H:H,Activity_COMBDG!$B:$B,$A80&amp;"*",Activity_COMBDG!$B:$B,"*"&amp;"_16",Activity_COMBDG!H:H,"&gt;0.0001")</f>
        <v>0</v>
      </c>
      <c r="H80">
        <f>SUMIFS(Activity_COMBDG!I:I,Activity_COMBDG!$B:$B,$A80&amp;"*",Activity_COMBDG!$B:$B,"*"&amp;"_16",Activity_COMBDG!I:I,"&gt;0.0001")</f>
        <v>0</v>
      </c>
      <c r="I80">
        <f>SUMIFS(Activity_COMBDG!J:J,Activity_COMBDG!$B:$B,$A80&amp;"*",Activity_COMBDG!$B:$B,"*"&amp;"_16",Activity_COMBDG!J:J,"&gt;0.0001")</f>
        <v>4.1211666981447676E-3</v>
      </c>
      <c r="J80">
        <f>SUMIFS(Activity_COMBDG!K:K,Activity_COMBDG!$B:$B,$A80&amp;"*",Activity_COMBDG!$B:$B,"*"&amp;"_16",Activity_COMBDG!K:K,"&gt;0.0001")</f>
        <v>5.6391044871818433E-3</v>
      </c>
      <c r="K80">
        <f>SUMIFS(Activity_COMBDG!L:L,Activity_COMBDG!$B:$B,$A80&amp;"*",Activity_COMBDG!$B:$B,"*"&amp;"_16",Activity_COMBDG!L:L,"&gt;0.0001")</f>
        <v>6.4086568853740566E-3</v>
      </c>
    </row>
    <row r="81" spans="1:11" x14ac:dyDescent="0.25">
      <c r="A81" t="str">
        <f>COMBDG_Split_Tech!A21</f>
        <v>COMBDGAERNewSHFUR___STDPRO</v>
      </c>
      <c r="B81">
        <f>SUMIFS(Activity_COMBDG!C:C,Activity_COMBDG!$B:$B,$A81&amp;"*",Activity_COMBDG!$B:$B,"*"&amp;"_16",Activity_COMBDG!C:C,"&gt;0.0001")</f>
        <v>0</v>
      </c>
      <c r="C81">
        <f>SUMIFS(Activity_COMBDG!D:D,Activity_COMBDG!$B:$B,$A81&amp;"*",Activity_COMBDG!$B:$B,"*"&amp;"_16",Activity_COMBDG!D:D,"&gt;0.0001")</f>
        <v>0</v>
      </c>
      <c r="D81">
        <f>SUMIFS(Activity_COMBDG!E:E,Activity_COMBDG!$B:$B,$A81&amp;"*",Activity_COMBDG!$B:$B,"*"&amp;"_16",Activity_COMBDG!E:E,"&gt;0.0001")</f>
        <v>0</v>
      </c>
      <c r="E81">
        <f>SUMIFS(Activity_COMBDG!F:F,Activity_COMBDG!$B:$B,$A81&amp;"*",Activity_COMBDG!$B:$B,"*"&amp;"_16",Activity_COMBDG!F:F,"&gt;0.0001")</f>
        <v>0</v>
      </c>
      <c r="F81">
        <f>SUMIFS(Activity_COMBDG!G:G,Activity_COMBDG!$B:$B,$A81&amp;"*",Activity_COMBDG!$B:$B,"*"&amp;"_16",Activity_COMBDG!G:G,"&gt;0.0001")</f>
        <v>0</v>
      </c>
      <c r="G81">
        <f>SUMIFS(Activity_COMBDG!H:H,Activity_COMBDG!$B:$B,$A81&amp;"*",Activity_COMBDG!$B:$B,"*"&amp;"_16",Activity_COMBDG!H:H,"&gt;0.0001")</f>
        <v>0</v>
      </c>
      <c r="H81">
        <f>SUMIFS(Activity_COMBDG!I:I,Activity_COMBDG!$B:$B,$A81&amp;"*",Activity_COMBDG!$B:$B,"*"&amp;"_16",Activity_COMBDG!I:I,"&gt;0.0001")</f>
        <v>0</v>
      </c>
      <c r="I81">
        <f>SUMIFS(Activity_COMBDG!J:J,Activity_COMBDG!$B:$B,$A81&amp;"*",Activity_COMBDG!$B:$B,"*"&amp;"_16",Activity_COMBDG!J:J,"&gt;0.0001")</f>
        <v>4.1929405762016637E-3</v>
      </c>
      <c r="J81">
        <f>SUMIFS(Activity_COMBDG!K:K,Activity_COMBDG!$B:$B,$A81&amp;"*",Activity_COMBDG!$B:$B,"*"&amp;"_16",Activity_COMBDG!K:K,"&gt;0.0001")</f>
        <v>4.9918408547971601E-3</v>
      </c>
      <c r="K81">
        <f>SUMIFS(Activity_COMBDG!L:L,Activity_COMBDG!$B:$B,$A81&amp;"*",Activity_COMBDG!$B:$B,"*"&amp;"_16",Activity_COMBDG!L:L,"&gt;0.0001")</f>
        <v>5.66934949714956E-3</v>
      </c>
    </row>
    <row r="82" spans="1:11" x14ac:dyDescent="0.25">
      <c r="A82" t="str">
        <f>COMBDG_Split_Tech!A33</f>
        <v>COMBDGAEROldAE______STDNGA</v>
      </c>
      <c r="B82">
        <f>SUMIFS(Activity_COMBDG!C:C,Activity_COMBDG!$B:$B,$A82&amp;"*",Activity_COMBDG!$B:$B,"*"&amp;"_16",Activity_COMBDG!C:C,"&gt;0.0001")</f>
        <v>0.10317436655831</v>
      </c>
      <c r="C82">
        <f>SUMIFS(Activity_COMBDG!D:D,Activity_COMBDG!$B:$B,$A82&amp;"*",Activity_COMBDG!$B:$B,"*"&amp;"_16",Activity_COMBDG!D:D,"&gt;0.0001")</f>
        <v>1.693677714749191</v>
      </c>
      <c r="D82">
        <f>SUMIFS(Activity_COMBDG!E:E,Activity_COMBDG!$B:$B,$A82&amp;"*",Activity_COMBDG!$B:$B,"*"&amp;"_16",Activity_COMBDG!E:E,"&gt;0.0001")</f>
        <v>3.3484010091422798</v>
      </c>
      <c r="E82">
        <f>SUMIFS(Activity_COMBDG!F:F,Activity_COMBDG!$B:$B,$A82&amp;"*",Activity_COMBDG!$B:$B,"*"&amp;"_16",Activity_COMBDG!F:F,"&gt;0.0001")</f>
        <v>4.992753986308851</v>
      </c>
      <c r="F82">
        <f>SUMIFS(Activity_COMBDG!G:G,Activity_COMBDG!$B:$B,$A82&amp;"*",Activity_COMBDG!$B:$B,"*"&amp;"_16",Activity_COMBDG!G:G,"&gt;0.0001")</f>
        <v>202.0639139291772</v>
      </c>
      <c r="G82">
        <f>SUMIFS(Activity_COMBDG!H:H,Activity_COMBDG!$B:$B,$A82&amp;"*",Activity_COMBDG!$B:$B,"*"&amp;"_16",Activity_COMBDG!H:H,"&gt;0.0001")</f>
        <v>203.63262065039271</v>
      </c>
      <c r="H82">
        <f>SUMIFS(Activity_COMBDG!I:I,Activity_COMBDG!$B:$B,$A82&amp;"*",Activity_COMBDG!$B:$B,"*"&amp;"_16",Activity_COMBDG!I:I,"&gt;0.0001")</f>
        <v>204.62800683673461</v>
      </c>
      <c r="I82">
        <f>SUMIFS(Activity_COMBDG!J:J,Activity_COMBDG!$B:$B,$A82&amp;"*",Activity_COMBDG!$B:$B,"*"&amp;"_16",Activity_COMBDG!J:J,"&gt;0.0001")</f>
        <v>140.37985806019779</v>
      </c>
      <c r="J82">
        <f>SUMIFS(Activity_COMBDG!K:K,Activity_COMBDG!$B:$B,$A82&amp;"*",Activity_COMBDG!$B:$B,"*"&amp;"_16",Activity_COMBDG!K:K,"&gt;0.0001")</f>
        <v>136.0619724169116</v>
      </c>
      <c r="K82">
        <f>SUMIFS(Activity_COMBDG!L:L,Activity_COMBDG!$B:$B,$A82&amp;"*",Activity_COMBDG!$B:$B,"*"&amp;"_16",Activity_COMBDG!L:L,"&gt;0.0001")</f>
        <v>134.94988375037599</v>
      </c>
    </row>
    <row r="83" spans="1:11" x14ac:dyDescent="0.25">
      <c r="A83" t="str">
        <f>COMBDG_Split_Tech!A47</f>
        <v>COMBDGAEROldSHFUR___STDHFO</v>
      </c>
      <c r="B83">
        <f>SUMIFS(Activity_COMBDG!C:C,Activity_COMBDG!$B:$B,$A83&amp;"*",Activity_COMBDG!$B:$B,"*"&amp;"_16",Activity_COMBDG!C:C,"&gt;0.0001")</f>
        <v>2.5542174975079279E-2</v>
      </c>
      <c r="C83">
        <f>SUMIFS(Activity_COMBDG!D:D,Activity_COMBDG!$B:$B,$A83&amp;"*",Activity_COMBDG!$B:$B,"*"&amp;"_16",Activity_COMBDG!D:D,"&gt;0.0001")</f>
        <v>4.8058033901327388E-2</v>
      </c>
      <c r="D83">
        <f>SUMIFS(Activity_COMBDG!E:E,Activity_COMBDG!$B:$B,$A83&amp;"*",Activity_COMBDG!$B:$B,"*"&amp;"_16",Activity_COMBDG!E:E,"&gt;0.0001")</f>
        <v>7.1103687722097117E-2</v>
      </c>
      <c r="E83">
        <f>SUMIFS(Activity_COMBDG!F:F,Activity_COMBDG!$B:$B,$A83&amp;"*",Activity_COMBDG!$B:$B,"*"&amp;"_16",Activity_COMBDG!F:F,"&gt;0.0001")</f>
        <v>8.3671179321468725E-2</v>
      </c>
      <c r="F83">
        <f>SUMIFS(Activity_COMBDG!G:G,Activity_COMBDG!$B:$B,$A83&amp;"*",Activity_COMBDG!$B:$B,"*"&amp;"_16",Activity_COMBDG!G:G,"&gt;0.0001")</f>
        <v>9.5197226096910365E-2</v>
      </c>
      <c r="G83">
        <f>SUMIFS(Activity_COMBDG!H:H,Activity_COMBDG!$B:$B,$A83&amp;"*",Activity_COMBDG!$B:$B,"*"&amp;"_16",Activity_COMBDG!H:H,"&gt;0.0001")</f>
        <v>0.1001727313425852</v>
      </c>
      <c r="H83">
        <f>SUMIFS(Activity_COMBDG!I:I,Activity_COMBDG!$B:$B,$A83&amp;"*",Activity_COMBDG!$B:$B,"*"&amp;"_16",Activity_COMBDG!I:I,"&gt;0.0001")</f>
        <v>0.121884653414153</v>
      </c>
      <c r="I83">
        <f>SUMIFS(Activity_COMBDG!J:J,Activity_COMBDG!$B:$B,$A83&amp;"*",Activity_COMBDG!$B:$B,"*"&amp;"_16",Activity_COMBDG!J:J,"&gt;0.0001")</f>
        <v>8.9017113756760052E-2</v>
      </c>
      <c r="J83">
        <f>SUMIFS(Activity_COMBDG!K:K,Activity_COMBDG!$B:$B,$A83&amp;"*",Activity_COMBDG!$B:$B,"*"&amp;"_16",Activity_COMBDG!K:K,"&gt;0.0001")</f>
        <v>8.9641691803759541E-2</v>
      </c>
      <c r="K83">
        <f>SUMIFS(Activity_COMBDG!L:L,Activity_COMBDG!$B:$B,$A83&amp;"*",Activity_COMBDG!$B:$B,"*"&amp;"_16",Activity_COMBDG!L:L,"&gt;0.0001")</f>
        <v>9.0114561585174752E-2</v>
      </c>
    </row>
    <row r="84" spans="1:11" x14ac:dyDescent="0.25">
      <c r="A84" t="e">
        <f>COMBDG_Split_Tech!#REF!</f>
        <v>#REF!</v>
      </c>
      <c r="B84">
        <f>SUMIFS(Activity_COMBDG!C:C,Activity_COMBDG!$B:$B,$A84&amp;"*",Activity_COMBDG!$B:$B,"*"&amp;"_16",Activity_COMBDG!C:C,"&gt;0.0001")</f>
        <v>0</v>
      </c>
      <c r="C84">
        <f>SUMIFS(Activity_COMBDG!D:D,Activity_COMBDG!$B:$B,$A84&amp;"*",Activity_COMBDG!$B:$B,"*"&amp;"_16",Activity_COMBDG!D:D,"&gt;0.0001")</f>
        <v>0</v>
      </c>
      <c r="D84">
        <f>SUMIFS(Activity_COMBDG!E:E,Activity_COMBDG!$B:$B,$A84&amp;"*",Activity_COMBDG!$B:$B,"*"&amp;"_16",Activity_COMBDG!E:E,"&gt;0.0001")</f>
        <v>0</v>
      </c>
      <c r="E84">
        <f>SUMIFS(Activity_COMBDG!F:F,Activity_COMBDG!$B:$B,$A84&amp;"*",Activity_COMBDG!$B:$B,"*"&amp;"_16",Activity_COMBDG!F:F,"&gt;0.0001")</f>
        <v>0</v>
      </c>
      <c r="F84">
        <f>SUMIFS(Activity_COMBDG!G:G,Activity_COMBDG!$B:$B,$A84&amp;"*",Activity_COMBDG!$B:$B,"*"&amp;"_16",Activity_COMBDG!G:G,"&gt;0.0001")</f>
        <v>0</v>
      </c>
      <c r="G84">
        <f>SUMIFS(Activity_COMBDG!H:H,Activity_COMBDG!$B:$B,$A84&amp;"*",Activity_COMBDG!$B:$B,"*"&amp;"_16",Activity_COMBDG!H:H,"&gt;0.0001")</f>
        <v>0</v>
      </c>
      <c r="H84">
        <f>SUMIFS(Activity_COMBDG!I:I,Activity_COMBDG!$B:$B,$A84&amp;"*",Activity_COMBDG!$B:$B,"*"&amp;"_16",Activity_COMBDG!I:I,"&gt;0.0001")</f>
        <v>0</v>
      </c>
      <c r="I84">
        <f>SUMIFS(Activity_COMBDG!J:J,Activity_COMBDG!$B:$B,$A84&amp;"*",Activity_COMBDG!$B:$B,"*"&amp;"_16",Activity_COMBDG!J:J,"&gt;0.0001")</f>
        <v>0</v>
      </c>
      <c r="J84">
        <f>SUMIFS(Activity_COMBDG!K:K,Activity_COMBDG!$B:$B,$A84&amp;"*",Activity_COMBDG!$B:$B,"*"&amp;"_16",Activity_COMBDG!K:K,"&gt;0.0001")</f>
        <v>0</v>
      </c>
      <c r="K84">
        <f>SUMIFS(Activity_COMBDG!L:L,Activity_COMBDG!$B:$B,$A84&amp;"*",Activity_COMBDG!$B:$B,"*"&amp;"_16",Activity_COMBDG!L:L,"&gt;0.0001")</f>
        <v>0</v>
      </c>
    </row>
    <row r="85" spans="1:11" x14ac:dyDescent="0.25">
      <c r="A85" t="str">
        <f>COMBDG_Split_Tech!A48</f>
        <v>COMBDGAEROldSHFUR___STDKER</v>
      </c>
      <c r="B85">
        <f>SUMIFS(Activity_COMBDG!C:C,Activity_COMBDG!$B:$B,$A85&amp;"*",Activity_COMBDG!$B:$B,"*"&amp;"_16",Activity_COMBDG!C:C,"&gt;0.0001")</f>
        <v>2.5542681090770899E-2</v>
      </c>
      <c r="C85">
        <f>SUMIFS(Activity_COMBDG!D:D,Activity_COMBDG!$B:$B,$A85&amp;"*",Activity_COMBDG!$B:$B,"*"&amp;"_16",Activity_COMBDG!D:D,"&gt;0.0001")</f>
        <v>4.8058692395974233E-2</v>
      </c>
      <c r="D85">
        <f>SUMIFS(Activity_COMBDG!E:E,Activity_COMBDG!$B:$B,$A85&amp;"*",Activity_COMBDG!$B:$B,"*"&amp;"_16",Activity_COMBDG!E:E,"&gt;0.0001")</f>
        <v>7.1105193268721237E-2</v>
      </c>
      <c r="E85">
        <f>SUMIFS(Activity_COMBDG!F:F,Activity_COMBDG!$B:$B,$A85&amp;"*",Activity_COMBDG!$B:$B,"*"&amp;"_16",Activity_COMBDG!F:F,"&gt;0.0001")</f>
        <v>8.367273457390613E-2</v>
      </c>
      <c r="F85">
        <f>SUMIFS(Activity_COMBDG!G:G,Activity_COMBDG!$B:$B,$A85&amp;"*",Activity_COMBDG!$B:$B,"*"&amp;"_16",Activity_COMBDG!G:G,"&gt;0.0001")</f>
        <v>9.5198894718060978E-2</v>
      </c>
      <c r="G85">
        <f>SUMIFS(Activity_COMBDG!H:H,Activity_COMBDG!$B:$B,$A85&amp;"*",Activity_COMBDG!$B:$B,"*"&amp;"_16",Activity_COMBDG!H:H,"&gt;0.0001")</f>
        <v>0.100174425721963</v>
      </c>
      <c r="H85">
        <f>SUMIFS(Activity_COMBDG!I:I,Activity_COMBDG!$B:$B,$A85&amp;"*",Activity_COMBDG!$B:$B,"*"&amp;"_16",Activity_COMBDG!I:I,"&gt;0.0001")</f>
        <v>0.12188679279686609</v>
      </c>
      <c r="I85">
        <f>SUMIFS(Activity_COMBDG!J:J,Activity_COMBDG!$B:$B,$A85&amp;"*",Activity_COMBDG!$B:$B,"*"&amp;"_16",Activity_COMBDG!J:J,"&gt;0.0001")</f>
        <v>8.9021140457807763E-2</v>
      </c>
      <c r="J85">
        <f>SUMIFS(Activity_COMBDG!K:K,Activity_COMBDG!$B:$B,$A85&amp;"*",Activity_COMBDG!$B:$B,"*"&amp;"_16",Activity_COMBDG!K:K,"&gt;0.0001")</f>
        <v>8.9645835676132449E-2</v>
      </c>
      <c r="K85">
        <f>SUMIFS(Activity_COMBDG!L:L,Activity_COMBDG!$B:$B,$A85&amp;"*",Activity_COMBDG!$B:$B,"*"&amp;"_16",Activity_COMBDG!L:L,"&gt;0.0001")</f>
        <v>9.0118740529934516E-2</v>
      </c>
    </row>
    <row r="86" spans="1:11" x14ac:dyDescent="0.25">
      <c r="A86" t="e">
        <f>COMBDG_Split_Tech!#REF!</f>
        <v>#REF!</v>
      </c>
      <c r="B86">
        <f>SUMIFS(Activity_COMBDG!C:C,Activity_COMBDG!$B:$B,$A86&amp;"*",Activity_COMBDG!$B:$B,"*"&amp;"_16",Activity_COMBDG!C:C,"&gt;0.0001")</f>
        <v>0</v>
      </c>
      <c r="C86">
        <f>SUMIFS(Activity_COMBDG!D:D,Activity_COMBDG!$B:$B,$A86&amp;"*",Activity_COMBDG!$B:$B,"*"&amp;"_16",Activity_COMBDG!D:D,"&gt;0.0001")</f>
        <v>0</v>
      </c>
      <c r="D86">
        <f>SUMIFS(Activity_COMBDG!E:E,Activity_COMBDG!$B:$B,$A86&amp;"*",Activity_COMBDG!$B:$B,"*"&amp;"_16",Activity_COMBDG!E:E,"&gt;0.0001")</f>
        <v>0</v>
      </c>
      <c r="E86">
        <f>SUMIFS(Activity_COMBDG!F:F,Activity_COMBDG!$B:$B,$A86&amp;"*",Activity_COMBDG!$B:$B,"*"&amp;"_16",Activity_COMBDG!F:F,"&gt;0.0001")</f>
        <v>0</v>
      </c>
      <c r="F86">
        <f>SUMIFS(Activity_COMBDG!G:G,Activity_COMBDG!$B:$B,$A86&amp;"*",Activity_COMBDG!$B:$B,"*"&amp;"_16",Activity_COMBDG!G:G,"&gt;0.0001")</f>
        <v>0</v>
      </c>
      <c r="G86">
        <f>SUMIFS(Activity_COMBDG!H:H,Activity_COMBDG!$B:$B,$A86&amp;"*",Activity_COMBDG!$B:$B,"*"&amp;"_16",Activity_COMBDG!H:H,"&gt;0.0001")</f>
        <v>0</v>
      </c>
      <c r="H86">
        <f>SUMIFS(Activity_COMBDG!I:I,Activity_COMBDG!$B:$B,$A86&amp;"*",Activity_COMBDG!$B:$B,"*"&amp;"_16",Activity_COMBDG!I:I,"&gt;0.0001")</f>
        <v>0</v>
      </c>
      <c r="I86">
        <f>SUMIFS(Activity_COMBDG!J:J,Activity_COMBDG!$B:$B,$A86&amp;"*",Activity_COMBDG!$B:$B,"*"&amp;"_16",Activity_COMBDG!J:J,"&gt;0.0001")</f>
        <v>0</v>
      </c>
      <c r="J86">
        <f>SUMIFS(Activity_COMBDG!K:K,Activity_COMBDG!$B:$B,$A86&amp;"*",Activity_COMBDG!$B:$B,"*"&amp;"_16",Activity_COMBDG!K:K,"&gt;0.0001")</f>
        <v>0</v>
      </c>
      <c r="K86">
        <f>SUMIFS(Activity_COMBDG!L:L,Activity_COMBDG!$B:$B,$A86&amp;"*",Activity_COMBDG!$B:$B,"*"&amp;"_16",Activity_COMBDG!L:L,"&gt;0.0001")</f>
        <v>0</v>
      </c>
    </row>
    <row r="87" spans="1:11" x14ac:dyDescent="0.25">
      <c r="A87" t="str">
        <f>COMBDG_Split_Tech!A49</f>
        <v>COMBDGAEROldSHFUR___STDLFO</v>
      </c>
      <c r="B87">
        <f>SUMIFS(Activity_COMBDG!C:C,Activity_COMBDG!$B:$B,$A87&amp;"*",Activity_COMBDG!$B:$B,"*"&amp;"_16",Activity_COMBDG!C:C,"&gt;0.0001")</f>
        <v>2.5449473014334489E-2</v>
      </c>
      <c r="C87">
        <f>SUMIFS(Activity_COMBDG!D:D,Activity_COMBDG!$B:$B,$A87&amp;"*",Activity_COMBDG!$B:$B,"*"&amp;"_16",Activity_COMBDG!D:D,"&gt;0.0001")</f>
        <v>4.8001644519359447E-2</v>
      </c>
      <c r="D87">
        <f>SUMIFS(Activity_COMBDG!E:E,Activity_COMBDG!$B:$B,$A87&amp;"*",Activity_COMBDG!$B:$B,"*"&amp;"_16",Activity_COMBDG!E:E,"&gt;0.0001")</f>
        <v>7.1058060220239166E-2</v>
      </c>
      <c r="E87">
        <f>SUMIFS(Activity_COMBDG!F:F,Activity_COMBDG!$B:$B,$A87&amp;"*",Activity_COMBDG!$B:$B,"*"&amp;"_16",Activity_COMBDG!F:F,"&gt;0.0001")</f>
        <v>8.3624390262932058E-2</v>
      </c>
      <c r="F87">
        <f>SUMIFS(Activity_COMBDG!G:G,Activity_COMBDG!$B:$B,$A87&amp;"*",Activity_COMBDG!$B:$B,"*"&amp;"_16",Activity_COMBDG!G:G,"&gt;0.0001")</f>
        <v>9.5151258379804135E-2</v>
      </c>
      <c r="G87">
        <f>SUMIFS(Activity_COMBDG!H:H,Activity_COMBDG!$B:$B,$A87&amp;"*",Activity_COMBDG!$B:$B,"*"&amp;"_16",Activity_COMBDG!H:H,"&gt;0.0001")</f>
        <v>0.100123552737656</v>
      </c>
      <c r="H87">
        <f>SUMIFS(Activity_COMBDG!I:I,Activity_COMBDG!$B:$B,$A87&amp;"*",Activity_COMBDG!$B:$B,"*"&amp;"_16",Activity_COMBDG!I:I,"&gt;0.0001")</f>
        <v>0.1218291769172094</v>
      </c>
      <c r="I87">
        <f>SUMIFS(Activity_COMBDG!J:J,Activity_COMBDG!$B:$B,$A87&amp;"*",Activity_COMBDG!$B:$B,"*"&amp;"_16",Activity_COMBDG!J:J,"&gt;0.0001")</f>
        <v>8.8990995337880741E-2</v>
      </c>
      <c r="J87">
        <f>SUMIFS(Activity_COMBDG!K:K,Activity_COMBDG!$B:$B,$A87&amp;"*",Activity_COMBDG!$B:$B,"*"&amp;"_16",Activity_COMBDG!K:K,"&gt;0.0001")</f>
        <v>8.9616115000253654E-2</v>
      </c>
      <c r="K87">
        <f>SUMIFS(Activity_COMBDG!L:L,Activity_COMBDG!$B:$B,$A87&amp;"*",Activity_COMBDG!$B:$B,"*"&amp;"_16",Activity_COMBDG!L:L,"&gt;0.0001")</f>
        <v>9.008966412583172E-2</v>
      </c>
    </row>
    <row r="88" spans="1:11" x14ac:dyDescent="0.25">
      <c r="A88" t="e">
        <f>COMBDG_Split_Tech!#REF!</f>
        <v>#REF!</v>
      </c>
      <c r="B88">
        <f>SUMIFS(Activity_COMBDG!C:C,Activity_COMBDG!$B:$B,$A88&amp;"*",Activity_COMBDG!$B:$B,"*"&amp;"_16",Activity_COMBDG!C:C,"&gt;0.0001")</f>
        <v>0</v>
      </c>
      <c r="C88">
        <f>SUMIFS(Activity_COMBDG!D:D,Activity_COMBDG!$B:$B,$A88&amp;"*",Activity_COMBDG!$B:$B,"*"&amp;"_16",Activity_COMBDG!D:D,"&gt;0.0001")</f>
        <v>0</v>
      </c>
      <c r="D88">
        <f>SUMIFS(Activity_COMBDG!E:E,Activity_COMBDG!$B:$B,$A88&amp;"*",Activity_COMBDG!$B:$B,"*"&amp;"_16",Activity_COMBDG!E:E,"&gt;0.0001")</f>
        <v>0</v>
      </c>
      <c r="E88">
        <f>SUMIFS(Activity_COMBDG!F:F,Activity_COMBDG!$B:$B,$A88&amp;"*",Activity_COMBDG!$B:$B,"*"&amp;"_16",Activity_COMBDG!F:F,"&gt;0.0001")</f>
        <v>0</v>
      </c>
      <c r="F88">
        <f>SUMIFS(Activity_COMBDG!G:G,Activity_COMBDG!$B:$B,$A88&amp;"*",Activity_COMBDG!$B:$B,"*"&amp;"_16",Activity_COMBDG!G:G,"&gt;0.0001")</f>
        <v>0</v>
      </c>
      <c r="G88">
        <f>SUMIFS(Activity_COMBDG!H:H,Activity_COMBDG!$B:$B,$A88&amp;"*",Activity_COMBDG!$B:$B,"*"&amp;"_16",Activity_COMBDG!H:H,"&gt;0.0001")</f>
        <v>0</v>
      </c>
      <c r="H88">
        <f>SUMIFS(Activity_COMBDG!I:I,Activity_COMBDG!$B:$B,$A88&amp;"*",Activity_COMBDG!$B:$B,"*"&amp;"_16",Activity_COMBDG!I:I,"&gt;0.0001")</f>
        <v>0</v>
      </c>
      <c r="I88">
        <f>SUMIFS(Activity_COMBDG!J:J,Activity_COMBDG!$B:$B,$A88&amp;"*",Activity_COMBDG!$B:$B,"*"&amp;"_16",Activity_COMBDG!J:J,"&gt;0.0001")</f>
        <v>0</v>
      </c>
      <c r="J88">
        <f>SUMIFS(Activity_COMBDG!K:K,Activity_COMBDG!$B:$B,$A88&amp;"*",Activity_COMBDG!$B:$B,"*"&amp;"_16",Activity_COMBDG!K:K,"&gt;0.0001")</f>
        <v>0</v>
      </c>
      <c r="K88">
        <f>SUMIFS(Activity_COMBDG!L:L,Activity_COMBDG!$B:$B,$A88&amp;"*",Activity_COMBDG!$B:$B,"*"&amp;"_16",Activity_COMBDG!L:L,"&gt;0.0001")</f>
        <v>0</v>
      </c>
    </row>
    <row r="89" spans="1:11" x14ac:dyDescent="0.25">
      <c r="A89" t="str">
        <f>COMBDG_Split_Tech!A53</f>
        <v>COMBDGAEROldSHPLT___STDELC</v>
      </c>
      <c r="B89">
        <f>SUMIFS(Activity_COMBDG!C:C,Activity_COMBDG!$B:$B,$A89&amp;"*",Activity_COMBDG!$B:$B,"*"&amp;"_16",Activity_COMBDG!C:C,"&gt;0.0001")</f>
        <v>58.080003912397039</v>
      </c>
      <c r="C89">
        <f>SUMIFS(Activity_COMBDG!D:D,Activity_COMBDG!$B:$B,$A89&amp;"*",Activity_COMBDG!$B:$B,"*"&amp;"_16",Activity_COMBDG!D:D,"&gt;0.0001")</f>
        <v>91.24361908447861</v>
      </c>
      <c r="D89">
        <f>SUMIFS(Activity_COMBDG!E:E,Activity_COMBDG!$B:$B,$A89&amp;"*",Activity_COMBDG!$B:$B,"*"&amp;"_16",Activity_COMBDG!E:E,"&gt;0.0001")</f>
        <v>332.58942829747127</v>
      </c>
      <c r="E89">
        <f>SUMIFS(Activity_COMBDG!F:F,Activity_COMBDG!$B:$B,$A89&amp;"*",Activity_COMBDG!$B:$B,"*"&amp;"_16",Activity_COMBDG!F:F,"&gt;0.0001")</f>
        <v>337.99812682593</v>
      </c>
      <c r="F89">
        <f>SUMIFS(Activity_COMBDG!G:G,Activity_COMBDG!$B:$B,$A89&amp;"*",Activity_COMBDG!$B:$B,"*"&amp;"_16",Activity_COMBDG!G:G,"&gt;0.0001")</f>
        <v>351.46178574707318</v>
      </c>
      <c r="G89">
        <f>SUMIFS(Activity_COMBDG!H:H,Activity_COMBDG!$B:$B,$A89&amp;"*",Activity_COMBDG!$B:$B,"*"&amp;"_16",Activity_COMBDG!H:H,"&gt;0.0001")</f>
        <v>357.05835428054809</v>
      </c>
      <c r="H89">
        <f>SUMIFS(Activity_COMBDG!I:I,Activity_COMBDG!$B:$B,$A89&amp;"*",Activity_COMBDG!$B:$B,"*"&amp;"_16",Activity_COMBDG!I:I,"&gt;0.0001")</f>
        <v>398.65118769243531</v>
      </c>
      <c r="I89">
        <f>SUMIFS(Activity_COMBDG!J:J,Activity_COMBDG!$B:$B,$A89&amp;"*",Activity_COMBDG!$B:$B,"*"&amp;"_16",Activity_COMBDG!J:J,"&gt;0.0001")</f>
        <v>92.113857432779909</v>
      </c>
      <c r="J89">
        <f>SUMIFS(Activity_COMBDG!K:K,Activity_COMBDG!$B:$B,$A89&amp;"*",Activity_COMBDG!$B:$B,"*"&amp;"_16",Activity_COMBDG!K:K,"&gt;0.0001")</f>
        <v>67.187730013118468</v>
      </c>
      <c r="K89">
        <f>SUMIFS(Activity_COMBDG!L:L,Activity_COMBDG!$B:$B,$A89&amp;"*",Activity_COMBDG!$B:$B,"*"&amp;"_16",Activity_COMBDG!L:L,"&gt;0.0001")</f>
        <v>51.271843340133003</v>
      </c>
    </row>
    <row r="90" spans="1:11" x14ac:dyDescent="0.25">
      <c r="A90" t="str">
        <f>COMBDG_Split_Tech!A61</f>
        <v>COMBDGAEROldWH______STDPRO</v>
      </c>
      <c r="B90">
        <f>SUMIFS(Activity_COMBDG!C:C,Activity_COMBDG!$B:$B,$A90&amp;"*",Activity_COMBDG!$B:$B,"*"&amp;"_16",Activity_COMBDG!C:C,"&gt;0.0001")</f>
        <v>0.30723078320019442</v>
      </c>
      <c r="C90">
        <f>SUMIFS(Activity_COMBDG!D:D,Activity_COMBDG!$B:$B,$A90&amp;"*",Activity_COMBDG!$B:$B,"*"&amp;"_16",Activity_COMBDG!D:D,"&gt;0.0001")</f>
        <v>0.88911659686185607</v>
      </c>
      <c r="D90">
        <f>SUMIFS(Activity_COMBDG!E:E,Activity_COMBDG!$B:$B,$A90&amp;"*",Activity_COMBDG!$B:$B,"*"&amp;"_16",Activity_COMBDG!E:E,"&gt;0.0001")</f>
        <v>12.320244262635599</v>
      </c>
      <c r="E90">
        <f>SUMIFS(Activity_COMBDG!F:F,Activity_COMBDG!$B:$B,$A90&amp;"*",Activity_COMBDG!$B:$B,"*"&amp;"_16",Activity_COMBDG!F:F,"&gt;0.0001")</f>
        <v>12.469053814057251</v>
      </c>
      <c r="F90">
        <f>SUMIFS(Activity_COMBDG!G:G,Activity_COMBDG!$B:$B,$A90&amp;"*",Activity_COMBDG!$B:$B,"*"&amp;"_16",Activity_COMBDG!G:G,"&gt;0.0001")</f>
        <v>12.61892165408344</v>
      </c>
      <c r="G90">
        <f>SUMIFS(Activity_COMBDG!H:H,Activity_COMBDG!$B:$B,$A90&amp;"*",Activity_COMBDG!$B:$B,"*"&amp;"_16",Activity_COMBDG!H:H,"&gt;0.0001")</f>
        <v>12.77044714256151</v>
      </c>
      <c r="H90">
        <f>SUMIFS(Activity_COMBDG!I:I,Activity_COMBDG!$B:$B,$A90&amp;"*",Activity_COMBDG!$B:$B,"*"&amp;"_16",Activity_COMBDG!I:I,"&gt;0.0001")</f>
        <v>13.5849533983538</v>
      </c>
      <c r="I90">
        <f>SUMIFS(Activity_COMBDG!J:J,Activity_COMBDG!$B:$B,$A90&amp;"*",Activity_COMBDG!$B:$B,"*"&amp;"_16",Activity_COMBDG!J:J,"&gt;0.0001")</f>
        <v>5.099691727709514</v>
      </c>
      <c r="J90">
        <f>SUMIFS(Activity_COMBDG!K:K,Activity_COMBDG!$B:$B,$A90&amp;"*",Activity_COMBDG!$B:$B,"*"&amp;"_16",Activity_COMBDG!K:K,"&gt;0.0001")</f>
        <v>4.4024053282615379</v>
      </c>
      <c r="K90">
        <f>SUMIFS(Activity_COMBDG!L:L,Activity_COMBDG!$B:$B,$A90&amp;"*",Activity_COMBDG!$B:$B,"*"&amp;"_16",Activity_COMBDG!L:L,"&gt;0.0001")</f>
        <v>3.6661290662379931</v>
      </c>
    </row>
    <row r="91" spans="1:11" x14ac:dyDescent="0.25">
      <c r="A91" t="str">
        <f>COMBDG_Split_Tech!A69</f>
        <v>COMBDGAFSNewLIINC___STDELC</v>
      </c>
      <c r="B91">
        <f>SUMIFS(Activity_COMBDG!C:C,Activity_COMBDG!$B:$B,$A91&amp;"*",Activity_COMBDG!$B:$B,"*"&amp;"_16",Activity_COMBDG!C:C,"&gt;0.0001")</f>
        <v>0</v>
      </c>
      <c r="C91">
        <f>SUMIFS(Activity_COMBDG!D:D,Activity_COMBDG!$B:$B,$A91&amp;"*",Activity_COMBDG!$B:$B,"*"&amp;"_16",Activity_COMBDG!D:D,"&gt;0.0001")</f>
        <v>0</v>
      </c>
      <c r="D91">
        <f>SUMIFS(Activity_COMBDG!E:E,Activity_COMBDG!$B:$B,$A91&amp;"*",Activity_COMBDG!$B:$B,"*"&amp;"_16",Activity_COMBDG!E:E,"&gt;0.0001")</f>
        <v>0</v>
      </c>
      <c r="E91">
        <f>SUMIFS(Activity_COMBDG!F:F,Activity_COMBDG!$B:$B,$A91&amp;"*",Activity_COMBDG!$B:$B,"*"&amp;"_16",Activity_COMBDG!F:F,"&gt;0.0001")</f>
        <v>0</v>
      </c>
      <c r="F91">
        <f>SUMIFS(Activity_COMBDG!G:G,Activity_COMBDG!$B:$B,$A91&amp;"*",Activity_COMBDG!$B:$B,"*"&amp;"_16",Activity_COMBDG!G:G,"&gt;0.0001")</f>
        <v>0</v>
      </c>
      <c r="G91">
        <f>SUMIFS(Activity_COMBDG!H:H,Activity_COMBDG!$B:$B,$A91&amp;"*",Activity_COMBDG!$B:$B,"*"&amp;"_16",Activity_COMBDG!H:H,"&gt;0.0001")</f>
        <v>0</v>
      </c>
      <c r="H91">
        <f>SUMIFS(Activity_COMBDG!I:I,Activity_COMBDG!$B:$B,$A91&amp;"*",Activity_COMBDG!$B:$B,"*"&amp;"_16",Activity_COMBDG!I:I,"&gt;0.0001")</f>
        <v>0</v>
      </c>
      <c r="I91">
        <f>SUMIFS(Activity_COMBDG!J:J,Activity_COMBDG!$B:$B,$A91&amp;"*",Activity_COMBDG!$B:$B,"*"&amp;"_16",Activity_COMBDG!J:J,"&gt;0.0001")</f>
        <v>0</v>
      </c>
      <c r="J91">
        <f>SUMIFS(Activity_COMBDG!K:K,Activity_COMBDG!$B:$B,$A91&amp;"*",Activity_COMBDG!$B:$B,"*"&amp;"_16",Activity_COMBDG!K:K,"&gt;0.0001")</f>
        <v>0</v>
      </c>
      <c r="K91">
        <f>SUMIFS(Activity_COMBDG!L:L,Activity_COMBDG!$B:$B,$A91&amp;"*",Activity_COMBDG!$B:$B,"*"&amp;"_16",Activity_COMBDG!L:L,"&gt;0.0001")</f>
        <v>0</v>
      </c>
    </row>
    <row r="92" spans="1:11" x14ac:dyDescent="0.25">
      <c r="A92" t="str">
        <f>COMBDG_Split_Tech!A76</f>
        <v>COMBDGAFSNewSHFUR___STDELC</v>
      </c>
      <c r="B92">
        <f>SUMIFS(Activity_COMBDG!C:C,Activity_COMBDG!$B:$B,$A92&amp;"*",Activity_COMBDG!$B:$B,"*"&amp;"_16",Activity_COMBDG!C:C,"&gt;0.0001")</f>
        <v>0</v>
      </c>
      <c r="C92">
        <f>SUMIFS(Activity_COMBDG!D:D,Activity_COMBDG!$B:$B,$A92&amp;"*",Activity_COMBDG!$B:$B,"*"&amp;"_16",Activity_COMBDG!D:D,"&gt;0.0001")</f>
        <v>0</v>
      </c>
      <c r="D92">
        <f>SUMIFS(Activity_COMBDG!E:E,Activity_COMBDG!$B:$B,$A92&amp;"*",Activity_COMBDG!$B:$B,"*"&amp;"_16",Activity_COMBDG!E:E,"&gt;0.0001")</f>
        <v>0</v>
      </c>
      <c r="E92">
        <f>SUMIFS(Activity_COMBDG!F:F,Activity_COMBDG!$B:$B,$A92&amp;"*",Activity_COMBDG!$B:$B,"*"&amp;"_16",Activity_COMBDG!F:F,"&gt;0.0001")</f>
        <v>0</v>
      </c>
      <c r="F92">
        <f>SUMIFS(Activity_COMBDG!G:G,Activity_COMBDG!$B:$B,$A92&amp;"*",Activity_COMBDG!$B:$B,"*"&amp;"_16",Activity_COMBDG!G:G,"&gt;0.0001")</f>
        <v>0</v>
      </c>
      <c r="G92">
        <f>SUMIFS(Activity_COMBDG!H:H,Activity_COMBDG!$B:$B,$A92&amp;"*",Activity_COMBDG!$B:$B,"*"&amp;"_16",Activity_COMBDG!H:H,"&gt;0.0001")</f>
        <v>0</v>
      </c>
      <c r="H92">
        <f>SUMIFS(Activity_COMBDG!I:I,Activity_COMBDG!$B:$B,$A92&amp;"*",Activity_COMBDG!$B:$B,"*"&amp;"_16",Activity_COMBDG!I:I,"&gt;0.0001")</f>
        <v>0</v>
      </c>
      <c r="I92">
        <f>SUMIFS(Activity_COMBDG!J:J,Activity_COMBDG!$B:$B,$A92&amp;"*",Activity_COMBDG!$B:$B,"*"&amp;"_16",Activity_COMBDG!J:J,"&gt;0.0001")</f>
        <v>3.9201762229201503E-3</v>
      </c>
      <c r="J92">
        <f>SUMIFS(Activity_COMBDG!K:K,Activity_COMBDG!$B:$B,$A92&amp;"*",Activity_COMBDG!$B:$B,"*"&amp;"_16",Activity_COMBDG!K:K,"&gt;0.0001")</f>
        <v>4.7071594852629824E-3</v>
      </c>
      <c r="K92">
        <f>SUMIFS(Activity_COMBDG!L:L,Activity_COMBDG!$B:$B,$A92&amp;"*",Activity_COMBDG!$B:$B,"*"&amp;"_16",Activity_COMBDG!L:L,"&gt;0.0001")</f>
        <v>5.3567626324487957E-3</v>
      </c>
    </row>
    <row r="93" spans="1:11" x14ac:dyDescent="0.25">
      <c r="A93" t="str">
        <f>COMBDG_Split_Tech!A82</f>
        <v>COMBDGAFSNewSHHEP___STDELC</v>
      </c>
      <c r="B93">
        <f>SUMIFS(Activity_COMBDG!C:C,Activity_COMBDG!$B:$B,$A93&amp;"*",Activity_COMBDG!$B:$B,"*"&amp;"_16",Activity_COMBDG!C:C,"&gt;0.0001")</f>
        <v>0</v>
      </c>
      <c r="C93">
        <f>SUMIFS(Activity_COMBDG!D:D,Activity_COMBDG!$B:$B,$A93&amp;"*",Activity_COMBDG!$B:$B,"*"&amp;"_16",Activity_COMBDG!D:D,"&gt;0.0001")</f>
        <v>0</v>
      </c>
      <c r="D93">
        <f>SUMIFS(Activity_COMBDG!E:E,Activity_COMBDG!$B:$B,$A93&amp;"*",Activity_COMBDG!$B:$B,"*"&amp;"_16",Activity_COMBDG!E:E,"&gt;0.0001")</f>
        <v>0</v>
      </c>
      <c r="E93">
        <f>SUMIFS(Activity_COMBDG!F:F,Activity_COMBDG!$B:$B,$A93&amp;"*",Activity_COMBDG!$B:$B,"*"&amp;"_16",Activity_COMBDG!F:F,"&gt;0.0001")</f>
        <v>0</v>
      </c>
      <c r="F93">
        <f>SUMIFS(Activity_COMBDG!G:G,Activity_COMBDG!$B:$B,$A93&amp;"*",Activity_COMBDG!$B:$B,"*"&amp;"_16",Activity_COMBDG!G:G,"&gt;0.0001")</f>
        <v>0</v>
      </c>
      <c r="G93">
        <f>SUMIFS(Activity_COMBDG!H:H,Activity_COMBDG!$B:$B,$A93&amp;"*",Activity_COMBDG!$B:$B,"*"&amp;"_16",Activity_COMBDG!H:H,"&gt;0.0001")</f>
        <v>0</v>
      </c>
      <c r="H93">
        <f>SUMIFS(Activity_COMBDG!I:I,Activity_COMBDG!$B:$B,$A93&amp;"*",Activity_COMBDG!$B:$B,"*"&amp;"_16",Activity_COMBDG!I:I,"&gt;0.0001")</f>
        <v>0</v>
      </c>
      <c r="I93">
        <f>SUMIFS(Activity_COMBDG!J:J,Activity_COMBDG!$B:$B,$A93&amp;"*",Activity_COMBDG!$B:$B,"*"&amp;"_16",Activity_COMBDG!J:J,"&gt;0.0001")</f>
        <v>3.1729984868936862E-3</v>
      </c>
      <c r="J93">
        <f>SUMIFS(Activity_COMBDG!K:K,Activity_COMBDG!$B:$B,$A93&amp;"*",Activity_COMBDG!$B:$B,"*"&amp;"_16",Activity_COMBDG!K:K,"&gt;0.0001")</f>
        <v>3.8284260912793749E-3</v>
      </c>
      <c r="K93">
        <f>SUMIFS(Activity_COMBDG!L:L,Activity_COMBDG!$B:$B,$A93&amp;"*",Activity_COMBDG!$B:$B,"*"&amp;"_16",Activity_COMBDG!L:L,"&gt;0.0001")</f>
        <v>4.3565809884837806E-3</v>
      </c>
    </row>
    <row r="94" spans="1:11" x14ac:dyDescent="0.25">
      <c r="A94" t="str">
        <f>COMBDG_Split_Tech!A88</f>
        <v>COMBDGAFSNewWH______STDKER</v>
      </c>
      <c r="B94">
        <f>SUMIFS(Activity_COMBDG!C:C,Activity_COMBDG!$B:$B,$A94&amp;"*",Activity_COMBDG!$B:$B,"*"&amp;"_16",Activity_COMBDG!C:C,"&gt;0.0001")</f>
        <v>0</v>
      </c>
      <c r="C94">
        <f>SUMIFS(Activity_COMBDG!D:D,Activity_COMBDG!$B:$B,$A94&amp;"*",Activity_COMBDG!$B:$B,"*"&amp;"_16",Activity_COMBDG!D:D,"&gt;0.0001")</f>
        <v>0</v>
      </c>
      <c r="D94">
        <f>SUMIFS(Activity_COMBDG!E:E,Activity_COMBDG!$B:$B,$A94&amp;"*",Activity_COMBDG!$B:$B,"*"&amp;"_16",Activity_COMBDG!E:E,"&gt;0.0001")</f>
        <v>0</v>
      </c>
      <c r="E94">
        <f>SUMIFS(Activity_COMBDG!F:F,Activity_COMBDG!$B:$B,$A94&amp;"*",Activity_COMBDG!$B:$B,"*"&amp;"_16",Activity_COMBDG!F:F,"&gt;0.0001")</f>
        <v>0</v>
      </c>
      <c r="F94">
        <f>SUMIFS(Activity_COMBDG!G:G,Activity_COMBDG!$B:$B,$A94&amp;"*",Activity_COMBDG!$B:$B,"*"&amp;"_16",Activity_COMBDG!G:G,"&gt;0.0001")</f>
        <v>0</v>
      </c>
      <c r="G94">
        <f>SUMIFS(Activity_COMBDG!H:H,Activity_COMBDG!$B:$B,$A94&amp;"*",Activity_COMBDG!$B:$B,"*"&amp;"_16",Activity_COMBDG!H:H,"&gt;0.0001")</f>
        <v>0</v>
      </c>
      <c r="H94">
        <f>SUMIFS(Activity_COMBDG!I:I,Activity_COMBDG!$B:$B,$A94&amp;"*",Activity_COMBDG!$B:$B,"*"&amp;"_16",Activity_COMBDG!I:I,"&gt;0.0001")</f>
        <v>0</v>
      </c>
      <c r="I94">
        <f>SUMIFS(Activity_COMBDG!J:J,Activity_COMBDG!$B:$B,$A94&amp;"*",Activity_COMBDG!$B:$B,"*"&amp;"_16",Activity_COMBDG!J:J,"&gt;0.0001")</f>
        <v>3.472459023676204E-3</v>
      </c>
      <c r="J94">
        <f>SUMIFS(Activity_COMBDG!K:K,Activity_COMBDG!$B:$B,$A94&amp;"*",Activity_COMBDG!$B:$B,"*"&amp;"_16",Activity_COMBDG!K:K,"&gt;0.0001")</f>
        <v>4.9427311754207956E-3</v>
      </c>
      <c r="K94">
        <f>SUMIFS(Activity_COMBDG!L:L,Activity_COMBDG!$B:$B,$A94&amp;"*",Activity_COMBDG!$B:$B,"*"&amp;"_16",Activity_COMBDG!L:L,"&gt;0.0001")</f>
        <v>5.778445292419384E-3</v>
      </c>
    </row>
    <row r="95" spans="1:11" x14ac:dyDescent="0.25">
      <c r="A95" t="str">
        <f>COMBDG_Split_Tech!A92</f>
        <v>COMBDGAFSOldAE______STDELC</v>
      </c>
      <c r="B95">
        <f>SUMIFS(Activity_COMBDG!C:C,Activity_COMBDG!$B:$B,$A95&amp;"*",Activity_COMBDG!$B:$B,"*"&amp;"_16",Activity_COMBDG!C:C,"&gt;0.0001")</f>
        <v>3.2266665806606462E-2</v>
      </c>
      <c r="C95">
        <f>SUMIFS(Activity_COMBDG!D:D,Activity_COMBDG!$B:$B,$A95&amp;"*",Activity_COMBDG!$B:$B,"*"&amp;"_16",Activity_COMBDG!D:D,"&gt;0.0001")</f>
        <v>0.64127709512248199</v>
      </c>
      <c r="D95">
        <f>SUMIFS(Activity_COMBDG!E:E,Activity_COMBDG!$B:$B,$A95&amp;"*",Activity_COMBDG!$B:$B,"*"&amp;"_16",Activity_COMBDG!E:E,"&gt;0.0001")</f>
        <v>1.281456949597273</v>
      </c>
      <c r="E95">
        <f>SUMIFS(Activity_COMBDG!F:F,Activity_COMBDG!$B:$B,$A95&amp;"*",Activity_COMBDG!$B:$B,"*"&amp;"_16",Activity_COMBDG!F:F,"&gt;0.0001")</f>
        <v>1.927501964924359</v>
      </c>
      <c r="F95">
        <f>SUMIFS(Activity_COMBDG!G:G,Activity_COMBDG!$B:$B,$A95&amp;"*",Activity_COMBDG!$B:$B,"*"&amp;"_16",Activity_COMBDG!G:G,"&gt;0.0001")</f>
        <v>107.7624824022847</v>
      </c>
      <c r="G95">
        <f>SUMIFS(Activity_COMBDG!H:H,Activity_COMBDG!$B:$B,$A95&amp;"*",Activity_COMBDG!$B:$B,"*"&amp;"_16",Activity_COMBDG!H:H,"&gt;0.0001")</f>
        <v>108.43524266943101</v>
      </c>
      <c r="H95">
        <f>SUMIFS(Activity_COMBDG!I:I,Activity_COMBDG!$B:$B,$A95&amp;"*",Activity_COMBDG!$B:$B,"*"&amp;"_16",Activity_COMBDG!I:I,"&gt;0.0001")</f>
        <v>108.70473725434481</v>
      </c>
      <c r="I95">
        <f>SUMIFS(Activity_COMBDG!J:J,Activity_COMBDG!$B:$B,$A95&amp;"*",Activity_COMBDG!$B:$B,"*"&amp;"_16",Activity_COMBDG!J:J,"&gt;0.0001")</f>
        <v>46.975346516030307</v>
      </c>
      <c r="J95">
        <f>SUMIFS(Activity_COMBDG!K:K,Activity_COMBDG!$B:$B,$A95&amp;"*",Activity_COMBDG!$B:$B,"*"&amp;"_16",Activity_COMBDG!K:K,"&gt;0.0001")</f>
        <v>45.236244795503517</v>
      </c>
      <c r="K95">
        <f>SUMIFS(Activity_COMBDG!L:L,Activity_COMBDG!$B:$B,$A95&amp;"*",Activity_COMBDG!$B:$B,"*"&amp;"_16",Activity_COMBDG!L:L,"&gt;0.0001")</f>
        <v>45.611618131691237</v>
      </c>
    </row>
    <row r="96" spans="1:11" x14ac:dyDescent="0.25">
      <c r="A96" t="str">
        <f>COMBDG_Split_Tech!A93</f>
        <v>COMBDGAFSOldAE______STDNGA</v>
      </c>
      <c r="B96">
        <f>SUMIFS(Activity_COMBDG!C:C,Activity_COMBDG!$B:$B,$A96&amp;"*",Activity_COMBDG!$B:$B,"*"&amp;"_16",Activity_COMBDG!C:C,"&gt;0.0001")</f>
        <v>0.10442913737635739</v>
      </c>
      <c r="C96">
        <f>SUMIFS(Activity_COMBDG!D:D,Activity_COMBDG!$B:$B,$A96&amp;"*",Activity_COMBDG!$B:$B,"*"&amp;"_16",Activity_COMBDG!D:D,"&gt;0.0001")</f>
        <v>1.5966443735578191</v>
      </c>
      <c r="D96">
        <f>SUMIFS(Activity_COMBDG!E:E,Activity_COMBDG!$B:$B,$A96&amp;"*",Activity_COMBDG!$B:$B,"*"&amp;"_16",Activity_COMBDG!E:E,"&gt;0.0001")</f>
        <v>3.159658970580975</v>
      </c>
      <c r="E96">
        <f>SUMIFS(Activity_COMBDG!F:F,Activity_COMBDG!$B:$B,$A96&amp;"*",Activity_COMBDG!$B:$B,"*"&amp;"_16",Activity_COMBDG!F:F,"&gt;0.0001")</f>
        <v>4.7081855845119156</v>
      </c>
      <c r="F96">
        <f>SUMIFS(Activity_COMBDG!G:G,Activity_COMBDG!$B:$B,$A96&amp;"*",Activity_COMBDG!$B:$B,"*"&amp;"_16",Activity_COMBDG!G:G,"&gt;0.0001")</f>
        <v>240.47061327827839</v>
      </c>
      <c r="G96">
        <f>SUMIFS(Activity_COMBDG!H:H,Activity_COMBDG!$B:$B,$A96&amp;"*",Activity_COMBDG!$B:$B,"*"&amp;"_16",Activity_COMBDG!H:H,"&gt;0.0001")</f>
        <v>241.95183856213629</v>
      </c>
      <c r="H96">
        <f>SUMIFS(Activity_COMBDG!I:I,Activity_COMBDG!$B:$B,$A96&amp;"*",Activity_COMBDG!$B:$B,"*"&amp;"_16",Activity_COMBDG!I:I,"&gt;0.0001")</f>
        <v>242.49310286851619</v>
      </c>
      <c r="I96">
        <f>SUMIFS(Activity_COMBDG!J:J,Activity_COMBDG!$B:$B,$A96&amp;"*",Activity_COMBDG!$B:$B,"*"&amp;"_16",Activity_COMBDG!J:J,"&gt;0.0001")</f>
        <v>166.1494756451236</v>
      </c>
      <c r="J96">
        <f>SUMIFS(Activity_COMBDG!K:K,Activity_COMBDG!$B:$B,$A96&amp;"*",Activity_COMBDG!$B:$B,"*"&amp;"_16",Activity_COMBDG!K:K,"&gt;0.0001")</f>
        <v>161.07771521303749</v>
      </c>
      <c r="K96">
        <f>SUMIFS(Activity_COMBDG!L:L,Activity_COMBDG!$B:$B,$A96&amp;"*",Activity_COMBDG!$B:$B,"*"&amp;"_16",Activity_COMBDG!L:L,"&gt;0.0001")</f>
        <v>160.95806503893911</v>
      </c>
    </row>
    <row r="97" spans="1:11" x14ac:dyDescent="0.25">
      <c r="A97" t="str">
        <f>COMBDG_Split_Tech!A94</f>
        <v>COMBDGAFSOldAE______STDPRO</v>
      </c>
      <c r="B97">
        <f>SUMIFS(Activity_COMBDG!C:C,Activity_COMBDG!$B:$B,$A97&amp;"*",Activity_COMBDG!$B:$B,"*"&amp;"_16",Activity_COMBDG!C:C,"&gt;0.0001")</f>
        <v>3.2272657618203623E-2</v>
      </c>
      <c r="C97">
        <f>SUMIFS(Activity_COMBDG!D:D,Activity_COMBDG!$B:$B,$A97&amp;"*",Activity_COMBDG!$B:$B,"*"&amp;"_16",Activity_COMBDG!D:D,"&gt;0.0001")</f>
        <v>0.64150511074254535</v>
      </c>
      <c r="D97">
        <f>SUMIFS(Activity_COMBDG!E:E,Activity_COMBDG!$B:$B,$A97&amp;"*",Activity_COMBDG!$B:$B,"*"&amp;"_16",Activity_COMBDG!E:E,"&gt;0.0001")</f>
        <v>1.2818658647696319</v>
      </c>
      <c r="E97">
        <f>SUMIFS(Activity_COMBDG!F:F,Activity_COMBDG!$B:$B,$A97&amp;"*",Activity_COMBDG!$B:$B,"*"&amp;"_16",Activity_COMBDG!F:F,"&gt;0.0001")</f>
        <v>1.92812070255971</v>
      </c>
      <c r="F97">
        <f>SUMIFS(Activity_COMBDG!G:G,Activity_COMBDG!$B:$B,$A97&amp;"*",Activity_COMBDG!$B:$B,"*"&amp;"_16",Activity_COMBDG!G:G,"&gt;0.0001")</f>
        <v>108.5437084608014</v>
      </c>
      <c r="G97">
        <f>SUMIFS(Activity_COMBDG!H:H,Activity_COMBDG!$B:$B,$A97&amp;"*",Activity_COMBDG!$B:$B,"*"&amp;"_16",Activity_COMBDG!H:H,"&gt;0.0001")</f>
        <v>109.2164863450504</v>
      </c>
      <c r="H97">
        <f>SUMIFS(Activity_COMBDG!I:I,Activity_COMBDG!$B:$B,$A97&amp;"*",Activity_COMBDG!$B:$B,"*"&amp;"_16",Activity_COMBDG!I:I,"&gt;0.0001")</f>
        <v>109.4859845582374</v>
      </c>
      <c r="I97">
        <f>SUMIFS(Activity_COMBDG!J:J,Activity_COMBDG!$B:$B,$A97&amp;"*",Activity_COMBDG!$B:$B,"*"&amp;"_16",Activity_COMBDG!J:J,"&gt;0.0001")</f>
        <v>47.286119152443987</v>
      </c>
      <c r="J97">
        <f>SUMIFS(Activity_COMBDG!K:K,Activity_COMBDG!$B:$B,$A97&amp;"*",Activity_COMBDG!$B:$B,"*"&amp;"_16",Activity_COMBDG!K:K,"&gt;0.0001")</f>
        <v>45.346032614396911</v>
      </c>
      <c r="K97">
        <f>SUMIFS(Activity_COMBDG!L:L,Activity_COMBDG!$B:$B,$A97&amp;"*",Activity_COMBDG!$B:$B,"*"&amp;"_16",Activity_COMBDG!L:L,"&gt;0.0001")</f>
        <v>45.043900907250787</v>
      </c>
    </row>
    <row r="98" spans="1:11" x14ac:dyDescent="0.25">
      <c r="A98" t="str">
        <f>COMBDG_Split_Tech!A95</f>
        <v>COMBDGAFSOldAM______STDELC</v>
      </c>
      <c r="B98">
        <f>SUMIFS(Activity_COMBDG!C:C,Activity_COMBDG!$B:$B,$A98&amp;"*",Activity_COMBDG!$B:$B,"*"&amp;"_16",Activity_COMBDG!C:C,"&gt;0.0001")</f>
        <v>3.7252365742569529E-2</v>
      </c>
      <c r="C98">
        <f>SUMIFS(Activity_COMBDG!D:D,Activity_COMBDG!$B:$B,$A98&amp;"*",Activity_COMBDG!$B:$B,"*"&amp;"_16",Activity_COMBDG!D:D,"&gt;0.0001")</f>
        <v>0.31547170886019099</v>
      </c>
      <c r="D98">
        <f>SUMIFS(Activity_COMBDG!E:E,Activity_COMBDG!$B:$B,$A98&amp;"*",Activity_COMBDG!$B:$B,"*"&amp;"_16",Activity_COMBDG!E:E,"&gt;0.0001")</f>
        <v>0.63277306800220157</v>
      </c>
      <c r="E98">
        <f>SUMIFS(Activity_COMBDG!F:F,Activity_COMBDG!$B:$B,$A98&amp;"*",Activity_COMBDG!$B:$B,"*"&amp;"_16",Activity_COMBDG!F:F,"&gt;0.0001")</f>
        <v>0.92884076555861517</v>
      </c>
      <c r="F98">
        <f>SUMIFS(Activity_COMBDG!G:G,Activity_COMBDG!$B:$B,$A98&amp;"*",Activity_COMBDG!$B:$B,"*"&amp;"_16",Activity_COMBDG!G:G,"&gt;0.0001")</f>
        <v>49.233050333991727</v>
      </c>
      <c r="G98">
        <f>SUMIFS(Activity_COMBDG!H:H,Activity_COMBDG!$B:$B,$A98&amp;"*",Activity_COMBDG!$B:$B,"*"&amp;"_16",Activity_COMBDG!H:H,"&gt;0.0001")</f>
        <v>49.539522174202297</v>
      </c>
      <c r="H98">
        <f>SUMIFS(Activity_COMBDG!I:I,Activity_COMBDG!$B:$B,$A98&amp;"*",Activity_COMBDG!$B:$B,"*"&amp;"_16",Activity_COMBDG!I:I,"&gt;0.0001")</f>
        <v>49.651109108728143</v>
      </c>
      <c r="I98">
        <f>SUMIFS(Activity_COMBDG!J:J,Activity_COMBDG!$B:$B,$A98&amp;"*",Activity_COMBDG!$B:$B,"*"&amp;"_16",Activity_COMBDG!J:J,"&gt;0.0001")</f>
        <v>21.883804519538621</v>
      </c>
      <c r="J98">
        <f>SUMIFS(Activity_COMBDG!K:K,Activity_COMBDG!$B:$B,$A98&amp;"*",Activity_COMBDG!$B:$B,"*"&amp;"_16",Activity_COMBDG!K:K,"&gt;0.0001")</f>
        <v>21.05644981612463</v>
      </c>
      <c r="K98">
        <f>SUMIFS(Activity_COMBDG!L:L,Activity_COMBDG!$B:$B,$A98&amp;"*",Activity_COMBDG!$B:$B,"*"&amp;"_16",Activity_COMBDG!L:L,"&gt;0.0001")</f>
        <v>22.091976974038879</v>
      </c>
    </row>
    <row r="99" spans="1:11" x14ac:dyDescent="0.25">
      <c r="A99" t="str">
        <f>COMBDG_Split_Tech!A96</f>
        <v>COMBDGAFSOldLIFLC___STDELC</v>
      </c>
      <c r="B99">
        <f>SUMIFS(Activity_COMBDG!C:C,Activity_COMBDG!$B:$B,$A99&amp;"*",Activity_COMBDG!$B:$B,"*"&amp;"_16",Activity_COMBDG!C:C,"&gt;0.0001")</f>
        <v>0</v>
      </c>
      <c r="C99">
        <f>SUMIFS(Activity_COMBDG!D:D,Activity_COMBDG!$B:$B,$A99&amp;"*",Activity_COMBDG!$B:$B,"*"&amp;"_16",Activity_COMBDG!D:D,"&gt;0.0001")</f>
        <v>0</v>
      </c>
      <c r="D99">
        <f>SUMIFS(Activity_COMBDG!E:E,Activity_COMBDG!$B:$B,$A99&amp;"*",Activity_COMBDG!$B:$B,"*"&amp;"_16",Activity_COMBDG!E:E,"&gt;0.0001")</f>
        <v>1.040793458370028E-4</v>
      </c>
      <c r="E99">
        <f>SUMIFS(Activity_COMBDG!F:F,Activity_COMBDG!$B:$B,$A99&amp;"*",Activity_COMBDG!$B:$B,"*"&amp;"_16",Activity_COMBDG!F:F,"&gt;0.0001")</f>
        <v>9.8632938680728017</v>
      </c>
      <c r="F99">
        <f>SUMIFS(Activity_COMBDG!G:G,Activity_COMBDG!$B:$B,$A99&amp;"*",Activity_COMBDG!$B:$B,"*"&amp;"_16",Activity_COMBDG!G:G,"&gt;0.0001")</f>
        <v>10.8882823262984</v>
      </c>
      <c r="G99">
        <f>SUMIFS(Activity_COMBDG!H:H,Activity_COMBDG!$B:$B,$A99&amp;"*",Activity_COMBDG!$B:$B,"*"&amp;"_16",Activity_COMBDG!H:H,"&gt;0.0001")</f>
        <v>11.630963382960051</v>
      </c>
      <c r="H99">
        <f>SUMIFS(Activity_COMBDG!I:I,Activity_COMBDG!$B:$B,$A99&amp;"*",Activity_COMBDG!$B:$B,"*"&amp;"_16",Activity_COMBDG!I:I,"&gt;0.0001")</f>
        <v>11.94992827597912</v>
      </c>
      <c r="I99">
        <f>SUMIFS(Activity_COMBDG!J:J,Activity_COMBDG!$B:$B,$A99&amp;"*",Activity_COMBDG!$B:$B,"*"&amp;"_16",Activity_COMBDG!J:J,"&gt;0.0001")</f>
        <v>1.040630242127405</v>
      </c>
      <c r="J99">
        <f>SUMIFS(Activity_COMBDG!K:K,Activity_COMBDG!$B:$B,$A99&amp;"*",Activity_COMBDG!$B:$B,"*"&amp;"_16",Activity_COMBDG!K:K,"&gt;0.0001")</f>
        <v>0.529373036549037</v>
      </c>
      <c r="K99">
        <f>SUMIFS(Activity_COMBDG!L:L,Activity_COMBDG!$B:$B,$A99&amp;"*",Activity_COMBDG!$B:$B,"*"&amp;"_16",Activity_COMBDG!L:L,"&gt;0.0001")</f>
        <v>3.1876330226926562E-2</v>
      </c>
    </row>
    <row r="100" spans="1:11" x14ac:dyDescent="0.25">
      <c r="A100" t="str">
        <f>COMBDG_Split_Tech!A97</f>
        <v>COMBDGAFSOldLIFLU___STDELC</v>
      </c>
      <c r="B100">
        <f>SUMIFS(Activity_COMBDG!C:C,Activity_COMBDG!$B:$B,$A100&amp;"*",Activity_COMBDG!$B:$B,"*"&amp;"_16",Activity_COMBDG!C:C,"&gt;0.0001")</f>
        <v>1.3189210788862879E-3</v>
      </c>
      <c r="C100">
        <f>SUMIFS(Activity_COMBDG!D:D,Activity_COMBDG!$B:$B,$A100&amp;"*",Activity_COMBDG!$B:$B,"*"&amp;"_16",Activity_COMBDG!D:D,"&gt;0.0001")</f>
        <v>226.145354470874</v>
      </c>
      <c r="D100">
        <f>SUMIFS(Activity_COMBDG!E:E,Activity_COMBDG!$B:$B,$A100&amp;"*",Activity_COMBDG!$B:$B,"*"&amp;"_16",Activity_COMBDG!E:E,"&gt;0.0001")</f>
        <v>326.81275789052461</v>
      </c>
      <c r="E100">
        <f>SUMIFS(Activity_COMBDG!F:F,Activity_COMBDG!$B:$B,$A100&amp;"*",Activity_COMBDG!$B:$B,"*"&amp;"_16",Activity_COMBDG!F:F,"&gt;0.0001")</f>
        <v>350.25082759130561</v>
      </c>
      <c r="F100">
        <f>SUMIFS(Activity_COMBDG!G:G,Activity_COMBDG!$B:$B,$A100&amp;"*",Activity_COMBDG!$B:$B,"*"&amp;"_16",Activity_COMBDG!G:G,"&gt;0.0001")</f>
        <v>352.08039183458061</v>
      </c>
      <c r="G100">
        <f>SUMIFS(Activity_COMBDG!H:H,Activity_COMBDG!$B:$B,$A100&amp;"*",Activity_COMBDG!$B:$B,"*"&amp;"_16",Activity_COMBDG!H:H,"&gt;0.0001")</f>
        <v>353.06717654539221</v>
      </c>
      <c r="H100">
        <f>SUMIFS(Activity_COMBDG!I:I,Activity_COMBDG!$B:$B,$A100&amp;"*",Activity_COMBDG!$B:$B,"*"&amp;"_16",Activity_COMBDG!I:I,"&gt;0.0001")</f>
        <v>353.38651001152311</v>
      </c>
      <c r="I100">
        <f>SUMIFS(Activity_COMBDG!J:J,Activity_COMBDG!$B:$B,$A100&amp;"*",Activity_COMBDG!$B:$B,"*"&amp;"_16",Activity_COMBDG!J:J,"&gt;0.0001")</f>
        <v>102.0683803872504</v>
      </c>
      <c r="J100">
        <f>SUMIFS(Activity_COMBDG!K:K,Activity_COMBDG!$B:$B,$A100&amp;"*",Activity_COMBDG!$B:$B,"*"&amp;"_16",Activity_COMBDG!K:K,"&gt;0.0001")</f>
        <v>88.358619245707033</v>
      </c>
      <c r="K100">
        <f>SUMIFS(Activity_COMBDG!L:L,Activity_COMBDG!$B:$B,$A100&amp;"*",Activity_COMBDG!$B:$B,"*"&amp;"_16",Activity_COMBDG!L:L,"&gt;0.0001")</f>
        <v>14.583752086467401</v>
      </c>
    </row>
    <row r="101" spans="1:11" x14ac:dyDescent="0.25">
      <c r="A101" t="str">
        <f>COMBDG_Split_Tech!A98</f>
        <v>COMBDGAFSOldLIHAL___STDELC</v>
      </c>
      <c r="B101">
        <f>SUMIFS(Activity_COMBDG!C:C,Activity_COMBDG!$B:$B,$A101&amp;"*",Activity_COMBDG!$B:$B,"*"&amp;"_16",Activity_COMBDG!C:C,"&gt;0.0001")</f>
        <v>0</v>
      </c>
      <c r="C101">
        <f>SUMIFS(Activity_COMBDG!D:D,Activity_COMBDG!$B:$B,$A101&amp;"*",Activity_COMBDG!$B:$B,"*"&amp;"_16",Activity_COMBDG!D:D,"&gt;0.0001")</f>
        <v>0</v>
      </c>
      <c r="D101">
        <f>SUMIFS(Activity_COMBDG!E:E,Activity_COMBDG!$B:$B,$A101&amp;"*",Activity_COMBDG!$B:$B,"*"&amp;"_16",Activity_COMBDG!E:E,"&gt;0.0001")</f>
        <v>0</v>
      </c>
      <c r="E101">
        <f>SUMIFS(Activity_COMBDG!F:F,Activity_COMBDG!$B:$B,$A101&amp;"*",Activity_COMBDG!$B:$B,"*"&amp;"_16",Activity_COMBDG!F:F,"&gt;0.0001")</f>
        <v>0</v>
      </c>
      <c r="F101">
        <f>SUMIFS(Activity_COMBDG!G:G,Activity_COMBDG!$B:$B,$A101&amp;"*",Activity_COMBDG!$B:$B,"*"&amp;"_16",Activity_COMBDG!G:G,"&gt;0.0001")</f>
        <v>0</v>
      </c>
      <c r="G101">
        <f>SUMIFS(Activity_COMBDG!H:H,Activity_COMBDG!$B:$B,$A101&amp;"*",Activity_COMBDG!$B:$B,"*"&amp;"_16",Activity_COMBDG!H:H,"&gt;0.0001")</f>
        <v>0</v>
      </c>
      <c r="H101">
        <f>SUMIFS(Activity_COMBDG!I:I,Activity_COMBDG!$B:$B,$A101&amp;"*",Activity_COMBDG!$B:$B,"*"&amp;"_16",Activity_COMBDG!I:I,"&gt;0.0001")</f>
        <v>4.7958734153567967E-2</v>
      </c>
      <c r="I101">
        <f>SUMIFS(Activity_COMBDG!J:J,Activity_COMBDG!$B:$B,$A101&amp;"*",Activity_COMBDG!$B:$B,"*"&amp;"_16",Activity_COMBDG!J:J,"&gt;0.0001")</f>
        <v>0</v>
      </c>
      <c r="J101">
        <f>SUMIFS(Activity_COMBDG!K:K,Activity_COMBDG!$B:$B,$A101&amp;"*",Activity_COMBDG!$B:$B,"*"&amp;"_16",Activity_COMBDG!K:K,"&gt;0.0001")</f>
        <v>0</v>
      </c>
      <c r="K101">
        <f>SUMIFS(Activity_COMBDG!L:L,Activity_COMBDG!$B:$B,$A101&amp;"*",Activity_COMBDG!$B:$B,"*"&amp;"_16",Activity_COMBDG!L:L,"&gt;0.0001")</f>
        <v>0</v>
      </c>
    </row>
    <row r="102" spans="1:11" x14ac:dyDescent="0.25">
      <c r="A102" t="str">
        <f>COMBDG_Split_Tech!A99</f>
        <v>COMBDGAFSOldLIINC___STDELC</v>
      </c>
      <c r="B102">
        <f>SUMIFS(Activity_COMBDG!C:C,Activity_COMBDG!$B:$B,$A102&amp;"*",Activity_COMBDG!$B:$B,"*"&amp;"_16",Activity_COMBDG!C:C,"&gt;0.0001")</f>
        <v>0</v>
      </c>
      <c r="C102">
        <f>SUMIFS(Activity_COMBDG!D:D,Activity_COMBDG!$B:$B,$A102&amp;"*",Activity_COMBDG!$B:$B,"*"&amp;"_16",Activity_COMBDG!D:D,"&gt;0.0001")</f>
        <v>0</v>
      </c>
      <c r="D102">
        <f>SUMIFS(Activity_COMBDG!E:E,Activity_COMBDG!$B:$B,$A102&amp;"*",Activity_COMBDG!$B:$B,"*"&amp;"_16",Activity_COMBDG!E:E,"&gt;0.0001")</f>
        <v>0</v>
      </c>
      <c r="E102">
        <f>SUMIFS(Activity_COMBDG!F:F,Activity_COMBDG!$B:$B,$A102&amp;"*",Activity_COMBDG!$B:$B,"*"&amp;"_16",Activity_COMBDG!F:F,"&gt;0.0001")</f>
        <v>0</v>
      </c>
      <c r="F102">
        <f>SUMIFS(Activity_COMBDG!G:G,Activity_COMBDG!$B:$B,$A102&amp;"*",Activity_COMBDG!$B:$B,"*"&amp;"_16",Activity_COMBDG!G:G,"&gt;0.0001")</f>
        <v>0</v>
      </c>
      <c r="G102">
        <f>SUMIFS(Activity_COMBDG!H:H,Activity_COMBDG!$B:$B,$A102&amp;"*",Activity_COMBDG!$B:$B,"*"&amp;"_16",Activity_COMBDG!H:H,"&gt;0.0001")</f>
        <v>0</v>
      </c>
      <c r="H102">
        <f>SUMIFS(Activity_COMBDG!I:I,Activity_COMBDG!$B:$B,$A102&amp;"*",Activity_COMBDG!$B:$B,"*"&amp;"_16",Activity_COMBDG!I:I,"&gt;0.0001")</f>
        <v>4.7958611563104457E-2</v>
      </c>
      <c r="I102">
        <f>SUMIFS(Activity_COMBDG!J:J,Activity_COMBDG!$B:$B,$A102&amp;"*",Activity_COMBDG!$B:$B,"*"&amp;"_16",Activity_COMBDG!J:J,"&gt;0.0001")</f>
        <v>0</v>
      </c>
      <c r="J102">
        <f>SUMIFS(Activity_COMBDG!K:K,Activity_COMBDG!$B:$B,$A102&amp;"*",Activity_COMBDG!$B:$B,"*"&amp;"_16",Activity_COMBDG!K:K,"&gt;0.0001")</f>
        <v>0</v>
      </c>
      <c r="K102">
        <f>SUMIFS(Activity_COMBDG!L:L,Activity_COMBDG!$B:$B,$A102&amp;"*",Activity_COMBDG!$B:$B,"*"&amp;"_16",Activity_COMBDG!L:L,"&gt;0.0001")</f>
        <v>0</v>
      </c>
    </row>
    <row r="103" spans="1:11" x14ac:dyDescent="0.25">
      <c r="A103" t="str">
        <f>COMBDG_Split_Tech!A100</f>
        <v>COMBDGAFSOldLILED___STDELC</v>
      </c>
      <c r="B103">
        <f>SUMIFS(Activity_COMBDG!C:C,Activity_COMBDG!$B:$B,$A103&amp;"*",Activity_COMBDG!$B:$B,"*"&amp;"_16",Activity_COMBDG!C:C,"&gt;0.0001")</f>
        <v>1.94390528576897E-3</v>
      </c>
      <c r="C103">
        <f>SUMIFS(Activity_COMBDG!D:D,Activity_COMBDG!$B:$B,$A103&amp;"*",Activity_COMBDG!$B:$B,"*"&amp;"_16",Activity_COMBDG!D:D,"&gt;0.0001")</f>
        <v>261.29752456681052</v>
      </c>
      <c r="D103">
        <f>SUMIFS(Activity_COMBDG!E:E,Activity_COMBDG!$B:$B,$A103&amp;"*",Activity_COMBDG!$B:$B,"*"&amp;"_16",Activity_COMBDG!E:E,"&gt;0.0001")</f>
        <v>359.58478833251269</v>
      </c>
      <c r="E103">
        <f>SUMIFS(Activity_COMBDG!F:F,Activity_COMBDG!$B:$B,$A103&amp;"*",Activity_COMBDG!$B:$B,"*"&amp;"_16",Activity_COMBDG!F:F,"&gt;0.0001")</f>
        <v>382.83112691197431</v>
      </c>
      <c r="F103">
        <f>SUMIFS(Activity_COMBDG!G:G,Activity_COMBDG!$B:$B,$A103&amp;"*",Activity_COMBDG!$B:$B,"*"&amp;"_16",Activity_COMBDG!G:G,"&gt;0.0001")</f>
        <v>384.65918678232902</v>
      </c>
      <c r="G103">
        <f>SUMIFS(Activity_COMBDG!H:H,Activity_COMBDG!$B:$B,$A103&amp;"*",Activity_COMBDG!$B:$B,"*"&amp;"_16",Activity_COMBDG!H:H,"&gt;0.0001")</f>
        <v>385.89015249172678</v>
      </c>
      <c r="H103">
        <f>SUMIFS(Activity_COMBDG!I:I,Activity_COMBDG!$B:$B,$A103&amp;"*",Activity_COMBDG!$B:$B,"*"&amp;"_16",Activity_COMBDG!I:I,"&gt;0.0001")</f>
        <v>386.299582795503</v>
      </c>
      <c r="I103">
        <f>SUMIFS(Activity_COMBDG!J:J,Activity_COMBDG!$B:$B,$A103&amp;"*",Activity_COMBDG!$B:$B,"*"&amp;"_16",Activity_COMBDG!J:J,"&gt;0.0001")</f>
        <v>104.4157422079945</v>
      </c>
      <c r="J103">
        <f>SUMIFS(Activity_COMBDG!K:K,Activity_COMBDG!$B:$B,$A103&amp;"*",Activity_COMBDG!$B:$B,"*"&amp;"_16",Activity_COMBDG!K:K,"&gt;0.0001")</f>
        <v>89.755765845103411</v>
      </c>
      <c r="K103">
        <f>SUMIFS(Activity_COMBDG!L:L,Activity_COMBDG!$B:$B,$A103&amp;"*",Activity_COMBDG!$B:$B,"*"&amp;"_16",Activity_COMBDG!L:L,"&gt;0.0001")</f>
        <v>60.6414518847659</v>
      </c>
    </row>
    <row r="104" spans="1:11" x14ac:dyDescent="0.25">
      <c r="A104" t="str">
        <f>COMBDG_Split_Tech!A101</f>
        <v>COMBDGAFSOldSC_________DCO</v>
      </c>
      <c r="B104">
        <f>SUMIFS(Activity_COMBDG!C:C,Activity_COMBDG!$B:$B,$A104&amp;"*",Activity_COMBDG!$B:$B,"*"&amp;"_16",Activity_COMBDG!C:C,"&gt;0.0001")</f>
        <v>1.613299817064141E-2</v>
      </c>
      <c r="C104">
        <f>SUMIFS(Activity_COMBDG!D:D,Activity_COMBDG!$B:$B,$A104&amp;"*",Activity_COMBDG!$B:$B,"*"&amp;"_16",Activity_COMBDG!D:D,"&gt;0.0001")</f>
        <v>0.37997432367928108</v>
      </c>
      <c r="D104">
        <f>SUMIFS(Activity_COMBDG!E:E,Activity_COMBDG!$B:$B,$A104&amp;"*",Activity_COMBDG!$B:$B,"*"&amp;"_16",Activity_COMBDG!E:E,"&gt;0.0001")</f>
        <v>0.79094506815477672</v>
      </c>
      <c r="E104">
        <f>SUMIFS(Activity_COMBDG!F:F,Activity_COMBDG!$B:$B,$A104&amp;"*",Activity_COMBDG!$B:$B,"*"&amp;"_16",Activity_COMBDG!F:F,"&gt;0.0001")</f>
        <v>1.2099967340914941</v>
      </c>
      <c r="F104">
        <f>SUMIFS(Activity_COMBDG!G:G,Activity_COMBDG!$B:$B,$A104&amp;"*",Activity_COMBDG!$B:$B,"*"&amp;"_16",Activity_COMBDG!G:G,"&gt;0.0001")</f>
        <v>40.711820458050077</v>
      </c>
      <c r="G104">
        <f>SUMIFS(Activity_COMBDG!H:H,Activity_COMBDG!$B:$B,$A104&amp;"*",Activity_COMBDG!$B:$B,"*"&amp;"_16",Activity_COMBDG!H:H,"&gt;0.0001")</f>
        <v>41.112636017831292</v>
      </c>
      <c r="H104">
        <f>SUMIFS(Activity_COMBDG!I:I,Activity_COMBDG!$B:$B,$A104&amp;"*",Activity_COMBDG!$B:$B,"*"&amp;"_16",Activity_COMBDG!I:I,"&gt;0.0001")</f>
        <v>41.272152615542957</v>
      </c>
      <c r="I104">
        <f>SUMIFS(Activity_COMBDG!J:J,Activity_COMBDG!$B:$B,$A104&amp;"*",Activity_COMBDG!$B:$B,"*"&amp;"_16",Activity_COMBDG!J:J,"&gt;0.0001")</f>
        <v>16.21134108274595</v>
      </c>
      <c r="J104">
        <f>SUMIFS(Activity_COMBDG!K:K,Activity_COMBDG!$B:$B,$A104&amp;"*",Activity_COMBDG!$B:$B,"*"&amp;"_16",Activity_COMBDG!K:K,"&gt;0.0001")</f>
        <v>15.55352362556604</v>
      </c>
      <c r="K104">
        <f>SUMIFS(Activity_COMBDG!L:L,Activity_COMBDG!$B:$B,$A104&amp;"*",Activity_COMBDG!$B:$B,"*"&amp;"_16",Activity_COMBDG!L:L,"&gt;0.0001")</f>
        <v>14.69652883644739</v>
      </c>
    </row>
    <row r="105" spans="1:11" x14ac:dyDescent="0.25">
      <c r="A105" t="str">
        <f>COMBDG_Split_Tech!A102</f>
        <v>COMBDGAFSOldSC______STDELC</v>
      </c>
      <c r="B105">
        <f>SUMIFS(Activity_COMBDG!C:C,Activity_COMBDG!$B:$B,$A105&amp;"*",Activity_COMBDG!$B:$B,"*"&amp;"_16",Activity_COMBDG!C:C,"&gt;0.0001")</f>
        <v>1.6151218157330619E-2</v>
      </c>
      <c r="C105">
        <f>SUMIFS(Activity_COMBDG!D:D,Activity_COMBDG!$B:$B,$A105&amp;"*",Activity_COMBDG!$B:$B,"*"&amp;"_16",Activity_COMBDG!D:D,"&gt;0.0001")</f>
        <v>0.38190901481643119</v>
      </c>
      <c r="D105">
        <f>SUMIFS(Activity_COMBDG!E:E,Activity_COMBDG!$B:$B,$A105&amp;"*",Activity_COMBDG!$B:$B,"*"&amp;"_16",Activity_COMBDG!E:E,"&gt;0.0001")</f>
        <v>0.79483919932357805</v>
      </c>
      <c r="E105">
        <f>SUMIFS(Activity_COMBDG!F:F,Activity_COMBDG!$B:$B,$A105&amp;"*",Activity_COMBDG!$B:$B,"*"&amp;"_16",Activity_COMBDG!F:F,"&gt;0.0001")</f>
        <v>1.2167950555966791</v>
      </c>
      <c r="F105">
        <f>SUMIFS(Activity_COMBDG!G:G,Activity_COMBDG!$B:$B,$A105&amp;"*",Activity_COMBDG!$B:$B,"*"&amp;"_16",Activity_COMBDG!G:G,"&gt;0.0001")</f>
        <v>72.983878218537313</v>
      </c>
      <c r="G105">
        <f>SUMIFS(Activity_COMBDG!H:H,Activity_COMBDG!$B:$B,$A105&amp;"*",Activity_COMBDG!$B:$B,"*"&amp;"_16",Activity_COMBDG!H:H,"&gt;0.0001")</f>
        <v>73.384485046429006</v>
      </c>
      <c r="H105">
        <f>SUMIFS(Activity_COMBDG!I:I,Activity_COMBDG!$B:$B,$A105&amp;"*",Activity_COMBDG!$B:$B,"*"&amp;"_16",Activity_COMBDG!I:I,"&gt;0.0001")</f>
        <v>73.543682062254064</v>
      </c>
      <c r="I105">
        <f>SUMIFS(Activity_COMBDG!J:J,Activity_COMBDG!$B:$B,$A105&amp;"*",Activity_COMBDG!$B:$B,"*"&amp;"_16",Activity_COMBDG!J:J,"&gt;0.0001")</f>
        <v>16.73387905042998</v>
      </c>
      <c r="J105">
        <f>SUMIFS(Activity_COMBDG!K:K,Activity_COMBDG!$B:$B,$A105&amp;"*",Activity_COMBDG!$B:$B,"*"&amp;"_16",Activity_COMBDG!K:K,"&gt;0.0001")</f>
        <v>12.493525745467521</v>
      </c>
      <c r="K105">
        <f>SUMIFS(Activity_COMBDG!L:L,Activity_COMBDG!$B:$B,$A105&amp;"*",Activity_COMBDG!$B:$B,"*"&amp;"_16",Activity_COMBDG!L:L,"&gt;0.0001")</f>
        <v>9.7765372936280741</v>
      </c>
    </row>
    <row r="106" spans="1:11" x14ac:dyDescent="0.25">
      <c r="A106" t="str">
        <f>COMBDG_Split_Tech!A103</f>
        <v>COMBDGAFSOldSC______STDNGA</v>
      </c>
      <c r="B106">
        <f>SUMIFS(Activity_COMBDG!C:C,Activity_COMBDG!$B:$B,$A106&amp;"*",Activity_COMBDG!$B:$B,"*"&amp;"_16",Activity_COMBDG!C:C,"&gt;0.0001")</f>
        <v>5.1615302833391323E-2</v>
      </c>
      <c r="C106">
        <f>SUMIFS(Activity_COMBDG!D:D,Activity_COMBDG!$B:$B,$A106&amp;"*",Activity_COMBDG!$B:$B,"*"&amp;"_16",Activity_COMBDG!D:D,"&gt;0.0001")</f>
        <v>0.92226538509532729</v>
      </c>
      <c r="D106">
        <f>SUMIFS(Activity_COMBDG!E:E,Activity_COMBDG!$B:$B,$A106&amp;"*",Activity_COMBDG!$B:$B,"*"&amp;"_16",Activity_COMBDG!E:E,"&gt;0.0001")</f>
        <v>1.771183679672903</v>
      </c>
      <c r="E106">
        <f>SUMIFS(Activity_COMBDG!F:F,Activity_COMBDG!$B:$B,$A106&amp;"*",Activity_COMBDG!$B:$B,"*"&amp;"_16",Activity_COMBDG!F:F,"&gt;0.0001")</f>
        <v>2.6105120701159068</v>
      </c>
      <c r="F106">
        <f>SUMIFS(Activity_COMBDG!G:G,Activity_COMBDG!$B:$B,$A106&amp;"*",Activity_COMBDG!$B:$B,"*"&amp;"_16",Activity_COMBDG!G:G,"&gt;0.0001")</f>
        <v>121.4421216839209</v>
      </c>
      <c r="G106">
        <f>SUMIFS(Activity_COMBDG!H:H,Activity_COMBDG!$B:$B,$A106&amp;"*",Activity_COMBDG!$B:$B,"*"&amp;"_16",Activity_COMBDG!H:H,"&gt;0.0001")</f>
        <v>122.3069670749878</v>
      </c>
      <c r="H106">
        <f>SUMIFS(Activity_COMBDG!I:I,Activity_COMBDG!$B:$B,$A106&amp;"*",Activity_COMBDG!$B:$B,"*"&amp;"_16",Activity_COMBDG!I:I,"&gt;0.0001")</f>
        <v>122.6268608464467</v>
      </c>
      <c r="I106">
        <f>SUMIFS(Activity_COMBDG!J:J,Activity_COMBDG!$B:$B,$A106&amp;"*",Activity_COMBDG!$B:$B,"*"&amp;"_16",Activity_COMBDG!J:J,"&gt;0.0001")</f>
        <v>53.080122388496839</v>
      </c>
      <c r="J106">
        <f>SUMIFS(Activity_COMBDG!K:K,Activity_COMBDG!$B:$B,$A106&amp;"*",Activity_COMBDG!$B:$B,"*"&amp;"_16",Activity_COMBDG!K:K,"&gt;0.0001")</f>
        <v>39.663029721607913</v>
      </c>
      <c r="K106">
        <f>SUMIFS(Activity_COMBDG!L:L,Activity_COMBDG!$B:$B,$A106&amp;"*",Activity_COMBDG!$B:$B,"*"&amp;"_16",Activity_COMBDG!L:L,"&gt;0.0001")</f>
        <v>30.755279257229461</v>
      </c>
    </row>
    <row r="107" spans="1:11" x14ac:dyDescent="0.25">
      <c r="A107" t="str">
        <f>COMBDG_Split_Tech!A104</f>
        <v>COMBDGAFSOldSH_________DHE</v>
      </c>
      <c r="B107">
        <f>SUMIFS(Activity_COMBDG!C:C,Activity_COMBDG!$B:$B,$A107&amp;"*",Activity_COMBDG!$B:$B,"*"&amp;"_16",Activity_COMBDG!C:C,"&gt;0.0001")</f>
        <v>1.04474332387356E-2</v>
      </c>
      <c r="C107">
        <f>SUMIFS(Activity_COMBDG!D:D,Activity_COMBDG!$B:$B,$A107&amp;"*",Activity_COMBDG!$B:$B,"*"&amp;"_16",Activity_COMBDG!D:D,"&gt;0.0001")</f>
        <v>3.3826107434255383E-2</v>
      </c>
      <c r="D107">
        <f>SUMIFS(Activity_COMBDG!E:E,Activity_COMBDG!$B:$B,$A107&amp;"*",Activity_COMBDG!$B:$B,"*"&amp;"_16",Activity_COMBDG!E:E,"&gt;0.0001")</f>
        <v>5.4397853492211892E-2</v>
      </c>
      <c r="E107">
        <f>SUMIFS(Activity_COMBDG!F:F,Activity_COMBDG!$B:$B,$A107&amp;"*",Activity_COMBDG!$B:$B,"*"&amp;"_16",Activity_COMBDG!F:F,"&gt;0.0001")</f>
        <v>6.6867227770403173E-2</v>
      </c>
      <c r="F107">
        <f>SUMIFS(Activity_COMBDG!G:G,Activity_COMBDG!$B:$B,$A107&amp;"*",Activity_COMBDG!$B:$B,"*"&amp;"_16",Activity_COMBDG!G:G,"&gt;0.0001")</f>
        <v>8.0040410629531558E-2</v>
      </c>
      <c r="G107">
        <f>SUMIFS(Activity_COMBDG!H:H,Activity_COMBDG!$B:$B,$A107&amp;"*",Activity_COMBDG!$B:$B,"*"&amp;"_16",Activity_COMBDG!H:H,"&gt;0.0001")</f>
        <v>8.6373809064235321E-2</v>
      </c>
      <c r="H107">
        <f>SUMIFS(Activity_COMBDG!I:I,Activity_COMBDG!$B:$B,$A107&amp;"*",Activity_COMBDG!$B:$B,"*"&amp;"_16",Activity_COMBDG!I:I,"&gt;0.0001")</f>
        <v>0.10188343136167261</v>
      </c>
      <c r="I107">
        <f>SUMIFS(Activity_COMBDG!J:J,Activity_COMBDG!$B:$B,$A107&amp;"*",Activity_COMBDG!$B:$B,"*"&amp;"_16",Activity_COMBDG!J:J,"&gt;0.0001")</f>
        <v>7.7462171941350466E-2</v>
      </c>
      <c r="J107">
        <f>SUMIFS(Activity_COMBDG!K:K,Activity_COMBDG!$B:$B,$A107&amp;"*",Activity_COMBDG!$B:$B,"*"&amp;"_16",Activity_COMBDG!K:K,"&gt;0.0001")</f>
        <v>7.8289464872362005E-2</v>
      </c>
      <c r="K107">
        <f>SUMIFS(Activity_COMBDG!L:L,Activity_COMBDG!$B:$B,$A107&amp;"*",Activity_COMBDG!$B:$B,"*"&amp;"_16",Activity_COMBDG!L:L,"&gt;0.0001")</f>
        <v>7.9020327254465589E-2</v>
      </c>
    </row>
    <row r="108" spans="1:11" x14ac:dyDescent="0.25">
      <c r="A108" t="str">
        <f>COMBDG_Split_Tech!A105</f>
        <v>COMBDGAFSOldSHFUR___HIGNGA</v>
      </c>
      <c r="B108">
        <f>SUMIFS(Activity_COMBDG!C:C,Activity_COMBDG!$B:$B,$A108&amp;"*",Activity_COMBDG!$B:$B,"*"&amp;"_16",Activity_COMBDG!C:C,"&gt;0.0001")</f>
        <v>7.1624539023062997E-2</v>
      </c>
      <c r="C108">
        <f>SUMIFS(Activity_COMBDG!D:D,Activity_COMBDG!$B:$B,$A108&amp;"*",Activity_COMBDG!$B:$B,"*"&amp;"_16",Activity_COMBDG!D:D,"&gt;0.0001")</f>
        <v>0.1306559170107153</v>
      </c>
      <c r="D108">
        <f>SUMIFS(Activity_COMBDG!E:E,Activity_COMBDG!$B:$B,$A108&amp;"*",Activity_COMBDG!$B:$B,"*"&amp;"_16",Activity_COMBDG!E:E,"&gt;0.0001")</f>
        <v>0.18160573877117411</v>
      </c>
      <c r="E108">
        <f>SUMIFS(Activity_COMBDG!F:F,Activity_COMBDG!$B:$B,$A108&amp;"*",Activity_COMBDG!$B:$B,"*"&amp;"_16",Activity_COMBDG!F:F,"&gt;0.0001")</f>
        <v>0.2167039840678007</v>
      </c>
      <c r="F108">
        <f>SUMIFS(Activity_COMBDG!G:G,Activity_COMBDG!$B:$B,$A108&amp;"*",Activity_COMBDG!$B:$B,"*"&amp;"_16",Activity_COMBDG!G:G,"&gt;0.0001")</f>
        <v>0.2495111038863056</v>
      </c>
      <c r="G108">
        <f>SUMIFS(Activity_COMBDG!H:H,Activity_COMBDG!$B:$B,$A108&amp;"*",Activity_COMBDG!$B:$B,"*"&amp;"_16",Activity_COMBDG!H:H,"&gt;0.0001")</f>
        <v>0.27134140839974202</v>
      </c>
      <c r="H108">
        <f>SUMIFS(Activity_COMBDG!I:I,Activity_COMBDG!$B:$B,$A108&amp;"*",Activity_COMBDG!$B:$B,"*"&amp;"_16",Activity_COMBDG!I:I,"&gt;0.0001")</f>
        <v>0.30575303786257341</v>
      </c>
      <c r="I108">
        <f>SUMIFS(Activity_COMBDG!J:J,Activity_COMBDG!$B:$B,$A108&amp;"*",Activity_COMBDG!$B:$B,"*"&amp;"_16",Activity_COMBDG!J:J,"&gt;0.0001")</f>
        <v>0.27153564110181139</v>
      </c>
      <c r="J108">
        <f>SUMIFS(Activity_COMBDG!K:K,Activity_COMBDG!$B:$B,$A108&amp;"*",Activity_COMBDG!$B:$B,"*"&amp;"_16",Activity_COMBDG!K:K,"&gt;0.0001")</f>
        <v>0.27368539410890341</v>
      </c>
      <c r="K108">
        <f>SUMIFS(Activity_COMBDG!L:L,Activity_COMBDG!$B:$B,$A108&amp;"*",Activity_COMBDG!$B:$B,"*"&amp;"_16",Activity_COMBDG!L:L,"&gt;0.0001")</f>
        <v>0.27542029121917649</v>
      </c>
    </row>
    <row r="109" spans="1:11" x14ac:dyDescent="0.25">
      <c r="A109" t="str">
        <f>COMBDG_Split_Tech!A106</f>
        <v>COMBDGAFSOldSHFUR___STDELC</v>
      </c>
      <c r="B109">
        <f>SUMIFS(Activity_COMBDG!C:C,Activity_COMBDG!$B:$B,$A109&amp;"*",Activity_COMBDG!$B:$B,"*"&amp;"_16",Activity_COMBDG!C:C,"&gt;0.0001")</f>
        <v>2.5528240972438939E-2</v>
      </c>
      <c r="C109">
        <f>SUMIFS(Activity_COMBDG!D:D,Activity_COMBDG!$B:$B,$A109&amp;"*",Activity_COMBDG!$B:$B,"*"&amp;"_16",Activity_COMBDG!D:D,"&gt;0.0001")</f>
        <v>4.8457472491557622E-2</v>
      </c>
      <c r="D109">
        <f>SUMIFS(Activity_COMBDG!E:E,Activity_COMBDG!$B:$B,$A109&amp;"*",Activity_COMBDG!$B:$B,"*"&amp;"_16",Activity_COMBDG!E:E,"&gt;0.0001")</f>
        <v>7.151530301375425E-2</v>
      </c>
      <c r="E109">
        <f>SUMIFS(Activity_COMBDG!F:F,Activity_COMBDG!$B:$B,$A109&amp;"*",Activity_COMBDG!$B:$B,"*"&amp;"_16",Activity_COMBDG!F:F,"&gt;0.0001")</f>
        <v>8.3923912557781657E-2</v>
      </c>
      <c r="F109">
        <f>SUMIFS(Activity_COMBDG!G:G,Activity_COMBDG!$B:$B,$A109&amp;"*",Activity_COMBDG!$B:$B,"*"&amp;"_16",Activity_COMBDG!G:G,"&gt;0.0001")</f>
        <v>9.6247035218352914E-2</v>
      </c>
      <c r="G109">
        <f>SUMIFS(Activity_COMBDG!H:H,Activity_COMBDG!$B:$B,$A109&amp;"*",Activity_COMBDG!$B:$B,"*"&amp;"_16",Activity_COMBDG!H:H,"&gt;0.0001")</f>
        <v>0.1014928663099994</v>
      </c>
      <c r="H109">
        <f>SUMIFS(Activity_COMBDG!I:I,Activity_COMBDG!$B:$B,$A109&amp;"*",Activity_COMBDG!$B:$B,"*"&amp;"_16",Activity_COMBDG!I:I,"&gt;0.0001")</f>
        <v>0.1201877838398934</v>
      </c>
      <c r="I109">
        <f>SUMIFS(Activity_COMBDG!J:J,Activity_COMBDG!$B:$B,$A109&amp;"*",Activity_COMBDG!$B:$B,"*"&amp;"_16",Activity_COMBDG!J:J,"&gt;0.0001")</f>
        <v>8.9283745130489756E-2</v>
      </c>
      <c r="J109">
        <f>SUMIFS(Activity_COMBDG!K:K,Activity_COMBDG!$B:$B,$A109&amp;"*",Activity_COMBDG!$B:$B,"*"&amp;"_16",Activity_COMBDG!K:K,"&gt;0.0001")</f>
        <v>8.9919529311346919E-2</v>
      </c>
      <c r="K109">
        <f>SUMIFS(Activity_COMBDG!L:L,Activity_COMBDG!$B:$B,$A109&amp;"*",Activity_COMBDG!$B:$B,"*"&amp;"_16",Activity_COMBDG!L:L,"&gt;0.0001")</f>
        <v>9.0407105564166965E-2</v>
      </c>
    </row>
    <row r="110" spans="1:11" x14ac:dyDescent="0.25">
      <c r="A110" t="str">
        <f>COMBDG_Split_Tech!A107</f>
        <v>COMBDGAFSOldSHFUR___STDHFO</v>
      </c>
      <c r="B110">
        <f>SUMIFS(Activity_COMBDG!C:C,Activity_COMBDG!$B:$B,$A110&amp;"*",Activity_COMBDG!$B:$B,"*"&amp;"_16",Activity_COMBDG!C:C,"&gt;0.0001")</f>
        <v>2.564100477835057E-2</v>
      </c>
      <c r="C110">
        <f>SUMIFS(Activity_COMBDG!D:D,Activity_COMBDG!$B:$B,$A110&amp;"*",Activity_COMBDG!$B:$B,"*"&amp;"_16",Activity_COMBDG!D:D,"&gt;0.0001")</f>
        <v>4.8541096897185283E-2</v>
      </c>
      <c r="D110">
        <f>SUMIFS(Activity_COMBDG!E:E,Activity_COMBDG!$B:$B,$A110&amp;"*",Activity_COMBDG!$B:$B,"*"&amp;"_16",Activity_COMBDG!E:E,"&gt;0.0001")</f>
        <v>7.1588608110632251E-2</v>
      </c>
      <c r="E110">
        <f>SUMIFS(Activity_COMBDG!F:F,Activity_COMBDG!$B:$B,$A110&amp;"*",Activity_COMBDG!$B:$B,"*"&amp;"_16",Activity_COMBDG!F:F,"&gt;0.0001")</f>
        <v>8.3999866094125145E-2</v>
      </c>
      <c r="F110">
        <f>SUMIFS(Activity_COMBDG!G:G,Activity_COMBDG!$B:$B,$A110&amp;"*",Activity_COMBDG!$B:$B,"*"&amp;"_16",Activity_COMBDG!G:G,"&gt;0.0001")</f>
        <v>9.6321954907247959E-2</v>
      </c>
      <c r="G110">
        <f>SUMIFS(Activity_COMBDG!H:H,Activity_COMBDG!$B:$B,$A110&amp;"*",Activity_COMBDG!$B:$B,"*"&amp;"_16",Activity_COMBDG!H:H,"&gt;0.0001")</f>
        <v>0.10157156337574</v>
      </c>
      <c r="H110">
        <f>SUMIFS(Activity_COMBDG!I:I,Activity_COMBDG!$B:$B,$A110&amp;"*",Activity_COMBDG!$B:$B,"*"&amp;"_16",Activity_COMBDG!I:I,"&gt;0.0001")</f>
        <v>0.1202766565283898</v>
      </c>
      <c r="I110">
        <f>SUMIFS(Activity_COMBDG!J:J,Activity_COMBDG!$B:$B,$A110&amp;"*",Activity_COMBDG!$B:$B,"*"&amp;"_16",Activity_COMBDG!J:J,"&gt;0.0001")</f>
        <v>8.9330217240468468E-2</v>
      </c>
      <c r="J110">
        <f>SUMIFS(Activity_COMBDG!K:K,Activity_COMBDG!$B:$B,$A110&amp;"*",Activity_COMBDG!$B:$B,"*"&amp;"_16",Activity_COMBDG!K:K,"&gt;0.0001")</f>
        <v>8.9964742164601125E-2</v>
      </c>
      <c r="K110">
        <f>SUMIFS(Activity_COMBDG!L:L,Activity_COMBDG!$B:$B,$A110&amp;"*",Activity_COMBDG!$B:$B,"*"&amp;"_16",Activity_COMBDG!L:L,"&gt;0.0001")</f>
        <v>9.0450141754769564E-2</v>
      </c>
    </row>
    <row r="111" spans="1:11" x14ac:dyDescent="0.25">
      <c r="A111" t="str">
        <f>COMBDG_Split_Tech!A108</f>
        <v>COMBDGAFSOldSHFUR___STDKER</v>
      </c>
      <c r="B111">
        <f>SUMIFS(Activity_COMBDG!C:C,Activity_COMBDG!$B:$B,$A111&amp;"*",Activity_COMBDG!$B:$B,"*"&amp;"_16",Activity_COMBDG!C:C,"&gt;0.0001")</f>
        <v>2.564153139957244E-2</v>
      </c>
      <c r="C111">
        <f>SUMIFS(Activity_COMBDG!D:D,Activity_COMBDG!$B:$B,$A111&amp;"*",Activity_COMBDG!$B:$B,"*"&amp;"_16",Activity_COMBDG!D:D,"&gt;0.0001")</f>
        <v>4.8541838142877519E-2</v>
      </c>
      <c r="D111">
        <f>SUMIFS(Activity_COMBDG!E:E,Activity_COMBDG!$B:$B,$A111&amp;"*",Activity_COMBDG!$B:$B,"*"&amp;"_16",Activity_COMBDG!E:E,"&gt;0.0001")</f>
        <v>7.1590164388978153E-2</v>
      </c>
      <c r="E111">
        <f>SUMIFS(Activity_COMBDG!F:F,Activity_COMBDG!$B:$B,$A111&amp;"*",Activity_COMBDG!$B:$B,"*"&amp;"_16",Activity_COMBDG!F:F,"&gt;0.0001")</f>
        <v>8.4001485696252196E-2</v>
      </c>
      <c r="F111">
        <f>SUMIFS(Activity_COMBDG!G:G,Activity_COMBDG!$B:$B,$A111&amp;"*",Activity_COMBDG!$B:$B,"*"&amp;"_16",Activity_COMBDG!G:G,"&gt;0.0001")</f>
        <v>9.6323651400249288E-2</v>
      </c>
      <c r="G111">
        <f>SUMIFS(Activity_COMBDG!H:H,Activity_COMBDG!$B:$B,$A111&amp;"*",Activity_COMBDG!$B:$B,"*"&amp;"_16",Activity_COMBDG!H:H,"&gt;0.0001")</f>
        <v>0.1015733338168197</v>
      </c>
      <c r="H111">
        <f>SUMIFS(Activity_COMBDG!I:I,Activity_COMBDG!$B:$B,$A111&amp;"*",Activity_COMBDG!$B:$B,"*"&amp;"_16",Activity_COMBDG!I:I,"&gt;0.0001")</f>
        <v>0.1202788377828293</v>
      </c>
      <c r="I111">
        <f>SUMIFS(Activity_COMBDG!J:J,Activity_COMBDG!$B:$B,$A111&amp;"*",Activity_COMBDG!$B:$B,"*"&amp;"_16",Activity_COMBDG!J:J,"&gt;0.0001")</f>
        <v>8.9334327393583449E-2</v>
      </c>
      <c r="J111">
        <f>SUMIFS(Activity_COMBDG!K:K,Activity_COMBDG!$B:$B,$A111&amp;"*",Activity_COMBDG!$B:$B,"*"&amp;"_16",Activity_COMBDG!K:K,"&gt;0.0001")</f>
        <v>8.9968971844089474E-2</v>
      </c>
      <c r="K111">
        <f>SUMIFS(Activity_COMBDG!L:L,Activity_COMBDG!$B:$B,$A111&amp;"*",Activity_COMBDG!$B:$B,"*"&amp;"_16",Activity_COMBDG!L:L,"&gt;0.0001")</f>
        <v>9.0454407528306094E-2</v>
      </c>
    </row>
    <row r="112" spans="1:11" x14ac:dyDescent="0.25">
      <c r="A112" t="str">
        <f>COMBDG_Split_Tech!A109</f>
        <v>COMBDGAFSOldSHFUR___STDLFO</v>
      </c>
      <c r="B112">
        <f>SUMIFS(Activity_COMBDG!C:C,Activity_COMBDG!$B:$B,$A112&amp;"*",Activity_COMBDG!$B:$B,"*"&amp;"_16",Activity_COMBDG!C:C,"&gt;0.0001")</f>
        <v>2.5546465119341909E-2</v>
      </c>
      <c r="C112">
        <f>SUMIFS(Activity_COMBDG!D:D,Activity_COMBDG!$B:$B,$A112&amp;"*",Activity_COMBDG!$B:$B,"*"&amp;"_16",Activity_COMBDG!D:D,"&gt;0.0001")</f>
        <v>4.8483901957429791E-2</v>
      </c>
      <c r="D112">
        <f>SUMIFS(Activity_COMBDG!E:E,Activity_COMBDG!$B:$B,$A112&amp;"*",Activity_COMBDG!$B:$B,"*"&amp;"_16",Activity_COMBDG!E:E,"&gt;0.0001")</f>
        <v>7.1541853864870511E-2</v>
      </c>
      <c r="E112">
        <f>SUMIFS(Activity_COMBDG!F:F,Activity_COMBDG!$B:$B,$A112&amp;"*",Activity_COMBDG!$B:$B,"*"&amp;"_16",Activity_COMBDG!F:F,"&gt;0.0001")</f>
        <v>8.3951894546100608E-2</v>
      </c>
      <c r="F112">
        <f>SUMIFS(Activity_COMBDG!G:G,Activity_COMBDG!$B:$B,$A112&amp;"*",Activity_COMBDG!$B:$B,"*"&amp;"_16",Activity_COMBDG!G:G,"&gt;0.0001")</f>
        <v>9.6274666931942046E-2</v>
      </c>
      <c r="G112">
        <f>SUMIFS(Activity_COMBDG!H:H,Activity_COMBDG!$B:$B,$A112&amp;"*",Activity_COMBDG!$B:$B,"*"&amp;"_16",Activity_COMBDG!H:H,"&gt;0.0001")</f>
        <v>0.1015226653156247</v>
      </c>
      <c r="H112">
        <f>SUMIFS(Activity_COMBDG!I:I,Activity_COMBDG!$B:$B,$A112&amp;"*",Activity_COMBDG!$B:$B,"*"&amp;"_16",Activity_COMBDG!I:I,"&gt;0.0001")</f>
        <v>0.120220203805232</v>
      </c>
      <c r="I112">
        <f>SUMIFS(Activity_COMBDG!J:J,Activity_COMBDG!$B:$B,$A112&amp;"*",Activity_COMBDG!$B:$B,"*"&amp;"_16",Activity_COMBDG!J:J,"&gt;0.0001")</f>
        <v>8.9303654816362502E-2</v>
      </c>
      <c r="J112">
        <f>SUMIFS(Activity_COMBDG!K:K,Activity_COMBDG!$B:$B,$A112&amp;"*",Activity_COMBDG!$B:$B,"*"&amp;"_16",Activity_COMBDG!K:K,"&gt;0.0001")</f>
        <v>8.9938714661884148E-2</v>
      </c>
      <c r="K112">
        <f>SUMIFS(Activity_COMBDG!L:L,Activity_COMBDG!$B:$B,$A112&amp;"*",Activity_COMBDG!$B:$B,"*"&amp;"_16",Activity_COMBDG!L:L,"&gt;0.0001")</f>
        <v>9.0424784279204917E-2</v>
      </c>
    </row>
    <row r="113" spans="1:11" x14ac:dyDescent="0.25">
      <c r="A113" t="str">
        <f>COMBDG_Split_Tech!A110</f>
        <v>COMBDGAFSOldSHFUR___STDNGA</v>
      </c>
      <c r="B113">
        <f>SUMIFS(Activity_COMBDG!C:C,Activity_COMBDG!$B:$B,$A113&amp;"*",Activity_COMBDG!$B:$B,"*"&amp;"_16",Activity_COMBDG!C:C,"&gt;0.0001")</f>
        <v>7.1579730943737263E-2</v>
      </c>
      <c r="C113">
        <f>SUMIFS(Activity_COMBDG!D:D,Activity_COMBDG!$B:$B,$A113&amp;"*",Activity_COMBDG!$B:$B,"*"&amp;"_16",Activity_COMBDG!D:D,"&gt;0.0001")</f>
        <v>0.13058986046752599</v>
      </c>
      <c r="D113">
        <f>SUMIFS(Activity_COMBDG!E:E,Activity_COMBDG!$B:$B,$A113&amp;"*",Activity_COMBDG!$B:$B,"*"&amp;"_16",Activity_COMBDG!E:E,"&gt;0.0001")</f>
        <v>0.18650847574221191</v>
      </c>
      <c r="E113">
        <f>SUMIFS(Activity_COMBDG!F:F,Activity_COMBDG!$B:$B,$A113&amp;"*",Activity_COMBDG!$B:$B,"*"&amp;"_16",Activity_COMBDG!F:F,"&gt;0.0001")</f>
        <v>0.2216279462108795</v>
      </c>
      <c r="F113">
        <f>SUMIFS(Activity_COMBDG!G:G,Activity_COMBDG!$B:$B,$A113&amp;"*",Activity_COMBDG!$B:$B,"*"&amp;"_16",Activity_COMBDG!G:G,"&gt;0.0001")</f>
        <v>0.2543852323298848</v>
      </c>
      <c r="G113">
        <f>SUMIFS(Activity_COMBDG!H:H,Activity_COMBDG!$B:$B,$A113&amp;"*",Activity_COMBDG!$B:$B,"*"&amp;"_16",Activity_COMBDG!H:H,"&gt;0.0001")</f>
        <v>0.27613174665237328</v>
      </c>
      <c r="H113">
        <f>SUMIFS(Activity_COMBDG!I:I,Activity_COMBDG!$B:$B,$A113&amp;"*",Activity_COMBDG!$B:$B,"*"&amp;"_16",Activity_COMBDG!I:I,"&gt;0.0001")</f>
        <v>0.31091395523291809</v>
      </c>
      <c r="I113">
        <f>SUMIFS(Activity_COMBDG!J:J,Activity_COMBDG!$B:$B,$A113&amp;"*",Activity_COMBDG!$B:$B,"*"&amp;"_16",Activity_COMBDG!J:J,"&gt;0.0001")</f>
        <v>0.27621178051373613</v>
      </c>
      <c r="J113">
        <f>SUMIFS(Activity_COMBDG!K:K,Activity_COMBDG!$B:$B,$A113&amp;"*",Activity_COMBDG!$B:$B,"*"&amp;"_16",Activity_COMBDG!K:K,"&gt;0.0001")</f>
        <v>0.27834178819308869</v>
      </c>
      <c r="K113">
        <f>SUMIFS(Activity_COMBDG!L:L,Activity_COMBDG!$B:$B,$A113&amp;"*",Activity_COMBDG!$B:$B,"*"&amp;"_16",Activity_COMBDG!L:L,"&gt;0.0001")</f>
        <v>0.2800510085197907</v>
      </c>
    </row>
    <row r="114" spans="1:11" x14ac:dyDescent="0.25">
      <c r="A114" t="str">
        <f>COMBDG_Split_Tech!A111</f>
        <v>COMBDGAFSOldSHFUR___STDPRO</v>
      </c>
      <c r="B114">
        <f>SUMIFS(Activity_COMBDG!C:C,Activity_COMBDG!$B:$B,$A114&amp;"*",Activity_COMBDG!$B:$B,"*"&amp;"_16",Activity_COMBDG!C:C,"&gt;0.0001")</f>
        <v>2.5543271950217519E-2</v>
      </c>
      <c r="C114">
        <f>SUMIFS(Activity_COMBDG!D:D,Activity_COMBDG!$B:$B,$A114&amp;"*",Activity_COMBDG!$B:$B,"*"&amp;"_16",Activity_COMBDG!D:D,"&gt;0.0001")</f>
        <v>4.8477836697983882E-2</v>
      </c>
      <c r="D114">
        <f>SUMIFS(Activity_COMBDG!E:E,Activity_COMBDG!$B:$B,$A114&amp;"*",Activity_COMBDG!$B:$B,"*"&amp;"_16",Activity_COMBDG!E:E,"&gt;0.0001")</f>
        <v>6.9509842065958186E-2</v>
      </c>
      <c r="E114">
        <f>SUMIFS(Activity_COMBDG!F:F,Activity_COMBDG!$B:$B,$A114&amp;"*",Activity_COMBDG!$B:$B,"*"&amp;"_16",Activity_COMBDG!F:F,"&gt;0.0001")</f>
        <v>8.1921683928989311E-2</v>
      </c>
      <c r="F114">
        <f>SUMIFS(Activity_COMBDG!G:G,Activity_COMBDG!$B:$B,$A114&amp;"*",Activity_COMBDG!$B:$B,"*"&amp;"_16",Activity_COMBDG!G:G,"&gt;0.0001")</f>
        <v>9.4321157660840774E-2</v>
      </c>
      <c r="G114">
        <f>SUMIFS(Activity_COMBDG!H:H,Activity_COMBDG!$B:$B,$A114&amp;"*",Activity_COMBDG!$B:$B,"*"&amp;"_16",Activity_COMBDG!H:H,"&gt;0.0001")</f>
        <v>9.9686815228364048E-2</v>
      </c>
      <c r="H114">
        <f>SUMIFS(Activity_COMBDG!I:I,Activity_COMBDG!$B:$B,$A114&amp;"*",Activity_COMBDG!$B:$B,"*"&amp;"_16",Activity_COMBDG!I:I,"&gt;0.0001")</f>
        <v>0.1179581685025773</v>
      </c>
      <c r="I114">
        <f>SUMIFS(Activity_COMBDG!J:J,Activity_COMBDG!$B:$B,$A114&amp;"*",Activity_COMBDG!$B:$B,"*"&amp;"_16",Activity_COMBDG!J:J,"&gt;0.0001")</f>
        <v>8.7732991133759486E-2</v>
      </c>
      <c r="J114">
        <f>SUMIFS(Activity_COMBDG!K:K,Activity_COMBDG!$B:$B,$A114&amp;"*",Activity_COMBDG!$B:$B,"*"&amp;"_16",Activity_COMBDG!K:K,"&gt;0.0001")</f>
        <v>8.8379223426754513E-2</v>
      </c>
      <c r="K114">
        <f>SUMIFS(Activity_COMBDG!L:L,Activity_COMBDG!$B:$B,$A114&amp;"*",Activity_COMBDG!$B:$B,"*"&amp;"_16",Activity_COMBDG!L:L,"&gt;0.0001")</f>
        <v>8.8878741722297094E-2</v>
      </c>
    </row>
    <row r="115" spans="1:11" x14ac:dyDescent="0.25">
      <c r="A115" t="str">
        <f>COMBDG_Split_Tech!A112</f>
        <v>COMBDGAFSOldSHHEP___STDELC</v>
      </c>
      <c r="B115">
        <f>SUMIFS(Activity_COMBDG!C:C,Activity_COMBDG!$B:$B,$A115&amp;"*",Activity_COMBDG!$B:$B,"*"&amp;"_16",Activity_COMBDG!C:C,"&gt;0.0001")</f>
        <v>2.322728760930182E-2</v>
      </c>
      <c r="C115">
        <f>SUMIFS(Activity_COMBDG!D:D,Activity_COMBDG!$B:$B,$A115&amp;"*",Activity_COMBDG!$B:$B,"*"&amp;"_16",Activity_COMBDG!D:D,"&gt;0.0001")</f>
        <v>4.3993546154827062E-2</v>
      </c>
      <c r="D115">
        <f>SUMIFS(Activity_COMBDG!E:E,Activity_COMBDG!$B:$B,$A115&amp;"*",Activity_COMBDG!$B:$B,"*"&amp;"_16",Activity_COMBDG!E:E,"&gt;0.0001")</f>
        <v>6.2872133088346993E-2</v>
      </c>
      <c r="E115">
        <f>SUMIFS(Activity_COMBDG!F:F,Activity_COMBDG!$B:$B,$A115&amp;"*",Activity_COMBDG!$B:$B,"*"&amp;"_16",Activity_COMBDG!F:F,"&gt;0.0001")</f>
        <v>7.3811809386245E-2</v>
      </c>
      <c r="F115">
        <f>SUMIFS(Activity_COMBDG!G:G,Activity_COMBDG!$B:$B,$A115&amp;"*",Activity_COMBDG!$B:$B,"*"&amp;"_16",Activity_COMBDG!G:G,"&gt;0.0001")</f>
        <v>8.4979827054198209E-2</v>
      </c>
      <c r="G115">
        <f>SUMIFS(Activity_COMBDG!H:H,Activity_COMBDG!$B:$B,$A115&amp;"*",Activity_COMBDG!$B:$B,"*"&amp;"_16",Activity_COMBDG!H:H,"&gt;0.0001")</f>
        <v>8.9469583484406673E-2</v>
      </c>
      <c r="H115">
        <f>SUMIFS(Activity_COMBDG!I:I,Activity_COMBDG!$B:$B,$A115&amp;"*",Activity_COMBDG!$B:$B,"*"&amp;"_16",Activity_COMBDG!I:I,"&gt;0.0001")</f>
        <v>0.10467674923293541</v>
      </c>
      <c r="I115">
        <f>SUMIFS(Activity_COMBDG!J:J,Activity_COMBDG!$B:$B,$A115&amp;"*",Activity_COMBDG!$B:$B,"*"&amp;"_16",Activity_COMBDG!J:J,"&gt;0.0001")</f>
        <v>7.8605730981637076E-2</v>
      </c>
      <c r="J115">
        <f>SUMIFS(Activity_COMBDG!K:K,Activity_COMBDG!$B:$B,$A115&amp;"*",Activity_COMBDG!$B:$B,"*"&amp;"_16",Activity_COMBDG!K:K,"&gt;0.0001")</f>
        <v>7.9149695204479759E-2</v>
      </c>
      <c r="K115">
        <f>SUMIFS(Activity_COMBDG!L:L,Activity_COMBDG!$B:$B,$A115&amp;"*",Activity_COMBDG!$B:$B,"*"&amp;"_16",Activity_COMBDG!L:L,"&gt;0.0001")</f>
        <v>7.9548097424285091E-2</v>
      </c>
    </row>
    <row r="116" spans="1:11" x14ac:dyDescent="0.25">
      <c r="A116" t="str">
        <f>COMBDG_Split_Tech!A113</f>
        <v>COMBDGAFSOldSHPLT___STDELC</v>
      </c>
      <c r="B116">
        <f>SUMIFS(Activity_COMBDG!C:C,Activity_COMBDG!$B:$B,$A116&amp;"*",Activity_COMBDG!$B:$B,"*"&amp;"_16",Activity_COMBDG!C:C,"&gt;0.0001")</f>
        <v>63.025067390613358</v>
      </c>
      <c r="C116">
        <f>SUMIFS(Activity_COMBDG!D:D,Activity_COMBDG!$B:$B,$A116&amp;"*",Activity_COMBDG!$B:$B,"*"&amp;"_16",Activity_COMBDG!D:D,"&gt;0.0001")</f>
        <v>97.623856119841989</v>
      </c>
      <c r="D116">
        <f>SUMIFS(Activity_COMBDG!E:E,Activity_COMBDG!$B:$B,$A116&amp;"*",Activity_COMBDG!$B:$B,"*"&amp;"_16",Activity_COMBDG!E:E,"&gt;0.0001")</f>
        <v>356.50445219961222</v>
      </c>
      <c r="E116">
        <f>SUMIFS(Activity_COMBDG!F:F,Activity_COMBDG!$B:$B,$A116&amp;"*",Activity_COMBDG!$B:$B,"*"&amp;"_16",Activity_COMBDG!F:F,"&gt;0.0001")</f>
        <v>360.96950911647508</v>
      </c>
      <c r="F116">
        <f>SUMIFS(Activity_COMBDG!G:G,Activity_COMBDG!$B:$B,$A116&amp;"*",Activity_COMBDG!$B:$B,"*"&amp;"_16",Activity_COMBDG!G:G,"&gt;0.0001")</f>
        <v>374.11084490673278</v>
      </c>
      <c r="G116">
        <f>SUMIFS(Activity_COMBDG!H:H,Activity_COMBDG!$B:$B,$A116&amp;"*",Activity_COMBDG!$B:$B,"*"&amp;"_16",Activity_COMBDG!H:H,"&gt;0.0001")</f>
        <v>378.82638196488801</v>
      </c>
      <c r="H116">
        <f>SUMIFS(Activity_COMBDG!I:I,Activity_COMBDG!$B:$B,$A116&amp;"*",Activity_COMBDG!$B:$B,"*"&amp;"_16",Activity_COMBDG!I:I,"&gt;0.0001")</f>
        <v>421.84027127652718</v>
      </c>
      <c r="I116">
        <f>SUMIFS(Activity_COMBDG!J:J,Activity_COMBDG!$B:$B,$A116&amp;"*",Activity_COMBDG!$B:$B,"*"&amp;"_16",Activity_COMBDG!J:J,"&gt;0.0001")</f>
        <v>97.687525040255608</v>
      </c>
      <c r="J116">
        <f>SUMIFS(Activity_COMBDG!K:K,Activity_COMBDG!$B:$B,$A116&amp;"*",Activity_COMBDG!$B:$B,"*"&amp;"_16",Activity_COMBDG!K:K,"&gt;0.0001")</f>
        <v>72.427269066534066</v>
      </c>
      <c r="K116">
        <f>SUMIFS(Activity_COMBDG!L:L,Activity_COMBDG!$B:$B,$A116&amp;"*",Activity_COMBDG!$B:$B,"*"&amp;"_16",Activity_COMBDG!L:L,"&gt;0.0001")</f>
        <v>56.146533407286043</v>
      </c>
    </row>
    <row r="117" spans="1:11" x14ac:dyDescent="0.25">
      <c r="A117" t="str">
        <f>COMBDG_Split_Tech!A114</f>
        <v>COMBDGAFSOldSLLED___STDELC</v>
      </c>
      <c r="B117">
        <f>SUMIFS(Activity_COMBDG!C:C,Activity_COMBDG!$B:$B,$A117&amp;"*",Activity_COMBDG!$B:$B,"*"&amp;"_16",Activity_COMBDG!C:C,"&gt;0.0001")</f>
        <v>1.2435709136174951E-4</v>
      </c>
      <c r="C117">
        <f>SUMIFS(Activity_COMBDG!D:D,Activity_COMBDG!$B:$B,$A117&amp;"*",Activity_COMBDG!$B:$B,"*"&amp;"_16",Activity_COMBDG!D:D,"&gt;0.0001")</f>
        <v>0.14601170348456241</v>
      </c>
      <c r="D117">
        <f>SUMIFS(Activity_COMBDG!E:E,Activity_COMBDG!$B:$B,$A117&amp;"*",Activity_COMBDG!$B:$B,"*"&amp;"_16",Activity_COMBDG!E:E,"&gt;0.0001")</f>
        <v>0.29200434498376232</v>
      </c>
      <c r="E117">
        <f>SUMIFS(Activity_COMBDG!F:F,Activity_COMBDG!$B:$B,$A117&amp;"*",Activity_COMBDG!$B:$B,"*"&amp;"_16",Activity_COMBDG!F:F,"&gt;0.0001")</f>
        <v>0.43800020636440462</v>
      </c>
      <c r="F117">
        <f>SUMIFS(Activity_COMBDG!G:G,Activity_COMBDG!$B:$B,$A117&amp;"*",Activity_COMBDG!$B:$B,"*"&amp;"_16",Activity_COMBDG!G:G,"&gt;0.0001")</f>
        <v>23.60147352545652</v>
      </c>
      <c r="G117">
        <f>SUMIFS(Activity_COMBDG!H:H,Activity_COMBDG!$B:$B,$A117&amp;"*",Activity_COMBDG!$B:$B,"*"&amp;"_16",Activity_COMBDG!H:H,"&gt;0.0001")</f>
        <v>23.747465612014761</v>
      </c>
      <c r="H117">
        <f>SUMIFS(Activity_COMBDG!I:I,Activity_COMBDG!$B:$B,$A117&amp;"*",Activity_COMBDG!$B:$B,"*"&amp;"_16",Activity_COMBDG!I:I,"&gt;0.0001")</f>
        <v>23.80385812675555</v>
      </c>
      <c r="I117">
        <f>SUMIFS(Activity_COMBDG!J:J,Activity_COMBDG!$B:$B,$A117&amp;"*",Activity_COMBDG!$B:$B,"*"&amp;"_16",Activity_COMBDG!J:J,"&gt;0.0001")</f>
        <v>10.47759923135197</v>
      </c>
      <c r="J117">
        <f>SUMIFS(Activity_COMBDG!K:K,Activity_COMBDG!$B:$B,$A117&amp;"*",Activity_COMBDG!$B:$B,"*"&amp;"_16",Activity_COMBDG!K:K,"&gt;0.0001")</f>
        <v>10.093177801485339</v>
      </c>
      <c r="K117">
        <f>SUMIFS(Activity_COMBDG!L:L,Activity_COMBDG!$B:$B,$A117&amp;"*",Activity_COMBDG!$B:$B,"*"&amp;"_16",Activity_COMBDG!L:L,"&gt;0.0001")</f>
        <v>10.567250465419059</v>
      </c>
    </row>
    <row r="118" spans="1:11" x14ac:dyDescent="0.25">
      <c r="A118" t="str">
        <f>COMBDG_Split_Tech!A115</f>
        <v>COMBDGAFSOldWH_________DHE</v>
      </c>
      <c r="B118">
        <f>SUMIFS(Activity_COMBDG!C:C,Activity_COMBDG!$B:$B,$A118&amp;"*",Activity_COMBDG!$B:$B,"*"&amp;"_16",Activity_COMBDG!C:C,"&gt;0.0001")</f>
        <v>2.287409479680105E-2</v>
      </c>
      <c r="C118">
        <f>SUMIFS(Activity_COMBDG!D:D,Activity_COMBDG!$B:$B,$A118&amp;"*",Activity_COMBDG!$B:$B,"*"&amp;"_16",Activity_COMBDG!D:D,"&gt;0.0001")</f>
        <v>0.58370821480002866</v>
      </c>
      <c r="D118">
        <f>SUMIFS(Activity_COMBDG!E:E,Activity_COMBDG!$B:$B,$A118&amp;"*",Activity_COMBDG!$B:$B,"*"&amp;"_16",Activity_COMBDG!E:E,"&gt;0.0001")</f>
        <v>16.723051955084571</v>
      </c>
      <c r="E118">
        <f>SUMIFS(Activity_COMBDG!F:F,Activity_COMBDG!$B:$B,$A118&amp;"*",Activity_COMBDG!$B:$B,"*"&amp;"_16",Activity_COMBDG!F:F,"&gt;0.0001")</f>
        <v>16.884155400484531</v>
      </c>
      <c r="F118">
        <f>SUMIFS(Activity_COMBDG!G:G,Activity_COMBDG!$B:$B,$A118&amp;"*",Activity_COMBDG!$B:$B,"*"&amp;"_16",Activity_COMBDG!G:G,"&gt;0.0001")</f>
        <v>17.046258314871601</v>
      </c>
      <c r="G118">
        <f>SUMIFS(Activity_COMBDG!H:H,Activity_COMBDG!$B:$B,$A118&amp;"*",Activity_COMBDG!$B:$B,"*"&amp;"_16",Activity_COMBDG!H:H,"&gt;0.0001")</f>
        <v>17.209989671739031</v>
      </c>
      <c r="H118">
        <f>SUMIFS(Activity_COMBDG!I:I,Activity_COMBDG!$B:$B,$A118&amp;"*",Activity_COMBDG!$B:$B,"*"&amp;"_16",Activity_COMBDG!I:I,"&gt;0.0001")</f>
        <v>18.265112411344489</v>
      </c>
      <c r="I118">
        <f>SUMIFS(Activity_COMBDG!J:J,Activity_COMBDG!$B:$B,$A118&amp;"*",Activity_COMBDG!$B:$B,"*"&amp;"_16",Activity_COMBDG!J:J,"&gt;0.0001")</f>
        <v>7.2201667642812888</v>
      </c>
      <c r="J118">
        <f>SUMIFS(Activity_COMBDG!K:K,Activity_COMBDG!$B:$B,$A118&amp;"*",Activity_COMBDG!$B:$B,"*"&amp;"_16",Activity_COMBDG!K:K,"&gt;0.0001")</f>
        <v>6.4934274722165446</v>
      </c>
      <c r="K118">
        <f>SUMIFS(Activity_COMBDG!L:L,Activity_COMBDG!$B:$B,$A118&amp;"*",Activity_COMBDG!$B:$B,"*"&amp;"_16",Activity_COMBDG!L:L,"&gt;0.0001")</f>
        <v>5.6357387548204452</v>
      </c>
    </row>
    <row r="119" spans="1:11" x14ac:dyDescent="0.25">
      <c r="A119" t="str">
        <f>COMBDG_Split_Tech!A116</f>
        <v>COMBDGAFSOldWH______STDELC</v>
      </c>
      <c r="B119">
        <f>SUMIFS(Activity_COMBDG!C:C,Activity_COMBDG!$B:$B,$A119&amp;"*",Activity_COMBDG!$B:$B,"*"&amp;"_16",Activity_COMBDG!C:C,"&gt;0.0001")</f>
        <v>0.39934090498418651</v>
      </c>
      <c r="C119">
        <f>SUMIFS(Activity_COMBDG!D:D,Activity_COMBDG!$B:$B,$A119&amp;"*",Activity_COMBDG!$B:$B,"*"&amp;"_16",Activity_COMBDG!D:D,"&gt;0.0001")</f>
        <v>1.171169412859135</v>
      </c>
      <c r="D119">
        <f>SUMIFS(Activity_COMBDG!E:E,Activity_COMBDG!$B:$B,$A119&amp;"*",Activity_COMBDG!$B:$B,"*"&amp;"_16",Activity_COMBDG!E:E,"&gt;0.0001")</f>
        <v>16.741707402876582</v>
      </c>
      <c r="E119">
        <f>SUMIFS(Activity_COMBDG!F:F,Activity_COMBDG!$B:$B,$A119&amp;"*",Activity_COMBDG!$B:$B,"*"&amp;"_16",Activity_COMBDG!F:F,"&gt;0.0001")</f>
        <v>16.902403511449329</v>
      </c>
      <c r="F119">
        <f>SUMIFS(Activity_COMBDG!G:G,Activity_COMBDG!$B:$B,$A119&amp;"*",Activity_COMBDG!$B:$B,"*"&amp;"_16",Activity_COMBDG!G:G,"&gt;0.0001")</f>
        <v>17.064118094454098</v>
      </c>
      <c r="G119">
        <f>SUMIFS(Activity_COMBDG!H:H,Activity_COMBDG!$B:$B,$A119&amp;"*",Activity_COMBDG!$B:$B,"*"&amp;"_16",Activity_COMBDG!H:H,"&gt;0.0001")</f>
        <v>17.22761298689958</v>
      </c>
      <c r="H119">
        <f>SUMIFS(Activity_COMBDG!I:I,Activity_COMBDG!$B:$B,$A119&amp;"*",Activity_COMBDG!$B:$B,"*"&amp;"_16",Activity_COMBDG!I:I,"&gt;0.0001")</f>
        <v>18.269839463475481</v>
      </c>
      <c r="I119">
        <f>SUMIFS(Activity_COMBDG!J:J,Activity_COMBDG!$B:$B,$A119&amp;"*",Activity_COMBDG!$B:$B,"*"&amp;"_16",Activity_COMBDG!J:J,"&gt;0.0001")</f>
        <v>6.8684868027820158</v>
      </c>
      <c r="J119">
        <f>SUMIFS(Activity_COMBDG!K:K,Activity_COMBDG!$B:$B,$A119&amp;"*",Activity_COMBDG!$B:$B,"*"&amp;"_16",Activity_COMBDG!K:K,"&gt;0.0001")</f>
        <v>5.9248898331651079</v>
      </c>
      <c r="K119">
        <f>SUMIFS(Activity_COMBDG!L:L,Activity_COMBDG!$B:$B,$A119&amp;"*",Activity_COMBDG!$B:$B,"*"&amp;"_16",Activity_COMBDG!L:L,"&gt;0.0001")</f>
        <v>4.9230319668206706</v>
      </c>
    </row>
    <row r="120" spans="1:11" x14ac:dyDescent="0.25">
      <c r="A120" t="str">
        <f>COMBDG_Split_Tech!A117</f>
        <v>COMBDGAFSOldWH______STDHFO</v>
      </c>
      <c r="B120">
        <f>SUMIFS(Activity_COMBDG!C:C,Activity_COMBDG!$B:$B,$A120&amp;"*",Activity_COMBDG!$B:$B,"*"&amp;"_16",Activity_COMBDG!C:C,"&gt;0.0001")</f>
        <v>0.41021591124751788</v>
      </c>
      <c r="C120">
        <f>SUMIFS(Activity_COMBDG!D:D,Activity_COMBDG!$B:$B,$A120&amp;"*",Activity_COMBDG!$B:$B,"*"&amp;"_16",Activity_COMBDG!D:D,"&gt;0.0001")</f>
        <v>1.179170838049264</v>
      </c>
      <c r="D120">
        <f>SUMIFS(Activity_COMBDG!E:E,Activity_COMBDG!$B:$B,$A120&amp;"*",Activity_COMBDG!$B:$B,"*"&amp;"_16",Activity_COMBDG!E:E,"&gt;0.0001")</f>
        <v>17.110403684570102</v>
      </c>
      <c r="E120">
        <f>SUMIFS(Activity_COMBDG!F:F,Activity_COMBDG!$B:$B,$A120&amp;"*",Activity_COMBDG!$B:$B,"*"&amp;"_16",Activity_COMBDG!F:F,"&gt;0.0001")</f>
        <v>17.271142877208231</v>
      </c>
      <c r="F120">
        <f>SUMIFS(Activity_COMBDG!G:G,Activity_COMBDG!$B:$B,$A120&amp;"*",Activity_COMBDG!$B:$B,"*"&amp;"_16",Activity_COMBDG!G:G,"&gt;0.0001")</f>
        <v>17.432889624430281</v>
      </c>
      <c r="G120">
        <f>SUMIFS(Activity_COMBDG!H:H,Activity_COMBDG!$B:$B,$A120&amp;"*",Activity_COMBDG!$B:$B,"*"&amp;"_16",Activity_COMBDG!H:H,"&gt;0.0001")</f>
        <v>17.59640852016442</v>
      </c>
      <c r="H120">
        <f>SUMIFS(Activity_COMBDG!I:I,Activity_COMBDG!$B:$B,$A120&amp;"*",Activity_COMBDG!$B:$B,"*"&amp;"_16",Activity_COMBDG!I:I,"&gt;0.0001")</f>
        <v>18.639221716185791</v>
      </c>
      <c r="I120">
        <f>SUMIFS(Activity_COMBDG!J:J,Activity_COMBDG!$B:$B,$A120&amp;"*",Activity_COMBDG!$B:$B,"*"&amp;"_16",Activity_COMBDG!J:J,"&gt;0.0001")</f>
        <v>6.9785858036774968</v>
      </c>
      <c r="J120">
        <f>SUMIFS(Activity_COMBDG!K:K,Activity_COMBDG!$B:$B,$A120&amp;"*",Activity_COMBDG!$B:$B,"*"&amp;"_16",Activity_COMBDG!K:K,"&gt;0.0001")</f>
        <v>5.9969638090179576</v>
      </c>
      <c r="K120">
        <f>SUMIFS(Activity_COMBDG!L:L,Activity_COMBDG!$B:$B,$A120&amp;"*",Activity_COMBDG!$B:$B,"*"&amp;"_16",Activity_COMBDG!L:L,"&gt;0.0001")</f>
        <v>4.9587431572177394</v>
      </c>
    </row>
    <row r="121" spans="1:11" x14ac:dyDescent="0.25">
      <c r="A121" t="str">
        <f>COMBDG_Split_Tech!A118</f>
        <v>COMBDGAFSOldWH______STDKER</v>
      </c>
      <c r="B121">
        <f>SUMIFS(Activity_COMBDG!C:C,Activity_COMBDG!$B:$B,$A121&amp;"*",Activity_COMBDG!$B:$B,"*"&amp;"_16",Activity_COMBDG!C:C,"&gt;0.0001")</f>
        <v>0.41023143761535402</v>
      </c>
      <c r="C121">
        <f>SUMIFS(Activity_COMBDG!D:D,Activity_COMBDG!$B:$B,$A121&amp;"*",Activity_COMBDG!$B:$B,"*"&amp;"_16",Activity_COMBDG!D:D,"&gt;0.0001")</f>
        <v>1.1792126148600499</v>
      </c>
      <c r="D121">
        <f>SUMIFS(Activity_COMBDG!E:E,Activity_COMBDG!$B:$B,$A121&amp;"*",Activity_COMBDG!$B:$B,"*"&amp;"_16",Activity_COMBDG!E:E,"&gt;0.0001")</f>
        <v>17.114337348135521</v>
      </c>
      <c r="E121">
        <f>SUMIFS(Activity_COMBDG!F:F,Activity_COMBDG!$B:$B,$A121&amp;"*",Activity_COMBDG!$B:$B,"*"&amp;"_16",Activity_COMBDG!F:F,"&gt;0.0001")</f>
        <v>17.27507825603276</v>
      </c>
      <c r="F121">
        <f>SUMIFS(Activity_COMBDG!G:G,Activity_COMBDG!$B:$B,$A121&amp;"*",Activity_COMBDG!$B:$B,"*"&amp;"_16",Activity_COMBDG!G:G,"&gt;0.0001")</f>
        <v>17.436826821239912</v>
      </c>
      <c r="G121">
        <f>SUMIFS(Activity_COMBDG!H:H,Activity_COMBDG!$B:$B,$A121&amp;"*",Activity_COMBDG!$B:$B,"*"&amp;"_16",Activity_COMBDG!H:H,"&gt;0.0001")</f>
        <v>17.600347887049288</v>
      </c>
      <c r="H121">
        <f>SUMIFS(Activity_COMBDG!I:I,Activity_COMBDG!$B:$B,$A121&amp;"*",Activity_COMBDG!$B:$B,"*"&amp;"_16",Activity_COMBDG!I:I,"&gt;0.0001")</f>
        <v>18.64324978610297</v>
      </c>
      <c r="I121">
        <f>SUMIFS(Activity_COMBDG!J:J,Activity_COMBDG!$B:$B,$A121&amp;"*",Activity_COMBDG!$B:$B,"*"&amp;"_16",Activity_COMBDG!J:J,"&gt;0.0001")</f>
        <v>6.9881888241591987</v>
      </c>
      <c r="J121">
        <f>SUMIFS(Activity_COMBDG!K:K,Activity_COMBDG!$B:$B,$A121&amp;"*",Activity_COMBDG!$B:$B,"*"&amp;"_16",Activity_COMBDG!K:K,"&gt;0.0001")</f>
        <v>6.0045134464658636</v>
      </c>
      <c r="K121">
        <f>SUMIFS(Activity_COMBDG!L:L,Activity_COMBDG!$B:$B,$A121&amp;"*",Activity_COMBDG!$B:$B,"*"&amp;"_16",Activity_COMBDG!L:L,"&gt;0.0001")</f>
        <v>4.9641209311354819</v>
      </c>
    </row>
    <row r="122" spans="1:11" x14ac:dyDescent="0.25">
      <c r="A122" t="str">
        <f>COMBDG_Split_Tech!A119</f>
        <v>COMBDGAFSOldWH______STDLFO</v>
      </c>
      <c r="B122">
        <f>SUMIFS(Activity_COMBDG!C:C,Activity_COMBDG!$B:$B,$A122&amp;"*",Activity_COMBDG!$B:$B,"*"&amp;"_16",Activity_COMBDG!C:C,"&gt;0.0001")</f>
        <v>0.40020739495141128</v>
      </c>
      <c r="C122">
        <f>SUMIFS(Activity_COMBDG!D:D,Activity_COMBDG!$B:$B,$A122&amp;"*",Activity_COMBDG!$B:$B,"*"&amp;"_16",Activity_COMBDG!D:D,"&gt;0.0001")</f>
        <v>1.1725692373421981</v>
      </c>
      <c r="D122">
        <f>SUMIFS(Activity_COMBDG!E:E,Activity_COMBDG!$B:$B,$A122&amp;"*",Activity_COMBDG!$B:$B,"*"&amp;"_16",Activity_COMBDG!E:E,"&gt;0.0001")</f>
        <v>16.947727413732409</v>
      </c>
      <c r="E122">
        <f>SUMIFS(Activity_COMBDG!F:F,Activity_COMBDG!$B:$B,$A122&amp;"*",Activity_COMBDG!$B:$B,"*"&amp;"_16",Activity_COMBDG!F:F,"&gt;0.0001")</f>
        <v>17.108450178361899</v>
      </c>
      <c r="F122">
        <f>SUMIFS(Activity_COMBDG!G:G,Activity_COMBDG!$B:$B,$A122&amp;"*",Activity_COMBDG!$B:$B,"*"&amp;"_16",Activity_COMBDG!G:G,"&gt;0.0001")</f>
        <v>17.270184977846011</v>
      </c>
      <c r="G122">
        <f>SUMIFS(Activity_COMBDG!H:H,Activity_COMBDG!$B:$B,$A122&amp;"*",Activity_COMBDG!$B:$B,"*"&amp;"_16",Activity_COMBDG!H:H,"&gt;0.0001")</f>
        <v>17.433694410907609</v>
      </c>
      <c r="H122">
        <f>SUMIFS(Activity_COMBDG!I:I,Activity_COMBDG!$B:$B,$A122&amp;"*",Activity_COMBDG!$B:$B,"*"&amp;"_16",Activity_COMBDG!I:I,"&gt;0.0001")</f>
        <v>18.47632152672827</v>
      </c>
      <c r="I122">
        <f>SUMIFS(Activity_COMBDG!J:J,Activity_COMBDG!$B:$B,$A122&amp;"*",Activity_COMBDG!$B:$B,"*"&amp;"_16",Activity_COMBDG!J:J,"&gt;0.0001")</f>
        <v>6.9362337698284584</v>
      </c>
      <c r="J122">
        <f>SUMIFS(Activity_COMBDG!K:K,Activity_COMBDG!$B:$B,$A122&amp;"*",Activity_COMBDG!$B:$B,"*"&amp;"_16",Activity_COMBDG!K:K,"&gt;0.0001")</f>
        <v>5.9683368829873524</v>
      </c>
      <c r="K122">
        <f>SUMIFS(Activity_COMBDG!L:L,Activity_COMBDG!$B:$B,$A122&amp;"*",Activity_COMBDG!$B:$B,"*"&amp;"_16",Activity_COMBDG!L:L,"&gt;0.0001")</f>
        <v>4.9412428626734153</v>
      </c>
    </row>
    <row r="123" spans="1:11" x14ac:dyDescent="0.25">
      <c r="A123" t="str">
        <f>COMBDG_Split_Tech!A120</f>
        <v>COMBDGAFSOldWH______STDNGA</v>
      </c>
      <c r="B123">
        <f>SUMIFS(Activity_COMBDG!C:C,Activity_COMBDG!$B:$B,$A123&amp;"*",Activity_COMBDG!$B:$B,"*"&amp;"_16",Activity_COMBDG!C:C,"&gt;0.0001")</f>
        <v>1.302166439920539</v>
      </c>
      <c r="C123">
        <f>SUMIFS(Activity_COMBDG!D:D,Activity_COMBDG!$B:$B,$A123&amp;"*",Activity_COMBDG!$B:$B,"*"&amp;"_16",Activity_COMBDG!D:D,"&gt;0.0001")</f>
        <v>2.8944744748378821</v>
      </c>
      <c r="D123">
        <f>SUMIFS(Activity_COMBDG!E:E,Activity_COMBDG!$B:$B,$A123&amp;"*",Activity_COMBDG!$B:$B,"*"&amp;"_16",Activity_COMBDG!E:E,"&gt;0.0001")</f>
        <v>36.84179577021748</v>
      </c>
      <c r="E123">
        <f>SUMIFS(Activity_COMBDG!F:F,Activity_COMBDG!$B:$B,$A123&amp;"*",Activity_COMBDG!$B:$B,"*"&amp;"_16",Activity_COMBDG!F:F,"&gt;0.0001")</f>
        <v>37.224889583417401</v>
      </c>
      <c r="F123">
        <f>SUMIFS(Activity_COMBDG!G:G,Activity_COMBDG!$B:$B,$A123&amp;"*",Activity_COMBDG!$B:$B,"*"&amp;"_16",Activity_COMBDG!G:G,"&gt;0.0001")</f>
        <v>37.597544601643449</v>
      </c>
      <c r="G123">
        <f>SUMIFS(Activity_COMBDG!H:H,Activity_COMBDG!$B:$B,$A123&amp;"*",Activity_COMBDG!$B:$B,"*"&amp;"_16",Activity_COMBDG!H:H,"&gt;0.0001")</f>
        <v>37.945158841197902</v>
      </c>
      <c r="H123">
        <f>SUMIFS(Activity_COMBDG!I:I,Activity_COMBDG!$B:$B,$A123&amp;"*",Activity_COMBDG!$B:$B,"*"&amp;"_16",Activity_COMBDG!I:I,"&gt;0.0001")</f>
        <v>40.065795367039946</v>
      </c>
      <c r="I123">
        <f>SUMIFS(Activity_COMBDG!J:J,Activity_COMBDG!$B:$B,$A123&amp;"*",Activity_COMBDG!$B:$B,"*"&amp;"_16",Activity_COMBDG!J:J,"&gt;0.0001")</f>
        <v>24.42751068731965</v>
      </c>
      <c r="J123">
        <f>SUMIFS(Activity_COMBDG!K:K,Activity_COMBDG!$B:$B,$A123&amp;"*",Activity_COMBDG!$B:$B,"*"&amp;"_16",Activity_COMBDG!K:K,"&gt;0.0001")</f>
        <v>21.01170490440326</v>
      </c>
      <c r="K123">
        <f>SUMIFS(Activity_COMBDG!L:L,Activity_COMBDG!$B:$B,$A123&amp;"*",Activity_COMBDG!$B:$B,"*"&amp;"_16",Activity_COMBDG!L:L,"&gt;0.0001")</f>
        <v>17.098657048411539</v>
      </c>
    </row>
    <row r="124" spans="1:11" x14ac:dyDescent="0.25">
      <c r="A124" t="str">
        <f>COMBDG_Split_Tech!A121</f>
        <v>COMBDGAFSOldWH______STDPRO</v>
      </c>
      <c r="B124">
        <f>SUMIFS(Activity_COMBDG!C:C,Activity_COMBDG!$B:$B,$A124&amp;"*",Activity_COMBDG!$B:$B,"*"&amp;"_16",Activity_COMBDG!C:C,"&gt;0.0001")</f>
        <v>0.3994794817941853</v>
      </c>
      <c r="C124">
        <f>SUMIFS(Activity_COMBDG!D:D,Activity_COMBDG!$B:$B,$A124&amp;"*",Activity_COMBDG!$B:$B,"*"&amp;"_16",Activity_COMBDG!D:D,"&gt;0.0001")</f>
        <v>1.1713884544551081</v>
      </c>
      <c r="D124">
        <f>SUMIFS(Activity_COMBDG!E:E,Activity_COMBDG!$B:$B,$A124&amp;"*",Activity_COMBDG!$B:$B,"*"&amp;"_16",Activity_COMBDG!E:E,"&gt;0.0001")</f>
        <v>16.775867172833031</v>
      </c>
      <c r="E124">
        <f>SUMIFS(Activity_COMBDG!F:F,Activity_COMBDG!$B:$B,$A124&amp;"*",Activity_COMBDG!$B:$B,"*"&amp;"_16",Activity_COMBDG!F:F,"&gt;0.0001")</f>
        <v>16.936566551988239</v>
      </c>
      <c r="F124">
        <f>SUMIFS(Activity_COMBDG!G:G,Activity_COMBDG!$B:$B,$A124&amp;"*",Activity_COMBDG!$B:$B,"*"&amp;"_16",Activity_COMBDG!G:G,"&gt;0.0001")</f>
        <v>17.098282099331239</v>
      </c>
      <c r="G124">
        <f>SUMIFS(Activity_COMBDG!H:H,Activity_COMBDG!$B:$B,$A124&amp;"*",Activity_COMBDG!$B:$B,"*"&amp;"_16",Activity_COMBDG!H:H,"&gt;0.0001")</f>
        <v>17.26177717305875</v>
      </c>
      <c r="H124">
        <f>SUMIFS(Activity_COMBDG!I:I,Activity_COMBDG!$B:$B,$A124&amp;"*",Activity_COMBDG!$B:$B,"*"&amp;"_16",Activity_COMBDG!I:I,"&gt;0.0001")</f>
        <v>18.303998040020279</v>
      </c>
      <c r="I124">
        <f>SUMIFS(Activity_COMBDG!J:J,Activity_COMBDG!$B:$B,$A124&amp;"*",Activity_COMBDG!$B:$B,"*"&amp;"_16",Activity_COMBDG!J:J,"&gt;0.0001")</f>
        <v>6.8771871497481314</v>
      </c>
      <c r="J124">
        <f>SUMIFS(Activity_COMBDG!K:K,Activity_COMBDG!$B:$B,$A124&amp;"*",Activity_COMBDG!$B:$B,"*"&amp;"_16",Activity_COMBDG!K:K,"&gt;0.0001")</f>
        <v>5.9280325854424643</v>
      </c>
      <c r="K124">
        <f>SUMIFS(Activity_COMBDG!L:L,Activity_COMBDG!$B:$B,$A124&amp;"*",Activity_COMBDG!$B:$B,"*"&amp;"_16",Activity_COMBDG!L:L,"&gt;0.0001")</f>
        <v>4.9194416699476209</v>
      </c>
    </row>
    <row r="125" spans="1:11" x14ac:dyDescent="0.25">
      <c r="A125" t="str">
        <f>COMBDG_Split_Tech!A122</f>
        <v>COMBDGEDSNewAE______STDELC</v>
      </c>
      <c r="B125">
        <f>SUMIFS(Activity_COMBDG!C:C,Activity_COMBDG!$B:$B,$A125&amp;"*",Activity_COMBDG!$B:$B,"*"&amp;"_16",Activity_COMBDG!C:C,"&gt;0.0001")</f>
        <v>0</v>
      </c>
      <c r="C125">
        <f>SUMIFS(Activity_COMBDG!D:D,Activity_COMBDG!$B:$B,$A125&amp;"*",Activity_COMBDG!$B:$B,"*"&amp;"_16",Activity_COMBDG!D:D,"&gt;0.0001")</f>
        <v>0</v>
      </c>
      <c r="D125">
        <f>SUMIFS(Activity_COMBDG!E:E,Activity_COMBDG!$B:$B,$A125&amp;"*",Activity_COMBDG!$B:$B,"*"&amp;"_16",Activity_COMBDG!E:E,"&gt;0.0001")</f>
        <v>0</v>
      </c>
      <c r="E125">
        <f>SUMIFS(Activity_COMBDG!F:F,Activity_COMBDG!$B:$B,$A125&amp;"*",Activity_COMBDG!$B:$B,"*"&amp;"_16",Activity_COMBDG!F:F,"&gt;0.0001")</f>
        <v>0</v>
      </c>
      <c r="F125">
        <f>SUMIFS(Activity_COMBDG!G:G,Activity_COMBDG!$B:$B,$A125&amp;"*",Activity_COMBDG!$B:$B,"*"&amp;"_16",Activity_COMBDG!G:G,"&gt;0.0001")</f>
        <v>0</v>
      </c>
      <c r="G125">
        <f>SUMIFS(Activity_COMBDG!H:H,Activity_COMBDG!$B:$B,$A125&amp;"*",Activity_COMBDG!$B:$B,"*"&amp;"_16",Activity_COMBDG!H:H,"&gt;0.0001")</f>
        <v>0</v>
      </c>
      <c r="H125">
        <f>SUMIFS(Activity_COMBDG!I:I,Activity_COMBDG!$B:$B,$A125&amp;"*",Activity_COMBDG!$B:$B,"*"&amp;"_16",Activity_COMBDG!I:I,"&gt;0.0001")</f>
        <v>0</v>
      </c>
      <c r="I125">
        <f>SUMIFS(Activity_COMBDG!J:J,Activity_COMBDG!$B:$B,$A125&amp;"*",Activity_COMBDG!$B:$B,"*"&amp;"_16",Activity_COMBDG!J:J,"&gt;0.0001")</f>
        <v>7.9244365929159767E-3</v>
      </c>
      <c r="J125">
        <f>SUMIFS(Activity_COMBDG!K:K,Activity_COMBDG!$B:$B,$A125&amp;"*",Activity_COMBDG!$B:$B,"*"&amp;"_16",Activity_COMBDG!K:K,"&gt;0.0001")</f>
        <v>9.1062885596049116E-3</v>
      </c>
      <c r="K125">
        <f>SUMIFS(Activity_COMBDG!L:L,Activity_COMBDG!$B:$B,$A125&amp;"*",Activity_COMBDG!$B:$B,"*"&amp;"_16",Activity_COMBDG!L:L,"&gt;0.0001")</f>
        <v>8.3818354291758639E-3</v>
      </c>
    </row>
    <row r="126" spans="1:11" x14ac:dyDescent="0.25">
      <c r="A126" t="str">
        <f>COMBDG_Split_Tech!A123</f>
        <v>COMBDGEDSNewAE______STDNGA</v>
      </c>
      <c r="B126">
        <f>SUMIFS(Activity_COMBDG!C:C,Activity_COMBDG!$B:$B,$A126&amp;"*",Activity_COMBDG!$B:$B,"*"&amp;"_16",Activity_COMBDG!C:C,"&gt;0.0001")</f>
        <v>0</v>
      </c>
      <c r="C126">
        <f>SUMIFS(Activity_COMBDG!D:D,Activity_COMBDG!$B:$B,$A126&amp;"*",Activity_COMBDG!$B:$B,"*"&amp;"_16",Activity_COMBDG!D:D,"&gt;0.0001")</f>
        <v>0</v>
      </c>
      <c r="D126">
        <f>SUMIFS(Activity_COMBDG!E:E,Activity_COMBDG!$B:$B,$A126&amp;"*",Activity_COMBDG!$B:$B,"*"&amp;"_16",Activity_COMBDG!E:E,"&gt;0.0001")</f>
        <v>0</v>
      </c>
      <c r="E126">
        <f>SUMIFS(Activity_COMBDG!F:F,Activity_COMBDG!$B:$B,$A126&amp;"*",Activity_COMBDG!$B:$B,"*"&amp;"_16",Activity_COMBDG!F:F,"&gt;0.0001")</f>
        <v>0</v>
      </c>
      <c r="F126">
        <f>SUMIFS(Activity_COMBDG!G:G,Activity_COMBDG!$B:$B,$A126&amp;"*",Activity_COMBDG!$B:$B,"*"&amp;"_16",Activity_COMBDG!G:G,"&gt;0.0001")</f>
        <v>0</v>
      </c>
      <c r="G126">
        <f>SUMIFS(Activity_COMBDG!H:H,Activity_COMBDG!$B:$B,$A126&amp;"*",Activity_COMBDG!$B:$B,"*"&amp;"_16",Activity_COMBDG!H:H,"&gt;0.0001")</f>
        <v>0</v>
      </c>
      <c r="H126">
        <f>SUMIFS(Activity_COMBDG!I:I,Activity_COMBDG!$B:$B,$A126&amp;"*",Activity_COMBDG!$B:$B,"*"&amp;"_16",Activity_COMBDG!I:I,"&gt;0.0001")</f>
        <v>0</v>
      </c>
      <c r="I126">
        <f>SUMIFS(Activity_COMBDG!J:J,Activity_COMBDG!$B:$B,$A126&amp;"*",Activity_COMBDG!$B:$B,"*"&amp;"_16",Activity_COMBDG!J:J,"&gt;0.0001")</f>
        <v>2.3693087971001819E-2</v>
      </c>
      <c r="J126">
        <f>SUMIFS(Activity_COMBDG!K:K,Activity_COMBDG!$B:$B,$A126&amp;"*",Activity_COMBDG!$B:$B,"*"&amp;"_16",Activity_COMBDG!K:K,"&gt;0.0001")</f>
        <v>2.7214514249175519E-2</v>
      </c>
      <c r="K126">
        <f>SUMIFS(Activity_COMBDG!L:L,Activity_COMBDG!$B:$B,$A126&amp;"*",Activity_COMBDG!$B:$B,"*"&amp;"_16",Activity_COMBDG!L:L,"&gt;0.0001")</f>
        <v>2.500536434568202E-2</v>
      </c>
    </row>
    <row r="127" spans="1:11" x14ac:dyDescent="0.25">
      <c r="A127" t="str">
        <f>COMBDG_Split_Tech!A124</f>
        <v>COMBDGEDSNewAE______STDPRO</v>
      </c>
      <c r="B127">
        <f>SUMIFS(Activity_COMBDG!C:C,Activity_COMBDG!$B:$B,$A127&amp;"*",Activity_COMBDG!$B:$B,"*"&amp;"_16",Activity_COMBDG!C:C,"&gt;0.0001")</f>
        <v>0</v>
      </c>
      <c r="C127">
        <f>SUMIFS(Activity_COMBDG!D:D,Activity_COMBDG!$B:$B,$A127&amp;"*",Activity_COMBDG!$B:$B,"*"&amp;"_16",Activity_COMBDG!D:D,"&gt;0.0001")</f>
        <v>0</v>
      </c>
      <c r="D127">
        <f>SUMIFS(Activity_COMBDG!E:E,Activity_COMBDG!$B:$B,$A127&amp;"*",Activity_COMBDG!$B:$B,"*"&amp;"_16",Activity_COMBDG!E:E,"&gt;0.0001")</f>
        <v>0</v>
      </c>
      <c r="E127">
        <f>SUMIFS(Activity_COMBDG!F:F,Activity_COMBDG!$B:$B,$A127&amp;"*",Activity_COMBDG!$B:$B,"*"&amp;"_16",Activity_COMBDG!F:F,"&gt;0.0001")</f>
        <v>0</v>
      </c>
      <c r="F127">
        <f>SUMIFS(Activity_COMBDG!G:G,Activity_COMBDG!$B:$B,$A127&amp;"*",Activity_COMBDG!$B:$B,"*"&amp;"_16",Activity_COMBDG!G:G,"&gt;0.0001")</f>
        <v>0</v>
      </c>
      <c r="G127">
        <f>SUMIFS(Activity_COMBDG!H:H,Activity_COMBDG!$B:$B,$A127&amp;"*",Activity_COMBDG!$B:$B,"*"&amp;"_16",Activity_COMBDG!H:H,"&gt;0.0001")</f>
        <v>0</v>
      </c>
      <c r="H127">
        <f>SUMIFS(Activity_COMBDG!I:I,Activity_COMBDG!$B:$B,$A127&amp;"*",Activity_COMBDG!$B:$B,"*"&amp;"_16",Activity_COMBDG!I:I,"&gt;0.0001")</f>
        <v>0</v>
      </c>
      <c r="I127">
        <f>SUMIFS(Activity_COMBDG!J:J,Activity_COMBDG!$B:$B,$A127&amp;"*",Activity_COMBDG!$B:$B,"*"&amp;"_16",Activity_COMBDG!J:J,"&gt;0.0001")</f>
        <v>7.9244641772020785E-3</v>
      </c>
      <c r="J127">
        <f>SUMIFS(Activity_COMBDG!K:K,Activity_COMBDG!$B:$B,$A127&amp;"*",Activity_COMBDG!$B:$B,"*"&amp;"_16",Activity_COMBDG!K:K,"&gt;0.0001")</f>
        <v>9.1063279668003004E-3</v>
      </c>
      <c r="K127">
        <f>SUMIFS(Activity_COMBDG!L:L,Activity_COMBDG!$B:$B,$A127&amp;"*",Activity_COMBDG!$B:$B,"*"&amp;"_16",Activity_COMBDG!L:L,"&gt;0.0001")</f>
        <v>8.3818722000197302E-3</v>
      </c>
    </row>
    <row r="128" spans="1:11" x14ac:dyDescent="0.25">
      <c r="A128" t="str">
        <f>COMBDG_Split_Tech!A125</f>
        <v>COMBDGEDSNewAM______STDELC</v>
      </c>
      <c r="B128">
        <f>SUMIFS(Activity_COMBDG!C:C,Activity_COMBDG!$B:$B,$A128&amp;"*",Activity_COMBDG!$B:$B,"*"&amp;"_16",Activity_COMBDG!C:C,"&gt;0.0001")</f>
        <v>0</v>
      </c>
      <c r="C128">
        <f>SUMIFS(Activity_COMBDG!D:D,Activity_COMBDG!$B:$B,$A128&amp;"*",Activity_COMBDG!$B:$B,"*"&amp;"_16",Activity_COMBDG!D:D,"&gt;0.0001")</f>
        <v>0</v>
      </c>
      <c r="D128">
        <f>SUMIFS(Activity_COMBDG!E:E,Activity_COMBDG!$B:$B,$A128&amp;"*",Activity_COMBDG!$B:$B,"*"&amp;"_16",Activity_COMBDG!E:E,"&gt;0.0001")</f>
        <v>0</v>
      </c>
      <c r="E128">
        <f>SUMIFS(Activity_COMBDG!F:F,Activity_COMBDG!$B:$B,$A128&amp;"*",Activity_COMBDG!$B:$B,"*"&amp;"_16",Activity_COMBDG!F:F,"&gt;0.0001")</f>
        <v>0</v>
      </c>
      <c r="F128">
        <f>SUMIFS(Activity_COMBDG!G:G,Activity_COMBDG!$B:$B,$A128&amp;"*",Activity_COMBDG!$B:$B,"*"&amp;"_16",Activity_COMBDG!G:G,"&gt;0.0001")</f>
        <v>0</v>
      </c>
      <c r="G128">
        <f>SUMIFS(Activity_COMBDG!H:H,Activity_COMBDG!$B:$B,$A128&amp;"*",Activity_COMBDG!$B:$B,"*"&amp;"_16",Activity_COMBDG!H:H,"&gt;0.0001")</f>
        <v>0</v>
      </c>
      <c r="H128">
        <f>SUMIFS(Activity_COMBDG!I:I,Activity_COMBDG!$B:$B,$A128&amp;"*",Activity_COMBDG!$B:$B,"*"&amp;"_16",Activity_COMBDG!I:I,"&gt;0.0001")</f>
        <v>0</v>
      </c>
      <c r="I128">
        <f>SUMIFS(Activity_COMBDG!J:J,Activity_COMBDG!$B:$B,$A128&amp;"*",Activity_COMBDG!$B:$B,"*"&amp;"_16",Activity_COMBDG!J:J,"&gt;0.0001")</f>
        <v>8.9956677587932493E-3</v>
      </c>
      <c r="J128">
        <f>SUMIFS(Activity_COMBDG!K:K,Activity_COMBDG!$B:$B,$A128&amp;"*",Activity_COMBDG!$B:$B,"*"&amp;"_16",Activity_COMBDG!K:K,"&gt;0.0001")</f>
        <v>1.0610755543301931E-2</v>
      </c>
      <c r="K128">
        <f>SUMIFS(Activity_COMBDG!L:L,Activity_COMBDG!$B:$B,$A128&amp;"*",Activity_COMBDG!$B:$B,"*"&amp;"_16",Activity_COMBDG!L:L,"&gt;0.0001")</f>
        <v>9.7969659255507952E-3</v>
      </c>
    </row>
    <row r="129" spans="1:11" x14ac:dyDescent="0.25">
      <c r="A129" t="str">
        <f>COMBDG_Split_Tech!A126</f>
        <v>COMBDGEDSNewLIFLC___STDELC</v>
      </c>
      <c r="B129">
        <f>SUMIFS(Activity_COMBDG!C:C,Activity_COMBDG!$B:$B,$A129&amp;"*",Activity_COMBDG!$B:$B,"*"&amp;"_16",Activity_COMBDG!C:C,"&gt;0.0001")</f>
        <v>0</v>
      </c>
      <c r="C129">
        <f>SUMIFS(Activity_COMBDG!D:D,Activity_COMBDG!$B:$B,$A129&amp;"*",Activity_COMBDG!$B:$B,"*"&amp;"_16",Activity_COMBDG!D:D,"&gt;0.0001")</f>
        <v>0</v>
      </c>
      <c r="D129">
        <f>SUMIFS(Activity_COMBDG!E:E,Activity_COMBDG!$B:$B,$A129&amp;"*",Activity_COMBDG!$B:$B,"*"&amp;"_16",Activity_COMBDG!E:E,"&gt;0.0001")</f>
        <v>0</v>
      </c>
      <c r="E129">
        <f>SUMIFS(Activity_COMBDG!F:F,Activity_COMBDG!$B:$B,$A129&amp;"*",Activity_COMBDG!$B:$B,"*"&amp;"_16",Activity_COMBDG!F:F,"&gt;0.0001")</f>
        <v>0</v>
      </c>
      <c r="F129">
        <f>SUMIFS(Activity_COMBDG!G:G,Activity_COMBDG!$B:$B,$A129&amp;"*",Activity_COMBDG!$B:$B,"*"&amp;"_16",Activity_COMBDG!G:G,"&gt;0.0001")</f>
        <v>0</v>
      </c>
      <c r="G129">
        <f>SUMIFS(Activity_COMBDG!H:H,Activity_COMBDG!$B:$B,$A129&amp;"*",Activity_COMBDG!$B:$B,"*"&amp;"_16",Activity_COMBDG!H:H,"&gt;0.0001")</f>
        <v>0</v>
      </c>
      <c r="H129">
        <f>SUMIFS(Activity_COMBDG!I:I,Activity_COMBDG!$B:$B,$A129&amp;"*",Activity_COMBDG!$B:$B,"*"&amp;"_16",Activity_COMBDG!I:I,"&gt;0.0001")</f>
        <v>0</v>
      </c>
      <c r="I129">
        <f>SUMIFS(Activity_COMBDG!J:J,Activity_COMBDG!$B:$B,$A129&amp;"*",Activity_COMBDG!$B:$B,"*"&amp;"_16",Activity_COMBDG!J:J,"&gt;0.0001")</f>
        <v>0</v>
      </c>
      <c r="J129">
        <f>SUMIFS(Activity_COMBDG!K:K,Activity_COMBDG!$B:$B,$A129&amp;"*",Activity_COMBDG!$B:$B,"*"&amp;"_16",Activity_COMBDG!K:K,"&gt;0.0001")</f>
        <v>0</v>
      </c>
      <c r="K129">
        <f>SUMIFS(Activity_COMBDG!L:L,Activity_COMBDG!$B:$B,$A129&amp;"*",Activity_COMBDG!$B:$B,"*"&amp;"_16",Activity_COMBDG!L:L,"&gt;0.0001")</f>
        <v>0</v>
      </c>
    </row>
    <row r="130" spans="1:11" x14ac:dyDescent="0.25">
      <c r="A130" t="str">
        <f>COMBDG_Split_Tech!A127</f>
        <v>COMBDGEDSNewLIFLU___STDELC</v>
      </c>
      <c r="B130">
        <f>SUMIFS(Activity_COMBDG!C:C,Activity_COMBDG!$B:$B,$A130&amp;"*",Activity_COMBDG!$B:$B,"*"&amp;"_16",Activity_COMBDG!C:C,"&gt;0.0001")</f>
        <v>0</v>
      </c>
      <c r="C130">
        <f>SUMIFS(Activity_COMBDG!D:D,Activity_COMBDG!$B:$B,$A130&amp;"*",Activity_COMBDG!$B:$B,"*"&amp;"_16",Activity_COMBDG!D:D,"&gt;0.0001")</f>
        <v>0</v>
      </c>
      <c r="D130">
        <f>SUMIFS(Activity_COMBDG!E:E,Activity_COMBDG!$B:$B,$A130&amp;"*",Activity_COMBDG!$B:$B,"*"&amp;"_16",Activity_COMBDG!E:E,"&gt;0.0001")</f>
        <v>0</v>
      </c>
      <c r="E130">
        <f>SUMIFS(Activity_COMBDG!F:F,Activity_COMBDG!$B:$B,$A130&amp;"*",Activity_COMBDG!$B:$B,"*"&amp;"_16",Activity_COMBDG!F:F,"&gt;0.0001")</f>
        <v>0</v>
      </c>
      <c r="F130">
        <f>SUMIFS(Activity_COMBDG!G:G,Activity_COMBDG!$B:$B,$A130&amp;"*",Activity_COMBDG!$B:$B,"*"&amp;"_16",Activity_COMBDG!G:G,"&gt;0.0001")</f>
        <v>0</v>
      </c>
      <c r="G130">
        <f>SUMIFS(Activity_COMBDG!H:H,Activity_COMBDG!$B:$B,$A130&amp;"*",Activity_COMBDG!$B:$B,"*"&amp;"_16",Activity_COMBDG!H:H,"&gt;0.0001")</f>
        <v>0</v>
      </c>
      <c r="H130">
        <f>SUMIFS(Activity_COMBDG!I:I,Activity_COMBDG!$B:$B,$A130&amp;"*",Activity_COMBDG!$B:$B,"*"&amp;"_16",Activity_COMBDG!I:I,"&gt;0.0001")</f>
        <v>0</v>
      </c>
      <c r="I130">
        <f>SUMIFS(Activity_COMBDG!J:J,Activity_COMBDG!$B:$B,$A130&amp;"*",Activity_COMBDG!$B:$B,"*"&amp;"_16",Activity_COMBDG!J:J,"&gt;0.0001")</f>
        <v>1.8282211862139761E-4</v>
      </c>
      <c r="J130">
        <f>SUMIFS(Activity_COMBDG!K:K,Activity_COMBDG!$B:$B,$A130&amp;"*",Activity_COMBDG!$B:$B,"*"&amp;"_16",Activity_COMBDG!K:K,"&gt;0.0001")</f>
        <v>2.059291630917285E-4</v>
      </c>
      <c r="K130">
        <f>SUMIFS(Activity_COMBDG!L:L,Activity_COMBDG!$B:$B,$A130&amp;"*",Activity_COMBDG!$B:$B,"*"&amp;"_16",Activity_COMBDG!L:L,"&gt;0.0001")</f>
        <v>1.6571100401526349E-4</v>
      </c>
    </row>
    <row r="131" spans="1:11" x14ac:dyDescent="0.25">
      <c r="A131" t="str">
        <f>COMBDG_Split_Tech!A128</f>
        <v>COMBDGEDSNewLIHAL___STDELC</v>
      </c>
      <c r="B131">
        <f>SUMIFS(Activity_COMBDG!C:C,Activity_COMBDG!$B:$B,$A131&amp;"*",Activity_COMBDG!$B:$B,"*"&amp;"_16",Activity_COMBDG!C:C,"&gt;0.0001")</f>
        <v>0</v>
      </c>
      <c r="C131">
        <f>SUMIFS(Activity_COMBDG!D:D,Activity_COMBDG!$B:$B,$A131&amp;"*",Activity_COMBDG!$B:$B,"*"&amp;"_16",Activity_COMBDG!D:D,"&gt;0.0001")</f>
        <v>0</v>
      </c>
      <c r="D131">
        <f>SUMIFS(Activity_COMBDG!E:E,Activity_COMBDG!$B:$B,$A131&amp;"*",Activity_COMBDG!$B:$B,"*"&amp;"_16",Activity_COMBDG!E:E,"&gt;0.0001")</f>
        <v>0</v>
      </c>
      <c r="E131">
        <f>SUMIFS(Activity_COMBDG!F:F,Activity_COMBDG!$B:$B,$A131&amp;"*",Activity_COMBDG!$B:$B,"*"&amp;"_16",Activity_COMBDG!F:F,"&gt;0.0001")</f>
        <v>0</v>
      </c>
      <c r="F131">
        <f>SUMIFS(Activity_COMBDG!G:G,Activity_COMBDG!$B:$B,$A131&amp;"*",Activity_COMBDG!$B:$B,"*"&amp;"_16",Activity_COMBDG!G:G,"&gt;0.0001")</f>
        <v>0</v>
      </c>
      <c r="G131">
        <f>SUMIFS(Activity_COMBDG!H:H,Activity_COMBDG!$B:$B,$A131&amp;"*",Activity_COMBDG!$B:$B,"*"&amp;"_16",Activity_COMBDG!H:H,"&gt;0.0001")</f>
        <v>0</v>
      </c>
      <c r="H131">
        <f>SUMIFS(Activity_COMBDG!I:I,Activity_COMBDG!$B:$B,$A131&amp;"*",Activity_COMBDG!$B:$B,"*"&amp;"_16",Activity_COMBDG!I:I,"&gt;0.0001")</f>
        <v>0</v>
      </c>
      <c r="I131">
        <f>SUMIFS(Activity_COMBDG!J:J,Activity_COMBDG!$B:$B,$A131&amp;"*",Activity_COMBDG!$B:$B,"*"&amp;"_16",Activity_COMBDG!J:J,"&gt;0.0001")</f>
        <v>0</v>
      </c>
      <c r="J131">
        <f>SUMIFS(Activity_COMBDG!K:K,Activity_COMBDG!$B:$B,$A131&amp;"*",Activity_COMBDG!$B:$B,"*"&amp;"_16",Activity_COMBDG!K:K,"&gt;0.0001")</f>
        <v>0</v>
      </c>
      <c r="K131">
        <f>SUMIFS(Activity_COMBDG!L:L,Activity_COMBDG!$B:$B,$A131&amp;"*",Activity_COMBDG!$B:$B,"*"&amp;"_16",Activity_COMBDG!L:L,"&gt;0.0001")</f>
        <v>0</v>
      </c>
    </row>
    <row r="132" spans="1:11" x14ac:dyDescent="0.25">
      <c r="A132" t="str">
        <f>COMBDG_Split_Tech!A129</f>
        <v>COMBDGEDSNewLIINC___STDELC</v>
      </c>
      <c r="B132">
        <f>SUMIFS(Activity_COMBDG!C:C,Activity_COMBDG!$B:$B,$A132&amp;"*",Activity_COMBDG!$B:$B,"*"&amp;"_16",Activity_COMBDG!C:C,"&gt;0.0001")</f>
        <v>0</v>
      </c>
      <c r="C132">
        <f>SUMIFS(Activity_COMBDG!D:D,Activity_COMBDG!$B:$B,$A132&amp;"*",Activity_COMBDG!$B:$B,"*"&amp;"_16",Activity_COMBDG!D:D,"&gt;0.0001")</f>
        <v>0</v>
      </c>
      <c r="D132">
        <f>SUMIFS(Activity_COMBDG!E:E,Activity_COMBDG!$B:$B,$A132&amp;"*",Activity_COMBDG!$B:$B,"*"&amp;"_16",Activity_COMBDG!E:E,"&gt;0.0001")</f>
        <v>0</v>
      </c>
      <c r="E132">
        <f>SUMIFS(Activity_COMBDG!F:F,Activity_COMBDG!$B:$B,$A132&amp;"*",Activity_COMBDG!$B:$B,"*"&amp;"_16",Activity_COMBDG!F:F,"&gt;0.0001")</f>
        <v>0</v>
      </c>
      <c r="F132">
        <f>SUMIFS(Activity_COMBDG!G:G,Activity_COMBDG!$B:$B,$A132&amp;"*",Activity_COMBDG!$B:$B,"*"&amp;"_16",Activity_COMBDG!G:G,"&gt;0.0001")</f>
        <v>0</v>
      </c>
      <c r="G132">
        <f>SUMIFS(Activity_COMBDG!H:H,Activity_COMBDG!$B:$B,$A132&amp;"*",Activity_COMBDG!$B:$B,"*"&amp;"_16",Activity_COMBDG!H:H,"&gt;0.0001")</f>
        <v>0</v>
      </c>
      <c r="H132">
        <f>SUMIFS(Activity_COMBDG!I:I,Activity_COMBDG!$B:$B,$A132&amp;"*",Activity_COMBDG!$B:$B,"*"&amp;"_16",Activity_COMBDG!I:I,"&gt;0.0001")</f>
        <v>0</v>
      </c>
      <c r="I132">
        <f>SUMIFS(Activity_COMBDG!J:J,Activity_COMBDG!$B:$B,$A132&amp;"*",Activity_COMBDG!$B:$B,"*"&amp;"_16",Activity_COMBDG!J:J,"&gt;0.0001")</f>
        <v>0</v>
      </c>
      <c r="J132">
        <f>SUMIFS(Activity_COMBDG!K:K,Activity_COMBDG!$B:$B,$A132&amp;"*",Activity_COMBDG!$B:$B,"*"&amp;"_16",Activity_COMBDG!K:K,"&gt;0.0001")</f>
        <v>0</v>
      </c>
      <c r="K132">
        <f>SUMIFS(Activity_COMBDG!L:L,Activity_COMBDG!$B:$B,$A132&amp;"*",Activity_COMBDG!$B:$B,"*"&amp;"_16",Activity_COMBDG!L:L,"&gt;0.0001")</f>
        <v>0</v>
      </c>
    </row>
    <row r="133" spans="1:11" x14ac:dyDescent="0.25">
      <c r="A133" t="str">
        <f>COMBDG_Split_Tech!A130</f>
        <v>COMBDGEDSNewLILED___STDELC</v>
      </c>
      <c r="B133">
        <f>SUMIFS(Activity_COMBDG!C:C,Activity_COMBDG!$B:$B,$A133&amp;"*",Activity_COMBDG!$B:$B,"*"&amp;"_16",Activity_COMBDG!C:C,"&gt;0.0001")</f>
        <v>0</v>
      </c>
      <c r="C133">
        <f>SUMIFS(Activity_COMBDG!D:D,Activity_COMBDG!$B:$B,$A133&amp;"*",Activity_COMBDG!$B:$B,"*"&amp;"_16",Activity_COMBDG!D:D,"&gt;0.0001")</f>
        <v>0</v>
      </c>
      <c r="D133">
        <f>SUMIFS(Activity_COMBDG!E:E,Activity_COMBDG!$B:$B,$A133&amp;"*",Activity_COMBDG!$B:$B,"*"&amp;"_16",Activity_COMBDG!E:E,"&gt;0.0001")</f>
        <v>0</v>
      </c>
      <c r="E133">
        <f>SUMIFS(Activity_COMBDG!F:F,Activity_COMBDG!$B:$B,$A133&amp;"*",Activity_COMBDG!$B:$B,"*"&amp;"_16",Activity_COMBDG!F:F,"&gt;0.0001")</f>
        <v>0</v>
      </c>
      <c r="F133">
        <f>SUMIFS(Activity_COMBDG!G:G,Activity_COMBDG!$B:$B,$A133&amp;"*",Activity_COMBDG!$B:$B,"*"&amp;"_16",Activity_COMBDG!G:G,"&gt;0.0001")</f>
        <v>0</v>
      </c>
      <c r="G133">
        <f>SUMIFS(Activity_COMBDG!H:H,Activity_COMBDG!$B:$B,$A133&amp;"*",Activity_COMBDG!$B:$B,"*"&amp;"_16",Activity_COMBDG!H:H,"&gt;0.0001")</f>
        <v>0</v>
      </c>
      <c r="H133">
        <f>SUMIFS(Activity_COMBDG!I:I,Activity_COMBDG!$B:$B,$A133&amp;"*",Activity_COMBDG!$B:$B,"*"&amp;"_16",Activity_COMBDG!I:I,"&gt;0.0001")</f>
        <v>0</v>
      </c>
      <c r="I133">
        <f>SUMIFS(Activity_COMBDG!J:J,Activity_COMBDG!$B:$B,$A133&amp;"*",Activity_COMBDG!$B:$B,"*"&amp;"_16",Activity_COMBDG!J:J,"&gt;0.0001")</f>
        <v>2.2072087213610451E-4</v>
      </c>
      <c r="J133">
        <f>SUMIFS(Activity_COMBDG!K:K,Activity_COMBDG!$B:$B,$A133&amp;"*",Activity_COMBDG!$B:$B,"*"&amp;"_16",Activity_COMBDG!K:K,"&gt;0.0001")</f>
        <v>2.5075218997189241E-4</v>
      </c>
      <c r="K133">
        <f>SUMIFS(Activity_COMBDG!L:L,Activity_COMBDG!$B:$B,$A133&amp;"*",Activity_COMBDG!$B:$B,"*"&amp;"_16",Activity_COMBDG!L:L,"&gt;0.0001")</f>
        <v>2.2919871012795851E-4</v>
      </c>
    </row>
    <row r="134" spans="1:11" x14ac:dyDescent="0.25">
      <c r="A134" t="str">
        <f>COMBDG_Split_Tech!A131</f>
        <v>COMBDGEDSNewSC_________DCO</v>
      </c>
      <c r="B134">
        <f>SUMIFS(Activity_COMBDG!C:C,Activity_COMBDG!$B:$B,$A134&amp;"*",Activity_COMBDG!$B:$B,"*"&amp;"_16",Activity_COMBDG!C:C,"&gt;0.0001")</f>
        <v>0</v>
      </c>
      <c r="C134">
        <f>SUMIFS(Activity_COMBDG!D:D,Activity_COMBDG!$B:$B,$A134&amp;"*",Activity_COMBDG!$B:$B,"*"&amp;"_16",Activity_COMBDG!D:D,"&gt;0.0001")</f>
        <v>0</v>
      </c>
      <c r="D134">
        <f>SUMIFS(Activity_COMBDG!E:E,Activity_COMBDG!$B:$B,$A134&amp;"*",Activity_COMBDG!$B:$B,"*"&amp;"_16",Activity_COMBDG!E:E,"&gt;0.0001")</f>
        <v>0</v>
      </c>
      <c r="E134">
        <f>SUMIFS(Activity_COMBDG!F:F,Activity_COMBDG!$B:$B,$A134&amp;"*",Activity_COMBDG!$B:$B,"*"&amp;"_16",Activity_COMBDG!F:F,"&gt;0.0001")</f>
        <v>0</v>
      </c>
      <c r="F134">
        <f>SUMIFS(Activity_COMBDG!G:G,Activity_COMBDG!$B:$B,$A134&amp;"*",Activity_COMBDG!$B:$B,"*"&amp;"_16",Activity_COMBDG!G:G,"&gt;0.0001")</f>
        <v>0</v>
      </c>
      <c r="G134">
        <f>SUMIFS(Activity_COMBDG!H:H,Activity_COMBDG!$B:$B,$A134&amp;"*",Activity_COMBDG!$B:$B,"*"&amp;"_16",Activity_COMBDG!H:H,"&gt;0.0001")</f>
        <v>0</v>
      </c>
      <c r="H134">
        <f>SUMIFS(Activity_COMBDG!I:I,Activity_COMBDG!$B:$B,$A134&amp;"*",Activity_COMBDG!$B:$B,"*"&amp;"_16",Activity_COMBDG!I:I,"&gt;0.0001")</f>
        <v>0</v>
      </c>
      <c r="I134">
        <f>SUMIFS(Activity_COMBDG!J:J,Activity_COMBDG!$B:$B,$A134&amp;"*",Activity_COMBDG!$B:$B,"*"&amp;"_16",Activity_COMBDG!J:J,"&gt;0.0001")</f>
        <v>5.0702713665755307E-3</v>
      </c>
      <c r="J134">
        <f>SUMIFS(Activity_COMBDG!K:K,Activity_COMBDG!$B:$B,$A134&amp;"*",Activity_COMBDG!$B:$B,"*"&amp;"_16",Activity_COMBDG!K:K,"&gt;0.0001")</f>
        <v>5.9111071622498781E-3</v>
      </c>
      <c r="K134">
        <f>SUMIFS(Activity_COMBDG!L:L,Activity_COMBDG!$B:$B,$A134&amp;"*",Activity_COMBDG!$B:$B,"*"&amp;"_16",Activity_COMBDG!L:L,"&gt;0.0001")</f>
        <v>6.6097747794741498E-3</v>
      </c>
    </row>
    <row r="135" spans="1:11" x14ac:dyDescent="0.25">
      <c r="A135" t="str">
        <f>COMBDG_Split_Tech!A132</f>
        <v>COMBDGEDSNewSC______STDELC</v>
      </c>
      <c r="B135">
        <f>SUMIFS(Activity_COMBDG!C:C,Activity_COMBDG!$B:$B,$A135&amp;"*",Activity_COMBDG!$B:$B,"*"&amp;"_16",Activity_COMBDG!C:C,"&gt;0.0001")</f>
        <v>0</v>
      </c>
      <c r="C135">
        <f>SUMIFS(Activity_COMBDG!D:D,Activity_COMBDG!$B:$B,$A135&amp;"*",Activity_COMBDG!$B:$B,"*"&amp;"_16",Activity_COMBDG!D:D,"&gt;0.0001")</f>
        <v>0</v>
      </c>
      <c r="D135">
        <f>SUMIFS(Activity_COMBDG!E:E,Activity_COMBDG!$B:$B,$A135&amp;"*",Activity_COMBDG!$B:$B,"*"&amp;"_16",Activity_COMBDG!E:E,"&gt;0.0001")</f>
        <v>0</v>
      </c>
      <c r="E135">
        <f>SUMIFS(Activity_COMBDG!F:F,Activity_COMBDG!$B:$B,$A135&amp;"*",Activity_COMBDG!$B:$B,"*"&amp;"_16",Activity_COMBDG!F:F,"&gt;0.0001")</f>
        <v>0</v>
      </c>
      <c r="F135">
        <f>SUMIFS(Activity_COMBDG!G:G,Activity_COMBDG!$B:$B,$A135&amp;"*",Activity_COMBDG!$B:$B,"*"&amp;"_16",Activity_COMBDG!G:G,"&gt;0.0001")</f>
        <v>0</v>
      </c>
      <c r="G135">
        <f>SUMIFS(Activity_COMBDG!H:H,Activity_COMBDG!$B:$B,$A135&amp;"*",Activity_COMBDG!$B:$B,"*"&amp;"_16",Activity_COMBDG!H:H,"&gt;0.0001")</f>
        <v>0</v>
      </c>
      <c r="H135">
        <f>SUMIFS(Activity_COMBDG!I:I,Activity_COMBDG!$B:$B,$A135&amp;"*",Activity_COMBDG!$B:$B,"*"&amp;"_16",Activity_COMBDG!I:I,"&gt;0.0001")</f>
        <v>0</v>
      </c>
      <c r="I135">
        <f>SUMIFS(Activity_COMBDG!J:J,Activity_COMBDG!$B:$B,$A135&amp;"*",Activity_COMBDG!$B:$B,"*"&amp;"_16",Activity_COMBDG!J:J,"&gt;0.0001")</f>
        <v>5.0683630352071473E-3</v>
      </c>
      <c r="J135">
        <f>SUMIFS(Activity_COMBDG!K:K,Activity_COMBDG!$B:$B,$A135&amp;"*",Activity_COMBDG!$B:$B,"*"&amp;"_16",Activity_COMBDG!K:K,"&gt;0.0001")</f>
        <v>5.9074977500194721E-3</v>
      </c>
      <c r="K135">
        <f>SUMIFS(Activity_COMBDG!L:L,Activity_COMBDG!$B:$B,$A135&amp;"*",Activity_COMBDG!$B:$B,"*"&amp;"_16",Activity_COMBDG!L:L,"&gt;0.0001")</f>
        <v>6.6043137057762548E-3</v>
      </c>
    </row>
    <row r="136" spans="1:11" x14ac:dyDescent="0.25">
      <c r="A136" t="str">
        <f>COMBDG_Split_Tech!A133</f>
        <v>COMBDGEDSNewSC______STDNGA</v>
      </c>
      <c r="B136">
        <f>SUMIFS(Activity_COMBDG!C:C,Activity_COMBDG!$B:$B,$A136&amp;"*",Activity_COMBDG!$B:$B,"*"&amp;"_16",Activity_COMBDG!C:C,"&gt;0.0001")</f>
        <v>0</v>
      </c>
      <c r="C136">
        <f>SUMIFS(Activity_COMBDG!D:D,Activity_COMBDG!$B:$B,$A136&amp;"*",Activity_COMBDG!$B:$B,"*"&amp;"_16",Activity_COMBDG!D:D,"&gt;0.0001")</f>
        <v>0</v>
      </c>
      <c r="D136">
        <f>SUMIFS(Activity_COMBDG!E:E,Activity_COMBDG!$B:$B,$A136&amp;"*",Activity_COMBDG!$B:$B,"*"&amp;"_16",Activity_COMBDG!E:E,"&gt;0.0001")</f>
        <v>0</v>
      </c>
      <c r="E136">
        <f>SUMIFS(Activity_COMBDG!F:F,Activity_COMBDG!$B:$B,$A136&amp;"*",Activity_COMBDG!$B:$B,"*"&amp;"_16",Activity_COMBDG!F:F,"&gt;0.0001")</f>
        <v>0</v>
      </c>
      <c r="F136">
        <f>SUMIFS(Activity_COMBDG!G:G,Activity_COMBDG!$B:$B,$A136&amp;"*",Activity_COMBDG!$B:$B,"*"&amp;"_16",Activity_COMBDG!G:G,"&gt;0.0001")</f>
        <v>0</v>
      </c>
      <c r="G136">
        <f>SUMIFS(Activity_COMBDG!H:H,Activity_COMBDG!$B:$B,$A136&amp;"*",Activity_COMBDG!$B:$B,"*"&amp;"_16",Activity_COMBDG!H:H,"&gt;0.0001")</f>
        <v>0</v>
      </c>
      <c r="H136">
        <f>SUMIFS(Activity_COMBDG!I:I,Activity_COMBDG!$B:$B,$A136&amp;"*",Activity_COMBDG!$B:$B,"*"&amp;"_16",Activity_COMBDG!I:I,"&gt;0.0001")</f>
        <v>0</v>
      </c>
      <c r="I136">
        <f>SUMIFS(Activity_COMBDG!J:J,Activity_COMBDG!$B:$B,$A136&amp;"*",Activity_COMBDG!$B:$B,"*"&amp;"_16",Activity_COMBDG!J:J,"&gt;0.0001")</f>
        <v>1.3676751644969801E-2</v>
      </c>
      <c r="J136">
        <f>SUMIFS(Activity_COMBDG!K:K,Activity_COMBDG!$B:$B,$A136&amp;"*",Activity_COMBDG!$B:$B,"*"&amp;"_16",Activity_COMBDG!K:K,"&gt;0.0001")</f>
        <v>1.5704783638359809E-2</v>
      </c>
      <c r="K136">
        <f>SUMIFS(Activity_COMBDG!L:L,Activity_COMBDG!$B:$B,$A136&amp;"*",Activity_COMBDG!$B:$B,"*"&amp;"_16",Activity_COMBDG!L:L,"&gt;0.0001")</f>
        <v>1.7286093178914101E-2</v>
      </c>
    </row>
    <row r="137" spans="1:11" x14ac:dyDescent="0.25">
      <c r="A137" t="str">
        <f>COMBDG_Split_Tech!A134</f>
        <v>COMBDGEDSNewSH_________DHE</v>
      </c>
      <c r="B137">
        <f>SUMIFS(Activity_COMBDG!C:C,Activity_COMBDG!$B:$B,$A137&amp;"*",Activity_COMBDG!$B:$B,"*"&amp;"_16",Activity_COMBDG!C:C,"&gt;0.0001")</f>
        <v>0</v>
      </c>
      <c r="C137">
        <f>SUMIFS(Activity_COMBDG!D:D,Activity_COMBDG!$B:$B,$A137&amp;"*",Activity_COMBDG!$B:$B,"*"&amp;"_16",Activity_COMBDG!D:D,"&gt;0.0001")</f>
        <v>0</v>
      </c>
      <c r="D137">
        <f>SUMIFS(Activity_COMBDG!E:E,Activity_COMBDG!$B:$B,$A137&amp;"*",Activity_COMBDG!$B:$B,"*"&amp;"_16",Activity_COMBDG!E:E,"&gt;0.0001")</f>
        <v>0</v>
      </c>
      <c r="E137">
        <f>SUMIFS(Activity_COMBDG!F:F,Activity_COMBDG!$B:$B,$A137&amp;"*",Activity_COMBDG!$B:$B,"*"&amp;"_16",Activity_COMBDG!F:F,"&gt;0.0001")</f>
        <v>0</v>
      </c>
      <c r="F137">
        <f>SUMIFS(Activity_COMBDG!G:G,Activity_COMBDG!$B:$B,$A137&amp;"*",Activity_COMBDG!$B:$B,"*"&amp;"_16",Activity_COMBDG!G:G,"&gt;0.0001")</f>
        <v>0</v>
      </c>
      <c r="G137">
        <f>SUMIFS(Activity_COMBDG!H:H,Activity_COMBDG!$B:$B,$A137&amp;"*",Activity_COMBDG!$B:$B,"*"&amp;"_16",Activity_COMBDG!H:H,"&gt;0.0001")</f>
        <v>0</v>
      </c>
      <c r="H137">
        <f>SUMIFS(Activity_COMBDG!I:I,Activity_COMBDG!$B:$B,$A137&amp;"*",Activity_COMBDG!$B:$B,"*"&amp;"_16",Activity_COMBDG!I:I,"&gt;0.0001")</f>
        <v>0</v>
      </c>
      <c r="I137">
        <f>SUMIFS(Activity_COMBDG!J:J,Activity_COMBDG!$B:$B,$A137&amp;"*",Activity_COMBDG!$B:$B,"*"&amp;"_16",Activity_COMBDG!J:J,"&gt;0.0001")</f>
        <v>4.7652833236845249E-3</v>
      </c>
      <c r="J137">
        <f>SUMIFS(Activity_COMBDG!K:K,Activity_COMBDG!$B:$B,$A137&amp;"*",Activity_COMBDG!$B:$B,"*"&amp;"_16",Activity_COMBDG!K:K,"&gt;0.0001")</f>
        <v>5.6010579609250362E-3</v>
      </c>
      <c r="K137">
        <f>SUMIFS(Activity_COMBDG!L:L,Activity_COMBDG!$B:$B,$A137&amp;"*",Activity_COMBDG!$B:$B,"*"&amp;"_16",Activity_COMBDG!L:L,"&gt;0.0001")</f>
        <v>6.3208391297701148E-3</v>
      </c>
    </row>
    <row r="138" spans="1:11" x14ac:dyDescent="0.25">
      <c r="A138" t="str">
        <f>COMBDG_Split_Tech!A135</f>
        <v>COMBDGEDSNewSHFUR___HIGNGA</v>
      </c>
      <c r="B138">
        <f>SUMIFS(Activity_COMBDG!C:C,Activity_COMBDG!$B:$B,$A138&amp;"*",Activity_COMBDG!$B:$B,"*"&amp;"_16",Activity_COMBDG!C:C,"&gt;0.0001")</f>
        <v>0</v>
      </c>
      <c r="C138">
        <f>SUMIFS(Activity_COMBDG!D:D,Activity_COMBDG!$B:$B,$A138&amp;"*",Activity_COMBDG!$B:$B,"*"&amp;"_16",Activity_COMBDG!D:D,"&gt;0.0001")</f>
        <v>0</v>
      </c>
      <c r="D138">
        <f>SUMIFS(Activity_COMBDG!E:E,Activity_COMBDG!$B:$B,$A138&amp;"*",Activity_COMBDG!$B:$B,"*"&amp;"_16",Activity_COMBDG!E:E,"&gt;0.0001")</f>
        <v>0</v>
      </c>
      <c r="E138">
        <f>SUMIFS(Activity_COMBDG!F:F,Activity_COMBDG!$B:$B,$A138&amp;"*",Activity_COMBDG!$B:$B,"*"&amp;"_16",Activity_COMBDG!F:F,"&gt;0.0001")</f>
        <v>0</v>
      </c>
      <c r="F138">
        <f>SUMIFS(Activity_COMBDG!G:G,Activity_COMBDG!$B:$B,$A138&amp;"*",Activity_COMBDG!$B:$B,"*"&amp;"_16",Activity_COMBDG!G:G,"&gt;0.0001")</f>
        <v>0</v>
      </c>
      <c r="G138">
        <f>SUMIFS(Activity_COMBDG!H:H,Activity_COMBDG!$B:$B,$A138&amp;"*",Activity_COMBDG!$B:$B,"*"&amp;"_16",Activity_COMBDG!H:H,"&gt;0.0001")</f>
        <v>0</v>
      </c>
      <c r="H138">
        <f>SUMIFS(Activity_COMBDG!I:I,Activity_COMBDG!$B:$B,$A138&amp;"*",Activity_COMBDG!$B:$B,"*"&amp;"_16",Activity_COMBDG!I:I,"&gt;0.0001")</f>
        <v>0</v>
      </c>
      <c r="I138">
        <f>SUMIFS(Activity_COMBDG!J:J,Activity_COMBDG!$B:$B,$A138&amp;"*",Activity_COMBDG!$B:$B,"*"&amp;"_16",Activity_COMBDG!J:J,"&gt;0.0001")</f>
        <v>1.427000997478999E-2</v>
      </c>
      <c r="J138">
        <f>SUMIFS(Activity_COMBDG!K:K,Activity_COMBDG!$B:$B,$A138&amp;"*",Activity_COMBDG!$B:$B,"*"&amp;"_16",Activity_COMBDG!K:K,"&gt;0.0001")</f>
        <v>1.675121016355946E-2</v>
      </c>
      <c r="K138">
        <f>SUMIFS(Activity_COMBDG!L:L,Activity_COMBDG!$B:$B,$A138&amp;"*",Activity_COMBDG!$B:$B,"*"&amp;"_16",Activity_COMBDG!L:L,"&gt;0.0001")</f>
        <v>1.8884600533772031E-2</v>
      </c>
    </row>
    <row r="139" spans="1:11" x14ac:dyDescent="0.25">
      <c r="A139" t="str">
        <f>COMBDG_Split_Tech!A136</f>
        <v>COMBDGEDSNewSHFUR___STDELC</v>
      </c>
      <c r="B139">
        <f>SUMIFS(Activity_COMBDG!C:C,Activity_COMBDG!$B:$B,$A139&amp;"*",Activity_COMBDG!$B:$B,"*"&amp;"_16",Activity_COMBDG!C:C,"&gt;0.0001")</f>
        <v>0</v>
      </c>
      <c r="C139">
        <f>SUMIFS(Activity_COMBDG!D:D,Activity_COMBDG!$B:$B,$A139&amp;"*",Activity_COMBDG!$B:$B,"*"&amp;"_16",Activity_COMBDG!D:D,"&gt;0.0001")</f>
        <v>0</v>
      </c>
      <c r="D139">
        <f>SUMIFS(Activity_COMBDG!E:E,Activity_COMBDG!$B:$B,$A139&amp;"*",Activity_COMBDG!$B:$B,"*"&amp;"_16",Activity_COMBDG!E:E,"&gt;0.0001")</f>
        <v>0</v>
      </c>
      <c r="E139">
        <f>SUMIFS(Activity_COMBDG!F:F,Activity_COMBDG!$B:$B,$A139&amp;"*",Activity_COMBDG!$B:$B,"*"&amp;"_16",Activity_COMBDG!F:F,"&gt;0.0001")</f>
        <v>0</v>
      </c>
      <c r="F139">
        <f>SUMIFS(Activity_COMBDG!G:G,Activity_COMBDG!$B:$B,$A139&amp;"*",Activity_COMBDG!$B:$B,"*"&amp;"_16",Activity_COMBDG!G:G,"&gt;0.0001")</f>
        <v>0</v>
      </c>
      <c r="G139">
        <f>SUMIFS(Activity_COMBDG!H:H,Activity_COMBDG!$B:$B,$A139&amp;"*",Activity_COMBDG!$B:$B,"*"&amp;"_16",Activity_COMBDG!H:H,"&gt;0.0001")</f>
        <v>0</v>
      </c>
      <c r="H139">
        <f>SUMIFS(Activity_COMBDG!I:I,Activity_COMBDG!$B:$B,$A139&amp;"*",Activity_COMBDG!$B:$B,"*"&amp;"_16",Activity_COMBDG!I:I,"&gt;0.0001")</f>
        <v>0</v>
      </c>
      <c r="I139">
        <f>SUMIFS(Activity_COMBDG!J:J,Activity_COMBDG!$B:$B,$A139&amp;"*",Activity_COMBDG!$B:$B,"*"&amp;"_16",Activity_COMBDG!J:J,"&gt;0.0001")</f>
        <v>4.9651403059238894E-3</v>
      </c>
      <c r="J139">
        <f>SUMIFS(Activity_COMBDG!K:K,Activity_COMBDG!$B:$B,$A139&amp;"*",Activity_COMBDG!$B:$B,"*"&amp;"_16",Activity_COMBDG!K:K,"&gt;0.0001")</f>
        <v>5.7984525104863094E-3</v>
      </c>
      <c r="K139">
        <f>SUMIFS(Activity_COMBDG!L:L,Activity_COMBDG!$B:$B,$A139&amp;"*",Activity_COMBDG!$B:$B,"*"&amp;"_16",Activity_COMBDG!L:L,"&gt;0.0001")</f>
        <v>6.5120991403098119E-3</v>
      </c>
    </row>
    <row r="140" spans="1:11" x14ac:dyDescent="0.25">
      <c r="A140" t="str">
        <f>COMBDG_Split_Tech!A137</f>
        <v>COMBDGEDSNewSHFUR___STDHFO</v>
      </c>
      <c r="B140">
        <f>SUMIFS(Activity_COMBDG!C:C,Activity_COMBDG!$B:$B,$A140&amp;"*",Activity_COMBDG!$B:$B,"*"&amp;"_16",Activity_COMBDG!C:C,"&gt;0.0001")</f>
        <v>0</v>
      </c>
      <c r="C140">
        <f>SUMIFS(Activity_COMBDG!D:D,Activity_COMBDG!$B:$B,$A140&amp;"*",Activity_COMBDG!$B:$B,"*"&amp;"_16",Activity_COMBDG!D:D,"&gt;0.0001")</f>
        <v>0</v>
      </c>
      <c r="D140">
        <f>SUMIFS(Activity_COMBDG!E:E,Activity_COMBDG!$B:$B,$A140&amp;"*",Activity_COMBDG!$B:$B,"*"&amp;"_16",Activity_COMBDG!E:E,"&gt;0.0001")</f>
        <v>0</v>
      </c>
      <c r="E140">
        <f>SUMIFS(Activity_COMBDG!F:F,Activity_COMBDG!$B:$B,$A140&amp;"*",Activity_COMBDG!$B:$B,"*"&amp;"_16",Activity_COMBDG!F:F,"&gt;0.0001")</f>
        <v>0</v>
      </c>
      <c r="F140">
        <f>SUMIFS(Activity_COMBDG!G:G,Activity_COMBDG!$B:$B,$A140&amp;"*",Activity_COMBDG!$B:$B,"*"&amp;"_16",Activity_COMBDG!G:G,"&gt;0.0001")</f>
        <v>0</v>
      </c>
      <c r="G140">
        <f>SUMIFS(Activity_COMBDG!H:H,Activity_COMBDG!$B:$B,$A140&amp;"*",Activity_COMBDG!$B:$B,"*"&amp;"_16",Activity_COMBDG!H:H,"&gt;0.0001")</f>
        <v>0</v>
      </c>
      <c r="H140">
        <f>SUMIFS(Activity_COMBDG!I:I,Activity_COMBDG!$B:$B,$A140&amp;"*",Activity_COMBDG!$B:$B,"*"&amp;"_16",Activity_COMBDG!I:I,"&gt;0.0001")</f>
        <v>0</v>
      </c>
      <c r="I140">
        <f>SUMIFS(Activity_COMBDG!J:J,Activity_COMBDG!$B:$B,$A140&amp;"*",Activity_COMBDG!$B:$B,"*"&amp;"_16",Activity_COMBDG!J:J,"&gt;0.0001")</f>
        <v>4.9651646243971184E-3</v>
      </c>
      <c r="J140">
        <f>SUMIFS(Activity_COMBDG!K:K,Activity_COMBDG!$B:$B,$A140&amp;"*",Activity_COMBDG!$B:$B,"*"&amp;"_16",Activity_COMBDG!K:K,"&gt;0.0001")</f>
        <v>5.7984839468414691E-3</v>
      </c>
      <c r="K140">
        <f>SUMIFS(Activity_COMBDG!L:L,Activity_COMBDG!$B:$B,$A140&amp;"*",Activity_COMBDG!$B:$B,"*"&amp;"_16",Activity_COMBDG!L:L,"&gt;0.0001")</f>
        <v>6.5121333039359864E-3</v>
      </c>
    </row>
    <row r="141" spans="1:11" x14ac:dyDescent="0.25">
      <c r="A141" t="str">
        <f>COMBDG_Split_Tech!A138</f>
        <v>COMBDGEDSNewSHFUR___STDKER</v>
      </c>
      <c r="B141">
        <f>SUMIFS(Activity_COMBDG!C:C,Activity_COMBDG!$B:$B,$A141&amp;"*",Activity_COMBDG!$B:$B,"*"&amp;"_16",Activity_COMBDG!C:C,"&gt;0.0001")</f>
        <v>0</v>
      </c>
      <c r="C141">
        <f>SUMIFS(Activity_COMBDG!D:D,Activity_COMBDG!$B:$B,$A141&amp;"*",Activity_COMBDG!$B:$B,"*"&amp;"_16",Activity_COMBDG!D:D,"&gt;0.0001")</f>
        <v>0</v>
      </c>
      <c r="D141">
        <f>SUMIFS(Activity_COMBDG!E:E,Activity_COMBDG!$B:$B,$A141&amp;"*",Activity_COMBDG!$B:$B,"*"&amp;"_16",Activity_COMBDG!E:E,"&gt;0.0001")</f>
        <v>0</v>
      </c>
      <c r="E141">
        <f>SUMIFS(Activity_COMBDG!F:F,Activity_COMBDG!$B:$B,$A141&amp;"*",Activity_COMBDG!$B:$B,"*"&amp;"_16",Activity_COMBDG!F:F,"&gt;0.0001")</f>
        <v>0</v>
      </c>
      <c r="F141">
        <f>SUMIFS(Activity_COMBDG!G:G,Activity_COMBDG!$B:$B,$A141&amp;"*",Activity_COMBDG!$B:$B,"*"&amp;"_16",Activity_COMBDG!G:G,"&gt;0.0001")</f>
        <v>0</v>
      </c>
      <c r="G141">
        <f>SUMIFS(Activity_COMBDG!H:H,Activity_COMBDG!$B:$B,$A141&amp;"*",Activity_COMBDG!$B:$B,"*"&amp;"_16",Activity_COMBDG!H:H,"&gt;0.0001")</f>
        <v>0</v>
      </c>
      <c r="H141">
        <f>SUMIFS(Activity_COMBDG!I:I,Activity_COMBDG!$B:$B,$A141&amp;"*",Activity_COMBDG!$B:$B,"*"&amp;"_16",Activity_COMBDG!I:I,"&gt;0.0001")</f>
        <v>0</v>
      </c>
      <c r="I141">
        <f>SUMIFS(Activity_COMBDG!J:J,Activity_COMBDG!$B:$B,$A141&amp;"*",Activity_COMBDG!$B:$B,"*"&amp;"_16",Activity_COMBDG!J:J,"&gt;0.0001")</f>
        <v>4.9651800143369427E-3</v>
      </c>
      <c r="J141">
        <f>SUMIFS(Activity_COMBDG!K:K,Activity_COMBDG!$B:$B,$A141&amp;"*",Activity_COMBDG!$B:$B,"*"&amp;"_16",Activity_COMBDG!K:K,"&gt;0.0001")</f>
        <v>5.7985047517183303E-3</v>
      </c>
      <c r="K141">
        <f>SUMIFS(Activity_COMBDG!L:L,Activity_COMBDG!$B:$B,$A141&amp;"*",Activity_COMBDG!$B:$B,"*"&amp;"_16",Activity_COMBDG!L:L,"&gt;0.0001")</f>
        <v>6.5121583274351793E-3</v>
      </c>
    </row>
    <row r="142" spans="1:11" x14ac:dyDescent="0.25">
      <c r="A142" t="str">
        <f>COMBDG_Split_Tech!A139</f>
        <v>COMBDGEDSNewSHFUR___STDLFO</v>
      </c>
      <c r="B142">
        <f>SUMIFS(Activity_COMBDG!C:C,Activity_COMBDG!$B:$B,$A142&amp;"*",Activity_COMBDG!$B:$B,"*"&amp;"_16",Activity_COMBDG!C:C,"&gt;0.0001")</f>
        <v>0</v>
      </c>
      <c r="C142">
        <f>SUMIFS(Activity_COMBDG!D:D,Activity_COMBDG!$B:$B,$A142&amp;"*",Activity_COMBDG!$B:$B,"*"&amp;"_16",Activity_COMBDG!D:D,"&gt;0.0001")</f>
        <v>0</v>
      </c>
      <c r="D142">
        <f>SUMIFS(Activity_COMBDG!E:E,Activity_COMBDG!$B:$B,$A142&amp;"*",Activity_COMBDG!$B:$B,"*"&amp;"_16",Activity_COMBDG!E:E,"&gt;0.0001")</f>
        <v>0</v>
      </c>
      <c r="E142">
        <f>SUMIFS(Activity_COMBDG!F:F,Activity_COMBDG!$B:$B,$A142&amp;"*",Activity_COMBDG!$B:$B,"*"&amp;"_16",Activity_COMBDG!F:F,"&gt;0.0001")</f>
        <v>0</v>
      </c>
      <c r="F142">
        <f>SUMIFS(Activity_COMBDG!G:G,Activity_COMBDG!$B:$B,$A142&amp;"*",Activity_COMBDG!$B:$B,"*"&amp;"_16",Activity_COMBDG!G:G,"&gt;0.0001")</f>
        <v>0</v>
      </c>
      <c r="G142">
        <f>SUMIFS(Activity_COMBDG!H:H,Activity_COMBDG!$B:$B,$A142&amp;"*",Activity_COMBDG!$B:$B,"*"&amp;"_16",Activity_COMBDG!H:H,"&gt;0.0001")</f>
        <v>0</v>
      </c>
      <c r="H142">
        <f>SUMIFS(Activity_COMBDG!I:I,Activity_COMBDG!$B:$B,$A142&amp;"*",Activity_COMBDG!$B:$B,"*"&amp;"_16",Activity_COMBDG!I:I,"&gt;0.0001")</f>
        <v>0</v>
      </c>
      <c r="I142">
        <f>SUMIFS(Activity_COMBDG!J:J,Activity_COMBDG!$B:$B,$A142&amp;"*",Activity_COMBDG!$B:$B,"*"&amp;"_16",Activity_COMBDG!J:J,"&gt;0.0001")</f>
        <v>4.9651639083752256E-3</v>
      </c>
      <c r="J142">
        <f>SUMIFS(Activity_COMBDG!K:K,Activity_COMBDG!$B:$B,$A142&amp;"*",Activity_COMBDG!$B:$B,"*"&amp;"_16",Activity_COMBDG!K:K,"&gt;0.0001")</f>
        <v>5.7984830528310842E-3</v>
      </c>
      <c r="K142">
        <f>SUMIFS(Activity_COMBDG!L:L,Activity_COMBDG!$B:$B,$A142&amp;"*",Activity_COMBDG!$B:$B,"*"&amp;"_16",Activity_COMBDG!L:L,"&gt;0.0001")</f>
        <v>6.5121324417284883E-3</v>
      </c>
    </row>
    <row r="143" spans="1:11" x14ac:dyDescent="0.25">
      <c r="A143" t="str">
        <f>COMBDG_Split_Tech!A140</f>
        <v>COMBDGEDSNewSHFUR___STDNGA</v>
      </c>
      <c r="B143">
        <f>SUMIFS(Activity_COMBDG!C:C,Activity_COMBDG!$B:$B,$A143&amp;"*",Activity_COMBDG!$B:$B,"*"&amp;"_16",Activity_COMBDG!C:C,"&gt;0.0001")</f>
        <v>0</v>
      </c>
      <c r="C143">
        <f>SUMIFS(Activity_COMBDG!D:D,Activity_COMBDG!$B:$B,$A143&amp;"*",Activity_COMBDG!$B:$B,"*"&amp;"_16",Activity_COMBDG!D:D,"&gt;0.0001")</f>
        <v>0</v>
      </c>
      <c r="D143">
        <f>SUMIFS(Activity_COMBDG!E:E,Activity_COMBDG!$B:$B,$A143&amp;"*",Activity_COMBDG!$B:$B,"*"&amp;"_16",Activity_COMBDG!E:E,"&gt;0.0001")</f>
        <v>0</v>
      </c>
      <c r="E143">
        <f>SUMIFS(Activity_COMBDG!F:F,Activity_COMBDG!$B:$B,$A143&amp;"*",Activity_COMBDG!$B:$B,"*"&amp;"_16",Activity_COMBDG!F:F,"&gt;0.0001")</f>
        <v>0</v>
      </c>
      <c r="F143">
        <f>SUMIFS(Activity_COMBDG!G:G,Activity_COMBDG!$B:$B,$A143&amp;"*",Activity_COMBDG!$B:$B,"*"&amp;"_16",Activity_COMBDG!G:G,"&gt;0.0001")</f>
        <v>0</v>
      </c>
      <c r="G143">
        <f>SUMIFS(Activity_COMBDG!H:H,Activity_COMBDG!$B:$B,$A143&amp;"*",Activity_COMBDG!$B:$B,"*"&amp;"_16",Activity_COMBDG!H:H,"&gt;0.0001")</f>
        <v>0</v>
      </c>
      <c r="H143">
        <f>SUMIFS(Activity_COMBDG!I:I,Activity_COMBDG!$B:$B,$A143&amp;"*",Activity_COMBDG!$B:$B,"*"&amp;"_16",Activity_COMBDG!I:I,"&gt;0.0001")</f>
        <v>0</v>
      </c>
      <c r="I143">
        <f>SUMIFS(Activity_COMBDG!J:J,Activity_COMBDG!$B:$B,$A143&amp;"*",Activity_COMBDG!$B:$B,"*"&amp;"_16",Activity_COMBDG!J:J,"&gt;0.0001")</f>
        <v>1.490318588362355E-2</v>
      </c>
      <c r="J143">
        <f>SUMIFS(Activity_COMBDG!K:K,Activity_COMBDG!$B:$B,$A143&amp;"*",Activity_COMBDG!$B:$B,"*"&amp;"_16",Activity_COMBDG!K:K,"&gt;0.0001")</f>
        <v>1.7396077256710669E-2</v>
      </c>
      <c r="K143">
        <f>SUMIFS(Activity_COMBDG!L:L,Activity_COMBDG!$B:$B,$A143&amp;"*",Activity_COMBDG!$B:$B,"*"&amp;"_16",Activity_COMBDG!L:L,"&gt;0.0001")</f>
        <v>1.953303693154692E-2</v>
      </c>
    </row>
    <row r="144" spans="1:11" x14ac:dyDescent="0.25">
      <c r="A144" t="str">
        <f>COMBDG_Split_Tech!A141</f>
        <v>COMBDGEDSNewSHFUR___STDPRO</v>
      </c>
      <c r="B144">
        <f>SUMIFS(Activity_COMBDG!C:C,Activity_COMBDG!$B:$B,$A144&amp;"*",Activity_COMBDG!$B:$B,"*"&amp;"_16",Activity_COMBDG!C:C,"&gt;0.0001")</f>
        <v>0</v>
      </c>
      <c r="C144">
        <f>SUMIFS(Activity_COMBDG!D:D,Activity_COMBDG!$B:$B,$A144&amp;"*",Activity_COMBDG!$B:$B,"*"&amp;"_16",Activity_COMBDG!D:D,"&gt;0.0001")</f>
        <v>0</v>
      </c>
      <c r="D144">
        <f>SUMIFS(Activity_COMBDG!E:E,Activity_COMBDG!$B:$B,$A144&amp;"*",Activity_COMBDG!$B:$B,"*"&amp;"_16",Activity_COMBDG!E:E,"&gt;0.0001")</f>
        <v>0</v>
      </c>
      <c r="E144">
        <f>SUMIFS(Activity_COMBDG!F:F,Activity_COMBDG!$B:$B,$A144&amp;"*",Activity_COMBDG!$B:$B,"*"&amp;"_16",Activity_COMBDG!F:F,"&gt;0.0001")</f>
        <v>0</v>
      </c>
      <c r="F144">
        <f>SUMIFS(Activity_COMBDG!G:G,Activity_COMBDG!$B:$B,$A144&amp;"*",Activity_COMBDG!$B:$B,"*"&amp;"_16",Activity_COMBDG!G:G,"&gt;0.0001")</f>
        <v>0</v>
      </c>
      <c r="G144">
        <f>SUMIFS(Activity_COMBDG!H:H,Activity_COMBDG!$B:$B,$A144&amp;"*",Activity_COMBDG!$B:$B,"*"&amp;"_16",Activity_COMBDG!H:H,"&gt;0.0001")</f>
        <v>0</v>
      </c>
      <c r="H144">
        <f>SUMIFS(Activity_COMBDG!I:I,Activity_COMBDG!$B:$B,$A144&amp;"*",Activity_COMBDG!$B:$B,"*"&amp;"_16",Activity_COMBDG!I:I,"&gt;0.0001")</f>
        <v>0</v>
      </c>
      <c r="I144">
        <f>SUMIFS(Activity_COMBDG!J:J,Activity_COMBDG!$B:$B,$A144&amp;"*",Activity_COMBDG!$B:$B,"*"&amp;"_16",Activity_COMBDG!J:J,"&gt;0.0001")</f>
        <v>4.7555509242047222E-3</v>
      </c>
      <c r="J144">
        <f>SUMIFS(Activity_COMBDG!K:K,Activity_COMBDG!$B:$B,$A144&amp;"*",Activity_COMBDG!$B:$B,"*"&amp;"_16",Activity_COMBDG!K:K,"&gt;0.0001")</f>
        <v>5.5851890666974028E-3</v>
      </c>
      <c r="K144">
        <f>SUMIFS(Activity_COMBDG!L:L,Activity_COMBDG!$B:$B,$A144&amp;"*",Activity_COMBDG!$B:$B,"*"&amp;"_16",Activity_COMBDG!L:L,"&gt;0.0001")</f>
        <v>6.2976819896029979E-3</v>
      </c>
    </row>
    <row r="145" spans="1:11" x14ac:dyDescent="0.25">
      <c r="A145" t="str">
        <f>COMBDG_Split_Tech!A142</f>
        <v>COMBDGEDSNewSHHEP___STDELC</v>
      </c>
      <c r="B145">
        <f>SUMIFS(Activity_COMBDG!C:C,Activity_COMBDG!$B:$B,$A145&amp;"*",Activity_COMBDG!$B:$B,"*"&amp;"_16",Activity_COMBDG!C:C,"&gt;0.0001")</f>
        <v>0</v>
      </c>
      <c r="C145">
        <f>SUMIFS(Activity_COMBDG!D:D,Activity_COMBDG!$B:$B,$A145&amp;"*",Activity_COMBDG!$B:$B,"*"&amp;"_16",Activity_COMBDG!D:D,"&gt;0.0001")</f>
        <v>0</v>
      </c>
      <c r="D145">
        <f>SUMIFS(Activity_COMBDG!E:E,Activity_COMBDG!$B:$B,$A145&amp;"*",Activity_COMBDG!$B:$B,"*"&amp;"_16",Activity_COMBDG!E:E,"&gt;0.0001")</f>
        <v>0</v>
      </c>
      <c r="E145">
        <f>SUMIFS(Activity_COMBDG!F:F,Activity_COMBDG!$B:$B,$A145&amp;"*",Activity_COMBDG!$B:$B,"*"&amp;"_16",Activity_COMBDG!F:F,"&gt;0.0001")</f>
        <v>0</v>
      </c>
      <c r="F145">
        <f>SUMIFS(Activity_COMBDG!G:G,Activity_COMBDG!$B:$B,$A145&amp;"*",Activity_COMBDG!$B:$B,"*"&amp;"_16",Activity_COMBDG!G:G,"&gt;0.0001")</f>
        <v>0</v>
      </c>
      <c r="G145">
        <f>SUMIFS(Activity_COMBDG!H:H,Activity_COMBDG!$B:$B,$A145&amp;"*",Activity_COMBDG!$B:$B,"*"&amp;"_16",Activity_COMBDG!H:H,"&gt;0.0001")</f>
        <v>0</v>
      </c>
      <c r="H145">
        <f>SUMIFS(Activity_COMBDG!I:I,Activity_COMBDG!$B:$B,$A145&amp;"*",Activity_COMBDG!$B:$B,"*"&amp;"_16",Activity_COMBDG!I:I,"&gt;0.0001")</f>
        <v>0</v>
      </c>
      <c r="I145">
        <f>SUMIFS(Activity_COMBDG!J:J,Activity_COMBDG!$B:$B,$A145&amp;"*",Activity_COMBDG!$B:$B,"*"&amp;"_16",Activity_COMBDG!J:J,"&gt;0.0001")</f>
        <v>3.9482348194518884E-3</v>
      </c>
      <c r="J145">
        <f>SUMIFS(Activity_COMBDG!K:K,Activity_COMBDG!$B:$B,$A145&amp;"*",Activity_COMBDG!$B:$B,"*"&amp;"_16",Activity_COMBDG!K:K,"&gt;0.0001")</f>
        <v>4.6407377933172927E-3</v>
      </c>
      <c r="K145">
        <f>SUMIFS(Activity_COMBDG!L:L,Activity_COMBDG!$B:$B,$A145&amp;"*",Activity_COMBDG!$B:$B,"*"&amp;"_16",Activity_COMBDG!L:L,"&gt;0.0001")</f>
        <v>5.2150481899009256E-3</v>
      </c>
    </row>
    <row r="146" spans="1:11" x14ac:dyDescent="0.25">
      <c r="A146" t="str">
        <f>COMBDG_Split_Tech!A143</f>
        <v>COMBDGEDSNewSHPLT___STDELC</v>
      </c>
      <c r="B146">
        <f>SUMIFS(Activity_COMBDG!C:C,Activity_COMBDG!$B:$B,$A146&amp;"*",Activity_COMBDG!$B:$B,"*"&amp;"_16",Activity_COMBDG!C:C,"&gt;0.0001")</f>
        <v>0</v>
      </c>
      <c r="C146">
        <f>SUMIFS(Activity_COMBDG!D:D,Activity_COMBDG!$B:$B,$A146&amp;"*",Activity_COMBDG!$B:$B,"*"&amp;"_16",Activity_COMBDG!D:D,"&gt;0.0001")</f>
        <v>0</v>
      </c>
      <c r="D146">
        <f>SUMIFS(Activity_COMBDG!E:E,Activity_COMBDG!$B:$B,$A146&amp;"*",Activity_COMBDG!$B:$B,"*"&amp;"_16",Activity_COMBDG!E:E,"&gt;0.0001")</f>
        <v>0</v>
      </c>
      <c r="E146">
        <f>SUMIFS(Activity_COMBDG!F:F,Activity_COMBDG!$B:$B,$A146&amp;"*",Activity_COMBDG!$B:$B,"*"&amp;"_16",Activity_COMBDG!F:F,"&gt;0.0001")</f>
        <v>0</v>
      </c>
      <c r="F146">
        <f>SUMIFS(Activity_COMBDG!G:G,Activity_COMBDG!$B:$B,$A146&amp;"*",Activity_COMBDG!$B:$B,"*"&amp;"_16",Activity_COMBDG!G:G,"&gt;0.0001")</f>
        <v>0</v>
      </c>
      <c r="G146">
        <f>SUMIFS(Activity_COMBDG!H:H,Activity_COMBDG!$B:$B,$A146&amp;"*",Activity_COMBDG!$B:$B,"*"&amp;"_16",Activity_COMBDG!H:H,"&gt;0.0001")</f>
        <v>0</v>
      </c>
      <c r="H146">
        <f>SUMIFS(Activity_COMBDG!I:I,Activity_COMBDG!$B:$B,$A146&amp;"*",Activity_COMBDG!$B:$B,"*"&amp;"_16",Activity_COMBDG!I:I,"&gt;0.0001")</f>
        <v>0</v>
      </c>
      <c r="I146">
        <f>SUMIFS(Activity_COMBDG!J:J,Activity_COMBDG!$B:$B,$A146&amp;"*",Activity_COMBDG!$B:$B,"*"&amp;"_16",Activity_COMBDG!J:J,"&gt;0.0001")</f>
        <v>7.2285292707913156E-3</v>
      </c>
      <c r="J146">
        <f>SUMIFS(Activity_COMBDG!K:K,Activity_COMBDG!$B:$B,$A146&amp;"*",Activity_COMBDG!$B:$B,"*"&amp;"_16",Activity_COMBDG!K:K,"&gt;0.0001")</f>
        <v>8.3766837174925734E-3</v>
      </c>
      <c r="K146">
        <f>SUMIFS(Activity_COMBDG!L:L,Activity_COMBDG!$B:$B,$A146&amp;"*",Activity_COMBDG!$B:$B,"*"&amp;"_16",Activity_COMBDG!L:L,"&gt;0.0001")</f>
        <v>9.3898124399216278E-3</v>
      </c>
    </row>
    <row r="147" spans="1:11" x14ac:dyDescent="0.25">
      <c r="A147" t="str">
        <f>COMBDG_Split_Tech!A144</f>
        <v>COMBDGEDSNewSLLED___STDELC</v>
      </c>
      <c r="B147">
        <f>SUMIFS(Activity_COMBDG!C:C,Activity_COMBDG!$B:$B,$A147&amp;"*",Activity_COMBDG!$B:$B,"*"&amp;"_16",Activity_COMBDG!C:C,"&gt;0.0001")</f>
        <v>0</v>
      </c>
      <c r="C147">
        <f>SUMIFS(Activity_COMBDG!D:D,Activity_COMBDG!$B:$B,$A147&amp;"*",Activity_COMBDG!$B:$B,"*"&amp;"_16",Activity_COMBDG!D:D,"&gt;0.0001")</f>
        <v>0</v>
      </c>
      <c r="D147">
        <f>SUMIFS(Activity_COMBDG!E:E,Activity_COMBDG!$B:$B,$A147&amp;"*",Activity_COMBDG!$B:$B,"*"&amp;"_16",Activity_COMBDG!E:E,"&gt;0.0001")</f>
        <v>0</v>
      </c>
      <c r="E147">
        <f>SUMIFS(Activity_COMBDG!F:F,Activity_COMBDG!$B:$B,$A147&amp;"*",Activity_COMBDG!$B:$B,"*"&amp;"_16",Activity_COMBDG!F:F,"&gt;0.0001")</f>
        <v>0</v>
      </c>
      <c r="F147">
        <f>SUMIFS(Activity_COMBDG!G:G,Activity_COMBDG!$B:$B,$A147&amp;"*",Activity_COMBDG!$B:$B,"*"&amp;"_16",Activity_COMBDG!G:G,"&gt;0.0001")</f>
        <v>0</v>
      </c>
      <c r="G147">
        <f>SUMIFS(Activity_COMBDG!H:H,Activity_COMBDG!$B:$B,$A147&amp;"*",Activity_COMBDG!$B:$B,"*"&amp;"_16",Activity_COMBDG!H:H,"&gt;0.0001")</f>
        <v>0</v>
      </c>
      <c r="H147">
        <f>SUMIFS(Activity_COMBDG!I:I,Activity_COMBDG!$B:$B,$A147&amp;"*",Activity_COMBDG!$B:$B,"*"&amp;"_16",Activity_COMBDG!I:I,"&gt;0.0001")</f>
        <v>0</v>
      </c>
      <c r="I147">
        <f>SUMIFS(Activity_COMBDG!J:J,Activity_COMBDG!$B:$B,$A147&amp;"*",Activity_COMBDG!$B:$B,"*"&amp;"_16",Activity_COMBDG!J:J,"&gt;0.0001")</f>
        <v>0</v>
      </c>
      <c r="J147">
        <f>SUMIFS(Activity_COMBDG!K:K,Activity_COMBDG!$B:$B,$A147&amp;"*",Activity_COMBDG!$B:$B,"*"&amp;"_16",Activity_COMBDG!K:K,"&gt;0.0001")</f>
        <v>0</v>
      </c>
      <c r="K147">
        <f>SUMIFS(Activity_COMBDG!L:L,Activity_COMBDG!$B:$B,$A147&amp;"*",Activity_COMBDG!$B:$B,"*"&amp;"_16",Activity_COMBDG!L:L,"&gt;0.0001")</f>
        <v>0</v>
      </c>
    </row>
    <row r="148" spans="1:11" x14ac:dyDescent="0.25">
      <c r="A148" t="str">
        <f>COMBDG_Split_Tech!A145</f>
        <v>COMBDGEDSNewWH_________DHE</v>
      </c>
      <c r="B148">
        <f>SUMIFS(Activity_COMBDG!C:C,Activity_COMBDG!$B:$B,$A148&amp;"*",Activity_COMBDG!$B:$B,"*"&amp;"_16",Activity_COMBDG!C:C,"&gt;0.0001")</f>
        <v>0</v>
      </c>
      <c r="C148">
        <f>SUMIFS(Activity_COMBDG!D:D,Activity_COMBDG!$B:$B,$A148&amp;"*",Activity_COMBDG!$B:$B,"*"&amp;"_16",Activity_COMBDG!D:D,"&gt;0.0001")</f>
        <v>0</v>
      </c>
      <c r="D148">
        <f>SUMIFS(Activity_COMBDG!E:E,Activity_COMBDG!$B:$B,$A148&amp;"*",Activity_COMBDG!$B:$B,"*"&amp;"_16",Activity_COMBDG!E:E,"&gt;0.0001")</f>
        <v>0</v>
      </c>
      <c r="E148">
        <f>SUMIFS(Activity_COMBDG!F:F,Activity_COMBDG!$B:$B,$A148&amp;"*",Activity_COMBDG!$B:$B,"*"&amp;"_16",Activity_COMBDG!F:F,"&gt;0.0001")</f>
        <v>0</v>
      </c>
      <c r="F148">
        <f>SUMIFS(Activity_COMBDG!G:G,Activity_COMBDG!$B:$B,$A148&amp;"*",Activity_COMBDG!$B:$B,"*"&amp;"_16",Activity_COMBDG!G:G,"&gt;0.0001")</f>
        <v>0</v>
      </c>
      <c r="G148">
        <f>SUMIFS(Activity_COMBDG!H:H,Activity_COMBDG!$B:$B,$A148&amp;"*",Activity_COMBDG!$B:$B,"*"&amp;"_16",Activity_COMBDG!H:H,"&gt;0.0001")</f>
        <v>0</v>
      </c>
      <c r="H148">
        <f>SUMIFS(Activity_COMBDG!I:I,Activity_COMBDG!$B:$B,$A148&amp;"*",Activity_COMBDG!$B:$B,"*"&amp;"_16",Activity_COMBDG!I:I,"&gt;0.0001")</f>
        <v>0</v>
      </c>
      <c r="I148">
        <f>SUMIFS(Activity_COMBDG!J:J,Activity_COMBDG!$B:$B,$A148&amp;"*",Activity_COMBDG!$B:$B,"*"&amp;"_16",Activity_COMBDG!J:J,"&gt;0.0001")</f>
        <v>6.2259172940228053E-3</v>
      </c>
      <c r="J148">
        <f>SUMIFS(Activity_COMBDG!K:K,Activity_COMBDG!$B:$B,$A148&amp;"*",Activity_COMBDG!$B:$B,"*"&amp;"_16",Activity_COMBDG!K:K,"&gt;0.0001")</f>
        <v>7.3592819278457521E-3</v>
      </c>
      <c r="K148">
        <f>SUMIFS(Activity_COMBDG!L:L,Activity_COMBDG!$B:$B,$A148&amp;"*",Activity_COMBDG!$B:$B,"*"&amp;"_16",Activity_COMBDG!L:L,"&gt;0.0001")</f>
        <v>8.1347151061191402E-3</v>
      </c>
    </row>
    <row r="149" spans="1:11" x14ac:dyDescent="0.25">
      <c r="A149" t="str">
        <f>COMBDG_Split_Tech!A146</f>
        <v>COMBDGEDSNewWH______STDELC</v>
      </c>
      <c r="B149">
        <f>SUMIFS(Activity_COMBDG!C:C,Activity_COMBDG!$B:$B,$A149&amp;"*",Activity_COMBDG!$B:$B,"*"&amp;"_16",Activity_COMBDG!C:C,"&gt;0.0001")</f>
        <v>0</v>
      </c>
      <c r="C149">
        <f>SUMIFS(Activity_COMBDG!D:D,Activity_COMBDG!$B:$B,$A149&amp;"*",Activity_COMBDG!$B:$B,"*"&amp;"_16",Activity_COMBDG!D:D,"&gt;0.0001")</f>
        <v>0</v>
      </c>
      <c r="D149">
        <f>SUMIFS(Activity_COMBDG!E:E,Activity_COMBDG!$B:$B,$A149&amp;"*",Activity_COMBDG!$B:$B,"*"&amp;"_16",Activity_COMBDG!E:E,"&gt;0.0001")</f>
        <v>0</v>
      </c>
      <c r="E149">
        <f>SUMIFS(Activity_COMBDG!F:F,Activity_COMBDG!$B:$B,$A149&amp;"*",Activity_COMBDG!$B:$B,"*"&amp;"_16",Activity_COMBDG!F:F,"&gt;0.0001")</f>
        <v>0</v>
      </c>
      <c r="F149">
        <f>SUMIFS(Activity_COMBDG!G:G,Activity_COMBDG!$B:$B,$A149&amp;"*",Activity_COMBDG!$B:$B,"*"&amp;"_16",Activity_COMBDG!G:G,"&gt;0.0001")</f>
        <v>0</v>
      </c>
      <c r="G149">
        <f>SUMIFS(Activity_COMBDG!H:H,Activity_COMBDG!$B:$B,$A149&amp;"*",Activity_COMBDG!$B:$B,"*"&amp;"_16",Activity_COMBDG!H:H,"&gt;0.0001")</f>
        <v>0</v>
      </c>
      <c r="H149">
        <f>SUMIFS(Activity_COMBDG!I:I,Activity_COMBDG!$B:$B,$A149&amp;"*",Activity_COMBDG!$B:$B,"*"&amp;"_16",Activity_COMBDG!I:I,"&gt;0.0001")</f>
        <v>0</v>
      </c>
      <c r="I149">
        <f>SUMIFS(Activity_COMBDG!J:J,Activity_COMBDG!$B:$B,$A149&amp;"*",Activity_COMBDG!$B:$B,"*"&amp;"_16",Activity_COMBDG!J:J,"&gt;0.0001")</f>
        <v>6.224607864620208E-3</v>
      </c>
      <c r="J149">
        <f>SUMIFS(Activity_COMBDG!K:K,Activity_COMBDG!$B:$B,$A149&amp;"*",Activity_COMBDG!$B:$B,"*"&amp;"_16",Activity_COMBDG!K:K,"&gt;0.0001")</f>
        <v>7.3567334637818444E-3</v>
      </c>
      <c r="K149">
        <f>SUMIFS(Activity_COMBDG!L:L,Activity_COMBDG!$B:$B,$A149&amp;"*",Activity_COMBDG!$B:$B,"*"&amp;"_16",Activity_COMBDG!L:L,"&gt;0.0001")</f>
        <v>8.1305372558765389E-3</v>
      </c>
    </row>
    <row r="150" spans="1:11" x14ac:dyDescent="0.25">
      <c r="A150" t="str">
        <f>COMBDG_Split_Tech!A147</f>
        <v>COMBDGEDSNewWH______STDHFO</v>
      </c>
      <c r="B150">
        <f>SUMIFS(Activity_COMBDG!C:C,Activity_COMBDG!$B:$B,$A150&amp;"*",Activity_COMBDG!$B:$B,"*"&amp;"_16",Activity_COMBDG!C:C,"&gt;0.0001")</f>
        <v>0</v>
      </c>
      <c r="C150">
        <f>SUMIFS(Activity_COMBDG!D:D,Activity_COMBDG!$B:$B,$A150&amp;"*",Activity_COMBDG!$B:$B,"*"&amp;"_16",Activity_COMBDG!D:D,"&gt;0.0001")</f>
        <v>0</v>
      </c>
      <c r="D150">
        <f>SUMIFS(Activity_COMBDG!E:E,Activity_COMBDG!$B:$B,$A150&amp;"*",Activity_COMBDG!$B:$B,"*"&amp;"_16",Activity_COMBDG!E:E,"&gt;0.0001")</f>
        <v>0</v>
      </c>
      <c r="E150">
        <f>SUMIFS(Activity_COMBDG!F:F,Activity_COMBDG!$B:$B,$A150&amp;"*",Activity_COMBDG!$B:$B,"*"&amp;"_16",Activity_COMBDG!F:F,"&gt;0.0001")</f>
        <v>0</v>
      </c>
      <c r="F150">
        <f>SUMIFS(Activity_COMBDG!G:G,Activity_COMBDG!$B:$B,$A150&amp;"*",Activity_COMBDG!$B:$B,"*"&amp;"_16",Activity_COMBDG!G:G,"&gt;0.0001")</f>
        <v>0</v>
      </c>
      <c r="G150">
        <f>SUMIFS(Activity_COMBDG!H:H,Activity_COMBDG!$B:$B,$A150&amp;"*",Activity_COMBDG!$B:$B,"*"&amp;"_16",Activity_COMBDG!H:H,"&gt;0.0001")</f>
        <v>0</v>
      </c>
      <c r="H150">
        <f>SUMIFS(Activity_COMBDG!I:I,Activity_COMBDG!$B:$B,$A150&amp;"*",Activity_COMBDG!$B:$B,"*"&amp;"_16",Activity_COMBDG!I:I,"&gt;0.0001")</f>
        <v>0</v>
      </c>
      <c r="I150">
        <f>SUMIFS(Activity_COMBDG!J:J,Activity_COMBDG!$B:$B,$A150&amp;"*",Activity_COMBDG!$B:$B,"*"&amp;"_16",Activity_COMBDG!J:J,"&gt;0.0001")</f>
        <v>6.2246515785615037E-3</v>
      </c>
      <c r="J150">
        <f>SUMIFS(Activity_COMBDG!K:K,Activity_COMBDG!$B:$B,$A150&amp;"*",Activity_COMBDG!$B:$B,"*"&amp;"_16",Activity_COMBDG!K:K,"&gt;0.0001")</f>
        <v>7.3567910334312219E-3</v>
      </c>
      <c r="K150">
        <f>SUMIFS(Activity_COMBDG!L:L,Activity_COMBDG!$B:$B,$A150&amp;"*",Activity_COMBDG!$B:$B,"*"&amp;"_16",Activity_COMBDG!L:L,"&gt;0.0001")</f>
        <v>8.1306019337053313E-3</v>
      </c>
    </row>
    <row r="151" spans="1:11" x14ac:dyDescent="0.25">
      <c r="A151" t="str">
        <f>COMBDG_Split_Tech!A148</f>
        <v>COMBDGEDSNewWH______STDKER</v>
      </c>
      <c r="B151">
        <f>SUMIFS(Activity_COMBDG!C:C,Activity_COMBDG!$B:$B,$A151&amp;"*",Activity_COMBDG!$B:$B,"*"&amp;"_16",Activity_COMBDG!C:C,"&gt;0.0001")</f>
        <v>0</v>
      </c>
      <c r="C151">
        <f>SUMIFS(Activity_COMBDG!D:D,Activity_COMBDG!$B:$B,$A151&amp;"*",Activity_COMBDG!$B:$B,"*"&amp;"_16",Activity_COMBDG!D:D,"&gt;0.0001")</f>
        <v>0</v>
      </c>
      <c r="D151">
        <f>SUMIFS(Activity_COMBDG!E:E,Activity_COMBDG!$B:$B,$A151&amp;"*",Activity_COMBDG!$B:$B,"*"&amp;"_16",Activity_COMBDG!E:E,"&gt;0.0001")</f>
        <v>0</v>
      </c>
      <c r="E151">
        <f>SUMIFS(Activity_COMBDG!F:F,Activity_COMBDG!$B:$B,$A151&amp;"*",Activity_COMBDG!$B:$B,"*"&amp;"_16",Activity_COMBDG!F:F,"&gt;0.0001")</f>
        <v>0</v>
      </c>
      <c r="F151">
        <f>SUMIFS(Activity_COMBDG!G:G,Activity_COMBDG!$B:$B,$A151&amp;"*",Activity_COMBDG!$B:$B,"*"&amp;"_16",Activity_COMBDG!G:G,"&gt;0.0001")</f>
        <v>0</v>
      </c>
      <c r="G151">
        <f>SUMIFS(Activity_COMBDG!H:H,Activity_COMBDG!$B:$B,$A151&amp;"*",Activity_COMBDG!$B:$B,"*"&amp;"_16",Activity_COMBDG!H:H,"&gt;0.0001")</f>
        <v>0</v>
      </c>
      <c r="H151">
        <f>SUMIFS(Activity_COMBDG!I:I,Activity_COMBDG!$B:$B,$A151&amp;"*",Activity_COMBDG!$B:$B,"*"&amp;"_16",Activity_COMBDG!I:I,"&gt;0.0001")</f>
        <v>0</v>
      </c>
      <c r="I151">
        <f>SUMIFS(Activity_COMBDG!J:J,Activity_COMBDG!$B:$B,$A151&amp;"*",Activity_COMBDG!$B:$B,"*"&amp;"_16",Activity_COMBDG!J:J,"&gt;0.0001")</f>
        <v>6.2246673483357532E-3</v>
      </c>
      <c r="J151">
        <f>SUMIFS(Activity_COMBDG!K:K,Activity_COMBDG!$B:$B,$A151&amp;"*",Activity_COMBDG!$B:$B,"*"&amp;"_16",Activity_COMBDG!K:K,"&gt;0.0001")</f>
        <v>7.3568126639665483E-3</v>
      </c>
      <c r="K151">
        <f>SUMIFS(Activity_COMBDG!L:L,Activity_COMBDG!$B:$B,$A151&amp;"*",Activity_COMBDG!$B:$B,"*"&amp;"_16",Activity_COMBDG!L:L,"&gt;0.0001")</f>
        <v>8.130627875769094E-3</v>
      </c>
    </row>
    <row r="152" spans="1:11" x14ac:dyDescent="0.25">
      <c r="A152" t="str">
        <f>COMBDG_Split_Tech!A149</f>
        <v>COMBDGEDSNewWH______STDLFO</v>
      </c>
      <c r="B152">
        <f>SUMIFS(Activity_COMBDG!C:C,Activity_COMBDG!$B:$B,$A152&amp;"*",Activity_COMBDG!$B:$B,"*"&amp;"_16",Activity_COMBDG!C:C,"&gt;0.0001")</f>
        <v>0</v>
      </c>
      <c r="C152">
        <f>SUMIFS(Activity_COMBDG!D:D,Activity_COMBDG!$B:$B,$A152&amp;"*",Activity_COMBDG!$B:$B,"*"&amp;"_16",Activity_COMBDG!D:D,"&gt;0.0001")</f>
        <v>0</v>
      </c>
      <c r="D152">
        <f>SUMIFS(Activity_COMBDG!E:E,Activity_COMBDG!$B:$B,$A152&amp;"*",Activity_COMBDG!$B:$B,"*"&amp;"_16",Activity_COMBDG!E:E,"&gt;0.0001")</f>
        <v>0</v>
      </c>
      <c r="E152">
        <f>SUMIFS(Activity_COMBDG!F:F,Activity_COMBDG!$B:$B,$A152&amp;"*",Activity_COMBDG!$B:$B,"*"&amp;"_16",Activity_COMBDG!F:F,"&gt;0.0001")</f>
        <v>0</v>
      </c>
      <c r="F152">
        <f>SUMIFS(Activity_COMBDG!G:G,Activity_COMBDG!$B:$B,$A152&amp;"*",Activity_COMBDG!$B:$B,"*"&amp;"_16",Activity_COMBDG!G:G,"&gt;0.0001")</f>
        <v>0</v>
      </c>
      <c r="G152">
        <f>SUMIFS(Activity_COMBDG!H:H,Activity_COMBDG!$B:$B,$A152&amp;"*",Activity_COMBDG!$B:$B,"*"&amp;"_16",Activity_COMBDG!H:H,"&gt;0.0001")</f>
        <v>0</v>
      </c>
      <c r="H152">
        <f>SUMIFS(Activity_COMBDG!I:I,Activity_COMBDG!$B:$B,$A152&amp;"*",Activity_COMBDG!$B:$B,"*"&amp;"_16",Activity_COMBDG!I:I,"&gt;0.0001")</f>
        <v>0</v>
      </c>
      <c r="I152">
        <f>SUMIFS(Activity_COMBDG!J:J,Activity_COMBDG!$B:$B,$A152&amp;"*",Activity_COMBDG!$B:$B,"*"&amp;"_16",Activity_COMBDG!J:J,"&gt;0.0001")</f>
        <v>6.2246492888652499E-3</v>
      </c>
      <c r="J152">
        <f>SUMIFS(Activity_COMBDG!K:K,Activity_COMBDG!$B:$B,$A152&amp;"*",Activity_COMBDG!$B:$B,"*"&amp;"_16",Activity_COMBDG!K:K,"&gt;0.0001")</f>
        <v>7.3567881545501456E-3</v>
      </c>
      <c r="K152">
        <f>SUMIFS(Activity_COMBDG!L:L,Activity_COMBDG!$B:$B,$A152&amp;"*",Activity_COMBDG!$B:$B,"*"&amp;"_16",Activity_COMBDG!L:L,"&gt;0.0001")</f>
        <v>8.1305993064056184E-3</v>
      </c>
    </row>
    <row r="153" spans="1:11" x14ac:dyDescent="0.25">
      <c r="A153" t="str">
        <f>COMBDG_Split_Tech!A150</f>
        <v>COMBDGEDSNewWH______STDNGA</v>
      </c>
      <c r="B153">
        <f>SUMIFS(Activity_COMBDG!C:C,Activity_COMBDG!$B:$B,$A153&amp;"*",Activity_COMBDG!$B:$B,"*"&amp;"_16",Activity_COMBDG!C:C,"&gt;0.0001")</f>
        <v>0</v>
      </c>
      <c r="C153">
        <f>SUMIFS(Activity_COMBDG!D:D,Activity_COMBDG!$B:$B,$A153&amp;"*",Activity_COMBDG!$B:$B,"*"&amp;"_16",Activity_COMBDG!D:D,"&gt;0.0001")</f>
        <v>0</v>
      </c>
      <c r="D153">
        <f>SUMIFS(Activity_COMBDG!E:E,Activity_COMBDG!$B:$B,$A153&amp;"*",Activity_COMBDG!$B:$B,"*"&amp;"_16",Activity_COMBDG!E:E,"&gt;0.0001")</f>
        <v>0</v>
      </c>
      <c r="E153">
        <f>SUMIFS(Activity_COMBDG!F:F,Activity_COMBDG!$B:$B,$A153&amp;"*",Activity_COMBDG!$B:$B,"*"&amp;"_16",Activity_COMBDG!F:F,"&gt;0.0001")</f>
        <v>0</v>
      </c>
      <c r="F153">
        <f>SUMIFS(Activity_COMBDG!G:G,Activity_COMBDG!$B:$B,$A153&amp;"*",Activity_COMBDG!$B:$B,"*"&amp;"_16",Activity_COMBDG!G:G,"&gt;0.0001")</f>
        <v>0</v>
      </c>
      <c r="G153">
        <f>SUMIFS(Activity_COMBDG!H:H,Activity_COMBDG!$B:$B,$A153&amp;"*",Activity_COMBDG!$B:$B,"*"&amp;"_16",Activity_COMBDG!H:H,"&gt;0.0001")</f>
        <v>0</v>
      </c>
      <c r="H153">
        <f>SUMIFS(Activity_COMBDG!I:I,Activity_COMBDG!$B:$B,$A153&amp;"*",Activity_COMBDG!$B:$B,"*"&amp;"_16",Activity_COMBDG!I:I,"&gt;0.0001")</f>
        <v>0</v>
      </c>
      <c r="I153">
        <f>SUMIFS(Activity_COMBDG!J:J,Activity_COMBDG!$B:$B,$A153&amp;"*",Activity_COMBDG!$B:$B,"*"&amp;"_16",Activity_COMBDG!J:J,"&gt;0.0001")</f>
        <v>1.8703393442270028E-2</v>
      </c>
      <c r="J153">
        <f>SUMIFS(Activity_COMBDG!K:K,Activity_COMBDG!$B:$B,$A153&amp;"*",Activity_COMBDG!$B:$B,"*"&amp;"_16",Activity_COMBDG!K:K,"&gt;0.0001")</f>
        <v>2.207592920915518E-2</v>
      </c>
      <c r="K153">
        <f>SUMIFS(Activity_COMBDG!L:L,Activity_COMBDG!$B:$B,$A153&amp;"*",Activity_COMBDG!$B:$B,"*"&amp;"_16",Activity_COMBDG!L:L,"&gt;0.0001")</f>
        <v>2.438616709332813E-2</v>
      </c>
    </row>
    <row r="154" spans="1:11" x14ac:dyDescent="0.25">
      <c r="A154" t="str">
        <f>COMBDG_Split_Tech!A151</f>
        <v>COMBDGEDSNewWH______STDPRO</v>
      </c>
      <c r="B154">
        <f>SUMIFS(Activity_COMBDG!C:C,Activity_COMBDG!$B:$B,$A154&amp;"*",Activity_COMBDG!$B:$B,"*"&amp;"_16",Activity_COMBDG!C:C,"&gt;0.0001")</f>
        <v>0</v>
      </c>
      <c r="C154">
        <f>SUMIFS(Activity_COMBDG!D:D,Activity_COMBDG!$B:$B,$A154&amp;"*",Activity_COMBDG!$B:$B,"*"&amp;"_16",Activity_COMBDG!D:D,"&gt;0.0001")</f>
        <v>0</v>
      </c>
      <c r="D154">
        <f>SUMIFS(Activity_COMBDG!E:E,Activity_COMBDG!$B:$B,$A154&amp;"*",Activity_COMBDG!$B:$B,"*"&amp;"_16",Activity_COMBDG!E:E,"&gt;0.0001")</f>
        <v>0</v>
      </c>
      <c r="E154">
        <f>SUMIFS(Activity_COMBDG!F:F,Activity_COMBDG!$B:$B,$A154&amp;"*",Activity_COMBDG!$B:$B,"*"&amp;"_16",Activity_COMBDG!F:F,"&gt;0.0001")</f>
        <v>0</v>
      </c>
      <c r="F154">
        <f>SUMIFS(Activity_COMBDG!G:G,Activity_COMBDG!$B:$B,$A154&amp;"*",Activity_COMBDG!$B:$B,"*"&amp;"_16",Activity_COMBDG!G:G,"&gt;0.0001")</f>
        <v>0</v>
      </c>
      <c r="G154">
        <f>SUMIFS(Activity_COMBDG!H:H,Activity_COMBDG!$B:$B,$A154&amp;"*",Activity_COMBDG!$B:$B,"*"&amp;"_16",Activity_COMBDG!H:H,"&gt;0.0001")</f>
        <v>0</v>
      </c>
      <c r="H154">
        <f>SUMIFS(Activity_COMBDG!I:I,Activity_COMBDG!$B:$B,$A154&amp;"*",Activity_COMBDG!$B:$B,"*"&amp;"_16",Activity_COMBDG!I:I,"&gt;0.0001")</f>
        <v>0</v>
      </c>
      <c r="I154">
        <f>SUMIFS(Activity_COMBDG!J:J,Activity_COMBDG!$B:$B,$A154&amp;"*",Activity_COMBDG!$B:$B,"*"&amp;"_16",Activity_COMBDG!J:J,"&gt;0.0001")</f>
        <v>6.2246133697232576E-3</v>
      </c>
      <c r="J154">
        <f>SUMIFS(Activity_COMBDG!K:K,Activity_COMBDG!$B:$B,$A154&amp;"*",Activity_COMBDG!$B:$B,"*"&amp;"_16",Activity_COMBDG!K:K,"&gt;0.0001")</f>
        <v>7.3567402484979406E-3</v>
      </c>
      <c r="K154">
        <f>SUMIFS(Activity_COMBDG!L:L,Activity_COMBDG!$B:$B,$A154&amp;"*",Activity_COMBDG!$B:$B,"*"&amp;"_16",Activity_COMBDG!L:L,"&gt;0.0001")</f>
        <v>8.1305427656024852E-3</v>
      </c>
    </row>
    <row r="155" spans="1:11" x14ac:dyDescent="0.25">
      <c r="A155" t="str">
        <f>COMBDG_Split_Tech!A152</f>
        <v>COMBDGEDSOldAE______STDELC</v>
      </c>
      <c r="B155">
        <f>SUMIFS(Activity_COMBDG!C:C,Activity_COMBDG!$B:$B,$A155&amp;"*",Activity_COMBDG!$B:$B,"*"&amp;"_16",Activity_COMBDG!C:C,"&gt;0.0001")</f>
        <v>3.7305265028801861E-2</v>
      </c>
      <c r="C155">
        <f>SUMIFS(Activity_COMBDG!D:D,Activity_COMBDG!$B:$B,$A155&amp;"*",Activity_COMBDG!$B:$B,"*"&amp;"_16",Activity_COMBDG!D:D,"&gt;0.0001")</f>
        <v>3.0930259803972899</v>
      </c>
      <c r="D155">
        <f>SUMIFS(Activity_COMBDG!E:E,Activity_COMBDG!$B:$B,$A155&amp;"*",Activity_COMBDG!$B:$B,"*"&amp;"_16",Activity_COMBDG!E:E,"&gt;0.0001")</f>
        <v>6.2111706446628814</v>
      </c>
      <c r="E155">
        <f>SUMIFS(Activity_COMBDG!F:F,Activity_COMBDG!$B:$B,$A155&amp;"*",Activity_COMBDG!$B:$B,"*"&amp;"_16",Activity_COMBDG!F:F,"&gt;0.0001")</f>
        <v>9.3715086174844249</v>
      </c>
      <c r="F155">
        <f>SUMIFS(Activity_COMBDG!G:G,Activity_COMBDG!$B:$B,$A155&amp;"*",Activity_COMBDG!$B:$B,"*"&amp;"_16",Activity_COMBDG!G:G,"&gt;0.0001")</f>
        <v>344.3828085565998</v>
      </c>
      <c r="G155">
        <f>SUMIFS(Activity_COMBDG!H:H,Activity_COMBDG!$B:$B,$A155&amp;"*",Activity_COMBDG!$B:$B,"*"&amp;"_16",Activity_COMBDG!H:H,"&gt;0.0001")</f>
        <v>347.68906761235593</v>
      </c>
      <c r="H155">
        <f>SUMIFS(Activity_COMBDG!I:I,Activity_COMBDG!$B:$B,$A155&amp;"*",Activity_COMBDG!$B:$B,"*"&amp;"_16",Activity_COMBDG!I:I,"&gt;0.0001")</f>
        <v>350.57738700820892</v>
      </c>
      <c r="I155">
        <f>SUMIFS(Activity_COMBDG!J:J,Activity_COMBDG!$B:$B,$A155&amp;"*",Activity_COMBDG!$B:$B,"*"&amp;"_16",Activity_COMBDG!J:J,"&gt;0.0001")</f>
        <v>151.78319840005409</v>
      </c>
      <c r="J155">
        <f>SUMIFS(Activity_COMBDG!K:K,Activity_COMBDG!$B:$B,$A155&amp;"*",Activity_COMBDG!$B:$B,"*"&amp;"_16",Activity_COMBDG!K:K,"&gt;0.0001")</f>
        <v>147.3674989430499</v>
      </c>
      <c r="K155">
        <f>SUMIFS(Activity_COMBDG!L:L,Activity_COMBDG!$B:$B,$A155&amp;"*",Activity_COMBDG!$B:$B,"*"&amp;"_16",Activity_COMBDG!L:L,"&gt;0.0001")</f>
        <v>149.29473006074679</v>
      </c>
    </row>
    <row r="156" spans="1:11" x14ac:dyDescent="0.25">
      <c r="A156" t="str">
        <f>COMBDG_Split_Tech!A153</f>
        <v>COMBDGEDSOldAE______STDNGA</v>
      </c>
      <c r="B156">
        <f>SUMIFS(Activity_COMBDG!C:C,Activity_COMBDG!$B:$B,$A156&amp;"*",Activity_COMBDG!$B:$B,"*"&amp;"_16",Activity_COMBDG!C:C,"&gt;0.0001")</f>
        <v>0.12193949968338939</v>
      </c>
      <c r="C156">
        <f>SUMIFS(Activity_COMBDG!D:D,Activity_COMBDG!$B:$B,$A156&amp;"*",Activity_COMBDG!$B:$B,"*"&amp;"_16",Activity_COMBDG!D:D,"&gt;0.0001")</f>
        <v>7.7072223656180432</v>
      </c>
      <c r="D156">
        <f>SUMIFS(Activity_COMBDG!E:E,Activity_COMBDG!$B:$B,$A156&amp;"*",Activity_COMBDG!$B:$B,"*"&amp;"_16",Activity_COMBDG!E:E,"&gt;0.0001")</f>
        <v>15.33697520287771</v>
      </c>
      <c r="E156">
        <f>SUMIFS(Activity_COMBDG!F:F,Activity_COMBDG!$B:$B,$A156&amp;"*",Activity_COMBDG!$B:$B,"*"&amp;"_16",Activity_COMBDG!F:F,"&gt;0.0001")</f>
        <v>22.896727276783839</v>
      </c>
      <c r="F156">
        <f>SUMIFS(Activity_COMBDG!G:G,Activity_COMBDG!$B:$B,$A156&amp;"*",Activity_COMBDG!$B:$B,"*"&amp;"_16",Activity_COMBDG!G:G,"&gt;0.0001")</f>
        <v>788.65165761288893</v>
      </c>
      <c r="G156">
        <f>SUMIFS(Activity_COMBDG!H:H,Activity_COMBDG!$B:$B,$A156&amp;"*",Activity_COMBDG!$B:$B,"*"&amp;"_16",Activity_COMBDG!H:H,"&gt;0.0001")</f>
        <v>795.90769640252779</v>
      </c>
      <c r="H156">
        <f>SUMIFS(Activity_COMBDG!I:I,Activity_COMBDG!$B:$B,$A156&amp;"*",Activity_COMBDG!$B:$B,"*"&amp;"_16",Activity_COMBDG!I:I,"&gt;0.0001")</f>
        <v>801.94444993646675</v>
      </c>
      <c r="I156">
        <f>SUMIFS(Activity_COMBDG!J:J,Activity_COMBDG!$B:$B,$A156&amp;"*",Activity_COMBDG!$B:$B,"*"&amp;"_16",Activity_COMBDG!J:J,"&gt;0.0001")</f>
        <v>551.09735162171762</v>
      </c>
      <c r="J156">
        <f>SUMIFS(Activity_COMBDG!K:K,Activity_COMBDG!$B:$B,$A156&amp;"*",Activity_COMBDG!$B:$B,"*"&amp;"_16",Activity_COMBDG!K:K,"&gt;0.0001")</f>
        <v>533.64466318555105</v>
      </c>
      <c r="K156">
        <f>SUMIFS(Activity_COMBDG!L:L,Activity_COMBDG!$B:$B,$A156&amp;"*",Activity_COMBDG!$B:$B,"*"&amp;"_16",Activity_COMBDG!L:L,"&gt;0.0001")</f>
        <v>528.30633760674766</v>
      </c>
    </row>
    <row r="157" spans="1:11" x14ac:dyDescent="0.25">
      <c r="A157" t="str">
        <f>COMBDG_Split_Tech!A154</f>
        <v>COMBDGEDSOldAE______STDPRO</v>
      </c>
      <c r="B157">
        <f>SUMIFS(Activity_COMBDG!C:C,Activity_COMBDG!$B:$B,$A157&amp;"*",Activity_COMBDG!$B:$B,"*"&amp;"_16",Activity_COMBDG!C:C,"&gt;0.0001")</f>
        <v>3.7314812434887053E-2</v>
      </c>
      <c r="C157">
        <f>SUMIFS(Activity_COMBDG!D:D,Activity_COMBDG!$B:$B,$A157&amp;"*",Activity_COMBDG!$B:$B,"*"&amp;"_16",Activity_COMBDG!D:D,"&gt;0.0001")</f>
        <v>3.0959974720757799</v>
      </c>
      <c r="D157">
        <f>SUMIFS(Activity_COMBDG!E:E,Activity_COMBDG!$B:$B,$A157&amp;"*",Activity_COMBDG!$B:$B,"*"&amp;"_16",Activity_COMBDG!E:E,"&gt;0.0001")</f>
        <v>6.2165038165352184</v>
      </c>
      <c r="E157">
        <f>SUMIFS(Activity_COMBDG!F:F,Activity_COMBDG!$B:$B,$A157&amp;"*",Activity_COMBDG!$B:$B,"*"&amp;"_16",Activity_COMBDG!F:F,"&gt;0.0001")</f>
        <v>9.3792442274930465</v>
      </c>
      <c r="F157">
        <f>SUMIFS(Activity_COMBDG!G:G,Activity_COMBDG!$B:$B,$A157&amp;"*",Activity_COMBDG!$B:$B,"*"&amp;"_16",Activity_COMBDG!G:G,"&gt;0.0001")</f>
        <v>352.80710312373083</v>
      </c>
      <c r="G157">
        <f>SUMIFS(Activity_COMBDG!H:H,Activity_COMBDG!$B:$B,$A157&amp;"*",Activity_COMBDG!$B:$B,"*"&amp;"_16",Activity_COMBDG!H:H,"&gt;0.0001")</f>
        <v>356.11350144361438</v>
      </c>
      <c r="H157">
        <f>SUMIFS(Activity_COMBDG!I:I,Activity_COMBDG!$B:$B,$A157&amp;"*",Activity_COMBDG!$B:$B,"*"&amp;"_16",Activity_COMBDG!I:I,"&gt;0.0001")</f>
        <v>359.0017105338955</v>
      </c>
      <c r="I157">
        <f>SUMIFS(Activity_COMBDG!J:J,Activity_COMBDG!$B:$B,$A157&amp;"*",Activity_COMBDG!$B:$B,"*"&amp;"_16",Activity_COMBDG!J:J,"&gt;0.0001")</f>
        <v>154.9874557215266</v>
      </c>
      <c r="J157">
        <f>SUMIFS(Activity_COMBDG!K:K,Activity_COMBDG!$B:$B,$A157&amp;"*",Activity_COMBDG!$B:$B,"*"&amp;"_16",Activity_COMBDG!K:K,"&gt;0.0001")</f>
        <v>148.38385052943539</v>
      </c>
      <c r="K157">
        <f>SUMIFS(Activity_COMBDG!L:L,Activity_COMBDG!$B:$B,$A157&amp;"*",Activity_COMBDG!$B:$B,"*"&amp;"_16",Activity_COMBDG!L:L,"&gt;0.0001")</f>
        <v>142.83204472077969</v>
      </c>
    </row>
    <row r="158" spans="1:11" x14ac:dyDescent="0.25">
      <c r="A158" t="str">
        <f>COMBDG_Split_Tech!A155</f>
        <v>COMBDGEDSOldAM______STDELC</v>
      </c>
      <c r="B158">
        <f>SUMIFS(Activity_COMBDG!C:C,Activity_COMBDG!$B:$B,$A158&amp;"*",Activity_COMBDG!$B:$B,"*"&amp;"_16",Activity_COMBDG!C:C,"&gt;0.0001")</f>
        <v>3.1114142966908009E-2</v>
      </c>
      <c r="C158">
        <f>SUMIFS(Activity_COMBDG!D:D,Activity_COMBDG!$B:$B,$A158&amp;"*",Activity_COMBDG!$B:$B,"*"&amp;"_16",Activity_COMBDG!D:D,"&gt;0.0001")</f>
        <v>1.2002123114871319</v>
      </c>
      <c r="D158">
        <f>SUMIFS(Activity_COMBDG!E:E,Activity_COMBDG!$B:$B,$A158&amp;"*",Activity_COMBDG!$B:$B,"*"&amp;"_16",Activity_COMBDG!E:E,"&gt;0.0001")</f>
        <v>2.3873979265422518</v>
      </c>
      <c r="E158">
        <f>SUMIFS(Activity_COMBDG!F:F,Activity_COMBDG!$B:$B,$A158&amp;"*",Activity_COMBDG!$B:$B,"*"&amp;"_16",Activity_COMBDG!F:F,"&gt;0.0001")</f>
        <v>3.5802356729796978</v>
      </c>
      <c r="F158">
        <f>SUMIFS(Activity_COMBDG!G:G,Activity_COMBDG!$B:$B,$A158&amp;"*",Activity_COMBDG!$B:$B,"*"&amp;"_16",Activity_COMBDG!G:G,"&gt;0.0001")</f>
        <v>126.99563167530169</v>
      </c>
      <c r="G158">
        <f>SUMIFS(Activity_COMBDG!H:H,Activity_COMBDG!$B:$B,$A158&amp;"*",Activity_COMBDG!$B:$B,"*"&amp;"_16",Activity_COMBDG!H:H,"&gt;0.0001")</f>
        <v>128.18045924891041</v>
      </c>
      <c r="H158">
        <f>SUMIFS(Activity_COMBDG!I:I,Activity_COMBDG!$B:$B,$A158&amp;"*",Activity_COMBDG!$B:$B,"*"&amp;"_16",Activity_COMBDG!I:I,"&gt;0.0001")</f>
        <v>129.18713303313791</v>
      </c>
      <c r="I158">
        <f>SUMIFS(Activity_COMBDG!J:J,Activity_COMBDG!$B:$B,$A158&amp;"*",Activity_COMBDG!$B:$B,"*"&amp;"_16",Activity_COMBDG!J:J,"&gt;0.0001")</f>
        <v>57.08959342119072</v>
      </c>
      <c r="J158">
        <f>SUMIFS(Activity_COMBDG!K:K,Activity_COMBDG!$B:$B,$A158&amp;"*",Activity_COMBDG!$B:$B,"*"&amp;"_16",Activity_COMBDG!K:K,"&gt;0.0001")</f>
        <v>55.010746348830388</v>
      </c>
      <c r="K158">
        <f>SUMIFS(Activity_COMBDG!L:L,Activity_COMBDG!$B:$B,$A158&amp;"*",Activity_COMBDG!$B:$B,"*"&amp;"_16",Activity_COMBDG!L:L,"&gt;0.0001")</f>
        <v>57.25364158350618</v>
      </c>
    </row>
    <row r="159" spans="1:11" x14ac:dyDescent="0.25">
      <c r="A159" t="str">
        <f>COMBDG_Split_Tech!A156</f>
        <v>COMBDGEDSOldLIFLC___STDELC</v>
      </c>
      <c r="B159">
        <f>SUMIFS(Activity_COMBDG!C:C,Activity_COMBDG!$B:$B,$A159&amp;"*",Activity_COMBDG!$B:$B,"*"&amp;"_16",Activity_COMBDG!C:C,"&gt;0.0001")</f>
        <v>0</v>
      </c>
      <c r="C159">
        <f>SUMIFS(Activity_COMBDG!D:D,Activity_COMBDG!$B:$B,$A159&amp;"*",Activity_COMBDG!$B:$B,"*"&amp;"_16",Activity_COMBDG!D:D,"&gt;0.0001")</f>
        <v>0</v>
      </c>
      <c r="D159">
        <f>SUMIFS(Activity_COMBDG!E:E,Activity_COMBDG!$B:$B,$A159&amp;"*",Activity_COMBDG!$B:$B,"*"&amp;"_16",Activity_COMBDG!E:E,"&gt;0.0001")</f>
        <v>1.032428453545739E-4</v>
      </c>
      <c r="E159">
        <f>SUMIFS(Activity_COMBDG!F:F,Activity_COMBDG!$B:$B,$A159&amp;"*",Activity_COMBDG!$B:$B,"*"&amp;"_16",Activity_COMBDG!F:F,"&gt;0.0001")</f>
        <v>27.66437712835058</v>
      </c>
      <c r="F159">
        <f>SUMIFS(Activity_COMBDG!G:G,Activity_COMBDG!$B:$B,$A159&amp;"*",Activity_COMBDG!$B:$B,"*"&amp;"_16",Activity_COMBDG!G:G,"&gt;0.0001")</f>
        <v>31.39824598585043</v>
      </c>
      <c r="G159">
        <f>SUMIFS(Activity_COMBDG!H:H,Activity_COMBDG!$B:$B,$A159&amp;"*",Activity_COMBDG!$B:$B,"*"&amp;"_16",Activity_COMBDG!H:H,"&gt;0.0001")</f>
        <v>34.496949001241873</v>
      </c>
      <c r="H159">
        <f>SUMIFS(Activity_COMBDG!I:I,Activity_COMBDG!$B:$B,$A159&amp;"*",Activity_COMBDG!$B:$B,"*"&amp;"_16",Activity_COMBDG!I:I,"&gt;0.0001")</f>
        <v>37.437375286224452</v>
      </c>
      <c r="I159">
        <f>SUMIFS(Activity_COMBDG!J:J,Activity_COMBDG!$B:$B,$A159&amp;"*",Activity_COMBDG!$B:$B,"*"&amp;"_16",Activity_COMBDG!J:J,"&gt;0.0001")</f>
        <v>4.8679492599803869</v>
      </c>
      <c r="J159">
        <f>SUMIFS(Activity_COMBDG!K:K,Activity_COMBDG!$B:$B,$A159&amp;"*",Activity_COMBDG!$B:$B,"*"&amp;"_16",Activity_COMBDG!K:K,"&gt;0.0001")</f>
        <v>3.005449068363657</v>
      </c>
      <c r="K159">
        <f>SUMIFS(Activity_COMBDG!L:L,Activity_COMBDG!$B:$B,$A159&amp;"*",Activity_COMBDG!$B:$B,"*"&amp;"_16",Activity_COMBDG!L:L,"&gt;0.0001")</f>
        <v>0.29370443077020159</v>
      </c>
    </row>
    <row r="160" spans="1:11" x14ac:dyDescent="0.25">
      <c r="A160" t="str">
        <f>COMBDG_Split_Tech!A157</f>
        <v>COMBDGEDSOldLIFLU___STDELC</v>
      </c>
      <c r="B160">
        <f>SUMIFS(Activity_COMBDG!C:C,Activity_COMBDG!$B:$B,$A160&amp;"*",Activity_COMBDG!$B:$B,"*"&amp;"_16",Activity_COMBDG!C:C,"&gt;0.0001")</f>
        <v>1.3215678324724029E-3</v>
      </c>
      <c r="C160">
        <f>SUMIFS(Activity_COMBDG!D:D,Activity_COMBDG!$B:$B,$A160&amp;"*",Activity_COMBDG!$B:$B,"*"&amp;"_16",Activity_COMBDG!D:D,"&gt;0.0001")</f>
        <v>618.05964165353998</v>
      </c>
      <c r="D160">
        <f>SUMIFS(Activity_COMBDG!E:E,Activity_COMBDG!$B:$B,$A160&amp;"*",Activity_COMBDG!$B:$B,"*"&amp;"_16",Activity_COMBDG!E:E,"&gt;0.0001")</f>
        <v>894.75276365051286</v>
      </c>
      <c r="E160">
        <f>SUMIFS(Activity_COMBDG!F:F,Activity_COMBDG!$B:$B,$A160&amp;"*",Activity_COMBDG!$B:$B,"*"&amp;"_16",Activity_COMBDG!F:F,"&gt;0.0001")</f>
        <v>960.45992994632002</v>
      </c>
      <c r="F160">
        <f>SUMIFS(Activity_COMBDG!G:G,Activity_COMBDG!$B:$B,$A160&amp;"*",Activity_COMBDG!$B:$B,"*"&amp;"_16",Activity_COMBDG!G:G,"&gt;0.0001")</f>
        <v>967.11833365263897</v>
      </c>
      <c r="G160">
        <f>SUMIFS(Activity_COMBDG!H:H,Activity_COMBDG!$B:$B,$A160&amp;"*",Activity_COMBDG!$B:$B,"*"&amp;"_16",Activity_COMBDG!H:H,"&gt;0.0001")</f>
        <v>971.23312787345333</v>
      </c>
      <c r="H160">
        <f>SUMIFS(Activity_COMBDG!I:I,Activity_COMBDG!$B:$B,$A160&amp;"*",Activity_COMBDG!$B:$B,"*"&amp;"_16",Activity_COMBDG!I:I,"&gt;0.0001")</f>
        <v>974.17043344571289</v>
      </c>
      <c r="I160">
        <f>SUMIFS(Activity_COMBDG!J:J,Activity_COMBDG!$B:$B,$A160&amp;"*",Activity_COMBDG!$B:$B,"*"&amp;"_16",Activity_COMBDG!J:J,"&gt;0.0001")</f>
        <v>283.44964574242857</v>
      </c>
      <c r="J160">
        <f>SUMIFS(Activity_COMBDG!K:K,Activity_COMBDG!$B:$B,$A160&amp;"*",Activity_COMBDG!$B:$B,"*"&amp;"_16",Activity_COMBDG!K:K,"&gt;0.0001")</f>
        <v>245.90251249256801</v>
      </c>
      <c r="K160">
        <f>SUMIFS(Activity_COMBDG!L:L,Activity_COMBDG!$B:$B,$A160&amp;"*",Activity_COMBDG!$B:$B,"*"&amp;"_16",Activity_COMBDG!L:L,"&gt;0.0001")</f>
        <v>42.39453125619761</v>
      </c>
    </row>
    <row r="161" spans="1:11" x14ac:dyDescent="0.25">
      <c r="A161" t="str">
        <f>COMBDG_Split_Tech!A158</f>
        <v>COMBDGEDSOldLIHAL___STDELC</v>
      </c>
      <c r="B161">
        <f>SUMIFS(Activity_COMBDG!C:C,Activity_COMBDG!$B:$B,$A161&amp;"*",Activity_COMBDG!$B:$B,"*"&amp;"_16",Activity_COMBDG!C:C,"&gt;0.0001")</f>
        <v>0</v>
      </c>
      <c r="C161">
        <f>SUMIFS(Activity_COMBDG!D:D,Activity_COMBDG!$B:$B,$A161&amp;"*",Activity_COMBDG!$B:$B,"*"&amp;"_16",Activity_COMBDG!D:D,"&gt;0.0001")</f>
        <v>0</v>
      </c>
      <c r="D161">
        <f>SUMIFS(Activity_COMBDG!E:E,Activity_COMBDG!$B:$B,$A161&amp;"*",Activity_COMBDG!$B:$B,"*"&amp;"_16",Activity_COMBDG!E:E,"&gt;0.0001")</f>
        <v>0</v>
      </c>
      <c r="E161">
        <f>SUMIFS(Activity_COMBDG!F:F,Activity_COMBDG!$B:$B,$A161&amp;"*",Activity_COMBDG!$B:$B,"*"&amp;"_16",Activity_COMBDG!F:F,"&gt;0.0001")</f>
        <v>0</v>
      </c>
      <c r="F161">
        <f>SUMIFS(Activity_COMBDG!G:G,Activity_COMBDG!$B:$B,$A161&amp;"*",Activity_COMBDG!$B:$B,"*"&amp;"_16",Activity_COMBDG!G:G,"&gt;0.0001")</f>
        <v>0</v>
      </c>
      <c r="G161">
        <f>SUMIFS(Activity_COMBDG!H:H,Activity_COMBDG!$B:$B,$A161&amp;"*",Activity_COMBDG!$B:$B,"*"&amp;"_16",Activity_COMBDG!H:H,"&gt;0.0001")</f>
        <v>0</v>
      </c>
      <c r="H161">
        <f>SUMIFS(Activity_COMBDG!I:I,Activity_COMBDG!$B:$B,$A161&amp;"*",Activity_COMBDG!$B:$B,"*"&amp;"_16",Activity_COMBDG!I:I,"&gt;0.0001")</f>
        <v>0.44338754101738659</v>
      </c>
      <c r="I161">
        <f>SUMIFS(Activity_COMBDG!J:J,Activity_COMBDG!$B:$B,$A161&amp;"*",Activity_COMBDG!$B:$B,"*"&amp;"_16",Activity_COMBDG!J:J,"&gt;0.0001")</f>
        <v>0</v>
      </c>
      <c r="J161">
        <f>SUMIFS(Activity_COMBDG!K:K,Activity_COMBDG!$B:$B,$A161&amp;"*",Activity_COMBDG!$B:$B,"*"&amp;"_16",Activity_COMBDG!K:K,"&gt;0.0001")</f>
        <v>0</v>
      </c>
      <c r="K161">
        <f>SUMIFS(Activity_COMBDG!L:L,Activity_COMBDG!$B:$B,$A161&amp;"*",Activity_COMBDG!$B:$B,"*"&amp;"_16",Activity_COMBDG!L:L,"&gt;0.0001")</f>
        <v>0</v>
      </c>
    </row>
    <row r="162" spans="1:11" x14ac:dyDescent="0.25">
      <c r="A162" t="str">
        <f>COMBDG_Split_Tech!A159</f>
        <v>COMBDGEDSOldLIINC___STDELC</v>
      </c>
      <c r="B162">
        <f>SUMIFS(Activity_COMBDG!C:C,Activity_COMBDG!$B:$B,$A162&amp;"*",Activity_COMBDG!$B:$B,"*"&amp;"_16",Activity_COMBDG!C:C,"&gt;0.0001")</f>
        <v>0</v>
      </c>
      <c r="C162">
        <f>SUMIFS(Activity_COMBDG!D:D,Activity_COMBDG!$B:$B,$A162&amp;"*",Activity_COMBDG!$B:$B,"*"&amp;"_16",Activity_COMBDG!D:D,"&gt;0.0001")</f>
        <v>0</v>
      </c>
      <c r="D162">
        <f>SUMIFS(Activity_COMBDG!E:E,Activity_COMBDG!$B:$B,$A162&amp;"*",Activity_COMBDG!$B:$B,"*"&amp;"_16",Activity_COMBDG!E:E,"&gt;0.0001")</f>
        <v>0</v>
      </c>
      <c r="E162">
        <f>SUMIFS(Activity_COMBDG!F:F,Activity_COMBDG!$B:$B,$A162&amp;"*",Activity_COMBDG!$B:$B,"*"&amp;"_16",Activity_COMBDG!F:F,"&gt;0.0001")</f>
        <v>0</v>
      </c>
      <c r="F162">
        <f>SUMIFS(Activity_COMBDG!G:G,Activity_COMBDG!$B:$B,$A162&amp;"*",Activity_COMBDG!$B:$B,"*"&amp;"_16",Activity_COMBDG!G:G,"&gt;0.0001")</f>
        <v>0</v>
      </c>
      <c r="G162">
        <f>SUMIFS(Activity_COMBDG!H:H,Activity_COMBDG!$B:$B,$A162&amp;"*",Activity_COMBDG!$B:$B,"*"&amp;"_16",Activity_COMBDG!H:H,"&gt;0.0001")</f>
        <v>0</v>
      </c>
      <c r="H162">
        <f>SUMIFS(Activity_COMBDG!I:I,Activity_COMBDG!$B:$B,$A162&amp;"*",Activity_COMBDG!$B:$B,"*"&amp;"_16",Activity_COMBDG!I:I,"&gt;0.0001")</f>
        <v>0.44337654598119552</v>
      </c>
      <c r="I162">
        <f>SUMIFS(Activity_COMBDG!J:J,Activity_COMBDG!$B:$B,$A162&amp;"*",Activity_COMBDG!$B:$B,"*"&amp;"_16",Activity_COMBDG!J:J,"&gt;0.0001")</f>
        <v>0</v>
      </c>
      <c r="J162">
        <f>SUMIFS(Activity_COMBDG!K:K,Activity_COMBDG!$B:$B,$A162&amp;"*",Activity_COMBDG!$B:$B,"*"&amp;"_16",Activity_COMBDG!K:K,"&gt;0.0001")</f>
        <v>0</v>
      </c>
      <c r="K162">
        <f>SUMIFS(Activity_COMBDG!L:L,Activity_COMBDG!$B:$B,$A162&amp;"*",Activity_COMBDG!$B:$B,"*"&amp;"_16",Activity_COMBDG!L:L,"&gt;0.0001")</f>
        <v>0</v>
      </c>
    </row>
    <row r="163" spans="1:11" x14ac:dyDescent="0.25">
      <c r="A163" t="str">
        <f>COMBDG_Split_Tech!A160</f>
        <v>COMBDGEDSOldLILED___STDELC</v>
      </c>
      <c r="B163">
        <f>SUMIFS(Activity_COMBDG!C:C,Activity_COMBDG!$B:$B,$A163&amp;"*",Activity_COMBDG!$B:$B,"*"&amp;"_16",Activity_COMBDG!C:C,"&gt;0.0001")</f>
        <v>1.9467487482311919E-3</v>
      </c>
      <c r="C163">
        <f>SUMIFS(Activity_COMBDG!D:D,Activity_COMBDG!$B:$B,$A163&amp;"*",Activity_COMBDG!$B:$B,"*"&amp;"_16",Activity_COMBDG!D:D,"&gt;0.0001")</f>
        <v>716.05579416864975</v>
      </c>
      <c r="D163">
        <f>SUMIFS(Activity_COMBDG!E:E,Activity_COMBDG!$B:$B,$A163&amp;"*",Activity_COMBDG!$B:$B,"*"&amp;"_16",Activity_COMBDG!E:E,"&gt;0.0001")</f>
        <v>986.42167691243105</v>
      </c>
      <c r="E163">
        <f>SUMIFS(Activity_COMBDG!F:F,Activity_COMBDG!$B:$B,$A163&amp;"*",Activity_COMBDG!$B:$B,"*"&amp;"_16",Activity_COMBDG!F:F,"&gt;0.0001")</f>
        <v>1051.5927646295991</v>
      </c>
      <c r="F163">
        <f>SUMIFS(Activity_COMBDG!G:G,Activity_COMBDG!$B:$B,$A163&amp;"*",Activity_COMBDG!$B:$B,"*"&amp;"_16",Activity_COMBDG!G:G,"&gt;0.0001")</f>
        <v>1058.2440493838631</v>
      </c>
      <c r="G163">
        <f>SUMIFS(Activity_COMBDG!H:H,Activity_COMBDG!$B:$B,$A163&amp;"*",Activity_COMBDG!$B:$B,"*"&amp;"_16",Activity_COMBDG!H:H,"&gt;0.0001")</f>
        <v>1063.3756614271849</v>
      </c>
      <c r="H163">
        <f>SUMIFS(Activity_COMBDG!I:I,Activity_COMBDG!$B:$B,$A163&amp;"*",Activity_COMBDG!$B:$B,"*"&amp;"_16",Activity_COMBDG!I:I,"&gt;0.0001")</f>
        <v>1067.1420377503091</v>
      </c>
      <c r="I163">
        <f>SUMIFS(Activity_COMBDG!J:J,Activity_COMBDG!$B:$B,$A163&amp;"*",Activity_COMBDG!$B:$B,"*"&amp;"_16",Activity_COMBDG!J:J,"&gt;0.0001")</f>
        <v>290.5574452542138</v>
      </c>
      <c r="J163">
        <f>SUMIFS(Activity_COMBDG!K:K,Activity_COMBDG!$B:$B,$A163&amp;"*",Activity_COMBDG!$B:$B,"*"&amp;"_16",Activity_COMBDG!K:K,"&gt;0.0001")</f>
        <v>250.21394565505099</v>
      </c>
      <c r="K163">
        <f>SUMIFS(Activity_COMBDG!L:L,Activity_COMBDG!$B:$B,$A163&amp;"*",Activity_COMBDG!$B:$B,"*"&amp;"_16",Activity_COMBDG!L:L,"&gt;0.0001")</f>
        <v>170.220725974022</v>
      </c>
    </row>
    <row r="164" spans="1:11" x14ac:dyDescent="0.25">
      <c r="A164" t="str">
        <f>COMBDG_Split_Tech!A161</f>
        <v>COMBDGEDSOldSC_________DCO</v>
      </c>
      <c r="B164">
        <f>SUMIFS(Activity_COMBDG!C:C,Activity_COMBDG!$B:$B,$A164&amp;"*",Activity_COMBDG!$B:$B,"*"&amp;"_16",Activity_COMBDG!C:C,"&gt;0.0001")</f>
        <v>1.867458582841031E-2</v>
      </c>
      <c r="C164">
        <f>SUMIFS(Activity_COMBDG!D:D,Activity_COMBDG!$B:$B,$A164&amp;"*",Activity_COMBDG!$B:$B,"*"&amp;"_16",Activity_COMBDG!D:D,"&gt;0.0001")</f>
        <v>1.577733360936675</v>
      </c>
      <c r="D164">
        <f>SUMIFS(Activity_COMBDG!E:E,Activity_COMBDG!$B:$B,$A164&amp;"*",Activity_COMBDG!$B:$B,"*"&amp;"_16",Activity_COMBDG!E:E,"&gt;0.0001")</f>
        <v>3.300409055074168</v>
      </c>
      <c r="E164">
        <f>SUMIFS(Activity_COMBDG!F:F,Activity_COMBDG!$B:$B,$A164&amp;"*",Activity_COMBDG!$B:$B,"*"&amp;"_16",Activity_COMBDG!F:F,"&gt;0.0001")</f>
        <v>5.0524729997439826</v>
      </c>
      <c r="F164">
        <f>SUMIFS(Activity_COMBDG!G:G,Activity_COMBDG!$B:$B,$A164&amp;"*",Activity_COMBDG!$B:$B,"*"&amp;"_16",Activity_COMBDG!G:G,"&gt;0.0001")</f>
        <v>97.341679844825293</v>
      </c>
      <c r="G164">
        <f>SUMIFS(Activity_COMBDG!H:H,Activity_COMBDG!$B:$B,$A164&amp;"*",Activity_COMBDG!$B:$B,"*"&amp;"_16",Activity_COMBDG!H:H,"&gt;0.0001")</f>
        <v>99.033185966029919</v>
      </c>
      <c r="H164">
        <f>SUMIFS(Activity_COMBDG!I:I,Activity_COMBDG!$B:$B,$A164&amp;"*",Activity_COMBDG!$B:$B,"*"&amp;"_16",Activity_COMBDG!I:I,"&gt;0.0001")</f>
        <v>100.5115270294326</v>
      </c>
      <c r="I164">
        <f>SUMIFS(Activity_COMBDG!J:J,Activity_COMBDG!$B:$B,$A164&amp;"*",Activity_COMBDG!$B:$B,"*"&amp;"_16",Activity_COMBDG!J:J,"&gt;0.0001")</f>
        <v>55.300119702354998</v>
      </c>
      <c r="J164">
        <f>SUMIFS(Activity_COMBDG!K:K,Activity_COMBDG!$B:$B,$A164&amp;"*",Activity_COMBDG!$B:$B,"*"&amp;"_16",Activity_COMBDG!K:K,"&gt;0.0001")</f>
        <v>60.732941072438003</v>
      </c>
      <c r="K164">
        <f>SUMIFS(Activity_COMBDG!L:L,Activity_COMBDG!$B:$B,$A164&amp;"*",Activity_COMBDG!$B:$B,"*"&amp;"_16",Activity_COMBDG!L:L,"&gt;0.0001")</f>
        <v>63.160554754555271</v>
      </c>
    </row>
    <row r="165" spans="1:11" x14ac:dyDescent="0.25">
      <c r="A165" t="str">
        <f>COMBDG_Split_Tech!A162</f>
        <v>COMBDGEDSOldSC______STDELC</v>
      </c>
      <c r="B165">
        <f>SUMIFS(Activity_COMBDG!C:C,Activity_COMBDG!$B:$B,$A165&amp;"*",Activity_COMBDG!$B:$B,"*"&amp;"_16",Activity_COMBDG!C:C,"&gt;0.0001")</f>
        <v>1.8701218207657858E-2</v>
      </c>
      <c r="C165">
        <f>SUMIFS(Activity_COMBDG!D:D,Activity_COMBDG!$B:$B,$A165&amp;"*",Activity_COMBDG!$B:$B,"*"&amp;"_16",Activity_COMBDG!D:D,"&gt;0.0001")</f>
        <v>1.5922010470994641</v>
      </c>
      <c r="D165">
        <f>SUMIFS(Activity_COMBDG!E:E,Activity_COMBDG!$B:$B,$A165&amp;"*",Activity_COMBDG!$B:$B,"*"&amp;"_16",Activity_COMBDG!E:E,"&gt;0.0001")</f>
        <v>3.3275598028857658</v>
      </c>
      <c r="E165">
        <f>SUMIFS(Activity_COMBDG!F:F,Activity_COMBDG!$B:$B,$A165&amp;"*",Activity_COMBDG!$B:$B,"*"&amp;"_16",Activity_COMBDG!F:F,"&gt;0.0001")</f>
        <v>5.0964534841584426</v>
      </c>
      <c r="F165">
        <f>SUMIFS(Activity_COMBDG!G:G,Activity_COMBDG!$B:$B,$A165&amp;"*",Activity_COMBDG!$B:$B,"*"&amp;"_16",Activity_COMBDG!G:G,"&gt;0.0001")</f>
        <v>207.78516180590071</v>
      </c>
      <c r="G165">
        <f>SUMIFS(Activity_COMBDG!H:H,Activity_COMBDG!$B:$B,$A165&amp;"*",Activity_COMBDG!$B:$B,"*"&amp;"_16",Activity_COMBDG!H:H,"&gt;0.0001")</f>
        <v>209.4758525497929</v>
      </c>
      <c r="H165">
        <f>SUMIFS(Activity_COMBDG!I:I,Activity_COMBDG!$B:$B,$A165&amp;"*",Activity_COMBDG!$B:$B,"*"&amp;"_16",Activity_COMBDG!I:I,"&gt;0.0001")</f>
        <v>210.9464362815466</v>
      </c>
      <c r="I165">
        <f>SUMIFS(Activity_COMBDG!J:J,Activity_COMBDG!$B:$B,$A165&amp;"*",Activity_COMBDG!$B:$B,"*"&amp;"_16",Activity_COMBDG!J:J,"&gt;0.0001")</f>
        <v>46.416646286850842</v>
      </c>
      <c r="J165">
        <f>SUMIFS(Activity_COMBDG!K:K,Activity_COMBDG!$B:$B,$A165&amp;"*",Activity_COMBDG!$B:$B,"*"&amp;"_16",Activity_COMBDG!K:K,"&gt;0.0001")</f>
        <v>34.385477746624083</v>
      </c>
      <c r="K165">
        <f>SUMIFS(Activity_COMBDG!L:L,Activity_COMBDG!$B:$B,$A165&amp;"*",Activity_COMBDG!$B:$B,"*"&amp;"_16",Activity_COMBDG!L:L,"&gt;0.0001")</f>
        <v>26.916036209680531</v>
      </c>
    </row>
    <row r="166" spans="1:11" x14ac:dyDescent="0.25">
      <c r="A166" t="str">
        <f>COMBDG_Split_Tech!A163</f>
        <v>COMBDGEDSOldSC______STDNGA</v>
      </c>
      <c r="B166">
        <f>SUMIFS(Activity_COMBDG!C:C,Activity_COMBDG!$B:$B,$A166&amp;"*",Activity_COMBDG!$B:$B,"*"&amp;"_16",Activity_COMBDG!C:C,"&gt;0.0001")</f>
        <v>6.0782023855513873E-2</v>
      </c>
      <c r="C166">
        <f>SUMIFS(Activity_COMBDG!D:D,Activity_COMBDG!$B:$B,$A166&amp;"*",Activity_COMBDG!$B:$B,"*"&amp;"_16",Activity_COMBDG!D:D,"&gt;0.0001")</f>
        <v>3.844245901328351</v>
      </c>
      <c r="D166">
        <f>SUMIFS(Activity_COMBDG!E:E,Activity_COMBDG!$B:$B,$A166&amp;"*",Activity_COMBDG!$B:$B,"*"&amp;"_16",Activity_COMBDG!E:E,"&gt;0.0001")</f>
        <v>7.4129810448760152</v>
      </c>
      <c r="E166">
        <f>SUMIFS(Activity_COMBDG!F:F,Activity_COMBDG!$B:$B,$A166&amp;"*",Activity_COMBDG!$B:$B,"*"&amp;"_16",Activity_COMBDG!F:F,"&gt;0.0001")</f>
        <v>10.926937318597391</v>
      </c>
      <c r="F166">
        <f>SUMIFS(Activity_COMBDG!G:G,Activity_COMBDG!$B:$B,$A166&amp;"*",Activity_COMBDG!$B:$B,"*"&amp;"_16",Activity_COMBDG!G:G,"&gt;0.0001")</f>
        <v>353.21308107732239</v>
      </c>
      <c r="G166">
        <f>SUMIFS(Activity_COMBDG!H:H,Activity_COMBDG!$B:$B,$A166&amp;"*",Activity_COMBDG!$B:$B,"*"&amp;"_16",Activity_COMBDG!H:H,"&gt;0.0001")</f>
        <v>356.85597370011442</v>
      </c>
      <c r="H166">
        <f>SUMIFS(Activity_COMBDG!I:I,Activity_COMBDG!$B:$B,$A166&amp;"*",Activity_COMBDG!$B:$B,"*"&amp;"_16",Activity_COMBDG!I:I,"&gt;0.0001")</f>
        <v>359.89172040502979</v>
      </c>
      <c r="I166">
        <f>SUMIFS(Activity_COMBDG!J:J,Activity_COMBDG!$B:$B,$A166&amp;"*",Activity_COMBDG!$B:$B,"*"&amp;"_16",Activity_COMBDG!J:J,"&gt;0.0001")</f>
        <v>149.06587170639509</v>
      </c>
      <c r="J166">
        <f>SUMIFS(Activity_COMBDG!K:K,Activity_COMBDG!$B:$B,$A166&amp;"*",Activity_COMBDG!$B:$B,"*"&amp;"_16",Activity_COMBDG!K:K,"&gt;0.0001")</f>
        <v>109.1583646626265</v>
      </c>
      <c r="K166">
        <f>SUMIFS(Activity_COMBDG!L:L,Activity_COMBDG!$B:$B,$A166&amp;"*",Activity_COMBDG!$B:$B,"*"&amp;"_16",Activity_COMBDG!L:L,"&gt;0.0001")</f>
        <v>84.003548787151843</v>
      </c>
    </row>
    <row r="167" spans="1:11" x14ac:dyDescent="0.25">
      <c r="A167" t="str">
        <f>COMBDG_Split_Tech!A164</f>
        <v>COMBDGEDSOldSH_________DHE</v>
      </c>
      <c r="B167">
        <f>SUMIFS(Activity_COMBDG!C:C,Activity_COMBDG!$B:$B,$A167&amp;"*",Activity_COMBDG!$B:$B,"*"&amp;"_16",Activity_COMBDG!C:C,"&gt;0.0001")</f>
        <v>1.0691322244809219E-2</v>
      </c>
      <c r="C167">
        <f>SUMIFS(Activity_COMBDG!D:D,Activity_COMBDG!$B:$B,$A167&amp;"*",Activity_COMBDG!$B:$B,"*"&amp;"_16",Activity_COMBDG!D:D,"&gt;0.0001")</f>
        <v>3.4685891253463039E-2</v>
      </c>
      <c r="D167">
        <f>SUMIFS(Activity_COMBDG!E:E,Activity_COMBDG!$B:$B,$A167&amp;"*",Activity_COMBDG!$B:$B,"*"&amp;"_16",Activity_COMBDG!E:E,"&gt;0.0001")</f>
        <v>5.4725076763571003E-2</v>
      </c>
      <c r="E167">
        <f>SUMIFS(Activity_COMBDG!F:F,Activity_COMBDG!$B:$B,$A167&amp;"*",Activity_COMBDG!$B:$B,"*"&amp;"_16",Activity_COMBDG!F:F,"&gt;0.0001")</f>
        <v>6.9683273528992271E-2</v>
      </c>
      <c r="F167">
        <f>SUMIFS(Activity_COMBDG!G:G,Activity_COMBDG!$B:$B,$A167&amp;"*",Activity_COMBDG!$B:$B,"*"&amp;"_16",Activity_COMBDG!G:G,"&gt;0.0001")</f>
        <v>8.435056315348187E-2</v>
      </c>
      <c r="G167">
        <f>SUMIFS(Activity_COMBDG!H:H,Activity_COMBDG!$B:$B,$A167&amp;"*",Activity_COMBDG!$B:$B,"*"&amp;"_16",Activity_COMBDG!H:H,"&gt;0.0001")</f>
        <v>9.4763357367325385E-2</v>
      </c>
      <c r="H167">
        <f>SUMIFS(Activity_COMBDG!I:I,Activity_COMBDG!$B:$B,$A167&amp;"*",Activity_COMBDG!$B:$B,"*"&amp;"_16",Activity_COMBDG!I:I,"&gt;0.0001")</f>
        <v>0.1113933601663581</v>
      </c>
      <c r="I167">
        <f>SUMIFS(Activity_COMBDG!J:J,Activity_COMBDG!$B:$B,$A167&amp;"*",Activity_COMBDG!$B:$B,"*"&amp;"_16",Activity_COMBDG!J:J,"&gt;0.0001")</f>
        <v>8.2830025850658476E-2</v>
      </c>
      <c r="J167">
        <f>SUMIFS(Activity_COMBDG!K:K,Activity_COMBDG!$B:$B,$A167&amp;"*",Activity_COMBDG!$B:$B,"*"&amp;"_16",Activity_COMBDG!K:K,"&gt;0.0001")</f>
        <v>8.3790144070650205E-2</v>
      </c>
      <c r="K167">
        <f>SUMIFS(Activity_COMBDG!L:L,Activity_COMBDG!$B:$B,$A167&amp;"*",Activity_COMBDG!$B:$B,"*"&amp;"_16",Activity_COMBDG!L:L,"&gt;0.0001")</f>
        <v>8.4689660866090144E-2</v>
      </c>
    </row>
    <row r="168" spans="1:11" x14ac:dyDescent="0.25">
      <c r="A168" t="str">
        <f>COMBDG_Split_Tech!A165</f>
        <v>COMBDGEDSOldSHFUR___HIGNGA</v>
      </c>
      <c r="B168">
        <f>SUMIFS(Activity_COMBDG!C:C,Activity_COMBDG!$B:$B,$A168&amp;"*",Activity_COMBDG!$B:$B,"*"&amp;"_16",Activity_COMBDG!C:C,"&gt;0.0001")</f>
        <v>7.3930361623594038E-2</v>
      </c>
      <c r="C168">
        <f>SUMIFS(Activity_COMBDG!D:D,Activity_COMBDG!$B:$B,$A168&amp;"*",Activity_COMBDG!$B:$B,"*"&amp;"_16",Activity_COMBDG!D:D,"&gt;0.0001")</f>
        <v>0.13473848766263469</v>
      </c>
      <c r="D168">
        <f>SUMIFS(Activity_COMBDG!E:E,Activity_COMBDG!$B:$B,$A168&amp;"*",Activity_COMBDG!$B:$B,"*"&amp;"_16",Activity_COMBDG!E:E,"&gt;0.0001")</f>
        <v>0.187026180742806</v>
      </c>
      <c r="E168">
        <f>SUMIFS(Activity_COMBDG!F:F,Activity_COMBDG!$B:$B,$A168&amp;"*",Activity_COMBDG!$B:$B,"*"&amp;"_16",Activity_COMBDG!F:F,"&gt;0.0001")</f>
        <v>0.22764270783221541</v>
      </c>
      <c r="F168">
        <f>SUMIFS(Activity_COMBDG!G:G,Activity_COMBDG!$B:$B,$A168&amp;"*",Activity_COMBDG!$B:$B,"*"&amp;"_16",Activity_COMBDG!G:G,"&gt;0.0001")</f>
        <v>0.26393702534041791</v>
      </c>
      <c r="G168">
        <f>SUMIFS(Activity_COMBDG!H:H,Activity_COMBDG!$B:$B,$A168&amp;"*",Activity_COMBDG!$B:$B,"*"&amp;"_16",Activity_COMBDG!H:H,"&gt;0.0001")</f>
        <v>0.29171842357729338</v>
      </c>
      <c r="H168">
        <f>SUMIFS(Activity_COMBDG!I:I,Activity_COMBDG!$B:$B,$A168&amp;"*",Activity_COMBDG!$B:$B,"*"&amp;"_16",Activity_COMBDG!I:I,"&gt;0.0001")</f>
        <v>0.32140909782818261</v>
      </c>
      <c r="I168">
        <f>SUMIFS(Activity_COMBDG!J:J,Activity_COMBDG!$B:$B,$A168&amp;"*",Activity_COMBDG!$B:$B,"*"&amp;"_16",Activity_COMBDG!J:J,"&gt;0.0001")</f>
        <v>0.28785774703868588</v>
      </c>
      <c r="J168">
        <f>SUMIFS(Activity_COMBDG!K:K,Activity_COMBDG!$B:$B,$A168&amp;"*",Activity_COMBDG!$B:$B,"*"&amp;"_16",Activity_COMBDG!K:K,"&gt;0.0001")</f>
        <v>0.29013695478959078</v>
      </c>
      <c r="K168">
        <f>SUMIFS(Activity_COMBDG!L:L,Activity_COMBDG!$B:$B,$A168&amp;"*",Activity_COMBDG!$B:$B,"*"&amp;"_16",Activity_COMBDG!L:L,"&gt;0.0001")</f>
        <v>0.29204074809807601</v>
      </c>
    </row>
    <row r="169" spans="1:11" x14ac:dyDescent="0.25">
      <c r="A169" t="str">
        <f>COMBDG_Split_Tech!A166</f>
        <v>COMBDGEDSOldSHFUR___STDELC</v>
      </c>
      <c r="B169">
        <f>SUMIFS(Activity_COMBDG!C:C,Activity_COMBDG!$B:$B,$A169&amp;"*",Activity_COMBDG!$B:$B,"*"&amp;"_16",Activity_COMBDG!C:C,"&gt;0.0001")</f>
        <v>2.631557876410253E-2</v>
      </c>
      <c r="C169">
        <f>SUMIFS(Activity_COMBDG!D:D,Activity_COMBDG!$B:$B,$A169&amp;"*",Activity_COMBDG!$B:$B,"*"&amp;"_16",Activity_COMBDG!D:D,"&gt;0.0001")</f>
        <v>4.9369460062520618E-2</v>
      </c>
      <c r="D169">
        <f>SUMIFS(Activity_COMBDG!E:E,Activity_COMBDG!$B:$B,$A169&amp;"*",Activity_COMBDG!$B:$B,"*"&amp;"_16",Activity_COMBDG!E:E,"&gt;0.0001")</f>
        <v>7.2697866964265889E-2</v>
      </c>
      <c r="E169">
        <f>SUMIFS(Activity_COMBDG!F:F,Activity_COMBDG!$B:$B,$A169&amp;"*",Activity_COMBDG!$B:$B,"*"&amp;"_16",Activity_COMBDG!F:F,"&gt;0.0001")</f>
        <v>8.7379719544231751E-2</v>
      </c>
      <c r="F169">
        <f>SUMIFS(Activity_COMBDG!G:G,Activity_COMBDG!$B:$B,$A169&amp;"*",Activity_COMBDG!$B:$B,"*"&amp;"_16",Activity_COMBDG!G:G,"&gt;0.0001")</f>
        <v>0.10243306065736429</v>
      </c>
      <c r="G169">
        <f>SUMIFS(Activity_COMBDG!H:H,Activity_COMBDG!$B:$B,$A169&amp;"*",Activity_COMBDG!$B:$B,"*"&amp;"_16",Activity_COMBDG!H:H,"&gt;0.0001")</f>
        <v>0.1125169293839592</v>
      </c>
      <c r="H169">
        <f>SUMIFS(Activity_COMBDG!I:I,Activity_COMBDG!$B:$B,$A169&amp;"*",Activity_COMBDG!$B:$B,"*"&amp;"_16",Activity_COMBDG!I:I,"&gt;0.0001")</f>
        <v>0.12848205658054371</v>
      </c>
      <c r="I169">
        <f>SUMIFS(Activity_COMBDG!J:J,Activity_COMBDG!$B:$B,$A169&amp;"*",Activity_COMBDG!$B:$B,"*"&amp;"_16",Activity_COMBDG!J:J,"&gt;0.0001")</f>
        <v>9.5428903507410928E-2</v>
      </c>
      <c r="J169">
        <f>SUMIFS(Activity_COMBDG!K:K,Activity_COMBDG!$B:$B,$A169&amp;"*",Activity_COMBDG!$B:$B,"*"&amp;"_16",Activity_COMBDG!K:K,"&gt;0.0001")</f>
        <v>9.613513258550356E-2</v>
      </c>
      <c r="K169">
        <f>SUMIFS(Activity_COMBDG!L:L,Activity_COMBDG!$B:$B,$A169&amp;"*",Activity_COMBDG!$B:$B,"*"&amp;"_16",Activity_COMBDG!L:L,"&gt;0.0001")</f>
        <v>9.6711066477233973E-2</v>
      </c>
    </row>
    <row r="170" spans="1:11" x14ac:dyDescent="0.25">
      <c r="A170" t="str">
        <f>COMBDG_Split_Tech!A167</f>
        <v>COMBDGEDSOldSHFUR___STDHFO</v>
      </c>
      <c r="B170">
        <f>SUMIFS(Activity_COMBDG!C:C,Activity_COMBDG!$B:$B,$A170&amp;"*",Activity_COMBDG!$B:$B,"*"&amp;"_16",Activity_COMBDG!C:C,"&gt;0.0001")</f>
        <v>2.647141717146324E-2</v>
      </c>
      <c r="C170">
        <f>SUMIFS(Activity_COMBDG!D:D,Activity_COMBDG!$B:$B,$A170&amp;"*",Activity_COMBDG!$B:$B,"*"&amp;"_16",Activity_COMBDG!D:D,"&gt;0.0001")</f>
        <v>4.9483557136315373E-2</v>
      </c>
      <c r="D170">
        <f>SUMIFS(Activity_COMBDG!E:E,Activity_COMBDG!$B:$B,$A170&amp;"*",Activity_COMBDG!$B:$B,"*"&amp;"_16",Activity_COMBDG!E:E,"&gt;0.0001")</f>
        <v>7.2806673587733239E-2</v>
      </c>
      <c r="E170">
        <f>SUMIFS(Activity_COMBDG!F:F,Activity_COMBDG!$B:$B,$A170&amp;"*",Activity_COMBDG!$B:$B,"*"&amp;"_16",Activity_COMBDG!F:F,"&gt;0.0001")</f>
        <v>8.7488560483829247E-2</v>
      </c>
      <c r="F170">
        <f>SUMIFS(Activity_COMBDG!G:G,Activity_COMBDG!$B:$B,$A170&amp;"*",Activity_COMBDG!$B:$B,"*"&amp;"_16",Activity_COMBDG!G:G,"&gt;0.0001")</f>
        <v>0.10254690636332631</v>
      </c>
      <c r="G170">
        <f>SUMIFS(Activity_COMBDG!H:H,Activity_COMBDG!$B:$B,$A170&amp;"*",Activity_COMBDG!$B:$B,"*"&amp;"_16",Activity_COMBDG!H:H,"&gt;0.0001")</f>
        <v>0.1126311632464313</v>
      </c>
      <c r="H170">
        <f>SUMIFS(Activity_COMBDG!I:I,Activity_COMBDG!$B:$B,$A170&amp;"*",Activity_COMBDG!$B:$B,"*"&amp;"_16",Activity_COMBDG!I:I,"&gt;0.0001")</f>
        <v>0.1285818911791142</v>
      </c>
      <c r="I170">
        <f>SUMIFS(Activity_COMBDG!J:J,Activity_COMBDG!$B:$B,$A170&amp;"*",Activity_COMBDG!$B:$B,"*"&amp;"_16",Activity_COMBDG!J:J,"&gt;0.0001")</f>
        <v>9.5494566442008474E-2</v>
      </c>
      <c r="J170">
        <f>SUMIFS(Activity_COMBDG!K:K,Activity_COMBDG!$B:$B,$A170&amp;"*",Activity_COMBDG!$B:$B,"*"&amp;"_16",Activity_COMBDG!K:K,"&gt;0.0001")</f>
        <v>9.619921563063083E-2</v>
      </c>
      <c r="K170">
        <f>SUMIFS(Activity_COMBDG!L:L,Activity_COMBDG!$B:$B,$A170&amp;"*",Activity_COMBDG!$B:$B,"*"&amp;"_16",Activity_COMBDG!L:L,"&gt;0.0001")</f>
        <v>9.6772582838595647E-2</v>
      </c>
    </row>
    <row r="171" spans="1:11" x14ac:dyDescent="0.25">
      <c r="A171" t="str">
        <f>COMBDG_Split_Tech!A168</f>
        <v>COMBDGEDSOldSHFUR___STDKER</v>
      </c>
      <c r="B171">
        <f>SUMIFS(Activity_COMBDG!C:C,Activity_COMBDG!$B:$B,$A171&amp;"*",Activity_COMBDG!$B:$B,"*"&amp;"_16",Activity_COMBDG!C:C,"&gt;0.0001")</f>
        <v>2.6472208674707641E-2</v>
      </c>
      <c r="C171">
        <f>SUMIFS(Activity_COMBDG!D:D,Activity_COMBDG!$B:$B,$A171&amp;"*",Activity_COMBDG!$B:$B,"*"&amp;"_16",Activity_COMBDG!D:D,"&gt;0.0001")</f>
        <v>4.9485080875484727E-2</v>
      </c>
      <c r="D171">
        <f>SUMIFS(Activity_COMBDG!E:E,Activity_COMBDG!$B:$B,$A171&amp;"*",Activity_COMBDG!$B:$B,"*"&amp;"_16",Activity_COMBDG!E:E,"&gt;0.0001")</f>
        <v>7.2809330907922021E-2</v>
      </c>
      <c r="E171">
        <f>SUMIFS(Activity_COMBDG!F:F,Activity_COMBDG!$B:$B,$A171&amp;"*",Activity_COMBDG!$B:$B,"*"&amp;"_16",Activity_COMBDG!F:F,"&gt;0.0001")</f>
        <v>8.7491303875355697E-2</v>
      </c>
      <c r="F171">
        <f>SUMIFS(Activity_COMBDG!G:G,Activity_COMBDG!$B:$B,$A171&amp;"*",Activity_COMBDG!$B:$B,"*"&amp;"_16",Activity_COMBDG!G:G,"&gt;0.0001")</f>
        <v>0.1025499908089702</v>
      </c>
      <c r="G171">
        <f>SUMIFS(Activity_COMBDG!H:H,Activity_COMBDG!$B:$B,$A171&amp;"*",Activity_COMBDG!$B:$B,"*"&amp;"_16",Activity_COMBDG!H:H,"&gt;0.0001")</f>
        <v>0.1126343119301777</v>
      </c>
      <c r="H171">
        <f>SUMIFS(Activity_COMBDG!I:I,Activity_COMBDG!$B:$B,$A171&amp;"*",Activity_COMBDG!$B:$B,"*"&amp;"_16",Activity_COMBDG!I:I,"&gt;0.0001")</f>
        <v>0.12858529413508929</v>
      </c>
      <c r="I171">
        <f>SUMIFS(Activity_COMBDG!J:J,Activity_COMBDG!$B:$B,$A171&amp;"*",Activity_COMBDG!$B:$B,"*"&amp;"_16",Activity_COMBDG!J:J,"&gt;0.0001")</f>
        <v>9.5501465156483015E-2</v>
      </c>
      <c r="J171">
        <f>SUMIFS(Activity_COMBDG!K:K,Activity_COMBDG!$B:$B,$A171&amp;"*",Activity_COMBDG!$B:$B,"*"&amp;"_16",Activity_COMBDG!K:K,"&gt;0.0001")</f>
        <v>9.6206290194401398E-2</v>
      </c>
      <c r="K171">
        <f>SUMIFS(Activity_COMBDG!L:L,Activity_COMBDG!$B:$B,$A171&amp;"*",Activity_COMBDG!$B:$B,"*"&amp;"_16",Activity_COMBDG!L:L,"&gt;0.0001")</f>
        <v>9.6779699381535161E-2</v>
      </c>
    </row>
    <row r="172" spans="1:11" x14ac:dyDescent="0.25">
      <c r="A172" t="str">
        <f>COMBDG_Split_Tech!A169</f>
        <v>COMBDGEDSOldSHFUR___STDLFO</v>
      </c>
      <c r="B172">
        <f>SUMIFS(Activity_COMBDG!C:C,Activity_COMBDG!$B:$B,$A172&amp;"*",Activity_COMBDG!$B:$B,"*"&amp;"_16",Activity_COMBDG!C:C,"&gt;0.0001")</f>
        <v>2.6343355952807259E-2</v>
      </c>
      <c r="C172">
        <f>SUMIFS(Activity_COMBDG!D:D,Activity_COMBDG!$B:$B,$A172&amp;"*",Activity_COMBDG!$B:$B,"*"&amp;"_16",Activity_COMBDG!D:D,"&gt;0.0001")</f>
        <v>4.9402749078094027E-2</v>
      </c>
      <c r="D172">
        <f>SUMIFS(Activity_COMBDG!E:E,Activity_COMBDG!$B:$B,$A172&amp;"*",Activity_COMBDG!$B:$B,"*"&amp;"_16",Activity_COMBDG!E:E,"&gt;0.0001")</f>
        <v>7.2745395747324748E-2</v>
      </c>
      <c r="E172">
        <f>SUMIFS(Activity_COMBDG!F:F,Activity_COMBDG!$B:$B,$A172&amp;"*",Activity_COMBDG!$B:$B,"*"&amp;"_16",Activity_COMBDG!F:F,"&gt;0.0001")</f>
        <v>8.742779100932413E-2</v>
      </c>
      <c r="F172">
        <f>SUMIFS(Activity_COMBDG!G:G,Activity_COMBDG!$B:$B,$A172&amp;"*",Activity_COMBDG!$B:$B,"*"&amp;"_16",Activity_COMBDG!G:G,"&gt;0.0001")</f>
        <v>0.102484137868792</v>
      </c>
      <c r="G172">
        <f>SUMIFS(Activity_COMBDG!H:H,Activity_COMBDG!$B:$B,$A172&amp;"*",Activity_COMBDG!$B:$B,"*"&amp;"_16",Activity_COMBDG!H:H,"&gt;0.0001")</f>
        <v>0.11256879615312131</v>
      </c>
      <c r="H172">
        <f>SUMIFS(Activity_COMBDG!I:I,Activity_COMBDG!$B:$B,$A172&amp;"*",Activity_COMBDG!$B:$B,"*"&amp;"_16",Activity_COMBDG!I:I,"&gt;0.0001")</f>
        <v>0.12852558685904439</v>
      </c>
      <c r="I172">
        <f>SUMIFS(Activity_COMBDG!J:J,Activity_COMBDG!$B:$B,$A172&amp;"*",Activity_COMBDG!$B:$B,"*"&amp;"_16",Activity_COMBDG!J:J,"&gt;0.0001")</f>
        <v>9.5461596199481955E-2</v>
      </c>
      <c r="J172">
        <f>SUMIFS(Activity_COMBDG!K:K,Activity_COMBDG!$B:$B,$A172&amp;"*",Activity_COMBDG!$B:$B,"*"&amp;"_16",Activity_COMBDG!K:K,"&gt;0.0001")</f>
        <v>9.6166759092996601E-2</v>
      </c>
      <c r="K172">
        <f>SUMIFS(Activity_COMBDG!L:L,Activity_COMBDG!$B:$B,$A172&amp;"*",Activity_COMBDG!$B:$B,"*"&amp;"_16",Activity_COMBDG!L:L,"&gt;0.0001")</f>
        <v>9.6740769182642725E-2</v>
      </c>
    </row>
    <row r="173" spans="1:11" x14ac:dyDescent="0.25">
      <c r="A173" t="str">
        <f>COMBDG_Split_Tech!A170</f>
        <v>COMBDGEDSOldSHFUR___STDNGA</v>
      </c>
      <c r="B173">
        <f>SUMIFS(Activity_COMBDG!C:C,Activity_COMBDG!$B:$B,$A173&amp;"*",Activity_COMBDG!$B:$B,"*"&amp;"_16",Activity_COMBDG!C:C,"&gt;0.0001")</f>
        <v>7.3906740241273763E-2</v>
      </c>
      <c r="C173">
        <f>SUMIFS(Activity_COMBDG!D:D,Activity_COMBDG!$B:$B,$A173&amp;"*",Activity_COMBDG!$B:$B,"*"&amp;"_16",Activity_COMBDG!D:D,"&gt;0.0001")</f>
        <v>0.13469537686954119</v>
      </c>
      <c r="D173">
        <f>SUMIFS(Activity_COMBDG!E:E,Activity_COMBDG!$B:$B,$A173&amp;"*",Activity_COMBDG!$B:$B,"*"&amp;"_16",Activity_COMBDG!E:E,"&gt;0.0001")</f>
        <v>0.19205798538016541</v>
      </c>
      <c r="E173">
        <f>SUMIFS(Activity_COMBDG!F:F,Activity_COMBDG!$B:$B,$A173&amp;"*",Activity_COMBDG!$B:$B,"*"&amp;"_16",Activity_COMBDG!F:F,"&gt;0.0001")</f>
        <v>0.23266537447286789</v>
      </c>
      <c r="F173">
        <f>SUMIFS(Activity_COMBDG!G:G,Activity_COMBDG!$B:$B,$A173&amp;"*",Activity_COMBDG!$B:$B,"*"&amp;"_16",Activity_COMBDG!G:G,"&gt;0.0001")</f>
        <v>0.269006083561798</v>
      </c>
      <c r="G173">
        <f>SUMIFS(Activity_COMBDG!H:H,Activity_COMBDG!$B:$B,$A173&amp;"*",Activity_COMBDG!$B:$B,"*"&amp;"_16",Activity_COMBDG!H:H,"&gt;0.0001")</f>
        <v>0.29678654952837558</v>
      </c>
      <c r="H173">
        <f>SUMIFS(Activity_COMBDG!I:I,Activity_COMBDG!$B:$B,$A173&amp;"*",Activity_COMBDG!$B:$B,"*"&amp;"_16",Activity_COMBDG!I:I,"&gt;0.0001")</f>
        <v>0.3264831919184728</v>
      </c>
      <c r="I173">
        <f>SUMIFS(Activity_COMBDG!J:J,Activity_COMBDG!$B:$B,$A173&amp;"*",Activity_COMBDG!$B:$B,"*"&amp;"_16",Activity_COMBDG!J:J,"&gt;0.0001")</f>
        <v>0.29271531106433818</v>
      </c>
      <c r="J173">
        <f>SUMIFS(Activity_COMBDG!K:K,Activity_COMBDG!$B:$B,$A173&amp;"*",Activity_COMBDG!$B:$B,"*"&amp;"_16",Activity_COMBDG!K:K,"&gt;0.0001")</f>
        <v>0.29497966443524137</v>
      </c>
      <c r="K173">
        <f>SUMIFS(Activity_COMBDG!L:L,Activity_COMBDG!$B:$B,$A173&amp;"*",Activity_COMBDG!$B:$B,"*"&amp;"_16",Activity_COMBDG!L:L,"&gt;0.0001")</f>
        <v>0.29686443527383571</v>
      </c>
    </row>
    <row r="174" spans="1:11" x14ac:dyDescent="0.25">
      <c r="A174" t="str">
        <f>COMBDG_Split_Tech!A171</f>
        <v>COMBDGEDSOldSHFUR___STDPRO</v>
      </c>
      <c r="B174">
        <f>SUMIFS(Activity_COMBDG!C:C,Activity_COMBDG!$B:$B,$A174&amp;"*",Activity_COMBDG!$B:$B,"*"&amp;"_16",Activity_COMBDG!C:C,"&gt;0.0001")</f>
        <v>2.632714916770305E-2</v>
      </c>
      <c r="C174">
        <f>SUMIFS(Activity_COMBDG!D:D,Activity_COMBDG!$B:$B,$A174&amp;"*",Activity_COMBDG!$B:$B,"*"&amp;"_16",Activity_COMBDG!D:D,"&gt;0.0001")</f>
        <v>4.9388360639901652E-2</v>
      </c>
      <c r="D174">
        <f>SUMIFS(Activity_COMBDG!E:E,Activity_COMBDG!$B:$B,$A174&amp;"*",Activity_COMBDG!$B:$B,"*"&amp;"_16",Activity_COMBDG!E:E,"&gt;0.0001")</f>
        <v>7.0713603734911631E-2</v>
      </c>
      <c r="E174">
        <f>SUMIFS(Activity_COMBDG!F:F,Activity_COMBDG!$B:$B,$A174&amp;"*",Activity_COMBDG!$B:$B,"*"&amp;"_16",Activity_COMBDG!F:F,"&gt;0.0001")</f>
        <v>8.5413209655572961E-2</v>
      </c>
      <c r="F174">
        <f>SUMIFS(Activity_COMBDG!G:G,Activity_COMBDG!$B:$B,$A174&amp;"*",Activity_COMBDG!$B:$B,"*"&amp;"_16",Activity_COMBDG!G:G,"&gt;0.0001")</f>
        <v>0.1003798390290969</v>
      </c>
      <c r="G174">
        <f>SUMIFS(Activity_COMBDG!H:H,Activity_COMBDG!$B:$B,$A174&amp;"*",Activity_COMBDG!$B:$B,"*"&amp;"_16",Activity_COMBDG!H:H,"&gt;0.0001")</f>
        <v>0.11046935640527079</v>
      </c>
      <c r="H174">
        <f>SUMIFS(Activity_COMBDG!I:I,Activity_COMBDG!$B:$B,$A174&amp;"*",Activity_COMBDG!$B:$B,"*"&amp;"_16",Activity_COMBDG!I:I,"&gt;0.0001")</f>
        <v>0.12643173026795379</v>
      </c>
      <c r="I174">
        <f>SUMIFS(Activity_COMBDG!J:J,Activity_COMBDG!$B:$B,$A174&amp;"*",Activity_COMBDG!$B:$B,"*"&amp;"_16",Activity_COMBDG!J:J,"&gt;0.0001")</f>
        <v>9.3818441964280117E-2</v>
      </c>
      <c r="J174">
        <f>SUMIFS(Activity_COMBDG!K:K,Activity_COMBDG!$B:$B,$A174&amp;"*",Activity_COMBDG!$B:$B,"*"&amp;"_16",Activity_COMBDG!K:K,"&gt;0.0001")</f>
        <v>9.4532168712325559E-2</v>
      </c>
      <c r="K174">
        <f>SUMIFS(Activity_COMBDG!L:L,Activity_COMBDG!$B:$B,$A174&amp;"*",Activity_COMBDG!$B:$B,"*"&amp;"_16",Activity_COMBDG!L:L,"&gt;0.0001")</f>
        <v>9.5116232004404985E-2</v>
      </c>
    </row>
    <row r="175" spans="1:11" x14ac:dyDescent="0.25">
      <c r="A175" t="str">
        <f>COMBDG_Split_Tech!A172</f>
        <v>COMBDGEDSOldSHHEP___STDELC</v>
      </c>
      <c r="B175">
        <f>SUMIFS(Activity_COMBDG!C:C,Activity_COMBDG!$B:$B,$A175&amp;"*",Activity_COMBDG!$B:$B,"*"&amp;"_16",Activity_COMBDG!C:C,"&gt;0.0001")</f>
        <v>2.4008316471511609E-2</v>
      </c>
      <c r="C175">
        <f>SUMIFS(Activity_COMBDG!D:D,Activity_COMBDG!$B:$B,$A175&amp;"*",Activity_COMBDG!$B:$B,"*"&amp;"_16",Activity_COMBDG!D:D,"&gt;0.0001")</f>
        <v>4.4970732514591057E-2</v>
      </c>
      <c r="D175">
        <f>SUMIFS(Activity_COMBDG!E:E,Activity_COMBDG!$B:$B,$A175&amp;"*",Activity_COMBDG!$B:$B,"*"&amp;"_16",Activity_COMBDG!E:E,"&gt;0.0001")</f>
        <v>6.3930168109093202E-2</v>
      </c>
      <c r="E175">
        <f>SUMIFS(Activity_COMBDG!F:F,Activity_COMBDG!$B:$B,$A175&amp;"*",Activity_COMBDG!$B:$B,"*"&amp;"_16",Activity_COMBDG!F:F,"&gt;0.0001")</f>
        <v>7.7076747876955995E-2</v>
      </c>
      <c r="F175">
        <f>SUMIFS(Activity_COMBDG!G:G,Activity_COMBDG!$B:$B,$A175&amp;"*",Activity_COMBDG!$B:$B,"*"&amp;"_16",Activity_COMBDG!G:G,"&gt;0.0001")</f>
        <v>9.017187039432456E-2</v>
      </c>
      <c r="G175">
        <f>SUMIFS(Activity_COMBDG!H:H,Activity_COMBDG!$B:$B,$A175&amp;"*",Activity_COMBDG!$B:$B,"*"&amp;"_16",Activity_COMBDG!H:H,"&gt;0.0001")</f>
        <v>9.8882206592441443E-2</v>
      </c>
      <c r="H175">
        <f>SUMIFS(Activity_COMBDG!I:I,Activity_COMBDG!$B:$B,$A175&amp;"*",Activity_COMBDG!$B:$B,"*"&amp;"_16",Activity_COMBDG!I:I,"&gt;0.0001")</f>
        <v>0.1131515814467821</v>
      </c>
      <c r="I175">
        <f>SUMIFS(Activity_COMBDG!J:J,Activity_COMBDG!$B:$B,$A175&amp;"*",Activity_COMBDG!$B:$B,"*"&amp;"_16",Activity_COMBDG!J:J,"&gt;0.0001")</f>
        <v>8.4097963528808245E-2</v>
      </c>
      <c r="J175">
        <f>SUMIFS(Activity_COMBDG!K:K,Activity_COMBDG!$B:$B,$A175&amp;"*",Activity_COMBDG!$B:$B,"*"&amp;"_16",Activity_COMBDG!K:K,"&gt;0.0001")</f>
        <v>8.4696814436976978E-2</v>
      </c>
      <c r="K175">
        <f>SUMIFS(Activity_COMBDG!L:L,Activity_COMBDG!$B:$B,$A175&amp;"*",Activity_COMBDG!$B:$B,"*"&amp;"_16",Activity_COMBDG!L:L,"&gt;0.0001")</f>
        <v>8.5163907305978281E-2</v>
      </c>
    </row>
    <row r="176" spans="1:11" x14ac:dyDescent="0.25">
      <c r="A176" t="str">
        <f>COMBDG_Split_Tech!A173</f>
        <v>COMBDGEDSOldSHPLT___STDELC</v>
      </c>
      <c r="B176">
        <f>SUMIFS(Activity_COMBDG!C:C,Activity_COMBDG!$B:$B,$A176&amp;"*",Activity_COMBDG!$B:$B,"*"&amp;"_16",Activity_COMBDG!C:C,"&gt;0.0001")</f>
        <v>175.83993338694231</v>
      </c>
      <c r="C176">
        <f>SUMIFS(Activity_COMBDG!D:D,Activity_COMBDG!$B:$B,$A176&amp;"*",Activity_COMBDG!$B:$B,"*"&amp;"_16",Activity_COMBDG!D:D,"&gt;0.0001")</f>
        <v>267.95046332525931</v>
      </c>
      <c r="D176">
        <f>SUMIFS(Activity_COMBDG!E:E,Activity_COMBDG!$B:$B,$A176&amp;"*",Activity_COMBDG!$B:$B,"*"&amp;"_16",Activity_COMBDG!E:E,"&gt;0.0001")</f>
        <v>964.21486946588755</v>
      </c>
      <c r="E176">
        <f>SUMIFS(Activity_COMBDG!F:F,Activity_COMBDG!$B:$B,$A176&amp;"*",Activity_COMBDG!$B:$B,"*"&amp;"_16",Activity_COMBDG!F:F,"&gt;0.0001")</f>
        <v>983.39809044876552</v>
      </c>
      <c r="F176">
        <f>SUMIFS(Activity_COMBDG!G:G,Activity_COMBDG!$B:$B,$A176&amp;"*",Activity_COMBDG!$B:$B,"*"&amp;"_16",Activity_COMBDG!G:G,"&gt;0.0001")</f>
        <v>1025.769515753781</v>
      </c>
      <c r="G176">
        <f>SUMIFS(Activity_COMBDG!H:H,Activity_COMBDG!$B:$B,$A176&amp;"*",Activity_COMBDG!$B:$B,"*"&amp;"_16",Activity_COMBDG!H:H,"&gt;0.0001")</f>
        <v>1045.3511332995281</v>
      </c>
      <c r="H176">
        <f>SUMIFS(Activity_COMBDG!I:I,Activity_COMBDG!$B:$B,$A176&amp;"*",Activity_COMBDG!$B:$B,"*"&amp;"_16",Activity_COMBDG!I:I,"&gt;0.0001")</f>
        <v>1172.4833277640939</v>
      </c>
      <c r="I176">
        <f>SUMIFS(Activity_COMBDG!J:J,Activity_COMBDG!$B:$B,$A176&amp;"*",Activity_COMBDG!$B:$B,"*"&amp;"_16",Activity_COMBDG!J:J,"&gt;0.0001")</f>
        <v>261.67104390234209</v>
      </c>
      <c r="J176">
        <f>SUMIFS(Activity_COMBDG!K:K,Activity_COMBDG!$B:$B,$A176&amp;"*",Activity_COMBDG!$B:$B,"*"&amp;"_16",Activity_COMBDG!K:K,"&gt;0.0001")</f>
        <v>197.19716956422161</v>
      </c>
      <c r="K176">
        <f>SUMIFS(Activity_COMBDG!L:L,Activity_COMBDG!$B:$B,$A176&amp;"*",Activity_COMBDG!$B:$B,"*"&amp;"_16",Activity_COMBDG!L:L,"&gt;0.0001")</f>
        <v>155.99055596009421</v>
      </c>
    </row>
    <row r="177" spans="1:11" x14ac:dyDescent="0.25">
      <c r="A177" t="str">
        <f>COMBDG_Split_Tech!A174</f>
        <v>COMBDGEDSOldSLLED___STDELC</v>
      </c>
      <c r="B177">
        <f>SUMIFS(Activity_COMBDG!C:C,Activity_COMBDG!$B:$B,$A177&amp;"*",Activity_COMBDG!$B:$B,"*"&amp;"_16",Activity_COMBDG!C:C,"&gt;0.0001")</f>
        <v>1.295966448478461E-4</v>
      </c>
      <c r="C177">
        <f>SUMIFS(Activity_COMBDG!D:D,Activity_COMBDG!$B:$B,$A177&amp;"*",Activity_COMBDG!$B:$B,"*"&amp;"_16",Activity_COMBDG!D:D,"&gt;0.0001")</f>
        <v>0.8523238384794436</v>
      </c>
      <c r="D177">
        <f>SUMIFS(Activity_COMBDG!E:E,Activity_COMBDG!$B:$B,$A177&amp;"*",Activity_COMBDG!$B:$B,"*"&amp;"_16",Activity_COMBDG!E:E,"&gt;0.0001")</f>
        <v>1.704629648887741</v>
      </c>
      <c r="E177">
        <f>SUMIFS(Activity_COMBDG!F:F,Activity_COMBDG!$B:$B,$A177&amp;"*",Activity_COMBDG!$B:$B,"*"&amp;"_16",Activity_COMBDG!F:F,"&gt;0.0001")</f>
        <v>2.5569360717052851</v>
      </c>
      <c r="F177">
        <f>SUMIFS(Activity_COMBDG!G:G,Activity_COMBDG!$B:$B,$A177&amp;"*",Activity_COMBDG!$B:$B,"*"&amp;"_16",Activity_COMBDG!G:G,"&gt;0.0001")</f>
        <v>91.324469182711979</v>
      </c>
      <c r="G177">
        <f>SUMIFS(Activity_COMBDG!H:H,Activity_COMBDG!$B:$B,$A177&amp;"*",Activity_COMBDG!$B:$B,"*"&amp;"_16",Activity_COMBDG!H:H,"&gt;0.0001")</f>
        <v>92.176775406351453</v>
      </c>
      <c r="H177">
        <f>SUMIFS(Activity_COMBDG!I:I,Activity_COMBDG!$B:$B,$A177&amp;"*",Activity_COMBDG!$B:$B,"*"&amp;"_16",Activity_COMBDG!I:I,"&gt;0.0001")</f>
        <v>92.903826774999573</v>
      </c>
      <c r="I177">
        <f>SUMIFS(Activity_COMBDG!J:J,Activity_COMBDG!$B:$B,$A177&amp;"*",Activity_COMBDG!$B:$B,"*"&amp;"_16",Activity_COMBDG!J:J,"&gt;0.0001")</f>
        <v>41.022498783468187</v>
      </c>
      <c r="J177">
        <f>SUMIFS(Activity_COMBDG!K:K,Activity_COMBDG!$B:$B,$A177&amp;"*",Activity_COMBDG!$B:$B,"*"&amp;"_16",Activity_COMBDG!K:K,"&gt;0.0001")</f>
        <v>39.563564382627533</v>
      </c>
      <c r="K177">
        <f>SUMIFS(Activity_COMBDG!L:L,Activity_COMBDG!$B:$B,$A177&amp;"*",Activity_COMBDG!$B:$B,"*"&amp;"_16",Activity_COMBDG!L:L,"&gt;0.0001")</f>
        <v>41.195270115573543</v>
      </c>
    </row>
    <row r="178" spans="1:11" x14ac:dyDescent="0.25">
      <c r="A178" t="str">
        <f>COMBDG_Split_Tech!A175</f>
        <v>COMBDGEDSOldWH_________DHE</v>
      </c>
      <c r="B178">
        <f>SUMIFS(Activity_COMBDG!C:C,Activity_COMBDG!$B:$B,$A178&amp;"*",Activity_COMBDG!$B:$B,"*"&amp;"_16",Activity_COMBDG!C:C,"&gt;0.0001")</f>
        <v>2.497338812883847E-2</v>
      </c>
      <c r="C178">
        <f>SUMIFS(Activity_COMBDG!D:D,Activity_COMBDG!$B:$B,$A178&amp;"*",Activity_COMBDG!$B:$B,"*"&amp;"_16",Activity_COMBDG!D:D,"&gt;0.0001")</f>
        <v>1.3076283919611</v>
      </c>
      <c r="D178">
        <f>SUMIFS(Activity_COMBDG!E:E,Activity_COMBDG!$B:$B,$A178&amp;"*",Activity_COMBDG!$B:$B,"*"&amp;"_16",Activity_COMBDG!E:E,"&gt;0.0001")</f>
        <v>37.644633381985358</v>
      </c>
      <c r="E178">
        <f>SUMIFS(Activity_COMBDG!F:F,Activity_COMBDG!$B:$B,$A178&amp;"*",Activity_COMBDG!$B:$B,"*"&amp;"_16",Activity_COMBDG!F:F,"&gt;0.0001")</f>
        <v>38.167834219053283</v>
      </c>
      <c r="F178">
        <f>SUMIFS(Activity_COMBDG!G:G,Activity_COMBDG!$B:$B,$A178&amp;"*",Activity_COMBDG!$B:$B,"*"&amp;"_16",Activity_COMBDG!G:G,"&gt;0.0001")</f>
        <v>38.695241562639453</v>
      </c>
      <c r="G178">
        <f>SUMIFS(Activity_COMBDG!H:H,Activity_COMBDG!$B:$B,$A178&amp;"*",Activity_COMBDG!$B:$B,"*"&amp;"_16",Activity_COMBDG!H:H,"&gt;0.0001")</f>
        <v>39.227351733276627</v>
      </c>
      <c r="H178">
        <f>SUMIFS(Activity_COMBDG!I:I,Activity_COMBDG!$B:$B,$A178&amp;"*",Activity_COMBDG!$B:$B,"*"&amp;"_16",Activity_COMBDG!I:I,"&gt;0.0001")</f>
        <v>41.84262514522036</v>
      </c>
      <c r="I178">
        <f>SUMIFS(Activity_COMBDG!J:J,Activity_COMBDG!$B:$B,$A178&amp;"*",Activity_COMBDG!$B:$B,"*"&amp;"_16",Activity_COMBDG!J:J,"&gt;0.0001")</f>
        <v>17.785933242615009</v>
      </c>
      <c r="J178">
        <f>SUMIFS(Activity_COMBDG!K:K,Activity_COMBDG!$B:$B,$A178&amp;"*",Activity_COMBDG!$B:$B,"*"&amp;"_16",Activity_COMBDG!K:K,"&gt;0.0001")</f>
        <v>17.069519913864539</v>
      </c>
      <c r="K178">
        <f>SUMIFS(Activity_COMBDG!L:L,Activity_COMBDG!$B:$B,$A178&amp;"*",Activity_COMBDG!$B:$B,"*"&amp;"_16",Activity_COMBDG!L:L,"&gt;0.0001")</f>
        <v>15.95215096422859</v>
      </c>
    </row>
    <row r="179" spans="1:11" x14ac:dyDescent="0.25">
      <c r="A179" t="str">
        <f>COMBDG_Split_Tech!A176</f>
        <v>COMBDGEDSOldWH______STDELC</v>
      </c>
      <c r="B179">
        <f>SUMIFS(Activity_COMBDG!C:C,Activity_COMBDG!$B:$B,$A179&amp;"*",Activity_COMBDG!$B:$B,"*"&amp;"_16",Activity_COMBDG!C:C,"&gt;0.0001")</f>
        <v>0.88334904684082205</v>
      </c>
      <c r="C179">
        <f>SUMIFS(Activity_COMBDG!D:D,Activity_COMBDG!$B:$B,$A179&amp;"*",Activity_COMBDG!$B:$B,"*"&amp;"_16",Activity_COMBDG!D:D,"&gt;0.0001")</f>
        <v>2.64878334563236</v>
      </c>
      <c r="D179">
        <f>SUMIFS(Activity_COMBDG!E:E,Activity_COMBDG!$B:$B,$A179&amp;"*",Activity_COMBDG!$B:$B,"*"&amp;"_16",Activity_COMBDG!E:E,"&gt;0.0001")</f>
        <v>35.19015773770937</v>
      </c>
      <c r="E179">
        <f>SUMIFS(Activity_COMBDG!F:F,Activity_COMBDG!$B:$B,$A179&amp;"*",Activity_COMBDG!$B:$B,"*"&amp;"_16",Activity_COMBDG!F:F,"&gt;0.0001")</f>
        <v>35.711264506848067</v>
      </c>
      <c r="F179">
        <f>SUMIFS(Activity_COMBDG!G:G,Activity_COMBDG!$B:$B,$A179&amp;"*",Activity_COMBDG!$B:$B,"*"&amp;"_16",Activity_COMBDG!G:G,"&gt;0.0001")</f>
        <v>36.235980577708837</v>
      </c>
      <c r="G179">
        <f>SUMIFS(Activity_COMBDG!H:H,Activity_COMBDG!$B:$B,$A179&amp;"*",Activity_COMBDG!$B:$B,"*"&amp;"_16",Activity_COMBDG!H:H,"&gt;0.0001")</f>
        <v>36.765165939466968</v>
      </c>
      <c r="H179">
        <f>SUMIFS(Activity_COMBDG!I:I,Activity_COMBDG!$B:$B,$A179&amp;"*",Activity_COMBDG!$B:$B,"*"&amp;"_16",Activity_COMBDG!I:I,"&gt;0.0001")</f>
        <v>39.293890906618621</v>
      </c>
      <c r="I179">
        <f>SUMIFS(Activity_COMBDG!J:J,Activity_COMBDG!$B:$B,$A179&amp;"*",Activity_COMBDG!$B:$B,"*"&amp;"_16",Activity_COMBDG!J:J,"&gt;0.0001")</f>
        <v>14.952400530998871</v>
      </c>
      <c r="J179">
        <f>SUMIFS(Activity_COMBDG!K:K,Activity_COMBDG!$B:$B,$A179&amp;"*",Activity_COMBDG!$B:$B,"*"&amp;"_16",Activity_COMBDG!K:K,"&gt;0.0001")</f>
        <v>12.965034197456619</v>
      </c>
      <c r="K179">
        <f>SUMIFS(Activity_COMBDG!L:L,Activity_COMBDG!$B:$B,$A179&amp;"*",Activity_COMBDG!$B:$B,"*"&amp;"_16",Activity_COMBDG!L:L,"&gt;0.0001")</f>
        <v>10.858354476080549</v>
      </c>
    </row>
    <row r="180" spans="1:11" x14ac:dyDescent="0.25">
      <c r="A180" t="str">
        <f>COMBDG_Split_Tech!A177</f>
        <v>COMBDGEDSOldWH______STDHFO</v>
      </c>
      <c r="B180">
        <f>SUMIFS(Activity_COMBDG!C:C,Activity_COMBDG!$B:$B,$A180&amp;"*",Activity_COMBDG!$B:$B,"*"&amp;"_16",Activity_COMBDG!C:C,"&gt;0.0001")</f>
        <v>0.93423644349353996</v>
      </c>
      <c r="C180">
        <f>SUMIFS(Activity_COMBDG!D:D,Activity_COMBDG!$B:$B,$A180&amp;"*",Activity_COMBDG!$B:$B,"*"&amp;"_16",Activity_COMBDG!D:D,"&gt;0.0001")</f>
        <v>2.6861096913846838</v>
      </c>
      <c r="D180">
        <f>SUMIFS(Activity_COMBDG!E:E,Activity_COMBDG!$B:$B,$A180&amp;"*",Activity_COMBDG!$B:$B,"*"&amp;"_16",Activity_COMBDG!E:E,"&gt;0.0001")</f>
        <v>36.885088162671103</v>
      </c>
      <c r="E180">
        <f>SUMIFS(Activity_COMBDG!F:F,Activity_COMBDG!$B:$B,$A180&amp;"*",Activity_COMBDG!$B:$B,"*"&amp;"_16",Activity_COMBDG!F:F,"&gt;0.0001")</f>
        <v>37.406611647042567</v>
      </c>
      <c r="F180">
        <f>SUMIFS(Activity_COMBDG!G:G,Activity_COMBDG!$B:$B,$A180&amp;"*",Activity_COMBDG!$B:$B,"*"&amp;"_16",Activity_COMBDG!G:G,"&gt;0.0001")</f>
        <v>37.931667477941048</v>
      </c>
      <c r="G180">
        <f>SUMIFS(Activity_COMBDG!H:H,Activity_COMBDG!$B:$B,$A180&amp;"*",Activity_COMBDG!$B:$B,"*"&amp;"_16",Activity_COMBDG!H:H,"&gt;0.0001")</f>
        <v>38.461072756110092</v>
      </c>
      <c r="H180">
        <f>SUMIFS(Activity_COMBDG!I:I,Activity_COMBDG!$B:$B,$A180&amp;"*",Activity_COMBDG!$B:$B,"*"&amp;"_16",Activity_COMBDG!I:I,"&gt;0.0001")</f>
        <v>40.993566640232132</v>
      </c>
      <c r="I180">
        <f>SUMIFS(Activity_COMBDG!J:J,Activity_COMBDG!$B:$B,$A180&amp;"*",Activity_COMBDG!$B:$B,"*"&amp;"_16",Activity_COMBDG!J:J,"&gt;0.0001")</f>
        <v>15.457260860843281</v>
      </c>
      <c r="J180">
        <f>SUMIFS(Activity_COMBDG!K:K,Activity_COMBDG!$B:$B,$A180&amp;"*",Activity_COMBDG!$B:$B,"*"&amp;"_16",Activity_COMBDG!K:K,"&gt;0.0001")</f>
        <v>13.29289495074423</v>
      </c>
      <c r="K180">
        <f>SUMIFS(Activity_COMBDG!L:L,Activity_COMBDG!$B:$B,$A180&amp;"*",Activity_COMBDG!$B:$B,"*"&amp;"_16",Activity_COMBDG!L:L,"&gt;0.0001")</f>
        <v>11.018703166760771</v>
      </c>
    </row>
    <row r="181" spans="1:11" x14ac:dyDescent="0.25">
      <c r="A181" t="str">
        <f>COMBDG_Split_Tech!A178</f>
        <v>COMBDGEDSOldWH______STDKER</v>
      </c>
      <c r="B181">
        <f>SUMIFS(Activity_COMBDG!C:C,Activity_COMBDG!$B:$B,$A181&amp;"*",Activity_COMBDG!$B:$B,"*"&amp;"_16",Activity_COMBDG!C:C,"&gt;0.0001")</f>
        <v>0.93430051112763468</v>
      </c>
      <c r="C181">
        <f>SUMIFS(Activity_COMBDG!D:D,Activity_COMBDG!$B:$B,$A181&amp;"*",Activity_COMBDG!$B:$B,"*"&amp;"_16",Activity_COMBDG!D:D,"&gt;0.0001")</f>
        <v>2.686283534324815</v>
      </c>
      <c r="D181">
        <f>SUMIFS(Activity_COMBDG!E:E,Activity_COMBDG!$B:$B,$A181&amp;"*",Activity_COMBDG!$B:$B,"*"&amp;"_16",Activity_COMBDG!E:E,"&gt;0.0001")</f>
        <v>36.903344178758211</v>
      </c>
      <c r="E181">
        <f>SUMIFS(Activity_COMBDG!F:F,Activity_COMBDG!$B:$B,$A181&amp;"*",Activity_COMBDG!$B:$B,"*"&amp;"_16",Activity_COMBDG!F:F,"&gt;0.0001")</f>
        <v>37.424884408235243</v>
      </c>
      <c r="F181">
        <f>SUMIFS(Activity_COMBDG!G:G,Activity_COMBDG!$B:$B,$A181&amp;"*",Activity_COMBDG!$B:$B,"*"&amp;"_16",Activity_COMBDG!G:G,"&gt;0.0001")</f>
        <v>37.949959589350762</v>
      </c>
      <c r="G181">
        <f>SUMIFS(Activity_COMBDG!H:H,Activity_COMBDG!$B:$B,$A181&amp;"*",Activity_COMBDG!$B:$B,"*"&amp;"_16",Activity_COMBDG!H:H,"&gt;0.0001")</f>
        <v>38.479384792038282</v>
      </c>
      <c r="H181">
        <f>SUMIFS(Activity_COMBDG!I:I,Activity_COMBDG!$B:$B,$A181&amp;"*",Activity_COMBDG!$B:$B,"*"&amp;"_16",Activity_COMBDG!I:I,"&gt;0.0001")</f>
        <v>41.012435160167172</v>
      </c>
      <c r="I181">
        <f>SUMIFS(Activity_COMBDG!J:J,Activity_COMBDG!$B:$B,$A181&amp;"*",Activity_COMBDG!$B:$B,"*"&amp;"_16",Activity_COMBDG!J:J,"&gt;0.0001")</f>
        <v>15.50217856048519</v>
      </c>
      <c r="J181">
        <f>SUMIFS(Activity_COMBDG!K:K,Activity_COMBDG!$B:$B,$A181&amp;"*",Activity_COMBDG!$B:$B,"*"&amp;"_16",Activity_COMBDG!K:K,"&gt;0.0001")</f>
        <v>13.32793438444296</v>
      </c>
      <c r="K181">
        <f>SUMIFS(Activity_COMBDG!L:L,Activity_COMBDG!$B:$B,$A181&amp;"*",Activity_COMBDG!$B:$B,"*"&amp;"_16",Activity_COMBDG!L:L,"&gt;0.0001")</f>
        <v>11.04343593534505</v>
      </c>
    </row>
    <row r="182" spans="1:11" x14ac:dyDescent="0.25">
      <c r="A182" t="str">
        <f>COMBDG_Split_Tech!A179</f>
        <v>COMBDGEDSOldWH______STDLFO</v>
      </c>
      <c r="B182">
        <f>SUMIFS(Activity_COMBDG!C:C,Activity_COMBDG!$B:$B,$A182&amp;"*",Activity_COMBDG!$B:$B,"*"&amp;"_16",Activity_COMBDG!C:C,"&gt;0.0001")</f>
        <v>0.88669838648864741</v>
      </c>
      <c r="C182">
        <f>SUMIFS(Activity_COMBDG!D:D,Activity_COMBDG!$B:$B,$A182&amp;"*",Activity_COMBDG!$B:$B,"*"&amp;"_16",Activity_COMBDG!D:D,"&gt;0.0001")</f>
        <v>2.654423858349185</v>
      </c>
      <c r="D182">
        <f>SUMIFS(Activity_COMBDG!E:E,Activity_COMBDG!$B:$B,$A182&amp;"*",Activity_COMBDG!$B:$B,"*"&amp;"_16",Activity_COMBDG!E:E,"&gt;0.0001")</f>
        <v>36.122552190377739</v>
      </c>
      <c r="E182">
        <f>SUMIFS(Activity_COMBDG!F:F,Activity_COMBDG!$B:$B,$A182&amp;"*",Activity_COMBDG!$B:$B,"*"&amp;"_16",Activity_COMBDG!F:F,"&gt;0.0001")</f>
        <v>36.643908906441531</v>
      </c>
      <c r="F182">
        <f>SUMIFS(Activity_COMBDG!G:G,Activity_COMBDG!$B:$B,$A182&amp;"*",Activity_COMBDG!$B:$B,"*"&amp;"_16",Activity_COMBDG!G:G,"&gt;0.0001")</f>
        <v>37.168829441854442</v>
      </c>
      <c r="G182">
        <f>SUMIFS(Activity_COMBDG!H:H,Activity_COMBDG!$B:$B,$A182&amp;"*",Activity_COMBDG!$B:$B,"*"&amp;"_16",Activity_COMBDG!H:H,"&gt;0.0001")</f>
        <v>37.698142386457718</v>
      </c>
      <c r="H182">
        <f>SUMIFS(Activity_COMBDG!I:I,Activity_COMBDG!$B:$B,$A182&amp;"*",Activity_COMBDG!$B:$B,"*"&amp;"_16",Activity_COMBDG!I:I,"&gt;0.0001")</f>
        <v>40.229389414875939</v>
      </c>
      <c r="I182">
        <f>SUMIFS(Activity_COMBDG!J:J,Activity_COMBDG!$B:$B,$A182&amp;"*",Activity_COMBDG!$B:$B,"*"&amp;"_16",Activity_COMBDG!J:J,"&gt;0.0001")</f>
        <v>15.258746142857269</v>
      </c>
      <c r="J182">
        <f>SUMIFS(Activity_COMBDG!K:K,Activity_COMBDG!$B:$B,$A182&amp;"*",Activity_COMBDG!$B:$B,"*"&amp;"_16",Activity_COMBDG!K:K,"&gt;0.0001")</f>
        <v>13.159876686068429</v>
      </c>
      <c r="K182">
        <f>SUMIFS(Activity_COMBDG!L:L,Activity_COMBDG!$B:$B,$A182&amp;"*",Activity_COMBDG!$B:$B,"*"&amp;"_16",Activity_COMBDG!L:L,"&gt;0.0001")</f>
        <v>10.93796484418932</v>
      </c>
    </row>
    <row r="183" spans="1:11" x14ac:dyDescent="0.25">
      <c r="A183" t="str">
        <f>COMBDG_Split_Tech!A180</f>
        <v>COMBDGEDSOldWH______STDNGA</v>
      </c>
      <c r="B183">
        <f>SUMIFS(Activity_COMBDG!C:C,Activity_COMBDG!$B:$B,$A183&amp;"*",Activity_COMBDG!$B:$B,"*"&amp;"_16",Activity_COMBDG!C:C,"&gt;0.0001")</f>
        <v>2.882547592793343</v>
      </c>
      <c r="C183">
        <f>SUMIFS(Activity_COMBDG!D:D,Activity_COMBDG!$B:$B,$A183&amp;"*",Activity_COMBDG!$B:$B,"*"&amp;"_16",Activity_COMBDG!D:D,"&gt;0.0001")</f>
        <v>6.5378117660183506</v>
      </c>
      <c r="D183">
        <f>SUMIFS(Activity_COMBDG!E:E,Activity_COMBDG!$B:$B,$A183&amp;"*",Activity_COMBDG!$B:$B,"*"&amp;"_16",Activity_COMBDG!E:E,"&gt;0.0001")</f>
        <v>77.915673671546159</v>
      </c>
      <c r="E183">
        <f>SUMIFS(Activity_COMBDG!F:F,Activity_COMBDG!$B:$B,$A183&amp;"*",Activity_COMBDG!$B:$B,"*"&amp;"_16",Activity_COMBDG!F:F,"&gt;0.0001")</f>
        <v>79.132156962045016</v>
      </c>
      <c r="F183">
        <f>SUMIFS(Activity_COMBDG!G:G,Activity_COMBDG!$B:$B,$A183&amp;"*",Activity_COMBDG!$B:$B,"*"&amp;"_16",Activity_COMBDG!G:G,"&gt;0.0001")</f>
        <v>80.326149442746029</v>
      </c>
      <c r="G183">
        <f>SUMIFS(Activity_COMBDG!H:H,Activity_COMBDG!$B:$B,$A183&amp;"*",Activity_COMBDG!$B:$B,"*"&amp;"_16",Activity_COMBDG!H:H,"&gt;0.0001")</f>
        <v>81.495111546885553</v>
      </c>
      <c r="H183">
        <f>SUMIFS(Activity_COMBDG!I:I,Activity_COMBDG!$B:$B,$A183&amp;"*",Activity_COMBDG!$B:$B,"*"&amp;"_16",Activity_COMBDG!I:I,"&gt;0.0001")</f>
        <v>86.624333536984508</v>
      </c>
      <c r="I183">
        <f>SUMIFS(Activity_COMBDG!J:J,Activity_COMBDG!$B:$B,$A183&amp;"*",Activity_COMBDG!$B:$B,"*"&amp;"_16",Activity_COMBDG!J:J,"&gt;0.0001")</f>
        <v>53.190977040485848</v>
      </c>
      <c r="J183">
        <f>SUMIFS(Activity_COMBDG!K:K,Activity_COMBDG!$B:$B,$A183&amp;"*",Activity_COMBDG!$B:$B,"*"&amp;"_16",Activity_COMBDG!K:K,"&gt;0.0001")</f>
        <v>45.93247301964054</v>
      </c>
      <c r="K183">
        <f>SUMIFS(Activity_COMBDG!L:L,Activity_COMBDG!$B:$B,$A183&amp;"*",Activity_COMBDG!$B:$B,"*"&amp;"_16",Activity_COMBDG!L:L,"&gt;0.0001")</f>
        <v>37.661560298088737</v>
      </c>
    </row>
    <row r="184" spans="1:11" x14ac:dyDescent="0.25">
      <c r="A184" t="str">
        <f>COMBDG_Split_Tech!A181</f>
        <v>COMBDGEDSOldWH______STDPRO</v>
      </c>
      <c r="B184">
        <f>SUMIFS(Activity_COMBDG!C:C,Activity_COMBDG!$B:$B,$A184&amp;"*",Activity_COMBDG!$B:$B,"*"&amp;"_16",Activity_COMBDG!C:C,"&gt;0.0001")</f>
        <v>0.8839056079822083</v>
      </c>
      <c r="C184">
        <f>SUMIFS(Activity_COMBDG!D:D,Activity_COMBDG!$B:$B,$A184&amp;"*",Activity_COMBDG!$B:$B,"*"&amp;"_16",Activity_COMBDG!D:D,"&gt;0.0001")</f>
        <v>2.6496906215073568</v>
      </c>
      <c r="D184">
        <f>SUMIFS(Activity_COMBDG!E:E,Activity_COMBDG!$B:$B,$A184&amp;"*",Activity_COMBDG!$B:$B,"*"&amp;"_16",Activity_COMBDG!E:E,"&gt;0.0001")</f>
        <v>35.344921663607408</v>
      </c>
      <c r="E184">
        <f>SUMIFS(Activity_COMBDG!F:F,Activity_COMBDG!$B:$B,$A184&amp;"*",Activity_COMBDG!$B:$B,"*"&amp;"_16",Activity_COMBDG!F:F,"&gt;0.0001")</f>
        <v>35.866057662789871</v>
      </c>
      <c r="F184">
        <f>SUMIFS(Activity_COMBDG!G:G,Activity_COMBDG!$B:$B,$A184&amp;"*",Activity_COMBDG!$B:$B,"*"&amp;"_16",Activity_COMBDG!G:G,"&gt;0.0001")</f>
        <v>36.390784759171403</v>
      </c>
      <c r="G184">
        <f>SUMIFS(Activity_COMBDG!H:H,Activity_COMBDG!$B:$B,$A184&amp;"*",Activity_COMBDG!$B:$B,"*"&amp;"_16",Activity_COMBDG!H:H,"&gt;0.0001")</f>
        <v>36.919965892206022</v>
      </c>
      <c r="H184">
        <f>SUMIFS(Activity_COMBDG!I:I,Activity_COMBDG!$B:$B,$A184&amp;"*",Activity_COMBDG!$B:$B,"*"&amp;"_16",Activity_COMBDG!I:I,"&gt;0.0001")</f>
        <v>39.448653725125382</v>
      </c>
      <c r="I184">
        <f>SUMIFS(Activity_COMBDG!J:J,Activity_COMBDG!$B:$B,$A184&amp;"*",Activity_COMBDG!$B:$B,"*"&amp;"_16",Activity_COMBDG!J:J,"&gt;0.0001")</f>
        <v>14.991310072893141</v>
      </c>
      <c r="J184">
        <f>SUMIFS(Activity_COMBDG!K:K,Activity_COMBDG!$B:$B,$A184&amp;"*",Activity_COMBDG!$B:$B,"*"&amp;"_16",Activity_COMBDG!K:K,"&gt;0.0001")</f>
        <v>12.978375013611149</v>
      </c>
      <c r="K184">
        <f>SUMIFS(Activity_COMBDG!L:L,Activity_COMBDG!$B:$B,$A184&amp;"*",Activity_COMBDG!$B:$B,"*"&amp;"_16",Activity_COMBDG!L:L,"&gt;0.0001")</f>
        <v>10.84099435009642</v>
      </c>
    </row>
    <row r="185" spans="1:11" x14ac:dyDescent="0.25">
      <c r="A185" t="str">
        <f>COMBDG_Split_Tech!A182</f>
        <v>COMBDGHLCNewAE______STDELC</v>
      </c>
      <c r="B185">
        <f>SUMIFS(Activity_COMBDG!C:C,Activity_COMBDG!$B:$B,$A185&amp;"*",Activity_COMBDG!$B:$B,"*"&amp;"_16",Activity_COMBDG!C:C,"&gt;0.0001")</f>
        <v>0</v>
      </c>
      <c r="C185">
        <f>SUMIFS(Activity_COMBDG!D:D,Activity_COMBDG!$B:$B,$A185&amp;"*",Activity_COMBDG!$B:$B,"*"&amp;"_16",Activity_COMBDG!D:D,"&gt;0.0001")</f>
        <v>0</v>
      </c>
      <c r="D185">
        <f>SUMIFS(Activity_COMBDG!E:E,Activity_COMBDG!$B:$B,$A185&amp;"*",Activity_COMBDG!$B:$B,"*"&amp;"_16",Activity_COMBDG!E:E,"&gt;0.0001")</f>
        <v>0</v>
      </c>
      <c r="E185">
        <f>SUMIFS(Activity_COMBDG!F:F,Activity_COMBDG!$B:$B,$A185&amp;"*",Activity_COMBDG!$B:$B,"*"&amp;"_16",Activity_COMBDG!F:F,"&gt;0.0001")</f>
        <v>0</v>
      </c>
      <c r="F185">
        <f>SUMIFS(Activity_COMBDG!G:G,Activity_COMBDG!$B:$B,$A185&amp;"*",Activity_COMBDG!$B:$B,"*"&amp;"_16",Activity_COMBDG!G:G,"&gt;0.0001")</f>
        <v>0</v>
      </c>
      <c r="G185">
        <f>SUMIFS(Activity_COMBDG!H:H,Activity_COMBDG!$B:$B,$A185&amp;"*",Activity_COMBDG!$B:$B,"*"&amp;"_16",Activity_COMBDG!H:H,"&gt;0.0001")</f>
        <v>0</v>
      </c>
      <c r="H185">
        <f>SUMIFS(Activity_COMBDG!I:I,Activity_COMBDG!$B:$B,$A185&amp;"*",Activity_COMBDG!$B:$B,"*"&amp;"_16",Activity_COMBDG!I:I,"&gt;0.0001")</f>
        <v>0</v>
      </c>
      <c r="I185">
        <f>SUMIFS(Activity_COMBDG!J:J,Activity_COMBDG!$B:$B,$A185&amp;"*",Activity_COMBDG!$B:$B,"*"&amp;"_16",Activity_COMBDG!J:J,"&gt;0.0001")</f>
        <v>7.9959369992373842E-3</v>
      </c>
      <c r="J185">
        <f>SUMIFS(Activity_COMBDG!K:K,Activity_COMBDG!$B:$B,$A185&amp;"*",Activity_COMBDG!$B:$B,"*"&amp;"_16",Activity_COMBDG!K:K,"&gt;0.0001")</f>
        <v>9.1790908654605426E-3</v>
      </c>
      <c r="K185">
        <f>SUMIFS(Activity_COMBDG!L:L,Activity_COMBDG!$B:$B,$A185&amp;"*",Activity_COMBDG!$B:$B,"*"&amp;"_16",Activity_COMBDG!L:L,"&gt;0.0001")</f>
        <v>8.4410943547646028E-3</v>
      </c>
    </row>
    <row r="186" spans="1:11" x14ac:dyDescent="0.25">
      <c r="A186" t="str">
        <f>COMBDG_Split_Tech!A183</f>
        <v>COMBDGHLCNewAE______STDNGA</v>
      </c>
      <c r="B186">
        <f>SUMIFS(Activity_COMBDG!C:C,Activity_COMBDG!$B:$B,$A186&amp;"*",Activity_COMBDG!$B:$B,"*"&amp;"_16",Activity_COMBDG!C:C,"&gt;0.0001")</f>
        <v>0</v>
      </c>
      <c r="C186">
        <f>SUMIFS(Activity_COMBDG!D:D,Activity_COMBDG!$B:$B,$A186&amp;"*",Activity_COMBDG!$B:$B,"*"&amp;"_16",Activity_COMBDG!D:D,"&gt;0.0001")</f>
        <v>0</v>
      </c>
      <c r="D186">
        <f>SUMIFS(Activity_COMBDG!E:E,Activity_COMBDG!$B:$B,$A186&amp;"*",Activity_COMBDG!$B:$B,"*"&amp;"_16",Activity_COMBDG!E:E,"&gt;0.0001")</f>
        <v>0</v>
      </c>
      <c r="E186">
        <f>SUMIFS(Activity_COMBDG!F:F,Activity_COMBDG!$B:$B,$A186&amp;"*",Activity_COMBDG!$B:$B,"*"&amp;"_16",Activity_COMBDG!F:F,"&gt;0.0001")</f>
        <v>0</v>
      </c>
      <c r="F186">
        <f>SUMIFS(Activity_COMBDG!G:G,Activity_COMBDG!$B:$B,$A186&amp;"*",Activity_COMBDG!$B:$B,"*"&amp;"_16",Activity_COMBDG!G:G,"&gt;0.0001")</f>
        <v>0</v>
      </c>
      <c r="G186">
        <f>SUMIFS(Activity_COMBDG!H:H,Activity_COMBDG!$B:$B,$A186&amp;"*",Activity_COMBDG!$B:$B,"*"&amp;"_16",Activity_COMBDG!H:H,"&gt;0.0001")</f>
        <v>0</v>
      </c>
      <c r="H186">
        <f>SUMIFS(Activity_COMBDG!I:I,Activity_COMBDG!$B:$B,$A186&amp;"*",Activity_COMBDG!$B:$B,"*"&amp;"_16",Activity_COMBDG!I:I,"&gt;0.0001")</f>
        <v>0</v>
      </c>
      <c r="I186">
        <f>SUMIFS(Activity_COMBDG!J:J,Activity_COMBDG!$B:$B,$A186&amp;"*",Activity_COMBDG!$B:$B,"*"&amp;"_16",Activity_COMBDG!J:J,"&gt;0.0001")</f>
        <v>2.392049222809484E-2</v>
      </c>
      <c r="J186">
        <f>SUMIFS(Activity_COMBDG!K:K,Activity_COMBDG!$B:$B,$A186&amp;"*",Activity_COMBDG!$B:$B,"*"&amp;"_16",Activity_COMBDG!K:K,"&gt;0.0001")</f>
        <v>2.742838946869209E-2</v>
      </c>
      <c r="K186">
        <f>SUMIFS(Activity_COMBDG!L:L,Activity_COMBDG!$B:$B,$A186&amp;"*",Activity_COMBDG!$B:$B,"*"&amp;"_16",Activity_COMBDG!L:L,"&gt;0.0001")</f>
        <v>2.517813820202134E-2</v>
      </c>
    </row>
    <row r="187" spans="1:11" x14ac:dyDescent="0.25">
      <c r="A187" t="str">
        <f>COMBDG_Split_Tech!A184</f>
        <v>COMBDGHLCNewAE______STDPRO</v>
      </c>
      <c r="B187">
        <f>SUMIFS(Activity_COMBDG!C:C,Activity_COMBDG!$B:$B,$A187&amp;"*",Activity_COMBDG!$B:$B,"*"&amp;"_16",Activity_COMBDG!C:C,"&gt;0.0001")</f>
        <v>0</v>
      </c>
      <c r="C187">
        <f>SUMIFS(Activity_COMBDG!D:D,Activity_COMBDG!$B:$B,$A187&amp;"*",Activity_COMBDG!$B:$B,"*"&amp;"_16",Activity_COMBDG!D:D,"&gt;0.0001")</f>
        <v>0</v>
      </c>
      <c r="D187">
        <f>SUMIFS(Activity_COMBDG!E:E,Activity_COMBDG!$B:$B,$A187&amp;"*",Activity_COMBDG!$B:$B,"*"&amp;"_16",Activity_COMBDG!E:E,"&gt;0.0001")</f>
        <v>0</v>
      </c>
      <c r="E187">
        <f>SUMIFS(Activity_COMBDG!F:F,Activity_COMBDG!$B:$B,$A187&amp;"*",Activity_COMBDG!$B:$B,"*"&amp;"_16",Activity_COMBDG!F:F,"&gt;0.0001")</f>
        <v>0</v>
      </c>
      <c r="F187">
        <f>SUMIFS(Activity_COMBDG!G:G,Activity_COMBDG!$B:$B,$A187&amp;"*",Activity_COMBDG!$B:$B,"*"&amp;"_16",Activity_COMBDG!G:G,"&gt;0.0001")</f>
        <v>0</v>
      </c>
      <c r="G187">
        <f>SUMIFS(Activity_COMBDG!H:H,Activity_COMBDG!$B:$B,$A187&amp;"*",Activity_COMBDG!$B:$B,"*"&amp;"_16",Activity_COMBDG!H:H,"&gt;0.0001")</f>
        <v>0</v>
      </c>
      <c r="H187">
        <f>SUMIFS(Activity_COMBDG!I:I,Activity_COMBDG!$B:$B,$A187&amp;"*",Activity_COMBDG!$B:$B,"*"&amp;"_16",Activity_COMBDG!I:I,"&gt;0.0001")</f>
        <v>0</v>
      </c>
      <c r="I187">
        <f>SUMIFS(Activity_COMBDG!J:J,Activity_COMBDG!$B:$B,$A187&amp;"*",Activity_COMBDG!$B:$B,"*"&amp;"_16",Activity_COMBDG!J:J,"&gt;0.0001")</f>
        <v>7.9959709246980298E-3</v>
      </c>
      <c r="J187">
        <f>SUMIFS(Activity_COMBDG!K:K,Activity_COMBDG!$B:$B,$A187&amp;"*",Activity_COMBDG!$B:$B,"*"&amp;"_16",Activity_COMBDG!K:K,"&gt;0.0001")</f>
        <v>9.1791396102266411E-3</v>
      </c>
      <c r="K187">
        <f>SUMIFS(Activity_COMBDG!L:L,Activity_COMBDG!$B:$B,$A187&amp;"*",Activity_COMBDG!$B:$B,"*"&amp;"_16",Activity_COMBDG!L:L,"&gt;0.0001")</f>
        <v>8.4411400418885479E-3</v>
      </c>
    </row>
    <row r="188" spans="1:11" x14ac:dyDescent="0.25">
      <c r="A188" t="str">
        <f>COMBDG_Split_Tech!A185</f>
        <v>COMBDGHLCNewAM______STDELC</v>
      </c>
      <c r="B188">
        <f>SUMIFS(Activity_COMBDG!C:C,Activity_COMBDG!$B:$B,$A188&amp;"*",Activity_COMBDG!$B:$B,"*"&amp;"_16",Activity_COMBDG!C:C,"&gt;0.0001")</f>
        <v>0</v>
      </c>
      <c r="C188">
        <f>SUMIFS(Activity_COMBDG!D:D,Activity_COMBDG!$B:$B,$A188&amp;"*",Activity_COMBDG!$B:$B,"*"&amp;"_16",Activity_COMBDG!D:D,"&gt;0.0001")</f>
        <v>0</v>
      </c>
      <c r="D188">
        <f>SUMIFS(Activity_COMBDG!E:E,Activity_COMBDG!$B:$B,$A188&amp;"*",Activity_COMBDG!$B:$B,"*"&amp;"_16",Activity_COMBDG!E:E,"&gt;0.0001")</f>
        <v>0</v>
      </c>
      <c r="E188">
        <f>SUMIFS(Activity_COMBDG!F:F,Activity_COMBDG!$B:$B,$A188&amp;"*",Activity_COMBDG!$B:$B,"*"&amp;"_16",Activity_COMBDG!F:F,"&gt;0.0001")</f>
        <v>0</v>
      </c>
      <c r="F188">
        <f>SUMIFS(Activity_COMBDG!G:G,Activity_COMBDG!$B:$B,$A188&amp;"*",Activity_COMBDG!$B:$B,"*"&amp;"_16",Activity_COMBDG!G:G,"&gt;0.0001")</f>
        <v>0</v>
      </c>
      <c r="G188">
        <f>SUMIFS(Activity_COMBDG!H:H,Activity_COMBDG!$B:$B,$A188&amp;"*",Activity_COMBDG!$B:$B,"*"&amp;"_16",Activity_COMBDG!H:H,"&gt;0.0001")</f>
        <v>0</v>
      </c>
      <c r="H188">
        <f>SUMIFS(Activity_COMBDG!I:I,Activity_COMBDG!$B:$B,$A188&amp;"*",Activity_COMBDG!$B:$B,"*"&amp;"_16",Activity_COMBDG!I:I,"&gt;0.0001")</f>
        <v>0</v>
      </c>
      <c r="I188">
        <f>SUMIFS(Activity_COMBDG!J:J,Activity_COMBDG!$B:$B,$A188&amp;"*",Activity_COMBDG!$B:$B,"*"&amp;"_16",Activity_COMBDG!J:J,"&gt;0.0001")</f>
        <v>9.1345154771192566E-3</v>
      </c>
      <c r="J188">
        <f>SUMIFS(Activity_COMBDG!K:K,Activity_COMBDG!$B:$B,$A188&amp;"*",Activity_COMBDG!$B:$B,"*"&amp;"_16",Activity_COMBDG!K:K,"&gt;0.0001")</f>
        <v>1.067904200700759E-2</v>
      </c>
      <c r="K188">
        <f>SUMIFS(Activity_COMBDG!L:L,Activity_COMBDG!$B:$B,$A188&amp;"*",Activity_COMBDG!$B:$B,"*"&amp;"_16",Activity_COMBDG!L:L,"&gt;0.0001")</f>
        <v>9.849287710784289E-3</v>
      </c>
    </row>
    <row r="189" spans="1:11" x14ac:dyDescent="0.25">
      <c r="A189" t="str">
        <f>COMBDG_Split_Tech!A186</f>
        <v>COMBDGHLCNewLIFLC___STDELC</v>
      </c>
      <c r="B189">
        <f>SUMIFS(Activity_COMBDG!C:C,Activity_COMBDG!$B:$B,$A189&amp;"*",Activity_COMBDG!$B:$B,"*"&amp;"_16",Activity_COMBDG!C:C,"&gt;0.0001")</f>
        <v>0</v>
      </c>
      <c r="C189">
        <f>SUMIFS(Activity_COMBDG!D:D,Activity_COMBDG!$B:$B,$A189&amp;"*",Activity_COMBDG!$B:$B,"*"&amp;"_16",Activity_COMBDG!D:D,"&gt;0.0001")</f>
        <v>0</v>
      </c>
      <c r="D189">
        <f>SUMIFS(Activity_COMBDG!E:E,Activity_COMBDG!$B:$B,$A189&amp;"*",Activity_COMBDG!$B:$B,"*"&amp;"_16",Activity_COMBDG!E:E,"&gt;0.0001")</f>
        <v>0</v>
      </c>
      <c r="E189">
        <f>SUMIFS(Activity_COMBDG!F:F,Activity_COMBDG!$B:$B,$A189&amp;"*",Activity_COMBDG!$B:$B,"*"&amp;"_16",Activity_COMBDG!F:F,"&gt;0.0001")</f>
        <v>0</v>
      </c>
      <c r="F189">
        <f>SUMIFS(Activity_COMBDG!G:G,Activity_COMBDG!$B:$B,$A189&amp;"*",Activity_COMBDG!$B:$B,"*"&amp;"_16",Activity_COMBDG!G:G,"&gt;0.0001")</f>
        <v>0</v>
      </c>
      <c r="G189">
        <f>SUMIFS(Activity_COMBDG!H:H,Activity_COMBDG!$B:$B,$A189&amp;"*",Activity_COMBDG!$B:$B,"*"&amp;"_16",Activity_COMBDG!H:H,"&gt;0.0001")</f>
        <v>0</v>
      </c>
      <c r="H189">
        <f>SUMIFS(Activity_COMBDG!I:I,Activity_COMBDG!$B:$B,$A189&amp;"*",Activity_COMBDG!$B:$B,"*"&amp;"_16",Activity_COMBDG!I:I,"&gt;0.0001")</f>
        <v>0</v>
      </c>
      <c r="I189">
        <f>SUMIFS(Activity_COMBDG!J:J,Activity_COMBDG!$B:$B,$A189&amp;"*",Activity_COMBDG!$B:$B,"*"&amp;"_16",Activity_COMBDG!J:J,"&gt;0.0001")</f>
        <v>0</v>
      </c>
      <c r="J189">
        <f>SUMIFS(Activity_COMBDG!K:K,Activity_COMBDG!$B:$B,$A189&amp;"*",Activity_COMBDG!$B:$B,"*"&amp;"_16",Activity_COMBDG!K:K,"&gt;0.0001")</f>
        <v>0</v>
      </c>
      <c r="K189">
        <f>SUMIFS(Activity_COMBDG!L:L,Activity_COMBDG!$B:$B,$A189&amp;"*",Activity_COMBDG!$B:$B,"*"&amp;"_16",Activity_COMBDG!L:L,"&gt;0.0001")</f>
        <v>0</v>
      </c>
    </row>
    <row r="190" spans="1:11" x14ac:dyDescent="0.25">
      <c r="A190" t="str">
        <f>COMBDG_Split_Tech!A187</f>
        <v>COMBDGHLCNewLIFLU___STDELC</v>
      </c>
      <c r="B190">
        <f>SUMIFS(Activity_COMBDG!C:C,Activity_COMBDG!$B:$B,$A190&amp;"*",Activity_COMBDG!$B:$B,"*"&amp;"_16",Activity_COMBDG!C:C,"&gt;0.0001")</f>
        <v>0</v>
      </c>
      <c r="C190">
        <f>SUMIFS(Activity_COMBDG!D:D,Activity_COMBDG!$B:$B,$A190&amp;"*",Activity_COMBDG!$B:$B,"*"&amp;"_16",Activity_COMBDG!D:D,"&gt;0.0001")</f>
        <v>0</v>
      </c>
      <c r="D190">
        <f>SUMIFS(Activity_COMBDG!E:E,Activity_COMBDG!$B:$B,$A190&amp;"*",Activity_COMBDG!$B:$B,"*"&amp;"_16",Activity_COMBDG!E:E,"&gt;0.0001")</f>
        <v>0</v>
      </c>
      <c r="E190">
        <f>SUMIFS(Activity_COMBDG!F:F,Activity_COMBDG!$B:$B,$A190&amp;"*",Activity_COMBDG!$B:$B,"*"&amp;"_16",Activity_COMBDG!F:F,"&gt;0.0001")</f>
        <v>0</v>
      </c>
      <c r="F190">
        <f>SUMIFS(Activity_COMBDG!G:G,Activity_COMBDG!$B:$B,$A190&amp;"*",Activity_COMBDG!$B:$B,"*"&amp;"_16",Activity_COMBDG!G:G,"&gt;0.0001")</f>
        <v>0</v>
      </c>
      <c r="G190">
        <f>SUMIFS(Activity_COMBDG!H:H,Activity_COMBDG!$B:$B,$A190&amp;"*",Activity_COMBDG!$B:$B,"*"&amp;"_16",Activity_COMBDG!H:H,"&gt;0.0001")</f>
        <v>0</v>
      </c>
      <c r="H190">
        <f>SUMIFS(Activity_COMBDG!I:I,Activity_COMBDG!$B:$B,$A190&amp;"*",Activity_COMBDG!$B:$B,"*"&amp;"_16",Activity_COMBDG!I:I,"&gt;0.0001")</f>
        <v>0</v>
      </c>
      <c r="I190">
        <f>SUMIFS(Activity_COMBDG!J:J,Activity_COMBDG!$B:$B,$A190&amp;"*",Activity_COMBDG!$B:$B,"*"&amp;"_16",Activity_COMBDG!J:J,"&gt;0.0001")</f>
        <v>1.8288327016860399E-4</v>
      </c>
      <c r="J190">
        <f>SUMIFS(Activity_COMBDG!K:K,Activity_COMBDG!$B:$B,$A190&amp;"*",Activity_COMBDG!$B:$B,"*"&amp;"_16",Activity_COMBDG!K:K,"&gt;0.0001")</f>
        <v>2.0599316490554491E-4</v>
      </c>
      <c r="K190">
        <f>SUMIFS(Activity_COMBDG!L:L,Activity_COMBDG!$B:$B,$A190&amp;"*",Activity_COMBDG!$B:$B,"*"&amp;"_16",Activity_COMBDG!L:L,"&gt;0.0001")</f>
        <v>1.6575905221949901E-4</v>
      </c>
    </row>
    <row r="191" spans="1:11" x14ac:dyDescent="0.25">
      <c r="A191" t="str">
        <f>COMBDG_Split_Tech!A188</f>
        <v>COMBDGHLCNewLIHAL___STDELC</v>
      </c>
      <c r="B191">
        <f>SUMIFS(Activity_COMBDG!C:C,Activity_COMBDG!$B:$B,$A191&amp;"*",Activity_COMBDG!$B:$B,"*"&amp;"_16",Activity_COMBDG!C:C,"&gt;0.0001")</f>
        <v>0</v>
      </c>
      <c r="C191">
        <f>SUMIFS(Activity_COMBDG!D:D,Activity_COMBDG!$B:$B,$A191&amp;"*",Activity_COMBDG!$B:$B,"*"&amp;"_16",Activity_COMBDG!D:D,"&gt;0.0001")</f>
        <v>0</v>
      </c>
      <c r="D191">
        <f>SUMIFS(Activity_COMBDG!E:E,Activity_COMBDG!$B:$B,$A191&amp;"*",Activity_COMBDG!$B:$B,"*"&amp;"_16",Activity_COMBDG!E:E,"&gt;0.0001")</f>
        <v>0</v>
      </c>
      <c r="E191">
        <f>SUMIFS(Activity_COMBDG!F:F,Activity_COMBDG!$B:$B,$A191&amp;"*",Activity_COMBDG!$B:$B,"*"&amp;"_16",Activity_COMBDG!F:F,"&gt;0.0001")</f>
        <v>0</v>
      </c>
      <c r="F191">
        <f>SUMIFS(Activity_COMBDG!G:G,Activity_COMBDG!$B:$B,$A191&amp;"*",Activity_COMBDG!$B:$B,"*"&amp;"_16",Activity_COMBDG!G:G,"&gt;0.0001")</f>
        <v>0</v>
      </c>
      <c r="G191">
        <f>SUMIFS(Activity_COMBDG!H:H,Activity_COMBDG!$B:$B,$A191&amp;"*",Activity_COMBDG!$B:$B,"*"&amp;"_16",Activity_COMBDG!H:H,"&gt;0.0001")</f>
        <v>0</v>
      </c>
      <c r="H191">
        <f>SUMIFS(Activity_COMBDG!I:I,Activity_COMBDG!$B:$B,$A191&amp;"*",Activity_COMBDG!$B:$B,"*"&amp;"_16",Activity_COMBDG!I:I,"&gt;0.0001")</f>
        <v>0</v>
      </c>
      <c r="I191">
        <f>SUMIFS(Activity_COMBDG!J:J,Activity_COMBDG!$B:$B,$A191&amp;"*",Activity_COMBDG!$B:$B,"*"&amp;"_16",Activity_COMBDG!J:J,"&gt;0.0001")</f>
        <v>0</v>
      </c>
      <c r="J191">
        <f>SUMIFS(Activity_COMBDG!K:K,Activity_COMBDG!$B:$B,$A191&amp;"*",Activity_COMBDG!$B:$B,"*"&amp;"_16",Activity_COMBDG!K:K,"&gt;0.0001")</f>
        <v>0</v>
      </c>
      <c r="K191">
        <f>SUMIFS(Activity_COMBDG!L:L,Activity_COMBDG!$B:$B,$A191&amp;"*",Activity_COMBDG!$B:$B,"*"&amp;"_16",Activity_COMBDG!L:L,"&gt;0.0001")</f>
        <v>0</v>
      </c>
    </row>
    <row r="192" spans="1:11" x14ac:dyDescent="0.25">
      <c r="A192" t="str">
        <f>COMBDG_Split_Tech!A189</f>
        <v>COMBDGHLCNewLIINC___STDELC</v>
      </c>
      <c r="B192">
        <f>SUMIFS(Activity_COMBDG!C:C,Activity_COMBDG!$B:$B,$A192&amp;"*",Activity_COMBDG!$B:$B,"*"&amp;"_16",Activity_COMBDG!C:C,"&gt;0.0001")</f>
        <v>0</v>
      </c>
      <c r="C192">
        <f>SUMIFS(Activity_COMBDG!D:D,Activity_COMBDG!$B:$B,$A192&amp;"*",Activity_COMBDG!$B:$B,"*"&amp;"_16",Activity_COMBDG!D:D,"&gt;0.0001")</f>
        <v>0</v>
      </c>
      <c r="D192">
        <f>SUMIFS(Activity_COMBDG!E:E,Activity_COMBDG!$B:$B,$A192&amp;"*",Activity_COMBDG!$B:$B,"*"&amp;"_16",Activity_COMBDG!E:E,"&gt;0.0001")</f>
        <v>0</v>
      </c>
      <c r="E192">
        <f>SUMIFS(Activity_COMBDG!F:F,Activity_COMBDG!$B:$B,$A192&amp;"*",Activity_COMBDG!$B:$B,"*"&amp;"_16",Activity_COMBDG!F:F,"&gt;0.0001")</f>
        <v>0</v>
      </c>
      <c r="F192">
        <f>SUMIFS(Activity_COMBDG!G:G,Activity_COMBDG!$B:$B,$A192&amp;"*",Activity_COMBDG!$B:$B,"*"&amp;"_16",Activity_COMBDG!G:G,"&gt;0.0001")</f>
        <v>0</v>
      </c>
      <c r="G192">
        <f>SUMIFS(Activity_COMBDG!H:H,Activity_COMBDG!$B:$B,$A192&amp;"*",Activity_COMBDG!$B:$B,"*"&amp;"_16",Activity_COMBDG!H:H,"&gt;0.0001")</f>
        <v>0</v>
      </c>
      <c r="H192">
        <f>SUMIFS(Activity_COMBDG!I:I,Activity_COMBDG!$B:$B,$A192&amp;"*",Activity_COMBDG!$B:$B,"*"&amp;"_16",Activity_COMBDG!I:I,"&gt;0.0001")</f>
        <v>0</v>
      </c>
      <c r="I192">
        <f>SUMIFS(Activity_COMBDG!J:J,Activity_COMBDG!$B:$B,$A192&amp;"*",Activity_COMBDG!$B:$B,"*"&amp;"_16",Activity_COMBDG!J:J,"&gt;0.0001")</f>
        <v>0</v>
      </c>
      <c r="J192">
        <f>SUMIFS(Activity_COMBDG!K:K,Activity_COMBDG!$B:$B,$A192&amp;"*",Activity_COMBDG!$B:$B,"*"&amp;"_16",Activity_COMBDG!K:K,"&gt;0.0001")</f>
        <v>0</v>
      </c>
      <c r="K192">
        <f>SUMIFS(Activity_COMBDG!L:L,Activity_COMBDG!$B:$B,$A192&amp;"*",Activity_COMBDG!$B:$B,"*"&amp;"_16",Activity_COMBDG!L:L,"&gt;0.0001")</f>
        <v>0</v>
      </c>
    </row>
    <row r="193" spans="1:11" x14ac:dyDescent="0.25">
      <c r="A193" t="str">
        <f>COMBDG_Split_Tech!A190</f>
        <v>COMBDGHLCNewLILED___STDELC</v>
      </c>
      <c r="B193">
        <f>SUMIFS(Activity_COMBDG!C:C,Activity_COMBDG!$B:$B,$A193&amp;"*",Activity_COMBDG!$B:$B,"*"&amp;"_16",Activity_COMBDG!C:C,"&gt;0.0001")</f>
        <v>0</v>
      </c>
      <c r="C193">
        <f>SUMIFS(Activity_COMBDG!D:D,Activity_COMBDG!$B:$B,$A193&amp;"*",Activity_COMBDG!$B:$B,"*"&amp;"_16",Activity_COMBDG!D:D,"&gt;0.0001")</f>
        <v>0</v>
      </c>
      <c r="D193">
        <f>SUMIFS(Activity_COMBDG!E:E,Activity_COMBDG!$B:$B,$A193&amp;"*",Activity_COMBDG!$B:$B,"*"&amp;"_16",Activity_COMBDG!E:E,"&gt;0.0001")</f>
        <v>0</v>
      </c>
      <c r="E193">
        <f>SUMIFS(Activity_COMBDG!F:F,Activity_COMBDG!$B:$B,$A193&amp;"*",Activity_COMBDG!$B:$B,"*"&amp;"_16",Activity_COMBDG!F:F,"&gt;0.0001")</f>
        <v>0</v>
      </c>
      <c r="F193">
        <f>SUMIFS(Activity_COMBDG!G:G,Activity_COMBDG!$B:$B,$A193&amp;"*",Activity_COMBDG!$B:$B,"*"&amp;"_16",Activity_COMBDG!G:G,"&gt;0.0001")</f>
        <v>0</v>
      </c>
      <c r="G193">
        <f>SUMIFS(Activity_COMBDG!H:H,Activity_COMBDG!$B:$B,$A193&amp;"*",Activity_COMBDG!$B:$B,"*"&amp;"_16",Activity_COMBDG!H:H,"&gt;0.0001")</f>
        <v>0</v>
      </c>
      <c r="H193">
        <f>SUMIFS(Activity_COMBDG!I:I,Activity_COMBDG!$B:$B,$A193&amp;"*",Activity_COMBDG!$B:$B,"*"&amp;"_16",Activity_COMBDG!I:I,"&gt;0.0001")</f>
        <v>0</v>
      </c>
      <c r="I193">
        <f>SUMIFS(Activity_COMBDG!J:J,Activity_COMBDG!$B:$B,$A193&amp;"*",Activity_COMBDG!$B:$B,"*"&amp;"_16",Activity_COMBDG!J:J,"&gt;0.0001")</f>
        <v>2.2080199188438589E-4</v>
      </c>
      <c r="J193">
        <f>SUMIFS(Activity_COMBDG!K:K,Activity_COMBDG!$B:$B,$A193&amp;"*",Activity_COMBDG!$B:$B,"*"&amp;"_16",Activity_COMBDG!K:K,"&gt;0.0001")</f>
        <v>2.5083501159477259E-4</v>
      </c>
      <c r="K193">
        <f>SUMIFS(Activity_COMBDG!L:L,Activity_COMBDG!$B:$B,$A193&amp;"*",Activity_COMBDG!$B:$B,"*"&amp;"_16",Activity_COMBDG!L:L,"&gt;0.0001")</f>
        <v>2.2927009046361471E-4</v>
      </c>
    </row>
    <row r="194" spans="1:11" x14ac:dyDescent="0.25">
      <c r="A194" t="str">
        <f>COMBDG_Split_Tech!A191</f>
        <v>COMBDGHLCNewSC_________DCO</v>
      </c>
      <c r="B194">
        <f>SUMIFS(Activity_COMBDG!C:C,Activity_COMBDG!$B:$B,$A194&amp;"*",Activity_COMBDG!$B:$B,"*"&amp;"_16",Activity_COMBDG!C:C,"&gt;0.0001")</f>
        <v>0</v>
      </c>
      <c r="C194">
        <f>SUMIFS(Activity_COMBDG!D:D,Activity_COMBDG!$B:$B,$A194&amp;"*",Activity_COMBDG!$B:$B,"*"&amp;"_16",Activity_COMBDG!D:D,"&gt;0.0001")</f>
        <v>0</v>
      </c>
      <c r="D194">
        <f>SUMIFS(Activity_COMBDG!E:E,Activity_COMBDG!$B:$B,$A194&amp;"*",Activity_COMBDG!$B:$B,"*"&amp;"_16",Activity_COMBDG!E:E,"&gt;0.0001")</f>
        <v>0</v>
      </c>
      <c r="E194">
        <f>SUMIFS(Activity_COMBDG!F:F,Activity_COMBDG!$B:$B,$A194&amp;"*",Activity_COMBDG!$B:$B,"*"&amp;"_16",Activity_COMBDG!F:F,"&gt;0.0001")</f>
        <v>0</v>
      </c>
      <c r="F194">
        <f>SUMIFS(Activity_COMBDG!G:G,Activity_COMBDG!$B:$B,$A194&amp;"*",Activity_COMBDG!$B:$B,"*"&amp;"_16",Activity_COMBDG!G:G,"&gt;0.0001")</f>
        <v>0</v>
      </c>
      <c r="G194">
        <f>SUMIFS(Activity_COMBDG!H:H,Activity_COMBDG!$B:$B,$A194&amp;"*",Activity_COMBDG!$B:$B,"*"&amp;"_16",Activity_COMBDG!H:H,"&gt;0.0001")</f>
        <v>0</v>
      </c>
      <c r="H194">
        <f>SUMIFS(Activity_COMBDG!I:I,Activity_COMBDG!$B:$B,$A194&amp;"*",Activity_COMBDG!$B:$B,"*"&amp;"_16",Activity_COMBDG!I:I,"&gt;0.0001")</f>
        <v>0</v>
      </c>
      <c r="I194">
        <f>SUMIFS(Activity_COMBDG!J:J,Activity_COMBDG!$B:$B,$A194&amp;"*",Activity_COMBDG!$B:$B,"*"&amp;"_16",Activity_COMBDG!J:J,"&gt;0.0001")</f>
        <v>5.0619326636460451E-3</v>
      </c>
      <c r="J194">
        <f>SUMIFS(Activity_COMBDG!K:K,Activity_COMBDG!$B:$B,$A194&amp;"*",Activity_COMBDG!$B:$B,"*"&amp;"_16",Activity_COMBDG!K:K,"&gt;0.0001")</f>
        <v>5.9023941408345411E-3</v>
      </c>
      <c r="K194">
        <f>SUMIFS(Activity_COMBDG!L:L,Activity_COMBDG!$B:$B,$A194&amp;"*",Activity_COMBDG!$B:$B,"*"&amp;"_16",Activity_COMBDG!L:L,"&gt;0.0001")</f>
        <v>6.6003636647671386E-3</v>
      </c>
    </row>
    <row r="195" spans="1:11" x14ac:dyDescent="0.25">
      <c r="A195" t="str">
        <f>COMBDG_Split_Tech!A192</f>
        <v>COMBDGHLCNewSC______STDELC</v>
      </c>
      <c r="B195">
        <f>SUMIFS(Activity_COMBDG!C:C,Activity_COMBDG!$B:$B,$A195&amp;"*",Activity_COMBDG!$B:$B,"*"&amp;"_16",Activity_COMBDG!C:C,"&gt;0.0001")</f>
        <v>0</v>
      </c>
      <c r="C195">
        <f>SUMIFS(Activity_COMBDG!D:D,Activity_COMBDG!$B:$B,$A195&amp;"*",Activity_COMBDG!$B:$B,"*"&amp;"_16",Activity_COMBDG!D:D,"&gt;0.0001")</f>
        <v>0</v>
      </c>
      <c r="D195">
        <f>SUMIFS(Activity_COMBDG!E:E,Activity_COMBDG!$B:$B,$A195&amp;"*",Activity_COMBDG!$B:$B,"*"&amp;"_16",Activity_COMBDG!E:E,"&gt;0.0001")</f>
        <v>0</v>
      </c>
      <c r="E195">
        <f>SUMIFS(Activity_COMBDG!F:F,Activity_COMBDG!$B:$B,$A195&amp;"*",Activity_COMBDG!$B:$B,"*"&amp;"_16",Activity_COMBDG!F:F,"&gt;0.0001")</f>
        <v>0</v>
      </c>
      <c r="F195">
        <f>SUMIFS(Activity_COMBDG!G:G,Activity_COMBDG!$B:$B,$A195&amp;"*",Activity_COMBDG!$B:$B,"*"&amp;"_16",Activity_COMBDG!G:G,"&gt;0.0001")</f>
        <v>0</v>
      </c>
      <c r="G195">
        <f>SUMIFS(Activity_COMBDG!H:H,Activity_COMBDG!$B:$B,$A195&amp;"*",Activity_COMBDG!$B:$B,"*"&amp;"_16",Activity_COMBDG!H:H,"&gt;0.0001")</f>
        <v>0</v>
      </c>
      <c r="H195">
        <f>SUMIFS(Activity_COMBDG!I:I,Activity_COMBDG!$B:$B,$A195&amp;"*",Activity_COMBDG!$B:$B,"*"&amp;"_16",Activity_COMBDG!I:I,"&gt;0.0001")</f>
        <v>0</v>
      </c>
      <c r="I195">
        <f>SUMIFS(Activity_COMBDG!J:J,Activity_COMBDG!$B:$B,$A195&amp;"*",Activity_COMBDG!$B:$B,"*"&amp;"_16",Activity_COMBDG!J:J,"&gt;0.0001")</f>
        <v>5.0600545050281743E-3</v>
      </c>
      <c r="J195">
        <f>SUMIFS(Activity_COMBDG!K:K,Activity_COMBDG!$B:$B,$A195&amp;"*",Activity_COMBDG!$B:$B,"*"&amp;"_16",Activity_COMBDG!K:K,"&gt;0.0001")</f>
        <v>5.8988388385106576E-3</v>
      </c>
      <c r="K195">
        <f>SUMIFS(Activity_COMBDG!L:L,Activity_COMBDG!$B:$B,$A195&amp;"*",Activity_COMBDG!$B:$B,"*"&amp;"_16",Activity_COMBDG!L:L,"&gt;0.0001")</f>
        <v>6.5949856971014844E-3</v>
      </c>
    </row>
    <row r="196" spans="1:11" x14ac:dyDescent="0.25">
      <c r="A196" t="str">
        <f>COMBDG_Split_Tech!A193</f>
        <v>COMBDGHLCNewSC______STDNGA</v>
      </c>
      <c r="B196">
        <f>SUMIFS(Activity_COMBDG!C:C,Activity_COMBDG!$B:$B,$A196&amp;"*",Activity_COMBDG!$B:$B,"*"&amp;"_16",Activity_COMBDG!C:C,"&gt;0.0001")</f>
        <v>0</v>
      </c>
      <c r="C196">
        <f>SUMIFS(Activity_COMBDG!D:D,Activity_COMBDG!$B:$B,$A196&amp;"*",Activity_COMBDG!$B:$B,"*"&amp;"_16",Activity_COMBDG!D:D,"&gt;0.0001")</f>
        <v>0</v>
      </c>
      <c r="D196">
        <f>SUMIFS(Activity_COMBDG!E:E,Activity_COMBDG!$B:$B,$A196&amp;"*",Activity_COMBDG!$B:$B,"*"&amp;"_16",Activity_COMBDG!E:E,"&gt;0.0001")</f>
        <v>0</v>
      </c>
      <c r="E196">
        <f>SUMIFS(Activity_COMBDG!F:F,Activity_COMBDG!$B:$B,$A196&amp;"*",Activity_COMBDG!$B:$B,"*"&amp;"_16",Activity_COMBDG!F:F,"&gt;0.0001")</f>
        <v>0</v>
      </c>
      <c r="F196">
        <f>SUMIFS(Activity_COMBDG!G:G,Activity_COMBDG!$B:$B,$A196&amp;"*",Activity_COMBDG!$B:$B,"*"&amp;"_16",Activity_COMBDG!G:G,"&gt;0.0001")</f>
        <v>0</v>
      </c>
      <c r="G196">
        <f>SUMIFS(Activity_COMBDG!H:H,Activity_COMBDG!$B:$B,$A196&amp;"*",Activity_COMBDG!$B:$B,"*"&amp;"_16",Activity_COMBDG!H:H,"&gt;0.0001")</f>
        <v>0</v>
      </c>
      <c r="H196">
        <f>SUMIFS(Activity_COMBDG!I:I,Activity_COMBDG!$B:$B,$A196&amp;"*",Activity_COMBDG!$B:$B,"*"&amp;"_16",Activity_COMBDG!I:I,"&gt;0.0001")</f>
        <v>0</v>
      </c>
      <c r="I196">
        <f>SUMIFS(Activity_COMBDG!J:J,Activity_COMBDG!$B:$B,$A196&amp;"*",Activity_COMBDG!$B:$B,"*"&amp;"_16",Activity_COMBDG!J:J,"&gt;0.0001")</f>
        <v>1.365613133803246E-2</v>
      </c>
      <c r="J196">
        <f>SUMIFS(Activity_COMBDG!K:K,Activity_COMBDG!$B:$B,$A196&amp;"*",Activity_COMBDG!$B:$B,"*"&amp;"_16",Activity_COMBDG!K:K,"&gt;0.0001")</f>
        <v>1.5683097053385268E-2</v>
      </c>
      <c r="K196">
        <f>SUMIFS(Activity_COMBDG!L:L,Activity_COMBDG!$B:$B,$A196&amp;"*",Activity_COMBDG!$B:$B,"*"&amp;"_16",Activity_COMBDG!L:L,"&gt;0.0001")</f>
        <v>1.726305505688399E-2</v>
      </c>
    </row>
    <row r="197" spans="1:11" x14ac:dyDescent="0.25">
      <c r="A197" t="str">
        <f>COMBDG_Split_Tech!A194</f>
        <v>COMBDGHLCNewSH_________DHE</v>
      </c>
      <c r="B197">
        <f>SUMIFS(Activity_COMBDG!C:C,Activity_COMBDG!$B:$B,$A197&amp;"*",Activity_COMBDG!$B:$B,"*"&amp;"_16",Activity_COMBDG!C:C,"&gt;0.0001")</f>
        <v>0</v>
      </c>
      <c r="C197">
        <f>SUMIFS(Activity_COMBDG!D:D,Activity_COMBDG!$B:$B,$A197&amp;"*",Activity_COMBDG!$B:$B,"*"&amp;"_16",Activity_COMBDG!D:D,"&gt;0.0001")</f>
        <v>0</v>
      </c>
      <c r="D197">
        <f>SUMIFS(Activity_COMBDG!E:E,Activity_COMBDG!$B:$B,$A197&amp;"*",Activity_COMBDG!$B:$B,"*"&amp;"_16",Activity_COMBDG!E:E,"&gt;0.0001")</f>
        <v>0</v>
      </c>
      <c r="E197">
        <f>SUMIFS(Activity_COMBDG!F:F,Activity_COMBDG!$B:$B,$A197&amp;"*",Activity_COMBDG!$B:$B,"*"&amp;"_16",Activity_COMBDG!F:F,"&gt;0.0001")</f>
        <v>0</v>
      </c>
      <c r="F197">
        <f>SUMIFS(Activity_COMBDG!G:G,Activity_COMBDG!$B:$B,$A197&amp;"*",Activity_COMBDG!$B:$B,"*"&amp;"_16",Activity_COMBDG!G:G,"&gt;0.0001")</f>
        <v>0</v>
      </c>
      <c r="G197">
        <f>SUMIFS(Activity_COMBDG!H:H,Activity_COMBDG!$B:$B,$A197&amp;"*",Activity_COMBDG!$B:$B,"*"&amp;"_16",Activity_COMBDG!H:H,"&gt;0.0001")</f>
        <v>0</v>
      </c>
      <c r="H197">
        <f>SUMIFS(Activity_COMBDG!I:I,Activity_COMBDG!$B:$B,$A197&amp;"*",Activity_COMBDG!$B:$B,"*"&amp;"_16",Activity_COMBDG!I:I,"&gt;0.0001")</f>
        <v>0</v>
      </c>
      <c r="I197">
        <f>SUMIFS(Activity_COMBDG!J:J,Activity_COMBDG!$B:$B,$A197&amp;"*",Activity_COMBDG!$B:$B,"*"&amp;"_16",Activity_COMBDG!J:J,"&gt;0.0001")</f>
        <v>4.7662476776925092E-3</v>
      </c>
      <c r="J197">
        <f>SUMIFS(Activity_COMBDG!K:K,Activity_COMBDG!$B:$B,$A197&amp;"*",Activity_COMBDG!$B:$B,"*"&amp;"_16",Activity_COMBDG!K:K,"&gt;0.0001")</f>
        <v>5.6021326914741047E-3</v>
      </c>
      <c r="K197">
        <f>SUMIFS(Activity_COMBDG!L:L,Activity_COMBDG!$B:$B,$A197&amp;"*",Activity_COMBDG!$B:$B,"*"&amp;"_16",Activity_COMBDG!L:L,"&gt;0.0001")</f>
        <v>6.3220424056549852E-3</v>
      </c>
    </row>
    <row r="198" spans="1:11" x14ac:dyDescent="0.25">
      <c r="A198" t="str">
        <f>COMBDG_Split_Tech!A195</f>
        <v>COMBDGHLCNewSHFUR___HIGNGA</v>
      </c>
      <c r="B198">
        <f>SUMIFS(Activity_COMBDG!C:C,Activity_COMBDG!$B:$B,$A198&amp;"*",Activity_COMBDG!$B:$B,"*"&amp;"_16",Activity_COMBDG!C:C,"&gt;0.0001")</f>
        <v>0</v>
      </c>
      <c r="C198">
        <f>SUMIFS(Activity_COMBDG!D:D,Activity_COMBDG!$B:$B,$A198&amp;"*",Activity_COMBDG!$B:$B,"*"&amp;"_16",Activity_COMBDG!D:D,"&gt;0.0001")</f>
        <v>0</v>
      </c>
      <c r="D198">
        <f>SUMIFS(Activity_COMBDG!E:E,Activity_COMBDG!$B:$B,$A198&amp;"*",Activity_COMBDG!$B:$B,"*"&amp;"_16",Activity_COMBDG!E:E,"&gt;0.0001")</f>
        <v>0</v>
      </c>
      <c r="E198">
        <f>SUMIFS(Activity_COMBDG!F:F,Activity_COMBDG!$B:$B,$A198&amp;"*",Activity_COMBDG!$B:$B,"*"&amp;"_16",Activity_COMBDG!F:F,"&gt;0.0001")</f>
        <v>0</v>
      </c>
      <c r="F198">
        <f>SUMIFS(Activity_COMBDG!G:G,Activity_COMBDG!$B:$B,$A198&amp;"*",Activity_COMBDG!$B:$B,"*"&amp;"_16",Activity_COMBDG!G:G,"&gt;0.0001")</f>
        <v>0</v>
      </c>
      <c r="G198">
        <f>SUMIFS(Activity_COMBDG!H:H,Activity_COMBDG!$B:$B,$A198&amp;"*",Activity_COMBDG!$B:$B,"*"&amp;"_16",Activity_COMBDG!H:H,"&gt;0.0001")</f>
        <v>0</v>
      </c>
      <c r="H198">
        <f>SUMIFS(Activity_COMBDG!I:I,Activity_COMBDG!$B:$B,$A198&amp;"*",Activity_COMBDG!$B:$B,"*"&amp;"_16",Activity_COMBDG!I:I,"&gt;0.0001")</f>
        <v>0</v>
      </c>
      <c r="I198">
        <f>SUMIFS(Activity_COMBDG!J:J,Activity_COMBDG!$B:$B,$A198&amp;"*",Activity_COMBDG!$B:$B,"*"&amp;"_16",Activity_COMBDG!J:J,"&gt;0.0001")</f>
        <v>1.4272628490654299E-2</v>
      </c>
      <c r="J198">
        <f>SUMIFS(Activity_COMBDG!K:K,Activity_COMBDG!$B:$B,$A198&amp;"*",Activity_COMBDG!$B:$B,"*"&amp;"_16",Activity_COMBDG!K:K,"&gt;0.0001")</f>
        <v>1.6754204818636879E-2</v>
      </c>
      <c r="K198">
        <f>SUMIFS(Activity_COMBDG!L:L,Activity_COMBDG!$B:$B,$A198&amp;"*",Activity_COMBDG!$B:$B,"*"&amp;"_16",Activity_COMBDG!L:L,"&gt;0.0001")</f>
        <v>1.8887960293837151E-2</v>
      </c>
    </row>
    <row r="199" spans="1:11" x14ac:dyDescent="0.25">
      <c r="A199" t="str">
        <f>COMBDG_Split_Tech!A196</f>
        <v>COMBDGHLCNewSHFUR___STDELC</v>
      </c>
      <c r="B199">
        <f>SUMIFS(Activity_COMBDG!C:C,Activity_COMBDG!$B:$B,$A199&amp;"*",Activity_COMBDG!$B:$B,"*"&amp;"_16",Activity_COMBDG!C:C,"&gt;0.0001")</f>
        <v>0</v>
      </c>
      <c r="C199">
        <f>SUMIFS(Activity_COMBDG!D:D,Activity_COMBDG!$B:$B,$A199&amp;"*",Activity_COMBDG!$B:$B,"*"&amp;"_16",Activity_COMBDG!D:D,"&gt;0.0001")</f>
        <v>0</v>
      </c>
      <c r="D199">
        <f>SUMIFS(Activity_COMBDG!E:E,Activity_COMBDG!$B:$B,$A199&amp;"*",Activity_COMBDG!$B:$B,"*"&amp;"_16",Activity_COMBDG!E:E,"&gt;0.0001")</f>
        <v>0</v>
      </c>
      <c r="E199">
        <f>SUMIFS(Activity_COMBDG!F:F,Activity_COMBDG!$B:$B,$A199&amp;"*",Activity_COMBDG!$B:$B,"*"&amp;"_16",Activity_COMBDG!F:F,"&gt;0.0001")</f>
        <v>0</v>
      </c>
      <c r="F199">
        <f>SUMIFS(Activity_COMBDG!G:G,Activity_COMBDG!$B:$B,$A199&amp;"*",Activity_COMBDG!$B:$B,"*"&amp;"_16",Activity_COMBDG!G:G,"&gt;0.0001")</f>
        <v>0</v>
      </c>
      <c r="G199">
        <f>SUMIFS(Activity_COMBDG!H:H,Activity_COMBDG!$B:$B,$A199&amp;"*",Activity_COMBDG!$B:$B,"*"&amp;"_16",Activity_COMBDG!H:H,"&gt;0.0001")</f>
        <v>0</v>
      </c>
      <c r="H199">
        <f>SUMIFS(Activity_COMBDG!I:I,Activity_COMBDG!$B:$B,$A199&amp;"*",Activity_COMBDG!$B:$B,"*"&amp;"_16",Activity_COMBDG!I:I,"&gt;0.0001")</f>
        <v>0</v>
      </c>
      <c r="I199">
        <f>SUMIFS(Activity_COMBDG!J:J,Activity_COMBDG!$B:$B,$A199&amp;"*",Activity_COMBDG!$B:$B,"*"&amp;"_16",Activity_COMBDG!J:J,"&gt;0.0001")</f>
        <v>4.9661723928339481E-3</v>
      </c>
      <c r="J199">
        <f>SUMIFS(Activity_COMBDG!K:K,Activity_COMBDG!$B:$B,$A199&amp;"*",Activity_COMBDG!$B:$B,"*"&amp;"_16",Activity_COMBDG!K:K,"&gt;0.0001")</f>
        <v>5.7995794495559333E-3</v>
      </c>
      <c r="K199">
        <f>SUMIFS(Activity_COMBDG!L:L,Activity_COMBDG!$B:$B,$A199&amp;"*",Activity_COMBDG!$B:$B,"*"&amp;"_16",Activity_COMBDG!L:L,"&gt;0.0001")</f>
        <v>6.5133463385302756E-3</v>
      </c>
    </row>
    <row r="200" spans="1:11" x14ac:dyDescent="0.25">
      <c r="A200" t="str">
        <f>COMBDG_Split_Tech!A197</f>
        <v>COMBDGHLCNewSHFUR___STDHFO</v>
      </c>
      <c r="B200">
        <f>SUMIFS(Activity_COMBDG!C:C,Activity_COMBDG!$B:$B,$A200&amp;"*",Activity_COMBDG!$B:$B,"*"&amp;"_16",Activity_COMBDG!C:C,"&gt;0.0001")</f>
        <v>0</v>
      </c>
      <c r="C200">
        <f>SUMIFS(Activity_COMBDG!D:D,Activity_COMBDG!$B:$B,$A200&amp;"*",Activity_COMBDG!$B:$B,"*"&amp;"_16",Activity_COMBDG!D:D,"&gt;0.0001")</f>
        <v>0</v>
      </c>
      <c r="D200">
        <f>SUMIFS(Activity_COMBDG!E:E,Activity_COMBDG!$B:$B,$A200&amp;"*",Activity_COMBDG!$B:$B,"*"&amp;"_16",Activity_COMBDG!E:E,"&gt;0.0001")</f>
        <v>0</v>
      </c>
      <c r="E200">
        <f>SUMIFS(Activity_COMBDG!F:F,Activity_COMBDG!$B:$B,$A200&amp;"*",Activity_COMBDG!$B:$B,"*"&amp;"_16",Activity_COMBDG!F:F,"&gt;0.0001")</f>
        <v>0</v>
      </c>
      <c r="F200">
        <f>SUMIFS(Activity_COMBDG!G:G,Activity_COMBDG!$B:$B,$A200&amp;"*",Activity_COMBDG!$B:$B,"*"&amp;"_16",Activity_COMBDG!G:G,"&gt;0.0001")</f>
        <v>0</v>
      </c>
      <c r="G200">
        <f>SUMIFS(Activity_COMBDG!H:H,Activity_COMBDG!$B:$B,$A200&amp;"*",Activity_COMBDG!$B:$B,"*"&amp;"_16",Activity_COMBDG!H:H,"&gt;0.0001")</f>
        <v>0</v>
      </c>
      <c r="H200">
        <f>SUMIFS(Activity_COMBDG!I:I,Activity_COMBDG!$B:$B,$A200&amp;"*",Activity_COMBDG!$B:$B,"*"&amp;"_16",Activity_COMBDG!I:I,"&gt;0.0001")</f>
        <v>0</v>
      </c>
      <c r="I200">
        <f>SUMIFS(Activity_COMBDG!J:J,Activity_COMBDG!$B:$B,$A200&amp;"*",Activity_COMBDG!$B:$B,"*"&amp;"_16",Activity_COMBDG!J:J,"&gt;0.0001")</f>
        <v>4.9661967503330682E-3</v>
      </c>
      <c r="J200">
        <f>SUMIFS(Activity_COMBDG!K:K,Activity_COMBDG!$B:$B,$A200&amp;"*",Activity_COMBDG!$B:$B,"*"&amp;"_16",Activity_COMBDG!K:K,"&gt;0.0001")</f>
        <v>5.7996109471978698E-3</v>
      </c>
      <c r="K200">
        <f>SUMIFS(Activity_COMBDG!L:L,Activity_COMBDG!$B:$B,$A200&amp;"*",Activity_COMBDG!$B:$B,"*"&amp;"_16",Activity_COMBDG!L:L,"&gt;0.0001")</f>
        <v>6.5133805814668946E-3</v>
      </c>
    </row>
    <row r="201" spans="1:11" x14ac:dyDescent="0.25">
      <c r="A201" t="str">
        <f>COMBDG_Split_Tech!A198</f>
        <v>COMBDGHLCNewSHFUR___STDKER</v>
      </c>
      <c r="B201">
        <f>SUMIFS(Activity_COMBDG!C:C,Activity_COMBDG!$B:$B,$A201&amp;"*",Activity_COMBDG!$B:$B,"*"&amp;"_16",Activity_COMBDG!C:C,"&gt;0.0001")</f>
        <v>0</v>
      </c>
      <c r="C201">
        <f>SUMIFS(Activity_COMBDG!D:D,Activity_COMBDG!$B:$B,$A201&amp;"*",Activity_COMBDG!$B:$B,"*"&amp;"_16",Activity_COMBDG!D:D,"&gt;0.0001")</f>
        <v>0</v>
      </c>
      <c r="D201">
        <f>SUMIFS(Activity_COMBDG!E:E,Activity_COMBDG!$B:$B,$A201&amp;"*",Activity_COMBDG!$B:$B,"*"&amp;"_16",Activity_COMBDG!E:E,"&gt;0.0001")</f>
        <v>0</v>
      </c>
      <c r="E201">
        <f>SUMIFS(Activity_COMBDG!F:F,Activity_COMBDG!$B:$B,$A201&amp;"*",Activity_COMBDG!$B:$B,"*"&amp;"_16",Activity_COMBDG!F:F,"&gt;0.0001")</f>
        <v>0</v>
      </c>
      <c r="F201">
        <f>SUMIFS(Activity_COMBDG!G:G,Activity_COMBDG!$B:$B,$A201&amp;"*",Activity_COMBDG!$B:$B,"*"&amp;"_16",Activity_COMBDG!G:G,"&gt;0.0001")</f>
        <v>0</v>
      </c>
      <c r="G201">
        <f>SUMIFS(Activity_COMBDG!H:H,Activity_COMBDG!$B:$B,$A201&amp;"*",Activity_COMBDG!$B:$B,"*"&amp;"_16",Activity_COMBDG!H:H,"&gt;0.0001")</f>
        <v>0</v>
      </c>
      <c r="H201">
        <f>SUMIFS(Activity_COMBDG!I:I,Activity_COMBDG!$B:$B,$A201&amp;"*",Activity_COMBDG!$B:$B,"*"&amp;"_16",Activity_COMBDG!I:I,"&gt;0.0001")</f>
        <v>0</v>
      </c>
      <c r="I201">
        <f>SUMIFS(Activity_COMBDG!J:J,Activity_COMBDG!$B:$B,$A201&amp;"*",Activity_COMBDG!$B:$B,"*"&amp;"_16",Activity_COMBDG!J:J,"&gt;0.0001")</f>
        <v>4.966212163029898E-3</v>
      </c>
      <c r="J201">
        <f>SUMIFS(Activity_COMBDG!K:K,Activity_COMBDG!$B:$B,$A201&amp;"*",Activity_COMBDG!$B:$B,"*"&amp;"_16",Activity_COMBDG!K:K,"&gt;0.0001")</f>
        <v>5.7996317880010936E-3</v>
      </c>
      <c r="K201">
        <f>SUMIFS(Activity_COMBDG!L:L,Activity_COMBDG!$B:$B,$A201&amp;"*",Activity_COMBDG!$B:$B,"*"&amp;"_16",Activity_COMBDG!L:L,"&gt;0.0001")</f>
        <v>6.5134056522757819E-3</v>
      </c>
    </row>
    <row r="202" spans="1:11" x14ac:dyDescent="0.25">
      <c r="A202" t="str">
        <f>COMBDG_Split_Tech!A199</f>
        <v>COMBDGHLCNewSHFUR___STDLFO</v>
      </c>
      <c r="B202">
        <f>SUMIFS(Activity_COMBDG!C:C,Activity_COMBDG!$B:$B,$A202&amp;"*",Activity_COMBDG!$B:$B,"*"&amp;"_16",Activity_COMBDG!C:C,"&gt;0.0001")</f>
        <v>0</v>
      </c>
      <c r="C202">
        <f>SUMIFS(Activity_COMBDG!D:D,Activity_COMBDG!$B:$B,$A202&amp;"*",Activity_COMBDG!$B:$B,"*"&amp;"_16",Activity_COMBDG!D:D,"&gt;0.0001")</f>
        <v>0</v>
      </c>
      <c r="D202">
        <f>SUMIFS(Activity_COMBDG!E:E,Activity_COMBDG!$B:$B,$A202&amp;"*",Activity_COMBDG!$B:$B,"*"&amp;"_16",Activity_COMBDG!E:E,"&gt;0.0001")</f>
        <v>0</v>
      </c>
      <c r="E202">
        <f>SUMIFS(Activity_COMBDG!F:F,Activity_COMBDG!$B:$B,$A202&amp;"*",Activity_COMBDG!$B:$B,"*"&amp;"_16",Activity_COMBDG!F:F,"&gt;0.0001")</f>
        <v>0</v>
      </c>
      <c r="F202">
        <f>SUMIFS(Activity_COMBDG!G:G,Activity_COMBDG!$B:$B,$A202&amp;"*",Activity_COMBDG!$B:$B,"*"&amp;"_16",Activity_COMBDG!G:G,"&gt;0.0001")</f>
        <v>0</v>
      </c>
      <c r="G202">
        <f>SUMIFS(Activity_COMBDG!H:H,Activity_COMBDG!$B:$B,$A202&amp;"*",Activity_COMBDG!$B:$B,"*"&amp;"_16",Activity_COMBDG!H:H,"&gt;0.0001")</f>
        <v>0</v>
      </c>
      <c r="H202">
        <f>SUMIFS(Activity_COMBDG!I:I,Activity_COMBDG!$B:$B,$A202&amp;"*",Activity_COMBDG!$B:$B,"*"&amp;"_16",Activity_COMBDG!I:I,"&gt;0.0001")</f>
        <v>0</v>
      </c>
      <c r="I202">
        <f>SUMIFS(Activity_COMBDG!J:J,Activity_COMBDG!$B:$B,$A202&amp;"*",Activity_COMBDG!$B:$B,"*"&amp;"_16",Activity_COMBDG!J:J,"&gt;0.0001")</f>
        <v>4.9661960332853111E-3</v>
      </c>
      <c r="J202">
        <f>SUMIFS(Activity_COMBDG!K:K,Activity_COMBDG!$B:$B,$A202&amp;"*",Activity_COMBDG!$B:$B,"*"&amp;"_16",Activity_COMBDG!K:K,"&gt;0.0001")</f>
        <v>5.7996100515908394E-3</v>
      </c>
      <c r="K202">
        <f>SUMIFS(Activity_COMBDG!L:L,Activity_COMBDG!$B:$B,$A202&amp;"*",Activity_COMBDG!$B:$B,"*"&amp;"_16",Activity_COMBDG!L:L,"&gt;0.0001")</f>
        <v>6.5133797176120632E-3</v>
      </c>
    </row>
    <row r="203" spans="1:11" x14ac:dyDescent="0.25">
      <c r="A203" t="str">
        <f>COMBDG_Split_Tech!A200</f>
        <v>COMBDGHLCNewSHFUR___STDNGA</v>
      </c>
      <c r="B203">
        <f>SUMIFS(Activity_COMBDG!C:C,Activity_COMBDG!$B:$B,$A203&amp;"*",Activity_COMBDG!$B:$B,"*"&amp;"_16",Activity_COMBDG!C:C,"&gt;0.0001")</f>
        <v>0</v>
      </c>
      <c r="C203">
        <f>SUMIFS(Activity_COMBDG!D:D,Activity_COMBDG!$B:$B,$A203&amp;"*",Activity_COMBDG!$B:$B,"*"&amp;"_16",Activity_COMBDG!D:D,"&gt;0.0001")</f>
        <v>0</v>
      </c>
      <c r="D203">
        <f>SUMIFS(Activity_COMBDG!E:E,Activity_COMBDG!$B:$B,$A203&amp;"*",Activity_COMBDG!$B:$B,"*"&amp;"_16",Activity_COMBDG!E:E,"&gt;0.0001")</f>
        <v>0</v>
      </c>
      <c r="E203">
        <f>SUMIFS(Activity_COMBDG!F:F,Activity_COMBDG!$B:$B,$A203&amp;"*",Activity_COMBDG!$B:$B,"*"&amp;"_16",Activity_COMBDG!F:F,"&gt;0.0001")</f>
        <v>0</v>
      </c>
      <c r="F203">
        <f>SUMIFS(Activity_COMBDG!G:G,Activity_COMBDG!$B:$B,$A203&amp;"*",Activity_COMBDG!$B:$B,"*"&amp;"_16",Activity_COMBDG!G:G,"&gt;0.0001")</f>
        <v>0</v>
      </c>
      <c r="G203">
        <f>SUMIFS(Activity_COMBDG!H:H,Activity_COMBDG!$B:$B,$A203&amp;"*",Activity_COMBDG!$B:$B,"*"&amp;"_16",Activity_COMBDG!H:H,"&gt;0.0001")</f>
        <v>0</v>
      </c>
      <c r="H203">
        <f>SUMIFS(Activity_COMBDG!I:I,Activity_COMBDG!$B:$B,$A203&amp;"*",Activity_COMBDG!$B:$B,"*"&amp;"_16",Activity_COMBDG!I:I,"&gt;0.0001")</f>
        <v>0</v>
      </c>
      <c r="I203">
        <f>SUMIFS(Activity_COMBDG!J:J,Activity_COMBDG!$B:$B,$A203&amp;"*",Activity_COMBDG!$B:$B,"*"&amp;"_16",Activity_COMBDG!J:J,"&gt;0.0001")</f>
        <v>1.4905999735638661E-2</v>
      </c>
      <c r="J203">
        <f>SUMIFS(Activity_COMBDG!K:K,Activity_COMBDG!$B:$B,$A203&amp;"*",Activity_COMBDG!$B:$B,"*"&amp;"_16",Activity_COMBDG!K:K,"&gt;0.0001")</f>
        <v>1.739924586156506E-2</v>
      </c>
      <c r="K203">
        <f>SUMIFS(Activity_COMBDG!L:L,Activity_COMBDG!$B:$B,$A203&amp;"*",Activity_COMBDG!$B:$B,"*"&amp;"_16",Activity_COMBDG!L:L,"&gt;0.0001")</f>
        <v>1.953657316017373E-2</v>
      </c>
    </row>
    <row r="204" spans="1:11" x14ac:dyDescent="0.25">
      <c r="A204" t="str">
        <f>COMBDG_Split_Tech!A201</f>
        <v>COMBDGHLCNewSHFUR___STDPRO</v>
      </c>
      <c r="B204">
        <f>SUMIFS(Activity_COMBDG!C:C,Activity_COMBDG!$B:$B,$A204&amp;"*",Activity_COMBDG!$B:$B,"*"&amp;"_16",Activity_COMBDG!C:C,"&gt;0.0001")</f>
        <v>0</v>
      </c>
      <c r="C204">
        <f>SUMIFS(Activity_COMBDG!D:D,Activity_COMBDG!$B:$B,$A204&amp;"*",Activity_COMBDG!$B:$B,"*"&amp;"_16",Activity_COMBDG!D:D,"&gt;0.0001")</f>
        <v>0</v>
      </c>
      <c r="D204">
        <f>SUMIFS(Activity_COMBDG!E:E,Activity_COMBDG!$B:$B,$A204&amp;"*",Activity_COMBDG!$B:$B,"*"&amp;"_16",Activity_COMBDG!E:E,"&gt;0.0001")</f>
        <v>0</v>
      </c>
      <c r="E204">
        <f>SUMIFS(Activity_COMBDG!F:F,Activity_COMBDG!$B:$B,$A204&amp;"*",Activity_COMBDG!$B:$B,"*"&amp;"_16",Activity_COMBDG!F:F,"&gt;0.0001")</f>
        <v>0</v>
      </c>
      <c r="F204">
        <f>SUMIFS(Activity_COMBDG!G:G,Activity_COMBDG!$B:$B,$A204&amp;"*",Activity_COMBDG!$B:$B,"*"&amp;"_16",Activity_COMBDG!G:G,"&gt;0.0001")</f>
        <v>0</v>
      </c>
      <c r="G204">
        <f>SUMIFS(Activity_COMBDG!H:H,Activity_COMBDG!$B:$B,$A204&amp;"*",Activity_COMBDG!$B:$B,"*"&amp;"_16",Activity_COMBDG!H:H,"&gt;0.0001")</f>
        <v>0</v>
      </c>
      <c r="H204">
        <f>SUMIFS(Activity_COMBDG!I:I,Activity_COMBDG!$B:$B,$A204&amp;"*",Activity_COMBDG!$B:$B,"*"&amp;"_16",Activity_COMBDG!I:I,"&gt;0.0001")</f>
        <v>0</v>
      </c>
      <c r="I204">
        <f>SUMIFS(Activity_COMBDG!J:J,Activity_COMBDG!$B:$B,$A204&amp;"*",Activity_COMBDG!$B:$B,"*"&amp;"_16",Activity_COMBDG!J:J,"&gt;0.0001")</f>
        <v>4.7565078381905917E-3</v>
      </c>
      <c r="J204">
        <f>SUMIFS(Activity_COMBDG!K:K,Activity_COMBDG!$B:$B,$A204&amp;"*",Activity_COMBDG!$B:$B,"*"&amp;"_16",Activity_COMBDG!K:K,"&gt;0.0001")</f>
        <v>5.5862514522727544E-3</v>
      </c>
      <c r="K204">
        <f>SUMIFS(Activity_COMBDG!L:L,Activity_COMBDG!$B:$B,$A204&amp;"*",Activity_COMBDG!$B:$B,"*"&amp;"_16",Activity_COMBDG!L:L,"&gt;0.0001")</f>
        <v>6.2988659335397167E-3</v>
      </c>
    </row>
    <row r="205" spans="1:11" x14ac:dyDescent="0.25">
      <c r="A205" t="str">
        <f>COMBDG_Split_Tech!A202</f>
        <v>COMBDGHLCNewSHHEP___STDELC</v>
      </c>
      <c r="B205">
        <f>SUMIFS(Activity_COMBDG!C:C,Activity_COMBDG!$B:$B,$A205&amp;"*",Activity_COMBDG!$B:$B,"*"&amp;"_16",Activity_COMBDG!C:C,"&gt;0.0001")</f>
        <v>0</v>
      </c>
      <c r="C205">
        <f>SUMIFS(Activity_COMBDG!D:D,Activity_COMBDG!$B:$B,$A205&amp;"*",Activity_COMBDG!$B:$B,"*"&amp;"_16",Activity_COMBDG!D:D,"&gt;0.0001")</f>
        <v>0</v>
      </c>
      <c r="D205">
        <f>SUMIFS(Activity_COMBDG!E:E,Activity_COMBDG!$B:$B,$A205&amp;"*",Activity_COMBDG!$B:$B,"*"&amp;"_16",Activity_COMBDG!E:E,"&gt;0.0001")</f>
        <v>0</v>
      </c>
      <c r="E205">
        <f>SUMIFS(Activity_COMBDG!F:F,Activity_COMBDG!$B:$B,$A205&amp;"*",Activity_COMBDG!$B:$B,"*"&amp;"_16",Activity_COMBDG!F:F,"&gt;0.0001")</f>
        <v>0</v>
      </c>
      <c r="F205">
        <f>SUMIFS(Activity_COMBDG!G:G,Activity_COMBDG!$B:$B,$A205&amp;"*",Activity_COMBDG!$B:$B,"*"&amp;"_16",Activity_COMBDG!G:G,"&gt;0.0001")</f>
        <v>0</v>
      </c>
      <c r="G205">
        <f>SUMIFS(Activity_COMBDG!H:H,Activity_COMBDG!$B:$B,$A205&amp;"*",Activity_COMBDG!$B:$B,"*"&amp;"_16",Activity_COMBDG!H:H,"&gt;0.0001")</f>
        <v>0</v>
      </c>
      <c r="H205">
        <f>SUMIFS(Activity_COMBDG!I:I,Activity_COMBDG!$B:$B,$A205&amp;"*",Activity_COMBDG!$B:$B,"*"&amp;"_16",Activity_COMBDG!I:I,"&gt;0.0001")</f>
        <v>0</v>
      </c>
      <c r="I205">
        <f>SUMIFS(Activity_COMBDG!J:J,Activity_COMBDG!$B:$B,$A205&amp;"*",Activity_COMBDG!$B:$B,"*"&amp;"_16",Activity_COMBDG!J:J,"&gt;0.0001")</f>
        <v>3.9489441048024491E-3</v>
      </c>
      <c r="J205">
        <f>SUMIFS(Activity_COMBDG!K:K,Activity_COMBDG!$B:$B,$A205&amp;"*",Activity_COMBDG!$B:$B,"*"&amp;"_16",Activity_COMBDG!K:K,"&gt;0.0001")</f>
        <v>4.6415397020744117E-3</v>
      </c>
      <c r="K205">
        <f>SUMIFS(Activity_COMBDG!L:L,Activity_COMBDG!$B:$B,$A205&amp;"*",Activity_COMBDG!$B:$B,"*"&amp;"_16",Activity_COMBDG!L:L,"&gt;0.0001")</f>
        <v>5.2159394476368384E-3</v>
      </c>
    </row>
    <row r="206" spans="1:11" x14ac:dyDescent="0.25">
      <c r="A206" t="str">
        <f>COMBDG_Split_Tech!A203</f>
        <v>COMBDGHLCNewSHPLT___STDELC</v>
      </c>
      <c r="B206">
        <f>SUMIFS(Activity_COMBDG!C:C,Activity_COMBDG!$B:$B,$A206&amp;"*",Activity_COMBDG!$B:$B,"*"&amp;"_16",Activity_COMBDG!C:C,"&gt;0.0001")</f>
        <v>0</v>
      </c>
      <c r="C206">
        <f>SUMIFS(Activity_COMBDG!D:D,Activity_COMBDG!$B:$B,$A206&amp;"*",Activity_COMBDG!$B:$B,"*"&amp;"_16",Activity_COMBDG!D:D,"&gt;0.0001")</f>
        <v>0</v>
      </c>
      <c r="D206">
        <f>SUMIFS(Activity_COMBDG!E:E,Activity_COMBDG!$B:$B,$A206&amp;"*",Activity_COMBDG!$B:$B,"*"&amp;"_16",Activity_COMBDG!E:E,"&gt;0.0001")</f>
        <v>0</v>
      </c>
      <c r="E206">
        <f>SUMIFS(Activity_COMBDG!F:F,Activity_COMBDG!$B:$B,$A206&amp;"*",Activity_COMBDG!$B:$B,"*"&amp;"_16",Activity_COMBDG!F:F,"&gt;0.0001")</f>
        <v>0</v>
      </c>
      <c r="F206">
        <f>SUMIFS(Activity_COMBDG!G:G,Activity_COMBDG!$B:$B,$A206&amp;"*",Activity_COMBDG!$B:$B,"*"&amp;"_16",Activity_COMBDG!G:G,"&gt;0.0001")</f>
        <v>0</v>
      </c>
      <c r="G206">
        <f>SUMIFS(Activity_COMBDG!H:H,Activity_COMBDG!$B:$B,$A206&amp;"*",Activity_COMBDG!$B:$B,"*"&amp;"_16",Activity_COMBDG!H:H,"&gt;0.0001")</f>
        <v>0</v>
      </c>
      <c r="H206">
        <f>SUMIFS(Activity_COMBDG!I:I,Activity_COMBDG!$B:$B,$A206&amp;"*",Activity_COMBDG!$B:$B,"*"&amp;"_16",Activity_COMBDG!I:I,"&gt;0.0001")</f>
        <v>0</v>
      </c>
      <c r="I206">
        <f>SUMIFS(Activity_COMBDG!J:J,Activity_COMBDG!$B:$B,$A206&amp;"*",Activity_COMBDG!$B:$B,"*"&amp;"_16",Activity_COMBDG!J:J,"&gt;0.0001")</f>
        <v>7.2304714348394071E-3</v>
      </c>
      <c r="J206">
        <f>SUMIFS(Activity_COMBDG!K:K,Activity_COMBDG!$B:$B,$A206&amp;"*",Activity_COMBDG!$B:$B,"*"&amp;"_16",Activity_COMBDG!K:K,"&gt;0.0001")</f>
        <v>8.3786930260447805E-3</v>
      </c>
      <c r="K206">
        <f>SUMIFS(Activity_COMBDG!L:L,Activity_COMBDG!$B:$B,$A206&amp;"*",Activity_COMBDG!$B:$B,"*"&amp;"_16",Activity_COMBDG!L:L,"&gt;0.0001")</f>
        <v>9.3920073513371338E-3</v>
      </c>
    </row>
    <row r="207" spans="1:11" x14ac:dyDescent="0.25">
      <c r="A207" t="str">
        <f>COMBDG_Split_Tech!A204</f>
        <v>COMBDGHLCNewSLLED___STDELC</v>
      </c>
      <c r="B207">
        <f>SUMIFS(Activity_COMBDG!C:C,Activity_COMBDG!$B:$B,$A207&amp;"*",Activity_COMBDG!$B:$B,"*"&amp;"_16",Activity_COMBDG!C:C,"&gt;0.0001")</f>
        <v>0</v>
      </c>
      <c r="C207">
        <f>SUMIFS(Activity_COMBDG!D:D,Activity_COMBDG!$B:$B,$A207&amp;"*",Activity_COMBDG!$B:$B,"*"&amp;"_16",Activity_COMBDG!D:D,"&gt;0.0001")</f>
        <v>0</v>
      </c>
      <c r="D207">
        <f>SUMIFS(Activity_COMBDG!E:E,Activity_COMBDG!$B:$B,$A207&amp;"*",Activity_COMBDG!$B:$B,"*"&amp;"_16",Activity_COMBDG!E:E,"&gt;0.0001")</f>
        <v>0</v>
      </c>
      <c r="E207">
        <f>SUMIFS(Activity_COMBDG!F:F,Activity_COMBDG!$B:$B,$A207&amp;"*",Activity_COMBDG!$B:$B,"*"&amp;"_16",Activity_COMBDG!F:F,"&gt;0.0001")</f>
        <v>0</v>
      </c>
      <c r="F207">
        <f>SUMIFS(Activity_COMBDG!G:G,Activity_COMBDG!$B:$B,$A207&amp;"*",Activity_COMBDG!$B:$B,"*"&amp;"_16",Activity_COMBDG!G:G,"&gt;0.0001")</f>
        <v>0</v>
      </c>
      <c r="G207">
        <f>SUMIFS(Activity_COMBDG!H:H,Activity_COMBDG!$B:$B,$A207&amp;"*",Activity_COMBDG!$B:$B,"*"&amp;"_16",Activity_COMBDG!H:H,"&gt;0.0001")</f>
        <v>0</v>
      </c>
      <c r="H207">
        <f>SUMIFS(Activity_COMBDG!I:I,Activity_COMBDG!$B:$B,$A207&amp;"*",Activity_COMBDG!$B:$B,"*"&amp;"_16",Activity_COMBDG!I:I,"&gt;0.0001")</f>
        <v>0</v>
      </c>
      <c r="I207">
        <f>SUMIFS(Activity_COMBDG!J:J,Activity_COMBDG!$B:$B,$A207&amp;"*",Activity_COMBDG!$B:$B,"*"&amp;"_16",Activity_COMBDG!J:J,"&gt;0.0001")</f>
        <v>0</v>
      </c>
      <c r="J207">
        <f>SUMIFS(Activity_COMBDG!K:K,Activity_COMBDG!$B:$B,$A207&amp;"*",Activity_COMBDG!$B:$B,"*"&amp;"_16",Activity_COMBDG!K:K,"&gt;0.0001")</f>
        <v>0</v>
      </c>
      <c r="K207">
        <f>SUMIFS(Activity_COMBDG!L:L,Activity_COMBDG!$B:$B,$A207&amp;"*",Activity_COMBDG!$B:$B,"*"&amp;"_16",Activity_COMBDG!L:L,"&gt;0.0001")</f>
        <v>0</v>
      </c>
    </row>
    <row r="208" spans="1:11" x14ac:dyDescent="0.25">
      <c r="A208" t="str">
        <f>COMBDG_Split_Tech!A205</f>
        <v>COMBDGHLCNewWH_________DHE</v>
      </c>
      <c r="B208">
        <f>SUMIFS(Activity_COMBDG!C:C,Activity_COMBDG!$B:$B,$A208&amp;"*",Activity_COMBDG!$B:$B,"*"&amp;"_16",Activity_COMBDG!C:C,"&gt;0.0001")</f>
        <v>0</v>
      </c>
      <c r="C208">
        <f>SUMIFS(Activity_COMBDG!D:D,Activity_COMBDG!$B:$B,$A208&amp;"*",Activity_COMBDG!$B:$B,"*"&amp;"_16",Activity_COMBDG!D:D,"&gt;0.0001")</f>
        <v>0</v>
      </c>
      <c r="D208">
        <f>SUMIFS(Activity_COMBDG!E:E,Activity_COMBDG!$B:$B,$A208&amp;"*",Activity_COMBDG!$B:$B,"*"&amp;"_16",Activity_COMBDG!E:E,"&gt;0.0001")</f>
        <v>0</v>
      </c>
      <c r="E208">
        <f>SUMIFS(Activity_COMBDG!F:F,Activity_COMBDG!$B:$B,$A208&amp;"*",Activity_COMBDG!$B:$B,"*"&amp;"_16",Activity_COMBDG!F:F,"&gt;0.0001")</f>
        <v>0</v>
      </c>
      <c r="F208">
        <f>SUMIFS(Activity_COMBDG!G:G,Activity_COMBDG!$B:$B,$A208&amp;"*",Activity_COMBDG!$B:$B,"*"&amp;"_16",Activity_COMBDG!G:G,"&gt;0.0001")</f>
        <v>0</v>
      </c>
      <c r="G208">
        <f>SUMIFS(Activity_COMBDG!H:H,Activity_COMBDG!$B:$B,$A208&amp;"*",Activity_COMBDG!$B:$B,"*"&amp;"_16",Activity_COMBDG!H:H,"&gt;0.0001")</f>
        <v>0</v>
      </c>
      <c r="H208">
        <f>SUMIFS(Activity_COMBDG!I:I,Activity_COMBDG!$B:$B,$A208&amp;"*",Activity_COMBDG!$B:$B,"*"&amp;"_16",Activity_COMBDG!I:I,"&gt;0.0001")</f>
        <v>0</v>
      </c>
      <c r="I208">
        <f>SUMIFS(Activity_COMBDG!J:J,Activity_COMBDG!$B:$B,$A208&amp;"*",Activity_COMBDG!$B:$B,"*"&amp;"_16",Activity_COMBDG!J:J,"&gt;0.0001")</f>
        <v>6.4861572746739496E-3</v>
      </c>
      <c r="J208">
        <f>SUMIFS(Activity_COMBDG!K:K,Activity_COMBDG!$B:$B,$A208&amp;"*",Activity_COMBDG!$B:$B,"*"&amp;"_16",Activity_COMBDG!K:K,"&gt;0.0001")</f>
        <v>7.6725000112585484E-3</v>
      </c>
      <c r="K208">
        <f>SUMIFS(Activity_COMBDG!L:L,Activity_COMBDG!$B:$B,$A208&amp;"*",Activity_COMBDG!$B:$B,"*"&amp;"_16",Activity_COMBDG!L:L,"&gt;0.0001")</f>
        <v>8.4606588799597676E-3</v>
      </c>
    </row>
    <row r="209" spans="1:11" x14ac:dyDescent="0.25">
      <c r="A209" t="str">
        <f>COMBDG_Split_Tech!A206</f>
        <v>COMBDGHLCNewWH______STDELC</v>
      </c>
      <c r="B209">
        <f>SUMIFS(Activity_COMBDG!C:C,Activity_COMBDG!$B:$B,$A209&amp;"*",Activity_COMBDG!$B:$B,"*"&amp;"_16",Activity_COMBDG!C:C,"&gt;0.0001")</f>
        <v>0</v>
      </c>
      <c r="C209">
        <f>SUMIFS(Activity_COMBDG!D:D,Activity_COMBDG!$B:$B,$A209&amp;"*",Activity_COMBDG!$B:$B,"*"&amp;"_16",Activity_COMBDG!D:D,"&gt;0.0001")</f>
        <v>0</v>
      </c>
      <c r="D209">
        <f>SUMIFS(Activity_COMBDG!E:E,Activity_COMBDG!$B:$B,$A209&amp;"*",Activity_COMBDG!$B:$B,"*"&amp;"_16",Activity_COMBDG!E:E,"&gt;0.0001")</f>
        <v>0</v>
      </c>
      <c r="E209">
        <f>SUMIFS(Activity_COMBDG!F:F,Activity_COMBDG!$B:$B,$A209&amp;"*",Activity_COMBDG!$B:$B,"*"&amp;"_16",Activity_COMBDG!F:F,"&gt;0.0001")</f>
        <v>0</v>
      </c>
      <c r="F209">
        <f>SUMIFS(Activity_COMBDG!G:G,Activity_COMBDG!$B:$B,$A209&amp;"*",Activity_COMBDG!$B:$B,"*"&amp;"_16",Activity_COMBDG!G:G,"&gt;0.0001")</f>
        <v>0</v>
      </c>
      <c r="G209">
        <f>SUMIFS(Activity_COMBDG!H:H,Activity_COMBDG!$B:$B,$A209&amp;"*",Activity_COMBDG!$B:$B,"*"&amp;"_16",Activity_COMBDG!H:H,"&gt;0.0001")</f>
        <v>0</v>
      </c>
      <c r="H209">
        <f>SUMIFS(Activity_COMBDG!I:I,Activity_COMBDG!$B:$B,$A209&amp;"*",Activity_COMBDG!$B:$B,"*"&amp;"_16",Activity_COMBDG!I:I,"&gt;0.0001")</f>
        <v>0</v>
      </c>
      <c r="I209">
        <f>SUMIFS(Activity_COMBDG!J:J,Activity_COMBDG!$B:$B,$A209&amp;"*",Activity_COMBDG!$B:$B,"*"&amp;"_16",Activity_COMBDG!J:J,"&gt;0.0001")</f>
        <v>6.4845968260713004E-3</v>
      </c>
      <c r="J209">
        <f>SUMIFS(Activity_COMBDG!K:K,Activity_COMBDG!$B:$B,$A209&amp;"*",Activity_COMBDG!$B:$B,"*"&amp;"_16",Activity_COMBDG!K:K,"&gt;0.0001")</f>
        <v>7.6691160915283996E-3</v>
      </c>
      <c r="K209">
        <f>SUMIFS(Activity_COMBDG!L:L,Activity_COMBDG!$B:$B,$A209&amp;"*",Activity_COMBDG!$B:$B,"*"&amp;"_16",Activity_COMBDG!L:L,"&gt;0.0001")</f>
        <v>8.4551683045347072E-3</v>
      </c>
    </row>
    <row r="210" spans="1:11" x14ac:dyDescent="0.25">
      <c r="A210" t="str">
        <f>COMBDG_Split_Tech!A207</f>
        <v>COMBDGHLCNewWH______STDHFO</v>
      </c>
      <c r="B210">
        <f>SUMIFS(Activity_COMBDG!C:C,Activity_COMBDG!$B:$B,$A210&amp;"*",Activity_COMBDG!$B:$B,"*"&amp;"_16",Activity_COMBDG!C:C,"&gt;0.0001")</f>
        <v>0</v>
      </c>
      <c r="C210">
        <f>SUMIFS(Activity_COMBDG!D:D,Activity_COMBDG!$B:$B,$A210&amp;"*",Activity_COMBDG!$B:$B,"*"&amp;"_16",Activity_COMBDG!D:D,"&gt;0.0001")</f>
        <v>0</v>
      </c>
      <c r="D210">
        <f>SUMIFS(Activity_COMBDG!E:E,Activity_COMBDG!$B:$B,$A210&amp;"*",Activity_COMBDG!$B:$B,"*"&amp;"_16",Activity_COMBDG!E:E,"&gt;0.0001")</f>
        <v>0</v>
      </c>
      <c r="E210">
        <f>SUMIFS(Activity_COMBDG!F:F,Activity_COMBDG!$B:$B,$A210&amp;"*",Activity_COMBDG!$B:$B,"*"&amp;"_16",Activity_COMBDG!F:F,"&gt;0.0001")</f>
        <v>0</v>
      </c>
      <c r="F210">
        <f>SUMIFS(Activity_COMBDG!G:G,Activity_COMBDG!$B:$B,$A210&amp;"*",Activity_COMBDG!$B:$B,"*"&amp;"_16",Activity_COMBDG!G:G,"&gt;0.0001")</f>
        <v>0</v>
      </c>
      <c r="G210">
        <f>SUMIFS(Activity_COMBDG!H:H,Activity_COMBDG!$B:$B,$A210&amp;"*",Activity_COMBDG!$B:$B,"*"&amp;"_16",Activity_COMBDG!H:H,"&gt;0.0001")</f>
        <v>0</v>
      </c>
      <c r="H210">
        <f>SUMIFS(Activity_COMBDG!I:I,Activity_COMBDG!$B:$B,$A210&amp;"*",Activity_COMBDG!$B:$B,"*"&amp;"_16",Activity_COMBDG!I:I,"&gt;0.0001")</f>
        <v>0</v>
      </c>
      <c r="I210">
        <f>SUMIFS(Activity_COMBDG!J:J,Activity_COMBDG!$B:$B,$A210&amp;"*",Activity_COMBDG!$B:$B,"*"&amp;"_16",Activity_COMBDG!J:J,"&gt;0.0001")</f>
        <v>6.4846509244379158E-3</v>
      </c>
      <c r="J210">
        <f>SUMIFS(Activity_COMBDG!K:K,Activity_COMBDG!$B:$B,$A210&amp;"*",Activity_COMBDG!$B:$B,"*"&amp;"_16",Activity_COMBDG!K:K,"&gt;0.0001")</f>
        <v>7.6691920614497984E-3</v>
      </c>
      <c r="K210">
        <f>SUMIFS(Activity_COMBDG!L:L,Activity_COMBDG!$B:$B,$A210&amp;"*",Activity_COMBDG!$B:$B,"*"&amp;"_16",Activity_COMBDG!L:L,"&gt;0.0001")</f>
        <v>8.4552532978053874E-3</v>
      </c>
    </row>
    <row r="211" spans="1:11" x14ac:dyDescent="0.25">
      <c r="A211" t="str">
        <f>COMBDG_Split_Tech!A208</f>
        <v>COMBDGHLCNewWH______STDKER</v>
      </c>
      <c r="B211">
        <f>SUMIFS(Activity_COMBDG!C:C,Activity_COMBDG!$B:$B,$A211&amp;"*",Activity_COMBDG!$B:$B,"*"&amp;"_16",Activity_COMBDG!C:C,"&gt;0.0001")</f>
        <v>0</v>
      </c>
      <c r="C211">
        <f>SUMIFS(Activity_COMBDG!D:D,Activity_COMBDG!$B:$B,$A211&amp;"*",Activity_COMBDG!$B:$B,"*"&amp;"_16",Activity_COMBDG!D:D,"&gt;0.0001")</f>
        <v>0</v>
      </c>
      <c r="D211">
        <f>SUMIFS(Activity_COMBDG!E:E,Activity_COMBDG!$B:$B,$A211&amp;"*",Activity_COMBDG!$B:$B,"*"&amp;"_16",Activity_COMBDG!E:E,"&gt;0.0001")</f>
        <v>0</v>
      </c>
      <c r="E211">
        <f>SUMIFS(Activity_COMBDG!F:F,Activity_COMBDG!$B:$B,$A211&amp;"*",Activity_COMBDG!$B:$B,"*"&amp;"_16",Activity_COMBDG!F:F,"&gt;0.0001")</f>
        <v>0</v>
      </c>
      <c r="F211">
        <f>SUMIFS(Activity_COMBDG!G:G,Activity_COMBDG!$B:$B,$A211&amp;"*",Activity_COMBDG!$B:$B,"*"&amp;"_16",Activity_COMBDG!G:G,"&gt;0.0001")</f>
        <v>0</v>
      </c>
      <c r="G211">
        <f>SUMIFS(Activity_COMBDG!H:H,Activity_COMBDG!$B:$B,$A211&amp;"*",Activity_COMBDG!$B:$B,"*"&amp;"_16",Activity_COMBDG!H:H,"&gt;0.0001")</f>
        <v>0</v>
      </c>
      <c r="H211">
        <f>SUMIFS(Activity_COMBDG!I:I,Activity_COMBDG!$B:$B,$A211&amp;"*",Activity_COMBDG!$B:$B,"*"&amp;"_16",Activity_COMBDG!I:I,"&gt;0.0001")</f>
        <v>0</v>
      </c>
      <c r="I211">
        <f>SUMIFS(Activity_COMBDG!J:J,Activity_COMBDG!$B:$B,$A211&amp;"*",Activity_COMBDG!$B:$B,"*"&amp;"_16",Activity_COMBDG!J:J,"&gt;0.0001")</f>
        <v>6.4846703551730183E-3</v>
      </c>
      <c r="J211">
        <f>SUMIFS(Activity_COMBDG!K:K,Activity_COMBDG!$B:$B,$A211&amp;"*",Activity_COMBDG!$B:$B,"*"&amp;"_16",Activity_COMBDG!K:K,"&gt;0.0001")</f>
        <v>7.6692202855025244E-3</v>
      </c>
      <c r="K211">
        <f>SUMIFS(Activity_COMBDG!L:L,Activity_COMBDG!$B:$B,$A211&amp;"*",Activity_COMBDG!$B:$B,"*"&amp;"_16",Activity_COMBDG!L:L,"&gt;0.0001")</f>
        <v>8.4552866653640098E-3</v>
      </c>
    </row>
    <row r="212" spans="1:11" x14ac:dyDescent="0.25">
      <c r="A212" t="str">
        <f>COMBDG_Split_Tech!A209</f>
        <v>COMBDGHLCNewWH______STDLFO</v>
      </c>
      <c r="B212">
        <f>SUMIFS(Activity_COMBDG!C:C,Activity_COMBDG!$B:$B,$A212&amp;"*",Activity_COMBDG!$B:$B,"*"&amp;"_16",Activity_COMBDG!C:C,"&gt;0.0001")</f>
        <v>0</v>
      </c>
      <c r="C212">
        <f>SUMIFS(Activity_COMBDG!D:D,Activity_COMBDG!$B:$B,$A212&amp;"*",Activity_COMBDG!$B:$B,"*"&amp;"_16",Activity_COMBDG!D:D,"&gt;0.0001")</f>
        <v>0</v>
      </c>
      <c r="D212">
        <f>SUMIFS(Activity_COMBDG!E:E,Activity_COMBDG!$B:$B,$A212&amp;"*",Activity_COMBDG!$B:$B,"*"&amp;"_16",Activity_COMBDG!E:E,"&gt;0.0001")</f>
        <v>0</v>
      </c>
      <c r="E212">
        <f>SUMIFS(Activity_COMBDG!F:F,Activity_COMBDG!$B:$B,$A212&amp;"*",Activity_COMBDG!$B:$B,"*"&amp;"_16",Activity_COMBDG!F:F,"&gt;0.0001")</f>
        <v>0</v>
      </c>
      <c r="F212">
        <f>SUMIFS(Activity_COMBDG!G:G,Activity_COMBDG!$B:$B,$A212&amp;"*",Activity_COMBDG!$B:$B,"*"&amp;"_16",Activity_COMBDG!G:G,"&gt;0.0001")</f>
        <v>0</v>
      </c>
      <c r="G212">
        <f>SUMIFS(Activity_COMBDG!H:H,Activity_COMBDG!$B:$B,$A212&amp;"*",Activity_COMBDG!$B:$B,"*"&amp;"_16",Activity_COMBDG!H:H,"&gt;0.0001")</f>
        <v>0</v>
      </c>
      <c r="H212">
        <f>SUMIFS(Activity_COMBDG!I:I,Activity_COMBDG!$B:$B,$A212&amp;"*",Activity_COMBDG!$B:$B,"*"&amp;"_16",Activity_COMBDG!I:I,"&gt;0.0001")</f>
        <v>0</v>
      </c>
      <c r="I212">
        <f>SUMIFS(Activity_COMBDG!J:J,Activity_COMBDG!$B:$B,$A212&amp;"*",Activity_COMBDG!$B:$B,"*"&amp;"_16",Activity_COMBDG!J:J,"&gt;0.0001")</f>
        <v>6.484648076569708E-3</v>
      </c>
      <c r="J212">
        <f>SUMIFS(Activity_COMBDG!K:K,Activity_COMBDG!$B:$B,$A212&amp;"*",Activity_COMBDG!$B:$B,"*"&amp;"_16",Activity_COMBDG!K:K,"&gt;0.0001")</f>
        <v>7.6691883163928342E-3</v>
      </c>
      <c r="K212">
        <f>SUMIFS(Activity_COMBDG!L:L,Activity_COMBDG!$B:$B,$A212&amp;"*",Activity_COMBDG!$B:$B,"*"&amp;"_16",Activity_COMBDG!L:L,"&gt;0.0001")</f>
        <v>8.455249955258157E-3</v>
      </c>
    </row>
    <row r="213" spans="1:11" x14ac:dyDescent="0.25">
      <c r="A213" t="str">
        <f>COMBDG_Split_Tech!A210</f>
        <v>COMBDGHLCNewWH______STDNGA</v>
      </c>
      <c r="B213">
        <f>SUMIFS(Activity_COMBDG!C:C,Activity_COMBDG!$B:$B,$A213&amp;"*",Activity_COMBDG!$B:$B,"*"&amp;"_16",Activity_COMBDG!C:C,"&gt;0.0001")</f>
        <v>0</v>
      </c>
      <c r="C213">
        <f>SUMIFS(Activity_COMBDG!D:D,Activity_COMBDG!$B:$B,$A213&amp;"*",Activity_COMBDG!$B:$B,"*"&amp;"_16",Activity_COMBDG!D:D,"&gt;0.0001")</f>
        <v>0</v>
      </c>
      <c r="D213">
        <f>SUMIFS(Activity_COMBDG!E:E,Activity_COMBDG!$B:$B,$A213&amp;"*",Activity_COMBDG!$B:$B,"*"&amp;"_16",Activity_COMBDG!E:E,"&gt;0.0001")</f>
        <v>0</v>
      </c>
      <c r="E213">
        <f>SUMIFS(Activity_COMBDG!F:F,Activity_COMBDG!$B:$B,$A213&amp;"*",Activity_COMBDG!$B:$B,"*"&amp;"_16",Activity_COMBDG!F:F,"&gt;0.0001")</f>
        <v>0</v>
      </c>
      <c r="F213">
        <f>SUMIFS(Activity_COMBDG!G:G,Activity_COMBDG!$B:$B,$A213&amp;"*",Activity_COMBDG!$B:$B,"*"&amp;"_16",Activity_COMBDG!G:G,"&gt;0.0001")</f>
        <v>0</v>
      </c>
      <c r="G213">
        <f>SUMIFS(Activity_COMBDG!H:H,Activity_COMBDG!$B:$B,$A213&amp;"*",Activity_COMBDG!$B:$B,"*"&amp;"_16",Activity_COMBDG!H:H,"&gt;0.0001")</f>
        <v>0</v>
      </c>
      <c r="H213">
        <f>SUMIFS(Activity_COMBDG!I:I,Activity_COMBDG!$B:$B,$A213&amp;"*",Activity_COMBDG!$B:$B,"*"&amp;"_16",Activity_COMBDG!I:I,"&gt;0.0001")</f>
        <v>0</v>
      </c>
      <c r="I213">
        <f>SUMIFS(Activity_COMBDG!J:J,Activity_COMBDG!$B:$B,$A213&amp;"*",Activity_COMBDG!$B:$B,"*"&amp;"_16",Activity_COMBDG!J:J,"&gt;0.0001")</f>
        <v>1.9447861385471919E-2</v>
      </c>
      <c r="J213">
        <f>SUMIFS(Activity_COMBDG!K:K,Activity_COMBDG!$B:$B,$A213&amp;"*",Activity_COMBDG!$B:$B,"*"&amp;"_16",Activity_COMBDG!K:K,"&gt;0.0001")</f>
        <v>2.300004279698491E-2</v>
      </c>
      <c r="K213">
        <f>SUMIFS(Activity_COMBDG!L:L,Activity_COMBDG!$B:$B,$A213&amp;"*",Activity_COMBDG!$B:$B,"*"&amp;"_16",Activity_COMBDG!L:L,"&gt;0.0001")</f>
        <v>2.5335608183237691E-2</v>
      </c>
    </row>
    <row r="214" spans="1:11" x14ac:dyDescent="0.25">
      <c r="A214" t="str">
        <f>COMBDG_Split_Tech!A211</f>
        <v>COMBDGHLCNewWH______STDPRO</v>
      </c>
      <c r="B214">
        <f>SUMIFS(Activity_COMBDG!C:C,Activity_COMBDG!$B:$B,$A214&amp;"*",Activity_COMBDG!$B:$B,"*"&amp;"_16",Activity_COMBDG!C:C,"&gt;0.0001")</f>
        <v>0</v>
      </c>
      <c r="C214">
        <f>SUMIFS(Activity_COMBDG!D:D,Activity_COMBDG!$B:$B,$A214&amp;"*",Activity_COMBDG!$B:$B,"*"&amp;"_16",Activity_COMBDG!D:D,"&gt;0.0001")</f>
        <v>0</v>
      </c>
      <c r="D214">
        <f>SUMIFS(Activity_COMBDG!E:E,Activity_COMBDG!$B:$B,$A214&amp;"*",Activity_COMBDG!$B:$B,"*"&amp;"_16",Activity_COMBDG!E:E,"&gt;0.0001")</f>
        <v>0</v>
      </c>
      <c r="E214">
        <f>SUMIFS(Activity_COMBDG!F:F,Activity_COMBDG!$B:$B,$A214&amp;"*",Activity_COMBDG!$B:$B,"*"&amp;"_16",Activity_COMBDG!F:F,"&gt;0.0001")</f>
        <v>0</v>
      </c>
      <c r="F214">
        <f>SUMIFS(Activity_COMBDG!G:G,Activity_COMBDG!$B:$B,$A214&amp;"*",Activity_COMBDG!$B:$B,"*"&amp;"_16",Activity_COMBDG!G:G,"&gt;0.0001")</f>
        <v>0</v>
      </c>
      <c r="G214">
        <f>SUMIFS(Activity_COMBDG!H:H,Activity_COMBDG!$B:$B,$A214&amp;"*",Activity_COMBDG!$B:$B,"*"&amp;"_16",Activity_COMBDG!H:H,"&gt;0.0001")</f>
        <v>0</v>
      </c>
      <c r="H214">
        <f>SUMIFS(Activity_COMBDG!I:I,Activity_COMBDG!$B:$B,$A214&amp;"*",Activity_COMBDG!$B:$B,"*"&amp;"_16",Activity_COMBDG!I:I,"&gt;0.0001")</f>
        <v>0</v>
      </c>
      <c r="I214">
        <f>SUMIFS(Activity_COMBDG!J:J,Activity_COMBDG!$B:$B,$A214&amp;"*",Activity_COMBDG!$B:$B,"*"&amp;"_16",Activity_COMBDG!J:J,"&gt;0.0001")</f>
        <v>6.4846035797382056E-3</v>
      </c>
      <c r="J214">
        <f>SUMIFS(Activity_COMBDG!K:K,Activity_COMBDG!$B:$B,$A214&amp;"*",Activity_COMBDG!$B:$B,"*"&amp;"_16",Activity_COMBDG!K:K,"&gt;0.0001")</f>
        <v>7.6691251582891298E-3</v>
      </c>
      <c r="K214">
        <f>SUMIFS(Activity_COMBDG!L:L,Activity_COMBDG!$B:$B,$A214&amp;"*",Activity_COMBDG!$B:$B,"*"&amp;"_16",Activity_COMBDG!L:L,"&gt;0.0001")</f>
        <v>8.4551760900905652E-3</v>
      </c>
    </row>
    <row r="215" spans="1:11" x14ac:dyDescent="0.25">
      <c r="A215" t="str">
        <f>COMBDG_Split_Tech!A212</f>
        <v>COMBDGHLCOldAE______STDELC</v>
      </c>
      <c r="B215">
        <f>SUMIFS(Activity_COMBDG!C:C,Activity_COMBDG!$B:$B,$A215&amp;"*",Activity_COMBDG!$B:$B,"*"&amp;"_16",Activity_COMBDG!C:C,"&gt;0.0001")</f>
        <v>3.9500389016928518E-2</v>
      </c>
      <c r="C215">
        <f>SUMIFS(Activity_COMBDG!D:D,Activity_COMBDG!$B:$B,$A215&amp;"*",Activity_COMBDG!$B:$B,"*"&amp;"_16",Activity_COMBDG!D:D,"&gt;0.0001")</f>
        <v>4.8722999498704738</v>
      </c>
      <c r="D215">
        <f>SUMIFS(Activity_COMBDG!E:E,Activity_COMBDG!$B:$B,$A215&amp;"*",Activity_COMBDG!$B:$B,"*"&amp;"_16",Activity_COMBDG!E:E,"&gt;0.0001")</f>
        <v>9.7972662353354121</v>
      </c>
      <c r="E215">
        <f>SUMIFS(Activity_COMBDG!F:F,Activity_COMBDG!$B:$B,$A215&amp;"*",Activity_COMBDG!$B:$B,"*"&amp;"_16",Activity_COMBDG!F:F,"&gt;0.0001")</f>
        <v>14.78779981363679</v>
      </c>
      <c r="F215">
        <f>SUMIFS(Activity_COMBDG!G:G,Activity_COMBDG!$B:$B,$A215&amp;"*",Activity_COMBDG!$B:$B,"*"&amp;"_16",Activity_COMBDG!G:G,"&gt;0.0001")</f>
        <v>271.28533191576491</v>
      </c>
      <c r="G215">
        <f>SUMIFS(Activity_COMBDG!H:H,Activity_COMBDG!$B:$B,$A215&amp;"*",Activity_COMBDG!$B:$B,"*"&amp;"_16",Activity_COMBDG!H:H,"&gt;0.0001")</f>
        <v>276.5123307279456</v>
      </c>
      <c r="H215">
        <f>SUMIFS(Activity_COMBDG!I:I,Activity_COMBDG!$B:$B,$A215&amp;"*",Activity_COMBDG!$B:$B,"*"&amp;"_16",Activity_COMBDG!I:I,"&gt;0.0001")</f>
        <v>280.57857659665927</v>
      </c>
      <c r="I215">
        <f>SUMIFS(Activity_COMBDG!J:J,Activity_COMBDG!$B:$B,$A215&amp;"*",Activity_COMBDG!$B:$B,"*"&amp;"_16",Activity_COMBDG!J:J,"&gt;0.0001")</f>
        <v>122.41792869455659</v>
      </c>
      <c r="J215">
        <f>SUMIFS(Activity_COMBDG!K:K,Activity_COMBDG!$B:$B,$A215&amp;"*",Activity_COMBDG!$B:$B,"*"&amp;"_16",Activity_COMBDG!K:K,"&gt;0.0001")</f>
        <v>118.866162540838</v>
      </c>
      <c r="K215">
        <f>SUMIFS(Activity_COMBDG!L:L,Activity_COMBDG!$B:$B,$A215&amp;"*",Activity_COMBDG!$B:$B,"*"&amp;"_16",Activity_COMBDG!L:L,"&gt;0.0001")</f>
        <v>119.1921284560098</v>
      </c>
    </row>
    <row r="216" spans="1:11" x14ac:dyDescent="0.25">
      <c r="A216" t="str">
        <f>COMBDG_Split_Tech!A213</f>
        <v>COMBDGHLCOldAE______STDNGA</v>
      </c>
      <c r="B216">
        <f>SUMIFS(Activity_COMBDG!C:C,Activity_COMBDG!$B:$B,$A216&amp;"*",Activity_COMBDG!$B:$B,"*"&amp;"_16",Activity_COMBDG!C:C,"&gt;0.0001")</f>
        <v>0.12955983565554929</v>
      </c>
      <c r="C216">
        <f>SUMIFS(Activity_COMBDG!D:D,Activity_COMBDG!$B:$B,$A216&amp;"*",Activity_COMBDG!$B:$B,"*"&amp;"_16",Activity_COMBDG!D:D,"&gt;0.0001")</f>
        <v>12.189584593680641</v>
      </c>
      <c r="D216">
        <f>SUMIFS(Activity_COMBDG!E:E,Activity_COMBDG!$B:$B,$A216&amp;"*",Activity_COMBDG!$B:$B,"*"&amp;"_16",Activity_COMBDG!E:E,"&gt;0.0001")</f>
        <v>24.251196761355651</v>
      </c>
      <c r="E216">
        <f>SUMIFS(Activity_COMBDG!F:F,Activity_COMBDG!$B:$B,$A216&amp;"*",Activity_COMBDG!$B:$B,"*"&amp;"_16",Activity_COMBDG!F:F,"&gt;0.0001")</f>
        <v>36.19314204106464</v>
      </c>
      <c r="F216">
        <f>SUMIFS(Activity_COMBDG!G:G,Activity_COMBDG!$B:$B,$A216&amp;"*",Activity_COMBDG!$B:$B,"*"&amp;"_16",Activity_COMBDG!G:G,"&gt;0.0001")</f>
        <v>617.94951027364903</v>
      </c>
      <c r="G216">
        <f>SUMIFS(Activity_COMBDG!H:H,Activity_COMBDG!$B:$B,$A216&amp;"*",Activity_COMBDG!$B:$B,"*"&amp;"_16",Activity_COMBDG!H:H,"&gt;0.0001")</f>
        <v>629.41110792748509</v>
      </c>
      <c r="H216">
        <f>SUMIFS(Activity_COMBDG!I:I,Activity_COMBDG!$B:$B,$A216&amp;"*",Activity_COMBDG!$B:$B,"*"&amp;"_16",Activity_COMBDG!I:I,"&gt;0.0001")</f>
        <v>637.92056660422872</v>
      </c>
      <c r="I216">
        <f>SUMIFS(Activity_COMBDG!J:J,Activity_COMBDG!$B:$B,$A216&amp;"*",Activity_COMBDG!$B:$B,"*"&amp;"_16",Activity_COMBDG!J:J,"&gt;0.0001")</f>
        <v>440.15097410845249</v>
      </c>
      <c r="J216">
        <f>SUMIFS(Activity_COMBDG!K:K,Activity_COMBDG!$B:$B,$A216&amp;"*",Activity_COMBDG!$B:$B,"*"&amp;"_16",Activity_COMBDG!K:K,"&gt;0.0001")</f>
        <v>427.37316832214708</v>
      </c>
      <c r="K216">
        <f>SUMIFS(Activity_COMBDG!L:L,Activity_COMBDG!$B:$B,$A216&amp;"*",Activity_COMBDG!$B:$B,"*"&amp;"_16",Activity_COMBDG!L:L,"&gt;0.0001")</f>
        <v>420.44327043840428</v>
      </c>
    </row>
    <row r="217" spans="1:11" x14ac:dyDescent="0.25">
      <c r="A217" t="str">
        <f>COMBDG_Split_Tech!A214</f>
        <v>COMBDGHLCOldAE______STDPRO</v>
      </c>
      <c r="B217">
        <f>SUMIFS(Activity_COMBDG!C:C,Activity_COMBDG!$B:$B,$A217&amp;"*",Activity_COMBDG!$B:$B,"*"&amp;"_16",Activity_COMBDG!C:C,"&gt;0.0001")</f>
        <v>3.9512913362244988E-2</v>
      </c>
      <c r="C217">
        <f>SUMIFS(Activity_COMBDG!D:D,Activity_COMBDG!$B:$B,$A217&amp;"*",Activity_COMBDG!$B:$B,"*"&amp;"_16",Activity_COMBDG!D:D,"&gt;0.0001")</f>
        <v>4.8788401060649136</v>
      </c>
      <c r="D217">
        <f>SUMIFS(Activity_COMBDG!E:E,Activity_COMBDG!$B:$B,$A217&amp;"*",Activity_COMBDG!$B:$B,"*"&amp;"_16",Activity_COMBDG!E:E,"&gt;0.0001")</f>
        <v>9.8091264591578096</v>
      </c>
      <c r="E217">
        <f>SUMIFS(Activity_COMBDG!F:F,Activity_COMBDG!$B:$B,$A217&amp;"*",Activity_COMBDG!$B:$B,"*"&amp;"_16",Activity_COMBDG!F:F,"&gt;0.0001")</f>
        <v>14.803949028081171</v>
      </c>
      <c r="F217">
        <f>SUMIFS(Activity_COMBDG!G:G,Activity_COMBDG!$B:$B,$A217&amp;"*",Activity_COMBDG!$B:$B,"*"&amp;"_16",Activity_COMBDG!G:G,"&gt;0.0001")</f>
        <v>276.13778397757301</v>
      </c>
      <c r="G217">
        <f>SUMIFS(Activity_COMBDG!H:H,Activity_COMBDG!$B:$B,$A217&amp;"*",Activity_COMBDG!$B:$B,"*"&amp;"_16",Activity_COMBDG!H:H,"&gt;0.0001")</f>
        <v>281.36512590850452</v>
      </c>
      <c r="H217">
        <f>SUMIFS(Activity_COMBDG!I:I,Activity_COMBDG!$B:$B,$A217&amp;"*",Activity_COMBDG!$B:$B,"*"&amp;"_16",Activity_COMBDG!I:I,"&gt;0.0001")</f>
        <v>285.43112997882588</v>
      </c>
      <c r="I217">
        <f>SUMIFS(Activity_COMBDG!J:J,Activity_COMBDG!$B:$B,$A217&amp;"*",Activity_COMBDG!$B:$B,"*"&amp;"_16",Activity_COMBDG!J:J,"&gt;0.0001")</f>
        <v>124.2790360300605</v>
      </c>
      <c r="J217">
        <f>SUMIFS(Activity_COMBDG!K:K,Activity_COMBDG!$B:$B,$A217&amp;"*",Activity_COMBDG!$B:$B,"*"&amp;"_16",Activity_COMBDG!K:K,"&gt;0.0001")</f>
        <v>119.4565623981004</v>
      </c>
      <c r="K217">
        <f>SUMIFS(Activity_COMBDG!L:L,Activity_COMBDG!$B:$B,$A217&amp;"*",Activity_COMBDG!$B:$B,"*"&amp;"_16",Activity_COMBDG!L:L,"&gt;0.0001")</f>
        <v>115.4286486662711</v>
      </c>
    </row>
    <row r="218" spans="1:11" x14ac:dyDescent="0.25">
      <c r="A218" t="str">
        <f>COMBDG_Split_Tech!A215</f>
        <v>COMBDGHLCOldAM______STDELC</v>
      </c>
      <c r="B218">
        <f>SUMIFS(Activity_COMBDG!C:C,Activity_COMBDG!$B:$B,$A218&amp;"*",Activity_COMBDG!$B:$B,"*"&amp;"_16",Activity_COMBDG!C:C,"&gt;0.0001")</f>
        <v>3.1581920555674457E-2</v>
      </c>
      <c r="C218">
        <f>SUMIFS(Activity_COMBDG!D:D,Activity_COMBDG!$B:$B,$A218&amp;"*",Activity_COMBDG!$B:$B,"*"&amp;"_16",Activity_COMBDG!D:D,"&gt;0.0001")</f>
        <v>1.567373651449276</v>
      </c>
      <c r="D218">
        <f>SUMIFS(Activity_COMBDG!E:E,Activity_COMBDG!$B:$B,$A218&amp;"*",Activity_COMBDG!$B:$B,"*"&amp;"_16",Activity_COMBDG!E:E,"&gt;0.0001")</f>
        <v>3.1226462072471199</v>
      </c>
      <c r="E218">
        <f>SUMIFS(Activity_COMBDG!F:F,Activity_COMBDG!$B:$B,$A218&amp;"*",Activity_COMBDG!$B:$B,"*"&amp;"_16",Activity_COMBDG!F:F,"&gt;0.0001")</f>
        <v>4.6843721443292736</v>
      </c>
      <c r="F218">
        <f>SUMIFS(Activity_COMBDG!G:G,Activity_COMBDG!$B:$B,$A218&amp;"*",Activity_COMBDG!$B:$B,"*"&amp;"_16",Activity_COMBDG!G:G,"&gt;0.0001")</f>
        <v>82.663414955925276</v>
      </c>
      <c r="G218">
        <f>SUMIFS(Activity_COMBDG!H:H,Activity_COMBDG!$B:$B,$A218&amp;"*",Activity_COMBDG!$B:$B,"*"&amp;"_16",Activity_COMBDG!H:H,"&gt;0.0001")</f>
        <v>84.217616177553282</v>
      </c>
      <c r="H218">
        <f>SUMIFS(Activity_COMBDG!I:I,Activity_COMBDG!$B:$B,$A218&amp;"*",Activity_COMBDG!$B:$B,"*"&amp;"_16",Activity_COMBDG!I:I,"&gt;0.0001")</f>
        <v>85.394455646736276</v>
      </c>
      <c r="I218">
        <f>SUMIFS(Activity_COMBDG!J:J,Activity_COMBDG!$B:$B,$A218&amp;"*",Activity_COMBDG!$B:$B,"*"&amp;"_16",Activity_COMBDG!J:J,"&gt;0.0001")</f>
        <v>38.049530238418242</v>
      </c>
      <c r="J218">
        <f>SUMIFS(Activity_COMBDG!K:K,Activity_COMBDG!$B:$B,$A218&amp;"*",Activity_COMBDG!$B:$B,"*"&amp;"_16",Activity_COMBDG!K:K,"&gt;0.0001")</f>
        <v>36.741293905447243</v>
      </c>
      <c r="K218">
        <f>SUMIFS(Activity_COMBDG!L:L,Activity_COMBDG!$B:$B,$A218&amp;"*",Activity_COMBDG!$B:$B,"*"&amp;"_16",Activity_COMBDG!L:L,"&gt;0.0001")</f>
        <v>37.683385878042706</v>
      </c>
    </row>
    <row r="219" spans="1:11" x14ac:dyDescent="0.25">
      <c r="A219" t="str">
        <f>COMBDG_Split_Tech!A216</f>
        <v>COMBDGHLCOldLIFLC___STDELC</v>
      </c>
      <c r="B219">
        <f>SUMIFS(Activity_COMBDG!C:C,Activity_COMBDG!$B:$B,$A219&amp;"*",Activity_COMBDG!$B:$B,"*"&amp;"_16",Activity_COMBDG!C:C,"&gt;0.0001")</f>
        <v>0</v>
      </c>
      <c r="C219">
        <f>SUMIFS(Activity_COMBDG!D:D,Activity_COMBDG!$B:$B,$A219&amp;"*",Activity_COMBDG!$B:$B,"*"&amp;"_16",Activity_COMBDG!D:D,"&gt;0.0001")</f>
        <v>0</v>
      </c>
      <c r="D219">
        <f>SUMIFS(Activity_COMBDG!E:E,Activity_COMBDG!$B:$B,$A219&amp;"*",Activity_COMBDG!$B:$B,"*"&amp;"_16",Activity_COMBDG!E:E,"&gt;0.0001")</f>
        <v>1.032268862870065E-4</v>
      </c>
      <c r="E219">
        <f>SUMIFS(Activity_COMBDG!F:F,Activity_COMBDG!$B:$B,$A219&amp;"*",Activity_COMBDG!$B:$B,"*"&amp;"_16",Activity_COMBDG!F:F,"&gt;0.0001")</f>
        <v>19.347078152637241</v>
      </c>
      <c r="F219">
        <f>SUMIFS(Activity_COMBDG!G:G,Activity_COMBDG!$B:$B,$A219&amp;"*",Activity_COMBDG!$B:$B,"*"&amp;"_16",Activity_COMBDG!G:G,"&gt;0.0001")</f>
        <v>23.668091802739589</v>
      </c>
      <c r="G219">
        <f>SUMIFS(Activity_COMBDG!H:H,Activity_COMBDG!$B:$B,$A219&amp;"*",Activity_COMBDG!$B:$B,"*"&amp;"_16",Activity_COMBDG!H:H,"&gt;0.0001")</f>
        <v>27.854224950010451</v>
      </c>
      <c r="H219">
        <f>SUMIFS(Activity_COMBDG!I:I,Activity_COMBDG!$B:$B,$A219&amp;"*",Activity_COMBDG!$B:$B,"*"&amp;"_16",Activity_COMBDG!I:I,"&gt;0.0001")</f>
        <v>31.391042073900181</v>
      </c>
      <c r="I219">
        <f>SUMIFS(Activity_COMBDG!J:J,Activity_COMBDG!$B:$B,$A219&amp;"*",Activity_COMBDG!$B:$B,"*"&amp;"_16",Activity_COMBDG!J:J,"&gt;0.0001")</f>
        <v>5.9794428143067462</v>
      </c>
      <c r="J219">
        <f>SUMIFS(Activity_COMBDG!K:K,Activity_COMBDG!$B:$B,$A219&amp;"*",Activity_COMBDG!$B:$B,"*"&amp;"_16",Activity_COMBDG!K:K,"&gt;0.0001")</f>
        <v>3.826694821574423</v>
      </c>
      <c r="K219">
        <f>SUMIFS(Activity_COMBDG!L:L,Activity_COMBDG!$B:$B,$A219&amp;"*",Activity_COMBDG!$B:$B,"*"&amp;"_16",Activity_COMBDG!L:L,"&gt;0.0001")</f>
        <v>0.35296998713460648</v>
      </c>
    </row>
    <row r="220" spans="1:11" x14ac:dyDescent="0.25">
      <c r="A220" t="str">
        <f>COMBDG_Split_Tech!A217</f>
        <v>COMBDGHLCOldLIFLU___STDELC</v>
      </c>
      <c r="B220">
        <f>SUMIFS(Activity_COMBDG!C:C,Activity_COMBDG!$B:$B,$A220&amp;"*",Activity_COMBDG!$B:$B,"*"&amp;"_16",Activity_COMBDG!C:C,"&gt;0.0001")</f>
        <v>1.3212278723459059E-3</v>
      </c>
      <c r="C220">
        <f>SUMIFS(Activity_COMBDG!D:D,Activity_COMBDG!$B:$B,$A220&amp;"*",Activity_COMBDG!$B:$B,"*"&amp;"_16",Activity_COMBDG!D:D,"&gt;0.0001")</f>
        <v>401.68015590288508</v>
      </c>
      <c r="D220">
        <f>SUMIFS(Activity_COMBDG!E:E,Activity_COMBDG!$B:$B,$A220&amp;"*",Activity_COMBDG!$B:$B,"*"&amp;"_16",Activity_COMBDG!E:E,"&gt;0.0001")</f>
        <v>584.05305236703975</v>
      </c>
      <c r="E220">
        <f>SUMIFS(Activity_COMBDG!F:F,Activity_COMBDG!$B:$B,$A220&amp;"*",Activity_COMBDG!$B:$B,"*"&amp;"_16",Activity_COMBDG!F:F,"&gt;0.0001")</f>
        <v>629.91379988322683</v>
      </c>
      <c r="F220">
        <f>SUMIFS(Activity_COMBDG!G:G,Activity_COMBDG!$B:$B,$A220&amp;"*",Activity_COMBDG!$B:$B,"*"&amp;"_16",Activity_COMBDG!G:G,"&gt;0.0001")</f>
        <v>637.59788697477916</v>
      </c>
      <c r="G220">
        <f>SUMIFS(Activity_COMBDG!H:H,Activity_COMBDG!$B:$B,$A220&amp;"*",Activity_COMBDG!$B:$B,"*"&amp;"_16",Activity_COMBDG!H:H,"&gt;0.0001")</f>
        <v>643.14832130887748</v>
      </c>
      <c r="H220">
        <f>SUMIFS(Activity_COMBDG!I:I,Activity_COMBDG!$B:$B,$A220&amp;"*",Activity_COMBDG!$B:$B,"*"&amp;"_16",Activity_COMBDG!I:I,"&gt;0.0001")</f>
        <v>646.67786940295878</v>
      </c>
      <c r="I220">
        <f>SUMIFS(Activity_COMBDG!J:J,Activity_COMBDG!$B:$B,$A220&amp;"*",Activity_COMBDG!$B:$B,"*"&amp;"_16",Activity_COMBDG!J:J,"&gt;0.0001")</f>
        <v>191.3144839297654</v>
      </c>
      <c r="J220">
        <f>SUMIFS(Activity_COMBDG!K:K,Activity_COMBDG!$B:$B,$A220&amp;"*",Activity_COMBDG!$B:$B,"*"&amp;"_16",Activity_COMBDG!K:K,"&gt;0.0001")</f>
        <v>167.46982081046261</v>
      </c>
      <c r="K220">
        <f>SUMIFS(Activity_COMBDG!L:L,Activity_COMBDG!$B:$B,$A220&amp;"*",Activity_COMBDG!$B:$B,"*"&amp;"_16",Activity_COMBDG!L:L,"&gt;0.0001")</f>
        <v>31.317133680820739</v>
      </c>
    </row>
    <row r="221" spans="1:11" x14ac:dyDescent="0.25">
      <c r="A221" t="str">
        <f>COMBDG_Split_Tech!A218</f>
        <v>COMBDGHLCOldLIHAL___STDELC</v>
      </c>
      <c r="B221">
        <f>SUMIFS(Activity_COMBDG!C:C,Activity_COMBDG!$B:$B,$A221&amp;"*",Activity_COMBDG!$B:$B,"*"&amp;"_16",Activity_COMBDG!C:C,"&gt;0.0001")</f>
        <v>0</v>
      </c>
      <c r="C221">
        <f>SUMIFS(Activity_COMBDG!D:D,Activity_COMBDG!$B:$B,$A221&amp;"*",Activity_COMBDG!$B:$B,"*"&amp;"_16",Activity_COMBDG!D:D,"&gt;0.0001")</f>
        <v>0</v>
      </c>
      <c r="D221">
        <f>SUMIFS(Activity_COMBDG!E:E,Activity_COMBDG!$B:$B,$A221&amp;"*",Activity_COMBDG!$B:$B,"*"&amp;"_16",Activity_COMBDG!E:E,"&gt;0.0001")</f>
        <v>0</v>
      </c>
      <c r="E221">
        <f>SUMIFS(Activity_COMBDG!F:F,Activity_COMBDG!$B:$B,$A221&amp;"*",Activity_COMBDG!$B:$B,"*"&amp;"_16",Activity_COMBDG!F:F,"&gt;0.0001")</f>
        <v>0</v>
      </c>
      <c r="F221">
        <f>SUMIFS(Activity_COMBDG!G:G,Activity_COMBDG!$B:$B,$A221&amp;"*",Activity_COMBDG!$B:$B,"*"&amp;"_16",Activity_COMBDG!G:G,"&gt;0.0001")</f>
        <v>0</v>
      </c>
      <c r="G221">
        <f>SUMIFS(Activity_COMBDG!H:H,Activity_COMBDG!$B:$B,$A221&amp;"*",Activity_COMBDG!$B:$B,"*"&amp;"_16",Activity_COMBDG!H:H,"&gt;0.0001")</f>
        <v>0</v>
      </c>
      <c r="H221">
        <f>SUMIFS(Activity_COMBDG!I:I,Activity_COMBDG!$B:$B,$A221&amp;"*",Activity_COMBDG!$B:$B,"*"&amp;"_16",Activity_COMBDG!I:I,"&gt;0.0001")</f>
        <v>0.53441875330149469</v>
      </c>
      <c r="I221">
        <f>SUMIFS(Activity_COMBDG!J:J,Activity_COMBDG!$B:$B,$A221&amp;"*",Activity_COMBDG!$B:$B,"*"&amp;"_16",Activity_COMBDG!J:J,"&gt;0.0001")</f>
        <v>0</v>
      </c>
      <c r="J221">
        <f>SUMIFS(Activity_COMBDG!K:K,Activity_COMBDG!$B:$B,$A221&amp;"*",Activity_COMBDG!$B:$B,"*"&amp;"_16",Activity_COMBDG!K:K,"&gt;0.0001")</f>
        <v>0</v>
      </c>
      <c r="K221">
        <f>SUMIFS(Activity_COMBDG!L:L,Activity_COMBDG!$B:$B,$A221&amp;"*",Activity_COMBDG!$B:$B,"*"&amp;"_16",Activity_COMBDG!L:L,"&gt;0.0001")</f>
        <v>0</v>
      </c>
    </row>
    <row r="222" spans="1:11" x14ac:dyDescent="0.25">
      <c r="A222" t="str">
        <f>COMBDG_Split_Tech!A219</f>
        <v>COMBDGHLCOldLIINC___STDELC</v>
      </c>
      <c r="B222">
        <f>SUMIFS(Activity_COMBDG!C:C,Activity_COMBDG!$B:$B,$A222&amp;"*",Activity_COMBDG!$B:$B,"*"&amp;"_16",Activity_COMBDG!C:C,"&gt;0.0001")</f>
        <v>0</v>
      </c>
      <c r="C222">
        <f>SUMIFS(Activity_COMBDG!D:D,Activity_COMBDG!$B:$B,$A222&amp;"*",Activity_COMBDG!$B:$B,"*"&amp;"_16",Activity_COMBDG!D:D,"&gt;0.0001")</f>
        <v>0</v>
      </c>
      <c r="D222">
        <f>SUMIFS(Activity_COMBDG!E:E,Activity_COMBDG!$B:$B,$A222&amp;"*",Activity_COMBDG!$B:$B,"*"&amp;"_16",Activity_COMBDG!E:E,"&gt;0.0001")</f>
        <v>0</v>
      </c>
      <c r="E222">
        <f>SUMIFS(Activity_COMBDG!F:F,Activity_COMBDG!$B:$B,$A222&amp;"*",Activity_COMBDG!$B:$B,"*"&amp;"_16",Activity_COMBDG!F:F,"&gt;0.0001")</f>
        <v>0</v>
      </c>
      <c r="F222">
        <f>SUMIFS(Activity_COMBDG!G:G,Activity_COMBDG!$B:$B,$A222&amp;"*",Activity_COMBDG!$B:$B,"*"&amp;"_16",Activity_COMBDG!G:G,"&gt;0.0001")</f>
        <v>0</v>
      </c>
      <c r="G222">
        <f>SUMIFS(Activity_COMBDG!H:H,Activity_COMBDG!$B:$B,$A222&amp;"*",Activity_COMBDG!$B:$B,"*"&amp;"_16",Activity_COMBDG!H:H,"&gt;0.0001")</f>
        <v>0</v>
      </c>
      <c r="H222">
        <f>SUMIFS(Activity_COMBDG!I:I,Activity_COMBDG!$B:$B,$A222&amp;"*",Activity_COMBDG!$B:$B,"*"&amp;"_16",Activity_COMBDG!I:I,"&gt;0.0001")</f>
        <v>0.53440242144045325</v>
      </c>
      <c r="I222">
        <f>SUMIFS(Activity_COMBDG!J:J,Activity_COMBDG!$B:$B,$A222&amp;"*",Activity_COMBDG!$B:$B,"*"&amp;"_16",Activity_COMBDG!J:J,"&gt;0.0001")</f>
        <v>0</v>
      </c>
      <c r="J222">
        <f>SUMIFS(Activity_COMBDG!K:K,Activity_COMBDG!$B:$B,$A222&amp;"*",Activity_COMBDG!$B:$B,"*"&amp;"_16",Activity_COMBDG!K:K,"&gt;0.0001")</f>
        <v>0</v>
      </c>
      <c r="K222">
        <f>SUMIFS(Activity_COMBDG!L:L,Activity_COMBDG!$B:$B,$A222&amp;"*",Activity_COMBDG!$B:$B,"*"&amp;"_16",Activity_COMBDG!L:L,"&gt;0.0001")</f>
        <v>0</v>
      </c>
    </row>
    <row r="223" spans="1:11" x14ac:dyDescent="0.25">
      <c r="A223" t="str">
        <f>COMBDG_Split_Tech!A220</f>
        <v>COMBDGHLCOldLILED___STDELC</v>
      </c>
      <c r="B223">
        <f>SUMIFS(Activity_COMBDG!C:C,Activity_COMBDG!$B:$B,$A223&amp;"*",Activity_COMBDG!$B:$B,"*"&amp;"_16",Activity_COMBDG!C:C,"&gt;0.0001")</f>
        <v>1.946134371252602E-3</v>
      </c>
      <c r="C223">
        <f>SUMIFS(Activity_COMBDG!D:D,Activity_COMBDG!$B:$B,$A223&amp;"*",Activity_COMBDG!$B:$B,"*"&amp;"_16",Activity_COMBDG!D:D,"&gt;0.0001")</f>
        <v>465.06570281064052</v>
      </c>
      <c r="D223">
        <f>SUMIFS(Activity_COMBDG!E:E,Activity_COMBDG!$B:$B,$A223&amp;"*",Activity_COMBDG!$B:$B,"*"&amp;"_16",Activity_COMBDG!E:E,"&gt;0.0001")</f>
        <v>643.2457611894298</v>
      </c>
      <c r="E223">
        <f>SUMIFS(Activity_COMBDG!F:F,Activity_COMBDG!$B:$B,$A223&amp;"*",Activity_COMBDG!$B:$B,"*"&amp;"_16",Activity_COMBDG!F:F,"&gt;0.0001")</f>
        <v>688.71784300893239</v>
      </c>
      <c r="F223">
        <f>SUMIFS(Activity_COMBDG!G:G,Activity_COMBDG!$B:$B,$A223&amp;"*",Activity_COMBDG!$B:$B,"*"&amp;"_16",Activity_COMBDG!G:G,"&gt;0.0001")</f>
        <v>696.38800534686857</v>
      </c>
      <c r="G223">
        <f>SUMIFS(Activity_COMBDG!H:H,Activity_COMBDG!$B:$B,$A223&amp;"*",Activity_COMBDG!$B:$B,"*"&amp;"_16",Activity_COMBDG!H:H,"&gt;0.0001")</f>
        <v>703.30490823863943</v>
      </c>
      <c r="H223">
        <f>SUMIFS(Activity_COMBDG!I:I,Activity_COMBDG!$B:$B,$A223&amp;"*",Activity_COMBDG!$B:$B,"*"&amp;"_16",Activity_COMBDG!I:I,"&gt;0.0001")</f>
        <v>707.82854949866442</v>
      </c>
      <c r="I223">
        <f>SUMIFS(Activity_COMBDG!J:J,Activity_COMBDG!$B:$B,$A223&amp;"*",Activity_COMBDG!$B:$B,"*"&amp;"_16",Activity_COMBDG!J:J,"&gt;0.0001")</f>
        <v>196.56851364979809</v>
      </c>
      <c r="J223">
        <f>SUMIFS(Activity_COMBDG!K:K,Activity_COMBDG!$B:$B,$A223&amp;"*",Activity_COMBDG!$B:$B,"*"&amp;"_16",Activity_COMBDG!K:K,"&gt;0.0001")</f>
        <v>170.95906899989609</v>
      </c>
      <c r="K223">
        <f>SUMIFS(Activity_COMBDG!L:L,Activity_COMBDG!$B:$B,$A223&amp;"*",Activity_COMBDG!$B:$B,"*"&amp;"_16",Activity_COMBDG!L:L,"&gt;0.0001")</f>
        <v>117.8308510329946</v>
      </c>
    </row>
    <row r="224" spans="1:11" x14ac:dyDescent="0.25">
      <c r="A224" t="str">
        <f>COMBDG_Split_Tech!A221</f>
        <v>COMBDGHLCOldSC_________DCO</v>
      </c>
      <c r="B224">
        <f>SUMIFS(Activity_COMBDG!C:C,Activity_COMBDG!$B:$B,$A224&amp;"*",Activity_COMBDG!$B:$B,"*"&amp;"_16",Activity_COMBDG!C:C,"&gt;0.0001")</f>
        <v>1.918098999986392E-2</v>
      </c>
      <c r="C224">
        <f>SUMIFS(Activity_COMBDG!D:D,Activity_COMBDG!$B:$B,$A224&amp;"*",Activity_COMBDG!$B:$B,"*"&amp;"_16",Activity_COMBDG!D:D,"&gt;0.0001")</f>
        <v>1.7300895154373279</v>
      </c>
      <c r="D224">
        <f>SUMIFS(Activity_COMBDG!E:E,Activity_COMBDG!$B:$B,$A224&amp;"*",Activity_COMBDG!$B:$B,"*"&amp;"_16",Activity_COMBDG!E:E,"&gt;0.0001")</f>
        <v>3.6176277121392082</v>
      </c>
      <c r="E224">
        <f>SUMIFS(Activity_COMBDG!F:F,Activity_COMBDG!$B:$B,$A224&amp;"*",Activity_COMBDG!$B:$B,"*"&amp;"_16",Activity_COMBDG!F:F,"&gt;0.0001")</f>
        <v>5.5385807748110043</v>
      </c>
      <c r="F224">
        <f>SUMIFS(Activity_COMBDG!G:G,Activity_COMBDG!$B:$B,$A224&amp;"*",Activity_COMBDG!$B:$B,"*"&amp;"_16",Activity_COMBDG!G:G,"&gt;0.0001")</f>
        <v>57.151508924283561</v>
      </c>
      <c r="G224">
        <f>SUMIFS(Activity_COMBDG!H:H,Activity_COMBDG!$B:$B,$A224&amp;"*",Activity_COMBDG!$B:$B,"*"&amp;"_16",Activity_COMBDG!H:H,"&gt;0.0001")</f>
        <v>59.007065548799417</v>
      </c>
      <c r="H224">
        <f>SUMIFS(Activity_COMBDG!I:I,Activity_COMBDG!$B:$B,$A224&amp;"*",Activity_COMBDG!$B:$B,"*"&amp;"_16",Activity_COMBDG!I:I,"&gt;0.0001")</f>
        <v>60.451620439154709</v>
      </c>
      <c r="I224">
        <f>SUMIFS(Activity_COMBDG!J:J,Activity_COMBDG!$B:$B,$A224&amp;"*",Activity_COMBDG!$B:$B,"*"&amp;"_16",Activity_COMBDG!J:J,"&gt;0.0001")</f>
        <v>27.102269812935731</v>
      </c>
      <c r="J224">
        <f>SUMIFS(Activity_COMBDG!K:K,Activity_COMBDG!$B:$B,$A224&amp;"*",Activity_COMBDG!$B:$B,"*"&amp;"_16",Activity_COMBDG!K:K,"&gt;0.0001")</f>
        <v>27.532599378059452</v>
      </c>
      <c r="K224">
        <f>SUMIFS(Activity_COMBDG!L:L,Activity_COMBDG!$B:$B,$A224&amp;"*",Activity_COMBDG!$B:$B,"*"&amp;"_16",Activity_COMBDG!L:L,"&gt;0.0001")</f>
        <v>27.30310702702943</v>
      </c>
    </row>
    <row r="225" spans="1:11" x14ac:dyDescent="0.25">
      <c r="A225" t="str">
        <f>COMBDG_Split_Tech!A222</f>
        <v>COMBDGHLCOldSC______STDELC</v>
      </c>
      <c r="B225">
        <f>SUMIFS(Activity_COMBDG!C:C,Activity_COMBDG!$B:$B,$A225&amp;"*",Activity_COMBDG!$B:$B,"*"&amp;"_16",Activity_COMBDG!C:C,"&gt;0.0001")</f>
        <v>1.9208338752475029E-2</v>
      </c>
      <c r="C225">
        <f>SUMIFS(Activity_COMBDG!D:D,Activity_COMBDG!$B:$B,$A225&amp;"*",Activity_COMBDG!$B:$B,"*"&amp;"_16",Activity_COMBDG!D:D,"&gt;0.0001")</f>
        <v>1.7472992379463721</v>
      </c>
      <c r="D225">
        <f>SUMIFS(Activity_COMBDG!E:E,Activity_COMBDG!$B:$B,$A225&amp;"*",Activity_COMBDG!$B:$B,"*"&amp;"_16",Activity_COMBDG!E:E,"&gt;0.0001")</f>
        <v>3.6500648831871589</v>
      </c>
      <c r="E225">
        <f>SUMIFS(Activity_COMBDG!F:F,Activity_COMBDG!$B:$B,$A225&amp;"*",Activity_COMBDG!$B:$B,"*"&amp;"_16",Activity_COMBDG!F:F,"&gt;0.0001")</f>
        <v>5.5883237634190257</v>
      </c>
      <c r="F225">
        <f>SUMIFS(Activity_COMBDG!G:G,Activity_COMBDG!$B:$B,$A225&amp;"*",Activity_COMBDG!$B:$B,"*"&amp;"_16",Activity_COMBDG!G:G,"&gt;0.0001")</f>
        <v>112.62400488754869</v>
      </c>
      <c r="G225">
        <f>SUMIFS(Activity_COMBDG!H:H,Activity_COMBDG!$B:$B,$A225&amp;"*",Activity_COMBDG!$B:$B,"*"&amp;"_16",Activity_COMBDG!H:H,"&gt;0.0001")</f>
        <v>114.4807018178128</v>
      </c>
      <c r="H225">
        <f>SUMIFS(Activity_COMBDG!I:I,Activity_COMBDG!$B:$B,$A225&amp;"*",Activity_COMBDG!$B:$B,"*"&amp;"_16",Activity_COMBDG!I:I,"&gt;0.0001")</f>
        <v>115.91928125080371</v>
      </c>
      <c r="I225">
        <f>SUMIFS(Activity_COMBDG!J:J,Activity_COMBDG!$B:$B,$A225&amp;"*",Activity_COMBDG!$B:$B,"*"&amp;"_16",Activity_COMBDG!J:J,"&gt;0.0001")</f>
        <v>27.36432017546921</v>
      </c>
      <c r="J225">
        <f>SUMIFS(Activity_COMBDG!K:K,Activity_COMBDG!$B:$B,$A225&amp;"*",Activity_COMBDG!$B:$B,"*"&amp;"_16",Activity_COMBDG!K:K,"&gt;0.0001")</f>
        <v>20.971033057786691</v>
      </c>
      <c r="K225">
        <f>SUMIFS(Activity_COMBDG!L:L,Activity_COMBDG!$B:$B,$A225&amp;"*",Activity_COMBDG!$B:$B,"*"&amp;"_16",Activity_COMBDG!L:L,"&gt;0.0001")</f>
        <v>16.91519084142762</v>
      </c>
    </row>
    <row r="226" spans="1:11" x14ac:dyDescent="0.25">
      <c r="A226" t="str">
        <f>COMBDG_Split_Tech!A223</f>
        <v>COMBDGHLCOldSC______STDNGA</v>
      </c>
      <c r="B226">
        <f>SUMIFS(Activity_COMBDG!C:C,Activity_COMBDG!$B:$B,$A226&amp;"*",Activity_COMBDG!$B:$B,"*"&amp;"_16",Activity_COMBDG!C:C,"&gt;0.0001")</f>
        <v>6.2031367421827598E-2</v>
      </c>
      <c r="C226">
        <f>SUMIFS(Activity_COMBDG!D:D,Activity_COMBDG!$B:$B,$A226&amp;"*",Activity_COMBDG!$B:$B,"*"&amp;"_16",Activity_COMBDG!D:D,"&gt;0.0001")</f>
        <v>4.2169879177389706</v>
      </c>
      <c r="D226">
        <f>SUMIFS(Activity_COMBDG!E:E,Activity_COMBDG!$B:$B,$A226&amp;"*",Activity_COMBDG!$B:$B,"*"&amp;"_16",Activity_COMBDG!E:E,"&gt;0.0001")</f>
        <v>8.122598849656157</v>
      </c>
      <c r="E226">
        <f>SUMIFS(Activity_COMBDG!F:F,Activity_COMBDG!$B:$B,$A226&amp;"*",Activity_COMBDG!$B:$B,"*"&amp;"_16",Activity_COMBDG!F:F,"&gt;0.0001")</f>
        <v>11.966287310372319</v>
      </c>
      <c r="F226">
        <f>SUMIFS(Activity_COMBDG!G:G,Activity_COMBDG!$B:$B,$A226&amp;"*",Activity_COMBDG!$B:$B,"*"&amp;"_16",Activity_COMBDG!G:G,"&gt;0.0001")</f>
        <v>190.12457446507321</v>
      </c>
      <c r="G226">
        <f>SUMIFS(Activity_COMBDG!H:H,Activity_COMBDG!$B:$B,$A226&amp;"*",Activity_COMBDG!$B:$B,"*"&amp;"_16",Activity_COMBDG!H:H,"&gt;0.0001")</f>
        <v>194.106858198818</v>
      </c>
      <c r="H226">
        <f>SUMIFS(Activity_COMBDG!I:I,Activity_COMBDG!$B:$B,$A226&amp;"*",Activity_COMBDG!$B:$B,"*"&amp;"_16",Activity_COMBDG!I:I,"&gt;0.0001")</f>
        <v>197.06491618918611</v>
      </c>
      <c r="I226">
        <f>SUMIFS(Activity_COMBDG!J:J,Activity_COMBDG!$B:$B,$A226&amp;"*",Activity_COMBDG!$B:$B,"*"&amp;"_16",Activity_COMBDG!J:J,"&gt;0.0001")</f>
        <v>87.165770845814791</v>
      </c>
      <c r="J226">
        <f>SUMIFS(Activity_COMBDG!K:K,Activity_COMBDG!$B:$B,$A226&amp;"*",Activity_COMBDG!$B:$B,"*"&amp;"_16",Activity_COMBDG!K:K,"&gt;0.0001")</f>
        <v>66.683609892885087</v>
      </c>
      <c r="K226">
        <f>SUMIFS(Activity_COMBDG!L:L,Activity_COMBDG!$B:$B,$A226&amp;"*",Activity_COMBDG!$B:$B,"*"&amp;"_16",Activity_COMBDG!L:L,"&gt;0.0001")</f>
        <v>53.354105963159263</v>
      </c>
    </row>
    <row r="227" spans="1:11" x14ac:dyDescent="0.25">
      <c r="A227" t="str">
        <f>COMBDG_Split_Tech!A224</f>
        <v>COMBDGHLCOldSH_________DHE</v>
      </c>
      <c r="B227">
        <f>SUMIFS(Activity_COMBDG!C:C,Activity_COMBDG!$B:$B,$A227&amp;"*",Activity_COMBDG!$B:$B,"*"&amp;"_16",Activity_COMBDG!C:C,"&gt;0.0001")</f>
        <v>1.0486265298239299E-2</v>
      </c>
      <c r="C227">
        <f>SUMIFS(Activity_COMBDG!D:D,Activity_COMBDG!$B:$B,$A227&amp;"*",Activity_COMBDG!$B:$B,"*"&amp;"_16",Activity_COMBDG!D:D,"&gt;0.0001")</f>
        <v>3.4320466136449249E-2</v>
      </c>
      <c r="D227">
        <f>SUMIFS(Activity_COMBDG!E:E,Activity_COMBDG!$B:$B,$A227&amp;"*",Activity_COMBDG!$B:$B,"*"&amp;"_16",Activity_COMBDG!E:E,"&gt;0.0001")</f>
        <v>5.488969940203605E-2</v>
      </c>
      <c r="E227">
        <f>SUMIFS(Activity_COMBDG!F:F,Activity_COMBDG!$B:$B,$A227&amp;"*",Activity_COMBDG!$B:$B,"*"&amp;"_16",Activity_COMBDG!F:F,"&gt;0.0001")</f>
        <v>7.0406658755646334E-2</v>
      </c>
      <c r="F227">
        <f>SUMIFS(Activity_COMBDG!G:G,Activity_COMBDG!$B:$B,$A227&amp;"*",Activity_COMBDG!$B:$B,"*"&amp;"_16",Activity_COMBDG!G:G,"&gt;0.0001")</f>
        <v>8.5743940045746272E-2</v>
      </c>
      <c r="G227">
        <f>SUMIFS(Activity_COMBDG!H:H,Activity_COMBDG!$B:$B,$A227&amp;"*",Activity_COMBDG!$B:$B,"*"&amp;"_16",Activity_COMBDG!H:H,"&gt;0.0001")</f>
        <v>9.6417774179147583E-2</v>
      </c>
      <c r="H227">
        <f>SUMIFS(Activity_COMBDG!I:I,Activity_COMBDG!$B:$B,$A227&amp;"*",Activity_COMBDG!$B:$B,"*"&amp;"_16",Activity_COMBDG!I:I,"&gt;0.0001")</f>
        <v>0.1059628565176686</v>
      </c>
      <c r="I227">
        <f>SUMIFS(Activity_COMBDG!J:J,Activity_COMBDG!$B:$B,$A227&amp;"*",Activity_COMBDG!$B:$B,"*"&amp;"_16",Activity_COMBDG!J:J,"&gt;0.0001")</f>
        <v>8.1087589061772256E-2</v>
      </c>
      <c r="J227">
        <f>SUMIFS(Activity_COMBDG!K:K,Activity_COMBDG!$B:$B,$A227&amp;"*",Activity_COMBDG!$B:$B,"*"&amp;"_16",Activity_COMBDG!K:K,"&gt;0.0001")</f>
        <v>8.1969520505261656E-2</v>
      </c>
      <c r="K227">
        <f>SUMIFS(Activity_COMBDG!L:L,Activity_COMBDG!$B:$B,$A227&amp;"*",Activity_COMBDG!$B:$B,"*"&amp;"_16",Activity_COMBDG!L:L,"&gt;0.0001")</f>
        <v>8.277059274833358E-2</v>
      </c>
    </row>
    <row r="228" spans="1:11" x14ac:dyDescent="0.25">
      <c r="A228" t="str">
        <f>COMBDG_Split_Tech!A225</f>
        <v>COMBDGHLCOldSHFUR___HIGNGA</v>
      </c>
      <c r="B228">
        <f>SUMIFS(Activity_COMBDG!C:C,Activity_COMBDG!$B:$B,$A228&amp;"*",Activity_COMBDG!$B:$B,"*"&amp;"_16",Activity_COMBDG!C:C,"&gt;0.0001")</f>
        <v>7.2457487793496797E-2</v>
      </c>
      <c r="C228">
        <f>SUMIFS(Activity_COMBDG!D:D,Activity_COMBDG!$B:$B,$A228&amp;"*",Activity_COMBDG!$B:$B,"*"&amp;"_16",Activity_COMBDG!D:D,"&gt;0.0001")</f>
        <v>0.13377247163012859</v>
      </c>
      <c r="D228">
        <f>SUMIFS(Activity_COMBDG!E:E,Activity_COMBDG!$B:$B,$A228&amp;"*",Activity_COMBDG!$B:$B,"*"&amp;"_16",Activity_COMBDG!E:E,"&gt;0.0001")</f>
        <v>0.18507032802378059</v>
      </c>
      <c r="E228">
        <f>SUMIFS(Activity_COMBDG!F:F,Activity_COMBDG!$B:$B,$A228&amp;"*",Activity_COMBDG!$B:$B,"*"&amp;"_16",Activity_COMBDG!F:F,"&gt;0.0001")</f>
        <v>0.22629296291776421</v>
      </c>
      <c r="F228">
        <f>SUMIFS(Activity_COMBDG!G:G,Activity_COMBDG!$B:$B,$A228&amp;"*",Activity_COMBDG!$B:$B,"*"&amp;"_16",Activity_COMBDG!G:G,"&gt;0.0001")</f>
        <v>0.26218780245356971</v>
      </c>
      <c r="G228">
        <f>SUMIFS(Activity_COMBDG!H:H,Activity_COMBDG!$B:$B,$A228&amp;"*",Activity_COMBDG!$B:$B,"*"&amp;"_16",Activity_COMBDG!H:H,"&gt;0.0001")</f>
        <v>0.29029811404442502</v>
      </c>
      <c r="H228">
        <f>SUMIFS(Activity_COMBDG!I:I,Activity_COMBDG!$B:$B,$A228&amp;"*",Activity_COMBDG!$B:$B,"*"&amp;"_16",Activity_COMBDG!I:I,"&gt;0.0001")</f>
        <v>0.31498055805625069</v>
      </c>
      <c r="I228">
        <f>SUMIFS(Activity_COMBDG!J:J,Activity_COMBDG!$B:$B,$A228&amp;"*",Activity_COMBDG!$B:$B,"*"&amp;"_16",Activity_COMBDG!J:J,"&gt;0.0001")</f>
        <v>0.28291707813199468</v>
      </c>
      <c r="J228">
        <f>SUMIFS(Activity_COMBDG!K:K,Activity_COMBDG!$B:$B,$A228&amp;"*",Activity_COMBDG!$B:$B,"*"&amp;"_16",Activity_COMBDG!K:K,"&gt;0.0001")</f>
        <v>0.28509872403854281</v>
      </c>
      <c r="K228">
        <f>SUMIFS(Activity_COMBDG!L:L,Activity_COMBDG!$B:$B,$A228&amp;"*",Activity_COMBDG!$B:$B,"*"&amp;"_16",Activity_COMBDG!L:L,"&gt;0.0001")</f>
        <v>0.28687390478226737</v>
      </c>
    </row>
    <row r="229" spans="1:11" x14ac:dyDescent="0.25">
      <c r="A229" t="str">
        <f>COMBDG_Split_Tech!A226</f>
        <v>COMBDGHLCOldSHFUR___STDELC</v>
      </c>
      <c r="B229">
        <f>SUMIFS(Activity_COMBDG!C:C,Activity_COMBDG!$B:$B,$A229&amp;"*",Activity_COMBDG!$B:$B,"*"&amp;"_16",Activity_COMBDG!C:C,"&gt;0.0001")</f>
        <v>2.5642534559105621E-2</v>
      </c>
      <c r="C229">
        <f>SUMIFS(Activity_COMBDG!D:D,Activity_COMBDG!$B:$B,$A229&amp;"*",Activity_COMBDG!$B:$B,"*"&amp;"_16",Activity_COMBDG!D:D,"&gt;0.0001")</f>
        <v>4.9761010144985678E-2</v>
      </c>
      <c r="D229">
        <f>SUMIFS(Activity_COMBDG!E:E,Activity_COMBDG!$B:$B,$A229&amp;"*",Activity_COMBDG!$B:$B,"*"&amp;"_16",Activity_COMBDG!E:E,"&gt;0.0001")</f>
        <v>7.2923760392200679E-2</v>
      </c>
      <c r="E229">
        <f>SUMIFS(Activity_COMBDG!F:F,Activity_COMBDG!$B:$B,$A229&amp;"*",Activity_COMBDG!$B:$B,"*"&amp;"_16",Activity_COMBDG!F:F,"&gt;0.0001")</f>
        <v>8.8127017362466628E-2</v>
      </c>
      <c r="F229">
        <f>SUMIFS(Activity_COMBDG!G:G,Activity_COMBDG!$B:$B,$A229&amp;"*",Activity_COMBDG!$B:$B,"*"&amp;"_16",Activity_COMBDG!G:G,"&gt;0.0001")</f>
        <v>0.10316922914388781</v>
      </c>
      <c r="G229">
        <f>SUMIFS(Activity_COMBDG!H:H,Activity_COMBDG!$B:$B,$A229&amp;"*",Activity_COMBDG!$B:$B,"*"&amp;"_16",Activity_COMBDG!H:H,"&gt;0.0001")</f>
        <v>0.1133059088739234</v>
      </c>
      <c r="H229">
        <f>SUMIFS(Activity_COMBDG!I:I,Activity_COMBDG!$B:$B,$A229&amp;"*",Activity_COMBDG!$B:$B,"*"&amp;"_16",Activity_COMBDG!I:I,"&gt;0.0001")</f>
        <v>0.1217736268856701</v>
      </c>
      <c r="I229">
        <f>SUMIFS(Activity_COMBDG!J:J,Activity_COMBDG!$B:$B,$A229&amp;"*",Activity_COMBDG!$B:$B,"*"&amp;"_16",Activity_COMBDG!J:J,"&gt;0.0001")</f>
        <v>9.3149805310256364E-2</v>
      </c>
      <c r="J229">
        <f>SUMIFS(Activity_COMBDG!K:K,Activity_COMBDG!$B:$B,$A229&amp;"*",Activity_COMBDG!$B:$B,"*"&amp;"_16",Activity_COMBDG!K:K,"&gt;0.0001")</f>
        <v>9.380460243000116E-2</v>
      </c>
      <c r="K229">
        <f>SUMIFS(Activity_COMBDG!L:L,Activity_COMBDG!$B:$B,$A229&amp;"*",Activity_COMBDG!$B:$B,"*"&amp;"_16",Activity_COMBDG!L:L,"&gt;0.0001")</f>
        <v>9.4315834721564379E-2</v>
      </c>
    </row>
    <row r="230" spans="1:11" x14ac:dyDescent="0.25">
      <c r="A230" t="str">
        <f>COMBDG_Split_Tech!A227</f>
        <v>COMBDGHLCOldSHFUR___STDHFO</v>
      </c>
      <c r="B230">
        <f>SUMIFS(Activity_COMBDG!C:C,Activity_COMBDG!$B:$B,$A230&amp;"*",Activity_COMBDG!$B:$B,"*"&amp;"_16",Activity_COMBDG!C:C,"&gt;0.0001")</f>
        <v>2.5777377072095521E-2</v>
      </c>
      <c r="C230">
        <f>SUMIFS(Activity_COMBDG!D:D,Activity_COMBDG!$B:$B,$A230&amp;"*",Activity_COMBDG!$B:$B,"*"&amp;"_16",Activity_COMBDG!D:D,"&gt;0.0001")</f>
        <v>4.9858306943625162E-2</v>
      </c>
      <c r="D230">
        <f>SUMIFS(Activity_COMBDG!E:E,Activity_COMBDG!$B:$B,$A230&amp;"*",Activity_COMBDG!$B:$B,"*"&amp;"_16",Activity_COMBDG!E:E,"&gt;0.0001")</f>
        <v>7.3012341170233155E-2</v>
      </c>
      <c r="E230">
        <f>SUMIFS(Activity_COMBDG!F:F,Activity_COMBDG!$B:$B,$A230&amp;"*",Activity_COMBDG!$B:$B,"*"&amp;"_16",Activity_COMBDG!F:F,"&gt;0.0001")</f>
        <v>8.8217937393995569E-2</v>
      </c>
      <c r="F230">
        <f>SUMIFS(Activity_COMBDG!G:G,Activity_COMBDG!$B:$B,$A230&amp;"*",Activity_COMBDG!$B:$B,"*"&amp;"_16",Activity_COMBDG!G:G,"&gt;0.0001")</f>
        <v>0.10325997552411979</v>
      </c>
      <c r="G230">
        <f>SUMIFS(Activity_COMBDG!H:H,Activity_COMBDG!$B:$B,$A230&amp;"*",Activity_COMBDG!$B:$B,"*"&amp;"_16",Activity_COMBDG!H:H,"&gt;0.0001")</f>
        <v>0.1133991649948331</v>
      </c>
      <c r="H230">
        <f>SUMIFS(Activity_COMBDG!I:I,Activity_COMBDG!$B:$B,$A230&amp;"*",Activity_COMBDG!$B:$B,"*"&amp;"_16",Activity_COMBDG!I:I,"&gt;0.0001")</f>
        <v>0.1218693916248321</v>
      </c>
      <c r="I230">
        <f>SUMIFS(Activity_COMBDG!J:J,Activity_COMBDG!$B:$B,$A230&amp;"*",Activity_COMBDG!$B:$B,"*"&amp;"_16",Activity_COMBDG!J:J,"&gt;0.0001")</f>
        <v>9.3205755754425107E-2</v>
      </c>
      <c r="J230">
        <f>SUMIFS(Activity_COMBDG!K:K,Activity_COMBDG!$B:$B,$A230&amp;"*",Activity_COMBDG!$B:$B,"*"&amp;"_16",Activity_COMBDG!K:K,"&gt;0.0001")</f>
        <v>9.3859097410373502E-2</v>
      </c>
      <c r="K230">
        <f>SUMIFS(Activity_COMBDG!L:L,Activity_COMBDG!$B:$B,$A230&amp;"*",Activity_COMBDG!$B:$B,"*"&amp;"_16",Activity_COMBDG!L:L,"&gt;0.0001")</f>
        <v>9.4367905268756477E-2</v>
      </c>
    </row>
    <row r="231" spans="1:11" x14ac:dyDescent="0.25">
      <c r="A231" t="str">
        <f>COMBDG_Split_Tech!A228</f>
        <v>COMBDGHLCOldSHFUR___STDKER</v>
      </c>
      <c r="B231">
        <f>SUMIFS(Activity_COMBDG!C:C,Activity_COMBDG!$B:$B,$A231&amp;"*",Activity_COMBDG!$B:$B,"*"&amp;"_16",Activity_COMBDG!C:C,"&gt;0.0001")</f>
        <v>2.5777999536106051E-2</v>
      </c>
      <c r="C231">
        <f>SUMIFS(Activity_COMBDG!D:D,Activity_COMBDG!$B:$B,$A231&amp;"*",Activity_COMBDG!$B:$B,"*"&amp;"_16",Activity_COMBDG!D:D,"&gt;0.0001")</f>
        <v>4.9859360937676671E-2</v>
      </c>
      <c r="D231">
        <f>SUMIFS(Activity_COMBDG!E:E,Activity_COMBDG!$B:$B,$A231&amp;"*",Activity_COMBDG!$B:$B,"*"&amp;"_16",Activity_COMBDG!E:E,"&gt;0.0001")</f>
        <v>7.3014342205752272E-2</v>
      </c>
      <c r="E231">
        <f>SUMIFS(Activity_COMBDG!F:F,Activity_COMBDG!$B:$B,$A231&amp;"*",Activity_COMBDG!$B:$B,"*"&amp;"_16",Activity_COMBDG!F:F,"&gt;0.0001")</f>
        <v>8.8220062359710166E-2</v>
      </c>
      <c r="F231">
        <f>SUMIFS(Activity_COMBDG!G:G,Activity_COMBDG!$B:$B,$A231&amp;"*",Activity_COMBDG!$B:$B,"*"&amp;"_16",Activity_COMBDG!G:G,"&gt;0.0001")</f>
        <v>0.1032623241065446</v>
      </c>
      <c r="G231">
        <f>SUMIFS(Activity_COMBDG!H:H,Activity_COMBDG!$B:$B,$A231&amp;"*",Activity_COMBDG!$B:$B,"*"&amp;"_16",Activity_COMBDG!H:H,"&gt;0.0001")</f>
        <v>0.1134015918962186</v>
      </c>
      <c r="H231">
        <f>SUMIFS(Activity_COMBDG!I:I,Activity_COMBDG!$B:$B,$A231&amp;"*",Activity_COMBDG!$B:$B,"*"&amp;"_16",Activity_COMBDG!I:I,"&gt;0.0001")</f>
        <v>0.1218720733125422</v>
      </c>
      <c r="I231">
        <f>SUMIFS(Activity_COMBDG!J:J,Activity_COMBDG!$B:$B,$A231&amp;"*",Activity_COMBDG!$B:$B,"*"&amp;"_16",Activity_COMBDG!J:J,"&gt;0.0001")</f>
        <v>9.32111839235715E-2</v>
      </c>
      <c r="J231">
        <f>SUMIFS(Activity_COMBDG!K:K,Activity_COMBDG!$B:$B,$A231&amp;"*",Activity_COMBDG!$B:$B,"*"&amp;"_16",Activity_COMBDG!K:K,"&gt;0.0001")</f>
        <v>9.3864671098722124E-2</v>
      </c>
      <c r="K231">
        <f>SUMIFS(Activity_COMBDG!L:L,Activity_COMBDG!$B:$B,$A231&amp;"*",Activity_COMBDG!$B:$B,"*"&amp;"_16",Activity_COMBDG!L:L,"&gt;0.0001")</f>
        <v>9.4373514738988903E-2</v>
      </c>
    </row>
    <row r="232" spans="1:11" x14ac:dyDescent="0.25">
      <c r="A232" t="str">
        <f>COMBDG_Split_Tech!A229</f>
        <v>COMBDGHLCOldSHFUR___STDLFO</v>
      </c>
      <c r="B232">
        <f>SUMIFS(Activity_COMBDG!C:C,Activity_COMBDG!$B:$B,$A232&amp;"*",Activity_COMBDG!$B:$B,"*"&amp;"_16",Activity_COMBDG!C:C,"&gt;0.0001")</f>
        <v>2.5665302622435139E-2</v>
      </c>
      <c r="C232">
        <f>SUMIFS(Activity_COMBDG!D:D,Activity_COMBDG!$B:$B,$A232&amp;"*",Activity_COMBDG!$B:$B,"*"&amp;"_16",Activity_COMBDG!D:D,"&gt;0.0001")</f>
        <v>4.9795139484762337E-2</v>
      </c>
      <c r="D232">
        <f>SUMIFS(Activity_COMBDG!E:E,Activity_COMBDG!$B:$B,$A232&amp;"*",Activity_COMBDG!$B:$B,"*"&amp;"_16",Activity_COMBDG!E:E,"&gt;0.0001")</f>
        <v>7.2958688388070042E-2</v>
      </c>
      <c r="E232">
        <f>SUMIFS(Activity_COMBDG!F:F,Activity_COMBDG!$B:$B,$A232&amp;"*",Activity_COMBDG!$B:$B,"*"&amp;"_16",Activity_COMBDG!F:F,"&gt;0.0001")</f>
        <v>8.8163713327195969E-2</v>
      </c>
      <c r="F232">
        <f>SUMIFS(Activity_COMBDG!G:G,Activity_COMBDG!$B:$B,$A232&amp;"*",Activity_COMBDG!$B:$B,"*"&amp;"_16",Activity_COMBDG!G:G,"&gt;0.0001")</f>
        <v>0.10320636776907741</v>
      </c>
      <c r="G232">
        <f>SUMIFS(Activity_COMBDG!H:H,Activity_COMBDG!$B:$B,$A232&amp;"*",Activity_COMBDG!$B:$B,"*"&amp;"_16",Activity_COMBDG!H:H,"&gt;0.0001")</f>
        <v>0.1133445797999897</v>
      </c>
      <c r="H232">
        <f>SUMIFS(Activity_COMBDG!I:I,Activity_COMBDG!$B:$B,$A232&amp;"*",Activity_COMBDG!$B:$B,"*"&amp;"_16",Activity_COMBDG!I:I,"&gt;0.0001")</f>
        <v>0.12181265339760911</v>
      </c>
      <c r="I232">
        <f>SUMIFS(Activity_COMBDG!J:J,Activity_COMBDG!$B:$B,$A232&amp;"*",Activity_COMBDG!$B:$B,"*"&amp;"_16",Activity_COMBDG!J:J,"&gt;0.0001")</f>
        <v>9.3175765559186052E-2</v>
      </c>
      <c r="J232">
        <f>SUMIFS(Activity_COMBDG!K:K,Activity_COMBDG!$B:$B,$A232&amp;"*",Activity_COMBDG!$B:$B,"*"&amp;"_16",Activity_COMBDG!K:K,"&gt;0.0001")</f>
        <v>9.3829656611751119E-2</v>
      </c>
      <c r="K232">
        <f>SUMIFS(Activity_COMBDG!L:L,Activity_COMBDG!$B:$B,$A232&amp;"*",Activity_COMBDG!$B:$B,"*"&amp;"_16",Activity_COMBDG!L:L,"&gt;0.0001")</f>
        <v>9.4339152610211502E-2</v>
      </c>
    </row>
    <row r="233" spans="1:11" x14ac:dyDescent="0.25">
      <c r="A233" t="str">
        <f>COMBDG_Split_Tech!A230</f>
        <v>COMBDGHLCOldSHFUR___STDNGA</v>
      </c>
      <c r="B233">
        <f>SUMIFS(Activity_COMBDG!C:C,Activity_COMBDG!$B:$B,$A233&amp;"*",Activity_COMBDG!$B:$B,"*"&amp;"_16",Activity_COMBDG!C:C,"&gt;0.0001")</f>
        <v>7.2421576641699903E-2</v>
      </c>
      <c r="C233">
        <f>SUMIFS(Activity_COMBDG!D:D,Activity_COMBDG!$B:$B,$A233&amp;"*",Activity_COMBDG!$B:$B,"*"&amp;"_16",Activity_COMBDG!D:D,"&gt;0.0001")</f>
        <v>0.1337117026610822</v>
      </c>
      <c r="D233">
        <f>SUMIFS(Activity_COMBDG!E:E,Activity_COMBDG!$B:$B,$A233&amp;"*",Activity_COMBDG!$B:$B,"*"&amp;"_16",Activity_COMBDG!E:E,"&gt;0.0001")</f>
        <v>0.19007744263906451</v>
      </c>
      <c r="E233">
        <f>SUMIFS(Activity_COMBDG!F:F,Activity_COMBDG!$B:$B,$A233&amp;"*",Activity_COMBDG!$B:$B,"*"&amp;"_16",Activity_COMBDG!F:F,"&gt;0.0001")</f>
        <v>0.23129462559337369</v>
      </c>
      <c r="F233">
        <f>SUMIFS(Activity_COMBDG!G:G,Activity_COMBDG!$B:$B,$A233&amp;"*",Activity_COMBDG!$B:$B,"*"&amp;"_16",Activity_COMBDG!G:G,"&gt;0.0001")</f>
        <v>0.26717809753694349</v>
      </c>
      <c r="G233">
        <f>SUMIFS(Activity_COMBDG!H:H,Activity_COMBDG!$B:$B,$A233&amp;"*",Activity_COMBDG!$B:$B,"*"&amp;"_16",Activity_COMBDG!H:H,"&gt;0.0001")</f>
        <v>0.29528001939299747</v>
      </c>
      <c r="H233">
        <f>SUMIFS(Activity_COMBDG!I:I,Activity_COMBDG!$B:$B,$A233&amp;"*",Activity_COMBDG!$B:$B,"*"&amp;"_16",Activity_COMBDG!I:I,"&gt;0.0001")</f>
        <v>0.31992635414158388</v>
      </c>
      <c r="I233">
        <f>SUMIFS(Activity_COMBDG!J:J,Activity_COMBDG!$B:$B,$A233&amp;"*",Activity_COMBDG!$B:$B,"*"&amp;"_16",Activity_COMBDG!J:J,"&gt;0.0001")</f>
        <v>0.28766390910838668</v>
      </c>
      <c r="J233">
        <f>SUMIFS(Activity_COMBDG!K:K,Activity_COMBDG!$B:$B,$A233&amp;"*",Activity_COMBDG!$B:$B,"*"&amp;"_16",Activity_COMBDG!K:K,"&gt;0.0001")</f>
        <v>0.28982752186726402</v>
      </c>
      <c r="K233">
        <f>SUMIFS(Activity_COMBDG!L:L,Activity_COMBDG!$B:$B,$A233&amp;"*",Activity_COMBDG!$B:$B,"*"&amp;"_16",Activity_COMBDG!L:L,"&gt;0.0001")</f>
        <v>0.29157928774434472</v>
      </c>
    </row>
    <row r="234" spans="1:11" x14ac:dyDescent="0.25">
      <c r="A234" t="str">
        <f>COMBDG_Split_Tech!A231</f>
        <v>COMBDGHLCOldSHFUR___STDPRO</v>
      </c>
      <c r="B234">
        <f>SUMIFS(Activity_COMBDG!C:C,Activity_COMBDG!$B:$B,$A234&amp;"*",Activity_COMBDG!$B:$B,"*"&amp;"_16",Activity_COMBDG!C:C,"&gt;0.0001")</f>
        <v>2.5656076716158022E-2</v>
      </c>
      <c r="C234">
        <f>SUMIFS(Activity_COMBDG!D:D,Activity_COMBDG!$B:$B,$A234&amp;"*",Activity_COMBDG!$B:$B,"*"&amp;"_16",Activity_COMBDG!D:D,"&gt;0.0001")</f>
        <v>4.9782494884547689E-2</v>
      </c>
      <c r="D234">
        <f>SUMIFS(Activity_COMBDG!E:E,Activity_COMBDG!$B:$B,$A234&amp;"*",Activity_COMBDG!$B:$B,"*"&amp;"_16",Activity_COMBDG!E:E,"&gt;0.0001")</f>
        <v>7.0864868832429637E-2</v>
      </c>
      <c r="E234">
        <f>SUMIFS(Activity_COMBDG!F:F,Activity_COMBDG!$B:$B,$A234&amp;"*",Activity_COMBDG!$B:$B,"*"&amp;"_16",Activity_COMBDG!F:F,"&gt;0.0001")</f>
        <v>8.6089544583909966E-2</v>
      </c>
      <c r="F234">
        <f>SUMIFS(Activity_COMBDG!G:G,Activity_COMBDG!$B:$B,$A234&amp;"*",Activity_COMBDG!$B:$B,"*"&amp;"_16",Activity_COMBDG!G:G,"&gt;0.0001")</f>
        <v>0.1011161947483265</v>
      </c>
      <c r="G234">
        <f>SUMIFS(Activity_COMBDG!H:H,Activity_COMBDG!$B:$B,$A234&amp;"*",Activity_COMBDG!$B:$B,"*"&amp;"_16",Activity_COMBDG!H:H,"&gt;0.0001")</f>
        <v>0.1112852256016703</v>
      </c>
      <c r="H234">
        <f>SUMIFS(Activity_COMBDG!I:I,Activity_COMBDG!$B:$B,$A234&amp;"*",Activity_COMBDG!$B:$B,"*"&amp;"_16",Activity_COMBDG!I:I,"&gt;0.0001")</f>
        <v>0.11986401829286759</v>
      </c>
      <c r="I234">
        <f>SUMIFS(Activity_COMBDG!J:J,Activity_COMBDG!$B:$B,$A234&amp;"*",Activity_COMBDG!$B:$B,"*"&amp;"_16",Activity_COMBDG!J:J,"&gt;0.0001")</f>
        <v>9.157510207681005E-2</v>
      </c>
      <c r="J234">
        <f>SUMIFS(Activity_COMBDG!K:K,Activity_COMBDG!$B:$B,$A234&amp;"*",Activity_COMBDG!$B:$B,"*"&amp;"_16",Activity_COMBDG!K:K,"&gt;0.0001")</f>
        <v>9.2239199078833864E-2</v>
      </c>
      <c r="K234">
        <f>SUMIFS(Activity_COMBDG!L:L,Activity_COMBDG!$B:$B,$A234&amp;"*",Activity_COMBDG!$B:$B,"*"&amp;"_16",Activity_COMBDG!L:L,"&gt;0.0001")</f>
        <v>9.2760830086845394E-2</v>
      </c>
    </row>
    <row r="235" spans="1:11" x14ac:dyDescent="0.25">
      <c r="A235" t="str">
        <f>COMBDG_Split_Tech!A232</f>
        <v>COMBDGHLCOldSHHEP___STDELC</v>
      </c>
      <c r="B235">
        <f>SUMIFS(Activity_COMBDG!C:C,Activity_COMBDG!$B:$B,$A235&amp;"*",Activity_COMBDG!$B:$B,"*"&amp;"_16",Activity_COMBDG!C:C,"&gt;0.0001")</f>
        <v>2.3364474627701391E-2</v>
      </c>
      <c r="C235">
        <f>SUMIFS(Activity_COMBDG!D:D,Activity_COMBDG!$B:$B,$A235&amp;"*",Activity_COMBDG!$B:$B,"*"&amp;"_16",Activity_COMBDG!D:D,"&gt;0.0001")</f>
        <v>4.5008844744782783E-2</v>
      </c>
      <c r="D235">
        <f>SUMIFS(Activity_COMBDG!E:E,Activity_COMBDG!$B:$B,$A235&amp;"*",Activity_COMBDG!$B:$B,"*"&amp;"_16",Activity_COMBDG!E:E,"&gt;0.0001")</f>
        <v>6.3916984796591372E-2</v>
      </c>
      <c r="E235">
        <f>SUMIFS(Activity_COMBDG!F:F,Activity_COMBDG!$B:$B,$A235&amp;"*",Activity_COMBDG!$B:$B,"*"&amp;"_16",Activity_COMBDG!F:F,"&gt;0.0001")</f>
        <v>7.7511958260394503E-2</v>
      </c>
      <c r="F235">
        <f>SUMIFS(Activity_COMBDG!G:G,Activity_COMBDG!$B:$B,$A235&amp;"*",Activity_COMBDG!$B:$B,"*"&amp;"_16",Activity_COMBDG!G:G,"&gt;0.0001")</f>
        <v>9.0885614287634933E-2</v>
      </c>
      <c r="G235">
        <f>SUMIFS(Activity_COMBDG!H:H,Activity_COMBDG!$B:$B,$A235&amp;"*",Activity_COMBDG!$B:$B,"*"&amp;"_16",Activity_COMBDG!H:H,"&gt;0.0001")</f>
        <v>9.968715263135125E-2</v>
      </c>
      <c r="H235">
        <f>SUMIFS(Activity_COMBDG!I:I,Activity_COMBDG!$B:$B,$A235&amp;"*",Activity_COMBDG!$B:$B,"*"&amp;"_16",Activity_COMBDG!I:I,"&gt;0.0001")</f>
        <v>0.1072895574198493</v>
      </c>
      <c r="I235">
        <f>SUMIFS(Activity_COMBDG!J:J,Activity_COMBDG!$B:$B,$A235&amp;"*",Activity_COMBDG!$B:$B,"*"&amp;"_16",Activity_COMBDG!J:J,"&gt;0.0001")</f>
        <v>8.2031688942810321E-2</v>
      </c>
      <c r="J235">
        <f>SUMIFS(Activity_COMBDG!K:K,Activity_COMBDG!$B:$B,$A235&amp;"*",Activity_COMBDG!$B:$B,"*"&amp;"_16",Activity_COMBDG!K:K,"&gt;0.0001")</f>
        <v>8.2590608478164004E-2</v>
      </c>
      <c r="K235">
        <f>SUMIFS(Activity_COMBDG!L:L,Activity_COMBDG!$B:$B,$A235&amp;"*",Activity_COMBDG!$B:$B,"*"&amp;"_16",Activity_COMBDG!L:L,"&gt;0.0001")</f>
        <v>8.3007444528555643E-2</v>
      </c>
    </row>
    <row r="236" spans="1:11" x14ac:dyDescent="0.25">
      <c r="A236" t="str">
        <f>COMBDG_Split_Tech!A233</f>
        <v>COMBDGHLCOldSHPLT___STDELC</v>
      </c>
      <c r="B236">
        <f>SUMIFS(Activity_COMBDG!C:C,Activity_COMBDG!$B:$B,$A236&amp;"*",Activity_COMBDG!$B:$B,"*"&amp;"_16",Activity_COMBDG!C:C,"&gt;0.0001")</f>
        <v>96.816655321780516</v>
      </c>
      <c r="C236">
        <f>SUMIFS(Activity_COMBDG!D:D,Activity_COMBDG!$B:$B,$A236&amp;"*",Activity_COMBDG!$B:$B,"*"&amp;"_16",Activity_COMBDG!D:D,"&gt;0.0001")</f>
        <v>156.0070279677492</v>
      </c>
      <c r="D236">
        <f>SUMIFS(Activity_COMBDG!E:E,Activity_COMBDG!$B:$B,$A236&amp;"*",Activity_COMBDG!$B:$B,"*"&amp;"_16",Activity_COMBDG!E:E,"&gt;0.0001")</f>
        <v>540.50818924182454</v>
      </c>
      <c r="E236">
        <f>SUMIFS(Activity_COMBDG!F:F,Activity_COMBDG!$B:$B,$A236&amp;"*",Activity_COMBDG!$B:$B,"*"&amp;"_16",Activity_COMBDG!F:F,"&gt;0.0001")</f>
        <v>562.73982756258181</v>
      </c>
      <c r="F236">
        <f>SUMIFS(Activity_COMBDG!G:G,Activity_COMBDG!$B:$B,$A236&amp;"*",Activity_COMBDG!$B:$B,"*"&amp;"_16",Activity_COMBDG!G:G,"&gt;0.0001")</f>
        <v>597.4800458767329</v>
      </c>
      <c r="G236">
        <f>SUMIFS(Activity_COMBDG!H:H,Activity_COMBDG!$B:$B,$A236&amp;"*",Activity_COMBDG!$B:$B,"*"&amp;"_16",Activity_COMBDG!H:H,"&gt;0.0001")</f>
        <v>620.01464333901481</v>
      </c>
      <c r="H236">
        <f>SUMIFS(Activity_COMBDG!I:I,Activity_COMBDG!$B:$B,$A236&amp;"*",Activity_COMBDG!$B:$B,"*"&amp;"_16",Activity_COMBDG!I:I,"&gt;0.0001")</f>
        <v>696.91883473888186</v>
      </c>
      <c r="I236">
        <f>SUMIFS(Activity_COMBDG!J:J,Activity_COMBDG!$B:$B,$A236&amp;"*",Activity_COMBDG!$B:$B,"*"&amp;"_16",Activity_COMBDG!J:J,"&gt;0.0001")</f>
        <v>164.8234077170533</v>
      </c>
      <c r="J236">
        <f>SUMIFS(Activity_COMBDG!K:K,Activity_COMBDG!$B:$B,$A236&amp;"*",Activity_COMBDG!$B:$B,"*"&amp;"_16",Activity_COMBDG!K:K,"&gt;0.0001")</f>
        <v>124.3666311532867</v>
      </c>
      <c r="K236">
        <f>SUMIFS(Activity_COMBDG!L:L,Activity_COMBDG!$B:$B,$A236&amp;"*",Activity_COMBDG!$B:$B,"*"&amp;"_16",Activity_COMBDG!L:L,"&gt;0.0001")</f>
        <v>97.259772330623548</v>
      </c>
    </row>
    <row r="237" spans="1:11" x14ac:dyDescent="0.25">
      <c r="A237" t="str">
        <f>COMBDG_Split_Tech!A234</f>
        <v>COMBDGHLCOldSLLED___STDELC</v>
      </c>
      <c r="B237">
        <f>SUMIFS(Activity_COMBDG!C:C,Activity_COMBDG!$B:$B,$A237&amp;"*",Activity_COMBDG!$B:$B,"*"&amp;"_16",Activity_COMBDG!C:C,"&gt;0.0001")</f>
        <v>1.289938931960224E-4</v>
      </c>
      <c r="C237">
        <f>SUMIFS(Activity_COMBDG!D:D,Activity_COMBDG!$B:$B,$A237&amp;"*",Activity_COMBDG!$B:$B,"*"&amp;"_16",Activity_COMBDG!D:D,"&gt;0.0001")</f>
        <v>0.63877127493570351</v>
      </c>
      <c r="D237">
        <f>SUMIFS(Activity_COMBDG!E:E,Activity_COMBDG!$B:$B,$A237&amp;"*",Activity_COMBDG!$B:$B,"*"&amp;"_16",Activity_COMBDG!E:E,"&gt;0.0001")</f>
        <v>1.277524407905952</v>
      </c>
      <c r="E237">
        <f>SUMIFS(Activity_COMBDG!F:F,Activity_COMBDG!$B:$B,$A237&amp;"*",Activity_COMBDG!$B:$B,"*"&amp;"_16",Activity_COMBDG!F:F,"&gt;0.0001")</f>
        <v>1.916278234122238</v>
      </c>
      <c r="F237">
        <f>SUMIFS(Activity_COMBDG!G:G,Activity_COMBDG!$B:$B,$A237&amp;"*",Activity_COMBDG!$B:$B,"*"&amp;"_16",Activity_COMBDG!G:G,"&gt;0.0001")</f>
        <v>33.967470062203468</v>
      </c>
      <c r="G237">
        <f>SUMIFS(Activity_COMBDG!H:H,Activity_COMBDG!$B:$B,$A237&amp;"*",Activity_COMBDG!$B:$B,"*"&amp;"_16",Activity_COMBDG!H:H,"&gt;0.0001")</f>
        <v>34.606223582722031</v>
      </c>
      <c r="H237">
        <f>SUMIFS(Activity_COMBDG!I:I,Activity_COMBDG!$B:$B,$A237&amp;"*",Activity_COMBDG!$B:$B,"*"&amp;"_16",Activity_COMBDG!I:I,"&gt;0.0001")</f>
        <v>35.091750385511368</v>
      </c>
      <c r="I237">
        <f>SUMIFS(Activity_COMBDG!J:J,Activity_COMBDG!$B:$B,$A237&amp;"*",Activity_COMBDG!$B:$B,"*"&amp;"_16",Activity_COMBDG!J:J,"&gt;0.0001")</f>
        <v>15.599947805683071</v>
      </c>
      <c r="J237">
        <f>SUMIFS(Activity_COMBDG!K:K,Activity_COMBDG!$B:$B,$A237&amp;"*",Activity_COMBDG!$B:$B,"*"&amp;"_16",Activity_COMBDG!K:K,"&gt;0.0001")</f>
        <v>15.070377252945621</v>
      </c>
      <c r="K237">
        <f>SUMIFS(Activity_COMBDG!L:L,Activity_COMBDG!$B:$B,$A237&amp;"*",Activity_COMBDG!$B:$B,"*"&amp;"_16",Activity_COMBDG!L:L,"&gt;0.0001")</f>
        <v>15.43978005232743</v>
      </c>
    </row>
    <row r="238" spans="1:11" x14ac:dyDescent="0.25">
      <c r="A238" t="str">
        <f>COMBDG_Split_Tech!A235</f>
        <v>COMBDGHLCOldWH_________DHE</v>
      </c>
      <c r="B238">
        <f>SUMIFS(Activity_COMBDG!C:C,Activity_COMBDG!$B:$B,$A238&amp;"*",Activity_COMBDG!$B:$B,"*"&amp;"_16",Activity_COMBDG!C:C,"&gt;0.0001")</f>
        <v>2.4769249885503539E-2</v>
      </c>
      <c r="C238">
        <f>SUMIFS(Activity_COMBDG!D:D,Activity_COMBDG!$B:$B,$A238&amp;"*",Activity_COMBDG!$B:$B,"*"&amp;"_16",Activity_COMBDG!D:D,"&gt;0.0001")</f>
        <v>1.319143866140583</v>
      </c>
      <c r="D238">
        <f>SUMIFS(Activity_COMBDG!E:E,Activity_COMBDG!$B:$B,$A238&amp;"*",Activity_COMBDG!$B:$B,"*"&amp;"_16",Activity_COMBDG!E:E,"&gt;0.0001")</f>
        <v>31.208222862736331</v>
      </c>
      <c r="E238">
        <f>SUMIFS(Activity_COMBDG!F:F,Activity_COMBDG!$B:$B,$A238&amp;"*",Activity_COMBDG!$B:$B,"*"&amp;"_16",Activity_COMBDG!F:F,"&gt;0.0001")</f>
        <v>32.113419940215238</v>
      </c>
      <c r="F238">
        <f>SUMIFS(Activity_COMBDG!G:G,Activity_COMBDG!$B:$B,$A238&amp;"*",Activity_COMBDG!$B:$B,"*"&amp;"_16",Activity_COMBDG!G:G,"&gt;0.0001")</f>
        <v>33.026748677907797</v>
      </c>
      <c r="G238">
        <f>SUMIFS(Activity_COMBDG!H:H,Activity_COMBDG!$B:$B,$A238&amp;"*",Activity_COMBDG!$B:$B,"*"&amp;"_16",Activity_COMBDG!H:H,"&gt;0.0001")</f>
        <v>33.94974221714395</v>
      </c>
      <c r="H238">
        <f>SUMIFS(Activity_COMBDG!I:I,Activity_COMBDG!$B:$B,$A238&amp;"*",Activity_COMBDG!$B:$B,"*"&amp;"_16",Activity_COMBDG!I:I,"&gt;0.0001")</f>
        <v>36.429477406636657</v>
      </c>
      <c r="I238">
        <f>SUMIFS(Activity_COMBDG!J:J,Activity_COMBDG!$B:$B,$A238&amp;"*",Activity_COMBDG!$B:$B,"*"&amp;"_16",Activity_COMBDG!J:J,"&gt;0.0001")</f>
        <v>15.323482770831919</v>
      </c>
      <c r="J238">
        <f>SUMIFS(Activity_COMBDG!K:K,Activity_COMBDG!$B:$B,$A238&amp;"*",Activity_COMBDG!$B:$B,"*"&amp;"_16",Activity_COMBDG!K:K,"&gt;0.0001")</f>
        <v>14.46316908323311</v>
      </c>
      <c r="K238">
        <f>SUMIFS(Activity_COMBDG!L:L,Activity_COMBDG!$B:$B,$A238&amp;"*",Activity_COMBDG!$B:$B,"*"&amp;"_16",Activity_COMBDG!L:L,"&gt;0.0001")</f>
        <v>13.26343323172893</v>
      </c>
    </row>
    <row r="239" spans="1:11" x14ac:dyDescent="0.25">
      <c r="A239" t="str">
        <f>COMBDG_Split_Tech!A236</f>
        <v>COMBDGHLCOldWH______STDELC</v>
      </c>
      <c r="B239">
        <f>SUMIFS(Activity_COMBDG!C:C,Activity_COMBDG!$B:$B,$A239&amp;"*",Activity_COMBDG!$B:$B,"*"&amp;"_16",Activity_COMBDG!C:C,"&gt;0.0001")</f>
        <v>0.8860472450575152</v>
      </c>
      <c r="C239">
        <f>SUMIFS(Activity_COMBDG!D:D,Activity_COMBDG!$B:$B,$A239&amp;"*",Activity_COMBDG!$B:$B,"*"&amp;"_16",Activity_COMBDG!D:D,"&gt;0.0001")</f>
        <v>2.6697211120428701</v>
      </c>
      <c r="D239">
        <f>SUMIFS(Activity_COMBDG!E:E,Activity_COMBDG!$B:$B,$A239&amp;"*",Activity_COMBDG!$B:$B,"*"&amp;"_16",Activity_COMBDG!E:E,"&gt;0.0001")</f>
        <v>30.079188370803461</v>
      </c>
      <c r="E239">
        <f>SUMIFS(Activity_COMBDG!F:F,Activity_COMBDG!$B:$B,$A239&amp;"*",Activity_COMBDG!$B:$B,"*"&amp;"_16",Activity_COMBDG!F:F,"&gt;0.0001")</f>
        <v>30.978958967393829</v>
      </c>
      <c r="F239">
        <f>SUMIFS(Activity_COMBDG!G:G,Activity_COMBDG!$B:$B,$A239&amp;"*",Activity_COMBDG!$B:$B,"*"&amp;"_16",Activity_COMBDG!G:G,"&gt;0.0001")</f>
        <v>31.88536353441032</v>
      </c>
      <c r="G239">
        <f>SUMIFS(Activity_COMBDG!H:H,Activity_COMBDG!$B:$B,$A239&amp;"*",Activity_COMBDG!$B:$B,"*"&amp;"_16",Activity_COMBDG!H:H,"&gt;0.0001")</f>
        <v>32.799757824642001</v>
      </c>
      <c r="H239">
        <f>SUMIFS(Activity_COMBDG!I:I,Activity_COMBDG!$B:$B,$A239&amp;"*",Activity_COMBDG!$B:$B,"*"&amp;"_16",Activity_COMBDG!I:I,"&gt;0.0001")</f>
        <v>35.208249465325487</v>
      </c>
      <c r="I239">
        <f>SUMIFS(Activity_COMBDG!J:J,Activity_COMBDG!$B:$B,$A239&amp;"*",Activity_COMBDG!$B:$B,"*"&amp;"_16",Activity_COMBDG!J:J,"&gt;0.0001")</f>
        <v>13.62388398621677</v>
      </c>
      <c r="J239">
        <f>SUMIFS(Activity_COMBDG!K:K,Activity_COMBDG!$B:$B,$A239&amp;"*",Activity_COMBDG!$B:$B,"*"&amp;"_16",Activity_COMBDG!K:K,"&gt;0.0001")</f>
        <v>11.934989279922281</v>
      </c>
      <c r="K239">
        <f>SUMIFS(Activity_COMBDG!L:L,Activity_COMBDG!$B:$B,$A239&amp;"*",Activity_COMBDG!$B:$B,"*"&amp;"_16",Activity_COMBDG!L:L,"&gt;0.0001")</f>
        <v>10.115008184918651</v>
      </c>
    </row>
    <row r="240" spans="1:11" x14ac:dyDescent="0.25">
      <c r="A240" t="str">
        <f>COMBDG_Split_Tech!A237</f>
        <v>COMBDGHLCOldWH______STDHFO</v>
      </c>
      <c r="B240">
        <f>SUMIFS(Activity_COMBDG!C:C,Activity_COMBDG!$B:$B,$A240&amp;"*",Activity_COMBDG!$B:$B,"*"&amp;"_16",Activity_COMBDG!C:C,"&gt;0.0001")</f>
        <v>0.93769943427558655</v>
      </c>
      <c r="C240">
        <f>SUMIFS(Activity_COMBDG!D:D,Activity_COMBDG!$B:$B,$A240&amp;"*",Activity_COMBDG!$B:$B,"*"&amp;"_16",Activity_COMBDG!D:D,"&gt;0.0001")</f>
        <v>2.707259659338467</v>
      </c>
      <c r="D240">
        <f>SUMIFS(Activity_COMBDG!E:E,Activity_COMBDG!$B:$B,$A240&amp;"*",Activity_COMBDG!$B:$B,"*"&amp;"_16",Activity_COMBDG!E:E,"&gt;0.0001")</f>
        <v>31.280347665923792</v>
      </c>
      <c r="E240">
        <f>SUMIFS(Activity_COMBDG!F:F,Activity_COMBDG!$B:$B,$A240&amp;"*",Activity_COMBDG!$B:$B,"*"&amp;"_16",Activity_COMBDG!F:F,"&gt;0.0001")</f>
        <v>32.18124654756889</v>
      </c>
      <c r="F240">
        <f>SUMIFS(Activity_COMBDG!G:G,Activity_COMBDG!$B:$B,$A240&amp;"*",Activity_COMBDG!$B:$B,"*"&amp;"_16",Activity_COMBDG!G:G,"&gt;0.0001")</f>
        <v>33.088593664478502</v>
      </c>
      <c r="G240">
        <f>SUMIFS(Activity_COMBDG!H:H,Activity_COMBDG!$B:$B,$A240&amp;"*",Activity_COMBDG!$B:$B,"*"&amp;"_16",Activity_COMBDG!H:H,"&gt;0.0001")</f>
        <v>34.003687245535552</v>
      </c>
      <c r="H240">
        <f>SUMIFS(Activity_COMBDG!I:I,Activity_COMBDG!$B:$B,$A240&amp;"*",Activity_COMBDG!$B:$B,"*"&amp;"_16",Activity_COMBDG!I:I,"&gt;0.0001")</f>
        <v>36.415300226385703</v>
      </c>
      <c r="I240">
        <f>SUMIFS(Activity_COMBDG!J:J,Activity_COMBDG!$B:$B,$A240&amp;"*",Activity_COMBDG!$B:$B,"*"&amp;"_16",Activity_COMBDG!J:J,"&gt;0.0001")</f>
        <v>13.98609056686974</v>
      </c>
      <c r="J240">
        <f>SUMIFS(Activity_COMBDG!K:K,Activity_COMBDG!$B:$B,$A240&amp;"*",Activity_COMBDG!$B:$B,"*"&amp;"_16",Activity_COMBDG!K:K,"&gt;0.0001")</f>
        <v>12.17277853287376</v>
      </c>
      <c r="K240">
        <f>SUMIFS(Activity_COMBDG!L:L,Activity_COMBDG!$B:$B,$A240&amp;"*",Activity_COMBDG!$B:$B,"*"&amp;"_16",Activity_COMBDG!L:L,"&gt;0.0001")</f>
        <v>10.23356862902182</v>
      </c>
    </row>
    <row r="241" spans="1:11" x14ac:dyDescent="0.25">
      <c r="A241" t="str">
        <f>COMBDG_Split_Tech!A238</f>
        <v>COMBDGHLCOldWH______STDKER</v>
      </c>
      <c r="B241">
        <f>SUMIFS(Activity_COMBDG!C:C,Activity_COMBDG!$B:$B,$A241&amp;"*",Activity_COMBDG!$B:$B,"*"&amp;"_16",Activity_COMBDG!C:C,"&gt;0.0001")</f>
        <v>0.93776072716467973</v>
      </c>
      <c r="C241">
        <f>SUMIFS(Activity_COMBDG!D:D,Activity_COMBDG!$B:$B,$A241&amp;"*",Activity_COMBDG!$B:$B,"*"&amp;"_16",Activity_COMBDG!D:D,"&gt;0.0001")</f>
        <v>2.7074277500405541</v>
      </c>
      <c r="D241">
        <f>SUMIFS(Activity_COMBDG!E:E,Activity_COMBDG!$B:$B,$A241&amp;"*",Activity_COMBDG!$B:$B,"*"&amp;"_16",Activity_COMBDG!E:E,"&gt;0.0001")</f>
        <v>31.293172936851111</v>
      </c>
      <c r="E241">
        <f>SUMIFS(Activity_COMBDG!F:F,Activity_COMBDG!$B:$B,$A241&amp;"*",Activity_COMBDG!$B:$B,"*"&amp;"_16",Activity_COMBDG!F:F,"&gt;0.0001")</f>
        <v>32.19411621570304</v>
      </c>
      <c r="F241">
        <f>SUMIFS(Activity_COMBDG!G:G,Activity_COMBDG!$B:$B,$A241&amp;"*",Activity_COMBDG!$B:$B,"*"&amp;"_16",Activity_COMBDG!G:G,"&gt;0.0001")</f>
        <v>33.101515865391427</v>
      </c>
      <c r="G241">
        <f>SUMIFS(Activity_COMBDG!H:H,Activity_COMBDG!$B:$B,$A241&amp;"*",Activity_COMBDG!$B:$B,"*"&amp;"_16",Activity_COMBDG!H:H,"&gt;0.0001")</f>
        <v>34.016670917282539</v>
      </c>
      <c r="H241">
        <f>SUMIFS(Activity_COMBDG!I:I,Activity_COMBDG!$B:$B,$A241&amp;"*",Activity_COMBDG!$B:$B,"*"&amp;"_16",Activity_COMBDG!I:I,"&gt;0.0001")</f>
        <v>36.428752038088582</v>
      </c>
      <c r="I241">
        <f>SUMIFS(Activity_COMBDG!J:J,Activity_COMBDG!$B:$B,$A241&amp;"*",Activity_COMBDG!$B:$B,"*"&amp;"_16",Activity_COMBDG!J:J,"&gt;0.0001")</f>
        <v>14.01778868362687</v>
      </c>
      <c r="J241">
        <f>SUMIFS(Activity_COMBDG!K:K,Activity_COMBDG!$B:$B,$A241&amp;"*",Activity_COMBDG!$B:$B,"*"&amp;"_16",Activity_COMBDG!K:K,"&gt;0.0001")</f>
        <v>12.197635947257179</v>
      </c>
      <c r="K241">
        <f>SUMIFS(Activity_COMBDG!L:L,Activity_COMBDG!$B:$B,$A241&amp;"*",Activity_COMBDG!$B:$B,"*"&amp;"_16",Activity_COMBDG!L:L,"&gt;0.0001")</f>
        <v>10.25123341459043</v>
      </c>
    </row>
    <row r="242" spans="1:11" x14ac:dyDescent="0.25">
      <c r="A242" t="str">
        <f>COMBDG_Split_Tech!A239</f>
        <v>COMBDGHLCOldWH______STDLFO</v>
      </c>
      <c r="B242">
        <f>SUMIFS(Activity_COMBDG!C:C,Activity_COMBDG!$B:$B,$A242&amp;"*",Activity_COMBDG!$B:$B,"*"&amp;"_16",Activity_COMBDG!C:C,"&gt;0.0001")</f>
        <v>0.88924132228662667</v>
      </c>
      <c r="C242">
        <f>SUMIFS(Activity_COMBDG!D:D,Activity_COMBDG!$B:$B,$A242&amp;"*",Activity_COMBDG!$B:$B,"*"&amp;"_16",Activity_COMBDG!D:D,"&gt;0.0001")</f>
        <v>2.675142696892578</v>
      </c>
      <c r="D242">
        <f>SUMIFS(Activity_COMBDG!E:E,Activity_COMBDG!$B:$B,$A242&amp;"*",Activity_COMBDG!$B:$B,"*"&amp;"_16",Activity_COMBDG!E:E,"&gt;0.0001")</f>
        <v>30.737864427915259</v>
      </c>
      <c r="E242">
        <f>SUMIFS(Activity_COMBDG!F:F,Activity_COMBDG!$B:$B,$A242&amp;"*",Activity_COMBDG!$B:$B,"*"&amp;"_16",Activity_COMBDG!F:F,"&gt;0.0001")</f>
        <v>31.638292082495141</v>
      </c>
      <c r="F242">
        <f>SUMIFS(Activity_COMBDG!G:G,Activity_COMBDG!$B:$B,$A242&amp;"*",Activity_COMBDG!$B:$B,"*"&amp;"_16",Activity_COMBDG!G:G,"&gt;0.0001")</f>
        <v>32.545254309282832</v>
      </c>
      <c r="G242">
        <f>SUMIFS(Activity_COMBDG!H:H,Activity_COMBDG!$B:$B,$A242&amp;"*",Activity_COMBDG!$B:$B,"*"&amp;"_16",Activity_COMBDG!H:H,"&gt;0.0001")</f>
        <v>33.460066258468864</v>
      </c>
      <c r="H242">
        <f>SUMIFS(Activity_COMBDG!I:I,Activity_COMBDG!$B:$B,$A242&amp;"*",Activity_COMBDG!$B:$B,"*"&amp;"_16",Activity_COMBDG!I:I,"&gt;0.0001")</f>
        <v>35.870612161699469</v>
      </c>
      <c r="I242">
        <f>SUMIFS(Activity_COMBDG!J:J,Activity_COMBDG!$B:$B,$A242&amp;"*",Activity_COMBDG!$B:$B,"*"&amp;"_16",Activity_COMBDG!J:J,"&gt;0.0001")</f>
        <v>13.841845232782219</v>
      </c>
      <c r="J242">
        <f>SUMIFS(Activity_COMBDG!K:K,Activity_COMBDG!$B:$B,$A242&amp;"*",Activity_COMBDG!$B:$B,"*"&amp;"_16",Activity_COMBDG!K:K,"&gt;0.0001")</f>
        <v>12.074289946007671</v>
      </c>
      <c r="K242">
        <f>SUMIFS(Activity_COMBDG!L:L,Activity_COMBDG!$B:$B,$A242&amp;"*",Activity_COMBDG!$B:$B,"*"&amp;"_16",Activity_COMBDG!L:L,"&gt;0.0001")</f>
        <v>10.17248669699174</v>
      </c>
    </row>
    <row r="243" spans="1:11" x14ac:dyDescent="0.25">
      <c r="A243" t="str">
        <f>COMBDG_Split_Tech!A240</f>
        <v>COMBDGHLCOldWH______STDNGA</v>
      </c>
      <c r="B243">
        <f>SUMIFS(Activity_COMBDG!C:C,Activity_COMBDG!$B:$B,$A243&amp;"*",Activity_COMBDG!$B:$B,"*"&amp;"_16",Activity_COMBDG!C:C,"&gt;0.0001")</f>
        <v>2.8951844914424201</v>
      </c>
      <c r="C243">
        <f>SUMIFS(Activity_COMBDG!D:D,Activity_COMBDG!$B:$B,$A243&amp;"*",Activity_COMBDG!$B:$B,"*"&amp;"_16",Activity_COMBDG!D:D,"&gt;0.0001")</f>
        <v>6.5840839564938696</v>
      </c>
      <c r="D243">
        <f>SUMIFS(Activity_COMBDG!E:E,Activity_COMBDG!$B:$B,$A243&amp;"*",Activity_COMBDG!$B:$B,"*"&amp;"_16",Activity_COMBDG!E:E,"&gt;0.0001")</f>
        <v>66.600748612259579</v>
      </c>
      <c r="E243">
        <f>SUMIFS(Activity_COMBDG!F:F,Activity_COMBDG!$B:$B,$A243&amp;"*",Activity_COMBDG!$B:$B,"*"&amp;"_16",Activity_COMBDG!F:F,"&gt;0.0001")</f>
        <v>68.68985527471601</v>
      </c>
      <c r="F243">
        <f>SUMIFS(Activity_COMBDG!G:G,Activity_COMBDG!$B:$B,$A243&amp;"*",Activity_COMBDG!$B:$B,"*"&amp;"_16",Activity_COMBDG!G:G,"&gt;0.0001")</f>
        <v>70.734481124282993</v>
      </c>
      <c r="G243">
        <f>SUMIFS(Activity_COMBDG!H:H,Activity_COMBDG!$B:$B,$A243&amp;"*",Activity_COMBDG!$B:$B,"*"&amp;"_16",Activity_COMBDG!H:H,"&gt;0.0001")</f>
        <v>72.730846609231833</v>
      </c>
      <c r="H243">
        <f>SUMIFS(Activity_COMBDG!I:I,Activity_COMBDG!$B:$B,$A243&amp;"*",Activity_COMBDG!$B:$B,"*"&amp;"_16",Activity_COMBDG!I:I,"&gt;0.0001")</f>
        <v>77.614501564886709</v>
      </c>
      <c r="I243">
        <f>SUMIFS(Activity_COMBDG!J:J,Activity_COMBDG!$B:$B,$A243&amp;"*",Activity_COMBDG!$B:$B,"*"&amp;"_16",Activity_COMBDG!J:J,"&gt;0.0001")</f>
        <v>48.273581941153857</v>
      </c>
      <c r="J243">
        <f>SUMIFS(Activity_COMBDG!K:K,Activity_COMBDG!$B:$B,$A243&amp;"*",Activity_COMBDG!$B:$B,"*"&amp;"_16",Activity_COMBDG!K:K,"&gt;0.0001")</f>
        <v>42.149878424222443</v>
      </c>
      <c r="K243">
        <f>SUMIFS(Activity_COMBDG!L:L,Activity_COMBDG!$B:$B,$A243&amp;"*",Activity_COMBDG!$B:$B,"*"&amp;"_16",Activity_COMBDG!L:L,"&gt;0.0001")</f>
        <v>35.057714408592972</v>
      </c>
    </row>
    <row r="244" spans="1:11" x14ac:dyDescent="0.25">
      <c r="A244" t="str">
        <f>COMBDG_Split_Tech!A241</f>
        <v>COMBDGHLCOldWH______STDPRO</v>
      </c>
      <c r="B244">
        <f>SUMIFS(Activity_COMBDG!C:C,Activity_COMBDG!$B:$B,$A244&amp;"*",Activity_COMBDG!$B:$B,"*"&amp;"_16",Activity_COMBDG!C:C,"&gt;0.0001")</f>
        <v>0.88658036324459832</v>
      </c>
      <c r="C244">
        <f>SUMIFS(Activity_COMBDG!D:D,Activity_COMBDG!$B:$B,$A244&amp;"*",Activity_COMBDG!$B:$B,"*"&amp;"_16",Activity_COMBDG!D:D,"&gt;0.0001")</f>
        <v>2.670592811511364</v>
      </c>
      <c r="D244">
        <f>SUMIFS(Activity_COMBDG!E:E,Activity_COMBDG!$B:$B,$A244&amp;"*",Activity_COMBDG!$B:$B,"*"&amp;"_16",Activity_COMBDG!E:E,"&gt;0.0001")</f>
        <v>30.188694356329499</v>
      </c>
      <c r="E244">
        <f>SUMIFS(Activity_COMBDG!F:F,Activity_COMBDG!$B:$B,$A244&amp;"*",Activity_COMBDG!$B:$B,"*"&amp;"_16",Activity_COMBDG!F:F,"&gt;0.0001")</f>
        <v>31.088538859594681</v>
      </c>
      <c r="F244">
        <f>SUMIFS(Activity_COMBDG!G:G,Activity_COMBDG!$B:$B,$A244&amp;"*",Activity_COMBDG!$B:$B,"*"&amp;"_16",Activity_COMBDG!G:G,"&gt;0.0001")</f>
        <v>31.994973483905799</v>
      </c>
      <c r="G244">
        <f>SUMIFS(Activity_COMBDG!H:H,Activity_COMBDG!$B:$B,$A244&amp;"*",Activity_COMBDG!$B:$B,"*"&amp;"_16",Activity_COMBDG!H:H,"&gt;0.0001")</f>
        <v>32.909364900473818</v>
      </c>
      <c r="H244">
        <f>SUMIFS(Activity_COMBDG!I:I,Activity_COMBDG!$B:$B,$A244&amp;"*",Activity_COMBDG!$B:$B,"*"&amp;"_16",Activity_COMBDG!I:I,"&gt;0.0001")</f>
        <v>35.317786983926219</v>
      </c>
      <c r="I244">
        <f>SUMIFS(Activity_COMBDG!J:J,Activity_COMBDG!$B:$B,$A244&amp;"*",Activity_COMBDG!$B:$B,"*"&amp;"_16",Activity_COMBDG!J:J,"&gt;0.0001")</f>
        <v>13.6515666200374</v>
      </c>
      <c r="J244">
        <f>SUMIFS(Activity_COMBDG!K:K,Activity_COMBDG!$B:$B,$A244&amp;"*",Activity_COMBDG!$B:$B,"*"&amp;"_16",Activity_COMBDG!K:K,"&gt;0.0001")</f>
        <v>11.94452808871659</v>
      </c>
      <c r="K244">
        <f>SUMIFS(Activity_COMBDG!L:L,Activity_COMBDG!$B:$B,$A244&amp;"*",Activity_COMBDG!$B:$B,"*"&amp;"_16",Activity_COMBDG!L:L,"&gt;0.0001")</f>
        <v>10.10261727697676</v>
      </c>
    </row>
    <row r="245" spans="1:11" x14ac:dyDescent="0.25">
      <c r="A245" t="str">
        <f>COMBDG_Split_Tech!A242</f>
        <v>COMBDGICINewAE______STDELC</v>
      </c>
      <c r="B245">
        <f>SUMIFS(Activity_COMBDG!C:C,Activity_COMBDG!$B:$B,$A245&amp;"*",Activity_COMBDG!$B:$B,"*"&amp;"_16",Activity_COMBDG!C:C,"&gt;0.0001")</f>
        <v>0</v>
      </c>
      <c r="C245">
        <f>SUMIFS(Activity_COMBDG!D:D,Activity_COMBDG!$B:$B,$A245&amp;"*",Activity_COMBDG!$B:$B,"*"&amp;"_16",Activity_COMBDG!D:D,"&gt;0.0001")</f>
        <v>0</v>
      </c>
      <c r="D245">
        <f>SUMIFS(Activity_COMBDG!E:E,Activity_COMBDG!$B:$B,$A245&amp;"*",Activity_COMBDG!$B:$B,"*"&amp;"_16",Activity_COMBDG!E:E,"&gt;0.0001")</f>
        <v>0</v>
      </c>
      <c r="E245">
        <f>SUMIFS(Activity_COMBDG!F:F,Activity_COMBDG!$B:$B,$A245&amp;"*",Activity_COMBDG!$B:$B,"*"&amp;"_16",Activity_COMBDG!F:F,"&gt;0.0001")</f>
        <v>0</v>
      </c>
      <c r="F245">
        <f>SUMIFS(Activity_COMBDG!G:G,Activity_COMBDG!$B:$B,$A245&amp;"*",Activity_COMBDG!$B:$B,"*"&amp;"_16",Activity_COMBDG!G:G,"&gt;0.0001")</f>
        <v>0</v>
      </c>
      <c r="G245">
        <f>SUMIFS(Activity_COMBDG!H:H,Activity_COMBDG!$B:$B,$A245&amp;"*",Activity_COMBDG!$B:$B,"*"&amp;"_16",Activity_COMBDG!H:H,"&gt;0.0001")</f>
        <v>0</v>
      </c>
      <c r="H245">
        <f>SUMIFS(Activity_COMBDG!I:I,Activity_COMBDG!$B:$B,$A245&amp;"*",Activity_COMBDG!$B:$B,"*"&amp;"_16",Activity_COMBDG!I:I,"&gt;0.0001")</f>
        <v>0</v>
      </c>
      <c r="I245">
        <f>SUMIFS(Activity_COMBDG!J:J,Activity_COMBDG!$B:$B,$A245&amp;"*",Activity_COMBDG!$B:$B,"*"&amp;"_16",Activity_COMBDG!J:J,"&gt;0.0001")</f>
        <v>0</v>
      </c>
      <c r="J245">
        <f>SUMIFS(Activity_COMBDG!K:K,Activity_COMBDG!$B:$B,$A245&amp;"*",Activity_COMBDG!$B:$B,"*"&amp;"_16",Activity_COMBDG!K:K,"&gt;0.0001")</f>
        <v>0</v>
      </c>
      <c r="K245">
        <f>SUMIFS(Activity_COMBDG!L:L,Activity_COMBDG!$B:$B,$A245&amp;"*",Activity_COMBDG!$B:$B,"*"&amp;"_16",Activity_COMBDG!L:L,"&gt;0.0001")</f>
        <v>0</v>
      </c>
    </row>
    <row r="246" spans="1:11" x14ac:dyDescent="0.25">
      <c r="A246" t="str">
        <f>COMBDG_Split_Tech!A243</f>
        <v>COMBDGICINewAE______STDNGA</v>
      </c>
      <c r="B246">
        <f>SUMIFS(Activity_COMBDG!C:C,Activity_COMBDG!$B:$B,$A246&amp;"*",Activity_COMBDG!$B:$B,"*"&amp;"_16",Activity_COMBDG!C:C,"&gt;0.0001")</f>
        <v>0</v>
      </c>
      <c r="C246">
        <f>SUMIFS(Activity_COMBDG!D:D,Activity_COMBDG!$B:$B,$A246&amp;"*",Activity_COMBDG!$B:$B,"*"&amp;"_16",Activity_COMBDG!D:D,"&gt;0.0001")</f>
        <v>0</v>
      </c>
      <c r="D246">
        <f>SUMIFS(Activity_COMBDG!E:E,Activity_COMBDG!$B:$B,$A246&amp;"*",Activity_COMBDG!$B:$B,"*"&amp;"_16",Activity_COMBDG!E:E,"&gt;0.0001")</f>
        <v>0</v>
      </c>
      <c r="E246">
        <f>SUMIFS(Activity_COMBDG!F:F,Activity_COMBDG!$B:$B,$A246&amp;"*",Activity_COMBDG!$B:$B,"*"&amp;"_16",Activity_COMBDG!F:F,"&gt;0.0001")</f>
        <v>0</v>
      </c>
      <c r="F246">
        <f>SUMIFS(Activity_COMBDG!G:G,Activity_COMBDG!$B:$B,$A246&amp;"*",Activity_COMBDG!$B:$B,"*"&amp;"_16",Activity_COMBDG!G:G,"&gt;0.0001")</f>
        <v>0</v>
      </c>
      <c r="G246">
        <f>SUMIFS(Activity_COMBDG!H:H,Activity_COMBDG!$B:$B,$A246&amp;"*",Activity_COMBDG!$B:$B,"*"&amp;"_16",Activity_COMBDG!H:H,"&gt;0.0001")</f>
        <v>0</v>
      </c>
      <c r="H246">
        <f>SUMIFS(Activity_COMBDG!I:I,Activity_COMBDG!$B:$B,$A246&amp;"*",Activity_COMBDG!$B:$B,"*"&amp;"_16",Activity_COMBDG!I:I,"&gt;0.0001")</f>
        <v>0</v>
      </c>
      <c r="I246">
        <f>SUMIFS(Activity_COMBDG!J:J,Activity_COMBDG!$B:$B,$A246&amp;"*",Activity_COMBDG!$B:$B,"*"&amp;"_16",Activity_COMBDG!J:J,"&gt;0.0001")</f>
        <v>0</v>
      </c>
      <c r="J246">
        <f>SUMIFS(Activity_COMBDG!K:K,Activity_COMBDG!$B:$B,$A246&amp;"*",Activity_COMBDG!$B:$B,"*"&amp;"_16",Activity_COMBDG!K:K,"&gt;0.0001")</f>
        <v>0</v>
      </c>
      <c r="K246">
        <f>SUMIFS(Activity_COMBDG!L:L,Activity_COMBDG!$B:$B,$A246&amp;"*",Activity_COMBDG!$B:$B,"*"&amp;"_16",Activity_COMBDG!L:L,"&gt;0.0001")</f>
        <v>0</v>
      </c>
    </row>
    <row r="247" spans="1:11" x14ac:dyDescent="0.25">
      <c r="A247" t="str">
        <f>COMBDG_Split_Tech!A244</f>
        <v>COMBDGICINewAE______STDPRO</v>
      </c>
      <c r="B247">
        <f>SUMIFS(Activity_COMBDG!C:C,Activity_COMBDG!$B:$B,$A247&amp;"*",Activity_COMBDG!$B:$B,"*"&amp;"_16",Activity_COMBDG!C:C,"&gt;0.0001")</f>
        <v>0</v>
      </c>
      <c r="C247">
        <f>SUMIFS(Activity_COMBDG!D:D,Activity_COMBDG!$B:$B,$A247&amp;"*",Activity_COMBDG!$B:$B,"*"&amp;"_16",Activity_COMBDG!D:D,"&gt;0.0001")</f>
        <v>0</v>
      </c>
      <c r="D247">
        <f>SUMIFS(Activity_COMBDG!E:E,Activity_COMBDG!$B:$B,$A247&amp;"*",Activity_COMBDG!$B:$B,"*"&amp;"_16",Activity_COMBDG!E:E,"&gt;0.0001")</f>
        <v>0</v>
      </c>
      <c r="E247">
        <f>SUMIFS(Activity_COMBDG!F:F,Activity_COMBDG!$B:$B,$A247&amp;"*",Activity_COMBDG!$B:$B,"*"&amp;"_16",Activity_COMBDG!F:F,"&gt;0.0001")</f>
        <v>0</v>
      </c>
      <c r="F247">
        <f>SUMIFS(Activity_COMBDG!G:G,Activity_COMBDG!$B:$B,$A247&amp;"*",Activity_COMBDG!$B:$B,"*"&amp;"_16",Activity_COMBDG!G:G,"&gt;0.0001")</f>
        <v>0</v>
      </c>
      <c r="G247">
        <f>SUMIFS(Activity_COMBDG!H:H,Activity_COMBDG!$B:$B,$A247&amp;"*",Activity_COMBDG!$B:$B,"*"&amp;"_16",Activity_COMBDG!H:H,"&gt;0.0001")</f>
        <v>0</v>
      </c>
      <c r="H247">
        <f>SUMIFS(Activity_COMBDG!I:I,Activity_COMBDG!$B:$B,$A247&amp;"*",Activity_COMBDG!$B:$B,"*"&amp;"_16",Activity_COMBDG!I:I,"&gt;0.0001")</f>
        <v>0</v>
      </c>
      <c r="I247">
        <f>SUMIFS(Activity_COMBDG!J:J,Activity_COMBDG!$B:$B,$A247&amp;"*",Activity_COMBDG!$B:$B,"*"&amp;"_16",Activity_COMBDG!J:J,"&gt;0.0001")</f>
        <v>0</v>
      </c>
      <c r="J247">
        <f>SUMIFS(Activity_COMBDG!K:K,Activity_COMBDG!$B:$B,$A247&amp;"*",Activity_COMBDG!$B:$B,"*"&amp;"_16",Activity_COMBDG!K:K,"&gt;0.0001")</f>
        <v>0</v>
      </c>
      <c r="K247">
        <f>SUMIFS(Activity_COMBDG!L:L,Activity_COMBDG!$B:$B,$A247&amp;"*",Activity_COMBDG!$B:$B,"*"&amp;"_16",Activity_COMBDG!L:L,"&gt;0.0001")</f>
        <v>0</v>
      </c>
    </row>
    <row r="248" spans="1:11" x14ac:dyDescent="0.25">
      <c r="A248" t="str">
        <f>COMBDG_Split_Tech!A245</f>
        <v>COMBDGICINewAM______STDELC</v>
      </c>
      <c r="B248">
        <f>SUMIFS(Activity_COMBDG!C:C,Activity_COMBDG!$B:$B,$A248&amp;"*",Activity_COMBDG!$B:$B,"*"&amp;"_16",Activity_COMBDG!C:C,"&gt;0.0001")</f>
        <v>0</v>
      </c>
      <c r="C248">
        <f>SUMIFS(Activity_COMBDG!D:D,Activity_COMBDG!$B:$B,$A248&amp;"*",Activity_COMBDG!$B:$B,"*"&amp;"_16",Activity_COMBDG!D:D,"&gt;0.0001")</f>
        <v>0</v>
      </c>
      <c r="D248">
        <f>SUMIFS(Activity_COMBDG!E:E,Activity_COMBDG!$B:$B,$A248&amp;"*",Activity_COMBDG!$B:$B,"*"&amp;"_16",Activity_COMBDG!E:E,"&gt;0.0001")</f>
        <v>0</v>
      </c>
      <c r="E248">
        <f>SUMIFS(Activity_COMBDG!F:F,Activity_COMBDG!$B:$B,$A248&amp;"*",Activity_COMBDG!$B:$B,"*"&amp;"_16",Activity_COMBDG!F:F,"&gt;0.0001")</f>
        <v>0</v>
      </c>
      <c r="F248">
        <f>SUMIFS(Activity_COMBDG!G:G,Activity_COMBDG!$B:$B,$A248&amp;"*",Activity_COMBDG!$B:$B,"*"&amp;"_16",Activity_COMBDG!G:G,"&gt;0.0001")</f>
        <v>0</v>
      </c>
      <c r="G248">
        <f>SUMIFS(Activity_COMBDG!H:H,Activity_COMBDG!$B:$B,$A248&amp;"*",Activity_COMBDG!$B:$B,"*"&amp;"_16",Activity_COMBDG!H:H,"&gt;0.0001")</f>
        <v>0</v>
      </c>
      <c r="H248">
        <f>SUMIFS(Activity_COMBDG!I:I,Activity_COMBDG!$B:$B,$A248&amp;"*",Activity_COMBDG!$B:$B,"*"&amp;"_16",Activity_COMBDG!I:I,"&gt;0.0001")</f>
        <v>0</v>
      </c>
      <c r="I248">
        <f>SUMIFS(Activity_COMBDG!J:J,Activity_COMBDG!$B:$B,$A248&amp;"*",Activity_COMBDG!$B:$B,"*"&amp;"_16",Activity_COMBDG!J:J,"&gt;0.0001")</f>
        <v>0</v>
      </c>
      <c r="J248">
        <f>SUMIFS(Activity_COMBDG!K:K,Activity_COMBDG!$B:$B,$A248&amp;"*",Activity_COMBDG!$B:$B,"*"&amp;"_16",Activity_COMBDG!K:K,"&gt;0.0001")</f>
        <v>0</v>
      </c>
      <c r="K248">
        <f>SUMIFS(Activity_COMBDG!L:L,Activity_COMBDG!$B:$B,$A248&amp;"*",Activity_COMBDG!$B:$B,"*"&amp;"_16",Activity_COMBDG!L:L,"&gt;0.0001")</f>
        <v>0</v>
      </c>
    </row>
    <row r="249" spans="1:11" x14ac:dyDescent="0.25">
      <c r="A249" t="str">
        <f>COMBDG_Split_Tech!A246</f>
        <v>COMBDGICINewLIFLC___STDELC</v>
      </c>
      <c r="B249">
        <f>SUMIFS(Activity_COMBDG!C:C,Activity_COMBDG!$B:$B,$A249&amp;"*",Activity_COMBDG!$B:$B,"*"&amp;"_16",Activity_COMBDG!C:C,"&gt;0.0001")</f>
        <v>0</v>
      </c>
      <c r="C249">
        <f>SUMIFS(Activity_COMBDG!D:D,Activity_COMBDG!$B:$B,$A249&amp;"*",Activity_COMBDG!$B:$B,"*"&amp;"_16",Activity_COMBDG!D:D,"&gt;0.0001")</f>
        <v>0</v>
      </c>
      <c r="D249">
        <f>SUMIFS(Activity_COMBDG!E:E,Activity_COMBDG!$B:$B,$A249&amp;"*",Activity_COMBDG!$B:$B,"*"&amp;"_16",Activity_COMBDG!E:E,"&gt;0.0001")</f>
        <v>0</v>
      </c>
      <c r="E249">
        <f>SUMIFS(Activity_COMBDG!F:F,Activity_COMBDG!$B:$B,$A249&amp;"*",Activity_COMBDG!$B:$B,"*"&amp;"_16",Activity_COMBDG!F:F,"&gt;0.0001")</f>
        <v>0</v>
      </c>
      <c r="F249">
        <f>SUMIFS(Activity_COMBDG!G:G,Activity_COMBDG!$B:$B,$A249&amp;"*",Activity_COMBDG!$B:$B,"*"&amp;"_16",Activity_COMBDG!G:G,"&gt;0.0001")</f>
        <v>0</v>
      </c>
      <c r="G249">
        <f>SUMIFS(Activity_COMBDG!H:H,Activity_COMBDG!$B:$B,$A249&amp;"*",Activity_COMBDG!$B:$B,"*"&amp;"_16",Activity_COMBDG!H:H,"&gt;0.0001")</f>
        <v>0</v>
      </c>
      <c r="H249">
        <f>SUMIFS(Activity_COMBDG!I:I,Activity_COMBDG!$B:$B,$A249&amp;"*",Activity_COMBDG!$B:$B,"*"&amp;"_16",Activity_COMBDG!I:I,"&gt;0.0001")</f>
        <v>0</v>
      </c>
      <c r="I249">
        <f>SUMIFS(Activity_COMBDG!J:J,Activity_COMBDG!$B:$B,$A249&amp;"*",Activity_COMBDG!$B:$B,"*"&amp;"_16",Activity_COMBDG!J:J,"&gt;0.0001")</f>
        <v>0</v>
      </c>
      <c r="J249">
        <f>SUMIFS(Activity_COMBDG!K:K,Activity_COMBDG!$B:$B,$A249&amp;"*",Activity_COMBDG!$B:$B,"*"&amp;"_16",Activity_COMBDG!K:K,"&gt;0.0001")</f>
        <v>0</v>
      </c>
      <c r="K249">
        <f>SUMIFS(Activity_COMBDG!L:L,Activity_COMBDG!$B:$B,$A249&amp;"*",Activity_COMBDG!$B:$B,"*"&amp;"_16",Activity_COMBDG!L:L,"&gt;0.0001")</f>
        <v>0</v>
      </c>
    </row>
    <row r="250" spans="1:11" x14ac:dyDescent="0.25">
      <c r="A250" t="str">
        <f>COMBDG_Split_Tech!A247</f>
        <v>COMBDGICINewLIFLU___STDELC</v>
      </c>
      <c r="B250">
        <f>SUMIFS(Activity_COMBDG!C:C,Activity_COMBDG!$B:$B,$A250&amp;"*",Activity_COMBDG!$B:$B,"*"&amp;"_16",Activity_COMBDG!C:C,"&gt;0.0001")</f>
        <v>0</v>
      </c>
      <c r="C250">
        <f>SUMIFS(Activity_COMBDG!D:D,Activity_COMBDG!$B:$B,$A250&amp;"*",Activity_COMBDG!$B:$B,"*"&amp;"_16",Activity_COMBDG!D:D,"&gt;0.0001")</f>
        <v>0</v>
      </c>
      <c r="D250">
        <f>SUMIFS(Activity_COMBDG!E:E,Activity_COMBDG!$B:$B,$A250&amp;"*",Activity_COMBDG!$B:$B,"*"&amp;"_16",Activity_COMBDG!E:E,"&gt;0.0001")</f>
        <v>0</v>
      </c>
      <c r="E250">
        <f>SUMIFS(Activity_COMBDG!F:F,Activity_COMBDG!$B:$B,$A250&amp;"*",Activity_COMBDG!$B:$B,"*"&amp;"_16",Activity_COMBDG!F:F,"&gt;0.0001")</f>
        <v>0</v>
      </c>
      <c r="F250">
        <f>SUMIFS(Activity_COMBDG!G:G,Activity_COMBDG!$B:$B,$A250&amp;"*",Activity_COMBDG!$B:$B,"*"&amp;"_16",Activity_COMBDG!G:G,"&gt;0.0001")</f>
        <v>0</v>
      </c>
      <c r="G250">
        <f>SUMIFS(Activity_COMBDG!H:H,Activity_COMBDG!$B:$B,$A250&amp;"*",Activity_COMBDG!$B:$B,"*"&amp;"_16",Activity_COMBDG!H:H,"&gt;0.0001")</f>
        <v>0</v>
      </c>
      <c r="H250">
        <f>SUMIFS(Activity_COMBDG!I:I,Activity_COMBDG!$B:$B,$A250&amp;"*",Activity_COMBDG!$B:$B,"*"&amp;"_16",Activity_COMBDG!I:I,"&gt;0.0001")</f>
        <v>0</v>
      </c>
      <c r="I250">
        <f>SUMIFS(Activity_COMBDG!J:J,Activity_COMBDG!$B:$B,$A250&amp;"*",Activity_COMBDG!$B:$B,"*"&amp;"_16",Activity_COMBDG!J:J,"&gt;0.0001")</f>
        <v>0</v>
      </c>
      <c r="J250">
        <f>SUMIFS(Activity_COMBDG!K:K,Activity_COMBDG!$B:$B,$A250&amp;"*",Activity_COMBDG!$B:$B,"*"&amp;"_16",Activity_COMBDG!K:K,"&gt;0.0001")</f>
        <v>0</v>
      </c>
      <c r="K250">
        <f>SUMIFS(Activity_COMBDG!L:L,Activity_COMBDG!$B:$B,$A250&amp;"*",Activity_COMBDG!$B:$B,"*"&amp;"_16",Activity_COMBDG!L:L,"&gt;0.0001")</f>
        <v>0</v>
      </c>
    </row>
    <row r="251" spans="1:11" x14ac:dyDescent="0.25">
      <c r="A251" t="str">
        <f>COMBDG_Split_Tech!A248</f>
        <v>COMBDGICINewLIHAL___STDELC</v>
      </c>
      <c r="B251">
        <f>SUMIFS(Activity_COMBDG!C:C,Activity_COMBDG!$B:$B,$A251&amp;"*",Activity_COMBDG!$B:$B,"*"&amp;"_16",Activity_COMBDG!C:C,"&gt;0.0001")</f>
        <v>0</v>
      </c>
      <c r="C251">
        <f>SUMIFS(Activity_COMBDG!D:D,Activity_COMBDG!$B:$B,$A251&amp;"*",Activity_COMBDG!$B:$B,"*"&amp;"_16",Activity_COMBDG!D:D,"&gt;0.0001")</f>
        <v>0</v>
      </c>
      <c r="D251">
        <f>SUMIFS(Activity_COMBDG!E:E,Activity_COMBDG!$B:$B,$A251&amp;"*",Activity_COMBDG!$B:$B,"*"&amp;"_16",Activity_COMBDG!E:E,"&gt;0.0001")</f>
        <v>0</v>
      </c>
      <c r="E251">
        <f>SUMIFS(Activity_COMBDG!F:F,Activity_COMBDG!$B:$B,$A251&amp;"*",Activity_COMBDG!$B:$B,"*"&amp;"_16",Activity_COMBDG!F:F,"&gt;0.0001")</f>
        <v>0</v>
      </c>
      <c r="F251">
        <f>SUMIFS(Activity_COMBDG!G:G,Activity_COMBDG!$B:$B,$A251&amp;"*",Activity_COMBDG!$B:$B,"*"&amp;"_16",Activity_COMBDG!G:G,"&gt;0.0001")</f>
        <v>0</v>
      </c>
      <c r="G251">
        <f>SUMIFS(Activity_COMBDG!H:H,Activity_COMBDG!$B:$B,$A251&amp;"*",Activity_COMBDG!$B:$B,"*"&amp;"_16",Activity_COMBDG!H:H,"&gt;0.0001")</f>
        <v>0</v>
      </c>
      <c r="H251">
        <f>SUMIFS(Activity_COMBDG!I:I,Activity_COMBDG!$B:$B,$A251&amp;"*",Activity_COMBDG!$B:$B,"*"&amp;"_16",Activity_COMBDG!I:I,"&gt;0.0001")</f>
        <v>0</v>
      </c>
      <c r="I251">
        <f>SUMIFS(Activity_COMBDG!J:J,Activity_COMBDG!$B:$B,$A251&amp;"*",Activity_COMBDG!$B:$B,"*"&amp;"_16",Activity_COMBDG!J:J,"&gt;0.0001")</f>
        <v>0</v>
      </c>
      <c r="J251">
        <f>SUMIFS(Activity_COMBDG!K:K,Activity_COMBDG!$B:$B,$A251&amp;"*",Activity_COMBDG!$B:$B,"*"&amp;"_16",Activity_COMBDG!K:K,"&gt;0.0001")</f>
        <v>0</v>
      </c>
      <c r="K251">
        <f>SUMIFS(Activity_COMBDG!L:L,Activity_COMBDG!$B:$B,$A251&amp;"*",Activity_COMBDG!$B:$B,"*"&amp;"_16",Activity_COMBDG!L:L,"&gt;0.0001")</f>
        <v>0</v>
      </c>
    </row>
    <row r="252" spans="1:11" x14ac:dyDescent="0.25">
      <c r="A252" t="str">
        <f>COMBDG_Split_Tech!A249</f>
        <v>COMBDGICINewLIINC___STDELC</v>
      </c>
      <c r="B252">
        <f>SUMIFS(Activity_COMBDG!C:C,Activity_COMBDG!$B:$B,$A252&amp;"*",Activity_COMBDG!$B:$B,"*"&amp;"_16",Activity_COMBDG!C:C,"&gt;0.0001")</f>
        <v>0</v>
      </c>
      <c r="C252">
        <f>SUMIFS(Activity_COMBDG!D:D,Activity_COMBDG!$B:$B,$A252&amp;"*",Activity_COMBDG!$B:$B,"*"&amp;"_16",Activity_COMBDG!D:D,"&gt;0.0001")</f>
        <v>0</v>
      </c>
      <c r="D252">
        <f>SUMIFS(Activity_COMBDG!E:E,Activity_COMBDG!$B:$B,$A252&amp;"*",Activity_COMBDG!$B:$B,"*"&amp;"_16",Activity_COMBDG!E:E,"&gt;0.0001")</f>
        <v>0</v>
      </c>
      <c r="E252">
        <f>SUMIFS(Activity_COMBDG!F:F,Activity_COMBDG!$B:$B,$A252&amp;"*",Activity_COMBDG!$B:$B,"*"&amp;"_16",Activity_COMBDG!F:F,"&gt;0.0001")</f>
        <v>0</v>
      </c>
      <c r="F252">
        <f>SUMIFS(Activity_COMBDG!G:G,Activity_COMBDG!$B:$B,$A252&amp;"*",Activity_COMBDG!$B:$B,"*"&amp;"_16",Activity_COMBDG!G:G,"&gt;0.0001")</f>
        <v>0</v>
      </c>
      <c r="G252">
        <f>SUMIFS(Activity_COMBDG!H:H,Activity_COMBDG!$B:$B,$A252&amp;"*",Activity_COMBDG!$B:$B,"*"&amp;"_16",Activity_COMBDG!H:H,"&gt;0.0001")</f>
        <v>0</v>
      </c>
      <c r="H252">
        <f>SUMIFS(Activity_COMBDG!I:I,Activity_COMBDG!$B:$B,$A252&amp;"*",Activity_COMBDG!$B:$B,"*"&amp;"_16",Activity_COMBDG!I:I,"&gt;0.0001")</f>
        <v>0</v>
      </c>
      <c r="I252">
        <f>SUMIFS(Activity_COMBDG!J:J,Activity_COMBDG!$B:$B,$A252&amp;"*",Activity_COMBDG!$B:$B,"*"&amp;"_16",Activity_COMBDG!J:J,"&gt;0.0001")</f>
        <v>0</v>
      </c>
      <c r="J252">
        <f>SUMIFS(Activity_COMBDG!K:K,Activity_COMBDG!$B:$B,$A252&amp;"*",Activity_COMBDG!$B:$B,"*"&amp;"_16",Activity_COMBDG!K:K,"&gt;0.0001")</f>
        <v>0</v>
      </c>
      <c r="K252">
        <f>SUMIFS(Activity_COMBDG!L:L,Activity_COMBDG!$B:$B,$A252&amp;"*",Activity_COMBDG!$B:$B,"*"&amp;"_16",Activity_COMBDG!L:L,"&gt;0.0001")</f>
        <v>0</v>
      </c>
    </row>
    <row r="253" spans="1:11" x14ac:dyDescent="0.25">
      <c r="A253" t="str">
        <f>COMBDG_Split_Tech!A250</f>
        <v>COMBDGICINewLILED___STDELC</v>
      </c>
      <c r="B253">
        <f>SUMIFS(Activity_COMBDG!C:C,Activity_COMBDG!$B:$B,$A253&amp;"*",Activity_COMBDG!$B:$B,"*"&amp;"_16",Activity_COMBDG!C:C,"&gt;0.0001")</f>
        <v>0</v>
      </c>
      <c r="C253">
        <f>SUMIFS(Activity_COMBDG!D:D,Activity_COMBDG!$B:$B,$A253&amp;"*",Activity_COMBDG!$B:$B,"*"&amp;"_16",Activity_COMBDG!D:D,"&gt;0.0001")</f>
        <v>0</v>
      </c>
      <c r="D253">
        <f>SUMIFS(Activity_COMBDG!E:E,Activity_COMBDG!$B:$B,$A253&amp;"*",Activity_COMBDG!$B:$B,"*"&amp;"_16",Activity_COMBDG!E:E,"&gt;0.0001")</f>
        <v>0</v>
      </c>
      <c r="E253">
        <f>SUMIFS(Activity_COMBDG!F:F,Activity_COMBDG!$B:$B,$A253&amp;"*",Activity_COMBDG!$B:$B,"*"&amp;"_16",Activity_COMBDG!F:F,"&gt;0.0001")</f>
        <v>0</v>
      </c>
      <c r="F253">
        <f>SUMIFS(Activity_COMBDG!G:G,Activity_COMBDG!$B:$B,$A253&amp;"*",Activity_COMBDG!$B:$B,"*"&amp;"_16",Activity_COMBDG!G:G,"&gt;0.0001")</f>
        <v>0</v>
      </c>
      <c r="G253">
        <f>SUMIFS(Activity_COMBDG!H:H,Activity_COMBDG!$B:$B,$A253&amp;"*",Activity_COMBDG!$B:$B,"*"&amp;"_16",Activity_COMBDG!H:H,"&gt;0.0001")</f>
        <v>0</v>
      </c>
      <c r="H253">
        <f>SUMIFS(Activity_COMBDG!I:I,Activity_COMBDG!$B:$B,$A253&amp;"*",Activity_COMBDG!$B:$B,"*"&amp;"_16",Activity_COMBDG!I:I,"&gt;0.0001")</f>
        <v>0</v>
      </c>
      <c r="I253">
        <f>SUMIFS(Activity_COMBDG!J:J,Activity_COMBDG!$B:$B,$A253&amp;"*",Activity_COMBDG!$B:$B,"*"&amp;"_16",Activity_COMBDG!J:J,"&gt;0.0001")</f>
        <v>0</v>
      </c>
      <c r="J253">
        <f>SUMIFS(Activity_COMBDG!K:K,Activity_COMBDG!$B:$B,$A253&amp;"*",Activity_COMBDG!$B:$B,"*"&amp;"_16",Activity_COMBDG!K:K,"&gt;0.0001")</f>
        <v>0</v>
      </c>
      <c r="K253">
        <f>SUMIFS(Activity_COMBDG!L:L,Activity_COMBDG!$B:$B,$A253&amp;"*",Activity_COMBDG!$B:$B,"*"&amp;"_16",Activity_COMBDG!L:L,"&gt;0.0001")</f>
        <v>0</v>
      </c>
    </row>
    <row r="254" spans="1:11" x14ac:dyDescent="0.25">
      <c r="A254" t="str">
        <f>COMBDG_Split_Tech!A251</f>
        <v>COMBDGICINewSC_________DCO</v>
      </c>
      <c r="B254">
        <f>SUMIFS(Activity_COMBDG!C:C,Activity_COMBDG!$B:$B,$A254&amp;"*",Activity_COMBDG!$B:$B,"*"&amp;"_16",Activity_COMBDG!C:C,"&gt;0.0001")</f>
        <v>0</v>
      </c>
      <c r="C254">
        <f>SUMIFS(Activity_COMBDG!D:D,Activity_COMBDG!$B:$B,$A254&amp;"*",Activity_COMBDG!$B:$B,"*"&amp;"_16",Activity_COMBDG!D:D,"&gt;0.0001")</f>
        <v>0</v>
      </c>
      <c r="D254">
        <f>SUMIFS(Activity_COMBDG!E:E,Activity_COMBDG!$B:$B,$A254&amp;"*",Activity_COMBDG!$B:$B,"*"&amp;"_16",Activity_COMBDG!E:E,"&gt;0.0001")</f>
        <v>0</v>
      </c>
      <c r="E254">
        <f>SUMIFS(Activity_COMBDG!F:F,Activity_COMBDG!$B:$B,$A254&amp;"*",Activity_COMBDG!$B:$B,"*"&amp;"_16",Activity_COMBDG!F:F,"&gt;0.0001")</f>
        <v>0</v>
      </c>
      <c r="F254">
        <f>SUMIFS(Activity_COMBDG!G:G,Activity_COMBDG!$B:$B,$A254&amp;"*",Activity_COMBDG!$B:$B,"*"&amp;"_16",Activity_COMBDG!G:G,"&gt;0.0001")</f>
        <v>0</v>
      </c>
      <c r="G254">
        <f>SUMIFS(Activity_COMBDG!H:H,Activity_COMBDG!$B:$B,$A254&amp;"*",Activity_COMBDG!$B:$B,"*"&amp;"_16",Activity_COMBDG!H:H,"&gt;0.0001")</f>
        <v>0</v>
      </c>
      <c r="H254">
        <f>SUMIFS(Activity_COMBDG!I:I,Activity_COMBDG!$B:$B,$A254&amp;"*",Activity_COMBDG!$B:$B,"*"&amp;"_16",Activity_COMBDG!I:I,"&gt;0.0001")</f>
        <v>0</v>
      </c>
      <c r="I254">
        <f>SUMIFS(Activity_COMBDG!J:J,Activity_COMBDG!$B:$B,$A254&amp;"*",Activity_COMBDG!$B:$B,"*"&amp;"_16",Activity_COMBDG!J:J,"&gt;0.0001")</f>
        <v>0</v>
      </c>
      <c r="J254">
        <f>SUMIFS(Activity_COMBDG!K:K,Activity_COMBDG!$B:$B,$A254&amp;"*",Activity_COMBDG!$B:$B,"*"&amp;"_16",Activity_COMBDG!K:K,"&gt;0.0001")</f>
        <v>0</v>
      </c>
      <c r="K254">
        <f>SUMIFS(Activity_COMBDG!L:L,Activity_COMBDG!$B:$B,$A254&amp;"*",Activity_COMBDG!$B:$B,"*"&amp;"_16",Activity_COMBDG!L:L,"&gt;0.0001")</f>
        <v>0</v>
      </c>
    </row>
    <row r="255" spans="1:11" x14ac:dyDescent="0.25">
      <c r="A255" t="str">
        <f>COMBDG_Split_Tech!A252</f>
        <v>COMBDGICINewSC______STDELC</v>
      </c>
      <c r="B255">
        <f>SUMIFS(Activity_COMBDG!C:C,Activity_COMBDG!$B:$B,$A255&amp;"*",Activity_COMBDG!$B:$B,"*"&amp;"_16",Activity_COMBDG!C:C,"&gt;0.0001")</f>
        <v>0</v>
      </c>
      <c r="C255">
        <f>SUMIFS(Activity_COMBDG!D:D,Activity_COMBDG!$B:$B,$A255&amp;"*",Activity_COMBDG!$B:$B,"*"&amp;"_16",Activity_COMBDG!D:D,"&gt;0.0001")</f>
        <v>0</v>
      </c>
      <c r="D255">
        <f>SUMIFS(Activity_COMBDG!E:E,Activity_COMBDG!$B:$B,$A255&amp;"*",Activity_COMBDG!$B:$B,"*"&amp;"_16",Activity_COMBDG!E:E,"&gt;0.0001")</f>
        <v>0</v>
      </c>
      <c r="E255">
        <f>SUMIFS(Activity_COMBDG!F:F,Activity_COMBDG!$B:$B,$A255&amp;"*",Activity_COMBDG!$B:$B,"*"&amp;"_16",Activity_COMBDG!F:F,"&gt;0.0001")</f>
        <v>0</v>
      </c>
      <c r="F255">
        <f>SUMIFS(Activity_COMBDG!G:G,Activity_COMBDG!$B:$B,$A255&amp;"*",Activity_COMBDG!$B:$B,"*"&amp;"_16",Activity_COMBDG!G:G,"&gt;0.0001")</f>
        <v>0</v>
      </c>
      <c r="G255">
        <f>SUMIFS(Activity_COMBDG!H:H,Activity_COMBDG!$B:$B,$A255&amp;"*",Activity_COMBDG!$B:$B,"*"&amp;"_16",Activity_COMBDG!H:H,"&gt;0.0001")</f>
        <v>0</v>
      </c>
      <c r="H255">
        <f>SUMIFS(Activity_COMBDG!I:I,Activity_COMBDG!$B:$B,$A255&amp;"*",Activity_COMBDG!$B:$B,"*"&amp;"_16",Activity_COMBDG!I:I,"&gt;0.0001")</f>
        <v>0</v>
      </c>
      <c r="I255">
        <f>SUMIFS(Activity_COMBDG!J:J,Activity_COMBDG!$B:$B,$A255&amp;"*",Activity_COMBDG!$B:$B,"*"&amp;"_16",Activity_COMBDG!J:J,"&gt;0.0001")</f>
        <v>0</v>
      </c>
      <c r="J255">
        <f>SUMIFS(Activity_COMBDG!K:K,Activity_COMBDG!$B:$B,$A255&amp;"*",Activity_COMBDG!$B:$B,"*"&amp;"_16",Activity_COMBDG!K:K,"&gt;0.0001")</f>
        <v>0</v>
      </c>
      <c r="K255">
        <f>SUMIFS(Activity_COMBDG!L:L,Activity_COMBDG!$B:$B,$A255&amp;"*",Activity_COMBDG!$B:$B,"*"&amp;"_16",Activity_COMBDG!L:L,"&gt;0.0001")</f>
        <v>0</v>
      </c>
    </row>
    <row r="256" spans="1:11" x14ac:dyDescent="0.25">
      <c r="A256" t="str">
        <f>COMBDG_Split_Tech!A253</f>
        <v>COMBDGICINewSC______STDNGA</v>
      </c>
      <c r="B256">
        <f>SUMIFS(Activity_COMBDG!C:C,Activity_COMBDG!$B:$B,$A256&amp;"*",Activity_COMBDG!$B:$B,"*"&amp;"_16",Activity_COMBDG!C:C,"&gt;0.0001")</f>
        <v>0</v>
      </c>
      <c r="C256">
        <f>SUMIFS(Activity_COMBDG!D:D,Activity_COMBDG!$B:$B,$A256&amp;"*",Activity_COMBDG!$B:$B,"*"&amp;"_16",Activity_COMBDG!D:D,"&gt;0.0001")</f>
        <v>0</v>
      </c>
      <c r="D256">
        <f>SUMIFS(Activity_COMBDG!E:E,Activity_COMBDG!$B:$B,$A256&amp;"*",Activity_COMBDG!$B:$B,"*"&amp;"_16",Activity_COMBDG!E:E,"&gt;0.0001")</f>
        <v>0</v>
      </c>
      <c r="E256">
        <f>SUMIFS(Activity_COMBDG!F:F,Activity_COMBDG!$B:$B,$A256&amp;"*",Activity_COMBDG!$B:$B,"*"&amp;"_16",Activity_COMBDG!F:F,"&gt;0.0001")</f>
        <v>0</v>
      </c>
      <c r="F256">
        <f>SUMIFS(Activity_COMBDG!G:G,Activity_COMBDG!$B:$B,$A256&amp;"*",Activity_COMBDG!$B:$B,"*"&amp;"_16",Activity_COMBDG!G:G,"&gt;0.0001")</f>
        <v>0</v>
      </c>
      <c r="G256">
        <f>SUMIFS(Activity_COMBDG!H:H,Activity_COMBDG!$B:$B,$A256&amp;"*",Activity_COMBDG!$B:$B,"*"&amp;"_16",Activity_COMBDG!H:H,"&gt;0.0001")</f>
        <v>0</v>
      </c>
      <c r="H256">
        <f>SUMIFS(Activity_COMBDG!I:I,Activity_COMBDG!$B:$B,$A256&amp;"*",Activity_COMBDG!$B:$B,"*"&amp;"_16",Activity_COMBDG!I:I,"&gt;0.0001")</f>
        <v>0</v>
      </c>
      <c r="I256">
        <f>SUMIFS(Activity_COMBDG!J:J,Activity_COMBDG!$B:$B,$A256&amp;"*",Activity_COMBDG!$B:$B,"*"&amp;"_16",Activity_COMBDG!J:J,"&gt;0.0001")</f>
        <v>0</v>
      </c>
      <c r="J256">
        <f>SUMIFS(Activity_COMBDG!K:K,Activity_COMBDG!$B:$B,$A256&amp;"*",Activity_COMBDG!$B:$B,"*"&amp;"_16",Activity_COMBDG!K:K,"&gt;0.0001")</f>
        <v>0</v>
      </c>
      <c r="K256">
        <f>SUMIFS(Activity_COMBDG!L:L,Activity_COMBDG!$B:$B,$A256&amp;"*",Activity_COMBDG!$B:$B,"*"&amp;"_16",Activity_COMBDG!L:L,"&gt;0.0001")</f>
        <v>0</v>
      </c>
    </row>
    <row r="257" spans="1:11" x14ac:dyDescent="0.25">
      <c r="A257" t="str">
        <f>COMBDG_Split_Tech!A254</f>
        <v>COMBDGICINewSH_________DHE</v>
      </c>
      <c r="B257">
        <f>SUMIFS(Activity_COMBDG!C:C,Activity_COMBDG!$B:$B,$A257&amp;"*",Activity_COMBDG!$B:$B,"*"&amp;"_16",Activity_COMBDG!C:C,"&gt;0.0001")</f>
        <v>0</v>
      </c>
      <c r="C257">
        <f>SUMIFS(Activity_COMBDG!D:D,Activity_COMBDG!$B:$B,$A257&amp;"*",Activity_COMBDG!$B:$B,"*"&amp;"_16",Activity_COMBDG!D:D,"&gt;0.0001")</f>
        <v>0</v>
      </c>
      <c r="D257">
        <f>SUMIFS(Activity_COMBDG!E:E,Activity_COMBDG!$B:$B,$A257&amp;"*",Activity_COMBDG!$B:$B,"*"&amp;"_16",Activity_COMBDG!E:E,"&gt;0.0001")</f>
        <v>0</v>
      </c>
      <c r="E257">
        <f>SUMIFS(Activity_COMBDG!F:F,Activity_COMBDG!$B:$B,$A257&amp;"*",Activity_COMBDG!$B:$B,"*"&amp;"_16",Activity_COMBDG!F:F,"&gt;0.0001")</f>
        <v>0</v>
      </c>
      <c r="F257">
        <f>SUMIFS(Activity_COMBDG!G:G,Activity_COMBDG!$B:$B,$A257&amp;"*",Activity_COMBDG!$B:$B,"*"&amp;"_16",Activity_COMBDG!G:G,"&gt;0.0001")</f>
        <v>0</v>
      </c>
      <c r="G257">
        <f>SUMIFS(Activity_COMBDG!H:H,Activity_COMBDG!$B:$B,$A257&amp;"*",Activity_COMBDG!$B:$B,"*"&amp;"_16",Activity_COMBDG!H:H,"&gt;0.0001")</f>
        <v>0</v>
      </c>
      <c r="H257">
        <f>SUMIFS(Activity_COMBDG!I:I,Activity_COMBDG!$B:$B,$A257&amp;"*",Activity_COMBDG!$B:$B,"*"&amp;"_16",Activity_COMBDG!I:I,"&gt;0.0001")</f>
        <v>0</v>
      </c>
      <c r="I257">
        <f>SUMIFS(Activity_COMBDG!J:J,Activity_COMBDG!$B:$B,$A257&amp;"*",Activity_COMBDG!$B:$B,"*"&amp;"_16",Activity_COMBDG!J:J,"&gt;0.0001")</f>
        <v>0</v>
      </c>
      <c r="J257">
        <f>SUMIFS(Activity_COMBDG!K:K,Activity_COMBDG!$B:$B,$A257&amp;"*",Activity_COMBDG!$B:$B,"*"&amp;"_16",Activity_COMBDG!K:K,"&gt;0.0001")</f>
        <v>0</v>
      </c>
      <c r="K257">
        <f>SUMIFS(Activity_COMBDG!L:L,Activity_COMBDG!$B:$B,$A257&amp;"*",Activity_COMBDG!$B:$B,"*"&amp;"_16",Activity_COMBDG!L:L,"&gt;0.0001")</f>
        <v>0</v>
      </c>
    </row>
    <row r="258" spans="1:11" x14ac:dyDescent="0.25">
      <c r="A258" t="str">
        <f>COMBDG_Split_Tech!A255</f>
        <v>COMBDGICINewSHFUR___HIGNGA</v>
      </c>
      <c r="B258">
        <f>SUMIFS(Activity_COMBDG!C:C,Activity_COMBDG!$B:$B,$A258&amp;"*",Activity_COMBDG!$B:$B,"*"&amp;"_16",Activity_COMBDG!C:C,"&gt;0.0001")</f>
        <v>0</v>
      </c>
      <c r="C258">
        <f>SUMIFS(Activity_COMBDG!D:D,Activity_COMBDG!$B:$B,$A258&amp;"*",Activity_COMBDG!$B:$B,"*"&amp;"_16",Activity_COMBDG!D:D,"&gt;0.0001")</f>
        <v>0</v>
      </c>
      <c r="D258">
        <f>SUMIFS(Activity_COMBDG!E:E,Activity_COMBDG!$B:$B,$A258&amp;"*",Activity_COMBDG!$B:$B,"*"&amp;"_16",Activity_COMBDG!E:E,"&gt;0.0001")</f>
        <v>0</v>
      </c>
      <c r="E258">
        <f>SUMIFS(Activity_COMBDG!F:F,Activity_COMBDG!$B:$B,$A258&amp;"*",Activity_COMBDG!$B:$B,"*"&amp;"_16",Activity_COMBDG!F:F,"&gt;0.0001")</f>
        <v>0</v>
      </c>
      <c r="F258">
        <f>SUMIFS(Activity_COMBDG!G:G,Activity_COMBDG!$B:$B,$A258&amp;"*",Activity_COMBDG!$B:$B,"*"&amp;"_16",Activity_COMBDG!G:G,"&gt;0.0001")</f>
        <v>0</v>
      </c>
      <c r="G258">
        <f>SUMIFS(Activity_COMBDG!H:H,Activity_COMBDG!$B:$B,$A258&amp;"*",Activity_COMBDG!$B:$B,"*"&amp;"_16",Activity_COMBDG!H:H,"&gt;0.0001")</f>
        <v>0</v>
      </c>
      <c r="H258">
        <f>SUMIFS(Activity_COMBDG!I:I,Activity_COMBDG!$B:$B,$A258&amp;"*",Activity_COMBDG!$B:$B,"*"&amp;"_16",Activity_COMBDG!I:I,"&gt;0.0001")</f>
        <v>0</v>
      </c>
      <c r="I258">
        <f>SUMIFS(Activity_COMBDG!J:J,Activity_COMBDG!$B:$B,$A258&amp;"*",Activity_COMBDG!$B:$B,"*"&amp;"_16",Activity_COMBDG!J:J,"&gt;0.0001")</f>
        <v>0</v>
      </c>
      <c r="J258">
        <f>SUMIFS(Activity_COMBDG!K:K,Activity_COMBDG!$B:$B,$A258&amp;"*",Activity_COMBDG!$B:$B,"*"&amp;"_16",Activity_COMBDG!K:K,"&gt;0.0001")</f>
        <v>0</v>
      </c>
      <c r="K258">
        <f>SUMIFS(Activity_COMBDG!L:L,Activity_COMBDG!$B:$B,$A258&amp;"*",Activity_COMBDG!$B:$B,"*"&amp;"_16",Activity_COMBDG!L:L,"&gt;0.0001")</f>
        <v>0</v>
      </c>
    </row>
    <row r="259" spans="1:11" x14ac:dyDescent="0.25">
      <c r="A259" t="str">
        <f>COMBDG_Split_Tech!A256</f>
        <v>COMBDGICINewSHFUR___STDELC</v>
      </c>
      <c r="B259">
        <f>SUMIFS(Activity_COMBDG!C:C,Activity_COMBDG!$B:$B,$A259&amp;"*",Activity_COMBDG!$B:$B,"*"&amp;"_16",Activity_COMBDG!C:C,"&gt;0.0001")</f>
        <v>0</v>
      </c>
      <c r="C259">
        <f>SUMIFS(Activity_COMBDG!D:D,Activity_COMBDG!$B:$B,$A259&amp;"*",Activity_COMBDG!$B:$B,"*"&amp;"_16",Activity_COMBDG!D:D,"&gt;0.0001")</f>
        <v>0</v>
      </c>
      <c r="D259">
        <f>SUMIFS(Activity_COMBDG!E:E,Activity_COMBDG!$B:$B,$A259&amp;"*",Activity_COMBDG!$B:$B,"*"&amp;"_16",Activity_COMBDG!E:E,"&gt;0.0001")</f>
        <v>0</v>
      </c>
      <c r="E259">
        <f>SUMIFS(Activity_COMBDG!F:F,Activity_COMBDG!$B:$B,$A259&amp;"*",Activity_COMBDG!$B:$B,"*"&amp;"_16",Activity_COMBDG!F:F,"&gt;0.0001")</f>
        <v>0</v>
      </c>
      <c r="F259">
        <f>SUMIFS(Activity_COMBDG!G:G,Activity_COMBDG!$B:$B,$A259&amp;"*",Activity_COMBDG!$B:$B,"*"&amp;"_16",Activity_COMBDG!G:G,"&gt;0.0001")</f>
        <v>0</v>
      </c>
      <c r="G259">
        <f>SUMIFS(Activity_COMBDG!H:H,Activity_COMBDG!$B:$B,$A259&amp;"*",Activity_COMBDG!$B:$B,"*"&amp;"_16",Activity_COMBDG!H:H,"&gt;0.0001")</f>
        <v>0</v>
      </c>
      <c r="H259">
        <f>SUMIFS(Activity_COMBDG!I:I,Activity_COMBDG!$B:$B,$A259&amp;"*",Activity_COMBDG!$B:$B,"*"&amp;"_16",Activity_COMBDG!I:I,"&gt;0.0001")</f>
        <v>0</v>
      </c>
      <c r="I259">
        <f>SUMIFS(Activity_COMBDG!J:J,Activity_COMBDG!$B:$B,$A259&amp;"*",Activity_COMBDG!$B:$B,"*"&amp;"_16",Activity_COMBDG!J:J,"&gt;0.0001")</f>
        <v>0</v>
      </c>
      <c r="J259">
        <f>SUMIFS(Activity_COMBDG!K:K,Activity_COMBDG!$B:$B,$A259&amp;"*",Activity_COMBDG!$B:$B,"*"&amp;"_16",Activity_COMBDG!K:K,"&gt;0.0001")</f>
        <v>0</v>
      </c>
      <c r="K259">
        <f>SUMIFS(Activity_COMBDG!L:L,Activity_COMBDG!$B:$B,$A259&amp;"*",Activity_COMBDG!$B:$B,"*"&amp;"_16",Activity_COMBDG!L:L,"&gt;0.0001")</f>
        <v>0</v>
      </c>
    </row>
    <row r="260" spans="1:11" x14ac:dyDescent="0.25">
      <c r="A260" t="str">
        <f>COMBDG_Split_Tech!A257</f>
        <v>COMBDGICINewSHFUR___STDHFO</v>
      </c>
      <c r="B260">
        <f>SUMIFS(Activity_COMBDG!C:C,Activity_COMBDG!$B:$B,$A260&amp;"*",Activity_COMBDG!$B:$B,"*"&amp;"_16",Activity_COMBDG!C:C,"&gt;0.0001")</f>
        <v>0</v>
      </c>
      <c r="C260">
        <f>SUMIFS(Activity_COMBDG!D:D,Activity_COMBDG!$B:$B,$A260&amp;"*",Activity_COMBDG!$B:$B,"*"&amp;"_16",Activity_COMBDG!D:D,"&gt;0.0001")</f>
        <v>0</v>
      </c>
      <c r="D260">
        <f>SUMIFS(Activity_COMBDG!E:E,Activity_COMBDG!$B:$B,$A260&amp;"*",Activity_COMBDG!$B:$B,"*"&amp;"_16",Activity_COMBDG!E:E,"&gt;0.0001")</f>
        <v>0</v>
      </c>
      <c r="E260">
        <f>SUMIFS(Activity_COMBDG!F:F,Activity_COMBDG!$B:$B,$A260&amp;"*",Activity_COMBDG!$B:$B,"*"&amp;"_16",Activity_COMBDG!F:F,"&gt;0.0001")</f>
        <v>0</v>
      </c>
      <c r="F260">
        <f>SUMIFS(Activity_COMBDG!G:G,Activity_COMBDG!$B:$B,$A260&amp;"*",Activity_COMBDG!$B:$B,"*"&amp;"_16",Activity_COMBDG!G:G,"&gt;0.0001")</f>
        <v>0</v>
      </c>
      <c r="G260">
        <f>SUMIFS(Activity_COMBDG!H:H,Activity_COMBDG!$B:$B,$A260&amp;"*",Activity_COMBDG!$B:$B,"*"&amp;"_16",Activity_COMBDG!H:H,"&gt;0.0001")</f>
        <v>0</v>
      </c>
      <c r="H260">
        <f>SUMIFS(Activity_COMBDG!I:I,Activity_COMBDG!$B:$B,$A260&amp;"*",Activity_COMBDG!$B:$B,"*"&amp;"_16",Activity_COMBDG!I:I,"&gt;0.0001")</f>
        <v>0</v>
      </c>
      <c r="I260">
        <f>SUMIFS(Activity_COMBDG!J:J,Activity_COMBDG!$B:$B,$A260&amp;"*",Activity_COMBDG!$B:$B,"*"&amp;"_16",Activity_COMBDG!J:J,"&gt;0.0001")</f>
        <v>0</v>
      </c>
      <c r="J260">
        <f>SUMIFS(Activity_COMBDG!K:K,Activity_COMBDG!$B:$B,$A260&amp;"*",Activity_COMBDG!$B:$B,"*"&amp;"_16",Activity_COMBDG!K:K,"&gt;0.0001")</f>
        <v>0</v>
      </c>
      <c r="K260">
        <f>SUMIFS(Activity_COMBDG!L:L,Activity_COMBDG!$B:$B,$A260&amp;"*",Activity_COMBDG!$B:$B,"*"&amp;"_16",Activity_COMBDG!L:L,"&gt;0.0001")</f>
        <v>0</v>
      </c>
    </row>
    <row r="261" spans="1:11" x14ac:dyDescent="0.25">
      <c r="A261" t="str">
        <f>COMBDG_Split_Tech!A258</f>
        <v>COMBDGICINewSHFUR___STDKER</v>
      </c>
      <c r="B261">
        <f>SUMIFS(Activity_COMBDG!C:C,Activity_COMBDG!$B:$B,$A261&amp;"*",Activity_COMBDG!$B:$B,"*"&amp;"_16",Activity_COMBDG!C:C,"&gt;0.0001")</f>
        <v>0</v>
      </c>
      <c r="C261">
        <f>SUMIFS(Activity_COMBDG!D:D,Activity_COMBDG!$B:$B,$A261&amp;"*",Activity_COMBDG!$B:$B,"*"&amp;"_16",Activity_COMBDG!D:D,"&gt;0.0001")</f>
        <v>0</v>
      </c>
      <c r="D261">
        <f>SUMIFS(Activity_COMBDG!E:E,Activity_COMBDG!$B:$B,$A261&amp;"*",Activity_COMBDG!$B:$B,"*"&amp;"_16",Activity_COMBDG!E:E,"&gt;0.0001")</f>
        <v>0</v>
      </c>
      <c r="E261">
        <f>SUMIFS(Activity_COMBDG!F:F,Activity_COMBDG!$B:$B,$A261&amp;"*",Activity_COMBDG!$B:$B,"*"&amp;"_16",Activity_COMBDG!F:F,"&gt;0.0001")</f>
        <v>0</v>
      </c>
      <c r="F261">
        <f>SUMIFS(Activity_COMBDG!G:G,Activity_COMBDG!$B:$B,$A261&amp;"*",Activity_COMBDG!$B:$B,"*"&amp;"_16",Activity_COMBDG!G:G,"&gt;0.0001")</f>
        <v>0</v>
      </c>
      <c r="G261">
        <f>SUMIFS(Activity_COMBDG!H:H,Activity_COMBDG!$B:$B,$A261&amp;"*",Activity_COMBDG!$B:$B,"*"&amp;"_16",Activity_COMBDG!H:H,"&gt;0.0001")</f>
        <v>0</v>
      </c>
      <c r="H261">
        <f>SUMIFS(Activity_COMBDG!I:I,Activity_COMBDG!$B:$B,$A261&amp;"*",Activity_COMBDG!$B:$B,"*"&amp;"_16",Activity_COMBDG!I:I,"&gt;0.0001")</f>
        <v>0</v>
      </c>
      <c r="I261">
        <f>SUMIFS(Activity_COMBDG!J:J,Activity_COMBDG!$B:$B,$A261&amp;"*",Activity_COMBDG!$B:$B,"*"&amp;"_16",Activity_COMBDG!J:J,"&gt;0.0001")</f>
        <v>0</v>
      </c>
      <c r="J261">
        <f>SUMIFS(Activity_COMBDG!K:K,Activity_COMBDG!$B:$B,$A261&amp;"*",Activity_COMBDG!$B:$B,"*"&amp;"_16",Activity_COMBDG!K:K,"&gt;0.0001")</f>
        <v>0</v>
      </c>
      <c r="K261">
        <f>SUMIFS(Activity_COMBDG!L:L,Activity_COMBDG!$B:$B,$A261&amp;"*",Activity_COMBDG!$B:$B,"*"&amp;"_16",Activity_COMBDG!L:L,"&gt;0.0001")</f>
        <v>0</v>
      </c>
    </row>
    <row r="262" spans="1:11" x14ac:dyDescent="0.25">
      <c r="A262" t="str">
        <f>COMBDG_Split_Tech!A259</f>
        <v>COMBDGICINewSHFUR___STDLFO</v>
      </c>
      <c r="B262">
        <f>SUMIFS(Activity_COMBDG!C:C,Activity_COMBDG!$B:$B,$A262&amp;"*",Activity_COMBDG!$B:$B,"*"&amp;"_16",Activity_COMBDG!C:C,"&gt;0.0001")</f>
        <v>0</v>
      </c>
      <c r="C262">
        <f>SUMIFS(Activity_COMBDG!D:D,Activity_COMBDG!$B:$B,$A262&amp;"*",Activity_COMBDG!$B:$B,"*"&amp;"_16",Activity_COMBDG!D:D,"&gt;0.0001")</f>
        <v>0</v>
      </c>
      <c r="D262">
        <f>SUMIFS(Activity_COMBDG!E:E,Activity_COMBDG!$B:$B,$A262&amp;"*",Activity_COMBDG!$B:$B,"*"&amp;"_16",Activity_COMBDG!E:E,"&gt;0.0001")</f>
        <v>0</v>
      </c>
      <c r="E262">
        <f>SUMIFS(Activity_COMBDG!F:F,Activity_COMBDG!$B:$B,$A262&amp;"*",Activity_COMBDG!$B:$B,"*"&amp;"_16",Activity_COMBDG!F:F,"&gt;0.0001")</f>
        <v>0</v>
      </c>
      <c r="F262">
        <f>SUMIFS(Activity_COMBDG!G:G,Activity_COMBDG!$B:$B,$A262&amp;"*",Activity_COMBDG!$B:$B,"*"&amp;"_16",Activity_COMBDG!G:G,"&gt;0.0001")</f>
        <v>0</v>
      </c>
      <c r="G262">
        <f>SUMIFS(Activity_COMBDG!H:H,Activity_COMBDG!$B:$B,$A262&amp;"*",Activity_COMBDG!$B:$B,"*"&amp;"_16",Activity_COMBDG!H:H,"&gt;0.0001")</f>
        <v>0</v>
      </c>
      <c r="H262">
        <f>SUMIFS(Activity_COMBDG!I:I,Activity_COMBDG!$B:$B,$A262&amp;"*",Activity_COMBDG!$B:$B,"*"&amp;"_16",Activity_COMBDG!I:I,"&gt;0.0001")</f>
        <v>0</v>
      </c>
      <c r="I262">
        <f>SUMIFS(Activity_COMBDG!J:J,Activity_COMBDG!$B:$B,$A262&amp;"*",Activity_COMBDG!$B:$B,"*"&amp;"_16",Activity_COMBDG!J:J,"&gt;0.0001")</f>
        <v>0</v>
      </c>
      <c r="J262">
        <f>SUMIFS(Activity_COMBDG!K:K,Activity_COMBDG!$B:$B,$A262&amp;"*",Activity_COMBDG!$B:$B,"*"&amp;"_16",Activity_COMBDG!K:K,"&gt;0.0001")</f>
        <v>0</v>
      </c>
      <c r="K262">
        <f>SUMIFS(Activity_COMBDG!L:L,Activity_COMBDG!$B:$B,$A262&amp;"*",Activity_COMBDG!$B:$B,"*"&amp;"_16",Activity_COMBDG!L:L,"&gt;0.0001")</f>
        <v>0</v>
      </c>
    </row>
    <row r="263" spans="1:11" x14ac:dyDescent="0.25">
      <c r="A263" t="str">
        <f>COMBDG_Split_Tech!A260</f>
        <v>COMBDGICINewSHFUR___STDNGA</v>
      </c>
      <c r="B263">
        <f>SUMIFS(Activity_COMBDG!C:C,Activity_COMBDG!$B:$B,$A263&amp;"*",Activity_COMBDG!$B:$B,"*"&amp;"_16",Activity_COMBDG!C:C,"&gt;0.0001")</f>
        <v>0</v>
      </c>
      <c r="C263">
        <f>SUMIFS(Activity_COMBDG!D:D,Activity_COMBDG!$B:$B,$A263&amp;"*",Activity_COMBDG!$B:$B,"*"&amp;"_16",Activity_COMBDG!D:D,"&gt;0.0001")</f>
        <v>0</v>
      </c>
      <c r="D263">
        <f>SUMIFS(Activity_COMBDG!E:E,Activity_COMBDG!$B:$B,$A263&amp;"*",Activity_COMBDG!$B:$B,"*"&amp;"_16",Activity_COMBDG!E:E,"&gt;0.0001")</f>
        <v>0</v>
      </c>
      <c r="E263">
        <f>SUMIFS(Activity_COMBDG!F:F,Activity_COMBDG!$B:$B,$A263&amp;"*",Activity_COMBDG!$B:$B,"*"&amp;"_16",Activity_COMBDG!F:F,"&gt;0.0001")</f>
        <v>0</v>
      </c>
      <c r="F263">
        <f>SUMIFS(Activity_COMBDG!G:G,Activity_COMBDG!$B:$B,$A263&amp;"*",Activity_COMBDG!$B:$B,"*"&amp;"_16",Activity_COMBDG!G:G,"&gt;0.0001")</f>
        <v>0</v>
      </c>
      <c r="G263">
        <f>SUMIFS(Activity_COMBDG!H:H,Activity_COMBDG!$B:$B,$A263&amp;"*",Activity_COMBDG!$B:$B,"*"&amp;"_16",Activity_COMBDG!H:H,"&gt;0.0001")</f>
        <v>0</v>
      </c>
      <c r="H263">
        <f>SUMIFS(Activity_COMBDG!I:I,Activity_COMBDG!$B:$B,$A263&amp;"*",Activity_COMBDG!$B:$B,"*"&amp;"_16",Activity_COMBDG!I:I,"&gt;0.0001")</f>
        <v>0</v>
      </c>
      <c r="I263">
        <f>SUMIFS(Activity_COMBDG!J:J,Activity_COMBDG!$B:$B,$A263&amp;"*",Activity_COMBDG!$B:$B,"*"&amp;"_16",Activity_COMBDG!J:J,"&gt;0.0001")</f>
        <v>0</v>
      </c>
      <c r="J263">
        <f>SUMIFS(Activity_COMBDG!K:K,Activity_COMBDG!$B:$B,$A263&amp;"*",Activity_COMBDG!$B:$B,"*"&amp;"_16",Activity_COMBDG!K:K,"&gt;0.0001")</f>
        <v>0</v>
      </c>
      <c r="K263">
        <f>SUMIFS(Activity_COMBDG!L:L,Activity_COMBDG!$B:$B,$A263&amp;"*",Activity_COMBDG!$B:$B,"*"&amp;"_16",Activity_COMBDG!L:L,"&gt;0.0001")</f>
        <v>0</v>
      </c>
    </row>
    <row r="264" spans="1:11" x14ac:dyDescent="0.25">
      <c r="A264" t="str">
        <f>COMBDG_Split_Tech!A261</f>
        <v>COMBDGICINewSHFUR___STDPRO</v>
      </c>
      <c r="B264">
        <f>SUMIFS(Activity_COMBDG!C:C,Activity_COMBDG!$B:$B,$A264&amp;"*",Activity_COMBDG!$B:$B,"*"&amp;"_16",Activity_COMBDG!C:C,"&gt;0.0001")</f>
        <v>0</v>
      </c>
      <c r="C264">
        <f>SUMIFS(Activity_COMBDG!D:D,Activity_COMBDG!$B:$B,$A264&amp;"*",Activity_COMBDG!$B:$B,"*"&amp;"_16",Activity_COMBDG!D:D,"&gt;0.0001")</f>
        <v>0</v>
      </c>
      <c r="D264">
        <f>SUMIFS(Activity_COMBDG!E:E,Activity_COMBDG!$B:$B,$A264&amp;"*",Activity_COMBDG!$B:$B,"*"&amp;"_16",Activity_COMBDG!E:E,"&gt;0.0001")</f>
        <v>0</v>
      </c>
      <c r="E264">
        <f>SUMIFS(Activity_COMBDG!F:F,Activity_COMBDG!$B:$B,$A264&amp;"*",Activity_COMBDG!$B:$B,"*"&amp;"_16",Activity_COMBDG!F:F,"&gt;0.0001")</f>
        <v>0</v>
      </c>
      <c r="F264">
        <f>SUMIFS(Activity_COMBDG!G:G,Activity_COMBDG!$B:$B,$A264&amp;"*",Activity_COMBDG!$B:$B,"*"&amp;"_16",Activity_COMBDG!G:G,"&gt;0.0001")</f>
        <v>0</v>
      </c>
      <c r="G264">
        <f>SUMIFS(Activity_COMBDG!H:H,Activity_COMBDG!$B:$B,$A264&amp;"*",Activity_COMBDG!$B:$B,"*"&amp;"_16",Activity_COMBDG!H:H,"&gt;0.0001")</f>
        <v>0</v>
      </c>
      <c r="H264">
        <f>SUMIFS(Activity_COMBDG!I:I,Activity_COMBDG!$B:$B,$A264&amp;"*",Activity_COMBDG!$B:$B,"*"&amp;"_16",Activity_COMBDG!I:I,"&gt;0.0001")</f>
        <v>0</v>
      </c>
      <c r="I264">
        <f>SUMIFS(Activity_COMBDG!J:J,Activity_COMBDG!$B:$B,$A264&amp;"*",Activity_COMBDG!$B:$B,"*"&amp;"_16",Activity_COMBDG!J:J,"&gt;0.0001")</f>
        <v>0</v>
      </c>
      <c r="J264">
        <f>SUMIFS(Activity_COMBDG!K:K,Activity_COMBDG!$B:$B,$A264&amp;"*",Activity_COMBDG!$B:$B,"*"&amp;"_16",Activity_COMBDG!K:K,"&gt;0.0001")</f>
        <v>0</v>
      </c>
      <c r="K264">
        <f>SUMIFS(Activity_COMBDG!L:L,Activity_COMBDG!$B:$B,$A264&amp;"*",Activity_COMBDG!$B:$B,"*"&amp;"_16",Activity_COMBDG!L:L,"&gt;0.0001")</f>
        <v>0</v>
      </c>
    </row>
    <row r="265" spans="1:11" x14ac:dyDescent="0.25">
      <c r="A265" t="str">
        <f>COMBDG_Split_Tech!A262</f>
        <v>COMBDGICINewSHHEP___STDELC</v>
      </c>
      <c r="B265">
        <f>SUMIFS(Activity_COMBDG!C:C,Activity_COMBDG!$B:$B,$A265&amp;"*",Activity_COMBDG!$B:$B,"*"&amp;"_16",Activity_COMBDG!C:C,"&gt;0.0001")</f>
        <v>0</v>
      </c>
      <c r="C265">
        <f>SUMIFS(Activity_COMBDG!D:D,Activity_COMBDG!$B:$B,$A265&amp;"*",Activity_COMBDG!$B:$B,"*"&amp;"_16",Activity_COMBDG!D:D,"&gt;0.0001")</f>
        <v>0</v>
      </c>
      <c r="D265">
        <f>SUMIFS(Activity_COMBDG!E:E,Activity_COMBDG!$B:$B,$A265&amp;"*",Activity_COMBDG!$B:$B,"*"&amp;"_16",Activity_COMBDG!E:E,"&gt;0.0001")</f>
        <v>0</v>
      </c>
      <c r="E265">
        <f>SUMIFS(Activity_COMBDG!F:F,Activity_COMBDG!$B:$B,$A265&amp;"*",Activity_COMBDG!$B:$B,"*"&amp;"_16",Activity_COMBDG!F:F,"&gt;0.0001")</f>
        <v>0</v>
      </c>
      <c r="F265">
        <f>SUMIFS(Activity_COMBDG!G:G,Activity_COMBDG!$B:$B,$A265&amp;"*",Activity_COMBDG!$B:$B,"*"&amp;"_16",Activity_COMBDG!G:G,"&gt;0.0001")</f>
        <v>0</v>
      </c>
      <c r="G265">
        <f>SUMIFS(Activity_COMBDG!H:H,Activity_COMBDG!$B:$B,$A265&amp;"*",Activity_COMBDG!$B:$B,"*"&amp;"_16",Activity_COMBDG!H:H,"&gt;0.0001")</f>
        <v>0</v>
      </c>
      <c r="H265">
        <f>SUMIFS(Activity_COMBDG!I:I,Activity_COMBDG!$B:$B,$A265&amp;"*",Activity_COMBDG!$B:$B,"*"&amp;"_16",Activity_COMBDG!I:I,"&gt;0.0001")</f>
        <v>0</v>
      </c>
      <c r="I265">
        <f>SUMIFS(Activity_COMBDG!J:J,Activity_COMBDG!$B:$B,$A265&amp;"*",Activity_COMBDG!$B:$B,"*"&amp;"_16",Activity_COMBDG!J:J,"&gt;0.0001")</f>
        <v>0</v>
      </c>
      <c r="J265">
        <f>SUMIFS(Activity_COMBDG!K:K,Activity_COMBDG!$B:$B,$A265&amp;"*",Activity_COMBDG!$B:$B,"*"&amp;"_16",Activity_COMBDG!K:K,"&gt;0.0001")</f>
        <v>0</v>
      </c>
      <c r="K265">
        <f>SUMIFS(Activity_COMBDG!L:L,Activity_COMBDG!$B:$B,$A265&amp;"*",Activity_COMBDG!$B:$B,"*"&amp;"_16",Activity_COMBDG!L:L,"&gt;0.0001")</f>
        <v>0</v>
      </c>
    </row>
    <row r="266" spans="1:11" x14ac:dyDescent="0.25">
      <c r="A266" t="str">
        <f>COMBDG_Split_Tech!A263</f>
        <v>COMBDGICINewSHPLT___STDELC</v>
      </c>
      <c r="B266">
        <f>SUMIFS(Activity_COMBDG!C:C,Activity_COMBDG!$B:$B,$A266&amp;"*",Activity_COMBDG!$B:$B,"*"&amp;"_16",Activity_COMBDG!C:C,"&gt;0.0001")</f>
        <v>0</v>
      </c>
      <c r="C266">
        <f>SUMIFS(Activity_COMBDG!D:D,Activity_COMBDG!$B:$B,$A266&amp;"*",Activity_COMBDG!$B:$B,"*"&amp;"_16",Activity_COMBDG!D:D,"&gt;0.0001")</f>
        <v>0</v>
      </c>
      <c r="D266">
        <f>SUMIFS(Activity_COMBDG!E:E,Activity_COMBDG!$B:$B,$A266&amp;"*",Activity_COMBDG!$B:$B,"*"&amp;"_16",Activity_COMBDG!E:E,"&gt;0.0001")</f>
        <v>0</v>
      </c>
      <c r="E266">
        <f>SUMIFS(Activity_COMBDG!F:F,Activity_COMBDG!$B:$B,$A266&amp;"*",Activity_COMBDG!$B:$B,"*"&amp;"_16",Activity_COMBDG!F:F,"&gt;0.0001")</f>
        <v>0</v>
      </c>
      <c r="F266">
        <f>SUMIFS(Activity_COMBDG!G:G,Activity_COMBDG!$B:$B,$A266&amp;"*",Activity_COMBDG!$B:$B,"*"&amp;"_16",Activity_COMBDG!G:G,"&gt;0.0001")</f>
        <v>0</v>
      </c>
      <c r="G266">
        <f>SUMIFS(Activity_COMBDG!H:H,Activity_COMBDG!$B:$B,$A266&amp;"*",Activity_COMBDG!$B:$B,"*"&amp;"_16",Activity_COMBDG!H:H,"&gt;0.0001")</f>
        <v>0</v>
      </c>
      <c r="H266">
        <f>SUMIFS(Activity_COMBDG!I:I,Activity_COMBDG!$B:$B,$A266&amp;"*",Activity_COMBDG!$B:$B,"*"&amp;"_16",Activity_COMBDG!I:I,"&gt;0.0001")</f>
        <v>0</v>
      </c>
      <c r="I266">
        <f>SUMIFS(Activity_COMBDG!J:J,Activity_COMBDG!$B:$B,$A266&amp;"*",Activity_COMBDG!$B:$B,"*"&amp;"_16",Activity_COMBDG!J:J,"&gt;0.0001")</f>
        <v>0</v>
      </c>
      <c r="J266">
        <f>SUMIFS(Activity_COMBDG!K:K,Activity_COMBDG!$B:$B,$A266&amp;"*",Activity_COMBDG!$B:$B,"*"&amp;"_16",Activity_COMBDG!K:K,"&gt;0.0001")</f>
        <v>0</v>
      </c>
      <c r="K266">
        <f>SUMIFS(Activity_COMBDG!L:L,Activity_COMBDG!$B:$B,$A266&amp;"*",Activity_COMBDG!$B:$B,"*"&amp;"_16",Activity_COMBDG!L:L,"&gt;0.0001")</f>
        <v>0</v>
      </c>
    </row>
    <row r="267" spans="1:11" x14ac:dyDescent="0.25">
      <c r="A267" t="str">
        <f>COMBDG_Split_Tech!A264</f>
        <v>COMBDGICINewSLLED___STDELC</v>
      </c>
      <c r="B267">
        <f>SUMIFS(Activity_COMBDG!C:C,Activity_COMBDG!$B:$B,$A267&amp;"*",Activity_COMBDG!$B:$B,"*"&amp;"_16",Activity_COMBDG!C:C,"&gt;0.0001")</f>
        <v>0</v>
      </c>
      <c r="C267">
        <f>SUMIFS(Activity_COMBDG!D:D,Activity_COMBDG!$B:$B,$A267&amp;"*",Activity_COMBDG!$B:$B,"*"&amp;"_16",Activity_COMBDG!D:D,"&gt;0.0001")</f>
        <v>0</v>
      </c>
      <c r="D267">
        <f>SUMIFS(Activity_COMBDG!E:E,Activity_COMBDG!$B:$B,$A267&amp;"*",Activity_COMBDG!$B:$B,"*"&amp;"_16",Activity_COMBDG!E:E,"&gt;0.0001")</f>
        <v>0</v>
      </c>
      <c r="E267">
        <f>SUMIFS(Activity_COMBDG!F:F,Activity_COMBDG!$B:$B,$A267&amp;"*",Activity_COMBDG!$B:$B,"*"&amp;"_16",Activity_COMBDG!F:F,"&gt;0.0001")</f>
        <v>0</v>
      </c>
      <c r="F267">
        <f>SUMIFS(Activity_COMBDG!G:G,Activity_COMBDG!$B:$B,$A267&amp;"*",Activity_COMBDG!$B:$B,"*"&amp;"_16",Activity_COMBDG!G:G,"&gt;0.0001")</f>
        <v>0</v>
      </c>
      <c r="G267">
        <f>SUMIFS(Activity_COMBDG!H:H,Activity_COMBDG!$B:$B,$A267&amp;"*",Activity_COMBDG!$B:$B,"*"&amp;"_16",Activity_COMBDG!H:H,"&gt;0.0001")</f>
        <v>0</v>
      </c>
      <c r="H267">
        <f>SUMIFS(Activity_COMBDG!I:I,Activity_COMBDG!$B:$B,$A267&amp;"*",Activity_COMBDG!$B:$B,"*"&amp;"_16",Activity_COMBDG!I:I,"&gt;0.0001")</f>
        <v>0</v>
      </c>
      <c r="I267">
        <f>SUMIFS(Activity_COMBDG!J:J,Activity_COMBDG!$B:$B,$A267&amp;"*",Activity_COMBDG!$B:$B,"*"&amp;"_16",Activity_COMBDG!J:J,"&gt;0.0001")</f>
        <v>0</v>
      </c>
      <c r="J267">
        <f>SUMIFS(Activity_COMBDG!K:K,Activity_COMBDG!$B:$B,$A267&amp;"*",Activity_COMBDG!$B:$B,"*"&amp;"_16",Activity_COMBDG!K:K,"&gt;0.0001")</f>
        <v>0</v>
      </c>
      <c r="K267">
        <f>SUMIFS(Activity_COMBDG!L:L,Activity_COMBDG!$B:$B,$A267&amp;"*",Activity_COMBDG!$B:$B,"*"&amp;"_16",Activity_COMBDG!L:L,"&gt;0.0001")</f>
        <v>0</v>
      </c>
    </row>
    <row r="268" spans="1:11" x14ac:dyDescent="0.25">
      <c r="A268" t="str">
        <f>COMBDG_Split_Tech!A265</f>
        <v>COMBDGICINewWH_________DHE</v>
      </c>
      <c r="B268">
        <f>SUMIFS(Activity_COMBDG!C:C,Activity_COMBDG!$B:$B,$A268&amp;"*",Activity_COMBDG!$B:$B,"*"&amp;"_16",Activity_COMBDG!C:C,"&gt;0.0001")</f>
        <v>0</v>
      </c>
      <c r="C268">
        <f>SUMIFS(Activity_COMBDG!D:D,Activity_COMBDG!$B:$B,$A268&amp;"*",Activity_COMBDG!$B:$B,"*"&amp;"_16",Activity_COMBDG!D:D,"&gt;0.0001")</f>
        <v>0</v>
      </c>
      <c r="D268">
        <f>SUMIFS(Activity_COMBDG!E:E,Activity_COMBDG!$B:$B,$A268&amp;"*",Activity_COMBDG!$B:$B,"*"&amp;"_16",Activity_COMBDG!E:E,"&gt;0.0001")</f>
        <v>0</v>
      </c>
      <c r="E268">
        <f>SUMIFS(Activity_COMBDG!F:F,Activity_COMBDG!$B:$B,$A268&amp;"*",Activity_COMBDG!$B:$B,"*"&amp;"_16",Activity_COMBDG!F:F,"&gt;0.0001")</f>
        <v>0</v>
      </c>
      <c r="F268">
        <f>SUMIFS(Activity_COMBDG!G:G,Activity_COMBDG!$B:$B,$A268&amp;"*",Activity_COMBDG!$B:$B,"*"&amp;"_16",Activity_COMBDG!G:G,"&gt;0.0001")</f>
        <v>0</v>
      </c>
      <c r="G268">
        <f>SUMIFS(Activity_COMBDG!H:H,Activity_COMBDG!$B:$B,$A268&amp;"*",Activity_COMBDG!$B:$B,"*"&amp;"_16",Activity_COMBDG!H:H,"&gt;0.0001")</f>
        <v>0</v>
      </c>
      <c r="H268">
        <f>SUMIFS(Activity_COMBDG!I:I,Activity_COMBDG!$B:$B,$A268&amp;"*",Activity_COMBDG!$B:$B,"*"&amp;"_16",Activity_COMBDG!I:I,"&gt;0.0001")</f>
        <v>0</v>
      </c>
      <c r="I268">
        <f>SUMIFS(Activity_COMBDG!J:J,Activity_COMBDG!$B:$B,$A268&amp;"*",Activity_COMBDG!$B:$B,"*"&amp;"_16",Activity_COMBDG!J:J,"&gt;0.0001")</f>
        <v>0</v>
      </c>
      <c r="J268">
        <f>SUMIFS(Activity_COMBDG!K:K,Activity_COMBDG!$B:$B,$A268&amp;"*",Activity_COMBDG!$B:$B,"*"&amp;"_16",Activity_COMBDG!K:K,"&gt;0.0001")</f>
        <v>0</v>
      </c>
      <c r="K268">
        <f>SUMIFS(Activity_COMBDG!L:L,Activity_COMBDG!$B:$B,$A268&amp;"*",Activity_COMBDG!$B:$B,"*"&amp;"_16",Activity_COMBDG!L:L,"&gt;0.0001")</f>
        <v>0</v>
      </c>
    </row>
    <row r="269" spans="1:11" x14ac:dyDescent="0.25">
      <c r="A269" t="str">
        <f>COMBDG_Split_Tech!A266</f>
        <v>COMBDGICINewWH______STDELC</v>
      </c>
      <c r="B269">
        <f>SUMIFS(Activity_COMBDG!C:C,Activity_COMBDG!$B:$B,$A269&amp;"*",Activity_COMBDG!$B:$B,"*"&amp;"_16",Activity_COMBDG!C:C,"&gt;0.0001")</f>
        <v>0</v>
      </c>
      <c r="C269">
        <f>SUMIFS(Activity_COMBDG!D:D,Activity_COMBDG!$B:$B,$A269&amp;"*",Activity_COMBDG!$B:$B,"*"&amp;"_16",Activity_COMBDG!D:D,"&gt;0.0001")</f>
        <v>0</v>
      </c>
      <c r="D269">
        <f>SUMIFS(Activity_COMBDG!E:E,Activity_COMBDG!$B:$B,$A269&amp;"*",Activity_COMBDG!$B:$B,"*"&amp;"_16",Activity_COMBDG!E:E,"&gt;0.0001")</f>
        <v>0</v>
      </c>
      <c r="E269">
        <f>SUMIFS(Activity_COMBDG!F:F,Activity_COMBDG!$B:$B,$A269&amp;"*",Activity_COMBDG!$B:$B,"*"&amp;"_16",Activity_COMBDG!F:F,"&gt;0.0001")</f>
        <v>0</v>
      </c>
      <c r="F269">
        <f>SUMIFS(Activity_COMBDG!G:G,Activity_COMBDG!$B:$B,$A269&amp;"*",Activity_COMBDG!$B:$B,"*"&amp;"_16",Activity_COMBDG!G:G,"&gt;0.0001")</f>
        <v>0</v>
      </c>
      <c r="G269">
        <f>SUMIFS(Activity_COMBDG!H:H,Activity_COMBDG!$B:$B,$A269&amp;"*",Activity_COMBDG!$B:$B,"*"&amp;"_16",Activity_COMBDG!H:H,"&gt;0.0001")</f>
        <v>0</v>
      </c>
      <c r="H269">
        <f>SUMIFS(Activity_COMBDG!I:I,Activity_COMBDG!$B:$B,$A269&amp;"*",Activity_COMBDG!$B:$B,"*"&amp;"_16",Activity_COMBDG!I:I,"&gt;0.0001")</f>
        <v>0</v>
      </c>
      <c r="I269">
        <f>SUMIFS(Activity_COMBDG!J:J,Activity_COMBDG!$B:$B,$A269&amp;"*",Activity_COMBDG!$B:$B,"*"&amp;"_16",Activity_COMBDG!J:J,"&gt;0.0001")</f>
        <v>0</v>
      </c>
      <c r="J269">
        <f>SUMIFS(Activity_COMBDG!K:K,Activity_COMBDG!$B:$B,$A269&amp;"*",Activity_COMBDG!$B:$B,"*"&amp;"_16",Activity_COMBDG!K:K,"&gt;0.0001")</f>
        <v>0</v>
      </c>
      <c r="K269">
        <f>SUMIFS(Activity_COMBDG!L:L,Activity_COMBDG!$B:$B,$A269&amp;"*",Activity_COMBDG!$B:$B,"*"&amp;"_16",Activity_COMBDG!L:L,"&gt;0.0001")</f>
        <v>0</v>
      </c>
    </row>
    <row r="270" spans="1:11" x14ac:dyDescent="0.25">
      <c r="A270" t="str">
        <f>COMBDG_Split_Tech!A267</f>
        <v>COMBDGICINewWH______STDHFO</v>
      </c>
      <c r="B270">
        <f>SUMIFS(Activity_COMBDG!C:C,Activity_COMBDG!$B:$B,$A270&amp;"*",Activity_COMBDG!$B:$B,"*"&amp;"_16",Activity_COMBDG!C:C,"&gt;0.0001")</f>
        <v>0</v>
      </c>
      <c r="C270">
        <f>SUMIFS(Activity_COMBDG!D:D,Activity_COMBDG!$B:$B,$A270&amp;"*",Activity_COMBDG!$B:$B,"*"&amp;"_16",Activity_COMBDG!D:D,"&gt;0.0001")</f>
        <v>0</v>
      </c>
      <c r="D270">
        <f>SUMIFS(Activity_COMBDG!E:E,Activity_COMBDG!$B:$B,$A270&amp;"*",Activity_COMBDG!$B:$B,"*"&amp;"_16",Activity_COMBDG!E:E,"&gt;0.0001")</f>
        <v>0</v>
      </c>
      <c r="E270">
        <f>SUMIFS(Activity_COMBDG!F:F,Activity_COMBDG!$B:$B,$A270&amp;"*",Activity_COMBDG!$B:$B,"*"&amp;"_16",Activity_COMBDG!F:F,"&gt;0.0001")</f>
        <v>0</v>
      </c>
      <c r="F270">
        <f>SUMIFS(Activity_COMBDG!G:G,Activity_COMBDG!$B:$B,$A270&amp;"*",Activity_COMBDG!$B:$B,"*"&amp;"_16",Activity_COMBDG!G:G,"&gt;0.0001")</f>
        <v>0</v>
      </c>
      <c r="G270">
        <f>SUMIFS(Activity_COMBDG!H:H,Activity_COMBDG!$B:$B,$A270&amp;"*",Activity_COMBDG!$B:$B,"*"&amp;"_16",Activity_COMBDG!H:H,"&gt;0.0001")</f>
        <v>0</v>
      </c>
      <c r="H270">
        <f>SUMIFS(Activity_COMBDG!I:I,Activity_COMBDG!$B:$B,$A270&amp;"*",Activity_COMBDG!$B:$B,"*"&amp;"_16",Activity_COMBDG!I:I,"&gt;0.0001")</f>
        <v>0</v>
      </c>
      <c r="I270">
        <f>SUMIFS(Activity_COMBDG!J:J,Activity_COMBDG!$B:$B,$A270&amp;"*",Activity_COMBDG!$B:$B,"*"&amp;"_16",Activity_COMBDG!J:J,"&gt;0.0001")</f>
        <v>0</v>
      </c>
      <c r="J270">
        <f>SUMIFS(Activity_COMBDG!K:K,Activity_COMBDG!$B:$B,$A270&amp;"*",Activity_COMBDG!$B:$B,"*"&amp;"_16",Activity_COMBDG!K:K,"&gt;0.0001")</f>
        <v>0</v>
      </c>
      <c r="K270">
        <f>SUMIFS(Activity_COMBDG!L:L,Activity_COMBDG!$B:$B,$A270&amp;"*",Activity_COMBDG!$B:$B,"*"&amp;"_16",Activity_COMBDG!L:L,"&gt;0.0001")</f>
        <v>0</v>
      </c>
    </row>
    <row r="271" spans="1:11" x14ac:dyDescent="0.25">
      <c r="A271" t="str">
        <f>COMBDG_Split_Tech!A268</f>
        <v>COMBDGICINewWH______STDKER</v>
      </c>
      <c r="B271">
        <f>SUMIFS(Activity_COMBDG!C:C,Activity_COMBDG!$B:$B,$A271&amp;"*",Activity_COMBDG!$B:$B,"*"&amp;"_16",Activity_COMBDG!C:C,"&gt;0.0001")</f>
        <v>0</v>
      </c>
      <c r="C271">
        <f>SUMIFS(Activity_COMBDG!D:D,Activity_COMBDG!$B:$B,$A271&amp;"*",Activity_COMBDG!$B:$B,"*"&amp;"_16",Activity_COMBDG!D:D,"&gt;0.0001")</f>
        <v>0</v>
      </c>
      <c r="D271">
        <f>SUMIFS(Activity_COMBDG!E:E,Activity_COMBDG!$B:$B,$A271&amp;"*",Activity_COMBDG!$B:$B,"*"&amp;"_16",Activity_COMBDG!E:E,"&gt;0.0001")</f>
        <v>0</v>
      </c>
      <c r="E271">
        <f>SUMIFS(Activity_COMBDG!F:F,Activity_COMBDG!$B:$B,$A271&amp;"*",Activity_COMBDG!$B:$B,"*"&amp;"_16",Activity_COMBDG!F:F,"&gt;0.0001")</f>
        <v>0</v>
      </c>
      <c r="F271">
        <f>SUMIFS(Activity_COMBDG!G:G,Activity_COMBDG!$B:$B,$A271&amp;"*",Activity_COMBDG!$B:$B,"*"&amp;"_16",Activity_COMBDG!G:G,"&gt;0.0001")</f>
        <v>0</v>
      </c>
      <c r="G271">
        <f>SUMIFS(Activity_COMBDG!H:H,Activity_COMBDG!$B:$B,$A271&amp;"*",Activity_COMBDG!$B:$B,"*"&amp;"_16",Activity_COMBDG!H:H,"&gt;0.0001")</f>
        <v>0</v>
      </c>
      <c r="H271">
        <f>SUMIFS(Activity_COMBDG!I:I,Activity_COMBDG!$B:$B,$A271&amp;"*",Activity_COMBDG!$B:$B,"*"&amp;"_16",Activity_COMBDG!I:I,"&gt;0.0001")</f>
        <v>0</v>
      </c>
      <c r="I271">
        <f>SUMIFS(Activity_COMBDG!J:J,Activity_COMBDG!$B:$B,$A271&amp;"*",Activity_COMBDG!$B:$B,"*"&amp;"_16",Activity_COMBDG!J:J,"&gt;0.0001")</f>
        <v>0</v>
      </c>
      <c r="J271">
        <f>SUMIFS(Activity_COMBDG!K:K,Activity_COMBDG!$B:$B,$A271&amp;"*",Activity_COMBDG!$B:$B,"*"&amp;"_16",Activity_COMBDG!K:K,"&gt;0.0001")</f>
        <v>0</v>
      </c>
      <c r="K271">
        <f>SUMIFS(Activity_COMBDG!L:L,Activity_COMBDG!$B:$B,$A271&amp;"*",Activity_COMBDG!$B:$B,"*"&amp;"_16",Activity_COMBDG!L:L,"&gt;0.0001")</f>
        <v>0</v>
      </c>
    </row>
    <row r="272" spans="1:11" x14ac:dyDescent="0.25">
      <c r="A272" t="str">
        <f>COMBDG_Split_Tech!A269</f>
        <v>COMBDGICINewWH______STDLFO</v>
      </c>
      <c r="B272">
        <f>SUMIFS(Activity_COMBDG!C:C,Activity_COMBDG!$B:$B,$A272&amp;"*",Activity_COMBDG!$B:$B,"*"&amp;"_16",Activity_COMBDG!C:C,"&gt;0.0001")</f>
        <v>0</v>
      </c>
      <c r="C272">
        <f>SUMIFS(Activity_COMBDG!D:D,Activity_COMBDG!$B:$B,$A272&amp;"*",Activity_COMBDG!$B:$B,"*"&amp;"_16",Activity_COMBDG!D:D,"&gt;0.0001")</f>
        <v>0</v>
      </c>
      <c r="D272">
        <f>SUMIFS(Activity_COMBDG!E:E,Activity_COMBDG!$B:$B,$A272&amp;"*",Activity_COMBDG!$B:$B,"*"&amp;"_16",Activity_COMBDG!E:E,"&gt;0.0001")</f>
        <v>0</v>
      </c>
      <c r="E272">
        <f>SUMIFS(Activity_COMBDG!F:F,Activity_COMBDG!$B:$B,$A272&amp;"*",Activity_COMBDG!$B:$B,"*"&amp;"_16",Activity_COMBDG!F:F,"&gt;0.0001")</f>
        <v>0</v>
      </c>
      <c r="F272">
        <f>SUMIFS(Activity_COMBDG!G:G,Activity_COMBDG!$B:$B,$A272&amp;"*",Activity_COMBDG!$B:$B,"*"&amp;"_16",Activity_COMBDG!G:G,"&gt;0.0001")</f>
        <v>0</v>
      </c>
      <c r="G272">
        <f>SUMIFS(Activity_COMBDG!H:H,Activity_COMBDG!$B:$B,$A272&amp;"*",Activity_COMBDG!$B:$B,"*"&amp;"_16",Activity_COMBDG!H:H,"&gt;0.0001")</f>
        <v>0</v>
      </c>
      <c r="H272">
        <f>SUMIFS(Activity_COMBDG!I:I,Activity_COMBDG!$B:$B,$A272&amp;"*",Activity_COMBDG!$B:$B,"*"&amp;"_16",Activity_COMBDG!I:I,"&gt;0.0001")</f>
        <v>0</v>
      </c>
      <c r="I272">
        <f>SUMIFS(Activity_COMBDG!J:J,Activity_COMBDG!$B:$B,$A272&amp;"*",Activity_COMBDG!$B:$B,"*"&amp;"_16",Activity_COMBDG!J:J,"&gt;0.0001")</f>
        <v>0</v>
      </c>
      <c r="J272">
        <f>SUMIFS(Activity_COMBDG!K:K,Activity_COMBDG!$B:$B,$A272&amp;"*",Activity_COMBDG!$B:$B,"*"&amp;"_16",Activity_COMBDG!K:K,"&gt;0.0001")</f>
        <v>0</v>
      </c>
      <c r="K272">
        <f>SUMIFS(Activity_COMBDG!L:L,Activity_COMBDG!$B:$B,$A272&amp;"*",Activity_COMBDG!$B:$B,"*"&amp;"_16",Activity_COMBDG!L:L,"&gt;0.0001")</f>
        <v>0</v>
      </c>
    </row>
    <row r="273" spans="1:11" x14ac:dyDescent="0.25">
      <c r="A273" t="str">
        <f>COMBDG_Split_Tech!A270</f>
        <v>COMBDGICINewWH______STDNGA</v>
      </c>
      <c r="B273">
        <f>SUMIFS(Activity_COMBDG!C:C,Activity_COMBDG!$B:$B,$A273&amp;"*",Activity_COMBDG!$B:$B,"*"&amp;"_16",Activity_COMBDG!C:C,"&gt;0.0001")</f>
        <v>0</v>
      </c>
      <c r="C273">
        <f>SUMIFS(Activity_COMBDG!D:D,Activity_COMBDG!$B:$B,$A273&amp;"*",Activity_COMBDG!$B:$B,"*"&amp;"_16",Activity_COMBDG!D:D,"&gt;0.0001")</f>
        <v>0</v>
      </c>
      <c r="D273">
        <f>SUMIFS(Activity_COMBDG!E:E,Activity_COMBDG!$B:$B,$A273&amp;"*",Activity_COMBDG!$B:$B,"*"&amp;"_16",Activity_COMBDG!E:E,"&gt;0.0001")</f>
        <v>0</v>
      </c>
      <c r="E273">
        <f>SUMIFS(Activity_COMBDG!F:F,Activity_COMBDG!$B:$B,$A273&amp;"*",Activity_COMBDG!$B:$B,"*"&amp;"_16",Activity_COMBDG!F:F,"&gt;0.0001")</f>
        <v>0</v>
      </c>
      <c r="F273">
        <f>SUMIFS(Activity_COMBDG!G:G,Activity_COMBDG!$B:$B,$A273&amp;"*",Activity_COMBDG!$B:$B,"*"&amp;"_16",Activity_COMBDG!G:G,"&gt;0.0001")</f>
        <v>0</v>
      </c>
      <c r="G273">
        <f>SUMIFS(Activity_COMBDG!H:H,Activity_COMBDG!$B:$B,$A273&amp;"*",Activity_COMBDG!$B:$B,"*"&amp;"_16",Activity_COMBDG!H:H,"&gt;0.0001")</f>
        <v>0</v>
      </c>
      <c r="H273">
        <f>SUMIFS(Activity_COMBDG!I:I,Activity_COMBDG!$B:$B,$A273&amp;"*",Activity_COMBDG!$B:$B,"*"&amp;"_16",Activity_COMBDG!I:I,"&gt;0.0001")</f>
        <v>0</v>
      </c>
      <c r="I273">
        <f>SUMIFS(Activity_COMBDG!J:J,Activity_COMBDG!$B:$B,$A273&amp;"*",Activity_COMBDG!$B:$B,"*"&amp;"_16",Activity_COMBDG!J:J,"&gt;0.0001")</f>
        <v>0</v>
      </c>
      <c r="J273">
        <f>SUMIFS(Activity_COMBDG!K:K,Activity_COMBDG!$B:$B,$A273&amp;"*",Activity_COMBDG!$B:$B,"*"&amp;"_16",Activity_COMBDG!K:K,"&gt;0.0001")</f>
        <v>0</v>
      </c>
      <c r="K273">
        <f>SUMIFS(Activity_COMBDG!L:L,Activity_COMBDG!$B:$B,$A273&amp;"*",Activity_COMBDG!$B:$B,"*"&amp;"_16",Activity_COMBDG!L:L,"&gt;0.0001")</f>
        <v>0</v>
      </c>
    </row>
    <row r="274" spans="1:11" x14ac:dyDescent="0.25">
      <c r="A274" t="str">
        <f>COMBDG_Split_Tech!A271</f>
        <v>COMBDGICINewWH______STDPRO</v>
      </c>
      <c r="B274">
        <f>SUMIFS(Activity_COMBDG!C:C,Activity_COMBDG!$B:$B,$A274&amp;"*",Activity_COMBDG!$B:$B,"*"&amp;"_16",Activity_COMBDG!C:C,"&gt;0.0001")</f>
        <v>0</v>
      </c>
      <c r="C274">
        <f>SUMIFS(Activity_COMBDG!D:D,Activity_COMBDG!$B:$B,$A274&amp;"*",Activity_COMBDG!$B:$B,"*"&amp;"_16",Activity_COMBDG!D:D,"&gt;0.0001")</f>
        <v>0</v>
      </c>
      <c r="D274">
        <f>SUMIFS(Activity_COMBDG!E:E,Activity_COMBDG!$B:$B,$A274&amp;"*",Activity_COMBDG!$B:$B,"*"&amp;"_16",Activity_COMBDG!E:E,"&gt;0.0001")</f>
        <v>0</v>
      </c>
      <c r="E274">
        <f>SUMIFS(Activity_COMBDG!F:F,Activity_COMBDG!$B:$B,$A274&amp;"*",Activity_COMBDG!$B:$B,"*"&amp;"_16",Activity_COMBDG!F:F,"&gt;0.0001")</f>
        <v>0</v>
      </c>
      <c r="F274">
        <f>SUMIFS(Activity_COMBDG!G:G,Activity_COMBDG!$B:$B,$A274&amp;"*",Activity_COMBDG!$B:$B,"*"&amp;"_16",Activity_COMBDG!G:G,"&gt;0.0001")</f>
        <v>0</v>
      </c>
      <c r="G274">
        <f>SUMIFS(Activity_COMBDG!H:H,Activity_COMBDG!$B:$B,$A274&amp;"*",Activity_COMBDG!$B:$B,"*"&amp;"_16",Activity_COMBDG!H:H,"&gt;0.0001")</f>
        <v>0</v>
      </c>
      <c r="H274">
        <f>SUMIFS(Activity_COMBDG!I:I,Activity_COMBDG!$B:$B,$A274&amp;"*",Activity_COMBDG!$B:$B,"*"&amp;"_16",Activity_COMBDG!I:I,"&gt;0.0001")</f>
        <v>0</v>
      </c>
      <c r="I274">
        <f>SUMIFS(Activity_COMBDG!J:J,Activity_COMBDG!$B:$B,$A274&amp;"*",Activity_COMBDG!$B:$B,"*"&amp;"_16",Activity_COMBDG!J:J,"&gt;0.0001")</f>
        <v>0</v>
      </c>
      <c r="J274">
        <f>SUMIFS(Activity_COMBDG!K:K,Activity_COMBDG!$B:$B,$A274&amp;"*",Activity_COMBDG!$B:$B,"*"&amp;"_16",Activity_COMBDG!K:K,"&gt;0.0001")</f>
        <v>0</v>
      </c>
      <c r="K274">
        <f>SUMIFS(Activity_COMBDG!L:L,Activity_COMBDG!$B:$B,$A274&amp;"*",Activity_COMBDG!$B:$B,"*"&amp;"_16",Activity_COMBDG!L:L,"&gt;0.0001")</f>
        <v>0</v>
      </c>
    </row>
    <row r="275" spans="1:11" x14ac:dyDescent="0.25">
      <c r="A275" t="str">
        <f>COMBDG_Split_Tech!A272</f>
        <v>COMBDGICIOldAE______STDELC</v>
      </c>
      <c r="B275">
        <f>SUMIFS(Activity_COMBDG!C:C,Activity_COMBDG!$B:$B,$A275&amp;"*",Activity_COMBDG!$B:$B,"*"&amp;"_16",Activity_COMBDG!C:C,"&gt;0.0001")</f>
        <v>1.429254986190525E-2</v>
      </c>
      <c r="C275">
        <f>SUMIFS(Activity_COMBDG!D:D,Activity_COMBDG!$B:$B,$A275&amp;"*",Activity_COMBDG!$B:$B,"*"&amp;"_16",Activity_COMBDG!D:D,"&gt;0.0001")</f>
        <v>2.82617897637924E-2</v>
      </c>
      <c r="D275">
        <f>SUMIFS(Activity_COMBDG!E:E,Activity_COMBDG!$B:$B,$A275&amp;"*",Activity_COMBDG!$B:$B,"*"&amp;"_16",Activity_COMBDG!E:E,"&gt;0.0001")</f>
        <v>4.624791969145791E-2</v>
      </c>
      <c r="E275">
        <f>SUMIFS(Activity_COMBDG!F:F,Activity_COMBDG!$B:$B,$A275&amp;"*",Activity_COMBDG!$B:$B,"*"&amp;"_16",Activity_COMBDG!F:F,"&gt;0.0001")</f>
        <v>7.5942015252167178E-2</v>
      </c>
      <c r="F275">
        <f>SUMIFS(Activity_COMBDG!G:G,Activity_COMBDG!$B:$B,$A275&amp;"*",Activity_COMBDG!$B:$B,"*"&amp;"_16",Activity_COMBDG!G:G,"&gt;0.0001")</f>
        <v>11.019516986126799</v>
      </c>
      <c r="G275">
        <f>SUMIFS(Activity_COMBDG!H:H,Activity_COMBDG!$B:$B,$A275&amp;"*",Activity_COMBDG!$B:$B,"*"&amp;"_16",Activity_COMBDG!H:H,"&gt;0.0001")</f>
        <v>11.01863346668177</v>
      </c>
      <c r="H275">
        <f>SUMIFS(Activity_COMBDG!I:I,Activity_COMBDG!$B:$B,$A275&amp;"*",Activity_COMBDG!$B:$B,"*"&amp;"_16",Activity_COMBDG!I:I,"&gt;0.0001")</f>
        <v>11.01795527141296</v>
      </c>
      <c r="I275">
        <f>SUMIFS(Activity_COMBDG!J:J,Activity_COMBDG!$B:$B,$A275&amp;"*",Activity_COMBDG!$B:$B,"*"&amp;"_16",Activity_COMBDG!J:J,"&gt;0.0001")</f>
        <v>4.5467662824226256</v>
      </c>
      <c r="J275">
        <f>SUMIFS(Activity_COMBDG!K:K,Activity_COMBDG!$B:$B,$A275&amp;"*",Activity_COMBDG!$B:$B,"*"&amp;"_16",Activity_COMBDG!K:K,"&gt;0.0001")</f>
        <v>4.3197046781199022</v>
      </c>
      <c r="K275">
        <f>SUMIFS(Activity_COMBDG!L:L,Activity_COMBDG!$B:$B,$A275&amp;"*",Activity_COMBDG!$B:$B,"*"&amp;"_16",Activity_COMBDG!L:L,"&gt;0.0001")</f>
        <v>4.3350179422652744</v>
      </c>
    </row>
    <row r="276" spans="1:11" x14ac:dyDescent="0.25">
      <c r="A276" t="str">
        <f>COMBDG_Split_Tech!A273</f>
        <v>COMBDGICIOldAE______STDNGA</v>
      </c>
      <c r="B276">
        <f>SUMIFS(Activity_COMBDG!C:C,Activity_COMBDG!$B:$B,$A276&amp;"*",Activity_COMBDG!$B:$B,"*"&amp;"_16",Activity_COMBDG!C:C,"&gt;0.0001")</f>
        <v>4.2790461361937197E-2</v>
      </c>
      <c r="C276">
        <f>SUMIFS(Activity_COMBDG!D:D,Activity_COMBDG!$B:$B,$A276&amp;"*",Activity_COMBDG!$B:$B,"*"&amp;"_16",Activity_COMBDG!D:D,"&gt;0.0001")</f>
        <v>8.9098681828932158E-2</v>
      </c>
      <c r="D276">
        <f>SUMIFS(Activity_COMBDG!E:E,Activity_COMBDG!$B:$B,$A276&amp;"*",Activity_COMBDG!$B:$B,"*"&amp;"_16",Activity_COMBDG!E:E,"&gt;0.0001")</f>
        <v>0.14915551207883601</v>
      </c>
      <c r="E276">
        <f>SUMIFS(Activity_COMBDG!F:F,Activity_COMBDG!$B:$B,$A276&amp;"*",Activity_COMBDG!$B:$B,"*"&amp;"_16",Activity_COMBDG!F:F,"&gt;0.0001")</f>
        <v>0.24964608956000661</v>
      </c>
      <c r="F276">
        <f>SUMIFS(Activity_COMBDG!G:G,Activity_COMBDG!$B:$B,$A276&amp;"*",Activity_COMBDG!$B:$B,"*"&amp;"_16",Activity_COMBDG!G:G,"&gt;0.0001")</f>
        <v>24.003280807353139</v>
      </c>
      <c r="G276">
        <f>SUMIFS(Activity_COMBDG!H:H,Activity_COMBDG!$B:$B,$A276&amp;"*",Activity_COMBDG!$B:$B,"*"&amp;"_16",Activity_COMBDG!H:H,"&gt;0.0001")</f>
        <v>24.008389304849029</v>
      </c>
      <c r="H276">
        <f>SUMIFS(Activity_COMBDG!I:I,Activity_COMBDG!$B:$B,$A276&amp;"*",Activity_COMBDG!$B:$B,"*"&amp;"_16",Activity_COMBDG!I:I,"&gt;0.0001")</f>
        <v>24.011799176049699</v>
      </c>
      <c r="I276">
        <f>SUMIFS(Activity_COMBDG!J:J,Activity_COMBDG!$B:$B,$A276&amp;"*",Activity_COMBDG!$B:$B,"*"&amp;"_16",Activity_COMBDG!J:J,"&gt;0.0001")</f>
        <v>15.962838196318559</v>
      </c>
      <c r="J276">
        <f>SUMIFS(Activity_COMBDG!K:K,Activity_COMBDG!$B:$B,$A276&amp;"*",Activity_COMBDG!$B:$B,"*"&amp;"_16",Activity_COMBDG!K:K,"&gt;0.0001")</f>
        <v>15.314812372280601</v>
      </c>
      <c r="K276">
        <f>SUMIFS(Activity_COMBDG!L:L,Activity_COMBDG!$B:$B,$A276&amp;"*",Activity_COMBDG!$B:$B,"*"&amp;"_16",Activity_COMBDG!L:L,"&gt;0.0001")</f>
        <v>15.36319903142928</v>
      </c>
    </row>
    <row r="277" spans="1:11" x14ac:dyDescent="0.25">
      <c r="A277" t="str">
        <f>COMBDG_Split_Tech!A274</f>
        <v>COMBDGICIOldAE______STDPRO</v>
      </c>
      <c r="B277">
        <f>SUMIFS(Activity_COMBDG!C:C,Activity_COMBDG!$B:$B,$A277&amp;"*",Activity_COMBDG!$B:$B,"*"&amp;"_16",Activity_COMBDG!C:C,"&gt;0.0001")</f>
        <v>1.429393455198337E-2</v>
      </c>
      <c r="C277">
        <f>SUMIFS(Activity_COMBDG!D:D,Activity_COMBDG!$B:$B,$A277&amp;"*",Activity_COMBDG!$B:$B,"*"&amp;"_16",Activity_COMBDG!D:D,"&gt;0.0001")</f>
        <v>2.8264621008467172E-2</v>
      </c>
      <c r="D277">
        <f>SUMIFS(Activity_COMBDG!E:E,Activity_COMBDG!$B:$B,$A277&amp;"*",Activity_COMBDG!$B:$B,"*"&amp;"_16",Activity_COMBDG!E:E,"&gt;0.0001")</f>
        <v>4.6252472127612007E-2</v>
      </c>
      <c r="E277">
        <f>SUMIFS(Activity_COMBDG!F:F,Activity_COMBDG!$B:$B,$A277&amp;"*",Activity_COMBDG!$B:$B,"*"&amp;"_16",Activity_COMBDG!F:F,"&gt;0.0001")</f>
        <v>7.5950700561785489E-2</v>
      </c>
      <c r="F277">
        <f>SUMIFS(Activity_COMBDG!G:G,Activity_COMBDG!$B:$B,$A277&amp;"*",Activity_COMBDG!$B:$B,"*"&amp;"_16",Activity_COMBDG!G:G,"&gt;0.0001")</f>
        <v>11.027487291106789</v>
      </c>
      <c r="G277">
        <f>SUMIFS(Activity_COMBDG!H:H,Activity_COMBDG!$B:$B,$A277&amp;"*",Activity_COMBDG!$B:$B,"*"&amp;"_16",Activity_COMBDG!H:H,"&gt;0.0001")</f>
        <v>11.026603842959361</v>
      </c>
      <c r="H277">
        <f>SUMIFS(Activity_COMBDG!I:I,Activity_COMBDG!$B:$B,$A277&amp;"*",Activity_COMBDG!$B:$B,"*"&amp;"_16",Activity_COMBDG!I:I,"&gt;0.0001")</f>
        <v>11.02592568489283</v>
      </c>
      <c r="I277">
        <f>SUMIFS(Activity_COMBDG!J:J,Activity_COMBDG!$B:$B,$A277&amp;"*",Activity_COMBDG!$B:$B,"*"&amp;"_16",Activity_COMBDG!J:J,"&gt;0.0001")</f>
        <v>4.5499325526161929</v>
      </c>
      <c r="J277">
        <f>SUMIFS(Activity_COMBDG!K:K,Activity_COMBDG!$B:$B,$A277&amp;"*",Activity_COMBDG!$B:$B,"*"&amp;"_16",Activity_COMBDG!K:K,"&gt;0.0001")</f>
        <v>4.3212286231826162</v>
      </c>
      <c r="K277">
        <f>SUMIFS(Activity_COMBDG!L:L,Activity_COMBDG!$B:$B,$A277&amp;"*",Activity_COMBDG!$B:$B,"*"&amp;"_16",Activity_COMBDG!L:L,"&gt;0.0001")</f>
        <v>4.3314576121243782</v>
      </c>
    </row>
    <row r="278" spans="1:11" x14ac:dyDescent="0.25">
      <c r="A278" t="str">
        <f>COMBDG_Split_Tech!A275</f>
        <v>COMBDGICIOldAM______STDELC</v>
      </c>
      <c r="B278">
        <f>SUMIFS(Activity_COMBDG!C:C,Activity_COMBDG!$B:$B,$A278&amp;"*",Activity_COMBDG!$B:$B,"*"&amp;"_16",Activity_COMBDG!C:C,"&gt;0.0001")</f>
        <v>1.340844574668401E-2</v>
      </c>
      <c r="C278">
        <f>SUMIFS(Activity_COMBDG!D:D,Activity_COMBDG!$B:$B,$A278&amp;"*",Activity_COMBDG!$B:$B,"*"&amp;"_16",Activity_COMBDG!D:D,"&gt;0.0001")</f>
        <v>3.5474475984297628E-2</v>
      </c>
      <c r="D278">
        <f>SUMIFS(Activity_COMBDG!E:E,Activity_COMBDG!$B:$B,$A278&amp;"*",Activity_COMBDG!$B:$B,"*"&amp;"_16",Activity_COMBDG!E:E,"&gt;0.0001")</f>
        <v>5.694250270156697E-2</v>
      </c>
      <c r="E278">
        <f>SUMIFS(Activity_COMBDG!F:F,Activity_COMBDG!$B:$B,$A278&amp;"*",Activity_COMBDG!$B:$B,"*"&amp;"_16",Activity_COMBDG!F:F,"&gt;0.0001")</f>
        <v>9.1224082429411796E-2</v>
      </c>
      <c r="F278">
        <f>SUMIFS(Activity_COMBDG!G:G,Activity_COMBDG!$B:$B,$A278&amp;"*",Activity_COMBDG!$B:$B,"*"&amp;"_16",Activity_COMBDG!G:G,"&gt;0.0001")</f>
        <v>6.5108516354550963</v>
      </c>
      <c r="G278">
        <f>SUMIFS(Activity_COMBDG!H:H,Activity_COMBDG!$B:$B,$A278&amp;"*",Activity_COMBDG!$B:$B,"*"&amp;"_16",Activity_COMBDG!H:H,"&gt;0.0001")</f>
        <v>6.5118380109077334</v>
      </c>
      <c r="H278">
        <f>SUMIFS(Activity_COMBDG!I:I,Activity_COMBDG!$B:$B,$A278&amp;"*",Activity_COMBDG!$B:$B,"*"&amp;"_16",Activity_COMBDG!I:I,"&gt;0.0001")</f>
        <v>6.5123956064419639</v>
      </c>
      <c r="I278">
        <f>SUMIFS(Activity_COMBDG!J:J,Activity_COMBDG!$B:$B,$A278&amp;"*",Activity_COMBDG!$B:$B,"*"&amp;"_16",Activity_COMBDG!J:J,"&gt;0.0001")</f>
        <v>2.6002187227621891</v>
      </c>
      <c r="J278">
        <f>SUMIFS(Activity_COMBDG!K:K,Activity_COMBDG!$B:$B,$A278&amp;"*",Activity_COMBDG!$B:$B,"*"&amp;"_16",Activity_COMBDG!K:K,"&gt;0.0001")</f>
        <v>2.466944519112733</v>
      </c>
      <c r="K278">
        <f>SUMIFS(Activity_COMBDG!L:L,Activity_COMBDG!$B:$B,$A278&amp;"*",Activity_COMBDG!$B:$B,"*"&amp;"_16",Activity_COMBDG!L:L,"&gt;0.0001")</f>
        <v>2.5754354768864638</v>
      </c>
    </row>
    <row r="279" spans="1:11" x14ac:dyDescent="0.25">
      <c r="A279" t="str">
        <f>COMBDG_Split_Tech!A276</f>
        <v>COMBDGICIOldLIFLC___STDELC</v>
      </c>
      <c r="B279">
        <f>SUMIFS(Activity_COMBDG!C:C,Activity_COMBDG!$B:$B,$A279&amp;"*",Activity_COMBDG!$B:$B,"*"&amp;"_16",Activity_COMBDG!C:C,"&gt;0.0001")</f>
        <v>0</v>
      </c>
      <c r="C279">
        <f>SUMIFS(Activity_COMBDG!D:D,Activity_COMBDG!$B:$B,$A279&amp;"*",Activity_COMBDG!$B:$B,"*"&amp;"_16",Activity_COMBDG!D:D,"&gt;0.0001")</f>
        <v>0</v>
      </c>
      <c r="D279">
        <f>SUMIFS(Activity_COMBDG!E:E,Activity_COMBDG!$B:$B,$A279&amp;"*",Activity_COMBDG!$B:$B,"*"&amp;"_16",Activity_COMBDG!E:E,"&gt;0.0001")</f>
        <v>2.250429637705642E-4</v>
      </c>
      <c r="E279">
        <f>SUMIFS(Activity_COMBDG!F:F,Activity_COMBDG!$B:$B,$A279&amp;"*",Activity_COMBDG!$B:$B,"*"&amp;"_16",Activity_COMBDG!F:F,"&gt;0.0001")</f>
        <v>1.3559705568528719</v>
      </c>
      <c r="F279">
        <f>SUMIFS(Activity_COMBDG!G:G,Activity_COMBDG!$B:$B,$A279&amp;"*",Activity_COMBDG!$B:$B,"*"&amp;"_16",Activity_COMBDG!G:G,"&gt;0.0001")</f>
        <v>1.4105352691526609</v>
      </c>
      <c r="G279">
        <f>SUMIFS(Activity_COMBDG!H:H,Activity_COMBDG!$B:$B,$A279&amp;"*",Activity_COMBDG!$B:$B,"*"&amp;"_16",Activity_COMBDG!H:H,"&gt;0.0001")</f>
        <v>1.410481319762096</v>
      </c>
      <c r="H279">
        <f>SUMIFS(Activity_COMBDG!I:I,Activity_COMBDG!$B:$B,$A279&amp;"*",Activity_COMBDG!$B:$B,"*"&amp;"_16",Activity_COMBDG!I:I,"&gt;0.0001")</f>
        <v>1.410370697435597</v>
      </c>
      <c r="I279">
        <f>SUMIFS(Activity_COMBDG!J:J,Activity_COMBDG!$B:$B,$A279&amp;"*",Activity_COMBDG!$B:$B,"*"&amp;"_16",Activity_COMBDG!J:J,"&gt;0.0001")</f>
        <v>2.7306810608736121E-2</v>
      </c>
      <c r="J279">
        <f>SUMIFS(Activity_COMBDG!K:K,Activity_COMBDG!$B:$B,$A279&amp;"*",Activity_COMBDG!$B:$B,"*"&amp;"_16",Activity_COMBDG!K:K,"&gt;0.0001")</f>
        <v>1.4864062073458601E-4</v>
      </c>
      <c r="K279">
        <f>SUMIFS(Activity_COMBDG!L:L,Activity_COMBDG!$B:$B,$A279&amp;"*",Activity_COMBDG!$B:$B,"*"&amp;"_16",Activity_COMBDG!L:L,"&gt;0.0001")</f>
        <v>0</v>
      </c>
    </row>
    <row r="280" spans="1:11" x14ac:dyDescent="0.25">
      <c r="A280" t="str">
        <f>COMBDG_Split_Tech!A277</f>
        <v>COMBDGICIOldLIFLU___STDELC</v>
      </c>
      <c r="B280">
        <f>SUMIFS(Activity_COMBDG!C:C,Activity_COMBDG!$B:$B,$A280&amp;"*",Activity_COMBDG!$B:$B,"*"&amp;"_16",Activity_COMBDG!C:C,"&gt;0.0001")</f>
        <v>1.292078806398158E-3</v>
      </c>
      <c r="C280">
        <f>SUMIFS(Activity_COMBDG!D:D,Activity_COMBDG!$B:$B,$A280&amp;"*",Activity_COMBDG!$B:$B,"*"&amp;"_16",Activity_COMBDG!D:D,"&gt;0.0001")</f>
        <v>32.67451044442079</v>
      </c>
      <c r="D280">
        <f>SUMIFS(Activity_COMBDG!E:E,Activity_COMBDG!$B:$B,$A280&amp;"*",Activity_COMBDG!$B:$B,"*"&amp;"_16",Activity_COMBDG!E:E,"&gt;0.0001")</f>
        <v>47.083353165825258</v>
      </c>
      <c r="E280">
        <f>SUMIFS(Activity_COMBDG!F:F,Activity_COMBDG!$B:$B,$A280&amp;"*",Activity_COMBDG!$B:$B,"*"&amp;"_16",Activity_COMBDG!F:F,"&gt;0.0001")</f>
        <v>50.310768628873319</v>
      </c>
      <c r="F280">
        <f>SUMIFS(Activity_COMBDG!G:G,Activity_COMBDG!$B:$B,$A280&amp;"*",Activity_COMBDG!$B:$B,"*"&amp;"_16",Activity_COMBDG!G:G,"&gt;0.0001")</f>
        <v>50.408479413185589</v>
      </c>
      <c r="G280">
        <f>SUMIFS(Activity_COMBDG!H:H,Activity_COMBDG!$B:$B,$A280&amp;"*",Activity_COMBDG!$B:$B,"*"&amp;"_16",Activity_COMBDG!H:H,"&gt;0.0001")</f>
        <v>50.408512939387009</v>
      </c>
      <c r="H280">
        <f>SUMIFS(Activity_COMBDG!I:I,Activity_COMBDG!$B:$B,$A280&amp;"*",Activity_COMBDG!$B:$B,"*"&amp;"_16",Activity_COMBDG!I:I,"&gt;0.0001")</f>
        <v>50.408560664862392</v>
      </c>
      <c r="I280">
        <f>SUMIFS(Activity_COMBDG!J:J,Activity_COMBDG!$B:$B,$A280&amp;"*",Activity_COMBDG!$B:$B,"*"&amp;"_16",Activity_COMBDG!J:J,"&gt;0.0001")</f>
        <v>14.442671595386679</v>
      </c>
      <c r="J280">
        <f>SUMIFS(Activity_COMBDG!K:K,Activity_COMBDG!$B:$B,$A280&amp;"*",Activity_COMBDG!$B:$B,"*"&amp;"_16",Activity_COMBDG!K:K,"&gt;0.0001")</f>
        <v>12.51354214582236</v>
      </c>
      <c r="K280">
        <f>SUMIFS(Activity_COMBDG!L:L,Activity_COMBDG!$B:$B,$A280&amp;"*",Activity_COMBDG!$B:$B,"*"&amp;"_16",Activity_COMBDG!L:L,"&gt;0.0001")</f>
        <v>1.938915252950445</v>
      </c>
    </row>
    <row r="281" spans="1:11" x14ac:dyDescent="0.25">
      <c r="A281" t="str">
        <f>COMBDG_Split_Tech!A278</f>
        <v>COMBDGICIOldLIHAL___STDELC</v>
      </c>
      <c r="B281">
        <f>SUMIFS(Activity_COMBDG!C:C,Activity_COMBDG!$B:$B,$A281&amp;"*",Activity_COMBDG!$B:$B,"*"&amp;"_16",Activity_COMBDG!C:C,"&gt;0.0001")</f>
        <v>0</v>
      </c>
      <c r="C281">
        <f>SUMIFS(Activity_COMBDG!D:D,Activity_COMBDG!$B:$B,$A281&amp;"*",Activity_COMBDG!$B:$B,"*"&amp;"_16",Activity_COMBDG!D:D,"&gt;0.0001")</f>
        <v>0</v>
      </c>
      <c r="D281">
        <f>SUMIFS(Activity_COMBDG!E:E,Activity_COMBDG!$B:$B,$A281&amp;"*",Activity_COMBDG!$B:$B,"*"&amp;"_16",Activity_COMBDG!E:E,"&gt;0.0001")</f>
        <v>0</v>
      </c>
      <c r="E281">
        <f>SUMIFS(Activity_COMBDG!F:F,Activity_COMBDG!$B:$B,$A281&amp;"*",Activity_COMBDG!$B:$B,"*"&amp;"_16",Activity_COMBDG!F:F,"&gt;0.0001")</f>
        <v>0</v>
      </c>
      <c r="F281">
        <f>SUMIFS(Activity_COMBDG!G:G,Activity_COMBDG!$B:$B,$A281&amp;"*",Activity_COMBDG!$B:$B,"*"&amp;"_16",Activity_COMBDG!G:G,"&gt;0.0001")</f>
        <v>0</v>
      </c>
      <c r="G281">
        <f>SUMIFS(Activity_COMBDG!H:H,Activity_COMBDG!$B:$B,$A281&amp;"*",Activity_COMBDG!$B:$B,"*"&amp;"_16",Activity_COMBDG!H:H,"&gt;0.0001")</f>
        <v>0</v>
      </c>
      <c r="H281">
        <f>SUMIFS(Activity_COMBDG!I:I,Activity_COMBDG!$B:$B,$A281&amp;"*",Activity_COMBDG!$B:$B,"*"&amp;"_16",Activity_COMBDG!I:I,"&gt;0.0001")</f>
        <v>0</v>
      </c>
      <c r="I281">
        <f>SUMIFS(Activity_COMBDG!J:J,Activity_COMBDG!$B:$B,$A281&amp;"*",Activity_COMBDG!$B:$B,"*"&amp;"_16",Activity_COMBDG!J:J,"&gt;0.0001")</f>
        <v>0</v>
      </c>
      <c r="J281">
        <f>SUMIFS(Activity_COMBDG!K:K,Activity_COMBDG!$B:$B,$A281&amp;"*",Activity_COMBDG!$B:$B,"*"&amp;"_16",Activity_COMBDG!K:K,"&gt;0.0001")</f>
        <v>0</v>
      </c>
      <c r="K281">
        <f>SUMIFS(Activity_COMBDG!L:L,Activity_COMBDG!$B:$B,$A281&amp;"*",Activity_COMBDG!$B:$B,"*"&amp;"_16",Activity_COMBDG!L:L,"&gt;0.0001")</f>
        <v>0</v>
      </c>
    </row>
    <row r="282" spans="1:11" x14ac:dyDescent="0.25">
      <c r="A282" t="str">
        <f>COMBDG_Split_Tech!A279</f>
        <v>COMBDGICIOldLIINC___STDELC</v>
      </c>
      <c r="B282">
        <f>SUMIFS(Activity_COMBDG!C:C,Activity_COMBDG!$B:$B,$A282&amp;"*",Activity_COMBDG!$B:$B,"*"&amp;"_16",Activity_COMBDG!C:C,"&gt;0.0001")</f>
        <v>0</v>
      </c>
      <c r="C282">
        <f>SUMIFS(Activity_COMBDG!D:D,Activity_COMBDG!$B:$B,$A282&amp;"*",Activity_COMBDG!$B:$B,"*"&amp;"_16",Activity_COMBDG!D:D,"&gt;0.0001")</f>
        <v>0</v>
      </c>
      <c r="D282">
        <f>SUMIFS(Activity_COMBDG!E:E,Activity_COMBDG!$B:$B,$A282&amp;"*",Activity_COMBDG!$B:$B,"*"&amp;"_16",Activity_COMBDG!E:E,"&gt;0.0001")</f>
        <v>0</v>
      </c>
      <c r="E282">
        <f>SUMIFS(Activity_COMBDG!F:F,Activity_COMBDG!$B:$B,$A282&amp;"*",Activity_COMBDG!$B:$B,"*"&amp;"_16",Activity_COMBDG!F:F,"&gt;0.0001")</f>
        <v>0</v>
      </c>
      <c r="F282">
        <f>SUMIFS(Activity_COMBDG!G:G,Activity_COMBDG!$B:$B,$A282&amp;"*",Activity_COMBDG!$B:$B,"*"&amp;"_16",Activity_COMBDG!G:G,"&gt;0.0001")</f>
        <v>0</v>
      </c>
      <c r="G282">
        <f>SUMIFS(Activity_COMBDG!H:H,Activity_COMBDG!$B:$B,$A282&amp;"*",Activity_COMBDG!$B:$B,"*"&amp;"_16",Activity_COMBDG!H:H,"&gt;0.0001")</f>
        <v>0</v>
      </c>
      <c r="H282">
        <f>SUMIFS(Activity_COMBDG!I:I,Activity_COMBDG!$B:$B,$A282&amp;"*",Activity_COMBDG!$B:$B,"*"&amp;"_16",Activity_COMBDG!I:I,"&gt;0.0001")</f>
        <v>0</v>
      </c>
      <c r="I282">
        <f>SUMIFS(Activity_COMBDG!J:J,Activity_COMBDG!$B:$B,$A282&amp;"*",Activity_COMBDG!$B:$B,"*"&amp;"_16",Activity_COMBDG!J:J,"&gt;0.0001")</f>
        <v>0</v>
      </c>
      <c r="J282">
        <f>SUMIFS(Activity_COMBDG!K:K,Activity_COMBDG!$B:$B,$A282&amp;"*",Activity_COMBDG!$B:$B,"*"&amp;"_16",Activity_COMBDG!K:K,"&gt;0.0001")</f>
        <v>0</v>
      </c>
      <c r="K282">
        <f>SUMIFS(Activity_COMBDG!L:L,Activity_COMBDG!$B:$B,$A282&amp;"*",Activity_COMBDG!$B:$B,"*"&amp;"_16",Activity_COMBDG!L:L,"&gt;0.0001")</f>
        <v>0</v>
      </c>
    </row>
    <row r="283" spans="1:11" x14ac:dyDescent="0.25">
      <c r="A283" t="str">
        <f>COMBDG_Split_Tech!A280</f>
        <v>COMBDGICIOldLILED___STDELC</v>
      </c>
      <c r="B283">
        <f>SUMIFS(Activity_COMBDG!C:C,Activity_COMBDG!$B:$B,$A283&amp;"*",Activity_COMBDG!$B:$B,"*"&amp;"_16",Activity_COMBDG!C:C,"&gt;0.0001")</f>
        <v>1.9193922486968791E-3</v>
      </c>
      <c r="C283">
        <f>SUMIFS(Activity_COMBDG!D:D,Activity_COMBDG!$B:$B,$A283&amp;"*",Activity_COMBDG!$B:$B,"*"&amp;"_16",Activity_COMBDG!D:D,"&gt;0.0001")</f>
        <v>37.712807147218989</v>
      </c>
      <c r="D283">
        <f>SUMIFS(Activity_COMBDG!E:E,Activity_COMBDG!$B:$B,$A283&amp;"*",Activity_COMBDG!$B:$B,"*"&amp;"_16",Activity_COMBDG!E:E,"&gt;0.0001")</f>
        <v>51.778476353049278</v>
      </c>
      <c r="E283">
        <f>SUMIFS(Activity_COMBDG!F:F,Activity_COMBDG!$B:$B,$A283&amp;"*",Activity_COMBDG!$B:$B,"*"&amp;"_16",Activity_COMBDG!F:F,"&gt;0.0001")</f>
        <v>54.980445760584537</v>
      </c>
      <c r="F283">
        <f>SUMIFS(Activity_COMBDG!G:G,Activity_COMBDG!$B:$B,$A283&amp;"*",Activity_COMBDG!$B:$B,"*"&amp;"_16",Activity_COMBDG!G:G,"&gt;0.0001")</f>
        <v>55.078128067219573</v>
      </c>
      <c r="G283">
        <f>SUMIFS(Activity_COMBDG!H:H,Activity_COMBDG!$B:$B,$A283&amp;"*",Activity_COMBDG!$B:$B,"*"&amp;"_16",Activity_COMBDG!H:H,"&gt;0.0001")</f>
        <v>55.07819240299257</v>
      </c>
      <c r="H283">
        <f>SUMIFS(Activity_COMBDG!I:I,Activity_COMBDG!$B:$B,$A283&amp;"*",Activity_COMBDG!$B:$B,"*"&amp;"_16",Activity_COMBDG!I:I,"&gt;0.0001")</f>
        <v>55.078260694935551</v>
      </c>
      <c r="I283">
        <f>SUMIFS(Activity_COMBDG!J:J,Activity_COMBDG!$B:$B,$A283&amp;"*",Activity_COMBDG!$B:$B,"*"&amp;"_16",Activity_COMBDG!J:J,"&gt;0.0001")</f>
        <v>14.753933975152311</v>
      </c>
      <c r="J283">
        <f>SUMIFS(Activity_COMBDG!K:K,Activity_COMBDG!$B:$B,$A283&amp;"*",Activity_COMBDG!$B:$B,"*"&amp;"_16",Activity_COMBDG!K:K,"&gt;0.0001")</f>
        <v>12.69517699965982</v>
      </c>
      <c r="K283">
        <f>SUMIFS(Activity_COMBDG!L:L,Activity_COMBDG!$B:$B,$A283&amp;"*",Activity_COMBDG!$B:$B,"*"&amp;"_16",Activity_COMBDG!L:L,"&gt;0.0001")</f>
        <v>8.5055003763794534</v>
      </c>
    </row>
    <row r="284" spans="1:11" x14ac:dyDescent="0.25">
      <c r="A284" t="str">
        <f>COMBDG_Split_Tech!A281</f>
        <v>COMBDGICIOldSC_________DCO</v>
      </c>
      <c r="B284">
        <f>SUMIFS(Activity_COMBDG!C:C,Activity_COMBDG!$B:$B,$A284&amp;"*",Activity_COMBDG!$B:$B,"*"&amp;"_16",Activity_COMBDG!C:C,"&gt;0.0001")</f>
        <v>7.4875498020596596E-3</v>
      </c>
      <c r="C284">
        <f>SUMIFS(Activity_COMBDG!D:D,Activity_COMBDG!$B:$B,$A284&amp;"*",Activity_COMBDG!$B:$B,"*"&amp;"_16",Activity_COMBDG!D:D,"&gt;0.0001")</f>
        <v>1.4979257936081109E-2</v>
      </c>
      <c r="D284">
        <f>SUMIFS(Activity_COMBDG!E:E,Activity_COMBDG!$B:$B,$A284&amp;"*",Activity_COMBDG!$B:$B,"*"&amp;"_16",Activity_COMBDG!E:E,"&gt;0.0001")</f>
        <v>2.6217049397007319E-2</v>
      </c>
      <c r="E284">
        <f>SUMIFS(Activity_COMBDG!F:F,Activity_COMBDG!$B:$B,$A284&amp;"*",Activity_COMBDG!$B:$B,"*"&amp;"_16",Activity_COMBDG!F:F,"&gt;0.0001")</f>
        <v>4.5675207553694391E-2</v>
      </c>
      <c r="F284">
        <f>SUMIFS(Activity_COMBDG!G:G,Activity_COMBDG!$B:$B,$A284&amp;"*",Activity_COMBDG!$B:$B,"*"&amp;"_16",Activity_COMBDG!G:G,"&gt;0.0001")</f>
        <v>7.8913266766749439</v>
      </c>
      <c r="G284">
        <f>SUMIFS(Activity_COMBDG!H:H,Activity_COMBDG!$B:$B,$A284&amp;"*",Activity_COMBDG!$B:$B,"*"&amp;"_16",Activity_COMBDG!H:H,"&gt;0.0001")</f>
        <v>7.8908677169247223</v>
      </c>
      <c r="H284">
        <f>SUMIFS(Activity_COMBDG!I:I,Activity_COMBDG!$B:$B,$A284&amp;"*",Activity_COMBDG!$B:$B,"*"&amp;"_16",Activity_COMBDG!I:I,"&gt;0.0001")</f>
        <v>7.8904612033495987</v>
      </c>
      <c r="I284">
        <f>SUMIFS(Activity_COMBDG!J:J,Activity_COMBDG!$B:$B,$A284&amp;"*",Activity_COMBDG!$B:$B,"*"&amp;"_16",Activity_COMBDG!J:J,"&gt;0.0001")</f>
        <v>2.088420431059153</v>
      </c>
      <c r="J284">
        <f>SUMIFS(Activity_COMBDG!K:K,Activity_COMBDG!$B:$B,$A284&amp;"*",Activity_COMBDG!$B:$B,"*"&amp;"_16",Activity_COMBDG!K:K,"&gt;0.0001")</f>
        <v>1.6408952253169229</v>
      </c>
      <c r="K284">
        <f>SUMIFS(Activity_COMBDG!L:L,Activity_COMBDG!$B:$B,$A284&amp;"*",Activity_COMBDG!$B:$B,"*"&amp;"_16",Activity_COMBDG!L:L,"&gt;0.0001")</f>
        <v>1.325092707652765</v>
      </c>
    </row>
    <row r="285" spans="1:11" x14ac:dyDescent="0.25">
      <c r="A285" t="str">
        <f>COMBDG_Split_Tech!A282</f>
        <v>COMBDGICIOldSC______STDELC</v>
      </c>
      <c r="B285">
        <f>SUMIFS(Activity_COMBDG!C:C,Activity_COMBDG!$B:$B,$A285&amp;"*",Activity_COMBDG!$B:$B,"*"&amp;"_16",Activity_COMBDG!C:C,"&gt;0.0001")</f>
        <v>7.4942851898602983E-3</v>
      </c>
      <c r="C285">
        <f>SUMIFS(Activity_COMBDG!D:D,Activity_COMBDG!$B:$B,$A285&amp;"*",Activity_COMBDG!$B:$B,"*"&amp;"_16",Activity_COMBDG!D:D,"&gt;0.0001")</f>
        <v>1.499254567302734E-2</v>
      </c>
      <c r="D285">
        <f>SUMIFS(Activity_COMBDG!E:E,Activity_COMBDG!$B:$B,$A285&amp;"*",Activity_COMBDG!$B:$B,"*"&amp;"_16",Activity_COMBDG!E:E,"&gt;0.0001")</f>
        <v>2.6241880320704229E-2</v>
      </c>
      <c r="E285">
        <f>SUMIFS(Activity_COMBDG!F:F,Activity_COMBDG!$B:$B,$A285&amp;"*",Activity_COMBDG!$B:$B,"*"&amp;"_16",Activity_COMBDG!F:F,"&gt;0.0001")</f>
        <v>4.5732307333111573E-2</v>
      </c>
      <c r="F285">
        <f>SUMIFS(Activity_COMBDG!G:G,Activity_COMBDG!$B:$B,$A285&amp;"*",Activity_COMBDG!$B:$B,"*"&amp;"_16",Activity_COMBDG!G:G,"&gt;0.0001")</f>
        <v>8.7123621936642213</v>
      </c>
      <c r="G285">
        <f>SUMIFS(Activity_COMBDG!H:H,Activity_COMBDG!$B:$B,$A285&amp;"*",Activity_COMBDG!$B:$B,"*"&amp;"_16",Activity_COMBDG!H:H,"&gt;0.0001")</f>
        <v>8.7119021460154826</v>
      </c>
      <c r="H285">
        <f>SUMIFS(Activity_COMBDG!I:I,Activity_COMBDG!$B:$B,$A285&amp;"*",Activity_COMBDG!$B:$B,"*"&amp;"_16",Activity_COMBDG!I:I,"&gt;0.0001")</f>
        <v>8.7115574043217379</v>
      </c>
      <c r="I285">
        <f>SUMIFS(Activity_COMBDG!J:J,Activity_COMBDG!$B:$B,$A285&amp;"*",Activity_COMBDG!$B:$B,"*"&amp;"_16",Activity_COMBDG!J:J,"&gt;0.0001")</f>
        <v>2.100380015594383</v>
      </c>
      <c r="J285">
        <f>SUMIFS(Activity_COMBDG!K:K,Activity_COMBDG!$B:$B,$A285&amp;"*",Activity_COMBDG!$B:$B,"*"&amp;"_16",Activity_COMBDG!K:K,"&gt;0.0001")</f>
        <v>1.589169217357747</v>
      </c>
      <c r="K285">
        <f>SUMIFS(Activity_COMBDG!L:L,Activity_COMBDG!$B:$B,$A285&amp;"*",Activity_COMBDG!$B:$B,"*"&amp;"_16",Activity_COMBDG!L:L,"&gt;0.0001")</f>
        <v>1.25402278028995</v>
      </c>
    </row>
    <row r="286" spans="1:11" x14ac:dyDescent="0.25">
      <c r="A286" t="str">
        <f>COMBDG_Split_Tech!A283</f>
        <v>COMBDGICIOldSC______STDNGA</v>
      </c>
      <c r="B286">
        <f>SUMIFS(Activity_COMBDG!C:C,Activity_COMBDG!$B:$B,$A286&amp;"*",Activity_COMBDG!$B:$B,"*"&amp;"_16",Activity_COMBDG!C:C,"&gt;0.0001")</f>
        <v>2.209220369808481E-2</v>
      </c>
      <c r="C286">
        <f>SUMIFS(Activity_COMBDG!D:D,Activity_COMBDG!$B:$B,$A286&amp;"*",Activity_COMBDG!$B:$B,"*"&amp;"_16",Activity_COMBDG!D:D,"&gt;0.0001")</f>
        <v>4.6403627193550012E-2</v>
      </c>
      <c r="D286">
        <f>SUMIFS(Activity_COMBDG!E:E,Activity_COMBDG!$B:$B,$A286&amp;"*",Activity_COMBDG!$B:$B,"*"&amp;"_16",Activity_COMBDG!E:E,"&gt;0.0001")</f>
        <v>7.8187578133047997E-2</v>
      </c>
      <c r="E286">
        <f>SUMIFS(Activity_COMBDG!F:F,Activity_COMBDG!$B:$B,$A286&amp;"*",Activity_COMBDG!$B:$B,"*"&amp;"_16",Activity_COMBDG!F:F,"&gt;0.0001")</f>
        <v>0.1324266348393548</v>
      </c>
      <c r="F286">
        <f>SUMIFS(Activity_COMBDG!G:G,Activity_COMBDG!$B:$B,$A286&amp;"*",Activity_COMBDG!$B:$B,"*"&amp;"_16",Activity_COMBDG!G:G,"&gt;0.0001")</f>
        <v>14.37686514701466</v>
      </c>
      <c r="G286">
        <f>SUMIFS(Activity_COMBDG!H:H,Activity_COMBDG!$B:$B,$A286&amp;"*",Activity_COMBDG!$B:$B,"*"&amp;"_16",Activity_COMBDG!H:H,"&gt;0.0001")</f>
        <v>14.379500540482921</v>
      </c>
      <c r="H286">
        <f>SUMIFS(Activity_COMBDG!I:I,Activity_COMBDG!$B:$B,$A286&amp;"*",Activity_COMBDG!$B:$B,"*"&amp;"_16",Activity_COMBDG!I:I,"&gt;0.0001")</f>
        <v>14.381384718925441</v>
      </c>
      <c r="I286">
        <f>SUMIFS(Activity_COMBDG!J:J,Activity_COMBDG!$B:$B,$A286&amp;"*",Activity_COMBDG!$B:$B,"*"&amp;"_16",Activity_COMBDG!J:J,"&gt;0.0001")</f>
        <v>6.6196776807394224</v>
      </c>
      <c r="J286">
        <f>SUMIFS(Activity_COMBDG!K:K,Activity_COMBDG!$B:$B,$A286&amp;"*",Activity_COMBDG!$B:$B,"*"&amp;"_16",Activity_COMBDG!K:K,"&gt;0.0001")</f>
        <v>5.0436156720345702</v>
      </c>
      <c r="K286">
        <f>SUMIFS(Activity_COMBDG!L:L,Activity_COMBDG!$B:$B,$A286&amp;"*",Activity_COMBDG!$B:$B,"*"&amp;"_16",Activity_COMBDG!L:L,"&gt;0.0001")</f>
        <v>3.966799581130386</v>
      </c>
    </row>
    <row r="287" spans="1:11" x14ac:dyDescent="0.25">
      <c r="A287" t="str">
        <f>COMBDG_Split_Tech!A284</f>
        <v>COMBDGICIOldSH_________DHE</v>
      </c>
      <c r="B287">
        <f>SUMIFS(Activity_COMBDG!C:C,Activity_COMBDG!$B:$B,$A287&amp;"*",Activity_COMBDG!$B:$B,"*"&amp;"_16",Activity_COMBDG!C:C,"&gt;0.0001")</f>
        <v>1.027518627579504E-2</v>
      </c>
      <c r="C287">
        <f>SUMIFS(Activity_COMBDG!D:D,Activity_COMBDG!$B:$B,$A287&amp;"*",Activity_COMBDG!$B:$B,"*"&amp;"_16",Activity_COMBDG!D:D,"&gt;0.0001")</f>
        <v>2.8138861408650968E-2</v>
      </c>
      <c r="D287">
        <f>SUMIFS(Activity_COMBDG!E:E,Activity_COMBDG!$B:$B,$A287&amp;"*",Activity_COMBDG!$B:$B,"*"&amp;"_16",Activity_COMBDG!E:E,"&gt;0.0001")</f>
        <v>5.1583330565197233E-2</v>
      </c>
      <c r="E287">
        <f>SUMIFS(Activity_COMBDG!F:F,Activity_COMBDG!$B:$B,$A287&amp;"*",Activity_COMBDG!$B:$B,"*"&amp;"_16",Activity_COMBDG!F:F,"&gt;0.0001")</f>
        <v>5.3550549436301893E-2</v>
      </c>
      <c r="F287">
        <f>SUMIFS(Activity_COMBDG!G:G,Activity_COMBDG!$B:$B,$A287&amp;"*",Activity_COMBDG!$B:$B,"*"&amp;"_16",Activity_COMBDG!G:G,"&gt;0.0001")</f>
        <v>6.1380451575340118E-2</v>
      </c>
      <c r="G287">
        <f>SUMIFS(Activity_COMBDG!H:H,Activity_COMBDG!$B:$B,$A287&amp;"*",Activity_COMBDG!$B:$B,"*"&amp;"_16",Activity_COMBDG!H:H,"&gt;0.0001")</f>
        <v>6.1992586165294253E-2</v>
      </c>
      <c r="H287">
        <f>SUMIFS(Activity_COMBDG!I:I,Activity_COMBDG!$B:$B,$A287&amp;"*",Activity_COMBDG!$B:$B,"*"&amp;"_16",Activity_COMBDG!I:I,"&gt;0.0001")</f>
        <v>7.1855947685359703E-2</v>
      </c>
      <c r="I287">
        <f>SUMIFS(Activity_COMBDG!J:J,Activity_COMBDG!$B:$B,$A287&amp;"*",Activity_COMBDG!$B:$B,"*"&amp;"_16",Activity_COMBDG!J:J,"&gt;0.0001")</f>
        <v>5.5251040821826837E-2</v>
      </c>
      <c r="J287">
        <f>SUMIFS(Activity_COMBDG!K:K,Activity_COMBDG!$B:$B,$A287&amp;"*",Activity_COMBDG!$B:$B,"*"&amp;"_16",Activity_COMBDG!K:K,"&gt;0.0001")</f>
        <v>5.5811407603876262E-2</v>
      </c>
      <c r="K287">
        <f>SUMIFS(Activity_COMBDG!L:L,Activity_COMBDG!$B:$B,$A287&amp;"*",Activity_COMBDG!$B:$B,"*"&amp;"_16",Activity_COMBDG!L:L,"&gt;0.0001")</f>
        <v>5.6212558248853919E-2</v>
      </c>
    </row>
    <row r="288" spans="1:11" x14ac:dyDescent="0.25">
      <c r="A288" t="str">
        <f>COMBDG_Split_Tech!A285</f>
        <v>COMBDGICIOldSHFUR___HIGNGA</v>
      </c>
      <c r="B288">
        <f>SUMIFS(Activity_COMBDG!C:C,Activity_COMBDG!$B:$B,$A288&amp;"*",Activity_COMBDG!$B:$B,"*"&amp;"_16",Activity_COMBDG!C:C,"&gt;0.0001")</f>
        <v>6.3858027083831953E-2</v>
      </c>
      <c r="C288">
        <f>SUMIFS(Activity_COMBDG!D:D,Activity_COMBDG!$B:$B,$A288&amp;"*",Activity_COMBDG!$B:$B,"*"&amp;"_16",Activity_COMBDG!D:D,"&gt;0.0001")</f>
        <v>0.1091228542954668</v>
      </c>
      <c r="D288">
        <f>SUMIFS(Activity_COMBDG!E:E,Activity_COMBDG!$B:$B,$A288&amp;"*",Activity_COMBDG!$B:$B,"*"&amp;"_16",Activity_COMBDG!E:E,"&gt;0.0001")</f>
        <v>0.15990382158103619</v>
      </c>
      <c r="E288">
        <f>SUMIFS(Activity_COMBDG!F:F,Activity_COMBDG!$B:$B,$A288&amp;"*",Activity_COMBDG!$B:$B,"*"&amp;"_16",Activity_COMBDG!F:F,"&gt;0.0001")</f>
        <v>0.1709089484781095</v>
      </c>
      <c r="F288">
        <f>SUMIFS(Activity_COMBDG!G:G,Activity_COMBDG!$B:$B,$A288&amp;"*",Activity_COMBDG!$B:$B,"*"&amp;"_16",Activity_COMBDG!G:G,"&gt;0.0001")</f>
        <v>0.18943667799562219</v>
      </c>
      <c r="G288">
        <f>SUMIFS(Activity_COMBDG!H:H,Activity_COMBDG!$B:$B,$A288&amp;"*",Activity_COMBDG!$B:$B,"*"&amp;"_16",Activity_COMBDG!H:H,"&gt;0.0001")</f>
        <v>0.19921370761277121</v>
      </c>
      <c r="H288">
        <f>SUMIFS(Activity_COMBDG!I:I,Activity_COMBDG!$B:$B,$A288&amp;"*",Activity_COMBDG!$B:$B,"*"&amp;"_16",Activity_COMBDG!I:I,"&gt;0.0001")</f>
        <v>0.2194909854924656</v>
      </c>
      <c r="I288">
        <f>SUMIFS(Activity_COMBDG!J:J,Activity_COMBDG!$B:$B,$A288&amp;"*",Activity_COMBDG!$B:$B,"*"&amp;"_16",Activity_COMBDG!J:J,"&gt;0.0001")</f>
        <v>0.19809352949271861</v>
      </c>
      <c r="J288">
        <f>SUMIFS(Activity_COMBDG!K:K,Activity_COMBDG!$B:$B,$A288&amp;"*",Activity_COMBDG!$B:$B,"*"&amp;"_16",Activity_COMBDG!K:K,"&gt;0.0001")</f>
        <v>0.1997898610503934</v>
      </c>
      <c r="K288">
        <f>SUMIFS(Activity_COMBDG!L:L,Activity_COMBDG!$B:$B,$A288&amp;"*",Activity_COMBDG!$B:$B,"*"&amp;"_16",Activity_COMBDG!L:L,"&gt;0.0001")</f>
        <v>0.2009518608601836</v>
      </c>
    </row>
    <row r="289" spans="1:11" x14ac:dyDescent="0.25">
      <c r="A289" t="str">
        <f>COMBDG_Split_Tech!A286</f>
        <v>COMBDGICIOldSHFUR___STDELC</v>
      </c>
      <c r="B289">
        <f>SUMIFS(Activity_COMBDG!C:C,Activity_COMBDG!$B:$B,$A289&amp;"*",Activity_COMBDG!$B:$B,"*"&amp;"_16",Activity_COMBDG!C:C,"&gt;0.0001")</f>
        <v>2.504056119003668E-2</v>
      </c>
      <c r="C289">
        <f>SUMIFS(Activity_COMBDG!D:D,Activity_COMBDG!$B:$B,$A289&amp;"*",Activity_COMBDG!$B:$B,"*"&amp;"_16",Activity_COMBDG!D:D,"&gt;0.0001")</f>
        <v>4.1135052176953422E-2</v>
      </c>
      <c r="D289">
        <f>SUMIFS(Activity_COMBDG!E:E,Activity_COMBDG!$B:$B,$A289&amp;"*",Activity_COMBDG!$B:$B,"*"&amp;"_16",Activity_COMBDG!E:E,"&gt;0.0001")</f>
        <v>6.7058181251631571E-2</v>
      </c>
      <c r="E289">
        <f>SUMIFS(Activity_COMBDG!F:F,Activity_COMBDG!$B:$B,$A289&amp;"*",Activity_COMBDG!$B:$B,"*"&amp;"_16",Activity_COMBDG!F:F,"&gt;0.0001")</f>
        <v>6.9203308719703926E-2</v>
      </c>
      <c r="F289">
        <f>SUMIFS(Activity_COMBDG!G:G,Activity_COMBDG!$B:$B,$A289&amp;"*",Activity_COMBDG!$B:$B,"*"&amp;"_16",Activity_COMBDG!G:G,"&gt;0.0001")</f>
        <v>7.6780731789227633E-2</v>
      </c>
      <c r="G289">
        <f>SUMIFS(Activity_COMBDG!H:H,Activity_COMBDG!$B:$B,$A289&amp;"*",Activity_COMBDG!$B:$B,"*"&amp;"_16",Activity_COMBDG!H:H,"&gt;0.0001")</f>
        <v>7.6662117772681809E-2</v>
      </c>
      <c r="H289">
        <f>SUMIFS(Activity_COMBDG!I:I,Activity_COMBDG!$B:$B,$A289&amp;"*",Activity_COMBDG!$B:$B,"*"&amp;"_16",Activity_COMBDG!I:I,"&gt;0.0001")</f>
        <v>8.6344407318024216E-2</v>
      </c>
      <c r="I289">
        <f>SUMIFS(Activity_COMBDG!J:J,Activity_COMBDG!$B:$B,$A289&amp;"*",Activity_COMBDG!$B:$B,"*"&amp;"_16",Activity_COMBDG!J:J,"&gt;0.0001")</f>
        <v>6.5213087373266393E-2</v>
      </c>
      <c r="J289">
        <f>SUMIFS(Activity_COMBDG!K:K,Activity_COMBDG!$B:$B,$A289&amp;"*",Activity_COMBDG!$B:$B,"*"&amp;"_16",Activity_COMBDG!K:K,"&gt;0.0001")</f>
        <v>6.5620326131396151E-2</v>
      </c>
      <c r="K289">
        <f>SUMIFS(Activity_COMBDG!L:L,Activity_COMBDG!$B:$B,$A289&amp;"*",Activity_COMBDG!$B:$B,"*"&amp;"_16",Activity_COMBDG!L:L,"&gt;0.0001")</f>
        <v>6.5830234763724932E-2</v>
      </c>
    </row>
    <row r="290" spans="1:11" x14ac:dyDescent="0.25">
      <c r="A290" t="str">
        <f>COMBDG_Split_Tech!A287</f>
        <v>COMBDGICIOldSHFUR___STDHFO</v>
      </c>
      <c r="B290">
        <f>SUMIFS(Activity_COMBDG!C:C,Activity_COMBDG!$B:$B,$A290&amp;"*",Activity_COMBDG!$B:$B,"*"&amp;"_16",Activity_COMBDG!C:C,"&gt;0.0001")</f>
        <v>2.5005140313506681E-2</v>
      </c>
      <c r="C290">
        <f>SUMIFS(Activity_COMBDG!D:D,Activity_COMBDG!$B:$B,$A290&amp;"*",Activity_COMBDG!$B:$B,"*"&amp;"_16",Activity_COMBDG!D:D,"&gt;0.0001")</f>
        <v>4.1170101941891947E-2</v>
      </c>
      <c r="D290">
        <f>SUMIFS(Activity_COMBDG!E:E,Activity_COMBDG!$B:$B,$A290&amp;"*",Activity_COMBDG!$B:$B,"*"&amp;"_16",Activity_COMBDG!E:E,"&gt;0.0001")</f>
        <v>6.7096166818645178E-2</v>
      </c>
      <c r="E290">
        <f>SUMIFS(Activity_COMBDG!F:F,Activity_COMBDG!$B:$B,$A290&amp;"*",Activity_COMBDG!$B:$B,"*"&amp;"_16",Activity_COMBDG!F:F,"&gt;0.0001")</f>
        <v>6.9243340631839609E-2</v>
      </c>
      <c r="F290">
        <f>SUMIFS(Activity_COMBDG!G:G,Activity_COMBDG!$B:$B,$A290&amp;"*",Activity_COMBDG!$B:$B,"*"&amp;"_16",Activity_COMBDG!G:G,"&gt;0.0001")</f>
        <v>7.6819046539404523E-2</v>
      </c>
      <c r="G290">
        <f>SUMIFS(Activity_COMBDG!H:H,Activity_COMBDG!$B:$B,$A290&amp;"*",Activity_COMBDG!$B:$B,"*"&amp;"_16",Activity_COMBDG!H:H,"&gt;0.0001")</f>
        <v>7.6702194112561226E-2</v>
      </c>
      <c r="H290">
        <f>SUMIFS(Activity_COMBDG!I:I,Activity_COMBDG!$B:$B,$A290&amp;"*",Activity_COMBDG!$B:$B,"*"&amp;"_16",Activity_COMBDG!I:I,"&gt;0.0001")</f>
        <v>8.6381891563232699E-2</v>
      </c>
      <c r="I290">
        <f>SUMIFS(Activity_COMBDG!J:J,Activity_COMBDG!$B:$B,$A290&amp;"*",Activity_COMBDG!$B:$B,"*"&amp;"_16",Activity_COMBDG!J:J,"&gt;0.0001")</f>
        <v>6.5233202104892057E-2</v>
      </c>
      <c r="J290">
        <f>SUMIFS(Activity_COMBDG!K:K,Activity_COMBDG!$B:$B,$A290&amp;"*",Activity_COMBDG!$B:$B,"*"&amp;"_16",Activity_COMBDG!K:K,"&gt;0.0001")</f>
        <v>6.5639401827945407E-2</v>
      </c>
      <c r="K290">
        <f>SUMIFS(Activity_COMBDG!L:L,Activity_COMBDG!$B:$B,$A290&amp;"*",Activity_COMBDG!$B:$B,"*"&amp;"_16",Activity_COMBDG!L:L,"&gt;0.0001")</f>
        <v>6.5847508793413778E-2</v>
      </c>
    </row>
    <row r="291" spans="1:11" x14ac:dyDescent="0.25">
      <c r="A291" t="str">
        <f>COMBDG_Split_Tech!A288</f>
        <v>COMBDGICIOldSHFUR___STDKER</v>
      </c>
      <c r="B291">
        <f>SUMIFS(Activity_COMBDG!C:C,Activity_COMBDG!$B:$B,$A291&amp;"*",Activity_COMBDG!$B:$B,"*"&amp;"_16",Activity_COMBDG!C:C,"&gt;0.0001")</f>
        <v>2.5005360380276408E-2</v>
      </c>
      <c r="C291">
        <f>SUMIFS(Activity_COMBDG!D:D,Activity_COMBDG!$B:$B,$A291&amp;"*",Activity_COMBDG!$B:$B,"*"&amp;"_16",Activity_COMBDG!D:D,"&gt;0.0001")</f>
        <v>4.1170384127032819E-2</v>
      </c>
      <c r="D291">
        <f>SUMIFS(Activity_COMBDG!E:E,Activity_COMBDG!$B:$B,$A291&amp;"*",Activity_COMBDG!$B:$B,"*"&amp;"_16",Activity_COMBDG!E:E,"&gt;0.0001")</f>
        <v>6.7096697066413247E-2</v>
      </c>
      <c r="E291">
        <f>SUMIFS(Activity_COMBDG!F:F,Activity_COMBDG!$B:$B,$A291&amp;"*",Activity_COMBDG!$B:$B,"*"&amp;"_16",Activity_COMBDG!F:F,"&gt;0.0001")</f>
        <v>6.9243888534361087E-2</v>
      </c>
      <c r="F291">
        <f>SUMIFS(Activity_COMBDG!G:G,Activity_COMBDG!$B:$B,$A291&amp;"*",Activity_COMBDG!$B:$B,"*"&amp;"_16",Activity_COMBDG!G:G,"&gt;0.0001")</f>
        <v>7.6819606852888231E-2</v>
      </c>
      <c r="G291">
        <f>SUMIFS(Activity_COMBDG!H:H,Activity_COMBDG!$B:$B,$A291&amp;"*",Activity_COMBDG!$B:$B,"*"&amp;"_16",Activity_COMBDG!H:H,"&gt;0.0001")</f>
        <v>7.6702754048934771E-2</v>
      </c>
      <c r="H291">
        <f>SUMIFS(Activity_COMBDG!I:I,Activity_COMBDG!$B:$B,$A291&amp;"*",Activity_COMBDG!$B:$B,"*"&amp;"_16",Activity_COMBDG!I:I,"&gt;0.0001")</f>
        <v>8.6382360714461023E-2</v>
      </c>
      <c r="I291">
        <f>SUMIFS(Activity_COMBDG!J:J,Activity_COMBDG!$B:$B,$A291&amp;"*",Activity_COMBDG!$B:$B,"*"&amp;"_16",Activity_COMBDG!J:J,"&gt;0.0001")</f>
        <v>6.5234376825794624E-2</v>
      </c>
      <c r="J291">
        <f>SUMIFS(Activity_COMBDG!K:K,Activity_COMBDG!$B:$B,$A291&amp;"*",Activity_COMBDG!$B:$B,"*"&amp;"_16",Activity_COMBDG!K:K,"&gt;0.0001")</f>
        <v>6.5640612959793426E-2</v>
      </c>
      <c r="K291">
        <f>SUMIFS(Activity_COMBDG!L:L,Activity_COMBDG!$B:$B,$A291&amp;"*",Activity_COMBDG!$B:$B,"*"&amp;"_16",Activity_COMBDG!L:L,"&gt;0.0001")</f>
        <v>6.5848729574295883E-2</v>
      </c>
    </row>
    <row r="292" spans="1:11" x14ac:dyDescent="0.25">
      <c r="A292" t="str">
        <f>COMBDG_Split_Tech!A289</f>
        <v>COMBDGICIOldSHFUR___STDLFO</v>
      </c>
      <c r="B292">
        <f>SUMIFS(Activity_COMBDG!C:C,Activity_COMBDG!$B:$B,$A292&amp;"*",Activity_COMBDG!$B:$B,"*"&amp;"_16",Activity_COMBDG!C:C,"&gt;0.0001")</f>
        <v>2.5043955988680089E-2</v>
      </c>
      <c r="C292">
        <f>SUMIFS(Activity_COMBDG!D:D,Activity_COMBDG!$B:$B,$A292&amp;"*",Activity_COMBDG!$B:$B,"*"&amp;"_16",Activity_COMBDG!D:D,"&gt;0.0001")</f>
        <v>4.1139828046250271E-2</v>
      </c>
      <c r="D292">
        <f>SUMIFS(Activity_COMBDG!E:E,Activity_COMBDG!$B:$B,$A292&amp;"*",Activity_COMBDG!$B:$B,"*"&amp;"_16",Activity_COMBDG!E:E,"&gt;0.0001")</f>
        <v>6.7067427328684703E-2</v>
      </c>
      <c r="E292">
        <f>SUMIFS(Activity_COMBDG!F:F,Activity_COMBDG!$B:$B,$A292&amp;"*",Activity_COMBDG!$B:$B,"*"&amp;"_16",Activity_COMBDG!F:F,"&gt;0.0001")</f>
        <v>6.921319025685238E-2</v>
      </c>
      <c r="F292">
        <f>SUMIFS(Activity_COMBDG!G:G,Activity_COMBDG!$B:$B,$A292&amp;"*",Activity_COMBDG!$B:$B,"*"&amp;"_16",Activity_COMBDG!G:G,"&gt;0.0001")</f>
        <v>7.6790250689907399E-2</v>
      </c>
      <c r="G292">
        <f>SUMIFS(Activity_COMBDG!H:H,Activity_COMBDG!$B:$B,$A292&amp;"*",Activity_COMBDG!$B:$B,"*"&amp;"_16",Activity_COMBDG!H:H,"&gt;0.0001")</f>
        <v>7.6672694896743471E-2</v>
      </c>
      <c r="H292">
        <f>SUMIFS(Activity_COMBDG!I:I,Activity_COMBDG!$B:$B,$A292&amp;"*",Activity_COMBDG!$B:$B,"*"&amp;"_16",Activity_COMBDG!I:I,"&gt;0.0001")</f>
        <v>8.6355157561167434E-2</v>
      </c>
      <c r="I292">
        <f>SUMIFS(Activity_COMBDG!J:J,Activity_COMBDG!$B:$B,$A292&amp;"*",Activity_COMBDG!$B:$B,"*"&amp;"_16",Activity_COMBDG!J:J,"&gt;0.0001")</f>
        <v>6.521923600550425E-2</v>
      </c>
      <c r="J292">
        <f>SUMIFS(Activity_COMBDG!K:K,Activity_COMBDG!$B:$B,$A292&amp;"*",Activity_COMBDG!$B:$B,"*"&amp;"_16",Activity_COMBDG!K:K,"&gt;0.0001")</f>
        <v>6.5626098845835548E-2</v>
      </c>
      <c r="K292">
        <f>SUMIFS(Activity_COMBDG!L:L,Activity_COMBDG!$B:$B,$A292&amp;"*",Activity_COMBDG!$B:$B,"*"&amp;"_16",Activity_COMBDG!L:L,"&gt;0.0001")</f>
        <v>6.5835038283734063E-2</v>
      </c>
    </row>
    <row r="293" spans="1:11" x14ac:dyDescent="0.25">
      <c r="A293" t="str">
        <f>COMBDG_Split_Tech!A290</f>
        <v>COMBDGICIOldSHFUR___STDNGA</v>
      </c>
      <c r="B293">
        <f>SUMIFS(Activity_COMBDG!C:C,Activity_COMBDG!$B:$B,$A293&amp;"*",Activity_COMBDG!$B:$B,"*"&amp;"_16",Activity_COMBDG!C:C,"&gt;0.0001")</f>
        <v>6.3739965360177203E-2</v>
      </c>
      <c r="C293">
        <f>SUMIFS(Activity_COMBDG!D:D,Activity_COMBDG!$B:$B,$A293&amp;"*",Activity_COMBDG!$B:$B,"*"&amp;"_16",Activity_COMBDG!D:D,"&gt;0.0001")</f>
        <v>0.1089805120002801</v>
      </c>
      <c r="D293">
        <f>SUMIFS(Activity_COMBDG!E:E,Activity_COMBDG!$B:$B,$A293&amp;"*",Activity_COMBDG!$B:$B,"*"&amp;"_16",Activity_COMBDG!E:E,"&gt;0.0001")</f>
        <v>0.16444901786275709</v>
      </c>
      <c r="E293">
        <f>SUMIFS(Activity_COMBDG!F:F,Activity_COMBDG!$B:$B,$A293&amp;"*",Activity_COMBDG!$B:$B,"*"&amp;"_16",Activity_COMBDG!F:F,"&gt;0.0001")</f>
        <v>0.17550289790661469</v>
      </c>
      <c r="F293">
        <f>SUMIFS(Activity_COMBDG!G:G,Activity_COMBDG!$B:$B,$A293&amp;"*",Activity_COMBDG!$B:$B,"*"&amp;"_16",Activity_COMBDG!G:G,"&gt;0.0001")</f>
        <v>0.19400696012139501</v>
      </c>
      <c r="G293">
        <f>SUMIFS(Activity_COMBDG!H:H,Activity_COMBDG!$B:$B,$A293&amp;"*",Activity_COMBDG!$B:$B,"*"&amp;"_16",Activity_COMBDG!H:H,"&gt;0.0001")</f>
        <v>0.20370687765506751</v>
      </c>
      <c r="H293">
        <f>SUMIFS(Activity_COMBDG!I:I,Activity_COMBDG!$B:$B,$A293&amp;"*",Activity_COMBDG!$B:$B,"*"&amp;"_16",Activity_COMBDG!I:I,"&gt;0.0001")</f>
        <v>0.22397389962952391</v>
      </c>
      <c r="I293">
        <f>SUMIFS(Activity_COMBDG!J:J,Activity_COMBDG!$B:$B,$A293&amp;"*",Activity_COMBDG!$B:$B,"*"&amp;"_16",Activity_COMBDG!J:J,"&gt;0.0001")</f>
        <v>0.2022585651837574</v>
      </c>
      <c r="J293">
        <f>SUMIFS(Activity_COMBDG!K:K,Activity_COMBDG!$B:$B,$A293&amp;"*",Activity_COMBDG!$B:$B,"*"&amp;"_16",Activity_COMBDG!K:K,"&gt;0.0001")</f>
        <v>0.2039086478384764</v>
      </c>
      <c r="K293">
        <f>SUMIFS(Activity_COMBDG!L:L,Activity_COMBDG!$B:$B,$A293&amp;"*",Activity_COMBDG!$B:$B,"*"&amp;"_16",Activity_COMBDG!L:L,"&gt;0.0001")</f>
        <v>0.20500901523912879</v>
      </c>
    </row>
    <row r="294" spans="1:11" x14ac:dyDescent="0.25">
      <c r="A294" t="str">
        <f>COMBDG_Split_Tech!A291</f>
        <v>COMBDGICIOldSHFUR___STDPRO</v>
      </c>
      <c r="B294">
        <f>SUMIFS(Activity_COMBDG!C:C,Activity_COMBDG!$B:$B,$A294&amp;"*",Activity_COMBDG!$B:$B,"*"&amp;"_16",Activity_COMBDG!C:C,"&gt;0.0001")</f>
        <v>2.5074257164160809E-2</v>
      </c>
      <c r="C294">
        <f>SUMIFS(Activity_COMBDG!D:D,Activity_COMBDG!$B:$B,$A294&amp;"*",Activity_COMBDG!$B:$B,"*"&amp;"_16",Activity_COMBDG!D:D,"&gt;0.0001")</f>
        <v>4.119626712444989E-2</v>
      </c>
      <c r="D294">
        <f>SUMIFS(Activity_COMBDG!E:E,Activity_COMBDG!$B:$B,$A294&amp;"*",Activity_COMBDG!$B:$B,"*"&amp;"_16",Activity_COMBDG!E:E,"&gt;0.0001")</f>
        <v>6.4976107642079201E-2</v>
      </c>
      <c r="E294">
        <f>SUMIFS(Activity_COMBDG!F:F,Activity_COMBDG!$B:$B,$A294&amp;"*",Activity_COMBDG!$B:$B,"*"&amp;"_16",Activity_COMBDG!F:F,"&gt;0.0001")</f>
        <v>6.710670062142178E-2</v>
      </c>
      <c r="F294">
        <f>SUMIFS(Activity_COMBDG!G:G,Activity_COMBDG!$B:$B,$A294&amp;"*",Activity_COMBDG!$B:$B,"*"&amp;"_16",Activity_COMBDG!G:G,"&gt;0.0001")</f>
        <v>7.4682401333937457E-2</v>
      </c>
      <c r="G294">
        <f>SUMIFS(Activity_COMBDG!H:H,Activity_COMBDG!$B:$B,$A294&amp;"*",Activity_COMBDG!$B:$B,"*"&amp;"_16",Activity_COMBDG!H:H,"&gt;0.0001")</f>
        <v>7.4658569408375494E-2</v>
      </c>
      <c r="H294">
        <f>SUMIFS(Activity_COMBDG!I:I,Activity_COMBDG!$B:$B,$A294&amp;"*",Activity_COMBDG!$B:$B,"*"&amp;"_16",Activity_COMBDG!I:I,"&gt;0.0001")</f>
        <v>8.4467565610777492E-2</v>
      </c>
      <c r="I294">
        <f>SUMIFS(Activity_COMBDG!J:J,Activity_COMBDG!$B:$B,$A294&amp;"*",Activity_COMBDG!$B:$B,"*"&amp;"_16",Activity_COMBDG!J:J,"&gt;0.0001")</f>
        <v>6.379739895457992E-2</v>
      </c>
      <c r="J294">
        <f>SUMIFS(Activity_COMBDG!K:K,Activity_COMBDG!$B:$B,$A294&amp;"*",Activity_COMBDG!$B:$B,"*"&amp;"_16",Activity_COMBDG!K:K,"&gt;0.0001")</f>
        <v>6.4231045379133461E-2</v>
      </c>
      <c r="K294">
        <f>SUMIFS(Activity_COMBDG!L:L,Activity_COMBDG!$B:$B,$A294&amp;"*",Activity_COMBDG!$B:$B,"*"&amp;"_16",Activity_COMBDG!L:L,"&gt;0.0001")</f>
        <v>6.4473286500631471E-2</v>
      </c>
    </row>
    <row r="295" spans="1:11" x14ac:dyDescent="0.25">
      <c r="A295" t="str">
        <f>COMBDG_Split_Tech!A292</f>
        <v>COMBDGICIOldSHHEP___STDELC</v>
      </c>
      <c r="B295">
        <f>SUMIFS(Activity_COMBDG!C:C,Activity_COMBDG!$B:$B,$A295&amp;"*",Activity_COMBDG!$B:$B,"*"&amp;"_16",Activity_COMBDG!C:C,"&gt;0.0001")</f>
        <v>2.2680043298571591E-2</v>
      </c>
      <c r="C295">
        <f>SUMIFS(Activity_COMBDG!D:D,Activity_COMBDG!$B:$B,$A295&amp;"*",Activity_COMBDG!$B:$B,"*"&amp;"_16",Activity_COMBDG!D:D,"&gt;0.0001")</f>
        <v>3.6967729411136442E-2</v>
      </c>
      <c r="D295">
        <f>SUMIFS(Activity_COMBDG!E:E,Activity_COMBDG!$B:$B,$A295&amp;"*",Activity_COMBDG!$B:$B,"*"&amp;"_16",Activity_COMBDG!E:E,"&gt;0.0001")</f>
        <v>5.8753595508799147E-2</v>
      </c>
      <c r="E295">
        <f>SUMIFS(Activity_COMBDG!F:F,Activity_COMBDG!$B:$B,$A295&amp;"*",Activity_COMBDG!$B:$B,"*"&amp;"_16",Activity_COMBDG!F:F,"&gt;0.0001")</f>
        <v>6.019686551919811E-2</v>
      </c>
      <c r="F295">
        <f>SUMIFS(Activity_COMBDG!G:G,Activity_COMBDG!$B:$B,$A295&amp;"*",Activity_COMBDG!$B:$B,"*"&amp;"_16",Activity_COMBDG!G:G,"&gt;0.0001")</f>
        <v>6.6898497825550601E-2</v>
      </c>
      <c r="G295">
        <f>SUMIFS(Activity_COMBDG!H:H,Activity_COMBDG!$B:$B,$A295&amp;"*",Activity_COMBDG!$B:$B,"*"&amp;"_16",Activity_COMBDG!H:H,"&gt;0.0001")</f>
        <v>6.6487867456066871E-2</v>
      </c>
      <c r="H295">
        <f>SUMIFS(Activity_COMBDG!I:I,Activity_COMBDG!$B:$B,$A295&amp;"*",Activity_COMBDG!$B:$B,"*"&amp;"_16",Activity_COMBDG!I:I,"&gt;0.0001")</f>
        <v>7.5554393132672301E-2</v>
      </c>
      <c r="I295">
        <f>SUMIFS(Activity_COMBDG!J:J,Activity_COMBDG!$B:$B,$A295&amp;"*",Activity_COMBDG!$B:$B,"*"&amp;"_16",Activity_COMBDG!J:J,"&gt;0.0001")</f>
        <v>5.720292571225008E-2</v>
      </c>
      <c r="J295">
        <f>SUMIFS(Activity_COMBDG!K:K,Activity_COMBDG!$B:$B,$A295&amp;"*",Activity_COMBDG!$B:$B,"*"&amp;"_16",Activity_COMBDG!K:K,"&gt;0.0001")</f>
        <v>5.7574901189963369E-2</v>
      </c>
      <c r="K295">
        <f>SUMIFS(Activity_COMBDG!L:L,Activity_COMBDG!$B:$B,$A295&amp;"*",Activity_COMBDG!$B:$B,"*"&amp;"_16",Activity_COMBDG!L:L,"&gt;0.0001")</f>
        <v>5.7765677691465733E-2</v>
      </c>
    </row>
    <row r="296" spans="1:11" x14ac:dyDescent="0.25">
      <c r="A296" t="str">
        <f>COMBDG_Split_Tech!A293</f>
        <v>COMBDGICIOldSHPLT___STDELC</v>
      </c>
      <c r="B296">
        <f>SUMIFS(Activity_COMBDG!C:C,Activity_COMBDG!$B:$B,$A296&amp;"*",Activity_COMBDG!$B:$B,"*"&amp;"_16",Activity_COMBDG!C:C,"&gt;0.0001")</f>
        <v>8.5354348039864885</v>
      </c>
      <c r="C296">
        <f>SUMIFS(Activity_COMBDG!D:D,Activity_COMBDG!$B:$B,$A296&amp;"*",Activity_COMBDG!$B:$B,"*"&amp;"_16",Activity_COMBDG!D:D,"&gt;0.0001")</f>
        <v>12.44274744931133</v>
      </c>
      <c r="D296">
        <f>SUMIFS(Activity_COMBDG!E:E,Activity_COMBDG!$B:$B,$A296&amp;"*",Activity_COMBDG!$B:$B,"*"&amp;"_16",Activity_COMBDG!E:E,"&gt;0.0001")</f>
        <v>47.69017913173186</v>
      </c>
      <c r="E296">
        <f>SUMIFS(Activity_COMBDG!F:F,Activity_COMBDG!$B:$B,$A296&amp;"*",Activity_COMBDG!$B:$B,"*"&amp;"_16",Activity_COMBDG!F:F,"&gt;0.0001")</f>
        <v>47.688280361182187</v>
      </c>
      <c r="F296">
        <f>SUMIFS(Activity_COMBDG!G:G,Activity_COMBDG!$B:$B,$A296&amp;"*",Activity_COMBDG!$B:$B,"*"&amp;"_16",Activity_COMBDG!G:G,"&gt;0.0001")</f>
        <v>48.715798903860708</v>
      </c>
      <c r="G296">
        <f>SUMIFS(Activity_COMBDG!H:H,Activity_COMBDG!$B:$B,$A296&amp;"*",Activity_COMBDG!$B:$B,"*"&amp;"_16",Activity_COMBDG!H:H,"&gt;0.0001")</f>
        <v>48.719133016787403</v>
      </c>
      <c r="H296">
        <f>SUMIFS(Activity_COMBDG!I:I,Activity_COMBDG!$B:$B,$A296&amp;"*",Activity_COMBDG!$B:$B,"*"&amp;"_16",Activity_COMBDG!I:I,"&gt;0.0001")</f>
        <v>54.246698189475161</v>
      </c>
      <c r="I296">
        <f>SUMIFS(Activity_COMBDG!J:J,Activity_COMBDG!$B:$B,$A296&amp;"*",Activity_COMBDG!$B:$B,"*"&amp;"_16",Activity_COMBDG!J:J,"&gt;0.0001")</f>
        <v>13.418223564352219</v>
      </c>
      <c r="J296">
        <f>SUMIFS(Activity_COMBDG!K:K,Activity_COMBDG!$B:$B,$A296&amp;"*",Activity_COMBDG!$B:$B,"*"&amp;"_16",Activity_COMBDG!K:K,"&gt;0.0001")</f>
        <v>9.7633687385177925</v>
      </c>
      <c r="K296">
        <f>SUMIFS(Activity_COMBDG!L:L,Activity_COMBDG!$B:$B,$A296&amp;"*",Activity_COMBDG!$B:$B,"*"&amp;"_16",Activity_COMBDG!L:L,"&gt;0.0001")</f>
        <v>7.4459566123913596</v>
      </c>
    </row>
    <row r="297" spans="1:11" x14ac:dyDescent="0.25">
      <c r="A297" t="str">
        <f>COMBDG_Split_Tech!A294</f>
        <v>COMBDGICIOldSLLED___STDELC</v>
      </c>
      <c r="B297">
        <f>SUMIFS(Activity_COMBDG!C:C,Activity_COMBDG!$B:$B,$A297&amp;"*",Activity_COMBDG!$B:$B,"*"&amp;"_16",Activity_COMBDG!C:C,"&gt;0.0001")</f>
        <v>0</v>
      </c>
      <c r="C297">
        <f>SUMIFS(Activity_COMBDG!D:D,Activity_COMBDG!$B:$B,$A297&amp;"*",Activity_COMBDG!$B:$B,"*"&amp;"_16",Activity_COMBDG!D:D,"&gt;0.0001")</f>
        <v>1.18046754624897E-4</v>
      </c>
      <c r="D297">
        <f>SUMIFS(Activity_COMBDG!E:E,Activity_COMBDG!$B:$B,$A297&amp;"*",Activity_COMBDG!$B:$B,"*"&amp;"_16",Activity_COMBDG!E:E,"&gt;0.0001")</f>
        <v>1.9426434633337659E-4</v>
      </c>
      <c r="E297">
        <f>SUMIFS(Activity_COMBDG!F:F,Activity_COMBDG!$B:$B,$A297&amp;"*",Activity_COMBDG!$B:$B,"*"&amp;"_16",Activity_COMBDG!F:F,"&gt;0.0001")</f>
        <v>3.2808694875016611E-4</v>
      </c>
      <c r="F297">
        <f>SUMIFS(Activity_COMBDG!G:G,Activity_COMBDG!$B:$B,$A297&amp;"*",Activity_COMBDG!$B:$B,"*"&amp;"_16",Activity_COMBDG!G:G,"&gt;0.0001")</f>
        <v>4.6816699209410313</v>
      </c>
      <c r="G297">
        <f>SUMIFS(Activity_COMBDG!H:H,Activity_COMBDG!$B:$B,$A297&amp;"*",Activity_COMBDG!$B:$B,"*"&amp;"_16",Activity_COMBDG!H:H,"&gt;0.0001")</f>
        <v>4.681672776175982</v>
      </c>
      <c r="H297">
        <f>SUMIFS(Activity_COMBDG!I:I,Activity_COMBDG!$B:$B,$A297&amp;"*",Activity_COMBDG!$B:$B,"*"&amp;"_16",Activity_COMBDG!I:I,"&gt;0.0001")</f>
        <v>4.6816743621864232</v>
      </c>
      <c r="I297">
        <f>SUMIFS(Activity_COMBDG!J:J,Activity_COMBDG!$B:$B,$A297&amp;"*",Activity_COMBDG!$B:$B,"*"&amp;"_16",Activity_COMBDG!J:J,"&gt;0.0001")</f>
        <v>2.0511630489319188</v>
      </c>
      <c r="J297">
        <f>SUMIFS(Activity_COMBDG!K:K,Activity_COMBDG!$B:$B,$A297&amp;"*",Activity_COMBDG!$B:$B,"*"&amp;"_16",Activity_COMBDG!K:K,"&gt;0.0001")</f>
        <v>1.9731836154160129</v>
      </c>
      <c r="K297">
        <f>SUMIFS(Activity_COMBDG!L:L,Activity_COMBDG!$B:$B,$A297&amp;"*",Activity_COMBDG!$B:$B,"*"&amp;"_16",Activity_COMBDG!L:L,"&gt;0.0001")</f>
        <v>2.088003909932318</v>
      </c>
    </row>
    <row r="298" spans="1:11" x14ac:dyDescent="0.25">
      <c r="A298" t="str">
        <f>COMBDG_Split_Tech!A295</f>
        <v>COMBDGICIOldWH_________DHE</v>
      </c>
      <c r="B298">
        <f>SUMIFS(Activity_COMBDG!C:C,Activity_COMBDG!$B:$B,$A298&amp;"*",Activity_COMBDG!$B:$B,"*"&amp;"_16",Activity_COMBDG!C:C,"&gt;0.0001")</f>
        <v>1.641514614466404E-2</v>
      </c>
      <c r="C298">
        <f>SUMIFS(Activity_COMBDG!D:D,Activity_COMBDG!$B:$B,$A298&amp;"*",Activity_COMBDG!$B:$B,"*"&amp;"_16",Activity_COMBDG!D:D,"&gt;0.0001")</f>
        <v>7.6188356047154834E-2</v>
      </c>
      <c r="D298">
        <f>SUMIFS(Activity_COMBDG!E:E,Activity_COMBDG!$B:$B,$A298&amp;"*",Activity_COMBDG!$B:$B,"*"&amp;"_16",Activity_COMBDG!E:E,"&gt;0.0001")</f>
        <v>1.8480217032154489</v>
      </c>
      <c r="E298">
        <f>SUMIFS(Activity_COMBDG!F:F,Activity_COMBDG!$B:$B,$A298&amp;"*",Activity_COMBDG!$B:$B,"*"&amp;"_16",Activity_COMBDG!F:F,"&gt;0.0001")</f>
        <v>1.850249132705031</v>
      </c>
      <c r="F298">
        <f>SUMIFS(Activity_COMBDG!G:G,Activity_COMBDG!$B:$B,$A298&amp;"*",Activity_COMBDG!$B:$B,"*"&amp;"_16",Activity_COMBDG!G:G,"&gt;0.0001")</f>
        <v>1.8526001237838781</v>
      </c>
      <c r="G298">
        <f>SUMIFS(Activity_COMBDG!H:H,Activity_COMBDG!$B:$B,$A298&amp;"*",Activity_COMBDG!$B:$B,"*"&amp;"_16",Activity_COMBDG!H:H,"&gt;0.0001")</f>
        <v>1.855957780992805</v>
      </c>
      <c r="H298">
        <f>SUMIFS(Activity_COMBDG!I:I,Activity_COMBDG!$B:$B,$A298&amp;"*",Activity_COMBDG!$B:$B,"*"&amp;"_16",Activity_COMBDG!I:I,"&gt;0.0001")</f>
        <v>1.9577062826355069</v>
      </c>
      <c r="I298">
        <f>SUMIFS(Activity_COMBDG!J:J,Activity_COMBDG!$B:$B,$A298&amp;"*",Activity_COMBDG!$B:$B,"*"&amp;"_16",Activity_COMBDG!J:J,"&gt;0.0001")</f>
        <v>0.68294100149916381</v>
      </c>
      <c r="J298">
        <f>SUMIFS(Activity_COMBDG!K:K,Activity_COMBDG!$B:$B,$A298&amp;"*",Activity_COMBDG!$B:$B,"*"&amp;"_16",Activity_COMBDG!K:K,"&gt;0.0001")</f>
        <v>0.58925255460609183</v>
      </c>
      <c r="K298">
        <f>SUMIFS(Activity_COMBDG!L:L,Activity_COMBDG!$B:$B,$A298&amp;"*",Activity_COMBDG!$B:$B,"*"&amp;"_16",Activity_COMBDG!L:L,"&gt;0.0001")</f>
        <v>0.49131151754733848</v>
      </c>
    </row>
    <row r="299" spans="1:11" x14ac:dyDescent="0.25">
      <c r="A299" t="str">
        <f>COMBDG_Split_Tech!A296</f>
        <v>COMBDGICIOldWH______STDELC</v>
      </c>
      <c r="B299">
        <f>SUMIFS(Activity_COMBDG!C:C,Activity_COMBDG!$B:$B,$A299&amp;"*",Activity_COMBDG!$B:$B,"*"&amp;"_16",Activity_COMBDG!C:C,"&gt;0.0001")</f>
        <v>3.8904080830613599E-2</v>
      </c>
      <c r="C299">
        <f>SUMIFS(Activity_COMBDG!D:D,Activity_COMBDG!$B:$B,$A299&amp;"*",Activity_COMBDG!$B:$B,"*"&amp;"_16",Activity_COMBDG!D:D,"&gt;0.0001")</f>
        <v>0.10923356961036371</v>
      </c>
      <c r="D299">
        <f>SUMIFS(Activity_COMBDG!E:E,Activity_COMBDG!$B:$B,$A299&amp;"*",Activity_COMBDG!$B:$B,"*"&amp;"_16",Activity_COMBDG!E:E,"&gt;0.0001")</f>
        <v>1.876849061430468</v>
      </c>
      <c r="E299">
        <f>SUMIFS(Activity_COMBDG!F:F,Activity_COMBDG!$B:$B,$A299&amp;"*",Activity_COMBDG!$B:$B,"*"&amp;"_16",Activity_COMBDG!F:F,"&gt;0.0001")</f>
        <v>1.878217001155684</v>
      </c>
      <c r="F299">
        <f>SUMIFS(Activity_COMBDG!G:G,Activity_COMBDG!$B:$B,$A299&amp;"*",Activity_COMBDG!$B:$B,"*"&amp;"_16",Activity_COMBDG!G:G,"&gt;0.0001")</f>
        <v>1.8792042544957901</v>
      </c>
      <c r="G299">
        <f>SUMIFS(Activity_COMBDG!H:H,Activity_COMBDG!$B:$B,$A299&amp;"*",Activity_COMBDG!$B:$B,"*"&amp;"_16",Activity_COMBDG!H:H,"&gt;0.0001")</f>
        <v>1.8808833197081201</v>
      </c>
      <c r="H299">
        <f>SUMIFS(Activity_COMBDG!I:I,Activity_COMBDG!$B:$B,$A299&amp;"*",Activity_COMBDG!$B:$B,"*"&amp;"_16",Activity_COMBDG!I:I,"&gt;0.0001")</f>
        <v>1.9864522918041241</v>
      </c>
      <c r="I299">
        <f>SUMIFS(Activity_COMBDG!J:J,Activity_COMBDG!$B:$B,$A299&amp;"*",Activity_COMBDG!$B:$B,"*"&amp;"_16",Activity_COMBDG!J:J,"&gt;0.0001")</f>
        <v>0.6924348247396237</v>
      </c>
      <c r="J299">
        <f>SUMIFS(Activity_COMBDG!K:K,Activity_COMBDG!$B:$B,$A299&amp;"*",Activity_COMBDG!$B:$B,"*"&amp;"_16",Activity_COMBDG!K:K,"&gt;0.0001")</f>
        <v>0.59662020442097297</v>
      </c>
      <c r="K299">
        <f>SUMIFS(Activity_COMBDG!L:L,Activity_COMBDG!$B:$B,$A299&amp;"*",Activity_COMBDG!$B:$B,"*"&amp;"_16",Activity_COMBDG!L:L,"&gt;0.0001")</f>
        <v>0.49495944043775952</v>
      </c>
    </row>
    <row r="300" spans="1:11" x14ac:dyDescent="0.25">
      <c r="A300" t="str">
        <f>COMBDG_Split_Tech!A297</f>
        <v>COMBDGICIOldWH______STDHFO</v>
      </c>
      <c r="B300">
        <f>SUMIFS(Activity_COMBDG!C:C,Activity_COMBDG!$B:$B,$A300&amp;"*",Activity_COMBDG!$B:$B,"*"&amp;"_16",Activity_COMBDG!C:C,"&gt;0.0001")</f>
        <v>3.9051288632165809E-2</v>
      </c>
      <c r="C300">
        <f>SUMIFS(Activity_COMBDG!D:D,Activity_COMBDG!$B:$B,$A300&amp;"*",Activity_COMBDG!$B:$B,"*"&amp;"_16",Activity_COMBDG!D:D,"&gt;0.0001")</f>
        <v>0.10935008792216599</v>
      </c>
      <c r="D300">
        <f>SUMIFS(Activity_COMBDG!E:E,Activity_COMBDG!$B:$B,$A300&amp;"*",Activity_COMBDG!$B:$B,"*"&amp;"_16",Activity_COMBDG!E:E,"&gt;0.0001")</f>
        <v>1.881735404956389</v>
      </c>
      <c r="E300">
        <f>SUMIFS(Activity_COMBDG!F:F,Activity_COMBDG!$B:$B,$A300&amp;"*",Activity_COMBDG!$B:$B,"*"&amp;"_16",Activity_COMBDG!F:F,"&gt;0.0001")</f>
        <v>1.883104756279057</v>
      </c>
      <c r="F300">
        <f>SUMIFS(Activity_COMBDG!G:G,Activity_COMBDG!$B:$B,$A300&amp;"*",Activity_COMBDG!$B:$B,"*"&amp;"_16",Activity_COMBDG!G:G,"&gt;0.0001")</f>
        <v>1.8840925978122329</v>
      </c>
      <c r="G300">
        <f>SUMIFS(Activity_COMBDG!H:H,Activity_COMBDG!$B:$B,$A300&amp;"*",Activity_COMBDG!$B:$B,"*"&amp;"_16",Activity_COMBDG!H:H,"&gt;0.0001")</f>
        <v>1.885771710751738</v>
      </c>
      <c r="H300">
        <f>SUMIFS(Activity_COMBDG!I:I,Activity_COMBDG!$B:$B,$A300&amp;"*",Activity_COMBDG!$B:$B,"*"&amp;"_16",Activity_COMBDG!I:I,"&gt;0.0001")</f>
        <v>1.9913450310592351</v>
      </c>
      <c r="I300">
        <f>SUMIFS(Activity_COMBDG!J:J,Activity_COMBDG!$B:$B,$A300&amp;"*",Activity_COMBDG!$B:$B,"*"&amp;"_16",Activity_COMBDG!J:J,"&gt;0.0001")</f>
        <v>0.69368444507981653</v>
      </c>
      <c r="J300">
        <f>SUMIFS(Activity_COMBDG!K:K,Activity_COMBDG!$B:$B,$A300&amp;"*",Activity_COMBDG!$B:$B,"*"&amp;"_16",Activity_COMBDG!K:K,"&gt;0.0001")</f>
        <v>0.59743471534540959</v>
      </c>
      <c r="K300">
        <f>SUMIFS(Activity_COMBDG!L:L,Activity_COMBDG!$B:$B,$A300&amp;"*",Activity_COMBDG!$B:$B,"*"&amp;"_16",Activity_COMBDG!L:L,"&gt;0.0001")</f>
        <v>0.49536575340372258</v>
      </c>
    </row>
    <row r="301" spans="1:11" x14ac:dyDescent="0.25">
      <c r="A301" t="str">
        <f>COMBDG_Split_Tech!A298</f>
        <v>COMBDGICIOldWH______STDKER</v>
      </c>
      <c r="B301">
        <f>SUMIFS(Activity_COMBDG!C:C,Activity_COMBDG!$B:$B,$A301&amp;"*",Activity_COMBDG!$B:$B,"*"&amp;"_16",Activity_COMBDG!C:C,"&gt;0.0001")</f>
        <v>3.9051444794572378E-2</v>
      </c>
      <c r="C301">
        <f>SUMIFS(Activity_COMBDG!D:D,Activity_COMBDG!$B:$B,$A301&amp;"*",Activity_COMBDG!$B:$B,"*"&amp;"_16",Activity_COMBDG!D:D,"&gt;0.0001")</f>
        <v>0.1093505477500319</v>
      </c>
      <c r="D301">
        <f>SUMIFS(Activity_COMBDG!E:E,Activity_COMBDG!$B:$B,$A301&amp;"*",Activity_COMBDG!$B:$B,"*"&amp;"_16",Activity_COMBDG!E:E,"&gt;0.0001")</f>
        <v>1.8817800290515121</v>
      </c>
      <c r="E301">
        <f>SUMIFS(Activity_COMBDG!F:F,Activity_COMBDG!$B:$B,$A301&amp;"*",Activity_COMBDG!$B:$B,"*"&amp;"_16",Activity_COMBDG!F:F,"&gt;0.0001")</f>
        <v>1.883149420402831</v>
      </c>
      <c r="F301">
        <f>SUMIFS(Activity_COMBDG!G:G,Activity_COMBDG!$B:$B,$A301&amp;"*",Activity_COMBDG!$B:$B,"*"&amp;"_16",Activity_COMBDG!G:G,"&gt;0.0001")</f>
        <v>1.884137296639133</v>
      </c>
      <c r="G301">
        <f>SUMIFS(Activity_COMBDG!H:H,Activity_COMBDG!$B:$B,$A301&amp;"*",Activity_COMBDG!$B:$B,"*"&amp;"_16",Activity_COMBDG!H:H,"&gt;0.0001")</f>
        <v>1.885816451430635</v>
      </c>
      <c r="H301">
        <f>SUMIFS(Activity_COMBDG!I:I,Activity_COMBDG!$B:$B,$A301&amp;"*",Activity_COMBDG!$B:$B,"*"&amp;"_16",Activity_COMBDG!I:I,"&gt;0.0001")</f>
        <v>1.9913901069018389</v>
      </c>
      <c r="I301">
        <f>SUMIFS(Activity_COMBDG!J:J,Activity_COMBDG!$B:$B,$A301&amp;"*",Activity_COMBDG!$B:$B,"*"&amp;"_16",Activity_COMBDG!J:J,"&gt;0.0001")</f>
        <v>0.69379364749328154</v>
      </c>
      <c r="J301">
        <f>SUMIFS(Activity_COMBDG!K:K,Activity_COMBDG!$B:$B,$A301&amp;"*",Activity_COMBDG!$B:$B,"*"&amp;"_16",Activity_COMBDG!K:K,"&gt;0.0001")</f>
        <v>0.59751939871428295</v>
      </c>
      <c r="K301">
        <f>SUMIFS(Activity_COMBDG!L:L,Activity_COMBDG!$B:$B,$A301&amp;"*",Activity_COMBDG!$B:$B,"*"&amp;"_16",Activity_COMBDG!L:L,"&gt;0.0001")</f>
        <v>0.49542624145972419</v>
      </c>
    </row>
    <row r="302" spans="1:11" x14ac:dyDescent="0.25">
      <c r="A302" t="str">
        <f>COMBDG_Split_Tech!A299</f>
        <v>COMBDGICIOldWH______STDLFO</v>
      </c>
      <c r="B302">
        <f>SUMIFS(Activity_COMBDG!C:C,Activity_COMBDG!$B:$B,$A302&amp;"*",Activity_COMBDG!$B:$B,"*"&amp;"_16",Activity_COMBDG!C:C,"&gt;0.0001")</f>
        <v>3.8916762682903859E-2</v>
      </c>
      <c r="C302">
        <f>SUMIFS(Activity_COMBDG!D:D,Activity_COMBDG!$B:$B,$A302&amp;"*",Activity_COMBDG!$B:$B,"*"&amp;"_16",Activity_COMBDG!D:D,"&gt;0.0001")</f>
        <v>0.10925365247567601</v>
      </c>
      <c r="D302">
        <f>SUMIFS(Activity_COMBDG!E:E,Activity_COMBDG!$B:$B,$A302&amp;"*",Activity_COMBDG!$B:$B,"*"&amp;"_16",Activity_COMBDG!E:E,"&gt;0.0001")</f>
        <v>1.8795942514811499</v>
      </c>
      <c r="E302">
        <f>SUMIFS(Activity_COMBDG!F:F,Activity_COMBDG!$B:$B,$A302&amp;"*",Activity_COMBDG!$B:$B,"*"&amp;"_16",Activity_COMBDG!F:F,"&gt;0.0001")</f>
        <v>1.880963751880167</v>
      </c>
      <c r="F302">
        <f>SUMIFS(Activity_COMBDG!G:G,Activity_COMBDG!$B:$B,$A302&amp;"*",Activity_COMBDG!$B:$B,"*"&amp;"_16",Activity_COMBDG!G:G,"&gt;0.0001")</f>
        <v>1.881952332125066</v>
      </c>
      <c r="G302">
        <f>SUMIFS(Activity_COMBDG!H:H,Activity_COMBDG!$B:$B,$A302&amp;"*",Activity_COMBDG!$B:$B,"*"&amp;"_16",Activity_COMBDG!H:H,"&gt;0.0001")</f>
        <v>1.8836327581830861</v>
      </c>
      <c r="H302">
        <f>SUMIFS(Activity_COMBDG!I:I,Activity_COMBDG!$B:$B,$A302&amp;"*",Activity_COMBDG!$B:$B,"*"&amp;"_16",Activity_COMBDG!I:I,"&gt;0.0001")</f>
        <v>1.989201717096734</v>
      </c>
      <c r="I302">
        <f>SUMIFS(Activity_COMBDG!J:J,Activity_COMBDG!$B:$B,$A302&amp;"*",Activity_COMBDG!$B:$B,"*"&amp;"_16",Activity_COMBDG!J:J,"&gt;0.0001")</f>
        <v>0.69320638333256013</v>
      </c>
      <c r="J302">
        <f>SUMIFS(Activity_COMBDG!K:K,Activity_COMBDG!$B:$B,$A302&amp;"*",Activity_COMBDG!$B:$B,"*"&amp;"_16",Activity_COMBDG!K:K,"&gt;0.0001")</f>
        <v>0.59711257781110116</v>
      </c>
      <c r="K302">
        <f>SUMIFS(Activity_COMBDG!L:L,Activity_COMBDG!$B:$B,$A302&amp;"*",Activity_COMBDG!$B:$B,"*"&amp;"_16",Activity_COMBDG!L:L,"&gt;0.0001")</f>
        <v>0.49516723811426322</v>
      </c>
    </row>
    <row r="303" spans="1:11" x14ac:dyDescent="0.25">
      <c r="A303" t="str">
        <f>COMBDG_Split_Tech!A300</f>
        <v>COMBDGICIOldWH______STDNGA</v>
      </c>
      <c r="B303">
        <f>SUMIFS(Activity_COMBDG!C:C,Activity_COMBDG!$B:$B,$A303&amp;"*",Activity_COMBDG!$B:$B,"*"&amp;"_16",Activity_COMBDG!C:C,"&gt;0.0001")</f>
        <v>0.12461971579148361</v>
      </c>
      <c r="C303">
        <f>SUMIFS(Activity_COMBDG!D:D,Activity_COMBDG!$B:$B,$A303&amp;"*",Activity_COMBDG!$B:$B,"*"&amp;"_16",Activity_COMBDG!D:D,"&gt;0.0001")</f>
        <v>0.27097952045302348</v>
      </c>
      <c r="D303">
        <f>SUMIFS(Activity_COMBDG!E:E,Activity_COMBDG!$B:$B,$A303&amp;"*",Activity_COMBDG!$B:$B,"*"&amp;"_16",Activity_COMBDG!E:E,"&gt;0.0001")</f>
        <v>4.0824423086929604</v>
      </c>
      <c r="E303">
        <f>SUMIFS(Activity_COMBDG!F:F,Activity_COMBDG!$B:$B,$A303&amp;"*",Activity_COMBDG!$B:$B,"*"&amp;"_16",Activity_COMBDG!F:F,"&gt;0.0001")</f>
        <v>4.1125732498309118</v>
      </c>
      <c r="F303">
        <f>SUMIFS(Activity_COMBDG!G:G,Activity_COMBDG!$B:$B,$A303&amp;"*",Activity_COMBDG!$B:$B,"*"&amp;"_16",Activity_COMBDG!G:G,"&gt;0.0001")</f>
        <v>4.141968983341302</v>
      </c>
      <c r="G303">
        <f>SUMIFS(Activity_COMBDG!H:H,Activity_COMBDG!$B:$B,$A303&amp;"*",Activity_COMBDG!$B:$B,"*"&amp;"_16",Activity_COMBDG!H:H,"&gt;0.0001")</f>
        <v>4.173509462699676</v>
      </c>
      <c r="H303">
        <f>SUMIFS(Activity_COMBDG!I:I,Activity_COMBDG!$B:$B,$A303&amp;"*",Activity_COMBDG!$B:$B,"*"&amp;"_16",Activity_COMBDG!I:I,"&gt;0.0001")</f>
        <v>4.3079563080915024</v>
      </c>
      <c r="I303">
        <f>SUMIFS(Activity_COMBDG!J:J,Activity_COMBDG!$B:$B,$A303&amp;"*",Activity_COMBDG!$B:$B,"*"&amp;"_16",Activity_COMBDG!J:J,"&gt;0.0001")</f>
        <v>2.4547741318972571</v>
      </c>
      <c r="J303">
        <f>SUMIFS(Activity_COMBDG!K:K,Activity_COMBDG!$B:$B,$A303&amp;"*",Activity_COMBDG!$B:$B,"*"&amp;"_16",Activity_COMBDG!K:K,"&gt;0.0001")</f>
        <v>2.1039331652524478</v>
      </c>
      <c r="K303">
        <f>SUMIFS(Activity_COMBDG!L:L,Activity_COMBDG!$B:$B,$A303&amp;"*",Activity_COMBDG!$B:$B,"*"&amp;"_16",Activity_COMBDG!L:L,"&gt;0.0001")</f>
        <v>1.7160316361009329</v>
      </c>
    </row>
    <row r="304" spans="1:11" x14ac:dyDescent="0.25">
      <c r="A304" t="str">
        <f>COMBDG_Split_Tech!A301</f>
        <v>COMBDGICIOldWH______STDPRO</v>
      </c>
      <c r="B304">
        <f>SUMIFS(Activity_COMBDG!C:C,Activity_COMBDG!$B:$B,$A304&amp;"*",Activity_COMBDG!$B:$B,"*"&amp;"_16",Activity_COMBDG!C:C,"&gt;0.0001")</f>
        <v>3.8906120865518007E-2</v>
      </c>
      <c r="C304">
        <f>SUMIFS(Activity_COMBDG!D:D,Activity_COMBDG!$B:$B,$A304&amp;"*",Activity_COMBDG!$B:$B,"*"&amp;"_16",Activity_COMBDG!D:D,"&gt;0.0001")</f>
        <v>0.1092367715213317</v>
      </c>
      <c r="D304">
        <f>SUMIFS(Activity_COMBDG!E:E,Activity_COMBDG!$B:$B,$A304&amp;"*",Activity_COMBDG!$B:$B,"*"&amp;"_16",Activity_COMBDG!E:E,"&gt;0.0001")</f>
        <v>1.8773047504529341</v>
      </c>
      <c r="E304">
        <f>SUMIFS(Activity_COMBDG!F:F,Activity_COMBDG!$B:$B,$A304&amp;"*",Activity_COMBDG!$B:$B,"*"&amp;"_16",Activity_COMBDG!F:F,"&gt;0.0001")</f>
        <v>1.878673033281173</v>
      </c>
      <c r="F304">
        <f>SUMIFS(Activity_COMBDG!G:G,Activity_COMBDG!$B:$B,$A304&amp;"*",Activity_COMBDG!$B:$B,"*"&amp;"_16",Activity_COMBDG!G:G,"&gt;0.0001")</f>
        <v>1.879659869403832</v>
      </c>
      <c r="G304">
        <f>SUMIFS(Activity_COMBDG!H:H,Activity_COMBDG!$B:$B,$A304&amp;"*",Activity_COMBDG!$B:$B,"*"&amp;"_16",Activity_COMBDG!H:H,"&gt;0.0001")</f>
        <v>1.881338964273555</v>
      </c>
      <c r="H304">
        <f>SUMIFS(Activity_COMBDG!I:I,Activity_COMBDG!$B:$B,$A304&amp;"*",Activity_COMBDG!$B:$B,"*"&amp;"_16",Activity_COMBDG!I:I,"&gt;0.0001")</f>
        <v>1.9869081726459521</v>
      </c>
      <c r="I304">
        <f>SUMIFS(Activity_COMBDG!J:J,Activity_COMBDG!$B:$B,$A304&amp;"*",Activity_COMBDG!$B:$B,"*"&amp;"_16",Activity_COMBDG!J:J,"&gt;0.0001")</f>
        <v>0.692530337056253</v>
      </c>
      <c r="J304">
        <f>SUMIFS(Activity_COMBDG!K:K,Activity_COMBDG!$B:$B,$A304&amp;"*",Activity_COMBDG!$B:$B,"*"&amp;"_16",Activity_COMBDG!K:K,"&gt;0.0001")</f>
        <v>0.59665332106100488</v>
      </c>
      <c r="K304">
        <f>SUMIFS(Activity_COMBDG!L:L,Activity_COMBDG!$B:$B,$A304&amp;"*",Activity_COMBDG!$B:$B,"*"&amp;"_16",Activity_COMBDG!L:L,"&gt;0.0001")</f>
        <v>0.49491700932909588</v>
      </c>
    </row>
    <row r="305" spans="1:11" x14ac:dyDescent="0.25">
      <c r="A305" t="str">
        <f>COMBDG_Split_Tech!A302</f>
        <v>COMBDGOFFNewAE______STDELC</v>
      </c>
      <c r="B305">
        <f>SUMIFS(Activity_COMBDG!C:C,Activity_COMBDG!$B:$B,$A305&amp;"*",Activity_COMBDG!$B:$B,"*"&amp;"_16",Activity_COMBDG!C:C,"&gt;0.0001")</f>
        <v>0</v>
      </c>
      <c r="C305">
        <f>SUMIFS(Activity_COMBDG!D:D,Activity_COMBDG!$B:$B,$A305&amp;"*",Activity_COMBDG!$B:$B,"*"&amp;"_16",Activity_COMBDG!D:D,"&gt;0.0001")</f>
        <v>0</v>
      </c>
      <c r="D305">
        <f>SUMIFS(Activity_COMBDG!E:E,Activity_COMBDG!$B:$B,$A305&amp;"*",Activity_COMBDG!$B:$B,"*"&amp;"_16",Activity_COMBDG!E:E,"&gt;0.0001")</f>
        <v>0</v>
      </c>
      <c r="E305">
        <f>SUMIFS(Activity_COMBDG!F:F,Activity_COMBDG!$B:$B,$A305&amp;"*",Activity_COMBDG!$B:$B,"*"&amp;"_16",Activity_COMBDG!F:F,"&gt;0.0001")</f>
        <v>0</v>
      </c>
      <c r="F305">
        <f>SUMIFS(Activity_COMBDG!G:G,Activity_COMBDG!$B:$B,$A305&amp;"*",Activity_COMBDG!$B:$B,"*"&amp;"_16",Activity_COMBDG!G:G,"&gt;0.0001")</f>
        <v>0</v>
      </c>
      <c r="G305">
        <f>SUMIFS(Activity_COMBDG!H:H,Activity_COMBDG!$B:$B,$A305&amp;"*",Activity_COMBDG!$B:$B,"*"&amp;"_16",Activity_COMBDG!H:H,"&gt;0.0001")</f>
        <v>0</v>
      </c>
      <c r="H305">
        <f>SUMIFS(Activity_COMBDG!I:I,Activity_COMBDG!$B:$B,$A305&amp;"*",Activity_COMBDG!$B:$B,"*"&amp;"_16",Activity_COMBDG!I:I,"&gt;0.0001")</f>
        <v>0</v>
      </c>
      <c r="I305">
        <f>SUMIFS(Activity_COMBDG!J:J,Activity_COMBDG!$B:$B,$A305&amp;"*",Activity_COMBDG!$B:$B,"*"&amp;"_16",Activity_COMBDG!J:J,"&gt;0.0001")</f>
        <v>8.1176279764481902E-3</v>
      </c>
      <c r="J305">
        <f>SUMIFS(Activity_COMBDG!K:K,Activity_COMBDG!$B:$B,$A305&amp;"*",Activity_COMBDG!$B:$B,"*"&amp;"_16",Activity_COMBDG!K:K,"&gt;0.0001")</f>
        <v>9.2955442555681753E-3</v>
      </c>
      <c r="K305">
        <f>SUMIFS(Activity_COMBDG!L:L,Activity_COMBDG!$B:$B,$A305&amp;"*",Activity_COMBDG!$B:$B,"*"&amp;"_16",Activity_COMBDG!L:L,"&gt;0.0001")</f>
        <v>8.5264939103719076E-3</v>
      </c>
    </row>
    <row r="306" spans="1:11" x14ac:dyDescent="0.25">
      <c r="A306" t="str">
        <f>COMBDG_Split_Tech!A303</f>
        <v>COMBDGOFFNewAE______STDNGA</v>
      </c>
      <c r="B306">
        <f>SUMIFS(Activity_COMBDG!C:C,Activity_COMBDG!$B:$B,$A306&amp;"*",Activity_COMBDG!$B:$B,"*"&amp;"_16",Activity_COMBDG!C:C,"&gt;0.0001")</f>
        <v>0</v>
      </c>
      <c r="C306">
        <f>SUMIFS(Activity_COMBDG!D:D,Activity_COMBDG!$B:$B,$A306&amp;"*",Activity_COMBDG!$B:$B,"*"&amp;"_16",Activity_COMBDG!D:D,"&gt;0.0001")</f>
        <v>0</v>
      </c>
      <c r="D306">
        <f>SUMIFS(Activity_COMBDG!E:E,Activity_COMBDG!$B:$B,$A306&amp;"*",Activity_COMBDG!$B:$B,"*"&amp;"_16",Activity_COMBDG!E:E,"&gt;0.0001")</f>
        <v>0</v>
      </c>
      <c r="E306">
        <f>SUMIFS(Activity_COMBDG!F:F,Activity_COMBDG!$B:$B,$A306&amp;"*",Activity_COMBDG!$B:$B,"*"&amp;"_16",Activity_COMBDG!F:F,"&gt;0.0001")</f>
        <v>0</v>
      </c>
      <c r="F306">
        <f>SUMIFS(Activity_COMBDG!G:G,Activity_COMBDG!$B:$B,$A306&amp;"*",Activity_COMBDG!$B:$B,"*"&amp;"_16",Activity_COMBDG!G:G,"&gt;0.0001")</f>
        <v>0</v>
      </c>
      <c r="G306">
        <f>SUMIFS(Activity_COMBDG!H:H,Activity_COMBDG!$B:$B,$A306&amp;"*",Activity_COMBDG!$B:$B,"*"&amp;"_16",Activity_COMBDG!H:H,"&gt;0.0001")</f>
        <v>0</v>
      </c>
      <c r="H306">
        <f>SUMIFS(Activity_COMBDG!I:I,Activity_COMBDG!$B:$B,$A306&amp;"*",Activity_COMBDG!$B:$B,"*"&amp;"_16",Activity_COMBDG!I:I,"&gt;0.0001")</f>
        <v>0</v>
      </c>
      <c r="I306">
        <f>SUMIFS(Activity_COMBDG!J:J,Activity_COMBDG!$B:$B,$A306&amp;"*",Activity_COMBDG!$B:$B,"*"&amp;"_16",Activity_COMBDG!J:J,"&gt;0.0001")</f>
        <v>2.428925463440839E-2</v>
      </c>
      <c r="J306">
        <f>SUMIFS(Activity_COMBDG!K:K,Activity_COMBDG!$B:$B,$A306&amp;"*",Activity_COMBDG!$B:$B,"*"&amp;"_16",Activity_COMBDG!K:K,"&gt;0.0001")</f>
        <v>2.7767279125352779E-2</v>
      </c>
      <c r="K306">
        <f>SUMIFS(Activity_COMBDG!L:L,Activity_COMBDG!$B:$B,$A306&amp;"*",Activity_COMBDG!$B:$B,"*"&amp;"_16",Activity_COMBDG!L:L,"&gt;0.0001")</f>
        <v>2.54345707051555E-2</v>
      </c>
    </row>
    <row r="307" spans="1:11" x14ac:dyDescent="0.25">
      <c r="A307" t="str">
        <f>COMBDG_Split_Tech!A304</f>
        <v>COMBDGOFFNewAE______STDPRO</v>
      </c>
      <c r="B307">
        <f>SUMIFS(Activity_COMBDG!C:C,Activity_COMBDG!$B:$B,$A307&amp;"*",Activity_COMBDG!$B:$B,"*"&amp;"_16",Activity_COMBDG!C:C,"&gt;0.0001")</f>
        <v>0</v>
      </c>
      <c r="C307">
        <f>SUMIFS(Activity_COMBDG!D:D,Activity_COMBDG!$B:$B,$A307&amp;"*",Activity_COMBDG!$B:$B,"*"&amp;"_16",Activity_COMBDG!D:D,"&gt;0.0001")</f>
        <v>0</v>
      </c>
      <c r="D307">
        <f>SUMIFS(Activity_COMBDG!E:E,Activity_COMBDG!$B:$B,$A307&amp;"*",Activity_COMBDG!$B:$B,"*"&amp;"_16",Activity_COMBDG!E:E,"&gt;0.0001")</f>
        <v>0</v>
      </c>
      <c r="E307">
        <f>SUMIFS(Activity_COMBDG!F:F,Activity_COMBDG!$B:$B,$A307&amp;"*",Activity_COMBDG!$B:$B,"*"&amp;"_16",Activity_COMBDG!F:F,"&gt;0.0001")</f>
        <v>0</v>
      </c>
      <c r="F307">
        <f>SUMIFS(Activity_COMBDG!G:G,Activity_COMBDG!$B:$B,$A307&amp;"*",Activity_COMBDG!$B:$B,"*"&amp;"_16",Activity_COMBDG!G:G,"&gt;0.0001")</f>
        <v>0</v>
      </c>
      <c r="G307">
        <f>SUMIFS(Activity_COMBDG!H:H,Activity_COMBDG!$B:$B,$A307&amp;"*",Activity_COMBDG!$B:$B,"*"&amp;"_16",Activity_COMBDG!H:H,"&gt;0.0001")</f>
        <v>0</v>
      </c>
      <c r="H307">
        <f>SUMIFS(Activity_COMBDG!I:I,Activity_COMBDG!$B:$B,$A307&amp;"*",Activity_COMBDG!$B:$B,"*"&amp;"_16",Activity_COMBDG!I:I,"&gt;0.0001")</f>
        <v>0</v>
      </c>
      <c r="I307">
        <f>SUMIFS(Activity_COMBDG!J:J,Activity_COMBDG!$B:$B,$A307&amp;"*",Activity_COMBDG!$B:$B,"*"&amp;"_16",Activity_COMBDG!J:J,"&gt;0.0001")</f>
        <v>8.1176788256308724E-3</v>
      </c>
      <c r="J307">
        <f>SUMIFS(Activity_COMBDG!K:K,Activity_COMBDG!$B:$B,$A307&amp;"*",Activity_COMBDG!$B:$B,"*"&amp;"_16",Activity_COMBDG!K:K,"&gt;0.0001")</f>
        <v>9.2956148358857033E-3</v>
      </c>
      <c r="K307">
        <f>SUMIFS(Activity_COMBDG!L:L,Activity_COMBDG!$B:$B,$A307&amp;"*",Activity_COMBDG!$B:$B,"*"&amp;"_16",Activity_COMBDG!L:L,"&gt;0.0001")</f>
        <v>8.5265575581144511E-3</v>
      </c>
    </row>
    <row r="308" spans="1:11" x14ac:dyDescent="0.25">
      <c r="A308" t="str">
        <f>COMBDG_Split_Tech!A305</f>
        <v>COMBDGOFFNewAM______STDELC</v>
      </c>
      <c r="B308">
        <f>SUMIFS(Activity_COMBDG!C:C,Activity_COMBDG!$B:$B,$A308&amp;"*",Activity_COMBDG!$B:$B,"*"&amp;"_16",Activity_COMBDG!C:C,"&gt;0.0001")</f>
        <v>0</v>
      </c>
      <c r="C308">
        <f>SUMIFS(Activity_COMBDG!D:D,Activity_COMBDG!$B:$B,$A308&amp;"*",Activity_COMBDG!$B:$B,"*"&amp;"_16",Activity_COMBDG!D:D,"&gt;0.0001")</f>
        <v>0</v>
      </c>
      <c r="D308">
        <f>SUMIFS(Activity_COMBDG!E:E,Activity_COMBDG!$B:$B,$A308&amp;"*",Activity_COMBDG!$B:$B,"*"&amp;"_16",Activity_COMBDG!E:E,"&gt;0.0001")</f>
        <v>0</v>
      </c>
      <c r="E308">
        <f>SUMIFS(Activity_COMBDG!F:F,Activity_COMBDG!$B:$B,$A308&amp;"*",Activity_COMBDG!$B:$B,"*"&amp;"_16",Activity_COMBDG!F:F,"&gt;0.0001")</f>
        <v>0</v>
      </c>
      <c r="F308">
        <f>SUMIFS(Activity_COMBDG!G:G,Activity_COMBDG!$B:$B,$A308&amp;"*",Activity_COMBDG!$B:$B,"*"&amp;"_16",Activity_COMBDG!G:G,"&gt;0.0001")</f>
        <v>0</v>
      </c>
      <c r="G308">
        <f>SUMIFS(Activity_COMBDG!H:H,Activity_COMBDG!$B:$B,$A308&amp;"*",Activity_COMBDG!$B:$B,"*"&amp;"_16",Activity_COMBDG!H:H,"&gt;0.0001")</f>
        <v>0</v>
      </c>
      <c r="H308">
        <f>SUMIFS(Activity_COMBDG!I:I,Activity_COMBDG!$B:$B,$A308&amp;"*",Activity_COMBDG!$B:$B,"*"&amp;"_16",Activity_COMBDG!I:I,"&gt;0.0001")</f>
        <v>0</v>
      </c>
      <c r="I308">
        <f>SUMIFS(Activity_COMBDG!J:J,Activity_COMBDG!$B:$B,$A308&amp;"*",Activity_COMBDG!$B:$B,"*"&amp;"_16",Activity_COMBDG!J:J,"&gt;0.0001")</f>
        <v>9.5828471349073945E-3</v>
      </c>
      <c r="J308">
        <f>SUMIFS(Activity_COMBDG!K:K,Activity_COMBDG!$B:$B,$A308&amp;"*",Activity_COMBDG!$B:$B,"*"&amp;"_16",Activity_COMBDG!K:K,"&gt;0.0001")</f>
        <v>1.0999255387204121E-2</v>
      </c>
      <c r="K308">
        <f>SUMIFS(Activity_COMBDG!L:L,Activity_COMBDG!$B:$B,$A308&amp;"*",Activity_COMBDG!$B:$B,"*"&amp;"_16",Activity_COMBDG!L:L,"&gt;0.0001")</f>
        <v>1.011611994836828E-2</v>
      </c>
    </row>
    <row r="309" spans="1:11" x14ac:dyDescent="0.25">
      <c r="A309" t="str">
        <f>COMBDG_Split_Tech!A306</f>
        <v>COMBDGOFFNewLIFLC___STDELC</v>
      </c>
      <c r="B309">
        <f>SUMIFS(Activity_COMBDG!C:C,Activity_COMBDG!$B:$B,$A309&amp;"*",Activity_COMBDG!$B:$B,"*"&amp;"_16",Activity_COMBDG!C:C,"&gt;0.0001")</f>
        <v>0</v>
      </c>
      <c r="C309">
        <f>SUMIFS(Activity_COMBDG!D:D,Activity_COMBDG!$B:$B,$A309&amp;"*",Activity_COMBDG!$B:$B,"*"&amp;"_16",Activity_COMBDG!D:D,"&gt;0.0001")</f>
        <v>0</v>
      </c>
      <c r="D309">
        <f>SUMIFS(Activity_COMBDG!E:E,Activity_COMBDG!$B:$B,$A309&amp;"*",Activity_COMBDG!$B:$B,"*"&amp;"_16",Activity_COMBDG!E:E,"&gt;0.0001")</f>
        <v>0</v>
      </c>
      <c r="E309">
        <f>SUMIFS(Activity_COMBDG!F:F,Activity_COMBDG!$B:$B,$A309&amp;"*",Activity_COMBDG!$B:$B,"*"&amp;"_16",Activity_COMBDG!F:F,"&gt;0.0001")</f>
        <v>0</v>
      </c>
      <c r="F309">
        <f>SUMIFS(Activity_COMBDG!G:G,Activity_COMBDG!$B:$B,$A309&amp;"*",Activity_COMBDG!$B:$B,"*"&amp;"_16",Activity_COMBDG!G:G,"&gt;0.0001")</f>
        <v>0</v>
      </c>
      <c r="G309">
        <f>SUMIFS(Activity_COMBDG!H:H,Activity_COMBDG!$B:$B,$A309&amp;"*",Activity_COMBDG!$B:$B,"*"&amp;"_16",Activity_COMBDG!H:H,"&gt;0.0001")</f>
        <v>0</v>
      </c>
      <c r="H309">
        <f>SUMIFS(Activity_COMBDG!I:I,Activity_COMBDG!$B:$B,$A309&amp;"*",Activity_COMBDG!$B:$B,"*"&amp;"_16",Activity_COMBDG!I:I,"&gt;0.0001")</f>
        <v>0</v>
      </c>
      <c r="I309">
        <f>SUMIFS(Activity_COMBDG!J:J,Activity_COMBDG!$B:$B,$A309&amp;"*",Activity_COMBDG!$B:$B,"*"&amp;"_16",Activity_COMBDG!J:J,"&gt;0.0001")</f>
        <v>0</v>
      </c>
      <c r="J309">
        <f>SUMIFS(Activity_COMBDG!K:K,Activity_COMBDG!$B:$B,$A309&amp;"*",Activity_COMBDG!$B:$B,"*"&amp;"_16",Activity_COMBDG!K:K,"&gt;0.0001")</f>
        <v>0</v>
      </c>
      <c r="K309">
        <f>SUMIFS(Activity_COMBDG!L:L,Activity_COMBDG!$B:$B,$A309&amp;"*",Activity_COMBDG!$B:$B,"*"&amp;"_16",Activity_COMBDG!L:L,"&gt;0.0001")</f>
        <v>0</v>
      </c>
    </row>
    <row r="310" spans="1:11" x14ac:dyDescent="0.25">
      <c r="A310" t="str">
        <f>COMBDG_Split_Tech!A307</f>
        <v>COMBDGOFFNewLIFLU___STDELC</v>
      </c>
      <c r="B310">
        <f>SUMIFS(Activity_COMBDG!C:C,Activity_COMBDG!$B:$B,$A310&amp;"*",Activity_COMBDG!$B:$B,"*"&amp;"_16",Activity_COMBDG!C:C,"&gt;0.0001")</f>
        <v>0</v>
      </c>
      <c r="C310">
        <f>SUMIFS(Activity_COMBDG!D:D,Activity_COMBDG!$B:$B,$A310&amp;"*",Activity_COMBDG!$B:$B,"*"&amp;"_16",Activity_COMBDG!D:D,"&gt;0.0001")</f>
        <v>0</v>
      </c>
      <c r="D310">
        <f>SUMIFS(Activity_COMBDG!E:E,Activity_COMBDG!$B:$B,$A310&amp;"*",Activity_COMBDG!$B:$B,"*"&amp;"_16",Activity_COMBDG!E:E,"&gt;0.0001")</f>
        <v>0</v>
      </c>
      <c r="E310">
        <f>SUMIFS(Activity_COMBDG!F:F,Activity_COMBDG!$B:$B,$A310&amp;"*",Activity_COMBDG!$B:$B,"*"&amp;"_16",Activity_COMBDG!F:F,"&gt;0.0001")</f>
        <v>0</v>
      </c>
      <c r="F310">
        <f>SUMIFS(Activity_COMBDG!G:G,Activity_COMBDG!$B:$B,$A310&amp;"*",Activity_COMBDG!$B:$B,"*"&amp;"_16",Activity_COMBDG!G:G,"&gt;0.0001")</f>
        <v>0</v>
      </c>
      <c r="G310">
        <f>SUMIFS(Activity_COMBDG!H:H,Activity_COMBDG!$B:$B,$A310&amp;"*",Activity_COMBDG!$B:$B,"*"&amp;"_16",Activity_COMBDG!H:H,"&gt;0.0001")</f>
        <v>0</v>
      </c>
      <c r="H310">
        <f>SUMIFS(Activity_COMBDG!I:I,Activity_COMBDG!$B:$B,$A310&amp;"*",Activity_COMBDG!$B:$B,"*"&amp;"_16",Activity_COMBDG!I:I,"&gt;0.0001")</f>
        <v>0</v>
      </c>
      <c r="I310">
        <f>SUMIFS(Activity_COMBDG!J:J,Activity_COMBDG!$B:$B,$A310&amp;"*",Activity_COMBDG!$B:$B,"*"&amp;"_16",Activity_COMBDG!J:J,"&gt;0.0001")</f>
        <v>1.830745617128566E-4</v>
      </c>
      <c r="J310">
        <f>SUMIFS(Activity_COMBDG!K:K,Activity_COMBDG!$B:$B,$A310&amp;"*",Activity_COMBDG!$B:$B,"*"&amp;"_16",Activity_COMBDG!K:K,"&gt;0.0001")</f>
        <v>2.0619497926510779E-4</v>
      </c>
      <c r="K310">
        <f>SUMIFS(Activity_COMBDG!L:L,Activity_COMBDG!$B:$B,$A310&amp;"*",Activity_COMBDG!$B:$B,"*"&amp;"_16",Activity_COMBDG!L:L,"&gt;0.0001")</f>
        <v>1.659114504399414E-4</v>
      </c>
    </row>
    <row r="311" spans="1:11" x14ac:dyDescent="0.25">
      <c r="A311" t="str">
        <f>COMBDG_Split_Tech!A308</f>
        <v>COMBDGOFFNewLIHAL___STDELC</v>
      </c>
      <c r="B311">
        <f>SUMIFS(Activity_COMBDG!C:C,Activity_COMBDG!$B:$B,$A311&amp;"*",Activity_COMBDG!$B:$B,"*"&amp;"_16",Activity_COMBDG!C:C,"&gt;0.0001")</f>
        <v>0</v>
      </c>
      <c r="C311">
        <f>SUMIFS(Activity_COMBDG!D:D,Activity_COMBDG!$B:$B,$A311&amp;"*",Activity_COMBDG!$B:$B,"*"&amp;"_16",Activity_COMBDG!D:D,"&gt;0.0001")</f>
        <v>0</v>
      </c>
      <c r="D311">
        <f>SUMIFS(Activity_COMBDG!E:E,Activity_COMBDG!$B:$B,$A311&amp;"*",Activity_COMBDG!$B:$B,"*"&amp;"_16",Activity_COMBDG!E:E,"&gt;0.0001")</f>
        <v>0</v>
      </c>
      <c r="E311">
        <f>SUMIFS(Activity_COMBDG!F:F,Activity_COMBDG!$B:$B,$A311&amp;"*",Activity_COMBDG!$B:$B,"*"&amp;"_16",Activity_COMBDG!F:F,"&gt;0.0001")</f>
        <v>0</v>
      </c>
      <c r="F311">
        <f>SUMIFS(Activity_COMBDG!G:G,Activity_COMBDG!$B:$B,$A311&amp;"*",Activity_COMBDG!$B:$B,"*"&amp;"_16",Activity_COMBDG!G:G,"&gt;0.0001")</f>
        <v>0</v>
      </c>
      <c r="G311">
        <f>SUMIFS(Activity_COMBDG!H:H,Activity_COMBDG!$B:$B,$A311&amp;"*",Activity_COMBDG!$B:$B,"*"&amp;"_16",Activity_COMBDG!H:H,"&gt;0.0001")</f>
        <v>0</v>
      </c>
      <c r="H311">
        <f>SUMIFS(Activity_COMBDG!I:I,Activity_COMBDG!$B:$B,$A311&amp;"*",Activity_COMBDG!$B:$B,"*"&amp;"_16",Activity_COMBDG!I:I,"&gt;0.0001")</f>
        <v>0</v>
      </c>
      <c r="I311">
        <f>SUMIFS(Activity_COMBDG!J:J,Activity_COMBDG!$B:$B,$A311&amp;"*",Activity_COMBDG!$B:$B,"*"&amp;"_16",Activity_COMBDG!J:J,"&gt;0.0001")</f>
        <v>0</v>
      </c>
      <c r="J311">
        <f>SUMIFS(Activity_COMBDG!K:K,Activity_COMBDG!$B:$B,$A311&amp;"*",Activity_COMBDG!$B:$B,"*"&amp;"_16",Activity_COMBDG!K:K,"&gt;0.0001")</f>
        <v>0</v>
      </c>
      <c r="K311">
        <f>SUMIFS(Activity_COMBDG!L:L,Activity_COMBDG!$B:$B,$A311&amp;"*",Activity_COMBDG!$B:$B,"*"&amp;"_16",Activity_COMBDG!L:L,"&gt;0.0001")</f>
        <v>0</v>
      </c>
    </row>
    <row r="312" spans="1:11" x14ac:dyDescent="0.25">
      <c r="A312" t="str">
        <f>COMBDG_Split_Tech!A309</f>
        <v>COMBDGOFFNewLIINC___STDELC</v>
      </c>
      <c r="B312">
        <f>SUMIFS(Activity_COMBDG!C:C,Activity_COMBDG!$B:$B,$A312&amp;"*",Activity_COMBDG!$B:$B,"*"&amp;"_16",Activity_COMBDG!C:C,"&gt;0.0001")</f>
        <v>0</v>
      </c>
      <c r="C312">
        <f>SUMIFS(Activity_COMBDG!D:D,Activity_COMBDG!$B:$B,$A312&amp;"*",Activity_COMBDG!$B:$B,"*"&amp;"_16",Activity_COMBDG!D:D,"&gt;0.0001")</f>
        <v>0</v>
      </c>
      <c r="D312">
        <f>SUMIFS(Activity_COMBDG!E:E,Activity_COMBDG!$B:$B,$A312&amp;"*",Activity_COMBDG!$B:$B,"*"&amp;"_16",Activity_COMBDG!E:E,"&gt;0.0001")</f>
        <v>0</v>
      </c>
      <c r="E312">
        <f>SUMIFS(Activity_COMBDG!F:F,Activity_COMBDG!$B:$B,$A312&amp;"*",Activity_COMBDG!$B:$B,"*"&amp;"_16",Activity_COMBDG!F:F,"&gt;0.0001")</f>
        <v>0</v>
      </c>
      <c r="F312">
        <f>SUMIFS(Activity_COMBDG!G:G,Activity_COMBDG!$B:$B,$A312&amp;"*",Activity_COMBDG!$B:$B,"*"&amp;"_16",Activity_COMBDG!G:G,"&gt;0.0001")</f>
        <v>0</v>
      </c>
      <c r="G312">
        <f>SUMIFS(Activity_COMBDG!H:H,Activity_COMBDG!$B:$B,$A312&amp;"*",Activity_COMBDG!$B:$B,"*"&amp;"_16",Activity_COMBDG!H:H,"&gt;0.0001")</f>
        <v>0</v>
      </c>
      <c r="H312">
        <f>SUMIFS(Activity_COMBDG!I:I,Activity_COMBDG!$B:$B,$A312&amp;"*",Activity_COMBDG!$B:$B,"*"&amp;"_16",Activity_COMBDG!I:I,"&gt;0.0001")</f>
        <v>0</v>
      </c>
      <c r="I312">
        <f>SUMIFS(Activity_COMBDG!J:J,Activity_COMBDG!$B:$B,$A312&amp;"*",Activity_COMBDG!$B:$B,"*"&amp;"_16",Activity_COMBDG!J:J,"&gt;0.0001")</f>
        <v>0</v>
      </c>
      <c r="J312">
        <f>SUMIFS(Activity_COMBDG!K:K,Activity_COMBDG!$B:$B,$A312&amp;"*",Activity_COMBDG!$B:$B,"*"&amp;"_16",Activity_COMBDG!K:K,"&gt;0.0001")</f>
        <v>0</v>
      </c>
      <c r="K312">
        <f>SUMIFS(Activity_COMBDG!L:L,Activity_COMBDG!$B:$B,$A312&amp;"*",Activity_COMBDG!$B:$B,"*"&amp;"_16",Activity_COMBDG!L:L,"&gt;0.0001")</f>
        <v>0</v>
      </c>
    </row>
    <row r="313" spans="1:11" x14ac:dyDescent="0.25">
      <c r="A313" t="str">
        <f>COMBDG_Split_Tech!A310</f>
        <v>COMBDGOFFNewLILED___STDELC</v>
      </c>
      <c r="B313">
        <f>SUMIFS(Activity_COMBDG!C:C,Activity_COMBDG!$B:$B,$A313&amp;"*",Activity_COMBDG!$B:$B,"*"&amp;"_16",Activity_COMBDG!C:C,"&gt;0.0001")</f>
        <v>0</v>
      </c>
      <c r="C313">
        <f>SUMIFS(Activity_COMBDG!D:D,Activity_COMBDG!$B:$B,$A313&amp;"*",Activity_COMBDG!$B:$B,"*"&amp;"_16",Activity_COMBDG!D:D,"&gt;0.0001")</f>
        <v>0</v>
      </c>
      <c r="D313">
        <f>SUMIFS(Activity_COMBDG!E:E,Activity_COMBDG!$B:$B,$A313&amp;"*",Activity_COMBDG!$B:$B,"*"&amp;"_16",Activity_COMBDG!E:E,"&gt;0.0001")</f>
        <v>0</v>
      </c>
      <c r="E313">
        <f>SUMIFS(Activity_COMBDG!F:F,Activity_COMBDG!$B:$B,$A313&amp;"*",Activity_COMBDG!$B:$B,"*"&amp;"_16",Activity_COMBDG!F:F,"&gt;0.0001")</f>
        <v>0</v>
      </c>
      <c r="F313">
        <f>SUMIFS(Activity_COMBDG!G:G,Activity_COMBDG!$B:$B,$A313&amp;"*",Activity_COMBDG!$B:$B,"*"&amp;"_16",Activity_COMBDG!G:G,"&gt;0.0001")</f>
        <v>0</v>
      </c>
      <c r="G313">
        <f>SUMIFS(Activity_COMBDG!H:H,Activity_COMBDG!$B:$B,$A313&amp;"*",Activity_COMBDG!$B:$B,"*"&amp;"_16",Activity_COMBDG!H:H,"&gt;0.0001")</f>
        <v>0</v>
      </c>
      <c r="H313">
        <f>SUMIFS(Activity_COMBDG!I:I,Activity_COMBDG!$B:$B,$A313&amp;"*",Activity_COMBDG!$B:$B,"*"&amp;"_16",Activity_COMBDG!I:I,"&gt;0.0001")</f>
        <v>0</v>
      </c>
      <c r="I313">
        <f>SUMIFS(Activity_COMBDG!J:J,Activity_COMBDG!$B:$B,$A313&amp;"*",Activity_COMBDG!$B:$B,"*"&amp;"_16",Activity_COMBDG!J:J,"&gt;0.0001")</f>
        <v>2.2105615085160859E-4</v>
      </c>
      <c r="J313">
        <f>SUMIFS(Activity_COMBDG!K:K,Activity_COMBDG!$B:$B,$A313&amp;"*",Activity_COMBDG!$B:$B,"*"&amp;"_16",Activity_COMBDG!K:K,"&gt;0.0001")</f>
        <v>2.5109653835514841E-4</v>
      </c>
      <c r="K313">
        <f>SUMIFS(Activity_COMBDG!L:L,Activity_COMBDG!$B:$B,$A313&amp;"*",Activity_COMBDG!$B:$B,"*"&amp;"_16",Activity_COMBDG!L:L,"&gt;0.0001")</f>
        <v>2.294967440150723E-4</v>
      </c>
    </row>
    <row r="314" spans="1:11" x14ac:dyDescent="0.25">
      <c r="A314" t="str">
        <f>COMBDG_Split_Tech!A311</f>
        <v>COMBDGOFFNewSC_________DCO</v>
      </c>
      <c r="B314">
        <f>SUMIFS(Activity_COMBDG!C:C,Activity_COMBDG!$B:$B,$A314&amp;"*",Activity_COMBDG!$B:$B,"*"&amp;"_16",Activity_COMBDG!C:C,"&gt;0.0001")</f>
        <v>0</v>
      </c>
      <c r="C314">
        <f>SUMIFS(Activity_COMBDG!D:D,Activity_COMBDG!$B:$B,$A314&amp;"*",Activity_COMBDG!$B:$B,"*"&amp;"_16",Activity_COMBDG!D:D,"&gt;0.0001")</f>
        <v>0</v>
      </c>
      <c r="D314">
        <f>SUMIFS(Activity_COMBDG!E:E,Activity_COMBDG!$B:$B,$A314&amp;"*",Activity_COMBDG!$B:$B,"*"&amp;"_16",Activity_COMBDG!E:E,"&gt;0.0001")</f>
        <v>0</v>
      </c>
      <c r="E314">
        <f>SUMIFS(Activity_COMBDG!F:F,Activity_COMBDG!$B:$B,$A314&amp;"*",Activity_COMBDG!$B:$B,"*"&amp;"_16",Activity_COMBDG!F:F,"&gt;0.0001")</f>
        <v>0</v>
      </c>
      <c r="F314">
        <f>SUMIFS(Activity_COMBDG!G:G,Activity_COMBDG!$B:$B,$A314&amp;"*",Activity_COMBDG!$B:$B,"*"&amp;"_16",Activity_COMBDG!G:G,"&gt;0.0001")</f>
        <v>0</v>
      </c>
      <c r="G314">
        <f>SUMIFS(Activity_COMBDG!H:H,Activity_COMBDG!$B:$B,$A314&amp;"*",Activity_COMBDG!$B:$B,"*"&amp;"_16",Activity_COMBDG!H:H,"&gt;0.0001")</f>
        <v>0</v>
      </c>
      <c r="H314">
        <f>SUMIFS(Activity_COMBDG!I:I,Activity_COMBDG!$B:$B,$A314&amp;"*",Activity_COMBDG!$B:$B,"*"&amp;"_16",Activity_COMBDG!I:I,"&gt;0.0001")</f>
        <v>0</v>
      </c>
      <c r="I314">
        <f>SUMIFS(Activity_COMBDG!J:J,Activity_COMBDG!$B:$B,$A314&amp;"*",Activity_COMBDG!$B:$B,"*"&amp;"_16",Activity_COMBDG!J:J,"&gt;0.0001")</f>
        <v>5.2630364055317683E-3</v>
      </c>
      <c r="J314">
        <f>SUMIFS(Activity_COMBDG!K:K,Activity_COMBDG!$B:$B,$A314&amp;"*",Activity_COMBDG!$B:$B,"*"&amp;"_16",Activity_COMBDG!K:K,"&gt;0.0001")</f>
        <v>6.118761392203239E-3</v>
      </c>
      <c r="K314">
        <f>SUMIFS(Activity_COMBDG!L:L,Activity_COMBDG!$B:$B,$A314&amp;"*",Activity_COMBDG!$B:$B,"*"&amp;"_16",Activity_COMBDG!L:L,"&gt;0.0001")</f>
        <v>6.8346603449328993E-3</v>
      </c>
    </row>
    <row r="315" spans="1:11" x14ac:dyDescent="0.25">
      <c r="A315" t="str">
        <f>COMBDG_Split_Tech!A312</f>
        <v>COMBDGOFFNewSC______STDELC</v>
      </c>
      <c r="B315">
        <f>SUMIFS(Activity_COMBDG!C:C,Activity_COMBDG!$B:$B,$A315&amp;"*",Activity_COMBDG!$B:$B,"*"&amp;"_16",Activity_COMBDG!C:C,"&gt;0.0001")</f>
        <v>0</v>
      </c>
      <c r="C315">
        <f>SUMIFS(Activity_COMBDG!D:D,Activity_COMBDG!$B:$B,$A315&amp;"*",Activity_COMBDG!$B:$B,"*"&amp;"_16",Activity_COMBDG!D:D,"&gt;0.0001")</f>
        <v>0</v>
      </c>
      <c r="D315">
        <f>SUMIFS(Activity_COMBDG!E:E,Activity_COMBDG!$B:$B,$A315&amp;"*",Activity_COMBDG!$B:$B,"*"&amp;"_16",Activity_COMBDG!E:E,"&gt;0.0001")</f>
        <v>0</v>
      </c>
      <c r="E315">
        <f>SUMIFS(Activity_COMBDG!F:F,Activity_COMBDG!$B:$B,$A315&amp;"*",Activity_COMBDG!$B:$B,"*"&amp;"_16",Activity_COMBDG!F:F,"&gt;0.0001")</f>
        <v>0</v>
      </c>
      <c r="F315">
        <f>SUMIFS(Activity_COMBDG!G:G,Activity_COMBDG!$B:$B,$A315&amp;"*",Activity_COMBDG!$B:$B,"*"&amp;"_16",Activity_COMBDG!G:G,"&gt;0.0001")</f>
        <v>0</v>
      </c>
      <c r="G315">
        <f>SUMIFS(Activity_COMBDG!H:H,Activity_COMBDG!$B:$B,$A315&amp;"*",Activity_COMBDG!$B:$B,"*"&amp;"_16",Activity_COMBDG!H:H,"&gt;0.0001")</f>
        <v>0</v>
      </c>
      <c r="H315">
        <f>SUMIFS(Activity_COMBDG!I:I,Activity_COMBDG!$B:$B,$A315&amp;"*",Activity_COMBDG!$B:$B,"*"&amp;"_16",Activity_COMBDG!I:I,"&gt;0.0001")</f>
        <v>0</v>
      </c>
      <c r="I315">
        <f>SUMIFS(Activity_COMBDG!J:J,Activity_COMBDG!$B:$B,$A315&amp;"*",Activity_COMBDG!$B:$B,"*"&amp;"_16",Activity_COMBDG!J:J,"&gt;0.0001")</f>
        <v>5.2599588411779974E-3</v>
      </c>
      <c r="J315">
        <f>SUMIFS(Activity_COMBDG!K:K,Activity_COMBDG!$B:$B,$A315&amp;"*",Activity_COMBDG!$B:$B,"*"&amp;"_16",Activity_COMBDG!K:K,"&gt;0.0001")</f>
        <v>6.1128954446423864E-3</v>
      </c>
      <c r="K315">
        <f>SUMIFS(Activity_COMBDG!L:L,Activity_COMBDG!$B:$B,$A315&amp;"*",Activity_COMBDG!$B:$B,"*"&amp;"_16",Activity_COMBDG!L:L,"&gt;0.0001")</f>
        <v>6.8257557730615889E-3</v>
      </c>
    </row>
    <row r="316" spans="1:11" x14ac:dyDescent="0.25">
      <c r="A316" t="str">
        <f>COMBDG_Split_Tech!A313</f>
        <v>COMBDGOFFNewSC______STDNGA</v>
      </c>
      <c r="B316">
        <f>SUMIFS(Activity_COMBDG!C:C,Activity_COMBDG!$B:$B,$A316&amp;"*",Activity_COMBDG!$B:$B,"*"&amp;"_16",Activity_COMBDG!C:C,"&gt;0.0001")</f>
        <v>0</v>
      </c>
      <c r="C316">
        <f>SUMIFS(Activity_COMBDG!D:D,Activity_COMBDG!$B:$B,$A316&amp;"*",Activity_COMBDG!$B:$B,"*"&amp;"_16",Activity_COMBDG!D:D,"&gt;0.0001")</f>
        <v>0</v>
      </c>
      <c r="D316">
        <f>SUMIFS(Activity_COMBDG!E:E,Activity_COMBDG!$B:$B,$A316&amp;"*",Activity_COMBDG!$B:$B,"*"&amp;"_16",Activity_COMBDG!E:E,"&gt;0.0001")</f>
        <v>0</v>
      </c>
      <c r="E316">
        <f>SUMIFS(Activity_COMBDG!F:F,Activity_COMBDG!$B:$B,$A316&amp;"*",Activity_COMBDG!$B:$B,"*"&amp;"_16",Activity_COMBDG!F:F,"&gt;0.0001")</f>
        <v>0</v>
      </c>
      <c r="F316">
        <f>SUMIFS(Activity_COMBDG!G:G,Activity_COMBDG!$B:$B,$A316&amp;"*",Activity_COMBDG!$B:$B,"*"&amp;"_16",Activity_COMBDG!G:G,"&gt;0.0001")</f>
        <v>0</v>
      </c>
      <c r="G316">
        <f>SUMIFS(Activity_COMBDG!H:H,Activity_COMBDG!$B:$B,$A316&amp;"*",Activity_COMBDG!$B:$B,"*"&amp;"_16",Activity_COMBDG!H:H,"&gt;0.0001")</f>
        <v>0</v>
      </c>
      <c r="H316">
        <f>SUMIFS(Activity_COMBDG!I:I,Activity_COMBDG!$B:$B,$A316&amp;"*",Activity_COMBDG!$B:$B,"*"&amp;"_16",Activity_COMBDG!I:I,"&gt;0.0001")</f>
        <v>0</v>
      </c>
      <c r="I316">
        <f>SUMIFS(Activity_COMBDG!J:J,Activity_COMBDG!$B:$B,$A316&amp;"*",Activity_COMBDG!$B:$B,"*"&amp;"_16",Activity_COMBDG!J:J,"&gt;0.0001")</f>
        <v>1.41654537734667E-2</v>
      </c>
      <c r="J316">
        <f>SUMIFS(Activity_COMBDG!K:K,Activity_COMBDG!$B:$B,$A316&amp;"*",Activity_COMBDG!$B:$B,"*"&amp;"_16",Activity_COMBDG!K:K,"&gt;0.0001")</f>
        <v>1.6219413521399929E-2</v>
      </c>
      <c r="K316">
        <f>SUMIFS(Activity_COMBDG!L:L,Activity_COMBDG!$B:$B,$A316&amp;"*",Activity_COMBDG!$B:$B,"*"&amp;"_16",Activity_COMBDG!L:L,"&gt;0.0001")</f>
        <v>1.7830000149720329E-2</v>
      </c>
    </row>
    <row r="317" spans="1:11" x14ac:dyDescent="0.25">
      <c r="A317" t="str">
        <f>COMBDG_Split_Tech!A314</f>
        <v>COMBDGOFFNewSH_________DHE</v>
      </c>
      <c r="B317">
        <f>SUMIFS(Activity_COMBDG!C:C,Activity_COMBDG!$B:$B,$A317&amp;"*",Activity_COMBDG!$B:$B,"*"&amp;"_16",Activity_COMBDG!C:C,"&gt;0.0001")</f>
        <v>0</v>
      </c>
      <c r="C317">
        <f>SUMIFS(Activity_COMBDG!D:D,Activity_COMBDG!$B:$B,$A317&amp;"*",Activity_COMBDG!$B:$B,"*"&amp;"_16",Activity_COMBDG!D:D,"&gt;0.0001")</f>
        <v>0</v>
      </c>
      <c r="D317">
        <f>SUMIFS(Activity_COMBDG!E:E,Activity_COMBDG!$B:$B,$A317&amp;"*",Activity_COMBDG!$B:$B,"*"&amp;"_16",Activity_COMBDG!E:E,"&gt;0.0001")</f>
        <v>0</v>
      </c>
      <c r="E317">
        <f>SUMIFS(Activity_COMBDG!F:F,Activity_COMBDG!$B:$B,$A317&amp;"*",Activity_COMBDG!$B:$B,"*"&amp;"_16",Activity_COMBDG!F:F,"&gt;0.0001")</f>
        <v>0</v>
      </c>
      <c r="F317">
        <f>SUMIFS(Activity_COMBDG!G:G,Activity_COMBDG!$B:$B,$A317&amp;"*",Activity_COMBDG!$B:$B,"*"&amp;"_16",Activity_COMBDG!G:G,"&gt;0.0001")</f>
        <v>0</v>
      </c>
      <c r="G317">
        <f>SUMIFS(Activity_COMBDG!H:H,Activity_COMBDG!$B:$B,$A317&amp;"*",Activity_COMBDG!$B:$B,"*"&amp;"_16",Activity_COMBDG!H:H,"&gt;0.0001")</f>
        <v>0</v>
      </c>
      <c r="H317">
        <f>SUMIFS(Activity_COMBDG!I:I,Activity_COMBDG!$B:$B,$A317&amp;"*",Activity_COMBDG!$B:$B,"*"&amp;"_16",Activity_COMBDG!I:I,"&gt;0.0001")</f>
        <v>0</v>
      </c>
      <c r="I317">
        <f>SUMIFS(Activity_COMBDG!J:J,Activity_COMBDG!$B:$B,$A317&amp;"*",Activity_COMBDG!$B:$B,"*"&amp;"_16",Activity_COMBDG!J:J,"&gt;0.0001")</f>
        <v>4.9638495721985917E-3</v>
      </c>
      <c r="J317">
        <f>SUMIFS(Activity_COMBDG!K:K,Activity_COMBDG!$B:$B,$A317&amp;"*",Activity_COMBDG!$B:$B,"*"&amp;"_16",Activity_COMBDG!K:K,"&gt;0.0001")</f>
        <v>5.8139878834755094E-3</v>
      </c>
      <c r="K317">
        <f>SUMIFS(Activity_COMBDG!L:L,Activity_COMBDG!$B:$B,$A317&amp;"*",Activity_COMBDG!$B:$B,"*"&amp;"_16",Activity_COMBDG!L:L,"&gt;0.0001")</f>
        <v>6.5532075415148834E-3</v>
      </c>
    </row>
    <row r="318" spans="1:11" x14ac:dyDescent="0.25">
      <c r="A318" t="str">
        <f>COMBDG_Split_Tech!A315</f>
        <v>COMBDGOFFNewSHFUR___HIGNGA</v>
      </c>
      <c r="B318">
        <f>SUMIFS(Activity_COMBDG!C:C,Activity_COMBDG!$B:$B,$A318&amp;"*",Activity_COMBDG!$B:$B,"*"&amp;"_16",Activity_COMBDG!C:C,"&gt;0.0001")</f>
        <v>0</v>
      </c>
      <c r="C318">
        <f>SUMIFS(Activity_COMBDG!D:D,Activity_COMBDG!$B:$B,$A318&amp;"*",Activity_COMBDG!$B:$B,"*"&amp;"_16",Activity_COMBDG!D:D,"&gt;0.0001")</f>
        <v>0</v>
      </c>
      <c r="D318">
        <f>SUMIFS(Activity_COMBDG!E:E,Activity_COMBDG!$B:$B,$A318&amp;"*",Activity_COMBDG!$B:$B,"*"&amp;"_16",Activity_COMBDG!E:E,"&gt;0.0001")</f>
        <v>0</v>
      </c>
      <c r="E318">
        <f>SUMIFS(Activity_COMBDG!F:F,Activity_COMBDG!$B:$B,$A318&amp;"*",Activity_COMBDG!$B:$B,"*"&amp;"_16",Activity_COMBDG!F:F,"&gt;0.0001")</f>
        <v>0</v>
      </c>
      <c r="F318">
        <f>SUMIFS(Activity_COMBDG!G:G,Activity_COMBDG!$B:$B,$A318&amp;"*",Activity_COMBDG!$B:$B,"*"&amp;"_16",Activity_COMBDG!G:G,"&gt;0.0001")</f>
        <v>0</v>
      </c>
      <c r="G318">
        <f>SUMIFS(Activity_COMBDG!H:H,Activity_COMBDG!$B:$B,$A318&amp;"*",Activity_COMBDG!$B:$B,"*"&amp;"_16",Activity_COMBDG!H:H,"&gt;0.0001")</f>
        <v>0</v>
      </c>
      <c r="H318">
        <f>SUMIFS(Activity_COMBDG!I:I,Activity_COMBDG!$B:$B,$A318&amp;"*",Activity_COMBDG!$B:$B,"*"&amp;"_16",Activity_COMBDG!I:I,"&gt;0.0001")</f>
        <v>0</v>
      </c>
      <c r="I318">
        <f>SUMIFS(Activity_COMBDG!J:J,Activity_COMBDG!$B:$B,$A318&amp;"*",Activity_COMBDG!$B:$B,"*"&amp;"_16",Activity_COMBDG!J:J,"&gt;0.0001")</f>
        <v>1.484978967306985E-2</v>
      </c>
      <c r="J318">
        <f>SUMIFS(Activity_COMBDG!K:K,Activity_COMBDG!$B:$B,$A318&amp;"*",Activity_COMBDG!$B:$B,"*"&amp;"_16",Activity_COMBDG!K:K,"&gt;0.0001")</f>
        <v>1.736850838942337E-2</v>
      </c>
      <c r="K318">
        <f>SUMIFS(Activity_COMBDG!L:L,Activity_COMBDG!$B:$B,$A318&amp;"*",Activity_COMBDG!$B:$B,"*"&amp;"_16",Activity_COMBDG!L:L,"&gt;0.0001")</f>
        <v>1.9551898807350841E-2</v>
      </c>
    </row>
    <row r="319" spans="1:11" x14ac:dyDescent="0.25">
      <c r="A319" t="str">
        <f>COMBDG_Split_Tech!A316</f>
        <v>COMBDGOFFNewSHFUR___STDELC</v>
      </c>
      <c r="B319">
        <f>SUMIFS(Activity_COMBDG!C:C,Activity_COMBDG!$B:$B,$A319&amp;"*",Activity_COMBDG!$B:$B,"*"&amp;"_16",Activity_COMBDG!C:C,"&gt;0.0001")</f>
        <v>0</v>
      </c>
      <c r="C319">
        <f>SUMIFS(Activity_COMBDG!D:D,Activity_COMBDG!$B:$B,$A319&amp;"*",Activity_COMBDG!$B:$B,"*"&amp;"_16",Activity_COMBDG!D:D,"&gt;0.0001")</f>
        <v>0</v>
      </c>
      <c r="D319">
        <f>SUMIFS(Activity_COMBDG!E:E,Activity_COMBDG!$B:$B,$A319&amp;"*",Activity_COMBDG!$B:$B,"*"&amp;"_16",Activity_COMBDG!E:E,"&gt;0.0001")</f>
        <v>0</v>
      </c>
      <c r="E319">
        <f>SUMIFS(Activity_COMBDG!F:F,Activity_COMBDG!$B:$B,$A319&amp;"*",Activity_COMBDG!$B:$B,"*"&amp;"_16",Activity_COMBDG!F:F,"&gt;0.0001")</f>
        <v>0</v>
      </c>
      <c r="F319">
        <f>SUMIFS(Activity_COMBDG!G:G,Activity_COMBDG!$B:$B,$A319&amp;"*",Activity_COMBDG!$B:$B,"*"&amp;"_16",Activity_COMBDG!G:G,"&gt;0.0001")</f>
        <v>0</v>
      </c>
      <c r="G319">
        <f>SUMIFS(Activity_COMBDG!H:H,Activity_COMBDG!$B:$B,$A319&amp;"*",Activity_COMBDG!$B:$B,"*"&amp;"_16",Activity_COMBDG!H:H,"&gt;0.0001")</f>
        <v>0</v>
      </c>
      <c r="H319">
        <f>SUMIFS(Activity_COMBDG!I:I,Activity_COMBDG!$B:$B,$A319&amp;"*",Activity_COMBDG!$B:$B,"*"&amp;"_16",Activity_COMBDG!I:I,"&gt;0.0001")</f>
        <v>0</v>
      </c>
      <c r="I319">
        <f>SUMIFS(Activity_COMBDG!J:J,Activity_COMBDG!$B:$B,$A319&amp;"*",Activity_COMBDG!$B:$B,"*"&amp;"_16",Activity_COMBDG!J:J,"&gt;0.0001")</f>
        <v>5.174484904133604E-3</v>
      </c>
      <c r="J319">
        <f>SUMIFS(Activity_COMBDG!K:K,Activity_COMBDG!$B:$B,$A319&amp;"*",Activity_COMBDG!$B:$B,"*"&amp;"_16",Activity_COMBDG!K:K,"&gt;0.0001")</f>
        <v>6.0187839525853446E-3</v>
      </c>
      <c r="K319">
        <f>SUMIFS(Activity_COMBDG!L:L,Activity_COMBDG!$B:$B,$A319&amp;"*",Activity_COMBDG!$B:$B,"*"&amp;"_16",Activity_COMBDG!L:L,"&gt;0.0001")</f>
        <v>6.7493522464676719E-3</v>
      </c>
    </row>
    <row r="320" spans="1:11" x14ac:dyDescent="0.25">
      <c r="A320" t="str">
        <f>COMBDG_Split_Tech!A317</f>
        <v>COMBDGOFFNewSHFUR___STDHFO</v>
      </c>
      <c r="B320">
        <f>SUMIFS(Activity_COMBDG!C:C,Activity_COMBDG!$B:$B,$A320&amp;"*",Activity_COMBDG!$B:$B,"*"&amp;"_16",Activity_COMBDG!C:C,"&gt;0.0001")</f>
        <v>0</v>
      </c>
      <c r="C320">
        <f>SUMIFS(Activity_COMBDG!D:D,Activity_COMBDG!$B:$B,$A320&amp;"*",Activity_COMBDG!$B:$B,"*"&amp;"_16",Activity_COMBDG!D:D,"&gt;0.0001")</f>
        <v>0</v>
      </c>
      <c r="D320">
        <f>SUMIFS(Activity_COMBDG!E:E,Activity_COMBDG!$B:$B,$A320&amp;"*",Activity_COMBDG!$B:$B,"*"&amp;"_16",Activity_COMBDG!E:E,"&gt;0.0001")</f>
        <v>0</v>
      </c>
      <c r="E320">
        <f>SUMIFS(Activity_COMBDG!F:F,Activity_COMBDG!$B:$B,$A320&amp;"*",Activity_COMBDG!$B:$B,"*"&amp;"_16",Activity_COMBDG!F:F,"&gt;0.0001")</f>
        <v>0</v>
      </c>
      <c r="F320">
        <f>SUMIFS(Activity_COMBDG!G:G,Activity_COMBDG!$B:$B,$A320&amp;"*",Activity_COMBDG!$B:$B,"*"&amp;"_16",Activity_COMBDG!G:G,"&gt;0.0001")</f>
        <v>0</v>
      </c>
      <c r="G320">
        <f>SUMIFS(Activity_COMBDG!H:H,Activity_COMBDG!$B:$B,$A320&amp;"*",Activity_COMBDG!$B:$B,"*"&amp;"_16",Activity_COMBDG!H:H,"&gt;0.0001")</f>
        <v>0</v>
      </c>
      <c r="H320">
        <f>SUMIFS(Activity_COMBDG!I:I,Activity_COMBDG!$B:$B,$A320&amp;"*",Activity_COMBDG!$B:$B,"*"&amp;"_16",Activity_COMBDG!I:I,"&gt;0.0001")</f>
        <v>0</v>
      </c>
      <c r="I320">
        <f>SUMIFS(Activity_COMBDG!J:J,Activity_COMBDG!$B:$B,$A320&amp;"*",Activity_COMBDG!$B:$B,"*"&amp;"_16",Activity_COMBDG!J:J,"&gt;0.0001")</f>
        <v>5.1745275638477558E-3</v>
      </c>
      <c r="J320">
        <f>SUMIFS(Activity_COMBDG!K:K,Activity_COMBDG!$B:$B,$A320&amp;"*",Activity_COMBDG!$B:$B,"*"&amp;"_16",Activity_COMBDG!K:K,"&gt;0.0001")</f>
        <v>6.0188413068899306E-3</v>
      </c>
      <c r="K320">
        <f>SUMIFS(Activity_COMBDG!L:L,Activity_COMBDG!$B:$B,$A320&amp;"*",Activity_COMBDG!$B:$B,"*"&amp;"_16",Activity_COMBDG!L:L,"&gt;0.0001")</f>
        <v>6.7494174645260016E-3</v>
      </c>
    </row>
    <row r="321" spans="1:11" x14ac:dyDescent="0.25">
      <c r="A321" t="str">
        <f>COMBDG_Split_Tech!A318</f>
        <v>COMBDGOFFNewSHFUR___STDKER</v>
      </c>
      <c r="B321">
        <f>SUMIFS(Activity_COMBDG!C:C,Activity_COMBDG!$B:$B,$A321&amp;"*",Activity_COMBDG!$B:$B,"*"&amp;"_16",Activity_COMBDG!C:C,"&gt;0.0001")</f>
        <v>0</v>
      </c>
      <c r="C321">
        <f>SUMIFS(Activity_COMBDG!D:D,Activity_COMBDG!$B:$B,$A321&amp;"*",Activity_COMBDG!$B:$B,"*"&amp;"_16",Activity_COMBDG!D:D,"&gt;0.0001")</f>
        <v>0</v>
      </c>
      <c r="D321">
        <f>SUMIFS(Activity_COMBDG!E:E,Activity_COMBDG!$B:$B,$A321&amp;"*",Activity_COMBDG!$B:$B,"*"&amp;"_16",Activity_COMBDG!E:E,"&gt;0.0001")</f>
        <v>0</v>
      </c>
      <c r="E321">
        <f>SUMIFS(Activity_COMBDG!F:F,Activity_COMBDG!$B:$B,$A321&amp;"*",Activity_COMBDG!$B:$B,"*"&amp;"_16",Activity_COMBDG!F:F,"&gt;0.0001")</f>
        <v>0</v>
      </c>
      <c r="F321">
        <f>SUMIFS(Activity_COMBDG!G:G,Activity_COMBDG!$B:$B,$A321&amp;"*",Activity_COMBDG!$B:$B,"*"&amp;"_16",Activity_COMBDG!G:G,"&gt;0.0001")</f>
        <v>0</v>
      </c>
      <c r="G321">
        <f>SUMIFS(Activity_COMBDG!H:H,Activity_COMBDG!$B:$B,$A321&amp;"*",Activity_COMBDG!$B:$B,"*"&amp;"_16",Activity_COMBDG!H:H,"&gt;0.0001")</f>
        <v>0</v>
      </c>
      <c r="H321">
        <f>SUMIFS(Activity_COMBDG!I:I,Activity_COMBDG!$B:$B,$A321&amp;"*",Activity_COMBDG!$B:$B,"*"&amp;"_16",Activity_COMBDG!I:I,"&gt;0.0001")</f>
        <v>0</v>
      </c>
      <c r="I321">
        <f>SUMIFS(Activity_COMBDG!J:J,Activity_COMBDG!$B:$B,$A321&amp;"*",Activity_COMBDG!$B:$B,"*"&amp;"_16",Activity_COMBDG!J:J,"&gt;0.0001")</f>
        <v>5.1745527550700384E-3</v>
      </c>
      <c r="J321">
        <f>SUMIFS(Activity_COMBDG!K:K,Activity_COMBDG!$B:$B,$A321&amp;"*",Activity_COMBDG!$B:$B,"*"&amp;"_16",Activity_COMBDG!K:K,"&gt;0.0001")</f>
        <v>6.0188762887728748E-3</v>
      </c>
      <c r="K321">
        <f>SUMIFS(Activity_COMBDG!L:L,Activity_COMBDG!$B:$B,$A321&amp;"*",Activity_COMBDG!$B:$B,"*"&amp;"_16",Activity_COMBDG!L:L,"&gt;0.0001")</f>
        <v>6.7494597678343562E-3</v>
      </c>
    </row>
    <row r="322" spans="1:11" x14ac:dyDescent="0.25">
      <c r="A322" t="str">
        <f>COMBDG_Split_Tech!A319</f>
        <v>COMBDGOFFNewSHFUR___STDLFO</v>
      </c>
      <c r="B322">
        <f>SUMIFS(Activity_COMBDG!C:C,Activity_COMBDG!$B:$B,$A322&amp;"*",Activity_COMBDG!$B:$B,"*"&amp;"_16",Activity_COMBDG!C:C,"&gt;0.0001")</f>
        <v>0</v>
      </c>
      <c r="C322">
        <f>SUMIFS(Activity_COMBDG!D:D,Activity_COMBDG!$B:$B,$A322&amp;"*",Activity_COMBDG!$B:$B,"*"&amp;"_16",Activity_COMBDG!D:D,"&gt;0.0001")</f>
        <v>0</v>
      </c>
      <c r="D322">
        <f>SUMIFS(Activity_COMBDG!E:E,Activity_COMBDG!$B:$B,$A322&amp;"*",Activity_COMBDG!$B:$B,"*"&amp;"_16",Activity_COMBDG!E:E,"&gt;0.0001")</f>
        <v>0</v>
      </c>
      <c r="E322">
        <f>SUMIFS(Activity_COMBDG!F:F,Activity_COMBDG!$B:$B,$A322&amp;"*",Activity_COMBDG!$B:$B,"*"&amp;"_16",Activity_COMBDG!F:F,"&gt;0.0001")</f>
        <v>0</v>
      </c>
      <c r="F322">
        <f>SUMIFS(Activity_COMBDG!G:G,Activity_COMBDG!$B:$B,$A322&amp;"*",Activity_COMBDG!$B:$B,"*"&amp;"_16",Activity_COMBDG!G:G,"&gt;0.0001")</f>
        <v>0</v>
      </c>
      <c r="G322">
        <f>SUMIFS(Activity_COMBDG!H:H,Activity_COMBDG!$B:$B,$A322&amp;"*",Activity_COMBDG!$B:$B,"*"&amp;"_16",Activity_COMBDG!H:H,"&gt;0.0001")</f>
        <v>0</v>
      </c>
      <c r="H322">
        <f>SUMIFS(Activity_COMBDG!I:I,Activity_COMBDG!$B:$B,$A322&amp;"*",Activity_COMBDG!$B:$B,"*"&amp;"_16",Activity_COMBDG!I:I,"&gt;0.0001")</f>
        <v>0</v>
      </c>
      <c r="I322">
        <f>SUMIFS(Activity_COMBDG!J:J,Activity_COMBDG!$B:$B,$A322&amp;"*",Activity_COMBDG!$B:$B,"*"&amp;"_16",Activity_COMBDG!J:J,"&gt;0.0001")</f>
        <v>5.1745263637003498E-3</v>
      </c>
      <c r="J322">
        <f>SUMIFS(Activity_COMBDG!K:K,Activity_COMBDG!$B:$B,$A322&amp;"*",Activity_COMBDG!$B:$B,"*"&amp;"_16",Activity_COMBDG!K:K,"&gt;0.0001")</f>
        <v>6.0188397498455119E-3</v>
      </c>
      <c r="K322">
        <f>SUMIFS(Activity_COMBDG!L:L,Activity_COMBDG!$B:$B,$A322&amp;"*",Activity_COMBDG!$B:$B,"*"&amp;"_16",Activity_COMBDG!L:L,"&gt;0.0001")</f>
        <v>6.7494159622680291E-3</v>
      </c>
    </row>
    <row r="323" spans="1:11" x14ac:dyDescent="0.25">
      <c r="A323" t="str">
        <f>COMBDG_Split_Tech!A320</f>
        <v>COMBDGOFFNewSHFUR___STDNGA</v>
      </c>
      <c r="B323">
        <f>SUMIFS(Activity_COMBDG!C:C,Activity_COMBDG!$B:$B,$A323&amp;"*",Activity_COMBDG!$B:$B,"*"&amp;"_16",Activity_COMBDG!C:C,"&gt;0.0001")</f>
        <v>0</v>
      </c>
      <c r="C323">
        <f>SUMIFS(Activity_COMBDG!D:D,Activity_COMBDG!$B:$B,$A323&amp;"*",Activity_COMBDG!$B:$B,"*"&amp;"_16",Activity_COMBDG!D:D,"&gt;0.0001")</f>
        <v>0</v>
      </c>
      <c r="D323">
        <f>SUMIFS(Activity_COMBDG!E:E,Activity_COMBDG!$B:$B,$A323&amp;"*",Activity_COMBDG!$B:$B,"*"&amp;"_16",Activity_COMBDG!E:E,"&gt;0.0001")</f>
        <v>0</v>
      </c>
      <c r="E323">
        <f>SUMIFS(Activity_COMBDG!F:F,Activity_COMBDG!$B:$B,$A323&amp;"*",Activity_COMBDG!$B:$B,"*"&amp;"_16",Activity_COMBDG!F:F,"&gt;0.0001")</f>
        <v>0</v>
      </c>
      <c r="F323">
        <f>SUMIFS(Activity_COMBDG!G:G,Activity_COMBDG!$B:$B,$A323&amp;"*",Activity_COMBDG!$B:$B,"*"&amp;"_16",Activity_COMBDG!G:G,"&gt;0.0001")</f>
        <v>0</v>
      </c>
      <c r="G323">
        <f>SUMIFS(Activity_COMBDG!H:H,Activity_COMBDG!$B:$B,$A323&amp;"*",Activity_COMBDG!$B:$B,"*"&amp;"_16",Activity_COMBDG!H:H,"&gt;0.0001")</f>
        <v>0</v>
      </c>
      <c r="H323">
        <f>SUMIFS(Activity_COMBDG!I:I,Activity_COMBDG!$B:$B,$A323&amp;"*",Activity_COMBDG!$B:$B,"*"&amp;"_16",Activity_COMBDG!I:I,"&gt;0.0001")</f>
        <v>0</v>
      </c>
      <c r="I323">
        <f>SUMIFS(Activity_COMBDG!J:J,Activity_COMBDG!$B:$B,$A323&amp;"*",Activity_COMBDG!$B:$B,"*"&amp;"_16",Activity_COMBDG!J:J,"&gt;0.0001")</f>
        <v>1.552059170842139E-2</v>
      </c>
      <c r="J323">
        <f>SUMIFS(Activity_COMBDG!K:K,Activity_COMBDG!$B:$B,$A323&amp;"*",Activity_COMBDG!$B:$B,"*"&amp;"_16",Activity_COMBDG!K:K,"&gt;0.0001")</f>
        <v>1.804610712372472E-2</v>
      </c>
      <c r="K323">
        <f>SUMIFS(Activity_COMBDG!L:L,Activity_COMBDG!$B:$B,$A323&amp;"*",Activity_COMBDG!$B:$B,"*"&amp;"_16",Activity_COMBDG!L:L,"&gt;0.0001")</f>
        <v>2.0231883604345711E-2</v>
      </c>
    </row>
    <row r="324" spans="1:11" x14ac:dyDescent="0.25">
      <c r="A324" t="str">
        <f>COMBDG_Split_Tech!A321</f>
        <v>COMBDGOFFNewSHFUR___STDPRO</v>
      </c>
      <c r="B324">
        <f>SUMIFS(Activity_COMBDG!C:C,Activity_COMBDG!$B:$B,$A324&amp;"*",Activity_COMBDG!$B:$B,"*"&amp;"_16",Activity_COMBDG!C:C,"&gt;0.0001")</f>
        <v>0</v>
      </c>
      <c r="C324">
        <f>SUMIFS(Activity_COMBDG!D:D,Activity_COMBDG!$B:$B,$A324&amp;"*",Activity_COMBDG!$B:$B,"*"&amp;"_16",Activity_COMBDG!D:D,"&gt;0.0001")</f>
        <v>0</v>
      </c>
      <c r="D324">
        <f>SUMIFS(Activity_COMBDG!E:E,Activity_COMBDG!$B:$B,$A324&amp;"*",Activity_COMBDG!$B:$B,"*"&amp;"_16",Activity_COMBDG!E:E,"&gt;0.0001")</f>
        <v>0</v>
      </c>
      <c r="E324">
        <f>SUMIFS(Activity_COMBDG!F:F,Activity_COMBDG!$B:$B,$A324&amp;"*",Activity_COMBDG!$B:$B,"*"&amp;"_16",Activity_COMBDG!F:F,"&gt;0.0001")</f>
        <v>0</v>
      </c>
      <c r="F324">
        <f>SUMIFS(Activity_COMBDG!G:G,Activity_COMBDG!$B:$B,$A324&amp;"*",Activity_COMBDG!$B:$B,"*"&amp;"_16",Activity_COMBDG!G:G,"&gt;0.0001")</f>
        <v>0</v>
      </c>
      <c r="G324">
        <f>SUMIFS(Activity_COMBDG!H:H,Activity_COMBDG!$B:$B,$A324&amp;"*",Activity_COMBDG!$B:$B,"*"&amp;"_16",Activity_COMBDG!H:H,"&gt;0.0001")</f>
        <v>0</v>
      </c>
      <c r="H324">
        <f>SUMIFS(Activity_COMBDG!I:I,Activity_COMBDG!$B:$B,$A324&amp;"*",Activity_COMBDG!$B:$B,"*"&amp;"_16",Activity_COMBDG!I:I,"&gt;0.0001")</f>
        <v>0</v>
      </c>
      <c r="I324">
        <f>SUMIFS(Activity_COMBDG!J:J,Activity_COMBDG!$B:$B,$A324&amp;"*",Activity_COMBDG!$B:$B,"*"&amp;"_16",Activity_COMBDG!J:J,"&gt;0.0001")</f>
        <v>4.951949925670069E-3</v>
      </c>
      <c r="J324">
        <f>SUMIFS(Activity_COMBDG!K:K,Activity_COMBDG!$B:$B,$A324&amp;"*",Activity_COMBDG!$B:$B,"*"&amp;"_16",Activity_COMBDG!K:K,"&gt;0.0001")</f>
        <v>5.7942668874865324E-3</v>
      </c>
      <c r="K324">
        <f>SUMIFS(Activity_COMBDG!L:L,Activity_COMBDG!$B:$B,$A324&amp;"*",Activity_COMBDG!$B:$B,"*"&amp;"_16",Activity_COMBDG!L:L,"&gt;0.0001")</f>
        <v>6.5240725148806014E-3</v>
      </c>
    </row>
    <row r="325" spans="1:11" x14ac:dyDescent="0.25">
      <c r="A325" t="str">
        <f>COMBDG_Split_Tech!A322</f>
        <v>COMBDGOFFNewSHHEP___STDELC</v>
      </c>
      <c r="B325">
        <f>SUMIFS(Activity_COMBDG!C:C,Activity_COMBDG!$B:$B,$A325&amp;"*",Activity_COMBDG!$B:$B,"*"&amp;"_16",Activity_COMBDG!C:C,"&gt;0.0001")</f>
        <v>0</v>
      </c>
      <c r="C325">
        <f>SUMIFS(Activity_COMBDG!D:D,Activity_COMBDG!$B:$B,$A325&amp;"*",Activity_COMBDG!$B:$B,"*"&amp;"_16",Activity_COMBDG!D:D,"&gt;0.0001")</f>
        <v>0</v>
      </c>
      <c r="D325">
        <f>SUMIFS(Activity_COMBDG!E:E,Activity_COMBDG!$B:$B,$A325&amp;"*",Activity_COMBDG!$B:$B,"*"&amp;"_16",Activity_COMBDG!E:E,"&gt;0.0001")</f>
        <v>0</v>
      </c>
      <c r="E325">
        <f>SUMIFS(Activity_COMBDG!F:F,Activity_COMBDG!$B:$B,$A325&amp;"*",Activity_COMBDG!$B:$B,"*"&amp;"_16",Activity_COMBDG!F:F,"&gt;0.0001")</f>
        <v>0</v>
      </c>
      <c r="F325">
        <f>SUMIFS(Activity_COMBDG!G:G,Activity_COMBDG!$B:$B,$A325&amp;"*",Activity_COMBDG!$B:$B,"*"&amp;"_16",Activity_COMBDG!G:G,"&gt;0.0001")</f>
        <v>0</v>
      </c>
      <c r="G325">
        <f>SUMIFS(Activity_COMBDG!H:H,Activity_COMBDG!$B:$B,$A325&amp;"*",Activity_COMBDG!$B:$B,"*"&amp;"_16",Activity_COMBDG!H:H,"&gt;0.0001")</f>
        <v>0</v>
      </c>
      <c r="H325">
        <f>SUMIFS(Activity_COMBDG!I:I,Activity_COMBDG!$B:$B,$A325&amp;"*",Activity_COMBDG!$B:$B,"*"&amp;"_16",Activity_COMBDG!I:I,"&gt;0.0001")</f>
        <v>0</v>
      </c>
      <c r="I325">
        <f>SUMIFS(Activity_COMBDG!J:J,Activity_COMBDG!$B:$B,$A325&amp;"*",Activity_COMBDG!$B:$B,"*"&amp;"_16",Activity_COMBDG!J:J,"&gt;0.0001")</f>
        <v>4.0998589444114072E-3</v>
      </c>
      <c r="J325">
        <f>SUMIFS(Activity_COMBDG!K:K,Activity_COMBDG!$B:$B,$A325&amp;"*",Activity_COMBDG!$B:$B,"*"&amp;"_16",Activity_COMBDG!K:K,"&gt;0.0001")</f>
        <v>4.80298419195954E-3</v>
      </c>
      <c r="K325">
        <f>SUMIFS(Activity_COMBDG!L:L,Activity_COMBDG!$B:$B,$A325&amp;"*",Activity_COMBDG!$B:$B,"*"&amp;"_16",Activity_COMBDG!L:L,"&gt;0.0001")</f>
        <v>5.3896587741780206E-3</v>
      </c>
    </row>
    <row r="326" spans="1:11" x14ac:dyDescent="0.25">
      <c r="A326" t="str">
        <f>COMBDG_Split_Tech!A323</f>
        <v>COMBDGOFFNewSHPLT___STDELC</v>
      </c>
      <c r="B326">
        <f>SUMIFS(Activity_COMBDG!C:C,Activity_COMBDG!$B:$B,$A326&amp;"*",Activity_COMBDG!$B:$B,"*"&amp;"_16",Activity_COMBDG!C:C,"&gt;0.0001")</f>
        <v>0</v>
      </c>
      <c r="C326">
        <f>SUMIFS(Activity_COMBDG!D:D,Activity_COMBDG!$B:$B,$A326&amp;"*",Activity_COMBDG!$B:$B,"*"&amp;"_16",Activity_COMBDG!D:D,"&gt;0.0001")</f>
        <v>0</v>
      </c>
      <c r="D326">
        <f>SUMIFS(Activity_COMBDG!E:E,Activity_COMBDG!$B:$B,$A326&amp;"*",Activity_COMBDG!$B:$B,"*"&amp;"_16",Activity_COMBDG!E:E,"&gt;0.0001")</f>
        <v>0</v>
      </c>
      <c r="E326">
        <f>SUMIFS(Activity_COMBDG!F:F,Activity_COMBDG!$B:$B,$A326&amp;"*",Activity_COMBDG!$B:$B,"*"&amp;"_16",Activity_COMBDG!F:F,"&gt;0.0001")</f>
        <v>0</v>
      </c>
      <c r="F326">
        <f>SUMIFS(Activity_COMBDG!G:G,Activity_COMBDG!$B:$B,$A326&amp;"*",Activity_COMBDG!$B:$B,"*"&amp;"_16",Activity_COMBDG!G:G,"&gt;0.0001")</f>
        <v>0</v>
      </c>
      <c r="G326">
        <f>SUMIFS(Activity_COMBDG!H:H,Activity_COMBDG!$B:$B,$A326&amp;"*",Activity_COMBDG!$B:$B,"*"&amp;"_16",Activity_COMBDG!H:H,"&gt;0.0001")</f>
        <v>0</v>
      </c>
      <c r="H326">
        <f>SUMIFS(Activity_COMBDG!I:I,Activity_COMBDG!$B:$B,$A326&amp;"*",Activity_COMBDG!$B:$B,"*"&amp;"_16",Activity_COMBDG!I:I,"&gt;0.0001")</f>
        <v>0</v>
      </c>
      <c r="I326">
        <f>SUMIFS(Activity_COMBDG!J:J,Activity_COMBDG!$B:$B,$A326&amp;"*",Activity_COMBDG!$B:$B,"*"&amp;"_16",Activity_COMBDG!J:J,"&gt;0.0001")</f>
        <v>7.5902753848844E-3</v>
      </c>
      <c r="J326">
        <f>SUMIFS(Activity_COMBDG!K:K,Activity_COMBDG!$B:$B,$A326&amp;"*",Activity_COMBDG!$B:$B,"*"&amp;"_16",Activity_COMBDG!K:K,"&gt;0.0001")</f>
        <v>8.744531920877081E-3</v>
      </c>
      <c r="K326">
        <f>SUMIFS(Activity_COMBDG!L:L,Activity_COMBDG!$B:$B,$A326&amp;"*",Activity_COMBDG!$B:$B,"*"&amp;"_16",Activity_COMBDG!L:L,"&gt;0.0001")</f>
        <v>9.78448622572573E-3</v>
      </c>
    </row>
    <row r="327" spans="1:11" x14ac:dyDescent="0.25">
      <c r="A327" t="str">
        <f>COMBDG_Split_Tech!A324</f>
        <v>COMBDGOFFNewSLLED___STDELC</v>
      </c>
      <c r="B327">
        <f>SUMIFS(Activity_COMBDG!C:C,Activity_COMBDG!$B:$B,$A327&amp;"*",Activity_COMBDG!$B:$B,"*"&amp;"_16",Activity_COMBDG!C:C,"&gt;0.0001")</f>
        <v>0</v>
      </c>
      <c r="C327">
        <f>SUMIFS(Activity_COMBDG!D:D,Activity_COMBDG!$B:$B,$A327&amp;"*",Activity_COMBDG!$B:$B,"*"&amp;"_16",Activity_COMBDG!D:D,"&gt;0.0001")</f>
        <v>0</v>
      </c>
      <c r="D327">
        <f>SUMIFS(Activity_COMBDG!E:E,Activity_COMBDG!$B:$B,$A327&amp;"*",Activity_COMBDG!$B:$B,"*"&amp;"_16",Activity_COMBDG!E:E,"&gt;0.0001")</f>
        <v>0</v>
      </c>
      <c r="E327">
        <f>SUMIFS(Activity_COMBDG!F:F,Activity_COMBDG!$B:$B,$A327&amp;"*",Activity_COMBDG!$B:$B,"*"&amp;"_16",Activity_COMBDG!F:F,"&gt;0.0001")</f>
        <v>0</v>
      </c>
      <c r="F327">
        <f>SUMIFS(Activity_COMBDG!G:G,Activity_COMBDG!$B:$B,$A327&amp;"*",Activity_COMBDG!$B:$B,"*"&amp;"_16",Activity_COMBDG!G:G,"&gt;0.0001")</f>
        <v>0</v>
      </c>
      <c r="G327">
        <f>SUMIFS(Activity_COMBDG!H:H,Activity_COMBDG!$B:$B,$A327&amp;"*",Activity_COMBDG!$B:$B,"*"&amp;"_16",Activity_COMBDG!H:H,"&gt;0.0001")</f>
        <v>0</v>
      </c>
      <c r="H327">
        <f>SUMIFS(Activity_COMBDG!I:I,Activity_COMBDG!$B:$B,$A327&amp;"*",Activity_COMBDG!$B:$B,"*"&amp;"_16",Activity_COMBDG!I:I,"&gt;0.0001")</f>
        <v>0</v>
      </c>
      <c r="I327">
        <f>SUMIFS(Activity_COMBDG!J:J,Activity_COMBDG!$B:$B,$A327&amp;"*",Activity_COMBDG!$B:$B,"*"&amp;"_16",Activity_COMBDG!J:J,"&gt;0.0001")</f>
        <v>0</v>
      </c>
      <c r="J327">
        <f>SUMIFS(Activity_COMBDG!K:K,Activity_COMBDG!$B:$B,$A327&amp;"*",Activity_COMBDG!$B:$B,"*"&amp;"_16",Activity_COMBDG!K:K,"&gt;0.0001")</f>
        <v>0</v>
      </c>
      <c r="K327">
        <f>SUMIFS(Activity_COMBDG!L:L,Activity_COMBDG!$B:$B,$A327&amp;"*",Activity_COMBDG!$B:$B,"*"&amp;"_16",Activity_COMBDG!L:L,"&gt;0.0001")</f>
        <v>0</v>
      </c>
    </row>
    <row r="328" spans="1:11" x14ac:dyDescent="0.25">
      <c r="A328" t="str">
        <f>COMBDG_Split_Tech!A325</f>
        <v>COMBDGOFFNewWH_________DHE</v>
      </c>
      <c r="B328">
        <f>SUMIFS(Activity_COMBDG!C:C,Activity_COMBDG!$B:$B,$A328&amp;"*",Activity_COMBDG!$B:$B,"*"&amp;"_16",Activity_COMBDG!C:C,"&gt;0.0001")</f>
        <v>0</v>
      </c>
      <c r="C328">
        <f>SUMIFS(Activity_COMBDG!D:D,Activity_COMBDG!$B:$B,$A328&amp;"*",Activity_COMBDG!$B:$B,"*"&amp;"_16",Activity_COMBDG!D:D,"&gt;0.0001")</f>
        <v>0</v>
      </c>
      <c r="D328">
        <f>SUMIFS(Activity_COMBDG!E:E,Activity_COMBDG!$B:$B,$A328&amp;"*",Activity_COMBDG!$B:$B,"*"&amp;"_16",Activity_COMBDG!E:E,"&gt;0.0001")</f>
        <v>0</v>
      </c>
      <c r="E328">
        <f>SUMIFS(Activity_COMBDG!F:F,Activity_COMBDG!$B:$B,$A328&amp;"*",Activity_COMBDG!$B:$B,"*"&amp;"_16",Activity_COMBDG!F:F,"&gt;0.0001")</f>
        <v>0</v>
      </c>
      <c r="F328">
        <f>SUMIFS(Activity_COMBDG!G:G,Activity_COMBDG!$B:$B,$A328&amp;"*",Activity_COMBDG!$B:$B,"*"&amp;"_16",Activity_COMBDG!G:G,"&gt;0.0001")</f>
        <v>0</v>
      </c>
      <c r="G328">
        <f>SUMIFS(Activity_COMBDG!H:H,Activity_COMBDG!$B:$B,$A328&amp;"*",Activity_COMBDG!$B:$B,"*"&amp;"_16",Activity_COMBDG!H:H,"&gt;0.0001")</f>
        <v>0</v>
      </c>
      <c r="H328">
        <f>SUMIFS(Activity_COMBDG!I:I,Activity_COMBDG!$B:$B,$A328&amp;"*",Activity_COMBDG!$B:$B,"*"&amp;"_16",Activity_COMBDG!I:I,"&gt;0.0001")</f>
        <v>0</v>
      </c>
      <c r="I328">
        <f>SUMIFS(Activity_COMBDG!J:J,Activity_COMBDG!$B:$B,$A328&amp;"*",Activity_COMBDG!$B:$B,"*"&amp;"_16",Activity_COMBDG!J:J,"&gt;0.0001")</f>
        <v>6.3730924698388348E-3</v>
      </c>
      <c r="J328">
        <f>SUMIFS(Activity_COMBDG!K:K,Activity_COMBDG!$B:$B,$A328&amp;"*",Activity_COMBDG!$B:$B,"*"&amp;"_16",Activity_COMBDG!K:K,"&gt;0.0001")</f>
        <v>7.5318200161574728E-3</v>
      </c>
      <c r="K328">
        <f>SUMIFS(Activity_COMBDG!L:L,Activity_COMBDG!$B:$B,$A328&amp;"*",Activity_COMBDG!$B:$B,"*"&amp;"_16",Activity_COMBDG!L:L,"&gt;0.0001")</f>
        <v>8.3153802353987342E-3</v>
      </c>
    </row>
    <row r="329" spans="1:11" x14ac:dyDescent="0.25">
      <c r="A329" t="str">
        <f>COMBDG_Split_Tech!A326</f>
        <v>COMBDGOFFNewWH______STDELC</v>
      </c>
      <c r="B329">
        <f>SUMIFS(Activity_COMBDG!C:C,Activity_COMBDG!$B:$B,$A329&amp;"*",Activity_COMBDG!$B:$B,"*"&amp;"_16",Activity_COMBDG!C:C,"&gt;0.0001")</f>
        <v>0</v>
      </c>
      <c r="C329">
        <f>SUMIFS(Activity_COMBDG!D:D,Activity_COMBDG!$B:$B,$A329&amp;"*",Activity_COMBDG!$B:$B,"*"&amp;"_16",Activity_COMBDG!D:D,"&gt;0.0001")</f>
        <v>0</v>
      </c>
      <c r="D329">
        <f>SUMIFS(Activity_COMBDG!E:E,Activity_COMBDG!$B:$B,$A329&amp;"*",Activity_COMBDG!$B:$B,"*"&amp;"_16",Activity_COMBDG!E:E,"&gt;0.0001")</f>
        <v>0</v>
      </c>
      <c r="E329">
        <f>SUMIFS(Activity_COMBDG!F:F,Activity_COMBDG!$B:$B,$A329&amp;"*",Activity_COMBDG!$B:$B,"*"&amp;"_16",Activity_COMBDG!F:F,"&gt;0.0001")</f>
        <v>0</v>
      </c>
      <c r="F329">
        <f>SUMIFS(Activity_COMBDG!G:G,Activity_COMBDG!$B:$B,$A329&amp;"*",Activity_COMBDG!$B:$B,"*"&amp;"_16",Activity_COMBDG!G:G,"&gt;0.0001")</f>
        <v>0</v>
      </c>
      <c r="G329">
        <f>SUMIFS(Activity_COMBDG!H:H,Activity_COMBDG!$B:$B,$A329&amp;"*",Activity_COMBDG!$B:$B,"*"&amp;"_16",Activity_COMBDG!H:H,"&gt;0.0001")</f>
        <v>0</v>
      </c>
      <c r="H329">
        <f>SUMIFS(Activity_COMBDG!I:I,Activity_COMBDG!$B:$B,$A329&amp;"*",Activity_COMBDG!$B:$B,"*"&amp;"_16",Activity_COMBDG!I:I,"&gt;0.0001")</f>
        <v>0</v>
      </c>
      <c r="I329">
        <f>SUMIFS(Activity_COMBDG!J:J,Activity_COMBDG!$B:$B,$A329&amp;"*",Activity_COMBDG!$B:$B,"*"&amp;"_16",Activity_COMBDG!J:J,"&gt;0.0001")</f>
        <v>6.3716477646740093E-3</v>
      </c>
      <c r="J329">
        <f>SUMIFS(Activity_COMBDG!K:K,Activity_COMBDG!$B:$B,$A329&amp;"*",Activity_COMBDG!$B:$B,"*"&amp;"_16",Activity_COMBDG!K:K,"&gt;0.0001")</f>
        <v>7.5288548610797637E-3</v>
      </c>
      <c r="K329">
        <f>SUMIFS(Activity_COMBDG!L:L,Activity_COMBDG!$B:$B,$A329&amp;"*",Activity_COMBDG!$B:$B,"*"&amp;"_16",Activity_COMBDG!L:L,"&gt;0.0001")</f>
        <v>8.3105264870371488E-3</v>
      </c>
    </row>
    <row r="330" spans="1:11" x14ac:dyDescent="0.25">
      <c r="A330" t="str">
        <f>COMBDG_Split_Tech!A327</f>
        <v>COMBDGOFFNewWH______STDHFO</v>
      </c>
      <c r="B330">
        <f>SUMIFS(Activity_COMBDG!C:C,Activity_COMBDG!$B:$B,$A330&amp;"*",Activity_COMBDG!$B:$B,"*"&amp;"_16",Activity_COMBDG!C:C,"&gt;0.0001")</f>
        <v>0</v>
      </c>
      <c r="C330">
        <f>SUMIFS(Activity_COMBDG!D:D,Activity_COMBDG!$B:$B,$A330&amp;"*",Activity_COMBDG!$B:$B,"*"&amp;"_16",Activity_COMBDG!D:D,"&gt;0.0001")</f>
        <v>0</v>
      </c>
      <c r="D330">
        <f>SUMIFS(Activity_COMBDG!E:E,Activity_COMBDG!$B:$B,$A330&amp;"*",Activity_COMBDG!$B:$B,"*"&amp;"_16",Activity_COMBDG!E:E,"&gt;0.0001")</f>
        <v>0</v>
      </c>
      <c r="E330">
        <f>SUMIFS(Activity_COMBDG!F:F,Activity_COMBDG!$B:$B,$A330&amp;"*",Activity_COMBDG!$B:$B,"*"&amp;"_16",Activity_COMBDG!F:F,"&gt;0.0001")</f>
        <v>0</v>
      </c>
      <c r="F330">
        <f>SUMIFS(Activity_COMBDG!G:G,Activity_COMBDG!$B:$B,$A330&amp;"*",Activity_COMBDG!$B:$B,"*"&amp;"_16",Activity_COMBDG!G:G,"&gt;0.0001")</f>
        <v>0</v>
      </c>
      <c r="G330">
        <f>SUMIFS(Activity_COMBDG!H:H,Activity_COMBDG!$B:$B,$A330&amp;"*",Activity_COMBDG!$B:$B,"*"&amp;"_16",Activity_COMBDG!H:H,"&gt;0.0001")</f>
        <v>0</v>
      </c>
      <c r="H330">
        <f>SUMIFS(Activity_COMBDG!I:I,Activity_COMBDG!$B:$B,$A330&amp;"*",Activity_COMBDG!$B:$B,"*"&amp;"_16",Activity_COMBDG!I:I,"&gt;0.0001")</f>
        <v>0</v>
      </c>
      <c r="I330">
        <f>SUMIFS(Activity_COMBDG!J:J,Activity_COMBDG!$B:$B,$A330&amp;"*",Activity_COMBDG!$B:$B,"*"&amp;"_16",Activity_COMBDG!J:J,"&gt;0.0001")</f>
        <v>6.3716966540805983E-3</v>
      </c>
      <c r="J330">
        <f>SUMIFS(Activity_COMBDG!K:K,Activity_COMBDG!$B:$B,$A330&amp;"*",Activity_COMBDG!$B:$B,"*"&amp;"_16",Activity_COMBDG!K:K,"&gt;0.0001")</f>
        <v>7.5289218317203298E-3</v>
      </c>
      <c r="K330">
        <f>SUMIFS(Activity_COMBDG!L:L,Activity_COMBDG!$B:$B,$A330&amp;"*",Activity_COMBDG!$B:$B,"*"&amp;"_16",Activity_COMBDG!L:L,"&gt;0.0001")</f>
        <v>8.310601755635659E-3</v>
      </c>
    </row>
    <row r="331" spans="1:11" x14ac:dyDescent="0.25">
      <c r="A331" t="str">
        <f>COMBDG_Split_Tech!A328</f>
        <v>COMBDGOFFNewWH______STDKER</v>
      </c>
      <c r="B331">
        <f>SUMIFS(Activity_COMBDG!C:C,Activity_COMBDG!$B:$B,$A331&amp;"*",Activity_COMBDG!$B:$B,"*"&amp;"_16",Activity_COMBDG!C:C,"&gt;0.0001")</f>
        <v>0</v>
      </c>
      <c r="C331">
        <f>SUMIFS(Activity_COMBDG!D:D,Activity_COMBDG!$B:$B,$A331&amp;"*",Activity_COMBDG!$B:$B,"*"&amp;"_16",Activity_COMBDG!D:D,"&gt;0.0001")</f>
        <v>0</v>
      </c>
      <c r="D331">
        <f>SUMIFS(Activity_COMBDG!E:E,Activity_COMBDG!$B:$B,$A331&amp;"*",Activity_COMBDG!$B:$B,"*"&amp;"_16",Activity_COMBDG!E:E,"&gt;0.0001")</f>
        <v>0</v>
      </c>
      <c r="E331">
        <f>SUMIFS(Activity_COMBDG!F:F,Activity_COMBDG!$B:$B,$A331&amp;"*",Activity_COMBDG!$B:$B,"*"&amp;"_16",Activity_COMBDG!F:F,"&gt;0.0001")</f>
        <v>0</v>
      </c>
      <c r="F331">
        <f>SUMIFS(Activity_COMBDG!G:G,Activity_COMBDG!$B:$B,$A331&amp;"*",Activity_COMBDG!$B:$B,"*"&amp;"_16",Activity_COMBDG!G:G,"&gt;0.0001")</f>
        <v>0</v>
      </c>
      <c r="G331">
        <f>SUMIFS(Activity_COMBDG!H:H,Activity_COMBDG!$B:$B,$A331&amp;"*",Activity_COMBDG!$B:$B,"*"&amp;"_16",Activity_COMBDG!H:H,"&gt;0.0001")</f>
        <v>0</v>
      </c>
      <c r="H331">
        <f>SUMIFS(Activity_COMBDG!I:I,Activity_COMBDG!$B:$B,$A331&amp;"*",Activity_COMBDG!$B:$B,"*"&amp;"_16",Activity_COMBDG!I:I,"&gt;0.0001")</f>
        <v>0</v>
      </c>
      <c r="I331">
        <f>SUMIFS(Activity_COMBDG!J:J,Activity_COMBDG!$B:$B,$A331&amp;"*",Activity_COMBDG!$B:$B,"*"&amp;"_16",Activity_COMBDG!J:J,"&gt;0.0001")</f>
        <v>6.3717142795749289E-3</v>
      </c>
      <c r="J331">
        <f>SUMIFS(Activity_COMBDG!K:K,Activity_COMBDG!$B:$B,$A331&amp;"*",Activity_COMBDG!$B:$B,"*"&amp;"_16",Activity_COMBDG!K:K,"&gt;0.0001")</f>
        <v>7.5289468408720923E-3</v>
      </c>
      <c r="K331">
        <f>SUMIFS(Activity_COMBDG!L:L,Activity_COMBDG!$B:$B,$A331&amp;"*",Activity_COMBDG!$B:$B,"*"&amp;"_16",Activity_COMBDG!L:L,"&gt;0.0001")</f>
        <v>8.3106315833753747E-3</v>
      </c>
    </row>
    <row r="332" spans="1:11" x14ac:dyDescent="0.25">
      <c r="A332" t="str">
        <f>COMBDG_Split_Tech!A329</f>
        <v>COMBDGOFFNewWH______STDLFO</v>
      </c>
      <c r="B332">
        <f>SUMIFS(Activity_COMBDG!C:C,Activity_COMBDG!$B:$B,$A332&amp;"*",Activity_COMBDG!$B:$B,"*"&amp;"_16",Activity_COMBDG!C:C,"&gt;0.0001")</f>
        <v>0</v>
      </c>
      <c r="C332">
        <f>SUMIFS(Activity_COMBDG!D:D,Activity_COMBDG!$B:$B,$A332&amp;"*",Activity_COMBDG!$B:$B,"*"&amp;"_16",Activity_COMBDG!D:D,"&gt;0.0001")</f>
        <v>0</v>
      </c>
      <c r="D332">
        <f>SUMIFS(Activity_COMBDG!E:E,Activity_COMBDG!$B:$B,$A332&amp;"*",Activity_COMBDG!$B:$B,"*"&amp;"_16",Activity_COMBDG!E:E,"&gt;0.0001")</f>
        <v>0</v>
      </c>
      <c r="E332">
        <f>SUMIFS(Activity_COMBDG!F:F,Activity_COMBDG!$B:$B,$A332&amp;"*",Activity_COMBDG!$B:$B,"*"&amp;"_16",Activity_COMBDG!F:F,"&gt;0.0001")</f>
        <v>0</v>
      </c>
      <c r="F332">
        <f>SUMIFS(Activity_COMBDG!G:G,Activity_COMBDG!$B:$B,$A332&amp;"*",Activity_COMBDG!$B:$B,"*"&amp;"_16",Activity_COMBDG!G:G,"&gt;0.0001")</f>
        <v>0</v>
      </c>
      <c r="G332">
        <f>SUMIFS(Activity_COMBDG!H:H,Activity_COMBDG!$B:$B,$A332&amp;"*",Activity_COMBDG!$B:$B,"*"&amp;"_16",Activity_COMBDG!H:H,"&gt;0.0001")</f>
        <v>0</v>
      </c>
      <c r="H332">
        <f>SUMIFS(Activity_COMBDG!I:I,Activity_COMBDG!$B:$B,$A332&amp;"*",Activity_COMBDG!$B:$B,"*"&amp;"_16",Activity_COMBDG!I:I,"&gt;0.0001")</f>
        <v>0</v>
      </c>
      <c r="I332">
        <f>SUMIFS(Activity_COMBDG!J:J,Activity_COMBDG!$B:$B,$A332&amp;"*",Activity_COMBDG!$B:$B,"*"&amp;"_16",Activity_COMBDG!J:J,"&gt;0.0001")</f>
        <v>6.3716940867086314E-3</v>
      </c>
      <c r="J332">
        <f>SUMIFS(Activity_COMBDG!K:K,Activity_COMBDG!$B:$B,$A332&amp;"*",Activity_COMBDG!$B:$B,"*"&amp;"_16",Activity_COMBDG!K:K,"&gt;0.0001")</f>
        <v>7.5289185043071836E-3</v>
      </c>
      <c r="K332">
        <f>SUMIFS(Activity_COMBDG!L:L,Activity_COMBDG!$B:$B,$A332&amp;"*",Activity_COMBDG!$B:$B,"*"&amp;"_16",Activity_COMBDG!L:L,"&gt;0.0001")</f>
        <v>8.3105987503193091E-3</v>
      </c>
    </row>
    <row r="333" spans="1:11" x14ac:dyDescent="0.25">
      <c r="A333" t="str">
        <f>COMBDG_Split_Tech!A330</f>
        <v>COMBDGOFFNewWH______STDNGA</v>
      </c>
      <c r="B333">
        <f>SUMIFS(Activity_COMBDG!C:C,Activity_COMBDG!$B:$B,$A333&amp;"*",Activity_COMBDG!$B:$B,"*"&amp;"_16",Activity_COMBDG!C:C,"&gt;0.0001")</f>
        <v>0</v>
      </c>
      <c r="C333">
        <f>SUMIFS(Activity_COMBDG!D:D,Activity_COMBDG!$B:$B,$A333&amp;"*",Activity_COMBDG!$B:$B,"*"&amp;"_16",Activity_COMBDG!D:D,"&gt;0.0001")</f>
        <v>0</v>
      </c>
      <c r="D333">
        <f>SUMIFS(Activity_COMBDG!E:E,Activity_COMBDG!$B:$B,$A333&amp;"*",Activity_COMBDG!$B:$B,"*"&amp;"_16",Activity_COMBDG!E:E,"&gt;0.0001")</f>
        <v>0</v>
      </c>
      <c r="E333">
        <f>SUMIFS(Activity_COMBDG!F:F,Activity_COMBDG!$B:$B,$A333&amp;"*",Activity_COMBDG!$B:$B,"*"&amp;"_16",Activity_COMBDG!F:F,"&gt;0.0001")</f>
        <v>0</v>
      </c>
      <c r="F333">
        <f>SUMIFS(Activity_COMBDG!G:G,Activity_COMBDG!$B:$B,$A333&amp;"*",Activity_COMBDG!$B:$B,"*"&amp;"_16",Activity_COMBDG!G:G,"&gt;0.0001")</f>
        <v>0</v>
      </c>
      <c r="G333">
        <f>SUMIFS(Activity_COMBDG!H:H,Activity_COMBDG!$B:$B,$A333&amp;"*",Activity_COMBDG!$B:$B,"*"&amp;"_16",Activity_COMBDG!H:H,"&gt;0.0001")</f>
        <v>0</v>
      </c>
      <c r="H333">
        <f>SUMIFS(Activity_COMBDG!I:I,Activity_COMBDG!$B:$B,$A333&amp;"*",Activity_COMBDG!$B:$B,"*"&amp;"_16",Activity_COMBDG!I:I,"&gt;0.0001")</f>
        <v>0</v>
      </c>
      <c r="I333">
        <f>SUMIFS(Activity_COMBDG!J:J,Activity_COMBDG!$B:$B,$A333&amp;"*",Activity_COMBDG!$B:$B,"*"&amp;"_16",Activity_COMBDG!J:J,"&gt;0.0001")</f>
        <v>1.9104540291773119E-2</v>
      </c>
      <c r="J333">
        <f>SUMIFS(Activity_COMBDG!K:K,Activity_COMBDG!$B:$B,$A333&amp;"*",Activity_COMBDG!$B:$B,"*"&amp;"_16",Activity_COMBDG!K:K,"&gt;0.0001")</f>
        <v>2.259126002440915E-2</v>
      </c>
      <c r="K333">
        <f>SUMIFS(Activity_COMBDG!L:L,Activity_COMBDG!$B:$B,$A333&amp;"*",Activity_COMBDG!$B:$B,"*"&amp;"_16",Activity_COMBDG!L:L,"&gt;0.0001")</f>
        <v>2.4919463592951462E-2</v>
      </c>
    </row>
    <row r="334" spans="1:11" x14ac:dyDescent="0.25">
      <c r="A334" t="str">
        <f>COMBDG_Split_Tech!A331</f>
        <v>COMBDGOFFNewWH______STDPRO</v>
      </c>
      <c r="B334">
        <f>SUMIFS(Activity_COMBDG!C:C,Activity_COMBDG!$B:$B,$A334&amp;"*",Activity_COMBDG!$B:$B,"*"&amp;"_16",Activity_COMBDG!C:C,"&gt;0.0001")</f>
        <v>0</v>
      </c>
      <c r="C334">
        <f>SUMIFS(Activity_COMBDG!D:D,Activity_COMBDG!$B:$B,$A334&amp;"*",Activity_COMBDG!$B:$B,"*"&amp;"_16",Activity_COMBDG!D:D,"&gt;0.0001")</f>
        <v>0</v>
      </c>
      <c r="D334">
        <f>SUMIFS(Activity_COMBDG!E:E,Activity_COMBDG!$B:$B,$A334&amp;"*",Activity_COMBDG!$B:$B,"*"&amp;"_16",Activity_COMBDG!E:E,"&gt;0.0001")</f>
        <v>0</v>
      </c>
      <c r="E334">
        <f>SUMIFS(Activity_COMBDG!F:F,Activity_COMBDG!$B:$B,$A334&amp;"*",Activity_COMBDG!$B:$B,"*"&amp;"_16",Activity_COMBDG!F:F,"&gt;0.0001")</f>
        <v>0</v>
      </c>
      <c r="F334">
        <f>SUMIFS(Activity_COMBDG!G:G,Activity_COMBDG!$B:$B,$A334&amp;"*",Activity_COMBDG!$B:$B,"*"&amp;"_16",Activity_COMBDG!G:G,"&gt;0.0001")</f>
        <v>0</v>
      </c>
      <c r="G334">
        <f>SUMIFS(Activity_COMBDG!H:H,Activity_COMBDG!$B:$B,$A334&amp;"*",Activity_COMBDG!$B:$B,"*"&amp;"_16",Activity_COMBDG!H:H,"&gt;0.0001")</f>
        <v>0</v>
      </c>
      <c r="H334">
        <f>SUMIFS(Activity_COMBDG!I:I,Activity_COMBDG!$B:$B,$A334&amp;"*",Activity_COMBDG!$B:$B,"*"&amp;"_16",Activity_COMBDG!I:I,"&gt;0.0001")</f>
        <v>0</v>
      </c>
      <c r="I334">
        <f>SUMIFS(Activity_COMBDG!J:J,Activity_COMBDG!$B:$B,$A334&amp;"*",Activity_COMBDG!$B:$B,"*"&amp;"_16",Activity_COMBDG!J:J,"&gt;0.0001")</f>
        <v>6.3716538663423734E-3</v>
      </c>
      <c r="J334">
        <f>SUMIFS(Activity_COMBDG!K:K,Activity_COMBDG!$B:$B,$A334&amp;"*",Activity_COMBDG!$B:$B,"*"&amp;"_16",Activity_COMBDG!K:K,"&gt;0.0001")</f>
        <v>7.5288628069265307E-3</v>
      </c>
      <c r="K334">
        <f>SUMIFS(Activity_COMBDG!L:L,Activity_COMBDG!$B:$B,$A334&amp;"*",Activity_COMBDG!$B:$B,"*"&amp;"_16",Activity_COMBDG!L:L,"&gt;0.0001")</f>
        <v>8.310533180007235E-3</v>
      </c>
    </row>
    <row r="335" spans="1:11" x14ac:dyDescent="0.25">
      <c r="A335" t="str">
        <f>COMBDG_Split_Tech!A332</f>
        <v>COMBDGOFFOldAE______STDELC</v>
      </c>
      <c r="B335">
        <f>SUMIFS(Activity_COMBDG!C:C,Activity_COMBDG!$B:$B,$A335&amp;"*",Activity_COMBDG!$B:$B,"*"&amp;"_16",Activity_COMBDG!C:C,"&gt;0.0001")</f>
        <v>4.2855422834590429E-2</v>
      </c>
      <c r="C335">
        <f>SUMIFS(Activity_COMBDG!D:D,Activity_COMBDG!$B:$B,$A335&amp;"*",Activity_COMBDG!$B:$B,"*"&amp;"_16",Activity_COMBDG!D:D,"&gt;0.0001")</f>
        <v>11.01454870221915</v>
      </c>
      <c r="D335">
        <f>SUMIFS(Activity_COMBDG!E:E,Activity_COMBDG!$B:$B,$A335&amp;"*",Activity_COMBDG!$B:$B,"*"&amp;"_16",Activity_COMBDG!E:E,"&gt;0.0001")</f>
        <v>22.173982799761639</v>
      </c>
      <c r="E335">
        <f>SUMIFS(Activity_COMBDG!F:F,Activity_COMBDG!$B:$B,$A335&amp;"*",Activity_COMBDG!$B:$B,"*"&amp;"_16",Activity_COMBDG!F:F,"&gt;0.0001")</f>
        <v>33.481404651937723</v>
      </c>
      <c r="F335">
        <f>SUMIFS(Activity_COMBDG!G:G,Activity_COMBDG!$B:$B,$A335&amp;"*",Activity_COMBDG!$B:$B,"*"&amp;"_16",Activity_COMBDG!G:G,"&gt;0.0001")</f>
        <v>977.53660777926643</v>
      </c>
      <c r="G335">
        <f>SUMIFS(Activity_COMBDG!H:H,Activity_COMBDG!$B:$B,$A335&amp;"*",Activity_COMBDG!$B:$B,"*"&amp;"_16",Activity_COMBDG!H:H,"&gt;0.0001")</f>
        <v>989.3939975647969</v>
      </c>
      <c r="H335">
        <f>SUMIFS(Activity_COMBDG!I:I,Activity_COMBDG!$B:$B,$A335&amp;"*",Activity_COMBDG!$B:$B,"*"&amp;"_16",Activity_COMBDG!I:I,"&gt;0.0001")</f>
        <v>996.85565312933591</v>
      </c>
      <c r="I335">
        <f>SUMIFS(Activity_COMBDG!J:J,Activity_COMBDG!$B:$B,$A335&amp;"*",Activity_COMBDG!$B:$B,"*"&amp;"_16",Activity_COMBDG!J:J,"&gt;0.0001")</f>
        <v>425.73605465201808</v>
      </c>
      <c r="J335">
        <f>SUMIFS(Activity_COMBDG!K:K,Activity_COMBDG!$B:$B,$A335&amp;"*",Activity_COMBDG!$B:$B,"*"&amp;"_16",Activity_COMBDG!K:K,"&gt;0.0001")</f>
        <v>420.35251789796291</v>
      </c>
      <c r="K335">
        <f>SUMIFS(Activity_COMBDG!L:L,Activity_COMBDG!$B:$B,$A335&amp;"*",Activity_COMBDG!$B:$B,"*"&amp;"_16",Activity_COMBDG!L:L,"&gt;0.0001")</f>
        <v>444.79352599564947</v>
      </c>
    </row>
    <row r="336" spans="1:11" x14ac:dyDescent="0.25">
      <c r="A336" t="str">
        <f>COMBDG_Split_Tech!A333</f>
        <v>COMBDGOFFOldAE______STDNGA</v>
      </c>
      <c r="B336">
        <f>SUMIFS(Activity_COMBDG!C:C,Activity_COMBDG!$B:$B,$A336&amp;"*",Activity_COMBDG!$B:$B,"*"&amp;"_16",Activity_COMBDG!C:C,"&gt;0.0001")</f>
        <v>0.14082957220976719</v>
      </c>
      <c r="C336">
        <f>SUMIFS(Activity_COMBDG!D:D,Activity_COMBDG!$B:$B,$A336&amp;"*",Activity_COMBDG!$B:$B,"*"&amp;"_16",Activity_COMBDG!D:D,"&gt;0.0001")</f>
        <v>27.687476703028061</v>
      </c>
      <c r="D336">
        <f>SUMIFS(Activity_COMBDG!E:E,Activity_COMBDG!$B:$B,$A336&amp;"*",Activity_COMBDG!$B:$B,"*"&amp;"_16",Activity_COMBDG!E:E,"&gt;0.0001")</f>
        <v>55.070693663830397</v>
      </c>
      <c r="E336">
        <f>SUMIFS(Activity_COMBDG!F:F,Activity_COMBDG!$B:$B,$A336&amp;"*",Activity_COMBDG!$B:$B,"*"&amp;"_16",Activity_COMBDG!F:F,"&gt;0.0001")</f>
        <v>82.170990305669093</v>
      </c>
      <c r="F336">
        <f>SUMIFS(Activity_COMBDG!G:G,Activity_COMBDG!$B:$B,$A336&amp;"*",Activity_COMBDG!$B:$B,"*"&amp;"_16",Activity_COMBDG!G:G,"&gt;0.0001")</f>
        <v>2399.7097674099869</v>
      </c>
      <c r="G336">
        <f>SUMIFS(Activity_COMBDG!H:H,Activity_COMBDG!$B:$B,$A336&amp;"*",Activity_COMBDG!$B:$B,"*"&amp;"_16",Activity_COMBDG!H:H,"&gt;0.0001")</f>
        <v>2425.7179601161888</v>
      </c>
      <c r="H336">
        <f>SUMIFS(Activity_COMBDG!I:I,Activity_COMBDG!$B:$B,$A336&amp;"*",Activity_COMBDG!$B:$B,"*"&amp;"_16",Activity_COMBDG!I:I,"&gt;0.0001")</f>
        <v>2441.371919191206</v>
      </c>
      <c r="I336">
        <f>SUMIFS(Activity_COMBDG!J:J,Activity_COMBDG!$B:$B,$A336&amp;"*",Activity_COMBDG!$B:$B,"*"&amp;"_16",Activity_COMBDG!J:J,"&gt;0.0001")</f>
        <v>1669.9525408599079</v>
      </c>
      <c r="J336">
        <f>SUMIFS(Activity_COMBDG!K:K,Activity_COMBDG!$B:$B,$A336&amp;"*",Activity_COMBDG!$B:$B,"*"&amp;"_16",Activity_COMBDG!K:K,"&gt;0.0001")</f>
        <v>1604.173988463305</v>
      </c>
      <c r="K336">
        <f>SUMIFS(Activity_COMBDG!L:L,Activity_COMBDG!$B:$B,$A336&amp;"*",Activity_COMBDG!$B:$B,"*"&amp;"_16",Activity_COMBDG!L:L,"&gt;0.0001")</f>
        <v>1593.8986675502761</v>
      </c>
    </row>
    <row r="337" spans="1:11" x14ac:dyDescent="0.25">
      <c r="A337" t="str">
        <f>COMBDG_Split_Tech!A334</f>
        <v>COMBDGOFFOldAE______STDPRO</v>
      </c>
      <c r="B337">
        <f>SUMIFS(Activity_COMBDG!C:C,Activity_COMBDG!$B:$B,$A337&amp;"*",Activity_COMBDG!$B:$B,"*"&amp;"_16",Activity_COMBDG!C:C,"&gt;0.0001")</f>
        <v>4.2875582081717933E-2</v>
      </c>
      <c r="C337">
        <f>SUMIFS(Activity_COMBDG!D:D,Activity_COMBDG!$B:$B,$A337&amp;"*",Activity_COMBDG!$B:$B,"*"&amp;"_16",Activity_COMBDG!D:D,"&gt;0.0001")</f>
        <v>11.04550678067381</v>
      </c>
      <c r="D337">
        <f>SUMIFS(Activity_COMBDG!E:E,Activity_COMBDG!$B:$B,$A337&amp;"*",Activity_COMBDG!$B:$B,"*"&amp;"_16",Activity_COMBDG!E:E,"&gt;0.0001")</f>
        <v>22.230034065225919</v>
      </c>
      <c r="E337">
        <f>SUMIFS(Activity_COMBDG!F:F,Activity_COMBDG!$B:$B,$A337&amp;"*",Activity_COMBDG!$B:$B,"*"&amp;"_16",Activity_COMBDG!F:F,"&gt;0.0001")</f>
        <v>33.557762478677532</v>
      </c>
      <c r="F337">
        <f>SUMIFS(Activity_COMBDG!G:G,Activity_COMBDG!$B:$B,$A337&amp;"*",Activity_COMBDG!$B:$B,"*"&amp;"_16",Activity_COMBDG!G:G,"&gt;0.0001")</f>
        <v>1049.8022081332469</v>
      </c>
      <c r="G337">
        <f>SUMIFS(Activity_COMBDG!H:H,Activity_COMBDG!$B:$B,$A337&amp;"*",Activity_COMBDG!$B:$B,"*"&amp;"_16",Activity_COMBDG!H:H,"&gt;0.0001")</f>
        <v>1061.661399682805</v>
      </c>
      <c r="H337">
        <f>SUMIFS(Activity_COMBDG!I:I,Activity_COMBDG!$B:$B,$A337&amp;"*",Activity_COMBDG!$B:$B,"*"&amp;"_16",Activity_COMBDG!I:I,"&gt;0.0001")</f>
        <v>1069.122167338817</v>
      </c>
      <c r="I337">
        <f>SUMIFS(Activity_COMBDG!J:J,Activity_COMBDG!$B:$B,$A337&amp;"*",Activity_COMBDG!$B:$B,"*"&amp;"_16",Activity_COMBDG!J:J,"&gt;0.0001")</f>
        <v>451.49055462960172</v>
      </c>
      <c r="J337">
        <f>SUMIFS(Activity_COMBDG!K:K,Activity_COMBDG!$B:$B,$A337&amp;"*",Activity_COMBDG!$B:$B,"*"&amp;"_16",Activity_COMBDG!K:K,"&gt;0.0001")</f>
        <v>427.97361492013698</v>
      </c>
      <c r="K337">
        <f>SUMIFS(Activity_COMBDG!L:L,Activity_COMBDG!$B:$B,$A337&amp;"*",Activity_COMBDG!$B:$B,"*"&amp;"_16",Activity_COMBDG!L:L,"&gt;0.0001")</f>
        <v>389.30544627623073</v>
      </c>
    </row>
    <row r="338" spans="1:11" x14ac:dyDescent="0.25">
      <c r="A338" t="str">
        <f>COMBDG_Split_Tech!A335</f>
        <v>COMBDGOFFOldAM______STDELC</v>
      </c>
      <c r="B338">
        <f>SUMIFS(Activity_COMBDG!C:C,Activity_COMBDG!$B:$B,$A338&amp;"*",Activity_COMBDG!$B:$B,"*"&amp;"_16",Activity_COMBDG!C:C,"&gt;0.0001")</f>
        <v>3.7356890379117311E-2</v>
      </c>
      <c r="C338">
        <f>SUMIFS(Activity_COMBDG!D:D,Activity_COMBDG!$B:$B,$A338&amp;"*",Activity_COMBDG!$B:$B,"*"&amp;"_16",Activity_COMBDG!D:D,"&gt;0.0001")</f>
        <v>5.1522226655091226</v>
      </c>
      <c r="D338">
        <f>SUMIFS(Activity_COMBDG!E:E,Activity_COMBDG!$B:$B,$A338&amp;"*",Activity_COMBDG!$B:$B,"*"&amp;"_16",Activity_COMBDG!E:E,"&gt;0.0001")</f>
        <v>10.296233076917829</v>
      </c>
      <c r="E338">
        <f>SUMIFS(Activity_COMBDG!F:F,Activity_COMBDG!$B:$B,$A338&amp;"*",Activity_COMBDG!$B:$B,"*"&amp;"_16",Activity_COMBDG!F:F,"&gt;0.0001")</f>
        <v>15.443860019095199</v>
      </c>
      <c r="F338">
        <f>SUMIFS(Activity_COMBDG!G:G,Activity_COMBDG!$B:$B,$A338&amp;"*",Activity_COMBDG!$B:$B,"*"&amp;"_16",Activity_COMBDG!G:G,"&gt;0.0001")</f>
        <v>457.87166281423032</v>
      </c>
      <c r="G338">
        <f>SUMIFS(Activity_COMBDG!H:H,Activity_COMBDG!$B:$B,$A338&amp;"*",Activity_COMBDG!$B:$B,"*"&amp;"_16",Activity_COMBDG!H:H,"&gt;0.0001")</f>
        <v>463.01450734695078</v>
      </c>
      <c r="H338">
        <f>SUMIFS(Activity_COMBDG!I:I,Activity_COMBDG!$B:$B,$A338&amp;"*",Activity_COMBDG!$B:$B,"*"&amp;"_16",Activity_COMBDG!I:I,"&gt;0.0001")</f>
        <v>466.17262603541337</v>
      </c>
      <c r="I338">
        <f>SUMIFS(Activity_COMBDG!J:J,Activity_COMBDG!$B:$B,$A338&amp;"*",Activity_COMBDG!$B:$B,"*"&amp;"_16",Activity_COMBDG!J:J,"&gt;0.0001")</f>
        <v>205.94685802028721</v>
      </c>
      <c r="J338">
        <f>SUMIFS(Activity_COMBDG!K:K,Activity_COMBDG!$B:$B,$A338&amp;"*",Activity_COMBDG!$B:$B,"*"&amp;"_16",Activity_COMBDG!K:K,"&gt;0.0001")</f>
        <v>198.4157352830465</v>
      </c>
      <c r="K338">
        <f>SUMIFS(Activity_COMBDG!L:L,Activity_COMBDG!$B:$B,$A338&amp;"*",Activity_COMBDG!$B:$B,"*"&amp;"_16",Activity_COMBDG!L:L,"&gt;0.0001")</f>
        <v>205.79125084432391</v>
      </c>
    </row>
    <row r="339" spans="1:11" x14ac:dyDescent="0.25">
      <c r="A339" t="str">
        <f>COMBDG_Split_Tech!A336</f>
        <v>COMBDGOFFOldLIFLC___STDELC</v>
      </c>
      <c r="B339">
        <f>SUMIFS(Activity_COMBDG!C:C,Activity_COMBDG!$B:$B,$A339&amp;"*",Activity_COMBDG!$B:$B,"*"&amp;"_16",Activity_COMBDG!C:C,"&gt;0.0001")</f>
        <v>0</v>
      </c>
      <c r="C339">
        <f>SUMIFS(Activity_COMBDG!D:D,Activity_COMBDG!$B:$B,$A339&amp;"*",Activity_COMBDG!$B:$B,"*"&amp;"_16",Activity_COMBDG!D:D,"&gt;0.0001")</f>
        <v>0</v>
      </c>
      <c r="D339">
        <f>SUMIFS(Activity_COMBDG!E:E,Activity_COMBDG!$B:$B,$A339&amp;"*",Activity_COMBDG!$B:$B,"*"&amp;"_16",Activity_COMBDG!E:E,"&gt;0.0001")</f>
        <v>1.031596802812659E-4</v>
      </c>
      <c r="E339">
        <f>SUMIFS(Activity_COMBDG!F:F,Activity_COMBDG!$B:$B,$A339&amp;"*",Activity_COMBDG!$B:$B,"*"&amp;"_16",Activity_COMBDG!F:F,"&gt;0.0001")</f>
        <v>107.31022997083301</v>
      </c>
      <c r="F339">
        <f>SUMIFS(Activity_COMBDG!G:G,Activity_COMBDG!$B:$B,$A339&amp;"*",Activity_COMBDG!$B:$B,"*"&amp;"_16",Activity_COMBDG!G:G,"&gt;0.0001")</f>
        <v>123.76420258876951</v>
      </c>
      <c r="G339">
        <f>SUMIFS(Activity_COMBDG!H:H,Activity_COMBDG!$B:$B,$A339&amp;"*",Activity_COMBDG!$B:$B,"*"&amp;"_16",Activity_COMBDG!H:H,"&gt;0.0001")</f>
        <v>138.111180908899</v>
      </c>
      <c r="H339">
        <f>SUMIFS(Activity_COMBDG!I:I,Activity_COMBDG!$B:$B,$A339&amp;"*",Activity_COMBDG!$B:$B,"*"&amp;"_16",Activity_COMBDG!I:I,"&gt;0.0001")</f>
        <v>147.92718982842271</v>
      </c>
      <c r="I339">
        <f>SUMIFS(Activity_COMBDG!J:J,Activity_COMBDG!$B:$B,$A339&amp;"*",Activity_COMBDG!$B:$B,"*"&amp;"_16",Activity_COMBDG!J:J,"&gt;0.0001")</f>
        <v>20.222036462589841</v>
      </c>
      <c r="J339">
        <f>SUMIFS(Activity_COMBDG!K:K,Activity_COMBDG!$B:$B,$A339&amp;"*",Activity_COMBDG!$B:$B,"*"&amp;"_16",Activity_COMBDG!K:K,"&gt;0.0001")</f>
        <v>12.01972285635793</v>
      </c>
      <c r="K339">
        <f>SUMIFS(Activity_COMBDG!L:L,Activity_COMBDG!$B:$B,$A339&amp;"*",Activity_COMBDG!$B:$B,"*"&amp;"_16",Activity_COMBDG!L:L,"&gt;0.0001")</f>
        <v>0.98062578836768566</v>
      </c>
    </row>
    <row r="340" spans="1:11" x14ac:dyDescent="0.25">
      <c r="A340" t="str">
        <f>COMBDG_Split_Tech!A337</f>
        <v>COMBDGOFFOldLIFLU___STDELC</v>
      </c>
      <c r="B340">
        <f>SUMIFS(Activity_COMBDG!C:C,Activity_COMBDG!$B:$B,$A340&amp;"*",Activity_COMBDG!$B:$B,"*"&amp;"_16",Activity_COMBDG!C:C,"&gt;0.0001")</f>
        <v>1.3223735327080391E-3</v>
      </c>
      <c r="C340">
        <f>SUMIFS(Activity_COMBDG!D:D,Activity_COMBDG!$B:$B,$A340&amp;"*",Activity_COMBDG!$B:$B,"*"&amp;"_16",Activity_COMBDG!D:D,"&gt;0.0001")</f>
        <v>2349.325081527546</v>
      </c>
      <c r="D340">
        <f>SUMIFS(Activity_COMBDG!E:E,Activity_COMBDG!$B:$B,$A340&amp;"*",Activity_COMBDG!$B:$B,"*"&amp;"_16",Activity_COMBDG!E:E,"&gt;0.0001")</f>
        <v>3408.574133007935</v>
      </c>
      <c r="E340">
        <f>SUMIFS(Activity_COMBDG!F:F,Activity_COMBDG!$B:$B,$A340&amp;"*",Activity_COMBDG!$B:$B,"*"&amp;"_16",Activity_COMBDG!F:F,"&gt;0.0001")</f>
        <v>3663.399847465445</v>
      </c>
      <c r="F340">
        <f>SUMIFS(Activity_COMBDG!G:G,Activity_COMBDG!$B:$B,$A340&amp;"*",Activity_COMBDG!$B:$B,"*"&amp;"_16",Activity_COMBDG!G:G,"&gt;0.0001")</f>
        <v>3692.723730451768</v>
      </c>
      <c r="G340">
        <f>SUMIFS(Activity_COMBDG!H:H,Activity_COMBDG!$B:$B,$A340&amp;"*",Activity_COMBDG!$B:$B,"*"&amp;"_16",Activity_COMBDG!H:H,"&gt;0.0001")</f>
        <v>3711.7687191454761</v>
      </c>
      <c r="H340">
        <f>SUMIFS(Activity_COMBDG!I:I,Activity_COMBDG!$B:$B,$A340&amp;"*",Activity_COMBDG!$B:$B,"*"&amp;"_16",Activity_COMBDG!I:I,"&gt;0.0001")</f>
        <v>3721.5744361203092</v>
      </c>
      <c r="I340">
        <f>SUMIFS(Activity_COMBDG!J:J,Activity_COMBDG!$B:$B,$A340&amp;"*",Activity_COMBDG!$B:$B,"*"&amp;"_16",Activity_COMBDG!J:J,"&gt;0.0001")</f>
        <v>1086.5942602246639</v>
      </c>
      <c r="J340">
        <f>SUMIFS(Activity_COMBDG!K:K,Activity_COMBDG!$B:$B,$A340&amp;"*",Activity_COMBDG!$B:$B,"*"&amp;"_16",Activity_COMBDG!K:K,"&gt;0.0001")</f>
        <v>934.59936983273622</v>
      </c>
      <c r="K340">
        <f>SUMIFS(Activity_COMBDG!L:L,Activity_COMBDG!$B:$B,$A340&amp;"*",Activity_COMBDG!$B:$B,"*"&amp;"_16",Activity_COMBDG!L:L,"&gt;0.0001")</f>
        <v>164.29380124963441</v>
      </c>
    </row>
    <row r="341" spans="1:11" x14ac:dyDescent="0.25">
      <c r="A341" t="str">
        <f>COMBDG_Split_Tech!A338</f>
        <v>COMBDGOFFOldLIHAL___STDELC</v>
      </c>
      <c r="B341">
        <f>SUMIFS(Activity_COMBDG!C:C,Activity_COMBDG!$B:$B,$A341&amp;"*",Activity_COMBDG!$B:$B,"*"&amp;"_16",Activity_COMBDG!C:C,"&gt;0.0001")</f>
        <v>0</v>
      </c>
      <c r="C341">
        <f>SUMIFS(Activity_COMBDG!D:D,Activity_COMBDG!$B:$B,$A341&amp;"*",Activity_COMBDG!$B:$B,"*"&amp;"_16",Activity_COMBDG!D:D,"&gt;0.0001")</f>
        <v>0</v>
      </c>
      <c r="D341">
        <f>SUMIFS(Activity_COMBDG!E:E,Activity_COMBDG!$B:$B,$A341&amp;"*",Activity_COMBDG!$B:$B,"*"&amp;"_16",Activity_COMBDG!E:E,"&gt;0.0001")</f>
        <v>0</v>
      </c>
      <c r="E341">
        <f>SUMIFS(Activity_COMBDG!F:F,Activity_COMBDG!$B:$B,$A341&amp;"*",Activity_COMBDG!$B:$B,"*"&amp;"_16",Activity_COMBDG!F:F,"&gt;0.0001")</f>
        <v>0</v>
      </c>
      <c r="F341">
        <f>SUMIFS(Activity_COMBDG!G:G,Activity_COMBDG!$B:$B,$A341&amp;"*",Activity_COMBDG!$B:$B,"*"&amp;"_16",Activity_COMBDG!G:G,"&gt;0.0001")</f>
        <v>0</v>
      </c>
      <c r="G341">
        <f>SUMIFS(Activity_COMBDG!H:H,Activity_COMBDG!$B:$B,$A341&amp;"*",Activity_COMBDG!$B:$B,"*"&amp;"_16",Activity_COMBDG!H:H,"&gt;0.0001")</f>
        <v>0</v>
      </c>
      <c r="H341">
        <f>SUMIFS(Activity_COMBDG!I:I,Activity_COMBDG!$B:$B,$A341&amp;"*",Activity_COMBDG!$B:$B,"*"&amp;"_16",Activity_COMBDG!I:I,"&gt;0.0001")</f>
        <v>1.479563272125902</v>
      </c>
      <c r="I341">
        <f>SUMIFS(Activity_COMBDG!J:J,Activity_COMBDG!$B:$B,$A341&amp;"*",Activity_COMBDG!$B:$B,"*"&amp;"_16",Activity_COMBDG!J:J,"&gt;0.0001")</f>
        <v>0</v>
      </c>
      <c r="J341">
        <f>SUMIFS(Activity_COMBDG!K:K,Activity_COMBDG!$B:$B,$A341&amp;"*",Activity_COMBDG!$B:$B,"*"&amp;"_16",Activity_COMBDG!K:K,"&gt;0.0001")</f>
        <v>0</v>
      </c>
      <c r="K341">
        <f>SUMIFS(Activity_COMBDG!L:L,Activity_COMBDG!$B:$B,$A341&amp;"*",Activity_COMBDG!$B:$B,"*"&amp;"_16",Activity_COMBDG!L:L,"&gt;0.0001")</f>
        <v>0</v>
      </c>
    </row>
    <row r="342" spans="1:11" x14ac:dyDescent="0.25">
      <c r="A342" t="str">
        <f>COMBDG_Split_Tech!A339</f>
        <v>COMBDGOFFOldLIINC___STDELC</v>
      </c>
      <c r="B342">
        <f>SUMIFS(Activity_COMBDG!C:C,Activity_COMBDG!$B:$B,$A342&amp;"*",Activity_COMBDG!$B:$B,"*"&amp;"_16",Activity_COMBDG!C:C,"&gt;0.0001")</f>
        <v>0</v>
      </c>
      <c r="C342">
        <f>SUMIFS(Activity_COMBDG!D:D,Activity_COMBDG!$B:$B,$A342&amp;"*",Activity_COMBDG!$B:$B,"*"&amp;"_16",Activity_COMBDG!D:D,"&gt;0.0001")</f>
        <v>0</v>
      </c>
      <c r="D342">
        <f>SUMIFS(Activity_COMBDG!E:E,Activity_COMBDG!$B:$B,$A342&amp;"*",Activity_COMBDG!$B:$B,"*"&amp;"_16",Activity_COMBDG!E:E,"&gt;0.0001")</f>
        <v>0</v>
      </c>
      <c r="E342">
        <f>SUMIFS(Activity_COMBDG!F:F,Activity_COMBDG!$B:$B,$A342&amp;"*",Activity_COMBDG!$B:$B,"*"&amp;"_16",Activity_COMBDG!F:F,"&gt;0.0001")</f>
        <v>0</v>
      </c>
      <c r="F342">
        <f>SUMIFS(Activity_COMBDG!G:G,Activity_COMBDG!$B:$B,$A342&amp;"*",Activity_COMBDG!$B:$B,"*"&amp;"_16",Activity_COMBDG!G:G,"&gt;0.0001")</f>
        <v>0</v>
      </c>
      <c r="G342">
        <f>SUMIFS(Activity_COMBDG!H:H,Activity_COMBDG!$B:$B,$A342&amp;"*",Activity_COMBDG!$B:$B,"*"&amp;"_16",Activity_COMBDG!H:H,"&gt;0.0001")</f>
        <v>0</v>
      </c>
      <c r="H342">
        <f>SUMIFS(Activity_COMBDG!I:I,Activity_COMBDG!$B:$B,$A342&amp;"*",Activity_COMBDG!$B:$B,"*"&amp;"_16",Activity_COMBDG!I:I,"&gt;0.0001")</f>
        <v>1.4794338069827211</v>
      </c>
      <c r="I342">
        <f>SUMIFS(Activity_COMBDG!J:J,Activity_COMBDG!$B:$B,$A342&amp;"*",Activity_COMBDG!$B:$B,"*"&amp;"_16",Activity_COMBDG!J:J,"&gt;0.0001")</f>
        <v>0</v>
      </c>
      <c r="J342">
        <f>SUMIFS(Activity_COMBDG!K:K,Activity_COMBDG!$B:$B,$A342&amp;"*",Activity_COMBDG!$B:$B,"*"&amp;"_16",Activity_COMBDG!K:K,"&gt;0.0001")</f>
        <v>0</v>
      </c>
      <c r="K342">
        <f>SUMIFS(Activity_COMBDG!L:L,Activity_COMBDG!$B:$B,$A342&amp;"*",Activity_COMBDG!$B:$B,"*"&amp;"_16",Activity_COMBDG!L:L,"&gt;0.0001")</f>
        <v>0</v>
      </c>
    </row>
    <row r="343" spans="1:11" x14ac:dyDescent="0.25">
      <c r="A343" t="str">
        <f>COMBDG_Split_Tech!A340</f>
        <v>COMBDGOFFOldLILED___STDELC</v>
      </c>
      <c r="B343">
        <f>SUMIFS(Activity_COMBDG!C:C,Activity_COMBDG!$B:$B,$A343&amp;"*",Activity_COMBDG!$B:$B,"*"&amp;"_16",Activity_COMBDG!C:C,"&gt;0.0001")</f>
        <v>1.947796361388227E-3</v>
      </c>
      <c r="C343">
        <f>SUMIFS(Activity_COMBDG!D:D,Activity_COMBDG!$B:$B,$A343&amp;"*",Activity_COMBDG!$B:$B,"*"&amp;"_16",Activity_COMBDG!D:D,"&gt;0.0001")</f>
        <v>2751.0696924155582</v>
      </c>
      <c r="D343">
        <f>SUMIFS(Activity_COMBDG!E:E,Activity_COMBDG!$B:$B,$A343&amp;"*",Activity_COMBDG!$B:$B,"*"&amp;"_16",Activity_COMBDG!E:E,"&gt;0.0001")</f>
        <v>3789.1776505344828</v>
      </c>
      <c r="E343">
        <f>SUMIFS(Activity_COMBDG!F:F,Activity_COMBDG!$B:$B,$A343&amp;"*",Activity_COMBDG!$B:$B,"*"&amp;"_16",Activity_COMBDG!F:F,"&gt;0.0001")</f>
        <v>4042.0022291652772</v>
      </c>
      <c r="F343">
        <f>SUMIFS(Activity_COMBDG!G:G,Activity_COMBDG!$B:$B,$A343&amp;"*",Activity_COMBDG!$B:$B,"*"&amp;"_16",Activity_COMBDG!G:G,"&gt;0.0001")</f>
        <v>4071.2905368466659</v>
      </c>
      <c r="G343">
        <f>SUMIFS(Activity_COMBDG!H:H,Activity_COMBDG!$B:$B,$A343&amp;"*",Activity_COMBDG!$B:$B,"*"&amp;"_16",Activity_COMBDG!H:H,"&gt;0.0001")</f>
        <v>4095.0376436866582</v>
      </c>
      <c r="H343">
        <f>SUMIFS(Activity_COMBDG!I:I,Activity_COMBDG!$B:$B,$A343&amp;"*",Activity_COMBDG!$B:$B,"*"&amp;"_16",Activity_COMBDG!I:I,"&gt;0.0001")</f>
        <v>4107.6125557610376</v>
      </c>
      <c r="I343">
        <f>SUMIFS(Activity_COMBDG!J:J,Activity_COMBDG!$B:$B,$A343&amp;"*",Activity_COMBDG!$B:$B,"*"&amp;"_16",Activity_COMBDG!J:J,"&gt;0.0001")</f>
        <v>1116.4505011007359</v>
      </c>
      <c r="J343">
        <f>SUMIFS(Activity_COMBDG!K:K,Activity_COMBDG!$B:$B,$A343&amp;"*",Activity_COMBDG!$B:$B,"*"&amp;"_16",Activity_COMBDG!K:K,"&gt;0.0001")</f>
        <v>950.48405727590944</v>
      </c>
      <c r="K343">
        <f>SUMIFS(Activity_COMBDG!L:L,Activity_COMBDG!$B:$B,$A343&amp;"*",Activity_COMBDG!$B:$B,"*"&amp;"_16",Activity_COMBDG!L:L,"&gt;0.0001")</f>
        <v>649.59689161907909</v>
      </c>
    </row>
    <row r="344" spans="1:11" x14ac:dyDescent="0.25">
      <c r="A344" t="str">
        <f>COMBDG_Split_Tech!A341</f>
        <v>COMBDGOFFOldSC_________DCO</v>
      </c>
      <c r="B344">
        <f>SUMIFS(Activity_COMBDG!C:C,Activity_COMBDG!$B:$B,$A344&amp;"*",Activity_COMBDG!$B:$B,"*"&amp;"_16",Activity_COMBDG!C:C,"&gt;0.0001")</f>
        <v>2.0480929762348141E-2</v>
      </c>
      <c r="C344">
        <f>SUMIFS(Activity_COMBDG!D:D,Activity_COMBDG!$B:$B,$A344&amp;"*",Activity_COMBDG!$B:$B,"*"&amp;"_16",Activity_COMBDG!D:D,"&gt;0.0001")</f>
        <v>5.2042700153087003</v>
      </c>
      <c r="D344">
        <f>SUMIFS(Activity_COMBDG!E:E,Activity_COMBDG!$B:$B,$A344&amp;"*",Activity_COMBDG!$B:$B,"*"&amp;"_16",Activity_COMBDG!E:E,"&gt;0.0001")</f>
        <v>10.91732758960716</v>
      </c>
      <c r="E344">
        <f>SUMIFS(Activity_COMBDG!F:F,Activity_COMBDG!$B:$B,$A344&amp;"*",Activity_COMBDG!$B:$B,"*"&amp;"_16",Activity_COMBDG!F:F,"&gt;0.0001")</f>
        <v>16.752238199699718</v>
      </c>
      <c r="F344">
        <f>SUMIFS(Activity_COMBDG!G:G,Activity_COMBDG!$B:$B,$A344&amp;"*",Activity_COMBDG!$B:$B,"*"&amp;"_16",Activity_COMBDG!G:G,"&gt;0.0001")</f>
        <v>817.81631715419678</v>
      </c>
      <c r="G344">
        <f>SUMIFS(Activity_COMBDG!H:H,Activity_COMBDG!$B:$B,$A344&amp;"*",Activity_COMBDG!$B:$B,"*"&amp;"_16",Activity_COMBDG!H:H,"&gt;0.0001")</f>
        <v>823.48616764713688</v>
      </c>
      <c r="H344">
        <f>SUMIFS(Activity_COMBDG!I:I,Activity_COMBDG!$B:$B,$A344&amp;"*",Activity_COMBDG!$B:$B,"*"&amp;"_16",Activity_COMBDG!I:I,"&gt;0.0001")</f>
        <v>827.06148658397672</v>
      </c>
      <c r="I344">
        <f>SUMIFS(Activity_COMBDG!J:J,Activity_COMBDG!$B:$B,$A344&amp;"*",Activity_COMBDG!$B:$B,"*"&amp;"_16",Activity_COMBDG!J:J,"&gt;0.0001")</f>
        <v>737.7184120037191</v>
      </c>
      <c r="J344">
        <f>SUMIFS(Activity_COMBDG!K:K,Activity_COMBDG!$B:$B,$A344&amp;"*",Activity_COMBDG!$B:$B,"*"&amp;"_16",Activity_COMBDG!K:K,"&gt;0.0001")</f>
        <v>768.39701965281006</v>
      </c>
      <c r="K344">
        <f>SUMIFS(Activity_COMBDG!L:L,Activity_COMBDG!$B:$B,$A344&amp;"*",Activity_COMBDG!$B:$B,"*"&amp;"_16",Activity_COMBDG!L:L,"&gt;0.0001")</f>
        <v>781.75880024395292</v>
      </c>
    </row>
    <row r="345" spans="1:11" x14ac:dyDescent="0.25">
      <c r="A345" t="str">
        <f>COMBDG_Split_Tech!A342</f>
        <v>COMBDGOFFOldSC______STDELC</v>
      </c>
      <c r="B345">
        <f>SUMIFS(Activity_COMBDG!C:C,Activity_COMBDG!$B:$B,$A345&amp;"*",Activity_COMBDG!$B:$B,"*"&amp;"_16",Activity_COMBDG!C:C,"&gt;0.0001")</f>
        <v>2.0524722923226119E-2</v>
      </c>
      <c r="C345">
        <f>SUMIFS(Activity_COMBDG!D:D,Activity_COMBDG!$B:$B,$A345&amp;"*",Activity_COMBDG!$B:$B,"*"&amp;"_16",Activity_COMBDG!D:D,"&gt;0.0001")</f>
        <v>5.3126933384040322</v>
      </c>
      <c r="D345">
        <f>SUMIFS(Activity_COMBDG!E:E,Activity_COMBDG!$B:$B,$A345&amp;"*",Activity_COMBDG!$B:$B,"*"&amp;"_16",Activity_COMBDG!E:E,"&gt;0.0001")</f>
        <v>11.11743755187474</v>
      </c>
      <c r="E345">
        <f>SUMIFS(Activity_COMBDG!F:F,Activity_COMBDG!$B:$B,$A345&amp;"*",Activity_COMBDG!$B:$B,"*"&amp;"_16",Activity_COMBDG!F:F,"&gt;0.0001")</f>
        <v>17.018679661129472</v>
      </c>
      <c r="F345">
        <f>SUMIFS(Activity_COMBDG!G:G,Activity_COMBDG!$B:$B,$A345&amp;"*",Activity_COMBDG!$B:$B,"*"&amp;"_16",Activity_COMBDG!G:G,"&gt;0.0001")</f>
        <v>366.5467652764122</v>
      </c>
      <c r="G345">
        <f>SUMIFS(Activity_COMBDG!H:H,Activity_COMBDG!$B:$B,$A345&amp;"*",Activity_COMBDG!$B:$B,"*"&amp;"_16",Activity_COMBDG!H:H,"&gt;0.0001")</f>
        <v>372.19730516298478</v>
      </c>
      <c r="H345">
        <f>SUMIFS(Activity_COMBDG!I:I,Activity_COMBDG!$B:$B,$A345&amp;"*",Activity_COMBDG!$B:$B,"*"&amp;"_16",Activity_COMBDG!I:I,"&gt;0.0001")</f>
        <v>375.73064863240609</v>
      </c>
      <c r="I345">
        <f>SUMIFS(Activity_COMBDG!J:J,Activity_COMBDG!$B:$B,$A345&amp;"*",Activity_COMBDG!$B:$B,"*"&amp;"_16",Activity_COMBDG!J:J,"&gt;0.0001")</f>
        <v>94.604381817432497</v>
      </c>
      <c r="J345">
        <f>SUMIFS(Activity_COMBDG!K:K,Activity_COMBDG!$B:$B,$A345&amp;"*",Activity_COMBDG!$B:$B,"*"&amp;"_16",Activity_COMBDG!K:K,"&gt;0.0001")</f>
        <v>70.921927380375223</v>
      </c>
      <c r="K345">
        <f>SUMIFS(Activity_COMBDG!L:L,Activity_COMBDG!$B:$B,$A345&amp;"*",Activity_COMBDG!$B:$B,"*"&amp;"_16",Activity_COMBDG!L:L,"&gt;0.0001")</f>
        <v>56.684679325477788</v>
      </c>
    </row>
    <row r="346" spans="1:11" x14ac:dyDescent="0.25">
      <c r="A346" t="str">
        <f>COMBDG_Split_Tech!A343</f>
        <v>COMBDGOFFOldSC______STDNGA</v>
      </c>
      <c r="B346">
        <f>SUMIFS(Activity_COMBDG!C:C,Activity_COMBDG!$B:$B,$A346&amp;"*",Activity_COMBDG!$B:$B,"*"&amp;"_16",Activity_COMBDG!C:C,"&gt;0.0001")</f>
        <v>6.8275452527560981E-2</v>
      </c>
      <c r="C346">
        <f>SUMIFS(Activity_COMBDG!D:D,Activity_COMBDG!$B:$B,$A346&amp;"*",Activity_COMBDG!$B:$B,"*"&amp;"_16",Activity_COMBDG!D:D,"&gt;0.0001")</f>
        <v>12.873089587329069</v>
      </c>
      <c r="D346">
        <f>SUMIFS(Activity_COMBDG!E:E,Activity_COMBDG!$B:$B,$A346&amp;"*",Activity_COMBDG!$B:$B,"*"&amp;"_16",Activity_COMBDG!E:E,"&gt;0.0001")</f>
        <v>24.802772565327231</v>
      </c>
      <c r="E346">
        <f>SUMIFS(Activity_COMBDG!F:F,Activity_COMBDG!$B:$B,$A346&amp;"*",Activity_COMBDG!$B:$B,"*"&amp;"_16",Activity_COMBDG!F:F,"&gt;0.0001")</f>
        <v>36.518115752324803</v>
      </c>
      <c r="F346">
        <f>SUMIFS(Activity_COMBDG!G:G,Activity_COMBDG!$B:$B,$A346&amp;"*",Activity_COMBDG!$B:$B,"*"&amp;"_16",Activity_COMBDG!G:G,"&gt;0.0001")</f>
        <v>643.57593594783509</v>
      </c>
      <c r="G346">
        <f>SUMIFS(Activity_COMBDG!H:H,Activity_COMBDG!$B:$B,$A346&amp;"*",Activity_COMBDG!$B:$B,"*"&amp;"_16",Activity_COMBDG!H:H,"&gt;0.0001")</f>
        <v>655.70162865172654</v>
      </c>
      <c r="H346">
        <f>SUMIFS(Activity_COMBDG!I:I,Activity_COMBDG!$B:$B,$A346&amp;"*",Activity_COMBDG!$B:$B,"*"&amp;"_16",Activity_COMBDG!I:I,"&gt;0.0001")</f>
        <v>663.01046514596158</v>
      </c>
      <c r="I346">
        <f>SUMIFS(Activity_COMBDG!J:J,Activity_COMBDG!$B:$B,$A346&amp;"*",Activity_COMBDG!$B:$B,"*"&amp;"_16",Activity_COMBDG!J:J,"&gt;0.0001")</f>
        <v>306.8242808671697</v>
      </c>
      <c r="J346">
        <f>SUMIFS(Activity_COMBDG!K:K,Activity_COMBDG!$B:$B,$A346&amp;"*",Activity_COMBDG!$B:$B,"*"&amp;"_16",Activity_COMBDG!K:K,"&gt;0.0001")</f>
        <v>226.51331877649849</v>
      </c>
      <c r="K346">
        <f>SUMIFS(Activity_COMBDG!L:L,Activity_COMBDG!$B:$B,$A346&amp;"*",Activity_COMBDG!$B:$B,"*"&amp;"_16",Activity_COMBDG!L:L,"&gt;0.0001")</f>
        <v>176.79495842545759</v>
      </c>
    </row>
    <row r="347" spans="1:11" x14ac:dyDescent="0.25">
      <c r="A347" t="str">
        <f>COMBDG_Split_Tech!A344</f>
        <v>COMBDGOFFOldSH_________DHE</v>
      </c>
      <c r="B347">
        <f>SUMIFS(Activity_COMBDG!C:C,Activity_COMBDG!$B:$B,$A347&amp;"*",Activity_COMBDG!$B:$B,"*"&amp;"_16",Activity_COMBDG!C:C,"&gt;0.0001")</f>
        <v>1.1011724727511159E-2</v>
      </c>
      <c r="C347">
        <f>SUMIFS(Activity_COMBDG!D:D,Activity_COMBDG!$B:$B,$A347&amp;"*",Activity_COMBDG!$B:$B,"*"&amp;"_16",Activity_COMBDG!D:D,"&gt;0.0001")</f>
        <v>3.5487960850925412E-2</v>
      </c>
      <c r="D347">
        <f>SUMIFS(Activity_COMBDG!E:E,Activity_COMBDG!$B:$B,$A347&amp;"*",Activity_COMBDG!$B:$B,"*"&amp;"_16",Activity_COMBDG!E:E,"&gt;0.0001")</f>
        <v>5.4892832021373093E-2</v>
      </c>
      <c r="E347">
        <f>SUMIFS(Activity_COMBDG!F:F,Activity_COMBDG!$B:$B,$A347&amp;"*",Activity_COMBDG!$B:$B,"*"&amp;"_16",Activity_COMBDG!F:F,"&gt;0.0001")</f>
        <v>7.1870178694614817E-2</v>
      </c>
      <c r="F347">
        <f>SUMIFS(Activity_COMBDG!G:G,Activity_COMBDG!$B:$B,$A347&amp;"*",Activity_COMBDG!$B:$B,"*"&amp;"_16",Activity_COMBDG!G:G,"&gt;0.0001")</f>
        <v>8.661300023204288E-2</v>
      </c>
      <c r="G347">
        <f>SUMIFS(Activity_COMBDG!H:H,Activity_COMBDG!$B:$B,$A347&amp;"*",Activity_COMBDG!$B:$B,"*"&amp;"_16",Activity_COMBDG!H:H,"&gt;0.0001")</f>
        <v>9.867200099997811E-2</v>
      </c>
      <c r="H347">
        <f>SUMIFS(Activity_COMBDG!I:I,Activity_COMBDG!$B:$B,$A347&amp;"*",Activity_COMBDG!$B:$B,"*"&amp;"_16",Activity_COMBDG!I:I,"&gt;0.0001")</f>
        <v>0.1105140287856964</v>
      </c>
      <c r="I347">
        <f>SUMIFS(Activity_COMBDG!J:J,Activity_COMBDG!$B:$B,$A347&amp;"*",Activity_COMBDG!$B:$B,"*"&amp;"_16",Activity_COMBDG!J:J,"&gt;0.0001")</f>
        <v>8.6292750083312553E-2</v>
      </c>
      <c r="J347">
        <f>SUMIFS(Activity_COMBDG!K:K,Activity_COMBDG!$B:$B,$A347&amp;"*",Activity_COMBDG!$B:$B,"*"&amp;"_16",Activity_COMBDG!K:K,"&gt;0.0001")</f>
        <v>8.7432032791372447E-2</v>
      </c>
      <c r="K347">
        <f>SUMIFS(Activity_COMBDG!L:L,Activity_COMBDG!$B:$B,$A347&amp;"*",Activity_COMBDG!$B:$B,"*"&amp;"_16",Activity_COMBDG!L:L,"&gt;0.0001")</f>
        <v>8.8548502764491069E-2</v>
      </c>
    </row>
    <row r="348" spans="1:11" x14ac:dyDescent="0.25">
      <c r="A348" t="str">
        <f>COMBDG_Split_Tech!A345</f>
        <v>COMBDGOFFOldSHFUR___HIGNGA</v>
      </c>
      <c r="B348">
        <f>SUMIFS(Activity_COMBDG!C:C,Activity_COMBDG!$B:$B,$A348&amp;"*",Activity_COMBDG!$B:$B,"*"&amp;"_16",Activity_COMBDG!C:C,"&gt;0.0001")</f>
        <v>7.5618589148562732E-2</v>
      </c>
      <c r="C348">
        <f>SUMIFS(Activity_COMBDG!D:D,Activity_COMBDG!$B:$B,$A348&amp;"*",Activity_COMBDG!$B:$B,"*"&amp;"_16",Activity_COMBDG!D:D,"&gt;0.0001")</f>
        <v>0.13922587317557969</v>
      </c>
      <c r="D348">
        <f>SUMIFS(Activity_COMBDG!E:E,Activity_COMBDG!$B:$B,$A348&amp;"*",Activity_COMBDG!$B:$B,"*"&amp;"_16",Activity_COMBDG!E:E,"&gt;0.0001")</f>
        <v>0.19012375571954379</v>
      </c>
      <c r="E348">
        <f>SUMIFS(Activity_COMBDG!F:F,Activity_COMBDG!$B:$B,$A348&amp;"*",Activity_COMBDG!$B:$B,"*"&amp;"_16",Activity_COMBDG!F:F,"&gt;0.0001")</f>
        <v>0.23364801018816991</v>
      </c>
      <c r="F348">
        <f>SUMIFS(Activity_COMBDG!G:G,Activity_COMBDG!$B:$B,$A348&amp;"*",Activity_COMBDG!$B:$B,"*"&amp;"_16",Activity_COMBDG!G:G,"&gt;0.0001")</f>
        <v>0.26992730281046201</v>
      </c>
      <c r="G348">
        <f>SUMIFS(Activity_COMBDG!H:H,Activity_COMBDG!$B:$B,$A348&amp;"*",Activity_COMBDG!$B:$B,"*"&amp;"_16",Activity_COMBDG!H:H,"&gt;0.0001")</f>
        <v>0.29946586640631401</v>
      </c>
      <c r="H348">
        <f>SUMIFS(Activity_COMBDG!I:I,Activity_COMBDG!$B:$B,$A348&amp;"*",Activity_COMBDG!$B:$B,"*"&amp;"_16",Activity_COMBDG!I:I,"&gt;0.0001")</f>
        <v>0.32570834115015501</v>
      </c>
      <c r="I348">
        <f>SUMIFS(Activity_COMBDG!J:J,Activity_COMBDG!$B:$B,$A348&amp;"*",Activity_COMBDG!$B:$B,"*"&amp;"_16",Activity_COMBDG!J:J,"&gt;0.0001")</f>
        <v>0.2978438121485098</v>
      </c>
      <c r="J348">
        <f>SUMIFS(Activity_COMBDG!K:K,Activity_COMBDG!$B:$B,$A348&amp;"*",Activity_COMBDG!$B:$B,"*"&amp;"_16",Activity_COMBDG!K:K,"&gt;0.0001")</f>
        <v>0.30025602233289478</v>
      </c>
      <c r="K348">
        <f>SUMIFS(Activity_COMBDG!L:L,Activity_COMBDG!$B:$B,$A348&amp;"*",Activity_COMBDG!$B:$B,"*"&amp;"_16",Activity_COMBDG!L:L,"&gt;0.0001")</f>
        <v>0.3023275471789999</v>
      </c>
    </row>
    <row r="349" spans="1:11" x14ac:dyDescent="0.25">
      <c r="A349" t="str">
        <f>COMBDG_Split_Tech!A346</f>
        <v>COMBDGOFFOldSHFUR___STDELC</v>
      </c>
      <c r="B349">
        <f>SUMIFS(Activity_COMBDG!C:C,Activity_COMBDG!$B:$B,$A349&amp;"*",Activity_COMBDG!$B:$B,"*"&amp;"_16",Activity_COMBDG!C:C,"&gt;0.0001")</f>
        <v>2.718503188263292E-2</v>
      </c>
      <c r="C349">
        <f>SUMIFS(Activity_COMBDG!D:D,Activity_COMBDG!$B:$B,$A349&amp;"*",Activity_COMBDG!$B:$B,"*"&amp;"_16",Activity_COMBDG!D:D,"&gt;0.0001")</f>
        <v>5.1893657027706729E-2</v>
      </c>
      <c r="D349">
        <f>SUMIFS(Activity_COMBDG!E:E,Activity_COMBDG!$B:$B,$A349&amp;"*",Activity_COMBDG!$B:$B,"*"&amp;"_16",Activity_COMBDG!E:E,"&gt;0.0001")</f>
        <v>7.4160252059940937E-2</v>
      </c>
      <c r="E349">
        <f>SUMIFS(Activity_COMBDG!F:F,Activity_COMBDG!$B:$B,$A349&amp;"*",Activity_COMBDG!$B:$B,"*"&amp;"_16",Activity_COMBDG!F:F,"&gt;0.0001")</f>
        <v>9.0848007694131261E-2</v>
      </c>
      <c r="F349">
        <f>SUMIFS(Activity_COMBDG!G:G,Activity_COMBDG!$B:$B,$A349&amp;"*",Activity_COMBDG!$B:$B,"*"&amp;"_16",Activity_COMBDG!G:G,"&gt;0.0001")</f>
        <v>0.1049885438465043</v>
      </c>
      <c r="G349">
        <f>SUMIFS(Activity_COMBDG!H:H,Activity_COMBDG!$B:$B,$A349&amp;"*",Activity_COMBDG!$B:$B,"*"&amp;"_16",Activity_COMBDG!H:H,"&gt;0.0001")</f>
        <v>0.1163476606072054</v>
      </c>
      <c r="H349">
        <f>SUMIFS(Activity_COMBDG!I:I,Activity_COMBDG!$B:$B,$A349&amp;"*",Activity_COMBDG!$B:$B,"*"&amp;"_16",Activity_COMBDG!I:I,"&gt;0.0001")</f>
        <v>0.1271884067008795</v>
      </c>
      <c r="I349">
        <f>SUMIFS(Activity_COMBDG!J:J,Activity_COMBDG!$B:$B,$A349&amp;"*",Activity_COMBDG!$B:$B,"*"&amp;"_16",Activity_COMBDG!J:J,"&gt;0.0001")</f>
        <v>9.9214736335031514E-2</v>
      </c>
      <c r="J349">
        <f>SUMIFS(Activity_COMBDG!K:K,Activity_COMBDG!$B:$B,$A349&amp;"*",Activity_COMBDG!$B:$B,"*"&amp;"_16",Activity_COMBDG!K:K,"&gt;0.0001")</f>
        <v>9.9993043353766284E-2</v>
      </c>
      <c r="K349">
        <f>SUMIFS(Activity_COMBDG!L:L,Activity_COMBDG!$B:$B,$A349&amp;"*",Activity_COMBDG!$B:$B,"*"&amp;"_16",Activity_COMBDG!L:L,"&gt;0.0001")</f>
        <v>0.10065454570803629</v>
      </c>
    </row>
    <row r="350" spans="1:11" x14ac:dyDescent="0.25">
      <c r="A350" t="str">
        <f>COMBDG_Split_Tech!A347</f>
        <v>COMBDGOFFOldSHFUR___STDHFO</v>
      </c>
      <c r="B350">
        <f>SUMIFS(Activity_COMBDG!C:C,Activity_COMBDG!$B:$B,$A350&amp;"*",Activity_COMBDG!$B:$B,"*"&amp;"_16",Activity_COMBDG!C:C,"&gt;0.0001")</f>
        <v>2.7384099849827471E-2</v>
      </c>
      <c r="C350">
        <f>SUMIFS(Activity_COMBDG!D:D,Activity_COMBDG!$B:$B,$A350&amp;"*",Activity_COMBDG!$B:$B,"*"&amp;"_16",Activity_COMBDG!D:D,"&gt;0.0001")</f>
        <v>5.2066711013083293E-2</v>
      </c>
      <c r="D350">
        <f>SUMIFS(Activity_COMBDG!E:E,Activity_COMBDG!$B:$B,$A350&amp;"*",Activity_COMBDG!$B:$B,"*"&amp;"_16",Activity_COMBDG!E:E,"&gt;0.0001")</f>
        <v>7.4306564894692922E-2</v>
      </c>
      <c r="E350">
        <f>SUMIFS(Activity_COMBDG!F:F,Activity_COMBDG!$B:$B,$A350&amp;"*",Activity_COMBDG!$B:$B,"*"&amp;"_16",Activity_COMBDG!F:F,"&gt;0.0001")</f>
        <v>9.0997614468324481E-2</v>
      </c>
      <c r="F350">
        <f>SUMIFS(Activity_COMBDG!G:G,Activity_COMBDG!$B:$B,$A350&amp;"*",Activity_COMBDG!$B:$B,"*"&amp;"_16",Activity_COMBDG!G:G,"&gt;0.0001")</f>
        <v>0.1051397331210483</v>
      </c>
      <c r="G350">
        <f>SUMIFS(Activity_COMBDG!H:H,Activity_COMBDG!$B:$B,$A350&amp;"*",Activity_COMBDG!$B:$B,"*"&amp;"_16",Activity_COMBDG!H:H,"&gt;0.0001")</f>
        <v>0.1164973647553605</v>
      </c>
      <c r="H350">
        <f>SUMIFS(Activity_COMBDG!I:I,Activity_COMBDG!$B:$B,$A350&amp;"*",Activity_COMBDG!$B:$B,"*"&amp;"_16",Activity_COMBDG!I:I,"&gt;0.0001")</f>
        <v>0.1273468617375024</v>
      </c>
      <c r="I350">
        <f>SUMIFS(Activity_COMBDG!J:J,Activity_COMBDG!$B:$B,$A350&amp;"*",Activity_COMBDG!$B:$B,"*"&amp;"_16",Activity_COMBDG!J:J,"&gt;0.0001")</f>
        <v>9.9308530201469361E-2</v>
      </c>
      <c r="J350">
        <f>SUMIFS(Activity_COMBDG!K:K,Activity_COMBDG!$B:$B,$A350&amp;"*",Activity_COMBDG!$B:$B,"*"&amp;"_16",Activity_COMBDG!K:K,"&gt;0.0001")</f>
        <v>0.1000853436546798</v>
      </c>
      <c r="K350">
        <f>SUMIFS(Activity_COMBDG!L:L,Activity_COMBDG!$B:$B,$A350&amp;"*",Activity_COMBDG!$B:$B,"*"&amp;"_16",Activity_COMBDG!L:L,"&gt;0.0001")</f>
        <v>0.10074437586822101</v>
      </c>
    </row>
    <row r="351" spans="1:11" x14ac:dyDescent="0.25">
      <c r="A351" t="str">
        <f>COMBDG_Split_Tech!A348</f>
        <v>COMBDGOFFOldSHFUR___STDKER</v>
      </c>
      <c r="B351">
        <f>SUMIFS(Activity_COMBDG!C:C,Activity_COMBDG!$B:$B,$A351&amp;"*",Activity_COMBDG!$B:$B,"*"&amp;"_16",Activity_COMBDG!C:C,"&gt;0.0001")</f>
        <v>2.738558838580377E-2</v>
      </c>
      <c r="C351">
        <f>SUMIFS(Activity_COMBDG!D:D,Activity_COMBDG!$B:$B,$A351&amp;"*",Activity_COMBDG!$B:$B,"*"&amp;"_16",Activity_COMBDG!D:D,"&gt;0.0001")</f>
        <v>5.20694733629012E-2</v>
      </c>
      <c r="D351">
        <f>SUMIFS(Activity_COMBDG!E:E,Activity_COMBDG!$B:$B,$A351&amp;"*",Activity_COMBDG!$B:$B,"*"&amp;"_16",Activity_COMBDG!E:E,"&gt;0.0001")</f>
        <v>7.4310807185178449E-2</v>
      </c>
      <c r="E351">
        <f>SUMIFS(Activity_COMBDG!F:F,Activity_COMBDG!$B:$B,$A351&amp;"*",Activity_COMBDG!$B:$B,"*"&amp;"_16",Activity_COMBDG!F:F,"&gt;0.0001")</f>
        <v>9.1002186122135759E-2</v>
      </c>
      <c r="F351">
        <f>SUMIFS(Activity_COMBDG!G:G,Activity_COMBDG!$B:$B,$A351&amp;"*",Activity_COMBDG!$B:$B,"*"&amp;"_16",Activity_COMBDG!G:G,"&gt;0.0001")</f>
        <v>0.10514471370691029</v>
      </c>
      <c r="G351">
        <f>SUMIFS(Activity_COMBDG!H:H,Activity_COMBDG!$B:$B,$A351&amp;"*",Activity_COMBDG!$B:$B,"*"&amp;"_16",Activity_COMBDG!H:H,"&gt;0.0001")</f>
        <v>0.1165026824054101</v>
      </c>
      <c r="H351">
        <f>SUMIFS(Activity_COMBDG!I:I,Activity_COMBDG!$B:$B,$A351&amp;"*",Activity_COMBDG!$B:$B,"*"&amp;"_16",Activity_COMBDG!I:I,"&gt;0.0001")</f>
        <v>0.12735298928300459</v>
      </c>
      <c r="I351">
        <f>SUMIFS(Activity_COMBDG!J:J,Activity_COMBDG!$B:$B,$A351&amp;"*",Activity_COMBDG!$B:$B,"*"&amp;"_16",Activity_COMBDG!J:J,"&gt;0.0001")</f>
        <v>9.9319973655304983E-2</v>
      </c>
      <c r="J351">
        <f>SUMIFS(Activity_COMBDG!K:K,Activity_COMBDG!$B:$B,$A351&amp;"*",Activity_COMBDG!$B:$B,"*"&amp;"_16",Activity_COMBDG!K:K,"&gt;0.0001")</f>
        <v>0.100097094777487</v>
      </c>
      <c r="K351">
        <f>SUMIFS(Activity_COMBDG!L:L,Activity_COMBDG!$B:$B,$A351&amp;"*",Activity_COMBDG!$B:$B,"*"&amp;"_16",Activity_COMBDG!L:L,"&gt;0.0001")</f>
        <v>0.1007562560520134</v>
      </c>
    </row>
    <row r="352" spans="1:11" x14ac:dyDescent="0.25">
      <c r="A352" t="str">
        <f>COMBDG_Split_Tech!A349</f>
        <v>COMBDGOFFOldSHFUR___STDLFO</v>
      </c>
      <c r="B352">
        <f>SUMIFS(Activity_COMBDG!C:C,Activity_COMBDG!$B:$B,$A352&amp;"*",Activity_COMBDG!$B:$B,"*"&amp;"_16",Activity_COMBDG!C:C,"&gt;0.0001")</f>
        <v>2.7230221209317739E-2</v>
      </c>
      <c r="C352">
        <f>SUMIFS(Activity_COMBDG!D:D,Activity_COMBDG!$B:$B,$A352&amp;"*",Activity_COMBDG!$B:$B,"*"&amp;"_16",Activity_COMBDG!D:D,"&gt;0.0001")</f>
        <v>5.195384102228133E-2</v>
      </c>
      <c r="D352">
        <f>SUMIFS(Activity_COMBDG!E:E,Activity_COMBDG!$B:$B,$A352&amp;"*",Activity_COMBDG!$B:$B,"*"&amp;"_16",Activity_COMBDG!E:E,"&gt;0.0001")</f>
        <v>7.4234171777668612E-2</v>
      </c>
      <c r="E352">
        <f>SUMIFS(Activity_COMBDG!F:F,Activity_COMBDG!$B:$B,$A352&amp;"*",Activity_COMBDG!$B:$B,"*"&amp;"_16",Activity_COMBDG!F:F,"&gt;0.0001")</f>
        <v>9.0924054514750996E-2</v>
      </c>
      <c r="F352">
        <f>SUMIFS(Activity_COMBDG!G:G,Activity_COMBDG!$B:$B,$A352&amp;"*",Activity_COMBDG!$B:$B,"*"&amp;"_16",Activity_COMBDG!G:G,"&gt;0.0001")</f>
        <v>0.10506603167459409</v>
      </c>
      <c r="G352">
        <f>SUMIFS(Activity_COMBDG!H:H,Activity_COMBDG!$B:$B,$A352&amp;"*",Activity_COMBDG!$B:$B,"*"&amp;"_16",Activity_COMBDG!H:H,"&gt;0.0001")</f>
        <v>0.1164239869789091</v>
      </c>
      <c r="H352">
        <f>SUMIFS(Activity_COMBDG!I:I,Activity_COMBDG!$B:$B,$A352&amp;"*",Activity_COMBDG!$B:$B,"*"&amp;"_16",Activity_COMBDG!I:I,"&gt;0.0001")</f>
        <v>0.12726985317037851</v>
      </c>
      <c r="I352">
        <f>SUMIFS(Activity_COMBDG!J:J,Activity_COMBDG!$B:$B,$A352&amp;"*",Activity_COMBDG!$B:$B,"*"&amp;"_16",Activity_COMBDG!J:J,"&gt;0.0001")</f>
        <v>9.9268469891289374E-2</v>
      </c>
      <c r="J352">
        <f>SUMIFS(Activity_COMBDG!K:K,Activity_COMBDG!$B:$B,$A352&amp;"*",Activity_COMBDG!$B:$B,"*"&amp;"_16",Activity_COMBDG!K:K,"&gt;0.0001")</f>
        <v>0.1000457034997221</v>
      </c>
      <c r="K352">
        <f>SUMIFS(Activity_COMBDG!L:L,Activity_COMBDG!$B:$B,$A352&amp;"*",Activity_COMBDG!$B:$B,"*"&amp;"_16",Activity_COMBDG!L:L,"&gt;0.0001")</f>
        <v>0.1007052993439764</v>
      </c>
    </row>
    <row r="353" spans="1:11" x14ac:dyDescent="0.25">
      <c r="A353" t="str">
        <f>COMBDG_Split_Tech!A350</f>
        <v>COMBDGOFFOldSHFUR___STDNGA</v>
      </c>
      <c r="B353">
        <f>SUMIFS(Activity_COMBDG!C:C,Activity_COMBDG!$B:$B,$A353&amp;"*",Activity_COMBDG!$B:$B,"*"&amp;"_16",Activity_COMBDG!C:C,"&gt;0.0001")</f>
        <v>7.5611035754044473E-2</v>
      </c>
      <c r="C353">
        <f>SUMIFS(Activity_COMBDG!D:D,Activity_COMBDG!$B:$B,$A353&amp;"*",Activity_COMBDG!$B:$B,"*"&amp;"_16",Activity_COMBDG!D:D,"&gt;0.0001")</f>
        <v>0.13920449909569979</v>
      </c>
      <c r="D353">
        <f>SUMIFS(Activity_COMBDG!E:E,Activity_COMBDG!$B:$B,$A353&amp;"*",Activity_COMBDG!$B:$B,"*"&amp;"_16",Activity_COMBDG!E:E,"&gt;0.0001")</f>
        <v>0.19523692795129799</v>
      </c>
      <c r="E353">
        <f>SUMIFS(Activity_COMBDG!F:F,Activity_COMBDG!$B:$B,$A353&amp;"*",Activity_COMBDG!$B:$B,"*"&amp;"_16",Activity_COMBDG!F:F,"&gt;0.0001")</f>
        <v>0.23876501587462631</v>
      </c>
      <c r="F353">
        <f>SUMIFS(Activity_COMBDG!G:G,Activity_COMBDG!$B:$B,$A353&amp;"*",Activity_COMBDG!$B:$B,"*"&amp;"_16",Activity_COMBDG!G:G,"&gt;0.0001")</f>
        <v>0.27503458765357669</v>
      </c>
      <c r="G353">
        <f>SUMIFS(Activity_COMBDG!H:H,Activity_COMBDG!$B:$B,$A353&amp;"*",Activity_COMBDG!$B:$B,"*"&amp;"_16",Activity_COMBDG!H:H,"&gt;0.0001")</f>
        <v>0.30455477436147921</v>
      </c>
      <c r="H353">
        <f>SUMIFS(Activity_COMBDG!I:I,Activity_COMBDG!$B:$B,$A353&amp;"*",Activity_COMBDG!$B:$B,"*"&amp;"_16",Activity_COMBDG!I:I,"&gt;0.0001")</f>
        <v>0.33079148957076171</v>
      </c>
      <c r="I353">
        <f>SUMIFS(Activity_COMBDG!J:J,Activity_COMBDG!$B:$B,$A353&amp;"*",Activity_COMBDG!$B:$B,"*"&amp;"_16",Activity_COMBDG!J:J,"&gt;0.0001")</f>
        <v>0.30282650609512579</v>
      </c>
      <c r="J353">
        <f>SUMIFS(Activity_COMBDG!K:K,Activity_COMBDG!$B:$B,$A353&amp;"*",Activity_COMBDG!$B:$B,"*"&amp;"_16",Activity_COMBDG!K:K,"&gt;0.0001")</f>
        <v>0.30523286492381813</v>
      </c>
      <c r="K353">
        <f>SUMIFS(Activity_COMBDG!L:L,Activity_COMBDG!$B:$B,$A353&amp;"*",Activity_COMBDG!$B:$B,"*"&amp;"_16",Activity_COMBDG!L:L,"&gt;0.0001")</f>
        <v>0.30729713731320801</v>
      </c>
    </row>
    <row r="354" spans="1:11" x14ac:dyDescent="0.25">
      <c r="A354" t="str">
        <f>COMBDG_Split_Tech!A351</f>
        <v>COMBDGOFFOldSHFUR___STDPRO</v>
      </c>
      <c r="B354">
        <f>SUMIFS(Activity_COMBDG!C:C,Activity_COMBDG!$B:$B,$A354&amp;"*",Activity_COMBDG!$B:$B,"*"&amp;"_16",Activity_COMBDG!C:C,"&gt;0.0001")</f>
        <v>2.719691934619807E-2</v>
      </c>
      <c r="C354">
        <f>SUMIFS(Activity_COMBDG!D:D,Activity_COMBDG!$B:$B,$A354&amp;"*",Activity_COMBDG!$B:$B,"*"&amp;"_16",Activity_COMBDG!D:D,"&gt;0.0001")</f>
        <v>5.1912087445896801E-2</v>
      </c>
      <c r="D354">
        <f>SUMIFS(Activity_COMBDG!E:E,Activity_COMBDG!$B:$B,$A354&amp;"*",Activity_COMBDG!$B:$B,"*"&amp;"_16",Activity_COMBDG!E:E,"&gt;0.0001")</f>
        <v>7.2125073442304413E-2</v>
      </c>
      <c r="E354">
        <f>SUMIFS(Activity_COMBDG!F:F,Activity_COMBDG!$B:$B,$A354&amp;"*",Activity_COMBDG!$B:$B,"*"&amp;"_16",Activity_COMBDG!F:F,"&gt;0.0001")</f>
        <v>8.8807982887349174E-2</v>
      </c>
      <c r="F354">
        <f>SUMIFS(Activity_COMBDG!G:G,Activity_COMBDG!$B:$B,$A354&amp;"*",Activity_COMBDG!$B:$B,"*"&amp;"_16",Activity_COMBDG!G:G,"&gt;0.0001")</f>
        <v>0.1029577696515956</v>
      </c>
      <c r="G354">
        <f>SUMIFS(Activity_COMBDG!H:H,Activity_COMBDG!$B:$B,$A354&amp;"*",Activity_COMBDG!$B:$B,"*"&amp;"_16",Activity_COMBDG!H:H,"&gt;0.0001")</f>
        <v>0.114340749309999</v>
      </c>
      <c r="H354">
        <f>SUMIFS(Activity_COMBDG!I:I,Activity_COMBDG!$B:$B,$A354&amp;"*",Activity_COMBDG!$B:$B,"*"&amp;"_16",Activity_COMBDG!I:I,"&gt;0.0001")</f>
        <v>0.1252197237992605</v>
      </c>
      <c r="I354">
        <f>SUMIFS(Activity_COMBDG!J:J,Activity_COMBDG!$B:$B,$A354&amp;"*",Activity_COMBDG!$B:$B,"*"&amp;"_16",Activity_COMBDG!J:J,"&gt;0.0001")</f>
        <v>9.7566657412499855E-2</v>
      </c>
      <c r="J354">
        <f>SUMIFS(Activity_COMBDG!K:K,Activity_COMBDG!$B:$B,$A354&amp;"*",Activity_COMBDG!$B:$B,"*"&amp;"_16",Activity_COMBDG!K:K,"&gt;0.0001")</f>
        <v>9.8347876003548454E-2</v>
      </c>
      <c r="K354">
        <f>SUMIFS(Activity_COMBDG!L:L,Activity_COMBDG!$B:$B,$A354&amp;"*",Activity_COMBDG!$B:$B,"*"&amp;"_16",Activity_COMBDG!L:L,"&gt;0.0001")</f>
        <v>9.9012278236723539E-2</v>
      </c>
    </row>
    <row r="355" spans="1:11" x14ac:dyDescent="0.25">
      <c r="A355" t="str">
        <f>COMBDG_Split_Tech!A352</f>
        <v>COMBDGOFFOldSHHEP___STDELC</v>
      </c>
      <c r="B355">
        <f>SUMIFS(Activity_COMBDG!C:C,Activity_COMBDG!$B:$B,$A355&amp;"*",Activity_COMBDG!$B:$B,"*"&amp;"_16",Activity_COMBDG!C:C,"&gt;0.0001")</f>
        <v>2.4812452087000499E-2</v>
      </c>
      <c r="C355">
        <f>SUMIFS(Activity_COMBDG!D:D,Activity_COMBDG!$B:$B,$A355&amp;"*",Activity_COMBDG!$B:$B,"*"&amp;"_16",Activity_COMBDG!D:D,"&gt;0.0001")</f>
        <v>4.7034682890759183E-2</v>
      </c>
      <c r="D355">
        <f>SUMIFS(Activity_COMBDG!E:E,Activity_COMBDG!$B:$B,$A355&amp;"*",Activity_COMBDG!$B:$B,"*"&amp;"_16",Activity_COMBDG!E:E,"&gt;0.0001")</f>
        <v>6.5074901867001933E-2</v>
      </c>
      <c r="E355">
        <f>SUMIFS(Activity_COMBDG!F:F,Activity_COMBDG!$B:$B,$A355&amp;"*",Activity_COMBDG!$B:$B,"*"&amp;"_16",Activity_COMBDG!F:F,"&gt;0.0001")</f>
        <v>8.0036751668387737E-2</v>
      </c>
      <c r="F355">
        <f>SUMIFS(Activity_COMBDG!G:G,Activity_COMBDG!$B:$B,$A355&amp;"*",Activity_COMBDG!$B:$B,"*"&amp;"_16",Activity_COMBDG!G:G,"&gt;0.0001")</f>
        <v>9.2621929395493935E-2</v>
      </c>
      <c r="G355">
        <f>SUMIFS(Activity_COMBDG!H:H,Activity_COMBDG!$B:$B,$A355&amp;"*",Activity_COMBDG!$B:$B,"*"&amp;"_16",Activity_COMBDG!H:H,"&gt;0.0001")</f>
        <v>0.10261071548395501</v>
      </c>
      <c r="H355">
        <f>SUMIFS(Activity_COMBDG!I:I,Activity_COMBDG!$B:$B,$A355&amp;"*",Activity_COMBDG!$B:$B,"*"&amp;"_16",Activity_COMBDG!I:I,"&gt;0.0001")</f>
        <v>0.1121784220845482</v>
      </c>
      <c r="I355">
        <f>SUMIFS(Activity_COMBDG!J:J,Activity_COMBDG!$B:$B,$A355&amp;"*",Activity_COMBDG!$B:$B,"*"&amp;"_16",Activity_COMBDG!J:J,"&gt;0.0001")</f>
        <v>8.743604040624868E-2</v>
      </c>
      <c r="J355">
        <f>SUMIFS(Activity_COMBDG!K:K,Activity_COMBDG!$B:$B,$A355&amp;"*",Activity_COMBDG!$B:$B,"*"&amp;"_16",Activity_COMBDG!K:K,"&gt;0.0001")</f>
        <v>8.808993477793696E-2</v>
      </c>
      <c r="K355">
        <f>SUMIFS(Activity_COMBDG!L:L,Activity_COMBDG!$B:$B,$A355&amp;"*",Activity_COMBDG!$B:$B,"*"&amp;"_16",Activity_COMBDG!L:L,"&gt;0.0001")</f>
        <v>8.8622670370437168E-2</v>
      </c>
    </row>
    <row r="356" spans="1:11" x14ac:dyDescent="0.25">
      <c r="A356" t="str">
        <f>COMBDG_Split_Tech!A353</f>
        <v>COMBDGOFFOldSHPLT___STDELC</v>
      </c>
      <c r="B356">
        <f>SUMIFS(Activity_COMBDG!C:C,Activity_COMBDG!$B:$B,$A356&amp;"*",Activity_COMBDG!$B:$B,"*"&amp;"_16",Activity_COMBDG!C:C,"&gt;0.0001")</f>
        <v>616.81081483566606</v>
      </c>
      <c r="C356">
        <f>SUMIFS(Activity_COMBDG!D:D,Activity_COMBDG!$B:$B,$A356&amp;"*",Activity_COMBDG!$B:$B,"*"&amp;"_16",Activity_COMBDG!D:D,"&gt;0.0001")</f>
        <v>860.03299538886768</v>
      </c>
      <c r="D356">
        <f>SUMIFS(Activity_COMBDG!E:E,Activity_COMBDG!$B:$B,$A356&amp;"*",Activity_COMBDG!$B:$B,"*"&amp;"_16",Activity_COMBDG!E:E,"&gt;0.0001")</f>
        <v>3170.0992497053849</v>
      </c>
      <c r="E356">
        <f>SUMIFS(Activity_COMBDG!F:F,Activity_COMBDG!$B:$B,$A356&amp;"*",Activity_COMBDG!$B:$B,"*"&amp;"_16",Activity_COMBDG!F:F,"&gt;0.0001")</f>
        <v>3247.1815952864058</v>
      </c>
      <c r="F356">
        <f>SUMIFS(Activity_COMBDG!G:G,Activity_COMBDG!$B:$B,$A356&amp;"*",Activity_COMBDG!$B:$B,"*"&amp;"_16",Activity_COMBDG!G:G,"&gt;0.0001")</f>
        <v>3399.7662022607592</v>
      </c>
      <c r="G356">
        <f>SUMIFS(Activity_COMBDG!H:H,Activity_COMBDG!$B:$B,$A356&amp;"*",Activity_COMBDG!$B:$B,"*"&amp;"_16",Activity_COMBDG!H:H,"&gt;0.0001")</f>
        <v>3478.119474193049</v>
      </c>
      <c r="H356">
        <f>SUMIFS(Activity_COMBDG!I:I,Activity_COMBDG!$B:$B,$A356&amp;"*",Activity_COMBDG!$B:$B,"*"&amp;"_16",Activity_COMBDG!I:I,"&gt;0.0001")</f>
        <v>3858.075515518693</v>
      </c>
      <c r="I356">
        <f>SUMIFS(Activity_COMBDG!J:J,Activity_COMBDG!$B:$B,$A356&amp;"*",Activity_COMBDG!$B:$B,"*"&amp;"_16",Activity_COMBDG!J:J,"&gt;0.0001")</f>
        <v>858.28430769723741</v>
      </c>
      <c r="J356">
        <f>SUMIFS(Activity_COMBDG!K:K,Activity_COMBDG!$B:$B,$A356&amp;"*",Activity_COMBDG!$B:$B,"*"&amp;"_16",Activity_COMBDG!K:K,"&gt;0.0001")</f>
        <v>660.60050014350725</v>
      </c>
      <c r="K356">
        <f>SUMIFS(Activity_COMBDG!L:L,Activity_COMBDG!$B:$B,$A356&amp;"*",Activity_COMBDG!$B:$B,"*"&amp;"_16",Activity_COMBDG!L:L,"&gt;0.0001")</f>
        <v>547.2876297621109</v>
      </c>
    </row>
    <row r="357" spans="1:11" x14ac:dyDescent="0.25">
      <c r="A357" t="str">
        <f>COMBDG_Split_Tech!A354</f>
        <v>COMBDGOFFOldSLLED___STDELC</v>
      </c>
      <c r="B357">
        <f>SUMIFS(Activity_COMBDG!C:C,Activity_COMBDG!$B:$B,$A357&amp;"*",Activity_COMBDG!$B:$B,"*"&amp;"_16",Activity_COMBDG!C:C,"&gt;0.0001")</f>
        <v>1.3129803190790269E-4</v>
      </c>
      <c r="C357">
        <f>SUMIFS(Activity_COMBDG!D:D,Activity_COMBDG!$B:$B,$A357&amp;"*",Activity_COMBDG!$B:$B,"*"&amp;"_16",Activity_COMBDG!D:D,"&gt;0.0001")</f>
        <v>3.6983431516501408</v>
      </c>
      <c r="D357">
        <f>SUMIFS(Activity_COMBDG!E:E,Activity_COMBDG!$B:$B,$A357&amp;"*",Activity_COMBDG!$B:$B,"*"&amp;"_16",Activity_COMBDG!E:E,"&gt;0.0001")</f>
        <v>7.3966678979407749</v>
      </c>
      <c r="E357">
        <f>SUMIFS(Activity_COMBDG!F:F,Activity_COMBDG!$B:$B,$A357&amp;"*",Activity_COMBDG!$B:$B,"*"&amp;"_16",Activity_COMBDG!F:F,"&gt;0.0001")</f>
        <v>11.094993002277111</v>
      </c>
      <c r="F357">
        <f>SUMIFS(Activity_COMBDG!G:G,Activity_COMBDG!$B:$B,$A357&amp;"*",Activity_COMBDG!$B:$B,"*"&amp;"_16",Activity_COMBDG!G:G,"&gt;0.0001")</f>
        <v>329.27145481908673</v>
      </c>
      <c r="G357">
        <f>SUMIFS(Activity_COMBDG!H:H,Activity_COMBDG!$B:$B,$A357&amp;"*",Activity_COMBDG!$B:$B,"*"&amp;"_16",Activity_COMBDG!H:H,"&gt;0.0001")</f>
        <v>332.96977975043637</v>
      </c>
      <c r="H357">
        <f>SUMIFS(Activity_COMBDG!I:I,Activity_COMBDG!$B:$B,$A357&amp;"*",Activity_COMBDG!$B:$B,"*"&amp;"_16",Activity_COMBDG!I:I,"&gt;0.0001")</f>
        <v>335.2452261592245</v>
      </c>
      <c r="I357">
        <f>SUMIFS(Activity_COMBDG!J:J,Activity_COMBDG!$B:$B,$A357&amp;"*",Activity_COMBDG!$B:$B,"*"&amp;"_16",Activity_COMBDG!J:J,"&gt;0.0001")</f>
        <v>148.2300474527467</v>
      </c>
      <c r="J357">
        <f>SUMIFS(Activity_COMBDG!K:K,Activity_COMBDG!$B:$B,$A357&amp;"*",Activity_COMBDG!$B:$B,"*"&amp;"_16",Activity_COMBDG!K:K,"&gt;0.0001")</f>
        <v>143.15708737347941</v>
      </c>
      <c r="K357">
        <f>SUMIFS(Activity_COMBDG!L:L,Activity_COMBDG!$B:$B,$A357&amp;"*",Activity_COMBDG!$B:$B,"*"&amp;"_16",Activity_COMBDG!L:L,"&gt;0.0001")</f>
        <v>148.76190630373449</v>
      </c>
    </row>
    <row r="358" spans="1:11" x14ac:dyDescent="0.25">
      <c r="A358" t="str">
        <f>COMBDG_Split_Tech!A355</f>
        <v>COMBDGOFFOldWH_________DHE</v>
      </c>
      <c r="B358">
        <f>SUMIFS(Activity_COMBDG!C:C,Activity_COMBDG!$B:$B,$A358&amp;"*",Activity_COMBDG!$B:$B,"*"&amp;"_16",Activity_COMBDG!C:C,"&gt;0.0001")</f>
        <v>2.5244688971031701E-2</v>
      </c>
      <c r="C358">
        <f>SUMIFS(Activity_COMBDG!D:D,Activity_COMBDG!$B:$B,$A358&amp;"*",Activity_COMBDG!$B:$B,"*"&amp;"_16",Activity_COMBDG!D:D,"&gt;0.0001")</f>
        <v>1.9646301745417369</v>
      </c>
      <c r="D358">
        <f>SUMIFS(Activity_COMBDG!E:E,Activity_COMBDG!$B:$B,$A358&amp;"*",Activity_COMBDG!$B:$B,"*"&amp;"_16",Activity_COMBDG!E:E,"&gt;0.0001")</f>
        <v>57.457423201949041</v>
      </c>
      <c r="E358">
        <f>SUMIFS(Activity_COMBDG!F:F,Activity_COMBDG!$B:$B,$A358&amp;"*",Activity_COMBDG!$B:$B,"*"&amp;"_16",Activity_COMBDG!F:F,"&gt;0.0001")</f>
        <v>58.367891276469372</v>
      </c>
      <c r="F358">
        <f>SUMIFS(Activity_COMBDG!G:G,Activity_COMBDG!$B:$B,$A358&amp;"*",Activity_COMBDG!$B:$B,"*"&amp;"_16",Activity_COMBDG!G:G,"&gt;0.0001")</f>
        <v>59.286394461066742</v>
      </c>
      <c r="G358">
        <f>SUMIFS(Activity_COMBDG!H:H,Activity_COMBDG!$B:$B,$A358&amp;"*",Activity_COMBDG!$B:$B,"*"&amp;"_16",Activity_COMBDG!H:H,"&gt;0.0001")</f>
        <v>60.214939363731688</v>
      </c>
      <c r="H358">
        <f>SUMIFS(Activity_COMBDG!I:I,Activity_COMBDG!$B:$B,$A358&amp;"*",Activity_COMBDG!$B:$B,"*"&amp;"_16",Activity_COMBDG!I:I,"&gt;0.0001")</f>
        <v>63.895639393039779</v>
      </c>
      <c r="I358">
        <f>SUMIFS(Activity_COMBDG!J:J,Activity_COMBDG!$B:$B,$A358&amp;"*",Activity_COMBDG!$B:$B,"*"&amp;"_16",Activity_COMBDG!J:J,"&gt;0.0001")</f>
        <v>28.834094547414349</v>
      </c>
      <c r="J358">
        <f>SUMIFS(Activity_COMBDG!K:K,Activity_COMBDG!$B:$B,$A358&amp;"*",Activity_COMBDG!$B:$B,"*"&amp;"_16",Activity_COMBDG!K:K,"&gt;0.0001")</f>
        <v>29.26054581071023</v>
      </c>
      <c r="K358">
        <f>SUMIFS(Activity_COMBDG!L:L,Activity_COMBDG!$B:$B,$A358&amp;"*",Activity_COMBDG!$B:$B,"*"&amp;"_16",Activity_COMBDG!L:L,"&gt;0.0001")</f>
        <v>29.273774147487959</v>
      </c>
    </row>
    <row r="359" spans="1:11" x14ac:dyDescent="0.25">
      <c r="A359" t="str">
        <f>COMBDG_Split_Tech!A356</f>
        <v>COMBDGOFFOldWH______STDELC</v>
      </c>
      <c r="B359">
        <f>SUMIFS(Activity_COMBDG!C:C,Activity_COMBDG!$B:$B,$A359&amp;"*",Activity_COMBDG!$B:$B,"*"&amp;"_16",Activity_COMBDG!C:C,"&gt;0.0001")</f>
        <v>1.2824437976345879</v>
      </c>
      <c r="C359">
        <f>SUMIFS(Activity_COMBDG!D:D,Activity_COMBDG!$B:$B,$A359&amp;"*",Activity_COMBDG!$B:$B,"*"&amp;"_16",Activity_COMBDG!D:D,"&gt;0.0001")</f>
        <v>3.9382013755214822</v>
      </c>
      <c r="D359">
        <f>SUMIFS(Activity_COMBDG!E:E,Activity_COMBDG!$B:$B,$A359&amp;"*",Activity_COMBDG!$B:$B,"*"&amp;"_16",Activity_COMBDG!E:E,"&gt;0.0001")</f>
        <v>49.781494328330197</v>
      </c>
      <c r="E359">
        <f>SUMIFS(Activity_COMBDG!F:F,Activity_COMBDG!$B:$B,$A359&amp;"*",Activity_COMBDG!$B:$B,"*"&amp;"_16",Activity_COMBDG!F:F,"&gt;0.0001")</f>
        <v>50.686341216421873</v>
      </c>
      <c r="F359">
        <f>SUMIFS(Activity_COMBDG!G:G,Activity_COMBDG!$B:$B,$A359&amp;"*",Activity_COMBDG!$B:$B,"*"&amp;"_16",Activity_COMBDG!G:G,"&gt;0.0001")</f>
        <v>51.59765507933389</v>
      </c>
      <c r="G359">
        <f>SUMIFS(Activity_COMBDG!H:H,Activity_COMBDG!$B:$B,$A359&amp;"*",Activity_COMBDG!$B:$B,"*"&amp;"_16",Activity_COMBDG!H:H,"&gt;0.0001")</f>
        <v>52.51686476868219</v>
      </c>
      <c r="H359">
        <f>SUMIFS(Activity_COMBDG!I:I,Activity_COMBDG!$B:$B,$A359&amp;"*",Activity_COMBDG!$B:$B,"*"&amp;"_16",Activity_COMBDG!I:I,"&gt;0.0001")</f>
        <v>56.044291409423721</v>
      </c>
      <c r="I359">
        <f>SUMIFS(Activity_COMBDG!J:J,Activity_COMBDG!$B:$B,$A359&amp;"*",Activity_COMBDG!$B:$B,"*"&amp;"_16",Activity_COMBDG!J:J,"&gt;0.0001")</f>
        <v>21.462940599654999</v>
      </c>
      <c r="J359">
        <f>SUMIFS(Activity_COMBDG!K:K,Activity_COMBDG!$B:$B,$A359&amp;"*",Activity_COMBDG!$B:$B,"*"&amp;"_16",Activity_COMBDG!K:K,"&gt;0.0001")</f>
        <v>18.640745799173171</v>
      </c>
      <c r="K359">
        <f>SUMIFS(Activity_COMBDG!L:L,Activity_COMBDG!$B:$B,$A359&amp;"*",Activity_COMBDG!$B:$B,"*"&amp;"_16",Activity_COMBDG!L:L,"&gt;0.0001")</f>
        <v>15.66396722734447</v>
      </c>
    </row>
    <row r="360" spans="1:11" x14ac:dyDescent="0.25">
      <c r="A360" t="str">
        <f>COMBDG_Split_Tech!A357</f>
        <v>COMBDGOFFOldWH______STDHFO</v>
      </c>
      <c r="B360">
        <f>SUMIFS(Activity_COMBDG!C:C,Activity_COMBDG!$B:$B,$A360&amp;"*",Activity_COMBDG!$B:$B,"*"&amp;"_16",Activity_COMBDG!C:C,"&gt;0.0001")</f>
        <v>1.3953681861656899</v>
      </c>
      <c r="C360">
        <f>SUMIFS(Activity_COMBDG!D:D,Activity_COMBDG!$B:$B,$A360&amp;"*",Activity_COMBDG!$B:$B,"*"&amp;"_16",Activity_COMBDG!D:D,"&gt;0.0001")</f>
        <v>4.0213123736386969</v>
      </c>
      <c r="D360">
        <f>SUMIFS(Activity_COMBDG!E:E,Activity_COMBDG!$B:$B,$A360&amp;"*",Activity_COMBDG!$B:$B,"*"&amp;"_16",Activity_COMBDG!E:E,"&gt;0.0001")</f>
        <v>53.285743307997087</v>
      </c>
      <c r="E360">
        <f>SUMIFS(Activity_COMBDG!F:F,Activity_COMBDG!$B:$B,$A360&amp;"*",Activity_COMBDG!$B:$B,"*"&amp;"_16",Activity_COMBDG!F:F,"&gt;0.0001")</f>
        <v>54.191731702729157</v>
      </c>
      <c r="F360">
        <f>SUMIFS(Activity_COMBDG!G:G,Activity_COMBDG!$B:$B,$A360&amp;"*",Activity_COMBDG!$B:$B,"*"&amp;"_16",Activity_COMBDG!G:G,"&gt;0.0001")</f>
        <v>55.103998111848199</v>
      </c>
      <c r="G360">
        <f>SUMIFS(Activity_COMBDG!H:H,Activity_COMBDG!$B:$B,$A360&amp;"*",Activity_COMBDG!$B:$B,"*"&amp;"_16",Activity_COMBDG!H:H,"&gt;0.0001")</f>
        <v>56.023944111807467</v>
      </c>
      <c r="H360">
        <f>SUMIFS(Activity_COMBDG!I:I,Activity_COMBDG!$B:$B,$A360&amp;"*",Activity_COMBDG!$B:$B,"*"&amp;"_16",Activity_COMBDG!I:I,"&gt;0.0001")</f>
        <v>59.557625484087993</v>
      </c>
      <c r="I360">
        <f>SUMIFS(Activity_COMBDG!J:J,Activity_COMBDG!$B:$B,$A360&amp;"*",Activity_COMBDG!$B:$B,"*"&amp;"_16",Activity_COMBDG!J:J,"&gt;0.0001")</f>
        <v>22.50237550999044</v>
      </c>
      <c r="J360">
        <f>SUMIFS(Activity_COMBDG!K:K,Activity_COMBDG!$B:$B,$A360&amp;"*",Activity_COMBDG!$B:$B,"*"&amp;"_16",Activity_COMBDG!K:K,"&gt;0.0001")</f>
        <v>19.309926336883041</v>
      </c>
      <c r="K360">
        <f>SUMIFS(Activity_COMBDG!L:L,Activity_COMBDG!$B:$B,$A360&amp;"*",Activity_COMBDG!$B:$B,"*"&amp;"_16",Activity_COMBDG!L:L,"&gt;0.0001")</f>
        <v>15.987982198732089</v>
      </c>
    </row>
    <row r="361" spans="1:11" x14ac:dyDescent="0.25">
      <c r="A361" t="str">
        <f>COMBDG_Split_Tech!A358</f>
        <v>COMBDGOFFOldWH______STDKER</v>
      </c>
      <c r="B361">
        <f>SUMIFS(Activity_COMBDG!C:C,Activity_COMBDG!$B:$B,$A361&amp;"*",Activity_COMBDG!$B:$B,"*"&amp;"_16",Activity_COMBDG!C:C,"&gt;0.0001")</f>
        <v>1.3954966881938971</v>
      </c>
      <c r="C361">
        <f>SUMIFS(Activity_COMBDG!D:D,Activity_COMBDG!$B:$B,$A361&amp;"*",Activity_COMBDG!$B:$B,"*"&amp;"_16",Activity_COMBDG!D:D,"&gt;0.0001")</f>
        <v>4.0216674092712168</v>
      </c>
      <c r="D361">
        <f>SUMIFS(Activity_COMBDG!E:E,Activity_COMBDG!$B:$B,$A361&amp;"*",Activity_COMBDG!$B:$B,"*"&amp;"_16",Activity_COMBDG!E:E,"&gt;0.0001")</f>
        <v>53.323589250808567</v>
      </c>
      <c r="E361">
        <f>SUMIFS(Activity_COMBDG!F:F,Activity_COMBDG!$B:$B,$A361&amp;"*",Activity_COMBDG!$B:$B,"*"&amp;"_16",Activity_COMBDG!F:F,"&gt;0.0001")</f>
        <v>54.229623442232871</v>
      </c>
      <c r="F361">
        <f>SUMIFS(Activity_COMBDG!G:G,Activity_COMBDG!$B:$B,$A361&amp;"*",Activity_COMBDG!$B:$B,"*"&amp;"_16",Activity_COMBDG!G:G,"&gt;0.0001")</f>
        <v>55.14194395907618</v>
      </c>
      <c r="G361">
        <f>SUMIFS(Activity_COMBDG!H:H,Activity_COMBDG!$B:$B,$A361&amp;"*",Activity_COMBDG!$B:$B,"*"&amp;"_16",Activity_COMBDG!H:H,"&gt;0.0001")</f>
        <v>56.061955505389939</v>
      </c>
      <c r="H361">
        <f>SUMIFS(Activity_COMBDG!I:I,Activity_COMBDG!$B:$B,$A361&amp;"*",Activity_COMBDG!$B:$B,"*"&amp;"_16",Activity_COMBDG!I:I,"&gt;0.0001")</f>
        <v>59.596606781555487</v>
      </c>
      <c r="I361">
        <f>SUMIFS(Activity_COMBDG!J:J,Activity_COMBDG!$B:$B,$A361&amp;"*",Activity_COMBDG!$B:$B,"*"&amp;"_16",Activity_COMBDG!J:J,"&gt;0.0001")</f>
        <v>22.5960390650751</v>
      </c>
      <c r="J361">
        <f>SUMIFS(Activity_COMBDG!K:K,Activity_COMBDG!$B:$B,$A361&amp;"*",Activity_COMBDG!$B:$B,"*"&amp;"_16",Activity_COMBDG!K:K,"&gt;0.0001")</f>
        <v>19.382168807134889</v>
      </c>
      <c r="K361">
        <f>SUMIFS(Activity_COMBDG!L:L,Activity_COMBDG!$B:$B,$A361&amp;"*",Activity_COMBDG!$B:$B,"*"&amp;"_16",Activity_COMBDG!L:L,"&gt;0.0001")</f>
        <v>16.03827715491418</v>
      </c>
    </row>
    <row r="362" spans="1:11" x14ac:dyDescent="0.25">
      <c r="A362" t="str">
        <f>COMBDG_Split_Tech!A359</f>
        <v>COMBDGOFFOldWH______STDLFO</v>
      </c>
      <c r="B362">
        <f>SUMIFS(Activity_COMBDG!C:C,Activity_COMBDG!$B:$B,$A362&amp;"*",Activity_COMBDG!$B:$B,"*"&amp;"_16",Activity_COMBDG!C:C,"&gt;0.0001")</f>
        <v>1.2887682750666669</v>
      </c>
      <c r="C362">
        <f>SUMIFS(Activity_COMBDG!D:D,Activity_COMBDG!$B:$B,$A362&amp;"*",Activity_COMBDG!$B:$B,"*"&amp;"_16",Activity_COMBDG!D:D,"&gt;0.0001")</f>
        <v>3.949340544157772</v>
      </c>
      <c r="D362">
        <f>SUMIFS(Activity_COMBDG!E:E,Activity_COMBDG!$B:$B,$A362&amp;"*",Activity_COMBDG!$B:$B,"*"&amp;"_16",Activity_COMBDG!E:E,"&gt;0.0001")</f>
        <v>51.681916218817982</v>
      </c>
      <c r="E362">
        <f>SUMIFS(Activity_COMBDG!F:F,Activity_COMBDG!$B:$B,$A362&amp;"*",Activity_COMBDG!$B:$B,"*"&amp;"_16",Activity_COMBDG!F:F,"&gt;0.0001")</f>
        <v>52.587428087098267</v>
      </c>
      <c r="F362">
        <f>SUMIFS(Activity_COMBDG!G:G,Activity_COMBDG!$B:$B,$A362&amp;"*",Activity_COMBDG!$B:$B,"*"&amp;"_16",Activity_COMBDG!G:G,"&gt;0.0001")</f>
        <v>53.499304351014572</v>
      </c>
      <c r="G362">
        <f>SUMIFS(Activity_COMBDG!H:H,Activity_COMBDG!$B:$B,$A362&amp;"*",Activity_COMBDG!$B:$B,"*"&amp;"_16",Activity_COMBDG!H:H,"&gt;0.0001")</f>
        <v>54.418957601432872</v>
      </c>
      <c r="H362">
        <f>SUMIFS(Activity_COMBDG!I:I,Activity_COMBDG!$B:$B,$A362&amp;"*",Activity_COMBDG!$B:$B,"*"&amp;"_16",Activity_COMBDG!I:I,"&gt;0.0001")</f>
        <v>57.950507370940059</v>
      </c>
      <c r="I362">
        <f>SUMIFS(Activity_COMBDG!J:J,Activity_COMBDG!$B:$B,$A362&amp;"*",Activity_COMBDG!$B:$B,"*"&amp;"_16",Activity_COMBDG!J:J,"&gt;0.0001")</f>
        <v>22.085511348679098</v>
      </c>
      <c r="J362">
        <f>SUMIFS(Activity_COMBDG!K:K,Activity_COMBDG!$B:$B,$A362&amp;"*",Activity_COMBDG!$B:$B,"*"&amp;"_16",Activity_COMBDG!K:K,"&gt;0.0001")</f>
        <v>19.032975478093771</v>
      </c>
      <c r="K362">
        <f>SUMIFS(Activity_COMBDG!L:L,Activity_COMBDG!$B:$B,$A362&amp;"*",Activity_COMBDG!$B:$B,"*"&amp;"_16",Activity_COMBDG!L:L,"&gt;0.0001")</f>
        <v>15.82100893176232</v>
      </c>
    </row>
    <row r="363" spans="1:11" x14ac:dyDescent="0.25">
      <c r="A363" t="str">
        <f>COMBDG_Split_Tech!A360</f>
        <v>COMBDGOFFOldWH______STDNGA</v>
      </c>
      <c r="B363">
        <f>SUMIFS(Activity_COMBDG!C:C,Activity_COMBDG!$B:$B,$A363&amp;"*",Activity_COMBDG!$B:$B,"*"&amp;"_16",Activity_COMBDG!C:C,"&gt;0.0001")</f>
        <v>4.1969267086767896</v>
      </c>
      <c r="C363">
        <f>SUMIFS(Activity_COMBDG!D:D,Activity_COMBDG!$B:$B,$A363&amp;"*",Activity_COMBDG!$B:$B,"*"&amp;"_16",Activity_COMBDG!D:D,"&gt;0.0001")</f>
        <v>9.7137610358065825</v>
      </c>
      <c r="D363">
        <f>SUMIFS(Activity_COMBDG!E:E,Activity_COMBDG!$B:$B,$A363&amp;"*",Activity_COMBDG!$B:$B,"*"&amp;"_16",Activity_COMBDG!E:E,"&gt;0.0001")</f>
        <v>110.7796344484541</v>
      </c>
      <c r="E363">
        <f>SUMIFS(Activity_COMBDG!F:F,Activity_COMBDG!$B:$B,$A363&amp;"*",Activity_COMBDG!$B:$B,"*"&amp;"_16",Activity_COMBDG!F:F,"&gt;0.0001")</f>
        <v>112.8860258159748</v>
      </c>
      <c r="F363">
        <f>SUMIFS(Activity_COMBDG!G:G,Activity_COMBDG!$B:$B,$A363&amp;"*",Activity_COMBDG!$B:$B,"*"&amp;"_16",Activity_COMBDG!G:G,"&gt;0.0001")</f>
        <v>114.9492623507936</v>
      </c>
      <c r="G363">
        <f>SUMIFS(Activity_COMBDG!H:H,Activity_COMBDG!$B:$B,$A363&amp;"*",Activity_COMBDG!$B:$B,"*"&amp;"_16",Activity_COMBDG!H:H,"&gt;0.0001")</f>
        <v>116.96617708598301</v>
      </c>
      <c r="H363">
        <f>SUMIFS(Activity_COMBDG!I:I,Activity_COMBDG!$B:$B,$A363&amp;"*",Activity_COMBDG!$B:$B,"*"&amp;"_16",Activity_COMBDG!I:I,"&gt;0.0001")</f>
        <v>124.1730558737099</v>
      </c>
      <c r="I363">
        <f>SUMIFS(Activity_COMBDG!J:J,Activity_COMBDG!$B:$B,$A363&amp;"*",Activity_COMBDG!$B:$B,"*"&amp;"_16",Activity_COMBDG!J:J,"&gt;0.0001")</f>
        <v>76.519282854222197</v>
      </c>
      <c r="J363">
        <f>SUMIFS(Activity_COMBDG!K:K,Activity_COMBDG!$B:$B,$A363&amp;"*",Activity_COMBDG!$B:$B,"*"&amp;"_16",Activity_COMBDG!K:K,"&gt;0.0001")</f>
        <v>66.101716739426692</v>
      </c>
      <c r="K363">
        <f>SUMIFS(Activity_COMBDG!L:L,Activity_COMBDG!$B:$B,$A363&amp;"*",Activity_COMBDG!$B:$B,"*"&amp;"_16",Activity_COMBDG!L:L,"&gt;0.0001")</f>
        <v>54.334931537403769</v>
      </c>
    </row>
    <row r="364" spans="1:11" x14ac:dyDescent="0.25">
      <c r="A364" t="str">
        <f>COMBDG_Split_Tech!A361</f>
        <v>COMBDGOFFOldWH______STDPRO</v>
      </c>
      <c r="B364">
        <f>SUMIFS(Activity_COMBDG!C:C,Activity_COMBDG!$B:$B,$A364&amp;"*",Activity_COMBDG!$B:$B,"*"&amp;"_16",Activity_COMBDG!C:C,"&gt;0.0001")</f>
        <v>1.2835110334596611</v>
      </c>
      <c r="C364">
        <f>SUMIFS(Activity_COMBDG!D:D,Activity_COMBDG!$B:$B,$A364&amp;"*",Activity_COMBDG!$B:$B,"*"&amp;"_16",Activity_COMBDG!D:D,"&gt;0.0001")</f>
        <v>3.940000567939113</v>
      </c>
      <c r="D364">
        <f>SUMIFS(Activity_COMBDG!E:E,Activity_COMBDG!$B:$B,$A364&amp;"*",Activity_COMBDG!$B:$B,"*"&amp;"_16",Activity_COMBDG!E:E,"&gt;0.0001")</f>
        <v>50.09541203097929</v>
      </c>
      <c r="E364">
        <f>SUMIFS(Activity_COMBDG!F:F,Activity_COMBDG!$B:$B,$A364&amp;"*",Activity_COMBDG!$B:$B,"*"&amp;"_16",Activity_COMBDG!F:F,"&gt;0.0001")</f>
        <v>51.000333080307428</v>
      </c>
      <c r="F364">
        <f>SUMIFS(Activity_COMBDG!G:G,Activity_COMBDG!$B:$B,$A364&amp;"*",Activity_COMBDG!$B:$B,"*"&amp;"_16",Activity_COMBDG!G:G,"&gt;0.0001")</f>
        <v>51.91167590572698</v>
      </c>
      <c r="G364">
        <f>SUMIFS(Activity_COMBDG!H:H,Activity_COMBDG!$B:$B,$A364&amp;"*",Activity_COMBDG!$B:$B,"*"&amp;"_16",Activity_COMBDG!H:H,"&gt;0.0001")</f>
        <v>52.830883510687649</v>
      </c>
      <c r="H364">
        <f>SUMIFS(Activity_COMBDG!I:I,Activity_COMBDG!$B:$B,$A364&amp;"*",Activity_COMBDG!$B:$B,"*"&amp;"_16",Activity_COMBDG!I:I,"&gt;0.0001")</f>
        <v>56.358141543793309</v>
      </c>
      <c r="I364">
        <f>SUMIFS(Activity_COMBDG!J:J,Activity_COMBDG!$B:$B,$A364&amp;"*",Activity_COMBDG!$B:$B,"*"&amp;"_16",Activity_COMBDG!J:J,"&gt;0.0001")</f>
        <v>21.541219070864681</v>
      </c>
      <c r="J364">
        <f>SUMIFS(Activity_COMBDG!K:K,Activity_COMBDG!$B:$B,$A364&amp;"*",Activity_COMBDG!$B:$B,"*"&amp;"_16",Activity_COMBDG!K:K,"&gt;0.0001")</f>
        <v>18.66673883848512</v>
      </c>
      <c r="K364">
        <f>SUMIFS(Activity_COMBDG!L:L,Activity_COMBDG!$B:$B,$A364&amp;"*",Activity_COMBDG!$B:$B,"*"&amp;"_16",Activity_COMBDG!L:L,"&gt;0.0001")</f>
        <v>15.62789133355451</v>
      </c>
    </row>
    <row r="365" spans="1:11" x14ac:dyDescent="0.25">
      <c r="A365" t="str">
        <f>COMBDG_Split_Tech!A362</f>
        <v>COMBDGOTSNewAE______STDELC</v>
      </c>
      <c r="B365">
        <f>SUMIFS(Activity_COMBDG!C:C,Activity_COMBDG!$B:$B,$A365&amp;"*",Activity_COMBDG!$B:$B,"*"&amp;"_16",Activity_COMBDG!C:C,"&gt;0.0001")</f>
        <v>0</v>
      </c>
      <c r="C365">
        <f>SUMIFS(Activity_COMBDG!D:D,Activity_COMBDG!$B:$B,$A365&amp;"*",Activity_COMBDG!$B:$B,"*"&amp;"_16",Activity_COMBDG!D:D,"&gt;0.0001")</f>
        <v>0</v>
      </c>
      <c r="D365">
        <f>SUMIFS(Activity_COMBDG!E:E,Activity_COMBDG!$B:$B,$A365&amp;"*",Activity_COMBDG!$B:$B,"*"&amp;"_16",Activity_COMBDG!E:E,"&gt;0.0001")</f>
        <v>0</v>
      </c>
      <c r="E365">
        <f>SUMIFS(Activity_COMBDG!F:F,Activity_COMBDG!$B:$B,$A365&amp;"*",Activity_COMBDG!$B:$B,"*"&amp;"_16",Activity_COMBDG!F:F,"&gt;0.0001")</f>
        <v>0</v>
      </c>
      <c r="F365">
        <f>SUMIFS(Activity_COMBDG!G:G,Activity_COMBDG!$B:$B,$A365&amp;"*",Activity_COMBDG!$B:$B,"*"&amp;"_16",Activity_COMBDG!G:G,"&gt;0.0001")</f>
        <v>0</v>
      </c>
      <c r="G365">
        <f>SUMIFS(Activity_COMBDG!H:H,Activity_COMBDG!$B:$B,$A365&amp;"*",Activity_COMBDG!$B:$B,"*"&amp;"_16",Activity_COMBDG!H:H,"&gt;0.0001")</f>
        <v>0</v>
      </c>
      <c r="H365">
        <f>SUMIFS(Activity_COMBDG!I:I,Activity_COMBDG!$B:$B,$A365&amp;"*",Activity_COMBDG!$B:$B,"*"&amp;"_16",Activity_COMBDG!I:I,"&gt;0.0001")</f>
        <v>0</v>
      </c>
      <c r="I365">
        <f>SUMIFS(Activity_COMBDG!J:J,Activity_COMBDG!$B:$B,$A365&amp;"*",Activity_COMBDG!$B:$B,"*"&amp;"_16",Activity_COMBDG!J:J,"&gt;0.0001")</f>
        <v>7.6381082191405332E-3</v>
      </c>
      <c r="J365">
        <f>SUMIFS(Activity_COMBDG!K:K,Activity_COMBDG!$B:$B,$A365&amp;"*",Activity_COMBDG!$B:$B,"*"&amp;"_16",Activity_COMBDG!K:K,"&gt;0.0001")</f>
        <v>8.8969115100377034E-3</v>
      </c>
      <c r="K365">
        <f>SUMIFS(Activity_COMBDG!L:L,Activity_COMBDG!$B:$B,$A365&amp;"*",Activity_COMBDG!$B:$B,"*"&amp;"_16",Activity_COMBDG!L:L,"&gt;0.0001")</f>
        <v>8.2050386631005428E-3</v>
      </c>
    </row>
    <row r="366" spans="1:11" x14ac:dyDescent="0.25">
      <c r="A366" t="str">
        <f>COMBDG_Split_Tech!A363</f>
        <v>COMBDGOTSNewAE______STDNGA</v>
      </c>
      <c r="B366">
        <f>SUMIFS(Activity_COMBDG!C:C,Activity_COMBDG!$B:$B,$A366&amp;"*",Activity_COMBDG!$B:$B,"*"&amp;"_16",Activity_COMBDG!C:C,"&gt;0.0001")</f>
        <v>0</v>
      </c>
      <c r="C366">
        <f>SUMIFS(Activity_COMBDG!D:D,Activity_COMBDG!$B:$B,$A366&amp;"*",Activity_COMBDG!$B:$B,"*"&amp;"_16",Activity_COMBDG!D:D,"&gt;0.0001")</f>
        <v>0</v>
      </c>
      <c r="D366">
        <f>SUMIFS(Activity_COMBDG!E:E,Activity_COMBDG!$B:$B,$A366&amp;"*",Activity_COMBDG!$B:$B,"*"&amp;"_16",Activity_COMBDG!E:E,"&gt;0.0001")</f>
        <v>0</v>
      </c>
      <c r="E366">
        <f>SUMIFS(Activity_COMBDG!F:F,Activity_COMBDG!$B:$B,$A366&amp;"*",Activity_COMBDG!$B:$B,"*"&amp;"_16",Activity_COMBDG!F:F,"&gt;0.0001")</f>
        <v>0</v>
      </c>
      <c r="F366">
        <f>SUMIFS(Activity_COMBDG!G:G,Activity_COMBDG!$B:$B,$A366&amp;"*",Activity_COMBDG!$B:$B,"*"&amp;"_16",Activity_COMBDG!G:G,"&gt;0.0001")</f>
        <v>0</v>
      </c>
      <c r="G366">
        <f>SUMIFS(Activity_COMBDG!H:H,Activity_COMBDG!$B:$B,$A366&amp;"*",Activity_COMBDG!$B:$B,"*"&amp;"_16",Activity_COMBDG!H:H,"&gt;0.0001")</f>
        <v>0</v>
      </c>
      <c r="H366">
        <f>SUMIFS(Activity_COMBDG!I:I,Activity_COMBDG!$B:$B,$A366&amp;"*",Activity_COMBDG!$B:$B,"*"&amp;"_16",Activity_COMBDG!I:I,"&gt;0.0001")</f>
        <v>0</v>
      </c>
      <c r="I366">
        <f>SUMIFS(Activity_COMBDG!J:J,Activity_COMBDG!$B:$B,$A366&amp;"*",Activity_COMBDG!$B:$B,"*"&amp;"_16",Activity_COMBDG!J:J,"&gt;0.0001")</f>
        <v>2.2853601216616701E-2</v>
      </c>
      <c r="J366">
        <f>SUMIFS(Activity_COMBDG!K:K,Activity_COMBDG!$B:$B,$A366&amp;"*",Activity_COMBDG!$B:$B,"*"&amp;"_16",Activity_COMBDG!K:K,"&gt;0.0001")</f>
        <v>2.6564986755133309E-2</v>
      </c>
      <c r="K366">
        <f>SUMIFS(Activity_COMBDG!L:L,Activity_COMBDG!$B:$B,$A366&amp;"*",Activity_COMBDG!$B:$B,"*"&amp;"_16",Activity_COMBDG!L:L,"&gt;0.0001")</f>
        <v>2.4464971725026909E-2</v>
      </c>
    </row>
    <row r="367" spans="1:11" x14ac:dyDescent="0.25">
      <c r="A367" t="str">
        <f>COMBDG_Split_Tech!A364</f>
        <v>COMBDGOTSNewAE______STDPRO</v>
      </c>
      <c r="B367">
        <f>SUMIFS(Activity_COMBDG!C:C,Activity_COMBDG!$B:$B,$A367&amp;"*",Activity_COMBDG!$B:$B,"*"&amp;"_16",Activity_COMBDG!C:C,"&gt;0.0001")</f>
        <v>0</v>
      </c>
      <c r="C367">
        <f>SUMIFS(Activity_COMBDG!D:D,Activity_COMBDG!$B:$B,$A367&amp;"*",Activity_COMBDG!$B:$B,"*"&amp;"_16",Activity_COMBDG!D:D,"&gt;0.0001")</f>
        <v>0</v>
      </c>
      <c r="D367">
        <f>SUMIFS(Activity_COMBDG!E:E,Activity_COMBDG!$B:$B,$A367&amp;"*",Activity_COMBDG!$B:$B,"*"&amp;"_16",Activity_COMBDG!E:E,"&gt;0.0001")</f>
        <v>0</v>
      </c>
      <c r="E367">
        <f>SUMIFS(Activity_COMBDG!F:F,Activity_COMBDG!$B:$B,$A367&amp;"*",Activity_COMBDG!$B:$B,"*"&amp;"_16",Activity_COMBDG!F:F,"&gt;0.0001")</f>
        <v>0</v>
      </c>
      <c r="F367">
        <f>SUMIFS(Activity_COMBDG!G:G,Activity_COMBDG!$B:$B,$A367&amp;"*",Activity_COMBDG!$B:$B,"*"&amp;"_16",Activity_COMBDG!G:G,"&gt;0.0001")</f>
        <v>0</v>
      </c>
      <c r="G367">
        <f>SUMIFS(Activity_COMBDG!H:H,Activity_COMBDG!$B:$B,$A367&amp;"*",Activity_COMBDG!$B:$B,"*"&amp;"_16",Activity_COMBDG!H:H,"&gt;0.0001")</f>
        <v>0</v>
      </c>
      <c r="H367">
        <f>SUMIFS(Activity_COMBDG!I:I,Activity_COMBDG!$B:$B,$A367&amp;"*",Activity_COMBDG!$B:$B,"*"&amp;"_16",Activity_COMBDG!I:I,"&gt;0.0001")</f>
        <v>0</v>
      </c>
      <c r="I367">
        <f>SUMIFS(Activity_COMBDG!J:J,Activity_COMBDG!$B:$B,$A367&amp;"*",Activity_COMBDG!$B:$B,"*"&amp;"_16",Activity_COMBDG!J:J,"&gt;0.0001")</f>
        <v>7.6381261997169143E-3</v>
      </c>
      <c r="J367">
        <f>SUMIFS(Activity_COMBDG!K:K,Activity_COMBDG!$B:$B,$A367&amp;"*",Activity_COMBDG!$B:$B,"*"&amp;"_16",Activity_COMBDG!K:K,"&gt;0.0001")</f>
        <v>8.8969356460018127E-3</v>
      </c>
      <c r="K367">
        <f>SUMIFS(Activity_COMBDG!L:L,Activity_COMBDG!$B:$B,$A367&amp;"*",Activity_COMBDG!$B:$B,"*"&amp;"_16",Activity_COMBDG!L:L,"&gt;0.0001")</f>
        <v>8.2050596898143261E-3</v>
      </c>
    </row>
    <row r="368" spans="1:11" x14ac:dyDescent="0.25">
      <c r="A368" t="str">
        <f>COMBDG_Split_Tech!A365</f>
        <v>COMBDGOTSNewAM______STDELC</v>
      </c>
      <c r="B368">
        <f>SUMIFS(Activity_COMBDG!C:C,Activity_COMBDG!$B:$B,$A368&amp;"*",Activity_COMBDG!$B:$B,"*"&amp;"_16",Activity_COMBDG!C:C,"&gt;0.0001")</f>
        <v>0</v>
      </c>
      <c r="C368">
        <f>SUMIFS(Activity_COMBDG!D:D,Activity_COMBDG!$B:$B,$A368&amp;"*",Activity_COMBDG!$B:$B,"*"&amp;"_16",Activity_COMBDG!D:D,"&gt;0.0001")</f>
        <v>0</v>
      </c>
      <c r="D368">
        <f>SUMIFS(Activity_COMBDG!E:E,Activity_COMBDG!$B:$B,$A368&amp;"*",Activity_COMBDG!$B:$B,"*"&amp;"_16",Activity_COMBDG!E:E,"&gt;0.0001")</f>
        <v>0</v>
      </c>
      <c r="E368">
        <f>SUMIFS(Activity_COMBDG!F:F,Activity_COMBDG!$B:$B,$A368&amp;"*",Activity_COMBDG!$B:$B,"*"&amp;"_16",Activity_COMBDG!F:F,"&gt;0.0001")</f>
        <v>0</v>
      </c>
      <c r="F368">
        <f>SUMIFS(Activity_COMBDG!G:G,Activity_COMBDG!$B:$B,$A368&amp;"*",Activity_COMBDG!$B:$B,"*"&amp;"_16",Activity_COMBDG!G:G,"&gt;0.0001")</f>
        <v>0</v>
      </c>
      <c r="G368">
        <f>SUMIFS(Activity_COMBDG!H:H,Activity_COMBDG!$B:$B,$A368&amp;"*",Activity_COMBDG!$B:$B,"*"&amp;"_16",Activity_COMBDG!H:H,"&gt;0.0001")</f>
        <v>0</v>
      </c>
      <c r="H368">
        <f>SUMIFS(Activity_COMBDG!I:I,Activity_COMBDG!$B:$B,$A368&amp;"*",Activity_COMBDG!$B:$B,"*"&amp;"_16",Activity_COMBDG!I:I,"&gt;0.0001")</f>
        <v>0</v>
      </c>
      <c r="I368">
        <f>SUMIFS(Activity_COMBDG!J:J,Activity_COMBDG!$B:$B,$A368&amp;"*",Activity_COMBDG!$B:$B,"*"&amp;"_16",Activity_COMBDG!J:J,"&gt;0.0001")</f>
        <v>8.6713909972906487E-3</v>
      </c>
      <c r="J368">
        <f>SUMIFS(Activity_COMBDG!K:K,Activity_COMBDG!$B:$B,$A368&amp;"*",Activity_COMBDG!$B:$B,"*"&amp;"_16",Activity_COMBDG!K:K,"&gt;0.0001")</f>
        <v>1.034053766353756E-2</v>
      </c>
      <c r="K368">
        <f>SUMIFS(Activity_COMBDG!L:L,Activity_COMBDG!$B:$B,$A368&amp;"*",Activity_COMBDG!$B:$B,"*"&amp;"_16",Activity_COMBDG!L:L,"&gt;0.0001")</f>
        <v>9.6204005191525797E-3</v>
      </c>
    </row>
    <row r="369" spans="1:11" x14ac:dyDescent="0.25">
      <c r="A369" t="str">
        <f>COMBDG_Split_Tech!A366</f>
        <v>COMBDGOTSNewLIFLC___STDELC</v>
      </c>
      <c r="B369">
        <f>SUMIFS(Activity_COMBDG!C:C,Activity_COMBDG!$B:$B,$A369&amp;"*",Activity_COMBDG!$B:$B,"*"&amp;"_16",Activity_COMBDG!C:C,"&gt;0.0001")</f>
        <v>0</v>
      </c>
      <c r="C369">
        <f>SUMIFS(Activity_COMBDG!D:D,Activity_COMBDG!$B:$B,$A369&amp;"*",Activity_COMBDG!$B:$B,"*"&amp;"_16",Activity_COMBDG!D:D,"&gt;0.0001")</f>
        <v>0</v>
      </c>
      <c r="D369">
        <f>SUMIFS(Activity_COMBDG!E:E,Activity_COMBDG!$B:$B,$A369&amp;"*",Activity_COMBDG!$B:$B,"*"&amp;"_16",Activity_COMBDG!E:E,"&gt;0.0001")</f>
        <v>0</v>
      </c>
      <c r="E369">
        <f>SUMIFS(Activity_COMBDG!F:F,Activity_COMBDG!$B:$B,$A369&amp;"*",Activity_COMBDG!$B:$B,"*"&amp;"_16",Activity_COMBDG!F:F,"&gt;0.0001")</f>
        <v>0</v>
      </c>
      <c r="F369">
        <f>SUMIFS(Activity_COMBDG!G:G,Activity_COMBDG!$B:$B,$A369&amp;"*",Activity_COMBDG!$B:$B,"*"&amp;"_16",Activity_COMBDG!G:G,"&gt;0.0001")</f>
        <v>0</v>
      </c>
      <c r="G369">
        <f>SUMIFS(Activity_COMBDG!H:H,Activity_COMBDG!$B:$B,$A369&amp;"*",Activity_COMBDG!$B:$B,"*"&amp;"_16",Activity_COMBDG!H:H,"&gt;0.0001")</f>
        <v>0</v>
      </c>
      <c r="H369">
        <f>SUMIFS(Activity_COMBDG!I:I,Activity_COMBDG!$B:$B,$A369&amp;"*",Activity_COMBDG!$B:$B,"*"&amp;"_16",Activity_COMBDG!I:I,"&gt;0.0001")</f>
        <v>0</v>
      </c>
      <c r="I369">
        <f>SUMIFS(Activity_COMBDG!J:J,Activity_COMBDG!$B:$B,$A369&amp;"*",Activity_COMBDG!$B:$B,"*"&amp;"_16",Activity_COMBDG!J:J,"&gt;0.0001")</f>
        <v>0</v>
      </c>
      <c r="J369">
        <f>SUMIFS(Activity_COMBDG!K:K,Activity_COMBDG!$B:$B,$A369&amp;"*",Activity_COMBDG!$B:$B,"*"&amp;"_16",Activity_COMBDG!K:K,"&gt;0.0001")</f>
        <v>0</v>
      </c>
      <c r="K369">
        <f>SUMIFS(Activity_COMBDG!L:L,Activity_COMBDG!$B:$B,$A369&amp;"*",Activity_COMBDG!$B:$B,"*"&amp;"_16",Activity_COMBDG!L:L,"&gt;0.0001")</f>
        <v>0</v>
      </c>
    </row>
    <row r="370" spans="1:11" x14ac:dyDescent="0.25">
      <c r="A370" t="str">
        <f>COMBDG_Split_Tech!A367</f>
        <v>COMBDGOTSNewLIFLU___STDELC</v>
      </c>
      <c r="B370">
        <f>SUMIFS(Activity_COMBDG!C:C,Activity_COMBDG!$B:$B,$A370&amp;"*",Activity_COMBDG!$B:$B,"*"&amp;"_16",Activity_COMBDG!C:C,"&gt;0.0001")</f>
        <v>0</v>
      </c>
      <c r="C370">
        <f>SUMIFS(Activity_COMBDG!D:D,Activity_COMBDG!$B:$B,$A370&amp;"*",Activity_COMBDG!$B:$B,"*"&amp;"_16",Activity_COMBDG!D:D,"&gt;0.0001")</f>
        <v>0</v>
      </c>
      <c r="D370">
        <f>SUMIFS(Activity_COMBDG!E:E,Activity_COMBDG!$B:$B,$A370&amp;"*",Activity_COMBDG!$B:$B,"*"&amp;"_16",Activity_COMBDG!E:E,"&gt;0.0001")</f>
        <v>0</v>
      </c>
      <c r="E370">
        <f>SUMIFS(Activity_COMBDG!F:F,Activity_COMBDG!$B:$B,$A370&amp;"*",Activity_COMBDG!$B:$B,"*"&amp;"_16",Activity_COMBDG!F:F,"&gt;0.0001")</f>
        <v>0</v>
      </c>
      <c r="F370">
        <f>SUMIFS(Activity_COMBDG!G:G,Activity_COMBDG!$B:$B,$A370&amp;"*",Activity_COMBDG!$B:$B,"*"&amp;"_16",Activity_COMBDG!G:G,"&gt;0.0001")</f>
        <v>0</v>
      </c>
      <c r="G370">
        <f>SUMIFS(Activity_COMBDG!H:H,Activity_COMBDG!$B:$B,$A370&amp;"*",Activity_COMBDG!$B:$B,"*"&amp;"_16",Activity_COMBDG!H:H,"&gt;0.0001")</f>
        <v>0</v>
      </c>
      <c r="H370">
        <f>SUMIFS(Activity_COMBDG!I:I,Activity_COMBDG!$B:$B,$A370&amp;"*",Activity_COMBDG!$B:$B,"*"&amp;"_16",Activity_COMBDG!I:I,"&gt;0.0001")</f>
        <v>0</v>
      </c>
      <c r="I370">
        <f>SUMIFS(Activity_COMBDG!J:J,Activity_COMBDG!$B:$B,$A370&amp;"*",Activity_COMBDG!$B:$B,"*"&amp;"_16",Activity_COMBDG!J:J,"&gt;0.0001")</f>
        <v>1.825324572209598E-4</v>
      </c>
      <c r="J370">
        <f>SUMIFS(Activity_COMBDG!K:K,Activity_COMBDG!$B:$B,$A370&amp;"*",Activity_COMBDG!$B:$B,"*"&amp;"_16",Activity_COMBDG!K:K,"&gt;0.0001")</f>
        <v>2.0562839007020079E-4</v>
      </c>
      <c r="K370">
        <f>SUMIFS(Activity_COMBDG!L:L,Activity_COMBDG!$B:$B,$A370&amp;"*",Activity_COMBDG!$B:$B,"*"&amp;"_16",Activity_COMBDG!L:L,"&gt;0.0001")</f>
        <v>1.65486555788791E-4</v>
      </c>
    </row>
    <row r="371" spans="1:11" x14ac:dyDescent="0.25">
      <c r="A371" t="str">
        <f>COMBDG_Split_Tech!A368</f>
        <v>COMBDGOTSNewLIHAL___STDELC</v>
      </c>
      <c r="B371">
        <f>SUMIFS(Activity_COMBDG!C:C,Activity_COMBDG!$B:$B,$A371&amp;"*",Activity_COMBDG!$B:$B,"*"&amp;"_16",Activity_COMBDG!C:C,"&gt;0.0001")</f>
        <v>0</v>
      </c>
      <c r="C371">
        <f>SUMIFS(Activity_COMBDG!D:D,Activity_COMBDG!$B:$B,$A371&amp;"*",Activity_COMBDG!$B:$B,"*"&amp;"_16",Activity_COMBDG!D:D,"&gt;0.0001")</f>
        <v>0</v>
      </c>
      <c r="D371">
        <f>SUMIFS(Activity_COMBDG!E:E,Activity_COMBDG!$B:$B,$A371&amp;"*",Activity_COMBDG!$B:$B,"*"&amp;"_16",Activity_COMBDG!E:E,"&gt;0.0001")</f>
        <v>0</v>
      </c>
      <c r="E371">
        <f>SUMIFS(Activity_COMBDG!F:F,Activity_COMBDG!$B:$B,$A371&amp;"*",Activity_COMBDG!$B:$B,"*"&amp;"_16",Activity_COMBDG!F:F,"&gt;0.0001")</f>
        <v>0</v>
      </c>
      <c r="F371">
        <f>SUMIFS(Activity_COMBDG!G:G,Activity_COMBDG!$B:$B,$A371&amp;"*",Activity_COMBDG!$B:$B,"*"&amp;"_16",Activity_COMBDG!G:G,"&gt;0.0001")</f>
        <v>0</v>
      </c>
      <c r="G371">
        <f>SUMIFS(Activity_COMBDG!H:H,Activity_COMBDG!$B:$B,$A371&amp;"*",Activity_COMBDG!$B:$B,"*"&amp;"_16",Activity_COMBDG!H:H,"&gt;0.0001")</f>
        <v>0</v>
      </c>
      <c r="H371">
        <f>SUMIFS(Activity_COMBDG!I:I,Activity_COMBDG!$B:$B,$A371&amp;"*",Activity_COMBDG!$B:$B,"*"&amp;"_16",Activity_COMBDG!I:I,"&gt;0.0001")</f>
        <v>0</v>
      </c>
      <c r="I371">
        <f>SUMIFS(Activity_COMBDG!J:J,Activity_COMBDG!$B:$B,$A371&amp;"*",Activity_COMBDG!$B:$B,"*"&amp;"_16",Activity_COMBDG!J:J,"&gt;0.0001")</f>
        <v>0</v>
      </c>
      <c r="J371">
        <f>SUMIFS(Activity_COMBDG!K:K,Activity_COMBDG!$B:$B,$A371&amp;"*",Activity_COMBDG!$B:$B,"*"&amp;"_16",Activity_COMBDG!K:K,"&gt;0.0001")</f>
        <v>0</v>
      </c>
      <c r="K371">
        <f>SUMIFS(Activity_COMBDG!L:L,Activity_COMBDG!$B:$B,$A371&amp;"*",Activity_COMBDG!$B:$B,"*"&amp;"_16",Activity_COMBDG!L:L,"&gt;0.0001")</f>
        <v>0</v>
      </c>
    </row>
    <row r="372" spans="1:11" x14ac:dyDescent="0.25">
      <c r="A372" t="str">
        <f>COMBDG_Split_Tech!A369</f>
        <v>COMBDGOTSNewLIINC___STDELC</v>
      </c>
      <c r="B372">
        <f>SUMIFS(Activity_COMBDG!C:C,Activity_COMBDG!$B:$B,$A372&amp;"*",Activity_COMBDG!$B:$B,"*"&amp;"_16",Activity_COMBDG!C:C,"&gt;0.0001")</f>
        <v>0</v>
      </c>
      <c r="C372">
        <f>SUMIFS(Activity_COMBDG!D:D,Activity_COMBDG!$B:$B,$A372&amp;"*",Activity_COMBDG!$B:$B,"*"&amp;"_16",Activity_COMBDG!D:D,"&gt;0.0001")</f>
        <v>0</v>
      </c>
      <c r="D372">
        <f>SUMIFS(Activity_COMBDG!E:E,Activity_COMBDG!$B:$B,$A372&amp;"*",Activity_COMBDG!$B:$B,"*"&amp;"_16",Activity_COMBDG!E:E,"&gt;0.0001")</f>
        <v>0</v>
      </c>
      <c r="E372">
        <f>SUMIFS(Activity_COMBDG!F:F,Activity_COMBDG!$B:$B,$A372&amp;"*",Activity_COMBDG!$B:$B,"*"&amp;"_16",Activity_COMBDG!F:F,"&gt;0.0001")</f>
        <v>0</v>
      </c>
      <c r="F372">
        <f>SUMIFS(Activity_COMBDG!G:G,Activity_COMBDG!$B:$B,$A372&amp;"*",Activity_COMBDG!$B:$B,"*"&amp;"_16",Activity_COMBDG!G:G,"&gt;0.0001")</f>
        <v>0</v>
      </c>
      <c r="G372">
        <f>SUMIFS(Activity_COMBDG!H:H,Activity_COMBDG!$B:$B,$A372&amp;"*",Activity_COMBDG!$B:$B,"*"&amp;"_16",Activity_COMBDG!H:H,"&gt;0.0001")</f>
        <v>0</v>
      </c>
      <c r="H372">
        <f>SUMIFS(Activity_COMBDG!I:I,Activity_COMBDG!$B:$B,$A372&amp;"*",Activity_COMBDG!$B:$B,"*"&amp;"_16",Activity_COMBDG!I:I,"&gt;0.0001")</f>
        <v>0</v>
      </c>
      <c r="I372">
        <f>SUMIFS(Activity_COMBDG!J:J,Activity_COMBDG!$B:$B,$A372&amp;"*",Activity_COMBDG!$B:$B,"*"&amp;"_16",Activity_COMBDG!J:J,"&gt;0.0001")</f>
        <v>0</v>
      </c>
      <c r="J372">
        <f>SUMIFS(Activity_COMBDG!K:K,Activity_COMBDG!$B:$B,$A372&amp;"*",Activity_COMBDG!$B:$B,"*"&amp;"_16",Activity_COMBDG!K:K,"&gt;0.0001")</f>
        <v>0</v>
      </c>
      <c r="K372">
        <f>SUMIFS(Activity_COMBDG!L:L,Activity_COMBDG!$B:$B,$A372&amp;"*",Activity_COMBDG!$B:$B,"*"&amp;"_16",Activity_COMBDG!L:L,"&gt;0.0001")</f>
        <v>0</v>
      </c>
    </row>
    <row r="373" spans="1:11" x14ac:dyDescent="0.25">
      <c r="A373" t="str">
        <f>COMBDG_Split_Tech!A370</f>
        <v>COMBDGOTSNewLILED___STDELC</v>
      </c>
      <c r="B373">
        <f>SUMIFS(Activity_COMBDG!C:C,Activity_COMBDG!$B:$B,$A373&amp;"*",Activity_COMBDG!$B:$B,"*"&amp;"_16",Activity_COMBDG!C:C,"&gt;0.0001")</f>
        <v>0</v>
      </c>
      <c r="C373">
        <f>SUMIFS(Activity_COMBDG!D:D,Activity_COMBDG!$B:$B,$A373&amp;"*",Activity_COMBDG!$B:$B,"*"&amp;"_16",Activity_COMBDG!D:D,"&gt;0.0001")</f>
        <v>0</v>
      </c>
      <c r="D373">
        <f>SUMIFS(Activity_COMBDG!E:E,Activity_COMBDG!$B:$B,$A373&amp;"*",Activity_COMBDG!$B:$B,"*"&amp;"_16",Activity_COMBDG!E:E,"&gt;0.0001")</f>
        <v>0</v>
      </c>
      <c r="E373">
        <f>SUMIFS(Activity_COMBDG!F:F,Activity_COMBDG!$B:$B,$A373&amp;"*",Activity_COMBDG!$B:$B,"*"&amp;"_16",Activity_COMBDG!F:F,"&gt;0.0001")</f>
        <v>0</v>
      </c>
      <c r="F373">
        <f>SUMIFS(Activity_COMBDG!G:G,Activity_COMBDG!$B:$B,$A373&amp;"*",Activity_COMBDG!$B:$B,"*"&amp;"_16",Activity_COMBDG!G:G,"&gt;0.0001")</f>
        <v>0</v>
      </c>
      <c r="G373">
        <f>SUMIFS(Activity_COMBDG!H:H,Activity_COMBDG!$B:$B,$A373&amp;"*",Activity_COMBDG!$B:$B,"*"&amp;"_16",Activity_COMBDG!H:H,"&gt;0.0001")</f>
        <v>0</v>
      </c>
      <c r="H373">
        <f>SUMIFS(Activity_COMBDG!I:I,Activity_COMBDG!$B:$B,$A373&amp;"*",Activity_COMBDG!$B:$B,"*"&amp;"_16",Activity_COMBDG!I:I,"&gt;0.0001")</f>
        <v>0</v>
      </c>
      <c r="I373">
        <f>SUMIFS(Activity_COMBDG!J:J,Activity_COMBDG!$B:$B,$A373&amp;"*",Activity_COMBDG!$B:$B,"*"&amp;"_16",Activity_COMBDG!J:J,"&gt;0.0001")</f>
        <v>2.2033736672455261E-4</v>
      </c>
      <c r="J373">
        <f>SUMIFS(Activity_COMBDG!K:K,Activity_COMBDG!$B:$B,$A373&amp;"*",Activity_COMBDG!$B:$B,"*"&amp;"_16",Activity_COMBDG!K:K,"&gt;0.0001")</f>
        <v>2.5036361839546979E-4</v>
      </c>
      <c r="K373">
        <f>SUMIFS(Activity_COMBDG!L:L,Activity_COMBDG!$B:$B,$A373&amp;"*",Activity_COMBDG!$B:$B,"*"&amp;"_16",Activity_COMBDG!L:L,"&gt;0.0001")</f>
        <v>2.2886571399413831E-4</v>
      </c>
    </row>
    <row r="374" spans="1:11" x14ac:dyDescent="0.25">
      <c r="A374" t="str">
        <f>COMBDG_Split_Tech!A371</f>
        <v>COMBDGOTSNewSC_________DCO</v>
      </c>
      <c r="B374">
        <f>SUMIFS(Activity_COMBDG!C:C,Activity_COMBDG!$B:$B,$A374&amp;"*",Activity_COMBDG!$B:$B,"*"&amp;"_16",Activity_COMBDG!C:C,"&gt;0.0001")</f>
        <v>0</v>
      </c>
      <c r="C374">
        <f>SUMIFS(Activity_COMBDG!D:D,Activity_COMBDG!$B:$B,$A374&amp;"*",Activity_COMBDG!$B:$B,"*"&amp;"_16",Activity_COMBDG!D:D,"&gt;0.0001")</f>
        <v>0</v>
      </c>
      <c r="D374">
        <f>SUMIFS(Activity_COMBDG!E:E,Activity_COMBDG!$B:$B,$A374&amp;"*",Activity_COMBDG!$B:$B,"*"&amp;"_16",Activity_COMBDG!E:E,"&gt;0.0001")</f>
        <v>0</v>
      </c>
      <c r="E374">
        <f>SUMIFS(Activity_COMBDG!F:F,Activity_COMBDG!$B:$B,$A374&amp;"*",Activity_COMBDG!$B:$B,"*"&amp;"_16",Activity_COMBDG!F:F,"&gt;0.0001")</f>
        <v>0</v>
      </c>
      <c r="F374">
        <f>SUMIFS(Activity_COMBDG!G:G,Activity_COMBDG!$B:$B,$A374&amp;"*",Activity_COMBDG!$B:$B,"*"&amp;"_16",Activity_COMBDG!G:G,"&gt;0.0001")</f>
        <v>0</v>
      </c>
      <c r="G374">
        <f>SUMIFS(Activity_COMBDG!H:H,Activity_COMBDG!$B:$B,$A374&amp;"*",Activity_COMBDG!$B:$B,"*"&amp;"_16",Activity_COMBDG!H:H,"&gt;0.0001")</f>
        <v>0</v>
      </c>
      <c r="H374">
        <f>SUMIFS(Activity_COMBDG!I:I,Activity_COMBDG!$B:$B,$A374&amp;"*",Activity_COMBDG!$B:$B,"*"&amp;"_16",Activity_COMBDG!I:I,"&gt;0.0001")</f>
        <v>0</v>
      </c>
      <c r="I374">
        <f>SUMIFS(Activity_COMBDG!J:J,Activity_COMBDG!$B:$B,$A374&amp;"*",Activity_COMBDG!$B:$B,"*"&amp;"_16",Activity_COMBDG!J:J,"&gt;0.0001")</f>
        <v>4.8863793832431279E-3</v>
      </c>
      <c r="J374">
        <f>SUMIFS(Activity_COMBDG!K:K,Activity_COMBDG!$B:$B,$A374&amp;"*",Activity_COMBDG!$B:$B,"*"&amp;"_16",Activity_COMBDG!K:K,"&gt;0.0001")</f>
        <v>5.7327918304469682E-3</v>
      </c>
      <c r="K374">
        <f>SUMIFS(Activity_COMBDG!L:L,Activity_COMBDG!$B:$B,$A374&amp;"*",Activity_COMBDG!$B:$B,"*"&amp;"_16",Activity_COMBDG!L:L,"&gt;0.0001")</f>
        <v>6.4199675841741443E-3</v>
      </c>
    </row>
    <row r="375" spans="1:11" x14ac:dyDescent="0.25">
      <c r="A375" t="str">
        <f>COMBDG_Split_Tech!A372</f>
        <v>COMBDGOTSNewSC______STDELC</v>
      </c>
      <c r="B375">
        <f>SUMIFS(Activity_COMBDG!C:C,Activity_COMBDG!$B:$B,$A375&amp;"*",Activity_COMBDG!$B:$B,"*"&amp;"_16",Activity_COMBDG!C:C,"&gt;0.0001")</f>
        <v>0</v>
      </c>
      <c r="C375">
        <f>SUMIFS(Activity_COMBDG!D:D,Activity_COMBDG!$B:$B,$A375&amp;"*",Activity_COMBDG!$B:$B,"*"&amp;"_16",Activity_COMBDG!D:D,"&gt;0.0001")</f>
        <v>0</v>
      </c>
      <c r="D375">
        <f>SUMIFS(Activity_COMBDG!E:E,Activity_COMBDG!$B:$B,$A375&amp;"*",Activity_COMBDG!$B:$B,"*"&amp;"_16",Activity_COMBDG!E:E,"&gt;0.0001")</f>
        <v>0</v>
      </c>
      <c r="E375">
        <f>SUMIFS(Activity_COMBDG!F:F,Activity_COMBDG!$B:$B,$A375&amp;"*",Activity_COMBDG!$B:$B,"*"&amp;"_16",Activity_COMBDG!F:F,"&gt;0.0001")</f>
        <v>0</v>
      </c>
      <c r="F375">
        <f>SUMIFS(Activity_COMBDG!G:G,Activity_COMBDG!$B:$B,$A375&amp;"*",Activity_COMBDG!$B:$B,"*"&amp;"_16",Activity_COMBDG!G:G,"&gt;0.0001")</f>
        <v>0</v>
      </c>
      <c r="G375">
        <f>SUMIFS(Activity_COMBDG!H:H,Activity_COMBDG!$B:$B,$A375&amp;"*",Activity_COMBDG!$B:$B,"*"&amp;"_16",Activity_COMBDG!H:H,"&gt;0.0001")</f>
        <v>0</v>
      </c>
      <c r="H375">
        <f>SUMIFS(Activity_COMBDG!I:I,Activity_COMBDG!$B:$B,$A375&amp;"*",Activity_COMBDG!$B:$B,"*"&amp;"_16",Activity_COMBDG!I:I,"&gt;0.0001")</f>
        <v>0</v>
      </c>
      <c r="I375">
        <f>SUMIFS(Activity_COMBDG!J:J,Activity_COMBDG!$B:$B,$A375&amp;"*",Activity_COMBDG!$B:$B,"*"&amp;"_16",Activity_COMBDG!J:J,"&gt;0.0001")</f>
        <v>4.8850292146349044E-3</v>
      </c>
      <c r="J375">
        <f>SUMIFS(Activity_COMBDG!K:K,Activity_COMBDG!$B:$B,$A375&amp;"*",Activity_COMBDG!$B:$B,"*"&amp;"_16",Activity_COMBDG!K:K,"&gt;0.0001")</f>
        <v>5.7300670686860596E-3</v>
      </c>
      <c r="K375">
        <f>SUMIFS(Activity_COMBDG!L:L,Activity_COMBDG!$B:$B,$A375&amp;"*",Activity_COMBDG!$B:$B,"*"&amp;"_16",Activity_COMBDG!L:L,"&gt;0.0001")</f>
        <v>6.415837522638578E-3</v>
      </c>
    </row>
    <row r="376" spans="1:11" x14ac:dyDescent="0.25">
      <c r="A376" t="str">
        <f>COMBDG_Split_Tech!A373</f>
        <v>COMBDGOTSNewSC______STDNGA</v>
      </c>
      <c r="B376">
        <f>SUMIFS(Activity_COMBDG!C:C,Activity_COMBDG!$B:$B,$A376&amp;"*",Activity_COMBDG!$B:$B,"*"&amp;"_16",Activity_COMBDG!C:C,"&gt;0.0001")</f>
        <v>0</v>
      </c>
      <c r="C376">
        <f>SUMIFS(Activity_COMBDG!D:D,Activity_COMBDG!$B:$B,$A376&amp;"*",Activity_COMBDG!$B:$B,"*"&amp;"_16",Activity_COMBDG!D:D,"&gt;0.0001")</f>
        <v>0</v>
      </c>
      <c r="D376">
        <f>SUMIFS(Activity_COMBDG!E:E,Activity_COMBDG!$B:$B,$A376&amp;"*",Activity_COMBDG!$B:$B,"*"&amp;"_16",Activity_COMBDG!E:E,"&gt;0.0001")</f>
        <v>0</v>
      </c>
      <c r="E376">
        <f>SUMIFS(Activity_COMBDG!F:F,Activity_COMBDG!$B:$B,$A376&amp;"*",Activity_COMBDG!$B:$B,"*"&amp;"_16",Activity_COMBDG!F:F,"&gt;0.0001")</f>
        <v>0</v>
      </c>
      <c r="F376">
        <f>SUMIFS(Activity_COMBDG!G:G,Activity_COMBDG!$B:$B,$A376&amp;"*",Activity_COMBDG!$B:$B,"*"&amp;"_16",Activity_COMBDG!G:G,"&gt;0.0001")</f>
        <v>0</v>
      </c>
      <c r="G376">
        <f>SUMIFS(Activity_COMBDG!H:H,Activity_COMBDG!$B:$B,$A376&amp;"*",Activity_COMBDG!$B:$B,"*"&amp;"_16",Activity_COMBDG!H:H,"&gt;0.0001")</f>
        <v>0</v>
      </c>
      <c r="H376">
        <f>SUMIFS(Activity_COMBDG!I:I,Activity_COMBDG!$B:$B,$A376&amp;"*",Activity_COMBDG!$B:$B,"*"&amp;"_16",Activity_COMBDG!I:I,"&gt;0.0001")</f>
        <v>0</v>
      </c>
      <c r="I376">
        <f>SUMIFS(Activity_COMBDG!J:J,Activity_COMBDG!$B:$B,$A376&amp;"*",Activity_COMBDG!$B:$B,"*"&amp;"_16",Activity_COMBDG!J:J,"&gt;0.0001")</f>
        <v>1.3226917103319479E-2</v>
      </c>
      <c r="J376">
        <f>SUMIFS(Activity_COMBDG!K:K,Activity_COMBDG!$B:$B,$A376&amp;"*",Activity_COMBDG!$B:$B,"*"&amp;"_16",Activity_COMBDG!K:K,"&gt;0.0001")</f>
        <v>1.526363181134442E-2</v>
      </c>
      <c r="K376">
        <f>SUMIFS(Activity_COMBDG!L:L,Activity_COMBDG!$B:$B,$A376&amp;"*",Activity_COMBDG!$B:$B,"*"&amp;"_16",Activity_COMBDG!L:L,"&gt;0.0001")</f>
        <v>1.682289477075985E-2</v>
      </c>
    </row>
    <row r="377" spans="1:11" x14ac:dyDescent="0.25">
      <c r="A377" t="str">
        <f>COMBDG_Split_Tech!A374</f>
        <v>COMBDGOTSNewSH_________DHE</v>
      </c>
      <c r="B377">
        <f>SUMIFS(Activity_COMBDG!C:C,Activity_COMBDG!$B:$B,$A377&amp;"*",Activity_COMBDG!$B:$B,"*"&amp;"_16",Activity_COMBDG!C:C,"&gt;0.0001")</f>
        <v>0</v>
      </c>
      <c r="C377">
        <f>SUMIFS(Activity_COMBDG!D:D,Activity_COMBDG!$B:$B,$A377&amp;"*",Activity_COMBDG!$B:$B,"*"&amp;"_16",Activity_COMBDG!D:D,"&gt;0.0001")</f>
        <v>0</v>
      </c>
      <c r="D377">
        <f>SUMIFS(Activity_COMBDG!E:E,Activity_COMBDG!$B:$B,$A377&amp;"*",Activity_COMBDG!$B:$B,"*"&amp;"_16",Activity_COMBDG!E:E,"&gt;0.0001")</f>
        <v>0</v>
      </c>
      <c r="E377">
        <f>SUMIFS(Activity_COMBDG!F:F,Activity_COMBDG!$B:$B,$A377&amp;"*",Activity_COMBDG!$B:$B,"*"&amp;"_16",Activity_COMBDG!F:F,"&gt;0.0001")</f>
        <v>0</v>
      </c>
      <c r="F377">
        <f>SUMIFS(Activity_COMBDG!G:G,Activity_COMBDG!$B:$B,$A377&amp;"*",Activity_COMBDG!$B:$B,"*"&amp;"_16",Activity_COMBDG!G:G,"&gt;0.0001")</f>
        <v>0</v>
      </c>
      <c r="G377">
        <f>SUMIFS(Activity_COMBDG!H:H,Activity_COMBDG!$B:$B,$A377&amp;"*",Activity_COMBDG!$B:$B,"*"&amp;"_16",Activity_COMBDG!H:H,"&gt;0.0001")</f>
        <v>0</v>
      </c>
      <c r="H377">
        <f>SUMIFS(Activity_COMBDG!I:I,Activity_COMBDG!$B:$B,$A377&amp;"*",Activity_COMBDG!$B:$B,"*"&amp;"_16",Activity_COMBDG!I:I,"&gt;0.0001")</f>
        <v>0</v>
      </c>
      <c r="I377">
        <f>SUMIFS(Activity_COMBDG!J:J,Activity_COMBDG!$B:$B,$A377&amp;"*",Activity_COMBDG!$B:$B,"*"&amp;"_16",Activity_COMBDG!J:J,"&gt;0.0001")</f>
        <v>4.6234672281516443E-3</v>
      </c>
      <c r="J377">
        <f>SUMIFS(Activity_COMBDG!K:K,Activity_COMBDG!$B:$B,$A377&amp;"*",Activity_COMBDG!$B:$B,"*"&amp;"_16",Activity_COMBDG!K:K,"&gt;0.0001")</f>
        <v>5.4713080077660441E-3</v>
      </c>
      <c r="K377">
        <f>SUMIFS(Activity_COMBDG!L:L,Activity_COMBDG!$B:$B,$A377&amp;"*",Activity_COMBDG!$B:$B,"*"&amp;"_16",Activity_COMBDG!L:L,"&gt;0.0001")</f>
        <v>6.1834761014378037E-3</v>
      </c>
    </row>
    <row r="378" spans="1:11" x14ac:dyDescent="0.25">
      <c r="A378" t="str">
        <f>COMBDG_Split_Tech!A375</f>
        <v>COMBDGOTSNewSHFUR___HIGNGA</v>
      </c>
      <c r="B378">
        <f>SUMIFS(Activity_COMBDG!C:C,Activity_COMBDG!$B:$B,$A378&amp;"*",Activity_COMBDG!$B:$B,"*"&amp;"_16",Activity_COMBDG!C:C,"&gt;0.0001")</f>
        <v>0</v>
      </c>
      <c r="C378">
        <f>SUMIFS(Activity_COMBDG!D:D,Activity_COMBDG!$B:$B,$A378&amp;"*",Activity_COMBDG!$B:$B,"*"&amp;"_16",Activity_COMBDG!D:D,"&gt;0.0001")</f>
        <v>0</v>
      </c>
      <c r="D378">
        <f>SUMIFS(Activity_COMBDG!E:E,Activity_COMBDG!$B:$B,$A378&amp;"*",Activity_COMBDG!$B:$B,"*"&amp;"_16",Activity_COMBDG!E:E,"&gt;0.0001")</f>
        <v>0</v>
      </c>
      <c r="E378">
        <f>SUMIFS(Activity_COMBDG!F:F,Activity_COMBDG!$B:$B,$A378&amp;"*",Activity_COMBDG!$B:$B,"*"&amp;"_16",Activity_COMBDG!F:F,"&gt;0.0001")</f>
        <v>0</v>
      </c>
      <c r="F378">
        <f>SUMIFS(Activity_COMBDG!G:G,Activity_COMBDG!$B:$B,$A378&amp;"*",Activity_COMBDG!$B:$B,"*"&amp;"_16",Activity_COMBDG!G:G,"&gt;0.0001")</f>
        <v>0</v>
      </c>
      <c r="G378">
        <f>SUMIFS(Activity_COMBDG!H:H,Activity_COMBDG!$B:$B,$A378&amp;"*",Activity_COMBDG!$B:$B,"*"&amp;"_16",Activity_COMBDG!H:H,"&gt;0.0001")</f>
        <v>0</v>
      </c>
      <c r="H378">
        <f>SUMIFS(Activity_COMBDG!I:I,Activity_COMBDG!$B:$B,$A378&amp;"*",Activity_COMBDG!$B:$B,"*"&amp;"_16",Activity_COMBDG!I:I,"&gt;0.0001")</f>
        <v>0</v>
      </c>
      <c r="I378">
        <f>SUMIFS(Activity_COMBDG!J:J,Activity_COMBDG!$B:$B,$A378&amp;"*",Activity_COMBDG!$B:$B,"*"&amp;"_16",Activity_COMBDG!J:J,"&gt;0.0001")</f>
        <v>1.3872318463565479E-2</v>
      </c>
      <c r="J378">
        <f>SUMIFS(Activity_COMBDG!K:K,Activity_COMBDG!$B:$B,$A378&amp;"*",Activity_COMBDG!$B:$B,"*"&amp;"_16",Activity_COMBDG!K:K,"&gt;0.0001")</f>
        <v>1.637763187498734E-2</v>
      </c>
      <c r="K378">
        <f>SUMIFS(Activity_COMBDG!L:L,Activity_COMBDG!$B:$B,$A378&amp;"*",Activity_COMBDG!$B:$B,"*"&amp;"_16",Activity_COMBDG!L:L,"&gt;0.0001")</f>
        <v>1.8487017237611529E-2</v>
      </c>
    </row>
    <row r="379" spans="1:11" x14ac:dyDescent="0.25">
      <c r="A379" t="str">
        <f>COMBDG_Split_Tech!A376</f>
        <v>COMBDGOTSNewSHFUR___STDELC</v>
      </c>
      <c r="B379">
        <f>SUMIFS(Activity_COMBDG!C:C,Activity_COMBDG!$B:$B,$A379&amp;"*",Activity_COMBDG!$B:$B,"*"&amp;"_16",Activity_COMBDG!C:C,"&gt;0.0001")</f>
        <v>0</v>
      </c>
      <c r="C379">
        <f>SUMIFS(Activity_COMBDG!D:D,Activity_COMBDG!$B:$B,$A379&amp;"*",Activity_COMBDG!$B:$B,"*"&amp;"_16",Activity_COMBDG!D:D,"&gt;0.0001")</f>
        <v>0</v>
      </c>
      <c r="D379">
        <f>SUMIFS(Activity_COMBDG!E:E,Activity_COMBDG!$B:$B,$A379&amp;"*",Activity_COMBDG!$B:$B,"*"&amp;"_16",Activity_COMBDG!E:E,"&gt;0.0001")</f>
        <v>0</v>
      </c>
      <c r="E379">
        <f>SUMIFS(Activity_COMBDG!F:F,Activity_COMBDG!$B:$B,$A379&amp;"*",Activity_COMBDG!$B:$B,"*"&amp;"_16",Activity_COMBDG!F:F,"&gt;0.0001")</f>
        <v>0</v>
      </c>
      <c r="F379">
        <f>SUMIFS(Activity_COMBDG!G:G,Activity_COMBDG!$B:$B,$A379&amp;"*",Activity_COMBDG!$B:$B,"*"&amp;"_16",Activity_COMBDG!G:G,"&gt;0.0001")</f>
        <v>0</v>
      </c>
      <c r="G379">
        <f>SUMIFS(Activity_COMBDG!H:H,Activity_COMBDG!$B:$B,$A379&amp;"*",Activity_COMBDG!$B:$B,"*"&amp;"_16",Activity_COMBDG!H:H,"&gt;0.0001")</f>
        <v>0</v>
      </c>
      <c r="H379">
        <f>SUMIFS(Activity_COMBDG!I:I,Activity_COMBDG!$B:$B,$A379&amp;"*",Activity_COMBDG!$B:$B,"*"&amp;"_16",Activity_COMBDG!I:I,"&gt;0.0001")</f>
        <v>0</v>
      </c>
      <c r="I379">
        <f>SUMIFS(Activity_COMBDG!J:J,Activity_COMBDG!$B:$B,$A379&amp;"*",Activity_COMBDG!$B:$B,"*"&amp;"_16",Activity_COMBDG!J:J,"&gt;0.0001")</f>
        <v>4.8133008306511299E-3</v>
      </c>
      <c r="J379">
        <f>SUMIFS(Activity_COMBDG!K:K,Activity_COMBDG!$B:$B,$A379&amp;"*",Activity_COMBDG!$B:$B,"*"&amp;"_16",Activity_COMBDG!K:K,"&gt;0.0001")</f>
        <v>5.6625578033884421E-3</v>
      </c>
      <c r="K379">
        <f>SUMIFS(Activity_COMBDG!L:L,Activity_COMBDG!$B:$B,$A379&amp;"*",Activity_COMBDG!$B:$B,"*"&amp;"_16",Activity_COMBDG!L:L,"&gt;0.0001")</f>
        <v>6.3699522991069908E-3</v>
      </c>
    </row>
    <row r="380" spans="1:11" x14ac:dyDescent="0.25">
      <c r="A380" t="str">
        <f>COMBDG_Split_Tech!A377</f>
        <v>COMBDGOTSNewSHFUR___STDHFO</v>
      </c>
      <c r="B380">
        <f>SUMIFS(Activity_COMBDG!C:C,Activity_COMBDG!$B:$B,$A380&amp;"*",Activity_COMBDG!$B:$B,"*"&amp;"_16",Activity_COMBDG!C:C,"&gt;0.0001")</f>
        <v>0</v>
      </c>
      <c r="C380">
        <f>SUMIFS(Activity_COMBDG!D:D,Activity_COMBDG!$B:$B,$A380&amp;"*",Activity_COMBDG!$B:$B,"*"&amp;"_16",Activity_COMBDG!D:D,"&gt;0.0001")</f>
        <v>0</v>
      </c>
      <c r="D380">
        <f>SUMIFS(Activity_COMBDG!E:E,Activity_COMBDG!$B:$B,$A380&amp;"*",Activity_COMBDG!$B:$B,"*"&amp;"_16",Activity_COMBDG!E:E,"&gt;0.0001")</f>
        <v>0</v>
      </c>
      <c r="E380">
        <f>SUMIFS(Activity_COMBDG!F:F,Activity_COMBDG!$B:$B,$A380&amp;"*",Activity_COMBDG!$B:$B,"*"&amp;"_16",Activity_COMBDG!F:F,"&gt;0.0001")</f>
        <v>0</v>
      </c>
      <c r="F380">
        <f>SUMIFS(Activity_COMBDG!G:G,Activity_COMBDG!$B:$B,$A380&amp;"*",Activity_COMBDG!$B:$B,"*"&amp;"_16",Activity_COMBDG!G:G,"&gt;0.0001")</f>
        <v>0</v>
      </c>
      <c r="G380">
        <f>SUMIFS(Activity_COMBDG!H:H,Activity_COMBDG!$B:$B,$A380&amp;"*",Activity_COMBDG!$B:$B,"*"&amp;"_16",Activity_COMBDG!H:H,"&gt;0.0001")</f>
        <v>0</v>
      </c>
      <c r="H380">
        <f>SUMIFS(Activity_COMBDG!I:I,Activity_COMBDG!$B:$B,$A380&amp;"*",Activity_COMBDG!$B:$B,"*"&amp;"_16",Activity_COMBDG!I:I,"&gt;0.0001")</f>
        <v>0</v>
      </c>
      <c r="I380">
        <f>SUMIFS(Activity_COMBDG!J:J,Activity_COMBDG!$B:$B,$A380&amp;"*",Activity_COMBDG!$B:$B,"*"&amp;"_16",Activity_COMBDG!J:J,"&gt;0.0001")</f>
        <v>4.813319707394962E-3</v>
      </c>
      <c r="J380">
        <f>SUMIFS(Activity_COMBDG!K:K,Activity_COMBDG!$B:$B,$A380&amp;"*",Activity_COMBDG!$B:$B,"*"&amp;"_16",Activity_COMBDG!K:K,"&gt;0.0001")</f>
        <v>5.6625827362725041E-3</v>
      </c>
      <c r="K380">
        <f>SUMIFS(Activity_COMBDG!L:L,Activity_COMBDG!$B:$B,$A380&amp;"*",Activity_COMBDG!$B:$B,"*"&amp;"_16",Activity_COMBDG!L:L,"&gt;0.0001")</f>
        <v>6.3699786416143069E-3</v>
      </c>
    </row>
    <row r="381" spans="1:11" x14ac:dyDescent="0.25">
      <c r="A381" t="str">
        <f>COMBDG_Split_Tech!A378</f>
        <v>COMBDGOTSNewSHFUR___STDKER</v>
      </c>
      <c r="B381">
        <f>SUMIFS(Activity_COMBDG!C:C,Activity_COMBDG!$B:$B,$A381&amp;"*",Activity_COMBDG!$B:$B,"*"&amp;"_16",Activity_COMBDG!C:C,"&gt;0.0001")</f>
        <v>0</v>
      </c>
      <c r="C381">
        <f>SUMIFS(Activity_COMBDG!D:D,Activity_COMBDG!$B:$B,$A381&amp;"*",Activity_COMBDG!$B:$B,"*"&amp;"_16",Activity_COMBDG!D:D,"&gt;0.0001")</f>
        <v>0</v>
      </c>
      <c r="D381">
        <f>SUMIFS(Activity_COMBDG!E:E,Activity_COMBDG!$B:$B,$A381&amp;"*",Activity_COMBDG!$B:$B,"*"&amp;"_16",Activity_COMBDG!E:E,"&gt;0.0001")</f>
        <v>0</v>
      </c>
      <c r="E381">
        <f>SUMIFS(Activity_COMBDG!F:F,Activity_COMBDG!$B:$B,$A381&amp;"*",Activity_COMBDG!$B:$B,"*"&amp;"_16",Activity_COMBDG!F:F,"&gt;0.0001")</f>
        <v>0</v>
      </c>
      <c r="F381">
        <f>SUMIFS(Activity_COMBDG!G:G,Activity_COMBDG!$B:$B,$A381&amp;"*",Activity_COMBDG!$B:$B,"*"&amp;"_16",Activity_COMBDG!G:G,"&gt;0.0001")</f>
        <v>0</v>
      </c>
      <c r="G381">
        <f>SUMIFS(Activity_COMBDG!H:H,Activity_COMBDG!$B:$B,$A381&amp;"*",Activity_COMBDG!$B:$B,"*"&amp;"_16",Activity_COMBDG!H:H,"&gt;0.0001")</f>
        <v>0</v>
      </c>
      <c r="H381">
        <f>SUMIFS(Activity_COMBDG!I:I,Activity_COMBDG!$B:$B,$A381&amp;"*",Activity_COMBDG!$B:$B,"*"&amp;"_16",Activity_COMBDG!I:I,"&gt;0.0001")</f>
        <v>0</v>
      </c>
      <c r="I381">
        <f>SUMIFS(Activity_COMBDG!J:J,Activity_COMBDG!$B:$B,$A381&amp;"*",Activity_COMBDG!$B:$B,"*"&amp;"_16",Activity_COMBDG!J:J,"&gt;0.0001")</f>
        <v>4.8133319175889143E-3</v>
      </c>
      <c r="J381">
        <f>SUMIFS(Activity_COMBDG!K:K,Activity_COMBDG!$B:$B,$A381&amp;"*",Activity_COMBDG!$B:$B,"*"&amp;"_16",Activity_COMBDG!K:K,"&gt;0.0001")</f>
        <v>5.6625997167988502E-3</v>
      </c>
      <c r="K381">
        <f>SUMIFS(Activity_COMBDG!L:L,Activity_COMBDG!$B:$B,$A381&amp;"*",Activity_COMBDG!$B:$B,"*"&amp;"_16",Activity_COMBDG!L:L,"&gt;0.0001")</f>
        <v>6.3699989748148573E-3</v>
      </c>
    </row>
    <row r="382" spans="1:11" x14ac:dyDescent="0.25">
      <c r="A382" t="str">
        <f>COMBDG_Split_Tech!A379</f>
        <v>COMBDGOTSNewSHFUR___STDLFO</v>
      </c>
      <c r="B382">
        <f>SUMIFS(Activity_COMBDG!C:C,Activity_COMBDG!$B:$B,$A382&amp;"*",Activity_COMBDG!$B:$B,"*"&amp;"_16",Activity_COMBDG!C:C,"&gt;0.0001")</f>
        <v>0</v>
      </c>
      <c r="C382">
        <f>SUMIFS(Activity_COMBDG!D:D,Activity_COMBDG!$B:$B,$A382&amp;"*",Activity_COMBDG!$B:$B,"*"&amp;"_16",Activity_COMBDG!D:D,"&gt;0.0001")</f>
        <v>0</v>
      </c>
      <c r="D382">
        <f>SUMIFS(Activity_COMBDG!E:E,Activity_COMBDG!$B:$B,$A382&amp;"*",Activity_COMBDG!$B:$B,"*"&amp;"_16",Activity_COMBDG!E:E,"&gt;0.0001")</f>
        <v>0</v>
      </c>
      <c r="E382">
        <f>SUMIFS(Activity_COMBDG!F:F,Activity_COMBDG!$B:$B,$A382&amp;"*",Activity_COMBDG!$B:$B,"*"&amp;"_16",Activity_COMBDG!F:F,"&gt;0.0001")</f>
        <v>0</v>
      </c>
      <c r="F382">
        <f>SUMIFS(Activity_COMBDG!G:G,Activity_COMBDG!$B:$B,$A382&amp;"*",Activity_COMBDG!$B:$B,"*"&amp;"_16",Activity_COMBDG!G:G,"&gt;0.0001")</f>
        <v>0</v>
      </c>
      <c r="G382">
        <f>SUMIFS(Activity_COMBDG!H:H,Activity_COMBDG!$B:$B,$A382&amp;"*",Activity_COMBDG!$B:$B,"*"&amp;"_16",Activity_COMBDG!H:H,"&gt;0.0001")</f>
        <v>0</v>
      </c>
      <c r="H382">
        <f>SUMIFS(Activity_COMBDG!I:I,Activity_COMBDG!$B:$B,$A382&amp;"*",Activity_COMBDG!$B:$B,"*"&amp;"_16",Activity_COMBDG!I:I,"&gt;0.0001")</f>
        <v>0</v>
      </c>
      <c r="I382">
        <f>SUMIFS(Activity_COMBDG!J:J,Activity_COMBDG!$B:$B,$A382&amp;"*",Activity_COMBDG!$B:$B,"*"&amp;"_16",Activity_COMBDG!J:J,"&gt;0.0001")</f>
        <v>4.8133191368202747E-3</v>
      </c>
      <c r="J382">
        <f>SUMIFS(Activity_COMBDG!K:K,Activity_COMBDG!$B:$B,$A382&amp;"*",Activity_COMBDG!$B:$B,"*"&amp;"_16",Activity_COMBDG!K:K,"&gt;0.0001")</f>
        <v>5.6625820181444046E-3</v>
      </c>
      <c r="K382">
        <f>SUMIFS(Activity_COMBDG!L:L,Activity_COMBDG!$B:$B,$A382&amp;"*",Activity_COMBDG!$B:$B,"*"&amp;"_16",Activity_COMBDG!L:L,"&gt;0.0001")</f>
        <v>6.3699779501207197E-3</v>
      </c>
    </row>
    <row r="383" spans="1:11" x14ac:dyDescent="0.25">
      <c r="A383" t="str">
        <f>COMBDG_Split_Tech!A380</f>
        <v>COMBDGOTSNewSHFUR___STDNGA</v>
      </c>
      <c r="B383">
        <f>SUMIFS(Activity_COMBDG!C:C,Activity_COMBDG!$B:$B,$A383&amp;"*",Activity_COMBDG!$B:$B,"*"&amp;"_16",Activity_COMBDG!C:C,"&gt;0.0001")</f>
        <v>0</v>
      </c>
      <c r="C383">
        <f>SUMIFS(Activity_COMBDG!D:D,Activity_COMBDG!$B:$B,$A383&amp;"*",Activity_COMBDG!$B:$B,"*"&amp;"_16",Activity_COMBDG!D:D,"&gt;0.0001")</f>
        <v>0</v>
      </c>
      <c r="D383">
        <f>SUMIFS(Activity_COMBDG!E:E,Activity_COMBDG!$B:$B,$A383&amp;"*",Activity_COMBDG!$B:$B,"*"&amp;"_16",Activity_COMBDG!E:E,"&gt;0.0001")</f>
        <v>0</v>
      </c>
      <c r="E383">
        <f>SUMIFS(Activity_COMBDG!F:F,Activity_COMBDG!$B:$B,$A383&amp;"*",Activity_COMBDG!$B:$B,"*"&amp;"_16",Activity_COMBDG!F:F,"&gt;0.0001")</f>
        <v>0</v>
      </c>
      <c r="F383">
        <f>SUMIFS(Activity_COMBDG!G:G,Activity_COMBDG!$B:$B,$A383&amp;"*",Activity_COMBDG!$B:$B,"*"&amp;"_16",Activity_COMBDG!G:G,"&gt;0.0001")</f>
        <v>0</v>
      </c>
      <c r="G383">
        <f>SUMIFS(Activity_COMBDG!H:H,Activity_COMBDG!$B:$B,$A383&amp;"*",Activity_COMBDG!$B:$B,"*"&amp;"_16",Activity_COMBDG!H:H,"&gt;0.0001")</f>
        <v>0</v>
      </c>
      <c r="H383">
        <f>SUMIFS(Activity_COMBDG!I:I,Activity_COMBDG!$B:$B,$A383&amp;"*",Activity_COMBDG!$B:$B,"*"&amp;"_16",Activity_COMBDG!I:I,"&gt;0.0001")</f>
        <v>0</v>
      </c>
      <c r="I383">
        <f>SUMIFS(Activity_COMBDG!J:J,Activity_COMBDG!$B:$B,$A383&amp;"*",Activity_COMBDG!$B:$B,"*"&amp;"_16",Activity_COMBDG!J:J,"&gt;0.0001")</f>
        <v>1.447280832550059E-2</v>
      </c>
      <c r="J383">
        <f>SUMIFS(Activity_COMBDG!K:K,Activity_COMBDG!$B:$B,$A383&amp;"*",Activity_COMBDG!$B:$B,"*"&amp;"_16",Activity_COMBDG!K:K,"&gt;0.0001")</f>
        <v>1.7002537580415009E-2</v>
      </c>
      <c r="K383">
        <f>SUMIFS(Activity_COMBDG!L:L,Activity_COMBDG!$B:$B,$A383&amp;"*",Activity_COMBDG!$B:$B,"*"&amp;"_16",Activity_COMBDG!L:L,"&gt;0.0001")</f>
        <v>1.9117564256731671E-2</v>
      </c>
    </row>
    <row r="384" spans="1:11" x14ac:dyDescent="0.25">
      <c r="A384" t="str">
        <f>COMBDG_Split_Tech!A381</f>
        <v>COMBDGOTSNewSHFUR___STDPRO</v>
      </c>
      <c r="B384">
        <f>SUMIFS(Activity_COMBDG!C:C,Activity_COMBDG!$B:$B,$A384&amp;"*",Activity_COMBDG!$B:$B,"*"&amp;"_16",Activity_COMBDG!C:C,"&gt;0.0001")</f>
        <v>0</v>
      </c>
      <c r="C384">
        <f>SUMIFS(Activity_COMBDG!D:D,Activity_COMBDG!$B:$B,$A384&amp;"*",Activity_COMBDG!$B:$B,"*"&amp;"_16",Activity_COMBDG!D:D,"&gt;0.0001")</f>
        <v>0</v>
      </c>
      <c r="D384">
        <f>SUMIFS(Activity_COMBDG!E:E,Activity_COMBDG!$B:$B,$A384&amp;"*",Activity_COMBDG!$B:$B,"*"&amp;"_16",Activity_COMBDG!E:E,"&gt;0.0001")</f>
        <v>0</v>
      </c>
      <c r="E384">
        <f>SUMIFS(Activity_COMBDG!F:F,Activity_COMBDG!$B:$B,$A384&amp;"*",Activity_COMBDG!$B:$B,"*"&amp;"_16",Activity_COMBDG!F:F,"&gt;0.0001")</f>
        <v>0</v>
      </c>
      <c r="F384">
        <f>SUMIFS(Activity_COMBDG!G:G,Activity_COMBDG!$B:$B,$A384&amp;"*",Activity_COMBDG!$B:$B,"*"&amp;"_16",Activity_COMBDG!G:G,"&gt;0.0001")</f>
        <v>0</v>
      </c>
      <c r="G384">
        <f>SUMIFS(Activity_COMBDG!H:H,Activity_COMBDG!$B:$B,$A384&amp;"*",Activity_COMBDG!$B:$B,"*"&amp;"_16",Activity_COMBDG!H:H,"&gt;0.0001")</f>
        <v>0</v>
      </c>
      <c r="H384">
        <f>SUMIFS(Activity_COMBDG!I:I,Activity_COMBDG!$B:$B,$A384&amp;"*",Activity_COMBDG!$B:$B,"*"&amp;"_16",Activity_COMBDG!I:I,"&gt;0.0001")</f>
        <v>0</v>
      </c>
      <c r="I384">
        <f>SUMIFS(Activity_COMBDG!J:J,Activity_COMBDG!$B:$B,$A384&amp;"*",Activity_COMBDG!$B:$B,"*"&amp;"_16",Activity_COMBDG!J:J,"&gt;0.0001")</f>
        <v>4.6147419316976846E-3</v>
      </c>
      <c r="J384">
        <f>SUMIFS(Activity_COMBDG!K:K,Activity_COMBDG!$B:$B,$A384&amp;"*",Activity_COMBDG!$B:$B,"*"&amp;"_16",Activity_COMBDG!K:K,"&gt;0.0001")</f>
        <v>5.4567258784992681E-3</v>
      </c>
      <c r="K384">
        <f>SUMIFS(Activity_COMBDG!L:L,Activity_COMBDG!$B:$B,$A384&amp;"*",Activity_COMBDG!$B:$B,"*"&amp;"_16",Activity_COMBDG!L:L,"&gt;0.0001")</f>
        <v>6.1621861334098284E-3</v>
      </c>
    </row>
    <row r="385" spans="1:11" x14ac:dyDescent="0.25">
      <c r="A385" t="str">
        <f>COMBDG_Split_Tech!A382</f>
        <v>COMBDGOTSNewSHHEP___STDELC</v>
      </c>
      <c r="B385">
        <f>SUMIFS(Activity_COMBDG!C:C,Activity_COMBDG!$B:$B,$A385&amp;"*",Activity_COMBDG!$B:$B,"*"&amp;"_16",Activity_COMBDG!C:C,"&gt;0.0001")</f>
        <v>0</v>
      </c>
      <c r="C385">
        <f>SUMIFS(Activity_COMBDG!D:D,Activity_COMBDG!$B:$B,$A385&amp;"*",Activity_COMBDG!$B:$B,"*"&amp;"_16",Activity_COMBDG!D:D,"&gt;0.0001")</f>
        <v>0</v>
      </c>
      <c r="D385">
        <f>SUMIFS(Activity_COMBDG!E:E,Activity_COMBDG!$B:$B,$A385&amp;"*",Activity_COMBDG!$B:$B,"*"&amp;"_16",Activity_COMBDG!E:E,"&gt;0.0001")</f>
        <v>0</v>
      </c>
      <c r="E385">
        <f>SUMIFS(Activity_COMBDG!F:F,Activity_COMBDG!$B:$B,$A385&amp;"*",Activity_COMBDG!$B:$B,"*"&amp;"_16",Activity_COMBDG!F:F,"&gt;0.0001")</f>
        <v>0</v>
      </c>
      <c r="F385">
        <f>SUMIFS(Activity_COMBDG!G:G,Activity_COMBDG!$B:$B,$A385&amp;"*",Activity_COMBDG!$B:$B,"*"&amp;"_16",Activity_COMBDG!G:G,"&gt;0.0001")</f>
        <v>0</v>
      </c>
      <c r="G385">
        <f>SUMIFS(Activity_COMBDG!H:H,Activity_COMBDG!$B:$B,$A385&amp;"*",Activity_COMBDG!$B:$B,"*"&amp;"_16",Activity_COMBDG!H:H,"&gt;0.0001")</f>
        <v>0</v>
      </c>
      <c r="H385">
        <f>SUMIFS(Activity_COMBDG!I:I,Activity_COMBDG!$B:$B,$A385&amp;"*",Activity_COMBDG!$B:$B,"*"&amp;"_16",Activity_COMBDG!I:I,"&gt;0.0001")</f>
        <v>0</v>
      </c>
      <c r="I385">
        <f>SUMIFS(Activity_COMBDG!J:J,Activity_COMBDG!$B:$B,$A385&amp;"*",Activity_COMBDG!$B:$B,"*"&amp;"_16",Activity_COMBDG!J:J,"&gt;0.0001")</f>
        <v>3.8435144912617632E-3</v>
      </c>
      <c r="J385">
        <f>SUMIFS(Activity_COMBDG!K:K,Activity_COMBDG!$B:$B,$A385&amp;"*",Activity_COMBDG!$B:$B,"*"&amp;"_16",Activity_COMBDG!K:K,"&gt;0.0001")</f>
        <v>4.5419665031996032E-3</v>
      </c>
      <c r="K385">
        <f>SUMIFS(Activity_COMBDG!L:L,Activity_COMBDG!$B:$B,$A385&amp;"*",Activity_COMBDG!$B:$B,"*"&amp;"_16",Activity_COMBDG!L:L,"&gt;0.0001")</f>
        <v>5.1105962612873557E-3</v>
      </c>
    </row>
    <row r="386" spans="1:11" x14ac:dyDescent="0.25">
      <c r="A386" t="str">
        <f>COMBDG_Split_Tech!A383</f>
        <v>COMBDGOTSNewSHPLT___STDELC</v>
      </c>
      <c r="B386">
        <f>SUMIFS(Activity_COMBDG!C:C,Activity_COMBDG!$B:$B,$A386&amp;"*",Activity_COMBDG!$B:$B,"*"&amp;"_16",Activity_COMBDG!C:C,"&gt;0.0001")</f>
        <v>0</v>
      </c>
      <c r="C386">
        <f>SUMIFS(Activity_COMBDG!D:D,Activity_COMBDG!$B:$B,$A386&amp;"*",Activity_COMBDG!$B:$B,"*"&amp;"_16",Activity_COMBDG!D:D,"&gt;0.0001")</f>
        <v>0</v>
      </c>
      <c r="D386">
        <f>SUMIFS(Activity_COMBDG!E:E,Activity_COMBDG!$B:$B,$A386&amp;"*",Activity_COMBDG!$B:$B,"*"&amp;"_16",Activity_COMBDG!E:E,"&gt;0.0001")</f>
        <v>0</v>
      </c>
      <c r="E386">
        <f>SUMIFS(Activity_COMBDG!F:F,Activity_COMBDG!$B:$B,$A386&amp;"*",Activity_COMBDG!$B:$B,"*"&amp;"_16",Activity_COMBDG!F:F,"&gt;0.0001")</f>
        <v>0</v>
      </c>
      <c r="F386">
        <f>SUMIFS(Activity_COMBDG!G:G,Activity_COMBDG!$B:$B,$A386&amp;"*",Activity_COMBDG!$B:$B,"*"&amp;"_16",Activity_COMBDG!G:G,"&gt;0.0001")</f>
        <v>0</v>
      </c>
      <c r="G386">
        <f>SUMIFS(Activity_COMBDG!H:H,Activity_COMBDG!$B:$B,$A386&amp;"*",Activity_COMBDG!$B:$B,"*"&amp;"_16",Activity_COMBDG!H:H,"&gt;0.0001")</f>
        <v>0</v>
      </c>
      <c r="H386">
        <f>SUMIFS(Activity_COMBDG!I:I,Activity_COMBDG!$B:$B,$A386&amp;"*",Activity_COMBDG!$B:$B,"*"&amp;"_16",Activity_COMBDG!I:I,"&gt;0.0001")</f>
        <v>0</v>
      </c>
      <c r="I386">
        <f>SUMIFS(Activity_COMBDG!J:J,Activity_COMBDG!$B:$B,$A386&amp;"*",Activity_COMBDG!$B:$B,"*"&amp;"_16",Activity_COMBDG!J:J,"&gt;0.0001")</f>
        <v>6.9485536123446868E-3</v>
      </c>
      <c r="J386">
        <f>SUMIFS(Activity_COMBDG!K:K,Activity_COMBDG!$B:$B,$A386&amp;"*",Activity_COMBDG!$B:$B,"*"&amp;"_16",Activity_COMBDG!K:K,"&gt;0.0001")</f>
        <v>8.1399818691716627E-3</v>
      </c>
      <c r="K386">
        <f>SUMIFS(Activity_COMBDG!L:L,Activity_COMBDG!$B:$B,$A386&amp;"*",Activity_COMBDG!$B:$B,"*"&amp;"_16",Activity_COMBDG!L:L,"&gt;0.0001")</f>
        <v>9.146999279921143E-3</v>
      </c>
    </row>
    <row r="387" spans="1:11" x14ac:dyDescent="0.25">
      <c r="A387" t="str">
        <f>COMBDG_Split_Tech!A384</f>
        <v>COMBDGOTSNewSLLED___STDELC</v>
      </c>
      <c r="B387">
        <f>SUMIFS(Activity_COMBDG!C:C,Activity_COMBDG!$B:$B,$A387&amp;"*",Activity_COMBDG!$B:$B,"*"&amp;"_16",Activity_COMBDG!C:C,"&gt;0.0001")</f>
        <v>0</v>
      </c>
      <c r="C387">
        <f>SUMIFS(Activity_COMBDG!D:D,Activity_COMBDG!$B:$B,$A387&amp;"*",Activity_COMBDG!$B:$B,"*"&amp;"_16",Activity_COMBDG!D:D,"&gt;0.0001")</f>
        <v>0</v>
      </c>
      <c r="D387">
        <f>SUMIFS(Activity_COMBDG!E:E,Activity_COMBDG!$B:$B,$A387&amp;"*",Activity_COMBDG!$B:$B,"*"&amp;"_16",Activity_COMBDG!E:E,"&gt;0.0001")</f>
        <v>0</v>
      </c>
      <c r="E387">
        <f>SUMIFS(Activity_COMBDG!F:F,Activity_COMBDG!$B:$B,$A387&amp;"*",Activity_COMBDG!$B:$B,"*"&amp;"_16",Activity_COMBDG!F:F,"&gt;0.0001")</f>
        <v>0</v>
      </c>
      <c r="F387">
        <f>SUMIFS(Activity_COMBDG!G:G,Activity_COMBDG!$B:$B,$A387&amp;"*",Activity_COMBDG!$B:$B,"*"&amp;"_16",Activity_COMBDG!G:G,"&gt;0.0001")</f>
        <v>0</v>
      </c>
      <c r="G387">
        <f>SUMIFS(Activity_COMBDG!H:H,Activity_COMBDG!$B:$B,$A387&amp;"*",Activity_COMBDG!$B:$B,"*"&amp;"_16",Activity_COMBDG!H:H,"&gt;0.0001")</f>
        <v>0</v>
      </c>
      <c r="H387">
        <f>SUMIFS(Activity_COMBDG!I:I,Activity_COMBDG!$B:$B,$A387&amp;"*",Activity_COMBDG!$B:$B,"*"&amp;"_16",Activity_COMBDG!I:I,"&gt;0.0001")</f>
        <v>0</v>
      </c>
      <c r="I387">
        <f>SUMIFS(Activity_COMBDG!J:J,Activity_COMBDG!$B:$B,$A387&amp;"*",Activity_COMBDG!$B:$B,"*"&amp;"_16",Activity_COMBDG!J:J,"&gt;0.0001")</f>
        <v>0</v>
      </c>
      <c r="J387">
        <f>SUMIFS(Activity_COMBDG!K:K,Activity_COMBDG!$B:$B,$A387&amp;"*",Activity_COMBDG!$B:$B,"*"&amp;"_16",Activity_COMBDG!K:K,"&gt;0.0001")</f>
        <v>0</v>
      </c>
      <c r="K387">
        <f>SUMIFS(Activity_COMBDG!L:L,Activity_COMBDG!$B:$B,$A387&amp;"*",Activity_COMBDG!$B:$B,"*"&amp;"_16",Activity_COMBDG!L:L,"&gt;0.0001")</f>
        <v>0</v>
      </c>
    </row>
    <row r="388" spans="1:11" x14ac:dyDescent="0.25">
      <c r="A388" t="str">
        <f>COMBDG_Split_Tech!A385</f>
        <v>COMBDGOTSNewWH_________DHE</v>
      </c>
      <c r="B388">
        <f>SUMIFS(Activity_COMBDG!C:C,Activity_COMBDG!$B:$B,$A388&amp;"*",Activity_COMBDG!$B:$B,"*"&amp;"_16",Activity_COMBDG!C:C,"&gt;0.0001")</f>
        <v>0</v>
      </c>
      <c r="C388">
        <f>SUMIFS(Activity_COMBDG!D:D,Activity_COMBDG!$B:$B,$A388&amp;"*",Activity_COMBDG!$B:$B,"*"&amp;"_16",Activity_COMBDG!D:D,"&gt;0.0001")</f>
        <v>0</v>
      </c>
      <c r="D388">
        <f>SUMIFS(Activity_COMBDG!E:E,Activity_COMBDG!$B:$B,$A388&amp;"*",Activity_COMBDG!$B:$B,"*"&amp;"_16",Activity_COMBDG!E:E,"&gt;0.0001")</f>
        <v>0</v>
      </c>
      <c r="E388">
        <f>SUMIFS(Activity_COMBDG!F:F,Activity_COMBDG!$B:$B,$A388&amp;"*",Activity_COMBDG!$B:$B,"*"&amp;"_16",Activity_COMBDG!F:F,"&gt;0.0001")</f>
        <v>0</v>
      </c>
      <c r="F388">
        <f>SUMIFS(Activity_COMBDG!G:G,Activity_COMBDG!$B:$B,$A388&amp;"*",Activity_COMBDG!$B:$B,"*"&amp;"_16",Activity_COMBDG!G:G,"&gt;0.0001")</f>
        <v>0</v>
      </c>
      <c r="G388">
        <f>SUMIFS(Activity_COMBDG!H:H,Activity_COMBDG!$B:$B,$A388&amp;"*",Activity_COMBDG!$B:$B,"*"&amp;"_16",Activity_COMBDG!H:H,"&gt;0.0001")</f>
        <v>0</v>
      </c>
      <c r="H388">
        <f>SUMIFS(Activity_COMBDG!I:I,Activity_COMBDG!$B:$B,$A388&amp;"*",Activity_COMBDG!$B:$B,"*"&amp;"_16",Activity_COMBDG!I:I,"&gt;0.0001")</f>
        <v>0</v>
      </c>
      <c r="I388">
        <f>SUMIFS(Activity_COMBDG!J:J,Activity_COMBDG!$B:$B,$A388&amp;"*",Activity_COMBDG!$B:$B,"*"&amp;"_16",Activity_COMBDG!J:J,"&gt;0.0001")</f>
        <v>5.8284858181097193E-3</v>
      </c>
      <c r="J388">
        <f>SUMIFS(Activity_COMBDG!K:K,Activity_COMBDG!$B:$B,$A388&amp;"*",Activity_COMBDG!$B:$B,"*"&amp;"_16",Activity_COMBDG!K:K,"&gt;0.0001")</f>
        <v>6.9660389407826496E-3</v>
      </c>
      <c r="K388">
        <f>SUMIFS(Activity_COMBDG!L:L,Activity_COMBDG!$B:$B,$A388&amp;"*",Activity_COMBDG!$B:$B,"*"&amp;"_16",Activity_COMBDG!L:L,"&gt;0.0001")</f>
        <v>7.7221365752765487E-3</v>
      </c>
    </row>
    <row r="389" spans="1:11" x14ac:dyDescent="0.25">
      <c r="A389" t="str">
        <f>COMBDG_Split_Tech!A386</f>
        <v>COMBDGOTSNewWH______STDELC</v>
      </c>
      <c r="B389">
        <f>SUMIFS(Activity_COMBDG!C:C,Activity_COMBDG!$B:$B,$A389&amp;"*",Activity_COMBDG!$B:$B,"*"&amp;"_16",Activity_COMBDG!C:C,"&gt;0.0001")</f>
        <v>0</v>
      </c>
      <c r="C389">
        <f>SUMIFS(Activity_COMBDG!D:D,Activity_COMBDG!$B:$B,$A389&amp;"*",Activity_COMBDG!$B:$B,"*"&amp;"_16",Activity_COMBDG!D:D,"&gt;0.0001")</f>
        <v>0</v>
      </c>
      <c r="D389">
        <f>SUMIFS(Activity_COMBDG!E:E,Activity_COMBDG!$B:$B,$A389&amp;"*",Activity_COMBDG!$B:$B,"*"&amp;"_16",Activity_COMBDG!E:E,"&gt;0.0001")</f>
        <v>0</v>
      </c>
      <c r="E389">
        <f>SUMIFS(Activity_COMBDG!F:F,Activity_COMBDG!$B:$B,$A389&amp;"*",Activity_COMBDG!$B:$B,"*"&amp;"_16",Activity_COMBDG!F:F,"&gt;0.0001")</f>
        <v>0</v>
      </c>
      <c r="F389">
        <f>SUMIFS(Activity_COMBDG!G:G,Activity_COMBDG!$B:$B,$A389&amp;"*",Activity_COMBDG!$B:$B,"*"&amp;"_16",Activity_COMBDG!G:G,"&gt;0.0001")</f>
        <v>0</v>
      </c>
      <c r="G389">
        <f>SUMIFS(Activity_COMBDG!H:H,Activity_COMBDG!$B:$B,$A389&amp;"*",Activity_COMBDG!$B:$B,"*"&amp;"_16",Activity_COMBDG!H:H,"&gt;0.0001")</f>
        <v>0</v>
      </c>
      <c r="H389">
        <f>SUMIFS(Activity_COMBDG!I:I,Activity_COMBDG!$B:$B,$A389&amp;"*",Activity_COMBDG!$B:$B,"*"&amp;"_16",Activity_COMBDG!I:I,"&gt;0.0001")</f>
        <v>0</v>
      </c>
      <c r="I389">
        <f>SUMIFS(Activity_COMBDG!J:J,Activity_COMBDG!$B:$B,$A389&amp;"*",Activity_COMBDG!$B:$B,"*"&amp;"_16",Activity_COMBDG!J:J,"&gt;0.0001")</f>
        <v>5.8276082146630917E-3</v>
      </c>
      <c r="J389">
        <f>SUMIFS(Activity_COMBDG!K:K,Activity_COMBDG!$B:$B,$A389&amp;"*",Activity_COMBDG!$B:$B,"*"&amp;"_16",Activity_COMBDG!K:K,"&gt;0.0001")</f>
        <v>6.9642079048068198E-3</v>
      </c>
      <c r="K389">
        <f>SUMIFS(Activity_COMBDG!L:L,Activity_COMBDG!$B:$B,$A389&amp;"*",Activity_COMBDG!$B:$B,"*"&amp;"_16",Activity_COMBDG!L:L,"&gt;0.0001")</f>
        <v>7.7191341966225766E-3</v>
      </c>
    </row>
    <row r="390" spans="1:11" x14ac:dyDescent="0.25">
      <c r="A390" t="str">
        <f>COMBDG_Split_Tech!A387</f>
        <v>COMBDGOTSNewWH______STDHFO</v>
      </c>
      <c r="B390">
        <f>SUMIFS(Activity_COMBDG!C:C,Activity_COMBDG!$B:$B,$A390&amp;"*",Activity_COMBDG!$B:$B,"*"&amp;"_16",Activity_COMBDG!C:C,"&gt;0.0001")</f>
        <v>0</v>
      </c>
      <c r="C390">
        <f>SUMIFS(Activity_COMBDG!D:D,Activity_COMBDG!$B:$B,$A390&amp;"*",Activity_COMBDG!$B:$B,"*"&amp;"_16",Activity_COMBDG!D:D,"&gt;0.0001")</f>
        <v>0</v>
      </c>
      <c r="D390">
        <f>SUMIFS(Activity_COMBDG!E:E,Activity_COMBDG!$B:$B,$A390&amp;"*",Activity_COMBDG!$B:$B,"*"&amp;"_16",Activity_COMBDG!E:E,"&gt;0.0001")</f>
        <v>0</v>
      </c>
      <c r="E390">
        <f>SUMIFS(Activity_COMBDG!F:F,Activity_COMBDG!$B:$B,$A390&amp;"*",Activity_COMBDG!$B:$B,"*"&amp;"_16",Activity_COMBDG!F:F,"&gt;0.0001")</f>
        <v>0</v>
      </c>
      <c r="F390">
        <f>SUMIFS(Activity_COMBDG!G:G,Activity_COMBDG!$B:$B,$A390&amp;"*",Activity_COMBDG!$B:$B,"*"&amp;"_16",Activity_COMBDG!G:G,"&gt;0.0001")</f>
        <v>0</v>
      </c>
      <c r="G390">
        <f>SUMIFS(Activity_COMBDG!H:H,Activity_COMBDG!$B:$B,$A390&amp;"*",Activity_COMBDG!$B:$B,"*"&amp;"_16",Activity_COMBDG!H:H,"&gt;0.0001")</f>
        <v>0</v>
      </c>
      <c r="H390">
        <f>SUMIFS(Activity_COMBDG!I:I,Activity_COMBDG!$B:$B,$A390&amp;"*",Activity_COMBDG!$B:$B,"*"&amp;"_16",Activity_COMBDG!I:I,"&gt;0.0001")</f>
        <v>0</v>
      </c>
      <c r="I390">
        <f>SUMIFS(Activity_COMBDG!J:J,Activity_COMBDG!$B:$B,$A390&amp;"*",Activity_COMBDG!$B:$B,"*"&amp;"_16",Activity_COMBDG!J:J,"&gt;0.0001")</f>
        <v>5.8276362733488503E-3</v>
      </c>
      <c r="J390">
        <f>SUMIFS(Activity_COMBDG!K:K,Activity_COMBDG!$B:$B,$A390&amp;"*",Activity_COMBDG!$B:$B,"*"&amp;"_16",Activity_COMBDG!K:K,"&gt;0.0001")</f>
        <v>6.9642482992392568E-3</v>
      </c>
      <c r="K390">
        <f>SUMIFS(Activity_COMBDG!L:L,Activity_COMBDG!$B:$B,$A390&amp;"*",Activity_COMBDG!$B:$B,"*"&amp;"_16",Activity_COMBDG!L:L,"&gt;0.0001")</f>
        <v>7.719179105758955E-3</v>
      </c>
    </row>
    <row r="391" spans="1:11" x14ac:dyDescent="0.25">
      <c r="A391" t="str">
        <f>COMBDG_Split_Tech!A388</f>
        <v>COMBDGOTSNewWH______STDKER</v>
      </c>
      <c r="B391">
        <f>SUMIFS(Activity_COMBDG!C:C,Activity_COMBDG!$B:$B,$A391&amp;"*",Activity_COMBDG!$B:$B,"*"&amp;"_16",Activity_COMBDG!C:C,"&gt;0.0001")</f>
        <v>0</v>
      </c>
      <c r="C391">
        <f>SUMIFS(Activity_COMBDG!D:D,Activity_COMBDG!$B:$B,$A391&amp;"*",Activity_COMBDG!$B:$B,"*"&amp;"_16",Activity_COMBDG!D:D,"&gt;0.0001")</f>
        <v>0</v>
      </c>
      <c r="D391">
        <f>SUMIFS(Activity_COMBDG!E:E,Activity_COMBDG!$B:$B,$A391&amp;"*",Activity_COMBDG!$B:$B,"*"&amp;"_16",Activity_COMBDG!E:E,"&gt;0.0001")</f>
        <v>0</v>
      </c>
      <c r="E391">
        <f>SUMIFS(Activity_COMBDG!F:F,Activity_COMBDG!$B:$B,$A391&amp;"*",Activity_COMBDG!$B:$B,"*"&amp;"_16",Activity_COMBDG!F:F,"&gt;0.0001")</f>
        <v>0</v>
      </c>
      <c r="F391">
        <f>SUMIFS(Activity_COMBDG!G:G,Activity_COMBDG!$B:$B,$A391&amp;"*",Activity_COMBDG!$B:$B,"*"&amp;"_16",Activity_COMBDG!G:G,"&gt;0.0001")</f>
        <v>0</v>
      </c>
      <c r="G391">
        <f>SUMIFS(Activity_COMBDG!H:H,Activity_COMBDG!$B:$B,$A391&amp;"*",Activity_COMBDG!$B:$B,"*"&amp;"_16",Activity_COMBDG!H:H,"&gt;0.0001")</f>
        <v>0</v>
      </c>
      <c r="H391">
        <f>SUMIFS(Activity_COMBDG!I:I,Activity_COMBDG!$B:$B,$A391&amp;"*",Activity_COMBDG!$B:$B,"*"&amp;"_16",Activity_COMBDG!I:I,"&gt;0.0001")</f>
        <v>0</v>
      </c>
      <c r="I391">
        <f>SUMIFS(Activity_COMBDG!J:J,Activity_COMBDG!$B:$B,$A391&amp;"*",Activity_COMBDG!$B:$B,"*"&amp;"_16",Activity_COMBDG!J:J,"&gt;0.0001")</f>
        <v>5.8276465514704194E-3</v>
      </c>
      <c r="J391">
        <f>SUMIFS(Activity_COMBDG!K:K,Activity_COMBDG!$B:$B,$A391&amp;"*",Activity_COMBDG!$B:$B,"*"&amp;"_16",Activity_COMBDG!K:K,"&gt;0.0001")</f>
        <v>6.9642637451456059E-3</v>
      </c>
      <c r="K391">
        <f>SUMIFS(Activity_COMBDG!L:L,Activity_COMBDG!$B:$B,$A391&amp;"*",Activity_COMBDG!$B:$B,"*"&amp;"_16",Activity_COMBDG!L:L,"&gt;0.0001")</f>
        <v>7.7191977908713143E-3</v>
      </c>
    </row>
    <row r="392" spans="1:11" x14ac:dyDescent="0.25">
      <c r="A392" t="str">
        <f>COMBDG_Split_Tech!A389</f>
        <v>COMBDGOTSNewWH______STDLFO</v>
      </c>
      <c r="B392">
        <f>SUMIFS(Activity_COMBDG!C:C,Activity_COMBDG!$B:$B,$A392&amp;"*",Activity_COMBDG!$B:$B,"*"&amp;"_16",Activity_COMBDG!C:C,"&gt;0.0001")</f>
        <v>0</v>
      </c>
      <c r="C392">
        <f>SUMIFS(Activity_COMBDG!D:D,Activity_COMBDG!$B:$B,$A392&amp;"*",Activity_COMBDG!$B:$B,"*"&amp;"_16",Activity_COMBDG!D:D,"&gt;0.0001")</f>
        <v>0</v>
      </c>
      <c r="D392">
        <f>SUMIFS(Activity_COMBDG!E:E,Activity_COMBDG!$B:$B,$A392&amp;"*",Activity_COMBDG!$B:$B,"*"&amp;"_16",Activity_COMBDG!E:E,"&gt;0.0001")</f>
        <v>0</v>
      </c>
      <c r="E392">
        <f>SUMIFS(Activity_COMBDG!F:F,Activity_COMBDG!$B:$B,$A392&amp;"*",Activity_COMBDG!$B:$B,"*"&amp;"_16",Activity_COMBDG!F:F,"&gt;0.0001")</f>
        <v>0</v>
      </c>
      <c r="F392">
        <f>SUMIFS(Activity_COMBDG!G:G,Activity_COMBDG!$B:$B,$A392&amp;"*",Activity_COMBDG!$B:$B,"*"&amp;"_16",Activity_COMBDG!G:G,"&gt;0.0001")</f>
        <v>0</v>
      </c>
      <c r="G392">
        <f>SUMIFS(Activity_COMBDG!H:H,Activity_COMBDG!$B:$B,$A392&amp;"*",Activity_COMBDG!$B:$B,"*"&amp;"_16",Activity_COMBDG!H:H,"&gt;0.0001")</f>
        <v>0</v>
      </c>
      <c r="H392">
        <f>SUMIFS(Activity_COMBDG!I:I,Activity_COMBDG!$B:$B,$A392&amp;"*",Activity_COMBDG!$B:$B,"*"&amp;"_16",Activity_COMBDG!I:I,"&gt;0.0001")</f>
        <v>0</v>
      </c>
      <c r="I392">
        <f>SUMIFS(Activity_COMBDG!J:J,Activity_COMBDG!$B:$B,$A392&amp;"*",Activity_COMBDG!$B:$B,"*"&amp;"_16",Activity_COMBDG!J:J,"&gt;0.0001")</f>
        <v>5.8276348017639989E-3</v>
      </c>
      <c r="J392">
        <f>SUMIFS(Activity_COMBDG!K:K,Activity_COMBDG!$B:$B,$A392&amp;"*",Activity_COMBDG!$B:$B,"*"&amp;"_16",Activity_COMBDG!K:K,"&gt;0.0001")</f>
        <v>6.9642462631079906E-3</v>
      </c>
      <c r="K392">
        <f>SUMIFS(Activity_COMBDG!L:L,Activity_COMBDG!$B:$B,$A392&amp;"*",Activity_COMBDG!$B:$B,"*"&amp;"_16",Activity_COMBDG!L:L,"&gt;0.0001")</f>
        <v>7.7191772294812706E-3</v>
      </c>
    </row>
    <row r="393" spans="1:11" x14ac:dyDescent="0.25">
      <c r="A393" t="str">
        <f>COMBDG_Split_Tech!A390</f>
        <v>COMBDGOTSNewWH______STDNGA</v>
      </c>
      <c r="B393">
        <f>SUMIFS(Activity_COMBDG!C:C,Activity_COMBDG!$B:$B,$A393&amp;"*",Activity_COMBDG!$B:$B,"*"&amp;"_16",Activity_COMBDG!C:C,"&gt;0.0001")</f>
        <v>0</v>
      </c>
      <c r="C393">
        <f>SUMIFS(Activity_COMBDG!D:D,Activity_COMBDG!$B:$B,$A393&amp;"*",Activity_COMBDG!$B:$B,"*"&amp;"_16",Activity_COMBDG!D:D,"&gt;0.0001")</f>
        <v>0</v>
      </c>
      <c r="D393">
        <f>SUMIFS(Activity_COMBDG!E:E,Activity_COMBDG!$B:$B,$A393&amp;"*",Activity_COMBDG!$B:$B,"*"&amp;"_16",Activity_COMBDG!E:E,"&gt;0.0001")</f>
        <v>0</v>
      </c>
      <c r="E393">
        <f>SUMIFS(Activity_COMBDG!F:F,Activity_COMBDG!$B:$B,$A393&amp;"*",Activity_COMBDG!$B:$B,"*"&amp;"_16",Activity_COMBDG!F:F,"&gt;0.0001")</f>
        <v>0</v>
      </c>
      <c r="F393">
        <f>SUMIFS(Activity_COMBDG!G:G,Activity_COMBDG!$B:$B,$A393&amp;"*",Activity_COMBDG!$B:$B,"*"&amp;"_16",Activity_COMBDG!G:G,"&gt;0.0001")</f>
        <v>0</v>
      </c>
      <c r="G393">
        <f>SUMIFS(Activity_COMBDG!H:H,Activity_COMBDG!$B:$B,$A393&amp;"*",Activity_COMBDG!$B:$B,"*"&amp;"_16",Activity_COMBDG!H:H,"&gt;0.0001")</f>
        <v>0</v>
      </c>
      <c r="H393">
        <f>SUMIFS(Activity_COMBDG!I:I,Activity_COMBDG!$B:$B,$A393&amp;"*",Activity_COMBDG!$B:$B,"*"&amp;"_16",Activity_COMBDG!I:I,"&gt;0.0001")</f>
        <v>0</v>
      </c>
      <c r="I393">
        <f>SUMIFS(Activity_COMBDG!J:J,Activity_COMBDG!$B:$B,$A393&amp;"*",Activity_COMBDG!$B:$B,"*"&amp;"_16",Activity_COMBDG!J:J,"&gt;0.0001")</f>
        <v>1.7581289575535858E-2</v>
      </c>
      <c r="J393">
        <f>SUMIFS(Activity_COMBDG!K:K,Activity_COMBDG!$B:$B,$A393&amp;"*",Activity_COMBDG!$B:$B,"*"&amp;"_16",Activity_COMBDG!K:K,"&gt;0.0001")</f>
        <v>2.088325659567639E-2</v>
      </c>
      <c r="K393">
        <f>SUMIFS(Activity_COMBDG!L:L,Activity_COMBDG!$B:$B,$A393&amp;"*",Activity_COMBDG!$B:$B,"*"&amp;"_16",Activity_COMBDG!L:L,"&gt;0.0001")</f>
        <v>2.3117568357701582E-2</v>
      </c>
    </row>
    <row r="394" spans="1:11" x14ac:dyDescent="0.25">
      <c r="A394" t="str">
        <f>COMBDG_Split_Tech!A391</f>
        <v>COMBDGOTSNewWH______STDPRO</v>
      </c>
      <c r="B394">
        <f>SUMIFS(Activity_COMBDG!C:C,Activity_COMBDG!$B:$B,$A394&amp;"*",Activity_COMBDG!$B:$B,"*"&amp;"_16",Activity_COMBDG!C:C,"&gt;0.0001")</f>
        <v>0</v>
      </c>
      <c r="C394">
        <f>SUMIFS(Activity_COMBDG!D:D,Activity_COMBDG!$B:$B,$A394&amp;"*",Activity_COMBDG!$B:$B,"*"&amp;"_16",Activity_COMBDG!D:D,"&gt;0.0001")</f>
        <v>0</v>
      </c>
      <c r="D394">
        <f>SUMIFS(Activity_COMBDG!E:E,Activity_COMBDG!$B:$B,$A394&amp;"*",Activity_COMBDG!$B:$B,"*"&amp;"_16",Activity_COMBDG!E:E,"&gt;0.0001")</f>
        <v>0</v>
      </c>
      <c r="E394">
        <f>SUMIFS(Activity_COMBDG!F:F,Activity_COMBDG!$B:$B,$A394&amp;"*",Activity_COMBDG!$B:$B,"*"&amp;"_16",Activity_COMBDG!F:F,"&gt;0.0001")</f>
        <v>0</v>
      </c>
      <c r="F394">
        <f>SUMIFS(Activity_COMBDG!G:G,Activity_COMBDG!$B:$B,$A394&amp;"*",Activity_COMBDG!$B:$B,"*"&amp;"_16",Activity_COMBDG!G:G,"&gt;0.0001")</f>
        <v>0</v>
      </c>
      <c r="G394">
        <f>SUMIFS(Activity_COMBDG!H:H,Activity_COMBDG!$B:$B,$A394&amp;"*",Activity_COMBDG!$B:$B,"*"&amp;"_16",Activity_COMBDG!H:H,"&gt;0.0001")</f>
        <v>0</v>
      </c>
      <c r="H394">
        <f>SUMIFS(Activity_COMBDG!I:I,Activity_COMBDG!$B:$B,$A394&amp;"*",Activity_COMBDG!$B:$B,"*"&amp;"_16",Activity_COMBDG!I:I,"&gt;0.0001")</f>
        <v>0</v>
      </c>
      <c r="I394">
        <f>SUMIFS(Activity_COMBDG!J:J,Activity_COMBDG!$B:$B,$A394&amp;"*",Activity_COMBDG!$B:$B,"*"&amp;"_16",Activity_COMBDG!J:J,"&gt;0.0001")</f>
        <v>5.8276118518176224E-3</v>
      </c>
      <c r="J394">
        <f>SUMIFS(Activity_COMBDG!K:K,Activity_COMBDG!$B:$B,$A394&amp;"*",Activity_COMBDG!$B:$B,"*"&amp;"_16",Activity_COMBDG!K:K,"&gt;0.0001")</f>
        <v>6.9642125932518921E-3</v>
      </c>
      <c r="K394">
        <f>SUMIFS(Activity_COMBDG!L:L,Activity_COMBDG!$B:$B,$A394&amp;"*",Activity_COMBDG!$B:$B,"*"&amp;"_16",Activity_COMBDG!L:L,"&gt;0.0001")</f>
        <v>7.719137499370767E-3</v>
      </c>
    </row>
    <row r="395" spans="1:11" x14ac:dyDescent="0.25">
      <c r="A395" t="str">
        <f>COMBDG_Split_Tech!A392</f>
        <v>COMBDGOTSOldAE______STDELC</v>
      </c>
      <c r="B395">
        <f>SUMIFS(Activity_COMBDG!C:C,Activity_COMBDG!$B:$B,$A395&amp;"*",Activity_COMBDG!$B:$B,"*"&amp;"_16",Activity_COMBDG!C:C,"&gt;0.0001")</f>
        <v>3.4387921099195563E-2</v>
      </c>
      <c r="C395">
        <f>SUMIFS(Activity_COMBDG!D:D,Activity_COMBDG!$B:$B,$A395&amp;"*",Activity_COMBDG!$B:$B,"*"&amp;"_16",Activity_COMBDG!D:D,"&gt;0.0001")</f>
        <v>1.8552296802274351</v>
      </c>
      <c r="D395">
        <f>SUMIFS(Activity_COMBDG!E:E,Activity_COMBDG!$B:$B,$A395&amp;"*",Activity_COMBDG!$B:$B,"*"&amp;"_16",Activity_COMBDG!E:E,"&gt;0.0001")</f>
        <v>3.7217696620248968</v>
      </c>
      <c r="E395">
        <f>SUMIFS(Activity_COMBDG!F:F,Activity_COMBDG!$B:$B,$A395&amp;"*",Activity_COMBDG!$B:$B,"*"&amp;"_16",Activity_COMBDG!F:F,"&gt;0.0001")</f>
        <v>5.6111058015081126</v>
      </c>
      <c r="F395">
        <f>SUMIFS(Activity_COMBDG!G:G,Activity_COMBDG!$B:$B,$A395&amp;"*",Activity_COMBDG!$B:$B,"*"&amp;"_16",Activity_COMBDG!G:G,"&gt;0.0001")</f>
        <v>105.5914208882628</v>
      </c>
      <c r="G395">
        <f>SUMIFS(Activity_COMBDG!H:H,Activity_COMBDG!$B:$B,$A395&amp;"*",Activity_COMBDG!$B:$B,"*"&amp;"_16",Activity_COMBDG!H:H,"&gt;0.0001")</f>
        <v>107.5662045823204</v>
      </c>
      <c r="H395">
        <f>SUMIFS(Activity_COMBDG!I:I,Activity_COMBDG!$B:$B,$A395&amp;"*",Activity_COMBDG!$B:$B,"*"&amp;"_16",Activity_COMBDG!I:I,"&gt;0.0001")</f>
        <v>108.8553692312063</v>
      </c>
      <c r="I395">
        <f>SUMIFS(Activity_COMBDG!J:J,Activity_COMBDG!$B:$B,$A395&amp;"*",Activity_COMBDG!$B:$B,"*"&amp;"_16",Activity_COMBDG!J:J,"&gt;0.0001")</f>
        <v>47.543742254623822</v>
      </c>
      <c r="J395">
        <f>SUMIFS(Activity_COMBDG!K:K,Activity_COMBDG!$B:$B,$A395&amp;"*",Activity_COMBDG!$B:$B,"*"&amp;"_16",Activity_COMBDG!K:K,"&gt;0.0001")</f>
        <v>45.911287407432027</v>
      </c>
      <c r="K395">
        <f>SUMIFS(Activity_COMBDG!L:L,Activity_COMBDG!$B:$B,$A395&amp;"*",Activity_COMBDG!$B:$B,"*"&amp;"_16",Activity_COMBDG!L:L,"&gt;0.0001")</f>
        <v>45.359461776743608</v>
      </c>
    </row>
    <row r="396" spans="1:11" x14ac:dyDescent="0.25">
      <c r="A396" t="str">
        <f>COMBDG_Split_Tech!A393</f>
        <v>COMBDGOTSOldAE______STDNGA</v>
      </c>
      <c r="B396">
        <f>SUMIFS(Activity_COMBDG!C:C,Activity_COMBDG!$B:$B,$A396&amp;"*",Activity_COMBDG!$B:$B,"*"&amp;"_16",Activity_COMBDG!C:C,"&gt;0.0001")</f>
        <v>0.1121359643397631</v>
      </c>
      <c r="C396">
        <f>SUMIFS(Activity_COMBDG!D:D,Activity_COMBDG!$B:$B,$A396&amp;"*",Activity_COMBDG!$B:$B,"*"&amp;"_16",Activity_COMBDG!D:D,"&gt;0.0001")</f>
        <v>4.6019439172359498</v>
      </c>
      <c r="D396">
        <f>SUMIFS(Activity_COMBDG!E:E,Activity_COMBDG!$B:$B,$A396&amp;"*",Activity_COMBDG!$B:$B,"*"&amp;"_16",Activity_COMBDG!E:E,"&gt;0.0001")</f>
        <v>9.1492221512771454</v>
      </c>
      <c r="E396">
        <f>SUMIFS(Activity_COMBDG!F:F,Activity_COMBDG!$B:$B,$A396&amp;"*",Activity_COMBDG!$B:$B,"*"&amp;"_16",Activity_COMBDG!F:F,"&gt;0.0001")</f>
        <v>13.66952349528724</v>
      </c>
      <c r="F396">
        <f>SUMIFS(Activity_COMBDG!G:G,Activity_COMBDG!$B:$B,$A396&amp;"*",Activity_COMBDG!$B:$B,"*"&amp;"_16",Activity_COMBDG!G:G,"&gt;0.0001")</f>
        <v>236.36085522223601</v>
      </c>
      <c r="G396">
        <f>SUMIFS(Activity_COMBDG!H:H,Activity_COMBDG!$B:$B,$A396&amp;"*",Activity_COMBDG!$B:$B,"*"&amp;"_16",Activity_COMBDG!H:H,"&gt;0.0001")</f>
        <v>240.69110906762589</v>
      </c>
      <c r="H396">
        <f>SUMIFS(Activity_COMBDG!I:I,Activity_COMBDG!$B:$B,$A396&amp;"*",Activity_COMBDG!$B:$B,"*"&amp;"_16",Activity_COMBDG!I:I,"&gt;0.0001")</f>
        <v>243.37036985558831</v>
      </c>
      <c r="I396">
        <f>SUMIFS(Activity_COMBDG!J:J,Activity_COMBDG!$B:$B,$A396&amp;"*",Activity_COMBDG!$B:$B,"*"&amp;"_16",Activity_COMBDG!J:J,"&gt;0.0001")</f>
        <v>167.88193083545039</v>
      </c>
      <c r="J396">
        <f>SUMIFS(Activity_COMBDG!K:K,Activity_COMBDG!$B:$B,$A396&amp;"*",Activity_COMBDG!$B:$B,"*"&amp;"_16",Activity_COMBDG!K:K,"&gt;0.0001")</f>
        <v>163.15460677360991</v>
      </c>
      <c r="K396">
        <f>SUMIFS(Activity_COMBDG!L:L,Activity_COMBDG!$B:$B,$A396&amp;"*",Activity_COMBDG!$B:$B,"*"&amp;"_16",Activity_COMBDG!L:L,"&gt;0.0001")</f>
        <v>159.88710441059379</v>
      </c>
    </row>
    <row r="397" spans="1:11" x14ac:dyDescent="0.25">
      <c r="A397" t="str">
        <f>COMBDG_Split_Tech!A394</f>
        <v>COMBDGOTSOldAE______STDPRO</v>
      </c>
      <c r="B397">
        <f>SUMIFS(Activity_COMBDG!C:C,Activity_COMBDG!$B:$B,$A397&amp;"*",Activity_COMBDG!$B:$B,"*"&amp;"_16",Activity_COMBDG!C:C,"&gt;0.0001")</f>
        <v>3.4393769519785053E-2</v>
      </c>
      <c r="C397">
        <f>SUMIFS(Activity_COMBDG!D:D,Activity_COMBDG!$B:$B,$A397&amp;"*",Activity_COMBDG!$B:$B,"*"&amp;"_16",Activity_COMBDG!D:D,"&gt;0.0001")</f>
        <v>1.856216326831271</v>
      </c>
      <c r="D397">
        <f>SUMIFS(Activity_COMBDG!E:E,Activity_COMBDG!$B:$B,$A397&amp;"*",Activity_COMBDG!$B:$B,"*"&amp;"_16",Activity_COMBDG!E:E,"&gt;0.0001")</f>
        <v>3.7235310699867958</v>
      </c>
      <c r="E397">
        <f>SUMIFS(Activity_COMBDG!F:F,Activity_COMBDG!$B:$B,$A397&amp;"*",Activity_COMBDG!$B:$B,"*"&amp;"_16",Activity_COMBDG!F:F,"&gt;0.0001")</f>
        <v>5.613517123486778</v>
      </c>
      <c r="F397">
        <f>SUMIFS(Activity_COMBDG!G:G,Activity_COMBDG!$B:$B,$A397&amp;"*",Activity_COMBDG!$B:$B,"*"&amp;"_16",Activity_COMBDG!G:G,"&gt;0.0001")</f>
        <v>106.2935964143366</v>
      </c>
      <c r="G397">
        <f>SUMIFS(Activity_COMBDG!H:H,Activity_COMBDG!$B:$B,$A397&amp;"*",Activity_COMBDG!$B:$B,"*"&amp;"_16",Activity_COMBDG!H:H,"&gt;0.0001")</f>
        <v>108.2684426560338</v>
      </c>
      <c r="H397">
        <f>SUMIFS(Activity_COMBDG!I:I,Activity_COMBDG!$B:$B,$A397&amp;"*",Activity_COMBDG!$B:$B,"*"&amp;"_16",Activity_COMBDG!I:I,"&gt;0.0001")</f>
        <v>109.5575938231778</v>
      </c>
      <c r="I397">
        <f>SUMIFS(Activity_COMBDG!J:J,Activity_COMBDG!$B:$B,$A397&amp;"*",Activity_COMBDG!$B:$B,"*"&amp;"_16",Activity_COMBDG!J:J,"&gt;0.0001")</f>
        <v>47.823330503149222</v>
      </c>
      <c r="J397">
        <f>SUMIFS(Activity_COMBDG!K:K,Activity_COMBDG!$B:$B,$A397&amp;"*",Activity_COMBDG!$B:$B,"*"&amp;"_16",Activity_COMBDG!K:K,"&gt;0.0001")</f>
        <v>46.008661145086649</v>
      </c>
      <c r="K397">
        <f>SUMIFS(Activity_COMBDG!L:L,Activity_COMBDG!$B:$B,$A397&amp;"*",Activity_COMBDG!$B:$B,"*"&amp;"_16",Activity_COMBDG!L:L,"&gt;0.0001")</f>
        <v>44.841744623193883</v>
      </c>
    </row>
    <row r="398" spans="1:11" x14ac:dyDescent="0.25">
      <c r="A398" t="str">
        <f>COMBDG_Split_Tech!A395</f>
        <v>COMBDGOTSOldAM______STDELC</v>
      </c>
      <c r="B398">
        <f>SUMIFS(Activity_COMBDG!C:C,Activity_COMBDG!$B:$B,$A398&amp;"*",Activity_COMBDG!$B:$B,"*"&amp;"_16",Activity_COMBDG!C:C,"&gt;0.0001")</f>
        <v>3.0727769674807941E-2</v>
      </c>
      <c r="C398">
        <f>SUMIFS(Activity_COMBDG!D:D,Activity_COMBDG!$B:$B,$A398&amp;"*",Activity_COMBDG!$B:$B,"*"&amp;"_16",Activity_COMBDG!D:D,"&gt;0.0001")</f>
        <v>1.04211283430847</v>
      </c>
      <c r="D398">
        <f>SUMIFS(Activity_COMBDG!E:E,Activity_COMBDG!$B:$B,$A398&amp;"*",Activity_COMBDG!$B:$B,"*"&amp;"_16",Activity_COMBDG!E:E,"&gt;0.0001")</f>
        <v>2.0717297563003609</v>
      </c>
      <c r="E398">
        <f>SUMIFS(Activity_COMBDG!F:F,Activity_COMBDG!$B:$B,$A398&amp;"*",Activity_COMBDG!$B:$B,"*"&amp;"_16",Activity_COMBDG!F:F,"&gt;0.0001")</f>
        <v>3.105799323171877</v>
      </c>
      <c r="F398">
        <f>SUMIFS(Activity_COMBDG!G:G,Activity_COMBDG!$B:$B,$A398&amp;"*",Activity_COMBDG!$B:$B,"*"&amp;"_16",Activity_COMBDG!G:G,"&gt;0.0001")</f>
        <v>55.615482397743037</v>
      </c>
      <c r="G398">
        <f>SUMIFS(Activity_COMBDG!H:H,Activity_COMBDG!$B:$B,$A398&amp;"*",Activity_COMBDG!$B:$B,"*"&amp;"_16",Activity_COMBDG!H:H,"&gt;0.0001")</f>
        <v>56.641925914173683</v>
      </c>
      <c r="H398">
        <f>SUMIFS(Activity_COMBDG!I:I,Activity_COMBDG!$B:$B,$A398&amp;"*",Activity_COMBDG!$B:$B,"*"&amp;"_16",Activity_COMBDG!I:I,"&gt;0.0001")</f>
        <v>57.292196928117733</v>
      </c>
      <c r="I398">
        <f>SUMIFS(Activity_COMBDG!J:J,Activity_COMBDG!$B:$B,$A398&amp;"*",Activity_COMBDG!$B:$B,"*"&amp;"_16",Activity_COMBDG!J:J,"&gt;0.0001")</f>
        <v>25.45288703469442</v>
      </c>
      <c r="J398">
        <f>SUMIFS(Activity_COMBDG!K:K,Activity_COMBDG!$B:$B,$A398&amp;"*",Activity_COMBDG!$B:$B,"*"&amp;"_16",Activity_COMBDG!K:K,"&gt;0.0001")</f>
        <v>24.554535060362799</v>
      </c>
      <c r="K398">
        <f>SUMIFS(Activity_COMBDG!L:L,Activity_COMBDG!$B:$B,$A398&amp;"*",Activity_COMBDG!$B:$B,"*"&amp;"_16",Activity_COMBDG!L:L,"&gt;0.0001")</f>
        <v>25.198806467493231</v>
      </c>
    </row>
    <row r="399" spans="1:11" x14ac:dyDescent="0.25">
      <c r="A399" t="str">
        <f>COMBDG_Split_Tech!A396</f>
        <v>COMBDGOTSOldLIFLC___STDELC</v>
      </c>
      <c r="B399">
        <f>SUMIFS(Activity_COMBDG!C:C,Activity_COMBDG!$B:$B,$A399&amp;"*",Activity_COMBDG!$B:$B,"*"&amp;"_16",Activity_COMBDG!C:C,"&gt;0.0001")</f>
        <v>0</v>
      </c>
      <c r="C399">
        <f>SUMIFS(Activity_COMBDG!D:D,Activity_COMBDG!$B:$B,$A399&amp;"*",Activity_COMBDG!$B:$B,"*"&amp;"_16",Activity_COMBDG!D:D,"&gt;0.0001")</f>
        <v>0</v>
      </c>
      <c r="D399">
        <f>SUMIFS(Activity_COMBDG!E:E,Activity_COMBDG!$B:$B,$A399&amp;"*",Activity_COMBDG!$B:$B,"*"&amp;"_16",Activity_COMBDG!E:E,"&gt;0.0001")</f>
        <v>1.033308468797754E-4</v>
      </c>
      <c r="E399">
        <f>SUMIFS(Activity_COMBDG!F:F,Activity_COMBDG!$B:$B,$A399&amp;"*",Activity_COMBDG!$B:$B,"*"&amp;"_16",Activity_COMBDG!F:F,"&gt;0.0001")</f>
        <v>10.956859357290391</v>
      </c>
      <c r="F399">
        <f>SUMIFS(Activity_COMBDG!G:G,Activity_COMBDG!$B:$B,$A399&amp;"*",Activity_COMBDG!$B:$B,"*"&amp;"_16",Activity_COMBDG!G:G,"&gt;0.0001")</f>
        <v>13.37015031941797</v>
      </c>
      <c r="G399">
        <f>SUMIFS(Activity_COMBDG!H:H,Activity_COMBDG!$B:$B,$A399&amp;"*",Activity_COMBDG!$B:$B,"*"&amp;"_16",Activity_COMBDG!H:H,"&gt;0.0001")</f>
        <v>15.701107365967211</v>
      </c>
      <c r="H399">
        <f>SUMIFS(Activity_COMBDG!I:I,Activity_COMBDG!$B:$B,$A399&amp;"*",Activity_COMBDG!$B:$B,"*"&amp;"_16",Activity_COMBDG!I:I,"&gt;0.0001")</f>
        <v>17.349929392003322</v>
      </c>
      <c r="I399">
        <f>SUMIFS(Activity_COMBDG!J:J,Activity_COMBDG!$B:$B,$A399&amp;"*",Activity_COMBDG!$B:$B,"*"&amp;"_16",Activity_COMBDG!J:J,"&gt;0.0001")</f>
        <v>3.1748970141481911</v>
      </c>
      <c r="J399">
        <f>SUMIFS(Activity_COMBDG!K:K,Activity_COMBDG!$B:$B,$A399&amp;"*",Activity_COMBDG!$B:$B,"*"&amp;"_16",Activity_COMBDG!K:K,"&gt;0.0001")</f>
        <v>1.9730009335085961</v>
      </c>
      <c r="K399">
        <f>SUMIFS(Activity_COMBDG!L:L,Activity_COMBDG!$B:$B,$A399&amp;"*",Activity_COMBDG!$B:$B,"*"&amp;"_16",Activity_COMBDG!L:L,"&gt;0.0001")</f>
        <v>0.16459654544619329</v>
      </c>
    </row>
    <row r="400" spans="1:11" x14ac:dyDescent="0.25">
      <c r="A400" t="str">
        <f>COMBDG_Split_Tech!A397</f>
        <v>COMBDGOTSOldLIFLU___STDELC</v>
      </c>
      <c r="B400">
        <f>SUMIFS(Activity_COMBDG!C:C,Activity_COMBDG!$B:$B,$A400&amp;"*",Activity_COMBDG!$B:$B,"*"&amp;"_16",Activity_COMBDG!C:C,"&gt;0.0001")</f>
        <v>1.3200990696961899E-3</v>
      </c>
      <c r="C400">
        <f>SUMIFS(Activity_COMBDG!D:D,Activity_COMBDG!$B:$B,$A400&amp;"*",Activity_COMBDG!$B:$B,"*"&amp;"_16",Activity_COMBDG!D:D,"&gt;0.0001")</f>
        <v>228.1369480071177</v>
      </c>
      <c r="D400">
        <f>SUMIFS(Activity_COMBDG!E:E,Activity_COMBDG!$B:$B,$A400&amp;"*",Activity_COMBDG!$B:$B,"*"&amp;"_16",Activity_COMBDG!E:E,"&gt;0.0001")</f>
        <v>331.6073428907103</v>
      </c>
      <c r="E400">
        <f>SUMIFS(Activity_COMBDG!F:F,Activity_COMBDG!$B:$B,$A400&amp;"*",Activity_COMBDG!$B:$B,"*"&amp;"_16",Activity_COMBDG!F:F,"&gt;0.0001")</f>
        <v>357.56699085178059</v>
      </c>
      <c r="F400">
        <f>SUMIFS(Activity_COMBDG!G:G,Activity_COMBDG!$B:$B,$A400&amp;"*",Activity_COMBDG!$B:$B,"*"&amp;"_16",Activity_COMBDG!G:G,"&gt;0.0001")</f>
        <v>361.85855816414062</v>
      </c>
      <c r="G400">
        <f>SUMIFS(Activity_COMBDG!H:H,Activity_COMBDG!$B:$B,$A400&amp;"*",Activity_COMBDG!$B:$B,"*"&amp;"_16",Activity_COMBDG!H:H,"&gt;0.0001")</f>
        <v>364.94920726845112</v>
      </c>
      <c r="H400">
        <f>SUMIFS(Activity_COMBDG!I:I,Activity_COMBDG!$B:$B,$A400&amp;"*",Activity_COMBDG!$B:$B,"*"&amp;"_16",Activity_COMBDG!I:I,"&gt;0.0001")</f>
        <v>366.59549660475352</v>
      </c>
      <c r="I400">
        <f>SUMIFS(Activity_COMBDG!J:J,Activity_COMBDG!$B:$B,$A400&amp;"*",Activity_COMBDG!$B:$B,"*"&amp;"_16",Activity_COMBDG!J:J,"&gt;0.0001")</f>
        <v>108.01949187329301</v>
      </c>
      <c r="J400">
        <f>SUMIFS(Activity_COMBDG!K:K,Activity_COMBDG!$B:$B,$A400&amp;"*",Activity_COMBDG!$B:$B,"*"&amp;"_16",Activity_COMBDG!K:K,"&gt;0.0001")</f>
        <v>94.181550348280851</v>
      </c>
      <c r="K400">
        <f>SUMIFS(Activity_COMBDG!L:L,Activity_COMBDG!$B:$B,$A400&amp;"*",Activity_COMBDG!$B:$B,"*"&amp;"_16",Activity_COMBDG!L:L,"&gt;0.0001")</f>
        <v>17.513231370473751</v>
      </c>
    </row>
    <row r="401" spans="1:11" x14ac:dyDescent="0.25">
      <c r="A401" t="str">
        <f>COMBDG_Split_Tech!A398</f>
        <v>COMBDGOTSOldLIHAL___STDELC</v>
      </c>
      <c r="B401">
        <f>SUMIFS(Activity_COMBDG!C:C,Activity_COMBDG!$B:$B,$A401&amp;"*",Activity_COMBDG!$B:$B,"*"&amp;"_16",Activity_COMBDG!C:C,"&gt;0.0001")</f>
        <v>0</v>
      </c>
      <c r="C401">
        <f>SUMIFS(Activity_COMBDG!D:D,Activity_COMBDG!$B:$B,$A401&amp;"*",Activity_COMBDG!$B:$B,"*"&amp;"_16",Activity_COMBDG!D:D,"&gt;0.0001")</f>
        <v>0</v>
      </c>
      <c r="D401">
        <f>SUMIFS(Activity_COMBDG!E:E,Activity_COMBDG!$B:$B,$A401&amp;"*",Activity_COMBDG!$B:$B,"*"&amp;"_16",Activity_COMBDG!E:E,"&gt;0.0001")</f>
        <v>0</v>
      </c>
      <c r="E401">
        <f>SUMIFS(Activity_COMBDG!F:F,Activity_COMBDG!$B:$B,$A401&amp;"*",Activity_COMBDG!$B:$B,"*"&amp;"_16",Activity_COMBDG!F:F,"&gt;0.0001")</f>
        <v>0</v>
      </c>
      <c r="F401">
        <f>SUMIFS(Activity_COMBDG!G:G,Activity_COMBDG!$B:$B,$A401&amp;"*",Activity_COMBDG!$B:$B,"*"&amp;"_16",Activity_COMBDG!G:G,"&gt;0.0001")</f>
        <v>0</v>
      </c>
      <c r="G401">
        <f>SUMIFS(Activity_COMBDG!H:H,Activity_COMBDG!$B:$B,$A401&amp;"*",Activity_COMBDG!$B:$B,"*"&amp;"_16",Activity_COMBDG!H:H,"&gt;0.0001")</f>
        <v>0</v>
      </c>
      <c r="H401">
        <f>SUMIFS(Activity_COMBDG!I:I,Activity_COMBDG!$B:$B,$A401&amp;"*",Activity_COMBDG!$B:$B,"*"&amp;"_16",Activity_COMBDG!I:I,"&gt;0.0001")</f>
        <v>0.2489230864107263</v>
      </c>
      <c r="I401">
        <f>SUMIFS(Activity_COMBDG!J:J,Activity_COMBDG!$B:$B,$A401&amp;"*",Activity_COMBDG!$B:$B,"*"&amp;"_16",Activity_COMBDG!J:J,"&gt;0.0001")</f>
        <v>0</v>
      </c>
      <c r="J401">
        <f>SUMIFS(Activity_COMBDG!K:K,Activity_COMBDG!$B:$B,$A401&amp;"*",Activity_COMBDG!$B:$B,"*"&amp;"_16",Activity_COMBDG!K:K,"&gt;0.0001")</f>
        <v>0</v>
      </c>
      <c r="K401">
        <f>SUMIFS(Activity_COMBDG!L:L,Activity_COMBDG!$B:$B,$A401&amp;"*",Activity_COMBDG!$B:$B,"*"&amp;"_16",Activity_COMBDG!L:L,"&gt;0.0001")</f>
        <v>0</v>
      </c>
    </row>
    <row r="402" spans="1:11" x14ac:dyDescent="0.25">
      <c r="A402" t="str">
        <f>COMBDG_Split_Tech!A399</f>
        <v>COMBDGOTSOldLIINC___STDELC</v>
      </c>
      <c r="B402">
        <f>SUMIFS(Activity_COMBDG!C:C,Activity_COMBDG!$B:$B,$A402&amp;"*",Activity_COMBDG!$B:$B,"*"&amp;"_16",Activity_COMBDG!C:C,"&gt;0.0001")</f>
        <v>0</v>
      </c>
      <c r="C402">
        <f>SUMIFS(Activity_COMBDG!D:D,Activity_COMBDG!$B:$B,$A402&amp;"*",Activity_COMBDG!$B:$B,"*"&amp;"_16",Activity_COMBDG!D:D,"&gt;0.0001")</f>
        <v>0</v>
      </c>
      <c r="D402">
        <f>SUMIFS(Activity_COMBDG!E:E,Activity_COMBDG!$B:$B,$A402&amp;"*",Activity_COMBDG!$B:$B,"*"&amp;"_16",Activity_COMBDG!E:E,"&gt;0.0001")</f>
        <v>0</v>
      </c>
      <c r="E402">
        <f>SUMIFS(Activity_COMBDG!F:F,Activity_COMBDG!$B:$B,$A402&amp;"*",Activity_COMBDG!$B:$B,"*"&amp;"_16",Activity_COMBDG!F:F,"&gt;0.0001")</f>
        <v>0</v>
      </c>
      <c r="F402">
        <f>SUMIFS(Activity_COMBDG!G:G,Activity_COMBDG!$B:$B,$A402&amp;"*",Activity_COMBDG!$B:$B,"*"&amp;"_16",Activity_COMBDG!G:G,"&gt;0.0001")</f>
        <v>0</v>
      </c>
      <c r="G402">
        <f>SUMIFS(Activity_COMBDG!H:H,Activity_COMBDG!$B:$B,$A402&amp;"*",Activity_COMBDG!$B:$B,"*"&amp;"_16",Activity_COMBDG!H:H,"&gt;0.0001")</f>
        <v>0</v>
      </c>
      <c r="H402">
        <f>SUMIFS(Activity_COMBDG!I:I,Activity_COMBDG!$B:$B,$A402&amp;"*",Activity_COMBDG!$B:$B,"*"&amp;"_16",Activity_COMBDG!I:I,"&gt;0.0001")</f>
        <v>0.24891973018624761</v>
      </c>
      <c r="I402">
        <f>SUMIFS(Activity_COMBDG!J:J,Activity_COMBDG!$B:$B,$A402&amp;"*",Activity_COMBDG!$B:$B,"*"&amp;"_16",Activity_COMBDG!J:J,"&gt;0.0001")</f>
        <v>0</v>
      </c>
      <c r="J402">
        <f>SUMIFS(Activity_COMBDG!K:K,Activity_COMBDG!$B:$B,$A402&amp;"*",Activity_COMBDG!$B:$B,"*"&amp;"_16",Activity_COMBDG!K:K,"&gt;0.0001")</f>
        <v>0</v>
      </c>
      <c r="K402">
        <f>SUMIFS(Activity_COMBDG!L:L,Activity_COMBDG!$B:$B,$A402&amp;"*",Activity_COMBDG!$B:$B,"*"&amp;"_16",Activity_COMBDG!L:L,"&gt;0.0001")</f>
        <v>0</v>
      </c>
    </row>
    <row r="403" spans="1:11" x14ac:dyDescent="0.25">
      <c r="A403" t="str">
        <f>COMBDG_Split_Tech!A400</f>
        <v>COMBDGOTSOldLILED___STDELC</v>
      </c>
      <c r="B403">
        <f>SUMIFS(Activity_COMBDG!C:C,Activity_COMBDG!$B:$B,$A403&amp;"*",Activity_COMBDG!$B:$B,"*"&amp;"_16",Activity_COMBDG!C:C,"&gt;0.0001")</f>
        <v>1.944599652612481E-3</v>
      </c>
      <c r="C403">
        <f>SUMIFS(Activity_COMBDG!D:D,Activity_COMBDG!$B:$B,$A403&amp;"*",Activity_COMBDG!$B:$B,"*"&amp;"_16",Activity_COMBDG!D:D,"&gt;0.0001")</f>
        <v>263.72912791603932</v>
      </c>
      <c r="D403">
        <f>SUMIFS(Activity_COMBDG!E:E,Activity_COMBDG!$B:$B,$A403&amp;"*",Activity_COMBDG!$B:$B,"*"&amp;"_16",Activity_COMBDG!E:E,"&gt;0.0001")</f>
        <v>364.76170500521738</v>
      </c>
      <c r="E403">
        <f>SUMIFS(Activity_COMBDG!F:F,Activity_COMBDG!$B:$B,$A403&amp;"*",Activity_COMBDG!$B:$B,"*"&amp;"_16",Activity_COMBDG!F:F,"&gt;0.0001")</f>
        <v>390.49660015101023</v>
      </c>
      <c r="F403">
        <f>SUMIFS(Activity_COMBDG!G:G,Activity_COMBDG!$B:$B,$A403&amp;"*",Activity_COMBDG!$B:$B,"*"&amp;"_16",Activity_COMBDG!G:G,"&gt;0.0001")</f>
        <v>394.78033237810439</v>
      </c>
      <c r="G403">
        <f>SUMIFS(Activity_COMBDG!H:H,Activity_COMBDG!$B:$B,$A403&amp;"*",Activity_COMBDG!$B:$B,"*"&amp;"_16",Activity_COMBDG!H:H,"&gt;0.0001")</f>
        <v>398.63185418609038</v>
      </c>
      <c r="H403">
        <f>SUMIFS(Activity_COMBDG!I:I,Activity_COMBDG!$B:$B,$A403&amp;"*",Activity_COMBDG!$B:$B,"*"&amp;"_16",Activity_COMBDG!I:I,"&gt;0.0001")</f>
        <v>400.74204675868242</v>
      </c>
      <c r="I403">
        <f>SUMIFS(Activity_COMBDG!J:J,Activity_COMBDG!$B:$B,$A403&amp;"*",Activity_COMBDG!$B:$B,"*"&amp;"_16",Activity_COMBDG!J:J,"&gt;0.0001")</f>
        <v>110.8772457355234</v>
      </c>
      <c r="J403">
        <f>SUMIFS(Activity_COMBDG!K:K,Activity_COMBDG!$B:$B,$A403&amp;"*",Activity_COMBDG!$B:$B,"*"&amp;"_16",Activity_COMBDG!K:K,"&gt;0.0001")</f>
        <v>96.063998215192768</v>
      </c>
      <c r="K403">
        <f>SUMIFS(Activity_COMBDG!L:L,Activity_COMBDG!$B:$B,$A403&amp;"*",Activity_COMBDG!$B:$B,"*"&amp;"_16",Activity_COMBDG!L:L,"&gt;0.0001")</f>
        <v>66.067193322411129</v>
      </c>
    </row>
    <row r="404" spans="1:11" x14ac:dyDescent="0.25">
      <c r="A404" t="str">
        <f>COMBDG_Split_Tech!A401</f>
        <v>COMBDGOTSOldSC_________DCO</v>
      </c>
      <c r="B404">
        <f>SUMIFS(Activity_COMBDG!C:C,Activity_COMBDG!$B:$B,$A404&amp;"*",Activity_COMBDG!$B:$B,"*"&amp;"_16",Activity_COMBDG!C:C,"&gt;0.0001")</f>
        <v>1.8444769782484199E-2</v>
      </c>
      <c r="C404">
        <f>SUMIFS(Activity_COMBDG!D:D,Activity_COMBDG!$B:$B,$A404&amp;"*",Activity_COMBDG!$B:$B,"*"&amp;"_16",Activity_COMBDG!D:D,"&gt;0.0001")</f>
        <v>1.268798148270426</v>
      </c>
      <c r="D404">
        <f>SUMIFS(Activity_COMBDG!E:E,Activity_COMBDG!$B:$B,$A404&amp;"*",Activity_COMBDG!$B:$B,"*"&amp;"_16",Activity_COMBDG!E:E,"&gt;0.0001")</f>
        <v>2.650183032718751</v>
      </c>
      <c r="E404">
        <f>SUMIFS(Activity_COMBDG!F:F,Activity_COMBDG!$B:$B,$A404&amp;"*",Activity_COMBDG!$B:$B,"*"&amp;"_16",Activity_COMBDG!F:F,"&gt;0.0001")</f>
        <v>4.0561936280939559</v>
      </c>
      <c r="F404">
        <f>SUMIFS(Activity_COMBDG!G:G,Activity_COMBDG!$B:$B,$A404&amp;"*",Activity_COMBDG!$B:$B,"*"&amp;"_16",Activity_COMBDG!G:G,"&gt;0.0001")</f>
        <v>45.775189740818192</v>
      </c>
      <c r="G404">
        <f>SUMIFS(Activity_COMBDG!H:H,Activity_COMBDG!$B:$B,$A404&amp;"*",Activity_COMBDG!$B:$B,"*"&amp;"_16",Activity_COMBDG!H:H,"&gt;0.0001")</f>
        <v>47.130932364338513</v>
      </c>
      <c r="H404">
        <f>SUMIFS(Activity_COMBDG!I:I,Activity_COMBDG!$B:$B,$A404&amp;"*",Activity_COMBDG!$B:$B,"*"&amp;"_16",Activity_COMBDG!I:I,"&gt;0.0001")</f>
        <v>48.014062237249632</v>
      </c>
      <c r="I404">
        <f>SUMIFS(Activity_COMBDG!J:J,Activity_COMBDG!$B:$B,$A404&amp;"*",Activity_COMBDG!$B:$B,"*"&amp;"_16",Activity_COMBDG!J:J,"&gt;0.0001")</f>
        <v>19.756919975661329</v>
      </c>
      <c r="J404">
        <f>SUMIFS(Activity_COMBDG!K:K,Activity_COMBDG!$B:$B,$A404&amp;"*",Activity_COMBDG!$B:$B,"*"&amp;"_16",Activity_COMBDG!K:K,"&gt;0.0001")</f>
        <v>19.232748074370591</v>
      </c>
      <c r="K404">
        <f>SUMIFS(Activity_COMBDG!L:L,Activity_COMBDG!$B:$B,$A404&amp;"*",Activity_COMBDG!$B:$B,"*"&amp;"_16",Activity_COMBDG!L:L,"&gt;0.0001")</f>
        <v>18.4441140463335</v>
      </c>
    </row>
    <row r="405" spans="1:11" x14ac:dyDescent="0.25">
      <c r="A405" t="str">
        <f>COMBDG_Split_Tech!A402</f>
        <v>COMBDGOTSOldSC______STDELC</v>
      </c>
      <c r="B405">
        <f>SUMIFS(Activity_COMBDG!C:C,Activity_COMBDG!$B:$B,$A405&amp;"*",Activity_COMBDG!$B:$B,"*"&amp;"_16",Activity_COMBDG!C:C,"&gt;0.0001")</f>
        <v>1.846805384012595E-2</v>
      </c>
      <c r="C405">
        <f>SUMIFS(Activity_COMBDG!D:D,Activity_COMBDG!$B:$B,$A405&amp;"*",Activity_COMBDG!$B:$B,"*"&amp;"_16",Activity_COMBDG!D:D,"&gt;0.0001")</f>
        <v>1.2787828293253081</v>
      </c>
      <c r="D405">
        <f>SUMIFS(Activity_COMBDG!E:E,Activity_COMBDG!$B:$B,$A405&amp;"*",Activity_COMBDG!$B:$B,"*"&amp;"_16",Activity_COMBDG!E:E,"&gt;0.0001")</f>
        <v>2.6684610951914358</v>
      </c>
      <c r="E405">
        <f>SUMIFS(Activity_COMBDG!F:F,Activity_COMBDG!$B:$B,$A405&amp;"*",Activity_COMBDG!$B:$B,"*"&amp;"_16",Activity_COMBDG!F:F,"&gt;0.0001")</f>
        <v>4.0847124089831057</v>
      </c>
      <c r="F405">
        <f>SUMIFS(Activity_COMBDG!G:G,Activity_COMBDG!$B:$B,$A405&amp;"*",Activity_COMBDG!$B:$B,"*"&amp;"_16",Activity_COMBDG!G:G,"&gt;0.0001")</f>
        <v>82.725245073724025</v>
      </c>
      <c r="G405">
        <f>SUMIFS(Activity_COMBDG!H:H,Activity_COMBDG!$B:$B,$A405&amp;"*",Activity_COMBDG!$B:$B,"*"&amp;"_16",Activity_COMBDG!H:H,"&gt;0.0001")</f>
        <v>84.081419596712493</v>
      </c>
      <c r="H405">
        <f>SUMIFS(Activity_COMBDG!I:I,Activity_COMBDG!$B:$B,$A405&amp;"*",Activity_COMBDG!$B:$B,"*"&amp;"_16",Activity_COMBDG!I:I,"&gt;0.0001")</f>
        <v>84.961848666784036</v>
      </c>
      <c r="I405">
        <f>SUMIFS(Activity_COMBDG!J:J,Activity_COMBDG!$B:$B,$A405&amp;"*",Activity_COMBDG!$B:$B,"*"&amp;"_16",Activity_COMBDG!J:J,"&gt;0.0001")</f>
        <v>20.28196794158691</v>
      </c>
      <c r="J405">
        <f>SUMIFS(Activity_COMBDG!K:K,Activity_COMBDG!$B:$B,$A405&amp;"*",Activity_COMBDG!$B:$B,"*"&amp;"_16",Activity_COMBDG!K:K,"&gt;0.0001")</f>
        <v>15.599789568946409</v>
      </c>
      <c r="K405">
        <f>SUMIFS(Activity_COMBDG!L:L,Activity_COMBDG!$B:$B,$A405&amp;"*",Activity_COMBDG!$B:$B,"*"&amp;"_16",Activity_COMBDG!L:L,"&gt;0.0001")</f>
        <v>12.610948824320401</v>
      </c>
    </row>
    <row r="406" spans="1:11" x14ac:dyDescent="0.25">
      <c r="A406" t="str">
        <f>COMBDG_Split_Tech!A403</f>
        <v>COMBDGOTSOldSC______STDNGA</v>
      </c>
      <c r="B406">
        <f>SUMIFS(Activity_COMBDG!C:C,Activity_COMBDG!$B:$B,$A406&amp;"*",Activity_COMBDG!$B:$B,"*"&amp;"_16",Activity_COMBDG!C:C,"&gt;0.0001")</f>
        <v>5.940326914592825E-2</v>
      </c>
      <c r="C406">
        <f>SUMIFS(Activity_COMBDG!D:D,Activity_COMBDG!$B:$B,$A406&amp;"*",Activity_COMBDG!$B:$B,"*"&amp;"_16",Activity_COMBDG!D:D,"&gt;0.0001")</f>
        <v>3.0773626250375918</v>
      </c>
      <c r="D406">
        <f>SUMIFS(Activity_COMBDG!E:E,Activity_COMBDG!$B:$B,$A406&amp;"*",Activity_COMBDG!$B:$B,"*"&amp;"_16",Activity_COMBDG!E:E,"&gt;0.0001")</f>
        <v>5.927939651634091</v>
      </c>
      <c r="E406">
        <f>SUMIFS(Activity_COMBDG!F:F,Activity_COMBDG!$B:$B,$A406&amp;"*",Activity_COMBDG!$B:$B,"*"&amp;"_16",Activity_COMBDG!F:F,"&gt;0.0001")</f>
        <v>8.736110877842906</v>
      </c>
      <c r="F406">
        <f>SUMIFS(Activity_COMBDG!G:G,Activity_COMBDG!$B:$B,$A406&amp;"*",Activity_COMBDG!$B:$B,"*"&amp;"_16",Activity_COMBDG!G:G,"&gt;0.0001")</f>
        <v>139.06857290136739</v>
      </c>
      <c r="G406">
        <f>SUMIFS(Activity_COMBDG!H:H,Activity_COMBDG!$B:$B,$A406&amp;"*",Activity_COMBDG!$B:$B,"*"&amp;"_16",Activity_COMBDG!H:H,"&gt;0.0001")</f>
        <v>141.97663997225581</v>
      </c>
      <c r="H406">
        <f>SUMIFS(Activity_COMBDG!I:I,Activity_COMBDG!$B:$B,$A406&amp;"*",Activity_COMBDG!$B:$B,"*"&amp;"_16",Activity_COMBDG!I:I,"&gt;0.0001")</f>
        <v>143.7841433988165</v>
      </c>
      <c r="I406">
        <f>SUMIFS(Activity_COMBDG!J:J,Activity_COMBDG!$B:$B,$A406&amp;"*",Activity_COMBDG!$B:$B,"*"&amp;"_16",Activity_COMBDG!J:J,"&gt;0.0001")</f>
        <v>64.43802918247755</v>
      </c>
      <c r="J406">
        <f>SUMIFS(Activity_COMBDG!K:K,Activity_COMBDG!$B:$B,$A406&amp;"*",Activity_COMBDG!$B:$B,"*"&amp;"_16",Activity_COMBDG!K:K,"&gt;0.0001")</f>
        <v>49.609829469230768</v>
      </c>
      <c r="K406">
        <f>SUMIFS(Activity_COMBDG!L:L,Activity_COMBDG!$B:$B,$A406&amp;"*",Activity_COMBDG!$B:$B,"*"&amp;"_16",Activity_COMBDG!L:L,"&gt;0.0001")</f>
        <v>39.845660854175243</v>
      </c>
    </row>
    <row r="407" spans="1:11" x14ac:dyDescent="0.25">
      <c r="A407" t="str">
        <f>COMBDG_Split_Tech!A404</f>
        <v>COMBDGOTSOldSH_________DHE</v>
      </c>
      <c r="B407">
        <f>SUMIFS(Activity_COMBDG!C:C,Activity_COMBDG!$B:$B,$A407&amp;"*",Activity_COMBDG!$B:$B,"*"&amp;"_16",Activity_COMBDG!C:C,"&gt;0.0001")</f>
        <v>1.039645924180172E-2</v>
      </c>
      <c r="C407">
        <f>SUMIFS(Activity_COMBDG!D:D,Activity_COMBDG!$B:$B,$A407&amp;"*",Activity_COMBDG!$B:$B,"*"&amp;"_16",Activity_COMBDG!D:D,"&gt;0.0001")</f>
        <v>3.4155828227001257E-2</v>
      </c>
      <c r="D407">
        <f>SUMIFS(Activity_COMBDG!E:E,Activity_COMBDG!$B:$B,$A407&amp;"*",Activity_COMBDG!$B:$B,"*"&amp;"_16",Activity_COMBDG!E:E,"&gt;0.0001")</f>
        <v>5.4635507544228759E-2</v>
      </c>
      <c r="E407">
        <f>SUMIFS(Activity_COMBDG!F:F,Activity_COMBDG!$B:$B,$A407&amp;"*",Activity_COMBDG!$B:$B,"*"&amp;"_16",Activity_COMBDG!F:F,"&gt;0.0001")</f>
        <v>6.9781169182436487E-2</v>
      </c>
      <c r="F407">
        <f>SUMIFS(Activity_COMBDG!G:G,Activity_COMBDG!$B:$B,$A407&amp;"*",Activity_COMBDG!$B:$B,"*"&amp;"_16",Activity_COMBDG!G:G,"&gt;0.0001")</f>
        <v>8.3792247541599946E-2</v>
      </c>
      <c r="G407">
        <f>SUMIFS(Activity_COMBDG!H:H,Activity_COMBDG!$B:$B,$A407&amp;"*",Activity_COMBDG!$B:$B,"*"&amp;"_16",Activity_COMBDG!H:H,"&gt;0.0001")</f>
        <v>9.400385046469148E-2</v>
      </c>
      <c r="H407">
        <f>SUMIFS(Activity_COMBDG!I:I,Activity_COMBDG!$B:$B,$A407&amp;"*",Activity_COMBDG!$B:$B,"*"&amp;"_16",Activity_COMBDG!I:I,"&gt;0.0001")</f>
        <v>0.1058556235063175</v>
      </c>
      <c r="I407">
        <f>SUMIFS(Activity_COMBDG!J:J,Activity_COMBDG!$B:$B,$A407&amp;"*",Activity_COMBDG!$B:$B,"*"&amp;"_16",Activity_COMBDG!J:J,"&gt;0.0001")</f>
        <v>7.9729337101135E-2</v>
      </c>
      <c r="J407">
        <f>SUMIFS(Activity_COMBDG!K:K,Activity_COMBDG!$B:$B,$A407&amp;"*",Activity_COMBDG!$B:$B,"*"&amp;"_16",Activity_COMBDG!K:K,"&gt;0.0001")</f>
        <v>8.0571454442376733E-2</v>
      </c>
      <c r="K407">
        <f>SUMIFS(Activity_COMBDG!L:L,Activity_COMBDG!$B:$B,$A407&amp;"*",Activity_COMBDG!$B:$B,"*"&amp;"_16",Activity_COMBDG!L:L,"&gt;0.0001")</f>
        <v>8.1323404479732186E-2</v>
      </c>
    </row>
    <row r="408" spans="1:11" x14ac:dyDescent="0.25">
      <c r="A408" t="str">
        <f>COMBDG_Split_Tech!A405</f>
        <v>COMBDGOTSOldSHFUR___HIGNGA</v>
      </c>
      <c r="B408">
        <f>SUMIFS(Activity_COMBDG!C:C,Activity_COMBDG!$B:$B,$A408&amp;"*",Activity_COMBDG!$B:$B,"*"&amp;"_16",Activity_COMBDG!C:C,"&gt;0.0001")</f>
        <v>7.167143178140524E-2</v>
      </c>
      <c r="C408">
        <f>SUMIFS(Activity_COMBDG!D:D,Activity_COMBDG!$B:$B,$A408&amp;"*",Activity_COMBDG!$B:$B,"*"&amp;"_16",Activity_COMBDG!D:D,"&gt;0.0001")</f>
        <v>0.13207841110971449</v>
      </c>
      <c r="D408">
        <f>SUMIFS(Activity_COMBDG!E:E,Activity_COMBDG!$B:$B,$A408&amp;"*",Activity_COMBDG!$B:$B,"*"&amp;"_16",Activity_COMBDG!E:E,"&gt;0.0001")</f>
        <v>0.18288832729047089</v>
      </c>
      <c r="E408">
        <f>SUMIFS(Activity_COMBDG!F:F,Activity_COMBDG!$B:$B,$A408&amp;"*",Activity_COMBDG!$B:$B,"*"&amp;"_16",Activity_COMBDG!F:F,"&gt;0.0001")</f>
        <v>0.22344964390159419</v>
      </c>
      <c r="F408">
        <f>SUMIFS(Activity_COMBDG!G:G,Activity_COMBDG!$B:$B,$A408&amp;"*",Activity_COMBDG!$B:$B,"*"&amp;"_16",Activity_COMBDG!G:G,"&gt;0.0001")</f>
        <v>0.25790422965665277</v>
      </c>
      <c r="G408">
        <f>SUMIFS(Activity_COMBDG!H:H,Activity_COMBDG!$B:$B,$A408&amp;"*",Activity_COMBDG!$B:$B,"*"&amp;"_16",Activity_COMBDG!H:H,"&gt;0.0001")</f>
        <v>0.28486677220595441</v>
      </c>
      <c r="H408">
        <f>SUMIFS(Activity_COMBDG!I:I,Activity_COMBDG!$B:$B,$A408&amp;"*",Activity_COMBDG!$B:$B,"*"&amp;"_16",Activity_COMBDG!I:I,"&gt;0.0001")</f>
        <v>0.31475130933658257</v>
      </c>
      <c r="I408">
        <f>SUMIFS(Activity_COMBDG!J:J,Activity_COMBDG!$B:$B,$A408&amp;"*",Activity_COMBDG!$B:$B,"*"&amp;"_16",Activity_COMBDG!J:J,"&gt;0.0001")</f>
        <v>0.27886340395407833</v>
      </c>
      <c r="J408">
        <f>SUMIFS(Activity_COMBDG!K:K,Activity_COMBDG!$B:$B,$A408&amp;"*",Activity_COMBDG!$B:$B,"*"&amp;"_16",Activity_COMBDG!K:K,"&gt;0.0001")</f>
        <v>0.28100453598584368</v>
      </c>
      <c r="K408">
        <f>SUMIFS(Activity_COMBDG!L:L,Activity_COMBDG!$B:$B,$A408&amp;"*",Activity_COMBDG!$B:$B,"*"&amp;"_16",Activity_COMBDG!L:L,"&gt;0.0001")</f>
        <v>0.28273120383042938</v>
      </c>
    </row>
    <row r="409" spans="1:11" x14ac:dyDescent="0.25">
      <c r="A409" t="str">
        <f>COMBDG_Split_Tech!A406</f>
        <v>COMBDGOTSOldSHFUR___STDELC</v>
      </c>
      <c r="B409">
        <f>SUMIFS(Activity_COMBDG!C:C,Activity_COMBDG!$B:$B,$A409&amp;"*",Activity_COMBDG!$B:$B,"*"&amp;"_16",Activity_COMBDG!C:C,"&gt;0.0001")</f>
        <v>2.537473996235597E-2</v>
      </c>
      <c r="C409">
        <f>SUMIFS(Activity_COMBDG!D:D,Activity_COMBDG!$B:$B,$A409&amp;"*",Activity_COMBDG!$B:$B,"*"&amp;"_16",Activity_COMBDG!D:D,"&gt;0.0001")</f>
        <v>4.9305528194367329E-2</v>
      </c>
      <c r="D409">
        <f>SUMIFS(Activity_COMBDG!E:E,Activity_COMBDG!$B:$B,$A409&amp;"*",Activity_COMBDG!$B:$B,"*"&amp;"_16",Activity_COMBDG!E:E,"&gt;0.0001")</f>
        <v>7.2125990792214253E-2</v>
      </c>
      <c r="E409">
        <f>SUMIFS(Activity_COMBDG!F:F,Activity_COMBDG!$B:$B,$A409&amp;"*",Activity_COMBDG!$B:$B,"*"&amp;"_16",Activity_COMBDG!F:F,"&gt;0.0001")</f>
        <v>8.6894876528610179E-2</v>
      </c>
      <c r="F409">
        <f>SUMIFS(Activity_COMBDG!G:G,Activity_COMBDG!$B:$B,$A409&amp;"*",Activity_COMBDG!$B:$B,"*"&amp;"_16",Activity_COMBDG!G:G,"&gt;0.0001")</f>
        <v>0.1001974851943882</v>
      </c>
      <c r="G409">
        <f>SUMIFS(Activity_COMBDG!H:H,Activity_COMBDG!$B:$B,$A409&amp;"*",Activity_COMBDG!$B:$B,"*"&amp;"_16",Activity_COMBDG!H:H,"&gt;0.0001")</f>
        <v>0.1097560757947037</v>
      </c>
      <c r="H409">
        <f>SUMIFS(Activity_COMBDG!I:I,Activity_COMBDG!$B:$B,$A409&amp;"*",Activity_COMBDG!$B:$B,"*"&amp;"_16",Activity_COMBDG!I:I,"&gt;0.0001")</f>
        <v>0.1231219999514943</v>
      </c>
      <c r="I409">
        <f>SUMIFS(Activity_COMBDG!J:J,Activity_COMBDG!$B:$B,$A409&amp;"*",Activity_COMBDG!$B:$B,"*"&amp;"_16",Activity_COMBDG!J:J,"&gt;0.0001")</f>
        <v>9.1542986263127735E-2</v>
      </c>
      <c r="J409">
        <f>SUMIFS(Activity_COMBDG!K:K,Activity_COMBDG!$B:$B,$A409&amp;"*",Activity_COMBDG!$B:$B,"*"&amp;"_16",Activity_COMBDG!K:K,"&gt;0.0001")</f>
        <v>9.2175265447628135E-2</v>
      </c>
      <c r="K409">
        <f>SUMIFS(Activity_COMBDG!L:L,Activity_COMBDG!$B:$B,$A409&amp;"*",Activity_COMBDG!$B:$B,"*"&amp;"_16",Activity_COMBDG!L:L,"&gt;0.0001")</f>
        <v>9.2660117564007452E-2</v>
      </c>
    </row>
    <row r="410" spans="1:11" x14ac:dyDescent="0.25">
      <c r="A410" t="str">
        <f>COMBDG_Split_Tech!A407</f>
        <v>COMBDGOTSOldSHFUR___STDHFO</v>
      </c>
      <c r="B410">
        <f>SUMIFS(Activity_COMBDG!C:C,Activity_COMBDG!$B:$B,$A410&amp;"*",Activity_COMBDG!$B:$B,"*"&amp;"_16",Activity_COMBDG!C:C,"&gt;0.0001")</f>
        <v>2.5496741961127459E-2</v>
      </c>
      <c r="C410">
        <f>SUMIFS(Activity_COMBDG!D:D,Activity_COMBDG!$B:$B,$A410&amp;"*",Activity_COMBDG!$B:$B,"*"&amp;"_16",Activity_COMBDG!D:D,"&gt;0.0001")</f>
        <v>4.9386967360160648E-2</v>
      </c>
      <c r="D410">
        <f>SUMIFS(Activity_COMBDG!E:E,Activity_COMBDG!$B:$B,$A410&amp;"*",Activity_COMBDG!$B:$B,"*"&amp;"_16",Activity_COMBDG!E:E,"&gt;0.0001")</f>
        <v>7.2204154251918104E-2</v>
      </c>
      <c r="E410">
        <f>SUMIFS(Activity_COMBDG!F:F,Activity_COMBDG!$B:$B,$A410&amp;"*",Activity_COMBDG!$B:$B,"*"&amp;"_16",Activity_COMBDG!F:F,"&gt;0.0001")</f>
        <v>8.6975798426674161E-2</v>
      </c>
      <c r="F410">
        <f>SUMIFS(Activity_COMBDG!G:G,Activity_COMBDG!$B:$B,$A410&amp;"*",Activity_COMBDG!$B:$B,"*"&amp;"_16",Activity_COMBDG!G:G,"&gt;0.0001")</f>
        <v>0.10027900245826819</v>
      </c>
      <c r="G410">
        <f>SUMIFS(Activity_COMBDG!H:H,Activity_COMBDG!$B:$B,$A410&amp;"*",Activity_COMBDG!$B:$B,"*"&amp;"_16",Activity_COMBDG!H:H,"&gt;0.0001")</f>
        <v>0.10983882755406189</v>
      </c>
      <c r="H410">
        <f>SUMIFS(Activity_COMBDG!I:I,Activity_COMBDG!$B:$B,$A410&amp;"*",Activity_COMBDG!$B:$B,"*"&amp;"_16",Activity_COMBDG!I:I,"&gt;0.0001")</f>
        <v>0.1232210599090674</v>
      </c>
      <c r="I410">
        <f>SUMIFS(Activity_COMBDG!J:J,Activity_COMBDG!$B:$B,$A410&amp;"*",Activity_COMBDG!$B:$B,"*"&amp;"_16",Activity_COMBDG!J:J,"&gt;0.0001")</f>
        <v>9.1593678456884126E-2</v>
      </c>
      <c r="J410">
        <f>SUMIFS(Activity_COMBDG!K:K,Activity_COMBDG!$B:$B,$A410&amp;"*",Activity_COMBDG!$B:$B,"*"&amp;"_16",Activity_COMBDG!K:K,"&gt;0.0001")</f>
        <v>9.2224615925629472E-2</v>
      </c>
      <c r="K410">
        <f>SUMIFS(Activity_COMBDG!L:L,Activity_COMBDG!$B:$B,$A410&amp;"*",Activity_COMBDG!$B:$B,"*"&amp;"_16",Activity_COMBDG!L:L,"&gt;0.0001")</f>
        <v>9.2707190479436791E-2</v>
      </c>
    </row>
    <row r="411" spans="1:11" x14ac:dyDescent="0.25">
      <c r="A411" t="str">
        <f>COMBDG_Split_Tech!A408</f>
        <v>COMBDGOTSOldSHFUR___STDKER</v>
      </c>
      <c r="B411">
        <f>SUMIFS(Activity_COMBDG!C:C,Activity_COMBDG!$B:$B,$A411&amp;"*",Activity_COMBDG!$B:$B,"*"&amp;"_16",Activity_COMBDG!C:C,"&gt;0.0001")</f>
        <v>2.549729315218717E-2</v>
      </c>
      <c r="C411">
        <f>SUMIFS(Activity_COMBDG!D:D,Activity_COMBDG!$B:$B,$A411&amp;"*",Activity_COMBDG!$B:$B,"*"&amp;"_16",Activity_COMBDG!D:D,"&gt;0.0001")</f>
        <v>4.9387871507773351E-2</v>
      </c>
      <c r="D411">
        <f>SUMIFS(Activity_COMBDG!E:E,Activity_COMBDG!$B:$B,$A411&amp;"*",Activity_COMBDG!$B:$B,"*"&amp;"_16",Activity_COMBDG!E:E,"&gt;0.0001")</f>
        <v>7.2205845184086792E-2</v>
      </c>
      <c r="E411">
        <f>SUMIFS(Activity_COMBDG!F:F,Activity_COMBDG!$B:$B,$A411&amp;"*",Activity_COMBDG!$B:$B,"*"&amp;"_16",Activity_COMBDG!F:F,"&gt;0.0001")</f>
        <v>8.6977617819543218E-2</v>
      </c>
      <c r="F411">
        <f>SUMIFS(Activity_COMBDG!G:G,Activity_COMBDG!$B:$B,$A411&amp;"*",Activity_COMBDG!$B:$B,"*"&amp;"_16",Activity_COMBDG!G:G,"&gt;0.0001")</f>
        <v>0.1002810184253804</v>
      </c>
      <c r="G411">
        <f>SUMIFS(Activity_COMBDG!H:H,Activity_COMBDG!$B:$B,$A411&amp;"*",Activity_COMBDG!$B:$B,"*"&amp;"_16",Activity_COMBDG!H:H,"&gt;0.0001")</f>
        <v>0.1098408907425788</v>
      </c>
      <c r="H411">
        <f>SUMIFS(Activity_COMBDG!I:I,Activity_COMBDG!$B:$B,$A411&amp;"*",Activity_COMBDG!$B:$B,"*"&amp;"_16",Activity_COMBDG!I:I,"&gt;0.0001")</f>
        <v>0.1232233915097892</v>
      </c>
      <c r="I411">
        <f>SUMIFS(Activity_COMBDG!J:J,Activity_COMBDG!$B:$B,$A411&amp;"*",Activity_COMBDG!$B:$B,"*"&amp;"_16",Activity_COMBDG!J:J,"&gt;0.0001")</f>
        <v>9.1598381464076631E-2</v>
      </c>
      <c r="J411">
        <f>SUMIFS(Activity_COMBDG!K:K,Activity_COMBDG!$B:$B,$A411&amp;"*",Activity_COMBDG!$B:$B,"*"&amp;"_16",Activity_COMBDG!K:K,"&gt;0.0001")</f>
        <v>9.2229451524621572E-2</v>
      </c>
      <c r="K411">
        <f>SUMIFS(Activity_COMBDG!L:L,Activity_COMBDG!$B:$B,$A411&amp;"*",Activity_COMBDG!$B:$B,"*"&amp;"_16",Activity_COMBDG!L:L,"&gt;0.0001")</f>
        <v>9.2712064028957486E-2</v>
      </c>
    </row>
    <row r="412" spans="1:11" x14ac:dyDescent="0.25">
      <c r="A412" t="str">
        <f>COMBDG_Split_Tech!A409</f>
        <v>COMBDGOTSOldSHFUR___STDLFO</v>
      </c>
      <c r="B412">
        <f>SUMIFS(Activity_COMBDG!C:C,Activity_COMBDG!$B:$B,$A412&amp;"*",Activity_COMBDG!$B:$B,"*"&amp;"_16",Activity_COMBDG!C:C,"&gt;0.0001")</f>
        <v>2.5394775629590929E-2</v>
      </c>
      <c r="C412">
        <f>SUMIFS(Activity_COMBDG!D:D,Activity_COMBDG!$B:$B,$A412&amp;"*",Activity_COMBDG!$B:$B,"*"&amp;"_16",Activity_COMBDG!D:D,"&gt;0.0001")</f>
        <v>4.9332338293255673E-2</v>
      </c>
      <c r="D412">
        <f>SUMIFS(Activity_COMBDG!E:E,Activity_COMBDG!$B:$B,$A412&amp;"*",Activity_COMBDG!$B:$B,"*"&amp;"_16",Activity_COMBDG!E:E,"&gt;0.0001")</f>
        <v>7.2155115026084335E-2</v>
      </c>
      <c r="E412">
        <f>SUMIFS(Activity_COMBDG!F:F,Activity_COMBDG!$B:$B,$A412&amp;"*",Activity_COMBDG!$B:$B,"*"&amp;"_16",Activity_COMBDG!F:F,"&gt;0.0001")</f>
        <v>8.6925847613582172E-2</v>
      </c>
      <c r="F412">
        <f>SUMIFS(Activity_COMBDG!G:G,Activity_COMBDG!$B:$B,$A412&amp;"*",Activity_COMBDG!$B:$B,"*"&amp;"_16",Activity_COMBDG!G:G,"&gt;0.0001")</f>
        <v>0.100228867210295</v>
      </c>
      <c r="G412">
        <f>SUMIFS(Activity_COMBDG!H:H,Activity_COMBDG!$B:$B,$A412&amp;"*",Activity_COMBDG!$B:$B,"*"&amp;"_16",Activity_COMBDG!H:H,"&gt;0.0001")</f>
        <v>0.1097885270602094</v>
      </c>
      <c r="H412">
        <f>SUMIFS(Activity_COMBDG!I:I,Activity_COMBDG!$B:$B,$A412&amp;"*",Activity_COMBDG!$B:$B,"*"&amp;"_16",Activity_COMBDG!I:I,"&gt;0.0001")</f>
        <v>0.12316222058760989</v>
      </c>
      <c r="I412">
        <f>SUMIFS(Activity_COMBDG!J:J,Activity_COMBDG!$B:$B,$A412&amp;"*",Activity_COMBDG!$B:$B,"*"&amp;"_16",Activity_COMBDG!J:J,"&gt;0.0001")</f>
        <v>9.1565643112198267E-2</v>
      </c>
      <c r="J412">
        <f>SUMIFS(Activity_COMBDG!K:K,Activity_COMBDG!$B:$B,$A412&amp;"*",Activity_COMBDG!$B:$B,"*"&amp;"_16",Activity_COMBDG!K:K,"&gt;0.0001")</f>
        <v>9.2197127075339752E-2</v>
      </c>
      <c r="K412">
        <f>SUMIFS(Activity_COMBDG!L:L,Activity_COMBDG!$B:$B,$A412&amp;"*",Activity_COMBDG!$B:$B,"*"&amp;"_16",Activity_COMBDG!L:L,"&gt;0.0001")</f>
        <v>9.2680383608395381E-2</v>
      </c>
    </row>
    <row r="413" spans="1:11" x14ac:dyDescent="0.25">
      <c r="A413" t="str">
        <f>COMBDG_Split_Tech!A410</f>
        <v>COMBDGOTSOldSHFUR___STDNGA</v>
      </c>
      <c r="B413">
        <f>SUMIFS(Activity_COMBDG!C:C,Activity_COMBDG!$B:$B,$A413&amp;"*",Activity_COMBDG!$B:$B,"*"&amp;"_16",Activity_COMBDG!C:C,"&gt;0.0001")</f>
        <v>7.1629634563302208E-2</v>
      </c>
      <c r="C413">
        <f>SUMIFS(Activity_COMBDG!D:D,Activity_COMBDG!$B:$B,$A413&amp;"*",Activity_COMBDG!$B:$B,"*"&amp;"_16",Activity_COMBDG!D:D,"&gt;0.0001")</f>
        <v>0.1320106043153749</v>
      </c>
      <c r="D413">
        <f>SUMIFS(Activity_COMBDG!E:E,Activity_COMBDG!$B:$B,$A413&amp;"*",Activity_COMBDG!$B:$B,"*"&amp;"_16",Activity_COMBDG!E:E,"&gt;0.0001")</f>
        <v>0.18783918251831891</v>
      </c>
      <c r="E413">
        <f>SUMIFS(Activity_COMBDG!F:F,Activity_COMBDG!$B:$B,$A413&amp;"*",Activity_COMBDG!$B:$B,"*"&amp;"_16",Activity_COMBDG!F:F,"&gt;0.0001")</f>
        <v>0.22839509231634361</v>
      </c>
      <c r="F413">
        <f>SUMIFS(Activity_COMBDG!G:G,Activity_COMBDG!$B:$B,$A413&amp;"*",Activity_COMBDG!$B:$B,"*"&amp;"_16",Activity_COMBDG!G:G,"&gt;0.0001")</f>
        <v>0.26279956010336891</v>
      </c>
      <c r="G413">
        <f>SUMIFS(Activity_COMBDG!H:H,Activity_COMBDG!$B:$B,$A413&amp;"*",Activity_COMBDG!$B:$B,"*"&amp;"_16",Activity_COMBDG!H:H,"&gt;0.0001")</f>
        <v>0.28974464216204809</v>
      </c>
      <c r="H413">
        <f>SUMIFS(Activity_COMBDG!I:I,Activity_COMBDG!$B:$B,$A413&amp;"*",Activity_COMBDG!$B:$B,"*"&amp;"_16",Activity_COMBDG!I:I,"&gt;0.0001")</f>
        <v>0.3198184134216569</v>
      </c>
      <c r="I413">
        <f>SUMIFS(Activity_COMBDG!J:J,Activity_COMBDG!$B:$B,$A413&amp;"*",Activity_COMBDG!$B:$B,"*"&amp;"_16",Activity_COMBDG!J:J,"&gt;0.0001")</f>
        <v>0.28355836153550817</v>
      </c>
      <c r="J413">
        <f>SUMIFS(Activity_COMBDG!K:K,Activity_COMBDG!$B:$B,$A413&amp;"*",Activity_COMBDG!$B:$B,"*"&amp;"_16",Activity_COMBDG!K:K,"&gt;0.0001")</f>
        <v>0.28567990859138881</v>
      </c>
      <c r="K413">
        <f>SUMIFS(Activity_COMBDG!L:L,Activity_COMBDG!$B:$B,$A413&amp;"*",Activity_COMBDG!$B:$B,"*"&amp;"_16",Activity_COMBDG!L:L,"&gt;0.0001")</f>
        <v>0.28738125536124948</v>
      </c>
    </row>
    <row r="414" spans="1:11" x14ac:dyDescent="0.25">
      <c r="A414" t="str">
        <f>COMBDG_Split_Tech!A411</f>
        <v>COMBDGOTSOldSHFUR___STDPRO</v>
      </c>
      <c r="B414">
        <f>SUMIFS(Activity_COMBDG!C:C,Activity_COMBDG!$B:$B,$A414&amp;"*",Activity_COMBDG!$B:$B,"*"&amp;"_16",Activity_COMBDG!C:C,"&gt;0.0001")</f>
        <v>2.5389299775643279E-2</v>
      </c>
      <c r="C414">
        <f>SUMIFS(Activity_COMBDG!D:D,Activity_COMBDG!$B:$B,$A414&amp;"*",Activity_COMBDG!$B:$B,"*"&amp;"_16",Activity_COMBDG!D:D,"&gt;0.0001")</f>
        <v>4.9327601654498558E-2</v>
      </c>
      <c r="D414">
        <f>SUMIFS(Activity_COMBDG!E:E,Activity_COMBDG!$B:$B,$A414&amp;"*",Activity_COMBDG!$B:$B,"*"&amp;"_16",Activity_COMBDG!E:E,"&gt;0.0001")</f>
        <v>7.0086194097440657E-2</v>
      </c>
      <c r="E414">
        <f>SUMIFS(Activity_COMBDG!F:F,Activity_COMBDG!$B:$B,$A414&amp;"*",Activity_COMBDG!$B:$B,"*"&amp;"_16",Activity_COMBDG!F:F,"&gt;0.0001")</f>
        <v>8.4887998336112214E-2</v>
      </c>
      <c r="F414">
        <f>SUMIFS(Activity_COMBDG!G:G,Activity_COMBDG!$B:$B,$A414&amp;"*",Activity_COMBDG!$B:$B,"*"&amp;"_16",Activity_COMBDG!G:G,"&gt;0.0001")</f>
        <v>9.824453989030496E-2</v>
      </c>
      <c r="G414">
        <f>SUMIFS(Activity_COMBDG!H:H,Activity_COMBDG!$B:$B,$A414&amp;"*",Activity_COMBDG!$B:$B,"*"&amp;"_16",Activity_COMBDG!H:H,"&gt;0.0001")</f>
        <v>0.1078449319226254</v>
      </c>
      <c r="H414">
        <f>SUMIFS(Activity_COMBDG!I:I,Activity_COMBDG!$B:$B,$A414&amp;"*",Activity_COMBDG!$B:$B,"*"&amp;"_16",Activity_COMBDG!I:I,"&gt;0.0001")</f>
        <v>0.1210387471606104</v>
      </c>
      <c r="I414">
        <f>SUMIFS(Activity_COMBDG!J:J,Activity_COMBDG!$B:$B,$A414&amp;"*",Activity_COMBDG!$B:$B,"*"&amp;"_16",Activity_COMBDG!J:J,"&gt;0.0001")</f>
        <v>8.9984086935219226E-2</v>
      </c>
      <c r="J414">
        <f>SUMIFS(Activity_COMBDG!K:K,Activity_COMBDG!$B:$B,$A414&amp;"*",Activity_COMBDG!$B:$B,"*"&amp;"_16",Activity_COMBDG!K:K,"&gt;0.0001")</f>
        <v>9.0626612247953306E-2</v>
      </c>
      <c r="K414">
        <f>SUMIFS(Activity_COMBDG!L:L,Activity_COMBDG!$B:$B,$A414&amp;"*",Activity_COMBDG!$B:$B,"*"&amp;"_16",Activity_COMBDG!L:L,"&gt;0.0001")</f>
        <v>9.1122993179504758E-2</v>
      </c>
    </row>
    <row r="415" spans="1:11" x14ac:dyDescent="0.25">
      <c r="A415" t="str">
        <f>COMBDG_Split_Tech!A412</f>
        <v>COMBDGOTSOldSHHEP___STDELC</v>
      </c>
      <c r="B415">
        <f>SUMIFS(Activity_COMBDG!C:C,Activity_COMBDG!$B:$B,$A415&amp;"*",Activity_COMBDG!$B:$B,"*"&amp;"_16",Activity_COMBDG!C:C,"&gt;0.0001")</f>
        <v>2.310151842428278E-2</v>
      </c>
      <c r="C415">
        <f>SUMIFS(Activity_COMBDG!D:D,Activity_COMBDG!$B:$B,$A415&amp;"*",Activity_COMBDG!$B:$B,"*"&amp;"_16",Activity_COMBDG!D:D,"&gt;0.0001")</f>
        <v>4.4647654106495953E-2</v>
      </c>
      <c r="D415">
        <f>SUMIFS(Activity_COMBDG!E:E,Activity_COMBDG!$B:$B,$A415&amp;"*",Activity_COMBDG!$B:$B,"*"&amp;"_16",Activity_COMBDG!E:E,"&gt;0.0001")</f>
        <v>6.330108110460092E-2</v>
      </c>
      <c r="E415">
        <f>SUMIFS(Activity_COMBDG!F:F,Activity_COMBDG!$B:$B,$A415&amp;"*",Activity_COMBDG!$B:$B,"*"&amp;"_16",Activity_COMBDG!F:F,"&gt;0.0001")</f>
        <v>7.6508350056717703E-2</v>
      </c>
      <c r="F415">
        <f>SUMIFS(Activity_COMBDG!G:G,Activity_COMBDG!$B:$B,$A415&amp;"*",Activity_COMBDG!$B:$B,"*"&amp;"_16",Activity_COMBDG!G:G,"&gt;0.0001")</f>
        <v>8.8502252933699024E-2</v>
      </c>
      <c r="G415">
        <f>SUMIFS(Activity_COMBDG!H:H,Activity_COMBDG!$B:$B,$A415&amp;"*",Activity_COMBDG!$B:$B,"*"&amp;"_16",Activity_COMBDG!H:H,"&gt;0.0001")</f>
        <v>9.6797631075399307E-2</v>
      </c>
      <c r="H415">
        <f>SUMIFS(Activity_COMBDG!I:I,Activity_COMBDG!$B:$B,$A415&amp;"*",Activity_COMBDG!$B:$B,"*"&amp;"_16",Activity_COMBDG!I:I,"&gt;0.0001")</f>
        <v>0.1077417019298169</v>
      </c>
      <c r="I415">
        <f>SUMIFS(Activity_COMBDG!J:J,Activity_COMBDG!$B:$B,$A415&amp;"*",Activity_COMBDG!$B:$B,"*"&amp;"_16",Activity_COMBDG!J:J,"&gt;0.0001")</f>
        <v>8.0589197864798831E-2</v>
      </c>
      <c r="J415">
        <f>SUMIFS(Activity_COMBDG!K:K,Activity_COMBDG!$B:$B,$A415&amp;"*",Activity_COMBDG!$B:$B,"*"&amp;"_16",Activity_COMBDG!K:K,"&gt;0.0001")</f>
        <v>8.1130752900768557E-2</v>
      </c>
      <c r="K415">
        <f>SUMIFS(Activity_COMBDG!L:L,Activity_COMBDG!$B:$B,$A415&amp;"*",Activity_COMBDG!$B:$B,"*"&amp;"_16",Activity_COMBDG!L:L,"&gt;0.0001")</f>
        <v>8.1527310156298896E-2</v>
      </c>
    </row>
    <row r="416" spans="1:11" x14ac:dyDescent="0.25">
      <c r="A416" t="str">
        <f>COMBDG_Split_Tech!A413</f>
        <v>COMBDGOTSOldSHPLT___STDELC</v>
      </c>
      <c r="B416">
        <f>SUMIFS(Activity_COMBDG!C:C,Activity_COMBDG!$B:$B,$A416&amp;"*",Activity_COMBDG!$B:$B,"*"&amp;"_16",Activity_COMBDG!C:C,"&gt;0.0001")</f>
        <v>72.386031708743857</v>
      </c>
      <c r="C416">
        <f>SUMIFS(Activity_COMBDG!D:D,Activity_COMBDG!$B:$B,$A416&amp;"*",Activity_COMBDG!$B:$B,"*"&amp;"_16",Activity_COMBDG!D:D,"&gt;0.0001")</f>
        <v>116.0913161559443</v>
      </c>
      <c r="D416">
        <f>SUMIFS(Activity_COMBDG!E:E,Activity_COMBDG!$B:$B,$A416&amp;"*",Activity_COMBDG!$B:$B,"*"&amp;"_16",Activity_COMBDG!E:E,"&gt;0.0001")</f>
        <v>413.0530742857664</v>
      </c>
      <c r="E416">
        <f>SUMIFS(Activity_COMBDG!F:F,Activity_COMBDG!$B:$B,$A416&amp;"*",Activity_COMBDG!$B:$B,"*"&amp;"_16",Activity_COMBDG!F:F,"&gt;0.0001")</f>
        <v>429.69052061296497</v>
      </c>
      <c r="F416">
        <f>SUMIFS(Activity_COMBDG!G:G,Activity_COMBDG!$B:$B,$A416&amp;"*",Activity_COMBDG!$B:$B,"*"&amp;"_16",Activity_COMBDG!G:G,"&gt;0.0001")</f>
        <v>455.9271526421382</v>
      </c>
      <c r="G416">
        <f>SUMIFS(Activity_COMBDG!H:H,Activity_COMBDG!$B:$B,$A416&amp;"*",Activity_COMBDG!$B:$B,"*"&amp;"_16",Activity_COMBDG!H:H,"&gt;0.0001")</f>
        <v>472.8225337220868</v>
      </c>
      <c r="H416">
        <f>SUMIFS(Activity_COMBDG!I:I,Activity_COMBDG!$B:$B,$A416&amp;"*",Activity_COMBDG!$B:$B,"*"&amp;"_16",Activity_COMBDG!I:I,"&gt;0.0001")</f>
        <v>526.41843191714918</v>
      </c>
      <c r="I416">
        <f>SUMIFS(Activity_COMBDG!J:J,Activity_COMBDG!$B:$B,$A416&amp;"*",Activity_COMBDG!$B:$B,"*"&amp;"_16",Activity_COMBDG!J:J,"&gt;0.0001")</f>
        <v>125.6357642870708</v>
      </c>
      <c r="J416">
        <f>SUMIFS(Activity_COMBDG!K:K,Activity_COMBDG!$B:$B,$A416&amp;"*",Activity_COMBDG!$B:$B,"*"&amp;"_16",Activity_COMBDG!K:K,"&gt;0.0001")</f>
        <v>94.47706798841547</v>
      </c>
      <c r="K416">
        <f>SUMIFS(Activity_COMBDG!L:L,Activity_COMBDG!$B:$B,$A416&amp;"*",Activity_COMBDG!$B:$B,"*"&amp;"_16",Activity_COMBDG!L:L,"&gt;0.0001")</f>
        <v>73.875027805305891</v>
      </c>
    </row>
    <row r="417" spans="1:11" x14ac:dyDescent="0.25">
      <c r="A417" t="str">
        <f>COMBDG_Split_Tech!A414</f>
        <v>COMBDGOTSOldSLLED___STDELC</v>
      </c>
      <c r="B417">
        <f>SUMIFS(Activity_COMBDG!C:C,Activity_COMBDG!$B:$B,$A417&amp;"*",Activity_COMBDG!$B:$B,"*"&amp;"_16",Activity_COMBDG!C:C,"&gt;0.0001")</f>
        <v>1.2930433720562121E-4</v>
      </c>
      <c r="C417">
        <f>SUMIFS(Activity_COMBDG!D:D,Activity_COMBDG!$B:$B,$A417&amp;"*",Activity_COMBDG!$B:$B,"*"&amp;"_16",Activity_COMBDG!D:D,"&gt;0.0001")</f>
        <v>0.73872956587551319</v>
      </c>
      <c r="D417">
        <f>SUMIFS(Activity_COMBDG!E:E,Activity_COMBDG!$B:$B,$A417&amp;"*",Activity_COMBDG!$B:$B,"*"&amp;"_16",Activity_COMBDG!E:E,"&gt;0.0001")</f>
        <v>1.477440914536466</v>
      </c>
      <c r="E417">
        <f>SUMIFS(Activity_COMBDG!F:F,Activity_COMBDG!$B:$B,$A417&amp;"*",Activity_COMBDG!$B:$B,"*"&amp;"_16",Activity_COMBDG!F:F,"&gt;0.0001")</f>
        <v>2.2161529666594189</v>
      </c>
      <c r="F417">
        <f>SUMIFS(Activity_COMBDG!G:G,Activity_COMBDG!$B:$B,$A417&amp;"*",Activity_COMBDG!$B:$B,"*"&amp;"_16",Activity_COMBDG!G:G,"&gt;0.0001")</f>
        <v>39.991947411436207</v>
      </c>
      <c r="G417">
        <f>SUMIFS(Activity_COMBDG!H:H,Activity_COMBDG!$B:$B,$A417&amp;"*",Activity_COMBDG!$B:$B,"*"&amp;"_16",Activity_COMBDG!H:H,"&gt;0.0001")</f>
        <v>40.730659022684193</v>
      </c>
      <c r="H417">
        <f>SUMIFS(Activity_COMBDG!I:I,Activity_COMBDG!$B:$B,$A417&amp;"*",Activity_COMBDG!$B:$B,"*"&amp;"_16",Activity_COMBDG!I:I,"&gt;0.0001")</f>
        <v>41.200916010129667</v>
      </c>
      <c r="I417">
        <f>SUMIFS(Activity_COMBDG!J:J,Activity_COMBDG!$B:$B,$A417&amp;"*",Activity_COMBDG!$B:$B,"*"&amp;"_16",Activity_COMBDG!J:J,"&gt;0.0001")</f>
        <v>18.30503573781882</v>
      </c>
      <c r="J417">
        <f>SUMIFS(Activity_COMBDG!K:K,Activity_COMBDG!$B:$B,$A417&amp;"*",Activity_COMBDG!$B:$B,"*"&amp;"_16",Activity_COMBDG!K:K,"&gt;0.0001")</f>
        <v>17.68105710362039</v>
      </c>
      <c r="K417">
        <f>SUMIFS(Activity_COMBDG!L:L,Activity_COMBDG!$B:$B,$A417&amp;"*",Activity_COMBDG!$B:$B,"*"&amp;"_16",Activity_COMBDG!L:L,"&gt;0.0001")</f>
        <v>18.128207160239899</v>
      </c>
    </row>
    <row r="418" spans="1:11" x14ac:dyDescent="0.25">
      <c r="A418" t="str">
        <f>COMBDG_Split_Tech!A415</f>
        <v>COMBDGOTSOldWH_________DHE</v>
      </c>
      <c r="B418">
        <f>SUMIFS(Activity_COMBDG!C:C,Activity_COMBDG!$B:$B,$A418&amp;"*",Activity_COMBDG!$B:$B,"*"&amp;"_16",Activity_COMBDG!C:C,"&gt;0.0001")</f>
        <v>2.2884281451658189E-2</v>
      </c>
      <c r="C418">
        <f>SUMIFS(Activity_COMBDG!D:D,Activity_COMBDG!$B:$B,$A418&amp;"*",Activity_COMBDG!$B:$B,"*"&amp;"_16",Activity_COMBDG!D:D,"&gt;0.0001")</f>
        <v>0.67782854641077817</v>
      </c>
      <c r="D418">
        <f>SUMIFS(Activity_COMBDG!E:E,Activity_COMBDG!$B:$B,$A418&amp;"*",Activity_COMBDG!$B:$B,"*"&amp;"_16",Activity_COMBDG!E:E,"&gt;0.0001")</f>
        <v>15.388636683738831</v>
      </c>
      <c r="E418">
        <f>SUMIFS(Activity_COMBDG!F:F,Activity_COMBDG!$B:$B,$A418&amp;"*",Activity_COMBDG!$B:$B,"*"&amp;"_16",Activity_COMBDG!F:F,"&gt;0.0001")</f>
        <v>15.8424318870912</v>
      </c>
      <c r="F418">
        <f>SUMIFS(Activity_COMBDG!G:G,Activity_COMBDG!$B:$B,$A418&amp;"*",Activity_COMBDG!$B:$B,"*"&amp;"_16",Activity_COMBDG!G:G,"&gt;0.0001")</f>
        <v>16.2998240407696</v>
      </c>
      <c r="G418">
        <f>SUMIFS(Activity_COMBDG!H:H,Activity_COMBDG!$B:$B,$A418&amp;"*",Activity_COMBDG!$B:$B,"*"&amp;"_16",Activity_COMBDG!H:H,"&gt;0.0001")</f>
        <v>16.761769304049171</v>
      </c>
      <c r="H418">
        <f>SUMIFS(Activity_COMBDG!I:I,Activity_COMBDG!$B:$B,$A418&amp;"*",Activity_COMBDG!$B:$B,"*"&amp;"_16",Activity_COMBDG!I:I,"&gt;0.0001")</f>
        <v>17.95169317306944</v>
      </c>
      <c r="I418">
        <f>SUMIFS(Activity_COMBDG!J:J,Activity_COMBDG!$B:$B,$A418&amp;"*",Activity_COMBDG!$B:$B,"*"&amp;"_16",Activity_COMBDG!J:J,"&gt;0.0001")</f>
        <v>7.1687748407517988</v>
      </c>
      <c r="J418">
        <f>SUMIFS(Activity_COMBDG!K:K,Activity_COMBDG!$B:$B,$A418&amp;"*",Activity_COMBDG!$B:$B,"*"&amp;"_16",Activity_COMBDG!K:K,"&gt;0.0001")</f>
        <v>6.463472751705015</v>
      </c>
      <c r="K418">
        <f>SUMIFS(Activity_COMBDG!L:L,Activity_COMBDG!$B:$B,$A418&amp;"*",Activity_COMBDG!$B:$B,"*"&amp;"_16",Activity_COMBDG!L:L,"&gt;0.0001")</f>
        <v>5.6578242239901986</v>
      </c>
    </row>
    <row r="419" spans="1:11" x14ac:dyDescent="0.25">
      <c r="A419" t="str">
        <f>COMBDG_Split_Tech!A416</f>
        <v>COMBDGOTSOldWH______STDELC</v>
      </c>
      <c r="B419">
        <f>SUMIFS(Activity_COMBDG!C:C,Activity_COMBDG!$B:$B,$A419&amp;"*",Activity_COMBDG!$B:$B,"*"&amp;"_16",Activity_COMBDG!C:C,"&gt;0.0001")</f>
        <v>0.46425663286877827</v>
      </c>
      <c r="C419">
        <f>SUMIFS(Activity_COMBDG!D:D,Activity_COMBDG!$B:$B,$A419&amp;"*",Activity_COMBDG!$B:$B,"*"&amp;"_16",Activity_COMBDG!D:D,"&gt;0.0001")</f>
        <v>1.366572450652233</v>
      </c>
      <c r="D419">
        <f>SUMIFS(Activity_COMBDG!E:E,Activity_COMBDG!$B:$B,$A419&amp;"*",Activity_COMBDG!$B:$B,"*"&amp;"_16",Activity_COMBDG!E:E,"&gt;0.0001")</f>
        <v>15.606993970129709</v>
      </c>
      <c r="E419">
        <f>SUMIFS(Activity_COMBDG!F:F,Activity_COMBDG!$B:$B,$A419&amp;"*",Activity_COMBDG!$B:$B,"*"&amp;"_16",Activity_COMBDG!F:F,"&gt;0.0001")</f>
        <v>16.05933298781418</v>
      </c>
      <c r="F419">
        <f>SUMIFS(Activity_COMBDG!G:G,Activity_COMBDG!$B:$B,$A419&amp;"*",Activity_COMBDG!$B:$B,"*"&amp;"_16",Activity_COMBDG!G:G,"&gt;0.0001")</f>
        <v>16.514901566827419</v>
      </c>
      <c r="G419">
        <f>SUMIFS(Activity_COMBDG!H:H,Activity_COMBDG!$B:$B,$A419&amp;"*",Activity_COMBDG!$B:$B,"*"&amp;"_16",Activity_COMBDG!H:H,"&gt;0.0001")</f>
        <v>16.97463100203024</v>
      </c>
      <c r="H419">
        <f>SUMIFS(Activity_COMBDG!I:I,Activity_COMBDG!$B:$B,$A419&amp;"*",Activity_COMBDG!$B:$B,"*"&amp;"_16",Activity_COMBDG!I:I,"&gt;0.0001")</f>
        <v>18.148101516755911</v>
      </c>
      <c r="I419">
        <f>SUMIFS(Activity_COMBDG!J:J,Activity_COMBDG!$B:$B,$A419&amp;"*",Activity_COMBDG!$B:$B,"*"&amp;"_16",Activity_COMBDG!J:J,"&gt;0.0001")</f>
        <v>6.9679587172214408</v>
      </c>
      <c r="J419">
        <f>SUMIFS(Activity_COMBDG!K:K,Activity_COMBDG!$B:$B,$A419&amp;"*",Activity_COMBDG!$B:$B,"*"&amp;"_16",Activity_COMBDG!K:K,"&gt;0.0001")</f>
        <v>6.085275446761611</v>
      </c>
      <c r="K419">
        <f>SUMIFS(Activity_COMBDG!L:L,Activity_COMBDG!$B:$B,$A419&amp;"*",Activity_COMBDG!$B:$B,"*"&amp;"_16",Activity_COMBDG!L:L,"&gt;0.0001")</f>
        <v>5.1439035068795489</v>
      </c>
    </row>
    <row r="420" spans="1:11" x14ac:dyDescent="0.25">
      <c r="A420" t="str">
        <f>COMBDG_Split_Tech!A417</f>
        <v>COMBDGOTSOldWH______STDHFO</v>
      </c>
      <c r="B420">
        <f>SUMIFS(Activity_COMBDG!C:C,Activity_COMBDG!$B:$B,$A420&amp;"*",Activity_COMBDG!$B:$B,"*"&amp;"_16",Activity_COMBDG!C:C,"&gt;0.0001")</f>
        <v>0.47880411991343841</v>
      </c>
      <c r="C420">
        <f>SUMIFS(Activity_COMBDG!D:D,Activity_COMBDG!$B:$B,$A420&amp;"*",Activity_COMBDG!$B:$B,"*"&amp;"_16",Activity_COMBDG!D:D,"&gt;0.0001")</f>
        <v>1.377089868253687</v>
      </c>
      <c r="D420">
        <f>SUMIFS(Activity_COMBDG!E:E,Activity_COMBDG!$B:$B,$A420&amp;"*",Activity_COMBDG!$B:$B,"*"&amp;"_16",Activity_COMBDG!E:E,"&gt;0.0001")</f>
        <v>15.920657553381499</v>
      </c>
      <c r="E420">
        <f>SUMIFS(Activity_COMBDG!F:F,Activity_COMBDG!$B:$B,$A420&amp;"*",Activity_COMBDG!$B:$B,"*"&amp;"_16",Activity_COMBDG!F:F,"&gt;0.0001")</f>
        <v>16.373294212885369</v>
      </c>
      <c r="F420">
        <f>SUMIFS(Activity_COMBDG!G:G,Activity_COMBDG!$B:$B,$A420&amp;"*",Activity_COMBDG!$B:$B,"*"&amp;"_16",Activity_COMBDG!G:G,"&gt;0.0001")</f>
        <v>16.82910360503692</v>
      </c>
      <c r="G420">
        <f>SUMIFS(Activity_COMBDG!H:H,Activity_COMBDG!$B:$B,$A420&amp;"*",Activity_COMBDG!$B:$B,"*"&amp;"_16",Activity_COMBDG!H:H,"&gt;0.0001")</f>
        <v>17.289014057768782</v>
      </c>
      <c r="H420">
        <f>SUMIFS(Activity_COMBDG!I:I,Activity_COMBDG!$B:$B,$A420&amp;"*",Activity_COMBDG!$B:$B,"*"&amp;"_16",Activity_COMBDG!I:I,"&gt;0.0001")</f>
        <v>18.4632577499227</v>
      </c>
      <c r="I420">
        <f>SUMIFS(Activity_COMBDG!J:J,Activity_COMBDG!$B:$B,$A420&amp;"*",Activity_COMBDG!$B:$B,"*"&amp;"_16",Activity_COMBDG!J:J,"&gt;0.0001")</f>
        <v>7.0621710121456847</v>
      </c>
      <c r="J420">
        <f>SUMIFS(Activity_COMBDG!K:K,Activity_COMBDG!$B:$B,$A420&amp;"*",Activity_COMBDG!$B:$B,"*"&amp;"_16",Activity_COMBDG!K:K,"&gt;0.0001")</f>
        <v>6.1473070531378982</v>
      </c>
      <c r="K420">
        <f>SUMIFS(Activity_COMBDG!L:L,Activity_COMBDG!$B:$B,$A420&amp;"*",Activity_COMBDG!$B:$B,"*"&amp;"_16",Activity_COMBDG!L:L,"&gt;0.0001")</f>
        <v>5.1752979732065114</v>
      </c>
    </row>
    <row r="421" spans="1:11" x14ac:dyDescent="0.25">
      <c r="A421" t="str">
        <f>COMBDG_Split_Tech!A418</f>
        <v>COMBDGOTSOldWH______STDKER</v>
      </c>
      <c r="B421">
        <f>SUMIFS(Activity_COMBDG!C:C,Activity_COMBDG!$B:$B,$A421&amp;"*",Activity_COMBDG!$B:$B,"*"&amp;"_16",Activity_COMBDG!C:C,"&gt;0.0001")</f>
        <v>0.47882206474703448</v>
      </c>
      <c r="C421">
        <f>SUMIFS(Activity_COMBDG!D:D,Activity_COMBDG!$B:$B,$A421&amp;"*",Activity_COMBDG!$B:$B,"*"&amp;"_16",Activity_COMBDG!D:D,"&gt;0.0001")</f>
        <v>1.3771385092285819</v>
      </c>
      <c r="D421">
        <f>SUMIFS(Activity_COMBDG!E:E,Activity_COMBDG!$B:$B,$A421&amp;"*",Activity_COMBDG!$B:$B,"*"&amp;"_16",Activity_COMBDG!E:E,"&gt;0.0001")</f>
        <v>15.923935894127551</v>
      </c>
      <c r="E421">
        <f>SUMIFS(Activity_COMBDG!F:F,Activity_COMBDG!$B:$B,$A421&amp;"*",Activity_COMBDG!$B:$B,"*"&amp;"_16",Activity_COMBDG!F:F,"&gt;0.0001")</f>
        <v>16.37658413065023</v>
      </c>
      <c r="F421">
        <f>SUMIFS(Activity_COMBDG!G:G,Activity_COMBDG!$B:$B,$A421&amp;"*",Activity_COMBDG!$B:$B,"*"&amp;"_16",Activity_COMBDG!G:G,"&gt;0.0001")</f>
        <v>16.832406901932341</v>
      </c>
      <c r="G421">
        <f>SUMIFS(Activity_COMBDG!H:H,Activity_COMBDG!$B:$B,$A421&amp;"*",Activity_COMBDG!$B:$B,"*"&amp;"_16",Activity_COMBDG!H:H,"&gt;0.0001")</f>
        <v>17.2923331666358</v>
      </c>
      <c r="H421">
        <f>SUMIFS(Activity_COMBDG!I:I,Activity_COMBDG!$B:$B,$A421&amp;"*",Activity_COMBDG!$B:$B,"*"&amp;"_16",Activity_COMBDG!I:I,"&gt;0.0001")</f>
        <v>18.46669045271285</v>
      </c>
      <c r="I421">
        <f>SUMIFS(Activity_COMBDG!J:J,Activity_COMBDG!$B:$B,$A421&amp;"*",Activity_COMBDG!$B:$B,"*"&amp;"_16",Activity_COMBDG!J:J,"&gt;0.0001")</f>
        <v>7.070281707451926</v>
      </c>
      <c r="J421">
        <f>SUMIFS(Activity_COMBDG!K:K,Activity_COMBDG!$B:$B,$A421&amp;"*",Activity_COMBDG!$B:$B,"*"&amp;"_16",Activity_COMBDG!K:K,"&gt;0.0001")</f>
        <v>6.1536759826936498</v>
      </c>
      <c r="K421">
        <f>SUMIFS(Activity_COMBDG!L:L,Activity_COMBDG!$B:$B,$A421&amp;"*",Activity_COMBDG!$B:$B,"*"&amp;"_16",Activity_COMBDG!L:L,"&gt;0.0001")</f>
        <v>5.1798562116482634</v>
      </c>
    </row>
    <row r="422" spans="1:11" x14ac:dyDescent="0.25">
      <c r="A422" t="str">
        <f>COMBDG_Split_Tech!A419</f>
        <v>COMBDGOTSOldWH______STDLFO</v>
      </c>
      <c r="B422">
        <f>SUMIFS(Activity_COMBDG!C:C,Activity_COMBDG!$B:$B,$A422&amp;"*",Activity_COMBDG!$B:$B,"*"&amp;"_16",Activity_COMBDG!C:C,"&gt;0.0001")</f>
        <v>0.46523497100500738</v>
      </c>
      <c r="C422">
        <f>SUMIFS(Activity_COMBDG!D:D,Activity_COMBDG!$B:$B,$A422&amp;"*",Activity_COMBDG!$B:$B,"*"&amp;"_16",Activity_COMBDG!D:D,"&gt;0.0001")</f>
        <v>1.3681751088164691</v>
      </c>
      <c r="D422">
        <f>SUMIFS(Activity_COMBDG!E:E,Activity_COMBDG!$B:$B,$A422&amp;"*",Activity_COMBDG!$B:$B,"*"&amp;"_16",Activity_COMBDG!E:E,"&gt;0.0001")</f>
        <v>15.78060439212064</v>
      </c>
      <c r="E422">
        <f>SUMIFS(Activity_COMBDG!F:F,Activity_COMBDG!$B:$B,$A422&amp;"*",Activity_COMBDG!$B:$B,"*"&amp;"_16",Activity_COMBDG!F:F,"&gt;0.0001")</f>
        <v>16.23311937283135</v>
      </c>
      <c r="F422">
        <f>SUMIFS(Activity_COMBDG!G:G,Activity_COMBDG!$B:$B,$A422&amp;"*",Activity_COMBDG!$B:$B,"*"&amp;"_16",Activity_COMBDG!G:G,"&gt;0.0001")</f>
        <v>16.688830720303869</v>
      </c>
      <c r="G422">
        <f>SUMIFS(Activity_COMBDG!H:H,Activity_COMBDG!$B:$B,$A422&amp;"*",Activity_COMBDG!$B:$B,"*"&amp;"_16",Activity_COMBDG!H:H,"&gt;0.0001")</f>
        <v>17.148668805638739</v>
      </c>
      <c r="H422">
        <f>SUMIFS(Activity_COMBDG!I:I,Activity_COMBDG!$B:$B,$A422&amp;"*",Activity_COMBDG!$B:$B,"*"&amp;"_16",Activity_COMBDG!I:I,"&gt;0.0001")</f>
        <v>18.322658637884171</v>
      </c>
      <c r="I422">
        <f>SUMIFS(Activity_COMBDG!J:J,Activity_COMBDG!$B:$B,$A422&amp;"*",Activity_COMBDG!$B:$B,"*"&amp;"_16",Activity_COMBDG!J:J,"&gt;0.0001")</f>
        <v>7.0250702550878499</v>
      </c>
      <c r="J422">
        <f>SUMIFS(Activity_COMBDG!K:K,Activity_COMBDG!$B:$B,$A422&amp;"*",Activity_COMBDG!$B:$B,"*"&amp;"_16",Activity_COMBDG!K:K,"&gt;0.0001")</f>
        <v>6.1218335746813919</v>
      </c>
      <c r="K422">
        <f>SUMIFS(Activity_COMBDG!L:L,Activity_COMBDG!$B:$B,$A422&amp;"*",Activity_COMBDG!$B:$B,"*"&amp;"_16",Activity_COMBDG!L:L,"&gt;0.0001")</f>
        <v>5.1593308646078091</v>
      </c>
    </row>
    <row r="423" spans="1:11" x14ac:dyDescent="0.25">
      <c r="A423" t="str">
        <f>COMBDG_Split_Tech!A420</f>
        <v>COMBDGOTSOldWH______STDNGA</v>
      </c>
      <c r="B423">
        <f>SUMIFS(Activity_COMBDG!C:C,Activity_COMBDG!$B:$B,$A423&amp;"*",Activity_COMBDG!$B:$B,"*"&amp;"_16",Activity_COMBDG!C:C,"&gt;0.0001")</f>
        <v>1.5127426471820291</v>
      </c>
      <c r="C423">
        <f>SUMIFS(Activity_COMBDG!D:D,Activity_COMBDG!$B:$B,$A423&amp;"*",Activity_COMBDG!$B:$B,"*"&amp;"_16",Activity_COMBDG!D:D,"&gt;0.0001")</f>
        <v>3.377239310613755</v>
      </c>
      <c r="D423">
        <f>SUMIFS(Activity_COMBDG!E:E,Activity_COMBDG!$B:$B,$A423&amp;"*",Activity_COMBDG!$B:$B,"*"&amp;"_16",Activity_COMBDG!E:E,"&gt;0.0001")</f>
        <v>34.396176649956281</v>
      </c>
      <c r="E423">
        <f>SUMIFS(Activity_COMBDG!F:F,Activity_COMBDG!$B:$B,$A423&amp;"*",Activity_COMBDG!$B:$B,"*"&amp;"_16",Activity_COMBDG!F:F,"&gt;0.0001")</f>
        <v>35.448670323845363</v>
      </c>
      <c r="F423">
        <f>SUMIFS(Activity_COMBDG!G:G,Activity_COMBDG!$B:$B,$A423&amp;"*",Activity_COMBDG!$B:$B,"*"&amp;"_16",Activity_COMBDG!G:G,"&gt;0.0001")</f>
        <v>36.481148582031302</v>
      </c>
      <c r="G423">
        <f>SUMIFS(Activity_COMBDG!H:H,Activity_COMBDG!$B:$B,$A423&amp;"*",Activity_COMBDG!$B:$B,"*"&amp;"_16",Activity_COMBDG!H:H,"&gt;0.0001")</f>
        <v>37.484730404909527</v>
      </c>
      <c r="H423">
        <f>SUMIFS(Activity_COMBDG!I:I,Activity_COMBDG!$B:$B,$A423&amp;"*",Activity_COMBDG!$B:$B,"*"&amp;"_16",Activity_COMBDG!I:I,"&gt;0.0001")</f>
        <v>39.846007652439823</v>
      </c>
      <c r="I423">
        <f>SUMIFS(Activity_COMBDG!J:J,Activity_COMBDG!$B:$B,$A423&amp;"*",Activity_COMBDG!$B:$B,"*"&amp;"_16",Activity_COMBDG!J:J,"&gt;0.0001")</f>
        <v>24.666361162673759</v>
      </c>
      <c r="J423">
        <f>SUMIFS(Activity_COMBDG!K:K,Activity_COMBDG!$B:$B,$A423&amp;"*",Activity_COMBDG!$B:$B,"*"&amp;"_16",Activity_COMBDG!K:K,"&gt;0.0001")</f>
        <v>21.483806607624249</v>
      </c>
      <c r="K423">
        <f>SUMIFS(Activity_COMBDG!L:L,Activity_COMBDG!$B:$B,$A423&amp;"*",Activity_COMBDG!$B:$B,"*"&amp;"_16",Activity_COMBDG!L:L,"&gt;0.0001")</f>
        <v>17.83736722680155</v>
      </c>
    </row>
    <row r="424" spans="1:11" x14ac:dyDescent="0.25">
      <c r="A424" t="str">
        <f>COMBDG_Split_Tech!A421</f>
        <v>COMBDGOTSOldWH______STDPRO</v>
      </c>
      <c r="B424">
        <f>SUMIFS(Activity_COMBDG!C:C,Activity_COMBDG!$B:$B,$A424&amp;"*",Activity_COMBDG!$B:$B,"*"&amp;"_16",Activity_COMBDG!C:C,"&gt;0.0001")</f>
        <v>0.4644181216485278</v>
      </c>
      <c r="C424">
        <f>SUMIFS(Activity_COMBDG!D:D,Activity_COMBDG!$B:$B,$A424&amp;"*",Activity_COMBDG!$B:$B,"*"&amp;"_16",Activity_COMBDG!D:D,"&gt;0.0001")</f>
        <v>1.3668279633576841</v>
      </c>
      <c r="D424">
        <f>SUMIFS(Activity_COMBDG!E:E,Activity_COMBDG!$B:$B,$A424&amp;"*",Activity_COMBDG!$B:$B,"*"&amp;"_16",Activity_COMBDG!E:E,"&gt;0.0001")</f>
        <v>15.6357915977591</v>
      </c>
      <c r="E424">
        <f>SUMIFS(Activity_COMBDG!F:F,Activity_COMBDG!$B:$B,$A424&amp;"*",Activity_COMBDG!$B:$B,"*"&amp;"_16",Activity_COMBDG!F:F,"&gt;0.0001")</f>
        <v>16.08815094616542</v>
      </c>
      <c r="F424">
        <f>SUMIFS(Activity_COMBDG!G:G,Activity_COMBDG!$B:$B,$A424&amp;"*",Activity_COMBDG!$B:$B,"*"&amp;"_16",Activity_COMBDG!G:G,"&gt;0.0001")</f>
        <v>16.54372691471859</v>
      </c>
      <c r="G424">
        <f>SUMIFS(Activity_COMBDG!H:H,Activity_COMBDG!$B:$B,$A424&amp;"*",Activity_COMBDG!$B:$B,"*"&amp;"_16",Activity_COMBDG!H:H,"&gt;0.0001")</f>
        <v>17.003455813193028</v>
      </c>
      <c r="H424">
        <f>SUMIFS(Activity_COMBDG!I:I,Activity_COMBDG!$B:$B,$A424&amp;"*",Activity_COMBDG!$B:$B,"*"&amp;"_16",Activity_COMBDG!I:I,"&gt;0.0001")</f>
        <v>18.176918002165309</v>
      </c>
      <c r="I424">
        <f>SUMIFS(Activity_COMBDG!J:J,Activity_COMBDG!$B:$B,$A424&amp;"*",Activity_COMBDG!$B:$B,"*"&amp;"_16",Activity_COMBDG!J:J,"&gt;0.0001")</f>
        <v>6.9752570027425254</v>
      </c>
      <c r="J424">
        <f>SUMIFS(Activity_COMBDG!K:K,Activity_COMBDG!$B:$B,$A424&amp;"*",Activity_COMBDG!$B:$B,"*"&amp;"_16",Activity_COMBDG!K:K,"&gt;0.0001")</f>
        <v>6.087881383052375</v>
      </c>
      <c r="K424">
        <f>SUMIFS(Activity_COMBDG!L:L,Activity_COMBDG!$B:$B,$A424&amp;"*",Activity_COMBDG!$B:$B,"*"&amp;"_16",Activity_COMBDG!L:L,"&gt;0.0001")</f>
        <v>5.1408430730312142</v>
      </c>
    </row>
    <row r="425" spans="1:11" x14ac:dyDescent="0.25">
      <c r="A425" t="str">
        <f>COMBDG_Split_Tech!A422</f>
        <v>COMBDGRTTNewAE______STDELC</v>
      </c>
      <c r="B425">
        <f>SUMIFS(Activity_COMBDG!C:C,Activity_COMBDG!$B:$B,$A425&amp;"*",Activity_COMBDG!$B:$B,"*"&amp;"_16",Activity_COMBDG!C:C,"&gt;0.0001")</f>
        <v>0</v>
      </c>
      <c r="C425">
        <f>SUMIFS(Activity_COMBDG!D:D,Activity_COMBDG!$B:$B,$A425&amp;"*",Activity_COMBDG!$B:$B,"*"&amp;"_16",Activity_COMBDG!D:D,"&gt;0.0001")</f>
        <v>0</v>
      </c>
      <c r="D425">
        <f>SUMIFS(Activity_COMBDG!E:E,Activity_COMBDG!$B:$B,$A425&amp;"*",Activity_COMBDG!$B:$B,"*"&amp;"_16",Activity_COMBDG!E:E,"&gt;0.0001")</f>
        <v>0</v>
      </c>
      <c r="E425">
        <f>SUMIFS(Activity_COMBDG!F:F,Activity_COMBDG!$B:$B,$A425&amp;"*",Activity_COMBDG!$B:$B,"*"&amp;"_16",Activity_COMBDG!F:F,"&gt;0.0001")</f>
        <v>0</v>
      </c>
      <c r="F425">
        <f>SUMIFS(Activity_COMBDG!G:G,Activity_COMBDG!$B:$B,$A425&amp;"*",Activity_COMBDG!$B:$B,"*"&amp;"_16",Activity_COMBDG!G:G,"&gt;0.0001")</f>
        <v>0</v>
      </c>
      <c r="G425">
        <f>SUMIFS(Activity_COMBDG!H:H,Activity_COMBDG!$B:$B,$A425&amp;"*",Activity_COMBDG!$B:$B,"*"&amp;"_16",Activity_COMBDG!H:H,"&gt;0.0001")</f>
        <v>0</v>
      </c>
      <c r="H425">
        <f>SUMIFS(Activity_COMBDG!I:I,Activity_COMBDG!$B:$B,$A425&amp;"*",Activity_COMBDG!$B:$B,"*"&amp;"_16",Activity_COMBDG!I:I,"&gt;0.0001")</f>
        <v>0</v>
      </c>
      <c r="I425">
        <f>SUMIFS(Activity_COMBDG!J:J,Activity_COMBDG!$B:$B,$A425&amp;"*",Activity_COMBDG!$B:$B,"*"&amp;"_16",Activity_COMBDG!J:J,"&gt;0.0001")</f>
        <v>7.9367854680620457E-3</v>
      </c>
      <c r="J425">
        <f>SUMIFS(Activity_COMBDG!K:K,Activity_COMBDG!$B:$B,$A425&amp;"*",Activity_COMBDG!$B:$B,"*"&amp;"_16",Activity_COMBDG!K:K,"&gt;0.0001")</f>
        <v>9.1197621839201777E-3</v>
      </c>
      <c r="K425">
        <f>SUMIFS(Activity_COMBDG!L:L,Activity_COMBDG!$B:$B,$A425&amp;"*",Activity_COMBDG!$B:$B,"*"&amp;"_16",Activity_COMBDG!L:L,"&gt;0.0001")</f>
        <v>8.3929862828479133E-3</v>
      </c>
    </row>
    <row r="426" spans="1:11" x14ac:dyDescent="0.25">
      <c r="A426" t="str">
        <f>COMBDG_Split_Tech!A423</f>
        <v>COMBDGRTTNewAE______STDNGA</v>
      </c>
      <c r="B426">
        <f>SUMIFS(Activity_COMBDG!C:C,Activity_COMBDG!$B:$B,$A426&amp;"*",Activity_COMBDG!$B:$B,"*"&amp;"_16",Activity_COMBDG!C:C,"&gt;0.0001")</f>
        <v>0</v>
      </c>
      <c r="C426">
        <f>SUMIFS(Activity_COMBDG!D:D,Activity_COMBDG!$B:$B,$A426&amp;"*",Activity_COMBDG!$B:$B,"*"&amp;"_16",Activity_COMBDG!D:D,"&gt;0.0001")</f>
        <v>0</v>
      </c>
      <c r="D426">
        <f>SUMIFS(Activity_COMBDG!E:E,Activity_COMBDG!$B:$B,$A426&amp;"*",Activity_COMBDG!$B:$B,"*"&amp;"_16",Activity_COMBDG!E:E,"&gt;0.0001")</f>
        <v>0</v>
      </c>
      <c r="E426">
        <f>SUMIFS(Activity_COMBDG!F:F,Activity_COMBDG!$B:$B,$A426&amp;"*",Activity_COMBDG!$B:$B,"*"&amp;"_16",Activity_COMBDG!F:F,"&gt;0.0001")</f>
        <v>0</v>
      </c>
      <c r="F426">
        <f>SUMIFS(Activity_COMBDG!G:G,Activity_COMBDG!$B:$B,$A426&amp;"*",Activity_COMBDG!$B:$B,"*"&amp;"_16",Activity_COMBDG!G:G,"&gt;0.0001")</f>
        <v>0</v>
      </c>
      <c r="G426">
        <f>SUMIFS(Activity_COMBDG!H:H,Activity_COMBDG!$B:$B,$A426&amp;"*",Activity_COMBDG!$B:$B,"*"&amp;"_16",Activity_COMBDG!H:H,"&gt;0.0001")</f>
        <v>0</v>
      </c>
      <c r="H426">
        <f>SUMIFS(Activity_COMBDG!I:I,Activity_COMBDG!$B:$B,$A426&amp;"*",Activity_COMBDG!$B:$B,"*"&amp;"_16",Activity_COMBDG!I:I,"&gt;0.0001")</f>
        <v>0</v>
      </c>
      <c r="I426">
        <f>SUMIFS(Activity_COMBDG!J:J,Activity_COMBDG!$B:$B,$A426&amp;"*",Activity_COMBDG!$B:$B,"*"&amp;"_16",Activity_COMBDG!J:J,"&gt;0.0001")</f>
        <v>2.3732904193253961E-2</v>
      </c>
      <c r="J426">
        <f>SUMIFS(Activity_COMBDG!K:K,Activity_COMBDG!$B:$B,$A426&amp;"*",Activity_COMBDG!$B:$B,"*"&amp;"_16",Activity_COMBDG!K:K,"&gt;0.0001")</f>
        <v>2.7253622515060891E-2</v>
      </c>
      <c r="K426">
        <f>SUMIFS(Activity_COMBDG!L:L,Activity_COMBDG!$B:$B,$A426&amp;"*",Activity_COMBDG!$B:$B,"*"&amp;"_16",Activity_COMBDG!L:L,"&gt;0.0001")</f>
        <v>2.50375070102219E-2</v>
      </c>
    </row>
    <row r="427" spans="1:11" x14ac:dyDescent="0.25">
      <c r="A427" t="str">
        <f>COMBDG_Split_Tech!A424</f>
        <v>COMBDGRTTNewAE______STDPRO</v>
      </c>
      <c r="B427">
        <f>SUMIFS(Activity_COMBDG!C:C,Activity_COMBDG!$B:$B,$A427&amp;"*",Activity_COMBDG!$B:$B,"*"&amp;"_16",Activity_COMBDG!C:C,"&gt;0.0001")</f>
        <v>0</v>
      </c>
      <c r="C427">
        <f>SUMIFS(Activity_COMBDG!D:D,Activity_COMBDG!$B:$B,$A427&amp;"*",Activity_COMBDG!$B:$B,"*"&amp;"_16",Activity_COMBDG!D:D,"&gt;0.0001")</f>
        <v>0</v>
      </c>
      <c r="D427">
        <f>SUMIFS(Activity_COMBDG!E:E,Activity_COMBDG!$B:$B,$A427&amp;"*",Activity_COMBDG!$B:$B,"*"&amp;"_16",Activity_COMBDG!E:E,"&gt;0.0001")</f>
        <v>0</v>
      </c>
      <c r="E427">
        <f>SUMIFS(Activity_COMBDG!F:F,Activity_COMBDG!$B:$B,$A427&amp;"*",Activity_COMBDG!$B:$B,"*"&amp;"_16",Activity_COMBDG!F:F,"&gt;0.0001")</f>
        <v>0</v>
      </c>
      <c r="F427">
        <f>SUMIFS(Activity_COMBDG!G:G,Activity_COMBDG!$B:$B,$A427&amp;"*",Activity_COMBDG!$B:$B,"*"&amp;"_16",Activity_COMBDG!G:G,"&gt;0.0001")</f>
        <v>0</v>
      </c>
      <c r="G427">
        <f>SUMIFS(Activity_COMBDG!H:H,Activity_COMBDG!$B:$B,$A427&amp;"*",Activity_COMBDG!$B:$B,"*"&amp;"_16",Activity_COMBDG!H:H,"&gt;0.0001")</f>
        <v>0</v>
      </c>
      <c r="H427">
        <f>SUMIFS(Activity_COMBDG!I:I,Activity_COMBDG!$B:$B,$A427&amp;"*",Activity_COMBDG!$B:$B,"*"&amp;"_16",Activity_COMBDG!I:I,"&gt;0.0001")</f>
        <v>0</v>
      </c>
      <c r="I427">
        <f>SUMIFS(Activity_COMBDG!J:J,Activity_COMBDG!$B:$B,$A427&amp;"*",Activity_COMBDG!$B:$B,"*"&amp;"_16",Activity_COMBDG!J:J,"&gt;0.0001")</f>
        <v>7.9368139635383472E-3</v>
      </c>
      <c r="J427">
        <f>SUMIFS(Activity_COMBDG!K:K,Activity_COMBDG!$B:$B,$A427&amp;"*",Activity_COMBDG!$B:$B,"*"&amp;"_16",Activity_COMBDG!K:K,"&gt;0.0001")</f>
        <v>9.1198030639851428E-3</v>
      </c>
      <c r="K427">
        <f>SUMIFS(Activity_COMBDG!L:L,Activity_COMBDG!$B:$B,$A427&amp;"*",Activity_COMBDG!$B:$B,"*"&amp;"_16",Activity_COMBDG!L:L,"&gt;0.0001")</f>
        <v>8.3930245122223468E-3</v>
      </c>
    </row>
    <row r="428" spans="1:11" x14ac:dyDescent="0.25">
      <c r="A428" t="str">
        <f>COMBDG_Split_Tech!A425</f>
        <v>COMBDGRTTNewAM______STDELC</v>
      </c>
      <c r="B428">
        <f>SUMIFS(Activity_COMBDG!C:C,Activity_COMBDG!$B:$B,$A428&amp;"*",Activity_COMBDG!$B:$B,"*"&amp;"_16",Activity_COMBDG!C:C,"&gt;0.0001")</f>
        <v>0</v>
      </c>
      <c r="C428">
        <f>SUMIFS(Activity_COMBDG!D:D,Activity_COMBDG!$B:$B,$A428&amp;"*",Activity_COMBDG!$B:$B,"*"&amp;"_16",Activity_COMBDG!D:D,"&gt;0.0001")</f>
        <v>0</v>
      </c>
      <c r="D428">
        <f>SUMIFS(Activity_COMBDG!E:E,Activity_COMBDG!$B:$B,$A428&amp;"*",Activity_COMBDG!$B:$B,"*"&amp;"_16",Activity_COMBDG!E:E,"&gt;0.0001")</f>
        <v>0</v>
      </c>
      <c r="E428">
        <f>SUMIFS(Activity_COMBDG!F:F,Activity_COMBDG!$B:$B,$A428&amp;"*",Activity_COMBDG!$B:$B,"*"&amp;"_16",Activity_COMBDG!F:F,"&gt;0.0001")</f>
        <v>0</v>
      </c>
      <c r="F428">
        <f>SUMIFS(Activity_COMBDG!G:G,Activity_COMBDG!$B:$B,$A428&amp;"*",Activity_COMBDG!$B:$B,"*"&amp;"_16",Activity_COMBDG!G:G,"&gt;0.0001")</f>
        <v>0</v>
      </c>
      <c r="G428">
        <f>SUMIFS(Activity_COMBDG!H:H,Activity_COMBDG!$B:$B,$A428&amp;"*",Activity_COMBDG!$B:$B,"*"&amp;"_16",Activity_COMBDG!H:H,"&gt;0.0001")</f>
        <v>0</v>
      </c>
      <c r="H428">
        <f>SUMIFS(Activity_COMBDG!I:I,Activity_COMBDG!$B:$B,$A428&amp;"*",Activity_COMBDG!$B:$B,"*"&amp;"_16",Activity_COMBDG!I:I,"&gt;0.0001")</f>
        <v>0</v>
      </c>
      <c r="I428">
        <f>SUMIFS(Activity_COMBDG!J:J,Activity_COMBDG!$B:$B,$A428&amp;"*",Activity_COMBDG!$B:$B,"*"&amp;"_16",Activity_COMBDG!J:J,"&gt;0.0001")</f>
        <v>9.398846173438679E-3</v>
      </c>
      <c r="J428">
        <f>SUMIFS(Activity_COMBDG!K:K,Activity_COMBDG!$B:$B,$A428&amp;"*",Activity_COMBDG!$B:$B,"*"&amp;"_16",Activity_COMBDG!K:K,"&gt;0.0001")</f>
        <v>1.082363362183714E-2</v>
      </c>
      <c r="K428">
        <f>SUMIFS(Activity_COMBDG!L:L,Activity_COMBDG!$B:$B,$A428&amp;"*",Activity_COMBDG!$B:$B,"*"&amp;"_16",Activity_COMBDG!L:L,"&gt;0.0001")</f>
        <v>9.9699246126322763E-3</v>
      </c>
    </row>
    <row r="429" spans="1:11" x14ac:dyDescent="0.25">
      <c r="A429" t="str">
        <f>COMBDG_Split_Tech!A426</f>
        <v>COMBDGRTTNewLIFLC___STDELC</v>
      </c>
      <c r="B429">
        <f>SUMIFS(Activity_COMBDG!C:C,Activity_COMBDG!$B:$B,$A429&amp;"*",Activity_COMBDG!$B:$B,"*"&amp;"_16",Activity_COMBDG!C:C,"&gt;0.0001")</f>
        <v>0</v>
      </c>
      <c r="C429">
        <f>SUMIFS(Activity_COMBDG!D:D,Activity_COMBDG!$B:$B,$A429&amp;"*",Activity_COMBDG!$B:$B,"*"&amp;"_16",Activity_COMBDG!D:D,"&gt;0.0001")</f>
        <v>0</v>
      </c>
      <c r="D429">
        <f>SUMIFS(Activity_COMBDG!E:E,Activity_COMBDG!$B:$B,$A429&amp;"*",Activity_COMBDG!$B:$B,"*"&amp;"_16",Activity_COMBDG!E:E,"&gt;0.0001")</f>
        <v>0</v>
      </c>
      <c r="E429">
        <f>SUMIFS(Activity_COMBDG!F:F,Activity_COMBDG!$B:$B,$A429&amp;"*",Activity_COMBDG!$B:$B,"*"&amp;"_16",Activity_COMBDG!F:F,"&gt;0.0001")</f>
        <v>0</v>
      </c>
      <c r="F429">
        <f>SUMIFS(Activity_COMBDG!G:G,Activity_COMBDG!$B:$B,$A429&amp;"*",Activity_COMBDG!$B:$B,"*"&amp;"_16",Activity_COMBDG!G:G,"&gt;0.0001")</f>
        <v>0</v>
      </c>
      <c r="G429">
        <f>SUMIFS(Activity_COMBDG!H:H,Activity_COMBDG!$B:$B,$A429&amp;"*",Activity_COMBDG!$B:$B,"*"&amp;"_16",Activity_COMBDG!H:H,"&gt;0.0001")</f>
        <v>0</v>
      </c>
      <c r="H429">
        <f>SUMIFS(Activity_COMBDG!I:I,Activity_COMBDG!$B:$B,$A429&amp;"*",Activity_COMBDG!$B:$B,"*"&amp;"_16",Activity_COMBDG!I:I,"&gt;0.0001")</f>
        <v>0</v>
      </c>
      <c r="I429">
        <f>SUMIFS(Activity_COMBDG!J:J,Activity_COMBDG!$B:$B,$A429&amp;"*",Activity_COMBDG!$B:$B,"*"&amp;"_16",Activity_COMBDG!J:J,"&gt;0.0001")</f>
        <v>0</v>
      </c>
      <c r="J429">
        <f>SUMIFS(Activity_COMBDG!K:K,Activity_COMBDG!$B:$B,$A429&amp;"*",Activity_COMBDG!$B:$B,"*"&amp;"_16",Activity_COMBDG!K:K,"&gt;0.0001")</f>
        <v>0</v>
      </c>
      <c r="K429">
        <f>SUMIFS(Activity_COMBDG!L:L,Activity_COMBDG!$B:$B,$A429&amp;"*",Activity_COMBDG!$B:$B,"*"&amp;"_16",Activity_COMBDG!L:L,"&gt;0.0001")</f>
        <v>0</v>
      </c>
    </row>
    <row r="430" spans="1:11" x14ac:dyDescent="0.25">
      <c r="A430" t="str">
        <f>COMBDG_Split_Tech!A427</f>
        <v>COMBDGRTTNewLIFLU___STDELC</v>
      </c>
      <c r="B430">
        <f>SUMIFS(Activity_COMBDG!C:C,Activity_COMBDG!$B:$B,$A430&amp;"*",Activity_COMBDG!$B:$B,"*"&amp;"_16",Activity_COMBDG!C:C,"&gt;0.0001")</f>
        <v>0</v>
      </c>
      <c r="C430">
        <f>SUMIFS(Activity_COMBDG!D:D,Activity_COMBDG!$B:$B,$A430&amp;"*",Activity_COMBDG!$B:$B,"*"&amp;"_16",Activity_COMBDG!D:D,"&gt;0.0001")</f>
        <v>0</v>
      </c>
      <c r="D430">
        <f>SUMIFS(Activity_COMBDG!E:E,Activity_COMBDG!$B:$B,$A430&amp;"*",Activity_COMBDG!$B:$B,"*"&amp;"_16",Activity_COMBDG!E:E,"&gt;0.0001")</f>
        <v>0</v>
      </c>
      <c r="E430">
        <f>SUMIFS(Activity_COMBDG!F:F,Activity_COMBDG!$B:$B,$A430&amp;"*",Activity_COMBDG!$B:$B,"*"&amp;"_16",Activity_COMBDG!F:F,"&gt;0.0001")</f>
        <v>0</v>
      </c>
      <c r="F430">
        <f>SUMIFS(Activity_COMBDG!G:G,Activity_COMBDG!$B:$B,$A430&amp;"*",Activity_COMBDG!$B:$B,"*"&amp;"_16",Activity_COMBDG!G:G,"&gt;0.0001")</f>
        <v>0</v>
      </c>
      <c r="G430">
        <f>SUMIFS(Activity_COMBDG!H:H,Activity_COMBDG!$B:$B,$A430&amp;"*",Activity_COMBDG!$B:$B,"*"&amp;"_16",Activity_COMBDG!H:H,"&gt;0.0001")</f>
        <v>0</v>
      </c>
      <c r="H430">
        <f>SUMIFS(Activity_COMBDG!I:I,Activity_COMBDG!$B:$B,$A430&amp;"*",Activity_COMBDG!$B:$B,"*"&amp;"_16",Activity_COMBDG!I:I,"&gt;0.0001")</f>
        <v>0</v>
      </c>
      <c r="I430">
        <f>SUMIFS(Activity_COMBDG!J:J,Activity_COMBDG!$B:$B,$A430&amp;"*",Activity_COMBDG!$B:$B,"*"&amp;"_16",Activity_COMBDG!J:J,"&gt;0.0001")</f>
        <v>1.8301059248484149E-4</v>
      </c>
      <c r="J430">
        <f>SUMIFS(Activity_COMBDG!K:K,Activity_COMBDG!$B:$B,$A430&amp;"*",Activity_COMBDG!$B:$B,"*"&amp;"_16",Activity_COMBDG!K:K,"&gt;0.0001")</f>
        <v>2.0612746083119971E-4</v>
      </c>
      <c r="K430">
        <f>SUMIFS(Activity_COMBDG!L:L,Activity_COMBDG!$B:$B,$A430&amp;"*",Activity_COMBDG!$B:$B,"*"&amp;"_16",Activity_COMBDG!L:L,"&gt;0.0001")</f>
        <v>1.6586039725113819E-4</v>
      </c>
    </row>
    <row r="431" spans="1:11" x14ac:dyDescent="0.25">
      <c r="A431" t="str">
        <f>COMBDG_Split_Tech!A428</f>
        <v>COMBDGRTTNewLIHAL___STDELC</v>
      </c>
      <c r="B431">
        <f>SUMIFS(Activity_COMBDG!C:C,Activity_COMBDG!$B:$B,$A431&amp;"*",Activity_COMBDG!$B:$B,"*"&amp;"_16",Activity_COMBDG!C:C,"&gt;0.0001")</f>
        <v>0</v>
      </c>
      <c r="C431">
        <f>SUMIFS(Activity_COMBDG!D:D,Activity_COMBDG!$B:$B,$A431&amp;"*",Activity_COMBDG!$B:$B,"*"&amp;"_16",Activity_COMBDG!D:D,"&gt;0.0001")</f>
        <v>0</v>
      </c>
      <c r="D431">
        <f>SUMIFS(Activity_COMBDG!E:E,Activity_COMBDG!$B:$B,$A431&amp;"*",Activity_COMBDG!$B:$B,"*"&amp;"_16",Activity_COMBDG!E:E,"&gt;0.0001")</f>
        <v>0</v>
      </c>
      <c r="E431">
        <f>SUMIFS(Activity_COMBDG!F:F,Activity_COMBDG!$B:$B,$A431&amp;"*",Activity_COMBDG!$B:$B,"*"&amp;"_16",Activity_COMBDG!F:F,"&gt;0.0001")</f>
        <v>0</v>
      </c>
      <c r="F431">
        <f>SUMIFS(Activity_COMBDG!G:G,Activity_COMBDG!$B:$B,$A431&amp;"*",Activity_COMBDG!$B:$B,"*"&amp;"_16",Activity_COMBDG!G:G,"&gt;0.0001")</f>
        <v>0</v>
      </c>
      <c r="G431">
        <f>SUMIFS(Activity_COMBDG!H:H,Activity_COMBDG!$B:$B,$A431&amp;"*",Activity_COMBDG!$B:$B,"*"&amp;"_16",Activity_COMBDG!H:H,"&gt;0.0001")</f>
        <v>0</v>
      </c>
      <c r="H431">
        <f>SUMIFS(Activity_COMBDG!I:I,Activity_COMBDG!$B:$B,$A431&amp;"*",Activity_COMBDG!$B:$B,"*"&amp;"_16",Activity_COMBDG!I:I,"&gt;0.0001")</f>
        <v>0</v>
      </c>
      <c r="I431">
        <f>SUMIFS(Activity_COMBDG!J:J,Activity_COMBDG!$B:$B,$A431&amp;"*",Activity_COMBDG!$B:$B,"*"&amp;"_16",Activity_COMBDG!J:J,"&gt;0.0001")</f>
        <v>0</v>
      </c>
      <c r="J431">
        <f>SUMIFS(Activity_COMBDG!K:K,Activity_COMBDG!$B:$B,$A431&amp;"*",Activity_COMBDG!$B:$B,"*"&amp;"_16",Activity_COMBDG!K:K,"&gt;0.0001")</f>
        <v>0</v>
      </c>
      <c r="K431">
        <f>SUMIFS(Activity_COMBDG!L:L,Activity_COMBDG!$B:$B,$A431&amp;"*",Activity_COMBDG!$B:$B,"*"&amp;"_16",Activity_COMBDG!L:L,"&gt;0.0001")</f>
        <v>0</v>
      </c>
    </row>
    <row r="432" spans="1:11" x14ac:dyDescent="0.25">
      <c r="A432" t="str">
        <f>COMBDG_Split_Tech!A429</f>
        <v>COMBDGRTTNewLIINC___STDELC</v>
      </c>
      <c r="B432">
        <f>SUMIFS(Activity_COMBDG!C:C,Activity_COMBDG!$B:$B,$A432&amp;"*",Activity_COMBDG!$B:$B,"*"&amp;"_16",Activity_COMBDG!C:C,"&gt;0.0001")</f>
        <v>0</v>
      </c>
      <c r="C432">
        <f>SUMIFS(Activity_COMBDG!D:D,Activity_COMBDG!$B:$B,$A432&amp;"*",Activity_COMBDG!$B:$B,"*"&amp;"_16",Activity_COMBDG!D:D,"&gt;0.0001")</f>
        <v>0</v>
      </c>
      <c r="D432">
        <f>SUMIFS(Activity_COMBDG!E:E,Activity_COMBDG!$B:$B,$A432&amp;"*",Activity_COMBDG!$B:$B,"*"&amp;"_16",Activity_COMBDG!E:E,"&gt;0.0001")</f>
        <v>0</v>
      </c>
      <c r="E432">
        <f>SUMIFS(Activity_COMBDG!F:F,Activity_COMBDG!$B:$B,$A432&amp;"*",Activity_COMBDG!$B:$B,"*"&amp;"_16",Activity_COMBDG!F:F,"&gt;0.0001")</f>
        <v>0</v>
      </c>
      <c r="F432">
        <f>SUMIFS(Activity_COMBDG!G:G,Activity_COMBDG!$B:$B,$A432&amp;"*",Activity_COMBDG!$B:$B,"*"&amp;"_16",Activity_COMBDG!G:G,"&gt;0.0001")</f>
        <v>0</v>
      </c>
      <c r="G432">
        <f>SUMIFS(Activity_COMBDG!H:H,Activity_COMBDG!$B:$B,$A432&amp;"*",Activity_COMBDG!$B:$B,"*"&amp;"_16",Activity_COMBDG!H:H,"&gt;0.0001")</f>
        <v>0</v>
      </c>
      <c r="H432">
        <f>SUMIFS(Activity_COMBDG!I:I,Activity_COMBDG!$B:$B,$A432&amp;"*",Activity_COMBDG!$B:$B,"*"&amp;"_16",Activity_COMBDG!I:I,"&gt;0.0001")</f>
        <v>0</v>
      </c>
      <c r="I432">
        <f>SUMIFS(Activity_COMBDG!J:J,Activity_COMBDG!$B:$B,$A432&amp;"*",Activity_COMBDG!$B:$B,"*"&amp;"_16",Activity_COMBDG!J:J,"&gt;0.0001")</f>
        <v>0</v>
      </c>
      <c r="J432">
        <f>SUMIFS(Activity_COMBDG!K:K,Activity_COMBDG!$B:$B,$A432&amp;"*",Activity_COMBDG!$B:$B,"*"&amp;"_16",Activity_COMBDG!K:K,"&gt;0.0001")</f>
        <v>0</v>
      </c>
      <c r="K432">
        <f>SUMIFS(Activity_COMBDG!L:L,Activity_COMBDG!$B:$B,$A432&amp;"*",Activity_COMBDG!$B:$B,"*"&amp;"_16",Activity_COMBDG!L:L,"&gt;0.0001")</f>
        <v>0</v>
      </c>
    </row>
    <row r="433" spans="1:11" x14ac:dyDescent="0.25">
      <c r="A433" t="str">
        <f>COMBDG_Split_Tech!A430</f>
        <v>COMBDGRTTNewLILED___STDELC</v>
      </c>
      <c r="B433">
        <f>SUMIFS(Activity_COMBDG!C:C,Activity_COMBDG!$B:$B,$A433&amp;"*",Activity_COMBDG!$B:$B,"*"&amp;"_16",Activity_COMBDG!C:C,"&gt;0.0001")</f>
        <v>0</v>
      </c>
      <c r="C433">
        <f>SUMIFS(Activity_COMBDG!D:D,Activity_COMBDG!$B:$B,$A433&amp;"*",Activity_COMBDG!$B:$B,"*"&amp;"_16",Activity_COMBDG!D:D,"&gt;0.0001")</f>
        <v>0</v>
      </c>
      <c r="D433">
        <f>SUMIFS(Activity_COMBDG!E:E,Activity_COMBDG!$B:$B,$A433&amp;"*",Activity_COMBDG!$B:$B,"*"&amp;"_16",Activity_COMBDG!E:E,"&gt;0.0001")</f>
        <v>0</v>
      </c>
      <c r="E433">
        <f>SUMIFS(Activity_COMBDG!F:F,Activity_COMBDG!$B:$B,$A433&amp;"*",Activity_COMBDG!$B:$B,"*"&amp;"_16",Activity_COMBDG!F:F,"&gt;0.0001")</f>
        <v>0</v>
      </c>
      <c r="F433">
        <f>SUMIFS(Activity_COMBDG!G:G,Activity_COMBDG!$B:$B,$A433&amp;"*",Activity_COMBDG!$B:$B,"*"&amp;"_16",Activity_COMBDG!G:G,"&gt;0.0001")</f>
        <v>0</v>
      </c>
      <c r="G433">
        <f>SUMIFS(Activity_COMBDG!H:H,Activity_COMBDG!$B:$B,$A433&amp;"*",Activity_COMBDG!$B:$B,"*"&amp;"_16",Activity_COMBDG!H:H,"&gt;0.0001")</f>
        <v>0</v>
      </c>
      <c r="H433">
        <f>SUMIFS(Activity_COMBDG!I:I,Activity_COMBDG!$B:$B,$A433&amp;"*",Activity_COMBDG!$B:$B,"*"&amp;"_16",Activity_COMBDG!I:I,"&gt;0.0001")</f>
        <v>0</v>
      </c>
      <c r="I433">
        <f>SUMIFS(Activity_COMBDG!J:J,Activity_COMBDG!$B:$B,$A433&amp;"*",Activity_COMBDG!$B:$B,"*"&amp;"_16",Activity_COMBDG!J:J,"&gt;0.0001")</f>
        <v>2.2097111149544009E-4</v>
      </c>
      <c r="J433">
        <f>SUMIFS(Activity_COMBDG!K:K,Activity_COMBDG!$B:$B,$A433&amp;"*",Activity_COMBDG!$B:$B,"*"&amp;"_16",Activity_COMBDG!K:K,"&gt;0.0001")</f>
        <v>2.5100900632071029E-4</v>
      </c>
      <c r="K433">
        <f>SUMIFS(Activity_COMBDG!L:L,Activity_COMBDG!$B:$B,$A433&amp;"*",Activity_COMBDG!$B:$B,"*"&amp;"_16",Activity_COMBDG!L:L,"&gt;0.0001")</f>
        <v>2.2942079208421561E-4</v>
      </c>
    </row>
    <row r="434" spans="1:11" x14ac:dyDescent="0.25">
      <c r="A434" t="str">
        <f>COMBDG_Split_Tech!A431</f>
        <v>COMBDGRTTNewSC_________DCO</v>
      </c>
      <c r="B434">
        <f>SUMIFS(Activity_COMBDG!C:C,Activity_COMBDG!$B:$B,$A434&amp;"*",Activity_COMBDG!$B:$B,"*"&amp;"_16",Activity_COMBDG!C:C,"&gt;0.0001")</f>
        <v>0</v>
      </c>
      <c r="C434">
        <f>SUMIFS(Activity_COMBDG!D:D,Activity_COMBDG!$B:$B,$A434&amp;"*",Activity_COMBDG!$B:$B,"*"&amp;"_16",Activity_COMBDG!D:D,"&gt;0.0001")</f>
        <v>0</v>
      </c>
      <c r="D434">
        <f>SUMIFS(Activity_COMBDG!E:E,Activity_COMBDG!$B:$B,$A434&amp;"*",Activity_COMBDG!$B:$B,"*"&amp;"_16",Activity_COMBDG!E:E,"&gt;0.0001")</f>
        <v>0</v>
      </c>
      <c r="E434">
        <f>SUMIFS(Activity_COMBDG!F:F,Activity_COMBDG!$B:$B,$A434&amp;"*",Activity_COMBDG!$B:$B,"*"&amp;"_16",Activity_COMBDG!F:F,"&gt;0.0001")</f>
        <v>0</v>
      </c>
      <c r="F434">
        <f>SUMIFS(Activity_COMBDG!G:G,Activity_COMBDG!$B:$B,$A434&amp;"*",Activity_COMBDG!$B:$B,"*"&amp;"_16",Activity_COMBDG!G:G,"&gt;0.0001")</f>
        <v>0</v>
      </c>
      <c r="G434">
        <f>SUMIFS(Activity_COMBDG!H:H,Activity_COMBDG!$B:$B,$A434&amp;"*",Activity_COMBDG!$B:$B,"*"&amp;"_16",Activity_COMBDG!H:H,"&gt;0.0001")</f>
        <v>0</v>
      </c>
      <c r="H434">
        <f>SUMIFS(Activity_COMBDG!I:I,Activity_COMBDG!$B:$B,$A434&amp;"*",Activity_COMBDG!$B:$B,"*"&amp;"_16",Activity_COMBDG!I:I,"&gt;0.0001")</f>
        <v>0</v>
      </c>
      <c r="I434">
        <f>SUMIFS(Activity_COMBDG!J:J,Activity_COMBDG!$B:$B,$A434&amp;"*",Activity_COMBDG!$B:$B,"*"&amp;"_16",Activity_COMBDG!J:J,"&gt;0.0001")</f>
        <v>5.2034666014623811E-3</v>
      </c>
      <c r="J434">
        <f>SUMIFS(Activity_COMBDG!K:K,Activity_COMBDG!$B:$B,$A434&amp;"*",Activity_COMBDG!$B:$B,"*"&amp;"_16",Activity_COMBDG!K:K,"&gt;0.0001")</f>
        <v>6.0536533665898271E-3</v>
      </c>
      <c r="K434">
        <f>SUMIFS(Activity_COMBDG!L:L,Activity_COMBDG!$B:$B,$A434&amp;"*",Activity_COMBDG!$B:$B,"*"&amp;"_16",Activity_COMBDG!L:L,"&gt;0.0001")</f>
        <v>6.7640611693172399E-3</v>
      </c>
    </row>
    <row r="435" spans="1:11" x14ac:dyDescent="0.25">
      <c r="A435" t="str">
        <f>COMBDG_Split_Tech!A432</f>
        <v>COMBDGRTTNewSC______STDELC</v>
      </c>
      <c r="B435">
        <f>SUMIFS(Activity_COMBDG!C:C,Activity_COMBDG!$B:$B,$A435&amp;"*",Activity_COMBDG!$B:$B,"*"&amp;"_16",Activity_COMBDG!C:C,"&gt;0.0001")</f>
        <v>0</v>
      </c>
      <c r="C435">
        <f>SUMIFS(Activity_COMBDG!D:D,Activity_COMBDG!$B:$B,$A435&amp;"*",Activity_COMBDG!$B:$B,"*"&amp;"_16",Activity_COMBDG!D:D,"&gt;0.0001")</f>
        <v>0</v>
      </c>
      <c r="D435">
        <f>SUMIFS(Activity_COMBDG!E:E,Activity_COMBDG!$B:$B,$A435&amp;"*",Activity_COMBDG!$B:$B,"*"&amp;"_16",Activity_COMBDG!E:E,"&gt;0.0001")</f>
        <v>0</v>
      </c>
      <c r="E435">
        <f>SUMIFS(Activity_COMBDG!F:F,Activity_COMBDG!$B:$B,$A435&amp;"*",Activity_COMBDG!$B:$B,"*"&amp;"_16",Activity_COMBDG!F:F,"&gt;0.0001")</f>
        <v>0</v>
      </c>
      <c r="F435">
        <f>SUMIFS(Activity_COMBDG!G:G,Activity_COMBDG!$B:$B,$A435&amp;"*",Activity_COMBDG!$B:$B,"*"&amp;"_16",Activity_COMBDG!G:G,"&gt;0.0001")</f>
        <v>0</v>
      </c>
      <c r="G435">
        <f>SUMIFS(Activity_COMBDG!H:H,Activity_COMBDG!$B:$B,$A435&amp;"*",Activity_COMBDG!$B:$B,"*"&amp;"_16",Activity_COMBDG!H:H,"&gt;0.0001")</f>
        <v>0</v>
      </c>
      <c r="H435">
        <f>SUMIFS(Activity_COMBDG!I:I,Activity_COMBDG!$B:$B,$A435&amp;"*",Activity_COMBDG!$B:$B,"*"&amp;"_16",Activity_COMBDG!I:I,"&gt;0.0001")</f>
        <v>0</v>
      </c>
      <c r="I435">
        <f>SUMIFS(Activity_COMBDG!J:J,Activity_COMBDG!$B:$B,$A435&amp;"*",Activity_COMBDG!$B:$B,"*"&amp;"_16",Activity_COMBDG!J:J,"&gt;0.0001")</f>
        <v>5.2008926479206108E-3</v>
      </c>
      <c r="J435">
        <f>SUMIFS(Activity_COMBDG!K:K,Activity_COMBDG!$B:$B,$A435&amp;"*",Activity_COMBDG!$B:$B,"*"&amp;"_16",Activity_COMBDG!K:K,"&gt;0.0001")</f>
        <v>6.0487588503325132E-3</v>
      </c>
      <c r="K435">
        <f>SUMIFS(Activity_COMBDG!L:L,Activity_COMBDG!$B:$B,$A435&amp;"*",Activity_COMBDG!$B:$B,"*"&amp;"_16",Activity_COMBDG!L:L,"&gt;0.0001")</f>
        <v>6.7566218262151319E-3</v>
      </c>
    </row>
    <row r="436" spans="1:11" x14ac:dyDescent="0.25">
      <c r="A436" t="str">
        <f>COMBDG_Split_Tech!A433</f>
        <v>COMBDGRTTNewSC______STDNGA</v>
      </c>
      <c r="B436">
        <f>SUMIFS(Activity_COMBDG!C:C,Activity_COMBDG!$B:$B,$A436&amp;"*",Activity_COMBDG!$B:$B,"*"&amp;"_16",Activity_COMBDG!C:C,"&gt;0.0001")</f>
        <v>0</v>
      </c>
      <c r="C436">
        <f>SUMIFS(Activity_COMBDG!D:D,Activity_COMBDG!$B:$B,$A436&amp;"*",Activity_COMBDG!$B:$B,"*"&amp;"_16",Activity_COMBDG!D:D,"&gt;0.0001")</f>
        <v>0</v>
      </c>
      <c r="D436">
        <f>SUMIFS(Activity_COMBDG!E:E,Activity_COMBDG!$B:$B,$A436&amp;"*",Activity_COMBDG!$B:$B,"*"&amp;"_16",Activity_COMBDG!E:E,"&gt;0.0001")</f>
        <v>0</v>
      </c>
      <c r="E436">
        <f>SUMIFS(Activity_COMBDG!F:F,Activity_COMBDG!$B:$B,$A436&amp;"*",Activity_COMBDG!$B:$B,"*"&amp;"_16",Activity_COMBDG!F:F,"&gt;0.0001")</f>
        <v>0</v>
      </c>
      <c r="F436">
        <f>SUMIFS(Activity_COMBDG!G:G,Activity_COMBDG!$B:$B,$A436&amp;"*",Activity_COMBDG!$B:$B,"*"&amp;"_16",Activity_COMBDG!G:G,"&gt;0.0001")</f>
        <v>0</v>
      </c>
      <c r="G436">
        <f>SUMIFS(Activity_COMBDG!H:H,Activity_COMBDG!$B:$B,$A436&amp;"*",Activity_COMBDG!$B:$B,"*"&amp;"_16",Activity_COMBDG!H:H,"&gt;0.0001")</f>
        <v>0</v>
      </c>
      <c r="H436">
        <f>SUMIFS(Activity_COMBDG!I:I,Activity_COMBDG!$B:$B,$A436&amp;"*",Activity_COMBDG!$B:$B,"*"&amp;"_16",Activity_COMBDG!I:I,"&gt;0.0001")</f>
        <v>0</v>
      </c>
      <c r="I436">
        <f>SUMIFS(Activity_COMBDG!J:J,Activity_COMBDG!$B:$B,$A436&amp;"*",Activity_COMBDG!$B:$B,"*"&amp;"_16",Activity_COMBDG!J:J,"&gt;0.0001")</f>
        <v>1.401307035699139E-2</v>
      </c>
      <c r="J436">
        <f>SUMIFS(Activity_COMBDG!K:K,Activity_COMBDG!$B:$B,$A436&amp;"*",Activity_COMBDG!$B:$B,"*"&amp;"_16",Activity_COMBDG!K:K,"&gt;0.0001")</f>
        <v>1.6058948324079472E-2</v>
      </c>
      <c r="K436">
        <f>SUMIFS(Activity_COMBDG!L:L,Activity_COMBDG!$B:$B,$A436&amp;"*",Activity_COMBDG!$B:$B,"*"&amp;"_16",Activity_COMBDG!L:L,"&gt;0.0001")</f>
        <v>1.7660895895635121E-2</v>
      </c>
    </row>
    <row r="437" spans="1:11" x14ac:dyDescent="0.25">
      <c r="A437" t="str">
        <f>COMBDG_Split_Tech!A434</f>
        <v>COMBDGRTTNewSH_________DHE</v>
      </c>
      <c r="B437">
        <f>SUMIFS(Activity_COMBDG!C:C,Activity_COMBDG!$B:$B,$A437&amp;"*",Activity_COMBDG!$B:$B,"*"&amp;"_16",Activity_COMBDG!C:C,"&gt;0.0001")</f>
        <v>0</v>
      </c>
      <c r="C437">
        <f>SUMIFS(Activity_COMBDG!D:D,Activity_COMBDG!$B:$B,$A437&amp;"*",Activity_COMBDG!$B:$B,"*"&amp;"_16",Activity_COMBDG!D:D,"&gt;0.0001")</f>
        <v>0</v>
      </c>
      <c r="D437">
        <f>SUMIFS(Activity_COMBDG!E:E,Activity_COMBDG!$B:$B,$A437&amp;"*",Activity_COMBDG!$B:$B,"*"&amp;"_16",Activity_COMBDG!E:E,"&gt;0.0001")</f>
        <v>0</v>
      </c>
      <c r="E437">
        <f>SUMIFS(Activity_COMBDG!F:F,Activity_COMBDG!$B:$B,$A437&amp;"*",Activity_COMBDG!$B:$B,"*"&amp;"_16",Activity_COMBDG!F:F,"&gt;0.0001")</f>
        <v>0</v>
      </c>
      <c r="F437">
        <f>SUMIFS(Activity_COMBDG!G:G,Activity_COMBDG!$B:$B,$A437&amp;"*",Activity_COMBDG!$B:$B,"*"&amp;"_16",Activity_COMBDG!G:G,"&gt;0.0001")</f>
        <v>0</v>
      </c>
      <c r="G437">
        <f>SUMIFS(Activity_COMBDG!H:H,Activity_COMBDG!$B:$B,$A437&amp;"*",Activity_COMBDG!$B:$B,"*"&amp;"_16",Activity_COMBDG!H:H,"&gt;0.0001")</f>
        <v>0</v>
      </c>
      <c r="H437">
        <f>SUMIFS(Activity_COMBDG!I:I,Activity_COMBDG!$B:$B,$A437&amp;"*",Activity_COMBDG!$B:$B,"*"&amp;"_16",Activity_COMBDG!I:I,"&gt;0.0001")</f>
        <v>0</v>
      </c>
      <c r="I437">
        <f>SUMIFS(Activity_COMBDG!J:J,Activity_COMBDG!$B:$B,$A437&amp;"*",Activity_COMBDG!$B:$B,"*"&amp;"_16",Activity_COMBDG!J:J,"&gt;0.0001")</f>
        <v>4.886030708916066E-3</v>
      </c>
      <c r="J437">
        <f>SUMIFS(Activity_COMBDG!K:K,Activity_COMBDG!$B:$B,$A437&amp;"*",Activity_COMBDG!$B:$B,"*"&amp;"_16",Activity_COMBDG!K:K,"&gt;0.0001")</f>
        <v>5.7286059668045369E-3</v>
      </c>
      <c r="K437">
        <f>SUMIFS(Activity_COMBDG!L:L,Activity_COMBDG!$B:$B,$A437&amp;"*",Activity_COMBDG!$B:$B,"*"&amp;"_16",Activity_COMBDG!L:L,"&gt;0.0001")</f>
        <v>6.4598004570958541E-3</v>
      </c>
    </row>
    <row r="438" spans="1:11" x14ac:dyDescent="0.25">
      <c r="A438" t="str">
        <f>COMBDG_Split_Tech!A435</f>
        <v>COMBDGRTTNewSHFUR___HIGNGA</v>
      </c>
      <c r="B438">
        <f>SUMIFS(Activity_COMBDG!C:C,Activity_COMBDG!$B:$B,$A438&amp;"*",Activity_COMBDG!$B:$B,"*"&amp;"_16",Activity_COMBDG!C:C,"&gt;0.0001")</f>
        <v>0</v>
      </c>
      <c r="C438">
        <f>SUMIFS(Activity_COMBDG!D:D,Activity_COMBDG!$B:$B,$A438&amp;"*",Activity_COMBDG!$B:$B,"*"&amp;"_16",Activity_COMBDG!D:D,"&gt;0.0001")</f>
        <v>0</v>
      </c>
      <c r="D438">
        <f>SUMIFS(Activity_COMBDG!E:E,Activity_COMBDG!$B:$B,$A438&amp;"*",Activity_COMBDG!$B:$B,"*"&amp;"_16",Activity_COMBDG!E:E,"&gt;0.0001")</f>
        <v>0</v>
      </c>
      <c r="E438">
        <f>SUMIFS(Activity_COMBDG!F:F,Activity_COMBDG!$B:$B,$A438&amp;"*",Activity_COMBDG!$B:$B,"*"&amp;"_16",Activity_COMBDG!F:F,"&gt;0.0001")</f>
        <v>0</v>
      </c>
      <c r="F438">
        <f>SUMIFS(Activity_COMBDG!G:G,Activity_COMBDG!$B:$B,$A438&amp;"*",Activity_COMBDG!$B:$B,"*"&amp;"_16",Activity_COMBDG!G:G,"&gt;0.0001")</f>
        <v>0</v>
      </c>
      <c r="G438">
        <f>SUMIFS(Activity_COMBDG!H:H,Activity_COMBDG!$B:$B,$A438&amp;"*",Activity_COMBDG!$B:$B,"*"&amp;"_16",Activity_COMBDG!H:H,"&gt;0.0001")</f>
        <v>0</v>
      </c>
      <c r="H438">
        <f>SUMIFS(Activity_COMBDG!I:I,Activity_COMBDG!$B:$B,$A438&amp;"*",Activity_COMBDG!$B:$B,"*"&amp;"_16",Activity_COMBDG!I:I,"&gt;0.0001")</f>
        <v>0</v>
      </c>
      <c r="I438">
        <f>SUMIFS(Activity_COMBDG!J:J,Activity_COMBDG!$B:$B,$A438&amp;"*",Activity_COMBDG!$B:$B,"*"&amp;"_16",Activity_COMBDG!J:J,"&gt;0.0001")</f>
        <v>1.462018379987191E-2</v>
      </c>
      <c r="J438">
        <f>SUMIFS(Activity_COMBDG!K:K,Activity_COMBDG!$B:$B,$A438&amp;"*",Activity_COMBDG!$B:$B,"*"&amp;"_16",Activity_COMBDG!K:K,"&gt;0.0001")</f>
        <v>1.7121694100496972E-2</v>
      </c>
      <c r="K438">
        <f>SUMIFS(Activity_COMBDG!L:L,Activity_COMBDG!$B:$B,$A438&amp;"*",Activity_COMBDG!$B:$B,"*"&amp;"_16",Activity_COMBDG!L:L,"&gt;0.0001")</f>
        <v>1.928539679789425E-2</v>
      </c>
    </row>
    <row r="439" spans="1:11" x14ac:dyDescent="0.25">
      <c r="A439" t="str">
        <f>COMBDG_Split_Tech!A436</f>
        <v>COMBDGRTTNewSHFUR___STDELC</v>
      </c>
      <c r="B439">
        <f>SUMIFS(Activity_COMBDG!C:C,Activity_COMBDG!$B:$B,$A439&amp;"*",Activity_COMBDG!$B:$B,"*"&amp;"_16",Activity_COMBDG!C:C,"&gt;0.0001")</f>
        <v>0</v>
      </c>
      <c r="C439">
        <f>SUMIFS(Activity_COMBDG!D:D,Activity_COMBDG!$B:$B,$A439&amp;"*",Activity_COMBDG!$B:$B,"*"&amp;"_16",Activity_COMBDG!D:D,"&gt;0.0001")</f>
        <v>0</v>
      </c>
      <c r="D439">
        <f>SUMIFS(Activity_COMBDG!E:E,Activity_COMBDG!$B:$B,$A439&amp;"*",Activity_COMBDG!$B:$B,"*"&amp;"_16",Activity_COMBDG!E:E,"&gt;0.0001")</f>
        <v>0</v>
      </c>
      <c r="E439">
        <f>SUMIFS(Activity_COMBDG!F:F,Activity_COMBDG!$B:$B,$A439&amp;"*",Activity_COMBDG!$B:$B,"*"&amp;"_16",Activity_COMBDG!F:F,"&gt;0.0001")</f>
        <v>0</v>
      </c>
      <c r="F439">
        <f>SUMIFS(Activity_COMBDG!G:G,Activity_COMBDG!$B:$B,$A439&amp;"*",Activity_COMBDG!$B:$B,"*"&amp;"_16",Activity_COMBDG!G:G,"&gt;0.0001")</f>
        <v>0</v>
      </c>
      <c r="G439">
        <f>SUMIFS(Activity_COMBDG!H:H,Activity_COMBDG!$B:$B,$A439&amp;"*",Activity_COMBDG!$B:$B,"*"&amp;"_16",Activity_COMBDG!H:H,"&gt;0.0001")</f>
        <v>0</v>
      </c>
      <c r="H439">
        <f>SUMIFS(Activity_COMBDG!I:I,Activity_COMBDG!$B:$B,$A439&amp;"*",Activity_COMBDG!$B:$B,"*"&amp;"_16",Activity_COMBDG!I:I,"&gt;0.0001")</f>
        <v>0</v>
      </c>
      <c r="I439">
        <f>SUMIFS(Activity_COMBDG!J:J,Activity_COMBDG!$B:$B,$A439&amp;"*",Activity_COMBDG!$B:$B,"*"&amp;"_16",Activity_COMBDG!J:J,"&gt;0.0001")</f>
        <v>5.092975937813795E-3</v>
      </c>
      <c r="J439">
        <f>SUMIFS(Activity_COMBDG!K:K,Activity_COMBDG!$B:$B,$A439&amp;"*",Activity_COMBDG!$B:$B,"*"&amp;"_16",Activity_COMBDG!K:K,"&gt;0.0001")</f>
        <v>5.930905131624334E-3</v>
      </c>
      <c r="K439">
        <f>SUMIFS(Activity_COMBDG!L:L,Activity_COMBDG!$B:$B,$A439&amp;"*",Activity_COMBDG!$B:$B,"*"&amp;"_16",Activity_COMBDG!L:L,"&gt;0.0001")</f>
        <v>6.65463878766848E-3</v>
      </c>
    </row>
    <row r="440" spans="1:11" x14ac:dyDescent="0.25">
      <c r="A440" t="str">
        <f>COMBDG_Split_Tech!A437</f>
        <v>COMBDGRTTNewSHFUR___STDHFO</v>
      </c>
      <c r="B440">
        <f>SUMIFS(Activity_COMBDG!C:C,Activity_COMBDG!$B:$B,$A440&amp;"*",Activity_COMBDG!$B:$B,"*"&amp;"_16",Activity_COMBDG!C:C,"&gt;0.0001")</f>
        <v>0</v>
      </c>
      <c r="C440">
        <f>SUMIFS(Activity_COMBDG!D:D,Activity_COMBDG!$B:$B,$A440&amp;"*",Activity_COMBDG!$B:$B,"*"&amp;"_16",Activity_COMBDG!D:D,"&gt;0.0001")</f>
        <v>0</v>
      </c>
      <c r="D440">
        <f>SUMIFS(Activity_COMBDG!E:E,Activity_COMBDG!$B:$B,$A440&amp;"*",Activity_COMBDG!$B:$B,"*"&amp;"_16",Activity_COMBDG!E:E,"&gt;0.0001")</f>
        <v>0</v>
      </c>
      <c r="E440">
        <f>SUMIFS(Activity_COMBDG!F:F,Activity_COMBDG!$B:$B,$A440&amp;"*",Activity_COMBDG!$B:$B,"*"&amp;"_16",Activity_COMBDG!F:F,"&gt;0.0001")</f>
        <v>0</v>
      </c>
      <c r="F440">
        <f>SUMIFS(Activity_COMBDG!G:G,Activity_COMBDG!$B:$B,$A440&amp;"*",Activity_COMBDG!$B:$B,"*"&amp;"_16",Activity_COMBDG!G:G,"&gt;0.0001")</f>
        <v>0</v>
      </c>
      <c r="G440">
        <f>SUMIFS(Activity_COMBDG!H:H,Activity_COMBDG!$B:$B,$A440&amp;"*",Activity_COMBDG!$B:$B,"*"&amp;"_16",Activity_COMBDG!H:H,"&gt;0.0001")</f>
        <v>0</v>
      </c>
      <c r="H440">
        <f>SUMIFS(Activity_COMBDG!I:I,Activity_COMBDG!$B:$B,$A440&amp;"*",Activity_COMBDG!$B:$B,"*"&amp;"_16",Activity_COMBDG!I:I,"&gt;0.0001")</f>
        <v>0</v>
      </c>
      <c r="I440">
        <f>SUMIFS(Activity_COMBDG!J:J,Activity_COMBDG!$B:$B,$A440&amp;"*",Activity_COMBDG!$B:$B,"*"&amp;"_16",Activity_COMBDG!J:J,"&gt;0.0001")</f>
        <v>5.0930083832143053E-3</v>
      </c>
      <c r="J440">
        <f>SUMIFS(Activity_COMBDG!K:K,Activity_COMBDG!$B:$B,$A440&amp;"*",Activity_COMBDG!$B:$B,"*"&amp;"_16",Activity_COMBDG!K:K,"&gt;0.0001")</f>
        <v>5.9309484259700831E-3</v>
      </c>
      <c r="K440">
        <f>SUMIFS(Activity_COMBDG!L:L,Activity_COMBDG!$B:$B,$A440&amp;"*",Activity_COMBDG!$B:$B,"*"&amp;"_16",Activity_COMBDG!L:L,"&gt;0.0001")</f>
        <v>6.6546873752255454E-3</v>
      </c>
    </row>
    <row r="441" spans="1:11" x14ac:dyDescent="0.25">
      <c r="A441" t="str">
        <f>COMBDG_Split_Tech!A438</f>
        <v>COMBDGRTTNewSHFUR___STDKER</v>
      </c>
      <c r="B441">
        <f>SUMIFS(Activity_COMBDG!C:C,Activity_COMBDG!$B:$B,$A441&amp;"*",Activity_COMBDG!$B:$B,"*"&amp;"_16",Activity_COMBDG!C:C,"&gt;0.0001")</f>
        <v>0</v>
      </c>
      <c r="C441">
        <f>SUMIFS(Activity_COMBDG!D:D,Activity_COMBDG!$B:$B,$A441&amp;"*",Activity_COMBDG!$B:$B,"*"&amp;"_16",Activity_COMBDG!D:D,"&gt;0.0001")</f>
        <v>0</v>
      </c>
      <c r="D441">
        <f>SUMIFS(Activity_COMBDG!E:E,Activity_COMBDG!$B:$B,$A441&amp;"*",Activity_COMBDG!$B:$B,"*"&amp;"_16",Activity_COMBDG!E:E,"&gt;0.0001")</f>
        <v>0</v>
      </c>
      <c r="E441">
        <f>SUMIFS(Activity_COMBDG!F:F,Activity_COMBDG!$B:$B,$A441&amp;"*",Activity_COMBDG!$B:$B,"*"&amp;"_16",Activity_COMBDG!F:F,"&gt;0.0001")</f>
        <v>0</v>
      </c>
      <c r="F441">
        <f>SUMIFS(Activity_COMBDG!G:G,Activity_COMBDG!$B:$B,$A441&amp;"*",Activity_COMBDG!$B:$B,"*"&amp;"_16",Activity_COMBDG!G:G,"&gt;0.0001")</f>
        <v>0</v>
      </c>
      <c r="G441">
        <f>SUMIFS(Activity_COMBDG!H:H,Activity_COMBDG!$B:$B,$A441&amp;"*",Activity_COMBDG!$B:$B,"*"&amp;"_16",Activity_COMBDG!H:H,"&gt;0.0001")</f>
        <v>0</v>
      </c>
      <c r="H441">
        <f>SUMIFS(Activity_COMBDG!I:I,Activity_COMBDG!$B:$B,$A441&amp;"*",Activity_COMBDG!$B:$B,"*"&amp;"_16",Activity_COMBDG!I:I,"&gt;0.0001")</f>
        <v>0</v>
      </c>
      <c r="I441">
        <f>SUMIFS(Activity_COMBDG!J:J,Activity_COMBDG!$B:$B,$A441&amp;"*",Activity_COMBDG!$B:$B,"*"&amp;"_16",Activity_COMBDG!J:J,"&gt;0.0001")</f>
        <v>5.0930282046817458E-3</v>
      </c>
      <c r="J441">
        <f>SUMIFS(Activity_COMBDG!K:K,Activity_COMBDG!$B:$B,$A441&amp;"*",Activity_COMBDG!$B:$B,"*"&amp;"_16",Activity_COMBDG!K:K,"&gt;0.0001")</f>
        <v>5.9309758441506086E-3</v>
      </c>
      <c r="K441">
        <f>SUMIFS(Activity_COMBDG!L:L,Activity_COMBDG!$B:$B,$A441&amp;"*",Activity_COMBDG!$B:$B,"*"&amp;"_16",Activity_COMBDG!L:L,"&gt;0.0001")</f>
        <v>6.6547205940794144E-3</v>
      </c>
    </row>
    <row r="442" spans="1:11" x14ac:dyDescent="0.25">
      <c r="A442" t="str">
        <f>COMBDG_Split_Tech!A439</f>
        <v>COMBDGRTTNewSHFUR___STDLFO</v>
      </c>
      <c r="B442">
        <f>SUMIFS(Activity_COMBDG!C:C,Activity_COMBDG!$B:$B,$A442&amp;"*",Activity_COMBDG!$B:$B,"*"&amp;"_16",Activity_COMBDG!C:C,"&gt;0.0001")</f>
        <v>0</v>
      </c>
      <c r="C442">
        <f>SUMIFS(Activity_COMBDG!D:D,Activity_COMBDG!$B:$B,$A442&amp;"*",Activity_COMBDG!$B:$B,"*"&amp;"_16",Activity_COMBDG!D:D,"&gt;0.0001")</f>
        <v>0</v>
      </c>
      <c r="D442">
        <f>SUMIFS(Activity_COMBDG!E:E,Activity_COMBDG!$B:$B,$A442&amp;"*",Activity_COMBDG!$B:$B,"*"&amp;"_16",Activity_COMBDG!E:E,"&gt;0.0001")</f>
        <v>0</v>
      </c>
      <c r="E442">
        <f>SUMIFS(Activity_COMBDG!F:F,Activity_COMBDG!$B:$B,$A442&amp;"*",Activity_COMBDG!$B:$B,"*"&amp;"_16",Activity_COMBDG!F:F,"&gt;0.0001")</f>
        <v>0</v>
      </c>
      <c r="F442">
        <f>SUMIFS(Activity_COMBDG!G:G,Activity_COMBDG!$B:$B,$A442&amp;"*",Activity_COMBDG!$B:$B,"*"&amp;"_16",Activity_COMBDG!G:G,"&gt;0.0001")</f>
        <v>0</v>
      </c>
      <c r="G442">
        <f>SUMIFS(Activity_COMBDG!H:H,Activity_COMBDG!$B:$B,$A442&amp;"*",Activity_COMBDG!$B:$B,"*"&amp;"_16",Activity_COMBDG!H:H,"&gt;0.0001")</f>
        <v>0</v>
      </c>
      <c r="H442">
        <f>SUMIFS(Activity_COMBDG!I:I,Activity_COMBDG!$B:$B,$A442&amp;"*",Activity_COMBDG!$B:$B,"*"&amp;"_16",Activity_COMBDG!I:I,"&gt;0.0001")</f>
        <v>0</v>
      </c>
      <c r="I442">
        <f>SUMIFS(Activity_COMBDG!J:J,Activity_COMBDG!$B:$B,$A442&amp;"*",Activity_COMBDG!$B:$B,"*"&amp;"_16",Activity_COMBDG!J:J,"&gt;0.0001")</f>
        <v>5.0930074507208097E-3</v>
      </c>
      <c r="J442">
        <f>SUMIFS(Activity_COMBDG!K:K,Activity_COMBDG!$B:$B,$A442&amp;"*",Activity_COMBDG!$B:$B,"*"&amp;"_16",Activity_COMBDG!K:K,"&gt;0.0001")</f>
        <v>5.9309472218427748E-3</v>
      </c>
      <c r="K442">
        <f>SUMIFS(Activity_COMBDG!L:L,Activity_COMBDG!$B:$B,$A442&amp;"*",Activity_COMBDG!$B:$B,"*"&amp;"_16",Activity_COMBDG!L:L,"&gt;0.0001")</f>
        <v>6.6546862102635981E-3</v>
      </c>
    </row>
    <row r="443" spans="1:11" x14ac:dyDescent="0.25">
      <c r="A443" t="str">
        <f>COMBDG_Split_Tech!A440</f>
        <v>COMBDGRTTNewSHFUR___STDNGA</v>
      </c>
      <c r="B443">
        <f>SUMIFS(Activity_COMBDG!C:C,Activity_COMBDG!$B:$B,$A443&amp;"*",Activity_COMBDG!$B:$B,"*"&amp;"_16",Activity_COMBDG!C:C,"&gt;0.0001")</f>
        <v>0</v>
      </c>
      <c r="C443">
        <f>SUMIFS(Activity_COMBDG!D:D,Activity_COMBDG!$B:$B,$A443&amp;"*",Activity_COMBDG!$B:$B,"*"&amp;"_16",Activity_COMBDG!D:D,"&gt;0.0001")</f>
        <v>0</v>
      </c>
      <c r="D443">
        <f>SUMIFS(Activity_COMBDG!E:E,Activity_COMBDG!$B:$B,$A443&amp;"*",Activity_COMBDG!$B:$B,"*"&amp;"_16",Activity_COMBDG!E:E,"&gt;0.0001")</f>
        <v>0</v>
      </c>
      <c r="E443">
        <f>SUMIFS(Activity_COMBDG!F:F,Activity_COMBDG!$B:$B,$A443&amp;"*",Activity_COMBDG!$B:$B,"*"&amp;"_16",Activity_COMBDG!F:F,"&gt;0.0001")</f>
        <v>0</v>
      </c>
      <c r="F443">
        <f>SUMIFS(Activity_COMBDG!G:G,Activity_COMBDG!$B:$B,$A443&amp;"*",Activity_COMBDG!$B:$B,"*"&amp;"_16",Activity_COMBDG!G:G,"&gt;0.0001")</f>
        <v>0</v>
      </c>
      <c r="G443">
        <f>SUMIFS(Activity_COMBDG!H:H,Activity_COMBDG!$B:$B,$A443&amp;"*",Activity_COMBDG!$B:$B,"*"&amp;"_16",Activity_COMBDG!H:H,"&gt;0.0001")</f>
        <v>0</v>
      </c>
      <c r="H443">
        <f>SUMIFS(Activity_COMBDG!I:I,Activity_COMBDG!$B:$B,$A443&amp;"*",Activity_COMBDG!$B:$B,"*"&amp;"_16",Activity_COMBDG!I:I,"&gt;0.0001")</f>
        <v>0</v>
      </c>
      <c r="I443">
        <f>SUMIFS(Activity_COMBDG!J:J,Activity_COMBDG!$B:$B,$A443&amp;"*",Activity_COMBDG!$B:$B,"*"&amp;"_16",Activity_COMBDG!J:J,"&gt;0.0001")</f>
        <v>1.527643176863246E-2</v>
      </c>
      <c r="J443">
        <f>SUMIFS(Activity_COMBDG!K:K,Activity_COMBDG!$B:$B,$A443&amp;"*",Activity_COMBDG!$B:$B,"*"&amp;"_16",Activity_COMBDG!K:K,"&gt;0.0001")</f>
        <v>1.7785923833142491E-2</v>
      </c>
      <c r="K443">
        <f>SUMIFS(Activity_COMBDG!L:L,Activity_COMBDG!$B:$B,$A443&amp;"*",Activity_COMBDG!$B:$B,"*"&amp;"_16",Activity_COMBDG!L:L,"&gt;0.0001")</f>
        <v>1.995234693160412E-2</v>
      </c>
    </row>
    <row r="444" spans="1:11" x14ac:dyDescent="0.25">
      <c r="A444" t="str">
        <f>COMBDG_Split_Tech!A441</f>
        <v>COMBDGRTTNewSHFUR___STDPRO</v>
      </c>
      <c r="B444">
        <f>SUMIFS(Activity_COMBDG!C:C,Activity_COMBDG!$B:$B,$A444&amp;"*",Activity_COMBDG!$B:$B,"*"&amp;"_16",Activity_COMBDG!C:C,"&gt;0.0001")</f>
        <v>0</v>
      </c>
      <c r="C444">
        <f>SUMIFS(Activity_COMBDG!D:D,Activity_COMBDG!$B:$B,$A444&amp;"*",Activity_COMBDG!$B:$B,"*"&amp;"_16",Activity_COMBDG!D:D,"&gt;0.0001")</f>
        <v>0</v>
      </c>
      <c r="D444">
        <f>SUMIFS(Activity_COMBDG!E:E,Activity_COMBDG!$B:$B,$A444&amp;"*",Activity_COMBDG!$B:$B,"*"&amp;"_16",Activity_COMBDG!E:E,"&gt;0.0001")</f>
        <v>0</v>
      </c>
      <c r="E444">
        <f>SUMIFS(Activity_COMBDG!F:F,Activity_COMBDG!$B:$B,$A444&amp;"*",Activity_COMBDG!$B:$B,"*"&amp;"_16",Activity_COMBDG!F:F,"&gt;0.0001")</f>
        <v>0</v>
      </c>
      <c r="F444">
        <f>SUMIFS(Activity_COMBDG!G:G,Activity_COMBDG!$B:$B,$A444&amp;"*",Activity_COMBDG!$B:$B,"*"&amp;"_16",Activity_COMBDG!G:G,"&gt;0.0001")</f>
        <v>0</v>
      </c>
      <c r="G444">
        <f>SUMIFS(Activity_COMBDG!H:H,Activity_COMBDG!$B:$B,$A444&amp;"*",Activity_COMBDG!$B:$B,"*"&amp;"_16",Activity_COMBDG!H:H,"&gt;0.0001")</f>
        <v>0</v>
      </c>
      <c r="H444">
        <f>SUMIFS(Activity_COMBDG!I:I,Activity_COMBDG!$B:$B,$A444&amp;"*",Activity_COMBDG!$B:$B,"*"&amp;"_16",Activity_COMBDG!I:I,"&gt;0.0001")</f>
        <v>0</v>
      </c>
      <c r="I444">
        <f>SUMIFS(Activity_COMBDG!J:J,Activity_COMBDG!$B:$B,$A444&amp;"*",Activity_COMBDG!$B:$B,"*"&amp;"_16",Activity_COMBDG!J:J,"&gt;0.0001")</f>
        <v>4.8752229825592009E-3</v>
      </c>
      <c r="J444">
        <f>SUMIFS(Activity_COMBDG!K:K,Activity_COMBDG!$B:$B,$A444&amp;"*",Activity_COMBDG!$B:$B,"*"&amp;"_16",Activity_COMBDG!K:K,"&gt;0.0001")</f>
        <v>5.7108888727213283E-3</v>
      </c>
      <c r="K444">
        <f>SUMIFS(Activity_COMBDG!L:L,Activity_COMBDG!$B:$B,$A444&amp;"*",Activity_COMBDG!$B:$B,"*"&amp;"_16",Activity_COMBDG!L:L,"&gt;0.0001")</f>
        <v>6.4337678799568964E-3</v>
      </c>
    </row>
    <row r="445" spans="1:11" x14ac:dyDescent="0.25">
      <c r="A445" t="str">
        <f>COMBDG_Split_Tech!A442</f>
        <v>COMBDGRTTNewSHHEP___STDELC</v>
      </c>
      <c r="B445">
        <f>SUMIFS(Activity_COMBDG!C:C,Activity_COMBDG!$B:$B,$A445&amp;"*",Activity_COMBDG!$B:$B,"*"&amp;"_16",Activity_COMBDG!C:C,"&gt;0.0001")</f>
        <v>0</v>
      </c>
      <c r="C445">
        <f>SUMIFS(Activity_COMBDG!D:D,Activity_COMBDG!$B:$B,$A445&amp;"*",Activity_COMBDG!$B:$B,"*"&amp;"_16",Activity_COMBDG!D:D,"&gt;0.0001")</f>
        <v>0</v>
      </c>
      <c r="D445">
        <f>SUMIFS(Activity_COMBDG!E:E,Activity_COMBDG!$B:$B,$A445&amp;"*",Activity_COMBDG!$B:$B,"*"&amp;"_16",Activity_COMBDG!E:E,"&gt;0.0001")</f>
        <v>0</v>
      </c>
      <c r="E445">
        <f>SUMIFS(Activity_COMBDG!F:F,Activity_COMBDG!$B:$B,$A445&amp;"*",Activity_COMBDG!$B:$B,"*"&amp;"_16",Activity_COMBDG!F:F,"&gt;0.0001")</f>
        <v>0</v>
      </c>
      <c r="F445">
        <f>SUMIFS(Activity_COMBDG!G:G,Activity_COMBDG!$B:$B,$A445&amp;"*",Activity_COMBDG!$B:$B,"*"&amp;"_16",Activity_COMBDG!G:G,"&gt;0.0001")</f>
        <v>0</v>
      </c>
      <c r="G445">
        <f>SUMIFS(Activity_COMBDG!H:H,Activity_COMBDG!$B:$B,$A445&amp;"*",Activity_COMBDG!$B:$B,"*"&amp;"_16",Activity_COMBDG!H:H,"&gt;0.0001")</f>
        <v>0</v>
      </c>
      <c r="H445">
        <f>SUMIFS(Activity_COMBDG!I:I,Activity_COMBDG!$B:$B,$A445&amp;"*",Activity_COMBDG!$B:$B,"*"&amp;"_16",Activity_COMBDG!I:I,"&gt;0.0001")</f>
        <v>0</v>
      </c>
      <c r="I445">
        <f>SUMIFS(Activity_COMBDG!J:J,Activity_COMBDG!$B:$B,$A445&amp;"*",Activity_COMBDG!$B:$B,"*"&amp;"_16",Activity_COMBDG!J:J,"&gt;0.0001")</f>
        <v>4.0403053758126034E-3</v>
      </c>
      <c r="J445">
        <f>SUMIFS(Activity_COMBDG!K:K,Activity_COMBDG!$B:$B,$A445&amp;"*",Activity_COMBDG!$B:$B,"*"&amp;"_16",Activity_COMBDG!K:K,"&gt;0.0001")</f>
        <v>4.7385246216190809E-3</v>
      </c>
      <c r="K445">
        <f>SUMIFS(Activity_COMBDG!L:L,Activity_COMBDG!$B:$B,$A445&amp;"*",Activity_COMBDG!$B:$B,"*"&amp;"_16",Activity_COMBDG!L:L,"&gt;0.0001")</f>
        <v>5.3204505890744472E-3</v>
      </c>
    </row>
    <row r="446" spans="1:11" x14ac:dyDescent="0.25">
      <c r="A446" t="str">
        <f>COMBDG_Split_Tech!A443</f>
        <v>COMBDGRTTNewSHPLT___STDELC</v>
      </c>
      <c r="B446">
        <f>SUMIFS(Activity_COMBDG!C:C,Activity_COMBDG!$B:$B,$A446&amp;"*",Activity_COMBDG!$B:$B,"*"&amp;"_16",Activity_COMBDG!C:C,"&gt;0.0001")</f>
        <v>0</v>
      </c>
      <c r="C446">
        <f>SUMIFS(Activity_COMBDG!D:D,Activity_COMBDG!$B:$B,$A446&amp;"*",Activity_COMBDG!$B:$B,"*"&amp;"_16",Activity_COMBDG!D:D,"&gt;0.0001")</f>
        <v>0</v>
      </c>
      <c r="D446">
        <f>SUMIFS(Activity_COMBDG!E:E,Activity_COMBDG!$B:$B,$A446&amp;"*",Activity_COMBDG!$B:$B,"*"&amp;"_16",Activity_COMBDG!E:E,"&gt;0.0001")</f>
        <v>0</v>
      </c>
      <c r="E446">
        <f>SUMIFS(Activity_COMBDG!F:F,Activity_COMBDG!$B:$B,$A446&amp;"*",Activity_COMBDG!$B:$B,"*"&amp;"_16",Activity_COMBDG!F:F,"&gt;0.0001")</f>
        <v>0</v>
      </c>
      <c r="F446">
        <f>SUMIFS(Activity_COMBDG!G:G,Activity_COMBDG!$B:$B,$A446&amp;"*",Activity_COMBDG!$B:$B,"*"&amp;"_16",Activity_COMBDG!G:G,"&gt;0.0001")</f>
        <v>0</v>
      </c>
      <c r="G446">
        <f>SUMIFS(Activity_COMBDG!H:H,Activity_COMBDG!$B:$B,$A446&amp;"*",Activity_COMBDG!$B:$B,"*"&amp;"_16",Activity_COMBDG!H:H,"&gt;0.0001")</f>
        <v>0</v>
      </c>
      <c r="H446">
        <f>SUMIFS(Activity_COMBDG!I:I,Activity_COMBDG!$B:$B,$A446&amp;"*",Activity_COMBDG!$B:$B,"*"&amp;"_16",Activity_COMBDG!I:I,"&gt;0.0001")</f>
        <v>0</v>
      </c>
      <c r="I446">
        <f>SUMIFS(Activity_COMBDG!J:J,Activity_COMBDG!$B:$B,$A446&amp;"*",Activity_COMBDG!$B:$B,"*"&amp;"_16",Activity_COMBDG!J:J,"&gt;0.0001")</f>
        <v>7.4535431147973157E-3</v>
      </c>
      <c r="J446">
        <f>SUMIFS(Activity_COMBDG!K:K,Activity_COMBDG!$B:$B,$A446&amp;"*",Activity_COMBDG!$B:$B,"*"&amp;"_16",Activity_COMBDG!K:K,"&gt;0.0001")</f>
        <v>8.598468465038419E-3</v>
      </c>
      <c r="K446">
        <f>SUMIFS(Activity_COMBDG!L:L,Activity_COMBDG!$B:$B,$A446&amp;"*",Activity_COMBDG!$B:$B,"*"&amp;"_16",Activity_COMBDG!L:L,"&gt;0.0001")</f>
        <v>9.62665576661682E-3</v>
      </c>
    </row>
    <row r="447" spans="1:11" x14ac:dyDescent="0.25">
      <c r="A447" t="str">
        <f>COMBDG_Split_Tech!A444</f>
        <v>COMBDGRTTNewSLLED___STDELC</v>
      </c>
      <c r="B447">
        <f>SUMIFS(Activity_COMBDG!C:C,Activity_COMBDG!$B:$B,$A447&amp;"*",Activity_COMBDG!$B:$B,"*"&amp;"_16",Activity_COMBDG!C:C,"&gt;0.0001")</f>
        <v>0</v>
      </c>
      <c r="C447">
        <f>SUMIFS(Activity_COMBDG!D:D,Activity_COMBDG!$B:$B,$A447&amp;"*",Activity_COMBDG!$B:$B,"*"&amp;"_16",Activity_COMBDG!D:D,"&gt;0.0001")</f>
        <v>0</v>
      </c>
      <c r="D447">
        <f>SUMIFS(Activity_COMBDG!E:E,Activity_COMBDG!$B:$B,$A447&amp;"*",Activity_COMBDG!$B:$B,"*"&amp;"_16",Activity_COMBDG!E:E,"&gt;0.0001")</f>
        <v>0</v>
      </c>
      <c r="E447">
        <f>SUMIFS(Activity_COMBDG!F:F,Activity_COMBDG!$B:$B,$A447&amp;"*",Activity_COMBDG!$B:$B,"*"&amp;"_16",Activity_COMBDG!F:F,"&gt;0.0001")</f>
        <v>0</v>
      </c>
      <c r="F447">
        <f>SUMIFS(Activity_COMBDG!G:G,Activity_COMBDG!$B:$B,$A447&amp;"*",Activity_COMBDG!$B:$B,"*"&amp;"_16",Activity_COMBDG!G:G,"&gt;0.0001")</f>
        <v>0</v>
      </c>
      <c r="G447">
        <f>SUMIFS(Activity_COMBDG!H:H,Activity_COMBDG!$B:$B,$A447&amp;"*",Activity_COMBDG!$B:$B,"*"&amp;"_16",Activity_COMBDG!H:H,"&gt;0.0001")</f>
        <v>0</v>
      </c>
      <c r="H447">
        <f>SUMIFS(Activity_COMBDG!I:I,Activity_COMBDG!$B:$B,$A447&amp;"*",Activity_COMBDG!$B:$B,"*"&amp;"_16",Activity_COMBDG!I:I,"&gt;0.0001")</f>
        <v>0</v>
      </c>
      <c r="I447">
        <f>SUMIFS(Activity_COMBDG!J:J,Activity_COMBDG!$B:$B,$A447&amp;"*",Activity_COMBDG!$B:$B,"*"&amp;"_16",Activity_COMBDG!J:J,"&gt;0.0001")</f>
        <v>0</v>
      </c>
      <c r="J447">
        <f>SUMIFS(Activity_COMBDG!K:K,Activity_COMBDG!$B:$B,$A447&amp;"*",Activity_COMBDG!$B:$B,"*"&amp;"_16",Activity_COMBDG!K:K,"&gt;0.0001")</f>
        <v>0</v>
      </c>
      <c r="K447">
        <f>SUMIFS(Activity_COMBDG!L:L,Activity_COMBDG!$B:$B,$A447&amp;"*",Activity_COMBDG!$B:$B,"*"&amp;"_16",Activity_COMBDG!L:L,"&gt;0.0001")</f>
        <v>0</v>
      </c>
    </row>
    <row r="448" spans="1:11" x14ac:dyDescent="0.25">
      <c r="A448" t="str">
        <f>COMBDG_Split_Tech!A445</f>
        <v>COMBDGRTTNewWH_________DHE</v>
      </c>
      <c r="B448">
        <f>SUMIFS(Activity_COMBDG!C:C,Activity_COMBDG!$B:$B,$A448&amp;"*",Activity_COMBDG!$B:$B,"*"&amp;"_16",Activity_COMBDG!C:C,"&gt;0.0001")</f>
        <v>0</v>
      </c>
      <c r="C448">
        <f>SUMIFS(Activity_COMBDG!D:D,Activity_COMBDG!$B:$B,$A448&amp;"*",Activity_COMBDG!$B:$B,"*"&amp;"_16",Activity_COMBDG!D:D,"&gt;0.0001")</f>
        <v>0</v>
      </c>
      <c r="D448">
        <f>SUMIFS(Activity_COMBDG!E:E,Activity_COMBDG!$B:$B,$A448&amp;"*",Activity_COMBDG!$B:$B,"*"&amp;"_16",Activity_COMBDG!E:E,"&gt;0.0001")</f>
        <v>0</v>
      </c>
      <c r="E448">
        <f>SUMIFS(Activity_COMBDG!F:F,Activity_COMBDG!$B:$B,$A448&amp;"*",Activity_COMBDG!$B:$B,"*"&amp;"_16",Activity_COMBDG!F:F,"&gt;0.0001")</f>
        <v>0</v>
      </c>
      <c r="F448">
        <f>SUMIFS(Activity_COMBDG!G:G,Activity_COMBDG!$B:$B,$A448&amp;"*",Activity_COMBDG!$B:$B,"*"&amp;"_16",Activity_COMBDG!G:G,"&gt;0.0001")</f>
        <v>0</v>
      </c>
      <c r="G448">
        <f>SUMIFS(Activity_COMBDG!H:H,Activity_COMBDG!$B:$B,$A448&amp;"*",Activity_COMBDG!$B:$B,"*"&amp;"_16",Activity_COMBDG!H:H,"&gt;0.0001")</f>
        <v>0</v>
      </c>
      <c r="H448">
        <f>SUMIFS(Activity_COMBDG!I:I,Activity_COMBDG!$B:$B,$A448&amp;"*",Activity_COMBDG!$B:$B,"*"&amp;"_16",Activity_COMBDG!I:I,"&gt;0.0001")</f>
        <v>0</v>
      </c>
      <c r="I448">
        <f>SUMIFS(Activity_COMBDG!J:J,Activity_COMBDG!$B:$B,$A448&amp;"*",Activity_COMBDG!$B:$B,"*"&amp;"_16",Activity_COMBDG!J:J,"&gt;0.0001")</f>
        <v>6.5530780616126702E-3</v>
      </c>
      <c r="J448">
        <f>SUMIFS(Activity_COMBDG!K:K,Activity_COMBDG!$B:$B,$A448&amp;"*",Activity_COMBDG!$B:$B,"*"&amp;"_16",Activity_COMBDG!K:K,"&gt;0.0001")</f>
        <v>7.7481421662092178E-3</v>
      </c>
      <c r="K448">
        <f>SUMIFS(Activity_COMBDG!L:L,Activity_COMBDG!$B:$B,$A448&amp;"*",Activity_COMBDG!$B:$B,"*"&amp;"_16",Activity_COMBDG!L:L,"&gt;0.0001")</f>
        <v>8.5373811878863733E-3</v>
      </c>
    </row>
    <row r="449" spans="1:11" x14ac:dyDescent="0.25">
      <c r="A449" t="str">
        <f>COMBDG_Split_Tech!A446</f>
        <v>COMBDGRTTNewWH______STDELC</v>
      </c>
      <c r="B449">
        <f>SUMIFS(Activity_COMBDG!C:C,Activity_COMBDG!$B:$B,$A449&amp;"*",Activity_COMBDG!$B:$B,"*"&amp;"_16",Activity_COMBDG!C:C,"&gt;0.0001")</f>
        <v>0</v>
      </c>
      <c r="C449">
        <f>SUMIFS(Activity_COMBDG!D:D,Activity_COMBDG!$B:$B,$A449&amp;"*",Activity_COMBDG!$B:$B,"*"&amp;"_16",Activity_COMBDG!D:D,"&gt;0.0001")</f>
        <v>0</v>
      </c>
      <c r="D449">
        <f>SUMIFS(Activity_COMBDG!E:E,Activity_COMBDG!$B:$B,$A449&amp;"*",Activity_COMBDG!$B:$B,"*"&amp;"_16",Activity_COMBDG!E:E,"&gt;0.0001")</f>
        <v>0</v>
      </c>
      <c r="E449">
        <f>SUMIFS(Activity_COMBDG!F:F,Activity_COMBDG!$B:$B,$A449&amp;"*",Activity_COMBDG!$B:$B,"*"&amp;"_16",Activity_COMBDG!F:F,"&gt;0.0001")</f>
        <v>0</v>
      </c>
      <c r="F449">
        <f>SUMIFS(Activity_COMBDG!G:G,Activity_COMBDG!$B:$B,$A449&amp;"*",Activity_COMBDG!$B:$B,"*"&amp;"_16",Activity_COMBDG!G:G,"&gt;0.0001")</f>
        <v>0</v>
      </c>
      <c r="G449">
        <f>SUMIFS(Activity_COMBDG!H:H,Activity_COMBDG!$B:$B,$A449&amp;"*",Activity_COMBDG!$B:$B,"*"&amp;"_16",Activity_COMBDG!H:H,"&gt;0.0001")</f>
        <v>0</v>
      </c>
      <c r="H449">
        <f>SUMIFS(Activity_COMBDG!I:I,Activity_COMBDG!$B:$B,$A449&amp;"*",Activity_COMBDG!$B:$B,"*"&amp;"_16",Activity_COMBDG!I:I,"&gt;0.0001")</f>
        <v>0</v>
      </c>
      <c r="I449">
        <f>SUMIFS(Activity_COMBDG!J:J,Activity_COMBDG!$B:$B,$A449&amp;"*",Activity_COMBDG!$B:$B,"*"&amp;"_16",Activity_COMBDG!J:J,"&gt;0.0001")</f>
        <v>6.5514147619106407E-3</v>
      </c>
      <c r="J449">
        <f>SUMIFS(Activity_COMBDG!K:K,Activity_COMBDG!$B:$B,$A449&amp;"*",Activity_COMBDG!$B:$B,"*"&amp;"_16",Activity_COMBDG!K:K,"&gt;0.0001")</f>
        <v>7.7444940821797693E-3</v>
      </c>
      <c r="K449">
        <f>SUMIFS(Activity_COMBDG!L:L,Activity_COMBDG!$B:$B,$A449&amp;"*",Activity_COMBDG!$B:$B,"*"&amp;"_16",Activity_COMBDG!L:L,"&gt;0.0001")</f>
        <v>8.5315063164853808E-3</v>
      </c>
    </row>
    <row r="450" spans="1:11" x14ac:dyDescent="0.25">
      <c r="A450" t="str">
        <f>COMBDG_Split_Tech!A447</f>
        <v>COMBDGRTTNewWH______STDHFO</v>
      </c>
      <c r="B450">
        <f>SUMIFS(Activity_COMBDG!C:C,Activity_COMBDG!$B:$B,$A450&amp;"*",Activity_COMBDG!$B:$B,"*"&amp;"_16",Activity_COMBDG!C:C,"&gt;0.0001")</f>
        <v>0</v>
      </c>
      <c r="C450">
        <f>SUMIFS(Activity_COMBDG!D:D,Activity_COMBDG!$B:$B,$A450&amp;"*",Activity_COMBDG!$B:$B,"*"&amp;"_16",Activity_COMBDG!D:D,"&gt;0.0001")</f>
        <v>0</v>
      </c>
      <c r="D450">
        <f>SUMIFS(Activity_COMBDG!E:E,Activity_COMBDG!$B:$B,$A450&amp;"*",Activity_COMBDG!$B:$B,"*"&amp;"_16",Activity_COMBDG!E:E,"&gt;0.0001")</f>
        <v>0</v>
      </c>
      <c r="E450">
        <f>SUMIFS(Activity_COMBDG!F:F,Activity_COMBDG!$B:$B,$A450&amp;"*",Activity_COMBDG!$B:$B,"*"&amp;"_16",Activity_COMBDG!F:F,"&gt;0.0001")</f>
        <v>0</v>
      </c>
      <c r="F450">
        <f>SUMIFS(Activity_COMBDG!G:G,Activity_COMBDG!$B:$B,$A450&amp;"*",Activity_COMBDG!$B:$B,"*"&amp;"_16",Activity_COMBDG!G:G,"&gt;0.0001")</f>
        <v>0</v>
      </c>
      <c r="G450">
        <f>SUMIFS(Activity_COMBDG!H:H,Activity_COMBDG!$B:$B,$A450&amp;"*",Activity_COMBDG!$B:$B,"*"&amp;"_16",Activity_COMBDG!H:H,"&gt;0.0001")</f>
        <v>0</v>
      </c>
      <c r="H450">
        <f>SUMIFS(Activity_COMBDG!I:I,Activity_COMBDG!$B:$B,$A450&amp;"*",Activity_COMBDG!$B:$B,"*"&amp;"_16",Activity_COMBDG!I:I,"&gt;0.0001")</f>
        <v>0</v>
      </c>
      <c r="I450">
        <f>SUMIFS(Activity_COMBDG!J:J,Activity_COMBDG!$B:$B,$A450&amp;"*",Activity_COMBDG!$B:$B,"*"&amp;"_16",Activity_COMBDG!J:J,"&gt;0.0001")</f>
        <v>6.5514731442314154E-3</v>
      </c>
      <c r="J450">
        <f>SUMIFS(Activity_COMBDG!K:K,Activity_COMBDG!$B:$B,$A450&amp;"*",Activity_COMBDG!$B:$B,"*"&amp;"_16",Activity_COMBDG!K:K,"&gt;0.0001")</f>
        <v>7.7445755939598944E-3</v>
      </c>
      <c r="K450">
        <f>SUMIFS(Activity_COMBDG!L:L,Activity_COMBDG!$B:$B,$A450&amp;"*",Activity_COMBDG!$B:$B,"*"&amp;"_16",Activity_COMBDG!L:L,"&gt;0.0001")</f>
        <v>8.5315971898115087E-3</v>
      </c>
    </row>
    <row r="451" spans="1:11" x14ac:dyDescent="0.25">
      <c r="A451" t="str">
        <f>COMBDG_Split_Tech!A448</f>
        <v>COMBDGRTTNewWH______STDKER</v>
      </c>
      <c r="B451">
        <f>SUMIFS(Activity_COMBDG!C:C,Activity_COMBDG!$B:$B,$A451&amp;"*",Activity_COMBDG!$B:$B,"*"&amp;"_16",Activity_COMBDG!C:C,"&gt;0.0001")</f>
        <v>0</v>
      </c>
      <c r="C451">
        <f>SUMIFS(Activity_COMBDG!D:D,Activity_COMBDG!$B:$B,$A451&amp;"*",Activity_COMBDG!$B:$B,"*"&amp;"_16",Activity_COMBDG!D:D,"&gt;0.0001")</f>
        <v>0</v>
      </c>
      <c r="D451">
        <f>SUMIFS(Activity_COMBDG!E:E,Activity_COMBDG!$B:$B,$A451&amp;"*",Activity_COMBDG!$B:$B,"*"&amp;"_16",Activity_COMBDG!E:E,"&gt;0.0001")</f>
        <v>0</v>
      </c>
      <c r="E451">
        <f>SUMIFS(Activity_COMBDG!F:F,Activity_COMBDG!$B:$B,$A451&amp;"*",Activity_COMBDG!$B:$B,"*"&amp;"_16",Activity_COMBDG!F:F,"&gt;0.0001")</f>
        <v>0</v>
      </c>
      <c r="F451">
        <f>SUMIFS(Activity_COMBDG!G:G,Activity_COMBDG!$B:$B,$A451&amp;"*",Activity_COMBDG!$B:$B,"*"&amp;"_16",Activity_COMBDG!G:G,"&gt;0.0001")</f>
        <v>0</v>
      </c>
      <c r="G451">
        <f>SUMIFS(Activity_COMBDG!H:H,Activity_COMBDG!$B:$B,$A451&amp;"*",Activity_COMBDG!$B:$B,"*"&amp;"_16",Activity_COMBDG!H:H,"&gt;0.0001")</f>
        <v>0</v>
      </c>
      <c r="H451">
        <f>SUMIFS(Activity_COMBDG!I:I,Activity_COMBDG!$B:$B,$A451&amp;"*",Activity_COMBDG!$B:$B,"*"&amp;"_16",Activity_COMBDG!I:I,"&gt;0.0001")</f>
        <v>0</v>
      </c>
      <c r="I451">
        <f>SUMIFS(Activity_COMBDG!J:J,Activity_COMBDG!$B:$B,$A451&amp;"*",Activity_COMBDG!$B:$B,"*"&amp;"_16",Activity_COMBDG!J:J,"&gt;0.0001")</f>
        <v>6.5514940251074254E-3</v>
      </c>
      <c r="J451">
        <f>SUMIFS(Activity_COMBDG!K:K,Activity_COMBDG!$B:$B,$A451&amp;"*",Activity_COMBDG!$B:$B,"*"&amp;"_16",Activity_COMBDG!K:K,"&gt;0.0001")</f>
        <v>7.7446057768013584E-3</v>
      </c>
      <c r="K451">
        <f>SUMIFS(Activity_COMBDG!L:L,Activity_COMBDG!$B:$B,$A451&amp;"*",Activity_COMBDG!$B:$B,"*"&amp;"_16",Activity_COMBDG!L:L,"&gt;0.0001")</f>
        <v>8.5316326652213354E-3</v>
      </c>
    </row>
    <row r="452" spans="1:11" x14ac:dyDescent="0.25">
      <c r="A452" t="str">
        <f>COMBDG_Split_Tech!A449</f>
        <v>COMBDGRTTNewWH______STDLFO</v>
      </c>
      <c r="B452">
        <f>SUMIFS(Activity_COMBDG!C:C,Activity_COMBDG!$B:$B,$A452&amp;"*",Activity_COMBDG!$B:$B,"*"&amp;"_16",Activity_COMBDG!C:C,"&gt;0.0001")</f>
        <v>0</v>
      </c>
      <c r="C452">
        <f>SUMIFS(Activity_COMBDG!D:D,Activity_COMBDG!$B:$B,$A452&amp;"*",Activity_COMBDG!$B:$B,"*"&amp;"_16",Activity_COMBDG!D:D,"&gt;0.0001")</f>
        <v>0</v>
      </c>
      <c r="D452">
        <f>SUMIFS(Activity_COMBDG!E:E,Activity_COMBDG!$B:$B,$A452&amp;"*",Activity_COMBDG!$B:$B,"*"&amp;"_16",Activity_COMBDG!E:E,"&gt;0.0001")</f>
        <v>0</v>
      </c>
      <c r="E452">
        <f>SUMIFS(Activity_COMBDG!F:F,Activity_COMBDG!$B:$B,$A452&amp;"*",Activity_COMBDG!$B:$B,"*"&amp;"_16",Activity_COMBDG!F:F,"&gt;0.0001")</f>
        <v>0</v>
      </c>
      <c r="F452">
        <f>SUMIFS(Activity_COMBDG!G:G,Activity_COMBDG!$B:$B,$A452&amp;"*",Activity_COMBDG!$B:$B,"*"&amp;"_16",Activity_COMBDG!G:G,"&gt;0.0001")</f>
        <v>0</v>
      </c>
      <c r="G452">
        <f>SUMIFS(Activity_COMBDG!H:H,Activity_COMBDG!$B:$B,$A452&amp;"*",Activity_COMBDG!$B:$B,"*"&amp;"_16",Activity_COMBDG!H:H,"&gt;0.0001")</f>
        <v>0</v>
      </c>
      <c r="H452">
        <f>SUMIFS(Activity_COMBDG!I:I,Activity_COMBDG!$B:$B,$A452&amp;"*",Activity_COMBDG!$B:$B,"*"&amp;"_16",Activity_COMBDG!I:I,"&gt;0.0001")</f>
        <v>0</v>
      </c>
      <c r="I452">
        <f>SUMIFS(Activity_COMBDG!J:J,Activity_COMBDG!$B:$B,$A452&amp;"*",Activity_COMBDG!$B:$B,"*"&amp;"_16",Activity_COMBDG!J:J,"&gt;0.0001")</f>
        <v>6.551470072310034E-3</v>
      </c>
      <c r="J452">
        <f>SUMIFS(Activity_COMBDG!K:K,Activity_COMBDG!$B:$B,$A452&amp;"*",Activity_COMBDG!$B:$B,"*"&amp;"_16",Activity_COMBDG!K:K,"&gt;0.0001")</f>
        <v>7.7445715965479434E-3</v>
      </c>
      <c r="K452">
        <f>SUMIFS(Activity_COMBDG!L:L,Activity_COMBDG!$B:$B,$A452&amp;"*",Activity_COMBDG!$B:$B,"*"&amp;"_16",Activity_COMBDG!L:L,"&gt;0.0001")</f>
        <v>8.5315936443407965E-3</v>
      </c>
    </row>
    <row r="453" spans="1:11" x14ac:dyDescent="0.25">
      <c r="A453" t="str">
        <f>COMBDG_Split_Tech!A450</f>
        <v>COMBDGRTTNewWH______STDNGA</v>
      </c>
      <c r="B453">
        <f>SUMIFS(Activity_COMBDG!C:C,Activity_COMBDG!$B:$B,$A453&amp;"*",Activity_COMBDG!$B:$B,"*"&amp;"_16",Activity_COMBDG!C:C,"&gt;0.0001")</f>
        <v>0</v>
      </c>
      <c r="C453">
        <f>SUMIFS(Activity_COMBDG!D:D,Activity_COMBDG!$B:$B,$A453&amp;"*",Activity_COMBDG!$B:$B,"*"&amp;"_16",Activity_COMBDG!D:D,"&gt;0.0001")</f>
        <v>0</v>
      </c>
      <c r="D453">
        <f>SUMIFS(Activity_COMBDG!E:E,Activity_COMBDG!$B:$B,$A453&amp;"*",Activity_COMBDG!$B:$B,"*"&amp;"_16",Activity_COMBDG!E:E,"&gt;0.0001")</f>
        <v>0</v>
      </c>
      <c r="E453">
        <f>SUMIFS(Activity_COMBDG!F:F,Activity_COMBDG!$B:$B,$A453&amp;"*",Activity_COMBDG!$B:$B,"*"&amp;"_16",Activity_COMBDG!F:F,"&gt;0.0001")</f>
        <v>0</v>
      </c>
      <c r="F453">
        <f>SUMIFS(Activity_COMBDG!G:G,Activity_COMBDG!$B:$B,$A453&amp;"*",Activity_COMBDG!$B:$B,"*"&amp;"_16",Activity_COMBDG!G:G,"&gt;0.0001")</f>
        <v>0</v>
      </c>
      <c r="G453">
        <f>SUMIFS(Activity_COMBDG!H:H,Activity_COMBDG!$B:$B,$A453&amp;"*",Activity_COMBDG!$B:$B,"*"&amp;"_16",Activity_COMBDG!H:H,"&gt;0.0001")</f>
        <v>0</v>
      </c>
      <c r="H453">
        <f>SUMIFS(Activity_COMBDG!I:I,Activity_COMBDG!$B:$B,$A453&amp;"*",Activity_COMBDG!$B:$B,"*"&amp;"_16",Activity_COMBDG!I:I,"&gt;0.0001")</f>
        <v>0</v>
      </c>
      <c r="I453">
        <f>SUMIFS(Activity_COMBDG!J:J,Activity_COMBDG!$B:$B,$A453&amp;"*",Activity_COMBDG!$B:$B,"*"&amp;"_16",Activity_COMBDG!J:J,"&gt;0.0001")</f>
        <v>1.965716951710943E-2</v>
      </c>
      <c r="J453">
        <f>SUMIFS(Activity_COMBDG!K:K,Activity_COMBDG!$B:$B,$A453&amp;"*",Activity_COMBDG!$B:$B,"*"&amp;"_16",Activity_COMBDG!K:K,"&gt;0.0001")</f>
        <v>2.321724453160115E-2</v>
      </c>
      <c r="K453">
        <f>SUMIFS(Activity_COMBDG!L:L,Activity_COMBDG!$B:$B,$A453&amp;"*",Activity_COMBDG!$B:$B,"*"&amp;"_16",Activity_COMBDG!L:L,"&gt;0.0001")</f>
        <v>2.5554881366941541E-2</v>
      </c>
    </row>
    <row r="454" spans="1:11" x14ac:dyDescent="0.25">
      <c r="A454" t="str">
        <f>COMBDG_Split_Tech!A451</f>
        <v>COMBDGRTTNewWH______STDPRO</v>
      </c>
      <c r="B454">
        <f>SUMIFS(Activity_COMBDG!C:C,Activity_COMBDG!$B:$B,$A454&amp;"*",Activity_COMBDG!$B:$B,"*"&amp;"_16",Activity_COMBDG!C:C,"&gt;0.0001")</f>
        <v>0</v>
      </c>
      <c r="C454">
        <f>SUMIFS(Activity_COMBDG!D:D,Activity_COMBDG!$B:$B,$A454&amp;"*",Activity_COMBDG!$B:$B,"*"&amp;"_16",Activity_COMBDG!D:D,"&gt;0.0001")</f>
        <v>0</v>
      </c>
      <c r="D454">
        <f>SUMIFS(Activity_COMBDG!E:E,Activity_COMBDG!$B:$B,$A454&amp;"*",Activity_COMBDG!$B:$B,"*"&amp;"_16",Activity_COMBDG!E:E,"&gt;0.0001")</f>
        <v>0</v>
      </c>
      <c r="E454">
        <f>SUMIFS(Activity_COMBDG!F:F,Activity_COMBDG!$B:$B,$A454&amp;"*",Activity_COMBDG!$B:$B,"*"&amp;"_16",Activity_COMBDG!F:F,"&gt;0.0001")</f>
        <v>0</v>
      </c>
      <c r="F454">
        <f>SUMIFS(Activity_COMBDG!G:G,Activity_COMBDG!$B:$B,$A454&amp;"*",Activity_COMBDG!$B:$B,"*"&amp;"_16",Activity_COMBDG!G:G,"&gt;0.0001")</f>
        <v>0</v>
      </c>
      <c r="G454">
        <f>SUMIFS(Activity_COMBDG!H:H,Activity_COMBDG!$B:$B,$A454&amp;"*",Activity_COMBDG!$B:$B,"*"&amp;"_16",Activity_COMBDG!H:H,"&gt;0.0001")</f>
        <v>0</v>
      </c>
      <c r="H454">
        <f>SUMIFS(Activity_COMBDG!I:I,Activity_COMBDG!$B:$B,$A454&amp;"*",Activity_COMBDG!$B:$B,"*"&amp;"_16",Activity_COMBDG!I:I,"&gt;0.0001")</f>
        <v>0</v>
      </c>
      <c r="I454">
        <f>SUMIFS(Activity_COMBDG!J:J,Activity_COMBDG!$B:$B,$A454&amp;"*",Activity_COMBDG!$B:$B,"*"&amp;"_16",Activity_COMBDG!J:J,"&gt;0.0001")</f>
        <v>6.5514220674581184E-3</v>
      </c>
      <c r="J454">
        <f>SUMIFS(Activity_COMBDG!K:K,Activity_COMBDG!$B:$B,$A454&amp;"*",Activity_COMBDG!$B:$B,"*"&amp;"_16",Activity_COMBDG!K:K,"&gt;0.0001")</f>
        <v>7.744503843837014E-3</v>
      </c>
      <c r="K454">
        <f>SUMIFS(Activity_COMBDG!L:L,Activity_COMBDG!$B:$B,$A454&amp;"*",Activity_COMBDG!$B:$B,"*"&amp;"_16",Activity_COMBDG!L:L,"&gt;0.0001")</f>
        <v>8.5315147734163436E-3</v>
      </c>
    </row>
    <row r="455" spans="1:11" x14ac:dyDescent="0.25">
      <c r="A455" t="str">
        <f>COMBDG_Split_Tech!A452</f>
        <v>COMBDGRTTOldAE______STDELC</v>
      </c>
      <c r="B455">
        <f>SUMIFS(Activity_COMBDG!C:C,Activity_COMBDG!$B:$B,$A455&amp;"*",Activity_COMBDG!$B:$B,"*"&amp;"_16",Activity_COMBDG!C:C,"&gt;0.0001")</f>
        <v>3.7709036611388753E-2</v>
      </c>
      <c r="C455">
        <f>SUMIFS(Activity_COMBDG!D:D,Activity_COMBDG!$B:$B,$A455&amp;"*",Activity_COMBDG!$B:$B,"*"&amp;"_16",Activity_COMBDG!D:D,"&gt;0.0001")</f>
        <v>3.4179655523851129</v>
      </c>
      <c r="D455">
        <f>SUMIFS(Activity_COMBDG!E:E,Activity_COMBDG!$B:$B,$A455&amp;"*",Activity_COMBDG!$B:$B,"*"&amp;"_16",Activity_COMBDG!E:E,"&gt;0.0001")</f>
        <v>6.866370303514457</v>
      </c>
      <c r="E455">
        <f>SUMIFS(Activity_COMBDG!F:F,Activity_COMBDG!$B:$B,$A455&amp;"*",Activity_COMBDG!$B:$B,"*"&amp;"_16",Activity_COMBDG!F:F,"&gt;0.0001")</f>
        <v>10.361101966950841</v>
      </c>
      <c r="F455">
        <f>SUMIFS(Activity_COMBDG!G:G,Activity_COMBDG!$B:$B,$A455&amp;"*",Activity_COMBDG!$B:$B,"*"&amp;"_16",Activity_COMBDG!G:G,"&gt;0.0001")</f>
        <v>268.21004935951271</v>
      </c>
      <c r="G455">
        <f>SUMIFS(Activity_COMBDG!H:H,Activity_COMBDG!$B:$B,$A455&amp;"*",Activity_COMBDG!$B:$B,"*"&amp;"_16",Activity_COMBDG!H:H,"&gt;0.0001")</f>
        <v>271.86840211206737</v>
      </c>
      <c r="H455">
        <f>SUMIFS(Activity_COMBDG!I:I,Activity_COMBDG!$B:$B,$A455&amp;"*",Activity_COMBDG!$B:$B,"*"&amp;"_16",Activity_COMBDG!I:I,"&gt;0.0001")</f>
        <v>274.93759589244729</v>
      </c>
      <c r="I455">
        <f>SUMIFS(Activity_COMBDG!J:J,Activity_COMBDG!$B:$B,$A455&amp;"*",Activity_COMBDG!$B:$B,"*"&amp;"_16",Activity_COMBDG!J:J,"&gt;0.0001")</f>
        <v>119.3128400428771</v>
      </c>
      <c r="J455">
        <f>SUMIFS(Activity_COMBDG!K:K,Activity_COMBDG!$B:$B,$A455&amp;"*",Activity_COMBDG!$B:$B,"*"&amp;"_16",Activity_COMBDG!K:K,"&gt;0.0001")</f>
        <v>115.6552453946837</v>
      </c>
      <c r="K455">
        <f>SUMIFS(Activity_COMBDG!L:L,Activity_COMBDG!$B:$B,$A455&amp;"*",Activity_COMBDG!$B:$B,"*"&amp;"_16",Activity_COMBDG!L:L,"&gt;0.0001")</f>
        <v>115.9774184588982</v>
      </c>
    </row>
    <row r="456" spans="1:11" x14ac:dyDescent="0.25">
      <c r="A456" t="str">
        <f>COMBDG_Split_Tech!A453</f>
        <v>COMBDGRTTOldAE______STDNGA</v>
      </c>
      <c r="B456">
        <f>SUMIFS(Activity_COMBDG!C:C,Activity_COMBDG!$B:$B,$A456&amp;"*",Activity_COMBDG!$B:$B,"*"&amp;"_16",Activity_COMBDG!C:C,"&gt;0.0001")</f>
        <v>0.1234173393166213</v>
      </c>
      <c r="C456">
        <f>SUMIFS(Activity_COMBDG!D:D,Activity_COMBDG!$B:$B,$A456&amp;"*",Activity_COMBDG!$B:$B,"*"&amp;"_16",Activity_COMBDG!D:D,"&gt;0.0001")</f>
        <v>8.5297480945214836</v>
      </c>
      <c r="D456">
        <f>SUMIFS(Activity_COMBDG!E:E,Activity_COMBDG!$B:$B,$A456&amp;"*",Activity_COMBDG!$B:$B,"*"&amp;"_16",Activity_COMBDG!E:E,"&gt;0.0001")</f>
        <v>16.97259491833282</v>
      </c>
      <c r="E456">
        <f>SUMIFS(Activity_COMBDG!F:F,Activity_COMBDG!$B:$B,$A456&amp;"*",Activity_COMBDG!$B:$B,"*"&amp;"_16",Activity_COMBDG!F:F,"&gt;0.0001")</f>
        <v>25.336367742940212</v>
      </c>
      <c r="F456">
        <f>SUMIFS(Activity_COMBDG!G:G,Activity_COMBDG!$B:$B,$A456&amp;"*",Activity_COMBDG!$B:$B,"*"&amp;"_16",Activity_COMBDG!G:G,"&gt;0.0001")</f>
        <v>609.39347854864957</v>
      </c>
      <c r="G456">
        <f>SUMIFS(Activity_COMBDG!H:H,Activity_COMBDG!$B:$B,$A456&amp;"*",Activity_COMBDG!$B:$B,"*"&amp;"_16",Activity_COMBDG!H:H,"&gt;0.0001")</f>
        <v>617.41945622573144</v>
      </c>
      <c r="H456">
        <f>SUMIFS(Activity_COMBDG!I:I,Activity_COMBDG!$B:$B,$A456&amp;"*",Activity_COMBDG!$B:$B,"*"&amp;"_16",Activity_COMBDG!I:I,"&gt;0.0001")</f>
        <v>623.83504588138339</v>
      </c>
      <c r="I456">
        <f>SUMIFS(Activity_COMBDG!J:J,Activity_COMBDG!$B:$B,$A456&amp;"*",Activity_COMBDG!$B:$B,"*"&amp;"_16",Activity_COMBDG!J:J,"&gt;0.0001")</f>
        <v>428.99716997238392</v>
      </c>
      <c r="J456">
        <f>SUMIFS(Activity_COMBDG!K:K,Activity_COMBDG!$B:$B,$A456&amp;"*",Activity_COMBDG!$B:$B,"*"&amp;"_16",Activity_COMBDG!K:K,"&gt;0.0001")</f>
        <v>415.88676198469011</v>
      </c>
      <c r="K456">
        <f>SUMIFS(Activity_COMBDG!L:L,Activity_COMBDG!$B:$B,$A456&amp;"*",Activity_COMBDG!$B:$B,"*"&amp;"_16",Activity_COMBDG!L:L,"&gt;0.0001")</f>
        <v>409.76802147069418</v>
      </c>
    </row>
    <row r="457" spans="1:11" x14ac:dyDescent="0.25">
      <c r="A457" t="str">
        <f>COMBDG_Split_Tech!A454</f>
        <v>COMBDGRTTOldAE______STDPRO</v>
      </c>
      <c r="B457">
        <f>SUMIFS(Activity_COMBDG!C:C,Activity_COMBDG!$B:$B,$A457&amp;"*",Activity_COMBDG!$B:$B,"*"&amp;"_16",Activity_COMBDG!C:C,"&gt;0.0001")</f>
        <v>3.7718703542352523E-2</v>
      </c>
      <c r="C457">
        <f>SUMIFS(Activity_COMBDG!D:D,Activity_COMBDG!$B:$B,$A457&amp;"*",Activity_COMBDG!$B:$B,"*"&amp;"_16",Activity_COMBDG!D:D,"&gt;0.0001")</f>
        <v>3.421411235041111</v>
      </c>
      <c r="D457">
        <f>SUMIFS(Activity_COMBDG!E:E,Activity_COMBDG!$B:$B,$A457&amp;"*",Activity_COMBDG!$B:$B,"*"&amp;"_16",Activity_COMBDG!E:E,"&gt;0.0001")</f>
        <v>6.8725627887482554</v>
      </c>
      <c r="E457">
        <f>SUMIFS(Activity_COMBDG!F:F,Activity_COMBDG!$B:$B,$A457&amp;"*",Activity_COMBDG!$B:$B,"*"&amp;"_16",Activity_COMBDG!F:F,"&gt;0.0001")</f>
        <v>10.36978429979864</v>
      </c>
      <c r="F457">
        <f>SUMIFS(Activity_COMBDG!G:G,Activity_COMBDG!$B:$B,$A457&amp;"*",Activity_COMBDG!$B:$B,"*"&amp;"_16",Activity_COMBDG!G:G,"&gt;0.0001")</f>
        <v>273.1410425327141</v>
      </c>
      <c r="G457">
        <f>SUMIFS(Activity_COMBDG!H:H,Activity_COMBDG!$B:$B,$A457&amp;"*",Activity_COMBDG!$B:$B,"*"&amp;"_16",Activity_COMBDG!H:H,"&gt;0.0001")</f>
        <v>276.79956518828948</v>
      </c>
      <c r="H457">
        <f>SUMIFS(Activity_COMBDG!I:I,Activity_COMBDG!$B:$B,$A457&amp;"*",Activity_COMBDG!$B:$B,"*"&amp;"_16",Activity_COMBDG!I:I,"&gt;0.0001")</f>
        <v>279.86863062204088</v>
      </c>
      <c r="I457">
        <f>SUMIFS(Activity_COMBDG!J:J,Activity_COMBDG!$B:$B,$A457&amp;"*",Activity_COMBDG!$B:$B,"*"&amp;"_16",Activity_COMBDG!J:J,"&gt;0.0001")</f>
        <v>121.1967463299607</v>
      </c>
      <c r="J457">
        <f>SUMIFS(Activity_COMBDG!K:K,Activity_COMBDG!$B:$B,$A457&amp;"*",Activity_COMBDG!$B:$B,"*"&amp;"_16",Activity_COMBDG!K:K,"&gt;0.0001")</f>
        <v>116.25701549675379</v>
      </c>
      <c r="K457">
        <f>SUMIFS(Activity_COMBDG!L:L,Activity_COMBDG!$B:$B,$A457&amp;"*",Activity_COMBDG!$B:$B,"*"&amp;"_16",Activity_COMBDG!L:L,"&gt;0.0001")</f>
        <v>112.20894356395689</v>
      </c>
    </row>
    <row r="458" spans="1:11" x14ac:dyDescent="0.25">
      <c r="A458" t="str">
        <f>COMBDG_Split_Tech!A455</f>
        <v>COMBDGRTTOldAM______STDELC</v>
      </c>
      <c r="B458">
        <f>SUMIFS(Activity_COMBDG!C:C,Activity_COMBDG!$B:$B,$A458&amp;"*",Activity_COMBDG!$B:$B,"*"&amp;"_16",Activity_COMBDG!C:C,"&gt;0.0001")</f>
        <v>3.32604493776242E-2</v>
      </c>
      <c r="C458">
        <f>SUMIFS(Activity_COMBDG!D:D,Activity_COMBDG!$B:$B,$A458&amp;"*",Activity_COMBDG!$B:$B,"*"&amp;"_16",Activity_COMBDG!D:D,"&gt;0.0001")</f>
        <v>2.1572196811794342</v>
      </c>
      <c r="D458">
        <f>SUMIFS(Activity_COMBDG!E:E,Activity_COMBDG!$B:$B,$A458&amp;"*",Activity_COMBDG!$B:$B,"*"&amp;"_16",Activity_COMBDG!E:E,"&gt;0.0001")</f>
        <v>4.3041127151855543</v>
      </c>
      <c r="E458">
        <f>SUMIFS(Activity_COMBDG!F:F,Activity_COMBDG!$B:$B,$A458&amp;"*",Activity_COMBDG!$B:$B,"*"&amp;"_16",Activity_COMBDG!F:F,"&gt;0.0001")</f>
        <v>6.4563188569456402</v>
      </c>
      <c r="F458">
        <f>SUMIFS(Activity_COMBDG!G:G,Activity_COMBDG!$B:$B,$A458&amp;"*",Activity_COMBDG!$B:$B,"*"&amp;"_16",Activity_COMBDG!G:G,"&gt;0.0001")</f>
        <v>160.94261045225969</v>
      </c>
      <c r="G458">
        <f>SUMIFS(Activity_COMBDG!H:H,Activity_COMBDG!$B:$B,$A458&amp;"*",Activity_COMBDG!$B:$B,"*"&amp;"_16",Activity_COMBDG!H:H,"&gt;0.0001")</f>
        <v>163.08844158444501</v>
      </c>
      <c r="H458">
        <f>SUMIFS(Activity_COMBDG!I:I,Activity_COMBDG!$B:$B,$A458&amp;"*",Activity_COMBDG!$B:$B,"*"&amp;"_16",Activity_COMBDG!I:I,"&gt;0.0001")</f>
        <v>164.84097025530409</v>
      </c>
      <c r="I458">
        <f>SUMIFS(Activity_COMBDG!J:J,Activity_COMBDG!$B:$B,$A458&amp;"*",Activity_COMBDG!$B:$B,"*"&amp;"_16",Activity_COMBDG!J:J,"&gt;0.0001")</f>
        <v>73.012935634595465</v>
      </c>
      <c r="J458">
        <f>SUMIFS(Activity_COMBDG!K:K,Activity_COMBDG!$B:$B,$A458&amp;"*",Activity_COMBDG!$B:$B,"*"&amp;"_16",Activity_COMBDG!K:K,"&gt;0.0001")</f>
        <v>70.408587941462557</v>
      </c>
      <c r="K458">
        <f>SUMIFS(Activity_COMBDG!L:L,Activity_COMBDG!$B:$B,$A458&amp;"*",Activity_COMBDG!$B:$B,"*"&amp;"_16",Activity_COMBDG!L:L,"&gt;0.0001")</f>
        <v>72.756524878607934</v>
      </c>
    </row>
    <row r="459" spans="1:11" x14ac:dyDescent="0.25">
      <c r="A459" t="str">
        <f>COMBDG_Split_Tech!A456</f>
        <v>COMBDGRTTOldLIFLC___STDELC</v>
      </c>
      <c r="B459">
        <f>SUMIFS(Activity_COMBDG!C:C,Activity_COMBDG!$B:$B,$A459&amp;"*",Activity_COMBDG!$B:$B,"*"&amp;"_16",Activity_COMBDG!C:C,"&gt;0.0001")</f>
        <v>0</v>
      </c>
      <c r="C459">
        <f>SUMIFS(Activity_COMBDG!D:D,Activity_COMBDG!$B:$B,$A459&amp;"*",Activity_COMBDG!$B:$B,"*"&amp;"_16",Activity_COMBDG!D:D,"&gt;0.0001")</f>
        <v>0</v>
      </c>
      <c r="D459">
        <f>SUMIFS(Activity_COMBDG!E:E,Activity_COMBDG!$B:$B,$A459&amp;"*",Activity_COMBDG!$B:$B,"*"&amp;"_16",Activity_COMBDG!E:E,"&gt;0.0001")</f>
        <v>1.0318433569012111E-4</v>
      </c>
      <c r="E459">
        <f>SUMIFS(Activity_COMBDG!F:F,Activity_COMBDG!$B:$B,$A459&amp;"*",Activity_COMBDG!$B:$B,"*"&amp;"_16",Activity_COMBDG!F:F,"&gt;0.0001")</f>
        <v>42.86606528698502</v>
      </c>
      <c r="F459">
        <f>SUMIFS(Activity_COMBDG!G:G,Activity_COMBDG!$B:$B,$A459&amp;"*",Activity_COMBDG!$B:$B,"*"&amp;"_16",Activity_COMBDG!G:G,"&gt;0.0001")</f>
        <v>50.28877073716027</v>
      </c>
      <c r="G459">
        <f>SUMIFS(Activity_COMBDG!H:H,Activity_COMBDG!$B:$B,$A459&amp;"*",Activity_COMBDG!$B:$B,"*"&amp;"_16",Activity_COMBDG!H:H,"&gt;0.0001")</f>
        <v>57.024713727269869</v>
      </c>
      <c r="H459">
        <f>SUMIFS(Activity_COMBDG!I:I,Activity_COMBDG!$B:$B,$A459&amp;"*",Activity_COMBDG!$B:$B,"*"&amp;"_16",Activity_COMBDG!I:I,"&gt;0.0001")</f>
        <v>63.162423952166421</v>
      </c>
      <c r="I459">
        <f>SUMIFS(Activity_COMBDG!J:J,Activity_COMBDG!$B:$B,$A459&amp;"*",Activity_COMBDG!$B:$B,"*"&amp;"_16",Activity_COMBDG!J:J,"&gt;0.0001")</f>
        <v>10.095359871502231</v>
      </c>
      <c r="J459">
        <f>SUMIFS(Activity_COMBDG!K:K,Activity_COMBDG!$B:$B,$A459&amp;"*",Activity_COMBDG!$B:$B,"*"&amp;"_16",Activity_COMBDG!K:K,"&gt;0.0001")</f>
        <v>6.3942698699782188</v>
      </c>
      <c r="K459">
        <f>SUMIFS(Activity_COMBDG!L:L,Activity_COMBDG!$B:$B,$A459&amp;"*",Activity_COMBDG!$B:$B,"*"&amp;"_16",Activity_COMBDG!L:L,"&gt;0.0001")</f>
        <v>0.61281783888650365</v>
      </c>
    </row>
    <row r="460" spans="1:11" x14ac:dyDescent="0.25">
      <c r="A460" t="str">
        <f>COMBDG_Split_Tech!A457</f>
        <v>COMBDGRTTOldLIFLU___STDELC</v>
      </c>
      <c r="B460">
        <f>SUMIFS(Activity_COMBDG!C:C,Activity_COMBDG!$B:$B,$A460&amp;"*",Activity_COMBDG!$B:$B,"*"&amp;"_16",Activity_COMBDG!C:C,"&gt;0.0001")</f>
        <v>1.3220049228718611E-3</v>
      </c>
      <c r="C460">
        <f>SUMIFS(Activity_COMBDG!D:D,Activity_COMBDG!$B:$B,$A460&amp;"*",Activity_COMBDG!$B:$B,"*"&amp;"_16",Activity_COMBDG!D:D,"&gt;0.0001")</f>
        <v>927.19520638537597</v>
      </c>
      <c r="D460">
        <f>SUMIFS(Activity_COMBDG!E:E,Activity_COMBDG!$B:$B,$A460&amp;"*",Activity_COMBDG!$B:$B,"*"&amp;"_16",Activity_COMBDG!E:E,"&gt;0.0001")</f>
        <v>1345.1097961468529</v>
      </c>
      <c r="E460">
        <f>SUMIFS(Activity_COMBDG!F:F,Activity_COMBDG!$B:$B,$A460&amp;"*",Activity_COMBDG!$B:$B,"*"&amp;"_16",Activity_COMBDG!F:F,"&gt;0.0001")</f>
        <v>1446.8259111223381</v>
      </c>
      <c r="F460">
        <f>SUMIFS(Activity_COMBDG!G:G,Activity_COMBDG!$B:$B,$A460&amp;"*",Activity_COMBDG!$B:$B,"*"&amp;"_16",Activity_COMBDG!G:G,"&gt;0.0001")</f>
        <v>1460.0463399358821</v>
      </c>
      <c r="G460">
        <f>SUMIFS(Activity_COMBDG!H:H,Activity_COMBDG!$B:$B,$A460&amp;"*",Activity_COMBDG!$B:$B,"*"&amp;"_16",Activity_COMBDG!H:H,"&gt;0.0001")</f>
        <v>1468.9850723810771</v>
      </c>
      <c r="H460">
        <f>SUMIFS(Activity_COMBDG!I:I,Activity_COMBDG!$B:$B,$A460&amp;"*",Activity_COMBDG!$B:$B,"*"&amp;"_16",Activity_COMBDG!I:I,"&gt;0.0001")</f>
        <v>1475.1127854159499</v>
      </c>
      <c r="I460">
        <f>SUMIFS(Activity_COMBDG!J:J,Activity_COMBDG!$B:$B,$A460&amp;"*",Activity_COMBDG!$B:$B,"*"&amp;"_16",Activity_COMBDG!J:J,"&gt;0.0001")</f>
        <v>431.99053124833728</v>
      </c>
      <c r="J460">
        <f>SUMIFS(Activity_COMBDG!K:K,Activity_COMBDG!$B:$B,$A460&amp;"*",Activity_COMBDG!$B:$B,"*"&amp;"_16",Activity_COMBDG!K:K,"&gt;0.0001")</f>
        <v>374.82760582240371</v>
      </c>
      <c r="K460">
        <f>SUMIFS(Activity_COMBDG!L:L,Activity_COMBDG!$B:$B,$A460&amp;"*",Activity_COMBDG!$B:$B,"*"&amp;"_16",Activity_COMBDG!L:L,"&gt;0.0001")</f>
        <v>67.294141173213276</v>
      </c>
    </row>
    <row r="461" spans="1:11" x14ac:dyDescent="0.25">
      <c r="A461" t="str">
        <f>COMBDG_Split_Tech!A458</f>
        <v>COMBDGRTTOldLIHAL___STDELC</v>
      </c>
      <c r="B461">
        <f>SUMIFS(Activity_COMBDG!C:C,Activity_COMBDG!$B:$B,$A461&amp;"*",Activity_COMBDG!$B:$B,"*"&amp;"_16",Activity_COMBDG!C:C,"&gt;0.0001")</f>
        <v>0</v>
      </c>
      <c r="C461">
        <f>SUMIFS(Activity_COMBDG!D:D,Activity_COMBDG!$B:$B,$A461&amp;"*",Activity_COMBDG!$B:$B,"*"&amp;"_16",Activity_COMBDG!D:D,"&gt;0.0001")</f>
        <v>0</v>
      </c>
      <c r="D461">
        <f>SUMIFS(Activity_COMBDG!E:E,Activity_COMBDG!$B:$B,$A461&amp;"*",Activity_COMBDG!$B:$B,"*"&amp;"_16",Activity_COMBDG!E:E,"&gt;0.0001")</f>
        <v>0</v>
      </c>
      <c r="E461">
        <f>SUMIFS(Activity_COMBDG!F:F,Activity_COMBDG!$B:$B,$A461&amp;"*",Activity_COMBDG!$B:$B,"*"&amp;"_16",Activity_COMBDG!F:F,"&gt;0.0001")</f>
        <v>0</v>
      </c>
      <c r="F461">
        <f>SUMIFS(Activity_COMBDG!G:G,Activity_COMBDG!$B:$B,$A461&amp;"*",Activity_COMBDG!$B:$B,"*"&amp;"_16",Activity_COMBDG!G:G,"&gt;0.0001")</f>
        <v>0</v>
      </c>
      <c r="G461">
        <f>SUMIFS(Activity_COMBDG!H:H,Activity_COMBDG!$B:$B,$A461&amp;"*",Activity_COMBDG!$B:$B,"*"&amp;"_16",Activity_COMBDG!H:H,"&gt;0.0001")</f>
        <v>0</v>
      </c>
      <c r="H461">
        <f>SUMIFS(Activity_COMBDG!I:I,Activity_COMBDG!$B:$B,$A461&amp;"*",Activity_COMBDG!$B:$B,"*"&amp;"_16",Activity_COMBDG!I:I,"&gt;0.0001")</f>
        <v>0.92640021931586469</v>
      </c>
      <c r="I461">
        <f>SUMIFS(Activity_COMBDG!J:J,Activity_COMBDG!$B:$B,$A461&amp;"*",Activity_COMBDG!$B:$B,"*"&amp;"_16",Activity_COMBDG!J:J,"&gt;0.0001")</f>
        <v>0</v>
      </c>
      <c r="J461">
        <f>SUMIFS(Activity_COMBDG!K:K,Activity_COMBDG!$B:$B,$A461&amp;"*",Activity_COMBDG!$B:$B,"*"&amp;"_16",Activity_COMBDG!K:K,"&gt;0.0001")</f>
        <v>0</v>
      </c>
      <c r="K461">
        <f>SUMIFS(Activity_COMBDG!L:L,Activity_COMBDG!$B:$B,$A461&amp;"*",Activity_COMBDG!$B:$B,"*"&amp;"_16",Activity_COMBDG!L:L,"&gt;0.0001")</f>
        <v>0</v>
      </c>
    </row>
    <row r="462" spans="1:11" x14ac:dyDescent="0.25">
      <c r="A462" t="str">
        <f>COMBDG_Split_Tech!A459</f>
        <v>COMBDGRTTOldLIINC___STDELC</v>
      </c>
      <c r="B462">
        <f>SUMIFS(Activity_COMBDG!C:C,Activity_COMBDG!$B:$B,$A462&amp;"*",Activity_COMBDG!$B:$B,"*"&amp;"_16",Activity_COMBDG!C:C,"&gt;0.0001")</f>
        <v>0</v>
      </c>
      <c r="C462">
        <f>SUMIFS(Activity_COMBDG!D:D,Activity_COMBDG!$B:$B,$A462&amp;"*",Activity_COMBDG!$B:$B,"*"&amp;"_16",Activity_COMBDG!D:D,"&gt;0.0001")</f>
        <v>0</v>
      </c>
      <c r="D462">
        <f>SUMIFS(Activity_COMBDG!E:E,Activity_COMBDG!$B:$B,$A462&amp;"*",Activity_COMBDG!$B:$B,"*"&amp;"_16",Activity_COMBDG!E:E,"&gt;0.0001")</f>
        <v>0</v>
      </c>
      <c r="E462">
        <f>SUMIFS(Activity_COMBDG!F:F,Activity_COMBDG!$B:$B,$A462&amp;"*",Activity_COMBDG!$B:$B,"*"&amp;"_16",Activity_COMBDG!F:F,"&gt;0.0001")</f>
        <v>0</v>
      </c>
      <c r="F462">
        <f>SUMIFS(Activity_COMBDG!G:G,Activity_COMBDG!$B:$B,$A462&amp;"*",Activity_COMBDG!$B:$B,"*"&amp;"_16",Activity_COMBDG!G:G,"&gt;0.0001")</f>
        <v>0</v>
      </c>
      <c r="G462">
        <f>SUMIFS(Activity_COMBDG!H:H,Activity_COMBDG!$B:$B,$A462&amp;"*",Activity_COMBDG!$B:$B,"*"&amp;"_16",Activity_COMBDG!H:H,"&gt;0.0001")</f>
        <v>0</v>
      </c>
      <c r="H462">
        <f>SUMIFS(Activity_COMBDG!I:I,Activity_COMBDG!$B:$B,$A462&amp;"*",Activity_COMBDG!$B:$B,"*"&amp;"_16",Activity_COMBDG!I:I,"&gt;0.0001")</f>
        <v>0.92635012872830857</v>
      </c>
      <c r="I462">
        <f>SUMIFS(Activity_COMBDG!J:J,Activity_COMBDG!$B:$B,$A462&amp;"*",Activity_COMBDG!$B:$B,"*"&amp;"_16",Activity_COMBDG!J:J,"&gt;0.0001")</f>
        <v>0</v>
      </c>
      <c r="J462">
        <f>SUMIFS(Activity_COMBDG!K:K,Activity_COMBDG!$B:$B,$A462&amp;"*",Activity_COMBDG!$B:$B,"*"&amp;"_16",Activity_COMBDG!K:K,"&gt;0.0001")</f>
        <v>0</v>
      </c>
      <c r="K462">
        <f>SUMIFS(Activity_COMBDG!L:L,Activity_COMBDG!$B:$B,$A462&amp;"*",Activity_COMBDG!$B:$B,"*"&amp;"_16",Activity_COMBDG!L:L,"&gt;0.0001")</f>
        <v>0</v>
      </c>
    </row>
    <row r="463" spans="1:11" x14ac:dyDescent="0.25">
      <c r="A463" t="str">
        <f>COMBDG_Split_Tech!A460</f>
        <v>COMBDGRTTOldLILED___STDELC</v>
      </c>
      <c r="B463">
        <f>SUMIFS(Activity_COMBDG!C:C,Activity_COMBDG!$B:$B,$A463&amp;"*",Activity_COMBDG!$B:$B,"*"&amp;"_16",Activity_COMBDG!C:C,"&gt;0.0001")</f>
        <v>1.947263215070069E-3</v>
      </c>
      <c r="C463">
        <f>SUMIFS(Activity_COMBDG!D:D,Activity_COMBDG!$B:$B,$A463&amp;"*",Activity_COMBDG!$B:$B,"*"&amp;"_16",Activity_COMBDG!D:D,"&gt;0.0001")</f>
        <v>1076.3439308291911</v>
      </c>
      <c r="D463">
        <f>SUMIFS(Activity_COMBDG!E:E,Activity_COMBDG!$B:$B,$A463&amp;"*",Activity_COMBDG!$B:$B,"*"&amp;"_16",Activity_COMBDG!E:E,"&gt;0.0001")</f>
        <v>1484.9178952449749</v>
      </c>
      <c r="E463">
        <f>SUMIFS(Activity_COMBDG!F:F,Activity_COMBDG!$B:$B,$A463&amp;"*",Activity_COMBDG!$B:$B,"*"&amp;"_16",Activity_COMBDG!F:F,"&gt;0.0001")</f>
        <v>1585.794159529773</v>
      </c>
      <c r="F463">
        <f>SUMIFS(Activity_COMBDG!G:G,Activity_COMBDG!$B:$B,$A463&amp;"*",Activity_COMBDG!$B:$B,"*"&amp;"_16",Activity_COMBDG!G:G,"&gt;0.0001")</f>
        <v>1598.9961651400081</v>
      </c>
      <c r="G463">
        <f>SUMIFS(Activity_COMBDG!H:H,Activity_COMBDG!$B:$B,$A463&amp;"*",Activity_COMBDG!$B:$B,"*"&amp;"_16",Activity_COMBDG!H:H,"&gt;0.0001")</f>
        <v>1610.140049330787</v>
      </c>
      <c r="H463">
        <f>SUMIFS(Activity_COMBDG!I:I,Activity_COMBDG!$B:$B,$A463&amp;"*",Activity_COMBDG!$B:$B,"*"&amp;"_16",Activity_COMBDG!I:I,"&gt;0.0001")</f>
        <v>1617.995704070006</v>
      </c>
      <c r="I463">
        <f>SUMIFS(Activity_COMBDG!J:J,Activity_COMBDG!$B:$B,$A463&amp;"*",Activity_COMBDG!$B:$B,"*"&amp;"_16",Activity_COMBDG!J:J,"&gt;0.0001")</f>
        <v>443.46312353378448</v>
      </c>
      <c r="J463">
        <f>SUMIFS(Activity_COMBDG!K:K,Activity_COMBDG!$B:$B,$A463&amp;"*",Activity_COMBDG!$B:$B,"*"&amp;"_16",Activity_COMBDG!K:K,"&gt;0.0001")</f>
        <v>381.84002061751102</v>
      </c>
      <c r="K463">
        <f>SUMIFS(Activity_COMBDG!L:L,Activity_COMBDG!$B:$B,$A463&amp;"*",Activity_COMBDG!$B:$B,"*"&amp;"_16",Activity_COMBDG!L:L,"&gt;0.0001")</f>
        <v>261.36932000612961</v>
      </c>
    </row>
    <row r="464" spans="1:11" x14ac:dyDescent="0.25">
      <c r="A464" t="str">
        <f>COMBDG_Split_Tech!A461</f>
        <v>COMBDGRTTOldSC_________DCO</v>
      </c>
      <c r="B464">
        <f>SUMIFS(Activity_COMBDG!C:C,Activity_COMBDG!$B:$B,$A464&amp;"*",Activity_COMBDG!$B:$B,"*"&amp;"_16",Activity_COMBDG!C:C,"&gt;0.0001")</f>
        <v>2.004592582608369E-2</v>
      </c>
      <c r="C464">
        <f>SUMIFS(Activity_COMBDG!D:D,Activity_COMBDG!$B:$B,$A464&amp;"*",Activity_COMBDG!$B:$B,"*"&amp;"_16",Activity_COMBDG!D:D,"&gt;0.0001")</f>
        <v>2.8418110171809672</v>
      </c>
      <c r="D464">
        <f>SUMIFS(Activity_COMBDG!E:E,Activity_COMBDG!$B:$B,$A464&amp;"*",Activity_COMBDG!$B:$B,"*"&amp;"_16",Activity_COMBDG!E:E,"&gt;0.0001")</f>
        <v>5.9505458102923114</v>
      </c>
      <c r="E464">
        <f>SUMIFS(Activity_COMBDG!F:F,Activity_COMBDG!$B:$B,$A464&amp;"*",Activity_COMBDG!$B:$B,"*"&amp;"_16",Activity_COMBDG!F:F,"&gt;0.0001")</f>
        <v>9.1170002886117647</v>
      </c>
      <c r="F464">
        <f>SUMIFS(Activity_COMBDG!G:G,Activity_COMBDG!$B:$B,$A464&amp;"*",Activity_COMBDG!$B:$B,"*"&amp;"_16",Activity_COMBDG!G:G,"&gt;0.0001")</f>
        <v>132.7932217986058</v>
      </c>
      <c r="G464">
        <f>SUMIFS(Activity_COMBDG!H:H,Activity_COMBDG!$B:$B,$A464&amp;"*",Activity_COMBDG!$B:$B,"*"&amp;"_16",Activity_COMBDG!H:H,"&gt;0.0001")</f>
        <v>135.85839108255331</v>
      </c>
      <c r="H464">
        <f>SUMIFS(Activity_COMBDG!I:I,Activity_COMBDG!$B:$B,$A464&amp;"*",Activity_COMBDG!$B:$B,"*"&amp;"_16",Activity_COMBDG!I:I,"&gt;0.0001")</f>
        <v>138.43456335679579</v>
      </c>
      <c r="I464">
        <f>SUMIFS(Activity_COMBDG!J:J,Activity_COMBDG!$B:$B,$A464&amp;"*",Activity_COMBDG!$B:$B,"*"&amp;"_16",Activity_COMBDG!J:J,"&gt;0.0001")</f>
        <v>83.091588917578733</v>
      </c>
      <c r="J464">
        <f>SUMIFS(Activity_COMBDG!K:K,Activity_COMBDG!$B:$B,$A464&amp;"*",Activity_COMBDG!$B:$B,"*"&amp;"_16",Activity_COMBDG!K:K,"&gt;0.0001")</f>
        <v>92.033593727799612</v>
      </c>
      <c r="K464">
        <f>SUMIFS(Activity_COMBDG!L:L,Activity_COMBDG!$B:$B,$A464&amp;"*",Activity_COMBDG!$B:$B,"*"&amp;"_16",Activity_COMBDG!L:L,"&gt;0.0001")</f>
        <v>96.293573223474553</v>
      </c>
    </row>
    <row r="465" spans="1:11" x14ac:dyDescent="0.25">
      <c r="A465" t="str">
        <f>COMBDG_Split_Tech!A462</f>
        <v>COMBDGRTTOldSC______STDELC</v>
      </c>
      <c r="B465">
        <f>SUMIFS(Activity_COMBDG!C:C,Activity_COMBDG!$B:$B,$A465&amp;"*",Activity_COMBDG!$B:$B,"*"&amp;"_16",Activity_COMBDG!C:C,"&gt;0.0001")</f>
        <v>2.0082856258866261E-2</v>
      </c>
      <c r="C465">
        <f>SUMIFS(Activity_COMBDG!D:D,Activity_COMBDG!$B:$B,$A465&amp;"*",Activity_COMBDG!$B:$B,"*"&amp;"_16",Activity_COMBDG!D:D,"&gt;0.0001")</f>
        <v>2.8813442996867589</v>
      </c>
      <c r="D465">
        <f>SUMIFS(Activity_COMBDG!E:E,Activity_COMBDG!$B:$B,$A465&amp;"*",Activity_COMBDG!$B:$B,"*"&amp;"_16",Activity_COMBDG!E:E,"&gt;0.0001")</f>
        <v>6.0271703292428001</v>
      </c>
      <c r="E465">
        <f>SUMIFS(Activity_COMBDG!F:F,Activity_COMBDG!$B:$B,$A465&amp;"*",Activity_COMBDG!$B:$B,"*"&amp;"_16",Activity_COMBDG!F:F,"&gt;0.0001")</f>
        <v>9.2291040067543406</v>
      </c>
      <c r="F465">
        <f>SUMIFS(Activity_COMBDG!G:G,Activity_COMBDG!$B:$B,$A465&amp;"*",Activity_COMBDG!$B:$B,"*"&amp;"_16",Activity_COMBDG!G:G,"&gt;0.0001")</f>
        <v>258.87325871210157</v>
      </c>
      <c r="G465">
        <f>SUMIFS(Activity_COMBDG!H:H,Activity_COMBDG!$B:$B,$A465&amp;"*",Activity_COMBDG!$B:$B,"*"&amp;"_16",Activity_COMBDG!H:H,"&gt;0.0001")</f>
        <v>261.93778394667191</v>
      </c>
      <c r="H465">
        <f>SUMIFS(Activity_COMBDG!I:I,Activity_COMBDG!$B:$B,$A465&amp;"*",Activity_COMBDG!$B:$B,"*"&amp;"_16",Activity_COMBDG!I:I,"&gt;0.0001")</f>
        <v>264.49401316045447</v>
      </c>
      <c r="I465">
        <f>SUMIFS(Activity_COMBDG!J:J,Activity_COMBDG!$B:$B,$A465&amp;"*",Activity_COMBDG!$B:$B,"*"&amp;"_16",Activity_COMBDG!J:J,"&gt;0.0001")</f>
        <v>59.111274583299803</v>
      </c>
      <c r="J465">
        <f>SUMIFS(Activity_COMBDG!K:K,Activity_COMBDG!$B:$B,$A465&amp;"*",Activity_COMBDG!$B:$B,"*"&amp;"_16",Activity_COMBDG!K:K,"&gt;0.0001")</f>
        <v>44.235268273640308</v>
      </c>
      <c r="K465">
        <f>SUMIFS(Activity_COMBDG!L:L,Activity_COMBDG!$B:$B,$A465&amp;"*",Activity_COMBDG!$B:$B,"*"&amp;"_16",Activity_COMBDG!L:L,"&gt;0.0001")</f>
        <v>35.045707683627732</v>
      </c>
    </row>
    <row r="466" spans="1:11" x14ac:dyDescent="0.25">
      <c r="A466" t="str">
        <f>COMBDG_Split_Tech!A463</f>
        <v>COMBDGRTTOldSC______STDNGA</v>
      </c>
      <c r="B466">
        <f>SUMIFS(Activity_COMBDG!C:C,Activity_COMBDG!$B:$B,$A466&amp;"*",Activity_COMBDG!$B:$B,"*"&amp;"_16",Activity_COMBDG!C:C,"&gt;0.0001")</f>
        <v>6.5651779831926285E-2</v>
      </c>
      <c r="C466">
        <f>SUMIFS(Activity_COMBDG!D:D,Activity_COMBDG!$B:$B,$A466&amp;"*",Activity_COMBDG!$B:$B,"*"&amp;"_16",Activity_COMBDG!D:D,"&gt;0.0001")</f>
        <v>6.9751891573321769</v>
      </c>
      <c r="D466">
        <f>SUMIFS(Activity_COMBDG!E:E,Activity_COMBDG!$B:$B,$A466&amp;"*",Activity_COMBDG!$B:$B,"*"&amp;"_16",Activity_COMBDG!E:E,"&gt;0.0001")</f>
        <v>13.43891612749306</v>
      </c>
      <c r="E466">
        <f>SUMIFS(Activity_COMBDG!F:F,Activity_COMBDG!$B:$B,$A466&amp;"*",Activity_COMBDG!$B:$B,"*"&amp;"_16",Activity_COMBDG!F:F,"&gt;0.0001")</f>
        <v>19.794574803175941</v>
      </c>
      <c r="F466">
        <f>SUMIFS(Activity_COMBDG!G:G,Activity_COMBDG!$B:$B,$A466&amp;"*",Activity_COMBDG!$B:$B,"*"&amp;"_16",Activity_COMBDG!G:G,"&gt;0.0001")</f>
        <v>444.64259479888813</v>
      </c>
      <c r="G466">
        <f>SUMIFS(Activity_COMBDG!H:H,Activity_COMBDG!$B:$B,$A466&amp;"*",Activity_COMBDG!$B:$B,"*"&amp;"_16",Activity_COMBDG!H:H,"&gt;0.0001")</f>
        <v>451.2298812938555</v>
      </c>
      <c r="H466">
        <f>SUMIFS(Activity_COMBDG!I:I,Activity_COMBDG!$B:$B,$A466&amp;"*",Activity_COMBDG!$B:$B,"*"&amp;"_16",Activity_COMBDG!I:I,"&gt;0.0001")</f>
        <v>456.5087423820695</v>
      </c>
      <c r="I466">
        <f>SUMIFS(Activity_COMBDG!J:J,Activity_COMBDG!$B:$B,$A466&amp;"*",Activity_COMBDG!$B:$B,"*"&amp;"_16",Activity_COMBDG!J:J,"&gt;0.0001")</f>
        <v>190.6100383784129</v>
      </c>
      <c r="J466">
        <f>SUMIFS(Activity_COMBDG!K:K,Activity_COMBDG!$B:$B,$A466&amp;"*",Activity_COMBDG!$B:$B,"*"&amp;"_16",Activity_COMBDG!K:K,"&gt;0.0001")</f>
        <v>140.66471709338961</v>
      </c>
      <c r="K466">
        <f>SUMIFS(Activity_COMBDG!L:L,Activity_COMBDG!$B:$B,$A466&amp;"*",Activity_COMBDG!$B:$B,"*"&amp;"_16",Activity_COMBDG!L:L,"&gt;0.0001")</f>
        <v>109.47309390452681</v>
      </c>
    </row>
    <row r="467" spans="1:11" x14ac:dyDescent="0.25">
      <c r="A467" t="str">
        <f>COMBDG_Split_Tech!A464</f>
        <v>COMBDGRTTOldSH_________DHE</v>
      </c>
      <c r="B467">
        <f>SUMIFS(Activity_COMBDG!C:C,Activity_COMBDG!$B:$B,$A467&amp;"*",Activity_COMBDG!$B:$B,"*"&amp;"_16",Activity_COMBDG!C:C,"&gt;0.0001")</f>
        <v>1.072468037842185E-2</v>
      </c>
      <c r="C467">
        <f>SUMIFS(Activity_COMBDG!D:D,Activity_COMBDG!$B:$B,$A467&amp;"*",Activity_COMBDG!$B:$B,"*"&amp;"_16",Activity_COMBDG!D:D,"&gt;0.0001")</f>
        <v>3.5700065489757772E-2</v>
      </c>
      <c r="D467">
        <f>SUMIFS(Activity_COMBDG!E:E,Activity_COMBDG!$B:$B,$A467&amp;"*",Activity_COMBDG!$B:$B,"*"&amp;"_16",Activity_COMBDG!E:E,"&gt;0.0001")</f>
        <v>5.4901617657801591E-2</v>
      </c>
      <c r="E467">
        <f>SUMIFS(Activity_COMBDG!F:F,Activity_COMBDG!$B:$B,$A467&amp;"*",Activity_COMBDG!$B:$B,"*"&amp;"_16",Activity_COMBDG!F:F,"&gt;0.0001")</f>
        <v>7.0356971694571682E-2</v>
      </c>
      <c r="F467">
        <f>SUMIFS(Activity_COMBDG!G:G,Activity_COMBDG!$B:$B,$A467&amp;"*",Activity_COMBDG!$B:$B,"*"&amp;"_16",Activity_COMBDG!G:G,"&gt;0.0001")</f>
        <v>8.4489959317488691E-2</v>
      </c>
      <c r="G467">
        <f>SUMIFS(Activity_COMBDG!H:H,Activity_COMBDG!$B:$B,$A467&amp;"*",Activity_COMBDG!$B:$B,"*"&amp;"_16",Activity_COMBDG!H:H,"&gt;0.0001")</f>
        <v>9.5573090576343514E-2</v>
      </c>
      <c r="H467">
        <f>SUMIFS(Activity_COMBDG!I:I,Activity_COMBDG!$B:$B,$A467&amp;"*",Activity_COMBDG!$B:$B,"*"&amp;"_16",Activity_COMBDG!I:I,"&gt;0.0001")</f>
        <v>0.1119798377560767</v>
      </c>
      <c r="I467">
        <f>SUMIFS(Activity_COMBDG!J:J,Activity_COMBDG!$B:$B,$A467&amp;"*",Activity_COMBDG!$B:$B,"*"&amp;"_16",Activity_COMBDG!J:J,"&gt;0.0001")</f>
        <v>8.4132577574094786E-2</v>
      </c>
      <c r="J467">
        <f>SUMIFS(Activity_COMBDG!K:K,Activity_COMBDG!$B:$B,$A467&amp;"*",Activity_COMBDG!$B:$B,"*"&amp;"_16",Activity_COMBDG!K:K,"&gt;0.0001")</f>
        <v>8.5131861104739456E-2</v>
      </c>
      <c r="K467">
        <f>SUMIFS(Activity_COMBDG!L:L,Activity_COMBDG!$B:$B,$A467&amp;"*",Activity_COMBDG!$B:$B,"*"&amp;"_16",Activity_COMBDG!L:L,"&gt;0.0001")</f>
        <v>8.6082253007721432E-2</v>
      </c>
    </row>
    <row r="468" spans="1:11" x14ac:dyDescent="0.25">
      <c r="A468" t="str">
        <f>COMBDG_Split_Tech!A465</f>
        <v>COMBDGRTTOldSHFUR___HIGNGA</v>
      </c>
      <c r="B468">
        <f>SUMIFS(Activity_COMBDG!C:C,Activity_COMBDG!$B:$B,$A468&amp;"*",Activity_COMBDG!$B:$B,"*"&amp;"_16",Activity_COMBDG!C:C,"&gt;0.0001")</f>
        <v>7.4251513123946705E-2</v>
      </c>
      <c r="C468">
        <f>SUMIFS(Activity_COMBDG!D:D,Activity_COMBDG!$B:$B,$A468&amp;"*",Activity_COMBDG!$B:$B,"*"&amp;"_16",Activity_COMBDG!D:D,"&gt;0.0001")</f>
        <v>0.13679831170092591</v>
      </c>
      <c r="D468">
        <f>SUMIFS(Activity_COMBDG!E:E,Activity_COMBDG!$B:$B,$A468&amp;"*",Activity_COMBDG!$B:$B,"*"&amp;"_16",Activity_COMBDG!E:E,"&gt;0.0001")</f>
        <v>0.18755243495330889</v>
      </c>
      <c r="E468">
        <f>SUMIFS(Activity_COMBDG!F:F,Activity_COMBDG!$B:$B,$A468&amp;"*",Activity_COMBDG!$B:$B,"*"&amp;"_16",Activity_COMBDG!F:F,"&gt;0.0001")</f>
        <v>0.22921495708633571</v>
      </c>
      <c r="F468">
        <f>SUMIFS(Activity_COMBDG!G:G,Activity_COMBDG!$B:$B,$A468&amp;"*",Activity_COMBDG!$B:$B,"*"&amp;"_16",Activity_COMBDG!G:G,"&gt;0.0001")</f>
        <v>0.26560387708214062</v>
      </c>
      <c r="G468">
        <f>SUMIFS(Activity_COMBDG!H:H,Activity_COMBDG!$B:$B,$A468&amp;"*",Activity_COMBDG!$B:$B,"*"&amp;"_16",Activity_COMBDG!H:H,"&gt;0.0001")</f>
        <v>0.29457388290352449</v>
      </c>
      <c r="H468">
        <f>SUMIFS(Activity_COMBDG!I:I,Activity_COMBDG!$B:$B,$A468&amp;"*",Activity_COMBDG!$B:$B,"*"&amp;"_16",Activity_COMBDG!I:I,"&gt;0.0001")</f>
        <v>0.32525886674612209</v>
      </c>
      <c r="I468">
        <f>SUMIFS(Activity_COMBDG!J:J,Activity_COMBDG!$B:$B,$A468&amp;"*",Activity_COMBDG!$B:$B,"*"&amp;"_16",Activity_COMBDG!J:J,"&gt;0.0001")</f>
        <v>0.29156116087450579</v>
      </c>
      <c r="J468">
        <f>SUMIFS(Activity_COMBDG!K:K,Activity_COMBDG!$B:$B,$A468&amp;"*",Activity_COMBDG!$B:$B,"*"&amp;"_16",Activity_COMBDG!K:K,"&gt;0.0001")</f>
        <v>0.29386412100833642</v>
      </c>
      <c r="K468">
        <f>SUMIFS(Activity_COMBDG!L:L,Activity_COMBDG!$B:$B,$A468&amp;"*",Activity_COMBDG!$B:$B,"*"&amp;"_16",Activity_COMBDG!L:L,"&gt;0.0001")</f>
        <v>0.29580355090713439</v>
      </c>
    </row>
    <row r="469" spans="1:11" x14ac:dyDescent="0.25">
      <c r="A469" t="str">
        <f>COMBDG_Split_Tech!A466</f>
        <v>COMBDGRTTOldSHFUR___STDELC</v>
      </c>
      <c r="B469">
        <f>SUMIFS(Activity_COMBDG!C:C,Activity_COMBDG!$B:$B,$A469&amp;"*",Activity_COMBDG!$B:$B,"*"&amp;"_16",Activity_COMBDG!C:C,"&gt;0.0001")</f>
        <v>2.6414159350669479E-2</v>
      </c>
      <c r="C469">
        <f>SUMIFS(Activity_COMBDG!D:D,Activity_COMBDG!$B:$B,$A469&amp;"*",Activity_COMBDG!$B:$B,"*"&amp;"_16",Activity_COMBDG!D:D,"&gt;0.0001")</f>
        <v>5.1197385855926217E-2</v>
      </c>
      <c r="D469">
        <f>SUMIFS(Activity_COMBDG!E:E,Activity_COMBDG!$B:$B,$A469&amp;"*",Activity_COMBDG!$B:$B,"*"&amp;"_16",Activity_COMBDG!E:E,"&gt;0.0001")</f>
        <v>7.2812684889785095E-2</v>
      </c>
      <c r="E469">
        <f>SUMIFS(Activity_COMBDG!F:F,Activity_COMBDG!$B:$B,$A469&amp;"*",Activity_COMBDG!$B:$B,"*"&amp;"_16",Activity_COMBDG!F:F,"&gt;0.0001")</f>
        <v>8.7821874150791374E-2</v>
      </c>
      <c r="F469">
        <f>SUMIFS(Activity_COMBDG!G:G,Activity_COMBDG!$B:$B,$A469&amp;"*",Activity_COMBDG!$B:$B,"*"&amp;"_16",Activity_COMBDG!G:G,"&gt;0.0001")</f>
        <v>0.1021289839292123</v>
      </c>
      <c r="G469">
        <f>SUMIFS(Activity_COMBDG!H:H,Activity_COMBDG!$B:$B,$A469&amp;"*",Activity_COMBDG!$B:$B,"*"&amp;"_16",Activity_COMBDG!H:H,"&gt;0.0001")</f>
        <v>0.113023948266796</v>
      </c>
      <c r="H469">
        <f>SUMIFS(Activity_COMBDG!I:I,Activity_COMBDG!$B:$B,$A469&amp;"*",Activity_COMBDG!$B:$B,"*"&amp;"_16",Activity_COMBDG!I:I,"&gt;0.0001")</f>
        <v>0.12984003106983821</v>
      </c>
      <c r="I469">
        <f>SUMIFS(Activity_COMBDG!J:J,Activity_COMBDG!$B:$B,$A469&amp;"*",Activity_COMBDG!$B:$B,"*"&amp;"_16",Activity_COMBDG!J:J,"&gt;0.0001")</f>
        <v>9.6818011966755699E-2</v>
      </c>
      <c r="J469">
        <f>SUMIFS(Activity_COMBDG!K:K,Activity_COMBDG!$B:$B,$A469&amp;"*",Activity_COMBDG!$B:$B,"*"&amp;"_16",Activity_COMBDG!K:K,"&gt;0.0001")</f>
        <v>9.7537047112512043E-2</v>
      </c>
      <c r="K469">
        <f>SUMIFS(Activity_COMBDG!L:L,Activity_COMBDG!$B:$B,$A469&amp;"*",Activity_COMBDG!$B:$B,"*"&amp;"_16",Activity_COMBDG!L:L,"&gt;0.0001")</f>
        <v>9.8131084562914486E-2</v>
      </c>
    </row>
    <row r="470" spans="1:11" x14ac:dyDescent="0.25">
      <c r="A470" t="str">
        <f>COMBDG_Split_Tech!A467</f>
        <v>COMBDGRTTOldSHFUR___STDHFO</v>
      </c>
      <c r="B470">
        <f>SUMIFS(Activity_COMBDG!C:C,Activity_COMBDG!$B:$B,$A470&amp;"*",Activity_COMBDG!$B:$B,"*"&amp;"_16",Activity_COMBDG!C:C,"&gt;0.0001")</f>
        <v>2.657990394801512E-2</v>
      </c>
      <c r="C470">
        <f>SUMIFS(Activity_COMBDG!D:D,Activity_COMBDG!$B:$B,$A470&amp;"*",Activity_COMBDG!$B:$B,"*"&amp;"_16",Activity_COMBDG!D:D,"&gt;0.0001")</f>
        <v>5.1306809350886169E-2</v>
      </c>
      <c r="D470">
        <f>SUMIFS(Activity_COMBDG!E:E,Activity_COMBDG!$B:$B,$A470&amp;"*",Activity_COMBDG!$B:$B,"*"&amp;"_16",Activity_COMBDG!E:E,"&gt;0.0001")</f>
        <v>7.2927025038810031E-2</v>
      </c>
      <c r="E470">
        <f>SUMIFS(Activity_COMBDG!F:F,Activity_COMBDG!$B:$B,$A470&amp;"*",Activity_COMBDG!$B:$B,"*"&amp;"_16",Activity_COMBDG!F:F,"&gt;0.0001")</f>
        <v>8.7939469337212361E-2</v>
      </c>
      <c r="F470">
        <f>SUMIFS(Activity_COMBDG!G:G,Activity_COMBDG!$B:$B,$A470&amp;"*",Activity_COMBDG!$B:$B,"*"&amp;"_16",Activity_COMBDG!G:G,"&gt;0.0001")</f>
        <v>0.1022537031460771</v>
      </c>
      <c r="G470">
        <f>SUMIFS(Activity_COMBDG!H:H,Activity_COMBDG!$B:$B,$A470&amp;"*",Activity_COMBDG!$B:$B,"*"&amp;"_16",Activity_COMBDG!H:H,"&gt;0.0001")</f>
        <v>0.11314964489663069</v>
      </c>
      <c r="H470">
        <f>SUMIFS(Activity_COMBDG!I:I,Activity_COMBDG!$B:$B,$A470&amp;"*",Activity_COMBDG!$B:$B,"*"&amp;"_16",Activity_COMBDG!I:I,"&gt;0.0001")</f>
        <v>0.12995424630771041</v>
      </c>
      <c r="I470">
        <f>SUMIFS(Activity_COMBDG!J:J,Activity_COMBDG!$B:$B,$A470&amp;"*",Activity_COMBDG!$B:$B,"*"&amp;"_16",Activity_COMBDG!J:J,"&gt;0.0001")</f>
        <v>9.6890169829898926E-2</v>
      </c>
      <c r="J470">
        <f>SUMIFS(Activity_COMBDG!K:K,Activity_COMBDG!$B:$B,$A470&amp;"*",Activity_COMBDG!$B:$B,"*"&amp;"_16",Activity_COMBDG!K:K,"&gt;0.0001")</f>
        <v>9.7607560179234609E-2</v>
      </c>
      <c r="K470">
        <f>SUMIFS(Activity_COMBDG!L:L,Activity_COMBDG!$B:$B,$A470&amp;"*",Activity_COMBDG!$B:$B,"*"&amp;"_16",Activity_COMBDG!L:L,"&gt;0.0001")</f>
        <v>9.8198977103942903E-2</v>
      </c>
    </row>
    <row r="471" spans="1:11" x14ac:dyDescent="0.25">
      <c r="A471" t="str">
        <f>COMBDG_Split_Tech!A468</f>
        <v>COMBDGRTTOldSHFUR___STDKER</v>
      </c>
      <c r="B471">
        <f>SUMIFS(Activity_COMBDG!C:C,Activity_COMBDG!$B:$B,$A471&amp;"*",Activity_COMBDG!$B:$B,"*"&amp;"_16",Activity_COMBDG!C:C,"&gt;0.0001")</f>
        <v>2.6580767997890671E-2</v>
      </c>
      <c r="C471">
        <f>SUMIFS(Activity_COMBDG!D:D,Activity_COMBDG!$B:$B,$A471&amp;"*",Activity_COMBDG!$B:$B,"*"&amp;"_16",Activity_COMBDG!D:D,"&gt;0.0001")</f>
        <v>5.1308679904742333E-2</v>
      </c>
      <c r="D471">
        <f>SUMIFS(Activity_COMBDG!E:E,Activity_COMBDG!$B:$B,$A471&amp;"*",Activity_COMBDG!$B:$B,"*"&amp;"_16",Activity_COMBDG!E:E,"&gt;0.0001")</f>
        <v>7.2929900677260004E-2</v>
      </c>
      <c r="E471">
        <f>SUMIFS(Activity_COMBDG!F:F,Activity_COMBDG!$B:$B,$A471&amp;"*",Activity_COMBDG!$B:$B,"*"&amp;"_16",Activity_COMBDG!F:F,"&gt;0.0001")</f>
        <v>8.7942576794847099E-2</v>
      </c>
      <c r="F471">
        <f>SUMIFS(Activity_COMBDG!G:G,Activity_COMBDG!$B:$B,$A471&amp;"*",Activity_COMBDG!$B:$B,"*"&amp;"_16",Activity_COMBDG!G:G,"&gt;0.0001")</f>
        <v>0.1022572359227966</v>
      </c>
      <c r="G471">
        <f>SUMIFS(Activity_COMBDG!H:H,Activity_COMBDG!$B:$B,$A471&amp;"*",Activity_COMBDG!$B:$B,"*"&amp;"_16",Activity_COMBDG!H:H,"&gt;0.0001")</f>
        <v>0.1131533567883688</v>
      </c>
      <c r="H471">
        <f>SUMIFS(Activity_COMBDG!I:I,Activity_COMBDG!$B:$B,$A471&amp;"*",Activity_COMBDG!$B:$B,"*"&amp;"_16",Activity_COMBDG!I:I,"&gt;0.0001")</f>
        <v>0.12995852957837059</v>
      </c>
      <c r="I471">
        <f>SUMIFS(Activity_COMBDG!J:J,Activity_COMBDG!$B:$B,$A471&amp;"*",Activity_COMBDG!$B:$B,"*"&amp;"_16",Activity_COMBDG!J:J,"&gt;0.0001")</f>
        <v>9.6898083118725012E-2</v>
      </c>
      <c r="J471">
        <f>SUMIFS(Activity_COMBDG!K:K,Activity_COMBDG!$B:$B,$A471&amp;"*",Activity_COMBDG!$B:$B,"*"&amp;"_16",Activity_COMBDG!K:K,"&gt;0.0001")</f>
        <v>9.7615671909243015E-2</v>
      </c>
      <c r="K471">
        <f>SUMIFS(Activity_COMBDG!L:L,Activity_COMBDG!$B:$B,$A471&amp;"*",Activity_COMBDG!$B:$B,"*"&amp;"_16",Activity_COMBDG!L:L,"&gt;0.0001")</f>
        <v>9.8207141118917665E-2</v>
      </c>
    </row>
    <row r="472" spans="1:11" x14ac:dyDescent="0.25">
      <c r="A472" t="str">
        <f>COMBDG_Split_Tech!A469</f>
        <v>COMBDGRTTOldSHFUR___STDLFO</v>
      </c>
      <c r="B472">
        <f>SUMIFS(Activity_COMBDG!C:C,Activity_COMBDG!$B:$B,$A472&amp;"*",Activity_COMBDG!$B:$B,"*"&amp;"_16",Activity_COMBDG!C:C,"&gt;0.0001")</f>
        <v>2.6444479903103519E-2</v>
      </c>
      <c r="C472">
        <f>SUMIFS(Activity_COMBDG!D:D,Activity_COMBDG!$B:$B,$A472&amp;"*",Activity_COMBDG!$B:$B,"*"&amp;"_16",Activity_COMBDG!D:D,"&gt;0.0001")</f>
        <v>5.122852310149531E-2</v>
      </c>
      <c r="D472">
        <f>SUMIFS(Activity_COMBDG!E:E,Activity_COMBDG!$B:$B,$A472&amp;"*",Activity_COMBDG!$B:$B,"*"&amp;"_16",Activity_COMBDG!E:E,"&gt;0.0001")</f>
        <v>7.2864725635352623E-2</v>
      </c>
      <c r="E472">
        <f>SUMIFS(Activity_COMBDG!F:F,Activity_COMBDG!$B:$B,$A472&amp;"*",Activity_COMBDG!$B:$B,"*"&amp;"_16",Activity_COMBDG!F:F,"&gt;0.0001")</f>
        <v>8.7875860679310983E-2</v>
      </c>
      <c r="F472">
        <f>SUMIFS(Activity_COMBDG!G:G,Activity_COMBDG!$B:$B,$A472&amp;"*",Activity_COMBDG!$B:$B,"*"&amp;"_16",Activity_COMBDG!G:G,"&gt;0.0001")</f>
        <v>0.1021869522856679</v>
      </c>
      <c r="G472">
        <f>SUMIFS(Activity_COMBDG!H:H,Activity_COMBDG!$B:$B,$A472&amp;"*",Activity_COMBDG!$B:$B,"*"&amp;"_16",Activity_COMBDG!H:H,"&gt;0.0001")</f>
        <v>0.113084470237544</v>
      </c>
      <c r="H472">
        <f>SUMIFS(Activity_COMBDG!I:I,Activity_COMBDG!$B:$B,$A472&amp;"*",Activity_COMBDG!$B:$B,"*"&amp;"_16",Activity_COMBDG!I:I,"&gt;0.0001")</f>
        <v>0.12989199102414309</v>
      </c>
      <c r="I472">
        <f>SUMIFS(Activity_COMBDG!J:J,Activity_COMBDG!$B:$B,$A472&amp;"*",Activity_COMBDG!$B:$B,"*"&amp;"_16",Activity_COMBDG!J:J,"&gt;0.0001")</f>
        <v>9.6855491426166174E-2</v>
      </c>
      <c r="J472">
        <f>SUMIFS(Activity_COMBDG!K:K,Activity_COMBDG!$B:$B,$A472&amp;"*",Activity_COMBDG!$B:$B,"*"&amp;"_16",Activity_COMBDG!K:K,"&gt;0.0001")</f>
        <v>9.7573385759111161E-2</v>
      </c>
      <c r="K472">
        <f>SUMIFS(Activity_COMBDG!L:L,Activity_COMBDG!$B:$B,$A472&amp;"*",Activity_COMBDG!$B:$B,"*"&amp;"_16",Activity_COMBDG!L:L,"&gt;0.0001")</f>
        <v>9.8165429604426035E-2</v>
      </c>
    </row>
    <row r="473" spans="1:11" x14ac:dyDescent="0.25">
      <c r="A473" t="str">
        <f>COMBDG_Split_Tech!A470</f>
        <v>COMBDGRTTOldSHFUR___STDNGA</v>
      </c>
      <c r="B473">
        <f>SUMIFS(Activity_COMBDG!C:C,Activity_COMBDG!$B:$B,$A473&amp;"*",Activity_COMBDG!$B:$B,"*"&amp;"_16",Activity_COMBDG!C:C,"&gt;0.0001")</f>
        <v>7.4232533200020462E-2</v>
      </c>
      <c r="C473">
        <f>SUMIFS(Activity_COMBDG!D:D,Activity_COMBDG!$B:$B,$A473&amp;"*",Activity_COMBDG!$B:$B,"*"&amp;"_16",Activity_COMBDG!D:D,"&gt;0.0001")</f>
        <v>0.13675736521506551</v>
      </c>
      <c r="D473">
        <f>SUMIFS(Activity_COMBDG!E:E,Activity_COMBDG!$B:$B,$A473&amp;"*",Activity_COMBDG!$B:$B,"*"&amp;"_16",Activity_COMBDG!E:E,"&gt;0.0001")</f>
        <v>0.19258240991010081</v>
      </c>
      <c r="E473">
        <f>SUMIFS(Activity_COMBDG!F:F,Activity_COMBDG!$B:$B,$A473&amp;"*",Activity_COMBDG!$B:$B,"*"&amp;"_16",Activity_COMBDG!F:F,"&gt;0.0001")</f>
        <v>0.23422591448988839</v>
      </c>
      <c r="F473">
        <f>SUMIFS(Activity_COMBDG!G:G,Activity_COMBDG!$B:$B,$A473&amp;"*",Activity_COMBDG!$B:$B,"*"&amp;"_16",Activity_COMBDG!G:G,"&gt;0.0001")</f>
        <v>0.27065443275688761</v>
      </c>
      <c r="G473">
        <f>SUMIFS(Activity_COMBDG!H:H,Activity_COMBDG!$B:$B,$A473&amp;"*",Activity_COMBDG!$B:$B,"*"&amp;"_16",Activity_COMBDG!H:H,"&gt;0.0001")</f>
        <v>0.2996442329398335</v>
      </c>
      <c r="H473">
        <f>SUMIFS(Activity_COMBDG!I:I,Activity_COMBDG!$B:$B,$A473&amp;"*",Activity_COMBDG!$B:$B,"*"&amp;"_16",Activity_COMBDG!I:I,"&gt;0.0001")</f>
        <v>0.3304114787463362</v>
      </c>
      <c r="I473">
        <f>SUMIFS(Activity_COMBDG!J:J,Activity_COMBDG!$B:$B,$A473&amp;"*",Activity_COMBDG!$B:$B,"*"&amp;"_16",Activity_COMBDG!J:J,"&gt;0.0001")</f>
        <v>0.29645300325991181</v>
      </c>
      <c r="J473">
        <f>SUMIFS(Activity_COMBDG!K:K,Activity_COMBDG!$B:$B,$A473&amp;"*",Activity_COMBDG!$B:$B,"*"&amp;"_16",Activity_COMBDG!K:K,"&gt;0.0001")</f>
        <v>0.29874277370658608</v>
      </c>
      <c r="K473">
        <f>SUMIFS(Activity_COMBDG!L:L,Activity_COMBDG!$B:$B,$A473&amp;"*",Activity_COMBDG!$B:$B,"*"&amp;"_16",Activity_COMBDG!L:L,"&gt;0.0001")</f>
        <v>0.30066564797606238</v>
      </c>
    </row>
    <row r="474" spans="1:11" x14ac:dyDescent="0.25">
      <c r="A474" t="str">
        <f>COMBDG_Split_Tech!A471</f>
        <v>COMBDGRTTOldSHFUR___STDPRO</v>
      </c>
      <c r="B474">
        <f>SUMIFS(Activity_COMBDG!C:C,Activity_COMBDG!$B:$B,$A474&amp;"*",Activity_COMBDG!$B:$B,"*"&amp;"_16",Activity_COMBDG!C:C,"&gt;0.0001")</f>
        <v>2.642515586267807E-2</v>
      </c>
      <c r="C474">
        <f>SUMIFS(Activity_COMBDG!D:D,Activity_COMBDG!$B:$B,$A474&amp;"*",Activity_COMBDG!$B:$B,"*"&amp;"_16",Activity_COMBDG!D:D,"&gt;0.0001")</f>
        <v>5.1215520532158609E-2</v>
      </c>
      <c r="D474">
        <f>SUMIFS(Activity_COMBDG!E:E,Activity_COMBDG!$B:$B,$A474&amp;"*",Activity_COMBDG!$B:$B,"*"&amp;"_16",Activity_COMBDG!E:E,"&gt;0.0001")</f>
        <v>7.0848473656464933E-2</v>
      </c>
      <c r="E474">
        <f>SUMIFS(Activity_COMBDG!F:F,Activity_COMBDG!$B:$B,$A474&amp;"*",Activity_COMBDG!$B:$B,"*"&amp;"_16",Activity_COMBDG!F:F,"&gt;0.0001")</f>
        <v>8.5897145893005997E-2</v>
      </c>
      <c r="F474">
        <f>SUMIFS(Activity_COMBDG!G:G,Activity_COMBDG!$B:$B,$A474&amp;"*",Activity_COMBDG!$B:$B,"*"&amp;"_16",Activity_COMBDG!G:G,"&gt;0.0001")</f>
        <v>0.1001601228217177</v>
      </c>
      <c r="G474">
        <f>SUMIFS(Activity_COMBDG!H:H,Activity_COMBDG!$B:$B,$A474&amp;"*",Activity_COMBDG!$B:$B,"*"&amp;"_16",Activity_COMBDG!H:H,"&gt;0.0001")</f>
        <v>0.1110213615802776</v>
      </c>
      <c r="H474">
        <f>SUMIFS(Activity_COMBDG!I:I,Activity_COMBDG!$B:$B,$A474&amp;"*",Activity_COMBDG!$B:$B,"*"&amp;"_16",Activity_COMBDG!I:I,"&gt;0.0001")</f>
        <v>0.1277006624318747</v>
      </c>
      <c r="I474">
        <f>SUMIFS(Activity_COMBDG!J:J,Activity_COMBDG!$B:$B,$A474&amp;"*",Activity_COMBDG!$B:$B,"*"&amp;"_16",Activity_COMBDG!J:J,"&gt;0.0001")</f>
        <v>9.5197896766510554E-2</v>
      </c>
      <c r="J474">
        <f>SUMIFS(Activity_COMBDG!K:K,Activity_COMBDG!$B:$B,$A474&amp;"*",Activity_COMBDG!$B:$B,"*"&amp;"_16",Activity_COMBDG!K:K,"&gt;0.0001")</f>
        <v>9.5923557876581647E-2</v>
      </c>
      <c r="K474">
        <f>SUMIFS(Activity_COMBDG!L:L,Activity_COMBDG!$B:$B,$A474&amp;"*",Activity_COMBDG!$B:$B,"*"&amp;"_16",Activity_COMBDG!L:L,"&gt;0.0001")</f>
        <v>9.6524589680931694E-2</v>
      </c>
    </row>
    <row r="475" spans="1:11" x14ac:dyDescent="0.25">
      <c r="A475" t="str">
        <f>COMBDG_Split_Tech!A472</f>
        <v>COMBDGRTTOldSHHEP___STDELC</v>
      </c>
      <c r="B475">
        <f>SUMIFS(Activity_COMBDG!C:C,Activity_COMBDG!$B:$B,$A475&amp;"*",Activity_COMBDG!$B:$B,"*"&amp;"_16",Activity_COMBDG!C:C,"&gt;0.0001")</f>
        <v>2.4107194332107219E-2</v>
      </c>
      <c r="C475">
        <f>SUMIFS(Activity_COMBDG!D:D,Activity_COMBDG!$B:$B,$A475&amp;"*",Activity_COMBDG!$B:$B,"*"&amp;"_16",Activity_COMBDG!D:D,"&gt;0.0001")</f>
        <v>4.6601255916790083E-2</v>
      </c>
      <c r="D475">
        <f>SUMIFS(Activity_COMBDG!E:E,Activity_COMBDG!$B:$B,$A475&amp;"*",Activity_COMBDG!$B:$B,"*"&amp;"_16",Activity_COMBDG!E:E,"&gt;0.0001")</f>
        <v>6.4169735090285812E-2</v>
      </c>
      <c r="E475">
        <f>SUMIFS(Activity_COMBDG!F:F,Activity_COMBDG!$B:$B,$A475&amp;"*",Activity_COMBDG!$B:$B,"*"&amp;"_16",Activity_COMBDG!F:F,"&gt;0.0001")</f>
        <v>7.7655572705663978E-2</v>
      </c>
      <c r="F475">
        <f>SUMIFS(Activity_COMBDG!G:G,Activity_COMBDG!$B:$B,$A475&amp;"*",Activity_COMBDG!$B:$B,"*"&amp;"_16",Activity_COMBDG!G:G,"&gt;0.0001")</f>
        <v>9.0141557923311438E-2</v>
      </c>
      <c r="G475">
        <f>SUMIFS(Activity_COMBDG!H:H,Activity_COMBDG!$B:$B,$A475&amp;"*",Activity_COMBDG!$B:$B,"*"&amp;"_16",Activity_COMBDG!H:H,"&gt;0.0001")</f>
        <v>9.9523583095669971E-2</v>
      </c>
      <c r="H475">
        <f>SUMIFS(Activity_COMBDG!I:I,Activity_COMBDG!$B:$B,$A475&amp;"*",Activity_COMBDG!$B:$B,"*"&amp;"_16",Activity_COMBDG!I:I,"&gt;0.0001")</f>
        <v>0.1140144203736823</v>
      </c>
      <c r="I475">
        <f>SUMIFS(Activity_COMBDG!J:J,Activity_COMBDG!$B:$B,$A475&amp;"*",Activity_COMBDG!$B:$B,"*"&amp;"_16",Activity_COMBDG!J:J,"&gt;0.0001")</f>
        <v>8.5329445753433986E-2</v>
      </c>
      <c r="J475">
        <f>SUMIFS(Activity_COMBDG!K:K,Activity_COMBDG!$B:$B,$A475&amp;"*",Activity_COMBDG!$B:$B,"*"&amp;"_16",Activity_COMBDG!K:K,"&gt;0.0001")</f>
        <v>8.5938173936983095E-2</v>
      </c>
      <c r="K475">
        <f>SUMIFS(Activity_COMBDG!L:L,Activity_COMBDG!$B:$B,$A475&amp;"*",Activity_COMBDG!$B:$B,"*"&amp;"_16",Activity_COMBDG!L:L,"&gt;0.0001")</f>
        <v>8.6419283213713269E-2</v>
      </c>
    </row>
    <row r="476" spans="1:11" x14ac:dyDescent="0.25">
      <c r="A476" t="str">
        <f>COMBDG_Split_Tech!A473</f>
        <v>COMBDGRTTOldSHPLT___STDELC</v>
      </c>
      <c r="B476">
        <f>SUMIFS(Activity_COMBDG!C:C,Activity_COMBDG!$B:$B,$A476&amp;"*",Activity_COMBDG!$B:$B,"*"&amp;"_16",Activity_COMBDG!C:C,"&gt;0.0001")</f>
        <v>233.64175819973639</v>
      </c>
      <c r="C476">
        <f>SUMIFS(Activity_COMBDG!D:D,Activity_COMBDG!$B:$B,$A476&amp;"*",Activity_COMBDG!$B:$B,"*"&amp;"_16",Activity_COMBDG!D:D,"&gt;0.0001")</f>
        <v>353.53153747063482</v>
      </c>
      <c r="D476">
        <f>SUMIFS(Activity_COMBDG!E:E,Activity_COMBDG!$B:$B,$A476&amp;"*",Activity_COMBDG!$B:$B,"*"&amp;"_16",Activity_COMBDG!E:E,"&gt;0.0001")</f>
        <v>1256.550468184073</v>
      </c>
      <c r="E476">
        <f>SUMIFS(Activity_COMBDG!F:F,Activity_COMBDG!$B:$B,$A476&amp;"*",Activity_COMBDG!$B:$B,"*"&amp;"_16",Activity_COMBDG!F:F,"&gt;0.0001")</f>
        <v>1292.9376361110531</v>
      </c>
      <c r="F476">
        <f>SUMIFS(Activity_COMBDG!G:G,Activity_COMBDG!$B:$B,$A476&amp;"*",Activity_COMBDG!$B:$B,"*"&amp;"_16",Activity_COMBDG!G:G,"&gt;0.0001")</f>
        <v>1359.0383041266159</v>
      </c>
      <c r="G476">
        <f>SUMIFS(Activity_COMBDG!H:H,Activity_COMBDG!$B:$B,$A476&amp;"*",Activity_COMBDG!$B:$B,"*"&amp;"_16",Activity_COMBDG!H:H,"&gt;0.0001")</f>
        <v>1396.0087606465429</v>
      </c>
      <c r="H476">
        <f>SUMIFS(Activity_COMBDG!I:I,Activity_COMBDG!$B:$B,$A476&amp;"*",Activity_COMBDG!$B:$B,"*"&amp;"_16",Activity_COMBDG!I:I,"&gt;0.0001")</f>
        <v>1566.554793898559</v>
      </c>
      <c r="I476">
        <f>SUMIFS(Activity_COMBDG!J:J,Activity_COMBDG!$B:$B,$A476&amp;"*",Activity_COMBDG!$B:$B,"*"&amp;"_16",Activity_COMBDG!J:J,"&gt;0.0001")</f>
        <v>353.8120769561416</v>
      </c>
      <c r="J476">
        <f>SUMIFS(Activity_COMBDG!K:K,Activity_COMBDG!$B:$B,$A476&amp;"*",Activity_COMBDG!$B:$B,"*"&amp;"_16",Activity_COMBDG!K:K,"&gt;0.0001")</f>
        <v>266.85897273644048</v>
      </c>
      <c r="K476">
        <f>SUMIFS(Activity_COMBDG!L:L,Activity_COMBDG!$B:$B,$A476&amp;"*",Activity_COMBDG!$B:$B,"*"&amp;"_16",Activity_COMBDG!L:L,"&gt;0.0001")</f>
        <v>212.49100089759509</v>
      </c>
    </row>
    <row r="477" spans="1:11" x14ac:dyDescent="0.25">
      <c r="A477" t="str">
        <f>COMBDG_Split_Tech!A474</f>
        <v>COMBDGRTTOldSLLED___STDELC</v>
      </c>
      <c r="B477">
        <f>SUMIFS(Activity_COMBDG!C:C,Activity_COMBDG!$B:$B,$A477&amp;"*",Activity_COMBDG!$B:$B,"*"&amp;"_16",Activity_COMBDG!C:C,"&gt;0.0001")</f>
        <v>1.305256089020944E-4</v>
      </c>
      <c r="C477">
        <f>SUMIFS(Activity_COMBDG!D:D,Activity_COMBDG!$B:$B,$A477&amp;"*",Activity_COMBDG!$B:$B,"*"&amp;"_16",Activity_COMBDG!D:D,"&gt;0.0001")</f>
        <v>1.5429784795704169</v>
      </c>
      <c r="D477">
        <f>SUMIFS(Activity_COMBDG!E:E,Activity_COMBDG!$B:$B,$A477&amp;"*",Activity_COMBDG!$B:$B,"*"&amp;"_16",Activity_COMBDG!E:E,"&gt;0.0001")</f>
        <v>3.0859389110553019</v>
      </c>
      <c r="E477">
        <f>SUMIFS(Activity_COMBDG!F:F,Activity_COMBDG!$B:$B,$A477&amp;"*",Activity_COMBDG!$B:$B,"*"&amp;"_16",Activity_COMBDG!F:F,"&gt;0.0001")</f>
        <v>4.6288996652477126</v>
      </c>
      <c r="F477">
        <f>SUMIFS(Activity_COMBDG!G:G,Activity_COMBDG!$B:$B,$A477&amp;"*",Activity_COMBDG!$B:$B,"*"&amp;"_16",Activity_COMBDG!G:G,"&gt;0.0001")</f>
        <v>115.7369460127975</v>
      </c>
      <c r="G477">
        <f>SUMIFS(Activity_COMBDG!H:H,Activity_COMBDG!$B:$B,$A477&amp;"*",Activity_COMBDG!$B:$B,"*"&amp;"_16",Activity_COMBDG!H:H,"&gt;0.0001")</f>
        <v>117.27990675585571</v>
      </c>
      <c r="H477">
        <f>SUMIFS(Activity_COMBDG!I:I,Activity_COMBDG!$B:$B,$A477&amp;"*",Activity_COMBDG!$B:$B,"*"&amp;"_16",Activity_COMBDG!I:I,"&gt;0.0001")</f>
        <v>118.544130437333</v>
      </c>
      <c r="I477">
        <f>SUMIFS(Activity_COMBDG!J:J,Activity_COMBDG!$B:$B,$A477&amp;"*",Activity_COMBDG!$B:$B,"*"&amp;"_16",Activity_COMBDG!J:J,"&gt;0.0001")</f>
        <v>52.503446605084783</v>
      </c>
      <c r="J477">
        <f>SUMIFS(Activity_COMBDG!K:K,Activity_COMBDG!$B:$B,$A477&amp;"*",Activity_COMBDG!$B:$B,"*"&amp;"_16",Activity_COMBDG!K:K,"&gt;0.0001")</f>
        <v>50.684434029980878</v>
      </c>
      <c r="K477">
        <f>SUMIFS(Activity_COMBDG!L:L,Activity_COMBDG!$B:$B,$A477&amp;"*",Activity_COMBDG!$B:$B,"*"&amp;"_16",Activity_COMBDG!L:L,"&gt;0.0001")</f>
        <v>52.421591561146613</v>
      </c>
    </row>
    <row r="478" spans="1:11" x14ac:dyDescent="0.25">
      <c r="A478" t="str">
        <f>COMBDG_Split_Tech!A475</f>
        <v>COMBDGRTTOldWH_________DHE</v>
      </c>
      <c r="B478">
        <f>SUMIFS(Activity_COMBDG!C:C,Activity_COMBDG!$B:$B,$A478&amp;"*",Activity_COMBDG!$B:$B,"*"&amp;"_16",Activity_COMBDG!C:C,"&gt;0.0001")</f>
        <v>2.515752605659885E-2</v>
      </c>
      <c r="C478">
        <f>SUMIFS(Activity_COMBDG!D:D,Activity_COMBDG!$B:$B,$A478&amp;"*",Activity_COMBDG!$B:$B,"*"&amp;"_16",Activity_COMBDG!D:D,"&gt;0.0001")</f>
        <v>1.7878343090317259</v>
      </c>
      <c r="D478">
        <f>SUMIFS(Activity_COMBDG!E:E,Activity_COMBDG!$B:$B,$A478&amp;"*",Activity_COMBDG!$B:$B,"*"&amp;"_16",Activity_COMBDG!E:E,"&gt;0.0001")</f>
        <v>48.989598692424572</v>
      </c>
      <c r="E478">
        <f>SUMIFS(Activity_COMBDG!F:F,Activity_COMBDG!$B:$B,$A478&amp;"*",Activity_COMBDG!$B:$B,"*"&amp;"_16",Activity_COMBDG!F:F,"&gt;0.0001")</f>
        <v>49.939094682865047</v>
      </c>
      <c r="F478">
        <f>SUMIFS(Activity_COMBDG!G:G,Activity_COMBDG!$B:$B,$A478&amp;"*",Activity_COMBDG!$B:$B,"*"&amp;"_16",Activity_COMBDG!G:G,"&gt;0.0001")</f>
        <v>50.897063206997487</v>
      </c>
      <c r="G478">
        <f>SUMIFS(Activity_COMBDG!H:H,Activity_COMBDG!$B:$B,$A478&amp;"*",Activity_COMBDG!$B:$B,"*"&amp;"_16",Activity_COMBDG!H:H,"&gt;0.0001")</f>
        <v>51.865584961850779</v>
      </c>
      <c r="H478">
        <f>SUMIFS(Activity_COMBDG!I:I,Activity_COMBDG!$B:$B,$A478&amp;"*",Activity_COMBDG!$B:$B,"*"&amp;"_16",Activity_COMBDG!I:I,"&gt;0.0001")</f>
        <v>55.375290440376553</v>
      </c>
      <c r="I478">
        <f>SUMIFS(Activity_COMBDG!J:J,Activity_COMBDG!$B:$B,$A478&amp;"*",Activity_COMBDG!$B:$B,"*"&amp;"_16",Activity_COMBDG!J:J,"&gt;0.0001")</f>
        <v>24.418536005049521</v>
      </c>
      <c r="J478">
        <f>SUMIFS(Activity_COMBDG!K:K,Activity_COMBDG!$B:$B,$A478&amp;"*",Activity_COMBDG!$B:$B,"*"&amp;"_16",Activity_COMBDG!K:K,"&gt;0.0001")</f>
        <v>24.223293183586019</v>
      </c>
      <c r="K478">
        <f>SUMIFS(Activity_COMBDG!L:L,Activity_COMBDG!$B:$B,$A478&amp;"*",Activity_COMBDG!$B:$B,"*"&amp;"_16",Activity_COMBDG!L:L,"&gt;0.0001")</f>
        <v>23.587423860284261</v>
      </c>
    </row>
    <row r="479" spans="1:11" x14ac:dyDescent="0.25">
      <c r="A479" t="str">
        <f>COMBDG_Split_Tech!A476</f>
        <v>COMBDGRTTOldWH______STDELC</v>
      </c>
      <c r="B479">
        <f>SUMIFS(Activity_COMBDG!C:C,Activity_COMBDG!$B:$B,$A479&amp;"*",Activity_COMBDG!$B:$B,"*"&amp;"_16",Activity_COMBDG!C:C,"&gt;0.0001")</f>
        <v>1.1787578932485689</v>
      </c>
      <c r="C479">
        <f>SUMIFS(Activity_COMBDG!D:D,Activity_COMBDG!$B:$B,$A479&amp;"*",Activity_COMBDG!$B:$B,"*"&amp;"_16",Activity_COMBDG!D:D,"&gt;0.0001")</f>
        <v>3.5964477200114762</v>
      </c>
      <c r="D479">
        <f>SUMIFS(Activity_COMBDG!E:E,Activity_COMBDG!$B:$B,$A479&amp;"*",Activity_COMBDG!$B:$B,"*"&amp;"_16",Activity_COMBDG!E:E,"&gt;0.0001")</f>
        <v>43.994450168616041</v>
      </c>
      <c r="E479">
        <f>SUMIFS(Activity_COMBDG!F:F,Activity_COMBDG!$B:$B,$A479&amp;"*",Activity_COMBDG!$B:$B,"*"&amp;"_16",Activity_COMBDG!F:F,"&gt;0.0001")</f>
        <v>44.93790617606993</v>
      </c>
      <c r="F479">
        <f>SUMIFS(Activity_COMBDG!G:G,Activity_COMBDG!$B:$B,$A479&amp;"*",Activity_COMBDG!$B:$B,"*"&amp;"_16",Activity_COMBDG!G:G,"&gt;0.0001")</f>
        <v>45.888159691269003</v>
      </c>
      <c r="G479">
        <f>SUMIFS(Activity_COMBDG!H:H,Activity_COMBDG!$B:$B,$A479&amp;"*",Activity_COMBDG!$B:$B,"*"&amp;"_16",Activity_COMBDG!H:H,"&gt;0.0001")</f>
        <v>46.84670159873626</v>
      </c>
      <c r="H479">
        <f>SUMIFS(Activity_COMBDG!I:I,Activity_COMBDG!$B:$B,$A479&amp;"*",Activity_COMBDG!$B:$B,"*"&amp;"_16",Activity_COMBDG!I:I,"&gt;0.0001")</f>
        <v>50.218268906924102</v>
      </c>
      <c r="I479">
        <f>SUMIFS(Activity_COMBDG!J:J,Activity_COMBDG!$B:$B,$A479&amp;"*",Activity_COMBDG!$B:$B,"*"&amp;"_16",Activity_COMBDG!J:J,"&gt;0.0001")</f>
        <v>19.2954518494506</v>
      </c>
      <c r="J479">
        <f>SUMIFS(Activity_COMBDG!K:K,Activity_COMBDG!$B:$B,$A479&amp;"*",Activity_COMBDG!$B:$B,"*"&amp;"_16",Activity_COMBDG!K:K,"&gt;0.0001")</f>
        <v>16.81638838345377</v>
      </c>
      <c r="K479">
        <f>SUMIFS(Activity_COMBDG!L:L,Activity_COMBDG!$B:$B,$A479&amp;"*",Activity_COMBDG!$B:$B,"*"&amp;"_16",Activity_COMBDG!L:L,"&gt;0.0001")</f>
        <v>14.18366447221633</v>
      </c>
    </row>
    <row r="480" spans="1:11" x14ac:dyDescent="0.25">
      <c r="A480" t="str">
        <f>COMBDG_Split_Tech!A477</f>
        <v>COMBDGRTTOldWH______STDHFO</v>
      </c>
      <c r="B480">
        <f>SUMIFS(Activity_COMBDG!C:C,Activity_COMBDG!$B:$B,$A480&amp;"*",Activity_COMBDG!$B:$B,"*"&amp;"_16",Activity_COMBDG!C:C,"&gt;0.0001")</f>
        <v>1.2725238817153499</v>
      </c>
      <c r="C480">
        <f>SUMIFS(Activity_COMBDG!D:D,Activity_COMBDG!$B:$B,$A480&amp;"*",Activity_COMBDG!$B:$B,"*"&amp;"_16",Activity_COMBDG!D:D,"&gt;0.0001")</f>
        <v>3.6651885656830991</v>
      </c>
      <c r="D480">
        <f>SUMIFS(Activity_COMBDG!E:E,Activity_COMBDG!$B:$B,$A480&amp;"*",Activity_COMBDG!$B:$B,"*"&amp;"_16",Activity_COMBDG!E:E,"&gt;0.0001")</f>
        <v>46.68135391119602</v>
      </c>
      <c r="E480">
        <f>SUMIFS(Activity_COMBDG!F:F,Activity_COMBDG!$B:$B,$A480&amp;"*",Activity_COMBDG!$B:$B,"*"&amp;"_16",Activity_COMBDG!F:F,"&gt;0.0001")</f>
        <v>47.626044623872708</v>
      </c>
      <c r="F480">
        <f>SUMIFS(Activity_COMBDG!G:G,Activity_COMBDG!$B:$B,$A480&amp;"*",Activity_COMBDG!$B:$B,"*"&amp;"_16",Activity_COMBDG!G:G,"&gt;0.0001")</f>
        <v>48.577329190032202</v>
      </c>
      <c r="G480">
        <f>SUMIFS(Activity_COMBDG!H:H,Activity_COMBDG!$B:$B,$A480&amp;"*",Activity_COMBDG!$B:$B,"*"&amp;"_16",Activity_COMBDG!H:H,"&gt;0.0001")</f>
        <v>49.536665872997972</v>
      </c>
      <c r="H480">
        <f>SUMIFS(Activity_COMBDG!I:I,Activity_COMBDG!$B:$B,$A480&amp;"*",Activity_COMBDG!$B:$B,"*"&amp;"_16",Activity_COMBDG!I:I,"&gt;0.0001")</f>
        <v>52.91396000842213</v>
      </c>
      <c r="I480">
        <f>SUMIFS(Activity_COMBDG!J:J,Activity_COMBDG!$B:$B,$A480&amp;"*",Activity_COMBDG!$B:$B,"*"&amp;"_16",Activity_COMBDG!J:J,"&gt;0.0001")</f>
        <v>20.095354622083871</v>
      </c>
      <c r="J480">
        <f>SUMIFS(Activity_COMBDG!K:K,Activity_COMBDG!$B:$B,$A480&amp;"*",Activity_COMBDG!$B:$B,"*"&amp;"_16",Activity_COMBDG!K:K,"&gt;0.0001")</f>
        <v>17.334973542032159</v>
      </c>
      <c r="K480">
        <f>SUMIFS(Activity_COMBDG!L:L,Activity_COMBDG!$B:$B,$A480&amp;"*",Activity_COMBDG!$B:$B,"*"&amp;"_16",Activity_COMBDG!L:L,"&gt;0.0001")</f>
        <v>14.437227124888629</v>
      </c>
    </row>
    <row r="481" spans="1:11" x14ac:dyDescent="0.25">
      <c r="A481" t="str">
        <f>COMBDG_Split_Tech!A478</f>
        <v>COMBDGRTTOldWH______STDKER</v>
      </c>
      <c r="B481">
        <f>SUMIFS(Activity_COMBDG!C:C,Activity_COMBDG!$B:$B,$A481&amp;"*",Activity_COMBDG!$B:$B,"*"&amp;"_16",Activity_COMBDG!C:C,"&gt;0.0001")</f>
        <v>1.2726322412869899</v>
      </c>
      <c r="C481">
        <f>SUMIFS(Activity_COMBDG!D:D,Activity_COMBDG!$B:$B,$A481&amp;"*",Activity_COMBDG!$B:$B,"*"&amp;"_16",Activity_COMBDG!D:D,"&gt;0.0001")</f>
        <v>3.6654861488494408</v>
      </c>
      <c r="D481">
        <f>SUMIFS(Activity_COMBDG!E:E,Activity_COMBDG!$B:$B,$A481&amp;"*",Activity_COMBDG!$B:$B,"*"&amp;"_16",Activity_COMBDG!E:E,"&gt;0.0001")</f>
        <v>46.710282454183321</v>
      </c>
      <c r="E481">
        <f>SUMIFS(Activity_COMBDG!F:F,Activity_COMBDG!$B:$B,$A481&amp;"*",Activity_COMBDG!$B:$B,"*"&amp;"_16",Activity_COMBDG!F:F,"&gt;0.0001")</f>
        <v>47.655022442289891</v>
      </c>
      <c r="F481">
        <f>SUMIFS(Activity_COMBDG!G:G,Activity_COMBDG!$B:$B,$A481&amp;"*",Activity_COMBDG!$B:$B,"*"&amp;"_16",Activity_COMBDG!G:G,"&gt;0.0001")</f>
        <v>48.606365272194957</v>
      </c>
      <c r="G481">
        <f>SUMIFS(Activity_COMBDG!H:H,Activity_COMBDG!$B:$B,$A481&amp;"*",Activity_COMBDG!$B:$B,"*"&amp;"_16",Activity_COMBDG!H:H,"&gt;0.0001")</f>
        <v>49.565772376206468</v>
      </c>
      <c r="H481">
        <f>SUMIFS(Activity_COMBDG!I:I,Activity_COMBDG!$B:$B,$A481&amp;"*",Activity_COMBDG!$B:$B,"*"&amp;"_16",Activity_COMBDG!I:I,"&gt;0.0001")</f>
        <v>52.943947332433403</v>
      </c>
      <c r="I481">
        <f>SUMIFS(Activity_COMBDG!J:J,Activity_COMBDG!$B:$B,$A481&amp;"*",Activity_COMBDG!$B:$B,"*"&amp;"_16",Activity_COMBDG!J:J,"&gt;0.0001")</f>
        <v>20.166870552745351</v>
      </c>
      <c r="J481">
        <f>SUMIFS(Activity_COMBDG!K:K,Activity_COMBDG!$B:$B,$A481&amp;"*",Activity_COMBDG!$B:$B,"*"&amp;"_16",Activity_COMBDG!K:K,"&gt;0.0001")</f>
        <v>17.390475716457129</v>
      </c>
      <c r="K481">
        <f>SUMIFS(Activity_COMBDG!L:L,Activity_COMBDG!$B:$B,$A481&amp;"*",Activity_COMBDG!$B:$B,"*"&amp;"_16",Activity_COMBDG!L:L,"&gt;0.0001")</f>
        <v>14.476181050084231</v>
      </c>
    </row>
    <row r="482" spans="1:11" x14ac:dyDescent="0.25">
      <c r="A482" t="str">
        <f>COMBDG_Split_Tech!A479</f>
        <v>COMBDGRTTOldWH______STDLFO</v>
      </c>
      <c r="B482">
        <f>SUMIFS(Activity_COMBDG!C:C,Activity_COMBDG!$B:$B,$A482&amp;"*",Activity_COMBDG!$B:$B,"*"&amp;"_16",Activity_COMBDG!C:C,"&gt;0.0001")</f>
        <v>1.184174313591845</v>
      </c>
      <c r="C482">
        <f>SUMIFS(Activity_COMBDG!D:D,Activity_COMBDG!$B:$B,$A482&amp;"*",Activity_COMBDG!$B:$B,"*"&amp;"_16",Activity_COMBDG!D:D,"&gt;0.0001")</f>
        <v>3.6058603783682002</v>
      </c>
      <c r="D482">
        <f>SUMIFS(Activity_COMBDG!E:E,Activity_COMBDG!$B:$B,$A482&amp;"*",Activity_COMBDG!$B:$B,"*"&amp;"_16",Activity_COMBDG!E:E,"&gt;0.0001")</f>
        <v>45.456801803911731</v>
      </c>
      <c r="E482">
        <f>SUMIFS(Activity_COMBDG!F:F,Activity_COMBDG!$B:$B,$A482&amp;"*",Activity_COMBDG!$B:$B,"*"&amp;"_16",Activity_COMBDG!F:F,"&gt;0.0001")</f>
        <v>46.400975553728863</v>
      </c>
      <c r="F482">
        <f>SUMIFS(Activity_COMBDG!G:G,Activity_COMBDG!$B:$B,$A482&amp;"*",Activity_COMBDG!$B:$B,"*"&amp;"_16",Activity_COMBDG!G:G,"&gt;0.0001")</f>
        <v>47.351837215664133</v>
      </c>
      <c r="G482">
        <f>SUMIFS(Activity_COMBDG!H:H,Activity_COMBDG!$B:$B,$A482&amp;"*",Activity_COMBDG!$B:$B,"*"&amp;"_16",Activity_COMBDG!H:H,"&gt;0.0001")</f>
        <v>48.310857213464701</v>
      </c>
      <c r="H482">
        <f>SUMIFS(Activity_COMBDG!I:I,Activity_COMBDG!$B:$B,$A482&amp;"*",Activity_COMBDG!$B:$B,"*"&amp;"_16",Activity_COMBDG!I:I,"&gt;0.0001")</f>
        <v>51.686192165219062</v>
      </c>
      <c r="I482">
        <f>SUMIFS(Activity_COMBDG!J:J,Activity_COMBDG!$B:$B,$A482&amp;"*",Activity_COMBDG!$B:$B,"*"&amp;"_16",Activity_COMBDG!J:J,"&gt;0.0001")</f>
        <v>19.775386769024411</v>
      </c>
      <c r="J482">
        <f>SUMIFS(Activity_COMBDG!K:K,Activity_COMBDG!$B:$B,$A482&amp;"*",Activity_COMBDG!$B:$B,"*"&amp;"_16",Activity_COMBDG!K:K,"&gt;0.0001")</f>
        <v>17.120418629011091</v>
      </c>
      <c r="K482">
        <f>SUMIFS(Activity_COMBDG!L:L,Activity_COMBDG!$B:$B,$A482&amp;"*",Activity_COMBDG!$B:$B,"*"&amp;"_16",Activity_COMBDG!L:L,"&gt;0.0001")</f>
        <v>14.30660460904283</v>
      </c>
    </row>
    <row r="483" spans="1:11" x14ac:dyDescent="0.25">
      <c r="A483" t="str">
        <f>COMBDG_Split_Tech!A480</f>
        <v>COMBDGRTTOldWH______STDNGA</v>
      </c>
      <c r="B483">
        <f>SUMIFS(Activity_COMBDG!C:C,Activity_COMBDG!$B:$B,$A483&amp;"*",Activity_COMBDG!$B:$B,"*"&amp;"_16",Activity_COMBDG!C:C,"&gt;0.0001")</f>
        <v>3.853316101018827</v>
      </c>
      <c r="C483">
        <f>SUMIFS(Activity_COMBDG!D:D,Activity_COMBDG!$B:$B,$A483&amp;"*",Activity_COMBDG!$B:$B,"*"&amp;"_16",Activity_COMBDG!D:D,"&gt;0.0001")</f>
        <v>8.8689987033205941</v>
      </c>
      <c r="D483">
        <f>SUMIFS(Activity_COMBDG!E:E,Activity_COMBDG!$B:$B,$A483&amp;"*",Activity_COMBDG!$B:$B,"*"&amp;"_16",Activity_COMBDG!E:E,"&gt;0.0001")</f>
        <v>97.748579042478795</v>
      </c>
      <c r="E483">
        <f>SUMIFS(Activity_COMBDG!F:F,Activity_COMBDG!$B:$B,$A483&amp;"*",Activity_COMBDG!$B:$B,"*"&amp;"_16",Activity_COMBDG!F:F,"&gt;0.0001")</f>
        <v>99.9430993618884</v>
      </c>
      <c r="F483">
        <f>SUMIFS(Activity_COMBDG!G:G,Activity_COMBDG!$B:$B,$A483&amp;"*",Activity_COMBDG!$B:$B,"*"&amp;"_16",Activity_COMBDG!G:G,"&gt;0.0001")</f>
        <v>102.0922501739032</v>
      </c>
      <c r="G483">
        <f>SUMIFS(Activity_COMBDG!H:H,Activity_COMBDG!$B:$B,$A483&amp;"*",Activity_COMBDG!$B:$B,"*"&amp;"_16",Activity_COMBDG!H:H,"&gt;0.0001")</f>
        <v>104.19229669852881</v>
      </c>
      <c r="H483">
        <f>SUMIFS(Activity_COMBDG!I:I,Activity_COMBDG!$B:$B,$A483&amp;"*",Activity_COMBDG!$B:$B,"*"&amp;"_16",Activity_COMBDG!I:I,"&gt;0.0001")</f>
        <v>111.0652784450956</v>
      </c>
      <c r="I483">
        <f>SUMIFS(Activity_COMBDG!J:J,Activity_COMBDG!$B:$B,$A483&amp;"*",Activity_COMBDG!$B:$B,"*"&amp;"_16",Activity_COMBDG!J:J,"&gt;0.0001")</f>
        <v>68.63265477232089</v>
      </c>
      <c r="J483">
        <f>SUMIFS(Activity_COMBDG!K:K,Activity_COMBDG!$B:$B,$A483&amp;"*",Activity_COMBDG!$B:$B,"*"&amp;"_16",Activity_COMBDG!K:K,"&gt;0.0001")</f>
        <v>59.5306505869451</v>
      </c>
      <c r="K483">
        <f>SUMIFS(Activity_COMBDG!L:L,Activity_COMBDG!$B:$B,$A483&amp;"*",Activity_COMBDG!$B:$B,"*"&amp;"_16",Activity_COMBDG!L:L,"&gt;0.0001")</f>
        <v>49.170084080216633</v>
      </c>
    </row>
    <row r="484" spans="1:11" x14ac:dyDescent="0.25">
      <c r="A484" t="str">
        <f>COMBDG_Split_Tech!A481</f>
        <v>COMBDGRTTOldWH______STDPRO</v>
      </c>
      <c r="B484">
        <f>SUMIFS(Activity_COMBDG!C:C,Activity_COMBDG!$B:$B,$A484&amp;"*",Activity_COMBDG!$B:$B,"*"&amp;"_16",Activity_COMBDG!C:C,"&gt;0.0001")</f>
        <v>1.17966953215218</v>
      </c>
      <c r="C484">
        <f>SUMIFS(Activity_COMBDG!D:D,Activity_COMBDG!$B:$B,$A484&amp;"*",Activity_COMBDG!$B:$B,"*"&amp;"_16",Activity_COMBDG!D:D,"&gt;0.0001")</f>
        <v>3.5979674205305079</v>
      </c>
      <c r="D484">
        <f>SUMIFS(Activity_COMBDG!E:E,Activity_COMBDG!$B:$B,$A484&amp;"*",Activity_COMBDG!$B:$B,"*"&amp;"_16",Activity_COMBDG!E:E,"&gt;0.0001")</f>
        <v>44.236679547378941</v>
      </c>
      <c r="E484">
        <f>SUMIFS(Activity_COMBDG!F:F,Activity_COMBDG!$B:$B,$A484&amp;"*",Activity_COMBDG!$B:$B,"*"&amp;"_16",Activity_COMBDG!F:F,"&gt;0.0001")</f>
        <v>45.180215490640222</v>
      </c>
      <c r="F484">
        <f>SUMIFS(Activity_COMBDG!G:G,Activity_COMBDG!$B:$B,$A484&amp;"*",Activity_COMBDG!$B:$B,"*"&amp;"_16",Activity_COMBDG!G:G,"&gt;0.0001")</f>
        <v>46.130500547913449</v>
      </c>
      <c r="G484">
        <f>SUMIFS(Activity_COMBDG!H:H,Activity_COMBDG!$B:$B,$A484&amp;"*",Activity_COMBDG!$B:$B,"*"&amp;"_16",Activity_COMBDG!H:H,"&gt;0.0001")</f>
        <v>47.08904039305385</v>
      </c>
      <c r="H484">
        <f>SUMIFS(Activity_COMBDG!I:I,Activity_COMBDG!$B:$B,$A484&amp;"*",Activity_COMBDG!$B:$B,"*"&amp;"_16",Activity_COMBDG!I:I,"&gt;0.0001")</f>
        <v>50.460455002037293</v>
      </c>
      <c r="I484">
        <f>SUMIFS(Activity_COMBDG!J:J,Activity_COMBDG!$B:$B,$A484&amp;"*",Activity_COMBDG!$B:$B,"*"&amp;"_16",Activity_COMBDG!J:J,"&gt;0.0001")</f>
        <v>19.355972381123809</v>
      </c>
      <c r="J484">
        <f>SUMIFS(Activity_COMBDG!K:K,Activity_COMBDG!$B:$B,$A484&amp;"*",Activity_COMBDG!$B:$B,"*"&amp;"_16",Activity_COMBDG!K:K,"&gt;0.0001")</f>
        <v>16.836679998240839</v>
      </c>
      <c r="K484">
        <f>SUMIFS(Activity_COMBDG!L:L,Activity_COMBDG!$B:$B,$A484&amp;"*",Activity_COMBDG!$B:$B,"*"&amp;"_16",Activity_COMBDG!L:L,"&gt;0.0001")</f>
        <v>14.15581919468784</v>
      </c>
    </row>
    <row r="485" spans="1:11" x14ac:dyDescent="0.25">
      <c r="A485" t="str">
        <f>COMBDG_Split_Tech!A482</f>
        <v>COMBDGTAWNewAE______STDELC</v>
      </c>
      <c r="B485">
        <f>SUMIFS(Activity_COMBDG!C:C,Activity_COMBDG!$B:$B,$A485&amp;"*",Activity_COMBDG!$B:$B,"*"&amp;"_16",Activity_COMBDG!C:C,"&gt;0.0001")</f>
        <v>0</v>
      </c>
      <c r="C485">
        <f>SUMIFS(Activity_COMBDG!D:D,Activity_COMBDG!$B:$B,$A485&amp;"*",Activity_COMBDG!$B:$B,"*"&amp;"_16",Activity_COMBDG!D:D,"&gt;0.0001")</f>
        <v>0</v>
      </c>
      <c r="D485">
        <f>SUMIFS(Activity_COMBDG!E:E,Activity_COMBDG!$B:$B,$A485&amp;"*",Activity_COMBDG!$B:$B,"*"&amp;"_16",Activity_COMBDG!E:E,"&gt;0.0001")</f>
        <v>0</v>
      </c>
      <c r="E485">
        <f>SUMIFS(Activity_COMBDG!F:F,Activity_COMBDG!$B:$B,$A485&amp;"*",Activity_COMBDG!$B:$B,"*"&amp;"_16",Activity_COMBDG!F:F,"&gt;0.0001")</f>
        <v>0</v>
      </c>
      <c r="F485">
        <f>SUMIFS(Activity_COMBDG!G:G,Activity_COMBDG!$B:$B,$A485&amp;"*",Activity_COMBDG!$B:$B,"*"&amp;"_16",Activity_COMBDG!G:G,"&gt;0.0001")</f>
        <v>0</v>
      </c>
      <c r="G485">
        <f>SUMIFS(Activity_COMBDG!H:H,Activity_COMBDG!$B:$B,$A485&amp;"*",Activity_COMBDG!$B:$B,"*"&amp;"_16",Activity_COMBDG!H:H,"&gt;0.0001")</f>
        <v>0</v>
      </c>
      <c r="H485">
        <f>SUMIFS(Activity_COMBDG!I:I,Activity_COMBDG!$B:$B,$A485&amp;"*",Activity_COMBDG!$B:$B,"*"&amp;"_16",Activity_COMBDG!I:I,"&gt;0.0001")</f>
        <v>0</v>
      </c>
      <c r="I485">
        <f>SUMIFS(Activity_COMBDG!J:J,Activity_COMBDG!$B:$B,$A485&amp;"*",Activity_COMBDG!$B:$B,"*"&amp;"_16",Activity_COMBDG!J:J,"&gt;0.0001")</f>
        <v>7.0483402254614127E-3</v>
      </c>
      <c r="J485">
        <f>SUMIFS(Activity_COMBDG!K:K,Activity_COMBDG!$B:$B,$A485&amp;"*",Activity_COMBDG!$B:$B,"*"&amp;"_16",Activity_COMBDG!K:K,"&gt;0.0001")</f>
        <v>8.5805365379255667E-3</v>
      </c>
      <c r="K485">
        <f>SUMIFS(Activity_COMBDG!L:L,Activity_COMBDG!$B:$B,$A485&amp;"*",Activity_COMBDG!$B:$B,"*"&amp;"_16",Activity_COMBDG!L:L,"&gt;0.0001")</f>
        <v>7.9897709753785854E-3</v>
      </c>
    </row>
    <row r="486" spans="1:11" x14ac:dyDescent="0.25">
      <c r="A486" t="str">
        <f>COMBDG_Split_Tech!A483</f>
        <v>COMBDGTAWNewAE______STDNGA</v>
      </c>
      <c r="B486">
        <f>SUMIFS(Activity_COMBDG!C:C,Activity_COMBDG!$B:$B,$A486&amp;"*",Activity_COMBDG!$B:$B,"*"&amp;"_16",Activity_COMBDG!C:C,"&gt;0.0001")</f>
        <v>0</v>
      </c>
      <c r="C486">
        <f>SUMIFS(Activity_COMBDG!D:D,Activity_COMBDG!$B:$B,$A486&amp;"*",Activity_COMBDG!$B:$B,"*"&amp;"_16",Activity_COMBDG!D:D,"&gt;0.0001")</f>
        <v>0</v>
      </c>
      <c r="D486">
        <f>SUMIFS(Activity_COMBDG!E:E,Activity_COMBDG!$B:$B,$A486&amp;"*",Activity_COMBDG!$B:$B,"*"&amp;"_16",Activity_COMBDG!E:E,"&gt;0.0001")</f>
        <v>0</v>
      </c>
      <c r="E486">
        <f>SUMIFS(Activity_COMBDG!F:F,Activity_COMBDG!$B:$B,$A486&amp;"*",Activity_COMBDG!$B:$B,"*"&amp;"_16",Activity_COMBDG!F:F,"&gt;0.0001")</f>
        <v>0</v>
      </c>
      <c r="F486">
        <f>SUMIFS(Activity_COMBDG!G:G,Activity_COMBDG!$B:$B,$A486&amp;"*",Activity_COMBDG!$B:$B,"*"&amp;"_16",Activity_COMBDG!G:G,"&gt;0.0001")</f>
        <v>0</v>
      </c>
      <c r="G486">
        <f>SUMIFS(Activity_COMBDG!H:H,Activity_COMBDG!$B:$B,$A486&amp;"*",Activity_COMBDG!$B:$B,"*"&amp;"_16",Activity_COMBDG!H:H,"&gt;0.0001")</f>
        <v>0</v>
      </c>
      <c r="H486">
        <f>SUMIFS(Activity_COMBDG!I:I,Activity_COMBDG!$B:$B,$A486&amp;"*",Activity_COMBDG!$B:$B,"*"&amp;"_16",Activity_COMBDG!I:I,"&gt;0.0001")</f>
        <v>0</v>
      </c>
      <c r="I486">
        <f>SUMIFS(Activity_COMBDG!J:J,Activity_COMBDG!$B:$B,$A486&amp;"*",Activity_COMBDG!$B:$B,"*"&amp;"_16",Activity_COMBDG!J:J,"&gt;0.0001")</f>
        <v>2.111584601278103E-2</v>
      </c>
      <c r="J486">
        <f>SUMIFS(Activity_COMBDG!K:K,Activity_COMBDG!$B:$B,$A486&amp;"*",Activity_COMBDG!$B:$B,"*"&amp;"_16",Activity_COMBDG!K:K,"&gt;0.0001")</f>
        <v>2.5593235440475561E-2</v>
      </c>
      <c r="K486">
        <f>SUMIFS(Activity_COMBDG!L:L,Activity_COMBDG!$B:$B,$A486&amp;"*",Activity_COMBDG!$B:$B,"*"&amp;"_16",Activity_COMBDG!L:L,"&gt;0.0001")</f>
        <v>2.3713286877141439E-2</v>
      </c>
    </row>
    <row r="487" spans="1:11" x14ac:dyDescent="0.25">
      <c r="A487" t="str">
        <f>COMBDG_Split_Tech!A484</f>
        <v>COMBDGTAWNewAE______STDPRO</v>
      </c>
      <c r="B487">
        <f>SUMIFS(Activity_COMBDG!C:C,Activity_COMBDG!$B:$B,$A487&amp;"*",Activity_COMBDG!$B:$B,"*"&amp;"_16",Activity_COMBDG!C:C,"&gt;0.0001")</f>
        <v>0</v>
      </c>
      <c r="C487">
        <f>SUMIFS(Activity_COMBDG!D:D,Activity_COMBDG!$B:$B,$A487&amp;"*",Activity_COMBDG!$B:$B,"*"&amp;"_16",Activity_COMBDG!D:D,"&gt;0.0001")</f>
        <v>0</v>
      </c>
      <c r="D487">
        <f>SUMIFS(Activity_COMBDG!E:E,Activity_COMBDG!$B:$B,$A487&amp;"*",Activity_COMBDG!$B:$B,"*"&amp;"_16",Activity_COMBDG!E:E,"&gt;0.0001")</f>
        <v>0</v>
      </c>
      <c r="E487">
        <f>SUMIFS(Activity_COMBDG!F:F,Activity_COMBDG!$B:$B,$A487&amp;"*",Activity_COMBDG!$B:$B,"*"&amp;"_16",Activity_COMBDG!F:F,"&gt;0.0001")</f>
        <v>0</v>
      </c>
      <c r="F487">
        <f>SUMIFS(Activity_COMBDG!G:G,Activity_COMBDG!$B:$B,$A487&amp;"*",Activity_COMBDG!$B:$B,"*"&amp;"_16",Activity_COMBDG!G:G,"&gt;0.0001")</f>
        <v>0</v>
      </c>
      <c r="G487">
        <f>SUMIFS(Activity_COMBDG!H:H,Activity_COMBDG!$B:$B,$A487&amp;"*",Activity_COMBDG!$B:$B,"*"&amp;"_16",Activity_COMBDG!H:H,"&gt;0.0001")</f>
        <v>0</v>
      </c>
      <c r="H487">
        <f>SUMIFS(Activity_COMBDG!I:I,Activity_COMBDG!$B:$B,$A487&amp;"*",Activity_COMBDG!$B:$B,"*"&amp;"_16",Activity_COMBDG!I:I,"&gt;0.0001")</f>
        <v>0</v>
      </c>
      <c r="I487">
        <f>SUMIFS(Activity_COMBDG!J:J,Activity_COMBDG!$B:$B,$A487&amp;"*",Activity_COMBDG!$B:$B,"*"&amp;"_16",Activity_COMBDG!J:J,"&gt;0.0001")</f>
        <v>7.0483458275210041E-3</v>
      </c>
      <c r="J487">
        <f>SUMIFS(Activity_COMBDG!K:K,Activity_COMBDG!$B:$B,$A487&amp;"*",Activity_COMBDG!$B:$B,"*"&amp;"_16",Activity_COMBDG!K:K,"&gt;0.0001")</f>
        <v>8.5805525473176773E-3</v>
      </c>
      <c r="K487">
        <f>SUMIFS(Activity_COMBDG!L:L,Activity_COMBDG!$B:$B,$A487&amp;"*",Activity_COMBDG!$B:$B,"*"&amp;"_16",Activity_COMBDG!L:L,"&gt;0.0001")</f>
        <v>7.9897837789642302E-3</v>
      </c>
    </row>
    <row r="488" spans="1:11" x14ac:dyDescent="0.25">
      <c r="A488" t="str">
        <f>COMBDG_Split_Tech!A485</f>
        <v>COMBDGTAWNewAM______STDELC</v>
      </c>
      <c r="B488">
        <f>SUMIFS(Activity_COMBDG!C:C,Activity_COMBDG!$B:$B,$A488&amp;"*",Activity_COMBDG!$B:$B,"*"&amp;"_16",Activity_COMBDG!C:C,"&gt;0.0001")</f>
        <v>0</v>
      </c>
      <c r="C488">
        <f>SUMIFS(Activity_COMBDG!D:D,Activity_COMBDG!$B:$B,$A488&amp;"*",Activity_COMBDG!$B:$B,"*"&amp;"_16",Activity_COMBDG!D:D,"&gt;0.0001")</f>
        <v>0</v>
      </c>
      <c r="D488">
        <f>SUMIFS(Activity_COMBDG!E:E,Activity_COMBDG!$B:$B,$A488&amp;"*",Activity_COMBDG!$B:$B,"*"&amp;"_16",Activity_COMBDG!E:E,"&gt;0.0001")</f>
        <v>0</v>
      </c>
      <c r="E488">
        <f>SUMIFS(Activity_COMBDG!F:F,Activity_COMBDG!$B:$B,$A488&amp;"*",Activity_COMBDG!$B:$B,"*"&amp;"_16",Activity_COMBDG!F:F,"&gt;0.0001")</f>
        <v>0</v>
      </c>
      <c r="F488">
        <f>SUMIFS(Activity_COMBDG!G:G,Activity_COMBDG!$B:$B,$A488&amp;"*",Activity_COMBDG!$B:$B,"*"&amp;"_16",Activity_COMBDG!G:G,"&gt;0.0001")</f>
        <v>0</v>
      </c>
      <c r="G488">
        <f>SUMIFS(Activity_COMBDG!H:H,Activity_COMBDG!$B:$B,$A488&amp;"*",Activity_COMBDG!$B:$B,"*"&amp;"_16",Activity_COMBDG!H:H,"&gt;0.0001")</f>
        <v>0</v>
      </c>
      <c r="H488">
        <f>SUMIFS(Activity_COMBDG!I:I,Activity_COMBDG!$B:$B,$A488&amp;"*",Activity_COMBDG!$B:$B,"*"&amp;"_16",Activity_COMBDG!I:I,"&gt;0.0001")</f>
        <v>0</v>
      </c>
      <c r="I488">
        <f>SUMIFS(Activity_COMBDG!J:J,Activity_COMBDG!$B:$B,$A488&amp;"*",Activity_COMBDG!$B:$B,"*"&amp;"_16",Activity_COMBDG!J:J,"&gt;0.0001")</f>
        <v>8.6654621861494453E-3</v>
      </c>
      <c r="J488">
        <f>SUMIFS(Activity_COMBDG!K:K,Activity_COMBDG!$B:$B,$A488&amp;"*",Activity_COMBDG!$B:$B,"*"&amp;"_16",Activity_COMBDG!K:K,"&gt;0.0001")</f>
        <v>1.029905060404533E-2</v>
      </c>
      <c r="K488">
        <f>SUMIFS(Activity_COMBDG!L:L,Activity_COMBDG!$B:$B,$A488&amp;"*",Activity_COMBDG!$B:$B,"*"&amp;"_16",Activity_COMBDG!L:L,"&gt;0.0001")</f>
        <v>9.5928096993816749E-3</v>
      </c>
    </row>
    <row r="489" spans="1:11" x14ac:dyDescent="0.25">
      <c r="A489" t="str">
        <f>COMBDG_Split_Tech!A486</f>
        <v>COMBDGTAWNewLIFLC___STDELC</v>
      </c>
      <c r="B489">
        <f>SUMIFS(Activity_COMBDG!C:C,Activity_COMBDG!$B:$B,$A489&amp;"*",Activity_COMBDG!$B:$B,"*"&amp;"_16",Activity_COMBDG!C:C,"&gt;0.0001")</f>
        <v>0</v>
      </c>
      <c r="C489">
        <f>SUMIFS(Activity_COMBDG!D:D,Activity_COMBDG!$B:$B,$A489&amp;"*",Activity_COMBDG!$B:$B,"*"&amp;"_16",Activity_COMBDG!D:D,"&gt;0.0001")</f>
        <v>0</v>
      </c>
      <c r="D489">
        <f>SUMIFS(Activity_COMBDG!E:E,Activity_COMBDG!$B:$B,$A489&amp;"*",Activity_COMBDG!$B:$B,"*"&amp;"_16",Activity_COMBDG!E:E,"&gt;0.0001")</f>
        <v>0</v>
      </c>
      <c r="E489">
        <f>SUMIFS(Activity_COMBDG!F:F,Activity_COMBDG!$B:$B,$A489&amp;"*",Activity_COMBDG!$B:$B,"*"&amp;"_16",Activity_COMBDG!F:F,"&gt;0.0001")</f>
        <v>0</v>
      </c>
      <c r="F489">
        <f>SUMIFS(Activity_COMBDG!G:G,Activity_COMBDG!$B:$B,$A489&amp;"*",Activity_COMBDG!$B:$B,"*"&amp;"_16",Activity_COMBDG!G:G,"&gt;0.0001")</f>
        <v>0</v>
      </c>
      <c r="G489">
        <f>SUMIFS(Activity_COMBDG!H:H,Activity_COMBDG!$B:$B,$A489&amp;"*",Activity_COMBDG!$B:$B,"*"&amp;"_16",Activity_COMBDG!H:H,"&gt;0.0001")</f>
        <v>0</v>
      </c>
      <c r="H489">
        <f>SUMIFS(Activity_COMBDG!I:I,Activity_COMBDG!$B:$B,$A489&amp;"*",Activity_COMBDG!$B:$B,"*"&amp;"_16",Activity_COMBDG!I:I,"&gt;0.0001")</f>
        <v>0</v>
      </c>
      <c r="I489">
        <f>SUMIFS(Activity_COMBDG!J:J,Activity_COMBDG!$B:$B,$A489&amp;"*",Activity_COMBDG!$B:$B,"*"&amp;"_16",Activity_COMBDG!J:J,"&gt;0.0001")</f>
        <v>0</v>
      </c>
      <c r="J489">
        <f>SUMIFS(Activity_COMBDG!K:K,Activity_COMBDG!$B:$B,$A489&amp;"*",Activity_COMBDG!$B:$B,"*"&amp;"_16",Activity_COMBDG!K:K,"&gt;0.0001")</f>
        <v>0</v>
      </c>
      <c r="K489">
        <f>SUMIFS(Activity_COMBDG!L:L,Activity_COMBDG!$B:$B,$A489&amp;"*",Activity_COMBDG!$B:$B,"*"&amp;"_16",Activity_COMBDG!L:L,"&gt;0.0001")</f>
        <v>0</v>
      </c>
    </row>
    <row r="490" spans="1:11" x14ac:dyDescent="0.25">
      <c r="A490" t="str">
        <f>COMBDG_Split_Tech!A487</f>
        <v>COMBDGTAWNewLIFLU___STDELC</v>
      </c>
      <c r="B490">
        <f>SUMIFS(Activity_COMBDG!C:C,Activity_COMBDG!$B:$B,$A490&amp;"*",Activity_COMBDG!$B:$B,"*"&amp;"_16",Activity_COMBDG!C:C,"&gt;0.0001")</f>
        <v>0</v>
      </c>
      <c r="C490">
        <f>SUMIFS(Activity_COMBDG!D:D,Activity_COMBDG!$B:$B,$A490&amp;"*",Activity_COMBDG!$B:$B,"*"&amp;"_16",Activity_COMBDG!D:D,"&gt;0.0001")</f>
        <v>0</v>
      </c>
      <c r="D490">
        <f>SUMIFS(Activity_COMBDG!E:E,Activity_COMBDG!$B:$B,$A490&amp;"*",Activity_COMBDG!$B:$B,"*"&amp;"_16",Activity_COMBDG!E:E,"&gt;0.0001")</f>
        <v>0</v>
      </c>
      <c r="E490">
        <f>SUMIFS(Activity_COMBDG!F:F,Activity_COMBDG!$B:$B,$A490&amp;"*",Activity_COMBDG!$B:$B,"*"&amp;"_16",Activity_COMBDG!F:F,"&gt;0.0001")</f>
        <v>0</v>
      </c>
      <c r="F490">
        <f>SUMIFS(Activity_COMBDG!G:G,Activity_COMBDG!$B:$B,$A490&amp;"*",Activity_COMBDG!$B:$B,"*"&amp;"_16",Activity_COMBDG!G:G,"&gt;0.0001")</f>
        <v>0</v>
      </c>
      <c r="G490">
        <f>SUMIFS(Activity_COMBDG!H:H,Activity_COMBDG!$B:$B,$A490&amp;"*",Activity_COMBDG!$B:$B,"*"&amp;"_16",Activity_COMBDG!H:H,"&gt;0.0001")</f>
        <v>0</v>
      </c>
      <c r="H490">
        <f>SUMIFS(Activity_COMBDG!I:I,Activity_COMBDG!$B:$B,$A490&amp;"*",Activity_COMBDG!$B:$B,"*"&amp;"_16",Activity_COMBDG!I:I,"&gt;0.0001")</f>
        <v>0</v>
      </c>
      <c r="I490">
        <f>SUMIFS(Activity_COMBDG!J:J,Activity_COMBDG!$B:$B,$A490&amp;"*",Activity_COMBDG!$B:$B,"*"&amp;"_16",Activity_COMBDG!J:J,"&gt;0.0001")</f>
        <v>1.8224538362351941E-4</v>
      </c>
      <c r="J490">
        <f>SUMIFS(Activity_COMBDG!K:K,Activity_COMBDG!$B:$B,$A490&amp;"*",Activity_COMBDG!$B:$B,"*"&amp;"_16",Activity_COMBDG!K:K,"&gt;0.0001")</f>
        <v>2.0533459988761159E-4</v>
      </c>
      <c r="K490">
        <f>SUMIFS(Activity_COMBDG!L:L,Activity_COMBDG!$B:$B,$A490&amp;"*",Activity_COMBDG!$B:$B,"*"&amp;"_16",Activity_COMBDG!L:L,"&gt;0.0001")</f>
        <v>1.652694608738726E-4</v>
      </c>
    </row>
    <row r="491" spans="1:11" x14ac:dyDescent="0.25">
      <c r="A491" t="str">
        <f>COMBDG_Split_Tech!A488</f>
        <v>COMBDGTAWNewLIHAL___STDELC</v>
      </c>
      <c r="B491">
        <f>SUMIFS(Activity_COMBDG!C:C,Activity_COMBDG!$B:$B,$A491&amp;"*",Activity_COMBDG!$B:$B,"*"&amp;"_16",Activity_COMBDG!C:C,"&gt;0.0001")</f>
        <v>0</v>
      </c>
      <c r="C491">
        <f>SUMIFS(Activity_COMBDG!D:D,Activity_COMBDG!$B:$B,$A491&amp;"*",Activity_COMBDG!$B:$B,"*"&amp;"_16",Activity_COMBDG!D:D,"&gt;0.0001")</f>
        <v>0</v>
      </c>
      <c r="D491">
        <f>SUMIFS(Activity_COMBDG!E:E,Activity_COMBDG!$B:$B,$A491&amp;"*",Activity_COMBDG!$B:$B,"*"&amp;"_16",Activity_COMBDG!E:E,"&gt;0.0001")</f>
        <v>0</v>
      </c>
      <c r="E491">
        <f>SUMIFS(Activity_COMBDG!F:F,Activity_COMBDG!$B:$B,$A491&amp;"*",Activity_COMBDG!$B:$B,"*"&amp;"_16",Activity_COMBDG!F:F,"&gt;0.0001")</f>
        <v>0</v>
      </c>
      <c r="F491">
        <f>SUMIFS(Activity_COMBDG!G:G,Activity_COMBDG!$B:$B,$A491&amp;"*",Activity_COMBDG!$B:$B,"*"&amp;"_16",Activity_COMBDG!G:G,"&gt;0.0001")</f>
        <v>0</v>
      </c>
      <c r="G491">
        <f>SUMIFS(Activity_COMBDG!H:H,Activity_COMBDG!$B:$B,$A491&amp;"*",Activity_COMBDG!$B:$B,"*"&amp;"_16",Activity_COMBDG!H:H,"&gt;0.0001")</f>
        <v>0</v>
      </c>
      <c r="H491">
        <f>SUMIFS(Activity_COMBDG!I:I,Activity_COMBDG!$B:$B,$A491&amp;"*",Activity_COMBDG!$B:$B,"*"&amp;"_16",Activity_COMBDG!I:I,"&gt;0.0001")</f>
        <v>0</v>
      </c>
      <c r="I491">
        <f>SUMIFS(Activity_COMBDG!J:J,Activity_COMBDG!$B:$B,$A491&amp;"*",Activity_COMBDG!$B:$B,"*"&amp;"_16",Activity_COMBDG!J:J,"&gt;0.0001")</f>
        <v>0</v>
      </c>
      <c r="J491">
        <f>SUMIFS(Activity_COMBDG!K:K,Activity_COMBDG!$B:$B,$A491&amp;"*",Activity_COMBDG!$B:$B,"*"&amp;"_16",Activity_COMBDG!K:K,"&gt;0.0001")</f>
        <v>0</v>
      </c>
      <c r="K491">
        <f>SUMIFS(Activity_COMBDG!L:L,Activity_COMBDG!$B:$B,$A491&amp;"*",Activity_COMBDG!$B:$B,"*"&amp;"_16",Activity_COMBDG!L:L,"&gt;0.0001")</f>
        <v>0</v>
      </c>
    </row>
    <row r="492" spans="1:11" x14ac:dyDescent="0.25">
      <c r="A492" t="str">
        <f>COMBDG_Split_Tech!A489</f>
        <v>COMBDGTAWNewLIINC___STDELC</v>
      </c>
      <c r="B492">
        <f>SUMIFS(Activity_COMBDG!C:C,Activity_COMBDG!$B:$B,$A492&amp;"*",Activity_COMBDG!$B:$B,"*"&amp;"_16",Activity_COMBDG!C:C,"&gt;0.0001")</f>
        <v>0</v>
      </c>
      <c r="C492">
        <f>SUMIFS(Activity_COMBDG!D:D,Activity_COMBDG!$B:$B,$A492&amp;"*",Activity_COMBDG!$B:$B,"*"&amp;"_16",Activity_COMBDG!D:D,"&gt;0.0001")</f>
        <v>0</v>
      </c>
      <c r="D492">
        <f>SUMIFS(Activity_COMBDG!E:E,Activity_COMBDG!$B:$B,$A492&amp;"*",Activity_COMBDG!$B:$B,"*"&amp;"_16",Activity_COMBDG!E:E,"&gt;0.0001")</f>
        <v>0</v>
      </c>
      <c r="E492">
        <f>SUMIFS(Activity_COMBDG!F:F,Activity_COMBDG!$B:$B,$A492&amp;"*",Activity_COMBDG!$B:$B,"*"&amp;"_16",Activity_COMBDG!F:F,"&gt;0.0001")</f>
        <v>0</v>
      </c>
      <c r="F492">
        <f>SUMIFS(Activity_COMBDG!G:G,Activity_COMBDG!$B:$B,$A492&amp;"*",Activity_COMBDG!$B:$B,"*"&amp;"_16",Activity_COMBDG!G:G,"&gt;0.0001")</f>
        <v>0</v>
      </c>
      <c r="G492">
        <f>SUMIFS(Activity_COMBDG!H:H,Activity_COMBDG!$B:$B,$A492&amp;"*",Activity_COMBDG!$B:$B,"*"&amp;"_16",Activity_COMBDG!H:H,"&gt;0.0001")</f>
        <v>0</v>
      </c>
      <c r="H492">
        <f>SUMIFS(Activity_COMBDG!I:I,Activity_COMBDG!$B:$B,$A492&amp;"*",Activity_COMBDG!$B:$B,"*"&amp;"_16",Activity_COMBDG!I:I,"&gt;0.0001")</f>
        <v>0</v>
      </c>
      <c r="I492">
        <f>SUMIFS(Activity_COMBDG!J:J,Activity_COMBDG!$B:$B,$A492&amp;"*",Activity_COMBDG!$B:$B,"*"&amp;"_16",Activity_COMBDG!J:J,"&gt;0.0001")</f>
        <v>0</v>
      </c>
      <c r="J492">
        <f>SUMIFS(Activity_COMBDG!K:K,Activity_COMBDG!$B:$B,$A492&amp;"*",Activity_COMBDG!$B:$B,"*"&amp;"_16",Activity_COMBDG!K:K,"&gt;0.0001")</f>
        <v>0</v>
      </c>
      <c r="K492">
        <f>SUMIFS(Activity_COMBDG!L:L,Activity_COMBDG!$B:$B,$A492&amp;"*",Activity_COMBDG!$B:$B,"*"&amp;"_16",Activity_COMBDG!L:L,"&gt;0.0001")</f>
        <v>0</v>
      </c>
    </row>
    <row r="493" spans="1:11" x14ac:dyDescent="0.25">
      <c r="A493" t="str">
        <f>COMBDG_Split_Tech!A490</f>
        <v>COMBDGTAWNewLILED___STDELC</v>
      </c>
      <c r="B493">
        <f>SUMIFS(Activity_COMBDG!C:C,Activity_COMBDG!$B:$B,$A493&amp;"*",Activity_COMBDG!$B:$B,"*"&amp;"_16",Activity_COMBDG!C:C,"&gt;0.0001")</f>
        <v>0</v>
      </c>
      <c r="C493">
        <f>SUMIFS(Activity_COMBDG!D:D,Activity_COMBDG!$B:$B,$A493&amp;"*",Activity_COMBDG!$B:$B,"*"&amp;"_16",Activity_COMBDG!D:D,"&gt;0.0001")</f>
        <v>0</v>
      </c>
      <c r="D493">
        <f>SUMIFS(Activity_COMBDG!E:E,Activity_COMBDG!$B:$B,$A493&amp;"*",Activity_COMBDG!$B:$B,"*"&amp;"_16",Activity_COMBDG!E:E,"&gt;0.0001")</f>
        <v>0</v>
      </c>
      <c r="E493">
        <f>SUMIFS(Activity_COMBDG!F:F,Activity_COMBDG!$B:$B,$A493&amp;"*",Activity_COMBDG!$B:$B,"*"&amp;"_16",Activity_COMBDG!F:F,"&gt;0.0001")</f>
        <v>0</v>
      </c>
      <c r="F493">
        <f>SUMIFS(Activity_COMBDG!G:G,Activity_COMBDG!$B:$B,$A493&amp;"*",Activity_COMBDG!$B:$B,"*"&amp;"_16",Activity_COMBDG!G:G,"&gt;0.0001")</f>
        <v>0</v>
      </c>
      <c r="G493">
        <f>SUMIFS(Activity_COMBDG!H:H,Activity_COMBDG!$B:$B,$A493&amp;"*",Activity_COMBDG!$B:$B,"*"&amp;"_16",Activity_COMBDG!H:H,"&gt;0.0001")</f>
        <v>0</v>
      </c>
      <c r="H493">
        <f>SUMIFS(Activity_COMBDG!I:I,Activity_COMBDG!$B:$B,$A493&amp;"*",Activity_COMBDG!$B:$B,"*"&amp;"_16",Activity_COMBDG!I:I,"&gt;0.0001")</f>
        <v>0</v>
      </c>
      <c r="I493">
        <f>SUMIFS(Activity_COMBDG!J:J,Activity_COMBDG!$B:$B,$A493&amp;"*",Activity_COMBDG!$B:$B,"*"&amp;"_16",Activity_COMBDG!J:J,"&gt;0.0001")</f>
        <v>2.1995843815744441E-4</v>
      </c>
      <c r="J493">
        <f>SUMIFS(Activity_COMBDG!K:K,Activity_COMBDG!$B:$B,$A493&amp;"*",Activity_COMBDG!$B:$B,"*"&amp;"_16",Activity_COMBDG!K:K,"&gt;0.0001")</f>
        <v>2.4998506330176079E-4</v>
      </c>
      <c r="K493">
        <f>SUMIFS(Activity_COMBDG!L:L,Activity_COMBDG!$B:$B,$A493&amp;"*",Activity_COMBDG!$B:$B,"*"&amp;"_16",Activity_COMBDG!L:L,"&gt;0.0001")</f>
        <v>2.285443155959124E-4</v>
      </c>
    </row>
    <row r="494" spans="1:11" x14ac:dyDescent="0.25">
      <c r="A494" t="str">
        <f>COMBDG_Split_Tech!A491</f>
        <v>COMBDGTAWNewSC_________DCO</v>
      </c>
      <c r="B494">
        <f>SUMIFS(Activity_COMBDG!C:C,Activity_COMBDG!$B:$B,$A494&amp;"*",Activity_COMBDG!$B:$B,"*"&amp;"_16",Activity_COMBDG!C:C,"&gt;0.0001")</f>
        <v>0</v>
      </c>
      <c r="C494">
        <f>SUMIFS(Activity_COMBDG!D:D,Activity_COMBDG!$B:$B,$A494&amp;"*",Activity_COMBDG!$B:$B,"*"&amp;"_16",Activity_COMBDG!D:D,"&gt;0.0001")</f>
        <v>0</v>
      </c>
      <c r="D494">
        <f>SUMIFS(Activity_COMBDG!E:E,Activity_COMBDG!$B:$B,$A494&amp;"*",Activity_COMBDG!$B:$B,"*"&amp;"_16",Activity_COMBDG!E:E,"&gt;0.0001")</f>
        <v>0</v>
      </c>
      <c r="E494">
        <f>SUMIFS(Activity_COMBDG!F:F,Activity_COMBDG!$B:$B,$A494&amp;"*",Activity_COMBDG!$B:$B,"*"&amp;"_16",Activity_COMBDG!F:F,"&gt;0.0001")</f>
        <v>0</v>
      </c>
      <c r="F494">
        <f>SUMIFS(Activity_COMBDG!G:G,Activity_COMBDG!$B:$B,$A494&amp;"*",Activity_COMBDG!$B:$B,"*"&amp;"_16",Activity_COMBDG!G:G,"&gt;0.0001")</f>
        <v>0</v>
      </c>
      <c r="G494">
        <f>SUMIFS(Activity_COMBDG!H:H,Activity_COMBDG!$B:$B,$A494&amp;"*",Activity_COMBDG!$B:$B,"*"&amp;"_16",Activity_COMBDG!H:H,"&gt;0.0001")</f>
        <v>0</v>
      </c>
      <c r="H494">
        <f>SUMIFS(Activity_COMBDG!I:I,Activity_COMBDG!$B:$B,$A494&amp;"*",Activity_COMBDG!$B:$B,"*"&amp;"_16",Activity_COMBDG!I:I,"&gt;0.0001")</f>
        <v>0</v>
      </c>
      <c r="I494">
        <f>SUMIFS(Activity_COMBDG!J:J,Activity_COMBDG!$B:$B,$A494&amp;"*",Activity_COMBDG!$B:$B,"*"&amp;"_16",Activity_COMBDG!J:J,"&gt;0.0001")</f>
        <v>4.5990738593479769E-3</v>
      </c>
      <c r="J494">
        <f>SUMIFS(Activity_COMBDG!K:K,Activity_COMBDG!$B:$B,$A494&amp;"*",Activity_COMBDG!$B:$B,"*"&amp;"_16",Activity_COMBDG!K:K,"&gt;0.0001")</f>
        <v>5.4278337286081113E-3</v>
      </c>
      <c r="K494">
        <f>SUMIFS(Activity_COMBDG!L:L,Activity_COMBDG!$B:$B,$A494&amp;"*",Activity_COMBDG!$B:$B,"*"&amp;"_16",Activity_COMBDG!L:L,"&gt;0.0001")</f>
        <v>6.0966272659155616E-3</v>
      </c>
    </row>
    <row r="495" spans="1:11" x14ac:dyDescent="0.25">
      <c r="A495" t="str">
        <f>COMBDG_Split_Tech!A492</f>
        <v>COMBDGTAWNewSC______STDELC</v>
      </c>
      <c r="B495">
        <f>SUMIFS(Activity_COMBDG!C:C,Activity_COMBDG!$B:$B,$A495&amp;"*",Activity_COMBDG!$B:$B,"*"&amp;"_16",Activity_COMBDG!C:C,"&gt;0.0001")</f>
        <v>0</v>
      </c>
      <c r="C495">
        <f>SUMIFS(Activity_COMBDG!D:D,Activity_COMBDG!$B:$B,$A495&amp;"*",Activity_COMBDG!$B:$B,"*"&amp;"_16",Activity_COMBDG!D:D,"&gt;0.0001")</f>
        <v>0</v>
      </c>
      <c r="D495">
        <f>SUMIFS(Activity_COMBDG!E:E,Activity_COMBDG!$B:$B,$A495&amp;"*",Activity_COMBDG!$B:$B,"*"&amp;"_16",Activity_COMBDG!E:E,"&gt;0.0001")</f>
        <v>0</v>
      </c>
      <c r="E495">
        <f>SUMIFS(Activity_COMBDG!F:F,Activity_COMBDG!$B:$B,$A495&amp;"*",Activity_COMBDG!$B:$B,"*"&amp;"_16",Activity_COMBDG!F:F,"&gt;0.0001")</f>
        <v>0</v>
      </c>
      <c r="F495">
        <f>SUMIFS(Activity_COMBDG!G:G,Activity_COMBDG!$B:$B,$A495&amp;"*",Activity_COMBDG!$B:$B,"*"&amp;"_16",Activity_COMBDG!G:G,"&gt;0.0001")</f>
        <v>0</v>
      </c>
      <c r="G495">
        <f>SUMIFS(Activity_COMBDG!H:H,Activity_COMBDG!$B:$B,$A495&amp;"*",Activity_COMBDG!$B:$B,"*"&amp;"_16",Activity_COMBDG!H:H,"&gt;0.0001")</f>
        <v>0</v>
      </c>
      <c r="H495">
        <f>SUMIFS(Activity_COMBDG!I:I,Activity_COMBDG!$B:$B,$A495&amp;"*",Activity_COMBDG!$B:$B,"*"&amp;"_16",Activity_COMBDG!I:I,"&gt;0.0001")</f>
        <v>0</v>
      </c>
      <c r="I495">
        <f>SUMIFS(Activity_COMBDG!J:J,Activity_COMBDG!$B:$B,$A495&amp;"*",Activity_COMBDG!$B:$B,"*"&amp;"_16",Activity_COMBDG!J:J,"&gt;0.0001")</f>
        <v>4.5982060594342011E-3</v>
      </c>
      <c r="J495">
        <f>SUMIFS(Activity_COMBDG!K:K,Activity_COMBDG!$B:$B,$A495&amp;"*",Activity_COMBDG!$B:$B,"*"&amp;"_16",Activity_COMBDG!K:K,"&gt;0.0001")</f>
        <v>5.4259977714019737E-3</v>
      </c>
      <c r="K495">
        <f>SUMIFS(Activity_COMBDG!L:L,Activity_COMBDG!$B:$B,$A495&amp;"*",Activity_COMBDG!$B:$B,"*"&amp;"_16",Activity_COMBDG!L:L,"&gt;0.0001")</f>
        <v>6.0937809675692097E-3</v>
      </c>
    </row>
    <row r="496" spans="1:11" x14ac:dyDescent="0.25">
      <c r="A496" t="str">
        <f>COMBDG_Split_Tech!A493</f>
        <v>COMBDGTAWNewSC______STDNGA</v>
      </c>
      <c r="B496">
        <f>SUMIFS(Activity_COMBDG!C:C,Activity_COMBDG!$B:$B,$A496&amp;"*",Activity_COMBDG!$B:$B,"*"&amp;"_16",Activity_COMBDG!C:C,"&gt;0.0001")</f>
        <v>0</v>
      </c>
      <c r="C496">
        <f>SUMIFS(Activity_COMBDG!D:D,Activity_COMBDG!$B:$B,$A496&amp;"*",Activity_COMBDG!$B:$B,"*"&amp;"_16",Activity_COMBDG!D:D,"&gt;0.0001")</f>
        <v>0</v>
      </c>
      <c r="D496">
        <f>SUMIFS(Activity_COMBDG!E:E,Activity_COMBDG!$B:$B,$A496&amp;"*",Activity_COMBDG!$B:$B,"*"&amp;"_16",Activity_COMBDG!E:E,"&gt;0.0001")</f>
        <v>0</v>
      </c>
      <c r="E496">
        <f>SUMIFS(Activity_COMBDG!F:F,Activity_COMBDG!$B:$B,$A496&amp;"*",Activity_COMBDG!$B:$B,"*"&amp;"_16",Activity_COMBDG!F:F,"&gt;0.0001")</f>
        <v>0</v>
      </c>
      <c r="F496">
        <f>SUMIFS(Activity_COMBDG!G:G,Activity_COMBDG!$B:$B,$A496&amp;"*",Activity_COMBDG!$B:$B,"*"&amp;"_16",Activity_COMBDG!G:G,"&gt;0.0001")</f>
        <v>0</v>
      </c>
      <c r="G496">
        <f>SUMIFS(Activity_COMBDG!H:H,Activity_COMBDG!$B:$B,$A496&amp;"*",Activity_COMBDG!$B:$B,"*"&amp;"_16",Activity_COMBDG!H:H,"&gt;0.0001")</f>
        <v>0</v>
      </c>
      <c r="H496">
        <f>SUMIFS(Activity_COMBDG!I:I,Activity_COMBDG!$B:$B,$A496&amp;"*",Activity_COMBDG!$B:$B,"*"&amp;"_16",Activity_COMBDG!I:I,"&gt;0.0001")</f>
        <v>0</v>
      </c>
      <c r="I496">
        <f>SUMIFS(Activity_COMBDG!J:J,Activity_COMBDG!$B:$B,$A496&amp;"*",Activity_COMBDG!$B:$B,"*"&amp;"_16",Activity_COMBDG!J:J,"&gt;0.0001")</f>
        <v>1.249506153139745E-2</v>
      </c>
      <c r="J496">
        <f>SUMIFS(Activity_COMBDG!K:K,Activity_COMBDG!$B:$B,$A496&amp;"*",Activity_COMBDG!$B:$B,"*"&amp;"_16",Activity_COMBDG!K:K,"&gt;0.0001")</f>
        <v>1.451312472080033E-2</v>
      </c>
      <c r="K496">
        <f>SUMIFS(Activity_COMBDG!L:L,Activity_COMBDG!$B:$B,$A496&amp;"*",Activity_COMBDG!$B:$B,"*"&amp;"_16",Activity_COMBDG!L:L,"&gt;0.0001")</f>
        <v>1.6039344407425792E-2</v>
      </c>
    </row>
    <row r="497" spans="1:11" x14ac:dyDescent="0.25">
      <c r="A497" t="str">
        <f>COMBDG_Split_Tech!A494</f>
        <v>COMBDGTAWNewSH_________DHE</v>
      </c>
      <c r="B497">
        <f>SUMIFS(Activity_COMBDG!C:C,Activity_COMBDG!$B:$B,$A497&amp;"*",Activity_COMBDG!$B:$B,"*"&amp;"_16",Activity_COMBDG!C:C,"&gt;0.0001")</f>
        <v>0</v>
      </c>
      <c r="C497">
        <f>SUMIFS(Activity_COMBDG!D:D,Activity_COMBDG!$B:$B,$A497&amp;"*",Activity_COMBDG!$B:$B,"*"&amp;"_16",Activity_COMBDG!D:D,"&gt;0.0001")</f>
        <v>0</v>
      </c>
      <c r="D497">
        <f>SUMIFS(Activity_COMBDG!E:E,Activity_COMBDG!$B:$B,$A497&amp;"*",Activity_COMBDG!$B:$B,"*"&amp;"_16",Activity_COMBDG!E:E,"&gt;0.0001")</f>
        <v>0</v>
      </c>
      <c r="E497">
        <f>SUMIFS(Activity_COMBDG!F:F,Activity_COMBDG!$B:$B,$A497&amp;"*",Activity_COMBDG!$B:$B,"*"&amp;"_16",Activity_COMBDG!F:F,"&gt;0.0001")</f>
        <v>0</v>
      </c>
      <c r="F497">
        <f>SUMIFS(Activity_COMBDG!G:G,Activity_COMBDG!$B:$B,$A497&amp;"*",Activity_COMBDG!$B:$B,"*"&amp;"_16",Activity_COMBDG!G:G,"&gt;0.0001")</f>
        <v>0</v>
      </c>
      <c r="G497">
        <f>SUMIFS(Activity_COMBDG!H:H,Activity_COMBDG!$B:$B,$A497&amp;"*",Activity_COMBDG!$B:$B,"*"&amp;"_16",Activity_COMBDG!H:H,"&gt;0.0001")</f>
        <v>0</v>
      </c>
      <c r="H497">
        <f>SUMIFS(Activity_COMBDG!I:I,Activity_COMBDG!$B:$B,$A497&amp;"*",Activity_COMBDG!$B:$B,"*"&amp;"_16",Activity_COMBDG!I:I,"&gt;0.0001")</f>
        <v>0</v>
      </c>
      <c r="I497">
        <f>SUMIFS(Activity_COMBDG!J:J,Activity_COMBDG!$B:$B,$A497&amp;"*",Activity_COMBDG!$B:$B,"*"&amp;"_16",Activity_COMBDG!J:J,"&gt;0.0001")</f>
        <v>4.5792223719242058E-3</v>
      </c>
      <c r="J497">
        <f>SUMIFS(Activity_COMBDG!K:K,Activity_COMBDG!$B:$B,$A497&amp;"*",Activity_COMBDG!$B:$B,"*"&amp;"_16",Activity_COMBDG!K:K,"&gt;0.0001")</f>
        <v>5.4378864985523091E-3</v>
      </c>
      <c r="K497">
        <f>SUMIFS(Activity_COMBDG!L:L,Activity_COMBDG!$B:$B,$A497&amp;"*",Activity_COMBDG!$B:$B,"*"&amp;"_16",Activity_COMBDG!L:L,"&gt;0.0001")</f>
        <v>6.1503952936129459E-3</v>
      </c>
    </row>
    <row r="498" spans="1:11" x14ac:dyDescent="0.25">
      <c r="A498" t="str">
        <f>COMBDG_Split_Tech!A495</f>
        <v>COMBDGTAWNewSHFUR___HIGNGA</v>
      </c>
      <c r="B498">
        <f>SUMIFS(Activity_COMBDG!C:C,Activity_COMBDG!$B:$B,$A498&amp;"*",Activity_COMBDG!$B:$B,"*"&amp;"_16",Activity_COMBDG!C:C,"&gt;0.0001")</f>
        <v>0</v>
      </c>
      <c r="C498">
        <f>SUMIFS(Activity_COMBDG!D:D,Activity_COMBDG!$B:$B,$A498&amp;"*",Activity_COMBDG!$B:$B,"*"&amp;"_16",Activity_COMBDG!D:D,"&gt;0.0001")</f>
        <v>0</v>
      </c>
      <c r="D498">
        <f>SUMIFS(Activity_COMBDG!E:E,Activity_COMBDG!$B:$B,$A498&amp;"*",Activity_COMBDG!$B:$B,"*"&amp;"_16",Activity_COMBDG!E:E,"&gt;0.0001")</f>
        <v>0</v>
      </c>
      <c r="E498">
        <f>SUMIFS(Activity_COMBDG!F:F,Activity_COMBDG!$B:$B,$A498&amp;"*",Activity_COMBDG!$B:$B,"*"&amp;"_16",Activity_COMBDG!F:F,"&gt;0.0001")</f>
        <v>0</v>
      </c>
      <c r="F498">
        <f>SUMIFS(Activity_COMBDG!G:G,Activity_COMBDG!$B:$B,$A498&amp;"*",Activity_COMBDG!$B:$B,"*"&amp;"_16",Activity_COMBDG!G:G,"&gt;0.0001")</f>
        <v>0</v>
      </c>
      <c r="G498">
        <f>SUMIFS(Activity_COMBDG!H:H,Activity_COMBDG!$B:$B,$A498&amp;"*",Activity_COMBDG!$B:$B,"*"&amp;"_16",Activity_COMBDG!H:H,"&gt;0.0001")</f>
        <v>0</v>
      </c>
      <c r="H498">
        <f>SUMIFS(Activity_COMBDG!I:I,Activity_COMBDG!$B:$B,$A498&amp;"*",Activity_COMBDG!$B:$B,"*"&amp;"_16",Activity_COMBDG!I:I,"&gt;0.0001")</f>
        <v>0</v>
      </c>
      <c r="I498">
        <f>SUMIFS(Activity_COMBDG!J:J,Activity_COMBDG!$B:$B,$A498&amp;"*",Activity_COMBDG!$B:$B,"*"&amp;"_16",Activity_COMBDG!J:J,"&gt;0.0001")</f>
        <v>1.374516478771816E-2</v>
      </c>
      <c r="J498">
        <f>SUMIFS(Activity_COMBDG!K:K,Activity_COMBDG!$B:$B,$A498&amp;"*",Activity_COMBDG!$B:$B,"*"&amp;"_16",Activity_COMBDG!K:K,"&gt;0.0001")</f>
        <v>1.628092811205812E-2</v>
      </c>
      <c r="K498">
        <f>SUMIFS(Activity_COMBDG!L:L,Activity_COMBDG!$B:$B,$A498&amp;"*",Activity_COMBDG!$B:$B,"*"&amp;"_16",Activity_COMBDG!L:L,"&gt;0.0001")</f>
        <v>1.8389926376233628E-2</v>
      </c>
    </row>
    <row r="499" spans="1:11" x14ac:dyDescent="0.25">
      <c r="A499" t="str">
        <f>COMBDG_Split_Tech!A496</f>
        <v>COMBDGTAWNewSHFUR___STDELC</v>
      </c>
      <c r="B499">
        <f>SUMIFS(Activity_COMBDG!C:C,Activity_COMBDG!$B:$B,$A499&amp;"*",Activity_COMBDG!$B:$B,"*"&amp;"_16",Activity_COMBDG!C:C,"&gt;0.0001")</f>
        <v>0</v>
      </c>
      <c r="C499">
        <f>SUMIFS(Activity_COMBDG!D:D,Activity_COMBDG!$B:$B,$A499&amp;"*",Activity_COMBDG!$B:$B,"*"&amp;"_16",Activity_COMBDG!D:D,"&gt;0.0001")</f>
        <v>0</v>
      </c>
      <c r="D499">
        <f>SUMIFS(Activity_COMBDG!E:E,Activity_COMBDG!$B:$B,$A499&amp;"*",Activity_COMBDG!$B:$B,"*"&amp;"_16",Activity_COMBDG!E:E,"&gt;0.0001")</f>
        <v>0</v>
      </c>
      <c r="E499">
        <f>SUMIFS(Activity_COMBDG!F:F,Activity_COMBDG!$B:$B,$A499&amp;"*",Activity_COMBDG!$B:$B,"*"&amp;"_16",Activity_COMBDG!F:F,"&gt;0.0001")</f>
        <v>0</v>
      </c>
      <c r="F499">
        <f>SUMIFS(Activity_COMBDG!G:G,Activity_COMBDG!$B:$B,$A499&amp;"*",Activity_COMBDG!$B:$B,"*"&amp;"_16",Activity_COMBDG!G:G,"&gt;0.0001")</f>
        <v>0</v>
      </c>
      <c r="G499">
        <f>SUMIFS(Activity_COMBDG!H:H,Activity_COMBDG!$B:$B,$A499&amp;"*",Activity_COMBDG!$B:$B,"*"&amp;"_16",Activity_COMBDG!H:H,"&gt;0.0001")</f>
        <v>0</v>
      </c>
      <c r="H499">
        <f>SUMIFS(Activity_COMBDG!I:I,Activity_COMBDG!$B:$B,$A499&amp;"*",Activity_COMBDG!$B:$B,"*"&amp;"_16",Activity_COMBDG!I:I,"&gt;0.0001")</f>
        <v>0</v>
      </c>
      <c r="I499">
        <f>SUMIFS(Activity_COMBDG!J:J,Activity_COMBDG!$B:$B,$A499&amp;"*",Activity_COMBDG!$B:$B,"*"&amp;"_16",Activity_COMBDG!J:J,"&gt;0.0001")</f>
        <v>4.7659775816851413E-3</v>
      </c>
      <c r="J499">
        <f>SUMIFS(Activity_COMBDG!K:K,Activity_COMBDG!$B:$B,$A499&amp;"*",Activity_COMBDG!$B:$B,"*"&amp;"_16",Activity_COMBDG!K:K,"&gt;0.0001")</f>
        <v>5.6274440620284159E-3</v>
      </c>
      <c r="K499">
        <f>SUMIFS(Activity_COMBDG!L:L,Activity_COMBDG!$B:$B,$A499&amp;"*",Activity_COMBDG!$B:$B,"*"&amp;"_16",Activity_COMBDG!L:L,"&gt;0.0001")</f>
        <v>6.3356614587828366E-3</v>
      </c>
    </row>
    <row r="500" spans="1:11" x14ac:dyDescent="0.25">
      <c r="A500" t="str">
        <f>COMBDG_Split_Tech!A497</f>
        <v>COMBDGTAWNewSHFUR___STDHFO</v>
      </c>
      <c r="B500">
        <f>SUMIFS(Activity_COMBDG!C:C,Activity_COMBDG!$B:$B,$A500&amp;"*",Activity_COMBDG!$B:$B,"*"&amp;"_16",Activity_COMBDG!C:C,"&gt;0.0001")</f>
        <v>0</v>
      </c>
      <c r="C500">
        <f>SUMIFS(Activity_COMBDG!D:D,Activity_COMBDG!$B:$B,$A500&amp;"*",Activity_COMBDG!$B:$B,"*"&amp;"_16",Activity_COMBDG!D:D,"&gt;0.0001")</f>
        <v>0</v>
      </c>
      <c r="D500">
        <f>SUMIFS(Activity_COMBDG!E:E,Activity_COMBDG!$B:$B,$A500&amp;"*",Activity_COMBDG!$B:$B,"*"&amp;"_16",Activity_COMBDG!E:E,"&gt;0.0001")</f>
        <v>0</v>
      </c>
      <c r="E500">
        <f>SUMIFS(Activity_COMBDG!F:F,Activity_COMBDG!$B:$B,$A500&amp;"*",Activity_COMBDG!$B:$B,"*"&amp;"_16",Activity_COMBDG!F:F,"&gt;0.0001")</f>
        <v>0</v>
      </c>
      <c r="F500">
        <f>SUMIFS(Activity_COMBDG!G:G,Activity_COMBDG!$B:$B,$A500&amp;"*",Activity_COMBDG!$B:$B,"*"&amp;"_16",Activity_COMBDG!G:G,"&gt;0.0001")</f>
        <v>0</v>
      </c>
      <c r="G500">
        <f>SUMIFS(Activity_COMBDG!H:H,Activity_COMBDG!$B:$B,$A500&amp;"*",Activity_COMBDG!$B:$B,"*"&amp;"_16",Activity_COMBDG!H:H,"&gt;0.0001")</f>
        <v>0</v>
      </c>
      <c r="H500">
        <f>SUMIFS(Activity_COMBDG!I:I,Activity_COMBDG!$B:$B,$A500&amp;"*",Activity_COMBDG!$B:$B,"*"&amp;"_16",Activity_COMBDG!I:I,"&gt;0.0001")</f>
        <v>0</v>
      </c>
      <c r="I500">
        <f>SUMIFS(Activity_COMBDG!J:J,Activity_COMBDG!$B:$B,$A500&amp;"*",Activity_COMBDG!$B:$B,"*"&amp;"_16",Activity_COMBDG!J:J,"&gt;0.0001")</f>
        <v>4.7659948445863904E-3</v>
      </c>
      <c r="J500">
        <f>SUMIFS(Activity_COMBDG!K:K,Activity_COMBDG!$B:$B,$A500&amp;"*",Activity_COMBDG!$B:$B,"*"&amp;"_16",Activity_COMBDG!K:K,"&gt;0.0001")</f>
        <v>5.6274676750343996E-3</v>
      </c>
      <c r="K500">
        <f>SUMIFS(Activity_COMBDG!L:L,Activity_COMBDG!$B:$B,$A500&amp;"*",Activity_COMBDG!$B:$B,"*"&amp;"_16",Activity_COMBDG!L:L,"&gt;0.0001")</f>
        <v>6.3356863499029921E-3</v>
      </c>
    </row>
    <row r="501" spans="1:11" x14ac:dyDescent="0.25">
      <c r="A501" t="str">
        <f>COMBDG_Split_Tech!A498</f>
        <v>COMBDGTAWNewSHFUR___STDKER</v>
      </c>
      <c r="B501">
        <f>SUMIFS(Activity_COMBDG!C:C,Activity_COMBDG!$B:$B,$A501&amp;"*",Activity_COMBDG!$B:$B,"*"&amp;"_16",Activity_COMBDG!C:C,"&gt;0.0001")</f>
        <v>0</v>
      </c>
      <c r="C501">
        <f>SUMIFS(Activity_COMBDG!D:D,Activity_COMBDG!$B:$B,$A501&amp;"*",Activity_COMBDG!$B:$B,"*"&amp;"_16",Activity_COMBDG!D:D,"&gt;0.0001")</f>
        <v>0</v>
      </c>
      <c r="D501">
        <f>SUMIFS(Activity_COMBDG!E:E,Activity_COMBDG!$B:$B,$A501&amp;"*",Activity_COMBDG!$B:$B,"*"&amp;"_16",Activity_COMBDG!E:E,"&gt;0.0001")</f>
        <v>0</v>
      </c>
      <c r="E501">
        <f>SUMIFS(Activity_COMBDG!F:F,Activity_COMBDG!$B:$B,$A501&amp;"*",Activity_COMBDG!$B:$B,"*"&amp;"_16",Activity_COMBDG!F:F,"&gt;0.0001")</f>
        <v>0</v>
      </c>
      <c r="F501">
        <f>SUMIFS(Activity_COMBDG!G:G,Activity_COMBDG!$B:$B,$A501&amp;"*",Activity_COMBDG!$B:$B,"*"&amp;"_16",Activity_COMBDG!G:G,"&gt;0.0001")</f>
        <v>0</v>
      </c>
      <c r="G501">
        <f>SUMIFS(Activity_COMBDG!H:H,Activity_COMBDG!$B:$B,$A501&amp;"*",Activity_COMBDG!$B:$B,"*"&amp;"_16",Activity_COMBDG!H:H,"&gt;0.0001")</f>
        <v>0</v>
      </c>
      <c r="H501">
        <f>SUMIFS(Activity_COMBDG!I:I,Activity_COMBDG!$B:$B,$A501&amp;"*",Activity_COMBDG!$B:$B,"*"&amp;"_16",Activity_COMBDG!I:I,"&gt;0.0001")</f>
        <v>0</v>
      </c>
      <c r="I501">
        <f>SUMIFS(Activity_COMBDG!J:J,Activity_COMBDG!$B:$B,$A501&amp;"*",Activity_COMBDG!$B:$B,"*"&amp;"_16",Activity_COMBDG!J:J,"&gt;0.0001")</f>
        <v>4.7660060835827134E-3</v>
      </c>
      <c r="J501">
        <f>SUMIFS(Activity_COMBDG!K:K,Activity_COMBDG!$B:$B,$A501&amp;"*",Activity_COMBDG!$B:$B,"*"&amp;"_16",Activity_COMBDG!K:K,"&gt;0.0001")</f>
        <v>5.6274838559089036E-3</v>
      </c>
      <c r="K501">
        <f>SUMIFS(Activity_COMBDG!L:L,Activity_COMBDG!$B:$B,$A501&amp;"*",Activity_COMBDG!$B:$B,"*"&amp;"_16",Activity_COMBDG!L:L,"&gt;0.0001")</f>
        <v>6.3357057858084154E-3</v>
      </c>
    </row>
    <row r="502" spans="1:11" x14ac:dyDescent="0.25">
      <c r="A502" t="str">
        <f>COMBDG_Split_Tech!A499</f>
        <v>COMBDGTAWNewSHFUR___STDLFO</v>
      </c>
      <c r="B502">
        <f>SUMIFS(Activity_COMBDG!C:C,Activity_COMBDG!$B:$B,$A502&amp;"*",Activity_COMBDG!$B:$B,"*"&amp;"_16",Activity_COMBDG!C:C,"&gt;0.0001")</f>
        <v>0</v>
      </c>
      <c r="C502">
        <f>SUMIFS(Activity_COMBDG!D:D,Activity_COMBDG!$B:$B,$A502&amp;"*",Activity_COMBDG!$B:$B,"*"&amp;"_16",Activity_COMBDG!D:D,"&gt;0.0001")</f>
        <v>0</v>
      </c>
      <c r="D502">
        <f>SUMIFS(Activity_COMBDG!E:E,Activity_COMBDG!$B:$B,$A502&amp;"*",Activity_COMBDG!$B:$B,"*"&amp;"_16",Activity_COMBDG!E:E,"&gt;0.0001")</f>
        <v>0</v>
      </c>
      <c r="E502">
        <f>SUMIFS(Activity_COMBDG!F:F,Activity_COMBDG!$B:$B,$A502&amp;"*",Activity_COMBDG!$B:$B,"*"&amp;"_16",Activity_COMBDG!F:F,"&gt;0.0001")</f>
        <v>0</v>
      </c>
      <c r="F502">
        <f>SUMIFS(Activity_COMBDG!G:G,Activity_COMBDG!$B:$B,$A502&amp;"*",Activity_COMBDG!$B:$B,"*"&amp;"_16",Activity_COMBDG!G:G,"&gt;0.0001")</f>
        <v>0</v>
      </c>
      <c r="G502">
        <f>SUMIFS(Activity_COMBDG!H:H,Activity_COMBDG!$B:$B,$A502&amp;"*",Activity_COMBDG!$B:$B,"*"&amp;"_16",Activity_COMBDG!H:H,"&gt;0.0001")</f>
        <v>0</v>
      </c>
      <c r="H502">
        <f>SUMIFS(Activity_COMBDG!I:I,Activity_COMBDG!$B:$B,$A502&amp;"*",Activity_COMBDG!$B:$B,"*"&amp;"_16",Activity_COMBDG!I:I,"&gt;0.0001")</f>
        <v>0</v>
      </c>
      <c r="I502">
        <f>SUMIFS(Activity_COMBDG!J:J,Activity_COMBDG!$B:$B,$A502&amp;"*",Activity_COMBDG!$B:$B,"*"&amp;"_16",Activity_COMBDG!J:J,"&gt;0.0001")</f>
        <v>4.7659943185490387E-3</v>
      </c>
      <c r="J502">
        <f>SUMIFS(Activity_COMBDG!K:K,Activity_COMBDG!$B:$B,$A502&amp;"*",Activity_COMBDG!$B:$B,"*"&amp;"_16",Activity_COMBDG!K:K,"&gt;0.0001")</f>
        <v>5.6274669936371051E-3</v>
      </c>
      <c r="K502">
        <f>SUMIFS(Activity_COMBDG!L:L,Activity_COMBDG!$B:$B,$A502&amp;"*",Activity_COMBDG!$B:$B,"*"&amp;"_16",Activity_COMBDG!L:L,"&gt;0.0001")</f>
        <v>6.3356856917569128E-3</v>
      </c>
    </row>
    <row r="503" spans="1:11" x14ac:dyDescent="0.25">
      <c r="A503" t="str">
        <f>COMBDG_Split_Tech!A500</f>
        <v>COMBDGTAWNewSHFUR___STDNGA</v>
      </c>
      <c r="B503">
        <f>SUMIFS(Activity_COMBDG!C:C,Activity_COMBDG!$B:$B,$A503&amp;"*",Activity_COMBDG!$B:$B,"*"&amp;"_16",Activity_COMBDG!C:C,"&gt;0.0001")</f>
        <v>0</v>
      </c>
      <c r="C503">
        <f>SUMIFS(Activity_COMBDG!D:D,Activity_COMBDG!$B:$B,$A503&amp;"*",Activity_COMBDG!$B:$B,"*"&amp;"_16",Activity_COMBDG!D:D,"&gt;0.0001")</f>
        <v>0</v>
      </c>
      <c r="D503">
        <f>SUMIFS(Activity_COMBDG!E:E,Activity_COMBDG!$B:$B,$A503&amp;"*",Activity_COMBDG!$B:$B,"*"&amp;"_16",Activity_COMBDG!E:E,"&gt;0.0001")</f>
        <v>0</v>
      </c>
      <c r="E503">
        <f>SUMIFS(Activity_COMBDG!F:F,Activity_COMBDG!$B:$B,$A503&amp;"*",Activity_COMBDG!$B:$B,"*"&amp;"_16",Activity_COMBDG!F:F,"&gt;0.0001")</f>
        <v>0</v>
      </c>
      <c r="F503">
        <f>SUMIFS(Activity_COMBDG!G:G,Activity_COMBDG!$B:$B,$A503&amp;"*",Activity_COMBDG!$B:$B,"*"&amp;"_16",Activity_COMBDG!G:G,"&gt;0.0001")</f>
        <v>0</v>
      </c>
      <c r="G503">
        <f>SUMIFS(Activity_COMBDG!H:H,Activity_COMBDG!$B:$B,$A503&amp;"*",Activity_COMBDG!$B:$B,"*"&amp;"_16",Activity_COMBDG!H:H,"&gt;0.0001")</f>
        <v>0</v>
      </c>
      <c r="H503">
        <f>SUMIFS(Activity_COMBDG!I:I,Activity_COMBDG!$B:$B,$A503&amp;"*",Activity_COMBDG!$B:$B,"*"&amp;"_16",Activity_COMBDG!I:I,"&gt;0.0001")</f>
        <v>0</v>
      </c>
      <c r="I503">
        <f>SUMIFS(Activity_COMBDG!J:J,Activity_COMBDG!$B:$B,$A503&amp;"*",Activity_COMBDG!$B:$B,"*"&amp;"_16",Activity_COMBDG!J:J,"&gt;0.0001")</f>
        <v>1.433372890122072E-2</v>
      </c>
      <c r="J503">
        <f>SUMIFS(Activity_COMBDG!K:K,Activity_COMBDG!$B:$B,$A503&amp;"*",Activity_COMBDG!$B:$B,"*"&amp;"_16",Activity_COMBDG!K:K,"&gt;0.0001")</f>
        <v>1.690061152768791E-2</v>
      </c>
      <c r="K503">
        <f>SUMIFS(Activity_COMBDG!L:L,Activity_COMBDG!$B:$B,$A503&amp;"*",Activity_COMBDG!$B:$B,"*"&amp;"_16",Activity_COMBDG!L:L,"&gt;0.0001")</f>
        <v>1.901657344878005E-2</v>
      </c>
    </row>
    <row r="504" spans="1:11" x14ac:dyDescent="0.25">
      <c r="A504" t="str">
        <f>COMBDG_Split_Tech!A501</f>
        <v>COMBDGTAWNewSHFUR___STDPRO</v>
      </c>
      <c r="B504">
        <f>SUMIFS(Activity_COMBDG!C:C,Activity_COMBDG!$B:$B,$A504&amp;"*",Activity_COMBDG!$B:$B,"*"&amp;"_16",Activity_COMBDG!C:C,"&gt;0.0001")</f>
        <v>0</v>
      </c>
      <c r="C504">
        <f>SUMIFS(Activity_COMBDG!D:D,Activity_COMBDG!$B:$B,$A504&amp;"*",Activity_COMBDG!$B:$B,"*"&amp;"_16",Activity_COMBDG!D:D,"&gt;0.0001")</f>
        <v>0</v>
      </c>
      <c r="D504">
        <f>SUMIFS(Activity_COMBDG!E:E,Activity_COMBDG!$B:$B,$A504&amp;"*",Activity_COMBDG!$B:$B,"*"&amp;"_16",Activity_COMBDG!E:E,"&gt;0.0001")</f>
        <v>0</v>
      </c>
      <c r="E504">
        <f>SUMIFS(Activity_COMBDG!F:F,Activity_COMBDG!$B:$B,$A504&amp;"*",Activity_COMBDG!$B:$B,"*"&amp;"_16",Activity_COMBDG!F:F,"&gt;0.0001")</f>
        <v>0</v>
      </c>
      <c r="F504">
        <f>SUMIFS(Activity_COMBDG!G:G,Activity_COMBDG!$B:$B,$A504&amp;"*",Activity_COMBDG!$B:$B,"*"&amp;"_16",Activity_COMBDG!G:G,"&gt;0.0001")</f>
        <v>0</v>
      </c>
      <c r="G504">
        <f>SUMIFS(Activity_COMBDG!H:H,Activity_COMBDG!$B:$B,$A504&amp;"*",Activity_COMBDG!$B:$B,"*"&amp;"_16",Activity_COMBDG!H:H,"&gt;0.0001")</f>
        <v>0</v>
      </c>
      <c r="H504">
        <f>SUMIFS(Activity_COMBDG!I:I,Activity_COMBDG!$B:$B,$A504&amp;"*",Activity_COMBDG!$B:$B,"*"&amp;"_16",Activity_COMBDG!I:I,"&gt;0.0001")</f>
        <v>0</v>
      </c>
      <c r="I504">
        <f>SUMIFS(Activity_COMBDG!J:J,Activity_COMBDG!$B:$B,$A504&amp;"*",Activity_COMBDG!$B:$B,"*"&amp;"_16",Activity_COMBDG!J:J,"&gt;0.0001")</f>
        <v>4.5707839148672637E-3</v>
      </c>
      <c r="J504">
        <f>SUMIFS(Activity_COMBDG!K:K,Activity_COMBDG!$B:$B,$A504&amp;"*",Activity_COMBDG!$B:$B,"*"&amp;"_16",Activity_COMBDG!K:K,"&gt;0.0001")</f>
        <v>5.4235922741872923E-3</v>
      </c>
      <c r="K504">
        <f>SUMIFS(Activity_COMBDG!L:L,Activity_COMBDG!$B:$B,$A504&amp;"*",Activity_COMBDG!$B:$B,"*"&amp;"_16",Activity_COMBDG!L:L,"&gt;0.0001")</f>
        <v>6.1294779331288783E-3</v>
      </c>
    </row>
    <row r="505" spans="1:11" x14ac:dyDescent="0.25">
      <c r="A505" t="str">
        <f>COMBDG_Split_Tech!A502</f>
        <v>COMBDGTAWNewSHHEP___STDELC</v>
      </c>
      <c r="B505">
        <f>SUMIFS(Activity_COMBDG!C:C,Activity_COMBDG!$B:$B,$A505&amp;"*",Activity_COMBDG!$B:$B,"*"&amp;"_16",Activity_COMBDG!C:C,"&gt;0.0001")</f>
        <v>0</v>
      </c>
      <c r="C505">
        <f>SUMIFS(Activity_COMBDG!D:D,Activity_COMBDG!$B:$B,$A505&amp;"*",Activity_COMBDG!$B:$B,"*"&amp;"_16",Activity_COMBDG!D:D,"&gt;0.0001")</f>
        <v>0</v>
      </c>
      <c r="D505">
        <f>SUMIFS(Activity_COMBDG!E:E,Activity_COMBDG!$B:$B,$A505&amp;"*",Activity_COMBDG!$B:$B,"*"&amp;"_16",Activity_COMBDG!E:E,"&gt;0.0001")</f>
        <v>0</v>
      </c>
      <c r="E505">
        <f>SUMIFS(Activity_COMBDG!F:F,Activity_COMBDG!$B:$B,$A505&amp;"*",Activity_COMBDG!$B:$B,"*"&amp;"_16",Activity_COMBDG!F:F,"&gt;0.0001")</f>
        <v>0</v>
      </c>
      <c r="F505">
        <f>SUMIFS(Activity_COMBDG!G:G,Activity_COMBDG!$B:$B,$A505&amp;"*",Activity_COMBDG!$B:$B,"*"&amp;"_16",Activity_COMBDG!G:G,"&gt;0.0001")</f>
        <v>0</v>
      </c>
      <c r="G505">
        <f>SUMIFS(Activity_COMBDG!H:H,Activity_COMBDG!$B:$B,$A505&amp;"*",Activity_COMBDG!$B:$B,"*"&amp;"_16",Activity_COMBDG!H:H,"&gt;0.0001")</f>
        <v>0</v>
      </c>
      <c r="H505">
        <f>SUMIFS(Activity_COMBDG!I:I,Activity_COMBDG!$B:$B,$A505&amp;"*",Activity_COMBDG!$B:$B,"*"&amp;"_16",Activity_COMBDG!I:I,"&gt;0.0001")</f>
        <v>0</v>
      </c>
      <c r="I505">
        <f>SUMIFS(Activity_COMBDG!J:J,Activity_COMBDG!$B:$B,$A505&amp;"*",Activity_COMBDG!$B:$B,"*"&amp;"_16",Activity_COMBDG!J:J,"&gt;0.0001")</f>
        <v>3.8110214024300411E-3</v>
      </c>
      <c r="J505">
        <f>SUMIFS(Activity_COMBDG!K:K,Activity_COMBDG!$B:$B,$A505&amp;"*",Activity_COMBDG!$B:$B,"*"&amp;"_16",Activity_COMBDG!K:K,"&gt;0.0001")</f>
        <v>4.5165147992208936E-3</v>
      </c>
      <c r="K505">
        <f>SUMIFS(Activity_COMBDG!L:L,Activity_COMBDG!$B:$B,$A505&amp;"*",Activity_COMBDG!$B:$B,"*"&amp;"_16",Activity_COMBDG!L:L,"&gt;0.0001")</f>
        <v>5.0851641391639387E-3</v>
      </c>
    </row>
    <row r="506" spans="1:11" x14ac:dyDescent="0.25">
      <c r="A506" t="str">
        <f>COMBDG_Split_Tech!A503</f>
        <v>COMBDGTAWNewSHPLT___STDELC</v>
      </c>
      <c r="B506">
        <f>SUMIFS(Activity_COMBDG!C:C,Activity_COMBDG!$B:$B,$A506&amp;"*",Activity_COMBDG!$B:$B,"*"&amp;"_16",Activity_COMBDG!C:C,"&gt;0.0001")</f>
        <v>0</v>
      </c>
      <c r="C506">
        <f>SUMIFS(Activity_COMBDG!D:D,Activity_COMBDG!$B:$B,$A506&amp;"*",Activity_COMBDG!$B:$B,"*"&amp;"_16",Activity_COMBDG!D:D,"&gt;0.0001")</f>
        <v>0</v>
      </c>
      <c r="D506">
        <f>SUMIFS(Activity_COMBDG!E:E,Activity_COMBDG!$B:$B,$A506&amp;"*",Activity_COMBDG!$B:$B,"*"&amp;"_16",Activity_COMBDG!E:E,"&gt;0.0001")</f>
        <v>0</v>
      </c>
      <c r="E506">
        <f>SUMIFS(Activity_COMBDG!F:F,Activity_COMBDG!$B:$B,$A506&amp;"*",Activity_COMBDG!$B:$B,"*"&amp;"_16",Activity_COMBDG!F:F,"&gt;0.0001")</f>
        <v>0</v>
      </c>
      <c r="F506">
        <f>SUMIFS(Activity_COMBDG!G:G,Activity_COMBDG!$B:$B,$A506&amp;"*",Activity_COMBDG!$B:$B,"*"&amp;"_16",Activity_COMBDG!G:G,"&gt;0.0001")</f>
        <v>0</v>
      </c>
      <c r="G506">
        <f>SUMIFS(Activity_COMBDG!H:H,Activity_COMBDG!$B:$B,$A506&amp;"*",Activity_COMBDG!$B:$B,"*"&amp;"_16",Activity_COMBDG!H:H,"&gt;0.0001")</f>
        <v>0</v>
      </c>
      <c r="H506">
        <f>SUMIFS(Activity_COMBDG!I:I,Activity_COMBDG!$B:$B,$A506&amp;"*",Activity_COMBDG!$B:$B,"*"&amp;"_16",Activity_COMBDG!I:I,"&gt;0.0001")</f>
        <v>0</v>
      </c>
      <c r="I506">
        <f>SUMIFS(Activity_COMBDG!J:J,Activity_COMBDG!$B:$B,$A506&amp;"*",Activity_COMBDG!$B:$B,"*"&amp;"_16",Activity_COMBDG!J:J,"&gt;0.0001")</f>
        <v>6.8643598983921294E-3</v>
      </c>
      <c r="J506">
        <f>SUMIFS(Activity_COMBDG!K:K,Activity_COMBDG!$B:$B,$A506&amp;"*",Activity_COMBDG!$B:$B,"*"&amp;"_16",Activity_COMBDG!K:K,"&gt;0.0001")</f>
        <v>8.0781863280218972E-3</v>
      </c>
      <c r="K506">
        <f>SUMIFS(Activity_COMBDG!L:L,Activity_COMBDG!$B:$B,$A506&amp;"*",Activity_COMBDG!$B:$B,"*"&amp;"_16",Activity_COMBDG!L:L,"&gt;0.0001")</f>
        <v>9.0883043001447113E-3</v>
      </c>
    </row>
    <row r="507" spans="1:11" x14ac:dyDescent="0.25">
      <c r="A507" t="str">
        <f>COMBDG_Split_Tech!A504</f>
        <v>COMBDGTAWNewSLLED___STDELC</v>
      </c>
      <c r="B507">
        <f>SUMIFS(Activity_COMBDG!C:C,Activity_COMBDG!$B:$B,$A507&amp;"*",Activity_COMBDG!$B:$B,"*"&amp;"_16",Activity_COMBDG!C:C,"&gt;0.0001")</f>
        <v>0</v>
      </c>
      <c r="C507">
        <f>SUMIFS(Activity_COMBDG!D:D,Activity_COMBDG!$B:$B,$A507&amp;"*",Activity_COMBDG!$B:$B,"*"&amp;"_16",Activity_COMBDG!D:D,"&gt;0.0001")</f>
        <v>0</v>
      </c>
      <c r="D507">
        <f>SUMIFS(Activity_COMBDG!E:E,Activity_COMBDG!$B:$B,$A507&amp;"*",Activity_COMBDG!$B:$B,"*"&amp;"_16",Activity_COMBDG!E:E,"&gt;0.0001")</f>
        <v>0</v>
      </c>
      <c r="E507">
        <f>SUMIFS(Activity_COMBDG!F:F,Activity_COMBDG!$B:$B,$A507&amp;"*",Activity_COMBDG!$B:$B,"*"&amp;"_16",Activity_COMBDG!F:F,"&gt;0.0001")</f>
        <v>0</v>
      </c>
      <c r="F507">
        <f>SUMIFS(Activity_COMBDG!G:G,Activity_COMBDG!$B:$B,$A507&amp;"*",Activity_COMBDG!$B:$B,"*"&amp;"_16",Activity_COMBDG!G:G,"&gt;0.0001")</f>
        <v>0</v>
      </c>
      <c r="G507">
        <f>SUMIFS(Activity_COMBDG!H:H,Activity_COMBDG!$B:$B,$A507&amp;"*",Activity_COMBDG!$B:$B,"*"&amp;"_16",Activity_COMBDG!H:H,"&gt;0.0001")</f>
        <v>0</v>
      </c>
      <c r="H507">
        <f>SUMIFS(Activity_COMBDG!I:I,Activity_COMBDG!$B:$B,$A507&amp;"*",Activity_COMBDG!$B:$B,"*"&amp;"_16",Activity_COMBDG!I:I,"&gt;0.0001")</f>
        <v>0</v>
      </c>
      <c r="I507">
        <f>SUMIFS(Activity_COMBDG!J:J,Activity_COMBDG!$B:$B,$A507&amp;"*",Activity_COMBDG!$B:$B,"*"&amp;"_16",Activity_COMBDG!J:J,"&gt;0.0001")</f>
        <v>0</v>
      </c>
      <c r="J507">
        <f>SUMIFS(Activity_COMBDG!K:K,Activity_COMBDG!$B:$B,$A507&amp;"*",Activity_COMBDG!$B:$B,"*"&amp;"_16",Activity_COMBDG!K:K,"&gt;0.0001")</f>
        <v>0</v>
      </c>
      <c r="K507">
        <f>SUMIFS(Activity_COMBDG!L:L,Activity_COMBDG!$B:$B,$A507&amp;"*",Activity_COMBDG!$B:$B,"*"&amp;"_16",Activity_COMBDG!L:L,"&gt;0.0001")</f>
        <v>0</v>
      </c>
    </row>
    <row r="508" spans="1:11" x14ac:dyDescent="0.25">
      <c r="A508" t="str">
        <f>COMBDG_Split_Tech!A505</f>
        <v>COMBDGTAWNewWH_________DHE</v>
      </c>
      <c r="B508">
        <f>SUMIFS(Activity_COMBDG!C:C,Activity_COMBDG!$B:$B,$A508&amp;"*",Activity_COMBDG!$B:$B,"*"&amp;"_16",Activity_COMBDG!C:C,"&gt;0.0001")</f>
        <v>0</v>
      </c>
      <c r="C508">
        <f>SUMIFS(Activity_COMBDG!D:D,Activity_COMBDG!$B:$B,$A508&amp;"*",Activity_COMBDG!$B:$B,"*"&amp;"_16",Activity_COMBDG!D:D,"&gt;0.0001")</f>
        <v>0</v>
      </c>
      <c r="D508">
        <f>SUMIFS(Activity_COMBDG!E:E,Activity_COMBDG!$B:$B,$A508&amp;"*",Activity_COMBDG!$B:$B,"*"&amp;"_16",Activity_COMBDG!E:E,"&gt;0.0001")</f>
        <v>0</v>
      </c>
      <c r="E508">
        <f>SUMIFS(Activity_COMBDG!F:F,Activity_COMBDG!$B:$B,$A508&amp;"*",Activity_COMBDG!$B:$B,"*"&amp;"_16",Activity_COMBDG!F:F,"&gt;0.0001")</f>
        <v>0</v>
      </c>
      <c r="F508">
        <f>SUMIFS(Activity_COMBDG!G:G,Activity_COMBDG!$B:$B,$A508&amp;"*",Activity_COMBDG!$B:$B,"*"&amp;"_16",Activity_COMBDG!G:G,"&gt;0.0001")</f>
        <v>0</v>
      </c>
      <c r="G508">
        <f>SUMIFS(Activity_COMBDG!H:H,Activity_COMBDG!$B:$B,$A508&amp;"*",Activity_COMBDG!$B:$B,"*"&amp;"_16",Activity_COMBDG!H:H,"&gt;0.0001")</f>
        <v>0</v>
      </c>
      <c r="H508">
        <f>SUMIFS(Activity_COMBDG!I:I,Activity_COMBDG!$B:$B,$A508&amp;"*",Activity_COMBDG!$B:$B,"*"&amp;"_16",Activity_COMBDG!I:I,"&gt;0.0001")</f>
        <v>0</v>
      </c>
      <c r="I508">
        <f>SUMIFS(Activity_COMBDG!J:J,Activity_COMBDG!$B:$B,$A508&amp;"*",Activity_COMBDG!$B:$B,"*"&amp;"_16",Activity_COMBDG!J:J,"&gt;0.0001")</f>
        <v>3.8322905010382859E-3</v>
      </c>
      <c r="J508">
        <f>SUMIFS(Activity_COMBDG!K:K,Activity_COMBDG!$B:$B,$A508&amp;"*",Activity_COMBDG!$B:$B,"*"&amp;"_16",Activity_COMBDG!K:K,"&gt;0.0001")</f>
        <v>5.4494754941689658E-3</v>
      </c>
      <c r="K508">
        <f>SUMIFS(Activity_COMBDG!L:L,Activity_COMBDG!$B:$B,$A508&amp;"*",Activity_COMBDG!$B:$B,"*"&amp;"_16",Activity_COMBDG!L:L,"&gt;0.0001")</f>
        <v>6.241047063660736E-3</v>
      </c>
    </row>
    <row r="509" spans="1:11" x14ac:dyDescent="0.25">
      <c r="A509" t="str">
        <f>COMBDG_Split_Tech!A506</f>
        <v>COMBDGTAWNewWH______STDELC</v>
      </c>
      <c r="B509">
        <f>SUMIFS(Activity_COMBDG!C:C,Activity_COMBDG!$B:$B,$A509&amp;"*",Activity_COMBDG!$B:$B,"*"&amp;"_16",Activity_COMBDG!C:C,"&gt;0.0001")</f>
        <v>0</v>
      </c>
      <c r="C509">
        <f>SUMIFS(Activity_COMBDG!D:D,Activity_COMBDG!$B:$B,$A509&amp;"*",Activity_COMBDG!$B:$B,"*"&amp;"_16",Activity_COMBDG!D:D,"&gt;0.0001")</f>
        <v>0</v>
      </c>
      <c r="D509">
        <f>SUMIFS(Activity_COMBDG!E:E,Activity_COMBDG!$B:$B,$A509&amp;"*",Activity_COMBDG!$B:$B,"*"&amp;"_16",Activity_COMBDG!E:E,"&gt;0.0001")</f>
        <v>0</v>
      </c>
      <c r="E509">
        <f>SUMIFS(Activity_COMBDG!F:F,Activity_COMBDG!$B:$B,$A509&amp;"*",Activity_COMBDG!$B:$B,"*"&amp;"_16",Activity_COMBDG!F:F,"&gt;0.0001")</f>
        <v>0</v>
      </c>
      <c r="F509">
        <f>SUMIFS(Activity_COMBDG!G:G,Activity_COMBDG!$B:$B,$A509&amp;"*",Activity_COMBDG!$B:$B,"*"&amp;"_16",Activity_COMBDG!G:G,"&gt;0.0001")</f>
        <v>0</v>
      </c>
      <c r="G509">
        <f>SUMIFS(Activity_COMBDG!H:H,Activity_COMBDG!$B:$B,$A509&amp;"*",Activity_COMBDG!$B:$B,"*"&amp;"_16",Activity_COMBDG!H:H,"&gt;0.0001")</f>
        <v>0</v>
      </c>
      <c r="H509">
        <f>SUMIFS(Activity_COMBDG!I:I,Activity_COMBDG!$B:$B,$A509&amp;"*",Activity_COMBDG!$B:$B,"*"&amp;"_16",Activity_COMBDG!I:I,"&gt;0.0001")</f>
        <v>0</v>
      </c>
      <c r="I509">
        <f>SUMIFS(Activity_COMBDG!J:J,Activity_COMBDG!$B:$B,$A509&amp;"*",Activity_COMBDG!$B:$B,"*"&amp;"_16",Activity_COMBDG!J:J,"&gt;0.0001")</f>
        <v>3.832414142410492E-3</v>
      </c>
      <c r="J509">
        <f>SUMIFS(Activity_COMBDG!K:K,Activity_COMBDG!$B:$B,$A509&amp;"*",Activity_COMBDG!$B:$B,"*"&amp;"_16",Activity_COMBDG!K:K,"&gt;0.0001")</f>
        <v>5.4490952334222504E-3</v>
      </c>
      <c r="K509">
        <f>SUMIFS(Activity_COMBDG!L:L,Activity_COMBDG!$B:$B,$A509&amp;"*",Activity_COMBDG!$B:$B,"*"&amp;"_16",Activity_COMBDG!L:L,"&gt;0.0001")</f>
        <v>6.2402089630310348E-3</v>
      </c>
    </row>
    <row r="510" spans="1:11" x14ac:dyDescent="0.25">
      <c r="A510" t="str">
        <f>COMBDG_Split_Tech!A507</f>
        <v>COMBDGTAWNewWH______STDHFO</v>
      </c>
      <c r="B510">
        <f>SUMIFS(Activity_COMBDG!C:C,Activity_COMBDG!$B:$B,$A510&amp;"*",Activity_COMBDG!$B:$B,"*"&amp;"_16",Activity_COMBDG!C:C,"&gt;0.0001")</f>
        <v>0</v>
      </c>
      <c r="C510">
        <f>SUMIFS(Activity_COMBDG!D:D,Activity_COMBDG!$B:$B,$A510&amp;"*",Activity_COMBDG!$B:$B,"*"&amp;"_16",Activity_COMBDG!D:D,"&gt;0.0001")</f>
        <v>0</v>
      </c>
      <c r="D510">
        <f>SUMIFS(Activity_COMBDG!E:E,Activity_COMBDG!$B:$B,$A510&amp;"*",Activity_COMBDG!$B:$B,"*"&amp;"_16",Activity_COMBDG!E:E,"&gt;0.0001")</f>
        <v>0</v>
      </c>
      <c r="E510">
        <f>SUMIFS(Activity_COMBDG!F:F,Activity_COMBDG!$B:$B,$A510&amp;"*",Activity_COMBDG!$B:$B,"*"&amp;"_16",Activity_COMBDG!F:F,"&gt;0.0001")</f>
        <v>0</v>
      </c>
      <c r="F510">
        <f>SUMIFS(Activity_COMBDG!G:G,Activity_COMBDG!$B:$B,$A510&amp;"*",Activity_COMBDG!$B:$B,"*"&amp;"_16",Activity_COMBDG!G:G,"&gt;0.0001")</f>
        <v>0</v>
      </c>
      <c r="G510">
        <f>SUMIFS(Activity_COMBDG!H:H,Activity_COMBDG!$B:$B,$A510&amp;"*",Activity_COMBDG!$B:$B,"*"&amp;"_16",Activity_COMBDG!H:H,"&gt;0.0001")</f>
        <v>0</v>
      </c>
      <c r="H510">
        <f>SUMIFS(Activity_COMBDG!I:I,Activity_COMBDG!$B:$B,$A510&amp;"*",Activity_COMBDG!$B:$B,"*"&amp;"_16",Activity_COMBDG!I:I,"&gt;0.0001")</f>
        <v>0</v>
      </c>
      <c r="I510">
        <f>SUMIFS(Activity_COMBDG!J:J,Activity_COMBDG!$B:$B,$A510&amp;"*",Activity_COMBDG!$B:$B,"*"&amp;"_16",Activity_COMBDG!J:J,"&gt;0.0001")</f>
        <v>3.83241303165433E-3</v>
      </c>
      <c r="J510">
        <f>SUMIFS(Activity_COMBDG!K:K,Activity_COMBDG!$B:$B,$A510&amp;"*",Activity_COMBDG!$B:$B,"*"&amp;"_16",Activity_COMBDG!K:K,"&gt;0.0001")</f>
        <v>5.4491027495052417E-3</v>
      </c>
      <c r="K510">
        <f>SUMIFS(Activity_COMBDG!L:L,Activity_COMBDG!$B:$B,$A510&amp;"*",Activity_COMBDG!$B:$B,"*"&amp;"_16",Activity_COMBDG!L:L,"&gt;0.0001")</f>
        <v>6.240217537353588E-3</v>
      </c>
    </row>
    <row r="511" spans="1:11" x14ac:dyDescent="0.25">
      <c r="A511" t="str">
        <f>COMBDG_Split_Tech!A508</f>
        <v>COMBDGTAWNewWH______STDKER</v>
      </c>
      <c r="B511">
        <f>SUMIFS(Activity_COMBDG!C:C,Activity_COMBDG!$B:$B,$A511&amp;"*",Activity_COMBDG!$B:$B,"*"&amp;"_16",Activity_COMBDG!C:C,"&gt;0.0001")</f>
        <v>0</v>
      </c>
      <c r="C511">
        <f>SUMIFS(Activity_COMBDG!D:D,Activity_COMBDG!$B:$B,$A511&amp;"*",Activity_COMBDG!$B:$B,"*"&amp;"_16",Activity_COMBDG!D:D,"&gt;0.0001")</f>
        <v>0</v>
      </c>
      <c r="D511">
        <f>SUMIFS(Activity_COMBDG!E:E,Activity_COMBDG!$B:$B,$A511&amp;"*",Activity_COMBDG!$B:$B,"*"&amp;"_16",Activity_COMBDG!E:E,"&gt;0.0001")</f>
        <v>0</v>
      </c>
      <c r="E511">
        <f>SUMIFS(Activity_COMBDG!F:F,Activity_COMBDG!$B:$B,$A511&amp;"*",Activity_COMBDG!$B:$B,"*"&amp;"_16",Activity_COMBDG!F:F,"&gt;0.0001")</f>
        <v>0</v>
      </c>
      <c r="F511">
        <f>SUMIFS(Activity_COMBDG!G:G,Activity_COMBDG!$B:$B,$A511&amp;"*",Activity_COMBDG!$B:$B,"*"&amp;"_16",Activity_COMBDG!G:G,"&gt;0.0001")</f>
        <v>0</v>
      </c>
      <c r="G511">
        <f>SUMIFS(Activity_COMBDG!H:H,Activity_COMBDG!$B:$B,$A511&amp;"*",Activity_COMBDG!$B:$B,"*"&amp;"_16",Activity_COMBDG!H:H,"&gt;0.0001")</f>
        <v>0</v>
      </c>
      <c r="H511">
        <f>SUMIFS(Activity_COMBDG!I:I,Activity_COMBDG!$B:$B,$A511&amp;"*",Activity_COMBDG!$B:$B,"*"&amp;"_16",Activity_COMBDG!I:I,"&gt;0.0001")</f>
        <v>0</v>
      </c>
      <c r="I511">
        <f>SUMIFS(Activity_COMBDG!J:J,Activity_COMBDG!$B:$B,$A511&amp;"*",Activity_COMBDG!$B:$B,"*"&amp;"_16",Activity_COMBDG!J:J,"&gt;0.0001")</f>
        <v>3.8324123388929921E-3</v>
      </c>
      <c r="J511">
        <f>SUMIFS(Activity_COMBDG!K:K,Activity_COMBDG!$B:$B,$A511&amp;"*",Activity_COMBDG!$B:$B,"*"&amp;"_16",Activity_COMBDG!K:K,"&gt;0.0001")</f>
        <v>5.4491058157491367E-3</v>
      </c>
      <c r="K511">
        <f>SUMIFS(Activity_COMBDG!L:L,Activity_COMBDG!$B:$B,$A511&amp;"*",Activity_COMBDG!$B:$B,"*"&amp;"_16",Activity_COMBDG!L:L,"&gt;0.0001")</f>
        <v>6.2402222514655126E-3</v>
      </c>
    </row>
    <row r="512" spans="1:11" x14ac:dyDescent="0.25">
      <c r="A512" t="str">
        <f>COMBDG_Split_Tech!A509</f>
        <v>COMBDGTAWNewWH______STDLFO</v>
      </c>
      <c r="B512">
        <f>SUMIFS(Activity_COMBDG!C:C,Activity_COMBDG!$B:$B,$A512&amp;"*",Activity_COMBDG!$B:$B,"*"&amp;"_16",Activity_COMBDG!C:C,"&gt;0.0001")</f>
        <v>0</v>
      </c>
      <c r="C512">
        <f>SUMIFS(Activity_COMBDG!D:D,Activity_COMBDG!$B:$B,$A512&amp;"*",Activity_COMBDG!$B:$B,"*"&amp;"_16",Activity_COMBDG!D:D,"&gt;0.0001")</f>
        <v>0</v>
      </c>
      <c r="D512">
        <f>SUMIFS(Activity_COMBDG!E:E,Activity_COMBDG!$B:$B,$A512&amp;"*",Activity_COMBDG!$B:$B,"*"&amp;"_16",Activity_COMBDG!E:E,"&gt;0.0001")</f>
        <v>0</v>
      </c>
      <c r="E512">
        <f>SUMIFS(Activity_COMBDG!F:F,Activity_COMBDG!$B:$B,$A512&amp;"*",Activity_COMBDG!$B:$B,"*"&amp;"_16",Activity_COMBDG!F:F,"&gt;0.0001")</f>
        <v>0</v>
      </c>
      <c r="F512">
        <f>SUMIFS(Activity_COMBDG!G:G,Activity_COMBDG!$B:$B,$A512&amp;"*",Activity_COMBDG!$B:$B,"*"&amp;"_16",Activity_COMBDG!G:G,"&gt;0.0001")</f>
        <v>0</v>
      </c>
      <c r="G512">
        <f>SUMIFS(Activity_COMBDG!H:H,Activity_COMBDG!$B:$B,$A512&amp;"*",Activity_COMBDG!$B:$B,"*"&amp;"_16",Activity_COMBDG!H:H,"&gt;0.0001")</f>
        <v>0</v>
      </c>
      <c r="H512">
        <f>SUMIFS(Activity_COMBDG!I:I,Activity_COMBDG!$B:$B,$A512&amp;"*",Activity_COMBDG!$B:$B,"*"&amp;"_16",Activity_COMBDG!I:I,"&gt;0.0001")</f>
        <v>0</v>
      </c>
      <c r="I512">
        <f>SUMIFS(Activity_COMBDG!J:J,Activity_COMBDG!$B:$B,$A512&amp;"*",Activity_COMBDG!$B:$B,"*"&amp;"_16",Activity_COMBDG!J:J,"&gt;0.0001")</f>
        <v>3.8324131069720048E-3</v>
      </c>
      <c r="J512">
        <f>SUMIFS(Activity_COMBDG!K:K,Activity_COMBDG!$B:$B,$A512&amp;"*",Activity_COMBDG!$B:$B,"*"&amp;"_16",Activity_COMBDG!K:K,"&gt;0.0001")</f>
        <v>5.4491023658970166E-3</v>
      </c>
      <c r="K512">
        <f>SUMIFS(Activity_COMBDG!L:L,Activity_COMBDG!$B:$B,$A512&amp;"*",Activity_COMBDG!$B:$B,"*"&amp;"_16",Activity_COMBDG!L:L,"&gt;0.0001")</f>
        <v>6.2402171353630569E-3</v>
      </c>
    </row>
    <row r="513" spans="1:11" x14ac:dyDescent="0.25">
      <c r="A513" t="str">
        <f>COMBDG_Split_Tech!A510</f>
        <v>COMBDGTAWNewWH______STDNGA</v>
      </c>
      <c r="B513">
        <f>SUMIFS(Activity_COMBDG!C:C,Activity_COMBDG!$B:$B,$A513&amp;"*",Activity_COMBDG!$B:$B,"*"&amp;"_16",Activity_COMBDG!C:C,"&gt;0.0001")</f>
        <v>0</v>
      </c>
      <c r="C513">
        <f>SUMIFS(Activity_COMBDG!D:D,Activity_COMBDG!$B:$B,$A513&amp;"*",Activity_COMBDG!$B:$B,"*"&amp;"_16",Activity_COMBDG!D:D,"&gt;0.0001")</f>
        <v>0</v>
      </c>
      <c r="D513">
        <f>SUMIFS(Activity_COMBDG!E:E,Activity_COMBDG!$B:$B,$A513&amp;"*",Activity_COMBDG!$B:$B,"*"&amp;"_16",Activity_COMBDG!E:E,"&gt;0.0001")</f>
        <v>0</v>
      </c>
      <c r="E513">
        <f>SUMIFS(Activity_COMBDG!F:F,Activity_COMBDG!$B:$B,$A513&amp;"*",Activity_COMBDG!$B:$B,"*"&amp;"_16",Activity_COMBDG!F:F,"&gt;0.0001")</f>
        <v>0</v>
      </c>
      <c r="F513">
        <f>SUMIFS(Activity_COMBDG!G:G,Activity_COMBDG!$B:$B,$A513&amp;"*",Activity_COMBDG!$B:$B,"*"&amp;"_16",Activity_COMBDG!G:G,"&gt;0.0001")</f>
        <v>0</v>
      </c>
      <c r="G513">
        <f>SUMIFS(Activity_COMBDG!H:H,Activity_COMBDG!$B:$B,$A513&amp;"*",Activity_COMBDG!$B:$B,"*"&amp;"_16",Activity_COMBDG!H:H,"&gt;0.0001")</f>
        <v>0</v>
      </c>
      <c r="H513">
        <f>SUMIFS(Activity_COMBDG!I:I,Activity_COMBDG!$B:$B,$A513&amp;"*",Activity_COMBDG!$B:$B,"*"&amp;"_16",Activity_COMBDG!I:I,"&gt;0.0001")</f>
        <v>0</v>
      </c>
      <c r="I513">
        <f>SUMIFS(Activity_COMBDG!J:J,Activity_COMBDG!$B:$B,$A513&amp;"*",Activity_COMBDG!$B:$B,"*"&amp;"_16",Activity_COMBDG!J:J,"&gt;0.0001")</f>
        <v>1.202027167968985E-2</v>
      </c>
      <c r="J513">
        <f>SUMIFS(Activity_COMBDG!K:K,Activity_COMBDG!$B:$B,$A513&amp;"*",Activity_COMBDG!$B:$B,"*"&amp;"_16",Activity_COMBDG!K:K,"&gt;0.0001")</f>
        <v>1.626324569117913E-2</v>
      </c>
      <c r="K513">
        <f>SUMIFS(Activity_COMBDG!L:L,Activity_COMBDG!$B:$B,$A513&amp;"*",Activity_COMBDG!$B:$B,"*"&amp;"_16",Activity_COMBDG!L:L,"&gt;0.0001")</f>
        <v>1.849630538567865E-2</v>
      </c>
    </row>
    <row r="514" spans="1:11" x14ac:dyDescent="0.25">
      <c r="A514" t="str">
        <f>COMBDG_Split_Tech!A511</f>
        <v>COMBDGTAWNewWH______STDPRO</v>
      </c>
      <c r="B514">
        <f>SUMIFS(Activity_COMBDG!C:C,Activity_COMBDG!$B:$B,$A514&amp;"*",Activity_COMBDG!$B:$B,"*"&amp;"_16",Activity_COMBDG!C:C,"&gt;0.0001")</f>
        <v>0</v>
      </c>
      <c r="C514">
        <f>SUMIFS(Activity_COMBDG!D:D,Activity_COMBDG!$B:$B,$A514&amp;"*",Activity_COMBDG!$B:$B,"*"&amp;"_16",Activity_COMBDG!D:D,"&gt;0.0001")</f>
        <v>0</v>
      </c>
      <c r="D514">
        <f>SUMIFS(Activity_COMBDG!E:E,Activity_COMBDG!$B:$B,$A514&amp;"*",Activity_COMBDG!$B:$B,"*"&amp;"_16",Activity_COMBDG!E:E,"&gt;0.0001")</f>
        <v>0</v>
      </c>
      <c r="E514">
        <f>SUMIFS(Activity_COMBDG!F:F,Activity_COMBDG!$B:$B,$A514&amp;"*",Activity_COMBDG!$B:$B,"*"&amp;"_16",Activity_COMBDG!F:F,"&gt;0.0001")</f>
        <v>0</v>
      </c>
      <c r="F514">
        <f>SUMIFS(Activity_COMBDG!G:G,Activity_COMBDG!$B:$B,$A514&amp;"*",Activity_COMBDG!$B:$B,"*"&amp;"_16",Activity_COMBDG!G:G,"&gt;0.0001")</f>
        <v>0</v>
      </c>
      <c r="G514">
        <f>SUMIFS(Activity_COMBDG!H:H,Activity_COMBDG!$B:$B,$A514&amp;"*",Activity_COMBDG!$B:$B,"*"&amp;"_16",Activity_COMBDG!H:H,"&gt;0.0001")</f>
        <v>0</v>
      </c>
      <c r="H514">
        <f>SUMIFS(Activity_COMBDG!I:I,Activity_COMBDG!$B:$B,$A514&amp;"*",Activity_COMBDG!$B:$B,"*"&amp;"_16",Activity_COMBDG!I:I,"&gt;0.0001")</f>
        <v>0</v>
      </c>
      <c r="I514">
        <f>SUMIFS(Activity_COMBDG!J:J,Activity_COMBDG!$B:$B,$A514&amp;"*",Activity_COMBDG!$B:$B,"*"&amp;"_16",Activity_COMBDG!J:J,"&gt;0.0001")</f>
        <v>3.8324152873616749E-3</v>
      </c>
      <c r="J514">
        <f>SUMIFS(Activity_COMBDG!K:K,Activity_COMBDG!$B:$B,$A514&amp;"*",Activity_COMBDG!$B:$B,"*"&amp;"_16",Activity_COMBDG!K:K,"&gt;0.0001")</f>
        <v>5.4490965836920648E-3</v>
      </c>
      <c r="K514">
        <f>SUMIFS(Activity_COMBDG!L:L,Activity_COMBDG!$B:$B,$A514&amp;"*",Activity_COMBDG!$B:$B,"*"&amp;"_16",Activity_COMBDG!L:L,"&gt;0.0001")</f>
        <v>6.2402089127174872E-3</v>
      </c>
    </row>
    <row r="515" spans="1:11" x14ac:dyDescent="0.25">
      <c r="A515" t="str">
        <f>COMBDG_Split_Tech!A512</f>
        <v>COMBDGTAWOldAE______STDELC</v>
      </c>
      <c r="B515">
        <f>SUMIFS(Activity_COMBDG!C:C,Activity_COMBDG!$B:$B,$A515&amp;"*",Activity_COMBDG!$B:$B,"*"&amp;"_16",Activity_COMBDG!C:C,"&gt;0.0001")</f>
        <v>3.2971940427679078E-2</v>
      </c>
      <c r="C515">
        <f>SUMIFS(Activity_COMBDG!D:D,Activity_COMBDG!$B:$B,$A515&amp;"*",Activity_COMBDG!$B:$B,"*"&amp;"_16",Activity_COMBDG!D:D,"&gt;0.0001")</f>
        <v>0.50487168190027654</v>
      </c>
      <c r="D515">
        <f>SUMIFS(Activity_COMBDG!E:E,Activity_COMBDG!$B:$B,$A515&amp;"*",Activity_COMBDG!$B:$B,"*"&amp;"_16",Activity_COMBDG!E:E,"&gt;0.0001")</f>
        <v>1.008762412760529</v>
      </c>
      <c r="E515">
        <f>SUMIFS(Activity_COMBDG!F:F,Activity_COMBDG!$B:$B,$A515&amp;"*",Activity_COMBDG!$B:$B,"*"&amp;"_16",Activity_COMBDG!F:F,"&gt;0.0001")</f>
        <v>1.515253004172854</v>
      </c>
      <c r="F515">
        <f>SUMIFS(Activity_COMBDG!G:G,Activity_COMBDG!$B:$B,$A515&amp;"*",Activity_COMBDG!$B:$B,"*"&amp;"_16",Activity_COMBDG!G:G,"&gt;0.0001")</f>
        <v>36.309933789101613</v>
      </c>
      <c r="G515">
        <f>SUMIFS(Activity_COMBDG!H:H,Activity_COMBDG!$B:$B,$A515&amp;"*",Activity_COMBDG!$B:$B,"*"&amp;"_16",Activity_COMBDG!H:H,"&gt;0.0001")</f>
        <v>36.838404225363533</v>
      </c>
      <c r="H515">
        <f>SUMIFS(Activity_COMBDG!I:I,Activity_COMBDG!$B:$B,$A515&amp;"*",Activity_COMBDG!$B:$B,"*"&amp;"_16",Activity_COMBDG!I:I,"&gt;0.0001")</f>
        <v>37.465760764448262</v>
      </c>
      <c r="I515">
        <f>SUMIFS(Activity_COMBDG!J:J,Activity_COMBDG!$B:$B,$A515&amp;"*",Activity_COMBDG!$B:$B,"*"&amp;"_16",Activity_COMBDG!J:J,"&gt;0.0001")</f>
        <v>16.333731931460029</v>
      </c>
      <c r="J515">
        <f>SUMIFS(Activity_COMBDG!K:K,Activity_COMBDG!$B:$B,$A515&amp;"*",Activity_COMBDG!$B:$B,"*"&amp;"_16",Activity_COMBDG!K:K,"&gt;0.0001")</f>
        <v>15.70250501300783</v>
      </c>
      <c r="K515">
        <f>SUMIFS(Activity_COMBDG!L:L,Activity_COMBDG!$B:$B,$A515&amp;"*",Activity_COMBDG!$B:$B,"*"&amp;"_16",Activity_COMBDG!L:L,"&gt;0.0001")</f>
        <v>15.580516190080729</v>
      </c>
    </row>
    <row r="516" spans="1:11" x14ac:dyDescent="0.25">
      <c r="A516" t="str">
        <f>COMBDG_Split_Tech!A513</f>
        <v>COMBDGTAWOldAE______STDNGA</v>
      </c>
      <c r="B516">
        <f>SUMIFS(Activity_COMBDG!C:C,Activity_COMBDG!$B:$B,$A516&amp;"*",Activity_COMBDG!$B:$B,"*"&amp;"_16",Activity_COMBDG!C:C,"&gt;0.0001")</f>
        <v>0.1066893910420066</v>
      </c>
      <c r="C516">
        <f>SUMIFS(Activity_COMBDG!D:D,Activity_COMBDG!$B:$B,$A516&amp;"*",Activity_COMBDG!$B:$B,"*"&amp;"_16",Activity_COMBDG!D:D,"&gt;0.0001")</f>
        <v>1.255473078642297</v>
      </c>
      <c r="D516">
        <f>SUMIFS(Activity_COMBDG!E:E,Activity_COMBDG!$B:$B,$A516&amp;"*",Activity_COMBDG!$B:$B,"*"&amp;"_16",Activity_COMBDG!E:E,"&gt;0.0001")</f>
        <v>2.48625884993701</v>
      </c>
      <c r="E516">
        <f>SUMIFS(Activity_COMBDG!F:F,Activity_COMBDG!$B:$B,$A516&amp;"*",Activity_COMBDG!$B:$B,"*"&amp;"_16",Activity_COMBDG!F:F,"&gt;0.0001")</f>
        <v>3.698781095721106</v>
      </c>
      <c r="F516">
        <f>SUMIFS(Activity_COMBDG!G:G,Activity_COMBDG!$B:$B,$A516&amp;"*",Activity_COMBDG!$B:$B,"*"&amp;"_16",Activity_COMBDG!G:G,"&gt;0.0001")</f>
        <v>80.695883905524681</v>
      </c>
      <c r="G516">
        <f>SUMIFS(Activity_COMBDG!H:H,Activity_COMBDG!$B:$B,$A516&amp;"*",Activity_COMBDG!$B:$B,"*"&amp;"_16",Activity_COMBDG!H:H,"&gt;0.0001")</f>
        <v>81.853916280306763</v>
      </c>
      <c r="H516">
        <f>SUMIFS(Activity_COMBDG!I:I,Activity_COMBDG!$B:$B,$A516&amp;"*",Activity_COMBDG!$B:$B,"*"&amp;"_16",Activity_COMBDG!I:I,"&gt;0.0001")</f>
        <v>83.149226946608394</v>
      </c>
      <c r="I516">
        <f>SUMIFS(Activity_COMBDG!J:J,Activity_COMBDG!$B:$B,$A516&amp;"*",Activity_COMBDG!$B:$B,"*"&amp;"_16",Activity_COMBDG!J:J,"&gt;0.0001")</f>
        <v>57.278529268172583</v>
      </c>
      <c r="J516">
        <f>SUMIFS(Activity_COMBDG!K:K,Activity_COMBDG!$B:$B,$A516&amp;"*",Activity_COMBDG!$B:$B,"*"&amp;"_16",Activity_COMBDG!K:K,"&gt;0.0001")</f>
        <v>55.598036309941087</v>
      </c>
      <c r="K516">
        <f>SUMIFS(Activity_COMBDG!L:L,Activity_COMBDG!$B:$B,$A516&amp;"*",Activity_COMBDG!$B:$B,"*"&amp;"_16",Activity_COMBDG!L:L,"&gt;0.0001")</f>
        <v>54.918014664733278</v>
      </c>
    </row>
    <row r="517" spans="1:11" x14ac:dyDescent="0.25">
      <c r="A517" t="str">
        <f>COMBDG_Split_Tech!A514</f>
        <v>COMBDGTAWOldAE______STDPRO</v>
      </c>
      <c r="B517">
        <f>SUMIFS(Activity_COMBDG!C:C,Activity_COMBDG!$B:$B,$A517&amp;"*",Activity_COMBDG!$B:$B,"*"&amp;"_16",Activity_COMBDG!C:C,"&gt;0.0001")</f>
        <v>3.2975522891781517E-2</v>
      </c>
      <c r="C517">
        <f>SUMIFS(Activity_COMBDG!D:D,Activity_COMBDG!$B:$B,$A517&amp;"*",Activity_COMBDG!$B:$B,"*"&amp;"_16",Activity_COMBDG!D:D,"&gt;0.0001")</f>
        <v>0.50496634231107596</v>
      </c>
      <c r="D517">
        <f>SUMIFS(Activity_COMBDG!E:E,Activity_COMBDG!$B:$B,$A517&amp;"*",Activity_COMBDG!$B:$B,"*"&amp;"_16",Activity_COMBDG!E:E,"&gt;0.0001")</f>
        <v>1.008940420896248</v>
      </c>
      <c r="E517">
        <f>SUMIFS(Activity_COMBDG!F:F,Activity_COMBDG!$B:$B,$A517&amp;"*",Activity_COMBDG!$B:$B,"*"&amp;"_16",Activity_COMBDG!F:F,"&gt;0.0001")</f>
        <v>1.5155211834687481</v>
      </c>
      <c r="F517">
        <f>SUMIFS(Activity_COMBDG!G:G,Activity_COMBDG!$B:$B,$A517&amp;"*",Activity_COMBDG!$B:$B,"*"&amp;"_16",Activity_COMBDG!G:G,"&gt;0.0001")</f>
        <v>36.390473307588458</v>
      </c>
      <c r="G517">
        <f>SUMIFS(Activity_COMBDG!H:H,Activity_COMBDG!$B:$B,$A517&amp;"*",Activity_COMBDG!$B:$B,"*"&amp;"_16",Activity_COMBDG!H:H,"&gt;0.0001")</f>
        <v>36.91895049593824</v>
      </c>
      <c r="H517">
        <f>SUMIFS(Activity_COMBDG!I:I,Activity_COMBDG!$B:$B,$A517&amp;"*",Activity_COMBDG!$B:$B,"*"&amp;"_16",Activity_COMBDG!I:I,"&gt;0.0001")</f>
        <v>37.546307543606353</v>
      </c>
      <c r="I517">
        <f>SUMIFS(Activity_COMBDG!J:J,Activity_COMBDG!$B:$B,$A517&amp;"*",Activity_COMBDG!$B:$B,"*"&amp;"_16",Activity_COMBDG!J:J,"&gt;0.0001")</f>
        <v>16.3678449087766</v>
      </c>
      <c r="J517">
        <f>SUMIFS(Activity_COMBDG!K:K,Activity_COMBDG!$B:$B,$A517&amp;"*",Activity_COMBDG!$B:$B,"*"&amp;"_16",Activity_COMBDG!K:K,"&gt;0.0001")</f>
        <v>15.71726564491636</v>
      </c>
      <c r="K517">
        <f>SUMIFS(Activity_COMBDG!L:L,Activity_COMBDG!$B:$B,$A517&amp;"*",Activity_COMBDG!$B:$B,"*"&amp;"_16",Activity_COMBDG!L:L,"&gt;0.0001")</f>
        <v>15.531898702188871</v>
      </c>
    </row>
    <row r="518" spans="1:11" x14ac:dyDescent="0.25">
      <c r="A518" t="str">
        <f>COMBDG_Split_Tech!A515</f>
        <v>COMBDGTAWOldAM______STDELC</v>
      </c>
      <c r="B518">
        <f>SUMIFS(Activity_COMBDG!C:C,Activity_COMBDG!$B:$B,$A518&amp;"*",Activity_COMBDG!$B:$B,"*"&amp;"_16",Activity_COMBDG!C:C,"&gt;0.0001")</f>
        <v>3.310890424776753E-2</v>
      </c>
      <c r="C518">
        <f>SUMIFS(Activity_COMBDG!D:D,Activity_COMBDG!$B:$B,$A518&amp;"*",Activity_COMBDG!$B:$B,"*"&amp;"_16",Activity_COMBDG!D:D,"&gt;0.0001")</f>
        <v>0.55103101904294094</v>
      </c>
      <c r="D518">
        <f>SUMIFS(Activity_COMBDG!E:E,Activity_COMBDG!$B:$B,$A518&amp;"*",Activity_COMBDG!$B:$B,"*"&amp;"_16",Activity_COMBDG!E:E,"&gt;0.0001")</f>
        <v>1.098091685049581</v>
      </c>
      <c r="E518">
        <f>SUMIFS(Activity_COMBDG!F:F,Activity_COMBDG!$B:$B,$A518&amp;"*",Activity_COMBDG!$B:$B,"*"&amp;"_16",Activity_COMBDG!F:F,"&gt;0.0001")</f>
        <v>1.632516841051308</v>
      </c>
      <c r="F518">
        <f>SUMIFS(Activity_COMBDG!G:G,Activity_COMBDG!$B:$B,$A518&amp;"*",Activity_COMBDG!$B:$B,"*"&amp;"_16",Activity_COMBDG!G:G,"&gt;0.0001")</f>
        <v>37.17341313612237</v>
      </c>
      <c r="G518">
        <f>SUMIFS(Activity_COMBDG!H:H,Activity_COMBDG!$B:$B,$A518&amp;"*",Activity_COMBDG!$B:$B,"*"&amp;"_16",Activity_COMBDG!H:H,"&gt;0.0001")</f>
        <v>37.709184497618089</v>
      </c>
      <c r="H518">
        <f>SUMIFS(Activity_COMBDG!I:I,Activity_COMBDG!$B:$B,$A518&amp;"*",Activity_COMBDG!$B:$B,"*"&amp;"_16",Activity_COMBDG!I:I,"&gt;0.0001")</f>
        <v>38.326538610613042</v>
      </c>
      <c r="I518">
        <f>SUMIFS(Activity_COMBDG!J:J,Activity_COMBDG!$B:$B,$A518&amp;"*",Activity_COMBDG!$B:$B,"*"&amp;"_16",Activity_COMBDG!J:J,"&gt;0.0001")</f>
        <v>16.955112705020401</v>
      </c>
      <c r="J518">
        <f>SUMIFS(Activity_COMBDG!K:K,Activity_COMBDG!$B:$B,$A518&amp;"*",Activity_COMBDG!$B:$B,"*"&amp;"_16",Activity_COMBDG!K:K,"&gt;0.0001")</f>
        <v>16.329364432402009</v>
      </c>
      <c r="K518">
        <f>SUMIFS(Activity_COMBDG!L:L,Activity_COMBDG!$B:$B,$A518&amp;"*",Activity_COMBDG!$B:$B,"*"&amp;"_16",Activity_COMBDG!L:L,"&gt;0.0001")</f>
        <v>16.893844256615289</v>
      </c>
    </row>
    <row r="519" spans="1:11" x14ac:dyDescent="0.25">
      <c r="A519" t="str">
        <f>COMBDG_Split_Tech!A516</f>
        <v>COMBDGTAWOldLIFLC___STDELC</v>
      </c>
      <c r="B519">
        <f>SUMIFS(Activity_COMBDG!C:C,Activity_COMBDG!$B:$B,$A519&amp;"*",Activity_COMBDG!$B:$B,"*"&amp;"_16",Activity_COMBDG!C:C,"&gt;0.0001")</f>
        <v>0</v>
      </c>
      <c r="C519">
        <f>SUMIFS(Activity_COMBDG!D:D,Activity_COMBDG!$B:$B,$A519&amp;"*",Activity_COMBDG!$B:$B,"*"&amp;"_16",Activity_COMBDG!D:D,"&gt;0.0001")</f>
        <v>0</v>
      </c>
      <c r="D519">
        <f>SUMIFS(Activity_COMBDG!E:E,Activity_COMBDG!$B:$B,$A519&amp;"*",Activity_COMBDG!$B:$B,"*"&amp;"_16",Activity_COMBDG!E:E,"&gt;0.0001")</f>
        <v>1.035398240213567E-4</v>
      </c>
      <c r="E519">
        <f>SUMIFS(Activity_COMBDG!F:F,Activity_COMBDG!$B:$B,$A519&amp;"*",Activity_COMBDG!$B:$B,"*"&amp;"_16",Activity_COMBDG!F:F,"&gt;0.0001")</f>
        <v>5.3085630752248338</v>
      </c>
      <c r="F519">
        <f>SUMIFS(Activity_COMBDG!G:G,Activity_COMBDG!$B:$B,$A519&amp;"*",Activity_COMBDG!$B:$B,"*"&amp;"_16",Activity_COMBDG!G:G,"&gt;0.0001")</f>
        <v>6.2829889587980299</v>
      </c>
      <c r="G519">
        <f>SUMIFS(Activity_COMBDG!H:H,Activity_COMBDG!$B:$B,$A519&amp;"*",Activity_COMBDG!$B:$B,"*"&amp;"_16",Activity_COMBDG!H:H,"&gt;0.0001")</f>
        <v>7.1823969249365636</v>
      </c>
      <c r="H519">
        <f>SUMIFS(Activity_COMBDG!I:I,Activity_COMBDG!$B:$B,$A519&amp;"*",Activity_COMBDG!$B:$B,"*"&amp;"_16",Activity_COMBDG!I:I,"&gt;0.0001")</f>
        <v>8.3376121884025327</v>
      </c>
      <c r="I519">
        <f>SUMIFS(Activity_COMBDG!J:J,Activity_COMBDG!$B:$B,$A519&amp;"*",Activity_COMBDG!$B:$B,"*"&amp;"_16",Activity_COMBDG!J:J,"&gt;0.0001")</f>
        <v>1.5049436096330171</v>
      </c>
      <c r="J519">
        <f>SUMIFS(Activity_COMBDG!K:K,Activity_COMBDG!$B:$B,$A519&amp;"*",Activity_COMBDG!$B:$B,"*"&amp;"_16",Activity_COMBDG!K:K,"&gt;0.0001")</f>
        <v>1.018395955835897</v>
      </c>
      <c r="K519">
        <f>SUMIFS(Activity_COMBDG!L:L,Activity_COMBDG!$B:$B,$A519&amp;"*",Activity_COMBDG!$B:$B,"*"&amp;"_16",Activity_COMBDG!L:L,"&gt;0.0001")</f>
        <v>0.115240468130311</v>
      </c>
    </row>
    <row r="520" spans="1:11" x14ac:dyDescent="0.25">
      <c r="A520" t="str">
        <f>COMBDG_Split_Tech!A517</f>
        <v>COMBDGTAWOldLIFLU___STDELC</v>
      </c>
      <c r="B520">
        <f>SUMIFS(Activity_COMBDG!C:C,Activity_COMBDG!$B:$B,$A520&amp;"*",Activity_COMBDG!$B:$B,"*"&amp;"_16",Activity_COMBDG!C:C,"&gt;0.0001")</f>
        <v>1.318109984954086E-3</v>
      </c>
      <c r="C520">
        <f>SUMIFS(Activity_COMBDG!D:D,Activity_COMBDG!$B:$B,$A520&amp;"*",Activity_COMBDG!$B:$B,"*"&amp;"_16",Activity_COMBDG!D:D,"&gt;0.0001")</f>
        <v>114.10380279318809</v>
      </c>
      <c r="D520">
        <f>SUMIFS(Activity_COMBDG!E:E,Activity_COMBDG!$B:$B,$A520&amp;"*",Activity_COMBDG!$B:$B,"*"&amp;"_16",Activity_COMBDG!E:E,"&gt;0.0001")</f>
        <v>165.52012097033619</v>
      </c>
      <c r="E520">
        <f>SUMIFS(Activity_COMBDG!F:F,Activity_COMBDG!$B:$B,$A520&amp;"*",Activity_COMBDG!$B:$B,"*"&amp;"_16",Activity_COMBDG!F:F,"&gt;0.0001")</f>
        <v>178.11125852749851</v>
      </c>
      <c r="F520">
        <f>SUMIFS(Activity_COMBDG!G:G,Activity_COMBDG!$B:$B,$A520&amp;"*",Activity_COMBDG!$B:$B,"*"&amp;"_16",Activity_COMBDG!G:G,"&gt;0.0001")</f>
        <v>179.84630179732821</v>
      </c>
      <c r="G520">
        <f>SUMIFS(Activity_COMBDG!H:H,Activity_COMBDG!$B:$B,$A520&amp;"*",Activity_COMBDG!$B:$B,"*"&amp;"_16",Activity_COMBDG!H:H,"&gt;0.0001")</f>
        <v>181.03969549122871</v>
      </c>
      <c r="H520">
        <f>SUMIFS(Activity_COMBDG!I:I,Activity_COMBDG!$B:$B,$A520&amp;"*",Activity_COMBDG!$B:$B,"*"&amp;"_16",Activity_COMBDG!I:I,"&gt;0.0001")</f>
        <v>182.19245113253911</v>
      </c>
      <c r="I520">
        <f>SUMIFS(Activity_COMBDG!J:J,Activity_COMBDG!$B:$B,$A520&amp;"*",Activity_COMBDG!$B:$B,"*"&amp;"_16",Activity_COMBDG!J:J,"&gt;0.0001")</f>
        <v>53.511862995255811</v>
      </c>
      <c r="J520">
        <f>SUMIFS(Activity_COMBDG!K:K,Activity_COMBDG!$B:$B,$A520&amp;"*",Activity_COMBDG!$B:$B,"*"&amp;"_16",Activity_COMBDG!K:K,"&gt;0.0001")</f>
        <v>46.639175318690363</v>
      </c>
      <c r="K520">
        <f>SUMIFS(Activity_COMBDG!L:L,Activity_COMBDG!$B:$B,$A520&amp;"*",Activity_COMBDG!$B:$B,"*"&amp;"_16",Activity_COMBDG!L:L,"&gt;0.0001")</f>
        <v>8.5636497378177427</v>
      </c>
    </row>
    <row r="521" spans="1:11" x14ac:dyDescent="0.25">
      <c r="A521" t="str">
        <f>COMBDG_Split_Tech!A518</f>
        <v>COMBDGTAWOldLIHAL___STDELC</v>
      </c>
      <c r="B521">
        <f>SUMIFS(Activity_COMBDG!C:C,Activity_COMBDG!$B:$B,$A521&amp;"*",Activity_COMBDG!$B:$B,"*"&amp;"_16",Activity_COMBDG!C:C,"&gt;0.0001")</f>
        <v>0</v>
      </c>
      <c r="C521">
        <f>SUMIFS(Activity_COMBDG!D:D,Activity_COMBDG!$B:$B,$A521&amp;"*",Activity_COMBDG!$B:$B,"*"&amp;"_16",Activity_COMBDG!D:D,"&gt;0.0001")</f>
        <v>0</v>
      </c>
      <c r="D521">
        <f>SUMIFS(Activity_COMBDG!E:E,Activity_COMBDG!$B:$B,$A521&amp;"*",Activity_COMBDG!$B:$B,"*"&amp;"_16",Activity_COMBDG!E:E,"&gt;0.0001")</f>
        <v>0</v>
      </c>
      <c r="E521">
        <f>SUMIFS(Activity_COMBDG!F:F,Activity_COMBDG!$B:$B,$A521&amp;"*",Activity_COMBDG!$B:$B,"*"&amp;"_16",Activity_COMBDG!F:F,"&gt;0.0001")</f>
        <v>0</v>
      </c>
      <c r="F521">
        <f>SUMIFS(Activity_COMBDG!G:G,Activity_COMBDG!$B:$B,$A521&amp;"*",Activity_COMBDG!$B:$B,"*"&amp;"_16",Activity_COMBDG!G:G,"&gt;0.0001")</f>
        <v>0</v>
      </c>
      <c r="G521">
        <f>SUMIFS(Activity_COMBDG!H:H,Activity_COMBDG!$B:$B,$A521&amp;"*",Activity_COMBDG!$B:$B,"*"&amp;"_16",Activity_COMBDG!H:H,"&gt;0.0001")</f>
        <v>0</v>
      </c>
      <c r="H521">
        <f>SUMIFS(Activity_COMBDG!I:I,Activity_COMBDG!$B:$B,$A521&amp;"*",Activity_COMBDG!$B:$B,"*"&amp;"_16",Activity_COMBDG!I:I,"&gt;0.0001")</f>
        <v>0.1746506665878475</v>
      </c>
      <c r="I521">
        <f>SUMIFS(Activity_COMBDG!J:J,Activity_COMBDG!$B:$B,$A521&amp;"*",Activity_COMBDG!$B:$B,"*"&amp;"_16",Activity_COMBDG!J:J,"&gt;0.0001")</f>
        <v>0</v>
      </c>
      <c r="J521">
        <f>SUMIFS(Activity_COMBDG!K:K,Activity_COMBDG!$B:$B,$A521&amp;"*",Activity_COMBDG!$B:$B,"*"&amp;"_16",Activity_COMBDG!K:K,"&gt;0.0001")</f>
        <v>0</v>
      </c>
      <c r="K521">
        <f>SUMIFS(Activity_COMBDG!L:L,Activity_COMBDG!$B:$B,$A521&amp;"*",Activity_COMBDG!$B:$B,"*"&amp;"_16",Activity_COMBDG!L:L,"&gt;0.0001")</f>
        <v>0</v>
      </c>
    </row>
    <row r="522" spans="1:11" x14ac:dyDescent="0.25">
      <c r="A522" t="str">
        <f>COMBDG_Split_Tech!A519</f>
        <v>COMBDGTAWOldLIINC___STDELC</v>
      </c>
      <c r="B522">
        <f>SUMIFS(Activity_COMBDG!C:C,Activity_COMBDG!$B:$B,$A522&amp;"*",Activity_COMBDG!$B:$B,"*"&amp;"_16",Activity_COMBDG!C:C,"&gt;0.0001")</f>
        <v>0</v>
      </c>
      <c r="C522">
        <f>SUMIFS(Activity_COMBDG!D:D,Activity_COMBDG!$B:$B,$A522&amp;"*",Activity_COMBDG!$B:$B,"*"&amp;"_16",Activity_COMBDG!D:D,"&gt;0.0001")</f>
        <v>0</v>
      </c>
      <c r="D522">
        <f>SUMIFS(Activity_COMBDG!E:E,Activity_COMBDG!$B:$B,$A522&amp;"*",Activity_COMBDG!$B:$B,"*"&amp;"_16",Activity_COMBDG!E:E,"&gt;0.0001")</f>
        <v>0</v>
      </c>
      <c r="E522">
        <f>SUMIFS(Activity_COMBDG!F:F,Activity_COMBDG!$B:$B,$A522&amp;"*",Activity_COMBDG!$B:$B,"*"&amp;"_16",Activity_COMBDG!F:F,"&gt;0.0001")</f>
        <v>0</v>
      </c>
      <c r="F522">
        <f>SUMIFS(Activity_COMBDG!G:G,Activity_COMBDG!$B:$B,$A522&amp;"*",Activity_COMBDG!$B:$B,"*"&amp;"_16",Activity_COMBDG!G:G,"&gt;0.0001")</f>
        <v>0</v>
      </c>
      <c r="G522">
        <f>SUMIFS(Activity_COMBDG!H:H,Activity_COMBDG!$B:$B,$A522&amp;"*",Activity_COMBDG!$B:$B,"*"&amp;"_16",Activity_COMBDG!H:H,"&gt;0.0001")</f>
        <v>0</v>
      </c>
      <c r="H522">
        <f>SUMIFS(Activity_COMBDG!I:I,Activity_COMBDG!$B:$B,$A522&amp;"*",Activity_COMBDG!$B:$B,"*"&amp;"_16",Activity_COMBDG!I:I,"&gt;0.0001")</f>
        <v>0.17464923911386901</v>
      </c>
      <c r="I522">
        <f>SUMIFS(Activity_COMBDG!J:J,Activity_COMBDG!$B:$B,$A522&amp;"*",Activity_COMBDG!$B:$B,"*"&amp;"_16",Activity_COMBDG!J:J,"&gt;0.0001")</f>
        <v>0</v>
      </c>
      <c r="J522">
        <f>SUMIFS(Activity_COMBDG!K:K,Activity_COMBDG!$B:$B,$A522&amp;"*",Activity_COMBDG!$B:$B,"*"&amp;"_16",Activity_COMBDG!K:K,"&gt;0.0001")</f>
        <v>0</v>
      </c>
      <c r="K522">
        <f>SUMIFS(Activity_COMBDG!L:L,Activity_COMBDG!$B:$B,$A522&amp;"*",Activity_COMBDG!$B:$B,"*"&amp;"_16",Activity_COMBDG!L:L,"&gt;0.0001")</f>
        <v>0</v>
      </c>
    </row>
    <row r="523" spans="1:11" x14ac:dyDescent="0.25">
      <c r="A523" t="str">
        <f>COMBDG_Split_Tech!A520</f>
        <v>COMBDGTAWOldLILED___STDELC</v>
      </c>
      <c r="B523">
        <f>SUMIFS(Activity_COMBDG!C:C,Activity_COMBDG!$B:$B,$A523&amp;"*",Activity_COMBDG!$B:$B,"*"&amp;"_16",Activity_COMBDG!C:C,"&gt;0.0001")</f>
        <v>1.941595890054978E-3</v>
      </c>
      <c r="C523">
        <f>SUMIFS(Activity_COMBDG!D:D,Activity_COMBDG!$B:$B,$A523&amp;"*",Activity_COMBDG!$B:$B,"*"&amp;"_16",Activity_COMBDG!D:D,"&gt;0.0001")</f>
        <v>131.8065897237048</v>
      </c>
      <c r="D523">
        <f>SUMIFS(Activity_COMBDG!E:E,Activity_COMBDG!$B:$B,$A523&amp;"*",Activity_COMBDG!$B:$B,"*"&amp;"_16",Activity_COMBDG!E:E,"&gt;0.0001")</f>
        <v>182.0036820414112</v>
      </c>
      <c r="E523">
        <f>SUMIFS(Activity_COMBDG!F:F,Activity_COMBDG!$B:$B,$A523&amp;"*",Activity_COMBDG!$B:$B,"*"&amp;"_16",Activity_COMBDG!F:F,"&gt;0.0001")</f>
        <v>194.48788550296001</v>
      </c>
      <c r="F523">
        <f>SUMIFS(Activity_COMBDG!G:G,Activity_COMBDG!$B:$B,$A523&amp;"*",Activity_COMBDG!$B:$B,"*"&amp;"_16",Activity_COMBDG!G:G,"&gt;0.0001")</f>
        <v>196.22033820906699</v>
      </c>
      <c r="G523">
        <f>SUMIFS(Activity_COMBDG!H:H,Activity_COMBDG!$B:$B,$A523&amp;"*",Activity_COMBDG!$B:$B,"*"&amp;"_16",Activity_COMBDG!H:H,"&gt;0.0001")</f>
        <v>197.70805513547319</v>
      </c>
      <c r="H523">
        <f>SUMIFS(Activity_COMBDG!I:I,Activity_COMBDG!$B:$B,$A523&amp;"*",Activity_COMBDG!$B:$B,"*"&amp;"_16",Activity_COMBDG!I:I,"&gt;0.0001")</f>
        <v>199.1850009543447</v>
      </c>
      <c r="I523">
        <f>SUMIFS(Activity_COMBDG!J:J,Activity_COMBDG!$B:$B,$A523&amp;"*",Activity_COMBDG!$B:$B,"*"&amp;"_16",Activity_COMBDG!J:J,"&gt;0.0001")</f>
        <v>54.934739200301529</v>
      </c>
      <c r="J523">
        <f>SUMIFS(Activity_COMBDG!K:K,Activity_COMBDG!$B:$B,$A523&amp;"*",Activity_COMBDG!$B:$B,"*"&amp;"_16",Activity_COMBDG!K:K,"&gt;0.0001")</f>
        <v>47.586239193200463</v>
      </c>
      <c r="K523">
        <f>SUMIFS(Activity_COMBDG!L:L,Activity_COMBDG!$B:$B,$A523&amp;"*",Activity_COMBDG!$B:$B,"*"&amp;"_16",Activity_COMBDG!L:L,"&gt;0.0001")</f>
        <v>32.64170093378516</v>
      </c>
    </row>
    <row r="524" spans="1:11" x14ac:dyDescent="0.25">
      <c r="A524" t="str">
        <f>COMBDG_Split_Tech!A521</f>
        <v>COMBDGTAWOldSC_________DCO</v>
      </c>
      <c r="B524">
        <f>SUMIFS(Activity_COMBDG!C:C,Activity_COMBDG!$B:$B,$A524&amp;"*",Activity_COMBDG!$B:$B,"*"&amp;"_16",Activity_COMBDG!C:C,"&gt;0.0001")</f>
        <v>1.6139436954851649E-2</v>
      </c>
      <c r="C524">
        <f>SUMIFS(Activity_COMBDG!D:D,Activity_COMBDG!$B:$B,$A524&amp;"*",Activity_COMBDG!$B:$B,"*"&amp;"_16",Activity_COMBDG!D:D,"&gt;0.0001")</f>
        <v>0.40348025509391178</v>
      </c>
      <c r="D524">
        <f>SUMIFS(Activity_COMBDG!E:E,Activity_COMBDG!$B:$B,$A524&amp;"*",Activity_COMBDG!$B:$B,"*"&amp;"_16",Activity_COMBDG!E:E,"&gt;0.0001")</f>
        <v>0.83936657008124682</v>
      </c>
      <c r="E524">
        <f>SUMIFS(Activity_COMBDG!F:F,Activity_COMBDG!$B:$B,$A524&amp;"*",Activity_COMBDG!$B:$B,"*"&amp;"_16",Activity_COMBDG!F:F,"&gt;0.0001")</f>
        <v>1.283901110087964</v>
      </c>
      <c r="F524">
        <f>SUMIFS(Activity_COMBDG!G:G,Activity_COMBDG!$B:$B,$A524&amp;"*",Activity_COMBDG!$B:$B,"*"&amp;"_16",Activity_COMBDG!G:G,"&gt;0.0001")</f>
        <v>23.031097068644311</v>
      </c>
      <c r="G524">
        <f>SUMIFS(Activity_COMBDG!H:H,Activity_COMBDG!$B:$B,$A524&amp;"*",Activity_COMBDG!$B:$B,"*"&amp;"_16",Activity_COMBDG!H:H,"&gt;0.0001")</f>
        <v>23.456034616904041</v>
      </c>
      <c r="H524">
        <f>SUMIFS(Activity_COMBDG!I:I,Activity_COMBDG!$B:$B,$A524&amp;"*",Activity_COMBDG!$B:$B,"*"&amp;"_16",Activity_COMBDG!I:I,"&gt;0.0001")</f>
        <v>23.960086022115391</v>
      </c>
      <c r="I524">
        <f>SUMIFS(Activity_COMBDG!J:J,Activity_COMBDG!$B:$B,$A524&amp;"*",Activity_COMBDG!$B:$B,"*"&amp;"_16",Activity_COMBDG!J:J,"&gt;0.0001")</f>
        <v>7.6153242319610754</v>
      </c>
      <c r="J524">
        <f>SUMIFS(Activity_COMBDG!K:K,Activity_COMBDG!$B:$B,$A524&amp;"*",Activity_COMBDG!$B:$B,"*"&amp;"_16",Activity_COMBDG!K:K,"&gt;0.0001")</f>
        <v>6.4711549903644139</v>
      </c>
      <c r="K524">
        <f>SUMIFS(Activity_COMBDG!L:L,Activity_COMBDG!$B:$B,$A524&amp;"*",Activity_COMBDG!$B:$B,"*"&amp;"_16",Activity_COMBDG!L:L,"&gt;0.0001")</f>
        <v>5.5862470404467759</v>
      </c>
    </row>
    <row r="525" spans="1:11" x14ac:dyDescent="0.25">
      <c r="A525" t="str">
        <f>COMBDG_Split_Tech!A522</f>
        <v>COMBDGTAWOldSC______STDELC</v>
      </c>
      <c r="B525">
        <f>SUMIFS(Activity_COMBDG!C:C,Activity_COMBDG!$B:$B,$A525&amp;"*",Activity_COMBDG!$B:$B,"*"&amp;"_16",Activity_COMBDG!C:C,"&gt;0.0001")</f>
        <v>1.6152083559028019E-2</v>
      </c>
      <c r="C525">
        <f>SUMIFS(Activity_COMBDG!D:D,Activity_COMBDG!$B:$B,$A525&amp;"*",Activity_COMBDG!$B:$B,"*"&amp;"_16",Activity_COMBDG!D:D,"&gt;0.0001")</f>
        <v>0.40507453605013383</v>
      </c>
      <c r="D525">
        <f>SUMIFS(Activity_COMBDG!E:E,Activity_COMBDG!$B:$B,$A525&amp;"*",Activity_COMBDG!$B:$B,"*"&amp;"_16",Activity_COMBDG!E:E,"&gt;0.0001")</f>
        <v>0.84241530459922065</v>
      </c>
      <c r="E525">
        <f>SUMIFS(Activity_COMBDG!F:F,Activity_COMBDG!$B:$B,$A525&amp;"*",Activity_COMBDG!$B:$B,"*"&amp;"_16",Activity_COMBDG!F:F,"&gt;0.0001")</f>
        <v>1.2891067875075919</v>
      </c>
      <c r="F525">
        <f>SUMIFS(Activity_COMBDG!G:G,Activity_COMBDG!$B:$B,$A525&amp;"*",Activity_COMBDG!$B:$B,"*"&amp;"_16",Activity_COMBDG!G:G,"&gt;0.0001")</f>
        <v>31.524501446881029</v>
      </c>
      <c r="G525">
        <f>SUMIFS(Activity_COMBDG!H:H,Activity_COMBDG!$B:$B,$A525&amp;"*",Activity_COMBDG!$B:$B,"*"&amp;"_16",Activity_COMBDG!H:H,"&gt;0.0001")</f>
        <v>31.94946283038016</v>
      </c>
      <c r="H525">
        <f>SUMIFS(Activity_COMBDG!I:I,Activity_COMBDG!$B:$B,$A525&amp;"*",Activity_COMBDG!$B:$B,"*"&amp;"_16",Activity_COMBDG!I:I,"&gt;0.0001")</f>
        <v>32.45282328755664</v>
      </c>
      <c r="I525">
        <f>SUMIFS(Activity_COMBDG!J:J,Activity_COMBDG!$B:$B,$A525&amp;"*",Activity_COMBDG!$B:$B,"*"&amp;"_16",Activity_COMBDG!J:J,"&gt;0.0001")</f>
        <v>7.7619684719259769</v>
      </c>
      <c r="J525">
        <f>SUMIFS(Activity_COMBDG!K:K,Activity_COMBDG!$B:$B,$A525&amp;"*",Activity_COMBDG!$B:$B,"*"&amp;"_16",Activity_COMBDG!K:K,"&gt;0.0001")</f>
        <v>5.9281580977496233</v>
      </c>
      <c r="K525">
        <f>SUMIFS(Activity_COMBDG!L:L,Activity_COMBDG!$B:$B,$A525&amp;"*",Activity_COMBDG!$B:$B,"*"&amp;"_16",Activity_COMBDG!L:L,"&gt;0.0001")</f>
        <v>4.7941740379758313</v>
      </c>
    </row>
    <row r="526" spans="1:11" x14ac:dyDescent="0.25">
      <c r="A526" t="str">
        <f>COMBDG_Split_Tech!A523</f>
        <v>COMBDGTAWOldSC______STDNGA</v>
      </c>
      <c r="B526">
        <f>SUMIFS(Activity_COMBDG!C:C,Activity_COMBDG!$B:$B,$A526&amp;"*",Activity_COMBDG!$B:$B,"*"&amp;"_16",Activity_COMBDG!C:C,"&gt;0.0001")</f>
        <v>5.1455891461464967E-2</v>
      </c>
      <c r="C526">
        <f>SUMIFS(Activity_COMBDG!D:D,Activity_COMBDG!$B:$B,$A526&amp;"*",Activity_COMBDG!$B:$B,"*"&amp;"_16",Activity_COMBDG!D:D,"&gt;0.0001")</f>
        <v>0.97713764181479823</v>
      </c>
      <c r="D526">
        <f>SUMIFS(Activity_COMBDG!E:E,Activity_COMBDG!$B:$B,$A526&amp;"*",Activity_COMBDG!$B:$B,"*"&amp;"_16",Activity_COMBDG!E:E,"&gt;0.0001")</f>
        <v>1.8731716395250479</v>
      </c>
      <c r="E526">
        <f>SUMIFS(Activity_COMBDG!F:F,Activity_COMBDG!$B:$B,$A526&amp;"*",Activity_COMBDG!$B:$B,"*"&amp;"_16",Activity_COMBDG!F:F,"&gt;0.0001")</f>
        <v>2.7592386857095081</v>
      </c>
      <c r="F526">
        <f>SUMIFS(Activity_COMBDG!G:G,Activity_COMBDG!$B:$B,$A526&amp;"*",Activity_COMBDG!$B:$B,"*"&amp;"_16",Activity_COMBDG!G:G,"&gt;0.0001")</f>
        <v>52.4939107106349</v>
      </c>
      <c r="G526">
        <f>SUMIFS(Activity_COMBDG!H:H,Activity_COMBDG!$B:$B,$A526&amp;"*",Activity_COMBDG!$B:$B,"*"&amp;"_16",Activity_COMBDG!H:H,"&gt;0.0001")</f>
        <v>53.407693574664933</v>
      </c>
      <c r="H526">
        <f>SUMIFS(Activity_COMBDG!I:I,Activity_COMBDG!$B:$B,$A526&amp;"*",Activity_COMBDG!$B:$B,"*"&amp;"_16",Activity_COMBDG!I:I,"&gt;0.0001")</f>
        <v>54.430107816612619</v>
      </c>
      <c r="I526">
        <f>SUMIFS(Activity_COMBDG!J:J,Activity_COMBDG!$B:$B,$A526&amp;"*",Activity_COMBDG!$B:$B,"*"&amp;"_16",Activity_COMBDG!J:J,"&gt;0.0001")</f>
        <v>24.548137568288929</v>
      </c>
      <c r="J526">
        <f>SUMIFS(Activity_COMBDG!K:K,Activity_COMBDG!$B:$B,$A526&amp;"*",Activity_COMBDG!$B:$B,"*"&amp;"_16",Activity_COMBDG!K:K,"&gt;0.0001")</f>
        <v>18.828408792101989</v>
      </c>
      <c r="K526">
        <f>SUMIFS(Activity_COMBDG!L:L,Activity_COMBDG!$B:$B,$A526&amp;"*",Activity_COMBDG!$B:$B,"*"&amp;"_16",Activity_COMBDG!L:L,"&gt;0.0001")</f>
        <v>15.18085118235018</v>
      </c>
    </row>
    <row r="527" spans="1:11" x14ac:dyDescent="0.25">
      <c r="A527" t="str">
        <f>COMBDG_Split_Tech!A524</f>
        <v>COMBDGTAWOldSH_________DHE</v>
      </c>
      <c r="B527">
        <f>SUMIFS(Activity_COMBDG!C:C,Activity_COMBDG!$B:$B,$A527&amp;"*",Activity_COMBDG!$B:$B,"*"&amp;"_16",Activity_COMBDG!C:C,"&gt;0.0001")</f>
        <v>1.019357961909078E-2</v>
      </c>
      <c r="C527">
        <f>SUMIFS(Activity_COMBDG!D:D,Activity_COMBDG!$B:$B,$A527&amp;"*",Activity_COMBDG!$B:$B,"*"&amp;"_16",Activity_COMBDG!D:D,"&gt;0.0001")</f>
        <v>3.2388536089662467E-2</v>
      </c>
      <c r="D527">
        <f>SUMIFS(Activity_COMBDG!E:E,Activity_COMBDG!$B:$B,$A527&amp;"*",Activity_COMBDG!$B:$B,"*"&amp;"_16",Activity_COMBDG!E:E,"&gt;0.0001")</f>
        <v>5.2505971605539672E-2</v>
      </c>
      <c r="E527">
        <f>SUMIFS(Activity_COMBDG!F:F,Activity_COMBDG!$B:$B,$A527&amp;"*",Activity_COMBDG!$B:$B,"*"&amp;"_16",Activity_COMBDG!F:F,"&gt;0.0001")</f>
        <v>6.6472398843192379E-2</v>
      </c>
      <c r="F527">
        <f>SUMIFS(Activity_COMBDG!G:G,Activity_COMBDG!$B:$B,$A527&amp;"*",Activity_COMBDG!$B:$B,"*"&amp;"_16",Activity_COMBDG!G:G,"&gt;0.0001")</f>
        <v>7.8244304661537561E-2</v>
      </c>
      <c r="G527">
        <f>SUMIFS(Activity_COMBDG!H:H,Activity_COMBDG!$B:$B,$A527&amp;"*",Activity_COMBDG!$B:$B,"*"&amp;"_16",Activity_COMBDG!H:H,"&gt;0.0001")</f>
        <v>8.8317967277792592E-2</v>
      </c>
      <c r="H527">
        <f>SUMIFS(Activity_COMBDG!I:I,Activity_COMBDG!$B:$B,$A527&amp;"*",Activity_COMBDG!$B:$B,"*"&amp;"_16",Activity_COMBDG!I:I,"&gt;0.0001")</f>
        <v>0.10960651770683059</v>
      </c>
      <c r="I527">
        <f>SUMIFS(Activity_COMBDG!J:J,Activity_COMBDG!$B:$B,$A527&amp;"*",Activity_COMBDG!$B:$B,"*"&amp;"_16",Activity_COMBDG!J:J,"&gt;0.0001")</f>
        <v>7.6636078678056774E-2</v>
      </c>
      <c r="J527">
        <f>SUMIFS(Activity_COMBDG!K:K,Activity_COMBDG!$B:$B,$A527&amp;"*",Activity_COMBDG!$B:$B,"*"&amp;"_16",Activity_COMBDG!K:K,"&gt;0.0001")</f>
        <v>7.7422819584497357E-2</v>
      </c>
      <c r="K527">
        <f>SUMIFS(Activity_COMBDG!L:L,Activity_COMBDG!$B:$B,$A527&amp;"*",Activity_COMBDG!$B:$B,"*"&amp;"_16",Activity_COMBDG!L:L,"&gt;0.0001")</f>
        <v>7.8102223884340696E-2</v>
      </c>
    </row>
    <row r="528" spans="1:11" x14ac:dyDescent="0.25">
      <c r="A528" t="str">
        <f>COMBDG_Split_Tech!A525</f>
        <v>COMBDGTAWOldSHFUR___HIGNGA</v>
      </c>
      <c r="B528">
        <f>SUMIFS(Activity_COMBDG!C:C,Activity_COMBDG!$B:$B,$A528&amp;"*",Activity_COMBDG!$B:$B,"*"&amp;"_16",Activity_COMBDG!C:C,"&gt;0.0001")</f>
        <v>7.0090766800513238E-2</v>
      </c>
      <c r="C528">
        <f>SUMIFS(Activity_COMBDG!D:D,Activity_COMBDG!$B:$B,$A528&amp;"*",Activity_COMBDG!$B:$B,"*"&amp;"_16",Activity_COMBDG!D:D,"&gt;0.0001")</f>
        <v>0.12707667270292949</v>
      </c>
      <c r="D528">
        <f>SUMIFS(Activity_COMBDG!E:E,Activity_COMBDG!$B:$B,$A528&amp;"*",Activity_COMBDG!$B:$B,"*"&amp;"_16",Activity_COMBDG!E:E,"&gt;0.0001")</f>
        <v>0.17771668760186671</v>
      </c>
      <c r="E528">
        <f>SUMIFS(Activity_COMBDG!F:F,Activity_COMBDG!$B:$B,$A528&amp;"*",Activity_COMBDG!$B:$B,"*"&amp;"_16",Activity_COMBDG!F:F,"&gt;0.0001")</f>
        <v>0.21644289880838399</v>
      </c>
      <c r="F528">
        <f>SUMIFS(Activity_COMBDG!G:G,Activity_COMBDG!$B:$B,$A528&amp;"*",Activity_COMBDG!$B:$B,"*"&amp;"_16",Activity_COMBDG!G:G,"&gt;0.0001")</f>
        <v>0.24806650234472921</v>
      </c>
      <c r="G528">
        <f>SUMIFS(Activity_COMBDG!H:H,Activity_COMBDG!$B:$B,$A528&amp;"*",Activity_COMBDG!$B:$B,"*"&amp;"_16",Activity_COMBDG!H:H,"&gt;0.0001")</f>
        <v>0.27591168797798038</v>
      </c>
      <c r="H528">
        <f>SUMIFS(Activity_COMBDG!I:I,Activity_COMBDG!$B:$B,$A528&amp;"*",Activity_COMBDG!$B:$B,"*"&amp;"_16",Activity_COMBDG!I:I,"&gt;0.0001")</f>
        <v>0.31320505478028432</v>
      </c>
      <c r="I528">
        <f>SUMIFS(Activity_COMBDG!J:J,Activity_COMBDG!$B:$B,$A528&amp;"*",Activity_COMBDG!$B:$B,"*"&amp;"_16",Activity_COMBDG!J:J,"&gt;0.0001")</f>
        <v>0.26957611414065319</v>
      </c>
      <c r="J528">
        <f>SUMIFS(Activity_COMBDG!K:K,Activity_COMBDG!$B:$B,$A528&amp;"*",Activity_COMBDG!$B:$B,"*"&amp;"_16",Activity_COMBDG!K:K,"&gt;0.0001")</f>
        <v>0.27166904920983959</v>
      </c>
      <c r="K528">
        <f>SUMIFS(Activity_COMBDG!L:L,Activity_COMBDG!$B:$B,$A528&amp;"*",Activity_COMBDG!$B:$B,"*"&amp;"_16",Activity_COMBDG!L:L,"&gt;0.0001")</f>
        <v>0.2733296957600076</v>
      </c>
    </row>
    <row r="529" spans="1:11" x14ac:dyDescent="0.25">
      <c r="A529" t="str">
        <f>COMBDG_Split_Tech!A526</f>
        <v>COMBDGTAWOldSHFUR___STDELC</v>
      </c>
      <c r="B529">
        <f>SUMIFS(Activity_COMBDG!C:C,Activity_COMBDG!$B:$B,$A529&amp;"*",Activity_COMBDG!$B:$B,"*"&amp;"_16",Activity_COMBDG!C:C,"&gt;0.0001")</f>
        <v>2.4747332728868272E-2</v>
      </c>
      <c r="C529">
        <f>SUMIFS(Activity_COMBDG!D:D,Activity_COMBDG!$B:$B,$A529&amp;"*",Activity_COMBDG!$B:$B,"*"&amp;"_16",Activity_COMBDG!D:D,"&gt;0.0001")</f>
        <v>4.5904891296211073E-2</v>
      </c>
      <c r="D529">
        <f>SUMIFS(Activity_COMBDG!E:E,Activity_COMBDG!$B:$B,$A529&amp;"*",Activity_COMBDG!$B:$B,"*"&amp;"_16",Activity_COMBDG!E:E,"&gt;0.0001")</f>
        <v>6.8498547138596974E-2</v>
      </c>
      <c r="E529">
        <f>SUMIFS(Activity_COMBDG!F:F,Activity_COMBDG!$B:$B,$A529&amp;"*",Activity_COMBDG!$B:$B,"*"&amp;"_16",Activity_COMBDG!F:F,"&gt;0.0001")</f>
        <v>8.2781567598423159E-2</v>
      </c>
      <c r="F529">
        <f>SUMIFS(Activity_COMBDG!G:G,Activity_COMBDG!$B:$B,$A529&amp;"*",Activity_COMBDG!$B:$B,"*"&amp;"_16",Activity_COMBDG!G:G,"&gt;0.0001")</f>
        <v>9.3993622513399558E-2</v>
      </c>
      <c r="G529">
        <f>SUMIFS(Activity_COMBDG!H:H,Activity_COMBDG!$B:$B,$A529&amp;"*",Activity_COMBDG!$B:$B,"*"&amp;"_16",Activity_COMBDG!H:H,"&gt;0.0001")</f>
        <v>0.1048847598002615</v>
      </c>
      <c r="H529">
        <f>SUMIFS(Activity_COMBDG!I:I,Activity_COMBDG!$B:$B,$A529&amp;"*",Activity_COMBDG!$B:$B,"*"&amp;"_16",Activity_COMBDG!I:I,"&gt;0.0001")</f>
        <v>0.12891283248981911</v>
      </c>
      <c r="I529">
        <f>SUMIFS(Activity_COMBDG!J:J,Activity_COMBDG!$B:$B,$A529&amp;"*",Activity_COMBDG!$B:$B,"*"&amp;"_16",Activity_COMBDG!J:J,"&gt;0.0001")</f>
        <v>8.804682392002787E-2</v>
      </c>
      <c r="J529">
        <f>SUMIFS(Activity_COMBDG!K:K,Activity_COMBDG!$B:$B,$A529&amp;"*",Activity_COMBDG!$B:$B,"*"&amp;"_16",Activity_COMBDG!K:K,"&gt;0.0001")</f>
        <v>8.8652494014803879E-2</v>
      </c>
      <c r="K529">
        <f>SUMIFS(Activity_COMBDG!L:L,Activity_COMBDG!$B:$B,$A529&amp;"*",Activity_COMBDG!$B:$B,"*"&amp;"_16",Activity_COMBDG!L:L,"&gt;0.0001")</f>
        <v>8.9100821323529866E-2</v>
      </c>
    </row>
    <row r="530" spans="1:11" x14ac:dyDescent="0.25">
      <c r="A530" t="str">
        <f>COMBDG_Split_Tech!A527</f>
        <v>COMBDGTAWOldSHFUR___STDHFO</v>
      </c>
      <c r="B530">
        <f>SUMIFS(Activity_COMBDG!C:C,Activity_COMBDG!$B:$B,$A530&amp;"*",Activity_COMBDG!$B:$B,"*"&amp;"_16",Activity_COMBDG!C:C,"&gt;0.0001")</f>
        <v>2.484740495481445E-2</v>
      </c>
      <c r="C530">
        <f>SUMIFS(Activity_COMBDG!D:D,Activity_COMBDG!$B:$B,$A530&amp;"*",Activity_COMBDG!$B:$B,"*"&amp;"_16",Activity_COMBDG!D:D,"&gt;0.0001")</f>
        <v>4.5979658323472332E-2</v>
      </c>
      <c r="D530">
        <f>SUMIFS(Activity_COMBDG!E:E,Activity_COMBDG!$B:$B,$A530&amp;"*",Activity_COMBDG!$B:$B,"*"&amp;"_16",Activity_COMBDG!E:E,"&gt;0.0001")</f>
        <v>6.8563891718932665E-2</v>
      </c>
      <c r="E530">
        <f>SUMIFS(Activity_COMBDG!F:F,Activity_COMBDG!$B:$B,$A530&amp;"*",Activity_COMBDG!$B:$B,"*"&amp;"_16",Activity_COMBDG!F:F,"&gt;0.0001")</f>
        <v>8.2851059171495461E-2</v>
      </c>
      <c r="F530">
        <f>SUMIFS(Activity_COMBDG!G:G,Activity_COMBDG!$B:$B,$A530&amp;"*",Activity_COMBDG!$B:$B,"*"&amp;"_16",Activity_COMBDG!G:G,"&gt;0.0001")</f>
        <v>9.406545575498014E-2</v>
      </c>
      <c r="G530">
        <f>SUMIFS(Activity_COMBDG!H:H,Activity_COMBDG!$B:$B,$A530&amp;"*",Activity_COMBDG!$B:$B,"*"&amp;"_16",Activity_COMBDG!H:H,"&gt;0.0001")</f>
        <v>0.1049656284751383</v>
      </c>
      <c r="H530">
        <f>SUMIFS(Activity_COMBDG!I:I,Activity_COMBDG!$B:$B,$A530&amp;"*",Activity_COMBDG!$B:$B,"*"&amp;"_16",Activity_COMBDG!I:I,"&gt;0.0001")</f>
        <v>0.12899526278646281</v>
      </c>
      <c r="I530">
        <f>SUMIFS(Activity_COMBDG!J:J,Activity_COMBDG!$B:$B,$A530&amp;"*",Activity_COMBDG!$B:$B,"*"&amp;"_16",Activity_COMBDG!J:J,"&gt;0.0001")</f>
        <v>8.8088404014068783E-2</v>
      </c>
      <c r="J530">
        <f>SUMIFS(Activity_COMBDG!K:K,Activity_COMBDG!$B:$B,$A530&amp;"*",Activity_COMBDG!$B:$B,"*"&amp;"_16",Activity_COMBDG!K:K,"&gt;0.0001")</f>
        <v>8.869295255966729E-2</v>
      </c>
      <c r="K530">
        <f>SUMIFS(Activity_COMBDG!L:L,Activity_COMBDG!$B:$B,$A530&amp;"*",Activity_COMBDG!$B:$B,"*"&amp;"_16",Activity_COMBDG!L:L,"&gt;0.0001")</f>
        <v>8.9139266283734253E-2</v>
      </c>
    </row>
    <row r="531" spans="1:11" x14ac:dyDescent="0.25">
      <c r="A531" t="str">
        <f>COMBDG_Split_Tech!A528</f>
        <v>COMBDGTAWOldSHFUR___STDKER</v>
      </c>
      <c r="B531">
        <f>SUMIFS(Activity_COMBDG!C:C,Activity_COMBDG!$B:$B,$A531&amp;"*",Activity_COMBDG!$B:$B,"*"&amp;"_16",Activity_COMBDG!C:C,"&gt;0.0001")</f>
        <v>2.484782344683064E-2</v>
      </c>
      <c r="C531">
        <f>SUMIFS(Activity_COMBDG!D:D,Activity_COMBDG!$B:$B,$A531&amp;"*",Activity_COMBDG!$B:$B,"*"&amp;"_16",Activity_COMBDG!D:D,"&gt;0.0001")</f>
        <v>4.5980331212810747E-2</v>
      </c>
      <c r="D531">
        <f>SUMIFS(Activity_COMBDG!E:E,Activity_COMBDG!$B:$B,$A531&amp;"*",Activity_COMBDG!$B:$B,"*"&amp;"_16",Activity_COMBDG!E:E,"&gt;0.0001")</f>
        <v>6.8565200530083317E-2</v>
      </c>
      <c r="E531">
        <f>SUMIFS(Activity_COMBDG!F:F,Activity_COMBDG!$B:$B,$A531&amp;"*",Activity_COMBDG!$B:$B,"*"&amp;"_16",Activity_COMBDG!F:F,"&gt;0.0001")</f>
        <v>8.2852489380438446E-2</v>
      </c>
      <c r="F531">
        <f>SUMIFS(Activity_COMBDG!G:G,Activity_COMBDG!$B:$B,$A531&amp;"*",Activity_COMBDG!$B:$B,"*"&amp;"_16",Activity_COMBDG!G:G,"&gt;0.0001")</f>
        <v>9.4066985684492163E-2</v>
      </c>
      <c r="G531">
        <f>SUMIFS(Activity_COMBDG!H:H,Activity_COMBDG!$B:$B,$A531&amp;"*",Activity_COMBDG!$B:$B,"*"&amp;"_16",Activity_COMBDG!H:H,"&gt;0.0001")</f>
        <v>0.10496732925459031</v>
      </c>
      <c r="H531">
        <f>SUMIFS(Activity_COMBDG!I:I,Activity_COMBDG!$B:$B,$A531&amp;"*",Activity_COMBDG!$B:$B,"*"&amp;"_16",Activity_COMBDG!I:I,"&gt;0.0001")</f>
        <v>0.1289972153774408</v>
      </c>
      <c r="I531">
        <f>SUMIFS(Activity_COMBDG!J:J,Activity_COMBDG!$B:$B,$A531&amp;"*",Activity_COMBDG!$B:$B,"*"&amp;"_16",Activity_COMBDG!J:J,"&gt;0.0001")</f>
        <v>8.8092051756113662E-2</v>
      </c>
      <c r="J531">
        <f>SUMIFS(Activity_COMBDG!K:K,Activity_COMBDG!$B:$B,$A531&amp;"*",Activity_COMBDG!$B:$B,"*"&amp;"_16",Activity_COMBDG!K:K,"&gt;0.0001")</f>
        <v>8.8696712640782313E-2</v>
      </c>
      <c r="K531">
        <f>SUMIFS(Activity_COMBDG!L:L,Activity_COMBDG!$B:$B,$A531&amp;"*",Activity_COMBDG!$B:$B,"*"&amp;"_16",Activity_COMBDG!L:L,"&gt;0.0001")</f>
        <v>8.9143065569625118E-2</v>
      </c>
    </row>
    <row r="532" spans="1:11" x14ac:dyDescent="0.25">
      <c r="A532" t="str">
        <f>COMBDG_Split_Tech!A529</f>
        <v>COMBDGTAWOldSHFUR___STDLFO</v>
      </c>
      <c r="B532">
        <f>SUMIFS(Activity_COMBDG!C:C,Activity_COMBDG!$B:$B,$A532&amp;"*",Activity_COMBDG!$B:$B,"*"&amp;"_16",Activity_COMBDG!C:C,"&gt;0.0001")</f>
        <v>2.476259887268252E-2</v>
      </c>
      <c r="C532">
        <f>SUMIFS(Activity_COMBDG!D:D,Activity_COMBDG!$B:$B,$A532&amp;"*",Activity_COMBDG!$B:$B,"*"&amp;"_16",Activity_COMBDG!D:D,"&gt;0.0001")</f>
        <v>4.5923359898958037E-2</v>
      </c>
      <c r="D532">
        <f>SUMIFS(Activity_COMBDG!E:E,Activity_COMBDG!$B:$B,$A532&amp;"*",Activity_COMBDG!$B:$B,"*"&amp;"_16",Activity_COMBDG!E:E,"&gt;0.0001")</f>
        <v>6.8521562783702653E-2</v>
      </c>
      <c r="E532">
        <f>SUMIFS(Activity_COMBDG!F:F,Activity_COMBDG!$B:$B,$A532&amp;"*",Activity_COMBDG!$B:$B,"*"&amp;"_16",Activity_COMBDG!F:F,"&gt;0.0001")</f>
        <v>8.2806631572453313E-2</v>
      </c>
      <c r="F532">
        <f>SUMIFS(Activity_COMBDG!G:G,Activity_COMBDG!$B:$B,$A532&amp;"*",Activity_COMBDG!$B:$B,"*"&amp;"_16",Activity_COMBDG!G:G,"&gt;0.0001")</f>
        <v>9.401999901440726E-2</v>
      </c>
      <c r="G532">
        <f>SUMIFS(Activity_COMBDG!H:H,Activity_COMBDG!$B:$B,$A532&amp;"*",Activity_COMBDG!$B:$B,"*"&amp;"_16",Activity_COMBDG!H:H,"&gt;0.0001")</f>
        <v>0.1049152213003562</v>
      </c>
      <c r="H532">
        <f>SUMIFS(Activity_COMBDG!I:I,Activity_COMBDG!$B:$B,$A532&amp;"*",Activity_COMBDG!$B:$B,"*"&amp;"_16",Activity_COMBDG!I:I,"&gt;0.0001")</f>
        <v>0.12894283230783571</v>
      </c>
      <c r="I532">
        <f>SUMIFS(Activity_COMBDG!J:J,Activity_COMBDG!$B:$B,$A532&amp;"*",Activity_COMBDG!$B:$B,"*"&amp;"_16",Activity_COMBDG!J:J,"&gt;0.0001")</f>
        <v>8.8064397580470744E-2</v>
      </c>
      <c r="J532">
        <f>SUMIFS(Activity_COMBDG!K:K,Activity_COMBDG!$B:$B,$A532&amp;"*",Activity_COMBDG!$B:$B,"*"&amp;"_16",Activity_COMBDG!K:K,"&gt;0.0001")</f>
        <v>8.8669442563033357E-2</v>
      </c>
      <c r="K532">
        <f>SUMIFS(Activity_COMBDG!L:L,Activity_COMBDG!$B:$B,$A532&amp;"*",Activity_COMBDG!$B:$B,"*"&amp;"_16",Activity_COMBDG!L:L,"&gt;0.0001")</f>
        <v>8.9116386633640868E-2</v>
      </c>
    </row>
    <row r="533" spans="1:11" x14ac:dyDescent="0.25">
      <c r="A533" t="str">
        <f>COMBDG_Split_Tech!A530</f>
        <v>COMBDGTAWOldSHFUR___STDNGA</v>
      </c>
      <c r="B533">
        <f>SUMIFS(Activity_COMBDG!C:C,Activity_COMBDG!$B:$B,$A533&amp;"*",Activity_COMBDG!$B:$B,"*"&amp;"_16",Activity_COMBDG!C:C,"&gt;0.0001")</f>
        <v>7.0039655811283102E-2</v>
      </c>
      <c r="C533">
        <f>SUMIFS(Activity_COMBDG!D:D,Activity_COMBDG!$B:$B,$A533&amp;"*",Activity_COMBDG!$B:$B,"*"&amp;"_16",Activity_COMBDG!D:D,"&gt;0.0001")</f>
        <v>0.1270067728672945</v>
      </c>
      <c r="D533">
        <f>SUMIFS(Activity_COMBDG!E:E,Activity_COMBDG!$B:$B,$A533&amp;"*",Activity_COMBDG!$B:$B,"*"&amp;"_16",Activity_COMBDG!E:E,"&gt;0.0001")</f>
        <v>0.18253713008925179</v>
      </c>
      <c r="E533">
        <f>SUMIFS(Activity_COMBDG!F:F,Activity_COMBDG!$B:$B,$A533&amp;"*",Activity_COMBDG!$B:$B,"*"&amp;"_16",Activity_COMBDG!F:F,"&gt;0.0001")</f>
        <v>0.2213135663005234</v>
      </c>
      <c r="F533">
        <f>SUMIFS(Activity_COMBDG!G:G,Activity_COMBDG!$B:$B,$A533&amp;"*",Activity_COMBDG!$B:$B,"*"&amp;"_16",Activity_COMBDG!G:G,"&gt;0.0001")</f>
        <v>0.25288843155579399</v>
      </c>
      <c r="G533">
        <f>SUMIFS(Activity_COMBDG!H:H,Activity_COMBDG!$B:$B,$A533&amp;"*",Activity_COMBDG!$B:$B,"*"&amp;"_16",Activity_COMBDG!H:H,"&gt;0.0001")</f>
        <v>0.28084015107360882</v>
      </c>
      <c r="H533">
        <f>SUMIFS(Activity_COMBDG!I:I,Activity_COMBDG!$B:$B,$A533&amp;"*",Activity_COMBDG!$B:$B,"*"&amp;"_16",Activity_COMBDG!I:I,"&gt;0.0001")</f>
        <v>0.31835890720664922</v>
      </c>
      <c r="I533">
        <f>SUMIFS(Activity_COMBDG!J:J,Activity_COMBDG!$B:$B,$A533&amp;"*",Activity_COMBDG!$B:$B,"*"&amp;"_16",Activity_COMBDG!J:J,"&gt;0.0001")</f>
        <v>0.27417512319394072</v>
      </c>
      <c r="J533">
        <f>SUMIFS(Activity_COMBDG!K:K,Activity_COMBDG!$B:$B,$A533&amp;"*",Activity_COMBDG!$B:$B,"*"&amp;"_16",Activity_COMBDG!K:K,"&gt;0.0001")</f>
        <v>0.2762476318907528</v>
      </c>
      <c r="K533">
        <f>SUMIFS(Activity_COMBDG!L:L,Activity_COMBDG!$B:$B,$A533&amp;"*",Activity_COMBDG!$B:$B,"*"&amp;"_16",Activity_COMBDG!L:L,"&gt;0.0001")</f>
        <v>0.27788139851810079</v>
      </c>
    </row>
    <row r="534" spans="1:11" x14ac:dyDescent="0.25">
      <c r="A534" t="str">
        <f>COMBDG_Split_Tech!A531</f>
        <v>COMBDGTAWOldSHFUR___STDPRO</v>
      </c>
      <c r="B534">
        <f>SUMIFS(Activity_COMBDG!C:C,Activity_COMBDG!$B:$B,$A534&amp;"*",Activity_COMBDG!$B:$B,"*"&amp;"_16",Activity_COMBDG!C:C,"&gt;0.0001")</f>
        <v>2.4762669593312161E-2</v>
      </c>
      <c r="C534">
        <f>SUMIFS(Activity_COMBDG!D:D,Activity_COMBDG!$B:$B,$A534&amp;"*",Activity_COMBDG!$B:$B,"*"&amp;"_16",Activity_COMBDG!D:D,"&gt;0.0001")</f>
        <v>4.5930893771747638E-2</v>
      </c>
      <c r="D534">
        <f>SUMIFS(Activity_COMBDG!E:E,Activity_COMBDG!$B:$B,$A534&amp;"*",Activity_COMBDG!$B:$B,"*"&amp;"_16",Activity_COMBDG!E:E,"&gt;0.0001")</f>
        <v>6.6584969585862464E-2</v>
      </c>
      <c r="E534">
        <f>SUMIFS(Activity_COMBDG!F:F,Activity_COMBDG!$B:$B,$A534&amp;"*",Activity_COMBDG!$B:$B,"*"&amp;"_16",Activity_COMBDG!F:F,"&gt;0.0001")</f>
        <v>8.0835395023988732E-2</v>
      </c>
      <c r="F534">
        <f>SUMIFS(Activity_COMBDG!G:G,Activity_COMBDG!$B:$B,$A534&amp;"*",Activity_COMBDG!$B:$B,"*"&amp;"_16",Activity_COMBDG!G:G,"&gt;0.0001")</f>
        <v>9.2106908394399653E-2</v>
      </c>
      <c r="G534">
        <f>SUMIFS(Activity_COMBDG!H:H,Activity_COMBDG!$B:$B,$A534&amp;"*",Activity_COMBDG!$B:$B,"*"&amp;"_16",Activity_COMBDG!H:H,"&gt;0.0001")</f>
        <v>0.1028696667325185</v>
      </c>
      <c r="H534">
        <f>SUMIFS(Activity_COMBDG!I:I,Activity_COMBDG!$B:$B,$A534&amp;"*",Activity_COMBDG!$B:$B,"*"&amp;"_16",Activity_COMBDG!I:I,"&gt;0.0001")</f>
        <v>0.12647427283436519</v>
      </c>
      <c r="I534">
        <f>SUMIFS(Activity_COMBDG!J:J,Activity_COMBDG!$B:$B,$A534&amp;"*",Activity_COMBDG!$B:$B,"*"&amp;"_16",Activity_COMBDG!J:J,"&gt;0.0001")</f>
        <v>8.6515109144691502E-2</v>
      </c>
      <c r="J534">
        <f>SUMIFS(Activity_COMBDG!K:K,Activity_COMBDG!$B:$B,$A534&amp;"*",Activity_COMBDG!$B:$B,"*"&amp;"_16",Activity_COMBDG!K:K,"&gt;0.0001")</f>
        <v>8.7131903010133932E-2</v>
      </c>
      <c r="K534">
        <f>SUMIFS(Activity_COMBDG!L:L,Activity_COMBDG!$B:$B,$A534&amp;"*",Activity_COMBDG!$B:$B,"*"&amp;"_16",Activity_COMBDG!L:L,"&gt;0.0001")</f>
        <v>8.7593315085214313E-2</v>
      </c>
    </row>
    <row r="535" spans="1:11" x14ac:dyDescent="0.25">
      <c r="A535" t="str">
        <f>COMBDG_Split_Tech!A532</f>
        <v>COMBDGTAWOldSHHEP___STDELC</v>
      </c>
      <c r="B535">
        <f>SUMIFS(Activity_COMBDG!C:C,Activity_COMBDG!$B:$B,$A535&amp;"*",Activity_COMBDG!$B:$B,"*"&amp;"_16",Activity_COMBDG!C:C,"&gt;0.0001")</f>
        <v>2.250472081449997E-2</v>
      </c>
      <c r="C535">
        <f>SUMIFS(Activity_COMBDG!D:D,Activity_COMBDG!$B:$B,$A535&amp;"*",Activity_COMBDG!$B:$B,"*"&amp;"_16",Activity_COMBDG!D:D,"&gt;0.0001")</f>
        <v>4.1718712240567397E-2</v>
      </c>
      <c r="D535">
        <f>SUMIFS(Activity_COMBDG!E:E,Activity_COMBDG!$B:$B,$A535&amp;"*",Activity_COMBDG!$B:$B,"*"&amp;"_16",Activity_COMBDG!E:E,"&gt;0.0001")</f>
        <v>6.024963489969172E-2</v>
      </c>
      <c r="E535">
        <f>SUMIFS(Activity_COMBDG!F:F,Activity_COMBDG!$B:$B,$A535&amp;"*",Activity_COMBDG!$B:$B,"*"&amp;"_16",Activity_COMBDG!F:F,"&gt;0.0001")</f>
        <v>7.2790946127908346E-2</v>
      </c>
      <c r="F535">
        <f>SUMIFS(Activity_COMBDG!G:G,Activity_COMBDG!$B:$B,$A535&amp;"*",Activity_COMBDG!$B:$B,"*"&amp;"_16",Activity_COMBDG!G:G,"&gt;0.0001")</f>
        <v>8.2778174599104512E-2</v>
      </c>
      <c r="G535">
        <f>SUMIFS(Activity_COMBDG!H:H,Activity_COMBDG!$B:$B,$A535&amp;"*",Activity_COMBDG!$B:$B,"*"&amp;"_16",Activity_COMBDG!H:H,"&gt;0.0001")</f>
        <v>9.1686338536486611E-2</v>
      </c>
      <c r="H535">
        <f>SUMIFS(Activity_COMBDG!I:I,Activity_COMBDG!$B:$B,$A535&amp;"*",Activity_COMBDG!$B:$B,"*"&amp;"_16",Activity_COMBDG!I:I,"&gt;0.0001")</f>
        <v>0.1118966776564877</v>
      </c>
      <c r="I535">
        <f>SUMIFS(Activity_COMBDG!J:J,Activity_COMBDG!$B:$B,$A535&amp;"*",Activity_COMBDG!$B:$B,"*"&amp;"_16",Activity_COMBDG!J:J,"&gt;0.0001")</f>
        <v>7.7447680559084076E-2</v>
      </c>
      <c r="J535">
        <f>SUMIFS(Activity_COMBDG!K:K,Activity_COMBDG!$B:$B,$A535&amp;"*",Activity_COMBDG!$B:$B,"*"&amp;"_16",Activity_COMBDG!K:K,"&gt;0.0001")</f>
        <v>7.7968588485103102E-2</v>
      </c>
      <c r="K535">
        <f>SUMIFS(Activity_COMBDG!L:L,Activity_COMBDG!$B:$B,$A535&amp;"*",Activity_COMBDG!$B:$B,"*"&amp;"_16",Activity_COMBDG!L:L,"&gt;0.0001")</f>
        <v>7.8337160168996792E-2</v>
      </c>
    </row>
    <row r="536" spans="1:11" x14ac:dyDescent="0.25">
      <c r="A536" t="str">
        <f>COMBDG_Split_Tech!A533</f>
        <v>COMBDGTAWOldSHPLT___STDELC</v>
      </c>
      <c r="B536">
        <f>SUMIFS(Activity_COMBDG!C:C,Activity_COMBDG!$B:$B,$A536&amp;"*",Activity_COMBDG!$B:$B,"*"&amp;"_16",Activity_COMBDG!C:C,"&gt;0.0001")</f>
        <v>44.537150466635708</v>
      </c>
      <c r="C536">
        <f>SUMIFS(Activity_COMBDG!D:D,Activity_COMBDG!$B:$B,$A536&amp;"*",Activity_COMBDG!$B:$B,"*"&amp;"_16",Activity_COMBDG!D:D,"&gt;0.0001")</f>
        <v>72.783838612542169</v>
      </c>
      <c r="D536">
        <f>SUMIFS(Activity_COMBDG!E:E,Activity_COMBDG!$B:$B,$A536&amp;"*",Activity_COMBDG!$B:$B,"*"&amp;"_16",Activity_COMBDG!E:E,"&gt;0.0001")</f>
        <v>251.86123421057701</v>
      </c>
      <c r="E536">
        <f>SUMIFS(Activity_COMBDG!F:F,Activity_COMBDG!$B:$B,$A536&amp;"*",Activity_COMBDG!$B:$B,"*"&amp;"_16",Activity_COMBDG!F:F,"&gt;0.0001")</f>
        <v>259.66289960038728</v>
      </c>
      <c r="F536">
        <f>SUMIFS(Activity_COMBDG!G:G,Activity_COMBDG!$B:$B,$A536&amp;"*",Activity_COMBDG!$B:$B,"*"&amp;"_16",Activity_COMBDG!G:G,"&gt;0.0001")</f>
        <v>273.44014465278599</v>
      </c>
      <c r="G536">
        <f>SUMIFS(Activity_COMBDG!H:H,Activity_COMBDG!$B:$B,$A536&amp;"*",Activity_COMBDG!$B:$B,"*"&amp;"_16",Activity_COMBDG!H:H,"&gt;0.0001")</f>
        <v>281.41800426888062</v>
      </c>
      <c r="H536">
        <f>SUMIFS(Activity_COMBDG!I:I,Activity_COMBDG!$B:$B,$A536&amp;"*",Activity_COMBDG!$B:$B,"*"&amp;"_16",Activity_COMBDG!I:I,"&gt;0.0001")</f>
        <v>320.66051305246867</v>
      </c>
      <c r="I536">
        <f>SUMIFS(Activity_COMBDG!J:J,Activity_COMBDG!$B:$B,$A536&amp;"*",Activity_COMBDG!$B:$B,"*"&amp;"_16",Activity_COMBDG!J:J,"&gt;0.0001")</f>
        <v>81.032731454548966</v>
      </c>
      <c r="J536">
        <f>SUMIFS(Activity_COMBDG!K:K,Activity_COMBDG!$B:$B,$A536&amp;"*",Activity_COMBDG!$B:$B,"*"&amp;"_16",Activity_COMBDG!K:K,"&gt;0.0001")</f>
        <v>60.389073313474498</v>
      </c>
      <c r="K536">
        <f>SUMIFS(Activity_COMBDG!L:L,Activity_COMBDG!$B:$B,$A536&amp;"*",Activity_COMBDG!$B:$B,"*"&amp;"_16",Activity_COMBDG!L:L,"&gt;0.0001")</f>
        <v>46.456891982595479</v>
      </c>
    </row>
    <row r="537" spans="1:11" x14ac:dyDescent="0.25">
      <c r="A537" t="str">
        <f>COMBDG_Split_Tech!A534</f>
        <v>COMBDGTAWOldSLLED___STDELC</v>
      </c>
      <c r="B537">
        <f>SUMIFS(Activity_COMBDG!C:C,Activity_COMBDG!$B:$B,$A537&amp;"*",Activity_COMBDG!$B:$B,"*"&amp;"_16",Activity_COMBDG!C:C,"&gt;0.0001")</f>
        <v>1.270781026331558E-4</v>
      </c>
      <c r="C537">
        <f>SUMIFS(Activity_COMBDG!D:D,Activity_COMBDG!$B:$B,$A537&amp;"*",Activity_COMBDG!$B:$B,"*"&amp;"_16",Activity_COMBDG!D:D,"&gt;0.0001")</f>
        <v>0.30901675781953958</v>
      </c>
      <c r="D537">
        <f>SUMIFS(Activity_COMBDG!E:E,Activity_COMBDG!$B:$B,$A537&amp;"*",Activity_COMBDG!$B:$B,"*"&amp;"_16",Activity_COMBDG!E:E,"&gt;0.0001")</f>
        <v>0.6180150517874955</v>
      </c>
      <c r="E537">
        <f>SUMIFS(Activity_COMBDG!F:F,Activity_COMBDG!$B:$B,$A537&amp;"*",Activity_COMBDG!$B:$B,"*"&amp;"_16",Activity_COMBDG!F:F,"&gt;0.0001")</f>
        <v>0.92701488369991425</v>
      </c>
      <c r="F537">
        <f>SUMIFS(Activity_COMBDG!G:G,Activity_COMBDG!$B:$B,$A537&amp;"*",Activity_COMBDG!$B:$B,"*"&amp;"_16",Activity_COMBDG!G:G,"&gt;0.0001")</f>
        <v>21.383668623549209</v>
      </c>
      <c r="G537">
        <f>SUMIFS(Activity_COMBDG!H:H,Activity_COMBDG!$B:$B,$A537&amp;"*",Activity_COMBDG!$B:$B,"*"&amp;"_16",Activity_COMBDG!H:H,"&gt;0.0001")</f>
        <v>21.692667481726961</v>
      </c>
      <c r="H537">
        <f>SUMIFS(Activity_COMBDG!I:I,Activity_COMBDG!$B:$B,$A537&amp;"*",Activity_COMBDG!$B:$B,"*"&amp;"_16",Activity_COMBDG!I:I,"&gt;0.0001")</f>
        <v>22.049455725775012</v>
      </c>
      <c r="I537">
        <f>SUMIFS(Activity_COMBDG!J:J,Activity_COMBDG!$B:$B,$A537&amp;"*",Activity_COMBDG!$B:$B,"*"&amp;"_16",Activity_COMBDG!J:J,"&gt;0.0001")</f>
        <v>9.7794399655380815</v>
      </c>
      <c r="J537">
        <f>SUMIFS(Activity_COMBDG!K:K,Activity_COMBDG!$B:$B,$A537&amp;"*",Activity_COMBDG!$B:$B,"*"&amp;"_16",Activity_COMBDG!K:K,"&gt;0.0001")</f>
        <v>9.4408755891552882</v>
      </c>
      <c r="K537">
        <f>SUMIFS(Activity_COMBDG!L:L,Activity_COMBDG!$B:$B,$A537&amp;"*",Activity_COMBDG!$B:$B,"*"&amp;"_16",Activity_COMBDG!L:L,"&gt;0.0001")</f>
        <v>9.7381485624280675</v>
      </c>
    </row>
    <row r="538" spans="1:11" x14ac:dyDescent="0.25">
      <c r="A538" t="str">
        <f>COMBDG_Split_Tech!A535</f>
        <v>COMBDGTAWOldWH_________DHE</v>
      </c>
      <c r="B538">
        <f>SUMIFS(Activity_COMBDG!C:C,Activity_COMBDG!$B:$B,$A538&amp;"*",Activity_COMBDG!$B:$B,"*"&amp;"_16",Activity_COMBDG!C:C,"&gt;0.0001")</f>
        <v>2.4036017269570841E-2</v>
      </c>
      <c r="C538">
        <f>SUMIFS(Activity_COMBDG!D:D,Activity_COMBDG!$B:$B,$A538&amp;"*",Activity_COMBDG!$B:$B,"*"&amp;"_16",Activity_COMBDG!D:D,"&gt;0.0001")</f>
        <v>0.16853749421976749</v>
      </c>
      <c r="D538">
        <f>SUMIFS(Activity_COMBDG!E:E,Activity_COMBDG!$B:$B,$A538&amp;"*",Activity_COMBDG!$B:$B,"*"&amp;"_16",Activity_COMBDG!E:E,"&gt;0.0001")</f>
        <v>3.2915565268412958</v>
      </c>
      <c r="E538">
        <f>SUMIFS(Activity_COMBDG!F:F,Activity_COMBDG!$B:$B,$A538&amp;"*",Activity_COMBDG!$B:$B,"*"&amp;"_16",Activity_COMBDG!F:F,"&gt;0.0001")</f>
        <v>3.3673496004172399</v>
      </c>
      <c r="F538">
        <f>SUMIFS(Activity_COMBDG!G:G,Activity_COMBDG!$B:$B,$A538&amp;"*",Activity_COMBDG!$B:$B,"*"&amp;"_16",Activity_COMBDG!G:G,"&gt;0.0001")</f>
        <v>3.4438126262717699</v>
      </c>
      <c r="G538">
        <f>SUMIFS(Activity_COMBDG!H:H,Activity_COMBDG!$B:$B,$A538&amp;"*",Activity_COMBDG!$B:$B,"*"&amp;"_16",Activity_COMBDG!H:H,"&gt;0.0001")</f>
        <v>3.520881079781804</v>
      </c>
      <c r="H538">
        <f>SUMIFS(Activity_COMBDG!I:I,Activity_COMBDG!$B:$B,$A538&amp;"*",Activity_COMBDG!$B:$B,"*"&amp;"_16",Activity_COMBDG!I:I,"&gt;0.0001")</f>
        <v>3.804167036872677</v>
      </c>
      <c r="I538">
        <f>SUMIFS(Activity_COMBDG!J:J,Activity_COMBDG!$B:$B,$A538&amp;"*",Activity_COMBDG!$B:$B,"*"&amp;"_16",Activity_COMBDG!J:J,"&gt;0.0001")</f>
        <v>1.394146986966144</v>
      </c>
      <c r="J538">
        <f>SUMIFS(Activity_COMBDG!K:K,Activity_COMBDG!$B:$B,$A538&amp;"*",Activity_COMBDG!$B:$B,"*"&amp;"_16",Activity_COMBDG!K:K,"&gt;0.0001")</f>
        <v>1.217533888064485</v>
      </c>
      <c r="K538">
        <f>SUMIFS(Activity_COMBDG!L:L,Activity_COMBDG!$B:$B,$A538&amp;"*",Activity_COMBDG!$B:$B,"*"&amp;"_16",Activity_COMBDG!L:L,"&gt;0.0001")</f>
        <v>1.0373298029125559</v>
      </c>
    </row>
    <row r="539" spans="1:11" x14ac:dyDescent="0.25">
      <c r="A539" t="str">
        <f>COMBDG_Split_Tech!A536</f>
        <v>COMBDGTAWOldWH______STDELC</v>
      </c>
      <c r="B539">
        <f>SUMIFS(Activity_COMBDG!C:C,Activity_COMBDG!$B:$B,$A539&amp;"*",Activity_COMBDG!$B:$B,"*"&amp;"_16",Activity_COMBDG!C:C,"&gt;0.0001")</f>
        <v>9.5782680973964335E-2</v>
      </c>
      <c r="C539">
        <f>SUMIFS(Activity_COMBDG!D:D,Activity_COMBDG!$B:$B,$A539&amp;"*",Activity_COMBDG!$B:$B,"*"&amp;"_16",Activity_COMBDG!D:D,"&gt;0.0001")</f>
        <v>0.27396274166357443</v>
      </c>
      <c r="D539">
        <f>SUMIFS(Activity_COMBDG!E:E,Activity_COMBDG!$B:$B,$A539&amp;"*",Activity_COMBDG!$B:$B,"*"&amp;"_16",Activity_COMBDG!E:E,"&gt;0.0001")</f>
        <v>3.3848843037342031</v>
      </c>
      <c r="E539">
        <f>SUMIFS(Activity_COMBDG!F:F,Activity_COMBDG!$B:$B,$A539&amp;"*",Activity_COMBDG!$B:$B,"*"&amp;"_16",Activity_COMBDG!F:F,"&gt;0.0001")</f>
        <v>3.4606180069424419</v>
      </c>
      <c r="F539">
        <f>SUMIFS(Activity_COMBDG!G:G,Activity_COMBDG!$B:$B,$A539&amp;"*",Activity_COMBDG!$B:$B,"*"&amp;"_16",Activity_COMBDG!G:G,"&gt;0.0001")</f>
        <v>3.5370363450172908</v>
      </c>
      <c r="G539">
        <f>SUMIFS(Activity_COMBDG!H:H,Activity_COMBDG!$B:$B,$A539&amp;"*",Activity_COMBDG!$B:$B,"*"&amp;"_16",Activity_COMBDG!H:H,"&gt;0.0001")</f>
        <v>3.6137284030743539</v>
      </c>
      <c r="H539">
        <f>SUMIFS(Activity_COMBDG!I:I,Activity_COMBDG!$B:$B,$A539&amp;"*",Activity_COMBDG!$B:$B,"*"&amp;"_16",Activity_COMBDG!I:I,"&gt;0.0001")</f>
        <v>3.8965110926702282</v>
      </c>
      <c r="I539">
        <f>SUMIFS(Activity_COMBDG!J:J,Activity_COMBDG!$B:$B,$A539&amp;"*",Activity_COMBDG!$B:$B,"*"&amp;"_16",Activity_COMBDG!J:J,"&gt;0.0001")</f>
        <v>1.4244880733374989</v>
      </c>
      <c r="J539">
        <f>SUMIFS(Activity_COMBDG!K:K,Activity_COMBDG!$B:$B,$A539&amp;"*",Activity_COMBDG!$B:$B,"*"&amp;"_16",Activity_COMBDG!K:K,"&gt;0.0001")</f>
        <v>1.241079913016512</v>
      </c>
      <c r="K539">
        <f>SUMIFS(Activity_COMBDG!L:L,Activity_COMBDG!$B:$B,$A539&amp;"*",Activity_COMBDG!$B:$B,"*"&amp;"_16",Activity_COMBDG!L:L,"&gt;0.0001")</f>
        <v>1.048813371620783</v>
      </c>
    </row>
    <row r="540" spans="1:11" x14ac:dyDescent="0.25">
      <c r="A540" t="str">
        <f>COMBDG_Split_Tech!A537</f>
        <v>COMBDGTAWOldWH______STDHFO</v>
      </c>
      <c r="B540">
        <f>SUMIFS(Activity_COMBDG!C:C,Activity_COMBDG!$B:$B,$A540&amp;"*",Activity_COMBDG!$B:$B,"*"&amp;"_16",Activity_COMBDG!C:C,"&gt;0.0001")</f>
        <v>9.6486181781836308E-2</v>
      </c>
      <c r="C540">
        <f>SUMIFS(Activity_COMBDG!D:D,Activity_COMBDG!$B:$B,$A540&amp;"*",Activity_COMBDG!$B:$B,"*"&amp;"_16",Activity_COMBDG!D:D,"&gt;0.0001")</f>
        <v>0.27444770894549259</v>
      </c>
      <c r="D540">
        <f>SUMIFS(Activity_COMBDG!E:E,Activity_COMBDG!$B:$B,$A540&amp;"*",Activity_COMBDG!$B:$B,"*"&amp;"_16",Activity_COMBDG!E:E,"&gt;0.0001")</f>
        <v>3.4005939021421039</v>
      </c>
      <c r="E540">
        <f>SUMIFS(Activity_COMBDG!F:F,Activity_COMBDG!$B:$B,$A540&amp;"*",Activity_COMBDG!$B:$B,"*"&amp;"_16",Activity_COMBDG!F:F,"&gt;0.0001")</f>
        <v>3.476338618119907</v>
      </c>
      <c r="F540">
        <f>SUMIFS(Activity_COMBDG!G:G,Activity_COMBDG!$B:$B,$A540&amp;"*",Activity_COMBDG!$B:$B,"*"&amp;"_16",Activity_COMBDG!G:G,"&gt;0.0001")</f>
        <v>3.5527636066648789</v>
      </c>
      <c r="G540">
        <f>SUMIFS(Activity_COMBDG!H:H,Activity_COMBDG!$B:$B,$A540&amp;"*",Activity_COMBDG!$B:$B,"*"&amp;"_16",Activity_COMBDG!H:H,"&gt;0.0001")</f>
        <v>3.6294655683598669</v>
      </c>
      <c r="H540">
        <f>SUMIFS(Activity_COMBDG!I:I,Activity_COMBDG!$B:$B,$A540&amp;"*",Activity_COMBDG!$B:$B,"*"&amp;"_16",Activity_COMBDG!I:I,"&gt;0.0001")</f>
        <v>3.9122910854081012</v>
      </c>
      <c r="I540">
        <f>SUMIFS(Activity_COMBDG!J:J,Activity_COMBDG!$B:$B,$A540&amp;"*",Activity_COMBDG!$B:$B,"*"&amp;"_16",Activity_COMBDG!J:J,"&gt;0.0001")</f>
        <v>1.428632044022053</v>
      </c>
      <c r="J540">
        <f>SUMIFS(Activity_COMBDG!K:K,Activity_COMBDG!$B:$B,$A540&amp;"*",Activity_COMBDG!$B:$B,"*"&amp;"_16",Activity_COMBDG!K:K,"&gt;0.0001")</f>
        <v>1.243774284108754</v>
      </c>
      <c r="K540">
        <f>SUMIFS(Activity_COMBDG!L:L,Activity_COMBDG!$B:$B,$A540&amp;"*",Activity_COMBDG!$B:$B,"*"&amp;"_16",Activity_COMBDG!L:L,"&gt;0.0001")</f>
        <v>1.0501797009961</v>
      </c>
    </row>
    <row r="541" spans="1:11" x14ac:dyDescent="0.25">
      <c r="A541" t="str">
        <f>COMBDG_Split_Tech!A538</f>
        <v>COMBDGTAWOldWH______STDKER</v>
      </c>
      <c r="B541">
        <f>SUMIFS(Activity_COMBDG!C:C,Activity_COMBDG!$B:$B,$A541&amp;"*",Activity_COMBDG!$B:$B,"*"&amp;"_16",Activity_COMBDG!C:C,"&gt;0.0001")</f>
        <v>9.6487038489177016E-2</v>
      </c>
      <c r="C541">
        <f>SUMIFS(Activity_COMBDG!D:D,Activity_COMBDG!$B:$B,$A541&amp;"*",Activity_COMBDG!$B:$B,"*"&amp;"_16",Activity_COMBDG!D:D,"&gt;0.0001")</f>
        <v>0.27445009738039622</v>
      </c>
      <c r="D541">
        <f>SUMIFS(Activity_COMBDG!E:E,Activity_COMBDG!$B:$B,$A541&amp;"*",Activity_COMBDG!$B:$B,"*"&amp;"_16",Activity_COMBDG!E:E,"&gt;0.0001")</f>
        <v>3.400736017729769</v>
      </c>
      <c r="E541">
        <f>SUMIFS(Activity_COMBDG!F:F,Activity_COMBDG!$B:$B,$A541&amp;"*",Activity_COMBDG!$B:$B,"*"&amp;"_16",Activity_COMBDG!F:F,"&gt;0.0001")</f>
        <v>3.4764810947252549</v>
      </c>
      <c r="F541">
        <f>SUMIFS(Activity_COMBDG!G:G,Activity_COMBDG!$B:$B,$A541&amp;"*",Activity_COMBDG!$B:$B,"*"&amp;"_16",Activity_COMBDG!G:G,"&gt;0.0001")</f>
        <v>3.552906433227859</v>
      </c>
      <c r="G541">
        <f>SUMIFS(Activity_COMBDG!H:H,Activity_COMBDG!$B:$B,$A541&amp;"*",Activity_COMBDG!$B:$B,"*"&amp;"_16",Activity_COMBDG!H:H,"&gt;0.0001")</f>
        <v>3.629609090230324</v>
      </c>
      <c r="H541">
        <f>SUMIFS(Activity_COMBDG!I:I,Activity_COMBDG!$B:$B,$A541&amp;"*",Activity_COMBDG!$B:$B,"*"&amp;"_16",Activity_COMBDG!I:I,"&gt;0.0001")</f>
        <v>3.912440799905081</v>
      </c>
      <c r="I541">
        <f>SUMIFS(Activity_COMBDG!J:J,Activity_COMBDG!$B:$B,$A541&amp;"*",Activity_COMBDG!$B:$B,"*"&amp;"_16",Activity_COMBDG!J:J,"&gt;0.0001")</f>
        <v>1.4289928048702429</v>
      </c>
      <c r="J541">
        <f>SUMIFS(Activity_COMBDG!K:K,Activity_COMBDG!$B:$B,$A541&amp;"*",Activity_COMBDG!$B:$B,"*"&amp;"_16",Activity_COMBDG!K:K,"&gt;0.0001")</f>
        <v>1.2440514632150159</v>
      </c>
      <c r="K541">
        <f>SUMIFS(Activity_COMBDG!L:L,Activity_COMBDG!$B:$B,$A541&amp;"*",Activity_COMBDG!$B:$B,"*"&amp;"_16",Activity_COMBDG!L:L,"&gt;0.0001")</f>
        <v>1.050377499246435</v>
      </c>
    </row>
    <row r="542" spans="1:11" x14ac:dyDescent="0.25">
      <c r="A542" t="str">
        <f>COMBDG_Split_Tech!A539</f>
        <v>COMBDGTAWOldWH______STDLFO</v>
      </c>
      <c r="B542">
        <f>SUMIFS(Activity_COMBDG!C:C,Activity_COMBDG!$B:$B,$A542&amp;"*",Activity_COMBDG!$B:$B,"*"&amp;"_16",Activity_COMBDG!C:C,"&gt;0.0001")</f>
        <v>9.5836361969724684E-2</v>
      </c>
      <c r="C542">
        <f>SUMIFS(Activity_COMBDG!D:D,Activity_COMBDG!$B:$B,$A542&amp;"*",Activity_COMBDG!$B:$B,"*"&amp;"_16",Activity_COMBDG!D:D,"&gt;0.0001")</f>
        <v>0.27404853116366967</v>
      </c>
      <c r="D542">
        <f>SUMIFS(Activity_COMBDG!E:E,Activity_COMBDG!$B:$B,$A542&amp;"*",Activity_COMBDG!$B:$B,"*"&amp;"_16",Activity_COMBDG!E:E,"&gt;0.0001")</f>
        <v>3.3936296226064289</v>
      </c>
      <c r="E542">
        <f>SUMIFS(Activity_COMBDG!F:F,Activity_COMBDG!$B:$B,$A542&amp;"*",Activity_COMBDG!$B:$B,"*"&amp;"_16",Activity_COMBDG!F:F,"&gt;0.0001")</f>
        <v>3.469369318525763</v>
      </c>
      <c r="F542">
        <f>SUMIFS(Activity_COMBDG!G:G,Activity_COMBDG!$B:$B,$A542&amp;"*",Activity_COMBDG!$B:$B,"*"&amp;"_16",Activity_COMBDG!G:G,"&gt;0.0001")</f>
        <v>3.5457928178137399</v>
      </c>
      <c r="G542">
        <f>SUMIFS(Activity_COMBDG!H:H,Activity_COMBDG!$B:$B,$A542&amp;"*",Activity_COMBDG!$B:$B,"*"&amp;"_16",Activity_COMBDG!H:H,"&gt;0.0001")</f>
        <v>3.6224894595413351</v>
      </c>
      <c r="H542">
        <f>SUMIFS(Activity_COMBDG!I:I,Activity_COMBDG!$B:$B,$A542&amp;"*",Activity_COMBDG!$B:$B,"*"&amp;"_16",Activity_COMBDG!I:I,"&gt;0.0001")</f>
        <v>3.905303095882096</v>
      </c>
      <c r="I542">
        <f>SUMIFS(Activity_COMBDG!J:J,Activity_COMBDG!$B:$B,$A542&amp;"*",Activity_COMBDG!$B:$B,"*"&amp;"_16",Activity_COMBDG!J:J,"&gt;0.0001")</f>
        <v>1.4270105715163079</v>
      </c>
      <c r="J542">
        <f>SUMIFS(Activity_COMBDG!K:K,Activity_COMBDG!$B:$B,$A542&amp;"*",Activity_COMBDG!$B:$B,"*"&amp;"_16",Activity_COMBDG!K:K,"&gt;0.0001")</f>
        <v>1.24266741346448</v>
      </c>
      <c r="K542">
        <f>SUMIFS(Activity_COMBDG!L:L,Activity_COMBDG!$B:$B,$A542&amp;"*",Activity_COMBDG!$B:$B,"*"&amp;"_16",Activity_COMBDG!L:L,"&gt;0.0001")</f>
        <v>1.049480085448329</v>
      </c>
    </row>
    <row r="543" spans="1:11" x14ac:dyDescent="0.25">
      <c r="A543" t="str">
        <f>COMBDG_Split_Tech!A540</f>
        <v>COMBDGTAWOldWH______STDNGA</v>
      </c>
      <c r="B543">
        <f>SUMIFS(Activity_COMBDG!C:C,Activity_COMBDG!$B:$B,$A543&amp;"*",Activity_COMBDG!$B:$B,"*"&amp;"_16",Activity_COMBDG!C:C,"&gt;0.0001")</f>
        <v>0.30888712005862001</v>
      </c>
      <c r="C543">
        <f>SUMIFS(Activity_COMBDG!D:D,Activity_COMBDG!$B:$B,$A543&amp;"*",Activity_COMBDG!$B:$B,"*"&amp;"_16",Activity_COMBDG!D:D,"&gt;0.0001")</f>
        <v>0.6766899330043844</v>
      </c>
      <c r="D543">
        <f>SUMIFS(Activity_COMBDG!E:E,Activity_COMBDG!$B:$B,$A543&amp;"*",Activity_COMBDG!$B:$B,"*"&amp;"_16",Activity_COMBDG!E:E,"&gt;0.0001")</f>
        <v>7.3899764142896549</v>
      </c>
      <c r="E543">
        <f>SUMIFS(Activity_COMBDG!F:F,Activity_COMBDG!$B:$B,$A543&amp;"*",Activity_COMBDG!$B:$B,"*"&amp;"_16",Activity_COMBDG!F:F,"&gt;0.0001")</f>
        <v>7.5630180179784068</v>
      </c>
      <c r="F543">
        <f>SUMIFS(Activity_COMBDG!G:G,Activity_COMBDG!$B:$B,$A543&amp;"*",Activity_COMBDG!$B:$B,"*"&amp;"_16",Activity_COMBDG!G:G,"&gt;0.0001")</f>
        <v>7.732341814266106</v>
      </c>
      <c r="G543">
        <f>SUMIFS(Activity_COMBDG!H:H,Activity_COMBDG!$B:$B,$A543&amp;"*",Activity_COMBDG!$B:$B,"*"&amp;"_16",Activity_COMBDG!H:H,"&gt;0.0001")</f>
        <v>7.9098783203597511</v>
      </c>
      <c r="H543">
        <f>SUMIFS(Activity_COMBDG!I:I,Activity_COMBDG!$B:$B,$A543&amp;"*",Activity_COMBDG!$B:$B,"*"&amp;"_16",Activity_COMBDG!I:I,"&gt;0.0001")</f>
        <v>8.4589510297433339</v>
      </c>
      <c r="I543">
        <f>SUMIFS(Activity_COMBDG!J:J,Activity_COMBDG!$B:$B,$A543&amp;"*",Activity_COMBDG!$B:$B,"*"&amp;"_16",Activity_COMBDG!J:J,"&gt;0.0001")</f>
        <v>5.0190650959693048</v>
      </c>
      <c r="J543">
        <f>SUMIFS(Activity_COMBDG!K:K,Activity_COMBDG!$B:$B,$A543&amp;"*",Activity_COMBDG!$B:$B,"*"&amp;"_16",Activity_COMBDG!K:K,"&gt;0.0001")</f>
        <v>4.3480577146307242</v>
      </c>
      <c r="K543">
        <f>SUMIFS(Activity_COMBDG!L:L,Activity_COMBDG!$B:$B,$A543&amp;"*",Activity_COMBDG!$B:$B,"*"&amp;"_16",Activity_COMBDG!L:L,"&gt;0.0001")</f>
        <v>3.6209580354562241</v>
      </c>
    </row>
    <row r="544" spans="1:11" x14ac:dyDescent="0.25">
      <c r="A544" t="str">
        <f>COMBDG_Split_Tech!A541</f>
        <v>COMBDGTAWOldWH______STDPRO</v>
      </c>
      <c r="B544">
        <f>SUMIFS(Activity_COMBDG!C:C,Activity_COMBDG!$B:$B,$A544&amp;"*",Activity_COMBDG!$B:$B,"*"&amp;"_16",Activity_COMBDG!C:C,"&gt;0.0001")</f>
        <v>9.5790890157472108E-2</v>
      </c>
      <c r="C544">
        <f>SUMIFS(Activity_COMBDG!D:D,Activity_COMBDG!$B:$B,$A544&amp;"*",Activity_COMBDG!$B:$B,"*"&amp;"_16",Activity_COMBDG!D:D,"&gt;0.0001")</f>
        <v>0.27397556773559639</v>
      </c>
      <c r="D544">
        <f>SUMIFS(Activity_COMBDG!E:E,Activity_COMBDG!$B:$B,$A544&amp;"*",Activity_COMBDG!$B:$B,"*"&amp;"_16",Activity_COMBDG!E:E,"&gt;0.0001")</f>
        <v>3.38633262358471</v>
      </c>
      <c r="E544">
        <f>SUMIFS(Activity_COMBDG!F:F,Activity_COMBDG!$B:$B,$A544&amp;"*",Activity_COMBDG!$B:$B,"*"&amp;"_16",Activity_COMBDG!F:F,"&gt;0.0001")</f>
        <v>3.4620668996118571</v>
      </c>
      <c r="F544">
        <f>SUMIFS(Activity_COMBDG!G:G,Activity_COMBDG!$B:$B,$A544&amp;"*",Activity_COMBDG!$B:$B,"*"&amp;"_16",Activity_COMBDG!G:G,"&gt;0.0001")</f>
        <v>3.5384855780559392</v>
      </c>
      <c r="G544">
        <f>SUMIFS(Activity_COMBDG!H:H,Activity_COMBDG!$B:$B,$A544&amp;"*",Activity_COMBDG!$B:$B,"*"&amp;"_16",Activity_COMBDG!H:H,"&gt;0.0001")</f>
        <v>3.6151777473824271</v>
      </c>
      <c r="H544">
        <f>SUMIFS(Activity_COMBDG!I:I,Activity_COMBDG!$B:$B,$A544&amp;"*",Activity_COMBDG!$B:$B,"*"&amp;"_16",Activity_COMBDG!I:I,"&gt;0.0001")</f>
        <v>3.89796029803292</v>
      </c>
      <c r="I544">
        <f>SUMIFS(Activity_COMBDG!J:J,Activity_COMBDG!$B:$B,$A544&amp;"*",Activity_COMBDG!$B:$B,"*"&amp;"_16",Activity_COMBDG!J:J,"&gt;0.0001")</f>
        <v>1.4248009675019271</v>
      </c>
      <c r="J544">
        <f>SUMIFS(Activity_COMBDG!K:K,Activity_COMBDG!$B:$B,$A544&amp;"*",Activity_COMBDG!$B:$B,"*"&amp;"_16",Activity_COMBDG!K:K,"&gt;0.0001")</f>
        <v>1.241185327623987</v>
      </c>
      <c r="K544">
        <f>SUMIFS(Activity_COMBDG!L:L,Activity_COMBDG!$B:$B,$A544&amp;"*",Activity_COMBDG!$B:$B,"*"&amp;"_16",Activity_COMBDG!L:L,"&gt;0.0001")</f>
        <v>1.048672750533866</v>
      </c>
    </row>
    <row r="545" spans="1:11" x14ac:dyDescent="0.25">
      <c r="A545" t="str">
        <f>COMBDG_Split_Tech!A542</f>
        <v>COMBDGWSTNewAE______STDELC</v>
      </c>
      <c r="B545">
        <f>SUMIFS(Activity_COMBDG!C:C,Activity_COMBDG!$B:$B,$A545&amp;"*",Activity_COMBDG!$B:$B,"*"&amp;"_16",Activity_COMBDG!C:C,"&gt;0.0001")</f>
        <v>0</v>
      </c>
      <c r="C545">
        <f>SUMIFS(Activity_COMBDG!D:D,Activity_COMBDG!$B:$B,$A545&amp;"*",Activity_COMBDG!$B:$B,"*"&amp;"_16",Activity_COMBDG!D:D,"&gt;0.0001")</f>
        <v>0</v>
      </c>
      <c r="D545">
        <f>SUMIFS(Activity_COMBDG!E:E,Activity_COMBDG!$B:$B,$A545&amp;"*",Activity_COMBDG!$B:$B,"*"&amp;"_16",Activity_COMBDG!E:E,"&gt;0.0001")</f>
        <v>0</v>
      </c>
      <c r="E545">
        <f>SUMIFS(Activity_COMBDG!F:F,Activity_COMBDG!$B:$B,$A545&amp;"*",Activity_COMBDG!$B:$B,"*"&amp;"_16",Activity_COMBDG!F:F,"&gt;0.0001")</f>
        <v>0</v>
      </c>
      <c r="F545">
        <f>SUMIFS(Activity_COMBDG!G:G,Activity_COMBDG!$B:$B,$A545&amp;"*",Activity_COMBDG!$B:$B,"*"&amp;"_16",Activity_COMBDG!G:G,"&gt;0.0001")</f>
        <v>0</v>
      </c>
      <c r="G545">
        <f>SUMIFS(Activity_COMBDG!H:H,Activity_COMBDG!$B:$B,$A545&amp;"*",Activity_COMBDG!$B:$B,"*"&amp;"_16",Activity_COMBDG!H:H,"&gt;0.0001")</f>
        <v>0</v>
      </c>
      <c r="H545">
        <f>SUMIFS(Activity_COMBDG!I:I,Activity_COMBDG!$B:$B,$A545&amp;"*",Activity_COMBDG!$B:$B,"*"&amp;"_16",Activity_COMBDG!I:I,"&gt;0.0001")</f>
        <v>0</v>
      </c>
      <c r="I545">
        <f>SUMIFS(Activity_COMBDG!J:J,Activity_COMBDG!$B:$B,$A545&amp;"*",Activity_COMBDG!$B:$B,"*"&amp;"_16",Activity_COMBDG!J:J,"&gt;0.0001")</f>
        <v>7.076611596107946E-3</v>
      </c>
      <c r="J545">
        <f>SUMIFS(Activity_COMBDG!K:K,Activity_COMBDG!$B:$B,$A545&amp;"*",Activity_COMBDG!$B:$B,"*"&amp;"_16",Activity_COMBDG!K:K,"&gt;0.0001")</f>
        <v>8.5125718290666487E-3</v>
      </c>
      <c r="K545">
        <f>SUMIFS(Activity_COMBDG!L:L,Activity_COMBDG!$B:$B,$A545&amp;"*",Activity_COMBDG!$B:$B,"*"&amp;"_16",Activity_COMBDG!L:L,"&gt;0.0001")</f>
        <v>7.9547045437199943E-3</v>
      </c>
    </row>
    <row r="546" spans="1:11" x14ac:dyDescent="0.25">
      <c r="A546" t="str">
        <f>COMBDG_Split_Tech!A543</f>
        <v>COMBDGWSTNewAE______STDNGA</v>
      </c>
      <c r="B546">
        <f>SUMIFS(Activity_COMBDG!C:C,Activity_COMBDG!$B:$B,$A546&amp;"*",Activity_COMBDG!$B:$B,"*"&amp;"_16",Activity_COMBDG!C:C,"&gt;0.0001")</f>
        <v>0</v>
      </c>
      <c r="C546">
        <f>SUMIFS(Activity_COMBDG!D:D,Activity_COMBDG!$B:$B,$A546&amp;"*",Activity_COMBDG!$B:$B,"*"&amp;"_16",Activity_COMBDG!D:D,"&gt;0.0001")</f>
        <v>0</v>
      </c>
      <c r="D546">
        <f>SUMIFS(Activity_COMBDG!E:E,Activity_COMBDG!$B:$B,$A546&amp;"*",Activity_COMBDG!$B:$B,"*"&amp;"_16",Activity_COMBDG!E:E,"&gt;0.0001")</f>
        <v>0</v>
      </c>
      <c r="E546">
        <f>SUMIFS(Activity_COMBDG!F:F,Activity_COMBDG!$B:$B,$A546&amp;"*",Activity_COMBDG!$B:$B,"*"&amp;"_16",Activity_COMBDG!F:F,"&gt;0.0001")</f>
        <v>0</v>
      </c>
      <c r="F546">
        <f>SUMIFS(Activity_COMBDG!G:G,Activity_COMBDG!$B:$B,$A546&amp;"*",Activity_COMBDG!$B:$B,"*"&amp;"_16",Activity_COMBDG!G:G,"&gt;0.0001")</f>
        <v>0</v>
      </c>
      <c r="G546">
        <f>SUMIFS(Activity_COMBDG!H:H,Activity_COMBDG!$B:$B,$A546&amp;"*",Activity_COMBDG!$B:$B,"*"&amp;"_16",Activity_COMBDG!H:H,"&gt;0.0001")</f>
        <v>0</v>
      </c>
      <c r="H546">
        <f>SUMIFS(Activity_COMBDG!I:I,Activity_COMBDG!$B:$B,$A546&amp;"*",Activity_COMBDG!$B:$B,"*"&amp;"_16",Activity_COMBDG!I:I,"&gt;0.0001")</f>
        <v>0</v>
      </c>
      <c r="I546">
        <f>SUMIFS(Activity_COMBDG!J:J,Activity_COMBDG!$B:$B,$A546&amp;"*",Activity_COMBDG!$B:$B,"*"&amp;"_16",Activity_COMBDG!J:J,"&gt;0.0001")</f>
        <v>2.111454487074545E-2</v>
      </c>
      <c r="J546">
        <f>SUMIFS(Activity_COMBDG!K:K,Activity_COMBDG!$B:$B,$A546&amp;"*",Activity_COMBDG!$B:$B,"*"&amp;"_16",Activity_COMBDG!K:K,"&gt;0.0001")</f>
        <v>2.54399678163344E-2</v>
      </c>
      <c r="K546">
        <f>SUMIFS(Activity_COMBDG!L:L,Activity_COMBDG!$B:$B,$A546&amp;"*",Activity_COMBDG!$B:$B,"*"&amp;"_16",Activity_COMBDG!L:L,"&gt;0.0001")</f>
        <v>2.3627132393099451E-2</v>
      </c>
    </row>
    <row r="547" spans="1:11" x14ac:dyDescent="0.25">
      <c r="A547" t="str">
        <f>COMBDG_Split_Tech!A544</f>
        <v>COMBDGWSTNewAE______STDPRO</v>
      </c>
      <c r="B547">
        <f>SUMIFS(Activity_COMBDG!C:C,Activity_COMBDG!$B:$B,$A547&amp;"*",Activity_COMBDG!$B:$B,"*"&amp;"_16",Activity_COMBDG!C:C,"&gt;0.0001")</f>
        <v>0</v>
      </c>
      <c r="C547">
        <f>SUMIFS(Activity_COMBDG!D:D,Activity_COMBDG!$B:$B,$A547&amp;"*",Activity_COMBDG!$B:$B,"*"&amp;"_16",Activity_COMBDG!D:D,"&gt;0.0001")</f>
        <v>0</v>
      </c>
      <c r="D547">
        <f>SUMIFS(Activity_COMBDG!E:E,Activity_COMBDG!$B:$B,$A547&amp;"*",Activity_COMBDG!$B:$B,"*"&amp;"_16",Activity_COMBDG!E:E,"&gt;0.0001")</f>
        <v>0</v>
      </c>
      <c r="E547">
        <f>SUMIFS(Activity_COMBDG!F:F,Activity_COMBDG!$B:$B,$A547&amp;"*",Activity_COMBDG!$B:$B,"*"&amp;"_16",Activity_COMBDG!F:F,"&gt;0.0001")</f>
        <v>0</v>
      </c>
      <c r="F547">
        <f>SUMIFS(Activity_COMBDG!G:G,Activity_COMBDG!$B:$B,$A547&amp;"*",Activity_COMBDG!$B:$B,"*"&amp;"_16",Activity_COMBDG!G:G,"&gt;0.0001")</f>
        <v>0</v>
      </c>
      <c r="G547">
        <f>SUMIFS(Activity_COMBDG!H:H,Activity_COMBDG!$B:$B,$A547&amp;"*",Activity_COMBDG!$B:$B,"*"&amp;"_16",Activity_COMBDG!H:H,"&gt;0.0001")</f>
        <v>0</v>
      </c>
      <c r="H547">
        <f>SUMIFS(Activity_COMBDG!I:I,Activity_COMBDG!$B:$B,$A547&amp;"*",Activity_COMBDG!$B:$B,"*"&amp;"_16",Activity_COMBDG!I:I,"&gt;0.0001")</f>
        <v>0</v>
      </c>
      <c r="I547">
        <f>SUMIFS(Activity_COMBDG!J:J,Activity_COMBDG!$B:$B,$A547&amp;"*",Activity_COMBDG!$B:$B,"*"&amp;"_16",Activity_COMBDG!J:J,"&gt;0.0001")</f>
        <v>7.0766179858510626E-3</v>
      </c>
      <c r="J547">
        <f>SUMIFS(Activity_COMBDG!K:K,Activity_COMBDG!$B:$B,$A547&amp;"*",Activity_COMBDG!$B:$B,"*"&amp;"_16",Activity_COMBDG!K:K,"&gt;0.0001")</f>
        <v>8.5125870066420275E-3</v>
      </c>
      <c r="K547">
        <f>SUMIFS(Activity_COMBDG!L:L,Activity_COMBDG!$B:$B,$A547&amp;"*",Activity_COMBDG!$B:$B,"*"&amp;"_16",Activity_COMBDG!L:L,"&gt;0.0001")</f>
        <v>7.9547168885246416E-3</v>
      </c>
    </row>
    <row r="548" spans="1:11" x14ac:dyDescent="0.25">
      <c r="A548" t="str">
        <f>COMBDG_Split_Tech!A545</f>
        <v>COMBDGWSTNewAM______STDELC</v>
      </c>
      <c r="B548">
        <f>SUMIFS(Activity_COMBDG!C:C,Activity_COMBDG!$B:$B,$A548&amp;"*",Activity_COMBDG!$B:$B,"*"&amp;"_16",Activity_COMBDG!C:C,"&gt;0.0001")</f>
        <v>0</v>
      </c>
      <c r="C548">
        <f>SUMIFS(Activity_COMBDG!D:D,Activity_COMBDG!$B:$B,$A548&amp;"*",Activity_COMBDG!$B:$B,"*"&amp;"_16",Activity_COMBDG!D:D,"&gt;0.0001")</f>
        <v>0</v>
      </c>
      <c r="D548">
        <f>SUMIFS(Activity_COMBDG!E:E,Activity_COMBDG!$B:$B,$A548&amp;"*",Activity_COMBDG!$B:$B,"*"&amp;"_16",Activity_COMBDG!E:E,"&gt;0.0001")</f>
        <v>0</v>
      </c>
      <c r="E548">
        <f>SUMIFS(Activity_COMBDG!F:F,Activity_COMBDG!$B:$B,$A548&amp;"*",Activity_COMBDG!$B:$B,"*"&amp;"_16",Activity_COMBDG!F:F,"&gt;0.0001")</f>
        <v>0</v>
      </c>
      <c r="F548">
        <f>SUMIFS(Activity_COMBDG!G:G,Activity_COMBDG!$B:$B,$A548&amp;"*",Activity_COMBDG!$B:$B,"*"&amp;"_16",Activity_COMBDG!G:G,"&gt;0.0001")</f>
        <v>0</v>
      </c>
      <c r="G548">
        <f>SUMIFS(Activity_COMBDG!H:H,Activity_COMBDG!$B:$B,$A548&amp;"*",Activity_COMBDG!$B:$B,"*"&amp;"_16",Activity_COMBDG!H:H,"&gt;0.0001")</f>
        <v>0</v>
      </c>
      <c r="H548">
        <f>SUMIFS(Activity_COMBDG!I:I,Activity_COMBDG!$B:$B,$A548&amp;"*",Activity_COMBDG!$B:$B,"*"&amp;"_16",Activity_COMBDG!I:I,"&gt;0.0001")</f>
        <v>0</v>
      </c>
      <c r="I548">
        <f>SUMIFS(Activity_COMBDG!J:J,Activity_COMBDG!$B:$B,$A548&amp;"*",Activity_COMBDG!$B:$B,"*"&amp;"_16",Activity_COMBDG!J:J,"&gt;0.0001")</f>
        <v>8.149335592288592E-3</v>
      </c>
      <c r="J548">
        <f>SUMIFS(Activity_COMBDG!K:K,Activity_COMBDG!$B:$B,$A548&amp;"*",Activity_COMBDG!$B:$B,"*"&amp;"_16",Activity_COMBDG!K:K,"&gt;0.0001")</f>
        <v>9.7228808339541277E-3</v>
      </c>
      <c r="K548">
        <f>SUMIFS(Activity_COMBDG!L:L,Activity_COMBDG!$B:$B,$A548&amp;"*",Activity_COMBDG!$B:$B,"*"&amp;"_16",Activity_COMBDG!L:L,"&gt;0.0001")</f>
        <v>9.1068297028839684E-3</v>
      </c>
    </row>
    <row r="549" spans="1:11" x14ac:dyDescent="0.25">
      <c r="A549" t="str">
        <f>COMBDG_Split_Tech!A546</f>
        <v>COMBDGWSTNewLIFLC___STDELC</v>
      </c>
      <c r="B549">
        <f>SUMIFS(Activity_COMBDG!C:C,Activity_COMBDG!$B:$B,$A549&amp;"*",Activity_COMBDG!$B:$B,"*"&amp;"_16",Activity_COMBDG!C:C,"&gt;0.0001")</f>
        <v>0</v>
      </c>
      <c r="C549">
        <f>SUMIFS(Activity_COMBDG!D:D,Activity_COMBDG!$B:$B,$A549&amp;"*",Activity_COMBDG!$B:$B,"*"&amp;"_16",Activity_COMBDG!D:D,"&gt;0.0001")</f>
        <v>0</v>
      </c>
      <c r="D549">
        <f>SUMIFS(Activity_COMBDG!E:E,Activity_COMBDG!$B:$B,$A549&amp;"*",Activity_COMBDG!$B:$B,"*"&amp;"_16",Activity_COMBDG!E:E,"&gt;0.0001")</f>
        <v>0</v>
      </c>
      <c r="E549">
        <f>SUMIFS(Activity_COMBDG!F:F,Activity_COMBDG!$B:$B,$A549&amp;"*",Activity_COMBDG!$B:$B,"*"&amp;"_16",Activity_COMBDG!F:F,"&gt;0.0001")</f>
        <v>0</v>
      </c>
      <c r="F549">
        <f>SUMIFS(Activity_COMBDG!G:G,Activity_COMBDG!$B:$B,$A549&amp;"*",Activity_COMBDG!$B:$B,"*"&amp;"_16",Activity_COMBDG!G:G,"&gt;0.0001")</f>
        <v>0</v>
      </c>
      <c r="G549">
        <f>SUMIFS(Activity_COMBDG!H:H,Activity_COMBDG!$B:$B,$A549&amp;"*",Activity_COMBDG!$B:$B,"*"&amp;"_16",Activity_COMBDG!H:H,"&gt;0.0001")</f>
        <v>0</v>
      </c>
      <c r="H549">
        <f>SUMIFS(Activity_COMBDG!I:I,Activity_COMBDG!$B:$B,$A549&amp;"*",Activity_COMBDG!$B:$B,"*"&amp;"_16",Activity_COMBDG!I:I,"&gt;0.0001")</f>
        <v>0</v>
      </c>
      <c r="I549">
        <f>SUMIFS(Activity_COMBDG!J:J,Activity_COMBDG!$B:$B,$A549&amp;"*",Activity_COMBDG!$B:$B,"*"&amp;"_16",Activity_COMBDG!J:J,"&gt;0.0001")</f>
        <v>0</v>
      </c>
      <c r="J549">
        <f>SUMIFS(Activity_COMBDG!K:K,Activity_COMBDG!$B:$B,$A549&amp;"*",Activity_COMBDG!$B:$B,"*"&amp;"_16",Activity_COMBDG!K:K,"&gt;0.0001")</f>
        <v>0</v>
      </c>
      <c r="K549">
        <f>SUMIFS(Activity_COMBDG!L:L,Activity_COMBDG!$B:$B,$A549&amp;"*",Activity_COMBDG!$B:$B,"*"&amp;"_16",Activity_COMBDG!L:L,"&gt;0.0001")</f>
        <v>0</v>
      </c>
    </row>
    <row r="550" spans="1:11" x14ac:dyDescent="0.25">
      <c r="A550" t="str">
        <f>COMBDG_Split_Tech!A547</f>
        <v>COMBDGWSTNewLIFLU___STDELC</v>
      </c>
      <c r="B550">
        <f>SUMIFS(Activity_COMBDG!C:C,Activity_COMBDG!$B:$B,$A550&amp;"*",Activity_COMBDG!$B:$B,"*"&amp;"_16",Activity_COMBDG!C:C,"&gt;0.0001")</f>
        <v>0</v>
      </c>
      <c r="C550">
        <f>SUMIFS(Activity_COMBDG!D:D,Activity_COMBDG!$B:$B,$A550&amp;"*",Activity_COMBDG!$B:$B,"*"&amp;"_16",Activity_COMBDG!D:D,"&gt;0.0001")</f>
        <v>0</v>
      </c>
      <c r="D550">
        <f>SUMIFS(Activity_COMBDG!E:E,Activity_COMBDG!$B:$B,$A550&amp;"*",Activity_COMBDG!$B:$B,"*"&amp;"_16",Activity_COMBDG!E:E,"&gt;0.0001")</f>
        <v>0</v>
      </c>
      <c r="E550">
        <f>SUMIFS(Activity_COMBDG!F:F,Activity_COMBDG!$B:$B,$A550&amp;"*",Activity_COMBDG!$B:$B,"*"&amp;"_16",Activity_COMBDG!F:F,"&gt;0.0001")</f>
        <v>0</v>
      </c>
      <c r="F550">
        <f>SUMIFS(Activity_COMBDG!G:G,Activity_COMBDG!$B:$B,$A550&amp;"*",Activity_COMBDG!$B:$B,"*"&amp;"_16",Activity_COMBDG!G:G,"&gt;0.0001")</f>
        <v>0</v>
      </c>
      <c r="G550">
        <f>SUMIFS(Activity_COMBDG!H:H,Activity_COMBDG!$B:$B,$A550&amp;"*",Activity_COMBDG!$B:$B,"*"&amp;"_16",Activity_COMBDG!H:H,"&gt;0.0001")</f>
        <v>0</v>
      </c>
      <c r="H550">
        <f>SUMIFS(Activity_COMBDG!I:I,Activity_COMBDG!$B:$B,$A550&amp;"*",Activity_COMBDG!$B:$B,"*"&amp;"_16",Activity_COMBDG!I:I,"&gt;0.0001")</f>
        <v>0</v>
      </c>
      <c r="I550">
        <f>SUMIFS(Activity_COMBDG!J:J,Activity_COMBDG!$B:$B,$A550&amp;"*",Activity_COMBDG!$B:$B,"*"&amp;"_16",Activity_COMBDG!J:J,"&gt;0.0001")</f>
        <v>1.8189605438298021E-4</v>
      </c>
      <c r="J550">
        <f>SUMIFS(Activity_COMBDG!K:K,Activity_COMBDG!$B:$B,$A550&amp;"*",Activity_COMBDG!$B:$B,"*"&amp;"_16",Activity_COMBDG!K:K,"&gt;0.0001")</f>
        <v>2.0498496146660231E-4</v>
      </c>
      <c r="K550">
        <f>SUMIFS(Activity_COMBDG!L:L,Activity_COMBDG!$B:$B,$A550&amp;"*",Activity_COMBDG!$B:$B,"*"&amp;"_16",Activity_COMBDG!L:L,"&gt;0.0001")</f>
        <v>1.6501459368448119E-4</v>
      </c>
    </row>
    <row r="551" spans="1:11" x14ac:dyDescent="0.25">
      <c r="A551" t="str">
        <f>COMBDG_Split_Tech!A548</f>
        <v>COMBDGWSTNewLIHAL___STDELC</v>
      </c>
      <c r="B551">
        <f>SUMIFS(Activity_COMBDG!C:C,Activity_COMBDG!$B:$B,$A551&amp;"*",Activity_COMBDG!$B:$B,"*"&amp;"_16",Activity_COMBDG!C:C,"&gt;0.0001")</f>
        <v>0</v>
      </c>
      <c r="C551">
        <f>SUMIFS(Activity_COMBDG!D:D,Activity_COMBDG!$B:$B,$A551&amp;"*",Activity_COMBDG!$B:$B,"*"&amp;"_16",Activity_COMBDG!D:D,"&gt;0.0001")</f>
        <v>0</v>
      </c>
      <c r="D551">
        <f>SUMIFS(Activity_COMBDG!E:E,Activity_COMBDG!$B:$B,$A551&amp;"*",Activity_COMBDG!$B:$B,"*"&amp;"_16",Activity_COMBDG!E:E,"&gt;0.0001")</f>
        <v>0</v>
      </c>
      <c r="E551">
        <f>SUMIFS(Activity_COMBDG!F:F,Activity_COMBDG!$B:$B,$A551&amp;"*",Activity_COMBDG!$B:$B,"*"&amp;"_16",Activity_COMBDG!F:F,"&gt;0.0001")</f>
        <v>0</v>
      </c>
      <c r="F551">
        <f>SUMIFS(Activity_COMBDG!G:G,Activity_COMBDG!$B:$B,$A551&amp;"*",Activity_COMBDG!$B:$B,"*"&amp;"_16",Activity_COMBDG!G:G,"&gt;0.0001")</f>
        <v>0</v>
      </c>
      <c r="G551">
        <f>SUMIFS(Activity_COMBDG!H:H,Activity_COMBDG!$B:$B,$A551&amp;"*",Activity_COMBDG!$B:$B,"*"&amp;"_16",Activity_COMBDG!H:H,"&gt;0.0001")</f>
        <v>0</v>
      </c>
      <c r="H551">
        <f>SUMIFS(Activity_COMBDG!I:I,Activity_COMBDG!$B:$B,$A551&amp;"*",Activity_COMBDG!$B:$B,"*"&amp;"_16",Activity_COMBDG!I:I,"&gt;0.0001")</f>
        <v>0</v>
      </c>
      <c r="I551">
        <f>SUMIFS(Activity_COMBDG!J:J,Activity_COMBDG!$B:$B,$A551&amp;"*",Activity_COMBDG!$B:$B,"*"&amp;"_16",Activity_COMBDG!J:J,"&gt;0.0001")</f>
        <v>0</v>
      </c>
      <c r="J551">
        <f>SUMIFS(Activity_COMBDG!K:K,Activity_COMBDG!$B:$B,$A551&amp;"*",Activity_COMBDG!$B:$B,"*"&amp;"_16",Activity_COMBDG!K:K,"&gt;0.0001")</f>
        <v>0</v>
      </c>
      <c r="K551">
        <f>SUMIFS(Activity_COMBDG!L:L,Activity_COMBDG!$B:$B,$A551&amp;"*",Activity_COMBDG!$B:$B,"*"&amp;"_16",Activity_COMBDG!L:L,"&gt;0.0001")</f>
        <v>0</v>
      </c>
    </row>
    <row r="552" spans="1:11" x14ac:dyDescent="0.25">
      <c r="A552" t="str">
        <f>COMBDG_Split_Tech!A549</f>
        <v>COMBDGWSTNewLIINC___STDELC</v>
      </c>
      <c r="B552">
        <f>SUMIFS(Activity_COMBDG!C:C,Activity_COMBDG!$B:$B,$A552&amp;"*",Activity_COMBDG!$B:$B,"*"&amp;"_16",Activity_COMBDG!C:C,"&gt;0.0001")</f>
        <v>0</v>
      </c>
      <c r="C552">
        <f>SUMIFS(Activity_COMBDG!D:D,Activity_COMBDG!$B:$B,$A552&amp;"*",Activity_COMBDG!$B:$B,"*"&amp;"_16",Activity_COMBDG!D:D,"&gt;0.0001")</f>
        <v>0</v>
      </c>
      <c r="D552">
        <f>SUMIFS(Activity_COMBDG!E:E,Activity_COMBDG!$B:$B,$A552&amp;"*",Activity_COMBDG!$B:$B,"*"&amp;"_16",Activity_COMBDG!E:E,"&gt;0.0001")</f>
        <v>0</v>
      </c>
      <c r="E552">
        <f>SUMIFS(Activity_COMBDG!F:F,Activity_COMBDG!$B:$B,$A552&amp;"*",Activity_COMBDG!$B:$B,"*"&amp;"_16",Activity_COMBDG!F:F,"&gt;0.0001")</f>
        <v>0</v>
      </c>
      <c r="F552">
        <f>SUMIFS(Activity_COMBDG!G:G,Activity_COMBDG!$B:$B,$A552&amp;"*",Activity_COMBDG!$B:$B,"*"&amp;"_16",Activity_COMBDG!G:G,"&gt;0.0001")</f>
        <v>0</v>
      </c>
      <c r="G552">
        <f>SUMIFS(Activity_COMBDG!H:H,Activity_COMBDG!$B:$B,$A552&amp;"*",Activity_COMBDG!$B:$B,"*"&amp;"_16",Activity_COMBDG!H:H,"&gt;0.0001")</f>
        <v>0</v>
      </c>
      <c r="H552">
        <f>SUMIFS(Activity_COMBDG!I:I,Activity_COMBDG!$B:$B,$A552&amp;"*",Activity_COMBDG!$B:$B,"*"&amp;"_16",Activity_COMBDG!I:I,"&gt;0.0001")</f>
        <v>0</v>
      </c>
      <c r="I552">
        <f>SUMIFS(Activity_COMBDG!J:J,Activity_COMBDG!$B:$B,$A552&amp;"*",Activity_COMBDG!$B:$B,"*"&amp;"_16",Activity_COMBDG!J:J,"&gt;0.0001")</f>
        <v>0</v>
      </c>
      <c r="J552">
        <f>SUMIFS(Activity_COMBDG!K:K,Activity_COMBDG!$B:$B,$A552&amp;"*",Activity_COMBDG!$B:$B,"*"&amp;"_16",Activity_COMBDG!K:K,"&gt;0.0001")</f>
        <v>0</v>
      </c>
      <c r="K552">
        <f>SUMIFS(Activity_COMBDG!L:L,Activity_COMBDG!$B:$B,$A552&amp;"*",Activity_COMBDG!$B:$B,"*"&amp;"_16",Activity_COMBDG!L:L,"&gt;0.0001")</f>
        <v>0</v>
      </c>
    </row>
    <row r="553" spans="1:11" x14ac:dyDescent="0.25">
      <c r="A553" t="str">
        <f>COMBDG_Split_Tech!A550</f>
        <v>COMBDGWSTNewLILED___STDELC</v>
      </c>
      <c r="B553">
        <f>SUMIFS(Activity_COMBDG!C:C,Activity_COMBDG!$B:$B,$A553&amp;"*",Activity_COMBDG!$B:$B,"*"&amp;"_16",Activity_COMBDG!C:C,"&gt;0.0001")</f>
        <v>0</v>
      </c>
      <c r="C553">
        <f>SUMIFS(Activity_COMBDG!D:D,Activity_COMBDG!$B:$B,$A553&amp;"*",Activity_COMBDG!$B:$B,"*"&amp;"_16",Activity_COMBDG!D:D,"&gt;0.0001")</f>
        <v>0</v>
      </c>
      <c r="D553">
        <f>SUMIFS(Activity_COMBDG!E:E,Activity_COMBDG!$B:$B,$A553&amp;"*",Activity_COMBDG!$B:$B,"*"&amp;"_16",Activity_COMBDG!E:E,"&gt;0.0001")</f>
        <v>0</v>
      </c>
      <c r="E553">
        <f>SUMIFS(Activity_COMBDG!F:F,Activity_COMBDG!$B:$B,$A553&amp;"*",Activity_COMBDG!$B:$B,"*"&amp;"_16",Activity_COMBDG!F:F,"&gt;0.0001")</f>
        <v>0</v>
      </c>
      <c r="F553">
        <f>SUMIFS(Activity_COMBDG!G:G,Activity_COMBDG!$B:$B,$A553&amp;"*",Activity_COMBDG!$B:$B,"*"&amp;"_16",Activity_COMBDG!G:G,"&gt;0.0001")</f>
        <v>0</v>
      </c>
      <c r="G553">
        <f>SUMIFS(Activity_COMBDG!H:H,Activity_COMBDG!$B:$B,$A553&amp;"*",Activity_COMBDG!$B:$B,"*"&amp;"_16",Activity_COMBDG!H:H,"&gt;0.0001")</f>
        <v>0</v>
      </c>
      <c r="H553">
        <f>SUMIFS(Activity_COMBDG!I:I,Activity_COMBDG!$B:$B,$A553&amp;"*",Activity_COMBDG!$B:$B,"*"&amp;"_16",Activity_COMBDG!I:I,"&gt;0.0001")</f>
        <v>0</v>
      </c>
      <c r="I553">
        <f>SUMIFS(Activity_COMBDG!J:J,Activity_COMBDG!$B:$B,$A553&amp;"*",Activity_COMBDG!$B:$B,"*"&amp;"_16",Activity_COMBDG!J:J,"&gt;0.0001")</f>
        <v>2.1949897634701869E-4</v>
      </c>
      <c r="J553">
        <f>SUMIFS(Activity_COMBDG!K:K,Activity_COMBDG!$B:$B,$A553&amp;"*",Activity_COMBDG!$B:$B,"*"&amp;"_16",Activity_COMBDG!K:K,"&gt;0.0001")</f>
        <v>2.4953601213503231E-4</v>
      </c>
      <c r="K553">
        <f>SUMIFS(Activity_COMBDG!L:L,Activity_COMBDG!$B:$B,$A553&amp;"*",Activity_COMBDG!$B:$B,"*"&amp;"_16",Activity_COMBDG!L:L,"&gt;0.0001")</f>
        <v>2.281680422544101E-4</v>
      </c>
    </row>
    <row r="554" spans="1:11" x14ac:dyDescent="0.25">
      <c r="A554" t="str">
        <f>COMBDG_Split_Tech!A551</f>
        <v>COMBDGWSTNewSC_________DCO</v>
      </c>
      <c r="B554">
        <f>SUMIFS(Activity_COMBDG!C:C,Activity_COMBDG!$B:$B,$A554&amp;"*",Activity_COMBDG!$B:$B,"*"&amp;"_16",Activity_COMBDG!C:C,"&gt;0.0001")</f>
        <v>0</v>
      </c>
      <c r="C554">
        <f>SUMIFS(Activity_COMBDG!D:D,Activity_COMBDG!$B:$B,$A554&amp;"*",Activity_COMBDG!$B:$B,"*"&amp;"_16",Activity_COMBDG!D:D,"&gt;0.0001")</f>
        <v>0</v>
      </c>
      <c r="D554">
        <f>SUMIFS(Activity_COMBDG!E:E,Activity_COMBDG!$B:$B,$A554&amp;"*",Activity_COMBDG!$B:$B,"*"&amp;"_16",Activity_COMBDG!E:E,"&gt;0.0001")</f>
        <v>0</v>
      </c>
      <c r="E554">
        <f>SUMIFS(Activity_COMBDG!F:F,Activity_COMBDG!$B:$B,$A554&amp;"*",Activity_COMBDG!$B:$B,"*"&amp;"_16",Activity_COMBDG!F:F,"&gt;0.0001")</f>
        <v>0</v>
      </c>
      <c r="F554">
        <f>SUMIFS(Activity_COMBDG!G:G,Activity_COMBDG!$B:$B,$A554&amp;"*",Activity_COMBDG!$B:$B,"*"&amp;"_16",Activity_COMBDG!G:G,"&gt;0.0001")</f>
        <v>0</v>
      </c>
      <c r="G554">
        <f>SUMIFS(Activity_COMBDG!H:H,Activity_COMBDG!$B:$B,$A554&amp;"*",Activity_COMBDG!$B:$B,"*"&amp;"_16",Activity_COMBDG!H:H,"&gt;0.0001")</f>
        <v>0</v>
      </c>
      <c r="H554">
        <f>SUMIFS(Activity_COMBDG!I:I,Activity_COMBDG!$B:$B,$A554&amp;"*",Activity_COMBDG!$B:$B,"*"&amp;"_16",Activity_COMBDG!I:I,"&gt;0.0001")</f>
        <v>0</v>
      </c>
      <c r="I554">
        <f>SUMIFS(Activity_COMBDG!J:J,Activity_COMBDG!$B:$B,$A554&amp;"*",Activity_COMBDG!$B:$B,"*"&amp;"_16",Activity_COMBDG!J:J,"&gt;0.0001")</f>
        <v>4.6149183517288613E-3</v>
      </c>
      <c r="J554">
        <f>SUMIFS(Activity_COMBDG!K:K,Activity_COMBDG!$B:$B,$A554&amp;"*",Activity_COMBDG!$B:$B,"*"&amp;"_16",Activity_COMBDG!K:K,"&gt;0.0001")</f>
        <v>5.4573734364963909E-3</v>
      </c>
      <c r="K554">
        <f>SUMIFS(Activity_COMBDG!L:L,Activity_COMBDG!$B:$B,$A554&amp;"*",Activity_COMBDG!$B:$B,"*"&amp;"_16",Activity_COMBDG!L:L,"&gt;0.0001")</f>
        <v>6.1322471191462722E-3</v>
      </c>
    </row>
    <row r="555" spans="1:11" x14ac:dyDescent="0.25">
      <c r="A555" t="str">
        <f>COMBDG_Split_Tech!A552</f>
        <v>COMBDGWSTNewSC______STDELC</v>
      </c>
      <c r="B555">
        <f>SUMIFS(Activity_COMBDG!C:C,Activity_COMBDG!$B:$B,$A555&amp;"*",Activity_COMBDG!$B:$B,"*"&amp;"_16",Activity_COMBDG!C:C,"&gt;0.0001")</f>
        <v>0</v>
      </c>
      <c r="C555">
        <f>SUMIFS(Activity_COMBDG!D:D,Activity_COMBDG!$B:$B,$A555&amp;"*",Activity_COMBDG!$B:$B,"*"&amp;"_16",Activity_COMBDG!D:D,"&gt;0.0001")</f>
        <v>0</v>
      </c>
      <c r="D555">
        <f>SUMIFS(Activity_COMBDG!E:E,Activity_COMBDG!$B:$B,$A555&amp;"*",Activity_COMBDG!$B:$B,"*"&amp;"_16",Activity_COMBDG!E:E,"&gt;0.0001")</f>
        <v>0</v>
      </c>
      <c r="E555">
        <f>SUMIFS(Activity_COMBDG!F:F,Activity_COMBDG!$B:$B,$A555&amp;"*",Activity_COMBDG!$B:$B,"*"&amp;"_16",Activity_COMBDG!F:F,"&gt;0.0001")</f>
        <v>0</v>
      </c>
      <c r="F555">
        <f>SUMIFS(Activity_COMBDG!G:G,Activity_COMBDG!$B:$B,$A555&amp;"*",Activity_COMBDG!$B:$B,"*"&amp;"_16",Activity_COMBDG!G:G,"&gt;0.0001")</f>
        <v>0</v>
      </c>
      <c r="G555">
        <f>SUMIFS(Activity_COMBDG!H:H,Activity_COMBDG!$B:$B,$A555&amp;"*",Activity_COMBDG!$B:$B,"*"&amp;"_16",Activity_COMBDG!H:H,"&gt;0.0001")</f>
        <v>0</v>
      </c>
      <c r="H555">
        <f>SUMIFS(Activity_COMBDG!I:I,Activity_COMBDG!$B:$B,$A555&amp;"*",Activity_COMBDG!$B:$B,"*"&amp;"_16",Activity_COMBDG!I:I,"&gt;0.0001")</f>
        <v>0</v>
      </c>
      <c r="I555">
        <f>SUMIFS(Activity_COMBDG!J:J,Activity_COMBDG!$B:$B,$A555&amp;"*",Activity_COMBDG!$B:$B,"*"&amp;"_16",Activity_COMBDG!J:J,"&gt;0.0001")</f>
        <v>4.6140514011294058E-3</v>
      </c>
      <c r="J555">
        <f>SUMIFS(Activity_COMBDG!K:K,Activity_COMBDG!$B:$B,$A555&amp;"*",Activity_COMBDG!$B:$B,"*"&amp;"_16",Activity_COMBDG!K:K,"&gt;0.0001")</f>
        <v>5.4554868564691524E-3</v>
      </c>
      <c r="K555">
        <f>SUMIFS(Activity_COMBDG!L:L,Activity_COMBDG!$B:$B,$A555&amp;"*",Activity_COMBDG!$B:$B,"*"&amp;"_16",Activity_COMBDG!L:L,"&gt;0.0001")</f>
        <v>6.129305789185668E-3</v>
      </c>
    </row>
    <row r="556" spans="1:11" x14ac:dyDescent="0.25">
      <c r="A556" t="str">
        <f>COMBDG_Split_Tech!A553</f>
        <v>COMBDGWSTNewSC______STDNGA</v>
      </c>
      <c r="B556">
        <f>SUMIFS(Activity_COMBDG!C:C,Activity_COMBDG!$B:$B,$A556&amp;"*",Activity_COMBDG!$B:$B,"*"&amp;"_16",Activity_COMBDG!C:C,"&gt;0.0001")</f>
        <v>0</v>
      </c>
      <c r="C556">
        <f>SUMIFS(Activity_COMBDG!D:D,Activity_COMBDG!$B:$B,$A556&amp;"*",Activity_COMBDG!$B:$B,"*"&amp;"_16",Activity_COMBDG!D:D,"&gt;0.0001")</f>
        <v>0</v>
      </c>
      <c r="D556">
        <f>SUMIFS(Activity_COMBDG!E:E,Activity_COMBDG!$B:$B,$A556&amp;"*",Activity_COMBDG!$B:$B,"*"&amp;"_16",Activity_COMBDG!E:E,"&gt;0.0001")</f>
        <v>0</v>
      </c>
      <c r="E556">
        <f>SUMIFS(Activity_COMBDG!F:F,Activity_COMBDG!$B:$B,$A556&amp;"*",Activity_COMBDG!$B:$B,"*"&amp;"_16",Activity_COMBDG!F:F,"&gt;0.0001")</f>
        <v>0</v>
      </c>
      <c r="F556">
        <f>SUMIFS(Activity_COMBDG!G:G,Activity_COMBDG!$B:$B,$A556&amp;"*",Activity_COMBDG!$B:$B,"*"&amp;"_16",Activity_COMBDG!G:G,"&gt;0.0001")</f>
        <v>0</v>
      </c>
      <c r="G556">
        <f>SUMIFS(Activity_COMBDG!H:H,Activity_COMBDG!$B:$B,$A556&amp;"*",Activity_COMBDG!$B:$B,"*"&amp;"_16",Activity_COMBDG!H:H,"&gt;0.0001")</f>
        <v>0</v>
      </c>
      <c r="H556">
        <f>SUMIFS(Activity_COMBDG!I:I,Activity_COMBDG!$B:$B,$A556&amp;"*",Activity_COMBDG!$B:$B,"*"&amp;"_16",Activity_COMBDG!I:I,"&gt;0.0001")</f>
        <v>0</v>
      </c>
      <c r="I556">
        <f>SUMIFS(Activity_COMBDG!J:J,Activity_COMBDG!$B:$B,$A556&amp;"*",Activity_COMBDG!$B:$B,"*"&amp;"_16",Activity_COMBDG!J:J,"&gt;0.0001")</f>
        <v>1.2532219151253439E-2</v>
      </c>
      <c r="J556">
        <f>SUMIFS(Activity_COMBDG!K:K,Activity_COMBDG!$B:$B,$A556&amp;"*",Activity_COMBDG!$B:$B,"*"&amp;"_16",Activity_COMBDG!K:K,"&gt;0.0001")</f>
        <v>1.4591330409812911E-2</v>
      </c>
      <c r="K556">
        <f>SUMIFS(Activity_COMBDG!L:L,Activity_COMBDG!$B:$B,$A556&amp;"*",Activity_COMBDG!$B:$B,"*"&amp;"_16",Activity_COMBDG!L:L,"&gt;0.0001")</f>
        <v>1.612996449249789E-2</v>
      </c>
    </row>
    <row r="557" spans="1:11" x14ac:dyDescent="0.25">
      <c r="A557" t="str">
        <f>COMBDG_Split_Tech!A554</f>
        <v>COMBDGWSTNewSH_________DHE</v>
      </c>
      <c r="B557">
        <f>SUMIFS(Activity_COMBDG!C:C,Activity_COMBDG!$B:$B,$A557&amp;"*",Activity_COMBDG!$B:$B,"*"&amp;"_16",Activity_COMBDG!C:C,"&gt;0.0001")</f>
        <v>0</v>
      </c>
      <c r="C557">
        <f>SUMIFS(Activity_COMBDG!D:D,Activity_COMBDG!$B:$B,$A557&amp;"*",Activity_COMBDG!$B:$B,"*"&amp;"_16",Activity_COMBDG!D:D,"&gt;0.0001")</f>
        <v>0</v>
      </c>
      <c r="D557">
        <f>SUMIFS(Activity_COMBDG!E:E,Activity_COMBDG!$B:$B,$A557&amp;"*",Activity_COMBDG!$B:$B,"*"&amp;"_16",Activity_COMBDG!E:E,"&gt;0.0001")</f>
        <v>0</v>
      </c>
      <c r="E557">
        <f>SUMIFS(Activity_COMBDG!F:F,Activity_COMBDG!$B:$B,$A557&amp;"*",Activity_COMBDG!$B:$B,"*"&amp;"_16",Activity_COMBDG!F:F,"&gt;0.0001")</f>
        <v>0</v>
      </c>
      <c r="F557">
        <f>SUMIFS(Activity_COMBDG!G:G,Activity_COMBDG!$B:$B,$A557&amp;"*",Activity_COMBDG!$B:$B,"*"&amp;"_16",Activity_COMBDG!G:G,"&gt;0.0001")</f>
        <v>0</v>
      </c>
      <c r="G557">
        <f>SUMIFS(Activity_COMBDG!H:H,Activity_COMBDG!$B:$B,$A557&amp;"*",Activity_COMBDG!$B:$B,"*"&amp;"_16",Activity_COMBDG!H:H,"&gt;0.0001")</f>
        <v>0</v>
      </c>
      <c r="H557">
        <f>SUMIFS(Activity_COMBDG!I:I,Activity_COMBDG!$B:$B,$A557&amp;"*",Activity_COMBDG!$B:$B,"*"&amp;"_16",Activity_COMBDG!I:I,"&gt;0.0001")</f>
        <v>0</v>
      </c>
      <c r="I557">
        <f>SUMIFS(Activity_COMBDG!J:J,Activity_COMBDG!$B:$B,$A557&amp;"*",Activity_COMBDG!$B:$B,"*"&amp;"_16",Activity_COMBDG!J:J,"&gt;0.0001")</f>
        <v>4.3693775830474426E-3</v>
      </c>
      <c r="J557">
        <f>SUMIFS(Activity_COMBDG!K:K,Activity_COMBDG!$B:$B,$A557&amp;"*",Activity_COMBDG!$B:$B,"*"&amp;"_16",Activity_COMBDG!K:K,"&gt;0.0001")</f>
        <v>5.2029850282268898E-3</v>
      </c>
      <c r="K557">
        <f>SUMIFS(Activity_COMBDG!L:L,Activity_COMBDG!$B:$B,$A557&amp;"*",Activity_COMBDG!$B:$B,"*"&amp;"_16",Activity_COMBDG!L:L,"&gt;0.0001")</f>
        <v>5.9040438179890128E-3</v>
      </c>
    </row>
    <row r="558" spans="1:11" x14ac:dyDescent="0.25">
      <c r="A558" t="str">
        <f>COMBDG_Split_Tech!A555</f>
        <v>COMBDGWSTNewSHFUR___HIGNGA</v>
      </c>
      <c r="B558">
        <f>SUMIFS(Activity_COMBDG!C:C,Activity_COMBDG!$B:$B,$A558&amp;"*",Activity_COMBDG!$B:$B,"*"&amp;"_16",Activity_COMBDG!C:C,"&gt;0.0001")</f>
        <v>0</v>
      </c>
      <c r="C558">
        <f>SUMIFS(Activity_COMBDG!D:D,Activity_COMBDG!$B:$B,$A558&amp;"*",Activity_COMBDG!$B:$B,"*"&amp;"_16",Activity_COMBDG!D:D,"&gt;0.0001")</f>
        <v>0</v>
      </c>
      <c r="D558">
        <f>SUMIFS(Activity_COMBDG!E:E,Activity_COMBDG!$B:$B,$A558&amp;"*",Activity_COMBDG!$B:$B,"*"&amp;"_16",Activity_COMBDG!E:E,"&gt;0.0001")</f>
        <v>0</v>
      </c>
      <c r="E558">
        <f>SUMIFS(Activity_COMBDG!F:F,Activity_COMBDG!$B:$B,$A558&amp;"*",Activity_COMBDG!$B:$B,"*"&amp;"_16",Activity_COMBDG!F:F,"&gt;0.0001")</f>
        <v>0</v>
      </c>
      <c r="F558">
        <f>SUMIFS(Activity_COMBDG!G:G,Activity_COMBDG!$B:$B,$A558&amp;"*",Activity_COMBDG!$B:$B,"*"&amp;"_16",Activity_COMBDG!G:G,"&gt;0.0001")</f>
        <v>0</v>
      </c>
      <c r="G558">
        <f>SUMIFS(Activity_COMBDG!H:H,Activity_COMBDG!$B:$B,$A558&amp;"*",Activity_COMBDG!$B:$B,"*"&amp;"_16",Activity_COMBDG!H:H,"&gt;0.0001")</f>
        <v>0</v>
      </c>
      <c r="H558">
        <f>SUMIFS(Activity_COMBDG!I:I,Activity_COMBDG!$B:$B,$A558&amp;"*",Activity_COMBDG!$B:$B,"*"&amp;"_16",Activity_COMBDG!I:I,"&gt;0.0001")</f>
        <v>0</v>
      </c>
      <c r="I558">
        <f>SUMIFS(Activity_COMBDG!J:J,Activity_COMBDG!$B:$B,$A558&amp;"*",Activity_COMBDG!$B:$B,"*"&amp;"_16",Activity_COMBDG!J:J,"&gt;0.0001")</f>
        <v>1.309626747259693E-2</v>
      </c>
      <c r="J558">
        <f>SUMIFS(Activity_COMBDG!K:K,Activity_COMBDG!$B:$B,$A558&amp;"*",Activity_COMBDG!$B:$B,"*"&amp;"_16",Activity_COMBDG!K:K,"&gt;0.0001")</f>
        <v>1.5613596018575661E-2</v>
      </c>
      <c r="K558">
        <f>SUMIFS(Activity_COMBDG!L:L,Activity_COMBDG!$B:$B,$A558&amp;"*",Activity_COMBDG!$B:$B,"*"&amp;"_16",Activity_COMBDG!L:L,"&gt;0.0001")</f>
        <v>1.7696807991283221E-2</v>
      </c>
    </row>
    <row r="559" spans="1:11" x14ac:dyDescent="0.25">
      <c r="A559" t="str">
        <f>COMBDG_Split_Tech!A556</f>
        <v>COMBDGWSTNewSHFUR___STDELC</v>
      </c>
      <c r="B559">
        <f>SUMIFS(Activity_COMBDG!C:C,Activity_COMBDG!$B:$B,$A559&amp;"*",Activity_COMBDG!$B:$B,"*"&amp;"_16",Activity_COMBDG!C:C,"&gt;0.0001")</f>
        <v>0</v>
      </c>
      <c r="C559">
        <f>SUMIFS(Activity_COMBDG!D:D,Activity_COMBDG!$B:$B,$A559&amp;"*",Activity_COMBDG!$B:$B,"*"&amp;"_16",Activity_COMBDG!D:D,"&gt;0.0001")</f>
        <v>0</v>
      </c>
      <c r="D559">
        <f>SUMIFS(Activity_COMBDG!E:E,Activity_COMBDG!$B:$B,$A559&amp;"*",Activity_COMBDG!$B:$B,"*"&amp;"_16",Activity_COMBDG!E:E,"&gt;0.0001")</f>
        <v>0</v>
      </c>
      <c r="E559">
        <f>SUMIFS(Activity_COMBDG!F:F,Activity_COMBDG!$B:$B,$A559&amp;"*",Activity_COMBDG!$B:$B,"*"&amp;"_16",Activity_COMBDG!F:F,"&gt;0.0001")</f>
        <v>0</v>
      </c>
      <c r="F559">
        <f>SUMIFS(Activity_COMBDG!G:G,Activity_COMBDG!$B:$B,$A559&amp;"*",Activity_COMBDG!$B:$B,"*"&amp;"_16",Activity_COMBDG!G:G,"&gt;0.0001")</f>
        <v>0</v>
      </c>
      <c r="G559">
        <f>SUMIFS(Activity_COMBDG!H:H,Activity_COMBDG!$B:$B,$A559&amp;"*",Activity_COMBDG!$B:$B,"*"&amp;"_16",Activity_COMBDG!H:H,"&gt;0.0001")</f>
        <v>0</v>
      </c>
      <c r="H559">
        <f>SUMIFS(Activity_COMBDG!I:I,Activity_COMBDG!$B:$B,$A559&amp;"*",Activity_COMBDG!$B:$B,"*"&amp;"_16",Activity_COMBDG!I:I,"&gt;0.0001")</f>
        <v>0</v>
      </c>
      <c r="I559">
        <f>SUMIFS(Activity_COMBDG!J:J,Activity_COMBDG!$B:$B,$A559&amp;"*",Activity_COMBDG!$B:$B,"*"&amp;"_16",Activity_COMBDG!J:J,"&gt;0.0001")</f>
        <v>4.5451116526759741E-3</v>
      </c>
      <c r="J559">
        <f>SUMIFS(Activity_COMBDG!K:K,Activity_COMBDG!$B:$B,$A559&amp;"*",Activity_COMBDG!$B:$B,"*"&amp;"_16",Activity_COMBDG!K:K,"&gt;0.0001")</f>
        <v>5.3800272167127709E-3</v>
      </c>
      <c r="K559">
        <f>SUMIFS(Activity_COMBDG!L:L,Activity_COMBDG!$B:$B,$A559&amp;"*",Activity_COMBDG!$B:$B,"*"&amp;"_16",Activity_COMBDG!L:L,"&gt;0.0001")</f>
        <v>6.0783267415794578E-3</v>
      </c>
    </row>
    <row r="560" spans="1:11" x14ac:dyDescent="0.25">
      <c r="A560" t="str">
        <f>COMBDG_Split_Tech!A557</f>
        <v>COMBDGWSTNewSHFUR___STDHFO</v>
      </c>
      <c r="B560">
        <f>SUMIFS(Activity_COMBDG!C:C,Activity_COMBDG!$B:$B,$A560&amp;"*",Activity_COMBDG!$B:$B,"*"&amp;"_16",Activity_COMBDG!C:C,"&gt;0.0001")</f>
        <v>0</v>
      </c>
      <c r="C560">
        <f>SUMIFS(Activity_COMBDG!D:D,Activity_COMBDG!$B:$B,$A560&amp;"*",Activity_COMBDG!$B:$B,"*"&amp;"_16",Activity_COMBDG!D:D,"&gt;0.0001")</f>
        <v>0</v>
      </c>
      <c r="D560">
        <f>SUMIFS(Activity_COMBDG!E:E,Activity_COMBDG!$B:$B,$A560&amp;"*",Activity_COMBDG!$B:$B,"*"&amp;"_16",Activity_COMBDG!E:E,"&gt;0.0001")</f>
        <v>0</v>
      </c>
      <c r="E560">
        <f>SUMIFS(Activity_COMBDG!F:F,Activity_COMBDG!$B:$B,$A560&amp;"*",Activity_COMBDG!$B:$B,"*"&amp;"_16",Activity_COMBDG!F:F,"&gt;0.0001")</f>
        <v>0</v>
      </c>
      <c r="F560">
        <f>SUMIFS(Activity_COMBDG!G:G,Activity_COMBDG!$B:$B,$A560&amp;"*",Activity_COMBDG!$B:$B,"*"&amp;"_16",Activity_COMBDG!G:G,"&gt;0.0001")</f>
        <v>0</v>
      </c>
      <c r="G560">
        <f>SUMIFS(Activity_COMBDG!H:H,Activity_COMBDG!$B:$B,$A560&amp;"*",Activity_COMBDG!$B:$B,"*"&amp;"_16",Activity_COMBDG!H:H,"&gt;0.0001")</f>
        <v>0</v>
      </c>
      <c r="H560">
        <f>SUMIFS(Activity_COMBDG!I:I,Activity_COMBDG!$B:$B,$A560&amp;"*",Activity_COMBDG!$B:$B,"*"&amp;"_16",Activity_COMBDG!I:I,"&gt;0.0001")</f>
        <v>0</v>
      </c>
      <c r="I560">
        <f>SUMIFS(Activity_COMBDG!J:J,Activity_COMBDG!$B:$B,$A560&amp;"*",Activity_COMBDG!$B:$B,"*"&amp;"_16",Activity_COMBDG!J:J,"&gt;0.0001")</f>
        <v>4.5451233547364684E-3</v>
      </c>
      <c r="J560">
        <f>SUMIFS(Activity_COMBDG!K:K,Activity_COMBDG!$B:$B,$A560&amp;"*",Activity_COMBDG!$B:$B,"*"&amp;"_16",Activity_COMBDG!K:K,"&gt;0.0001")</f>
        <v>5.3800440062778624E-3</v>
      </c>
      <c r="K560">
        <f>SUMIFS(Activity_COMBDG!L:L,Activity_COMBDG!$B:$B,$A560&amp;"*",Activity_COMBDG!$B:$B,"*"&amp;"_16",Activity_COMBDG!L:L,"&gt;0.0001")</f>
        <v>6.078344363078675E-3</v>
      </c>
    </row>
    <row r="561" spans="1:11" x14ac:dyDescent="0.25">
      <c r="A561" t="str">
        <f>COMBDG_Split_Tech!A558</f>
        <v>COMBDGWSTNewSHFUR___STDKER</v>
      </c>
      <c r="B561">
        <f>SUMIFS(Activity_COMBDG!C:C,Activity_COMBDG!$B:$B,$A561&amp;"*",Activity_COMBDG!$B:$B,"*"&amp;"_16",Activity_COMBDG!C:C,"&gt;0.0001")</f>
        <v>0</v>
      </c>
      <c r="C561">
        <f>SUMIFS(Activity_COMBDG!D:D,Activity_COMBDG!$B:$B,$A561&amp;"*",Activity_COMBDG!$B:$B,"*"&amp;"_16",Activity_COMBDG!D:D,"&gt;0.0001")</f>
        <v>0</v>
      </c>
      <c r="D561">
        <f>SUMIFS(Activity_COMBDG!E:E,Activity_COMBDG!$B:$B,$A561&amp;"*",Activity_COMBDG!$B:$B,"*"&amp;"_16",Activity_COMBDG!E:E,"&gt;0.0001")</f>
        <v>0</v>
      </c>
      <c r="E561">
        <f>SUMIFS(Activity_COMBDG!F:F,Activity_COMBDG!$B:$B,$A561&amp;"*",Activity_COMBDG!$B:$B,"*"&amp;"_16",Activity_COMBDG!F:F,"&gt;0.0001")</f>
        <v>0</v>
      </c>
      <c r="F561">
        <f>SUMIFS(Activity_COMBDG!G:G,Activity_COMBDG!$B:$B,$A561&amp;"*",Activity_COMBDG!$B:$B,"*"&amp;"_16",Activity_COMBDG!G:G,"&gt;0.0001")</f>
        <v>0</v>
      </c>
      <c r="G561">
        <f>SUMIFS(Activity_COMBDG!H:H,Activity_COMBDG!$B:$B,$A561&amp;"*",Activity_COMBDG!$B:$B,"*"&amp;"_16",Activity_COMBDG!H:H,"&gt;0.0001")</f>
        <v>0</v>
      </c>
      <c r="H561">
        <f>SUMIFS(Activity_COMBDG!I:I,Activity_COMBDG!$B:$B,$A561&amp;"*",Activity_COMBDG!$B:$B,"*"&amp;"_16",Activity_COMBDG!I:I,"&gt;0.0001")</f>
        <v>0</v>
      </c>
      <c r="I561">
        <f>SUMIFS(Activity_COMBDG!J:J,Activity_COMBDG!$B:$B,$A561&amp;"*",Activity_COMBDG!$B:$B,"*"&amp;"_16",Activity_COMBDG!J:J,"&gt;0.0001")</f>
        <v>4.5451311456026046E-3</v>
      </c>
      <c r="J561">
        <f>SUMIFS(Activity_COMBDG!K:K,Activity_COMBDG!$B:$B,$A561&amp;"*",Activity_COMBDG!$B:$B,"*"&amp;"_16",Activity_COMBDG!K:K,"&gt;0.0001")</f>
        <v>5.3800558219402822E-3</v>
      </c>
      <c r="K561">
        <f>SUMIFS(Activity_COMBDG!L:L,Activity_COMBDG!$B:$B,$A561&amp;"*",Activity_COMBDG!$B:$B,"*"&amp;"_16",Activity_COMBDG!L:L,"&gt;0.0001")</f>
        <v>6.0783590092548974E-3</v>
      </c>
    </row>
    <row r="562" spans="1:11" x14ac:dyDescent="0.25">
      <c r="A562" t="str">
        <f>COMBDG_Split_Tech!A559</f>
        <v>COMBDGWSTNewSHFUR___STDLFO</v>
      </c>
      <c r="B562">
        <f>SUMIFS(Activity_COMBDG!C:C,Activity_COMBDG!$B:$B,$A562&amp;"*",Activity_COMBDG!$B:$B,"*"&amp;"_16",Activity_COMBDG!C:C,"&gt;0.0001")</f>
        <v>0</v>
      </c>
      <c r="C562">
        <f>SUMIFS(Activity_COMBDG!D:D,Activity_COMBDG!$B:$B,$A562&amp;"*",Activity_COMBDG!$B:$B,"*"&amp;"_16",Activity_COMBDG!D:D,"&gt;0.0001")</f>
        <v>0</v>
      </c>
      <c r="D562">
        <f>SUMIFS(Activity_COMBDG!E:E,Activity_COMBDG!$B:$B,$A562&amp;"*",Activity_COMBDG!$B:$B,"*"&amp;"_16",Activity_COMBDG!E:E,"&gt;0.0001")</f>
        <v>0</v>
      </c>
      <c r="E562">
        <f>SUMIFS(Activity_COMBDG!F:F,Activity_COMBDG!$B:$B,$A562&amp;"*",Activity_COMBDG!$B:$B,"*"&amp;"_16",Activity_COMBDG!F:F,"&gt;0.0001")</f>
        <v>0</v>
      </c>
      <c r="F562">
        <f>SUMIFS(Activity_COMBDG!G:G,Activity_COMBDG!$B:$B,$A562&amp;"*",Activity_COMBDG!$B:$B,"*"&amp;"_16",Activity_COMBDG!G:G,"&gt;0.0001")</f>
        <v>0</v>
      </c>
      <c r="G562">
        <f>SUMIFS(Activity_COMBDG!H:H,Activity_COMBDG!$B:$B,$A562&amp;"*",Activity_COMBDG!$B:$B,"*"&amp;"_16",Activity_COMBDG!H:H,"&gt;0.0001")</f>
        <v>0</v>
      </c>
      <c r="H562">
        <f>SUMIFS(Activity_COMBDG!I:I,Activity_COMBDG!$B:$B,$A562&amp;"*",Activity_COMBDG!$B:$B,"*"&amp;"_16",Activity_COMBDG!I:I,"&gt;0.0001")</f>
        <v>0</v>
      </c>
      <c r="I562">
        <f>SUMIFS(Activity_COMBDG!J:J,Activity_COMBDG!$B:$B,$A562&amp;"*",Activity_COMBDG!$B:$B,"*"&amp;"_16",Activity_COMBDG!J:J,"&gt;0.0001")</f>
        <v>4.5451230053175067E-3</v>
      </c>
      <c r="J562">
        <f>SUMIFS(Activity_COMBDG!K:K,Activity_COMBDG!$B:$B,$A562&amp;"*",Activity_COMBDG!$B:$B,"*"&amp;"_16",Activity_COMBDG!K:K,"&gt;0.0001")</f>
        <v>5.3800435182516137E-3</v>
      </c>
      <c r="K562">
        <f>SUMIFS(Activity_COMBDG!L:L,Activity_COMBDG!$B:$B,$A562&amp;"*",Activity_COMBDG!$B:$B,"*"&amp;"_16",Activity_COMBDG!L:L,"&gt;0.0001")</f>
        <v>6.0783438718935868E-3</v>
      </c>
    </row>
    <row r="563" spans="1:11" x14ac:dyDescent="0.25">
      <c r="A563" t="str">
        <f>COMBDG_Split_Tech!A560</f>
        <v>COMBDGWSTNewSHFUR___STDNGA</v>
      </c>
      <c r="B563">
        <f>SUMIFS(Activity_COMBDG!C:C,Activity_COMBDG!$B:$B,$A563&amp;"*",Activity_COMBDG!$B:$B,"*"&amp;"_16",Activity_COMBDG!C:C,"&gt;0.0001")</f>
        <v>0</v>
      </c>
      <c r="C563">
        <f>SUMIFS(Activity_COMBDG!D:D,Activity_COMBDG!$B:$B,$A563&amp;"*",Activity_COMBDG!$B:$B,"*"&amp;"_16",Activity_COMBDG!D:D,"&gt;0.0001")</f>
        <v>0</v>
      </c>
      <c r="D563">
        <f>SUMIFS(Activity_COMBDG!E:E,Activity_COMBDG!$B:$B,$A563&amp;"*",Activity_COMBDG!$B:$B,"*"&amp;"_16",Activity_COMBDG!E:E,"&gt;0.0001")</f>
        <v>0</v>
      </c>
      <c r="E563">
        <f>SUMIFS(Activity_COMBDG!F:F,Activity_COMBDG!$B:$B,$A563&amp;"*",Activity_COMBDG!$B:$B,"*"&amp;"_16",Activity_COMBDG!F:F,"&gt;0.0001")</f>
        <v>0</v>
      </c>
      <c r="F563">
        <f>SUMIFS(Activity_COMBDG!G:G,Activity_COMBDG!$B:$B,$A563&amp;"*",Activity_COMBDG!$B:$B,"*"&amp;"_16",Activity_COMBDG!G:G,"&gt;0.0001")</f>
        <v>0</v>
      </c>
      <c r="G563">
        <f>SUMIFS(Activity_COMBDG!H:H,Activity_COMBDG!$B:$B,$A563&amp;"*",Activity_COMBDG!$B:$B,"*"&amp;"_16",Activity_COMBDG!H:H,"&gt;0.0001")</f>
        <v>0</v>
      </c>
      <c r="H563">
        <f>SUMIFS(Activity_COMBDG!I:I,Activity_COMBDG!$B:$B,$A563&amp;"*",Activity_COMBDG!$B:$B,"*"&amp;"_16",Activity_COMBDG!I:I,"&gt;0.0001")</f>
        <v>0</v>
      </c>
      <c r="I563">
        <f>SUMIFS(Activity_COMBDG!J:J,Activity_COMBDG!$B:$B,$A563&amp;"*",Activity_COMBDG!$B:$B,"*"&amp;"_16",Activity_COMBDG!J:J,"&gt;0.0001")</f>
        <v>1.3642567489291451E-2</v>
      </c>
      <c r="J563">
        <f>SUMIFS(Activity_COMBDG!K:K,Activity_COMBDG!$B:$B,$A563&amp;"*",Activity_COMBDG!$B:$B,"*"&amp;"_16",Activity_COMBDG!K:K,"&gt;0.0001")</f>
        <v>1.618960308600885E-2</v>
      </c>
      <c r="K563">
        <f>SUMIFS(Activity_COMBDG!L:L,Activity_COMBDG!$B:$B,$A563&amp;"*",Activity_COMBDG!$B:$B,"*"&amp;"_16",Activity_COMBDG!L:L,"&gt;0.0001")</f>
        <v>1.8285600407780989E-2</v>
      </c>
    </row>
    <row r="564" spans="1:11" x14ac:dyDescent="0.25">
      <c r="A564" t="str">
        <f>COMBDG_Split_Tech!A561</f>
        <v>COMBDGWSTNewSHFUR___STDPRO</v>
      </c>
      <c r="B564">
        <f>SUMIFS(Activity_COMBDG!C:C,Activity_COMBDG!$B:$B,$A564&amp;"*",Activity_COMBDG!$B:$B,"*"&amp;"_16",Activity_COMBDG!C:C,"&gt;0.0001")</f>
        <v>0</v>
      </c>
      <c r="C564">
        <f>SUMIFS(Activity_COMBDG!D:D,Activity_COMBDG!$B:$B,$A564&amp;"*",Activity_COMBDG!$B:$B,"*"&amp;"_16",Activity_COMBDG!D:D,"&gt;0.0001")</f>
        <v>0</v>
      </c>
      <c r="D564">
        <f>SUMIFS(Activity_COMBDG!E:E,Activity_COMBDG!$B:$B,$A564&amp;"*",Activity_COMBDG!$B:$B,"*"&amp;"_16",Activity_COMBDG!E:E,"&gt;0.0001")</f>
        <v>0</v>
      </c>
      <c r="E564">
        <f>SUMIFS(Activity_COMBDG!F:F,Activity_COMBDG!$B:$B,$A564&amp;"*",Activity_COMBDG!$B:$B,"*"&amp;"_16",Activity_COMBDG!F:F,"&gt;0.0001")</f>
        <v>0</v>
      </c>
      <c r="F564">
        <f>SUMIFS(Activity_COMBDG!G:G,Activity_COMBDG!$B:$B,$A564&amp;"*",Activity_COMBDG!$B:$B,"*"&amp;"_16",Activity_COMBDG!G:G,"&gt;0.0001")</f>
        <v>0</v>
      </c>
      <c r="G564">
        <f>SUMIFS(Activity_COMBDG!H:H,Activity_COMBDG!$B:$B,$A564&amp;"*",Activity_COMBDG!$B:$B,"*"&amp;"_16",Activity_COMBDG!H:H,"&gt;0.0001")</f>
        <v>0</v>
      </c>
      <c r="H564">
        <f>SUMIFS(Activity_COMBDG!I:I,Activity_COMBDG!$B:$B,$A564&amp;"*",Activity_COMBDG!$B:$B,"*"&amp;"_16",Activity_COMBDG!I:I,"&gt;0.0001")</f>
        <v>0</v>
      </c>
      <c r="I564">
        <f>SUMIFS(Activity_COMBDG!J:J,Activity_COMBDG!$B:$B,$A564&amp;"*",Activity_COMBDG!$B:$B,"*"&amp;"_16",Activity_COMBDG!J:J,"&gt;0.0001")</f>
        <v>4.3618250718913459E-3</v>
      </c>
      <c r="J564">
        <f>SUMIFS(Activity_COMBDG!K:K,Activity_COMBDG!$B:$B,$A564&amp;"*",Activity_COMBDG!$B:$B,"*"&amp;"_16",Activity_COMBDG!K:K,"&gt;0.0001")</f>
        <v>5.1904656096011361E-3</v>
      </c>
      <c r="K564">
        <f>SUMIFS(Activity_COMBDG!L:L,Activity_COMBDG!$B:$B,$A564&amp;"*",Activity_COMBDG!$B:$B,"*"&amp;"_16",Activity_COMBDG!L:L,"&gt;0.0001")</f>
        <v>5.8855972953236156E-3</v>
      </c>
    </row>
    <row r="565" spans="1:11" x14ac:dyDescent="0.25">
      <c r="A565" t="str">
        <f>COMBDG_Split_Tech!A562</f>
        <v>COMBDGWSTNewSHHEP___STDELC</v>
      </c>
      <c r="B565">
        <f>SUMIFS(Activity_COMBDG!C:C,Activity_COMBDG!$B:$B,$A565&amp;"*",Activity_COMBDG!$B:$B,"*"&amp;"_16",Activity_COMBDG!C:C,"&gt;0.0001")</f>
        <v>0</v>
      </c>
      <c r="C565">
        <f>SUMIFS(Activity_COMBDG!D:D,Activity_COMBDG!$B:$B,$A565&amp;"*",Activity_COMBDG!$B:$B,"*"&amp;"_16",Activity_COMBDG!D:D,"&gt;0.0001")</f>
        <v>0</v>
      </c>
      <c r="D565">
        <f>SUMIFS(Activity_COMBDG!E:E,Activity_COMBDG!$B:$B,$A565&amp;"*",Activity_COMBDG!$B:$B,"*"&amp;"_16",Activity_COMBDG!E:E,"&gt;0.0001")</f>
        <v>0</v>
      </c>
      <c r="E565">
        <f>SUMIFS(Activity_COMBDG!F:F,Activity_COMBDG!$B:$B,$A565&amp;"*",Activity_COMBDG!$B:$B,"*"&amp;"_16",Activity_COMBDG!F:F,"&gt;0.0001")</f>
        <v>0</v>
      </c>
      <c r="F565">
        <f>SUMIFS(Activity_COMBDG!G:G,Activity_COMBDG!$B:$B,$A565&amp;"*",Activity_COMBDG!$B:$B,"*"&amp;"_16",Activity_COMBDG!G:G,"&gt;0.0001")</f>
        <v>0</v>
      </c>
      <c r="G565">
        <f>SUMIFS(Activity_COMBDG!H:H,Activity_COMBDG!$B:$B,$A565&amp;"*",Activity_COMBDG!$B:$B,"*"&amp;"_16",Activity_COMBDG!H:H,"&gt;0.0001")</f>
        <v>0</v>
      </c>
      <c r="H565">
        <f>SUMIFS(Activity_COMBDG!I:I,Activity_COMBDG!$B:$B,$A565&amp;"*",Activity_COMBDG!$B:$B,"*"&amp;"_16",Activity_COMBDG!I:I,"&gt;0.0001")</f>
        <v>0</v>
      </c>
      <c r="I565">
        <f>SUMIFS(Activity_COMBDG!J:J,Activity_COMBDG!$B:$B,$A565&amp;"*",Activity_COMBDG!$B:$B,"*"&amp;"_16",Activity_COMBDG!J:J,"&gt;0.0001")</f>
        <v>3.649123055981703E-3</v>
      </c>
      <c r="J565">
        <f>SUMIFS(Activity_COMBDG!K:K,Activity_COMBDG!$B:$B,$A565&amp;"*",Activity_COMBDG!$B:$B,"*"&amp;"_16",Activity_COMBDG!K:K,"&gt;0.0001")</f>
        <v>4.3410672807652319E-3</v>
      </c>
      <c r="K565">
        <f>SUMIFS(Activity_COMBDG!L:L,Activity_COMBDG!$B:$B,$A565&amp;"*",Activity_COMBDG!$B:$B,"*"&amp;"_16",Activity_COMBDG!L:L,"&gt;0.0001")</f>
        <v>4.9025348684263673E-3</v>
      </c>
    </row>
    <row r="566" spans="1:11" x14ac:dyDescent="0.25">
      <c r="A566" t="str">
        <f>COMBDG_Split_Tech!A563</f>
        <v>COMBDGWSTNewSHPLT___STDELC</v>
      </c>
      <c r="B566">
        <f>SUMIFS(Activity_COMBDG!C:C,Activity_COMBDG!$B:$B,$A566&amp;"*",Activity_COMBDG!$B:$B,"*"&amp;"_16",Activity_COMBDG!C:C,"&gt;0.0001")</f>
        <v>0</v>
      </c>
      <c r="C566">
        <f>SUMIFS(Activity_COMBDG!D:D,Activity_COMBDG!$B:$B,$A566&amp;"*",Activity_COMBDG!$B:$B,"*"&amp;"_16",Activity_COMBDG!D:D,"&gt;0.0001")</f>
        <v>0</v>
      </c>
      <c r="D566">
        <f>SUMIFS(Activity_COMBDG!E:E,Activity_COMBDG!$B:$B,$A566&amp;"*",Activity_COMBDG!$B:$B,"*"&amp;"_16",Activity_COMBDG!E:E,"&gt;0.0001")</f>
        <v>0</v>
      </c>
      <c r="E566">
        <f>SUMIFS(Activity_COMBDG!F:F,Activity_COMBDG!$B:$B,$A566&amp;"*",Activity_COMBDG!$B:$B,"*"&amp;"_16",Activity_COMBDG!F:F,"&gt;0.0001")</f>
        <v>0</v>
      </c>
      <c r="F566">
        <f>SUMIFS(Activity_COMBDG!G:G,Activity_COMBDG!$B:$B,$A566&amp;"*",Activity_COMBDG!$B:$B,"*"&amp;"_16",Activity_COMBDG!G:G,"&gt;0.0001")</f>
        <v>0</v>
      </c>
      <c r="G566">
        <f>SUMIFS(Activity_COMBDG!H:H,Activity_COMBDG!$B:$B,$A566&amp;"*",Activity_COMBDG!$B:$B,"*"&amp;"_16",Activity_COMBDG!H:H,"&gt;0.0001")</f>
        <v>0</v>
      </c>
      <c r="H566">
        <f>SUMIFS(Activity_COMBDG!I:I,Activity_COMBDG!$B:$B,$A566&amp;"*",Activity_COMBDG!$B:$B,"*"&amp;"_16",Activity_COMBDG!I:I,"&gt;0.0001")</f>
        <v>0</v>
      </c>
      <c r="I566">
        <f>SUMIFS(Activity_COMBDG!J:J,Activity_COMBDG!$B:$B,$A566&amp;"*",Activity_COMBDG!$B:$B,"*"&amp;"_16",Activity_COMBDG!J:J,"&gt;0.0001")</f>
        <v>6.5152575499376206E-3</v>
      </c>
      <c r="J566">
        <f>SUMIFS(Activity_COMBDG!K:K,Activity_COMBDG!$B:$B,$A566&amp;"*",Activity_COMBDG!$B:$B,"*"&amp;"_16",Activity_COMBDG!K:K,"&gt;0.0001")</f>
        <v>7.6497715504028974E-3</v>
      </c>
      <c r="K566">
        <f>SUMIFS(Activity_COMBDG!L:L,Activity_COMBDG!$B:$B,$A566&amp;"*",Activity_COMBDG!$B:$B,"*"&amp;"_16",Activity_COMBDG!L:L,"&gt;0.0001")</f>
        <v>8.6367378819614034E-3</v>
      </c>
    </row>
    <row r="567" spans="1:11" x14ac:dyDescent="0.25">
      <c r="A567" t="str">
        <f>COMBDG_Split_Tech!A564</f>
        <v>COMBDGWSTNewSLLED___STDELC</v>
      </c>
      <c r="B567">
        <f>SUMIFS(Activity_COMBDG!C:C,Activity_COMBDG!$B:$B,$A567&amp;"*",Activity_COMBDG!$B:$B,"*"&amp;"_16",Activity_COMBDG!C:C,"&gt;0.0001")</f>
        <v>0</v>
      </c>
      <c r="C567">
        <f>SUMIFS(Activity_COMBDG!D:D,Activity_COMBDG!$B:$B,$A567&amp;"*",Activity_COMBDG!$B:$B,"*"&amp;"_16",Activity_COMBDG!D:D,"&gt;0.0001")</f>
        <v>0</v>
      </c>
      <c r="D567">
        <f>SUMIFS(Activity_COMBDG!E:E,Activity_COMBDG!$B:$B,$A567&amp;"*",Activity_COMBDG!$B:$B,"*"&amp;"_16",Activity_COMBDG!E:E,"&gt;0.0001")</f>
        <v>0</v>
      </c>
      <c r="E567">
        <f>SUMIFS(Activity_COMBDG!F:F,Activity_COMBDG!$B:$B,$A567&amp;"*",Activity_COMBDG!$B:$B,"*"&amp;"_16",Activity_COMBDG!F:F,"&gt;0.0001")</f>
        <v>0</v>
      </c>
      <c r="F567">
        <f>SUMIFS(Activity_COMBDG!G:G,Activity_COMBDG!$B:$B,$A567&amp;"*",Activity_COMBDG!$B:$B,"*"&amp;"_16",Activity_COMBDG!G:G,"&gt;0.0001")</f>
        <v>0</v>
      </c>
      <c r="G567">
        <f>SUMIFS(Activity_COMBDG!H:H,Activity_COMBDG!$B:$B,$A567&amp;"*",Activity_COMBDG!$B:$B,"*"&amp;"_16",Activity_COMBDG!H:H,"&gt;0.0001")</f>
        <v>0</v>
      </c>
      <c r="H567">
        <f>SUMIFS(Activity_COMBDG!I:I,Activity_COMBDG!$B:$B,$A567&amp;"*",Activity_COMBDG!$B:$B,"*"&amp;"_16",Activity_COMBDG!I:I,"&gt;0.0001")</f>
        <v>0</v>
      </c>
      <c r="I567">
        <f>SUMIFS(Activity_COMBDG!J:J,Activity_COMBDG!$B:$B,$A567&amp;"*",Activity_COMBDG!$B:$B,"*"&amp;"_16",Activity_COMBDG!J:J,"&gt;0.0001")</f>
        <v>0</v>
      </c>
      <c r="J567">
        <f>SUMIFS(Activity_COMBDG!K:K,Activity_COMBDG!$B:$B,$A567&amp;"*",Activity_COMBDG!$B:$B,"*"&amp;"_16",Activity_COMBDG!K:K,"&gt;0.0001")</f>
        <v>0</v>
      </c>
      <c r="K567">
        <f>SUMIFS(Activity_COMBDG!L:L,Activity_COMBDG!$B:$B,$A567&amp;"*",Activity_COMBDG!$B:$B,"*"&amp;"_16",Activity_COMBDG!L:L,"&gt;0.0001")</f>
        <v>0</v>
      </c>
    </row>
    <row r="568" spans="1:11" x14ac:dyDescent="0.25">
      <c r="A568" t="str">
        <f>COMBDG_Split_Tech!A565</f>
        <v>COMBDGWSTNewWH_________DHE</v>
      </c>
      <c r="B568">
        <f>SUMIFS(Activity_COMBDG!C:C,Activity_COMBDG!$B:$B,$A568&amp;"*",Activity_COMBDG!$B:$B,"*"&amp;"_16",Activity_COMBDG!C:C,"&gt;0.0001")</f>
        <v>0</v>
      </c>
      <c r="C568">
        <f>SUMIFS(Activity_COMBDG!D:D,Activity_COMBDG!$B:$B,$A568&amp;"*",Activity_COMBDG!$B:$B,"*"&amp;"_16",Activity_COMBDG!D:D,"&gt;0.0001")</f>
        <v>0</v>
      </c>
      <c r="D568">
        <f>SUMIFS(Activity_COMBDG!E:E,Activity_COMBDG!$B:$B,$A568&amp;"*",Activity_COMBDG!$B:$B,"*"&amp;"_16",Activity_COMBDG!E:E,"&gt;0.0001")</f>
        <v>0</v>
      </c>
      <c r="E568">
        <f>SUMIFS(Activity_COMBDG!F:F,Activity_COMBDG!$B:$B,$A568&amp;"*",Activity_COMBDG!$B:$B,"*"&amp;"_16",Activity_COMBDG!F:F,"&gt;0.0001")</f>
        <v>0</v>
      </c>
      <c r="F568">
        <f>SUMIFS(Activity_COMBDG!G:G,Activity_COMBDG!$B:$B,$A568&amp;"*",Activity_COMBDG!$B:$B,"*"&amp;"_16",Activity_COMBDG!G:G,"&gt;0.0001")</f>
        <v>0</v>
      </c>
      <c r="G568">
        <f>SUMIFS(Activity_COMBDG!H:H,Activity_COMBDG!$B:$B,$A568&amp;"*",Activity_COMBDG!$B:$B,"*"&amp;"_16",Activity_COMBDG!H:H,"&gt;0.0001")</f>
        <v>0</v>
      </c>
      <c r="H568">
        <f>SUMIFS(Activity_COMBDG!I:I,Activity_COMBDG!$B:$B,$A568&amp;"*",Activity_COMBDG!$B:$B,"*"&amp;"_16",Activity_COMBDG!I:I,"&gt;0.0001")</f>
        <v>0</v>
      </c>
      <c r="I568">
        <f>SUMIFS(Activity_COMBDG!J:J,Activity_COMBDG!$B:$B,$A568&amp;"*",Activity_COMBDG!$B:$B,"*"&amp;"_16",Activity_COMBDG!J:J,"&gt;0.0001")</f>
        <v>4.5842862979742884E-3</v>
      </c>
      <c r="J568">
        <f>SUMIFS(Activity_COMBDG!K:K,Activity_COMBDG!$B:$B,$A568&amp;"*",Activity_COMBDG!$B:$B,"*"&amp;"_16",Activity_COMBDG!K:K,"&gt;0.0001")</f>
        <v>5.9219091133181816E-3</v>
      </c>
      <c r="K568">
        <f>SUMIFS(Activity_COMBDG!L:L,Activity_COMBDG!$B:$B,$A568&amp;"*",Activity_COMBDG!$B:$B,"*"&amp;"_16",Activity_COMBDG!L:L,"&gt;0.0001")</f>
        <v>6.6651143956988667E-3</v>
      </c>
    </row>
    <row r="569" spans="1:11" x14ac:dyDescent="0.25">
      <c r="A569" t="str">
        <f>COMBDG_Split_Tech!A566</f>
        <v>COMBDGWSTNewWH______STDELC</v>
      </c>
      <c r="B569">
        <f>SUMIFS(Activity_COMBDG!C:C,Activity_COMBDG!$B:$B,$A569&amp;"*",Activity_COMBDG!$B:$B,"*"&amp;"_16",Activity_COMBDG!C:C,"&gt;0.0001")</f>
        <v>0</v>
      </c>
      <c r="C569">
        <f>SUMIFS(Activity_COMBDG!D:D,Activity_COMBDG!$B:$B,$A569&amp;"*",Activity_COMBDG!$B:$B,"*"&amp;"_16",Activity_COMBDG!D:D,"&gt;0.0001")</f>
        <v>0</v>
      </c>
      <c r="D569">
        <f>SUMIFS(Activity_COMBDG!E:E,Activity_COMBDG!$B:$B,$A569&amp;"*",Activity_COMBDG!$B:$B,"*"&amp;"_16",Activity_COMBDG!E:E,"&gt;0.0001")</f>
        <v>0</v>
      </c>
      <c r="E569">
        <f>SUMIFS(Activity_COMBDG!F:F,Activity_COMBDG!$B:$B,$A569&amp;"*",Activity_COMBDG!$B:$B,"*"&amp;"_16",Activity_COMBDG!F:F,"&gt;0.0001")</f>
        <v>0</v>
      </c>
      <c r="F569">
        <f>SUMIFS(Activity_COMBDG!G:G,Activity_COMBDG!$B:$B,$A569&amp;"*",Activity_COMBDG!$B:$B,"*"&amp;"_16",Activity_COMBDG!G:G,"&gt;0.0001")</f>
        <v>0</v>
      </c>
      <c r="G569">
        <f>SUMIFS(Activity_COMBDG!H:H,Activity_COMBDG!$B:$B,$A569&amp;"*",Activity_COMBDG!$B:$B,"*"&amp;"_16",Activity_COMBDG!H:H,"&gt;0.0001")</f>
        <v>0</v>
      </c>
      <c r="H569">
        <f>SUMIFS(Activity_COMBDG!I:I,Activity_COMBDG!$B:$B,$A569&amp;"*",Activity_COMBDG!$B:$B,"*"&amp;"_16",Activity_COMBDG!I:I,"&gt;0.0001")</f>
        <v>0</v>
      </c>
      <c r="I569">
        <f>SUMIFS(Activity_COMBDG!J:J,Activity_COMBDG!$B:$B,$A569&amp;"*",Activity_COMBDG!$B:$B,"*"&amp;"_16",Activity_COMBDG!J:J,"&gt;0.0001")</f>
        <v>4.5840863699582709E-3</v>
      </c>
      <c r="J569">
        <f>SUMIFS(Activity_COMBDG!K:K,Activity_COMBDG!$B:$B,$A569&amp;"*",Activity_COMBDG!$B:$B,"*"&amp;"_16",Activity_COMBDG!K:K,"&gt;0.0001")</f>
        <v>5.9211763589736236E-3</v>
      </c>
      <c r="K569">
        <f>SUMIFS(Activity_COMBDG!L:L,Activity_COMBDG!$B:$B,$A569&amp;"*",Activity_COMBDG!$B:$B,"*"&amp;"_16",Activity_COMBDG!L:L,"&gt;0.0001")</f>
        <v>6.6638157819064727E-3</v>
      </c>
    </row>
    <row r="570" spans="1:11" x14ac:dyDescent="0.25">
      <c r="A570" t="str">
        <f>COMBDG_Split_Tech!A567</f>
        <v>COMBDGWSTNewWH______STDHFO</v>
      </c>
      <c r="B570">
        <f>SUMIFS(Activity_COMBDG!C:C,Activity_COMBDG!$B:$B,$A570&amp;"*",Activity_COMBDG!$B:$B,"*"&amp;"_16",Activity_COMBDG!C:C,"&gt;0.0001")</f>
        <v>0</v>
      </c>
      <c r="C570">
        <f>SUMIFS(Activity_COMBDG!D:D,Activity_COMBDG!$B:$B,$A570&amp;"*",Activity_COMBDG!$B:$B,"*"&amp;"_16",Activity_COMBDG!D:D,"&gt;0.0001")</f>
        <v>0</v>
      </c>
      <c r="D570">
        <f>SUMIFS(Activity_COMBDG!E:E,Activity_COMBDG!$B:$B,$A570&amp;"*",Activity_COMBDG!$B:$B,"*"&amp;"_16",Activity_COMBDG!E:E,"&gt;0.0001")</f>
        <v>0</v>
      </c>
      <c r="E570">
        <f>SUMIFS(Activity_COMBDG!F:F,Activity_COMBDG!$B:$B,$A570&amp;"*",Activity_COMBDG!$B:$B,"*"&amp;"_16",Activity_COMBDG!F:F,"&gt;0.0001")</f>
        <v>0</v>
      </c>
      <c r="F570">
        <f>SUMIFS(Activity_COMBDG!G:G,Activity_COMBDG!$B:$B,$A570&amp;"*",Activity_COMBDG!$B:$B,"*"&amp;"_16",Activity_COMBDG!G:G,"&gt;0.0001")</f>
        <v>0</v>
      </c>
      <c r="G570">
        <f>SUMIFS(Activity_COMBDG!H:H,Activity_COMBDG!$B:$B,$A570&amp;"*",Activity_COMBDG!$B:$B,"*"&amp;"_16",Activity_COMBDG!H:H,"&gt;0.0001")</f>
        <v>0</v>
      </c>
      <c r="H570">
        <f>SUMIFS(Activity_COMBDG!I:I,Activity_COMBDG!$B:$B,$A570&amp;"*",Activity_COMBDG!$B:$B,"*"&amp;"_16",Activity_COMBDG!I:I,"&gt;0.0001")</f>
        <v>0</v>
      </c>
      <c r="I570">
        <f>SUMIFS(Activity_COMBDG!J:J,Activity_COMBDG!$B:$B,$A570&amp;"*",Activity_COMBDG!$B:$B,"*"&amp;"_16",Activity_COMBDG!J:J,"&gt;0.0001")</f>
        <v>4.5840955234238328E-3</v>
      </c>
      <c r="J570">
        <f>SUMIFS(Activity_COMBDG!K:K,Activity_COMBDG!$B:$B,$A570&amp;"*",Activity_COMBDG!$B:$B,"*"&amp;"_16",Activity_COMBDG!K:K,"&gt;0.0001")</f>
        <v>5.9211913741355508E-3</v>
      </c>
      <c r="K570">
        <f>SUMIFS(Activity_COMBDG!L:L,Activity_COMBDG!$B:$B,$A570&amp;"*",Activity_COMBDG!$B:$B,"*"&amp;"_16",Activity_COMBDG!L:L,"&gt;0.0001")</f>
        <v>6.6638317902852073E-3</v>
      </c>
    </row>
    <row r="571" spans="1:11" x14ac:dyDescent="0.25">
      <c r="A571" t="str">
        <f>COMBDG_Split_Tech!A568</f>
        <v>COMBDGWSTNewWH______STDKER</v>
      </c>
      <c r="B571">
        <f>SUMIFS(Activity_COMBDG!C:C,Activity_COMBDG!$B:$B,$A571&amp;"*",Activity_COMBDG!$B:$B,"*"&amp;"_16",Activity_COMBDG!C:C,"&gt;0.0001")</f>
        <v>0</v>
      </c>
      <c r="C571">
        <f>SUMIFS(Activity_COMBDG!D:D,Activity_COMBDG!$B:$B,$A571&amp;"*",Activity_COMBDG!$B:$B,"*"&amp;"_16",Activity_COMBDG!D:D,"&gt;0.0001")</f>
        <v>0</v>
      </c>
      <c r="D571">
        <f>SUMIFS(Activity_COMBDG!E:E,Activity_COMBDG!$B:$B,$A571&amp;"*",Activity_COMBDG!$B:$B,"*"&amp;"_16",Activity_COMBDG!E:E,"&gt;0.0001")</f>
        <v>0</v>
      </c>
      <c r="E571">
        <f>SUMIFS(Activity_COMBDG!F:F,Activity_COMBDG!$B:$B,$A571&amp;"*",Activity_COMBDG!$B:$B,"*"&amp;"_16",Activity_COMBDG!F:F,"&gt;0.0001")</f>
        <v>0</v>
      </c>
      <c r="F571">
        <f>SUMIFS(Activity_COMBDG!G:G,Activity_COMBDG!$B:$B,$A571&amp;"*",Activity_COMBDG!$B:$B,"*"&amp;"_16",Activity_COMBDG!G:G,"&gt;0.0001")</f>
        <v>0</v>
      </c>
      <c r="G571">
        <f>SUMIFS(Activity_COMBDG!H:H,Activity_COMBDG!$B:$B,$A571&amp;"*",Activity_COMBDG!$B:$B,"*"&amp;"_16",Activity_COMBDG!H:H,"&gt;0.0001")</f>
        <v>0</v>
      </c>
      <c r="H571">
        <f>SUMIFS(Activity_COMBDG!I:I,Activity_COMBDG!$B:$B,$A571&amp;"*",Activity_COMBDG!$B:$B,"*"&amp;"_16",Activity_COMBDG!I:I,"&gt;0.0001")</f>
        <v>0</v>
      </c>
      <c r="I571">
        <f>SUMIFS(Activity_COMBDG!J:J,Activity_COMBDG!$B:$B,$A571&amp;"*",Activity_COMBDG!$B:$B,"*"&amp;"_16",Activity_COMBDG!J:J,"&gt;0.0001")</f>
        <v>4.5840986613306491E-3</v>
      </c>
      <c r="J571">
        <f>SUMIFS(Activity_COMBDG!K:K,Activity_COMBDG!$B:$B,$A571&amp;"*",Activity_COMBDG!$B:$B,"*"&amp;"_16",Activity_COMBDG!K:K,"&gt;0.0001")</f>
        <v>5.9211973480853171E-3</v>
      </c>
      <c r="K571">
        <f>SUMIFS(Activity_COMBDG!L:L,Activity_COMBDG!$B:$B,$A571&amp;"*",Activity_COMBDG!$B:$B,"*"&amp;"_16",Activity_COMBDG!L:L,"&gt;0.0001")</f>
        <v>6.6638394770986934E-3</v>
      </c>
    </row>
    <row r="572" spans="1:11" x14ac:dyDescent="0.25">
      <c r="A572" t="str">
        <f>COMBDG_Split_Tech!A569</f>
        <v>COMBDGWSTNewWH______STDLFO</v>
      </c>
      <c r="B572">
        <f>SUMIFS(Activity_COMBDG!C:C,Activity_COMBDG!$B:$B,$A572&amp;"*",Activity_COMBDG!$B:$B,"*"&amp;"_16",Activity_COMBDG!C:C,"&gt;0.0001")</f>
        <v>0</v>
      </c>
      <c r="C572">
        <f>SUMIFS(Activity_COMBDG!D:D,Activity_COMBDG!$B:$B,$A572&amp;"*",Activity_COMBDG!$B:$B,"*"&amp;"_16",Activity_COMBDG!D:D,"&gt;0.0001")</f>
        <v>0</v>
      </c>
      <c r="D572">
        <f>SUMIFS(Activity_COMBDG!E:E,Activity_COMBDG!$B:$B,$A572&amp;"*",Activity_COMBDG!$B:$B,"*"&amp;"_16",Activity_COMBDG!E:E,"&gt;0.0001")</f>
        <v>0</v>
      </c>
      <c r="E572">
        <f>SUMIFS(Activity_COMBDG!F:F,Activity_COMBDG!$B:$B,$A572&amp;"*",Activity_COMBDG!$B:$B,"*"&amp;"_16",Activity_COMBDG!F:F,"&gt;0.0001")</f>
        <v>0</v>
      </c>
      <c r="F572">
        <f>SUMIFS(Activity_COMBDG!G:G,Activity_COMBDG!$B:$B,$A572&amp;"*",Activity_COMBDG!$B:$B,"*"&amp;"_16",Activity_COMBDG!G:G,"&gt;0.0001")</f>
        <v>0</v>
      </c>
      <c r="G572">
        <f>SUMIFS(Activity_COMBDG!H:H,Activity_COMBDG!$B:$B,$A572&amp;"*",Activity_COMBDG!$B:$B,"*"&amp;"_16",Activity_COMBDG!H:H,"&gt;0.0001")</f>
        <v>0</v>
      </c>
      <c r="H572">
        <f>SUMIFS(Activity_COMBDG!I:I,Activity_COMBDG!$B:$B,$A572&amp;"*",Activity_COMBDG!$B:$B,"*"&amp;"_16",Activity_COMBDG!I:I,"&gt;0.0001")</f>
        <v>0</v>
      </c>
      <c r="I572">
        <f>SUMIFS(Activity_COMBDG!J:J,Activity_COMBDG!$B:$B,$A572&amp;"*",Activity_COMBDG!$B:$B,"*"&amp;"_16",Activity_COMBDG!J:J,"&gt;0.0001")</f>
        <v>4.5840950462071013E-3</v>
      </c>
      <c r="J572">
        <f>SUMIFS(Activity_COMBDG!K:K,Activity_COMBDG!$B:$B,$A572&amp;"*",Activity_COMBDG!$B:$B,"*"&amp;"_16",Activity_COMBDG!K:K,"&gt;0.0001")</f>
        <v>5.9211906136980271E-3</v>
      </c>
      <c r="K572">
        <f>SUMIFS(Activity_COMBDG!L:L,Activity_COMBDG!$B:$B,$A572&amp;"*",Activity_COMBDG!$B:$B,"*"&amp;"_16",Activity_COMBDG!L:L,"&gt;0.0001")</f>
        <v>6.6638310791140706E-3</v>
      </c>
    </row>
    <row r="573" spans="1:11" x14ac:dyDescent="0.25">
      <c r="A573" t="str">
        <f>COMBDG_Split_Tech!A570</f>
        <v>COMBDGWSTNewWH______STDNGA</v>
      </c>
      <c r="B573">
        <f>SUMIFS(Activity_COMBDG!C:C,Activity_COMBDG!$B:$B,$A573&amp;"*",Activity_COMBDG!$B:$B,"*"&amp;"_16",Activity_COMBDG!C:C,"&gt;0.0001")</f>
        <v>0</v>
      </c>
      <c r="C573">
        <f>SUMIFS(Activity_COMBDG!D:D,Activity_COMBDG!$B:$B,$A573&amp;"*",Activity_COMBDG!$B:$B,"*"&amp;"_16",Activity_COMBDG!D:D,"&gt;0.0001")</f>
        <v>0</v>
      </c>
      <c r="D573">
        <f>SUMIFS(Activity_COMBDG!E:E,Activity_COMBDG!$B:$B,$A573&amp;"*",Activity_COMBDG!$B:$B,"*"&amp;"_16",Activity_COMBDG!E:E,"&gt;0.0001")</f>
        <v>0</v>
      </c>
      <c r="E573">
        <f>SUMIFS(Activity_COMBDG!F:F,Activity_COMBDG!$B:$B,$A573&amp;"*",Activity_COMBDG!$B:$B,"*"&amp;"_16",Activity_COMBDG!F:F,"&gt;0.0001")</f>
        <v>0</v>
      </c>
      <c r="F573">
        <f>SUMIFS(Activity_COMBDG!G:G,Activity_COMBDG!$B:$B,$A573&amp;"*",Activity_COMBDG!$B:$B,"*"&amp;"_16",Activity_COMBDG!G:G,"&gt;0.0001")</f>
        <v>0</v>
      </c>
      <c r="G573">
        <f>SUMIFS(Activity_COMBDG!H:H,Activity_COMBDG!$B:$B,$A573&amp;"*",Activity_COMBDG!$B:$B,"*"&amp;"_16",Activity_COMBDG!H:H,"&gt;0.0001")</f>
        <v>0</v>
      </c>
      <c r="H573">
        <f>SUMIFS(Activity_COMBDG!I:I,Activity_COMBDG!$B:$B,$A573&amp;"*",Activity_COMBDG!$B:$B,"*"&amp;"_16",Activity_COMBDG!I:I,"&gt;0.0001")</f>
        <v>0</v>
      </c>
      <c r="I573">
        <f>SUMIFS(Activity_COMBDG!J:J,Activity_COMBDG!$B:$B,$A573&amp;"*",Activity_COMBDG!$B:$B,"*"&amp;"_16",Activity_COMBDG!J:J,"&gt;0.0001")</f>
        <v>1.419543620628338E-2</v>
      </c>
      <c r="J573">
        <f>SUMIFS(Activity_COMBDG!K:K,Activity_COMBDG!$B:$B,$A573&amp;"*",Activity_COMBDG!$B:$B,"*"&amp;"_16",Activity_COMBDG!K:K,"&gt;0.0001")</f>
        <v>1.7732025590183699E-2</v>
      </c>
      <c r="K573">
        <f>SUMIFS(Activity_COMBDG!L:L,Activity_COMBDG!$B:$B,$A573&amp;"*",Activity_COMBDG!$B:$B,"*"&amp;"_16",Activity_COMBDG!L:L,"&gt;0.0001")</f>
        <v>1.9871799308231328E-2</v>
      </c>
    </row>
    <row r="574" spans="1:11" x14ac:dyDescent="0.25">
      <c r="A574" t="str">
        <f>COMBDG_Split_Tech!A571</f>
        <v>COMBDGWSTNewWH______STDPRO</v>
      </c>
      <c r="B574">
        <f>SUMIFS(Activity_COMBDG!C:C,Activity_COMBDG!$B:$B,$A574&amp;"*",Activity_COMBDG!$B:$B,"*"&amp;"_16",Activity_COMBDG!C:C,"&gt;0.0001")</f>
        <v>0</v>
      </c>
      <c r="C574">
        <f>SUMIFS(Activity_COMBDG!D:D,Activity_COMBDG!$B:$B,$A574&amp;"*",Activity_COMBDG!$B:$B,"*"&amp;"_16",Activity_COMBDG!D:D,"&gt;0.0001")</f>
        <v>0</v>
      </c>
      <c r="D574">
        <f>SUMIFS(Activity_COMBDG!E:E,Activity_COMBDG!$B:$B,$A574&amp;"*",Activity_COMBDG!$B:$B,"*"&amp;"_16",Activity_COMBDG!E:E,"&gt;0.0001")</f>
        <v>0</v>
      </c>
      <c r="E574">
        <f>SUMIFS(Activity_COMBDG!F:F,Activity_COMBDG!$B:$B,$A574&amp;"*",Activity_COMBDG!$B:$B,"*"&amp;"_16",Activity_COMBDG!F:F,"&gt;0.0001")</f>
        <v>0</v>
      </c>
      <c r="F574">
        <f>SUMIFS(Activity_COMBDG!G:G,Activity_COMBDG!$B:$B,$A574&amp;"*",Activity_COMBDG!$B:$B,"*"&amp;"_16",Activity_COMBDG!G:G,"&gt;0.0001")</f>
        <v>0</v>
      </c>
      <c r="G574">
        <f>SUMIFS(Activity_COMBDG!H:H,Activity_COMBDG!$B:$B,$A574&amp;"*",Activity_COMBDG!$B:$B,"*"&amp;"_16",Activity_COMBDG!H:H,"&gt;0.0001")</f>
        <v>0</v>
      </c>
      <c r="H574">
        <f>SUMIFS(Activity_COMBDG!I:I,Activity_COMBDG!$B:$B,$A574&amp;"*",Activity_COMBDG!$B:$B,"*"&amp;"_16",Activity_COMBDG!I:I,"&gt;0.0001")</f>
        <v>0</v>
      </c>
      <c r="I574">
        <f>SUMIFS(Activity_COMBDG!J:J,Activity_COMBDG!$B:$B,$A574&amp;"*",Activity_COMBDG!$B:$B,"*"&amp;"_16",Activity_COMBDG!J:J,"&gt;0.0001")</f>
        <v>4.5840884138277863E-3</v>
      </c>
      <c r="J574">
        <f>SUMIFS(Activity_COMBDG!K:K,Activity_COMBDG!$B:$B,$A574&amp;"*",Activity_COMBDG!$B:$B,"*"&amp;"_16",Activity_COMBDG!K:K,"&gt;0.0001")</f>
        <v>5.9211783673201474E-3</v>
      </c>
      <c r="K574">
        <f>SUMIFS(Activity_COMBDG!L:L,Activity_COMBDG!$B:$B,$A574&amp;"*",Activity_COMBDG!$B:$B,"*"&amp;"_16",Activity_COMBDG!L:L,"&gt;0.0001")</f>
        <v>6.6638162998753098E-3</v>
      </c>
    </row>
    <row r="575" spans="1:11" x14ac:dyDescent="0.25">
      <c r="A575" t="str">
        <f>COMBDG_Split_Tech!A572</f>
        <v>COMBDGWSTOldAE______STDELC</v>
      </c>
      <c r="B575">
        <f>SUMIFS(Activity_COMBDG!C:C,Activity_COMBDG!$B:$B,$A575&amp;"*",Activity_COMBDG!$B:$B,"*"&amp;"_16",Activity_COMBDG!C:C,"&gt;0.0001")</f>
        <v>3.3102850062181118E-2</v>
      </c>
      <c r="C575">
        <f>SUMIFS(Activity_COMBDG!D:D,Activity_COMBDG!$B:$B,$A575&amp;"*",Activity_COMBDG!$B:$B,"*"&amp;"_16",Activity_COMBDG!D:D,"&gt;0.0001")</f>
        <v>1.4248202342004821</v>
      </c>
      <c r="D575">
        <f>SUMIFS(Activity_COMBDG!E:E,Activity_COMBDG!$B:$B,$A575&amp;"*",Activity_COMBDG!$B:$B,"*"&amp;"_16",Activity_COMBDG!E:E,"&gt;0.0001")</f>
        <v>2.8572715830466371</v>
      </c>
      <c r="E575">
        <f>SUMIFS(Activity_COMBDG!F:F,Activity_COMBDG!$B:$B,$A575&amp;"*",Activity_COMBDG!$B:$B,"*"&amp;"_16",Activity_COMBDG!F:F,"&gt;0.0001")</f>
        <v>4.3075752706542998</v>
      </c>
      <c r="F575">
        <f>SUMIFS(Activity_COMBDG!G:G,Activity_COMBDG!$B:$B,$A575&amp;"*",Activity_COMBDG!$B:$B,"*"&amp;"_16",Activity_COMBDG!G:G,"&gt;0.0001")</f>
        <v>168.64913874924389</v>
      </c>
      <c r="G575">
        <f>SUMIFS(Activity_COMBDG!H:H,Activity_COMBDG!$B:$B,$A575&amp;"*",Activity_COMBDG!$B:$B,"*"&amp;"_16",Activity_COMBDG!H:H,"&gt;0.0001")</f>
        <v>170.16129462268071</v>
      </c>
      <c r="H575">
        <f>SUMIFS(Activity_COMBDG!I:I,Activity_COMBDG!$B:$B,$A575&amp;"*",Activity_COMBDG!$B:$B,"*"&amp;"_16",Activity_COMBDG!I:I,"&gt;0.0001")</f>
        <v>170.7256973531542</v>
      </c>
      <c r="I575">
        <f>SUMIFS(Activity_COMBDG!J:J,Activity_COMBDG!$B:$B,$A575&amp;"*",Activity_COMBDG!$B:$B,"*"&amp;"_16",Activity_COMBDG!J:J,"&gt;0.0001")</f>
        <v>73.702501606891346</v>
      </c>
      <c r="J575">
        <f>SUMIFS(Activity_COMBDG!K:K,Activity_COMBDG!$B:$B,$A575&amp;"*",Activity_COMBDG!$B:$B,"*"&amp;"_16",Activity_COMBDG!K:K,"&gt;0.0001")</f>
        <v>71.185872415280954</v>
      </c>
      <c r="K575">
        <f>SUMIFS(Activity_COMBDG!L:L,Activity_COMBDG!$B:$B,$A575&amp;"*",Activity_COMBDG!$B:$B,"*"&amp;"_16",Activity_COMBDG!L:L,"&gt;0.0001")</f>
        <v>71.609957659376235</v>
      </c>
    </row>
    <row r="576" spans="1:11" x14ac:dyDescent="0.25">
      <c r="A576" t="str">
        <f>COMBDG_Split_Tech!A573</f>
        <v>COMBDGWSTOldAE______STDNGA</v>
      </c>
      <c r="B576">
        <f>SUMIFS(Activity_COMBDG!C:C,Activity_COMBDG!$B:$B,$A576&amp;"*",Activity_COMBDG!$B:$B,"*"&amp;"_16",Activity_COMBDG!C:C,"&gt;0.0001")</f>
        <v>0.10763256148710459</v>
      </c>
      <c r="C576">
        <f>SUMIFS(Activity_COMBDG!D:D,Activity_COMBDG!$B:$B,$A576&amp;"*",Activity_COMBDG!$B:$B,"*"&amp;"_16",Activity_COMBDG!D:D,"&gt;0.0001")</f>
        <v>3.532642273849349</v>
      </c>
      <c r="D576">
        <f>SUMIFS(Activity_COMBDG!E:E,Activity_COMBDG!$B:$B,$A576&amp;"*",Activity_COMBDG!$B:$B,"*"&amp;"_16",Activity_COMBDG!E:E,"&gt;0.0001")</f>
        <v>7.0092214187963533</v>
      </c>
      <c r="E576">
        <f>SUMIFS(Activity_COMBDG!F:F,Activity_COMBDG!$B:$B,$A576&amp;"*",Activity_COMBDG!$B:$B,"*"&amp;"_16",Activity_COMBDG!F:F,"&gt;0.0001")</f>
        <v>10.47673783371377</v>
      </c>
      <c r="F576">
        <f>SUMIFS(Activity_COMBDG!G:G,Activity_COMBDG!$B:$B,$A576&amp;"*",Activity_COMBDG!$B:$B,"*"&amp;"_16",Activity_COMBDG!G:G,"&gt;0.0001")</f>
        <v>378.77082887413388</v>
      </c>
      <c r="G576">
        <f>SUMIFS(Activity_COMBDG!H:H,Activity_COMBDG!$B:$B,$A576&amp;"*",Activity_COMBDG!$B:$B,"*"&amp;"_16",Activity_COMBDG!H:H,"&gt;0.0001")</f>
        <v>382.08487003846318</v>
      </c>
      <c r="H576">
        <f>SUMIFS(Activity_COMBDG!I:I,Activity_COMBDG!$B:$B,$A576&amp;"*",Activity_COMBDG!$B:$B,"*"&amp;"_16",Activity_COMBDG!I:I,"&gt;0.0001")</f>
        <v>383.24877881885618</v>
      </c>
      <c r="I576">
        <f>SUMIFS(Activity_COMBDG!J:J,Activity_COMBDG!$B:$B,$A576&amp;"*",Activity_COMBDG!$B:$B,"*"&amp;"_16",Activity_COMBDG!J:J,"&gt;0.0001")</f>
        <v>262.39685761424158</v>
      </c>
      <c r="J576">
        <f>SUMIFS(Activity_COMBDG!K:K,Activity_COMBDG!$B:$B,$A576&amp;"*",Activity_COMBDG!$B:$B,"*"&amp;"_16",Activity_COMBDG!K:K,"&gt;0.0001")</f>
        <v>254.41208913843809</v>
      </c>
      <c r="K576">
        <f>SUMIFS(Activity_COMBDG!L:L,Activity_COMBDG!$B:$B,$A576&amp;"*",Activity_COMBDG!$B:$B,"*"&amp;"_16",Activity_COMBDG!L:L,"&gt;0.0001")</f>
        <v>252.80384531574191</v>
      </c>
    </row>
    <row r="577" spans="1:11" x14ac:dyDescent="0.25">
      <c r="A577" t="str">
        <f>COMBDG_Split_Tech!A574</f>
        <v>COMBDGWSTOldAE______STDPRO</v>
      </c>
      <c r="B577">
        <f>SUMIFS(Activity_COMBDG!C:C,Activity_COMBDG!$B:$B,$A577&amp;"*",Activity_COMBDG!$B:$B,"*"&amp;"_16",Activity_COMBDG!C:C,"&gt;0.0001")</f>
        <v>3.3109412774322403E-2</v>
      </c>
      <c r="C577">
        <f>SUMIFS(Activity_COMBDG!D:D,Activity_COMBDG!$B:$B,$A577&amp;"*",Activity_COMBDG!$B:$B,"*"&amp;"_16",Activity_COMBDG!D:D,"&gt;0.0001")</f>
        <v>1.4255967107591421</v>
      </c>
      <c r="D577">
        <f>SUMIFS(Activity_COMBDG!E:E,Activity_COMBDG!$B:$B,$A577&amp;"*",Activity_COMBDG!$B:$B,"*"&amp;"_16",Activity_COMBDG!E:E,"&gt;0.0001")</f>
        <v>2.8587565416013541</v>
      </c>
      <c r="E577">
        <f>SUMIFS(Activity_COMBDG!F:F,Activity_COMBDG!$B:$B,$A577&amp;"*",Activity_COMBDG!$B:$B,"*"&amp;"_16",Activity_COMBDG!F:F,"&gt;0.0001")</f>
        <v>4.3097021033105571</v>
      </c>
      <c r="F577">
        <f>SUMIFS(Activity_COMBDG!G:G,Activity_COMBDG!$B:$B,$A577&amp;"*",Activity_COMBDG!$B:$B,"*"&amp;"_16",Activity_COMBDG!G:G,"&gt;0.0001")</f>
        <v>170.59463063559909</v>
      </c>
      <c r="G577">
        <f>SUMIFS(Activity_COMBDG!H:H,Activity_COMBDG!$B:$B,$A577&amp;"*",Activity_COMBDG!$B:$B,"*"&amp;"_16",Activity_COMBDG!H:H,"&gt;0.0001")</f>
        <v>172.10683596523779</v>
      </c>
      <c r="H577">
        <f>SUMIFS(Activity_COMBDG!I:I,Activity_COMBDG!$B:$B,$A577&amp;"*",Activity_COMBDG!$B:$B,"*"&amp;"_16",Activity_COMBDG!I:I,"&gt;0.0001")</f>
        <v>172.6712402151629</v>
      </c>
      <c r="I577">
        <f>SUMIFS(Activity_COMBDG!J:J,Activity_COMBDG!$B:$B,$A577&amp;"*",Activity_COMBDG!$B:$B,"*"&amp;"_16",Activity_COMBDG!J:J,"&gt;0.0001")</f>
        <v>74.457572208206926</v>
      </c>
      <c r="J577">
        <f>SUMIFS(Activity_COMBDG!K:K,Activity_COMBDG!$B:$B,$A577&amp;"*",Activity_COMBDG!$B:$B,"*"&amp;"_16",Activity_COMBDG!K:K,"&gt;0.0001")</f>
        <v>71.439771124703185</v>
      </c>
      <c r="K577">
        <f>SUMIFS(Activity_COMBDG!L:L,Activity_COMBDG!$B:$B,$A577&amp;"*",Activity_COMBDG!$B:$B,"*"&amp;"_16",Activity_COMBDG!L:L,"&gt;0.0001")</f>
        <v>70.158283280496775</v>
      </c>
    </row>
    <row r="578" spans="1:11" x14ac:dyDescent="0.25">
      <c r="A578" t="str">
        <f>COMBDG_Split_Tech!A575</f>
        <v>COMBDGWSTOldAM______STDELC</v>
      </c>
      <c r="B578">
        <f>SUMIFS(Activity_COMBDG!C:C,Activity_COMBDG!$B:$B,$A578&amp;"*",Activity_COMBDG!$B:$B,"*"&amp;"_16",Activity_COMBDG!C:C,"&gt;0.0001")</f>
        <v>3.1197670506249432E-2</v>
      </c>
      <c r="C578">
        <f>SUMIFS(Activity_COMBDG!D:D,Activity_COMBDG!$B:$B,$A578&amp;"*",Activity_COMBDG!$B:$B,"*"&amp;"_16",Activity_COMBDG!D:D,"&gt;0.0001")</f>
        <v>0.92892492475051125</v>
      </c>
      <c r="D578">
        <f>SUMIFS(Activity_COMBDG!E:E,Activity_COMBDG!$B:$B,$A578&amp;"*",Activity_COMBDG!$B:$B,"*"&amp;"_16",Activity_COMBDG!E:E,"&gt;0.0001")</f>
        <v>1.84666950925148</v>
      </c>
      <c r="E578">
        <f>SUMIFS(Activity_COMBDG!F:F,Activity_COMBDG!$B:$B,$A578&amp;"*",Activity_COMBDG!$B:$B,"*"&amp;"_16",Activity_COMBDG!F:F,"&gt;0.0001")</f>
        <v>2.7652504088366792</v>
      </c>
      <c r="F578">
        <f>SUMIFS(Activity_COMBDG!G:G,Activity_COMBDG!$B:$B,$A578&amp;"*",Activity_COMBDG!$B:$B,"*"&amp;"_16",Activity_COMBDG!G:G,"&gt;0.0001")</f>
        <v>103.4482630479171</v>
      </c>
      <c r="G578">
        <f>SUMIFS(Activity_COMBDG!H:H,Activity_COMBDG!$B:$B,$A578&amp;"*",Activity_COMBDG!$B:$B,"*"&amp;"_16",Activity_COMBDG!H:H,"&gt;0.0001")</f>
        <v>104.36245187297619</v>
      </c>
      <c r="H578">
        <f>SUMIFS(Activity_COMBDG!I:I,Activity_COMBDG!$B:$B,$A578&amp;"*",Activity_COMBDG!$B:$B,"*"&amp;"_16",Activity_COMBDG!I:I,"&gt;0.0001")</f>
        <v>104.6893790122767</v>
      </c>
      <c r="I578">
        <f>SUMIFS(Activity_COMBDG!J:J,Activity_COMBDG!$B:$B,$A578&amp;"*",Activity_COMBDG!$B:$B,"*"&amp;"_16",Activity_COMBDG!J:J,"&gt;0.0001")</f>
        <v>46.226524620519783</v>
      </c>
      <c r="J578">
        <f>SUMIFS(Activity_COMBDG!K:K,Activity_COMBDG!$B:$B,$A578&amp;"*",Activity_COMBDG!$B:$B,"*"&amp;"_16",Activity_COMBDG!K:K,"&gt;0.0001")</f>
        <v>44.528939984367589</v>
      </c>
      <c r="K578">
        <f>SUMIFS(Activity_COMBDG!L:L,Activity_COMBDG!$B:$B,$A578&amp;"*",Activity_COMBDG!$B:$B,"*"&amp;"_16",Activity_COMBDG!L:L,"&gt;0.0001")</f>
        <v>46.409279899755298</v>
      </c>
    </row>
    <row r="579" spans="1:11" x14ac:dyDescent="0.25">
      <c r="A579" t="str">
        <f>COMBDG_Split_Tech!A576</f>
        <v>COMBDGWSTOldLIFLC___STDELC</v>
      </c>
      <c r="B579">
        <f>SUMIFS(Activity_COMBDG!C:C,Activity_COMBDG!$B:$B,$A579&amp;"*",Activity_COMBDG!$B:$B,"*"&amp;"_16",Activity_COMBDG!C:C,"&gt;0.0001")</f>
        <v>0</v>
      </c>
      <c r="C579">
        <f>SUMIFS(Activity_COMBDG!D:D,Activity_COMBDG!$B:$B,$A579&amp;"*",Activity_COMBDG!$B:$B,"*"&amp;"_16",Activity_COMBDG!D:D,"&gt;0.0001")</f>
        <v>0</v>
      </c>
      <c r="D579">
        <f>SUMIFS(Activity_COMBDG!E:E,Activity_COMBDG!$B:$B,$A579&amp;"*",Activity_COMBDG!$B:$B,"*"&amp;"_16",Activity_COMBDG!E:E,"&gt;0.0001")</f>
        <v>1.0343973592916681E-4</v>
      </c>
      <c r="E579">
        <f>SUMIFS(Activity_COMBDG!F:F,Activity_COMBDG!$B:$B,$A579&amp;"*",Activity_COMBDG!$B:$B,"*"&amp;"_16",Activity_COMBDG!F:F,"&gt;0.0001")</f>
        <v>19.738491109827439</v>
      </c>
      <c r="F579">
        <f>SUMIFS(Activity_COMBDG!G:G,Activity_COMBDG!$B:$B,$A579&amp;"*",Activity_COMBDG!$B:$B,"*"&amp;"_16",Activity_COMBDG!G:G,"&gt;0.0001")</f>
        <v>22.30577148165008</v>
      </c>
      <c r="G579">
        <f>SUMIFS(Activity_COMBDG!H:H,Activity_COMBDG!$B:$B,$A579&amp;"*",Activity_COMBDG!$B:$B,"*"&amp;"_16",Activity_COMBDG!H:H,"&gt;0.0001")</f>
        <v>24.402267774322471</v>
      </c>
      <c r="H579">
        <f>SUMIFS(Activity_COMBDG!I:I,Activity_COMBDG!$B:$B,$A579&amp;"*",Activity_COMBDG!$B:$B,"*"&amp;"_16",Activity_COMBDG!I:I,"&gt;0.0001")</f>
        <v>25.24886166976038</v>
      </c>
      <c r="I579">
        <f>SUMIFS(Activity_COMBDG!J:J,Activity_COMBDG!$B:$B,$A579&amp;"*",Activity_COMBDG!$B:$B,"*"&amp;"_16",Activity_COMBDG!J:J,"&gt;0.0001")</f>
        <v>2.745760652653261</v>
      </c>
      <c r="J579">
        <f>SUMIFS(Activity_COMBDG!K:K,Activity_COMBDG!$B:$B,$A579&amp;"*",Activity_COMBDG!$B:$B,"*"&amp;"_16",Activity_COMBDG!K:K,"&gt;0.0001")</f>
        <v>1.465979176111109</v>
      </c>
      <c r="K579">
        <f>SUMIFS(Activity_COMBDG!L:L,Activity_COMBDG!$B:$B,$A579&amp;"*",Activity_COMBDG!$B:$B,"*"&amp;"_16",Activity_COMBDG!L:L,"&gt;0.0001")</f>
        <v>8.4610108519527008E-2</v>
      </c>
    </row>
    <row r="580" spans="1:11" x14ac:dyDescent="0.25">
      <c r="A580" t="str">
        <f>COMBDG_Split_Tech!A577</f>
        <v>COMBDGWSTOldLIFLU___STDELC</v>
      </c>
      <c r="B580">
        <f>SUMIFS(Activity_COMBDG!C:C,Activity_COMBDG!$B:$B,$A580&amp;"*",Activity_COMBDG!$B:$B,"*"&amp;"_16",Activity_COMBDG!C:C,"&gt;0.0001")</f>
        <v>1.3207244624572421E-3</v>
      </c>
      <c r="C580">
        <f>SUMIFS(Activity_COMBDG!D:D,Activity_COMBDG!$B:$B,$A580&amp;"*",Activity_COMBDG!$B:$B,"*"&amp;"_16",Activity_COMBDG!D:D,"&gt;0.0001")</f>
        <v>442.95504843784499</v>
      </c>
      <c r="D580">
        <f>SUMIFS(Activity_COMBDG!E:E,Activity_COMBDG!$B:$B,$A580&amp;"*",Activity_COMBDG!$B:$B,"*"&amp;"_16",Activity_COMBDG!E:E,"&gt;0.0001")</f>
        <v>641.02311220579929</v>
      </c>
      <c r="E580">
        <f>SUMIFS(Activity_COMBDG!F:F,Activity_COMBDG!$B:$B,$A580&amp;"*",Activity_COMBDG!$B:$B,"*"&amp;"_16",Activity_COMBDG!F:F,"&gt;0.0001")</f>
        <v>687.90710392969027</v>
      </c>
      <c r="F580">
        <f>SUMIFS(Activity_COMBDG!G:G,Activity_COMBDG!$B:$B,$A580&amp;"*",Activity_COMBDG!$B:$B,"*"&amp;"_16",Activity_COMBDG!G:G,"&gt;0.0001")</f>
        <v>692.48589578112262</v>
      </c>
      <c r="G580">
        <f>SUMIFS(Activity_COMBDG!H:H,Activity_COMBDG!$B:$B,$A580&amp;"*",Activity_COMBDG!$B:$B,"*"&amp;"_16",Activity_COMBDG!H:H,"&gt;0.0001")</f>
        <v>695.27010791303371</v>
      </c>
      <c r="H580">
        <f>SUMIFS(Activity_COMBDG!I:I,Activity_COMBDG!$B:$B,$A580&amp;"*",Activity_COMBDG!$B:$B,"*"&amp;"_16",Activity_COMBDG!I:I,"&gt;0.0001")</f>
        <v>696.11678424143133</v>
      </c>
      <c r="I580">
        <f>SUMIFS(Activity_COMBDG!J:J,Activity_COMBDG!$B:$B,$A580&amp;"*",Activity_COMBDG!$B:$B,"*"&amp;"_16",Activity_COMBDG!J:J,"&gt;0.0001")</f>
        <v>202.0000447389765</v>
      </c>
      <c r="J580">
        <f>SUMIFS(Activity_COMBDG!K:K,Activity_COMBDG!$B:$B,$A580&amp;"*",Activity_COMBDG!$B:$B,"*"&amp;"_16",Activity_COMBDG!K:K,"&gt;0.0001")</f>
        <v>175.26896305708061</v>
      </c>
      <c r="K580">
        <f>SUMIFS(Activity_COMBDG!L:L,Activity_COMBDG!$B:$B,$A580&amp;"*",Activity_COMBDG!$B:$B,"*"&amp;"_16",Activity_COMBDG!L:L,"&gt;0.0001")</f>
        <v>29.579666450817189</v>
      </c>
    </row>
    <row r="581" spans="1:11" x14ac:dyDescent="0.25">
      <c r="A581" t="str">
        <f>COMBDG_Split_Tech!A578</f>
        <v>COMBDGWSTOldLIHAL___STDELC</v>
      </c>
      <c r="B581">
        <f>SUMIFS(Activity_COMBDG!C:C,Activity_COMBDG!$B:$B,$A581&amp;"*",Activity_COMBDG!$B:$B,"*"&amp;"_16",Activity_COMBDG!C:C,"&gt;0.0001")</f>
        <v>0</v>
      </c>
      <c r="C581">
        <f>SUMIFS(Activity_COMBDG!D:D,Activity_COMBDG!$B:$B,$A581&amp;"*",Activity_COMBDG!$B:$B,"*"&amp;"_16",Activity_COMBDG!D:D,"&gt;0.0001")</f>
        <v>0</v>
      </c>
      <c r="D581">
        <f>SUMIFS(Activity_COMBDG!E:E,Activity_COMBDG!$B:$B,$A581&amp;"*",Activity_COMBDG!$B:$B,"*"&amp;"_16",Activity_COMBDG!E:E,"&gt;0.0001")</f>
        <v>0</v>
      </c>
      <c r="E581">
        <f>SUMIFS(Activity_COMBDG!F:F,Activity_COMBDG!$B:$B,$A581&amp;"*",Activity_COMBDG!$B:$B,"*"&amp;"_16",Activity_COMBDG!F:F,"&gt;0.0001")</f>
        <v>0</v>
      </c>
      <c r="F581">
        <f>SUMIFS(Activity_COMBDG!G:G,Activity_COMBDG!$B:$B,$A581&amp;"*",Activity_COMBDG!$B:$B,"*"&amp;"_16",Activity_COMBDG!G:G,"&gt;0.0001")</f>
        <v>0</v>
      </c>
      <c r="G581">
        <f>SUMIFS(Activity_COMBDG!H:H,Activity_COMBDG!$B:$B,$A581&amp;"*",Activity_COMBDG!$B:$B,"*"&amp;"_16",Activity_COMBDG!H:H,"&gt;0.0001")</f>
        <v>0</v>
      </c>
      <c r="H581">
        <f>SUMIFS(Activity_COMBDG!I:I,Activity_COMBDG!$B:$B,$A581&amp;"*",Activity_COMBDG!$B:$B,"*"&amp;"_16",Activity_COMBDG!I:I,"&gt;0.0001")</f>
        <v>0.12742420979682709</v>
      </c>
      <c r="I581">
        <f>SUMIFS(Activity_COMBDG!J:J,Activity_COMBDG!$B:$B,$A581&amp;"*",Activity_COMBDG!$B:$B,"*"&amp;"_16",Activity_COMBDG!J:J,"&gt;0.0001")</f>
        <v>0</v>
      </c>
      <c r="J581">
        <f>SUMIFS(Activity_COMBDG!K:K,Activity_COMBDG!$B:$B,$A581&amp;"*",Activity_COMBDG!$B:$B,"*"&amp;"_16",Activity_COMBDG!K:K,"&gt;0.0001")</f>
        <v>0</v>
      </c>
      <c r="K581">
        <f>SUMIFS(Activity_COMBDG!L:L,Activity_COMBDG!$B:$B,$A581&amp;"*",Activity_COMBDG!$B:$B,"*"&amp;"_16",Activity_COMBDG!L:L,"&gt;0.0001")</f>
        <v>0</v>
      </c>
    </row>
    <row r="582" spans="1:11" x14ac:dyDescent="0.25">
      <c r="A582" t="str">
        <f>COMBDG_Split_Tech!A579</f>
        <v>COMBDGWSTOldLIINC___STDELC</v>
      </c>
      <c r="B582">
        <f>SUMIFS(Activity_COMBDG!C:C,Activity_COMBDG!$B:$B,$A582&amp;"*",Activity_COMBDG!$B:$B,"*"&amp;"_16",Activity_COMBDG!C:C,"&gt;0.0001")</f>
        <v>0</v>
      </c>
      <c r="C582">
        <f>SUMIFS(Activity_COMBDG!D:D,Activity_COMBDG!$B:$B,$A582&amp;"*",Activity_COMBDG!$B:$B,"*"&amp;"_16",Activity_COMBDG!D:D,"&gt;0.0001")</f>
        <v>0</v>
      </c>
      <c r="D582">
        <f>SUMIFS(Activity_COMBDG!E:E,Activity_COMBDG!$B:$B,$A582&amp;"*",Activity_COMBDG!$B:$B,"*"&amp;"_16",Activity_COMBDG!E:E,"&gt;0.0001")</f>
        <v>0</v>
      </c>
      <c r="E582">
        <f>SUMIFS(Activity_COMBDG!F:F,Activity_COMBDG!$B:$B,$A582&amp;"*",Activity_COMBDG!$B:$B,"*"&amp;"_16",Activity_COMBDG!F:F,"&gt;0.0001")</f>
        <v>0</v>
      </c>
      <c r="F582">
        <f>SUMIFS(Activity_COMBDG!G:G,Activity_COMBDG!$B:$B,$A582&amp;"*",Activity_COMBDG!$B:$B,"*"&amp;"_16",Activity_COMBDG!G:G,"&gt;0.0001")</f>
        <v>0</v>
      </c>
      <c r="G582">
        <f>SUMIFS(Activity_COMBDG!H:H,Activity_COMBDG!$B:$B,$A582&amp;"*",Activity_COMBDG!$B:$B,"*"&amp;"_16",Activity_COMBDG!H:H,"&gt;0.0001")</f>
        <v>0</v>
      </c>
      <c r="H582">
        <f>SUMIFS(Activity_COMBDG!I:I,Activity_COMBDG!$B:$B,$A582&amp;"*",Activity_COMBDG!$B:$B,"*"&amp;"_16",Activity_COMBDG!I:I,"&gt;0.0001")</f>
        <v>0.12742334905797681</v>
      </c>
      <c r="I582">
        <f>SUMIFS(Activity_COMBDG!J:J,Activity_COMBDG!$B:$B,$A582&amp;"*",Activity_COMBDG!$B:$B,"*"&amp;"_16",Activity_COMBDG!J:J,"&gt;0.0001")</f>
        <v>0</v>
      </c>
      <c r="J582">
        <f>SUMIFS(Activity_COMBDG!K:K,Activity_COMBDG!$B:$B,$A582&amp;"*",Activity_COMBDG!$B:$B,"*"&amp;"_16",Activity_COMBDG!K:K,"&gt;0.0001")</f>
        <v>0</v>
      </c>
      <c r="K582">
        <f>SUMIFS(Activity_COMBDG!L:L,Activity_COMBDG!$B:$B,$A582&amp;"*",Activity_COMBDG!$B:$B,"*"&amp;"_16",Activity_COMBDG!L:L,"&gt;0.0001")</f>
        <v>0</v>
      </c>
    </row>
    <row r="583" spans="1:11" x14ac:dyDescent="0.25">
      <c r="A583" t="str">
        <f>COMBDG_Split_Tech!A580</f>
        <v>COMBDGWSTOldLILED___STDELC</v>
      </c>
      <c r="B583">
        <f>SUMIFS(Activity_COMBDG!C:C,Activity_COMBDG!$B:$B,$A583&amp;"*",Activity_COMBDG!$B:$B,"*"&amp;"_16",Activity_COMBDG!C:C,"&gt;0.0001")</f>
        <v>1.945952998098708E-3</v>
      </c>
      <c r="C583">
        <f>SUMIFS(Activity_COMBDG!D:D,Activity_COMBDG!$B:$B,$A583&amp;"*",Activity_COMBDG!$B:$B,"*"&amp;"_16",Activity_COMBDG!D:D,"&gt;0.0001")</f>
        <v>512.61892699490579</v>
      </c>
      <c r="D583">
        <f>SUMIFS(Activity_COMBDG!E:E,Activity_COMBDG!$B:$B,$A583&amp;"*",Activity_COMBDG!$B:$B,"*"&amp;"_16",Activity_COMBDG!E:E,"&gt;0.0001")</f>
        <v>706.09617276631468</v>
      </c>
      <c r="E583">
        <f>SUMIFS(Activity_COMBDG!F:F,Activity_COMBDG!$B:$B,$A583&amp;"*",Activity_COMBDG!$B:$B,"*"&amp;"_16",Activity_COMBDG!F:F,"&gt;0.0001")</f>
        <v>752.59634853578734</v>
      </c>
      <c r="F583">
        <f>SUMIFS(Activity_COMBDG!G:G,Activity_COMBDG!$B:$B,$A583&amp;"*",Activity_COMBDG!$B:$B,"*"&amp;"_16",Activity_COMBDG!G:G,"&gt;0.0001")</f>
        <v>757.17042077812312</v>
      </c>
      <c r="G583">
        <f>SUMIFS(Activity_COMBDG!H:H,Activity_COMBDG!$B:$B,$A583&amp;"*",Activity_COMBDG!$B:$B,"*"&amp;"_16",Activity_COMBDG!H:H,"&gt;0.0001")</f>
        <v>760.64279165106825</v>
      </c>
      <c r="H583">
        <f>SUMIFS(Activity_COMBDG!I:I,Activity_COMBDG!$B:$B,$A583&amp;"*",Activity_COMBDG!$B:$B,"*"&amp;"_16",Activity_COMBDG!I:I,"&gt;0.0001")</f>
        <v>761.72868398424055</v>
      </c>
      <c r="I583">
        <f>SUMIFS(Activity_COMBDG!J:J,Activity_COMBDG!$B:$B,$A583&amp;"*",Activity_COMBDG!$B:$B,"*"&amp;"_16",Activity_COMBDG!J:J,"&gt;0.0001")</f>
        <v>206.83431708974661</v>
      </c>
      <c r="J583">
        <f>SUMIFS(Activity_COMBDG!K:K,Activity_COMBDG!$B:$B,$A583&amp;"*",Activity_COMBDG!$B:$B,"*"&amp;"_16",Activity_COMBDG!K:K,"&gt;0.0001")</f>
        <v>178.1687489031911</v>
      </c>
      <c r="K583">
        <f>SUMIFS(Activity_COMBDG!L:L,Activity_COMBDG!$B:$B,$A583&amp;"*",Activity_COMBDG!$B:$B,"*"&amp;"_16",Activity_COMBDG!L:L,"&gt;0.0001")</f>
        <v>120.8642845225306</v>
      </c>
    </row>
    <row r="584" spans="1:11" x14ac:dyDescent="0.25">
      <c r="A584" t="str">
        <f>COMBDG_Split_Tech!A581</f>
        <v>COMBDGWSTOldSC_________DCO</v>
      </c>
      <c r="B584">
        <f>SUMIFS(Activity_COMBDG!C:C,Activity_COMBDG!$B:$B,$A584&amp;"*",Activity_COMBDG!$B:$B,"*"&amp;"_16",Activity_COMBDG!C:C,"&gt;0.0001")</f>
        <v>8.9225945666667599</v>
      </c>
      <c r="C584">
        <f>SUMIFS(Activity_COMBDG!D:D,Activity_COMBDG!$B:$B,$A584&amp;"*",Activity_COMBDG!$B:$B,"*"&amp;"_16",Activity_COMBDG!D:D,"&gt;0.0001")</f>
        <v>10.14266951871822</v>
      </c>
      <c r="D584">
        <f>SUMIFS(Activity_COMBDG!E:E,Activity_COMBDG!$B:$B,$A584&amp;"*",Activity_COMBDG!$B:$B,"*"&amp;"_16",Activity_COMBDG!E:E,"&gt;0.0001")</f>
        <v>11.47203932527519</v>
      </c>
      <c r="E584">
        <f>SUMIFS(Activity_COMBDG!F:F,Activity_COMBDG!$B:$B,$A584&amp;"*",Activity_COMBDG!$B:$B,"*"&amp;"_16",Activity_COMBDG!F:F,"&gt;0.0001")</f>
        <v>12.822747398321731</v>
      </c>
      <c r="F584">
        <f>SUMIFS(Activity_COMBDG!G:G,Activity_COMBDG!$B:$B,$A584&amp;"*",Activity_COMBDG!$B:$B,"*"&amp;"_16",Activity_COMBDG!G:G,"&gt;0.0001")</f>
        <v>88.086609008432205</v>
      </c>
      <c r="G584">
        <f>SUMIFS(Activity_COMBDG!H:H,Activity_COMBDG!$B:$B,$A584&amp;"*",Activity_COMBDG!$B:$B,"*"&amp;"_16",Activity_COMBDG!H:H,"&gt;0.0001")</f>
        <v>89.391040302177998</v>
      </c>
      <c r="H584">
        <f>SUMIFS(Activity_COMBDG!I:I,Activity_COMBDG!$B:$B,$A584&amp;"*",Activity_COMBDG!$B:$B,"*"&amp;"_16",Activity_COMBDG!I:I,"&gt;0.0001")</f>
        <v>89.875635794544067</v>
      </c>
      <c r="I584">
        <f>SUMIFS(Activity_COMBDG!J:J,Activity_COMBDG!$B:$B,$A584&amp;"*",Activity_COMBDG!$B:$B,"*"&amp;"_16",Activity_COMBDG!J:J,"&gt;0.0001")</f>
        <v>45.788176298898982</v>
      </c>
      <c r="J584">
        <f>SUMIFS(Activity_COMBDG!K:K,Activity_COMBDG!$B:$B,$A584&amp;"*",Activity_COMBDG!$B:$B,"*"&amp;"_16",Activity_COMBDG!K:K,"&gt;0.0001")</f>
        <v>49.162335262716127</v>
      </c>
      <c r="K584">
        <f>SUMIFS(Activity_COMBDG!L:L,Activity_COMBDG!$B:$B,$A584&amp;"*",Activity_COMBDG!$B:$B,"*"&amp;"_16",Activity_COMBDG!L:L,"&gt;0.0001")</f>
        <v>50.512500326312029</v>
      </c>
    </row>
    <row r="585" spans="1:11" x14ac:dyDescent="0.25">
      <c r="A585" t="str">
        <f>COMBDG_Split_Tech!A582</f>
        <v>COMBDGWSTOldSC______STDELC</v>
      </c>
      <c r="B585">
        <f>SUMIFS(Activity_COMBDG!C:C,Activity_COMBDG!$B:$B,$A585&amp;"*",Activity_COMBDG!$B:$B,"*"&amp;"_16",Activity_COMBDG!C:C,"&gt;0.0001")</f>
        <v>9.3117559011838082</v>
      </c>
      <c r="C585">
        <f>SUMIFS(Activity_COMBDG!D:D,Activity_COMBDG!$B:$B,$A585&amp;"*",Activity_COMBDG!$B:$B,"*"&amp;"_16",Activity_COMBDG!D:D,"&gt;0.0001")</f>
        <v>10.54042018542836</v>
      </c>
      <c r="D585">
        <f>SUMIFS(Activity_COMBDG!E:E,Activity_COMBDG!$B:$B,$A585&amp;"*",Activity_COMBDG!$B:$B,"*"&amp;"_16",Activity_COMBDG!E:E,"&gt;0.0001")</f>
        <v>11.87998072594719</v>
      </c>
      <c r="E585">
        <f>SUMIFS(Activity_COMBDG!F:F,Activity_COMBDG!$B:$B,$A585&amp;"*",Activity_COMBDG!$B:$B,"*"&amp;"_16",Activity_COMBDG!F:F,"&gt;0.0001")</f>
        <v>13.243980981527891</v>
      </c>
      <c r="F585">
        <f>SUMIFS(Activity_COMBDG!G:G,Activity_COMBDG!$B:$B,$A585&amp;"*",Activity_COMBDG!$B:$B,"*"&amp;"_16",Activity_COMBDG!G:G,"&gt;0.0001")</f>
        <v>179.21746965732319</v>
      </c>
      <c r="G585">
        <f>SUMIFS(Activity_COMBDG!H:H,Activity_COMBDG!$B:$B,$A585&amp;"*",Activity_COMBDG!$B:$B,"*"&amp;"_16",Activity_COMBDG!H:H,"&gt;0.0001")</f>
        <v>180.52077774113599</v>
      </c>
      <c r="H585">
        <f>SUMIFS(Activity_COMBDG!I:I,Activity_COMBDG!$B:$B,$A585&amp;"*",Activity_COMBDG!$B:$B,"*"&amp;"_16",Activity_COMBDG!I:I,"&gt;0.0001")</f>
        <v>181.00401098232521</v>
      </c>
      <c r="I585">
        <f>SUMIFS(Activity_COMBDG!J:J,Activity_COMBDG!$B:$B,$A585&amp;"*",Activity_COMBDG!$B:$B,"*"&amp;"_16",Activity_COMBDG!J:J,"&gt;0.0001")</f>
        <v>42.079522138958268</v>
      </c>
      <c r="J585">
        <f>SUMIFS(Activity_COMBDG!K:K,Activity_COMBDG!$B:$B,$A585&amp;"*",Activity_COMBDG!$B:$B,"*"&amp;"_16",Activity_COMBDG!K:K,"&gt;0.0001")</f>
        <v>32.272038386167623</v>
      </c>
      <c r="K585">
        <f>SUMIFS(Activity_COMBDG!L:L,Activity_COMBDG!$B:$B,$A585&amp;"*",Activity_COMBDG!$B:$B,"*"&amp;"_16",Activity_COMBDG!L:L,"&gt;0.0001")</f>
        <v>25.99811934815952</v>
      </c>
    </row>
    <row r="586" spans="1:11" x14ac:dyDescent="0.25">
      <c r="A586" t="str">
        <f>COMBDG_Split_Tech!A583</f>
        <v>COMBDGWSTOldSC______STDNGA</v>
      </c>
      <c r="B586">
        <f>SUMIFS(Activity_COMBDG!C:C,Activity_COMBDG!$B:$B,$A586&amp;"*",Activity_COMBDG!$B:$B,"*"&amp;"_16",Activity_COMBDG!C:C,"&gt;0.0001")</f>
        <v>23.340680323919329</v>
      </c>
      <c r="C586">
        <f>SUMIFS(Activity_COMBDG!D:D,Activity_COMBDG!$B:$B,$A586&amp;"*",Activity_COMBDG!$B:$B,"*"&amp;"_16",Activity_COMBDG!D:D,"&gt;0.0001")</f>
        <v>26.30949224274865</v>
      </c>
      <c r="D586">
        <f>SUMIFS(Activity_COMBDG!E:E,Activity_COMBDG!$B:$B,$A586&amp;"*",Activity_COMBDG!$B:$B,"*"&amp;"_16",Activity_COMBDG!E:E,"&gt;0.0001")</f>
        <v>29.05957331030913</v>
      </c>
      <c r="E586">
        <f>SUMIFS(Activity_COMBDG!F:F,Activity_COMBDG!$B:$B,$A586&amp;"*",Activity_COMBDG!$B:$B,"*"&amp;"_16",Activity_COMBDG!F:F,"&gt;0.0001")</f>
        <v>31.769697449210611</v>
      </c>
      <c r="F586">
        <f>SUMIFS(Activity_COMBDG!G:G,Activity_COMBDG!$B:$B,$A586&amp;"*",Activity_COMBDG!$B:$B,"*"&amp;"_16",Activity_COMBDG!G:G,"&gt;0.0001")</f>
        <v>310.39398595923012</v>
      </c>
      <c r="G586">
        <f>SUMIFS(Activity_COMBDG!H:H,Activity_COMBDG!$B:$B,$A586&amp;"*",Activity_COMBDG!$B:$B,"*"&amp;"_16",Activity_COMBDG!H:H,"&gt;0.0001")</f>
        <v>313.19925816590569</v>
      </c>
      <c r="H586">
        <f>SUMIFS(Activity_COMBDG!I:I,Activity_COMBDG!$B:$B,$A586&amp;"*",Activity_COMBDG!$B:$B,"*"&amp;"_16",Activity_COMBDG!I:I,"&gt;0.0001")</f>
        <v>314.19251229494222</v>
      </c>
      <c r="I586">
        <f>SUMIFS(Activity_COMBDG!J:J,Activity_COMBDG!$B:$B,$A586&amp;"*",Activity_COMBDG!$B:$B,"*"&amp;"_16",Activity_COMBDG!J:J,"&gt;0.0001")</f>
        <v>137.36348547362479</v>
      </c>
      <c r="J586">
        <f>SUMIFS(Activity_COMBDG!K:K,Activity_COMBDG!$B:$B,$A586&amp;"*",Activity_COMBDG!$B:$B,"*"&amp;"_16",Activity_COMBDG!K:K,"&gt;0.0001")</f>
        <v>105.29573455936639</v>
      </c>
      <c r="K586">
        <f>SUMIFS(Activity_COMBDG!L:L,Activity_COMBDG!$B:$B,$A586&amp;"*",Activity_COMBDG!$B:$B,"*"&amp;"_16",Activity_COMBDG!L:L,"&gt;0.0001")</f>
        <v>84.349085586703239</v>
      </c>
    </row>
    <row r="587" spans="1:11" x14ac:dyDescent="0.25">
      <c r="A587" t="str">
        <f>COMBDG_Split_Tech!A584</f>
        <v>COMBDGWSTOldSH_________DHE</v>
      </c>
      <c r="B587">
        <f>SUMIFS(Activity_COMBDG!C:C,Activity_COMBDG!$B:$B,$A587&amp;"*",Activity_COMBDG!$B:$B,"*"&amp;"_16",Activity_COMBDG!C:C,"&gt;0.0001")</f>
        <v>1.0665616421760849E-2</v>
      </c>
      <c r="C587">
        <f>SUMIFS(Activity_COMBDG!D:D,Activity_COMBDG!$B:$B,$A587&amp;"*",Activity_COMBDG!$B:$B,"*"&amp;"_16",Activity_COMBDG!D:D,"&gt;0.0001")</f>
        <v>3.4187718134939052E-2</v>
      </c>
      <c r="D587">
        <f>SUMIFS(Activity_COMBDG!E:E,Activity_COMBDG!$B:$B,$A587&amp;"*",Activity_COMBDG!$B:$B,"*"&amp;"_16",Activity_COMBDG!E:E,"&gt;0.0001")</f>
        <v>5.4801215573573023E-2</v>
      </c>
      <c r="E587">
        <f>SUMIFS(Activity_COMBDG!F:F,Activity_COMBDG!$B:$B,$A587&amp;"*",Activity_COMBDG!$B:$B,"*"&amp;"_16",Activity_COMBDG!F:F,"&gt;0.0001")</f>
        <v>6.970015624950443E-2</v>
      </c>
      <c r="F587">
        <f>SUMIFS(Activity_COMBDG!G:G,Activity_COMBDG!$B:$B,$A587&amp;"*",Activity_COMBDG!$B:$B,"*"&amp;"_16",Activity_COMBDG!G:G,"&gt;0.0001")</f>
        <v>8.4350759783193632E-2</v>
      </c>
      <c r="G587">
        <f>SUMIFS(Activity_COMBDG!H:H,Activity_COMBDG!$B:$B,$A587&amp;"*",Activity_COMBDG!$B:$B,"*"&amp;"_16",Activity_COMBDG!H:H,"&gt;0.0001")</f>
        <v>9.4421722213590034E-2</v>
      </c>
      <c r="H587">
        <f>SUMIFS(Activity_COMBDG!I:I,Activity_COMBDG!$B:$B,$A587&amp;"*",Activity_COMBDG!$B:$B,"*"&amp;"_16",Activity_COMBDG!I:I,"&gt;0.0001")</f>
        <v>0.1092605267258577</v>
      </c>
      <c r="I587">
        <f>SUMIFS(Activity_COMBDG!J:J,Activity_COMBDG!$B:$B,$A587&amp;"*",Activity_COMBDG!$B:$B,"*"&amp;"_16",Activity_COMBDG!J:J,"&gt;0.0001")</f>
        <v>8.1991892187589968E-2</v>
      </c>
      <c r="J587">
        <f>SUMIFS(Activity_COMBDG!K:K,Activity_COMBDG!$B:$B,$A587&amp;"*",Activity_COMBDG!$B:$B,"*"&amp;"_16",Activity_COMBDG!K:K,"&gt;0.0001")</f>
        <v>8.2922982853681285E-2</v>
      </c>
      <c r="K587">
        <f>SUMIFS(Activity_COMBDG!L:L,Activity_COMBDG!$B:$B,$A587&amp;"*",Activity_COMBDG!$B:$B,"*"&amp;"_16",Activity_COMBDG!L:L,"&gt;0.0001")</f>
        <v>8.3787634424310461E-2</v>
      </c>
    </row>
    <row r="588" spans="1:11" x14ac:dyDescent="0.25">
      <c r="A588" t="str">
        <f>COMBDG_Split_Tech!A585</f>
        <v>COMBDGWSTOldSHFUR___HIGNGA</v>
      </c>
      <c r="B588">
        <f>SUMIFS(Activity_COMBDG!C:C,Activity_COMBDG!$B:$B,$A588&amp;"*",Activity_COMBDG!$B:$B,"*"&amp;"_16",Activity_COMBDG!C:C,"&gt;0.0001")</f>
        <v>7.3592114525680458E-2</v>
      </c>
      <c r="C588">
        <f>SUMIFS(Activity_COMBDG!D:D,Activity_COMBDG!$B:$B,$A588&amp;"*",Activity_COMBDG!$B:$B,"*"&amp;"_16",Activity_COMBDG!D:D,"&gt;0.0001")</f>
        <v>0.1340584716533739</v>
      </c>
      <c r="D588">
        <f>SUMIFS(Activity_COMBDG!E:E,Activity_COMBDG!$B:$B,$A588&amp;"*",Activity_COMBDG!$B:$B,"*"&amp;"_16",Activity_COMBDG!E:E,"&gt;0.0001")</f>
        <v>0.18654122443432319</v>
      </c>
      <c r="E588">
        <f>SUMIFS(Activity_COMBDG!F:F,Activity_COMBDG!$B:$B,$A588&amp;"*",Activity_COMBDG!$B:$B,"*"&amp;"_16",Activity_COMBDG!F:F,"&gt;0.0001")</f>
        <v>0.22686794589155149</v>
      </c>
      <c r="F588">
        <f>SUMIFS(Activity_COMBDG!G:G,Activity_COMBDG!$B:$B,$A588&amp;"*",Activity_COMBDG!$B:$B,"*"&amp;"_16",Activity_COMBDG!G:G,"&gt;0.0001")</f>
        <v>0.26275938380572988</v>
      </c>
      <c r="G588">
        <f>SUMIFS(Activity_COMBDG!H:H,Activity_COMBDG!$B:$B,$A588&amp;"*",Activity_COMBDG!$B:$B,"*"&amp;"_16",Activity_COMBDG!H:H,"&gt;0.0001")</f>
        <v>0.28983870492350328</v>
      </c>
      <c r="H588">
        <f>SUMIFS(Activity_COMBDG!I:I,Activity_COMBDG!$B:$B,$A588&amp;"*",Activity_COMBDG!$B:$B,"*"&amp;"_16",Activity_COMBDG!I:I,"&gt;0.0001")</f>
        <v>0.31686457381568922</v>
      </c>
      <c r="I588">
        <f>SUMIFS(Activity_COMBDG!J:J,Activity_COMBDG!$B:$B,$A588&amp;"*",Activity_COMBDG!$B:$B,"*"&amp;"_16",Activity_COMBDG!J:J,"&gt;0.0001")</f>
        <v>0.28535540773290702</v>
      </c>
      <c r="J588">
        <f>SUMIFS(Activity_COMBDG!K:K,Activity_COMBDG!$B:$B,$A588&amp;"*",Activity_COMBDG!$B:$B,"*"&amp;"_16",Activity_COMBDG!K:K,"&gt;0.0001")</f>
        <v>0.28760383926400418</v>
      </c>
      <c r="K588">
        <f>SUMIFS(Activity_COMBDG!L:L,Activity_COMBDG!$B:$B,$A588&amp;"*",Activity_COMBDG!$B:$B,"*"&amp;"_16",Activity_COMBDG!L:L,"&gt;0.0001")</f>
        <v>0.28947177150085562</v>
      </c>
    </row>
    <row r="589" spans="1:11" x14ac:dyDescent="0.25">
      <c r="A589" t="str">
        <f>COMBDG_Split_Tech!A586</f>
        <v>COMBDGWSTOldSHFUR___STDELC</v>
      </c>
      <c r="B589">
        <f>SUMIFS(Activity_COMBDG!C:C,Activity_COMBDG!$B:$B,$A589&amp;"*",Activity_COMBDG!$B:$B,"*"&amp;"_16",Activity_COMBDG!C:C,"&gt;0.0001")</f>
        <v>2.6217814832087641E-2</v>
      </c>
      <c r="C589">
        <f>SUMIFS(Activity_COMBDG!D:D,Activity_COMBDG!$B:$B,$A589&amp;"*",Activity_COMBDG!$B:$B,"*"&amp;"_16",Activity_COMBDG!D:D,"&gt;0.0001")</f>
        <v>4.8923572941326633E-2</v>
      </c>
      <c r="D589">
        <f>SUMIFS(Activity_COMBDG!E:E,Activity_COMBDG!$B:$B,$A589&amp;"*",Activity_COMBDG!$B:$B,"*"&amp;"_16",Activity_COMBDG!E:E,"&gt;0.0001")</f>
        <v>7.2921582831283221E-2</v>
      </c>
      <c r="E589">
        <f>SUMIFS(Activity_COMBDG!F:F,Activity_COMBDG!$B:$B,$A589&amp;"*",Activity_COMBDG!$B:$B,"*"&amp;"_16",Activity_COMBDG!F:F,"&gt;0.0001")</f>
        <v>8.760386488674049E-2</v>
      </c>
      <c r="F589">
        <f>SUMIFS(Activity_COMBDG!G:G,Activity_COMBDG!$B:$B,$A589&amp;"*",Activity_COMBDG!$B:$B,"*"&amp;"_16",Activity_COMBDG!G:G,"&gt;0.0001")</f>
        <v>0.1023224215466586</v>
      </c>
      <c r="G589">
        <f>SUMIFS(Activity_COMBDG!H:H,Activity_COMBDG!$B:$B,$A589&amp;"*",Activity_COMBDG!$B:$B,"*"&amp;"_16",Activity_COMBDG!H:H,"&gt;0.0001")</f>
        <v>0.1121324806009871</v>
      </c>
      <c r="H589">
        <f>SUMIFS(Activity_COMBDG!I:I,Activity_COMBDG!$B:$B,$A589&amp;"*",Activity_COMBDG!$B:$B,"*"&amp;"_16",Activity_COMBDG!I:I,"&gt;0.0001")</f>
        <v>0.12525737632617609</v>
      </c>
      <c r="I589">
        <f>SUMIFS(Activity_COMBDG!J:J,Activity_COMBDG!$B:$B,$A589&amp;"*",Activity_COMBDG!$B:$B,"*"&amp;"_16",Activity_COMBDG!J:J,"&gt;0.0001")</f>
        <v>9.4471485861888332E-2</v>
      </c>
      <c r="J589">
        <f>SUMIFS(Activity_COMBDG!K:K,Activity_COMBDG!$B:$B,$A589&amp;"*",Activity_COMBDG!$B:$B,"*"&amp;"_16",Activity_COMBDG!K:K,"&gt;0.0001")</f>
        <v>9.5160833045872445E-2</v>
      </c>
      <c r="K589">
        <f>SUMIFS(Activity_COMBDG!L:L,Activity_COMBDG!$B:$B,$A589&amp;"*",Activity_COMBDG!$B:$B,"*"&amp;"_16",Activity_COMBDG!L:L,"&gt;0.0001")</f>
        <v>9.5718260680559775E-2</v>
      </c>
    </row>
    <row r="590" spans="1:11" x14ac:dyDescent="0.25">
      <c r="A590" t="str">
        <f>COMBDG_Split_Tech!A587</f>
        <v>COMBDGWSTOldSHFUR___STDHFO</v>
      </c>
      <c r="B590">
        <f>SUMIFS(Activity_COMBDG!C:C,Activity_COMBDG!$B:$B,$A590&amp;"*",Activity_COMBDG!$B:$B,"*"&amp;"_16",Activity_COMBDG!C:C,"&gt;0.0001")</f>
        <v>2.636523149398665E-2</v>
      </c>
      <c r="C590">
        <f>SUMIFS(Activity_COMBDG!D:D,Activity_COMBDG!$B:$B,$A590&amp;"*",Activity_COMBDG!$B:$B,"*"&amp;"_16",Activity_COMBDG!D:D,"&gt;0.0001")</f>
        <v>4.9042025467910963E-2</v>
      </c>
      <c r="D590">
        <f>SUMIFS(Activity_COMBDG!E:E,Activity_COMBDG!$B:$B,$A590&amp;"*",Activity_COMBDG!$B:$B,"*"&amp;"_16",Activity_COMBDG!E:E,"&gt;0.0001")</f>
        <v>7.3022977799439337E-2</v>
      </c>
      <c r="E590">
        <f>SUMIFS(Activity_COMBDG!F:F,Activity_COMBDG!$B:$B,$A590&amp;"*",Activity_COMBDG!$B:$B,"*"&amp;"_16",Activity_COMBDG!F:F,"&gt;0.0001")</f>
        <v>8.7705964434063061E-2</v>
      </c>
      <c r="F590">
        <f>SUMIFS(Activity_COMBDG!G:G,Activity_COMBDG!$B:$B,$A590&amp;"*",Activity_COMBDG!$B:$B,"*"&amp;"_16",Activity_COMBDG!G:G,"&gt;0.0001")</f>
        <v>0.1024274891557293</v>
      </c>
      <c r="G590">
        <f>SUMIFS(Activity_COMBDG!H:H,Activity_COMBDG!$B:$B,$A590&amp;"*",Activity_COMBDG!$B:$B,"*"&amp;"_16",Activity_COMBDG!H:H,"&gt;0.0001")</f>
        <v>0.11223817660951239</v>
      </c>
      <c r="H590">
        <f>SUMIFS(Activity_COMBDG!I:I,Activity_COMBDG!$B:$B,$A590&amp;"*",Activity_COMBDG!$B:$B,"*"&amp;"_16",Activity_COMBDG!I:I,"&gt;0.0001")</f>
        <v>0.1253484825735148</v>
      </c>
      <c r="I590">
        <f>SUMIFS(Activity_COMBDG!J:J,Activity_COMBDG!$B:$B,$A590&amp;"*",Activity_COMBDG!$B:$B,"*"&amp;"_16",Activity_COMBDG!J:J,"&gt;0.0001")</f>
        <v>9.4532810733478051E-2</v>
      </c>
      <c r="J590">
        <f>SUMIFS(Activity_COMBDG!K:K,Activity_COMBDG!$B:$B,$A590&amp;"*",Activity_COMBDG!$B:$B,"*"&amp;"_16",Activity_COMBDG!K:K,"&gt;0.0001")</f>
        <v>9.5220606544762096E-2</v>
      </c>
      <c r="K590">
        <f>SUMIFS(Activity_COMBDG!L:L,Activity_COMBDG!$B:$B,$A590&amp;"*",Activity_COMBDG!$B:$B,"*"&amp;"_16",Activity_COMBDG!L:L,"&gt;0.0001")</f>
        <v>9.5775519388557717E-2</v>
      </c>
    </row>
    <row r="591" spans="1:11" x14ac:dyDescent="0.25">
      <c r="A591" t="str">
        <f>COMBDG_Split_Tech!A588</f>
        <v>COMBDGWSTOldSHFUR___STDKER</v>
      </c>
      <c r="B591">
        <f>SUMIFS(Activity_COMBDG!C:C,Activity_COMBDG!$B:$B,$A591&amp;"*",Activity_COMBDG!$B:$B,"*"&amp;"_16",Activity_COMBDG!C:C,"&gt;0.0001")</f>
        <v>2.6365980817344339E-2</v>
      </c>
      <c r="C591">
        <f>SUMIFS(Activity_COMBDG!D:D,Activity_COMBDG!$B:$B,$A591&amp;"*",Activity_COMBDG!$B:$B,"*"&amp;"_16",Activity_COMBDG!D:D,"&gt;0.0001")</f>
        <v>4.9043289283135123E-2</v>
      </c>
      <c r="D591">
        <f>SUMIFS(Activity_COMBDG!E:E,Activity_COMBDG!$B:$B,$A591&amp;"*",Activity_COMBDG!$B:$B,"*"&amp;"_16",Activity_COMBDG!E:E,"&gt;0.0001")</f>
        <v>7.3025431420592576E-2</v>
      </c>
      <c r="E591">
        <f>SUMIFS(Activity_COMBDG!F:F,Activity_COMBDG!$B:$B,$A591&amp;"*",Activity_COMBDG!$B:$B,"*"&amp;"_16",Activity_COMBDG!F:F,"&gt;0.0001")</f>
        <v>8.7708494469074902E-2</v>
      </c>
      <c r="F591">
        <f>SUMIFS(Activity_COMBDG!G:G,Activity_COMBDG!$B:$B,$A591&amp;"*",Activity_COMBDG!$B:$B,"*"&amp;"_16",Activity_COMBDG!G:G,"&gt;0.0001")</f>
        <v>0.1024302937105301</v>
      </c>
      <c r="G591">
        <f>SUMIFS(Activity_COMBDG!H:H,Activity_COMBDG!$B:$B,$A591&amp;"*",Activity_COMBDG!$B:$B,"*"&amp;"_16",Activity_COMBDG!H:H,"&gt;0.0001")</f>
        <v>0.11224098256217301</v>
      </c>
      <c r="H591">
        <f>SUMIFS(Activity_COMBDG!I:I,Activity_COMBDG!$B:$B,$A591&amp;"*",Activity_COMBDG!$B:$B,"*"&amp;"_16",Activity_COMBDG!I:I,"&gt;0.0001")</f>
        <v>0.12535152491035631</v>
      </c>
      <c r="I591">
        <f>SUMIFS(Activity_COMBDG!J:J,Activity_COMBDG!$B:$B,$A591&amp;"*",Activity_COMBDG!$B:$B,"*"&amp;"_16",Activity_COMBDG!J:J,"&gt;0.0001")</f>
        <v>9.4539087244091574E-2</v>
      </c>
      <c r="J591">
        <f>SUMIFS(Activity_COMBDG!K:K,Activity_COMBDG!$B:$B,$A591&amp;"*",Activity_COMBDG!$B:$B,"*"&amp;"_16",Activity_COMBDG!K:K,"&gt;0.0001")</f>
        <v>9.5227044705428296E-2</v>
      </c>
      <c r="K591">
        <f>SUMIFS(Activity_COMBDG!L:L,Activity_COMBDG!$B:$B,$A591&amp;"*",Activity_COMBDG!$B:$B,"*"&amp;"_16",Activity_COMBDG!L:L,"&gt;0.0001")</f>
        <v>9.5781995205186099E-2</v>
      </c>
    </row>
    <row r="592" spans="1:11" x14ac:dyDescent="0.25">
      <c r="A592" t="str">
        <f>COMBDG_Split_Tech!A589</f>
        <v>COMBDGWSTOldSHFUR___STDLFO</v>
      </c>
      <c r="B592">
        <f>SUMIFS(Activity_COMBDG!C:C,Activity_COMBDG!$B:$B,$A592&amp;"*",Activity_COMBDG!$B:$B,"*"&amp;"_16",Activity_COMBDG!C:C,"&gt;0.0001")</f>
        <v>2.6243636185046999E-2</v>
      </c>
      <c r="C592">
        <f>SUMIFS(Activity_COMBDG!D:D,Activity_COMBDG!$B:$B,$A592&amp;"*",Activity_COMBDG!$B:$B,"*"&amp;"_16",Activity_COMBDG!D:D,"&gt;0.0001")</f>
        <v>4.8961911466169628E-2</v>
      </c>
      <c r="D592">
        <f>SUMIFS(Activity_COMBDG!E:E,Activity_COMBDG!$B:$B,$A592&amp;"*",Activity_COMBDG!$B:$B,"*"&amp;"_16",Activity_COMBDG!E:E,"&gt;0.0001")</f>
        <v>7.2964405087928078E-2</v>
      </c>
      <c r="E592">
        <f>SUMIFS(Activity_COMBDG!F:F,Activity_COMBDG!$B:$B,$A592&amp;"*",Activity_COMBDG!$B:$B,"*"&amp;"_16",Activity_COMBDG!F:F,"&gt;0.0001")</f>
        <v>8.7647532138656697E-2</v>
      </c>
      <c r="F592">
        <f>SUMIFS(Activity_COMBDG!G:G,Activity_COMBDG!$B:$B,$A592&amp;"*",Activity_COMBDG!$B:$B,"*"&amp;"_16",Activity_COMBDG!G:G,"&gt;0.0001")</f>
        <v>0.1023680976236352</v>
      </c>
      <c r="G592">
        <f>SUMIFS(Activity_COMBDG!H:H,Activity_COMBDG!$B:$B,$A592&amp;"*",Activity_COMBDG!$B:$B,"*"&amp;"_16",Activity_COMBDG!H:H,"&gt;0.0001")</f>
        <v>0.1121791103082514</v>
      </c>
      <c r="H592">
        <f>SUMIFS(Activity_COMBDG!I:I,Activity_COMBDG!$B:$B,$A592&amp;"*",Activity_COMBDG!$B:$B,"*"&amp;"_16",Activity_COMBDG!I:I,"&gt;0.0001")</f>
        <v>0.12529476347229049</v>
      </c>
      <c r="I592">
        <f>SUMIFS(Activity_COMBDG!J:J,Activity_COMBDG!$B:$B,$A592&amp;"*",Activity_COMBDG!$B:$B,"*"&amp;"_16",Activity_COMBDG!J:J,"&gt;0.0001")</f>
        <v>9.4501148251710521E-2</v>
      </c>
      <c r="J592">
        <f>SUMIFS(Activity_COMBDG!K:K,Activity_COMBDG!$B:$B,$A592&amp;"*",Activity_COMBDG!$B:$B,"*"&amp;"_16",Activity_COMBDG!K:K,"&gt;0.0001")</f>
        <v>9.5189476755065991E-2</v>
      </c>
      <c r="K592">
        <f>SUMIFS(Activity_COMBDG!L:L,Activity_COMBDG!$B:$B,$A592&amp;"*",Activity_COMBDG!$B:$B,"*"&amp;"_16",Activity_COMBDG!L:L,"&gt;0.0001")</f>
        <v>9.5745046316169397E-2</v>
      </c>
    </row>
    <row r="593" spans="1:11" x14ac:dyDescent="0.25">
      <c r="A593" t="str">
        <f>COMBDG_Split_Tech!A590</f>
        <v>COMBDGWSTOldSHFUR___STDNGA</v>
      </c>
      <c r="B593">
        <f>SUMIFS(Activity_COMBDG!C:C,Activity_COMBDG!$B:$B,$A593&amp;"*",Activity_COMBDG!$B:$B,"*"&amp;"_16",Activity_COMBDG!C:C,"&gt;0.0001")</f>
        <v>7.3564291203488327E-2</v>
      </c>
      <c r="C593">
        <f>SUMIFS(Activity_COMBDG!D:D,Activity_COMBDG!$B:$B,$A593&amp;"*",Activity_COMBDG!$B:$B,"*"&amp;"_16",Activity_COMBDG!D:D,"&gt;0.0001")</f>
        <v>0.13401258825398249</v>
      </c>
      <c r="D593">
        <f>SUMIFS(Activity_COMBDG!E:E,Activity_COMBDG!$B:$B,$A593&amp;"*",Activity_COMBDG!$B:$B,"*"&amp;"_16",Activity_COMBDG!E:E,"&gt;0.0001")</f>
        <v>0.191569612348294</v>
      </c>
      <c r="E593">
        <f>SUMIFS(Activity_COMBDG!F:F,Activity_COMBDG!$B:$B,$A593&amp;"*",Activity_COMBDG!$B:$B,"*"&amp;"_16",Activity_COMBDG!F:F,"&gt;0.0001")</f>
        <v>0.23189274734636409</v>
      </c>
      <c r="F593">
        <f>SUMIFS(Activity_COMBDG!G:G,Activity_COMBDG!$B:$B,$A593&amp;"*",Activity_COMBDG!$B:$B,"*"&amp;"_16",Activity_COMBDG!G:G,"&gt;0.0001")</f>
        <v>0.26781311012244219</v>
      </c>
      <c r="G593">
        <f>SUMIFS(Activity_COMBDG!H:H,Activity_COMBDG!$B:$B,$A593&amp;"*",Activity_COMBDG!$B:$B,"*"&amp;"_16",Activity_COMBDG!H:H,"&gt;0.0001")</f>
        <v>0.29489610537047811</v>
      </c>
      <c r="H593">
        <f>SUMIFS(Activity_COMBDG!I:I,Activity_COMBDG!$B:$B,$A593&amp;"*",Activity_COMBDG!$B:$B,"*"&amp;"_16",Activity_COMBDG!I:I,"&gt;0.0001")</f>
        <v>0.32182730918701791</v>
      </c>
      <c r="I593">
        <f>SUMIFS(Activity_COMBDG!J:J,Activity_COMBDG!$B:$B,$A593&amp;"*",Activity_COMBDG!$B:$B,"*"&amp;"_16",Activity_COMBDG!J:J,"&gt;0.0001")</f>
        <v>0.29017960287862332</v>
      </c>
      <c r="J593">
        <f>SUMIFS(Activity_COMBDG!K:K,Activity_COMBDG!$B:$B,$A593&amp;"*",Activity_COMBDG!$B:$B,"*"&amp;"_16",Activity_COMBDG!K:K,"&gt;0.0001")</f>
        <v>0.29241170498467572</v>
      </c>
      <c r="K593">
        <f>SUMIFS(Activity_COMBDG!L:L,Activity_COMBDG!$B:$B,$A593&amp;"*",Activity_COMBDG!$B:$B,"*"&amp;"_16",Activity_COMBDG!L:L,"&gt;0.0001")</f>
        <v>0.29425887927785649</v>
      </c>
    </row>
    <row r="594" spans="1:11" x14ac:dyDescent="0.25">
      <c r="A594" t="str">
        <f>COMBDG_Split_Tech!A591</f>
        <v>COMBDGWSTOldSHFUR___STDPRO</v>
      </c>
      <c r="B594">
        <f>SUMIFS(Activity_COMBDG!C:C,Activity_COMBDG!$B:$B,$A594&amp;"*",Activity_COMBDG!$B:$B,"*"&amp;"_16",Activity_COMBDG!C:C,"&gt;0.0001")</f>
        <v>2.6230185603961599E-2</v>
      </c>
      <c r="C594">
        <f>SUMIFS(Activity_COMBDG!D:D,Activity_COMBDG!$B:$B,$A594&amp;"*",Activity_COMBDG!$B:$B,"*"&amp;"_16",Activity_COMBDG!D:D,"&gt;0.0001")</f>
        <v>4.8943237184553907E-2</v>
      </c>
      <c r="D594">
        <f>SUMIFS(Activity_COMBDG!E:E,Activity_COMBDG!$B:$B,$A594&amp;"*",Activity_COMBDG!$B:$B,"*"&amp;"_16",Activity_COMBDG!E:E,"&gt;0.0001")</f>
        <v>7.0903825292744402E-2</v>
      </c>
      <c r="E594">
        <f>SUMIFS(Activity_COMBDG!F:F,Activity_COMBDG!$B:$B,$A594&amp;"*",Activity_COMBDG!$B:$B,"*"&amp;"_16",Activity_COMBDG!F:F,"&gt;0.0001")</f>
        <v>8.5598147034020328E-2</v>
      </c>
      <c r="F594">
        <f>SUMIFS(Activity_COMBDG!G:G,Activity_COMBDG!$B:$B,$A594&amp;"*",Activity_COMBDG!$B:$B,"*"&amp;"_16",Activity_COMBDG!G:G,"&gt;0.0001")</f>
        <v>0.10026031741709319</v>
      </c>
      <c r="G594">
        <f>SUMIFS(Activity_COMBDG!H:H,Activity_COMBDG!$B:$B,$A594&amp;"*",Activity_COMBDG!$B:$B,"*"&amp;"_16",Activity_COMBDG!H:H,"&gt;0.0001")</f>
        <v>0.1100722236831131</v>
      </c>
      <c r="H594">
        <f>SUMIFS(Activity_COMBDG!I:I,Activity_COMBDG!$B:$B,$A594&amp;"*",Activity_COMBDG!$B:$B,"*"&amp;"_16",Activity_COMBDG!I:I,"&gt;0.0001")</f>
        <v>0.1233213599881585</v>
      </c>
      <c r="I594">
        <f>SUMIFS(Activity_COMBDG!J:J,Activity_COMBDG!$B:$B,$A594&amp;"*",Activity_COMBDG!$B:$B,"*"&amp;"_16",Activity_COMBDG!J:J,"&gt;0.0001")</f>
        <v>9.2872431116336349E-2</v>
      </c>
      <c r="J594">
        <f>SUMIFS(Activity_COMBDG!K:K,Activity_COMBDG!$B:$B,$A594&amp;"*",Activity_COMBDG!$B:$B,"*"&amp;"_16",Activity_COMBDG!K:K,"&gt;0.0001")</f>
        <v>9.3570076800274529E-2</v>
      </c>
      <c r="K594">
        <f>SUMIFS(Activity_COMBDG!L:L,Activity_COMBDG!$B:$B,$A594&amp;"*",Activity_COMBDG!$B:$B,"*"&amp;"_16",Activity_COMBDG!L:L,"&gt;0.0001")</f>
        <v>9.4136470300989372E-2</v>
      </c>
    </row>
    <row r="595" spans="1:11" x14ac:dyDescent="0.25">
      <c r="A595" t="str">
        <f>COMBDG_Split_Tech!A592</f>
        <v>COMBDGWSTOldSHHEP___STDELC</v>
      </c>
      <c r="B595">
        <f>SUMIFS(Activity_COMBDG!C:C,Activity_COMBDG!$B:$B,$A595&amp;"*",Activity_COMBDG!$B:$B,"*"&amp;"_16",Activity_COMBDG!C:C,"&gt;0.0001")</f>
        <v>2.3907803300466369E-2</v>
      </c>
      <c r="C595">
        <f>SUMIFS(Activity_COMBDG!D:D,Activity_COMBDG!$B:$B,$A595&amp;"*",Activity_COMBDG!$B:$B,"*"&amp;"_16",Activity_COMBDG!D:D,"&gt;0.0001")</f>
        <v>4.442673035053385E-2</v>
      </c>
      <c r="D595">
        <f>SUMIFS(Activity_COMBDG!E:E,Activity_COMBDG!$B:$B,$A595&amp;"*",Activity_COMBDG!$B:$B,"*"&amp;"_16",Activity_COMBDG!E:E,"&gt;0.0001")</f>
        <v>6.4017230831155986E-2</v>
      </c>
      <c r="E595">
        <f>SUMIFS(Activity_COMBDG!F:F,Activity_COMBDG!$B:$B,$A595&amp;"*",Activity_COMBDG!$B:$B,"*"&amp;"_16",Activity_COMBDG!F:F,"&gt;0.0001")</f>
        <v>7.71254610894377E-2</v>
      </c>
      <c r="F595">
        <f>SUMIFS(Activity_COMBDG!G:G,Activity_COMBDG!$B:$B,$A595&amp;"*",Activity_COMBDG!$B:$B,"*"&amp;"_16",Activity_COMBDG!G:G,"&gt;0.0001")</f>
        <v>9.0039878545350116E-2</v>
      </c>
      <c r="G595">
        <f>SUMIFS(Activity_COMBDG!H:H,Activity_COMBDG!$B:$B,$A595&amp;"*",Activity_COMBDG!$B:$B,"*"&amp;"_16",Activity_COMBDG!H:H,"&gt;0.0001")</f>
        <v>9.847774513598273E-2</v>
      </c>
      <c r="H595">
        <f>SUMIFS(Activity_COMBDG!I:I,Activity_COMBDG!$B:$B,$A595&amp;"*",Activity_COMBDG!$B:$B,"*"&amp;"_16",Activity_COMBDG!I:I,"&gt;0.0001")</f>
        <v>0.1106377325945796</v>
      </c>
      <c r="I595">
        <f>SUMIFS(Activity_COMBDG!J:J,Activity_COMBDG!$B:$B,$A595&amp;"*",Activity_COMBDG!$B:$B,"*"&amp;"_16",Activity_COMBDG!J:J,"&gt;0.0001")</f>
        <v>8.3252203552504664E-2</v>
      </c>
      <c r="J595">
        <f>SUMIFS(Activity_COMBDG!K:K,Activity_COMBDG!$B:$B,$A595&amp;"*",Activity_COMBDG!$B:$B,"*"&amp;"_16",Activity_COMBDG!K:K,"&gt;0.0001")</f>
        <v>8.3837868919888814E-2</v>
      </c>
      <c r="K595">
        <f>SUMIFS(Activity_COMBDG!L:L,Activity_COMBDG!$B:$B,$A595&amp;"*",Activity_COMBDG!$B:$B,"*"&amp;"_16",Activity_COMBDG!L:L,"&gt;0.0001")</f>
        <v>8.4290448795209874E-2</v>
      </c>
    </row>
    <row r="596" spans="1:11" x14ac:dyDescent="0.25">
      <c r="A596" t="str">
        <f>COMBDG_Split_Tech!A593</f>
        <v>COMBDGWSTOldSHPLT___STDELC</v>
      </c>
      <c r="B596">
        <f>SUMIFS(Activity_COMBDG!C:C,Activity_COMBDG!$B:$B,$A596&amp;"*",Activity_COMBDG!$B:$B,"*"&amp;"_16",Activity_COMBDG!C:C,"&gt;0.0001")</f>
        <v>139.699283347434</v>
      </c>
      <c r="C596">
        <f>SUMIFS(Activity_COMBDG!D:D,Activity_COMBDG!$B:$B,$A596&amp;"*",Activity_COMBDG!$B:$B,"*"&amp;"_16",Activity_COMBDG!D:D,"&gt;0.0001")</f>
        <v>216.30248105123121</v>
      </c>
      <c r="D596">
        <f>SUMIFS(Activity_COMBDG!E:E,Activity_COMBDG!$B:$B,$A596&amp;"*",Activity_COMBDG!$B:$B,"*"&amp;"_16",Activity_COMBDG!E:E,"&gt;0.0001")</f>
        <v>784.78052630812579</v>
      </c>
      <c r="E596">
        <f>SUMIFS(Activity_COMBDG!F:F,Activity_COMBDG!$B:$B,$A596&amp;"*",Activity_COMBDG!$B:$B,"*"&amp;"_16",Activity_COMBDG!F:F,"&gt;0.0001")</f>
        <v>799.47738667234978</v>
      </c>
      <c r="F596">
        <f>SUMIFS(Activity_COMBDG!G:G,Activity_COMBDG!$B:$B,$A596&amp;"*",Activity_COMBDG!$B:$B,"*"&amp;"_16",Activity_COMBDG!G:G,"&gt;0.0001")</f>
        <v>833.09011423054005</v>
      </c>
      <c r="G596">
        <f>SUMIFS(Activity_COMBDG!H:H,Activity_COMBDG!$B:$B,$A596&amp;"*",Activity_COMBDG!$B:$B,"*"&amp;"_16",Activity_COMBDG!H:H,"&gt;0.0001")</f>
        <v>848.1462817898024</v>
      </c>
      <c r="H596">
        <f>SUMIFS(Activity_COMBDG!I:I,Activity_COMBDG!$B:$B,$A596&amp;"*",Activity_COMBDG!$B:$B,"*"&amp;"_16",Activity_COMBDG!I:I,"&gt;0.0001")</f>
        <v>942.31304951686411</v>
      </c>
      <c r="I596">
        <f>SUMIFS(Activity_COMBDG!J:J,Activity_COMBDG!$B:$B,$A596&amp;"*",Activity_COMBDG!$B:$B,"*"&amp;"_16",Activity_COMBDG!J:J,"&gt;0.0001")</f>
        <v>210.55305498467649</v>
      </c>
      <c r="J596">
        <f>SUMIFS(Activity_COMBDG!K:K,Activity_COMBDG!$B:$B,$A596&amp;"*",Activity_COMBDG!$B:$B,"*"&amp;"_16",Activity_COMBDG!K:K,"&gt;0.0001")</f>
        <v>157.99013624606121</v>
      </c>
      <c r="K596">
        <f>SUMIFS(Activity_COMBDG!L:L,Activity_COMBDG!$B:$B,$A596&amp;"*",Activity_COMBDG!$B:$B,"*"&amp;"_16",Activity_COMBDG!L:L,"&gt;0.0001")</f>
        <v>124.8900847865506</v>
      </c>
    </row>
    <row r="597" spans="1:11" x14ac:dyDescent="0.25">
      <c r="A597" t="str">
        <f>COMBDG_Split_Tech!A594</f>
        <v>COMBDGWSTOldSLLED___STDELC</v>
      </c>
      <c r="B597">
        <f>SUMIFS(Activity_COMBDG!C:C,Activity_COMBDG!$B:$B,$A597&amp;"*",Activity_COMBDG!$B:$B,"*"&amp;"_16",Activity_COMBDG!C:C,"&gt;0.0001")</f>
        <v>1.2904553401513671E-4</v>
      </c>
      <c r="C597">
        <f>SUMIFS(Activity_COMBDG!D:D,Activity_COMBDG!$B:$B,$A597&amp;"*",Activity_COMBDG!$B:$B,"*"&amp;"_16",Activity_COMBDG!D:D,"&gt;0.0001")</f>
        <v>0.6569049782699321</v>
      </c>
      <c r="D597">
        <f>SUMIFS(Activity_COMBDG!E:E,Activity_COMBDG!$B:$B,$A597&amp;"*",Activity_COMBDG!$B:$B,"*"&amp;"_16",Activity_COMBDG!E:E,"&gt;0.0001")</f>
        <v>1.313791695235172</v>
      </c>
      <c r="E597">
        <f>SUMIFS(Activity_COMBDG!F:F,Activity_COMBDG!$B:$B,$A597&amp;"*",Activity_COMBDG!$B:$B,"*"&amp;"_16",Activity_COMBDG!F:F,"&gt;0.0001")</f>
        <v>1.9706790248009529</v>
      </c>
      <c r="F597">
        <f>SUMIFS(Activity_COMBDG!G:G,Activity_COMBDG!$B:$B,$A597&amp;"*",Activity_COMBDG!$B:$B,"*"&amp;"_16",Activity_COMBDG!G:G,"&gt;0.0001")</f>
        <v>74.390835604620193</v>
      </c>
      <c r="G597">
        <f>SUMIFS(Activity_COMBDG!H:H,Activity_COMBDG!$B:$B,$A597&amp;"*",Activity_COMBDG!$B:$B,"*"&amp;"_16",Activity_COMBDG!H:H,"&gt;0.0001")</f>
        <v>75.047722195250799</v>
      </c>
      <c r="H597">
        <f>SUMIFS(Activity_COMBDG!I:I,Activity_COMBDG!$B:$B,$A597&amp;"*",Activity_COMBDG!$B:$B,"*"&amp;"_16",Activity_COMBDG!I:I,"&gt;0.0001")</f>
        <v>75.286319675336728</v>
      </c>
      <c r="I597">
        <f>SUMIFS(Activity_COMBDG!J:J,Activity_COMBDG!$B:$B,$A597&amp;"*",Activity_COMBDG!$B:$B,"*"&amp;"_16",Activity_COMBDG!J:J,"&gt;0.0001")</f>
        <v>33.204515924002472</v>
      </c>
      <c r="J597">
        <f>SUMIFS(Activity_COMBDG!K:K,Activity_COMBDG!$B:$B,$A597&amp;"*",Activity_COMBDG!$B:$B,"*"&amp;"_16",Activity_COMBDG!K:K,"&gt;0.0001")</f>
        <v>32.010745933105333</v>
      </c>
      <c r="K597">
        <f>SUMIFS(Activity_COMBDG!L:L,Activity_COMBDG!$B:$B,$A597&amp;"*",Activity_COMBDG!$B:$B,"*"&amp;"_16",Activity_COMBDG!L:L,"&gt;0.0001")</f>
        <v>33.371483659589472</v>
      </c>
    </row>
    <row r="598" spans="1:11" x14ac:dyDescent="0.25">
      <c r="A598" t="str">
        <f>COMBDG_Split_Tech!A595</f>
        <v>COMBDGWSTOldWH_________DHE</v>
      </c>
      <c r="B598">
        <f>SUMIFS(Activity_COMBDG!C:C,Activity_COMBDG!$B:$B,$A598&amp;"*",Activity_COMBDG!$B:$B,"*"&amp;"_16",Activity_COMBDG!C:C,"&gt;0.0001")</f>
        <v>2.3631532149136561E-2</v>
      </c>
      <c r="C598">
        <f>SUMIFS(Activity_COMBDG!D:D,Activity_COMBDG!$B:$B,$A598&amp;"*",Activity_COMBDG!$B:$B,"*"&amp;"_16",Activity_COMBDG!D:D,"&gt;0.0001")</f>
        <v>0.84761591645397782</v>
      </c>
      <c r="D598">
        <f>SUMIFS(Activity_COMBDG!E:E,Activity_COMBDG!$B:$B,$A598&amp;"*",Activity_COMBDG!$B:$B,"*"&amp;"_16",Activity_COMBDG!E:E,"&gt;0.0001")</f>
        <v>23.69425920448689</v>
      </c>
      <c r="E598">
        <f>SUMIFS(Activity_COMBDG!F:F,Activity_COMBDG!$B:$B,$A598&amp;"*",Activity_COMBDG!$B:$B,"*"&amp;"_16",Activity_COMBDG!F:F,"&gt;0.0001")</f>
        <v>24.016654905988979</v>
      </c>
      <c r="F598">
        <f>SUMIFS(Activity_COMBDG!G:G,Activity_COMBDG!$B:$B,$A598&amp;"*",Activity_COMBDG!$B:$B,"*"&amp;"_16",Activity_COMBDG!G:G,"&gt;0.0001")</f>
        <v>24.341385696187881</v>
      </c>
      <c r="G598">
        <f>SUMIFS(Activity_COMBDG!H:H,Activity_COMBDG!$B:$B,$A598&amp;"*",Activity_COMBDG!$B:$B,"*"&amp;"_16",Activity_COMBDG!H:H,"&gt;0.0001")</f>
        <v>24.669017056346259</v>
      </c>
      <c r="H598">
        <f>SUMIFS(Activity_COMBDG!I:I,Activity_COMBDG!$B:$B,$A598&amp;"*",Activity_COMBDG!$B:$B,"*"&amp;"_16",Activity_COMBDG!I:I,"&gt;0.0001")</f>
        <v>26.172473524157589</v>
      </c>
      <c r="I598">
        <f>SUMIFS(Activity_COMBDG!J:J,Activity_COMBDG!$B:$B,$A598&amp;"*",Activity_COMBDG!$B:$B,"*"&amp;"_16",Activity_COMBDG!J:J,"&gt;0.0001")</f>
        <v>10.628267152931761</v>
      </c>
      <c r="J598">
        <f>SUMIFS(Activity_COMBDG!K:K,Activity_COMBDG!$B:$B,$A598&amp;"*",Activity_COMBDG!$B:$B,"*"&amp;"_16",Activity_COMBDG!K:K,"&gt;0.0001")</f>
        <v>9.7689125312769587</v>
      </c>
      <c r="K598">
        <f>SUMIFS(Activity_COMBDG!L:L,Activity_COMBDG!$B:$B,$A598&amp;"*",Activity_COMBDG!$B:$B,"*"&amp;"_16",Activity_COMBDG!L:L,"&gt;0.0001")</f>
        <v>8.6813173660988543</v>
      </c>
    </row>
    <row r="599" spans="1:11" x14ac:dyDescent="0.25">
      <c r="A599" t="str">
        <f>COMBDG_Split_Tech!A596</f>
        <v>COMBDGWSTOldWH______STDELC</v>
      </c>
      <c r="B599">
        <f>SUMIFS(Activity_COMBDG!C:C,Activity_COMBDG!$B:$B,$A599&amp;"*",Activity_COMBDG!$B:$B,"*"&amp;"_16",Activity_COMBDG!C:C,"&gt;0.0001")</f>
        <v>0.58005147258885281</v>
      </c>
      <c r="C599">
        <f>SUMIFS(Activity_COMBDG!D:D,Activity_COMBDG!$B:$B,$A599&amp;"*",Activity_COMBDG!$B:$B,"*"&amp;"_16",Activity_COMBDG!D:D,"&gt;0.0001")</f>
        <v>1.716368626593705</v>
      </c>
      <c r="D599">
        <f>SUMIFS(Activity_COMBDG!E:E,Activity_COMBDG!$B:$B,$A599&amp;"*",Activity_COMBDG!$B:$B,"*"&amp;"_16",Activity_COMBDG!E:E,"&gt;0.0001")</f>
        <v>23.252561255688459</v>
      </c>
      <c r="E599">
        <f>SUMIFS(Activity_COMBDG!F:F,Activity_COMBDG!$B:$B,$A599&amp;"*",Activity_COMBDG!$B:$B,"*"&amp;"_16",Activity_COMBDG!F:F,"&gt;0.0001")</f>
        <v>23.574081610972581</v>
      </c>
      <c r="F599">
        <f>SUMIFS(Activity_COMBDG!G:G,Activity_COMBDG!$B:$B,$A599&amp;"*",Activity_COMBDG!$B:$B,"*"&amp;"_16",Activity_COMBDG!G:G,"&gt;0.0001")</f>
        <v>23.897716591057758</v>
      </c>
      <c r="G599">
        <f>SUMIFS(Activity_COMBDG!H:H,Activity_COMBDG!$B:$B,$A599&amp;"*",Activity_COMBDG!$B:$B,"*"&amp;"_16",Activity_COMBDG!H:H,"&gt;0.0001")</f>
        <v>24.224184845870479</v>
      </c>
      <c r="H599">
        <f>SUMIFS(Activity_COMBDG!I:I,Activity_COMBDG!$B:$B,$A599&amp;"*",Activity_COMBDG!$B:$B,"*"&amp;"_16",Activity_COMBDG!I:I,"&gt;0.0001")</f>
        <v>25.699396715179979</v>
      </c>
      <c r="I599">
        <f>SUMIFS(Activity_COMBDG!J:J,Activity_COMBDG!$B:$B,$A599&amp;"*",Activity_COMBDG!$B:$B,"*"&amp;"_16",Activity_COMBDG!J:J,"&gt;0.0001")</f>
        <v>9.7299870661764931</v>
      </c>
      <c r="J599">
        <f>SUMIFS(Activity_COMBDG!K:K,Activity_COMBDG!$B:$B,$A599&amp;"*",Activity_COMBDG!$B:$B,"*"&amp;"_16",Activity_COMBDG!K:K,"&gt;0.0001")</f>
        <v>8.4167358734874522</v>
      </c>
      <c r="K599">
        <f>SUMIFS(Activity_COMBDG!L:L,Activity_COMBDG!$B:$B,$A599&amp;"*",Activity_COMBDG!$B:$B,"*"&amp;"_16",Activity_COMBDG!L:L,"&gt;0.0001")</f>
        <v>7.0225365428476154</v>
      </c>
    </row>
    <row r="600" spans="1:11" x14ac:dyDescent="0.25">
      <c r="A600" t="str">
        <f>COMBDG_Split_Tech!A597</f>
        <v>COMBDGWSTOldWH______STDHFO</v>
      </c>
      <c r="B600">
        <f>SUMIFS(Activity_COMBDG!C:C,Activity_COMBDG!$B:$B,$A600&amp;"*",Activity_COMBDG!$B:$B,"*"&amp;"_16",Activity_COMBDG!C:C,"&gt;0.0001")</f>
        <v>0.60257031534909422</v>
      </c>
      <c r="C600">
        <f>SUMIFS(Activity_COMBDG!D:D,Activity_COMBDG!$B:$B,$A600&amp;"*",Activity_COMBDG!$B:$B,"*"&amp;"_16",Activity_COMBDG!D:D,"&gt;0.0001")</f>
        <v>1.732642244985533</v>
      </c>
      <c r="D600">
        <f>SUMIFS(Activity_COMBDG!E:E,Activity_COMBDG!$B:$B,$A600&amp;"*",Activity_COMBDG!$B:$B,"*"&amp;"_16",Activity_COMBDG!E:E,"&gt;0.0001")</f>
        <v>23.97062309850098</v>
      </c>
      <c r="E600">
        <f>SUMIFS(Activity_COMBDG!F:F,Activity_COMBDG!$B:$B,$A600&amp;"*",Activity_COMBDG!$B:$B,"*"&amp;"_16",Activity_COMBDG!F:F,"&gt;0.0001")</f>
        <v>24.292306506240401</v>
      </c>
      <c r="F600">
        <f>SUMIFS(Activity_COMBDG!G:G,Activity_COMBDG!$B:$B,$A600&amp;"*",Activity_COMBDG!$B:$B,"*"&amp;"_16",Activity_COMBDG!G:G,"&gt;0.0001")</f>
        <v>24.61606598109973</v>
      </c>
      <c r="G600">
        <f>SUMIFS(Activity_COMBDG!H:H,Activity_COMBDG!$B:$B,$A600&amp;"*",Activity_COMBDG!$B:$B,"*"&amp;"_16",Activity_COMBDG!H:H,"&gt;0.0001")</f>
        <v>24.94261471215755</v>
      </c>
      <c r="H600">
        <f>SUMIFS(Activity_COMBDG!I:I,Activity_COMBDG!$B:$B,$A600&amp;"*",Activity_COMBDG!$B:$B,"*"&amp;"_16",Activity_COMBDG!I:I,"&gt;0.0001")</f>
        <v>26.41909942644012</v>
      </c>
      <c r="I600">
        <f>SUMIFS(Activity_COMBDG!J:J,Activity_COMBDG!$B:$B,$A600&amp;"*",Activity_COMBDG!$B:$B,"*"&amp;"_16",Activity_COMBDG!J:J,"&gt;0.0001")</f>
        <v>9.9447688977620867</v>
      </c>
      <c r="J600">
        <f>SUMIFS(Activity_COMBDG!K:K,Activity_COMBDG!$B:$B,$A600&amp;"*",Activity_COMBDG!$B:$B,"*"&amp;"_16",Activity_COMBDG!K:K,"&gt;0.0001")</f>
        <v>8.5569030803173671</v>
      </c>
      <c r="K600">
        <f>SUMIFS(Activity_COMBDG!L:L,Activity_COMBDG!$B:$B,$A600&amp;"*",Activity_COMBDG!$B:$B,"*"&amp;"_16",Activity_COMBDG!L:L,"&gt;0.0001")</f>
        <v>7.0916641812518737</v>
      </c>
    </row>
    <row r="601" spans="1:11" x14ac:dyDescent="0.25">
      <c r="A601" t="str">
        <f>COMBDG_Split_Tech!A598</f>
        <v>COMBDGWSTOldWH______STDKER</v>
      </c>
      <c r="B601">
        <f>SUMIFS(Activity_COMBDG!C:C,Activity_COMBDG!$B:$B,$A601&amp;"*",Activity_COMBDG!$B:$B,"*"&amp;"_16",Activity_COMBDG!C:C,"&gt;0.0001")</f>
        <v>0.60259900938208688</v>
      </c>
      <c r="C601">
        <f>SUMIFS(Activity_COMBDG!D:D,Activity_COMBDG!$B:$B,$A601&amp;"*",Activity_COMBDG!$B:$B,"*"&amp;"_16",Activity_COMBDG!D:D,"&gt;0.0001")</f>
        <v>1.732720030164731</v>
      </c>
      <c r="D601">
        <f>SUMIFS(Activity_COMBDG!E:E,Activity_COMBDG!$B:$B,$A601&amp;"*",Activity_COMBDG!$B:$B,"*"&amp;"_16",Activity_COMBDG!E:E,"&gt;0.0001")</f>
        <v>23.97831199272256</v>
      </c>
      <c r="E601">
        <f>SUMIFS(Activity_COMBDG!F:F,Activity_COMBDG!$B:$B,$A601&amp;"*",Activity_COMBDG!$B:$B,"*"&amp;"_16",Activity_COMBDG!F:F,"&gt;0.0001")</f>
        <v>24.3000019038343</v>
      </c>
      <c r="F601">
        <f>SUMIFS(Activity_COMBDG!G:G,Activity_COMBDG!$B:$B,$A601&amp;"*",Activity_COMBDG!$B:$B,"*"&amp;"_16",Activity_COMBDG!G:G,"&gt;0.0001")</f>
        <v>24.623768443139461</v>
      </c>
      <c r="G601">
        <f>SUMIFS(Activity_COMBDG!H:H,Activity_COMBDG!$B:$B,$A601&amp;"*",Activity_COMBDG!$B:$B,"*"&amp;"_16",Activity_COMBDG!H:H,"&gt;0.0001")</f>
        <v>24.950324630652808</v>
      </c>
      <c r="H601">
        <f>SUMIFS(Activity_COMBDG!I:I,Activity_COMBDG!$B:$B,$A601&amp;"*",Activity_COMBDG!$B:$B,"*"&amp;"_16",Activity_COMBDG!I:I,"&gt;0.0001")</f>
        <v>26.42699836047284</v>
      </c>
      <c r="I601">
        <f>SUMIFS(Activity_COMBDG!J:J,Activity_COMBDG!$B:$B,$A601&amp;"*",Activity_COMBDG!$B:$B,"*"&amp;"_16",Activity_COMBDG!J:J,"&gt;0.0001")</f>
        <v>9.963586947505183</v>
      </c>
      <c r="J601">
        <f>SUMIFS(Activity_COMBDG!K:K,Activity_COMBDG!$B:$B,$A601&amp;"*",Activity_COMBDG!$B:$B,"*"&amp;"_16",Activity_COMBDG!K:K,"&gt;0.0001")</f>
        <v>8.5716528470359759</v>
      </c>
      <c r="K601">
        <f>SUMIFS(Activity_COMBDG!L:L,Activity_COMBDG!$B:$B,$A601&amp;"*",Activity_COMBDG!$B:$B,"*"&amp;"_16",Activity_COMBDG!L:L,"&gt;0.0001")</f>
        <v>7.1021314302196776</v>
      </c>
    </row>
    <row r="602" spans="1:11" x14ac:dyDescent="0.25">
      <c r="A602" t="str">
        <f>COMBDG_Split_Tech!A599</f>
        <v>COMBDGWSTOldWH______STDLFO</v>
      </c>
      <c r="B602">
        <f>SUMIFS(Activity_COMBDG!C:C,Activity_COMBDG!$B:$B,$A602&amp;"*",Activity_COMBDG!$B:$B,"*"&amp;"_16",Activity_COMBDG!C:C,"&gt;0.0001")</f>
        <v>0.5815931292466201</v>
      </c>
      <c r="C602">
        <f>SUMIFS(Activity_COMBDG!D:D,Activity_COMBDG!$B:$B,$A602&amp;"*",Activity_COMBDG!$B:$B,"*"&amp;"_16",Activity_COMBDG!D:D,"&gt;0.0001")</f>
        <v>1.7189020724058299</v>
      </c>
      <c r="D602">
        <f>SUMIFS(Activity_COMBDG!E:E,Activity_COMBDG!$B:$B,$A602&amp;"*",Activity_COMBDG!$B:$B,"*"&amp;"_16",Activity_COMBDG!E:E,"&gt;0.0001")</f>
        <v>23.65137827030297</v>
      </c>
      <c r="E602">
        <f>SUMIFS(Activity_COMBDG!F:F,Activity_COMBDG!$B:$B,$A602&amp;"*",Activity_COMBDG!$B:$B,"*"&amp;"_16",Activity_COMBDG!F:F,"&gt;0.0001")</f>
        <v>23.972997339665</v>
      </c>
      <c r="F602">
        <f>SUMIFS(Activity_COMBDG!G:G,Activity_COMBDG!$B:$B,$A602&amp;"*",Activity_COMBDG!$B:$B,"*"&amp;"_16",Activity_COMBDG!G:G,"&gt;0.0001")</f>
        <v>24.296706489540892</v>
      </c>
      <c r="G602">
        <f>SUMIFS(Activity_COMBDG!H:H,Activity_COMBDG!$B:$B,$A602&amp;"*",Activity_COMBDG!$B:$B,"*"&amp;"_16",Activity_COMBDG!H:H,"&gt;0.0001")</f>
        <v>24.623221830844962</v>
      </c>
      <c r="H602">
        <f>SUMIFS(Activity_COMBDG!I:I,Activity_COMBDG!$B:$B,$A602&amp;"*",Activity_COMBDG!$B:$B,"*"&amp;"_16",Activity_COMBDG!I:I,"&gt;0.0001")</f>
        <v>26.099300964580522</v>
      </c>
      <c r="I602">
        <f>SUMIFS(Activity_COMBDG!J:J,Activity_COMBDG!$B:$B,$A602&amp;"*",Activity_COMBDG!$B:$B,"*"&amp;"_16",Activity_COMBDG!J:J,"&gt;0.0001")</f>
        <v>9.8612904803566703</v>
      </c>
      <c r="J602">
        <f>SUMIFS(Activity_COMBDG!K:K,Activity_COMBDG!$B:$B,$A602&amp;"*",Activity_COMBDG!$B:$B,"*"&amp;"_16",Activity_COMBDG!K:K,"&gt;0.0001")</f>
        <v>8.5005821840599474</v>
      </c>
      <c r="K602">
        <f>SUMIFS(Activity_COMBDG!L:L,Activity_COMBDG!$B:$B,$A602&amp;"*",Activity_COMBDG!$B:$B,"*"&amp;"_16",Activity_COMBDG!L:L,"&gt;0.0001")</f>
        <v>7.057262000693231</v>
      </c>
    </row>
    <row r="603" spans="1:11" x14ac:dyDescent="0.25">
      <c r="A603" t="str">
        <f>COMBDG_Split_Tech!A600</f>
        <v>COMBDGWSTOldWH______STDNGA</v>
      </c>
      <c r="B603">
        <f>SUMIFS(Activity_COMBDG!C:C,Activity_COMBDG!$B:$B,$A603&amp;"*",Activity_COMBDG!$B:$B,"*"&amp;"_16",Activity_COMBDG!C:C,"&gt;0.0001")</f>
        <v>1.890599533363015</v>
      </c>
      <c r="C603">
        <f>SUMIFS(Activity_COMBDG!D:D,Activity_COMBDG!$B:$B,$A603&amp;"*",Activity_COMBDG!$B:$B,"*"&amp;"_16",Activity_COMBDG!D:D,"&gt;0.0001")</f>
        <v>4.2376705572408486</v>
      </c>
      <c r="D603">
        <f>SUMIFS(Activity_COMBDG!E:E,Activity_COMBDG!$B:$B,$A603&amp;"*",Activity_COMBDG!$B:$B,"*"&amp;"_16",Activity_COMBDG!E:E,"&gt;0.0001")</f>
        <v>51.288478885585597</v>
      </c>
      <c r="E603">
        <f>SUMIFS(Activity_COMBDG!F:F,Activity_COMBDG!$B:$B,$A603&amp;"*",Activity_COMBDG!$B:$B,"*"&amp;"_16",Activity_COMBDG!F:F,"&gt;0.0001")</f>
        <v>52.041740956002158</v>
      </c>
      <c r="F603">
        <f>SUMIFS(Activity_COMBDG!G:G,Activity_COMBDG!$B:$B,$A603&amp;"*",Activity_COMBDG!$B:$B,"*"&amp;"_16",Activity_COMBDG!G:G,"&gt;0.0001")</f>
        <v>52.784345060991463</v>
      </c>
      <c r="G603">
        <f>SUMIFS(Activity_COMBDG!H:H,Activity_COMBDG!$B:$B,$A603&amp;"*",Activity_COMBDG!$B:$B,"*"&amp;"_16",Activity_COMBDG!H:H,"&gt;0.0001")</f>
        <v>53.504682612659842</v>
      </c>
      <c r="H603">
        <f>SUMIFS(Activity_COMBDG!I:I,Activity_COMBDG!$B:$B,$A603&amp;"*",Activity_COMBDG!$B:$B,"*"&amp;"_16",Activity_COMBDG!I:I,"&gt;0.0001")</f>
        <v>56.491093542863219</v>
      </c>
      <c r="I603">
        <f>SUMIFS(Activity_COMBDG!J:J,Activity_COMBDG!$B:$B,$A603&amp;"*",Activity_COMBDG!$B:$B,"*"&amp;"_16",Activity_COMBDG!J:J,"&gt;0.0001")</f>
        <v>34.59989722647682</v>
      </c>
      <c r="J603">
        <f>SUMIFS(Activity_COMBDG!K:K,Activity_COMBDG!$B:$B,$A603&amp;"*",Activity_COMBDG!$B:$B,"*"&amp;"_16",Activity_COMBDG!K:K,"&gt;0.0001")</f>
        <v>29.833222828194319</v>
      </c>
      <c r="K603">
        <f>SUMIFS(Activity_COMBDG!L:L,Activity_COMBDG!$B:$B,$A603&amp;"*",Activity_COMBDG!$B:$B,"*"&amp;"_16",Activity_COMBDG!L:L,"&gt;0.0001")</f>
        <v>24.37789419652967</v>
      </c>
    </row>
    <row r="604" spans="1:11" x14ac:dyDescent="0.25">
      <c r="A604" t="str">
        <f>COMBDG_Split_Tech!A601</f>
        <v>COMBDGWSTOldWH______STDPRO</v>
      </c>
      <c r="B604">
        <f>SUMIFS(Activity_COMBDG!C:C,Activity_COMBDG!$B:$B,$A604&amp;"*",Activity_COMBDG!$B:$B,"*"&amp;"_16",Activity_COMBDG!C:C,"&gt;0.0001")</f>
        <v>0.58030611447277269</v>
      </c>
      <c r="C604">
        <f>SUMIFS(Activity_COMBDG!D:D,Activity_COMBDG!$B:$B,$A604&amp;"*",Activity_COMBDG!$B:$B,"*"&amp;"_16",Activity_COMBDG!D:D,"&gt;0.0001")</f>
        <v>1.716773685145383</v>
      </c>
      <c r="D604">
        <f>SUMIFS(Activity_COMBDG!E:E,Activity_COMBDG!$B:$B,$A604&amp;"*",Activity_COMBDG!$B:$B,"*"&amp;"_16",Activity_COMBDG!E:E,"&gt;0.0001")</f>
        <v>23.318830475842731</v>
      </c>
      <c r="E604">
        <f>SUMIFS(Activity_COMBDG!F:F,Activity_COMBDG!$B:$B,$A604&amp;"*",Activity_COMBDG!$B:$B,"*"&amp;"_16",Activity_COMBDG!F:F,"&gt;0.0001")</f>
        <v>23.64036252720026</v>
      </c>
      <c r="F604">
        <f>SUMIFS(Activity_COMBDG!G:G,Activity_COMBDG!$B:$B,$A604&amp;"*",Activity_COMBDG!$B:$B,"*"&amp;"_16",Activity_COMBDG!G:G,"&gt;0.0001")</f>
        <v>23.964001088321311</v>
      </c>
      <c r="G604">
        <f>SUMIFS(Activity_COMBDG!H:H,Activity_COMBDG!$B:$B,$A604&amp;"*",Activity_COMBDG!$B:$B,"*"&amp;"_16",Activity_COMBDG!H:H,"&gt;0.0001")</f>
        <v>24.290467553394819</v>
      </c>
      <c r="H604">
        <f>SUMIFS(Activity_COMBDG!I:I,Activity_COMBDG!$B:$B,$A604&amp;"*",Activity_COMBDG!$B:$B,"*"&amp;"_16",Activity_COMBDG!I:I,"&gt;0.0001")</f>
        <v>25.7656747645064</v>
      </c>
      <c r="I604">
        <f>SUMIFS(Activity_COMBDG!J:J,Activity_COMBDG!$B:$B,$A604&amp;"*",Activity_COMBDG!$B:$B,"*"&amp;"_16",Activity_COMBDG!J:J,"&gt;0.0001")</f>
        <v>9.746819054549297</v>
      </c>
      <c r="J604">
        <f>SUMIFS(Activity_COMBDG!K:K,Activity_COMBDG!$B:$B,$A604&amp;"*",Activity_COMBDG!$B:$B,"*"&amp;"_16",Activity_COMBDG!K:K,"&gt;0.0001")</f>
        <v>8.4226817025954688</v>
      </c>
      <c r="K604">
        <f>SUMIFS(Activity_COMBDG!L:L,Activity_COMBDG!$B:$B,$A604&amp;"*",Activity_COMBDG!$B:$B,"*"&amp;"_16",Activity_COMBDG!L:L,"&gt;0.0001")</f>
        <v>7.0153755813119609</v>
      </c>
    </row>
    <row r="2109" spans="2:8" x14ac:dyDescent="0.25">
      <c r="C2109">
        <v>0.11041473</v>
      </c>
      <c r="D2109">
        <v>1.009410388</v>
      </c>
      <c r="E2109">
        <v>1.0789783660000001</v>
      </c>
      <c r="F2109">
        <v>1.1161208650000001</v>
      </c>
      <c r="G2109">
        <v>1.061627061</v>
      </c>
      <c r="H2109">
        <v>1.129811592</v>
      </c>
    </row>
    <row r="2111" spans="2:8" x14ac:dyDescent="0.25">
      <c r="B2111">
        <v>4.0756436402104166</v>
      </c>
      <c r="C2111">
        <v>3.968325817978763</v>
      </c>
      <c r="D2111">
        <v>0.44496127809085773</v>
      </c>
      <c r="E2111">
        <v>0.44496127809085773</v>
      </c>
      <c r="F2111">
        <v>0.44496127809085773</v>
      </c>
      <c r="G2111">
        <v>2.3216181018192081</v>
      </c>
      <c r="H2111">
        <v>0.44496127809085773</v>
      </c>
    </row>
    <row r="2113" spans="2:8" x14ac:dyDescent="0.25">
      <c r="C2113">
        <v>9.4919114000000027E-2</v>
      </c>
      <c r="D2113">
        <v>5.6822603689999998</v>
      </c>
      <c r="E2113">
        <v>6.7077074949999993</v>
      </c>
      <c r="F2113">
        <v>6.7727578079999997</v>
      </c>
      <c r="G2113">
        <v>7.1118027540000011</v>
      </c>
      <c r="H2113">
        <v>6.1554306009999999</v>
      </c>
    </row>
    <row r="2114" spans="2:8" x14ac:dyDescent="0.25">
      <c r="B2114">
        <v>13.85839516667089</v>
      </c>
      <c r="C2114">
        <v>13.85839516667089</v>
      </c>
      <c r="D2114">
        <v>1.7948544005751299</v>
      </c>
      <c r="E2114">
        <v>1.572656375490332</v>
      </c>
      <c r="F2114">
        <v>1.5697262324610359</v>
      </c>
      <c r="G2114">
        <v>1.7948544005751299</v>
      </c>
      <c r="H2114">
        <v>1.565731693932797</v>
      </c>
    </row>
    <row r="2120" spans="2:8" x14ac:dyDescent="0.25">
      <c r="B2120">
        <v>15.63200373559833</v>
      </c>
      <c r="C2120">
        <v>15.63200373559833</v>
      </c>
      <c r="D2120">
        <v>15.63200373559833</v>
      </c>
      <c r="E2120">
        <v>15.63200373559833</v>
      </c>
      <c r="F2120">
        <v>7.8160018677991641</v>
      </c>
      <c r="G2120">
        <v>7.8160018677991641</v>
      </c>
      <c r="H2120">
        <v>7.8160018677991641</v>
      </c>
    </row>
    <row r="2124" spans="2:8" x14ac:dyDescent="0.25">
      <c r="B2124">
        <v>34.33156512978703</v>
      </c>
      <c r="C2124">
        <v>37.374464727871313</v>
      </c>
      <c r="D2124">
        <v>37.374464727871313</v>
      </c>
      <c r="E2124">
        <v>37.374464727871313</v>
      </c>
      <c r="F2124">
        <v>24.916309818580871</v>
      </c>
      <c r="G2124">
        <v>24.916309818580871</v>
      </c>
      <c r="H2124">
        <v>24.916309818580871</v>
      </c>
    </row>
    <row r="2125" spans="2:8" x14ac:dyDescent="0.25">
      <c r="B2125">
        <v>1237.8476040433541</v>
      </c>
      <c r="C2125">
        <v>1232.2669391277179</v>
      </c>
      <c r="D2125">
        <v>933.92073958817593</v>
      </c>
      <c r="E2125">
        <v>950.28827533975686</v>
      </c>
      <c r="F2125">
        <v>931.94458666669823</v>
      </c>
      <c r="G2125">
        <v>954.73677910827962</v>
      </c>
      <c r="H2125">
        <v>929.12014877071465</v>
      </c>
    </row>
    <row r="2126" spans="2:8" x14ac:dyDescent="0.25">
      <c r="B2126">
        <v>271.18994367829572</v>
      </c>
      <c r="C2126">
        <v>271.18994367829572</v>
      </c>
      <c r="D2126">
        <v>145.92178121883379</v>
      </c>
      <c r="E2126">
        <v>168.83168320994929</v>
      </c>
      <c r="F2126">
        <v>143.60544704416679</v>
      </c>
      <c r="G2126">
        <v>148.44025722487589</v>
      </c>
      <c r="H2126">
        <v>145.8662671807997</v>
      </c>
    </row>
    <row r="2132" spans="2:8" x14ac:dyDescent="0.25">
      <c r="B2132">
        <v>61.191843689879512</v>
      </c>
      <c r="C2132">
        <v>61.191843689879512</v>
      </c>
      <c r="D2132">
        <v>61.191843689879512</v>
      </c>
      <c r="E2132">
        <v>61.191843689879512</v>
      </c>
      <c r="F2132">
        <v>30.595921844939749</v>
      </c>
      <c r="G2132">
        <v>30.595921844939749</v>
      </c>
      <c r="H2132">
        <v>30.595921844939749</v>
      </c>
    </row>
    <row r="2136" spans="2:8" x14ac:dyDescent="0.25">
      <c r="B2136">
        <v>40.306724100002803</v>
      </c>
      <c r="C2136">
        <v>40.306724100002803</v>
      </c>
      <c r="D2136">
        <v>40.306724100002803</v>
      </c>
      <c r="E2136">
        <v>40.306724100002803</v>
      </c>
      <c r="F2136">
        <v>26.871149400001869</v>
      </c>
      <c r="G2136">
        <v>26.871149400001869</v>
      </c>
      <c r="H2136">
        <v>26.871149400001869</v>
      </c>
    </row>
    <row r="2137" spans="2:8" x14ac:dyDescent="0.25">
      <c r="B2137">
        <v>1329.9967146208321</v>
      </c>
      <c r="C2137">
        <v>1326.162494414194</v>
      </c>
      <c r="D2137">
        <v>1021.369654347277</v>
      </c>
      <c r="E2137">
        <v>1039.0754165013129</v>
      </c>
      <c r="F2137">
        <v>1021.561322831449</v>
      </c>
      <c r="G2137">
        <v>1006.857638895385</v>
      </c>
      <c r="H2137">
        <v>997.90328038315442</v>
      </c>
    </row>
    <row r="2138" spans="2:8" x14ac:dyDescent="0.25">
      <c r="B2138">
        <v>389.72203248601119</v>
      </c>
      <c r="C2138">
        <v>389.72203248601119</v>
      </c>
      <c r="D2138">
        <v>224.10152453550859</v>
      </c>
      <c r="E2138">
        <v>222.70616668295071</v>
      </c>
      <c r="F2138">
        <v>212.41724661112539</v>
      </c>
      <c r="G2138">
        <v>247.7063939238358</v>
      </c>
      <c r="H2138">
        <v>228.01244994448379</v>
      </c>
    </row>
    <row r="2144" spans="2:8" x14ac:dyDescent="0.25">
      <c r="B2144">
        <v>81.327392826070451</v>
      </c>
      <c r="C2144">
        <v>81.327392826070451</v>
      </c>
      <c r="D2144">
        <v>81.327392826070451</v>
      </c>
      <c r="E2144">
        <v>81.327392826070451</v>
      </c>
      <c r="F2144">
        <v>40.663696413035211</v>
      </c>
      <c r="G2144">
        <v>40.663696413035211</v>
      </c>
      <c r="H2144">
        <v>40.663696413035211</v>
      </c>
    </row>
    <row r="2148" spans="2:8" x14ac:dyDescent="0.25">
      <c r="B2148">
        <v>144.55766998783071</v>
      </c>
      <c r="C2148">
        <v>150.46353186854961</v>
      </c>
      <c r="D2148">
        <v>150.46353186854961</v>
      </c>
      <c r="E2148">
        <v>150.46353186854961</v>
      </c>
      <c r="F2148">
        <v>100.3090212456997</v>
      </c>
      <c r="G2148">
        <v>100.3090212456997</v>
      </c>
      <c r="H2148">
        <v>100.3090212456997</v>
      </c>
    </row>
    <row r="2149" spans="2:8" x14ac:dyDescent="0.25">
      <c r="B2149">
        <v>4785.5596135295636</v>
      </c>
      <c r="C2149">
        <v>4785.5596135295636</v>
      </c>
      <c r="D2149">
        <v>3626.8744793370911</v>
      </c>
      <c r="E2149">
        <v>3657.298494742392</v>
      </c>
      <c r="F2149">
        <v>3695.4460373958518</v>
      </c>
      <c r="G2149">
        <v>3631.514462724148</v>
      </c>
      <c r="H2149">
        <v>3589.434223673687</v>
      </c>
    </row>
    <row r="2150" spans="2:8" x14ac:dyDescent="0.25">
      <c r="B2150">
        <v>1022.375996957859</v>
      </c>
      <c r="C2150">
        <v>1022.375996957859</v>
      </c>
      <c r="D2150">
        <v>562.71919237625332</v>
      </c>
      <c r="E2150">
        <v>592.13585591581909</v>
      </c>
      <c r="F2150">
        <v>570.08516296973835</v>
      </c>
      <c r="G2150">
        <v>555.28450980630453</v>
      </c>
      <c r="H2150">
        <v>567.5594485899536</v>
      </c>
    </row>
    <row r="2156" spans="2:8" x14ac:dyDescent="0.25">
      <c r="B2156">
        <v>221.7037112024108</v>
      </c>
      <c r="C2156">
        <v>221.7037112024108</v>
      </c>
      <c r="D2156">
        <v>221.7037112024108</v>
      </c>
      <c r="E2156">
        <v>221.7037112024108</v>
      </c>
      <c r="F2156">
        <v>110.8518556012054</v>
      </c>
      <c r="G2156">
        <v>110.8518556012054</v>
      </c>
      <c r="H2156">
        <v>110.8518556012054</v>
      </c>
    </row>
    <row r="2160" spans="2:8" x14ac:dyDescent="0.25">
      <c r="B2160">
        <v>79.875707520195178</v>
      </c>
      <c r="C2160">
        <v>86.955307806143693</v>
      </c>
      <c r="D2160">
        <v>86.955307806143693</v>
      </c>
      <c r="E2160">
        <v>86.955307806143693</v>
      </c>
      <c r="F2160">
        <v>57.970205204095798</v>
      </c>
      <c r="G2160">
        <v>57.970205204095798</v>
      </c>
      <c r="H2160">
        <v>57.970205204095798</v>
      </c>
    </row>
    <row r="2161" spans="2:8" x14ac:dyDescent="0.25">
      <c r="B2161">
        <v>2824.4838429501669</v>
      </c>
      <c r="C2161">
        <v>2810.3596761038689</v>
      </c>
      <c r="D2161">
        <v>2212.199753146102</v>
      </c>
      <c r="E2161">
        <v>2138.0463637211001</v>
      </c>
      <c r="F2161">
        <v>2140.3115392785871</v>
      </c>
      <c r="G2161">
        <v>2154.0027647605848</v>
      </c>
      <c r="H2161">
        <v>2106.0352372117118</v>
      </c>
    </row>
    <row r="2162" spans="2:8" x14ac:dyDescent="0.25">
      <c r="B2162">
        <v>1017.765647319139</v>
      </c>
      <c r="C2162">
        <v>1017.765647319139</v>
      </c>
      <c r="D2162">
        <v>549.9629509241081</v>
      </c>
      <c r="E2162">
        <v>580.38445296857481</v>
      </c>
      <c r="F2162">
        <v>536.9902920160423</v>
      </c>
      <c r="G2162">
        <v>584.75649945130476</v>
      </c>
      <c r="H2162">
        <v>503.50906936470341</v>
      </c>
    </row>
    <row r="2168" spans="2:8" x14ac:dyDescent="0.25">
      <c r="B2168">
        <v>2.7073031030911658</v>
      </c>
      <c r="C2168">
        <v>2.7073031030911658</v>
      </c>
      <c r="D2168">
        <v>2.7073031030911658</v>
      </c>
      <c r="E2168">
        <v>2.7073031030911658</v>
      </c>
      <c r="F2168">
        <v>1.3536515515455829</v>
      </c>
      <c r="G2168">
        <v>1.3536515515455829</v>
      </c>
      <c r="H2168">
        <v>1.3536515515455829</v>
      </c>
    </row>
    <row r="2172" spans="2:8" x14ac:dyDescent="0.25">
      <c r="B2172">
        <v>5.465488145248929</v>
      </c>
      <c r="C2172">
        <v>5.465488145248929</v>
      </c>
      <c r="D2172">
        <v>5.465488145248929</v>
      </c>
      <c r="E2172">
        <v>5.465488145248929</v>
      </c>
      <c r="F2172">
        <v>3.6436587634992872</v>
      </c>
      <c r="G2172">
        <v>3.6436587634992872</v>
      </c>
      <c r="H2172">
        <v>3.6436587634992872</v>
      </c>
    </row>
    <row r="2173" spans="2:8" x14ac:dyDescent="0.25">
      <c r="B2173">
        <v>186.34443770996251</v>
      </c>
      <c r="C2173">
        <v>186.34443770996251</v>
      </c>
      <c r="D2173">
        <v>140.2414138220021</v>
      </c>
      <c r="E2173">
        <v>140.83603257600211</v>
      </c>
      <c r="F2173">
        <v>141.58277791700209</v>
      </c>
      <c r="G2173">
        <v>142.8633038690021</v>
      </c>
      <c r="H2173">
        <v>140.14445830100209</v>
      </c>
    </row>
    <row r="2174" spans="2:8" x14ac:dyDescent="0.25">
      <c r="B2174">
        <v>43.368594812030338</v>
      </c>
      <c r="C2174">
        <v>43.368594812030338</v>
      </c>
      <c r="D2174">
        <v>24.76923564031155</v>
      </c>
      <c r="E2174">
        <v>23.724151555311551</v>
      </c>
      <c r="F2174">
        <v>24.726606377283179</v>
      </c>
      <c r="G2174">
        <v>22.61675196031155</v>
      </c>
      <c r="H2174">
        <v>26.446148881311551</v>
      </c>
    </row>
    <row r="2180" spans="2:8" x14ac:dyDescent="0.25">
      <c r="B2180">
        <v>1457.4013747253809</v>
      </c>
      <c r="C2180">
        <v>1457.4013747253809</v>
      </c>
      <c r="D2180">
        <v>1457.4013747253809</v>
      </c>
      <c r="E2180">
        <v>1457.4013747253809</v>
      </c>
      <c r="F2180">
        <v>728.70068736269013</v>
      </c>
      <c r="G2180">
        <v>728.70068736269013</v>
      </c>
      <c r="H2180">
        <v>728.70068736269013</v>
      </c>
    </row>
    <row r="2184" spans="2:8" x14ac:dyDescent="0.25">
      <c r="B2184">
        <v>314.83237975692668</v>
      </c>
      <c r="C2184">
        <v>323.87841988459661</v>
      </c>
      <c r="D2184">
        <v>323.87841988459661</v>
      </c>
      <c r="E2184">
        <v>323.87841988459661</v>
      </c>
      <c r="F2184">
        <v>215.91894658973101</v>
      </c>
      <c r="G2184">
        <v>215.91894658973101</v>
      </c>
      <c r="H2184">
        <v>215.91894658973101</v>
      </c>
    </row>
    <row r="2185" spans="2:8" x14ac:dyDescent="0.25">
      <c r="B2185">
        <v>12106.031018195639</v>
      </c>
      <c r="C2185">
        <v>12080.53727511706</v>
      </c>
      <c r="D2185">
        <v>9232.1128850952955</v>
      </c>
      <c r="E2185">
        <v>9534.5100056342999</v>
      </c>
      <c r="F2185">
        <v>9281.5772534672979</v>
      </c>
      <c r="G2185">
        <v>9231.3485185195677</v>
      </c>
      <c r="H2185">
        <v>9099.494728692529</v>
      </c>
    </row>
    <row r="2186" spans="2:8" x14ac:dyDescent="0.25">
      <c r="B2186">
        <v>1193.3340388387651</v>
      </c>
      <c r="C2186">
        <v>1193.3340388387651</v>
      </c>
      <c r="D2186">
        <v>653.1006303484653</v>
      </c>
      <c r="E2186">
        <v>703.04424275299743</v>
      </c>
      <c r="F2186">
        <v>610.47777850652926</v>
      </c>
      <c r="G2186">
        <v>728.03992876467385</v>
      </c>
      <c r="H2186">
        <v>718.68875393200733</v>
      </c>
    </row>
    <row r="2192" spans="2:8" x14ac:dyDescent="0.25">
      <c r="B2192">
        <v>17.441426297791011</v>
      </c>
      <c r="C2192">
        <v>17.441426297791011</v>
      </c>
      <c r="D2192">
        <v>17.441426297791011</v>
      </c>
      <c r="E2192">
        <v>17.441426297791011</v>
      </c>
      <c r="F2192">
        <v>8.7207131488955056</v>
      </c>
      <c r="G2192">
        <v>8.7207131488955056</v>
      </c>
      <c r="H2192">
        <v>8.7207131488955056</v>
      </c>
    </row>
    <row r="2196" spans="2:8" x14ac:dyDescent="0.25">
      <c r="B2196">
        <v>39.480654598846527</v>
      </c>
      <c r="C2196">
        <v>43.237951762548327</v>
      </c>
      <c r="D2196">
        <v>43.237951762548327</v>
      </c>
      <c r="E2196">
        <v>43.237951762548327</v>
      </c>
      <c r="F2196">
        <v>28.825301175032209</v>
      </c>
      <c r="G2196">
        <v>28.825301175032209</v>
      </c>
      <c r="H2196">
        <v>28.825301175032209</v>
      </c>
    </row>
    <row r="2197" spans="2:8" x14ac:dyDescent="0.25">
      <c r="B2197">
        <v>1466.346778275509</v>
      </c>
      <c r="C2197">
        <v>1466.346778275509</v>
      </c>
      <c r="D2197">
        <v>1138.77378457395</v>
      </c>
      <c r="E2197">
        <v>1118.5525528739429</v>
      </c>
      <c r="F2197">
        <v>1107.426690604836</v>
      </c>
      <c r="G2197">
        <v>1133.8770643363939</v>
      </c>
      <c r="H2197">
        <v>1088.9251875248101</v>
      </c>
    </row>
    <row r="2198" spans="2:8" x14ac:dyDescent="0.25">
      <c r="B2198">
        <v>332.74981031708791</v>
      </c>
      <c r="C2198">
        <v>332.74981031708791</v>
      </c>
      <c r="D2198">
        <v>191.74167857050119</v>
      </c>
      <c r="E2198">
        <v>191.2067282469869</v>
      </c>
      <c r="F2198">
        <v>188.47308196406979</v>
      </c>
      <c r="G2198">
        <v>204.25257690554321</v>
      </c>
      <c r="H2198">
        <v>170.4796605342531</v>
      </c>
    </row>
    <row r="2204" spans="2:8" x14ac:dyDescent="0.25">
      <c r="B2204">
        <v>45.770788664735981</v>
      </c>
      <c r="C2204">
        <v>45.770788664735981</v>
      </c>
      <c r="D2204">
        <v>45.770788664735981</v>
      </c>
      <c r="E2204">
        <v>45.770788664735981</v>
      </c>
      <c r="F2204">
        <v>22.88539433236798</v>
      </c>
      <c r="G2204">
        <v>22.88539433236798</v>
      </c>
      <c r="H2204">
        <v>22.88539433236798</v>
      </c>
    </row>
    <row r="2208" spans="2:8" x14ac:dyDescent="0.25">
      <c r="B2208">
        <v>133.0981376464365</v>
      </c>
      <c r="C2208">
        <v>138.56789434393031</v>
      </c>
      <c r="D2208">
        <v>138.56789434393031</v>
      </c>
      <c r="E2208">
        <v>138.56789434393031</v>
      </c>
      <c r="F2208">
        <v>92.37859622928687</v>
      </c>
      <c r="G2208">
        <v>92.37859622928687</v>
      </c>
      <c r="H2208">
        <v>92.37859622928687</v>
      </c>
    </row>
    <row r="2209" spans="2:8" x14ac:dyDescent="0.25">
      <c r="B2209">
        <v>4533.4612675376302</v>
      </c>
      <c r="C2209">
        <v>4521.7073329187187</v>
      </c>
      <c r="D2209">
        <v>3527.7509297609731</v>
      </c>
      <c r="E2209">
        <v>3478.6643038263269</v>
      </c>
      <c r="F2209">
        <v>3520.666972986683</v>
      </c>
      <c r="G2209">
        <v>3435.940517714932</v>
      </c>
      <c r="H2209">
        <v>3383.4251616025058</v>
      </c>
    </row>
    <row r="2210" spans="2:8" x14ac:dyDescent="0.25">
      <c r="B2210">
        <v>944.05527337048716</v>
      </c>
      <c r="C2210">
        <v>944.05527337048716</v>
      </c>
      <c r="D2210">
        <v>518.48634020276756</v>
      </c>
      <c r="E2210">
        <v>517.18959025854974</v>
      </c>
      <c r="F2210">
        <v>552.98052855633273</v>
      </c>
      <c r="G2210">
        <v>485.48797290011458</v>
      </c>
      <c r="H2210">
        <v>506.3870550018525</v>
      </c>
    </row>
    <row r="2216" spans="2:8" x14ac:dyDescent="0.25">
      <c r="B2216">
        <v>7.84024655440993</v>
      </c>
      <c r="C2216">
        <v>7.84024655440993</v>
      </c>
      <c r="D2216">
        <v>7.84024655440993</v>
      </c>
      <c r="E2216">
        <v>7.84024655440993</v>
      </c>
      <c r="F2216">
        <v>3.920123277204965</v>
      </c>
      <c r="G2216">
        <v>3.920123277204965</v>
      </c>
      <c r="H2216">
        <v>3.920123277204965</v>
      </c>
    </row>
    <row r="2220" spans="2:8" x14ac:dyDescent="0.25">
      <c r="B2220">
        <v>13.39883606982842</v>
      </c>
      <c r="C2220">
        <v>17.640633070257671</v>
      </c>
      <c r="D2220">
        <v>17.640633070257671</v>
      </c>
      <c r="E2220">
        <v>17.640633070257671</v>
      </c>
      <c r="F2220">
        <v>11.76042204683845</v>
      </c>
      <c r="G2220">
        <v>11.76042204683845</v>
      </c>
      <c r="H2220">
        <v>11.76042204683845</v>
      </c>
    </row>
    <row r="2221" spans="2:8" x14ac:dyDescent="0.25">
      <c r="B2221">
        <v>899.50099278628227</v>
      </c>
      <c r="C2221">
        <v>898.46299698257963</v>
      </c>
      <c r="D2221">
        <v>696.98271678422816</v>
      </c>
      <c r="E2221">
        <v>697.36914300158537</v>
      </c>
      <c r="F2221">
        <v>688.82720175418228</v>
      </c>
      <c r="G2221">
        <v>695.0463239253944</v>
      </c>
      <c r="H2221">
        <v>669.27740155323738</v>
      </c>
    </row>
    <row r="2222" spans="2:8" x14ac:dyDescent="0.25">
      <c r="B2222">
        <v>75.303169332112972</v>
      </c>
      <c r="C2222">
        <v>75.303169332112972</v>
      </c>
      <c r="D2222">
        <v>38.843482048314293</v>
      </c>
      <c r="E2222">
        <v>42.815717620356807</v>
      </c>
      <c r="F2222">
        <v>45.646493104399298</v>
      </c>
      <c r="G2222">
        <v>45.658302602441807</v>
      </c>
      <c r="H2222">
        <v>42.726730027081729</v>
      </c>
    </row>
    <row r="2228" spans="2:8" x14ac:dyDescent="0.25">
      <c r="B2228">
        <v>70.097923379093189</v>
      </c>
      <c r="C2228">
        <v>70.097923379093189</v>
      </c>
      <c r="D2228">
        <v>70.097923379093189</v>
      </c>
      <c r="E2228">
        <v>70.097923379093189</v>
      </c>
      <c r="F2228">
        <v>35.048961689546587</v>
      </c>
      <c r="G2228">
        <v>35.048961689546587</v>
      </c>
      <c r="H2228">
        <v>35.048961689546587</v>
      </c>
    </row>
    <row r="2232" spans="2:8" x14ac:dyDescent="0.25">
      <c r="B2232">
        <v>83.55835121320159</v>
      </c>
      <c r="C2232">
        <v>90.759617705174108</v>
      </c>
      <c r="D2232">
        <v>90.759617705174108</v>
      </c>
      <c r="E2232">
        <v>90.759617705174108</v>
      </c>
      <c r="F2232">
        <v>60.506411803449403</v>
      </c>
      <c r="G2232">
        <v>60.506411803449403</v>
      </c>
      <c r="H2232">
        <v>60.506411803449403</v>
      </c>
    </row>
    <row r="2233" spans="2:8" x14ac:dyDescent="0.25">
      <c r="B2233">
        <v>2908.8882437272882</v>
      </c>
      <c r="C2233">
        <v>2907.0429514549992</v>
      </c>
      <c r="D2233">
        <v>2259.9109575177072</v>
      </c>
      <c r="E2233">
        <v>2210.22994210242</v>
      </c>
      <c r="F2233">
        <v>2184.487762749357</v>
      </c>
      <c r="G2233">
        <v>2229.242848779294</v>
      </c>
      <c r="H2233">
        <v>2177.8161991866359</v>
      </c>
    </row>
    <row r="2234" spans="2:8" x14ac:dyDescent="0.25">
      <c r="B2234">
        <v>526.33330994109599</v>
      </c>
      <c r="C2234">
        <v>526.33330994109599</v>
      </c>
      <c r="D2234">
        <v>327.89463254253928</v>
      </c>
      <c r="E2234">
        <v>286.2459839815848</v>
      </c>
      <c r="F2234">
        <v>286.06687816133012</v>
      </c>
      <c r="G2234">
        <v>274.05679612107519</v>
      </c>
      <c r="H2234">
        <v>316.30782691461093</v>
      </c>
    </row>
    <row r="2243" spans="2:8" x14ac:dyDescent="0.25">
      <c r="C2243">
        <v>5.8121487999999999E-2</v>
      </c>
      <c r="D2243">
        <v>0.11624303499999999</v>
      </c>
      <c r="E2243">
        <v>0.17436458199999999</v>
      </c>
      <c r="F2243">
        <v>7.439346645999998</v>
      </c>
      <c r="G2243">
        <v>7.4974681929999978</v>
      </c>
      <c r="H2243">
        <v>7.5356733329999974</v>
      </c>
    </row>
    <row r="2245" spans="2:8" x14ac:dyDescent="0.25">
      <c r="B2245">
        <v>11.645281311665761</v>
      </c>
      <c r="C2245">
        <v>11.64528131166573</v>
      </c>
      <c r="D2245">
        <v>11.64528131166573</v>
      </c>
      <c r="E2245">
        <v>11.64528131166573</v>
      </c>
      <c r="F2245">
        <v>5.8226406558328607</v>
      </c>
      <c r="G2245">
        <v>5.8226406558328607</v>
      </c>
      <c r="H2245">
        <v>5.8226406558328607</v>
      </c>
    </row>
    <row r="2248" spans="2:8" x14ac:dyDescent="0.25">
      <c r="C2248">
        <v>1.1389110060000001</v>
      </c>
      <c r="D2248">
        <v>11.72235457</v>
      </c>
      <c r="E2248">
        <v>11.216329979999999</v>
      </c>
      <c r="F2248">
        <v>11.85807698</v>
      </c>
      <c r="G2248">
        <v>11.1396128</v>
      </c>
      <c r="H2248">
        <v>12.009790840000001</v>
      </c>
    </row>
    <row r="2250" spans="2:8" x14ac:dyDescent="0.25">
      <c r="B2250">
        <v>44.217238191396717</v>
      </c>
      <c r="C2250">
        <v>34.442345485437897</v>
      </c>
      <c r="D2250">
        <v>25.819163120160241</v>
      </c>
      <c r="E2250">
        <v>26.44692446155133</v>
      </c>
      <c r="F2250">
        <v>27.036903933086961</v>
      </c>
      <c r="G2250">
        <v>27.626883702683379</v>
      </c>
      <c r="H2250">
        <v>21.615436635761089</v>
      </c>
    </row>
    <row r="2252" spans="2:8" x14ac:dyDescent="0.25">
      <c r="C2252">
        <v>2.1048852999999999E-2</v>
      </c>
      <c r="D2252">
        <v>1.668105164</v>
      </c>
      <c r="E2252">
        <v>1.452756594</v>
      </c>
      <c r="F2252">
        <v>1.7495572009999989</v>
      </c>
      <c r="G2252">
        <v>1.7091439399999999</v>
      </c>
      <c r="H2252">
        <v>1.747103584</v>
      </c>
    </row>
    <row r="2253" spans="2:8" x14ac:dyDescent="0.25">
      <c r="B2253">
        <v>3.5283992886862841</v>
      </c>
      <c r="C2253">
        <v>3.5283992886862641</v>
      </c>
      <c r="D2253">
        <v>0.60463710435116447</v>
      </c>
      <c r="E2253">
        <v>0.57643016209234743</v>
      </c>
      <c r="F2253">
        <v>0.54822323408377527</v>
      </c>
      <c r="G2253">
        <v>0.52001629182495235</v>
      </c>
      <c r="H2253">
        <v>0.50147497200400848</v>
      </c>
    </row>
    <row r="2262" spans="2:8" x14ac:dyDescent="0.25">
      <c r="C2262">
        <v>6.8738147999999985E-2</v>
      </c>
      <c r="D2262">
        <v>0.137476392</v>
      </c>
      <c r="E2262">
        <v>0.20621463600000001</v>
      </c>
      <c r="F2262">
        <v>11.112449639999999</v>
      </c>
      <c r="G2262">
        <v>11.181187980000001</v>
      </c>
      <c r="H2262">
        <v>11.207749059999999</v>
      </c>
    </row>
    <row r="2264" spans="2:8" x14ac:dyDescent="0.25">
      <c r="B2264">
        <v>17.511882827495089</v>
      </c>
      <c r="C2264">
        <v>17.51188282749521</v>
      </c>
      <c r="D2264">
        <v>17.51188282749521</v>
      </c>
      <c r="E2264">
        <v>17.51188282749521</v>
      </c>
      <c r="F2264">
        <v>8.755941413747605</v>
      </c>
      <c r="G2264">
        <v>8.755941413747605</v>
      </c>
      <c r="H2264">
        <v>8.755941413747605</v>
      </c>
    </row>
    <row r="2267" spans="2:8" x14ac:dyDescent="0.25">
      <c r="C2267">
        <v>1.2646959120000001</v>
      </c>
      <c r="D2267">
        <v>12.63218421</v>
      </c>
      <c r="E2267">
        <v>12.049600979999999</v>
      </c>
      <c r="F2267">
        <v>12.688207520000001</v>
      </c>
      <c r="G2267">
        <v>13.22936788</v>
      </c>
      <c r="H2267">
        <v>13.551953299999999</v>
      </c>
    </row>
    <row r="2269" spans="2:8" x14ac:dyDescent="0.25">
      <c r="B2269">
        <v>50.06402334965545</v>
      </c>
      <c r="C2269">
        <v>38.996609899877527</v>
      </c>
      <c r="D2269">
        <v>29.661036788326211</v>
      </c>
      <c r="E2269">
        <v>30.16204125990188</v>
      </c>
      <c r="F2269">
        <v>30.66304502746069</v>
      </c>
      <c r="G2269">
        <v>31.1640502030533</v>
      </c>
      <c r="H2269">
        <v>24.228122177170921</v>
      </c>
    </row>
    <row r="2271" spans="2:8" x14ac:dyDescent="0.25">
      <c r="C2271">
        <v>2.3069088000000001E-2</v>
      </c>
      <c r="D2271">
        <v>2.1649337979999999</v>
      </c>
      <c r="E2271">
        <v>2.1952038470000002</v>
      </c>
      <c r="F2271">
        <v>2.324064144999999</v>
      </c>
      <c r="G2271">
        <v>1.9476653079999999</v>
      </c>
      <c r="H2271">
        <v>2.166012297</v>
      </c>
    </row>
    <row r="2272" spans="2:8" x14ac:dyDescent="0.25">
      <c r="B2272">
        <v>4.788721497116426</v>
      </c>
      <c r="C2272">
        <v>4.7887214971164713</v>
      </c>
      <c r="D2272">
        <v>0.62020585708936449</v>
      </c>
      <c r="E2272">
        <v>0.62020585708936449</v>
      </c>
      <c r="F2272">
        <v>0.62020585708936449</v>
      </c>
      <c r="G2272">
        <v>0.62020585708936449</v>
      </c>
      <c r="H2272">
        <v>0.62020585708936449</v>
      </c>
    </row>
    <row r="2281" spans="2:8" x14ac:dyDescent="0.25">
      <c r="C2281">
        <v>0.36349558199999987</v>
      </c>
      <c r="D2281">
        <v>0.72699122399999994</v>
      </c>
      <c r="E2281">
        <v>1.090486867000001</v>
      </c>
      <c r="F2281">
        <v>38.948547300000008</v>
      </c>
      <c r="G2281">
        <v>39.312042939999998</v>
      </c>
      <c r="H2281">
        <v>39.622129010000002</v>
      </c>
    </row>
    <row r="2283" spans="2:8" x14ac:dyDescent="0.25">
      <c r="B2283">
        <v>60.585986532690583</v>
      </c>
      <c r="C2283">
        <v>60.585986532690967</v>
      </c>
      <c r="D2283">
        <v>60.585986532690967</v>
      </c>
      <c r="E2283">
        <v>60.585986532690967</v>
      </c>
      <c r="F2283">
        <v>30.292993266345491</v>
      </c>
      <c r="G2283">
        <v>30.292993266345491</v>
      </c>
      <c r="H2283">
        <v>30.292993266345491</v>
      </c>
    </row>
    <row r="2286" spans="2:8" x14ac:dyDescent="0.25">
      <c r="C2286">
        <v>5.2733251469999987</v>
      </c>
      <c r="D2286">
        <v>48.335298840000007</v>
      </c>
      <c r="E2286">
        <v>47.266962880000001</v>
      </c>
      <c r="F2286">
        <v>46.290152669999998</v>
      </c>
      <c r="G2286">
        <v>48.69378605</v>
      </c>
      <c r="H2286">
        <v>50.309673660000001</v>
      </c>
    </row>
    <row r="2288" spans="2:8" x14ac:dyDescent="0.25">
      <c r="B2288">
        <v>181.30639487040139</v>
      </c>
      <c r="C2288">
        <v>141.2258600099679</v>
      </c>
      <c r="D2288">
        <v>102.9129636601657</v>
      </c>
      <c r="E2288">
        <v>107.53981243996679</v>
      </c>
      <c r="F2288">
        <v>110.2963295429135</v>
      </c>
      <c r="G2288">
        <v>113.05284756826811</v>
      </c>
      <c r="H2288">
        <v>88.630974033605739</v>
      </c>
    </row>
    <row r="2290" spans="2:8" x14ac:dyDescent="0.25">
      <c r="C2290">
        <v>9.9125618000000026E-2</v>
      </c>
      <c r="D2290">
        <v>6.5844387499999986</v>
      </c>
      <c r="E2290">
        <v>6.313653401999999</v>
      </c>
      <c r="F2290">
        <v>6.6316299369999996</v>
      </c>
      <c r="G2290">
        <v>6.8666695119999996</v>
      </c>
      <c r="H2290">
        <v>6.3665251829999994</v>
      </c>
    </row>
    <row r="2291" spans="2:8" x14ac:dyDescent="0.25">
      <c r="B2291">
        <v>14.173969077404079</v>
      </c>
      <c r="C2291">
        <v>14.17396907740398</v>
      </c>
      <c r="D2291">
        <v>3.688818790674568</v>
      </c>
      <c r="E2291">
        <v>3.688818790674568</v>
      </c>
      <c r="F2291">
        <v>3.682644006127616</v>
      </c>
      <c r="G2291">
        <v>3.6270730795453812</v>
      </c>
      <c r="H2291">
        <v>3.5796673656775919</v>
      </c>
    </row>
    <row r="2300" spans="2:8" x14ac:dyDescent="0.25">
      <c r="C2300">
        <v>0.79843416099999986</v>
      </c>
      <c r="D2300">
        <v>1.5968684869999989</v>
      </c>
      <c r="E2300">
        <v>2.395302647999999</v>
      </c>
      <c r="F2300">
        <v>42.458990609999987</v>
      </c>
      <c r="G2300">
        <v>43.257424930000013</v>
      </c>
      <c r="H2300">
        <v>43.864355789999991</v>
      </c>
    </row>
    <row r="2302" spans="2:8" x14ac:dyDescent="0.25">
      <c r="B2302">
        <v>63.447171696177413</v>
      </c>
      <c r="C2302">
        <v>63.447171696177747</v>
      </c>
      <c r="D2302">
        <v>63.447171696177747</v>
      </c>
      <c r="E2302">
        <v>63.447171696177747</v>
      </c>
      <c r="F2302">
        <v>31.723585848088881</v>
      </c>
      <c r="G2302">
        <v>31.723585848088881</v>
      </c>
      <c r="H2302">
        <v>31.723585848088881</v>
      </c>
    </row>
    <row r="2305" spans="2:8" x14ac:dyDescent="0.25">
      <c r="C2305">
        <v>4.6706246559999993</v>
      </c>
      <c r="D2305">
        <v>28.917110099999999</v>
      </c>
      <c r="E2305">
        <v>32.703164880000003</v>
      </c>
      <c r="F2305">
        <v>32.962905880000001</v>
      </c>
      <c r="G2305">
        <v>32.688235180000007</v>
      </c>
      <c r="H2305">
        <v>34.615622159999987</v>
      </c>
    </row>
    <row r="2307" spans="2:8" x14ac:dyDescent="0.25">
      <c r="B2307">
        <v>112.80132709423479</v>
      </c>
      <c r="C2307">
        <v>87.864878900361816</v>
      </c>
      <c r="D2307">
        <v>55.477285473567989</v>
      </c>
      <c r="E2307">
        <v>59.160516216824291</v>
      </c>
      <c r="F2307">
        <v>63.095111782584539</v>
      </c>
      <c r="G2307">
        <v>67.935721889787374</v>
      </c>
      <c r="H2307">
        <v>54.478524202305017</v>
      </c>
    </row>
    <row r="2309" spans="2:8" x14ac:dyDescent="0.25">
      <c r="C2309">
        <v>0.19314572999999999</v>
      </c>
      <c r="D2309">
        <v>6.215426033</v>
      </c>
      <c r="E2309">
        <v>6.0021130749999996</v>
      </c>
      <c r="F2309">
        <v>6.6070893330000002</v>
      </c>
      <c r="G2309">
        <v>6.2015003330000003</v>
      </c>
      <c r="H2309">
        <v>7.1963782190000014</v>
      </c>
    </row>
    <row r="2310" spans="2:8" x14ac:dyDescent="0.25">
      <c r="B2310">
        <v>12.50582678955587</v>
      </c>
      <c r="C2310">
        <v>12.50582678955611</v>
      </c>
      <c r="D2310">
        <v>1.6196780345856761</v>
      </c>
      <c r="E2310">
        <v>1.6196780345856761</v>
      </c>
      <c r="F2310">
        <v>1.6196780345856761</v>
      </c>
      <c r="G2310">
        <v>1.6196780345856761</v>
      </c>
      <c r="H2310">
        <v>1.6196780345856761</v>
      </c>
    </row>
    <row r="2319" spans="2:8" x14ac:dyDescent="0.25">
      <c r="F2319">
        <v>1.3021162989999999</v>
      </c>
      <c r="G2319">
        <v>1.3021162989999999</v>
      </c>
      <c r="H2319">
        <v>1.3021162989999999</v>
      </c>
    </row>
    <row r="2321" spans="2:8" x14ac:dyDescent="0.25">
      <c r="B2321">
        <v>2.1040382367586741</v>
      </c>
      <c r="C2321">
        <v>2.104038236758667</v>
      </c>
      <c r="D2321">
        <v>2.104038236758667</v>
      </c>
      <c r="E2321">
        <v>2.104038236758667</v>
      </c>
      <c r="F2321">
        <v>1.052019118379333</v>
      </c>
      <c r="G2321">
        <v>1.052019118379333</v>
      </c>
      <c r="H2321">
        <v>1.052019118379333</v>
      </c>
    </row>
    <row r="2324" spans="2:8" x14ac:dyDescent="0.25">
      <c r="C2324">
        <v>0.12890346599999999</v>
      </c>
      <c r="D2324">
        <v>1.7885896459999999</v>
      </c>
      <c r="E2324">
        <v>1.767995854</v>
      </c>
      <c r="F2324">
        <v>1.742133369</v>
      </c>
      <c r="G2324">
        <v>1.6977841360000001</v>
      </c>
      <c r="H2324">
        <v>1.791947565999999</v>
      </c>
    </row>
    <row r="2326" spans="2:8" x14ac:dyDescent="0.25">
      <c r="B2326">
        <v>6.9929830975818188</v>
      </c>
      <c r="C2326">
        <v>5.4537986154181421</v>
      </c>
      <c r="D2326">
        <v>4.3653960686533919</v>
      </c>
      <c r="E2326">
        <v>4.3653960686533919</v>
      </c>
      <c r="F2326">
        <v>4.3653960686533919</v>
      </c>
      <c r="G2326">
        <v>4.3653960686533919</v>
      </c>
      <c r="H2326">
        <v>3.3695388753943849</v>
      </c>
    </row>
    <row r="2328" spans="2:8" x14ac:dyDescent="0.25">
      <c r="D2328">
        <v>0.24329547800000001</v>
      </c>
      <c r="E2328">
        <v>0.25492728100000001</v>
      </c>
      <c r="F2328">
        <v>0.208666876</v>
      </c>
      <c r="G2328">
        <v>0.26725265600000009</v>
      </c>
      <c r="H2328">
        <v>0.22463140700000001</v>
      </c>
    </row>
    <row r="2329" spans="2:8" x14ac:dyDescent="0.25">
      <c r="B2329">
        <v>0.54317924036828957</v>
      </c>
      <c r="C2329">
        <v>0.5431792403683019</v>
      </c>
      <c r="D2329">
        <v>7.0349245937277191E-2</v>
      </c>
      <c r="E2329">
        <v>7.0349245937277191E-2</v>
      </c>
      <c r="F2329">
        <v>7.0349245937277191E-2</v>
      </c>
      <c r="G2329">
        <v>7.0349245937277191E-2</v>
      </c>
      <c r="H2329">
        <v>7.0349245937277191E-2</v>
      </c>
    </row>
    <row r="2338" spans="2:8" x14ac:dyDescent="0.25">
      <c r="C2338">
        <v>6.0949084759999996</v>
      </c>
      <c r="D2338">
        <v>12.189816260000001</v>
      </c>
      <c r="E2338">
        <v>18.284724390000001</v>
      </c>
      <c r="F2338">
        <v>542.6455674</v>
      </c>
      <c r="G2338">
        <v>548.74047519999988</v>
      </c>
      <c r="H2338">
        <v>552.49048989999994</v>
      </c>
    </row>
    <row r="2340" spans="2:8" x14ac:dyDescent="0.25">
      <c r="B2340">
        <v>837.4454306901315</v>
      </c>
      <c r="C2340">
        <v>837.44543069013025</v>
      </c>
      <c r="D2340">
        <v>837.44543069013025</v>
      </c>
      <c r="E2340">
        <v>837.44543069013025</v>
      </c>
      <c r="F2340">
        <v>418.72271534506513</v>
      </c>
      <c r="G2340">
        <v>418.72271534506513</v>
      </c>
      <c r="H2340">
        <v>418.72271534506513</v>
      </c>
    </row>
    <row r="2343" spans="2:8" x14ac:dyDescent="0.25">
      <c r="C2343">
        <v>9.9940319870000014</v>
      </c>
      <c r="D2343">
        <v>71.554156219999982</v>
      </c>
      <c r="E2343">
        <v>67.263761329999994</v>
      </c>
      <c r="F2343">
        <v>73.0691542</v>
      </c>
      <c r="G2343">
        <v>74.489810250000005</v>
      </c>
      <c r="H2343">
        <v>77.982651970000006</v>
      </c>
    </row>
    <row r="2345" spans="2:8" x14ac:dyDescent="0.25">
      <c r="B2345">
        <v>279.80453029620708</v>
      </c>
      <c r="C2345">
        <v>217.94948520162731</v>
      </c>
      <c r="D2345">
        <v>159.85733902075719</v>
      </c>
      <c r="E2345">
        <v>168.42120053466439</v>
      </c>
      <c r="F2345">
        <v>176.98506204857159</v>
      </c>
      <c r="G2345">
        <v>182.37524074018501</v>
      </c>
      <c r="H2345">
        <v>136.78143055513871</v>
      </c>
    </row>
    <row r="2347" spans="2:8" x14ac:dyDescent="0.25">
      <c r="C2347">
        <v>0.135789734</v>
      </c>
      <c r="D2347">
        <v>7.4396205520000001</v>
      </c>
      <c r="E2347">
        <v>6.9661449900000001</v>
      </c>
      <c r="F2347">
        <v>8.0981252489999971</v>
      </c>
      <c r="G2347">
        <v>6.8625501309999999</v>
      </c>
      <c r="H2347">
        <v>7.0222552360000012</v>
      </c>
    </row>
    <row r="2348" spans="2:8" x14ac:dyDescent="0.25">
      <c r="B2348">
        <v>15.63198838006948</v>
      </c>
      <c r="C2348">
        <v>15.631988380069419</v>
      </c>
      <c r="D2348">
        <v>2.6835044910223189</v>
      </c>
      <c r="E2348">
        <v>2.5023109963132479</v>
      </c>
      <c r="F2348">
        <v>2.3211175016041419</v>
      </c>
      <c r="G2348">
        <v>2.1700027203413939</v>
      </c>
      <c r="H2348">
        <v>2.103171637778551</v>
      </c>
    </row>
    <row r="2357" spans="2:8" x14ac:dyDescent="0.25">
      <c r="C2357">
        <v>0.16038026899999999</v>
      </c>
      <c r="D2357">
        <v>0.32076053900000012</v>
      </c>
      <c r="E2357">
        <v>0.48114080799999992</v>
      </c>
      <c r="F2357">
        <v>8.6825840910000007</v>
      </c>
      <c r="G2357">
        <v>8.8429643599999945</v>
      </c>
      <c r="H2357">
        <v>8.9450657779999982</v>
      </c>
    </row>
    <row r="2359" spans="2:8" x14ac:dyDescent="0.25">
      <c r="B2359">
        <v>12.993236129538239</v>
      </c>
      <c r="C2359">
        <v>12.99323612953874</v>
      </c>
      <c r="D2359">
        <v>12.99323612953874</v>
      </c>
      <c r="E2359">
        <v>12.99323612953874</v>
      </c>
      <c r="F2359">
        <v>6.4966180647693683</v>
      </c>
      <c r="G2359">
        <v>6.4966180647693683</v>
      </c>
      <c r="H2359">
        <v>6.4966180647693683</v>
      </c>
    </row>
    <row r="2362" spans="2:8" x14ac:dyDescent="0.25">
      <c r="C2362">
        <v>1.414973005</v>
      </c>
      <c r="D2362">
        <v>10.543193049999999</v>
      </c>
      <c r="E2362">
        <v>10.83148877</v>
      </c>
      <c r="F2362">
        <v>11.62634044</v>
      </c>
      <c r="G2362">
        <v>10.972867300000001</v>
      </c>
      <c r="H2362">
        <v>12.282085229999989</v>
      </c>
    </row>
    <row r="2364" spans="2:8" x14ac:dyDescent="0.25">
      <c r="B2364">
        <v>39.603405909297543</v>
      </c>
      <c r="C2364">
        <v>30.848470970162449</v>
      </c>
      <c r="D2364">
        <v>19.0642787514665</v>
      </c>
      <c r="E2364">
        <v>19.0642787514665</v>
      </c>
      <c r="F2364">
        <v>20.635427963692141</v>
      </c>
      <c r="G2364">
        <v>22.483118886593019</v>
      </c>
      <c r="H2364">
        <v>17.210968215830238</v>
      </c>
    </row>
    <row r="2366" spans="2:8" x14ac:dyDescent="0.25">
      <c r="C2366">
        <v>6.3873327999999979E-2</v>
      </c>
      <c r="D2366">
        <v>1.865709815</v>
      </c>
      <c r="E2366">
        <v>2.036133462</v>
      </c>
      <c r="F2366">
        <v>2.107974008999999</v>
      </c>
      <c r="G2366">
        <v>1.971948042</v>
      </c>
      <c r="H2366">
        <v>2.3768907409999991</v>
      </c>
    </row>
    <row r="2367" spans="2:8" x14ac:dyDescent="0.25">
      <c r="B2367">
        <v>4.32934266702041</v>
      </c>
      <c r="C2367">
        <v>4.3293426670203914</v>
      </c>
      <c r="D2367">
        <v>0.63991959689669509</v>
      </c>
      <c r="E2367">
        <v>0.57790027926744481</v>
      </c>
      <c r="F2367">
        <v>0.56070992665782748</v>
      </c>
      <c r="G2367">
        <v>0.56070992665782748</v>
      </c>
      <c r="H2367">
        <v>0.56070992665782748</v>
      </c>
    </row>
    <row r="2376" spans="2:8" x14ac:dyDescent="0.25">
      <c r="C2376">
        <v>0.29716811500000001</v>
      </c>
      <c r="D2376">
        <v>0.59433622900000016</v>
      </c>
      <c r="E2376">
        <v>0.89150434400000023</v>
      </c>
      <c r="F2376">
        <v>22.290490019999989</v>
      </c>
      <c r="G2376">
        <v>22.587658139999981</v>
      </c>
      <c r="H2376">
        <v>22.831146989999979</v>
      </c>
    </row>
    <row r="2378" spans="2:8" x14ac:dyDescent="0.25">
      <c r="B2378">
        <v>34.097593556981558</v>
      </c>
      <c r="C2378">
        <v>34.097593556981671</v>
      </c>
      <c r="D2378">
        <v>34.097593556981671</v>
      </c>
      <c r="E2378">
        <v>34.097593556981671</v>
      </c>
      <c r="F2378">
        <v>17.048796778490839</v>
      </c>
      <c r="G2378">
        <v>17.048796778490839</v>
      </c>
      <c r="H2378">
        <v>17.048796778490839</v>
      </c>
    </row>
    <row r="2381" spans="2:8" x14ac:dyDescent="0.25">
      <c r="C2381">
        <v>5.4351911329999973</v>
      </c>
      <c r="D2381">
        <v>42.544958509999987</v>
      </c>
      <c r="E2381">
        <v>44.555402239999992</v>
      </c>
      <c r="F2381">
        <v>43.497899869999991</v>
      </c>
      <c r="G2381">
        <v>46.598601850000009</v>
      </c>
      <c r="H2381">
        <v>48.55563017999998</v>
      </c>
    </row>
    <row r="2383" spans="2:8" x14ac:dyDescent="0.25">
      <c r="B2383">
        <v>165.3526625533477</v>
      </c>
      <c r="C2383">
        <v>128.7989427550344</v>
      </c>
      <c r="D2383">
        <v>83.493053193024494</v>
      </c>
      <c r="E2383">
        <v>87.555665860920712</v>
      </c>
      <c r="F2383">
        <v>91.618278528817157</v>
      </c>
      <c r="G2383">
        <v>97.459570429346655</v>
      </c>
      <c r="H2383">
        <v>77.011085969613276</v>
      </c>
    </row>
    <row r="2385" spans="2:8" x14ac:dyDescent="0.25">
      <c r="C2385">
        <v>0.130239945</v>
      </c>
      <c r="D2385">
        <v>6.0179234070000014</v>
      </c>
      <c r="E2385">
        <v>6.1188316479999996</v>
      </c>
      <c r="F2385">
        <v>5.8035999669999994</v>
      </c>
      <c r="G2385">
        <v>6.6472538099999987</v>
      </c>
      <c r="H2385">
        <v>6.4835158130000003</v>
      </c>
    </row>
    <row r="2386" spans="2:8" x14ac:dyDescent="0.25">
      <c r="B2386">
        <v>12.80417381750604</v>
      </c>
      <c r="C2386">
        <v>12.80417381750617</v>
      </c>
      <c r="D2386">
        <v>3.3323253860047819</v>
      </c>
      <c r="E2386">
        <v>3.2714023394109328</v>
      </c>
      <c r="F2386">
        <v>3.196962729891744</v>
      </c>
      <c r="G2386">
        <v>3.122523120372549</v>
      </c>
      <c r="H2386">
        <v>3.025614871322742</v>
      </c>
    </row>
    <row r="2395" spans="2:8" x14ac:dyDescent="0.25">
      <c r="C2395">
        <v>5.7865734000000002E-2</v>
      </c>
      <c r="D2395">
        <v>0.11573151299999999</v>
      </c>
      <c r="E2395">
        <v>0.17359724800000001</v>
      </c>
      <c r="F2395">
        <v>4.0045034700000004</v>
      </c>
      <c r="G2395">
        <v>4.0623692039999986</v>
      </c>
      <c r="H2395">
        <v>4.1291887889999979</v>
      </c>
    </row>
    <row r="2397" spans="2:8" x14ac:dyDescent="0.25">
      <c r="B2397">
        <v>6.0967068888815836</v>
      </c>
      <c r="C2397">
        <v>6.0967068888815783</v>
      </c>
      <c r="D2397">
        <v>6.0967068888815783</v>
      </c>
      <c r="E2397">
        <v>6.0967068888815783</v>
      </c>
      <c r="F2397">
        <v>3.0483534444407869</v>
      </c>
      <c r="G2397">
        <v>3.0483534444407869</v>
      </c>
      <c r="H2397">
        <v>3.0483534444407869</v>
      </c>
    </row>
    <row r="2400" spans="2:8" x14ac:dyDescent="0.25">
      <c r="C2400">
        <v>1.2837130910000001</v>
      </c>
      <c r="D2400">
        <v>9.6317441549999998</v>
      </c>
      <c r="E2400">
        <v>9.5230938460000001</v>
      </c>
      <c r="F2400">
        <v>10.0997681</v>
      </c>
      <c r="G2400">
        <v>9.9558539060000015</v>
      </c>
      <c r="H2400">
        <v>10.96162429</v>
      </c>
    </row>
    <row r="2402" spans="2:8" x14ac:dyDescent="0.25">
      <c r="B2402">
        <v>35.923344352678093</v>
      </c>
      <c r="C2402">
        <v>27.981942966036058</v>
      </c>
      <c r="D2402">
        <v>17.30012607104219</v>
      </c>
      <c r="E2402">
        <v>18.169385444751001</v>
      </c>
      <c r="F2402">
        <v>19.054074758075611</v>
      </c>
      <c r="G2402">
        <v>19.961684650357089</v>
      </c>
      <c r="H2402">
        <v>16.321333206126909</v>
      </c>
    </row>
    <row r="2404" spans="2:8" x14ac:dyDescent="0.25">
      <c r="C2404">
        <v>1.0048679E-2</v>
      </c>
      <c r="D2404">
        <v>0.44420364499999998</v>
      </c>
      <c r="E2404">
        <v>0.40967514999999988</v>
      </c>
      <c r="F2404">
        <v>0.38692149399999998</v>
      </c>
      <c r="G2404">
        <v>0.39324714599999999</v>
      </c>
      <c r="H2404">
        <v>0.430933183</v>
      </c>
    </row>
    <row r="2405" spans="2:8" x14ac:dyDescent="0.25">
      <c r="B2405">
        <v>0.86684821083566377</v>
      </c>
      <c r="C2405">
        <v>0.86684821083566721</v>
      </c>
      <c r="D2405">
        <v>0.11226886714782799</v>
      </c>
      <c r="E2405">
        <v>0.11226886714782799</v>
      </c>
      <c r="F2405">
        <v>0.11226886714782799</v>
      </c>
      <c r="G2405">
        <v>0.11226886714782799</v>
      </c>
      <c r="H2405">
        <v>0.11226886714782799</v>
      </c>
    </row>
    <row r="2414" spans="2:8" x14ac:dyDescent="0.25">
      <c r="C2414">
        <v>0.25282295199999988</v>
      </c>
      <c r="D2414">
        <v>0.50564590399999987</v>
      </c>
      <c r="E2414">
        <v>0.75846877700000026</v>
      </c>
      <c r="F2414">
        <v>28.631618509999999</v>
      </c>
      <c r="G2414">
        <v>28.884441460000001</v>
      </c>
      <c r="H2414">
        <v>28.97628121</v>
      </c>
    </row>
    <row r="2416" spans="2:8" x14ac:dyDescent="0.25">
      <c r="B2416">
        <v>44.677797318542531</v>
      </c>
      <c r="C2416">
        <v>44.6777973185429</v>
      </c>
      <c r="D2416">
        <v>44.6777973185429</v>
      </c>
      <c r="E2416">
        <v>44.6777973185429</v>
      </c>
      <c r="F2416">
        <v>22.338898659271461</v>
      </c>
      <c r="G2416">
        <v>22.338898659271461</v>
      </c>
      <c r="H2416">
        <v>22.338898659271461</v>
      </c>
    </row>
    <row r="2419" spans="2:8" x14ac:dyDescent="0.25">
      <c r="C2419">
        <v>2.764745767</v>
      </c>
      <c r="D2419">
        <v>25.27527882</v>
      </c>
      <c r="E2419">
        <v>27.017236359999998</v>
      </c>
      <c r="F2419">
        <v>27.94727141000001</v>
      </c>
      <c r="G2419">
        <v>26.58276584</v>
      </c>
      <c r="H2419">
        <v>28.29008236</v>
      </c>
    </row>
    <row r="2421" spans="2:8" x14ac:dyDescent="0.25">
      <c r="B2421">
        <v>102.0526768917149</v>
      </c>
      <c r="C2421">
        <v>79.492381229321253</v>
      </c>
      <c r="D2421">
        <v>55.588897288900093</v>
      </c>
      <c r="E2421">
        <v>57.838866674928887</v>
      </c>
      <c r="F2421">
        <v>60.266097582152312</v>
      </c>
      <c r="G2421">
        <v>61.836198468898132</v>
      </c>
      <c r="H2421">
        <v>47.873424622257133</v>
      </c>
    </row>
    <row r="2423" spans="2:8" x14ac:dyDescent="0.25">
      <c r="C2423">
        <v>4.532401199999999E-2</v>
      </c>
      <c r="D2423">
        <v>2.7132874239999998</v>
      </c>
      <c r="E2423">
        <v>3.202939888</v>
      </c>
      <c r="F2423">
        <v>3.2340015050000011</v>
      </c>
      <c r="G2423">
        <v>3.3958959489999989</v>
      </c>
      <c r="H2423">
        <v>2.939226884</v>
      </c>
    </row>
    <row r="2424" spans="2:8" x14ac:dyDescent="0.25">
      <c r="B2424">
        <v>6.6174035329132384</v>
      </c>
      <c r="C2424">
        <v>6.6174035329132614</v>
      </c>
      <c r="D2424">
        <v>0.85704554593704674</v>
      </c>
      <c r="E2424">
        <v>0.85704554593704674</v>
      </c>
      <c r="F2424">
        <v>0.85704554593704674</v>
      </c>
      <c r="G2424">
        <v>0.85704554593704674</v>
      </c>
      <c r="H2424">
        <v>0.85704554593704674</v>
      </c>
    </row>
    <row r="2432" spans="2:8" x14ac:dyDescent="0.25">
      <c r="B2432">
        <v>2.6777419050645719</v>
      </c>
      <c r="C2432">
        <v>2.6885395570617909</v>
      </c>
      <c r="D2432">
        <v>2.6993372199690699</v>
      </c>
      <c r="E2432">
        <v>2.7101348828763472</v>
      </c>
      <c r="F2432">
        <v>2.7209325403285942</v>
      </c>
      <c r="G2432">
        <v>2.731730203235875</v>
      </c>
      <c r="H2432">
        <v>2.7388278503131658</v>
      </c>
    </row>
    <row r="2433" spans="2:8" x14ac:dyDescent="0.25">
      <c r="B2433">
        <v>2.6777419050645719</v>
      </c>
      <c r="C2433">
        <v>2.6885395570617918</v>
      </c>
      <c r="D2433">
        <v>2.6993372199690699</v>
      </c>
      <c r="E2433">
        <v>2.7101348828763459</v>
      </c>
      <c r="F2433">
        <v>2.7209325403285929</v>
      </c>
      <c r="G2433">
        <v>2.731730203235875</v>
      </c>
      <c r="H2433">
        <v>2.7388278503131658</v>
      </c>
    </row>
    <row r="2434" spans="2:8" x14ac:dyDescent="0.25">
      <c r="B2434">
        <v>2.6777419050645732</v>
      </c>
      <c r="C2434">
        <v>2.6885395570617918</v>
      </c>
      <c r="D2434">
        <v>2.6993372199690699</v>
      </c>
      <c r="E2434">
        <v>2.7101348828763481</v>
      </c>
      <c r="F2434">
        <v>2.7209325403285942</v>
      </c>
      <c r="G2434">
        <v>2.7317302032358759</v>
      </c>
      <c r="H2434">
        <v>2.7388278503131671</v>
      </c>
    </row>
    <row r="2435" spans="2:8" x14ac:dyDescent="0.25">
      <c r="B2435">
        <v>2.6777419050645719</v>
      </c>
      <c r="C2435">
        <v>2.6885395570617918</v>
      </c>
      <c r="D2435">
        <v>2.6993372199690691</v>
      </c>
      <c r="E2435">
        <v>2.7101348828763459</v>
      </c>
      <c r="F2435">
        <v>2.7209325403285929</v>
      </c>
      <c r="G2435">
        <v>2.731730203235875</v>
      </c>
      <c r="H2435">
        <v>2.7388278503131658</v>
      </c>
    </row>
    <row r="2436" spans="2:8" x14ac:dyDescent="0.25">
      <c r="B2436">
        <v>2.6777419050645732</v>
      </c>
      <c r="C2436">
        <v>2.6885395570617918</v>
      </c>
      <c r="D2436">
        <v>2.6993372199690699</v>
      </c>
      <c r="E2436">
        <v>2.7101348828763472</v>
      </c>
      <c r="F2436">
        <v>2.7209325403285929</v>
      </c>
      <c r="G2436">
        <v>2.731730203235875</v>
      </c>
      <c r="H2436">
        <v>2.7388278503131658</v>
      </c>
    </row>
    <row r="2437" spans="2:8" x14ac:dyDescent="0.25">
      <c r="B2437">
        <v>2.6777419050645732</v>
      </c>
      <c r="C2437">
        <v>2.6885395570617918</v>
      </c>
      <c r="D2437">
        <v>2.6993372199690699</v>
      </c>
      <c r="E2437">
        <v>2.7101348828763472</v>
      </c>
      <c r="F2437">
        <v>2.7209325403285942</v>
      </c>
      <c r="G2437">
        <v>2.731730203235875</v>
      </c>
      <c r="H2437">
        <v>2.7388278503131658</v>
      </c>
    </row>
    <row r="2438" spans="2:8" x14ac:dyDescent="0.25">
      <c r="B2438">
        <v>2.6777419050645732</v>
      </c>
      <c r="C2438">
        <v>2.6885395570617918</v>
      </c>
      <c r="D2438">
        <v>2.6993372199690699</v>
      </c>
      <c r="E2438">
        <v>2.7101348828763472</v>
      </c>
      <c r="F2438">
        <v>2.7209325403285929</v>
      </c>
      <c r="G2438">
        <v>2.731730203235875</v>
      </c>
      <c r="H2438">
        <v>2.7388278503131658</v>
      </c>
    </row>
    <row r="2446" spans="2:8" x14ac:dyDescent="0.25">
      <c r="B2446">
        <v>2.246087996027947</v>
      </c>
      <c r="C2446">
        <v>2.2532110397754428</v>
      </c>
      <c r="D2446">
        <v>2.2603340935323302</v>
      </c>
      <c r="E2446">
        <v>2.2674571472892171</v>
      </c>
      <c r="F2446">
        <v>2.2745801910367129</v>
      </c>
      <c r="G2446">
        <v>2.2817032548029932</v>
      </c>
      <c r="H2446">
        <v>2.2844556674673568</v>
      </c>
    </row>
    <row r="2447" spans="2:8" x14ac:dyDescent="0.25">
      <c r="B2447">
        <v>2.246087996027947</v>
      </c>
      <c r="C2447">
        <v>2.2532110397754441</v>
      </c>
      <c r="D2447">
        <v>2.2603340935323311</v>
      </c>
      <c r="E2447">
        <v>2.2674571472892171</v>
      </c>
      <c r="F2447">
        <v>2.2745801910367129</v>
      </c>
      <c r="G2447">
        <v>2.2817032548029919</v>
      </c>
      <c r="H2447">
        <v>2.2844556674673568</v>
      </c>
    </row>
    <row r="2448" spans="2:8" x14ac:dyDescent="0.25">
      <c r="B2448">
        <v>2.2460879960279478</v>
      </c>
      <c r="C2448">
        <v>2.2532110397754428</v>
      </c>
      <c r="D2448">
        <v>2.2603340935323311</v>
      </c>
      <c r="E2448">
        <v>2.2674571472892171</v>
      </c>
      <c r="F2448">
        <v>2.2745801910367129</v>
      </c>
      <c r="G2448">
        <v>2.2817032548029932</v>
      </c>
      <c r="H2448">
        <v>2.2844556674673582</v>
      </c>
    </row>
    <row r="2449" spans="2:8" x14ac:dyDescent="0.25">
      <c r="B2449">
        <v>2.246087996027947</v>
      </c>
      <c r="C2449">
        <v>2.2532110397754428</v>
      </c>
      <c r="D2449">
        <v>2.2603340935323311</v>
      </c>
      <c r="E2449">
        <v>2.2674571472892171</v>
      </c>
      <c r="F2449">
        <v>2.2745801910367121</v>
      </c>
      <c r="G2449">
        <v>2.2817032548029932</v>
      </c>
      <c r="H2449">
        <v>2.2844556674673568</v>
      </c>
    </row>
    <row r="2450" spans="2:8" x14ac:dyDescent="0.25">
      <c r="B2450">
        <v>2.246087996027947</v>
      </c>
      <c r="C2450">
        <v>2.2532110397754441</v>
      </c>
      <c r="D2450">
        <v>2.2603340935323311</v>
      </c>
      <c r="E2450">
        <v>2.2674571472892171</v>
      </c>
      <c r="F2450">
        <v>2.2745801910367129</v>
      </c>
      <c r="G2450">
        <v>2.2817032548029932</v>
      </c>
      <c r="H2450">
        <v>2.2844556674673568</v>
      </c>
    </row>
    <row r="2451" spans="2:8" x14ac:dyDescent="0.25">
      <c r="B2451">
        <v>2.246087996027947</v>
      </c>
      <c r="C2451">
        <v>2.2532110397754428</v>
      </c>
      <c r="D2451">
        <v>2.2603340935323311</v>
      </c>
      <c r="E2451">
        <v>2.2674571472892171</v>
      </c>
      <c r="F2451">
        <v>2.2745801910367129</v>
      </c>
      <c r="G2451">
        <v>2.2817032548029932</v>
      </c>
      <c r="H2451">
        <v>2.2844556674673568</v>
      </c>
    </row>
    <row r="2452" spans="2:8" x14ac:dyDescent="0.25">
      <c r="B2452">
        <v>2.246087996027947</v>
      </c>
      <c r="C2452">
        <v>2.2532110397754441</v>
      </c>
      <c r="D2452">
        <v>2.2603340935323311</v>
      </c>
      <c r="E2452">
        <v>2.2674571472892171</v>
      </c>
      <c r="F2452">
        <v>2.2745801910367129</v>
      </c>
      <c r="G2452">
        <v>2.2817032548029919</v>
      </c>
      <c r="H2452">
        <v>2.2844556674673582</v>
      </c>
    </row>
    <row r="2460" spans="2:8" x14ac:dyDescent="0.25">
      <c r="B2460">
        <v>11.609397163849961</v>
      </c>
      <c r="C2460">
        <v>11.66567151436934</v>
      </c>
      <c r="D2460">
        <v>11.721945874304209</v>
      </c>
      <c r="E2460">
        <v>11.778220234239081</v>
      </c>
      <c r="F2460">
        <v>11.834494575342969</v>
      </c>
      <c r="G2460">
        <v>11.890768935277841</v>
      </c>
      <c r="H2460">
        <v>11.93877472480195</v>
      </c>
    </row>
    <row r="2461" spans="2:8" x14ac:dyDescent="0.25">
      <c r="B2461">
        <v>11.609397163849961</v>
      </c>
      <c r="C2461">
        <v>11.66567151436934</v>
      </c>
      <c r="D2461">
        <v>11.721945874304209</v>
      </c>
      <c r="E2461">
        <v>11.778220234239081</v>
      </c>
      <c r="F2461">
        <v>11.834494575342969</v>
      </c>
      <c r="G2461">
        <v>11.890768935277841</v>
      </c>
      <c r="H2461">
        <v>11.93877472480195</v>
      </c>
    </row>
    <row r="2462" spans="2:8" x14ac:dyDescent="0.25">
      <c r="B2462">
        <v>11.609397163849961</v>
      </c>
      <c r="C2462">
        <v>11.66567151436934</v>
      </c>
      <c r="D2462">
        <v>11.721945874304209</v>
      </c>
      <c r="E2462">
        <v>11.778220234239081</v>
      </c>
      <c r="F2462">
        <v>11.834494575342969</v>
      </c>
      <c r="G2462">
        <v>11.890768935277841</v>
      </c>
      <c r="H2462">
        <v>11.93877472480195</v>
      </c>
    </row>
    <row r="2463" spans="2:8" x14ac:dyDescent="0.25">
      <c r="B2463">
        <v>11.609397163849961</v>
      </c>
      <c r="C2463">
        <v>11.66567151436934</v>
      </c>
      <c r="D2463">
        <v>11.721945874304209</v>
      </c>
      <c r="E2463">
        <v>11.778220234239081</v>
      </c>
      <c r="F2463">
        <v>11.834494575342969</v>
      </c>
      <c r="G2463">
        <v>11.890768935277841</v>
      </c>
      <c r="H2463">
        <v>11.93877472480195</v>
      </c>
    </row>
    <row r="2464" spans="2:8" x14ac:dyDescent="0.25">
      <c r="B2464">
        <v>11.609397163849961</v>
      </c>
      <c r="C2464">
        <v>11.66567151436934</v>
      </c>
      <c r="D2464">
        <v>11.721945874304209</v>
      </c>
      <c r="E2464">
        <v>11.778220234239081</v>
      </c>
      <c r="F2464">
        <v>11.834494575342969</v>
      </c>
      <c r="G2464">
        <v>11.890768935277841</v>
      </c>
      <c r="H2464">
        <v>11.93877472480195</v>
      </c>
    </row>
    <row r="2465" spans="2:8" x14ac:dyDescent="0.25">
      <c r="B2465">
        <v>11.609397163849961</v>
      </c>
      <c r="C2465">
        <v>11.66567151436934</v>
      </c>
      <c r="D2465">
        <v>11.721945874304209</v>
      </c>
      <c r="E2465">
        <v>11.778220234239081</v>
      </c>
      <c r="F2465">
        <v>11.834494575342969</v>
      </c>
      <c r="G2465">
        <v>11.890768935277841</v>
      </c>
      <c r="H2465">
        <v>11.93877472480195</v>
      </c>
    </row>
    <row r="2466" spans="2:8" x14ac:dyDescent="0.25">
      <c r="B2466">
        <v>11.609397163849961</v>
      </c>
      <c r="C2466">
        <v>11.66567151436934</v>
      </c>
      <c r="D2466">
        <v>11.721945874304209</v>
      </c>
      <c r="E2466">
        <v>11.778220234239081</v>
      </c>
      <c r="F2466">
        <v>11.834494575342969</v>
      </c>
      <c r="G2466">
        <v>11.890768935277841</v>
      </c>
      <c r="H2466">
        <v>11.93877472480195</v>
      </c>
    </row>
    <row r="2474" spans="2:8" x14ac:dyDescent="0.25">
      <c r="B2474">
        <v>4.5905451698658766</v>
      </c>
      <c r="C2474">
        <v>4.6372180896268809</v>
      </c>
      <c r="D2474">
        <v>4.6838910190647036</v>
      </c>
      <c r="E2474">
        <v>4.7305639388257079</v>
      </c>
      <c r="F2474">
        <v>4.7772368585867122</v>
      </c>
      <c r="G2474">
        <v>4.8239097880245367</v>
      </c>
      <c r="H2474">
        <v>4.8593882742167489</v>
      </c>
    </row>
    <row r="2475" spans="2:8" x14ac:dyDescent="0.25">
      <c r="B2475">
        <v>4.5905451698658766</v>
      </c>
      <c r="C2475">
        <v>4.6372180896268818</v>
      </c>
      <c r="D2475">
        <v>4.6838910190647054</v>
      </c>
      <c r="E2475">
        <v>4.7305639388257079</v>
      </c>
      <c r="F2475">
        <v>4.7772368585867131</v>
      </c>
      <c r="G2475">
        <v>4.8239097880245367</v>
      </c>
      <c r="H2475">
        <v>4.8593882742167489</v>
      </c>
    </row>
    <row r="2476" spans="2:8" x14ac:dyDescent="0.25">
      <c r="B2476">
        <v>4.5905451698658783</v>
      </c>
      <c r="C2476">
        <v>4.6372180896268818</v>
      </c>
      <c r="D2476">
        <v>4.6838910190647054</v>
      </c>
      <c r="E2476">
        <v>4.7305639388257088</v>
      </c>
      <c r="F2476">
        <v>4.777236858586714</v>
      </c>
      <c r="G2476">
        <v>4.8239097880245367</v>
      </c>
      <c r="H2476">
        <v>4.8593882742167489</v>
      </c>
    </row>
    <row r="2477" spans="2:8" x14ac:dyDescent="0.25">
      <c r="B2477">
        <v>4.5905451698658766</v>
      </c>
      <c r="C2477">
        <v>4.6372180896268809</v>
      </c>
      <c r="D2477">
        <v>4.6838910190647036</v>
      </c>
      <c r="E2477">
        <v>4.7305639388257079</v>
      </c>
      <c r="F2477">
        <v>4.7772368585867122</v>
      </c>
      <c r="G2477">
        <v>4.8239097880245367</v>
      </c>
      <c r="H2477">
        <v>4.859388274216748</v>
      </c>
    </row>
    <row r="2478" spans="2:8" x14ac:dyDescent="0.25">
      <c r="B2478">
        <v>4.5905451698658766</v>
      </c>
      <c r="C2478">
        <v>4.6372180896268809</v>
      </c>
      <c r="D2478">
        <v>4.6838910190647054</v>
      </c>
      <c r="E2478">
        <v>4.7305639388257079</v>
      </c>
      <c r="F2478">
        <v>4.7772368585867122</v>
      </c>
      <c r="G2478">
        <v>4.8239097880245367</v>
      </c>
      <c r="H2478">
        <v>4.859388274216748</v>
      </c>
    </row>
    <row r="2479" spans="2:8" x14ac:dyDescent="0.25">
      <c r="B2479">
        <v>4.5905451698658766</v>
      </c>
      <c r="C2479">
        <v>4.6372180896268818</v>
      </c>
      <c r="D2479">
        <v>4.6838910190647036</v>
      </c>
      <c r="E2479">
        <v>4.7305639388257079</v>
      </c>
      <c r="F2479">
        <v>4.7772368585867131</v>
      </c>
      <c r="G2479">
        <v>4.8239097880245367</v>
      </c>
      <c r="H2479">
        <v>4.8593882742167489</v>
      </c>
    </row>
    <row r="2480" spans="2:8" x14ac:dyDescent="0.25">
      <c r="B2480">
        <v>4.5905451698658766</v>
      </c>
      <c r="C2480">
        <v>4.6372180896268818</v>
      </c>
      <c r="D2480">
        <v>4.6838910190647036</v>
      </c>
      <c r="E2480">
        <v>4.7305639388257088</v>
      </c>
      <c r="F2480">
        <v>4.7772368585867113</v>
      </c>
      <c r="G2480">
        <v>4.8239097880245367</v>
      </c>
      <c r="H2480">
        <v>4.8593882742167489</v>
      </c>
    </row>
    <row r="2488" spans="2:8" x14ac:dyDescent="0.25">
      <c r="B2488">
        <v>0.4568456351731579</v>
      </c>
      <c r="C2488">
        <v>0.4568456351731579</v>
      </c>
      <c r="D2488">
        <v>0.4568456351731579</v>
      </c>
      <c r="E2488">
        <v>0.4568456351731579</v>
      </c>
      <c r="F2488">
        <v>0.4568456351731579</v>
      </c>
      <c r="G2488">
        <v>0.4568456351731579</v>
      </c>
      <c r="H2488">
        <v>0.4568456351731579</v>
      </c>
    </row>
    <row r="2489" spans="2:8" x14ac:dyDescent="0.25">
      <c r="B2489">
        <v>0.45684563517315779</v>
      </c>
      <c r="C2489">
        <v>0.45684563517315779</v>
      </c>
      <c r="D2489">
        <v>0.45684563517315779</v>
      </c>
      <c r="E2489">
        <v>0.45684563517315779</v>
      </c>
      <c r="F2489">
        <v>0.45684563517315779</v>
      </c>
      <c r="G2489">
        <v>0.45684563517315779</v>
      </c>
      <c r="H2489">
        <v>0.45684563517315779</v>
      </c>
    </row>
    <row r="2490" spans="2:8" x14ac:dyDescent="0.25">
      <c r="B2490">
        <v>0.45684563517315802</v>
      </c>
      <c r="C2490">
        <v>0.45684563517315802</v>
      </c>
      <c r="D2490">
        <v>0.45684563517315802</v>
      </c>
      <c r="E2490">
        <v>0.45684563517315802</v>
      </c>
      <c r="F2490">
        <v>0.45684563517315802</v>
      </c>
      <c r="G2490">
        <v>0.45684563517315802</v>
      </c>
      <c r="H2490">
        <v>0.45684563517315802</v>
      </c>
    </row>
    <row r="2491" spans="2:8" x14ac:dyDescent="0.25">
      <c r="B2491">
        <v>0.45684563517315768</v>
      </c>
      <c r="C2491">
        <v>0.45684563517315768</v>
      </c>
      <c r="D2491">
        <v>0.45684563517315768</v>
      </c>
      <c r="E2491">
        <v>0.45684563517315768</v>
      </c>
      <c r="F2491">
        <v>0.45684563517315768</v>
      </c>
      <c r="G2491">
        <v>0.45684563517315768</v>
      </c>
      <c r="H2491">
        <v>0.45684563517315768</v>
      </c>
    </row>
    <row r="2492" spans="2:8" x14ac:dyDescent="0.25">
      <c r="B2492">
        <v>0.45684563517315779</v>
      </c>
      <c r="C2492">
        <v>0.45684563517315779</v>
      </c>
      <c r="D2492">
        <v>0.45684563517315779</v>
      </c>
      <c r="E2492">
        <v>0.45684563517315779</v>
      </c>
      <c r="F2492">
        <v>0.45684563517315779</v>
      </c>
      <c r="G2492">
        <v>0.45684563517315779</v>
      </c>
      <c r="H2492">
        <v>0.45684563517315779</v>
      </c>
    </row>
    <row r="2493" spans="2:8" x14ac:dyDescent="0.25">
      <c r="B2493">
        <v>0.4568456351731579</v>
      </c>
      <c r="C2493">
        <v>0.4568456351731579</v>
      </c>
      <c r="D2493">
        <v>0.4568456351731579</v>
      </c>
      <c r="E2493">
        <v>0.4568456351731579</v>
      </c>
      <c r="F2493">
        <v>0.4568456351731579</v>
      </c>
      <c r="G2493">
        <v>0.4568456351731579</v>
      </c>
      <c r="H2493">
        <v>0.4568456351731579</v>
      </c>
    </row>
    <row r="2494" spans="2:8" x14ac:dyDescent="0.25">
      <c r="B2494">
        <v>0.45684563517315802</v>
      </c>
      <c r="C2494">
        <v>0.45684563517315802</v>
      </c>
      <c r="D2494">
        <v>0.45684563517315802</v>
      </c>
      <c r="E2494">
        <v>0.45684563517315802</v>
      </c>
      <c r="F2494">
        <v>0.45684563517315802</v>
      </c>
      <c r="G2494">
        <v>0.45684563517315802</v>
      </c>
      <c r="H2494">
        <v>0.45684563517315802</v>
      </c>
    </row>
    <row r="2502" spans="2:8" x14ac:dyDescent="0.25">
      <c r="B2502">
        <v>32.486564095032307</v>
      </c>
      <c r="C2502">
        <v>32.677588259975138</v>
      </c>
      <c r="D2502">
        <v>32.868612403234458</v>
      </c>
      <c r="E2502">
        <v>33.059636557335558</v>
      </c>
      <c r="F2502">
        <v>33.25066071143663</v>
      </c>
      <c r="G2502">
        <v>33.441684854695978</v>
      </c>
      <c r="H2502">
        <v>33.559216304979827</v>
      </c>
    </row>
    <row r="2503" spans="2:8" x14ac:dyDescent="0.25">
      <c r="B2503">
        <v>32.486564095032307</v>
      </c>
      <c r="C2503">
        <v>32.677588259975153</v>
      </c>
      <c r="D2503">
        <v>32.868612403234472</v>
      </c>
      <c r="E2503">
        <v>33.059636557335537</v>
      </c>
      <c r="F2503">
        <v>33.25066071143663</v>
      </c>
      <c r="G2503">
        <v>33.441684854695978</v>
      </c>
      <c r="H2503">
        <v>33.55921630497982</v>
      </c>
    </row>
    <row r="2504" spans="2:8" x14ac:dyDescent="0.25">
      <c r="B2504">
        <v>32.486564095032307</v>
      </c>
      <c r="C2504">
        <v>32.677588259975153</v>
      </c>
      <c r="D2504">
        <v>32.868612403234472</v>
      </c>
      <c r="E2504">
        <v>33.059636557335551</v>
      </c>
      <c r="F2504">
        <v>33.250660711436637</v>
      </c>
      <c r="G2504">
        <v>33.441684854695978</v>
      </c>
      <c r="H2504">
        <v>33.559216304979827</v>
      </c>
    </row>
    <row r="2505" spans="2:8" x14ac:dyDescent="0.25">
      <c r="B2505">
        <v>32.486564095032307</v>
      </c>
      <c r="C2505">
        <v>32.677588259975138</v>
      </c>
      <c r="D2505">
        <v>32.868612403234458</v>
      </c>
      <c r="E2505">
        <v>33.059636557335551</v>
      </c>
      <c r="F2505">
        <v>33.250660711436623</v>
      </c>
      <c r="G2505">
        <v>33.441684854695957</v>
      </c>
      <c r="H2505">
        <v>33.559216304979827</v>
      </c>
    </row>
    <row r="2506" spans="2:8" x14ac:dyDescent="0.25">
      <c r="B2506">
        <v>32.486564095032307</v>
      </c>
      <c r="C2506">
        <v>32.677588259975153</v>
      </c>
      <c r="D2506">
        <v>32.868612403234472</v>
      </c>
      <c r="E2506">
        <v>33.059636557335537</v>
      </c>
      <c r="F2506">
        <v>33.250660711436637</v>
      </c>
      <c r="G2506">
        <v>33.441684854695971</v>
      </c>
      <c r="H2506">
        <v>33.55921630497982</v>
      </c>
    </row>
    <row r="2507" spans="2:8" x14ac:dyDescent="0.25">
      <c r="B2507">
        <v>32.486564095032307</v>
      </c>
      <c r="C2507">
        <v>32.677588259975153</v>
      </c>
      <c r="D2507">
        <v>32.868612403234472</v>
      </c>
      <c r="E2507">
        <v>33.059636557335551</v>
      </c>
      <c r="F2507">
        <v>33.250660711436637</v>
      </c>
      <c r="G2507">
        <v>33.441684854695971</v>
      </c>
      <c r="H2507">
        <v>33.559216304979827</v>
      </c>
    </row>
    <row r="2508" spans="2:8" x14ac:dyDescent="0.25">
      <c r="B2508">
        <v>32.486564095032307</v>
      </c>
      <c r="C2508">
        <v>32.677588259975153</v>
      </c>
      <c r="D2508">
        <v>32.868612403234472</v>
      </c>
      <c r="E2508">
        <v>33.059636557335551</v>
      </c>
      <c r="F2508">
        <v>33.250660711436637</v>
      </c>
      <c r="G2508">
        <v>33.441684854695971</v>
      </c>
      <c r="H2508">
        <v>33.55921630497982</v>
      </c>
    </row>
    <row r="2516" spans="2:8" x14ac:dyDescent="0.25">
      <c r="B2516">
        <v>3.6141455276449208</v>
      </c>
      <c r="C2516">
        <v>3.6501878787987789</v>
      </c>
      <c r="D2516">
        <v>3.6862302299526362</v>
      </c>
      <c r="E2516">
        <v>3.7222725811064912</v>
      </c>
      <c r="F2516">
        <v>3.758314932260348</v>
      </c>
      <c r="G2516">
        <v>3.794357283414207</v>
      </c>
      <c r="H2516">
        <v>3.8173025943457439</v>
      </c>
    </row>
    <row r="2517" spans="2:8" x14ac:dyDescent="0.25">
      <c r="B2517">
        <v>3.6141455276449199</v>
      </c>
      <c r="C2517">
        <v>3.650187878798778</v>
      </c>
      <c r="D2517">
        <v>3.6862302299526362</v>
      </c>
      <c r="E2517">
        <v>3.7222725811064912</v>
      </c>
      <c r="F2517">
        <v>3.758314932260348</v>
      </c>
      <c r="G2517">
        <v>3.794357283414207</v>
      </c>
      <c r="H2517">
        <v>3.8173025943457461</v>
      </c>
    </row>
    <row r="2518" spans="2:8" x14ac:dyDescent="0.25">
      <c r="B2518">
        <v>3.6141455276449208</v>
      </c>
      <c r="C2518">
        <v>3.6501878787987789</v>
      </c>
      <c r="D2518">
        <v>3.686230229952637</v>
      </c>
      <c r="E2518">
        <v>3.7222725811064921</v>
      </c>
      <c r="F2518">
        <v>3.7583149322603489</v>
      </c>
      <c r="G2518">
        <v>3.7943572834142079</v>
      </c>
      <c r="H2518">
        <v>3.8173025943457448</v>
      </c>
    </row>
    <row r="2519" spans="2:8" x14ac:dyDescent="0.25">
      <c r="B2519">
        <v>3.6141455276449199</v>
      </c>
      <c r="C2519">
        <v>3.6501878787987772</v>
      </c>
      <c r="D2519">
        <v>3.6862302299526362</v>
      </c>
      <c r="E2519">
        <v>3.7222725811064912</v>
      </c>
      <c r="F2519">
        <v>3.758314932260348</v>
      </c>
      <c r="G2519">
        <v>3.794357283414207</v>
      </c>
      <c r="H2519">
        <v>3.8173025943457439</v>
      </c>
    </row>
    <row r="2520" spans="2:8" x14ac:dyDescent="0.25">
      <c r="B2520">
        <v>3.6141455276449208</v>
      </c>
      <c r="C2520">
        <v>3.6501878787987789</v>
      </c>
      <c r="D2520">
        <v>3.686230229952637</v>
      </c>
      <c r="E2520">
        <v>3.7222725811064912</v>
      </c>
      <c r="F2520">
        <v>3.758314932260348</v>
      </c>
      <c r="G2520">
        <v>3.794357283414207</v>
      </c>
      <c r="H2520">
        <v>3.8173025943457448</v>
      </c>
    </row>
    <row r="2521" spans="2:8" x14ac:dyDescent="0.25">
      <c r="B2521">
        <v>3.6141455276449208</v>
      </c>
      <c r="C2521">
        <v>3.650187878798778</v>
      </c>
      <c r="D2521">
        <v>3.6862302299526362</v>
      </c>
      <c r="E2521">
        <v>3.7222725811064912</v>
      </c>
      <c r="F2521">
        <v>3.758314932260348</v>
      </c>
      <c r="G2521">
        <v>3.794357283414207</v>
      </c>
      <c r="H2521">
        <v>3.8173025943457448</v>
      </c>
    </row>
    <row r="2522" spans="2:8" x14ac:dyDescent="0.25">
      <c r="B2522">
        <v>3.6141455276449221</v>
      </c>
      <c r="C2522">
        <v>3.650187878798778</v>
      </c>
      <c r="D2522">
        <v>3.6862302299526348</v>
      </c>
      <c r="E2522">
        <v>3.7222725811064912</v>
      </c>
      <c r="F2522">
        <v>3.758314932260348</v>
      </c>
      <c r="G2522">
        <v>3.7943572834142079</v>
      </c>
      <c r="H2522">
        <v>3.8173025943457448</v>
      </c>
    </row>
    <row r="2530" spans="2:8" x14ac:dyDescent="0.25">
      <c r="B2530">
        <v>10.69155894201988</v>
      </c>
      <c r="C2530">
        <v>10.76684132953095</v>
      </c>
      <c r="D2530">
        <v>10.842123717042011</v>
      </c>
      <c r="E2530">
        <v>10.91740610455307</v>
      </c>
      <c r="F2530">
        <v>10.99268849206414</v>
      </c>
      <c r="G2530">
        <v>11.067970879575199</v>
      </c>
      <c r="H2530">
        <v>11.12965455602833</v>
      </c>
    </row>
    <row r="2531" spans="2:8" x14ac:dyDescent="0.25">
      <c r="B2531">
        <v>10.69155894201988</v>
      </c>
      <c r="C2531">
        <v>10.76684132953095</v>
      </c>
      <c r="D2531">
        <v>10.842123717042011</v>
      </c>
      <c r="E2531">
        <v>10.91740610455307</v>
      </c>
      <c r="F2531">
        <v>10.99268849206414</v>
      </c>
      <c r="G2531">
        <v>11.067970879575199</v>
      </c>
      <c r="H2531">
        <v>11.12965455602833</v>
      </c>
    </row>
    <row r="2532" spans="2:8" x14ac:dyDescent="0.25">
      <c r="B2532">
        <v>10.69155894201989</v>
      </c>
      <c r="C2532">
        <v>10.76684132953095</v>
      </c>
      <c r="D2532">
        <v>10.842123717042011</v>
      </c>
      <c r="E2532">
        <v>10.91740610455307</v>
      </c>
      <c r="F2532">
        <v>10.99268849206414</v>
      </c>
      <c r="G2532">
        <v>11.067970879575199</v>
      </c>
      <c r="H2532">
        <v>11.12965455602833</v>
      </c>
    </row>
    <row r="2533" spans="2:8" x14ac:dyDescent="0.25">
      <c r="B2533">
        <v>10.69155894201988</v>
      </c>
      <c r="C2533">
        <v>10.76684132953095</v>
      </c>
      <c r="D2533">
        <v>10.842123717042011</v>
      </c>
      <c r="E2533">
        <v>10.91740610455307</v>
      </c>
      <c r="F2533">
        <v>10.99268849206414</v>
      </c>
      <c r="G2533">
        <v>11.067970879575199</v>
      </c>
      <c r="H2533">
        <v>11.12965455602833</v>
      </c>
    </row>
    <row r="2534" spans="2:8" x14ac:dyDescent="0.25">
      <c r="B2534">
        <v>10.69155894201988</v>
      </c>
      <c r="C2534">
        <v>10.76684132953095</v>
      </c>
      <c r="D2534">
        <v>10.842123717042011</v>
      </c>
      <c r="E2534">
        <v>10.91740610455307</v>
      </c>
      <c r="F2534">
        <v>10.99268849206414</v>
      </c>
      <c r="G2534">
        <v>11.067970879575199</v>
      </c>
      <c r="H2534">
        <v>11.12965455602833</v>
      </c>
    </row>
    <row r="2535" spans="2:8" x14ac:dyDescent="0.25">
      <c r="B2535">
        <v>10.69155894201988</v>
      </c>
      <c r="C2535">
        <v>10.76684132953095</v>
      </c>
      <c r="D2535">
        <v>10.842123717042011</v>
      </c>
      <c r="E2535">
        <v>10.91740610455307</v>
      </c>
      <c r="F2535">
        <v>10.99268849206414</v>
      </c>
      <c r="G2535">
        <v>11.067970879575199</v>
      </c>
      <c r="H2535">
        <v>11.12965455602834</v>
      </c>
    </row>
    <row r="2536" spans="2:8" x14ac:dyDescent="0.25">
      <c r="B2536">
        <v>10.69155894201988</v>
      </c>
      <c r="C2536">
        <v>10.76684132953095</v>
      </c>
      <c r="D2536">
        <v>10.842123717042011</v>
      </c>
      <c r="E2536">
        <v>10.91740610455307</v>
      </c>
      <c r="F2536">
        <v>10.99268849206414</v>
      </c>
      <c r="G2536">
        <v>11.06797087957519</v>
      </c>
      <c r="H2536">
        <v>11.12965455602834</v>
      </c>
    </row>
    <row r="2544" spans="2:8" x14ac:dyDescent="0.25">
      <c r="B2544">
        <v>1.966044875447303</v>
      </c>
      <c r="C2544">
        <v>1.981121129030524</v>
      </c>
      <c r="D2544">
        <v>1.996197394295907</v>
      </c>
      <c r="E2544">
        <v>2.0112736478791282</v>
      </c>
      <c r="F2544">
        <v>2.0263499014623481</v>
      </c>
      <c r="G2544">
        <v>2.041426155045567</v>
      </c>
      <c r="H2544">
        <v>2.0588352316994252</v>
      </c>
    </row>
    <row r="2545" spans="2:8" x14ac:dyDescent="0.25">
      <c r="B2545">
        <v>1.966044875447303</v>
      </c>
      <c r="C2545">
        <v>1.9811211290305231</v>
      </c>
      <c r="D2545">
        <v>1.996197394295907</v>
      </c>
      <c r="E2545">
        <v>2.0112736478791282</v>
      </c>
      <c r="F2545">
        <v>2.0263499014623481</v>
      </c>
      <c r="G2545">
        <v>2.041426155045567</v>
      </c>
      <c r="H2545">
        <v>2.0588352316994238</v>
      </c>
    </row>
    <row r="2546" spans="2:8" x14ac:dyDescent="0.25">
      <c r="B2546">
        <v>1.966044875447303</v>
      </c>
      <c r="C2546">
        <v>1.981121129030524</v>
      </c>
      <c r="D2546">
        <v>1.9961973942959079</v>
      </c>
      <c r="E2546">
        <v>2.0112736478791282</v>
      </c>
      <c r="F2546">
        <v>2.0263499014623481</v>
      </c>
      <c r="G2546">
        <v>2.0414261550455679</v>
      </c>
      <c r="H2546">
        <v>2.0588352316994252</v>
      </c>
    </row>
    <row r="2547" spans="2:8" x14ac:dyDescent="0.25">
      <c r="B2547">
        <v>1.966044875447303</v>
      </c>
      <c r="C2547">
        <v>1.9811211290305231</v>
      </c>
      <c r="D2547">
        <v>1.996197394295907</v>
      </c>
      <c r="E2547">
        <v>2.0112736478791282</v>
      </c>
      <c r="F2547">
        <v>2.0263499014623481</v>
      </c>
      <c r="G2547">
        <v>2.041426155045567</v>
      </c>
      <c r="H2547">
        <v>2.0588352316994238</v>
      </c>
    </row>
    <row r="2548" spans="2:8" x14ac:dyDescent="0.25">
      <c r="B2548">
        <v>1.966044875447303</v>
      </c>
      <c r="C2548">
        <v>1.981121129030524</v>
      </c>
      <c r="D2548">
        <v>1.996197394295907</v>
      </c>
      <c r="E2548">
        <v>2.0112736478791282</v>
      </c>
      <c r="F2548">
        <v>2.0263499014623481</v>
      </c>
      <c r="G2548">
        <v>2.041426155045567</v>
      </c>
      <c r="H2548">
        <v>2.0588352316994252</v>
      </c>
    </row>
    <row r="2549" spans="2:8" x14ac:dyDescent="0.25">
      <c r="B2549">
        <v>1.966044875447303</v>
      </c>
      <c r="C2549">
        <v>1.9811211290305231</v>
      </c>
      <c r="D2549">
        <v>1.996197394295907</v>
      </c>
      <c r="E2549">
        <v>2.0112736478791282</v>
      </c>
      <c r="F2549">
        <v>2.0263499014623481</v>
      </c>
      <c r="G2549">
        <v>2.041426155045567</v>
      </c>
      <c r="H2549">
        <v>2.0588352316994252</v>
      </c>
    </row>
    <row r="2550" spans="2:8" x14ac:dyDescent="0.25">
      <c r="B2550">
        <v>1.966044875447303</v>
      </c>
      <c r="C2550">
        <v>1.9811211290305231</v>
      </c>
      <c r="D2550">
        <v>1.9961973942959079</v>
      </c>
      <c r="E2550">
        <v>2.0112736478791282</v>
      </c>
      <c r="F2550">
        <v>2.0263499014623481</v>
      </c>
      <c r="G2550">
        <v>2.041426155045567</v>
      </c>
      <c r="H2550">
        <v>2.0588352316994252</v>
      </c>
    </row>
    <row r="2558" spans="2:8" x14ac:dyDescent="0.25">
      <c r="B2558">
        <v>7.0027895483609557</v>
      </c>
      <c r="C2558">
        <v>7.0348396023073319</v>
      </c>
      <c r="D2558">
        <v>7.0668896562537062</v>
      </c>
      <c r="E2558">
        <v>7.0989397001977776</v>
      </c>
      <c r="F2558">
        <v>7.1309897541441538</v>
      </c>
      <c r="G2558">
        <v>7.1630398080905282</v>
      </c>
      <c r="H2558">
        <v>7.1746822203620777</v>
      </c>
    </row>
    <row r="2559" spans="2:8" x14ac:dyDescent="0.25">
      <c r="B2559">
        <v>7.0027895483609566</v>
      </c>
      <c r="C2559">
        <v>7.0348396023073319</v>
      </c>
      <c r="D2559">
        <v>7.0668896562537071</v>
      </c>
      <c r="E2559">
        <v>7.0989397001977768</v>
      </c>
      <c r="F2559">
        <v>7.1309897541441529</v>
      </c>
      <c r="G2559">
        <v>7.1630398080905264</v>
      </c>
      <c r="H2559">
        <v>7.1746822203620786</v>
      </c>
    </row>
    <row r="2560" spans="2:8" x14ac:dyDescent="0.25">
      <c r="B2560">
        <v>7.0027895483609566</v>
      </c>
      <c r="C2560">
        <v>7.0348396023073327</v>
      </c>
      <c r="D2560">
        <v>7.066889656253708</v>
      </c>
      <c r="E2560">
        <v>7.0989397001977776</v>
      </c>
      <c r="F2560">
        <v>7.1309897541441556</v>
      </c>
      <c r="G2560">
        <v>7.1630398080905282</v>
      </c>
      <c r="H2560">
        <v>7.1746822203620786</v>
      </c>
    </row>
    <row r="2561" spans="2:8" x14ac:dyDescent="0.25">
      <c r="B2561">
        <v>7.0027895483609539</v>
      </c>
      <c r="C2561">
        <v>7.0348396023073319</v>
      </c>
      <c r="D2561">
        <v>7.0668896562537071</v>
      </c>
      <c r="E2561">
        <v>7.0989397001977759</v>
      </c>
      <c r="F2561">
        <v>7.130989754144152</v>
      </c>
      <c r="G2561">
        <v>7.1630398080905264</v>
      </c>
      <c r="H2561">
        <v>7.1746822203620786</v>
      </c>
    </row>
    <row r="2562" spans="2:8" x14ac:dyDescent="0.25">
      <c r="B2562">
        <v>7.0027895483609548</v>
      </c>
      <c r="C2562">
        <v>7.0348396023073319</v>
      </c>
      <c r="D2562">
        <v>7.0668896562537071</v>
      </c>
      <c r="E2562">
        <v>7.0989397001977776</v>
      </c>
      <c r="F2562">
        <v>7.1309897541441538</v>
      </c>
      <c r="G2562">
        <v>7.1630398080905264</v>
      </c>
      <c r="H2562">
        <v>7.1746822203620786</v>
      </c>
    </row>
    <row r="2563" spans="2:8" x14ac:dyDescent="0.25">
      <c r="B2563">
        <v>7.0027895483609566</v>
      </c>
      <c r="C2563">
        <v>7.0348396023073319</v>
      </c>
      <c r="D2563">
        <v>7.0668896562537071</v>
      </c>
      <c r="E2563">
        <v>7.0989397001977776</v>
      </c>
      <c r="F2563">
        <v>7.1309897541441529</v>
      </c>
      <c r="G2563">
        <v>7.1630398080905273</v>
      </c>
      <c r="H2563">
        <v>7.1746822203620786</v>
      </c>
    </row>
    <row r="2564" spans="2:8" x14ac:dyDescent="0.25">
      <c r="B2564">
        <v>7.0027895483609566</v>
      </c>
      <c r="C2564">
        <v>7.0348396023073319</v>
      </c>
      <c r="D2564">
        <v>7.066889656253708</v>
      </c>
      <c r="E2564">
        <v>7.0989397001977776</v>
      </c>
      <c r="F2564">
        <v>7.1309897541441538</v>
      </c>
      <c r="G2564">
        <v>7.1630398080905282</v>
      </c>
      <c r="H2564">
        <v>7.1746822203620786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2EB22-258A-4A3B-A9B8-0FFD6FB3E1BE}">
  <sheetPr codeName="Sheet5">
    <tabColor rgb="FFFF0000"/>
  </sheetPr>
  <dimension ref="A1:K2559"/>
  <sheetViews>
    <sheetView workbookViewId="0">
      <selection activeCell="N15" sqref="N15"/>
    </sheetView>
  </sheetViews>
  <sheetFormatPr defaultRowHeight="15" x14ac:dyDescent="0.25"/>
  <cols>
    <col min="1" max="1" width="39.85546875" bestFit="1" customWidth="1"/>
  </cols>
  <sheetData>
    <row r="1" spans="1:11" x14ac:dyDescent="0.25">
      <c r="A1" s="1" t="s">
        <v>1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</row>
    <row r="2" spans="1:11" x14ac:dyDescent="0.25">
      <c r="A2" t="str">
        <f>COMBDG_Split_Tech!A2</f>
        <v>COMBDGAERNewAE______STDELC</v>
      </c>
      <c r="B2">
        <f>SUMIFS(Activity_COMBDG!C:C,Activity_COMBDG!$B:$B,$A2&amp;"*",Activity_COMBDG!$B:$B,"*"&amp;"_EX",Activity_COMBDG!C:C,"&gt;0.0001")</f>
        <v>0</v>
      </c>
      <c r="C2">
        <f>SUMIFS(Activity_COMBDG!D:D,Activity_COMBDG!$B:$B,$A2&amp;"*",Activity_COMBDG!$B:$B,"*"&amp;"_EX",Activity_COMBDG!D:D,"&gt;0.0001")</f>
        <v>0</v>
      </c>
      <c r="D2">
        <f>SUMIFS(Activity_COMBDG!E:E,Activity_COMBDG!$B:$B,$A2&amp;"*",Activity_COMBDG!$B:$B,"*"&amp;"_EX",Activity_COMBDG!E:E,"&gt;0.0001")</f>
        <v>0</v>
      </c>
      <c r="E2">
        <f>SUMIFS(Activity_COMBDG!F:F,Activity_COMBDG!$B:$B,$A2&amp;"*",Activity_COMBDG!$B:$B,"*"&amp;"_EX",Activity_COMBDG!F:F,"&gt;0.0001")</f>
        <v>0</v>
      </c>
      <c r="F2">
        <f>SUMIFS(Activity_COMBDG!G:G,Activity_COMBDG!$B:$B,$A2&amp;"*",Activity_COMBDG!$B:$B,"*"&amp;"_EX",Activity_COMBDG!G:G,"&gt;0.0001")</f>
        <v>0</v>
      </c>
      <c r="G2">
        <f>SUMIFS(Activity_COMBDG!H:H,Activity_COMBDG!$B:$B,$A2&amp;"*",Activity_COMBDG!$B:$B,"*"&amp;"_EX",Activity_COMBDG!H:H,"&gt;0.0001")</f>
        <v>0</v>
      </c>
      <c r="H2">
        <f>SUMIFS(Activity_COMBDG!I:I,Activity_COMBDG!$B:$B,$A2&amp;"*",Activity_COMBDG!$B:$B,"*"&amp;"_EX",Activity_COMBDG!I:I,"&gt;0.0001")</f>
        <v>0</v>
      </c>
      <c r="I2">
        <f>SUMIFS(Activity_COMBDG!J:J,Activity_COMBDG!$B:$B,$A2&amp;"*",Activity_COMBDG!$B:$B,"*"&amp;"_EX",Activity_COMBDG!J:J,"&gt;0.0001")</f>
        <v>0</v>
      </c>
      <c r="J2">
        <f>SUMIFS(Activity_COMBDG!K:K,Activity_COMBDG!$B:$B,$A2&amp;"*",Activity_COMBDG!$B:$B,"*"&amp;"_EX",Activity_COMBDG!K:K,"&gt;0.0001")</f>
        <v>0</v>
      </c>
      <c r="K2">
        <f>SUMIFS(Activity_COMBDG!L:L,Activity_COMBDG!$B:$B,$A2&amp;"*",Activity_COMBDG!$B:$B,"*"&amp;"_EX",Activity_COMBDG!L:L,"&gt;0.0001")</f>
        <v>0</v>
      </c>
    </row>
    <row r="3" spans="1:11" x14ac:dyDescent="0.25">
      <c r="A3" t="str">
        <f>COMBDG_Split_Tech!A3</f>
        <v>COMBDGAERNewAE______STDNGA</v>
      </c>
      <c r="B3">
        <f>SUMIFS(Activity_COMBDG!C:C,Activity_COMBDG!$B:$B,$A3&amp;"*",Activity_COMBDG!$B:$B,"*"&amp;"_EX",Activity_COMBDG!C:C,"&gt;0.0001")</f>
        <v>0</v>
      </c>
      <c r="C3">
        <f>SUMIFS(Activity_COMBDG!D:D,Activity_COMBDG!$B:$B,$A3&amp;"*",Activity_COMBDG!$B:$B,"*"&amp;"_EX",Activity_COMBDG!D:D,"&gt;0.0001")</f>
        <v>0</v>
      </c>
      <c r="D3">
        <f>SUMIFS(Activity_COMBDG!E:E,Activity_COMBDG!$B:$B,$A3&amp;"*",Activity_COMBDG!$B:$B,"*"&amp;"_EX",Activity_COMBDG!E:E,"&gt;0.0001")</f>
        <v>0</v>
      </c>
      <c r="E3">
        <f>SUMIFS(Activity_COMBDG!F:F,Activity_COMBDG!$B:$B,$A3&amp;"*",Activity_COMBDG!$B:$B,"*"&amp;"_EX",Activity_COMBDG!F:F,"&gt;0.0001")</f>
        <v>0</v>
      </c>
      <c r="F3">
        <f>SUMIFS(Activity_COMBDG!G:G,Activity_COMBDG!$B:$B,$A3&amp;"*",Activity_COMBDG!$B:$B,"*"&amp;"_EX",Activity_COMBDG!G:G,"&gt;0.0001")</f>
        <v>0</v>
      </c>
      <c r="G3">
        <f>SUMIFS(Activity_COMBDG!H:H,Activity_COMBDG!$B:$B,$A3&amp;"*",Activity_COMBDG!$B:$B,"*"&amp;"_EX",Activity_COMBDG!H:H,"&gt;0.0001")</f>
        <v>0</v>
      </c>
      <c r="H3">
        <f>SUMIFS(Activity_COMBDG!I:I,Activity_COMBDG!$B:$B,$A3&amp;"*",Activity_COMBDG!$B:$B,"*"&amp;"_EX",Activity_COMBDG!I:I,"&gt;0.0001")</f>
        <v>0</v>
      </c>
      <c r="I3">
        <f>SUMIFS(Activity_COMBDG!J:J,Activity_COMBDG!$B:$B,$A3&amp;"*",Activity_COMBDG!$B:$B,"*"&amp;"_EX",Activity_COMBDG!J:J,"&gt;0.0001")</f>
        <v>0</v>
      </c>
      <c r="J3">
        <f>SUMIFS(Activity_COMBDG!K:K,Activity_COMBDG!$B:$B,$A3&amp;"*",Activity_COMBDG!$B:$B,"*"&amp;"_EX",Activity_COMBDG!K:K,"&gt;0.0001")</f>
        <v>0</v>
      </c>
      <c r="K3">
        <f>SUMIFS(Activity_COMBDG!L:L,Activity_COMBDG!$B:$B,$A3&amp;"*",Activity_COMBDG!$B:$B,"*"&amp;"_EX",Activity_COMBDG!L:L,"&gt;0.0001")</f>
        <v>0</v>
      </c>
    </row>
    <row r="4" spans="1:11" x14ac:dyDescent="0.25">
      <c r="A4" t="str">
        <f>COMBDG_Split_Tech!A4</f>
        <v>COMBDGAERNewAE______STDPRO</v>
      </c>
      <c r="B4">
        <f>SUMIFS(Activity_COMBDG!C:C,Activity_COMBDG!$B:$B,$A4&amp;"*",Activity_COMBDG!$B:$B,"*"&amp;"_EX",Activity_COMBDG!C:C,"&gt;0.0001")</f>
        <v>0</v>
      </c>
      <c r="C4">
        <f>SUMIFS(Activity_COMBDG!D:D,Activity_COMBDG!$B:$B,$A4&amp;"*",Activity_COMBDG!$B:$B,"*"&amp;"_EX",Activity_COMBDG!D:D,"&gt;0.0001")</f>
        <v>0</v>
      </c>
      <c r="D4">
        <f>SUMIFS(Activity_COMBDG!E:E,Activity_COMBDG!$B:$B,$A4&amp;"*",Activity_COMBDG!$B:$B,"*"&amp;"_EX",Activity_COMBDG!E:E,"&gt;0.0001")</f>
        <v>0</v>
      </c>
      <c r="E4">
        <f>SUMIFS(Activity_COMBDG!F:F,Activity_COMBDG!$B:$B,$A4&amp;"*",Activity_COMBDG!$B:$B,"*"&amp;"_EX",Activity_COMBDG!F:F,"&gt;0.0001")</f>
        <v>0</v>
      </c>
      <c r="F4">
        <f>SUMIFS(Activity_COMBDG!G:G,Activity_COMBDG!$B:$B,$A4&amp;"*",Activity_COMBDG!$B:$B,"*"&amp;"_EX",Activity_COMBDG!G:G,"&gt;0.0001")</f>
        <v>0</v>
      </c>
      <c r="G4">
        <f>SUMIFS(Activity_COMBDG!H:H,Activity_COMBDG!$B:$B,$A4&amp;"*",Activity_COMBDG!$B:$B,"*"&amp;"_EX",Activity_COMBDG!H:H,"&gt;0.0001")</f>
        <v>0</v>
      </c>
      <c r="H4">
        <f>SUMIFS(Activity_COMBDG!I:I,Activity_COMBDG!$B:$B,$A4&amp;"*",Activity_COMBDG!$B:$B,"*"&amp;"_EX",Activity_COMBDG!I:I,"&gt;0.0001")</f>
        <v>0</v>
      </c>
      <c r="I4">
        <f>SUMIFS(Activity_COMBDG!J:J,Activity_COMBDG!$B:$B,$A4&amp;"*",Activity_COMBDG!$B:$B,"*"&amp;"_EX",Activity_COMBDG!J:J,"&gt;0.0001")</f>
        <v>0</v>
      </c>
      <c r="J4">
        <f>SUMIFS(Activity_COMBDG!K:K,Activity_COMBDG!$B:$B,$A4&amp;"*",Activity_COMBDG!$B:$B,"*"&amp;"_EX",Activity_COMBDG!K:K,"&gt;0.0001")</f>
        <v>0</v>
      </c>
      <c r="K4">
        <f>SUMIFS(Activity_COMBDG!L:L,Activity_COMBDG!$B:$B,$A4&amp;"*",Activity_COMBDG!$B:$B,"*"&amp;"_EX",Activity_COMBDG!L:L,"&gt;0.0001")</f>
        <v>0</v>
      </c>
    </row>
    <row r="5" spans="1:11" x14ac:dyDescent="0.25">
      <c r="A5" t="str">
        <f>COMBDG_Split_Tech!A5</f>
        <v>COMBDGAERNewAM______STDELC</v>
      </c>
      <c r="B5">
        <f>SUMIFS(Activity_COMBDG!C:C,Activity_COMBDG!$B:$B,$A5&amp;"*",Activity_COMBDG!$B:$B,"*"&amp;"_EX",Activity_COMBDG!C:C,"&gt;0.0001")</f>
        <v>0</v>
      </c>
      <c r="C5">
        <f>SUMIFS(Activity_COMBDG!D:D,Activity_COMBDG!$B:$B,$A5&amp;"*",Activity_COMBDG!$B:$B,"*"&amp;"_EX",Activity_COMBDG!D:D,"&gt;0.0001")</f>
        <v>0</v>
      </c>
      <c r="D5">
        <f>SUMIFS(Activity_COMBDG!E:E,Activity_COMBDG!$B:$B,$A5&amp;"*",Activity_COMBDG!$B:$B,"*"&amp;"_EX",Activity_COMBDG!E:E,"&gt;0.0001")</f>
        <v>0</v>
      </c>
      <c r="E5">
        <f>SUMIFS(Activity_COMBDG!F:F,Activity_COMBDG!$B:$B,$A5&amp;"*",Activity_COMBDG!$B:$B,"*"&amp;"_EX",Activity_COMBDG!F:F,"&gt;0.0001")</f>
        <v>0</v>
      </c>
      <c r="F5">
        <f>SUMIFS(Activity_COMBDG!G:G,Activity_COMBDG!$B:$B,$A5&amp;"*",Activity_COMBDG!$B:$B,"*"&amp;"_EX",Activity_COMBDG!G:G,"&gt;0.0001")</f>
        <v>0</v>
      </c>
      <c r="G5">
        <f>SUMIFS(Activity_COMBDG!H:H,Activity_COMBDG!$B:$B,$A5&amp;"*",Activity_COMBDG!$B:$B,"*"&amp;"_EX",Activity_COMBDG!H:H,"&gt;0.0001")</f>
        <v>0</v>
      </c>
      <c r="H5">
        <f>SUMIFS(Activity_COMBDG!I:I,Activity_COMBDG!$B:$B,$A5&amp;"*",Activity_COMBDG!$B:$B,"*"&amp;"_EX",Activity_COMBDG!I:I,"&gt;0.0001")</f>
        <v>0</v>
      </c>
      <c r="I5">
        <f>SUMIFS(Activity_COMBDG!J:J,Activity_COMBDG!$B:$B,$A5&amp;"*",Activity_COMBDG!$B:$B,"*"&amp;"_EX",Activity_COMBDG!J:J,"&gt;0.0001")</f>
        <v>0</v>
      </c>
      <c r="J5">
        <f>SUMIFS(Activity_COMBDG!K:K,Activity_COMBDG!$B:$B,$A5&amp;"*",Activity_COMBDG!$B:$B,"*"&amp;"_EX",Activity_COMBDG!K:K,"&gt;0.0001")</f>
        <v>0</v>
      </c>
      <c r="K5">
        <f>SUMIFS(Activity_COMBDG!L:L,Activity_COMBDG!$B:$B,$A5&amp;"*",Activity_COMBDG!$B:$B,"*"&amp;"_EX",Activity_COMBDG!L:L,"&gt;0.0001")</f>
        <v>0</v>
      </c>
    </row>
    <row r="6" spans="1:11" x14ac:dyDescent="0.25">
      <c r="A6" t="str">
        <f>COMBDG_Split_Tech!A6</f>
        <v>COMBDGAERNewLIFLC___STDELC</v>
      </c>
      <c r="B6">
        <f>SUMIFS(Activity_COMBDG!C:C,Activity_COMBDG!$B:$B,$A6&amp;"*",Activity_COMBDG!$B:$B,"*"&amp;"_EX",Activity_COMBDG!C:C,"&gt;0.0001")</f>
        <v>0</v>
      </c>
      <c r="C6">
        <f>SUMIFS(Activity_COMBDG!D:D,Activity_COMBDG!$B:$B,$A6&amp;"*",Activity_COMBDG!$B:$B,"*"&amp;"_EX",Activity_COMBDG!D:D,"&gt;0.0001")</f>
        <v>0</v>
      </c>
      <c r="D6">
        <f>SUMIFS(Activity_COMBDG!E:E,Activity_COMBDG!$B:$B,$A6&amp;"*",Activity_COMBDG!$B:$B,"*"&amp;"_EX",Activity_COMBDG!E:E,"&gt;0.0001")</f>
        <v>0</v>
      </c>
      <c r="E6">
        <f>SUMIFS(Activity_COMBDG!F:F,Activity_COMBDG!$B:$B,$A6&amp;"*",Activity_COMBDG!$B:$B,"*"&amp;"_EX",Activity_COMBDG!F:F,"&gt;0.0001")</f>
        <v>0</v>
      </c>
      <c r="F6">
        <f>SUMIFS(Activity_COMBDG!G:G,Activity_COMBDG!$B:$B,$A6&amp;"*",Activity_COMBDG!$B:$B,"*"&amp;"_EX",Activity_COMBDG!G:G,"&gt;0.0001")</f>
        <v>0</v>
      </c>
      <c r="G6">
        <f>SUMIFS(Activity_COMBDG!H:H,Activity_COMBDG!$B:$B,$A6&amp;"*",Activity_COMBDG!$B:$B,"*"&amp;"_EX",Activity_COMBDG!H:H,"&gt;0.0001")</f>
        <v>0</v>
      </c>
      <c r="H6">
        <f>SUMIFS(Activity_COMBDG!I:I,Activity_COMBDG!$B:$B,$A6&amp;"*",Activity_COMBDG!$B:$B,"*"&amp;"_EX",Activity_COMBDG!I:I,"&gt;0.0001")</f>
        <v>0</v>
      </c>
      <c r="I6">
        <f>SUMIFS(Activity_COMBDG!J:J,Activity_COMBDG!$B:$B,$A6&amp;"*",Activity_COMBDG!$B:$B,"*"&amp;"_EX",Activity_COMBDG!J:J,"&gt;0.0001")</f>
        <v>0</v>
      </c>
      <c r="J6">
        <f>SUMIFS(Activity_COMBDG!K:K,Activity_COMBDG!$B:$B,$A6&amp;"*",Activity_COMBDG!$B:$B,"*"&amp;"_EX",Activity_COMBDG!K:K,"&gt;0.0001")</f>
        <v>0</v>
      </c>
      <c r="K6">
        <f>SUMIFS(Activity_COMBDG!L:L,Activity_COMBDG!$B:$B,$A6&amp;"*",Activity_COMBDG!$B:$B,"*"&amp;"_EX",Activity_COMBDG!L:L,"&gt;0.0001")</f>
        <v>0</v>
      </c>
    </row>
    <row r="7" spans="1:11" x14ac:dyDescent="0.25">
      <c r="A7" t="str">
        <f>COMBDG_Split_Tech!A7</f>
        <v>COMBDGAERNewLIFLU___STDELC</v>
      </c>
      <c r="B7">
        <f>SUMIFS(Activity_COMBDG!C:C,Activity_COMBDG!$B:$B,$A7&amp;"*",Activity_COMBDG!$B:$B,"*"&amp;"_EX",Activity_COMBDG!C:C,"&gt;0.0001")</f>
        <v>0</v>
      </c>
      <c r="C7">
        <f>SUMIFS(Activity_COMBDG!D:D,Activity_COMBDG!$B:$B,$A7&amp;"*",Activity_COMBDG!$B:$B,"*"&amp;"_EX",Activity_COMBDG!D:D,"&gt;0.0001")</f>
        <v>0</v>
      </c>
      <c r="D7">
        <f>SUMIFS(Activity_COMBDG!E:E,Activity_COMBDG!$B:$B,$A7&amp;"*",Activity_COMBDG!$B:$B,"*"&amp;"_EX",Activity_COMBDG!E:E,"&gt;0.0001")</f>
        <v>0</v>
      </c>
      <c r="E7">
        <f>SUMIFS(Activity_COMBDG!F:F,Activity_COMBDG!$B:$B,$A7&amp;"*",Activity_COMBDG!$B:$B,"*"&amp;"_EX",Activity_COMBDG!F:F,"&gt;0.0001")</f>
        <v>0</v>
      </c>
      <c r="F7">
        <f>SUMIFS(Activity_COMBDG!G:G,Activity_COMBDG!$B:$B,$A7&amp;"*",Activity_COMBDG!$B:$B,"*"&amp;"_EX",Activity_COMBDG!G:G,"&gt;0.0001")</f>
        <v>0</v>
      </c>
      <c r="G7">
        <f>SUMIFS(Activity_COMBDG!H:H,Activity_COMBDG!$B:$B,$A7&amp;"*",Activity_COMBDG!$B:$B,"*"&amp;"_EX",Activity_COMBDG!H:H,"&gt;0.0001")</f>
        <v>0</v>
      </c>
      <c r="H7">
        <f>SUMIFS(Activity_COMBDG!I:I,Activity_COMBDG!$B:$B,$A7&amp;"*",Activity_COMBDG!$B:$B,"*"&amp;"_EX",Activity_COMBDG!I:I,"&gt;0.0001")</f>
        <v>0</v>
      </c>
      <c r="I7">
        <f>SUMIFS(Activity_COMBDG!J:J,Activity_COMBDG!$B:$B,$A7&amp;"*",Activity_COMBDG!$B:$B,"*"&amp;"_EX",Activity_COMBDG!J:J,"&gt;0.0001")</f>
        <v>0</v>
      </c>
      <c r="J7">
        <f>SUMIFS(Activity_COMBDG!K:K,Activity_COMBDG!$B:$B,$A7&amp;"*",Activity_COMBDG!$B:$B,"*"&amp;"_EX",Activity_COMBDG!K:K,"&gt;0.0001")</f>
        <v>0</v>
      </c>
      <c r="K7">
        <f>SUMIFS(Activity_COMBDG!L:L,Activity_COMBDG!$B:$B,$A7&amp;"*",Activity_COMBDG!$B:$B,"*"&amp;"_EX",Activity_COMBDG!L:L,"&gt;0.0001")</f>
        <v>0</v>
      </c>
    </row>
    <row r="8" spans="1:11" x14ac:dyDescent="0.25">
      <c r="A8" t="str">
        <f>COMBDG_Split_Tech!A8</f>
        <v>COMBDGAERNewLIHAL___STDELC</v>
      </c>
      <c r="B8">
        <f>SUMIFS(Activity_COMBDG!C:C,Activity_COMBDG!$B:$B,$A8&amp;"*",Activity_COMBDG!$B:$B,"*"&amp;"_EX",Activity_COMBDG!C:C,"&gt;0.0001")</f>
        <v>0</v>
      </c>
      <c r="C8">
        <f>SUMIFS(Activity_COMBDG!D:D,Activity_COMBDG!$B:$B,$A8&amp;"*",Activity_COMBDG!$B:$B,"*"&amp;"_EX",Activity_COMBDG!D:D,"&gt;0.0001")</f>
        <v>0</v>
      </c>
      <c r="D8">
        <f>SUMIFS(Activity_COMBDG!E:E,Activity_COMBDG!$B:$B,$A8&amp;"*",Activity_COMBDG!$B:$B,"*"&amp;"_EX",Activity_COMBDG!E:E,"&gt;0.0001")</f>
        <v>0</v>
      </c>
      <c r="E8">
        <f>SUMIFS(Activity_COMBDG!F:F,Activity_COMBDG!$B:$B,$A8&amp;"*",Activity_COMBDG!$B:$B,"*"&amp;"_EX",Activity_COMBDG!F:F,"&gt;0.0001")</f>
        <v>0</v>
      </c>
      <c r="F8">
        <f>SUMIFS(Activity_COMBDG!G:G,Activity_COMBDG!$B:$B,$A8&amp;"*",Activity_COMBDG!$B:$B,"*"&amp;"_EX",Activity_COMBDG!G:G,"&gt;0.0001")</f>
        <v>0</v>
      </c>
      <c r="G8">
        <f>SUMIFS(Activity_COMBDG!H:H,Activity_COMBDG!$B:$B,$A8&amp;"*",Activity_COMBDG!$B:$B,"*"&amp;"_EX",Activity_COMBDG!H:H,"&gt;0.0001")</f>
        <v>0</v>
      </c>
      <c r="H8">
        <f>SUMIFS(Activity_COMBDG!I:I,Activity_COMBDG!$B:$B,$A8&amp;"*",Activity_COMBDG!$B:$B,"*"&amp;"_EX",Activity_COMBDG!I:I,"&gt;0.0001")</f>
        <v>0</v>
      </c>
      <c r="I8">
        <f>SUMIFS(Activity_COMBDG!J:J,Activity_COMBDG!$B:$B,$A8&amp;"*",Activity_COMBDG!$B:$B,"*"&amp;"_EX",Activity_COMBDG!J:J,"&gt;0.0001")</f>
        <v>0</v>
      </c>
      <c r="J8">
        <f>SUMIFS(Activity_COMBDG!K:K,Activity_COMBDG!$B:$B,$A8&amp;"*",Activity_COMBDG!$B:$B,"*"&amp;"_EX",Activity_COMBDG!K:K,"&gt;0.0001")</f>
        <v>0</v>
      </c>
      <c r="K8">
        <f>SUMIFS(Activity_COMBDG!L:L,Activity_COMBDG!$B:$B,$A8&amp;"*",Activity_COMBDG!$B:$B,"*"&amp;"_EX",Activity_COMBDG!L:L,"&gt;0.0001")</f>
        <v>0</v>
      </c>
    </row>
    <row r="9" spans="1:11" x14ac:dyDescent="0.25">
      <c r="A9" t="str">
        <f>COMBDG_Split_Tech!A9</f>
        <v>COMBDGAERNewLIINC___STDELC</v>
      </c>
      <c r="B9">
        <f>SUMIFS(Activity_COMBDG!C:C,Activity_COMBDG!$B:$B,$A9&amp;"*",Activity_COMBDG!$B:$B,"*"&amp;"_EX",Activity_COMBDG!C:C,"&gt;0.0001")</f>
        <v>0</v>
      </c>
      <c r="C9">
        <f>SUMIFS(Activity_COMBDG!D:D,Activity_COMBDG!$B:$B,$A9&amp;"*",Activity_COMBDG!$B:$B,"*"&amp;"_EX",Activity_COMBDG!D:D,"&gt;0.0001")</f>
        <v>0</v>
      </c>
      <c r="D9">
        <f>SUMIFS(Activity_COMBDG!E:E,Activity_COMBDG!$B:$B,$A9&amp;"*",Activity_COMBDG!$B:$B,"*"&amp;"_EX",Activity_COMBDG!E:E,"&gt;0.0001")</f>
        <v>0</v>
      </c>
      <c r="E9">
        <f>SUMIFS(Activity_COMBDG!F:F,Activity_COMBDG!$B:$B,$A9&amp;"*",Activity_COMBDG!$B:$B,"*"&amp;"_EX",Activity_COMBDG!F:F,"&gt;0.0001")</f>
        <v>0</v>
      </c>
      <c r="F9">
        <f>SUMIFS(Activity_COMBDG!G:G,Activity_COMBDG!$B:$B,$A9&amp;"*",Activity_COMBDG!$B:$B,"*"&amp;"_EX",Activity_COMBDG!G:G,"&gt;0.0001")</f>
        <v>0</v>
      </c>
      <c r="G9">
        <f>SUMIFS(Activity_COMBDG!H:H,Activity_COMBDG!$B:$B,$A9&amp;"*",Activity_COMBDG!$B:$B,"*"&amp;"_EX",Activity_COMBDG!H:H,"&gt;0.0001")</f>
        <v>0</v>
      </c>
      <c r="H9">
        <f>SUMIFS(Activity_COMBDG!I:I,Activity_COMBDG!$B:$B,$A9&amp;"*",Activity_COMBDG!$B:$B,"*"&amp;"_EX",Activity_COMBDG!I:I,"&gt;0.0001")</f>
        <v>0</v>
      </c>
      <c r="I9">
        <f>SUMIFS(Activity_COMBDG!J:J,Activity_COMBDG!$B:$B,$A9&amp;"*",Activity_COMBDG!$B:$B,"*"&amp;"_EX",Activity_COMBDG!J:J,"&gt;0.0001")</f>
        <v>0</v>
      </c>
      <c r="J9">
        <f>SUMIFS(Activity_COMBDG!K:K,Activity_COMBDG!$B:$B,$A9&amp;"*",Activity_COMBDG!$B:$B,"*"&amp;"_EX",Activity_COMBDG!K:K,"&gt;0.0001")</f>
        <v>0</v>
      </c>
      <c r="K9">
        <f>SUMIFS(Activity_COMBDG!L:L,Activity_COMBDG!$B:$B,$A9&amp;"*",Activity_COMBDG!$B:$B,"*"&amp;"_EX",Activity_COMBDG!L:L,"&gt;0.0001")</f>
        <v>0</v>
      </c>
    </row>
    <row r="10" spans="1:11" x14ac:dyDescent="0.25">
      <c r="A10" t="str">
        <f>COMBDG_Split_Tech!A10</f>
        <v>COMBDGAERNewLILED___STDELC</v>
      </c>
      <c r="B10">
        <f>SUMIFS(Activity_COMBDG!C:C,Activity_COMBDG!$B:$B,$A10&amp;"*",Activity_COMBDG!$B:$B,"*"&amp;"_EX",Activity_COMBDG!C:C,"&gt;0.0001")</f>
        <v>0</v>
      </c>
      <c r="C10">
        <f>SUMIFS(Activity_COMBDG!D:D,Activity_COMBDG!$B:$B,$A10&amp;"*",Activity_COMBDG!$B:$B,"*"&amp;"_EX",Activity_COMBDG!D:D,"&gt;0.0001")</f>
        <v>0</v>
      </c>
      <c r="D10">
        <f>SUMIFS(Activity_COMBDG!E:E,Activity_COMBDG!$B:$B,$A10&amp;"*",Activity_COMBDG!$B:$B,"*"&amp;"_EX",Activity_COMBDG!E:E,"&gt;0.0001")</f>
        <v>0</v>
      </c>
      <c r="E10">
        <f>SUMIFS(Activity_COMBDG!F:F,Activity_COMBDG!$B:$B,$A10&amp;"*",Activity_COMBDG!$B:$B,"*"&amp;"_EX",Activity_COMBDG!F:F,"&gt;0.0001")</f>
        <v>0</v>
      </c>
      <c r="F10">
        <f>SUMIFS(Activity_COMBDG!G:G,Activity_COMBDG!$B:$B,$A10&amp;"*",Activity_COMBDG!$B:$B,"*"&amp;"_EX",Activity_COMBDG!G:G,"&gt;0.0001")</f>
        <v>0</v>
      </c>
      <c r="G10">
        <f>SUMIFS(Activity_COMBDG!H:H,Activity_COMBDG!$B:$B,$A10&amp;"*",Activity_COMBDG!$B:$B,"*"&amp;"_EX",Activity_COMBDG!H:H,"&gt;0.0001")</f>
        <v>0</v>
      </c>
      <c r="H10">
        <f>SUMIFS(Activity_COMBDG!I:I,Activity_COMBDG!$B:$B,$A10&amp;"*",Activity_COMBDG!$B:$B,"*"&amp;"_EX",Activity_COMBDG!I:I,"&gt;0.0001")</f>
        <v>0</v>
      </c>
      <c r="I10">
        <f>SUMIFS(Activity_COMBDG!J:J,Activity_COMBDG!$B:$B,$A10&amp;"*",Activity_COMBDG!$B:$B,"*"&amp;"_EX",Activity_COMBDG!J:J,"&gt;0.0001")</f>
        <v>0</v>
      </c>
      <c r="J10">
        <f>SUMIFS(Activity_COMBDG!K:K,Activity_COMBDG!$B:$B,$A10&amp;"*",Activity_COMBDG!$B:$B,"*"&amp;"_EX",Activity_COMBDG!K:K,"&gt;0.0001")</f>
        <v>0</v>
      </c>
      <c r="K10">
        <f>SUMIFS(Activity_COMBDG!L:L,Activity_COMBDG!$B:$B,$A10&amp;"*",Activity_COMBDG!$B:$B,"*"&amp;"_EX",Activity_COMBDG!L:L,"&gt;0.0001")</f>
        <v>0</v>
      </c>
    </row>
    <row r="11" spans="1:11" x14ac:dyDescent="0.25">
      <c r="A11" t="str">
        <f>COMBDG_Split_Tech!A11</f>
        <v>COMBDGAERNewSC_________DCO</v>
      </c>
      <c r="B11">
        <f>SUMIFS(Activity_COMBDG!C:C,Activity_COMBDG!$B:$B,$A11&amp;"*",Activity_COMBDG!$B:$B,"*"&amp;"_EX",Activity_COMBDG!C:C,"&gt;0.0001")</f>
        <v>0</v>
      </c>
      <c r="C11">
        <f>SUMIFS(Activity_COMBDG!D:D,Activity_COMBDG!$B:$B,$A11&amp;"*",Activity_COMBDG!$B:$B,"*"&amp;"_EX",Activity_COMBDG!D:D,"&gt;0.0001")</f>
        <v>0</v>
      </c>
      <c r="D11">
        <f>SUMIFS(Activity_COMBDG!E:E,Activity_COMBDG!$B:$B,$A11&amp;"*",Activity_COMBDG!$B:$B,"*"&amp;"_EX",Activity_COMBDG!E:E,"&gt;0.0001")</f>
        <v>0</v>
      </c>
      <c r="E11">
        <f>SUMIFS(Activity_COMBDG!F:F,Activity_COMBDG!$B:$B,$A11&amp;"*",Activity_COMBDG!$B:$B,"*"&amp;"_EX",Activity_COMBDG!F:F,"&gt;0.0001")</f>
        <v>0</v>
      </c>
      <c r="F11">
        <f>SUMIFS(Activity_COMBDG!G:G,Activity_COMBDG!$B:$B,$A11&amp;"*",Activity_COMBDG!$B:$B,"*"&amp;"_EX",Activity_COMBDG!G:G,"&gt;0.0001")</f>
        <v>0</v>
      </c>
      <c r="G11">
        <f>SUMIFS(Activity_COMBDG!H:H,Activity_COMBDG!$B:$B,$A11&amp;"*",Activity_COMBDG!$B:$B,"*"&amp;"_EX",Activity_COMBDG!H:H,"&gt;0.0001")</f>
        <v>0</v>
      </c>
      <c r="H11">
        <f>SUMIFS(Activity_COMBDG!I:I,Activity_COMBDG!$B:$B,$A11&amp;"*",Activity_COMBDG!$B:$B,"*"&amp;"_EX",Activity_COMBDG!I:I,"&gt;0.0001")</f>
        <v>0</v>
      </c>
      <c r="I11">
        <f>SUMIFS(Activity_COMBDG!J:J,Activity_COMBDG!$B:$B,$A11&amp;"*",Activity_COMBDG!$B:$B,"*"&amp;"_EX",Activity_COMBDG!J:J,"&gt;0.0001")</f>
        <v>0</v>
      </c>
      <c r="J11">
        <f>SUMIFS(Activity_COMBDG!K:K,Activity_COMBDG!$B:$B,$A11&amp;"*",Activity_COMBDG!$B:$B,"*"&amp;"_EX",Activity_COMBDG!K:K,"&gt;0.0001")</f>
        <v>0</v>
      </c>
      <c r="K11">
        <f>SUMIFS(Activity_COMBDG!L:L,Activity_COMBDG!$B:$B,$A11&amp;"*",Activity_COMBDG!$B:$B,"*"&amp;"_EX",Activity_COMBDG!L:L,"&gt;0.0001")</f>
        <v>0</v>
      </c>
    </row>
    <row r="12" spans="1:11" x14ac:dyDescent="0.25">
      <c r="A12" t="str">
        <f>COMBDG_Split_Tech!A12</f>
        <v>COMBDGAERNewSC______STDELC</v>
      </c>
      <c r="B12">
        <f>SUMIFS(Activity_COMBDG!C:C,Activity_COMBDG!$B:$B,$A12&amp;"*",Activity_COMBDG!$B:$B,"*"&amp;"_EX",Activity_COMBDG!C:C,"&gt;0.0001")</f>
        <v>0</v>
      </c>
      <c r="C12">
        <f>SUMIFS(Activity_COMBDG!D:D,Activity_COMBDG!$B:$B,$A12&amp;"*",Activity_COMBDG!$B:$B,"*"&amp;"_EX",Activity_COMBDG!D:D,"&gt;0.0001")</f>
        <v>0</v>
      </c>
      <c r="D12">
        <f>SUMIFS(Activity_COMBDG!E:E,Activity_COMBDG!$B:$B,$A12&amp;"*",Activity_COMBDG!$B:$B,"*"&amp;"_EX",Activity_COMBDG!E:E,"&gt;0.0001")</f>
        <v>0</v>
      </c>
      <c r="E12">
        <f>SUMIFS(Activity_COMBDG!F:F,Activity_COMBDG!$B:$B,$A12&amp;"*",Activity_COMBDG!$B:$B,"*"&amp;"_EX",Activity_COMBDG!F:F,"&gt;0.0001")</f>
        <v>0</v>
      </c>
      <c r="F12">
        <f>SUMIFS(Activity_COMBDG!G:G,Activity_COMBDG!$B:$B,$A12&amp;"*",Activity_COMBDG!$B:$B,"*"&amp;"_EX",Activity_COMBDG!G:G,"&gt;0.0001")</f>
        <v>0</v>
      </c>
      <c r="G12">
        <f>SUMIFS(Activity_COMBDG!H:H,Activity_COMBDG!$B:$B,$A12&amp;"*",Activity_COMBDG!$B:$B,"*"&amp;"_EX",Activity_COMBDG!H:H,"&gt;0.0001")</f>
        <v>0</v>
      </c>
      <c r="H12">
        <f>SUMIFS(Activity_COMBDG!I:I,Activity_COMBDG!$B:$B,$A12&amp;"*",Activity_COMBDG!$B:$B,"*"&amp;"_EX",Activity_COMBDG!I:I,"&gt;0.0001")</f>
        <v>0</v>
      </c>
      <c r="I12">
        <f>SUMIFS(Activity_COMBDG!J:J,Activity_COMBDG!$B:$B,$A12&amp;"*",Activity_COMBDG!$B:$B,"*"&amp;"_EX",Activity_COMBDG!J:J,"&gt;0.0001")</f>
        <v>0</v>
      </c>
      <c r="J12">
        <f>SUMIFS(Activity_COMBDG!K:K,Activity_COMBDG!$B:$B,$A12&amp;"*",Activity_COMBDG!$B:$B,"*"&amp;"_EX",Activity_COMBDG!K:K,"&gt;0.0001")</f>
        <v>0</v>
      </c>
      <c r="K12">
        <f>SUMIFS(Activity_COMBDG!L:L,Activity_COMBDG!$B:$B,$A12&amp;"*",Activity_COMBDG!$B:$B,"*"&amp;"_EX",Activity_COMBDG!L:L,"&gt;0.0001")</f>
        <v>0</v>
      </c>
    </row>
    <row r="13" spans="1:11" x14ac:dyDescent="0.25">
      <c r="A13" t="str">
        <f>COMBDG_Split_Tech!A13</f>
        <v>COMBDGAERNewSC______STDNGA</v>
      </c>
      <c r="B13">
        <f>SUMIFS(Activity_COMBDG!C:C,Activity_COMBDG!$B:$B,$A13&amp;"*",Activity_COMBDG!$B:$B,"*"&amp;"_EX",Activity_COMBDG!C:C,"&gt;0.0001")</f>
        <v>0</v>
      </c>
      <c r="C13">
        <f>SUMIFS(Activity_COMBDG!D:D,Activity_COMBDG!$B:$B,$A13&amp;"*",Activity_COMBDG!$B:$B,"*"&amp;"_EX",Activity_COMBDG!D:D,"&gt;0.0001")</f>
        <v>0</v>
      </c>
      <c r="D13">
        <f>SUMIFS(Activity_COMBDG!E:E,Activity_COMBDG!$B:$B,$A13&amp;"*",Activity_COMBDG!$B:$B,"*"&amp;"_EX",Activity_COMBDG!E:E,"&gt;0.0001")</f>
        <v>0</v>
      </c>
      <c r="E13">
        <f>SUMIFS(Activity_COMBDG!F:F,Activity_COMBDG!$B:$B,$A13&amp;"*",Activity_COMBDG!$B:$B,"*"&amp;"_EX",Activity_COMBDG!F:F,"&gt;0.0001")</f>
        <v>0</v>
      </c>
      <c r="F13">
        <f>SUMIFS(Activity_COMBDG!G:G,Activity_COMBDG!$B:$B,$A13&amp;"*",Activity_COMBDG!$B:$B,"*"&amp;"_EX",Activity_COMBDG!G:G,"&gt;0.0001")</f>
        <v>0</v>
      </c>
      <c r="G13">
        <f>SUMIFS(Activity_COMBDG!H:H,Activity_COMBDG!$B:$B,$A13&amp;"*",Activity_COMBDG!$B:$B,"*"&amp;"_EX",Activity_COMBDG!H:H,"&gt;0.0001")</f>
        <v>0</v>
      </c>
      <c r="H13">
        <f>SUMIFS(Activity_COMBDG!I:I,Activity_COMBDG!$B:$B,$A13&amp;"*",Activity_COMBDG!$B:$B,"*"&amp;"_EX",Activity_COMBDG!I:I,"&gt;0.0001")</f>
        <v>0</v>
      </c>
      <c r="I13">
        <f>SUMIFS(Activity_COMBDG!J:J,Activity_COMBDG!$B:$B,$A13&amp;"*",Activity_COMBDG!$B:$B,"*"&amp;"_EX",Activity_COMBDG!J:J,"&gt;0.0001")</f>
        <v>0</v>
      </c>
      <c r="J13">
        <f>SUMIFS(Activity_COMBDG!K:K,Activity_COMBDG!$B:$B,$A13&amp;"*",Activity_COMBDG!$B:$B,"*"&amp;"_EX",Activity_COMBDG!K:K,"&gt;0.0001")</f>
        <v>0</v>
      </c>
      <c r="K13">
        <f>SUMIFS(Activity_COMBDG!L:L,Activity_COMBDG!$B:$B,$A13&amp;"*",Activity_COMBDG!$B:$B,"*"&amp;"_EX",Activity_COMBDG!L:L,"&gt;0.0001")</f>
        <v>0</v>
      </c>
    </row>
    <row r="14" spans="1:11" x14ac:dyDescent="0.25">
      <c r="A14" t="str">
        <f>COMBDG_Split_Tech!A14</f>
        <v>COMBDGAERNewSH_________DHE</v>
      </c>
      <c r="B14">
        <f>SUMIFS(Activity_COMBDG!C:C,Activity_COMBDG!$B:$B,$A14&amp;"*",Activity_COMBDG!$B:$B,"*"&amp;"_EX",Activity_COMBDG!C:C,"&gt;0.0001")</f>
        <v>0</v>
      </c>
      <c r="C14">
        <f>SUMIFS(Activity_COMBDG!D:D,Activity_COMBDG!$B:$B,$A14&amp;"*",Activity_COMBDG!$B:$B,"*"&amp;"_EX",Activity_COMBDG!D:D,"&gt;0.0001")</f>
        <v>0</v>
      </c>
      <c r="D14">
        <f>SUMIFS(Activity_COMBDG!E:E,Activity_COMBDG!$B:$B,$A14&amp;"*",Activity_COMBDG!$B:$B,"*"&amp;"_EX",Activity_COMBDG!E:E,"&gt;0.0001")</f>
        <v>0</v>
      </c>
      <c r="E14">
        <f>SUMIFS(Activity_COMBDG!F:F,Activity_COMBDG!$B:$B,$A14&amp;"*",Activity_COMBDG!$B:$B,"*"&amp;"_EX",Activity_COMBDG!F:F,"&gt;0.0001")</f>
        <v>0</v>
      </c>
      <c r="F14">
        <f>SUMIFS(Activity_COMBDG!G:G,Activity_COMBDG!$B:$B,$A14&amp;"*",Activity_COMBDG!$B:$B,"*"&amp;"_EX",Activity_COMBDG!G:G,"&gt;0.0001")</f>
        <v>0</v>
      </c>
      <c r="G14">
        <f>SUMIFS(Activity_COMBDG!H:H,Activity_COMBDG!$B:$B,$A14&amp;"*",Activity_COMBDG!$B:$B,"*"&amp;"_EX",Activity_COMBDG!H:H,"&gt;0.0001")</f>
        <v>0</v>
      </c>
      <c r="H14">
        <f>SUMIFS(Activity_COMBDG!I:I,Activity_COMBDG!$B:$B,$A14&amp;"*",Activity_COMBDG!$B:$B,"*"&amp;"_EX",Activity_COMBDG!I:I,"&gt;0.0001")</f>
        <v>0</v>
      </c>
      <c r="I14">
        <f>SUMIFS(Activity_COMBDG!J:J,Activity_COMBDG!$B:$B,$A14&amp;"*",Activity_COMBDG!$B:$B,"*"&amp;"_EX",Activity_COMBDG!J:J,"&gt;0.0001")</f>
        <v>0</v>
      </c>
      <c r="J14">
        <f>SUMIFS(Activity_COMBDG!K:K,Activity_COMBDG!$B:$B,$A14&amp;"*",Activity_COMBDG!$B:$B,"*"&amp;"_EX",Activity_COMBDG!K:K,"&gt;0.0001")</f>
        <v>0</v>
      </c>
      <c r="K14">
        <f>SUMIFS(Activity_COMBDG!L:L,Activity_COMBDG!$B:$B,$A14&amp;"*",Activity_COMBDG!$B:$B,"*"&amp;"_EX",Activity_COMBDG!L:L,"&gt;0.0001")</f>
        <v>0</v>
      </c>
    </row>
    <row r="15" spans="1:11" x14ac:dyDescent="0.25">
      <c r="A15" t="str">
        <f>COMBDG_Split_Tech!A15</f>
        <v>COMBDGAERNewSHFUR___HIGNGA</v>
      </c>
      <c r="B15">
        <f>SUMIFS(Activity_COMBDG!C:C,Activity_COMBDG!$B:$B,$A15&amp;"*",Activity_COMBDG!$B:$B,"*"&amp;"_EX",Activity_COMBDG!C:C,"&gt;0.0001")</f>
        <v>0</v>
      </c>
      <c r="C15">
        <f>SUMIFS(Activity_COMBDG!D:D,Activity_COMBDG!$B:$B,$A15&amp;"*",Activity_COMBDG!$B:$B,"*"&amp;"_EX",Activity_COMBDG!D:D,"&gt;0.0001")</f>
        <v>0</v>
      </c>
      <c r="D15">
        <f>SUMIFS(Activity_COMBDG!E:E,Activity_COMBDG!$B:$B,$A15&amp;"*",Activity_COMBDG!$B:$B,"*"&amp;"_EX",Activity_COMBDG!E:E,"&gt;0.0001")</f>
        <v>0</v>
      </c>
      <c r="E15">
        <f>SUMIFS(Activity_COMBDG!F:F,Activity_COMBDG!$B:$B,$A15&amp;"*",Activity_COMBDG!$B:$B,"*"&amp;"_EX",Activity_COMBDG!F:F,"&gt;0.0001")</f>
        <v>0</v>
      </c>
      <c r="F15">
        <f>SUMIFS(Activity_COMBDG!G:G,Activity_COMBDG!$B:$B,$A15&amp;"*",Activity_COMBDG!$B:$B,"*"&amp;"_EX",Activity_COMBDG!G:G,"&gt;0.0001")</f>
        <v>0</v>
      </c>
      <c r="G15">
        <f>SUMIFS(Activity_COMBDG!H:H,Activity_COMBDG!$B:$B,$A15&amp;"*",Activity_COMBDG!$B:$B,"*"&amp;"_EX",Activity_COMBDG!H:H,"&gt;0.0001")</f>
        <v>0</v>
      </c>
      <c r="H15">
        <f>SUMIFS(Activity_COMBDG!I:I,Activity_COMBDG!$B:$B,$A15&amp;"*",Activity_COMBDG!$B:$B,"*"&amp;"_EX",Activity_COMBDG!I:I,"&gt;0.0001")</f>
        <v>0</v>
      </c>
      <c r="I15">
        <f>SUMIFS(Activity_COMBDG!J:J,Activity_COMBDG!$B:$B,$A15&amp;"*",Activity_COMBDG!$B:$B,"*"&amp;"_EX",Activity_COMBDG!J:J,"&gt;0.0001")</f>
        <v>0</v>
      </c>
      <c r="J15">
        <f>SUMIFS(Activity_COMBDG!K:K,Activity_COMBDG!$B:$B,$A15&amp;"*",Activity_COMBDG!$B:$B,"*"&amp;"_EX",Activity_COMBDG!K:K,"&gt;0.0001")</f>
        <v>0</v>
      </c>
      <c r="K15">
        <f>SUMIFS(Activity_COMBDG!L:L,Activity_COMBDG!$B:$B,$A15&amp;"*",Activity_COMBDG!$B:$B,"*"&amp;"_EX",Activity_COMBDG!L:L,"&gt;0.0001")</f>
        <v>0</v>
      </c>
    </row>
    <row r="16" spans="1:11" x14ac:dyDescent="0.25">
      <c r="A16" t="str">
        <f>COMBDG_Split_Tech!A16</f>
        <v>COMBDGAERNewSHFUR___STDELC</v>
      </c>
      <c r="B16">
        <f>SUMIFS(Activity_COMBDG!C:C,Activity_COMBDG!$B:$B,$A16&amp;"*",Activity_COMBDG!$B:$B,"*"&amp;"_EX",Activity_COMBDG!C:C,"&gt;0.0001")</f>
        <v>0</v>
      </c>
      <c r="C16">
        <f>SUMIFS(Activity_COMBDG!D:D,Activity_COMBDG!$B:$B,$A16&amp;"*",Activity_COMBDG!$B:$B,"*"&amp;"_EX",Activity_COMBDG!D:D,"&gt;0.0001")</f>
        <v>0</v>
      </c>
      <c r="D16">
        <f>SUMIFS(Activity_COMBDG!E:E,Activity_COMBDG!$B:$B,$A16&amp;"*",Activity_COMBDG!$B:$B,"*"&amp;"_EX",Activity_COMBDG!E:E,"&gt;0.0001")</f>
        <v>0</v>
      </c>
      <c r="E16">
        <f>SUMIFS(Activity_COMBDG!F:F,Activity_COMBDG!$B:$B,$A16&amp;"*",Activity_COMBDG!$B:$B,"*"&amp;"_EX",Activity_COMBDG!F:F,"&gt;0.0001")</f>
        <v>0</v>
      </c>
      <c r="F16">
        <f>SUMIFS(Activity_COMBDG!G:G,Activity_COMBDG!$B:$B,$A16&amp;"*",Activity_COMBDG!$B:$B,"*"&amp;"_EX",Activity_COMBDG!G:G,"&gt;0.0001")</f>
        <v>0</v>
      </c>
      <c r="G16">
        <f>SUMIFS(Activity_COMBDG!H:H,Activity_COMBDG!$B:$B,$A16&amp;"*",Activity_COMBDG!$B:$B,"*"&amp;"_EX",Activity_COMBDG!H:H,"&gt;0.0001")</f>
        <v>0</v>
      </c>
      <c r="H16">
        <f>SUMIFS(Activity_COMBDG!I:I,Activity_COMBDG!$B:$B,$A16&amp;"*",Activity_COMBDG!$B:$B,"*"&amp;"_EX",Activity_COMBDG!I:I,"&gt;0.0001")</f>
        <v>0</v>
      </c>
      <c r="I16">
        <f>SUMIFS(Activity_COMBDG!J:J,Activity_COMBDG!$B:$B,$A16&amp;"*",Activity_COMBDG!$B:$B,"*"&amp;"_EX",Activity_COMBDG!J:J,"&gt;0.0001")</f>
        <v>0</v>
      </c>
      <c r="J16">
        <f>SUMIFS(Activity_COMBDG!K:K,Activity_COMBDG!$B:$B,$A16&amp;"*",Activity_COMBDG!$B:$B,"*"&amp;"_EX",Activity_COMBDG!K:K,"&gt;0.0001")</f>
        <v>0</v>
      </c>
      <c r="K16">
        <f>SUMIFS(Activity_COMBDG!L:L,Activity_COMBDG!$B:$B,$A16&amp;"*",Activity_COMBDG!$B:$B,"*"&amp;"_EX",Activity_COMBDG!L:L,"&gt;0.0001")</f>
        <v>0</v>
      </c>
    </row>
    <row r="17" spans="1:11" x14ac:dyDescent="0.25">
      <c r="A17" t="str">
        <f>COMBDG_Split_Tech!A17</f>
        <v>COMBDGAERNewSHFUR___STDHFO</v>
      </c>
      <c r="B17">
        <f>SUMIFS(Activity_COMBDG!C:C,Activity_COMBDG!$B:$B,$A17&amp;"*",Activity_COMBDG!$B:$B,"*"&amp;"_EX",Activity_COMBDG!C:C,"&gt;0.0001")</f>
        <v>0</v>
      </c>
      <c r="C17">
        <f>SUMIFS(Activity_COMBDG!D:D,Activity_COMBDG!$B:$B,$A17&amp;"*",Activity_COMBDG!$B:$B,"*"&amp;"_EX",Activity_COMBDG!D:D,"&gt;0.0001")</f>
        <v>0</v>
      </c>
      <c r="D17">
        <f>SUMIFS(Activity_COMBDG!E:E,Activity_COMBDG!$B:$B,$A17&amp;"*",Activity_COMBDG!$B:$B,"*"&amp;"_EX",Activity_COMBDG!E:E,"&gt;0.0001")</f>
        <v>0</v>
      </c>
      <c r="E17">
        <f>SUMIFS(Activity_COMBDG!F:F,Activity_COMBDG!$B:$B,$A17&amp;"*",Activity_COMBDG!$B:$B,"*"&amp;"_EX",Activity_COMBDG!F:F,"&gt;0.0001")</f>
        <v>0</v>
      </c>
      <c r="F17">
        <f>SUMIFS(Activity_COMBDG!G:G,Activity_COMBDG!$B:$B,$A17&amp;"*",Activity_COMBDG!$B:$B,"*"&amp;"_EX",Activity_COMBDG!G:G,"&gt;0.0001")</f>
        <v>0</v>
      </c>
      <c r="G17">
        <f>SUMIFS(Activity_COMBDG!H:H,Activity_COMBDG!$B:$B,$A17&amp;"*",Activity_COMBDG!$B:$B,"*"&amp;"_EX",Activity_COMBDG!H:H,"&gt;0.0001")</f>
        <v>0</v>
      </c>
      <c r="H17">
        <f>SUMIFS(Activity_COMBDG!I:I,Activity_COMBDG!$B:$B,$A17&amp;"*",Activity_COMBDG!$B:$B,"*"&amp;"_EX",Activity_COMBDG!I:I,"&gt;0.0001")</f>
        <v>0</v>
      </c>
      <c r="I17">
        <f>SUMIFS(Activity_COMBDG!J:J,Activity_COMBDG!$B:$B,$A17&amp;"*",Activity_COMBDG!$B:$B,"*"&amp;"_EX",Activity_COMBDG!J:J,"&gt;0.0001")</f>
        <v>0</v>
      </c>
      <c r="J17">
        <f>SUMIFS(Activity_COMBDG!K:K,Activity_COMBDG!$B:$B,$A17&amp;"*",Activity_COMBDG!$B:$B,"*"&amp;"_EX",Activity_COMBDG!K:K,"&gt;0.0001")</f>
        <v>0</v>
      </c>
      <c r="K17">
        <f>SUMIFS(Activity_COMBDG!L:L,Activity_COMBDG!$B:$B,$A17&amp;"*",Activity_COMBDG!$B:$B,"*"&amp;"_EX",Activity_COMBDG!L:L,"&gt;0.0001")</f>
        <v>0</v>
      </c>
    </row>
    <row r="18" spans="1:11" x14ac:dyDescent="0.25">
      <c r="A18" t="str">
        <f>COMBDG_Split_Tech!A18</f>
        <v>COMBDGAERNewSHFUR___STDKER</v>
      </c>
      <c r="B18">
        <f>SUMIFS(Activity_COMBDG!C:C,Activity_COMBDG!$B:$B,$A18&amp;"*",Activity_COMBDG!$B:$B,"*"&amp;"_EX",Activity_COMBDG!C:C,"&gt;0.0001")</f>
        <v>0</v>
      </c>
      <c r="C18">
        <f>SUMIFS(Activity_COMBDG!D:D,Activity_COMBDG!$B:$B,$A18&amp;"*",Activity_COMBDG!$B:$B,"*"&amp;"_EX",Activity_COMBDG!D:D,"&gt;0.0001")</f>
        <v>0</v>
      </c>
      <c r="D18">
        <f>SUMIFS(Activity_COMBDG!E:E,Activity_COMBDG!$B:$B,$A18&amp;"*",Activity_COMBDG!$B:$B,"*"&amp;"_EX",Activity_COMBDG!E:E,"&gt;0.0001")</f>
        <v>0</v>
      </c>
      <c r="E18">
        <f>SUMIFS(Activity_COMBDG!F:F,Activity_COMBDG!$B:$B,$A18&amp;"*",Activity_COMBDG!$B:$B,"*"&amp;"_EX",Activity_COMBDG!F:F,"&gt;0.0001")</f>
        <v>0</v>
      </c>
      <c r="F18">
        <f>SUMIFS(Activity_COMBDG!G:G,Activity_COMBDG!$B:$B,$A18&amp;"*",Activity_COMBDG!$B:$B,"*"&amp;"_EX",Activity_COMBDG!G:G,"&gt;0.0001")</f>
        <v>0</v>
      </c>
      <c r="G18">
        <f>SUMIFS(Activity_COMBDG!H:H,Activity_COMBDG!$B:$B,$A18&amp;"*",Activity_COMBDG!$B:$B,"*"&amp;"_EX",Activity_COMBDG!H:H,"&gt;0.0001")</f>
        <v>0</v>
      </c>
      <c r="H18">
        <f>SUMIFS(Activity_COMBDG!I:I,Activity_COMBDG!$B:$B,$A18&amp;"*",Activity_COMBDG!$B:$B,"*"&amp;"_EX",Activity_COMBDG!I:I,"&gt;0.0001")</f>
        <v>0</v>
      </c>
      <c r="I18">
        <f>SUMIFS(Activity_COMBDG!J:J,Activity_COMBDG!$B:$B,$A18&amp;"*",Activity_COMBDG!$B:$B,"*"&amp;"_EX",Activity_COMBDG!J:J,"&gt;0.0001")</f>
        <v>0</v>
      </c>
      <c r="J18">
        <f>SUMIFS(Activity_COMBDG!K:K,Activity_COMBDG!$B:$B,$A18&amp;"*",Activity_COMBDG!$B:$B,"*"&amp;"_EX",Activity_COMBDG!K:K,"&gt;0.0001")</f>
        <v>0</v>
      </c>
      <c r="K18">
        <f>SUMIFS(Activity_COMBDG!L:L,Activity_COMBDG!$B:$B,$A18&amp;"*",Activity_COMBDG!$B:$B,"*"&amp;"_EX",Activity_COMBDG!L:L,"&gt;0.0001")</f>
        <v>0</v>
      </c>
    </row>
    <row r="19" spans="1:11" x14ac:dyDescent="0.25">
      <c r="A19" t="str">
        <f>COMBDG_Split_Tech!A19</f>
        <v>COMBDGAERNewSHFUR___STDLFO</v>
      </c>
      <c r="B19">
        <f>SUMIFS(Activity_COMBDG!C:C,Activity_COMBDG!$B:$B,$A19&amp;"*",Activity_COMBDG!$B:$B,"*"&amp;"_EX",Activity_COMBDG!C:C,"&gt;0.0001")</f>
        <v>0</v>
      </c>
      <c r="C19">
        <f>SUMIFS(Activity_COMBDG!D:D,Activity_COMBDG!$B:$B,$A19&amp;"*",Activity_COMBDG!$B:$B,"*"&amp;"_EX",Activity_COMBDG!D:D,"&gt;0.0001")</f>
        <v>0</v>
      </c>
      <c r="D19">
        <f>SUMIFS(Activity_COMBDG!E:E,Activity_COMBDG!$B:$B,$A19&amp;"*",Activity_COMBDG!$B:$B,"*"&amp;"_EX",Activity_COMBDG!E:E,"&gt;0.0001")</f>
        <v>0</v>
      </c>
      <c r="E19">
        <f>SUMIFS(Activity_COMBDG!F:F,Activity_COMBDG!$B:$B,$A19&amp;"*",Activity_COMBDG!$B:$B,"*"&amp;"_EX",Activity_COMBDG!F:F,"&gt;0.0001")</f>
        <v>0</v>
      </c>
      <c r="F19">
        <f>SUMIFS(Activity_COMBDG!G:G,Activity_COMBDG!$B:$B,$A19&amp;"*",Activity_COMBDG!$B:$B,"*"&amp;"_EX",Activity_COMBDG!G:G,"&gt;0.0001")</f>
        <v>0</v>
      </c>
      <c r="G19">
        <f>SUMIFS(Activity_COMBDG!H:H,Activity_COMBDG!$B:$B,$A19&amp;"*",Activity_COMBDG!$B:$B,"*"&amp;"_EX",Activity_COMBDG!H:H,"&gt;0.0001")</f>
        <v>0</v>
      </c>
      <c r="H19">
        <f>SUMIFS(Activity_COMBDG!I:I,Activity_COMBDG!$B:$B,$A19&amp;"*",Activity_COMBDG!$B:$B,"*"&amp;"_EX",Activity_COMBDG!I:I,"&gt;0.0001")</f>
        <v>0</v>
      </c>
      <c r="I19">
        <f>SUMIFS(Activity_COMBDG!J:J,Activity_COMBDG!$B:$B,$A19&amp;"*",Activity_COMBDG!$B:$B,"*"&amp;"_EX",Activity_COMBDG!J:J,"&gt;0.0001")</f>
        <v>0</v>
      </c>
      <c r="J19">
        <f>SUMIFS(Activity_COMBDG!K:K,Activity_COMBDG!$B:$B,$A19&amp;"*",Activity_COMBDG!$B:$B,"*"&amp;"_EX",Activity_COMBDG!K:K,"&gt;0.0001")</f>
        <v>0</v>
      </c>
      <c r="K19">
        <f>SUMIFS(Activity_COMBDG!L:L,Activity_COMBDG!$B:$B,$A19&amp;"*",Activity_COMBDG!$B:$B,"*"&amp;"_EX",Activity_COMBDG!L:L,"&gt;0.0001")</f>
        <v>0</v>
      </c>
    </row>
    <row r="20" spans="1:11" x14ac:dyDescent="0.25">
      <c r="A20" t="str">
        <f>COMBDG_Split_Tech!A20</f>
        <v>COMBDGAERNewSHFUR___STDNGA</v>
      </c>
      <c r="B20">
        <f>SUMIFS(Activity_COMBDG!C:C,Activity_COMBDG!$B:$B,$A20&amp;"*",Activity_COMBDG!$B:$B,"*"&amp;"_EX",Activity_COMBDG!C:C,"&gt;0.0001")</f>
        <v>0</v>
      </c>
      <c r="C20">
        <f>SUMIFS(Activity_COMBDG!D:D,Activity_COMBDG!$B:$B,$A20&amp;"*",Activity_COMBDG!$B:$B,"*"&amp;"_EX",Activity_COMBDG!D:D,"&gt;0.0001")</f>
        <v>0</v>
      </c>
      <c r="D20">
        <f>SUMIFS(Activity_COMBDG!E:E,Activity_COMBDG!$B:$B,$A20&amp;"*",Activity_COMBDG!$B:$B,"*"&amp;"_EX",Activity_COMBDG!E:E,"&gt;0.0001")</f>
        <v>0</v>
      </c>
      <c r="E20">
        <f>SUMIFS(Activity_COMBDG!F:F,Activity_COMBDG!$B:$B,$A20&amp;"*",Activity_COMBDG!$B:$B,"*"&amp;"_EX",Activity_COMBDG!F:F,"&gt;0.0001")</f>
        <v>0</v>
      </c>
      <c r="F20">
        <f>SUMIFS(Activity_COMBDG!G:G,Activity_COMBDG!$B:$B,$A20&amp;"*",Activity_COMBDG!$B:$B,"*"&amp;"_EX",Activity_COMBDG!G:G,"&gt;0.0001")</f>
        <v>0</v>
      </c>
      <c r="G20">
        <f>SUMIFS(Activity_COMBDG!H:H,Activity_COMBDG!$B:$B,$A20&amp;"*",Activity_COMBDG!$B:$B,"*"&amp;"_EX",Activity_COMBDG!H:H,"&gt;0.0001")</f>
        <v>0</v>
      </c>
      <c r="H20">
        <f>SUMIFS(Activity_COMBDG!I:I,Activity_COMBDG!$B:$B,$A20&amp;"*",Activity_COMBDG!$B:$B,"*"&amp;"_EX",Activity_COMBDG!I:I,"&gt;0.0001")</f>
        <v>0</v>
      </c>
      <c r="I20">
        <f>SUMIFS(Activity_COMBDG!J:J,Activity_COMBDG!$B:$B,$A20&amp;"*",Activity_COMBDG!$B:$B,"*"&amp;"_EX",Activity_COMBDG!J:J,"&gt;0.0001")</f>
        <v>0</v>
      </c>
      <c r="J20">
        <f>SUMIFS(Activity_COMBDG!K:K,Activity_COMBDG!$B:$B,$A20&amp;"*",Activity_COMBDG!$B:$B,"*"&amp;"_EX",Activity_COMBDG!K:K,"&gt;0.0001")</f>
        <v>0</v>
      </c>
      <c r="K20">
        <f>SUMIFS(Activity_COMBDG!L:L,Activity_COMBDG!$B:$B,$A20&amp;"*",Activity_COMBDG!$B:$B,"*"&amp;"_EX",Activity_COMBDG!L:L,"&gt;0.0001")</f>
        <v>0</v>
      </c>
    </row>
    <row r="21" spans="1:11" x14ac:dyDescent="0.25">
      <c r="A21" t="str">
        <f>COMBDG_Split_Tech!A21</f>
        <v>COMBDGAERNewSHFUR___STDPRO</v>
      </c>
      <c r="B21">
        <f>SUMIFS(Activity_COMBDG!C:C,Activity_COMBDG!$B:$B,$A21&amp;"*",Activity_COMBDG!$B:$B,"*"&amp;"_EX",Activity_COMBDG!C:C,"&gt;0.0001")</f>
        <v>0</v>
      </c>
      <c r="C21">
        <f>SUMIFS(Activity_COMBDG!D:D,Activity_COMBDG!$B:$B,$A21&amp;"*",Activity_COMBDG!$B:$B,"*"&amp;"_EX",Activity_COMBDG!D:D,"&gt;0.0001")</f>
        <v>0</v>
      </c>
      <c r="D21">
        <f>SUMIFS(Activity_COMBDG!E:E,Activity_COMBDG!$B:$B,$A21&amp;"*",Activity_COMBDG!$B:$B,"*"&amp;"_EX",Activity_COMBDG!E:E,"&gt;0.0001")</f>
        <v>0</v>
      </c>
      <c r="E21">
        <f>SUMIFS(Activity_COMBDG!F:F,Activity_COMBDG!$B:$B,$A21&amp;"*",Activity_COMBDG!$B:$B,"*"&amp;"_EX",Activity_COMBDG!F:F,"&gt;0.0001")</f>
        <v>0</v>
      </c>
      <c r="F21">
        <f>SUMIFS(Activity_COMBDG!G:G,Activity_COMBDG!$B:$B,$A21&amp;"*",Activity_COMBDG!$B:$B,"*"&amp;"_EX",Activity_COMBDG!G:G,"&gt;0.0001")</f>
        <v>0</v>
      </c>
      <c r="G21">
        <f>SUMIFS(Activity_COMBDG!H:H,Activity_COMBDG!$B:$B,$A21&amp;"*",Activity_COMBDG!$B:$B,"*"&amp;"_EX",Activity_COMBDG!H:H,"&gt;0.0001")</f>
        <v>0</v>
      </c>
      <c r="H21">
        <f>SUMIFS(Activity_COMBDG!I:I,Activity_COMBDG!$B:$B,$A21&amp;"*",Activity_COMBDG!$B:$B,"*"&amp;"_EX",Activity_COMBDG!I:I,"&gt;0.0001")</f>
        <v>0</v>
      </c>
      <c r="I21">
        <f>SUMIFS(Activity_COMBDG!J:J,Activity_COMBDG!$B:$B,$A21&amp;"*",Activity_COMBDG!$B:$B,"*"&amp;"_EX",Activity_COMBDG!J:J,"&gt;0.0001")</f>
        <v>0</v>
      </c>
      <c r="J21">
        <f>SUMIFS(Activity_COMBDG!K:K,Activity_COMBDG!$B:$B,$A21&amp;"*",Activity_COMBDG!$B:$B,"*"&amp;"_EX",Activity_COMBDG!K:K,"&gt;0.0001")</f>
        <v>0</v>
      </c>
      <c r="K21">
        <f>SUMIFS(Activity_COMBDG!L:L,Activity_COMBDG!$B:$B,$A21&amp;"*",Activity_COMBDG!$B:$B,"*"&amp;"_EX",Activity_COMBDG!L:L,"&gt;0.0001")</f>
        <v>0</v>
      </c>
    </row>
    <row r="22" spans="1:11" x14ac:dyDescent="0.25">
      <c r="A22" t="str">
        <f>COMBDG_Split_Tech!A22</f>
        <v>COMBDGAERNewSHHEP___STDELC</v>
      </c>
      <c r="B22">
        <f>SUMIFS(Activity_COMBDG!C:C,Activity_COMBDG!$B:$B,$A22&amp;"*",Activity_COMBDG!$B:$B,"*"&amp;"_EX",Activity_COMBDG!C:C,"&gt;0.0001")</f>
        <v>0</v>
      </c>
      <c r="C22">
        <f>SUMIFS(Activity_COMBDG!D:D,Activity_COMBDG!$B:$B,$A22&amp;"*",Activity_COMBDG!$B:$B,"*"&amp;"_EX",Activity_COMBDG!D:D,"&gt;0.0001")</f>
        <v>0</v>
      </c>
      <c r="D22">
        <f>SUMIFS(Activity_COMBDG!E:E,Activity_COMBDG!$B:$B,$A22&amp;"*",Activity_COMBDG!$B:$B,"*"&amp;"_EX",Activity_COMBDG!E:E,"&gt;0.0001")</f>
        <v>0</v>
      </c>
      <c r="E22">
        <f>SUMIFS(Activity_COMBDG!F:F,Activity_COMBDG!$B:$B,$A22&amp;"*",Activity_COMBDG!$B:$B,"*"&amp;"_EX",Activity_COMBDG!F:F,"&gt;0.0001")</f>
        <v>0</v>
      </c>
      <c r="F22">
        <f>SUMIFS(Activity_COMBDG!G:G,Activity_COMBDG!$B:$B,$A22&amp;"*",Activity_COMBDG!$B:$B,"*"&amp;"_EX",Activity_COMBDG!G:G,"&gt;0.0001")</f>
        <v>0</v>
      </c>
      <c r="G22">
        <f>SUMIFS(Activity_COMBDG!H:H,Activity_COMBDG!$B:$B,$A22&amp;"*",Activity_COMBDG!$B:$B,"*"&amp;"_EX",Activity_COMBDG!H:H,"&gt;0.0001")</f>
        <v>0</v>
      </c>
      <c r="H22">
        <f>SUMIFS(Activity_COMBDG!I:I,Activity_COMBDG!$B:$B,$A22&amp;"*",Activity_COMBDG!$B:$B,"*"&amp;"_EX",Activity_COMBDG!I:I,"&gt;0.0001")</f>
        <v>0</v>
      </c>
      <c r="I22">
        <f>SUMIFS(Activity_COMBDG!J:J,Activity_COMBDG!$B:$B,$A22&amp;"*",Activity_COMBDG!$B:$B,"*"&amp;"_EX",Activity_COMBDG!J:J,"&gt;0.0001")</f>
        <v>0</v>
      </c>
      <c r="J22">
        <f>SUMIFS(Activity_COMBDG!K:K,Activity_COMBDG!$B:$B,$A22&amp;"*",Activity_COMBDG!$B:$B,"*"&amp;"_EX",Activity_COMBDG!K:K,"&gt;0.0001")</f>
        <v>0</v>
      </c>
      <c r="K22">
        <f>SUMIFS(Activity_COMBDG!L:L,Activity_COMBDG!$B:$B,$A22&amp;"*",Activity_COMBDG!$B:$B,"*"&amp;"_EX",Activity_COMBDG!L:L,"&gt;0.0001")</f>
        <v>0</v>
      </c>
    </row>
    <row r="23" spans="1:11" x14ac:dyDescent="0.25">
      <c r="A23" t="str">
        <f>COMBDG_Split_Tech!A23</f>
        <v>COMBDGAERNewSHPLT___STDELC</v>
      </c>
      <c r="B23">
        <f>SUMIFS(Activity_COMBDG!C:C,Activity_COMBDG!$B:$B,$A23&amp;"*",Activity_COMBDG!$B:$B,"*"&amp;"_EX",Activity_COMBDG!C:C,"&gt;0.0001")</f>
        <v>0</v>
      </c>
      <c r="C23">
        <f>SUMIFS(Activity_COMBDG!D:D,Activity_COMBDG!$B:$B,$A23&amp;"*",Activity_COMBDG!$B:$B,"*"&amp;"_EX",Activity_COMBDG!D:D,"&gt;0.0001")</f>
        <v>0</v>
      </c>
      <c r="D23">
        <f>SUMIFS(Activity_COMBDG!E:E,Activity_COMBDG!$B:$B,$A23&amp;"*",Activity_COMBDG!$B:$B,"*"&amp;"_EX",Activity_COMBDG!E:E,"&gt;0.0001")</f>
        <v>0</v>
      </c>
      <c r="E23">
        <f>SUMIFS(Activity_COMBDG!F:F,Activity_COMBDG!$B:$B,$A23&amp;"*",Activity_COMBDG!$B:$B,"*"&amp;"_EX",Activity_COMBDG!F:F,"&gt;0.0001")</f>
        <v>0</v>
      </c>
      <c r="F23">
        <f>SUMIFS(Activity_COMBDG!G:G,Activity_COMBDG!$B:$B,$A23&amp;"*",Activity_COMBDG!$B:$B,"*"&amp;"_EX",Activity_COMBDG!G:G,"&gt;0.0001")</f>
        <v>0</v>
      </c>
      <c r="G23">
        <f>SUMIFS(Activity_COMBDG!H:H,Activity_COMBDG!$B:$B,$A23&amp;"*",Activity_COMBDG!$B:$B,"*"&amp;"_EX",Activity_COMBDG!H:H,"&gt;0.0001")</f>
        <v>0</v>
      </c>
      <c r="H23">
        <f>SUMIFS(Activity_COMBDG!I:I,Activity_COMBDG!$B:$B,$A23&amp;"*",Activity_COMBDG!$B:$B,"*"&amp;"_EX",Activity_COMBDG!I:I,"&gt;0.0001")</f>
        <v>0</v>
      </c>
      <c r="I23">
        <f>SUMIFS(Activity_COMBDG!J:J,Activity_COMBDG!$B:$B,$A23&amp;"*",Activity_COMBDG!$B:$B,"*"&amp;"_EX",Activity_COMBDG!J:J,"&gt;0.0001")</f>
        <v>0</v>
      </c>
      <c r="J23">
        <f>SUMIFS(Activity_COMBDG!K:K,Activity_COMBDG!$B:$B,$A23&amp;"*",Activity_COMBDG!$B:$B,"*"&amp;"_EX",Activity_COMBDG!K:K,"&gt;0.0001")</f>
        <v>0</v>
      </c>
      <c r="K23">
        <f>SUMIFS(Activity_COMBDG!L:L,Activity_COMBDG!$B:$B,$A23&amp;"*",Activity_COMBDG!$B:$B,"*"&amp;"_EX",Activity_COMBDG!L:L,"&gt;0.0001")</f>
        <v>0</v>
      </c>
    </row>
    <row r="24" spans="1:11" x14ac:dyDescent="0.25">
      <c r="A24" t="str">
        <f>COMBDG_Split_Tech!A24</f>
        <v>COMBDGAERNewSLLED___STDELC</v>
      </c>
      <c r="B24">
        <f>SUMIFS(Activity_COMBDG!C:C,Activity_COMBDG!$B:$B,$A24&amp;"*",Activity_COMBDG!$B:$B,"*"&amp;"_EX",Activity_COMBDG!C:C,"&gt;0.0001")</f>
        <v>0</v>
      </c>
      <c r="C24">
        <f>SUMIFS(Activity_COMBDG!D:D,Activity_COMBDG!$B:$B,$A24&amp;"*",Activity_COMBDG!$B:$B,"*"&amp;"_EX",Activity_COMBDG!D:D,"&gt;0.0001")</f>
        <v>0</v>
      </c>
      <c r="D24">
        <f>SUMIFS(Activity_COMBDG!E:E,Activity_COMBDG!$B:$B,$A24&amp;"*",Activity_COMBDG!$B:$B,"*"&amp;"_EX",Activity_COMBDG!E:E,"&gt;0.0001")</f>
        <v>0</v>
      </c>
      <c r="E24">
        <f>SUMIFS(Activity_COMBDG!F:F,Activity_COMBDG!$B:$B,$A24&amp;"*",Activity_COMBDG!$B:$B,"*"&amp;"_EX",Activity_COMBDG!F:F,"&gt;0.0001")</f>
        <v>0</v>
      </c>
      <c r="F24">
        <f>SUMIFS(Activity_COMBDG!G:G,Activity_COMBDG!$B:$B,$A24&amp;"*",Activity_COMBDG!$B:$B,"*"&amp;"_EX",Activity_COMBDG!G:G,"&gt;0.0001")</f>
        <v>0</v>
      </c>
      <c r="G24">
        <f>SUMIFS(Activity_COMBDG!H:H,Activity_COMBDG!$B:$B,$A24&amp;"*",Activity_COMBDG!$B:$B,"*"&amp;"_EX",Activity_COMBDG!H:H,"&gt;0.0001")</f>
        <v>0</v>
      </c>
      <c r="H24">
        <f>SUMIFS(Activity_COMBDG!I:I,Activity_COMBDG!$B:$B,$A24&amp;"*",Activity_COMBDG!$B:$B,"*"&amp;"_EX",Activity_COMBDG!I:I,"&gt;0.0001")</f>
        <v>0</v>
      </c>
      <c r="I24">
        <f>SUMIFS(Activity_COMBDG!J:J,Activity_COMBDG!$B:$B,$A24&amp;"*",Activity_COMBDG!$B:$B,"*"&amp;"_EX",Activity_COMBDG!J:J,"&gt;0.0001")</f>
        <v>0</v>
      </c>
      <c r="J24">
        <f>SUMIFS(Activity_COMBDG!K:K,Activity_COMBDG!$B:$B,$A24&amp;"*",Activity_COMBDG!$B:$B,"*"&amp;"_EX",Activity_COMBDG!K:K,"&gt;0.0001")</f>
        <v>0</v>
      </c>
      <c r="K24">
        <f>SUMIFS(Activity_COMBDG!L:L,Activity_COMBDG!$B:$B,$A24&amp;"*",Activity_COMBDG!$B:$B,"*"&amp;"_EX",Activity_COMBDG!L:L,"&gt;0.0001")</f>
        <v>0</v>
      </c>
    </row>
    <row r="25" spans="1:11" x14ac:dyDescent="0.25">
      <c r="A25" t="str">
        <f>COMBDG_Split_Tech!A25</f>
        <v>COMBDGAERNewWH_________DHE</v>
      </c>
      <c r="B25">
        <f>SUMIFS(Activity_COMBDG!C:C,Activity_COMBDG!$B:$B,$A25&amp;"*",Activity_COMBDG!$B:$B,"*"&amp;"_EX",Activity_COMBDG!C:C,"&gt;0.0001")</f>
        <v>0</v>
      </c>
      <c r="C25">
        <f>SUMIFS(Activity_COMBDG!D:D,Activity_COMBDG!$B:$B,$A25&amp;"*",Activity_COMBDG!$B:$B,"*"&amp;"_EX",Activity_COMBDG!D:D,"&gt;0.0001")</f>
        <v>0</v>
      </c>
      <c r="D25">
        <f>SUMIFS(Activity_COMBDG!E:E,Activity_COMBDG!$B:$B,$A25&amp;"*",Activity_COMBDG!$B:$B,"*"&amp;"_EX",Activity_COMBDG!E:E,"&gt;0.0001")</f>
        <v>0</v>
      </c>
      <c r="E25">
        <f>SUMIFS(Activity_COMBDG!F:F,Activity_COMBDG!$B:$B,$A25&amp;"*",Activity_COMBDG!$B:$B,"*"&amp;"_EX",Activity_COMBDG!F:F,"&gt;0.0001")</f>
        <v>0</v>
      </c>
      <c r="F25">
        <f>SUMIFS(Activity_COMBDG!G:G,Activity_COMBDG!$B:$B,$A25&amp;"*",Activity_COMBDG!$B:$B,"*"&amp;"_EX",Activity_COMBDG!G:G,"&gt;0.0001")</f>
        <v>0</v>
      </c>
      <c r="G25">
        <f>SUMIFS(Activity_COMBDG!H:H,Activity_COMBDG!$B:$B,$A25&amp;"*",Activity_COMBDG!$B:$B,"*"&amp;"_EX",Activity_COMBDG!H:H,"&gt;0.0001")</f>
        <v>0</v>
      </c>
      <c r="H25">
        <f>SUMIFS(Activity_COMBDG!I:I,Activity_COMBDG!$B:$B,$A25&amp;"*",Activity_COMBDG!$B:$B,"*"&amp;"_EX",Activity_COMBDG!I:I,"&gt;0.0001")</f>
        <v>0</v>
      </c>
      <c r="I25">
        <f>SUMIFS(Activity_COMBDG!J:J,Activity_COMBDG!$B:$B,$A25&amp;"*",Activity_COMBDG!$B:$B,"*"&amp;"_EX",Activity_COMBDG!J:J,"&gt;0.0001")</f>
        <v>0</v>
      </c>
      <c r="J25">
        <f>SUMIFS(Activity_COMBDG!K:K,Activity_COMBDG!$B:$B,$A25&amp;"*",Activity_COMBDG!$B:$B,"*"&amp;"_EX",Activity_COMBDG!K:K,"&gt;0.0001")</f>
        <v>0</v>
      </c>
      <c r="K25">
        <f>SUMIFS(Activity_COMBDG!L:L,Activity_COMBDG!$B:$B,$A25&amp;"*",Activity_COMBDG!$B:$B,"*"&amp;"_EX",Activity_COMBDG!L:L,"&gt;0.0001")</f>
        <v>0</v>
      </c>
    </row>
    <row r="26" spans="1:11" x14ac:dyDescent="0.25">
      <c r="A26" t="str">
        <f>COMBDG_Split_Tech!A26</f>
        <v>COMBDGAERNewWH______STDELC</v>
      </c>
      <c r="B26">
        <f>SUMIFS(Activity_COMBDG!C:C,Activity_COMBDG!$B:$B,$A26&amp;"*",Activity_COMBDG!$B:$B,"*"&amp;"_EX",Activity_COMBDG!C:C,"&gt;0.0001")</f>
        <v>0</v>
      </c>
      <c r="C26">
        <f>SUMIFS(Activity_COMBDG!D:D,Activity_COMBDG!$B:$B,$A26&amp;"*",Activity_COMBDG!$B:$B,"*"&amp;"_EX",Activity_COMBDG!D:D,"&gt;0.0001")</f>
        <v>0</v>
      </c>
      <c r="D26">
        <f>SUMIFS(Activity_COMBDG!E:E,Activity_COMBDG!$B:$B,$A26&amp;"*",Activity_COMBDG!$B:$B,"*"&amp;"_EX",Activity_COMBDG!E:E,"&gt;0.0001")</f>
        <v>0</v>
      </c>
      <c r="E26">
        <f>SUMIFS(Activity_COMBDG!F:F,Activity_COMBDG!$B:$B,$A26&amp;"*",Activity_COMBDG!$B:$B,"*"&amp;"_EX",Activity_COMBDG!F:F,"&gt;0.0001")</f>
        <v>0</v>
      </c>
      <c r="F26">
        <f>SUMIFS(Activity_COMBDG!G:G,Activity_COMBDG!$B:$B,$A26&amp;"*",Activity_COMBDG!$B:$B,"*"&amp;"_EX",Activity_COMBDG!G:G,"&gt;0.0001")</f>
        <v>0</v>
      </c>
      <c r="G26">
        <f>SUMIFS(Activity_COMBDG!H:H,Activity_COMBDG!$B:$B,$A26&amp;"*",Activity_COMBDG!$B:$B,"*"&amp;"_EX",Activity_COMBDG!H:H,"&gt;0.0001")</f>
        <v>0</v>
      </c>
      <c r="H26">
        <f>SUMIFS(Activity_COMBDG!I:I,Activity_COMBDG!$B:$B,$A26&amp;"*",Activity_COMBDG!$B:$B,"*"&amp;"_EX",Activity_COMBDG!I:I,"&gt;0.0001")</f>
        <v>0</v>
      </c>
      <c r="I26">
        <f>SUMIFS(Activity_COMBDG!J:J,Activity_COMBDG!$B:$B,$A26&amp;"*",Activity_COMBDG!$B:$B,"*"&amp;"_EX",Activity_COMBDG!J:J,"&gt;0.0001")</f>
        <v>0</v>
      </c>
      <c r="J26">
        <f>SUMIFS(Activity_COMBDG!K:K,Activity_COMBDG!$B:$B,$A26&amp;"*",Activity_COMBDG!$B:$B,"*"&amp;"_EX",Activity_COMBDG!K:K,"&gt;0.0001")</f>
        <v>0</v>
      </c>
      <c r="K26">
        <f>SUMIFS(Activity_COMBDG!L:L,Activity_COMBDG!$B:$B,$A26&amp;"*",Activity_COMBDG!$B:$B,"*"&amp;"_EX",Activity_COMBDG!L:L,"&gt;0.0001")</f>
        <v>0</v>
      </c>
    </row>
    <row r="27" spans="1:11" x14ac:dyDescent="0.25">
      <c r="A27" t="str">
        <f>COMBDG_Split_Tech!A27</f>
        <v>COMBDGAERNewWH______STDHFO</v>
      </c>
      <c r="B27">
        <f>SUMIFS(Activity_COMBDG!C:C,Activity_COMBDG!$B:$B,$A27&amp;"*",Activity_COMBDG!$B:$B,"*"&amp;"_EX",Activity_COMBDG!C:C,"&gt;0.0001")</f>
        <v>0</v>
      </c>
      <c r="C27">
        <f>SUMIFS(Activity_COMBDG!D:D,Activity_COMBDG!$B:$B,$A27&amp;"*",Activity_COMBDG!$B:$B,"*"&amp;"_EX",Activity_COMBDG!D:D,"&gt;0.0001")</f>
        <v>0</v>
      </c>
      <c r="D27">
        <f>SUMIFS(Activity_COMBDG!E:E,Activity_COMBDG!$B:$B,$A27&amp;"*",Activity_COMBDG!$B:$B,"*"&amp;"_EX",Activity_COMBDG!E:E,"&gt;0.0001")</f>
        <v>0</v>
      </c>
      <c r="E27">
        <f>SUMIFS(Activity_COMBDG!F:F,Activity_COMBDG!$B:$B,$A27&amp;"*",Activity_COMBDG!$B:$B,"*"&amp;"_EX",Activity_COMBDG!F:F,"&gt;0.0001")</f>
        <v>0</v>
      </c>
      <c r="F27">
        <f>SUMIFS(Activity_COMBDG!G:G,Activity_COMBDG!$B:$B,$A27&amp;"*",Activity_COMBDG!$B:$B,"*"&amp;"_EX",Activity_COMBDG!G:G,"&gt;0.0001")</f>
        <v>0</v>
      </c>
      <c r="G27">
        <f>SUMIFS(Activity_COMBDG!H:H,Activity_COMBDG!$B:$B,$A27&amp;"*",Activity_COMBDG!$B:$B,"*"&amp;"_EX",Activity_COMBDG!H:H,"&gt;0.0001")</f>
        <v>0</v>
      </c>
      <c r="H27">
        <f>SUMIFS(Activity_COMBDG!I:I,Activity_COMBDG!$B:$B,$A27&amp;"*",Activity_COMBDG!$B:$B,"*"&amp;"_EX",Activity_COMBDG!I:I,"&gt;0.0001")</f>
        <v>0</v>
      </c>
      <c r="I27">
        <f>SUMIFS(Activity_COMBDG!J:J,Activity_COMBDG!$B:$B,$A27&amp;"*",Activity_COMBDG!$B:$B,"*"&amp;"_EX",Activity_COMBDG!J:J,"&gt;0.0001")</f>
        <v>0</v>
      </c>
      <c r="J27">
        <f>SUMIFS(Activity_COMBDG!K:K,Activity_COMBDG!$B:$B,$A27&amp;"*",Activity_COMBDG!$B:$B,"*"&amp;"_EX",Activity_COMBDG!K:K,"&gt;0.0001")</f>
        <v>0</v>
      </c>
      <c r="K27">
        <f>SUMIFS(Activity_COMBDG!L:L,Activity_COMBDG!$B:$B,$A27&amp;"*",Activity_COMBDG!$B:$B,"*"&amp;"_EX",Activity_COMBDG!L:L,"&gt;0.0001")</f>
        <v>0</v>
      </c>
    </row>
    <row r="28" spans="1:11" x14ac:dyDescent="0.25">
      <c r="A28" t="str">
        <f>COMBDG_Split_Tech!A28</f>
        <v>COMBDGAERNewWH______STDKER</v>
      </c>
      <c r="B28">
        <f>SUMIFS(Activity_COMBDG!C:C,Activity_COMBDG!$B:$B,$A28&amp;"*",Activity_COMBDG!$B:$B,"*"&amp;"_EX",Activity_COMBDG!C:C,"&gt;0.0001")</f>
        <v>0</v>
      </c>
      <c r="C28">
        <f>SUMIFS(Activity_COMBDG!D:D,Activity_COMBDG!$B:$B,$A28&amp;"*",Activity_COMBDG!$B:$B,"*"&amp;"_EX",Activity_COMBDG!D:D,"&gt;0.0001")</f>
        <v>0</v>
      </c>
      <c r="D28">
        <f>SUMIFS(Activity_COMBDG!E:E,Activity_COMBDG!$B:$B,$A28&amp;"*",Activity_COMBDG!$B:$B,"*"&amp;"_EX",Activity_COMBDG!E:E,"&gt;0.0001")</f>
        <v>0</v>
      </c>
      <c r="E28">
        <f>SUMIFS(Activity_COMBDG!F:F,Activity_COMBDG!$B:$B,$A28&amp;"*",Activity_COMBDG!$B:$B,"*"&amp;"_EX",Activity_COMBDG!F:F,"&gt;0.0001")</f>
        <v>0</v>
      </c>
      <c r="F28">
        <f>SUMIFS(Activity_COMBDG!G:G,Activity_COMBDG!$B:$B,$A28&amp;"*",Activity_COMBDG!$B:$B,"*"&amp;"_EX",Activity_COMBDG!G:G,"&gt;0.0001")</f>
        <v>0</v>
      </c>
      <c r="G28">
        <f>SUMIFS(Activity_COMBDG!H:H,Activity_COMBDG!$B:$B,$A28&amp;"*",Activity_COMBDG!$B:$B,"*"&amp;"_EX",Activity_COMBDG!H:H,"&gt;0.0001")</f>
        <v>0</v>
      </c>
      <c r="H28">
        <f>SUMIFS(Activity_COMBDG!I:I,Activity_COMBDG!$B:$B,$A28&amp;"*",Activity_COMBDG!$B:$B,"*"&amp;"_EX",Activity_COMBDG!I:I,"&gt;0.0001")</f>
        <v>0</v>
      </c>
      <c r="I28">
        <f>SUMIFS(Activity_COMBDG!J:J,Activity_COMBDG!$B:$B,$A28&amp;"*",Activity_COMBDG!$B:$B,"*"&amp;"_EX",Activity_COMBDG!J:J,"&gt;0.0001")</f>
        <v>0</v>
      </c>
      <c r="J28">
        <f>SUMIFS(Activity_COMBDG!K:K,Activity_COMBDG!$B:$B,$A28&amp;"*",Activity_COMBDG!$B:$B,"*"&amp;"_EX",Activity_COMBDG!K:K,"&gt;0.0001")</f>
        <v>0</v>
      </c>
      <c r="K28">
        <f>SUMIFS(Activity_COMBDG!L:L,Activity_COMBDG!$B:$B,$A28&amp;"*",Activity_COMBDG!$B:$B,"*"&amp;"_EX",Activity_COMBDG!L:L,"&gt;0.0001")</f>
        <v>0</v>
      </c>
    </row>
    <row r="29" spans="1:11" x14ac:dyDescent="0.25">
      <c r="A29" t="str">
        <f>COMBDG_Split_Tech!A29</f>
        <v>COMBDGAERNewWH______STDLFO</v>
      </c>
      <c r="B29">
        <f>SUMIFS(Activity_COMBDG!C:C,Activity_COMBDG!$B:$B,$A29&amp;"*",Activity_COMBDG!$B:$B,"*"&amp;"_EX",Activity_COMBDG!C:C,"&gt;0.0001")</f>
        <v>0</v>
      </c>
      <c r="C29">
        <f>SUMIFS(Activity_COMBDG!D:D,Activity_COMBDG!$B:$B,$A29&amp;"*",Activity_COMBDG!$B:$B,"*"&amp;"_EX",Activity_COMBDG!D:D,"&gt;0.0001")</f>
        <v>0</v>
      </c>
      <c r="D29">
        <f>SUMIFS(Activity_COMBDG!E:E,Activity_COMBDG!$B:$B,$A29&amp;"*",Activity_COMBDG!$B:$B,"*"&amp;"_EX",Activity_COMBDG!E:E,"&gt;0.0001")</f>
        <v>0</v>
      </c>
      <c r="E29">
        <f>SUMIFS(Activity_COMBDG!F:F,Activity_COMBDG!$B:$B,$A29&amp;"*",Activity_COMBDG!$B:$B,"*"&amp;"_EX",Activity_COMBDG!F:F,"&gt;0.0001")</f>
        <v>0</v>
      </c>
      <c r="F29">
        <f>SUMIFS(Activity_COMBDG!G:G,Activity_COMBDG!$B:$B,$A29&amp;"*",Activity_COMBDG!$B:$B,"*"&amp;"_EX",Activity_COMBDG!G:G,"&gt;0.0001")</f>
        <v>0</v>
      </c>
      <c r="G29">
        <f>SUMIFS(Activity_COMBDG!H:H,Activity_COMBDG!$B:$B,$A29&amp;"*",Activity_COMBDG!$B:$B,"*"&amp;"_EX",Activity_COMBDG!H:H,"&gt;0.0001")</f>
        <v>0</v>
      </c>
      <c r="H29">
        <f>SUMIFS(Activity_COMBDG!I:I,Activity_COMBDG!$B:$B,$A29&amp;"*",Activity_COMBDG!$B:$B,"*"&amp;"_EX",Activity_COMBDG!I:I,"&gt;0.0001")</f>
        <v>0</v>
      </c>
      <c r="I29">
        <f>SUMIFS(Activity_COMBDG!J:J,Activity_COMBDG!$B:$B,$A29&amp;"*",Activity_COMBDG!$B:$B,"*"&amp;"_EX",Activity_COMBDG!J:J,"&gt;0.0001")</f>
        <v>0</v>
      </c>
      <c r="J29">
        <f>SUMIFS(Activity_COMBDG!K:K,Activity_COMBDG!$B:$B,$A29&amp;"*",Activity_COMBDG!$B:$B,"*"&amp;"_EX",Activity_COMBDG!K:K,"&gt;0.0001")</f>
        <v>0</v>
      </c>
      <c r="K29">
        <f>SUMIFS(Activity_COMBDG!L:L,Activity_COMBDG!$B:$B,$A29&amp;"*",Activity_COMBDG!$B:$B,"*"&amp;"_EX",Activity_COMBDG!L:L,"&gt;0.0001")</f>
        <v>0</v>
      </c>
    </row>
    <row r="30" spans="1:11" x14ac:dyDescent="0.25">
      <c r="A30" t="str">
        <f>COMBDG_Split_Tech!A30</f>
        <v>COMBDGAERNewWH______STDNGA</v>
      </c>
      <c r="B30">
        <f>SUMIFS(Activity_COMBDG!C:C,Activity_COMBDG!$B:$B,$A30&amp;"*",Activity_COMBDG!$B:$B,"*"&amp;"_EX",Activity_COMBDG!C:C,"&gt;0.0001")</f>
        <v>0</v>
      </c>
      <c r="C30">
        <f>SUMIFS(Activity_COMBDG!D:D,Activity_COMBDG!$B:$B,$A30&amp;"*",Activity_COMBDG!$B:$B,"*"&amp;"_EX",Activity_COMBDG!D:D,"&gt;0.0001")</f>
        <v>0</v>
      </c>
      <c r="D30">
        <f>SUMIFS(Activity_COMBDG!E:E,Activity_COMBDG!$B:$B,$A30&amp;"*",Activity_COMBDG!$B:$B,"*"&amp;"_EX",Activity_COMBDG!E:E,"&gt;0.0001")</f>
        <v>0</v>
      </c>
      <c r="E30">
        <f>SUMIFS(Activity_COMBDG!F:F,Activity_COMBDG!$B:$B,$A30&amp;"*",Activity_COMBDG!$B:$B,"*"&amp;"_EX",Activity_COMBDG!F:F,"&gt;0.0001")</f>
        <v>0</v>
      </c>
      <c r="F30">
        <f>SUMIFS(Activity_COMBDG!G:G,Activity_COMBDG!$B:$B,$A30&amp;"*",Activity_COMBDG!$B:$B,"*"&amp;"_EX",Activity_COMBDG!G:G,"&gt;0.0001")</f>
        <v>0</v>
      </c>
      <c r="G30">
        <f>SUMIFS(Activity_COMBDG!H:H,Activity_COMBDG!$B:$B,$A30&amp;"*",Activity_COMBDG!$B:$B,"*"&amp;"_EX",Activity_COMBDG!H:H,"&gt;0.0001")</f>
        <v>0</v>
      </c>
      <c r="H30">
        <f>SUMIFS(Activity_COMBDG!I:I,Activity_COMBDG!$B:$B,$A30&amp;"*",Activity_COMBDG!$B:$B,"*"&amp;"_EX",Activity_COMBDG!I:I,"&gt;0.0001")</f>
        <v>0</v>
      </c>
      <c r="I30">
        <f>SUMIFS(Activity_COMBDG!J:J,Activity_COMBDG!$B:$B,$A30&amp;"*",Activity_COMBDG!$B:$B,"*"&amp;"_EX",Activity_COMBDG!J:J,"&gt;0.0001")</f>
        <v>0</v>
      </c>
      <c r="J30">
        <f>SUMIFS(Activity_COMBDG!K:K,Activity_COMBDG!$B:$B,$A30&amp;"*",Activity_COMBDG!$B:$B,"*"&amp;"_EX",Activity_COMBDG!K:K,"&gt;0.0001")</f>
        <v>0</v>
      </c>
      <c r="K30">
        <f>SUMIFS(Activity_COMBDG!L:L,Activity_COMBDG!$B:$B,$A30&amp;"*",Activity_COMBDG!$B:$B,"*"&amp;"_EX",Activity_COMBDG!L:L,"&gt;0.0001")</f>
        <v>0</v>
      </c>
    </row>
    <row r="31" spans="1:11" x14ac:dyDescent="0.25">
      <c r="A31" t="str">
        <f>COMBDG_Split_Tech!A31</f>
        <v>COMBDGAERNewWH______STDPRO</v>
      </c>
      <c r="B31">
        <f>SUMIFS(Activity_COMBDG!C:C,Activity_COMBDG!$B:$B,$A31&amp;"*",Activity_COMBDG!$B:$B,"*"&amp;"_EX",Activity_COMBDG!C:C,"&gt;0.0001")</f>
        <v>0</v>
      </c>
      <c r="C31">
        <f>SUMIFS(Activity_COMBDG!D:D,Activity_COMBDG!$B:$B,$A31&amp;"*",Activity_COMBDG!$B:$B,"*"&amp;"_EX",Activity_COMBDG!D:D,"&gt;0.0001")</f>
        <v>0</v>
      </c>
      <c r="D31">
        <f>SUMIFS(Activity_COMBDG!E:E,Activity_COMBDG!$B:$B,$A31&amp;"*",Activity_COMBDG!$B:$B,"*"&amp;"_EX",Activity_COMBDG!E:E,"&gt;0.0001")</f>
        <v>0</v>
      </c>
      <c r="E31">
        <f>SUMIFS(Activity_COMBDG!F:F,Activity_COMBDG!$B:$B,$A31&amp;"*",Activity_COMBDG!$B:$B,"*"&amp;"_EX",Activity_COMBDG!F:F,"&gt;0.0001")</f>
        <v>0</v>
      </c>
      <c r="F31">
        <f>SUMIFS(Activity_COMBDG!G:G,Activity_COMBDG!$B:$B,$A31&amp;"*",Activity_COMBDG!$B:$B,"*"&amp;"_EX",Activity_COMBDG!G:G,"&gt;0.0001")</f>
        <v>0</v>
      </c>
      <c r="G31">
        <f>SUMIFS(Activity_COMBDG!H:H,Activity_COMBDG!$B:$B,$A31&amp;"*",Activity_COMBDG!$B:$B,"*"&amp;"_EX",Activity_COMBDG!H:H,"&gt;0.0001")</f>
        <v>0</v>
      </c>
      <c r="H31">
        <f>SUMIFS(Activity_COMBDG!I:I,Activity_COMBDG!$B:$B,$A31&amp;"*",Activity_COMBDG!$B:$B,"*"&amp;"_EX",Activity_COMBDG!I:I,"&gt;0.0001")</f>
        <v>0</v>
      </c>
      <c r="I31">
        <f>SUMIFS(Activity_COMBDG!J:J,Activity_COMBDG!$B:$B,$A31&amp;"*",Activity_COMBDG!$B:$B,"*"&amp;"_EX",Activity_COMBDG!J:J,"&gt;0.0001")</f>
        <v>0</v>
      </c>
      <c r="J31">
        <f>SUMIFS(Activity_COMBDG!K:K,Activity_COMBDG!$B:$B,$A31&amp;"*",Activity_COMBDG!$B:$B,"*"&amp;"_EX",Activity_COMBDG!K:K,"&gt;0.0001")</f>
        <v>0</v>
      </c>
      <c r="K31">
        <f>SUMIFS(Activity_COMBDG!L:L,Activity_COMBDG!$B:$B,$A31&amp;"*",Activity_COMBDG!$B:$B,"*"&amp;"_EX",Activity_COMBDG!L:L,"&gt;0.0001")</f>
        <v>0</v>
      </c>
    </row>
    <row r="32" spans="1:11" x14ac:dyDescent="0.25">
      <c r="A32" t="str">
        <f>COMBDG_Split_Tech!A32</f>
        <v>COMBDGAEROldAE______STDELC</v>
      </c>
      <c r="B32">
        <f>SUMIFS(Activity_COMBDG!C:C,Activity_COMBDG!$B:$B,$A32&amp;"*",Activity_COMBDG!$B:$B,"*"&amp;"_EX",Activity_COMBDG!C:C,"&gt;0.0001")</f>
        <v>718.12575990876508</v>
      </c>
      <c r="C32">
        <f>SUMIFS(Activity_COMBDG!D:D,Activity_COMBDG!$B:$B,$A32&amp;"*",Activity_COMBDG!$B:$B,"*"&amp;"_EX",Activity_COMBDG!D:D,"&gt;0.0001")</f>
        <v>718.15929954113733</v>
      </c>
      <c r="D32">
        <f>SUMIFS(Activity_COMBDG!E:E,Activity_COMBDG!$B:$B,$A32&amp;"*",Activity_COMBDG!$B:$B,"*"&amp;"_EX",Activity_COMBDG!E:E,"&gt;0.0001")</f>
        <v>718.15737878528307</v>
      </c>
      <c r="E32">
        <f>SUMIFS(Activity_COMBDG!F:F,Activity_COMBDG!$B:$B,$A32&amp;"*",Activity_COMBDG!$B:$B,"*"&amp;"_EX",Activity_COMBDG!F:F,"&gt;0.0001")</f>
        <v>718.14342679058075</v>
      </c>
      <c r="F32">
        <f>SUMIFS(Activity_COMBDG!G:G,Activity_COMBDG!$B:$B,$A32&amp;"*",Activity_COMBDG!$B:$B,"*"&amp;"_EX",Activity_COMBDG!G:G,"&gt;0.0001")</f>
        <v>359.08768850855353</v>
      </c>
      <c r="G32">
        <f>SUMIFS(Activity_COMBDG!H:H,Activity_COMBDG!$B:$B,$A32&amp;"*",Activity_COMBDG!$B:$B,"*"&amp;"_EX",Activity_COMBDG!H:H,"&gt;0.0001")</f>
        <v>359.08810084364143</v>
      </c>
      <c r="H32">
        <f>SUMIFS(Activity_COMBDG!I:I,Activity_COMBDG!$B:$B,$A32&amp;"*",Activity_COMBDG!$B:$B,"*"&amp;"_EX",Activity_COMBDG!I:I,"&gt;0.0001")</f>
        <v>359.09124542072522</v>
      </c>
      <c r="I32">
        <f>SUMIFS(Activity_COMBDG!J:J,Activity_COMBDG!$B:$B,$A32&amp;"*",Activity_COMBDG!$B:$B,"*"&amp;"_EX",Activity_COMBDG!J:J,"&gt;0.0001")</f>
        <v>97.558722183206598</v>
      </c>
      <c r="J32">
        <f>SUMIFS(Activity_COMBDG!K:K,Activity_COMBDG!$B:$B,$A32&amp;"*",Activity_COMBDG!$B:$B,"*"&amp;"_EX",Activity_COMBDG!K:K,"&gt;0.0001")</f>
        <v>85.259493538951958</v>
      </c>
      <c r="K32">
        <f>SUMIFS(Activity_COMBDG!L:L,Activity_COMBDG!$B:$B,$A32&amp;"*",Activity_COMBDG!$B:$B,"*"&amp;"_EX",Activity_COMBDG!L:L,"&gt;0.0001")</f>
        <v>0</v>
      </c>
    </row>
    <row r="33" spans="1:11" x14ac:dyDescent="0.25">
      <c r="A33" t="str">
        <f>COMBDG_Split_Tech!A33</f>
        <v>COMBDGAEROldAE______STDNGA</v>
      </c>
      <c r="B33">
        <f>SUMIFS(Activity_COMBDG!C:C,Activity_COMBDG!$B:$B,$A33&amp;"*",Activity_COMBDG!$B:$B,"*"&amp;"_EX",Activity_COMBDG!C:C,"&gt;0.0001")</f>
        <v>14.795698290089559</v>
      </c>
      <c r="C33">
        <f>SUMIFS(Activity_COMBDG!D:D,Activity_COMBDG!$B:$B,$A33&amp;"*",Activity_COMBDG!$B:$B,"*"&amp;"_EX",Activity_COMBDG!D:D,"&gt;0.0001")</f>
        <v>14.835463613101449</v>
      </c>
      <c r="D33">
        <f>SUMIFS(Activity_COMBDG!E:E,Activity_COMBDG!$B:$B,$A33&amp;"*",Activity_COMBDG!$B:$B,"*"&amp;"_EX",Activity_COMBDG!E:E,"&gt;0.0001")</f>
        <v>14.830770238444959</v>
      </c>
      <c r="E33">
        <f>SUMIFS(Activity_COMBDG!F:F,Activity_COMBDG!$B:$B,$A33&amp;"*",Activity_COMBDG!$B:$B,"*"&amp;"_EX",Activity_COMBDG!F:F,"&gt;0.0001")</f>
        <v>14.82899832366116</v>
      </c>
      <c r="F33">
        <f>SUMIFS(Activity_COMBDG!G:G,Activity_COMBDG!$B:$B,$A33&amp;"*",Activity_COMBDG!$B:$B,"*"&amp;"_EX",Activity_COMBDG!G:G,"&gt;0.0001")</f>
        <v>7.4210907807053754</v>
      </c>
      <c r="G33">
        <f>SUMIFS(Activity_COMBDG!H:H,Activity_COMBDG!$B:$B,$A33&amp;"*",Activity_COMBDG!$B:$B,"*"&amp;"_EX",Activity_COMBDG!H:H,"&gt;0.0001")</f>
        <v>7.4214843879415522</v>
      </c>
      <c r="H33">
        <f>SUMIFS(Activity_COMBDG!I:I,Activity_COMBDG!$B:$B,$A33&amp;"*",Activity_COMBDG!$B:$B,"*"&amp;"_EX",Activity_COMBDG!I:I,"&gt;0.0001")</f>
        <v>7.4246943425784444</v>
      </c>
      <c r="I33">
        <f>SUMIFS(Activity_COMBDG!J:J,Activity_COMBDG!$B:$B,$A33&amp;"*",Activity_COMBDG!$B:$B,"*"&amp;"_EX",Activity_COMBDG!J:J,"&gt;0.0001")</f>
        <v>3.6685084232170579</v>
      </c>
      <c r="J33">
        <f>SUMIFS(Activity_COMBDG!K:K,Activity_COMBDG!$B:$B,$A33&amp;"*",Activity_COMBDG!$B:$B,"*"&amp;"_EX",Activity_COMBDG!K:K,"&gt;0.0001")</f>
        <v>3.656138356049035</v>
      </c>
      <c r="K33">
        <f>SUMIFS(Activity_COMBDG!L:L,Activity_COMBDG!$B:$B,$A33&amp;"*",Activity_COMBDG!$B:$B,"*"&amp;"_EX",Activity_COMBDG!L:L,"&gt;0.0001")</f>
        <v>0</v>
      </c>
    </row>
    <row r="34" spans="1:11" x14ac:dyDescent="0.25">
      <c r="A34" t="str">
        <f>COMBDG_Split_Tech!A34</f>
        <v>COMBDGAEROldAE______STDPRO</v>
      </c>
      <c r="B34">
        <f>SUMIFS(Activity_COMBDG!C:C,Activity_COMBDG!$B:$B,$A34&amp;"*",Activity_COMBDG!$B:$B,"*"&amp;"_EX",Activity_COMBDG!C:C,"&gt;0.0001")</f>
        <v>11.00872647811954</v>
      </c>
      <c r="C34">
        <f>SUMIFS(Activity_COMBDG!D:D,Activity_COMBDG!$B:$B,$A34&amp;"*",Activity_COMBDG!$B:$B,"*"&amp;"_EX",Activity_COMBDG!D:D,"&gt;0.0001")</f>
        <v>11.049096943111101</v>
      </c>
      <c r="D34">
        <f>SUMIFS(Activity_COMBDG!E:E,Activity_COMBDG!$B:$B,$A34&amp;"*",Activity_COMBDG!$B:$B,"*"&amp;"_EX",Activity_COMBDG!E:E,"&gt;0.0001")</f>
        <v>11.045403366876471</v>
      </c>
      <c r="E34">
        <f>SUMIFS(Activity_COMBDG!F:F,Activity_COMBDG!$B:$B,$A34&amp;"*",Activity_COMBDG!$B:$B,"*"&amp;"_EX",Activity_COMBDG!F:F,"&gt;0.0001")</f>
        <v>11.044237753213251</v>
      </c>
      <c r="F34">
        <f>SUMIFS(Activity_COMBDG!G:G,Activity_COMBDG!$B:$B,$A34&amp;"*",Activity_COMBDG!$B:$B,"*"&amp;"_EX",Activity_COMBDG!G:G,"&gt;0.0001")</f>
        <v>5.5274009412932879</v>
      </c>
      <c r="G34">
        <f>SUMIFS(Activity_COMBDG!H:H,Activity_COMBDG!$B:$B,$A34&amp;"*",Activity_COMBDG!$B:$B,"*"&amp;"_EX",Activity_COMBDG!H:H,"&gt;0.0001")</f>
        <v>5.5277909720189902</v>
      </c>
      <c r="H34">
        <f>SUMIFS(Activity_COMBDG!I:I,Activity_COMBDG!$B:$B,$A34&amp;"*",Activity_COMBDG!$B:$B,"*"&amp;"_EX",Activity_COMBDG!I:I,"&gt;0.0001")</f>
        <v>5.5310124957234148</v>
      </c>
      <c r="I34">
        <f>SUMIFS(Activity_COMBDG!J:J,Activity_COMBDG!$B:$B,$A34&amp;"*",Activity_COMBDG!$B:$B,"*"&amp;"_EX",Activity_COMBDG!J:J,"&gt;0.0001")</f>
        <v>2.7412322476448581</v>
      </c>
      <c r="J34">
        <f>SUMIFS(Activity_COMBDG!K:K,Activity_COMBDG!$B:$B,$A34&amp;"*",Activity_COMBDG!$B:$B,"*"&amp;"_EX",Activity_COMBDG!K:K,"&gt;0.0001")</f>
        <v>2.734378992095853</v>
      </c>
      <c r="K34">
        <f>SUMIFS(Activity_COMBDG!L:L,Activity_COMBDG!$B:$B,$A34&amp;"*",Activity_COMBDG!$B:$B,"*"&amp;"_EX",Activity_COMBDG!L:L,"&gt;0.0001")</f>
        <v>0</v>
      </c>
    </row>
    <row r="35" spans="1:11" x14ac:dyDescent="0.25">
      <c r="A35" t="str">
        <f>COMBDG_Split_Tech!A35</f>
        <v>COMBDGAEROldAM______STDELC</v>
      </c>
      <c r="B35">
        <f>SUMIFS(Activity_COMBDG!C:C,Activity_COMBDG!$B:$B,$A35&amp;"*",Activity_COMBDG!$B:$B,"*"&amp;"_EX",Activity_COMBDG!C:C,"&gt;0.0001")</f>
        <v>95.358267057872084</v>
      </c>
      <c r="C35">
        <f>SUMIFS(Activity_COMBDG!D:D,Activity_COMBDG!$B:$B,$A35&amp;"*",Activity_COMBDG!$B:$B,"*"&amp;"_EX",Activity_COMBDG!D:D,"&gt;0.0001")</f>
        <v>95.38314351826503</v>
      </c>
      <c r="D35">
        <f>SUMIFS(Activity_COMBDG!E:E,Activity_COMBDG!$B:$B,$A35&amp;"*",Activity_COMBDG!$B:$B,"*"&amp;"_EX",Activity_COMBDG!E:E,"&gt;0.0001")</f>
        <v>95.368357919898472</v>
      </c>
      <c r="E35">
        <f>SUMIFS(Activity_COMBDG!F:F,Activity_COMBDG!$B:$B,$A35&amp;"*",Activity_COMBDG!$B:$B,"*"&amp;"_EX",Activity_COMBDG!F:F,"&gt;0.0001")</f>
        <v>95.37660169377304</v>
      </c>
      <c r="F35">
        <f>SUMIFS(Activity_COMBDG!G:G,Activity_COMBDG!$B:$B,$A35&amp;"*",Activity_COMBDG!$B:$B,"*"&amp;"_EX",Activity_COMBDG!G:G,"&gt;0.0001")</f>
        <v>47.692680484565827</v>
      </c>
      <c r="G35">
        <f>SUMIFS(Activity_COMBDG!H:H,Activity_COMBDG!$B:$B,$A35&amp;"*",Activity_COMBDG!$B:$B,"*"&amp;"_EX",Activity_COMBDG!H:H,"&gt;0.0001")</f>
        <v>47.690586505162742</v>
      </c>
      <c r="H35">
        <f>SUMIFS(Activity_COMBDG!I:I,Activity_COMBDG!$B:$B,$A35&amp;"*",Activity_COMBDG!$B:$B,"*"&amp;"_EX",Activity_COMBDG!I:I,"&gt;0.0001")</f>
        <v>47.69650350760255</v>
      </c>
      <c r="I35">
        <f>SUMIFS(Activity_COMBDG!J:J,Activity_COMBDG!$B:$B,$A35&amp;"*",Activity_COMBDG!$B:$B,"*"&amp;"_EX",Activity_COMBDG!J:J,"&gt;0.0001")</f>
        <v>21.004970175544528</v>
      </c>
      <c r="J35">
        <f>SUMIFS(Activity_COMBDG!K:K,Activity_COMBDG!$B:$B,$A35&amp;"*",Activity_COMBDG!$B:$B,"*"&amp;"_EX",Activity_COMBDG!K:K,"&gt;0.0001")</f>
        <v>20.21760757398841</v>
      </c>
      <c r="K35">
        <f>SUMIFS(Activity_COMBDG!L:L,Activity_COMBDG!$B:$B,$A35&amp;"*",Activity_COMBDG!$B:$B,"*"&amp;"_EX",Activity_COMBDG!L:L,"&gt;0.0001")</f>
        <v>0</v>
      </c>
    </row>
    <row r="36" spans="1:11" x14ac:dyDescent="0.25">
      <c r="A36" t="str">
        <f>COMBDG_Split_Tech!A36</f>
        <v>COMBDGAEROldLIFLC___STDELC</v>
      </c>
      <c r="B36">
        <f>SUMIFS(Activity_COMBDG!C:C,Activity_COMBDG!$B:$B,$A36&amp;"*",Activity_COMBDG!$B:$B,"*"&amp;"_EX",Activity_COMBDG!C:C,"&gt;0.0001")</f>
        <v>48.674190801127871</v>
      </c>
      <c r="C36">
        <f>SUMIFS(Activity_COMBDG!D:D,Activity_COMBDG!$B:$B,$A36&amp;"*",Activity_COMBDG!$B:$B,"*"&amp;"_EX",Activity_COMBDG!D:D,"&gt;0.0001")</f>
        <v>48.674706076610278</v>
      </c>
      <c r="D36">
        <f>SUMIFS(Activity_COMBDG!E:E,Activity_COMBDG!$B:$B,$A36&amp;"*",Activity_COMBDG!$B:$B,"*"&amp;"_EX",Activity_COMBDG!E:E,"&gt;0.0001")</f>
        <v>48.674699186118637</v>
      </c>
      <c r="E36">
        <f>SUMIFS(Activity_COMBDG!F:F,Activity_COMBDG!$B:$B,$A36&amp;"*",Activity_COMBDG!$B:$B,"*"&amp;"_EX",Activity_COMBDG!F:F,"&gt;0.0001")</f>
        <v>0</v>
      </c>
      <c r="F36">
        <f>SUMIFS(Activity_COMBDG!G:G,Activity_COMBDG!$B:$B,$A36&amp;"*",Activity_COMBDG!$B:$B,"*"&amp;"_EX",Activity_COMBDG!G:G,"&gt;0.0001")</f>
        <v>0</v>
      </c>
      <c r="G36">
        <f>SUMIFS(Activity_COMBDG!H:H,Activity_COMBDG!$B:$B,$A36&amp;"*",Activity_COMBDG!$B:$B,"*"&amp;"_EX",Activity_COMBDG!H:H,"&gt;0.0001")</f>
        <v>0</v>
      </c>
      <c r="H36">
        <f>SUMIFS(Activity_COMBDG!I:I,Activity_COMBDG!$B:$B,$A36&amp;"*",Activity_COMBDG!$B:$B,"*"&amp;"_EX",Activity_COMBDG!I:I,"&gt;0.0001")</f>
        <v>0</v>
      </c>
      <c r="I36">
        <f>SUMIFS(Activity_COMBDG!J:J,Activity_COMBDG!$B:$B,$A36&amp;"*",Activity_COMBDG!$B:$B,"*"&amp;"_EX",Activity_COMBDG!J:J,"&gt;0.0001")</f>
        <v>0</v>
      </c>
      <c r="J36">
        <f>SUMIFS(Activity_COMBDG!K:K,Activity_COMBDG!$B:$B,$A36&amp;"*",Activity_COMBDG!$B:$B,"*"&amp;"_EX",Activity_COMBDG!K:K,"&gt;0.0001")</f>
        <v>0</v>
      </c>
      <c r="K36">
        <f>SUMIFS(Activity_COMBDG!L:L,Activity_COMBDG!$B:$B,$A36&amp;"*",Activity_COMBDG!$B:$B,"*"&amp;"_EX",Activity_COMBDG!L:L,"&gt;0.0001")</f>
        <v>0</v>
      </c>
    </row>
    <row r="37" spans="1:11" x14ac:dyDescent="0.25">
      <c r="A37" t="str">
        <f>COMBDG_Split_Tech!A37</f>
        <v>COMBDGAEROldLIFLU___STDELC</v>
      </c>
      <c r="B37">
        <f>SUMIFS(Activity_COMBDG!C:C,Activity_COMBDG!$B:$B,$A37&amp;"*",Activity_COMBDG!$B:$B,"*"&amp;"_EX",Activity_COMBDG!C:C,"&gt;0.0001")</f>
        <v>356.05341973231259</v>
      </c>
      <c r="C37">
        <f>SUMIFS(Activity_COMBDG!D:D,Activity_COMBDG!$B:$B,$A37&amp;"*",Activity_COMBDG!$B:$B,"*"&amp;"_EX",Activity_COMBDG!D:D,"&gt;0.0001")</f>
        <v>356.05393562774992</v>
      </c>
      <c r="D37">
        <f>SUMIFS(Activity_COMBDG!E:E,Activity_COMBDG!$B:$B,$A37&amp;"*",Activity_COMBDG!$B:$B,"*"&amp;"_EX",Activity_COMBDG!E:E,"&gt;0.0001")</f>
        <v>178.02688701738279</v>
      </c>
      <c r="E37">
        <f>SUMIFS(Activity_COMBDG!F:F,Activity_COMBDG!$B:$B,$A37&amp;"*",Activity_COMBDG!$B:$B,"*"&amp;"_EX",Activity_COMBDG!F:F,"&gt;0.0001")</f>
        <v>178.02688393640341</v>
      </c>
      <c r="F37">
        <f>SUMIFS(Activity_COMBDG!G:G,Activity_COMBDG!$B:$B,$A37&amp;"*",Activity_COMBDG!$B:$B,"*"&amp;"_EX",Activity_COMBDG!G:G,"&gt;0.0001")</f>
        <v>178.02687511692679</v>
      </c>
      <c r="G37">
        <f>SUMIFS(Activity_COMBDG!H:H,Activity_COMBDG!$B:$B,$A37&amp;"*",Activity_COMBDG!$B:$B,"*"&amp;"_EX",Activity_COMBDG!H:H,"&gt;0.0001")</f>
        <v>178.02687066571261</v>
      </c>
      <c r="H37">
        <f>SUMIFS(Activity_COMBDG!I:I,Activity_COMBDG!$B:$B,$A37&amp;"*",Activity_COMBDG!$B:$B,"*"&amp;"_EX",Activity_COMBDG!I:I,"&gt;0.0001")</f>
        <v>178.02703260223149</v>
      </c>
      <c r="I37">
        <f>SUMIFS(Activity_COMBDG!J:J,Activity_COMBDG!$B:$B,$A37&amp;"*",Activity_COMBDG!$B:$B,"*"&amp;"_EX",Activity_COMBDG!J:J,"&gt;0.0001")</f>
        <v>0</v>
      </c>
      <c r="J37">
        <f>SUMIFS(Activity_COMBDG!K:K,Activity_COMBDG!$B:$B,$A37&amp;"*",Activity_COMBDG!$B:$B,"*"&amp;"_EX",Activity_COMBDG!K:K,"&gt;0.0001")</f>
        <v>0</v>
      </c>
      <c r="K37">
        <f>SUMIFS(Activity_COMBDG!L:L,Activity_COMBDG!$B:$B,$A37&amp;"*",Activity_COMBDG!$B:$B,"*"&amp;"_EX",Activity_COMBDG!L:L,"&gt;0.0001")</f>
        <v>0</v>
      </c>
    </row>
    <row r="38" spans="1:11" x14ac:dyDescent="0.25">
      <c r="A38" t="str">
        <f>COMBDG_Split_Tech!A38</f>
        <v>COMBDGAEROldLIHAL___STDELC</v>
      </c>
      <c r="B38">
        <f>SUMIFS(Activity_COMBDG!C:C,Activity_COMBDG!$B:$B,$A38&amp;"*",Activity_COMBDG!$B:$B,"*"&amp;"_EX",Activity_COMBDG!C:C,"&gt;0.0001")</f>
        <v>104.48425506796271</v>
      </c>
      <c r="C38">
        <f>SUMIFS(Activity_COMBDG!D:D,Activity_COMBDG!$B:$B,$A38&amp;"*",Activity_COMBDG!$B:$B,"*"&amp;"_EX",Activity_COMBDG!D:D,"&gt;0.0001")</f>
        <v>0</v>
      </c>
      <c r="D38">
        <f>SUMIFS(Activity_COMBDG!E:E,Activity_COMBDG!$B:$B,$A38&amp;"*",Activity_COMBDG!$B:$B,"*"&amp;"_EX",Activity_COMBDG!E:E,"&gt;0.0001")</f>
        <v>0</v>
      </c>
      <c r="E38">
        <f>SUMIFS(Activity_COMBDG!F:F,Activity_COMBDG!$B:$B,$A38&amp;"*",Activity_COMBDG!$B:$B,"*"&amp;"_EX",Activity_COMBDG!F:F,"&gt;0.0001")</f>
        <v>0</v>
      </c>
      <c r="F38">
        <f>SUMIFS(Activity_COMBDG!G:G,Activity_COMBDG!$B:$B,$A38&amp;"*",Activity_COMBDG!$B:$B,"*"&amp;"_EX",Activity_COMBDG!G:G,"&gt;0.0001")</f>
        <v>0</v>
      </c>
      <c r="G38">
        <f>SUMIFS(Activity_COMBDG!H:H,Activity_COMBDG!$B:$B,$A38&amp;"*",Activity_COMBDG!$B:$B,"*"&amp;"_EX",Activity_COMBDG!H:H,"&gt;0.0001")</f>
        <v>0</v>
      </c>
      <c r="H38">
        <f>SUMIFS(Activity_COMBDG!I:I,Activity_COMBDG!$B:$B,$A38&amp;"*",Activity_COMBDG!$B:$B,"*"&amp;"_EX",Activity_COMBDG!I:I,"&gt;0.0001")</f>
        <v>0</v>
      </c>
      <c r="I38">
        <f>SUMIFS(Activity_COMBDG!J:J,Activity_COMBDG!$B:$B,$A38&amp;"*",Activity_COMBDG!$B:$B,"*"&amp;"_EX",Activity_COMBDG!J:J,"&gt;0.0001")</f>
        <v>0</v>
      </c>
      <c r="J38">
        <f>SUMIFS(Activity_COMBDG!K:K,Activity_COMBDG!$B:$B,$A38&amp;"*",Activity_COMBDG!$B:$B,"*"&amp;"_EX",Activity_COMBDG!K:K,"&gt;0.0001")</f>
        <v>0</v>
      </c>
      <c r="K38">
        <f>SUMIFS(Activity_COMBDG!L:L,Activity_COMBDG!$B:$B,$A38&amp;"*",Activity_COMBDG!$B:$B,"*"&amp;"_EX",Activity_COMBDG!L:L,"&gt;0.0001")</f>
        <v>0</v>
      </c>
    </row>
    <row r="39" spans="1:11" x14ac:dyDescent="0.25">
      <c r="A39" t="str">
        <f>COMBDG_Split_Tech!A39</f>
        <v>COMBDGAEROldLIINC___STDELC</v>
      </c>
      <c r="B39">
        <f>SUMIFS(Activity_COMBDG!C:C,Activity_COMBDG!$B:$B,$A39&amp;"*",Activity_COMBDG!$B:$B,"*"&amp;"_EX",Activity_COMBDG!C:C,"&gt;0.0001")</f>
        <v>335.58300120411121</v>
      </c>
      <c r="C39">
        <f>SUMIFS(Activity_COMBDG!D:D,Activity_COMBDG!$B:$B,$A39&amp;"*",Activity_COMBDG!$B:$B,"*"&amp;"_EX",Activity_COMBDG!D:D,"&gt;0.0001")</f>
        <v>0</v>
      </c>
      <c r="D39">
        <f>SUMIFS(Activity_COMBDG!E:E,Activity_COMBDG!$B:$B,$A39&amp;"*",Activity_COMBDG!$B:$B,"*"&amp;"_EX",Activity_COMBDG!E:E,"&gt;0.0001")</f>
        <v>0</v>
      </c>
      <c r="E39">
        <f>SUMIFS(Activity_COMBDG!F:F,Activity_COMBDG!$B:$B,$A39&amp;"*",Activity_COMBDG!$B:$B,"*"&amp;"_EX",Activity_COMBDG!F:F,"&gt;0.0001")</f>
        <v>0</v>
      </c>
      <c r="F39">
        <f>SUMIFS(Activity_COMBDG!G:G,Activity_COMBDG!$B:$B,$A39&amp;"*",Activity_COMBDG!$B:$B,"*"&amp;"_EX",Activity_COMBDG!G:G,"&gt;0.0001")</f>
        <v>0</v>
      </c>
      <c r="G39">
        <f>SUMIFS(Activity_COMBDG!H:H,Activity_COMBDG!$B:$B,$A39&amp;"*",Activity_COMBDG!$B:$B,"*"&amp;"_EX",Activity_COMBDG!H:H,"&gt;0.0001")</f>
        <v>0</v>
      </c>
      <c r="H39">
        <f>SUMIFS(Activity_COMBDG!I:I,Activity_COMBDG!$B:$B,$A39&amp;"*",Activity_COMBDG!$B:$B,"*"&amp;"_EX",Activity_COMBDG!I:I,"&gt;0.0001")</f>
        <v>0</v>
      </c>
      <c r="I39">
        <f>SUMIFS(Activity_COMBDG!J:J,Activity_COMBDG!$B:$B,$A39&amp;"*",Activity_COMBDG!$B:$B,"*"&amp;"_EX",Activity_COMBDG!J:J,"&gt;0.0001")</f>
        <v>0</v>
      </c>
      <c r="J39">
        <f>SUMIFS(Activity_COMBDG!K:K,Activity_COMBDG!$B:$B,$A39&amp;"*",Activity_COMBDG!$B:$B,"*"&amp;"_EX",Activity_COMBDG!K:K,"&gt;0.0001")</f>
        <v>0</v>
      </c>
      <c r="K39">
        <f>SUMIFS(Activity_COMBDG!L:L,Activity_COMBDG!$B:$B,$A39&amp;"*",Activity_COMBDG!$B:$B,"*"&amp;"_EX",Activity_COMBDG!L:L,"&gt;0.0001")</f>
        <v>0</v>
      </c>
    </row>
    <row r="40" spans="1:11" x14ac:dyDescent="0.25">
      <c r="A40" t="str">
        <f>COMBDG_Split_Tech!A40</f>
        <v>COMBDGAEROldLILED___STDELC</v>
      </c>
      <c r="B40">
        <f>SUMIFS(Activity_COMBDG!C:C,Activity_COMBDG!$B:$B,$A40&amp;"*",Activity_COMBDG!$B:$B,"*"&amp;"_EX",Activity_COMBDG!C:C,"&gt;0.0001")</f>
        <v>1.564296568443889</v>
      </c>
      <c r="C40">
        <f>SUMIFS(Activity_COMBDG!D:D,Activity_COMBDG!$B:$B,$A40&amp;"*",Activity_COMBDG!$B:$B,"*"&amp;"_EX",Activity_COMBDG!D:D,"&gt;0.0001")</f>
        <v>1.564296568443889</v>
      </c>
      <c r="D40">
        <f>SUMIFS(Activity_COMBDG!E:E,Activity_COMBDG!$B:$B,$A40&amp;"*",Activity_COMBDG!$B:$B,"*"&amp;"_EX",Activity_COMBDG!E:E,"&gt;0.0001")</f>
        <v>1.564142388529677</v>
      </c>
      <c r="E40">
        <f>SUMIFS(Activity_COMBDG!F:F,Activity_COMBDG!$B:$B,$A40&amp;"*",Activity_COMBDG!$B:$B,"*"&amp;"_EX",Activity_COMBDG!F:F,"&gt;0.0001")</f>
        <v>1.564139074473871</v>
      </c>
      <c r="F40">
        <f>SUMIFS(Activity_COMBDG!G:G,Activity_COMBDG!$B:$B,$A40&amp;"*",Activity_COMBDG!$B:$B,"*"&amp;"_EX",Activity_COMBDG!G:G,"&gt;0.0001")</f>
        <v>0.78198235730346766</v>
      </c>
      <c r="G40">
        <f>SUMIFS(Activity_COMBDG!H:H,Activity_COMBDG!$B:$B,$A40&amp;"*",Activity_COMBDG!$B:$B,"*"&amp;"_EX",Activity_COMBDG!H:H,"&gt;0.0001")</f>
        <v>0.78197768493971476</v>
      </c>
      <c r="H40">
        <f>SUMIFS(Activity_COMBDG!I:I,Activity_COMBDG!$B:$B,$A40&amp;"*",Activity_COMBDG!$B:$B,"*"&amp;"_EX",Activity_COMBDG!I:I,"&gt;0.0001")</f>
        <v>0.78213917287784107</v>
      </c>
      <c r="I40">
        <f>SUMIFS(Activity_COMBDG!J:J,Activity_COMBDG!$B:$B,$A40&amp;"*",Activity_COMBDG!$B:$B,"*"&amp;"_EX",Activity_COMBDG!J:J,"&gt;0.0001")</f>
        <v>0</v>
      </c>
      <c r="J40">
        <f>SUMIFS(Activity_COMBDG!K:K,Activity_COMBDG!$B:$B,$A40&amp;"*",Activity_COMBDG!$B:$B,"*"&amp;"_EX",Activity_COMBDG!K:K,"&gt;0.0001")</f>
        <v>0.1614986585893603</v>
      </c>
      <c r="K40">
        <f>SUMIFS(Activity_COMBDG!L:L,Activity_COMBDG!$B:$B,$A40&amp;"*",Activity_COMBDG!$B:$B,"*"&amp;"_EX",Activity_COMBDG!L:L,"&gt;0.0001")</f>
        <v>0</v>
      </c>
    </row>
    <row r="41" spans="1:11" x14ac:dyDescent="0.25">
      <c r="A41" t="str">
        <f>COMBDG_Split_Tech!A41</f>
        <v>COMBDGAEROldSC_________DCO</v>
      </c>
      <c r="B41">
        <f>SUMIFS(Activity_COMBDG!C:C,Activity_COMBDG!$B:$B,$A41&amp;"*",Activity_COMBDG!$B:$B,"*"&amp;"_EX",Activity_COMBDG!C:C,"&gt;0.0001")</f>
        <v>57.037249895456803</v>
      </c>
      <c r="C41">
        <f>SUMIFS(Activity_COMBDG!D:D,Activity_COMBDG!$B:$B,$A41&amp;"*",Activity_COMBDG!$B:$B,"*"&amp;"_EX",Activity_COMBDG!D:D,"&gt;0.0001")</f>
        <v>57.058898784406551</v>
      </c>
      <c r="D41">
        <f>SUMIFS(Activity_COMBDG!E:E,Activity_COMBDG!$B:$B,$A41&amp;"*",Activity_COMBDG!$B:$B,"*"&amp;"_EX",Activity_COMBDG!E:E,"&gt;0.0001")</f>
        <v>57.057215808838883</v>
      </c>
      <c r="E41">
        <f>SUMIFS(Activity_COMBDG!F:F,Activity_COMBDG!$B:$B,$A41&amp;"*",Activity_COMBDG!$B:$B,"*"&amp;"_EX",Activity_COMBDG!F:F,"&gt;0.0001")</f>
        <v>57.050597102247259</v>
      </c>
      <c r="F41">
        <f>SUMIFS(Activity_COMBDG!G:G,Activity_COMBDG!$B:$B,$A41&amp;"*",Activity_COMBDG!$B:$B,"*"&amp;"_EX",Activity_COMBDG!G:G,"&gt;0.0001")</f>
        <v>57.065958072604531</v>
      </c>
      <c r="G41">
        <f>SUMIFS(Activity_COMBDG!H:H,Activity_COMBDG!$B:$B,$A41&amp;"*",Activity_COMBDG!$B:$B,"*"&amp;"_EX",Activity_COMBDG!H:H,"&gt;0.0001")</f>
        <v>57.066062218603193</v>
      </c>
      <c r="H41">
        <f>SUMIFS(Activity_COMBDG!I:I,Activity_COMBDG!$B:$B,$A41&amp;"*",Activity_COMBDG!$B:$B,"*"&amp;"_EX",Activity_COMBDG!I:I,"&gt;0.0001")</f>
        <v>57.067670857693379</v>
      </c>
      <c r="I41">
        <f>SUMIFS(Activity_COMBDG!J:J,Activity_COMBDG!$B:$B,$A41&amp;"*",Activity_COMBDG!$B:$B,"*"&amp;"_EX",Activity_COMBDG!J:J,"&gt;0.0001")</f>
        <v>19.35224520294182</v>
      </c>
      <c r="J41">
        <f>SUMIFS(Activity_COMBDG!K:K,Activity_COMBDG!$B:$B,$A41&amp;"*",Activity_COMBDG!$B:$B,"*"&amp;"_EX",Activity_COMBDG!K:K,"&gt;0.0001")</f>
        <v>18.704149708319498</v>
      </c>
      <c r="K41">
        <f>SUMIFS(Activity_COMBDG!L:L,Activity_COMBDG!$B:$B,$A41&amp;"*",Activity_COMBDG!$B:$B,"*"&amp;"_EX",Activity_COMBDG!L:L,"&gt;0.0001")</f>
        <v>17.522659270036471</v>
      </c>
    </row>
    <row r="42" spans="1:11" x14ac:dyDescent="0.25">
      <c r="A42" t="str">
        <f>COMBDG_Split_Tech!A42</f>
        <v>COMBDGAEROldSC______STDELC</v>
      </c>
      <c r="B42">
        <f>SUMIFS(Activity_COMBDG!C:C,Activity_COMBDG!$B:$B,$A42&amp;"*",Activity_COMBDG!$B:$B,"*"&amp;"_EX",Activity_COMBDG!C:C,"&gt;0.0001")</f>
        <v>411.0327831501844</v>
      </c>
      <c r="C42">
        <f>SUMIFS(Activity_COMBDG!D:D,Activity_COMBDG!$B:$B,$A42&amp;"*",Activity_COMBDG!$B:$B,"*"&amp;"_EX",Activity_COMBDG!D:D,"&gt;0.0001")</f>
        <v>411.05370969408472</v>
      </c>
      <c r="D42">
        <f>SUMIFS(Activity_COMBDG!E:E,Activity_COMBDG!$B:$B,$A42&amp;"*",Activity_COMBDG!$B:$B,"*"&amp;"_EX",Activity_COMBDG!E:E,"&gt;0.0001")</f>
        <v>411.05250815509203</v>
      </c>
      <c r="E42">
        <f>SUMIFS(Activity_COMBDG!F:F,Activity_COMBDG!$B:$B,$A42&amp;"*",Activity_COMBDG!$B:$B,"*"&amp;"_EX",Activity_COMBDG!F:F,"&gt;0.0001")</f>
        <v>411.04571805872632</v>
      </c>
      <c r="F42">
        <f>SUMIFS(Activity_COMBDG!G:G,Activity_COMBDG!$B:$B,$A42&amp;"*",Activity_COMBDG!$B:$B,"*"&amp;"_EX",Activity_COMBDG!G:G,"&gt;0.0001")</f>
        <v>205.529864128318</v>
      </c>
      <c r="G42">
        <f>SUMIFS(Activity_COMBDG!H:H,Activity_COMBDG!$B:$B,$A42&amp;"*",Activity_COMBDG!$B:$B,"*"&amp;"_EX",Activity_COMBDG!H:H,"&gt;0.0001")</f>
        <v>205.52996643529829</v>
      </c>
      <c r="H42">
        <f>SUMIFS(Activity_COMBDG!I:I,Activity_COMBDG!$B:$B,$A42&amp;"*",Activity_COMBDG!$B:$B,"*"&amp;"_EX",Activity_COMBDG!I:I,"&gt;0.0001")</f>
        <v>205.53158337707569</v>
      </c>
      <c r="I42">
        <f>SUMIFS(Activity_COMBDG!J:J,Activity_COMBDG!$B:$B,$A42&amp;"*",Activity_COMBDG!$B:$B,"*"&amp;"_EX",Activity_COMBDG!J:J,"&gt;0.0001")</f>
        <v>18.6148835362571</v>
      </c>
      <c r="J42">
        <f>SUMIFS(Activity_COMBDG!K:K,Activity_COMBDG!$B:$B,$A42&amp;"*",Activity_COMBDG!$B:$B,"*"&amp;"_EX",Activity_COMBDG!K:K,"&gt;0.0001")</f>
        <v>12.61591380500875</v>
      </c>
      <c r="K42">
        <f>SUMIFS(Activity_COMBDG!L:L,Activity_COMBDG!$B:$B,$A42&amp;"*",Activity_COMBDG!$B:$B,"*"&amp;"_EX",Activity_COMBDG!L:L,"&gt;0.0001")</f>
        <v>0</v>
      </c>
    </row>
    <row r="43" spans="1:11" x14ac:dyDescent="0.25">
      <c r="A43" t="str">
        <f>COMBDG_Split_Tech!A43</f>
        <v>COMBDGAEROldSC______STDNGA</v>
      </c>
      <c r="B43">
        <f>SUMIFS(Activity_COMBDG!C:C,Activity_COMBDG!$B:$B,$A43&amp;"*",Activity_COMBDG!$B:$B,"*"&amp;"_EX",Activity_COMBDG!C:C,"&gt;0.0001")</f>
        <v>18.941819840362641</v>
      </c>
      <c r="C43">
        <f>SUMIFS(Activity_COMBDG!D:D,Activity_COMBDG!$B:$B,$A43&amp;"*",Activity_COMBDG!$B:$B,"*"&amp;"_EX",Activity_COMBDG!D:D,"&gt;0.0001")</f>
        <v>18.96416907093667</v>
      </c>
      <c r="D43">
        <f>SUMIFS(Activity_COMBDG!E:E,Activity_COMBDG!$B:$B,$A43&amp;"*",Activity_COMBDG!$B:$B,"*"&amp;"_EX",Activity_COMBDG!E:E,"&gt;0.0001")</f>
        <v>18.96181134236755</v>
      </c>
      <c r="E43">
        <f>SUMIFS(Activity_COMBDG!F:F,Activity_COMBDG!$B:$B,$A43&amp;"*",Activity_COMBDG!$B:$B,"*"&amp;"_EX",Activity_COMBDG!F:F,"&gt;0.0001")</f>
        <v>18.958369200078721</v>
      </c>
      <c r="F43">
        <f>SUMIFS(Activity_COMBDG!G:G,Activity_COMBDG!$B:$B,$A43&amp;"*",Activity_COMBDG!$B:$B,"*"&amp;"_EX",Activity_COMBDG!G:G,"&gt;0.0001")</f>
        <v>12.646148406549869</v>
      </c>
      <c r="G43">
        <f>SUMIFS(Activity_COMBDG!H:H,Activity_COMBDG!$B:$B,$A43&amp;"*",Activity_COMBDG!$B:$B,"*"&amp;"_EX",Activity_COMBDG!H:H,"&gt;0.0001")</f>
        <v>12.646249732098561</v>
      </c>
      <c r="H43">
        <f>SUMIFS(Activity_COMBDG!I:I,Activity_COMBDG!$B:$B,$A43&amp;"*",Activity_COMBDG!$B:$B,"*"&amp;"_EX",Activity_COMBDG!I:I,"&gt;0.0001")</f>
        <v>12.64787467783766</v>
      </c>
      <c r="I43">
        <f>SUMIFS(Activity_COMBDG!J:J,Activity_COMBDG!$B:$B,$A43&amp;"*",Activity_COMBDG!$B:$B,"*"&amp;"_EX",Activity_COMBDG!J:J,"&gt;0.0001")</f>
        <v>5.2901020673769921</v>
      </c>
      <c r="J43">
        <f>SUMIFS(Activity_COMBDG!K:K,Activity_COMBDG!$B:$B,$A43&amp;"*",Activity_COMBDG!$B:$B,"*"&amp;"_EX",Activity_COMBDG!K:K,"&gt;0.0001")</f>
        <v>4.7461146054084953</v>
      </c>
      <c r="K43">
        <f>SUMIFS(Activity_COMBDG!L:L,Activity_COMBDG!$B:$B,$A43&amp;"*",Activity_COMBDG!$B:$B,"*"&amp;"_EX",Activity_COMBDG!L:L,"&gt;0.0001")</f>
        <v>2.5788333679501032</v>
      </c>
    </row>
    <row r="44" spans="1:11" x14ac:dyDescent="0.25">
      <c r="A44" t="str">
        <f>COMBDG_Split_Tech!A44</f>
        <v>COMBDGAEROldSH_________DHE</v>
      </c>
      <c r="B44">
        <f>SUMIFS(Activity_COMBDG!C:C,Activity_COMBDG!$B:$B,$A44&amp;"*",Activity_COMBDG!$B:$B,"*"&amp;"_EX",Activity_COMBDG!C:C,"&gt;0.0001")</f>
        <v>131.71094950926221</v>
      </c>
      <c r="C44">
        <f>SUMIFS(Activity_COMBDG!D:D,Activity_COMBDG!$B:$B,$A44&amp;"*",Activity_COMBDG!$B:$B,"*"&amp;"_EX",Activity_COMBDG!D:D,"&gt;0.0001")</f>
        <v>107.94842666435579</v>
      </c>
      <c r="D44">
        <f>SUMIFS(Activity_COMBDG!E:E,Activity_COMBDG!$B:$B,$A44&amp;"*",Activity_COMBDG!$B:$B,"*"&amp;"_EX",Activity_COMBDG!E:E,"&gt;0.0001")</f>
        <v>108.1535553296482</v>
      </c>
      <c r="E44">
        <f>SUMIFS(Activity_COMBDG!F:F,Activity_COMBDG!$B:$B,$A44&amp;"*",Activity_COMBDG!$B:$B,"*"&amp;"_EX",Activity_COMBDG!F:F,"&gt;0.0001")</f>
        <v>108.2243381115497</v>
      </c>
      <c r="F44">
        <f>SUMIFS(Activity_COMBDG!G:G,Activity_COMBDG!$B:$B,$A44&amp;"*",Activity_COMBDG!$B:$B,"*"&amp;"_EX",Activity_COMBDG!G:G,"&gt;0.0001")</f>
        <v>108.29129934603159</v>
      </c>
      <c r="G44">
        <f>SUMIFS(Activity_COMBDG!H:H,Activity_COMBDG!$B:$B,$A44&amp;"*",Activity_COMBDG!$B:$B,"*"&amp;"_EX",Activity_COMBDG!H:H,"&gt;0.0001")</f>
        <v>108.3595914186984</v>
      </c>
      <c r="H44">
        <f>SUMIFS(Activity_COMBDG!I:I,Activity_COMBDG!$B:$B,$A44&amp;"*",Activity_COMBDG!$B:$B,"*"&amp;"_EX",Activity_COMBDG!I:I,"&gt;0.0001")</f>
        <v>81.345337642106159</v>
      </c>
      <c r="I44">
        <f>SUMIFS(Activity_COMBDG!J:J,Activity_COMBDG!$B:$B,$A44&amp;"*",Activity_COMBDG!$B:$B,"*"&amp;"_EX",Activity_COMBDG!J:J,"&gt;0.0001")</f>
        <v>33.217708388898259</v>
      </c>
      <c r="J44">
        <f>SUMIFS(Activity_COMBDG!K:K,Activity_COMBDG!$B:$B,$A44&amp;"*",Activity_COMBDG!$B:$B,"*"&amp;"_EX",Activity_COMBDG!K:K,"&gt;0.0001")</f>
        <v>31.890750823772869</v>
      </c>
      <c r="K44">
        <f>SUMIFS(Activity_COMBDG!L:L,Activity_COMBDG!$B:$B,$A44&amp;"*",Activity_COMBDG!$B:$B,"*"&amp;"_EX",Activity_COMBDG!L:L,"&gt;0.0001")</f>
        <v>27.065167740948841</v>
      </c>
    </row>
    <row r="45" spans="1:11" x14ac:dyDescent="0.25">
      <c r="A45" t="str">
        <f>COMBDG_Split_Tech!A45</f>
        <v>COMBDGAEROldSHFUR___HIGNGA</v>
      </c>
      <c r="B45">
        <f>SUMIFS(Activity_COMBDG!C:C,Activity_COMBDG!$B:$B,$A45&amp;"*",Activity_COMBDG!$B:$B,"*"&amp;"_EX",Activity_COMBDG!C:C,"&gt;0.0001")</f>
        <v>0</v>
      </c>
      <c r="C45">
        <f>SUMIFS(Activity_COMBDG!D:D,Activity_COMBDG!$B:$B,$A45&amp;"*",Activity_COMBDG!$B:$B,"*"&amp;"_EX",Activity_COMBDG!D:D,"&gt;0.0001")</f>
        <v>0</v>
      </c>
      <c r="D45">
        <f>SUMIFS(Activity_COMBDG!E:E,Activity_COMBDG!$B:$B,$A45&amp;"*",Activity_COMBDG!$B:$B,"*"&amp;"_EX",Activity_COMBDG!E:E,"&gt;0.0001")</f>
        <v>0</v>
      </c>
      <c r="E45">
        <f>SUMIFS(Activity_COMBDG!F:F,Activity_COMBDG!$B:$B,$A45&amp;"*",Activity_COMBDG!$B:$B,"*"&amp;"_EX",Activity_COMBDG!F:F,"&gt;0.0001")</f>
        <v>0</v>
      </c>
      <c r="F45">
        <f>SUMIFS(Activity_COMBDG!G:G,Activity_COMBDG!$B:$B,$A45&amp;"*",Activity_COMBDG!$B:$B,"*"&amp;"_EX",Activity_COMBDG!G:G,"&gt;0.0001")</f>
        <v>0</v>
      </c>
      <c r="G45">
        <f>SUMIFS(Activity_COMBDG!H:H,Activity_COMBDG!$B:$B,$A45&amp;"*",Activity_COMBDG!$B:$B,"*"&amp;"_EX",Activity_COMBDG!H:H,"&gt;0.0001")</f>
        <v>0</v>
      </c>
      <c r="H45">
        <f>SUMIFS(Activity_COMBDG!I:I,Activity_COMBDG!$B:$B,$A45&amp;"*",Activity_COMBDG!$B:$B,"*"&amp;"_EX",Activity_COMBDG!I:I,"&gt;0.0001")</f>
        <v>0</v>
      </c>
      <c r="I45">
        <f>SUMIFS(Activity_COMBDG!J:J,Activity_COMBDG!$B:$B,$A45&amp;"*",Activity_COMBDG!$B:$B,"*"&amp;"_EX",Activity_COMBDG!J:J,"&gt;0.0001")</f>
        <v>0</v>
      </c>
      <c r="J45">
        <f>SUMIFS(Activity_COMBDG!K:K,Activity_COMBDG!$B:$B,$A45&amp;"*",Activity_COMBDG!$B:$B,"*"&amp;"_EX",Activity_COMBDG!K:K,"&gt;0.0001")</f>
        <v>0</v>
      </c>
      <c r="K45">
        <f>SUMIFS(Activity_COMBDG!L:L,Activity_COMBDG!$B:$B,$A45&amp;"*",Activity_COMBDG!$B:$B,"*"&amp;"_EX",Activity_COMBDG!L:L,"&gt;0.0001")</f>
        <v>0</v>
      </c>
    </row>
    <row r="46" spans="1:11" x14ac:dyDescent="0.25">
      <c r="A46" t="str">
        <f>COMBDG_Split_Tech!A46</f>
        <v>COMBDGAEROldSHFUR___STDELC</v>
      </c>
      <c r="B46">
        <f>SUMIFS(Activity_COMBDG!C:C,Activity_COMBDG!$B:$B,$A46&amp;"*",Activity_COMBDG!$B:$B,"*"&amp;"_EX",Activity_COMBDG!C:C,"&gt;0.0001")</f>
        <v>0</v>
      </c>
      <c r="C46">
        <f>SUMIFS(Activity_COMBDG!D:D,Activity_COMBDG!$B:$B,$A46&amp;"*",Activity_COMBDG!$B:$B,"*"&amp;"_EX",Activity_COMBDG!D:D,"&gt;0.0001")</f>
        <v>0</v>
      </c>
      <c r="D46">
        <f>SUMIFS(Activity_COMBDG!E:E,Activity_COMBDG!$B:$B,$A46&amp;"*",Activity_COMBDG!$B:$B,"*"&amp;"_EX",Activity_COMBDG!E:E,"&gt;0.0001")</f>
        <v>0</v>
      </c>
      <c r="E46">
        <f>SUMIFS(Activity_COMBDG!F:F,Activity_COMBDG!$B:$B,$A46&amp;"*",Activity_COMBDG!$B:$B,"*"&amp;"_EX",Activity_COMBDG!F:F,"&gt;0.0001")</f>
        <v>0</v>
      </c>
      <c r="F46">
        <f>SUMIFS(Activity_COMBDG!G:G,Activity_COMBDG!$B:$B,$A46&amp;"*",Activity_COMBDG!$B:$B,"*"&amp;"_EX",Activity_COMBDG!G:G,"&gt;0.0001")</f>
        <v>0</v>
      </c>
      <c r="G46">
        <f>SUMIFS(Activity_COMBDG!H:H,Activity_COMBDG!$B:$B,$A46&amp;"*",Activity_COMBDG!$B:$B,"*"&amp;"_EX",Activity_COMBDG!H:H,"&gt;0.0001")</f>
        <v>0</v>
      </c>
      <c r="H46">
        <f>SUMIFS(Activity_COMBDG!I:I,Activity_COMBDG!$B:$B,$A46&amp;"*",Activity_COMBDG!$B:$B,"*"&amp;"_EX",Activity_COMBDG!I:I,"&gt;0.0001")</f>
        <v>0</v>
      </c>
      <c r="I46">
        <f>SUMIFS(Activity_COMBDG!J:J,Activity_COMBDG!$B:$B,$A46&amp;"*",Activity_COMBDG!$B:$B,"*"&amp;"_EX",Activity_COMBDG!J:J,"&gt;0.0001")</f>
        <v>0</v>
      </c>
      <c r="J46">
        <f>SUMIFS(Activity_COMBDG!K:K,Activity_COMBDG!$B:$B,$A46&amp;"*",Activity_COMBDG!$B:$B,"*"&amp;"_EX",Activity_COMBDG!K:K,"&gt;0.0001")</f>
        <v>0</v>
      </c>
      <c r="K46">
        <f>SUMIFS(Activity_COMBDG!L:L,Activity_COMBDG!$B:$B,$A46&amp;"*",Activity_COMBDG!$B:$B,"*"&amp;"_EX",Activity_COMBDG!L:L,"&gt;0.0001")</f>
        <v>0</v>
      </c>
    </row>
    <row r="47" spans="1:11" x14ac:dyDescent="0.25">
      <c r="A47" t="str">
        <f>COMBDG_Split_Tech!A47</f>
        <v>COMBDGAEROldSHFUR___STDHFO</v>
      </c>
      <c r="B47">
        <f>SUMIFS(Activity_COMBDG!C:C,Activity_COMBDG!$B:$B,$A47&amp;"*",Activity_COMBDG!$B:$B,"*"&amp;"_EX",Activity_COMBDG!C:C,"&gt;0.0001")</f>
        <v>0</v>
      </c>
      <c r="C47">
        <f>SUMIFS(Activity_COMBDG!D:D,Activity_COMBDG!$B:$B,$A47&amp;"*",Activity_COMBDG!$B:$B,"*"&amp;"_EX",Activity_COMBDG!D:D,"&gt;0.0001")</f>
        <v>0</v>
      </c>
      <c r="D47">
        <f>SUMIFS(Activity_COMBDG!E:E,Activity_COMBDG!$B:$B,$A47&amp;"*",Activity_COMBDG!$B:$B,"*"&amp;"_EX",Activity_COMBDG!E:E,"&gt;0.0001")</f>
        <v>0</v>
      </c>
      <c r="E47">
        <f>SUMIFS(Activity_COMBDG!F:F,Activity_COMBDG!$B:$B,$A47&amp;"*",Activity_COMBDG!$B:$B,"*"&amp;"_EX",Activity_COMBDG!F:F,"&gt;0.0001")</f>
        <v>0</v>
      </c>
      <c r="F47">
        <f>SUMIFS(Activity_COMBDG!G:G,Activity_COMBDG!$B:$B,$A47&amp;"*",Activity_COMBDG!$B:$B,"*"&amp;"_EX",Activity_COMBDG!G:G,"&gt;0.0001")</f>
        <v>0</v>
      </c>
      <c r="G47">
        <f>SUMIFS(Activity_COMBDG!H:H,Activity_COMBDG!$B:$B,$A47&amp;"*",Activity_COMBDG!$B:$B,"*"&amp;"_EX",Activity_COMBDG!H:H,"&gt;0.0001")</f>
        <v>0</v>
      </c>
      <c r="H47">
        <f>SUMIFS(Activity_COMBDG!I:I,Activity_COMBDG!$B:$B,$A47&amp;"*",Activity_COMBDG!$B:$B,"*"&amp;"_EX",Activity_COMBDG!I:I,"&gt;0.0001")</f>
        <v>0</v>
      </c>
      <c r="I47">
        <f>SUMIFS(Activity_COMBDG!J:J,Activity_COMBDG!$B:$B,$A47&amp;"*",Activity_COMBDG!$B:$B,"*"&amp;"_EX",Activity_COMBDG!J:J,"&gt;0.0001")</f>
        <v>0</v>
      </c>
      <c r="J47">
        <f>SUMIFS(Activity_COMBDG!K:K,Activity_COMBDG!$B:$B,$A47&amp;"*",Activity_COMBDG!$B:$B,"*"&amp;"_EX",Activity_COMBDG!K:K,"&gt;0.0001")</f>
        <v>0</v>
      </c>
      <c r="K47">
        <f>SUMIFS(Activity_COMBDG!L:L,Activity_COMBDG!$B:$B,$A47&amp;"*",Activity_COMBDG!$B:$B,"*"&amp;"_EX",Activity_COMBDG!L:L,"&gt;0.0001")</f>
        <v>0</v>
      </c>
    </row>
    <row r="48" spans="1:11" x14ac:dyDescent="0.25">
      <c r="A48" t="e">
        <f>COMBDG_Split_Tech!#REF!</f>
        <v>#REF!</v>
      </c>
      <c r="B48">
        <f>SUMIFS(Activity_COMBDG!C:C,Activity_COMBDG!$B:$B,$A48&amp;"*",Activity_COMBDG!$B:$B,"*"&amp;"_EX",Activity_COMBDG!C:C,"&gt;0.0001")</f>
        <v>0</v>
      </c>
      <c r="C48">
        <f>SUMIFS(Activity_COMBDG!D:D,Activity_COMBDG!$B:$B,$A48&amp;"*",Activity_COMBDG!$B:$B,"*"&amp;"_EX",Activity_COMBDG!D:D,"&gt;0.0001")</f>
        <v>0</v>
      </c>
      <c r="D48">
        <f>SUMIFS(Activity_COMBDG!E:E,Activity_COMBDG!$B:$B,$A48&amp;"*",Activity_COMBDG!$B:$B,"*"&amp;"_EX",Activity_COMBDG!E:E,"&gt;0.0001")</f>
        <v>0</v>
      </c>
      <c r="E48">
        <f>SUMIFS(Activity_COMBDG!F:F,Activity_COMBDG!$B:$B,$A48&amp;"*",Activity_COMBDG!$B:$B,"*"&amp;"_EX",Activity_COMBDG!F:F,"&gt;0.0001")</f>
        <v>0</v>
      </c>
      <c r="F48">
        <f>SUMIFS(Activity_COMBDG!G:G,Activity_COMBDG!$B:$B,$A48&amp;"*",Activity_COMBDG!$B:$B,"*"&amp;"_EX",Activity_COMBDG!G:G,"&gt;0.0001")</f>
        <v>0</v>
      </c>
      <c r="G48">
        <f>SUMIFS(Activity_COMBDG!H:H,Activity_COMBDG!$B:$B,$A48&amp;"*",Activity_COMBDG!$B:$B,"*"&amp;"_EX",Activity_COMBDG!H:H,"&gt;0.0001")</f>
        <v>0</v>
      </c>
      <c r="H48">
        <f>SUMIFS(Activity_COMBDG!I:I,Activity_COMBDG!$B:$B,$A48&amp;"*",Activity_COMBDG!$B:$B,"*"&amp;"_EX",Activity_COMBDG!I:I,"&gt;0.0001")</f>
        <v>0</v>
      </c>
      <c r="I48">
        <f>SUMIFS(Activity_COMBDG!J:J,Activity_COMBDG!$B:$B,$A48&amp;"*",Activity_COMBDG!$B:$B,"*"&amp;"_EX",Activity_COMBDG!J:J,"&gt;0.0001")</f>
        <v>0</v>
      </c>
      <c r="J48">
        <f>SUMIFS(Activity_COMBDG!K:K,Activity_COMBDG!$B:$B,$A48&amp;"*",Activity_COMBDG!$B:$B,"*"&amp;"_EX",Activity_COMBDG!K:K,"&gt;0.0001")</f>
        <v>0</v>
      </c>
      <c r="K48">
        <f>SUMIFS(Activity_COMBDG!L:L,Activity_COMBDG!$B:$B,$A48&amp;"*",Activity_COMBDG!$B:$B,"*"&amp;"_EX",Activity_COMBDG!L:L,"&gt;0.0001")</f>
        <v>0</v>
      </c>
    </row>
    <row r="49" spans="1:11" x14ac:dyDescent="0.25">
      <c r="A49" t="str">
        <f>COMBDG_Split_Tech!A48</f>
        <v>COMBDGAEROldSHFUR___STDKER</v>
      </c>
      <c r="B49">
        <f>SUMIFS(Activity_COMBDG!C:C,Activity_COMBDG!$B:$B,$A49&amp;"*",Activity_COMBDG!$B:$B,"*"&amp;"_EX",Activity_COMBDG!C:C,"&gt;0.0001")</f>
        <v>0</v>
      </c>
      <c r="C49">
        <f>SUMIFS(Activity_COMBDG!D:D,Activity_COMBDG!$B:$B,$A49&amp;"*",Activity_COMBDG!$B:$B,"*"&amp;"_EX",Activity_COMBDG!D:D,"&gt;0.0001")</f>
        <v>0</v>
      </c>
      <c r="D49">
        <f>SUMIFS(Activity_COMBDG!E:E,Activity_COMBDG!$B:$B,$A49&amp;"*",Activity_COMBDG!$B:$B,"*"&amp;"_EX",Activity_COMBDG!E:E,"&gt;0.0001")</f>
        <v>0</v>
      </c>
      <c r="E49">
        <f>SUMIFS(Activity_COMBDG!F:F,Activity_COMBDG!$B:$B,$A49&amp;"*",Activity_COMBDG!$B:$B,"*"&amp;"_EX",Activity_COMBDG!F:F,"&gt;0.0001")</f>
        <v>0</v>
      </c>
      <c r="F49">
        <f>SUMIFS(Activity_COMBDG!G:G,Activity_COMBDG!$B:$B,$A49&amp;"*",Activity_COMBDG!$B:$B,"*"&amp;"_EX",Activity_COMBDG!G:G,"&gt;0.0001")</f>
        <v>0</v>
      </c>
      <c r="G49">
        <f>SUMIFS(Activity_COMBDG!H:H,Activity_COMBDG!$B:$B,$A49&amp;"*",Activity_COMBDG!$B:$B,"*"&amp;"_EX",Activity_COMBDG!H:H,"&gt;0.0001")</f>
        <v>0</v>
      </c>
      <c r="H49">
        <f>SUMIFS(Activity_COMBDG!I:I,Activity_COMBDG!$B:$B,$A49&amp;"*",Activity_COMBDG!$B:$B,"*"&amp;"_EX",Activity_COMBDG!I:I,"&gt;0.0001")</f>
        <v>0</v>
      </c>
      <c r="I49">
        <f>SUMIFS(Activity_COMBDG!J:J,Activity_COMBDG!$B:$B,$A49&amp;"*",Activity_COMBDG!$B:$B,"*"&amp;"_EX",Activity_COMBDG!J:J,"&gt;0.0001")</f>
        <v>0</v>
      </c>
      <c r="J49">
        <f>SUMIFS(Activity_COMBDG!K:K,Activity_COMBDG!$B:$B,$A49&amp;"*",Activity_COMBDG!$B:$B,"*"&amp;"_EX",Activity_COMBDG!K:K,"&gt;0.0001")</f>
        <v>0</v>
      </c>
      <c r="K49">
        <f>SUMIFS(Activity_COMBDG!L:L,Activity_COMBDG!$B:$B,$A49&amp;"*",Activity_COMBDG!$B:$B,"*"&amp;"_EX",Activity_COMBDG!L:L,"&gt;0.0001")</f>
        <v>0</v>
      </c>
    </row>
    <row r="50" spans="1:11" x14ac:dyDescent="0.25">
      <c r="A50" t="e">
        <f>COMBDG_Split_Tech!#REF!</f>
        <v>#REF!</v>
      </c>
      <c r="B50">
        <f>SUMIFS(Activity_COMBDG!C:C,Activity_COMBDG!$B:$B,$A50&amp;"*",Activity_COMBDG!$B:$B,"*"&amp;"_EX",Activity_COMBDG!C:C,"&gt;0.0001")</f>
        <v>0</v>
      </c>
      <c r="C50">
        <f>SUMIFS(Activity_COMBDG!D:D,Activity_COMBDG!$B:$B,$A50&amp;"*",Activity_COMBDG!$B:$B,"*"&amp;"_EX",Activity_COMBDG!D:D,"&gt;0.0001")</f>
        <v>0</v>
      </c>
      <c r="D50">
        <f>SUMIFS(Activity_COMBDG!E:E,Activity_COMBDG!$B:$B,$A50&amp;"*",Activity_COMBDG!$B:$B,"*"&amp;"_EX",Activity_COMBDG!E:E,"&gt;0.0001")</f>
        <v>0</v>
      </c>
      <c r="E50">
        <f>SUMIFS(Activity_COMBDG!F:F,Activity_COMBDG!$B:$B,$A50&amp;"*",Activity_COMBDG!$B:$B,"*"&amp;"_EX",Activity_COMBDG!F:F,"&gt;0.0001")</f>
        <v>0</v>
      </c>
      <c r="F50">
        <f>SUMIFS(Activity_COMBDG!G:G,Activity_COMBDG!$B:$B,$A50&amp;"*",Activity_COMBDG!$B:$B,"*"&amp;"_EX",Activity_COMBDG!G:G,"&gt;0.0001")</f>
        <v>0</v>
      </c>
      <c r="G50">
        <f>SUMIFS(Activity_COMBDG!H:H,Activity_COMBDG!$B:$B,$A50&amp;"*",Activity_COMBDG!$B:$B,"*"&amp;"_EX",Activity_COMBDG!H:H,"&gt;0.0001")</f>
        <v>0</v>
      </c>
      <c r="H50">
        <f>SUMIFS(Activity_COMBDG!I:I,Activity_COMBDG!$B:$B,$A50&amp;"*",Activity_COMBDG!$B:$B,"*"&amp;"_EX",Activity_COMBDG!I:I,"&gt;0.0001")</f>
        <v>0</v>
      </c>
      <c r="I50">
        <f>SUMIFS(Activity_COMBDG!J:J,Activity_COMBDG!$B:$B,$A50&amp;"*",Activity_COMBDG!$B:$B,"*"&amp;"_EX",Activity_COMBDG!J:J,"&gt;0.0001")</f>
        <v>0</v>
      </c>
      <c r="J50">
        <f>SUMIFS(Activity_COMBDG!K:K,Activity_COMBDG!$B:$B,$A50&amp;"*",Activity_COMBDG!$B:$B,"*"&amp;"_EX",Activity_COMBDG!K:K,"&gt;0.0001")</f>
        <v>0</v>
      </c>
      <c r="K50">
        <f>SUMIFS(Activity_COMBDG!L:L,Activity_COMBDG!$B:$B,$A50&amp;"*",Activity_COMBDG!$B:$B,"*"&amp;"_EX",Activity_COMBDG!L:L,"&gt;0.0001")</f>
        <v>0</v>
      </c>
    </row>
    <row r="51" spans="1:11" x14ac:dyDescent="0.25">
      <c r="A51" t="str">
        <f>COMBDG_Split_Tech!A49</f>
        <v>COMBDGAEROldSHFUR___STDLFO</v>
      </c>
      <c r="B51">
        <f>SUMIFS(Activity_COMBDG!C:C,Activity_COMBDG!$B:$B,$A51&amp;"*",Activity_COMBDG!$B:$B,"*"&amp;"_EX",Activity_COMBDG!C:C,"&gt;0.0001")</f>
        <v>2.8001978917444061</v>
      </c>
      <c r="C51">
        <f>SUMIFS(Activity_COMBDG!D:D,Activity_COMBDG!$B:$B,$A51&amp;"*",Activity_COMBDG!$B:$B,"*"&amp;"_EX",Activity_COMBDG!D:D,"&gt;0.0001")</f>
        <v>3.4330948487140072</v>
      </c>
      <c r="D51">
        <f>SUMIFS(Activity_COMBDG!E:E,Activity_COMBDG!$B:$B,$A51&amp;"*",Activity_COMBDG!$B:$B,"*"&amp;"_EX",Activity_COMBDG!E:E,"&gt;0.0001")</f>
        <v>2.6601152749617158</v>
      </c>
      <c r="E51">
        <f>SUMIFS(Activity_COMBDG!F:F,Activity_COMBDG!$B:$B,$A51&amp;"*",Activity_COMBDG!$B:$B,"*"&amp;"_EX",Activity_COMBDG!F:F,"&gt;0.0001")</f>
        <v>2.7080277494236631</v>
      </c>
      <c r="F51">
        <f>SUMIFS(Activity_COMBDG!G:G,Activity_COMBDG!$B:$B,$A51&amp;"*",Activity_COMBDG!$B:$B,"*"&amp;"_EX",Activity_COMBDG!G:G,"&gt;0.0001")</f>
        <v>2.75390548092401</v>
      </c>
      <c r="G51">
        <f>SUMIFS(Activity_COMBDG!H:H,Activity_COMBDG!$B:$B,$A51&amp;"*",Activity_COMBDG!$B:$B,"*"&amp;"_EX",Activity_COMBDG!H:H,"&gt;0.0001")</f>
        <v>2.745223761727634</v>
      </c>
      <c r="H51">
        <f>SUMIFS(Activity_COMBDG!I:I,Activity_COMBDG!$B:$B,$A51&amp;"*",Activity_COMBDG!$B:$B,"*"&amp;"_EX",Activity_COMBDG!I:I,"&gt;0.0001")</f>
        <v>2.8989899871819591</v>
      </c>
      <c r="I51">
        <f>SUMIFS(Activity_COMBDG!J:J,Activity_COMBDG!$B:$B,$A51&amp;"*",Activity_COMBDG!$B:$B,"*"&amp;"_EX",Activity_COMBDG!J:J,"&gt;0.0001")</f>
        <v>1.161447200959582</v>
      </c>
      <c r="J51">
        <f>SUMIFS(Activity_COMBDG!K:K,Activity_COMBDG!$B:$B,$A51&amp;"*",Activity_COMBDG!$B:$B,"*"&amp;"_EX",Activity_COMBDG!K:K,"&gt;0.0001")</f>
        <v>1.145500211473953</v>
      </c>
      <c r="K51">
        <f>SUMIFS(Activity_COMBDG!L:L,Activity_COMBDG!$B:$B,$A51&amp;"*",Activity_COMBDG!$B:$B,"*"&amp;"_EX",Activity_COMBDG!L:L,"&gt;0.0001")</f>
        <v>0.98217092738766776</v>
      </c>
    </row>
    <row r="52" spans="1:11" x14ac:dyDescent="0.25">
      <c r="A52" t="e">
        <f>COMBDG_Split_Tech!#REF!</f>
        <v>#REF!</v>
      </c>
      <c r="B52">
        <f>SUMIFS(Activity_COMBDG!C:C,Activity_COMBDG!$B:$B,$A52&amp;"*",Activity_COMBDG!$B:$B,"*"&amp;"_EX",Activity_COMBDG!C:C,"&gt;0.0001")</f>
        <v>0</v>
      </c>
      <c r="C52">
        <f>SUMIFS(Activity_COMBDG!D:D,Activity_COMBDG!$B:$B,$A52&amp;"*",Activity_COMBDG!$B:$B,"*"&amp;"_EX",Activity_COMBDG!D:D,"&gt;0.0001")</f>
        <v>0</v>
      </c>
      <c r="D52">
        <f>SUMIFS(Activity_COMBDG!E:E,Activity_COMBDG!$B:$B,$A52&amp;"*",Activity_COMBDG!$B:$B,"*"&amp;"_EX",Activity_COMBDG!E:E,"&gt;0.0001")</f>
        <v>0</v>
      </c>
      <c r="E52">
        <f>SUMIFS(Activity_COMBDG!F:F,Activity_COMBDG!$B:$B,$A52&amp;"*",Activity_COMBDG!$B:$B,"*"&amp;"_EX",Activity_COMBDG!F:F,"&gt;0.0001")</f>
        <v>0</v>
      </c>
      <c r="F52">
        <f>SUMIFS(Activity_COMBDG!G:G,Activity_COMBDG!$B:$B,$A52&amp;"*",Activity_COMBDG!$B:$B,"*"&amp;"_EX",Activity_COMBDG!G:G,"&gt;0.0001")</f>
        <v>0</v>
      </c>
      <c r="G52">
        <f>SUMIFS(Activity_COMBDG!H:H,Activity_COMBDG!$B:$B,$A52&amp;"*",Activity_COMBDG!$B:$B,"*"&amp;"_EX",Activity_COMBDG!H:H,"&gt;0.0001")</f>
        <v>0</v>
      </c>
      <c r="H52">
        <f>SUMIFS(Activity_COMBDG!I:I,Activity_COMBDG!$B:$B,$A52&amp;"*",Activity_COMBDG!$B:$B,"*"&amp;"_EX",Activity_COMBDG!I:I,"&gt;0.0001")</f>
        <v>0</v>
      </c>
      <c r="I52">
        <f>SUMIFS(Activity_COMBDG!J:J,Activity_COMBDG!$B:$B,$A52&amp;"*",Activity_COMBDG!$B:$B,"*"&amp;"_EX",Activity_COMBDG!J:J,"&gt;0.0001")</f>
        <v>0</v>
      </c>
      <c r="J52">
        <f>SUMIFS(Activity_COMBDG!K:K,Activity_COMBDG!$B:$B,$A52&amp;"*",Activity_COMBDG!$B:$B,"*"&amp;"_EX",Activity_COMBDG!K:K,"&gt;0.0001")</f>
        <v>0</v>
      </c>
      <c r="K52">
        <f>SUMIFS(Activity_COMBDG!L:L,Activity_COMBDG!$B:$B,$A52&amp;"*",Activity_COMBDG!$B:$B,"*"&amp;"_EX",Activity_COMBDG!L:L,"&gt;0.0001")</f>
        <v>0</v>
      </c>
    </row>
    <row r="53" spans="1:11" x14ac:dyDescent="0.25">
      <c r="A53" t="str">
        <f>COMBDG_Split_Tech!A50</f>
        <v>COMBDGAEROldSHFUR___STDNGA</v>
      </c>
      <c r="B53">
        <f>SUMIFS(Activity_COMBDG!C:C,Activity_COMBDG!$B:$B,$A53&amp;"*",Activity_COMBDG!$B:$B,"*"&amp;"_EX",Activity_COMBDG!C:C,"&gt;0.0001")</f>
        <v>1175.092412342585</v>
      </c>
      <c r="C53">
        <f>SUMIFS(Activity_COMBDG!D:D,Activity_COMBDG!$B:$B,$A53&amp;"*",Activity_COMBDG!$B:$B,"*"&amp;"_EX",Activity_COMBDG!D:D,"&gt;0.0001")</f>
        <v>1177.234187688631</v>
      </c>
      <c r="D53">
        <f>SUMIFS(Activity_COMBDG!E:E,Activity_COMBDG!$B:$B,$A53&amp;"*",Activity_COMBDG!$B:$B,"*"&amp;"_EX",Activity_COMBDG!E:E,"&gt;0.0001")</f>
        <v>941.80706805975763</v>
      </c>
      <c r="E53">
        <f>SUMIFS(Activity_COMBDG!F:F,Activity_COMBDG!$B:$B,$A53&amp;"*",Activity_COMBDG!$B:$B,"*"&amp;"_EX",Activity_COMBDG!F:F,"&gt;0.0001")</f>
        <v>941.87762372203326</v>
      </c>
      <c r="F53">
        <f>SUMIFS(Activity_COMBDG!G:G,Activity_COMBDG!$B:$B,$A53&amp;"*",Activity_COMBDG!$B:$B,"*"&amp;"_EX",Activity_COMBDG!G:G,"&gt;0.0001")</f>
        <v>941.94515697760039</v>
      </c>
      <c r="G53">
        <f>SUMIFS(Activity_COMBDG!H:H,Activity_COMBDG!$B:$B,$A53&amp;"*",Activity_COMBDG!$B:$B,"*"&amp;"_EX",Activity_COMBDG!H:H,"&gt;0.0001")</f>
        <v>942.01215950539643</v>
      </c>
      <c r="H53">
        <f>SUMIFS(Activity_COMBDG!I:I,Activity_COMBDG!$B:$B,$A53&amp;"*",Activity_COMBDG!$B:$B,"*"&amp;"_EX",Activity_COMBDG!I:I,"&gt;0.0001")</f>
        <v>942.25408687672382</v>
      </c>
      <c r="I53">
        <f>SUMIFS(Activity_COMBDG!J:J,Activity_COMBDG!$B:$B,$A53&amp;"*",Activity_COMBDG!$B:$B,"*"&amp;"_EX",Activity_COMBDG!J:J,"&gt;0.0001")</f>
        <v>31.59110615899333</v>
      </c>
      <c r="J53">
        <f>SUMIFS(Activity_COMBDG!K:K,Activity_COMBDG!$B:$B,$A53&amp;"*",Activity_COMBDG!$B:$B,"*"&amp;"_EX",Activity_COMBDG!K:K,"&gt;0.0001")</f>
        <v>18.483745658773159</v>
      </c>
      <c r="K53">
        <f>SUMIFS(Activity_COMBDG!L:L,Activity_COMBDG!$B:$B,$A53&amp;"*",Activity_COMBDG!$B:$B,"*"&amp;"_EX",Activity_COMBDG!L:L,"&gt;0.0001")</f>
        <v>12.299062240922209</v>
      </c>
    </row>
    <row r="54" spans="1:11" x14ac:dyDescent="0.25">
      <c r="A54" t="str">
        <f>COMBDG_Split_Tech!A51</f>
        <v>COMBDGAEROldSHFUR___STDPRO</v>
      </c>
      <c r="B54">
        <f>SUMIFS(Activity_COMBDG!C:C,Activity_COMBDG!$B:$B,$A54&amp;"*",Activity_COMBDG!$B:$B,"*"&amp;"_EX",Activity_COMBDG!C:C,"&gt;0.0001")</f>
        <v>32.581851535143556</v>
      </c>
      <c r="C54">
        <f>SUMIFS(Activity_COMBDG!D:D,Activity_COMBDG!$B:$B,$A54&amp;"*",Activity_COMBDG!$B:$B,"*"&amp;"_EX",Activity_COMBDG!D:D,"&gt;0.0001")</f>
        <v>27.366754605329319</v>
      </c>
      <c r="D54">
        <f>SUMIFS(Activity_COMBDG!E:E,Activity_COMBDG!$B:$B,$A54&amp;"*",Activity_COMBDG!$B:$B,"*"&amp;"_EX",Activity_COMBDG!E:E,"&gt;0.0001")</f>
        <v>27.47328106748213</v>
      </c>
      <c r="E54">
        <f>SUMIFS(Activity_COMBDG!F:F,Activity_COMBDG!$B:$B,$A54&amp;"*",Activity_COMBDG!$B:$B,"*"&amp;"_EX",Activity_COMBDG!F:F,"&gt;0.0001")</f>
        <v>27.542954786350219</v>
      </c>
      <c r="F54">
        <f>SUMIFS(Activity_COMBDG!G:G,Activity_COMBDG!$B:$B,$A54&amp;"*",Activity_COMBDG!$B:$B,"*"&amp;"_EX",Activity_COMBDG!G:G,"&gt;0.0001")</f>
        <v>27.61042845729899</v>
      </c>
      <c r="G54">
        <f>SUMIFS(Activity_COMBDG!H:H,Activity_COMBDG!$B:$B,$A54&amp;"*",Activity_COMBDG!$B:$B,"*"&amp;"_EX",Activity_COMBDG!H:H,"&gt;0.0001")</f>
        <v>27.662928273433831</v>
      </c>
      <c r="H54">
        <f>SUMIFS(Activity_COMBDG!I:I,Activity_COMBDG!$B:$B,$A54&amp;"*",Activity_COMBDG!$B:$B,"*"&amp;"_EX",Activity_COMBDG!I:I,"&gt;0.0001")</f>
        <v>20.854530773682601</v>
      </c>
      <c r="I54">
        <f>SUMIFS(Activity_COMBDG!J:J,Activity_COMBDG!$B:$B,$A54&amp;"*",Activity_COMBDG!$B:$B,"*"&amp;"_EX",Activity_COMBDG!J:J,"&gt;0.0001")</f>
        <v>8.9278826632454624</v>
      </c>
      <c r="J54">
        <f>SUMIFS(Activity_COMBDG!K:K,Activity_COMBDG!$B:$B,$A54&amp;"*",Activity_COMBDG!$B:$B,"*"&amp;"_EX",Activity_COMBDG!K:K,"&gt;0.0001")</f>
        <v>7.8144811471307296</v>
      </c>
      <c r="K54">
        <f>SUMIFS(Activity_COMBDG!L:L,Activity_COMBDG!$B:$B,$A54&amp;"*",Activity_COMBDG!$B:$B,"*"&amp;"_EX",Activity_COMBDG!L:L,"&gt;0.0001")</f>
        <v>5.8509644364406919</v>
      </c>
    </row>
    <row r="55" spans="1:11" x14ac:dyDescent="0.25">
      <c r="A55" t="str">
        <f>COMBDG_Split_Tech!A52</f>
        <v>COMBDGAEROldSHHEP___STDELC</v>
      </c>
      <c r="B55">
        <f>SUMIFS(Activity_COMBDG!C:C,Activity_COMBDG!$B:$B,$A55&amp;"*",Activity_COMBDG!$B:$B,"*"&amp;"_EX",Activity_COMBDG!C:C,"&gt;0.0001")</f>
        <v>17.322415338201459</v>
      </c>
      <c r="C55">
        <f>SUMIFS(Activity_COMBDG!D:D,Activity_COMBDG!$B:$B,$A55&amp;"*",Activity_COMBDG!$B:$B,"*"&amp;"_EX",Activity_COMBDG!D:D,"&gt;0.0001")</f>
        <v>14.07838092776587</v>
      </c>
      <c r="D55">
        <f>SUMIFS(Activity_COMBDG!E:E,Activity_COMBDG!$B:$B,$A55&amp;"*",Activity_COMBDG!$B:$B,"*"&amp;"_EX",Activity_COMBDG!E:E,"&gt;0.0001")</f>
        <v>14.148433936775319</v>
      </c>
      <c r="E55">
        <f>SUMIFS(Activity_COMBDG!F:F,Activity_COMBDG!$B:$B,$A55&amp;"*",Activity_COMBDG!$B:$B,"*"&amp;"_EX",Activity_COMBDG!F:F,"&gt;0.0001")</f>
        <v>14.21816788850898</v>
      </c>
      <c r="F55">
        <f>SUMIFS(Activity_COMBDG!G:G,Activity_COMBDG!$B:$B,$A55&amp;"*",Activity_COMBDG!$B:$B,"*"&amp;"_EX",Activity_COMBDG!G:G,"&gt;0.0001")</f>
        <v>14.2868053280549</v>
      </c>
      <c r="G55">
        <f>SUMIFS(Activity_COMBDG!H:H,Activity_COMBDG!$B:$B,$A55&amp;"*",Activity_COMBDG!$B:$B,"*"&amp;"_EX",Activity_COMBDG!H:H,"&gt;0.0001")</f>
        <v>14.334905129783969</v>
      </c>
      <c r="H55">
        <f>SUMIFS(Activity_COMBDG!I:I,Activity_COMBDG!$B:$B,$A55&amp;"*",Activity_COMBDG!$B:$B,"*"&amp;"_EX",Activity_COMBDG!I:I,"&gt;0.0001")</f>
        <v>9.6224684084791807</v>
      </c>
      <c r="I55">
        <f>SUMIFS(Activity_COMBDG!J:J,Activity_COMBDG!$B:$B,$A55&amp;"*",Activity_COMBDG!$B:$B,"*"&amp;"_EX",Activity_COMBDG!J:J,"&gt;0.0001")</f>
        <v>4.454707117690857</v>
      </c>
      <c r="J55">
        <f>SUMIFS(Activity_COMBDG!K:K,Activity_COMBDG!$B:$B,$A55&amp;"*",Activity_COMBDG!$B:$B,"*"&amp;"_EX",Activity_COMBDG!K:K,"&gt;0.0001")</f>
        <v>4.1028585268366946</v>
      </c>
      <c r="K55">
        <f>SUMIFS(Activity_COMBDG!L:L,Activity_COMBDG!$B:$B,$A55&amp;"*",Activity_COMBDG!$B:$B,"*"&amp;"_EX",Activity_COMBDG!L:L,"&gt;0.0001")</f>
        <v>2.8395881652187129</v>
      </c>
    </row>
    <row r="56" spans="1:11" x14ac:dyDescent="0.25">
      <c r="A56" t="str">
        <f>COMBDG_Split_Tech!A53</f>
        <v>COMBDGAEROldSHPLT___STDELC</v>
      </c>
      <c r="B56">
        <f>SUMIFS(Activity_COMBDG!C:C,Activity_COMBDG!$B:$B,$A56&amp;"*",Activity_COMBDG!$B:$B,"*"&amp;"_EX",Activity_COMBDG!C:C,"&gt;0.0001")</f>
        <v>61.234255096907283</v>
      </c>
      <c r="C56">
        <f>SUMIFS(Activity_COMBDG!D:D,Activity_COMBDG!$B:$B,$A56&amp;"*",Activity_COMBDG!$B:$B,"*"&amp;"_EX",Activity_COMBDG!D:D,"&gt;0.0001")</f>
        <v>63.208881632931977</v>
      </c>
      <c r="D56">
        <f>SUMIFS(Activity_COMBDG!E:E,Activity_COMBDG!$B:$B,$A56&amp;"*",Activity_COMBDG!$B:$B,"*"&amp;"_EX",Activity_COMBDG!E:E,"&gt;0.0001")</f>
        <v>63.386021224247393</v>
      </c>
      <c r="E56">
        <f>SUMIFS(Activity_COMBDG!F:F,Activity_COMBDG!$B:$B,$A56&amp;"*",Activity_COMBDG!$B:$B,"*"&amp;"_EX",Activity_COMBDG!F:F,"&gt;0.0001")</f>
        <v>63.455914057842662</v>
      </c>
      <c r="F56">
        <f>SUMIFS(Activity_COMBDG!G:G,Activity_COMBDG!$B:$B,$A56&amp;"*",Activity_COMBDG!$B:$B,"*"&amp;"_EX",Activity_COMBDG!G:G,"&gt;0.0001")</f>
        <v>55.496735991039799</v>
      </c>
      <c r="G56">
        <f>SUMIFS(Activity_COMBDG!H:H,Activity_COMBDG!$B:$B,$A56&amp;"*",Activity_COMBDG!$B:$B,"*"&amp;"_EX",Activity_COMBDG!H:H,"&gt;0.0001")</f>
        <v>55.559431868815558</v>
      </c>
      <c r="H56">
        <f>SUMIFS(Activity_COMBDG!I:I,Activity_COMBDG!$B:$B,$A56&amp;"*",Activity_COMBDG!$B:$B,"*"&amp;"_EX",Activity_COMBDG!I:I,"&gt;0.0001")</f>
        <v>55.806928450123863</v>
      </c>
      <c r="I56">
        <f>SUMIFS(Activity_COMBDG!J:J,Activity_COMBDG!$B:$B,$A56&amp;"*",Activity_COMBDG!$B:$B,"*"&amp;"_EX",Activity_COMBDG!J:J,"&gt;0.0001")</f>
        <v>17.708610316248269</v>
      </c>
      <c r="J56">
        <f>SUMIFS(Activity_COMBDG!K:K,Activity_COMBDG!$B:$B,$A56&amp;"*",Activity_COMBDG!$B:$B,"*"&amp;"_EX",Activity_COMBDG!K:K,"&gt;0.0001")</f>
        <v>13.16166151129071</v>
      </c>
      <c r="K56">
        <f>SUMIFS(Activity_COMBDG!L:L,Activity_COMBDG!$B:$B,$A56&amp;"*",Activity_COMBDG!$B:$B,"*"&amp;"_EX",Activity_COMBDG!L:L,"&gt;0.0001")</f>
        <v>9.4913789594167053</v>
      </c>
    </row>
    <row r="57" spans="1:11" x14ac:dyDescent="0.25">
      <c r="A57" t="str">
        <f>COMBDG_Split_Tech!A54</f>
        <v>COMBDGAEROldSLLED___STDELC</v>
      </c>
      <c r="B57">
        <f>SUMIFS(Activity_COMBDG!C:C,Activity_COMBDG!$B:$B,$A57&amp;"*",Activity_COMBDG!$B:$B,"*"&amp;"_EX",Activity_COMBDG!C:C,"&gt;0.0001")</f>
        <v>54.881865411839968</v>
      </c>
      <c r="C57">
        <f>SUMIFS(Activity_COMBDG!D:D,Activity_COMBDG!$B:$B,$A57&amp;"*",Activity_COMBDG!$B:$B,"*"&amp;"_EX",Activity_COMBDG!D:D,"&gt;0.0001")</f>
        <v>54.88197151645624</v>
      </c>
      <c r="D57">
        <f>SUMIFS(Activity_COMBDG!E:E,Activity_COMBDG!$B:$B,$A57&amp;"*",Activity_COMBDG!$B:$B,"*"&amp;"_EX",Activity_COMBDG!E:E,"&gt;0.0001")</f>
        <v>54.881970589940423</v>
      </c>
      <c r="E57">
        <f>SUMIFS(Activity_COMBDG!F:F,Activity_COMBDG!$B:$B,$A57&amp;"*",Activity_COMBDG!$B:$B,"*"&amp;"_EX",Activity_COMBDG!F:F,"&gt;0.0001")</f>
        <v>54.881967264600817</v>
      </c>
      <c r="F57">
        <f>SUMIFS(Activity_COMBDG!G:G,Activity_COMBDG!$B:$B,$A57&amp;"*",Activity_COMBDG!$B:$B,"*"&amp;"_EX",Activity_COMBDG!G:G,"&gt;0.0001")</f>
        <v>27.44097474741767</v>
      </c>
      <c r="G57">
        <f>SUMIFS(Activity_COMBDG!H:H,Activity_COMBDG!$B:$B,$A57&amp;"*",Activity_COMBDG!$B:$B,"*"&amp;"_EX",Activity_COMBDG!H:H,"&gt;0.0001")</f>
        <v>27.440973590699411</v>
      </c>
      <c r="H57">
        <f>SUMIFS(Activity_COMBDG!I:I,Activity_COMBDG!$B:$B,$A57&amp;"*",Activity_COMBDG!$B:$B,"*"&amp;"_EX",Activity_COMBDG!I:I,"&gt;0.0001")</f>
        <v>27.440994531327611</v>
      </c>
      <c r="I57">
        <f>SUMIFS(Activity_COMBDG!J:J,Activity_COMBDG!$B:$B,$A57&amp;"*",Activity_COMBDG!$B:$B,"*"&amp;"_EX",Activity_COMBDG!J:J,"&gt;0.0001")</f>
        <v>12.05251087232047</v>
      </c>
      <c r="J57">
        <f>SUMIFS(Activity_COMBDG!K:K,Activity_COMBDG!$B:$B,$A57&amp;"*",Activity_COMBDG!$B:$B,"*"&amp;"_EX",Activity_COMBDG!K:K,"&gt;0.0001")</f>
        <v>11.60135606080236</v>
      </c>
      <c r="K57">
        <f>SUMIFS(Activity_COMBDG!L:L,Activity_COMBDG!$B:$B,$A57&amp;"*",Activity_COMBDG!$B:$B,"*"&amp;"_EX",Activity_COMBDG!L:L,"&gt;0.0001")</f>
        <v>0</v>
      </c>
    </row>
    <row r="58" spans="1:11" x14ac:dyDescent="0.25">
      <c r="A58" t="str">
        <f>COMBDG_Split_Tech!A55</f>
        <v>COMBDGAEROldWH_________DHE</v>
      </c>
      <c r="B58">
        <f>SUMIFS(Activity_COMBDG!C:C,Activity_COMBDG!$B:$B,$A58&amp;"*",Activity_COMBDG!$B:$B,"*"&amp;"_EX",Activity_COMBDG!C:C,"&gt;0.0001")</f>
        <v>28.008008408911341</v>
      </c>
      <c r="C58">
        <f>SUMIFS(Activity_COMBDG!D:D,Activity_COMBDG!$B:$B,$A58&amp;"*",Activity_COMBDG!$B:$B,"*"&amp;"_EX",Activity_COMBDG!D:D,"&gt;0.0001")</f>
        <v>22.94636051500752</v>
      </c>
      <c r="D58">
        <f>SUMIFS(Activity_COMBDG!E:E,Activity_COMBDG!$B:$B,$A58&amp;"*",Activity_COMBDG!$B:$B,"*"&amp;"_EX",Activity_COMBDG!E:E,"&gt;0.0001")</f>
        <v>22.971983358952439</v>
      </c>
      <c r="E58">
        <f>SUMIFS(Activity_COMBDG!F:F,Activity_COMBDG!$B:$B,$A58&amp;"*",Activity_COMBDG!$B:$B,"*"&amp;"_EX",Activity_COMBDG!F:F,"&gt;0.0001")</f>
        <v>22.970525063010321</v>
      </c>
      <c r="F58">
        <f>SUMIFS(Activity_COMBDG!G:G,Activity_COMBDG!$B:$B,$A58&amp;"*",Activity_COMBDG!$B:$B,"*"&amp;"_EX",Activity_COMBDG!G:G,"&gt;0.0001")</f>
        <v>22.970475470657959</v>
      </c>
      <c r="G58">
        <f>SUMIFS(Activity_COMBDG!H:H,Activity_COMBDG!$B:$B,$A58&amp;"*",Activity_COMBDG!$B:$B,"*"&amp;"_EX",Activity_COMBDG!H:H,"&gt;0.0001")</f>
        <v>22.971720503637808</v>
      </c>
      <c r="H58">
        <f>SUMIFS(Activity_COMBDG!I:I,Activity_COMBDG!$B:$B,$A58&amp;"*",Activity_COMBDG!$B:$B,"*"&amp;"_EX",Activity_COMBDG!I:I,"&gt;0.0001")</f>
        <v>17.230588829963899</v>
      </c>
      <c r="I58">
        <f>SUMIFS(Activity_COMBDG!J:J,Activity_COMBDG!$B:$B,$A58&amp;"*",Activity_COMBDG!$B:$B,"*"&amp;"_EX",Activity_COMBDG!J:J,"&gt;0.0001")</f>
        <v>5.6372582272757894</v>
      </c>
      <c r="J58">
        <f>SUMIFS(Activity_COMBDG!K:K,Activity_COMBDG!$B:$B,$A58&amp;"*",Activity_COMBDG!$B:$B,"*"&amp;"_EX",Activity_COMBDG!K:K,"&gt;0.0001")</f>
        <v>4.6587177585338502</v>
      </c>
      <c r="K58">
        <f>SUMIFS(Activity_COMBDG!L:L,Activity_COMBDG!$B:$B,$A58&amp;"*",Activity_COMBDG!$B:$B,"*"&amp;"_EX",Activity_COMBDG!L:L,"&gt;0.0001")</f>
        <v>3.394560664780907</v>
      </c>
    </row>
    <row r="59" spans="1:11" x14ac:dyDescent="0.25">
      <c r="A59" t="str">
        <f>COMBDG_Split_Tech!A56</f>
        <v>COMBDGAEROldWH______STDELC</v>
      </c>
      <c r="B59">
        <f>SUMIFS(Activity_COMBDG!C:C,Activity_COMBDG!$B:$B,$A59&amp;"*",Activity_COMBDG!$B:$B,"*"&amp;"_EX",Activity_COMBDG!C:C,"&gt;0.0001")</f>
        <v>13.248328243423879</v>
      </c>
      <c r="C59">
        <f>SUMIFS(Activity_COMBDG!D:D,Activity_COMBDG!$B:$B,$A59&amp;"*",Activity_COMBDG!$B:$B,"*"&amp;"_EX",Activity_COMBDG!D:D,"&gt;0.0001")</f>
        <v>13.709267690828179</v>
      </c>
      <c r="D59">
        <f>SUMIFS(Activity_COMBDG!E:E,Activity_COMBDG!$B:$B,$A59&amp;"*",Activity_COMBDG!$B:$B,"*"&amp;"_EX",Activity_COMBDG!E:E,"&gt;0.0001")</f>
        <v>9.1514264255984994</v>
      </c>
      <c r="E59">
        <f>SUMIFS(Activity_COMBDG!F:F,Activity_COMBDG!$B:$B,$A59&amp;"*",Activity_COMBDG!$B:$B,"*"&amp;"_EX",Activity_COMBDG!F:F,"&gt;0.0001")</f>
        <v>9.1499166038842787</v>
      </c>
      <c r="F59">
        <f>SUMIFS(Activity_COMBDG!G:G,Activity_COMBDG!$B:$B,$A59&amp;"*",Activity_COMBDG!$B:$B,"*"&amp;"_EX",Activity_COMBDG!G:G,"&gt;0.0001")</f>
        <v>9.1498767589765322</v>
      </c>
      <c r="G59">
        <f>SUMIFS(Activity_COMBDG!H:H,Activity_COMBDG!$B:$B,$A59&amp;"*",Activity_COMBDG!$B:$B,"*"&amp;"_EX",Activity_COMBDG!H:H,"&gt;0.0001")</f>
        <v>9.1512250080695594</v>
      </c>
      <c r="H59">
        <f>SUMIFS(Activity_COMBDG!I:I,Activity_COMBDG!$B:$B,$A59&amp;"*",Activity_COMBDG!$B:$B,"*"&amp;"_EX",Activity_COMBDG!I:I,"&gt;0.0001")</f>
        <v>9.1538014701535353</v>
      </c>
      <c r="I59">
        <f>SUMIFS(Activity_COMBDG!J:J,Activity_COMBDG!$B:$B,$A59&amp;"*",Activity_COMBDG!$B:$B,"*"&amp;"_EX",Activity_COMBDG!J:J,"&gt;0.0001")</f>
        <v>2.0046974675106428</v>
      </c>
      <c r="J59">
        <f>SUMIFS(Activity_COMBDG!K:K,Activity_COMBDG!$B:$B,$A59&amp;"*",Activity_COMBDG!$B:$B,"*"&amp;"_EX",Activity_COMBDG!K:K,"&gt;0.0001")</f>
        <v>1.8574962731225351</v>
      </c>
      <c r="K59">
        <f>SUMIFS(Activity_COMBDG!L:L,Activity_COMBDG!$B:$B,$A59&amp;"*",Activity_COMBDG!$B:$B,"*"&amp;"_EX",Activity_COMBDG!L:L,"&gt;0.0001")</f>
        <v>1.1399474848532569</v>
      </c>
    </row>
    <row r="60" spans="1:11" x14ac:dyDescent="0.25">
      <c r="A60" t="str">
        <f>COMBDG_Split_Tech!A57</f>
        <v>COMBDGAEROldWH______STDHFO</v>
      </c>
      <c r="B60">
        <f>SUMIFS(Activity_COMBDG!C:C,Activity_COMBDG!$B:$B,$A60&amp;"*",Activity_COMBDG!$B:$B,"*"&amp;"_EX",Activity_COMBDG!C:C,"&gt;0.0001")</f>
        <v>0</v>
      </c>
      <c r="C60">
        <f>SUMIFS(Activity_COMBDG!D:D,Activity_COMBDG!$B:$B,$A60&amp;"*",Activity_COMBDG!$B:$B,"*"&amp;"_EX",Activity_COMBDG!D:D,"&gt;0.0001")</f>
        <v>0</v>
      </c>
      <c r="D60">
        <f>SUMIFS(Activity_COMBDG!E:E,Activity_COMBDG!$B:$B,$A60&amp;"*",Activity_COMBDG!$B:$B,"*"&amp;"_EX",Activity_COMBDG!E:E,"&gt;0.0001")</f>
        <v>0</v>
      </c>
      <c r="E60">
        <f>SUMIFS(Activity_COMBDG!F:F,Activity_COMBDG!$B:$B,$A60&amp;"*",Activity_COMBDG!$B:$B,"*"&amp;"_EX",Activity_COMBDG!F:F,"&gt;0.0001")</f>
        <v>0</v>
      </c>
      <c r="F60">
        <f>SUMIFS(Activity_COMBDG!G:G,Activity_COMBDG!$B:$B,$A60&amp;"*",Activity_COMBDG!$B:$B,"*"&amp;"_EX",Activity_COMBDG!G:G,"&gt;0.0001")</f>
        <v>0</v>
      </c>
      <c r="G60">
        <f>SUMIFS(Activity_COMBDG!H:H,Activity_COMBDG!$B:$B,$A60&amp;"*",Activity_COMBDG!$B:$B,"*"&amp;"_EX",Activity_COMBDG!H:H,"&gt;0.0001")</f>
        <v>0</v>
      </c>
      <c r="H60">
        <f>SUMIFS(Activity_COMBDG!I:I,Activity_COMBDG!$B:$B,$A60&amp;"*",Activity_COMBDG!$B:$B,"*"&amp;"_EX",Activity_COMBDG!I:I,"&gt;0.0001")</f>
        <v>0</v>
      </c>
      <c r="I60">
        <f>SUMIFS(Activity_COMBDG!J:J,Activity_COMBDG!$B:$B,$A60&amp;"*",Activity_COMBDG!$B:$B,"*"&amp;"_EX",Activity_COMBDG!J:J,"&gt;0.0001")</f>
        <v>0</v>
      </c>
      <c r="J60">
        <f>SUMIFS(Activity_COMBDG!K:K,Activity_COMBDG!$B:$B,$A60&amp;"*",Activity_COMBDG!$B:$B,"*"&amp;"_EX",Activity_COMBDG!K:K,"&gt;0.0001")</f>
        <v>0</v>
      </c>
      <c r="K60">
        <f>SUMIFS(Activity_COMBDG!L:L,Activity_COMBDG!$B:$B,$A60&amp;"*",Activity_COMBDG!$B:$B,"*"&amp;"_EX",Activity_COMBDG!L:L,"&gt;0.0001")</f>
        <v>0</v>
      </c>
    </row>
    <row r="61" spans="1:11" x14ac:dyDescent="0.25">
      <c r="A61" t="str">
        <f>COMBDG_Split_Tech!A58</f>
        <v>COMBDGAEROldWH______STDKER</v>
      </c>
      <c r="B61">
        <f>SUMIFS(Activity_COMBDG!C:C,Activity_COMBDG!$B:$B,$A61&amp;"*",Activity_COMBDG!$B:$B,"*"&amp;"_EX",Activity_COMBDG!C:C,"&gt;0.0001")</f>
        <v>0</v>
      </c>
      <c r="C61">
        <f>SUMIFS(Activity_COMBDG!D:D,Activity_COMBDG!$B:$B,$A61&amp;"*",Activity_COMBDG!$B:$B,"*"&amp;"_EX",Activity_COMBDG!D:D,"&gt;0.0001")</f>
        <v>0</v>
      </c>
      <c r="D61">
        <f>SUMIFS(Activity_COMBDG!E:E,Activity_COMBDG!$B:$B,$A61&amp;"*",Activity_COMBDG!$B:$B,"*"&amp;"_EX",Activity_COMBDG!E:E,"&gt;0.0001")</f>
        <v>0</v>
      </c>
      <c r="E61">
        <f>SUMIFS(Activity_COMBDG!F:F,Activity_COMBDG!$B:$B,$A61&amp;"*",Activity_COMBDG!$B:$B,"*"&amp;"_EX",Activity_COMBDG!F:F,"&gt;0.0001")</f>
        <v>0</v>
      </c>
      <c r="F61">
        <f>SUMIFS(Activity_COMBDG!G:G,Activity_COMBDG!$B:$B,$A61&amp;"*",Activity_COMBDG!$B:$B,"*"&amp;"_EX",Activity_COMBDG!G:G,"&gt;0.0001")</f>
        <v>0</v>
      </c>
      <c r="G61">
        <f>SUMIFS(Activity_COMBDG!H:H,Activity_COMBDG!$B:$B,$A61&amp;"*",Activity_COMBDG!$B:$B,"*"&amp;"_EX",Activity_COMBDG!H:H,"&gt;0.0001")</f>
        <v>0</v>
      </c>
      <c r="H61">
        <f>SUMIFS(Activity_COMBDG!I:I,Activity_COMBDG!$B:$B,$A61&amp;"*",Activity_COMBDG!$B:$B,"*"&amp;"_EX",Activity_COMBDG!I:I,"&gt;0.0001")</f>
        <v>0</v>
      </c>
      <c r="I61">
        <f>SUMIFS(Activity_COMBDG!J:J,Activity_COMBDG!$B:$B,$A61&amp;"*",Activity_COMBDG!$B:$B,"*"&amp;"_EX",Activity_COMBDG!J:J,"&gt;0.0001")</f>
        <v>0</v>
      </c>
      <c r="J61">
        <f>SUMIFS(Activity_COMBDG!K:K,Activity_COMBDG!$B:$B,$A61&amp;"*",Activity_COMBDG!$B:$B,"*"&amp;"_EX",Activity_COMBDG!K:K,"&gt;0.0001")</f>
        <v>0</v>
      </c>
      <c r="K61">
        <f>SUMIFS(Activity_COMBDG!L:L,Activity_COMBDG!$B:$B,$A61&amp;"*",Activity_COMBDG!$B:$B,"*"&amp;"_EX",Activity_COMBDG!L:L,"&gt;0.0001")</f>
        <v>0</v>
      </c>
    </row>
    <row r="62" spans="1:11" x14ac:dyDescent="0.25">
      <c r="A62" t="str">
        <f>COMBDG_Split_Tech!A59</f>
        <v>COMBDGAEROldWH______STDLFO</v>
      </c>
      <c r="B62">
        <f>SUMIFS(Activity_COMBDG!C:C,Activity_COMBDG!$B:$B,$A62&amp;"*",Activity_COMBDG!$B:$B,"*"&amp;"_EX",Activity_COMBDG!C:C,"&gt;0.0001")</f>
        <v>8.7643554220921569</v>
      </c>
      <c r="C62">
        <f>SUMIFS(Activity_COMBDG!D:D,Activity_COMBDG!$B:$B,$A62&amp;"*",Activity_COMBDG!$B:$B,"*"&amp;"_EX",Activity_COMBDG!D:D,"&gt;0.0001")</f>
        <v>9.2057331840774346</v>
      </c>
      <c r="D62">
        <f>SUMIFS(Activity_COMBDG!E:E,Activity_COMBDG!$B:$B,$A62&amp;"*",Activity_COMBDG!$B:$B,"*"&amp;"_EX",Activity_COMBDG!E:E,"&gt;0.0001")</f>
        <v>6.1471501840742286</v>
      </c>
      <c r="E62">
        <f>SUMIFS(Activity_COMBDG!F:F,Activity_COMBDG!$B:$B,$A62&amp;"*",Activity_COMBDG!$B:$B,"*"&amp;"_EX",Activity_COMBDG!F:F,"&gt;0.0001")</f>
        <v>6.1456432700922043</v>
      </c>
      <c r="F62">
        <f>SUMIFS(Activity_COMBDG!G:G,Activity_COMBDG!$B:$B,$A62&amp;"*",Activity_COMBDG!$B:$B,"*"&amp;"_EX",Activity_COMBDG!G:G,"&gt;0.0001")</f>
        <v>6.1456109338701914</v>
      </c>
      <c r="G62">
        <f>SUMIFS(Activity_COMBDG!H:H,Activity_COMBDG!$B:$B,$A62&amp;"*",Activity_COMBDG!$B:$B,"*"&amp;"_EX",Activity_COMBDG!H:H,"&gt;0.0001")</f>
        <v>6.1469897239702229</v>
      </c>
      <c r="H62">
        <f>SUMIFS(Activity_COMBDG!I:I,Activity_COMBDG!$B:$B,$A62&amp;"*",Activity_COMBDG!$B:$B,"*"&amp;"_EX",Activity_COMBDG!I:I,"&gt;0.0001")</f>
        <v>6.1495636727429961</v>
      </c>
      <c r="I62">
        <f>SUMIFS(Activity_COMBDG!J:J,Activity_COMBDG!$B:$B,$A62&amp;"*",Activity_COMBDG!$B:$B,"*"&amp;"_EX",Activity_COMBDG!J:J,"&gt;0.0001")</f>
        <v>1.4091445863191301</v>
      </c>
      <c r="J62">
        <f>SUMIFS(Activity_COMBDG!K:K,Activity_COMBDG!$B:$B,$A62&amp;"*",Activity_COMBDG!$B:$B,"*"&amp;"_EX",Activity_COMBDG!K:K,"&gt;0.0001")</f>
        <v>1.339795482693243</v>
      </c>
      <c r="K62">
        <f>SUMIFS(Activity_COMBDG!L:L,Activity_COMBDG!$B:$B,$A62&amp;"*",Activity_COMBDG!$B:$B,"*"&amp;"_EX",Activity_COMBDG!L:L,"&gt;0.0001")</f>
        <v>0.81551562851802206</v>
      </c>
    </row>
    <row r="63" spans="1:11" x14ac:dyDescent="0.25">
      <c r="A63" t="str">
        <f>COMBDG_Split_Tech!A60</f>
        <v>COMBDGAEROldWH______STDNGA</v>
      </c>
      <c r="B63">
        <f>SUMIFS(Activity_COMBDG!C:C,Activity_COMBDG!$B:$B,$A63&amp;"*",Activity_COMBDG!$B:$B,"*"&amp;"_EX",Activity_COMBDG!C:C,"&gt;0.0001")</f>
        <v>252.0012227484726</v>
      </c>
      <c r="C63">
        <f>SUMIFS(Activity_COMBDG!D:D,Activity_COMBDG!$B:$B,$A63&amp;"*",Activity_COMBDG!$B:$B,"*"&amp;"_EX",Activity_COMBDG!D:D,"&gt;0.0001")</f>
        <v>252.49007378790361</v>
      </c>
      <c r="D63">
        <f>SUMIFS(Activity_COMBDG!E:E,Activity_COMBDG!$B:$B,$A63&amp;"*",Activity_COMBDG!$B:$B,"*"&amp;"_EX",Activity_COMBDG!E:E,"&gt;0.0001")</f>
        <v>168.3507610405652</v>
      </c>
      <c r="E63">
        <f>SUMIFS(Activity_COMBDG!F:F,Activity_COMBDG!$B:$B,$A63&amp;"*",Activity_COMBDG!$B:$B,"*"&amp;"_EX",Activity_COMBDG!F:F,"&gt;0.0001")</f>
        <v>168.34934463147559</v>
      </c>
      <c r="F63">
        <f>SUMIFS(Activity_COMBDG!G:G,Activity_COMBDG!$B:$B,$A63&amp;"*",Activity_COMBDG!$B:$B,"*"&amp;"_EX",Activity_COMBDG!G:G,"&gt;0.0001")</f>
        <v>168.34927519731201</v>
      </c>
      <c r="G63">
        <f>SUMIFS(Activity_COMBDG!H:H,Activity_COMBDG!$B:$B,$A63&amp;"*",Activity_COMBDG!$B:$B,"*"&amp;"_EX",Activity_COMBDG!H:H,"&gt;0.0001")</f>
        <v>168.35003072686669</v>
      </c>
      <c r="H63">
        <f>SUMIFS(Activity_COMBDG!I:I,Activity_COMBDG!$B:$B,$A63&amp;"*",Activity_COMBDG!$B:$B,"*"&amp;"_EX",Activity_COMBDG!I:I,"&gt;0.0001")</f>
        <v>168.3530134044903</v>
      </c>
      <c r="I63">
        <f>SUMIFS(Activity_COMBDG!J:J,Activity_COMBDG!$B:$B,$A63&amp;"*",Activity_COMBDG!$B:$B,"*"&amp;"_EX",Activity_COMBDG!J:J,"&gt;0.0001")</f>
        <v>8.098834781973741</v>
      </c>
      <c r="J63">
        <f>SUMIFS(Activity_COMBDG!K:K,Activity_COMBDG!$B:$B,$A63&amp;"*",Activity_COMBDG!$B:$B,"*"&amp;"_EX",Activity_COMBDG!K:K,"&gt;0.0001")</f>
        <v>5.4312059547587337</v>
      </c>
      <c r="K63">
        <f>SUMIFS(Activity_COMBDG!L:L,Activity_COMBDG!$B:$B,$A63&amp;"*",Activity_COMBDG!$B:$B,"*"&amp;"_EX",Activity_COMBDG!L:L,"&gt;0.0001")</f>
        <v>3.6078573569541001</v>
      </c>
    </row>
    <row r="64" spans="1:11" x14ac:dyDescent="0.25">
      <c r="A64" t="str">
        <f>COMBDG_Split_Tech!A61</f>
        <v>COMBDGAEROldWH______STDPRO</v>
      </c>
      <c r="B64">
        <f>SUMIFS(Activity_COMBDG!C:C,Activity_COMBDG!$B:$B,$A64&amp;"*",Activity_COMBDG!$B:$B,"*"&amp;"_EX",Activity_COMBDG!C:C,"&gt;0.0001")</f>
        <v>3.006068626633708</v>
      </c>
      <c r="C64">
        <f>SUMIFS(Activity_COMBDG!D:D,Activity_COMBDG!$B:$B,$A64&amp;"*",Activity_COMBDG!$B:$B,"*"&amp;"_EX",Activity_COMBDG!D:D,"&gt;0.0001")</f>
        <v>3.3776333519465829</v>
      </c>
      <c r="D64">
        <f>SUMIFS(Activity_COMBDG!E:E,Activity_COMBDG!$B:$B,$A64&amp;"*",Activity_COMBDG!$B:$B,"*"&amp;"_EX",Activity_COMBDG!E:E,"&gt;0.0001")</f>
        <v>2.2588957544354469</v>
      </c>
      <c r="E64">
        <f>SUMIFS(Activity_COMBDG!F:F,Activity_COMBDG!$B:$B,$A64&amp;"*",Activity_COMBDG!$B:$B,"*"&amp;"_EX",Activity_COMBDG!F:F,"&gt;0.0001")</f>
        <v>2.2574180560301071</v>
      </c>
      <c r="F64">
        <f>SUMIFS(Activity_COMBDG!G:G,Activity_COMBDG!$B:$B,$A64&amp;"*",Activity_COMBDG!$B:$B,"*"&amp;"_EX",Activity_COMBDG!G:G,"&gt;0.0001")</f>
        <v>2.257420285292318</v>
      </c>
      <c r="G64">
        <f>SUMIFS(Activity_COMBDG!H:H,Activity_COMBDG!$B:$B,$A64&amp;"*",Activity_COMBDG!$B:$B,"*"&amp;"_EX",Activity_COMBDG!H:H,"&gt;0.0001")</f>
        <v>2.2588249312244741</v>
      </c>
      <c r="H64">
        <f>SUMIFS(Activity_COMBDG!I:I,Activity_COMBDG!$B:$B,$A64&amp;"*",Activity_COMBDG!$B:$B,"*"&amp;"_EX",Activity_COMBDG!I:I,"&gt;0.0001")</f>
        <v>2.261368687745811</v>
      </c>
      <c r="I64">
        <f>SUMIFS(Activity_COMBDG!J:J,Activity_COMBDG!$B:$B,$A64&amp;"*",Activity_COMBDG!$B:$B,"*"&amp;"_EX",Activity_COMBDG!J:J,"&gt;0.0001")</f>
        <v>0.54786452486608916</v>
      </c>
      <c r="J64">
        <f>SUMIFS(Activity_COMBDG!K:K,Activity_COMBDG!$B:$B,$A64&amp;"*",Activity_COMBDG!$B:$B,"*"&amp;"_EX",Activity_COMBDG!K:K,"&gt;0.0001")</f>
        <v>0.5382092531294228</v>
      </c>
      <c r="K64">
        <f>SUMIFS(Activity_COMBDG!L:L,Activity_COMBDG!$B:$B,$A64&amp;"*",Activity_COMBDG!$B:$B,"*"&amp;"_EX",Activity_COMBDG!L:L,"&gt;0.0001")</f>
        <v>0.32460603947833822</v>
      </c>
    </row>
    <row r="65" spans="1:11" x14ac:dyDescent="0.25">
      <c r="A65" t="str">
        <f>COMBDG_Split_Tech!A62</f>
        <v>COMBDGAFSNewAE______STDELC</v>
      </c>
      <c r="B65">
        <f>SUMIFS(Activity_COMBDG!C:C,Activity_COMBDG!$B:$B,$A65&amp;"*",Activity_COMBDG!$B:$B,"*"&amp;"_EX",Activity_COMBDG!C:C,"&gt;0.0001")</f>
        <v>0</v>
      </c>
      <c r="C65">
        <f>SUMIFS(Activity_COMBDG!D:D,Activity_COMBDG!$B:$B,$A65&amp;"*",Activity_COMBDG!$B:$B,"*"&amp;"_EX",Activity_COMBDG!D:D,"&gt;0.0001")</f>
        <v>0</v>
      </c>
      <c r="D65">
        <f>SUMIFS(Activity_COMBDG!E:E,Activity_COMBDG!$B:$B,$A65&amp;"*",Activity_COMBDG!$B:$B,"*"&amp;"_EX",Activity_COMBDG!E:E,"&gt;0.0001")</f>
        <v>0</v>
      </c>
      <c r="E65">
        <f>SUMIFS(Activity_COMBDG!F:F,Activity_COMBDG!$B:$B,$A65&amp;"*",Activity_COMBDG!$B:$B,"*"&amp;"_EX",Activity_COMBDG!F:F,"&gt;0.0001")</f>
        <v>0</v>
      </c>
      <c r="F65">
        <f>SUMIFS(Activity_COMBDG!G:G,Activity_COMBDG!$B:$B,$A65&amp;"*",Activity_COMBDG!$B:$B,"*"&amp;"_EX",Activity_COMBDG!G:G,"&gt;0.0001")</f>
        <v>0</v>
      </c>
      <c r="G65">
        <f>SUMIFS(Activity_COMBDG!H:H,Activity_COMBDG!$B:$B,$A65&amp;"*",Activity_COMBDG!$B:$B,"*"&amp;"_EX",Activity_COMBDG!H:H,"&gt;0.0001")</f>
        <v>0</v>
      </c>
      <c r="H65">
        <f>SUMIFS(Activity_COMBDG!I:I,Activity_COMBDG!$B:$B,$A65&amp;"*",Activity_COMBDG!$B:$B,"*"&amp;"_EX",Activity_COMBDG!I:I,"&gt;0.0001")</f>
        <v>0</v>
      </c>
      <c r="I65">
        <f>SUMIFS(Activity_COMBDG!J:J,Activity_COMBDG!$B:$B,$A65&amp;"*",Activity_COMBDG!$B:$B,"*"&amp;"_EX",Activity_COMBDG!J:J,"&gt;0.0001")</f>
        <v>0</v>
      </c>
      <c r="J65">
        <f>SUMIFS(Activity_COMBDG!K:K,Activity_COMBDG!$B:$B,$A65&amp;"*",Activity_COMBDG!$B:$B,"*"&amp;"_EX",Activity_COMBDG!K:K,"&gt;0.0001")</f>
        <v>0</v>
      </c>
      <c r="K65">
        <f>SUMIFS(Activity_COMBDG!L:L,Activity_COMBDG!$B:$B,$A65&amp;"*",Activity_COMBDG!$B:$B,"*"&amp;"_EX",Activity_COMBDG!L:L,"&gt;0.0001")</f>
        <v>0</v>
      </c>
    </row>
    <row r="66" spans="1:11" x14ac:dyDescent="0.25">
      <c r="A66" t="str">
        <f>COMBDG_Split_Tech!A63</f>
        <v>COMBDGAFSNewAE______STDNGA</v>
      </c>
      <c r="B66">
        <f>SUMIFS(Activity_COMBDG!C:C,Activity_COMBDG!$B:$B,$A66&amp;"*",Activity_COMBDG!$B:$B,"*"&amp;"_EX",Activity_COMBDG!C:C,"&gt;0.0001")</f>
        <v>0</v>
      </c>
      <c r="C66">
        <f>SUMIFS(Activity_COMBDG!D:D,Activity_COMBDG!$B:$B,$A66&amp;"*",Activity_COMBDG!$B:$B,"*"&amp;"_EX",Activity_COMBDG!D:D,"&gt;0.0001")</f>
        <v>0</v>
      </c>
      <c r="D66">
        <f>SUMIFS(Activity_COMBDG!E:E,Activity_COMBDG!$B:$B,$A66&amp;"*",Activity_COMBDG!$B:$B,"*"&amp;"_EX",Activity_COMBDG!E:E,"&gt;0.0001")</f>
        <v>0</v>
      </c>
      <c r="E66">
        <f>SUMIFS(Activity_COMBDG!F:F,Activity_COMBDG!$B:$B,$A66&amp;"*",Activity_COMBDG!$B:$B,"*"&amp;"_EX",Activity_COMBDG!F:F,"&gt;0.0001")</f>
        <v>0</v>
      </c>
      <c r="F66">
        <f>SUMIFS(Activity_COMBDG!G:G,Activity_COMBDG!$B:$B,$A66&amp;"*",Activity_COMBDG!$B:$B,"*"&amp;"_EX",Activity_COMBDG!G:G,"&gt;0.0001")</f>
        <v>0</v>
      </c>
      <c r="G66">
        <f>SUMIFS(Activity_COMBDG!H:H,Activity_COMBDG!$B:$B,$A66&amp;"*",Activity_COMBDG!$B:$B,"*"&amp;"_EX",Activity_COMBDG!H:H,"&gt;0.0001")</f>
        <v>0</v>
      </c>
      <c r="H66">
        <f>SUMIFS(Activity_COMBDG!I:I,Activity_COMBDG!$B:$B,$A66&amp;"*",Activity_COMBDG!$B:$B,"*"&amp;"_EX",Activity_COMBDG!I:I,"&gt;0.0001")</f>
        <v>0</v>
      </c>
      <c r="I66">
        <f>SUMIFS(Activity_COMBDG!J:J,Activity_COMBDG!$B:$B,$A66&amp;"*",Activity_COMBDG!$B:$B,"*"&amp;"_EX",Activity_COMBDG!J:J,"&gt;0.0001")</f>
        <v>0</v>
      </c>
      <c r="J66">
        <f>SUMIFS(Activity_COMBDG!K:K,Activity_COMBDG!$B:$B,$A66&amp;"*",Activity_COMBDG!$B:$B,"*"&amp;"_EX",Activity_COMBDG!K:K,"&gt;0.0001")</f>
        <v>0</v>
      </c>
      <c r="K66">
        <f>SUMIFS(Activity_COMBDG!L:L,Activity_COMBDG!$B:$B,$A66&amp;"*",Activity_COMBDG!$B:$B,"*"&amp;"_EX",Activity_COMBDG!L:L,"&gt;0.0001")</f>
        <v>0</v>
      </c>
    </row>
    <row r="67" spans="1:11" x14ac:dyDescent="0.25">
      <c r="A67" t="str">
        <f>COMBDG_Split_Tech!A64</f>
        <v>COMBDGAFSNewAE______STDPRO</v>
      </c>
      <c r="B67">
        <f>SUMIFS(Activity_COMBDG!C:C,Activity_COMBDG!$B:$B,$A67&amp;"*",Activity_COMBDG!$B:$B,"*"&amp;"_EX",Activity_COMBDG!C:C,"&gt;0.0001")</f>
        <v>0</v>
      </c>
      <c r="C67">
        <f>SUMIFS(Activity_COMBDG!D:D,Activity_COMBDG!$B:$B,$A67&amp;"*",Activity_COMBDG!$B:$B,"*"&amp;"_EX",Activity_COMBDG!D:D,"&gt;0.0001")</f>
        <v>0</v>
      </c>
      <c r="D67">
        <f>SUMIFS(Activity_COMBDG!E:E,Activity_COMBDG!$B:$B,$A67&amp;"*",Activity_COMBDG!$B:$B,"*"&amp;"_EX",Activity_COMBDG!E:E,"&gt;0.0001")</f>
        <v>0</v>
      </c>
      <c r="E67">
        <f>SUMIFS(Activity_COMBDG!F:F,Activity_COMBDG!$B:$B,$A67&amp;"*",Activity_COMBDG!$B:$B,"*"&amp;"_EX",Activity_COMBDG!F:F,"&gt;0.0001")</f>
        <v>0</v>
      </c>
      <c r="F67">
        <f>SUMIFS(Activity_COMBDG!G:G,Activity_COMBDG!$B:$B,$A67&amp;"*",Activity_COMBDG!$B:$B,"*"&amp;"_EX",Activity_COMBDG!G:G,"&gt;0.0001")</f>
        <v>0</v>
      </c>
      <c r="G67">
        <f>SUMIFS(Activity_COMBDG!H:H,Activity_COMBDG!$B:$B,$A67&amp;"*",Activity_COMBDG!$B:$B,"*"&amp;"_EX",Activity_COMBDG!H:H,"&gt;0.0001")</f>
        <v>0</v>
      </c>
      <c r="H67">
        <f>SUMIFS(Activity_COMBDG!I:I,Activity_COMBDG!$B:$B,$A67&amp;"*",Activity_COMBDG!$B:$B,"*"&amp;"_EX",Activity_COMBDG!I:I,"&gt;0.0001")</f>
        <v>0</v>
      </c>
      <c r="I67">
        <f>SUMIFS(Activity_COMBDG!J:J,Activity_COMBDG!$B:$B,$A67&amp;"*",Activity_COMBDG!$B:$B,"*"&amp;"_EX",Activity_COMBDG!J:J,"&gt;0.0001")</f>
        <v>0</v>
      </c>
      <c r="J67">
        <f>SUMIFS(Activity_COMBDG!K:K,Activity_COMBDG!$B:$B,$A67&amp;"*",Activity_COMBDG!$B:$B,"*"&amp;"_EX",Activity_COMBDG!K:K,"&gt;0.0001")</f>
        <v>0</v>
      </c>
      <c r="K67">
        <f>SUMIFS(Activity_COMBDG!L:L,Activity_COMBDG!$B:$B,$A67&amp;"*",Activity_COMBDG!$B:$B,"*"&amp;"_EX",Activity_COMBDG!L:L,"&gt;0.0001")</f>
        <v>0</v>
      </c>
    </row>
    <row r="68" spans="1:11" x14ac:dyDescent="0.25">
      <c r="A68" t="str">
        <f>COMBDG_Split_Tech!A65</f>
        <v>COMBDGAFSNewAM______STDELC</v>
      </c>
      <c r="B68">
        <f>SUMIFS(Activity_COMBDG!C:C,Activity_COMBDG!$B:$B,$A68&amp;"*",Activity_COMBDG!$B:$B,"*"&amp;"_EX",Activity_COMBDG!C:C,"&gt;0.0001")</f>
        <v>0</v>
      </c>
      <c r="C68">
        <f>SUMIFS(Activity_COMBDG!D:D,Activity_COMBDG!$B:$B,$A68&amp;"*",Activity_COMBDG!$B:$B,"*"&amp;"_EX",Activity_COMBDG!D:D,"&gt;0.0001")</f>
        <v>0</v>
      </c>
      <c r="D68">
        <f>SUMIFS(Activity_COMBDG!E:E,Activity_COMBDG!$B:$B,$A68&amp;"*",Activity_COMBDG!$B:$B,"*"&amp;"_EX",Activity_COMBDG!E:E,"&gt;0.0001")</f>
        <v>0</v>
      </c>
      <c r="E68">
        <f>SUMIFS(Activity_COMBDG!F:F,Activity_COMBDG!$B:$B,$A68&amp;"*",Activity_COMBDG!$B:$B,"*"&amp;"_EX",Activity_COMBDG!F:F,"&gt;0.0001")</f>
        <v>0</v>
      </c>
      <c r="F68">
        <f>SUMIFS(Activity_COMBDG!G:G,Activity_COMBDG!$B:$B,$A68&amp;"*",Activity_COMBDG!$B:$B,"*"&amp;"_EX",Activity_COMBDG!G:G,"&gt;0.0001")</f>
        <v>0</v>
      </c>
      <c r="G68">
        <f>SUMIFS(Activity_COMBDG!H:H,Activity_COMBDG!$B:$B,$A68&amp;"*",Activity_COMBDG!$B:$B,"*"&amp;"_EX",Activity_COMBDG!H:H,"&gt;0.0001")</f>
        <v>0</v>
      </c>
      <c r="H68">
        <f>SUMIFS(Activity_COMBDG!I:I,Activity_COMBDG!$B:$B,$A68&amp;"*",Activity_COMBDG!$B:$B,"*"&amp;"_EX",Activity_COMBDG!I:I,"&gt;0.0001")</f>
        <v>0</v>
      </c>
      <c r="I68">
        <f>SUMIFS(Activity_COMBDG!J:J,Activity_COMBDG!$B:$B,$A68&amp;"*",Activity_COMBDG!$B:$B,"*"&amp;"_EX",Activity_COMBDG!J:J,"&gt;0.0001")</f>
        <v>0</v>
      </c>
      <c r="J68">
        <f>SUMIFS(Activity_COMBDG!K:K,Activity_COMBDG!$B:$B,$A68&amp;"*",Activity_COMBDG!$B:$B,"*"&amp;"_EX",Activity_COMBDG!K:K,"&gt;0.0001")</f>
        <v>0</v>
      </c>
      <c r="K68">
        <f>SUMIFS(Activity_COMBDG!L:L,Activity_COMBDG!$B:$B,$A68&amp;"*",Activity_COMBDG!$B:$B,"*"&amp;"_EX",Activity_COMBDG!L:L,"&gt;0.0001")</f>
        <v>0</v>
      </c>
    </row>
    <row r="69" spans="1:11" x14ac:dyDescent="0.25">
      <c r="A69" t="str">
        <f>COMBDG_Split_Tech!A66</f>
        <v>COMBDGAFSNewLIFLC___STDELC</v>
      </c>
      <c r="B69">
        <f>SUMIFS(Activity_COMBDG!C:C,Activity_COMBDG!$B:$B,$A69&amp;"*",Activity_COMBDG!$B:$B,"*"&amp;"_EX",Activity_COMBDG!C:C,"&gt;0.0001")</f>
        <v>0</v>
      </c>
      <c r="C69">
        <f>SUMIFS(Activity_COMBDG!D:D,Activity_COMBDG!$B:$B,$A69&amp;"*",Activity_COMBDG!$B:$B,"*"&amp;"_EX",Activity_COMBDG!D:D,"&gt;0.0001")</f>
        <v>0</v>
      </c>
      <c r="D69">
        <f>SUMIFS(Activity_COMBDG!E:E,Activity_COMBDG!$B:$B,$A69&amp;"*",Activity_COMBDG!$B:$B,"*"&amp;"_EX",Activity_COMBDG!E:E,"&gt;0.0001")</f>
        <v>0</v>
      </c>
      <c r="E69">
        <f>SUMIFS(Activity_COMBDG!F:F,Activity_COMBDG!$B:$B,$A69&amp;"*",Activity_COMBDG!$B:$B,"*"&amp;"_EX",Activity_COMBDG!F:F,"&gt;0.0001")</f>
        <v>0</v>
      </c>
      <c r="F69">
        <f>SUMIFS(Activity_COMBDG!G:G,Activity_COMBDG!$B:$B,$A69&amp;"*",Activity_COMBDG!$B:$B,"*"&amp;"_EX",Activity_COMBDG!G:G,"&gt;0.0001")</f>
        <v>0</v>
      </c>
      <c r="G69">
        <f>SUMIFS(Activity_COMBDG!H:H,Activity_COMBDG!$B:$B,$A69&amp;"*",Activity_COMBDG!$B:$B,"*"&amp;"_EX",Activity_COMBDG!H:H,"&gt;0.0001")</f>
        <v>0</v>
      </c>
      <c r="H69">
        <f>SUMIFS(Activity_COMBDG!I:I,Activity_COMBDG!$B:$B,$A69&amp;"*",Activity_COMBDG!$B:$B,"*"&amp;"_EX",Activity_COMBDG!I:I,"&gt;0.0001")</f>
        <v>0</v>
      </c>
      <c r="I69">
        <f>SUMIFS(Activity_COMBDG!J:J,Activity_COMBDG!$B:$B,$A69&amp;"*",Activity_COMBDG!$B:$B,"*"&amp;"_EX",Activity_COMBDG!J:J,"&gt;0.0001")</f>
        <v>0</v>
      </c>
      <c r="J69">
        <f>SUMIFS(Activity_COMBDG!K:K,Activity_COMBDG!$B:$B,$A69&amp;"*",Activity_COMBDG!$B:$B,"*"&amp;"_EX",Activity_COMBDG!K:K,"&gt;0.0001")</f>
        <v>0</v>
      </c>
      <c r="K69">
        <f>SUMIFS(Activity_COMBDG!L:L,Activity_COMBDG!$B:$B,$A69&amp;"*",Activity_COMBDG!$B:$B,"*"&amp;"_EX",Activity_COMBDG!L:L,"&gt;0.0001")</f>
        <v>0</v>
      </c>
    </row>
    <row r="70" spans="1:11" x14ac:dyDescent="0.25">
      <c r="A70" t="str">
        <f>COMBDG_Split_Tech!A67</f>
        <v>COMBDGAFSNewLIFLU___STDELC</v>
      </c>
      <c r="B70">
        <f>SUMIFS(Activity_COMBDG!C:C,Activity_COMBDG!$B:$B,$A70&amp;"*",Activity_COMBDG!$B:$B,"*"&amp;"_EX",Activity_COMBDG!C:C,"&gt;0.0001")</f>
        <v>0</v>
      </c>
      <c r="C70">
        <f>SUMIFS(Activity_COMBDG!D:D,Activity_COMBDG!$B:$B,$A70&amp;"*",Activity_COMBDG!$B:$B,"*"&amp;"_EX",Activity_COMBDG!D:D,"&gt;0.0001")</f>
        <v>0</v>
      </c>
      <c r="D70">
        <f>SUMIFS(Activity_COMBDG!E:E,Activity_COMBDG!$B:$B,$A70&amp;"*",Activity_COMBDG!$B:$B,"*"&amp;"_EX",Activity_COMBDG!E:E,"&gt;0.0001")</f>
        <v>0</v>
      </c>
      <c r="E70">
        <f>SUMIFS(Activity_COMBDG!F:F,Activity_COMBDG!$B:$B,$A70&amp;"*",Activity_COMBDG!$B:$B,"*"&amp;"_EX",Activity_COMBDG!F:F,"&gt;0.0001")</f>
        <v>0</v>
      </c>
      <c r="F70">
        <f>SUMIFS(Activity_COMBDG!G:G,Activity_COMBDG!$B:$B,$A70&amp;"*",Activity_COMBDG!$B:$B,"*"&amp;"_EX",Activity_COMBDG!G:G,"&gt;0.0001")</f>
        <v>0</v>
      </c>
      <c r="G70">
        <f>SUMIFS(Activity_COMBDG!H:H,Activity_COMBDG!$B:$B,$A70&amp;"*",Activity_COMBDG!$B:$B,"*"&amp;"_EX",Activity_COMBDG!H:H,"&gt;0.0001")</f>
        <v>0</v>
      </c>
      <c r="H70">
        <f>SUMIFS(Activity_COMBDG!I:I,Activity_COMBDG!$B:$B,$A70&amp;"*",Activity_COMBDG!$B:$B,"*"&amp;"_EX",Activity_COMBDG!I:I,"&gt;0.0001")</f>
        <v>0</v>
      </c>
      <c r="I70">
        <f>SUMIFS(Activity_COMBDG!J:J,Activity_COMBDG!$B:$B,$A70&amp;"*",Activity_COMBDG!$B:$B,"*"&amp;"_EX",Activity_COMBDG!J:J,"&gt;0.0001")</f>
        <v>0</v>
      </c>
      <c r="J70">
        <f>SUMIFS(Activity_COMBDG!K:K,Activity_COMBDG!$B:$B,$A70&amp;"*",Activity_COMBDG!$B:$B,"*"&amp;"_EX",Activity_COMBDG!K:K,"&gt;0.0001")</f>
        <v>0</v>
      </c>
      <c r="K70">
        <f>SUMIFS(Activity_COMBDG!L:L,Activity_COMBDG!$B:$B,$A70&amp;"*",Activity_COMBDG!$B:$B,"*"&amp;"_EX",Activity_COMBDG!L:L,"&gt;0.0001")</f>
        <v>0</v>
      </c>
    </row>
    <row r="71" spans="1:11" x14ac:dyDescent="0.25">
      <c r="A71" t="str">
        <f>COMBDG_Split_Tech!A68</f>
        <v>COMBDGAFSNewLIHAL___STDELC</v>
      </c>
      <c r="B71">
        <f>SUMIFS(Activity_COMBDG!C:C,Activity_COMBDG!$B:$B,$A71&amp;"*",Activity_COMBDG!$B:$B,"*"&amp;"_EX",Activity_COMBDG!C:C,"&gt;0.0001")</f>
        <v>0</v>
      </c>
      <c r="C71">
        <f>SUMIFS(Activity_COMBDG!D:D,Activity_COMBDG!$B:$B,$A71&amp;"*",Activity_COMBDG!$B:$B,"*"&amp;"_EX",Activity_COMBDG!D:D,"&gt;0.0001")</f>
        <v>0</v>
      </c>
      <c r="D71">
        <f>SUMIFS(Activity_COMBDG!E:E,Activity_COMBDG!$B:$B,$A71&amp;"*",Activity_COMBDG!$B:$B,"*"&amp;"_EX",Activity_COMBDG!E:E,"&gt;0.0001")</f>
        <v>0</v>
      </c>
      <c r="E71">
        <f>SUMIFS(Activity_COMBDG!F:F,Activity_COMBDG!$B:$B,$A71&amp;"*",Activity_COMBDG!$B:$B,"*"&amp;"_EX",Activity_COMBDG!F:F,"&gt;0.0001")</f>
        <v>0</v>
      </c>
      <c r="F71">
        <f>SUMIFS(Activity_COMBDG!G:G,Activity_COMBDG!$B:$B,$A71&amp;"*",Activity_COMBDG!$B:$B,"*"&amp;"_EX",Activity_COMBDG!G:G,"&gt;0.0001")</f>
        <v>0</v>
      </c>
      <c r="G71">
        <f>SUMIFS(Activity_COMBDG!H:H,Activity_COMBDG!$B:$B,$A71&amp;"*",Activity_COMBDG!$B:$B,"*"&amp;"_EX",Activity_COMBDG!H:H,"&gt;0.0001")</f>
        <v>0</v>
      </c>
      <c r="H71">
        <f>SUMIFS(Activity_COMBDG!I:I,Activity_COMBDG!$B:$B,$A71&amp;"*",Activity_COMBDG!$B:$B,"*"&amp;"_EX",Activity_COMBDG!I:I,"&gt;0.0001")</f>
        <v>0</v>
      </c>
      <c r="I71">
        <f>SUMIFS(Activity_COMBDG!J:J,Activity_COMBDG!$B:$B,$A71&amp;"*",Activity_COMBDG!$B:$B,"*"&amp;"_EX",Activity_COMBDG!J:J,"&gt;0.0001")</f>
        <v>0</v>
      </c>
      <c r="J71">
        <f>SUMIFS(Activity_COMBDG!K:K,Activity_COMBDG!$B:$B,$A71&amp;"*",Activity_COMBDG!$B:$B,"*"&amp;"_EX",Activity_COMBDG!K:K,"&gt;0.0001")</f>
        <v>0</v>
      </c>
      <c r="K71">
        <f>SUMIFS(Activity_COMBDG!L:L,Activity_COMBDG!$B:$B,$A71&amp;"*",Activity_COMBDG!$B:$B,"*"&amp;"_EX",Activity_COMBDG!L:L,"&gt;0.0001")</f>
        <v>0</v>
      </c>
    </row>
    <row r="72" spans="1:11" x14ac:dyDescent="0.25">
      <c r="A72" t="str">
        <f>COMBDG_Split_Tech!A69</f>
        <v>COMBDGAFSNewLIINC___STDELC</v>
      </c>
      <c r="B72">
        <f>SUMIFS(Activity_COMBDG!C:C,Activity_COMBDG!$B:$B,$A72&amp;"*",Activity_COMBDG!$B:$B,"*"&amp;"_EX",Activity_COMBDG!C:C,"&gt;0.0001")</f>
        <v>0</v>
      </c>
      <c r="C72">
        <f>SUMIFS(Activity_COMBDG!D:D,Activity_COMBDG!$B:$B,$A72&amp;"*",Activity_COMBDG!$B:$B,"*"&amp;"_EX",Activity_COMBDG!D:D,"&gt;0.0001")</f>
        <v>0</v>
      </c>
      <c r="D72">
        <f>SUMIFS(Activity_COMBDG!E:E,Activity_COMBDG!$B:$B,$A72&amp;"*",Activity_COMBDG!$B:$B,"*"&amp;"_EX",Activity_COMBDG!E:E,"&gt;0.0001")</f>
        <v>0</v>
      </c>
      <c r="E72">
        <f>SUMIFS(Activity_COMBDG!F:F,Activity_COMBDG!$B:$B,$A72&amp;"*",Activity_COMBDG!$B:$B,"*"&amp;"_EX",Activity_COMBDG!F:F,"&gt;0.0001")</f>
        <v>0</v>
      </c>
      <c r="F72">
        <f>SUMIFS(Activity_COMBDG!G:G,Activity_COMBDG!$B:$B,$A72&amp;"*",Activity_COMBDG!$B:$B,"*"&amp;"_EX",Activity_COMBDG!G:G,"&gt;0.0001")</f>
        <v>0</v>
      </c>
      <c r="G72">
        <f>SUMIFS(Activity_COMBDG!H:H,Activity_COMBDG!$B:$B,$A72&amp;"*",Activity_COMBDG!$B:$B,"*"&amp;"_EX",Activity_COMBDG!H:H,"&gt;0.0001")</f>
        <v>0</v>
      </c>
      <c r="H72">
        <f>SUMIFS(Activity_COMBDG!I:I,Activity_COMBDG!$B:$B,$A72&amp;"*",Activity_COMBDG!$B:$B,"*"&amp;"_EX",Activity_COMBDG!I:I,"&gt;0.0001")</f>
        <v>0</v>
      </c>
      <c r="I72">
        <f>SUMIFS(Activity_COMBDG!J:J,Activity_COMBDG!$B:$B,$A72&amp;"*",Activity_COMBDG!$B:$B,"*"&amp;"_EX",Activity_COMBDG!J:J,"&gt;0.0001")</f>
        <v>0</v>
      </c>
      <c r="J72">
        <f>SUMIFS(Activity_COMBDG!K:K,Activity_COMBDG!$B:$B,$A72&amp;"*",Activity_COMBDG!$B:$B,"*"&amp;"_EX",Activity_COMBDG!K:K,"&gt;0.0001")</f>
        <v>0</v>
      </c>
      <c r="K72">
        <f>SUMIFS(Activity_COMBDG!L:L,Activity_COMBDG!$B:$B,$A72&amp;"*",Activity_COMBDG!$B:$B,"*"&amp;"_EX",Activity_COMBDG!L:L,"&gt;0.0001")</f>
        <v>0</v>
      </c>
    </row>
    <row r="73" spans="1:11" x14ac:dyDescent="0.25">
      <c r="A73" t="str">
        <f>COMBDG_Split_Tech!A70</f>
        <v>COMBDGAFSNewLILED___STDELC</v>
      </c>
      <c r="B73">
        <f>SUMIFS(Activity_COMBDG!C:C,Activity_COMBDG!$B:$B,$A73&amp;"*",Activity_COMBDG!$B:$B,"*"&amp;"_EX",Activity_COMBDG!C:C,"&gt;0.0001")</f>
        <v>0</v>
      </c>
      <c r="C73">
        <f>SUMIFS(Activity_COMBDG!D:D,Activity_COMBDG!$B:$B,$A73&amp;"*",Activity_COMBDG!$B:$B,"*"&amp;"_EX",Activity_COMBDG!D:D,"&gt;0.0001")</f>
        <v>0</v>
      </c>
      <c r="D73">
        <f>SUMIFS(Activity_COMBDG!E:E,Activity_COMBDG!$B:$B,$A73&amp;"*",Activity_COMBDG!$B:$B,"*"&amp;"_EX",Activity_COMBDG!E:E,"&gt;0.0001")</f>
        <v>0</v>
      </c>
      <c r="E73">
        <f>SUMIFS(Activity_COMBDG!F:F,Activity_COMBDG!$B:$B,$A73&amp;"*",Activity_COMBDG!$B:$B,"*"&amp;"_EX",Activity_COMBDG!F:F,"&gt;0.0001")</f>
        <v>0</v>
      </c>
      <c r="F73">
        <f>SUMIFS(Activity_COMBDG!G:G,Activity_COMBDG!$B:$B,$A73&amp;"*",Activity_COMBDG!$B:$B,"*"&amp;"_EX",Activity_COMBDG!G:G,"&gt;0.0001")</f>
        <v>0</v>
      </c>
      <c r="G73">
        <f>SUMIFS(Activity_COMBDG!H:H,Activity_COMBDG!$B:$B,$A73&amp;"*",Activity_COMBDG!$B:$B,"*"&amp;"_EX",Activity_COMBDG!H:H,"&gt;0.0001")</f>
        <v>0</v>
      </c>
      <c r="H73">
        <f>SUMIFS(Activity_COMBDG!I:I,Activity_COMBDG!$B:$B,$A73&amp;"*",Activity_COMBDG!$B:$B,"*"&amp;"_EX",Activity_COMBDG!I:I,"&gt;0.0001")</f>
        <v>0</v>
      </c>
      <c r="I73">
        <f>SUMIFS(Activity_COMBDG!J:J,Activity_COMBDG!$B:$B,$A73&amp;"*",Activity_COMBDG!$B:$B,"*"&amp;"_EX",Activity_COMBDG!J:J,"&gt;0.0001")</f>
        <v>0</v>
      </c>
      <c r="J73">
        <f>SUMIFS(Activity_COMBDG!K:K,Activity_COMBDG!$B:$B,$A73&amp;"*",Activity_COMBDG!$B:$B,"*"&amp;"_EX",Activity_COMBDG!K:K,"&gt;0.0001")</f>
        <v>0</v>
      </c>
      <c r="K73">
        <f>SUMIFS(Activity_COMBDG!L:L,Activity_COMBDG!$B:$B,$A73&amp;"*",Activity_COMBDG!$B:$B,"*"&amp;"_EX",Activity_COMBDG!L:L,"&gt;0.0001")</f>
        <v>0</v>
      </c>
    </row>
    <row r="74" spans="1:11" x14ac:dyDescent="0.25">
      <c r="A74" t="str">
        <f>COMBDG_Split_Tech!A71</f>
        <v>COMBDGAFSNewSC_________DCO</v>
      </c>
      <c r="B74">
        <f>SUMIFS(Activity_COMBDG!C:C,Activity_COMBDG!$B:$B,$A74&amp;"*",Activity_COMBDG!$B:$B,"*"&amp;"_EX",Activity_COMBDG!C:C,"&gt;0.0001")</f>
        <v>0</v>
      </c>
      <c r="C74">
        <f>SUMIFS(Activity_COMBDG!D:D,Activity_COMBDG!$B:$B,$A74&amp;"*",Activity_COMBDG!$B:$B,"*"&amp;"_EX",Activity_COMBDG!D:D,"&gt;0.0001")</f>
        <v>0</v>
      </c>
      <c r="D74">
        <f>SUMIFS(Activity_COMBDG!E:E,Activity_COMBDG!$B:$B,$A74&amp;"*",Activity_COMBDG!$B:$B,"*"&amp;"_EX",Activity_COMBDG!E:E,"&gt;0.0001")</f>
        <v>0</v>
      </c>
      <c r="E74">
        <f>SUMIFS(Activity_COMBDG!F:F,Activity_COMBDG!$B:$B,$A74&amp;"*",Activity_COMBDG!$B:$B,"*"&amp;"_EX",Activity_COMBDG!F:F,"&gt;0.0001")</f>
        <v>0</v>
      </c>
      <c r="F74">
        <f>SUMIFS(Activity_COMBDG!G:G,Activity_COMBDG!$B:$B,$A74&amp;"*",Activity_COMBDG!$B:$B,"*"&amp;"_EX",Activity_COMBDG!G:G,"&gt;0.0001")</f>
        <v>0</v>
      </c>
      <c r="G74">
        <f>SUMIFS(Activity_COMBDG!H:H,Activity_COMBDG!$B:$B,$A74&amp;"*",Activity_COMBDG!$B:$B,"*"&amp;"_EX",Activity_COMBDG!H:H,"&gt;0.0001")</f>
        <v>0</v>
      </c>
      <c r="H74">
        <f>SUMIFS(Activity_COMBDG!I:I,Activity_COMBDG!$B:$B,$A74&amp;"*",Activity_COMBDG!$B:$B,"*"&amp;"_EX",Activity_COMBDG!I:I,"&gt;0.0001")</f>
        <v>0</v>
      </c>
      <c r="I74">
        <f>SUMIFS(Activity_COMBDG!J:J,Activity_COMBDG!$B:$B,$A74&amp;"*",Activity_COMBDG!$B:$B,"*"&amp;"_EX",Activity_COMBDG!J:J,"&gt;0.0001")</f>
        <v>0</v>
      </c>
      <c r="J74">
        <f>SUMIFS(Activity_COMBDG!K:K,Activity_COMBDG!$B:$B,$A74&amp;"*",Activity_COMBDG!$B:$B,"*"&amp;"_EX",Activity_COMBDG!K:K,"&gt;0.0001")</f>
        <v>0</v>
      </c>
      <c r="K74">
        <f>SUMIFS(Activity_COMBDG!L:L,Activity_COMBDG!$B:$B,$A74&amp;"*",Activity_COMBDG!$B:$B,"*"&amp;"_EX",Activity_COMBDG!L:L,"&gt;0.0001")</f>
        <v>0</v>
      </c>
    </row>
    <row r="75" spans="1:11" x14ac:dyDescent="0.25">
      <c r="A75" t="str">
        <f>COMBDG_Split_Tech!A72</f>
        <v>COMBDGAFSNewSC______STDELC</v>
      </c>
      <c r="B75">
        <f>SUMIFS(Activity_COMBDG!C:C,Activity_COMBDG!$B:$B,$A75&amp;"*",Activity_COMBDG!$B:$B,"*"&amp;"_EX",Activity_COMBDG!C:C,"&gt;0.0001")</f>
        <v>0</v>
      </c>
      <c r="C75">
        <f>SUMIFS(Activity_COMBDG!D:D,Activity_COMBDG!$B:$B,$A75&amp;"*",Activity_COMBDG!$B:$B,"*"&amp;"_EX",Activity_COMBDG!D:D,"&gt;0.0001")</f>
        <v>0</v>
      </c>
      <c r="D75">
        <f>SUMIFS(Activity_COMBDG!E:E,Activity_COMBDG!$B:$B,$A75&amp;"*",Activity_COMBDG!$B:$B,"*"&amp;"_EX",Activity_COMBDG!E:E,"&gt;0.0001")</f>
        <v>0</v>
      </c>
      <c r="E75">
        <f>SUMIFS(Activity_COMBDG!F:F,Activity_COMBDG!$B:$B,$A75&amp;"*",Activity_COMBDG!$B:$B,"*"&amp;"_EX",Activity_COMBDG!F:F,"&gt;0.0001")</f>
        <v>0</v>
      </c>
      <c r="F75">
        <f>SUMIFS(Activity_COMBDG!G:G,Activity_COMBDG!$B:$B,$A75&amp;"*",Activity_COMBDG!$B:$B,"*"&amp;"_EX",Activity_COMBDG!G:G,"&gt;0.0001")</f>
        <v>0</v>
      </c>
      <c r="G75">
        <f>SUMIFS(Activity_COMBDG!H:H,Activity_COMBDG!$B:$B,$A75&amp;"*",Activity_COMBDG!$B:$B,"*"&amp;"_EX",Activity_COMBDG!H:H,"&gt;0.0001")</f>
        <v>0</v>
      </c>
      <c r="H75">
        <f>SUMIFS(Activity_COMBDG!I:I,Activity_COMBDG!$B:$B,$A75&amp;"*",Activity_COMBDG!$B:$B,"*"&amp;"_EX",Activity_COMBDG!I:I,"&gt;0.0001")</f>
        <v>0</v>
      </c>
      <c r="I75">
        <f>SUMIFS(Activity_COMBDG!J:J,Activity_COMBDG!$B:$B,$A75&amp;"*",Activity_COMBDG!$B:$B,"*"&amp;"_EX",Activity_COMBDG!J:J,"&gt;0.0001")</f>
        <v>0</v>
      </c>
      <c r="J75">
        <f>SUMIFS(Activity_COMBDG!K:K,Activity_COMBDG!$B:$B,$A75&amp;"*",Activity_COMBDG!$B:$B,"*"&amp;"_EX",Activity_COMBDG!K:K,"&gt;0.0001")</f>
        <v>0</v>
      </c>
      <c r="K75">
        <f>SUMIFS(Activity_COMBDG!L:L,Activity_COMBDG!$B:$B,$A75&amp;"*",Activity_COMBDG!$B:$B,"*"&amp;"_EX",Activity_COMBDG!L:L,"&gt;0.0001")</f>
        <v>0</v>
      </c>
    </row>
    <row r="76" spans="1:11" x14ac:dyDescent="0.25">
      <c r="A76" t="str">
        <f>COMBDG_Split_Tech!A73</f>
        <v>COMBDGAFSNewSC______STDNGA</v>
      </c>
      <c r="B76">
        <f>SUMIFS(Activity_COMBDG!C:C,Activity_COMBDG!$B:$B,$A76&amp;"*",Activity_COMBDG!$B:$B,"*"&amp;"_EX",Activity_COMBDG!C:C,"&gt;0.0001")</f>
        <v>0</v>
      </c>
      <c r="C76">
        <f>SUMIFS(Activity_COMBDG!D:D,Activity_COMBDG!$B:$B,$A76&amp;"*",Activity_COMBDG!$B:$B,"*"&amp;"_EX",Activity_COMBDG!D:D,"&gt;0.0001")</f>
        <v>0</v>
      </c>
      <c r="D76">
        <f>SUMIFS(Activity_COMBDG!E:E,Activity_COMBDG!$B:$B,$A76&amp;"*",Activity_COMBDG!$B:$B,"*"&amp;"_EX",Activity_COMBDG!E:E,"&gt;0.0001")</f>
        <v>0</v>
      </c>
      <c r="E76">
        <f>SUMIFS(Activity_COMBDG!F:F,Activity_COMBDG!$B:$B,$A76&amp;"*",Activity_COMBDG!$B:$B,"*"&amp;"_EX",Activity_COMBDG!F:F,"&gt;0.0001")</f>
        <v>0</v>
      </c>
      <c r="F76">
        <f>SUMIFS(Activity_COMBDG!G:G,Activity_COMBDG!$B:$B,$A76&amp;"*",Activity_COMBDG!$B:$B,"*"&amp;"_EX",Activity_COMBDG!G:G,"&gt;0.0001")</f>
        <v>0</v>
      </c>
      <c r="G76">
        <f>SUMIFS(Activity_COMBDG!H:H,Activity_COMBDG!$B:$B,$A76&amp;"*",Activity_COMBDG!$B:$B,"*"&amp;"_EX",Activity_COMBDG!H:H,"&gt;0.0001")</f>
        <v>0</v>
      </c>
      <c r="H76">
        <f>SUMIFS(Activity_COMBDG!I:I,Activity_COMBDG!$B:$B,$A76&amp;"*",Activity_COMBDG!$B:$B,"*"&amp;"_EX",Activity_COMBDG!I:I,"&gt;0.0001")</f>
        <v>0</v>
      </c>
      <c r="I76">
        <f>SUMIFS(Activity_COMBDG!J:J,Activity_COMBDG!$B:$B,$A76&amp;"*",Activity_COMBDG!$B:$B,"*"&amp;"_EX",Activity_COMBDG!J:J,"&gt;0.0001")</f>
        <v>0</v>
      </c>
      <c r="J76">
        <f>SUMIFS(Activity_COMBDG!K:K,Activity_COMBDG!$B:$B,$A76&amp;"*",Activity_COMBDG!$B:$B,"*"&amp;"_EX",Activity_COMBDG!K:K,"&gt;0.0001")</f>
        <v>0</v>
      </c>
      <c r="K76">
        <f>SUMIFS(Activity_COMBDG!L:L,Activity_COMBDG!$B:$B,$A76&amp;"*",Activity_COMBDG!$B:$B,"*"&amp;"_EX",Activity_COMBDG!L:L,"&gt;0.0001")</f>
        <v>0</v>
      </c>
    </row>
    <row r="77" spans="1:11" x14ac:dyDescent="0.25">
      <c r="A77" t="str">
        <f>COMBDG_Split_Tech!A74</f>
        <v>COMBDGAFSNewSH_________DHE</v>
      </c>
      <c r="B77">
        <f>SUMIFS(Activity_COMBDG!C:C,Activity_COMBDG!$B:$B,$A77&amp;"*",Activity_COMBDG!$B:$B,"*"&amp;"_EX",Activity_COMBDG!C:C,"&gt;0.0001")</f>
        <v>0</v>
      </c>
      <c r="C77">
        <f>SUMIFS(Activity_COMBDG!D:D,Activity_COMBDG!$B:$B,$A77&amp;"*",Activity_COMBDG!$B:$B,"*"&amp;"_EX",Activity_COMBDG!D:D,"&gt;0.0001")</f>
        <v>0</v>
      </c>
      <c r="D77">
        <f>SUMIFS(Activity_COMBDG!E:E,Activity_COMBDG!$B:$B,$A77&amp;"*",Activity_COMBDG!$B:$B,"*"&amp;"_EX",Activity_COMBDG!E:E,"&gt;0.0001")</f>
        <v>0</v>
      </c>
      <c r="E77">
        <f>SUMIFS(Activity_COMBDG!F:F,Activity_COMBDG!$B:$B,$A77&amp;"*",Activity_COMBDG!$B:$B,"*"&amp;"_EX",Activity_COMBDG!F:F,"&gt;0.0001")</f>
        <v>0</v>
      </c>
      <c r="F77">
        <f>SUMIFS(Activity_COMBDG!G:G,Activity_COMBDG!$B:$B,$A77&amp;"*",Activity_COMBDG!$B:$B,"*"&amp;"_EX",Activity_COMBDG!G:G,"&gt;0.0001")</f>
        <v>0</v>
      </c>
      <c r="G77">
        <f>SUMIFS(Activity_COMBDG!H:H,Activity_COMBDG!$B:$B,$A77&amp;"*",Activity_COMBDG!$B:$B,"*"&amp;"_EX",Activity_COMBDG!H:H,"&gt;0.0001")</f>
        <v>0</v>
      </c>
      <c r="H77">
        <f>SUMIFS(Activity_COMBDG!I:I,Activity_COMBDG!$B:$B,$A77&amp;"*",Activity_COMBDG!$B:$B,"*"&amp;"_EX",Activity_COMBDG!I:I,"&gt;0.0001")</f>
        <v>0</v>
      </c>
      <c r="I77">
        <f>SUMIFS(Activity_COMBDG!J:J,Activity_COMBDG!$B:$B,$A77&amp;"*",Activity_COMBDG!$B:$B,"*"&amp;"_EX",Activity_COMBDG!J:J,"&gt;0.0001")</f>
        <v>0</v>
      </c>
      <c r="J77">
        <f>SUMIFS(Activity_COMBDG!K:K,Activity_COMBDG!$B:$B,$A77&amp;"*",Activity_COMBDG!$B:$B,"*"&amp;"_EX",Activity_COMBDG!K:K,"&gt;0.0001")</f>
        <v>0</v>
      </c>
      <c r="K77">
        <f>SUMIFS(Activity_COMBDG!L:L,Activity_COMBDG!$B:$B,$A77&amp;"*",Activity_COMBDG!$B:$B,"*"&amp;"_EX",Activity_COMBDG!L:L,"&gt;0.0001")</f>
        <v>0</v>
      </c>
    </row>
    <row r="78" spans="1:11" x14ac:dyDescent="0.25">
      <c r="A78" t="str">
        <f>COMBDG_Split_Tech!A75</f>
        <v>COMBDGAFSNewSHFUR___HIGNGA</v>
      </c>
      <c r="B78">
        <f>SUMIFS(Activity_COMBDG!C:C,Activity_COMBDG!$B:$B,$A78&amp;"*",Activity_COMBDG!$B:$B,"*"&amp;"_EX",Activity_COMBDG!C:C,"&gt;0.0001")</f>
        <v>0</v>
      </c>
      <c r="C78">
        <f>SUMIFS(Activity_COMBDG!D:D,Activity_COMBDG!$B:$B,$A78&amp;"*",Activity_COMBDG!$B:$B,"*"&amp;"_EX",Activity_COMBDG!D:D,"&gt;0.0001")</f>
        <v>0</v>
      </c>
      <c r="D78">
        <f>SUMIFS(Activity_COMBDG!E:E,Activity_COMBDG!$B:$B,$A78&amp;"*",Activity_COMBDG!$B:$B,"*"&amp;"_EX",Activity_COMBDG!E:E,"&gt;0.0001")</f>
        <v>0</v>
      </c>
      <c r="E78">
        <f>SUMIFS(Activity_COMBDG!F:F,Activity_COMBDG!$B:$B,$A78&amp;"*",Activity_COMBDG!$B:$B,"*"&amp;"_EX",Activity_COMBDG!F:F,"&gt;0.0001")</f>
        <v>0</v>
      </c>
      <c r="F78">
        <f>SUMIFS(Activity_COMBDG!G:G,Activity_COMBDG!$B:$B,$A78&amp;"*",Activity_COMBDG!$B:$B,"*"&amp;"_EX",Activity_COMBDG!G:G,"&gt;0.0001")</f>
        <v>0</v>
      </c>
      <c r="G78">
        <f>SUMIFS(Activity_COMBDG!H:H,Activity_COMBDG!$B:$B,$A78&amp;"*",Activity_COMBDG!$B:$B,"*"&amp;"_EX",Activity_COMBDG!H:H,"&gt;0.0001")</f>
        <v>0</v>
      </c>
      <c r="H78">
        <f>SUMIFS(Activity_COMBDG!I:I,Activity_COMBDG!$B:$B,$A78&amp;"*",Activity_COMBDG!$B:$B,"*"&amp;"_EX",Activity_COMBDG!I:I,"&gt;0.0001")</f>
        <v>0</v>
      </c>
      <c r="I78">
        <f>SUMIFS(Activity_COMBDG!J:J,Activity_COMBDG!$B:$B,$A78&amp;"*",Activity_COMBDG!$B:$B,"*"&amp;"_EX",Activity_COMBDG!J:J,"&gt;0.0001")</f>
        <v>0</v>
      </c>
      <c r="J78">
        <f>SUMIFS(Activity_COMBDG!K:K,Activity_COMBDG!$B:$B,$A78&amp;"*",Activity_COMBDG!$B:$B,"*"&amp;"_EX",Activity_COMBDG!K:K,"&gt;0.0001")</f>
        <v>0</v>
      </c>
      <c r="K78">
        <f>SUMIFS(Activity_COMBDG!L:L,Activity_COMBDG!$B:$B,$A78&amp;"*",Activity_COMBDG!$B:$B,"*"&amp;"_EX",Activity_COMBDG!L:L,"&gt;0.0001")</f>
        <v>0</v>
      </c>
    </row>
    <row r="79" spans="1:11" x14ac:dyDescent="0.25">
      <c r="A79" t="str">
        <f>COMBDG_Split_Tech!A76</f>
        <v>COMBDGAFSNewSHFUR___STDELC</v>
      </c>
      <c r="B79">
        <f>SUMIFS(Activity_COMBDG!C:C,Activity_COMBDG!$B:$B,$A79&amp;"*",Activity_COMBDG!$B:$B,"*"&amp;"_EX",Activity_COMBDG!C:C,"&gt;0.0001")</f>
        <v>0</v>
      </c>
      <c r="C79">
        <f>SUMIFS(Activity_COMBDG!D:D,Activity_COMBDG!$B:$B,$A79&amp;"*",Activity_COMBDG!$B:$B,"*"&amp;"_EX",Activity_COMBDG!D:D,"&gt;0.0001")</f>
        <v>0</v>
      </c>
      <c r="D79">
        <f>SUMIFS(Activity_COMBDG!E:E,Activity_COMBDG!$B:$B,$A79&amp;"*",Activity_COMBDG!$B:$B,"*"&amp;"_EX",Activity_COMBDG!E:E,"&gt;0.0001")</f>
        <v>0</v>
      </c>
      <c r="E79">
        <f>SUMIFS(Activity_COMBDG!F:F,Activity_COMBDG!$B:$B,$A79&amp;"*",Activity_COMBDG!$B:$B,"*"&amp;"_EX",Activity_COMBDG!F:F,"&gt;0.0001")</f>
        <v>0</v>
      </c>
      <c r="F79">
        <f>SUMIFS(Activity_COMBDG!G:G,Activity_COMBDG!$B:$B,$A79&amp;"*",Activity_COMBDG!$B:$B,"*"&amp;"_EX",Activity_COMBDG!G:G,"&gt;0.0001")</f>
        <v>0</v>
      </c>
      <c r="G79">
        <f>SUMIFS(Activity_COMBDG!H:H,Activity_COMBDG!$B:$B,$A79&amp;"*",Activity_COMBDG!$B:$B,"*"&amp;"_EX",Activity_COMBDG!H:H,"&gt;0.0001")</f>
        <v>0</v>
      </c>
      <c r="H79">
        <f>SUMIFS(Activity_COMBDG!I:I,Activity_COMBDG!$B:$B,$A79&amp;"*",Activity_COMBDG!$B:$B,"*"&amp;"_EX",Activity_COMBDG!I:I,"&gt;0.0001")</f>
        <v>0</v>
      </c>
      <c r="I79">
        <f>SUMIFS(Activity_COMBDG!J:J,Activity_COMBDG!$B:$B,$A79&amp;"*",Activity_COMBDG!$B:$B,"*"&amp;"_EX",Activity_COMBDG!J:J,"&gt;0.0001")</f>
        <v>0</v>
      </c>
      <c r="J79">
        <f>SUMIFS(Activity_COMBDG!K:K,Activity_COMBDG!$B:$B,$A79&amp;"*",Activity_COMBDG!$B:$B,"*"&amp;"_EX",Activity_COMBDG!K:K,"&gt;0.0001")</f>
        <v>0</v>
      </c>
      <c r="K79">
        <f>SUMIFS(Activity_COMBDG!L:L,Activity_COMBDG!$B:$B,$A79&amp;"*",Activity_COMBDG!$B:$B,"*"&amp;"_EX",Activity_COMBDG!L:L,"&gt;0.0001")</f>
        <v>0</v>
      </c>
    </row>
    <row r="80" spans="1:11" x14ac:dyDescent="0.25">
      <c r="A80" t="str">
        <f>COMBDG_Split_Tech!A77</f>
        <v>COMBDGAFSNewSHFUR___STDHFO</v>
      </c>
      <c r="B80">
        <f>SUMIFS(Activity_COMBDG!C:C,Activity_COMBDG!$B:$B,$A80&amp;"*",Activity_COMBDG!$B:$B,"*"&amp;"_EX",Activity_COMBDG!C:C,"&gt;0.0001")</f>
        <v>0</v>
      </c>
      <c r="C80">
        <f>SUMIFS(Activity_COMBDG!D:D,Activity_COMBDG!$B:$B,$A80&amp;"*",Activity_COMBDG!$B:$B,"*"&amp;"_EX",Activity_COMBDG!D:D,"&gt;0.0001")</f>
        <v>0</v>
      </c>
      <c r="D80">
        <f>SUMIFS(Activity_COMBDG!E:E,Activity_COMBDG!$B:$B,$A80&amp;"*",Activity_COMBDG!$B:$B,"*"&amp;"_EX",Activity_COMBDG!E:E,"&gt;0.0001")</f>
        <v>0</v>
      </c>
      <c r="E80">
        <f>SUMIFS(Activity_COMBDG!F:F,Activity_COMBDG!$B:$B,$A80&amp;"*",Activity_COMBDG!$B:$B,"*"&amp;"_EX",Activity_COMBDG!F:F,"&gt;0.0001")</f>
        <v>0</v>
      </c>
      <c r="F80">
        <f>SUMIFS(Activity_COMBDG!G:G,Activity_COMBDG!$B:$B,$A80&amp;"*",Activity_COMBDG!$B:$B,"*"&amp;"_EX",Activity_COMBDG!G:G,"&gt;0.0001")</f>
        <v>0</v>
      </c>
      <c r="G80">
        <f>SUMIFS(Activity_COMBDG!H:H,Activity_COMBDG!$B:$B,$A80&amp;"*",Activity_COMBDG!$B:$B,"*"&amp;"_EX",Activity_COMBDG!H:H,"&gt;0.0001")</f>
        <v>0</v>
      </c>
      <c r="H80">
        <f>SUMIFS(Activity_COMBDG!I:I,Activity_COMBDG!$B:$B,$A80&amp;"*",Activity_COMBDG!$B:$B,"*"&amp;"_EX",Activity_COMBDG!I:I,"&gt;0.0001")</f>
        <v>0</v>
      </c>
      <c r="I80">
        <f>SUMIFS(Activity_COMBDG!J:J,Activity_COMBDG!$B:$B,$A80&amp;"*",Activity_COMBDG!$B:$B,"*"&amp;"_EX",Activity_COMBDG!J:J,"&gt;0.0001")</f>
        <v>0</v>
      </c>
      <c r="J80">
        <f>SUMIFS(Activity_COMBDG!K:K,Activity_COMBDG!$B:$B,$A80&amp;"*",Activity_COMBDG!$B:$B,"*"&amp;"_EX",Activity_COMBDG!K:K,"&gt;0.0001")</f>
        <v>0</v>
      </c>
      <c r="K80">
        <f>SUMIFS(Activity_COMBDG!L:L,Activity_COMBDG!$B:$B,$A80&amp;"*",Activity_COMBDG!$B:$B,"*"&amp;"_EX",Activity_COMBDG!L:L,"&gt;0.0001")</f>
        <v>0</v>
      </c>
    </row>
    <row r="81" spans="1:11" x14ac:dyDescent="0.25">
      <c r="A81" t="str">
        <f>COMBDG_Split_Tech!A78</f>
        <v>COMBDGAFSNewSHFUR___STDKER</v>
      </c>
      <c r="B81">
        <f>SUMIFS(Activity_COMBDG!C:C,Activity_COMBDG!$B:$B,$A81&amp;"*",Activity_COMBDG!$B:$B,"*"&amp;"_EX",Activity_COMBDG!C:C,"&gt;0.0001")</f>
        <v>0</v>
      </c>
      <c r="C81">
        <f>SUMIFS(Activity_COMBDG!D:D,Activity_COMBDG!$B:$B,$A81&amp;"*",Activity_COMBDG!$B:$B,"*"&amp;"_EX",Activity_COMBDG!D:D,"&gt;0.0001")</f>
        <v>0</v>
      </c>
      <c r="D81">
        <f>SUMIFS(Activity_COMBDG!E:E,Activity_COMBDG!$B:$B,$A81&amp;"*",Activity_COMBDG!$B:$B,"*"&amp;"_EX",Activity_COMBDG!E:E,"&gt;0.0001")</f>
        <v>0</v>
      </c>
      <c r="E81">
        <f>SUMIFS(Activity_COMBDG!F:F,Activity_COMBDG!$B:$B,$A81&amp;"*",Activity_COMBDG!$B:$B,"*"&amp;"_EX",Activity_COMBDG!F:F,"&gt;0.0001")</f>
        <v>0</v>
      </c>
      <c r="F81">
        <f>SUMIFS(Activity_COMBDG!G:G,Activity_COMBDG!$B:$B,$A81&amp;"*",Activity_COMBDG!$B:$B,"*"&amp;"_EX",Activity_COMBDG!G:G,"&gt;0.0001")</f>
        <v>0</v>
      </c>
      <c r="G81">
        <f>SUMIFS(Activity_COMBDG!H:H,Activity_COMBDG!$B:$B,$A81&amp;"*",Activity_COMBDG!$B:$B,"*"&amp;"_EX",Activity_COMBDG!H:H,"&gt;0.0001")</f>
        <v>0</v>
      </c>
      <c r="H81">
        <f>SUMIFS(Activity_COMBDG!I:I,Activity_COMBDG!$B:$B,$A81&amp;"*",Activity_COMBDG!$B:$B,"*"&amp;"_EX",Activity_COMBDG!I:I,"&gt;0.0001")</f>
        <v>0</v>
      </c>
      <c r="I81">
        <f>SUMIFS(Activity_COMBDG!J:J,Activity_COMBDG!$B:$B,$A81&amp;"*",Activity_COMBDG!$B:$B,"*"&amp;"_EX",Activity_COMBDG!J:J,"&gt;0.0001")</f>
        <v>0</v>
      </c>
      <c r="J81">
        <f>SUMIFS(Activity_COMBDG!K:K,Activity_COMBDG!$B:$B,$A81&amp;"*",Activity_COMBDG!$B:$B,"*"&amp;"_EX",Activity_COMBDG!K:K,"&gt;0.0001")</f>
        <v>0</v>
      </c>
      <c r="K81">
        <f>SUMIFS(Activity_COMBDG!L:L,Activity_COMBDG!$B:$B,$A81&amp;"*",Activity_COMBDG!$B:$B,"*"&amp;"_EX",Activity_COMBDG!L:L,"&gt;0.0001")</f>
        <v>0</v>
      </c>
    </row>
    <row r="82" spans="1:11" x14ac:dyDescent="0.25">
      <c r="A82" t="str">
        <f>COMBDG_Split_Tech!A79</f>
        <v>COMBDGAFSNewSHFUR___STDLFO</v>
      </c>
      <c r="B82">
        <f>SUMIFS(Activity_COMBDG!C:C,Activity_COMBDG!$B:$B,$A82&amp;"*",Activity_COMBDG!$B:$B,"*"&amp;"_EX",Activity_COMBDG!C:C,"&gt;0.0001")</f>
        <v>0</v>
      </c>
      <c r="C82">
        <f>SUMIFS(Activity_COMBDG!D:D,Activity_COMBDG!$B:$B,$A82&amp;"*",Activity_COMBDG!$B:$B,"*"&amp;"_EX",Activity_COMBDG!D:D,"&gt;0.0001")</f>
        <v>0</v>
      </c>
      <c r="D82">
        <f>SUMIFS(Activity_COMBDG!E:E,Activity_COMBDG!$B:$B,$A82&amp;"*",Activity_COMBDG!$B:$B,"*"&amp;"_EX",Activity_COMBDG!E:E,"&gt;0.0001")</f>
        <v>0</v>
      </c>
      <c r="E82">
        <f>SUMIFS(Activity_COMBDG!F:F,Activity_COMBDG!$B:$B,$A82&amp;"*",Activity_COMBDG!$B:$B,"*"&amp;"_EX",Activity_COMBDG!F:F,"&gt;0.0001")</f>
        <v>0</v>
      </c>
      <c r="F82">
        <f>SUMIFS(Activity_COMBDG!G:G,Activity_COMBDG!$B:$B,$A82&amp;"*",Activity_COMBDG!$B:$B,"*"&amp;"_EX",Activity_COMBDG!G:G,"&gt;0.0001")</f>
        <v>0</v>
      </c>
      <c r="G82">
        <f>SUMIFS(Activity_COMBDG!H:H,Activity_COMBDG!$B:$B,$A82&amp;"*",Activity_COMBDG!$B:$B,"*"&amp;"_EX",Activity_COMBDG!H:H,"&gt;0.0001")</f>
        <v>0</v>
      </c>
      <c r="H82">
        <f>SUMIFS(Activity_COMBDG!I:I,Activity_COMBDG!$B:$B,$A82&amp;"*",Activity_COMBDG!$B:$B,"*"&amp;"_EX",Activity_COMBDG!I:I,"&gt;0.0001")</f>
        <v>0</v>
      </c>
      <c r="I82">
        <f>SUMIFS(Activity_COMBDG!J:J,Activity_COMBDG!$B:$B,$A82&amp;"*",Activity_COMBDG!$B:$B,"*"&amp;"_EX",Activity_COMBDG!J:J,"&gt;0.0001")</f>
        <v>0</v>
      </c>
      <c r="J82">
        <f>SUMIFS(Activity_COMBDG!K:K,Activity_COMBDG!$B:$B,$A82&amp;"*",Activity_COMBDG!$B:$B,"*"&amp;"_EX",Activity_COMBDG!K:K,"&gt;0.0001")</f>
        <v>0</v>
      </c>
      <c r="K82">
        <f>SUMIFS(Activity_COMBDG!L:L,Activity_COMBDG!$B:$B,$A82&amp;"*",Activity_COMBDG!$B:$B,"*"&amp;"_EX",Activity_COMBDG!L:L,"&gt;0.0001")</f>
        <v>0</v>
      </c>
    </row>
    <row r="83" spans="1:11" x14ac:dyDescent="0.25">
      <c r="A83" t="str">
        <f>COMBDG_Split_Tech!A80</f>
        <v>COMBDGAFSNewSHFUR___STDNGA</v>
      </c>
      <c r="B83">
        <f>SUMIFS(Activity_COMBDG!C:C,Activity_COMBDG!$B:$B,$A83&amp;"*",Activity_COMBDG!$B:$B,"*"&amp;"_EX",Activity_COMBDG!C:C,"&gt;0.0001")</f>
        <v>0</v>
      </c>
      <c r="C83">
        <f>SUMIFS(Activity_COMBDG!D:D,Activity_COMBDG!$B:$B,$A83&amp;"*",Activity_COMBDG!$B:$B,"*"&amp;"_EX",Activity_COMBDG!D:D,"&gt;0.0001")</f>
        <v>0</v>
      </c>
      <c r="D83">
        <f>SUMIFS(Activity_COMBDG!E:E,Activity_COMBDG!$B:$B,$A83&amp;"*",Activity_COMBDG!$B:$B,"*"&amp;"_EX",Activity_COMBDG!E:E,"&gt;0.0001")</f>
        <v>0</v>
      </c>
      <c r="E83">
        <f>SUMIFS(Activity_COMBDG!F:F,Activity_COMBDG!$B:$B,$A83&amp;"*",Activity_COMBDG!$B:$B,"*"&amp;"_EX",Activity_COMBDG!F:F,"&gt;0.0001")</f>
        <v>0</v>
      </c>
      <c r="F83">
        <f>SUMIFS(Activity_COMBDG!G:G,Activity_COMBDG!$B:$B,$A83&amp;"*",Activity_COMBDG!$B:$B,"*"&amp;"_EX",Activity_COMBDG!G:G,"&gt;0.0001")</f>
        <v>0</v>
      </c>
      <c r="G83">
        <f>SUMIFS(Activity_COMBDG!H:H,Activity_COMBDG!$B:$B,$A83&amp;"*",Activity_COMBDG!$B:$B,"*"&amp;"_EX",Activity_COMBDG!H:H,"&gt;0.0001")</f>
        <v>0</v>
      </c>
      <c r="H83">
        <f>SUMIFS(Activity_COMBDG!I:I,Activity_COMBDG!$B:$B,$A83&amp;"*",Activity_COMBDG!$B:$B,"*"&amp;"_EX",Activity_COMBDG!I:I,"&gt;0.0001")</f>
        <v>0</v>
      </c>
      <c r="I83">
        <f>SUMIFS(Activity_COMBDG!J:J,Activity_COMBDG!$B:$B,$A83&amp;"*",Activity_COMBDG!$B:$B,"*"&amp;"_EX",Activity_COMBDG!J:J,"&gt;0.0001")</f>
        <v>0</v>
      </c>
      <c r="J83">
        <f>SUMIFS(Activity_COMBDG!K:K,Activity_COMBDG!$B:$B,$A83&amp;"*",Activity_COMBDG!$B:$B,"*"&amp;"_EX",Activity_COMBDG!K:K,"&gt;0.0001")</f>
        <v>0</v>
      </c>
      <c r="K83">
        <f>SUMIFS(Activity_COMBDG!L:L,Activity_COMBDG!$B:$B,$A83&amp;"*",Activity_COMBDG!$B:$B,"*"&amp;"_EX",Activity_COMBDG!L:L,"&gt;0.0001")</f>
        <v>0</v>
      </c>
    </row>
    <row r="84" spans="1:11" x14ac:dyDescent="0.25">
      <c r="A84" t="str">
        <f>COMBDG_Split_Tech!A81</f>
        <v>COMBDGAFSNewSHFUR___STDPRO</v>
      </c>
      <c r="B84">
        <f>SUMIFS(Activity_COMBDG!C:C,Activity_COMBDG!$B:$B,$A84&amp;"*",Activity_COMBDG!$B:$B,"*"&amp;"_EX",Activity_COMBDG!C:C,"&gt;0.0001")</f>
        <v>0</v>
      </c>
      <c r="C84">
        <f>SUMIFS(Activity_COMBDG!D:D,Activity_COMBDG!$B:$B,$A84&amp;"*",Activity_COMBDG!$B:$B,"*"&amp;"_EX",Activity_COMBDG!D:D,"&gt;0.0001")</f>
        <v>0</v>
      </c>
      <c r="D84">
        <f>SUMIFS(Activity_COMBDG!E:E,Activity_COMBDG!$B:$B,$A84&amp;"*",Activity_COMBDG!$B:$B,"*"&amp;"_EX",Activity_COMBDG!E:E,"&gt;0.0001")</f>
        <v>0</v>
      </c>
      <c r="E84">
        <f>SUMIFS(Activity_COMBDG!F:F,Activity_COMBDG!$B:$B,$A84&amp;"*",Activity_COMBDG!$B:$B,"*"&amp;"_EX",Activity_COMBDG!F:F,"&gt;0.0001")</f>
        <v>0</v>
      </c>
      <c r="F84">
        <f>SUMIFS(Activity_COMBDG!G:G,Activity_COMBDG!$B:$B,$A84&amp;"*",Activity_COMBDG!$B:$B,"*"&amp;"_EX",Activity_COMBDG!G:G,"&gt;0.0001")</f>
        <v>0</v>
      </c>
      <c r="G84">
        <f>SUMIFS(Activity_COMBDG!H:H,Activity_COMBDG!$B:$B,$A84&amp;"*",Activity_COMBDG!$B:$B,"*"&amp;"_EX",Activity_COMBDG!H:H,"&gt;0.0001")</f>
        <v>0</v>
      </c>
      <c r="H84">
        <f>SUMIFS(Activity_COMBDG!I:I,Activity_COMBDG!$B:$B,$A84&amp;"*",Activity_COMBDG!$B:$B,"*"&amp;"_EX",Activity_COMBDG!I:I,"&gt;0.0001")</f>
        <v>0</v>
      </c>
      <c r="I84">
        <f>SUMIFS(Activity_COMBDG!J:J,Activity_COMBDG!$B:$B,$A84&amp;"*",Activity_COMBDG!$B:$B,"*"&amp;"_EX",Activity_COMBDG!J:J,"&gt;0.0001")</f>
        <v>0</v>
      </c>
      <c r="J84">
        <f>SUMIFS(Activity_COMBDG!K:K,Activity_COMBDG!$B:$B,$A84&amp;"*",Activity_COMBDG!$B:$B,"*"&amp;"_EX",Activity_COMBDG!K:K,"&gt;0.0001")</f>
        <v>0</v>
      </c>
      <c r="K84">
        <f>SUMIFS(Activity_COMBDG!L:L,Activity_COMBDG!$B:$B,$A84&amp;"*",Activity_COMBDG!$B:$B,"*"&amp;"_EX",Activity_COMBDG!L:L,"&gt;0.0001")</f>
        <v>0</v>
      </c>
    </row>
    <row r="85" spans="1:11" x14ac:dyDescent="0.25">
      <c r="A85" t="str">
        <f>COMBDG_Split_Tech!A82</f>
        <v>COMBDGAFSNewSHHEP___STDELC</v>
      </c>
      <c r="B85">
        <f>SUMIFS(Activity_COMBDG!C:C,Activity_COMBDG!$B:$B,$A85&amp;"*",Activity_COMBDG!$B:$B,"*"&amp;"_EX",Activity_COMBDG!C:C,"&gt;0.0001")</f>
        <v>0</v>
      </c>
      <c r="C85">
        <f>SUMIFS(Activity_COMBDG!D:D,Activity_COMBDG!$B:$B,$A85&amp;"*",Activity_COMBDG!$B:$B,"*"&amp;"_EX",Activity_COMBDG!D:D,"&gt;0.0001")</f>
        <v>0</v>
      </c>
      <c r="D85">
        <f>SUMIFS(Activity_COMBDG!E:E,Activity_COMBDG!$B:$B,$A85&amp;"*",Activity_COMBDG!$B:$B,"*"&amp;"_EX",Activity_COMBDG!E:E,"&gt;0.0001")</f>
        <v>0</v>
      </c>
      <c r="E85">
        <f>SUMIFS(Activity_COMBDG!F:F,Activity_COMBDG!$B:$B,$A85&amp;"*",Activity_COMBDG!$B:$B,"*"&amp;"_EX",Activity_COMBDG!F:F,"&gt;0.0001")</f>
        <v>0</v>
      </c>
      <c r="F85">
        <f>SUMIFS(Activity_COMBDG!G:G,Activity_COMBDG!$B:$B,$A85&amp;"*",Activity_COMBDG!$B:$B,"*"&amp;"_EX",Activity_COMBDG!G:G,"&gt;0.0001")</f>
        <v>0</v>
      </c>
      <c r="G85">
        <f>SUMIFS(Activity_COMBDG!H:H,Activity_COMBDG!$B:$B,$A85&amp;"*",Activity_COMBDG!$B:$B,"*"&amp;"_EX",Activity_COMBDG!H:H,"&gt;0.0001")</f>
        <v>0</v>
      </c>
      <c r="H85">
        <f>SUMIFS(Activity_COMBDG!I:I,Activity_COMBDG!$B:$B,$A85&amp;"*",Activity_COMBDG!$B:$B,"*"&amp;"_EX",Activity_COMBDG!I:I,"&gt;0.0001")</f>
        <v>0</v>
      </c>
      <c r="I85">
        <f>SUMIFS(Activity_COMBDG!J:J,Activity_COMBDG!$B:$B,$A85&amp;"*",Activity_COMBDG!$B:$B,"*"&amp;"_EX",Activity_COMBDG!J:J,"&gt;0.0001")</f>
        <v>0</v>
      </c>
      <c r="J85">
        <f>SUMIFS(Activity_COMBDG!K:K,Activity_COMBDG!$B:$B,$A85&amp;"*",Activity_COMBDG!$B:$B,"*"&amp;"_EX",Activity_COMBDG!K:K,"&gt;0.0001")</f>
        <v>0</v>
      </c>
      <c r="K85">
        <f>SUMIFS(Activity_COMBDG!L:L,Activity_COMBDG!$B:$B,$A85&amp;"*",Activity_COMBDG!$B:$B,"*"&amp;"_EX",Activity_COMBDG!L:L,"&gt;0.0001")</f>
        <v>0</v>
      </c>
    </row>
    <row r="86" spans="1:11" x14ac:dyDescent="0.25">
      <c r="A86" t="str">
        <f>COMBDG_Split_Tech!A83</f>
        <v>COMBDGAFSNewSHPLT___STDELC</v>
      </c>
      <c r="B86">
        <f>SUMIFS(Activity_COMBDG!C:C,Activity_COMBDG!$B:$B,$A86&amp;"*",Activity_COMBDG!$B:$B,"*"&amp;"_EX",Activity_COMBDG!C:C,"&gt;0.0001")</f>
        <v>0</v>
      </c>
      <c r="C86">
        <f>SUMIFS(Activity_COMBDG!D:D,Activity_COMBDG!$B:$B,$A86&amp;"*",Activity_COMBDG!$B:$B,"*"&amp;"_EX",Activity_COMBDG!D:D,"&gt;0.0001")</f>
        <v>0</v>
      </c>
      <c r="D86">
        <f>SUMIFS(Activity_COMBDG!E:E,Activity_COMBDG!$B:$B,$A86&amp;"*",Activity_COMBDG!$B:$B,"*"&amp;"_EX",Activity_COMBDG!E:E,"&gt;0.0001")</f>
        <v>0</v>
      </c>
      <c r="E86">
        <f>SUMIFS(Activity_COMBDG!F:F,Activity_COMBDG!$B:$B,$A86&amp;"*",Activity_COMBDG!$B:$B,"*"&amp;"_EX",Activity_COMBDG!F:F,"&gt;0.0001")</f>
        <v>0</v>
      </c>
      <c r="F86">
        <f>SUMIFS(Activity_COMBDG!G:G,Activity_COMBDG!$B:$B,$A86&amp;"*",Activity_COMBDG!$B:$B,"*"&amp;"_EX",Activity_COMBDG!G:G,"&gt;0.0001")</f>
        <v>0</v>
      </c>
      <c r="G86">
        <f>SUMIFS(Activity_COMBDG!H:H,Activity_COMBDG!$B:$B,$A86&amp;"*",Activity_COMBDG!$B:$B,"*"&amp;"_EX",Activity_COMBDG!H:H,"&gt;0.0001")</f>
        <v>0</v>
      </c>
      <c r="H86">
        <f>SUMIFS(Activity_COMBDG!I:I,Activity_COMBDG!$B:$B,$A86&amp;"*",Activity_COMBDG!$B:$B,"*"&amp;"_EX",Activity_COMBDG!I:I,"&gt;0.0001")</f>
        <v>0</v>
      </c>
      <c r="I86">
        <f>SUMIFS(Activity_COMBDG!J:J,Activity_COMBDG!$B:$B,$A86&amp;"*",Activity_COMBDG!$B:$B,"*"&amp;"_EX",Activity_COMBDG!J:J,"&gt;0.0001")</f>
        <v>0</v>
      </c>
      <c r="J86">
        <f>SUMIFS(Activity_COMBDG!K:K,Activity_COMBDG!$B:$B,$A86&amp;"*",Activity_COMBDG!$B:$B,"*"&amp;"_EX",Activity_COMBDG!K:K,"&gt;0.0001")</f>
        <v>0</v>
      </c>
      <c r="K86">
        <f>SUMIFS(Activity_COMBDG!L:L,Activity_COMBDG!$B:$B,$A86&amp;"*",Activity_COMBDG!$B:$B,"*"&amp;"_EX",Activity_COMBDG!L:L,"&gt;0.0001")</f>
        <v>0</v>
      </c>
    </row>
    <row r="87" spans="1:11" x14ac:dyDescent="0.25">
      <c r="A87" t="str">
        <f>COMBDG_Split_Tech!A84</f>
        <v>COMBDGAFSNewSLLED___STDELC</v>
      </c>
      <c r="B87">
        <f>SUMIFS(Activity_COMBDG!C:C,Activity_COMBDG!$B:$B,$A87&amp;"*",Activity_COMBDG!$B:$B,"*"&amp;"_EX",Activity_COMBDG!C:C,"&gt;0.0001")</f>
        <v>0</v>
      </c>
      <c r="C87">
        <f>SUMIFS(Activity_COMBDG!D:D,Activity_COMBDG!$B:$B,$A87&amp;"*",Activity_COMBDG!$B:$B,"*"&amp;"_EX",Activity_COMBDG!D:D,"&gt;0.0001")</f>
        <v>0</v>
      </c>
      <c r="D87">
        <f>SUMIFS(Activity_COMBDG!E:E,Activity_COMBDG!$B:$B,$A87&amp;"*",Activity_COMBDG!$B:$B,"*"&amp;"_EX",Activity_COMBDG!E:E,"&gt;0.0001")</f>
        <v>0</v>
      </c>
      <c r="E87">
        <f>SUMIFS(Activity_COMBDG!F:F,Activity_COMBDG!$B:$B,$A87&amp;"*",Activity_COMBDG!$B:$B,"*"&amp;"_EX",Activity_COMBDG!F:F,"&gt;0.0001")</f>
        <v>0</v>
      </c>
      <c r="F87">
        <f>SUMIFS(Activity_COMBDG!G:G,Activity_COMBDG!$B:$B,$A87&amp;"*",Activity_COMBDG!$B:$B,"*"&amp;"_EX",Activity_COMBDG!G:G,"&gt;0.0001")</f>
        <v>0</v>
      </c>
      <c r="G87">
        <f>SUMIFS(Activity_COMBDG!H:H,Activity_COMBDG!$B:$B,$A87&amp;"*",Activity_COMBDG!$B:$B,"*"&amp;"_EX",Activity_COMBDG!H:H,"&gt;0.0001")</f>
        <v>0</v>
      </c>
      <c r="H87">
        <f>SUMIFS(Activity_COMBDG!I:I,Activity_COMBDG!$B:$B,$A87&amp;"*",Activity_COMBDG!$B:$B,"*"&amp;"_EX",Activity_COMBDG!I:I,"&gt;0.0001")</f>
        <v>0</v>
      </c>
      <c r="I87">
        <f>SUMIFS(Activity_COMBDG!J:J,Activity_COMBDG!$B:$B,$A87&amp;"*",Activity_COMBDG!$B:$B,"*"&amp;"_EX",Activity_COMBDG!J:J,"&gt;0.0001")</f>
        <v>0</v>
      </c>
      <c r="J87">
        <f>SUMIFS(Activity_COMBDG!K:K,Activity_COMBDG!$B:$B,$A87&amp;"*",Activity_COMBDG!$B:$B,"*"&amp;"_EX",Activity_COMBDG!K:K,"&gt;0.0001")</f>
        <v>0</v>
      </c>
      <c r="K87">
        <f>SUMIFS(Activity_COMBDG!L:L,Activity_COMBDG!$B:$B,$A87&amp;"*",Activity_COMBDG!$B:$B,"*"&amp;"_EX",Activity_COMBDG!L:L,"&gt;0.0001")</f>
        <v>0</v>
      </c>
    </row>
    <row r="88" spans="1:11" x14ac:dyDescent="0.25">
      <c r="A88" t="str">
        <f>COMBDG_Split_Tech!A85</f>
        <v>COMBDGAFSNewWH_________DHE</v>
      </c>
      <c r="B88">
        <f>SUMIFS(Activity_COMBDG!C:C,Activity_COMBDG!$B:$B,$A88&amp;"*",Activity_COMBDG!$B:$B,"*"&amp;"_EX",Activity_COMBDG!C:C,"&gt;0.0001")</f>
        <v>0</v>
      </c>
      <c r="C88">
        <f>SUMIFS(Activity_COMBDG!D:D,Activity_COMBDG!$B:$B,$A88&amp;"*",Activity_COMBDG!$B:$B,"*"&amp;"_EX",Activity_COMBDG!D:D,"&gt;0.0001")</f>
        <v>0</v>
      </c>
      <c r="D88">
        <f>SUMIFS(Activity_COMBDG!E:E,Activity_COMBDG!$B:$B,$A88&amp;"*",Activity_COMBDG!$B:$B,"*"&amp;"_EX",Activity_COMBDG!E:E,"&gt;0.0001")</f>
        <v>0</v>
      </c>
      <c r="E88">
        <f>SUMIFS(Activity_COMBDG!F:F,Activity_COMBDG!$B:$B,$A88&amp;"*",Activity_COMBDG!$B:$B,"*"&amp;"_EX",Activity_COMBDG!F:F,"&gt;0.0001")</f>
        <v>0</v>
      </c>
      <c r="F88">
        <f>SUMIFS(Activity_COMBDG!G:G,Activity_COMBDG!$B:$B,$A88&amp;"*",Activity_COMBDG!$B:$B,"*"&amp;"_EX",Activity_COMBDG!G:G,"&gt;0.0001")</f>
        <v>0</v>
      </c>
      <c r="G88">
        <f>SUMIFS(Activity_COMBDG!H:H,Activity_COMBDG!$B:$B,$A88&amp;"*",Activity_COMBDG!$B:$B,"*"&amp;"_EX",Activity_COMBDG!H:H,"&gt;0.0001")</f>
        <v>0</v>
      </c>
      <c r="H88">
        <f>SUMIFS(Activity_COMBDG!I:I,Activity_COMBDG!$B:$B,$A88&amp;"*",Activity_COMBDG!$B:$B,"*"&amp;"_EX",Activity_COMBDG!I:I,"&gt;0.0001")</f>
        <v>0</v>
      </c>
      <c r="I88">
        <f>SUMIFS(Activity_COMBDG!J:J,Activity_COMBDG!$B:$B,$A88&amp;"*",Activity_COMBDG!$B:$B,"*"&amp;"_EX",Activity_COMBDG!J:J,"&gt;0.0001")</f>
        <v>0</v>
      </c>
      <c r="J88">
        <f>SUMIFS(Activity_COMBDG!K:K,Activity_COMBDG!$B:$B,$A88&amp;"*",Activity_COMBDG!$B:$B,"*"&amp;"_EX",Activity_COMBDG!K:K,"&gt;0.0001")</f>
        <v>0</v>
      </c>
      <c r="K88">
        <f>SUMIFS(Activity_COMBDG!L:L,Activity_COMBDG!$B:$B,$A88&amp;"*",Activity_COMBDG!$B:$B,"*"&amp;"_EX",Activity_COMBDG!L:L,"&gt;0.0001")</f>
        <v>0</v>
      </c>
    </row>
    <row r="89" spans="1:11" x14ac:dyDescent="0.25">
      <c r="A89" t="str">
        <f>COMBDG_Split_Tech!A86</f>
        <v>COMBDGAFSNewWH______STDELC</v>
      </c>
      <c r="B89">
        <f>SUMIFS(Activity_COMBDG!C:C,Activity_COMBDG!$B:$B,$A89&amp;"*",Activity_COMBDG!$B:$B,"*"&amp;"_EX",Activity_COMBDG!C:C,"&gt;0.0001")</f>
        <v>0</v>
      </c>
      <c r="C89">
        <f>SUMIFS(Activity_COMBDG!D:D,Activity_COMBDG!$B:$B,$A89&amp;"*",Activity_COMBDG!$B:$B,"*"&amp;"_EX",Activity_COMBDG!D:D,"&gt;0.0001")</f>
        <v>0</v>
      </c>
      <c r="D89">
        <f>SUMIFS(Activity_COMBDG!E:E,Activity_COMBDG!$B:$B,$A89&amp;"*",Activity_COMBDG!$B:$B,"*"&amp;"_EX",Activity_COMBDG!E:E,"&gt;0.0001")</f>
        <v>0</v>
      </c>
      <c r="E89">
        <f>SUMIFS(Activity_COMBDG!F:F,Activity_COMBDG!$B:$B,$A89&amp;"*",Activity_COMBDG!$B:$B,"*"&amp;"_EX",Activity_COMBDG!F:F,"&gt;0.0001")</f>
        <v>0</v>
      </c>
      <c r="F89">
        <f>SUMIFS(Activity_COMBDG!G:G,Activity_COMBDG!$B:$B,$A89&amp;"*",Activity_COMBDG!$B:$B,"*"&amp;"_EX",Activity_COMBDG!G:G,"&gt;0.0001")</f>
        <v>0</v>
      </c>
      <c r="G89">
        <f>SUMIFS(Activity_COMBDG!H:H,Activity_COMBDG!$B:$B,$A89&amp;"*",Activity_COMBDG!$B:$B,"*"&amp;"_EX",Activity_COMBDG!H:H,"&gt;0.0001")</f>
        <v>0</v>
      </c>
      <c r="H89">
        <f>SUMIFS(Activity_COMBDG!I:I,Activity_COMBDG!$B:$B,$A89&amp;"*",Activity_COMBDG!$B:$B,"*"&amp;"_EX",Activity_COMBDG!I:I,"&gt;0.0001")</f>
        <v>0</v>
      </c>
      <c r="I89">
        <f>SUMIFS(Activity_COMBDG!J:J,Activity_COMBDG!$B:$B,$A89&amp;"*",Activity_COMBDG!$B:$B,"*"&amp;"_EX",Activity_COMBDG!J:J,"&gt;0.0001")</f>
        <v>0</v>
      </c>
      <c r="J89">
        <f>SUMIFS(Activity_COMBDG!K:K,Activity_COMBDG!$B:$B,$A89&amp;"*",Activity_COMBDG!$B:$B,"*"&amp;"_EX",Activity_COMBDG!K:K,"&gt;0.0001")</f>
        <v>0</v>
      </c>
      <c r="K89">
        <f>SUMIFS(Activity_COMBDG!L:L,Activity_COMBDG!$B:$B,$A89&amp;"*",Activity_COMBDG!$B:$B,"*"&amp;"_EX",Activity_COMBDG!L:L,"&gt;0.0001")</f>
        <v>0</v>
      </c>
    </row>
    <row r="90" spans="1:11" x14ac:dyDescent="0.25">
      <c r="A90" t="str">
        <f>COMBDG_Split_Tech!A87</f>
        <v>COMBDGAFSNewWH______STDHFO</v>
      </c>
      <c r="B90">
        <f>SUMIFS(Activity_COMBDG!C:C,Activity_COMBDG!$B:$B,$A90&amp;"*",Activity_COMBDG!$B:$B,"*"&amp;"_EX",Activity_COMBDG!C:C,"&gt;0.0001")</f>
        <v>0</v>
      </c>
      <c r="C90">
        <f>SUMIFS(Activity_COMBDG!D:D,Activity_COMBDG!$B:$B,$A90&amp;"*",Activity_COMBDG!$B:$B,"*"&amp;"_EX",Activity_COMBDG!D:D,"&gt;0.0001")</f>
        <v>0</v>
      </c>
      <c r="D90">
        <f>SUMIFS(Activity_COMBDG!E:E,Activity_COMBDG!$B:$B,$A90&amp;"*",Activity_COMBDG!$B:$B,"*"&amp;"_EX",Activity_COMBDG!E:E,"&gt;0.0001")</f>
        <v>0</v>
      </c>
      <c r="E90">
        <f>SUMIFS(Activity_COMBDG!F:F,Activity_COMBDG!$B:$B,$A90&amp;"*",Activity_COMBDG!$B:$B,"*"&amp;"_EX",Activity_COMBDG!F:F,"&gt;0.0001")</f>
        <v>0</v>
      </c>
      <c r="F90">
        <f>SUMIFS(Activity_COMBDG!G:G,Activity_COMBDG!$B:$B,$A90&amp;"*",Activity_COMBDG!$B:$B,"*"&amp;"_EX",Activity_COMBDG!G:G,"&gt;0.0001")</f>
        <v>0</v>
      </c>
      <c r="G90">
        <f>SUMIFS(Activity_COMBDG!H:H,Activity_COMBDG!$B:$B,$A90&amp;"*",Activity_COMBDG!$B:$B,"*"&amp;"_EX",Activity_COMBDG!H:H,"&gt;0.0001")</f>
        <v>0</v>
      </c>
      <c r="H90">
        <f>SUMIFS(Activity_COMBDG!I:I,Activity_COMBDG!$B:$B,$A90&amp;"*",Activity_COMBDG!$B:$B,"*"&amp;"_EX",Activity_COMBDG!I:I,"&gt;0.0001")</f>
        <v>0</v>
      </c>
      <c r="I90">
        <f>SUMIFS(Activity_COMBDG!J:J,Activity_COMBDG!$B:$B,$A90&amp;"*",Activity_COMBDG!$B:$B,"*"&amp;"_EX",Activity_COMBDG!J:J,"&gt;0.0001")</f>
        <v>0</v>
      </c>
      <c r="J90">
        <f>SUMIFS(Activity_COMBDG!K:K,Activity_COMBDG!$B:$B,$A90&amp;"*",Activity_COMBDG!$B:$B,"*"&amp;"_EX",Activity_COMBDG!K:K,"&gt;0.0001")</f>
        <v>0</v>
      </c>
      <c r="K90">
        <f>SUMIFS(Activity_COMBDG!L:L,Activity_COMBDG!$B:$B,$A90&amp;"*",Activity_COMBDG!$B:$B,"*"&amp;"_EX",Activity_COMBDG!L:L,"&gt;0.0001")</f>
        <v>0</v>
      </c>
    </row>
    <row r="91" spans="1:11" x14ac:dyDescent="0.25">
      <c r="A91" t="str">
        <f>COMBDG_Split_Tech!A88</f>
        <v>COMBDGAFSNewWH______STDKER</v>
      </c>
      <c r="B91">
        <f>SUMIFS(Activity_COMBDG!C:C,Activity_COMBDG!$B:$B,$A91&amp;"*",Activity_COMBDG!$B:$B,"*"&amp;"_EX",Activity_COMBDG!C:C,"&gt;0.0001")</f>
        <v>0</v>
      </c>
      <c r="C91">
        <f>SUMIFS(Activity_COMBDG!D:D,Activity_COMBDG!$B:$B,$A91&amp;"*",Activity_COMBDG!$B:$B,"*"&amp;"_EX",Activity_COMBDG!D:D,"&gt;0.0001")</f>
        <v>0</v>
      </c>
      <c r="D91">
        <f>SUMIFS(Activity_COMBDG!E:E,Activity_COMBDG!$B:$B,$A91&amp;"*",Activity_COMBDG!$B:$B,"*"&amp;"_EX",Activity_COMBDG!E:E,"&gt;0.0001")</f>
        <v>0</v>
      </c>
      <c r="E91">
        <f>SUMIFS(Activity_COMBDG!F:F,Activity_COMBDG!$B:$B,$A91&amp;"*",Activity_COMBDG!$B:$B,"*"&amp;"_EX",Activity_COMBDG!F:F,"&gt;0.0001")</f>
        <v>0</v>
      </c>
      <c r="F91">
        <f>SUMIFS(Activity_COMBDG!G:G,Activity_COMBDG!$B:$B,$A91&amp;"*",Activity_COMBDG!$B:$B,"*"&amp;"_EX",Activity_COMBDG!G:G,"&gt;0.0001")</f>
        <v>0</v>
      </c>
      <c r="G91">
        <f>SUMIFS(Activity_COMBDG!H:H,Activity_COMBDG!$B:$B,$A91&amp;"*",Activity_COMBDG!$B:$B,"*"&amp;"_EX",Activity_COMBDG!H:H,"&gt;0.0001")</f>
        <v>0</v>
      </c>
      <c r="H91">
        <f>SUMIFS(Activity_COMBDG!I:I,Activity_COMBDG!$B:$B,$A91&amp;"*",Activity_COMBDG!$B:$B,"*"&amp;"_EX",Activity_COMBDG!I:I,"&gt;0.0001")</f>
        <v>0</v>
      </c>
      <c r="I91">
        <f>SUMIFS(Activity_COMBDG!J:J,Activity_COMBDG!$B:$B,$A91&amp;"*",Activity_COMBDG!$B:$B,"*"&amp;"_EX",Activity_COMBDG!J:J,"&gt;0.0001")</f>
        <v>0</v>
      </c>
      <c r="J91">
        <f>SUMIFS(Activity_COMBDG!K:K,Activity_COMBDG!$B:$B,$A91&amp;"*",Activity_COMBDG!$B:$B,"*"&amp;"_EX",Activity_COMBDG!K:K,"&gt;0.0001")</f>
        <v>0</v>
      </c>
      <c r="K91">
        <f>SUMIFS(Activity_COMBDG!L:L,Activity_COMBDG!$B:$B,$A91&amp;"*",Activity_COMBDG!$B:$B,"*"&amp;"_EX",Activity_COMBDG!L:L,"&gt;0.0001")</f>
        <v>0</v>
      </c>
    </row>
    <row r="92" spans="1:11" x14ac:dyDescent="0.25">
      <c r="A92" t="str">
        <f>COMBDG_Split_Tech!A89</f>
        <v>COMBDGAFSNewWH______STDLFO</v>
      </c>
      <c r="B92">
        <f>SUMIFS(Activity_COMBDG!C:C,Activity_COMBDG!$B:$B,$A92&amp;"*",Activity_COMBDG!$B:$B,"*"&amp;"_EX",Activity_COMBDG!C:C,"&gt;0.0001")</f>
        <v>0</v>
      </c>
      <c r="C92">
        <f>SUMIFS(Activity_COMBDG!D:D,Activity_COMBDG!$B:$B,$A92&amp;"*",Activity_COMBDG!$B:$B,"*"&amp;"_EX",Activity_COMBDG!D:D,"&gt;0.0001")</f>
        <v>0</v>
      </c>
      <c r="D92">
        <f>SUMIFS(Activity_COMBDG!E:E,Activity_COMBDG!$B:$B,$A92&amp;"*",Activity_COMBDG!$B:$B,"*"&amp;"_EX",Activity_COMBDG!E:E,"&gt;0.0001")</f>
        <v>0</v>
      </c>
      <c r="E92">
        <f>SUMIFS(Activity_COMBDG!F:F,Activity_COMBDG!$B:$B,$A92&amp;"*",Activity_COMBDG!$B:$B,"*"&amp;"_EX",Activity_COMBDG!F:F,"&gt;0.0001")</f>
        <v>0</v>
      </c>
      <c r="F92">
        <f>SUMIFS(Activity_COMBDG!G:G,Activity_COMBDG!$B:$B,$A92&amp;"*",Activity_COMBDG!$B:$B,"*"&amp;"_EX",Activity_COMBDG!G:G,"&gt;0.0001")</f>
        <v>0</v>
      </c>
      <c r="G92">
        <f>SUMIFS(Activity_COMBDG!H:H,Activity_COMBDG!$B:$B,$A92&amp;"*",Activity_COMBDG!$B:$B,"*"&amp;"_EX",Activity_COMBDG!H:H,"&gt;0.0001")</f>
        <v>0</v>
      </c>
      <c r="H92">
        <f>SUMIFS(Activity_COMBDG!I:I,Activity_COMBDG!$B:$B,$A92&amp;"*",Activity_COMBDG!$B:$B,"*"&amp;"_EX",Activity_COMBDG!I:I,"&gt;0.0001")</f>
        <v>0</v>
      </c>
      <c r="I92">
        <f>SUMIFS(Activity_COMBDG!J:J,Activity_COMBDG!$B:$B,$A92&amp;"*",Activity_COMBDG!$B:$B,"*"&amp;"_EX",Activity_COMBDG!J:J,"&gt;0.0001")</f>
        <v>0</v>
      </c>
      <c r="J92">
        <f>SUMIFS(Activity_COMBDG!K:K,Activity_COMBDG!$B:$B,$A92&amp;"*",Activity_COMBDG!$B:$B,"*"&amp;"_EX",Activity_COMBDG!K:K,"&gt;0.0001")</f>
        <v>0</v>
      </c>
      <c r="K92">
        <f>SUMIFS(Activity_COMBDG!L:L,Activity_COMBDG!$B:$B,$A92&amp;"*",Activity_COMBDG!$B:$B,"*"&amp;"_EX",Activity_COMBDG!L:L,"&gt;0.0001")</f>
        <v>0</v>
      </c>
    </row>
    <row r="93" spans="1:11" x14ac:dyDescent="0.25">
      <c r="A93" t="str">
        <f>COMBDG_Split_Tech!A90</f>
        <v>COMBDGAFSNewWH______STDNGA</v>
      </c>
      <c r="B93">
        <f>SUMIFS(Activity_COMBDG!C:C,Activity_COMBDG!$B:$B,$A93&amp;"*",Activity_COMBDG!$B:$B,"*"&amp;"_EX",Activity_COMBDG!C:C,"&gt;0.0001")</f>
        <v>0</v>
      </c>
      <c r="C93">
        <f>SUMIFS(Activity_COMBDG!D:D,Activity_COMBDG!$B:$B,$A93&amp;"*",Activity_COMBDG!$B:$B,"*"&amp;"_EX",Activity_COMBDG!D:D,"&gt;0.0001")</f>
        <v>0</v>
      </c>
      <c r="D93">
        <f>SUMIFS(Activity_COMBDG!E:E,Activity_COMBDG!$B:$B,$A93&amp;"*",Activity_COMBDG!$B:$B,"*"&amp;"_EX",Activity_COMBDG!E:E,"&gt;0.0001")</f>
        <v>0</v>
      </c>
      <c r="E93">
        <f>SUMIFS(Activity_COMBDG!F:F,Activity_COMBDG!$B:$B,$A93&amp;"*",Activity_COMBDG!$B:$B,"*"&amp;"_EX",Activity_COMBDG!F:F,"&gt;0.0001")</f>
        <v>0</v>
      </c>
      <c r="F93">
        <f>SUMIFS(Activity_COMBDG!G:G,Activity_COMBDG!$B:$B,$A93&amp;"*",Activity_COMBDG!$B:$B,"*"&amp;"_EX",Activity_COMBDG!G:G,"&gt;0.0001")</f>
        <v>0</v>
      </c>
      <c r="G93">
        <f>SUMIFS(Activity_COMBDG!H:H,Activity_COMBDG!$B:$B,$A93&amp;"*",Activity_COMBDG!$B:$B,"*"&amp;"_EX",Activity_COMBDG!H:H,"&gt;0.0001")</f>
        <v>0</v>
      </c>
      <c r="H93">
        <f>SUMIFS(Activity_COMBDG!I:I,Activity_COMBDG!$B:$B,$A93&amp;"*",Activity_COMBDG!$B:$B,"*"&amp;"_EX",Activity_COMBDG!I:I,"&gt;0.0001")</f>
        <v>0</v>
      </c>
      <c r="I93">
        <f>SUMIFS(Activity_COMBDG!J:J,Activity_COMBDG!$B:$B,$A93&amp;"*",Activity_COMBDG!$B:$B,"*"&amp;"_EX",Activity_COMBDG!J:J,"&gt;0.0001")</f>
        <v>0</v>
      </c>
      <c r="J93">
        <f>SUMIFS(Activity_COMBDG!K:K,Activity_COMBDG!$B:$B,$A93&amp;"*",Activity_COMBDG!$B:$B,"*"&amp;"_EX",Activity_COMBDG!K:K,"&gt;0.0001")</f>
        <v>0</v>
      </c>
      <c r="K93">
        <f>SUMIFS(Activity_COMBDG!L:L,Activity_COMBDG!$B:$B,$A93&amp;"*",Activity_COMBDG!$B:$B,"*"&amp;"_EX",Activity_COMBDG!L:L,"&gt;0.0001")</f>
        <v>0</v>
      </c>
    </row>
    <row r="94" spans="1:11" x14ac:dyDescent="0.25">
      <c r="A94" t="str">
        <f>COMBDG_Split_Tech!A91</f>
        <v>COMBDGAFSNewWH______STDPRO</v>
      </c>
      <c r="B94">
        <f>SUMIFS(Activity_COMBDG!C:C,Activity_COMBDG!$B:$B,$A94&amp;"*",Activity_COMBDG!$B:$B,"*"&amp;"_EX",Activity_COMBDG!C:C,"&gt;0.0001")</f>
        <v>0</v>
      </c>
      <c r="C94">
        <f>SUMIFS(Activity_COMBDG!D:D,Activity_COMBDG!$B:$B,$A94&amp;"*",Activity_COMBDG!$B:$B,"*"&amp;"_EX",Activity_COMBDG!D:D,"&gt;0.0001")</f>
        <v>0</v>
      </c>
      <c r="D94">
        <f>SUMIFS(Activity_COMBDG!E:E,Activity_COMBDG!$B:$B,$A94&amp;"*",Activity_COMBDG!$B:$B,"*"&amp;"_EX",Activity_COMBDG!E:E,"&gt;0.0001")</f>
        <v>0</v>
      </c>
      <c r="E94">
        <f>SUMIFS(Activity_COMBDG!F:F,Activity_COMBDG!$B:$B,$A94&amp;"*",Activity_COMBDG!$B:$B,"*"&amp;"_EX",Activity_COMBDG!F:F,"&gt;0.0001")</f>
        <v>0</v>
      </c>
      <c r="F94">
        <f>SUMIFS(Activity_COMBDG!G:G,Activity_COMBDG!$B:$B,$A94&amp;"*",Activity_COMBDG!$B:$B,"*"&amp;"_EX",Activity_COMBDG!G:G,"&gt;0.0001")</f>
        <v>0</v>
      </c>
      <c r="G94">
        <f>SUMIFS(Activity_COMBDG!H:H,Activity_COMBDG!$B:$B,$A94&amp;"*",Activity_COMBDG!$B:$B,"*"&amp;"_EX",Activity_COMBDG!H:H,"&gt;0.0001")</f>
        <v>0</v>
      </c>
      <c r="H94">
        <f>SUMIFS(Activity_COMBDG!I:I,Activity_COMBDG!$B:$B,$A94&amp;"*",Activity_COMBDG!$B:$B,"*"&amp;"_EX",Activity_COMBDG!I:I,"&gt;0.0001")</f>
        <v>0</v>
      </c>
      <c r="I94">
        <f>SUMIFS(Activity_COMBDG!J:J,Activity_COMBDG!$B:$B,$A94&amp;"*",Activity_COMBDG!$B:$B,"*"&amp;"_EX",Activity_COMBDG!J:J,"&gt;0.0001")</f>
        <v>0</v>
      </c>
      <c r="J94">
        <f>SUMIFS(Activity_COMBDG!K:K,Activity_COMBDG!$B:$B,$A94&amp;"*",Activity_COMBDG!$B:$B,"*"&amp;"_EX",Activity_COMBDG!K:K,"&gt;0.0001")</f>
        <v>0</v>
      </c>
      <c r="K94">
        <f>SUMIFS(Activity_COMBDG!L:L,Activity_COMBDG!$B:$B,$A94&amp;"*",Activity_COMBDG!$B:$B,"*"&amp;"_EX",Activity_COMBDG!L:L,"&gt;0.0001")</f>
        <v>0</v>
      </c>
    </row>
    <row r="95" spans="1:11" x14ac:dyDescent="0.25">
      <c r="A95" t="str">
        <f>COMBDG_Split_Tech!A92</f>
        <v>COMBDGAFSOldAE______STDELC</v>
      </c>
      <c r="B95">
        <f>SUMIFS(Activity_COMBDG!C:C,Activity_COMBDG!$B:$B,$A95&amp;"*",Activity_COMBDG!$B:$B,"*"&amp;"_EX",Activity_COMBDG!C:C,"&gt;0.0001")</f>
        <v>816.10045571915089</v>
      </c>
      <c r="C95">
        <f>SUMIFS(Activity_COMBDG!D:D,Activity_COMBDG!$B:$B,$A95&amp;"*",Activity_COMBDG!$B:$B,"*"&amp;"_EX",Activity_COMBDG!D:D,"&gt;0.0001")</f>
        <v>816.13661419079619</v>
      </c>
      <c r="D95">
        <f>SUMIFS(Activity_COMBDG!E:E,Activity_COMBDG!$B:$B,$A95&amp;"*",Activity_COMBDG!$B:$B,"*"&amp;"_EX",Activity_COMBDG!E:E,"&gt;0.0001")</f>
        <v>816.1333906946038</v>
      </c>
      <c r="E95">
        <f>SUMIFS(Activity_COMBDG!F:F,Activity_COMBDG!$B:$B,$A95&amp;"*",Activity_COMBDG!$B:$B,"*"&amp;"_EX",Activity_COMBDG!F:F,"&gt;0.0001")</f>
        <v>816.12285280917854</v>
      </c>
      <c r="F95">
        <f>SUMIFS(Activity_COMBDG!G:G,Activity_COMBDG!$B:$B,$A95&amp;"*",Activity_COMBDG!$B:$B,"*"&amp;"_EX",Activity_COMBDG!G:G,"&gt;0.0001")</f>
        <v>408.07500701646461</v>
      </c>
      <c r="G95">
        <f>SUMIFS(Activity_COMBDG!H:H,Activity_COMBDG!$B:$B,$A95&amp;"*",Activity_COMBDG!$B:$B,"*"&amp;"_EX",Activity_COMBDG!H:H,"&gt;0.0001")</f>
        <v>408.07451207616708</v>
      </c>
      <c r="H95">
        <f>SUMIFS(Activity_COMBDG!I:I,Activity_COMBDG!$B:$B,$A95&amp;"*",Activity_COMBDG!$B:$B,"*"&amp;"_EX",Activity_COMBDG!I:I,"&gt;0.0001")</f>
        <v>408.07837352879852</v>
      </c>
      <c r="I95">
        <f>SUMIFS(Activity_COMBDG!J:J,Activity_COMBDG!$B:$B,$A95&amp;"*",Activity_COMBDG!$B:$B,"*"&amp;"_EX",Activity_COMBDG!J:J,"&gt;0.0001")</f>
        <v>113.8256661005147</v>
      </c>
      <c r="J95">
        <f>SUMIFS(Activity_COMBDG!K:K,Activity_COMBDG!$B:$B,$A95&amp;"*",Activity_COMBDG!$B:$B,"*"&amp;"_EX",Activity_COMBDG!K:K,"&gt;0.0001")</f>
        <v>100.37912554716929</v>
      </c>
      <c r="K95">
        <f>SUMIFS(Activity_COMBDG!L:L,Activity_COMBDG!$B:$B,$A95&amp;"*",Activity_COMBDG!$B:$B,"*"&amp;"_EX",Activity_COMBDG!L:L,"&gt;0.0001")</f>
        <v>0</v>
      </c>
    </row>
    <row r="96" spans="1:11" x14ac:dyDescent="0.25">
      <c r="A96" t="str">
        <f>COMBDG_Split_Tech!A93</f>
        <v>COMBDGAFSOldAE______STDNGA</v>
      </c>
      <c r="B96">
        <f>SUMIFS(Activity_COMBDG!C:C,Activity_COMBDG!$B:$B,$A96&amp;"*",Activity_COMBDG!$B:$B,"*"&amp;"_EX",Activity_COMBDG!C:C,"&gt;0.0001")</f>
        <v>58.075832839023981</v>
      </c>
      <c r="C96">
        <f>SUMIFS(Activity_COMBDG!D:D,Activity_COMBDG!$B:$B,$A96&amp;"*",Activity_COMBDG!$B:$B,"*"&amp;"_EX",Activity_COMBDG!D:D,"&gt;0.0001")</f>
        <v>58.114444102966488</v>
      </c>
      <c r="D96">
        <f>SUMIFS(Activity_COMBDG!E:E,Activity_COMBDG!$B:$B,$A96&amp;"*",Activity_COMBDG!$B:$B,"*"&amp;"_EX",Activity_COMBDG!E:E,"&gt;0.0001")</f>
        <v>58.104932431608113</v>
      </c>
      <c r="E96">
        <f>SUMIFS(Activity_COMBDG!F:F,Activity_COMBDG!$B:$B,$A96&amp;"*",Activity_COMBDG!$B:$B,"*"&amp;"_EX",Activity_COMBDG!F:F,"&gt;0.0001")</f>
        <v>58.100535080491042</v>
      </c>
      <c r="F96">
        <f>SUMIFS(Activity_COMBDG!G:G,Activity_COMBDG!$B:$B,$A96&amp;"*",Activity_COMBDG!$B:$B,"*"&amp;"_EX",Activity_COMBDG!G:G,"&gt;0.0001")</f>
        <v>29.062152665308641</v>
      </c>
      <c r="G96">
        <f>SUMIFS(Activity_COMBDG!H:H,Activity_COMBDG!$B:$B,$A96&amp;"*",Activity_COMBDG!$B:$B,"*"&amp;"_EX",Activity_COMBDG!H:H,"&gt;0.0001")</f>
        <v>29.061697974446961</v>
      </c>
      <c r="H96">
        <f>SUMIFS(Activity_COMBDG!I:I,Activity_COMBDG!$B:$B,$A96&amp;"*",Activity_COMBDG!$B:$B,"*"&amp;"_EX",Activity_COMBDG!I:I,"&gt;0.0001")</f>
        <v>29.065535381483642</v>
      </c>
      <c r="I96">
        <f>SUMIFS(Activity_COMBDG!J:J,Activity_COMBDG!$B:$B,$A96&amp;"*",Activity_COMBDG!$B:$B,"*"&amp;"_EX",Activity_COMBDG!J:J,"&gt;0.0001")</f>
        <v>13.96787357554086</v>
      </c>
      <c r="J96">
        <f>SUMIFS(Activity_COMBDG!K:K,Activity_COMBDG!$B:$B,$A96&amp;"*",Activity_COMBDG!$B:$B,"*"&amp;"_EX",Activity_COMBDG!K:K,"&gt;0.0001")</f>
        <v>13.813249838551879</v>
      </c>
      <c r="K96">
        <f>SUMIFS(Activity_COMBDG!L:L,Activity_COMBDG!$B:$B,$A96&amp;"*",Activity_COMBDG!$B:$B,"*"&amp;"_EX",Activity_COMBDG!L:L,"&gt;0.0001")</f>
        <v>0</v>
      </c>
    </row>
    <row r="97" spans="1:11" x14ac:dyDescent="0.25">
      <c r="A97" t="str">
        <f>COMBDG_Split_Tech!A94</f>
        <v>COMBDGAFSOldAE______STDPRO</v>
      </c>
      <c r="B97">
        <f>SUMIFS(Activity_COMBDG!C:C,Activity_COMBDG!$B:$B,$A97&amp;"*",Activity_COMBDG!$B:$B,"*"&amp;"_EX",Activity_COMBDG!C:C,"&gt;0.0001")</f>
        <v>16.581255054764249</v>
      </c>
      <c r="C97">
        <f>SUMIFS(Activity_COMBDG!D:D,Activity_COMBDG!$B:$B,$A97&amp;"*",Activity_COMBDG!$B:$B,"*"&amp;"_EX",Activity_COMBDG!D:D,"&gt;0.0001")</f>
        <v>16.621432319377998</v>
      </c>
      <c r="D97">
        <f>SUMIFS(Activity_COMBDG!E:E,Activity_COMBDG!$B:$B,$A97&amp;"*",Activity_COMBDG!$B:$B,"*"&amp;"_EX",Activity_COMBDG!E:E,"&gt;0.0001")</f>
        <v>16.616021370522411</v>
      </c>
      <c r="E97">
        <f>SUMIFS(Activity_COMBDG!F:F,Activity_COMBDG!$B:$B,$A97&amp;"*",Activity_COMBDG!$B:$B,"*"&amp;"_EX",Activity_COMBDG!F:F,"&gt;0.0001")</f>
        <v>16.6155392291349</v>
      </c>
      <c r="F97">
        <f>SUMIFS(Activity_COMBDG!G:G,Activity_COMBDG!$B:$B,$A97&amp;"*",Activity_COMBDG!$B:$B,"*"&amp;"_EX",Activity_COMBDG!G:G,"&gt;0.0001")</f>
        <v>8.3141766665161771</v>
      </c>
      <c r="G97">
        <f>SUMIFS(Activity_COMBDG!H:H,Activity_COMBDG!$B:$B,$A97&amp;"*",Activity_COMBDG!$B:$B,"*"&amp;"_EX",Activity_COMBDG!H:H,"&gt;0.0001")</f>
        <v>8.3137759218226055</v>
      </c>
      <c r="H97">
        <f>SUMIFS(Activity_COMBDG!I:I,Activity_COMBDG!$B:$B,$A97&amp;"*",Activity_COMBDG!$B:$B,"*"&amp;"_EX",Activity_COMBDG!I:I,"&gt;0.0001")</f>
        <v>8.3175836905396121</v>
      </c>
      <c r="I97">
        <f>SUMIFS(Activity_COMBDG!J:J,Activity_COMBDG!$B:$B,$A97&amp;"*",Activity_COMBDG!$B:$B,"*"&amp;"_EX",Activity_COMBDG!J:J,"&gt;0.0001")</f>
        <v>4.1126048223867828</v>
      </c>
      <c r="J97">
        <f>SUMIFS(Activity_COMBDG!K:K,Activity_COMBDG!$B:$B,$A97&amp;"*",Activity_COMBDG!$B:$B,"*"&amp;"_EX",Activity_COMBDG!K:K,"&gt;0.0001")</f>
        <v>4.0998999612319071</v>
      </c>
      <c r="K97">
        <f>SUMIFS(Activity_COMBDG!L:L,Activity_COMBDG!$B:$B,$A97&amp;"*",Activity_COMBDG!$B:$B,"*"&amp;"_EX",Activity_COMBDG!L:L,"&gt;0.0001")</f>
        <v>0</v>
      </c>
    </row>
    <row r="98" spans="1:11" x14ac:dyDescent="0.25">
      <c r="A98" t="str">
        <f>COMBDG_Split_Tech!A95</f>
        <v>COMBDGAFSOldAM______STDELC</v>
      </c>
      <c r="B98">
        <f>SUMIFS(Activity_COMBDG!C:C,Activity_COMBDG!$B:$B,$A98&amp;"*",Activity_COMBDG!$B:$B,"*"&amp;"_EX",Activity_COMBDG!C:C,"&gt;0.0001")</f>
        <v>95.983009464452195</v>
      </c>
      <c r="C98">
        <f>SUMIFS(Activity_COMBDG!D:D,Activity_COMBDG!$B:$B,$A98&amp;"*",Activity_COMBDG!$B:$B,"*"&amp;"_EX",Activity_COMBDG!D:D,"&gt;0.0001")</f>
        <v>96.00930024154006</v>
      </c>
      <c r="D98">
        <f>SUMIFS(Activity_COMBDG!E:E,Activity_COMBDG!$B:$B,$A98&amp;"*",Activity_COMBDG!$B:$B,"*"&amp;"_EX",Activity_COMBDG!E:E,"&gt;0.0001")</f>
        <v>95.996509430504972</v>
      </c>
      <c r="E98">
        <f>SUMIFS(Activity_COMBDG!F:F,Activity_COMBDG!$B:$B,$A98&amp;"*",Activity_COMBDG!$B:$B,"*"&amp;"_EX",Activity_COMBDG!F:F,"&gt;0.0001")</f>
        <v>96.004952281055495</v>
      </c>
      <c r="F98">
        <f>SUMIFS(Activity_COMBDG!G:G,Activity_COMBDG!$B:$B,$A98&amp;"*",Activity_COMBDG!$B:$B,"*"&amp;"_EX",Activity_COMBDG!G:G,"&gt;0.0001")</f>
        <v>48.005252832827317</v>
      </c>
      <c r="G98">
        <f>SUMIFS(Activity_COMBDG!H:H,Activity_COMBDG!$B:$B,$A98&amp;"*",Activity_COMBDG!$B:$B,"*"&amp;"_EX",Activity_COMBDG!H:H,"&gt;0.0001")</f>
        <v>48.003291968625867</v>
      </c>
      <c r="H98">
        <f>SUMIFS(Activity_COMBDG!I:I,Activity_COMBDG!$B:$B,$A98&amp;"*",Activity_COMBDG!$B:$B,"*"&amp;"_EX",Activity_COMBDG!I:I,"&gt;0.0001")</f>
        <v>48.009370675494829</v>
      </c>
      <c r="I98">
        <f>SUMIFS(Activity_COMBDG!J:J,Activity_COMBDG!$B:$B,$A98&amp;"*",Activity_COMBDG!$B:$B,"*"&amp;"_EX",Activity_COMBDG!J:J,"&gt;0.0001")</f>
        <v>21.144176265032769</v>
      </c>
      <c r="J98">
        <f>SUMIFS(Activity_COMBDG!K:K,Activity_COMBDG!$B:$B,$A98&amp;"*",Activity_COMBDG!$B:$B,"*"&amp;"_EX",Activity_COMBDG!K:K,"&gt;0.0001")</f>
        <v>20.351447404879121</v>
      </c>
      <c r="K98">
        <f>SUMIFS(Activity_COMBDG!L:L,Activity_COMBDG!$B:$B,$A98&amp;"*",Activity_COMBDG!$B:$B,"*"&amp;"_EX",Activity_COMBDG!L:L,"&gt;0.0001")</f>
        <v>0</v>
      </c>
    </row>
    <row r="99" spans="1:11" x14ac:dyDescent="0.25">
      <c r="A99" t="str">
        <f>COMBDG_Split_Tech!A96</f>
        <v>COMBDGAFSOldLIFLC___STDELC</v>
      </c>
      <c r="B99">
        <f>SUMIFS(Activity_COMBDG!C:C,Activity_COMBDG!$B:$B,$A99&amp;"*",Activity_COMBDG!$B:$B,"*"&amp;"_EX",Activity_COMBDG!C:C,"&gt;0.0001")</f>
        <v>53.586654970836619</v>
      </c>
      <c r="C99">
        <f>SUMIFS(Activity_COMBDG!D:D,Activity_COMBDG!$B:$B,$A99&amp;"*",Activity_COMBDG!$B:$B,"*"&amp;"_EX",Activity_COMBDG!D:D,"&gt;0.0001")</f>
        <v>53.587170027688323</v>
      </c>
      <c r="D99">
        <f>SUMIFS(Activity_COMBDG!E:E,Activity_COMBDG!$B:$B,$A99&amp;"*",Activity_COMBDG!$B:$B,"*"&amp;"_EX",Activity_COMBDG!E:E,"&gt;0.0001")</f>
        <v>53.587163103028502</v>
      </c>
      <c r="E99">
        <f>SUMIFS(Activity_COMBDG!F:F,Activity_COMBDG!$B:$B,$A99&amp;"*",Activity_COMBDG!$B:$B,"*"&amp;"_EX",Activity_COMBDG!F:F,"&gt;0.0001")</f>
        <v>0</v>
      </c>
      <c r="F99">
        <f>SUMIFS(Activity_COMBDG!G:G,Activity_COMBDG!$B:$B,$A99&amp;"*",Activity_COMBDG!$B:$B,"*"&amp;"_EX",Activity_COMBDG!G:G,"&gt;0.0001")</f>
        <v>0</v>
      </c>
      <c r="G99">
        <f>SUMIFS(Activity_COMBDG!H:H,Activity_COMBDG!$B:$B,$A99&amp;"*",Activity_COMBDG!$B:$B,"*"&amp;"_EX",Activity_COMBDG!H:H,"&gt;0.0001")</f>
        <v>0</v>
      </c>
      <c r="H99">
        <f>SUMIFS(Activity_COMBDG!I:I,Activity_COMBDG!$B:$B,$A99&amp;"*",Activity_COMBDG!$B:$B,"*"&amp;"_EX",Activity_COMBDG!I:I,"&gt;0.0001")</f>
        <v>0</v>
      </c>
      <c r="I99">
        <f>SUMIFS(Activity_COMBDG!J:J,Activity_COMBDG!$B:$B,$A99&amp;"*",Activity_COMBDG!$B:$B,"*"&amp;"_EX",Activity_COMBDG!J:J,"&gt;0.0001")</f>
        <v>0</v>
      </c>
      <c r="J99">
        <f>SUMIFS(Activity_COMBDG!K:K,Activity_COMBDG!$B:$B,$A99&amp;"*",Activity_COMBDG!$B:$B,"*"&amp;"_EX",Activity_COMBDG!K:K,"&gt;0.0001")</f>
        <v>0</v>
      </c>
      <c r="K99">
        <f>SUMIFS(Activity_COMBDG!L:L,Activity_COMBDG!$B:$B,$A99&amp;"*",Activity_COMBDG!$B:$B,"*"&amp;"_EX",Activity_COMBDG!L:L,"&gt;0.0001")</f>
        <v>0</v>
      </c>
    </row>
    <row r="100" spans="1:11" x14ac:dyDescent="0.25">
      <c r="A100" t="str">
        <f>COMBDG_Split_Tech!A97</f>
        <v>COMBDGAFSOldLIFLU___STDELC</v>
      </c>
      <c r="B100">
        <f>SUMIFS(Activity_COMBDG!C:C,Activity_COMBDG!$B:$B,$A100&amp;"*",Activity_COMBDG!$B:$B,"*"&amp;"_EX",Activity_COMBDG!C:C,"&gt;0.0001")</f>
        <v>391.98784435173081</v>
      </c>
      <c r="C100">
        <f>SUMIFS(Activity_COMBDG!D:D,Activity_COMBDG!$B:$B,$A100&amp;"*",Activity_COMBDG!$B:$B,"*"&amp;"_EX",Activity_COMBDG!D:D,"&gt;0.0001")</f>
        <v>391.98835996803109</v>
      </c>
      <c r="D100">
        <f>SUMIFS(Activity_COMBDG!E:E,Activity_COMBDG!$B:$B,$A100&amp;"*",Activity_COMBDG!$B:$B,"*"&amp;"_EX",Activity_COMBDG!E:E,"&gt;0.0001")</f>
        <v>195.99409914778209</v>
      </c>
      <c r="E100">
        <f>SUMIFS(Activity_COMBDG!F:F,Activity_COMBDG!$B:$B,$A100&amp;"*",Activity_COMBDG!$B:$B,"*"&amp;"_EX",Activity_COMBDG!F:F,"&gt;0.0001")</f>
        <v>195.9940964676864</v>
      </c>
      <c r="F100">
        <f>SUMIFS(Activity_COMBDG!G:G,Activity_COMBDG!$B:$B,$A100&amp;"*",Activity_COMBDG!$B:$B,"*"&amp;"_EX",Activity_COMBDG!G:G,"&gt;0.0001")</f>
        <v>195.99408852155349</v>
      </c>
      <c r="G100">
        <f>SUMIFS(Activity_COMBDG!H:H,Activity_COMBDG!$B:$B,$A100&amp;"*",Activity_COMBDG!$B:$B,"*"&amp;"_EX",Activity_COMBDG!H:H,"&gt;0.0001")</f>
        <v>195.99408955406139</v>
      </c>
      <c r="H100">
        <f>SUMIFS(Activity_COMBDG!I:I,Activity_COMBDG!$B:$B,$A100&amp;"*",Activity_COMBDG!$B:$B,"*"&amp;"_EX",Activity_COMBDG!I:I,"&gt;0.0001")</f>
        <v>195.99424465321829</v>
      </c>
      <c r="I100">
        <f>SUMIFS(Activity_COMBDG!J:J,Activity_COMBDG!$B:$B,$A100&amp;"*",Activity_COMBDG!$B:$B,"*"&amp;"_EX",Activity_COMBDG!J:J,"&gt;0.0001")</f>
        <v>0</v>
      </c>
      <c r="J100">
        <f>SUMIFS(Activity_COMBDG!K:K,Activity_COMBDG!$B:$B,$A100&amp;"*",Activity_COMBDG!$B:$B,"*"&amp;"_EX",Activity_COMBDG!K:K,"&gt;0.0001")</f>
        <v>0</v>
      </c>
      <c r="K100">
        <f>SUMIFS(Activity_COMBDG!L:L,Activity_COMBDG!$B:$B,$A100&amp;"*",Activity_COMBDG!$B:$B,"*"&amp;"_EX",Activity_COMBDG!L:L,"&gt;0.0001")</f>
        <v>0</v>
      </c>
    </row>
    <row r="101" spans="1:11" x14ac:dyDescent="0.25">
      <c r="A101" t="str">
        <f>COMBDG_Split_Tech!A98</f>
        <v>COMBDGAFSOldLIHAL___STDELC</v>
      </c>
      <c r="B101">
        <f>SUMIFS(Activity_COMBDG!C:C,Activity_COMBDG!$B:$B,$A101&amp;"*",Activity_COMBDG!$B:$B,"*"&amp;"_EX",Activity_COMBDG!C:C,"&gt;0.0001")</f>
        <v>115.0292976966537</v>
      </c>
      <c r="C101">
        <f>SUMIFS(Activity_COMBDG!D:D,Activity_COMBDG!$B:$B,$A101&amp;"*",Activity_COMBDG!$B:$B,"*"&amp;"_EX",Activity_COMBDG!D:D,"&gt;0.0001")</f>
        <v>0</v>
      </c>
      <c r="D101">
        <f>SUMIFS(Activity_COMBDG!E:E,Activity_COMBDG!$B:$B,$A101&amp;"*",Activity_COMBDG!$B:$B,"*"&amp;"_EX",Activity_COMBDG!E:E,"&gt;0.0001")</f>
        <v>0</v>
      </c>
      <c r="E101">
        <f>SUMIFS(Activity_COMBDG!F:F,Activity_COMBDG!$B:$B,$A101&amp;"*",Activity_COMBDG!$B:$B,"*"&amp;"_EX",Activity_COMBDG!F:F,"&gt;0.0001")</f>
        <v>0</v>
      </c>
      <c r="F101">
        <f>SUMIFS(Activity_COMBDG!G:G,Activity_COMBDG!$B:$B,$A101&amp;"*",Activity_COMBDG!$B:$B,"*"&amp;"_EX",Activity_COMBDG!G:G,"&gt;0.0001")</f>
        <v>0</v>
      </c>
      <c r="G101">
        <f>SUMIFS(Activity_COMBDG!H:H,Activity_COMBDG!$B:$B,$A101&amp;"*",Activity_COMBDG!$B:$B,"*"&amp;"_EX",Activity_COMBDG!H:H,"&gt;0.0001")</f>
        <v>0</v>
      </c>
      <c r="H101">
        <f>SUMIFS(Activity_COMBDG!I:I,Activity_COMBDG!$B:$B,$A101&amp;"*",Activity_COMBDG!$B:$B,"*"&amp;"_EX",Activity_COMBDG!I:I,"&gt;0.0001")</f>
        <v>0</v>
      </c>
      <c r="I101">
        <f>SUMIFS(Activity_COMBDG!J:J,Activity_COMBDG!$B:$B,$A101&amp;"*",Activity_COMBDG!$B:$B,"*"&amp;"_EX",Activity_COMBDG!J:J,"&gt;0.0001")</f>
        <v>0</v>
      </c>
      <c r="J101">
        <f>SUMIFS(Activity_COMBDG!K:K,Activity_COMBDG!$B:$B,$A101&amp;"*",Activity_COMBDG!$B:$B,"*"&amp;"_EX",Activity_COMBDG!K:K,"&gt;0.0001")</f>
        <v>0</v>
      </c>
      <c r="K101">
        <f>SUMIFS(Activity_COMBDG!L:L,Activity_COMBDG!$B:$B,$A101&amp;"*",Activity_COMBDG!$B:$B,"*"&amp;"_EX",Activity_COMBDG!L:L,"&gt;0.0001")</f>
        <v>0</v>
      </c>
    </row>
    <row r="102" spans="1:11" x14ac:dyDescent="0.25">
      <c r="A102" t="str">
        <f>COMBDG_Split_Tech!A99</f>
        <v>COMBDGAFSOldLIINC___STDELC</v>
      </c>
      <c r="B102">
        <f>SUMIFS(Activity_COMBDG!C:C,Activity_COMBDG!$B:$B,$A102&amp;"*",Activity_COMBDG!$B:$B,"*"&amp;"_EX",Activity_COMBDG!C:C,"&gt;0.0001")</f>
        <v>369.4514680359527</v>
      </c>
      <c r="C102">
        <f>SUMIFS(Activity_COMBDG!D:D,Activity_COMBDG!$B:$B,$A102&amp;"*",Activity_COMBDG!$B:$B,"*"&amp;"_EX",Activity_COMBDG!D:D,"&gt;0.0001")</f>
        <v>0</v>
      </c>
      <c r="D102">
        <f>SUMIFS(Activity_COMBDG!E:E,Activity_COMBDG!$B:$B,$A102&amp;"*",Activity_COMBDG!$B:$B,"*"&amp;"_EX",Activity_COMBDG!E:E,"&gt;0.0001")</f>
        <v>0</v>
      </c>
      <c r="E102">
        <f>SUMIFS(Activity_COMBDG!F:F,Activity_COMBDG!$B:$B,$A102&amp;"*",Activity_COMBDG!$B:$B,"*"&amp;"_EX",Activity_COMBDG!F:F,"&gt;0.0001")</f>
        <v>0</v>
      </c>
      <c r="F102">
        <f>SUMIFS(Activity_COMBDG!G:G,Activity_COMBDG!$B:$B,$A102&amp;"*",Activity_COMBDG!$B:$B,"*"&amp;"_EX",Activity_COMBDG!G:G,"&gt;0.0001")</f>
        <v>0</v>
      </c>
      <c r="G102">
        <f>SUMIFS(Activity_COMBDG!H:H,Activity_COMBDG!$B:$B,$A102&amp;"*",Activity_COMBDG!$B:$B,"*"&amp;"_EX",Activity_COMBDG!H:H,"&gt;0.0001")</f>
        <v>0</v>
      </c>
      <c r="H102">
        <f>SUMIFS(Activity_COMBDG!I:I,Activity_COMBDG!$B:$B,$A102&amp;"*",Activity_COMBDG!$B:$B,"*"&amp;"_EX",Activity_COMBDG!I:I,"&gt;0.0001")</f>
        <v>0</v>
      </c>
      <c r="I102">
        <f>SUMIFS(Activity_COMBDG!J:J,Activity_COMBDG!$B:$B,$A102&amp;"*",Activity_COMBDG!$B:$B,"*"&amp;"_EX",Activity_COMBDG!J:J,"&gt;0.0001")</f>
        <v>0</v>
      </c>
      <c r="J102">
        <f>SUMIFS(Activity_COMBDG!K:K,Activity_COMBDG!$B:$B,$A102&amp;"*",Activity_COMBDG!$B:$B,"*"&amp;"_EX",Activity_COMBDG!K:K,"&gt;0.0001")</f>
        <v>0</v>
      </c>
      <c r="K102">
        <f>SUMIFS(Activity_COMBDG!L:L,Activity_COMBDG!$B:$B,$A102&amp;"*",Activity_COMBDG!$B:$B,"*"&amp;"_EX",Activity_COMBDG!L:L,"&gt;0.0001")</f>
        <v>0</v>
      </c>
    </row>
    <row r="103" spans="1:11" x14ac:dyDescent="0.25">
      <c r="A103" t="str">
        <f>COMBDG_Split_Tech!A100</f>
        <v>COMBDGAFSOldLILED___STDELC</v>
      </c>
      <c r="B103">
        <f>SUMIFS(Activity_COMBDG!C:C,Activity_COMBDG!$B:$B,$A103&amp;"*",Activity_COMBDG!$B:$B,"*"&amp;"_EX",Activity_COMBDG!C:C,"&gt;0.0001")</f>
        <v>1.722171732114264</v>
      </c>
      <c r="C103">
        <f>SUMIFS(Activity_COMBDG!D:D,Activity_COMBDG!$B:$B,$A103&amp;"*",Activity_COMBDG!$B:$B,"*"&amp;"_EX",Activity_COMBDG!D:D,"&gt;0.0001")</f>
        <v>1.722171732114264</v>
      </c>
      <c r="D103">
        <f>SUMIFS(Activity_COMBDG!E:E,Activity_COMBDG!$B:$B,$A103&amp;"*",Activity_COMBDG!$B:$B,"*"&amp;"_EX",Activity_COMBDG!E:E,"&gt;0.0001")</f>
        <v>1.722017463371605</v>
      </c>
      <c r="E103">
        <f>SUMIFS(Activity_COMBDG!F:F,Activity_COMBDG!$B:$B,$A103&amp;"*",Activity_COMBDG!$B:$B,"*"&amp;"_EX",Activity_COMBDG!F:F,"&gt;0.0001")</f>
        <v>1.722014553619317</v>
      </c>
      <c r="F103">
        <f>SUMIFS(Activity_COMBDG!G:G,Activity_COMBDG!$B:$B,$A103&amp;"*",Activity_COMBDG!$B:$B,"*"&amp;"_EX",Activity_COMBDG!G:G,"&gt;0.0001")</f>
        <v>0.86092100724822873</v>
      </c>
      <c r="G103">
        <f>SUMIFS(Activity_COMBDG!H:H,Activity_COMBDG!$B:$B,$A103&amp;"*",Activity_COMBDG!$B:$B,"*"&amp;"_EX",Activity_COMBDG!H:H,"&gt;0.0001")</f>
        <v>0.86092178089854321</v>
      </c>
      <c r="H103">
        <f>SUMIFS(Activity_COMBDG!I:I,Activity_COMBDG!$B:$B,$A103&amp;"*",Activity_COMBDG!$B:$B,"*"&amp;"_EX",Activity_COMBDG!I:I,"&gt;0.0001")</f>
        <v>0.86107663537214385</v>
      </c>
      <c r="I103">
        <f>SUMIFS(Activity_COMBDG!J:J,Activity_COMBDG!$B:$B,$A103&amp;"*",Activity_COMBDG!$B:$B,"*"&amp;"_EX",Activity_COMBDG!J:J,"&gt;0.0001")</f>
        <v>0</v>
      </c>
      <c r="J103">
        <f>SUMIFS(Activity_COMBDG!K:K,Activity_COMBDG!$B:$B,$A103&amp;"*",Activity_COMBDG!$B:$B,"*"&amp;"_EX",Activity_COMBDG!K:K,"&gt;0.0001")</f>
        <v>0.13193012935523801</v>
      </c>
      <c r="K103">
        <f>SUMIFS(Activity_COMBDG!L:L,Activity_COMBDG!$B:$B,$A103&amp;"*",Activity_COMBDG!$B:$B,"*"&amp;"_EX",Activity_COMBDG!L:L,"&gt;0.0001")</f>
        <v>0</v>
      </c>
    </row>
    <row r="104" spans="1:11" x14ac:dyDescent="0.25">
      <c r="A104" t="str">
        <f>COMBDG_Split_Tech!A101</f>
        <v>COMBDGAFSOldSC_________DCO</v>
      </c>
      <c r="B104">
        <f>SUMIFS(Activity_COMBDG!C:C,Activity_COMBDG!$B:$B,$A104&amp;"*",Activity_COMBDG!$B:$B,"*"&amp;"_EX",Activity_COMBDG!C:C,"&gt;0.0001")</f>
        <v>61.514313641758619</v>
      </c>
      <c r="C104">
        <f>SUMIFS(Activity_COMBDG!D:D,Activity_COMBDG!$B:$B,$A104&amp;"*",Activity_COMBDG!$B:$B,"*"&amp;"_EX",Activity_COMBDG!D:D,"&gt;0.0001")</f>
        <v>61.536207847457192</v>
      </c>
      <c r="D104">
        <f>SUMIFS(Activity_COMBDG!E:E,Activity_COMBDG!$B:$B,$A104&amp;"*",Activity_COMBDG!$B:$B,"*"&amp;"_EX",Activity_COMBDG!E:E,"&gt;0.0001")</f>
        <v>61.533936589130732</v>
      </c>
      <c r="E104">
        <f>SUMIFS(Activity_COMBDG!F:F,Activity_COMBDG!$B:$B,$A104&amp;"*",Activity_COMBDG!$B:$B,"*"&amp;"_EX",Activity_COMBDG!F:F,"&gt;0.0001")</f>
        <v>61.527531954254137</v>
      </c>
      <c r="F104">
        <f>SUMIFS(Activity_COMBDG!G:G,Activity_COMBDG!$B:$B,$A104&amp;"*",Activity_COMBDG!$B:$B,"*"&amp;"_EX",Activity_COMBDG!G:G,"&gt;0.0001")</f>
        <v>61.543385202910493</v>
      </c>
      <c r="G104">
        <f>SUMIFS(Activity_COMBDG!H:H,Activity_COMBDG!$B:$B,$A104&amp;"*",Activity_COMBDG!$B:$B,"*"&amp;"_EX",Activity_COMBDG!H:H,"&gt;0.0001")</f>
        <v>61.543260490747279</v>
      </c>
      <c r="H104">
        <f>SUMIFS(Activity_COMBDG!I:I,Activity_COMBDG!$B:$B,$A104&amp;"*",Activity_COMBDG!$B:$B,"*"&amp;"_EX",Activity_COMBDG!I:I,"&gt;0.0001")</f>
        <v>61.544970999389832</v>
      </c>
      <c r="I104">
        <f>SUMIFS(Activity_COMBDG!J:J,Activity_COMBDG!$B:$B,$A104&amp;"*",Activity_COMBDG!$B:$B,"*"&amp;"_EX",Activity_COMBDG!J:J,"&gt;0.0001")</f>
        <v>21.420855110829141</v>
      </c>
      <c r="J104">
        <f>SUMIFS(Activity_COMBDG!K:K,Activity_COMBDG!$B:$B,$A104&amp;"*",Activity_COMBDG!$B:$B,"*"&amp;"_EX",Activity_COMBDG!K:K,"&gt;0.0001")</f>
        <v>21.101642647237309</v>
      </c>
      <c r="K104">
        <f>SUMIFS(Activity_COMBDG!L:L,Activity_COMBDG!$B:$B,$A104&amp;"*",Activity_COMBDG!$B:$B,"*"&amp;"_EX",Activity_COMBDG!L:L,"&gt;0.0001")</f>
        <v>20.067001785746079</v>
      </c>
    </row>
    <row r="105" spans="1:11" x14ac:dyDescent="0.25">
      <c r="A105" t="str">
        <f>COMBDG_Split_Tech!A102</f>
        <v>COMBDGAFSOldSC______STDELC</v>
      </c>
      <c r="B105">
        <f>SUMIFS(Activity_COMBDG!C:C,Activity_COMBDG!$B:$B,$A105&amp;"*",Activity_COMBDG!$B:$B,"*"&amp;"_EX",Activity_COMBDG!C:C,"&gt;0.0001")</f>
        <v>443.28300468203719</v>
      </c>
      <c r="C105">
        <f>SUMIFS(Activity_COMBDG!D:D,Activity_COMBDG!$B:$B,$A105&amp;"*",Activity_COMBDG!$B:$B,"*"&amp;"_EX",Activity_COMBDG!D:D,"&gt;0.0001")</f>
        <v>443.3043548848637</v>
      </c>
      <c r="D105">
        <f>SUMIFS(Activity_COMBDG!E:E,Activity_COMBDG!$B:$B,$A105&amp;"*",Activity_COMBDG!$B:$B,"*"&amp;"_EX",Activity_COMBDG!E:E,"&gt;0.0001")</f>
        <v>443.30329894087367</v>
      </c>
      <c r="E105">
        <f>SUMIFS(Activity_COMBDG!F:F,Activity_COMBDG!$B:$B,$A105&amp;"*",Activity_COMBDG!$B:$B,"*"&amp;"_EX",Activity_COMBDG!F:F,"&gt;0.0001")</f>
        <v>443.29751437857323</v>
      </c>
      <c r="F105">
        <f>SUMIFS(Activity_COMBDG!G:G,Activity_COMBDG!$B:$B,$A105&amp;"*",Activity_COMBDG!$B:$B,"*"&amp;"_EX",Activity_COMBDG!G:G,"&gt;0.0001")</f>
        <v>221.65520682004541</v>
      </c>
      <c r="G105">
        <f>SUMIFS(Activity_COMBDG!H:H,Activity_COMBDG!$B:$B,$A105&amp;"*",Activity_COMBDG!$B:$B,"*"&amp;"_EX",Activity_COMBDG!H:H,"&gt;0.0001")</f>
        <v>221.65509490681259</v>
      </c>
      <c r="H105">
        <f>SUMIFS(Activity_COMBDG!I:I,Activity_COMBDG!$B:$B,$A105&amp;"*",Activity_COMBDG!$B:$B,"*"&amp;"_EX",Activity_COMBDG!I:I,"&gt;0.0001")</f>
        <v>221.6568031663754</v>
      </c>
      <c r="I105">
        <f>SUMIFS(Activity_COMBDG!J:J,Activity_COMBDG!$B:$B,$A105&amp;"*",Activity_COMBDG!$B:$B,"*"&amp;"_EX",Activity_COMBDG!J:J,"&gt;0.0001")</f>
        <v>20.00174113741193</v>
      </c>
      <c r="J105">
        <f>SUMIFS(Activity_COMBDG!K:K,Activity_COMBDG!$B:$B,$A105&amp;"*",Activity_COMBDG!$B:$B,"*"&amp;"_EX",Activity_COMBDG!K:K,"&gt;0.0001")</f>
        <v>13.53344160827619</v>
      </c>
      <c r="K105">
        <f>SUMIFS(Activity_COMBDG!L:L,Activity_COMBDG!$B:$B,$A105&amp;"*",Activity_COMBDG!$B:$B,"*"&amp;"_EX",Activity_COMBDG!L:L,"&gt;0.0001")</f>
        <v>0</v>
      </c>
    </row>
    <row r="106" spans="1:11" x14ac:dyDescent="0.25">
      <c r="A106" t="str">
        <f>COMBDG_Split_Tech!A103</f>
        <v>COMBDGAFSOldSC______STDNGA</v>
      </c>
      <c r="B106">
        <f>SUMIFS(Activity_COMBDG!C:C,Activity_COMBDG!$B:$B,$A106&amp;"*",Activity_COMBDG!$B:$B,"*"&amp;"_EX",Activity_COMBDG!C:C,"&gt;0.0001")</f>
        <v>20.430050781385049</v>
      </c>
      <c r="C106">
        <f>SUMIFS(Activity_COMBDG!D:D,Activity_COMBDG!$B:$B,$A106&amp;"*",Activity_COMBDG!$B:$B,"*"&amp;"_EX",Activity_COMBDG!D:D,"&gt;0.0001")</f>
        <v>20.452482614843181</v>
      </c>
      <c r="D106">
        <f>SUMIFS(Activity_COMBDG!E:E,Activity_COMBDG!$B:$B,$A106&amp;"*",Activity_COMBDG!$B:$B,"*"&amp;"_EX",Activity_COMBDG!E:E,"&gt;0.0001")</f>
        <v>20.44891838099127</v>
      </c>
      <c r="E106">
        <f>SUMIFS(Activity_COMBDG!F:F,Activity_COMBDG!$B:$B,$A106&amp;"*",Activity_COMBDG!$B:$B,"*"&amp;"_EX",Activity_COMBDG!F:F,"&gt;0.0001")</f>
        <v>20.44669945290714</v>
      </c>
      <c r="F106">
        <f>SUMIFS(Activity_COMBDG!G:G,Activity_COMBDG!$B:$B,$A106&amp;"*",Activity_COMBDG!$B:$B,"*"&amp;"_EX",Activity_COMBDG!G:G,"&gt;0.0001")</f>
        <v>13.638562708479791</v>
      </c>
      <c r="G106">
        <f>SUMIFS(Activity_COMBDG!H:H,Activity_COMBDG!$B:$B,$A106&amp;"*",Activity_COMBDG!$B:$B,"*"&amp;"_EX",Activity_COMBDG!H:H,"&gt;0.0001")</f>
        <v>13.63846168353658</v>
      </c>
      <c r="H106">
        <f>SUMIFS(Activity_COMBDG!I:I,Activity_COMBDG!$B:$B,$A106&amp;"*",Activity_COMBDG!$B:$B,"*"&amp;"_EX",Activity_COMBDG!I:I,"&gt;0.0001")</f>
        <v>13.640165157567971</v>
      </c>
      <c r="I106">
        <f>SUMIFS(Activity_COMBDG!J:J,Activity_COMBDG!$B:$B,$A106&amp;"*",Activity_COMBDG!$B:$B,"*"&amp;"_EX",Activity_COMBDG!J:J,"&gt;0.0001")</f>
        <v>5.7013244332961488</v>
      </c>
      <c r="J106">
        <f>SUMIFS(Activity_COMBDG!K:K,Activity_COMBDG!$B:$B,$A106&amp;"*",Activity_COMBDG!$B:$B,"*"&amp;"_EX",Activity_COMBDG!K:K,"&gt;0.0001")</f>
        <v>5.1119406838139883</v>
      </c>
      <c r="K106">
        <f>SUMIFS(Activity_COMBDG!L:L,Activity_COMBDG!$B:$B,$A106&amp;"*",Activity_COMBDG!$B:$B,"*"&amp;"_EX",Activity_COMBDG!L:L,"&gt;0.0001")</f>
        <v>2.7782382257071658</v>
      </c>
    </row>
    <row r="107" spans="1:11" x14ac:dyDescent="0.25">
      <c r="A107" t="str">
        <f>COMBDG_Split_Tech!A104</f>
        <v>COMBDGAFSOldSH_________DHE</v>
      </c>
      <c r="B107">
        <f>SUMIFS(Activity_COMBDG!C:C,Activity_COMBDG!$B:$B,$A107&amp;"*",Activity_COMBDG!$B:$B,"*"&amp;"_EX",Activity_COMBDG!C:C,"&gt;0.0001")</f>
        <v>142.28355317581679</v>
      </c>
      <c r="C107">
        <f>SUMIFS(Activity_COMBDG!D:D,Activity_COMBDG!$B:$B,$A107&amp;"*",Activity_COMBDG!$B:$B,"*"&amp;"_EX",Activity_COMBDG!D:D,"&gt;0.0001")</f>
        <v>116.5961787278506</v>
      </c>
      <c r="D107">
        <f>SUMIFS(Activity_COMBDG!E:E,Activity_COMBDG!$B:$B,$A107&amp;"*",Activity_COMBDG!$B:$B,"*"&amp;"_EX",Activity_COMBDG!E:E,"&gt;0.0001")</f>
        <v>116.8063649209988</v>
      </c>
      <c r="E107">
        <f>SUMIFS(Activity_COMBDG!F:F,Activity_COMBDG!$B:$B,$A107&amp;"*",Activity_COMBDG!$B:$B,"*"&amp;"_EX",Activity_COMBDG!F:F,"&gt;0.0001")</f>
        <v>116.8886114318487</v>
      </c>
      <c r="F107">
        <f>SUMIFS(Activity_COMBDG!G:G,Activity_COMBDG!$B:$B,$A107&amp;"*",Activity_COMBDG!$B:$B,"*"&amp;"_EX",Activity_COMBDG!G:G,"&gt;0.0001")</f>
        <v>116.95817106934039</v>
      </c>
      <c r="G107">
        <f>SUMIFS(Activity_COMBDG!H:H,Activity_COMBDG!$B:$B,$A107&amp;"*",Activity_COMBDG!$B:$B,"*"&amp;"_EX",Activity_COMBDG!H:H,"&gt;0.0001")</f>
        <v>117.018749338915</v>
      </c>
      <c r="H107">
        <f>SUMIFS(Activity_COMBDG!I:I,Activity_COMBDG!$B:$B,$A107&amp;"*",Activity_COMBDG!$B:$B,"*"&amp;"_EX",Activity_COMBDG!I:I,"&gt;0.0001")</f>
        <v>87.844682073234083</v>
      </c>
      <c r="I107">
        <f>SUMIFS(Activity_COMBDG!J:J,Activity_COMBDG!$B:$B,$A107&amp;"*",Activity_COMBDG!$B:$B,"*"&amp;"_EX",Activity_COMBDG!J:J,"&gt;0.0001")</f>
        <v>37.023365448452637</v>
      </c>
      <c r="J107">
        <f>SUMIFS(Activity_COMBDG!K:K,Activity_COMBDG!$B:$B,$A107&amp;"*",Activity_COMBDG!$B:$B,"*"&amp;"_EX",Activity_COMBDG!K:K,"&gt;0.0001")</f>
        <v>36.464725297377598</v>
      </c>
      <c r="K107">
        <f>SUMIFS(Activity_COMBDG!L:L,Activity_COMBDG!$B:$B,$A107&amp;"*",Activity_COMBDG!$B:$B,"*"&amp;"_EX",Activity_COMBDG!L:L,"&gt;0.0001")</f>
        <v>31.26364721885043</v>
      </c>
    </row>
    <row r="108" spans="1:11" x14ac:dyDescent="0.25">
      <c r="A108" t="str">
        <f>COMBDG_Split_Tech!A105</f>
        <v>COMBDGAFSOldSHFUR___HIGNGA</v>
      </c>
      <c r="B108">
        <f>SUMIFS(Activity_COMBDG!C:C,Activity_COMBDG!$B:$B,$A108&amp;"*",Activity_COMBDG!$B:$B,"*"&amp;"_EX",Activity_COMBDG!C:C,"&gt;0.0001")</f>
        <v>0</v>
      </c>
      <c r="C108">
        <f>SUMIFS(Activity_COMBDG!D:D,Activity_COMBDG!$B:$B,$A108&amp;"*",Activity_COMBDG!$B:$B,"*"&amp;"_EX",Activity_COMBDG!D:D,"&gt;0.0001")</f>
        <v>0</v>
      </c>
      <c r="D108">
        <f>SUMIFS(Activity_COMBDG!E:E,Activity_COMBDG!$B:$B,$A108&amp;"*",Activity_COMBDG!$B:$B,"*"&amp;"_EX",Activity_COMBDG!E:E,"&gt;0.0001")</f>
        <v>0</v>
      </c>
      <c r="E108">
        <f>SUMIFS(Activity_COMBDG!F:F,Activity_COMBDG!$B:$B,$A108&amp;"*",Activity_COMBDG!$B:$B,"*"&amp;"_EX",Activity_COMBDG!F:F,"&gt;0.0001")</f>
        <v>0</v>
      </c>
      <c r="F108">
        <f>SUMIFS(Activity_COMBDG!G:G,Activity_COMBDG!$B:$B,$A108&amp;"*",Activity_COMBDG!$B:$B,"*"&amp;"_EX",Activity_COMBDG!G:G,"&gt;0.0001")</f>
        <v>0</v>
      </c>
      <c r="G108">
        <f>SUMIFS(Activity_COMBDG!H:H,Activity_COMBDG!$B:$B,$A108&amp;"*",Activity_COMBDG!$B:$B,"*"&amp;"_EX",Activity_COMBDG!H:H,"&gt;0.0001")</f>
        <v>0</v>
      </c>
      <c r="H108">
        <f>SUMIFS(Activity_COMBDG!I:I,Activity_COMBDG!$B:$B,$A108&amp;"*",Activity_COMBDG!$B:$B,"*"&amp;"_EX",Activity_COMBDG!I:I,"&gt;0.0001")</f>
        <v>0</v>
      </c>
      <c r="I108">
        <f>SUMIFS(Activity_COMBDG!J:J,Activity_COMBDG!$B:$B,$A108&amp;"*",Activity_COMBDG!$B:$B,"*"&amp;"_EX",Activity_COMBDG!J:J,"&gt;0.0001")</f>
        <v>0</v>
      </c>
      <c r="J108">
        <f>SUMIFS(Activity_COMBDG!K:K,Activity_COMBDG!$B:$B,$A108&amp;"*",Activity_COMBDG!$B:$B,"*"&amp;"_EX",Activity_COMBDG!K:K,"&gt;0.0001")</f>
        <v>0</v>
      </c>
      <c r="K108">
        <f>SUMIFS(Activity_COMBDG!L:L,Activity_COMBDG!$B:$B,$A108&amp;"*",Activity_COMBDG!$B:$B,"*"&amp;"_EX",Activity_COMBDG!L:L,"&gt;0.0001")</f>
        <v>0</v>
      </c>
    </row>
    <row r="109" spans="1:11" x14ac:dyDescent="0.25">
      <c r="A109" t="str">
        <f>COMBDG_Split_Tech!A106</f>
        <v>COMBDGAFSOldSHFUR___STDELC</v>
      </c>
      <c r="B109">
        <f>SUMIFS(Activity_COMBDG!C:C,Activity_COMBDG!$B:$B,$A109&amp;"*",Activity_COMBDG!$B:$B,"*"&amp;"_EX",Activity_COMBDG!C:C,"&gt;0.0001")</f>
        <v>0</v>
      </c>
      <c r="C109">
        <f>SUMIFS(Activity_COMBDG!D:D,Activity_COMBDG!$B:$B,$A109&amp;"*",Activity_COMBDG!$B:$B,"*"&amp;"_EX",Activity_COMBDG!D:D,"&gt;0.0001")</f>
        <v>0</v>
      </c>
      <c r="D109">
        <f>SUMIFS(Activity_COMBDG!E:E,Activity_COMBDG!$B:$B,$A109&amp;"*",Activity_COMBDG!$B:$B,"*"&amp;"_EX",Activity_COMBDG!E:E,"&gt;0.0001")</f>
        <v>0</v>
      </c>
      <c r="E109">
        <f>SUMIFS(Activity_COMBDG!F:F,Activity_COMBDG!$B:$B,$A109&amp;"*",Activity_COMBDG!$B:$B,"*"&amp;"_EX",Activity_COMBDG!F:F,"&gt;0.0001")</f>
        <v>0</v>
      </c>
      <c r="F109">
        <f>SUMIFS(Activity_COMBDG!G:G,Activity_COMBDG!$B:$B,$A109&amp;"*",Activity_COMBDG!$B:$B,"*"&amp;"_EX",Activity_COMBDG!G:G,"&gt;0.0001")</f>
        <v>0</v>
      </c>
      <c r="G109">
        <f>SUMIFS(Activity_COMBDG!H:H,Activity_COMBDG!$B:$B,$A109&amp;"*",Activity_COMBDG!$B:$B,"*"&amp;"_EX",Activity_COMBDG!H:H,"&gt;0.0001")</f>
        <v>0</v>
      </c>
      <c r="H109">
        <f>SUMIFS(Activity_COMBDG!I:I,Activity_COMBDG!$B:$B,$A109&amp;"*",Activity_COMBDG!$B:$B,"*"&amp;"_EX",Activity_COMBDG!I:I,"&gt;0.0001")</f>
        <v>0</v>
      </c>
      <c r="I109">
        <f>SUMIFS(Activity_COMBDG!J:J,Activity_COMBDG!$B:$B,$A109&amp;"*",Activity_COMBDG!$B:$B,"*"&amp;"_EX",Activity_COMBDG!J:J,"&gt;0.0001")</f>
        <v>0</v>
      </c>
      <c r="J109">
        <f>SUMIFS(Activity_COMBDG!K:K,Activity_COMBDG!$B:$B,$A109&amp;"*",Activity_COMBDG!$B:$B,"*"&amp;"_EX",Activity_COMBDG!K:K,"&gt;0.0001")</f>
        <v>0</v>
      </c>
      <c r="K109">
        <f>SUMIFS(Activity_COMBDG!L:L,Activity_COMBDG!$B:$B,$A109&amp;"*",Activity_COMBDG!$B:$B,"*"&amp;"_EX",Activity_COMBDG!L:L,"&gt;0.0001")</f>
        <v>0</v>
      </c>
    </row>
    <row r="110" spans="1:11" x14ac:dyDescent="0.25">
      <c r="A110" t="str">
        <f>COMBDG_Split_Tech!A107</f>
        <v>COMBDGAFSOldSHFUR___STDHFO</v>
      </c>
      <c r="B110">
        <f>SUMIFS(Activity_COMBDG!C:C,Activity_COMBDG!$B:$B,$A110&amp;"*",Activity_COMBDG!$B:$B,"*"&amp;"_EX",Activity_COMBDG!C:C,"&gt;0.0001")</f>
        <v>0</v>
      </c>
      <c r="C110">
        <f>SUMIFS(Activity_COMBDG!D:D,Activity_COMBDG!$B:$B,$A110&amp;"*",Activity_COMBDG!$B:$B,"*"&amp;"_EX",Activity_COMBDG!D:D,"&gt;0.0001")</f>
        <v>0</v>
      </c>
      <c r="D110">
        <f>SUMIFS(Activity_COMBDG!E:E,Activity_COMBDG!$B:$B,$A110&amp;"*",Activity_COMBDG!$B:$B,"*"&amp;"_EX",Activity_COMBDG!E:E,"&gt;0.0001")</f>
        <v>0</v>
      </c>
      <c r="E110">
        <f>SUMIFS(Activity_COMBDG!F:F,Activity_COMBDG!$B:$B,$A110&amp;"*",Activity_COMBDG!$B:$B,"*"&amp;"_EX",Activity_COMBDG!F:F,"&gt;0.0001")</f>
        <v>0</v>
      </c>
      <c r="F110">
        <f>SUMIFS(Activity_COMBDG!G:G,Activity_COMBDG!$B:$B,$A110&amp;"*",Activity_COMBDG!$B:$B,"*"&amp;"_EX",Activity_COMBDG!G:G,"&gt;0.0001")</f>
        <v>0</v>
      </c>
      <c r="G110">
        <f>SUMIFS(Activity_COMBDG!H:H,Activity_COMBDG!$B:$B,$A110&amp;"*",Activity_COMBDG!$B:$B,"*"&amp;"_EX",Activity_COMBDG!H:H,"&gt;0.0001")</f>
        <v>0</v>
      </c>
      <c r="H110">
        <f>SUMIFS(Activity_COMBDG!I:I,Activity_COMBDG!$B:$B,$A110&amp;"*",Activity_COMBDG!$B:$B,"*"&amp;"_EX",Activity_COMBDG!I:I,"&gt;0.0001")</f>
        <v>0</v>
      </c>
      <c r="I110">
        <f>SUMIFS(Activity_COMBDG!J:J,Activity_COMBDG!$B:$B,$A110&amp;"*",Activity_COMBDG!$B:$B,"*"&amp;"_EX",Activity_COMBDG!J:J,"&gt;0.0001")</f>
        <v>0</v>
      </c>
      <c r="J110">
        <f>SUMIFS(Activity_COMBDG!K:K,Activity_COMBDG!$B:$B,$A110&amp;"*",Activity_COMBDG!$B:$B,"*"&amp;"_EX",Activity_COMBDG!K:K,"&gt;0.0001")</f>
        <v>0</v>
      </c>
      <c r="K110">
        <f>SUMIFS(Activity_COMBDG!L:L,Activity_COMBDG!$B:$B,$A110&amp;"*",Activity_COMBDG!$B:$B,"*"&amp;"_EX",Activity_COMBDG!L:L,"&gt;0.0001")</f>
        <v>0</v>
      </c>
    </row>
    <row r="111" spans="1:11" x14ac:dyDescent="0.25">
      <c r="A111" t="str">
        <f>COMBDG_Split_Tech!A108</f>
        <v>COMBDGAFSOldSHFUR___STDKER</v>
      </c>
      <c r="B111">
        <f>SUMIFS(Activity_COMBDG!C:C,Activity_COMBDG!$B:$B,$A111&amp;"*",Activity_COMBDG!$B:$B,"*"&amp;"_EX",Activity_COMBDG!C:C,"&gt;0.0001")</f>
        <v>0</v>
      </c>
      <c r="C111">
        <f>SUMIFS(Activity_COMBDG!D:D,Activity_COMBDG!$B:$B,$A111&amp;"*",Activity_COMBDG!$B:$B,"*"&amp;"_EX",Activity_COMBDG!D:D,"&gt;0.0001")</f>
        <v>0</v>
      </c>
      <c r="D111">
        <f>SUMIFS(Activity_COMBDG!E:E,Activity_COMBDG!$B:$B,$A111&amp;"*",Activity_COMBDG!$B:$B,"*"&amp;"_EX",Activity_COMBDG!E:E,"&gt;0.0001")</f>
        <v>0</v>
      </c>
      <c r="E111">
        <f>SUMIFS(Activity_COMBDG!F:F,Activity_COMBDG!$B:$B,$A111&amp;"*",Activity_COMBDG!$B:$B,"*"&amp;"_EX",Activity_COMBDG!F:F,"&gt;0.0001")</f>
        <v>0</v>
      </c>
      <c r="F111">
        <f>SUMIFS(Activity_COMBDG!G:G,Activity_COMBDG!$B:$B,$A111&amp;"*",Activity_COMBDG!$B:$B,"*"&amp;"_EX",Activity_COMBDG!G:G,"&gt;0.0001")</f>
        <v>0</v>
      </c>
      <c r="G111">
        <f>SUMIFS(Activity_COMBDG!H:H,Activity_COMBDG!$B:$B,$A111&amp;"*",Activity_COMBDG!$B:$B,"*"&amp;"_EX",Activity_COMBDG!H:H,"&gt;0.0001")</f>
        <v>0</v>
      </c>
      <c r="H111">
        <f>SUMIFS(Activity_COMBDG!I:I,Activity_COMBDG!$B:$B,$A111&amp;"*",Activity_COMBDG!$B:$B,"*"&amp;"_EX",Activity_COMBDG!I:I,"&gt;0.0001")</f>
        <v>0</v>
      </c>
      <c r="I111">
        <f>SUMIFS(Activity_COMBDG!J:J,Activity_COMBDG!$B:$B,$A111&amp;"*",Activity_COMBDG!$B:$B,"*"&amp;"_EX",Activity_COMBDG!J:J,"&gt;0.0001")</f>
        <v>0</v>
      </c>
      <c r="J111">
        <f>SUMIFS(Activity_COMBDG!K:K,Activity_COMBDG!$B:$B,$A111&amp;"*",Activity_COMBDG!$B:$B,"*"&amp;"_EX",Activity_COMBDG!K:K,"&gt;0.0001")</f>
        <v>0</v>
      </c>
      <c r="K111">
        <f>SUMIFS(Activity_COMBDG!L:L,Activity_COMBDG!$B:$B,$A111&amp;"*",Activity_COMBDG!$B:$B,"*"&amp;"_EX",Activity_COMBDG!L:L,"&gt;0.0001")</f>
        <v>0</v>
      </c>
    </row>
    <row r="112" spans="1:11" x14ac:dyDescent="0.25">
      <c r="A112" t="str">
        <f>COMBDG_Split_Tech!A109</f>
        <v>COMBDGAFSOldSHFUR___STDLFO</v>
      </c>
      <c r="B112">
        <f>SUMIFS(Activity_COMBDG!C:C,Activity_COMBDG!$B:$B,$A112&amp;"*",Activity_COMBDG!$B:$B,"*"&amp;"_EX",Activity_COMBDG!C:C,"&gt;0.0001")</f>
        <v>6.8199643647958066</v>
      </c>
      <c r="C112">
        <f>SUMIFS(Activity_COMBDG!D:D,Activity_COMBDG!$B:$B,$A112&amp;"*",Activity_COMBDG!$B:$B,"*"&amp;"_EX",Activity_COMBDG!D:D,"&gt;0.0001")</f>
        <v>7.9367928782608903</v>
      </c>
      <c r="D112">
        <f>SUMIFS(Activity_COMBDG!E:E,Activity_COMBDG!$B:$B,$A112&amp;"*",Activity_COMBDG!$B:$B,"*"&amp;"_EX",Activity_COMBDG!E:E,"&gt;0.0001")</f>
        <v>6.2433225490378028</v>
      </c>
      <c r="E112">
        <f>SUMIFS(Activity_COMBDG!F:F,Activity_COMBDG!$B:$B,$A112&amp;"*",Activity_COMBDG!$B:$B,"*"&amp;"_EX",Activity_COMBDG!F:F,"&gt;0.0001")</f>
        <v>6.292624249038445</v>
      </c>
      <c r="F112">
        <f>SUMIFS(Activity_COMBDG!G:G,Activity_COMBDG!$B:$B,$A112&amp;"*",Activity_COMBDG!$B:$B,"*"&amp;"_EX",Activity_COMBDG!G:G,"&gt;0.0001")</f>
        <v>6.3726957541039413</v>
      </c>
      <c r="G112">
        <f>SUMIFS(Activity_COMBDG!H:H,Activity_COMBDG!$B:$B,$A112&amp;"*",Activity_COMBDG!$B:$B,"*"&amp;"_EX",Activity_COMBDG!H:H,"&gt;0.0001")</f>
        <v>6.3754710573811479</v>
      </c>
      <c r="H112">
        <f>SUMIFS(Activity_COMBDG!I:I,Activity_COMBDG!$B:$B,$A112&amp;"*",Activity_COMBDG!$B:$B,"*"&amp;"_EX",Activity_COMBDG!I:I,"&gt;0.0001")</f>
        <v>6.6021921377613539</v>
      </c>
      <c r="I112">
        <f>SUMIFS(Activity_COMBDG!J:J,Activity_COMBDG!$B:$B,$A112&amp;"*",Activity_COMBDG!$B:$B,"*"&amp;"_EX",Activity_COMBDG!J:J,"&gt;0.0001")</f>
        <v>2.5042541163693208</v>
      </c>
      <c r="J112">
        <f>SUMIFS(Activity_COMBDG!K:K,Activity_COMBDG!$B:$B,$A112&amp;"*",Activity_COMBDG!$B:$B,"*"&amp;"_EX",Activity_COMBDG!K:K,"&gt;0.0001")</f>
        <v>2.4324164872460701</v>
      </c>
      <c r="K112">
        <f>SUMIFS(Activity_COMBDG!L:L,Activity_COMBDG!$B:$B,$A112&amp;"*",Activity_COMBDG!$B:$B,"*"&amp;"_EX",Activity_COMBDG!L:L,"&gt;0.0001")</f>
        <v>2.0607085458255399</v>
      </c>
    </row>
    <row r="113" spans="1:11" x14ac:dyDescent="0.25">
      <c r="A113" t="str">
        <f>COMBDG_Split_Tech!A110</f>
        <v>COMBDGAFSOldSHFUR___STDNGA</v>
      </c>
      <c r="B113">
        <f>SUMIFS(Activity_COMBDG!C:C,Activity_COMBDG!$B:$B,$A113&amp;"*",Activity_COMBDG!$B:$B,"*"&amp;"_EX",Activity_COMBDG!C:C,"&gt;0.0001")</f>
        <v>1262.615832395086</v>
      </c>
      <c r="C113">
        <f>SUMIFS(Activity_COMBDG!D:D,Activity_COMBDG!$B:$B,$A113&amp;"*",Activity_COMBDG!$B:$B,"*"&amp;"_EX",Activity_COMBDG!D:D,"&gt;0.0001")</f>
        <v>1264.872566935438</v>
      </c>
      <c r="D113">
        <f>SUMIFS(Activity_COMBDG!E:E,Activity_COMBDG!$B:$B,$A113&amp;"*",Activity_COMBDG!$B:$B,"*"&amp;"_EX",Activity_COMBDG!E:E,"&gt;0.0001")</f>
        <v>1011.9126503842371</v>
      </c>
      <c r="E113">
        <f>SUMIFS(Activity_COMBDG!F:F,Activity_COMBDG!$B:$B,$A113&amp;"*",Activity_COMBDG!$B:$B,"*"&amp;"_EX",Activity_COMBDG!F:F,"&gt;0.0001")</f>
        <v>1011.997253415846</v>
      </c>
      <c r="F113">
        <f>SUMIFS(Activity_COMBDG!G:G,Activity_COMBDG!$B:$B,$A113&amp;"*",Activity_COMBDG!$B:$B,"*"&amp;"_EX",Activity_COMBDG!G:G,"&gt;0.0001")</f>
        <v>1012.064477057196</v>
      </c>
      <c r="G113">
        <f>SUMIFS(Activity_COMBDG!H:H,Activity_COMBDG!$B:$B,$A113&amp;"*",Activity_COMBDG!$B:$B,"*"&amp;"_EX",Activity_COMBDG!H:H,"&gt;0.0001")</f>
        <v>1012.125543912573</v>
      </c>
      <c r="H113">
        <f>SUMIFS(Activity_COMBDG!I:I,Activity_COMBDG!$B:$B,$A113&amp;"*",Activity_COMBDG!$B:$B,"*"&amp;"_EX",Activity_COMBDG!I:I,"&gt;0.0001")</f>
        <v>1012.376527069126</v>
      </c>
      <c r="I113">
        <f>SUMIFS(Activity_COMBDG!J:J,Activity_COMBDG!$B:$B,$A113&amp;"*",Activity_COMBDG!$B:$B,"*"&amp;"_EX",Activity_COMBDG!J:J,"&gt;0.0001")</f>
        <v>33.868041917842433</v>
      </c>
      <c r="J113">
        <f>SUMIFS(Activity_COMBDG!K:K,Activity_COMBDG!$B:$B,$A113&amp;"*",Activity_COMBDG!$B:$B,"*"&amp;"_EX",Activity_COMBDG!K:K,"&gt;0.0001")</f>
        <v>19.768264636193951</v>
      </c>
      <c r="K113">
        <f>SUMIFS(Activity_COMBDG!L:L,Activity_COMBDG!$B:$B,$A113&amp;"*",Activity_COMBDG!$B:$B,"*"&amp;"_EX",Activity_COMBDG!L:L,"&gt;0.0001")</f>
        <v>13.154643081327981</v>
      </c>
    </row>
    <row r="114" spans="1:11" x14ac:dyDescent="0.25">
      <c r="A114" t="str">
        <f>COMBDG_Split_Tech!A111</f>
        <v>COMBDGAFSOldSHFUR___STDPRO</v>
      </c>
      <c r="B114">
        <f>SUMIFS(Activity_COMBDG!C:C,Activity_COMBDG!$B:$B,$A114&amp;"*",Activity_COMBDG!$B:$B,"*"&amp;"_EX",Activity_COMBDG!C:C,"&gt;0.0001")</f>
        <v>37.080691294023318</v>
      </c>
      <c r="C114">
        <f>SUMIFS(Activity_COMBDG!D:D,Activity_COMBDG!$B:$B,$A114&amp;"*",Activity_COMBDG!$B:$B,"*"&amp;"_EX",Activity_COMBDG!D:D,"&gt;0.0001")</f>
        <v>31.04852119572034</v>
      </c>
      <c r="D114">
        <f>SUMIFS(Activity_COMBDG!E:E,Activity_COMBDG!$B:$B,$A114&amp;"*",Activity_COMBDG!$B:$B,"*"&amp;"_EX",Activity_COMBDG!E:E,"&gt;0.0001")</f>
        <v>31.161725985768829</v>
      </c>
      <c r="E114">
        <f>SUMIFS(Activity_COMBDG!F:F,Activity_COMBDG!$B:$B,$A114&amp;"*",Activity_COMBDG!$B:$B,"*"&amp;"_EX",Activity_COMBDG!F:F,"&gt;0.0001")</f>
        <v>31.236772006090931</v>
      </c>
      <c r="F114">
        <f>SUMIFS(Activity_COMBDG!G:G,Activity_COMBDG!$B:$B,$A114&amp;"*",Activity_COMBDG!$B:$B,"*"&amp;"_EX",Activity_COMBDG!G:G,"&gt;0.0001")</f>
        <v>31.311273719738001</v>
      </c>
      <c r="G114">
        <f>SUMIFS(Activity_COMBDG!H:H,Activity_COMBDG!$B:$B,$A114&amp;"*",Activity_COMBDG!$B:$B,"*"&amp;"_EX",Activity_COMBDG!H:H,"&gt;0.0001")</f>
        <v>31.35814176694792</v>
      </c>
      <c r="H114">
        <f>SUMIFS(Activity_COMBDG!I:I,Activity_COMBDG!$B:$B,$A114&amp;"*",Activity_COMBDG!$B:$B,"*"&amp;"_EX",Activity_COMBDG!I:I,"&gt;0.0001")</f>
        <v>23.632133118599349</v>
      </c>
      <c r="I114">
        <f>SUMIFS(Activity_COMBDG!J:J,Activity_COMBDG!$B:$B,$A114&amp;"*",Activity_COMBDG!$B:$B,"*"&amp;"_EX",Activity_COMBDG!J:J,"&gt;0.0001")</f>
        <v>10.006787048875159</v>
      </c>
      <c r="J114">
        <f>SUMIFS(Activity_COMBDG!K:K,Activity_COMBDG!$B:$B,$A114&amp;"*",Activity_COMBDG!$B:$B,"*"&amp;"_EX",Activity_COMBDG!K:K,"&gt;0.0001")</f>
        <v>8.6883245691074471</v>
      </c>
      <c r="K114">
        <f>SUMIFS(Activity_COMBDG!L:L,Activity_COMBDG!$B:$B,$A114&amp;"*",Activity_COMBDG!$B:$B,"*"&amp;"_EX",Activity_COMBDG!L:L,"&gt;0.0001")</f>
        <v>6.4824253474468811</v>
      </c>
    </row>
    <row r="115" spans="1:11" x14ac:dyDescent="0.25">
      <c r="A115" t="str">
        <f>COMBDG_Split_Tech!A112</f>
        <v>COMBDGAFSOldSHHEP___STDELC</v>
      </c>
      <c r="B115">
        <f>SUMIFS(Activity_COMBDG!C:C,Activity_COMBDG!$B:$B,$A115&amp;"*",Activity_COMBDG!$B:$B,"*"&amp;"_EX",Activity_COMBDG!C:C,"&gt;0.0001")</f>
        <v>18.768252146544619</v>
      </c>
      <c r="C115">
        <f>SUMIFS(Activity_COMBDG!D:D,Activity_COMBDG!$B:$B,$A115&amp;"*",Activity_COMBDG!$B:$B,"*"&amp;"_EX",Activity_COMBDG!D:D,"&gt;0.0001")</f>
        <v>15.2182634329758</v>
      </c>
      <c r="D115">
        <f>SUMIFS(Activity_COMBDG!E:E,Activity_COMBDG!$B:$B,$A115&amp;"*",Activity_COMBDG!$B:$B,"*"&amp;"_EX",Activity_COMBDG!E:E,"&gt;0.0001")</f>
        <v>15.29325927460383</v>
      </c>
      <c r="E115">
        <f>SUMIFS(Activity_COMBDG!F:F,Activity_COMBDG!$B:$B,$A115&amp;"*",Activity_COMBDG!$B:$B,"*"&amp;"_EX",Activity_COMBDG!F:F,"&gt;0.0001")</f>
        <v>15.365937421234401</v>
      </c>
      <c r="F115">
        <f>SUMIFS(Activity_COMBDG!G:G,Activity_COMBDG!$B:$B,$A115&amp;"*",Activity_COMBDG!$B:$B,"*"&amp;"_EX",Activity_COMBDG!G:G,"&gt;0.0001")</f>
        <v>15.443567685660289</v>
      </c>
      <c r="G115">
        <f>SUMIFS(Activity_COMBDG!H:H,Activity_COMBDG!$B:$B,$A115&amp;"*",Activity_COMBDG!$B:$B,"*"&amp;"_EX",Activity_COMBDG!H:H,"&gt;0.0001")</f>
        <v>15.485051113065101</v>
      </c>
      <c r="H115">
        <f>SUMIFS(Activity_COMBDG!I:I,Activity_COMBDG!$B:$B,$A115&amp;"*",Activity_COMBDG!$B:$B,"*"&amp;"_EX",Activity_COMBDG!I:I,"&gt;0.0001")</f>
        <v>10.392511975008411</v>
      </c>
      <c r="I115">
        <f>SUMIFS(Activity_COMBDG!J:J,Activity_COMBDG!$B:$B,$A115&amp;"*",Activity_COMBDG!$B:$B,"*"&amp;"_EX",Activity_COMBDG!J:J,"&gt;0.0001")</f>
        <v>4.8063151614189819</v>
      </c>
      <c r="J115">
        <f>SUMIFS(Activity_COMBDG!K:K,Activity_COMBDG!$B:$B,$A115&amp;"*",Activity_COMBDG!$B:$B,"*"&amp;"_EX",Activity_COMBDG!K:K,"&gt;0.0001")</f>
        <v>4.422766300376141</v>
      </c>
      <c r="K115">
        <f>SUMIFS(Activity_COMBDG!L:L,Activity_COMBDG!$B:$B,$A115&amp;"*",Activity_COMBDG!$B:$B,"*"&amp;"_EX",Activity_COMBDG!L:L,"&gt;0.0001")</f>
        <v>3.0608301307521808</v>
      </c>
    </row>
    <row r="116" spans="1:11" x14ac:dyDescent="0.25">
      <c r="A116" t="str">
        <f>COMBDG_Split_Tech!A113</f>
        <v>COMBDGAFSOldSHPLT___STDELC</v>
      </c>
      <c r="B116">
        <f>SUMIFS(Activity_COMBDG!C:C,Activity_COMBDG!$B:$B,$A116&amp;"*",Activity_COMBDG!$B:$B,"*"&amp;"_EX",Activity_COMBDG!C:C,"&gt;0.0001")</f>
        <v>66.198403848836321</v>
      </c>
      <c r="C116">
        <f>SUMIFS(Activity_COMBDG!D:D,Activity_COMBDG!$B:$B,$A116&amp;"*",Activity_COMBDG!$B:$B,"*"&amp;"_EX",Activity_COMBDG!D:D,"&gt;0.0001")</f>
        <v>68.28368721891178</v>
      </c>
      <c r="D116">
        <f>SUMIFS(Activity_COMBDG!E:E,Activity_COMBDG!$B:$B,$A116&amp;"*",Activity_COMBDG!$B:$B,"*"&amp;"_EX",Activity_COMBDG!E:E,"&gt;0.0001")</f>
        <v>68.463425882217635</v>
      </c>
      <c r="E116">
        <f>SUMIFS(Activity_COMBDG!F:F,Activity_COMBDG!$B:$B,$A116&amp;"*",Activity_COMBDG!$B:$B,"*"&amp;"_EX",Activity_COMBDG!F:F,"&gt;0.0001")</f>
        <v>68.54371080116772</v>
      </c>
      <c r="F116">
        <f>SUMIFS(Activity_COMBDG!G:G,Activity_COMBDG!$B:$B,$A116&amp;"*",Activity_COMBDG!$B:$B,"*"&amp;"_EX",Activity_COMBDG!G:G,"&gt;0.0001")</f>
        <v>59.946682984597849</v>
      </c>
      <c r="G116">
        <f>SUMIFS(Activity_COMBDG!H:H,Activity_COMBDG!$B:$B,$A116&amp;"*",Activity_COMBDG!$B:$B,"*"&amp;"_EX",Activity_COMBDG!H:H,"&gt;0.0001")</f>
        <v>60.002519470520198</v>
      </c>
      <c r="H116">
        <f>SUMIFS(Activity_COMBDG!I:I,Activity_COMBDG!$B:$B,$A116&amp;"*",Activity_COMBDG!$B:$B,"*"&amp;"_EX",Activity_COMBDG!I:I,"&gt;0.0001")</f>
        <v>60.267678176301096</v>
      </c>
      <c r="I116">
        <f>SUMIFS(Activity_COMBDG!J:J,Activity_COMBDG!$B:$B,$A116&amp;"*",Activity_COMBDG!$B:$B,"*"&amp;"_EX",Activity_COMBDG!J:J,"&gt;0.0001")</f>
        <v>19.05965521810197</v>
      </c>
      <c r="J116">
        <f>SUMIFS(Activity_COMBDG!K:K,Activity_COMBDG!$B:$B,$A116&amp;"*",Activity_COMBDG!$B:$B,"*"&amp;"_EX",Activity_COMBDG!K:K,"&gt;0.0001")</f>
        <v>14.128246527929671</v>
      </c>
      <c r="K116">
        <f>SUMIFS(Activity_COMBDG!L:L,Activity_COMBDG!$B:$B,$A116&amp;"*",Activity_COMBDG!$B:$B,"*"&amp;"_EX",Activity_COMBDG!L:L,"&gt;0.0001")</f>
        <v>10.18291241929523</v>
      </c>
    </row>
    <row r="117" spans="1:11" x14ac:dyDescent="0.25">
      <c r="A117" t="str">
        <f>COMBDG_Split_Tech!A114</f>
        <v>COMBDGAFSOldSLLED___STDELC</v>
      </c>
      <c r="B117">
        <f>SUMIFS(Activity_COMBDG!C:C,Activity_COMBDG!$B:$B,$A117&amp;"*",Activity_COMBDG!$B:$B,"*"&amp;"_EX",Activity_COMBDG!C:C,"&gt;0.0001")</f>
        <v>46.03485078980944</v>
      </c>
      <c r="C117">
        <f>SUMIFS(Activity_COMBDG!D:D,Activity_COMBDG!$B:$B,$A117&amp;"*",Activity_COMBDG!$B:$B,"*"&amp;"_EX",Activity_COMBDG!D:D,"&gt;0.0001")</f>
        <v>46.034954670147457</v>
      </c>
      <c r="D117">
        <f>SUMIFS(Activity_COMBDG!E:E,Activity_COMBDG!$B:$B,$A117&amp;"*",Activity_COMBDG!$B:$B,"*"&amp;"_EX",Activity_COMBDG!E:E,"&gt;0.0001")</f>
        <v>46.034953460528151</v>
      </c>
      <c r="E117">
        <f>SUMIFS(Activity_COMBDG!F:F,Activity_COMBDG!$B:$B,$A117&amp;"*",Activity_COMBDG!$B:$B,"*"&amp;"_EX",Activity_COMBDG!F:F,"&gt;0.0001")</f>
        <v>46.034949031027388</v>
      </c>
      <c r="F117">
        <f>SUMIFS(Activity_COMBDG!G:G,Activity_COMBDG!$B:$B,$A117&amp;"*",Activity_COMBDG!$B:$B,"*"&amp;"_EX",Activity_COMBDG!G:G,"&gt;0.0001")</f>
        <v>23.01746693866248</v>
      </c>
      <c r="G117">
        <f>SUMIFS(Activity_COMBDG!H:H,Activity_COMBDG!$B:$B,$A117&amp;"*",Activity_COMBDG!$B:$B,"*"&amp;"_EX",Activity_COMBDG!H:H,"&gt;0.0001")</f>
        <v>23.017466489138499</v>
      </c>
      <c r="H117">
        <f>SUMIFS(Activity_COMBDG!I:I,Activity_COMBDG!$B:$B,$A117&amp;"*",Activity_COMBDG!$B:$B,"*"&amp;"_EX",Activity_COMBDG!I:I,"&gt;0.0001")</f>
        <v>23.01748638958934</v>
      </c>
      <c r="I117">
        <f>SUMIFS(Activity_COMBDG!J:J,Activity_COMBDG!$B:$B,$A117&amp;"*",Activity_COMBDG!$B:$B,"*"&amp;"_EX",Activity_COMBDG!J:J,"&gt;0.0001")</f>
        <v>10.10429909997648</v>
      </c>
      <c r="J117">
        <f>SUMIFS(Activity_COMBDG!K:K,Activity_COMBDG!$B:$B,$A117&amp;"*",Activity_COMBDG!$B:$B,"*"&amp;"_EX",Activity_COMBDG!K:K,"&gt;0.0001")</f>
        <v>9.7248020895500904</v>
      </c>
      <c r="K117">
        <f>SUMIFS(Activity_COMBDG!L:L,Activity_COMBDG!$B:$B,$A117&amp;"*",Activity_COMBDG!$B:$B,"*"&amp;"_EX",Activity_COMBDG!L:L,"&gt;0.0001")</f>
        <v>0</v>
      </c>
    </row>
    <row r="118" spans="1:11" x14ac:dyDescent="0.25">
      <c r="A118" t="str">
        <f>COMBDG_Split_Tech!A115</f>
        <v>COMBDGAFSOldWH_________DHE</v>
      </c>
      <c r="B118">
        <f>SUMIFS(Activity_COMBDG!C:C,Activity_COMBDG!$B:$B,$A118&amp;"*",Activity_COMBDG!$B:$B,"*"&amp;"_EX",Activity_COMBDG!C:C,"&gt;0.0001")</f>
        <v>38.483668368268738</v>
      </c>
      <c r="C118">
        <f>SUMIFS(Activity_COMBDG!D:D,Activity_COMBDG!$B:$B,$A118&amp;"*",Activity_COMBDG!$B:$B,"*"&amp;"_EX",Activity_COMBDG!D:D,"&gt;0.0001")</f>
        <v>31.500652794778151</v>
      </c>
      <c r="D118">
        <f>SUMIFS(Activity_COMBDG!E:E,Activity_COMBDG!$B:$B,$A118&amp;"*",Activity_COMBDG!$B:$B,"*"&amp;"_EX",Activity_COMBDG!E:E,"&gt;0.0001")</f>
        <v>31.53207747703776</v>
      </c>
      <c r="E118">
        <f>SUMIFS(Activity_COMBDG!F:F,Activity_COMBDG!$B:$B,$A118&amp;"*",Activity_COMBDG!$B:$B,"*"&amp;"_EX",Activity_COMBDG!F:F,"&gt;0.0001")</f>
        <v>31.530473204474429</v>
      </c>
      <c r="F118">
        <f>SUMIFS(Activity_COMBDG!G:G,Activity_COMBDG!$B:$B,$A118&amp;"*",Activity_COMBDG!$B:$B,"*"&amp;"_EX",Activity_COMBDG!G:G,"&gt;0.0001")</f>
        <v>31.529717074377491</v>
      </c>
      <c r="G118">
        <f>SUMIFS(Activity_COMBDG!H:H,Activity_COMBDG!$B:$B,$A118&amp;"*",Activity_COMBDG!$B:$B,"*"&amp;"_EX",Activity_COMBDG!H:H,"&gt;0.0001")</f>
        <v>31.53190139992498</v>
      </c>
      <c r="H118">
        <f>SUMIFS(Activity_COMBDG!I:I,Activity_COMBDG!$B:$B,$A118&amp;"*",Activity_COMBDG!$B:$B,"*"&amp;"_EX",Activity_COMBDG!I:I,"&gt;0.0001")</f>
        <v>23.650682721679939</v>
      </c>
      <c r="I118">
        <f>SUMIFS(Activity_COMBDG!J:J,Activity_COMBDG!$B:$B,$A118&amp;"*",Activity_COMBDG!$B:$B,"*"&amp;"_EX",Activity_COMBDG!J:J,"&gt;0.0001")</f>
        <v>7.9818813541606817</v>
      </c>
      <c r="J118">
        <f>SUMIFS(Activity_COMBDG!K:K,Activity_COMBDG!$B:$B,$A118&amp;"*",Activity_COMBDG!$B:$B,"*"&amp;"_EX",Activity_COMBDG!K:K,"&gt;0.0001")</f>
        <v>6.7568564699203586</v>
      </c>
      <c r="K118">
        <f>SUMIFS(Activity_COMBDG!L:L,Activity_COMBDG!$B:$B,$A118&amp;"*",Activity_COMBDG!$B:$B,"*"&amp;"_EX",Activity_COMBDG!L:L,"&gt;0.0001")</f>
        <v>4.9781635701236322</v>
      </c>
    </row>
    <row r="119" spans="1:11" x14ac:dyDescent="0.25">
      <c r="A119" t="str">
        <f>COMBDG_Split_Tech!A116</f>
        <v>COMBDGAFSOldWH______STDELC</v>
      </c>
      <c r="B119">
        <f>SUMIFS(Activity_COMBDG!C:C,Activity_COMBDG!$B:$B,$A119&amp;"*",Activity_COMBDG!$B:$B,"*"&amp;"_EX",Activity_COMBDG!C:C,"&gt;0.0001")</f>
        <v>18.18710493937035</v>
      </c>
      <c r="C119">
        <f>SUMIFS(Activity_COMBDG!D:D,Activity_COMBDG!$B:$B,$A119&amp;"*",Activity_COMBDG!$B:$B,"*"&amp;"_EX",Activity_COMBDG!D:D,"&gt;0.0001")</f>
        <v>18.799762594721621</v>
      </c>
      <c r="D119">
        <f>SUMIFS(Activity_COMBDG!E:E,Activity_COMBDG!$B:$B,$A119&amp;"*",Activity_COMBDG!$B:$B,"*"&amp;"_EX",Activity_COMBDG!E:E,"&gt;0.0001")</f>
        <v>12.54922136646859</v>
      </c>
      <c r="E119">
        <f>SUMIFS(Activity_COMBDG!F:F,Activity_COMBDG!$B:$B,$A119&amp;"*",Activity_COMBDG!$B:$B,"*"&amp;"_EX",Activity_COMBDG!F:F,"&gt;0.0001")</f>
        <v>12.547575979171381</v>
      </c>
      <c r="F119">
        <f>SUMIFS(Activity_COMBDG!G:G,Activity_COMBDG!$B:$B,$A119&amp;"*",Activity_COMBDG!$B:$B,"*"&amp;"_EX",Activity_COMBDG!G:G,"&gt;0.0001")</f>
        <v>12.546824468659819</v>
      </c>
      <c r="G119">
        <f>SUMIFS(Activity_COMBDG!H:H,Activity_COMBDG!$B:$B,$A119&amp;"*",Activity_COMBDG!$B:$B,"*"&amp;"_EX",Activity_COMBDG!H:H,"&gt;0.0001")</f>
        <v>12.549027098531431</v>
      </c>
      <c r="H119">
        <f>SUMIFS(Activity_COMBDG!I:I,Activity_COMBDG!$B:$B,$A119&amp;"*",Activity_COMBDG!$B:$B,"*"&amp;"_EX",Activity_COMBDG!I:I,"&gt;0.0001")</f>
        <v>12.55161495987819</v>
      </c>
      <c r="I119">
        <f>SUMIFS(Activity_COMBDG!J:J,Activity_COMBDG!$B:$B,$A119&amp;"*",Activity_COMBDG!$B:$B,"*"&amp;"_EX",Activity_COMBDG!J:J,"&gt;0.0001")</f>
        <v>2.747889582238781</v>
      </c>
      <c r="J119">
        <f>SUMIFS(Activity_COMBDG!K:K,Activity_COMBDG!$B:$B,$A119&amp;"*",Activity_COMBDG!$B:$B,"*"&amp;"_EX",Activity_COMBDG!K:K,"&gt;0.0001")</f>
        <v>2.546204442341931</v>
      </c>
      <c r="K119">
        <f>SUMIFS(Activity_COMBDG!L:L,Activity_COMBDG!$B:$B,$A119&amp;"*",Activity_COMBDG!$B:$B,"*"&amp;"_EX",Activity_COMBDG!L:L,"&gt;0.0001")</f>
        <v>1.5627207204459499</v>
      </c>
    </row>
    <row r="120" spans="1:11" x14ac:dyDescent="0.25">
      <c r="A120" t="str">
        <f>COMBDG_Split_Tech!A117</f>
        <v>COMBDGAFSOldWH______STDHFO</v>
      </c>
      <c r="B120">
        <f>SUMIFS(Activity_COMBDG!C:C,Activity_COMBDG!$B:$B,$A120&amp;"*",Activity_COMBDG!$B:$B,"*"&amp;"_EX",Activity_COMBDG!C:C,"&gt;0.0001")</f>
        <v>0</v>
      </c>
      <c r="C120">
        <f>SUMIFS(Activity_COMBDG!D:D,Activity_COMBDG!$B:$B,$A120&amp;"*",Activity_COMBDG!$B:$B,"*"&amp;"_EX",Activity_COMBDG!D:D,"&gt;0.0001")</f>
        <v>0</v>
      </c>
      <c r="D120">
        <f>SUMIFS(Activity_COMBDG!E:E,Activity_COMBDG!$B:$B,$A120&amp;"*",Activity_COMBDG!$B:$B,"*"&amp;"_EX",Activity_COMBDG!E:E,"&gt;0.0001")</f>
        <v>0</v>
      </c>
      <c r="E120">
        <f>SUMIFS(Activity_COMBDG!F:F,Activity_COMBDG!$B:$B,$A120&amp;"*",Activity_COMBDG!$B:$B,"*"&amp;"_EX",Activity_COMBDG!F:F,"&gt;0.0001")</f>
        <v>0</v>
      </c>
      <c r="F120">
        <f>SUMIFS(Activity_COMBDG!G:G,Activity_COMBDG!$B:$B,$A120&amp;"*",Activity_COMBDG!$B:$B,"*"&amp;"_EX",Activity_COMBDG!G:G,"&gt;0.0001")</f>
        <v>0</v>
      </c>
      <c r="G120">
        <f>SUMIFS(Activity_COMBDG!H:H,Activity_COMBDG!$B:$B,$A120&amp;"*",Activity_COMBDG!$B:$B,"*"&amp;"_EX",Activity_COMBDG!H:H,"&gt;0.0001")</f>
        <v>0</v>
      </c>
      <c r="H120">
        <f>SUMIFS(Activity_COMBDG!I:I,Activity_COMBDG!$B:$B,$A120&amp;"*",Activity_COMBDG!$B:$B,"*"&amp;"_EX",Activity_COMBDG!I:I,"&gt;0.0001")</f>
        <v>0</v>
      </c>
      <c r="I120">
        <f>SUMIFS(Activity_COMBDG!J:J,Activity_COMBDG!$B:$B,$A120&amp;"*",Activity_COMBDG!$B:$B,"*"&amp;"_EX",Activity_COMBDG!J:J,"&gt;0.0001")</f>
        <v>0</v>
      </c>
      <c r="J120">
        <f>SUMIFS(Activity_COMBDG!K:K,Activity_COMBDG!$B:$B,$A120&amp;"*",Activity_COMBDG!$B:$B,"*"&amp;"_EX",Activity_COMBDG!K:K,"&gt;0.0001")</f>
        <v>0</v>
      </c>
      <c r="K120">
        <f>SUMIFS(Activity_COMBDG!L:L,Activity_COMBDG!$B:$B,$A120&amp;"*",Activity_COMBDG!$B:$B,"*"&amp;"_EX",Activity_COMBDG!L:L,"&gt;0.0001")</f>
        <v>0</v>
      </c>
    </row>
    <row r="121" spans="1:11" x14ac:dyDescent="0.25">
      <c r="A121" t="str">
        <f>COMBDG_Split_Tech!A118</f>
        <v>COMBDGAFSOldWH______STDKER</v>
      </c>
      <c r="B121">
        <f>SUMIFS(Activity_COMBDG!C:C,Activity_COMBDG!$B:$B,$A121&amp;"*",Activity_COMBDG!$B:$B,"*"&amp;"_EX",Activity_COMBDG!C:C,"&gt;0.0001")</f>
        <v>0</v>
      </c>
      <c r="C121">
        <f>SUMIFS(Activity_COMBDG!D:D,Activity_COMBDG!$B:$B,$A121&amp;"*",Activity_COMBDG!$B:$B,"*"&amp;"_EX",Activity_COMBDG!D:D,"&gt;0.0001")</f>
        <v>0</v>
      </c>
      <c r="D121">
        <f>SUMIFS(Activity_COMBDG!E:E,Activity_COMBDG!$B:$B,$A121&amp;"*",Activity_COMBDG!$B:$B,"*"&amp;"_EX",Activity_COMBDG!E:E,"&gt;0.0001")</f>
        <v>0</v>
      </c>
      <c r="E121">
        <f>SUMIFS(Activity_COMBDG!F:F,Activity_COMBDG!$B:$B,$A121&amp;"*",Activity_COMBDG!$B:$B,"*"&amp;"_EX",Activity_COMBDG!F:F,"&gt;0.0001")</f>
        <v>0</v>
      </c>
      <c r="F121">
        <f>SUMIFS(Activity_COMBDG!G:G,Activity_COMBDG!$B:$B,$A121&amp;"*",Activity_COMBDG!$B:$B,"*"&amp;"_EX",Activity_COMBDG!G:G,"&gt;0.0001")</f>
        <v>0</v>
      </c>
      <c r="G121">
        <f>SUMIFS(Activity_COMBDG!H:H,Activity_COMBDG!$B:$B,$A121&amp;"*",Activity_COMBDG!$B:$B,"*"&amp;"_EX",Activity_COMBDG!H:H,"&gt;0.0001")</f>
        <v>0</v>
      </c>
      <c r="H121">
        <f>SUMIFS(Activity_COMBDG!I:I,Activity_COMBDG!$B:$B,$A121&amp;"*",Activity_COMBDG!$B:$B,"*"&amp;"_EX",Activity_COMBDG!I:I,"&gt;0.0001")</f>
        <v>0</v>
      </c>
      <c r="I121">
        <f>SUMIFS(Activity_COMBDG!J:J,Activity_COMBDG!$B:$B,$A121&amp;"*",Activity_COMBDG!$B:$B,"*"&amp;"_EX",Activity_COMBDG!J:J,"&gt;0.0001")</f>
        <v>0</v>
      </c>
      <c r="J121">
        <f>SUMIFS(Activity_COMBDG!K:K,Activity_COMBDG!$B:$B,$A121&amp;"*",Activity_COMBDG!$B:$B,"*"&amp;"_EX",Activity_COMBDG!K:K,"&gt;0.0001")</f>
        <v>0</v>
      </c>
      <c r="K121">
        <f>SUMIFS(Activity_COMBDG!L:L,Activity_COMBDG!$B:$B,$A121&amp;"*",Activity_COMBDG!$B:$B,"*"&amp;"_EX",Activity_COMBDG!L:L,"&gt;0.0001")</f>
        <v>0</v>
      </c>
    </row>
    <row r="122" spans="1:11" x14ac:dyDescent="0.25">
      <c r="A122" t="str">
        <f>COMBDG_Split_Tech!A119</f>
        <v>COMBDGAFSOldWH______STDLFO</v>
      </c>
      <c r="B122">
        <f>SUMIFS(Activity_COMBDG!C:C,Activity_COMBDG!$B:$B,$A122&amp;"*",Activity_COMBDG!$B:$B,"*"&amp;"_EX",Activity_COMBDG!C:C,"&gt;0.0001")</f>
        <v>5.9056919011529327</v>
      </c>
      <c r="C122">
        <f>SUMIFS(Activity_COMBDG!D:D,Activity_COMBDG!$B:$B,$A122&amp;"*",Activity_COMBDG!$B:$B,"*"&amp;"_EX",Activity_COMBDG!D:D,"&gt;0.0001")</f>
        <v>6.4393900118650844</v>
      </c>
      <c r="D122">
        <f>SUMIFS(Activity_COMBDG!E:E,Activity_COMBDG!$B:$B,$A122&amp;"*",Activity_COMBDG!$B:$B,"*"&amp;"_EX",Activity_COMBDG!E:E,"&gt;0.0001")</f>
        <v>4.3037564950769696</v>
      </c>
      <c r="E122">
        <f>SUMIFS(Activity_COMBDG!F:F,Activity_COMBDG!$B:$B,$A122&amp;"*",Activity_COMBDG!$B:$B,"*"&amp;"_EX",Activity_COMBDG!F:F,"&gt;0.0001")</f>
        <v>4.3021221760913351</v>
      </c>
      <c r="F122">
        <f>SUMIFS(Activity_COMBDG!G:G,Activity_COMBDG!$B:$B,$A122&amp;"*",Activity_COMBDG!$B:$B,"*"&amp;"_EX",Activity_COMBDG!G:G,"&gt;0.0001")</f>
        <v>4.3013949375639449</v>
      </c>
      <c r="G122">
        <f>SUMIFS(Activity_COMBDG!H:H,Activity_COMBDG!$B:$B,$A122&amp;"*",Activity_COMBDG!$B:$B,"*"&amp;"_EX",Activity_COMBDG!H:H,"&gt;0.0001")</f>
        <v>4.3035860206473311</v>
      </c>
      <c r="H122">
        <f>SUMIFS(Activity_COMBDG!I:I,Activity_COMBDG!$B:$B,$A122&amp;"*",Activity_COMBDG!$B:$B,"*"&amp;"_EX",Activity_COMBDG!I:I,"&gt;0.0001")</f>
        <v>4.3062377139070467</v>
      </c>
      <c r="I122">
        <f>SUMIFS(Activity_COMBDG!J:J,Activity_COMBDG!$B:$B,$A122&amp;"*",Activity_COMBDG!$B:$B,"*"&amp;"_EX",Activity_COMBDG!J:J,"&gt;0.0001")</f>
        <v>1.0305261317189049</v>
      </c>
      <c r="J122">
        <f>SUMIFS(Activity_COMBDG!K:K,Activity_COMBDG!$B:$B,$A122&amp;"*",Activity_COMBDG!$B:$B,"*"&amp;"_EX",Activity_COMBDG!K:K,"&gt;0.0001")</f>
        <v>1.0050777471794099</v>
      </c>
      <c r="K122">
        <f>SUMIFS(Activity_COMBDG!L:L,Activity_COMBDG!$B:$B,$A122&amp;"*",Activity_COMBDG!$B:$B,"*"&amp;"_EX",Activity_COMBDG!L:L,"&gt;0.0001")</f>
        <v>0.60729979808408541</v>
      </c>
    </row>
    <row r="123" spans="1:11" x14ac:dyDescent="0.25">
      <c r="A123" t="str">
        <f>COMBDG_Split_Tech!A120</f>
        <v>COMBDGAFSOldWH______STDNGA</v>
      </c>
      <c r="B123">
        <f>SUMIFS(Activity_COMBDG!C:C,Activity_COMBDG!$B:$B,$A123&amp;"*",Activity_COMBDG!$B:$B,"*"&amp;"_EX",Activity_COMBDG!C:C,"&gt;0.0001")</f>
        <v>352.43939168377801</v>
      </c>
      <c r="C123">
        <f>SUMIFS(Activity_COMBDG!D:D,Activity_COMBDG!$B:$B,$A123&amp;"*",Activity_COMBDG!$B:$B,"*"&amp;"_EX",Activity_COMBDG!D:D,"&gt;0.0001")</f>
        <v>353.10960243241931</v>
      </c>
      <c r="D123">
        <f>SUMIFS(Activity_COMBDG!E:E,Activity_COMBDG!$B:$B,$A123&amp;"*",Activity_COMBDG!$B:$B,"*"&amp;"_EX",Activity_COMBDG!E:E,"&gt;0.0001")</f>
        <v>235.42214912967279</v>
      </c>
      <c r="E123">
        <f>SUMIFS(Activity_COMBDG!F:F,Activity_COMBDG!$B:$B,$A123&amp;"*",Activity_COMBDG!$B:$B,"*"&amp;"_EX",Activity_COMBDG!F:F,"&gt;0.0001")</f>
        <v>235.42058114498971</v>
      </c>
      <c r="F123">
        <f>SUMIFS(Activity_COMBDG!G:G,Activity_COMBDG!$B:$B,$A123&amp;"*",Activity_COMBDG!$B:$B,"*"&amp;"_EX",Activity_COMBDG!G:G,"&gt;0.0001")</f>
        <v>235.41982791198529</v>
      </c>
      <c r="G123">
        <f>SUMIFS(Activity_COMBDG!H:H,Activity_COMBDG!$B:$B,$A123&amp;"*",Activity_COMBDG!$B:$B,"*"&amp;"_EX",Activity_COMBDG!H:H,"&gt;0.0001")</f>
        <v>235.42191421387929</v>
      </c>
      <c r="H123">
        <f>SUMIFS(Activity_COMBDG!I:I,Activity_COMBDG!$B:$B,$A123&amp;"*",Activity_COMBDG!$B:$B,"*"&amp;"_EX",Activity_COMBDG!I:I,"&gt;0.0001")</f>
        <v>235.42436303683129</v>
      </c>
      <c r="I123">
        <f>SUMIFS(Activity_COMBDG!J:J,Activity_COMBDG!$B:$B,$A123&amp;"*",Activity_COMBDG!$B:$B,"*"&amp;"_EX",Activity_COMBDG!J:J,"&gt;0.0001")</f>
        <v>11.114453310734669</v>
      </c>
      <c r="J123">
        <f>SUMIFS(Activity_COMBDG!K:K,Activity_COMBDG!$B:$B,$A123&amp;"*",Activity_COMBDG!$B:$B,"*"&amp;"_EX",Activity_COMBDG!K:K,"&gt;0.0001")</f>
        <v>7.4533584220139177</v>
      </c>
      <c r="K123">
        <f>SUMIFS(Activity_COMBDG!L:L,Activity_COMBDG!$B:$B,$A123&amp;"*",Activity_COMBDG!$B:$B,"*"&amp;"_EX",Activity_COMBDG!L:L,"&gt;0.0001")</f>
        <v>4.9513281221628223</v>
      </c>
    </row>
    <row r="124" spans="1:11" x14ac:dyDescent="0.25">
      <c r="A124" t="str">
        <f>COMBDG_Split_Tech!A121</f>
        <v>COMBDGAFSOldWH______STDPRO</v>
      </c>
      <c r="B124">
        <f>SUMIFS(Activity_COMBDG!C:C,Activity_COMBDG!$B:$B,$A124&amp;"*",Activity_COMBDG!$B:$B,"*"&amp;"_EX",Activity_COMBDG!C:C,"&gt;0.0001")</f>
        <v>4.0890674908813782</v>
      </c>
      <c r="C124">
        <f>SUMIFS(Activity_COMBDG!D:D,Activity_COMBDG!$B:$B,$A124&amp;"*",Activity_COMBDG!$B:$B,"*"&amp;"_EX",Activity_COMBDG!D:D,"&gt;0.0001")</f>
        <v>4.5880575575590958</v>
      </c>
      <c r="D124">
        <f>SUMIFS(Activity_COMBDG!E:E,Activity_COMBDG!$B:$B,$A124&amp;"*",Activity_COMBDG!$B:$B,"*"&amp;"_EX",Activity_COMBDG!E:E,"&gt;0.0001")</f>
        <v>3.0667838952157869</v>
      </c>
      <c r="E124">
        <f>SUMIFS(Activity_COMBDG!F:F,Activity_COMBDG!$B:$B,$A124&amp;"*",Activity_COMBDG!$B:$B,"*"&amp;"_EX",Activity_COMBDG!F:F,"&gt;0.0001")</f>
        <v>3.065160719627523</v>
      </c>
      <c r="F124">
        <f>SUMIFS(Activity_COMBDG!G:G,Activity_COMBDG!$B:$B,$A124&amp;"*",Activity_COMBDG!$B:$B,"*"&amp;"_EX",Activity_COMBDG!G:G,"&gt;0.0001")</f>
        <v>3.064449246678588</v>
      </c>
      <c r="G124">
        <f>SUMIFS(Activity_COMBDG!H:H,Activity_COMBDG!$B:$B,$A124&amp;"*",Activity_COMBDG!$B:$B,"*"&amp;"_EX",Activity_COMBDG!H:H,"&gt;0.0001")</f>
        <v>3.066622304046458</v>
      </c>
      <c r="H124">
        <f>SUMIFS(Activity_COMBDG!I:I,Activity_COMBDG!$B:$B,$A124&amp;"*",Activity_COMBDG!$B:$B,"*"&amp;"_EX",Activity_COMBDG!I:I,"&gt;0.0001")</f>
        <v>3.069283942932663</v>
      </c>
      <c r="I124">
        <f>SUMIFS(Activity_COMBDG!J:J,Activity_COMBDG!$B:$B,$A124&amp;"*",Activity_COMBDG!$B:$B,"*"&amp;"_EX",Activity_COMBDG!J:J,"&gt;0.0001")</f>
        <v>0.74374663066796542</v>
      </c>
      <c r="J124">
        <f>SUMIFS(Activity_COMBDG!K:K,Activity_COMBDG!$B:$B,$A124&amp;"*",Activity_COMBDG!$B:$B,"*"&amp;"_EX",Activity_COMBDG!K:K,"&gt;0.0001")</f>
        <v>0.73076635916818722</v>
      </c>
      <c r="K124">
        <f>SUMIFS(Activity_COMBDG!L:L,Activity_COMBDG!$B:$B,$A124&amp;"*",Activity_COMBDG!$B:$B,"*"&amp;"_EX",Activity_COMBDG!L:L,"&gt;0.0001")</f>
        <v>0.44071478182670548</v>
      </c>
    </row>
    <row r="125" spans="1:11" x14ac:dyDescent="0.25">
      <c r="A125" t="str">
        <f>COMBDG_Split_Tech!A122</f>
        <v>COMBDGEDSNewAE______STDELC</v>
      </c>
      <c r="B125">
        <f>SUMIFS(Activity_COMBDG!C:C,Activity_COMBDG!$B:$B,$A125&amp;"*",Activity_COMBDG!$B:$B,"*"&amp;"_EX",Activity_COMBDG!C:C,"&gt;0.0001")</f>
        <v>0</v>
      </c>
      <c r="C125">
        <f>SUMIFS(Activity_COMBDG!D:D,Activity_COMBDG!$B:$B,$A125&amp;"*",Activity_COMBDG!$B:$B,"*"&amp;"_EX",Activity_COMBDG!D:D,"&gt;0.0001")</f>
        <v>0</v>
      </c>
      <c r="D125">
        <f>SUMIFS(Activity_COMBDG!E:E,Activity_COMBDG!$B:$B,$A125&amp;"*",Activity_COMBDG!$B:$B,"*"&amp;"_EX",Activity_COMBDG!E:E,"&gt;0.0001")</f>
        <v>0</v>
      </c>
      <c r="E125">
        <f>SUMIFS(Activity_COMBDG!F:F,Activity_COMBDG!$B:$B,$A125&amp;"*",Activity_COMBDG!$B:$B,"*"&amp;"_EX",Activity_COMBDG!F:F,"&gt;0.0001")</f>
        <v>0</v>
      </c>
      <c r="F125">
        <f>SUMIFS(Activity_COMBDG!G:G,Activity_COMBDG!$B:$B,$A125&amp;"*",Activity_COMBDG!$B:$B,"*"&amp;"_EX",Activity_COMBDG!G:G,"&gt;0.0001")</f>
        <v>0</v>
      </c>
      <c r="G125">
        <f>SUMIFS(Activity_COMBDG!H:H,Activity_COMBDG!$B:$B,$A125&amp;"*",Activity_COMBDG!$B:$B,"*"&amp;"_EX",Activity_COMBDG!H:H,"&gt;0.0001")</f>
        <v>0</v>
      </c>
      <c r="H125">
        <f>SUMIFS(Activity_COMBDG!I:I,Activity_COMBDG!$B:$B,$A125&amp;"*",Activity_COMBDG!$B:$B,"*"&amp;"_EX",Activity_COMBDG!I:I,"&gt;0.0001")</f>
        <v>0</v>
      </c>
      <c r="I125">
        <f>SUMIFS(Activity_COMBDG!J:J,Activity_COMBDG!$B:$B,$A125&amp;"*",Activity_COMBDG!$B:$B,"*"&amp;"_EX",Activity_COMBDG!J:J,"&gt;0.0001")</f>
        <v>0</v>
      </c>
      <c r="J125">
        <f>SUMIFS(Activity_COMBDG!K:K,Activity_COMBDG!$B:$B,$A125&amp;"*",Activity_COMBDG!$B:$B,"*"&amp;"_EX",Activity_COMBDG!K:K,"&gt;0.0001")</f>
        <v>0</v>
      </c>
      <c r="K125">
        <f>SUMIFS(Activity_COMBDG!L:L,Activity_COMBDG!$B:$B,$A125&amp;"*",Activity_COMBDG!$B:$B,"*"&amp;"_EX",Activity_COMBDG!L:L,"&gt;0.0001")</f>
        <v>0</v>
      </c>
    </row>
    <row r="126" spans="1:11" x14ac:dyDescent="0.25">
      <c r="A126" t="str">
        <f>COMBDG_Split_Tech!A123</f>
        <v>COMBDGEDSNewAE______STDNGA</v>
      </c>
      <c r="B126">
        <f>SUMIFS(Activity_COMBDG!C:C,Activity_COMBDG!$B:$B,$A126&amp;"*",Activity_COMBDG!$B:$B,"*"&amp;"_EX",Activity_COMBDG!C:C,"&gt;0.0001")</f>
        <v>0</v>
      </c>
      <c r="C126">
        <f>SUMIFS(Activity_COMBDG!D:D,Activity_COMBDG!$B:$B,$A126&amp;"*",Activity_COMBDG!$B:$B,"*"&amp;"_EX",Activity_COMBDG!D:D,"&gt;0.0001")</f>
        <v>0</v>
      </c>
      <c r="D126">
        <f>SUMIFS(Activity_COMBDG!E:E,Activity_COMBDG!$B:$B,$A126&amp;"*",Activity_COMBDG!$B:$B,"*"&amp;"_EX",Activity_COMBDG!E:E,"&gt;0.0001")</f>
        <v>0</v>
      </c>
      <c r="E126">
        <f>SUMIFS(Activity_COMBDG!F:F,Activity_COMBDG!$B:$B,$A126&amp;"*",Activity_COMBDG!$B:$B,"*"&amp;"_EX",Activity_COMBDG!F:F,"&gt;0.0001")</f>
        <v>0</v>
      </c>
      <c r="F126">
        <f>SUMIFS(Activity_COMBDG!G:G,Activity_COMBDG!$B:$B,$A126&amp;"*",Activity_COMBDG!$B:$B,"*"&amp;"_EX",Activity_COMBDG!G:G,"&gt;0.0001")</f>
        <v>0</v>
      </c>
      <c r="G126">
        <f>SUMIFS(Activity_COMBDG!H:H,Activity_COMBDG!$B:$B,$A126&amp;"*",Activity_COMBDG!$B:$B,"*"&amp;"_EX",Activity_COMBDG!H:H,"&gt;0.0001")</f>
        <v>0</v>
      </c>
      <c r="H126">
        <f>SUMIFS(Activity_COMBDG!I:I,Activity_COMBDG!$B:$B,$A126&amp;"*",Activity_COMBDG!$B:$B,"*"&amp;"_EX",Activity_COMBDG!I:I,"&gt;0.0001")</f>
        <v>0</v>
      </c>
      <c r="I126">
        <f>SUMIFS(Activity_COMBDG!J:J,Activity_COMBDG!$B:$B,$A126&amp;"*",Activity_COMBDG!$B:$B,"*"&amp;"_EX",Activity_COMBDG!J:J,"&gt;0.0001")</f>
        <v>0</v>
      </c>
      <c r="J126">
        <f>SUMIFS(Activity_COMBDG!K:K,Activity_COMBDG!$B:$B,$A126&amp;"*",Activity_COMBDG!$B:$B,"*"&amp;"_EX",Activity_COMBDG!K:K,"&gt;0.0001")</f>
        <v>0</v>
      </c>
      <c r="K126">
        <f>SUMIFS(Activity_COMBDG!L:L,Activity_COMBDG!$B:$B,$A126&amp;"*",Activity_COMBDG!$B:$B,"*"&amp;"_EX",Activity_COMBDG!L:L,"&gt;0.0001")</f>
        <v>0</v>
      </c>
    </row>
    <row r="127" spans="1:11" x14ac:dyDescent="0.25">
      <c r="A127" t="str">
        <f>COMBDG_Split_Tech!A124</f>
        <v>COMBDGEDSNewAE______STDPRO</v>
      </c>
      <c r="B127">
        <f>SUMIFS(Activity_COMBDG!C:C,Activity_COMBDG!$B:$B,$A127&amp;"*",Activity_COMBDG!$B:$B,"*"&amp;"_EX",Activity_COMBDG!C:C,"&gt;0.0001")</f>
        <v>0</v>
      </c>
      <c r="C127">
        <f>SUMIFS(Activity_COMBDG!D:D,Activity_COMBDG!$B:$B,$A127&amp;"*",Activity_COMBDG!$B:$B,"*"&amp;"_EX",Activity_COMBDG!D:D,"&gt;0.0001")</f>
        <v>0</v>
      </c>
      <c r="D127">
        <f>SUMIFS(Activity_COMBDG!E:E,Activity_COMBDG!$B:$B,$A127&amp;"*",Activity_COMBDG!$B:$B,"*"&amp;"_EX",Activity_COMBDG!E:E,"&gt;0.0001")</f>
        <v>0</v>
      </c>
      <c r="E127">
        <f>SUMIFS(Activity_COMBDG!F:F,Activity_COMBDG!$B:$B,$A127&amp;"*",Activity_COMBDG!$B:$B,"*"&amp;"_EX",Activity_COMBDG!F:F,"&gt;0.0001")</f>
        <v>0</v>
      </c>
      <c r="F127">
        <f>SUMIFS(Activity_COMBDG!G:G,Activity_COMBDG!$B:$B,$A127&amp;"*",Activity_COMBDG!$B:$B,"*"&amp;"_EX",Activity_COMBDG!G:G,"&gt;0.0001")</f>
        <v>0</v>
      </c>
      <c r="G127">
        <f>SUMIFS(Activity_COMBDG!H:H,Activity_COMBDG!$B:$B,$A127&amp;"*",Activity_COMBDG!$B:$B,"*"&amp;"_EX",Activity_COMBDG!H:H,"&gt;0.0001")</f>
        <v>0</v>
      </c>
      <c r="H127">
        <f>SUMIFS(Activity_COMBDG!I:I,Activity_COMBDG!$B:$B,$A127&amp;"*",Activity_COMBDG!$B:$B,"*"&amp;"_EX",Activity_COMBDG!I:I,"&gt;0.0001")</f>
        <v>0</v>
      </c>
      <c r="I127">
        <f>SUMIFS(Activity_COMBDG!J:J,Activity_COMBDG!$B:$B,$A127&amp;"*",Activity_COMBDG!$B:$B,"*"&amp;"_EX",Activity_COMBDG!J:J,"&gt;0.0001")</f>
        <v>0</v>
      </c>
      <c r="J127">
        <f>SUMIFS(Activity_COMBDG!K:K,Activity_COMBDG!$B:$B,$A127&amp;"*",Activity_COMBDG!$B:$B,"*"&amp;"_EX",Activity_COMBDG!K:K,"&gt;0.0001")</f>
        <v>0</v>
      </c>
      <c r="K127">
        <f>SUMIFS(Activity_COMBDG!L:L,Activity_COMBDG!$B:$B,$A127&amp;"*",Activity_COMBDG!$B:$B,"*"&amp;"_EX",Activity_COMBDG!L:L,"&gt;0.0001")</f>
        <v>0</v>
      </c>
    </row>
    <row r="128" spans="1:11" x14ac:dyDescent="0.25">
      <c r="A128" t="str">
        <f>COMBDG_Split_Tech!A125</f>
        <v>COMBDGEDSNewAM______STDELC</v>
      </c>
      <c r="B128">
        <f>SUMIFS(Activity_COMBDG!C:C,Activity_COMBDG!$B:$B,$A128&amp;"*",Activity_COMBDG!$B:$B,"*"&amp;"_EX",Activity_COMBDG!C:C,"&gt;0.0001")</f>
        <v>0</v>
      </c>
      <c r="C128">
        <f>SUMIFS(Activity_COMBDG!D:D,Activity_COMBDG!$B:$B,$A128&amp;"*",Activity_COMBDG!$B:$B,"*"&amp;"_EX",Activity_COMBDG!D:D,"&gt;0.0001")</f>
        <v>0</v>
      </c>
      <c r="D128">
        <f>SUMIFS(Activity_COMBDG!E:E,Activity_COMBDG!$B:$B,$A128&amp;"*",Activity_COMBDG!$B:$B,"*"&amp;"_EX",Activity_COMBDG!E:E,"&gt;0.0001")</f>
        <v>0</v>
      </c>
      <c r="E128">
        <f>SUMIFS(Activity_COMBDG!F:F,Activity_COMBDG!$B:$B,$A128&amp;"*",Activity_COMBDG!$B:$B,"*"&amp;"_EX",Activity_COMBDG!F:F,"&gt;0.0001")</f>
        <v>0</v>
      </c>
      <c r="F128">
        <f>SUMIFS(Activity_COMBDG!G:G,Activity_COMBDG!$B:$B,$A128&amp;"*",Activity_COMBDG!$B:$B,"*"&amp;"_EX",Activity_COMBDG!G:G,"&gt;0.0001")</f>
        <v>0</v>
      </c>
      <c r="G128">
        <f>SUMIFS(Activity_COMBDG!H:H,Activity_COMBDG!$B:$B,$A128&amp;"*",Activity_COMBDG!$B:$B,"*"&amp;"_EX",Activity_COMBDG!H:H,"&gt;0.0001")</f>
        <v>0</v>
      </c>
      <c r="H128">
        <f>SUMIFS(Activity_COMBDG!I:I,Activity_COMBDG!$B:$B,$A128&amp;"*",Activity_COMBDG!$B:$B,"*"&amp;"_EX",Activity_COMBDG!I:I,"&gt;0.0001")</f>
        <v>0</v>
      </c>
      <c r="I128">
        <f>SUMIFS(Activity_COMBDG!J:J,Activity_COMBDG!$B:$B,$A128&amp;"*",Activity_COMBDG!$B:$B,"*"&amp;"_EX",Activity_COMBDG!J:J,"&gt;0.0001")</f>
        <v>0</v>
      </c>
      <c r="J128">
        <f>SUMIFS(Activity_COMBDG!K:K,Activity_COMBDG!$B:$B,$A128&amp;"*",Activity_COMBDG!$B:$B,"*"&amp;"_EX",Activity_COMBDG!K:K,"&gt;0.0001")</f>
        <v>0</v>
      </c>
      <c r="K128">
        <f>SUMIFS(Activity_COMBDG!L:L,Activity_COMBDG!$B:$B,$A128&amp;"*",Activity_COMBDG!$B:$B,"*"&amp;"_EX",Activity_COMBDG!L:L,"&gt;0.0001")</f>
        <v>0</v>
      </c>
    </row>
    <row r="129" spans="1:11" x14ac:dyDescent="0.25">
      <c r="A129" t="str">
        <f>COMBDG_Split_Tech!A126</f>
        <v>COMBDGEDSNewLIFLC___STDELC</v>
      </c>
      <c r="B129">
        <f>SUMIFS(Activity_COMBDG!C:C,Activity_COMBDG!$B:$B,$A129&amp;"*",Activity_COMBDG!$B:$B,"*"&amp;"_EX",Activity_COMBDG!C:C,"&gt;0.0001")</f>
        <v>0</v>
      </c>
      <c r="C129">
        <f>SUMIFS(Activity_COMBDG!D:D,Activity_COMBDG!$B:$B,$A129&amp;"*",Activity_COMBDG!$B:$B,"*"&amp;"_EX",Activity_COMBDG!D:D,"&gt;0.0001")</f>
        <v>0</v>
      </c>
      <c r="D129">
        <f>SUMIFS(Activity_COMBDG!E:E,Activity_COMBDG!$B:$B,$A129&amp;"*",Activity_COMBDG!$B:$B,"*"&amp;"_EX",Activity_COMBDG!E:E,"&gt;0.0001")</f>
        <v>0</v>
      </c>
      <c r="E129">
        <f>SUMIFS(Activity_COMBDG!F:F,Activity_COMBDG!$B:$B,$A129&amp;"*",Activity_COMBDG!$B:$B,"*"&amp;"_EX",Activity_COMBDG!F:F,"&gt;0.0001")</f>
        <v>0</v>
      </c>
      <c r="F129">
        <f>SUMIFS(Activity_COMBDG!G:G,Activity_COMBDG!$B:$B,$A129&amp;"*",Activity_COMBDG!$B:$B,"*"&amp;"_EX",Activity_COMBDG!G:G,"&gt;0.0001")</f>
        <v>0</v>
      </c>
      <c r="G129">
        <f>SUMIFS(Activity_COMBDG!H:H,Activity_COMBDG!$B:$B,$A129&amp;"*",Activity_COMBDG!$B:$B,"*"&amp;"_EX",Activity_COMBDG!H:H,"&gt;0.0001")</f>
        <v>0</v>
      </c>
      <c r="H129">
        <f>SUMIFS(Activity_COMBDG!I:I,Activity_COMBDG!$B:$B,$A129&amp;"*",Activity_COMBDG!$B:$B,"*"&amp;"_EX",Activity_COMBDG!I:I,"&gt;0.0001")</f>
        <v>0</v>
      </c>
      <c r="I129">
        <f>SUMIFS(Activity_COMBDG!J:J,Activity_COMBDG!$B:$B,$A129&amp;"*",Activity_COMBDG!$B:$B,"*"&amp;"_EX",Activity_COMBDG!J:J,"&gt;0.0001")</f>
        <v>0</v>
      </c>
      <c r="J129">
        <f>SUMIFS(Activity_COMBDG!K:K,Activity_COMBDG!$B:$B,$A129&amp;"*",Activity_COMBDG!$B:$B,"*"&amp;"_EX",Activity_COMBDG!K:K,"&gt;0.0001")</f>
        <v>0</v>
      </c>
      <c r="K129">
        <f>SUMIFS(Activity_COMBDG!L:L,Activity_COMBDG!$B:$B,$A129&amp;"*",Activity_COMBDG!$B:$B,"*"&amp;"_EX",Activity_COMBDG!L:L,"&gt;0.0001")</f>
        <v>0</v>
      </c>
    </row>
    <row r="130" spans="1:11" x14ac:dyDescent="0.25">
      <c r="A130" t="str">
        <f>COMBDG_Split_Tech!A127</f>
        <v>COMBDGEDSNewLIFLU___STDELC</v>
      </c>
      <c r="B130">
        <f>SUMIFS(Activity_COMBDG!C:C,Activity_COMBDG!$B:$B,$A130&amp;"*",Activity_COMBDG!$B:$B,"*"&amp;"_EX",Activity_COMBDG!C:C,"&gt;0.0001")</f>
        <v>0</v>
      </c>
      <c r="C130">
        <f>SUMIFS(Activity_COMBDG!D:D,Activity_COMBDG!$B:$B,$A130&amp;"*",Activity_COMBDG!$B:$B,"*"&amp;"_EX",Activity_COMBDG!D:D,"&gt;0.0001")</f>
        <v>0</v>
      </c>
      <c r="D130">
        <f>SUMIFS(Activity_COMBDG!E:E,Activity_COMBDG!$B:$B,$A130&amp;"*",Activity_COMBDG!$B:$B,"*"&amp;"_EX",Activity_COMBDG!E:E,"&gt;0.0001")</f>
        <v>0</v>
      </c>
      <c r="E130">
        <f>SUMIFS(Activity_COMBDG!F:F,Activity_COMBDG!$B:$B,$A130&amp;"*",Activity_COMBDG!$B:$B,"*"&amp;"_EX",Activity_COMBDG!F:F,"&gt;0.0001")</f>
        <v>0</v>
      </c>
      <c r="F130">
        <f>SUMIFS(Activity_COMBDG!G:G,Activity_COMBDG!$B:$B,$A130&amp;"*",Activity_COMBDG!$B:$B,"*"&amp;"_EX",Activity_COMBDG!G:G,"&gt;0.0001")</f>
        <v>0</v>
      </c>
      <c r="G130">
        <f>SUMIFS(Activity_COMBDG!H:H,Activity_COMBDG!$B:$B,$A130&amp;"*",Activity_COMBDG!$B:$B,"*"&amp;"_EX",Activity_COMBDG!H:H,"&gt;0.0001")</f>
        <v>0</v>
      </c>
      <c r="H130">
        <f>SUMIFS(Activity_COMBDG!I:I,Activity_COMBDG!$B:$B,$A130&amp;"*",Activity_COMBDG!$B:$B,"*"&amp;"_EX",Activity_COMBDG!I:I,"&gt;0.0001")</f>
        <v>0</v>
      </c>
      <c r="I130">
        <f>SUMIFS(Activity_COMBDG!J:J,Activity_COMBDG!$B:$B,$A130&amp;"*",Activity_COMBDG!$B:$B,"*"&amp;"_EX",Activity_COMBDG!J:J,"&gt;0.0001")</f>
        <v>0</v>
      </c>
      <c r="J130">
        <f>SUMIFS(Activity_COMBDG!K:K,Activity_COMBDG!$B:$B,$A130&amp;"*",Activity_COMBDG!$B:$B,"*"&amp;"_EX",Activity_COMBDG!K:K,"&gt;0.0001")</f>
        <v>0</v>
      </c>
      <c r="K130">
        <f>SUMIFS(Activity_COMBDG!L:L,Activity_COMBDG!$B:$B,$A130&amp;"*",Activity_COMBDG!$B:$B,"*"&amp;"_EX",Activity_COMBDG!L:L,"&gt;0.0001")</f>
        <v>0</v>
      </c>
    </row>
    <row r="131" spans="1:11" x14ac:dyDescent="0.25">
      <c r="A131" t="str">
        <f>COMBDG_Split_Tech!A128</f>
        <v>COMBDGEDSNewLIHAL___STDELC</v>
      </c>
      <c r="B131">
        <f>SUMIFS(Activity_COMBDG!C:C,Activity_COMBDG!$B:$B,$A131&amp;"*",Activity_COMBDG!$B:$B,"*"&amp;"_EX",Activity_COMBDG!C:C,"&gt;0.0001")</f>
        <v>0</v>
      </c>
      <c r="C131">
        <f>SUMIFS(Activity_COMBDG!D:D,Activity_COMBDG!$B:$B,$A131&amp;"*",Activity_COMBDG!$B:$B,"*"&amp;"_EX",Activity_COMBDG!D:D,"&gt;0.0001")</f>
        <v>0</v>
      </c>
      <c r="D131">
        <f>SUMIFS(Activity_COMBDG!E:E,Activity_COMBDG!$B:$B,$A131&amp;"*",Activity_COMBDG!$B:$B,"*"&amp;"_EX",Activity_COMBDG!E:E,"&gt;0.0001")</f>
        <v>0</v>
      </c>
      <c r="E131">
        <f>SUMIFS(Activity_COMBDG!F:F,Activity_COMBDG!$B:$B,$A131&amp;"*",Activity_COMBDG!$B:$B,"*"&amp;"_EX",Activity_COMBDG!F:F,"&gt;0.0001")</f>
        <v>0</v>
      </c>
      <c r="F131">
        <f>SUMIFS(Activity_COMBDG!G:G,Activity_COMBDG!$B:$B,$A131&amp;"*",Activity_COMBDG!$B:$B,"*"&amp;"_EX",Activity_COMBDG!G:G,"&gt;0.0001")</f>
        <v>0</v>
      </c>
      <c r="G131">
        <f>SUMIFS(Activity_COMBDG!H:H,Activity_COMBDG!$B:$B,$A131&amp;"*",Activity_COMBDG!$B:$B,"*"&amp;"_EX",Activity_COMBDG!H:H,"&gt;0.0001")</f>
        <v>0</v>
      </c>
      <c r="H131">
        <f>SUMIFS(Activity_COMBDG!I:I,Activity_COMBDG!$B:$B,$A131&amp;"*",Activity_COMBDG!$B:$B,"*"&amp;"_EX",Activity_COMBDG!I:I,"&gt;0.0001")</f>
        <v>0</v>
      </c>
      <c r="I131">
        <f>SUMIFS(Activity_COMBDG!J:J,Activity_COMBDG!$B:$B,$A131&amp;"*",Activity_COMBDG!$B:$B,"*"&amp;"_EX",Activity_COMBDG!J:J,"&gt;0.0001")</f>
        <v>0</v>
      </c>
      <c r="J131">
        <f>SUMIFS(Activity_COMBDG!K:K,Activity_COMBDG!$B:$B,$A131&amp;"*",Activity_COMBDG!$B:$B,"*"&amp;"_EX",Activity_COMBDG!K:K,"&gt;0.0001")</f>
        <v>0</v>
      </c>
      <c r="K131">
        <f>SUMIFS(Activity_COMBDG!L:L,Activity_COMBDG!$B:$B,$A131&amp;"*",Activity_COMBDG!$B:$B,"*"&amp;"_EX",Activity_COMBDG!L:L,"&gt;0.0001")</f>
        <v>0</v>
      </c>
    </row>
    <row r="132" spans="1:11" x14ac:dyDescent="0.25">
      <c r="A132" t="str">
        <f>COMBDG_Split_Tech!A129</f>
        <v>COMBDGEDSNewLIINC___STDELC</v>
      </c>
      <c r="B132">
        <f>SUMIFS(Activity_COMBDG!C:C,Activity_COMBDG!$B:$B,$A132&amp;"*",Activity_COMBDG!$B:$B,"*"&amp;"_EX",Activity_COMBDG!C:C,"&gt;0.0001")</f>
        <v>0</v>
      </c>
      <c r="C132">
        <f>SUMIFS(Activity_COMBDG!D:D,Activity_COMBDG!$B:$B,$A132&amp;"*",Activity_COMBDG!$B:$B,"*"&amp;"_EX",Activity_COMBDG!D:D,"&gt;0.0001")</f>
        <v>0</v>
      </c>
      <c r="D132">
        <f>SUMIFS(Activity_COMBDG!E:E,Activity_COMBDG!$B:$B,$A132&amp;"*",Activity_COMBDG!$B:$B,"*"&amp;"_EX",Activity_COMBDG!E:E,"&gt;0.0001")</f>
        <v>0</v>
      </c>
      <c r="E132">
        <f>SUMIFS(Activity_COMBDG!F:F,Activity_COMBDG!$B:$B,$A132&amp;"*",Activity_COMBDG!$B:$B,"*"&amp;"_EX",Activity_COMBDG!F:F,"&gt;0.0001")</f>
        <v>0</v>
      </c>
      <c r="F132">
        <f>SUMIFS(Activity_COMBDG!G:G,Activity_COMBDG!$B:$B,$A132&amp;"*",Activity_COMBDG!$B:$B,"*"&amp;"_EX",Activity_COMBDG!G:G,"&gt;0.0001")</f>
        <v>0</v>
      </c>
      <c r="G132">
        <f>SUMIFS(Activity_COMBDG!H:H,Activity_COMBDG!$B:$B,$A132&amp;"*",Activity_COMBDG!$B:$B,"*"&amp;"_EX",Activity_COMBDG!H:H,"&gt;0.0001")</f>
        <v>0</v>
      </c>
      <c r="H132">
        <f>SUMIFS(Activity_COMBDG!I:I,Activity_COMBDG!$B:$B,$A132&amp;"*",Activity_COMBDG!$B:$B,"*"&amp;"_EX",Activity_COMBDG!I:I,"&gt;0.0001")</f>
        <v>0</v>
      </c>
      <c r="I132">
        <f>SUMIFS(Activity_COMBDG!J:J,Activity_COMBDG!$B:$B,$A132&amp;"*",Activity_COMBDG!$B:$B,"*"&amp;"_EX",Activity_COMBDG!J:J,"&gt;0.0001")</f>
        <v>0</v>
      </c>
      <c r="J132">
        <f>SUMIFS(Activity_COMBDG!K:K,Activity_COMBDG!$B:$B,$A132&amp;"*",Activity_COMBDG!$B:$B,"*"&amp;"_EX",Activity_COMBDG!K:K,"&gt;0.0001")</f>
        <v>0</v>
      </c>
      <c r="K132">
        <f>SUMIFS(Activity_COMBDG!L:L,Activity_COMBDG!$B:$B,$A132&amp;"*",Activity_COMBDG!$B:$B,"*"&amp;"_EX",Activity_COMBDG!L:L,"&gt;0.0001")</f>
        <v>0</v>
      </c>
    </row>
    <row r="133" spans="1:11" x14ac:dyDescent="0.25">
      <c r="A133" t="str">
        <f>COMBDG_Split_Tech!A130</f>
        <v>COMBDGEDSNewLILED___STDELC</v>
      </c>
      <c r="B133">
        <f>SUMIFS(Activity_COMBDG!C:C,Activity_COMBDG!$B:$B,$A133&amp;"*",Activity_COMBDG!$B:$B,"*"&amp;"_EX",Activity_COMBDG!C:C,"&gt;0.0001")</f>
        <v>0</v>
      </c>
      <c r="C133">
        <f>SUMIFS(Activity_COMBDG!D:D,Activity_COMBDG!$B:$B,$A133&amp;"*",Activity_COMBDG!$B:$B,"*"&amp;"_EX",Activity_COMBDG!D:D,"&gt;0.0001")</f>
        <v>0</v>
      </c>
      <c r="D133">
        <f>SUMIFS(Activity_COMBDG!E:E,Activity_COMBDG!$B:$B,$A133&amp;"*",Activity_COMBDG!$B:$B,"*"&amp;"_EX",Activity_COMBDG!E:E,"&gt;0.0001")</f>
        <v>0</v>
      </c>
      <c r="E133">
        <f>SUMIFS(Activity_COMBDG!F:F,Activity_COMBDG!$B:$B,$A133&amp;"*",Activity_COMBDG!$B:$B,"*"&amp;"_EX",Activity_COMBDG!F:F,"&gt;0.0001")</f>
        <v>0</v>
      </c>
      <c r="F133">
        <f>SUMIFS(Activity_COMBDG!G:G,Activity_COMBDG!$B:$B,$A133&amp;"*",Activity_COMBDG!$B:$B,"*"&amp;"_EX",Activity_COMBDG!G:G,"&gt;0.0001")</f>
        <v>0</v>
      </c>
      <c r="G133">
        <f>SUMIFS(Activity_COMBDG!H:H,Activity_COMBDG!$B:$B,$A133&amp;"*",Activity_COMBDG!$B:$B,"*"&amp;"_EX",Activity_COMBDG!H:H,"&gt;0.0001")</f>
        <v>0</v>
      </c>
      <c r="H133">
        <f>SUMIFS(Activity_COMBDG!I:I,Activity_COMBDG!$B:$B,$A133&amp;"*",Activity_COMBDG!$B:$B,"*"&amp;"_EX",Activity_COMBDG!I:I,"&gt;0.0001")</f>
        <v>0</v>
      </c>
      <c r="I133">
        <f>SUMIFS(Activity_COMBDG!J:J,Activity_COMBDG!$B:$B,$A133&amp;"*",Activity_COMBDG!$B:$B,"*"&amp;"_EX",Activity_COMBDG!J:J,"&gt;0.0001")</f>
        <v>0</v>
      </c>
      <c r="J133">
        <f>SUMIFS(Activity_COMBDG!K:K,Activity_COMBDG!$B:$B,$A133&amp;"*",Activity_COMBDG!$B:$B,"*"&amp;"_EX",Activity_COMBDG!K:K,"&gt;0.0001")</f>
        <v>0</v>
      </c>
      <c r="K133">
        <f>SUMIFS(Activity_COMBDG!L:L,Activity_COMBDG!$B:$B,$A133&amp;"*",Activity_COMBDG!$B:$B,"*"&amp;"_EX",Activity_COMBDG!L:L,"&gt;0.0001")</f>
        <v>0</v>
      </c>
    </row>
    <row r="134" spans="1:11" x14ac:dyDescent="0.25">
      <c r="A134" t="str">
        <f>COMBDG_Split_Tech!A131</f>
        <v>COMBDGEDSNewSC_________DCO</v>
      </c>
      <c r="B134">
        <f>SUMIFS(Activity_COMBDG!C:C,Activity_COMBDG!$B:$B,$A134&amp;"*",Activity_COMBDG!$B:$B,"*"&amp;"_EX",Activity_COMBDG!C:C,"&gt;0.0001")</f>
        <v>0</v>
      </c>
      <c r="C134">
        <f>SUMIFS(Activity_COMBDG!D:D,Activity_COMBDG!$B:$B,$A134&amp;"*",Activity_COMBDG!$B:$B,"*"&amp;"_EX",Activity_COMBDG!D:D,"&gt;0.0001")</f>
        <v>0</v>
      </c>
      <c r="D134">
        <f>SUMIFS(Activity_COMBDG!E:E,Activity_COMBDG!$B:$B,$A134&amp;"*",Activity_COMBDG!$B:$B,"*"&amp;"_EX",Activity_COMBDG!E:E,"&gt;0.0001")</f>
        <v>0</v>
      </c>
      <c r="E134">
        <f>SUMIFS(Activity_COMBDG!F:F,Activity_COMBDG!$B:$B,$A134&amp;"*",Activity_COMBDG!$B:$B,"*"&amp;"_EX",Activity_COMBDG!F:F,"&gt;0.0001")</f>
        <v>0</v>
      </c>
      <c r="F134">
        <f>SUMIFS(Activity_COMBDG!G:G,Activity_COMBDG!$B:$B,$A134&amp;"*",Activity_COMBDG!$B:$B,"*"&amp;"_EX",Activity_COMBDG!G:G,"&gt;0.0001")</f>
        <v>0</v>
      </c>
      <c r="G134">
        <f>SUMIFS(Activity_COMBDG!H:H,Activity_COMBDG!$B:$B,$A134&amp;"*",Activity_COMBDG!$B:$B,"*"&amp;"_EX",Activity_COMBDG!H:H,"&gt;0.0001")</f>
        <v>0</v>
      </c>
      <c r="H134">
        <f>SUMIFS(Activity_COMBDG!I:I,Activity_COMBDG!$B:$B,$A134&amp;"*",Activity_COMBDG!$B:$B,"*"&amp;"_EX",Activity_COMBDG!I:I,"&gt;0.0001")</f>
        <v>0</v>
      </c>
      <c r="I134">
        <f>SUMIFS(Activity_COMBDG!J:J,Activity_COMBDG!$B:$B,$A134&amp;"*",Activity_COMBDG!$B:$B,"*"&amp;"_EX",Activity_COMBDG!J:J,"&gt;0.0001")</f>
        <v>0</v>
      </c>
      <c r="J134">
        <f>SUMIFS(Activity_COMBDG!K:K,Activity_COMBDG!$B:$B,$A134&amp;"*",Activity_COMBDG!$B:$B,"*"&amp;"_EX",Activity_COMBDG!K:K,"&gt;0.0001")</f>
        <v>0</v>
      </c>
      <c r="K134">
        <f>SUMIFS(Activity_COMBDG!L:L,Activity_COMBDG!$B:$B,$A134&amp;"*",Activity_COMBDG!$B:$B,"*"&amp;"_EX",Activity_COMBDG!L:L,"&gt;0.0001")</f>
        <v>0</v>
      </c>
    </row>
    <row r="135" spans="1:11" x14ac:dyDescent="0.25">
      <c r="A135" t="str">
        <f>COMBDG_Split_Tech!A132</f>
        <v>COMBDGEDSNewSC______STDELC</v>
      </c>
      <c r="B135">
        <f>SUMIFS(Activity_COMBDG!C:C,Activity_COMBDG!$B:$B,$A135&amp;"*",Activity_COMBDG!$B:$B,"*"&amp;"_EX",Activity_COMBDG!C:C,"&gt;0.0001")</f>
        <v>0</v>
      </c>
      <c r="C135">
        <f>SUMIFS(Activity_COMBDG!D:D,Activity_COMBDG!$B:$B,$A135&amp;"*",Activity_COMBDG!$B:$B,"*"&amp;"_EX",Activity_COMBDG!D:D,"&gt;0.0001")</f>
        <v>0</v>
      </c>
      <c r="D135">
        <f>SUMIFS(Activity_COMBDG!E:E,Activity_COMBDG!$B:$B,$A135&amp;"*",Activity_COMBDG!$B:$B,"*"&amp;"_EX",Activity_COMBDG!E:E,"&gt;0.0001")</f>
        <v>0</v>
      </c>
      <c r="E135">
        <f>SUMIFS(Activity_COMBDG!F:F,Activity_COMBDG!$B:$B,$A135&amp;"*",Activity_COMBDG!$B:$B,"*"&amp;"_EX",Activity_COMBDG!F:F,"&gt;0.0001")</f>
        <v>0</v>
      </c>
      <c r="F135">
        <f>SUMIFS(Activity_COMBDG!G:G,Activity_COMBDG!$B:$B,$A135&amp;"*",Activity_COMBDG!$B:$B,"*"&amp;"_EX",Activity_COMBDG!G:G,"&gt;0.0001")</f>
        <v>0</v>
      </c>
      <c r="G135">
        <f>SUMIFS(Activity_COMBDG!H:H,Activity_COMBDG!$B:$B,$A135&amp;"*",Activity_COMBDG!$B:$B,"*"&amp;"_EX",Activity_COMBDG!H:H,"&gt;0.0001")</f>
        <v>0</v>
      </c>
      <c r="H135">
        <f>SUMIFS(Activity_COMBDG!I:I,Activity_COMBDG!$B:$B,$A135&amp;"*",Activity_COMBDG!$B:$B,"*"&amp;"_EX",Activity_COMBDG!I:I,"&gt;0.0001")</f>
        <v>0</v>
      </c>
      <c r="I135">
        <f>SUMIFS(Activity_COMBDG!J:J,Activity_COMBDG!$B:$B,$A135&amp;"*",Activity_COMBDG!$B:$B,"*"&amp;"_EX",Activity_COMBDG!J:J,"&gt;0.0001")</f>
        <v>0</v>
      </c>
      <c r="J135">
        <f>SUMIFS(Activity_COMBDG!K:K,Activity_COMBDG!$B:$B,$A135&amp;"*",Activity_COMBDG!$B:$B,"*"&amp;"_EX",Activity_COMBDG!K:K,"&gt;0.0001")</f>
        <v>0</v>
      </c>
      <c r="K135">
        <f>SUMIFS(Activity_COMBDG!L:L,Activity_COMBDG!$B:$B,$A135&amp;"*",Activity_COMBDG!$B:$B,"*"&amp;"_EX",Activity_COMBDG!L:L,"&gt;0.0001")</f>
        <v>0</v>
      </c>
    </row>
    <row r="136" spans="1:11" x14ac:dyDescent="0.25">
      <c r="A136" t="str">
        <f>COMBDG_Split_Tech!A133</f>
        <v>COMBDGEDSNewSC______STDNGA</v>
      </c>
      <c r="B136">
        <f>SUMIFS(Activity_COMBDG!C:C,Activity_COMBDG!$B:$B,$A136&amp;"*",Activity_COMBDG!$B:$B,"*"&amp;"_EX",Activity_COMBDG!C:C,"&gt;0.0001")</f>
        <v>0</v>
      </c>
      <c r="C136">
        <f>SUMIFS(Activity_COMBDG!D:D,Activity_COMBDG!$B:$B,$A136&amp;"*",Activity_COMBDG!$B:$B,"*"&amp;"_EX",Activity_COMBDG!D:D,"&gt;0.0001")</f>
        <v>0</v>
      </c>
      <c r="D136">
        <f>SUMIFS(Activity_COMBDG!E:E,Activity_COMBDG!$B:$B,$A136&amp;"*",Activity_COMBDG!$B:$B,"*"&amp;"_EX",Activity_COMBDG!E:E,"&gt;0.0001")</f>
        <v>0</v>
      </c>
      <c r="E136">
        <f>SUMIFS(Activity_COMBDG!F:F,Activity_COMBDG!$B:$B,$A136&amp;"*",Activity_COMBDG!$B:$B,"*"&amp;"_EX",Activity_COMBDG!F:F,"&gt;0.0001")</f>
        <v>0</v>
      </c>
      <c r="F136">
        <f>SUMIFS(Activity_COMBDG!G:G,Activity_COMBDG!$B:$B,$A136&amp;"*",Activity_COMBDG!$B:$B,"*"&amp;"_EX",Activity_COMBDG!G:G,"&gt;0.0001")</f>
        <v>0</v>
      </c>
      <c r="G136">
        <f>SUMIFS(Activity_COMBDG!H:H,Activity_COMBDG!$B:$B,$A136&amp;"*",Activity_COMBDG!$B:$B,"*"&amp;"_EX",Activity_COMBDG!H:H,"&gt;0.0001")</f>
        <v>0</v>
      </c>
      <c r="H136">
        <f>SUMIFS(Activity_COMBDG!I:I,Activity_COMBDG!$B:$B,$A136&amp;"*",Activity_COMBDG!$B:$B,"*"&amp;"_EX",Activity_COMBDG!I:I,"&gt;0.0001")</f>
        <v>0</v>
      </c>
      <c r="I136">
        <f>SUMIFS(Activity_COMBDG!J:J,Activity_COMBDG!$B:$B,$A136&amp;"*",Activity_COMBDG!$B:$B,"*"&amp;"_EX",Activity_COMBDG!J:J,"&gt;0.0001")</f>
        <v>0</v>
      </c>
      <c r="J136">
        <f>SUMIFS(Activity_COMBDG!K:K,Activity_COMBDG!$B:$B,$A136&amp;"*",Activity_COMBDG!$B:$B,"*"&amp;"_EX",Activity_COMBDG!K:K,"&gt;0.0001")</f>
        <v>0</v>
      </c>
      <c r="K136">
        <f>SUMIFS(Activity_COMBDG!L:L,Activity_COMBDG!$B:$B,$A136&amp;"*",Activity_COMBDG!$B:$B,"*"&amp;"_EX",Activity_COMBDG!L:L,"&gt;0.0001")</f>
        <v>0</v>
      </c>
    </row>
    <row r="137" spans="1:11" x14ac:dyDescent="0.25">
      <c r="A137" t="str">
        <f>COMBDG_Split_Tech!A134</f>
        <v>COMBDGEDSNewSH_________DHE</v>
      </c>
      <c r="B137">
        <f>SUMIFS(Activity_COMBDG!C:C,Activity_COMBDG!$B:$B,$A137&amp;"*",Activity_COMBDG!$B:$B,"*"&amp;"_EX",Activity_COMBDG!C:C,"&gt;0.0001")</f>
        <v>0</v>
      </c>
      <c r="C137">
        <f>SUMIFS(Activity_COMBDG!D:D,Activity_COMBDG!$B:$B,$A137&amp;"*",Activity_COMBDG!$B:$B,"*"&amp;"_EX",Activity_COMBDG!D:D,"&gt;0.0001")</f>
        <v>0</v>
      </c>
      <c r="D137">
        <f>SUMIFS(Activity_COMBDG!E:E,Activity_COMBDG!$B:$B,$A137&amp;"*",Activity_COMBDG!$B:$B,"*"&amp;"_EX",Activity_COMBDG!E:E,"&gt;0.0001")</f>
        <v>0</v>
      </c>
      <c r="E137">
        <f>SUMIFS(Activity_COMBDG!F:F,Activity_COMBDG!$B:$B,$A137&amp;"*",Activity_COMBDG!$B:$B,"*"&amp;"_EX",Activity_COMBDG!F:F,"&gt;0.0001")</f>
        <v>0</v>
      </c>
      <c r="F137">
        <f>SUMIFS(Activity_COMBDG!G:G,Activity_COMBDG!$B:$B,$A137&amp;"*",Activity_COMBDG!$B:$B,"*"&amp;"_EX",Activity_COMBDG!G:G,"&gt;0.0001")</f>
        <v>0</v>
      </c>
      <c r="G137">
        <f>SUMIFS(Activity_COMBDG!H:H,Activity_COMBDG!$B:$B,$A137&amp;"*",Activity_COMBDG!$B:$B,"*"&amp;"_EX",Activity_COMBDG!H:H,"&gt;0.0001")</f>
        <v>0</v>
      </c>
      <c r="H137">
        <f>SUMIFS(Activity_COMBDG!I:I,Activity_COMBDG!$B:$B,$A137&amp;"*",Activity_COMBDG!$B:$B,"*"&amp;"_EX",Activity_COMBDG!I:I,"&gt;0.0001")</f>
        <v>0</v>
      </c>
      <c r="I137">
        <f>SUMIFS(Activity_COMBDG!J:J,Activity_COMBDG!$B:$B,$A137&amp;"*",Activity_COMBDG!$B:$B,"*"&amp;"_EX",Activity_COMBDG!J:J,"&gt;0.0001")</f>
        <v>0</v>
      </c>
      <c r="J137">
        <f>SUMIFS(Activity_COMBDG!K:K,Activity_COMBDG!$B:$B,$A137&amp;"*",Activity_COMBDG!$B:$B,"*"&amp;"_EX",Activity_COMBDG!K:K,"&gt;0.0001")</f>
        <v>0</v>
      </c>
      <c r="K137">
        <f>SUMIFS(Activity_COMBDG!L:L,Activity_COMBDG!$B:$B,$A137&amp;"*",Activity_COMBDG!$B:$B,"*"&amp;"_EX",Activity_COMBDG!L:L,"&gt;0.0001")</f>
        <v>0</v>
      </c>
    </row>
    <row r="138" spans="1:11" x14ac:dyDescent="0.25">
      <c r="A138" t="str">
        <f>COMBDG_Split_Tech!A135</f>
        <v>COMBDGEDSNewSHFUR___HIGNGA</v>
      </c>
      <c r="B138">
        <f>SUMIFS(Activity_COMBDG!C:C,Activity_COMBDG!$B:$B,$A138&amp;"*",Activity_COMBDG!$B:$B,"*"&amp;"_EX",Activity_COMBDG!C:C,"&gt;0.0001")</f>
        <v>0</v>
      </c>
      <c r="C138">
        <f>SUMIFS(Activity_COMBDG!D:D,Activity_COMBDG!$B:$B,$A138&amp;"*",Activity_COMBDG!$B:$B,"*"&amp;"_EX",Activity_COMBDG!D:D,"&gt;0.0001")</f>
        <v>0</v>
      </c>
      <c r="D138">
        <f>SUMIFS(Activity_COMBDG!E:E,Activity_COMBDG!$B:$B,$A138&amp;"*",Activity_COMBDG!$B:$B,"*"&amp;"_EX",Activity_COMBDG!E:E,"&gt;0.0001")</f>
        <v>0</v>
      </c>
      <c r="E138">
        <f>SUMIFS(Activity_COMBDG!F:F,Activity_COMBDG!$B:$B,$A138&amp;"*",Activity_COMBDG!$B:$B,"*"&amp;"_EX",Activity_COMBDG!F:F,"&gt;0.0001")</f>
        <v>0</v>
      </c>
      <c r="F138">
        <f>SUMIFS(Activity_COMBDG!G:G,Activity_COMBDG!$B:$B,$A138&amp;"*",Activity_COMBDG!$B:$B,"*"&amp;"_EX",Activity_COMBDG!G:G,"&gt;0.0001")</f>
        <v>0</v>
      </c>
      <c r="G138">
        <f>SUMIFS(Activity_COMBDG!H:H,Activity_COMBDG!$B:$B,$A138&amp;"*",Activity_COMBDG!$B:$B,"*"&amp;"_EX",Activity_COMBDG!H:H,"&gt;0.0001")</f>
        <v>0</v>
      </c>
      <c r="H138">
        <f>SUMIFS(Activity_COMBDG!I:I,Activity_COMBDG!$B:$B,$A138&amp;"*",Activity_COMBDG!$B:$B,"*"&amp;"_EX",Activity_COMBDG!I:I,"&gt;0.0001")</f>
        <v>0</v>
      </c>
      <c r="I138">
        <f>SUMIFS(Activity_COMBDG!J:J,Activity_COMBDG!$B:$B,$A138&amp;"*",Activity_COMBDG!$B:$B,"*"&amp;"_EX",Activity_COMBDG!J:J,"&gt;0.0001")</f>
        <v>0</v>
      </c>
      <c r="J138">
        <f>SUMIFS(Activity_COMBDG!K:K,Activity_COMBDG!$B:$B,$A138&amp;"*",Activity_COMBDG!$B:$B,"*"&amp;"_EX",Activity_COMBDG!K:K,"&gt;0.0001")</f>
        <v>0</v>
      </c>
      <c r="K138">
        <f>SUMIFS(Activity_COMBDG!L:L,Activity_COMBDG!$B:$B,$A138&amp;"*",Activity_COMBDG!$B:$B,"*"&amp;"_EX",Activity_COMBDG!L:L,"&gt;0.0001")</f>
        <v>0</v>
      </c>
    </row>
    <row r="139" spans="1:11" x14ac:dyDescent="0.25">
      <c r="A139" t="str">
        <f>COMBDG_Split_Tech!A136</f>
        <v>COMBDGEDSNewSHFUR___STDELC</v>
      </c>
      <c r="B139">
        <f>SUMIFS(Activity_COMBDG!C:C,Activity_COMBDG!$B:$B,$A139&amp;"*",Activity_COMBDG!$B:$B,"*"&amp;"_EX",Activity_COMBDG!C:C,"&gt;0.0001")</f>
        <v>0</v>
      </c>
      <c r="C139">
        <f>SUMIFS(Activity_COMBDG!D:D,Activity_COMBDG!$B:$B,$A139&amp;"*",Activity_COMBDG!$B:$B,"*"&amp;"_EX",Activity_COMBDG!D:D,"&gt;0.0001")</f>
        <v>0</v>
      </c>
      <c r="D139">
        <f>SUMIFS(Activity_COMBDG!E:E,Activity_COMBDG!$B:$B,$A139&amp;"*",Activity_COMBDG!$B:$B,"*"&amp;"_EX",Activity_COMBDG!E:E,"&gt;0.0001")</f>
        <v>0</v>
      </c>
      <c r="E139">
        <f>SUMIFS(Activity_COMBDG!F:F,Activity_COMBDG!$B:$B,$A139&amp;"*",Activity_COMBDG!$B:$B,"*"&amp;"_EX",Activity_COMBDG!F:F,"&gt;0.0001")</f>
        <v>0</v>
      </c>
      <c r="F139">
        <f>SUMIFS(Activity_COMBDG!G:G,Activity_COMBDG!$B:$B,$A139&amp;"*",Activity_COMBDG!$B:$B,"*"&amp;"_EX",Activity_COMBDG!G:G,"&gt;0.0001")</f>
        <v>0</v>
      </c>
      <c r="G139">
        <f>SUMIFS(Activity_COMBDG!H:H,Activity_COMBDG!$B:$B,$A139&amp;"*",Activity_COMBDG!$B:$B,"*"&amp;"_EX",Activity_COMBDG!H:H,"&gt;0.0001")</f>
        <v>0</v>
      </c>
      <c r="H139">
        <f>SUMIFS(Activity_COMBDG!I:I,Activity_COMBDG!$B:$B,$A139&amp;"*",Activity_COMBDG!$B:$B,"*"&amp;"_EX",Activity_COMBDG!I:I,"&gt;0.0001")</f>
        <v>0</v>
      </c>
      <c r="I139">
        <f>SUMIFS(Activity_COMBDG!J:J,Activity_COMBDG!$B:$B,$A139&amp;"*",Activity_COMBDG!$B:$B,"*"&amp;"_EX",Activity_COMBDG!J:J,"&gt;0.0001")</f>
        <v>0</v>
      </c>
      <c r="J139">
        <f>SUMIFS(Activity_COMBDG!K:K,Activity_COMBDG!$B:$B,$A139&amp;"*",Activity_COMBDG!$B:$B,"*"&amp;"_EX",Activity_COMBDG!K:K,"&gt;0.0001")</f>
        <v>0</v>
      </c>
      <c r="K139">
        <f>SUMIFS(Activity_COMBDG!L:L,Activity_COMBDG!$B:$B,$A139&amp;"*",Activity_COMBDG!$B:$B,"*"&amp;"_EX",Activity_COMBDG!L:L,"&gt;0.0001")</f>
        <v>0</v>
      </c>
    </row>
    <row r="140" spans="1:11" x14ac:dyDescent="0.25">
      <c r="A140" t="str">
        <f>COMBDG_Split_Tech!A137</f>
        <v>COMBDGEDSNewSHFUR___STDHFO</v>
      </c>
      <c r="B140">
        <f>SUMIFS(Activity_COMBDG!C:C,Activity_COMBDG!$B:$B,$A140&amp;"*",Activity_COMBDG!$B:$B,"*"&amp;"_EX",Activity_COMBDG!C:C,"&gt;0.0001")</f>
        <v>0</v>
      </c>
      <c r="C140">
        <f>SUMIFS(Activity_COMBDG!D:D,Activity_COMBDG!$B:$B,$A140&amp;"*",Activity_COMBDG!$B:$B,"*"&amp;"_EX",Activity_COMBDG!D:D,"&gt;0.0001")</f>
        <v>0</v>
      </c>
      <c r="D140">
        <f>SUMIFS(Activity_COMBDG!E:E,Activity_COMBDG!$B:$B,$A140&amp;"*",Activity_COMBDG!$B:$B,"*"&amp;"_EX",Activity_COMBDG!E:E,"&gt;0.0001")</f>
        <v>0</v>
      </c>
      <c r="E140">
        <f>SUMIFS(Activity_COMBDG!F:F,Activity_COMBDG!$B:$B,$A140&amp;"*",Activity_COMBDG!$B:$B,"*"&amp;"_EX",Activity_COMBDG!F:F,"&gt;0.0001")</f>
        <v>0</v>
      </c>
      <c r="F140">
        <f>SUMIFS(Activity_COMBDG!G:G,Activity_COMBDG!$B:$B,$A140&amp;"*",Activity_COMBDG!$B:$B,"*"&amp;"_EX",Activity_COMBDG!G:G,"&gt;0.0001")</f>
        <v>0</v>
      </c>
      <c r="G140">
        <f>SUMIFS(Activity_COMBDG!H:H,Activity_COMBDG!$B:$B,$A140&amp;"*",Activity_COMBDG!$B:$B,"*"&amp;"_EX",Activity_COMBDG!H:H,"&gt;0.0001")</f>
        <v>0</v>
      </c>
      <c r="H140">
        <f>SUMIFS(Activity_COMBDG!I:I,Activity_COMBDG!$B:$B,$A140&amp;"*",Activity_COMBDG!$B:$B,"*"&amp;"_EX",Activity_COMBDG!I:I,"&gt;0.0001")</f>
        <v>0</v>
      </c>
      <c r="I140">
        <f>SUMIFS(Activity_COMBDG!J:J,Activity_COMBDG!$B:$B,$A140&amp;"*",Activity_COMBDG!$B:$B,"*"&amp;"_EX",Activity_COMBDG!J:J,"&gt;0.0001")</f>
        <v>0</v>
      </c>
      <c r="J140">
        <f>SUMIFS(Activity_COMBDG!K:K,Activity_COMBDG!$B:$B,$A140&amp;"*",Activity_COMBDG!$B:$B,"*"&amp;"_EX",Activity_COMBDG!K:K,"&gt;0.0001")</f>
        <v>0</v>
      </c>
      <c r="K140">
        <f>SUMIFS(Activity_COMBDG!L:L,Activity_COMBDG!$B:$B,$A140&amp;"*",Activity_COMBDG!$B:$B,"*"&amp;"_EX",Activity_COMBDG!L:L,"&gt;0.0001")</f>
        <v>0</v>
      </c>
    </row>
    <row r="141" spans="1:11" x14ac:dyDescent="0.25">
      <c r="A141" t="str">
        <f>COMBDG_Split_Tech!A138</f>
        <v>COMBDGEDSNewSHFUR___STDKER</v>
      </c>
      <c r="B141">
        <f>SUMIFS(Activity_COMBDG!C:C,Activity_COMBDG!$B:$B,$A141&amp;"*",Activity_COMBDG!$B:$B,"*"&amp;"_EX",Activity_COMBDG!C:C,"&gt;0.0001")</f>
        <v>0</v>
      </c>
      <c r="C141">
        <f>SUMIFS(Activity_COMBDG!D:D,Activity_COMBDG!$B:$B,$A141&amp;"*",Activity_COMBDG!$B:$B,"*"&amp;"_EX",Activity_COMBDG!D:D,"&gt;0.0001")</f>
        <v>0</v>
      </c>
      <c r="D141">
        <f>SUMIFS(Activity_COMBDG!E:E,Activity_COMBDG!$B:$B,$A141&amp;"*",Activity_COMBDG!$B:$B,"*"&amp;"_EX",Activity_COMBDG!E:E,"&gt;0.0001")</f>
        <v>0</v>
      </c>
      <c r="E141">
        <f>SUMIFS(Activity_COMBDG!F:F,Activity_COMBDG!$B:$B,$A141&amp;"*",Activity_COMBDG!$B:$B,"*"&amp;"_EX",Activity_COMBDG!F:F,"&gt;0.0001")</f>
        <v>0</v>
      </c>
      <c r="F141">
        <f>SUMIFS(Activity_COMBDG!G:G,Activity_COMBDG!$B:$B,$A141&amp;"*",Activity_COMBDG!$B:$B,"*"&amp;"_EX",Activity_COMBDG!G:G,"&gt;0.0001")</f>
        <v>0</v>
      </c>
      <c r="G141">
        <f>SUMIFS(Activity_COMBDG!H:H,Activity_COMBDG!$B:$B,$A141&amp;"*",Activity_COMBDG!$B:$B,"*"&amp;"_EX",Activity_COMBDG!H:H,"&gt;0.0001")</f>
        <v>0</v>
      </c>
      <c r="H141">
        <f>SUMIFS(Activity_COMBDG!I:I,Activity_COMBDG!$B:$B,$A141&amp;"*",Activity_COMBDG!$B:$B,"*"&amp;"_EX",Activity_COMBDG!I:I,"&gt;0.0001")</f>
        <v>0</v>
      </c>
      <c r="I141">
        <f>SUMIFS(Activity_COMBDG!J:J,Activity_COMBDG!$B:$B,$A141&amp;"*",Activity_COMBDG!$B:$B,"*"&amp;"_EX",Activity_COMBDG!J:J,"&gt;0.0001")</f>
        <v>0</v>
      </c>
      <c r="J141">
        <f>SUMIFS(Activity_COMBDG!K:K,Activity_COMBDG!$B:$B,$A141&amp;"*",Activity_COMBDG!$B:$B,"*"&amp;"_EX",Activity_COMBDG!K:K,"&gt;0.0001")</f>
        <v>0</v>
      </c>
      <c r="K141">
        <f>SUMIFS(Activity_COMBDG!L:L,Activity_COMBDG!$B:$B,$A141&amp;"*",Activity_COMBDG!$B:$B,"*"&amp;"_EX",Activity_COMBDG!L:L,"&gt;0.0001")</f>
        <v>0</v>
      </c>
    </row>
    <row r="142" spans="1:11" x14ac:dyDescent="0.25">
      <c r="A142" t="str">
        <f>COMBDG_Split_Tech!A139</f>
        <v>COMBDGEDSNewSHFUR___STDLFO</v>
      </c>
      <c r="B142">
        <f>SUMIFS(Activity_COMBDG!C:C,Activity_COMBDG!$B:$B,$A142&amp;"*",Activity_COMBDG!$B:$B,"*"&amp;"_EX",Activity_COMBDG!C:C,"&gt;0.0001")</f>
        <v>0</v>
      </c>
      <c r="C142">
        <f>SUMIFS(Activity_COMBDG!D:D,Activity_COMBDG!$B:$B,$A142&amp;"*",Activity_COMBDG!$B:$B,"*"&amp;"_EX",Activity_COMBDG!D:D,"&gt;0.0001")</f>
        <v>0</v>
      </c>
      <c r="D142">
        <f>SUMIFS(Activity_COMBDG!E:E,Activity_COMBDG!$B:$B,$A142&amp;"*",Activity_COMBDG!$B:$B,"*"&amp;"_EX",Activity_COMBDG!E:E,"&gt;0.0001")</f>
        <v>0</v>
      </c>
      <c r="E142">
        <f>SUMIFS(Activity_COMBDG!F:F,Activity_COMBDG!$B:$B,$A142&amp;"*",Activity_COMBDG!$B:$B,"*"&amp;"_EX",Activity_COMBDG!F:F,"&gt;0.0001")</f>
        <v>0</v>
      </c>
      <c r="F142">
        <f>SUMIFS(Activity_COMBDG!G:G,Activity_COMBDG!$B:$B,$A142&amp;"*",Activity_COMBDG!$B:$B,"*"&amp;"_EX",Activity_COMBDG!G:G,"&gt;0.0001")</f>
        <v>0</v>
      </c>
      <c r="G142">
        <f>SUMIFS(Activity_COMBDG!H:H,Activity_COMBDG!$B:$B,$A142&amp;"*",Activity_COMBDG!$B:$B,"*"&amp;"_EX",Activity_COMBDG!H:H,"&gt;0.0001")</f>
        <v>0</v>
      </c>
      <c r="H142">
        <f>SUMIFS(Activity_COMBDG!I:I,Activity_COMBDG!$B:$B,$A142&amp;"*",Activity_COMBDG!$B:$B,"*"&amp;"_EX",Activity_COMBDG!I:I,"&gt;0.0001")</f>
        <v>0</v>
      </c>
      <c r="I142">
        <f>SUMIFS(Activity_COMBDG!J:J,Activity_COMBDG!$B:$B,$A142&amp;"*",Activity_COMBDG!$B:$B,"*"&amp;"_EX",Activity_COMBDG!J:J,"&gt;0.0001")</f>
        <v>0</v>
      </c>
      <c r="J142">
        <f>SUMIFS(Activity_COMBDG!K:K,Activity_COMBDG!$B:$B,$A142&amp;"*",Activity_COMBDG!$B:$B,"*"&amp;"_EX",Activity_COMBDG!K:K,"&gt;0.0001")</f>
        <v>0</v>
      </c>
      <c r="K142">
        <f>SUMIFS(Activity_COMBDG!L:L,Activity_COMBDG!$B:$B,$A142&amp;"*",Activity_COMBDG!$B:$B,"*"&amp;"_EX",Activity_COMBDG!L:L,"&gt;0.0001")</f>
        <v>0</v>
      </c>
    </row>
    <row r="143" spans="1:11" x14ac:dyDescent="0.25">
      <c r="A143" t="str">
        <f>COMBDG_Split_Tech!A140</f>
        <v>COMBDGEDSNewSHFUR___STDNGA</v>
      </c>
      <c r="B143">
        <f>SUMIFS(Activity_COMBDG!C:C,Activity_COMBDG!$B:$B,$A143&amp;"*",Activity_COMBDG!$B:$B,"*"&amp;"_EX",Activity_COMBDG!C:C,"&gt;0.0001")</f>
        <v>0</v>
      </c>
      <c r="C143">
        <f>SUMIFS(Activity_COMBDG!D:D,Activity_COMBDG!$B:$B,$A143&amp;"*",Activity_COMBDG!$B:$B,"*"&amp;"_EX",Activity_COMBDG!D:D,"&gt;0.0001")</f>
        <v>0</v>
      </c>
      <c r="D143">
        <f>SUMIFS(Activity_COMBDG!E:E,Activity_COMBDG!$B:$B,$A143&amp;"*",Activity_COMBDG!$B:$B,"*"&amp;"_EX",Activity_COMBDG!E:E,"&gt;0.0001")</f>
        <v>0</v>
      </c>
      <c r="E143">
        <f>SUMIFS(Activity_COMBDG!F:F,Activity_COMBDG!$B:$B,$A143&amp;"*",Activity_COMBDG!$B:$B,"*"&amp;"_EX",Activity_COMBDG!F:F,"&gt;0.0001")</f>
        <v>0</v>
      </c>
      <c r="F143">
        <f>SUMIFS(Activity_COMBDG!G:G,Activity_COMBDG!$B:$B,$A143&amp;"*",Activity_COMBDG!$B:$B,"*"&amp;"_EX",Activity_COMBDG!G:G,"&gt;0.0001")</f>
        <v>0</v>
      </c>
      <c r="G143">
        <f>SUMIFS(Activity_COMBDG!H:H,Activity_COMBDG!$B:$B,$A143&amp;"*",Activity_COMBDG!$B:$B,"*"&amp;"_EX",Activity_COMBDG!H:H,"&gt;0.0001")</f>
        <v>0</v>
      </c>
      <c r="H143">
        <f>SUMIFS(Activity_COMBDG!I:I,Activity_COMBDG!$B:$B,$A143&amp;"*",Activity_COMBDG!$B:$B,"*"&amp;"_EX",Activity_COMBDG!I:I,"&gt;0.0001")</f>
        <v>0</v>
      </c>
      <c r="I143">
        <f>SUMIFS(Activity_COMBDG!J:J,Activity_COMBDG!$B:$B,$A143&amp;"*",Activity_COMBDG!$B:$B,"*"&amp;"_EX",Activity_COMBDG!J:J,"&gt;0.0001")</f>
        <v>0</v>
      </c>
      <c r="J143">
        <f>SUMIFS(Activity_COMBDG!K:K,Activity_COMBDG!$B:$B,$A143&amp;"*",Activity_COMBDG!$B:$B,"*"&amp;"_EX",Activity_COMBDG!K:K,"&gt;0.0001")</f>
        <v>0</v>
      </c>
      <c r="K143">
        <f>SUMIFS(Activity_COMBDG!L:L,Activity_COMBDG!$B:$B,$A143&amp;"*",Activity_COMBDG!$B:$B,"*"&amp;"_EX",Activity_COMBDG!L:L,"&gt;0.0001")</f>
        <v>0</v>
      </c>
    </row>
    <row r="144" spans="1:11" x14ac:dyDescent="0.25">
      <c r="A144" t="str">
        <f>COMBDG_Split_Tech!A141</f>
        <v>COMBDGEDSNewSHFUR___STDPRO</v>
      </c>
      <c r="B144">
        <f>SUMIFS(Activity_COMBDG!C:C,Activity_COMBDG!$B:$B,$A144&amp;"*",Activity_COMBDG!$B:$B,"*"&amp;"_EX",Activity_COMBDG!C:C,"&gt;0.0001")</f>
        <v>0</v>
      </c>
      <c r="C144">
        <f>SUMIFS(Activity_COMBDG!D:D,Activity_COMBDG!$B:$B,$A144&amp;"*",Activity_COMBDG!$B:$B,"*"&amp;"_EX",Activity_COMBDG!D:D,"&gt;0.0001")</f>
        <v>0</v>
      </c>
      <c r="D144">
        <f>SUMIFS(Activity_COMBDG!E:E,Activity_COMBDG!$B:$B,$A144&amp;"*",Activity_COMBDG!$B:$B,"*"&amp;"_EX",Activity_COMBDG!E:E,"&gt;0.0001")</f>
        <v>0</v>
      </c>
      <c r="E144">
        <f>SUMIFS(Activity_COMBDG!F:F,Activity_COMBDG!$B:$B,$A144&amp;"*",Activity_COMBDG!$B:$B,"*"&amp;"_EX",Activity_COMBDG!F:F,"&gt;0.0001")</f>
        <v>0</v>
      </c>
      <c r="F144">
        <f>SUMIFS(Activity_COMBDG!G:G,Activity_COMBDG!$B:$B,$A144&amp;"*",Activity_COMBDG!$B:$B,"*"&amp;"_EX",Activity_COMBDG!G:G,"&gt;0.0001")</f>
        <v>0</v>
      </c>
      <c r="G144">
        <f>SUMIFS(Activity_COMBDG!H:H,Activity_COMBDG!$B:$B,$A144&amp;"*",Activity_COMBDG!$B:$B,"*"&amp;"_EX",Activity_COMBDG!H:H,"&gt;0.0001")</f>
        <v>0</v>
      </c>
      <c r="H144">
        <f>SUMIFS(Activity_COMBDG!I:I,Activity_COMBDG!$B:$B,$A144&amp;"*",Activity_COMBDG!$B:$B,"*"&amp;"_EX",Activity_COMBDG!I:I,"&gt;0.0001")</f>
        <v>0</v>
      </c>
      <c r="I144">
        <f>SUMIFS(Activity_COMBDG!J:J,Activity_COMBDG!$B:$B,$A144&amp;"*",Activity_COMBDG!$B:$B,"*"&amp;"_EX",Activity_COMBDG!J:J,"&gt;0.0001")</f>
        <v>0</v>
      </c>
      <c r="J144">
        <f>SUMIFS(Activity_COMBDG!K:K,Activity_COMBDG!$B:$B,$A144&amp;"*",Activity_COMBDG!$B:$B,"*"&amp;"_EX",Activity_COMBDG!K:K,"&gt;0.0001")</f>
        <v>0</v>
      </c>
      <c r="K144">
        <f>SUMIFS(Activity_COMBDG!L:L,Activity_COMBDG!$B:$B,$A144&amp;"*",Activity_COMBDG!$B:$B,"*"&amp;"_EX",Activity_COMBDG!L:L,"&gt;0.0001")</f>
        <v>0</v>
      </c>
    </row>
    <row r="145" spans="1:11" x14ac:dyDescent="0.25">
      <c r="A145" t="str">
        <f>COMBDG_Split_Tech!A142</f>
        <v>COMBDGEDSNewSHHEP___STDELC</v>
      </c>
      <c r="B145">
        <f>SUMIFS(Activity_COMBDG!C:C,Activity_COMBDG!$B:$B,$A145&amp;"*",Activity_COMBDG!$B:$B,"*"&amp;"_EX",Activity_COMBDG!C:C,"&gt;0.0001")</f>
        <v>0</v>
      </c>
      <c r="C145">
        <f>SUMIFS(Activity_COMBDG!D:D,Activity_COMBDG!$B:$B,$A145&amp;"*",Activity_COMBDG!$B:$B,"*"&amp;"_EX",Activity_COMBDG!D:D,"&gt;0.0001")</f>
        <v>0</v>
      </c>
      <c r="D145">
        <f>SUMIFS(Activity_COMBDG!E:E,Activity_COMBDG!$B:$B,$A145&amp;"*",Activity_COMBDG!$B:$B,"*"&amp;"_EX",Activity_COMBDG!E:E,"&gt;0.0001")</f>
        <v>0</v>
      </c>
      <c r="E145">
        <f>SUMIFS(Activity_COMBDG!F:F,Activity_COMBDG!$B:$B,$A145&amp;"*",Activity_COMBDG!$B:$B,"*"&amp;"_EX",Activity_COMBDG!F:F,"&gt;0.0001")</f>
        <v>0</v>
      </c>
      <c r="F145">
        <f>SUMIFS(Activity_COMBDG!G:G,Activity_COMBDG!$B:$B,$A145&amp;"*",Activity_COMBDG!$B:$B,"*"&amp;"_EX",Activity_COMBDG!G:G,"&gt;0.0001")</f>
        <v>0</v>
      </c>
      <c r="G145">
        <f>SUMIFS(Activity_COMBDG!H:H,Activity_COMBDG!$B:$B,$A145&amp;"*",Activity_COMBDG!$B:$B,"*"&amp;"_EX",Activity_COMBDG!H:H,"&gt;0.0001")</f>
        <v>0</v>
      </c>
      <c r="H145">
        <f>SUMIFS(Activity_COMBDG!I:I,Activity_COMBDG!$B:$B,$A145&amp;"*",Activity_COMBDG!$B:$B,"*"&amp;"_EX",Activity_COMBDG!I:I,"&gt;0.0001")</f>
        <v>0</v>
      </c>
      <c r="I145">
        <f>SUMIFS(Activity_COMBDG!J:J,Activity_COMBDG!$B:$B,$A145&amp;"*",Activity_COMBDG!$B:$B,"*"&amp;"_EX",Activity_COMBDG!J:J,"&gt;0.0001")</f>
        <v>0</v>
      </c>
      <c r="J145">
        <f>SUMIFS(Activity_COMBDG!K:K,Activity_COMBDG!$B:$B,$A145&amp;"*",Activity_COMBDG!$B:$B,"*"&amp;"_EX",Activity_COMBDG!K:K,"&gt;0.0001")</f>
        <v>0</v>
      </c>
      <c r="K145">
        <f>SUMIFS(Activity_COMBDG!L:L,Activity_COMBDG!$B:$B,$A145&amp;"*",Activity_COMBDG!$B:$B,"*"&amp;"_EX",Activity_COMBDG!L:L,"&gt;0.0001")</f>
        <v>0</v>
      </c>
    </row>
    <row r="146" spans="1:11" x14ac:dyDescent="0.25">
      <c r="A146" t="str">
        <f>COMBDG_Split_Tech!A143</f>
        <v>COMBDGEDSNewSHPLT___STDELC</v>
      </c>
      <c r="B146">
        <f>SUMIFS(Activity_COMBDG!C:C,Activity_COMBDG!$B:$B,$A146&amp;"*",Activity_COMBDG!$B:$B,"*"&amp;"_EX",Activity_COMBDG!C:C,"&gt;0.0001")</f>
        <v>0</v>
      </c>
      <c r="C146">
        <f>SUMIFS(Activity_COMBDG!D:D,Activity_COMBDG!$B:$B,$A146&amp;"*",Activity_COMBDG!$B:$B,"*"&amp;"_EX",Activity_COMBDG!D:D,"&gt;0.0001")</f>
        <v>0</v>
      </c>
      <c r="D146">
        <f>SUMIFS(Activity_COMBDG!E:E,Activity_COMBDG!$B:$B,$A146&amp;"*",Activity_COMBDG!$B:$B,"*"&amp;"_EX",Activity_COMBDG!E:E,"&gt;0.0001")</f>
        <v>0</v>
      </c>
      <c r="E146">
        <f>SUMIFS(Activity_COMBDG!F:F,Activity_COMBDG!$B:$B,$A146&amp;"*",Activity_COMBDG!$B:$B,"*"&amp;"_EX",Activity_COMBDG!F:F,"&gt;0.0001")</f>
        <v>0</v>
      </c>
      <c r="F146">
        <f>SUMIFS(Activity_COMBDG!G:G,Activity_COMBDG!$B:$B,$A146&amp;"*",Activity_COMBDG!$B:$B,"*"&amp;"_EX",Activity_COMBDG!G:G,"&gt;0.0001")</f>
        <v>0</v>
      </c>
      <c r="G146">
        <f>SUMIFS(Activity_COMBDG!H:H,Activity_COMBDG!$B:$B,$A146&amp;"*",Activity_COMBDG!$B:$B,"*"&amp;"_EX",Activity_COMBDG!H:H,"&gt;0.0001")</f>
        <v>0</v>
      </c>
      <c r="H146">
        <f>SUMIFS(Activity_COMBDG!I:I,Activity_COMBDG!$B:$B,$A146&amp;"*",Activity_COMBDG!$B:$B,"*"&amp;"_EX",Activity_COMBDG!I:I,"&gt;0.0001")</f>
        <v>0</v>
      </c>
      <c r="I146">
        <f>SUMIFS(Activity_COMBDG!J:J,Activity_COMBDG!$B:$B,$A146&amp;"*",Activity_COMBDG!$B:$B,"*"&amp;"_EX",Activity_COMBDG!J:J,"&gt;0.0001")</f>
        <v>0</v>
      </c>
      <c r="J146">
        <f>SUMIFS(Activity_COMBDG!K:K,Activity_COMBDG!$B:$B,$A146&amp;"*",Activity_COMBDG!$B:$B,"*"&amp;"_EX",Activity_COMBDG!K:K,"&gt;0.0001")</f>
        <v>0</v>
      </c>
      <c r="K146">
        <f>SUMIFS(Activity_COMBDG!L:L,Activity_COMBDG!$B:$B,$A146&amp;"*",Activity_COMBDG!$B:$B,"*"&amp;"_EX",Activity_COMBDG!L:L,"&gt;0.0001")</f>
        <v>0</v>
      </c>
    </row>
    <row r="147" spans="1:11" x14ac:dyDescent="0.25">
      <c r="A147" t="str">
        <f>COMBDG_Split_Tech!A144</f>
        <v>COMBDGEDSNewSLLED___STDELC</v>
      </c>
      <c r="B147">
        <f>SUMIFS(Activity_COMBDG!C:C,Activity_COMBDG!$B:$B,$A147&amp;"*",Activity_COMBDG!$B:$B,"*"&amp;"_EX",Activity_COMBDG!C:C,"&gt;0.0001")</f>
        <v>0</v>
      </c>
      <c r="C147">
        <f>SUMIFS(Activity_COMBDG!D:D,Activity_COMBDG!$B:$B,$A147&amp;"*",Activity_COMBDG!$B:$B,"*"&amp;"_EX",Activity_COMBDG!D:D,"&gt;0.0001")</f>
        <v>0</v>
      </c>
      <c r="D147">
        <f>SUMIFS(Activity_COMBDG!E:E,Activity_COMBDG!$B:$B,$A147&amp;"*",Activity_COMBDG!$B:$B,"*"&amp;"_EX",Activity_COMBDG!E:E,"&gt;0.0001")</f>
        <v>0</v>
      </c>
      <c r="E147">
        <f>SUMIFS(Activity_COMBDG!F:F,Activity_COMBDG!$B:$B,$A147&amp;"*",Activity_COMBDG!$B:$B,"*"&amp;"_EX",Activity_COMBDG!F:F,"&gt;0.0001")</f>
        <v>0</v>
      </c>
      <c r="F147">
        <f>SUMIFS(Activity_COMBDG!G:G,Activity_COMBDG!$B:$B,$A147&amp;"*",Activity_COMBDG!$B:$B,"*"&amp;"_EX",Activity_COMBDG!G:G,"&gt;0.0001")</f>
        <v>0</v>
      </c>
      <c r="G147">
        <f>SUMIFS(Activity_COMBDG!H:H,Activity_COMBDG!$B:$B,$A147&amp;"*",Activity_COMBDG!$B:$B,"*"&amp;"_EX",Activity_COMBDG!H:H,"&gt;0.0001")</f>
        <v>0</v>
      </c>
      <c r="H147">
        <f>SUMIFS(Activity_COMBDG!I:I,Activity_COMBDG!$B:$B,$A147&amp;"*",Activity_COMBDG!$B:$B,"*"&amp;"_EX",Activity_COMBDG!I:I,"&gt;0.0001")</f>
        <v>0</v>
      </c>
      <c r="I147">
        <f>SUMIFS(Activity_COMBDG!J:J,Activity_COMBDG!$B:$B,$A147&amp;"*",Activity_COMBDG!$B:$B,"*"&amp;"_EX",Activity_COMBDG!J:J,"&gt;0.0001")</f>
        <v>0</v>
      </c>
      <c r="J147">
        <f>SUMIFS(Activity_COMBDG!K:K,Activity_COMBDG!$B:$B,$A147&amp;"*",Activity_COMBDG!$B:$B,"*"&amp;"_EX",Activity_COMBDG!K:K,"&gt;0.0001")</f>
        <v>0</v>
      </c>
      <c r="K147">
        <f>SUMIFS(Activity_COMBDG!L:L,Activity_COMBDG!$B:$B,$A147&amp;"*",Activity_COMBDG!$B:$B,"*"&amp;"_EX",Activity_COMBDG!L:L,"&gt;0.0001")</f>
        <v>0</v>
      </c>
    </row>
    <row r="148" spans="1:11" x14ac:dyDescent="0.25">
      <c r="A148" t="str">
        <f>COMBDG_Split_Tech!A145</f>
        <v>COMBDGEDSNewWH_________DHE</v>
      </c>
      <c r="B148">
        <f>SUMIFS(Activity_COMBDG!C:C,Activity_COMBDG!$B:$B,$A148&amp;"*",Activity_COMBDG!$B:$B,"*"&amp;"_EX",Activity_COMBDG!C:C,"&gt;0.0001")</f>
        <v>0</v>
      </c>
      <c r="C148">
        <f>SUMIFS(Activity_COMBDG!D:D,Activity_COMBDG!$B:$B,$A148&amp;"*",Activity_COMBDG!$B:$B,"*"&amp;"_EX",Activity_COMBDG!D:D,"&gt;0.0001")</f>
        <v>0</v>
      </c>
      <c r="D148">
        <f>SUMIFS(Activity_COMBDG!E:E,Activity_COMBDG!$B:$B,$A148&amp;"*",Activity_COMBDG!$B:$B,"*"&amp;"_EX",Activity_COMBDG!E:E,"&gt;0.0001")</f>
        <v>0</v>
      </c>
      <c r="E148">
        <f>SUMIFS(Activity_COMBDG!F:F,Activity_COMBDG!$B:$B,$A148&amp;"*",Activity_COMBDG!$B:$B,"*"&amp;"_EX",Activity_COMBDG!F:F,"&gt;0.0001")</f>
        <v>0</v>
      </c>
      <c r="F148">
        <f>SUMIFS(Activity_COMBDG!G:G,Activity_COMBDG!$B:$B,$A148&amp;"*",Activity_COMBDG!$B:$B,"*"&amp;"_EX",Activity_COMBDG!G:G,"&gt;0.0001")</f>
        <v>0</v>
      </c>
      <c r="G148">
        <f>SUMIFS(Activity_COMBDG!H:H,Activity_COMBDG!$B:$B,$A148&amp;"*",Activity_COMBDG!$B:$B,"*"&amp;"_EX",Activity_COMBDG!H:H,"&gt;0.0001")</f>
        <v>0</v>
      </c>
      <c r="H148">
        <f>SUMIFS(Activity_COMBDG!I:I,Activity_COMBDG!$B:$B,$A148&amp;"*",Activity_COMBDG!$B:$B,"*"&amp;"_EX",Activity_COMBDG!I:I,"&gt;0.0001")</f>
        <v>0</v>
      </c>
      <c r="I148">
        <f>SUMIFS(Activity_COMBDG!J:J,Activity_COMBDG!$B:$B,$A148&amp;"*",Activity_COMBDG!$B:$B,"*"&amp;"_EX",Activity_COMBDG!J:J,"&gt;0.0001")</f>
        <v>0</v>
      </c>
      <c r="J148">
        <f>SUMIFS(Activity_COMBDG!K:K,Activity_COMBDG!$B:$B,$A148&amp;"*",Activity_COMBDG!$B:$B,"*"&amp;"_EX",Activity_COMBDG!K:K,"&gt;0.0001")</f>
        <v>0</v>
      </c>
      <c r="K148">
        <f>SUMIFS(Activity_COMBDG!L:L,Activity_COMBDG!$B:$B,$A148&amp;"*",Activity_COMBDG!$B:$B,"*"&amp;"_EX",Activity_COMBDG!L:L,"&gt;0.0001")</f>
        <v>0</v>
      </c>
    </row>
    <row r="149" spans="1:11" x14ac:dyDescent="0.25">
      <c r="A149" t="str">
        <f>COMBDG_Split_Tech!A146</f>
        <v>COMBDGEDSNewWH______STDELC</v>
      </c>
      <c r="B149">
        <f>SUMIFS(Activity_COMBDG!C:C,Activity_COMBDG!$B:$B,$A149&amp;"*",Activity_COMBDG!$B:$B,"*"&amp;"_EX",Activity_COMBDG!C:C,"&gt;0.0001")</f>
        <v>0</v>
      </c>
      <c r="C149">
        <f>SUMIFS(Activity_COMBDG!D:D,Activity_COMBDG!$B:$B,$A149&amp;"*",Activity_COMBDG!$B:$B,"*"&amp;"_EX",Activity_COMBDG!D:D,"&gt;0.0001")</f>
        <v>0</v>
      </c>
      <c r="D149">
        <f>SUMIFS(Activity_COMBDG!E:E,Activity_COMBDG!$B:$B,$A149&amp;"*",Activity_COMBDG!$B:$B,"*"&amp;"_EX",Activity_COMBDG!E:E,"&gt;0.0001")</f>
        <v>0</v>
      </c>
      <c r="E149">
        <f>SUMIFS(Activity_COMBDG!F:F,Activity_COMBDG!$B:$B,$A149&amp;"*",Activity_COMBDG!$B:$B,"*"&amp;"_EX",Activity_COMBDG!F:F,"&gt;0.0001")</f>
        <v>0</v>
      </c>
      <c r="F149">
        <f>SUMIFS(Activity_COMBDG!G:G,Activity_COMBDG!$B:$B,$A149&amp;"*",Activity_COMBDG!$B:$B,"*"&amp;"_EX",Activity_COMBDG!G:G,"&gt;0.0001")</f>
        <v>0</v>
      </c>
      <c r="G149">
        <f>SUMIFS(Activity_COMBDG!H:H,Activity_COMBDG!$B:$B,$A149&amp;"*",Activity_COMBDG!$B:$B,"*"&amp;"_EX",Activity_COMBDG!H:H,"&gt;0.0001")</f>
        <v>0</v>
      </c>
      <c r="H149">
        <f>SUMIFS(Activity_COMBDG!I:I,Activity_COMBDG!$B:$B,$A149&amp;"*",Activity_COMBDG!$B:$B,"*"&amp;"_EX",Activity_COMBDG!I:I,"&gt;0.0001")</f>
        <v>0</v>
      </c>
      <c r="I149">
        <f>SUMIFS(Activity_COMBDG!J:J,Activity_COMBDG!$B:$B,$A149&amp;"*",Activity_COMBDG!$B:$B,"*"&amp;"_EX",Activity_COMBDG!J:J,"&gt;0.0001")</f>
        <v>0</v>
      </c>
      <c r="J149">
        <f>SUMIFS(Activity_COMBDG!K:K,Activity_COMBDG!$B:$B,$A149&amp;"*",Activity_COMBDG!$B:$B,"*"&amp;"_EX",Activity_COMBDG!K:K,"&gt;0.0001")</f>
        <v>0</v>
      </c>
      <c r="K149">
        <f>SUMIFS(Activity_COMBDG!L:L,Activity_COMBDG!$B:$B,$A149&amp;"*",Activity_COMBDG!$B:$B,"*"&amp;"_EX",Activity_COMBDG!L:L,"&gt;0.0001")</f>
        <v>0</v>
      </c>
    </row>
    <row r="150" spans="1:11" x14ac:dyDescent="0.25">
      <c r="A150" t="str">
        <f>COMBDG_Split_Tech!A147</f>
        <v>COMBDGEDSNewWH______STDHFO</v>
      </c>
      <c r="B150">
        <f>SUMIFS(Activity_COMBDG!C:C,Activity_COMBDG!$B:$B,$A150&amp;"*",Activity_COMBDG!$B:$B,"*"&amp;"_EX",Activity_COMBDG!C:C,"&gt;0.0001")</f>
        <v>0</v>
      </c>
      <c r="C150">
        <f>SUMIFS(Activity_COMBDG!D:D,Activity_COMBDG!$B:$B,$A150&amp;"*",Activity_COMBDG!$B:$B,"*"&amp;"_EX",Activity_COMBDG!D:D,"&gt;0.0001")</f>
        <v>0</v>
      </c>
      <c r="D150">
        <f>SUMIFS(Activity_COMBDG!E:E,Activity_COMBDG!$B:$B,$A150&amp;"*",Activity_COMBDG!$B:$B,"*"&amp;"_EX",Activity_COMBDG!E:E,"&gt;0.0001")</f>
        <v>0</v>
      </c>
      <c r="E150">
        <f>SUMIFS(Activity_COMBDG!F:F,Activity_COMBDG!$B:$B,$A150&amp;"*",Activity_COMBDG!$B:$B,"*"&amp;"_EX",Activity_COMBDG!F:F,"&gt;0.0001")</f>
        <v>0</v>
      </c>
      <c r="F150">
        <f>SUMIFS(Activity_COMBDG!G:G,Activity_COMBDG!$B:$B,$A150&amp;"*",Activity_COMBDG!$B:$B,"*"&amp;"_EX",Activity_COMBDG!G:G,"&gt;0.0001")</f>
        <v>0</v>
      </c>
      <c r="G150">
        <f>SUMIFS(Activity_COMBDG!H:H,Activity_COMBDG!$B:$B,$A150&amp;"*",Activity_COMBDG!$B:$B,"*"&amp;"_EX",Activity_COMBDG!H:H,"&gt;0.0001")</f>
        <v>0</v>
      </c>
      <c r="H150">
        <f>SUMIFS(Activity_COMBDG!I:I,Activity_COMBDG!$B:$B,$A150&amp;"*",Activity_COMBDG!$B:$B,"*"&amp;"_EX",Activity_COMBDG!I:I,"&gt;0.0001")</f>
        <v>0</v>
      </c>
      <c r="I150">
        <f>SUMIFS(Activity_COMBDG!J:J,Activity_COMBDG!$B:$B,$A150&amp;"*",Activity_COMBDG!$B:$B,"*"&amp;"_EX",Activity_COMBDG!J:J,"&gt;0.0001")</f>
        <v>0</v>
      </c>
      <c r="J150">
        <f>SUMIFS(Activity_COMBDG!K:K,Activity_COMBDG!$B:$B,$A150&amp;"*",Activity_COMBDG!$B:$B,"*"&amp;"_EX",Activity_COMBDG!K:K,"&gt;0.0001")</f>
        <v>0</v>
      </c>
      <c r="K150">
        <f>SUMIFS(Activity_COMBDG!L:L,Activity_COMBDG!$B:$B,$A150&amp;"*",Activity_COMBDG!$B:$B,"*"&amp;"_EX",Activity_COMBDG!L:L,"&gt;0.0001")</f>
        <v>0</v>
      </c>
    </row>
    <row r="151" spans="1:11" x14ac:dyDescent="0.25">
      <c r="A151" t="str">
        <f>COMBDG_Split_Tech!A148</f>
        <v>COMBDGEDSNewWH______STDKER</v>
      </c>
      <c r="B151">
        <f>SUMIFS(Activity_COMBDG!C:C,Activity_COMBDG!$B:$B,$A151&amp;"*",Activity_COMBDG!$B:$B,"*"&amp;"_EX",Activity_COMBDG!C:C,"&gt;0.0001")</f>
        <v>0</v>
      </c>
      <c r="C151">
        <f>SUMIFS(Activity_COMBDG!D:D,Activity_COMBDG!$B:$B,$A151&amp;"*",Activity_COMBDG!$B:$B,"*"&amp;"_EX",Activity_COMBDG!D:D,"&gt;0.0001")</f>
        <v>0</v>
      </c>
      <c r="D151">
        <f>SUMIFS(Activity_COMBDG!E:E,Activity_COMBDG!$B:$B,$A151&amp;"*",Activity_COMBDG!$B:$B,"*"&amp;"_EX",Activity_COMBDG!E:E,"&gt;0.0001")</f>
        <v>0</v>
      </c>
      <c r="E151">
        <f>SUMIFS(Activity_COMBDG!F:F,Activity_COMBDG!$B:$B,$A151&amp;"*",Activity_COMBDG!$B:$B,"*"&amp;"_EX",Activity_COMBDG!F:F,"&gt;0.0001")</f>
        <v>0</v>
      </c>
      <c r="F151">
        <f>SUMIFS(Activity_COMBDG!G:G,Activity_COMBDG!$B:$B,$A151&amp;"*",Activity_COMBDG!$B:$B,"*"&amp;"_EX",Activity_COMBDG!G:G,"&gt;0.0001")</f>
        <v>0</v>
      </c>
      <c r="G151">
        <f>SUMIFS(Activity_COMBDG!H:H,Activity_COMBDG!$B:$B,$A151&amp;"*",Activity_COMBDG!$B:$B,"*"&amp;"_EX",Activity_COMBDG!H:H,"&gt;0.0001")</f>
        <v>0</v>
      </c>
      <c r="H151">
        <f>SUMIFS(Activity_COMBDG!I:I,Activity_COMBDG!$B:$B,$A151&amp;"*",Activity_COMBDG!$B:$B,"*"&amp;"_EX",Activity_COMBDG!I:I,"&gt;0.0001")</f>
        <v>0</v>
      </c>
      <c r="I151">
        <f>SUMIFS(Activity_COMBDG!J:J,Activity_COMBDG!$B:$B,$A151&amp;"*",Activity_COMBDG!$B:$B,"*"&amp;"_EX",Activity_COMBDG!J:J,"&gt;0.0001")</f>
        <v>0</v>
      </c>
      <c r="J151">
        <f>SUMIFS(Activity_COMBDG!K:K,Activity_COMBDG!$B:$B,$A151&amp;"*",Activity_COMBDG!$B:$B,"*"&amp;"_EX",Activity_COMBDG!K:K,"&gt;0.0001")</f>
        <v>0</v>
      </c>
      <c r="K151">
        <f>SUMIFS(Activity_COMBDG!L:L,Activity_COMBDG!$B:$B,$A151&amp;"*",Activity_COMBDG!$B:$B,"*"&amp;"_EX",Activity_COMBDG!L:L,"&gt;0.0001")</f>
        <v>0</v>
      </c>
    </row>
    <row r="152" spans="1:11" x14ac:dyDescent="0.25">
      <c r="A152" t="str">
        <f>COMBDG_Split_Tech!A149</f>
        <v>COMBDGEDSNewWH______STDLFO</v>
      </c>
      <c r="B152">
        <f>SUMIFS(Activity_COMBDG!C:C,Activity_COMBDG!$B:$B,$A152&amp;"*",Activity_COMBDG!$B:$B,"*"&amp;"_EX",Activity_COMBDG!C:C,"&gt;0.0001")</f>
        <v>0</v>
      </c>
      <c r="C152">
        <f>SUMIFS(Activity_COMBDG!D:D,Activity_COMBDG!$B:$B,$A152&amp;"*",Activity_COMBDG!$B:$B,"*"&amp;"_EX",Activity_COMBDG!D:D,"&gt;0.0001")</f>
        <v>0</v>
      </c>
      <c r="D152">
        <f>SUMIFS(Activity_COMBDG!E:E,Activity_COMBDG!$B:$B,$A152&amp;"*",Activity_COMBDG!$B:$B,"*"&amp;"_EX",Activity_COMBDG!E:E,"&gt;0.0001")</f>
        <v>0</v>
      </c>
      <c r="E152">
        <f>SUMIFS(Activity_COMBDG!F:F,Activity_COMBDG!$B:$B,$A152&amp;"*",Activity_COMBDG!$B:$B,"*"&amp;"_EX",Activity_COMBDG!F:F,"&gt;0.0001")</f>
        <v>0</v>
      </c>
      <c r="F152">
        <f>SUMIFS(Activity_COMBDG!G:G,Activity_COMBDG!$B:$B,$A152&amp;"*",Activity_COMBDG!$B:$B,"*"&amp;"_EX",Activity_COMBDG!G:G,"&gt;0.0001")</f>
        <v>0</v>
      </c>
      <c r="G152">
        <f>SUMIFS(Activity_COMBDG!H:H,Activity_COMBDG!$B:$B,$A152&amp;"*",Activity_COMBDG!$B:$B,"*"&amp;"_EX",Activity_COMBDG!H:H,"&gt;0.0001")</f>
        <v>0</v>
      </c>
      <c r="H152">
        <f>SUMIFS(Activity_COMBDG!I:I,Activity_COMBDG!$B:$B,$A152&amp;"*",Activity_COMBDG!$B:$B,"*"&amp;"_EX",Activity_COMBDG!I:I,"&gt;0.0001")</f>
        <v>0</v>
      </c>
      <c r="I152">
        <f>SUMIFS(Activity_COMBDG!J:J,Activity_COMBDG!$B:$B,$A152&amp;"*",Activity_COMBDG!$B:$B,"*"&amp;"_EX",Activity_COMBDG!J:J,"&gt;0.0001")</f>
        <v>0</v>
      </c>
      <c r="J152">
        <f>SUMIFS(Activity_COMBDG!K:K,Activity_COMBDG!$B:$B,$A152&amp;"*",Activity_COMBDG!$B:$B,"*"&amp;"_EX",Activity_COMBDG!K:K,"&gt;0.0001")</f>
        <v>0</v>
      </c>
      <c r="K152">
        <f>SUMIFS(Activity_COMBDG!L:L,Activity_COMBDG!$B:$B,$A152&amp;"*",Activity_COMBDG!$B:$B,"*"&amp;"_EX",Activity_COMBDG!L:L,"&gt;0.0001")</f>
        <v>0</v>
      </c>
    </row>
    <row r="153" spans="1:11" x14ac:dyDescent="0.25">
      <c r="A153" t="str">
        <f>COMBDG_Split_Tech!A150</f>
        <v>COMBDGEDSNewWH______STDNGA</v>
      </c>
      <c r="B153">
        <f>SUMIFS(Activity_COMBDG!C:C,Activity_COMBDG!$B:$B,$A153&amp;"*",Activity_COMBDG!$B:$B,"*"&amp;"_EX",Activity_COMBDG!C:C,"&gt;0.0001")</f>
        <v>0</v>
      </c>
      <c r="C153">
        <f>SUMIFS(Activity_COMBDG!D:D,Activity_COMBDG!$B:$B,$A153&amp;"*",Activity_COMBDG!$B:$B,"*"&amp;"_EX",Activity_COMBDG!D:D,"&gt;0.0001")</f>
        <v>0</v>
      </c>
      <c r="D153">
        <f>SUMIFS(Activity_COMBDG!E:E,Activity_COMBDG!$B:$B,$A153&amp;"*",Activity_COMBDG!$B:$B,"*"&amp;"_EX",Activity_COMBDG!E:E,"&gt;0.0001")</f>
        <v>0</v>
      </c>
      <c r="E153">
        <f>SUMIFS(Activity_COMBDG!F:F,Activity_COMBDG!$B:$B,$A153&amp;"*",Activity_COMBDG!$B:$B,"*"&amp;"_EX",Activity_COMBDG!F:F,"&gt;0.0001")</f>
        <v>0</v>
      </c>
      <c r="F153">
        <f>SUMIFS(Activity_COMBDG!G:G,Activity_COMBDG!$B:$B,$A153&amp;"*",Activity_COMBDG!$B:$B,"*"&amp;"_EX",Activity_COMBDG!G:G,"&gt;0.0001")</f>
        <v>0</v>
      </c>
      <c r="G153">
        <f>SUMIFS(Activity_COMBDG!H:H,Activity_COMBDG!$B:$B,$A153&amp;"*",Activity_COMBDG!$B:$B,"*"&amp;"_EX",Activity_COMBDG!H:H,"&gt;0.0001")</f>
        <v>0</v>
      </c>
      <c r="H153">
        <f>SUMIFS(Activity_COMBDG!I:I,Activity_COMBDG!$B:$B,$A153&amp;"*",Activity_COMBDG!$B:$B,"*"&amp;"_EX",Activity_COMBDG!I:I,"&gt;0.0001")</f>
        <v>0</v>
      </c>
      <c r="I153">
        <f>SUMIFS(Activity_COMBDG!J:J,Activity_COMBDG!$B:$B,$A153&amp;"*",Activity_COMBDG!$B:$B,"*"&amp;"_EX",Activity_COMBDG!J:J,"&gt;0.0001")</f>
        <v>0</v>
      </c>
      <c r="J153">
        <f>SUMIFS(Activity_COMBDG!K:K,Activity_COMBDG!$B:$B,$A153&amp;"*",Activity_COMBDG!$B:$B,"*"&amp;"_EX",Activity_COMBDG!K:K,"&gt;0.0001")</f>
        <v>0</v>
      </c>
      <c r="K153">
        <f>SUMIFS(Activity_COMBDG!L:L,Activity_COMBDG!$B:$B,$A153&amp;"*",Activity_COMBDG!$B:$B,"*"&amp;"_EX",Activity_COMBDG!L:L,"&gt;0.0001")</f>
        <v>0</v>
      </c>
    </row>
    <row r="154" spans="1:11" x14ac:dyDescent="0.25">
      <c r="A154" t="str">
        <f>COMBDG_Split_Tech!A151</f>
        <v>COMBDGEDSNewWH______STDPRO</v>
      </c>
      <c r="B154">
        <f>SUMIFS(Activity_COMBDG!C:C,Activity_COMBDG!$B:$B,$A154&amp;"*",Activity_COMBDG!$B:$B,"*"&amp;"_EX",Activity_COMBDG!C:C,"&gt;0.0001")</f>
        <v>0</v>
      </c>
      <c r="C154">
        <f>SUMIFS(Activity_COMBDG!D:D,Activity_COMBDG!$B:$B,$A154&amp;"*",Activity_COMBDG!$B:$B,"*"&amp;"_EX",Activity_COMBDG!D:D,"&gt;0.0001")</f>
        <v>0</v>
      </c>
      <c r="D154">
        <f>SUMIFS(Activity_COMBDG!E:E,Activity_COMBDG!$B:$B,$A154&amp;"*",Activity_COMBDG!$B:$B,"*"&amp;"_EX",Activity_COMBDG!E:E,"&gt;0.0001")</f>
        <v>0</v>
      </c>
      <c r="E154">
        <f>SUMIFS(Activity_COMBDG!F:F,Activity_COMBDG!$B:$B,$A154&amp;"*",Activity_COMBDG!$B:$B,"*"&amp;"_EX",Activity_COMBDG!F:F,"&gt;0.0001")</f>
        <v>0</v>
      </c>
      <c r="F154">
        <f>SUMIFS(Activity_COMBDG!G:G,Activity_COMBDG!$B:$B,$A154&amp;"*",Activity_COMBDG!$B:$B,"*"&amp;"_EX",Activity_COMBDG!G:G,"&gt;0.0001")</f>
        <v>0</v>
      </c>
      <c r="G154">
        <f>SUMIFS(Activity_COMBDG!H:H,Activity_COMBDG!$B:$B,$A154&amp;"*",Activity_COMBDG!$B:$B,"*"&amp;"_EX",Activity_COMBDG!H:H,"&gt;0.0001")</f>
        <v>0</v>
      </c>
      <c r="H154">
        <f>SUMIFS(Activity_COMBDG!I:I,Activity_COMBDG!$B:$B,$A154&amp;"*",Activity_COMBDG!$B:$B,"*"&amp;"_EX",Activity_COMBDG!I:I,"&gt;0.0001")</f>
        <v>0</v>
      </c>
      <c r="I154">
        <f>SUMIFS(Activity_COMBDG!J:J,Activity_COMBDG!$B:$B,$A154&amp;"*",Activity_COMBDG!$B:$B,"*"&amp;"_EX",Activity_COMBDG!J:J,"&gt;0.0001")</f>
        <v>0</v>
      </c>
      <c r="J154">
        <f>SUMIFS(Activity_COMBDG!K:K,Activity_COMBDG!$B:$B,$A154&amp;"*",Activity_COMBDG!$B:$B,"*"&amp;"_EX",Activity_COMBDG!K:K,"&gt;0.0001")</f>
        <v>0</v>
      </c>
      <c r="K154">
        <f>SUMIFS(Activity_COMBDG!L:L,Activity_COMBDG!$B:$B,$A154&amp;"*",Activity_COMBDG!$B:$B,"*"&amp;"_EX",Activity_COMBDG!L:L,"&gt;0.0001")</f>
        <v>0</v>
      </c>
    </row>
    <row r="155" spans="1:11" x14ac:dyDescent="0.25">
      <c r="A155" t="str">
        <f>COMBDG_Split_Tech!A152</f>
        <v>COMBDGEDSOldAE______STDELC</v>
      </c>
      <c r="B155">
        <f>SUMIFS(Activity_COMBDG!C:C,Activity_COMBDG!$B:$B,$A155&amp;"*",Activity_COMBDG!$B:$B,"*"&amp;"_EX",Activity_COMBDG!C:C,"&gt;0.0001")</f>
        <v>2761.0263057847142</v>
      </c>
      <c r="C155">
        <f>SUMIFS(Activity_COMBDG!D:D,Activity_COMBDG!$B:$B,$A155&amp;"*",Activity_COMBDG!$B:$B,"*"&amp;"_EX",Activity_COMBDG!D:D,"&gt;0.0001")</f>
        <v>2761.0799350674502</v>
      </c>
      <c r="D155">
        <f>SUMIFS(Activity_COMBDG!E:E,Activity_COMBDG!$B:$B,$A155&amp;"*",Activity_COMBDG!$B:$B,"*"&amp;"_EX",Activity_COMBDG!E:E,"&gt;0.0001")</f>
        <v>2761.078505290031</v>
      </c>
      <c r="E155">
        <f>SUMIFS(Activity_COMBDG!F:F,Activity_COMBDG!$B:$B,$A155&amp;"*",Activity_COMBDG!$B:$B,"*"&amp;"_EX",Activity_COMBDG!F:F,"&gt;0.0001")</f>
        <v>2761.0688992766331</v>
      </c>
      <c r="F155">
        <f>SUMIFS(Activity_COMBDG!G:G,Activity_COMBDG!$B:$B,$A155&amp;"*",Activity_COMBDG!$B:$B,"*"&amp;"_EX",Activity_COMBDG!G:G,"&gt;0.0001")</f>
        <v>1380.5412512468299</v>
      </c>
      <c r="G155">
        <f>SUMIFS(Activity_COMBDG!H:H,Activity_COMBDG!$B:$B,$A155&amp;"*",Activity_COMBDG!$B:$B,"*"&amp;"_EX",Activity_COMBDG!H:H,"&gt;0.0001")</f>
        <v>1380.5406100219529</v>
      </c>
      <c r="H155">
        <f>SUMIFS(Activity_COMBDG!I:I,Activity_COMBDG!$B:$B,$A155&amp;"*",Activity_COMBDG!$B:$B,"*"&amp;"_EX",Activity_COMBDG!I:I,"&gt;0.0001")</f>
        <v>1380.5459495019729</v>
      </c>
      <c r="I155">
        <f>SUMIFS(Activity_COMBDG!J:J,Activity_COMBDG!$B:$B,$A155&amp;"*",Activity_COMBDG!$B:$B,"*"&amp;"_EX",Activity_COMBDG!J:J,"&gt;0.0001")</f>
        <v>372.95770762413031</v>
      </c>
      <c r="J155">
        <f>SUMIFS(Activity_COMBDG!K:K,Activity_COMBDG!$B:$B,$A155&amp;"*",Activity_COMBDG!$B:$B,"*"&amp;"_EX",Activity_COMBDG!K:K,"&gt;0.0001")</f>
        <v>335.93606107391361</v>
      </c>
      <c r="K155">
        <f>SUMIFS(Activity_COMBDG!L:L,Activity_COMBDG!$B:$B,$A155&amp;"*",Activity_COMBDG!$B:$B,"*"&amp;"_EX",Activity_COMBDG!L:L,"&gt;0.0001")</f>
        <v>0</v>
      </c>
    </row>
    <row r="156" spans="1:11" x14ac:dyDescent="0.25">
      <c r="A156" t="str">
        <f>COMBDG_Split_Tech!A153</f>
        <v>COMBDGEDSOldAE______STDNGA</v>
      </c>
      <c r="B156">
        <f>SUMIFS(Activity_COMBDG!C:C,Activity_COMBDG!$B:$B,$A156&amp;"*",Activity_COMBDG!$B:$B,"*"&amp;"_EX",Activity_COMBDG!C:C,"&gt;0.0001")</f>
        <v>57.027889833456918</v>
      </c>
      <c r="C156">
        <f>SUMIFS(Activity_COMBDG!D:D,Activity_COMBDG!$B:$B,$A156&amp;"*",Activity_COMBDG!$B:$B,"*"&amp;"_EX",Activity_COMBDG!D:D,"&gt;0.0001")</f>
        <v>57.084599188941397</v>
      </c>
      <c r="D156">
        <f>SUMIFS(Activity_COMBDG!E:E,Activity_COMBDG!$B:$B,$A156&amp;"*",Activity_COMBDG!$B:$B,"*"&amp;"_EX",Activity_COMBDG!E:E,"&gt;0.0001")</f>
        <v>57.084423809294911</v>
      </c>
      <c r="E156">
        <f>SUMIFS(Activity_COMBDG!F:F,Activity_COMBDG!$B:$B,$A156&amp;"*",Activity_COMBDG!$B:$B,"*"&amp;"_EX",Activity_COMBDG!F:F,"&gt;0.0001")</f>
        <v>57.081064552549407</v>
      </c>
      <c r="F156">
        <f>SUMIFS(Activity_COMBDG!G:G,Activity_COMBDG!$B:$B,$A156&amp;"*",Activity_COMBDG!$B:$B,"*"&amp;"_EX",Activity_COMBDG!G:G,"&gt;0.0001")</f>
        <v>28.541450338100791</v>
      </c>
      <c r="G156">
        <f>SUMIFS(Activity_COMBDG!H:H,Activity_COMBDG!$B:$B,$A156&amp;"*",Activity_COMBDG!$B:$B,"*"&amp;"_EX",Activity_COMBDG!H:H,"&gt;0.0001")</f>
        <v>28.54081715833599</v>
      </c>
      <c r="H156">
        <f>SUMIFS(Activity_COMBDG!I:I,Activity_COMBDG!$B:$B,$A156&amp;"*",Activity_COMBDG!$B:$B,"*"&amp;"_EX",Activity_COMBDG!I:I,"&gt;0.0001")</f>
        <v>28.54615745735973</v>
      </c>
      <c r="I156">
        <f>SUMIFS(Activity_COMBDG!J:J,Activity_COMBDG!$B:$B,$A156&amp;"*",Activity_COMBDG!$B:$B,"*"&amp;"_EX",Activity_COMBDG!J:J,"&gt;0.0001")</f>
        <v>14.10349653239196</v>
      </c>
      <c r="J156">
        <f>SUMIFS(Activity_COMBDG!K:K,Activity_COMBDG!$B:$B,$A156&amp;"*",Activity_COMBDG!$B:$B,"*"&amp;"_EX",Activity_COMBDG!K:K,"&gt;0.0001")</f>
        <v>14.05429664312325</v>
      </c>
      <c r="K156">
        <f>SUMIFS(Activity_COMBDG!L:L,Activity_COMBDG!$B:$B,$A156&amp;"*",Activity_COMBDG!$B:$B,"*"&amp;"_EX",Activity_COMBDG!L:L,"&gt;0.0001")</f>
        <v>0</v>
      </c>
    </row>
    <row r="157" spans="1:11" x14ac:dyDescent="0.25">
      <c r="A157" t="str">
        <f>COMBDG_Split_Tech!A154</f>
        <v>COMBDGEDSOldAE______STDPRO</v>
      </c>
      <c r="B157">
        <f>SUMIFS(Activity_COMBDG!C:C,Activity_COMBDG!$B:$B,$A157&amp;"*",Activity_COMBDG!$B:$B,"*"&amp;"_EX",Activity_COMBDG!C:C,"&gt;0.0001")</f>
        <v>42.467414187814462</v>
      </c>
      <c r="C157">
        <f>SUMIFS(Activity_COMBDG!D:D,Activity_COMBDG!$B:$B,$A157&amp;"*",Activity_COMBDG!$B:$B,"*"&amp;"_EX",Activity_COMBDG!D:D,"&gt;0.0001")</f>
        <v>42.524177973812783</v>
      </c>
      <c r="D157">
        <f>SUMIFS(Activity_COMBDG!E:E,Activity_COMBDG!$B:$B,$A157&amp;"*",Activity_COMBDG!$B:$B,"*"&amp;"_EX",Activity_COMBDG!E:E,"&gt;0.0001")</f>
        <v>42.524170270162912</v>
      </c>
      <c r="E157">
        <f>SUMIFS(Activity_COMBDG!F:F,Activity_COMBDG!$B:$B,$A157&amp;"*",Activity_COMBDG!$B:$B,"*"&amp;"_EX",Activity_COMBDG!F:F,"&gt;0.0001")</f>
        <v>42.521096067890191</v>
      </c>
      <c r="F157">
        <f>SUMIFS(Activity_COMBDG!G:G,Activity_COMBDG!$B:$B,$A157&amp;"*",Activity_COMBDG!$B:$B,"*"&amp;"_EX",Activity_COMBDG!G:G,"&gt;0.0001")</f>
        <v>21.261055485722341</v>
      </c>
      <c r="G157">
        <f>SUMIFS(Activity_COMBDG!H:H,Activity_COMBDG!$B:$B,$A157&amp;"*",Activity_COMBDG!$B:$B,"*"&amp;"_EX",Activity_COMBDG!H:H,"&gt;0.0001")</f>
        <v>21.260424710399061</v>
      </c>
      <c r="H157">
        <f>SUMIFS(Activity_COMBDG!I:I,Activity_COMBDG!$B:$B,$A157&amp;"*",Activity_COMBDG!$B:$B,"*"&amp;"_EX",Activity_COMBDG!I:I,"&gt;0.0001")</f>
        <v>21.26576226145189</v>
      </c>
      <c r="I157">
        <f>SUMIFS(Activity_COMBDG!J:J,Activity_COMBDG!$B:$B,$A157&amp;"*",Activity_COMBDG!$B:$B,"*"&amp;"_EX",Activity_COMBDG!J:J,"&gt;0.0001")</f>
        <v>10.538077400470581</v>
      </c>
      <c r="J157">
        <f>SUMIFS(Activity_COMBDG!K:K,Activity_COMBDG!$B:$B,$A157&amp;"*",Activity_COMBDG!$B:$B,"*"&amp;"_EX",Activity_COMBDG!K:K,"&gt;0.0001")</f>
        <v>10.51096819187751</v>
      </c>
      <c r="K157">
        <f>SUMIFS(Activity_COMBDG!L:L,Activity_COMBDG!$B:$B,$A157&amp;"*",Activity_COMBDG!$B:$B,"*"&amp;"_EX",Activity_COMBDG!L:L,"&gt;0.0001")</f>
        <v>0</v>
      </c>
    </row>
    <row r="158" spans="1:11" x14ac:dyDescent="0.25">
      <c r="A158" t="str">
        <f>COMBDG_Split_Tech!A155</f>
        <v>COMBDGEDSOldAM______STDELC</v>
      </c>
      <c r="B158">
        <f>SUMIFS(Activity_COMBDG!C:C,Activity_COMBDG!$B:$B,$A158&amp;"*",Activity_COMBDG!$B:$B,"*"&amp;"_EX",Activity_COMBDG!C:C,"&gt;0.0001")</f>
        <v>244.4682972626367</v>
      </c>
      <c r="C158">
        <f>SUMIFS(Activity_COMBDG!D:D,Activity_COMBDG!$B:$B,$A158&amp;"*",Activity_COMBDG!$B:$B,"*"&amp;"_EX",Activity_COMBDG!D:D,"&gt;0.0001")</f>
        <v>244.48436361084649</v>
      </c>
      <c r="D158">
        <f>SUMIFS(Activity_COMBDG!E:E,Activity_COMBDG!$B:$B,$A158&amp;"*",Activity_COMBDG!$B:$B,"*"&amp;"_EX",Activity_COMBDG!E:E,"&gt;0.0001")</f>
        <v>244.4823427108162</v>
      </c>
      <c r="E158">
        <f>SUMIFS(Activity_COMBDG!F:F,Activity_COMBDG!$B:$B,$A158&amp;"*",Activity_COMBDG!$B:$B,"*"&amp;"_EX",Activity_COMBDG!F:F,"&gt;0.0001")</f>
        <v>244.47466967940329</v>
      </c>
      <c r="F158">
        <f>SUMIFS(Activity_COMBDG!G:G,Activity_COMBDG!$B:$B,$A158&amp;"*",Activity_COMBDG!$B:$B,"*"&amp;"_EX",Activity_COMBDG!G:G,"&gt;0.0001")</f>
        <v>122.2444379955158</v>
      </c>
      <c r="G158">
        <f>SUMIFS(Activity_COMBDG!H:H,Activity_COMBDG!$B:$B,$A158&amp;"*",Activity_COMBDG!$B:$B,"*"&amp;"_EX",Activity_COMBDG!H:H,"&gt;0.0001")</f>
        <v>122.24477513693201</v>
      </c>
      <c r="H158">
        <f>SUMIFS(Activity_COMBDG!I:I,Activity_COMBDG!$B:$B,$A158&amp;"*",Activity_COMBDG!$B:$B,"*"&amp;"_EX",Activity_COMBDG!I:I,"&gt;0.0001")</f>
        <v>122.2491260525252</v>
      </c>
      <c r="I158">
        <f>SUMIFS(Activity_COMBDG!J:J,Activity_COMBDG!$B:$B,$A158&amp;"*",Activity_COMBDG!$B:$B,"*"&amp;"_EX",Activity_COMBDG!J:J,"&gt;0.0001")</f>
        <v>53.78187477094513</v>
      </c>
      <c r="J158">
        <f>SUMIFS(Activity_COMBDG!K:K,Activity_COMBDG!$B:$B,$A158&amp;"*",Activity_COMBDG!$B:$B,"*"&amp;"_EX",Activity_COMBDG!K:K,"&gt;0.0001")</f>
        <v>51.745485603406642</v>
      </c>
      <c r="K158">
        <f>SUMIFS(Activity_COMBDG!L:L,Activity_COMBDG!$B:$B,$A158&amp;"*",Activity_COMBDG!$B:$B,"*"&amp;"_EX",Activity_COMBDG!L:L,"&gt;0.0001")</f>
        <v>0</v>
      </c>
    </row>
    <row r="159" spans="1:11" x14ac:dyDescent="0.25">
      <c r="A159" t="str">
        <f>COMBDG_Split_Tech!A156</f>
        <v>COMBDGEDSOldLIFLC___STDELC</v>
      </c>
      <c r="B159">
        <f>SUMIFS(Activity_COMBDG!C:C,Activity_COMBDG!$B:$B,$A159&amp;"*",Activity_COMBDG!$B:$B,"*"&amp;"_EX",Activity_COMBDG!C:C,"&gt;0.0001")</f>
        <v>146.19691420480211</v>
      </c>
      <c r="C159">
        <f>SUMIFS(Activity_COMBDG!D:D,Activity_COMBDG!$B:$B,$A159&amp;"*",Activity_COMBDG!$B:$B,"*"&amp;"_EX",Activity_COMBDG!D:D,"&gt;0.0001")</f>
        <v>146.19742934526181</v>
      </c>
      <c r="D159">
        <f>SUMIFS(Activity_COMBDG!E:E,Activity_COMBDG!$B:$B,$A159&amp;"*",Activity_COMBDG!$B:$B,"*"&amp;"_EX",Activity_COMBDG!E:E,"&gt;0.0001")</f>
        <v>146.19742212059489</v>
      </c>
      <c r="E159">
        <f>SUMIFS(Activity_COMBDG!F:F,Activity_COMBDG!$B:$B,$A159&amp;"*",Activity_COMBDG!$B:$B,"*"&amp;"_EX",Activity_COMBDG!F:F,"&gt;0.0001")</f>
        <v>0</v>
      </c>
      <c r="F159">
        <f>SUMIFS(Activity_COMBDG!G:G,Activity_COMBDG!$B:$B,$A159&amp;"*",Activity_COMBDG!$B:$B,"*"&amp;"_EX",Activity_COMBDG!G:G,"&gt;0.0001")</f>
        <v>0</v>
      </c>
      <c r="G159">
        <f>SUMIFS(Activity_COMBDG!H:H,Activity_COMBDG!$B:$B,$A159&amp;"*",Activity_COMBDG!$B:$B,"*"&amp;"_EX",Activity_COMBDG!H:H,"&gt;0.0001")</f>
        <v>0</v>
      </c>
      <c r="H159">
        <f>SUMIFS(Activity_COMBDG!I:I,Activity_COMBDG!$B:$B,$A159&amp;"*",Activity_COMBDG!$B:$B,"*"&amp;"_EX",Activity_COMBDG!I:I,"&gt;0.0001")</f>
        <v>0</v>
      </c>
      <c r="I159">
        <f>SUMIFS(Activity_COMBDG!J:J,Activity_COMBDG!$B:$B,$A159&amp;"*",Activity_COMBDG!$B:$B,"*"&amp;"_EX",Activity_COMBDG!J:J,"&gt;0.0001")</f>
        <v>0</v>
      </c>
      <c r="J159">
        <f>SUMIFS(Activity_COMBDG!K:K,Activity_COMBDG!$B:$B,$A159&amp;"*",Activity_COMBDG!$B:$B,"*"&amp;"_EX",Activity_COMBDG!K:K,"&gt;0.0001")</f>
        <v>0</v>
      </c>
      <c r="K159">
        <f>SUMIFS(Activity_COMBDG!L:L,Activity_COMBDG!$B:$B,$A159&amp;"*",Activity_COMBDG!$B:$B,"*"&amp;"_EX",Activity_COMBDG!L:L,"&gt;0.0001")</f>
        <v>0</v>
      </c>
    </row>
    <row r="160" spans="1:11" x14ac:dyDescent="0.25">
      <c r="A160" t="str">
        <f>COMBDG_Split_Tech!A157</f>
        <v>COMBDGEDSOldLIFLU___STDELC</v>
      </c>
      <c r="B160">
        <f>SUMIFS(Activity_COMBDG!C:C,Activity_COMBDG!$B:$B,$A160&amp;"*",Activity_COMBDG!$B:$B,"*"&amp;"_EX",Activity_COMBDG!C:C,"&gt;0.0001")</f>
        <v>1069.4271876542359</v>
      </c>
      <c r="C160">
        <f>SUMIFS(Activity_COMBDG!D:D,Activity_COMBDG!$B:$B,$A160&amp;"*",Activity_COMBDG!$B:$B,"*"&amp;"_EX",Activity_COMBDG!D:D,"&gt;0.0001")</f>
        <v>1069.4277029962141</v>
      </c>
      <c r="D160">
        <f>SUMIFS(Activity_COMBDG!E:E,Activity_COMBDG!$B:$B,$A160&amp;"*",Activity_COMBDG!$B:$B,"*"&amp;"_EX",Activity_COMBDG!E:E,"&gt;0.0001")</f>
        <v>534.71377032422822</v>
      </c>
      <c r="E160">
        <f>SUMIFS(Activity_COMBDG!F:F,Activity_COMBDG!$B:$B,$A160&amp;"*",Activity_COMBDG!$B:$B,"*"&amp;"_EX",Activity_COMBDG!F:F,"&gt;0.0001")</f>
        <v>534.71376438545872</v>
      </c>
      <c r="F160">
        <f>SUMIFS(Activity_COMBDG!G:G,Activity_COMBDG!$B:$B,$A160&amp;"*",Activity_COMBDG!$B:$B,"*"&amp;"_EX",Activity_COMBDG!G:G,"&gt;0.0001")</f>
        <v>534.71375547774085</v>
      </c>
      <c r="G160">
        <f>SUMIFS(Activity_COMBDG!H:H,Activity_COMBDG!$B:$B,$A160&amp;"*",Activity_COMBDG!$B:$B,"*"&amp;"_EX",Activity_COMBDG!H:H,"&gt;0.0001")</f>
        <v>534.71374774536582</v>
      </c>
      <c r="H160">
        <f>SUMIFS(Activity_COMBDG!I:I,Activity_COMBDG!$B:$B,$A160&amp;"*",Activity_COMBDG!$B:$B,"*"&amp;"_EX",Activity_COMBDG!I:I,"&gt;0.0001")</f>
        <v>534.71391643558013</v>
      </c>
      <c r="I160">
        <f>SUMIFS(Activity_COMBDG!J:J,Activity_COMBDG!$B:$B,$A160&amp;"*",Activity_COMBDG!$B:$B,"*"&amp;"_EX",Activity_COMBDG!J:J,"&gt;0.0001")</f>
        <v>0</v>
      </c>
      <c r="J160">
        <f>SUMIFS(Activity_COMBDG!K:K,Activity_COMBDG!$B:$B,$A160&amp;"*",Activity_COMBDG!$B:$B,"*"&amp;"_EX",Activity_COMBDG!K:K,"&gt;0.0001")</f>
        <v>0</v>
      </c>
      <c r="K160">
        <f>SUMIFS(Activity_COMBDG!L:L,Activity_COMBDG!$B:$B,$A160&amp;"*",Activity_COMBDG!$B:$B,"*"&amp;"_EX",Activity_COMBDG!L:L,"&gt;0.0001")</f>
        <v>0</v>
      </c>
    </row>
    <row r="161" spans="1:11" x14ac:dyDescent="0.25">
      <c r="A161" t="str">
        <f>COMBDG_Split_Tech!A158</f>
        <v>COMBDGEDSOldLIHAL___STDELC</v>
      </c>
      <c r="B161">
        <f>SUMIFS(Activity_COMBDG!C:C,Activity_COMBDG!$B:$B,$A161&amp;"*",Activity_COMBDG!$B:$B,"*"&amp;"_EX",Activity_COMBDG!C:C,"&gt;0.0001")</f>
        <v>313.82548594135238</v>
      </c>
      <c r="C161">
        <f>SUMIFS(Activity_COMBDG!D:D,Activity_COMBDG!$B:$B,$A161&amp;"*",Activity_COMBDG!$B:$B,"*"&amp;"_EX",Activity_COMBDG!D:D,"&gt;0.0001")</f>
        <v>0</v>
      </c>
      <c r="D161">
        <f>SUMIFS(Activity_COMBDG!E:E,Activity_COMBDG!$B:$B,$A161&amp;"*",Activity_COMBDG!$B:$B,"*"&amp;"_EX",Activity_COMBDG!E:E,"&gt;0.0001")</f>
        <v>0</v>
      </c>
      <c r="E161">
        <f>SUMIFS(Activity_COMBDG!F:F,Activity_COMBDG!$B:$B,$A161&amp;"*",Activity_COMBDG!$B:$B,"*"&amp;"_EX",Activity_COMBDG!F:F,"&gt;0.0001")</f>
        <v>0</v>
      </c>
      <c r="F161">
        <f>SUMIFS(Activity_COMBDG!G:G,Activity_COMBDG!$B:$B,$A161&amp;"*",Activity_COMBDG!$B:$B,"*"&amp;"_EX",Activity_COMBDG!G:G,"&gt;0.0001")</f>
        <v>0</v>
      </c>
      <c r="G161">
        <f>SUMIFS(Activity_COMBDG!H:H,Activity_COMBDG!$B:$B,$A161&amp;"*",Activity_COMBDG!$B:$B,"*"&amp;"_EX",Activity_COMBDG!H:H,"&gt;0.0001")</f>
        <v>0</v>
      </c>
      <c r="H161">
        <f>SUMIFS(Activity_COMBDG!I:I,Activity_COMBDG!$B:$B,$A161&amp;"*",Activity_COMBDG!$B:$B,"*"&amp;"_EX",Activity_COMBDG!I:I,"&gt;0.0001")</f>
        <v>0</v>
      </c>
      <c r="I161">
        <f>SUMIFS(Activity_COMBDG!J:J,Activity_COMBDG!$B:$B,$A161&amp;"*",Activity_COMBDG!$B:$B,"*"&amp;"_EX",Activity_COMBDG!J:J,"&gt;0.0001")</f>
        <v>0</v>
      </c>
      <c r="J161">
        <f>SUMIFS(Activity_COMBDG!K:K,Activity_COMBDG!$B:$B,$A161&amp;"*",Activity_COMBDG!$B:$B,"*"&amp;"_EX",Activity_COMBDG!K:K,"&gt;0.0001")</f>
        <v>0</v>
      </c>
      <c r="K161">
        <f>SUMIFS(Activity_COMBDG!L:L,Activity_COMBDG!$B:$B,$A161&amp;"*",Activity_COMBDG!$B:$B,"*"&amp;"_EX",Activity_COMBDG!L:L,"&gt;0.0001")</f>
        <v>0</v>
      </c>
    </row>
    <row r="162" spans="1:11" x14ac:dyDescent="0.25">
      <c r="A162" t="str">
        <f>COMBDG_Split_Tech!A159</f>
        <v>COMBDGEDSOldLIINC___STDELC</v>
      </c>
      <c r="B162">
        <f>SUMIFS(Activity_COMBDG!C:C,Activity_COMBDG!$B:$B,$A162&amp;"*",Activity_COMBDG!$B:$B,"*"&amp;"_EX",Activity_COMBDG!C:C,"&gt;0.0001")</f>
        <v>1007.943169585511</v>
      </c>
      <c r="C162">
        <f>SUMIFS(Activity_COMBDG!D:D,Activity_COMBDG!$B:$B,$A162&amp;"*",Activity_COMBDG!$B:$B,"*"&amp;"_EX",Activity_COMBDG!D:D,"&gt;0.0001")</f>
        <v>0</v>
      </c>
      <c r="D162">
        <f>SUMIFS(Activity_COMBDG!E:E,Activity_COMBDG!$B:$B,$A162&amp;"*",Activity_COMBDG!$B:$B,"*"&amp;"_EX",Activity_COMBDG!E:E,"&gt;0.0001")</f>
        <v>0</v>
      </c>
      <c r="E162">
        <f>SUMIFS(Activity_COMBDG!F:F,Activity_COMBDG!$B:$B,$A162&amp;"*",Activity_COMBDG!$B:$B,"*"&amp;"_EX",Activity_COMBDG!F:F,"&gt;0.0001")</f>
        <v>0</v>
      </c>
      <c r="F162">
        <f>SUMIFS(Activity_COMBDG!G:G,Activity_COMBDG!$B:$B,$A162&amp;"*",Activity_COMBDG!$B:$B,"*"&amp;"_EX",Activity_COMBDG!G:G,"&gt;0.0001")</f>
        <v>0</v>
      </c>
      <c r="G162">
        <f>SUMIFS(Activity_COMBDG!H:H,Activity_COMBDG!$B:$B,$A162&amp;"*",Activity_COMBDG!$B:$B,"*"&amp;"_EX",Activity_COMBDG!H:H,"&gt;0.0001")</f>
        <v>0</v>
      </c>
      <c r="H162">
        <f>SUMIFS(Activity_COMBDG!I:I,Activity_COMBDG!$B:$B,$A162&amp;"*",Activity_COMBDG!$B:$B,"*"&amp;"_EX",Activity_COMBDG!I:I,"&gt;0.0001")</f>
        <v>0</v>
      </c>
      <c r="I162">
        <f>SUMIFS(Activity_COMBDG!J:J,Activity_COMBDG!$B:$B,$A162&amp;"*",Activity_COMBDG!$B:$B,"*"&amp;"_EX",Activity_COMBDG!J:J,"&gt;0.0001")</f>
        <v>0</v>
      </c>
      <c r="J162">
        <f>SUMIFS(Activity_COMBDG!K:K,Activity_COMBDG!$B:$B,$A162&amp;"*",Activity_COMBDG!$B:$B,"*"&amp;"_EX",Activity_COMBDG!K:K,"&gt;0.0001")</f>
        <v>0</v>
      </c>
      <c r="K162">
        <f>SUMIFS(Activity_COMBDG!L:L,Activity_COMBDG!$B:$B,$A162&amp;"*",Activity_COMBDG!$B:$B,"*"&amp;"_EX",Activity_COMBDG!L:L,"&gt;0.0001")</f>
        <v>0</v>
      </c>
    </row>
    <row r="163" spans="1:11" x14ac:dyDescent="0.25">
      <c r="A163" t="str">
        <f>COMBDG_Split_Tech!A160</f>
        <v>COMBDGEDSOldLILED___STDELC</v>
      </c>
      <c r="B163">
        <f>SUMIFS(Activity_COMBDG!C:C,Activity_COMBDG!$B:$B,$A163&amp;"*",Activity_COMBDG!$B:$B,"*"&amp;"_EX",Activity_COMBDG!C:C,"&gt;0.0001")</f>
        <v>4.6984500251989214</v>
      </c>
      <c r="C163">
        <f>SUMIFS(Activity_COMBDG!D:D,Activity_COMBDG!$B:$B,$A163&amp;"*",Activity_COMBDG!$B:$B,"*"&amp;"_EX",Activity_COMBDG!D:D,"&gt;0.0001")</f>
        <v>4.6984500251989214</v>
      </c>
      <c r="D163">
        <f>SUMIFS(Activity_COMBDG!E:E,Activity_COMBDG!$B:$B,$A163&amp;"*",Activity_COMBDG!$B:$B,"*"&amp;"_EX",Activity_COMBDG!E:E,"&gt;0.0001")</f>
        <v>4.6982950924099036</v>
      </c>
      <c r="E163">
        <f>SUMIFS(Activity_COMBDG!F:F,Activity_COMBDG!$B:$B,$A163&amp;"*",Activity_COMBDG!$B:$B,"*"&amp;"_EX",Activity_COMBDG!F:F,"&gt;0.0001")</f>
        <v>4.6982891174948591</v>
      </c>
      <c r="F163">
        <f>SUMIFS(Activity_COMBDG!G:G,Activity_COMBDG!$B:$B,$A163&amp;"*",Activity_COMBDG!$B:$B,"*"&amp;"_EX",Activity_COMBDG!G:G,"&gt;0.0001")</f>
        <v>2.349055429980845</v>
      </c>
      <c r="G163">
        <f>SUMIFS(Activity_COMBDG!H:H,Activity_COMBDG!$B:$B,$A163&amp;"*",Activity_COMBDG!$B:$B,"*"&amp;"_EX",Activity_COMBDG!H:H,"&gt;0.0001")</f>
        <v>2.349047669447315</v>
      </c>
      <c r="H163">
        <f>SUMIFS(Activity_COMBDG!I:I,Activity_COMBDG!$B:$B,$A163&amp;"*",Activity_COMBDG!$B:$B,"*"&amp;"_EX",Activity_COMBDG!I:I,"&gt;0.0001")</f>
        <v>2.3492160016267878</v>
      </c>
      <c r="I163">
        <f>SUMIFS(Activity_COMBDG!J:J,Activity_COMBDG!$B:$B,$A163&amp;"*",Activity_COMBDG!$B:$B,"*"&amp;"_EX",Activity_COMBDG!J:J,"&gt;0.0001")</f>
        <v>0</v>
      </c>
      <c r="J163">
        <f>SUMIFS(Activity_COMBDG!K:K,Activity_COMBDG!$B:$B,$A163&amp;"*",Activity_COMBDG!$B:$B,"*"&amp;"_EX",Activity_COMBDG!K:K,"&gt;0.0001")</f>
        <v>0.23387272995118949</v>
      </c>
      <c r="K163">
        <f>SUMIFS(Activity_COMBDG!L:L,Activity_COMBDG!$B:$B,$A163&amp;"*",Activity_COMBDG!$B:$B,"*"&amp;"_EX",Activity_COMBDG!L:L,"&gt;0.0001")</f>
        <v>0</v>
      </c>
    </row>
    <row r="164" spans="1:11" x14ac:dyDescent="0.25">
      <c r="A164" t="str">
        <f>COMBDG_Split_Tech!A161</f>
        <v>COMBDGEDSOldSC_________DCO</v>
      </c>
      <c r="B164">
        <f>SUMIFS(Activity_COMBDG!C:C,Activity_COMBDG!$B:$B,$A164&amp;"*",Activity_COMBDG!$B:$B,"*"&amp;"_EX",Activity_COMBDG!C:C,"&gt;0.0001")</f>
        <v>169.733345681066</v>
      </c>
      <c r="C164">
        <f>SUMIFS(Activity_COMBDG!D:D,Activity_COMBDG!$B:$B,$A164&amp;"*",Activity_COMBDG!$B:$B,"*"&amp;"_EX",Activity_COMBDG!D:D,"&gt;0.0001")</f>
        <v>169.7693982340881</v>
      </c>
      <c r="D164">
        <f>SUMIFS(Activity_COMBDG!E:E,Activity_COMBDG!$B:$B,$A164&amp;"*",Activity_COMBDG!$B:$B,"*"&amp;"_EX",Activity_COMBDG!E:E,"&gt;0.0001")</f>
        <v>169.7683486006589</v>
      </c>
      <c r="E164">
        <f>SUMIFS(Activity_COMBDG!F:F,Activity_COMBDG!$B:$B,$A164&amp;"*",Activity_COMBDG!$B:$B,"*"&amp;"_EX",Activity_COMBDG!F:F,"&gt;0.0001")</f>
        <v>169.7649547128203</v>
      </c>
      <c r="F164">
        <f>SUMIFS(Activity_COMBDG!G:G,Activity_COMBDG!$B:$B,$A164&amp;"*",Activity_COMBDG!$B:$B,"*"&amp;"_EX",Activity_COMBDG!G:G,"&gt;0.0001")</f>
        <v>169.77183181824731</v>
      </c>
      <c r="G164">
        <f>SUMIFS(Activity_COMBDG!H:H,Activity_COMBDG!$B:$B,$A164&amp;"*",Activity_COMBDG!$B:$B,"*"&amp;"_EX",Activity_COMBDG!H:H,"&gt;0.0001")</f>
        <v>169.77152080010069</v>
      </c>
      <c r="H164">
        <f>SUMIFS(Activity_COMBDG!I:I,Activity_COMBDG!$B:$B,$A164&amp;"*",Activity_COMBDG!$B:$B,"*"&amp;"_EX",Activity_COMBDG!I:I,"&gt;0.0001")</f>
        <v>169.77399088471461</v>
      </c>
      <c r="I164">
        <f>SUMIFS(Activity_COMBDG!J:J,Activity_COMBDG!$B:$B,$A164&amp;"*",Activity_COMBDG!$B:$B,"*"&amp;"_EX",Activity_COMBDG!J:J,"&gt;0.0001")</f>
        <v>99.353286725911943</v>
      </c>
      <c r="J164">
        <f>SUMIFS(Activity_COMBDG!K:K,Activity_COMBDG!$B:$B,$A164&amp;"*",Activity_COMBDG!$B:$B,"*"&amp;"_EX",Activity_COMBDG!K:K,"&gt;0.0001")</f>
        <v>110.24082997367999</v>
      </c>
      <c r="K164">
        <f>SUMIFS(Activity_COMBDG!L:L,Activity_COMBDG!$B:$B,$A164&amp;"*",Activity_COMBDG!$B:$B,"*"&amp;"_EX",Activity_COMBDG!L:L,"&gt;0.0001")</f>
        <v>114.087965149813</v>
      </c>
    </row>
    <row r="165" spans="1:11" x14ac:dyDescent="0.25">
      <c r="A165" t="str">
        <f>COMBDG_Split_Tech!A162</f>
        <v>COMBDGEDSOldSC______STDELC</v>
      </c>
      <c r="B165">
        <f>SUMIFS(Activity_COMBDG!C:C,Activity_COMBDG!$B:$B,$A165&amp;"*",Activity_COMBDG!$B:$B,"*"&amp;"_EX",Activity_COMBDG!C:C,"&gt;0.0001")</f>
        <v>1222.852545784812</v>
      </c>
      <c r="C165">
        <f>SUMIFS(Activity_COMBDG!D:D,Activity_COMBDG!$B:$B,$A165&amp;"*",Activity_COMBDG!$B:$B,"*"&amp;"_EX",Activity_COMBDG!D:D,"&gt;0.0001")</f>
        <v>1222.8883573025389</v>
      </c>
      <c r="D165">
        <f>SUMIFS(Activity_COMBDG!E:E,Activity_COMBDG!$B:$B,$A165&amp;"*",Activity_COMBDG!$B:$B,"*"&amp;"_EX",Activity_COMBDG!E:E,"&gt;0.0001")</f>
        <v>1222.887227876641</v>
      </c>
      <c r="E165">
        <f>SUMIFS(Activity_COMBDG!F:F,Activity_COMBDG!$B:$B,$A165&amp;"*",Activity_COMBDG!$B:$B,"*"&amp;"_EX",Activity_COMBDG!F:F,"&gt;0.0001")</f>
        <v>1222.882154021637</v>
      </c>
      <c r="F165">
        <f>SUMIFS(Activity_COMBDG!G:G,Activity_COMBDG!$B:$B,$A165&amp;"*",Activity_COMBDG!$B:$B,"*"&amp;"_EX",Activity_COMBDG!G:G,"&gt;0.0001")</f>
        <v>611.4444080204081</v>
      </c>
      <c r="G165">
        <f>SUMIFS(Activity_COMBDG!H:H,Activity_COMBDG!$B:$B,$A165&amp;"*",Activity_COMBDG!$B:$B,"*"&amp;"_EX",Activity_COMBDG!H:H,"&gt;0.0001")</f>
        <v>611.44410007898875</v>
      </c>
      <c r="H165">
        <f>SUMIFS(Activity_COMBDG!I:I,Activity_COMBDG!$B:$B,$A165&amp;"*",Activity_COMBDG!$B:$B,"*"&amp;"_EX",Activity_COMBDG!I:I,"&gt;0.0001")</f>
        <v>611.44656914476127</v>
      </c>
      <c r="I165">
        <f>SUMIFS(Activity_COMBDG!J:J,Activity_COMBDG!$B:$B,$A165&amp;"*",Activity_COMBDG!$B:$B,"*"&amp;"_EX",Activity_COMBDG!J:J,"&gt;0.0001")</f>
        <v>53.13167289097148</v>
      </c>
      <c r="J165">
        <f>SUMIFS(Activity_COMBDG!K:K,Activity_COMBDG!$B:$B,$A165&amp;"*",Activity_COMBDG!$B:$B,"*"&amp;"_EX",Activity_COMBDG!K:K,"&gt;0.0001")</f>
        <v>34.854163708248002</v>
      </c>
      <c r="K165">
        <f>SUMIFS(Activity_COMBDG!L:L,Activity_COMBDG!$B:$B,$A165&amp;"*",Activity_COMBDG!$B:$B,"*"&amp;"_EX",Activity_COMBDG!L:L,"&gt;0.0001")</f>
        <v>0</v>
      </c>
    </row>
    <row r="166" spans="1:11" x14ac:dyDescent="0.25">
      <c r="A166" t="str">
        <f>COMBDG_Split_Tech!A163</f>
        <v>COMBDGEDSOldSC______STDNGA</v>
      </c>
      <c r="B166">
        <f>SUMIFS(Activity_COMBDG!C:C,Activity_COMBDG!$B:$B,$A166&amp;"*",Activity_COMBDG!$B:$B,"*"&amp;"_EX",Activity_COMBDG!C:C,"&gt;0.0001")</f>
        <v>56.400598708889987</v>
      </c>
      <c r="C166">
        <f>SUMIFS(Activity_COMBDG!D:D,Activity_COMBDG!$B:$B,$A166&amp;"*",Activity_COMBDG!$B:$B,"*"&amp;"_EX",Activity_COMBDG!D:D,"&gt;0.0001")</f>
        <v>56.436875105272946</v>
      </c>
      <c r="D166">
        <f>SUMIFS(Activity_COMBDG!E:E,Activity_COMBDG!$B:$B,$A166&amp;"*",Activity_COMBDG!$B:$B,"*"&amp;"_EX",Activity_COMBDG!E:E,"&gt;0.0001")</f>
        <v>56.436448694975432</v>
      </c>
      <c r="E166">
        <f>SUMIFS(Activity_COMBDG!F:F,Activity_COMBDG!$B:$B,$A166&amp;"*",Activity_COMBDG!$B:$B,"*"&amp;"_EX",Activity_COMBDG!F:F,"&gt;0.0001")</f>
        <v>56.434166662000131</v>
      </c>
      <c r="F166">
        <f>SUMIFS(Activity_COMBDG!G:G,Activity_COMBDG!$B:$B,$A166&amp;"*",Activity_COMBDG!$B:$B,"*"&amp;"_EX",Activity_COMBDG!G:G,"&gt;0.0001")</f>
        <v>37.625138405603657</v>
      </c>
      <c r="G166">
        <f>SUMIFS(Activity_COMBDG!H:H,Activity_COMBDG!$B:$B,$A166&amp;"*",Activity_COMBDG!$B:$B,"*"&amp;"_EX",Activity_COMBDG!H:H,"&gt;0.0001")</f>
        <v>37.624832001145322</v>
      </c>
      <c r="H166">
        <f>SUMIFS(Activity_COMBDG!I:I,Activity_COMBDG!$B:$B,$A166&amp;"*",Activity_COMBDG!$B:$B,"*"&amp;"_EX",Activity_COMBDG!I:I,"&gt;0.0001")</f>
        <v>37.627302733750682</v>
      </c>
      <c r="I166">
        <f>SUMIFS(Activity_COMBDG!J:J,Activity_COMBDG!$B:$B,$A166&amp;"*",Activity_COMBDG!$B:$B,"*"&amp;"_EX",Activity_COMBDG!J:J,"&gt;0.0001")</f>
        <v>15.625451901563491</v>
      </c>
      <c r="J166">
        <f>SUMIFS(Activity_COMBDG!K:K,Activity_COMBDG!$B:$B,$A166&amp;"*",Activity_COMBDG!$B:$B,"*"&amp;"_EX",Activity_COMBDG!K:K,"&gt;0.0001")</f>
        <v>13.84182151493316</v>
      </c>
      <c r="K166">
        <f>SUMIFS(Activity_COMBDG!L:L,Activity_COMBDG!$B:$B,$A166&amp;"*",Activity_COMBDG!$B:$B,"*"&amp;"_EX",Activity_COMBDG!L:L,"&gt;0.0001")</f>
        <v>7.5385301516245233</v>
      </c>
    </row>
    <row r="167" spans="1:11" x14ac:dyDescent="0.25">
      <c r="A167" t="str">
        <f>COMBDG_Split_Tech!A164</f>
        <v>COMBDGEDSOldSH_________DHE</v>
      </c>
      <c r="B167">
        <f>SUMIFS(Activity_COMBDG!C:C,Activity_COMBDG!$B:$B,$A167&amp;"*",Activity_COMBDG!$B:$B,"*"&amp;"_EX",Activity_COMBDG!C:C,"&gt;0.0001")</f>
        <v>376.04289395757792</v>
      </c>
      <c r="C167">
        <f>SUMIFS(Activity_COMBDG!D:D,Activity_COMBDG!$B:$B,$A167&amp;"*",Activity_COMBDG!$B:$B,"*"&amp;"_EX",Activity_COMBDG!D:D,"&gt;0.0001")</f>
        <v>310.23177486831088</v>
      </c>
      <c r="D167">
        <f>SUMIFS(Activity_COMBDG!E:E,Activity_COMBDG!$B:$B,$A167&amp;"*",Activity_COMBDG!$B:$B,"*"&amp;"_EX",Activity_COMBDG!E:E,"&gt;0.0001")</f>
        <v>310.66265518115569</v>
      </c>
      <c r="E167">
        <f>SUMIFS(Activity_COMBDG!F:F,Activity_COMBDG!$B:$B,$A167&amp;"*",Activity_COMBDG!$B:$B,"*"&amp;"_EX",Activity_COMBDG!F:F,"&gt;0.0001")</f>
        <v>310.88347449348339</v>
      </c>
      <c r="F167">
        <f>SUMIFS(Activity_COMBDG!G:G,Activity_COMBDG!$B:$B,$A167&amp;"*",Activity_COMBDG!$B:$B,"*"&amp;"_EX",Activity_COMBDG!G:G,"&gt;0.0001")</f>
        <v>311.0881459903498</v>
      </c>
      <c r="G167">
        <f>SUMIFS(Activity_COMBDG!H:H,Activity_COMBDG!$B:$B,$A167&amp;"*",Activity_COMBDG!$B:$B,"*"&amp;"_EX",Activity_COMBDG!H:H,"&gt;0.0001")</f>
        <v>311.24267271430642</v>
      </c>
      <c r="H167">
        <f>SUMIFS(Activity_COMBDG!I:I,Activity_COMBDG!$B:$B,$A167&amp;"*",Activity_COMBDG!$B:$B,"*"&amp;"_EX",Activity_COMBDG!I:I,"&gt;0.0001")</f>
        <v>233.72632248732631</v>
      </c>
      <c r="I167">
        <f>SUMIFS(Activity_COMBDG!J:J,Activity_COMBDG!$B:$B,$A167&amp;"*",Activity_COMBDG!$B:$B,"*"&amp;"_EX",Activity_COMBDG!J:J,"&gt;0.0001")</f>
        <v>164.1753982832999</v>
      </c>
      <c r="J167">
        <f>SUMIFS(Activity_COMBDG!K:K,Activity_COMBDG!$B:$B,$A167&amp;"*",Activity_COMBDG!$B:$B,"*"&amp;"_EX",Activity_COMBDG!K:K,"&gt;0.0001")</f>
        <v>184.3264110096965</v>
      </c>
      <c r="K167">
        <f>SUMIFS(Activity_COMBDG!L:L,Activity_COMBDG!$B:$B,$A167&amp;"*",Activity_COMBDG!$B:$B,"*"&amp;"_EX",Activity_COMBDG!L:L,"&gt;0.0001")</f>
        <v>153.4851474111473</v>
      </c>
    </row>
    <row r="168" spans="1:11" x14ac:dyDescent="0.25">
      <c r="A168" t="str">
        <f>COMBDG_Split_Tech!A165</f>
        <v>COMBDGEDSOldSHFUR___HIGNGA</v>
      </c>
      <c r="B168">
        <f>SUMIFS(Activity_COMBDG!C:C,Activity_COMBDG!$B:$B,$A168&amp;"*",Activity_COMBDG!$B:$B,"*"&amp;"_EX",Activity_COMBDG!C:C,"&gt;0.0001")</f>
        <v>0</v>
      </c>
      <c r="C168">
        <f>SUMIFS(Activity_COMBDG!D:D,Activity_COMBDG!$B:$B,$A168&amp;"*",Activity_COMBDG!$B:$B,"*"&amp;"_EX",Activity_COMBDG!D:D,"&gt;0.0001")</f>
        <v>0</v>
      </c>
      <c r="D168">
        <f>SUMIFS(Activity_COMBDG!E:E,Activity_COMBDG!$B:$B,$A168&amp;"*",Activity_COMBDG!$B:$B,"*"&amp;"_EX",Activity_COMBDG!E:E,"&gt;0.0001")</f>
        <v>0</v>
      </c>
      <c r="E168">
        <f>SUMIFS(Activity_COMBDG!F:F,Activity_COMBDG!$B:$B,$A168&amp;"*",Activity_COMBDG!$B:$B,"*"&amp;"_EX",Activity_COMBDG!F:F,"&gt;0.0001")</f>
        <v>0</v>
      </c>
      <c r="F168">
        <f>SUMIFS(Activity_COMBDG!G:G,Activity_COMBDG!$B:$B,$A168&amp;"*",Activity_COMBDG!$B:$B,"*"&amp;"_EX",Activity_COMBDG!G:G,"&gt;0.0001")</f>
        <v>0</v>
      </c>
      <c r="G168">
        <f>SUMIFS(Activity_COMBDG!H:H,Activity_COMBDG!$B:$B,$A168&amp;"*",Activity_COMBDG!$B:$B,"*"&amp;"_EX",Activity_COMBDG!H:H,"&gt;0.0001")</f>
        <v>0</v>
      </c>
      <c r="H168">
        <f>SUMIFS(Activity_COMBDG!I:I,Activity_COMBDG!$B:$B,$A168&amp;"*",Activity_COMBDG!$B:$B,"*"&amp;"_EX",Activity_COMBDG!I:I,"&gt;0.0001")</f>
        <v>0</v>
      </c>
      <c r="I168">
        <f>SUMIFS(Activity_COMBDG!J:J,Activity_COMBDG!$B:$B,$A168&amp;"*",Activity_COMBDG!$B:$B,"*"&amp;"_EX",Activity_COMBDG!J:J,"&gt;0.0001")</f>
        <v>0</v>
      </c>
      <c r="J168">
        <f>SUMIFS(Activity_COMBDG!K:K,Activity_COMBDG!$B:$B,$A168&amp;"*",Activity_COMBDG!$B:$B,"*"&amp;"_EX",Activity_COMBDG!K:K,"&gt;0.0001")</f>
        <v>0</v>
      </c>
      <c r="K168">
        <f>SUMIFS(Activity_COMBDG!L:L,Activity_COMBDG!$B:$B,$A168&amp;"*",Activity_COMBDG!$B:$B,"*"&amp;"_EX",Activity_COMBDG!L:L,"&gt;0.0001")</f>
        <v>0</v>
      </c>
    </row>
    <row r="169" spans="1:11" x14ac:dyDescent="0.25">
      <c r="A169" t="str">
        <f>COMBDG_Split_Tech!A166</f>
        <v>COMBDGEDSOldSHFUR___STDELC</v>
      </c>
      <c r="B169">
        <f>SUMIFS(Activity_COMBDG!C:C,Activity_COMBDG!$B:$B,$A169&amp;"*",Activity_COMBDG!$B:$B,"*"&amp;"_EX",Activity_COMBDG!C:C,"&gt;0.0001")</f>
        <v>0</v>
      </c>
      <c r="C169">
        <f>SUMIFS(Activity_COMBDG!D:D,Activity_COMBDG!$B:$B,$A169&amp;"*",Activity_COMBDG!$B:$B,"*"&amp;"_EX",Activity_COMBDG!D:D,"&gt;0.0001")</f>
        <v>0</v>
      </c>
      <c r="D169">
        <f>SUMIFS(Activity_COMBDG!E:E,Activity_COMBDG!$B:$B,$A169&amp;"*",Activity_COMBDG!$B:$B,"*"&amp;"_EX",Activity_COMBDG!E:E,"&gt;0.0001")</f>
        <v>0</v>
      </c>
      <c r="E169">
        <f>SUMIFS(Activity_COMBDG!F:F,Activity_COMBDG!$B:$B,$A169&amp;"*",Activity_COMBDG!$B:$B,"*"&amp;"_EX",Activity_COMBDG!F:F,"&gt;0.0001")</f>
        <v>0</v>
      </c>
      <c r="F169">
        <f>SUMIFS(Activity_COMBDG!G:G,Activity_COMBDG!$B:$B,$A169&amp;"*",Activity_COMBDG!$B:$B,"*"&amp;"_EX",Activity_COMBDG!G:G,"&gt;0.0001")</f>
        <v>0</v>
      </c>
      <c r="G169">
        <f>SUMIFS(Activity_COMBDG!H:H,Activity_COMBDG!$B:$B,$A169&amp;"*",Activity_COMBDG!$B:$B,"*"&amp;"_EX",Activity_COMBDG!H:H,"&gt;0.0001")</f>
        <v>0</v>
      </c>
      <c r="H169">
        <f>SUMIFS(Activity_COMBDG!I:I,Activity_COMBDG!$B:$B,$A169&amp;"*",Activity_COMBDG!$B:$B,"*"&amp;"_EX",Activity_COMBDG!I:I,"&gt;0.0001")</f>
        <v>0</v>
      </c>
      <c r="I169">
        <f>SUMIFS(Activity_COMBDG!J:J,Activity_COMBDG!$B:$B,$A169&amp;"*",Activity_COMBDG!$B:$B,"*"&amp;"_EX",Activity_COMBDG!J:J,"&gt;0.0001")</f>
        <v>0</v>
      </c>
      <c r="J169">
        <f>SUMIFS(Activity_COMBDG!K:K,Activity_COMBDG!$B:$B,$A169&amp;"*",Activity_COMBDG!$B:$B,"*"&amp;"_EX",Activity_COMBDG!K:K,"&gt;0.0001")</f>
        <v>0</v>
      </c>
      <c r="K169">
        <f>SUMIFS(Activity_COMBDG!L:L,Activity_COMBDG!$B:$B,$A169&amp;"*",Activity_COMBDG!$B:$B,"*"&amp;"_EX",Activity_COMBDG!L:L,"&gt;0.0001")</f>
        <v>0</v>
      </c>
    </row>
    <row r="170" spans="1:11" x14ac:dyDescent="0.25">
      <c r="A170" t="str">
        <f>COMBDG_Split_Tech!A167</f>
        <v>COMBDGEDSOldSHFUR___STDHFO</v>
      </c>
      <c r="B170">
        <f>SUMIFS(Activity_COMBDG!C:C,Activity_COMBDG!$B:$B,$A170&amp;"*",Activity_COMBDG!$B:$B,"*"&amp;"_EX",Activity_COMBDG!C:C,"&gt;0.0001")</f>
        <v>0</v>
      </c>
      <c r="C170">
        <f>SUMIFS(Activity_COMBDG!D:D,Activity_COMBDG!$B:$B,$A170&amp;"*",Activity_COMBDG!$B:$B,"*"&amp;"_EX",Activity_COMBDG!D:D,"&gt;0.0001")</f>
        <v>0</v>
      </c>
      <c r="D170">
        <f>SUMIFS(Activity_COMBDG!E:E,Activity_COMBDG!$B:$B,$A170&amp;"*",Activity_COMBDG!$B:$B,"*"&amp;"_EX",Activity_COMBDG!E:E,"&gt;0.0001")</f>
        <v>0</v>
      </c>
      <c r="E170">
        <f>SUMIFS(Activity_COMBDG!F:F,Activity_COMBDG!$B:$B,$A170&amp;"*",Activity_COMBDG!$B:$B,"*"&amp;"_EX",Activity_COMBDG!F:F,"&gt;0.0001")</f>
        <v>0</v>
      </c>
      <c r="F170">
        <f>SUMIFS(Activity_COMBDG!G:G,Activity_COMBDG!$B:$B,$A170&amp;"*",Activity_COMBDG!$B:$B,"*"&amp;"_EX",Activity_COMBDG!G:G,"&gt;0.0001")</f>
        <v>0</v>
      </c>
      <c r="G170">
        <f>SUMIFS(Activity_COMBDG!H:H,Activity_COMBDG!$B:$B,$A170&amp;"*",Activity_COMBDG!$B:$B,"*"&amp;"_EX",Activity_COMBDG!H:H,"&gt;0.0001")</f>
        <v>0</v>
      </c>
      <c r="H170">
        <f>SUMIFS(Activity_COMBDG!I:I,Activity_COMBDG!$B:$B,$A170&amp;"*",Activity_COMBDG!$B:$B,"*"&amp;"_EX",Activity_COMBDG!I:I,"&gt;0.0001")</f>
        <v>0</v>
      </c>
      <c r="I170">
        <f>SUMIFS(Activity_COMBDG!J:J,Activity_COMBDG!$B:$B,$A170&amp;"*",Activity_COMBDG!$B:$B,"*"&amp;"_EX",Activity_COMBDG!J:J,"&gt;0.0001")</f>
        <v>0</v>
      </c>
      <c r="J170">
        <f>SUMIFS(Activity_COMBDG!K:K,Activity_COMBDG!$B:$B,$A170&amp;"*",Activity_COMBDG!$B:$B,"*"&amp;"_EX",Activity_COMBDG!K:K,"&gt;0.0001")</f>
        <v>0</v>
      </c>
      <c r="K170">
        <f>SUMIFS(Activity_COMBDG!L:L,Activity_COMBDG!$B:$B,$A170&amp;"*",Activity_COMBDG!$B:$B,"*"&amp;"_EX",Activity_COMBDG!L:L,"&gt;0.0001")</f>
        <v>0</v>
      </c>
    </row>
    <row r="171" spans="1:11" x14ac:dyDescent="0.25">
      <c r="A171" t="str">
        <f>COMBDG_Split_Tech!A168</f>
        <v>COMBDGEDSOldSHFUR___STDKER</v>
      </c>
      <c r="B171">
        <f>SUMIFS(Activity_COMBDG!C:C,Activity_COMBDG!$B:$B,$A171&amp;"*",Activity_COMBDG!$B:$B,"*"&amp;"_EX",Activity_COMBDG!C:C,"&gt;0.0001")</f>
        <v>0</v>
      </c>
      <c r="C171">
        <f>SUMIFS(Activity_COMBDG!D:D,Activity_COMBDG!$B:$B,$A171&amp;"*",Activity_COMBDG!$B:$B,"*"&amp;"_EX",Activity_COMBDG!D:D,"&gt;0.0001")</f>
        <v>0</v>
      </c>
      <c r="D171">
        <f>SUMIFS(Activity_COMBDG!E:E,Activity_COMBDG!$B:$B,$A171&amp;"*",Activity_COMBDG!$B:$B,"*"&amp;"_EX",Activity_COMBDG!E:E,"&gt;0.0001")</f>
        <v>0</v>
      </c>
      <c r="E171">
        <f>SUMIFS(Activity_COMBDG!F:F,Activity_COMBDG!$B:$B,$A171&amp;"*",Activity_COMBDG!$B:$B,"*"&amp;"_EX",Activity_COMBDG!F:F,"&gt;0.0001")</f>
        <v>0</v>
      </c>
      <c r="F171">
        <f>SUMIFS(Activity_COMBDG!G:G,Activity_COMBDG!$B:$B,$A171&amp;"*",Activity_COMBDG!$B:$B,"*"&amp;"_EX",Activity_COMBDG!G:G,"&gt;0.0001")</f>
        <v>0</v>
      </c>
      <c r="G171">
        <f>SUMIFS(Activity_COMBDG!H:H,Activity_COMBDG!$B:$B,$A171&amp;"*",Activity_COMBDG!$B:$B,"*"&amp;"_EX",Activity_COMBDG!H:H,"&gt;0.0001")</f>
        <v>0</v>
      </c>
      <c r="H171">
        <f>SUMIFS(Activity_COMBDG!I:I,Activity_COMBDG!$B:$B,$A171&amp;"*",Activity_COMBDG!$B:$B,"*"&amp;"_EX",Activity_COMBDG!I:I,"&gt;0.0001")</f>
        <v>0</v>
      </c>
      <c r="I171">
        <f>SUMIFS(Activity_COMBDG!J:J,Activity_COMBDG!$B:$B,$A171&amp;"*",Activity_COMBDG!$B:$B,"*"&amp;"_EX",Activity_COMBDG!J:J,"&gt;0.0001")</f>
        <v>0</v>
      </c>
      <c r="J171">
        <f>SUMIFS(Activity_COMBDG!K:K,Activity_COMBDG!$B:$B,$A171&amp;"*",Activity_COMBDG!$B:$B,"*"&amp;"_EX",Activity_COMBDG!K:K,"&gt;0.0001")</f>
        <v>0</v>
      </c>
      <c r="K171">
        <f>SUMIFS(Activity_COMBDG!L:L,Activity_COMBDG!$B:$B,$A171&amp;"*",Activity_COMBDG!$B:$B,"*"&amp;"_EX",Activity_COMBDG!L:L,"&gt;0.0001")</f>
        <v>0</v>
      </c>
    </row>
    <row r="172" spans="1:11" x14ac:dyDescent="0.25">
      <c r="A172" t="str">
        <f>COMBDG_Split_Tech!A169</f>
        <v>COMBDGEDSOldSHFUR___STDLFO</v>
      </c>
      <c r="B172">
        <f>SUMIFS(Activity_COMBDG!C:C,Activity_COMBDG!$B:$B,$A172&amp;"*",Activity_COMBDG!$B:$B,"*"&amp;"_EX",Activity_COMBDG!C:C,"&gt;0.0001")</f>
        <v>18.124328842233869</v>
      </c>
      <c r="C172">
        <f>SUMIFS(Activity_COMBDG!D:D,Activity_COMBDG!$B:$B,$A172&amp;"*",Activity_COMBDG!$B:$B,"*"&amp;"_EX",Activity_COMBDG!D:D,"&gt;0.0001")</f>
        <v>21.593766625825641</v>
      </c>
      <c r="D172">
        <f>SUMIFS(Activity_COMBDG!E:E,Activity_COMBDG!$B:$B,$A172&amp;"*",Activity_COMBDG!$B:$B,"*"&amp;"_EX",Activity_COMBDG!E:E,"&gt;0.0001")</f>
        <v>17.0464322326721</v>
      </c>
      <c r="E172">
        <f>SUMIFS(Activity_COMBDG!F:F,Activity_COMBDG!$B:$B,$A172&amp;"*",Activity_COMBDG!$B:$B,"*"&amp;"_EX",Activity_COMBDG!F:F,"&gt;0.0001")</f>
        <v>17.209061817600769</v>
      </c>
      <c r="F172">
        <f>SUMIFS(Activity_COMBDG!G:G,Activity_COMBDG!$B:$B,$A172&amp;"*",Activity_COMBDG!$B:$B,"*"&amp;"_EX",Activity_COMBDG!G:G,"&gt;0.0001")</f>
        <v>17.328132268874839</v>
      </c>
      <c r="G172">
        <f>SUMIFS(Activity_COMBDG!H:H,Activity_COMBDG!$B:$B,$A172&amp;"*",Activity_COMBDG!$B:$B,"*"&amp;"_EX",Activity_COMBDG!H:H,"&gt;0.0001")</f>
        <v>17.45115318979699</v>
      </c>
      <c r="H172">
        <f>SUMIFS(Activity_COMBDG!I:I,Activity_COMBDG!$B:$B,$A172&amp;"*",Activity_COMBDG!$B:$B,"*"&amp;"_EX",Activity_COMBDG!I:I,"&gt;0.0001")</f>
        <v>17.97648193953151</v>
      </c>
      <c r="I172">
        <f>SUMIFS(Activity_COMBDG!J:J,Activity_COMBDG!$B:$B,$A172&amp;"*",Activity_COMBDG!$B:$B,"*"&amp;"_EX",Activity_COMBDG!J:J,"&gt;0.0001")</f>
        <v>6.8408791939061766</v>
      </c>
      <c r="J172">
        <f>SUMIFS(Activity_COMBDG!K:K,Activity_COMBDG!$B:$B,$A172&amp;"*",Activity_COMBDG!$B:$B,"*"&amp;"_EX",Activity_COMBDG!K:K,"&gt;0.0001")</f>
        <v>6.6355531376890724</v>
      </c>
      <c r="K172">
        <f>SUMIFS(Activity_COMBDG!L:L,Activity_COMBDG!$B:$B,$A172&amp;"*",Activity_COMBDG!$B:$B,"*"&amp;"_EX",Activity_COMBDG!L:L,"&gt;0.0001")</f>
        <v>5.6120700744153078</v>
      </c>
    </row>
    <row r="173" spans="1:11" x14ac:dyDescent="0.25">
      <c r="A173" t="str">
        <f>COMBDG_Split_Tech!A170</f>
        <v>COMBDGEDSOldSHFUR___STDNGA</v>
      </c>
      <c r="B173">
        <f>SUMIFS(Activity_COMBDG!C:C,Activity_COMBDG!$B:$B,$A173&amp;"*",Activity_COMBDG!$B:$B,"*"&amp;"_EX",Activity_COMBDG!C:C,"&gt;0.0001")</f>
        <v>3356.015009979777</v>
      </c>
      <c r="C173">
        <f>SUMIFS(Activity_COMBDG!D:D,Activity_COMBDG!$B:$B,$A173&amp;"*",Activity_COMBDG!$B:$B,"*"&amp;"_EX",Activity_COMBDG!D:D,"&gt;0.0001")</f>
        <v>3363.4065875100891</v>
      </c>
      <c r="D173">
        <f>SUMIFS(Activity_COMBDG!E:E,Activity_COMBDG!$B:$B,$A173&amp;"*",Activity_COMBDG!$B:$B,"*"&amp;"_EX",Activity_COMBDG!E:E,"&gt;0.0001")</f>
        <v>2690.6061505772968</v>
      </c>
      <c r="E173">
        <f>SUMIFS(Activity_COMBDG!F:F,Activity_COMBDG!$B:$B,$A173&amp;"*",Activity_COMBDG!$B:$B,"*"&amp;"_EX",Activity_COMBDG!F:F,"&gt;0.0001")</f>
        <v>2690.833769291301</v>
      </c>
      <c r="F173">
        <f>SUMIFS(Activity_COMBDG!G:G,Activity_COMBDG!$B:$B,$A173&amp;"*",Activity_COMBDG!$B:$B,"*"&amp;"_EX",Activity_COMBDG!G:G,"&gt;0.0001")</f>
        <v>2691.046192787881</v>
      </c>
      <c r="G173">
        <f>SUMIFS(Activity_COMBDG!H:H,Activity_COMBDG!$B:$B,$A173&amp;"*",Activity_COMBDG!$B:$B,"*"&amp;"_EX",Activity_COMBDG!H:H,"&gt;0.0001")</f>
        <v>2691.2025584337448</v>
      </c>
      <c r="H173">
        <f>SUMIFS(Activity_COMBDG!I:I,Activity_COMBDG!$B:$B,$A173&amp;"*",Activity_COMBDG!$B:$B,"*"&amp;"_EX",Activity_COMBDG!I:I,"&gt;0.0001")</f>
        <v>2691.974202666398</v>
      </c>
      <c r="I173">
        <f>SUMIFS(Activity_COMBDG!J:J,Activity_COMBDG!$B:$B,$A173&amp;"*",Activity_COMBDG!$B:$B,"*"&amp;"_EX",Activity_COMBDG!J:J,"&gt;0.0001")</f>
        <v>89.57552760520538</v>
      </c>
      <c r="J173">
        <f>SUMIFS(Activity_COMBDG!K:K,Activity_COMBDG!$B:$B,$A173&amp;"*",Activity_COMBDG!$B:$B,"*"&amp;"_EX",Activity_COMBDG!K:K,"&gt;0.0001")</f>
        <v>52.051644402744003</v>
      </c>
      <c r="K173">
        <f>SUMIFS(Activity_COMBDG!L:L,Activity_COMBDG!$B:$B,$A173&amp;"*",Activity_COMBDG!$B:$B,"*"&amp;"_EX",Activity_COMBDG!L:L,"&gt;0.0001")</f>
        <v>35.154228016454852</v>
      </c>
    </row>
    <row r="174" spans="1:11" x14ac:dyDescent="0.25">
      <c r="A174" t="str">
        <f>COMBDG_Split_Tech!A171</f>
        <v>COMBDGEDSOldSHFUR___STDPRO</v>
      </c>
      <c r="B174">
        <f>SUMIFS(Activity_COMBDG!C:C,Activity_COMBDG!$B:$B,$A174&amp;"*",Activity_COMBDG!$B:$B,"*"&amp;"_EX",Activity_COMBDG!C:C,"&gt;0.0001")</f>
        <v>98.172495794817905</v>
      </c>
      <c r="C174">
        <f>SUMIFS(Activity_COMBDG!D:D,Activity_COMBDG!$B:$B,$A174&amp;"*",Activity_COMBDG!$B:$B,"*"&amp;"_EX",Activity_COMBDG!D:D,"&gt;0.0001")</f>
        <v>83.047874986040043</v>
      </c>
      <c r="D174">
        <f>SUMIFS(Activity_COMBDG!E:E,Activity_COMBDG!$B:$B,$A174&amp;"*",Activity_COMBDG!$B:$B,"*"&amp;"_EX",Activity_COMBDG!E:E,"&gt;0.0001")</f>
        <v>83.364626359703578</v>
      </c>
      <c r="E174">
        <f>SUMIFS(Activity_COMBDG!F:F,Activity_COMBDG!$B:$B,$A174&amp;"*",Activity_COMBDG!$B:$B,"*"&amp;"_EX",Activity_COMBDG!F:F,"&gt;0.0001")</f>
        <v>83.565644779045314</v>
      </c>
      <c r="F174">
        <f>SUMIFS(Activity_COMBDG!G:G,Activity_COMBDG!$B:$B,$A174&amp;"*",Activity_COMBDG!$B:$B,"*"&amp;"_EX",Activity_COMBDG!G:G,"&gt;0.0001")</f>
        <v>83.751096312457861</v>
      </c>
      <c r="G174">
        <f>SUMIFS(Activity_COMBDG!H:H,Activity_COMBDG!$B:$B,$A174&amp;"*",Activity_COMBDG!$B:$B,"*"&amp;"_EX",Activity_COMBDG!H:H,"&gt;0.0001")</f>
        <v>83.900411276300446</v>
      </c>
      <c r="H174">
        <f>SUMIFS(Activity_COMBDG!I:I,Activity_COMBDG!$B:$B,$A174&amp;"*",Activity_COMBDG!$B:$B,"*"&amp;"_EX",Activity_COMBDG!I:I,"&gt;0.0001")</f>
        <v>63.208468430438863</v>
      </c>
      <c r="I174">
        <f>SUMIFS(Activity_COMBDG!J:J,Activity_COMBDG!$B:$B,$A174&amp;"*",Activity_COMBDG!$B:$B,"*"&amp;"_EX",Activity_COMBDG!J:J,"&gt;0.0001")</f>
        <v>26.701485297845689</v>
      </c>
      <c r="J174">
        <f>SUMIFS(Activity_COMBDG!K:K,Activity_COMBDG!$B:$B,$A174&amp;"*",Activity_COMBDG!$B:$B,"*"&amp;"_EX",Activity_COMBDG!K:K,"&gt;0.0001")</f>
        <v>23.10858911733057</v>
      </c>
      <c r="K174">
        <f>SUMIFS(Activity_COMBDG!L:L,Activity_COMBDG!$B:$B,$A174&amp;"*",Activity_COMBDG!$B:$B,"*"&amp;"_EX",Activity_COMBDG!L:L,"&gt;0.0001")</f>
        <v>17.268365584195649</v>
      </c>
    </row>
    <row r="175" spans="1:11" x14ac:dyDescent="0.25">
      <c r="A175" t="str">
        <f>COMBDG_Split_Tech!A172</f>
        <v>COMBDGEDSOldSHHEP___STDELC</v>
      </c>
      <c r="B175">
        <f>SUMIFS(Activity_COMBDG!C:C,Activity_COMBDG!$B:$B,$A175&amp;"*",Activity_COMBDG!$B:$B,"*"&amp;"_EX",Activity_COMBDG!C:C,"&gt;0.0001")</f>
        <v>48.871247449712179</v>
      </c>
      <c r="C175">
        <f>SUMIFS(Activity_COMBDG!D:D,Activity_COMBDG!$B:$B,$A175&amp;"*",Activity_COMBDG!$B:$B,"*"&amp;"_EX",Activity_COMBDG!D:D,"&gt;0.0001")</f>
        <v>40.367032330111421</v>
      </c>
      <c r="D175">
        <f>SUMIFS(Activity_COMBDG!E:E,Activity_COMBDG!$B:$B,$A175&amp;"*",Activity_COMBDG!$B:$B,"*"&amp;"_EX",Activity_COMBDG!E:E,"&gt;0.0001")</f>
        <v>40.633392135857292</v>
      </c>
      <c r="E175">
        <f>SUMIFS(Activity_COMBDG!F:F,Activity_COMBDG!$B:$B,$A175&amp;"*",Activity_COMBDG!$B:$B,"*"&amp;"_EX",Activity_COMBDG!F:F,"&gt;0.0001")</f>
        <v>40.833180425264949</v>
      </c>
      <c r="F175">
        <f>SUMIFS(Activity_COMBDG!G:G,Activity_COMBDG!$B:$B,$A175&amp;"*",Activity_COMBDG!$B:$B,"*"&amp;"_EX",Activity_COMBDG!G:G,"&gt;0.0001")</f>
        <v>41.016948036608902</v>
      </c>
      <c r="G175">
        <f>SUMIFS(Activity_COMBDG!H:H,Activity_COMBDG!$B:$B,$A175&amp;"*",Activity_COMBDG!$B:$B,"*"&amp;"_EX",Activity_COMBDG!H:H,"&gt;0.0001")</f>
        <v>41.166775857646613</v>
      </c>
      <c r="H175">
        <f>SUMIFS(Activity_COMBDG!I:I,Activity_COMBDG!$B:$B,$A175&amp;"*",Activity_COMBDG!$B:$B,"*"&amp;"_EX",Activity_COMBDG!I:I,"&gt;0.0001")</f>
        <v>27.58364938712991</v>
      </c>
      <c r="I175">
        <f>SUMIFS(Activity_COMBDG!J:J,Activity_COMBDG!$B:$B,$A175&amp;"*",Activity_COMBDG!$B:$B,"*"&amp;"_EX",Activity_COMBDG!J:J,"&gt;0.0001")</f>
        <v>12.77644434164027</v>
      </c>
      <c r="J175">
        <f>SUMIFS(Activity_COMBDG!K:K,Activity_COMBDG!$B:$B,$A175&amp;"*",Activity_COMBDG!$B:$B,"*"&amp;"_EX",Activity_COMBDG!K:K,"&gt;0.0001")</f>
        <v>11.74919977811977</v>
      </c>
      <c r="K175">
        <f>SUMIFS(Activity_COMBDG!L:L,Activity_COMBDG!$B:$B,$A175&amp;"*",Activity_COMBDG!$B:$B,"*"&amp;"_EX",Activity_COMBDG!L:L,"&gt;0.0001")</f>
        <v>8.1488959326241144</v>
      </c>
    </row>
    <row r="176" spans="1:11" x14ac:dyDescent="0.25">
      <c r="A176" t="str">
        <f>COMBDG_Split_Tech!A173</f>
        <v>COMBDGEDSOldSHPLT___STDELC</v>
      </c>
      <c r="B176">
        <f>SUMIFS(Activity_COMBDG!C:C,Activity_COMBDG!$B:$B,$A176&amp;"*",Activity_COMBDG!$B:$B,"*"&amp;"_EX",Activity_COMBDG!C:C,"&gt;0.0001")</f>
        <v>174.89102016723089</v>
      </c>
      <c r="C176">
        <f>SUMIFS(Activity_COMBDG!D:D,Activity_COMBDG!$B:$B,$A176&amp;"*",Activity_COMBDG!$B:$B,"*"&amp;"_EX",Activity_COMBDG!D:D,"&gt;0.0001")</f>
        <v>181.67036640777289</v>
      </c>
      <c r="D176">
        <f>SUMIFS(Activity_COMBDG!E:E,Activity_COMBDG!$B:$B,$A176&amp;"*",Activity_COMBDG!$B:$B,"*"&amp;"_EX",Activity_COMBDG!E:E,"&gt;0.0001")</f>
        <v>182.06914068155371</v>
      </c>
      <c r="E176">
        <f>SUMIFS(Activity_COMBDG!F:F,Activity_COMBDG!$B:$B,$A176&amp;"*",Activity_COMBDG!$B:$B,"*"&amp;"_EX",Activity_COMBDG!F:F,"&gt;0.0001")</f>
        <v>182.28398213858131</v>
      </c>
      <c r="F176">
        <f>SUMIFS(Activity_COMBDG!G:G,Activity_COMBDG!$B:$B,$A176&amp;"*",Activity_COMBDG!$B:$B,"*"&amp;"_EX",Activity_COMBDG!G:G,"&gt;0.0001")</f>
        <v>159.42426773005741</v>
      </c>
      <c r="G176">
        <f>SUMIFS(Activity_COMBDG!H:H,Activity_COMBDG!$B:$B,$A176&amp;"*",Activity_COMBDG!$B:$B,"*"&amp;"_EX",Activity_COMBDG!H:H,"&gt;0.0001")</f>
        <v>159.57717565849819</v>
      </c>
      <c r="H176">
        <f>SUMIFS(Activity_COMBDG!I:I,Activity_COMBDG!$B:$B,$A176&amp;"*",Activity_COMBDG!$B:$B,"*"&amp;"_EX",Activity_COMBDG!I:I,"&gt;0.0001")</f>
        <v>160.33629842542871</v>
      </c>
      <c r="I176">
        <f>SUMIFS(Activity_COMBDG!J:J,Activity_COMBDG!$B:$B,$A176&amp;"*",Activity_COMBDG!$B:$B,"*"&amp;"_EX",Activity_COMBDG!J:J,"&gt;0.0001")</f>
        <v>50.540911591196817</v>
      </c>
      <c r="J176">
        <f>SUMIFS(Activity_COMBDG!K:K,Activity_COMBDG!$B:$B,$A176&amp;"*",Activity_COMBDG!$B:$B,"*"&amp;"_EX",Activity_COMBDG!K:K,"&gt;0.0001")</f>
        <v>37.521111101942303</v>
      </c>
      <c r="K176">
        <f>SUMIFS(Activity_COMBDG!L:L,Activity_COMBDG!$B:$B,$A176&amp;"*",Activity_COMBDG!$B:$B,"*"&amp;"_EX",Activity_COMBDG!L:L,"&gt;0.0001")</f>
        <v>27.407051231177778</v>
      </c>
    </row>
    <row r="177" spans="1:11" x14ac:dyDescent="0.25">
      <c r="A177" t="str">
        <f>COMBDG_Split_Tech!A174</f>
        <v>COMBDGEDSOldSLLED___STDELC</v>
      </c>
      <c r="B177">
        <f>SUMIFS(Activity_COMBDG!C:C,Activity_COMBDG!$B:$B,$A177&amp;"*",Activity_COMBDG!$B:$B,"*"&amp;"_EX",Activity_COMBDG!C:C,"&gt;0.0001")</f>
        <v>175.8303271156081</v>
      </c>
      <c r="C177">
        <f>SUMIFS(Activity_COMBDG!D:D,Activity_COMBDG!$B:$B,$A177&amp;"*",Activity_COMBDG!$B:$B,"*"&amp;"_EX",Activity_COMBDG!D:D,"&gt;0.0001")</f>
        <v>175.8304376587127</v>
      </c>
      <c r="D177">
        <f>SUMIFS(Activity_COMBDG!E:E,Activity_COMBDG!$B:$B,$A177&amp;"*",Activity_COMBDG!$B:$B,"*"&amp;"_EX",Activity_COMBDG!E:E,"&gt;0.0001")</f>
        <v>175.8304367758461</v>
      </c>
      <c r="E177">
        <f>SUMIFS(Activity_COMBDG!F:F,Activity_COMBDG!$B:$B,$A177&amp;"*",Activity_COMBDG!$B:$B,"*"&amp;"_EX",Activity_COMBDG!F:F,"&gt;0.0001")</f>
        <v>175.83043528057021</v>
      </c>
      <c r="F177">
        <f>SUMIFS(Activity_COMBDG!G:G,Activity_COMBDG!$B:$B,$A177&amp;"*",Activity_COMBDG!$B:$B,"*"&amp;"_EX",Activity_COMBDG!G:G,"&gt;0.0001")</f>
        <v>87.91520681189273</v>
      </c>
      <c r="G177">
        <f>SUMIFS(Activity_COMBDG!H:H,Activity_COMBDG!$B:$B,$A177&amp;"*",Activity_COMBDG!$B:$B,"*"&amp;"_EX",Activity_COMBDG!H:H,"&gt;0.0001")</f>
        <v>87.915205515802128</v>
      </c>
      <c r="H177">
        <f>SUMIFS(Activity_COMBDG!I:I,Activity_COMBDG!$B:$B,$A177&amp;"*",Activity_COMBDG!$B:$B,"*"&amp;"_EX",Activity_COMBDG!I:I,"&gt;0.0001")</f>
        <v>87.915227204950327</v>
      </c>
      <c r="I177">
        <f>SUMIFS(Activity_COMBDG!J:J,Activity_COMBDG!$B:$B,$A177&amp;"*",Activity_COMBDG!$B:$B,"*"&amp;"_EX",Activity_COMBDG!J:J,"&gt;0.0001")</f>
        <v>38.635685375246887</v>
      </c>
      <c r="J177">
        <f>SUMIFS(Activity_COMBDG!K:K,Activity_COMBDG!$B:$B,$A177&amp;"*",Activity_COMBDG!$B:$B,"*"&amp;"_EX",Activity_COMBDG!K:K,"&gt;0.0001")</f>
        <v>37.204295049216903</v>
      </c>
      <c r="K177">
        <f>SUMIFS(Activity_COMBDG!L:L,Activity_COMBDG!$B:$B,$A177&amp;"*",Activity_COMBDG!$B:$B,"*"&amp;"_EX",Activity_COMBDG!L:L,"&gt;0.0001")</f>
        <v>0</v>
      </c>
    </row>
    <row r="178" spans="1:11" x14ac:dyDescent="0.25">
      <c r="A178" t="str">
        <f>COMBDG_Split_Tech!A175</f>
        <v>COMBDGEDSOldWH_________DHE</v>
      </c>
      <c r="B178">
        <f>SUMIFS(Activity_COMBDG!C:C,Activity_COMBDG!$B:$B,$A178&amp;"*",Activity_COMBDG!$B:$B,"*"&amp;"_EX",Activity_COMBDG!C:C,"&gt;0.0001")</f>
        <v>81.633091606468525</v>
      </c>
      <c r="C178">
        <f>SUMIFS(Activity_COMBDG!D:D,Activity_COMBDG!$B:$B,$A178&amp;"*",Activity_COMBDG!$B:$B,"*"&amp;"_EX",Activity_COMBDG!D:D,"&gt;0.0001")</f>
        <v>66.893994540358591</v>
      </c>
      <c r="D178">
        <f>SUMIFS(Activity_COMBDG!E:E,Activity_COMBDG!$B:$B,$A178&amp;"*",Activity_COMBDG!$B:$B,"*"&amp;"_EX",Activity_COMBDG!E:E,"&gt;0.0001")</f>
        <v>66.912449412013558</v>
      </c>
      <c r="E178">
        <f>SUMIFS(Activity_COMBDG!F:F,Activity_COMBDG!$B:$B,$A178&amp;"*",Activity_COMBDG!$B:$B,"*"&amp;"_EX",Activity_COMBDG!F:F,"&gt;0.0001")</f>
        <v>66.911220297428713</v>
      </c>
      <c r="F178">
        <f>SUMIFS(Activity_COMBDG!G:G,Activity_COMBDG!$B:$B,$A178&amp;"*",Activity_COMBDG!$B:$B,"*"&amp;"_EX",Activity_COMBDG!G:G,"&gt;0.0001")</f>
        <v>66.910071970096539</v>
      </c>
      <c r="G178">
        <f>SUMIFS(Activity_COMBDG!H:H,Activity_COMBDG!$B:$B,$A178&amp;"*",Activity_COMBDG!$B:$B,"*"&amp;"_EX",Activity_COMBDG!H:H,"&gt;0.0001")</f>
        <v>66.908519632659917</v>
      </c>
      <c r="H178">
        <f>SUMIFS(Activity_COMBDG!I:I,Activity_COMBDG!$B:$B,$A178&amp;"*",Activity_COMBDG!$B:$B,"*"&amp;"_EX",Activity_COMBDG!I:I,"&gt;0.0001")</f>
        <v>50.186256000378727</v>
      </c>
      <c r="I178">
        <f>SUMIFS(Activity_COMBDG!J:J,Activity_COMBDG!$B:$B,$A178&amp;"*",Activity_COMBDG!$B:$B,"*"&amp;"_EX",Activity_COMBDG!J:J,"&gt;0.0001")</f>
        <v>19.347174288794939</v>
      </c>
      <c r="J178">
        <f>SUMIFS(Activity_COMBDG!K:K,Activity_COMBDG!$B:$B,$A178&amp;"*",Activity_COMBDG!$B:$B,"*"&amp;"_EX",Activity_COMBDG!K:K,"&gt;0.0001")</f>
        <v>18.257367228717229</v>
      </c>
      <c r="K178">
        <f>SUMIFS(Activity_COMBDG!L:L,Activity_COMBDG!$B:$B,$A178&amp;"*",Activity_COMBDG!$B:$B,"*"&amp;"_EX",Activity_COMBDG!L:L,"&gt;0.0001")</f>
        <v>14.309927169915859</v>
      </c>
    </row>
    <row r="179" spans="1:11" x14ac:dyDescent="0.25">
      <c r="A179" t="str">
        <f>COMBDG_Split_Tech!A176</f>
        <v>COMBDGEDSOldWH______STDELC</v>
      </c>
      <c r="B179">
        <f>SUMIFS(Activity_COMBDG!C:C,Activity_COMBDG!$B:$B,$A179&amp;"*",Activity_COMBDG!$B:$B,"*"&amp;"_EX",Activity_COMBDG!C:C,"&gt;0.0001")</f>
        <v>38.596174746529393</v>
      </c>
      <c r="C179">
        <f>SUMIFS(Activity_COMBDG!D:D,Activity_COMBDG!$B:$B,$A179&amp;"*",Activity_COMBDG!$B:$B,"*"&amp;"_EX",Activity_COMBDG!D:D,"&gt;0.0001")</f>
        <v>39.959107446715727</v>
      </c>
      <c r="D179">
        <f>SUMIFS(Activity_COMBDG!E:E,Activity_COMBDG!$B:$B,$A179&amp;"*",Activity_COMBDG!$B:$B,"*"&amp;"_EX",Activity_COMBDG!E:E,"&gt;0.0001")</f>
        <v>26.650292499324081</v>
      </c>
      <c r="E179">
        <f>SUMIFS(Activity_COMBDG!F:F,Activity_COMBDG!$B:$B,$A179&amp;"*",Activity_COMBDG!$B:$B,"*"&amp;"_EX",Activity_COMBDG!F:F,"&gt;0.0001")</f>
        <v>26.649060456659981</v>
      </c>
      <c r="F179">
        <f>SUMIFS(Activity_COMBDG!G:G,Activity_COMBDG!$B:$B,$A179&amp;"*",Activity_COMBDG!$B:$B,"*"&amp;"_EX",Activity_COMBDG!G:G,"&gt;0.0001")</f>
        <v>26.647918504878721</v>
      </c>
      <c r="G179">
        <f>SUMIFS(Activity_COMBDG!H:H,Activity_COMBDG!$B:$B,$A179&amp;"*",Activity_COMBDG!$B:$B,"*"&amp;"_EX",Activity_COMBDG!H:H,"&gt;0.0001")</f>
        <v>26.64649898998816</v>
      </c>
      <c r="H179">
        <f>SUMIFS(Activity_COMBDG!I:I,Activity_COMBDG!$B:$B,$A179&amp;"*",Activity_COMBDG!$B:$B,"*"&amp;"_EX",Activity_COMBDG!I:I,"&gt;0.0001")</f>
        <v>26.653019266742842</v>
      </c>
      <c r="I179">
        <f>SUMIFS(Activity_COMBDG!J:J,Activity_COMBDG!$B:$B,$A179&amp;"*",Activity_COMBDG!$B:$B,"*"&amp;"_EX",Activity_COMBDG!J:J,"&gt;0.0001")</f>
        <v>5.8245967121519548</v>
      </c>
      <c r="J179">
        <f>SUMIFS(Activity_COMBDG!K:K,Activity_COMBDG!$B:$B,$A179&amp;"*",Activity_COMBDG!$B:$B,"*"&amp;"_EX",Activity_COMBDG!K:K,"&gt;0.0001")</f>
        <v>5.3862094708944221</v>
      </c>
      <c r="K179">
        <f>SUMIFS(Activity_COMBDG!L:L,Activity_COMBDG!$B:$B,$A179&amp;"*",Activity_COMBDG!$B:$B,"*"&amp;"_EX",Activity_COMBDG!L:L,"&gt;0.0001")</f>
        <v>3.309582519214112</v>
      </c>
    </row>
    <row r="180" spans="1:11" x14ac:dyDescent="0.25">
      <c r="A180" t="str">
        <f>COMBDG_Split_Tech!A177</f>
        <v>COMBDGEDSOldWH______STDHFO</v>
      </c>
      <c r="B180">
        <f>SUMIFS(Activity_COMBDG!C:C,Activity_COMBDG!$B:$B,$A180&amp;"*",Activity_COMBDG!$B:$B,"*"&amp;"_EX",Activity_COMBDG!C:C,"&gt;0.0001")</f>
        <v>0</v>
      </c>
      <c r="C180">
        <f>SUMIFS(Activity_COMBDG!D:D,Activity_COMBDG!$B:$B,$A180&amp;"*",Activity_COMBDG!$B:$B,"*"&amp;"_EX",Activity_COMBDG!D:D,"&gt;0.0001")</f>
        <v>0</v>
      </c>
      <c r="D180">
        <f>SUMIFS(Activity_COMBDG!E:E,Activity_COMBDG!$B:$B,$A180&amp;"*",Activity_COMBDG!$B:$B,"*"&amp;"_EX",Activity_COMBDG!E:E,"&gt;0.0001")</f>
        <v>0</v>
      </c>
      <c r="E180">
        <f>SUMIFS(Activity_COMBDG!F:F,Activity_COMBDG!$B:$B,$A180&amp;"*",Activity_COMBDG!$B:$B,"*"&amp;"_EX",Activity_COMBDG!F:F,"&gt;0.0001")</f>
        <v>0</v>
      </c>
      <c r="F180">
        <f>SUMIFS(Activity_COMBDG!G:G,Activity_COMBDG!$B:$B,$A180&amp;"*",Activity_COMBDG!$B:$B,"*"&amp;"_EX",Activity_COMBDG!G:G,"&gt;0.0001")</f>
        <v>0</v>
      </c>
      <c r="G180">
        <f>SUMIFS(Activity_COMBDG!H:H,Activity_COMBDG!$B:$B,$A180&amp;"*",Activity_COMBDG!$B:$B,"*"&amp;"_EX",Activity_COMBDG!H:H,"&gt;0.0001")</f>
        <v>0</v>
      </c>
      <c r="H180">
        <f>SUMIFS(Activity_COMBDG!I:I,Activity_COMBDG!$B:$B,$A180&amp;"*",Activity_COMBDG!$B:$B,"*"&amp;"_EX",Activity_COMBDG!I:I,"&gt;0.0001")</f>
        <v>0</v>
      </c>
      <c r="I180">
        <f>SUMIFS(Activity_COMBDG!J:J,Activity_COMBDG!$B:$B,$A180&amp;"*",Activity_COMBDG!$B:$B,"*"&amp;"_EX",Activity_COMBDG!J:J,"&gt;0.0001")</f>
        <v>0</v>
      </c>
      <c r="J180">
        <f>SUMIFS(Activity_COMBDG!K:K,Activity_COMBDG!$B:$B,$A180&amp;"*",Activity_COMBDG!$B:$B,"*"&amp;"_EX",Activity_COMBDG!K:K,"&gt;0.0001")</f>
        <v>0</v>
      </c>
      <c r="K180">
        <f>SUMIFS(Activity_COMBDG!L:L,Activity_COMBDG!$B:$B,$A180&amp;"*",Activity_COMBDG!$B:$B,"*"&amp;"_EX",Activity_COMBDG!L:L,"&gt;0.0001")</f>
        <v>0</v>
      </c>
    </row>
    <row r="181" spans="1:11" x14ac:dyDescent="0.25">
      <c r="A181" t="str">
        <f>COMBDG_Split_Tech!A178</f>
        <v>COMBDGEDSOldWH______STDKER</v>
      </c>
      <c r="B181">
        <f>SUMIFS(Activity_COMBDG!C:C,Activity_COMBDG!$B:$B,$A181&amp;"*",Activity_COMBDG!$B:$B,"*"&amp;"_EX",Activity_COMBDG!C:C,"&gt;0.0001")</f>
        <v>0</v>
      </c>
      <c r="C181">
        <f>SUMIFS(Activity_COMBDG!D:D,Activity_COMBDG!$B:$B,$A181&amp;"*",Activity_COMBDG!$B:$B,"*"&amp;"_EX",Activity_COMBDG!D:D,"&gt;0.0001")</f>
        <v>0</v>
      </c>
      <c r="D181">
        <f>SUMIFS(Activity_COMBDG!E:E,Activity_COMBDG!$B:$B,$A181&amp;"*",Activity_COMBDG!$B:$B,"*"&amp;"_EX",Activity_COMBDG!E:E,"&gt;0.0001")</f>
        <v>0</v>
      </c>
      <c r="E181">
        <f>SUMIFS(Activity_COMBDG!F:F,Activity_COMBDG!$B:$B,$A181&amp;"*",Activity_COMBDG!$B:$B,"*"&amp;"_EX",Activity_COMBDG!F:F,"&gt;0.0001")</f>
        <v>0</v>
      </c>
      <c r="F181">
        <f>SUMIFS(Activity_COMBDG!G:G,Activity_COMBDG!$B:$B,$A181&amp;"*",Activity_COMBDG!$B:$B,"*"&amp;"_EX",Activity_COMBDG!G:G,"&gt;0.0001")</f>
        <v>0</v>
      </c>
      <c r="G181">
        <f>SUMIFS(Activity_COMBDG!H:H,Activity_COMBDG!$B:$B,$A181&amp;"*",Activity_COMBDG!$B:$B,"*"&amp;"_EX",Activity_COMBDG!H:H,"&gt;0.0001")</f>
        <v>0</v>
      </c>
      <c r="H181">
        <f>SUMIFS(Activity_COMBDG!I:I,Activity_COMBDG!$B:$B,$A181&amp;"*",Activity_COMBDG!$B:$B,"*"&amp;"_EX",Activity_COMBDG!I:I,"&gt;0.0001")</f>
        <v>0</v>
      </c>
      <c r="I181">
        <f>SUMIFS(Activity_COMBDG!J:J,Activity_COMBDG!$B:$B,$A181&amp;"*",Activity_COMBDG!$B:$B,"*"&amp;"_EX",Activity_COMBDG!J:J,"&gt;0.0001")</f>
        <v>0</v>
      </c>
      <c r="J181">
        <f>SUMIFS(Activity_COMBDG!K:K,Activity_COMBDG!$B:$B,$A181&amp;"*",Activity_COMBDG!$B:$B,"*"&amp;"_EX",Activity_COMBDG!K:K,"&gt;0.0001")</f>
        <v>0</v>
      </c>
      <c r="K181">
        <f>SUMIFS(Activity_COMBDG!L:L,Activity_COMBDG!$B:$B,$A181&amp;"*",Activity_COMBDG!$B:$B,"*"&amp;"_EX",Activity_COMBDG!L:L,"&gt;0.0001")</f>
        <v>0</v>
      </c>
    </row>
    <row r="182" spans="1:11" x14ac:dyDescent="0.25">
      <c r="A182" t="str">
        <f>COMBDG_Split_Tech!A179</f>
        <v>COMBDGEDSOldWH______STDLFO</v>
      </c>
      <c r="B182">
        <f>SUMIFS(Activity_COMBDG!C:C,Activity_COMBDG!$B:$B,$A182&amp;"*",Activity_COMBDG!$B:$B,"*"&amp;"_EX",Activity_COMBDG!C:C,"&gt;0.0001")</f>
        <v>37.654793894065008</v>
      </c>
      <c r="C182">
        <f>SUMIFS(Activity_COMBDG!D:D,Activity_COMBDG!$B:$B,$A182&amp;"*",Activity_COMBDG!$B:$B,"*"&amp;"_EX",Activity_COMBDG!D:D,"&gt;0.0001")</f>
        <v>39.005236408359359</v>
      </c>
      <c r="D182">
        <f>SUMIFS(Activity_COMBDG!E:E,Activity_COMBDG!$B:$B,$A182&amp;"*",Activity_COMBDG!$B:$B,"*"&amp;"_EX",Activity_COMBDG!E:E,"&gt;0.0001")</f>
        <v>26.014292159810321</v>
      </c>
      <c r="E182">
        <f>SUMIFS(Activity_COMBDG!F:F,Activity_COMBDG!$B:$B,$A182&amp;"*",Activity_COMBDG!$B:$B,"*"&amp;"_EX",Activity_COMBDG!F:F,"&gt;0.0001")</f>
        <v>26.013061086820539</v>
      </c>
      <c r="F182">
        <f>SUMIFS(Activity_COMBDG!G:G,Activity_COMBDG!$B:$B,$A182&amp;"*",Activity_COMBDG!$B:$B,"*"&amp;"_EX",Activity_COMBDG!G:G,"&gt;0.0001")</f>
        <v>26.011920455398201</v>
      </c>
      <c r="G182">
        <f>SUMIFS(Activity_COMBDG!H:H,Activity_COMBDG!$B:$B,$A182&amp;"*",Activity_COMBDG!$B:$B,"*"&amp;"_EX",Activity_COMBDG!H:H,"&gt;0.0001")</f>
        <v>26.010506875727788</v>
      </c>
      <c r="H182">
        <f>SUMIFS(Activity_COMBDG!I:I,Activity_COMBDG!$B:$B,$A182&amp;"*",Activity_COMBDG!$B:$B,"*"&amp;"_EX",Activity_COMBDG!I:I,"&gt;0.0001")</f>
        <v>26.017020580726509</v>
      </c>
      <c r="I182">
        <f>SUMIFS(Activity_COMBDG!J:J,Activity_COMBDG!$B:$B,$A182&amp;"*",Activity_COMBDG!$B:$B,"*"&amp;"_EX",Activity_COMBDG!J:J,"&gt;0.0001")</f>
        <v>5.7192776137715926</v>
      </c>
      <c r="J182">
        <f>SUMIFS(Activity_COMBDG!K:K,Activity_COMBDG!$B:$B,$A182&amp;"*",Activity_COMBDG!$B:$B,"*"&amp;"_EX",Activity_COMBDG!K:K,"&gt;0.0001")</f>
        <v>5.2958339357123343</v>
      </c>
      <c r="K182">
        <f>SUMIFS(Activity_COMBDG!L:L,Activity_COMBDG!$B:$B,$A182&amp;"*",Activity_COMBDG!$B:$B,"*"&amp;"_EX",Activity_COMBDG!L:L,"&gt;0.0001")</f>
        <v>3.2442848365355359</v>
      </c>
    </row>
    <row r="183" spans="1:11" x14ac:dyDescent="0.25">
      <c r="A183" t="str">
        <f>COMBDG_Split_Tech!A180</f>
        <v>COMBDGEDSOldWH______STDNGA</v>
      </c>
      <c r="B183">
        <f>SUMIFS(Activity_COMBDG!C:C,Activity_COMBDG!$B:$B,$A183&amp;"*",Activity_COMBDG!$B:$B,"*"&amp;"_EX",Activity_COMBDG!C:C,"&gt;0.0001")</f>
        <v>721.19494138722337</v>
      </c>
      <c r="C183">
        <f>SUMIFS(Activity_COMBDG!D:D,Activity_COMBDG!$B:$B,$A183&amp;"*",Activity_COMBDG!$B:$B,"*"&amp;"_EX",Activity_COMBDG!D:D,"&gt;0.0001")</f>
        <v>722.6444146747184</v>
      </c>
      <c r="D183">
        <f>SUMIFS(Activity_COMBDG!E:E,Activity_COMBDG!$B:$B,$A183&amp;"*",Activity_COMBDG!$B:$B,"*"&amp;"_EX",Activity_COMBDG!E:E,"&gt;0.0001")</f>
        <v>481.77414650140531</v>
      </c>
      <c r="E183">
        <f>SUMIFS(Activity_COMBDG!F:F,Activity_COMBDG!$B:$B,$A183&amp;"*",Activity_COMBDG!$B:$B,"*"&amp;"_EX",Activity_COMBDG!F:F,"&gt;0.0001")</f>
        <v>481.77290949078429</v>
      </c>
      <c r="F183">
        <f>SUMIFS(Activity_COMBDG!G:G,Activity_COMBDG!$B:$B,$A183&amp;"*",Activity_COMBDG!$B:$B,"*"&amp;"_EX",Activity_COMBDG!G:G,"&gt;0.0001")</f>
        <v>481.77175948628502</v>
      </c>
      <c r="G183">
        <f>SUMIFS(Activity_COMBDG!H:H,Activity_COMBDG!$B:$B,$A183&amp;"*",Activity_COMBDG!$B:$B,"*"&amp;"_EX",Activity_COMBDG!H:H,"&gt;0.0001")</f>
        <v>481.76998613611272</v>
      </c>
      <c r="H183">
        <f>SUMIFS(Activity_COMBDG!I:I,Activity_COMBDG!$B:$B,$A183&amp;"*",Activity_COMBDG!$B:$B,"*"&amp;"_EX",Activity_COMBDG!I:I,"&gt;0.0001")</f>
        <v>481.77675068397161</v>
      </c>
      <c r="I183">
        <f>SUMIFS(Activity_COMBDG!J:J,Activity_COMBDG!$B:$B,$A183&amp;"*",Activity_COMBDG!$B:$B,"*"&amp;"_EX",Activity_COMBDG!J:J,"&gt;0.0001")</f>
        <v>23.260725668792109</v>
      </c>
      <c r="J183">
        <f>SUMIFS(Activity_COMBDG!K:K,Activity_COMBDG!$B:$B,$A183&amp;"*",Activity_COMBDG!$B:$B,"*"&amp;"_EX",Activity_COMBDG!K:K,"&gt;0.0001")</f>
        <v>15.536764584494991</v>
      </c>
      <c r="K183">
        <f>SUMIFS(Activity_COMBDG!L:L,Activity_COMBDG!$B:$B,$A183&amp;"*",Activity_COMBDG!$B:$B,"*"&amp;"_EX",Activity_COMBDG!L:L,"&gt;0.0001")</f>
        <v>10.34790442916815</v>
      </c>
    </row>
    <row r="184" spans="1:11" x14ac:dyDescent="0.25">
      <c r="A184" t="str">
        <f>COMBDG_Split_Tech!A181</f>
        <v>COMBDGEDSOldWH______STDPRO</v>
      </c>
      <c r="B184">
        <f>SUMIFS(Activity_COMBDG!C:C,Activity_COMBDG!$B:$B,$A184&amp;"*",Activity_COMBDG!$B:$B,"*"&amp;"_EX",Activity_COMBDG!C:C,"&gt;0.0001")</f>
        <v>8.8790764609416684</v>
      </c>
      <c r="C184">
        <f>SUMIFS(Activity_COMBDG!D:D,Activity_COMBDG!$B:$B,$A184&amp;"*",Activity_COMBDG!$B:$B,"*"&amp;"_EX",Activity_COMBDG!D:D,"&gt;0.0001")</f>
        <v>10.05482870482831</v>
      </c>
      <c r="D184">
        <f>SUMIFS(Activity_COMBDG!E:E,Activity_COMBDG!$B:$B,$A184&amp;"*",Activity_COMBDG!$B:$B,"*"&amp;"_EX",Activity_COMBDG!E:E,"&gt;0.0001")</f>
        <v>6.7109860631982148</v>
      </c>
      <c r="E184">
        <f>SUMIFS(Activity_COMBDG!F:F,Activity_COMBDG!$B:$B,$A184&amp;"*",Activity_COMBDG!$B:$B,"*"&amp;"_EX",Activity_COMBDG!F:F,"&gt;0.0001")</f>
        <v>6.7097926165204687</v>
      </c>
      <c r="F184">
        <f>SUMIFS(Activity_COMBDG!G:G,Activity_COMBDG!$B:$B,$A184&amp;"*",Activity_COMBDG!$B:$B,"*"&amp;"_EX",Activity_COMBDG!G:G,"&gt;0.0001")</f>
        <v>6.7087021784940504</v>
      </c>
      <c r="G184">
        <f>SUMIFS(Activity_COMBDG!H:H,Activity_COMBDG!$B:$B,$A184&amp;"*",Activity_COMBDG!$B:$B,"*"&amp;"_EX",Activity_COMBDG!H:H,"&gt;0.0001")</f>
        <v>6.7075034038872889</v>
      </c>
      <c r="H184">
        <f>SUMIFS(Activity_COMBDG!I:I,Activity_COMBDG!$B:$B,$A184&amp;"*",Activity_COMBDG!$B:$B,"*"&amp;"_EX",Activity_COMBDG!I:I,"&gt;0.0001")</f>
        <v>6.7137706730636184</v>
      </c>
      <c r="I184">
        <f>SUMIFS(Activity_COMBDG!J:J,Activity_COMBDG!$B:$B,$A184&amp;"*",Activity_COMBDG!$B:$B,"*"&amp;"_EX",Activity_COMBDG!J:J,"&gt;0.0001")</f>
        <v>1.62451076560856</v>
      </c>
      <c r="J184">
        <f>SUMIFS(Activity_COMBDG!K:K,Activity_COMBDG!$B:$B,$A184&amp;"*",Activity_COMBDG!$B:$B,"*"&amp;"_EX",Activity_COMBDG!K:K,"&gt;0.0001")</f>
        <v>1.594394452140339</v>
      </c>
      <c r="K184">
        <f>SUMIFS(Activity_COMBDG!L:L,Activity_COMBDG!$B:$B,$A184&amp;"*",Activity_COMBDG!$B:$B,"*"&amp;"_EX",Activity_COMBDG!L:L,"&gt;0.0001")</f>
        <v>0.96188324920627466</v>
      </c>
    </row>
    <row r="185" spans="1:11" x14ac:dyDescent="0.25">
      <c r="A185" t="str">
        <f>COMBDG_Split_Tech!A182</f>
        <v>COMBDGHLCNewAE______STDELC</v>
      </c>
      <c r="B185">
        <f>SUMIFS(Activity_COMBDG!C:C,Activity_COMBDG!$B:$B,$A185&amp;"*",Activity_COMBDG!$B:$B,"*"&amp;"_EX",Activity_COMBDG!C:C,"&gt;0.0001")</f>
        <v>0</v>
      </c>
      <c r="C185">
        <f>SUMIFS(Activity_COMBDG!D:D,Activity_COMBDG!$B:$B,$A185&amp;"*",Activity_COMBDG!$B:$B,"*"&amp;"_EX",Activity_COMBDG!D:D,"&gt;0.0001")</f>
        <v>0</v>
      </c>
      <c r="D185">
        <f>SUMIFS(Activity_COMBDG!E:E,Activity_COMBDG!$B:$B,$A185&amp;"*",Activity_COMBDG!$B:$B,"*"&amp;"_EX",Activity_COMBDG!E:E,"&gt;0.0001")</f>
        <v>0</v>
      </c>
      <c r="E185">
        <f>SUMIFS(Activity_COMBDG!F:F,Activity_COMBDG!$B:$B,$A185&amp;"*",Activity_COMBDG!$B:$B,"*"&amp;"_EX",Activity_COMBDG!F:F,"&gt;0.0001")</f>
        <v>0</v>
      </c>
      <c r="F185">
        <f>SUMIFS(Activity_COMBDG!G:G,Activity_COMBDG!$B:$B,$A185&amp;"*",Activity_COMBDG!$B:$B,"*"&amp;"_EX",Activity_COMBDG!G:G,"&gt;0.0001")</f>
        <v>0</v>
      </c>
      <c r="G185">
        <f>SUMIFS(Activity_COMBDG!H:H,Activity_COMBDG!$B:$B,$A185&amp;"*",Activity_COMBDG!$B:$B,"*"&amp;"_EX",Activity_COMBDG!H:H,"&gt;0.0001")</f>
        <v>0</v>
      </c>
      <c r="H185">
        <f>SUMIFS(Activity_COMBDG!I:I,Activity_COMBDG!$B:$B,$A185&amp;"*",Activity_COMBDG!$B:$B,"*"&amp;"_EX",Activity_COMBDG!I:I,"&gt;0.0001")</f>
        <v>0</v>
      </c>
      <c r="I185">
        <f>SUMIFS(Activity_COMBDG!J:J,Activity_COMBDG!$B:$B,$A185&amp;"*",Activity_COMBDG!$B:$B,"*"&amp;"_EX",Activity_COMBDG!J:J,"&gt;0.0001")</f>
        <v>0</v>
      </c>
      <c r="J185">
        <f>SUMIFS(Activity_COMBDG!K:K,Activity_COMBDG!$B:$B,$A185&amp;"*",Activity_COMBDG!$B:$B,"*"&amp;"_EX",Activity_COMBDG!K:K,"&gt;0.0001")</f>
        <v>0</v>
      </c>
      <c r="K185">
        <f>SUMIFS(Activity_COMBDG!L:L,Activity_COMBDG!$B:$B,$A185&amp;"*",Activity_COMBDG!$B:$B,"*"&amp;"_EX",Activity_COMBDG!L:L,"&gt;0.0001")</f>
        <v>0</v>
      </c>
    </row>
    <row r="186" spans="1:11" x14ac:dyDescent="0.25">
      <c r="A186" t="str">
        <f>COMBDG_Split_Tech!A183</f>
        <v>COMBDGHLCNewAE______STDNGA</v>
      </c>
      <c r="B186">
        <f>SUMIFS(Activity_COMBDG!C:C,Activity_COMBDG!$B:$B,$A186&amp;"*",Activity_COMBDG!$B:$B,"*"&amp;"_EX",Activity_COMBDG!C:C,"&gt;0.0001")</f>
        <v>0</v>
      </c>
      <c r="C186">
        <f>SUMIFS(Activity_COMBDG!D:D,Activity_COMBDG!$B:$B,$A186&amp;"*",Activity_COMBDG!$B:$B,"*"&amp;"_EX",Activity_COMBDG!D:D,"&gt;0.0001")</f>
        <v>0</v>
      </c>
      <c r="D186">
        <f>SUMIFS(Activity_COMBDG!E:E,Activity_COMBDG!$B:$B,$A186&amp;"*",Activity_COMBDG!$B:$B,"*"&amp;"_EX",Activity_COMBDG!E:E,"&gt;0.0001")</f>
        <v>0</v>
      </c>
      <c r="E186">
        <f>SUMIFS(Activity_COMBDG!F:F,Activity_COMBDG!$B:$B,$A186&amp;"*",Activity_COMBDG!$B:$B,"*"&amp;"_EX",Activity_COMBDG!F:F,"&gt;0.0001")</f>
        <v>0</v>
      </c>
      <c r="F186">
        <f>SUMIFS(Activity_COMBDG!G:G,Activity_COMBDG!$B:$B,$A186&amp;"*",Activity_COMBDG!$B:$B,"*"&amp;"_EX",Activity_COMBDG!G:G,"&gt;0.0001")</f>
        <v>0</v>
      </c>
      <c r="G186">
        <f>SUMIFS(Activity_COMBDG!H:H,Activity_COMBDG!$B:$B,$A186&amp;"*",Activity_COMBDG!$B:$B,"*"&amp;"_EX",Activity_COMBDG!H:H,"&gt;0.0001")</f>
        <v>0</v>
      </c>
      <c r="H186">
        <f>SUMIFS(Activity_COMBDG!I:I,Activity_COMBDG!$B:$B,$A186&amp;"*",Activity_COMBDG!$B:$B,"*"&amp;"_EX",Activity_COMBDG!I:I,"&gt;0.0001")</f>
        <v>0</v>
      </c>
      <c r="I186">
        <f>SUMIFS(Activity_COMBDG!J:J,Activity_COMBDG!$B:$B,$A186&amp;"*",Activity_COMBDG!$B:$B,"*"&amp;"_EX",Activity_COMBDG!J:J,"&gt;0.0001")</f>
        <v>0</v>
      </c>
      <c r="J186">
        <f>SUMIFS(Activity_COMBDG!K:K,Activity_COMBDG!$B:$B,$A186&amp;"*",Activity_COMBDG!$B:$B,"*"&amp;"_EX",Activity_COMBDG!K:K,"&gt;0.0001")</f>
        <v>0</v>
      </c>
      <c r="K186">
        <f>SUMIFS(Activity_COMBDG!L:L,Activity_COMBDG!$B:$B,$A186&amp;"*",Activity_COMBDG!$B:$B,"*"&amp;"_EX",Activity_COMBDG!L:L,"&gt;0.0001")</f>
        <v>0</v>
      </c>
    </row>
    <row r="187" spans="1:11" x14ac:dyDescent="0.25">
      <c r="A187" t="str">
        <f>COMBDG_Split_Tech!A184</f>
        <v>COMBDGHLCNewAE______STDPRO</v>
      </c>
      <c r="B187">
        <f>SUMIFS(Activity_COMBDG!C:C,Activity_COMBDG!$B:$B,$A187&amp;"*",Activity_COMBDG!$B:$B,"*"&amp;"_EX",Activity_COMBDG!C:C,"&gt;0.0001")</f>
        <v>0</v>
      </c>
      <c r="C187">
        <f>SUMIFS(Activity_COMBDG!D:D,Activity_COMBDG!$B:$B,$A187&amp;"*",Activity_COMBDG!$B:$B,"*"&amp;"_EX",Activity_COMBDG!D:D,"&gt;0.0001")</f>
        <v>0</v>
      </c>
      <c r="D187">
        <f>SUMIFS(Activity_COMBDG!E:E,Activity_COMBDG!$B:$B,$A187&amp;"*",Activity_COMBDG!$B:$B,"*"&amp;"_EX",Activity_COMBDG!E:E,"&gt;0.0001")</f>
        <v>0</v>
      </c>
      <c r="E187">
        <f>SUMIFS(Activity_COMBDG!F:F,Activity_COMBDG!$B:$B,$A187&amp;"*",Activity_COMBDG!$B:$B,"*"&amp;"_EX",Activity_COMBDG!F:F,"&gt;0.0001")</f>
        <v>0</v>
      </c>
      <c r="F187">
        <f>SUMIFS(Activity_COMBDG!G:G,Activity_COMBDG!$B:$B,$A187&amp;"*",Activity_COMBDG!$B:$B,"*"&amp;"_EX",Activity_COMBDG!G:G,"&gt;0.0001")</f>
        <v>0</v>
      </c>
      <c r="G187">
        <f>SUMIFS(Activity_COMBDG!H:H,Activity_COMBDG!$B:$B,$A187&amp;"*",Activity_COMBDG!$B:$B,"*"&amp;"_EX",Activity_COMBDG!H:H,"&gt;0.0001")</f>
        <v>0</v>
      </c>
      <c r="H187">
        <f>SUMIFS(Activity_COMBDG!I:I,Activity_COMBDG!$B:$B,$A187&amp;"*",Activity_COMBDG!$B:$B,"*"&amp;"_EX",Activity_COMBDG!I:I,"&gt;0.0001")</f>
        <v>0</v>
      </c>
      <c r="I187">
        <f>SUMIFS(Activity_COMBDG!J:J,Activity_COMBDG!$B:$B,$A187&amp;"*",Activity_COMBDG!$B:$B,"*"&amp;"_EX",Activity_COMBDG!J:J,"&gt;0.0001")</f>
        <v>0</v>
      </c>
      <c r="J187">
        <f>SUMIFS(Activity_COMBDG!K:K,Activity_COMBDG!$B:$B,$A187&amp;"*",Activity_COMBDG!$B:$B,"*"&amp;"_EX",Activity_COMBDG!K:K,"&gt;0.0001")</f>
        <v>0</v>
      </c>
      <c r="K187">
        <f>SUMIFS(Activity_COMBDG!L:L,Activity_COMBDG!$B:$B,$A187&amp;"*",Activity_COMBDG!$B:$B,"*"&amp;"_EX",Activity_COMBDG!L:L,"&gt;0.0001")</f>
        <v>0</v>
      </c>
    </row>
    <row r="188" spans="1:11" x14ac:dyDescent="0.25">
      <c r="A188" t="str">
        <f>COMBDG_Split_Tech!A185</f>
        <v>COMBDGHLCNewAM______STDELC</v>
      </c>
      <c r="B188">
        <f>SUMIFS(Activity_COMBDG!C:C,Activity_COMBDG!$B:$B,$A188&amp;"*",Activity_COMBDG!$B:$B,"*"&amp;"_EX",Activity_COMBDG!C:C,"&gt;0.0001")</f>
        <v>0</v>
      </c>
      <c r="C188">
        <f>SUMIFS(Activity_COMBDG!D:D,Activity_COMBDG!$B:$B,$A188&amp;"*",Activity_COMBDG!$B:$B,"*"&amp;"_EX",Activity_COMBDG!D:D,"&gt;0.0001")</f>
        <v>0</v>
      </c>
      <c r="D188">
        <f>SUMIFS(Activity_COMBDG!E:E,Activity_COMBDG!$B:$B,$A188&amp;"*",Activity_COMBDG!$B:$B,"*"&amp;"_EX",Activity_COMBDG!E:E,"&gt;0.0001")</f>
        <v>0</v>
      </c>
      <c r="E188">
        <f>SUMIFS(Activity_COMBDG!F:F,Activity_COMBDG!$B:$B,$A188&amp;"*",Activity_COMBDG!$B:$B,"*"&amp;"_EX",Activity_COMBDG!F:F,"&gt;0.0001")</f>
        <v>0</v>
      </c>
      <c r="F188">
        <f>SUMIFS(Activity_COMBDG!G:G,Activity_COMBDG!$B:$B,$A188&amp;"*",Activity_COMBDG!$B:$B,"*"&amp;"_EX",Activity_COMBDG!G:G,"&gt;0.0001")</f>
        <v>0</v>
      </c>
      <c r="G188">
        <f>SUMIFS(Activity_COMBDG!H:H,Activity_COMBDG!$B:$B,$A188&amp;"*",Activity_COMBDG!$B:$B,"*"&amp;"_EX",Activity_COMBDG!H:H,"&gt;0.0001")</f>
        <v>0</v>
      </c>
      <c r="H188">
        <f>SUMIFS(Activity_COMBDG!I:I,Activity_COMBDG!$B:$B,$A188&amp;"*",Activity_COMBDG!$B:$B,"*"&amp;"_EX",Activity_COMBDG!I:I,"&gt;0.0001")</f>
        <v>0</v>
      </c>
      <c r="I188">
        <f>SUMIFS(Activity_COMBDG!J:J,Activity_COMBDG!$B:$B,$A188&amp;"*",Activity_COMBDG!$B:$B,"*"&amp;"_EX",Activity_COMBDG!J:J,"&gt;0.0001")</f>
        <v>0</v>
      </c>
      <c r="J188">
        <f>SUMIFS(Activity_COMBDG!K:K,Activity_COMBDG!$B:$B,$A188&amp;"*",Activity_COMBDG!$B:$B,"*"&amp;"_EX",Activity_COMBDG!K:K,"&gt;0.0001")</f>
        <v>0</v>
      </c>
      <c r="K188">
        <f>SUMIFS(Activity_COMBDG!L:L,Activity_COMBDG!$B:$B,$A188&amp;"*",Activity_COMBDG!$B:$B,"*"&amp;"_EX",Activity_COMBDG!L:L,"&gt;0.0001")</f>
        <v>0</v>
      </c>
    </row>
    <row r="189" spans="1:11" x14ac:dyDescent="0.25">
      <c r="A189" t="str">
        <f>COMBDG_Split_Tech!A186</f>
        <v>COMBDGHLCNewLIFLC___STDELC</v>
      </c>
      <c r="B189">
        <f>SUMIFS(Activity_COMBDG!C:C,Activity_COMBDG!$B:$B,$A189&amp;"*",Activity_COMBDG!$B:$B,"*"&amp;"_EX",Activity_COMBDG!C:C,"&gt;0.0001")</f>
        <v>0</v>
      </c>
      <c r="C189">
        <f>SUMIFS(Activity_COMBDG!D:D,Activity_COMBDG!$B:$B,$A189&amp;"*",Activity_COMBDG!$B:$B,"*"&amp;"_EX",Activity_COMBDG!D:D,"&gt;0.0001")</f>
        <v>0</v>
      </c>
      <c r="D189">
        <f>SUMIFS(Activity_COMBDG!E:E,Activity_COMBDG!$B:$B,$A189&amp;"*",Activity_COMBDG!$B:$B,"*"&amp;"_EX",Activity_COMBDG!E:E,"&gt;0.0001")</f>
        <v>0</v>
      </c>
      <c r="E189">
        <f>SUMIFS(Activity_COMBDG!F:F,Activity_COMBDG!$B:$B,$A189&amp;"*",Activity_COMBDG!$B:$B,"*"&amp;"_EX",Activity_COMBDG!F:F,"&gt;0.0001")</f>
        <v>0</v>
      </c>
      <c r="F189">
        <f>SUMIFS(Activity_COMBDG!G:G,Activity_COMBDG!$B:$B,$A189&amp;"*",Activity_COMBDG!$B:$B,"*"&amp;"_EX",Activity_COMBDG!G:G,"&gt;0.0001")</f>
        <v>0</v>
      </c>
      <c r="G189">
        <f>SUMIFS(Activity_COMBDG!H:H,Activity_COMBDG!$B:$B,$A189&amp;"*",Activity_COMBDG!$B:$B,"*"&amp;"_EX",Activity_COMBDG!H:H,"&gt;0.0001")</f>
        <v>0</v>
      </c>
      <c r="H189">
        <f>SUMIFS(Activity_COMBDG!I:I,Activity_COMBDG!$B:$B,$A189&amp;"*",Activity_COMBDG!$B:$B,"*"&amp;"_EX",Activity_COMBDG!I:I,"&gt;0.0001")</f>
        <v>0</v>
      </c>
      <c r="I189">
        <f>SUMIFS(Activity_COMBDG!J:J,Activity_COMBDG!$B:$B,$A189&amp;"*",Activity_COMBDG!$B:$B,"*"&amp;"_EX",Activity_COMBDG!J:J,"&gt;0.0001")</f>
        <v>0</v>
      </c>
      <c r="J189">
        <f>SUMIFS(Activity_COMBDG!K:K,Activity_COMBDG!$B:$B,$A189&amp;"*",Activity_COMBDG!$B:$B,"*"&amp;"_EX",Activity_COMBDG!K:K,"&gt;0.0001")</f>
        <v>0</v>
      </c>
      <c r="K189">
        <f>SUMIFS(Activity_COMBDG!L:L,Activity_COMBDG!$B:$B,$A189&amp;"*",Activity_COMBDG!$B:$B,"*"&amp;"_EX",Activity_COMBDG!L:L,"&gt;0.0001")</f>
        <v>0</v>
      </c>
    </row>
    <row r="190" spans="1:11" x14ac:dyDescent="0.25">
      <c r="A190" t="str">
        <f>COMBDG_Split_Tech!A187</f>
        <v>COMBDGHLCNewLIFLU___STDELC</v>
      </c>
      <c r="B190">
        <f>SUMIFS(Activity_COMBDG!C:C,Activity_COMBDG!$B:$B,$A190&amp;"*",Activity_COMBDG!$B:$B,"*"&amp;"_EX",Activity_COMBDG!C:C,"&gt;0.0001")</f>
        <v>0</v>
      </c>
      <c r="C190">
        <f>SUMIFS(Activity_COMBDG!D:D,Activity_COMBDG!$B:$B,$A190&amp;"*",Activity_COMBDG!$B:$B,"*"&amp;"_EX",Activity_COMBDG!D:D,"&gt;0.0001")</f>
        <v>0</v>
      </c>
      <c r="D190">
        <f>SUMIFS(Activity_COMBDG!E:E,Activity_COMBDG!$B:$B,$A190&amp;"*",Activity_COMBDG!$B:$B,"*"&amp;"_EX",Activity_COMBDG!E:E,"&gt;0.0001")</f>
        <v>0</v>
      </c>
      <c r="E190">
        <f>SUMIFS(Activity_COMBDG!F:F,Activity_COMBDG!$B:$B,$A190&amp;"*",Activity_COMBDG!$B:$B,"*"&amp;"_EX",Activity_COMBDG!F:F,"&gt;0.0001")</f>
        <v>0</v>
      </c>
      <c r="F190">
        <f>SUMIFS(Activity_COMBDG!G:G,Activity_COMBDG!$B:$B,$A190&amp;"*",Activity_COMBDG!$B:$B,"*"&amp;"_EX",Activity_COMBDG!G:G,"&gt;0.0001")</f>
        <v>0</v>
      </c>
      <c r="G190">
        <f>SUMIFS(Activity_COMBDG!H:H,Activity_COMBDG!$B:$B,$A190&amp;"*",Activity_COMBDG!$B:$B,"*"&amp;"_EX",Activity_COMBDG!H:H,"&gt;0.0001")</f>
        <v>0</v>
      </c>
      <c r="H190">
        <f>SUMIFS(Activity_COMBDG!I:I,Activity_COMBDG!$B:$B,$A190&amp;"*",Activity_COMBDG!$B:$B,"*"&amp;"_EX",Activity_COMBDG!I:I,"&gt;0.0001")</f>
        <v>0</v>
      </c>
      <c r="I190">
        <f>SUMIFS(Activity_COMBDG!J:J,Activity_COMBDG!$B:$B,$A190&amp;"*",Activity_COMBDG!$B:$B,"*"&amp;"_EX",Activity_COMBDG!J:J,"&gt;0.0001")</f>
        <v>0</v>
      </c>
      <c r="J190">
        <f>SUMIFS(Activity_COMBDG!K:K,Activity_COMBDG!$B:$B,$A190&amp;"*",Activity_COMBDG!$B:$B,"*"&amp;"_EX",Activity_COMBDG!K:K,"&gt;0.0001")</f>
        <v>0</v>
      </c>
      <c r="K190">
        <f>SUMIFS(Activity_COMBDG!L:L,Activity_COMBDG!$B:$B,$A190&amp;"*",Activity_COMBDG!$B:$B,"*"&amp;"_EX",Activity_COMBDG!L:L,"&gt;0.0001")</f>
        <v>0</v>
      </c>
    </row>
    <row r="191" spans="1:11" x14ac:dyDescent="0.25">
      <c r="A191" t="str">
        <f>COMBDG_Split_Tech!A188</f>
        <v>COMBDGHLCNewLIHAL___STDELC</v>
      </c>
      <c r="B191">
        <f>SUMIFS(Activity_COMBDG!C:C,Activity_COMBDG!$B:$B,$A191&amp;"*",Activity_COMBDG!$B:$B,"*"&amp;"_EX",Activity_COMBDG!C:C,"&gt;0.0001")</f>
        <v>0</v>
      </c>
      <c r="C191">
        <f>SUMIFS(Activity_COMBDG!D:D,Activity_COMBDG!$B:$B,$A191&amp;"*",Activity_COMBDG!$B:$B,"*"&amp;"_EX",Activity_COMBDG!D:D,"&gt;0.0001")</f>
        <v>0</v>
      </c>
      <c r="D191">
        <f>SUMIFS(Activity_COMBDG!E:E,Activity_COMBDG!$B:$B,$A191&amp;"*",Activity_COMBDG!$B:$B,"*"&amp;"_EX",Activity_COMBDG!E:E,"&gt;0.0001")</f>
        <v>0</v>
      </c>
      <c r="E191">
        <f>SUMIFS(Activity_COMBDG!F:F,Activity_COMBDG!$B:$B,$A191&amp;"*",Activity_COMBDG!$B:$B,"*"&amp;"_EX",Activity_COMBDG!F:F,"&gt;0.0001")</f>
        <v>0</v>
      </c>
      <c r="F191">
        <f>SUMIFS(Activity_COMBDG!G:G,Activity_COMBDG!$B:$B,$A191&amp;"*",Activity_COMBDG!$B:$B,"*"&amp;"_EX",Activity_COMBDG!G:G,"&gt;0.0001")</f>
        <v>0</v>
      </c>
      <c r="G191">
        <f>SUMIFS(Activity_COMBDG!H:H,Activity_COMBDG!$B:$B,$A191&amp;"*",Activity_COMBDG!$B:$B,"*"&amp;"_EX",Activity_COMBDG!H:H,"&gt;0.0001")</f>
        <v>0</v>
      </c>
      <c r="H191">
        <f>SUMIFS(Activity_COMBDG!I:I,Activity_COMBDG!$B:$B,$A191&amp;"*",Activity_COMBDG!$B:$B,"*"&amp;"_EX",Activity_COMBDG!I:I,"&gt;0.0001")</f>
        <v>0</v>
      </c>
      <c r="I191">
        <f>SUMIFS(Activity_COMBDG!J:J,Activity_COMBDG!$B:$B,$A191&amp;"*",Activity_COMBDG!$B:$B,"*"&amp;"_EX",Activity_COMBDG!J:J,"&gt;0.0001")</f>
        <v>0</v>
      </c>
      <c r="J191">
        <f>SUMIFS(Activity_COMBDG!K:K,Activity_COMBDG!$B:$B,$A191&amp;"*",Activity_COMBDG!$B:$B,"*"&amp;"_EX",Activity_COMBDG!K:K,"&gt;0.0001")</f>
        <v>0</v>
      </c>
      <c r="K191">
        <f>SUMIFS(Activity_COMBDG!L:L,Activity_COMBDG!$B:$B,$A191&amp;"*",Activity_COMBDG!$B:$B,"*"&amp;"_EX",Activity_COMBDG!L:L,"&gt;0.0001")</f>
        <v>0</v>
      </c>
    </row>
    <row r="192" spans="1:11" x14ac:dyDescent="0.25">
      <c r="A192" t="str">
        <f>COMBDG_Split_Tech!A189</f>
        <v>COMBDGHLCNewLIINC___STDELC</v>
      </c>
      <c r="B192">
        <f>SUMIFS(Activity_COMBDG!C:C,Activity_COMBDG!$B:$B,$A192&amp;"*",Activity_COMBDG!$B:$B,"*"&amp;"_EX",Activity_COMBDG!C:C,"&gt;0.0001")</f>
        <v>0</v>
      </c>
      <c r="C192">
        <f>SUMIFS(Activity_COMBDG!D:D,Activity_COMBDG!$B:$B,$A192&amp;"*",Activity_COMBDG!$B:$B,"*"&amp;"_EX",Activity_COMBDG!D:D,"&gt;0.0001")</f>
        <v>0</v>
      </c>
      <c r="D192">
        <f>SUMIFS(Activity_COMBDG!E:E,Activity_COMBDG!$B:$B,$A192&amp;"*",Activity_COMBDG!$B:$B,"*"&amp;"_EX",Activity_COMBDG!E:E,"&gt;0.0001")</f>
        <v>0</v>
      </c>
      <c r="E192">
        <f>SUMIFS(Activity_COMBDG!F:F,Activity_COMBDG!$B:$B,$A192&amp;"*",Activity_COMBDG!$B:$B,"*"&amp;"_EX",Activity_COMBDG!F:F,"&gt;0.0001")</f>
        <v>0</v>
      </c>
      <c r="F192">
        <f>SUMIFS(Activity_COMBDG!G:G,Activity_COMBDG!$B:$B,$A192&amp;"*",Activity_COMBDG!$B:$B,"*"&amp;"_EX",Activity_COMBDG!G:G,"&gt;0.0001")</f>
        <v>0</v>
      </c>
      <c r="G192">
        <f>SUMIFS(Activity_COMBDG!H:H,Activity_COMBDG!$B:$B,$A192&amp;"*",Activity_COMBDG!$B:$B,"*"&amp;"_EX",Activity_COMBDG!H:H,"&gt;0.0001")</f>
        <v>0</v>
      </c>
      <c r="H192">
        <f>SUMIFS(Activity_COMBDG!I:I,Activity_COMBDG!$B:$B,$A192&amp;"*",Activity_COMBDG!$B:$B,"*"&amp;"_EX",Activity_COMBDG!I:I,"&gt;0.0001")</f>
        <v>0</v>
      </c>
      <c r="I192">
        <f>SUMIFS(Activity_COMBDG!J:J,Activity_COMBDG!$B:$B,$A192&amp;"*",Activity_COMBDG!$B:$B,"*"&amp;"_EX",Activity_COMBDG!J:J,"&gt;0.0001")</f>
        <v>0</v>
      </c>
      <c r="J192">
        <f>SUMIFS(Activity_COMBDG!K:K,Activity_COMBDG!$B:$B,$A192&amp;"*",Activity_COMBDG!$B:$B,"*"&amp;"_EX",Activity_COMBDG!K:K,"&gt;0.0001")</f>
        <v>0</v>
      </c>
      <c r="K192">
        <f>SUMIFS(Activity_COMBDG!L:L,Activity_COMBDG!$B:$B,$A192&amp;"*",Activity_COMBDG!$B:$B,"*"&amp;"_EX",Activity_COMBDG!L:L,"&gt;0.0001")</f>
        <v>0</v>
      </c>
    </row>
    <row r="193" spans="1:11" x14ac:dyDescent="0.25">
      <c r="A193" t="str">
        <f>COMBDG_Split_Tech!A190</f>
        <v>COMBDGHLCNewLILED___STDELC</v>
      </c>
      <c r="B193">
        <f>SUMIFS(Activity_COMBDG!C:C,Activity_COMBDG!$B:$B,$A193&amp;"*",Activity_COMBDG!$B:$B,"*"&amp;"_EX",Activity_COMBDG!C:C,"&gt;0.0001")</f>
        <v>0</v>
      </c>
      <c r="C193">
        <f>SUMIFS(Activity_COMBDG!D:D,Activity_COMBDG!$B:$B,$A193&amp;"*",Activity_COMBDG!$B:$B,"*"&amp;"_EX",Activity_COMBDG!D:D,"&gt;0.0001")</f>
        <v>0</v>
      </c>
      <c r="D193">
        <f>SUMIFS(Activity_COMBDG!E:E,Activity_COMBDG!$B:$B,$A193&amp;"*",Activity_COMBDG!$B:$B,"*"&amp;"_EX",Activity_COMBDG!E:E,"&gt;0.0001")</f>
        <v>0</v>
      </c>
      <c r="E193">
        <f>SUMIFS(Activity_COMBDG!F:F,Activity_COMBDG!$B:$B,$A193&amp;"*",Activity_COMBDG!$B:$B,"*"&amp;"_EX",Activity_COMBDG!F:F,"&gt;0.0001")</f>
        <v>0</v>
      </c>
      <c r="F193">
        <f>SUMIFS(Activity_COMBDG!G:G,Activity_COMBDG!$B:$B,$A193&amp;"*",Activity_COMBDG!$B:$B,"*"&amp;"_EX",Activity_COMBDG!G:G,"&gt;0.0001")</f>
        <v>0</v>
      </c>
      <c r="G193">
        <f>SUMIFS(Activity_COMBDG!H:H,Activity_COMBDG!$B:$B,$A193&amp;"*",Activity_COMBDG!$B:$B,"*"&amp;"_EX",Activity_COMBDG!H:H,"&gt;0.0001")</f>
        <v>0</v>
      </c>
      <c r="H193">
        <f>SUMIFS(Activity_COMBDG!I:I,Activity_COMBDG!$B:$B,$A193&amp;"*",Activity_COMBDG!$B:$B,"*"&amp;"_EX",Activity_COMBDG!I:I,"&gt;0.0001")</f>
        <v>0</v>
      </c>
      <c r="I193">
        <f>SUMIFS(Activity_COMBDG!J:J,Activity_COMBDG!$B:$B,$A193&amp;"*",Activity_COMBDG!$B:$B,"*"&amp;"_EX",Activity_COMBDG!J:J,"&gt;0.0001")</f>
        <v>0</v>
      </c>
      <c r="J193">
        <f>SUMIFS(Activity_COMBDG!K:K,Activity_COMBDG!$B:$B,$A193&amp;"*",Activity_COMBDG!$B:$B,"*"&amp;"_EX",Activity_COMBDG!K:K,"&gt;0.0001")</f>
        <v>0</v>
      </c>
      <c r="K193">
        <f>SUMIFS(Activity_COMBDG!L:L,Activity_COMBDG!$B:$B,$A193&amp;"*",Activity_COMBDG!$B:$B,"*"&amp;"_EX",Activity_COMBDG!L:L,"&gt;0.0001")</f>
        <v>0</v>
      </c>
    </row>
    <row r="194" spans="1:11" x14ac:dyDescent="0.25">
      <c r="A194" t="str">
        <f>COMBDG_Split_Tech!A191</f>
        <v>COMBDGHLCNewSC_________DCO</v>
      </c>
      <c r="B194">
        <f>SUMIFS(Activity_COMBDG!C:C,Activity_COMBDG!$B:$B,$A194&amp;"*",Activity_COMBDG!$B:$B,"*"&amp;"_EX",Activity_COMBDG!C:C,"&gt;0.0001")</f>
        <v>0</v>
      </c>
      <c r="C194">
        <f>SUMIFS(Activity_COMBDG!D:D,Activity_COMBDG!$B:$B,$A194&amp;"*",Activity_COMBDG!$B:$B,"*"&amp;"_EX",Activity_COMBDG!D:D,"&gt;0.0001")</f>
        <v>0</v>
      </c>
      <c r="D194">
        <f>SUMIFS(Activity_COMBDG!E:E,Activity_COMBDG!$B:$B,$A194&amp;"*",Activity_COMBDG!$B:$B,"*"&amp;"_EX",Activity_COMBDG!E:E,"&gt;0.0001")</f>
        <v>0</v>
      </c>
      <c r="E194">
        <f>SUMIFS(Activity_COMBDG!F:F,Activity_COMBDG!$B:$B,$A194&amp;"*",Activity_COMBDG!$B:$B,"*"&amp;"_EX",Activity_COMBDG!F:F,"&gt;0.0001")</f>
        <v>0</v>
      </c>
      <c r="F194">
        <f>SUMIFS(Activity_COMBDG!G:G,Activity_COMBDG!$B:$B,$A194&amp;"*",Activity_COMBDG!$B:$B,"*"&amp;"_EX",Activity_COMBDG!G:G,"&gt;0.0001")</f>
        <v>0</v>
      </c>
      <c r="G194">
        <f>SUMIFS(Activity_COMBDG!H:H,Activity_COMBDG!$B:$B,$A194&amp;"*",Activity_COMBDG!$B:$B,"*"&amp;"_EX",Activity_COMBDG!H:H,"&gt;0.0001")</f>
        <v>0</v>
      </c>
      <c r="H194">
        <f>SUMIFS(Activity_COMBDG!I:I,Activity_COMBDG!$B:$B,$A194&amp;"*",Activity_COMBDG!$B:$B,"*"&amp;"_EX",Activity_COMBDG!I:I,"&gt;0.0001")</f>
        <v>0</v>
      </c>
      <c r="I194">
        <f>SUMIFS(Activity_COMBDG!J:J,Activity_COMBDG!$B:$B,$A194&amp;"*",Activity_COMBDG!$B:$B,"*"&amp;"_EX",Activity_COMBDG!J:J,"&gt;0.0001")</f>
        <v>0</v>
      </c>
      <c r="J194">
        <f>SUMIFS(Activity_COMBDG!K:K,Activity_COMBDG!$B:$B,$A194&amp;"*",Activity_COMBDG!$B:$B,"*"&amp;"_EX",Activity_COMBDG!K:K,"&gt;0.0001")</f>
        <v>0</v>
      </c>
      <c r="K194">
        <f>SUMIFS(Activity_COMBDG!L:L,Activity_COMBDG!$B:$B,$A194&amp;"*",Activity_COMBDG!$B:$B,"*"&amp;"_EX",Activity_COMBDG!L:L,"&gt;0.0001")</f>
        <v>0</v>
      </c>
    </row>
    <row r="195" spans="1:11" x14ac:dyDescent="0.25">
      <c r="A195" t="str">
        <f>COMBDG_Split_Tech!A192</f>
        <v>COMBDGHLCNewSC______STDELC</v>
      </c>
      <c r="B195">
        <f>SUMIFS(Activity_COMBDG!C:C,Activity_COMBDG!$B:$B,$A195&amp;"*",Activity_COMBDG!$B:$B,"*"&amp;"_EX",Activity_COMBDG!C:C,"&gt;0.0001")</f>
        <v>0</v>
      </c>
      <c r="C195">
        <f>SUMIFS(Activity_COMBDG!D:D,Activity_COMBDG!$B:$B,$A195&amp;"*",Activity_COMBDG!$B:$B,"*"&amp;"_EX",Activity_COMBDG!D:D,"&gt;0.0001")</f>
        <v>0</v>
      </c>
      <c r="D195">
        <f>SUMIFS(Activity_COMBDG!E:E,Activity_COMBDG!$B:$B,$A195&amp;"*",Activity_COMBDG!$B:$B,"*"&amp;"_EX",Activity_COMBDG!E:E,"&gt;0.0001")</f>
        <v>0</v>
      </c>
      <c r="E195">
        <f>SUMIFS(Activity_COMBDG!F:F,Activity_COMBDG!$B:$B,$A195&amp;"*",Activity_COMBDG!$B:$B,"*"&amp;"_EX",Activity_COMBDG!F:F,"&gt;0.0001")</f>
        <v>0</v>
      </c>
      <c r="F195">
        <f>SUMIFS(Activity_COMBDG!G:G,Activity_COMBDG!$B:$B,$A195&amp;"*",Activity_COMBDG!$B:$B,"*"&amp;"_EX",Activity_COMBDG!G:G,"&gt;0.0001")</f>
        <v>0</v>
      </c>
      <c r="G195">
        <f>SUMIFS(Activity_COMBDG!H:H,Activity_COMBDG!$B:$B,$A195&amp;"*",Activity_COMBDG!$B:$B,"*"&amp;"_EX",Activity_COMBDG!H:H,"&gt;0.0001")</f>
        <v>0</v>
      </c>
      <c r="H195">
        <f>SUMIFS(Activity_COMBDG!I:I,Activity_COMBDG!$B:$B,$A195&amp;"*",Activity_COMBDG!$B:$B,"*"&amp;"_EX",Activity_COMBDG!I:I,"&gt;0.0001")</f>
        <v>0</v>
      </c>
      <c r="I195">
        <f>SUMIFS(Activity_COMBDG!J:J,Activity_COMBDG!$B:$B,$A195&amp;"*",Activity_COMBDG!$B:$B,"*"&amp;"_EX",Activity_COMBDG!J:J,"&gt;0.0001")</f>
        <v>0</v>
      </c>
      <c r="J195">
        <f>SUMIFS(Activity_COMBDG!K:K,Activity_COMBDG!$B:$B,$A195&amp;"*",Activity_COMBDG!$B:$B,"*"&amp;"_EX",Activity_COMBDG!K:K,"&gt;0.0001")</f>
        <v>0</v>
      </c>
      <c r="K195">
        <f>SUMIFS(Activity_COMBDG!L:L,Activity_COMBDG!$B:$B,$A195&amp;"*",Activity_COMBDG!$B:$B,"*"&amp;"_EX",Activity_COMBDG!L:L,"&gt;0.0001")</f>
        <v>0</v>
      </c>
    </row>
    <row r="196" spans="1:11" x14ac:dyDescent="0.25">
      <c r="A196" t="str">
        <f>COMBDG_Split_Tech!A193</f>
        <v>COMBDGHLCNewSC______STDNGA</v>
      </c>
      <c r="B196">
        <f>SUMIFS(Activity_COMBDG!C:C,Activity_COMBDG!$B:$B,$A196&amp;"*",Activity_COMBDG!$B:$B,"*"&amp;"_EX",Activity_COMBDG!C:C,"&gt;0.0001")</f>
        <v>0</v>
      </c>
      <c r="C196">
        <f>SUMIFS(Activity_COMBDG!D:D,Activity_COMBDG!$B:$B,$A196&amp;"*",Activity_COMBDG!$B:$B,"*"&amp;"_EX",Activity_COMBDG!D:D,"&gt;0.0001")</f>
        <v>0</v>
      </c>
      <c r="D196">
        <f>SUMIFS(Activity_COMBDG!E:E,Activity_COMBDG!$B:$B,$A196&amp;"*",Activity_COMBDG!$B:$B,"*"&amp;"_EX",Activity_COMBDG!E:E,"&gt;0.0001")</f>
        <v>0</v>
      </c>
      <c r="E196">
        <f>SUMIFS(Activity_COMBDG!F:F,Activity_COMBDG!$B:$B,$A196&amp;"*",Activity_COMBDG!$B:$B,"*"&amp;"_EX",Activity_COMBDG!F:F,"&gt;0.0001")</f>
        <v>0</v>
      </c>
      <c r="F196">
        <f>SUMIFS(Activity_COMBDG!G:G,Activity_COMBDG!$B:$B,$A196&amp;"*",Activity_COMBDG!$B:$B,"*"&amp;"_EX",Activity_COMBDG!G:G,"&gt;0.0001")</f>
        <v>0</v>
      </c>
      <c r="G196">
        <f>SUMIFS(Activity_COMBDG!H:H,Activity_COMBDG!$B:$B,$A196&amp;"*",Activity_COMBDG!$B:$B,"*"&amp;"_EX",Activity_COMBDG!H:H,"&gt;0.0001")</f>
        <v>0</v>
      </c>
      <c r="H196">
        <f>SUMIFS(Activity_COMBDG!I:I,Activity_COMBDG!$B:$B,$A196&amp;"*",Activity_COMBDG!$B:$B,"*"&amp;"_EX",Activity_COMBDG!I:I,"&gt;0.0001")</f>
        <v>0</v>
      </c>
      <c r="I196">
        <f>SUMIFS(Activity_COMBDG!J:J,Activity_COMBDG!$B:$B,$A196&amp;"*",Activity_COMBDG!$B:$B,"*"&amp;"_EX",Activity_COMBDG!J:J,"&gt;0.0001")</f>
        <v>0</v>
      </c>
      <c r="J196">
        <f>SUMIFS(Activity_COMBDG!K:K,Activity_COMBDG!$B:$B,$A196&amp;"*",Activity_COMBDG!$B:$B,"*"&amp;"_EX",Activity_COMBDG!K:K,"&gt;0.0001")</f>
        <v>0</v>
      </c>
      <c r="K196">
        <f>SUMIFS(Activity_COMBDG!L:L,Activity_COMBDG!$B:$B,$A196&amp;"*",Activity_COMBDG!$B:$B,"*"&amp;"_EX",Activity_COMBDG!L:L,"&gt;0.0001")</f>
        <v>0</v>
      </c>
    </row>
    <row r="197" spans="1:11" x14ac:dyDescent="0.25">
      <c r="A197" t="str">
        <f>COMBDG_Split_Tech!A194</f>
        <v>COMBDGHLCNewSH_________DHE</v>
      </c>
      <c r="B197">
        <f>SUMIFS(Activity_COMBDG!C:C,Activity_COMBDG!$B:$B,$A197&amp;"*",Activity_COMBDG!$B:$B,"*"&amp;"_EX",Activity_COMBDG!C:C,"&gt;0.0001")</f>
        <v>0</v>
      </c>
      <c r="C197">
        <f>SUMIFS(Activity_COMBDG!D:D,Activity_COMBDG!$B:$B,$A197&amp;"*",Activity_COMBDG!$B:$B,"*"&amp;"_EX",Activity_COMBDG!D:D,"&gt;0.0001")</f>
        <v>0</v>
      </c>
      <c r="D197">
        <f>SUMIFS(Activity_COMBDG!E:E,Activity_COMBDG!$B:$B,$A197&amp;"*",Activity_COMBDG!$B:$B,"*"&amp;"_EX",Activity_COMBDG!E:E,"&gt;0.0001")</f>
        <v>0</v>
      </c>
      <c r="E197">
        <f>SUMIFS(Activity_COMBDG!F:F,Activity_COMBDG!$B:$B,$A197&amp;"*",Activity_COMBDG!$B:$B,"*"&amp;"_EX",Activity_COMBDG!F:F,"&gt;0.0001")</f>
        <v>0</v>
      </c>
      <c r="F197">
        <f>SUMIFS(Activity_COMBDG!G:G,Activity_COMBDG!$B:$B,$A197&amp;"*",Activity_COMBDG!$B:$B,"*"&amp;"_EX",Activity_COMBDG!G:G,"&gt;0.0001")</f>
        <v>0</v>
      </c>
      <c r="G197">
        <f>SUMIFS(Activity_COMBDG!H:H,Activity_COMBDG!$B:$B,$A197&amp;"*",Activity_COMBDG!$B:$B,"*"&amp;"_EX",Activity_COMBDG!H:H,"&gt;0.0001")</f>
        <v>0</v>
      </c>
      <c r="H197">
        <f>SUMIFS(Activity_COMBDG!I:I,Activity_COMBDG!$B:$B,$A197&amp;"*",Activity_COMBDG!$B:$B,"*"&amp;"_EX",Activity_COMBDG!I:I,"&gt;0.0001")</f>
        <v>0</v>
      </c>
      <c r="I197">
        <f>SUMIFS(Activity_COMBDG!J:J,Activity_COMBDG!$B:$B,$A197&amp;"*",Activity_COMBDG!$B:$B,"*"&amp;"_EX",Activity_COMBDG!J:J,"&gt;0.0001")</f>
        <v>0</v>
      </c>
      <c r="J197">
        <f>SUMIFS(Activity_COMBDG!K:K,Activity_COMBDG!$B:$B,$A197&amp;"*",Activity_COMBDG!$B:$B,"*"&amp;"_EX",Activity_COMBDG!K:K,"&gt;0.0001")</f>
        <v>0</v>
      </c>
      <c r="K197">
        <f>SUMIFS(Activity_COMBDG!L:L,Activity_COMBDG!$B:$B,$A197&amp;"*",Activity_COMBDG!$B:$B,"*"&amp;"_EX",Activity_COMBDG!L:L,"&gt;0.0001")</f>
        <v>0</v>
      </c>
    </row>
    <row r="198" spans="1:11" x14ac:dyDescent="0.25">
      <c r="A198" t="str">
        <f>COMBDG_Split_Tech!A195</f>
        <v>COMBDGHLCNewSHFUR___HIGNGA</v>
      </c>
      <c r="B198">
        <f>SUMIFS(Activity_COMBDG!C:C,Activity_COMBDG!$B:$B,$A198&amp;"*",Activity_COMBDG!$B:$B,"*"&amp;"_EX",Activity_COMBDG!C:C,"&gt;0.0001")</f>
        <v>0</v>
      </c>
      <c r="C198">
        <f>SUMIFS(Activity_COMBDG!D:D,Activity_COMBDG!$B:$B,$A198&amp;"*",Activity_COMBDG!$B:$B,"*"&amp;"_EX",Activity_COMBDG!D:D,"&gt;0.0001")</f>
        <v>0</v>
      </c>
      <c r="D198">
        <f>SUMIFS(Activity_COMBDG!E:E,Activity_COMBDG!$B:$B,$A198&amp;"*",Activity_COMBDG!$B:$B,"*"&amp;"_EX",Activity_COMBDG!E:E,"&gt;0.0001")</f>
        <v>0</v>
      </c>
      <c r="E198">
        <f>SUMIFS(Activity_COMBDG!F:F,Activity_COMBDG!$B:$B,$A198&amp;"*",Activity_COMBDG!$B:$B,"*"&amp;"_EX",Activity_COMBDG!F:F,"&gt;0.0001")</f>
        <v>0</v>
      </c>
      <c r="F198">
        <f>SUMIFS(Activity_COMBDG!G:G,Activity_COMBDG!$B:$B,$A198&amp;"*",Activity_COMBDG!$B:$B,"*"&amp;"_EX",Activity_COMBDG!G:G,"&gt;0.0001")</f>
        <v>0</v>
      </c>
      <c r="G198">
        <f>SUMIFS(Activity_COMBDG!H:H,Activity_COMBDG!$B:$B,$A198&amp;"*",Activity_COMBDG!$B:$B,"*"&amp;"_EX",Activity_COMBDG!H:H,"&gt;0.0001")</f>
        <v>0</v>
      </c>
      <c r="H198">
        <f>SUMIFS(Activity_COMBDG!I:I,Activity_COMBDG!$B:$B,$A198&amp;"*",Activity_COMBDG!$B:$B,"*"&amp;"_EX",Activity_COMBDG!I:I,"&gt;0.0001")</f>
        <v>0</v>
      </c>
      <c r="I198">
        <f>SUMIFS(Activity_COMBDG!J:J,Activity_COMBDG!$B:$B,$A198&amp;"*",Activity_COMBDG!$B:$B,"*"&amp;"_EX",Activity_COMBDG!J:J,"&gt;0.0001")</f>
        <v>0</v>
      </c>
      <c r="J198">
        <f>SUMIFS(Activity_COMBDG!K:K,Activity_COMBDG!$B:$B,$A198&amp;"*",Activity_COMBDG!$B:$B,"*"&amp;"_EX",Activity_COMBDG!K:K,"&gt;0.0001")</f>
        <v>0</v>
      </c>
      <c r="K198">
        <f>SUMIFS(Activity_COMBDG!L:L,Activity_COMBDG!$B:$B,$A198&amp;"*",Activity_COMBDG!$B:$B,"*"&amp;"_EX",Activity_COMBDG!L:L,"&gt;0.0001")</f>
        <v>0</v>
      </c>
    </row>
    <row r="199" spans="1:11" x14ac:dyDescent="0.25">
      <c r="A199" t="str">
        <f>COMBDG_Split_Tech!A196</f>
        <v>COMBDGHLCNewSHFUR___STDELC</v>
      </c>
      <c r="B199">
        <f>SUMIFS(Activity_COMBDG!C:C,Activity_COMBDG!$B:$B,$A199&amp;"*",Activity_COMBDG!$B:$B,"*"&amp;"_EX",Activity_COMBDG!C:C,"&gt;0.0001")</f>
        <v>0</v>
      </c>
      <c r="C199">
        <f>SUMIFS(Activity_COMBDG!D:D,Activity_COMBDG!$B:$B,$A199&amp;"*",Activity_COMBDG!$B:$B,"*"&amp;"_EX",Activity_COMBDG!D:D,"&gt;0.0001")</f>
        <v>0</v>
      </c>
      <c r="D199">
        <f>SUMIFS(Activity_COMBDG!E:E,Activity_COMBDG!$B:$B,$A199&amp;"*",Activity_COMBDG!$B:$B,"*"&amp;"_EX",Activity_COMBDG!E:E,"&gt;0.0001")</f>
        <v>0</v>
      </c>
      <c r="E199">
        <f>SUMIFS(Activity_COMBDG!F:F,Activity_COMBDG!$B:$B,$A199&amp;"*",Activity_COMBDG!$B:$B,"*"&amp;"_EX",Activity_COMBDG!F:F,"&gt;0.0001")</f>
        <v>0</v>
      </c>
      <c r="F199">
        <f>SUMIFS(Activity_COMBDG!G:G,Activity_COMBDG!$B:$B,$A199&amp;"*",Activity_COMBDG!$B:$B,"*"&amp;"_EX",Activity_COMBDG!G:G,"&gt;0.0001")</f>
        <v>0</v>
      </c>
      <c r="G199">
        <f>SUMIFS(Activity_COMBDG!H:H,Activity_COMBDG!$B:$B,$A199&amp;"*",Activity_COMBDG!$B:$B,"*"&amp;"_EX",Activity_COMBDG!H:H,"&gt;0.0001")</f>
        <v>0</v>
      </c>
      <c r="H199">
        <f>SUMIFS(Activity_COMBDG!I:I,Activity_COMBDG!$B:$B,$A199&amp;"*",Activity_COMBDG!$B:$B,"*"&amp;"_EX",Activity_COMBDG!I:I,"&gt;0.0001")</f>
        <v>0</v>
      </c>
      <c r="I199">
        <f>SUMIFS(Activity_COMBDG!J:J,Activity_COMBDG!$B:$B,$A199&amp;"*",Activity_COMBDG!$B:$B,"*"&amp;"_EX",Activity_COMBDG!J:J,"&gt;0.0001")</f>
        <v>0</v>
      </c>
      <c r="J199">
        <f>SUMIFS(Activity_COMBDG!K:K,Activity_COMBDG!$B:$B,$A199&amp;"*",Activity_COMBDG!$B:$B,"*"&amp;"_EX",Activity_COMBDG!K:K,"&gt;0.0001")</f>
        <v>0</v>
      </c>
      <c r="K199">
        <f>SUMIFS(Activity_COMBDG!L:L,Activity_COMBDG!$B:$B,$A199&amp;"*",Activity_COMBDG!$B:$B,"*"&amp;"_EX",Activity_COMBDG!L:L,"&gt;0.0001")</f>
        <v>0</v>
      </c>
    </row>
    <row r="200" spans="1:11" x14ac:dyDescent="0.25">
      <c r="A200" t="str">
        <f>COMBDG_Split_Tech!A197</f>
        <v>COMBDGHLCNewSHFUR___STDHFO</v>
      </c>
      <c r="B200">
        <f>SUMIFS(Activity_COMBDG!C:C,Activity_COMBDG!$B:$B,$A200&amp;"*",Activity_COMBDG!$B:$B,"*"&amp;"_EX",Activity_COMBDG!C:C,"&gt;0.0001")</f>
        <v>0</v>
      </c>
      <c r="C200">
        <f>SUMIFS(Activity_COMBDG!D:D,Activity_COMBDG!$B:$B,$A200&amp;"*",Activity_COMBDG!$B:$B,"*"&amp;"_EX",Activity_COMBDG!D:D,"&gt;0.0001")</f>
        <v>0</v>
      </c>
      <c r="D200">
        <f>SUMIFS(Activity_COMBDG!E:E,Activity_COMBDG!$B:$B,$A200&amp;"*",Activity_COMBDG!$B:$B,"*"&amp;"_EX",Activity_COMBDG!E:E,"&gt;0.0001")</f>
        <v>0</v>
      </c>
      <c r="E200">
        <f>SUMIFS(Activity_COMBDG!F:F,Activity_COMBDG!$B:$B,$A200&amp;"*",Activity_COMBDG!$B:$B,"*"&amp;"_EX",Activity_COMBDG!F:F,"&gt;0.0001")</f>
        <v>0</v>
      </c>
      <c r="F200">
        <f>SUMIFS(Activity_COMBDG!G:G,Activity_COMBDG!$B:$B,$A200&amp;"*",Activity_COMBDG!$B:$B,"*"&amp;"_EX",Activity_COMBDG!G:G,"&gt;0.0001")</f>
        <v>0</v>
      </c>
      <c r="G200">
        <f>SUMIFS(Activity_COMBDG!H:H,Activity_COMBDG!$B:$B,$A200&amp;"*",Activity_COMBDG!$B:$B,"*"&amp;"_EX",Activity_COMBDG!H:H,"&gt;0.0001")</f>
        <v>0</v>
      </c>
      <c r="H200">
        <f>SUMIFS(Activity_COMBDG!I:I,Activity_COMBDG!$B:$B,$A200&amp;"*",Activity_COMBDG!$B:$B,"*"&amp;"_EX",Activity_COMBDG!I:I,"&gt;0.0001")</f>
        <v>0</v>
      </c>
      <c r="I200">
        <f>SUMIFS(Activity_COMBDG!J:J,Activity_COMBDG!$B:$B,$A200&amp;"*",Activity_COMBDG!$B:$B,"*"&amp;"_EX",Activity_COMBDG!J:J,"&gt;0.0001")</f>
        <v>0</v>
      </c>
      <c r="J200">
        <f>SUMIFS(Activity_COMBDG!K:K,Activity_COMBDG!$B:$B,$A200&amp;"*",Activity_COMBDG!$B:$B,"*"&amp;"_EX",Activity_COMBDG!K:K,"&gt;0.0001")</f>
        <v>0</v>
      </c>
      <c r="K200">
        <f>SUMIFS(Activity_COMBDG!L:L,Activity_COMBDG!$B:$B,$A200&amp;"*",Activity_COMBDG!$B:$B,"*"&amp;"_EX",Activity_COMBDG!L:L,"&gt;0.0001")</f>
        <v>0</v>
      </c>
    </row>
    <row r="201" spans="1:11" x14ac:dyDescent="0.25">
      <c r="A201" t="str">
        <f>COMBDG_Split_Tech!A198</f>
        <v>COMBDGHLCNewSHFUR___STDKER</v>
      </c>
      <c r="B201">
        <f>SUMIFS(Activity_COMBDG!C:C,Activity_COMBDG!$B:$B,$A201&amp;"*",Activity_COMBDG!$B:$B,"*"&amp;"_EX",Activity_COMBDG!C:C,"&gt;0.0001")</f>
        <v>0</v>
      </c>
      <c r="C201">
        <f>SUMIFS(Activity_COMBDG!D:D,Activity_COMBDG!$B:$B,$A201&amp;"*",Activity_COMBDG!$B:$B,"*"&amp;"_EX",Activity_COMBDG!D:D,"&gt;0.0001")</f>
        <v>0</v>
      </c>
      <c r="D201">
        <f>SUMIFS(Activity_COMBDG!E:E,Activity_COMBDG!$B:$B,$A201&amp;"*",Activity_COMBDG!$B:$B,"*"&amp;"_EX",Activity_COMBDG!E:E,"&gt;0.0001")</f>
        <v>0</v>
      </c>
      <c r="E201">
        <f>SUMIFS(Activity_COMBDG!F:F,Activity_COMBDG!$B:$B,$A201&amp;"*",Activity_COMBDG!$B:$B,"*"&amp;"_EX",Activity_COMBDG!F:F,"&gt;0.0001")</f>
        <v>0</v>
      </c>
      <c r="F201">
        <f>SUMIFS(Activity_COMBDG!G:G,Activity_COMBDG!$B:$B,$A201&amp;"*",Activity_COMBDG!$B:$B,"*"&amp;"_EX",Activity_COMBDG!G:G,"&gt;0.0001")</f>
        <v>0</v>
      </c>
      <c r="G201">
        <f>SUMIFS(Activity_COMBDG!H:H,Activity_COMBDG!$B:$B,$A201&amp;"*",Activity_COMBDG!$B:$B,"*"&amp;"_EX",Activity_COMBDG!H:H,"&gt;0.0001")</f>
        <v>0</v>
      </c>
      <c r="H201">
        <f>SUMIFS(Activity_COMBDG!I:I,Activity_COMBDG!$B:$B,$A201&amp;"*",Activity_COMBDG!$B:$B,"*"&amp;"_EX",Activity_COMBDG!I:I,"&gt;0.0001")</f>
        <v>0</v>
      </c>
      <c r="I201">
        <f>SUMIFS(Activity_COMBDG!J:J,Activity_COMBDG!$B:$B,$A201&amp;"*",Activity_COMBDG!$B:$B,"*"&amp;"_EX",Activity_COMBDG!J:J,"&gt;0.0001")</f>
        <v>0</v>
      </c>
      <c r="J201">
        <f>SUMIFS(Activity_COMBDG!K:K,Activity_COMBDG!$B:$B,$A201&amp;"*",Activity_COMBDG!$B:$B,"*"&amp;"_EX",Activity_COMBDG!K:K,"&gt;0.0001")</f>
        <v>0</v>
      </c>
      <c r="K201">
        <f>SUMIFS(Activity_COMBDG!L:L,Activity_COMBDG!$B:$B,$A201&amp;"*",Activity_COMBDG!$B:$B,"*"&amp;"_EX",Activity_COMBDG!L:L,"&gt;0.0001")</f>
        <v>0</v>
      </c>
    </row>
    <row r="202" spans="1:11" x14ac:dyDescent="0.25">
      <c r="A202" t="str">
        <f>COMBDG_Split_Tech!A199</f>
        <v>COMBDGHLCNewSHFUR___STDLFO</v>
      </c>
      <c r="B202">
        <f>SUMIFS(Activity_COMBDG!C:C,Activity_COMBDG!$B:$B,$A202&amp;"*",Activity_COMBDG!$B:$B,"*"&amp;"_EX",Activity_COMBDG!C:C,"&gt;0.0001")</f>
        <v>0</v>
      </c>
      <c r="C202">
        <f>SUMIFS(Activity_COMBDG!D:D,Activity_COMBDG!$B:$B,$A202&amp;"*",Activity_COMBDG!$B:$B,"*"&amp;"_EX",Activity_COMBDG!D:D,"&gt;0.0001")</f>
        <v>0</v>
      </c>
      <c r="D202">
        <f>SUMIFS(Activity_COMBDG!E:E,Activity_COMBDG!$B:$B,$A202&amp;"*",Activity_COMBDG!$B:$B,"*"&amp;"_EX",Activity_COMBDG!E:E,"&gt;0.0001")</f>
        <v>0</v>
      </c>
      <c r="E202">
        <f>SUMIFS(Activity_COMBDG!F:F,Activity_COMBDG!$B:$B,$A202&amp;"*",Activity_COMBDG!$B:$B,"*"&amp;"_EX",Activity_COMBDG!F:F,"&gt;0.0001")</f>
        <v>0</v>
      </c>
      <c r="F202">
        <f>SUMIFS(Activity_COMBDG!G:G,Activity_COMBDG!$B:$B,$A202&amp;"*",Activity_COMBDG!$B:$B,"*"&amp;"_EX",Activity_COMBDG!G:G,"&gt;0.0001")</f>
        <v>0</v>
      </c>
      <c r="G202">
        <f>SUMIFS(Activity_COMBDG!H:H,Activity_COMBDG!$B:$B,$A202&amp;"*",Activity_COMBDG!$B:$B,"*"&amp;"_EX",Activity_COMBDG!H:H,"&gt;0.0001")</f>
        <v>0</v>
      </c>
      <c r="H202">
        <f>SUMIFS(Activity_COMBDG!I:I,Activity_COMBDG!$B:$B,$A202&amp;"*",Activity_COMBDG!$B:$B,"*"&amp;"_EX",Activity_COMBDG!I:I,"&gt;0.0001")</f>
        <v>0</v>
      </c>
      <c r="I202">
        <f>SUMIFS(Activity_COMBDG!J:J,Activity_COMBDG!$B:$B,$A202&amp;"*",Activity_COMBDG!$B:$B,"*"&amp;"_EX",Activity_COMBDG!J:J,"&gt;0.0001")</f>
        <v>0</v>
      </c>
      <c r="J202">
        <f>SUMIFS(Activity_COMBDG!K:K,Activity_COMBDG!$B:$B,$A202&amp;"*",Activity_COMBDG!$B:$B,"*"&amp;"_EX",Activity_COMBDG!K:K,"&gt;0.0001")</f>
        <v>0</v>
      </c>
      <c r="K202">
        <f>SUMIFS(Activity_COMBDG!L:L,Activity_COMBDG!$B:$B,$A202&amp;"*",Activity_COMBDG!$B:$B,"*"&amp;"_EX",Activity_COMBDG!L:L,"&gt;0.0001")</f>
        <v>0</v>
      </c>
    </row>
    <row r="203" spans="1:11" x14ac:dyDescent="0.25">
      <c r="A203" t="str">
        <f>COMBDG_Split_Tech!A200</f>
        <v>COMBDGHLCNewSHFUR___STDNGA</v>
      </c>
      <c r="B203">
        <f>SUMIFS(Activity_COMBDG!C:C,Activity_COMBDG!$B:$B,$A203&amp;"*",Activity_COMBDG!$B:$B,"*"&amp;"_EX",Activity_COMBDG!C:C,"&gt;0.0001")</f>
        <v>0</v>
      </c>
      <c r="C203">
        <f>SUMIFS(Activity_COMBDG!D:D,Activity_COMBDG!$B:$B,$A203&amp;"*",Activity_COMBDG!$B:$B,"*"&amp;"_EX",Activity_COMBDG!D:D,"&gt;0.0001")</f>
        <v>0</v>
      </c>
      <c r="D203">
        <f>SUMIFS(Activity_COMBDG!E:E,Activity_COMBDG!$B:$B,$A203&amp;"*",Activity_COMBDG!$B:$B,"*"&amp;"_EX",Activity_COMBDG!E:E,"&gt;0.0001")</f>
        <v>0</v>
      </c>
      <c r="E203">
        <f>SUMIFS(Activity_COMBDG!F:F,Activity_COMBDG!$B:$B,$A203&amp;"*",Activity_COMBDG!$B:$B,"*"&amp;"_EX",Activity_COMBDG!F:F,"&gt;0.0001")</f>
        <v>0</v>
      </c>
      <c r="F203">
        <f>SUMIFS(Activity_COMBDG!G:G,Activity_COMBDG!$B:$B,$A203&amp;"*",Activity_COMBDG!$B:$B,"*"&amp;"_EX",Activity_COMBDG!G:G,"&gt;0.0001")</f>
        <v>0</v>
      </c>
      <c r="G203">
        <f>SUMIFS(Activity_COMBDG!H:H,Activity_COMBDG!$B:$B,$A203&amp;"*",Activity_COMBDG!$B:$B,"*"&amp;"_EX",Activity_COMBDG!H:H,"&gt;0.0001")</f>
        <v>0</v>
      </c>
      <c r="H203">
        <f>SUMIFS(Activity_COMBDG!I:I,Activity_COMBDG!$B:$B,$A203&amp;"*",Activity_COMBDG!$B:$B,"*"&amp;"_EX",Activity_COMBDG!I:I,"&gt;0.0001")</f>
        <v>0</v>
      </c>
      <c r="I203">
        <f>SUMIFS(Activity_COMBDG!J:J,Activity_COMBDG!$B:$B,$A203&amp;"*",Activity_COMBDG!$B:$B,"*"&amp;"_EX",Activity_COMBDG!J:J,"&gt;0.0001")</f>
        <v>0</v>
      </c>
      <c r="J203">
        <f>SUMIFS(Activity_COMBDG!K:K,Activity_COMBDG!$B:$B,$A203&amp;"*",Activity_COMBDG!$B:$B,"*"&amp;"_EX",Activity_COMBDG!K:K,"&gt;0.0001")</f>
        <v>0</v>
      </c>
      <c r="K203">
        <f>SUMIFS(Activity_COMBDG!L:L,Activity_COMBDG!$B:$B,$A203&amp;"*",Activity_COMBDG!$B:$B,"*"&amp;"_EX",Activity_COMBDG!L:L,"&gt;0.0001")</f>
        <v>0</v>
      </c>
    </row>
    <row r="204" spans="1:11" x14ac:dyDescent="0.25">
      <c r="A204" t="str">
        <f>COMBDG_Split_Tech!A201</f>
        <v>COMBDGHLCNewSHFUR___STDPRO</v>
      </c>
      <c r="B204">
        <f>SUMIFS(Activity_COMBDG!C:C,Activity_COMBDG!$B:$B,$A204&amp;"*",Activity_COMBDG!$B:$B,"*"&amp;"_EX",Activity_COMBDG!C:C,"&gt;0.0001")</f>
        <v>0</v>
      </c>
      <c r="C204">
        <f>SUMIFS(Activity_COMBDG!D:D,Activity_COMBDG!$B:$B,$A204&amp;"*",Activity_COMBDG!$B:$B,"*"&amp;"_EX",Activity_COMBDG!D:D,"&gt;0.0001")</f>
        <v>0</v>
      </c>
      <c r="D204">
        <f>SUMIFS(Activity_COMBDG!E:E,Activity_COMBDG!$B:$B,$A204&amp;"*",Activity_COMBDG!$B:$B,"*"&amp;"_EX",Activity_COMBDG!E:E,"&gt;0.0001")</f>
        <v>0</v>
      </c>
      <c r="E204">
        <f>SUMIFS(Activity_COMBDG!F:F,Activity_COMBDG!$B:$B,$A204&amp;"*",Activity_COMBDG!$B:$B,"*"&amp;"_EX",Activity_COMBDG!F:F,"&gt;0.0001")</f>
        <v>0</v>
      </c>
      <c r="F204">
        <f>SUMIFS(Activity_COMBDG!G:G,Activity_COMBDG!$B:$B,$A204&amp;"*",Activity_COMBDG!$B:$B,"*"&amp;"_EX",Activity_COMBDG!G:G,"&gt;0.0001")</f>
        <v>0</v>
      </c>
      <c r="G204">
        <f>SUMIFS(Activity_COMBDG!H:H,Activity_COMBDG!$B:$B,$A204&amp;"*",Activity_COMBDG!$B:$B,"*"&amp;"_EX",Activity_COMBDG!H:H,"&gt;0.0001")</f>
        <v>0</v>
      </c>
      <c r="H204">
        <f>SUMIFS(Activity_COMBDG!I:I,Activity_COMBDG!$B:$B,$A204&amp;"*",Activity_COMBDG!$B:$B,"*"&amp;"_EX",Activity_COMBDG!I:I,"&gt;0.0001")</f>
        <v>0</v>
      </c>
      <c r="I204">
        <f>SUMIFS(Activity_COMBDG!J:J,Activity_COMBDG!$B:$B,$A204&amp;"*",Activity_COMBDG!$B:$B,"*"&amp;"_EX",Activity_COMBDG!J:J,"&gt;0.0001")</f>
        <v>0</v>
      </c>
      <c r="J204">
        <f>SUMIFS(Activity_COMBDG!K:K,Activity_COMBDG!$B:$B,$A204&amp;"*",Activity_COMBDG!$B:$B,"*"&amp;"_EX",Activity_COMBDG!K:K,"&gt;0.0001")</f>
        <v>0</v>
      </c>
      <c r="K204">
        <f>SUMIFS(Activity_COMBDG!L:L,Activity_COMBDG!$B:$B,$A204&amp;"*",Activity_COMBDG!$B:$B,"*"&amp;"_EX",Activity_COMBDG!L:L,"&gt;0.0001")</f>
        <v>0</v>
      </c>
    </row>
    <row r="205" spans="1:11" x14ac:dyDescent="0.25">
      <c r="A205" t="str">
        <f>COMBDG_Split_Tech!A202</f>
        <v>COMBDGHLCNewSHHEP___STDELC</v>
      </c>
      <c r="B205">
        <f>SUMIFS(Activity_COMBDG!C:C,Activity_COMBDG!$B:$B,$A205&amp;"*",Activity_COMBDG!$B:$B,"*"&amp;"_EX",Activity_COMBDG!C:C,"&gt;0.0001")</f>
        <v>0</v>
      </c>
      <c r="C205">
        <f>SUMIFS(Activity_COMBDG!D:D,Activity_COMBDG!$B:$B,$A205&amp;"*",Activity_COMBDG!$B:$B,"*"&amp;"_EX",Activity_COMBDG!D:D,"&gt;0.0001")</f>
        <v>0</v>
      </c>
      <c r="D205">
        <f>SUMIFS(Activity_COMBDG!E:E,Activity_COMBDG!$B:$B,$A205&amp;"*",Activity_COMBDG!$B:$B,"*"&amp;"_EX",Activity_COMBDG!E:E,"&gt;0.0001")</f>
        <v>0</v>
      </c>
      <c r="E205">
        <f>SUMIFS(Activity_COMBDG!F:F,Activity_COMBDG!$B:$B,$A205&amp;"*",Activity_COMBDG!$B:$B,"*"&amp;"_EX",Activity_COMBDG!F:F,"&gt;0.0001")</f>
        <v>0</v>
      </c>
      <c r="F205">
        <f>SUMIFS(Activity_COMBDG!G:G,Activity_COMBDG!$B:$B,$A205&amp;"*",Activity_COMBDG!$B:$B,"*"&amp;"_EX",Activity_COMBDG!G:G,"&gt;0.0001")</f>
        <v>0</v>
      </c>
      <c r="G205">
        <f>SUMIFS(Activity_COMBDG!H:H,Activity_COMBDG!$B:$B,$A205&amp;"*",Activity_COMBDG!$B:$B,"*"&amp;"_EX",Activity_COMBDG!H:H,"&gt;0.0001")</f>
        <v>0</v>
      </c>
      <c r="H205">
        <f>SUMIFS(Activity_COMBDG!I:I,Activity_COMBDG!$B:$B,$A205&amp;"*",Activity_COMBDG!$B:$B,"*"&amp;"_EX",Activity_COMBDG!I:I,"&gt;0.0001")</f>
        <v>0</v>
      </c>
      <c r="I205">
        <f>SUMIFS(Activity_COMBDG!J:J,Activity_COMBDG!$B:$B,$A205&amp;"*",Activity_COMBDG!$B:$B,"*"&amp;"_EX",Activity_COMBDG!J:J,"&gt;0.0001")</f>
        <v>0</v>
      </c>
      <c r="J205">
        <f>SUMIFS(Activity_COMBDG!K:K,Activity_COMBDG!$B:$B,$A205&amp;"*",Activity_COMBDG!$B:$B,"*"&amp;"_EX",Activity_COMBDG!K:K,"&gt;0.0001")</f>
        <v>0</v>
      </c>
      <c r="K205">
        <f>SUMIFS(Activity_COMBDG!L:L,Activity_COMBDG!$B:$B,$A205&amp;"*",Activity_COMBDG!$B:$B,"*"&amp;"_EX",Activity_COMBDG!L:L,"&gt;0.0001")</f>
        <v>0</v>
      </c>
    </row>
    <row r="206" spans="1:11" x14ac:dyDescent="0.25">
      <c r="A206" t="str">
        <f>COMBDG_Split_Tech!A203</f>
        <v>COMBDGHLCNewSHPLT___STDELC</v>
      </c>
      <c r="B206">
        <f>SUMIFS(Activity_COMBDG!C:C,Activity_COMBDG!$B:$B,$A206&amp;"*",Activity_COMBDG!$B:$B,"*"&amp;"_EX",Activity_COMBDG!C:C,"&gt;0.0001")</f>
        <v>0</v>
      </c>
      <c r="C206">
        <f>SUMIFS(Activity_COMBDG!D:D,Activity_COMBDG!$B:$B,$A206&amp;"*",Activity_COMBDG!$B:$B,"*"&amp;"_EX",Activity_COMBDG!D:D,"&gt;0.0001")</f>
        <v>0</v>
      </c>
      <c r="D206">
        <f>SUMIFS(Activity_COMBDG!E:E,Activity_COMBDG!$B:$B,$A206&amp;"*",Activity_COMBDG!$B:$B,"*"&amp;"_EX",Activity_COMBDG!E:E,"&gt;0.0001")</f>
        <v>0</v>
      </c>
      <c r="E206">
        <f>SUMIFS(Activity_COMBDG!F:F,Activity_COMBDG!$B:$B,$A206&amp;"*",Activity_COMBDG!$B:$B,"*"&amp;"_EX",Activity_COMBDG!F:F,"&gt;0.0001")</f>
        <v>0</v>
      </c>
      <c r="F206">
        <f>SUMIFS(Activity_COMBDG!G:G,Activity_COMBDG!$B:$B,$A206&amp;"*",Activity_COMBDG!$B:$B,"*"&amp;"_EX",Activity_COMBDG!G:G,"&gt;0.0001")</f>
        <v>0</v>
      </c>
      <c r="G206">
        <f>SUMIFS(Activity_COMBDG!H:H,Activity_COMBDG!$B:$B,$A206&amp;"*",Activity_COMBDG!$B:$B,"*"&amp;"_EX",Activity_COMBDG!H:H,"&gt;0.0001")</f>
        <v>0</v>
      </c>
      <c r="H206">
        <f>SUMIFS(Activity_COMBDG!I:I,Activity_COMBDG!$B:$B,$A206&amp;"*",Activity_COMBDG!$B:$B,"*"&amp;"_EX",Activity_COMBDG!I:I,"&gt;0.0001")</f>
        <v>0</v>
      </c>
      <c r="I206">
        <f>SUMIFS(Activity_COMBDG!J:J,Activity_COMBDG!$B:$B,$A206&amp;"*",Activity_COMBDG!$B:$B,"*"&amp;"_EX",Activity_COMBDG!J:J,"&gt;0.0001")</f>
        <v>0</v>
      </c>
      <c r="J206">
        <f>SUMIFS(Activity_COMBDG!K:K,Activity_COMBDG!$B:$B,$A206&amp;"*",Activity_COMBDG!$B:$B,"*"&amp;"_EX",Activity_COMBDG!K:K,"&gt;0.0001")</f>
        <v>0</v>
      </c>
      <c r="K206">
        <f>SUMIFS(Activity_COMBDG!L:L,Activity_COMBDG!$B:$B,$A206&amp;"*",Activity_COMBDG!$B:$B,"*"&amp;"_EX",Activity_COMBDG!L:L,"&gt;0.0001")</f>
        <v>0</v>
      </c>
    </row>
    <row r="207" spans="1:11" x14ac:dyDescent="0.25">
      <c r="A207" t="str">
        <f>COMBDG_Split_Tech!A204</f>
        <v>COMBDGHLCNewSLLED___STDELC</v>
      </c>
      <c r="B207">
        <f>SUMIFS(Activity_COMBDG!C:C,Activity_COMBDG!$B:$B,$A207&amp;"*",Activity_COMBDG!$B:$B,"*"&amp;"_EX",Activity_COMBDG!C:C,"&gt;0.0001")</f>
        <v>0</v>
      </c>
      <c r="C207">
        <f>SUMIFS(Activity_COMBDG!D:D,Activity_COMBDG!$B:$B,$A207&amp;"*",Activity_COMBDG!$B:$B,"*"&amp;"_EX",Activity_COMBDG!D:D,"&gt;0.0001")</f>
        <v>0</v>
      </c>
      <c r="D207">
        <f>SUMIFS(Activity_COMBDG!E:E,Activity_COMBDG!$B:$B,$A207&amp;"*",Activity_COMBDG!$B:$B,"*"&amp;"_EX",Activity_COMBDG!E:E,"&gt;0.0001")</f>
        <v>0</v>
      </c>
      <c r="E207">
        <f>SUMIFS(Activity_COMBDG!F:F,Activity_COMBDG!$B:$B,$A207&amp;"*",Activity_COMBDG!$B:$B,"*"&amp;"_EX",Activity_COMBDG!F:F,"&gt;0.0001")</f>
        <v>0</v>
      </c>
      <c r="F207">
        <f>SUMIFS(Activity_COMBDG!G:G,Activity_COMBDG!$B:$B,$A207&amp;"*",Activity_COMBDG!$B:$B,"*"&amp;"_EX",Activity_COMBDG!G:G,"&gt;0.0001")</f>
        <v>0</v>
      </c>
      <c r="G207">
        <f>SUMIFS(Activity_COMBDG!H:H,Activity_COMBDG!$B:$B,$A207&amp;"*",Activity_COMBDG!$B:$B,"*"&amp;"_EX",Activity_COMBDG!H:H,"&gt;0.0001")</f>
        <v>0</v>
      </c>
      <c r="H207">
        <f>SUMIFS(Activity_COMBDG!I:I,Activity_COMBDG!$B:$B,$A207&amp;"*",Activity_COMBDG!$B:$B,"*"&amp;"_EX",Activity_COMBDG!I:I,"&gt;0.0001")</f>
        <v>0</v>
      </c>
      <c r="I207">
        <f>SUMIFS(Activity_COMBDG!J:J,Activity_COMBDG!$B:$B,$A207&amp;"*",Activity_COMBDG!$B:$B,"*"&amp;"_EX",Activity_COMBDG!J:J,"&gt;0.0001")</f>
        <v>0</v>
      </c>
      <c r="J207">
        <f>SUMIFS(Activity_COMBDG!K:K,Activity_COMBDG!$B:$B,$A207&amp;"*",Activity_COMBDG!$B:$B,"*"&amp;"_EX",Activity_COMBDG!K:K,"&gt;0.0001")</f>
        <v>0</v>
      </c>
      <c r="K207">
        <f>SUMIFS(Activity_COMBDG!L:L,Activity_COMBDG!$B:$B,$A207&amp;"*",Activity_COMBDG!$B:$B,"*"&amp;"_EX",Activity_COMBDG!L:L,"&gt;0.0001")</f>
        <v>0</v>
      </c>
    </row>
    <row r="208" spans="1:11" x14ac:dyDescent="0.25">
      <c r="A208" t="str">
        <f>COMBDG_Split_Tech!A205</f>
        <v>COMBDGHLCNewWH_________DHE</v>
      </c>
      <c r="B208">
        <f>SUMIFS(Activity_COMBDG!C:C,Activity_COMBDG!$B:$B,$A208&amp;"*",Activity_COMBDG!$B:$B,"*"&amp;"_EX",Activity_COMBDG!C:C,"&gt;0.0001")</f>
        <v>0</v>
      </c>
      <c r="C208">
        <f>SUMIFS(Activity_COMBDG!D:D,Activity_COMBDG!$B:$B,$A208&amp;"*",Activity_COMBDG!$B:$B,"*"&amp;"_EX",Activity_COMBDG!D:D,"&gt;0.0001")</f>
        <v>0</v>
      </c>
      <c r="D208">
        <f>SUMIFS(Activity_COMBDG!E:E,Activity_COMBDG!$B:$B,$A208&amp;"*",Activity_COMBDG!$B:$B,"*"&amp;"_EX",Activity_COMBDG!E:E,"&gt;0.0001")</f>
        <v>0</v>
      </c>
      <c r="E208">
        <f>SUMIFS(Activity_COMBDG!F:F,Activity_COMBDG!$B:$B,$A208&amp;"*",Activity_COMBDG!$B:$B,"*"&amp;"_EX",Activity_COMBDG!F:F,"&gt;0.0001")</f>
        <v>0</v>
      </c>
      <c r="F208">
        <f>SUMIFS(Activity_COMBDG!G:G,Activity_COMBDG!$B:$B,$A208&amp;"*",Activity_COMBDG!$B:$B,"*"&amp;"_EX",Activity_COMBDG!G:G,"&gt;0.0001")</f>
        <v>0</v>
      </c>
      <c r="G208">
        <f>SUMIFS(Activity_COMBDG!H:H,Activity_COMBDG!$B:$B,$A208&amp;"*",Activity_COMBDG!$B:$B,"*"&amp;"_EX",Activity_COMBDG!H:H,"&gt;0.0001")</f>
        <v>0</v>
      </c>
      <c r="H208">
        <f>SUMIFS(Activity_COMBDG!I:I,Activity_COMBDG!$B:$B,$A208&amp;"*",Activity_COMBDG!$B:$B,"*"&amp;"_EX",Activity_COMBDG!I:I,"&gt;0.0001")</f>
        <v>0</v>
      </c>
      <c r="I208">
        <f>SUMIFS(Activity_COMBDG!J:J,Activity_COMBDG!$B:$B,$A208&amp;"*",Activity_COMBDG!$B:$B,"*"&amp;"_EX",Activity_COMBDG!J:J,"&gt;0.0001")</f>
        <v>0</v>
      </c>
      <c r="J208">
        <f>SUMIFS(Activity_COMBDG!K:K,Activity_COMBDG!$B:$B,$A208&amp;"*",Activity_COMBDG!$B:$B,"*"&amp;"_EX",Activity_COMBDG!K:K,"&gt;0.0001")</f>
        <v>0</v>
      </c>
      <c r="K208">
        <f>SUMIFS(Activity_COMBDG!L:L,Activity_COMBDG!$B:$B,$A208&amp;"*",Activity_COMBDG!$B:$B,"*"&amp;"_EX",Activity_COMBDG!L:L,"&gt;0.0001")</f>
        <v>0</v>
      </c>
    </row>
    <row r="209" spans="1:11" x14ac:dyDescent="0.25">
      <c r="A209" t="str">
        <f>COMBDG_Split_Tech!A206</f>
        <v>COMBDGHLCNewWH______STDELC</v>
      </c>
      <c r="B209">
        <f>SUMIFS(Activity_COMBDG!C:C,Activity_COMBDG!$B:$B,$A209&amp;"*",Activity_COMBDG!$B:$B,"*"&amp;"_EX",Activity_COMBDG!C:C,"&gt;0.0001")</f>
        <v>0</v>
      </c>
      <c r="C209">
        <f>SUMIFS(Activity_COMBDG!D:D,Activity_COMBDG!$B:$B,$A209&amp;"*",Activity_COMBDG!$B:$B,"*"&amp;"_EX",Activity_COMBDG!D:D,"&gt;0.0001")</f>
        <v>0</v>
      </c>
      <c r="D209">
        <f>SUMIFS(Activity_COMBDG!E:E,Activity_COMBDG!$B:$B,$A209&amp;"*",Activity_COMBDG!$B:$B,"*"&amp;"_EX",Activity_COMBDG!E:E,"&gt;0.0001")</f>
        <v>0</v>
      </c>
      <c r="E209">
        <f>SUMIFS(Activity_COMBDG!F:F,Activity_COMBDG!$B:$B,$A209&amp;"*",Activity_COMBDG!$B:$B,"*"&amp;"_EX",Activity_COMBDG!F:F,"&gt;0.0001")</f>
        <v>0</v>
      </c>
      <c r="F209">
        <f>SUMIFS(Activity_COMBDG!G:G,Activity_COMBDG!$B:$B,$A209&amp;"*",Activity_COMBDG!$B:$B,"*"&amp;"_EX",Activity_COMBDG!G:G,"&gt;0.0001")</f>
        <v>0</v>
      </c>
      <c r="G209">
        <f>SUMIFS(Activity_COMBDG!H:H,Activity_COMBDG!$B:$B,$A209&amp;"*",Activity_COMBDG!$B:$B,"*"&amp;"_EX",Activity_COMBDG!H:H,"&gt;0.0001")</f>
        <v>0</v>
      </c>
      <c r="H209">
        <f>SUMIFS(Activity_COMBDG!I:I,Activity_COMBDG!$B:$B,$A209&amp;"*",Activity_COMBDG!$B:$B,"*"&amp;"_EX",Activity_COMBDG!I:I,"&gt;0.0001")</f>
        <v>0</v>
      </c>
      <c r="I209">
        <f>SUMIFS(Activity_COMBDG!J:J,Activity_COMBDG!$B:$B,$A209&amp;"*",Activity_COMBDG!$B:$B,"*"&amp;"_EX",Activity_COMBDG!J:J,"&gt;0.0001")</f>
        <v>0</v>
      </c>
      <c r="J209">
        <f>SUMIFS(Activity_COMBDG!K:K,Activity_COMBDG!$B:$B,$A209&amp;"*",Activity_COMBDG!$B:$B,"*"&amp;"_EX",Activity_COMBDG!K:K,"&gt;0.0001")</f>
        <v>0</v>
      </c>
      <c r="K209">
        <f>SUMIFS(Activity_COMBDG!L:L,Activity_COMBDG!$B:$B,$A209&amp;"*",Activity_COMBDG!$B:$B,"*"&amp;"_EX",Activity_COMBDG!L:L,"&gt;0.0001")</f>
        <v>0</v>
      </c>
    </row>
    <row r="210" spans="1:11" x14ac:dyDescent="0.25">
      <c r="A210" t="str">
        <f>COMBDG_Split_Tech!A207</f>
        <v>COMBDGHLCNewWH______STDHFO</v>
      </c>
      <c r="B210">
        <f>SUMIFS(Activity_COMBDG!C:C,Activity_COMBDG!$B:$B,$A210&amp;"*",Activity_COMBDG!$B:$B,"*"&amp;"_EX",Activity_COMBDG!C:C,"&gt;0.0001")</f>
        <v>0</v>
      </c>
      <c r="C210">
        <f>SUMIFS(Activity_COMBDG!D:D,Activity_COMBDG!$B:$B,$A210&amp;"*",Activity_COMBDG!$B:$B,"*"&amp;"_EX",Activity_COMBDG!D:D,"&gt;0.0001")</f>
        <v>0</v>
      </c>
      <c r="D210">
        <f>SUMIFS(Activity_COMBDG!E:E,Activity_COMBDG!$B:$B,$A210&amp;"*",Activity_COMBDG!$B:$B,"*"&amp;"_EX",Activity_COMBDG!E:E,"&gt;0.0001")</f>
        <v>0</v>
      </c>
      <c r="E210">
        <f>SUMIFS(Activity_COMBDG!F:F,Activity_COMBDG!$B:$B,$A210&amp;"*",Activity_COMBDG!$B:$B,"*"&amp;"_EX",Activity_COMBDG!F:F,"&gt;0.0001")</f>
        <v>0</v>
      </c>
      <c r="F210">
        <f>SUMIFS(Activity_COMBDG!G:G,Activity_COMBDG!$B:$B,$A210&amp;"*",Activity_COMBDG!$B:$B,"*"&amp;"_EX",Activity_COMBDG!G:G,"&gt;0.0001")</f>
        <v>0</v>
      </c>
      <c r="G210">
        <f>SUMIFS(Activity_COMBDG!H:H,Activity_COMBDG!$B:$B,$A210&amp;"*",Activity_COMBDG!$B:$B,"*"&amp;"_EX",Activity_COMBDG!H:H,"&gt;0.0001")</f>
        <v>0</v>
      </c>
      <c r="H210">
        <f>SUMIFS(Activity_COMBDG!I:I,Activity_COMBDG!$B:$B,$A210&amp;"*",Activity_COMBDG!$B:$B,"*"&amp;"_EX",Activity_COMBDG!I:I,"&gt;0.0001")</f>
        <v>0</v>
      </c>
      <c r="I210">
        <f>SUMIFS(Activity_COMBDG!J:J,Activity_COMBDG!$B:$B,$A210&amp;"*",Activity_COMBDG!$B:$B,"*"&amp;"_EX",Activity_COMBDG!J:J,"&gt;0.0001")</f>
        <v>0</v>
      </c>
      <c r="J210">
        <f>SUMIFS(Activity_COMBDG!K:K,Activity_COMBDG!$B:$B,$A210&amp;"*",Activity_COMBDG!$B:$B,"*"&amp;"_EX",Activity_COMBDG!K:K,"&gt;0.0001")</f>
        <v>0</v>
      </c>
      <c r="K210">
        <f>SUMIFS(Activity_COMBDG!L:L,Activity_COMBDG!$B:$B,$A210&amp;"*",Activity_COMBDG!$B:$B,"*"&amp;"_EX",Activity_COMBDG!L:L,"&gt;0.0001")</f>
        <v>0</v>
      </c>
    </row>
    <row r="211" spans="1:11" x14ac:dyDescent="0.25">
      <c r="A211" t="str">
        <f>COMBDG_Split_Tech!A208</f>
        <v>COMBDGHLCNewWH______STDKER</v>
      </c>
      <c r="B211">
        <f>SUMIFS(Activity_COMBDG!C:C,Activity_COMBDG!$B:$B,$A211&amp;"*",Activity_COMBDG!$B:$B,"*"&amp;"_EX",Activity_COMBDG!C:C,"&gt;0.0001")</f>
        <v>0</v>
      </c>
      <c r="C211">
        <f>SUMIFS(Activity_COMBDG!D:D,Activity_COMBDG!$B:$B,$A211&amp;"*",Activity_COMBDG!$B:$B,"*"&amp;"_EX",Activity_COMBDG!D:D,"&gt;0.0001")</f>
        <v>0</v>
      </c>
      <c r="D211">
        <f>SUMIFS(Activity_COMBDG!E:E,Activity_COMBDG!$B:$B,$A211&amp;"*",Activity_COMBDG!$B:$B,"*"&amp;"_EX",Activity_COMBDG!E:E,"&gt;0.0001")</f>
        <v>0</v>
      </c>
      <c r="E211">
        <f>SUMIFS(Activity_COMBDG!F:F,Activity_COMBDG!$B:$B,$A211&amp;"*",Activity_COMBDG!$B:$B,"*"&amp;"_EX",Activity_COMBDG!F:F,"&gt;0.0001")</f>
        <v>0</v>
      </c>
      <c r="F211">
        <f>SUMIFS(Activity_COMBDG!G:G,Activity_COMBDG!$B:$B,$A211&amp;"*",Activity_COMBDG!$B:$B,"*"&amp;"_EX",Activity_COMBDG!G:G,"&gt;0.0001")</f>
        <v>0</v>
      </c>
      <c r="G211">
        <f>SUMIFS(Activity_COMBDG!H:H,Activity_COMBDG!$B:$B,$A211&amp;"*",Activity_COMBDG!$B:$B,"*"&amp;"_EX",Activity_COMBDG!H:H,"&gt;0.0001")</f>
        <v>0</v>
      </c>
      <c r="H211">
        <f>SUMIFS(Activity_COMBDG!I:I,Activity_COMBDG!$B:$B,$A211&amp;"*",Activity_COMBDG!$B:$B,"*"&amp;"_EX",Activity_COMBDG!I:I,"&gt;0.0001")</f>
        <v>0</v>
      </c>
      <c r="I211">
        <f>SUMIFS(Activity_COMBDG!J:J,Activity_COMBDG!$B:$B,$A211&amp;"*",Activity_COMBDG!$B:$B,"*"&amp;"_EX",Activity_COMBDG!J:J,"&gt;0.0001")</f>
        <v>0</v>
      </c>
      <c r="J211">
        <f>SUMIFS(Activity_COMBDG!K:K,Activity_COMBDG!$B:$B,$A211&amp;"*",Activity_COMBDG!$B:$B,"*"&amp;"_EX",Activity_COMBDG!K:K,"&gt;0.0001")</f>
        <v>0</v>
      </c>
      <c r="K211">
        <f>SUMIFS(Activity_COMBDG!L:L,Activity_COMBDG!$B:$B,$A211&amp;"*",Activity_COMBDG!$B:$B,"*"&amp;"_EX",Activity_COMBDG!L:L,"&gt;0.0001")</f>
        <v>0</v>
      </c>
    </row>
    <row r="212" spans="1:11" x14ac:dyDescent="0.25">
      <c r="A212" t="str">
        <f>COMBDG_Split_Tech!A209</f>
        <v>COMBDGHLCNewWH______STDLFO</v>
      </c>
      <c r="B212">
        <f>SUMIFS(Activity_COMBDG!C:C,Activity_COMBDG!$B:$B,$A212&amp;"*",Activity_COMBDG!$B:$B,"*"&amp;"_EX",Activity_COMBDG!C:C,"&gt;0.0001")</f>
        <v>0</v>
      </c>
      <c r="C212">
        <f>SUMIFS(Activity_COMBDG!D:D,Activity_COMBDG!$B:$B,$A212&amp;"*",Activity_COMBDG!$B:$B,"*"&amp;"_EX",Activity_COMBDG!D:D,"&gt;0.0001")</f>
        <v>0</v>
      </c>
      <c r="D212">
        <f>SUMIFS(Activity_COMBDG!E:E,Activity_COMBDG!$B:$B,$A212&amp;"*",Activity_COMBDG!$B:$B,"*"&amp;"_EX",Activity_COMBDG!E:E,"&gt;0.0001")</f>
        <v>0</v>
      </c>
      <c r="E212">
        <f>SUMIFS(Activity_COMBDG!F:F,Activity_COMBDG!$B:$B,$A212&amp;"*",Activity_COMBDG!$B:$B,"*"&amp;"_EX",Activity_COMBDG!F:F,"&gt;0.0001")</f>
        <v>0</v>
      </c>
      <c r="F212">
        <f>SUMIFS(Activity_COMBDG!G:G,Activity_COMBDG!$B:$B,$A212&amp;"*",Activity_COMBDG!$B:$B,"*"&amp;"_EX",Activity_COMBDG!G:G,"&gt;0.0001")</f>
        <v>0</v>
      </c>
      <c r="G212">
        <f>SUMIFS(Activity_COMBDG!H:H,Activity_COMBDG!$B:$B,$A212&amp;"*",Activity_COMBDG!$B:$B,"*"&amp;"_EX",Activity_COMBDG!H:H,"&gt;0.0001")</f>
        <v>0</v>
      </c>
      <c r="H212">
        <f>SUMIFS(Activity_COMBDG!I:I,Activity_COMBDG!$B:$B,$A212&amp;"*",Activity_COMBDG!$B:$B,"*"&amp;"_EX",Activity_COMBDG!I:I,"&gt;0.0001")</f>
        <v>0</v>
      </c>
      <c r="I212">
        <f>SUMIFS(Activity_COMBDG!J:J,Activity_COMBDG!$B:$B,$A212&amp;"*",Activity_COMBDG!$B:$B,"*"&amp;"_EX",Activity_COMBDG!J:J,"&gt;0.0001")</f>
        <v>0</v>
      </c>
      <c r="J212">
        <f>SUMIFS(Activity_COMBDG!K:K,Activity_COMBDG!$B:$B,$A212&amp;"*",Activity_COMBDG!$B:$B,"*"&amp;"_EX",Activity_COMBDG!K:K,"&gt;0.0001")</f>
        <v>0</v>
      </c>
      <c r="K212">
        <f>SUMIFS(Activity_COMBDG!L:L,Activity_COMBDG!$B:$B,$A212&amp;"*",Activity_COMBDG!$B:$B,"*"&amp;"_EX",Activity_COMBDG!L:L,"&gt;0.0001")</f>
        <v>0</v>
      </c>
    </row>
    <row r="213" spans="1:11" x14ac:dyDescent="0.25">
      <c r="A213" t="str">
        <f>COMBDG_Split_Tech!A210</f>
        <v>COMBDGHLCNewWH______STDNGA</v>
      </c>
      <c r="B213">
        <f>SUMIFS(Activity_COMBDG!C:C,Activity_COMBDG!$B:$B,$A213&amp;"*",Activity_COMBDG!$B:$B,"*"&amp;"_EX",Activity_COMBDG!C:C,"&gt;0.0001")</f>
        <v>0</v>
      </c>
      <c r="C213">
        <f>SUMIFS(Activity_COMBDG!D:D,Activity_COMBDG!$B:$B,$A213&amp;"*",Activity_COMBDG!$B:$B,"*"&amp;"_EX",Activity_COMBDG!D:D,"&gt;0.0001")</f>
        <v>0</v>
      </c>
      <c r="D213">
        <f>SUMIFS(Activity_COMBDG!E:E,Activity_COMBDG!$B:$B,$A213&amp;"*",Activity_COMBDG!$B:$B,"*"&amp;"_EX",Activity_COMBDG!E:E,"&gt;0.0001")</f>
        <v>0</v>
      </c>
      <c r="E213">
        <f>SUMIFS(Activity_COMBDG!F:F,Activity_COMBDG!$B:$B,$A213&amp;"*",Activity_COMBDG!$B:$B,"*"&amp;"_EX",Activity_COMBDG!F:F,"&gt;0.0001")</f>
        <v>0</v>
      </c>
      <c r="F213">
        <f>SUMIFS(Activity_COMBDG!G:G,Activity_COMBDG!$B:$B,$A213&amp;"*",Activity_COMBDG!$B:$B,"*"&amp;"_EX",Activity_COMBDG!G:G,"&gt;0.0001")</f>
        <v>0</v>
      </c>
      <c r="G213">
        <f>SUMIFS(Activity_COMBDG!H:H,Activity_COMBDG!$B:$B,$A213&amp;"*",Activity_COMBDG!$B:$B,"*"&amp;"_EX",Activity_COMBDG!H:H,"&gt;0.0001")</f>
        <v>0</v>
      </c>
      <c r="H213">
        <f>SUMIFS(Activity_COMBDG!I:I,Activity_COMBDG!$B:$B,$A213&amp;"*",Activity_COMBDG!$B:$B,"*"&amp;"_EX",Activity_COMBDG!I:I,"&gt;0.0001")</f>
        <v>0</v>
      </c>
      <c r="I213">
        <f>SUMIFS(Activity_COMBDG!J:J,Activity_COMBDG!$B:$B,$A213&amp;"*",Activity_COMBDG!$B:$B,"*"&amp;"_EX",Activity_COMBDG!J:J,"&gt;0.0001")</f>
        <v>0</v>
      </c>
      <c r="J213">
        <f>SUMIFS(Activity_COMBDG!K:K,Activity_COMBDG!$B:$B,$A213&amp;"*",Activity_COMBDG!$B:$B,"*"&amp;"_EX",Activity_COMBDG!K:K,"&gt;0.0001")</f>
        <v>0</v>
      </c>
      <c r="K213">
        <f>SUMIFS(Activity_COMBDG!L:L,Activity_COMBDG!$B:$B,$A213&amp;"*",Activity_COMBDG!$B:$B,"*"&amp;"_EX",Activity_COMBDG!L:L,"&gt;0.0001")</f>
        <v>0</v>
      </c>
    </row>
    <row r="214" spans="1:11" x14ac:dyDescent="0.25">
      <c r="A214" t="str">
        <f>COMBDG_Split_Tech!A211</f>
        <v>COMBDGHLCNewWH______STDPRO</v>
      </c>
      <c r="B214">
        <f>SUMIFS(Activity_COMBDG!C:C,Activity_COMBDG!$B:$B,$A214&amp;"*",Activity_COMBDG!$B:$B,"*"&amp;"_EX",Activity_COMBDG!C:C,"&gt;0.0001")</f>
        <v>0</v>
      </c>
      <c r="C214">
        <f>SUMIFS(Activity_COMBDG!D:D,Activity_COMBDG!$B:$B,$A214&amp;"*",Activity_COMBDG!$B:$B,"*"&amp;"_EX",Activity_COMBDG!D:D,"&gt;0.0001")</f>
        <v>0</v>
      </c>
      <c r="D214">
        <f>SUMIFS(Activity_COMBDG!E:E,Activity_COMBDG!$B:$B,$A214&amp;"*",Activity_COMBDG!$B:$B,"*"&amp;"_EX",Activity_COMBDG!E:E,"&gt;0.0001")</f>
        <v>0</v>
      </c>
      <c r="E214">
        <f>SUMIFS(Activity_COMBDG!F:F,Activity_COMBDG!$B:$B,$A214&amp;"*",Activity_COMBDG!$B:$B,"*"&amp;"_EX",Activity_COMBDG!F:F,"&gt;0.0001")</f>
        <v>0</v>
      </c>
      <c r="F214">
        <f>SUMIFS(Activity_COMBDG!G:G,Activity_COMBDG!$B:$B,$A214&amp;"*",Activity_COMBDG!$B:$B,"*"&amp;"_EX",Activity_COMBDG!G:G,"&gt;0.0001")</f>
        <v>0</v>
      </c>
      <c r="G214">
        <f>SUMIFS(Activity_COMBDG!H:H,Activity_COMBDG!$B:$B,$A214&amp;"*",Activity_COMBDG!$B:$B,"*"&amp;"_EX",Activity_COMBDG!H:H,"&gt;0.0001")</f>
        <v>0</v>
      </c>
      <c r="H214">
        <f>SUMIFS(Activity_COMBDG!I:I,Activity_COMBDG!$B:$B,$A214&amp;"*",Activity_COMBDG!$B:$B,"*"&amp;"_EX",Activity_COMBDG!I:I,"&gt;0.0001")</f>
        <v>0</v>
      </c>
      <c r="I214">
        <f>SUMIFS(Activity_COMBDG!J:J,Activity_COMBDG!$B:$B,$A214&amp;"*",Activity_COMBDG!$B:$B,"*"&amp;"_EX",Activity_COMBDG!J:J,"&gt;0.0001")</f>
        <v>0</v>
      </c>
      <c r="J214">
        <f>SUMIFS(Activity_COMBDG!K:K,Activity_COMBDG!$B:$B,$A214&amp;"*",Activity_COMBDG!$B:$B,"*"&amp;"_EX",Activity_COMBDG!K:K,"&gt;0.0001")</f>
        <v>0</v>
      </c>
      <c r="K214">
        <f>SUMIFS(Activity_COMBDG!L:L,Activity_COMBDG!$B:$B,$A214&amp;"*",Activity_COMBDG!$B:$B,"*"&amp;"_EX",Activity_COMBDG!L:L,"&gt;0.0001")</f>
        <v>0</v>
      </c>
    </row>
    <row r="215" spans="1:11" x14ac:dyDescent="0.25">
      <c r="A215" t="str">
        <f>COMBDG_Split_Tech!A212</f>
        <v>COMBDGHLCOldAE______STDELC</v>
      </c>
      <c r="B215">
        <f>SUMIFS(Activity_COMBDG!C:C,Activity_COMBDG!$B:$B,$A215&amp;"*",Activity_COMBDG!$B:$B,"*"&amp;"_EX",Activity_COMBDG!C:C,"&gt;0.0001")</f>
        <v>1974.4422761665589</v>
      </c>
      <c r="C215">
        <f>SUMIFS(Activity_COMBDG!D:D,Activity_COMBDG!$B:$B,$A215&amp;"*",Activity_COMBDG!$B:$B,"*"&amp;"_EX",Activity_COMBDG!D:D,"&gt;0.0001")</f>
        <v>1974.502006129416</v>
      </c>
      <c r="D215">
        <f>SUMIFS(Activity_COMBDG!E:E,Activity_COMBDG!$B:$B,$A215&amp;"*",Activity_COMBDG!$B:$B,"*"&amp;"_EX",Activity_COMBDG!E:E,"&gt;0.0001")</f>
        <v>1974.500145484855</v>
      </c>
      <c r="E215">
        <f>SUMIFS(Activity_COMBDG!F:F,Activity_COMBDG!$B:$B,$A215&amp;"*",Activity_COMBDG!$B:$B,"*"&amp;"_EX",Activity_COMBDG!F:F,"&gt;0.0001")</f>
        <v>1974.4930901191201</v>
      </c>
      <c r="F215">
        <f>SUMIFS(Activity_COMBDG!G:G,Activity_COMBDG!$B:$B,$A215&amp;"*",Activity_COMBDG!$B:$B,"*"&amp;"_EX",Activity_COMBDG!G:G,"&gt;0.0001")</f>
        <v>987.25092958525238</v>
      </c>
      <c r="G215">
        <f>SUMIFS(Activity_COMBDG!H:H,Activity_COMBDG!$B:$B,$A215&amp;"*",Activity_COMBDG!$B:$B,"*"&amp;"_EX",Activity_COMBDG!H:H,"&gt;0.0001")</f>
        <v>987.25039204488917</v>
      </c>
      <c r="H215">
        <f>SUMIFS(Activity_COMBDG!I:I,Activity_COMBDG!$B:$B,$A215&amp;"*",Activity_COMBDG!$B:$B,"*"&amp;"_EX",Activity_COMBDG!I:I,"&gt;0.0001")</f>
        <v>987.25589357285355</v>
      </c>
      <c r="I215">
        <f>SUMIFS(Activity_COMBDG!J:J,Activity_COMBDG!$B:$B,$A215&amp;"*",Activity_COMBDG!$B:$B,"*"&amp;"_EX",Activity_COMBDG!J:J,"&gt;0.0001")</f>
        <v>279.34660345445991</v>
      </c>
      <c r="J215">
        <f>SUMIFS(Activity_COMBDG!K:K,Activity_COMBDG!$B:$B,$A215&amp;"*",Activity_COMBDG!$B:$B,"*"&amp;"_EX",Activity_COMBDG!K:K,"&gt;0.0001")</f>
        <v>251.19618472209319</v>
      </c>
      <c r="K215">
        <f>SUMIFS(Activity_COMBDG!L:L,Activity_COMBDG!$B:$B,$A215&amp;"*",Activity_COMBDG!$B:$B,"*"&amp;"_EX",Activity_COMBDG!L:L,"&gt;0.0001")</f>
        <v>0</v>
      </c>
    </row>
    <row r="216" spans="1:11" x14ac:dyDescent="0.25">
      <c r="A216" t="str">
        <f>COMBDG_Split_Tech!A213</f>
        <v>COMBDGHLCOldAE______STDNGA</v>
      </c>
      <c r="B216">
        <f>SUMIFS(Activity_COMBDG!C:C,Activity_COMBDG!$B:$B,$A216&amp;"*",Activity_COMBDG!$B:$B,"*"&amp;"_EX",Activity_COMBDG!C:C,"&gt;0.0001")</f>
        <v>140.56830574007321</v>
      </c>
      <c r="C216">
        <f>SUMIFS(Activity_COMBDG!D:D,Activity_COMBDG!$B:$B,$A216&amp;"*",Activity_COMBDG!$B:$B,"*"&amp;"_EX",Activity_COMBDG!D:D,"&gt;0.0001")</f>
        <v>140.6294207161055</v>
      </c>
      <c r="D216">
        <f>SUMIFS(Activity_COMBDG!E:E,Activity_COMBDG!$B:$B,$A216&amp;"*",Activity_COMBDG!$B:$B,"*"&amp;"_EX",Activity_COMBDG!E:E,"&gt;0.0001")</f>
        <v>140.6287673643738</v>
      </c>
      <c r="E216">
        <f>SUMIFS(Activity_COMBDG!F:F,Activity_COMBDG!$B:$B,$A216&amp;"*",Activity_COMBDG!$B:$B,"*"&amp;"_EX",Activity_COMBDG!F:F,"&gt;0.0001")</f>
        <v>140.62500091093531</v>
      </c>
      <c r="F216">
        <f>SUMIFS(Activity_COMBDG!G:G,Activity_COMBDG!$B:$B,$A216&amp;"*",Activity_COMBDG!$B:$B,"*"&amp;"_EX",Activity_COMBDG!G:G,"&gt;0.0001")</f>
        <v>70.313663283713851</v>
      </c>
      <c r="G216">
        <f>SUMIFS(Activity_COMBDG!H:H,Activity_COMBDG!$B:$B,$A216&amp;"*",Activity_COMBDG!$B:$B,"*"&amp;"_EX",Activity_COMBDG!H:H,"&gt;0.0001")</f>
        <v>70.313128983098224</v>
      </c>
      <c r="H216">
        <f>SUMIFS(Activity_COMBDG!I:I,Activity_COMBDG!$B:$B,$A216&amp;"*",Activity_COMBDG!$B:$B,"*"&amp;"_EX",Activity_COMBDG!I:I,"&gt;0.0001")</f>
        <v>70.318634688515004</v>
      </c>
      <c r="I216">
        <f>SUMIFS(Activity_COMBDG!J:J,Activity_COMBDG!$B:$B,$A216&amp;"*",Activity_COMBDG!$B:$B,"*"&amp;"_EX",Activity_COMBDG!J:J,"&gt;0.0001")</f>
        <v>33.835194971309782</v>
      </c>
      <c r="J216">
        <f>SUMIFS(Activity_COMBDG!K:K,Activity_COMBDG!$B:$B,$A216&amp;"*",Activity_COMBDG!$B:$B,"*"&amp;"_EX",Activity_COMBDG!K:K,"&gt;0.0001")</f>
        <v>33.461843069311897</v>
      </c>
      <c r="K216">
        <f>SUMIFS(Activity_COMBDG!L:L,Activity_COMBDG!$B:$B,$A216&amp;"*",Activity_COMBDG!$B:$B,"*"&amp;"_EX",Activity_COMBDG!L:L,"&gt;0.0001")</f>
        <v>0</v>
      </c>
    </row>
    <row r="217" spans="1:11" x14ac:dyDescent="0.25">
      <c r="A217" t="str">
        <f>COMBDG_Split_Tech!A214</f>
        <v>COMBDGHLCOldAE______STDPRO</v>
      </c>
      <c r="B217">
        <f>SUMIFS(Activity_COMBDG!C:C,Activity_COMBDG!$B:$B,$A217&amp;"*",Activity_COMBDG!$B:$B,"*"&amp;"_EX",Activity_COMBDG!C:C,"&gt;0.0001")</f>
        <v>40.179275368850753</v>
      </c>
      <c r="C217">
        <f>SUMIFS(Activity_COMBDG!D:D,Activity_COMBDG!$B:$B,$A217&amp;"*",Activity_COMBDG!$B:$B,"*"&amp;"_EX",Activity_COMBDG!D:D,"&gt;0.0001")</f>
        <v>40.24061246117062</v>
      </c>
      <c r="D217">
        <f>SUMIFS(Activity_COMBDG!E:E,Activity_COMBDG!$B:$B,$A217&amp;"*",Activity_COMBDG!$B:$B,"*"&amp;"_EX",Activity_COMBDG!E:E,"&gt;0.0001")</f>
        <v>40.240599737577419</v>
      </c>
      <c r="E217">
        <f>SUMIFS(Activity_COMBDG!F:F,Activity_COMBDG!$B:$B,$A217&amp;"*",Activity_COMBDG!$B:$B,"*"&amp;"_EX",Activity_COMBDG!F:F,"&gt;0.0001")</f>
        <v>40.238453672605708</v>
      </c>
      <c r="F217">
        <f>SUMIFS(Activity_COMBDG!G:G,Activity_COMBDG!$B:$B,$A217&amp;"*",Activity_COMBDG!$B:$B,"*"&amp;"_EX",Activity_COMBDG!G:G,"&gt;0.0001")</f>
        <v>20.118550092274969</v>
      </c>
      <c r="G217">
        <f>SUMIFS(Activity_COMBDG!H:H,Activity_COMBDG!$B:$B,$A217&amp;"*",Activity_COMBDG!$B:$B,"*"&amp;"_EX",Activity_COMBDG!H:H,"&gt;0.0001")</f>
        <v>20.118021622655121</v>
      </c>
      <c r="H217">
        <f>SUMIFS(Activity_COMBDG!I:I,Activity_COMBDG!$B:$B,$A217&amp;"*",Activity_COMBDG!$B:$B,"*"&amp;"_EX",Activity_COMBDG!I:I,"&gt;0.0001")</f>
        <v>20.12351751578618</v>
      </c>
      <c r="I217">
        <f>SUMIFS(Activity_COMBDG!J:J,Activity_COMBDG!$B:$B,$A217&amp;"*",Activity_COMBDG!$B:$B,"*"&amp;"_EX",Activity_COMBDG!J:J,"&gt;0.0001")</f>
        <v>9.9526640542840852</v>
      </c>
      <c r="J217">
        <f>SUMIFS(Activity_COMBDG!K:K,Activity_COMBDG!$B:$B,$A217&amp;"*",Activity_COMBDG!$B:$B,"*"&amp;"_EX",Activity_COMBDG!K:K,"&gt;0.0001")</f>
        <v>9.9221032594461054</v>
      </c>
      <c r="K217">
        <f>SUMIFS(Activity_COMBDG!L:L,Activity_COMBDG!$B:$B,$A217&amp;"*",Activity_COMBDG!$B:$B,"*"&amp;"_EX",Activity_COMBDG!L:L,"&gt;0.0001")</f>
        <v>0</v>
      </c>
    </row>
    <row r="218" spans="1:11" x14ac:dyDescent="0.25">
      <c r="A218" t="str">
        <f>COMBDG_Split_Tech!A215</f>
        <v>COMBDGHLCOldAM______STDELC</v>
      </c>
      <c r="B218">
        <f>SUMIFS(Activity_COMBDG!C:C,Activity_COMBDG!$B:$B,$A218&amp;"*",Activity_COMBDG!$B:$B,"*"&amp;"_EX",Activity_COMBDG!C:C,"&gt;0.0001")</f>
        <v>152.84938779522389</v>
      </c>
      <c r="C218">
        <f>SUMIFS(Activity_COMBDG!D:D,Activity_COMBDG!$B:$B,$A218&amp;"*",Activity_COMBDG!$B:$B,"*"&amp;"_EX",Activity_COMBDG!D:D,"&gt;0.0001")</f>
        <v>152.86796509208079</v>
      </c>
      <c r="D218">
        <f>SUMIFS(Activity_COMBDG!E:E,Activity_COMBDG!$B:$B,$A218&amp;"*",Activity_COMBDG!$B:$B,"*"&amp;"_EX",Activity_COMBDG!E:E,"&gt;0.0001")</f>
        <v>152.8670618863049</v>
      </c>
      <c r="E218">
        <f>SUMIFS(Activity_COMBDG!F:F,Activity_COMBDG!$B:$B,$A218&amp;"*",Activity_COMBDG!$B:$B,"*"&amp;"_EX",Activity_COMBDG!F:F,"&gt;0.0001")</f>
        <v>152.85970497697321</v>
      </c>
      <c r="F218">
        <f>SUMIFS(Activity_COMBDG!G:G,Activity_COMBDG!$B:$B,$A218&amp;"*",Activity_COMBDG!$B:$B,"*"&amp;"_EX",Activity_COMBDG!G:G,"&gt;0.0001")</f>
        <v>76.435031193127799</v>
      </c>
      <c r="G218">
        <f>SUMIFS(Activity_COMBDG!H:H,Activity_COMBDG!$B:$B,$A218&amp;"*",Activity_COMBDG!$B:$B,"*"&amp;"_EX",Activity_COMBDG!H:H,"&gt;0.0001")</f>
        <v>76.435199321522191</v>
      </c>
      <c r="H218">
        <f>SUMIFS(Activity_COMBDG!I:I,Activity_COMBDG!$B:$B,$A218&amp;"*",Activity_COMBDG!$B:$B,"*"&amp;"_EX",Activity_COMBDG!I:I,"&gt;0.0001")</f>
        <v>76.439915674664746</v>
      </c>
      <c r="I218">
        <f>SUMIFS(Activity_COMBDG!J:J,Activity_COMBDG!$B:$B,$A218&amp;"*",Activity_COMBDG!$B:$B,"*"&amp;"_EX",Activity_COMBDG!J:J,"&gt;0.0001")</f>
        <v>33.784443212297298</v>
      </c>
      <c r="J218">
        <f>SUMIFS(Activity_COMBDG!K:K,Activity_COMBDG!$B:$B,$A218&amp;"*",Activity_COMBDG!$B:$B,"*"&amp;"_EX",Activity_COMBDG!K:K,"&gt;0.0001")</f>
        <v>32.537117012949317</v>
      </c>
      <c r="K218">
        <f>SUMIFS(Activity_COMBDG!L:L,Activity_COMBDG!$B:$B,$A218&amp;"*",Activity_COMBDG!$B:$B,"*"&amp;"_EX",Activity_COMBDG!L:L,"&gt;0.0001")</f>
        <v>0</v>
      </c>
    </row>
    <row r="219" spans="1:11" x14ac:dyDescent="0.25">
      <c r="A219" t="str">
        <f>COMBDG_Split_Tech!A216</f>
        <v>COMBDGHLCOldLIFLC___STDELC</v>
      </c>
      <c r="B219">
        <f>SUMIFS(Activity_COMBDG!C:C,Activity_COMBDG!$B:$B,$A219&amp;"*",Activity_COMBDG!$B:$B,"*"&amp;"_EX",Activity_COMBDG!C:C,"&gt;0.0001")</f>
        <v>94.025830871001816</v>
      </c>
      <c r="C219">
        <f>SUMIFS(Activity_COMBDG!D:D,Activity_COMBDG!$B:$B,$A219&amp;"*",Activity_COMBDG!$B:$B,"*"&amp;"_EX",Activity_COMBDG!D:D,"&gt;0.0001")</f>
        <v>94.026346161075281</v>
      </c>
      <c r="D219">
        <f>SUMIFS(Activity_COMBDG!E:E,Activity_COMBDG!$B:$B,$A219&amp;"*",Activity_COMBDG!$B:$B,"*"&amp;"_EX",Activity_COMBDG!E:E,"&gt;0.0001")</f>
        <v>94.026338998997133</v>
      </c>
      <c r="E219">
        <f>SUMIFS(Activity_COMBDG!F:F,Activity_COMBDG!$B:$B,$A219&amp;"*",Activity_COMBDG!$B:$B,"*"&amp;"_EX",Activity_COMBDG!F:F,"&gt;0.0001")</f>
        <v>0</v>
      </c>
      <c r="F219">
        <f>SUMIFS(Activity_COMBDG!G:G,Activity_COMBDG!$B:$B,$A219&amp;"*",Activity_COMBDG!$B:$B,"*"&amp;"_EX",Activity_COMBDG!G:G,"&gt;0.0001")</f>
        <v>0</v>
      </c>
      <c r="G219">
        <f>SUMIFS(Activity_COMBDG!H:H,Activity_COMBDG!$B:$B,$A219&amp;"*",Activity_COMBDG!$B:$B,"*"&amp;"_EX",Activity_COMBDG!H:H,"&gt;0.0001")</f>
        <v>0</v>
      </c>
      <c r="H219">
        <f>SUMIFS(Activity_COMBDG!I:I,Activity_COMBDG!$B:$B,$A219&amp;"*",Activity_COMBDG!$B:$B,"*"&amp;"_EX",Activity_COMBDG!I:I,"&gt;0.0001")</f>
        <v>0</v>
      </c>
      <c r="I219">
        <f>SUMIFS(Activity_COMBDG!J:J,Activity_COMBDG!$B:$B,$A219&amp;"*",Activity_COMBDG!$B:$B,"*"&amp;"_EX",Activity_COMBDG!J:J,"&gt;0.0001")</f>
        <v>0</v>
      </c>
      <c r="J219">
        <f>SUMIFS(Activity_COMBDG!K:K,Activity_COMBDG!$B:$B,$A219&amp;"*",Activity_COMBDG!$B:$B,"*"&amp;"_EX",Activity_COMBDG!K:K,"&gt;0.0001")</f>
        <v>0</v>
      </c>
      <c r="K219">
        <f>SUMIFS(Activity_COMBDG!L:L,Activity_COMBDG!$B:$B,$A219&amp;"*",Activity_COMBDG!$B:$B,"*"&amp;"_EX",Activity_COMBDG!L:L,"&gt;0.0001")</f>
        <v>0</v>
      </c>
    </row>
    <row r="220" spans="1:11" x14ac:dyDescent="0.25">
      <c r="A220" t="str">
        <f>COMBDG_Split_Tech!A217</f>
        <v>COMBDGHLCOldLIFLU___STDELC</v>
      </c>
      <c r="B220">
        <f>SUMIFS(Activity_COMBDG!C:C,Activity_COMBDG!$B:$B,$A220&amp;"*",Activity_COMBDG!$B:$B,"*"&amp;"_EX",Activity_COMBDG!C:C,"&gt;0.0001")</f>
        <v>687.79836392872164</v>
      </c>
      <c r="C220">
        <f>SUMIFS(Activity_COMBDG!D:D,Activity_COMBDG!$B:$B,$A220&amp;"*",Activity_COMBDG!$B:$B,"*"&amp;"_EX",Activity_COMBDG!D:D,"&gt;0.0001")</f>
        <v>687.79887953582022</v>
      </c>
      <c r="D220">
        <f>SUMIFS(Activity_COMBDG!E:E,Activity_COMBDG!$B:$B,$A220&amp;"*",Activity_COMBDG!$B:$B,"*"&amp;"_EX",Activity_COMBDG!E:E,"&gt;0.0001")</f>
        <v>343.89935866748323</v>
      </c>
      <c r="E220">
        <f>SUMIFS(Activity_COMBDG!F:F,Activity_COMBDG!$B:$B,$A220&amp;"*",Activity_COMBDG!$B:$B,"*"&amp;"_EX",Activity_COMBDG!F:F,"&gt;0.0001")</f>
        <v>343.89935227525928</v>
      </c>
      <c r="F220">
        <f>SUMIFS(Activity_COMBDG!G:G,Activity_COMBDG!$B:$B,$A220&amp;"*",Activity_COMBDG!$B:$B,"*"&amp;"_EX",Activity_COMBDG!G:G,"&gt;0.0001")</f>
        <v>343.89934313027248</v>
      </c>
      <c r="G220">
        <f>SUMIFS(Activity_COMBDG!H:H,Activity_COMBDG!$B:$B,$A220&amp;"*",Activity_COMBDG!$B:$B,"*"&amp;"_EX",Activity_COMBDG!H:H,"&gt;0.0001")</f>
        <v>343.8993358910808</v>
      </c>
      <c r="H220">
        <f>SUMIFS(Activity_COMBDG!I:I,Activity_COMBDG!$B:$B,$A220&amp;"*",Activity_COMBDG!$B:$B,"*"&amp;"_EX",Activity_COMBDG!I:I,"&gt;0.0001")</f>
        <v>343.89950469985939</v>
      </c>
      <c r="I220">
        <f>SUMIFS(Activity_COMBDG!J:J,Activity_COMBDG!$B:$B,$A220&amp;"*",Activity_COMBDG!$B:$B,"*"&amp;"_EX",Activity_COMBDG!J:J,"&gt;0.0001")</f>
        <v>0</v>
      </c>
      <c r="J220">
        <f>SUMIFS(Activity_COMBDG!K:K,Activity_COMBDG!$B:$B,$A220&amp;"*",Activity_COMBDG!$B:$B,"*"&amp;"_EX",Activity_COMBDG!K:K,"&gt;0.0001")</f>
        <v>0</v>
      </c>
      <c r="K220">
        <f>SUMIFS(Activity_COMBDG!L:L,Activity_COMBDG!$B:$B,$A220&amp;"*",Activity_COMBDG!$B:$B,"*"&amp;"_EX",Activity_COMBDG!L:L,"&gt;0.0001")</f>
        <v>0</v>
      </c>
    </row>
    <row r="221" spans="1:11" x14ac:dyDescent="0.25">
      <c r="A221" t="str">
        <f>COMBDG_Split_Tech!A218</f>
        <v>COMBDGHLCOldLIHAL___STDELC</v>
      </c>
      <c r="B221">
        <f>SUMIFS(Activity_COMBDG!C:C,Activity_COMBDG!$B:$B,$A221&amp;"*",Activity_COMBDG!$B:$B,"*"&amp;"_EX",Activity_COMBDG!C:C,"&gt;0.0001")</f>
        <v>201.8355988522591</v>
      </c>
      <c r="C221">
        <f>SUMIFS(Activity_COMBDG!D:D,Activity_COMBDG!$B:$B,$A221&amp;"*",Activity_COMBDG!$B:$B,"*"&amp;"_EX",Activity_COMBDG!D:D,"&gt;0.0001")</f>
        <v>0</v>
      </c>
      <c r="D221">
        <f>SUMIFS(Activity_COMBDG!E:E,Activity_COMBDG!$B:$B,$A221&amp;"*",Activity_COMBDG!$B:$B,"*"&amp;"_EX",Activity_COMBDG!E:E,"&gt;0.0001")</f>
        <v>0</v>
      </c>
      <c r="E221">
        <f>SUMIFS(Activity_COMBDG!F:F,Activity_COMBDG!$B:$B,$A221&amp;"*",Activity_COMBDG!$B:$B,"*"&amp;"_EX",Activity_COMBDG!F:F,"&gt;0.0001")</f>
        <v>0</v>
      </c>
      <c r="F221">
        <f>SUMIFS(Activity_COMBDG!G:G,Activity_COMBDG!$B:$B,$A221&amp;"*",Activity_COMBDG!$B:$B,"*"&amp;"_EX",Activity_COMBDG!G:G,"&gt;0.0001")</f>
        <v>0</v>
      </c>
      <c r="G221">
        <f>SUMIFS(Activity_COMBDG!H:H,Activity_COMBDG!$B:$B,$A221&amp;"*",Activity_COMBDG!$B:$B,"*"&amp;"_EX",Activity_COMBDG!H:H,"&gt;0.0001")</f>
        <v>0</v>
      </c>
      <c r="H221">
        <f>SUMIFS(Activity_COMBDG!I:I,Activity_COMBDG!$B:$B,$A221&amp;"*",Activity_COMBDG!$B:$B,"*"&amp;"_EX",Activity_COMBDG!I:I,"&gt;0.0001")</f>
        <v>0</v>
      </c>
      <c r="I221">
        <f>SUMIFS(Activity_COMBDG!J:J,Activity_COMBDG!$B:$B,$A221&amp;"*",Activity_COMBDG!$B:$B,"*"&amp;"_EX",Activity_COMBDG!J:J,"&gt;0.0001")</f>
        <v>0</v>
      </c>
      <c r="J221">
        <f>SUMIFS(Activity_COMBDG!K:K,Activity_COMBDG!$B:$B,$A221&amp;"*",Activity_COMBDG!$B:$B,"*"&amp;"_EX",Activity_COMBDG!K:K,"&gt;0.0001")</f>
        <v>0</v>
      </c>
      <c r="K221">
        <f>SUMIFS(Activity_COMBDG!L:L,Activity_COMBDG!$B:$B,$A221&amp;"*",Activity_COMBDG!$B:$B,"*"&amp;"_EX",Activity_COMBDG!L:L,"&gt;0.0001")</f>
        <v>0</v>
      </c>
    </row>
    <row r="222" spans="1:11" x14ac:dyDescent="0.25">
      <c r="A222" t="str">
        <f>COMBDG_Split_Tech!A219</f>
        <v>COMBDGHLCOldLIINC___STDELC</v>
      </c>
      <c r="B222">
        <f>SUMIFS(Activity_COMBDG!C:C,Activity_COMBDG!$B:$B,$A222&amp;"*",Activity_COMBDG!$B:$B,"*"&amp;"_EX",Activity_COMBDG!C:C,"&gt;0.0001")</f>
        <v>648.25511863970758</v>
      </c>
      <c r="C222">
        <f>SUMIFS(Activity_COMBDG!D:D,Activity_COMBDG!$B:$B,$A222&amp;"*",Activity_COMBDG!$B:$B,"*"&amp;"_EX",Activity_COMBDG!D:D,"&gt;0.0001")</f>
        <v>0</v>
      </c>
      <c r="D222">
        <f>SUMIFS(Activity_COMBDG!E:E,Activity_COMBDG!$B:$B,$A222&amp;"*",Activity_COMBDG!$B:$B,"*"&amp;"_EX",Activity_COMBDG!E:E,"&gt;0.0001")</f>
        <v>0</v>
      </c>
      <c r="E222">
        <f>SUMIFS(Activity_COMBDG!F:F,Activity_COMBDG!$B:$B,$A222&amp;"*",Activity_COMBDG!$B:$B,"*"&amp;"_EX",Activity_COMBDG!F:F,"&gt;0.0001")</f>
        <v>0</v>
      </c>
      <c r="F222">
        <f>SUMIFS(Activity_COMBDG!G:G,Activity_COMBDG!$B:$B,$A222&amp;"*",Activity_COMBDG!$B:$B,"*"&amp;"_EX",Activity_COMBDG!G:G,"&gt;0.0001")</f>
        <v>0</v>
      </c>
      <c r="G222">
        <f>SUMIFS(Activity_COMBDG!H:H,Activity_COMBDG!$B:$B,$A222&amp;"*",Activity_COMBDG!$B:$B,"*"&amp;"_EX",Activity_COMBDG!H:H,"&gt;0.0001")</f>
        <v>0</v>
      </c>
      <c r="H222">
        <f>SUMIFS(Activity_COMBDG!I:I,Activity_COMBDG!$B:$B,$A222&amp;"*",Activity_COMBDG!$B:$B,"*"&amp;"_EX",Activity_COMBDG!I:I,"&gt;0.0001")</f>
        <v>0</v>
      </c>
      <c r="I222">
        <f>SUMIFS(Activity_COMBDG!J:J,Activity_COMBDG!$B:$B,$A222&amp;"*",Activity_COMBDG!$B:$B,"*"&amp;"_EX",Activity_COMBDG!J:J,"&gt;0.0001")</f>
        <v>0</v>
      </c>
      <c r="J222">
        <f>SUMIFS(Activity_COMBDG!K:K,Activity_COMBDG!$B:$B,$A222&amp;"*",Activity_COMBDG!$B:$B,"*"&amp;"_EX",Activity_COMBDG!K:K,"&gt;0.0001")</f>
        <v>0</v>
      </c>
      <c r="K222">
        <f>SUMIFS(Activity_COMBDG!L:L,Activity_COMBDG!$B:$B,$A222&amp;"*",Activity_COMBDG!$B:$B,"*"&amp;"_EX",Activity_COMBDG!L:L,"&gt;0.0001")</f>
        <v>0</v>
      </c>
    </row>
    <row r="223" spans="1:11" x14ac:dyDescent="0.25">
      <c r="A223" t="str">
        <f>COMBDG_Split_Tech!A220</f>
        <v>COMBDGHLCOldLILED___STDELC</v>
      </c>
      <c r="B223">
        <f>SUMIFS(Activity_COMBDG!C:C,Activity_COMBDG!$B:$B,$A223&amp;"*",Activity_COMBDG!$B:$B,"*"&amp;"_EX",Activity_COMBDG!C:C,"&gt;0.0001")</f>
        <v>3.0217927791817512</v>
      </c>
      <c r="C223">
        <f>SUMIFS(Activity_COMBDG!D:D,Activity_COMBDG!$B:$B,$A223&amp;"*",Activity_COMBDG!$B:$B,"*"&amp;"_EX",Activity_COMBDG!D:D,"&gt;0.0001")</f>
        <v>3.0217927791817512</v>
      </c>
      <c r="D223">
        <f>SUMIFS(Activity_COMBDG!E:E,Activity_COMBDG!$B:$B,$A223&amp;"*",Activity_COMBDG!$B:$B,"*"&amp;"_EX",Activity_COMBDG!E:E,"&gt;0.0001")</f>
        <v>3.0216380308454212</v>
      </c>
      <c r="E223">
        <f>SUMIFS(Activity_COMBDG!F:F,Activity_COMBDG!$B:$B,$A223&amp;"*",Activity_COMBDG!$B:$B,"*"&amp;"_EX",Activity_COMBDG!F:F,"&gt;0.0001")</f>
        <v>3.0216316024474499</v>
      </c>
      <c r="F223">
        <f>SUMIFS(Activity_COMBDG!G:G,Activity_COMBDG!$B:$B,$A223&amp;"*",Activity_COMBDG!$B:$B,"*"&amp;"_EX",Activity_COMBDG!G:G,"&gt;0.0001")</f>
        <v>1.510726474245959</v>
      </c>
      <c r="G223">
        <f>SUMIFS(Activity_COMBDG!H:H,Activity_COMBDG!$B:$B,$A223&amp;"*",Activity_COMBDG!$B:$B,"*"&amp;"_EX",Activity_COMBDG!H:H,"&gt;0.0001")</f>
        <v>1.510719151583048</v>
      </c>
      <c r="H223">
        <f>SUMIFS(Activity_COMBDG!I:I,Activity_COMBDG!$B:$B,$A223&amp;"*",Activity_COMBDG!$B:$B,"*"&amp;"_EX",Activity_COMBDG!I:I,"&gt;0.0001")</f>
        <v>1.51088738395797</v>
      </c>
      <c r="I223">
        <f>SUMIFS(Activity_COMBDG!J:J,Activity_COMBDG!$B:$B,$A223&amp;"*",Activity_COMBDG!$B:$B,"*"&amp;"_EX",Activity_COMBDG!J:J,"&gt;0.0001")</f>
        <v>0</v>
      </c>
      <c r="J223">
        <f>SUMIFS(Activity_COMBDG!K:K,Activity_COMBDG!$B:$B,$A223&amp;"*",Activity_COMBDG!$B:$B,"*"&amp;"_EX",Activity_COMBDG!K:K,"&gt;0.0001")</f>
        <v>0.40270564077306148</v>
      </c>
      <c r="K223">
        <f>SUMIFS(Activity_COMBDG!L:L,Activity_COMBDG!$B:$B,$A223&amp;"*",Activity_COMBDG!$B:$B,"*"&amp;"_EX",Activity_COMBDG!L:L,"&gt;0.0001")</f>
        <v>0</v>
      </c>
    </row>
    <row r="224" spans="1:11" x14ac:dyDescent="0.25">
      <c r="A224" t="str">
        <f>COMBDG_Split_Tech!A221</f>
        <v>COMBDGHLCOldSC_________DCO</v>
      </c>
      <c r="B224">
        <f>SUMIFS(Activity_COMBDG!C:C,Activity_COMBDG!$B:$B,$A224&amp;"*",Activity_COMBDG!$B:$B,"*"&amp;"_EX",Activity_COMBDG!C:C,"&gt;0.0001")</f>
        <v>88.620567078804342</v>
      </c>
      <c r="C224">
        <f>SUMIFS(Activity_COMBDG!D:D,Activity_COMBDG!$B:$B,$A224&amp;"*",Activity_COMBDG!$B:$B,"*"&amp;"_EX",Activity_COMBDG!D:D,"&gt;0.0001")</f>
        <v>88.653892458405096</v>
      </c>
      <c r="D224">
        <f>SUMIFS(Activity_COMBDG!E:E,Activity_COMBDG!$B:$B,$A224&amp;"*",Activity_COMBDG!$B:$B,"*"&amp;"_EX",Activity_COMBDG!E:E,"&gt;0.0001")</f>
        <v>88.653114182246341</v>
      </c>
      <c r="E224">
        <f>SUMIFS(Activity_COMBDG!F:F,Activity_COMBDG!$B:$B,$A224&amp;"*",Activity_COMBDG!$B:$B,"*"&amp;"_EX",Activity_COMBDG!F:F,"&gt;0.0001")</f>
        <v>88.65039002568858</v>
      </c>
      <c r="F224">
        <f>SUMIFS(Activity_COMBDG!G:G,Activity_COMBDG!$B:$B,$A224&amp;"*",Activity_COMBDG!$B:$B,"*"&amp;"_EX",Activity_COMBDG!G:G,"&gt;0.0001")</f>
        <v>88.655930180768294</v>
      </c>
      <c r="G224">
        <f>SUMIFS(Activity_COMBDG!H:H,Activity_COMBDG!$B:$B,$A224&amp;"*",Activity_COMBDG!$B:$B,"*"&amp;"_EX",Activity_COMBDG!H:H,"&gt;0.0001")</f>
        <v>88.655690739759592</v>
      </c>
      <c r="H224">
        <f>SUMIFS(Activity_COMBDG!I:I,Activity_COMBDG!$B:$B,$A224&amp;"*",Activity_COMBDG!$B:$B,"*"&amp;"_EX",Activity_COMBDG!I:I,"&gt;0.0001")</f>
        <v>88.658117273596559</v>
      </c>
      <c r="I224">
        <f>SUMIFS(Activity_COMBDG!J:J,Activity_COMBDG!$B:$B,$A224&amp;"*",Activity_COMBDG!$B:$B,"*"&amp;"_EX",Activity_COMBDG!J:J,"&gt;0.0001")</f>
        <v>36.701010186557298</v>
      </c>
      <c r="J224">
        <f>SUMIFS(Activity_COMBDG!K:K,Activity_COMBDG!$B:$B,$A224&amp;"*",Activity_COMBDG!$B:$B,"*"&amp;"_EX",Activity_COMBDG!K:K,"&gt;0.0001")</f>
        <v>39.144055907535112</v>
      </c>
      <c r="K224">
        <f>SUMIFS(Activity_COMBDG!L:L,Activity_COMBDG!$B:$B,$A224&amp;"*",Activity_COMBDG!$B:$B,"*"&amp;"_EX",Activity_COMBDG!L:L,"&gt;0.0001")</f>
        <v>39.355082452450603</v>
      </c>
    </row>
    <row r="225" spans="1:11" x14ac:dyDescent="0.25">
      <c r="A225" t="str">
        <f>COMBDG_Split_Tech!A222</f>
        <v>COMBDGHLCOldSC______STDELC</v>
      </c>
      <c r="B225">
        <f>SUMIFS(Activity_COMBDG!C:C,Activity_COMBDG!$B:$B,$A225&amp;"*",Activity_COMBDG!$B:$B,"*"&amp;"_EX",Activity_COMBDG!C:C,"&gt;0.0001")</f>
        <v>638.57316038489182</v>
      </c>
      <c r="C225">
        <f>SUMIFS(Activity_COMBDG!D:D,Activity_COMBDG!$B:$B,$A225&amp;"*",Activity_COMBDG!$B:$B,"*"&amp;"_EX",Activity_COMBDG!D:D,"&gt;0.0001")</f>
        <v>638.60614851657363</v>
      </c>
      <c r="D225">
        <f>SUMIFS(Activity_COMBDG!E:E,Activity_COMBDG!$B:$B,$A225&amp;"*",Activity_COMBDG!$B:$B,"*"&amp;"_EX",Activity_COMBDG!E:E,"&gt;0.0001")</f>
        <v>638.60501254022279</v>
      </c>
      <c r="E225">
        <f>SUMIFS(Activity_COMBDG!F:F,Activity_COMBDG!$B:$B,$A225&amp;"*",Activity_COMBDG!$B:$B,"*"&amp;"_EX",Activity_COMBDG!F:F,"&gt;0.0001")</f>
        <v>638.6003654590379</v>
      </c>
      <c r="F225">
        <f>SUMIFS(Activity_COMBDG!G:G,Activity_COMBDG!$B:$B,$A225&amp;"*",Activity_COMBDG!$B:$B,"*"&amp;"_EX",Activity_COMBDG!G:G,"&gt;0.0001")</f>
        <v>319.30316154674358</v>
      </c>
      <c r="G225">
        <f>SUMIFS(Activity_COMBDG!H:H,Activity_COMBDG!$B:$B,$A225&amp;"*",Activity_COMBDG!$B:$B,"*"&amp;"_EX",Activity_COMBDG!H:H,"&gt;0.0001")</f>
        <v>319.30292426341771</v>
      </c>
      <c r="H225">
        <f>SUMIFS(Activity_COMBDG!I:I,Activity_COMBDG!$B:$B,$A225&amp;"*",Activity_COMBDG!$B:$B,"*"&amp;"_EX",Activity_COMBDG!I:I,"&gt;0.0001")</f>
        <v>319.30534922301098</v>
      </c>
      <c r="I225">
        <f>SUMIFS(Activity_COMBDG!J:J,Activity_COMBDG!$B:$B,$A225&amp;"*",Activity_COMBDG!$B:$B,"*"&amp;"_EX",Activity_COMBDG!J:J,"&gt;0.0001")</f>
        <v>29.000486286677159</v>
      </c>
      <c r="J225">
        <f>SUMIFS(Activity_COMBDG!K:K,Activity_COMBDG!$B:$B,$A225&amp;"*",Activity_COMBDG!$B:$B,"*"&amp;"_EX",Activity_COMBDG!K:K,"&gt;0.0001")</f>
        <v>19.32299423937652</v>
      </c>
      <c r="K225">
        <f>SUMIFS(Activity_COMBDG!L:L,Activity_COMBDG!$B:$B,$A225&amp;"*",Activity_COMBDG!$B:$B,"*"&amp;"_EX",Activity_COMBDG!L:L,"&gt;0.0001")</f>
        <v>0</v>
      </c>
    </row>
    <row r="226" spans="1:11" x14ac:dyDescent="0.25">
      <c r="A226" t="str">
        <f>COMBDG_Split_Tech!A223</f>
        <v>COMBDGHLCOldSC______STDNGA</v>
      </c>
      <c r="B226">
        <f>SUMIFS(Activity_COMBDG!C:C,Activity_COMBDG!$B:$B,$A226&amp;"*",Activity_COMBDG!$B:$B,"*"&amp;"_EX",Activity_COMBDG!C:C,"&gt;0.0001")</f>
        <v>29.436922754166321</v>
      </c>
      <c r="C226">
        <f>SUMIFS(Activity_COMBDG!D:D,Activity_COMBDG!$B:$B,$A226&amp;"*",Activity_COMBDG!$B:$B,"*"&amp;"_EX",Activity_COMBDG!D:D,"&gt;0.0001")</f>
        <v>29.47047769325178</v>
      </c>
      <c r="D226">
        <f>SUMIFS(Activity_COMBDG!E:E,Activity_COMBDG!$B:$B,$A226&amp;"*",Activity_COMBDG!$B:$B,"*"&amp;"_EX",Activity_COMBDG!E:E,"&gt;0.0001")</f>
        <v>29.47030319239818</v>
      </c>
      <c r="E226">
        <f>SUMIFS(Activity_COMBDG!F:F,Activity_COMBDG!$B:$B,$A226&amp;"*",Activity_COMBDG!$B:$B,"*"&amp;"_EX",Activity_COMBDG!F:F,"&gt;0.0001")</f>
        <v>29.468598451836641</v>
      </c>
      <c r="F226">
        <f>SUMIFS(Activity_COMBDG!G:G,Activity_COMBDG!$B:$B,$A226&amp;"*",Activity_COMBDG!$B:$B,"*"&amp;"_EX",Activity_COMBDG!G:G,"&gt;0.0001")</f>
        <v>19.647190206069631</v>
      </c>
      <c r="G226">
        <f>SUMIFS(Activity_COMBDG!H:H,Activity_COMBDG!$B:$B,$A226&amp;"*",Activity_COMBDG!$B:$B,"*"&amp;"_EX",Activity_COMBDG!H:H,"&gt;0.0001")</f>
        <v>19.64695566237577</v>
      </c>
      <c r="H226">
        <f>SUMIFS(Activity_COMBDG!I:I,Activity_COMBDG!$B:$B,$A226&amp;"*",Activity_COMBDG!$B:$B,"*"&amp;"_EX",Activity_COMBDG!I:I,"&gt;0.0001")</f>
        <v>19.649383410817961</v>
      </c>
      <c r="I226">
        <f>SUMIFS(Activity_COMBDG!J:J,Activity_COMBDG!$B:$B,$A226&amp;"*",Activity_COMBDG!$B:$B,"*"&amp;"_EX",Activity_COMBDG!J:J,"&gt;0.0001")</f>
        <v>8.2276692932094129</v>
      </c>
      <c r="J226">
        <f>SUMIFS(Activity_COMBDG!K:K,Activity_COMBDG!$B:$B,$A226&amp;"*",Activity_COMBDG!$B:$B,"*"&amp;"_EX",Activity_COMBDG!K:K,"&gt;0.0001")</f>
        <v>7.3564004555275293</v>
      </c>
      <c r="K226">
        <f>SUMIFS(Activity_COMBDG!L:L,Activity_COMBDG!$B:$B,$A226&amp;"*",Activity_COMBDG!$B:$B,"*"&amp;"_EX",Activity_COMBDG!L:L,"&gt;0.0001")</f>
        <v>3.9948884678911241</v>
      </c>
    </row>
    <row r="227" spans="1:11" x14ac:dyDescent="0.25">
      <c r="A227" t="str">
        <f>COMBDG_Split_Tech!A224</f>
        <v>COMBDGHLCOldSH_________DHE</v>
      </c>
      <c r="B227">
        <f>SUMIFS(Activity_COMBDG!C:C,Activity_COMBDG!$B:$B,$A227&amp;"*",Activity_COMBDG!$B:$B,"*"&amp;"_EX",Activity_COMBDG!C:C,"&gt;0.0001")</f>
        <v>200.76454435462031</v>
      </c>
      <c r="C227">
        <f>SUMIFS(Activity_COMBDG!D:D,Activity_COMBDG!$B:$B,$A227&amp;"*",Activity_COMBDG!$B:$B,"*"&amp;"_EX",Activity_COMBDG!D:D,"&gt;0.0001")</f>
        <v>166.26838637978739</v>
      </c>
      <c r="D227">
        <f>SUMIFS(Activity_COMBDG!E:E,Activity_COMBDG!$B:$B,$A227&amp;"*",Activity_COMBDG!$B:$B,"*"&amp;"_EX",Activity_COMBDG!E:E,"&gt;0.0001")</f>
        <v>166.52918843841499</v>
      </c>
      <c r="E227">
        <f>SUMIFS(Activity_COMBDG!F:F,Activity_COMBDG!$B:$B,$A227&amp;"*",Activity_COMBDG!$B:$B,"*"&amp;"_EX",Activity_COMBDG!F:F,"&gt;0.0001")</f>
        <v>166.65146081862559</v>
      </c>
      <c r="F227">
        <f>SUMIFS(Activity_COMBDG!G:G,Activity_COMBDG!$B:$B,$A227&amp;"*",Activity_COMBDG!$B:$B,"*"&amp;"_EX",Activity_COMBDG!G:G,"&gt;0.0001")</f>
        <v>166.76099960921101</v>
      </c>
      <c r="G227">
        <f>SUMIFS(Activity_COMBDG!H:H,Activity_COMBDG!$B:$B,$A227&amp;"*",Activity_COMBDG!$B:$B,"*"&amp;"_EX",Activity_COMBDG!H:H,"&gt;0.0001")</f>
        <v>166.8414434221983</v>
      </c>
      <c r="H227">
        <f>SUMIFS(Activity_COMBDG!I:I,Activity_COMBDG!$B:$B,$A227&amp;"*",Activity_COMBDG!$B:$B,"*"&amp;"_EX",Activity_COMBDG!I:I,"&gt;0.0001")</f>
        <v>125.2808181158878</v>
      </c>
      <c r="I227">
        <f>SUMIFS(Activity_COMBDG!J:J,Activity_COMBDG!$B:$B,$A227&amp;"*",Activity_COMBDG!$B:$B,"*"&amp;"_EX",Activity_COMBDG!J:J,"&gt;0.0001")</f>
        <v>64.866189952718997</v>
      </c>
      <c r="J227">
        <f>SUMIFS(Activity_COMBDG!K:K,Activity_COMBDG!$B:$B,$A227&amp;"*",Activity_COMBDG!$B:$B,"*"&amp;"_EX",Activity_COMBDG!K:K,"&gt;0.0001")</f>
        <v>72.248526618089073</v>
      </c>
      <c r="K227">
        <f>SUMIFS(Activity_COMBDG!L:L,Activity_COMBDG!$B:$B,$A227&amp;"*",Activity_COMBDG!$B:$B,"*"&amp;"_EX",Activity_COMBDG!L:L,"&gt;0.0001")</f>
        <v>62.581340921138533</v>
      </c>
    </row>
    <row r="228" spans="1:11" x14ac:dyDescent="0.25">
      <c r="A228" t="str">
        <f>COMBDG_Split_Tech!A225</f>
        <v>COMBDGHLCOldSHFUR___HIGNGA</v>
      </c>
      <c r="B228">
        <f>SUMIFS(Activity_COMBDG!C:C,Activity_COMBDG!$B:$B,$A228&amp;"*",Activity_COMBDG!$B:$B,"*"&amp;"_EX",Activity_COMBDG!C:C,"&gt;0.0001")</f>
        <v>0</v>
      </c>
      <c r="C228">
        <f>SUMIFS(Activity_COMBDG!D:D,Activity_COMBDG!$B:$B,$A228&amp;"*",Activity_COMBDG!$B:$B,"*"&amp;"_EX",Activity_COMBDG!D:D,"&gt;0.0001")</f>
        <v>0</v>
      </c>
      <c r="D228">
        <f>SUMIFS(Activity_COMBDG!E:E,Activity_COMBDG!$B:$B,$A228&amp;"*",Activity_COMBDG!$B:$B,"*"&amp;"_EX",Activity_COMBDG!E:E,"&gt;0.0001")</f>
        <v>0</v>
      </c>
      <c r="E228">
        <f>SUMIFS(Activity_COMBDG!F:F,Activity_COMBDG!$B:$B,$A228&amp;"*",Activity_COMBDG!$B:$B,"*"&amp;"_EX",Activity_COMBDG!F:F,"&gt;0.0001")</f>
        <v>0</v>
      </c>
      <c r="F228">
        <f>SUMIFS(Activity_COMBDG!G:G,Activity_COMBDG!$B:$B,$A228&amp;"*",Activity_COMBDG!$B:$B,"*"&amp;"_EX",Activity_COMBDG!G:G,"&gt;0.0001")</f>
        <v>0</v>
      </c>
      <c r="G228">
        <f>SUMIFS(Activity_COMBDG!H:H,Activity_COMBDG!$B:$B,$A228&amp;"*",Activity_COMBDG!$B:$B,"*"&amp;"_EX",Activity_COMBDG!H:H,"&gt;0.0001")</f>
        <v>0</v>
      </c>
      <c r="H228">
        <f>SUMIFS(Activity_COMBDG!I:I,Activity_COMBDG!$B:$B,$A228&amp;"*",Activity_COMBDG!$B:$B,"*"&amp;"_EX",Activity_COMBDG!I:I,"&gt;0.0001")</f>
        <v>0</v>
      </c>
      <c r="I228">
        <f>SUMIFS(Activity_COMBDG!J:J,Activity_COMBDG!$B:$B,$A228&amp;"*",Activity_COMBDG!$B:$B,"*"&amp;"_EX",Activity_COMBDG!J:J,"&gt;0.0001")</f>
        <v>0</v>
      </c>
      <c r="J228">
        <f>SUMIFS(Activity_COMBDG!K:K,Activity_COMBDG!$B:$B,$A228&amp;"*",Activity_COMBDG!$B:$B,"*"&amp;"_EX",Activity_COMBDG!K:K,"&gt;0.0001")</f>
        <v>0</v>
      </c>
      <c r="K228">
        <f>SUMIFS(Activity_COMBDG!L:L,Activity_COMBDG!$B:$B,$A228&amp;"*",Activity_COMBDG!$B:$B,"*"&amp;"_EX",Activity_COMBDG!L:L,"&gt;0.0001")</f>
        <v>0</v>
      </c>
    </row>
    <row r="229" spans="1:11" x14ac:dyDescent="0.25">
      <c r="A229" t="str">
        <f>COMBDG_Split_Tech!A226</f>
        <v>COMBDGHLCOldSHFUR___STDELC</v>
      </c>
      <c r="B229">
        <f>SUMIFS(Activity_COMBDG!C:C,Activity_COMBDG!$B:$B,$A229&amp;"*",Activity_COMBDG!$B:$B,"*"&amp;"_EX",Activity_COMBDG!C:C,"&gt;0.0001")</f>
        <v>0</v>
      </c>
      <c r="C229">
        <f>SUMIFS(Activity_COMBDG!D:D,Activity_COMBDG!$B:$B,$A229&amp;"*",Activity_COMBDG!$B:$B,"*"&amp;"_EX",Activity_COMBDG!D:D,"&gt;0.0001")</f>
        <v>0</v>
      </c>
      <c r="D229">
        <f>SUMIFS(Activity_COMBDG!E:E,Activity_COMBDG!$B:$B,$A229&amp;"*",Activity_COMBDG!$B:$B,"*"&amp;"_EX",Activity_COMBDG!E:E,"&gt;0.0001")</f>
        <v>0</v>
      </c>
      <c r="E229">
        <f>SUMIFS(Activity_COMBDG!F:F,Activity_COMBDG!$B:$B,$A229&amp;"*",Activity_COMBDG!$B:$B,"*"&amp;"_EX",Activity_COMBDG!F:F,"&gt;0.0001")</f>
        <v>0</v>
      </c>
      <c r="F229">
        <f>SUMIFS(Activity_COMBDG!G:G,Activity_COMBDG!$B:$B,$A229&amp;"*",Activity_COMBDG!$B:$B,"*"&amp;"_EX",Activity_COMBDG!G:G,"&gt;0.0001")</f>
        <v>0</v>
      </c>
      <c r="G229">
        <f>SUMIFS(Activity_COMBDG!H:H,Activity_COMBDG!$B:$B,$A229&amp;"*",Activity_COMBDG!$B:$B,"*"&amp;"_EX",Activity_COMBDG!H:H,"&gt;0.0001")</f>
        <v>0</v>
      </c>
      <c r="H229">
        <f>SUMIFS(Activity_COMBDG!I:I,Activity_COMBDG!$B:$B,$A229&amp;"*",Activity_COMBDG!$B:$B,"*"&amp;"_EX",Activity_COMBDG!I:I,"&gt;0.0001")</f>
        <v>0</v>
      </c>
      <c r="I229">
        <f>SUMIFS(Activity_COMBDG!J:J,Activity_COMBDG!$B:$B,$A229&amp;"*",Activity_COMBDG!$B:$B,"*"&amp;"_EX",Activity_COMBDG!J:J,"&gt;0.0001")</f>
        <v>0</v>
      </c>
      <c r="J229">
        <f>SUMIFS(Activity_COMBDG!K:K,Activity_COMBDG!$B:$B,$A229&amp;"*",Activity_COMBDG!$B:$B,"*"&amp;"_EX",Activity_COMBDG!K:K,"&gt;0.0001")</f>
        <v>0</v>
      </c>
      <c r="K229">
        <f>SUMIFS(Activity_COMBDG!L:L,Activity_COMBDG!$B:$B,$A229&amp;"*",Activity_COMBDG!$B:$B,"*"&amp;"_EX",Activity_COMBDG!L:L,"&gt;0.0001")</f>
        <v>0</v>
      </c>
    </row>
    <row r="230" spans="1:11" x14ac:dyDescent="0.25">
      <c r="A230" t="str">
        <f>COMBDG_Split_Tech!A227</f>
        <v>COMBDGHLCOldSHFUR___STDHFO</v>
      </c>
      <c r="B230">
        <f>SUMIFS(Activity_COMBDG!C:C,Activity_COMBDG!$B:$B,$A230&amp;"*",Activity_COMBDG!$B:$B,"*"&amp;"_EX",Activity_COMBDG!C:C,"&gt;0.0001")</f>
        <v>0</v>
      </c>
      <c r="C230">
        <f>SUMIFS(Activity_COMBDG!D:D,Activity_COMBDG!$B:$B,$A230&amp;"*",Activity_COMBDG!$B:$B,"*"&amp;"_EX",Activity_COMBDG!D:D,"&gt;0.0001")</f>
        <v>0</v>
      </c>
      <c r="D230">
        <f>SUMIFS(Activity_COMBDG!E:E,Activity_COMBDG!$B:$B,$A230&amp;"*",Activity_COMBDG!$B:$B,"*"&amp;"_EX",Activity_COMBDG!E:E,"&gt;0.0001")</f>
        <v>0</v>
      </c>
      <c r="E230">
        <f>SUMIFS(Activity_COMBDG!F:F,Activity_COMBDG!$B:$B,$A230&amp;"*",Activity_COMBDG!$B:$B,"*"&amp;"_EX",Activity_COMBDG!F:F,"&gt;0.0001")</f>
        <v>0</v>
      </c>
      <c r="F230">
        <f>SUMIFS(Activity_COMBDG!G:G,Activity_COMBDG!$B:$B,$A230&amp;"*",Activity_COMBDG!$B:$B,"*"&amp;"_EX",Activity_COMBDG!G:G,"&gt;0.0001")</f>
        <v>0</v>
      </c>
      <c r="G230">
        <f>SUMIFS(Activity_COMBDG!H:H,Activity_COMBDG!$B:$B,$A230&amp;"*",Activity_COMBDG!$B:$B,"*"&amp;"_EX",Activity_COMBDG!H:H,"&gt;0.0001")</f>
        <v>0</v>
      </c>
      <c r="H230">
        <f>SUMIFS(Activity_COMBDG!I:I,Activity_COMBDG!$B:$B,$A230&amp;"*",Activity_COMBDG!$B:$B,"*"&amp;"_EX",Activity_COMBDG!I:I,"&gt;0.0001")</f>
        <v>0</v>
      </c>
      <c r="I230">
        <f>SUMIFS(Activity_COMBDG!J:J,Activity_COMBDG!$B:$B,$A230&amp;"*",Activity_COMBDG!$B:$B,"*"&amp;"_EX",Activity_COMBDG!J:J,"&gt;0.0001")</f>
        <v>0</v>
      </c>
      <c r="J230">
        <f>SUMIFS(Activity_COMBDG!K:K,Activity_COMBDG!$B:$B,$A230&amp;"*",Activity_COMBDG!$B:$B,"*"&amp;"_EX",Activity_COMBDG!K:K,"&gt;0.0001")</f>
        <v>0</v>
      </c>
      <c r="K230">
        <f>SUMIFS(Activity_COMBDG!L:L,Activity_COMBDG!$B:$B,$A230&amp;"*",Activity_COMBDG!$B:$B,"*"&amp;"_EX",Activity_COMBDG!L:L,"&gt;0.0001")</f>
        <v>0</v>
      </c>
    </row>
    <row r="231" spans="1:11" x14ac:dyDescent="0.25">
      <c r="A231" t="str">
        <f>COMBDG_Split_Tech!A228</f>
        <v>COMBDGHLCOldSHFUR___STDKER</v>
      </c>
      <c r="B231">
        <f>SUMIFS(Activity_COMBDG!C:C,Activity_COMBDG!$B:$B,$A231&amp;"*",Activity_COMBDG!$B:$B,"*"&amp;"_EX",Activity_COMBDG!C:C,"&gt;0.0001")</f>
        <v>0</v>
      </c>
      <c r="C231">
        <f>SUMIFS(Activity_COMBDG!D:D,Activity_COMBDG!$B:$B,$A231&amp;"*",Activity_COMBDG!$B:$B,"*"&amp;"_EX",Activity_COMBDG!D:D,"&gt;0.0001")</f>
        <v>0</v>
      </c>
      <c r="D231">
        <f>SUMIFS(Activity_COMBDG!E:E,Activity_COMBDG!$B:$B,$A231&amp;"*",Activity_COMBDG!$B:$B,"*"&amp;"_EX",Activity_COMBDG!E:E,"&gt;0.0001")</f>
        <v>0</v>
      </c>
      <c r="E231">
        <f>SUMIFS(Activity_COMBDG!F:F,Activity_COMBDG!$B:$B,$A231&amp;"*",Activity_COMBDG!$B:$B,"*"&amp;"_EX",Activity_COMBDG!F:F,"&gt;0.0001")</f>
        <v>0</v>
      </c>
      <c r="F231">
        <f>SUMIFS(Activity_COMBDG!G:G,Activity_COMBDG!$B:$B,$A231&amp;"*",Activity_COMBDG!$B:$B,"*"&amp;"_EX",Activity_COMBDG!G:G,"&gt;0.0001")</f>
        <v>0</v>
      </c>
      <c r="G231">
        <f>SUMIFS(Activity_COMBDG!H:H,Activity_COMBDG!$B:$B,$A231&amp;"*",Activity_COMBDG!$B:$B,"*"&amp;"_EX",Activity_COMBDG!H:H,"&gt;0.0001")</f>
        <v>0</v>
      </c>
      <c r="H231">
        <f>SUMIFS(Activity_COMBDG!I:I,Activity_COMBDG!$B:$B,$A231&amp;"*",Activity_COMBDG!$B:$B,"*"&amp;"_EX",Activity_COMBDG!I:I,"&gt;0.0001")</f>
        <v>0</v>
      </c>
      <c r="I231">
        <f>SUMIFS(Activity_COMBDG!J:J,Activity_COMBDG!$B:$B,$A231&amp;"*",Activity_COMBDG!$B:$B,"*"&amp;"_EX",Activity_COMBDG!J:J,"&gt;0.0001")</f>
        <v>0</v>
      </c>
      <c r="J231">
        <f>SUMIFS(Activity_COMBDG!K:K,Activity_COMBDG!$B:$B,$A231&amp;"*",Activity_COMBDG!$B:$B,"*"&amp;"_EX",Activity_COMBDG!K:K,"&gt;0.0001")</f>
        <v>0</v>
      </c>
      <c r="K231">
        <f>SUMIFS(Activity_COMBDG!L:L,Activity_COMBDG!$B:$B,$A231&amp;"*",Activity_COMBDG!$B:$B,"*"&amp;"_EX",Activity_COMBDG!L:L,"&gt;0.0001")</f>
        <v>0</v>
      </c>
    </row>
    <row r="232" spans="1:11" x14ac:dyDescent="0.25">
      <c r="A232" t="str">
        <f>COMBDG_Split_Tech!A229</f>
        <v>COMBDGHLCOldSHFUR___STDLFO</v>
      </c>
      <c r="B232">
        <f>SUMIFS(Activity_COMBDG!C:C,Activity_COMBDG!$B:$B,$A232&amp;"*",Activity_COMBDG!$B:$B,"*"&amp;"_EX",Activity_COMBDG!C:C,"&gt;0.0001")</f>
        <v>14.87075713735214</v>
      </c>
      <c r="C232">
        <f>SUMIFS(Activity_COMBDG!D:D,Activity_COMBDG!$B:$B,$A232&amp;"*",Activity_COMBDG!$B:$B,"*"&amp;"_EX",Activity_COMBDG!D:D,"&gt;0.0001")</f>
        <v>17.381254929282289</v>
      </c>
      <c r="D232">
        <f>SUMIFS(Activity_COMBDG!E:E,Activity_COMBDG!$B:$B,$A232&amp;"*",Activity_COMBDG!$B:$B,"*"&amp;"_EX",Activity_COMBDG!E:E,"&gt;0.0001")</f>
        <v>13.7686022929882</v>
      </c>
      <c r="E232">
        <f>SUMIFS(Activity_COMBDG!F:F,Activity_COMBDG!$B:$B,$A232&amp;"*",Activity_COMBDG!$B:$B,"*"&amp;"_EX",Activity_COMBDG!F:F,"&gt;0.0001")</f>
        <v>13.883773493387739</v>
      </c>
      <c r="F232">
        <f>SUMIFS(Activity_COMBDG!G:G,Activity_COMBDG!$B:$B,$A232&amp;"*",Activity_COMBDG!$B:$B,"*"&amp;"_EX",Activity_COMBDG!G:G,"&gt;0.0001")</f>
        <v>13.9532493495898</v>
      </c>
      <c r="G232">
        <f>SUMIFS(Activity_COMBDG!H:H,Activity_COMBDG!$B:$B,$A232&amp;"*",Activity_COMBDG!$B:$B,"*"&amp;"_EX",Activity_COMBDG!H:H,"&gt;0.0001")</f>
        <v>14.03332013603878</v>
      </c>
      <c r="H232">
        <f>SUMIFS(Activity_COMBDG!I:I,Activity_COMBDG!$B:$B,$A232&amp;"*",Activity_COMBDG!$B:$B,"*"&amp;"_EX",Activity_COMBDG!I:I,"&gt;0.0001")</f>
        <v>14.34154099454504</v>
      </c>
      <c r="I232">
        <f>SUMIFS(Activity_COMBDG!J:J,Activity_COMBDG!$B:$B,$A232&amp;"*",Activity_COMBDG!$B:$B,"*"&amp;"_EX",Activity_COMBDG!J:J,"&gt;0.0001")</f>
        <v>5.2722439438514774</v>
      </c>
      <c r="J232">
        <f>SUMIFS(Activity_COMBDG!K:K,Activity_COMBDG!$B:$B,$A232&amp;"*",Activity_COMBDG!$B:$B,"*"&amp;"_EX",Activity_COMBDG!K:K,"&gt;0.0001")</f>
        <v>5.0504090736925757</v>
      </c>
      <c r="K232">
        <f>SUMIFS(Activity_COMBDG!L:L,Activity_COMBDG!$B:$B,$A232&amp;"*",Activity_COMBDG!$B:$B,"*"&amp;"_EX",Activity_COMBDG!L:L,"&gt;0.0001")</f>
        <v>4.2307447576309807</v>
      </c>
    </row>
    <row r="233" spans="1:11" x14ac:dyDescent="0.25">
      <c r="A233" t="str">
        <f>COMBDG_Split_Tech!A230</f>
        <v>COMBDGHLCOldSHFUR___STDNGA</v>
      </c>
      <c r="B233">
        <f>SUMIFS(Activity_COMBDG!C:C,Activity_COMBDG!$B:$B,$A233&amp;"*",Activity_COMBDG!$B:$B,"*"&amp;"_EX",Activity_COMBDG!C:C,"&gt;0.0001")</f>
        <v>1789.456932053193</v>
      </c>
      <c r="C233">
        <f>SUMIFS(Activity_COMBDG!D:D,Activity_COMBDG!$B:$B,$A233&amp;"*",Activity_COMBDG!$B:$B,"*"&amp;"_EX",Activity_COMBDG!D:D,"&gt;0.0001")</f>
        <v>1793.7896178231649</v>
      </c>
      <c r="D233">
        <f>SUMIFS(Activity_COMBDG!E:E,Activity_COMBDG!$B:$B,$A233&amp;"*",Activity_COMBDG!$B:$B,"*"&amp;"_EX",Activity_COMBDG!E:E,"&gt;0.0001")</f>
        <v>1435.0059922152871</v>
      </c>
      <c r="E233">
        <f>SUMIFS(Activity_COMBDG!F:F,Activity_COMBDG!$B:$B,$A233&amp;"*",Activity_COMBDG!$B:$B,"*"&amp;"_EX",Activity_COMBDG!F:F,"&gt;0.0001")</f>
        <v>1435.1307305477239</v>
      </c>
      <c r="F233">
        <f>SUMIFS(Activity_COMBDG!G:G,Activity_COMBDG!$B:$B,$A233&amp;"*",Activity_COMBDG!$B:$B,"*"&amp;"_EX",Activity_COMBDG!G:G,"&gt;0.0001")</f>
        <v>1435.2446595529959</v>
      </c>
      <c r="G233">
        <f>SUMIFS(Activity_COMBDG!H:H,Activity_COMBDG!$B:$B,$A233&amp;"*",Activity_COMBDG!$B:$B,"*"&amp;"_EX",Activity_COMBDG!H:H,"&gt;0.0001")</f>
        <v>1435.324379845506</v>
      </c>
      <c r="H233">
        <f>SUMIFS(Activity_COMBDG!I:I,Activity_COMBDG!$B:$B,$A233&amp;"*",Activity_COMBDG!$B:$B,"*"&amp;"_EX",Activity_COMBDG!I:I,"&gt;0.0001")</f>
        <v>1435.7029641076069</v>
      </c>
      <c r="I233">
        <f>SUMIFS(Activity_COMBDG!J:J,Activity_COMBDG!$B:$B,$A233&amp;"*",Activity_COMBDG!$B:$B,"*"&amp;"_EX",Activity_COMBDG!J:J,"&gt;0.0001")</f>
        <v>49.526020899884777</v>
      </c>
      <c r="J233">
        <f>SUMIFS(Activity_COMBDG!K:K,Activity_COMBDG!$B:$B,$A233&amp;"*",Activity_COMBDG!$B:$B,"*"&amp;"_EX",Activity_COMBDG!K:K,"&gt;0.0001")</f>
        <v>29.000286782761819</v>
      </c>
      <c r="K233">
        <f>SUMIFS(Activity_COMBDG!L:L,Activity_COMBDG!$B:$B,$A233&amp;"*",Activity_COMBDG!$B:$B,"*"&amp;"_EX",Activity_COMBDG!L:L,"&gt;0.0001")</f>
        <v>19.399832791841352</v>
      </c>
    </row>
    <row r="234" spans="1:11" x14ac:dyDescent="0.25">
      <c r="A234" t="str">
        <f>COMBDG_Split_Tech!A231</f>
        <v>COMBDGHLCOldSHFUR___STDPRO</v>
      </c>
      <c r="B234">
        <f>SUMIFS(Activity_COMBDG!C:C,Activity_COMBDG!$B:$B,$A234&amp;"*",Activity_COMBDG!$B:$B,"*"&amp;"_EX",Activity_COMBDG!C:C,"&gt;0.0001")</f>
        <v>55.103509797860973</v>
      </c>
      <c r="C234">
        <f>SUMIFS(Activity_COMBDG!D:D,Activity_COMBDG!$B:$B,$A234&amp;"*",Activity_COMBDG!$B:$B,"*"&amp;"_EX",Activity_COMBDG!D:D,"&gt;0.0001")</f>
        <v>46.780787130818076</v>
      </c>
      <c r="D234">
        <f>SUMIFS(Activity_COMBDG!E:E,Activity_COMBDG!$B:$B,$A234&amp;"*",Activity_COMBDG!$B:$B,"*"&amp;"_EX",Activity_COMBDG!E:E,"&gt;0.0001")</f>
        <v>46.94921583792128</v>
      </c>
      <c r="E234">
        <f>SUMIFS(Activity_COMBDG!F:F,Activity_COMBDG!$B:$B,$A234&amp;"*",Activity_COMBDG!$B:$B,"*"&amp;"_EX",Activity_COMBDG!F:F,"&gt;0.0001")</f>
        <v>47.070591936486288</v>
      </c>
      <c r="F234">
        <f>SUMIFS(Activity_COMBDG!G:G,Activity_COMBDG!$B:$B,$A234&amp;"*",Activity_COMBDG!$B:$B,"*"&amp;"_EX",Activity_COMBDG!G:G,"&gt;0.0001")</f>
        <v>47.168474062553571</v>
      </c>
      <c r="G234">
        <f>SUMIFS(Activity_COMBDG!H:H,Activity_COMBDG!$B:$B,$A234&amp;"*",Activity_COMBDG!$B:$B,"*"&amp;"_EX",Activity_COMBDG!H:H,"&gt;0.0001")</f>
        <v>47.250239880791767</v>
      </c>
      <c r="H234">
        <f>SUMIFS(Activity_COMBDG!I:I,Activity_COMBDG!$B:$B,$A234&amp;"*",Activity_COMBDG!$B:$B,"*"&amp;"_EX",Activity_COMBDG!I:I,"&gt;0.0001")</f>
        <v>35.595273950203783</v>
      </c>
      <c r="I234">
        <f>SUMIFS(Activity_COMBDG!J:J,Activity_COMBDG!$B:$B,$A234&amp;"*",Activity_COMBDG!$B:$B,"*"&amp;"_EX",Activity_COMBDG!J:J,"&gt;0.0001")</f>
        <v>14.97546093737175</v>
      </c>
      <c r="J234">
        <f>SUMIFS(Activity_COMBDG!K:K,Activity_COMBDG!$B:$B,$A234&amp;"*",Activity_COMBDG!$B:$B,"*"&amp;"_EX",Activity_COMBDG!K:K,"&gt;0.0001")</f>
        <v>12.964933431572311</v>
      </c>
      <c r="K234">
        <f>SUMIFS(Activity_COMBDG!L:L,Activity_COMBDG!$B:$B,$A234&amp;"*",Activity_COMBDG!$B:$B,"*"&amp;"_EX",Activity_COMBDG!L:L,"&gt;0.0001")</f>
        <v>9.6685631706598141</v>
      </c>
    </row>
    <row r="235" spans="1:11" x14ac:dyDescent="0.25">
      <c r="A235" t="str">
        <f>COMBDG_Split_Tech!A232</f>
        <v>COMBDGHLCOldSHHEP___STDELC</v>
      </c>
      <c r="B235">
        <f>SUMIFS(Activity_COMBDG!C:C,Activity_COMBDG!$B:$B,$A235&amp;"*",Activity_COMBDG!$B:$B,"*"&amp;"_EX",Activity_COMBDG!C:C,"&gt;0.0001")</f>
        <v>25.998633159986131</v>
      </c>
      <c r="C235">
        <f>SUMIFS(Activity_COMBDG!D:D,Activity_COMBDG!$B:$B,$A235&amp;"*",Activity_COMBDG!$B:$B,"*"&amp;"_EX",Activity_COMBDG!D:D,"&gt;0.0001")</f>
        <v>21.68369707238508</v>
      </c>
      <c r="D235">
        <f>SUMIFS(Activity_COMBDG!E:E,Activity_COMBDG!$B:$B,$A235&amp;"*",Activity_COMBDG!$B:$B,"*"&amp;"_EX",Activity_COMBDG!E:E,"&gt;0.0001")</f>
        <v>21.804122566360871</v>
      </c>
      <c r="E235">
        <f>SUMIFS(Activity_COMBDG!F:F,Activity_COMBDG!$B:$B,$A235&amp;"*",Activity_COMBDG!$B:$B,"*"&amp;"_EX",Activity_COMBDG!F:F,"&gt;0.0001")</f>
        <v>21.927574377916791</v>
      </c>
      <c r="F235">
        <f>SUMIFS(Activity_COMBDG!G:G,Activity_COMBDG!$B:$B,$A235&amp;"*",Activity_COMBDG!$B:$B,"*"&amp;"_EX",Activity_COMBDG!G:G,"&gt;0.0001")</f>
        <v>22.021271291469059</v>
      </c>
      <c r="G235">
        <f>SUMIFS(Activity_COMBDG!H:H,Activity_COMBDG!$B:$B,$A235&amp;"*",Activity_COMBDG!$B:$B,"*"&amp;"_EX",Activity_COMBDG!H:H,"&gt;0.0001")</f>
        <v>22.10512247006584</v>
      </c>
      <c r="H235">
        <f>SUMIFS(Activity_COMBDG!I:I,Activity_COMBDG!$B:$B,$A235&amp;"*",Activity_COMBDG!$B:$B,"*"&amp;"_EX",Activity_COMBDG!I:I,"&gt;0.0001")</f>
        <v>14.819804270923891</v>
      </c>
      <c r="I235">
        <f>SUMIFS(Activity_COMBDG!J:J,Activity_COMBDG!$B:$B,$A235&amp;"*",Activity_COMBDG!$B:$B,"*"&amp;"_EX",Activity_COMBDG!J:J,"&gt;0.0001")</f>
        <v>6.8734248251769641</v>
      </c>
      <c r="J235">
        <f>SUMIFS(Activity_COMBDG!K:K,Activity_COMBDG!$B:$B,$A235&amp;"*",Activity_COMBDG!$B:$B,"*"&amp;"_EX",Activity_COMBDG!K:K,"&gt;0.0001")</f>
        <v>6.3428770031616386</v>
      </c>
      <c r="K235">
        <f>SUMIFS(Activity_COMBDG!L:L,Activity_COMBDG!$B:$B,$A235&amp;"*",Activity_COMBDG!$B:$B,"*"&amp;"_EX",Activity_COMBDG!L:L,"&gt;0.0001")</f>
        <v>4.3941130463959892</v>
      </c>
    </row>
    <row r="236" spans="1:11" x14ac:dyDescent="0.25">
      <c r="A236" t="str">
        <f>COMBDG_Split_Tech!A233</f>
        <v>COMBDGHLCOldSHPLT___STDELC</v>
      </c>
      <c r="B236">
        <f>SUMIFS(Activity_COMBDG!C:C,Activity_COMBDG!$B:$B,$A236&amp;"*",Activity_COMBDG!$B:$B,"*"&amp;"_EX",Activity_COMBDG!C:C,"&gt;0.0001")</f>
        <v>93.416053029169973</v>
      </c>
      <c r="C236">
        <f>SUMIFS(Activity_COMBDG!D:D,Activity_COMBDG!$B:$B,$A236&amp;"*",Activity_COMBDG!$B:$B,"*"&amp;"_EX",Activity_COMBDG!D:D,"&gt;0.0001")</f>
        <v>97.375670910237531</v>
      </c>
      <c r="D236">
        <f>SUMIFS(Activity_COMBDG!E:E,Activity_COMBDG!$B:$B,$A236&amp;"*",Activity_COMBDG!$B:$B,"*"&amp;"_EX",Activity_COMBDG!E:E,"&gt;0.0001")</f>
        <v>97.608255823773121</v>
      </c>
      <c r="E236">
        <f>SUMIFS(Activity_COMBDG!F:F,Activity_COMBDG!$B:$B,$A236&amp;"*",Activity_COMBDG!$B:$B,"*"&amp;"_EX",Activity_COMBDG!F:F,"&gt;0.0001")</f>
        <v>97.729989717531396</v>
      </c>
      <c r="F236">
        <f>SUMIFS(Activity_COMBDG!G:G,Activity_COMBDG!$B:$B,$A236&amp;"*",Activity_COMBDG!$B:$B,"*"&amp;"_EX",Activity_COMBDG!G:G,"&gt;0.0001")</f>
        <v>85.477541708919389</v>
      </c>
      <c r="G236">
        <f>SUMIFS(Activity_COMBDG!H:H,Activity_COMBDG!$B:$B,$A236&amp;"*",Activity_COMBDG!$B:$B,"*"&amp;"_EX",Activity_COMBDG!H:H,"&gt;0.0001")</f>
        <v>85.558665233583326</v>
      </c>
      <c r="H236">
        <f>SUMIFS(Activity_COMBDG!I:I,Activity_COMBDG!$B:$B,$A236&amp;"*",Activity_COMBDG!$B:$B,"*"&amp;"_EX",Activity_COMBDG!I:I,"&gt;0.0001")</f>
        <v>85.955614967374558</v>
      </c>
      <c r="I236">
        <f>SUMIFS(Activity_COMBDG!J:J,Activity_COMBDG!$B:$B,$A236&amp;"*",Activity_COMBDG!$B:$B,"*"&amp;"_EX",Activity_COMBDG!J:J,"&gt;0.0001")</f>
        <v>27.494821428329079</v>
      </c>
      <c r="J236">
        <f>SUMIFS(Activity_COMBDG!K:K,Activity_COMBDG!$B:$B,$A236&amp;"*",Activity_COMBDG!$B:$B,"*"&amp;"_EX",Activity_COMBDG!K:K,"&gt;0.0001")</f>
        <v>20.549146030433459</v>
      </c>
      <c r="K236">
        <f>SUMIFS(Activity_COMBDG!L:L,Activity_COMBDG!$B:$B,$A236&amp;"*",Activity_COMBDG!$B:$B,"*"&amp;"_EX",Activity_COMBDG!L:L,"&gt;0.0001")</f>
        <v>14.911294723375891</v>
      </c>
    </row>
    <row r="237" spans="1:11" x14ac:dyDescent="0.25">
      <c r="A237" t="str">
        <f>COMBDG_Split_Tech!A234</f>
        <v>COMBDGHLCOldSLLED___STDELC</v>
      </c>
      <c r="B237">
        <f>SUMIFS(Activity_COMBDG!C:C,Activity_COMBDG!$B:$B,$A237&amp;"*",Activity_COMBDG!$B:$B,"*"&amp;"_EX",Activity_COMBDG!C:C,"&gt;0.0001")</f>
        <v>62.824750795505523</v>
      </c>
      <c r="C237">
        <f>SUMIFS(Activity_COMBDG!D:D,Activity_COMBDG!$B:$B,$A237&amp;"*",Activity_COMBDG!$B:$B,"*"&amp;"_EX",Activity_COMBDG!D:D,"&gt;0.0001")</f>
        <v>62.824860659339798</v>
      </c>
      <c r="D237">
        <f>SUMIFS(Activity_COMBDG!E:E,Activity_COMBDG!$B:$B,$A237&amp;"*",Activity_COMBDG!$B:$B,"*"&amp;"_EX",Activity_COMBDG!E:E,"&gt;0.0001")</f>
        <v>62.824859803680447</v>
      </c>
      <c r="E237">
        <f>SUMIFS(Activity_COMBDG!F:F,Activity_COMBDG!$B:$B,$A237&amp;"*",Activity_COMBDG!$B:$B,"*"&amp;"_EX",Activity_COMBDG!F:F,"&gt;0.0001")</f>
        <v>62.824858122340892</v>
      </c>
      <c r="F237">
        <f>SUMIFS(Activity_COMBDG!G:G,Activity_COMBDG!$B:$B,$A237&amp;"*",Activity_COMBDG!$B:$B,"*"&amp;"_EX",Activity_COMBDG!G:G,"&gt;0.0001")</f>
        <v>31.41241843913523</v>
      </c>
      <c r="G237">
        <f>SUMIFS(Activity_COMBDG!H:H,Activity_COMBDG!$B:$B,$A237&amp;"*",Activity_COMBDG!$B:$B,"*"&amp;"_EX",Activity_COMBDG!H:H,"&gt;0.0001")</f>
        <v>31.412417195928949</v>
      </c>
      <c r="H237">
        <f>SUMIFS(Activity_COMBDG!I:I,Activity_COMBDG!$B:$B,$A237&amp;"*",Activity_COMBDG!$B:$B,"*"&amp;"_EX",Activity_COMBDG!I:I,"&gt;0.0001")</f>
        <v>31.412438742547419</v>
      </c>
      <c r="I237">
        <f>SUMIFS(Activity_COMBDG!J:J,Activity_COMBDG!$B:$B,$A237&amp;"*",Activity_COMBDG!$B:$B,"*"&amp;"_EX",Activity_COMBDG!J:J,"&gt;0.0001")</f>
        <v>13.84166525182617</v>
      </c>
      <c r="J237">
        <f>SUMIFS(Activity_COMBDG!K:K,Activity_COMBDG!$B:$B,$A237&amp;"*",Activity_COMBDG!$B:$B,"*"&amp;"_EX",Activity_COMBDG!K:K,"&gt;0.0001")</f>
        <v>13.3331667601947</v>
      </c>
      <c r="K237">
        <f>SUMIFS(Activity_COMBDG!L:L,Activity_COMBDG!$B:$B,$A237&amp;"*",Activity_COMBDG!$B:$B,"*"&amp;"_EX",Activity_COMBDG!L:L,"&gt;0.0001")</f>
        <v>0</v>
      </c>
    </row>
    <row r="238" spans="1:11" x14ac:dyDescent="0.25">
      <c r="A238" t="str">
        <f>COMBDG_Split_Tech!A235</f>
        <v>COMBDGHLCOldWH_________DHE</v>
      </c>
      <c r="B238">
        <f>SUMIFS(Activity_COMBDG!C:C,Activity_COMBDG!$B:$B,$A238&amp;"*",Activity_COMBDG!$B:$B,"*"&amp;"_EX",Activity_COMBDG!C:C,"&gt;0.0001")</f>
        <v>66.671140415761172</v>
      </c>
      <c r="C238">
        <f>SUMIFS(Activity_COMBDG!D:D,Activity_COMBDG!$B:$B,$A238&amp;"*",Activity_COMBDG!$B:$B,"*"&amp;"_EX",Activity_COMBDG!D:D,"&gt;0.0001")</f>
        <v>54.969778667354753</v>
      </c>
      <c r="D238">
        <f>SUMIFS(Activity_COMBDG!E:E,Activity_COMBDG!$B:$B,$A238&amp;"*",Activity_COMBDG!$B:$B,"*"&amp;"_EX",Activity_COMBDG!E:E,"&gt;0.0001")</f>
        <v>54.987846913854128</v>
      </c>
      <c r="E238">
        <f>SUMIFS(Activity_COMBDG!F:F,Activity_COMBDG!$B:$B,$A238&amp;"*",Activity_COMBDG!$B:$B,"*"&amp;"_EX",Activity_COMBDG!F:F,"&gt;0.0001")</f>
        <v>54.986565423871831</v>
      </c>
      <c r="F238">
        <f>SUMIFS(Activity_COMBDG!G:G,Activity_COMBDG!$B:$B,$A238&amp;"*",Activity_COMBDG!$B:$B,"*"&amp;"_EX",Activity_COMBDG!G:G,"&gt;0.0001")</f>
        <v>54.98602195691182</v>
      </c>
      <c r="G238">
        <f>SUMIFS(Activity_COMBDG!H:H,Activity_COMBDG!$B:$B,$A238&amp;"*",Activity_COMBDG!$B:$B,"*"&amp;"_EX",Activity_COMBDG!H:H,"&gt;0.0001")</f>
        <v>54.985372798246367</v>
      </c>
      <c r="H238">
        <f>SUMIFS(Activity_COMBDG!I:I,Activity_COMBDG!$B:$B,$A238&amp;"*",Activity_COMBDG!$B:$B,"*"&amp;"_EX",Activity_COMBDG!I:I,"&gt;0.0001")</f>
        <v>41.242930282998728</v>
      </c>
      <c r="I238">
        <f>SUMIFS(Activity_COMBDG!J:J,Activity_COMBDG!$B:$B,$A238&amp;"*",Activity_COMBDG!$B:$B,"*"&amp;"_EX",Activity_COMBDG!J:J,"&gt;0.0001")</f>
        <v>15.366731730603821</v>
      </c>
      <c r="J238">
        <f>SUMIFS(Activity_COMBDG!K:K,Activity_COMBDG!$B:$B,$A238&amp;"*",Activity_COMBDG!$B:$B,"*"&amp;"_EX",Activity_COMBDG!K:K,"&gt;0.0001")</f>
        <v>14.010270854789081</v>
      </c>
      <c r="K238">
        <f>SUMIFS(Activity_COMBDG!L:L,Activity_COMBDG!$B:$B,$A238&amp;"*",Activity_COMBDG!$B:$B,"*"&amp;"_EX",Activity_COMBDG!L:L,"&gt;0.0001")</f>
        <v>10.751103570245</v>
      </c>
    </row>
    <row r="239" spans="1:11" x14ac:dyDescent="0.25">
      <c r="A239" t="str">
        <f>COMBDG_Split_Tech!A236</f>
        <v>COMBDGHLCOldWH______STDELC</v>
      </c>
      <c r="B239">
        <f>SUMIFS(Activity_COMBDG!C:C,Activity_COMBDG!$B:$B,$A239&amp;"*",Activity_COMBDG!$B:$B,"*"&amp;"_EX",Activity_COMBDG!C:C,"&gt;0.0001")</f>
        <v>31.409350845631788</v>
      </c>
      <c r="C239">
        <f>SUMIFS(Activity_COMBDG!D:D,Activity_COMBDG!$B:$B,$A239&amp;"*",Activity_COMBDG!$B:$B,"*"&amp;"_EX",Activity_COMBDG!D:D,"&gt;0.0001")</f>
        <v>32.812180667295692</v>
      </c>
      <c r="D239">
        <f>SUMIFS(Activity_COMBDG!E:E,Activity_COMBDG!$B:$B,$A239&amp;"*",Activity_COMBDG!$B:$B,"*"&amp;"_EX",Activity_COMBDG!E:E,"&gt;0.0001")</f>
        <v>21.885279181859119</v>
      </c>
      <c r="E239">
        <f>SUMIFS(Activity_COMBDG!F:F,Activity_COMBDG!$B:$B,$A239&amp;"*",Activity_COMBDG!$B:$B,"*"&amp;"_EX",Activity_COMBDG!F:F,"&gt;0.0001")</f>
        <v>21.884004644069218</v>
      </c>
      <c r="F239">
        <f>SUMIFS(Activity_COMBDG!G:G,Activity_COMBDG!$B:$B,$A239&amp;"*",Activity_COMBDG!$B:$B,"*"&amp;"_EX",Activity_COMBDG!G:G,"&gt;0.0001")</f>
        <v>21.88347503526111</v>
      </c>
      <c r="G239">
        <f>SUMIFS(Activity_COMBDG!H:H,Activity_COMBDG!$B:$B,$A239&amp;"*",Activity_COMBDG!$B:$B,"*"&amp;"_EX",Activity_COMBDG!H:H,"&gt;0.0001")</f>
        <v>21.882804454008731</v>
      </c>
      <c r="H239">
        <f>SUMIFS(Activity_COMBDG!I:I,Activity_COMBDG!$B:$B,$A239&amp;"*",Activity_COMBDG!$B:$B,"*"&amp;"_EX",Activity_COMBDG!I:I,"&gt;0.0001")</f>
        <v>21.888172625091951</v>
      </c>
      <c r="I239">
        <f>SUMIFS(Activity_COMBDG!J:J,Activity_COMBDG!$B:$B,$A239&amp;"*",Activity_COMBDG!$B:$B,"*"&amp;"_EX",Activity_COMBDG!J:J,"&gt;0.0001")</f>
        <v>4.8006088929679054</v>
      </c>
      <c r="J239">
        <f>SUMIFS(Activity_COMBDG!K:K,Activity_COMBDG!$B:$B,$A239&amp;"*",Activity_COMBDG!$B:$B,"*"&amp;"_EX",Activity_COMBDG!K:K,"&gt;0.0001")</f>
        <v>4.4483602164873028</v>
      </c>
      <c r="K239">
        <f>SUMIFS(Activity_COMBDG!L:L,Activity_COMBDG!$B:$B,$A239&amp;"*",Activity_COMBDG!$B:$B,"*"&amp;"_EX",Activity_COMBDG!L:L,"&gt;0.0001")</f>
        <v>2.730528477880541</v>
      </c>
    </row>
    <row r="240" spans="1:11" x14ac:dyDescent="0.25">
      <c r="A240" t="str">
        <f>COMBDG_Split_Tech!A237</f>
        <v>COMBDGHLCOldWH______STDHFO</v>
      </c>
      <c r="B240">
        <f>SUMIFS(Activity_COMBDG!C:C,Activity_COMBDG!$B:$B,$A240&amp;"*",Activity_COMBDG!$B:$B,"*"&amp;"_EX",Activity_COMBDG!C:C,"&gt;0.0001")</f>
        <v>0</v>
      </c>
      <c r="C240">
        <f>SUMIFS(Activity_COMBDG!D:D,Activity_COMBDG!$B:$B,$A240&amp;"*",Activity_COMBDG!$B:$B,"*"&amp;"_EX",Activity_COMBDG!D:D,"&gt;0.0001")</f>
        <v>0</v>
      </c>
      <c r="D240">
        <f>SUMIFS(Activity_COMBDG!E:E,Activity_COMBDG!$B:$B,$A240&amp;"*",Activity_COMBDG!$B:$B,"*"&amp;"_EX",Activity_COMBDG!E:E,"&gt;0.0001")</f>
        <v>0</v>
      </c>
      <c r="E240">
        <f>SUMIFS(Activity_COMBDG!F:F,Activity_COMBDG!$B:$B,$A240&amp;"*",Activity_COMBDG!$B:$B,"*"&amp;"_EX",Activity_COMBDG!F:F,"&gt;0.0001")</f>
        <v>0</v>
      </c>
      <c r="F240">
        <f>SUMIFS(Activity_COMBDG!G:G,Activity_COMBDG!$B:$B,$A240&amp;"*",Activity_COMBDG!$B:$B,"*"&amp;"_EX",Activity_COMBDG!G:G,"&gt;0.0001")</f>
        <v>0</v>
      </c>
      <c r="G240">
        <f>SUMIFS(Activity_COMBDG!H:H,Activity_COMBDG!$B:$B,$A240&amp;"*",Activity_COMBDG!$B:$B,"*"&amp;"_EX",Activity_COMBDG!H:H,"&gt;0.0001")</f>
        <v>0</v>
      </c>
      <c r="H240">
        <f>SUMIFS(Activity_COMBDG!I:I,Activity_COMBDG!$B:$B,$A240&amp;"*",Activity_COMBDG!$B:$B,"*"&amp;"_EX",Activity_COMBDG!I:I,"&gt;0.0001")</f>
        <v>0</v>
      </c>
      <c r="I240">
        <f>SUMIFS(Activity_COMBDG!J:J,Activity_COMBDG!$B:$B,$A240&amp;"*",Activity_COMBDG!$B:$B,"*"&amp;"_EX",Activity_COMBDG!J:J,"&gt;0.0001")</f>
        <v>0</v>
      </c>
      <c r="J240">
        <f>SUMIFS(Activity_COMBDG!K:K,Activity_COMBDG!$B:$B,$A240&amp;"*",Activity_COMBDG!$B:$B,"*"&amp;"_EX",Activity_COMBDG!K:K,"&gt;0.0001")</f>
        <v>0</v>
      </c>
      <c r="K240">
        <f>SUMIFS(Activity_COMBDG!L:L,Activity_COMBDG!$B:$B,$A240&amp;"*",Activity_COMBDG!$B:$B,"*"&amp;"_EX",Activity_COMBDG!L:L,"&gt;0.0001")</f>
        <v>0</v>
      </c>
    </row>
    <row r="241" spans="1:11" x14ac:dyDescent="0.25">
      <c r="A241" t="str">
        <f>COMBDG_Split_Tech!A238</f>
        <v>COMBDGHLCOldWH______STDKER</v>
      </c>
      <c r="B241">
        <f>SUMIFS(Activity_COMBDG!C:C,Activity_COMBDG!$B:$B,$A241&amp;"*",Activity_COMBDG!$B:$B,"*"&amp;"_EX",Activity_COMBDG!C:C,"&gt;0.0001")</f>
        <v>0</v>
      </c>
      <c r="C241">
        <f>SUMIFS(Activity_COMBDG!D:D,Activity_COMBDG!$B:$B,$A241&amp;"*",Activity_COMBDG!$B:$B,"*"&amp;"_EX",Activity_COMBDG!D:D,"&gt;0.0001")</f>
        <v>0</v>
      </c>
      <c r="D241">
        <f>SUMIFS(Activity_COMBDG!E:E,Activity_COMBDG!$B:$B,$A241&amp;"*",Activity_COMBDG!$B:$B,"*"&amp;"_EX",Activity_COMBDG!E:E,"&gt;0.0001")</f>
        <v>0</v>
      </c>
      <c r="E241">
        <f>SUMIFS(Activity_COMBDG!F:F,Activity_COMBDG!$B:$B,$A241&amp;"*",Activity_COMBDG!$B:$B,"*"&amp;"_EX",Activity_COMBDG!F:F,"&gt;0.0001")</f>
        <v>0</v>
      </c>
      <c r="F241">
        <f>SUMIFS(Activity_COMBDG!G:G,Activity_COMBDG!$B:$B,$A241&amp;"*",Activity_COMBDG!$B:$B,"*"&amp;"_EX",Activity_COMBDG!G:G,"&gt;0.0001")</f>
        <v>0</v>
      </c>
      <c r="G241">
        <f>SUMIFS(Activity_COMBDG!H:H,Activity_COMBDG!$B:$B,$A241&amp;"*",Activity_COMBDG!$B:$B,"*"&amp;"_EX",Activity_COMBDG!H:H,"&gt;0.0001")</f>
        <v>0</v>
      </c>
      <c r="H241">
        <f>SUMIFS(Activity_COMBDG!I:I,Activity_COMBDG!$B:$B,$A241&amp;"*",Activity_COMBDG!$B:$B,"*"&amp;"_EX",Activity_COMBDG!I:I,"&gt;0.0001")</f>
        <v>0</v>
      </c>
      <c r="I241">
        <f>SUMIFS(Activity_COMBDG!J:J,Activity_COMBDG!$B:$B,$A241&amp;"*",Activity_COMBDG!$B:$B,"*"&amp;"_EX",Activity_COMBDG!J:J,"&gt;0.0001")</f>
        <v>0</v>
      </c>
      <c r="J241">
        <f>SUMIFS(Activity_COMBDG!K:K,Activity_COMBDG!$B:$B,$A241&amp;"*",Activity_COMBDG!$B:$B,"*"&amp;"_EX",Activity_COMBDG!K:K,"&gt;0.0001")</f>
        <v>0</v>
      </c>
      <c r="K241">
        <f>SUMIFS(Activity_COMBDG!L:L,Activity_COMBDG!$B:$B,$A241&amp;"*",Activity_COMBDG!$B:$B,"*"&amp;"_EX",Activity_COMBDG!L:L,"&gt;0.0001")</f>
        <v>0</v>
      </c>
    </row>
    <row r="242" spans="1:11" x14ac:dyDescent="0.25">
      <c r="A242" t="str">
        <f>COMBDG_Split_Tech!A239</f>
        <v>COMBDGHLCOldWH______STDLFO</v>
      </c>
      <c r="B242">
        <f>SUMIFS(Activity_COMBDG!C:C,Activity_COMBDG!$B:$B,$A242&amp;"*",Activity_COMBDG!$B:$B,"*"&amp;"_EX",Activity_COMBDG!C:C,"&gt;0.0001")</f>
        <v>10.012786560143221</v>
      </c>
      <c r="C242">
        <f>SUMIFS(Activity_COMBDG!D:D,Activity_COMBDG!$B:$B,$A242&amp;"*",Activity_COMBDG!$B:$B,"*"&amp;"_EX",Activity_COMBDG!D:D,"&gt;0.0001")</f>
        <v>11.24775889911084</v>
      </c>
      <c r="D242">
        <f>SUMIFS(Activity_COMBDG!E:E,Activity_COMBDG!$B:$B,$A242&amp;"*",Activity_COMBDG!$B:$B,"*"&amp;"_EX",Activity_COMBDG!E:E,"&gt;0.0001")</f>
        <v>7.5067237654527634</v>
      </c>
      <c r="E242">
        <f>SUMIFS(Activity_COMBDG!F:F,Activity_COMBDG!$B:$B,$A242&amp;"*",Activity_COMBDG!$B:$B,"*"&amp;"_EX",Activity_COMBDG!F:F,"&gt;0.0001")</f>
        <v>7.5054852720011294</v>
      </c>
      <c r="F242">
        <f>SUMIFS(Activity_COMBDG!G:G,Activity_COMBDG!$B:$B,$A242&amp;"*",Activity_COMBDG!$B:$B,"*"&amp;"_EX",Activity_COMBDG!G:G,"&gt;0.0001")</f>
        <v>7.5049844355471809</v>
      </c>
      <c r="G242">
        <f>SUMIFS(Activity_COMBDG!H:H,Activity_COMBDG!$B:$B,$A242&amp;"*",Activity_COMBDG!$B:$B,"*"&amp;"_EX",Activity_COMBDG!H:H,"&gt;0.0001")</f>
        <v>7.5042990387335742</v>
      </c>
      <c r="H242">
        <f>SUMIFS(Activity_COMBDG!I:I,Activity_COMBDG!$B:$B,$A242&amp;"*",Activity_COMBDG!$B:$B,"*"&amp;"_EX",Activity_COMBDG!I:I,"&gt;0.0001")</f>
        <v>7.5096600466323986</v>
      </c>
      <c r="I242">
        <f>SUMIFS(Activity_COMBDG!J:J,Activity_COMBDG!$B:$B,$A242&amp;"*",Activity_COMBDG!$B:$B,"*"&amp;"_EX",Activity_COMBDG!J:J,"&gt;0.0001")</f>
        <v>1.7986650550271499</v>
      </c>
      <c r="J242">
        <f>SUMIFS(Activity_COMBDG!K:K,Activity_COMBDG!$B:$B,$A242&amp;"*",Activity_COMBDG!$B:$B,"*"&amp;"_EX",Activity_COMBDG!K:K,"&gt;0.0001")</f>
        <v>1.7541246229708509</v>
      </c>
      <c r="K242">
        <f>SUMIFS(Activity_COMBDG!L:L,Activity_COMBDG!$B:$B,$A242&amp;"*",Activity_COMBDG!$B:$B,"*"&amp;"_EX",Activity_COMBDG!L:L,"&gt;0.0001")</f>
        <v>1.059642294053577</v>
      </c>
    </row>
    <row r="243" spans="1:11" x14ac:dyDescent="0.25">
      <c r="A243" t="str">
        <f>COMBDG_Split_Tech!A240</f>
        <v>COMBDGHLCOldWH______STDNGA</v>
      </c>
      <c r="B243">
        <f>SUMIFS(Activity_COMBDG!C:C,Activity_COMBDG!$B:$B,$A243&amp;"*",Activity_COMBDG!$B:$B,"*"&amp;"_EX",Activity_COMBDG!C:C,"&gt;0.0001")</f>
        <v>614.26846016372281</v>
      </c>
      <c r="C243">
        <f>SUMIFS(Activity_COMBDG!D:D,Activity_COMBDG!$B:$B,$A243&amp;"*",Activity_COMBDG!$B:$B,"*"&amp;"_EX",Activity_COMBDG!D:D,"&gt;0.0001")</f>
        <v>615.78363753494614</v>
      </c>
      <c r="D243">
        <f>SUMIFS(Activity_COMBDG!E:E,Activity_COMBDG!$B:$B,$A243&amp;"*",Activity_COMBDG!$B:$B,"*"&amp;"_EX",Activity_COMBDG!E:E,"&gt;0.0001")</f>
        <v>410.53341583773209</v>
      </c>
      <c r="E243">
        <f>SUMIFS(Activity_COMBDG!F:F,Activity_COMBDG!$B:$B,$A243&amp;"*",Activity_COMBDG!$B:$B,"*"&amp;"_EX",Activity_COMBDG!F:F,"&gt;0.0001")</f>
        <v>410.53211576405181</v>
      </c>
      <c r="F243">
        <f>SUMIFS(Activity_COMBDG!G:G,Activity_COMBDG!$B:$B,$A243&amp;"*",Activity_COMBDG!$B:$B,"*"&amp;"_EX",Activity_COMBDG!G:G,"&gt;0.0001")</f>
        <v>410.53154845303698</v>
      </c>
      <c r="G243">
        <f>SUMIFS(Activity_COMBDG!H:H,Activity_COMBDG!$B:$B,$A243&amp;"*",Activity_COMBDG!$B:$B,"*"&amp;"_EX",Activity_COMBDG!H:H,"&gt;0.0001")</f>
        <v>410.53090932837989</v>
      </c>
      <c r="H243">
        <f>SUMIFS(Activity_COMBDG!I:I,Activity_COMBDG!$B:$B,$A243&amp;"*",Activity_COMBDG!$B:$B,"*"&amp;"_EX",Activity_COMBDG!I:I,"&gt;0.0001")</f>
        <v>410.53617863944862</v>
      </c>
      <c r="I243">
        <f>SUMIFS(Activity_COMBDG!J:J,Activity_COMBDG!$B:$B,$A243&amp;"*",Activity_COMBDG!$B:$B,"*"&amp;"_EX",Activity_COMBDG!J:J,"&gt;0.0001")</f>
        <v>19.6325485388818</v>
      </c>
      <c r="J243">
        <f>SUMIFS(Activity_COMBDG!K:K,Activity_COMBDG!$B:$B,$A243&amp;"*",Activity_COMBDG!$B:$B,"*"&amp;"_EX",Activity_COMBDG!K:K,"&gt;0.0001")</f>
        <v>13.109085891344799</v>
      </c>
      <c r="K243">
        <f>SUMIFS(Activity_COMBDG!L:L,Activity_COMBDG!$B:$B,$A243&amp;"*",Activity_COMBDG!$B:$B,"*"&amp;"_EX",Activity_COMBDG!L:L,"&gt;0.0001")</f>
        <v>8.7168782545031043</v>
      </c>
    </row>
    <row r="244" spans="1:11" x14ac:dyDescent="0.25">
      <c r="A244" t="str">
        <f>COMBDG_Split_Tech!A241</f>
        <v>COMBDGHLCOldWH______STDPRO</v>
      </c>
      <c r="B244">
        <f>SUMIFS(Activity_COMBDG!C:C,Activity_COMBDG!$B:$B,$A244&amp;"*",Activity_COMBDG!$B:$B,"*"&amp;"_EX",Activity_COMBDG!C:C,"&gt;0.0001")</f>
        <v>6.852402110741572</v>
      </c>
      <c r="C244">
        <f>SUMIFS(Activity_COMBDG!D:D,Activity_COMBDG!$B:$B,$A244&amp;"*",Activity_COMBDG!$B:$B,"*"&amp;"_EX",Activity_COMBDG!D:D,"&gt;0.0001")</f>
        <v>8.0145695911637436</v>
      </c>
      <c r="D244">
        <f>SUMIFS(Activity_COMBDG!E:E,Activity_COMBDG!$B:$B,$A244&amp;"*",Activity_COMBDG!$B:$B,"*"&amp;"_EX",Activity_COMBDG!E:E,"&gt;0.0001")</f>
        <v>5.3496681164818902</v>
      </c>
      <c r="E244">
        <f>SUMIFS(Activity_COMBDG!F:F,Activity_COMBDG!$B:$B,$A244&amp;"*",Activity_COMBDG!$B:$B,"*"&amp;"_EX",Activity_COMBDG!F:F,"&gt;0.0001")</f>
        <v>5.3484483394919824</v>
      </c>
      <c r="F244">
        <f>SUMIFS(Activity_COMBDG!G:G,Activity_COMBDG!$B:$B,$A244&amp;"*",Activity_COMBDG!$B:$B,"*"&amp;"_EX",Activity_COMBDG!G:G,"&gt;0.0001")</f>
        <v>5.3479610737306471</v>
      </c>
      <c r="G244">
        <f>SUMIFS(Activity_COMBDG!H:H,Activity_COMBDG!$B:$B,$A244&amp;"*",Activity_COMBDG!$B:$B,"*"&amp;"_EX",Activity_COMBDG!H:H,"&gt;0.0001")</f>
        <v>5.3472758578701507</v>
      </c>
      <c r="H244">
        <f>SUMIFS(Activity_COMBDG!I:I,Activity_COMBDG!$B:$B,$A244&amp;"*",Activity_COMBDG!$B:$B,"*"&amp;"_EX",Activity_COMBDG!I:I,"&gt;0.0001")</f>
        <v>5.3526145743528808</v>
      </c>
      <c r="I244">
        <f>SUMIFS(Activity_COMBDG!J:J,Activity_COMBDG!$B:$B,$A244&amp;"*",Activity_COMBDG!$B:$B,"*"&amp;"_EX",Activity_COMBDG!J:J,"&gt;0.0001")</f>
        <v>1.297502777070727</v>
      </c>
      <c r="J244">
        <f>SUMIFS(Activity_COMBDG!K:K,Activity_COMBDG!$B:$B,$A244&amp;"*",Activity_COMBDG!$B:$B,"*"&amp;"_EX",Activity_COMBDG!K:K,"&gt;0.0001")</f>
        <v>1.2747951226894161</v>
      </c>
      <c r="K244">
        <f>SUMIFS(Activity_COMBDG!L:L,Activity_COMBDG!$B:$B,$A244&amp;"*",Activity_COMBDG!$B:$B,"*"&amp;"_EX",Activity_COMBDG!L:L,"&gt;0.0001")</f>
        <v>0.76878729582321859</v>
      </c>
    </row>
    <row r="245" spans="1:11" x14ac:dyDescent="0.25">
      <c r="A245" t="str">
        <f>COMBDG_Split_Tech!A242</f>
        <v>COMBDGICINewAE______STDELC</v>
      </c>
      <c r="B245">
        <f>SUMIFS(Activity_COMBDG!C:C,Activity_COMBDG!$B:$B,$A245&amp;"*",Activity_COMBDG!$B:$B,"*"&amp;"_EX",Activity_COMBDG!C:C,"&gt;0.0001")</f>
        <v>0</v>
      </c>
      <c r="C245">
        <f>SUMIFS(Activity_COMBDG!D:D,Activity_COMBDG!$B:$B,$A245&amp;"*",Activity_COMBDG!$B:$B,"*"&amp;"_EX",Activity_COMBDG!D:D,"&gt;0.0001")</f>
        <v>0</v>
      </c>
      <c r="D245">
        <f>SUMIFS(Activity_COMBDG!E:E,Activity_COMBDG!$B:$B,$A245&amp;"*",Activity_COMBDG!$B:$B,"*"&amp;"_EX",Activity_COMBDG!E:E,"&gt;0.0001")</f>
        <v>0</v>
      </c>
      <c r="E245">
        <f>SUMIFS(Activity_COMBDG!F:F,Activity_COMBDG!$B:$B,$A245&amp;"*",Activity_COMBDG!$B:$B,"*"&amp;"_EX",Activity_COMBDG!F:F,"&gt;0.0001")</f>
        <v>0</v>
      </c>
      <c r="F245">
        <f>SUMIFS(Activity_COMBDG!G:G,Activity_COMBDG!$B:$B,$A245&amp;"*",Activity_COMBDG!$B:$B,"*"&amp;"_EX",Activity_COMBDG!G:G,"&gt;0.0001")</f>
        <v>0</v>
      </c>
      <c r="G245">
        <f>SUMIFS(Activity_COMBDG!H:H,Activity_COMBDG!$B:$B,$A245&amp;"*",Activity_COMBDG!$B:$B,"*"&amp;"_EX",Activity_COMBDG!H:H,"&gt;0.0001")</f>
        <v>0</v>
      </c>
      <c r="H245">
        <f>SUMIFS(Activity_COMBDG!I:I,Activity_COMBDG!$B:$B,$A245&amp;"*",Activity_COMBDG!$B:$B,"*"&amp;"_EX",Activity_COMBDG!I:I,"&gt;0.0001")</f>
        <v>0</v>
      </c>
      <c r="I245">
        <f>SUMIFS(Activity_COMBDG!J:J,Activity_COMBDG!$B:$B,$A245&amp;"*",Activity_COMBDG!$B:$B,"*"&amp;"_EX",Activity_COMBDG!J:J,"&gt;0.0001")</f>
        <v>0</v>
      </c>
      <c r="J245">
        <f>SUMIFS(Activity_COMBDG!K:K,Activity_COMBDG!$B:$B,$A245&amp;"*",Activity_COMBDG!$B:$B,"*"&amp;"_EX",Activity_COMBDG!K:K,"&gt;0.0001")</f>
        <v>0</v>
      </c>
      <c r="K245">
        <f>SUMIFS(Activity_COMBDG!L:L,Activity_COMBDG!$B:$B,$A245&amp;"*",Activity_COMBDG!$B:$B,"*"&amp;"_EX",Activity_COMBDG!L:L,"&gt;0.0001")</f>
        <v>0</v>
      </c>
    </row>
    <row r="246" spans="1:11" x14ac:dyDescent="0.25">
      <c r="A246" t="str">
        <f>COMBDG_Split_Tech!A243</f>
        <v>COMBDGICINewAE______STDNGA</v>
      </c>
      <c r="B246">
        <f>SUMIFS(Activity_COMBDG!C:C,Activity_COMBDG!$B:$B,$A246&amp;"*",Activity_COMBDG!$B:$B,"*"&amp;"_EX",Activity_COMBDG!C:C,"&gt;0.0001")</f>
        <v>0</v>
      </c>
      <c r="C246">
        <f>SUMIFS(Activity_COMBDG!D:D,Activity_COMBDG!$B:$B,$A246&amp;"*",Activity_COMBDG!$B:$B,"*"&amp;"_EX",Activity_COMBDG!D:D,"&gt;0.0001")</f>
        <v>0</v>
      </c>
      <c r="D246">
        <f>SUMIFS(Activity_COMBDG!E:E,Activity_COMBDG!$B:$B,$A246&amp;"*",Activity_COMBDG!$B:$B,"*"&amp;"_EX",Activity_COMBDG!E:E,"&gt;0.0001")</f>
        <v>0</v>
      </c>
      <c r="E246">
        <f>SUMIFS(Activity_COMBDG!F:F,Activity_COMBDG!$B:$B,$A246&amp;"*",Activity_COMBDG!$B:$B,"*"&amp;"_EX",Activity_COMBDG!F:F,"&gt;0.0001")</f>
        <v>0</v>
      </c>
      <c r="F246">
        <f>SUMIFS(Activity_COMBDG!G:G,Activity_COMBDG!$B:$B,$A246&amp;"*",Activity_COMBDG!$B:$B,"*"&amp;"_EX",Activity_COMBDG!G:G,"&gt;0.0001")</f>
        <v>0</v>
      </c>
      <c r="G246">
        <f>SUMIFS(Activity_COMBDG!H:H,Activity_COMBDG!$B:$B,$A246&amp;"*",Activity_COMBDG!$B:$B,"*"&amp;"_EX",Activity_COMBDG!H:H,"&gt;0.0001")</f>
        <v>0</v>
      </c>
      <c r="H246">
        <f>SUMIFS(Activity_COMBDG!I:I,Activity_COMBDG!$B:$B,$A246&amp;"*",Activity_COMBDG!$B:$B,"*"&amp;"_EX",Activity_COMBDG!I:I,"&gt;0.0001")</f>
        <v>0</v>
      </c>
      <c r="I246">
        <f>SUMIFS(Activity_COMBDG!J:J,Activity_COMBDG!$B:$B,$A246&amp;"*",Activity_COMBDG!$B:$B,"*"&amp;"_EX",Activity_COMBDG!J:J,"&gt;0.0001")</f>
        <v>0</v>
      </c>
      <c r="J246">
        <f>SUMIFS(Activity_COMBDG!K:K,Activity_COMBDG!$B:$B,$A246&amp;"*",Activity_COMBDG!$B:$B,"*"&amp;"_EX",Activity_COMBDG!K:K,"&gt;0.0001")</f>
        <v>0</v>
      </c>
      <c r="K246">
        <f>SUMIFS(Activity_COMBDG!L:L,Activity_COMBDG!$B:$B,$A246&amp;"*",Activity_COMBDG!$B:$B,"*"&amp;"_EX",Activity_COMBDG!L:L,"&gt;0.0001")</f>
        <v>0</v>
      </c>
    </row>
    <row r="247" spans="1:11" x14ac:dyDescent="0.25">
      <c r="A247" t="str">
        <f>COMBDG_Split_Tech!A244</f>
        <v>COMBDGICINewAE______STDPRO</v>
      </c>
      <c r="B247">
        <f>SUMIFS(Activity_COMBDG!C:C,Activity_COMBDG!$B:$B,$A247&amp;"*",Activity_COMBDG!$B:$B,"*"&amp;"_EX",Activity_COMBDG!C:C,"&gt;0.0001")</f>
        <v>0</v>
      </c>
      <c r="C247">
        <f>SUMIFS(Activity_COMBDG!D:D,Activity_COMBDG!$B:$B,$A247&amp;"*",Activity_COMBDG!$B:$B,"*"&amp;"_EX",Activity_COMBDG!D:D,"&gt;0.0001")</f>
        <v>0</v>
      </c>
      <c r="D247">
        <f>SUMIFS(Activity_COMBDG!E:E,Activity_COMBDG!$B:$B,$A247&amp;"*",Activity_COMBDG!$B:$B,"*"&amp;"_EX",Activity_COMBDG!E:E,"&gt;0.0001")</f>
        <v>0</v>
      </c>
      <c r="E247">
        <f>SUMIFS(Activity_COMBDG!F:F,Activity_COMBDG!$B:$B,$A247&amp;"*",Activity_COMBDG!$B:$B,"*"&amp;"_EX",Activity_COMBDG!F:F,"&gt;0.0001")</f>
        <v>0</v>
      </c>
      <c r="F247">
        <f>SUMIFS(Activity_COMBDG!G:G,Activity_COMBDG!$B:$B,$A247&amp;"*",Activity_COMBDG!$B:$B,"*"&amp;"_EX",Activity_COMBDG!G:G,"&gt;0.0001")</f>
        <v>0</v>
      </c>
      <c r="G247">
        <f>SUMIFS(Activity_COMBDG!H:H,Activity_COMBDG!$B:$B,$A247&amp;"*",Activity_COMBDG!$B:$B,"*"&amp;"_EX",Activity_COMBDG!H:H,"&gt;0.0001")</f>
        <v>0</v>
      </c>
      <c r="H247">
        <f>SUMIFS(Activity_COMBDG!I:I,Activity_COMBDG!$B:$B,$A247&amp;"*",Activity_COMBDG!$B:$B,"*"&amp;"_EX",Activity_COMBDG!I:I,"&gt;0.0001")</f>
        <v>0</v>
      </c>
      <c r="I247">
        <f>SUMIFS(Activity_COMBDG!J:J,Activity_COMBDG!$B:$B,$A247&amp;"*",Activity_COMBDG!$B:$B,"*"&amp;"_EX",Activity_COMBDG!J:J,"&gt;0.0001")</f>
        <v>0</v>
      </c>
      <c r="J247">
        <f>SUMIFS(Activity_COMBDG!K:K,Activity_COMBDG!$B:$B,$A247&amp;"*",Activity_COMBDG!$B:$B,"*"&amp;"_EX",Activity_COMBDG!K:K,"&gt;0.0001")</f>
        <v>0</v>
      </c>
      <c r="K247">
        <f>SUMIFS(Activity_COMBDG!L:L,Activity_COMBDG!$B:$B,$A247&amp;"*",Activity_COMBDG!$B:$B,"*"&amp;"_EX",Activity_COMBDG!L:L,"&gt;0.0001")</f>
        <v>0</v>
      </c>
    </row>
    <row r="248" spans="1:11" x14ac:dyDescent="0.25">
      <c r="A248" t="str">
        <f>COMBDG_Split_Tech!A245</f>
        <v>COMBDGICINewAM______STDELC</v>
      </c>
      <c r="B248">
        <f>SUMIFS(Activity_COMBDG!C:C,Activity_COMBDG!$B:$B,$A248&amp;"*",Activity_COMBDG!$B:$B,"*"&amp;"_EX",Activity_COMBDG!C:C,"&gt;0.0001")</f>
        <v>0</v>
      </c>
      <c r="C248">
        <f>SUMIFS(Activity_COMBDG!D:D,Activity_COMBDG!$B:$B,$A248&amp;"*",Activity_COMBDG!$B:$B,"*"&amp;"_EX",Activity_COMBDG!D:D,"&gt;0.0001")</f>
        <v>0</v>
      </c>
      <c r="D248">
        <f>SUMIFS(Activity_COMBDG!E:E,Activity_COMBDG!$B:$B,$A248&amp;"*",Activity_COMBDG!$B:$B,"*"&amp;"_EX",Activity_COMBDG!E:E,"&gt;0.0001")</f>
        <v>0</v>
      </c>
      <c r="E248">
        <f>SUMIFS(Activity_COMBDG!F:F,Activity_COMBDG!$B:$B,$A248&amp;"*",Activity_COMBDG!$B:$B,"*"&amp;"_EX",Activity_COMBDG!F:F,"&gt;0.0001")</f>
        <v>0</v>
      </c>
      <c r="F248">
        <f>SUMIFS(Activity_COMBDG!G:G,Activity_COMBDG!$B:$B,$A248&amp;"*",Activity_COMBDG!$B:$B,"*"&amp;"_EX",Activity_COMBDG!G:G,"&gt;0.0001")</f>
        <v>0</v>
      </c>
      <c r="G248">
        <f>SUMIFS(Activity_COMBDG!H:H,Activity_COMBDG!$B:$B,$A248&amp;"*",Activity_COMBDG!$B:$B,"*"&amp;"_EX",Activity_COMBDG!H:H,"&gt;0.0001")</f>
        <v>0</v>
      </c>
      <c r="H248">
        <f>SUMIFS(Activity_COMBDG!I:I,Activity_COMBDG!$B:$B,$A248&amp;"*",Activity_COMBDG!$B:$B,"*"&amp;"_EX",Activity_COMBDG!I:I,"&gt;0.0001")</f>
        <v>0</v>
      </c>
      <c r="I248">
        <f>SUMIFS(Activity_COMBDG!J:J,Activity_COMBDG!$B:$B,$A248&amp;"*",Activity_COMBDG!$B:$B,"*"&amp;"_EX",Activity_COMBDG!J:J,"&gt;0.0001")</f>
        <v>0</v>
      </c>
      <c r="J248">
        <f>SUMIFS(Activity_COMBDG!K:K,Activity_COMBDG!$B:$B,$A248&amp;"*",Activity_COMBDG!$B:$B,"*"&amp;"_EX",Activity_COMBDG!K:K,"&gt;0.0001")</f>
        <v>0</v>
      </c>
      <c r="K248">
        <f>SUMIFS(Activity_COMBDG!L:L,Activity_COMBDG!$B:$B,$A248&amp;"*",Activity_COMBDG!$B:$B,"*"&amp;"_EX",Activity_COMBDG!L:L,"&gt;0.0001")</f>
        <v>0</v>
      </c>
    </row>
    <row r="249" spans="1:11" x14ac:dyDescent="0.25">
      <c r="A249" t="str">
        <f>COMBDG_Split_Tech!A246</f>
        <v>COMBDGICINewLIFLC___STDELC</v>
      </c>
      <c r="B249">
        <f>SUMIFS(Activity_COMBDG!C:C,Activity_COMBDG!$B:$B,$A249&amp;"*",Activity_COMBDG!$B:$B,"*"&amp;"_EX",Activity_COMBDG!C:C,"&gt;0.0001")</f>
        <v>0</v>
      </c>
      <c r="C249">
        <f>SUMIFS(Activity_COMBDG!D:D,Activity_COMBDG!$B:$B,$A249&amp;"*",Activity_COMBDG!$B:$B,"*"&amp;"_EX",Activity_COMBDG!D:D,"&gt;0.0001")</f>
        <v>0</v>
      </c>
      <c r="D249">
        <f>SUMIFS(Activity_COMBDG!E:E,Activity_COMBDG!$B:$B,$A249&amp;"*",Activity_COMBDG!$B:$B,"*"&amp;"_EX",Activity_COMBDG!E:E,"&gt;0.0001")</f>
        <v>0</v>
      </c>
      <c r="E249">
        <f>SUMIFS(Activity_COMBDG!F:F,Activity_COMBDG!$B:$B,$A249&amp;"*",Activity_COMBDG!$B:$B,"*"&amp;"_EX",Activity_COMBDG!F:F,"&gt;0.0001")</f>
        <v>0</v>
      </c>
      <c r="F249">
        <f>SUMIFS(Activity_COMBDG!G:G,Activity_COMBDG!$B:$B,$A249&amp;"*",Activity_COMBDG!$B:$B,"*"&amp;"_EX",Activity_COMBDG!G:G,"&gt;0.0001")</f>
        <v>0</v>
      </c>
      <c r="G249">
        <f>SUMIFS(Activity_COMBDG!H:H,Activity_COMBDG!$B:$B,$A249&amp;"*",Activity_COMBDG!$B:$B,"*"&amp;"_EX",Activity_COMBDG!H:H,"&gt;0.0001")</f>
        <v>0</v>
      </c>
      <c r="H249">
        <f>SUMIFS(Activity_COMBDG!I:I,Activity_COMBDG!$B:$B,$A249&amp;"*",Activity_COMBDG!$B:$B,"*"&amp;"_EX",Activity_COMBDG!I:I,"&gt;0.0001")</f>
        <v>0</v>
      </c>
      <c r="I249">
        <f>SUMIFS(Activity_COMBDG!J:J,Activity_COMBDG!$B:$B,$A249&amp;"*",Activity_COMBDG!$B:$B,"*"&amp;"_EX",Activity_COMBDG!J:J,"&gt;0.0001")</f>
        <v>0</v>
      </c>
      <c r="J249">
        <f>SUMIFS(Activity_COMBDG!K:K,Activity_COMBDG!$B:$B,$A249&amp;"*",Activity_COMBDG!$B:$B,"*"&amp;"_EX",Activity_COMBDG!K:K,"&gt;0.0001")</f>
        <v>0</v>
      </c>
      <c r="K249">
        <f>SUMIFS(Activity_COMBDG!L:L,Activity_COMBDG!$B:$B,$A249&amp;"*",Activity_COMBDG!$B:$B,"*"&amp;"_EX",Activity_COMBDG!L:L,"&gt;0.0001")</f>
        <v>0</v>
      </c>
    </row>
    <row r="250" spans="1:11" x14ac:dyDescent="0.25">
      <c r="A250" t="str">
        <f>COMBDG_Split_Tech!A247</f>
        <v>COMBDGICINewLIFLU___STDELC</v>
      </c>
      <c r="B250">
        <f>SUMIFS(Activity_COMBDG!C:C,Activity_COMBDG!$B:$B,$A250&amp;"*",Activity_COMBDG!$B:$B,"*"&amp;"_EX",Activity_COMBDG!C:C,"&gt;0.0001")</f>
        <v>0</v>
      </c>
      <c r="C250">
        <f>SUMIFS(Activity_COMBDG!D:D,Activity_COMBDG!$B:$B,$A250&amp;"*",Activity_COMBDG!$B:$B,"*"&amp;"_EX",Activity_COMBDG!D:D,"&gt;0.0001")</f>
        <v>0</v>
      </c>
      <c r="D250">
        <f>SUMIFS(Activity_COMBDG!E:E,Activity_COMBDG!$B:$B,$A250&amp;"*",Activity_COMBDG!$B:$B,"*"&amp;"_EX",Activity_COMBDG!E:E,"&gt;0.0001")</f>
        <v>0</v>
      </c>
      <c r="E250">
        <f>SUMIFS(Activity_COMBDG!F:F,Activity_COMBDG!$B:$B,$A250&amp;"*",Activity_COMBDG!$B:$B,"*"&amp;"_EX",Activity_COMBDG!F:F,"&gt;0.0001")</f>
        <v>0</v>
      </c>
      <c r="F250">
        <f>SUMIFS(Activity_COMBDG!G:G,Activity_COMBDG!$B:$B,$A250&amp;"*",Activity_COMBDG!$B:$B,"*"&amp;"_EX",Activity_COMBDG!G:G,"&gt;0.0001")</f>
        <v>0</v>
      </c>
      <c r="G250">
        <f>SUMIFS(Activity_COMBDG!H:H,Activity_COMBDG!$B:$B,$A250&amp;"*",Activity_COMBDG!$B:$B,"*"&amp;"_EX",Activity_COMBDG!H:H,"&gt;0.0001")</f>
        <v>0</v>
      </c>
      <c r="H250">
        <f>SUMIFS(Activity_COMBDG!I:I,Activity_COMBDG!$B:$B,$A250&amp;"*",Activity_COMBDG!$B:$B,"*"&amp;"_EX",Activity_COMBDG!I:I,"&gt;0.0001")</f>
        <v>0</v>
      </c>
      <c r="I250">
        <f>SUMIFS(Activity_COMBDG!J:J,Activity_COMBDG!$B:$B,$A250&amp;"*",Activity_COMBDG!$B:$B,"*"&amp;"_EX",Activity_COMBDG!J:J,"&gt;0.0001")</f>
        <v>0</v>
      </c>
      <c r="J250">
        <f>SUMIFS(Activity_COMBDG!K:K,Activity_COMBDG!$B:$B,$A250&amp;"*",Activity_COMBDG!$B:$B,"*"&amp;"_EX",Activity_COMBDG!K:K,"&gt;0.0001")</f>
        <v>0</v>
      </c>
      <c r="K250">
        <f>SUMIFS(Activity_COMBDG!L:L,Activity_COMBDG!$B:$B,$A250&amp;"*",Activity_COMBDG!$B:$B,"*"&amp;"_EX",Activity_COMBDG!L:L,"&gt;0.0001")</f>
        <v>0</v>
      </c>
    </row>
    <row r="251" spans="1:11" x14ac:dyDescent="0.25">
      <c r="A251" t="str">
        <f>COMBDG_Split_Tech!A248</f>
        <v>COMBDGICINewLIHAL___STDELC</v>
      </c>
      <c r="B251">
        <f>SUMIFS(Activity_COMBDG!C:C,Activity_COMBDG!$B:$B,$A251&amp;"*",Activity_COMBDG!$B:$B,"*"&amp;"_EX",Activity_COMBDG!C:C,"&gt;0.0001")</f>
        <v>0</v>
      </c>
      <c r="C251">
        <f>SUMIFS(Activity_COMBDG!D:D,Activity_COMBDG!$B:$B,$A251&amp;"*",Activity_COMBDG!$B:$B,"*"&amp;"_EX",Activity_COMBDG!D:D,"&gt;0.0001")</f>
        <v>0</v>
      </c>
      <c r="D251">
        <f>SUMIFS(Activity_COMBDG!E:E,Activity_COMBDG!$B:$B,$A251&amp;"*",Activity_COMBDG!$B:$B,"*"&amp;"_EX",Activity_COMBDG!E:E,"&gt;0.0001")</f>
        <v>0</v>
      </c>
      <c r="E251">
        <f>SUMIFS(Activity_COMBDG!F:F,Activity_COMBDG!$B:$B,$A251&amp;"*",Activity_COMBDG!$B:$B,"*"&amp;"_EX",Activity_COMBDG!F:F,"&gt;0.0001")</f>
        <v>0</v>
      </c>
      <c r="F251">
        <f>SUMIFS(Activity_COMBDG!G:G,Activity_COMBDG!$B:$B,$A251&amp;"*",Activity_COMBDG!$B:$B,"*"&amp;"_EX",Activity_COMBDG!G:G,"&gt;0.0001")</f>
        <v>0</v>
      </c>
      <c r="G251">
        <f>SUMIFS(Activity_COMBDG!H:H,Activity_COMBDG!$B:$B,$A251&amp;"*",Activity_COMBDG!$B:$B,"*"&amp;"_EX",Activity_COMBDG!H:H,"&gt;0.0001")</f>
        <v>0</v>
      </c>
      <c r="H251">
        <f>SUMIFS(Activity_COMBDG!I:I,Activity_COMBDG!$B:$B,$A251&amp;"*",Activity_COMBDG!$B:$B,"*"&amp;"_EX",Activity_COMBDG!I:I,"&gt;0.0001")</f>
        <v>0</v>
      </c>
      <c r="I251">
        <f>SUMIFS(Activity_COMBDG!J:J,Activity_COMBDG!$B:$B,$A251&amp;"*",Activity_COMBDG!$B:$B,"*"&amp;"_EX",Activity_COMBDG!J:J,"&gt;0.0001")</f>
        <v>0</v>
      </c>
      <c r="J251">
        <f>SUMIFS(Activity_COMBDG!K:K,Activity_COMBDG!$B:$B,$A251&amp;"*",Activity_COMBDG!$B:$B,"*"&amp;"_EX",Activity_COMBDG!K:K,"&gt;0.0001")</f>
        <v>0</v>
      </c>
      <c r="K251">
        <f>SUMIFS(Activity_COMBDG!L:L,Activity_COMBDG!$B:$B,$A251&amp;"*",Activity_COMBDG!$B:$B,"*"&amp;"_EX",Activity_COMBDG!L:L,"&gt;0.0001")</f>
        <v>0</v>
      </c>
    </row>
    <row r="252" spans="1:11" x14ac:dyDescent="0.25">
      <c r="A252" t="str">
        <f>COMBDG_Split_Tech!A249</f>
        <v>COMBDGICINewLIINC___STDELC</v>
      </c>
      <c r="B252">
        <f>SUMIFS(Activity_COMBDG!C:C,Activity_COMBDG!$B:$B,$A252&amp;"*",Activity_COMBDG!$B:$B,"*"&amp;"_EX",Activity_COMBDG!C:C,"&gt;0.0001")</f>
        <v>0</v>
      </c>
      <c r="C252">
        <f>SUMIFS(Activity_COMBDG!D:D,Activity_COMBDG!$B:$B,$A252&amp;"*",Activity_COMBDG!$B:$B,"*"&amp;"_EX",Activity_COMBDG!D:D,"&gt;0.0001")</f>
        <v>0</v>
      </c>
      <c r="D252">
        <f>SUMIFS(Activity_COMBDG!E:E,Activity_COMBDG!$B:$B,$A252&amp;"*",Activity_COMBDG!$B:$B,"*"&amp;"_EX",Activity_COMBDG!E:E,"&gt;0.0001")</f>
        <v>0</v>
      </c>
      <c r="E252">
        <f>SUMIFS(Activity_COMBDG!F:F,Activity_COMBDG!$B:$B,$A252&amp;"*",Activity_COMBDG!$B:$B,"*"&amp;"_EX",Activity_COMBDG!F:F,"&gt;0.0001")</f>
        <v>0</v>
      </c>
      <c r="F252">
        <f>SUMIFS(Activity_COMBDG!G:G,Activity_COMBDG!$B:$B,$A252&amp;"*",Activity_COMBDG!$B:$B,"*"&amp;"_EX",Activity_COMBDG!G:G,"&gt;0.0001")</f>
        <v>0</v>
      </c>
      <c r="G252">
        <f>SUMIFS(Activity_COMBDG!H:H,Activity_COMBDG!$B:$B,$A252&amp;"*",Activity_COMBDG!$B:$B,"*"&amp;"_EX",Activity_COMBDG!H:H,"&gt;0.0001")</f>
        <v>0</v>
      </c>
      <c r="H252">
        <f>SUMIFS(Activity_COMBDG!I:I,Activity_COMBDG!$B:$B,$A252&amp;"*",Activity_COMBDG!$B:$B,"*"&amp;"_EX",Activity_COMBDG!I:I,"&gt;0.0001")</f>
        <v>0</v>
      </c>
      <c r="I252">
        <f>SUMIFS(Activity_COMBDG!J:J,Activity_COMBDG!$B:$B,$A252&amp;"*",Activity_COMBDG!$B:$B,"*"&amp;"_EX",Activity_COMBDG!J:J,"&gt;0.0001")</f>
        <v>0</v>
      </c>
      <c r="J252">
        <f>SUMIFS(Activity_COMBDG!K:K,Activity_COMBDG!$B:$B,$A252&amp;"*",Activity_COMBDG!$B:$B,"*"&amp;"_EX",Activity_COMBDG!K:K,"&gt;0.0001")</f>
        <v>0</v>
      </c>
      <c r="K252">
        <f>SUMIFS(Activity_COMBDG!L:L,Activity_COMBDG!$B:$B,$A252&amp;"*",Activity_COMBDG!$B:$B,"*"&amp;"_EX",Activity_COMBDG!L:L,"&gt;0.0001")</f>
        <v>0</v>
      </c>
    </row>
    <row r="253" spans="1:11" x14ac:dyDescent="0.25">
      <c r="A253" t="str">
        <f>COMBDG_Split_Tech!A250</f>
        <v>COMBDGICINewLILED___STDELC</v>
      </c>
      <c r="B253">
        <f>SUMIFS(Activity_COMBDG!C:C,Activity_COMBDG!$B:$B,$A253&amp;"*",Activity_COMBDG!$B:$B,"*"&amp;"_EX",Activity_COMBDG!C:C,"&gt;0.0001")</f>
        <v>0</v>
      </c>
      <c r="C253">
        <f>SUMIFS(Activity_COMBDG!D:D,Activity_COMBDG!$B:$B,$A253&amp;"*",Activity_COMBDG!$B:$B,"*"&amp;"_EX",Activity_COMBDG!D:D,"&gt;0.0001")</f>
        <v>0</v>
      </c>
      <c r="D253">
        <f>SUMIFS(Activity_COMBDG!E:E,Activity_COMBDG!$B:$B,$A253&amp;"*",Activity_COMBDG!$B:$B,"*"&amp;"_EX",Activity_COMBDG!E:E,"&gt;0.0001")</f>
        <v>0</v>
      </c>
      <c r="E253">
        <f>SUMIFS(Activity_COMBDG!F:F,Activity_COMBDG!$B:$B,$A253&amp;"*",Activity_COMBDG!$B:$B,"*"&amp;"_EX",Activity_COMBDG!F:F,"&gt;0.0001")</f>
        <v>0</v>
      </c>
      <c r="F253">
        <f>SUMIFS(Activity_COMBDG!G:G,Activity_COMBDG!$B:$B,$A253&amp;"*",Activity_COMBDG!$B:$B,"*"&amp;"_EX",Activity_COMBDG!G:G,"&gt;0.0001")</f>
        <v>0</v>
      </c>
      <c r="G253">
        <f>SUMIFS(Activity_COMBDG!H:H,Activity_COMBDG!$B:$B,$A253&amp;"*",Activity_COMBDG!$B:$B,"*"&amp;"_EX",Activity_COMBDG!H:H,"&gt;0.0001")</f>
        <v>0</v>
      </c>
      <c r="H253">
        <f>SUMIFS(Activity_COMBDG!I:I,Activity_COMBDG!$B:$B,$A253&amp;"*",Activity_COMBDG!$B:$B,"*"&amp;"_EX",Activity_COMBDG!I:I,"&gt;0.0001")</f>
        <v>0</v>
      </c>
      <c r="I253">
        <f>SUMIFS(Activity_COMBDG!J:J,Activity_COMBDG!$B:$B,$A253&amp;"*",Activity_COMBDG!$B:$B,"*"&amp;"_EX",Activity_COMBDG!J:J,"&gt;0.0001")</f>
        <v>0</v>
      </c>
      <c r="J253">
        <f>SUMIFS(Activity_COMBDG!K:K,Activity_COMBDG!$B:$B,$A253&amp;"*",Activity_COMBDG!$B:$B,"*"&amp;"_EX",Activity_COMBDG!K:K,"&gt;0.0001")</f>
        <v>0</v>
      </c>
      <c r="K253">
        <f>SUMIFS(Activity_COMBDG!L:L,Activity_COMBDG!$B:$B,$A253&amp;"*",Activity_COMBDG!$B:$B,"*"&amp;"_EX",Activity_COMBDG!L:L,"&gt;0.0001")</f>
        <v>0</v>
      </c>
    </row>
    <row r="254" spans="1:11" x14ac:dyDescent="0.25">
      <c r="A254" t="str">
        <f>COMBDG_Split_Tech!A251</f>
        <v>COMBDGICINewSC_________DCO</v>
      </c>
      <c r="B254">
        <f>SUMIFS(Activity_COMBDG!C:C,Activity_COMBDG!$B:$B,$A254&amp;"*",Activity_COMBDG!$B:$B,"*"&amp;"_EX",Activity_COMBDG!C:C,"&gt;0.0001")</f>
        <v>0</v>
      </c>
      <c r="C254">
        <f>SUMIFS(Activity_COMBDG!D:D,Activity_COMBDG!$B:$B,$A254&amp;"*",Activity_COMBDG!$B:$B,"*"&amp;"_EX",Activity_COMBDG!D:D,"&gt;0.0001")</f>
        <v>0</v>
      </c>
      <c r="D254">
        <f>SUMIFS(Activity_COMBDG!E:E,Activity_COMBDG!$B:$B,$A254&amp;"*",Activity_COMBDG!$B:$B,"*"&amp;"_EX",Activity_COMBDG!E:E,"&gt;0.0001")</f>
        <v>0</v>
      </c>
      <c r="E254">
        <f>SUMIFS(Activity_COMBDG!F:F,Activity_COMBDG!$B:$B,$A254&amp;"*",Activity_COMBDG!$B:$B,"*"&amp;"_EX",Activity_COMBDG!F:F,"&gt;0.0001")</f>
        <v>0</v>
      </c>
      <c r="F254">
        <f>SUMIFS(Activity_COMBDG!G:G,Activity_COMBDG!$B:$B,$A254&amp;"*",Activity_COMBDG!$B:$B,"*"&amp;"_EX",Activity_COMBDG!G:G,"&gt;0.0001")</f>
        <v>0</v>
      </c>
      <c r="G254">
        <f>SUMIFS(Activity_COMBDG!H:H,Activity_COMBDG!$B:$B,$A254&amp;"*",Activity_COMBDG!$B:$B,"*"&amp;"_EX",Activity_COMBDG!H:H,"&gt;0.0001")</f>
        <v>0</v>
      </c>
      <c r="H254">
        <f>SUMIFS(Activity_COMBDG!I:I,Activity_COMBDG!$B:$B,$A254&amp;"*",Activity_COMBDG!$B:$B,"*"&amp;"_EX",Activity_COMBDG!I:I,"&gt;0.0001")</f>
        <v>0</v>
      </c>
      <c r="I254">
        <f>SUMIFS(Activity_COMBDG!J:J,Activity_COMBDG!$B:$B,$A254&amp;"*",Activity_COMBDG!$B:$B,"*"&amp;"_EX",Activity_COMBDG!J:J,"&gt;0.0001")</f>
        <v>0</v>
      </c>
      <c r="J254">
        <f>SUMIFS(Activity_COMBDG!K:K,Activity_COMBDG!$B:$B,$A254&amp;"*",Activity_COMBDG!$B:$B,"*"&amp;"_EX",Activity_COMBDG!K:K,"&gt;0.0001")</f>
        <v>0</v>
      </c>
      <c r="K254">
        <f>SUMIFS(Activity_COMBDG!L:L,Activity_COMBDG!$B:$B,$A254&amp;"*",Activity_COMBDG!$B:$B,"*"&amp;"_EX",Activity_COMBDG!L:L,"&gt;0.0001")</f>
        <v>0</v>
      </c>
    </row>
    <row r="255" spans="1:11" x14ac:dyDescent="0.25">
      <c r="A255" t="str">
        <f>COMBDG_Split_Tech!A252</f>
        <v>COMBDGICINewSC______STDELC</v>
      </c>
      <c r="B255">
        <f>SUMIFS(Activity_COMBDG!C:C,Activity_COMBDG!$B:$B,$A255&amp;"*",Activity_COMBDG!$B:$B,"*"&amp;"_EX",Activity_COMBDG!C:C,"&gt;0.0001")</f>
        <v>0</v>
      </c>
      <c r="C255">
        <f>SUMIFS(Activity_COMBDG!D:D,Activity_COMBDG!$B:$B,$A255&amp;"*",Activity_COMBDG!$B:$B,"*"&amp;"_EX",Activity_COMBDG!D:D,"&gt;0.0001")</f>
        <v>0</v>
      </c>
      <c r="D255">
        <f>SUMIFS(Activity_COMBDG!E:E,Activity_COMBDG!$B:$B,$A255&amp;"*",Activity_COMBDG!$B:$B,"*"&amp;"_EX",Activity_COMBDG!E:E,"&gt;0.0001")</f>
        <v>0</v>
      </c>
      <c r="E255">
        <f>SUMIFS(Activity_COMBDG!F:F,Activity_COMBDG!$B:$B,$A255&amp;"*",Activity_COMBDG!$B:$B,"*"&amp;"_EX",Activity_COMBDG!F:F,"&gt;0.0001")</f>
        <v>0</v>
      </c>
      <c r="F255">
        <f>SUMIFS(Activity_COMBDG!G:G,Activity_COMBDG!$B:$B,$A255&amp;"*",Activity_COMBDG!$B:$B,"*"&amp;"_EX",Activity_COMBDG!G:G,"&gt;0.0001")</f>
        <v>0</v>
      </c>
      <c r="G255">
        <f>SUMIFS(Activity_COMBDG!H:H,Activity_COMBDG!$B:$B,$A255&amp;"*",Activity_COMBDG!$B:$B,"*"&amp;"_EX",Activity_COMBDG!H:H,"&gt;0.0001")</f>
        <v>0</v>
      </c>
      <c r="H255">
        <f>SUMIFS(Activity_COMBDG!I:I,Activity_COMBDG!$B:$B,$A255&amp;"*",Activity_COMBDG!$B:$B,"*"&amp;"_EX",Activity_COMBDG!I:I,"&gt;0.0001")</f>
        <v>0</v>
      </c>
      <c r="I255">
        <f>SUMIFS(Activity_COMBDG!J:J,Activity_COMBDG!$B:$B,$A255&amp;"*",Activity_COMBDG!$B:$B,"*"&amp;"_EX",Activity_COMBDG!J:J,"&gt;0.0001")</f>
        <v>0</v>
      </c>
      <c r="J255">
        <f>SUMIFS(Activity_COMBDG!K:K,Activity_COMBDG!$B:$B,$A255&amp;"*",Activity_COMBDG!$B:$B,"*"&amp;"_EX",Activity_COMBDG!K:K,"&gt;0.0001")</f>
        <v>0</v>
      </c>
      <c r="K255">
        <f>SUMIFS(Activity_COMBDG!L:L,Activity_COMBDG!$B:$B,$A255&amp;"*",Activity_COMBDG!$B:$B,"*"&amp;"_EX",Activity_COMBDG!L:L,"&gt;0.0001")</f>
        <v>0</v>
      </c>
    </row>
    <row r="256" spans="1:11" x14ac:dyDescent="0.25">
      <c r="A256" t="str">
        <f>COMBDG_Split_Tech!A253</f>
        <v>COMBDGICINewSC______STDNGA</v>
      </c>
      <c r="B256">
        <f>SUMIFS(Activity_COMBDG!C:C,Activity_COMBDG!$B:$B,$A256&amp;"*",Activity_COMBDG!$B:$B,"*"&amp;"_EX",Activity_COMBDG!C:C,"&gt;0.0001")</f>
        <v>0</v>
      </c>
      <c r="C256">
        <f>SUMIFS(Activity_COMBDG!D:D,Activity_COMBDG!$B:$B,$A256&amp;"*",Activity_COMBDG!$B:$B,"*"&amp;"_EX",Activity_COMBDG!D:D,"&gt;0.0001")</f>
        <v>0</v>
      </c>
      <c r="D256">
        <f>SUMIFS(Activity_COMBDG!E:E,Activity_COMBDG!$B:$B,$A256&amp;"*",Activity_COMBDG!$B:$B,"*"&amp;"_EX",Activity_COMBDG!E:E,"&gt;0.0001")</f>
        <v>0</v>
      </c>
      <c r="E256">
        <f>SUMIFS(Activity_COMBDG!F:F,Activity_COMBDG!$B:$B,$A256&amp;"*",Activity_COMBDG!$B:$B,"*"&amp;"_EX",Activity_COMBDG!F:F,"&gt;0.0001")</f>
        <v>0</v>
      </c>
      <c r="F256">
        <f>SUMIFS(Activity_COMBDG!G:G,Activity_COMBDG!$B:$B,$A256&amp;"*",Activity_COMBDG!$B:$B,"*"&amp;"_EX",Activity_COMBDG!G:G,"&gt;0.0001")</f>
        <v>0</v>
      </c>
      <c r="G256">
        <f>SUMIFS(Activity_COMBDG!H:H,Activity_COMBDG!$B:$B,$A256&amp;"*",Activity_COMBDG!$B:$B,"*"&amp;"_EX",Activity_COMBDG!H:H,"&gt;0.0001")</f>
        <v>0</v>
      </c>
      <c r="H256">
        <f>SUMIFS(Activity_COMBDG!I:I,Activity_COMBDG!$B:$B,$A256&amp;"*",Activity_COMBDG!$B:$B,"*"&amp;"_EX",Activity_COMBDG!I:I,"&gt;0.0001")</f>
        <v>0</v>
      </c>
      <c r="I256">
        <f>SUMIFS(Activity_COMBDG!J:J,Activity_COMBDG!$B:$B,$A256&amp;"*",Activity_COMBDG!$B:$B,"*"&amp;"_EX",Activity_COMBDG!J:J,"&gt;0.0001")</f>
        <v>0</v>
      </c>
      <c r="J256">
        <f>SUMIFS(Activity_COMBDG!K:K,Activity_COMBDG!$B:$B,$A256&amp;"*",Activity_COMBDG!$B:$B,"*"&amp;"_EX",Activity_COMBDG!K:K,"&gt;0.0001")</f>
        <v>0</v>
      </c>
      <c r="K256">
        <f>SUMIFS(Activity_COMBDG!L:L,Activity_COMBDG!$B:$B,$A256&amp;"*",Activity_COMBDG!$B:$B,"*"&amp;"_EX",Activity_COMBDG!L:L,"&gt;0.0001")</f>
        <v>0</v>
      </c>
    </row>
    <row r="257" spans="1:11" x14ac:dyDescent="0.25">
      <c r="A257" t="str">
        <f>COMBDG_Split_Tech!A254</f>
        <v>COMBDGICINewSH_________DHE</v>
      </c>
      <c r="B257">
        <f>SUMIFS(Activity_COMBDG!C:C,Activity_COMBDG!$B:$B,$A257&amp;"*",Activity_COMBDG!$B:$B,"*"&amp;"_EX",Activity_COMBDG!C:C,"&gt;0.0001")</f>
        <v>0</v>
      </c>
      <c r="C257">
        <f>SUMIFS(Activity_COMBDG!D:D,Activity_COMBDG!$B:$B,$A257&amp;"*",Activity_COMBDG!$B:$B,"*"&amp;"_EX",Activity_COMBDG!D:D,"&gt;0.0001")</f>
        <v>0</v>
      </c>
      <c r="D257">
        <f>SUMIFS(Activity_COMBDG!E:E,Activity_COMBDG!$B:$B,$A257&amp;"*",Activity_COMBDG!$B:$B,"*"&amp;"_EX",Activity_COMBDG!E:E,"&gt;0.0001")</f>
        <v>0</v>
      </c>
      <c r="E257">
        <f>SUMIFS(Activity_COMBDG!F:F,Activity_COMBDG!$B:$B,$A257&amp;"*",Activity_COMBDG!$B:$B,"*"&amp;"_EX",Activity_COMBDG!F:F,"&gt;0.0001")</f>
        <v>0</v>
      </c>
      <c r="F257">
        <f>SUMIFS(Activity_COMBDG!G:G,Activity_COMBDG!$B:$B,$A257&amp;"*",Activity_COMBDG!$B:$B,"*"&amp;"_EX",Activity_COMBDG!G:G,"&gt;0.0001")</f>
        <v>0</v>
      </c>
      <c r="G257">
        <f>SUMIFS(Activity_COMBDG!H:H,Activity_COMBDG!$B:$B,$A257&amp;"*",Activity_COMBDG!$B:$B,"*"&amp;"_EX",Activity_COMBDG!H:H,"&gt;0.0001")</f>
        <v>0</v>
      </c>
      <c r="H257">
        <f>SUMIFS(Activity_COMBDG!I:I,Activity_COMBDG!$B:$B,$A257&amp;"*",Activity_COMBDG!$B:$B,"*"&amp;"_EX",Activity_COMBDG!I:I,"&gt;0.0001")</f>
        <v>0</v>
      </c>
      <c r="I257">
        <f>SUMIFS(Activity_COMBDG!J:J,Activity_COMBDG!$B:$B,$A257&amp;"*",Activity_COMBDG!$B:$B,"*"&amp;"_EX",Activity_COMBDG!J:J,"&gt;0.0001")</f>
        <v>0</v>
      </c>
      <c r="J257">
        <f>SUMIFS(Activity_COMBDG!K:K,Activity_COMBDG!$B:$B,$A257&amp;"*",Activity_COMBDG!$B:$B,"*"&amp;"_EX",Activity_COMBDG!K:K,"&gt;0.0001")</f>
        <v>0</v>
      </c>
      <c r="K257">
        <f>SUMIFS(Activity_COMBDG!L:L,Activity_COMBDG!$B:$B,$A257&amp;"*",Activity_COMBDG!$B:$B,"*"&amp;"_EX",Activity_COMBDG!L:L,"&gt;0.0001")</f>
        <v>0</v>
      </c>
    </row>
    <row r="258" spans="1:11" x14ac:dyDescent="0.25">
      <c r="A258" t="str">
        <f>COMBDG_Split_Tech!A255</f>
        <v>COMBDGICINewSHFUR___HIGNGA</v>
      </c>
      <c r="B258">
        <f>SUMIFS(Activity_COMBDG!C:C,Activity_COMBDG!$B:$B,$A258&amp;"*",Activity_COMBDG!$B:$B,"*"&amp;"_EX",Activity_COMBDG!C:C,"&gt;0.0001")</f>
        <v>0</v>
      </c>
      <c r="C258">
        <f>SUMIFS(Activity_COMBDG!D:D,Activity_COMBDG!$B:$B,$A258&amp;"*",Activity_COMBDG!$B:$B,"*"&amp;"_EX",Activity_COMBDG!D:D,"&gt;0.0001")</f>
        <v>0</v>
      </c>
      <c r="D258">
        <f>SUMIFS(Activity_COMBDG!E:E,Activity_COMBDG!$B:$B,$A258&amp;"*",Activity_COMBDG!$B:$B,"*"&amp;"_EX",Activity_COMBDG!E:E,"&gt;0.0001")</f>
        <v>0</v>
      </c>
      <c r="E258">
        <f>SUMIFS(Activity_COMBDG!F:F,Activity_COMBDG!$B:$B,$A258&amp;"*",Activity_COMBDG!$B:$B,"*"&amp;"_EX",Activity_COMBDG!F:F,"&gt;0.0001")</f>
        <v>0</v>
      </c>
      <c r="F258">
        <f>SUMIFS(Activity_COMBDG!G:G,Activity_COMBDG!$B:$B,$A258&amp;"*",Activity_COMBDG!$B:$B,"*"&amp;"_EX",Activity_COMBDG!G:G,"&gt;0.0001")</f>
        <v>0</v>
      </c>
      <c r="G258">
        <f>SUMIFS(Activity_COMBDG!H:H,Activity_COMBDG!$B:$B,$A258&amp;"*",Activity_COMBDG!$B:$B,"*"&amp;"_EX",Activity_COMBDG!H:H,"&gt;0.0001")</f>
        <v>0</v>
      </c>
      <c r="H258">
        <f>SUMIFS(Activity_COMBDG!I:I,Activity_COMBDG!$B:$B,$A258&amp;"*",Activity_COMBDG!$B:$B,"*"&amp;"_EX",Activity_COMBDG!I:I,"&gt;0.0001")</f>
        <v>0</v>
      </c>
      <c r="I258">
        <f>SUMIFS(Activity_COMBDG!J:J,Activity_COMBDG!$B:$B,$A258&amp;"*",Activity_COMBDG!$B:$B,"*"&amp;"_EX",Activity_COMBDG!J:J,"&gt;0.0001")</f>
        <v>0</v>
      </c>
      <c r="J258">
        <f>SUMIFS(Activity_COMBDG!K:K,Activity_COMBDG!$B:$B,$A258&amp;"*",Activity_COMBDG!$B:$B,"*"&amp;"_EX",Activity_COMBDG!K:K,"&gt;0.0001")</f>
        <v>0</v>
      </c>
      <c r="K258">
        <f>SUMIFS(Activity_COMBDG!L:L,Activity_COMBDG!$B:$B,$A258&amp;"*",Activity_COMBDG!$B:$B,"*"&amp;"_EX",Activity_COMBDG!L:L,"&gt;0.0001")</f>
        <v>0</v>
      </c>
    </row>
    <row r="259" spans="1:11" x14ac:dyDescent="0.25">
      <c r="A259" t="str">
        <f>COMBDG_Split_Tech!A256</f>
        <v>COMBDGICINewSHFUR___STDELC</v>
      </c>
      <c r="B259">
        <f>SUMIFS(Activity_COMBDG!C:C,Activity_COMBDG!$B:$B,$A259&amp;"*",Activity_COMBDG!$B:$B,"*"&amp;"_EX",Activity_COMBDG!C:C,"&gt;0.0001")</f>
        <v>0</v>
      </c>
      <c r="C259">
        <f>SUMIFS(Activity_COMBDG!D:D,Activity_COMBDG!$B:$B,$A259&amp;"*",Activity_COMBDG!$B:$B,"*"&amp;"_EX",Activity_COMBDG!D:D,"&gt;0.0001")</f>
        <v>0</v>
      </c>
      <c r="D259">
        <f>SUMIFS(Activity_COMBDG!E:E,Activity_COMBDG!$B:$B,$A259&amp;"*",Activity_COMBDG!$B:$B,"*"&amp;"_EX",Activity_COMBDG!E:E,"&gt;0.0001")</f>
        <v>0</v>
      </c>
      <c r="E259">
        <f>SUMIFS(Activity_COMBDG!F:F,Activity_COMBDG!$B:$B,$A259&amp;"*",Activity_COMBDG!$B:$B,"*"&amp;"_EX",Activity_COMBDG!F:F,"&gt;0.0001")</f>
        <v>0</v>
      </c>
      <c r="F259">
        <f>SUMIFS(Activity_COMBDG!G:G,Activity_COMBDG!$B:$B,$A259&amp;"*",Activity_COMBDG!$B:$B,"*"&amp;"_EX",Activity_COMBDG!G:G,"&gt;0.0001")</f>
        <v>0</v>
      </c>
      <c r="G259">
        <f>SUMIFS(Activity_COMBDG!H:H,Activity_COMBDG!$B:$B,$A259&amp;"*",Activity_COMBDG!$B:$B,"*"&amp;"_EX",Activity_COMBDG!H:H,"&gt;0.0001")</f>
        <v>0</v>
      </c>
      <c r="H259">
        <f>SUMIFS(Activity_COMBDG!I:I,Activity_COMBDG!$B:$B,$A259&amp;"*",Activity_COMBDG!$B:$B,"*"&amp;"_EX",Activity_COMBDG!I:I,"&gt;0.0001")</f>
        <v>0</v>
      </c>
      <c r="I259">
        <f>SUMIFS(Activity_COMBDG!J:J,Activity_COMBDG!$B:$B,$A259&amp;"*",Activity_COMBDG!$B:$B,"*"&amp;"_EX",Activity_COMBDG!J:J,"&gt;0.0001")</f>
        <v>0</v>
      </c>
      <c r="J259">
        <f>SUMIFS(Activity_COMBDG!K:K,Activity_COMBDG!$B:$B,$A259&amp;"*",Activity_COMBDG!$B:$B,"*"&amp;"_EX",Activity_COMBDG!K:K,"&gt;0.0001")</f>
        <v>0</v>
      </c>
      <c r="K259">
        <f>SUMIFS(Activity_COMBDG!L:L,Activity_COMBDG!$B:$B,$A259&amp;"*",Activity_COMBDG!$B:$B,"*"&amp;"_EX",Activity_COMBDG!L:L,"&gt;0.0001")</f>
        <v>0</v>
      </c>
    </row>
    <row r="260" spans="1:11" x14ac:dyDescent="0.25">
      <c r="A260" t="str">
        <f>COMBDG_Split_Tech!A257</f>
        <v>COMBDGICINewSHFUR___STDHFO</v>
      </c>
      <c r="B260">
        <f>SUMIFS(Activity_COMBDG!C:C,Activity_COMBDG!$B:$B,$A260&amp;"*",Activity_COMBDG!$B:$B,"*"&amp;"_EX",Activity_COMBDG!C:C,"&gt;0.0001")</f>
        <v>0</v>
      </c>
      <c r="C260">
        <f>SUMIFS(Activity_COMBDG!D:D,Activity_COMBDG!$B:$B,$A260&amp;"*",Activity_COMBDG!$B:$B,"*"&amp;"_EX",Activity_COMBDG!D:D,"&gt;0.0001")</f>
        <v>0</v>
      </c>
      <c r="D260">
        <f>SUMIFS(Activity_COMBDG!E:E,Activity_COMBDG!$B:$B,$A260&amp;"*",Activity_COMBDG!$B:$B,"*"&amp;"_EX",Activity_COMBDG!E:E,"&gt;0.0001")</f>
        <v>0</v>
      </c>
      <c r="E260">
        <f>SUMIFS(Activity_COMBDG!F:F,Activity_COMBDG!$B:$B,$A260&amp;"*",Activity_COMBDG!$B:$B,"*"&amp;"_EX",Activity_COMBDG!F:F,"&gt;0.0001")</f>
        <v>0</v>
      </c>
      <c r="F260">
        <f>SUMIFS(Activity_COMBDG!G:G,Activity_COMBDG!$B:$B,$A260&amp;"*",Activity_COMBDG!$B:$B,"*"&amp;"_EX",Activity_COMBDG!G:G,"&gt;0.0001")</f>
        <v>0</v>
      </c>
      <c r="G260">
        <f>SUMIFS(Activity_COMBDG!H:H,Activity_COMBDG!$B:$B,$A260&amp;"*",Activity_COMBDG!$B:$B,"*"&amp;"_EX",Activity_COMBDG!H:H,"&gt;0.0001")</f>
        <v>0</v>
      </c>
      <c r="H260">
        <f>SUMIFS(Activity_COMBDG!I:I,Activity_COMBDG!$B:$B,$A260&amp;"*",Activity_COMBDG!$B:$B,"*"&amp;"_EX",Activity_COMBDG!I:I,"&gt;0.0001")</f>
        <v>0</v>
      </c>
      <c r="I260">
        <f>SUMIFS(Activity_COMBDG!J:J,Activity_COMBDG!$B:$B,$A260&amp;"*",Activity_COMBDG!$B:$B,"*"&amp;"_EX",Activity_COMBDG!J:J,"&gt;0.0001")</f>
        <v>0</v>
      </c>
      <c r="J260">
        <f>SUMIFS(Activity_COMBDG!K:K,Activity_COMBDG!$B:$B,$A260&amp;"*",Activity_COMBDG!$B:$B,"*"&amp;"_EX",Activity_COMBDG!K:K,"&gt;0.0001")</f>
        <v>0</v>
      </c>
      <c r="K260">
        <f>SUMIFS(Activity_COMBDG!L:L,Activity_COMBDG!$B:$B,$A260&amp;"*",Activity_COMBDG!$B:$B,"*"&amp;"_EX",Activity_COMBDG!L:L,"&gt;0.0001")</f>
        <v>0</v>
      </c>
    </row>
    <row r="261" spans="1:11" x14ac:dyDescent="0.25">
      <c r="A261" t="str">
        <f>COMBDG_Split_Tech!A258</f>
        <v>COMBDGICINewSHFUR___STDKER</v>
      </c>
      <c r="B261">
        <f>SUMIFS(Activity_COMBDG!C:C,Activity_COMBDG!$B:$B,$A261&amp;"*",Activity_COMBDG!$B:$B,"*"&amp;"_EX",Activity_COMBDG!C:C,"&gt;0.0001")</f>
        <v>0</v>
      </c>
      <c r="C261">
        <f>SUMIFS(Activity_COMBDG!D:D,Activity_COMBDG!$B:$B,$A261&amp;"*",Activity_COMBDG!$B:$B,"*"&amp;"_EX",Activity_COMBDG!D:D,"&gt;0.0001")</f>
        <v>0</v>
      </c>
      <c r="D261">
        <f>SUMIFS(Activity_COMBDG!E:E,Activity_COMBDG!$B:$B,$A261&amp;"*",Activity_COMBDG!$B:$B,"*"&amp;"_EX",Activity_COMBDG!E:E,"&gt;0.0001")</f>
        <v>0</v>
      </c>
      <c r="E261">
        <f>SUMIFS(Activity_COMBDG!F:F,Activity_COMBDG!$B:$B,$A261&amp;"*",Activity_COMBDG!$B:$B,"*"&amp;"_EX",Activity_COMBDG!F:F,"&gt;0.0001")</f>
        <v>0</v>
      </c>
      <c r="F261">
        <f>SUMIFS(Activity_COMBDG!G:G,Activity_COMBDG!$B:$B,$A261&amp;"*",Activity_COMBDG!$B:$B,"*"&amp;"_EX",Activity_COMBDG!G:G,"&gt;0.0001")</f>
        <v>0</v>
      </c>
      <c r="G261">
        <f>SUMIFS(Activity_COMBDG!H:H,Activity_COMBDG!$B:$B,$A261&amp;"*",Activity_COMBDG!$B:$B,"*"&amp;"_EX",Activity_COMBDG!H:H,"&gt;0.0001")</f>
        <v>0</v>
      </c>
      <c r="H261">
        <f>SUMIFS(Activity_COMBDG!I:I,Activity_COMBDG!$B:$B,$A261&amp;"*",Activity_COMBDG!$B:$B,"*"&amp;"_EX",Activity_COMBDG!I:I,"&gt;0.0001")</f>
        <v>0</v>
      </c>
      <c r="I261">
        <f>SUMIFS(Activity_COMBDG!J:J,Activity_COMBDG!$B:$B,$A261&amp;"*",Activity_COMBDG!$B:$B,"*"&amp;"_EX",Activity_COMBDG!J:J,"&gt;0.0001")</f>
        <v>0</v>
      </c>
      <c r="J261">
        <f>SUMIFS(Activity_COMBDG!K:K,Activity_COMBDG!$B:$B,$A261&amp;"*",Activity_COMBDG!$B:$B,"*"&amp;"_EX",Activity_COMBDG!K:K,"&gt;0.0001")</f>
        <v>0</v>
      </c>
      <c r="K261">
        <f>SUMIFS(Activity_COMBDG!L:L,Activity_COMBDG!$B:$B,$A261&amp;"*",Activity_COMBDG!$B:$B,"*"&amp;"_EX",Activity_COMBDG!L:L,"&gt;0.0001")</f>
        <v>0</v>
      </c>
    </row>
    <row r="262" spans="1:11" x14ac:dyDescent="0.25">
      <c r="A262" t="str">
        <f>COMBDG_Split_Tech!A259</f>
        <v>COMBDGICINewSHFUR___STDLFO</v>
      </c>
      <c r="B262">
        <f>SUMIFS(Activity_COMBDG!C:C,Activity_COMBDG!$B:$B,$A262&amp;"*",Activity_COMBDG!$B:$B,"*"&amp;"_EX",Activity_COMBDG!C:C,"&gt;0.0001")</f>
        <v>0</v>
      </c>
      <c r="C262">
        <f>SUMIFS(Activity_COMBDG!D:D,Activity_COMBDG!$B:$B,$A262&amp;"*",Activity_COMBDG!$B:$B,"*"&amp;"_EX",Activity_COMBDG!D:D,"&gt;0.0001")</f>
        <v>0</v>
      </c>
      <c r="D262">
        <f>SUMIFS(Activity_COMBDG!E:E,Activity_COMBDG!$B:$B,$A262&amp;"*",Activity_COMBDG!$B:$B,"*"&amp;"_EX",Activity_COMBDG!E:E,"&gt;0.0001")</f>
        <v>0</v>
      </c>
      <c r="E262">
        <f>SUMIFS(Activity_COMBDG!F:F,Activity_COMBDG!$B:$B,$A262&amp;"*",Activity_COMBDG!$B:$B,"*"&amp;"_EX",Activity_COMBDG!F:F,"&gt;0.0001")</f>
        <v>0</v>
      </c>
      <c r="F262">
        <f>SUMIFS(Activity_COMBDG!G:G,Activity_COMBDG!$B:$B,$A262&amp;"*",Activity_COMBDG!$B:$B,"*"&amp;"_EX",Activity_COMBDG!G:G,"&gt;0.0001")</f>
        <v>0</v>
      </c>
      <c r="G262">
        <f>SUMIFS(Activity_COMBDG!H:H,Activity_COMBDG!$B:$B,$A262&amp;"*",Activity_COMBDG!$B:$B,"*"&amp;"_EX",Activity_COMBDG!H:H,"&gt;0.0001")</f>
        <v>0</v>
      </c>
      <c r="H262">
        <f>SUMIFS(Activity_COMBDG!I:I,Activity_COMBDG!$B:$B,$A262&amp;"*",Activity_COMBDG!$B:$B,"*"&amp;"_EX",Activity_COMBDG!I:I,"&gt;0.0001")</f>
        <v>0</v>
      </c>
      <c r="I262">
        <f>SUMIFS(Activity_COMBDG!J:J,Activity_COMBDG!$B:$B,$A262&amp;"*",Activity_COMBDG!$B:$B,"*"&amp;"_EX",Activity_COMBDG!J:J,"&gt;0.0001")</f>
        <v>0</v>
      </c>
      <c r="J262">
        <f>SUMIFS(Activity_COMBDG!K:K,Activity_COMBDG!$B:$B,$A262&amp;"*",Activity_COMBDG!$B:$B,"*"&amp;"_EX",Activity_COMBDG!K:K,"&gt;0.0001")</f>
        <v>0</v>
      </c>
      <c r="K262">
        <f>SUMIFS(Activity_COMBDG!L:L,Activity_COMBDG!$B:$B,$A262&amp;"*",Activity_COMBDG!$B:$B,"*"&amp;"_EX",Activity_COMBDG!L:L,"&gt;0.0001")</f>
        <v>0</v>
      </c>
    </row>
    <row r="263" spans="1:11" x14ac:dyDescent="0.25">
      <c r="A263" t="str">
        <f>COMBDG_Split_Tech!A260</f>
        <v>COMBDGICINewSHFUR___STDNGA</v>
      </c>
      <c r="B263">
        <f>SUMIFS(Activity_COMBDG!C:C,Activity_COMBDG!$B:$B,$A263&amp;"*",Activity_COMBDG!$B:$B,"*"&amp;"_EX",Activity_COMBDG!C:C,"&gt;0.0001")</f>
        <v>0</v>
      </c>
      <c r="C263">
        <f>SUMIFS(Activity_COMBDG!D:D,Activity_COMBDG!$B:$B,$A263&amp;"*",Activity_COMBDG!$B:$B,"*"&amp;"_EX",Activity_COMBDG!D:D,"&gt;0.0001")</f>
        <v>0</v>
      </c>
      <c r="D263">
        <f>SUMIFS(Activity_COMBDG!E:E,Activity_COMBDG!$B:$B,$A263&amp;"*",Activity_COMBDG!$B:$B,"*"&amp;"_EX",Activity_COMBDG!E:E,"&gt;0.0001")</f>
        <v>0</v>
      </c>
      <c r="E263">
        <f>SUMIFS(Activity_COMBDG!F:F,Activity_COMBDG!$B:$B,$A263&amp;"*",Activity_COMBDG!$B:$B,"*"&amp;"_EX",Activity_COMBDG!F:F,"&gt;0.0001")</f>
        <v>0</v>
      </c>
      <c r="F263">
        <f>SUMIFS(Activity_COMBDG!G:G,Activity_COMBDG!$B:$B,$A263&amp;"*",Activity_COMBDG!$B:$B,"*"&amp;"_EX",Activity_COMBDG!G:G,"&gt;0.0001")</f>
        <v>0</v>
      </c>
      <c r="G263">
        <f>SUMIFS(Activity_COMBDG!H:H,Activity_COMBDG!$B:$B,$A263&amp;"*",Activity_COMBDG!$B:$B,"*"&amp;"_EX",Activity_COMBDG!H:H,"&gt;0.0001")</f>
        <v>0</v>
      </c>
      <c r="H263">
        <f>SUMIFS(Activity_COMBDG!I:I,Activity_COMBDG!$B:$B,$A263&amp;"*",Activity_COMBDG!$B:$B,"*"&amp;"_EX",Activity_COMBDG!I:I,"&gt;0.0001")</f>
        <v>0</v>
      </c>
      <c r="I263">
        <f>SUMIFS(Activity_COMBDG!J:J,Activity_COMBDG!$B:$B,$A263&amp;"*",Activity_COMBDG!$B:$B,"*"&amp;"_EX",Activity_COMBDG!J:J,"&gt;0.0001")</f>
        <v>0</v>
      </c>
      <c r="J263">
        <f>SUMIFS(Activity_COMBDG!K:K,Activity_COMBDG!$B:$B,$A263&amp;"*",Activity_COMBDG!$B:$B,"*"&amp;"_EX",Activity_COMBDG!K:K,"&gt;0.0001")</f>
        <v>0</v>
      </c>
      <c r="K263">
        <f>SUMIFS(Activity_COMBDG!L:L,Activity_COMBDG!$B:$B,$A263&amp;"*",Activity_COMBDG!$B:$B,"*"&amp;"_EX",Activity_COMBDG!L:L,"&gt;0.0001")</f>
        <v>0</v>
      </c>
    </row>
    <row r="264" spans="1:11" x14ac:dyDescent="0.25">
      <c r="A264" t="str">
        <f>COMBDG_Split_Tech!A261</f>
        <v>COMBDGICINewSHFUR___STDPRO</v>
      </c>
      <c r="B264">
        <f>SUMIFS(Activity_COMBDG!C:C,Activity_COMBDG!$B:$B,$A264&amp;"*",Activity_COMBDG!$B:$B,"*"&amp;"_EX",Activity_COMBDG!C:C,"&gt;0.0001")</f>
        <v>0</v>
      </c>
      <c r="C264">
        <f>SUMIFS(Activity_COMBDG!D:D,Activity_COMBDG!$B:$B,$A264&amp;"*",Activity_COMBDG!$B:$B,"*"&amp;"_EX",Activity_COMBDG!D:D,"&gt;0.0001")</f>
        <v>0</v>
      </c>
      <c r="D264">
        <f>SUMIFS(Activity_COMBDG!E:E,Activity_COMBDG!$B:$B,$A264&amp;"*",Activity_COMBDG!$B:$B,"*"&amp;"_EX",Activity_COMBDG!E:E,"&gt;0.0001")</f>
        <v>0</v>
      </c>
      <c r="E264">
        <f>SUMIFS(Activity_COMBDG!F:F,Activity_COMBDG!$B:$B,$A264&amp;"*",Activity_COMBDG!$B:$B,"*"&amp;"_EX",Activity_COMBDG!F:F,"&gt;0.0001")</f>
        <v>0</v>
      </c>
      <c r="F264">
        <f>SUMIFS(Activity_COMBDG!G:G,Activity_COMBDG!$B:$B,$A264&amp;"*",Activity_COMBDG!$B:$B,"*"&amp;"_EX",Activity_COMBDG!G:G,"&gt;0.0001")</f>
        <v>0</v>
      </c>
      <c r="G264">
        <f>SUMIFS(Activity_COMBDG!H:H,Activity_COMBDG!$B:$B,$A264&amp;"*",Activity_COMBDG!$B:$B,"*"&amp;"_EX",Activity_COMBDG!H:H,"&gt;0.0001")</f>
        <v>0</v>
      </c>
      <c r="H264">
        <f>SUMIFS(Activity_COMBDG!I:I,Activity_COMBDG!$B:$B,$A264&amp;"*",Activity_COMBDG!$B:$B,"*"&amp;"_EX",Activity_COMBDG!I:I,"&gt;0.0001")</f>
        <v>0</v>
      </c>
      <c r="I264">
        <f>SUMIFS(Activity_COMBDG!J:J,Activity_COMBDG!$B:$B,$A264&amp;"*",Activity_COMBDG!$B:$B,"*"&amp;"_EX",Activity_COMBDG!J:J,"&gt;0.0001")</f>
        <v>0</v>
      </c>
      <c r="J264">
        <f>SUMIFS(Activity_COMBDG!K:K,Activity_COMBDG!$B:$B,$A264&amp;"*",Activity_COMBDG!$B:$B,"*"&amp;"_EX",Activity_COMBDG!K:K,"&gt;0.0001")</f>
        <v>0</v>
      </c>
      <c r="K264">
        <f>SUMIFS(Activity_COMBDG!L:L,Activity_COMBDG!$B:$B,$A264&amp;"*",Activity_COMBDG!$B:$B,"*"&amp;"_EX",Activity_COMBDG!L:L,"&gt;0.0001")</f>
        <v>0</v>
      </c>
    </row>
    <row r="265" spans="1:11" x14ac:dyDescent="0.25">
      <c r="A265" t="str">
        <f>COMBDG_Split_Tech!A262</f>
        <v>COMBDGICINewSHHEP___STDELC</v>
      </c>
      <c r="B265">
        <f>SUMIFS(Activity_COMBDG!C:C,Activity_COMBDG!$B:$B,$A265&amp;"*",Activity_COMBDG!$B:$B,"*"&amp;"_EX",Activity_COMBDG!C:C,"&gt;0.0001")</f>
        <v>0</v>
      </c>
      <c r="C265">
        <f>SUMIFS(Activity_COMBDG!D:D,Activity_COMBDG!$B:$B,$A265&amp;"*",Activity_COMBDG!$B:$B,"*"&amp;"_EX",Activity_COMBDG!D:D,"&gt;0.0001")</f>
        <v>0</v>
      </c>
      <c r="D265">
        <f>SUMIFS(Activity_COMBDG!E:E,Activity_COMBDG!$B:$B,$A265&amp;"*",Activity_COMBDG!$B:$B,"*"&amp;"_EX",Activity_COMBDG!E:E,"&gt;0.0001")</f>
        <v>0</v>
      </c>
      <c r="E265">
        <f>SUMIFS(Activity_COMBDG!F:F,Activity_COMBDG!$B:$B,$A265&amp;"*",Activity_COMBDG!$B:$B,"*"&amp;"_EX",Activity_COMBDG!F:F,"&gt;0.0001")</f>
        <v>0</v>
      </c>
      <c r="F265">
        <f>SUMIFS(Activity_COMBDG!G:G,Activity_COMBDG!$B:$B,$A265&amp;"*",Activity_COMBDG!$B:$B,"*"&amp;"_EX",Activity_COMBDG!G:G,"&gt;0.0001")</f>
        <v>0</v>
      </c>
      <c r="G265">
        <f>SUMIFS(Activity_COMBDG!H:H,Activity_COMBDG!$B:$B,$A265&amp;"*",Activity_COMBDG!$B:$B,"*"&amp;"_EX",Activity_COMBDG!H:H,"&gt;0.0001")</f>
        <v>0</v>
      </c>
      <c r="H265">
        <f>SUMIFS(Activity_COMBDG!I:I,Activity_COMBDG!$B:$B,$A265&amp;"*",Activity_COMBDG!$B:$B,"*"&amp;"_EX",Activity_COMBDG!I:I,"&gt;0.0001")</f>
        <v>0</v>
      </c>
      <c r="I265">
        <f>SUMIFS(Activity_COMBDG!J:J,Activity_COMBDG!$B:$B,$A265&amp;"*",Activity_COMBDG!$B:$B,"*"&amp;"_EX",Activity_COMBDG!J:J,"&gt;0.0001")</f>
        <v>0</v>
      </c>
      <c r="J265">
        <f>SUMIFS(Activity_COMBDG!K:K,Activity_COMBDG!$B:$B,$A265&amp;"*",Activity_COMBDG!$B:$B,"*"&amp;"_EX",Activity_COMBDG!K:K,"&gt;0.0001")</f>
        <v>0</v>
      </c>
      <c r="K265">
        <f>SUMIFS(Activity_COMBDG!L:L,Activity_COMBDG!$B:$B,$A265&amp;"*",Activity_COMBDG!$B:$B,"*"&amp;"_EX",Activity_COMBDG!L:L,"&gt;0.0001")</f>
        <v>0</v>
      </c>
    </row>
    <row r="266" spans="1:11" x14ac:dyDescent="0.25">
      <c r="A266" t="str">
        <f>COMBDG_Split_Tech!A263</f>
        <v>COMBDGICINewSHPLT___STDELC</v>
      </c>
      <c r="B266">
        <f>SUMIFS(Activity_COMBDG!C:C,Activity_COMBDG!$B:$B,$A266&amp;"*",Activity_COMBDG!$B:$B,"*"&amp;"_EX",Activity_COMBDG!C:C,"&gt;0.0001")</f>
        <v>0</v>
      </c>
      <c r="C266">
        <f>SUMIFS(Activity_COMBDG!D:D,Activity_COMBDG!$B:$B,$A266&amp;"*",Activity_COMBDG!$B:$B,"*"&amp;"_EX",Activity_COMBDG!D:D,"&gt;0.0001")</f>
        <v>0</v>
      </c>
      <c r="D266">
        <f>SUMIFS(Activity_COMBDG!E:E,Activity_COMBDG!$B:$B,$A266&amp;"*",Activity_COMBDG!$B:$B,"*"&amp;"_EX",Activity_COMBDG!E:E,"&gt;0.0001")</f>
        <v>0</v>
      </c>
      <c r="E266">
        <f>SUMIFS(Activity_COMBDG!F:F,Activity_COMBDG!$B:$B,$A266&amp;"*",Activity_COMBDG!$B:$B,"*"&amp;"_EX",Activity_COMBDG!F:F,"&gt;0.0001")</f>
        <v>0</v>
      </c>
      <c r="F266">
        <f>SUMIFS(Activity_COMBDG!G:G,Activity_COMBDG!$B:$B,$A266&amp;"*",Activity_COMBDG!$B:$B,"*"&amp;"_EX",Activity_COMBDG!G:G,"&gt;0.0001")</f>
        <v>0</v>
      </c>
      <c r="G266">
        <f>SUMIFS(Activity_COMBDG!H:H,Activity_COMBDG!$B:$B,$A266&amp;"*",Activity_COMBDG!$B:$B,"*"&amp;"_EX",Activity_COMBDG!H:H,"&gt;0.0001")</f>
        <v>0</v>
      </c>
      <c r="H266">
        <f>SUMIFS(Activity_COMBDG!I:I,Activity_COMBDG!$B:$B,$A266&amp;"*",Activity_COMBDG!$B:$B,"*"&amp;"_EX",Activity_COMBDG!I:I,"&gt;0.0001")</f>
        <v>0</v>
      </c>
      <c r="I266">
        <f>SUMIFS(Activity_COMBDG!J:J,Activity_COMBDG!$B:$B,$A266&amp;"*",Activity_COMBDG!$B:$B,"*"&amp;"_EX",Activity_COMBDG!J:J,"&gt;0.0001")</f>
        <v>0</v>
      </c>
      <c r="J266">
        <f>SUMIFS(Activity_COMBDG!K:K,Activity_COMBDG!$B:$B,$A266&amp;"*",Activity_COMBDG!$B:$B,"*"&amp;"_EX",Activity_COMBDG!K:K,"&gt;0.0001")</f>
        <v>0</v>
      </c>
      <c r="K266">
        <f>SUMIFS(Activity_COMBDG!L:L,Activity_COMBDG!$B:$B,$A266&amp;"*",Activity_COMBDG!$B:$B,"*"&amp;"_EX",Activity_COMBDG!L:L,"&gt;0.0001")</f>
        <v>0</v>
      </c>
    </row>
    <row r="267" spans="1:11" x14ac:dyDescent="0.25">
      <c r="A267" t="str">
        <f>COMBDG_Split_Tech!A264</f>
        <v>COMBDGICINewSLLED___STDELC</v>
      </c>
      <c r="B267">
        <f>SUMIFS(Activity_COMBDG!C:C,Activity_COMBDG!$B:$B,$A267&amp;"*",Activity_COMBDG!$B:$B,"*"&amp;"_EX",Activity_COMBDG!C:C,"&gt;0.0001")</f>
        <v>0</v>
      </c>
      <c r="C267">
        <f>SUMIFS(Activity_COMBDG!D:D,Activity_COMBDG!$B:$B,$A267&amp;"*",Activity_COMBDG!$B:$B,"*"&amp;"_EX",Activity_COMBDG!D:D,"&gt;0.0001")</f>
        <v>0</v>
      </c>
      <c r="D267">
        <f>SUMIFS(Activity_COMBDG!E:E,Activity_COMBDG!$B:$B,$A267&amp;"*",Activity_COMBDG!$B:$B,"*"&amp;"_EX",Activity_COMBDG!E:E,"&gt;0.0001")</f>
        <v>0</v>
      </c>
      <c r="E267">
        <f>SUMIFS(Activity_COMBDG!F:F,Activity_COMBDG!$B:$B,$A267&amp;"*",Activity_COMBDG!$B:$B,"*"&amp;"_EX",Activity_COMBDG!F:F,"&gt;0.0001")</f>
        <v>0</v>
      </c>
      <c r="F267">
        <f>SUMIFS(Activity_COMBDG!G:G,Activity_COMBDG!$B:$B,$A267&amp;"*",Activity_COMBDG!$B:$B,"*"&amp;"_EX",Activity_COMBDG!G:G,"&gt;0.0001")</f>
        <v>0</v>
      </c>
      <c r="G267">
        <f>SUMIFS(Activity_COMBDG!H:H,Activity_COMBDG!$B:$B,$A267&amp;"*",Activity_COMBDG!$B:$B,"*"&amp;"_EX",Activity_COMBDG!H:H,"&gt;0.0001")</f>
        <v>0</v>
      </c>
      <c r="H267">
        <f>SUMIFS(Activity_COMBDG!I:I,Activity_COMBDG!$B:$B,$A267&amp;"*",Activity_COMBDG!$B:$B,"*"&amp;"_EX",Activity_COMBDG!I:I,"&gt;0.0001")</f>
        <v>0</v>
      </c>
      <c r="I267">
        <f>SUMIFS(Activity_COMBDG!J:J,Activity_COMBDG!$B:$B,$A267&amp;"*",Activity_COMBDG!$B:$B,"*"&amp;"_EX",Activity_COMBDG!J:J,"&gt;0.0001")</f>
        <v>0</v>
      </c>
      <c r="J267">
        <f>SUMIFS(Activity_COMBDG!K:K,Activity_COMBDG!$B:$B,$A267&amp;"*",Activity_COMBDG!$B:$B,"*"&amp;"_EX",Activity_COMBDG!K:K,"&gt;0.0001")</f>
        <v>0</v>
      </c>
      <c r="K267">
        <f>SUMIFS(Activity_COMBDG!L:L,Activity_COMBDG!$B:$B,$A267&amp;"*",Activity_COMBDG!$B:$B,"*"&amp;"_EX",Activity_COMBDG!L:L,"&gt;0.0001")</f>
        <v>0</v>
      </c>
    </row>
    <row r="268" spans="1:11" x14ac:dyDescent="0.25">
      <c r="A268" t="str">
        <f>COMBDG_Split_Tech!A265</f>
        <v>COMBDGICINewWH_________DHE</v>
      </c>
      <c r="B268">
        <f>SUMIFS(Activity_COMBDG!C:C,Activity_COMBDG!$B:$B,$A268&amp;"*",Activity_COMBDG!$B:$B,"*"&amp;"_EX",Activity_COMBDG!C:C,"&gt;0.0001")</f>
        <v>0</v>
      </c>
      <c r="C268">
        <f>SUMIFS(Activity_COMBDG!D:D,Activity_COMBDG!$B:$B,$A268&amp;"*",Activity_COMBDG!$B:$B,"*"&amp;"_EX",Activity_COMBDG!D:D,"&gt;0.0001")</f>
        <v>0</v>
      </c>
      <c r="D268">
        <f>SUMIFS(Activity_COMBDG!E:E,Activity_COMBDG!$B:$B,$A268&amp;"*",Activity_COMBDG!$B:$B,"*"&amp;"_EX",Activity_COMBDG!E:E,"&gt;0.0001")</f>
        <v>0</v>
      </c>
      <c r="E268">
        <f>SUMIFS(Activity_COMBDG!F:F,Activity_COMBDG!$B:$B,$A268&amp;"*",Activity_COMBDG!$B:$B,"*"&amp;"_EX",Activity_COMBDG!F:F,"&gt;0.0001")</f>
        <v>0</v>
      </c>
      <c r="F268">
        <f>SUMIFS(Activity_COMBDG!G:G,Activity_COMBDG!$B:$B,$A268&amp;"*",Activity_COMBDG!$B:$B,"*"&amp;"_EX",Activity_COMBDG!G:G,"&gt;0.0001")</f>
        <v>0</v>
      </c>
      <c r="G268">
        <f>SUMIFS(Activity_COMBDG!H:H,Activity_COMBDG!$B:$B,$A268&amp;"*",Activity_COMBDG!$B:$B,"*"&amp;"_EX",Activity_COMBDG!H:H,"&gt;0.0001")</f>
        <v>0</v>
      </c>
      <c r="H268">
        <f>SUMIFS(Activity_COMBDG!I:I,Activity_COMBDG!$B:$B,$A268&amp;"*",Activity_COMBDG!$B:$B,"*"&amp;"_EX",Activity_COMBDG!I:I,"&gt;0.0001")</f>
        <v>0</v>
      </c>
      <c r="I268">
        <f>SUMIFS(Activity_COMBDG!J:J,Activity_COMBDG!$B:$B,$A268&amp;"*",Activity_COMBDG!$B:$B,"*"&amp;"_EX",Activity_COMBDG!J:J,"&gt;0.0001")</f>
        <v>0</v>
      </c>
      <c r="J268">
        <f>SUMIFS(Activity_COMBDG!K:K,Activity_COMBDG!$B:$B,$A268&amp;"*",Activity_COMBDG!$B:$B,"*"&amp;"_EX",Activity_COMBDG!K:K,"&gt;0.0001")</f>
        <v>0</v>
      </c>
      <c r="K268">
        <f>SUMIFS(Activity_COMBDG!L:L,Activity_COMBDG!$B:$B,$A268&amp;"*",Activity_COMBDG!$B:$B,"*"&amp;"_EX",Activity_COMBDG!L:L,"&gt;0.0001")</f>
        <v>0</v>
      </c>
    </row>
    <row r="269" spans="1:11" x14ac:dyDescent="0.25">
      <c r="A269" t="str">
        <f>COMBDG_Split_Tech!A266</f>
        <v>COMBDGICINewWH______STDELC</v>
      </c>
      <c r="B269">
        <f>SUMIFS(Activity_COMBDG!C:C,Activity_COMBDG!$B:$B,$A269&amp;"*",Activity_COMBDG!$B:$B,"*"&amp;"_EX",Activity_COMBDG!C:C,"&gt;0.0001")</f>
        <v>0</v>
      </c>
      <c r="C269">
        <f>SUMIFS(Activity_COMBDG!D:D,Activity_COMBDG!$B:$B,$A269&amp;"*",Activity_COMBDG!$B:$B,"*"&amp;"_EX",Activity_COMBDG!D:D,"&gt;0.0001")</f>
        <v>0</v>
      </c>
      <c r="D269">
        <f>SUMIFS(Activity_COMBDG!E:E,Activity_COMBDG!$B:$B,$A269&amp;"*",Activity_COMBDG!$B:$B,"*"&amp;"_EX",Activity_COMBDG!E:E,"&gt;0.0001")</f>
        <v>0</v>
      </c>
      <c r="E269">
        <f>SUMIFS(Activity_COMBDG!F:F,Activity_COMBDG!$B:$B,$A269&amp;"*",Activity_COMBDG!$B:$B,"*"&amp;"_EX",Activity_COMBDG!F:F,"&gt;0.0001")</f>
        <v>0</v>
      </c>
      <c r="F269">
        <f>SUMIFS(Activity_COMBDG!G:G,Activity_COMBDG!$B:$B,$A269&amp;"*",Activity_COMBDG!$B:$B,"*"&amp;"_EX",Activity_COMBDG!G:G,"&gt;0.0001")</f>
        <v>0</v>
      </c>
      <c r="G269">
        <f>SUMIFS(Activity_COMBDG!H:H,Activity_COMBDG!$B:$B,$A269&amp;"*",Activity_COMBDG!$B:$B,"*"&amp;"_EX",Activity_COMBDG!H:H,"&gt;0.0001")</f>
        <v>0</v>
      </c>
      <c r="H269">
        <f>SUMIFS(Activity_COMBDG!I:I,Activity_COMBDG!$B:$B,$A269&amp;"*",Activity_COMBDG!$B:$B,"*"&amp;"_EX",Activity_COMBDG!I:I,"&gt;0.0001")</f>
        <v>0</v>
      </c>
      <c r="I269">
        <f>SUMIFS(Activity_COMBDG!J:J,Activity_COMBDG!$B:$B,$A269&amp;"*",Activity_COMBDG!$B:$B,"*"&amp;"_EX",Activity_COMBDG!J:J,"&gt;0.0001")</f>
        <v>0</v>
      </c>
      <c r="J269">
        <f>SUMIFS(Activity_COMBDG!K:K,Activity_COMBDG!$B:$B,$A269&amp;"*",Activity_COMBDG!$B:$B,"*"&amp;"_EX",Activity_COMBDG!K:K,"&gt;0.0001")</f>
        <v>0</v>
      </c>
      <c r="K269">
        <f>SUMIFS(Activity_COMBDG!L:L,Activity_COMBDG!$B:$B,$A269&amp;"*",Activity_COMBDG!$B:$B,"*"&amp;"_EX",Activity_COMBDG!L:L,"&gt;0.0001")</f>
        <v>0</v>
      </c>
    </row>
    <row r="270" spans="1:11" x14ac:dyDescent="0.25">
      <c r="A270" t="str">
        <f>COMBDG_Split_Tech!A267</f>
        <v>COMBDGICINewWH______STDHFO</v>
      </c>
      <c r="B270">
        <f>SUMIFS(Activity_COMBDG!C:C,Activity_COMBDG!$B:$B,$A270&amp;"*",Activity_COMBDG!$B:$B,"*"&amp;"_EX",Activity_COMBDG!C:C,"&gt;0.0001")</f>
        <v>0</v>
      </c>
      <c r="C270">
        <f>SUMIFS(Activity_COMBDG!D:D,Activity_COMBDG!$B:$B,$A270&amp;"*",Activity_COMBDG!$B:$B,"*"&amp;"_EX",Activity_COMBDG!D:D,"&gt;0.0001")</f>
        <v>0</v>
      </c>
      <c r="D270">
        <f>SUMIFS(Activity_COMBDG!E:E,Activity_COMBDG!$B:$B,$A270&amp;"*",Activity_COMBDG!$B:$B,"*"&amp;"_EX",Activity_COMBDG!E:E,"&gt;0.0001")</f>
        <v>0</v>
      </c>
      <c r="E270">
        <f>SUMIFS(Activity_COMBDG!F:F,Activity_COMBDG!$B:$B,$A270&amp;"*",Activity_COMBDG!$B:$B,"*"&amp;"_EX",Activity_COMBDG!F:F,"&gt;0.0001")</f>
        <v>0</v>
      </c>
      <c r="F270">
        <f>SUMIFS(Activity_COMBDG!G:G,Activity_COMBDG!$B:$B,$A270&amp;"*",Activity_COMBDG!$B:$B,"*"&amp;"_EX",Activity_COMBDG!G:G,"&gt;0.0001")</f>
        <v>0</v>
      </c>
      <c r="G270">
        <f>SUMIFS(Activity_COMBDG!H:H,Activity_COMBDG!$B:$B,$A270&amp;"*",Activity_COMBDG!$B:$B,"*"&amp;"_EX",Activity_COMBDG!H:H,"&gt;0.0001")</f>
        <v>0</v>
      </c>
      <c r="H270">
        <f>SUMIFS(Activity_COMBDG!I:I,Activity_COMBDG!$B:$B,$A270&amp;"*",Activity_COMBDG!$B:$B,"*"&amp;"_EX",Activity_COMBDG!I:I,"&gt;0.0001")</f>
        <v>0</v>
      </c>
      <c r="I270">
        <f>SUMIFS(Activity_COMBDG!J:J,Activity_COMBDG!$B:$B,$A270&amp;"*",Activity_COMBDG!$B:$B,"*"&amp;"_EX",Activity_COMBDG!J:J,"&gt;0.0001")</f>
        <v>0</v>
      </c>
      <c r="J270">
        <f>SUMIFS(Activity_COMBDG!K:K,Activity_COMBDG!$B:$B,$A270&amp;"*",Activity_COMBDG!$B:$B,"*"&amp;"_EX",Activity_COMBDG!K:K,"&gt;0.0001")</f>
        <v>0</v>
      </c>
      <c r="K270">
        <f>SUMIFS(Activity_COMBDG!L:L,Activity_COMBDG!$B:$B,$A270&amp;"*",Activity_COMBDG!$B:$B,"*"&amp;"_EX",Activity_COMBDG!L:L,"&gt;0.0001")</f>
        <v>0</v>
      </c>
    </row>
    <row r="271" spans="1:11" x14ac:dyDescent="0.25">
      <c r="A271" t="str">
        <f>COMBDG_Split_Tech!A268</f>
        <v>COMBDGICINewWH______STDKER</v>
      </c>
      <c r="B271">
        <f>SUMIFS(Activity_COMBDG!C:C,Activity_COMBDG!$B:$B,$A271&amp;"*",Activity_COMBDG!$B:$B,"*"&amp;"_EX",Activity_COMBDG!C:C,"&gt;0.0001")</f>
        <v>0</v>
      </c>
      <c r="C271">
        <f>SUMIFS(Activity_COMBDG!D:D,Activity_COMBDG!$B:$B,$A271&amp;"*",Activity_COMBDG!$B:$B,"*"&amp;"_EX",Activity_COMBDG!D:D,"&gt;0.0001")</f>
        <v>0</v>
      </c>
      <c r="D271">
        <f>SUMIFS(Activity_COMBDG!E:E,Activity_COMBDG!$B:$B,$A271&amp;"*",Activity_COMBDG!$B:$B,"*"&amp;"_EX",Activity_COMBDG!E:E,"&gt;0.0001")</f>
        <v>0</v>
      </c>
      <c r="E271">
        <f>SUMIFS(Activity_COMBDG!F:F,Activity_COMBDG!$B:$B,$A271&amp;"*",Activity_COMBDG!$B:$B,"*"&amp;"_EX",Activity_COMBDG!F:F,"&gt;0.0001")</f>
        <v>0</v>
      </c>
      <c r="F271">
        <f>SUMIFS(Activity_COMBDG!G:G,Activity_COMBDG!$B:$B,$A271&amp;"*",Activity_COMBDG!$B:$B,"*"&amp;"_EX",Activity_COMBDG!G:G,"&gt;0.0001")</f>
        <v>0</v>
      </c>
      <c r="G271">
        <f>SUMIFS(Activity_COMBDG!H:H,Activity_COMBDG!$B:$B,$A271&amp;"*",Activity_COMBDG!$B:$B,"*"&amp;"_EX",Activity_COMBDG!H:H,"&gt;0.0001")</f>
        <v>0</v>
      </c>
      <c r="H271">
        <f>SUMIFS(Activity_COMBDG!I:I,Activity_COMBDG!$B:$B,$A271&amp;"*",Activity_COMBDG!$B:$B,"*"&amp;"_EX",Activity_COMBDG!I:I,"&gt;0.0001")</f>
        <v>0</v>
      </c>
      <c r="I271">
        <f>SUMIFS(Activity_COMBDG!J:J,Activity_COMBDG!$B:$B,$A271&amp;"*",Activity_COMBDG!$B:$B,"*"&amp;"_EX",Activity_COMBDG!J:J,"&gt;0.0001")</f>
        <v>0</v>
      </c>
      <c r="J271">
        <f>SUMIFS(Activity_COMBDG!K:K,Activity_COMBDG!$B:$B,$A271&amp;"*",Activity_COMBDG!$B:$B,"*"&amp;"_EX",Activity_COMBDG!K:K,"&gt;0.0001")</f>
        <v>0</v>
      </c>
      <c r="K271">
        <f>SUMIFS(Activity_COMBDG!L:L,Activity_COMBDG!$B:$B,$A271&amp;"*",Activity_COMBDG!$B:$B,"*"&amp;"_EX",Activity_COMBDG!L:L,"&gt;0.0001")</f>
        <v>0</v>
      </c>
    </row>
    <row r="272" spans="1:11" x14ac:dyDescent="0.25">
      <c r="A272" t="str">
        <f>COMBDG_Split_Tech!A269</f>
        <v>COMBDGICINewWH______STDLFO</v>
      </c>
      <c r="B272">
        <f>SUMIFS(Activity_COMBDG!C:C,Activity_COMBDG!$B:$B,$A272&amp;"*",Activity_COMBDG!$B:$B,"*"&amp;"_EX",Activity_COMBDG!C:C,"&gt;0.0001")</f>
        <v>0</v>
      </c>
      <c r="C272">
        <f>SUMIFS(Activity_COMBDG!D:D,Activity_COMBDG!$B:$B,$A272&amp;"*",Activity_COMBDG!$B:$B,"*"&amp;"_EX",Activity_COMBDG!D:D,"&gt;0.0001")</f>
        <v>0</v>
      </c>
      <c r="D272">
        <f>SUMIFS(Activity_COMBDG!E:E,Activity_COMBDG!$B:$B,$A272&amp;"*",Activity_COMBDG!$B:$B,"*"&amp;"_EX",Activity_COMBDG!E:E,"&gt;0.0001")</f>
        <v>0</v>
      </c>
      <c r="E272">
        <f>SUMIFS(Activity_COMBDG!F:F,Activity_COMBDG!$B:$B,$A272&amp;"*",Activity_COMBDG!$B:$B,"*"&amp;"_EX",Activity_COMBDG!F:F,"&gt;0.0001")</f>
        <v>0</v>
      </c>
      <c r="F272">
        <f>SUMIFS(Activity_COMBDG!G:G,Activity_COMBDG!$B:$B,$A272&amp;"*",Activity_COMBDG!$B:$B,"*"&amp;"_EX",Activity_COMBDG!G:G,"&gt;0.0001")</f>
        <v>0</v>
      </c>
      <c r="G272">
        <f>SUMIFS(Activity_COMBDG!H:H,Activity_COMBDG!$B:$B,$A272&amp;"*",Activity_COMBDG!$B:$B,"*"&amp;"_EX",Activity_COMBDG!H:H,"&gt;0.0001")</f>
        <v>0</v>
      </c>
      <c r="H272">
        <f>SUMIFS(Activity_COMBDG!I:I,Activity_COMBDG!$B:$B,$A272&amp;"*",Activity_COMBDG!$B:$B,"*"&amp;"_EX",Activity_COMBDG!I:I,"&gt;0.0001")</f>
        <v>0</v>
      </c>
      <c r="I272">
        <f>SUMIFS(Activity_COMBDG!J:J,Activity_COMBDG!$B:$B,$A272&amp;"*",Activity_COMBDG!$B:$B,"*"&amp;"_EX",Activity_COMBDG!J:J,"&gt;0.0001")</f>
        <v>0</v>
      </c>
      <c r="J272">
        <f>SUMIFS(Activity_COMBDG!K:K,Activity_COMBDG!$B:$B,$A272&amp;"*",Activity_COMBDG!$B:$B,"*"&amp;"_EX",Activity_COMBDG!K:K,"&gt;0.0001")</f>
        <v>0</v>
      </c>
      <c r="K272">
        <f>SUMIFS(Activity_COMBDG!L:L,Activity_COMBDG!$B:$B,$A272&amp;"*",Activity_COMBDG!$B:$B,"*"&amp;"_EX",Activity_COMBDG!L:L,"&gt;0.0001")</f>
        <v>0</v>
      </c>
    </row>
    <row r="273" spans="1:11" x14ac:dyDescent="0.25">
      <c r="A273" t="str">
        <f>COMBDG_Split_Tech!A270</f>
        <v>COMBDGICINewWH______STDNGA</v>
      </c>
      <c r="B273">
        <f>SUMIFS(Activity_COMBDG!C:C,Activity_COMBDG!$B:$B,$A273&amp;"*",Activity_COMBDG!$B:$B,"*"&amp;"_EX",Activity_COMBDG!C:C,"&gt;0.0001")</f>
        <v>0</v>
      </c>
      <c r="C273">
        <f>SUMIFS(Activity_COMBDG!D:D,Activity_COMBDG!$B:$B,$A273&amp;"*",Activity_COMBDG!$B:$B,"*"&amp;"_EX",Activity_COMBDG!D:D,"&gt;0.0001")</f>
        <v>0</v>
      </c>
      <c r="D273">
        <f>SUMIFS(Activity_COMBDG!E:E,Activity_COMBDG!$B:$B,$A273&amp;"*",Activity_COMBDG!$B:$B,"*"&amp;"_EX",Activity_COMBDG!E:E,"&gt;0.0001")</f>
        <v>0</v>
      </c>
      <c r="E273">
        <f>SUMIFS(Activity_COMBDG!F:F,Activity_COMBDG!$B:$B,$A273&amp;"*",Activity_COMBDG!$B:$B,"*"&amp;"_EX",Activity_COMBDG!F:F,"&gt;0.0001")</f>
        <v>0</v>
      </c>
      <c r="F273">
        <f>SUMIFS(Activity_COMBDG!G:G,Activity_COMBDG!$B:$B,$A273&amp;"*",Activity_COMBDG!$B:$B,"*"&amp;"_EX",Activity_COMBDG!G:G,"&gt;0.0001")</f>
        <v>0</v>
      </c>
      <c r="G273">
        <f>SUMIFS(Activity_COMBDG!H:H,Activity_COMBDG!$B:$B,$A273&amp;"*",Activity_COMBDG!$B:$B,"*"&amp;"_EX",Activity_COMBDG!H:H,"&gt;0.0001")</f>
        <v>0</v>
      </c>
      <c r="H273">
        <f>SUMIFS(Activity_COMBDG!I:I,Activity_COMBDG!$B:$B,$A273&amp;"*",Activity_COMBDG!$B:$B,"*"&amp;"_EX",Activity_COMBDG!I:I,"&gt;0.0001")</f>
        <v>0</v>
      </c>
      <c r="I273">
        <f>SUMIFS(Activity_COMBDG!J:J,Activity_COMBDG!$B:$B,$A273&amp;"*",Activity_COMBDG!$B:$B,"*"&amp;"_EX",Activity_COMBDG!J:J,"&gt;0.0001")</f>
        <v>0</v>
      </c>
      <c r="J273">
        <f>SUMIFS(Activity_COMBDG!K:K,Activity_COMBDG!$B:$B,$A273&amp;"*",Activity_COMBDG!$B:$B,"*"&amp;"_EX",Activity_COMBDG!K:K,"&gt;0.0001")</f>
        <v>0</v>
      </c>
      <c r="K273">
        <f>SUMIFS(Activity_COMBDG!L:L,Activity_COMBDG!$B:$B,$A273&amp;"*",Activity_COMBDG!$B:$B,"*"&amp;"_EX",Activity_COMBDG!L:L,"&gt;0.0001")</f>
        <v>0</v>
      </c>
    </row>
    <row r="274" spans="1:11" x14ac:dyDescent="0.25">
      <c r="A274" t="str">
        <f>COMBDG_Split_Tech!A271</f>
        <v>COMBDGICINewWH______STDPRO</v>
      </c>
      <c r="B274">
        <f>SUMIFS(Activity_COMBDG!C:C,Activity_COMBDG!$B:$B,$A274&amp;"*",Activity_COMBDG!$B:$B,"*"&amp;"_EX",Activity_COMBDG!C:C,"&gt;0.0001")</f>
        <v>0</v>
      </c>
      <c r="C274">
        <f>SUMIFS(Activity_COMBDG!D:D,Activity_COMBDG!$B:$B,$A274&amp;"*",Activity_COMBDG!$B:$B,"*"&amp;"_EX",Activity_COMBDG!D:D,"&gt;0.0001")</f>
        <v>0</v>
      </c>
      <c r="D274">
        <f>SUMIFS(Activity_COMBDG!E:E,Activity_COMBDG!$B:$B,$A274&amp;"*",Activity_COMBDG!$B:$B,"*"&amp;"_EX",Activity_COMBDG!E:E,"&gt;0.0001")</f>
        <v>0</v>
      </c>
      <c r="E274">
        <f>SUMIFS(Activity_COMBDG!F:F,Activity_COMBDG!$B:$B,$A274&amp;"*",Activity_COMBDG!$B:$B,"*"&amp;"_EX",Activity_COMBDG!F:F,"&gt;0.0001")</f>
        <v>0</v>
      </c>
      <c r="F274">
        <f>SUMIFS(Activity_COMBDG!G:G,Activity_COMBDG!$B:$B,$A274&amp;"*",Activity_COMBDG!$B:$B,"*"&amp;"_EX",Activity_COMBDG!G:G,"&gt;0.0001")</f>
        <v>0</v>
      </c>
      <c r="G274">
        <f>SUMIFS(Activity_COMBDG!H:H,Activity_COMBDG!$B:$B,$A274&amp;"*",Activity_COMBDG!$B:$B,"*"&amp;"_EX",Activity_COMBDG!H:H,"&gt;0.0001")</f>
        <v>0</v>
      </c>
      <c r="H274">
        <f>SUMIFS(Activity_COMBDG!I:I,Activity_COMBDG!$B:$B,$A274&amp;"*",Activity_COMBDG!$B:$B,"*"&amp;"_EX",Activity_COMBDG!I:I,"&gt;0.0001")</f>
        <v>0</v>
      </c>
      <c r="I274">
        <f>SUMIFS(Activity_COMBDG!J:J,Activity_COMBDG!$B:$B,$A274&amp;"*",Activity_COMBDG!$B:$B,"*"&amp;"_EX",Activity_COMBDG!J:J,"&gt;0.0001")</f>
        <v>0</v>
      </c>
      <c r="J274">
        <f>SUMIFS(Activity_COMBDG!K:K,Activity_COMBDG!$B:$B,$A274&amp;"*",Activity_COMBDG!$B:$B,"*"&amp;"_EX",Activity_COMBDG!K:K,"&gt;0.0001")</f>
        <v>0</v>
      </c>
      <c r="K274">
        <f>SUMIFS(Activity_COMBDG!L:L,Activity_COMBDG!$B:$B,$A274&amp;"*",Activity_COMBDG!$B:$B,"*"&amp;"_EX",Activity_COMBDG!L:L,"&gt;0.0001")</f>
        <v>0</v>
      </c>
    </row>
    <row r="275" spans="1:11" x14ac:dyDescent="0.25">
      <c r="A275" t="str">
        <f>COMBDG_Split_Tech!A272</f>
        <v>COMBDGICIOldAE______STDELC</v>
      </c>
      <c r="B275">
        <f>SUMIFS(Activity_COMBDG!C:C,Activity_COMBDG!$B:$B,$A275&amp;"*",Activity_COMBDG!$B:$B,"*"&amp;"_EX",Activity_COMBDG!C:C,"&gt;0.0001")</f>
        <v>87.498923249970986</v>
      </c>
      <c r="C275">
        <f>SUMIFS(Activity_COMBDG!D:D,Activity_COMBDG!$B:$B,$A275&amp;"*",Activity_COMBDG!$B:$B,"*"&amp;"_EX",Activity_COMBDG!D:D,"&gt;0.0001")</f>
        <v>87.46296498160315</v>
      </c>
      <c r="D275">
        <f>SUMIFS(Activity_COMBDG!E:E,Activity_COMBDG!$B:$B,$A275&amp;"*",Activity_COMBDG!$B:$B,"*"&amp;"_EX",Activity_COMBDG!E:E,"&gt;0.0001")</f>
        <v>87.410002215481768</v>
      </c>
      <c r="E275">
        <f>SUMIFS(Activity_COMBDG!F:F,Activity_COMBDG!$B:$B,$A275&amp;"*",Activity_COMBDG!$B:$B,"*"&amp;"_EX",Activity_COMBDG!F:F,"&gt;0.0001")</f>
        <v>87.289024695901503</v>
      </c>
      <c r="F275">
        <f>SUMIFS(Activity_COMBDG!G:G,Activity_COMBDG!$B:$B,$A275&amp;"*",Activity_COMBDG!$B:$B,"*"&amp;"_EX",Activity_COMBDG!G:G,"&gt;0.0001")</f>
        <v>43.762285018650509</v>
      </c>
      <c r="G275">
        <f>SUMIFS(Activity_COMBDG!H:H,Activity_COMBDG!$B:$B,$A275&amp;"*",Activity_COMBDG!$B:$B,"*"&amp;"_EX",Activity_COMBDG!H:H,"&gt;0.0001")</f>
        <v>43.760919919143802</v>
      </c>
      <c r="H275">
        <f>SUMIFS(Activity_COMBDG!I:I,Activity_COMBDG!$B:$B,$A275&amp;"*",Activity_COMBDG!$B:$B,"*"&amp;"_EX",Activity_COMBDG!I:I,"&gt;0.0001")</f>
        <v>43.760073826156123</v>
      </c>
      <c r="I275">
        <f>SUMIFS(Activity_COMBDG!J:J,Activity_COMBDG!$B:$B,$A275&amp;"*",Activity_COMBDG!$B:$B,"*"&amp;"_EX",Activity_COMBDG!J:J,"&gt;0.0001")</f>
        <v>12.272532154080739</v>
      </c>
      <c r="J275">
        <f>SUMIFS(Activity_COMBDG!K:K,Activity_COMBDG!$B:$B,$A275&amp;"*",Activity_COMBDG!$B:$B,"*"&amp;"_EX",Activity_COMBDG!K:K,"&gt;0.0001")</f>
        <v>10.76279124044283</v>
      </c>
      <c r="K275">
        <f>SUMIFS(Activity_COMBDG!L:L,Activity_COMBDG!$B:$B,$A275&amp;"*",Activity_COMBDG!$B:$B,"*"&amp;"_EX",Activity_COMBDG!L:L,"&gt;0.0001")</f>
        <v>0</v>
      </c>
    </row>
    <row r="276" spans="1:11" x14ac:dyDescent="0.25">
      <c r="A276" t="str">
        <f>COMBDG_Split_Tech!A273</f>
        <v>COMBDGICIOldAE______STDNGA</v>
      </c>
      <c r="B276">
        <f>SUMIFS(Activity_COMBDG!C:C,Activity_COMBDG!$B:$B,$A276&amp;"*",Activity_COMBDG!$B:$B,"*"&amp;"_EX",Activity_COMBDG!C:C,"&gt;0.0001")</f>
        <v>2.549465421034629</v>
      </c>
      <c r="C276">
        <f>SUMIFS(Activity_COMBDG!D:D,Activity_COMBDG!$B:$B,$A276&amp;"*",Activity_COMBDG!$B:$B,"*"&amp;"_EX",Activity_COMBDG!D:D,"&gt;0.0001")</f>
        <v>2.5297018857605829</v>
      </c>
      <c r="D276">
        <f>SUMIFS(Activity_COMBDG!E:E,Activity_COMBDG!$B:$B,$A276&amp;"*",Activity_COMBDG!$B:$B,"*"&amp;"_EX",Activity_COMBDG!E:E,"&gt;0.0001")</f>
        <v>2.506215675133193</v>
      </c>
      <c r="E276">
        <f>SUMIFS(Activity_COMBDG!F:F,Activity_COMBDG!$B:$B,$A276&amp;"*",Activity_COMBDG!$B:$B,"*"&amp;"_EX",Activity_COMBDG!F:F,"&gt;0.0001")</f>
        <v>2.486640194881526</v>
      </c>
      <c r="F276">
        <f>SUMIFS(Activity_COMBDG!G:G,Activity_COMBDG!$B:$B,$A276&amp;"*",Activity_COMBDG!$B:$B,"*"&amp;"_EX",Activity_COMBDG!G:G,"&gt;0.0001")</f>
        <v>1.2854928432515591</v>
      </c>
      <c r="G276">
        <f>SUMIFS(Activity_COMBDG!H:H,Activity_COMBDG!$B:$B,$A276&amp;"*",Activity_COMBDG!$B:$B,"*"&amp;"_EX",Activity_COMBDG!H:H,"&gt;0.0001")</f>
        <v>1.284498952438321</v>
      </c>
      <c r="H276">
        <f>SUMIFS(Activity_COMBDG!I:I,Activity_COMBDG!$B:$B,$A276&amp;"*",Activity_COMBDG!$B:$B,"*"&amp;"_EX",Activity_COMBDG!I:I,"&gt;0.0001")</f>
        <v>1.2838902962520611</v>
      </c>
      <c r="I276">
        <f>SUMIFS(Activity_COMBDG!J:J,Activity_COMBDG!$B:$B,$A276&amp;"*",Activity_COMBDG!$B:$B,"*"&amp;"_EX",Activity_COMBDG!J:J,"&gt;0.0001")</f>
        <v>0.63292954862344453</v>
      </c>
      <c r="J276">
        <f>SUMIFS(Activity_COMBDG!K:K,Activity_COMBDG!$B:$B,$A276&amp;"*",Activity_COMBDG!$B:$B,"*"&amp;"_EX",Activity_COMBDG!K:K,"&gt;0.0001")</f>
        <v>0.63054923494794413</v>
      </c>
      <c r="K276">
        <f>SUMIFS(Activity_COMBDG!L:L,Activity_COMBDG!$B:$B,$A276&amp;"*",Activity_COMBDG!$B:$B,"*"&amp;"_EX",Activity_COMBDG!L:L,"&gt;0.0001")</f>
        <v>0</v>
      </c>
    </row>
    <row r="277" spans="1:11" x14ac:dyDescent="0.25">
      <c r="A277" t="str">
        <f>COMBDG_Split_Tech!A274</f>
        <v>COMBDGICIOldAE______STDPRO</v>
      </c>
      <c r="B277">
        <f>SUMIFS(Activity_COMBDG!C:C,Activity_COMBDG!$B:$B,$A277&amp;"*",Activity_COMBDG!$B:$B,"*"&amp;"_EX",Activity_COMBDG!C:C,"&gt;0.0001")</f>
        <v>1.977246145216053</v>
      </c>
      <c r="C277">
        <f>SUMIFS(Activity_COMBDG!D:D,Activity_COMBDG!$B:$B,$A277&amp;"*",Activity_COMBDG!$B:$B,"*"&amp;"_EX",Activity_COMBDG!D:D,"&gt;0.0001")</f>
        <v>1.9587198020325649</v>
      </c>
      <c r="D277">
        <f>SUMIFS(Activity_COMBDG!E:E,Activity_COMBDG!$B:$B,$A277&amp;"*",Activity_COMBDG!$B:$B,"*"&amp;"_EX",Activity_COMBDG!E:E,"&gt;0.0001")</f>
        <v>1.9391379674847351</v>
      </c>
      <c r="E277">
        <f>SUMIFS(Activity_COMBDG!F:F,Activity_COMBDG!$B:$B,$A277&amp;"*",Activity_COMBDG!$B:$B,"*"&amp;"_EX",Activity_COMBDG!F:F,"&gt;0.0001")</f>
        <v>1.919808065840729</v>
      </c>
      <c r="F277">
        <f>SUMIFS(Activity_COMBDG!G:G,Activity_COMBDG!$B:$B,$A277&amp;"*",Activity_COMBDG!$B:$B,"*"&amp;"_EX",Activity_COMBDG!G:G,"&gt;0.0001")</f>
        <v>0.99894881550902581</v>
      </c>
      <c r="G277">
        <f>SUMIFS(Activity_COMBDG!H:H,Activity_COMBDG!$B:$B,$A277&amp;"*",Activity_COMBDG!$B:$B,"*"&amp;"_EX",Activity_COMBDG!H:H,"&gt;0.0001")</f>
        <v>0.9979662759256861</v>
      </c>
      <c r="H277">
        <f>SUMIFS(Activity_COMBDG!I:I,Activity_COMBDG!$B:$B,$A277&amp;"*",Activity_COMBDG!$B:$B,"*"&amp;"_EX",Activity_COMBDG!I:I,"&gt;0.0001")</f>
        <v>0.99736750723441436</v>
      </c>
      <c r="I277">
        <f>SUMIFS(Activity_COMBDG!J:J,Activity_COMBDG!$B:$B,$A277&amp;"*",Activity_COMBDG!$B:$B,"*"&amp;"_EX",Activity_COMBDG!J:J,"&gt;0.0001")</f>
        <v>0.49363260403817588</v>
      </c>
      <c r="J277">
        <f>SUMIFS(Activity_COMBDG!K:K,Activity_COMBDG!$B:$B,$A277&amp;"*",Activity_COMBDG!$B:$B,"*"&amp;"_EX",Activity_COMBDG!K:K,"&gt;0.0001")</f>
        <v>0.49219357005388631</v>
      </c>
      <c r="K277">
        <f>SUMIFS(Activity_COMBDG!L:L,Activity_COMBDG!$B:$B,$A277&amp;"*",Activity_COMBDG!$B:$B,"*"&amp;"_EX",Activity_COMBDG!L:L,"&gt;0.0001")</f>
        <v>0</v>
      </c>
    </row>
    <row r="278" spans="1:11" x14ac:dyDescent="0.25">
      <c r="A278" t="str">
        <f>COMBDG_Split_Tech!A275</f>
        <v>COMBDGICIOldAM______STDELC</v>
      </c>
      <c r="B278">
        <f>SUMIFS(Activity_COMBDG!C:C,Activity_COMBDG!$B:$B,$A278&amp;"*",Activity_COMBDG!$B:$B,"*"&amp;"_EX",Activity_COMBDG!C:C,"&gt;0.0001")</f>
        <v>13.00669215668832</v>
      </c>
      <c r="C278">
        <f>SUMIFS(Activity_COMBDG!D:D,Activity_COMBDG!$B:$B,$A278&amp;"*",Activity_COMBDG!$B:$B,"*"&amp;"_EX",Activity_COMBDG!D:D,"&gt;0.0001")</f>
        <v>12.98462612645074</v>
      </c>
      <c r="D278">
        <f>SUMIFS(Activity_COMBDG!E:E,Activity_COMBDG!$B:$B,$A278&amp;"*",Activity_COMBDG!$B:$B,"*"&amp;"_EX",Activity_COMBDG!E:E,"&gt;0.0001")</f>
        <v>12.96315809973348</v>
      </c>
      <c r="E278">
        <f>SUMIFS(Activity_COMBDG!F:F,Activity_COMBDG!$B:$B,$A278&amp;"*",Activity_COMBDG!$B:$B,"*"&amp;"_EX",Activity_COMBDG!F:F,"&gt;0.0001")</f>
        <v>12.92887652000563</v>
      </c>
      <c r="F278">
        <f>SUMIFS(Activity_COMBDG!G:G,Activity_COMBDG!$B:$B,$A278&amp;"*",Activity_COMBDG!$B:$B,"*"&amp;"_EX",Activity_COMBDG!G:G,"&gt;0.0001")</f>
        <v>6.509248966979948</v>
      </c>
      <c r="G278">
        <f>SUMIFS(Activity_COMBDG!H:H,Activity_COMBDG!$B:$B,$A278&amp;"*",Activity_COMBDG!$B:$B,"*"&amp;"_EX",Activity_COMBDG!H:H,"&gt;0.0001")</f>
        <v>6.5082625915273136</v>
      </c>
      <c r="H278">
        <f>SUMIFS(Activity_COMBDG!I:I,Activity_COMBDG!$B:$B,$A278&amp;"*",Activity_COMBDG!$B:$B,"*"&amp;"_EX",Activity_COMBDG!I:I,"&gt;0.0001")</f>
        <v>6.5077049959930786</v>
      </c>
      <c r="I278">
        <f>SUMIFS(Activity_COMBDG!J:J,Activity_COMBDG!$B:$B,$A278&amp;"*",Activity_COMBDG!$B:$B,"*"&amp;"_EX",Activity_COMBDG!J:J,"&gt;0.0001")</f>
        <v>2.9207997656972391</v>
      </c>
      <c r="J278">
        <f>SUMIFS(Activity_COMBDG!K:K,Activity_COMBDG!$B:$B,$A278&amp;"*",Activity_COMBDG!$B:$B,"*"&amp;"_EX",Activity_COMBDG!K:K,"&gt;0.0001")</f>
        <v>2.8296052232538882</v>
      </c>
      <c r="K278">
        <f>SUMIFS(Activity_COMBDG!L:L,Activity_COMBDG!$B:$B,$A278&amp;"*",Activity_COMBDG!$B:$B,"*"&amp;"_EX",Activity_COMBDG!L:L,"&gt;0.0001")</f>
        <v>0</v>
      </c>
    </row>
    <row r="279" spans="1:11" x14ac:dyDescent="0.25">
      <c r="A279" t="str">
        <f>COMBDG_Split_Tech!A276</f>
        <v>COMBDGICIOldLIFLC___STDELC</v>
      </c>
      <c r="B279">
        <f>SUMIFS(Activity_COMBDG!C:C,Activity_COMBDG!$B:$B,$A279&amp;"*",Activity_COMBDG!$B:$B,"*"&amp;"_EX",Activity_COMBDG!C:C,"&gt;0.0001")</f>
        <v>7.7846676882471151</v>
      </c>
      <c r="C279">
        <f>SUMIFS(Activity_COMBDG!D:D,Activity_COMBDG!$B:$B,$A279&amp;"*",Activity_COMBDG!$B:$B,"*"&amp;"_EX",Activity_COMBDG!D:D,"&gt;0.0001")</f>
        <v>7.7851770422397859</v>
      </c>
      <c r="D279">
        <f>SUMIFS(Activity_COMBDG!E:E,Activity_COMBDG!$B:$B,$A279&amp;"*",Activity_COMBDG!$B:$B,"*"&amp;"_EX",Activity_COMBDG!E:E,"&gt;0.0001")</f>
        <v>7.7851724252535313</v>
      </c>
      <c r="E279">
        <f>SUMIFS(Activity_COMBDG!F:F,Activity_COMBDG!$B:$B,$A279&amp;"*",Activity_COMBDG!$B:$B,"*"&amp;"_EX",Activity_COMBDG!F:F,"&gt;0.0001")</f>
        <v>0</v>
      </c>
      <c r="F279">
        <f>SUMIFS(Activity_COMBDG!G:G,Activity_COMBDG!$B:$B,$A279&amp;"*",Activity_COMBDG!$B:$B,"*"&amp;"_EX",Activity_COMBDG!G:G,"&gt;0.0001")</f>
        <v>0</v>
      </c>
      <c r="G279">
        <f>SUMIFS(Activity_COMBDG!H:H,Activity_COMBDG!$B:$B,$A279&amp;"*",Activity_COMBDG!$B:$B,"*"&amp;"_EX",Activity_COMBDG!H:H,"&gt;0.0001")</f>
        <v>0</v>
      </c>
      <c r="H279">
        <f>SUMIFS(Activity_COMBDG!I:I,Activity_COMBDG!$B:$B,$A279&amp;"*",Activity_COMBDG!$B:$B,"*"&amp;"_EX",Activity_COMBDG!I:I,"&gt;0.0001")</f>
        <v>0</v>
      </c>
      <c r="I279">
        <f>SUMIFS(Activity_COMBDG!J:J,Activity_COMBDG!$B:$B,$A279&amp;"*",Activity_COMBDG!$B:$B,"*"&amp;"_EX",Activity_COMBDG!J:J,"&gt;0.0001")</f>
        <v>0</v>
      </c>
      <c r="J279">
        <f>SUMIFS(Activity_COMBDG!K:K,Activity_COMBDG!$B:$B,$A279&amp;"*",Activity_COMBDG!$B:$B,"*"&amp;"_EX",Activity_COMBDG!K:K,"&gt;0.0001")</f>
        <v>0</v>
      </c>
      <c r="K279">
        <f>SUMIFS(Activity_COMBDG!L:L,Activity_COMBDG!$B:$B,$A279&amp;"*",Activity_COMBDG!$B:$B,"*"&amp;"_EX",Activity_COMBDG!L:L,"&gt;0.0001")</f>
        <v>0</v>
      </c>
    </row>
    <row r="280" spans="1:11" x14ac:dyDescent="0.25">
      <c r="A280" t="str">
        <f>COMBDG_Split_Tech!A277</f>
        <v>COMBDGICIOldLIFLU___STDELC</v>
      </c>
      <c r="B280">
        <f>SUMIFS(Activity_COMBDG!C:C,Activity_COMBDG!$B:$B,$A280&amp;"*",Activity_COMBDG!$B:$B,"*"&amp;"_EX",Activity_COMBDG!C:C,"&gt;0.0001")</f>
        <v>56.948589705854701</v>
      </c>
      <c r="C280">
        <f>SUMIFS(Activity_COMBDG!D:D,Activity_COMBDG!$B:$B,$A280&amp;"*",Activity_COMBDG!$B:$B,"*"&amp;"_EX",Activity_COMBDG!D:D,"&gt;0.0001")</f>
        <v>56.949103173358317</v>
      </c>
      <c r="D280">
        <f>SUMIFS(Activity_COMBDG!E:E,Activity_COMBDG!$B:$B,$A280&amp;"*",Activity_COMBDG!$B:$B,"*"&amp;"_EX",Activity_COMBDG!E:E,"&gt;0.0001")</f>
        <v>28.474473422140029</v>
      </c>
      <c r="E280">
        <f>SUMIFS(Activity_COMBDG!F:F,Activity_COMBDG!$B:$B,$A280&amp;"*",Activity_COMBDG!$B:$B,"*"&amp;"_EX",Activity_COMBDG!F:F,"&gt;0.0001")</f>
        <v>28.474494469712301</v>
      </c>
      <c r="F280">
        <f>SUMIFS(Activity_COMBDG!G:G,Activity_COMBDG!$B:$B,$A280&amp;"*",Activity_COMBDG!$B:$B,"*"&amp;"_EX",Activity_COMBDG!G:G,"&gt;0.0001")</f>
        <v>28.474608364184729</v>
      </c>
      <c r="G280">
        <f>SUMIFS(Activity_COMBDG!H:H,Activity_COMBDG!$B:$B,$A280&amp;"*",Activity_COMBDG!$B:$B,"*"&amp;"_EX",Activity_COMBDG!H:H,"&gt;0.0001")</f>
        <v>28.47459147497899</v>
      </c>
      <c r="H280">
        <f>SUMIFS(Activity_COMBDG!I:I,Activity_COMBDG!$B:$B,$A280&amp;"*",Activity_COMBDG!$B:$B,"*"&amp;"_EX",Activity_COMBDG!I:I,"&gt;0.0001")</f>
        <v>28.474588349476448</v>
      </c>
      <c r="I280">
        <f>SUMIFS(Activity_COMBDG!J:J,Activity_COMBDG!$B:$B,$A280&amp;"*",Activity_COMBDG!$B:$B,"*"&amp;"_EX",Activity_COMBDG!J:J,"&gt;0.0001")</f>
        <v>0</v>
      </c>
      <c r="J280">
        <f>SUMIFS(Activity_COMBDG!K:K,Activity_COMBDG!$B:$B,$A280&amp;"*",Activity_COMBDG!$B:$B,"*"&amp;"_EX",Activity_COMBDG!K:K,"&gt;0.0001")</f>
        <v>0</v>
      </c>
      <c r="K280">
        <f>SUMIFS(Activity_COMBDG!L:L,Activity_COMBDG!$B:$B,$A280&amp;"*",Activity_COMBDG!$B:$B,"*"&amp;"_EX",Activity_COMBDG!L:L,"&gt;0.0001")</f>
        <v>0</v>
      </c>
    </row>
    <row r="281" spans="1:11" x14ac:dyDescent="0.25">
      <c r="A281" t="str">
        <f>COMBDG_Split_Tech!A278</f>
        <v>COMBDGICIOldLIHAL___STDELC</v>
      </c>
      <c r="B281">
        <f>SUMIFS(Activity_COMBDG!C:C,Activity_COMBDG!$B:$B,$A281&amp;"*",Activity_COMBDG!$B:$B,"*"&amp;"_EX",Activity_COMBDG!C:C,"&gt;0.0001")</f>
        <v>16.711234082085131</v>
      </c>
      <c r="C281">
        <f>SUMIFS(Activity_COMBDG!D:D,Activity_COMBDG!$B:$B,$A281&amp;"*",Activity_COMBDG!$B:$B,"*"&amp;"_EX",Activity_COMBDG!D:D,"&gt;0.0001")</f>
        <v>0</v>
      </c>
      <c r="D281">
        <f>SUMIFS(Activity_COMBDG!E:E,Activity_COMBDG!$B:$B,$A281&amp;"*",Activity_COMBDG!$B:$B,"*"&amp;"_EX",Activity_COMBDG!E:E,"&gt;0.0001")</f>
        <v>0</v>
      </c>
      <c r="E281">
        <f>SUMIFS(Activity_COMBDG!F:F,Activity_COMBDG!$B:$B,$A281&amp;"*",Activity_COMBDG!$B:$B,"*"&amp;"_EX",Activity_COMBDG!F:F,"&gt;0.0001")</f>
        <v>0</v>
      </c>
      <c r="F281">
        <f>SUMIFS(Activity_COMBDG!G:G,Activity_COMBDG!$B:$B,$A281&amp;"*",Activity_COMBDG!$B:$B,"*"&amp;"_EX",Activity_COMBDG!G:G,"&gt;0.0001")</f>
        <v>0</v>
      </c>
      <c r="G281">
        <f>SUMIFS(Activity_COMBDG!H:H,Activity_COMBDG!$B:$B,$A281&amp;"*",Activity_COMBDG!$B:$B,"*"&amp;"_EX",Activity_COMBDG!H:H,"&gt;0.0001")</f>
        <v>0</v>
      </c>
      <c r="H281">
        <f>SUMIFS(Activity_COMBDG!I:I,Activity_COMBDG!$B:$B,$A281&amp;"*",Activity_COMBDG!$B:$B,"*"&amp;"_EX",Activity_COMBDG!I:I,"&gt;0.0001")</f>
        <v>0</v>
      </c>
      <c r="I281">
        <f>SUMIFS(Activity_COMBDG!J:J,Activity_COMBDG!$B:$B,$A281&amp;"*",Activity_COMBDG!$B:$B,"*"&amp;"_EX",Activity_COMBDG!J:J,"&gt;0.0001")</f>
        <v>0</v>
      </c>
      <c r="J281">
        <f>SUMIFS(Activity_COMBDG!K:K,Activity_COMBDG!$B:$B,$A281&amp;"*",Activity_COMBDG!$B:$B,"*"&amp;"_EX",Activity_COMBDG!K:K,"&gt;0.0001")</f>
        <v>0</v>
      </c>
      <c r="K281">
        <f>SUMIFS(Activity_COMBDG!L:L,Activity_COMBDG!$B:$B,$A281&amp;"*",Activity_COMBDG!$B:$B,"*"&amp;"_EX",Activity_COMBDG!L:L,"&gt;0.0001")</f>
        <v>0</v>
      </c>
    </row>
    <row r="282" spans="1:11" x14ac:dyDescent="0.25">
      <c r="A282" t="str">
        <f>COMBDG_Split_Tech!A279</f>
        <v>COMBDGICIOldLIINC___STDELC</v>
      </c>
      <c r="B282">
        <f>SUMIFS(Activity_COMBDG!C:C,Activity_COMBDG!$B:$B,$A282&amp;"*",Activity_COMBDG!$B:$B,"*"&amp;"_EX",Activity_COMBDG!C:C,"&gt;0.0001")</f>
        <v>53.674438305905653</v>
      </c>
      <c r="C282">
        <f>SUMIFS(Activity_COMBDG!D:D,Activity_COMBDG!$B:$B,$A282&amp;"*",Activity_COMBDG!$B:$B,"*"&amp;"_EX",Activity_COMBDG!D:D,"&gt;0.0001")</f>
        <v>0</v>
      </c>
      <c r="D282">
        <f>SUMIFS(Activity_COMBDG!E:E,Activity_COMBDG!$B:$B,$A282&amp;"*",Activity_COMBDG!$B:$B,"*"&amp;"_EX",Activity_COMBDG!E:E,"&gt;0.0001")</f>
        <v>0</v>
      </c>
      <c r="E282">
        <f>SUMIFS(Activity_COMBDG!F:F,Activity_COMBDG!$B:$B,$A282&amp;"*",Activity_COMBDG!$B:$B,"*"&amp;"_EX",Activity_COMBDG!F:F,"&gt;0.0001")</f>
        <v>0</v>
      </c>
      <c r="F282">
        <f>SUMIFS(Activity_COMBDG!G:G,Activity_COMBDG!$B:$B,$A282&amp;"*",Activity_COMBDG!$B:$B,"*"&amp;"_EX",Activity_COMBDG!G:G,"&gt;0.0001")</f>
        <v>0</v>
      </c>
      <c r="G282">
        <f>SUMIFS(Activity_COMBDG!H:H,Activity_COMBDG!$B:$B,$A282&amp;"*",Activity_COMBDG!$B:$B,"*"&amp;"_EX",Activity_COMBDG!H:H,"&gt;0.0001")</f>
        <v>0</v>
      </c>
      <c r="H282">
        <f>SUMIFS(Activity_COMBDG!I:I,Activity_COMBDG!$B:$B,$A282&amp;"*",Activity_COMBDG!$B:$B,"*"&amp;"_EX",Activity_COMBDG!I:I,"&gt;0.0001")</f>
        <v>0</v>
      </c>
      <c r="I282">
        <f>SUMIFS(Activity_COMBDG!J:J,Activity_COMBDG!$B:$B,$A282&amp;"*",Activity_COMBDG!$B:$B,"*"&amp;"_EX",Activity_COMBDG!J:J,"&gt;0.0001")</f>
        <v>0</v>
      </c>
      <c r="J282">
        <f>SUMIFS(Activity_COMBDG!K:K,Activity_COMBDG!$B:$B,$A282&amp;"*",Activity_COMBDG!$B:$B,"*"&amp;"_EX",Activity_COMBDG!K:K,"&gt;0.0001")</f>
        <v>0</v>
      </c>
      <c r="K282">
        <f>SUMIFS(Activity_COMBDG!L:L,Activity_COMBDG!$B:$B,$A282&amp;"*",Activity_COMBDG!$B:$B,"*"&amp;"_EX",Activity_COMBDG!L:L,"&gt;0.0001")</f>
        <v>0</v>
      </c>
    </row>
    <row r="283" spans="1:11" x14ac:dyDescent="0.25">
      <c r="A283" t="str">
        <f>COMBDG_Split_Tech!A280</f>
        <v>COMBDGICIOldLILED___STDELC</v>
      </c>
      <c r="B283">
        <f>SUMIFS(Activity_COMBDG!C:C,Activity_COMBDG!$B:$B,$A283&amp;"*",Activity_COMBDG!$B:$B,"*"&amp;"_EX",Activity_COMBDG!C:C,"&gt;0.0001")</f>
        <v>0.25020220560825929</v>
      </c>
      <c r="C283">
        <f>SUMIFS(Activity_COMBDG!D:D,Activity_COMBDG!$B:$B,$A283&amp;"*",Activity_COMBDG!$B:$B,"*"&amp;"_EX",Activity_COMBDG!D:D,"&gt;0.0001")</f>
        <v>0.25020220560825929</v>
      </c>
      <c r="D283">
        <f>SUMIFS(Activity_COMBDG!E:E,Activity_COMBDG!$B:$B,$A283&amp;"*",Activity_COMBDG!$B:$B,"*"&amp;"_EX",Activity_COMBDG!E:E,"&gt;0.0001")</f>
        <v>0.25005235905602641</v>
      </c>
      <c r="E283">
        <f>SUMIFS(Activity_COMBDG!F:F,Activity_COMBDG!$B:$B,$A283&amp;"*",Activity_COMBDG!$B:$B,"*"&amp;"_EX",Activity_COMBDG!F:F,"&gt;0.0001")</f>
        <v>0.25007178630668858</v>
      </c>
      <c r="F283">
        <f>SUMIFS(Activity_COMBDG!G:G,Activity_COMBDG!$B:$B,$A283&amp;"*",Activity_COMBDG!$B:$B,"*"&amp;"_EX",Activity_COMBDG!G:G,"&gt;0.0001")</f>
        <v>0.12508457193381159</v>
      </c>
      <c r="G283">
        <f>SUMIFS(Activity_COMBDG!H:H,Activity_COMBDG!$B:$B,$A283&amp;"*",Activity_COMBDG!$B:$B,"*"&amp;"_EX",Activity_COMBDG!H:H,"&gt;0.0001")</f>
        <v>0.12506795669955509</v>
      </c>
      <c r="H283">
        <f>SUMIFS(Activity_COMBDG!I:I,Activity_COMBDG!$B:$B,$A283&amp;"*",Activity_COMBDG!$B:$B,"*"&amp;"_EX",Activity_COMBDG!I:I,"&gt;0.0001")</f>
        <v>0.1250648555355128</v>
      </c>
      <c r="I283">
        <f>SUMIFS(Activity_COMBDG!J:J,Activity_COMBDG!$B:$B,$A283&amp;"*",Activity_COMBDG!$B:$B,"*"&amp;"_EX",Activity_COMBDG!J:J,"&gt;0.0001")</f>
        <v>0</v>
      </c>
      <c r="J283">
        <f>SUMIFS(Activity_COMBDG!K:K,Activity_COMBDG!$B:$B,$A283&amp;"*",Activity_COMBDG!$B:$B,"*"&amp;"_EX",Activity_COMBDG!K:K,"&gt;0.0001")</f>
        <v>4.3359413428508339E-2</v>
      </c>
      <c r="K283">
        <f>SUMIFS(Activity_COMBDG!L:L,Activity_COMBDG!$B:$B,$A283&amp;"*",Activity_COMBDG!$B:$B,"*"&amp;"_EX",Activity_COMBDG!L:L,"&gt;0.0001")</f>
        <v>0</v>
      </c>
    </row>
    <row r="284" spans="1:11" x14ac:dyDescent="0.25">
      <c r="A284" t="str">
        <f>COMBDG_Split_Tech!A281</f>
        <v>COMBDGICIOldSC_________DCO</v>
      </c>
      <c r="B284">
        <f>SUMIFS(Activity_COMBDG!C:C,Activity_COMBDG!$B:$B,$A284&amp;"*",Activity_COMBDG!$B:$B,"*"&amp;"_EX",Activity_COMBDG!C:C,"&gt;0.0001")</f>
        <v>8.3325317682331015</v>
      </c>
      <c r="C284">
        <f>SUMIFS(Activity_COMBDG!D:D,Activity_COMBDG!$B:$B,$A284&amp;"*",Activity_COMBDG!$B:$B,"*"&amp;"_EX",Activity_COMBDG!D:D,"&gt;0.0001")</f>
        <v>8.31925197240896</v>
      </c>
      <c r="D284">
        <f>SUMIFS(Activity_COMBDG!E:E,Activity_COMBDG!$B:$B,$A284&amp;"*",Activity_COMBDG!$B:$B,"*"&amp;"_EX",Activity_COMBDG!E:E,"&gt;0.0001")</f>
        <v>8.3008990612531264</v>
      </c>
      <c r="E284">
        <f>SUMIFS(Activity_COMBDG!F:F,Activity_COMBDG!$B:$B,$A284&amp;"*",Activity_COMBDG!$B:$B,"*"&amp;"_EX",Activity_COMBDG!F:F,"&gt;0.0001")</f>
        <v>8.2700368145090586</v>
      </c>
      <c r="F284">
        <f>SUMIFS(Activity_COMBDG!G:G,Activity_COMBDG!$B:$B,$A284&amp;"*",Activity_COMBDG!$B:$B,"*"&amp;"_EX",Activity_COMBDG!G:G,"&gt;0.0001")</f>
        <v>8.3451099386548577</v>
      </c>
      <c r="G284">
        <f>SUMIFS(Activity_COMBDG!H:H,Activity_COMBDG!$B:$B,$A284&amp;"*",Activity_COMBDG!$B:$B,"*"&amp;"_EX",Activity_COMBDG!H:H,"&gt;0.0001")</f>
        <v>8.3445404215507875</v>
      </c>
      <c r="H284">
        <f>SUMIFS(Activity_COMBDG!I:I,Activity_COMBDG!$B:$B,$A284&amp;"*",Activity_COMBDG!$B:$B,"*"&amp;"_EX",Activity_COMBDG!I:I,"&gt;0.0001")</f>
        <v>8.3441524162004779</v>
      </c>
      <c r="I284">
        <f>SUMIFS(Activity_COMBDG!J:J,Activity_COMBDG!$B:$B,$A284&amp;"*",Activity_COMBDG!$B:$B,"*"&amp;"_EX",Activity_COMBDG!J:J,"&gt;0.0001")</f>
        <v>2.102475060288854</v>
      </c>
      <c r="J284">
        <f>SUMIFS(Activity_COMBDG!K:K,Activity_COMBDG!$B:$B,$A284&amp;"*",Activity_COMBDG!$B:$B,"*"&amp;"_EX",Activity_COMBDG!K:K,"&gt;0.0001")</f>
        <v>1.641285452736517</v>
      </c>
      <c r="K284">
        <f>SUMIFS(Activity_COMBDG!L:L,Activity_COMBDG!$B:$B,$A284&amp;"*",Activity_COMBDG!$B:$B,"*"&amp;"_EX",Activity_COMBDG!L:L,"&gt;0.0001")</f>
        <v>1.309872758845452</v>
      </c>
    </row>
    <row r="285" spans="1:11" x14ac:dyDescent="0.25">
      <c r="A285" t="str">
        <f>COMBDG_Split_Tech!A282</f>
        <v>COMBDGICIOldSC______STDELC</v>
      </c>
      <c r="B285">
        <f>SUMIFS(Activity_COMBDG!C:C,Activity_COMBDG!$B:$B,$A285&amp;"*",Activity_COMBDG!$B:$B,"*"&amp;"_EX",Activity_COMBDG!C:C,"&gt;0.0001")</f>
        <v>60.099076403062753</v>
      </c>
      <c r="C285">
        <f>SUMIFS(Activity_COMBDG!D:D,Activity_COMBDG!$B:$B,$A285&amp;"*",Activity_COMBDG!$B:$B,"*"&amp;"_EX",Activity_COMBDG!D:D,"&gt;0.0001")</f>
        <v>60.084569795700922</v>
      </c>
      <c r="D285">
        <f>SUMIFS(Activity_COMBDG!E:E,Activity_COMBDG!$B:$B,$A285&amp;"*",Activity_COMBDG!$B:$B,"*"&amp;"_EX",Activity_COMBDG!E:E,"&gt;0.0001")</f>
        <v>60.063163415637852</v>
      </c>
      <c r="E285">
        <f>SUMIFS(Activity_COMBDG!F:F,Activity_COMBDG!$B:$B,$A285&amp;"*",Activity_COMBDG!$B:$B,"*"&amp;"_EX",Activity_COMBDG!F:F,"&gt;0.0001")</f>
        <v>60.024046651850057</v>
      </c>
      <c r="F285">
        <f>SUMIFS(Activity_COMBDG!G:G,Activity_COMBDG!$B:$B,$A285&amp;"*",Activity_COMBDG!$B:$B,"*"&amp;"_EX",Activity_COMBDG!G:G,"&gt;0.0001")</f>
        <v>30.055808512116581</v>
      </c>
      <c r="G285">
        <f>SUMIFS(Activity_COMBDG!H:H,Activity_COMBDG!$B:$B,$A285&amp;"*",Activity_COMBDG!$B:$B,"*"&amp;"_EX",Activity_COMBDG!H:H,"&gt;0.0001")</f>
        <v>30.055201135398001</v>
      </c>
      <c r="H285">
        <f>SUMIFS(Activity_COMBDG!I:I,Activity_COMBDG!$B:$B,$A285&amp;"*",Activity_COMBDG!$B:$B,"*"&amp;"_EX",Activity_COMBDG!I:I,"&gt;0.0001")</f>
        <v>30.054799763896099</v>
      </c>
      <c r="I285">
        <f>SUMIFS(Activity_COMBDG!J:J,Activity_COMBDG!$B:$B,$A285&amp;"*",Activity_COMBDG!$B:$B,"*"&amp;"_EX",Activity_COMBDG!J:J,"&gt;0.0001")</f>
        <v>2.7450660931807378</v>
      </c>
      <c r="J285">
        <f>SUMIFS(Activity_COMBDG!K:K,Activity_COMBDG!$B:$B,$A285&amp;"*",Activity_COMBDG!$B:$B,"*"&amp;"_EX",Activity_COMBDG!K:K,"&gt;0.0001")</f>
        <v>1.897410555263465</v>
      </c>
      <c r="K285">
        <f>SUMIFS(Activity_COMBDG!L:L,Activity_COMBDG!$B:$B,$A285&amp;"*",Activity_COMBDG!$B:$B,"*"&amp;"_EX",Activity_COMBDG!L:L,"&gt;0.0001")</f>
        <v>0</v>
      </c>
    </row>
    <row r="286" spans="1:11" x14ac:dyDescent="0.25">
      <c r="A286" t="str">
        <f>COMBDG_Split_Tech!A283</f>
        <v>COMBDGICIOldSC______STDNGA</v>
      </c>
      <c r="B286">
        <f>SUMIFS(Activity_COMBDG!C:C,Activity_COMBDG!$B:$B,$A286&amp;"*",Activity_COMBDG!$B:$B,"*"&amp;"_EX",Activity_COMBDG!C:C,"&gt;0.0001")</f>
        <v>2.7621750561319511</v>
      </c>
      <c r="C286">
        <f>SUMIFS(Activity_COMBDG!D:D,Activity_COMBDG!$B:$B,$A286&amp;"*",Activity_COMBDG!$B:$B,"*"&amp;"_EX",Activity_COMBDG!D:D,"&gt;0.0001")</f>
        <v>2.7506600672059269</v>
      </c>
      <c r="D286">
        <f>SUMIFS(Activity_COMBDG!E:E,Activity_COMBDG!$B:$B,$A286&amp;"*",Activity_COMBDG!$B:$B,"*"&amp;"_EX",Activity_COMBDG!E:E,"&gt;0.0001")</f>
        <v>2.7361482813768649</v>
      </c>
      <c r="E286">
        <f>SUMIFS(Activity_COMBDG!F:F,Activity_COMBDG!$B:$B,$A286&amp;"*",Activity_COMBDG!$B:$B,"*"&amp;"_EX",Activity_COMBDG!F:F,"&gt;0.0001")</f>
        <v>2.7129396500333729</v>
      </c>
      <c r="F286">
        <f>SUMIFS(Activity_COMBDG!G:G,Activity_COMBDG!$B:$B,$A286&amp;"*",Activity_COMBDG!$B:$B,"*"&amp;"_EX",Activity_COMBDG!G:G,"&gt;0.0001")</f>
        <v>1.849384797993364</v>
      </c>
      <c r="G286">
        <f>SUMIFS(Activity_COMBDG!H:H,Activity_COMBDG!$B:$B,$A286&amp;"*",Activity_COMBDG!$B:$B,"*"&amp;"_EX",Activity_COMBDG!H:H,"&gt;0.0001")</f>
        <v>1.84884530574674</v>
      </c>
      <c r="H286">
        <f>SUMIFS(Activity_COMBDG!I:I,Activity_COMBDG!$B:$B,$A286&amp;"*",Activity_COMBDG!$B:$B,"*"&amp;"_EX",Activity_COMBDG!I:I,"&gt;0.0001")</f>
        <v>1.848501759425303</v>
      </c>
      <c r="I286">
        <f>SUMIFS(Activity_COMBDG!J:J,Activity_COMBDG!$B:$B,$A286&amp;"*",Activity_COMBDG!$B:$B,"*"&amp;"_EX",Activity_COMBDG!J:J,"&gt;0.0001")</f>
        <v>0.77433256522329152</v>
      </c>
      <c r="J286">
        <f>SUMIFS(Activity_COMBDG!K:K,Activity_COMBDG!$B:$B,$A286&amp;"*",Activity_COMBDG!$B:$B,"*"&amp;"_EX",Activity_COMBDG!K:K,"&gt;0.0001")</f>
        <v>0.69741095608726811</v>
      </c>
      <c r="K286">
        <f>SUMIFS(Activity_COMBDG!L:L,Activity_COMBDG!$B:$B,$A286&amp;"*",Activity_COMBDG!$B:$B,"*"&amp;"_EX",Activity_COMBDG!L:L,"&gt;0.0001")</f>
        <v>0.37858368915991603</v>
      </c>
    </row>
    <row r="287" spans="1:11" x14ac:dyDescent="0.25">
      <c r="A287" t="str">
        <f>COMBDG_Split_Tech!A284</f>
        <v>COMBDGICIOldSH_________DHE</v>
      </c>
      <c r="B287">
        <f>SUMIFS(Activity_COMBDG!C:C,Activity_COMBDG!$B:$B,$A287&amp;"*",Activity_COMBDG!$B:$B,"*"&amp;"_EX",Activity_COMBDG!C:C,"&gt;0.0001")</f>
        <v>19.880219044041791</v>
      </c>
      <c r="C287">
        <f>SUMIFS(Activity_COMBDG!D:D,Activity_COMBDG!$B:$B,$A287&amp;"*",Activity_COMBDG!$B:$B,"*"&amp;"_EX",Activity_COMBDG!D:D,"&gt;0.0001")</f>
        <v>16.315953019708321</v>
      </c>
      <c r="D287">
        <f>SUMIFS(Activity_COMBDG!E:E,Activity_COMBDG!$B:$B,$A287&amp;"*",Activity_COMBDG!$B:$B,"*"&amp;"_EX",Activity_COMBDG!E:E,"&gt;0.0001")</f>
        <v>16.347549388665001</v>
      </c>
      <c r="E287">
        <f>SUMIFS(Activity_COMBDG!F:F,Activity_COMBDG!$B:$B,$A287&amp;"*",Activity_COMBDG!$B:$B,"*"&amp;"_EX",Activity_COMBDG!F:F,"&gt;0.0001")</f>
        <v>16.342488821928509</v>
      </c>
      <c r="F287">
        <f>SUMIFS(Activity_COMBDG!G:G,Activity_COMBDG!$B:$B,$A287&amp;"*",Activity_COMBDG!$B:$B,"*"&amp;"_EX",Activity_COMBDG!G:G,"&gt;0.0001")</f>
        <v>16.36134073433368</v>
      </c>
      <c r="G287">
        <f>SUMIFS(Activity_COMBDG!H:H,Activity_COMBDG!$B:$B,$A287&amp;"*",Activity_COMBDG!$B:$B,"*"&amp;"_EX",Activity_COMBDG!H:H,"&gt;0.0001")</f>
        <v>16.358779093512609</v>
      </c>
      <c r="H287">
        <f>SUMIFS(Activity_COMBDG!I:I,Activity_COMBDG!$B:$B,$A287&amp;"*",Activity_COMBDG!$B:$B,"*"&amp;"_EX",Activity_COMBDG!I:I,"&gt;0.0001")</f>
        <v>12.303493011421169</v>
      </c>
      <c r="I287">
        <f>SUMIFS(Activity_COMBDG!J:J,Activity_COMBDG!$B:$B,$A287&amp;"*",Activity_COMBDG!$B:$B,"*"&amp;"_EX",Activity_COMBDG!J:J,"&gt;0.0001")</f>
        <v>3.394508374105639</v>
      </c>
      <c r="J287">
        <f>SUMIFS(Activity_COMBDG!K:K,Activity_COMBDG!$B:$B,$A287&amp;"*",Activity_COMBDG!$B:$B,"*"&amp;"_EX",Activity_COMBDG!K:K,"&gt;0.0001")</f>
        <v>2.4274404641636651</v>
      </c>
      <c r="K287">
        <f>SUMIFS(Activity_COMBDG!L:L,Activity_COMBDG!$B:$B,$A287&amp;"*",Activity_COMBDG!$B:$B,"*"&amp;"_EX",Activity_COMBDG!L:L,"&gt;0.0001")</f>
        <v>1.6979815774193521</v>
      </c>
    </row>
    <row r="288" spans="1:11" x14ac:dyDescent="0.25">
      <c r="A288" t="str">
        <f>COMBDG_Split_Tech!A285</f>
        <v>COMBDGICIOldSHFUR___HIGNGA</v>
      </c>
      <c r="B288">
        <f>SUMIFS(Activity_COMBDG!C:C,Activity_COMBDG!$B:$B,$A288&amp;"*",Activity_COMBDG!$B:$B,"*"&amp;"_EX",Activity_COMBDG!C:C,"&gt;0.0001")</f>
        <v>0</v>
      </c>
      <c r="C288">
        <f>SUMIFS(Activity_COMBDG!D:D,Activity_COMBDG!$B:$B,$A288&amp;"*",Activity_COMBDG!$B:$B,"*"&amp;"_EX",Activity_COMBDG!D:D,"&gt;0.0001")</f>
        <v>0</v>
      </c>
      <c r="D288">
        <f>SUMIFS(Activity_COMBDG!E:E,Activity_COMBDG!$B:$B,$A288&amp;"*",Activity_COMBDG!$B:$B,"*"&amp;"_EX",Activity_COMBDG!E:E,"&gt;0.0001")</f>
        <v>0</v>
      </c>
      <c r="E288">
        <f>SUMIFS(Activity_COMBDG!F:F,Activity_COMBDG!$B:$B,$A288&amp;"*",Activity_COMBDG!$B:$B,"*"&amp;"_EX",Activity_COMBDG!F:F,"&gt;0.0001")</f>
        <v>0</v>
      </c>
      <c r="F288">
        <f>SUMIFS(Activity_COMBDG!G:G,Activity_COMBDG!$B:$B,$A288&amp;"*",Activity_COMBDG!$B:$B,"*"&amp;"_EX",Activity_COMBDG!G:G,"&gt;0.0001")</f>
        <v>0</v>
      </c>
      <c r="G288">
        <f>SUMIFS(Activity_COMBDG!H:H,Activity_COMBDG!$B:$B,$A288&amp;"*",Activity_COMBDG!$B:$B,"*"&amp;"_EX",Activity_COMBDG!H:H,"&gt;0.0001")</f>
        <v>0</v>
      </c>
      <c r="H288">
        <f>SUMIFS(Activity_COMBDG!I:I,Activity_COMBDG!$B:$B,$A288&amp;"*",Activity_COMBDG!$B:$B,"*"&amp;"_EX",Activity_COMBDG!I:I,"&gt;0.0001")</f>
        <v>0</v>
      </c>
      <c r="I288">
        <f>SUMIFS(Activity_COMBDG!J:J,Activity_COMBDG!$B:$B,$A288&amp;"*",Activity_COMBDG!$B:$B,"*"&amp;"_EX",Activity_COMBDG!J:J,"&gt;0.0001")</f>
        <v>0</v>
      </c>
      <c r="J288">
        <f>SUMIFS(Activity_COMBDG!K:K,Activity_COMBDG!$B:$B,$A288&amp;"*",Activity_COMBDG!$B:$B,"*"&amp;"_EX",Activity_COMBDG!K:K,"&gt;0.0001")</f>
        <v>0</v>
      </c>
      <c r="K288">
        <f>SUMIFS(Activity_COMBDG!L:L,Activity_COMBDG!$B:$B,$A288&amp;"*",Activity_COMBDG!$B:$B,"*"&amp;"_EX",Activity_COMBDG!L:L,"&gt;0.0001")</f>
        <v>0</v>
      </c>
    </row>
    <row r="289" spans="1:11" x14ac:dyDescent="0.25">
      <c r="A289" t="str">
        <f>COMBDG_Split_Tech!A286</f>
        <v>COMBDGICIOldSHFUR___STDELC</v>
      </c>
      <c r="B289">
        <f>SUMIFS(Activity_COMBDG!C:C,Activity_COMBDG!$B:$B,$A289&amp;"*",Activity_COMBDG!$B:$B,"*"&amp;"_EX",Activity_COMBDG!C:C,"&gt;0.0001")</f>
        <v>0</v>
      </c>
      <c r="C289">
        <f>SUMIFS(Activity_COMBDG!D:D,Activity_COMBDG!$B:$B,$A289&amp;"*",Activity_COMBDG!$B:$B,"*"&amp;"_EX",Activity_COMBDG!D:D,"&gt;0.0001")</f>
        <v>0</v>
      </c>
      <c r="D289">
        <f>SUMIFS(Activity_COMBDG!E:E,Activity_COMBDG!$B:$B,$A289&amp;"*",Activity_COMBDG!$B:$B,"*"&amp;"_EX",Activity_COMBDG!E:E,"&gt;0.0001")</f>
        <v>0</v>
      </c>
      <c r="E289">
        <f>SUMIFS(Activity_COMBDG!F:F,Activity_COMBDG!$B:$B,$A289&amp;"*",Activity_COMBDG!$B:$B,"*"&amp;"_EX",Activity_COMBDG!F:F,"&gt;0.0001")</f>
        <v>0</v>
      </c>
      <c r="F289">
        <f>SUMIFS(Activity_COMBDG!G:G,Activity_COMBDG!$B:$B,$A289&amp;"*",Activity_COMBDG!$B:$B,"*"&amp;"_EX",Activity_COMBDG!G:G,"&gt;0.0001")</f>
        <v>0</v>
      </c>
      <c r="G289">
        <f>SUMIFS(Activity_COMBDG!H:H,Activity_COMBDG!$B:$B,$A289&amp;"*",Activity_COMBDG!$B:$B,"*"&amp;"_EX",Activity_COMBDG!H:H,"&gt;0.0001")</f>
        <v>0</v>
      </c>
      <c r="H289">
        <f>SUMIFS(Activity_COMBDG!I:I,Activity_COMBDG!$B:$B,$A289&amp;"*",Activity_COMBDG!$B:$B,"*"&amp;"_EX",Activity_COMBDG!I:I,"&gt;0.0001")</f>
        <v>0</v>
      </c>
      <c r="I289">
        <f>SUMIFS(Activity_COMBDG!J:J,Activity_COMBDG!$B:$B,$A289&amp;"*",Activity_COMBDG!$B:$B,"*"&amp;"_EX",Activity_COMBDG!J:J,"&gt;0.0001")</f>
        <v>0</v>
      </c>
      <c r="J289">
        <f>SUMIFS(Activity_COMBDG!K:K,Activity_COMBDG!$B:$B,$A289&amp;"*",Activity_COMBDG!$B:$B,"*"&amp;"_EX",Activity_COMBDG!K:K,"&gt;0.0001")</f>
        <v>0</v>
      </c>
      <c r="K289">
        <f>SUMIFS(Activity_COMBDG!L:L,Activity_COMBDG!$B:$B,$A289&amp;"*",Activity_COMBDG!$B:$B,"*"&amp;"_EX",Activity_COMBDG!L:L,"&gt;0.0001")</f>
        <v>0</v>
      </c>
    </row>
    <row r="290" spans="1:11" x14ac:dyDescent="0.25">
      <c r="A290" t="str">
        <f>COMBDG_Split_Tech!A287</f>
        <v>COMBDGICIOldSHFUR___STDHFO</v>
      </c>
      <c r="B290">
        <f>SUMIFS(Activity_COMBDG!C:C,Activity_COMBDG!$B:$B,$A290&amp;"*",Activity_COMBDG!$B:$B,"*"&amp;"_EX",Activity_COMBDG!C:C,"&gt;0.0001")</f>
        <v>0</v>
      </c>
      <c r="C290">
        <f>SUMIFS(Activity_COMBDG!D:D,Activity_COMBDG!$B:$B,$A290&amp;"*",Activity_COMBDG!$B:$B,"*"&amp;"_EX",Activity_COMBDG!D:D,"&gt;0.0001")</f>
        <v>0</v>
      </c>
      <c r="D290">
        <f>SUMIFS(Activity_COMBDG!E:E,Activity_COMBDG!$B:$B,$A290&amp;"*",Activity_COMBDG!$B:$B,"*"&amp;"_EX",Activity_COMBDG!E:E,"&gt;0.0001")</f>
        <v>0</v>
      </c>
      <c r="E290">
        <f>SUMIFS(Activity_COMBDG!F:F,Activity_COMBDG!$B:$B,$A290&amp;"*",Activity_COMBDG!$B:$B,"*"&amp;"_EX",Activity_COMBDG!F:F,"&gt;0.0001")</f>
        <v>0</v>
      </c>
      <c r="F290">
        <f>SUMIFS(Activity_COMBDG!G:G,Activity_COMBDG!$B:$B,$A290&amp;"*",Activity_COMBDG!$B:$B,"*"&amp;"_EX",Activity_COMBDG!G:G,"&gt;0.0001")</f>
        <v>0</v>
      </c>
      <c r="G290">
        <f>SUMIFS(Activity_COMBDG!H:H,Activity_COMBDG!$B:$B,$A290&amp;"*",Activity_COMBDG!$B:$B,"*"&amp;"_EX",Activity_COMBDG!H:H,"&gt;0.0001")</f>
        <v>0</v>
      </c>
      <c r="H290">
        <f>SUMIFS(Activity_COMBDG!I:I,Activity_COMBDG!$B:$B,$A290&amp;"*",Activity_COMBDG!$B:$B,"*"&amp;"_EX",Activity_COMBDG!I:I,"&gt;0.0001")</f>
        <v>0</v>
      </c>
      <c r="I290">
        <f>SUMIFS(Activity_COMBDG!J:J,Activity_COMBDG!$B:$B,$A290&amp;"*",Activity_COMBDG!$B:$B,"*"&amp;"_EX",Activity_COMBDG!J:J,"&gt;0.0001")</f>
        <v>0</v>
      </c>
      <c r="J290">
        <f>SUMIFS(Activity_COMBDG!K:K,Activity_COMBDG!$B:$B,$A290&amp;"*",Activity_COMBDG!$B:$B,"*"&amp;"_EX",Activity_COMBDG!K:K,"&gt;0.0001")</f>
        <v>0</v>
      </c>
      <c r="K290">
        <f>SUMIFS(Activity_COMBDG!L:L,Activity_COMBDG!$B:$B,$A290&amp;"*",Activity_COMBDG!$B:$B,"*"&amp;"_EX",Activity_COMBDG!L:L,"&gt;0.0001")</f>
        <v>0</v>
      </c>
    </row>
    <row r="291" spans="1:11" x14ac:dyDescent="0.25">
      <c r="A291" t="str">
        <f>COMBDG_Split_Tech!A288</f>
        <v>COMBDGICIOldSHFUR___STDKER</v>
      </c>
      <c r="B291">
        <f>SUMIFS(Activity_COMBDG!C:C,Activity_COMBDG!$B:$B,$A291&amp;"*",Activity_COMBDG!$B:$B,"*"&amp;"_EX",Activity_COMBDG!C:C,"&gt;0.0001")</f>
        <v>0</v>
      </c>
      <c r="C291">
        <f>SUMIFS(Activity_COMBDG!D:D,Activity_COMBDG!$B:$B,$A291&amp;"*",Activity_COMBDG!$B:$B,"*"&amp;"_EX",Activity_COMBDG!D:D,"&gt;0.0001")</f>
        <v>0</v>
      </c>
      <c r="D291">
        <f>SUMIFS(Activity_COMBDG!E:E,Activity_COMBDG!$B:$B,$A291&amp;"*",Activity_COMBDG!$B:$B,"*"&amp;"_EX",Activity_COMBDG!E:E,"&gt;0.0001")</f>
        <v>0</v>
      </c>
      <c r="E291">
        <f>SUMIFS(Activity_COMBDG!F:F,Activity_COMBDG!$B:$B,$A291&amp;"*",Activity_COMBDG!$B:$B,"*"&amp;"_EX",Activity_COMBDG!F:F,"&gt;0.0001")</f>
        <v>0</v>
      </c>
      <c r="F291">
        <f>SUMIFS(Activity_COMBDG!G:G,Activity_COMBDG!$B:$B,$A291&amp;"*",Activity_COMBDG!$B:$B,"*"&amp;"_EX",Activity_COMBDG!G:G,"&gt;0.0001")</f>
        <v>0</v>
      </c>
      <c r="G291">
        <f>SUMIFS(Activity_COMBDG!H:H,Activity_COMBDG!$B:$B,$A291&amp;"*",Activity_COMBDG!$B:$B,"*"&amp;"_EX",Activity_COMBDG!H:H,"&gt;0.0001")</f>
        <v>0</v>
      </c>
      <c r="H291">
        <f>SUMIFS(Activity_COMBDG!I:I,Activity_COMBDG!$B:$B,$A291&amp;"*",Activity_COMBDG!$B:$B,"*"&amp;"_EX",Activity_COMBDG!I:I,"&gt;0.0001")</f>
        <v>0</v>
      </c>
      <c r="I291">
        <f>SUMIFS(Activity_COMBDG!J:J,Activity_COMBDG!$B:$B,$A291&amp;"*",Activity_COMBDG!$B:$B,"*"&amp;"_EX",Activity_COMBDG!J:J,"&gt;0.0001")</f>
        <v>0</v>
      </c>
      <c r="J291">
        <f>SUMIFS(Activity_COMBDG!K:K,Activity_COMBDG!$B:$B,$A291&amp;"*",Activity_COMBDG!$B:$B,"*"&amp;"_EX",Activity_COMBDG!K:K,"&gt;0.0001")</f>
        <v>0</v>
      </c>
      <c r="K291">
        <f>SUMIFS(Activity_COMBDG!L:L,Activity_COMBDG!$B:$B,$A291&amp;"*",Activity_COMBDG!$B:$B,"*"&amp;"_EX",Activity_COMBDG!L:L,"&gt;0.0001")</f>
        <v>0</v>
      </c>
    </row>
    <row r="292" spans="1:11" x14ac:dyDescent="0.25">
      <c r="A292" t="str">
        <f>COMBDG_Split_Tech!A289</f>
        <v>COMBDGICIOldSHFUR___STDLFO</v>
      </c>
      <c r="B292">
        <f>SUMIFS(Activity_COMBDG!C:C,Activity_COMBDG!$B:$B,$A292&amp;"*",Activity_COMBDG!$B:$B,"*"&amp;"_EX",Activity_COMBDG!C:C,"&gt;0.0001")</f>
        <v>0.64346731281012648</v>
      </c>
      <c r="C292">
        <f>SUMIFS(Activity_COMBDG!D:D,Activity_COMBDG!$B:$B,$A292&amp;"*",Activity_COMBDG!$B:$B,"*"&amp;"_EX",Activity_COMBDG!D:D,"&gt;0.0001")</f>
        <v>0.77945728890438604</v>
      </c>
      <c r="D292">
        <f>SUMIFS(Activity_COMBDG!E:E,Activity_COMBDG!$B:$B,$A292&amp;"*",Activity_COMBDG!$B:$B,"*"&amp;"_EX",Activity_COMBDG!E:E,"&gt;0.0001")</f>
        <v>0.60986830767365685</v>
      </c>
      <c r="E292">
        <f>SUMIFS(Activity_COMBDG!F:F,Activity_COMBDG!$B:$B,$A292&amp;"*",Activity_COMBDG!$B:$B,"*"&amp;"_EX",Activity_COMBDG!F:F,"&gt;0.0001")</f>
        <v>0.60586019498104637</v>
      </c>
      <c r="F292">
        <f>SUMIFS(Activity_COMBDG!G:G,Activity_COMBDG!$B:$B,$A292&amp;"*",Activity_COMBDG!$B:$B,"*"&amp;"_EX",Activity_COMBDG!G:G,"&gt;0.0001")</f>
        <v>0.61317997810822433</v>
      </c>
      <c r="G292">
        <f>SUMIFS(Activity_COMBDG!H:H,Activity_COMBDG!$B:$B,$A292&amp;"*",Activity_COMBDG!$B:$B,"*"&amp;"_EX",Activity_COMBDG!H:H,"&gt;0.0001")</f>
        <v>0.60992222576312882</v>
      </c>
      <c r="H292">
        <f>SUMIFS(Activity_COMBDG!I:I,Activity_COMBDG!$B:$B,$A292&amp;"*",Activity_COMBDG!$B:$B,"*"&amp;"_EX",Activity_COMBDG!I:I,"&gt;0.0001")</f>
        <v>0.66171131186563592</v>
      </c>
      <c r="I292">
        <f>SUMIFS(Activity_COMBDG!J:J,Activity_COMBDG!$B:$B,$A292&amp;"*",Activity_COMBDG!$B:$B,"*"&amp;"_EX",Activity_COMBDG!J:J,"&gt;0.0001")</f>
        <v>0.24855488520731919</v>
      </c>
      <c r="J292">
        <f>SUMIFS(Activity_COMBDG!K:K,Activity_COMBDG!$B:$B,$A292&amp;"*",Activity_COMBDG!$B:$B,"*"&amp;"_EX",Activity_COMBDG!K:K,"&gt;0.0001")</f>
        <v>0.24367721419555791</v>
      </c>
      <c r="K292">
        <f>SUMIFS(Activity_COMBDG!L:L,Activity_COMBDG!$B:$B,$A292&amp;"*",Activity_COMBDG!$B:$B,"*"&amp;"_EX",Activity_COMBDG!L:L,"&gt;0.0001")</f>
        <v>0.20798107481568309</v>
      </c>
    </row>
    <row r="293" spans="1:11" x14ac:dyDescent="0.25">
      <c r="A293" t="str">
        <f>COMBDG_Split_Tech!A290</f>
        <v>COMBDGICIOldSHFUR___STDNGA</v>
      </c>
      <c r="B293">
        <f>SUMIFS(Activity_COMBDG!C:C,Activity_COMBDG!$B:$B,$A293&amp;"*",Activity_COMBDG!$B:$B,"*"&amp;"_EX",Activity_COMBDG!C:C,"&gt;0.0001")</f>
        <v>176.94724351042541</v>
      </c>
      <c r="C293">
        <f>SUMIFS(Activity_COMBDG!D:D,Activity_COMBDG!$B:$B,$A293&amp;"*",Activity_COMBDG!$B:$B,"*"&amp;"_EX",Activity_COMBDG!D:D,"&gt;0.0001")</f>
        <v>177.2634324992793</v>
      </c>
      <c r="D293">
        <f>SUMIFS(Activity_COMBDG!E:E,Activity_COMBDG!$B:$B,$A293&amp;"*",Activity_COMBDG!$B:$B,"*"&amp;"_EX",Activity_COMBDG!E:E,"&gt;0.0001")</f>
        <v>141.8048252617844</v>
      </c>
      <c r="E293">
        <f>SUMIFS(Activity_COMBDG!F:F,Activity_COMBDG!$B:$B,$A293&amp;"*",Activity_COMBDG!$B:$B,"*"&amp;"_EX",Activity_COMBDG!F:F,"&gt;0.0001")</f>
        <v>141.79376323995541</v>
      </c>
      <c r="F293">
        <f>SUMIFS(Activity_COMBDG!G:G,Activity_COMBDG!$B:$B,$A293&amp;"*",Activity_COMBDG!$B:$B,"*"&amp;"_EX",Activity_COMBDG!G:G,"&gt;0.0001")</f>
        <v>141.8093796483505</v>
      </c>
      <c r="G293">
        <f>SUMIFS(Activity_COMBDG!H:H,Activity_COMBDG!$B:$B,$A293&amp;"*",Activity_COMBDG!$B:$B,"*"&amp;"_EX",Activity_COMBDG!H:H,"&gt;0.0001")</f>
        <v>141.8033797008838</v>
      </c>
      <c r="H293">
        <f>SUMIFS(Activity_COMBDG!I:I,Activity_COMBDG!$B:$B,$A293&amp;"*",Activity_COMBDG!$B:$B,"*"&amp;"_EX",Activity_COMBDG!I:I,"&gt;0.0001")</f>
        <v>141.84866068187901</v>
      </c>
      <c r="I293">
        <f>SUMIFS(Activity_COMBDG!J:J,Activity_COMBDG!$B:$B,$A293&amp;"*",Activity_COMBDG!$B:$B,"*"&amp;"_EX",Activity_COMBDG!J:J,"&gt;0.0001")</f>
        <v>4.699402187444738</v>
      </c>
      <c r="J293">
        <f>SUMIFS(Activity_COMBDG!K:K,Activity_COMBDG!$B:$B,$A293&amp;"*",Activity_COMBDG!$B:$B,"*"&amp;"_EX",Activity_COMBDG!K:K,"&gt;0.0001")</f>
        <v>2.769610183820411</v>
      </c>
      <c r="K293">
        <f>SUMIFS(Activity_COMBDG!L:L,Activity_COMBDG!$B:$B,$A293&amp;"*",Activity_COMBDG!$B:$B,"*"&amp;"_EX",Activity_COMBDG!L:L,"&gt;0.0001")</f>
        <v>1.83377820782668</v>
      </c>
    </row>
    <row r="294" spans="1:11" x14ac:dyDescent="0.25">
      <c r="A294" t="str">
        <f>COMBDG_Split_Tech!A291</f>
        <v>COMBDGICIOldSHFUR___STDPRO</v>
      </c>
      <c r="B294">
        <f>SUMIFS(Activity_COMBDG!C:C,Activity_COMBDG!$B:$B,$A294&amp;"*",Activity_COMBDG!$B:$B,"*"&amp;"_EX",Activity_COMBDG!C:C,"&gt;0.0001")</f>
        <v>5.1732927165578912</v>
      </c>
      <c r="C294">
        <f>SUMIFS(Activity_COMBDG!D:D,Activity_COMBDG!$B:$B,$A294&amp;"*",Activity_COMBDG!$B:$B,"*"&amp;"_EX",Activity_COMBDG!D:D,"&gt;0.0001")</f>
        <v>4.3486970557250171</v>
      </c>
      <c r="D294">
        <f>SUMIFS(Activity_COMBDG!E:E,Activity_COMBDG!$B:$B,$A294&amp;"*",Activity_COMBDG!$B:$B,"*"&amp;"_EX",Activity_COMBDG!E:E,"&gt;0.0001")</f>
        <v>4.3712736277438582</v>
      </c>
      <c r="E294">
        <f>SUMIFS(Activity_COMBDG!F:F,Activity_COMBDG!$B:$B,$A294&amp;"*",Activity_COMBDG!$B:$B,"*"&amp;"_EX",Activity_COMBDG!F:F,"&gt;0.0001")</f>
        <v>4.366631445961068</v>
      </c>
      <c r="F294">
        <f>SUMIFS(Activity_COMBDG!G:G,Activity_COMBDG!$B:$B,$A294&amp;"*",Activity_COMBDG!$B:$B,"*"&amp;"_EX",Activity_COMBDG!G:G,"&gt;0.0001")</f>
        <v>4.3839370698152367</v>
      </c>
      <c r="G294">
        <f>SUMIFS(Activity_COMBDG!H:H,Activity_COMBDG!$B:$B,$A294&amp;"*",Activity_COMBDG!$B:$B,"*"&amp;"_EX",Activity_COMBDG!H:H,"&gt;0.0001")</f>
        <v>4.3803308806911403</v>
      </c>
      <c r="H294">
        <f>SUMIFS(Activity_COMBDG!I:I,Activity_COMBDG!$B:$B,$A294&amp;"*",Activity_COMBDG!$B:$B,"*"&amp;"_EX",Activity_COMBDG!I:I,"&gt;0.0001")</f>
        <v>3.3277347466617888</v>
      </c>
      <c r="I294">
        <f>SUMIFS(Activity_COMBDG!J:J,Activity_COMBDG!$B:$B,$A294&amp;"*",Activity_COMBDG!$B:$B,"*"&amp;"_EX",Activity_COMBDG!J:J,"&gt;0.0001")</f>
        <v>1.397816226527463</v>
      </c>
      <c r="J294">
        <f>SUMIFS(Activity_COMBDG!K:K,Activity_COMBDG!$B:$B,$A294&amp;"*",Activity_COMBDG!$B:$B,"*"&amp;"_EX",Activity_COMBDG!K:K,"&gt;0.0001")</f>
        <v>1.216641307877423</v>
      </c>
      <c r="K294">
        <f>SUMIFS(Activity_COMBDG!L:L,Activity_COMBDG!$B:$B,$A294&amp;"*",Activity_COMBDG!$B:$B,"*"&amp;"_EX",Activity_COMBDG!L:L,"&gt;0.0001")</f>
        <v>0.90725078805672366</v>
      </c>
    </row>
    <row r="295" spans="1:11" x14ac:dyDescent="0.25">
      <c r="A295" t="str">
        <f>COMBDG_Split_Tech!A292</f>
        <v>COMBDGICIOldSHHEP___STDELC</v>
      </c>
      <c r="B295">
        <f>SUMIFS(Activity_COMBDG!C:C,Activity_COMBDG!$B:$B,$A295&amp;"*",Activity_COMBDG!$B:$B,"*"&amp;"_EX",Activity_COMBDG!C:C,"&gt;0.0001")</f>
        <v>2.627361134274711</v>
      </c>
      <c r="C295">
        <f>SUMIFS(Activity_COMBDG!D:D,Activity_COMBDG!$B:$B,$A295&amp;"*",Activity_COMBDG!$B:$B,"*"&amp;"_EX",Activity_COMBDG!D:D,"&gt;0.0001")</f>
        <v>2.1401740411529779</v>
      </c>
      <c r="D295">
        <f>SUMIFS(Activity_COMBDG!E:E,Activity_COMBDG!$B:$B,$A295&amp;"*",Activity_COMBDG!$B:$B,"*"&amp;"_EX",Activity_COMBDG!E:E,"&gt;0.0001")</f>
        <v>2.1577788737160679</v>
      </c>
      <c r="E295">
        <f>SUMIFS(Activity_COMBDG!F:F,Activity_COMBDG!$B:$B,$A295&amp;"*",Activity_COMBDG!$B:$B,"*"&amp;"_EX",Activity_COMBDG!F:F,"&gt;0.0001")</f>
        <v>2.1528391062661361</v>
      </c>
      <c r="F295">
        <f>SUMIFS(Activity_COMBDG!G:G,Activity_COMBDG!$B:$B,$A295&amp;"*",Activity_COMBDG!$B:$B,"*"&amp;"_EX",Activity_COMBDG!G:G,"&gt;0.0001")</f>
        <v>2.1690447237912531</v>
      </c>
      <c r="G295">
        <f>SUMIFS(Activity_COMBDG!H:H,Activity_COMBDG!$B:$B,$A295&amp;"*",Activity_COMBDG!$B:$B,"*"&amp;"_EX",Activity_COMBDG!H:H,"&gt;0.0001")</f>
        <v>2.16575993219542</v>
      </c>
      <c r="H295">
        <f>SUMIFS(Activity_COMBDG!I:I,Activity_COMBDG!$B:$B,$A295&amp;"*",Activity_COMBDG!$B:$B,"*"&amp;"_EX",Activity_COMBDG!I:I,"&gt;0.0001")</f>
        <v>1.4802644352882699</v>
      </c>
      <c r="I295">
        <f>SUMIFS(Activity_COMBDG!J:J,Activity_COMBDG!$B:$B,$A295&amp;"*",Activity_COMBDG!$B:$B,"*"&amp;"_EX",Activity_COMBDG!J:J,"&gt;0.0001")</f>
        <v>0.6717271268968078</v>
      </c>
      <c r="J295">
        <f>SUMIFS(Activity_COMBDG!K:K,Activity_COMBDG!$B:$B,$A295&amp;"*",Activity_COMBDG!$B:$B,"*"&amp;"_EX",Activity_COMBDG!K:K,"&gt;0.0001")</f>
        <v>0.61822219246679899</v>
      </c>
      <c r="K295">
        <f>SUMIFS(Activity_COMBDG!L:L,Activity_COMBDG!$B:$B,$A295&amp;"*",Activity_COMBDG!$B:$B,"*"&amp;"_EX",Activity_COMBDG!L:L,"&gt;0.0001")</f>
        <v>0.42736784579958742</v>
      </c>
    </row>
    <row r="296" spans="1:11" x14ac:dyDescent="0.25">
      <c r="A296" t="str">
        <f>COMBDG_Split_Tech!A293</f>
        <v>COMBDGICIOldSHPLT___STDELC</v>
      </c>
      <c r="B296">
        <f>SUMIFS(Activity_COMBDG!C:C,Activity_COMBDG!$B:$B,$A296&amp;"*",Activity_COMBDG!$B:$B,"*"&amp;"_EX",Activity_COMBDG!C:C,"&gt;0.0001")</f>
        <v>9.2462759745460872</v>
      </c>
      <c r="C296">
        <f>SUMIFS(Activity_COMBDG!D:D,Activity_COMBDG!$B:$B,$A296&amp;"*",Activity_COMBDG!$B:$B,"*"&amp;"_EX",Activity_COMBDG!D:D,"&gt;0.0001")</f>
        <v>9.5595340490834495</v>
      </c>
      <c r="D296">
        <f>SUMIFS(Activity_COMBDG!E:E,Activity_COMBDG!$B:$B,$A296&amp;"*",Activity_COMBDG!$B:$B,"*"&amp;"_EX",Activity_COMBDG!E:E,"&gt;0.0001")</f>
        <v>9.589558056747661</v>
      </c>
      <c r="E296">
        <f>SUMIFS(Activity_COMBDG!F:F,Activity_COMBDG!$B:$B,$A296&amp;"*",Activity_COMBDG!$B:$B,"*"&amp;"_EX",Activity_COMBDG!F:F,"&gt;0.0001")</f>
        <v>9.5849841333187626</v>
      </c>
      <c r="F296">
        <f>SUMIFS(Activity_COMBDG!G:G,Activity_COMBDG!$B:$B,$A296&amp;"*",Activity_COMBDG!$B:$B,"*"&amp;"_EX",Activity_COMBDG!G:G,"&gt;0.0001")</f>
        <v>8.3927213107132523</v>
      </c>
      <c r="G296">
        <f>SUMIFS(Activity_COMBDG!H:H,Activity_COMBDG!$B:$B,$A296&amp;"*",Activity_COMBDG!$B:$B,"*"&amp;"_EX",Activity_COMBDG!H:H,"&gt;0.0001")</f>
        <v>8.3889127747368324</v>
      </c>
      <c r="H296">
        <f>SUMIFS(Activity_COMBDG!I:I,Activity_COMBDG!$B:$B,$A296&amp;"*",Activity_COMBDG!$B:$B,"*"&amp;"_EX",Activity_COMBDG!I:I,"&gt;0.0001")</f>
        <v>8.4496480083762293</v>
      </c>
      <c r="I296">
        <f>SUMIFS(Activity_COMBDG!J:J,Activity_COMBDG!$B:$B,$A296&amp;"*",Activity_COMBDG!$B:$B,"*"&amp;"_EX",Activity_COMBDG!J:J,"&gt;0.0001")</f>
        <v>2.6612214411234958</v>
      </c>
      <c r="J296">
        <f>SUMIFS(Activity_COMBDG!K:K,Activity_COMBDG!$B:$B,$A296&amp;"*",Activity_COMBDG!$B:$B,"*"&amp;"_EX",Activity_COMBDG!K:K,"&gt;0.0001")</f>
        <v>1.975075991592846</v>
      </c>
      <c r="K296">
        <f>SUMIFS(Activity_COMBDG!L:L,Activity_COMBDG!$B:$B,$A296&amp;"*",Activity_COMBDG!$B:$B,"*"&amp;"_EX",Activity_COMBDG!L:L,"&gt;0.0001")</f>
        <v>1.415325202580179</v>
      </c>
    </row>
    <row r="297" spans="1:11" x14ac:dyDescent="0.25">
      <c r="A297" t="str">
        <f>COMBDG_Split_Tech!A294</f>
        <v>COMBDGICIOldSLLED___STDELC</v>
      </c>
      <c r="B297">
        <f>SUMIFS(Activity_COMBDG!C:C,Activity_COMBDG!$B:$B,$A297&amp;"*",Activity_COMBDG!$B:$B,"*"&amp;"_EX",Activity_COMBDG!C:C,"&gt;0.0001")</f>
        <v>9.3632923579972456</v>
      </c>
      <c r="C297">
        <f>SUMIFS(Activity_COMBDG!D:D,Activity_COMBDG!$B:$B,$A297&amp;"*",Activity_COMBDG!$B:$B,"*"&amp;"_EX",Activity_COMBDG!D:D,"&gt;0.0001")</f>
        <v>9.3632183400468758</v>
      </c>
      <c r="D297">
        <f>SUMIFS(Activity_COMBDG!E:E,Activity_COMBDG!$B:$B,$A297&amp;"*",Activity_COMBDG!$B:$B,"*"&amp;"_EX",Activity_COMBDG!E:E,"&gt;0.0001")</f>
        <v>9.3631421224551836</v>
      </c>
      <c r="E297">
        <f>SUMIFS(Activity_COMBDG!F:F,Activity_COMBDG!$B:$B,$A297&amp;"*",Activity_COMBDG!$B:$B,"*"&amp;"_EX",Activity_COMBDG!F:F,"&gt;0.0001")</f>
        <v>9.363008299852785</v>
      </c>
      <c r="F297">
        <f>SUMIFS(Activity_COMBDG!G:G,Activity_COMBDG!$B:$B,$A297&amp;"*",Activity_COMBDG!$B:$B,"*"&amp;"_EX",Activity_COMBDG!G:G,"&gt;0.0001")</f>
        <v>4.6816664658605092</v>
      </c>
      <c r="G297">
        <f>SUMIFS(Activity_COMBDG!H:H,Activity_COMBDG!$B:$B,$A297&amp;"*",Activity_COMBDG!$B:$B,"*"&amp;"_EX",Activity_COMBDG!H:H,"&gt;0.0001")</f>
        <v>4.681663610625586</v>
      </c>
      <c r="H297">
        <f>SUMIFS(Activity_COMBDG!I:I,Activity_COMBDG!$B:$B,$A297&amp;"*",Activity_COMBDG!$B:$B,"*"&amp;"_EX",Activity_COMBDG!I:I,"&gt;0.0001")</f>
        <v>4.6816620246151608</v>
      </c>
      <c r="I297">
        <f>SUMIFS(Activity_COMBDG!J:J,Activity_COMBDG!$B:$B,$A297&amp;"*",Activity_COMBDG!$B:$B,"*"&amp;"_EX",Activity_COMBDG!J:J,"&gt;0.0001")</f>
        <v>2.0518639199968458</v>
      </c>
      <c r="J297">
        <f>SUMIFS(Activity_COMBDG!K:K,Activity_COMBDG!$B:$B,$A297&amp;"*",Activity_COMBDG!$B:$B,"*"&amp;"_EX",Activity_COMBDG!K:K,"&gt;0.0001")</f>
        <v>1.973951911127716</v>
      </c>
      <c r="K297">
        <f>SUMIFS(Activity_COMBDG!L:L,Activity_COMBDG!$B:$B,$A297&amp;"*",Activity_COMBDG!$B:$B,"*"&amp;"_EX",Activity_COMBDG!L:L,"&gt;0.0001")</f>
        <v>0</v>
      </c>
    </row>
    <row r="298" spans="1:11" x14ac:dyDescent="0.25">
      <c r="A298" t="str">
        <f>COMBDG_Split_Tech!A295</f>
        <v>COMBDGICIOldWH_________DHE</v>
      </c>
      <c r="B298">
        <f>SUMIFS(Activity_COMBDG!C:C,Activity_COMBDG!$B:$B,$A298&amp;"*",Activity_COMBDG!$B:$B,"*"&amp;"_EX",Activity_COMBDG!C:C,"&gt;0.0001")</f>
        <v>4.3599920434366908</v>
      </c>
      <c r="C298">
        <f>SUMIFS(Activity_COMBDG!D:D,Activity_COMBDG!$B:$B,$A298&amp;"*",Activity_COMBDG!$B:$B,"*"&amp;"_EX",Activity_COMBDG!D:D,"&gt;0.0001")</f>
        <v>3.563376969738886</v>
      </c>
      <c r="D298">
        <f>SUMIFS(Activity_COMBDG!E:E,Activity_COMBDG!$B:$B,$A298&amp;"*",Activity_COMBDG!$B:$B,"*"&amp;"_EX",Activity_COMBDG!E:E,"&gt;0.0001")</f>
        <v>3.5610307843992519</v>
      </c>
      <c r="E298">
        <f>SUMIFS(Activity_COMBDG!F:F,Activity_COMBDG!$B:$B,$A298&amp;"*",Activity_COMBDG!$B:$B,"*"&amp;"_EX",Activity_COMBDG!F:F,"&gt;0.0001")</f>
        <v>3.5540908210842042</v>
      </c>
      <c r="F298">
        <f>SUMIFS(Activity_COMBDG!G:G,Activity_COMBDG!$B:$B,$A298&amp;"*",Activity_COMBDG!$B:$B,"*"&amp;"_EX",Activity_COMBDG!G:G,"&gt;0.0001")</f>
        <v>3.5471295125431168</v>
      </c>
      <c r="G298">
        <f>SUMIFS(Activity_COMBDG!H:H,Activity_COMBDG!$B:$B,$A298&amp;"*",Activity_COMBDG!$B:$B,"*"&amp;"_EX",Activity_COMBDG!H:H,"&gt;0.0001")</f>
        <v>3.5401949792248808</v>
      </c>
      <c r="H298">
        <f>SUMIFS(Activity_COMBDG!I:I,Activity_COMBDG!$B:$B,$A298&amp;"*",Activity_COMBDG!$B:$B,"*"&amp;"_EX",Activity_COMBDG!I:I,"&gt;0.0001")</f>
        <v>2.6714626779216091</v>
      </c>
      <c r="I298">
        <f>SUMIFS(Activity_COMBDG!J:J,Activity_COMBDG!$B:$B,$A298&amp;"*",Activity_COMBDG!$B:$B,"*"&amp;"_EX",Activity_COMBDG!J:J,"&gt;0.0001")</f>
        <v>0.82292759746181765</v>
      </c>
      <c r="J298">
        <f>SUMIFS(Activity_COMBDG!K:K,Activity_COMBDG!$B:$B,$A298&amp;"*",Activity_COMBDG!$B:$B,"*"&amp;"_EX",Activity_COMBDG!K:K,"&gt;0.0001")</f>
        <v>0.64678162645007797</v>
      </c>
      <c r="K298">
        <f>SUMIFS(Activity_COMBDG!L:L,Activity_COMBDG!$B:$B,$A298&amp;"*",Activity_COMBDG!$B:$B,"*"&amp;"_EX",Activity_COMBDG!L:L,"&gt;0.0001")</f>
        <v>0.45861198829296101</v>
      </c>
    </row>
    <row r="299" spans="1:11" x14ac:dyDescent="0.25">
      <c r="A299" t="str">
        <f>COMBDG_Split_Tech!A296</f>
        <v>COMBDGICIOldWH______STDELC</v>
      </c>
      <c r="B299">
        <f>SUMIFS(Activity_COMBDG!C:C,Activity_COMBDG!$B:$B,$A299&amp;"*",Activity_COMBDG!$B:$B,"*"&amp;"_EX",Activity_COMBDG!C:C,"&gt;0.0001")</f>
        <v>2.0664119432352361</v>
      </c>
      <c r="C299">
        <f>SUMIFS(Activity_COMBDG!D:D,Activity_COMBDG!$B:$B,$A299&amp;"*",Activity_COMBDG!$B:$B,"*"&amp;"_EX",Activity_COMBDG!D:D,"&gt;0.0001")</f>
        <v>2.1278035085488041</v>
      </c>
      <c r="D299">
        <f>SUMIFS(Activity_COMBDG!E:E,Activity_COMBDG!$B:$B,$A299&amp;"*",Activity_COMBDG!$B:$B,"*"&amp;"_EX",Activity_COMBDG!E:E,"&gt;0.0001")</f>
        <v>1.416745784240637</v>
      </c>
      <c r="E299">
        <f>SUMIFS(Activity_COMBDG!F:F,Activity_COMBDG!$B:$B,$A299&amp;"*",Activity_COMBDG!$B:$B,"*"&amp;"_EX",Activity_COMBDG!F:F,"&gt;0.0001")</f>
        <v>1.410493086759804</v>
      </c>
      <c r="F299">
        <f>SUMIFS(Activity_COMBDG!G:G,Activity_COMBDG!$B:$B,$A299&amp;"*",Activity_COMBDG!$B:$B,"*"&amp;"_EX",Activity_COMBDG!G:G,"&gt;0.0001")</f>
        <v>1.404642857790549</v>
      </c>
      <c r="G299">
        <f>SUMIFS(Activity_COMBDG!H:H,Activity_COMBDG!$B:$B,$A299&amp;"*",Activity_COMBDG!$B:$B,"*"&amp;"_EX",Activity_COMBDG!H:H,"&gt;0.0001")</f>
        <v>1.398506319056972</v>
      </c>
      <c r="H299">
        <f>SUMIFS(Activity_COMBDG!I:I,Activity_COMBDG!$B:$B,$A299&amp;"*",Activity_COMBDG!$B:$B,"*"&amp;"_EX",Activity_COMBDG!I:I,"&gt;0.0001")</f>
        <v>1.4175955795873489</v>
      </c>
      <c r="I299">
        <f>SUMIFS(Activity_COMBDG!J:J,Activity_COMBDG!$B:$B,$A299&amp;"*",Activity_COMBDG!$B:$B,"*"&amp;"_EX",Activity_COMBDG!J:J,"&gt;0.0001")</f>
        <v>0.31238020869404942</v>
      </c>
      <c r="J299">
        <f>SUMIFS(Activity_COMBDG!K:K,Activity_COMBDG!$B:$B,$A299&amp;"*",Activity_COMBDG!$B:$B,"*"&amp;"_EX",Activity_COMBDG!K:K,"&gt;0.0001")</f>
        <v>0.2898965151438439</v>
      </c>
      <c r="K299">
        <f>SUMIFS(Activity_COMBDG!L:L,Activity_COMBDG!$B:$B,$A299&amp;"*",Activity_COMBDG!$B:$B,"*"&amp;"_EX",Activity_COMBDG!L:L,"&gt;0.0001")</f>
        <v>0.17727875459357259</v>
      </c>
    </row>
    <row r="300" spans="1:11" x14ac:dyDescent="0.25">
      <c r="A300" t="str">
        <f>COMBDG_Split_Tech!A297</f>
        <v>COMBDGICIOldWH______STDHFO</v>
      </c>
      <c r="B300">
        <f>SUMIFS(Activity_COMBDG!C:C,Activity_COMBDG!$B:$B,$A300&amp;"*",Activity_COMBDG!$B:$B,"*"&amp;"_EX",Activity_COMBDG!C:C,"&gt;0.0001")</f>
        <v>0</v>
      </c>
      <c r="C300">
        <f>SUMIFS(Activity_COMBDG!D:D,Activity_COMBDG!$B:$B,$A300&amp;"*",Activity_COMBDG!$B:$B,"*"&amp;"_EX",Activity_COMBDG!D:D,"&gt;0.0001")</f>
        <v>0</v>
      </c>
      <c r="D300">
        <f>SUMIFS(Activity_COMBDG!E:E,Activity_COMBDG!$B:$B,$A300&amp;"*",Activity_COMBDG!$B:$B,"*"&amp;"_EX",Activity_COMBDG!E:E,"&gt;0.0001")</f>
        <v>0</v>
      </c>
      <c r="E300">
        <f>SUMIFS(Activity_COMBDG!F:F,Activity_COMBDG!$B:$B,$A300&amp;"*",Activity_COMBDG!$B:$B,"*"&amp;"_EX",Activity_COMBDG!F:F,"&gt;0.0001")</f>
        <v>0</v>
      </c>
      <c r="F300">
        <f>SUMIFS(Activity_COMBDG!G:G,Activity_COMBDG!$B:$B,$A300&amp;"*",Activity_COMBDG!$B:$B,"*"&amp;"_EX",Activity_COMBDG!G:G,"&gt;0.0001")</f>
        <v>0</v>
      </c>
      <c r="G300">
        <f>SUMIFS(Activity_COMBDG!H:H,Activity_COMBDG!$B:$B,$A300&amp;"*",Activity_COMBDG!$B:$B,"*"&amp;"_EX",Activity_COMBDG!H:H,"&gt;0.0001")</f>
        <v>0</v>
      </c>
      <c r="H300">
        <f>SUMIFS(Activity_COMBDG!I:I,Activity_COMBDG!$B:$B,$A300&amp;"*",Activity_COMBDG!$B:$B,"*"&amp;"_EX",Activity_COMBDG!I:I,"&gt;0.0001")</f>
        <v>0</v>
      </c>
      <c r="I300">
        <f>SUMIFS(Activity_COMBDG!J:J,Activity_COMBDG!$B:$B,$A300&amp;"*",Activity_COMBDG!$B:$B,"*"&amp;"_EX",Activity_COMBDG!J:J,"&gt;0.0001")</f>
        <v>0</v>
      </c>
      <c r="J300">
        <f>SUMIFS(Activity_COMBDG!K:K,Activity_COMBDG!$B:$B,$A300&amp;"*",Activity_COMBDG!$B:$B,"*"&amp;"_EX",Activity_COMBDG!K:K,"&gt;0.0001")</f>
        <v>0</v>
      </c>
      <c r="K300">
        <f>SUMIFS(Activity_COMBDG!L:L,Activity_COMBDG!$B:$B,$A300&amp;"*",Activity_COMBDG!$B:$B,"*"&amp;"_EX",Activity_COMBDG!L:L,"&gt;0.0001")</f>
        <v>0</v>
      </c>
    </row>
    <row r="301" spans="1:11" x14ac:dyDescent="0.25">
      <c r="A301" t="str">
        <f>COMBDG_Split_Tech!A298</f>
        <v>COMBDGICIOldWH______STDKER</v>
      </c>
      <c r="B301">
        <f>SUMIFS(Activity_COMBDG!C:C,Activity_COMBDG!$B:$B,$A301&amp;"*",Activity_COMBDG!$B:$B,"*"&amp;"_EX",Activity_COMBDG!C:C,"&gt;0.0001")</f>
        <v>0</v>
      </c>
      <c r="C301">
        <f>SUMIFS(Activity_COMBDG!D:D,Activity_COMBDG!$B:$B,$A301&amp;"*",Activity_COMBDG!$B:$B,"*"&amp;"_EX",Activity_COMBDG!D:D,"&gt;0.0001")</f>
        <v>0</v>
      </c>
      <c r="D301">
        <f>SUMIFS(Activity_COMBDG!E:E,Activity_COMBDG!$B:$B,$A301&amp;"*",Activity_COMBDG!$B:$B,"*"&amp;"_EX",Activity_COMBDG!E:E,"&gt;0.0001")</f>
        <v>0</v>
      </c>
      <c r="E301">
        <f>SUMIFS(Activity_COMBDG!F:F,Activity_COMBDG!$B:$B,$A301&amp;"*",Activity_COMBDG!$B:$B,"*"&amp;"_EX",Activity_COMBDG!F:F,"&gt;0.0001")</f>
        <v>0</v>
      </c>
      <c r="F301">
        <f>SUMIFS(Activity_COMBDG!G:G,Activity_COMBDG!$B:$B,$A301&amp;"*",Activity_COMBDG!$B:$B,"*"&amp;"_EX",Activity_COMBDG!G:G,"&gt;0.0001")</f>
        <v>0</v>
      </c>
      <c r="G301">
        <f>SUMIFS(Activity_COMBDG!H:H,Activity_COMBDG!$B:$B,$A301&amp;"*",Activity_COMBDG!$B:$B,"*"&amp;"_EX",Activity_COMBDG!H:H,"&gt;0.0001")</f>
        <v>0</v>
      </c>
      <c r="H301">
        <f>SUMIFS(Activity_COMBDG!I:I,Activity_COMBDG!$B:$B,$A301&amp;"*",Activity_COMBDG!$B:$B,"*"&amp;"_EX",Activity_COMBDG!I:I,"&gt;0.0001")</f>
        <v>0</v>
      </c>
      <c r="I301">
        <f>SUMIFS(Activity_COMBDG!J:J,Activity_COMBDG!$B:$B,$A301&amp;"*",Activity_COMBDG!$B:$B,"*"&amp;"_EX",Activity_COMBDG!J:J,"&gt;0.0001")</f>
        <v>0</v>
      </c>
      <c r="J301">
        <f>SUMIFS(Activity_COMBDG!K:K,Activity_COMBDG!$B:$B,$A301&amp;"*",Activity_COMBDG!$B:$B,"*"&amp;"_EX",Activity_COMBDG!K:K,"&gt;0.0001")</f>
        <v>0</v>
      </c>
      <c r="K301">
        <f>SUMIFS(Activity_COMBDG!L:L,Activity_COMBDG!$B:$B,$A301&amp;"*",Activity_COMBDG!$B:$B,"*"&amp;"_EX",Activity_COMBDG!L:L,"&gt;0.0001")</f>
        <v>0</v>
      </c>
    </row>
    <row r="302" spans="1:11" x14ac:dyDescent="0.25">
      <c r="A302" t="str">
        <f>COMBDG_Split_Tech!A299</f>
        <v>COMBDGICIOldWH______STDLFO</v>
      </c>
      <c r="B302">
        <f>SUMIFS(Activity_COMBDG!C:C,Activity_COMBDG!$B:$B,$A302&amp;"*",Activity_COMBDG!$B:$B,"*"&amp;"_EX",Activity_COMBDG!C:C,"&gt;0.0001")</f>
        <v>0.9141214506708798</v>
      </c>
      <c r="C302">
        <f>SUMIFS(Activity_COMBDG!D:D,Activity_COMBDG!$B:$B,$A302&amp;"*",Activity_COMBDG!$B:$B,"*"&amp;"_EX",Activity_COMBDG!D:D,"&gt;0.0001")</f>
        <v>0.96710680233302604</v>
      </c>
      <c r="D302">
        <f>SUMIFS(Activity_COMBDG!E:E,Activity_COMBDG!$B:$B,$A302&amp;"*",Activity_COMBDG!$B:$B,"*"&amp;"_EX",Activity_COMBDG!E:E,"&gt;0.0001")</f>
        <v>0.64331917325103039</v>
      </c>
      <c r="E302">
        <f>SUMIFS(Activity_COMBDG!F:F,Activity_COMBDG!$B:$B,$A302&amp;"*",Activity_COMBDG!$B:$B,"*"&amp;"_EX",Activity_COMBDG!F:F,"&gt;0.0001")</f>
        <v>0.63752672711720049</v>
      </c>
      <c r="F302">
        <f>SUMIFS(Activity_COMBDG!G:G,Activity_COMBDG!$B:$B,$A302&amp;"*",Activity_COMBDG!$B:$B,"*"&amp;"_EX",Activity_COMBDG!G:G,"&gt;0.0001")</f>
        <v>0.63224988107572655</v>
      </c>
      <c r="G302">
        <f>SUMIFS(Activity_COMBDG!H:H,Activity_COMBDG!$B:$B,$A302&amp;"*",Activity_COMBDG!$B:$B,"*"&amp;"_EX",Activity_COMBDG!H:H,"&gt;0.0001")</f>
        <v>0.62686050433401752</v>
      </c>
      <c r="H302">
        <f>SUMIFS(Activity_COMBDG!I:I,Activity_COMBDG!$B:$B,$A302&amp;"*",Activity_COMBDG!$B:$B,"*"&amp;"_EX",Activity_COMBDG!I:I,"&gt;0.0001")</f>
        <v>0.64411689651636128</v>
      </c>
      <c r="I302">
        <f>SUMIFS(Activity_COMBDG!J:J,Activity_COMBDG!$B:$B,$A302&amp;"*",Activity_COMBDG!$B:$B,"*"&amp;"_EX",Activity_COMBDG!J:J,"&gt;0.0001")</f>
        <v>0.15242188060773759</v>
      </c>
      <c r="J302">
        <f>SUMIFS(Activity_COMBDG!K:K,Activity_COMBDG!$B:$B,$A302&amp;"*",Activity_COMBDG!$B:$B,"*"&amp;"_EX",Activity_COMBDG!K:K,"&gt;0.0001")</f>
        <v>0.14756302952332659</v>
      </c>
      <c r="K302">
        <f>SUMIFS(Activity_COMBDG!L:L,Activity_COMBDG!$B:$B,$A302&amp;"*",Activity_COMBDG!$B:$B,"*"&amp;"_EX",Activity_COMBDG!L:L,"&gt;0.0001")</f>
        <v>8.9255803926260119E-2</v>
      </c>
    </row>
    <row r="303" spans="1:11" x14ac:dyDescent="0.25">
      <c r="A303" t="str">
        <f>COMBDG_Split_Tech!A300</f>
        <v>COMBDGICIOldWH______STDNGA</v>
      </c>
      <c r="B303">
        <f>SUMIFS(Activity_COMBDG!C:C,Activity_COMBDG!$B:$B,$A303&amp;"*",Activity_COMBDG!$B:$B,"*"&amp;"_EX",Activity_COMBDG!C:C,"&gt;0.0001")</f>
        <v>39.580902707270702</v>
      </c>
      <c r="C303">
        <f>SUMIFS(Activity_COMBDG!D:D,Activity_COMBDG!$B:$B,$A303&amp;"*",Activity_COMBDG!$B:$B,"*"&amp;"_EX",Activity_COMBDG!D:D,"&gt;0.0001")</f>
        <v>39.653138030097708</v>
      </c>
      <c r="D303">
        <f>SUMIFS(Activity_COMBDG!E:E,Activity_COMBDG!$B:$B,$A303&amp;"*",Activity_COMBDG!$B:$B,"*"&amp;"_EX",Activity_COMBDG!E:E,"&gt;0.0001")</f>
        <v>26.430932013754369</v>
      </c>
      <c r="E303">
        <f>SUMIFS(Activity_COMBDG!F:F,Activity_COMBDG!$B:$B,$A303&amp;"*",Activity_COMBDG!$B:$B,"*"&amp;"_EX",Activity_COMBDG!F:F,"&gt;0.0001")</f>
        <v>26.416157377623449</v>
      </c>
      <c r="F303">
        <f>SUMIFS(Activity_COMBDG!G:G,Activity_COMBDG!$B:$B,$A303&amp;"*",Activity_COMBDG!$B:$B,"*"&amp;"_EX",Activity_COMBDG!G:G,"&gt;0.0001")</f>
        <v>26.402356018458779</v>
      </c>
      <c r="G303">
        <f>SUMIFS(Activity_COMBDG!H:H,Activity_COMBDG!$B:$B,$A303&amp;"*",Activity_COMBDG!$B:$B,"*"&amp;"_EX",Activity_COMBDG!H:H,"&gt;0.0001")</f>
        <v>26.382281844145869</v>
      </c>
      <c r="H303">
        <f>SUMIFS(Activity_COMBDG!I:I,Activity_COMBDG!$B:$B,$A303&amp;"*",Activity_COMBDG!$B:$B,"*"&amp;"_EX",Activity_COMBDG!I:I,"&gt;0.0001")</f>
        <v>26.43480881201824</v>
      </c>
      <c r="I303">
        <f>SUMIFS(Activity_COMBDG!J:J,Activity_COMBDG!$B:$B,$A303&amp;"*",Activity_COMBDG!$B:$B,"*"&amp;"_EX",Activity_COMBDG!J:J,"&gt;0.0001")</f>
        <v>1.2651245456931379</v>
      </c>
      <c r="J303">
        <f>SUMIFS(Activity_COMBDG!K:K,Activity_COMBDG!$B:$B,$A303&amp;"*",Activity_COMBDG!$B:$B,"*"&amp;"_EX",Activity_COMBDG!K:K,"&gt;0.0001")</f>
        <v>0.8465182660780759</v>
      </c>
      <c r="K303">
        <f>SUMIFS(Activity_COMBDG!L:L,Activity_COMBDG!$B:$B,$A303&amp;"*",Activity_COMBDG!$B:$B,"*"&amp;"_EX",Activity_COMBDG!L:L,"&gt;0.0001")</f>
        <v>0.55951166486359905</v>
      </c>
    </row>
    <row r="304" spans="1:11" x14ac:dyDescent="0.25">
      <c r="A304" t="str">
        <f>COMBDG_Split_Tech!A301</f>
        <v>COMBDGICIOldWH______STDPRO</v>
      </c>
      <c r="B304">
        <f>SUMIFS(Activity_COMBDG!C:C,Activity_COMBDG!$B:$B,$A304&amp;"*",Activity_COMBDG!$B:$B,"*"&amp;"_EX",Activity_COMBDG!C:C,"&gt;0.0001")</f>
        <v>0.46916436589507837</v>
      </c>
      <c r="C304">
        <f>SUMIFS(Activity_COMBDG!D:D,Activity_COMBDG!$B:$B,$A304&amp;"*",Activity_COMBDG!$B:$B,"*"&amp;"_EX",Activity_COMBDG!D:D,"&gt;0.0001")</f>
        <v>0.52143925375237843</v>
      </c>
      <c r="D304">
        <f>SUMIFS(Activity_COMBDG!E:E,Activity_COMBDG!$B:$B,$A304&amp;"*",Activity_COMBDG!$B:$B,"*"&amp;"_EX",Activity_COMBDG!E:E,"&gt;0.0001")</f>
        <v>0.34670180532428402</v>
      </c>
      <c r="E304">
        <f>SUMIFS(Activity_COMBDG!F:F,Activity_COMBDG!$B:$B,$A304&amp;"*",Activity_COMBDG!$B:$B,"*"&amp;"_EX",Activity_COMBDG!F:F,"&gt;0.0001")</f>
        <v>0.34125871213113312</v>
      </c>
      <c r="F304">
        <f>SUMIFS(Activity_COMBDG!G:G,Activity_COMBDG!$B:$B,$A304&amp;"*",Activity_COMBDG!$B:$B,"*"&amp;"_EX",Activity_COMBDG!G:G,"&gt;0.0001")</f>
        <v>0.33646334278126228</v>
      </c>
      <c r="G304">
        <f>SUMIFS(Activity_COMBDG!H:H,Activity_COMBDG!$B:$B,$A304&amp;"*",Activity_COMBDG!$B:$B,"*"&amp;"_EX",Activity_COMBDG!H:H,"&gt;0.0001")</f>
        <v>0.33170297544928551</v>
      </c>
      <c r="H304">
        <f>SUMIFS(Activity_COMBDG!I:I,Activity_COMBDG!$B:$B,$A304&amp;"*",Activity_COMBDG!$B:$B,"*"&amp;"_EX",Activity_COMBDG!I:I,"&gt;0.0001")</f>
        <v>0.34751319397243791</v>
      </c>
      <c r="I304">
        <f>SUMIFS(Activity_COMBDG!J:J,Activity_COMBDG!$B:$B,$A304&amp;"*",Activity_COMBDG!$B:$B,"*"&amp;"_EX",Activity_COMBDG!J:J,"&gt;0.0001")</f>
        <v>8.4472958598026573E-2</v>
      </c>
      <c r="J304">
        <f>SUMIFS(Activity_COMBDG!K:K,Activity_COMBDG!$B:$B,$A304&amp;"*",Activity_COMBDG!$B:$B,"*"&amp;"_EX",Activity_COMBDG!K:K,"&gt;0.0001")</f>
        <v>8.3045475247376502E-2</v>
      </c>
      <c r="K304">
        <f>SUMIFS(Activity_COMBDG!L:L,Activity_COMBDG!$B:$B,$A304&amp;"*",Activity_COMBDG!$B:$B,"*"&amp;"_EX",Activity_COMBDG!L:L,"&gt;0.0001")</f>
        <v>5.0039249120646542E-2</v>
      </c>
    </row>
    <row r="305" spans="1:11" x14ac:dyDescent="0.25">
      <c r="A305" t="str">
        <f>COMBDG_Split_Tech!A302</f>
        <v>COMBDGOFFNewAE______STDELC</v>
      </c>
      <c r="B305">
        <f>SUMIFS(Activity_COMBDG!C:C,Activity_COMBDG!$B:$B,$A305&amp;"*",Activity_COMBDG!$B:$B,"*"&amp;"_EX",Activity_COMBDG!C:C,"&gt;0.0001")</f>
        <v>0</v>
      </c>
      <c r="C305">
        <f>SUMIFS(Activity_COMBDG!D:D,Activity_COMBDG!$B:$B,$A305&amp;"*",Activity_COMBDG!$B:$B,"*"&amp;"_EX",Activity_COMBDG!D:D,"&gt;0.0001")</f>
        <v>0</v>
      </c>
      <c r="D305">
        <f>SUMIFS(Activity_COMBDG!E:E,Activity_COMBDG!$B:$B,$A305&amp;"*",Activity_COMBDG!$B:$B,"*"&amp;"_EX",Activity_COMBDG!E:E,"&gt;0.0001")</f>
        <v>0</v>
      </c>
      <c r="E305">
        <f>SUMIFS(Activity_COMBDG!F:F,Activity_COMBDG!$B:$B,$A305&amp;"*",Activity_COMBDG!$B:$B,"*"&amp;"_EX",Activity_COMBDG!F:F,"&gt;0.0001")</f>
        <v>0</v>
      </c>
      <c r="F305">
        <f>SUMIFS(Activity_COMBDG!G:G,Activity_COMBDG!$B:$B,$A305&amp;"*",Activity_COMBDG!$B:$B,"*"&amp;"_EX",Activity_COMBDG!G:G,"&gt;0.0001")</f>
        <v>0</v>
      </c>
      <c r="G305">
        <f>SUMIFS(Activity_COMBDG!H:H,Activity_COMBDG!$B:$B,$A305&amp;"*",Activity_COMBDG!$B:$B,"*"&amp;"_EX",Activity_COMBDG!H:H,"&gt;0.0001")</f>
        <v>0</v>
      </c>
      <c r="H305">
        <f>SUMIFS(Activity_COMBDG!I:I,Activity_COMBDG!$B:$B,$A305&amp;"*",Activity_COMBDG!$B:$B,"*"&amp;"_EX",Activity_COMBDG!I:I,"&gt;0.0001")</f>
        <v>0</v>
      </c>
      <c r="I305">
        <f>SUMIFS(Activity_COMBDG!J:J,Activity_COMBDG!$B:$B,$A305&amp;"*",Activity_COMBDG!$B:$B,"*"&amp;"_EX",Activity_COMBDG!J:J,"&gt;0.0001")</f>
        <v>0</v>
      </c>
      <c r="J305">
        <f>SUMIFS(Activity_COMBDG!K:K,Activity_COMBDG!$B:$B,$A305&amp;"*",Activity_COMBDG!$B:$B,"*"&amp;"_EX",Activity_COMBDG!K:K,"&gt;0.0001")</f>
        <v>0</v>
      </c>
      <c r="K305">
        <f>SUMIFS(Activity_COMBDG!L:L,Activity_COMBDG!$B:$B,$A305&amp;"*",Activity_COMBDG!$B:$B,"*"&amp;"_EX",Activity_COMBDG!L:L,"&gt;0.0001")</f>
        <v>0</v>
      </c>
    </row>
    <row r="306" spans="1:11" x14ac:dyDescent="0.25">
      <c r="A306" t="str">
        <f>COMBDG_Split_Tech!A303</f>
        <v>COMBDGOFFNewAE______STDNGA</v>
      </c>
      <c r="B306">
        <f>SUMIFS(Activity_COMBDG!C:C,Activity_COMBDG!$B:$B,$A306&amp;"*",Activity_COMBDG!$B:$B,"*"&amp;"_EX",Activity_COMBDG!C:C,"&gt;0.0001")</f>
        <v>0</v>
      </c>
      <c r="C306">
        <f>SUMIFS(Activity_COMBDG!D:D,Activity_COMBDG!$B:$B,$A306&amp;"*",Activity_COMBDG!$B:$B,"*"&amp;"_EX",Activity_COMBDG!D:D,"&gt;0.0001")</f>
        <v>0</v>
      </c>
      <c r="D306">
        <f>SUMIFS(Activity_COMBDG!E:E,Activity_COMBDG!$B:$B,$A306&amp;"*",Activity_COMBDG!$B:$B,"*"&amp;"_EX",Activity_COMBDG!E:E,"&gt;0.0001")</f>
        <v>0</v>
      </c>
      <c r="E306">
        <f>SUMIFS(Activity_COMBDG!F:F,Activity_COMBDG!$B:$B,$A306&amp;"*",Activity_COMBDG!$B:$B,"*"&amp;"_EX",Activity_COMBDG!F:F,"&gt;0.0001")</f>
        <v>0</v>
      </c>
      <c r="F306">
        <f>SUMIFS(Activity_COMBDG!G:G,Activity_COMBDG!$B:$B,$A306&amp;"*",Activity_COMBDG!$B:$B,"*"&amp;"_EX",Activity_COMBDG!G:G,"&gt;0.0001")</f>
        <v>0</v>
      </c>
      <c r="G306">
        <f>SUMIFS(Activity_COMBDG!H:H,Activity_COMBDG!$B:$B,$A306&amp;"*",Activity_COMBDG!$B:$B,"*"&amp;"_EX",Activity_COMBDG!H:H,"&gt;0.0001")</f>
        <v>0</v>
      </c>
      <c r="H306">
        <f>SUMIFS(Activity_COMBDG!I:I,Activity_COMBDG!$B:$B,$A306&amp;"*",Activity_COMBDG!$B:$B,"*"&amp;"_EX",Activity_COMBDG!I:I,"&gt;0.0001")</f>
        <v>0</v>
      </c>
      <c r="I306">
        <f>SUMIFS(Activity_COMBDG!J:J,Activity_COMBDG!$B:$B,$A306&amp;"*",Activity_COMBDG!$B:$B,"*"&amp;"_EX",Activity_COMBDG!J:J,"&gt;0.0001")</f>
        <v>0</v>
      </c>
      <c r="J306">
        <f>SUMIFS(Activity_COMBDG!K:K,Activity_COMBDG!$B:$B,$A306&amp;"*",Activity_COMBDG!$B:$B,"*"&amp;"_EX",Activity_COMBDG!K:K,"&gt;0.0001")</f>
        <v>0</v>
      </c>
      <c r="K306">
        <f>SUMIFS(Activity_COMBDG!L:L,Activity_COMBDG!$B:$B,$A306&amp;"*",Activity_COMBDG!$B:$B,"*"&amp;"_EX",Activity_COMBDG!L:L,"&gt;0.0001")</f>
        <v>0</v>
      </c>
    </row>
    <row r="307" spans="1:11" x14ac:dyDescent="0.25">
      <c r="A307" t="str">
        <f>COMBDG_Split_Tech!A304</f>
        <v>COMBDGOFFNewAE______STDPRO</v>
      </c>
      <c r="B307">
        <f>SUMIFS(Activity_COMBDG!C:C,Activity_COMBDG!$B:$B,$A307&amp;"*",Activity_COMBDG!$B:$B,"*"&amp;"_EX",Activity_COMBDG!C:C,"&gt;0.0001")</f>
        <v>0</v>
      </c>
      <c r="C307">
        <f>SUMIFS(Activity_COMBDG!D:D,Activity_COMBDG!$B:$B,$A307&amp;"*",Activity_COMBDG!$B:$B,"*"&amp;"_EX",Activity_COMBDG!D:D,"&gt;0.0001")</f>
        <v>0</v>
      </c>
      <c r="D307">
        <f>SUMIFS(Activity_COMBDG!E:E,Activity_COMBDG!$B:$B,$A307&amp;"*",Activity_COMBDG!$B:$B,"*"&amp;"_EX",Activity_COMBDG!E:E,"&gt;0.0001")</f>
        <v>0</v>
      </c>
      <c r="E307">
        <f>SUMIFS(Activity_COMBDG!F:F,Activity_COMBDG!$B:$B,$A307&amp;"*",Activity_COMBDG!$B:$B,"*"&amp;"_EX",Activity_COMBDG!F:F,"&gt;0.0001")</f>
        <v>0</v>
      </c>
      <c r="F307">
        <f>SUMIFS(Activity_COMBDG!G:G,Activity_COMBDG!$B:$B,$A307&amp;"*",Activity_COMBDG!$B:$B,"*"&amp;"_EX",Activity_COMBDG!G:G,"&gt;0.0001")</f>
        <v>0</v>
      </c>
      <c r="G307">
        <f>SUMIFS(Activity_COMBDG!H:H,Activity_COMBDG!$B:$B,$A307&amp;"*",Activity_COMBDG!$B:$B,"*"&amp;"_EX",Activity_COMBDG!H:H,"&gt;0.0001")</f>
        <v>0</v>
      </c>
      <c r="H307">
        <f>SUMIFS(Activity_COMBDG!I:I,Activity_COMBDG!$B:$B,$A307&amp;"*",Activity_COMBDG!$B:$B,"*"&amp;"_EX",Activity_COMBDG!I:I,"&gt;0.0001")</f>
        <v>0</v>
      </c>
      <c r="I307">
        <f>SUMIFS(Activity_COMBDG!J:J,Activity_COMBDG!$B:$B,$A307&amp;"*",Activity_COMBDG!$B:$B,"*"&amp;"_EX",Activity_COMBDG!J:J,"&gt;0.0001")</f>
        <v>0</v>
      </c>
      <c r="J307">
        <f>SUMIFS(Activity_COMBDG!K:K,Activity_COMBDG!$B:$B,$A307&amp;"*",Activity_COMBDG!$B:$B,"*"&amp;"_EX",Activity_COMBDG!K:K,"&gt;0.0001")</f>
        <v>0</v>
      </c>
      <c r="K307">
        <f>SUMIFS(Activity_COMBDG!L:L,Activity_COMBDG!$B:$B,$A307&amp;"*",Activity_COMBDG!$B:$B,"*"&amp;"_EX",Activity_COMBDG!L:L,"&gt;0.0001")</f>
        <v>0</v>
      </c>
    </row>
    <row r="308" spans="1:11" x14ac:dyDescent="0.25">
      <c r="A308" t="str">
        <f>COMBDG_Split_Tech!A305</f>
        <v>COMBDGOFFNewAM______STDELC</v>
      </c>
      <c r="B308">
        <f>SUMIFS(Activity_COMBDG!C:C,Activity_COMBDG!$B:$B,$A308&amp;"*",Activity_COMBDG!$B:$B,"*"&amp;"_EX",Activity_COMBDG!C:C,"&gt;0.0001")</f>
        <v>0</v>
      </c>
      <c r="C308">
        <f>SUMIFS(Activity_COMBDG!D:D,Activity_COMBDG!$B:$B,$A308&amp;"*",Activity_COMBDG!$B:$B,"*"&amp;"_EX",Activity_COMBDG!D:D,"&gt;0.0001")</f>
        <v>0</v>
      </c>
      <c r="D308">
        <f>SUMIFS(Activity_COMBDG!E:E,Activity_COMBDG!$B:$B,$A308&amp;"*",Activity_COMBDG!$B:$B,"*"&amp;"_EX",Activity_COMBDG!E:E,"&gt;0.0001")</f>
        <v>0</v>
      </c>
      <c r="E308">
        <f>SUMIFS(Activity_COMBDG!F:F,Activity_COMBDG!$B:$B,$A308&amp;"*",Activity_COMBDG!$B:$B,"*"&amp;"_EX",Activity_COMBDG!F:F,"&gt;0.0001")</f>
        <v>0</v>
      </c>
      <c r="F308">
        <f>SUMIFS(Activity_COMBDG!G:G,Activity_COMBDG!$B:$B,$A308&amp;"*",Activity_COMBDG!$B:$B,"*"&amp;"_EX",Activity_COMBDG!G:G,"&gt;0.0001")</f>
        <v>0</v>
      </c>
      <c r="G308">
        <f>SUMIFS(Activity_COMBDG!H:H,Activity_COMBDG!$B:$B,$A308&amp;"*",Activity_COMBDG!$B:$B,"*"&amp;"_EX",Activity_COMBDG!H:H,"&gt;0.0001")</f>
        <v>0</v>
      </c>
      <c r="H308">
        <f>SUMIFS(Activity_COMBDG!I:I,Activity_COMBDG!$B:$B,$A308&amp;"*",Activity_COMBDG!$B:$B,"*"&amp;"_EX",Activity_COMBDG!I:I,"&gt;0.0001")</f>
        <v>0</v>
      </c>
      <c r="I308">
        <f>SUMIFS(Activity_COMBDG!J:J,Activity_COMBDG!$B:$B,$A308&amp;"*",Activity_COMBDG!$B:$B,"*"&amp;"_EX",Activity_COMBDG!J:J,"&gt;0.0001")</f>
        <v>0</v>
      </c>
      <c r="J308">
        <f>SUMIFS(Activity_COMBDG!K:K,Activity_COMBDG!$B:$B,$A308&amp;"*",Activity_COMBDG!$B:$B,"*"&amp;"_EX",Activity_COMBDG!K:K,"&gt;0.0001")</f>
        <v>0</v>
      </c>
      <c r="K308">
        <f>SUMIFS(Activity_COMBDG!L:L,Activity_COMBDG!$B:$B,$A308&amp;"*",Activity_COMBDG!$B:$B,"*"&amp;"_EX",Activity_COMBDG!L:L,"&gt;0.0001")</f>
        <v>0</v>
      </c>
    </row>
    <row r="309" spans="1:11" x14ac:dyDescent="0.25">
      <c r="A309" t="str">
        <f>COMBDG_Split_Tech!A306</f>
        <v>COMBDGOFFNewLIFLC___STDELC</v>
      </c>
      <c r="B309">
        <f>SUMIFS(Activity_COMBDG!C:C,Activity_COMBDG!$B:$B,$A309&amp;"*",Activity_COMBDG!$B:$B,"*"&amp;"_EX",Activity_COMBDG!C:C,"&gt;0.0001")</f>
        <v>0</v>
      </c>
      <c r="C309">
        <f>SUMIFS(Activity_COMBDG!D:D,Activity_COMBDG!$B:$B,$A309&amp;"*",Activity_COMBDG!$B:$B,"*"&amp;"_EX",Activity_COMBDG!D:D,"&gt;0.0001")</f>
        <v>0</v>
      </c>
      <c r="D309">
        <f>SUMIFS(Activity_COMBDG!E:E,Activity_COMBDG!$B:$B,$A309&amp;"*",Activity_COMBDG!$B:$B,"*"&amp;"_EX",Activity_COMBDG!E:E,"&gt;0.0001")</f>
        <v>0</v>
      </c>
      <c r="E309">
        <f>SUMIFS(Activity_COMBDG!F:F,Activity_COMBDG!$B:$B,$A309&amp;"*",Activity_COMBDG!$B:$B,"*"&amp;"_EX",Activity_COMBDG!F:F,"&gt;0.0001")</f>
        <v>0</v>
      </c>
      <c r="F309">
        <f>SUMIFS(Activity_COMBDG!G:G,Activity_COMBDG!$B:$B,$A309&amp;"*",Activity_COMBDG!$B:$B,"*"&amp;"_EX",Activity_COMBDG!G:G,"&gt;0.0001")</f>
        <v>0</v>
      </c>
      <c r="G309">
        <f>SUMIFS(Activity_COMBDG!H:H,Activity_COMBDG!$B:$B,$A309&amp;"*",Activity_COMBDG!$B:$B,"*"&amp;"_EX",Activity_COMBDG!H:H,"&gt;0.0001")</f>
        <v>0</v>
      </c>
      <c r="H309">
        <f>SUMIFS(Activity_COMBDG!I:I,Activity_COMBDG!$B:$B,$A309&amp;"*",Activity_COMBDG!$B:$B,"*"&amp;"_EX",Activity_COMBDG!I:I,"&gt;0.0001")</f>
        <v>0</v>
      </c>
      <c r="I309">
        <f>SUMIFS(Activity_COMBDG!J:J,Activity_COMBDG!$B:$B,$A309&amp;"*",Activity_COMBDG!$B:$B,"*"&amp;"_EX",Activity_COMBDG!J:J,"&gt;0.0001")</f>
        <v>0</v>
      </c>
      <c r="J309">
        <f>SUMIFS(Activity_COMBDG!K:K,Activity_COMBDG!$B:$B,$A309&amp;"*",Activity_COMBDG!$B:$B,"*"&amp;"_EX",Activity_COMBDG!K:K,"&gt;0.0001")</f>
        <v>0</v>
      </c>
      <c r="K309">
        <f>SUMIFS(Activity_COMBDG!L:L,Activity_COMBDG!$B:$B,$A309&amp;"*",Activity_COMBDG!$B:$B,"*"&amp;"_EX",Activity_COMBDG!L:L,"&gt;0.0001")</f>
        <v>0</v>
      </c>
    </row>
    <row r="310" spans="1:11" x14ac:dyDescent="0.25">
      <c r="A310" t="str">
        <f>COMBDG_Split_Tech!A307</f>
        <v>COMBDGOFFNewLIFLU___STDELC</v>
      </c>
      <c r="B310">
        <f>SUMIFS(Activity_COMBDG!C:C,Activity_COMBDG!$B:$B,$A310&amp;"*",Activity_COMBDG!$B:$B,"*"&amp;"_EX",Activity_COMBDG!C:C,"&gt;0.0001")</f>
        <v>0</v>
      </c>
      <c r="C310">
        <f>SUMIFS(Activity_COMBDG!D:D,Activity_COMBDG!$B:$B,$A310&amp;"*",Activity_COMBDG!$B:$B,"*"&amp;"_EX",Activity_COMBDG!D:D,"&gt;0.0001")</f>
        <v>0</v>
      </c>
      <c r="D310">
        <f>SUMIFS(Activity_COMBDG!E:E,Activity_COMBDG!$B:$B,$A310&amp;"*",Activity_COMBDG!$B:$B,"*"&amp;"_EX",Activity_COMBDG!E:E,"&gt;0.0001")</f>
        <v>0</v>
      </c>
      <c r="E310">
        <f>SUMIFS(Activity_COMBDG!F:F,Activity_COMBDG!$B:$B,$A310&amp;"*",Activity_COMBDG!$B:$B,"*"&amp;"_EX",Activity_COMBDG!F:F,"&gt;0.0001")</f>
        <v>0</v>
      </c>
      <c r="F310">
        <f>SUMIFS(Activity_COMBDG!G:G,Activity_COMBDG!$B:$B,$A310&amp;"*",Activity_COMBDG!$B:$B,"*"&amp;"_EX",Activity_COMBDG!G:G,"&gt;0.0001")</f>
        <v>0</v>
      </c>
      <c r="G310">
        <f>SUMIFS(Activity_COMBDG!H:H,Activity_COMBDG!$B:$B,$A310&amp;"*",Activity_COMBDG!$B:$B,"*"&amp;"_EX",Activity_COMBDG!H:H,"&gt;0.0001")</f>
        <v>0</v>
      </c>
      <c r="H310">
        <f>SUMIFS(Activity_COMBDG!I:I,Activity_COMBDG!$B:$B,$A310&amp;"*",Activity_COMBDG!$B:$B,"*"&amp;"_EX",Activity_COMBDG!I:I,"&gt;0.0001")</f>
        <v>0</v>
      </c>
      <c r="I310">
        <f>SUMIFS(Activity_COMBDG!J:J,Activity_COMBDG!$B:$B,$A310&amp;"*",Activity_COMBDG!$B:$B,"*"&amp;"_EX",Activity_COMBDG!J:J,"&gt;0.0001")</f>
        <v>0</v>
      </c>
      <c r="J310">
        <f>SUMIFS(Activity_COMBDG!K:K,Activity_COMBDG!$B:$B,$A310&amp;"*",Activity_COMBDG!$B:$B,"*"&amp;"_EX",Activity_COMBDG!K:K,"&gt;0.0001")</f>
        <v>0</v>
      </c>
      <c r="K310">
        <f>SUMIFS(Activity_COMBDG!L:L,Activity_COMBDG!$B:$B,$A310&amp;"*",Activity_COMBDG!$B:$B,"*"&amp;"_EX",Activity_COMBDG!L:L,"&gt;0.0001")</f>
        <v>0</v>
      </c>
    </row>
    <row r="311" spans="1:11" x14ac:dyDescent="0.25">
      <c r="A311" t="str">
        <f>COMBDG_Split_Tech!A308</f>
        <v>COMBDGOFFNewLIHAL___STDELC</v>
      </c>
      <c r="B311">
        <f>SUMIFS(Activity_COMBDG!C:C,Activity_COMBDG!$B:$B,$A311&amp;"*",Activity_COMBDG!$B:$B,"*"&amp;"_EX",Activity_COMBDG!C:C,"&gt;0.0001")</f>
        <v>0</v>
      </c>
      <c r="C311">
        <f>SUMIFS(Activity_COMBDG!D:D,Activity_COMBDG!$B:$B,$A311&amp;"*",Activity_COMBDG!$B:$B,"*"&amp;"_EX",Activity_COMBDG!D:D,"&gt;0.0001")</f>
        <v>0</v>
      </c>
      <c r="D311">
        <f>SUMIFS(Activity_COMBDG!E:E,Activity_COMBDG!$B:$B,$A311&amp;"*",Activity_COMBDG!$B:$B,"*"&amp;"_EX",Activity_COMBDG!E:E,"&gt;0.0001")</f>
        <v>0</v>
      </c>
      <c r="E311">
        <f>SUMIFS(Activity_COMBDG!F:F,Activity_COMBDG!$B:$B,$A311&amp;"*",Activity_COMBDG!$B:$B,"*"&amp;"_EX",Activity_COMBDG!F:F,"&gt;0.0001")</f>
        <v>0</v>
      </c>
      <c r="F311">
        <f>SUMIFS(Activity_COMBDG!G:G,Activity_COMBDG!$B:$B,$A311&amp;"*",Activity_COMBDG!$B:$B,"*"&amp;"_EX",Activity_COMBDG!G:G,"&gt;0.0001")</f>
        <v>0</v>
      </c>
      <c r="G311">
        <f>SUMIFS(Activity_COMBDG!H:H,Activity_COMBDG!$B:$B,$A311&amp;"*",Activity_COMBDG!$B:$B,"*"&amp;"_EX",Activity_COMBDG!H:H,"&gt;0.0001")</f>
        <v>0</v>
      </c>
      <c r="H311">
        <f>SUMIFS(Activity_COMBDG!I:I,Activity_COMBDG!$B:$B,$A311&amp;"*",Activity_COMBDG!$B:$B,"*"&amp;"_EX",Activity_COMBDG!I:I,"&gt;0.0001")</f>
        <v>0</v>
      </c>
      <c r="I311">
        <f>SUMIFS(Activity_COMBDG!J:J,Activity_COMBDG!$B:$B,$A311&amp;"*",Activity_COMBDG!$B:$B,"*"&amp;"_EX",Activity_COMBDG!J:J,"&gt;0.0001")</f>
        <v>0</v>
      </c>
      <c r="J311">
        <f>SUMIFS(Activity_COMBDG!K:K,Activity_COMBDG!$B:$B,$A311&amp;"*",Activity_COMBDG!$B:$B,"*"&amp;"_EX",Activity_COMBDG!K:K,"&gt;0.0001")</f>
        <v>0</v>
      </c>
      <c r="K311">
        <f>SUMIFS(Activity_COMBDG!L:L,Activity_COMBDG!$B:$B,$A311&amp;"*",Activity_COMBDG!$B:$B,"*"&amp;"_EX",Activity_COMBDG!L:L,"&gt;0.0001")</f>
        <v>0</v>
      </c>
    </row>
    <row r="312" spans="1:11" x14ac:dyDescent="0.25">
      <c r="A312" t="str">
        <f>COMBDG_Split_Tech!A309</f>
        <v>COMBDGOFFNewLIINC___STDELC</v>
      </c>
      <c r="B312">
        <f>SUMIFS(Activity_COMBDG!C:C,Activity_COMBDG!$B:$B,$A312&amp;"*",Activity_COMBDG!$B:$B,"*"&amp;"_EX",Activity_COMBDG!C:C,"&gt;0.0001")</f>
        <v>0</v>
      </c>
      <c r="C312">
        <f>SUMIFS(Activity_COMBDG!D:D,Activity_COMBDG!$B:$B,$A312&amp;"*",Activity_COMBDG!$B:$B,"*"&amp;"_EX",Activity_COMBDG!D:D,"&gt;0.0001")</f>
        <v>0</v>
      </c>
      <c r="D312">
        <f>SUMIFS(Activity_COMBDG!E:E,Activity_COMBDG!$B:$B,$A312&amp;"*",Activity_COMBDG!$B:$B,"*"&amp;"_EX",Activity_COMBDG!E:E,"&gt;0.0001")</f>
        <v>0</v>
      </c>
      <c r="E312">
        <f>SUMIFS(Activity_COMBDG!F:F,Activity_COMBDG!$B:$B,$A312&amp;"*",Activity_COMBDG!$B:$B,"*"&amp;"_EX",Activity_COMBDG!F:F,"&gt;0.0001")</f>
        <v>0</v>
      </c>
      <c r="F312">
        <f>SUMIFS(Activity_COMBDG!G:G,Activity_COMBDG!$B:$B,$A312&amp;"*",Activity_COMBDG!$B:$B,"*"&amp;"_EX",Activity_COMBDG!G:G,"&gt;0.0001")</f>
        <v>0</v>
      </c>
      <c r="G312">
        <f>SUMIFS(Activity_COMBDG!H:H,Activity_COMBDG!$B:$B,$A312&amp;"*",Activity_COMBDG!$B:$B,"*"&amp;"_EX",Activity_COMBDG!H:H,"&gt;0.0001")</f>
        <v>0</v>
      </c>
      <c r="H312">
        <f>SUMIFS(Activity_COMBDG!I:I,Activity_COMBDG!$B:$B,$A312&amp;"*",Activity_COMBDG!$B:$B,"*"&amp;"_EX",Activity_COMBDG!I:I,"&gt;0.0001")</f>
        <v>0</v>
      </c>
      <c r="I312">
        <f>SUMIFS(Activity_COMBDG!J:J,Activity_COMBDG!$B:$B,$A312&amp;"*",Activity_COMBDG!$B:$B,"*"&amp;"_EX",Activity_COMBDG!J:J,"&gt;0.0001")</f>
        <v>0</v>
      </c>
      <c r="J312">
        <f>SUMIFS(Activity_COMBDG!K:K,Activity_COMBDG!$B:$B,$A312&amp;"*",Activity_COMBDG!$B:$B,"*"&amp;"_EX",Activity_COMBDG!K:K,"&gt;0.0001")</f>
        <v>0</v>
      </c>
      <c r="K312">
        <f>SUMIFS(Activity_COMBDG!L:L,Activity_COMBDG!$B:$B,$A312&amp;"*",Activity_COMBDG!$B:$B,"*"&amp;"_EX",Activity_COMBDG!L:L,"&gt;0.0001")</f>
        <v>0</v>
      </c>
    </row>
    <row r="313" spans="1:11" x14ac:dyDescent="0.25">
      <c r="A313" t="str">
        <f>COMBDG_Split_Tech!A310</f>
        <v>COMBDGOFFNewLILED___STDELC</v>
      </c>
      <c r="B313">
        <f>SUMIFS(Activity_COMBDG!C:C,Activity_COMBDG!$B:$B,$A313&amp;"*",Activity_COMBDG!$B:$B,"*"&amp;"_EX",Activity_COMBDG!C:C,"&gt;0.0001")</f>
        <v>0</v>
      </c>
      <c r="C313">
        <f>SUMIFS(Activity_COMBDG!D:D,Activity_COMBDG!$B:$B,$A313&amp;"*",Activity_COMBDG!$B:$B,"*"&amp;"_EX",Activity_COMBDG!D:D,"&gt;0.0001")</f>
        <v>0</v>
      </c>
      <c r="D313">
        <f>SUMIFS(Activity_COMBDG!E:E,Activity_COMBDG!$B:$B,$A313&amp;"*",Activity_COMBDG!$B:$B,"*"&amp;"_EX",Activity_COMBDG!E:E,"&gt;0.0001")</f>
        <v>0</v>
      </c>
      <c r="E313">
        <f>SUMIFS(Activity_COMBDG!F:F,Activity_COMBDG!$B:$B,$A313&amp;"*",Activity_COMBDG!$B:$B,"*"&amp;"_EX",Activity_COMBDG!F:F,"&gt;0.0001")</f>
        <v>0</v>
      </c>
      <c r="F313">
        <f>SUMIFS(Activity_COMBDG!G:G,Activity_COMBDG!$B:$B,$A313&amp;"*",Activity_COMBDG!$B:$B,"*"&amp;"_EX",Activity_COMBDG!G:G,"&gt;0.0001")</f>
        <v>0</v>
      </c>
      <c r="G313">
        <f>SUMIFS(Activity_COMBDG!H:H,Activity_COMBDG!$B:$B,$A313&amp;"*",Activity_COMBDG!$B:$B,"*"&amp;"_EX",Activity_COMBDG!H:H,"&gt;0.0001")</f>
        <v>0</v>
      </c>
      <c r="H313">
        <f>SUMIFS(Activity_COMBDG!I:I,Activity_COMBDG!$B:$B,$A313&amp;"*",Activity_COMBDG!$B:$B,"*"&amp;"_EX",Activity_COMBDG!I:I,"&gt;0.0001")</f>
        <v>0</v>
      </c>
      <c r="I313">
        <f>SUMIFS(Activity_COMBDG!J:J,Activity_COMBDG!$B:$B,$A313&amp;"*",Activity_COMBDG!$B:$B,"*"&amp;"_EX",Activity_COMBDG!J:J,"&gt;0.0001")</f>
        <v>0</v>
      </c>
      <c r="J313">
        <f>SUMIFS(Activity_COMBDG!K:K,Activity_COMBDG!$B:$B,$A313&amp;"*",Activity_COMBDG!$B:$B,"*"&amp;"_EX",Activity_COMBDG!K:K,"&gt;0.0001")</f>
        <v>0</v>
      </c>
      <c r="K313">
        <f>SUMIFS(Activity_COMBDG!L:L,Activity_COMBDG!$B:$B,$A313&amp;"*",Activity_COMBDG!$B:$B,"*"&amp;"_EX",Activity_COMBDG!L:L,"&gt;0.0001")</f>
        <v>0</v>
      </c>
    </row>
    <row r="314" spans="1:11" x14ac:dyDescent="0.25">
      <c r="A314" t="str">
        <f>COMBDG_Split_Tech!A311</f>
        <v>COMBDGOFFNewSC_________DCO</v>
      </c>
      <c r="B314">
        <f>SUMIFS(Activity_COMBDG!C:C,Activity_COMBDG!$B:$B,$A314&amp;"*",Activity_COMBDG!$B:$B,"*"&amp;"_EX",Activity_COMBDG!C:C,"&gt;0.0001")</f>
        <v>0</v>
      </c>
      <c r="C314">
        <f>SUMIFS(Activity_COMBDG!D:D,Activity_COMBDG!$B:$B,$A314&amp;"*",Activity_COMBDG!$B:$B,"*"&amp;"_EX",Activity_COMBDG!D:D,"&gt;0.0001")</f>
        <v>0</v>
      </c>
      <c r="D314">
        <f>SUMIFS(Activity_COMBDG!E:E,Activity_COMBDG!$B:$B,$A314&amp;"*",Activity_COMBDG!$B:$B,"*"&amp;"_EX",Activity_COMBDG!E:E,"&gt;0.0001")</f>
        <v>0</v>
      </c>
      <c r="E314">
        <f>SUMIFS(Activity_COMBDG!F:F,Activity_COMBDG!$B:$B,$A314&amp;"*",Activity_COMBDG!$B:$B,"*"&amp;"_EX",Activity_COMBDG!F:F,"&gt;0.0001")</f>
        <v>0</v>
      </c>
      <c r="F314">
        <f>SUMIFS(Activity_COMBDG!G:G,Activity_COMBDG!$B:$B,$A314&amp;"*",Activity_COMBDG!$B:$B,"*"&amp;"_EX",Activity_COMBDG!G:G,"&gt;0.0001")</f>
        <v>0</v>
      </c>
      <c r="G314">
        <f>SUMIFS(Activity_COMBDG!H:H,Activity_COMBDG!$B:$B,$A314&amp;"*",Activity_COMBDG!$B:$B,"*"&amp;"_EX",Activity_COMBDG!H:H,"&gt;0.0001")</f>
        <v>0</v>
      </c>
      <c r="H314">
        <f>SUMIFS(Activity_COMBDG!I:I,Activity_COMBDG!$B:$B,$A314&amp;"*",Activity_COMBDG!$B:$B,"*"&amp;"_EX",Activity_COMBDG!I:I,"&gt;0.0001")</f>
        <v>0</v>
      </c>
      <c r="I314">
        <f>SUMIFS(Activity_COMBDG!J:J,Activity_COMBDG!$B:$B,$A314&amp;"*",Activity_COMBDG!$B:$B,"*"&amp;"_EX",Activity_COMBDG!J:J,"&gt;0.0001")</f>
        <v>0</v>
      </c>
      <c r="J314">
        <f>SUMIFS(Activity_COMBDG!K:K,Activity_COMBDG!$B:$B,$A314&amp;"*",Activity_COMBDG!$B:$B,"*"&amp;"_EX",Activity_COMBDG!K:K,"&gt;0.0001")</f>
        <v>0</v>
      </c>
      <c r="K314">
        <f>SUMIFS(Activity_COMBDG!L:L,Activity_COMBDG!$B:$B,$A314&amp;"*",Activity_COMBDG!$B:$B,"*"&amp;"_EX",Activity_COMBDG!L:L,"&gt;0.0001")</f>
        <v>0</v>
      </c>
    </row>
    <row r="315" spans="1:11" x14ac:dyDescent="0.25">
      <c r="A315" t="str">
        <f>COMBDG_Split_Tech!A312</f>
        <v>COMBDGOFFNewSC______STDELC</v>
      </c>
      <c r="B315">
        <f>SUMIFS(Activity_COMBDG!C:C,Activity_COMBDG!$B:$B,$A315&amp;"*",Activity_COMBDG!$B:$B,"*"&amp;"_EX",Activity_COMBDG!C:C,"&gt;0.0001")</f>
        <v>0</v>
      </c>
      <c r="C315">
        <f>SUMIFS(Activity_COMBDG!D:D,Activity_COMBDG!$B:$B,$A315&amp;"*",Activity_COMBDG!$B:$B,"*"&amp;"_EX",Activity_COMBDG!D:D,"&gt;0.0001")</f>
        <v>0</v>
      </c>
      <c r="D315">
        <f>SUMIFS(Activity_COMBDG!E:E,Activity_COMBDG!$B:$B,$A315&amp;"*",Activity_COMBDG!$B:$B,"*"&amp;"_EX",Activity_COMBDG!E:E,"&gt;0.0001")</f>
        <v>0</v>
      </c>
      <c r="E315">
        <f>SUMIFS(Activity_COMBDG!F:F,Activity_COMBDG!$B:$B,$A315&amp;"*",Activity_COMBDG!$B:$B,"*"&amp;"_EX",Activity_COMBDG!F:F,"&gt;0.0001")</f>
        <v>0</v>
      </c>
      <c r="F315">
        <f>SUMIFS(Activity_COMBDG!G:G,Activity_COMBDG!$B:$B,$A315&amp;"*",Activity_COMBDG!$B:$B,"*"&amp;"_EX",Activity_COMBDG!G:G,"&gt;0.0001")</f>
        <v>0</v>
      </c>
      <c r="G315">
        <f>SUMIFS(Activity_COMBDG!H:H,Activity_COMBDG!$B:$B,$A315&amp;"*",Activity_COMBDG!$B:$B,"*"&amp;"_EX",Activity_COMBDG!H:H,"&gt;0.0001")</f>
        <v>0</v>
      </c>
      <c r="H315">
        <f>SUMIFS(Activity_COMBDG!I:I,Activity_COMBDG!$B:$B,$A315&amp;"*",Activity_COMBDG!$B:$B,"*"&amp;"_EX",Activity_COMBDG!I:I,"&gt;0.0001")</f>
        <v>0</v>
      </c>
      <c r="I315">
        <f>SUMIFS(Activity_COMBDG!J:J,Activity_COMBDG!$B:$B,$A315&amp;"*",Activity_COMBDG!$B:$B,"*"&amp;"_EX",Activity_COMBDG!J:J,"&gt;0.0001")</f>
        <v>0</v>
      </c>
      <c r="J315">
        <f>SUMIFS(Activity_COMBDG!K:K,Activity_COMBDG!$B:$B,$A315&amp;"*",Activity_COMBDG!$B:$B,"*"&amp;"_EX",Activity_COMBDG!K:K,"&gt;0.0001")</f>
        <v>0</v>
      </c>
      <c r="K315">
        <f>SUMIFS(Activity_COMBDG!L:L,Activity_COMBDG!$B:$B,$A315&amp;"*",Activity_COMBDG!$B:$B,"*"&amp;"_EX",Activity_COMBDG!L:L,"&gt;0.0001")</f>
        <v>0</v>
      </c>
    </row>
    <row r="316" spans="1:11" x14ac:dyDescent="0.25">
      <c r="A316" t="str">
        <f>COMBDG_Split_Tech!A313</f>
        <v>COMBDGOFFNewSC______STDNGA</v>
      </c>
      <c r="B316">
        <f>SUMIFS(Activity_COMBDG!C:C,Activity_COMBDG!$B:$B,$A316&amp;"*",Activity_COMBDG!$B:$B,"*"&amp;"_EX",Activity_COMBDG!C:C,"&gt;0.0001")</f>
        <v>0</v>
      </c>
      <c r="C316">
        <f>SUMIFS(Activity_COMBDG!D:D,Activity_COMBDG!$B:$B,$A316&amp;"*",Activity_COMBDG!$B:$B,"*"&amp;"_EX",Activity_COMBDG!D:D,"&gt;0.0001")</f>
        <v>0</v>
      </c>
      <c r="D316">
        <f>SUMIFS(Activity_COMBDG!E:E,Activity_COMBDG!$B:$B,$A316&amp;"*",Activity_COMBDG!$B:$B,"*"&amp;"_EX",Activity_COMBDG!E:E,"&gt;0.0001")</f>
        <v>0</v>
      </c>
      <c r="E316">
        <f>SUMIFS(Activity_COMBDG!F:F,Activity_COMBDG!$B:$B,$A316&amp;"*",Activity_COMBDG!$B:$B,"*"&amp;"_EX",Activity_COMBDG!F:F,"&gt;0.0001")</f>
        <v>0</v>
      </c>
      <c r="F316">
        <f>SUMIFS(Activity_COMBDG!G:G,Activity_COMBDG!$B:$B,$A316&amp;"*",Activity_COMBDG!$B:$B,"*"&amp;"_EX",Activity_COMBDG!G:G,"&gt;0.0001")</f>
        <v>0</v>
      </c>
      <c r="G316">
        <f>SUMIFS(Activity_COMBDG!H:H,Activity_COMBDG!$B:$B,$A316&amp;"*",Activity_COMBDG!$B:$B,"*"&amp;"_EX",Activity_COMBDG!H:H,"&gt;0.0001")</f>
        <v>0</v>
      </c>
      <c r="H316">
        <f>SUMIFS(Activity_COMBDG!I:I,Activity_COMBDG!$B:$B,$A316&amp;"*",Activity_COMBDG!$B:$B,"*"&amp;"_EX",Activity_COMBDG!I:I,"&gt;0.0001")</f>
        <v>0</v>
      </c>
      <c r="I316">
        <f>SUMIFS(Activity_COMBDG!J:J,Activity_COMBDG!$B:$B,$A316&amp;"*",Activity_COMBDG!$B:$B,"*"&amp;"_EX",Activity_COMBDG!J:J,"&gt;0.0001")</f>
        <v>0</v>
      </c>
      <c r="J316">
        <f>SUMIFS(Activity_COMBDG!K:K,Activity_COMBDG!$B:$B,$A316&amp;"*",Activity_COMBDG!$B:$B,"*"&amp;"_EX",Activity_COMBDG!K:K,"&gt;0.0001")</f>
        <v>0</v>
      </c>
      <c r="K316">
        <f>SUMIFS(Activity_COMBDG!L:L,Activity_COMBDG!$B:$B,$A316&amp;"*",Activity_COMBDG!$B:$B,"*"&amp;"_EX",Activity_COMBDG!L:L,"&gt;0.0001")</f>
        <v>0</v>
      </c>
    </row>
    <row r="317" spans="1:11" x14ac:dyDescent="0.25">
      <c r="A317" t="str">
        <f>COMBDG_Split_Tech!A314</f>
        <v>COMBDGOFFNewSH_________DHE</v>
      </c>
      <c r="B317">
        <f>SUMIFS(Activity_COMBDG!C:C,Activity_COMBDG!$B:$B,$A317&amp;"*",Activity_COMBDG!$B:$B,"*"&amp;"_EX",Activity_COMBDG!C:C,"&gt;0.0001")</f>
        <v>0</v>
      </c>
      <c r="C317">
        <f>SUMIFS(Activity_COMBDG!D:D,Activity_COMBDG!$B:$B,$A317&amp;"*",Activity_COMBDG!$B:$B,"*"&amp;"_EX",Activity_COMBDG!D:D,"&gt;0.0001")</f>
        <v>0</v>
      </c>
      <c r="D317">
        <f>SUMIFS(Activity_COMBDG!E:E,Activity_COMBDG!$B:$B,$A317&amp;"*",Activity_COMBDG!$B:$B,"*"&amp;"_EX",Activity_COMBDG!E:E,"&gt;0.0001")</f>
        <v>0</v>
      </c>
      <c r="E317">
        <f>SUMIFS(Activity_COMBDG!F:F,Activity_COMBDG!$B:$B,$A317&amp;"*",Activity_COMBDG!$B:$B,"*"&amp;"_EX",Activity_COMBDG!F:F,"&gt;0.0001")</f>
        <v>0</v>
      </c>
      <c r="F317">
        <f>SUMIFS(Activity_COMBDG!G:G,Activity_COMBDG!$B:$B,$A317&amp;"*",Activity_COMBDG!$B:$B,"*"&amp;"_EX",Activity_COMBDG!G:G,"&gt;0.0001")</f>
        <v>0</v>
      </c>
      <c r="G317">
        <f>SUMIFS(Activity_COMBDG!H:H,Activity_COMBDG!$B:$B,$A317&amp;"*",Activity_COMBDG!$B:$B,"*"&amp;"_EX",Activity_COMBDG!H:H,"&gt;0.0001")</f>
        <v>0</v>
      </c>
      <c r="H317">
        <f>SUMIFS(Activity_COMBDG!I:I,Activity_COMBDG!$B:$B,$A317&amp;"*",Activity_COMBDG!$B:$B,"*"&amp;"_EX",Activity_COMBDG!I:I,"&gt;0.0001")</f>
        <v>0</v>
      </c>
      <c r="I317">
        <f>SUMIFS(Activity_COMBDG!J:J,Activity_COMBDG!$B:$B,$A317&amp;"*",Activity_COMBDG!$B:$B,"*"&amp;"_EX",Activity_COMBDG!J:J,"&gt;0.0001")</f>
        <v>0</v>
      </c>
      <c r="J317">
        <f>SUMIFS(Activity_COMBDG!K:K,Activity_COMBDG!$B:$B,$A317&amp;"*",Activity_COMBDG!$B:$B,"*"&amp;"_EX",Activity_COMBDG!K:K,"&gt;0.0001")</f>
        <v>0</v>
      </c>
      <c r="K317">
        <f>SUMIFS(Activity_COMBDG!L:L,Activity_COMBDG!$B:$B,$A317&amp;"*",Activity_COMBDG!$B:$B,"*"&amp;"_EX",Activity_COMBDG!L:L,"&gt;0.0001")</f>
        <v>0</v>
      </c>
    </row>
    <row r="318" spans="1:11" x14ac:dyDescent="0.25">
      <c r="A318" t="str">
        <f>COMBDG_Split_Tech!A315</f>
        <v>COMBDGOFFNewSHFUR___HIGNGA</v>
      </c>
      <c r="B318">
        <f>SUMIFS(Activity_COMBDG!C:C,Activity_COMBDG!$B:$B,$A318&amp;"*",Activity_COMBDG!$B:$B,"*"&amp;"_EX",Activity_COMBDG!C:C,"&gt;0.0001")</f>
        <v>0</v>
      </c>
      <c r="C318">
        <f>SUMIFS(Activity_COMBDG!D:D,Activity_COMBDG!$B:$B,$A318&amp;"*",Activity_COMBDG!$B:$B,"*"&amp;"_EX",Activity_COMBDG!D:D,"&gt;0.0001")</f>
        <v>0</v>
      </c>
      <c r="D318">
        <f>SUMIFS(Activity_COMBDG!E:E,Activity_COMBDG!$B:$B,$A318&amp;"*",Activity_COMBDG!$B:$B,"*"&amp;"_EX",Activity_COMBDG!E:E,"&gt;0.0001")</f>
        <v>0</v>
      </c>
      <c r="E318">
        <f>SUMIFS(Activity_COMBDG!F:F,Activity_COMBDG!$B:$B,$A318&amp;"*",Activity_COMBDG!$B:$B,"*"&amp;"_EX",Activity_COMBDG!F:F,"&gt;0.0001")</f>
        <v>0</v>
      </c>
      <c r="F318">
        <f>SUMIFS(Activity_COMBDG!G:G,Activity_COMBDG!$B:$B,$A318&amp;"*",Activity_COMBDG!$B:$B,"*"&amp;"_EX",Activity_COMBDG!G:G,"&gt;0.0001")</f>
        <v>0</v>
      </c>
      <c r="G318">
        <f>SUMIFS(Activity_COMBDG!H:H,Activity_COMBDG!$B:$B,$A318&amp;"*",Activity_COMBDG!$B:$B,"*"&amp;"_EX",Activity_COMBDG!H:H,"&gt;0.0001")</f>
        <v>0</v>
      </c>
      <c r="H318">
        <f>SUMIFS(Activity_COMBDG!I:I,Activity_COMBDG!$B:$B,$A318&amp;"*",Activity_COMBDG!$B:$B,"*"&amp;"_EX",Activity_COMBDG!I:I,"&gt;0.0001")</f>
        <v>0</v>
      </c>
      <c r="I318">
        <f>SUMIFS(Activity_COMBDG!J:J,Activity_COMBDG!$B:$B,$A318&amp;"*",Activity_COMBDG!$B:$B,"*"&amp;"_EX",Activity_COMBDG!J:J,"&gt;0.0001")</f>
        <v>0</v>
      </c>
      <c r="J318">
        <f>SUMIFS(Activity_COMBDG!K:K,Activity_COMBDG!$B:$B,$A318&amp;"*",Activity_COMBDG!$B:$B,"*"&amp;"_EX",Activity_COMBDG!K:K,"&gt;0.0001")</f>
        <v>0</v>
      </c>
      <c r="K318">
        <f>SUMIFS(Activity_COMBDG!L:L,Activity_COMBDG!$B:$B,$A318&amp;"*",Activity_COMBDG!$B:$B,"*"&amp;"_EX",Activity_COMBDG!L:L,"&gt;0.0001")</f>
        <v>0</v>
      </c>
    </row>
    <row r="319" spans="1:11" x14ac:dyDescent="0.25">
      <c r="A319" t="str">
        <f>COMBDG_Split_Tech!A316</f>
        <v>COMBDGOFFNewSHFUR___STDELC</v>
      </c>
      <c r="B319">
        <f>SUMIFS(Activity_COMBDG!C:C,Activity_COMBDG!$B:$B,$A319&amp;"*",Activity_COMBDG!$B:$B,"*"&amp;"_EX",Activity_COMBDG!C:C,"&gt;0.0001")</f>
        <v>0</v>
      </c>
      <c r="C319">
        <f>SUMIFS(Activity_COMBDG!D:D,Activity_COMBDG!$B:$B,$A319&amp;"*",Activity_COMBDG!$B:$B,"*"&amp;"_EX",Activity_COMBDG!D:D,"&gt;0.0001")</f>
        <v>0</v>
      </c>
      <c r="D319">
        <f>SUMIFS(Activity_COMBDG!E:E,Activity_COMBDG!$B:$B,$A319&amp;"*",Activity_COMBDG!$B:$B,"*"&amp;"_EX",Activity_COMBDG!E:E,"&gt;0.0001")</f>
        <v>0</v>
      </c>
      <c r="E319">
        <f>SUMIFS(Activity_COMBDG!F:F,Activity_COMBDG!$B:$B,$A319&amp;"*",Activity_COMBDG!$B:$B,"*"&amp;"_EX",Activity_COMBDG!F:F,"&gt;0.0001")</f>
        <v>0</v>
      </c>
      <c r="F319">
        <f>SUMIFS(Activity_COMBDG!G:G,Activity_COMBDG!$B:$B,$A319&amp;"*",Activity_COMBDG!$B:$B,"*"&amp;"_EX",Activity_COMBDG!G:G,"&gt;0.0001")</f>
        <v>0</v>
      </c>
      <c r="G319">
        <f>SUMIFS(Activity_COMBDG!H:H,Activity_COMBDG!$B:$B,$A319&amp;"*",Activity_COMBDG!$B:$B,"*"&amp;"_EX",Activity_COMBDG!H:H,"&gt;0.0001")</f>
        <v>0</v>
      </c>
      <c r="H319">
        <f>SUMIFS(Activity_COMBDG!I:I,Activity_COMBDG!$B:$B,$A319&amp;"*",Activity_COMBDG!$B:$B,"*"&amp;"_EX",Activity_COMBDG!I:I,"&gt;0.0001")</f>
        <v>0</v>
      </c>
      <c r="I319">
        <f>SUMIFS(Activity_COMBDG!J:J,Activity_COMBDG!$B:$B,$A319&amp;"*",Activity_COMBDG!$B:$B,"*"&amp;"_EX",Activity_COMBDG!J:J,"&gt;0.0001")</f>
        <v>0</v>
      </c>
      <c r="J319">
        <f>SUMIFS(Activity_COMBDG!K:K,Activity_COMBDG!$B:$B,$A319&amp;"*",Activity_COMBDG!$B:$B,"*"&amp;"_EX",Activity_COMBDG!K:K,"&gt;0.0001")</f>
        <v>0</v>
      </c>
      <c r="K319">
        <f>SUMIFS(Activity_COMBDG!L:L,Activity_COMBDG!$B:$B,$A319&amp;"*",Activity_COMBDG!$B:$B,"*"&amp;"_EX",Activity_COMBDG!L:L,"&gt;0.0001")</f>
        <v>0</v>
      </c>
    </row>
    <row r="320" spans="1:11" x14ac:dyDescent="0.25">
      <c r="A320" t="str">
        <f>COMBDG_Split_Tech!A317</f>
        <v>COMBDGOFFNewSHFUR___STDHFO</v>
      </c>
      <c r="B320">
        <f>SUMIFS(Activity_COMBDG!C:C,Activity_COMBDG!$B:$B,$A320&amp;"*",Activity_COMBDG!$B:$B,"*"&amp;"_EX",Activity_COMBDG!C:C,"&gt;0.0001")</f>
        <v>0</v>
      </c>
      <c r="C320">
        <f>SUMIFS(Activity_COMBDG!D:D,Activity_COMBDG!$B:$B,$A320&amp;"*",Activity_COMBDG!$B:$B,"*"&amp;"_EX",Activity_COMBDG!D:D,"&gt;0.0001")</f>
        <v>0</v>
      </c>
      <c r="D320">
        <f>SUMIFS(Activity_COMBDG!E:E,Activity_COMBDG!$B:$B,$A320&amp;"*",Activity_COMBDG!$B:$B,"*"&amp;"_EX",Activity_COMBDG!E:E,"&gt;0.0001")</f>
        <v>0</v>
      </c>
      <c r="E320">
        <f>SUMIFS(Activity_COMBDG!F:F,Activity_COMBDG!$B:$B,$A320&amp;"*",Activity_COMBDG!$B:$B,"*"&amp;"_EX",Activity_COMBDG!F:F,"&gt;0.0001")</f>
        <v>0</v>
      </c>
      <c r="F320">
        <f>SUMIFS(Activity_COMBDG!G:G,Activity_COMBDG!$B:$B,$A320&amp;"*",Activity_COMBDG!$B:$B,"*"&amp;"_EX",Activity_COMBDG!G:G,"&gt;0.0001")</f>
        <v>0</v>
      </c>
      <c r="G320">
        <f>SUMIFS(Activity_COMBDG!H:H,Activity_COMBDG!$B:$B,$A320&amp;"*",Activity_COMBDG!$B:$B,"*"&amp;"_EX",Activity_COMBDG!H:H,"&gt;0.0001")</f>
        <v>0</v>
      </c>
      <c r="H320">
        <f>SUMIFS(Activity_COMBDG!I:I,Activity_COMBDG!$B:$B,$A320&amp;"*",Activity_COMBDG!$B:$B,"*"&amp;"_EX",Activity_COMBDG!I:I,"&gt;0.0001")</f>
        <v>0</v>
      </c>
      <c r="I320">
        <f>SUMIFS(Activity_COMBDG!J:J,Activity_COMBDG!$B:$B,$A320&amp;"*",Activity_COMBDG!$B:$B,"*"&amp;"_EX",Activity_COMBDG!J:J,"&gt;0.0001")</f>
        <v>0</v>
      </c>
      <c r="J320">
        <f>SUMIFS(Activity_COMBDG!K:K,Activity_COMBDG!$B:$B,$A320&amp;"*",Activity_COMBDG!$B:$B,"*"&amp;"_EX",Activity_COMBDG!K:K,"&gt;0.0001")</f>
        <v>0</v>
      </c>
      <c r="K320">
        <f>SUMIFS(Activity_COMBDG!L:L,Activity_COMBDG!$B:$B,$A320&amp;"*",Activity_COMBDG!$B:$B,"*"&amp;"_EX",Activity_COMBDG!L:L,"&gt;0.0001")</f>
        <v>0</v>
      </c>
    </row>
    <row r="321" spans="1:11" x14ac:dyDescent="0.25">
      <c r="A321" t="str">
        <f>COMBDG_Split_Tech!A318</f>
        <v>COMBDGOFFNewSHFUR___STDKER</v>
      </c>
      <c r="B321">
        <f>SUMIFS(Activity_COMBDG!C:C,Activity_COMBDG!$B:$B,$A321&amp;"*",Activity_COMBDG!$B:$B,"*"&amp;"_EX",Activity_COMBDG!C:C,"&gt;0.0001")</f>
        <v>0</v>
      </c>
      <c r="C321">
        <f>SUMIFS(Activity_COMBDG!D:D,Activity_COMBDG!$B:$B,$A321&amp;"*",Activity_COMBDG!$B:$B,"*"&amp;"_EX",Activity_COMBDG!D:D,"&gt;0.0001")</f>
        <v>0</v>
      </c>
      <c r="D321">
        <f>SUMIFS(Activity_COMBDG!E:E,Activity_COMBDG!$B:$B,$A321&amp;"*",Activity_COMBDG!$B:$B,"*"&amp;"_EX",Activity_COMBDG!E:E,"&gt;0.0001")</f>
        <v>0</v>
      </c>
      <c r="E321">
        <f>SUMIFS(Activity_COMBDG!F:F,Activity_COMBDG!$B:$B,$A321&amp;"*",Activity_COMBDG!$B:$B,"*"&amp;"_EX",Activity_COMBDG!F:F,"&gt;0.0001")</f>
        <v>0</v>
      </c>
      <c r="F321">
        <f>SUMIFS(Activity_COMBDG!G:G,Activity_COMBDG!$B:$B,$A321&amp;"*",Activity_COMBDG!$B:$B,"*"&amp;"_EX",Activity_COMBDG!G:G,"&gt;0.0001")</f>
        <v>0</v>
      </c>
      <c r="G321">
        <f>SUMIFS(Activity_COMBDG!H:H,Activity_COMBDG!$B:$B,$A321&amp;"*",Activity_COMBDG!$B:$B,"*"&amp;"_EX",Activity_COMBDG!H:H,"&gt;0.0001")</f>
        <v>0</v>
      </c>
      <c r="H321">
        <f>SUMIFS(Activity_COMBDG!I:I,Activity_COMBDG!$B:$B,$A321&amp;"*",Activity_COMBDG!$B:$B,"*"&amp;"_EX",Activity_COMBDG!I:I,"&gt;0.0001")</f>
        <v>0</v>
      </c>
      <c r="I321">
        <f>SUMIFS(Activity_COMBDG!J:J,Activity_COMBDG!$B:$B,$A321&amp;"*",Activity_COMBDG!$B:$B,"*"&amp;"_EX",Activity_COMBDG!J:J,"&gt;0.0001")</f>
        <v>0</v>
      </c>
      <c r="J321">
        <f>SUMIFS(Activity_COMBDG!K:K,Activity_COMBDG!$B:$B,$A321&amp;"*",Activity_COMBDG!$B:$B,"*"&amp;"_EX",Activity_COMBDG!K:K,"&gt;0.0001")</f>
        <v>0</v>
      </c>
      <c r="K321">
        <f>SUMIFS(Activity_COMBDG!L:L,Activity_COMBDG!$B:$B,$A321&amp;"*",Activity_COMBDG!$B:$B,"*"&amp;"_EX",Activity_COMBDG!L:L,"&gt;0.0001")</f>
        <v>0</v>
      </c>
    </row>
    <row r="322" spans="1:11" x14ac:dyDescent="0.25">
      <c r="A322" t="str">
        <f>COMBDG_Split_Tech!A319</f>
        <v>COMBDGOFFNewSHFUR___STDLFO</v>
      </c>
      <c r="B322">
        <f>SUMIFS(Activity_COMBDG!C:C,Activity_COMBDG!$B:$B,$A322&amp;"*",Activity_COMBDG!$B:$B,"*"&amp;"_EX",Activity_COMBDG!C:C,"&gt;0.0001")</f>
        <v>0</v>
      </c>
      <c r="C322">
        <f>SUMIFS(Activity_COMBDG!D:D,Activity_COMBDG!$B:$B,$A322&amp;"*",Activity_COMBDG!$B:$B,"*"&amp;"_EX",Activity_COMBDG!D:D,"&gt;0.0001")</f>
        <v>0</v>
      </c>
      <c r="D322">
        <f>SUMIFS(Activity_COMBDG!E:E,Activity_COMBDG!$B:$B,$A322&amp;"*",Activity_COMBDG!$B:$B,"*"&amp;"_EX",Activity_COMBDG!E:E,"&gt;0.0001")</f>
        <v>0</v>
      </c>
      <c r="E322">
        <f>SUMIFS(Activity_COMBDG!F:F,Activity_COMBDG!$B:$B,$A322&amp;"*",Activity_COMBDG!$B:$B,"*"&amp;"_EX",Activity_COMBDG!F:F,"&gt;0.0001")</f>
        <v>0</v>
      </c>
      <c r="F322">
        <f>SUMIFS(Activity_COMBDG!G:G,Activity_COMBDG!$B:$B,$A322&amp;"*",Activity_COMBDG!$B:$B,"*"&amp;"_EX",Activity_COMBDG!G:G,"&gt;0.0001")</f>
        <v>0</v>
      </c>
      <c r="G322">
        <f>SUMIFS(Activity_COMBDG!H:H,Activity_COMBDG!$B:$B,$A322&amp;"*",Activity_COMBDG!$B:$B,"*"&amp;"_EX",Activity_COMBDG!H:H,"&gt;0.0001")</f>
        <v>0</v>
      </c>
      <c r="H322">
        <f>SUMIFS(Activity_COMBDG!I:I,Activity_COMBDG!$B:$B,$A322&amp;"*",Activity_COMBDG!$B:$B,"*"&amp;"_EX",Activity_COMBDG!I:I,"&gt;0.0001")</f>
        <v>0</v>
      </c>
      <c r="I322">
        <f>SUMIFS(Activity_COMBDG!J:J,Activity_COMBDG!$B:$B,$A322&amp;"*",Activity_COMBDG!$B:$B,"*"&amp;"_EX",Activity_COMBDG!J:J,"&gt;0.0001")</f>
        <v>0</v>
      </c>
      <c r="J322">
        <f>SUMIFS(Activity_COMBDG!K:K,Activity_COMBDG!$B:$B,$A322&amp;"*",Activity_COMBDG!$B:$B,"*"&amp;"_EX",Activity_COMBDG!K:K,"&gt;0.0001")</f>
        <v>0</v>
      </c>
      <c r="K322">
        <f>SUMIFS(Activity_COMBDG!L:L,Activity_COMBDG!$B:$B,$A322&amp;"*",Activity_COMBDG!$B:$B,"*"&amp;"_EX",Activity_COMBDG!L:L,"&gt;0.0001")</f>
        <v>0</v>
      </c>
    </row>
    <row r="323" spans="1:11" x14ac:dyDescent="0.25">
      <c r="A323" t="str">
        <f>COMBDG_Split_Tech!A320</f>
        <v>COMBDGOFFNewSHFUR___STDNGA</v>
      </c>
      <c r="B323">
        <f>SUMIFS(Activity_COMBDG!C:C,Activity_COMBDG!$B:$B,$A323&amp;"*",Activity_COMBDG!$B:$B,"*"&amp;"_EX",Activity_COMBDG!C:C,"&gt;0.0001")</f>
        <v>0</v>
      </c>
      <c r="C323">
        <f>SUMIFS(Activity_COMBDG!D:D,Activity_COMBDG!$B:$B,$A323&amp;"*",Activity_COMBDG!$B:$B,"*"&amp;"_EX",Activity_COMBDG!D:D,"&gt;0.0001")</f>
        <v>0</v>
      </c>
      <c r="D323">
        <f>SUMIFS(Activity_COMBDG!E:E,Activity_COMBDG!$B:$B,$A323&amp;"*",Activity_COMBDG!$B:$B,"*"&amp;"_EX",Activity_COMBDG!E:E,"&gt;0.0001")</f>
        <v>0</v>
      </c>
      <c r="E323">
        <f>SUMIFS(Activity_COMBDG!F:F,Activity_COMBDG!$B:$B,$A323&amp;"*",Activity_COMBDG!$B:$B,"*"&amp;"_EX",Activity_COMBDG!F:F,"&gt;0.0001")</f>
        <v>0</v>
      </c>
      <c r="F323">
        <f>SUMIFS(Activity_COMBDG!G:G,Activity_COMBDG!$B:$B,$A323&amp;"*",Activity_COMBDG!$B:$B,"*"&amp;"_EX",Activity_COMBDG!G:G,"&gt;0.0001")</f>
        <v>0</v>
      </c>
      <c r="G323">
        <f>SUMIFS(Activity_COMBDG!H:H,Activity_COMBDG!$B:$B,$A323&amp;"*",Activity_COMBDG!$B:$B,"*"&amp;"_EX",Activity_COMBDG!H:H,"&gt;0.0001")</f>
        <v>0</v>
      </c>
      <c r="H323">
        <f>SUMIFS(Activity_COMBDG!I:I,Activity_COMBDG!$B:$B,$A323&amp;"*",Activity_COMBDG!$B:$B,"*"&amp;"_EX",Activity_COMBDG!I:I,"&gt;0.0001")</f>
        <v>0</v>
      </c>
      <c r="I323">
        <f>SUMIFS(Activity_COMBDG!J:J,Activity_COMBDG!$B:$B,$A323&amp;"*",Activity_COMBDG!$B:$B,"*"&amp;"_EX",Activity_COMBDG!J:J,"&gt;0.0001")</f>
        <v>0</v>
      </c>
      <c r="J323">
        <f>SUMIFS(Activity_COMBDG!K:K,Activity_COMBDG!$B:$B,$A323&amp;"*",Activity_COMBDG!$B:$B,"*"&amp;"_EX",Activity_COMBDG!K:K,"&gt;0.0001")</f>
        <v>0</v>
      </c>
      <c r="K323">
        <f>SUMIFS(Activity_COMBDG!L:L,Activity_COMBDG!$B:$B,$A323&amp;"*",Activity_COMBDG!$B:$B,"*"&amp;"_EX",Activity_COMBDG!L:L,"&gt;0.0001")</f>
        <v>0</v>
      </c>
    </row>
    <row r="324" spans="1:11" x14ac:dyDescent="0.25">
      <c r="A324" t="str">
        <f>COMBDG_Split_Tech!A321</f>
        <v>COMBDGOFFNewSHFUR___STDPRO</v>
      </c>
      <c r="B324">
        <f>SUMIFS(Activity_COMBDG!C:C,Activity_COMBDG!$B:$B,$A324&amp;"*",Activity_COMBDG!$B:$B,"*"&amp;"_EX",Activity_COMBDG!C:C,"&gt;0.0001")</f>
        <v>0</v>
      </c>
      <c r="C324">
        <f>SUMIFS(Activity_COMBDG!D:D,Activity_COMBDG!$B:$B,$A324&amp;"*",Activity_COMBDG!$B:$B,"*"&amp;"_EX",Activity_COMBDG!D:D,"&gt;0.0001")</f>
        <v>0</v>
      </c>
      <c r="D324">
        <f>SUMIFS(Activity_COMBDG!E:E,Activity_COMBDG!$B:$B,$A324&amp;"*",Activity_COMBDG!$B:$B,"*"&amp;"_EX",Activity_COMBDG!E:E,"&gt;0.0001")</f>
        <v>0</v>
      </c>
      <c r="E324">
        <f>SUMIFS(Activity_COMBDG!F:F,Activity_COMBDG!$B:$B,$A324&amp;"*",Activity_COMBDG!$B:$B,"*"&amp;"_EX",Activity_COMBDG!F:F,"&gt;0.0001")</f>
        <v>0</v>
      </c>
      <c r="F324">
        <f>SUMIFS(Activity_COMBDG!G:G,Activity_COMBDG!$B:$B,$A324&amp;"*",Activity_COMBDG!$B:$B,"*"&amp;"_EX",Activity_COMBDG!G:G,"&gt;0.0001")</f>
        <v>0</v>
      </c>
      <c r="G324">
        <f>SUMIFS(Activity_COMBDG!H:H,Activity_COMBDG!$B:$B,$A324&amp;"*",Activity_COMBDG!$B:$B,"*"&amp;"_EX",Activity_COMBDG!H:H,"&gt;0.0001")</f>
        <v>0</v>
      </c>
      <c r="H324">
        <f>SUMIFS(Activity_COMBDG!I:I,Activity_COMBDG!$B:$B,$A324&amp;"*",Activity_COMBDG!$B:$B,"*"&amp;"_EX",Activity_COMBDG!I:I,"&gt;0.0001")</f>
        <v>0</v>
      </c>
      <c r="I324">
        <f>SUMIFS(Activity_COMBDG!J:J,Activity_COMBDG!$B:$B,$A324&amp;"*",Activity_COMBDG!$B:$B,"*"&amp;"_EX",Activity_COMBDG!J:J,"&gt;0.0001")</f>
        <v>0</v>
      </c>
      <c r="J324">
        <f>SUMIFS(Activity_COMBDG!K:K,Activity_COMBDG!$B:$B,$A324&amp;"*",Activity_COMBDG!$B:$B,"*"&amp;"_EX",Activity_COMBDG!K:K,"&gt;0.0001")</f>
        <v>0</v>
      </c>
      <c r="K324">
        <f>SUMIFS(Activity_COMBDG!L:L,Activity_COMBDG!$B:$B,$A324&amp;"*",Activity_COMBDG!$B:$B,"*"&amp;"_EX",Activity_COMBDG!L:L,"&gt;0.0001")</f>
        <v>0</v>
      </c>
    </row>
    <row r="325" spans="1:11" x14ac:dyDescent="0.25">
      <c r="A325" t="str">
        <f>COMBDG_Split_Tech!A322</f>
        <v>COMBDGOFFNewSHHEP___STDELC</v>
      </c>
      <c r="B325">
        <f>SUMIFS(Activity_COMBDG!C:C,Activity_COMBDG!$B:$B,$A325&amp;"*",Activity_COMBDG!$B:$B,"*"&amp;"_EX",Activity_COMBDG!C:C,"&gt;0.0001")</f>
        <v>0</v>
      </c>
      <c r="C325">
        <f>SUMIFS(Activity_COMBDG!D:D,Activity_COMBDG!$B:$B,$A325&amp;"*",Activity_COMBDG!$B:$B,"*"&amp;"_EX",Activity_COMBDG!D:D,"&gt;0.0001")</f>
        <v>0</v>
      </c>
      <c r="D325">
        <f>SUMIFS(Activity_COMBDG!E:E,Activity_COMBDG!$B:$B,$A325&amp;"*",Activity_COMBDG!$B:$B,"*"&amp;"_EX",Activity_COMBDG!E:E,"&gt;0.0001")</f>
        <v>0</v>
      </c>
      <c r="E325">
        <f>SUMIFS(Activity_COMBDG!F:F,Activity_COMBDG!$B:$B,$A325&amp;"*",Activity_COMBDG!$B:$B,"*"&amp;"_EX",Activity_COMBDG!F:F,"&gt;0.0001")</f>
        <v>0</v>
      </c>
      <c r="F325">
        <f>SUMIFS(Activity_COMBDG!G:G,Activity_COMBDG!$B:$B,$A325&amp;"*",Activity_COMBDG!$B:$B,"*"&amp;"_EX",Activity_COMBDG!G:G,"&gt;0.0001")</f>
        <v>0</v>
      </c>
      <c r="G325">
        <f>SUMIFS(Activity_COMBDG!H:H,Activity_COMBDG!$B:$B,$A325&amp;"*",Activity_COMBDG!$B:$B,"*"&amp;"_EX",Activity_COMBDG!H:H,"&gt;0.0001")</f>
        <v>0</v>
      </c>
      <c r="H325">
        <f>SUMIFS(Activity_COMBDG!I:I,Activity_COMBDG!$B:$B,$A325&amp;"*",Activity_COMBDG!$B:$B,"*"&amp;"_EX",Activity_COMBDG!I:I,"&gt;0.0001")</f>
        <v>0</v>
      </c>
      <c r="I325">
        <f>SUMIFS(Activity_COMBDG!J:J,Activity_COMBDG!$B:$B,$A325&amp;"*",Activity_COMBDG!$B:$B,"*"&amp;"_EX",Activity_COMBDG!J:J,"&gt;0.0001")</f>
        <v>0</v>
      </c>
      <c r="J325">
        <f>SUMIFS(Activity_COMBDG!K:K,Activity_COMBDG!$B:$B,$A325&amp;"*",Activity_COMBDG!$B:$B,"*"&amp;"_EX",Activity_COMBDG!K:K,"&gt;0.0001")</f>
        <v>0</v>
      </c>
      <c r="K325">
        <f>SUMIFS(Activity_COMBDG!L:L,Activity_COMBDG!$B:$B,$A325&amp;"*",Activity_COMBDG!$B:$B,"*"&amp;"_EX",Activity_COMBDG!L:L,"&gt;0.0001")</f>
        <v>0</v>
      </c>
    </row>
    <row r="326" spans="1:11" x14ac:dyDescent="0.25">
      <c r="A326" t="str">
        <f>COMBDG_Split_Tech!A323</f>
        <v>COMBDGOFFNewSHPLT___STDELC</v>
      </c>
      <c r="B326">
        <f>SUMIFS(Activity_COMBDG!C:C,Activity_COMBDG!$B:$B,$A326&amp;"*",Activity_COMBDG!$B:$B,"*"&amp;"_EX",Activity_COMBDG!C:C,"&gt;0.0001")</f>
        <v>0</v>
      </c>
      <c r="C326">
        <f>SUMIFS(Activity_COMBDG!D:D,Activity_COMBDG!$B:$B,$A326&amp;"*",Activity_COMBDG!$B:$B,"*"&amp;"_EX",Activity_COMBDG!D:D,"&gt;0.0001")</f>
        <v>0</v>
      </c>
      <c r="D326">
        <f>SUMIFS(Activity_COMBDG!E:E,Activity_COMBDG!$B:$B,$A326&amp;"*",Activity_COMBDG!$B:$B,"*"&amp;"_EX",Activity_COMBDG!E:E,"&gt;0.0001")</f>
        <v>0</v>
      </c>
      <c r="E326">
        <f>SUMIFS(Activity_COMBDG!F:F,Activity_COMBDG!$B:$B,$A326&amp;"*",Activity_COMBDG!$B:$B,"*"&amp;"_EX",Activity_COMBDG!F:F,"&gt;0.0001")</f>
        <v>0</v>
      </c>
      <c r="F326">
        <f>SUMIFS(Activity_COMBDG!G:G,Activity_COMBDG!$B:$B,$A326&amp;"*",Activity_COMBDG!$B:$B,"*"&amp;"_EX",Activity_COMBDG!G:G,"&gt;0.0001")</f>
        <v>0</v>
      </c>
      <c r="G326">
        <f>SUMIFS(Activity_COMBDG!H:H,Activity_COMBDG!$B:$B,$A326&amp;"*",Activity_COMBDG!$B:$B,"*"&amp;"_EX",Activity_COMBDG!H:H,"&gt;0.0001")</f>
        <v>0</v>
      </c>
      <c r="H326">
        <f>SUMIFS(Activity_COMBDG!I:I,Activity_COMBDG!$B:$B,$A326&amp;"*",Activity_COMBDG!$B:$B,"*"&amp;"_EX",Activity_COMBDG!I:I,"&gt;0.0001")</f>
        <v>0</v>
      </c>
      <c r="I326">
        <f>SUMIFS(Activity_COMBDG!J:J,Activity_COMBDG!$B:$B,$A326&amp;"*",Activity_COMBDG!$B:$B,"*"&amp;"_EX",Activity_COMBDG!J:J,"&gt;0.0001")</f>
        <v>0</v>
      </c>
      <c r="J326">
        <f>SUMIFS(Activity_COMBDG!K:K,Activity_COMBDG!$B:$B,$A326&amp;"*",Activity_COMBDG!$B:$B,"*"&amp;"_EX",Activity_COMBDG!K:K,"&gt;0.0001")</f>
        <v>0</v>
      </c>
      <c r="K326">
        <f>SUMIFS(Activity_COMBDG!L:L,Activity_COMBDG!$B:$B,$A326&amp;"*",Activity_COMBDG!$B:$B,"*"&amp;"_EX",Activity_COMBDG!L:L,"&gt;0.0001")</f>
        <v>0</v>
      </c>
    </row>
    <row r="327" spans="1:11" x14ac:dyDescent="0.25">
      <c r="A327" t="str">
        <f>COMBDG_Split_Tech!A324</f>
        <v>COMBDGOFFNewSLLED___STDELC</v>
      </c>
      <c r="B327">
        <f>SUMIFS(Activity_COMBDG!C:C,Activity_COMBDG!$B:$B,$A327&amp;"*",Activity_COMBDG!$B:$B,"*"&amp;"_EX",Activity_COMBDG!C:C,"&gt;0.0001")</f>
        <v>0</v>
      </c>
      <c r="C327">
        <f>SUMIFS(Activity_COMBDG!D:D,Activity_COMBDG!$B:$B,$A327&amp;"*",Activity_COMBDG!$B:$B,"*"&amp;"_EX",Activity_COMBDG!D:D,"&gt;0.0001")</f>
        <v>0</v>
      </c>
      <c r="D327">
        <f>SUMIFS(Activity_COMBDG!E:E,Activity_COMBDG!$B:$B,$A327&amp;"*",Activity_COMBDG!$B:$B,"*"&amp;"_EX",Activity_COMBDG!E:E,"&gt;0.0001")</f>
        <v>0</v>
      </c>
      <c r="E327">
        <f>SUMIFS(Activity_COMBDG!F:F,Activity_COMBDG!$B:$B,$A327&amp;"*",Activity_COMBDG!$B:$B,"*"&amp;"_EX",Activity_COMBDG!F:F,"&gt;0.0001")</f>
        <v>0</v>
      </c>
      <c r="F327">
        <f>SUMIFS(Activity_COMBDG!G:G,Activity_COMBDG!$B:$B,$A327&amp;"*",Activity_COMBDG!$B:$B,"*"&amp;"_EX",Activity_COMBDG!G:G,"&gt;0.0001")</f>
        <v>0</v>
      </c>
      <c r="G327">
        <f>SUMIFS(Activity_COMBDG!H:H,Activity_COMBDG!$B:$B,$A327&amp;"*",Activity_COMBDG!$B:$B,"*"&amp;"_EX",Activity_COMBDG!H:H,"&gt;0.0001")</f>
        <v>0</v>
      </c>
      <c r="H327">
        <f>SUMIFS(Activity_COMBDG!I:I,Activity_COMBDG!$B:$B,$A327&amp;"*",Activity_COMBDG!$B:$B,"*"&amp;"_EX",Activity_COMBDG!I:I,"&gt;0.0001")</f>
        <v>0</v>
      </c>
      <c r="I327">
        <f>SUMIFS(Activity_COMBDG!J:J,Activity_COMBDG!$B:$B,$A327&amp;"*",Activity_COMBDG!$B:$B,"*"&amp;"_EX",Activity_COMBDG!J:J,"&gt;0.0001")</f>
        <v>0</v>
      </c>
      <c r="J327">
        <f>SUMIFS(Activity_COMBDG!K:K,Activity_COMBDG!$B:$B,$A327&amp;"*",Activity_COMBDG!$B:$B,"*"&amp;"_EX",Activity_COMBDG!K:K,"&gt;0.0001")</f>
        <v>0</v>
      </c>
      <c r="K327">
        <f>SUMIFS(Activity_COMBDG!L:L,Activity_COMBDG!$B:$B,$A327&amp;"*",Activity_COMBDG!$B:$B,"*"&amp;"_EX",Activity_COMBDG!L:L,"&gt;0.0001")</f>
        <v>0</v>
      </c>
    </row>
    <row r="328" spans="1:11" x14ac:dyDescent="0.25">
      <c r="A328" t="str">
        <f>COMBDG_Split_Tech!A325</f>
        <v>COMBDGOFFNewWH_________DHE</v>
      </c>
      <c r="B328">
        <f>SUMIFS(Activity_COMBDG!C:C,Activity_COMBDG!$B:$B,$A328&amp;"*",Activity_COMBDG!$B:$B,"*"&amp;"_EX",Activity_COMBDG!C:C,"&gt;0.0001")</f>
        <v>0</v>
      </c>
      <c r="C328">
        <f>SUMIFS(Activity_COMBDG!D:D,Activity_COMBDG!$B:$B,$A328&amp;"*",Activity_COMBDG!$B:$B,"*"&amp;"_EX",Activity_COMBDG!D:D,"&gt;0.0001")</f>
        <v>0</v>
      </c>
      <c r="D328">
        <f>SUMIFS(Activity_COMBDG!E:E,Activity_COMBDG!$B:$B,$A328&amp;"*",Activity_COMBDG!$B:$B,"*"&amp;"_EX",Activity_COMBDG!E:E,"&gt;0.0001")</f>
        <v>0</v>
      </c>
      <c r="E328">
        <f>SUMIFS(Activity_COMBDG!F:F,Activity_COMBDG!$B:$B,$A328&amp;"*",Activity_COMBDG!$B:$B,"*"&amp;"_EX",Activity_COMBDG!F:F,"&gt;0.0001")</f>
        <v>0</v>
      </c>
      <c r="F328">
        <f>SUMIFS(Activity_COMBDG!G:G,Activity_COMBDG!$B:$B,$A328&amp;"*",Activity_COMBDG!$B:$B,"*"&amp;"_EX",Activity_COMBDG!G:G,"&gt;0.0001")</f>
        <v>0</v>
      </c>
      <c r="G328">
        <f>SUMIFS(Activity_COMBDG!H:H,Activity_COMBDG!$B:$B,$A328&amp;"*",Activity_COMBDG!$B:$B,"*"&amp;"_EX",Activity_COMBDG!H:H,"&gt;0.0001")</f>
        <v>0</v>
      </c>
      <c r="H328">
        <f>SUMIFS(Activity_COMBDG!I:I,Activity_COMBDG!$B:$B,$A328&amp;"*",Activity_COMBDG!$B:$B,"*"&amp;"_EX",Activity_COMBDG!I:I,"&gt;0.0001")</f>
        <v>0</v>
      </c>
      <c r="I328">
        <f>SUMIFS(Activity_COMBDG!J:J,Activity_COMBDG!$B:$B,$A328&amp;"*",Activity_COMBDG!$B:$B,"*"&amp;"_EX",Activity_COMBDG!J:J,"&gt;0.0001")</f>
        <v>0</v>
      </c>
      <c r="J328">
        <f>SUMIFS(Activity_COMBDG!K:K,Activity_COMBDG!$B:$B,$A328&amp;"*",Activity_COMBDG!$B:$B,"*"&amp;"_EX",Activity_COMBDG!K:K,"&gt;0.0001")</f>
        <v>0</v>
      </c>
      <c r="K328">
        <f>SUMIFS(Activity_COMBDG!L:L,Activity_COMBDG!$B:$B,$A328&amp;"*",Activity_COMBDG!$B:$B,"*"&amp;"_EX",Activity_COMBDG!L:L,"&gt;0.0001")</f>
        <v>0</v>
      </c>
    </row>
    <row r="329" spans="1:11" x14ac:dyDescent="0.25">
      <c r="A329" t="str">
        <f>COMBDG_Split_Tech!A326</f>
        <v>COMBDGOFFNewWH______STDELC</v>
      </c>
      <c r="B329">
        <f>SUMIFS(Activity_COMBDG!C:C,Activity_COMBDG!$B:$B,$A329&amp;"*",Activity_COMBDG!$B:$B,"*"&amp;"_EX",Activity_COMBDG!C:C,"&gt;0.0001")</f>
        <v>0</v>
      </c>
      <c r="C329">
        <f>SUMIFS(Activity_COMBDG!D:D,Activity_COMBDG!$B:$B,$A329&amp;"*",Activity_COMBDG!$B:$B,"*"&amp;"_EX",Activity_COMBDG!D:D,"&gt;0.0001")</f>
        <v>0</v>
      </c>
      <c r="D329">
        <f>SUMIFS(Activity_COMBDG!E:E,Activity_COMBDG!$B:$B,$A329&amp;"*",Activity_COMBDG!$B:$B,"*"&amp;"_EX",Activity_COMBDG!E:E,"&gt;0.0001")</f>
        <v>0</v>
      </c>
      <c r="E329">
        <f>SUMIFS(Activity_COMBDG!F:F,Activity_COMBDG!$B:$B,$A329&amp;"*",Activity_COMBDG!$B:$B,"*"&amp;"_EX",Activity_COMBDG!F:F,"&gt;0.0001")</f>
        <v>0</v>
      </c>
      <c r="F329">
        <f>SUMIFS(Activity_COMBDG!G:G,Activity_COMBDG!$B:$B,$A329&amp;"*",Activity_COMBDG!$B:$B,"*"&amp;"_EX",Activity_COMBDG!G:G,"&gt;0.0001")</f>
        <v>0</v>
      </c>
      <c r="G329">
        <f>SUMIFS(Activity_COMBDG!H:H,Activity_COMBDG!$B:$B,$A329&amp;"*",Activity_COMBDG!$B:$B,"*"&amp;"_EX",Activity_COMBDG!H:H,"&gt;0.0001")</f>
        <v>0</v>
      </c>
      <c r="H329">
        <f>SUMIFS(Activity_COMBDG!I:I,Activity_COMBDG!$B:$B,$A329&amp;"*",Activity_COMBDG!$B:$B,"*"&amp;"_EX",Activity_COMBDG!I:I,"&gt;0.0001")</f>
        <v>0</v>
      </c>
      <c r="I329">
        <f>SUMIFS(Activity_COMBDG!J:J,Activity_COMBDG!$B:$B,$A329&amp;"*",Activity_COMBDG!$B:$B,"*"&amp;"_EX",Activity_COMBDG!J:J,"&gt;0.0001")</f>
        <v>0</v>
      </c>
      <c r="J329">
        <f>SUMIFS(Activity_COMBDG!K:K,Activity_COMBDG!$B:$B,$A329&amp;"*",Activity_COMBDG!$B:$B,"*"&amp;"_EX",Activity_COMBDG!K:K,"&gt;0.0001")</f>
        <v>0</v>
      </c>
      <c r="K329">
        <f>SUMIFS(Activity_COMBDG!L:L,Activity_COMBDG!$B:$B,$A329&amp;"*",Activity_COMBDG!$B:$B,"*"&amp;"_EX",Activity_COMBDG!L:L,"&gt;0.0001")</f>
        <v>0</v>
      </c>
    </row>
    <row r="330" spans="1:11" x14ac:dyDescent="0.25">
      <c r="A330" t="str">
        <f>COMBDG_Split_Tech!A327</f>
        <v>COMBDGOFFNewWH______STDHFO</v>
      </c>
      <c r="B330">
        <f>SUMIFS(Activity_COMBDG!C:C,Activity_COMBDG!$B:$B,$A330&amp;"*",Activity_COMBDG!$B:$B,"*"&amp;"_EX",Activity_COMBDG!C:C,"&gt;0.0001")</f>
        <v>0</v>
      </c>
      <c r="C330">
        <f>SUMIFS(Activity_COMBDG!D:D,Activity_COMBDG!$B:$B,$A330&amp;"*",Activity_COMBDG!$B:$B,"*"&amp;"_EX",Activity_COMBDG!D:D,"&gt;0.0001")</f>
        <v>0</v>
      </c>
      <c r="D330">
        <f>SUMIFS(Activity_COMBDG!E:E,Activity_COMBDG!$B:$B,$A330&amp;"*",Activity_COMBDG!$B:$B,"*"&amp;"_EX",Activity_COMBDG!E:E,"&gt;0.0001")</f>
        <v>0</v>
      </c>
      <c r="E330">
        <f>SUMIFS(Activity_COMBDG!F:F,Activity_COMBDG!$B:$B,$A330&amp;"*",Activity_COMBDG!$B:$B,"*"&amp;"_EX",Activity_COMBDG!F:F,"&gt;0.0001")</f>
        <v>0</v>
      </c>
      <c r="F330">
        <f>SUMIFS(Activity_COMBDG!G:G,Activity_COMBDG!$B:$B,$A330&amp;"*",Activity_COMBDG!$B:$B,"*"&amp;"_EX",Activity_COMBDG!G:G,"&gt;0.0001")</f>
        <v>0</v>
      </c>
      <c r="G330">
        <f>SUMIFS(Activity_COMBDG!H:H,Activity_COMBDG!$B:$B,$A330&amp;"*",Activity_COMBDG!$B:$B,"*"&amp;"_EX",Activity_COMBDG!H:H,"&gt;0.0001")</f>
        <v>0</v>
      </c>
      <c r="H330">
        <f>SUMIFS(Activity_COMBDG!I:I,Activity_COMBDG!$B:$B,$A330&amp;"*",Activity_COMBDG!$B:$B,"*"&amp;"_EX",Activity_COMBDG!I:I,"&gt;0.0001")</f>
        <v>0</v>
      </c>
      <c r="I330">
        <f>SUMIFS(Activity_COMBDG!J:J,Activity_COMBDG!$B:$B,$A330&amp;"*",Activity_COMBDG!$B:$B,"*"&amp;"_EX",Activity_COMBDG!J:J,"&gt;0.0001")</f>
        <v>0</v>
      </c>
      <c r="J330">
        <f>SUMIFS(Activity_COMBDG!K:K,Activity_COMBDG!$B:$B,$A330&amp;"*",Activity_COMBDG!$B:$B,"*"&amp;"_EX",Activity_COMBDG!K:K,"&gt;0.0001")</f>
        <v>0</v>
      </c>
      <c r="K330">
        <f>SUMIFS(Activity_COMBDG!L:L,Activity_COMBDG!$B:$B,$A330&amp;"*",Activity_COMBDG!$B:$B,"*"&amp;"_EX",Activity_COMBDG!L:L,"&gt;0.0001")</f>
        <v>0</v>
      </c>
    </row>
    <row r="331" spans="1:11" x14ac:dyDescent="0.25">
      <c r="A331" t="str">
        <f>COMBDG_Split_Tech!A328</f>
        <v>COMBDGOFFNewWH______STDKER</v>
      </c>
      <c r="B331">
        <f>SUMIFS(Activity_COMBDG!C:C,Activity_COMBDG!$B:$B,$A331&amp;"*",Activity_COMBDG!$B:$B,"*"&amp;"_EX",Activity_COMBDG!C:C,"&gt;0.0001")</f>
        <v>0</v>
      </c>
      <c r="C331">
        <f>SUMIFS(Activity_COMBDG!D:D,Activity_COMBDG!$B:$B,$A331&amp;"*",Activity_COMBDG!$B:$B,"*"&amp;"_EX",Activity_COMBDG!D:D,"&gt;0.0001")</f>
        <v>0</v>
      </c>
      <c r="D331">
        <f>SUMIFS(Activity_COMBDG!E:E,Activity_COMBDG!$B:$B,$A331&amp;"*",Activity_COMBDG!$B:$B,"*"&amp;"_EX",Activity_COMBDG!E:E,"&gt;0.0001")</f>
        <v>0</v>
      </c>
      <c r="E331">
        <f>SUMIFS(Activity_COMBDG!F:F,Activity_COMBDG!$B:$B,$A331&amp;"*",Activity_COMBDG!$B:$B,"*"&amp;"_EX",Activity_COMBDG!F:F,"&gt;0.0001")</f>
        <v>0</v>
      </c>
      <c r="F331">
        <f>SUMIFS(Activity_COMBDG!G:G,Activity_COMBDG!$B:$B,$A331&amp;"*",Activity_COMBDG!$B:$B,"*"&amp;"_EX",Activity_COMBDG!G:G,"&gt;0.0001")</f>
        <v>0</v>
      </c>
      <c r="G331">
        <f>SUMIFS(Activity_COMBDG!H:H,Activity_COMBDG!$B:$B,$A331&amp;"*",Activity_COMBDG!$B:$B,"*"&amp;"_EX",Activity_COMBDG!H:H,"&gt;0.0001")</f>
        <v>0</v>
      </c>
      <c r="H331">
        <f>SUMIFS(Activity_COMBDG!I:I,Activity_COMBDG!$B:$B,$A331&amp;"*",Activity_COMBDG!$B:$B,"*"&amp;"_EX",Activity_COMBDG!I:I,"&gt;0.0001")</f>
        <v>0</v>
      </c>
      <c r="I331">
        <f>SUMIFS(Activity_COMBDG!J:J,Activity_COMBDG!$B:$B,$A331&amp;"*",Activity_COMBDG!$B:$B,"*"&amp;"_EX",Activity_COMBDG!J:J,"&gt;0.0001")</f>
        <v>0</v>
      </c>
      <c r="J331">
        <f>SUMIFS(Activity_COMBDG!K:K,Activity_COMBDG!$B:$B,$A331&amp;"*",Activity_COMBDG!$B:$B,"*"&amp;"_EX",Activity_COMBDG!K:K,"&gt;0.0001")</f>
        <v>0</v>
      </c>
      <c r="K331">
        <f>SUMIFS(Activity_COMBDG!L:L,Activity_COMBDG!$B:$B,$A331&amp;"*",Activity_COMBDG!$B:$B,"*"&amp;"_EX",Activity_COMBDG!L:L,"&gt;0.0001")</f>
        <v>0</v>
      </c>
    </row>
    <row r="332" spans="1:11" x14ac:dyDescent="0.25">
      <c r="A332" t="str">
        <f>COMBDG_Split_Tech!A329</f>
        <v>COMBDGOFFNewWH______STDLFO</v>
      </c>
      <c r="B332">
        <f>SUMIFS(Activity_COMBDG!C:C,Activity_COMBDG!$B:$B,$A332&amp;"*",Activity_COMBDG!$B:$B,"*"&amp;"_EX",Activity_COMBDG!C:C,"&gt;0.0001")</f>
        <v>0</v>
      </c>
      <c r="C332">
        <f>SUMIFS(Activity_COMBDG!D:D,Activity_COMBDG!$B:$B,$A332&amp;"*",Activity_COMBDG!$B:$B,"*"&amp;"_EX",Activity_COMBDG!D:D,"&gt;0.0001")</f>
        <v>0</v>
      </c>
      <c r="D332">
        <f>SUMIFS(Activity_COMBDG!E:E,Activity_COMBDG!$B:$B,$A332&amp;"*",Activity_COMBDG!$B:$B,"*"&amp;"_EX",Activity_COMBDG!E:E,"&gt;0.0001")</f>
        <v>0</v>
      </c>
      <c r="E332">
        <f>SUMIFS(Activity_COMBDG!F:F,Activity_COMBDG!$B:$B,$A332&amp;"*",Activity_COMBDG!$B:$B,"*"&amp;"_EX",Activity_COMBDG!F:F,"&gt;0.0001")</f>
        <v>0</v>
      </c>
      <c r="F332">
        <f>SUMIFS(Activity_COMBDG!G:G,Activity_COMBDG!$B:$B,$A332&amp;"*",Activity_COMBDG!$B:$B,"*"&amp;"_EX",Activity_COMBDG!G:G,"&gt;0.0001")</f>
        <v>0</v>
      </c>
      <c r="G332">
        <f>SUMIFS(Activity_COMBDG!H:H,Activity_COMBDG!$B:$B,$A332&amp;"*",Activity_COMBDG!$B:$B,"*"&amp;"_EX",Activity_COMBDG!H:H,"&gt;0.0001")</f>
        <v>0</v>
      </c>
      <c r="H332">
        <f>SUMIFS(Activity_COMBDG!I:I,Activity_COMBDG!$B:$B,$A332&amp;"*",Activity_COMBDG!$B:$B,"*"&amp;"_EX",Activity_COMBDG!I:I,"&gt;0.0001")</f>
        <v>0</v>
      </c>
      <c r="I332">
        <f>SUMIFS(Activity_COMBDG!J:J,Activity_COMBDG!$B:$B,$A332&amp;"*",Activity_COMBDG!$B:$B,"*"&amp;"_EX",Activity_COMBDG!J:J,"&gt;0.0001")</f>
        <v>0</v>
      </c>
      <c r="J332">
        <f>SUMIFS(Activity_COMBDG!K:K,Activity_COMBDG!$B:$B,$A332&amp;"*",Activity_COMBDG!$B:$B,"*"&amp;"_EX",Activity_COMBDG!K:K,"&gt;0.0001")</f>
        <v>0</v>
      </c>
      <c r="K332">
        <f>SUMIFS(Activity_COMBDG!L:L,Activity_COMBDG!$B:$B,$A332&amp;"*",Activity_COMBDG!$B:$B,"*"&amp;"_EX",Activity_COMBDG!L:L,"&gt;0.0001")</f>
        <v>0</v>
      </c>
    </row>
    <row r="333" spans="1:11" x14ac:dyDescent="0.25">
      <c r="A333" t="str">
        <f>COMBDG_Split_Tech!A330</f>
        <v>COMBDGOFFNewWH______STDNGA</v>
      </c>
      <c r="B333">
        <f>SUMIFS(Activity_COMBDG!C:C,Activity_COMBDG!$B:$B,$A333&amp;"*",Activity_COMBDG!$B:$B,"*"&amp;"_EX",Activity_COMBDG!C:C,"&gt;0.0001")</f>
        <v>0</v>
      </c>
      <c r="C333">
        <f>SUMIFS(Activity_COMBDG!D:D,Activity_COMBDG!$B:$B,$A333&amp;"*",Activity_COMBDG!$B:$B,"*"&amp;"_EX",Activity_COMBDG!D:D,"&gt;0.0001")</f>
        <v>0</v>
      </c>
      <c r="D333">
        <f>SUMIFS(Activity_COMBDG!E:E,Activity_COMBDG!$B:$B,$A333&amp;"*",Activity_COMBDG!$B:$B,"*"&amp;"_EX",Activity_COMBDG!E:E,"&gt;0.0001")</f>
        <v>0</v>
      </c>
      <c r="E333">
        <f>SUMIFS(Activity_COMBDG!F:F,Activity_COMBDG!$B:$B,$A333&amp;"*",Activity_COMBDG!$B:$B,"*"&amp;"_EX",Activity_COMBDG!F:F,"&gt;0.0001")</f>
        <v>0</v>
      </c>
      <c r="F333">
        <f>SUMIFS(Activity_COMBDG!G:G,Activity_COMBDG!$B:$B,$A333&amp;"*",Activity_COMBDG!$B:$B,"*"&amp;"_EX",Activity_COMBDG!G:G,"&gt;0.0001")</f>
        <v>0</v>
      </c>
      <c r="G333">
        <f>SUMIFS(Activity_COMBDG!H:H,Activity_COMBDG!$B:$B,$A333&amp;"*",Activity_COMBDG!$B:$B,"*"&amp;"_EX",Activity_COMBDG!H:H,"&gt;0.0001")</f>
        <v>0</v>
      </c>
      <c r="H333">
        <f>SUMIFS(Activity_COMBDG!I:I,Activity_COMBDG!$B:$B,$A333&amp;"*",Activity_COMBDG!$B:$B,"*"&amp;"_EX",Activity_COMBDG!I:I,"&gt;0.0001")</f>
        <v>0</v>
      </c>
      <c r="I333">
        <f>SUMIFS(Activity_COMBDG!J:J,Activity_COMBDG!$B:$B,$A333&amp;"*",Activity_COMBDG!$B:$B,"*"&amp;"_EX",Activity_COMBDG!J:J,"&gt;0.0001")</f>
        <v>0</v>
      </c>
      <c r="J333">
        <f>SUMIFS(Activity_COMBDG!K:K,Activity_COMBDG!$B:$B,$A333&amp;"*",Activity_COMBDG!$B:$B,"*"&amp;"_EX",Activity_COMBDG!K:K,"&gt;0.0001")</f>
        <v>0</v>
      </c>
      <c r="K333">
        <f>SUMIFS(Activity_COMBDG!L:L,Activity_COMBDG!$B:$B,$A333&amp;"*",Activity_COMBDG!$B:$B,"*"&amp;"_EX",Activity_COMBDG!L:L,"&gt;0.0001")</f>
        <v>0</v>
      </c>
    </row>
    <row r="334" spans="1:11" x14ac:dyDescent="0.25">
      <c r="A334" t="str">
        <f>COMBDG_Split_Tech!A331</f>
        <v>COMBDGOFFNewWH______STDPRO</v>
      </c>
      <c r="B334">
        <f>SUMIFS(Activity_COMBDG!C:C,Activity_COMBDG!$B:$B,$A334&amp;"*",Activity_COMBDG!$B:$B,"*"&amp;"_EX",Activity_COMBDG!C:C,"&gt;0.0001")</f>
        <v>0</v>
      </c>
      <c r="C334">
        <f>SUMIFS(Activity_COMBDG!D:D,Activity_COMBDG!$B:$B,$A334&amp;"*",Activity_COMBDG!$B:$B,"*"&amp;"_EX",Activity_COMBDG!D:D,"&gt;0.0001")</f>
        <v>0</v>
      </c>
      <c r="D334">
        <f>SUMIFS(Activity_COMBDG!E:E,Activity_COMBDG!$B:$B,$A334&amp;"*",Activity_COMBDG!$B:$B,"*"&amp;"_EX",Activity_COMBDG!E:E,"&gt;0.0001")</f>
        <v>0</v>
      </c>
      <c r="E334">
        <f>SUMIFS(Activity_COMBDG!F:F,Activity_COMBDG!$B:$B,$A334&amp;"*",Activity_COMBDG!$B:$B,"*"&amp;"_EX",Activity_COMBDG!F:F,"&gt;0.0001")</f>
        <v>0</v>
      </c>
      <c r="F334">
        <f>SUMIFS(Activity_COMBDG!G:G,Activity_COMBDG!$B:$B,$A334&amp;"*",Activity_COMBDG!$B:$B,"*"&amp;"_EX",Activity_COMBDG!G:G,"&gt;0.0001")</f>
        <v>0</v>
      </c>
      <c r="G334">
        <f>SUMIFS(Activity_COMBDG!H:H,Activity_COMBDG!$B:$B,$A334&amp;"*",Activity_COMBDG!$B:$B,"*"&amp;"_EX",Activity_COMBDG!H:H,"&gt;0.0001")</f>
        <v>0</v>
      </c>
      <c r="H334">
        <f>SUMIFS(Activity_COMBDG!I:I,Activity_COMBDG!$B:$B,$A334&amp;"*",Activity_COMBDG!$B:$B,"*"&amp;"_EX",Activity_COMBDG!I:I,"&gt;0.0001")</f>
        <v>0</v>
      </c>
      <c r="I334">
        <f>SUMIFS(Activity_COMBDG!J:J,Activity_COMBDG!$B:$B,$A334&amp;"*",Activity_COMBDG!$B:$B,"*"&amp;"_EX",Activity_COMBDG!J:J,"&gt;0.0001")</f>
        <v>0</v>
      </c>
      <c r="J334">
        <f>SUMIFS(Activity_COMBDG!K:K,Activity_COMBDG!$B:$B,$A334&amp;"*",Activity_COMBDG!$B:$B,"*"&amp;"_EX",Activity_COMBDG!K:K,"&gt;0.0001")</f>
        <v>0</v>
      </c>
      <c r="K334">
        <f>SUMIFS(Activity_COMBDG!L:L,Activity_COMBDG!$B:$B,$A334&amp;"*",Activity_COMBDG!$B:$B,"*"&amp;"_EX",Activity_COMBDG!L:L,"&gt;0.0001")</f>
        <v>0</v>
      </c>
    </row>
    <row r="335" spans="1:11" x14ac:dyDescent="0.25">
      <c r="A335" t="str">
        <f>COMBDG_Split_Tech!A332</f>
        <v>COMBDGOFFOldAE______STDELC</v>
      </c>
      <c r="B335">
        <f>SUMIFS(Activity_COMBDG!C:C,Activity_COMBDG!$B:$B,$A335&amp;"*",Activity_COMBDG!$B:$B,"*"&amp;"_EX",Activity_COMBDG!C:C,"&gt;0.0001")</f>
        <v>6396.8349318455421</v>
      </c>
      <c r="C335">
        <f>SUMIFS(Activity_COMBDG!D:D,Activity_COMBDG!$B:$B,$A335&amp;"*",Activity_COMBDG!$B:$B,"*"&amp;"_EX",Activity_COMBDG!D:D,"&gt;0.0001")</f>
        <v>6396.9024374020928</v>
      </c>
      <c r="D335">
        <f>SUMIFS(Activity_COMBDG!E:E,Activity_COMBDG!$B:$B,$A335&amp;"*",Activity_COMBDG!$B:$B,"*"&amp;"_EX",Activity_COMBDG!E:E,"&gt;0.0001")</f>
        <v>6396.9009594183226</v>
      </c>
      <c r="E335">
        <f>SUMIFS(Activity_COMBDG!F:F,Activity_COMBDG!$B:$B,$A335&amp;"*",Activity_COMBDG!$B:$B,"*"&amp;"_EX",Activity_COMBDG!F:F,"&gt;0.0001")</f>
        <v>6396.8966787882191</v>
      </c>
      <c r="F335">
        <f>SUMIFS(Activity_COMBDG!G:G,Activity_COMBDG!$B:$B,$A335&amp;"*",Activity_COMBDG!$B:$B,"*"&amp;"_EX",Activity_COMBDG!G:G,"&gt;0.0001")</f>
        <v>3198.4495520838309</v>
      </c>
      <c r="G335">
        <f>SUMIFS(Activity_COMBDG!H:H,Activity_COMBDG!$B:$B,$A335&amp;"*",Activity_COMBDG!$B:$B,"*"&amp;"_EX",Activity_COMBDG!H:H,"&gt;0.0001")</f>
        <v>3198.449195783639</v>
      </c>
      <c r="H335">
        <f>SUMIFS(Activity_COMBDG!I:I,Activity_COMBDG!$B:$B,$A335&amp;"*",Activity_COMBDG!$B:$B,"*"&amp;"_EX",Activity_COMBDG!I:I,"&gt;0.0001")</f>
        <v>3198.454905062792</v>
      </c>
      <c r="I335">
        <f>SUMIFS(Activity_COMBDG!J:J,Activity_COMBDG!$B:$B,$A335&amp;"*",Activity_COMBDG!$B:$B,"*"&amp;"_EX",Activity_COMBDG!J:J,"&gt;0.0001")</f>
        <v>907.97335440592417</v>
      </c>
      <c r="J335">
        <f>SUMIFS(Activity_COMBDG!K:K,Activity_COMBDG!$B:$B,$A335&amp;"*",Activity_COMBDG!$B:$B,"*"&amp;"_EX",Activity_COMBDG!K:K,"&gt;0.0001")</f>
        <v>871.76119380591683</v>
      </c>
      <c r="K335">
        <f>SUMIFS(Activity_COMBDG!L:L,Activity_COMBDG!$B:$B,$A335&amp;"*",Activity_COMBDG!$B:$B,"*"&amp;"_EX",Activity_COMBDG!L:L,"&gt;0.0001")</f>
        <v>0</v>
      </c>
    </row>
    <row r="336" spans="1:11" x14ac:dyDescent="0.25">
      <c r="A336" t="str">
        <f>COMBDG_Split_Tech!A333</f>
        <v>COMBDGOFFOldAE______STDNGA</v>
      </c>
      <c r="B336">
        <f>SUMIFS(Activity_COMBDG!C:C,Activity_COMBDG!$B:$B,$A336&amp;"*",Activity_COMBDG!$B:$B,"*"&amp;"_EX",Activity_COMBDG!C:C,"&gt;0.0001")</f>
        <v>1307.7755726890159</v>
      </c>
      <c r="C336">
        <f>SUMIFS(Activity_COMBDG!D:D,Activity_COMBDG!$B:$B,$A336&amp;"*",Activity_COMBDG!$B:$B,"*"&amp;"_EX",Activity_COMBDG!D:D,"&gt;0.0001")</f>
        <v>1307.8431561262751</v>
      </c>
      <c r="D336">
        <f>SUMIFS(Activity_COMBDG!E:E,Activity_COMBDG!$B:$B,$A336&amp;"*",Activity_COMBDG!$B:$B,"*"&amp;"_EX",Activity_COMBDG!E:E,"&gt;0.0001")</f>
        <v>1307.842030375996</v>
      </c>
      <c r="E336">
        <f>SUMIFS(Activity_COMBDG!F:F,Activity_COMBDG!$B:$B,$A336&amp;"*",Activity_COMBDG!$B:$B,"*"&amp;"_EX",Activity_COMBDG!F:F,"&gt;0.0001")</f>
        <v>1307.8379416535131</v>
      </c>
      <c r="F336">
        <f>SUMIFS(Activity_COMBDG!G:G,Activity_COMBDG!$B:$B,$A336&amp;"*",Activity_COMBDG!$B:$B,"*"&amp;"_EX",Activity_COMBDG!G:G,"&gt;0.0001")</f>
        <v>653.91983779816132</v>
      </c>
      <c r="G336">
        <f>SUMIFS(Activity_COMBDG!H:H,Activity_COMBDG!$B:$B,$A336&amp;"*",Activity_COMBDG!$B:$B,"*"&amp;"_EX",Activity_COMBDG!H:H,"&gt;0.0001")</f>
        <v>653.91948156734372</v>
      </c>
      <c r="H336">
        <f>SUMIFS(Activity_COMBDG!I:I,Activity_COMBDG!$B:$B,$A336&amp;"*",Activity_COMBDG!$B:$B,"*"&amp;"_EX",Activity_COMBDG!I:I,"&gt;0.0001")</f>
        <v>653.92519140262903</v>
      </c>
      <c r="I336">
        <f>SUMIFS(Activity_COMBDG!J:J,Activity_COMBDG!$B:$B,$A336&amp;"*",Activity_COMBDG!$B:$B,"*"&amp;"_EX",Activity_COMBDG!J:J,"&gt;0.0001")</f>
        <v>292.90937774867359</v>
      </c>
      <c r="J336">
        <f>SUMIFS(Activity_COMBDG!K:K,Activity_COMBDG!$B:$B,$A336&amp;"*",Activity_COMBDG!$B:$B,"*"&amp;"_EX",Activity_COMBDG!K:K,"&gt;0.0001")</f>
        <v>282.4270728914741</v>
      </c>
      <c r="K336">
        <f>SUMIFS(Activity_COMBDG!L:L,Activity_COMBDG!$B:$B,$A336&amp;"*",Activity_COMBDG!$B:$B,"*"&amp;"_EX",Activity_COMBDG!L:L,"&gt;0.0001")</f>
        <v>0</v>
      </c>
    </row>
    <row r="337" spans="1:11" x14ac:dyDescent="0.25">
      <c r="A337" t="str">
        <f>COMBDG_Split_Tech!A334</f>
        <v>COMBDGOFFOldAE______STDPRO</v>
      </c>
      <c r="B337">
        <f>SUMIFS(Activity_COMBDG!C:C,Activity_COMBDG!$B:$B,$A337&amp;"*",Activity_COMBDG!$B:$B,"*"&amp;"_EX",Activity_COMBDG!C:C,"&gt;0.0001")</f>
        <v>751.43612282231788</v>
      </c>
      <c r="C337">
        <f>SUMIFS(Activity_COMBDG!D:D,Activity_COMBDG!$B:$B,$A337&amp;"*",Activity_COMBDG!$B:$B,"*"&amp;"_EX",Activity_COMBDG!D:D,"&gt;0.0001")</f>
        <v>751.50377321383917</v>
      </c>
      <c r="D337">
        <f>SUMIFS(Activity_COMBDG!E:E,Activity_COMBDG!$B:$B,$A337&amp;"*",Activity_COMBDG!$B:$B,"*"&amp;"_EX",Activity_COMBDG!E:E,"&gt;0.0001")</f>
        <v>751.50290395488946</v>
      </c>
      <c r="E337">
        <f>SUMIFS(Activity_COMBDG!F:F,Activity_COMBDG!$B:$B,$A337&amp;"*",Activity_COMBDG!$B:$B,"*"&amp;"_EX",Activity_COMBDG!F:F,"&gt;0.0001")</f>
        <v>751.499534572019</v>
      </c>
      <c r="F337">
        <f>SUMIFS(Activity_COMBDG!G:G,Activity_COMBDG!$B:$B,$A337&amp;"*",Activity_COMBDG!$B:$B,"*"&amp;"_EX",Activity_COMBDG!G:G,"&gt;0.0001")</f>
        <v>375.75004741773768</v>
      </c>
      <c r="G337">
        <f>SUMIFS(Activity_COMBDG!H:H,Activity_COMBDG!$B:$B,$A337&amp;"*",Activity_COMBDG!$B:$B,"*"&amp;"_EX",Activity_COMBDG!H:H,"&gt;0.0001")</f>
        <v>375.74969125707452</v>
      </c>
      <c r="H337">
        <f>SUMIFS(Activity_COMBDG!I:I,Activity_COMBDG!$B:$B,$A337&amp;"*",Activity_COMBDG!$B:$B,"*"&amp;"_EX",Activity_COMBDG!I:I,"&gt;0.0001")</f>
        <v>375.75540071718967</v>
      </c>
      <c r="I337">
        <f>SUMIFS(Activity_COMBDG!J:J,Activity_COMBDG!$B:$B,$A337&amp;"*",Activity_COMBDG!$B:$B,"*"&amp;"_EX",Activity_COMBDG!J:J,"&gt;0.0001")</f>
        <v>176.30780085300111</v>
      </c>
      <c r="J337">
        <f>SUMIFS(Activity_COMBDG!K:K,Activity_COMBDG!$B:$B,$A337&amp;"*",Activity_COMBDG!$B:$B,"*"&amp;"_EX",Activity_COMBDG!K:K,"&gt;0.0001")</f>
        <v>172.80745254841599</v>
      </c>
      <c r="K337">
        <f>SUMIFS(Activity_COMBDG!L:L,Activity_COMBDG!$B:$B,$A337&amp;"*",Activity_COMBDG!$B:$B,"*"&amp;"_EX",Activity_COMBDG!L:L,"&gt;0.0001")</f>
        <v>0</v>
      </c>
    </row>
    <row r="338" spans="1:11" x14ac:dyDescent="0.25">
      <c r="A338" t="str">
        <f>COMBDG_Split_Tech!A335</f>
        <v>COMBDGOFFOldAM______STDELC</v>
      </c>
      <c r="B338">
        <f>SUMIFS(Activity_COMBDG!C:C,Activity_COMBDG!$B:$B,$A338&amp;"*",Activity_COMBDG!$B:$B,"*"&amp;"_EX",Activity_COMBDG!C:C,"&gt;0.0001")</f>
        <v>874.55195857260037</v>
      </c>
      <c r="C338">
        <f>SUMIFS(Activity_COMBDG!D:D,Activity_COMBDG!$B:$B,$A338&amp;"*",Activity_COMBDG!$B:$B,"*"&amp;"_EX",Activity_COMBDG!D:D,"&gt;0.0001")</f>
        <v>874.5797632616509</v>
      </c>
      <c r="D338">
        <f>SUMIFS(Activity_COMBDG!E:E,Activity_COMBDG!$B:$B,$A338&amp;"*",Activity_COMBDG!$B:$B,"*"&amp;"_EX",Activity_COMBDG!E:E,"&gt;0.0001")</f>
        <v>874.57842273066922</v>
      </c>
      <c r="E338">
        <f>SUMIFS(Activity_COMBDG!F:F,Activity_COMBDG!$B:$B,$A338&amp;"*",Activity_COMBDG!$B:$B,"*"&amp;"_EX",Activity_COMBDG!F:F,"&gt;0.0001")</f>
        <v>874.57346596079572</v>
      </c>
      <c r="F338">
        <f>SUMIFS(Activity_COMBDG!G:G,Activity_COMBDG!$B:$B,$A338&amp;"*",Activity_COMBDG!$B:$B,"*"&amp;"_EX",Activity_COMBDG!G:G,"&gt;0.0001")</f>
        <v>437.28833333796553</v>
      </c>
      <c r="G338">
        <f>SUMIFS(Activity_COMBDG!H:H,Activity_COMBDG!$B:$B,$A338&amp;"*",Activity_COMBDG!$B:$B,"*"&amp;"_EX",Activity_COMBDG!H:H,"&gt;0.0001")</f>
        <v>437.28815868566159</v>
      </c>
      <c r="H338">
        <f>SUMIFS(Activity_COMBDG!I:I,Activity_COMBDG!$B:$B,$A338&amp;"*",Activity_COMBDG!$B:$B,"*"&amp;"_EX",Activity_COMBDG!I:I,"&gt;0.0001")</f>
        <v>437.29417118534019</v>
      </c>
      <c r="I338">
        <f>SUMIFS(Activity_COMBDG!J:J,Activity_COMBDG!$B:$B,$A338&amp;"*",Activity_COMBDG!$B:$B,"*"&amp;"_EX",Activity_COMBDG!J:J,"&gt;0.0001")</f>
        <v>192.4799598617023</v>
      </c>
      <c r="J338">
        <f>SUMIFS(Activity_COMBDG!K:K,Activity_COMBDG!$B:$B,$A338&amp;"*",Activity_COMBDG!$B:$B,"*"&amp;"_EX",Activity_COMBDG!K:K,"&gt;0.0001")</f>
        <v>185.32756229324229</v>
      </c>
      <c r="K338">
        <f>SUMIFS(Activity_COMBDG!L:L,Activity_COMBDG!$B:$B,$A338&amp;"*",Activity_COMBDG!$B:$B,"*"&amp;"_EX",Activity_COMBDG!L:L,"&gt;0.0001")</f>
        <v>0</v>
      </c>
    </row>
    <row r="339" spans="1:11" x14ac:dyDescent="0.25">
      <c r="A339" t="str">
        <f>COMBDG_Split_Tech!A336</f>
        <v>COMBDGOFFOldLIFLC___STDELC</v>
      </c>
      <c r="B339">
        <f>SUMIFS(Activity_COMBDG!C:C,Activity_COMBDG!$B:$B,$A339&amp;"*",Activity_COMBDG!$B:$B,"*"&amp;"_EX",Activity_COMBDG!C:C,"&gt;0.0001")</f>
        <v>557.82083639180735</v>
      </c>
      <c r="C339">
        <f>SUMIFS(Activity_COMBDG!D:D,Activity_COMBDG!$B:$B,$A339&amp;"*",Activity_COMBDG!$B:$B,"*"&amp;"_EX",Activity_COMBDG!D:D,"&gt;0.0001")</f>
        <v>557.82135143939126</v>
      </c>
      <c r="D339">
        <f>SUMIFS(Activity_COMBDG!E:E,Activity_COMBDG!$B:$B,$A339&amp;"*",Activity_COMBDG!$B:$B,"*"&amp;"_EX",Activity_COMBDG!E:E,"&gt;0.0001")</f>
        <v>557.82134408484319</v>
      </c>
      <c r="E339">
        <f>SUMIFS(Activity_COMBDG!F:F,Activity_COMBDG!$B:$B,$A339&amp;"*",Activity_COMBDG!$B:$B,"*"&amp;"_EX",Activity_COMBDG!F:F,"&gt;0.0001")</f>
        <v>0</v>
      </c>
      <c r="F339">
        <f>SUMIFS(Activity_COMBDG!G:G,Activity_COMBDG!$B:$B,$A339&amp;"*",Activity_COMBDG!$B:$B,"*"&amp;"_EX",Activity_COMBDG!G:G,"&gt;0.0001")</f>
        <v>0</v>
      </c>
      <c r="G339">
        <f>SUMIFS(Activity_COMBDG!H:H,Activity_COMBDG!$B:$B,$A339&amp;"*",Activity_COMBDG!$B:$B,"*"&amp;"_EX",Activity_COMBDG!H:H,"&gt;0.0001")</f>
        <v>0</v>
      </c>
      <c r="H339">
        <f>SUMIFS(Activity_COMBDG!I:I,Activity_COMBDG!$B:$B,$A339&amp;"*",Activity_COMBDG!$B:$B,"*"&amp;"_EX",Activity_COMBDG!I:I,"&gt;0.0001")</f>
        <v>0</v>
      </c>
      <c r="I339">
        <f>SUMIFS(Activity_COMBDG!J:J,Activity_COMBDG!$B:$B,$A339&amp;"*",Activity_COMBDG!$B:$B,"*"&amp;"_EX",Activity_COMBDG!J:J,"&gt;0.0001")</f>
        <v>0</v>
      </c>
      <c r="J339">
        <f>SUMIFS(Activity_COMBDG!K:K,Activity_COMBDG!$B:$B,$A339&amp;"*",Activity_COMBDG!$B:$B,"*"&amp;"_EX",Activity_COMBDG!K:K,"&gt;0.0001")</f>
        <v>0</v>
      </c>
      <c r="K339">
        <f>SUMIFS(Activity_COMBDG!L:L,Activity_COMBDG!$B:$B,$A339&amp;"*",Activity_COMBDG!$B:$B,"*"&amp;"_EX",Activity_COMBDG!L:L,"&gt;0.0001")</f>
        <v>0</v>
      </c>
    </row>
    <row r="340" spans="1:11" x14ac:dyDescent="0.25">
      <c r="A340" t="str">
        <f>COMBDG_Split_Tech!A337</f>
        <v>COMBDGOFFOldLIFLU___STDELC</v>
      </c>
      <c r="B340">
        <f>SUMIFS(Activity_COMBDG!C:C,Activity_COMBDG!$B:$B,$A340&amp;"*",Activity_COMBDG!$B:$B,"*"&amp;"_EX",Activity_COMBDG!C:C,"&gt;0.0001")</f>
        <v>4080.4352684468299</v>
      </c>
      <c r="C340">
        <f>SUMIFS(Activity_COMBDG!D:D,Activity_COMBDG!$B:$B,$A340&amp;"*",Activity_COMBDG!$B:$B,"*"&amp;"_EX",Activity_COMBDG!D:D,"&gt;0.0001")</f>
        <v>4080.4357835466631</v>
      </c>
      <c r="D340">
        <f>SUMIFS(Activity_COMBDG!E:E,Activity_COMBDG!$B:$B,$A340&amp;"*",Activity_COMBDG!$B:$B,"*"&amp;"_EX",Activity_COMBDG!E:E,"&gt;0.0001")</f>
        <v>2040.2178104563859</v>
      </c>
      <c r="E340">
        <f>SUMIFS(Activity_COMBDG!F:F,Activity_COMBDG!$B:$B,$A340&amp;"*",Activity_COMBDG!$B:$B,"*"&amp;"_EX",Activity_COMBDG!F:F,"&gt;0.0001")</f>
        <v>2040.2178031687631</v>
      </c>
      <c r="F340">
        <f>SUMIFS(Activity_COMBDG!G:G,Activity_COMBDG!$B:$B,$A340&amp;"*",Activity_COMBDG!$B:$B,"*"&amp;"_EX",Activity_COMBDG!G:G,"&gt;0.0001")</f>
        <v>2040.2177947428161</v>
      </c>
      <c r="G340">
        <f>SUMIFS(Activity_COMBDG!H:H,Activity_COMBDG!$B:$B,$A340&amp;"*",Activity_COMBDG!$B:$B,"*"&amp;"_EX",Activity_COMBDG!H:H,"&gt;0.0001")</f>
        <v>2040.2177867704829</v>
      </c>
      <c r="H340">
        <f>SUMIFS(Activity_COMBDG!I:I,Activity_COMBDG!$B:$B,$A340&amp;"*",Activity_COMBDG!$B:$B,"*"&amp;"_EX",Activity_COMBDG!I:I,"&gt;0.0001")</f>
        <v>2040.2179567330879</v>
      </c>
      <c r="I340">
        <f>SUMIFS(Activity_COMBDG!J:J,Activity_COMBDG!$B:$B,$A340&amp;"*",Activity_COMBDG!$B:$B,"*"&amp;"_EX",Activity_COMBDG!J:J,"&gt;0.0001")</f>
        <v>0</v>
      </c>
      <c r="J340">
        <f>SUMIFS(Activity_COMBDG!K:K,Activity_COMBDG!$B:$B,$A340&amp;"*",Activity_COMBDG!$B:$B,"*"&amp;"_EX",Activity_COMBDG!K:K,"&gt;0.0001")</f>
        <v>0</v>
      </c>
      <c r="K340">
        <f>SUMIFS(Activity_COMBDG!L:L,Activity_COMBDG!$B:$B,$A340&amp;"*",Activity_COMBDG!$B:$B,"*"&amp;"_EX",Activity_COMBDG!L:L,"&gt;0.0001")</f>
        <v>0</v>
      </c>
    </row>
    <row r="341" spans="1:11" x14ac:dyDescent="0.25">
      <c r="A341" t="str">
        <f>COMBDG_Split_Tech!A338</f>
        <v>COMBDGOFFOldLIHAL___STDELC</v>
      </c>
      <c r="B341">
        <f>SUMIFS(Activity_COMBDG!C:C,Activity_COMBDG!$B:$B,$A341&amp;"*",Activity_COMBDG!$B:$B,"*"&amp;"_EX",Activity_COMBDG!C:C,"&gt;0.0001")</f>
        <v>1197.412976410654</v>
      </c>
      <c r="C341">
        <f>SUMIFS(Activity_COMBDG!D:D,Activity_COMBDG!$B:$B,$A341&amp;"*",Activity_COMBDG!$B:$B,"*"&amp;"_EX",Activity_COMBDG!D:D,"&gt;0.0001")</f>
        <v>0</v>
      </c>
      <c r="D341">
        <f>SUMIFS(Activity_COMBDG!E:E,Activity_COMBDG!$B:$B,$A341&amp;"*",Activity_COMBDG!$B:$B,"*"&amp;"_EX",Activity_COMBDG!E:E,"&gt;0.0001")</f>
        <v>0</v>
      </c>
      <c r="E341">
        <f>SUMIFS(Activity_COMBDG!F:F,Activity_COMBDG!$B:$B,$A341&amp;"*",Activity_COMBDG!$B:$B,"*"&amp;"_EX",Activity_COMBDG!F:F,"&gt;0.0001")</f>
        <v>0</v>
      </c>
      <c r="F341">
        <f>SUMIFS(Activity_COMBDG!G:G,Activity_COMBDG!$B:$B,$A341&amp;"*",Activity_COMBDG!$B:$B,"*"&amp;"_EX",Activity_COMBDG!G:G,"&gt;0.0001")</f>
        <v>0</v>
      </c>
      <c r="G341">
        <f>SUMIFS(Activity_COMBDG!H:H,Activity_COMBDG!$B:$B,$A341&amp;"*",Activity_COMBDG!$B:$B,"*"&amp;"_EX",Activity_COMBDG!H:H,"&gt;0.0001")</f>
        <v>0</v>
      </c>
      <c r="H341">
        <f>SUMIFS(Activity_COMBDG!I:I,Activity_COMBDG!$B:$B,$A341&amp;"*",Activity_COMBDG!$B:$B,"*"&amp;"_EX",Activity_COMBDG!I:I,"&gt;0.0001")</f>
        <v>0</v>
      </c>
      <c r="I341">
        <f>SUMIFS(Activity_COMBDG!J:J,Activity_COMBDG!$B:$B,$A341&amp;"*",Activity_COMBDG!$B:$B,"*"&amp;"_EX",Activity_COMBDG!J:J,"&gt;0.0001")</f>
        <v>0</v>
      </c>
      <c r="J341">
        <f>SUMIFS(Activity_COMBDG!K:K,Activity_COMBDG!$B:$B,$A341&amp;"*",Activity_COMBDG!$B:$B,"*"&amp;"_EX",Activity_COMBDG!K:K,"&gt;0.0001")</f>
        <v>0</v>
      </c>
      <c r="K341">
        <f>SUMIFS(Activity_COMBDG!L:L,Activity_COMBDG!$B:$B,$A341&amp;"*",Activity_COMBDG!$B:$B,"*"&amp;"_EX",Activity_COMBDG!L:L,"&gt;0.0001")</f>
        <v>0</v>
      </c>
    </row>
    <row r="342" spans="1:11" x14ac:dyDescent="0.25">
      <c r="A342" t="str">
        <f>COMBDG_Split_Tech!A339</f>
        <v>COMBDGOFFOldLIINC___STDELC</v>
      </c>
      <c r="B342">
        <f>SUMIFS(Activity_COMBDG!C:C,Activity_COMBDG!$B:$B,$A342&amp;"*",Activity_COMBDG!$B:$B,"*"&amp;"_EX",Activity_COMBDG!C:C,"&gt;0.0001")</f>
        <v>3845.8410446859239</v>
      </c>
      <c r="C342">
        <f>SUMIFS(Activity_COMBDG!D:D,Activity_COMBDG!$B:$B,$A342&amp;"*",Activity_COMBDG!$B:$B,"*"&amp;"_EX",Activity_COMBDG!D:D,"&gt;0.0001")</f>
        <v>0</v>
      </c>
      <c r="D342">
        <f>SUMIFS(Activity_COMBDG!E:E,Activity_COMBDG!$B:$B,$A342&amp;"*",Activity_COMBDG!$B:$B,"*"&amp;"_EX",Activity_COMBDG!E:E,"&gt;0.0001")</f>
        <v>0</v>
      </c>
      <c r="E342">
        <f>SUMIFS(Activity_COMBDG!F:F,Activity_COMBDG!$B:$B,$A342&amp;"*",Activity_COMBDG!$B:$B,"*"&amp;"_EX",Activity_COMBDG!F:F,"&gt;0.0001")</f>
        <v>0</v>
      </c>
      <c r="F342">
        <f>SUMIFS(Activity_COMBDG!G:G,Activity_COMBDG!$B:$B,$A342&amp;"*",Activity_COMBDG!$B:$B,"*"&amp;"_EX",Activity_COMBDG!G:G,"&gt;0.0001")</f>
        <v>0</v>
      </c>
      <c r="G342">
        <f>SUMIFS(Activity_COMBDG!H:H,Activity_COMBDG!$B:$B,$A342&amp;"*",Activity_COMBDG!$B:$B,"*"&amp;"_EX",Activity_COMBDG!H:H,"&gt;0.0001")</f>
        <v>0</v>
      </c>
      <c r="H342">
        <f>SUMIFS(Activity_COMBDG!I:I,Activity_COMBDG!$B:$B,$A342&amp;"*",Activity_COMBDG!$B:$B,"*"&amp;"_EX",Activity_COMBDG!I:I,"&gt;0.0001")</f>
        <v>0</v>
      </c>
      <c r="I342">
        <f>SUMIFS(Activity_COMBDG!J:J,Activity_COMBDG!$B:$B,$A342&amp;"*",Activity_COMBDG!$B:$B,"*"&amp;"_EX",Activity_COMBDG!J:J,"&gt;0.0001")</f>
        <v>0</v>
      </c>
      <c r="J342">
        <f>SUMIFS(Activity_COMBDG!K:K,Activity_COMBDG!$B:$B,$A342&amp;"*",Activity_COMBDG!$B:$B,"*"&amp;"_EX",Activity_COMBDG!K:K,"&gt;0.0001")</f>
        <v>0</v>
      </c>
      <c r="K342">
        <f>SUMIFS(Activity_COMBDG!L:L,Activity_COMBDG!$B:$B,$A342&amp;"*",Activity_COMBDG!$B:$B,"*"&amp;"_EX",Activity_COMBDG!L:L,"&gt;0.0001")</f>
        <v>0</v>
      </c>
    </row>
    <row r="343" spans="1:11" x14ac:dyDescent="0.25">
      <c r="A343" t="str">
        <f>COMBDG_Split_Tech!A340</f>
        <v>COMBDGOFFOldLILED___STDELC</v>
      </c>
      <c r="B343">
        <f>SUMIFS(Activity_COMBDG!C:C,Activity_COMBDG!$B:$B,$A343&amp;"*",Activity_COMBDG!$B:$B,"*"&amp;"_EX",Activity_COMBDG!C:C,"&gt;0.0001")</f>
        <v>17.92708529983399</v>
      </c>
      <c r="C343">
        <f>SUMIFS(Activity_COMBDG!D:D,Activity_COMBDG!$B:$B,$A343&amp;"*",Activity_COMBDG!$B:$B,"*"&amp;"_EX",Activity_COMBDG!D:D,"&gt;0.0001")</f>
        <v>17.92708529983399</v>
      </c>
      <c r="D343">
        <f>SUMIFS(Activity_COMBDG!E:E,Activity_COMBDG!$B:$B,$A343&amp;"*",Activity_COMBDG!$B:$B,"*"&amp;"_EX",Activity_COMBDG!E:E,"&gt;0.0001")</f>
        <v>17.92693007236474</v>
      </c>
      <c r="E343">
        <f>SUMIFS(Activity_COMBDG!F:F,Activity_COMBDG!$B:$B,$A343&amp;"*",Activity_COMBDG!$B:$B,"*"&amp;"_EX",Activity_COMBDG!F:F,"&gt;0.0001")</f>
        <v>17.926922784794659</v>
      </c>
      <c r="F343">
        <f>SUMIFS(Activity_COMBDG!G:G,Activity_COMBDG!$B:$B,$A343&amp;"*",Activity_COMBDG!$B:$B,"*"&amp;"_EX",Activity_COMBDG!G:G,"&gt;0.0001")</f>
        <v>8.9633717788388321</v>
      </c>
      <c r="G343">
        <f>SUMIFS(Activity_COMBDG!H:H,Activity_COMBDG!$B:$B,$A343&amp;"*",Activity_COMBDG!$B:$B,"*"&amp;"_EX",Activity_COMBDG!H:H,"&gt;0.0001")</f>
        <v>8.9633638050064022</v>
      </c>
      <c r="H343">
        <f>SUMIFS(Activity_COMBDG!I:I,Activity_COMBDG!$B:$B,$A343&amp;"*",Activity_COMBDG!$B:$B,"*"&amp;"_EX",Activity_COMBDG!I:I,"&gt;0.0001")</f>
        <v>8.9635336474632901</v>
      </c>
      <c r="I343">
        <f>SUMIFS(Activity_COMBDG!J:J,Activity_COMBDG!$B:$B,$A343&amp;"*",Activity_COMBDG!$B:$B,"*"&amp;"_EX",Activity_COMBDG!J:J,"&gt;0.0001")</f>
        <v>0</v>
      </c>
      <c r="J343">
        <f>SUMIFS(Activity_COMBDG!K:K,Activity_COMBDG!$B:$B,$A343&amp;"*",Activity_COMBDG!$B:$B,"*"&amp;"_EX",Activity_COMBDG!K:K,"&gt;0.0001")</f>
        <v>2.2918211976698162</v>
      </c>
      <c r="K343">
        <f>SUMIFS(Activity_COMBDG!L:L,Activity_COMBDG!$B:$B,$A343&amp;"*",Activity_COMBDG!$B:$B,"*"&amp;"_EX",Activity_COMBDG!L:L,"&gt;0.0001")</f>
        <v>0</v>
      </c>
    </row>
    <row r="344" spans="1:11" x14ac:dyDescent="0.25">
      <c r="A344" t="str">
        <f>COMBDG_Split_Tech!A341</f>
        <v>COMBDGOFFOldSC_________DCO</v>
      </c>
      <c r="B344">
        <f>SUMIFS(Activity_COMBDG!C:C,Activity_COMBDG!$B:$B,$A344&amp;"*",Activity_COMBDG!$B:$B,"*"&amp;"_EX",Activity_COMBDG!C:C,"&gt;0.0001")</f>
        <v>467.08947365263589</v>
      </c>
      <c r="C344">
        <f>SUMIFS(Activity_COMBDG!D:D,Activity_COMBDG!$B:$B,$A344&amp;"*",Activity_COMBDG!$B:$B,"*"&amp;"_EX",Activity_COMBDG!D:D,"&gt;0.0001")</f>
        <v>467.1444211145826</v>
      </c>
      <c r="D344">
        <f>SUMIFS(Activity_COMBDG!E:E,Activity_COMBDG!$B:$B,$A344&amp;"*",Activity_COMBDG!$B:$B,"*"&amp;"_EX",Activity_COMBDG!E:E,"&gt;0.0001")</f>
        <v>467.14385670798322</v>
      </c>
      <c r="E344">
        <f>SUMIFS(Activity_COMBDG!F:F,Activity_COMBDG!$B:$B,$A344&amp;"*",Activity_COMBDG!$B:$B,"*"&amp;"_EX",Activity_COMBDG!F:F,"&gt;0.0001")</f>
        <v>467.14169009907232</v>
      </c>
      <c r="F344">
        <f>SUMIFS(Activity_COMBDG!G:G,Activity_COMBDG!$B:$B,$A344&amp;"*",Activity_COMBDG!$B:$B,"*"&amp;"_EX",Activity_COMBDG!G:G,"&gt;0.0001")</f>
        <v>467.14554342302682</v>
      </c>
      <c r="G344">
        <f>SUMIFS(Activity_COMBDG!H:H,Activity_COMBDG!$B:$B,$A344&amp;"*",Activity_COMBDG!$B:$B,"*"&amp;"_EX",Activity_COMBDG!H:H,"&gt;0.0001")</f>
        <v>467.14537861520012</v>
      </c>
      <c r="H344">
        <f>SUMIFS(Activity_COMBDG!I:I,Activity_COMBDG!$B:$B,$A344&amp;"*",Activity_COMBDG!$B:$B,"*"&amp;"_EX",Activity_COMBDG!I:I,"&gt;0.0001")</f>
        <v>467.14800542223497</v>
      </c>
      <c r="I344">
        <f>SUMIFS(Activity_COMBDG!J:J,Activity_COMBDG!$B:$B,$A344&amp;"*",Activity_COMBDG!$B:$B,"*"&amp;"_EX",Activity_COMBDG!J:J,"&gt;0.0001")</f>
        <v>398.94383836635268</v>
      </c>
      <c r="J344">
        <f>SUMIFS(Activity_COMBDG!K:K,Activity_COMBDG!$B:$B,$A344&amp;"*",Activity_COMBDG!$B:$B,"*"&amp;"_EX",Activity_COMBDG!K:K,"&gt;0.0001")</f>
        <v>424.43256883032598</v>
      </c>
      <c r="K344">
        <f>SUMIFS(Activity_COMBDG!L:L,Activity_COMBDG!$B:$B,$A344&amp;"*",Activity_COMBDG!$B:$B,"*"&amp;"_EX",Activity_COMBDG!L:L,"&gt;0.0001")</f>
        <v>435.92910792684228</v>
      </c>
    </row>
    <row r="345" spans="1:11" x14ac:dyDescent="0.25">
      <c r="A345" t="str">
        <f>COMBDG_Split_Tech!A342</f>
        <v>COMBDGOFFOldSC______STDELC</v>
      </c>
      <c r="B345">
        <f>SUMIFS(Activity_COMBDG!C:C,Activity_COMBDG!$B:$B,$A345&amp;"*",Activity_COMBDG!$B:$B,"*"&amp;"_EX",Activity_COMBDG!C:C,"&gt;0.0001")</f>
        <v>3364.8370908750089</v>
      </c>
      <c r="C345">
        <f>SUMIFS(Activity_COMBDG!D:D,Activity_COMBDG!$B:$B,$A345&amp;"*",Activity_COMBDG!$B:$B,"*"&amp;"_EX",Activity_COMBDG!D:D,"&gt;0.0001")</f>
        <v>3364.892032870363</v>
      </c>
      <c r="D345">
        <f>SUMIFS(Activity_COMBDG!E:E,Activity_COMBDG!$B:$B,$A345&amp;"*",Activity_COMBDG!$B:$B,"*"&amp;"_EX",Activity_COMBDG!E:E,"&gt;0.0001")</f>
        <v>3364.8910790461978</v>
      </c>
      <c r="E345">
        <f>SUMIFS(Activity_COMBDG!F:F,Activity_COMBDG!$B:$B,$A345&amp;"*",Activity_COMBDG!$B:$B,"*"&amp;"_EX",Activity_COMBDG!F:F,"&gt;0.0001")</f>
        <v>3364.8889656651868</v>
      </c>
      <c r="F345">
        <f>SUMIFS(Activity_COMBDG!G:G,Activity_COMBDG!$B:$B,$A345&amp;"*",Activity_COMBDG!$B:$B,"*"&amp;"_EX",Activity_COMBDG!G:G,"&gt;0.0001")</f>
        <v>1682.4453575514799</v>
      </c>
      <c r="G345">
        <f>SUMIFS(Activity_COMBDG!H:H,Activity_COMBDG!$B:$B,$A345&amp;"*",Activity_COMBDG!$B:$B,"*"&amp;"_EX",Activity_COMBDG!H:H,"&gt;0.0001")</f>
        <v>1682.4451951342619</v>
      </c>
      <c r="H345">
        <f>SUMIFS(Activity_COMBDG!I:I,Activity_COMBDG!$B:$B,$A345&amp;"*",Activity_COMBDG!$B:$B,"*"&amp;"_EX",Activity_COMBDG!I:I,"&gt;0.0001")</f>
        <v>1682.447818896175</v>
      </c>
      <c r="I345">
        <f>SUMIFS(Activity_COMBDG!J:J,Activity_COMBDG!$B:$B,$A345&amp;"*",Activity_COMBDG!$B:$B,"*"&amp;"_EX",Activity_COMBDG!J:J,"&gt;0.0001")</f>
        <v>113.5398336518364</v>
      </c>
      <c r="J345">
        <f>SUMIFS(Activity_COMBDG!K:K,Activity_COMBDG!$B:$B,$A345&amp;"*",Activity_COMBDG!$B:$B,"*"&amp;"_EX",Activity_COMBDG!K:K,"&gt;0.0001")</f>
        <v>70.276056802426325</v>
      </c>
      <c r="K345">
        <f>SUMIFS(Activity_COMBDG!L:L,Activity_COMBDG!$B:$B,$A345&amp;"*",Activity_COMBDG!$B:$B,"*"&amp;"_EX",Activity_COMBDG!L:L,"&gt;0.0001")</f>
        <v>0</v>
      </c>
    </row>
    <row r="346" spans="1:11" x14ac:dyDescent="0.25">
      <c r="A346" t="str">
        <f>COMBDG_Split_Tech!A343</f>
        <v>COMBDGOFFOldSC______STDNGA</v>
      </c>
      <c r="B346">
        <f>SUMIFS(Activity_COMBDG!C:C,Activity_COMBDG!$B:$B,$A346&amp;"*",Activity_COMBDG!$B:$B,"*"&amp;"_EX",Activity_COMBDG!C:C,"&gt;0.0001")</f>
        <v>155.2443220643238</v>
      </c>
      <c r="C346">
        <f>SUMIFS(Activity_COMBDG!D:D,Activity_COMBDG!$B:$B,$A346&amp;"*",Activity_COMBDG!$B:$B,"*"&amp;"_EX",Activity_COMBDG!D:D,"&gt;0.0001")</f>
        <v>155.2992569936624</v>
      </c>
      <c r="D346">
        <f>SUMIFS(Activity_COMBDG!E:E,Activity_COMBDG!$B:$B,$A346&amp;"*",Activity_COMBDG!$B:$B,"*"&amp;"_EX",Activity_COMBDG!E:E,"&gt;0.0001")</f>
        <v>155.29888401977689</v>
      </c>
      <c r="E346">
        <f>SUMIFS(Activity_COMBDG!F:F,Activity_COMBDG!$B:$B,$A346&amp;"*",Activity_COMBDG!$B:$B,"*"&amp;"_EX",Activity_COMBDG!F:F,"&gt;0.0001")</f>
        <v>155.2972629951461</v>
      </c>
      <c r="F346">
        <f>SUMIFS(Activity_COMBDG!G:G,Activity_COMBDG!$B:$B,$A346&amp;"*",Activity_COMBDG!$B:$B,"*"&amp;"_EX",Activity_COMBDG!G:G,"&gt;0.0001")</f>
        <v>103.53262791134721</v>
      </c>
      <c r="G346">
        <f>SUMIFS(Activity_COMBDG!H:H,Activity_COMBDG!$B:$B,$A346&amp;"*",Activity_COMBDG!$B:$B,"*"&amp;"_EX",Activity_COMBDG!H:H,"&gt;0.0001")</f>
        <v>103.53246561418131</v>
      </c>
      <c r="H346">
        <f>SUMIFS(Activity_COMBDG!I:I,Activity_COMBDG!$B:$B,$A346&amp;"*",Activity_COMBDG!$B:$B,"*"&amp;"_EX",Activity_COMBDG!I:I,"&gt;0.0001")</f>
        <v>103.53508964460011</v>
      </c>
      <c r="I346">
        <f>SUMIFS(Activity_COMBDG!J:J,Activity_COMBDG!$B:$B,$A346&amp;"*",Activity_COMBDG!$B:$B,"*"&amp;"_EX",Activity_COMBDG!J:J,"&gt;0.0001")</f>
        <v>40.315843418573152</v>
      </c>
      <c r="J346">
        <f>SUMIFS(Activity_COMBDG!K:K,Activity_COMBDG!$B:$B,$A346&amp;"*",Activity_COMBDG!$B:$B,"*"&amp;"_EX",Activity_COMBDG!K:K,"&gt;0.0001")</f>
        <v>33.719666787365767</v>
      </c>
      <c r="K346">
        <f>SUMIFS(Activity_COMBDG!L:L,Activity_COMBDG!$B:$B,$A346&amp;"*",Activity_COMBDG!$B:$B,"*"&amp;"_EX",Activity_COMBDG!L:L,"&gt;0.0001")</f>
        <v>18.813498776121861</v>
      </c>
    </row>
    <row r="347" spans="1:11" x14ac:dyDescent="0.25">
      <c r="A347" t="str">
        <f>COMBDG_Split_Tech!A344</f>
        <v>COMBDGOFFOldSH_________DHE</v>
      </c>
      <c r="B347">
        <f>SUMIFS(Activity_COMBDG!C:C,Activity_COMBDG!$B:$B,$A347&amp;"*",Activity_COMBDG!$B:$B,"*"&amp;"_EX",Activity_COMBDG!C:C,"&gt;0.0001")</f>
        <v>1207.1363749400309</v>
      </c>
      <c r="C347">
        <f>SUMIFS(Activity_COMBDG!D:D,Activity_COMBDG!$B:$B,$A347&amp;"*",Activity_COMBDG!$B:$B,"*"&amp;"_EX",Activity_COMBDG!D:D,"&gt;0.0001")</f>
        <v>1010.035593391784</v>
      </c>
      <c r="D347">
        <f>SUMIFS(Activity_COMBDG!E:E,Activity_COMBDG!$B:$B,$A347&amp;"*",Activity_COMBDG!$B:$B,"*"&amp;"_EX",Activity_COMBDG!E:E,"&gt;0.0001")</f>
        <v>1011.237934763815</v>
      </c>
      <c r="E347">
        <f>SUMIFS(Activity_COMBDG!F:F,Activity_COMBDG!$B:$B,$A347&amp;"*",Activity_COMBDG!$B:$B,"*"&amp;"_EX",Activity_COMBDG!F:F,"&gt;0.0001")</f>
        <v>1012.032849439245</v>
      </c>
      <c r="F347">
        <f>SUMIFS(Activity_COMBDG!G:G,Activity_COMBDG!$B:$B,$A347&amp;"*",Activity_COMBDG!$B:$B,"*"&amp;"_EX",Activity_COMBDG!G:G,"&gt;0.0001")</f>
        <v>1012.754466854015</v>
      </c>
      <c r="G347">
        <f>SUMIFS(Activity_COMBDG!H:H,Activity_COMBDG!$B:$B,$A347&amp;"*",Activity_COMBDG!$B:$B,"*"&amp;"_EX",Activity_COMBDG!H:H,"&gt;0.0001")</f>
        <v>1013.292531647401</v>
      </c>
      <c r="H347">
        <f>SUMIFS(Activity_COMBDG!I:I,Activity_COMBDG!$B:$B,$A347&amp;"*",Activity_COMBDG!$B:$B,"*"&amp;"_EX",Activity_COMBDG!I:I,"&gt;0.0001")</f>
        <v>760.98195550048729</v>
      </c>
      <c r="I347">
        <f>SUMIFS(Activity_COMBDG!J:J,Activity_COMBDG!$B:$B,$A347&amp;"*",Activity_COMBDG!$B:$B,"*"&amp;"_EX",Activity_COMBDG!J:J,"&gt;0.0001")</f>
        <v>697.74754440901734</v>
      </c>
      <c r="J347">
        <f>SUMIFS(Activity_COMBDG!K:K,Activity_COMBDG!$B:$B,$A347&amp;"*",Activity_COMBDG!$B:$B,"*"&amp;"_EX",Activity_COMBDG!K:K,"&gt;0.0001")</f>
        <v>724.94088471498333</v>
      </c>
      <c r="K347">
        <f>SUMIFS(Activity_COMBDG!L:L,Activity_COMBDG!$B:$B,$A347&amp;"*",Activity_COMBDG!$B:$B,"*"&amp;"_EX",Activity_COMBDG!L:L,"&gt;0.0001")</f>
        <v>586.03256213237216</v>
      </c>
    </row>
    <row r="348" spans="1:11" x14ac:dyDescent="0.25">
      <c r="A348" t="str">
        <f>COMBDG_Split_Tech!A345</f>
        <v>COMBDGOFFOldSHFUR___HIGNGA</v>
      </c>
      <c r="B348">
        <f>SUMIFS(Activity_COMBDG!C:C,Activity_COMBDG!$B:$B,$A348&amp;"*",Activity_COMBDG!$B:$B,"*"&amp;"_EX",Activity_COMBDG!C:C,"&gt;0.0001")</f>
        <v>0</v>
      </c>
      <c r="C348">
        <f>SUMIFS(Activity_COMBDG!D:D,Activity_COMBDG!$B:$B,$A348&amp;"*",Activity_COMBDG!$B:$B,"*"&amp;"_EX",Activity_COMBDG!D:D,"&gt;0.0001")</f>
        <v>0</v>
      </c>
      <c r="D348">
        <f>SUMIFS(Activity_COMBDG!E:E,Activity_COMBDG!$B:$B,$A348&amp;"*",Activity_COMBDG!$B:$B,"*"&amp;"_EX",Activity_COMBDG!E:E,"&gt;0.0001")</f>
        <v>0</v>
      </c>
      <c r="E348">
        <f>SUMIFS(Activity_COMBDG!F:F,Activity_COMBDG!$B:$B,$A348&amp;"*",Activity_COMBDG!$B:$B,"*"&amp;"_EX",Activity_COMBDG!F:F,"&gt;0.0001")</f>
        <v>0</v>
      </c>
      <c r="F348">
        <f>SUMIFS(Activity_COMBDG!G:G,Activity_COMBDG!$B:$B,$A348&amp;"*",Activity_COMBDG!$B:$B,"*"&amp;"_EX",Activity_COMBDG!G:G,"&gt;0.0001")</f>
        <v>0</v>
      </c>
      <c r="G348">
        <f>SUMIFS(Activity_COMBDG!H:H,Activity_COMBDG!$B:$B,$A348&amp;"*",Activity_COMBDG!$B:$B,"*"&amp;"_EX",Activity_COMBDG!H:H,"&gt;0.0001")</f>
        <v>0</v>
      </c>
      <c r="H348">
        <f>SUMIFS(Activity_COMBDG!I:I,Activity_COMBDG!$B:$B,$A348&amp;"*",Activity_COMBDG!$B:$B,"*"&amp;"_EX",Activity_COMBDG!I:I,"&gt;0.0001")</f>
        <v>0</v>
      </c>
      <c r="I348">
        <f>SUMIFS(Activity_COMBDG!J:J,Activity_COMBDG!$B:$B,$A348&amp;"*",Activity_COMBDG!$B:$B,"*"&amp;"_EX",Activity_COMBDG!J:J,"&gt;0.0001")</f>
        <v>0</v>
      </c>
      <c r="J348">
        <f>SUMIFS(Activity_COMBDG!K:K,Activity_COMBDG!$B:$B,$A348&amp;"*",Activity_COMBDG!$B:$B,"*"&amp;"_EX",Activity_COMBDG!K:K,"&gt;0.0001")</f>
        <v>0</v>
      </c>
      <c r="K348">
        <f>SUMIFS(Activity_COMBDG!L:L,Activity_COMBDG!$B:$B,$A348&amp;"*",Activity_COMBDG!$B:$B,"*"&amp;"_EX",Activity_COMBDG!L:L,"&gt;0.0001")</f>
        <v>0</v>
      </c>
    </row>
    <row r="349" spans="1:11" x14ac:dyDescent="0.25">
      <c r="A349" t="str">
        <f>COMBDG_Split_Tech!A346</f>
        <v>COMBDGOFFOldSHFUR___STDELC</v>
      </c>
      <c r="B349">
        <f>SUMIFS(Activity_COMBDG!C:C,Activity_COMBDG!$B:$B,$A349&amp;"*",Activity_COMBDG!$B:$B,"*"&amp;"_EX",Activity_COMBDG!C:C,"&gt;0.0001")</f>
        <v>0</v>
      </c>
      <c r="C349">
        <f>SUMIFS(Activity_COMBDG!D:D,Activity_COMBDG!$B:$B,$A349&amp;"*",Activity_COMBDG!$B:$B,"*"&amp;"_EX",Activity_COMBDG!D:D,"&gt;0.0001")</f>
        <v>0</v>
      </c>
      <c r="D349">
        <f>SUMIFS(Activity_COMBDG!E:E,Activity_COMBDG!$B:$B,$A349&amp;"*",Activity_COMBDG!$B:$B,"*"&amp;"_EX",Activity_COMBDG!E:E,"&gt;0.0001")</f>
        <v>0</v>
      </c>
      <c r="E349">
        <f>SUMIFS(Activity_COMBDG!F:F,Activity_COMBDG!$B:$B,$A349&amp;"*",Activity_COMBDG!$B:$B,"*"&amp;"_EX",Activity_COMBDG!F:F,"&gt;0.0001")</f>
        <v>0</v>
      </c>
      <c r="F349">
        <f>SUMIFS(Activity_COMBDG!G:G,Activity_COMBDG!$B:$B,$A349&amp;"*",Activity_COMBDG!$B:$B,"*"&amp;"_EX",Activity_COMBDG!G:G,"&gt;0.0001")</f>
        <v>0</v>
      </c>
      <c r="G349">
        <f>SUMIFS(Activity_COMBDG!H:H,Activity_COMBDG!$B:$B,$A349&amp;"*",Activity_COMBDG!$B:$B,"*"&amp;"_EX",Activity_COMBDG!H:H,"&gt;0.0001")</f>
        <v>0</v>
      </c>
      <c r="H349">
        <f>SUMIFS(Activity_COMBDG!I:I,Activity_COMBDG!$B:$B,$A349&amp;"*",Activity_COMBDG!$B:$B,"*"&amp;"_EX",Activity_COMBDG!I:I,"&gt;0.0001")</f>
        <v>0</v>
      </c>
      <c r="I349">
        <f>SUMIFS(Activity_COMBDG!J:J,Activity_COMBDG!$B:$B,$A349&amp;"*",Activity_COMBDG!$B:$B,"*"&amp;"_EX",Activity_COMBDG!J:J,"&gt;0.0001")</f>
        <v>0</v>
      </c>
      <c r="J349">
        <f>SUMIFS(Activity_COMBDG!K:K,Activity_COMBDG!$B:$B,$A349&amp;"*",Activity_COMBDG!$B:$B,"*"&amp;"_EX",Activity_COMBDG!K:K,"&gt;0.0001")</f>
        <v>0</v>
      </c>
      <c r="K349">
        <f>SUMIFS(Activity_COMBDG!L:L,Activity_COMBDG!$B:$B,$A349&amp;"*",Activity_COMBDG!$B:$B,"*"&amp;"_EX",Activity_COMBDG!L:L,"&gt;0.0001")</f>
        <v>0</v>
      </c>
    </row>
    <row r="350" spans="1:11" x14ac:dyDescent="0.25">
      <c r="A350" t="str">
        <f>COMBDG_Split_Tech!A347</f>
        <v>COMBDGOFFOldSHFUR___STDHFO</v>
      </c>
      <c r="B350">
        <f>SUMIFS(Activity_COMBDG!C:C,Activity_COMBDG!$B:$B,$A350&amp;"*",Activity_COMBDG!$B:$B,"*"&amp;"_EX",Activity_COMBDG!C:C,"&gt;0.0001")</f>
        <v>0</v>
      </c>
      <c r="C350">
        <f>SUMIFS(Activity_COMBDG!D:D,Activity_COMBDG!$B:$B,$A350&amp;"*",Activity_COMBDG!$B:$B,"*"&amp;"_EX",Activity_COMBDG!D:D,"&gt;0.0001")</f>
        <v>0</v>
      </c>
      <c r="D350">
        <f>SUMIFS(Activity_COMBDG!E:E,Activity_COMBDG!$B:$B,$A350&amp;"*",Activity_COMBDG!$B:$B,"*"&amp;"_EX",Activity_COMBDG!E:E,"&gt;0.0001")</f>
        <v>0</v>
      </c>
      <c r="E350">
        <f>SUMIFS(Activity_COMBDG!F:F,Activity_COMBDG!$B:$B,$A350&amp;"*",Activity_COMBDG!$B:$B,"*"&amp;"_EX",Activity_COMBDG!F:F,"&gt;0.0001")</f>
        <v>0</v>
      </c>
      <c r="F350">
        <f>SUMIFS(Activity_COMBDG!G:G,Activity_COMBDG!$B:$B,$A350&amp;"*",Activity_COMBDG!$B:$B,"*"&amp;"_EX",Activity_COMBDG!G:G,"&gt;0.0001")</f>
        <v>0</v>
      </c>
      <c r="G350">
        <f>SUMIFS(Activity_COMBDG!H:H,Activity_COMBDG!$B:$B,$A350&amp;"*",Activity_COMBDG!$B:$B,"*"&amp;"_EX",Activity_COMBDG!H:H,"&gt;0.0001")</f>
        <v>0</v>
      </c>
      <c r="H350">
        <f>SUMIFS(Activity_COMBDG!I:I,Activity_COMBDG!$B:$B,$A350&amp;"*",Activity_COMBDG!$B:$B,"*"&amp;"_EX",Activity_COMBDG!I:I,"&gt;0.0001")</f>
        <v>0</v>
      </c>
      <c r="I350">
        <f>SUMIFS(Activity_COMBDG!J:J,Activity_COMBDG!$B:$B,$A350&amp;"*",Activity_COMBDG!$B:$B,"*"&amp;"_EX",Activity_COMBDG!J:J,"&gt;0.0001")</f>
        <v>0</v>
      </c>
      <c r="J350">
        <f>SUMIFS(Activity_COMBDG!K:K,Activity_COMBDG!$B:$B,$A350&amp;"*",Activity_COMBDG!$B:$B,"*"&amp;"_EX",Activity_COMBDG!K:K,"&gt;0.0001")</f>
        <v>0</v>
      </c>
      <c r="K350">
        <f>SUMIFS(Activity_COMBDG!L:L,Activity_COMBDG!$B:$B,$A350&amp;"*",Activity_COMBDG!$B:$B,"*"&amp;"_EX",Activity_COMBDG!L:L,"&gt;0.0001")</f>
        <v>0</v>
      </c>
    </row>
    <row r="351" spans="1:11" x14ac:dyDescent="0.25">
      <c r="A351" t="str">
        <f>COMBDG_Split_Tech!A348</f>
        <v>COMBDGOFFOldSHFUR___STDKER</v>
      </c>
      <c r="B351">
        <f>SUMIFS(Activity_COMBDG!C:C,Activity_COMBDG!$B:$B,$A351&amp;"*",Activity_COMBDG!$B:$B,"*"&amp;"_EX",Activity_COMBDG!C:C,"&gt;0.0001")</f>
        <v>0</v>
      </c>
      <c r="C351">
        <f>SUMIFS(Activity_COMBDG!D:D,Activity_COMBDG!$B:$B,$A351&amp;"*",Activity_COMBDG!$B:$B,"*"&amp;"_EX",Activity_COMBDG!D:D,"&gt;0.0001")</f>
        <v>0</v>
      </c>
      <c r="D351">
        <f>SUMIFS(Activity_COMBDG!E:E,Activity_COMBDG!$B:$B,$A351&amp;"*",Activity_COMBDG!$B:$B,"*"&amp;"_EX",Activity_COMBDG!E:E,"&gt;0.0001")</f>
        <v>0</v>
      </c>
      <c r="E351">
        <f>SUMIFS(Activity_COMBDG!F:F,Activity_COMBDG!$B:$B,$A351&amp;"*",Activity_COMBDG!$B:$B,"*"&amp;"_EX",Activity_COMBDG!F:F,"&gt;0.0001")</f>
        <v>0</v>
      </c>
      <c r="F351">
        <f>SUMIFS(Activity_COMBDG!G:G,Activity_COMBDG!$B:$B,$A351&amp;"*",Activity_COMBDG!$B:$B,"*"&amp;"_EX",Activity_COMBDG!G:G,"&gt;0.0001")</f>
        <v>0</v>
      </c>
      <c r="G351">
        <f>SUMIFS(Activity_COMBDG!H:H,Activity_COMBDG!$B:$B,$A351&amp;"*",Activity_COMBDG!$B:$B,"*"&amp;"_EX",Activity_COMBDG!H:H,"&gt;0.0001")</f>
        <v>0</v>
      </c>
      <c r="H351">
        <f>SUMIFS(Activity_COMBDG!I:I,Activity_COMBDG!$B:$B,$A351&amp;"*",Activity_COMBDG!$B:$B,"*"&amp;"_EX",Activity_COMBDG!I:I,"&gt;0.0001")</f>
        <v>0</v>
      </c>
      <c r="I351">
        <f>SUMIFS(Activity_COMBDG!J:J,Activity_COMBDG!$B:$B,$A351&amp;"*",Activity_COMBDG!$B:$B,"*"&amp;"_EX",Activity_COMBDG!J:J,"&gt;0.0001")</f>
        <v>0</v>
      </c>
      <c r="J351">
        <f>SUMIFS(Activity_COMBDG!K:K,Activity_COMBDG!$B:$B,$A351&amp;"*",Activity_COMBDG!$B:$B,"*"&amp;"_EX",Activity_COMBDG!K:K,"&gt;0.0001")</f>
        <v>0</v>
      </c>
      <c r="K351">
        <f>SUMIFS(Activity_COMBDG!L:L,Activity_COMBDG!$B:$B,$A351&amp;"*",Activity_COMBDG!$B:$B,"*"&amp;"_EX",Activity_COMBDG!L:L,"&gt;0.0001")</f>
        <v>0</v>
      </c>
    </row>
    <row r="352" spans="1:11" x14ac:dyDescent="0.25">
      <c r="A352" t="str">
        <f>COMBDG_Split_Tech!A349</f>
        <v>COMBDGOFFOldSHFUR___STDLFO</v>
      </c>
      <c r="B352">
        <f>SUMIFS(Activity_COMBDG!C:C,Activity_COMBDG!$B:$B,$A352&amp;"*",Activity_COMBDG!$B:$B,"*"&amp;"_EX",Activity_COMBDG!C:C,"&gt;0.0001")</f>
        <v>26.327313072945952</v>
      </c>
      <c r="C352">
        <f>SUMIFS(Activity_COMBDG!D:D,Activity_COMBDG!$B:$B,$A352&amp;"*",Activity_COMBDG!$B:$B,"*"&amp;"_EX",Activity_COMBDG!D:D,"&gt;0.0001")</f>
        <v>34.226569095243832</v>
      </c>
      <c r="D352">
        <f>SUMIFS(Activity_COMBDG!E:E,Activity_COMBDG!$B:$B,$A352&amp;"*",Activity_COMBDG!$B:$B,"*"&amp;"_EX",Activity_COMBDG!E:E,"&gt;0.0001")</f>
        <v>26.995399363158651</v>
      </c>
      <c r="E352">
        <f>SUMIFS(Activity_COMBDG!F:F,Activity_COMBDG!$B:$B,$A352&amp;"*",Activity_COMBDG!$B:$B,"*"&amp;"_EX",Activity_COMBDG!F:F,"&gt;0.0001")</f>
        <v>27.316923452148611</v>
      </c>
      <c r="F352">
        <f>SUMIFS(Activity_COMBDG!G:G,Activity_COMBDG!$B:$B,$A352&amp;"*",Activity_COMBDG!$B:$B,"*"&amp;"_EX",Activity_COMBDG!G:G,"&gt;0.0001")</f>
        <v>27.568568960641041</v>
      </c>
      <c r="G352">
        <f>SUMIFS(Activity_COMBDG!H:H,Activity_COMBDG!$B:$B,$A352&amp;"*",Activity_COMBDG!$B:$B,"*"&amp;"_EX",Activity_COMBDG!H:H,"&gt;0.0001")</f>
        <v>27.824958835903569</v>
      </c>
      <c r="H352">
        <f>SUMIFS(Activity_COMBDG!I:I,Activity_COMBDG!$B:$B,$A352&amp;"*",Activity_COMBDG!$B:$B,"*"&amp;"_EX",Activity_COMBDG!I:I,"&gt;0.0001")</f>
        <v>29.006358558048131</v>
      </c>
      <c r="I352">
        <f>SUMIFS(Activity_COMBDG!J:J,Activity_COMBDG!$B:$B,$A352&amp;"*",Activity_COMBDG!$B:$B,"*"&amp;"_EX",Activity_COMBDG!J:J,"&gt;0.0001")</f>
        <v>11.787502209618401</v>
      </c>
      <c r="J352">
        <f>SUMIFS(Activity_COMBDG!K:K,Activity_COMBDG!$B:$B,$A352&amp;"*",Activity_COMBDG!$B:$B,"*"&amp;"_EX",Activity_COMBDG!K:K,"&gt;0.0001")</f>
        <v>11.61651559469739</v>
      </c>
      <c r="K352">
        <f>SUMIFS(Activity_COMBDG!L:L,Activity_COMBDG!$B:$B,$A352&amp;"*",Activity_COMBDG!$B:$B,"*"&amp;"_EX",Activity_COMBDG!L:L,"&gt;0.0001")</f>
        <v>9.9312528309664607</v>
      </c>
    </row>
    <row r="353" spans="1:11" x14ac:dyDescent="0.25">
      <c r="A353" t="str">
        <f>COMBDG_Split_Tech!A350</f>
        <v>COMBDGOFFOldSHFUR___STDNGA</v>
      </c>
      <c r="B353">
        <f>SUMIFS(Activity_COMBDG!C:C,Activity_COMBDG!$B:$B,$A353&amp;"*",Activity_COMBDG!$B:$B,"*"&amp;"_EX",Activity_COMBDG!C:C,"&gt;0.0001")</f>
        <v>11092.29242075386</v>
      </c>
      <c r="C353">
        <f>SUMIFS(Activity_COMBDG!D:D,Activity_COMBDG!$B:$B,$A353&amp;"*",Activity_COMBDG!$B:$B,"*"&amp;"_EX",Activity_COMBDG!D:D,"&gt;0.0001")</f>
        <v>11127.05913308514</v>
      </c>
      <c r="D353">
        <f>SUMIFS(Activity_COMBDG!E:E,Activity_COMBDG!$B:$B,$A353&amp;"*",Activity_COMBDG!$B:$B,"*"&amp;"_EX",Activity_COMBDG!E:E,"&gt;0.0001")</f>
        <v>8900.9395871954875</v>
      </c>
      <c r="E353">
        <f>SUMIFS(Activity_COMBDG!F:F,Activity_COMBDG!$B:$B,$A353&amp;"*",Activity_COMBDG!$B:$B,"*"&amp;"_EX",Activity_COMBDG!F:F,"&gt;0.0001")</f>
        <v>8901.7630945834771</v>
      </c>
      <c r="F353">
        <f>SUMIFS(Activity_COMBDG!G:G,Activity_COMBDG!$B:$B,$A353&amp;"*",Activity_COMBDG!$B:$B,"*"&amp;"_EX",Activity_COMBDG!G:G,"&gt;0.0001")</f>
        <v>8902.5120267711209</v>
      </c>
      <c r="G353">
        <f>SUMIFS(Activity_COMBDG!H:H,Activity_COMBDG!$B:$B,$A353&amp;"*",Activity_COMBDG!$B:$B,"*"&amp;"_EX",Activity_COMBDG!H:H,"&gt;0.0001")</f>
        <v>8903.0646263576036</v>
      </c>
      <c r="H353">
        <f>SUMIFS(Activity_COMBDG!I:I,Activity_COMBDG!$B:$B,$A353&amp;"*",Activity_COMBDG!$B:$B,"*"&amp;"_EX",Activity_COMBDG!I:I,"&gt;0.0001")</f>
        <v>8905.7076917581962</v>
      </c>
      <c r="I353">
        <f>SUMIFS(Activity_COMBDG!J:J,Activity_COMBDG!$B:$B,$A353&amp;"*",Activity_COMBDG!$B:$B,"*"&amp;"_EX",Activity_COMBDG!J:J,"&gt;0.0001")</f>
        <v>309.95966152444532</v>
      </c>
      <c r="J353">
        <f>SUMIFS(Activity_COMBDG!K:K,Activity_COMBDG!$B:$B,$A353&amp;"*",Activity_COMBDG!$B:$B,"*"&amp;"_EX",Activity_COMBDG!K:K,"&gt;0.0001")</f>
        <v>180.41367156889899</v>
      </c>
      <c r="K353">
        <f>SUMIFS(Activity_COMBDG!L:L,Activity_COMBDG!$B:$B,$A353&amp;"*",Activity_COMBDG!$B:$B,"*"&amp;"_EX",Activity_COMBDG!L:L,"&gt;0.0001")</f>
        <v>127.6743657971008</v>
      </c>
    </row>
    <row r="354" spans="1:11" x14ac:dyDescent="0.25">
      <c r="A354" t="str">
        <f>COMBDG_Split_Tech!A351</f>
        <v>COMBDGOFFOldSHFUR___STDPRO</v>
      </c>
      <c r="B354">
        <f>SUMIFS(Activity_COMBDG!C:C,Activity_COMBDG!$B:$B,$A354&amp;"*",Activity_COMBDG!$B:$B,"*"&amp;"_EX",Activity_COMBDG!C:C,"&gt;0.0001")</f>
        <v>178.38333214213799</v>
      </c>
      <c r="C354">
        <f>SUMIFS(Activity_COMBDG!D:D,Activity_COMBDG!$B:$B,$A354&amp;"*",Activity_COMBDG!$B:$B,"*"&amp;"_EX",Activity_COMBDG!D:D,"&gt;0.0001")</f>
        <v>160.55131599846641</v>
      </c>
      <c r="D354">
        <f>SUMIFS(Activity_COMBDG!E:E,Activity_COMBDG!$B:$B,$A354&amp;"*",Activity_COMBDG!$B:$B,"*"&amp;"_EX",Activity_COMBDG!E:E,"&gt;0.0001")</f>
        <v>161.48739332458581</v>
      </c>
      <c r="E354">
        <f>SUMIFS(Activity_COMBDG!F:F,Activity_COMBDG!$B:$B,$A354&amp;"*",Activity_COMBDG!$B:$B,"*"&amp;"_EX",Activity_COMBDG!F:F,"&gt;0.0001")</f>
        <v>162.14320175612261</v>
      </c>
      <c r="F354">
        <f>SUMIFS(Activity_COMBDG!G:G,Activity_COMBDG!$B:$B,$A354&amp;"*",Activity_COMBDG!$B:$B,"*"&amp;"_EX",Activity_COMBDG!G:G,"&gt;0.0001")</f>
        <v>162.73448865513009</v>
      </c>
      <c r="G354">
        <f>SUMIFS(Activity_COMBDG!H:H,Activity_COMBDG!$B:$B,$A354&amp;"*",Activity_COMBDG!$B:$B,"*"&amp;"_EX",Activity_COMBDG!H:H,"&gt;0.0001")</f>
        <v>163.20783620235059</v>
      </c>
      <c r="H354">
        <f>SUMIFS(Activity_COMBDG!I:I,Activity_COMBDG!$B:$B,$A354&amp;"*",Activity_COMBDG!$B:$B,"*"&amp;"_EX",Activity_COMBDG!I:I,"&gt;0.0001")</f>
        <v>123.2832509716754</v>
      </c>
      <c r="I354">
        <f>SUMIFS(Activity_COMBDG!J:J,Activity_COMBDG!$B:$B,$A354&amp;"*",Activity_COMBDG!$B:$B,"*"&amp;"_EX",Activity_COMBDG!J:J,"&gt;0.0001")</f>
        <v>57.081392937405433</v>
      </c>
      <c r="J354">
        <f>SUMIFS(Activity_COMBDG!K:K,Activity_COMBDG!$B:$B,$A354&amp;"*",Activity_COMBDG!$B:$B,"*"&amp;"_EX",Activity_COMBDG!K:K,"&gt;0.0001")</f>
        <v>52.580486579143773</v>
      </c>
      <c r="K354">
        <f>SUMIFS(Activity_COMBDG!L:L,Activity_COMBDG!$B:$B,$A354&amp;"*",Activity_COMBDG!$B:$B,"*"&amp;"_EX",Activity_COMBDG!L:L,"&gt;0.0001")</f>
        <v>40.527360725524566</v>
      </c>
    </row>
    <row r="355" spans="1:11" x14ac:dyDescent="0.25">
      <c r="A355" t="str">
        <f>COMBDG_Split_Tech!A352</f>
        <v>COMBDGOFFOldSHHEP___STDELC</v>
      </c>
      <c r="B355">
        <f>SUMIFS(Activity_COMBDG!C:C,Activity_COMBDG!$B:$B,$A355&amp;"*",Activity_COMBDG!$B:$B,"*"&amp;"_EX",Activity_COMBDG!C:C,"&gt;0.0001")</f>
        <v>152.39034856067391</v>
      </c>
      <c r="C355">
        <f>SUMIFS(Activity_COMBDG!D:D,Activity_COMBDG!$B:$B,$A355&amp;"*",Activity_COMBDG!$B:$B,"*"&amp;"_EX",Activity_COMBDG!D:D,"&gt;0.0001")</f>
        <v>130.99762882650401</v>
      </c>
      <c r="D355">
        <f>SUMIFS(Activity_COMBDG!E:E,Activity_COMBDG!$B:$B,$A355&amp;"*",Activity_COMBDG!$B:$B,"*"&amp;"_EX",Activity_COMBDG!E:E,"&gt;0.0001")</f>
        <v>132.03246656759461</v>
      </c>
      <c r="E355">
        <f>SUMIFS(Activity_COMBDG!F:F,Activity_COMBDG!$B:$B,$A355&amp;"*",Activity_COMBDG!$B:$B,"*"&amp;"_EX",Activity_COMBDG!F:F,"&gt;0.0001")</f>
        <v>132.727748347447</v>
      </c>
      <c r="F355">
        <f>SUMIFS(Activity_COMBDG!G:G,Activity_COMBDG!$B:$B,$A355&amp;"*",Activity_COMBDG!$B:$B,"*"&amp;"_EX",Activity_COMBDG!G:G,"&gt;0.0001")</f>
        <v>133.37480627924711</v>
      </c>
      <c r="G355">
        <f>SUMIFS(Activity_COMBDG!H:H,Activity_COMBDG!$B:$B,$A355&amp;"*",Activity_COMBDG!$B:$B,"*"&amp;"_EX",Activity_COMBDG!H:H,"&gt;0.0001")</f>
        <v>133.8759812971897</v>
      </c>
      <c r="H355">
        <f>SUMIFS(Activity_COMBDG!I:I,Activity_COMBDG!$B:$B,$A355&amp;"*",Activity_COMBDG!$B:$B,"*"&amp;"_EX",Activity_COMBDG!I:I,"&gt;0.0001")</f>
        <v>89.694281054731761</v>
      </c>
      <c r="I355">
        <f>SUMIFS(Activity_COMBDG!J:J,Activity_COMBDG!$B:$B,$A355&amp;"*",Activity_COMBDG!$B:$B,"*"&amp;"_EX",Activity_COMBDG!J:J,"&gt;0.0001")</f>
        <v>41.747627701485932</v>
      </c>
      <c r="J355">
        <f>SUMIFS(Activity_COMBDG!K:K,Activity_COMBDG!$B:$B,$A355&amp;"*",Activity_COMBDG!$B:$B,"*"&amp;"_EX",Activity_COMBDG!K:K,"&gt;0.0001")</f>
        <v>38.56469893044229</v>
      </c>
      <c r="K355">
        <f>SUMIFS(Activity_COMBDG!L:L,Activity_COMBDG!$B:$B,$A355&amp;"*",Activity_COMBDG!$B:$B,"*"&amp;"_EX",Activity_COMBDG!L:L,"&gt;0.0001")</f>
        <v>26.94541066401754</v>
      </c>
    </row>
    <row r="356" spans="1:11" x14ac:dyDescent="0.25">
      <c r="A356" t="str">
        <f>COMBDG_Split_Tech!A353</f>
        <v>COMBDGOFFOldSHPLT___STDELC</v>
      </c>
      <c r="B356">
        <f>SUMIFS(Activity_COMBDG!C:C,Activity_COMBDG!$B:$B,$A356&amp;"*",Activity_COMBDG!$B:$B,"*"&amp;"_EX",Activity_COMBDG!C:C,"&gt;0.0001")</f>
        <v>559.8420198254413</v>
      </c>
      <c r="C356">
        <f>SUMIFS(Activity_COMBDG!D:D,Activity_COMBDG!$B:$B,$A356&amp;"*",Activity_COMBDG!$B:$B,"*"&amp;"_EX",Activity_COMBDG!D:D,"&gt;0.0001")</f>
        <v>591.32433988538025</v>
      </c>
      <c r="D356">
        <f>SUMIFS(Activity_COMBDG!E:E,Activity_COMBDG!$B:$B,$A356&amp;"*",Activity_COMBDG!$B:$B,"*"&amp;"_EX",Activity_COMBDG!E:E,"&gt;0.0001")</f>
        <v>592.52428368076562</v>
      </c>
      <c r="E356">
        <f>SUMIFS(Activity_COMBDG!F:F,Activity_COMBDG!$B:$B,$A356&amp;"*",Activity_COMBDG!$B:$B,"*"&amp;"_EX",Activity_COMBDG!F:F,"&gt;0.0001")</f>
        <v>593.2908272686451</v>
      </c>
      <c r="F356">
        <f>SUMIFS(Activity_COMBDG!G:G,Activity_COMBDG!$B:$B,$A356&amp;"*",Activity_COMBDG!$B:$B,"*"&amp;"_EX",Activity_COMBDG!G:G,"&gt;0.0001")</f>
        <v>518.91744658971481</v>
      </c>
      <c r="G356">
        <f>SUMIFS(Activity_COMBDG!H:H,Activity_COMBDG!$B:$B,$A356&amp;"*",Activity_COMBDG!$B:$B,"*"&amp;"_EX",Activity_COMBDG!H:H,"&gt;0.0001")</f>
        <v>519.44703108137867</v>
      </c>
      <c r="H356">
        <f>SUMIFS(Activity_COMBDG!I:I,Activity_COMBDG!$B:$B,$A356&amp;"*",Activity_COMBDG!$B:$B,"*"&amp;"_EX",Activity_COMBDG!I:I,"&gt;0.0001")</f>
        <v>522.00275389146043</v>
      </c>
      <c r="I356">
        <f>SUMIFS(Activity_COMBDG!J:J,Activity_COMBDG!$B:$B,$A356&amp;"*",Activity_COMBDG!$B:$B,"*"&amp;"_EX",Activity_COMBDG!J:J,"&gt;0.0001")</f>
        <v>168.70569506525109</v>
      </c>
      <c r="J356">
        <f>SUMIFS(Activity_COMBDG!K:K,Activity_COMBDG!$B:$B,$A356&amp;"*",Activity_COMBDG!$B:$B,"*"&amp;"_EX",Activity_COMBDG!K:K,"&gt;0.0001")</f>
        <v>129.57257929556201</v>
      </c>
      <c r="K356">
        <f>SUMIFS(Activity_COMBDG!L:L,Activity_COMBDG!$B:$B,$A356&amp;"*",Activity_COMBDG!$B:$B,"*"&amp;"_EX",Activity_COMBDG!L:L,"&gt;0.0001")</f>
        <v>99.69273165442344</v>
      </c>
    </row>
    <row r="357" spans="1:11" x14ac:dyDescent="0.25">
      <c r="A357" t="str">
        <f>COMBDG_Split_Tech!A354</f>
        <v>COMBDGOFFOldSLLED___STDELC</v>
      </c>
      <c r="B357">
        <f>SUMIFS(Activity_COMBDG!C:C,Activity_COMBDG!$B:$B,$A357&amp;"*",Activity_COMBDG!$B:$B,"*"&amp;"_EX",Activity_COMBDG!C:C,"&gt;0.0001")</f>
        <v>628.95614262282993</v>
      </c>
      <c r="C357">
        <f>SUMIFS(Activity_COMBDG!D:D,Activity_COMBDG!$B:$B,$A357&amp;"*",Activity_COMBDG!$B:$B,"*"&amp;"_EX",Activity_COMBDG!D:D,"&gt;0.0001")</f>
        <v>628.95625499518496</v>
      </c>
      <c r="D357">
        <f>SUMIFS(Activity_COMBDG!E:E,Activity_COMBDG!$B:$B,$A357&amp;"*",Activity_COMBDG!$B:$B,"*"&amp;"_EX",Activity_COMBDG!E:E,"&gt;0.0001")</f>
        <v>628.95625405506405</v>
      </c>
      <c r="E357">
        <f>SUMIFS(Activity_COMBDG!F:F,Activity_COMBDG!$B:$B,$A357&amp;"*",Activity_COMBDG!$B:$B,"*"&amp;"_EX",Activity_COMBDG!F:F,"&gt;0.0001")</f>
        <v>628.95625296679907</v>
      </c>
      <c r="F357">
        <f>SUMIFS(Activity_COMBDG!G:G,Activity_COMBDG!$B:$B,$A357&amp;"*",Activity_COMBDG!$B:$B,"*"&amp;"_EX",Activity_COMBDG!G:G,"&gt;0.0001")</f>
        <v>314.47811516596857</v>
      </c>
      <c r="G357">
        <f>SUMIFS(Activity_COMBDG!H:H,Activity_COMBDG!$B:$B,$A357&amp;"*",Activity_COMBDG!$B:$B,"*"&amp;"_EX",Activity_COMBDG!H:H,"&gt;0.0001")</f>
        <v>314.47811404084689</v>
      </c>
      <c r="H357">
        <f>SUMIFS(Activity_COMBDG!I:I,Activity_COMBDG!$B:$B,$A357&amp;"*",Activity_COMBDG!$B:$B,"*"&amp;"_EX",Activity_COMBDG!I:I,"&gt;0.0001")</f>
        <v>314.47813581008938</v>
      </c>
      <c r="I357">
        <f>SUMIFS(Activity_COMBDG!J:J,Activity_COMBDG!$B:$B,$A357&amp;"*",Activity_COMBDG!$B:$B,"*"&amp;"_EX",Activity_COMBDG!J:J,"&gt;0.0001")</f>
        <v>138.30549682391279</v>
      </c>
      <c r="J357">
        <f>SUMIFS(Activity_COMBDG!K:K,Activity_COMBDG!$B:$B,$A357&amp;"*",Activity_COMBDG!$B:$B,"*"&amp;"_EX",Activity_COMBDG!K:K,"&gt;0.0001")</f>
        <v>133.34749628686399</v>
      </c>
      <c r="K357">
        <f>SUMIFS(Activity_COMBDG!L:L,Activity_COMBDG!$B:$B,$A357&amp;"*",Activity_COMBDG!$B:$B,"*"&amp;"_EX",Activity_COMBDG!L:L,"&gt;0.0001")</f>
        <v>0</v>
      </c>
    </row>
    <row r="358" spans="1:11" x14ac:dyDescent="0.25">
      <c r="A358" t="str">
        <f>COMBDG_Split_Tech!A355</f>
        <v>COMBDGOFFOldWH_________DHE</v>
      </c>
      <c r="B358">
        <f>SUMIFS(Activity_COMBDG!C:C,Activity_COMBDG!$B:$B,$A358&amp;"*",Activity_COMBDG!$B:$B,"*"&amp;"_EX",Activity_COMBDG!C:C,"&gt;0.0001")</f>
        <v>116.73866299140469</v>
      </c>
      <c r="C358">
        <f>SUMIFS(Activity_COMBDG!D:D,Activity_COMBDG!$B:$B,$A358&amp;"*",Activity_COMBDG!$B:$B,"*"&amp;"_EX",Activity_COMBDG!D:D,"&gt;0.0001")</f>
        <v>95.72802634134689</v>
      </c>
      <c r="D358">
        <f>SUMIFS(Activity_COMBDG!E:E,Activity_COMBDG!$B:$B,$A358&amp;"*",Activity_COMBDG!$B:$B,"*"&amp;"_EX",Activity_COMBDG!E:E,"&gt;0.0001")</f>
        <v>95.741199733865173</v>
      </c>
      <c r="E358">
        <f>SUMIFS(Activity_COMBDG!F:F,Activity_COMBDG!$B:$B,$A358&amp;"*",Activity_COMBDG!$B:$B,"*"&amp;"_EX",Activity_COMBDG!F:F,"&gt;0.0001")</f>
        <v>95.739797311818222</v>
      </c>
      <c r="F358">
        <f>SUMIFS(Activity_COMBDG!G:G,Activity_COMBDG!$B:$B,$A358&amp;"*",Activity_COMBDG!$B:$B,"*"&amp;"_EX",Activity_COMBDG!G:G,"&gt;0.0001")</f>
        <v>95.739051195720464</v>
      </c>
      <c r="G358">
        <f>SUMIFS(Activity_COMBDG!H:H,Activity_COMBDG!$B:$B,$A358&amp;"*",Activity_COMBDG!$B:$B,"*"&amp;"_EX",Activity_COMBDG!H:H,"&gt;0.0001")</f>
        <v>95.737777092973047</v>
      </c>
      <c r="H358">
        <f>SUMIFS(Activity_COMBDG!I:I,Activity_COMBDG!$B:$B,$A358&amp;"*",Activity_COMBDG!$B:$B,"*"&amp;"_EX",Activity_COMBDG!I:I,"&gt;0.0001")</f>
        <v>71.807973147468843</v>
      </c>
      <c r="I358">
        <f>SUMIFS(Activity_COMBDG!J:J,Activity_COMBDG!$B:$B,$A358&amp;"*",Activity_COMBDG!$B:$B,"*"&amp;"_EX",Activity_COMBDG!J:J,"&gt;0.0001")</f>
        <v>30.93499058500198</v>
      </c>
      <c r="J358">
        <f>SUMIFS(Activity_COMBDG!K:K,Activity_COMBDG!$B:$B,$A358&amp;"*",Activity_COMBDG!$B:$B,"*"&amp;"_EX",Activity_COMBDG!K:K,"&gt;0.0001")</f>
        <v>31.982634297697938</v>
      </c>
      <c r="K358">
        <f>SUMIFS(Activity_COMBDG!L:L,Activity_COMBDG!$B:$B,$A358&amp;"*",Activity_COMBDG!$B:$B,"*"&amp;"_EX",Activity_COMBDG!L:L,"&gt;0.0001")</f>
        <v>26.355082109205981</v>
      </c>
    </row>
    <row r="359" spans="1:11" x14ac:dyDescent="0.25">
      <c r="A359" t="str">
        <f>COMBDG_Split_Tech!A356</f>
        <v>COMBDGOFFOldWH______STDELC</v>
      </c>
      <c r="B359">
        <f>SUMIFS(Activity_COMBDG!C:C,Activity_COMBDG!$B:$B,$A359&amp;"*",Activity_COMBDG!$B:$B,"*"&amp;"_EX",Activity_COMBDG!C:C,"&gt;0.0001")</f>
        <v>55.187549718196337</v>
      </c>
      <c r="C359">
        <f>SUMIFS(Activity_COMBDG!D:D,Activity_COMBDG!$B:$B,$A359&amp;"*",Activity_COMBDG!$B:$B,"*"&amp;"_EX",Activity_COMBDG!D:D,"&gt;0.0001")</f>
        <v>57.207622043038008</v>
      </c>
      <c r="D359">
        <f>SUMIFS(Activity_COMBDG!E:E,Activity_COMBDG!$B:$B,$A359&amp;"*",Activity_COMBDG!$B:$B,"*"&amp;"_EX",Activity_COMBDG!E:E,"&gt;0.0001")</f>
        <v>38.145025940437712</v>
      </c>
      <c r="E359">
        <f>SUMIFS(Activity_COMBDG!F:F,Activity_COMBDG!$B:$B,$A359&amp;"*",Activity_COMBDG!$B:$B,"*"&amp;"_EX",Activity_COMBDG!F:F,"&gt;0.0001")</f>
        <v>38.143628742981711</v>
      </c>
      <c r="F359">
        <f>SUMIFS(Activity_COMBDG!G:G,Activity_COMBDG!$B:$B,$A359&amp;"*",Activity_COMBDG!$B:$B,"*"&amp;"_EX",Activity_COMBDG!G:G,"&gt;0.0001")</f>
        <v>38.142893986364662</v>
      </c>
      <c r="G359">
        <f>SUMIFS(Activity_COMBDG!H:H,Activity_COMBDG!$B:$B,$A359&amp;"*",Activity_COMBDG!$B:$B,"*"&amp;"_EX",Activity_COMBDG!H:H,"&gt;0.0001")</f>
        <v>38.141627119672343</v>
      </c>
      <c r="H359">
        <f>SUMIFS(Activity_COMBDG!I:I,Activity_COMBDG!$B:$B,$A359&amp;"*",Activity_COMBDG!$B:$B,"*"&amp;"_EX",Activity_COMBDG!I:I,"&gt;0.0001")</f>
        <v>38.147939061655727</v>
      </c>
      <c r="I359">
        <f>SUMIFS(Activity_COMBDG!J:J,Activity_COMBDG!$B:$B,$A359&amp;"*",Activity_COMBDG!$B:$B,"*"&amp;"_EX",Activity_COMBDG!J:J,"&gt;0.0001")</f>
        <v>8.3296293612037555</v>
      </c>
      <c r="J359">
        <f>SUMIFS(Activity_COMBDG!K:K,Activity_COMBDG!$B:$B,$A359&amp;"*",Activity_COMBDG!$B:$B,"*"&amp;"_EX",Activity_COMBDG!K:K,"&gt;0.0001")</f>
        <v>7.6877487298561293</v>
      </c>
      <c r="K359">
        <f>SUMIFS(Activity_COMBDG!L:L,Activity_COMBDG!$B:$B,$A359&amp;"*",Activity_COMBDG!$B:$B,"*"&amp;"_EX",Activity_COMBDG!L:L,"&gt;0.0001")</f>
        <v>4.7242065812445073</v>
      </c>
    </row>
    <row r="360" spans="1:11" x14ac:dyDescent="0.25">
      <c r="A360" t="str">
        <f>COMBDG_Split_Tech!A357</f>
        <v>COMBDGOFFOldWH______STDHFO</v>
      </c>
      <c r="B360">
        <f>SUMIFS(Activity_COMBDG!C:C,Activity_COMBDG!$B:$B,$A360&amp;"*",Activity_COMBDG!$B:$B,"*"&amp;"_EX",Activity_COMBDG!C:C,"&gt;0.0001")</f>
        <v>0</v>
      </c>
      <c r="C360">
        <f>SUMIFS(Activity_COMBDG!D:D,Activity_COMBDG!$B:$B,$A360&amp;"*",Activity_COMBDG!$B:$B,"*"&amp;"_EX",Activity_COMBDG!D:D,"&gt;0.0001")</f>
        <v>0</v>
      </c>
      <c r="D360">
        <f>SUMIFS(Activity_COMBDG!E:E,Activity_COMBDG!$B:$B,$A360&amp;"*",Activity_COMBDG!$B:$B,"*"&amp;"_EX",Activity_COMBDG!E:E,"&gt;0.0001")</f>
        <v>0</v>
      </c>
      <c r="E360">
        <f>SUMIFS(Activity_COMBDG!F:F,Activity_COMBDG!$B:$B,$A360&amp;"*",Activity_COMBDG!$B:$B,"*"&amp;"_EX",Activity_COMBDG!F:F,"&gt;0.0001")</f>
        <v>0</v>
      </c>
      <c r="F360">
        <f>SUMIFS(Activity_COMBDG!G:G,Activity_COMBDG!$B:$B,$A360&amp;"*",Activity_COMBDG!$B:$B,"*"&amp;"_EX",Activity_COMBDG!G:G,"&gt;0.0001")</f>
        <v>0</v>
      </c>
      <c r="G360">
        <f>SUMIFS(Activity_COMBDG!H:H,Activity_COMBDG!$B:$B,$A360&amp;"*",Activity_COMBDG!$B:$B,"*"&amp;"_EX",Activity_COMBDG!H:H,"&gt;0.0001")</f>
        <v>0</v>
      </c>
      <c r="H360">
        <f>SUMIFS(Activity_COMBDG!I:I,Activity_COMBDG!$B:$B,$A360&amp;"*",Activity_COMBDG!$B:$B,"*"&amp;"_EX",Activity_COMBDG!I:I,"&gt;0.0001")</f>
        <v>0</v>
      </c>
      <c r="I360">
        <f>SUMIFS(Activity_COMBDG!J:J,Activity_COMBDG!$B:$B,$A360&amp;"*",Activity_COMBDG!$B:$B,"*"&amp;"_EX",Activity_COMBDG!J:J,"&gt;0.0001")</f>
        <v>0</v>
      </c>
      <c r="J360">
        <f>SUMIFS(Activity_COMBDG!K:K,Activity_COMBDG!$B:$B,$A360&amp;"*",Activity_COMBDG!$B:$B,"*"&amp;"_EX",Activity_COMBDG!K:K,"&gt;0.0001")</f>
        <v>0</v>
      </c>
      <c r="K360">
        <f>SUMIFS(Activity_COMBDG!L:L,Activity_COMBDG!$B:$B,$A360&amp;"*",Activity_COMBDG!$B:$B,"*"&amp;"_EX",Activity_COMBDG!L:L,"&gt;0.0001")</f>
        <v>0</v>
      </c>
    </row>
    <row r="361" spans="1:11" x14ac:dyDescent="0.25">
      <c r="A361" t="str">
        <f>COMBDG_Split_Tech!A358</f>
        <v>COMBDGOFFOldWH______STDKER</v>
      </c>
      <c r="B361">
        <f>SUMIFS(Activity_COMBDG!C:C,Activity_COMBDG!$B:$B,$A361&amp;"*",Activity_COMBDG!$B:$B,"*"&amp;"_EX",Activity_COMBDG!C:C,"&gt;0.0001")</f>
        <v>0</v>
      </c>
      <c r="C361">
        <f>SUMIFS(Activity_COMBDG!D:D,Activity_COMBDG!$B:$B,$A361&amp;"*",Activity_COMBDG!$B:$B,"*"&amp;"_EX",Activity_COMBDG!D:D,"&gt;0.0001")</f>
        <v>0</v>
      </c>
      <c r="D361">
        <f>SUMIFS(Activity_COMBDG!E:E,Activity_COMBDG!$B:$B,$A361&amp;"*",Activity_COMBDG!$B:$B,"*"&amp;"_EX",Activity_COMBDG!E:E,"&gt;0.0001")</f>
        <v>0</v>
      </c>
      <c r="E361">
        <f>SUMIFS(Activity_COMBDG!F:F,Activity_COMBDG!$B:$B,$A361&amp;"*",Activity_COMBDG!$B:$B,"*"&amp;"_EX",Activity_COMBDG!F:F,"&gt;0.0001")</f>
        <v>0</v>
      </c>
      <c r="F361">
        <f>SUMIFS(Activity_COMBDG!G:G,Activity_COMBDG!$B:$B,$A361&amp;"*",Activity_COMBDG!$B:$B,"*"&amp;"_EX",Activity_COMBDG!G:G,"&gt;0.0001")</f>
        <v>0</v>
      </c>
      <c r="G361">
        <f>SUMIFS(Activity_COMBDG!H:H,Activity_COMBDG!$B:$B,$A361&amp;"*",Activity_COMBDG!$B:$B,"*"&amp;"_EX",Activity_COMBDG!H:H,"&gt;0.0001")</f>
        <v>0</v>
      </c>
      <c r="H361">
        <f>SUMIFS(Activity_COMBDG!I:I,Activity_COMBDG!$B:$B,$A361&amp;"*",Activity_COMBDG!$B:$B,"*"&amp;"_EX",Activity_COMBDG!I:I,"&gt;0.0001")</f>
        <v>0</v>
      </c>
      <c r="I361">
        <f>SUMIFS(Activity_COMBDG!J:J,Activity_COMBDG!$B:$B,$A361&amp;"*",Activity_COMBDG!$B:$B,"*"&amp;"_EX",Activity_COMBDG!J:J,"&gt;0.0001")</f>
        <v>0</v>
      </c>
      <c r="J361">
        <f>SUMIFS(Activity_COMBDG!K:K,Activity_COMBDG!$B:$B,$A361&amp;"*",Activity_COMBDG!$B:$B,"*"&amp;"_EX",Activity_COMBDG!K:K,"&gt;0.0001")</f>
        <v>0</v>
      </c>
      <c r="K361">
        <f>SUMIFS(Activity_COMBDG!L:L,Activity_COMBDG!$B:$B,$A361&amp;"*",Activity_COMBDG!$B:$B,"*"&amp;"_EX",Activity_COMBDG!L:L,"&gt;0.0001")</f>
        <v>0</v>
      </c>
    </row>
    <row r="362" spans="1:11" x14ac:dyDescent="0.25">
      <c r="A362" t="str">
        <f>COMBDG_Split_Tech!A359</f>
        <v>COMBDGOFFOldWH______STDLFO</v>
      </c>
      <c r="B362">
        <f>SUMIFS(Activity_COMBDG!C:C,Activity_COMBDG!$B:$B,$A362&amp;"*",Activity_COMBDG!$B:$B,"*"&amp;"_EX",Activity_COMBDG!C:C,"&gt;0.0001")</f>
        <v>37.478414473225833</v>
      </c>
      <c r="C362">
        <f>SUMIFS(Activity_COMBDG!D:D,Activity_COMBDG!$B:$B,$A362&amp;"*",Activity_COMBDG!$B:$B,"*"&amp;"_EX",Activity_COMBDG!D:D,"&gt;0.0001")</f>
        <v>39.435314297271347</v>
      </c>
      <c r="D362">
        <f>SUMIFS(Activity_COMBDG!E:E,Activity_COMBDG!$B:$B,$A362&amp;"*",Activity_COMBDG!$B:$B,"*"&amp;"_EX",Activity_COMBDG!E:E,"&gt;0.0001")</f>
        <v>26.296019503975511</v>
      </c>
      <c r="E362">
        <f>SUMIFS(Activity_COMBDG!F:F,Activity_COMBDG!$B:$B,$A362&amp;"*",Activity_COMBDG!$B:$B,"*"&amp;"_EX",Activity_COMBDG!F:F,"&gt;0.0001")</f>
        <v>26.294628571825999</v>
      </c>
      <c r="F362">
        <f>SUMIFS(Activity_COMBDG!G:G,Activity_COMBDG!$B:$B,$A362&amp;"*",Activity_COMBDG!$B:$B,"*"&amp;"_EX",Activity_COMBDG!G:G,"&gt;0.0001")</f>
        <v>26.293900820081571</v>
      </c>
      <c r="G362">
        <f>SUMIFS(Activity_COMBDG!H:H,Activity_COMBDG!$B:$B,$A362&amp;"*",Activity_COMBDG!$B:$B,"*"&amp;"_EX",Activity_COMBDG!H:H,"&gt;0.0001")</f>
        <v>26.292643122795312</v>
      </c>
      <c r="H362">
        <f>SUMIFS(Activity_COMBDG!I:I,Activity_COMBDG!$B:$B,$A362&amp;"*",Activity_COMBDG!$B:$B,"*"&amp;"_EX",Activity_COMBDG!I:I,"&gt;0.0001")</f>
        <v>26.29894370637485</v>
      </c>
      <c r="I362">
        <f>SUMIFS(Activity_COMBDG!J:J,Activity_COMBDG!$B:$B,$A362&amp;"*",Activity_COMBDG!$B:$B,"*"&amp;"_EX",Activity_COMBDG!J:J,"&gt;0.0001")</f>
        <v>6.0115098174909409</v>
      </c>
      <c r="J362">
        <f>SUMIFS(Activity_COMBDG!K:K,Activity_COMBDG!$B:$B,$A362&amp;"*",Activity_COMBDG!$B:$B,"*"&amp;"_EX",Activity_COMBDG!K:K,"&gt;0.0001")</f>
        <v>5.6897536445101684</v>
      </c>
      <c r="K362">
        <f>SUMIFS(Activity_COMBDG!L:L,Activity_COMBDG!$B:$B,$A362&amp;"*",Activity_COMBDG!$B:$B,"*"&amp;"_EX",Activity_COMBDG!L:L,"&gt;0.0001")</f>
        <v>3.4614194515569849</v>
      </c>
    </row>
    <row r="363" spans="1:11" x14ac:dyDescent="0.25">
      <c r="A363" t="str">
        <f>COMBDG_Split_Tech!A360</f>
        <v>COMBDGOFFOldWH______STDNGA</v>
      </c>
      <c r="B363">
        <f>SUMIFS(Activity_COMBDG!C:C,Activity_COMBDG!$B:$B,$A363&amp;"*",Activity_COMBDG!$B:$B,"*"&amp;"_EX",Activity_COMBDG!C:C,"&gt;0.0001")</f>
        <v>1049.1156445481729</v>
      </c>
      <c r="C363">
        <f>SUMIFS(Activity_COMBDG!D:D,Activity_COMBDG!$B:$B,$A363&amp;"*",Activity_COMBDG!$B:$B,"*"&amp;"_EX",Activity_COMBDG!D:D,"&gt;0.0001")</f>
        <v>1051.2452028952621</v>
      </c>
      <c r="D363">
        <f>SUMIFS(Activity_COMBDG!E:E,Activity_COMBDG!$B:$B,$A363&amp;"*",Activity_COMBDG!$B:$B,"*"&amp;"_EX",Activity_COMBDG!E:E,"&gt;0.0001")</f>
        <v>700.83980362208888</v>
      </c>
      <c r="E363">
        <f>SUMIFS(Activity_COMBDG!F:F,Activity_COMBDG!$B:$B,$A363&amp;"*",Activity_COMBDG!$B:$B,"*"&amp;"_EX",Activity_COMBDG!F:F,"&gt;0.0001")</f>
        <v>700.83839161905439</v>
      </c>
      <c r="F363">
        <f>SUMIFS(Activity_COMBDG!G:G,Activity_COMBDG!$B:$B,$A363&amp;"*",Activity_COMBDG!$B:$B,"*"&amp;"_EX",Activity_COMBDG!G:G,"&gt;0.0001")</f>
        <v>700.83763529158989</v>
      </c>
      <c r="G363">
        <f>SUMIFS(Activity_COMBDG!H:H,Activity_COMBDG!$B:$B,$A363&amp;"*",Activity_COMBDG!$B:$B,"*"&amp;"_EX",Activity_COMBDG!H:H,"&gt;0.0001")</f>
        <v>700.8363560113703</v>
      </c>
      <c r="H363">
        <f>SUMIFS(Activity_COMBDG!I:I,Activity_COMBDG!$B:$B,$A363&amp;"*",Activity_COMBDG!$B:$B,"*"&amp;"_EX",Activity_COMBDG!I:I,"&gt;0.0001")</f>
        <v>700.84258955062273</v>
      </c>
      <c r="I363">
        <f>SUMIFS(Activity_COMBDG!J:J,Activity_COMBDG!$B:$B,$A363&amp;"*",Activity_COMBDG!$B:$B,"*"&amp;"_EX",Activity_COMBDG!J:J,"&gt;0.0001")</f>
        <v>33.189439780767287</v>
      </c>
      <c r="J363">
        <f>SUMIFS(Activity_COMBDG!K:K,Activity_COMBDG!$B:$B,$A363&amp;"*",Activity_COMBDG!$B:$B,"*"&amp;"_EX",Activity_COMBDG!K:K,"&gt;0.0001")</f>
        <v>21.993897772005241</v>
      </c>
      <c r="K363">
        <f>SUMIFS(Activity_COMBDG!L:L,Activity_COMBDG!$B:$B,$A363&amp;"*",Activity_COMBDG!$B:$B,"*"&amp;"_EX",Activity_COMBDG!L:L,"&gt;0.0001")</f>
        <v>14.63138290920306</v>
      </c>
    </row>
    <row r="364" spans="1:11" x14ac:dyDescent="0.25">
      <c r="A364" t="str">
        <f>COMBDG_Split_Tech!A361</f>
        <v>COMBDGOFFOldWH______STDPRO</v>
      </c>
      <c r="B364">
        <f>SUMIFS(Activity_COMBDG!C:C,Activity_COMBDG!$B:$B,$A364&amp;"*",Activity_COMBDG!$B:$B,"*"&amp;"_EX",Activity_COMBDG!C:C,"&gt;0.0001")</f>
        <v>12.427070489234071</v>
      </c>
      <c r="C364">
        <f>SUMIFS(Activity_COMBDG!D:D,Activity_COMBDG!$B:$B,$A364&amp;"*",Activity_COMBDG!$B:$B,"*"&amp;"_EX",Activity_COMBDG!D:D,"&gt;0.0001")</f>
        <v>14.1872203396016</v>
      </c>
      <c r="D364">
        <f>SUMIFS(Activity_COMBDG!E:E,Activity_COMBDG!$B:$B,$A364&amp;"*",Activity_COMBDG!$B:$B,"*"&amp;"_EX",Activity_COMBDG!E:E,"&gt;0.0001")</f>
        <v>9.4622347531206135</v>
      </c>
      <c r="E364">
        <f>SUMIFS(Activity_COMBDG!F:F,Activity_COMBDG!$B:$B,$A364&amp;"*",Activity_COMBDG!$B:$B,"*"&amp;"_EX",Activity_COMBDG!F:F,"&gt;0.0001")</f>
        <v>9.4608728451272377</v>
      </c>
      <c r="F364">
        <f>SUMIFS(Activity_COMBDG!G:G,Activity_COMBDG!$B:$B,$A364&amp;"*",Activity_COMBDG!$B:$B,"*"&amp;"_EX",Activity_COMBDG!G:G,"&gt;0.0001")</f>
        <v>9.4601755706390769</v>
      </c>
      <c r="G364">
        <f>SUMIFS(Activity_COMBDG!H:H,Activity_COMBDG!$B:$B,$A364&amp;"*",Activity_COMBDG!$B:$B,"*"&amp;"_EX",Activity_COMBDG!H:H,"&gt;0.0001")</f>
        <v>9.4589627321677217</v>
      </c>
      <c r="H364">
        <f>SUMIFS(Activity_COMBDG!I:I,Activity_COMBDG!$B:$B,$A364&amp;"*",Activity_COMBDG!$B:$B,"*"&amp;"_EX",Activity_COMBDG!I:I,"&gt;0.0001")</f>
        <v>9.4651868798915917</v>
      </c>
      <c r="I364">
        <f>SUMIFS(Activity_COMBDG!J:J,Activity_COMBDG!$B:$B,$A364&amp;"*",Activity_COMBDG!$B:$B,"*"&amp;"_EX",Activity_COMBDG!J:J,"&gt;0.0001")</f>
        <v>2.29091551886739</v>
      </c>
      <c r="J364">
        <f>SUMIFS(Activity_COMBDG!K:K,Activity_COMBDG!$B:$B,$A364&amp;"*",Activity_COMBDG!$B:$B,"*"&amp;"_EX",Activity_COMBDG!K:K,"&gt;0.0001")</f>
        <v>2.2479349695980551</v>
      </c>
      <c r="K364">
        <f>SUMIFS(Activity_COMBDG!L:L,Activity_COMBDG!$B:$B,$A364&amp;"*",Activity_COMBDG!$B:$B,"*"&amp;"_EX",Activity_COMBDG!L:L,"&gt;0.0001")</f>
        <v>1.3559686680519949</v>
      </c>
    </row>
    <row r="365" spans="1:11" x14ac:dyDescent="0.25">
      <c r="A365" t="str">
        <f>COMBDG_Split_Tech!A362</f>
        <v>COMBDGOTSNewAE______STDELC</v>
      </c>
      <c r="B365">
        <f>SUMIFS(Activity_COMBDG!C:C,Activity_COMBDG!$B:$B,$A365&amp;"*",Activity_COMBDG!$B:$B,"*"&amp;"_EX",Activity_COMBDG!C:C,"&gt;0.0001")</f>
        <v>0</v>
      </c>
      <c r="C365">
        <f>SUMIFS(Activity_COMBDG!D:D,Activity_COMBDG!$B:$B,$A365&amp;"*",Activity_COMBDG!$B:$B,"*"&amp;"_EX",Activity_COMBDG!D:D,"&gt;0.0001")</f>
        <v>0</v>
      </c>
      <c r="D365">
        <f>SUMIFS(Activity_COMBDG!E:E,Activity_COMBDG!$B:$B,$A365&amp;"*",Activity_COMBDG!$B:$B,"*"&amp;"_EX",Activity_COMBDG!E:E,"&gt;0.0001")</f>
        <v>0</v>
      </c>
      <c r="E365">
        <f>SUMIFS(Activity_COMBDG!F:F,Activity_COMBDG!$B:$B,$A365&amp;"*",Activity_COMBDG!$B:$B,"*"&amp;"_EX",Activity_COMBDG!F:F,"&gt;0.0001")</f>
        <v>0</v>
      </c>
      <c r="F365">
        <f>SUMIFS(Activity_COMBDG!G:G,Activity_COMBDG!$B:$B,$A365&amp;"*",Activity_COMBDG!$B:$B,"*"&amp;"_EX",Activity_COMBDG!G:G,"&gt;0.0001")</f>
        <v>0</v>
      </c>
      <c r="G365">
        <f>SUMIFS(Activity_COMBDG!H:H,Activity_COMBDG!$B:$B,$A365&amp;"*",Activity_COMBDG!$B:$B,"*"&amp;"_EX",Activity_COMBDG!H:H,"&gt;0.0001")</f>
        <v>0</v>
      </c>
      <c r="H365">
        <f>SUMIFS(Activity_COMBDG!I:I,Activity_COMBDG!$B:$B,$A365&amp;"*",Activity_COMBDG!$B:$B,"*"&amp;"_EX",Activity_COMBDG!I:I,"&gt;0.0001")</f>
        <v>0</v>
      </c>
      <c r="I365">
        <f>SUMIFS(Activity_COMBDG!J:J,Activity_COMBDG!$B:$B,$A365&amp;"*",Activity_COMBDG!$B:$B,"*"&amp;"_EX",Activity_COMBDG!J:J,"&gt;0.0001")</f>
        <v>0</v>
      </c>
      <c r="J365">
        <f>SUMIFS(Activity_COMBDG!K:K,Activity_COMBDG!$B:$B,$A365&amp;"*",Activity_COMBDG!$B:$B,"*"&amp;"_EX",Activity_COMBDG!K:K,"&gt;0.0001")</f>
        <v>0</v>
      </c>
      <c r="K365">
        <f>SUMIFS(Activity_COMBDG!L:L,Activity_COMBDG!$B:$B,$A365&amp;"*",Activity_COMBDG!$B:$B,"*"&amp;"_EX",Activity_COMBDG!L:L,"&gt;0.0001")</f>
        <v>0</v>
      </c>
    </row>
    <row r="366" spans="1:11" x14ac:dyDescent="0.25">
      <c r="A366" t="str">
        <f>COMBDG_Split_Tech!A363</f>
        <v>COMBDGOTSNewAE______STDNGA</v>
      </c>
      <c r="B366">
        <f>SUMIFS(Activity_COMBDG!C:C,Activity_COMBDG!$B:$B,$A366&amp;"*",Activity_COMBDG!$B:$B,"*"&amp;"_EX",Activity_COMBDG!C:C,"&gt;0.0001")</f>
        <v>0</v>
      </c>
      <c r="C366">
        <f>SUMIFS(Activity_COMBDG!D:D,Activity_COMBDG!$B:$B,$A366&amp;"*",Activity_COMBDG!$B:$B,"*"&amp;"_EX",Activity_COMBDG!D:D,"&gt;0.0001")</f>
        <v>0</v>
      </c>
      <c r="D366">
        <f>SUMIFS(Activity_COMBDG!E:E,Activity_COMBDG!$B:$B,$A366&amp;"*",Activity_COMBDG!$B:$B,"*"&amp;"_EX",Activity_COMBDG!E:E,"&gt;0.0001")</f>
        <v>0</v>
      </c>
      <c r="E366">
        <f>SUMIFS(Activity_COMBDG!F:F,Activity_COMBDG!$B:$B,$A366&amp;"*",Activity_COMBDG!$B:$B,"*"&amp;"_EX",Activity_COMBDG!F:F,"&gt;0.0001")</f>
        <v>0</v>
      </c>
      <c r="F366">
        <f>SUMIFS(Activity_COMBDG!G:G,Activity_COMBDG!$B:$B,$A366&amp;"*",Activity_COMBDG!$B:$B,"*"&amp;"_EX",Activity_COMBDG!G:G,"&gt;0.0001")</f>
        <v>0</v>
      </c>
      <c r="G366">
        <f>SUMIFS(Activity_COMBDG!H:H,Activity_COMBDG!$B:$B,$A366&amp;"*",Activity_COMBDG!$B:$B,"*"&amp;"_EX",Activity_COMBDG!H:H,"&gt;0.0001")</f>
        <v>0</v>
      </c>
      <c r="H366">
        <f>SUMIFS(Activity_COMBDG!I:I,Activity_COMBDG!$B:$B,$A366&amp;"*",Activity_COMBDG!$B:$B,"*"&amp;"_EX",Activity_COMBDG!I:I,"&gt;0.0001")</f>
        <v>0</v>
      </c>
      <c r="I366">
        <f>SUMIFS(Activity_COMBDG!J:J,Activity_COMBDG!$B:$B,$A366&amp;"*",Activity_COMBDG!$B:$B,"*"&amp;"_EX",Activity_COMBDG!J:J,"&gt;0.0001")</f>
        <v>0</v>
      </c>
      <c r="J366">
        <f>SUMIFS(Activity_COMBDG!K:K,Activity_COMBDG!$B:$B,$A366&amp;"*",Activity_COMBDG!$B:$B,"*"&amp;"_EX",Activity_COMBDG!K:K,"&gt;0.0001")</f>
        <v>0</v>
      </c>
      <c r="K366">
        <f>SUMIFS(Activity_COMBDG!L:L,Activity_COMBDG!$B:$B,$A366&amp;"*",Activity_COMBDG!$B:$B,"*"&amp;"_EX",Activity_COMBDG!L:L,"&gt;0.0001")</f>
        <v>0</v>
      </c>
    </row>
    <row r="367" spans="1:11" x14ac:dyDescent="0.25">
      <c r="A367" t="str">
        <f>COMBDG_Split_Tech!A364</f>
        <v>COMBDGOTSNewAE______STDPRO</v>
      </c>
      <c r="B367">
        <f>SUMIFS(Activity_COMBDG!C:C,Activity_COMBDG!$B:$B,$A367&amp;"*",Activity_COMBDG!$B:$B,"*"&amp;"_EX",Activity_COMBDG!C:C,"&gt;0.0001")</f>
        <v>0</v>
      </c>
      <c r="C367">
        <f>SUMIFS(Activity_COMBDG!D:D,Activity_COMBDG!$B:$B,$A367&amp;"*",Activity_COMBDG!$B:$B,"*"&amp;"_EX",Activity_COMBDG!D:D,"&gt;0.0001")</f>
        <v>0</v>
      </c>
      <c r="D367">
        <f>SUMIFS(Activity_COMBDG!E:E,Activity_COMBDG!$B:$B,$A367&amp;"*",Activity_COMBDG!$B:$B,"*"&amp;"_EX",Activity_COMBDG!E:E,"&gt;0.0001")</f>
        <v>0</v>
      </c>
      <c r="E367">
        <f>SUMIFS(Activity_COMBDG!F:F,Activity_COMBDG!$B:$B,$A367&amp;"*",Activity_COMBDG!$B:$B,"*"&amp;"_EX",Activity_COMBDG!F:F,"&gt;0.0001")</f>
        <v>0</v>
      </c>
      <c r="F367">
        <f>SUMIFS(Activity_COMBDG!G:G,Activity_COMBDG!$B:$B,$A367&amp;"*",Activity_COMBDG!$B:$B,"*"&amp;"_EX",Activity_COMBDG!G:G,"&gt;0.0001")</f>
        <v>0</v>
      </c>
      <c r="G367">
        <f>SUMIFS(Activity_COMBDG!H:H,Activity_COMBDG!$B:$B,$A367&amp;"*",Activity_COMBDG!$B:$B,"*"&amp;"_EX",Activity_COMBDG!H:H,"&gt;0.0001")</f>
        <v>0</v>
      </c>
      <c r="H367">
        <f>SUMIFS(Activity_COMBDG!I:I,Activity_COMBDG!$B:$B,$A367&amp;"*",Activity_COMBDG!$B:$B,"*"&amp;"_EX",Activity_COMBDG!I:I,"&gt;0.0001")</f>
        <v>0</v>
      </c>
      <c r="I367">
        <f>SUMIFS(Activity_COMBDG!J:J,Activity_COMBDG!$B:$B,$A367&amp;"*",Activity_COMBDG!$B:$B,"*"&amp;"_EX",Activity_COMBDG!J:J,"&gt;0.0001")</f>
        <v>0</v>
      </c>
      <c r="J367">
        <f>SUMIFS(Activity_COMBDG!K:K,Activity_COMBDG!$B:$B,$A367&amp;"*",Activity_COMBDG!$B:$B,"*"&amp;"_EX",Activity_COMBDG!K:K,"&gt;0.0001")</f>
        <v>0</v>
      </c>
      <c r="K367">
        <f>SUMIFS(Activity_COMBDG!L:L,Activity_COMBDG!$B:$B,$A367&amp;"*",Activity_COMBDG!$B:$B,"*"&amp;"_EX",Activity_COMBDG!L:L,"&gt;0.0001")</f>
        <v>0</v>
      </c>
    </row>
    <row r="368" spans="1:11" x14ac:dyDescent="0.25">
      <c r="A368" t="str">
        <f>COMBDG_Split_Tech!A365</f>
        <v>COMBDGOTSNewAM______STDELC</v>
      </c>
      <c r="B368">
        <f>SUMIFS(Activity_COMBDG!C:C,Activity_COMBDG!$B:$B,$A368&amp;"*",Activity_COMBDG!$B:$B,"*"&amp;"_EX",Activity_COMBDG!C:C,"&gt;0.0001")</f>
        <v>0</v>
      </c>
      <c r="C368">
        <f>SUMIFS(Activity_COMBDG!D:D,Activity_COMBDG!$B:$B,$A368&amp;"*",Activity_COMBDG!$B:$B,"*"&amp;"_EX",Activity_COMBDG!D:D,"&gt;0.0001")</f>
        <v>0</v>
      </c>
      <c r="D368">
        <f>SUMIFS(Activity_COMBDG!E:E,Activity_COMBDG!$B:$B,$A368&amp;"*",Activity_COMBDG!$B:$B,"*"&amp;"_EX",Activity_COMBDG!E:E,"&gt;0.0001")</f>
        <v>0</v>
      </c>
      <c r="E368">
        <f>SUMIFS(Activity_COMBDG!F:F,Activity_COMBDG!$B:$B,$A368&amp;"*",Activity_COMBDG!$B:$B,"*"&amp;"_EX",Activity_COMBDG!F:F,"&gt;0.0001")</f>
        <v>0</v>
      </c>
      <c r="F368">
        <f>SUMIFS(Activity_COMBDG!G:G,Activity_COMBDG!$B:$B,$A368&amp;"*",Activity_COMBDG!$B:$B,"*"&amp;"_EX",Activity_COMBDG!G:G,"&gt;0.0001")</f>
        <v>0</v>
      </c>
      <c r="G368">
        <f>SUMIFS(Activity_COMBDG!H:H,Activity_COMBDG!$B:$B,$A368&amp;"*",Activity_COMBDG!$B:$B,"*"&amp;"_EX",Activity_COMBDG!H:H,"&gt;0.0001")</f>
        <v>0</v>
      </c>
      <c r="H368">
        <f>SUMIFS(Activity_COMBDG!I:I,Activity_COMBDG!$B:$B,$A368&amp;"*",Activity_COMBDG!$B:$B,"*"&amp;"_EX",Activity_COMBDG!I:I,"&gt;0.0001")</f>
        <v>0</v>
      </c>
      <c r="I368">
        <f>SUMIFS(Activity_COMBDG!J:J,Activity_COMBDG!$B:$B,$A368&amp;"*",Activity_COMBDG!$B:$B,"*"&amp;"_EX",Activity_COMBDG!J:J,"&gt;0.0001")</f>
        <v>0</v>
      </c>
      <c r="J368">
        <f>SUMIFS(Activity_COMBDG!K:K,Activity_COMBDG!$B:$B,$A368&amp;"*",Activity_COMBDG!$B:$B,"*"&amp;"_EX",Activity_COMBDG!K:K,"&gt;0.0001")</f>
        <v>0</v>
      </c>
      <c r="K368">
        <f>SUMIFS(Activity_COMBDG!L:L,Activity_COMBDG!$B:$B,$A368&amp;"*",Activity_COMBDG!$B:$B,"*"&amp;"_EX",Activity_COMBDG!L:L,"&gt;0.0001")</f>
        <v>0</v>
      </c>
    </row>
    <row r="369" spans="1:11" x14ac:dyDescent="0.25">
      <c r="A369" t="str">
        <f>COMBDG_Split_Tech!A366</f>
        <v>COMBDGOTSNewLIFLC___STDELC</v>
      </c>
      <c r="B369">
        <f>SUMIFS(Activity_COMBDG!C:C,Activity_COMBDG!$B:$B,$A369&amp;"*",Activity_COMBDG!$B:$B,"*"&amp;"_EX",Activity_COMBDG!C:C,"&gt;0.0001")</f>
        <v>0</v>
      </c>
      <c r="C369">
        <f>SUMIFS(Activity_COMBDG!D:D,Activity_COMBDG!$B:$B,$A369&amp;"*",Activity_COMBDG!$B:$B,"*"&amp;"_EX",Activity_COMBDG!D:D,"&gt;0.0001")</f>
        <v>0</v>
      </c>
      <c r="D369">
        <f>SUMIFS(Activity_COMBDG!E:E,Activity_COMBDG!$B:$B,$A369&amp;"*",Activity_COMBDG!$B:$B,"*"&amp;"_EX",Activity_COMBDG!E:E,"&gt;0.0001")</f>
        <v>0</v>
      </c>
      <c r="E369">
        <f>SUMIFS(Activity_COMBDG!F:F,Activity_COMBDG!$B:$B,$A369&amp;"*",Activity_COMBDG!$B:$B,"*"&amp;"_EX",Activity_COMBDG!F:F,"&gt;0.0001")</f>
        <v>0</v>
      </c>
      <c r="F369">
        <f>SUMIFS(Activity_COMBDG!G:G,Activity_COMBDG!$B:$B,$A369&amp;"*",Activity_COMBDG!$B:$B,"*"&amp;"_EX",Activity_COMBDG!G:G,"&gt;0.0001")</f>
        <v>0</v>
      </c>
      <c r="G369">
        <f>SUMIFS(Activity_COMBDG!H:H,Activity_COMBDG!$B:$B,$A369&amp;"*",Activity_COMBDG!$B:$B,"*"&amp;"_EX",Activity_COMBDG!H:H,"&gt;0.0001")</f>
        <v>0</v>
      </c>
      <c r="H369">
        <f>SUMIFS(Activity_COMBDG!I:I,Activity_COMBDG!$B:$B,$A369&amp;"*",Activity_COMBDG!$B:$B,"*"&amp;"_EX",Activity_COMBDG!I:I,"&gt;0.0001")</f>
        <v>0</v>
      </c>
      <c r="I369">
        <f>SUMIFS(Activity_COMBDG!J:J,Activity_COMBDG!$B:$B,$A369&amp;"*",Activity_COMBDG!$B:$B,"*"&amp;"_EX",Activity_COMBDG!J:J,"&gt;0.0001")</f>
        <v>0</v>
      </c>
      <c r="J369">
        <f>SUMIFS(Activity_COMBDG!K:K,Activity_COMBDG!$B:$B,$A369&amp;"*",Activity_COMBDG!$B:$B,"*"&amp;"_EX",Activity_COMBDG!K:K,"&gt;0.0001")</f>
        <v>0</v>
      </c>
      <c r="K369">
        <f>SUMIFS(Activity_COMBDG!L:L,Activity_COMBDG!$B:$B,$A369&amp;"*",Activity_COMBDG!$B:$B,"*"&amp;"_EX",Activity_COMBDG!L:L,"&gt;0.0001")</f>
        <v>0</v>
      </c>
    </row>
    <row r="370" spans="1:11" x14ac:dyDescent="0.25">
      <c r="A370" t="str">
        <f>COMBDG_Split_Tech!A367</f>
        <v>COMBDGOTSNewLIFLU___STDELC</v>
      </c>
      <c r="B370">
        <f>SUMIFS(Activity_COMBDG!C:C,Activity_COMBDG!$B:$B,$A370&amp;"*",Activity_COMBDG!$B:$B,"*"&amp;"_EX",Activity_COMBDG!C:C,"&gt;0.0001")</f>
        <v>0</v>
      </c>
      <c r="C370">
        <f>SUMIFS(Activity_COMBDG!D:D,Activity_COMBDG!$B:$B,$A370&amp;"*",Activity_COMBDG!$B:$B,"*"&amp;"_EX",Activity_COMBDG!D:D,"&gt;0.0001")</f>
        <v>0</v>
      </c>
      <c r="D370">
        <f>SUMIFS(Activity_COMBDG!E:E,Activity_COMBDG!$B:$B,$A370&amp;"*",Activity_COMBDG!$B:$B,"*"&amp;"_EX",Activity_COMBDG!E:E,"&gt;0.0001")</f>
        <v>0</v>
      </c>
      <c r="E370">
        <f>SUMIFS(Activity_COMBDG!F:F,Activity_COMBDG!$B:$B,$A370&amp;"*",Activity_COMBDG!$B:$B,"*"&amp;"_EX",Activity_COMBDG!F:F,"&gt;0.0001")</f>
        <v>0</v>
      </c>
      <c r="F370">
        <f>SUMIFS(Activity_COMBDG!G:G,Activity_COMBDG!$B:$B,$A370&amp;"*",Activity_COMBDG!$B:$B,"*"&amp;"_EX",Activity_COMBDG!G:G,"&gt;0.0001")</f>
        <v>0</v>
      </c>
      <c r="G370">
        <f>SUMIFS(Activity_COMBDG!H:H,Activity_COMBDG!$B:$B,$A370&amp;"*",Activity_COMBDG!$B:$B,"*"&amp;"_EX",Activity_COMBDG!H:H,"&gt;0.0001")</f>
        <v>0</v>
      </c>
      <c r="H370">
        <f>SUMIFS(Activity_COMBDG!I:I,Activity_COMBDG!$B:$B,$A370&amp;"*",Activity_COMBDG!$B:$B,"*"&amp;"_EX",Activity_COMBDG!I:I,"&gt;0.0001")</f>
        <v>0</v>
      </c>
      <c r="I370">
        <f>SUMIFS(Activity_COMBDG!J:J,Activity_COMBDG!$B:$B,$A370&amp;"*",Activity_COMBDG!$B:$B,"*"&amp;"_EX",Activity_COMBDG!J:J,"&gt;0.0001")</f>
        <v>0</v>
      </c>
      <c r="J370">
        <f>SUMIFS(Activity_COMBDG!K:K,Activity_COMBDG!$B:$B,$A370&amp;"*",Activity_COMBDG!$B:$B,"*"&amp;"_EX",Activity_COMBDG!K:K,"&gt;0.0001")</f>
        <v>0</v>
      </c>
      <c r="K370">
        <f>SUMIFS(Activity_COMBDG!L:L,Activity_COMBDG!$B:$B,$A370&amp;"*",Activity_COMBDG!$B:$B,"*"&amp;"_EX",Activity_COMBDG!L:L,"&gt;0.0001")</f>
        <v>0</v>
      </c>
    </row>
    <row r="371" spans="1:11" x14ac:dyDescent="0.25">
      <c r="A371" t="str">
        <f>COMBDG_Split_Tech!A368</f>
        <v>COMBDGOTSNewLIHAL___STDELC</v>
      </c>
      <c r="B371">
        <f>SUMIFS(Activity_COMBDG!C:C,Activity_COMBDG!$B:$B,$A371&amp;"*",Activity_COMBDG!$B:$B,"*"&amp;"_EX",Activity_COMBDG!C:C,"&gt;0.0001")</f>
        <v>0</v>
      </c>
      <c r="C371">
        <f>SUMIFS(Activity_COMBDG!D:D,Activity_COMBDG!$B:$B,$A371&amp;"*",Activity_COMBDG!$B:$B,"*"&amp;"_EX",Activity_COMBDG!D:D,"&gt;0.0001")</f>
        <v>0</v>
      </c>
      <c r="D371">
        <f>SUMIFS(Activity_COMBDG!E:E,Activity_COMBDG!$B:$B,$A371&amp;"*",Activity_COMBDG!$B:$B,"*"&amp;"_EX",Activity_COMBDG!E:E,"&gt;0.0001")</f>
        <v>0</v>
      </c>
      <c r="E371">
        <f>SUMIFS(Activity_COMBDG!F:F,Activity_COMBDG!$B:$B,$A371&amp;"*",Activity_COMBDG!$B:$B,"*"&amp;"_EX",Activity_COMBDG!F:F,"&gt;0.0001")</f>
        <v>0</v>
      </c>
      <c r="F371">
        <f>SUMIFS(Activity_COMBDG!G:G,Activity_COMBDG!$B:$B,$A371&amp;"*",Activity_COMBDG!$B:$B,"*"&amp;"_EX",Activity_COMBDG!G:G,"&gt;0.0001")</f>
        <v>0</v>
      </c>
      <c r="G371">
        <f>SUMIFS(Activity_COMBDG!H:H,Activity_COMBDG!$B:$B,$A371&amp;"*",Activity_COMBDG!$B:$B,"*"&amp;"_EX",Activity_COMBDG!H:H,"&gt;0.0001")</f>
        <v>0</v>
      </c>
      <c r="H371">
        <f>SUMIFS(Activity_COMBDG!I:I,Activity_COMBDG!$B:$B,$A371&amp;"*",Activity_COMBDG!$B:$B,"*"&amp;"_EX",Activity_COMBDG!I:I,"&gt;0.0001")</f>
        <v>0</v>
      </c>
      <c r="I371">
        <f>SUMIFS(Activity_COMBDG!J:J,Activity_COMBDG!$B:$B,$A371&amp;"*",Activity_COMBDG!$B:$B,"*"&amp;"_EX",Activity_COMBDG!J:J,"&gt;0.0001")</f>
        <v>0</v>
      </c>
      <c r="J371">
        <f>SUMIFS(Activity_COMBDG!K:K,Activity_COMBDG!$B:$B,$A371&amp;"*",Activity_COMBDG!$B:$B,"*"&amp;"_EX",Activity_COMBDG!K:K,"&gt;0.0001")</f>
        <v>0</v>
      </c>
      <c r="K371">
        <f>SUMIFS(Activity_COMBDG!L:L,Activity_COMBDG!$B:$B,$A371&amp;"*",Activity_COMBDG!$B:$B,"*"&amp;"_EX",Activity_COMBDG!L:L,"&gt;0.0001")</f>
        <v>0</v>
      </c>
    </row>
    <row r="372" spans="1:11" x14ac:dyDescent="0.25">
      <c r="A372" t="str">
        <f>COMBDG_Split_Tech!A369</f>
        <v>COMBDGOTSNewLIINC___STDELC</v>
      </c>
      <c r="B372">
        <f>SUMIFS(Activity_COMBDG!C:C,Activity_COMBDG!$B:$B,$A372&amp;"*",Activity_COMBDG!$B:$B,"*"&amp;"_EX",Activity_COMBDG!C:C,"&gt;0.0001")</f>
        <v>0</v>
      </c>
      <c r="C372">
        <f>SUMIFS(Activity_COMBDG!D:D,Activity_COMBDG!$B:$B,$A372&amp;"*",Activity_COMBDG!$B:$B,"*"&amp;"_EX",Activity_COMBDG!D:D,"&gt;0.0001")</f>
        <v>0</v>
      </c>
      <c r="D372">
        <f>SUMIFS(Activity_COMBDG!E:E,Activity_COMBDG!$B:$B,$A372&amp;"*",Activity_COMBDG!$B:$B,"*"&amp;"_EX",Activity_COMBDG!E:E,"&gt;0.0001")</f>
        <v>0</v>
      </c>
      <c r="E372">
        <f>SUMIFS(Activity_COMBDG!F:F,Activity_COMBDG!$B:$B,$A372&amp;"*",Activity_COMBDG!$B:$B,"*"&amp;"_EX",Activity_COMBDG!F:F,"&gt;0.0001")</f>
        <v>0</v>
      </c>
      <c r="F372">
        <f>SUMIFS(Activity_COMBDG!G:G,Activity_COMBDG!$B:$B,$A372&amp;"*",Activity_COMBDG!$B:$B,"*"&amp;"_EX",Activity_COMBDG!G:G,"&gt;0.0001")</f>
        <v>0</v>
      </c>
      <c r="G372">
        <f>SUMIFS(Activity_COMBDG!H:H,Activity_COMBDG!$B:$B,$A372&amp;"*",Activity_COMBDG!$B:$B,"*"&amp;"_EX",Activity_COMBDG!H:H,"&gt;0.0001")</f>
        <v>0</v>
      </c>
      <c r="H372">
        <f>SUMIFS(Activity_COMBDG!I:I,Activity_COMBDG!$B:$B,$A372&amp;"*",Activity_COMBDG!$B:$B,"*"&amp;"_EX",Activity_COMBDG!I:I,"&gt;0.0001")</f>
        <v>0</v>
      </c>
      <c r="I372">
        <f>SUMIFS(Activity_COMBDG!J:J,Activity_COMBDG!$B:$B,$A372&amp;"*",Activity_COMBDG!$B:$B,"*"&amp;"_EX",Activity_COMBDG!J:J,"&gt;0.0001")</f>
        <v>0</v>
      </c>
      <c r="J372">
        <f>SUMIFS(Activity_COMBDG!K:K,Activity_COMBDG!$B:$B,$A372&amp;"*",Activity_COMBDG!$B:$B,"*"&amp;"_EX",Activity_COMBDG!K:K,"&gt;0.0001")</f>
        <v>0</v>
      </c>
      <c r="K372">
        <f>SUMIFS(Activity_COMBDG!L:L,Activity_COMBDG!$B:$B,$A372&amp;"*",Activity_COMBDG!$B:$B,"*"&amp;"_EX",Activity_COMBDG!L:L,"&gt;0.0001")</f>
        <v>0</v>
      </c>
    </row>
    <row r="373" spans="1:11" x14ac:dyDescent="0.25">
      <c r="A373" t="str">
        <f>COMBDG_Split_Tech!A370</f>
        <v>COMBDGOTSNewLILED___STDELC</v>
      </c>
      <c r="B373">
        <f>SUMIFS(Activity_COMBDG!C:C,Activity_COMBDG!$B:$B,$A373&amp;"*",Activity_COMBDG!$B:$B,"*"&amp;"_EX",Activity_COMBDG!C:C,"&gt;0.0001")</f>
        <v>0</v>
      </c>
      <c r="C373">
        <f>SUMIFS(Activity_COMBDG!D:D,Activity_COMBDG!$B:$B,$A373&amp;"*",Activity_COMBDG!$B:$B,"*"&amp;"_EX",Activity_COMBDG!D:D,"&gt;0.0001")</f>
        <v>0</v>
      </c>
      <c r="D373">
        <f>SUMIFS(Activity_COMBDG!E:E,Activity_COMBDG!$B:$B,$A373&amp;"*",Activity_COMBDG!$B:$B,"*"&amp;"_EX",Activity_COMBDG!E:E,"&gt;0.0001")</f>
        <v>0</v>
      </c>
      <c r="E373">
        <f>SUMIFS(Activity_COMBDG!F:F,Activity_COMBDG!$B:$B,$A373&amp;"*",Activity_COMBDG!$B:$B,"*"&amp;"_EX",Activity_COMBDG!F:F,"&gt;0.0001")</f>
        <v>0</v>
      </c>
      <c r="F373">
        <f>SUMIFS(Activity_COMBDG!G:G,Activity_COMBDG!$B:$B,$A373&amp;"*",Activity_COMBDG!$B:$B,"*"&amp;"_EX",Activity_COMBDG!G:G,"&gt;0.0001")</f>
        <v>0</v>
      </c>
      <c r="G373">
        <f>SUMIFS(Activity_COMBDG!H:H,Activity_COMBDG!$B:$B,$A373&amp;"*",Activity_COMBDG!$B:$B,"*"&amp;"_EX",Activity_COMBDG!H:H,"&gt;0.0001")</f>
        <v>0</v>
      </c>
      <c r="H373">
        <f>SUMIFS(Activity_COMBDG!I:I,Activity_COMBDG!$B:$B,$A373&amp;"*",Activity_COMBDG!$B:$B,"*"&amp;"_EX",Activity_COMBDG!I:I,"&gt;0.0001")</f>
        <v>0</v>
      </c>
      <c r="I373">
        <f>SUMIFS(Activity_COMBDG!J:J,Activity_COMBDG!$B:$B,$A373&amp;"*",Activity_COMBDG!$B:$B,"*"&amp;"_EX",Activity_COMBDG!J:J,"&gt;0.0001")</f>
        <v>0</v>
      </c>
      <c r="J373">
        <f>SUMIFS(Activity_COMBDG!K:K,Activity_COMBDG!$B:$B,$A373&amp;"*",Activity_COMBDG!$B:$B,"*"&amp;"_EX",Activity_COMBDG!K:K,"&gt;0.0001")</f>
        <v>0</v>
      </c>
      <c r="K373">
        <f>SUMIFS(Activity_COMBDG!L:L,Activity_COMBDG!$B:$B,$A373&amp;"*",Activity_COMBDG!$B:$B,"*"&amp;"_EX",Activity_COMBDG!L:L,"&gt;0.0001")</f>
        <v>0</v>
      </c>
    </row>
    <row r="374" spans="1:11" x14ac:dyDescent="0.25">
      <c r="A374" t="str">
        <f>COMBDG_Split_Tech!A371</f>
        <v>COMBDGOTSNewSC_________DCO</v>
      </c>
      <c r="B374">
        <f>SUMIFS(Activity_COMBDG!C:C,Activity_COMBDG!$B:$B,$A374&amp;"*",Activity_COMBDG!$B:$B,"*"&amp;"_EX",Activity_COMBDG!C:C,"&gt;0.0001")</f>
        <v>0</v>
      </c>
      <c r="C374">
        <f>SUMIFS(Activity_COMBDG!D:D,Activity_COMBDG!$B:$B,$A374&amp;"*",Activity_COMBDG!$B:$B,"*"&amp;"_EX",Activity_COMBDG!D:D,"&gt;0.0001")</f>
        <v>0</v>
      </c>
      <c r="D374">
        <f>SUMIFS(Activity_COMBDG!E:E,Activity_COMBDG!$B:$B,$A374&amp;"*",Activity_COMBDG!$B:$B,"*"&amp;"_EX",Activity_COMBDG!E:E,"&gt;0.0001")</f>
        <v>0</v>
      </c>
      <c r="E374">
        <f>SUMIFS(Activity_COMBDG!F:F,Activity_COMBDG!$B:$B,$A374&amp;"*",Activity_COMBDG!$B:$B,"*"&amp;"_EX",Activity_COMBDG!F:F,"&gt;0.0001")</f>
        <v>0</v>
      </c>
      <c r="F374">
        <f>SUMIFS(Activity_COMBDG!G:G,Activity_COMBDG!$B:$B,$A374&amp;"*",Activity_COMBDG!$B:$B,"*"&amp;"_EX",Activity_COMBDG!G:G,"&gt;0.0001")</f>
        <v>0</v>
      </c>
      <c r="G374">
        <f>SUMIFS(Activity_COMBDG!H:H,Activity_COMBDG!$B:$B,$A374&amp;"*",Activity_COMBDG!$B:$B,"*"&amp;"_EX",Activity_COMBDG!H:H,"&gt;0.0001")</f>
        <v>0</v>
      </c>
      <c r="H374">
        <f>SUMIFS(Activity_COMBDG!I:I,Activity_COMBDG!$B:$B,$A374&amp;"*",Activity_COMBDG!$B:$B,"*"&amp;"_EX",Activity_COMBDG!I:I,"&gt;0.0001")</f>
        <v>0</v>
      </c>
      <c r="I374">
        <f>SUMIFS(Activity_COMBDG!J:J,Activity_COMBDG!$B:$B,$A374&amp;"*",Activity_COMBDG!$B:$B,"*"&amp;"_EX",Activity_COMBDG!J:J,"&gt;0.0001")</f>
        <v>0</v>
      </c>
      <c r="J374">
        <f>SUMIFS(Activity_COMBDG!K:K,Activity_COMBDG!$B:$B,$A374&amp;"*",Activity_COMBDG!$B:$B,"*"&amp;"_EX",Activity_COMBDG!K:K,"&gt;0.0001")</f>
        <v>0</v>
      </c>
      <c r="K374">
        <f>SUMIFS(Activity_COMBDG!L:L,Activity_COMBDG!$B:$B,$A374&amp;"*",Activity_COMBDG!$B:$B,"*"&amp;"_EX",Activity_COMBDG!L:L,"&gt;0.0001")</f>
        <v>0</v>
      </c>
    </row>
    <row r="375" spans="1:11" x14ac:dyDescent="0.25">
      <c r="A375" t="str">
        <f>COMBDG_Split_Tech!A372</f>
        <v>COMBDGOTSNewSC______STDELC</v>
      </c>
      <c r="B375">
        <f>SUMIFS(Activity_COMBDG!C:C,Activity_COMBDG!$B:$B,$A375&amp;"*",Activity_COMBDG!$B:$B,"*"&amp;"_EX",Activity_COMBDG!C:C,"&gt;0.0001")</f>
        <v>0</v>
      </c>
      <c r="C375">
        <f>SUMIFS(Activity_COMBDG!D:D,Activity_COMBDG!$B:$B,$A375&amp;"*",Activity_COMBDG!$B:$B,"*"&amp;"_EX",Activity_COMBDG!D:D,"&gt;0.0001")</f>
        <v>0</v>
      </c>
      <c r="D375">
        <f>SUMIFS(Activity_COMBDG!E:E,Activity_COMBDG!$B:$B,$A375&amp;"*",Activity_COMBDG!$B:$B,"*"&amp;"_EX",Activity_COMBDG!E:E,"&gt;0.0001")</f>
        <v>0</v>
      </c>
      <c r="E375">
        <f>SUMIFS(Activity_COMBDG!F:F,Activity_COMBDG!$B:$B,$A375&amp;"*",Activity_COMBDG!$B:$B,"*"&amp;"_EX",Activity_COMBDG!F:F,"&gt;0.0001")</f>
        <v>0</v>
      </c>
      <c r="F375">
        <f>SUMIFS(Activity_COMBDG!G:G,Activity_COMBDG!$B:$B,$A375&amp;"*",Activity_COMBDG!$B:$B,"*"&amp;"_EX",Activity_COMBDG!G:G,"&gt;0.0001")</f>
        <v>0</v>
      </c>
      <c r="G375">
        <f>SUMIFS(Activity_COMBDG!H:H,Activity_COMBDG!$B:$B,$A375&amp;"*",Activity_COMBDG!$B:$B,"*"&amp;"_EX",Activity_COMBDG!H:H,"&gt;0.0001")</f>
        <v>0</v>
      </c>
      <c r="H375">
        <f>SUMIFS(Activity_COMBDG!I:I,Activity_COMBDG!$B:$B,$A375&amp;"*",Activity_COMBDG!$B:$B,"*"&amp;"_EX",Activity_COMBDG!I:I,"&gt;0.0001")</f>
        <v>0</v>
      </c>
      <c r="I375">
        <f>SUMIFS(Activity_COMBDG!J:J,Activity_COMBDG!$B:$B,$A375&amp;"*",Activity_COMBDG!$B:$B,"*"&amp;"_EX",Activity_COMBDG!J:J,"&gt;0.0001")</f>
        <v>0</v>
      </c>
      <c r="J375">
        <f>SUMIFS(Activity_COMBDG!K:K,Activity_COMBDG!$B:$B,$A375&amp;"*",Activity_COMBDG!$B:$B,"*"&amp;"_EX",Activity_COMBDG!K:K,"&gt;0.0001")</f>
        <v>0</v>
      </c>
      <c r="K375">
        <f>SUMIFS(Activity_COMBDG!L:L,Activity_COMBDG!$B:$B,$A375&amp;"*",Activity_COMBDG!$B:$B,"*"&amp;"_EX",Activity_COMBDG!L:L,"&gt;0.0001")</f>
        <v>0</v>
      </c>
    </row>
    <row r="376" spans="1:11" x14ac:dyDescent="0.25">
      <c r="A376" t="str">
        <f>COMBDG_Split_Tech!A373</f>
        <v>COMBDGOTSNewSC______STDNGA</v>
      </c>
      <c r="B376">
        <f>SUMIFS(Activity_COMBDG!C:C,Activity_COMBDG!$B:$B,$A376&amp;"*",Activity_COMBDG!$B:$B,"*"&amp;"_EX",Activity_COMBDG!C:C,"&gt;0.0001")</f>
        <v>0</v>
      </c>
      <c r="C376">
        <f>SUMIFS(Activity_COMBDG!D:D,Activity_COMBDG!$B:$B,$A376&amp;"*",Activity_COMBDG!$B:$B,"*"&amp;"_EX",Activity_COMBDG!D:D,"&gt;0.0001")</f>
        <v>0</v>
      </c>
      <c r="D376">
        <f>SUMIFS(Activity_COMBDG!E:E,Activity_COMBDG!$B:$B,$A376&amp;"*",Activity_COMBDG!$B:$B,"*"&amp;"_EX",Activity_COMBDG!E:E,"&gt;0.0001")</f>
        <v>0</v>
      </c>
      <c r="E376">
        <f>SUMIFS(Activity_COMBDG!F:F,Activity_COMBDG!$B:$B,$A376&amp;"*",Activity_COMBDG!$B:$B,"*"&amp;"_EX",Activity_COMBDG!F:F,"&gt;0.0001")</f>
        <v>0</v>
      </c>
      <c r="F376">
        <f>SUMIFS(Activity_COMBDG!G:G,Activity_COMBDG!$B:$B,$A376&amp;"*",Activity_COMBDG!$B:$B,"*"&amp;"_EX",Activity_COMBDG!G:G,"&gt;0.0001")</f>
        <v>0</v>
      </c>
      <c r="G376">
        <f>SUMIFS(Activity_COMBDG!H:H,Activity_COMBDG!$B:$B,$A376&amp;"*",Activity_COMBDG!$B:$B,"*"&amp;"_EX",Activity_COMBDG!H:H,"&gt;0.0001")</f>
        <v>0</v>
      </c>
      <c r="H376">
        <f>SUMIFS(Activity_COMBDG!I:I,Activity_COMBDG!$B:$B,$A376&amp;"*",Activity_COMBDG!$B:$B,"*"&amp;"_EX",Activity_COMBDG!I:I,"&gt;0.0001")</f>
        <v>0</v>
      </c>
      <c r="I376">
        <f>SUMIFS(Activity_COMBDG!J:J,Activity_COMBDG!$B:$B,$A376&amp;"*",Activity_COMBDG!$B:$B,"*"&amp;"_EX",Activity_COMBDG!J:J,"&gt;0.0001")</f>
        <v>0</v>
      </c>
      <c r="J376">
        <f>SUMIFS(Activity_COMBDG!K:K,Activity_COMBDG!$B:$B,$A376&amp;"*",Activity_COMBDG!$B:$B,"*"&amp;"_EX",Activity_COMBDG!K:K,"&gt;0.0001")</f>
        <v>0</v>
      </c>
      <c r="K376">
        <f>SUMIFS(Activity_COMBDG!L:L,Activity_COMBDG!$B:$B,$A376&amp;"*",Activity_COMBDG!$B:$B,"*"&amp;"_EX",Activity_COMBDG!L:L,"&gt;0.0001")</f>
        <v>0</v>
      </c>
    </row>
    <row r="377" spans="1:11" x14ac:dyDescent="0.25">
      <c r="A377" t="str">
        <f>COMBDG_Split_Tech!A374</f>
        <v>COMBDGOTSNewSH_________DHE</v>
      </c>
      <c r="B377">
        <f>SUMIFS(Activity_COMBDG!C:C,Activity_COMBDG!$B:$B,$A377&amp;"*",Activity_COMBDG!$B:$B,"*"&amp;"_EX",Activity_COMBDG!C:C,"&gt;0.0001")</f>
        <v>0</v>
      </c>
      <c r="C377">
        <f>SUMIFS(Activity_COMBDG!D:D,Activity_COMBDG!$B:$B,$A377&amp;"*",Activity_COMBDG!$B:$B,"*"&amp;"_EX",Activity_COMBDG!D:D,"&gt;0.0001")</f>
        <v>0</v>
      </c>
      <c r="D377">
        <f>SUMIFS(Activity_COMBDG!E:E,Activity_COMBDG!$B:$B,$A377&amp;"*",Activity_COMBDG!$B:$B,"*"&amp;"_EX",Activity_COMBDG!E:E,"&gt;0.0001")</f>
        <v>0</v>
      </c>
      <c r="E377">
        <f>SUMIFS(Activity_COMBDG!F:F,Activity_COMBDG!$B:$B,$A377&amp;"*",Activity_COMBDG!$B:$B,"*"&amp;"_EX",Activity_COMBDG!F:F,"&gt;0.0001")</f>
        <v>0</v>
      </c>
      <c r="F377">
        <f>SUMIFS(Activity_COMBDG!G:G,Activity_COMBDG!$B:$B,$A377&amp;"*",Activity_COMBDG!$B:$B,"*"&amp;"_EX",Activity_COMBDG!G:G,"&gt;0.0001")</f>
        <v>0</v>
      </c>
      <c r="G377">
        <f>SUMIFS(Activity_COMBDG!H:H,Activity_COMBDG!$B:$B,$A377&amp;"*",Activity_COMBDG!$B:$B,"*"&amp;"_EX",Activity_COMBDG!H:H,"&gt;0.0001")</f>
        <v>0</v>
      </c>
      <c r="H377">
        <f>SUMIFS(Activity_COMBDG!I:I,Activity_COMBDG!$B:$B,$A377&amp;"*",Activity_COMBDG!$B:$B,"*"&amp;"_EX",Activity_COMBDG!I:I,"&gt;0.0001")</f>
        <v>0</v>
      </c>
      <c r="I377">
        <f>SUMIFS(Activity_COMBDG!J:J,Activity_COMBDG!$B:$B,$A377&amp;"*",Activity_COMBDG!$B:$B,"*"&amp;"_EX",Activity_COMBDG!J:J,"&gt;0.0001")</f>
        <v>0</v>
      </c>
      <c r="J377">
        <f>SUMIFS(Activity_COMBDG!K:K,Activity_COMBDG!$B:$B,$A377&amp;"*",Activity_COMBDG!$B:$B,"*"&amp;"_EX",Activity_COMBDG!K:K,"&gt;0.0001")</f>
        <v>0</v>
      </c>
      <c r="K377">
        <f>SUMIFS(Activity_COMBDG!L:L,Activity_COMBDG!$B:$B,$A377&amp;"*",Activity_COMBDG!$B:$B,"*"&amp;"_EX",Activity_COMBDG!L:L,"&gt;0.0001")</f>
        <v>0</v>
      </c>
    </row>
    <row r="378" spans="1:11" x14ac:dyDescent="0.25">
      <c r="A378" t="str">
        <f>COMBDG_Split_Tech!A375</f>
        <v>COMBDGOTSNewSHFUR___HIGNGA</v>
      </c>
      <c r="B378">
        <f>SUMIFS(Activity_COMBDG!C:C,Activity_COMBDG!$B:$B,$A378&amp;"*",Activity_COMBDG!$B:$B,"*"&amp;"_EX",Activity_COMBDG!C:C,"&gt;0.0001")</f>
        <v>0</v>
      </c>
      <c r="C378">
        <f>SUMIFS(Activity_COMBDG!D:D,Activity_COMBDG!$B:$B,$A378&amp;"*",Activity_COMBDG!$B:$B,"*"&amp;"_EX",Activity_COMBDG!D:D,"&gt;0.0001")</f>
        <v>0</v>
      </c>
      <c r="D378">
        <f>SUMIFS(Activity_COMBDG!E:E,Activity_COMBDG!$B:$B,$A378&amp;"*",Activity_COMBDG!$B:$B,"*"&amp;"_EX",Activity_COMBDG!E:E,"&gt;0.0001")</f>
        <v>0</v>
      </c>
      <c r="E378">
        <f>SUMIFS(Activity_COMBDG!F:F,Activity_COMBDG!$B:$B,$A378&amp;"*",Activity_COMBDG!$B:$B,"*"&amp;"_EX",Activity_COMBDG!F:F,"&gt;0.0001")</f>
        <v>0</v>
      </c>
      <c r="F378">
        <f>SUMIFS(Activity_COMBDG!G:G,Activity_COMBDG!$B:$B,$A378&amp;"*",Activity_COMBDG!$B:$B,"*"&amp;"_EX",Activity_COMBDG!G:G,"&gt;0.0001")</f>
        <v>0</v>
      </c>
      <c r="G378">
        <f>SUMIFS(Activity_COMBDG!H:H,Activity_COMBDG!$B:$B,$A378&amp;"*",Activity_COMBDG!$B:$B,"*"&amp;"_EX",Activity_COMBDG!H:H,"&gt;0.0001")</f>
        <v>0</v>
      </c>
      <c r="H378">
        <f>SUMIFS(Activity_COMBDG!I:I,Activity_COMBDG!$B:$B,$A378&amp;"*",Activity_COMBDG!$B:$B,"*"&amp;"_EX",Activity_COMBDG!I:I,"&gt;0.0001")</f>
        <v>0</v>
      </c>
      <c r="I378">
        <f>SUMIFS(Activity_COMBDG!J:J,Activity_COMBDG!$B:$B,$A378&amp;"*",Activity_COMBDG!$B:$B,"*"&amp;"_EX",Activity_COMBDG!J:J,"&gt;0.0001")</f>
        <v>0</v>
      </c>
      <c r="J378">
        <f>SUMIFS(Activity_COMBDG!K:K,Activity_COMBDG!$B:$B,$A378&amp;"*",Activity_COMBDG!$B:$B,"*"&amp;"_EX",Activity_COMBDG!K:K,"&gt;0.0001")</f>
        <v>0</v>
      </c>
      <c r="K378">
        <f>SUMIFS(Activity_COMBDG!L:L,Activity_COMBDG!$B:$B,$A378&amp;"*",Activity_COMBDG!$B:$B,"*"&amp;"_EX",Activity_COMBDG!L:L,"&gt;0.0001")</f>
        <v>0</v>
      </c>
    </row>
    <row r="379" spans="1:11" x14ac:dyDescent="0.25">
      <c r="A379" t="str">
        <f>COMBDG_Split_Tech!A376</f>
        <v>COMBDGOTSNewSHFUR___STDELC</v>
      </c>
      <c r="B379">
        <f>SUMIFS(Activity_COMBDG!C:C,Activity_COMBDG!$B:$B,$A379&amp;"*",Activity_COMBDG!$B:$B,"*"&amp;"_EX",Activity_COMBDG!C:C,"&gt;0.0001")</f>
        <v>0</v>
      </c>
      <c r="C379">
        <f>SUMIFS(Activity_COMBDG!D:D,Activity_COMBDG!$B:$B,$A379&amp;"*",Activity_COMBDG!$B:$B,"*"&amp;"_EX",Activity_COMBDG!D:D,"&gt;0.0001")</f>
        <v>0</v>
      </c>
      <c r="D379">
        <f>SUMIFS(Activity_COMBDG!E:E,Activity_COMBDG!$B:$B,$A379&amp;"*",Activity_COMBDG!$B:$B,"*"&amp;"_EX",Activity_COMBDG!E:E,"&gt;0.0001")</f>
        <v>0</v>
      </c>
      <c r="E379">
        <f>SUMIFS(Activity_COMBDG!F:F,Activity_COMBDG!$B:$B,$A379&amp;"*",Activity_COMBDG!$B:$B,"*"&amp;"_EX",Activity_COMBDG!F:F,"&gt;0.0001")</f>
        <v>0</v>
      </c>
      <c r="F379">
        <f>SUMIFS(Activity_COMBDG!G:G,Activity_COMBDG!$B:$B,$A379&amp;"*",Activity_COMBDG!$B:$B,"*"&amp;"_EX",Activity_COMBDG!G:G,"&gt;0.0001")</f>
        <v>0</v>
      </c>
      <c r="G379">
        <f>SUMIFS(Activity_COMBDG!H:H,Activity_COMBDG!$B:$B,$A379&amp;"*",Activity_COMBDG!$B:$B,"*"&amp;"_EX",Activity_COMBDG!H:H,"&gt;0.0001")</f>
        <v>0</v>
      </c>
      <c r="H379">
        <f>SUMIFS(Activity_COMBDG!I:I,Activity_COMBDG!$B:$B,$A379&amp;"*",Activity_COMBDG!$B:$B,"*"&amp;"_EX",Activity_COMBDG!I:I,"&gt;0.0001")</f>
        <v>0</v>
      </c>
      <c r="I379">
        <f>SUMIFS(Activity_COMBDG!J:J,Activity_COMBDG!$B:$B,$A379&amp;"*",Activity_COMBDG!$B:$B,"*"&amp;"_EX",Activity_COMBDG!J:J,"&gt;0.0001")</f>
        <v>0</v>
      </c>
      <c r="J379">
        <f>SUMIFS(Activity_COMBDG!K:K,Activity_COMBDG!$B:$B,$A379&amp;"*",Activity_COMBDG!$B:$B,"*"&amp;"_EX",Activity_COMBDG!K:K,"&gt;0.0001")</f>
        <v>0</v>
      </c>
      <c r="K379">
        <f>SUMIFS(Activity_COMBDG!L:L,Activity_COMBDG!$B:$B,$A379&amp;"*",Activity_COMBDG!$B:$B,"*"&amp;"_EX",Activity_COMBDG!L:L,"&gt;0.0001")</f>
        <v>0</v>
      </c>
    </row>
    <row r="380" spans="1:11" x14ac:dyDescent="0.25">
      <c r="A380" t="str">
        <f>COMBDG_Split_Tech!A377</f>
        <v>COMBDGOTSNewSHFUR___STDHFO</v>
      </c>
      <c r="B380">
        <f>SUMIFS(Activity_COMBDG!C:C,Activity_COMBDG!$B:$B,$A380&amp;"*",Activity_COMBDG!$B:$B,"*"&amp;"_EX",Activity_COMBDG!C:C,"&gt;0.0001")</f>
        <v>0</v>
      </c>
      <c r="C380">
        <f>SUMIFS(Activity_COMBDG!D:D,Activity_COMBDG!$B:$B,$A380&amp;"*",Activity_COMBDG!$B:$B,"*"&amp;"_EX",Activity_COMBDG!D:D,"&gt;0.0001")</f>
        <v>0</v>
      </c>
      <c r="D380">
        <f>SUMIFS(Activity_COMBDG!E:E,Activity_COMBDG!$B:$B,$A380&amp;"*",Activity_COMBDG!$B:$B,"*"&amp;"_EX",Activity_COMBDG!E:E,"&gt;0.0001")</f>
        <v>0</v>
      </c>
      <c r="E380">
        <f>SUMIFS(Activity_COMBDG!F:F,Activity_COMBDG!$B:$B,$A380&amp;"*",Activity_COMBDG!$B:$B,"*"&amp;"_EX",Activity_COMBDG!F:F,"&gt;0.0001")</f>
        <v>0</v>
      </c>
      <c r="F380">
        <f>SUMIFS(Activity_COMBDG!G:G,Activity_COMBDG!$B:$B,$A380&amp;"*",Activity_COMBDG!$B:$B,"*"&amp;"_EX",Activity_COMBDG!G:G,"&gt;0.0001")</f>
        <v>0</v>
      </c>
      <c r="G380">
        <f>SUMIFS(Activity_COMBDG!H:H,Activity_COMBDG!$B:$B,$A380&amp;"*",Activity_COMBDG!$B:$B,"*"&amp;"_EX",Activity_COMBDG!H:H,"&gt;0.0001")</f>
        <v>0</v>
      </c>
      <c r="H380">
        <f>SUMIFS(Activity_COMBDG!I:I,Activity_COMBDG!$B:$B,$A380&amp;"*",Activity_COMBDG!$B:$B,"*"&amp;"_EX",Activity_COMBDG!I:I,"&gt;0.0001")</f>
        <v>0</v>
      </c>
      <c r="I380">
        <f>SUMIFS(Activity_COMBDG!J:J,Activity_COMBDG!$B:$B,$A380&amp;"*",Activity_COMBDG!$B:$B,"*"&amp;"_EX",Activity_COMBDG!J:J,"&gt;0.0001")</f>
        <v>0</v>
      </c>
      <c r="J380">
        <f>SUMIFS(Activity_COMBDG!K:K,Activity_COMBDG!$B:$B,$A380&amp;"*",Activity_COMBDG!$B:$B,"*"&amp;"_EX",Activity_COMBDG!K:K,"&gt;0.0001")</f>
        <v>0</v>
      </c>
      <c r="K380">
        <f>SUMIFS(Activity_COMBDG!L:L,Activity_COMBDG!$B:$B,$A380&amp;"*",Activity_COMBDG!$B:$B,"*"&amp;"_EX",Activity_COMBDG!L:L,"&gt;0.0001")</f>
        <v>0</v>
      </c>
    </row>
    <row r="381" spans="1:11" x14ac:dyDescent="0.25">
      <c r="A381" t="str">
        <f>COMBDG_Split_Tech!A378</f>
        <v>COMBDGOTSNewSHFUR___STDKER</v>
      </c>
      <c r="B381">
        <f>SUMIFS(Activity_COMBDG!C:C,Activity_COMBDG!$B:$B,$A381&amp;"*",Activity_COMBDG!$B:$B,"*"&amp;"_EX",Activity_COMBDG!C:C,"&gt;0.0001")</f>
        <v>0</v>
      </c>
      <c r="C381">
        <f>SUMIFS(Activity_COMBDG!D:D,Activity_COMBDG!$B:$B,$A381&amp;"*",Activity_COMBDG!$B:$B,"*"&amp;"_EX",Activity_COMBDG!D:D,"&gt;0.0001")</f>
        <v>0</v>
      </c>
      <c r="D381">
        <f>SUMIFS(Activity_COMBDG!E:E,Activity_COMBDG!$B:$B,$A381&amp;"*",Activity_COMBDG!$B:$B,"*"&amp;"_EX",Activity_COMBDG!E:E,"&gt;0.0001")</f>
        <v>0</v>
      </c>
      <c r="E381">
        <f>SUMIFS(Activity_COMBDG!F:F,Activity_COMBDG!$B:$B,$A381&amp;"*",Activity_COMBDG!$B:$B,"*"&amp;"_EX",Activity_COMBDG!F:F,"&gt;0.0001")</f>
        <v>0</v>
      </c>
      <c r="F381">
        <f>SUMIFS(Activity_COMBDG!G:G,Activity_COMBDG!$B:$B,$A381&amp;"*",Activity_COMBDG!$B:$B,"*"&amp;"_EX",Activity_COMBDG!G:G,"&gt;0.0001")</f>
        <v>0</v>
      </c>
      <c r="G381">
        <f>SUMIFS(Activity_COMBDG!H:H,Activity_COMBDG!$B:$B,$A381&amp;"*",Activity_COMBDG!$B:$B,"*"&amp;"_EX",Activity_COMBDG!H:H,"&gt;0.0001")</f>
        <v>0</v>
      </c>
      <c r="H381">
        <f>SUMIFS(Activity_COMBDG!I:I,Activity_COMBDG!$B:$B,$A381&amp;"*",Activity_COMBDG!$B:$B,"*"&amp;"_EX",Activity_COMBDG!I:I,"&gt;0.0001")</f>
        <v>0</v>
      </c>
      <c r="I381">
        <f>SUMIFS(Activity_COMBDG!J:J,Activity_COMBDG!$B:$B,$A381&amp;"*",Activity_COMBDG!$B:$B,"*"&amp;"_EX",Activity_COMBDG!J:J,"&gt;0.0001")</f>
        <v>0</v>
      </c>
      <c r="J381">
        <f>SUMIFS(Activity_COMBDG!K:K,Activity_COMBDG!$B:$B,$A381&amp;"*",Activity_COMBDG!$B:$B,"*"&amp;"_EX",Activity_COMBDG!K:K,"&gt;0.0001")</f>
        <v>0</v>
      </c>
      <c r="K381">
        <f>SUMIFS(Activity_COMBDG!L:L,Activity_COMBDG!$B:$B,$A381&amp;"*",Activity_COMBDG!$B:$B,"*"&amp;"_EX",Activity_COMBDG!L:L,"&gt;0.0001")</f>
        <v>0</v>
      </c>
    </row>
    <row r="382" spans="1:11" x14ac:dyDescent="0.25">
      <c r="A382" t="str">
        <f>COMBDG_Split_Tech!A379</f>
        <v>COMBDGOTSNewSHFUR___STDLFO</v>
      </c>
      <c r="B382">
        <f>SUMIFS(Activity_COMBDG!C:C,Activity_COMBDG!$B:$B,$A382&amp;"*",Activity_COMBDG!$B:$B,"*"&amp;"_EX",Activity_COMBDG!C:C,"&gt;0.0001")</f>
        <v>0</v>
      </c>
      <c r="C382">
        <f>SUMIFS(Activity_COMBDG!D:D,Activity_COMBDG!$B:$B,$A382&amp;"*",Activity_COMBDG!$B:$B,"*"&amp;"_EX",Activity_COMBDG!D:D,"&gt;0.0001")</f>
        <v>0</v>
      </c>
      <c r="D382">
        <f>SUMIFS(Activity_COMBDG!E:E,Activity_COMBDG!$B:$B,$A382&amp;"*",Activity_COMBDG!$B:$B,"*"&amp;"_EX",Activity_COMBDG!E:E,"&gt;0.0001")</f>
        <v>0</v>
      </c>
      <c r="E382">
        <f>SUMIFS(Activity_COMBDG!F:F,Activity_COMBDG!$B:$B,$A382&amp;"*",Activity_COMBDG!$B:$B,"*"&amp;"_EX",Activity_COMBDG!F:F,"&gt;0.0001")</f>
        <v>0</v>
      </c>
      <c r="F382">
        <f>SUMIFS(Activity_COMBDG!G:G,Activity_COMBDG!$B:$B,$A382&amp;"*",Activity_COMBDG!$B:$B,"*"&amp;"_EX",Activity_COMBDG!G:G,"&gt;0.0001")</f>
        <v>0</v>
      </c>
      <c r="G382">
        <f>SUMIFS(Activity_COMBDG!H:H,Activity_COMBDG!$B:$B,$A382&amp;"*",Activity_COMBDG!$B:$B,"*"&amp;"_EX",Activity_COMBDG!H:H,"&gt;0.0001")</f>
        <v>0</v>
      </c>
      <c r="H382">
        <f>SUMIFS(Activity_COMBDG!I:I,Activity_COMBDG!$B:$B,$A382&amp;"*",Activity_COMBDG!$B:$B,"*"&amp;"_EX",Activity_COMBDG!I:I,"&gt;0.0001")</f>
        <v>0</v>
      </c>
      <c r="I382">
        <f>SUMIFS(Activity_COMBDG!J:J,Activity_COMBDG!$B:$B,$A382&amp;"*",Activity_COMBDG!$B:$B,"*"&amp;"_EX",Activity_COMBDG!J:J,"&gt;0.0001")</f>
        <v>0</v>
      </c>
      <c r="J382">
        <f>SUMIFS(Activity_COMBDG!K:K,Activity_COMBDG!$B:$B,$A382&amp;"*",Activity_COMBDG!$B:$B,"*"&amp;"_EX",Activity_COMBDG!K:K,"&gt;0.0001")</f>
        <v>0</v>
      </c>
      <c r="K382">
        <f>SUMIFS(Activity_COMBDG!L:L,Activity_COMBDG!$B:$B,$A382&amp;"*",Activity_COMBDG!$B:$B,"*"&amp;"_EX",Activity_COMBDG!L:L,"&gt;0.0001")</f>
        <v>0</v>
      </c>
    </row>
    <row r="383" spans="1:11" x14ac:dyDescent="0.25">
      <c r="A383" t="str">
        <f>COMBDG_Split_Tech!A380</f>
        <v>COMBDGOTSNewSHFUR___STDNGA</v>
      </c>
      <c r="B383">
        <f>SUMIFS(Activity_COMBDG!C:C,Activity_COMBDG!$B:$B,$A383&amp;"*",Activity_COMBDG!$B:$B,"*"&amp;"_EX",Activity_COMBDG!C:C,"&gt;0.0001")</f>
        <v>0</v>
      </c>
      <c r="C383">
        <f>SUMIFS(Activity_COMBDG!D:D,Activity_COMBDG!$B:$B,$A383&amp;"*",Activity_COMBDG!$B:$B,"*"&amp;"_EX",Activity_COMBDG!D:D,"&gt;0.0001")</f>
        <v>0</v>
      </c>
      <c r="D383">
        <f>SUMIFS(Activity_COMBDG!E:E,Activity_COMBDG!$B:$B,$A383&amp;"*",Activity_COMBDG!$B:$B,"*"&amp;"_EX",Activity_COMBDG!E:E,"&gt;0.0001")</f>
        <v>0</v>
      </c>
      <c r="E383">
        <f>SUMIFS(Activity_COMBDG!F:F,Activity_COMBDG!$B:$B,$A383&amp;"*",Activity_COMBDG!$B:$B,"*"&amp;"_EX",Activity_COMBDG!F:F,"&gt;0.0001")</f>
        <v>0</v>
      </c>
      <c r="F383">
        <f>SUMIFS(Activity_COMBDG!G:G,Activity_COMBDG!$B:$B,$A383&amp;"*",Activity_COMBDG!$B:$B,"*"&amp;"_EX",Activity_COMBDG!G:G,"&gt;0.0001")</f>
        <v>0</v>
      </c>
      <c r="G383">
        <f>SUMIFS(Activity_COMBDG!H:H,Activity_COMBDG!$B:$B,$A383&amp;"*",Activity_COMBDG!$B:$B,"*"&amp;"_EX",Activity_COMBDG!H:H,"&gt;0.0001")</f>
        <v>0</v>
      </c>
      <c r="H383">
        <f>SUMIFS(Activity_COMBDG!I:I,Activity_COMBDG!$B:$B,$A383&amp;"*",Activity_COMBDG!$B:$B,"*"&amp;"_EX",Activity_COMBDG!I:I,"&gt;0.0001")</f>
        <v>0</v>
      </c>
      <c r="I383">
        <f>SUMIFS(Activity_COMBDG!J:J,Activity_COMBDG!$B:$B,$A383&amp;"*",Activity_COMBDG!$B:$B,"*"&amp;"_EX",Activity_COMBDG!J:J,"&gt;0.0001")</f>
        <v>0</v>
      </c>
      <c r="J383">
        <f>SUMIFS(Activity_COMBDG!K:K,Activity_COMBDG!$B:$B,$A383&amp;"*",Activity_COMBDG!$B:$B,"*"&amp;"_EX",Activity_COMBDG!K:K,"&gt;0.0001")</f>
        <v>0</v>
      </c>
      <c r="K383">
        <f>SUMIFS(Activity_COMBDG!L:L,Activity_COMBDG!$B:$B,$A383&amp;"*",Activity_COMBDG!$B:$B,"*"&amp;"_EX",Activity_COMBDG!L:L,"&gt;0.0001")</f>
        <v>0</v>
      </c>
    </row>
    <row r="384" spans="1:11" x14ac:dyDescent="0.25">
      <c r="A384" t="str">
        <f>COMBDG_Split_Tech!A381</f>
        <v>COMBDGOTSNewSHFUR___STDPRO</v>
      </c>
      <c r="B384">
        <f>SUMIFS(Activity_COMBDG!C:C,Activity_COMBDG!$B:$B,$A384&amp;"*",Activity_COMBDG!$B:$B,"*"&amp;"_EX",Activity_COMBDG!C:C,"&gt;0.0001")</f>
        <v>0</v>
      </c>
      <c r="C384">
        <f>SUMIFS(Activity_COMBDG!D:D,Activity_COMBDG!$B:$B,$A384&amp;"*",Activity_COMBDG!$B:$B,"*"&amp;"_EX",Activity_COMBDG!D:D,"&gt;0.0001")</f>
        <v>0</v>
      </c>
      <c r="D384">
        <f>SUMIFS(Activity_COMBDG!E:E,Activity_COMBDG!$B:$B,$A384&amp;"*",Activity_COMBDG!$B:$B,"*"&amp;"_EX",Activity_COMBDG!E:E,"&gt;0.0001")</f>
        <v>0</v>
      </c>
      <c r="E384">
        <f>SUMIFS(Activity_COMBDG!F:F,Activity_COMBDG!$B:$B,$A384&amp;"*",Activity_COMBDG!$B:$B,"*"&amp;"_EX",Activity_COMBDG!F:F,"&gt;0.0001")</f>
        <v>0</v>
      </c>
      <c r="F384">
        <f>SUMIFS(Activity_COMBDG!G:G,Activity_COMBDG!$B:$B,$A384&amp;"*",Activity_COMBDG!$B:$B,"*"&amp;"_EX",Activity_COMBDG!G:G,"&gt;0.0001")</f>
        <v>0</v>
      </c>
      <c r="G384">
        <f>SUMIFS(Activity_COMBDG!H:H,Activity_COMBDG!$B:$B,$A384&amp;"*",Activity_COMBDG!$B:$B,"*"&amp;"_EX",Activity_COMBDG!H:H,"&gt;0.0001")</f>
        <v>0</v>
      </c>
      <c r="H384">
        <f>SUMIFS(Activity_COMBDG!I:I,Activity_COMBDG!$B:$B,$A384&amp;"*",Activity_COMBDG!$B:$B,"*"&amp;"_EX",Activity_COMBDG!I:I,"&gt;0.0001")</f>
        <v>0</v>
      </c>
      <c r="I384">
        <f>SUMIFS(Activity_COMBDG!J:J,Activity_COMBDG!$B:$B,$A384&amp;"*",Activity_COMBDG!$B:$B,"*"&amp;"_EX",Activity_COMBDG!J:J,"&gt;0.0001")</f>
        <v>0</v>
      </c>
      <c r="J384">
        <f>SUMIFS(Activity_COMBDG!K:K,Activity_COMBDG!$B:$B,$A384&amp;"*",Activity_COMBDG!$B:$B,"*"&amp;"_EX",Activity_COMBDG!K:K,"&gt;0.0001")</f>
        <v>0</v>
      </c>
      <c r="K384">
        <f>SUMIFS(Activity_COMBDG!L:L,Activity_COMBDG!$B:$B,$A384&amp;"*",Activity_COMBDG!$B:$B,"*"&amp;"_EX",Activity_COMBDG!L:L,"&gt;0.0001")</f>
        <v>0</v>
      </c>
    </row>
    <row r="385" spans="1:11" x14ac:dyDescent="0.25">
      <c r="A385" t="str">
        <f>COMBDG_Split_Tech!A382</f>
        <v>COMBDGOTSNewSHHEP___STDELC</v>
      </c>
      <c r="B385">
        <f>SUMIFS(Activity_COMBDG!C:C,Activity_COMBDG!$B:$B,$A385&amp;"*",Activity_COMBDG!$B:$B,"*"&amp;"_EX",Activity_COMBDG!C:C,"&gt;0.0001")</f>
        <v>0</v>
      </c>
      <c r="C385">
        <f>SUMIFS(Activity_COMBDG!D:D,Activity_COMBDG!$B:$B,$A385&amp;"*",Activity_COMBDG!$B:$B,"*"&amp;"_EX",Activity_COMBDG!D:D,"&gt;0.0001")</f>
        <v>0</v>
      </c>
      <c r="D385">
        <f>SUMIFS(Activity_COMBDG!E:E,Activity_COMBDG!$B:$B,$A385&amp;"*",Activity_COMBDG!$B:$B,"*"&amp;"_EX",Activity_COMBDG!E:E,"&gt;0.0001")</f>
        <v>0</v>
      </c>
      <c r="E385">
        <f>SUMIFS(Activity_COMBDG!F:F,Activity_COMBDG!$B:$B,$A385&amp;"*",Activity_COMBDG!$B:$B,"*"&amp;"_EX",Activity_COMBDG!F:F,"&gt;0.0001")</f>
        <v>0</v>
      </c>
      <c r="F385">
        <f>SUMIFS(Activity_COMBDG!G:G,Activity_COMBDG!$B:$B,$A385&amp;"*",Activity_COMBDG!$B:$B,"*"&amp;"_EX",Activity_COMBDG!G:G,"&gt;0.0001")</f>
        <v>0</v>
      </c>
      <c r="G385">
        <f>SUMIFS(Activity_COMBDG!H:H,Activity_COMBDG!$B:$B,$A385&amp;"*",Activity_COMBDG!$B:$B,"*"&amp;"_EX",Activity_COMBDG!H:H,"&gt;0.0001")</f>
        <v>0</v>
      </c>
      <c r="H385">
        <f>SUMIFS(Activity_COMBDG!I:I,Activity_COMBDG!$B:$B,$A385&amp;"*",Activity_COMBDG!$B:$B,"*"&amp;"_EX",Activity_COMBDG!I:I,"&gt;0.0001")</f>
        <v>0</v>
      </c>
      <c r="I385">
        <f>SUMIFS(Activity_COMBDG!J:J,Activity_COMBDG!$B:$B,$A385&amp;"*",Activity_COMBDG!$B:$B,"*"&amp;"_EX",Activity_COMBDG!J:J,"&gt;0.0001")</f>
        <v>0</v>
      </c>
      <c r="J385">
        <f>SUMIFS(Activity_COMBDG!K:K,Activity_COMBDG!$B:$B,$A385&amp;"*",Activity_COMBDG!$B:$B,"*"&amp;"_EX",Activity_COMBDG!K:K,"&gt;0.0001")</f>
        <v>0</v>
      </c>
      <c r="K385">
        <f>SUMIFS(Activity_COMBDG!L:L,Activity_COMBDG!$B:$B,$A385&amp;"*",Activity_COMBDG!$B:$B,"*"&amp;"_EX",Activity_COMBDG!L:L,"&gt;0.0001")</f>
        <v>0</v>
      </c>
    </row>
    <row r="386" spans="1:11" x14ac:dyDescent="0.25">
      <c r="A386" t="str">
        <f>COMBDG_Split_Tech!A383</f>
        <v>COMBDGOTSNewSHPLT___STDELC</v>
      </c>
      <c r="B386">
        <f>SUMIFS(Activity_COMBDG!C:C,Activity_COMBDG!$B:$B,$A386&amp;"*",Activity_COMBDG!$B:$B,"*"&amp;"_EX",Activity_COMBDG!C:C,"&gt;0.0001")</f>
        <v>0</v>
      </c>
      <c r="C386">
        <f>SUMIFS(Activity_COMBDG!D:D,Activity_COMBDG!$B:$B,$A386&amp;"*",Activity_COMBDG!$B:$B,"*"&amp;"_EX",Activity_COMBDG!D:D,"&gt;0.0001")</f>
        <v>0</v>
      </c>
      <c r="D386">
        <f>SUMIFS(Activity_COMBDG!E:E,Activity_COMBDG!$B:$B,$A386&amp;"*",Activity_COMBDG!$B:$B,"*"&amp;"_EX",Activity_COMBDG!E:E,"&gt;0.0001")</f>
        <v>0</v>
      </c>
      <c r="E386">
        <f>SUMIFS(Activity_COMBDG!F:F,Activity_COMBDG!$B:$B,$A386&amp;"*",Activity_COMBDG!$B:$B,"*"&amp;"_EX",Activity_COMBDG!F:F,"&gt;0.0001")</f>
        <v>0</v>
      </c>
      <c r="F386">
        <f>SUMIFS(Activity_COMBDG!G:G,Activity_COMBDG!$B:$B,$A386&amp;"*",Activity_COMBDG!$B:$B,"*"&amp;"_EX",Activity_COMBDG!G:G,"&gt;0.0001")</f>
        <v>0</v>
      </c>
      <c r="G386">
        <f>SUMIFS(Activity_COMBDG!H:H,Activity_COMBDG!$B:$B,$A386&amp;"*",Activity_COMBDG!$B:$B,"*"&amp;"_EX",Activity_COMBDG!H:H,"&gt;0.0001")</f>
        <v>0</v>
      </c>
      <c r="H386">
        <f>SUMIFS(Activity_COMBDG!I:I,Activity_COMBDG!$B:$B,$A386&amp;"*",Activity_COMBDG!$B:$B,"*"&amp;"_EX",Activity_COMBDG!I:I,"&gt;0.0001")</f>
        <v>0</v>
      </c>
      <c r="I386">
        <f>SUMIFS(Activity_COMBDG!J:J,Activity_COMBDG!$B:$B,$A386&amp;"*",Activity_COMBDG!$B:$B,"*"&amp;"_EX",Activity_COMBDG!J:J,"&gt;0.0001")</f>
        <v>0</v>
      </c>
      <c r="J386">
        <f>SUMIFS(Activity_COMBDG!K:K,Activity_COMBDG!$B:$B,$A386&amp;"*",Activity_COMBDG!$B:$B,"*"&amp;"_EX",Activity_COMBDG!K:K,"&gt;0.0001")</f>
        <v>0</v>
      </c>
      <c r="K386">
        <f>SUMIFS(Activity_COMBDG!L:L,Activity_COMBDG!$B:$B,$A386&amp;"*",Activity_COMBDG!$B:$B,"*"&amp;"_EX",Activity_COMBDG!L:L,"&gt;0.0001")</f>
        <v>0</v>
      </c>
    </row>
    <row r="387" spans="1:11" x14ac:dyDescent="0.25">
      <c r="A387" t="str">
        <f>COMBDG_Split_Tech!A384</f>
        <v>COMBDGOTSNewSLLED___STDELC</v>
      </c>
      <c r="B387">
        <f>SUMIFS(Activity_COMBDG!C:C,Activity_COMBDG!$B:$B,$A387&amp;"*",Activity_COMBDG!$B:$B,"*"&amp;"_EX",Activity_COMBDG!C:C,"&gt;0.0001")</f>
        <v>0</v>
      </c>
      <c r="C387">
        <f>SUMIFS(Activity_COMBDG!D:D,Activity_COMBDG!$B:$B,$A387&amp;"*",Activity_COMBDG!$B:$B,"*"&amp;"_EX",Activity_COMBDG!D:D,"&gt;0.0001")</f>
        <v>0</v>
      </c>
      <c r="D387">
        <f>SUMIFS(Activity_COMBDG!E:E,Activity_COMBDG!$B:$B,$A387&amp;"*",Activity_COMBDG!$B:$B,"*"&amp;"_EX",Activity_COMBDG!E:E,"&gt;0.0001")</f>
        <v>0</v>
      </c>
      <c r="E387">
        <f>SUMIFS(Activity_COMBDG!F:F,Activity_COMBDG!$B:$B,$A387&amp;"*",Activity_COMBDG!$B:$B,"*"&amp;"_EX",Activity_COMBDG!F:F,"&gt;0.0001")</f>
        <v>0</v>
      </c>
      <c r="F387">
        <f>SUMIFS(Activity_COMBDG!G:G,Activity_COMBDG!$B:$B,$A387&amp;"*",Activity_COMBDG!$B:$B,"*"&amp;"_EX",Activity_COMBDG!G:G,"&gt;0.0001")</f>
        <v>0</v>
      </c>
      <c r="G387">
        <f>SUMIFS(Activity_COMBDG!H:H,Activity_COMBDG!$B:$B,$A387&amp;"*",Activity_COMBDG!$B:$B,"*"&amp;"_EX",Activity_COMBDG!H:H,"&gt;0.0001")</f>
        <v>0</v>
      </c>
      <c r="H387">
        <f>SUMIFS(Activity_COMBDG!I:I,Activity_COMBDG!$B:$B,$A387&amp;"*",Activity_COMBDG!$B:$B,"*"&amp;"_EX",Activity_COMBDG!I:I,"&gt;0.0001")</f>
        <v>0</v>
      </c>
      <c r="I387">
        <f>SUMIFS(Activity_COMBDG!J:J,Activity_COMBDG!$B:$B,$A387&amp;"*",Activity_COMBDG!$B:$B,"*"&amp;"_EX",Activity_COMBDG!J:J,"&gt;0.0001")</f>
        <v>0</v>
      </c>
      <c r="J387">
        <f>SUMIFS(Activity_COMBDG!K:K,Activity_COMBDG!$B:$B,$A387&amp;"*",Activity_COMBDG!$B:$B,"*"&amp;"_EX",Activity_COMBDG!K:K,"&gt;0.0001")</f>
        <v>0</v>
      </c>
      <c r="K387">
        <f>SUMIFS(Activity_COMBDG!L:L,Activity_COMBDG!$B:$B,$A387&amp;"*",Activity_COMBDG!$B:$B,"*"&amp;"_EX",Activity_COMBDG!L:L,"&gt;0.0001")</f>
        <v>0</v>
      </c>
    </row>
    <row r="388" spans="1:11" x14ac:dyDescent="0.25">
      <c r="A388" t="str">
        <f>COMBDG_Split_Tech!A385</f>
        <v>COMBDGOTSNewWH_________DHE</v>
      </c>
      <c r="B388">
        <f>SUMIFS(Activity_COMBDG!C:C,Activity_COMBDG!$B:$B,$A388&amp;"*",Activity_COMBDG!$B:$B,"*"&amp;"_EX",Activity_COMBDG!C:C,"&gt;0.0001")</f>
        <v>0</v>
      </c>
      <c r="C388">
        <f>SUMIFS(Activity_COMBDG!D:D,Activity_COMBDG!$B:$B,$A388&amp;"*",Activity_COMBDG!$B:$B,"*"&amp;"_EX",Activity_COMBDG!D:D,"&gt;0.0001")</f>
        <v>0</v>
      </c>
      <c r="D388">
        <f>SUMIFS(Activity_COMBDG!E:E,Activity_COMBDG!$B:$B,$A388&amp;"*",Activity_COMBDG!$B:$B,"*"&amp;"_EX",Activity_COMBDG!E:E,"&gt;0.0001")</f>
        <v>0</v>
      </c>
      <c r="E388">
        <f>SUMIFS(Activity_COMBDG!F:F,Activity_COMBDG!$B:$B,$A388&amp;"*",Activity_COMBDG!$B:$B,"*"&amp;"_EX",Activity_COMBDG!F:F,"&gt;0.0001")</f>
        <v>0</v>
      </c>
      <c r="F388">
        <f>SUMIFS(Activity_COMBDG!G:G,Activity_COMBDG!$B:$B,$A388&amp;"*",Activity_COMBDG!$B:$B,"*"&amp;"_EX",Activity_COMBDG!G:G,"&gt;0.0001")</f>
        <v>0</v>
      </c>
      <c r="G388">
        <f>SUMIFS(Activity_COMBDG!H:H,Activity_COMBDG!$B:$B,$A388&amp;"*",Activity_COMBDG!$B:$B,"*"&amp;"_EX",Activity_COMBDG!H:H,"&gt;0.0001")</f>
        <v>0</v>
      </c>
      <c r="H388">
        <f>SUMIFS(Activity_COMBDG!I:I,Activity_COMBDG!$B:$B,$A388&amp;"*",Activity_COMBDG!$B:$B,"*"&amp;"_EX",Activity_COMBDG!I:I,"&gt;0.0001")</f>
        <v>0</v>
      </c>
      <c r="I388">
        <f>SUMIFS(Activity_COMBDG!J:J,Activity_COMBDG!$B:$B,$A388&amp;"*",Activity_COMBDG!$B:$B,"*"&amp;"_EX",Activity_COMBDG!J:J,"&gt;0.0001")</f>
        <v>0</v>
      </c>
      <c r="J388">
        <f>SUMIFS(Activity_COMBDG!K:K,Activity_COMBDG!$B:$B,$A388&amp;"*",Activity_COMBDG!$B:$B,"*"&amp;"_EX",Activity_COMBDG!K:K,"&gt;0.0001")</f>
        <v>0</v>
      </c>
      <c r="K388">
        <f>SUMIFS(Activity_COMBDG!L:L,Activity_COMBDG!$B:$B,$A388&amp;"*",Activity_COMBDG!$B:$B,"*"&amp;"_EX",Activity_COMBDG!L:L,"&gt;0.0001")</f>
        <v>0</v>
      </c>
    </row>
    <row r="389" spans="1:11" x14ac:dyDescent="0.25">
      <c r="A389" t="str">
        <f>COMBDG_Split_Tech!A386</f>
        <v>COMBDGOTSNewWH______STDELC</v>
      </c>
      <c r="B389">
        <f>SUMIFS(Activity_COMBDG!C:C,Activity_COMBDG!$B:$B,$A389&amp;"*",Activity_COMBDG!$B:$B,"*"&amp;"_EX",Activity_COMBDG!C:C,"&gt;0.0001")</f>
        <v>0</v>
      </c>
      <c r="C389">
        <f>SUMIFS(Activity_COMBDG!D:D,Activity_COMBDG!$B:$B,$A389&amp;"*",Activity_COMBDG!$B:$B,"*"&amp;"_EX",Activity_COMBDG!D:D,"&gt;0.0001")</f>
        <v>0</v>
      </c>
      <c r="D389">
        <f>SUMIFS(Activity_COMBDG!E:E,Activity_COMBDG!$B:$B,$A389&amp;"*",Activity_COMBDG!$B:$B,"*"&amp;"_EX",Activity_COMBDG!E:E,"&gt;0.0001")</f>
        <v>0</v>
      </c>
      <c r="E389">
        <f>SUMIFS(Activity_COMBDG!F:F,Activity_COMBDG!$B:$B,$A389&amp;"*",Activity_COMBDG!$B:$B,"*"&amp;"_EX",Activity_COMBDG!F:F,"&gt;0.0001")</f>
        <v>0</v>
      </c>
      <c r="F389">
        <f>SUMIFS(Activity_COMBDG!G:G,Activity_COMBDG!$B:$B,$A389&amp;"*",Activity_COMBDG!$B:$B,"*"&amp;"_EX",Activity_COMBDG!G:G,"&gt;0.0001")</f>
        <v>0</v>
      </c>
      <c r="G389">
        <f>SUMIFS(Activity_COMBDG!H:H,Activity_COMBDG!$B:$B,$A389&amp;"*",Activity_COMBDG!$B:$B,"*"&amp;"_EX",Activity_COMBDG!H:H,"&gt;0.0001")</f>
        <v>0</v>
      </c>
      <c r="H389">
        <f>SUMIFS(Activity_COMBDG!I:I,Activity_COMBDG!$B:$B,$A389&amp;"*",Activity_COMBDG!$B:$B,"*"&amp;"_EX",Activity_COMBDG!I:I,"&gt;0.0001")</f>
        <v>0</v>
      </c>
      <c r="I389">
        <f>SUMIFS(Activity_COMBDG!J:J,Activity_COMBDG!$B:$B,$A389&amp;"*",Activity_COMBDG!$B:$B,"*"&amp;"_EX",Activity_COMBDG!J:J,"&gt;0.0001")</f>
        <v>0</v>
      </c>
      <c r="J389">
        <f>SUMIFS(Activity_COMBDG!K:K,Activity_COMBDG!$B:$B,$A389&amp;"*",Activity_COMBDG!$B:$B,"*"&amp;"_EX",Activity_COMBDG!K:K,"&gt;0.0001")</f>
        <v>0</v>
      </c>
      <c r="K389">
        <f>SUMIFS(Activity_COMBDG!L:L,Activity_COMBDG!$B:$B,$A389&amp;"*",Activity_COMBDG!$B:$B,"*"&amp;"_EX",Activity_COMBDG!L:L,"&gt;0.0001")</f>
        <v>0</v>
      </c>
    </row>
    <row r="390" spans="1:11" x14ac:dyDescent="0.25">
      <c r="A390" t="str">
        <f>COMBDG_Split_Tech!A387</f>
        <v>COMBDGOTSNewWH______STDHFO</v>
      </c>
      <c r="B390">
        <f>SUMIFS(Activity_COMBDG!C:C,Activity_COMBDG!$B:$B,$A390&amp;"*",Activity_COMBDG!$B:$B,"*"&amp;"_EX",Activity_COMBDG!C:C,"&gt;0.0001")</f>
        <v>0</v>
      </c>
      <c r="C390">
        <f>SUMIFS(Activity_COMBDG!D:D,Activity_COMBDG!$B:$B,$A390&amp;"*",Activity_COMBDG!$B:$B,"*"&amp;"_EX",Activity_COMBDG!D:D,"&gt;0.0001")</f>
        <v>0</v>
      </c>
      <c r="D390">
        <f>SUMIFS(Activity_COMBDG!E:E,Activity_COMBDG!$B:$B,$A390&amp;"*",Activity_COMBDG!$B:$B,"*"&amp;"_EX",Activity_COMBDG!E:E,"&gt;0.0001")</f>
        <v>0</v>
      </c>
      <c r="E390">
        <f>SUMIFS(Activity_COMBDG!F:F,Activity_COMBDG!$B:$B,$A390&amp;"*",Activity_COMBDG!$B:$B,"*"&amp;"_EX",Activity_COMBDG!F:F,"&gt;0.0001")</f>
        <v>0</v>
      </c>
      <c r="F390">
        <f>SUMIFS(Activity_COMBDG!G:G,Activity_COMBDG!$B:$B,$A390&amp;"*",Activity_COMBDG!$B:$B,"*"&amp;"_EX",Activity_COMBDG!G:G,"&gt;0.0001")</f>
        <v>0</v>
      </c>
      <c r="G390">
        <f>SUMIFS(Activity_COMBDG!H:H,Activity_COMBDG!$B:$B,$A390&amp;"*",Activity_COMBDG!$B:$B,"*"&amp;"_EX",Activity_COMBDG!H:H,"&gt;0.0001")</f>
        <v>0</v>
      </c>
      <c r="H390">
        <f>SUMIFS(Activity_COMBDG!I:I,Activity_COMBDG!$B:$B,$A390&amp;"*",Activity_COMBDG!$B:$B,"*"&amp;"_EX",Activity_COMBDG!I:I,"&gt;0.0001")</f>
        <v>0</v>
      </c>
      <c r="I390">
        <f>SUMIFS(Activity_COMBDG!J:J,Activity_COMBDG!$B:$B,$A390&amp;"*",Activity_COMBDG!$B:$B,"*"&amp;"_EX",Activity_COMBDG!J:J,"&gt;0.0001")</f>
        <v>0</v>
      </c>
      <c r="J390">
        <f>SUMIFS(Activity_COMBDG!K:K,Activity_COMBDG!$B:$B,$A390&amp;"*",Activity_COMBDG!$B:$B,"*"&amp;"_EX",Activity_COMBDG!K:K,"&gt;0.0001")</f>
        <v>0</v>
      </c>
      <c r="K390">
        <f>SUMIFS(Activity_COMBDG!L:L,Activity_COMBDG!$B:$B,$A390&amp;"*",Activity_COMBDG!$B:$B,"*"&amp;"_EX",Activity_COMBDG!L:L,"&gt;0.0001")</f>
        <v>0</v>
      </c>
    </row>
    <row r="391" spans="1:11" x14ac:dyDescent="0.25">
      <c r="A391" t="str">
        <f>COMBDG_Split_Tech!A388</f>
        <v>COMBDGOTSNewWH______STDKER</v>
      </c>
      <c r="B391">
        <f>SUMIFS(Activity_COMBDG!C:C,Activity_COMBDG!$B:$B,$A391&amp;"*",Activity_COMBDG!$B:$B,"*"&amp;"_EX",Activity_COMBDG!C:C,"&gt;0.0001")</f>
        <v>0</v>
      </c>
      <c r="C391">
        <f>SUMIFS(Activity_COMBDG!D:D,Activity_COMBDG!$B:$B,$A391&amp;"*",Activity_COMBDG!$B:$B,"*"&amp;"_EX",Activity_COMBDG!D:D,"&gt;0.0001")</f>
        <v>0</v>
      </c>
      <c r="D391">
        <f>SUMIFS(Activity_COMBDG!E:E,Activity_COMBDG!$B:$B,$A391&amp;"*",Activity_COMBDG!$B:$B,"*"&amp;"_EX",Activity_COMBDG!E:E,"&gt;0.0001")</f>
        <v>0</v>
      </c>
      <c r="E391">
        <f>SUMIFS(Activity_COMBDG!F:F,Activity_COMBDG!$B:$B,$A391&amp;"*",Activity_COMBDG!$B:$B,"*"&amp;"_EX",Activity_COMBDG!F:F,"&gt;0.0001")</f>
        <v>0</v>
      </c>
      <c r="F391">
        <f>SUMIFS(Activity_COMBDG!G:G,Activity_COMBDG!$B:$B,$A391&amp;"*",Activity_COMBDG!$B:$B,"*"&amp;"_EX",Activity_COMBDG!G:G,"&gt;0.0001")</f>
        <v>0</v>
      </c>
      <c r="G391">
        <f>SUMIFS(Activity_COMBDG!H:H,Activity_COMBDG!$B:$B,$A391&amp;"*",Activity_COMBDG!$B:$B,"*"&amp;"_EX",Activity_COMBDG!H:H,"&gt;0.0001")</f>
        <v>0</v>
      </c>
      <c r="H391">
        <f>SUMIFS(Activity_COMBDG!I:I,Activity_COMBDG!$B:$B,$A391&amp;"*",Activity_COMBDG!$B:$B,"*"&amp;"_EX",Activity_COMBDG!I:I,"&gt;0.0001")</f>
        <v>0</v>
      </c>
      <c r="I391">
        <f>SUMIFS(Activity_COMBDG!J:J,Activity_COMBDG!$B:$B,$A391&amp;"*",Activity_COMBDG!$B:$B,"*"&amp;"_EX",Activity_COMBDG!J:J,"&gt;0.0001")</f>
        <v>0</v>
      </c>
      <c r="J391">
        <f>SUMIFS(Activity_COMBDG!K:K,Activity_COMBDG!$B:$B,$A391&amp;"*",Activity_COMBDG!$B:$B,"*"&amp;"_EX",Activity_COMBDG!K:K,"&gt;0.0001")</f>
        <v>0</v>
      </c>
      <c r="K391">
        <f>SUMIFS(Activity_COMBDG!L:L,Activity_COMBDG!$B:$B,$A391&amp;"*",Activity_COMBDG!$B:$B,"*"&amp;"_EX",Activity_COMBDG!L:L,"&gt;0.0001")</f>
        <v>0</v>
      </c>
    </row>
    <row r="392" spans="1:11" x14ac:dyDescent="0.25">
      <c r="A392" t="str">
        <f>COMBDG_Split_Tech!A389</f>
        <v>COMBDGOTSNewWH______STDLFO</v>
      </c>
      <c r="B392">
        <f>SUMIFS(Activity_COMBDG!C:C,Activity_COMBDG!$B:$B,$A392&amp;"*",Activity_COMBDG!$B:$B,"*"&amp;"_EX",Activity_COMBDG!C:C,"&gt;0.0001")</f>
        <v>0</v>
      </c>
      <c r="C392">
        <f>SUMIFS(Activity_COMBDG!D:D,Activity_COMBDG!$B:$B,$A392&amp;"*",Activity_COMBDG!$B:$B,"*"&amp;"_EX",Activity_COMBDG!D:D,"&gt;0.0001")</f>
        <v>0</v>
      </c>
      <c r="D392">
        <f>SUMIFS(Activity_COMBDG!E:E,Activity_COMBDG!$B:$B,$A392&amp;"*",Activity_COMBDG!$B:$B,"*"&amp;"_EX",Activity_COMBDG!E:E,"&gt;0.0001")</f>
        <v>0</v>
      </c>
      <c r="E392">
        <f>SUMIFS(Activity_COMBDG!F:F,Activity_COMBDG!$B:$B,$A392&amp;"*",Activity_COMBDG!$B:$B,"*"&amp;"_EX",Activity_COMBDG!F:F,"&gt;0.0001")</f>
        <v>0</v>
      </c>
      <c r="F392">
        <f>SUMIFS(Activity_COMBDG!G:G,Activity_COMBDG!$B:$B,$A392&amp;"*",Activity_COMBDG!$B:$B,"*"&amp;"_EX",Activity_COMBDG!G:G,"&gt;0.0001")</f>
        <v>0</v>
      </c>
      <c r="G392">
        <f>SUMIFS(Activity_COMBDG!H:H,Activity_COMBDG!$B:$B,$A392&amp;"*",Activity_COMBDG!$B:$B,"*"&amp;"_EX",Activity_COMBDG!H:H,"&gt;0.0001")</f>
        <v>0</v>
      </c>
      <c r="H392">
        <f>SUMIFS(Activity_COMBDG!I:I,Activity_COMBDG!$B:$B,$A392&amp;"*",Activity_COMBDG!$B:$B,"*"&amp;"_EX",Activity_COMBDG!I:I,"&gt;0.0001")</f>
        <v>0</v>
      </c>
      <c r="I392">
        <f>SUMIFS(Activity_COMBDG!J:J,Activity_COMBDG!$B:$B,$A392&amp;"*",Activity_COMBDG!$B:$B,"*"&amp;"_EX",Activity_COMBDG!J:J,"&gt;0.0001")</f>
        <v>0</v>
      </c>
      <c r="J392">
        <f>SUMIFS(Activity_COMBDG!K:K,Activity_COMBDG!$B:$B,$A392&amp;"*",Activity_COMBDG!$B:$B,"*"&amp;"_EX",Activity_COMBDG!K:K,"&gt;0.0001")</f>
        <v>0</v>
      </c>
      <c r="K392">
        <f>SUMIFS(Activity_COMBDG!L:L,Activity_COMBDG!$B:$B,$A392&amp;"*",Activity_COMBDG!$B:$B,"*"&amp;"_EX",Activity_COMBDG!L:L,"&gt;0.0001")</f>
        <v>0</v>
      </c>
    </row>
    <row r="393" spans="1:11" x14ac:dyDescent="0.25">
      <c r="A393" t="str">
        <f>COMBDG_Split_Tech!A390</f>
        <v>COMBDGOTSNewWH______STDNGA</v>
      </c>
      <c r="B393">
        <f>SUMIFS(Activity_COMBDG!C:C,Activity_COMBDG!$B:$B,$A393&amp;"*",Activity_COMBDG!$B:$B,"*"&amp;"_EX",Activity_COMBDG!C:C,"&gt;0.0001")</f>
        <v>0</v>
      </c>
      <c r="C393">
        <f>SUMIFS(Activity_COMBDG!D:D,Activity_COMBDG!$B:$B,$A393&amp;"*",Activity_COMBDG!$B:$B,"*"&amp;"_EX",Activity_COMBDG!D:D,"&gt;0.0001")</f>
        <v>0</v>
      </c>
      <c r="D393">
        <f>SUMIFS(Activity_COMBDG!E:E,Activity_COMBDG!$B:$B,$A393&amp;"*",Activity_COMBDG!$B:$B,"*"&amp;"_EX",Activity_COMBDG!E:E,"&gt;0.0001")</f>
        <v>0</v>
      </c>
      <c r="E393">
        <f>SUMIFS(Activity_COMBDG!F:F,Activity_COMBDG!$B:$B,$A393&amp;"*",Activity_COMBDG!$B:$B,"*"&amp;"_EX",Activity_COMBDG!F:F,"&gt;0.0001")</f>
        <v>0</v>
      </c>
      <c r="F393">
        <f>SUMIFS(Activity_COMBDG!G:G,Activity_COMBDG!$B:$B,$A393&amp;"*",Activity_COMBDG!$B:$B,"*"&amp;"_EX",Activity_COMBDG!G:G,"&gt;0.0001")</f>
        <v>0</v>
      </c>
      <c r="G393">
        <f>SUMIFS(Activity_COMBDG!H:H,Activity_COMBDG!$B:$B,$A393&amp;"*",Activity_COMBDG!$B:$B,"*"&amp;"_EX",Activity_COMBDG!H:H,"&gt;0.0001")</f>
        <v>0</v>
      </c>
      <c r="H393">
        <f>SUMIFS(Activity_COMBDG!I:I,Activity_COMBDG!$B:$B,$A393&amp;"*",Activity_COMBDG!$B:$B,"*"&amp;"_EX",Activity_COMBDG!I:I,"&gt;0.0001")</f>
        <v>0</v>
      </c>
      <c r="I393">
        <f>SUMIFS(Activity_COMBDG!J:J,Activity_COMBDG!$B:$B,$A393&amp;"*",Activity_COMBDG!$B:$B,"*"&amp;"_EX",Activity_COMBDG!J:J,"&gt;0.0001")</f>
        <v>0</v>
      </c>
      <c r="J393">
        <f>SUMIFS(Activity_COMBDG!K:K,Activity_COMBDG!$B:$B,$A393&amp;"*",Activity_COMBDG!$B:$B,"*"&amp;"_EX",Activity_COMBDG!K:K,"&gt;0.0001")</f>
        <v>0</v>
      </c>
      <c r="K393">
        <f>SUMIFS(Activity_COMBDG!L:L,Activity_COMBDG!$B:$B,$A393&amp;"*",Activity_COMBDG!$B:$B,"*"&amp;"_EX",Activity_COMBDG!L:L,"&gt;0.0001")</f>
        <v>0</v>
      </c>
    </row>
    <row r="394" spans="1:11" x14ac:dyDescent="0.25">
      <c r="A394" t="str">
        <f>COMBDG_Split_Tech!A391</f>
        <v>COMBDGOTSNewWH______STDPRO</v>
      </c>
      <c r="B394">
        <f>SUMIFS(Activity_COMBDG!C:C,Activity_COMBDG!$B:$B,$A394&amp;"*",Activity_COMBDG!$B:$B,"*"&amp;"_EX",Activity_COMBDG!C:C,"&gt;0.0001")</f>
        <v>0</v>
      </c>
      <c r="C394">
        <f>SUMIFS(Activity_COMBDG!D:D,Activity_COMBDG!$B:$B,$A394&amp;"*",Activity_COMBDG!$B:$B,"*"&amp;"_EX",Activity_COMBDG!D:D,"&gt;0.0001")</f>
        <v>0</v>
      </c>
      <c r="D394">
        <f>SUMIFS(Activity_COMBDG!E:E,Activity_COMBDG!$B:$B,$A394&amp;"*",Activity_COMBDG!$B:$B,"*"&amp;"_EX",Activity_COMBDG!E:E,"&gt;0.0001")</f>
        <v>0</v>
      </c>
      <c r="E394">
        <f>SUMIFS(Activity_COMBDG!F:F,Activity_COMBDG!$B:$B,$A394&amp;"*",Activity_COMBDG!$B:$B,"*"&amp;"_EX",Activity_COMBDG!F:F,"&gt;0.0001")</f>
        <v>0</v>
      </c>
      <c r="F394">
        <f>SUMIFS(Activity_COMBDG!G:G,Activity_COMBDG!$B:$B,$A394&amp;"*",Activity_COMBDG!$B:$B,"*"&amp;"_EX",Activity_COMBDG!G:G,"&gt;0.0001")</f>
        <v>0</v>
      </c>
      <c r="G394">
        <f>SUMIFS(Activity_COMBDG!H:H,Activity_COMBDG!$B:$B,$A394&amp;"*",Activity_COMBDG!$B:$B,"*"&amp;"_EX",Activity_COMBDG!H:H,"&gt;0.0001")</f>
        <v>0</v>
      </c>
      <c r="H394">
        <f>SUMIFS(Activity_COMBDG!I:I,Activity_COMBDG!$B:$B,$A394&amp;"*",Activity_COMBDG!$B:$B,"*"&amp;"_EX",Activity_COMBDG!I:I,"&gt;0.0001")</f>
        <v>0</v>
      </c>
      <c r="I394">
        <f>SUMIFS(Activity_COMBDG!J:J,Activity_COMBDG!$B:$B,$A394&amp;"*",Activity_COMBDG!$B:$B,"*"&amp;"_EX",Activity_COMBDG!J:J,"&gt;0.0001")</f>
        <v>0</v>
      </c>
      <c r="J394">
        <f>SUMIFS(Activity_COMBDG!K:K,Activity_COMBDG!$B:$B,$A394&amp;"*",Activity_COMBDG!$B:$B,"*"&amp;"_EX",Activity_COMBDG!K:K,"&gt;0.0001")</f>
        <v>0</v>
      </c>
      <c r="K394">
        <f>SUMIFS(Activity_COMBDG!L:L,Activity_COMBDG!$B:$B,$A394&amp;"*",Activity_COMBDG!$B:$B,"*"&amp;"_EX",Activity_COMBDG!L:L,"&gt;0.0001")</f>
        <v>0</v>
      </c>
    </row>
    <row r="395" spans="1:11" x14ac:dyDescent="0.25">
      <c r="A395" t="str">
        <f>COMBDG_Split_Tech!A392</f>
        <v>COMBDGOTSOldAE______STDELC</v>
      </c>
      <c r="B395">
        <f>SUMIFS(Activity_COMBDG!C:C,Activity_COMBDG!$B:$B,$A395&amp;"*",Activity_COMBDG!$B:$B,"*"&amp;"_EX",Activity_COMBDG!C:C,"&gt;0.0001")</f>
        <v>801.25198898562735</v>
      </c>
      <c r="C395">
        <f>SUMIFS(Activity_COMBDG!D:D,Activity_COMBDG!$B:$B,$A395&amp;"*",Activity_COMBDG!$B:$B,"*"&amp;"_EX",Activity_COMBDG!D:D,"&gt;0.0001")</f>
        <v>801.29824299033567</v>
      </c>
      <c r="D395">
        <f>SUMIFS(Activity_COMBDG!E:E,Activity_COMBDG!$B:$B,$A395&amp;"*",Activity_COMBDG!$B:$B,"*"&amp;"_EX",Activity_COMBDG!E:E,"&gt;0.0001")</f>
        <v>801.29614156579123</v>
      </c>
      <c r="E395">
        <f>SUMIFS(Activity_COMBDG!F:F,Activity_COMBDG!$B:$B,$A395&amp;"*",Activity_COMBDG!$B:$B,"*"&amp;"_EX",Activity_COMBDG!F:F,"&gt;0.0001")</f>
        <v>801.28555224172283</v>
      </c>
      <c r="F395">
        <f>SUMIFS(Activity_COMBDG!G:G,Activity_COMBDG!$B:$B,$A395&amp;"*",Activity_COMBDG!$B:$B,"*"&amp;"_EX",Activity_COMBDG!G:G,"&gt;0.0001")</f>
        <v>400.65233619507501</v>
      </c>
      <c r="G395">
        <f>SUMIFS(Activity_COMBDG!H:H,Activity_COMBDG!$B:$B,$A395&amp;"*",Activity_COMBDG!$B:$B,"*"&amp;"_EX",Activity_COMBDG!H:H,"&gt;0.0001")</f>
        <v>400.65220406428102</v>
      </c>
      <c r="H395">
        <f>SUMIFS(Activity_COMBDG!I:I,Activity_COMBDG!$B:$B,$A395&amp;"*",Activity_COMBDG!$B:$B,"*"&amp;"_EX",Activity_COMBDG!I:I,"&gt;0.0001")</f>
        <v>400.65663041010413</v>
      </c>
      <c r="I395">
        <f>SUMIFS(Activity_COMBDG!J:J,Activity_COMBDG!$B:$B,$A395&amp;"*",Activity_COMBDG!$B:$B,"*"&amp;"_EX",Activity_COMBDG!J:J,"&gt;0.0001")</f>
        <v>110.59932022423661</v>
      </c>
      <c r="J395">
        <f>SUMIFS(Activity_COMBDG!K:K,Activity_COMBDG!$B:$B,$A395&amp;"*",Activity_COMBDG!$B:$B,"*"&amp;"_EX",Activity_COMBDG!K:K,"&gt;0.0001")</f>
        <v>97.300693092532228</v>
      </c>
      <c r="K395">
        <f>SUMIFS(Activity_COMBDG!L:L,Activity_COMBDG!$B:$B,$A395&amp;"*",Activity_COMBDG!$B:$B,"*"&amp;"_EX",Activity_COMBDG!L:L,"&gt;0.0001")</f>
        <v>0</v>
      </c>
    </row>
    <row r="396" spans="1:11" x14ac:dyDescent="0.25">
      <c r="A396" t="str">
        <f>COMBDG_Split_Tech!A393</f>
        <v>COMBDGOTSOldAE______STDNGA</v>
      </c>
      <c r="B396">
        <f>SUMIFS(Activity_COMBDG!C:C,Activity_COMBDG!$B:$B,$A396&amp;"*",Activity_COMBDG!$B:$B,"*"&amp;"_EX",Activity_COMBDG!C:C,"&gt;0.0001")</f>
        <v>16.5097395631959</v>
      </c>
      <c r="C396">
        <f>SUMIFS(Activity_COMBDG!D:D,Activity_COMBDG!$B:$B,$A396&amp;"*",Activity_COMBDG!$B:$B,"*"&amp;"_EX",Activity_COMBDG!D:D,"&gt;0.0001")</f>
        <v>16.560241536210349</v>
      </c>
      <c r="D396">
        <f>SUMIFS(Activity_COMBDG!E:E,Activity_COMBDG!$B:$B,$A396&amp;"*",Activity_COMBDG!$B:$B,"*"&amp;"_EX",Activity_COMBDG!E:E,"&gt;0.0001")</f>
        <v>16.560600603724499</v>
      </c>
      <c r="E396">
        <f>SUMIFS(Activity_COMBDG!F:F,Activity_COMBDG!$B:$B,$A396&amp;"*",Activity_COMBDG!$B:$B,"*"&amp;"_EX",Activity_COMBDG!F:F,"&gt;0.0001")</f>
        <v>16.555408424862641</v>
      </c>
      <c r="F396">
        <f>SUMIFS(Activity_COMBDG!G:G,Activity_COMBDG!$B:$B,$A396&amp;"*",Activity_COMBDG!$B:$B,"*"&amp;"_EX",Activity_COMBDG!G:G,"&gt;0.0001")</f>
        <v>8.2799246996631553</v>
      </c>
      <c r="G396">
        <f>SUMIFS(Activity_COMBDG!H:H,Activity_COMBDG!$B:$B,$A396&amp;"*",Activity_COMBDG!$B:$B,"*"&amp;"_EX",Activity_COMBDG!H:H,"&gt;0.0001")</f>
        <v>8.2798010188383202</v>
      </c>
      <c r="H396">
        <f>SUMIFS(Activity_COMBDG!I:I,Activity_COMBDG!$B:$B,$A396&amp;"*",Activity_COMBDG!$B:$B,"*"&amp;"_EX",Activity_COMBDG!I:I,"&gt;0.0001")</f>
        <v>8.2842527185588892</v>
      </c>
      <c r="I396">
        <f>SUMIFS(Activity_COMBDG!J:J,Activity_COMBDG!$B:$B,$A396&amp;"*",Activity_COMBDG!$B:$B,"*"&amp;"_EX",Activity_COMBDG!J:J,"&gt;0.0001")</f>
        <v>4.0945792290110434</v>
      </c>
      <c r="J396">
        <f>SUMIFS(Activity_COMBDG!K:K,Activity_COMBDG!$B:$B,$A396&amp;"*",Activity_COMBDG!$B:$B,"*"&amp;"_EX",Activity_COMBDG!K:K,"&gt;0.0001")</f>
        <v>4.0814135555194824</v>
      </c>
      <c r="K396">
        <f>SUMIFS(Activity_COMBDG!L:L,Activity_COMBDG!$B:$B,$A396&amp;"*",Activity_COMBDG!$B:$B,"*"&amp;"_EX",Activity_COMBDG!L:L,"&gt;0.0001")</f>
        <v>0</v>
      </c>
    </row>
    <row r="397" spans="1:11" x14ac:dyDescent="0.25">
      <c r="A397" t="str">
        <f>COMBDG_Split_Tech!A394</f>
        <v>COMBDGOTSOldAE______STDPRO</v>
      </c>
      <c r="B397">
        <f>SUMIFS(Activity_COMBDG!C:C,Activity_COMBDG!$B:$B,$A397&amp;"*",Activity_COMBDG!$B:$B,"*"&amp;"_EX",Activity_COMBDG!C:C,"&gt;0.0001")</f>
        <v>12.28450541089278</v>
      </c>
      <c r="C397">
        <f>SUMIFS(Activity_COMBDG!D:D,Activity_COMBDG!$B:$B,$A397&amp;"*",Activity_COMBDG!$B:$B,"*"&amp;"_EX",Activity_COMBDG!D:D,"&gt;0.0001")</f>
        <v>12.33478287467968</v>
      </c>
      <c r="D397">
        <f>SUMIFS(Activity_COMBDG!E:E,Activity_COMBDG!$B:$B,$A397&amp;"*",Activity_COMBDG!$B:$B,"*"&amp;"_EX",Activity_COMBDG!E:E,"&gt;0.0001")</f>
        <v>12.33489798356136</v>
      </c>
      <c r="E397">
        <f>SUMIFS(Activity_COMBDG!F:F,Activity_COMBDG!$B:$B,$A397&amp;"*",Activity_COMBDG!$B:$B,"*"&amp;"_EX",Activity_COMBDG!F:F,"&gt;0.0001")</f>
        <v>12.33056166034331</v>
      </c>
      <c r="F397">
        <f>SUMIFS(Activity_COMBDG!G:G,Activity_COMBDG!$B:$B,$A397&amp;"*",Activity_COMBDG!$B:$B,"*"&amp;"_EX",Activity_COMBDG!G:G,"&gt;0.0001")</f>
        <v>6.1670410384779126</v>
      </c>
      <c r="G397">
        <f>SUMIFS(Activity_COMBDG!H:H,Activity_COMBDG!$B:$B,$A397&amp;"*",Activity_COMBDG!$B:$B,"*"&amp;"_EX",Activity_COMBDG!H:H,"&gt;0.0001")</f>
        <v>6.1669187798011782</v>
      </c>
      <c r="H397">
        <f>SUMIFS(Activity_COMBDG!I:I,Activity_COMBDG!$B:$B,$A397&amp;"*",Activity_COMBDG!$B:$B,"*"&amp;"_EX",Activity_COMBDG!I:I,"&gt;0.0001")</f>
        <v>6.1713697957755356</v>
      </c>
      <c r="I397">
        <f>SUMIFS(Activity_COMBDG!J:J,Activity_COMBDG!$B:$B,$A397&amp;"*",Activity_COMBDG!$B:$B,"*"&amp;"_EX",Activity_COMBDG!J:J,"&gt;0.0001")</f>
        <v>3.059323640851908</v>
      </c>
      <c r="J397">
        <f>SUMIFS(Activity_COMBDG!K:K,Activity_COMBDG!$B:$B,$A397&amp;"*",Activity_COMBDG!$B:$B,"*"&amp;"_EX",Activity_COMBDG!K:K,"&gt;0.0001")</f>
        <v>3.052032207522426</v>
      </c>
      <c r="K397">
        <f>SUMIFS(Activity_COMBDG!L:L,Activity_COMBDG!$B:$B,$A397&amp;"*",Activity_COMBDG!$B:$B,"*"&amp;"_EX",Activity_COMBDG!L:L,"&gt;0.0001")</f>
        <v>0</v>
      </c>
    </row>
    <row r="398" spans="1:11" x14ac:dyDescent="0.25">
      <c r="A398" t="str">
        <f>COMBDG_Split_Tech!A395</f>
        <v>COMBDGOTSOldAM______STDELC</v>
      </c>
      <c r="B398">
        <f>SUMIFS(Activity_COMBDG!C:C,Activity_COMBDG!$B:$B,$A398&amp;"*",Activity_COMBDG!$B:$B,"*"&amp;"_EX",Activity_COMBDG!C:C,"&gt;0.0001")</f>
        <v>102.9724197682054</v>
      </c>
      <c r="C398">
        <f>SUMIFS(Activity_COMBDG!D:D,Activity_COMBDG!$B:$B,$A398&amp;"*",Activity_COMBDG!$B:$B,"*"&amp;"_EX",Activity_COMBDG!D:D,"&gt;0.0001")</f>
        <v>102.98824171145679</v>
      </c>
      <c r="D398">
        <f>SUMIFS(Activity_COMBDG!E:E,Activity_COMBDG!$B:$B,$A398&amp;"*",Activity_COMBDG!$B:$B,"*"&amp;"_EX",Activity_COMBDG!E:E,"&gt;0.0001")</f>
        <v>102.9858317973498</v>
      </c>
      <c r="E398">
        <f>SUMIFS(Activity_COMBDG!F:F,Activity_COMBDG!$B:$B,$A398&amp;"*",Activity_COMBDG!$B:$B,"*"&amp;"_EX",Activity_COMBDG!F:F,"&gt;0.0001")</f>
        <v>102.97896923836321</v>
      </c>
      <c r="F398">
        <f>SUMIFS(Activity_COMBDG!G:G,Activity_COMBDG!$B:$B,$A398&amp;"*",Activity_COMBDG!$B:$B,"*"&amp;"_EX",Activity_COMBDG!G:G,"&gt;0.0001")</f>
        <v>51.496493171675418</v>
      </c>
      <c r="G398">
        <f>SUMIFS(Activity_COMBDG!H:H,Activity_COMBDG!$B:$B,$A398&amp;"*",Activity_COMBDG!$B:$B,"*"&amp;"_EX",Activity_COMBDG!H:H,"&gt;0.0001")</f>
        <v>51.497256663130273</v>
      </c>
      <c r="H398">
        <f>SUMIFS(Activity_COMBDG!I:I,Activity_COMBDG!$B:$B,$A398&amp;"*",Activity_COMBDG!$B:$B,"*"&amp;"_EX",Activity_COMBDG!I:I,"&gt;0.0001")</f>
        <v>51.500927010735332</v>
      </c>
      <c r="I398">
        <f>SUMIFS(Activity_COMBDG!J:J,Activity_COMBDG!$B:$B,$A398&amp;"*",Activity_COMBDG!$B:$B,"*"&amp;"_EX",Activity_COMBDG!J:J,"&gt;0.0001")</f>
        <v>22.72575805103536</v>
      </c>
      <c r="J398">
        <f>SUMIFS(Activity_COMBDG!K:K,Activity_COMBDG!$B:$B,$A398&amp;"*",Activity_COMBDG!$B:$B,"*"&amp;"_EX",Activity_COMBDG!K:K,"&gt;0.0001")</f>
        <v>21.883032137437532</v>
      </c>
      <c r="K398">
        <f>SUMIFS(Activity_COMBDG!L:L,Activity_COMBDG!$B:$B,$A398&amp;"*",Activity_COMBDG!$B:$B,"*"&amp;"_EX",Activity_COMBDG!L:L,"&gt;0.0001")</f>
        <v>0</v>
      </c>
    </row>
    <row r="399" spans="1:11" x14ac:dyDescent="0.25">
      <c r="A399" t="str">
        <f>COMBDG_Split_Tech!A396</f>
        <v>COMBDGOTSOldLIFLC___STDELC</v>
      </c>
      <c r="B399">
        <f>SUMIFS(Activity_COMBDG!C:C,Activity_COMBDG!$B:$B,$A399&amp;"*",Activity_COMBDG!$B:$B,"*"&amp;"_EX",Activity_COMBDG!C:C,"&gt;0.0001")</f>
        <v>53.377662397548498</v>
      </c>
      <c r="C399">
        <f>SUMIFS(Activity_COMBDG!D:D,Activity_COMBDG!$B:$B,$A399&amp;"*",Activity_COMBDG!$B:$B,"*"&amp;"_EX",Activity_COMBDG!D:D,"&gt;0.0001")</f>
        <v>53.378177836520678</v>
      </c>
      <c r="D399">
        <f>SUMIFS(Activity_COMBDG!E:E,Activity_COMBDG!$B:$B,$A399&amp;"*",Activity_COMBDG!$B:$B,"*"&amp;"_EX",Activity_COMBDG!E:E,"&gt;0.0001")</f>
        <v>53.378170844845322</v>
      </c>
      <c r="E399">
        <f>SUMIFS(Activity_COMBDG!F:F,Activity_COMBDG!$B:$B,$A399&amp;"*",Activity_COMBDG!$B:$B,"*"&amp;"_EX",Activity_COMBDG!F:F,"&gt;0.0001")</f>
        <v>0</v>
      </c>
      <c r="F399">
        <f>SUMIFS(Activity_COMBDG!G:G,Activity_COMBDG!$B:$B,$A399&amp;"*",Activity_COMBDG!$B:$B,"*"&amp;"_EX",Activity_COMBDG!G:G,"&gt;0.0001")</f>
        <v>0</v>
      </c>
      <c r="G399">
        <f>SUMIFS(Activity_COMBDG!H:H,Activity_COMBDG!$B:$B,$A399&amp;"*",Activity_COMBDG!$B:$B,"*"&amp;"_EX",Activity_COMBDG!H:H,"&gt;0.0001")</f>
        <v>0</v>
      </c>
      <c r="H399">
        <f>SUMIFS(Activity_COMBDG!I:I,Activity_COMBDG!$B:$B,$A399&amp;"*",Activity_COMBDG!$B:$B,"*"&amp;"_EX",Activity_COMBDG!I:I,"&gt;0.0001")</f>
        <v>0</v>
      </c>
      <c r="I399">
        <f>SUMIFS(Activity_COMBDG!J:J,Activity_COMBDG!$B:$B,$A399&amp;"*",Activity_COMBDG!$B:$B,"*"&amp;"_EX",Activity_COMBDG!J:J,"&gt;0.0001")</f>
        <v>0</v>
      </c>
      <c r="J399">
        <f>SUMIFS(Activity_COMBDG!K:K,Activity_COMBDG!$B:$B,$A399&amp;"*",Activity_COMBDG!$B:$B,"*"&amp;"_EX",Activity_COMBDG!K:K,"&gt;0.0001")</f>
        <v>0</v>
      </c>
      <c r="K399">
        <f>SUMIFS(Activity_COMBDG!L:L,Activity_COMBDG!$B:$B,$A399&amp;"*",Activity_COMBDG!$B:$B,"*"&amp;"_EX",Activity_COMBDG!L:L,"&gt;0.0001")</f>
        <v>0</v>
      </c>
    </row>
    <row r="400" spans="1:11" x14ac:dyDescent="0.25">
      <c r="A400" t="str">
        <f>COMBDG_Split_Tech!A397</f>
        <v>COMBDGOTSOldLIFLU___STDELC</v>
      </c>
      <c r="B400">
        <f>SUMIFS(Activity_COMBDG!C:C,Activity_COMBDG!$B:$B,$A400&amp;"*",Activity_COMBDG!$B:$B,"*"&amp;"_EX",Activity_COMBDG!C:C,"&gt;0.0001")</f>
        <v>390.45907672431429</v>
      </c>
      <c r="C400">
        <f>SUMIFS(Activity_COMBDG!D:D,Activity_COMBDG!$B:$B,$A400&amp;"*",Activity_COMBDG!$B:$B,"*"&amp;"_EX",Activity_COMBDG!D:D,"&gt;0.0001")</f>
        <v>390.45959273060879</v>
      </c>
      <c r="D400">
        <f>SUMIFS(Activity_COMBDG!E:E,Activity_COMBDG!$B:$B,$A400&amp;"*",Activity_COMBDG!$B:$B,"*"&amp;"_EX",Activity_COMBDG!E:E,"&gt;0.0001")</f>
        <v>195.22971545973829</v>
      </c>
      <c r="E400">
        <f>SUMIFS(Activity_COMBDG!F:F,Activity_COMBDG!$B:$B,$A400&amp;"*",Activity_COMBDG!$B:$B,"*"&amp;"_EX",Activity_COMBDG!F:F,"&gt;0.0001")</f>
        <v>195.22970988085899</v>
      </c>
      <c r="F400">
        <f>SUMIFS(Activity_COMBDG!G:G,Activity_COMBDG!$B:$B,$A400&amp;"*",Activity_COMBDG!$B:$B,"*"&amp;"_EX",Activity_COMBDG!G:G,"&gt;0.0001")</f>
        <v>195.2297004265219</v>
      </c>
      <c r="G400">
        <f>SUMIFS(Activity_COMBDG!H:H,Activity_COMBDG!$B:$B,$A400&amp;"*",Activity_COMBDG!$B:$B,"*"&amp;"_EX",Activity_COMBDG!H:H,"&gt;0.0001")</f>
        <v>195.22969506872289</v>
      </c>
      <c r="H400">
        <f>SUMIFS(Activity_COMBDG!I:I,Activity_COMBDG!$B:$B,$A400&amp;"*",Activity_COMBDG!$B:$B,"*"&amp;"_EX",Activity_COMBDG!I:I,"&gt;0.0001")</f>
        <v>195.22986125107889</v>
      </c>
      <c r="I400">
        <f>SUMIFS(Activity_COMBDG!J:J,Activity_COMBDG!$B:$B,$A400&amp;"*",Activity_COMBDG!$B:$B,"*"&amp;"_EX",Activity_COMBDG!J:J,"&gt;0.0001")</f>
        <v>0</v>
      </c>
      <c r="J400">
        <f>SUMIFS(Activity_COMBDG!K:K,Activity_COMBDG!$B:$B,$A400&amp;"*",Activity_COMBDG!$B:$B,"*"&amp;"_EX",Activity_COMBDG!K:K,"&gt;0.0001")</f>
        <v>0</v>
      </c>
      <c r="K400">
        <f>SUMIFS(Activity_COMBDG!L:L,Activity_COMBDG!$B:$B,$A400&amp;"*",Activity_COMBDG!$B:$B,"*"&amp;"_EX",Activity_COMBDG!L:L,"&gt;0.0001")</f>
        <v>0</v>
      </c>
    </row>
    <row r="401" spans="1:11" x14ac:dyDescent="0.25">
      <c r="A401" t="str">
        <f>COMBDG_Split_Tech!A398</f>
        <v>COMBDGOTSOldLIHAL___STDELC</v>
      </c>
      <c r="B401">
        <f>SUMIFS(Activity_COMBDG!C:C,Activity_COMBDG!$B:$B,$A401&amp;"*",Activity_COMBDG!$B:$B,"*"&amp;"_EX",Activity_COMBDG!C:C,"&gt;0.0001")</f>
        <v>114.5806769211337</v>
      </c>
      <c r="C401">
        <f>SUMIFS(Activity_COMBDG!D:D,Activity_COMBDG!$B:$B,$A401&amp;"*",Activity_COMBDG!$B:$B,"*"&amp;"_EX",Activity_COMBDG!D:D,"&gt;0.0001")</f>
        <v>0</v>
      </c>
      <c r="D401">
        <f>SUMIFS(Activity_COMBDG!E:E,Activity_COMBDG!$B:$B,$A401&amp;"*",Activity_COMBDG!$B:$B,"*"&amp;"_EX",Activity_COMBDG!E:E,"&gt;0.0001")</f>
        <v>0</v>
      </c>
      <c r="E401">
        <f>SUMIFS(Activity_COMBDG!F:F,Activity_COMBDG!$B:$B,$A401&amp;"*",Activity_COMBDG!$B:$B,"*"&amp;"_EX",Activity_COMBDG!F:F,"&gt;0.0001")</f>
        <v>0</v>
      </c>
      <c r="F401">
        <f>SUMIFS(Activity_COMBDG!G:G,Activity_COMBDG!$B:$B,$A401&amp;"*",Activity_COMBDG!$B:$B,"*"&amp;"_EX",Activity_COMBDG!G:G,"&gt;0.0001")</f>
        <v>0</v>
      </c>
      <c r="G401">
        <f>SUMIFS(Activity_COMBDG!H:H,Activity_COMBDG!$B:$B,$A401&amp;"*",Activity_COMBDG!$B:$B,"*"&amp;"_EX",Activity_COMBDG!H:H,"&gt;0.0001")</f>
        <v>0</v>
      </c>
      <c r="H401">
        <f>SUMIFS(Activity_COMBDG!I:I,Activity_COMBDG!$B:$B,$A401&amp;"*",Activity_COMBDG!$B:$B,"*"&amp;"_EX",Activity_COMBDG!I:I,"&gt;0.0001")</f>
        <v>0</v>
      </c>
      <c r="I401">
        <f>SUMIFS(Activity_COMBDG!J:J,Activity_COMBDG!$B:$B,$A401&amp;"*",Activity_COMBDG!$B:$B,"*"&amp;"_EX",Activity_COMBDG!J:J,"&gt;0.0001")</f>
        <v>0</v>
      </c>
      <c r="J401">
        <f>SUMIFS(Activity_COMBDG!K:K,Activity_COMBDG!$B:$B,$A401&amp;"*",Activity_COMBDG!$B:$B,"*"&amp;"_EX",Activity_COMBDG!K:K,"&gt;0.0001")</f>
        <v>0</v>
      </c>
      <c r="K401">
        <f>SUMIFS(Activity_COMBDG!L:L,Activity_COMBDG!$B:$B,$A401&amp;"*",Activity_COMBDG!$B:$B,"*"&amp;"_EX",Activity_COMBDG!L:L,"&gt;0.0001")</f>
        <v>0</v>
      </c>
    </row>
    <row r="402" spans="1:11" x14ac:dyDescent="0.25">
      <c r="A402" t="str">
        <f>COMBDG_Split_Tech!A399</f>
        <v>COMBDGOTSOldLIINC___STDELC</v>
      </c>
      <c r="B402">
        <f>SUMIFS(Activity_COMBDG!C:C,Activity_COMBDG!$B:$B,$A402&amp;"*",Activity_COMBDG!$B:$B,"*"&amp;"_EX",Activity_COMBDG!C:C,"&gt;0.0001")</f>
        <v>368.01059296923648</v>
      </c>
      <c r="C402">
        <f>SUMIFS(Activity_COMBDG!D:D,Activity_COMBDG!$B:$B,$A402&amp;"*",Activity_COMBDG!$B:$B,"*"&amp;"_EX",Activity_COMBDG!D:D,"&gt;0.0001")</f>
        <v>0</v>
      </c>
      <c r="D402">
        <f>SUMIFS(Activity_COMBDG!E:E,Activity_COMBDG!$B:$B,$A402&amp;"*",Activity_COMBDG!$B:$B,"*"&amp;"_EX",Activity_COMBDG!E:E,"&gt;0.0001")</f>
        <v>0</v>
      </c>
      <c r="E402">
        <f>SUMIFS(Activity_COMBDG!F:F,Activity_COMBDG!$B:$B,$A402&amp;"*",Activity_COMBDG!$B:$B,"*"&amp;"_EX",Activity_COMBDG!F:F,"&gt;0.0001")</f>
        <v>0</v>
      </c>
      <c r="F402">
        <f>SUMIFS(Activity_COMBDG!G:G,Activity_COMBDG!$B:$B,$A402&amp;"*",Activity_COMBDG!$B:$B,"*"&amp;"_EX",Activity_COMBDG!G:G,"&gt;0.0001")</f>
        <v>0</v>
      </c>
      <c r="G402">
        <f>SUMIFS(Activity_COMBDG!H:H,Activity_COMBDG!$B:$B,$A402&amp;"*",Activity_COMBDG!$B:$B,"*"&amp;"_EX",Activity_COMBDG!H:H,"&gt;0.0001")</f>
        <v>0</v>
      </c>
      <c r="H402">
        <f>SUMIFS(Activity_COMBDG!I:I,Activity_COMBDG!$B:$B,$A402&amp;"*",Activity_COMBDG!$B:$B,"*"&amp;"_EX",Activity_COMBDG!I:I,"&gt;0.0001")</f>
        <v>0</v>
      </c>
      <c r="I402">
        <f>SUMIFS(Activity_COMBDG!J:J,Activity_COMBDG!$B:$B,$A402&amp;"*",Activity_COMBDG!$B:$B,"*"&amp;"_EX",Activity_COMBDG!J:J,"&gt;0.0001")</f>
        <v>0</v>
      </c>
      <c r="J402">
        <f>SUMIFS(Activity_COMBDG!K:K,Activity_COMBDG!$B:$B,$A402&amp;"*",Activity_COMBDG!$B:$B,"*"&amp;"_EX",Activity_COMBDG!K:K,"&gt;0.0001")</f>
        <v>0</v>
      </c>
      <c r="K402">
        <f>SUMIFS(Activity_COMBDG!L:L,Activity_COMBDG!$B:$B,$A402&amp;"*",Activity_COMBDG!$B:$B,"*"&amp;"_EX",Activity_COMBDG!L:L,"&gt;0.0001")</f>
        <v>0</v>
      </c>
    </row>
    <row r="403" spans="1:11" x14ac:dyDescent="0.25">
      <c r="A403" t="str">
        <f>COMBDG_Split_Tech!A400</f>
        <v>COMBDGOTSOldLILED___STDELC</v>
      </c>
      <c r="B403">
        <f>SUMIFS(Activity_COMBDG!C:C,Activity_COMBDG!$B:$B,$A403&amp;"*",Activity_COMBDG!$B:$B,"*"&amp;"_EX",Activity_COMBDG!C:C,"&gt;0.0001")</f>
        <v>1.7154552094052711</v>
      </c>
      <c r="C403">
        <f>SUMIFS(Activity_COMBDG!D:D,Activity_COMBDG!$B:$B,$A403&amp;"*",Activity_COMBDG!$B:$B,"*"&amp;"_EX",Activity_COMBDG!D:D,"&gt;0.0001")</f>
        <v>1.7154552094052711</v>
      </c>
      <c r="D403">
        <f>SUMIFS(Activity_COMBDG!E:E,Activity_COMBDG!$B:$B,$A403&amp;"*",Activity_COMBDG!$B:$B,"*"&amp;"_EX",Activity_COMBDG!E:E,"&gt;0.0001")</f>
        <v>1.7153008782189429</v>
      </c>
      <c r="E403">
        <f>SUMIFS(Activity_COMBDG!F:F,Activity_COMBDG!$B:$B,$A403&amp;"*",Activity_COMBDG!$B:$B,"*"&amp;"_EX",Activity_COMBDG!F:F,"&gt;0.0001")</f>
        <v>1.715295193028048</v>
      </c>
      <c r="F403">
        <f>SUMIFS(Activity_COMBDG!G:G,Activity_COMBDG!$B:$B,$A403&amp;"*",Activity_COMBDG!$B:$B,"*"&amp;"_EX",Activity_COMBDG!G:G,"&gt;0.0001")</f>
        <v>0.85755875939321335</v>
      </c>
      <c r="G403">
        <f>SUMIFS(Activity_COMBDG!H:H,Activity_COMBDG!$B:$B,$A403&amp;"*",Activity_COMBDG!$B:$B,"*"&amp;"_EX",Activity_COMBDG!H:H,"&gt;0.0001")</f>
        <v>0.85755308336905367</v>
      </c>
      <c r="H403">
        <f>SUMIFS(Activity_COMBDG!I:I,Activity_COMBDG!$B:$B,$A403&amp;"*",Activity_COMBDG!$B:$B,"*"&amp;"_EX",Activity_COMBDG!I:I,"&gt;0.0001")</f>
        <v>0.85771857809981</v>
      </c>
      <c r="I403">
        <f>SUMIFS(Activity_COMBDG!J:J,Activity_COMBDG!$B:$B,$A403&amp;"*",Activity_COMBDG!$B:$B,"*"&amp;"_EX",Activity_COMBDG!J:J,"&gt;0.0001")</f>
        <v>0</v>
      </c>
      <c r="J403">
        <f>SUMIFS(Activity_COMBDG!K:K,Activity_COMBDG!$B:$B,$A403&amp;"*",Activity_COMBDG!$B:$B,"*"&amp;"_EX",Activity_COMBDG!K:K,"&gt;0.0001")</f>
        <v>3.9708689783621597E-2</v>
      </c>
      <c r="K403">
        <f>SUMIFS(Activity_COMBDG!L:L,Activity_COMBDG!$B:$B,$A403&amp;"*",Activity_COMBDG!$B:$B,"*"&amp;"_EX",Activity_COMBDG!L:L,"&gt;0.0001")</f>
        <v>0</v>
      </c>
    </row>
    <row r="404" spans="1:11" x14ac:dyDescent="0.25">
      <c r="A404" t="str">
        <f>COMBDG_Split_Tech!A401</f>
        <v>COMBDGOTSOldSC_________DCO</v>
      </c>
      <c r="B404">
        <f>SUMIFS(Activity_COMBDG!C:C,Activity_COMBDG!$B:$B,$A404&amp;"*",Activity_COMBDG!$B:$B,"*"&amp;"_EX",Activity_COMBDG!C:C,"&gt;0.0001")</f>
        <v>65.985716798454817</v>
      </c>
      <c r="C404">
        <f>SUMIFS(Activity_COMBDG!D:D,Activity_COMBDG!$B:$B,$A404&amp;"*",Activity_COMBDG!$B:$B,"*"&amp;"_EX",Activity_COMBDG!D:D,"&gt;0.0001")</f>
        <v>66.016116543129925</v>
      </c>
      <c r="D404">
        <f>SUMIFS(Activity_COMBDG!E:E,Activity_COMBDG!$B:$B,$A404&amp;"*",Activity_COMBDG!$B:$B,"*"&amp;"_EX",Activity_COMBDG!E:E,"&gt;0.0001")</f>
        <v>66.015416604202088</v>
      </c>
      <c r="E404">
        <f>SUMIFS(Activity_COMBDG!F:F,Activity_COMBDG!$B:$B,$A404&amp;"*",Activity_COMBDG!$B:$B,"*"&amp;"_EX",Activity_COMBDG!F:F,"&gt;0.0001")</f>
        <v>66.012453534526273</v>
      </c>
      <c r="F404">
        <f>SUMIFS(Activity_COMBDG!G:G,Activity_COMBDG!$B:$B,$A404&amp;"*",Activity_COMBDG!$B:$B,"*"&amp;"_EX",Activity_COMBDG!G:G,"&gt;0.0001")</f>
        <v>66.018731087602617</v>
      </c>
      <c r="G404">
        <f>SUMIFS(Activity_COMBDG!H:H,Activity_COMBDG!$B:$B,$A404&amp;"*",Activity_COMBDG!$B:$B,"*"&amp;"_EX",Activity_COMBDG!H:H,"&gt;0.0001")</f>
        <v>66.018629284495717</v>
      </c>
      <c r="H404">
        <f>SUMIFS(Activity_COMBDG!I:I,Activity_COMBDG!$B:$B,$A404&amp;"*",Activity_COMBDG!$B:$B,"*"&amp;"_EX",Activity_COMBDG!I:I,"&gt;0.0001")</f>
        <v>66.020808634775534</v>
      </c>
      <c r="I404">
        <f>SUMIFS(Activity_COMBDG!J:J,Activity_COMBDG!$B:$B,$A404&amp;"*",Activity_COMBDG!$B:$B,"*"&amp;"_EX",Activity_COMBDG!J:J,"&gt;0.0001")</f>
        <v>23.832247316980919</v>
      </c>
      <c r="J404">
        <f>SUMIFS(Activity_COMBDG!K:K,Activity_COMBDG!$B:$B,$A404&amp;"*",Activity_COMBDG!$B:$B,"*"&amp;"_EX",Activity_COMBDG!K:K,"&gt;0.0001")</f>
        <v>23.849701434995659</v>
      </c>
      <c r="K404">
        <f>SUMIFS(Activity_COMBDG!L:L,Activity_COMBDG!$B:$B,$A404&amp;"*",Activity_COMBDG!$B:$B,"*"&amp;"_EX",Activity_COMBDG!L:L,"&gt;0.0001")</f>
        <v>22.974444408230639</v>
      </c>
    </row>
    <row r="405" spans="1:11" x14ac:dyDescent="0.25">
      <c r="A405" t="str">
        <f>COMBDG_Split_Tech!A402</f>
        <v>COMBDGOTSOldSC______STDELC</v>
      </c>
      <c r="B405">
        <f>SUMIFS(Activity_COMBDG!C:C,Activity_COMBDG!$B:$B,$A405&amp;"*",Activity_COMBDG!$B:$B,"*"&amp;"_EX",Activity_COMBDG!C:C,"&gt;0.0001")</f>
        <v>475.51782693351822</v>
      </c>
      <c r="C405">
        <f>SUMIFS(Activity_COMBDG!D:D,Activity_COMBDG!$B:$B,$A405&amp;"*",Activity_COMBDG!$B:$B,"*"&amp;"_EX",Activity_COMBDG!D:D,"&gt;0.0001")</f>
        <v>475.54777452451441</v>
      </c>
      <c r="D405">
        <f>SUMIFS(Activity_COMBDG!E:E,Activity_COMBDG!$B:$B,$A405&amp;"*",Activity_COMBDG!$B:$B,"*"&amp;"_EX",Activity_COMBDG!E:E,"&gt;0.0001")</f>
        <v>475.54657380213058</v>
      </c>
      <c r="E405">
        <f>SUMIFS(Activity_COMBDG!F:F,Activity_COMBDG!$B:$B,$A405&amp;"*",Activity_COMBDG!$B:$B,"*"&amp;"_EX",Activity_COMBDG!F:F,"&gt;0.0001")</f>
        <v>475.54092930214091</v>
      </c>
      <c r="F405">
        <f>SUMIFS(Activity_COMBDG!G:G,Activity_COMBDG!$B:$B,$A405&amp;"*",Activity_COMBDG!$B:$B,"*"&amp;"_EX",Activity_COMBDG!G:G,"&gt;0.0001")</f>
        <v>237.77437136511131</v>
      </c>
      <c r="G405">
        <f>SUMIFS(Activity_COMBDG!H:H,Activity_COMBDG!$B:$B,$A405&amp;"*",Activity_COMBDG!$B:$B,"*"&amp;"_EX",Activity_COMBDG!H:H,"&gt;0.0001")</f>
        <v>237.77427067112211</v>
      </c>
      <c r="H405">
        <f>SUMIFS(Activity_COMBDG!I:I,Activity_COMBDG!$B:$B,$A405&amp;"*",Activity_COMBDG!$B:$B,"*"&amp;"_EX",Activity_COMBDG!I:I,"&gt;0.0001")</f>
        <v>237.77645081961859</v>
      </c>
      <c r="I405">
        <f>SUMIFS(Activity_COMBDG!J:J,Activity_COMBDG!$B:$B,$A405&amp;"*",Activity_COMBDG!$B:$B,"*"&amp;"_EX",Activity_COMBDG!J:J,"&gt;0.0001")</f>
        <v>21.687093605656031</v>
      </c>
      <c r="J405">
        <f>SUMIFS(Activity_COMBDG!K:K,Activity_COMBDG!$B:$B,$A405&amp;"*",Activity_COMBDG!$B:$B,"*"&amp;"_EX",Activity_COMBDG!K:K,"&gt;0.0001")</f>
        <v>14.59015525002377</v>
      </c>
      <c r="K405">
        <f>SUMIFS(Activity_COMBDG!L:L,Activity_COMBDG!$B:$B,$A405&amp;"*",Activity_COMBDG!$B:$B,"*"&amp;"_EX",Activity_COMBDG!L:L,"&gt;0.0001")</f>
        <v>0</v>
      </c>
    </row>
    <row r="406" spans="1:11" x14ac:dyDescent="0.25">
      <c r="A406" t="str">
        <f>COMBDG_Split_Tech!A403</f>
        <v>COMBDGOTSOldSC______STDNGA</v>
      </c>
      <c r="B406">
        <f>SUMIFS(Activity_COMBDG!C:C,Activity_COMBDG!$B:$B,$A406&amp;"*",Activity_COMBDG!$B:$B,"*"&amp;"_EX",Activity_COMBDG!C:C,"&gt;0.0001")</f>
        <v>21.91364320143974</v>
      </c>
      <c r="C406">
        <f>SUMIFS(Activity_COMBDG!D:D,Activity_COMBDG!$B:$B,$A406&amp;"*",Activity_COMBDG!$B:$B,"*"&amp;"_EX",Activity_COMBDG!D:D,"&gt;0.0001")</f>
        <v>21.94435118291133</v>
      </c>
      <c r="D406">
        <f>SUMIFS(Activity_COMBDG!E:E,Activity_COMBDG!$B:$B,$A406&amp;"*",Activity_COMBDG!$B:$B,"*"&amp;"_EX",Activity_COMBDG!E:E,"&gt;0.0001")</f>
        <v>21.944294494318829</v>
      </c>
      <c r="E406">
        <f>SUMIFS(Activity_COMBDG!F:F,Activity_COMBDG!$B:$B,$A406&amp;"*",Activity_COMBDG!$B:$B,"*"&amp;"_EX",Activity_COMBDG!F:F,"&gt;0.0001")</f>
        <v>21.94215175561536</v>
      </c>
      <c r="F406">
        <f>SUMIFS(Activity_COMBDG!G:G,Activity_COMBDG!$B:$B,$A406&amp;"*",Activity_COMBDG!$B:$B,"*"&amp;"_EX",Activity_COMBDG!G:G,"&gt;0.0001")</f>
        <v>14.63012416558896</v>
      </c>
      <c r="G406">
        <f>SUMIFS(Activity_COMBDG!H:H,Activity_COMBDG!$B:$B,$A406&amp;"*",Activity_COMBDG!$B:$B,"*"&amp;"_EX",Activity_COMBDG!H:H,"&gt;0.0001")</f>
        <v>14.63002527229275</v>
      </c>
      <c r="H406">
        <f>SUMIFS(Activity_COMBDG!I:I,Activity_COMBDG!$B:$B,$A406&amp;"*",Activity_COMBDG!$B:$B,"*"&amp;"_EX",Activity_COMBDG!I:I,"&gt;0.0001")</f>
        <v>14.632210459955861</v>
      </c>
      <c r="I406">
        <f>SUMIFS(Activity_COMBDG!J:J,Activity_COMBDG!$B:$B,$A406&amp;"*",Activity_COMBDG!$B:$B,"*"&amp;"_EX",Activity_COMBDG!J:J,"&gt;0.0001")</f>
        <v>6.1290321444036033</v>
      </c>
      <c r="J406">
        <f>SUMIFS(Activity_COMBDG!K:K,Activity_COMBDG!$B:$B,$A406&amp;"*",Activity_COMBDG!$B:$B,"*"&amp;"_EX",Activity_COMBDG!K:K,"&gt;0.0001")</f>
        <v>5.492293986416251</v>
      </c>
      <c r="K406">
        <f>SUMIFS(Activity_COMBDG!L:L,Activity_COMBDG!$B:$B,$A406&amp;"*",Activity_COMBDG!$B:$B,"*"&amp;"_EX",Activity_COMBDG!L:L,"&gt;0.0001")</f>
        <v>2.9825077253412982</v>
      </c>
    </row>
    <row r="407" spans="1:11" x14ac:dyDescent="0.25">
      <c r="A407" t="str">
        <f>COMBDG_Split_Tech!A404</f>
        <v>COMBDGOTSOldSH_________DHE</v>
      </c>
      <c r="B407">
        <f>SUMIFS(Activity_COMBDG!C:C,Activity_COMBDG!$B:$B,$A407&amp;"*",Activity_COMBDG!$B:$B,"*"&amp;"_EX",Activity_COMBDG!C:C,"&gt;0.0001")</f>
        <v>154.1543081535668</v>
      </c>
      <c r="C407">
        <f>SUMIFS(Activity_COMBDG!D:D,Activity_COMBDG!$B:$B,$A407&amp;"*",Activity_COMBDG!$B:$B,"*"&amp;"_EX",Activity_COMBDG!D:D,"&gt;0.0001")</f>
        <v>127.301634004867</v>
      </c>
      <c r="D407">
        <f>SUMIFS(Activity_COMBDG!E:E,Activity_COMBDG!$B:$B,$A407&amp;"*",Activity_COMBDG!$B:$B,"*"&amp;"_EX",Activity_COMBDG!E:E,"&gt;0.0001")</f>
        <v>127.5373525340933</v>
      </c>
      <c r="E407">
        <f>SUMIFS(Activity_COMBDG!F:F,Activity_COMBDG!$B:$B,$A407&amp;"*",Activity_COMBDG!$B:$B,"*"&amp;"_EX",Activity_COMBDG!F:F,"&gt;0.0001")</f>
        <v>127.63257999430991</v>
      </c>
      <c r="F407">
        <f>SUMIFS(Activity_COMBDG!G:G,Activity_COMBDG!$B:$B,$A407&amp;"*",Activity_COMBDG!$B:$B,"*"&amp;"_EX",Activity_COMBDG!G:G,"&gt;0.0001")</f>
        <v>127.72150675530619</v>
      </c>
      <c r="G407">
        <f>SUMIFS(Activity_COMBDG!H:H,Activity_COMBDG!$B:$B,$A407&amp;"*",Activity_COMBDG!$B:$B,"*"&amp;"_EX",Activity_COMBDG!H:H,"&gt;0.0001")</f>
        <v>127.7846597638575</v>
      </c>
      <c r="H407">
        <f>SUMIFS(Activity_COMBDG!I:I,Activity_COMBDG!$B:$B,$A407&amp;"*",Activity_COMBDG!$B:$B,"*"&amp;"_EX",Activity_COMBDG!I:I,"&gt;0.0001")</f>
        <v>95.938209060236545</v>
      </c>
      <c r="I407">
        <f>SUMIFS(Activity_COMBDG!J:J,Activity_COMBDG!$B:$B,$A407&amp;"*",Activity_COMBDG!$B:$B,"*"&amp;"_EX",Activity_COMBDG!J:J,"&gt;0.0001")</f>
        <v>43.164651096696012</v>
      </c>
      <c r="J407">
        <f>SUMIFS(Activity_COMBDG!K:K,Activity_COMBDG!$B:$B,$A407&amp;"*",Activity_COMBDG!$B:$B,"*"&amp;"_EX",Activity_COMBDG!K:K,"&gt;0.0001")</f>
        <v>44.458753162547289</v>
      </c>
      <c r="K407">
        <f>SUMIFS(Activity_COMBDG!L:L,Activity_COMBDG!$B:$B,$A407&amp;"*",Activity_COMBDG!$B:$B,"*"&amp;"_EX",Activity_COMBDG!L:L,"&gt;0.0001")</f>
        <v>38.525616237475298</v>
      </c>
    </row>
    <row r="408" spans="1:11" x14ac:dyDescent="0.25">
      <c r="A408" t="str">
        <f>COMBDG_Split_Tech!A405</f>
        <v>COMBDGOTSOldSHFUR___HIGNGA</v>
      </c>
      <c r="B408">
        <f>SUMIFS(Activity_COMBDG!C:C,Activity_COMBDG!$B:$B,$A408&amp;"*",Activity_COMBDG!$B:$B,"*"&amp;"_EX",Activity_COMBDG!C:C,"&gt;0.0001")</f>
        <v>0</v>
      </c>
      <c r="C408">
        <f>SUMIFS(Activity_COMBDG!D:D,Activity_COMBDG!$B:$B,$A408&amp;"*",Activity_COMBDG!$B:$B,"*"&amp;"_EX",Activity_COMBDG!D:D,"&gt;0.0001")</f>
        <v>0</v>
      </c>
      <c r="D408">
        <f>SUMIFS(Activity_COMBDG!E:E,Activity_COMBDG!$B:$B,$A408&amp;"*",Activity_COMBDG!$B:$B,"*"&amp;"_EX",Activity_COMBDG!E:E,"&gt;0.0001")</f>
        <v>0</v>
      </c>
      <c r="E408">
        <f>SUMIFS(Activity_COMBDG!F:F,Activity_COMBDG!$B:$B,$A408&amp;"*",Activity_COMBDG!$B:$B,"*"&amp;"_EX",Activity_COMBDG!F:F,"&gt;0.0001")</f>
        <v>0</v>
      </c>
      <c r="F408">
        <f>SUMIFS(Activity_COMBDG!G:G,Activity_COMBDG!$B:$B,$A408&amp;"*",Activity_COMBDG!$B:$B,"*"&amp;"_EX",Activity_COMBDG!G:G,"&gt;0.0001")</f>
        <v>0</v>
      </c>
      <c r="G408">
        <f>SUMIFS(Activity_COMBDG!H:H,Activity_COMBDG!$B:$B,$A408&amp;"*",Activity_COMBDG!$B:$B,"*"&amp;"_EX",Activity_COMBDG!H:H,"&gt;0.0001")</f>
        <v>0</v>
      </c>
      <c r="H408">
        <f>SUMIFS(Activity_COMBDG!I:I,Activity_COMBDG!$B:$B,$A408&amp;"*",Activity_COMBDG!$B:$B,"*"&amp;"_EX",Activity_COMBDG!I:I,"&gt;0.0001")</f>
        <v>0</v>
      </c>
      <c r="I408">
        <f>SUMIFS(Activity_COMBDG!J:J,Activity_COMBDG!$B:$B,$A408&amp;"*",Activity_COMBDG!$B:$B,"*"&amp;"_EX",Activity_COMBDG!J:J,"&gt;0.0001")</f>
        <v>0</v>
      </c>
      <c r="J408">
        <f>SUMIFS(Activity_COMBDG!K:K,Activity_COMBDG!$B:$B,$A408&amp;"*",Activity_COMBDG!$B:$B,"*"&amp;"_EX",Activity_COMBDG!K:K,"&gt;0.0001")</f>
        <v>0</v>
      </c>
      <c r="K408">
        <f>SUMIFS(Activity_COMBDG!L:L,Activity_COMBDG!$B:$B,$A408&amp;"*",Activity_COMBDG!$B:$B,"*"&amp;"_EX",Activity_COMBDG!L:L,"&gt;0.0001")</f>
        <v>0</v>
      </c>
    </row>
    <row r="409" spans="1:11" x14ac:dyDescent="0.25">
      <c r="A409" t="str">
        <f>COMBDG_Split_Tech!A406</f>
        <v>COMBDGOTSOldSHFUR___STDELC</v>
      </c>
      <c r="B409">
        <f>SUMIFS(Activity_COMBDG!C:C,Activity_COMBDG!$B:$B,$A409&amp;"*",Activity_COMBDG!$B:$B,"*"&amp;"_EX",Activity_COMBDG!C:C,"&gt;0.0001")</f>
        <v>0</v>
      </c>
      <c r="C409">
        <f>SUMIFS(Activity_COMBDG!D:D,Activity_COMBDG!$B:$B,$A409&amp;"*",Activity_COMBDG!$B:$B,"*"&amp;"_EX",Activity_COMBDG!D:D,"&gt;0.0001")</f>
        <v>0</v>
      </c>
      <c r="D409">
        <f>SUMIFS(Activity_COMBDG!E:E,Activity_COMBDG!$B:$B,$A409&amp;"*",Activity_COMBDG!$B:$B,"*"&amp;"_EX",Activity_COMBDG!E:E,"&gt;0.0001")</f>
        <v>0</v>
      </c>
      <c r="E409">
        <f>SUMIFS(Activity_COMBDG!F:F,Activity_COMBDG!$B:$B,$A409&amp;"*",Activity_COMBDG!$B:$B,"*"&amp;"_EX",Activity_COMBDG!F:F,"&gt;0.0001")</f>
        <v>0</v>
      </c>
      <c r="F409">
        <f>SUMIFS(Activity_COMBDG!G:G,Activity_COMBDG!$B:$B,$A409&amp;"*",Activity_COMBDG!$B:$B,"*"&amp;"_EX",Activity_COMBDG!G:G,"&gt;0.0001")</f>
        <v>0</v>
      </c>
      <c r="G409">
        <f>SUMIFS(Activity_COMBDG!H:H,Activity_COMBDG!$B:$B,$A409&amp;"*",Activity_COMBDG!$B:$B,"*"&amp;"_EX",Activity_COMBDG!H:H,"&gt;0.0001")</f>
        <v>0</v>
      </c>
      <c r="H409">
        <f>SUMIFS(Activity_COMBDG!I:I,Activity_COMBDG!$B:$B,$A409&amp;"*",Activity_COMBDG!$B:$B,"*"&amp;"_EX",Activity_COMBDG!I:I,"&gt;0.0001")</f>
        <v>0</v>
      </c>
      <c r="I409">
        <f>SUMIFS(Activity_COMBDG!J:J,Activity_COMBDG!$B:$B,$A409&amp;"*",Activity_COMBDG!$B:$B,"*"&amp;"_EX",Activity_COMBDG!J:J,"&gt;0.0001")</f>
        <v>0</v>
      </c>
      <c r="J409">
        <f>SUMIFS(Activity_COMBDG!K:K,Activity_COMBDG!$B:$B,$A409&amp;"*",Activity_COMBDG!$B:$B,"*"&amp;"_EX",Activity_COMBDG!K:K,"&gt;0.0001")</f>
        <v>0</v>
      </c>
      <c r="K409">
        <f>SUMIFS(Activity_COMBDG!L:L,Activity_COMBDG!$B:$B,$A409&amp;"*",Activity_COMBDG!$B:$B,"*"&amp;"_EX",Activity_COMBDG!L:L,"&gt;0.0001")</f>
        <v>0</v>
      </c>
    </row>
    <row r="410" spans="1:11" x14ac:dyDescent="0.25">
      <c r="A410" t="str">
        <f>COMBDG_Split_Tech!A407</f>
        <v>COMBDGOTSOldSHFUR___STDHFO</v>
      </c>
      <c r="B410">
        <f>SUMIFS(Activity_COMBDG!C:C,Activity_COMBDG!$B:$B,$A410&amp;"*",Activity_COMBDG!$B:$B,"*"&amp;"_EX",Activity_COMBDG!C:C,"&gt;0.0001")</f>
        <v>0</v>
      </c>
      <c r="C410">
        <f>SUMIFS(Activity_COMBDG!D:D,Activity_COMBDG!$B:$B,$A410&amp;"*",Activity_COMBDG!$B:$B,"*"&amp;"_EX",Activity_COMBDG!D:D,"&gt;0.0001")</f>
        <v>0</v>
      </c>
      <c r="D410">
        <f>SUMIFS(Activity_COMBDG!E:E,Activity_COMBDG!$B:$B,$A410&amp;"*",Activity_COMBDG!$B:$B,"*"&amp;"_EX",Activity_COMBDG!E:E,"&gt;0.0001")</f>
        <v>0</v>
      </c>
      <c r="E410">
        <f>SUMIFS(Activity_COMBDG!F:F,Activity_COMBDG!$B:$B,$A410&amp;"*",Activity_COMBDG!$B:$B,"*"&amp;"_EX",Activity_COMBDG!F:F,"&gt;0.0001")</f>
        <v>0</v>
      </c>
      <c r="F410">
        <f>SUMIFS(Activity_COMBDG!G:G,Activity_COMBDG!$B:$B,$A410&amp;"*",Activity_COMBDG!$B:$B,"*"&amp;"_EX",Activity_COMBDG!G:G,"&gt;0.0001")</f>
        <v>0</v>
      </c>
      <c r="G410">
        <f>SUMIFS(Activity_COMBDG!H:H,Activity_COMBDG!$B:$B,$A410&amp;"*",Activity_COMBDG!$B:$B,"*"&amp;"_EX",Activity_COMBDG!H:H,"&gt;0.0001")</f>
        <v>0</v>
      </c>
      <c r="H410">
        <f>SUMIFS(Activity_COMBDG!I:I,Activity_COMBDG!$B:$B,$A410&amp;"*",Activity_COMBDG!$B:$B,"*"&amp;"_EX",Activity_COMBDG!I:I,"&gt;0.0001")</f>
        <v>0</v>
      </c>
      <c r="I410">
        <f>SUMIFS(Activity_COMBDG!J:J,Activity_COMBDG!$B:$B,$A410&amp;"*",Activity_COMBDG!$B:$B,"*"&amp;"_EX",Activity_COMBDG!J:J,"&gt;0.0001")</f>
        <v>0</v>
      </c>
      <c r="J410">
        <f>SUMIFS(Activity_COMBDG!K:K,Activity_COMBDG!$B:$B,$A410&amp;"*",Activity_COMBDG!$B:$B,"*"&amp;"_EX",Activity_COMBDG!K:K,"&gt;0.0001")</f>
        <v>0</v>
      </c>
      <c r="K410">
        <f>SUMIFS(Activity_COMBDG!L:L,Activity_COMBDG!$B:$B,$A410&amp;"*",Activity_COMBDG!$B:$B,"*"&amp;"_EX",Activity_COMBDG!L:L,"&gt;0.0001")</f>
        <v>0</v>
      </c>
    </row>
    <row r="411" spans="1:11" x14ac:dyDescent="0.25">
      <c r="A411" t="str">
        <f>COMBDG_Split_Tech!A408</f>
        <v>COMBDGOTSOldSHFUR___STDKER</v>
      </c>
      <c r="B411">
        <f>SUMIFS(Activity_COMBDG!C:C,Activity_COMBDG!$B:$B,$A411&amp;"*",Activity_COMBDG!$B:$B,"*"&amp;"_EX",Activity_COMBDG!C:C,"&gt;0.0001")</f>
        <v>0</v>
      </c>
      <c r="C411">
        <f>SUMIFS(Activity_COMBDG!D:D,Activity_COMBDG!$B:$B,$A411&amp;"*",Activity_COMBDG!$B:$B,"*"&amp;"_EX",Activity_COMBDG!D:D,"&gt;0.0001")</f>
        <v>0</v>
      </c>
      <c r="D411">
        <f>SUMIFS(Activity_COMBDG!E:E,Activity_COMBDG!$B:$B,$A411&amp;"*",Activity_COMBDG!$B:$B,"*"&amp;"_EX",Activity_COMBDG!E:E,"&gt;0.0001")</f>
        <v>0</v>
      </c>
      <c r="E411">
        <f>SUMIFS(Activity_COMBDG!F:F,Activity_COMBDG!$B:$B,$A411&amp;"*",Activity_COMBDG!$B:$B,"*"&amp;"_EX",Activity_COMBDG!F:F,"&gt;0.0001")</f>
        <v>0</v>
      </c>
      <c r="F411">
        <f>SUMIFS(Activity_COMBDG!G:G,Activity_COMBDG!$B:$B,$A411&amp;"*",Activity_COMBDG!$B:$B,"*"&amp;"_EX",Activity_COMBDG!G:G,"&gt;0.0001")</f>
        <v>0</v>
      </c>
      <c r="G411">
        <f>SUMIFS(Activity_COMBDG!H:H,Activity_COMBDG!$B:$B,$A411&amp;"*",Activity_COMBDG!$B:$B,"*"&amp;"_EX",Activity_COMBDG!H:H,"&gt;0.0001")</f>
        <v>0</v>
      </c>
      <c r="H411">
        <f>SUMIFS(Activity_COMBDG!I:I,Activity_COMBDG!$B:$B,$A411&amp;"*",Activity_COMBDG!$B:$B,"*"&amp;"_EX",Activity_COMBDG!I:I,"&gt;0.0001")</f>
        <v>0</v>
      </c>
      <c r="I411">
        <f>SUMIFS(Activity_COMBDG!J:J,Activity_COMBDG!$B:$B,$A411&amp;"*",Activity_COMBDG!$B:$B,"*"&amp;"_EX",Activity_COMBDG!J:J,"&gt;0.0001")</f>
        <v>0</v>
      </c>
      <c r="J411">
        <f>SUMIFS(Activity_COMBDG!K:K,Activity_COMBDG!$B:$B,$A411&amp;"*",Activity_COMBDG!$B:$B,"*"&amp;"_EX",Activity_COMBDG!K:K,"&gt;0.0001")</f>
        <v>0</v>
      </c>
      <c r="K411">
        <f>SUMIFS(Activity_COMBDG!L:L,Activity_COMBDG!$B:$B,$A411&amp;"*",Activity_COMBDG!$B:$B,"*"&amp;"_EX",Activity_COMBDG!L:L,"&gt;0.0001")</f>
        <v>0</v>
      </c>
    </row>
    <row r="412" spans="1:11" x14ac:dyDescent="0.25">
      <c r="A412" t="str">
        <f>COMBDG_Split_Tech!A409</f>
        <v>COMBDGOTSOldSHFUR___STDLFO</v>
      </c>
      <c r="B412">
        <f>SUMIFS(Activity_COMBDG!C:C,Activity_COMBDG!$B:$B,$A412&amp;"*",Activity_COMBDG!$B:$B,"*"&amp;"_EX",Activity_COMBDG!C:C,"&gt;0.0001")</f>
        <v>8.0318711640395115</v>
      </c>
      <c r="C412">
        <f>SUMIFS(Activity_COMBDG!D:D,Activity_COMBDG!$B:$B,$A412&amp;"*",Activity_COMBDG!$B:$B,"*"&amp;"_EX",Activity_COMBDG!D:D,"&gt;0.0001")</f>
        <v>9.561385662383703</v>
      </c>
      <c r="D412">
        <f>SUMIFS(Activity_COMBDG!E:E,Activity_COMBDG!$B:$B,$A412&amp;"*",Activity_COMBDG!$B:$B,"*"&amp;"_EX",Activity_COMBDG!E:E,"&gt;0.0001")</f>
        <v>7.5307064453458654</v>
      </c>
      <c r="E412">
        <f>SUMIFS(Activity_COMBDG!F:F,Activity_COMBDG!$B:$B,$A412&amp;"*",Activity_COMBDG!$B:$B,"*"&amp;"_EX",Activity_COMBDG!F:F,"&gt;0.0001")</f>
        <v>7.6197590567539661</v>
      </c>
      <c r="F412">
        <f>SUMIFS(Activity_COMBDG!G:G,Activity_COMBDG!$B:$B,$A412&amp;"*",Activity_COMBDG!$B:$B,"*"&amp;"_EX",Activity_COMBDG!G:G,"&gt;0.0001")</f>
        <v>7.6628074977155469</v>
      </c>
      <c r="G412">
        <f>SUMIFS(Activity_COMBDG!H:H,Activity_COMBDG!$B:$B,$A412&amp;"*",Activity_COMBDG!$B:$B,"*"&amp;"_EX",Activity_COMBDG!H:H,"&gt;0.0001")</f>
        <v>7.7207042808708373</v>
      </c>
      <c r="H412">
        <f>SUMIFS(Activity_COMBDG!I:I,Activity_COMBDG!$B:$B,$A412&amp;"*",Activity_COMBDG!$B:$B,"*"&amp;"_EX",Activity_COMBDG!I:I,"&gt;0.0001")</f>
        <v>7.9398085162507241</v>
      </c>
      <c r="I412">
        <f>SUMIFS(Activity_COMBDG!J:J,Activity_COMBDG!$B:$B,$A412&amp;"*",Activity_COMBDG!$B:$B,"*"&amp;"_EX",Activity_COMBDG!J:J,"&gt;0.0001")</f>
        <v>2.9933962970449168</v>
      </c>
      <c r="J412">
        <f>SUMIFS(Activity_COMBDG!K:K,Activity_COMBDG!$B:$B,$A412&amp;"*",Activity_COMBDG!$B:$B,"*"&amp;"_EX",Activity_COMBDG!K:K,"&gt;0.0001")</f>
        <v>2.901991326667281</v>
      </c>
      <c r="K412">
        <f>SUMIFS(Activity_COMBDG!L:L,Activity_COMBDG!$B:$B,$A412&amp;"*",Activity_COMBDG!$B:$B,"*"&amp;"_EX",Activity_COMBDG!L:L,"&gt;0.0001")</f>
        <v>2.455085411678688</v>
      </c>
    </row>
    <row r="413" spans="1:11" x14ac:dyDescent="0.25">
      <c r="A413" t="str">
        <f>COMBDG_Split_Tech!A410</f>
        <v>COMBDGOTSOldSHFUR___STDNGA</v>
      </c>
      <c r="B413">
        <f>SUMIFS(Activity_COMBDG!C:C,Activity_COMBDG!$B:$B,$A413&amp;"*",Activity_COMBDG!$B:$B,"*"&amp;"_EX",Activity_COMBDG!C:C,"&gt;0.0001")</f>
        <v>1389.0520009791489</v>
      </c>
      <c r="C413">
        <f>SUMIFS(Activity_COMBDG!D:D,Activity_COMBDG!$B:$B,$A413&amp;"*",Activity_COMBDG!$B:$B,"*"&amp;"_EX",Activity_COMBDG!D:D,"&gt;0.0001")</f>
        <v>1392.1851347412351</v>
      </c>
      <c r="D413">
        <f>SUMIFS(Activity_COMBDG!E:E,Activity_COMBDG!$B:$B,$A413&amp;"*",Activity_COMBDG!$B:$B,"*"&amp;"_EX",Activity_COMBDG!E:E,"&gt;0.0001")</f>
        <v>1113.769360689344</v>
      </c>
      <c r="E413">
        <f>SUMIFS(Activity_COMBDG!F:F,Activity_COMBDG!$B:$B,$A413&amp;"*",Activity_COMBDG!$B:$B,"*"&amp;"_EX",Activity_COMBDG!F:F,"&gt;0.0001")</f>
        <v>1113.864848853839</v>
      </c>
      <c r="F413">
        <f>SUMIFS(Activity_COMBDG!G:G,Activity_COMBDG!$B:$B,$A413&amp;"*",Activity_COMBDG!$B:$B,"*"&amp;"_EX",Activity_COMBDG!G:G,"&gt;0.0001")</f>
        <v>1113.957715452445</v>
      </c>
      <c r="G413">
        <f>SUMIFS(Activity_COMBDG!H:H,Activity_COMBDG!$B:$B,$A413&amp;"*",Activity_COMBDG!$B:$B,"*"&amp;"_EX",Activity_COMBDG!H:H,"&gt;0.0001")</f>
        <v>1114.019968694812</v>
      </c>
      <c r="H413">
        <f>SUMIFS(Activity_COMBDG!I:I,Activity_COMBDG!$B:$B,$A413&amp;"*",Activity_COMBDG!$B:$B,"*"&amp;"_EX",Activity_COMBDG!I:I,"&gt;0.0001")</f>
        <v>1114.294408348974</v>
      </c>
      <c r="I413">
        <f>SUMIFS(Activity_COMBDG!J:J,Activity_COMBDG!$B:$B,$A413&amp;"*",Activity_COMBDG!$B:$B,"*"&amp;"_EX",Activity_COMBDG!J:J,"&gt;0.0001")</f>
        <v>38.224321164571109</v>
      </c>
      <c r="J413">
        <f>SUMIFS(Activity_COMBDG!K:K,Activity_COMBDG!$B:$B,$A413&amp;"*",Activity_COMBDG!$B:$B,"*"&amp;"_EX",Activity_COMBDG!K:K,"&gt;0.0001")</f>
        <v>22.296820224231741</v>
      </c>
      <c r="K413">
        <f>SUMIFS(Activity_COMBDG!L:L,Activity_COMBDG!$B:$B,$A413&amp;"*",Activity_COMBDG!$B:$B,"*"&amp;"_EX",Activity_COMBDG!L:L,"&gt;0.0001")</f>
        <v>14.87555297449615</v>
      </c>
    </row>
    <row r="414" spans="1:11" x14ac:dyDescent="0.25">
      <c r="A414" t="str">
        <f>COMBDG_Split_Tech!A411</f>
        <v>COMBDGOTSOldSHFUR___STDPRO</v>
      </c>
      <c r="B414">
        <f>SUMIFS(Activity_COMBDG!C:C,Activity_COMBDG!$B:$B,$A414&amp;"*",Activity_COMBDG!$B:$B,"*"&amp;"_EX",Activity_COMBDG!C:C,"&gt;0.0001")</f>
        <v>28.142055406369352</v>
      </c>
      <c r="C414">
        <f>SUMIFS(Activity_COMBDG!D:D,Activity_COMBDG!$B:$B,$A414&amp;"*",Activity_COMBDG!$B:$B,"*"&amp;"_EX",Activity_COMBDG!D:D,"&gt;0.0001")</f>
        <v>24.314224960210019</v>
      </c>
      <c r="D414">
        <f>SUMIFS(Activity_COMBDG!E:E,Activity_COMBDG!$B:$B,$A414&amp;"*",Activity_COMBDG!$B:$B,"*"&amp;"_EX",Activity_COMBDG!E:E,"&gt;0.0001")</f>
        <v>24.407544149994351</v>
      </c>
      <c r="E414">
        <f>SUMIFS(Activity_COMBDG!F:F,Activity_COMBDG!$B:$B,$A414&amp;"*",Activity_COMBDG!$B:$B,"*"&amp;"_EX",Activity_COMBDG!F:F,"&gt;0.0001")</f>
        <v>24.503796771756061</v>
      </c>
      <c r="F414">
        <f>SUMIFS(Activity_COMBDG!G:G,Activity_COMBDG!$B:$B,$A414&amp;"*",Activity_COMBDG!$B:$B,"*"&amp;"_EX",Activity_COMBDG!G:G,"&gt;0.0001")</f>
        <v>24.576241722429291</v>
      </c>
      <c r="G414">
        <f>SUMIFS(Activity_COMBDG!H:H,Activity_COMBDG!$B:$B,$A414&amp;"*",Activity_COMBDG!$B:$B,"*"&amp;"_EX",Activity_COMBDG!H:H,"&gt;0.0001")</f>
        <v>24.639649645776721</v>
      </c>
      <c r="H414">
        <f>SUMIFS(Activity_COMBDG!I:I,Activity_COMBDG!$B:$B,$A414&amp;"*",Activity_COMBDG!$B:$B,"*"&amp;"_EX",Activity_COMBDG!I:I,"&gt;0.0001")</f>
        <v>18.60032376211996</v>
      </c>
      <c r="I414">
        <f>SUMIFS(Activity_COMBDG!J:J,Activity_COMBDG!$B:$B,$A414&amp;"*",Activity_COMBDG!$B:$B,"*"&amp;"_EX",Activity_COMBDG!J:J,"&gt;0.0001")</f>
        <v>8.3755868790413004</v>
      </c>
      <c r="J414">
        <f>SUMIFS(Activity_COMBDG!K:K,Activity_COMBDG!$B:$B,$A414&amp;"*",Activity_COMBDG!$B:$B,"*"&amp;"_EX",Activity_COMBDG!K:K,"&gt;0.0001")</f>
        <v>7.5853314990469523</v>
      </c>
      <c r="K414">
        <f>SUMIFS(Activity_COMBDG!L:L,Activity_COMBDG!$B:$B,$A414&amp;"*",Activity_COMBDG!$B:$B,"*"&amp;"_EX",Activity_COMBDG!L:L,"&gt;0.0001")</f>
        <v>5.7746811616444926</v>
      </c>
    </row>
    <row r="415" spans="1:11" x14ac:dyDescent="0.25">
      <c r="A415" t="str">
        <f>COMBDG_Split_Tech!A412</f>
        <v>COMBDGOTSOldSHHEP___STDELC</v>
      </c>
      <c r="B415">
        <f>SUMIFS(Activity_COMBDG!C:C,Activity_COMBDG!$B:$B,$A415&amp;"*",Activity_COMBDG!$B:$B,"*"&amp;"_EX",Activity_COMBDG!C:C,"&gt;0.0001")</f>
        <v>20.053675442943661</v>
      </c>
      <c r="C415">
        <f>SUMIFS(Activity_COMBDG!D:D,Activity_COMBDG!$B:$B,$A415&amp;"*",Activity_COMBDG!$B:$B,"*"&amp;"_EX",Activity_COMBDG!D:D,"&gt;0.0001")</f>
        <v>16.610316915283271</v>
      </c>
      <c r="D415">
        <f>SUMIFS(Activity_COMBDG!E:E,Activity_COMBDG!$B:$B,$A415&amp;"*",Activity_COMBDG!$B:$B,"*"&amp;"_EX",Activity_COMBDG!E:E,"&gt;0.0001")</f>
        <v>16.695406318491749</v>
      </c>
      <c r="E415">
        <f>SUMIFS(Activity_COMBDG!F:F,Activity_COMBDG!$B:$B,$A415&amp;"*",Activity_COMBDG!$B:$B,"*"&amp;"_EX",Activity_COMBDG!F:F,"&gt;0.0001")</f>
        <v>16.793299509574069</v>
      </c>
      <c r="F415">
        <f>SUMIFS(Activity_COMBDG!G:G,Activity_COMBDG!$B:$B,$A415&amp;"*",Activity_COMBDG!$B:$B,"*"&amp;"_EX",Activity_COMBDG!G:G,"&gt;0.0001")</f>
        <v>16.867516092761729</v>
      </c>
      <c r="G415">
        <f>SUMIFS(Activity_COMBDG!H:H,Activity_COMBDG!$B:$B,$A415&amp;"*",Activity_COMBDG!$B:$B,"*"&amp;"_EX",Activity_COMBDG!H:H,"&gt;0.0001")</f>
        <v>16.932062231123421</v>
      </c>
      <c r="H415">
        <f>SUMIFS(Activity_COMBDG!I:I,Activity_COMBDG!$B:$B,$A415&amp;"*",Activity_COMBDG!$B:$B,"*"&amp;"_EX",Activity_COMBDG!I:I,"&gt;0.0001")</f>
        <v>11.357783150821589</v>
      </c>
      <c r="I415">
        <f>SUMIFS(Activity_COMBDG!J:J,Activity_COMBDG!$B:$B,$A415&amp;"*",Activity_COMBDG!$B:$B,"*"&amp;"_EX",Activity_COMBDG!J:J,"&gt;0.0001")</f>
        <v>5.2678844322385574</v>
      </c>
      <c r="J415">
        <f>SUMIFS(Activity_COMBDG!K:K,Activity_COMBDG!$B:$B,$A415&amp;"*",Activity_COMBDG!$B:$B,"*"&amp;"_EX",Activity_COMBDG!K:K,"&gt;0.0001")</f>
        <v>4.8595519020203328</v>
      </c>
      <c r="K415">
        <f>SUMIFS(Activity_COMBDG!L:L,Activity_COMBDG!$B:$B,$A415&amp;"*",Activity_COMBDG!$B:$B,"*"&amp;"_EX",Activity_COMBDG!L:L,"&gt;0.0001")</f>
        <v>3.3656055578699782</v>
      </c>
    </row>
    <row r="416" spans="1:11" x14ac:dyDescent="0.25">
      <c r="A416" t="str">
        <f>COMBDG_Split_Tech!A413</f>
        <v>COMBDGOTSOldSHPLT___STDELC</v>
      </c>
      <c r="B416">
        <f>SUMIFS(Activity_COMBDG!C:C,Activity_COMBDG!$B:$B,$A416&amp;"*",Activity_COMBDG!$B:$B,"*"&amp;"_EX",Activity_COMBDG!C:C,"&gt;0.0001")</f>
        <v>71.688386886309843</v>
      </c>
      <c r="C416">
        <f>SUMIFS(Activity_COMBDG!D:D,Activity_COMBDG!$B:$B,$A416&amp;"*",Activity_COMBDG!$B:$B,"*"&amp;"_EX",Activity_COMBDG!D:D,"&gt;0.0001")</f>
        <v>74.548941822845435</v>
      </c>
      <c r="D416">
        <f>SUMIFS(Activity_COMBDG!E:E,Activity_COMBDG!$B:$B,$A416&amp;"*",Activity_COMBDG!$B:$B,"*"&amp;"_EX",Activity_COMBDG!E:E,"&gt;0.0001")</f>
        <v>74.752006678319006</v>
      </c>
      <c r="E416">
        <f>SUMIFS(Activity_COMBDG!F:F,Activity_COMBDG!$B:$B,$A416&amp;"*",Activity_COMBDG!$B:$B,"*"&amp;"_EX",Activity_COMBDG!F:F,"&gt;0.0001")</f>
        <v>74.847596737953182</v>
      </c>
      <c r="F416">
        <f>SUMIFS(Activity_COMBDG!G:G,Activity_COMBDG!$B:$B,$A416&amp;"*",Activity_COMBDG!$B:$B,"*"&amp;"_EX",Activity_COMBDG!G:G,"&gt;0.0001")</f>
        <v>65.468333996583453</v>
      </c>
      <c r="G416">
        <f>SUMIFS(Activity_COMBDG!H:H,Activity_COMBDG!$B:$B,$A416&amp;"*",Activity_COMBDG!$B:$B,"*"&amp;"_EX",Activity_COMBDG!H:H,"&gt;0.0001")</f>
        <v>65.531748307536716</v>
      </c>
      <c r="H416">
        <f>SUMIFS(Activity_COMBDG!I:I,Activity_COMBDG!$B:$B,$A416&amp;"*",Activity_COMBDG!$B:$B,"*"&amp;"_EX",Activity_COMBDG!I:I,"&gt;0.0001")</f>
        <v>65.823939973060362</v>
      </c>
      <c r="I416">
        <f>SUMIFS(Activity_COMBDG!J:J,Activity_COMBDG!$B:$B,$A416&amp;"*",Activity_COMBDG!$B:$B,"*"&amp;"_EX",Activity_COMBDG!J:J,"&gt;0.0001")</f>
        <v>21.126500574204481</v>
      </c>
      <c r="J416">
        <f>SUMIFS(Activity_COMBDG!K:K,Activity_COMBDG!$B:$B,$A416&amp;"*",Activity_COMBDG!$B:$B,"*"&amp;"_EX",Activity_COMBDG!K:K,"&gt;0.0001")</f>
        <v>15.757056276489941</v>
      </c>
      <c r="K416">
        <f>SUMIFS(Activity_COMBDG!L:L,Activity_COMBDG!$B:$B,$A416&amp;"*",Activity_COMBDG!$B:$B,"*"&amp;"_EX",Activity_COMBDG!L:L,"&gt;0.0001")</f>
        <v>11.408563145057951</v>
      </c>
    </row>
    <row r="417" spans="1:11" x14ac:dyDescent="0.25">
      <c r="A417" t="str">
        <f>COMBDG_Split_Tech!A414</f>
        <v>COMBDGOTSOldSLLED___STDELC</v>
      </c>
      <c r="B417">
        <f>SUMIFS(Activity_COMBDG!C:C,Activity_COMBDG!$B:$B,$A417&amp;"*",Activity_COMBDG!$B:$B,"*"&amp;"_EX",Activity_COMBDG!C:C,"&gt;0.0001")</f>
        <v>74.074038687586125</v>
      </c>
      <c r="C417">
        <f>SUMIFS(Activity_COMBDG!D:D,Activity_COMBDG!$B:$B,$A417&amp;"*",Activity_COMBDG!$B:$B,"*"&amp;"_EX",Activity_COMBDG!D:D,"&gt;0.0001")</f>
        <v>74.07414890512878</v>
      </c>
      <c r="D417">
        <f>SUMIFS(Activity_COMBDG!E:E,Activity_COMBDG!$B:$B,$A417&amp;"*",Activity_COMBDG!$B:$B,"*"&amp;"_EX",Activity_COMBDG!E:E,"&gt;0.0001")</f>
        <v>74.074148035548774</v>
      </c>
      <c r="E417">
        <f>SUMIFS(Activity_COMBDG!F:F,Activity_COMBDG!$B:$B,$A417&amp;"*",Activity_COMBDG!$B:$B,"*"&amp;"_EX",Activity_COMBDG!F:F,"&gt;0.0001")</f>
        <v>74.074146462506704</v>
      </c>
      <c r="F417">
        <f>SUMIFS(Activity_COMBDG!G:G,Activity_COMBDG!$B:$B,$A417&amp;"*",Activity_COMBDG!$B:$B,"*"&amp;"_EX",Activity_COMBDG!G:G,"&gt;0.0001")</f>
        <v>37.037062496810087</v>
      </c>
      <c r="G417">
        <f>SUMIFS(Activity_COMBDG!H:H,Activity_COMBDG!$B:$B,$A417&amp;"*",Activity_COMBDG!$B:$B,"*"&amp;"_EX",Activity_COMBDG!H:H,"&gt;0.0001")</f>
        <v>37.037061364643307</v>
      </c>
      <c r="H417">
        <f>SUMIFS(Activity_COMBDG!I:I,Activity_COMBDG!$B:$B,$A417&amp;"*",Activity_COMBDG!$B:$B,"*"&amp;"_EX",Activity_COMBDG!I:I,"&gt;0.0001")</f>
        <v>37.037082843733963</v>
      </c>
      <c r="I417">
        <f>SUMIFS(Activity_COMBDG!J:J,Activity_COMBDG!$B:$B,$A417&amp;"*",Activity_COMBDG!$B:$B,"*"&amp;"_EX",Activity_COMBDG!J:J,"&gt;0.0001")</f>
        <v>16.316951392723041</v>
      </c>
      <c r="J417">
        <f>SUMIFS(Activity_COMBDG!K:K,Activity_COMBDG!$B:$B,$A417&amp;"*",Activity_COMBDG!$B:$B,"*"&amp;"_EX",Activity_COMBDG!K:K,"&gt;0.0001")</f>
        <v>15.717280679928759</v>
      </c>
      <c r="K417">
        <f>SUMIFS(Activity_COMBDG!L:L,Activity_COMBDG!$B:$B,$A417&amp;"*",Activity_COMBDG!$B:$B,"*"&amp;"_EX",Activity_COMBDG!L:L,"&gt;0.0001")</f>
        <v>0</v>
      </c>
    </row>
    <row r="418" spans="1:11" x14ac:dyDescent="0.25">
      <c r="A418" t="str">
        <f>COMBDG_Split_Tech!A415</f>
        <v>COMBDGOTSOldWH_________DHE</v>
      </c>
      <c r="B418">
        <f>SUMIFS(Activity_COMBDG!C:C,Activity_COMBDG!$B:$B,$A418&amp;"*",Activity_COMBDG!$B:$B,"*"&amp;"_EX",Activity_COMBDG!C:C,"&gt;0.0001")</f>
        <v>34.165312166875609</v>
      </c>
      <c r="C418">
        <f>SUMIFS(Activity_COMBDG!D:D,Activity_COMBDG!$B:$B,$A418&amp;"*",Activity_COMBDG!$B:$B,"*"&amp;"_EX",Activity_COMBDG!D:D,"&gt;0.0001")</f>
        <v>28.169724733889549</v>
      </c>
      <c r="D418">
        <f>SUMIFS(Activity_COMBDG!E:E,Activity_COMBDG!$B:$B,$A418&amp;"*",Activity_COMBDG!$B:$B,"*"&amp;"_EX",Activity_COMBDG!E:E,"&gt;0.0001")</f>
        <v>28.18720782961373</v>
      </c>
      <c r="E418">
        <f>SUMIFS(Activity_COMBDG!F:F,Activity_COMBDG!$B:$B,$A418&amp;"*",Activity_COMBDG!$B:$B,"*"&amp;"_EX",Activity_COMBDG!F:F,"&gt;0.0001")</f>
        <v>28.186238457985191</v>
      </c>
      <c r="F418">
        <f>SUMIFS(Activity_COMBDG!G:G,Activity_COMBDG!$B:$B,$A418&amp;"*",Activity_COMBDG!$B:$B,"*"&amp;"_EX",Activity_COMBDG!G:G,"&gt;0.0001")</f>
        <v>28.185416580671738</v>
      </c>
      <c r="G418">
        <f>SUMIFS(Activity_COMBDG!H:H,Activity_COMBDG!$B:$B,$A418&amp;"*",Activity_COMBDG!$B:$B,"*"&amp;"_EX",Activity_COMBDG!H:H,"&gt;0.0001")</f>
        <v>28.185263763126269</v>
      </c>
      <c r="H418">
        <f>SUMIFS(Activity_COMBDG!I:I,Activity_COMBDG!$B:$B,$A418&amp;"*",Activity_COMBDG!$B:$B,"*"&amp;"_EX",Activity_COMBDG!I:I,"&gt;0.0001")</f>
        <v>21.142206684184689</v>
      </c>
      <c r="I418">
        <f>SUMIFS(Activity_COMBDG!J:J,Activity_COMBDG!$B:$B,$A418&amp;"*",Activity_COMBDG!$B:$B,"*"&amp;"_EX",Activity_COMBDG!J:J,"&gt;0.0001")</f>
        <v>7.1085563385246484</v>
      </c>
      <c r="J418">
        <f>SUMIFS(Activity_COMBDG!K:K,Activity_COMBDG!$B:$B,$A418&amp;"*",Activity_COMBDG!$B:$B,"*"&amp;"_EX",Activity_COMBDG!K:K,"&gt;0.0001")</f>
        <v>5.9661104678912622</v>
      </c>
      <c r="K418">
        <f>SUMIFS(Activity_COMBDG!L:L,Activity_COMBDG!$B:$B,$A418&amp;"*",Activity_COMBDG!$B:$B,"*"&amp;"_EX",Activity_COMBDG!L:L,"&gt;0.0001")</f>
        <v>4.3839792181344173</v>
      </c>
    </row>
    <row r="419" spans="1:11" x14ac:dyDescent="0.25">
      <c r="A419" t="str">
        <f>COMBDG_Split_Tech!A416</f>
        <v>COMBDGOTSOldWH______STDELC</v>
      </c>
      <c r="B419">
        <f>SUMIFS(Activity_COMBDG!C:C,Activity_COMBDG!$B:$B,$A419&amp;"*",Activity_COMBDG!$B:$B,"*"&amp;"_EX",Activity_COMBDG!C:C,"&gt;0.0001")</f>
        <v>16.11548519766588</v>
      </c>
      <c r="C419">
        <f>SUMIFS(Activity_COMBDG!D:D,Activity_COMBDG!$B:$B,$A419&amp;"*",Activity_COMBDG!$B:$B,"*"&amp;"_EX",Activity_COMBDG!D:D,"&gt;0.0001")</f>
        <v>16.822558655133161</v>
      </c>
      <c r="D419">
        <f>SUMIFS(Activity_COMBDG!E:E,Activity_COMBDG!$B:$B,$A419&amp;"*",Activity_COMBDG!$B:$B,"*"&amp;"_EX",Activity_COMBDG!E:E,"&gt;0.0001")</f>
        <v>11.22934253319537</v>
      </c>
      <c r="E419">
        <f>SUMIFS(Activity_COMBDG!F:F,Activity_COMBDG!$B:$B,$A419&amp;"*",Activity_COMBDG!$B:$B,"*"&amp;"_EX",Activity_COMBDG!F:F,"&gt;0.0001")</f>
        <v>11.22833556483932</v>
      </c>
      <c r="F419">
        <f>SUMIFS(Activity_COMBDG!G:G,Activity_COMBDG!$B:$B,$A419&amp;"*",Activity_COMBDG!$B:$B,"*"&amp;"_EX",Activity_COMBDG!G:G,"&gt;0.0001")</f>
        <v>11.22750402548103</v>
      </c>
      <c r="G419">
        <f>SUMIFS(Activity_COMBDG!H:H,Activity_COMBDG!$B:$B,$A419&amp;"*",Activity_COMBDG!$B:$B,"*"&amp;"_EX",Activity_COMBDG!H:H,"&gt;0.0001")</f>
        <v>11.22736733272753</v>
      </c>
      <c r="H419">
        <f>SUMIFS(Activity_COMBDG!I:I,Activity_COMBDG!$B:$B,$A419&amp;"*",Activity_COMBDG!$B:$B,"*"&amp;"_EX",Activity_COMBDG!I:I,"&gt;0.0001")</f>
        <v>11.231939410947749</v>
      </c>
      <c r="I419">
        <f>SUMIFS(Activity_COMBDG!J:J,Activity_COMBDG!$B:$B,$A419&amp;"*",Activity_COMBDG!$B:$B,"*"&amp;"_EX",Activity_COMBDG!J:J,"&gt;0.0001")</f>
        <v>2.4646208812662782</v>
      </c>
      <c r="J419">
        <f>SUMIFS(Activity_COMBDG!K:K,Activity_COMBDG!$B:$B,$A419&amp;"*",Activity_COMBDG!$B:$B,"*"&amp;"_EX",Activity_COMBDG!K:K,"&gt;0.0001")</f>
        <v>2.28467235713428</v>
      </c>
      <c r="K419">
        <f>SUMIFS(Activity_COMBDG!L:L,Activity_COMBDG!$B:$B,$A419&amp;"*",Activity_COMBDG!$B:$B,"*"&amp;"_EX",Activity_COMBDG!L:L,"&gt;0.0001")</f>
        <v>1.401976238626399</v>
      </c>
    </row>
    <row r="420" spans="1:11" x14ac:dyDescent="0.25">
      <c r="A420" t="str">
        <f>COMBDG_Split_Tech!A417</f>
        <v>COMBDGOTSOldWH______STDHFO</v>
      </c>
      <c r="B420">
        <f>SUMIFS(Activity_COMBDG!C:C,Activity_COMBDG!$B:$B,$A420&amp;"*",Activity_COMBDG!$B:$B,"*"&amp;"_EX",Activity_COMBDG!C:C,"&gt;0.0001")</f>
        <v>0</v>
      </c>
      <c r="C420">
        <f>SUMIFS(Activity_COMBDG!D:D,Activity_COMBDG!$B:$B,$A420&amp;"*",Activity_COMBDG!$B:$B,"*"&amp;"_EX",Activity_COMBDG!D:D,"&gt;0.0001")</f>
        <v>0</v>
      </c>
      <c r="D420">
        <f>SUMIFS(Activity_COMBDG!E:E,Activity_COMBDG!$B:$B,$A420&amp;"*",Activity_COMBDG!$B:$B,"*"&amp;"_EX",Activity_COMBDG!E:E,"&gt;0.0001")</f>
        <v>0</v>
      </c>
      <c r="E420">
        <f>SUMIFS(Activity_COMBDG!F:F,Activity_COMBDG!$B:$B,$A420&amp;"*",Activity_COMBDG!$B:$B,"*"&amp;"_EX",Activity_COMBDG!F:F,"&gt;0.0001")</f>
        <v>0</v>
      </c>
      <c r="F420">
        <f>SUMIFS(Activity_COMBDG!G:G,Activity_COMBDG!$B:$B,$A420&amp;"*",Activity_COMBDG!$B:$B,"*"&amp;"_EX",Activity_COMBDG!G:G,"&gt;0.0001")</f>
        <v>0</v>
      </c>
      <c r="G420">
        <f>SUMIFS(Activity_COMBDG!H:H,Activity_COMBDG!$B:$B,$A420&amp;"*",Activity_COMBDG!$B:$B,"*"&amp;"_EX",Activity_COMBDG!H:H,"&gt;0.0001")</f>
        <v>0</v>
      </c>
      <c r="H420">
        <f>SUMIFS(Activity_COMBDG!I:I,Activity_COMBDG!$B:$B,$A420&amp;"*",Activity_COMBDG!$B:$B,"*"&amp;"_EX",Activity_COMBDG!I:I,"&gt;0.0001")</f>
        <v>0</v>
      </c>
      <c r="I420">
        <f>SUMIFS(Activity_COMBDG!J:J,Activity_COMBDG!$B:$B,$A420&amp;"*",Activity_COMBDG!$B:$B,"*"&amp;"_EX",Activity_COMBDG!J:J,"&gt;0.0001")</f>
        <v>0</v>
      </c>
      <c r="J420">
        <f>SUMIFS(Activity_COMBDG!K:K,Activity_COMBDG!$B:$B,$A420&amp;"*",Activity_COMBDG!$B:$B,"*"&amp;"_EX",Activity_COMBDG!K:K,"&gt;0.0001")</f>
        <v>0</v>
      </c>
      <c r="K420">
        <f>SUMIFS(Activity_COMBDG!L:L,Activity_COMBDG!$B:$B,$A420&amp;"*",Activity_COMBDG!$B:$B,"*"&amp;"_EX",Activity_COMBDG!L:L,"&gt;0.0001")</f>
        <v>0</v>
      </c>
    </row>
    <row r="421" spans="1:11" x14ac:dyDescent="0.25">
      <c r="A421" t="str">
        <f>COMBDG_Split_Tech!A418</f>
        <v>COMBDGOTSOldWH______STDKER</v>
      </c>
      <c r="B421">
        <f>SUMIFS(Activity_COMBDG!C:C,Activity_COMBDG!$B:$B,$A421&amp;"*",Activity_COMBDG!$B:$B,"*"&amp;"_EX",Activity_COMBDG!C:C,"&gt;0.0001")</f>
        <v>0</v>
      </c>
      <c r="C421">
        <f>SUMIFS(Activity_COMBDG!D:D,Activity_COMBDG!$B:$B,$A421&amp;"*",Activity_COMBDG!$B:$B,"*"&amp;"_EX",Activity_COMBDG!D:D,"&gt;0.0001")</f>
        <v>0</v>
      </c>
      <c r="D421">
        <f>SUMIFS(Activity_COMBDG!E:E,Activity_COMBDG!$B:$B,$A421&amp;"*",Activity_COMBDG!$B:$B,"*"&amp;"_EX",Activity_COMBDG!E:E,"&gt;0.0001")</f>
        <v>0</v>
      </c>
      <c r="E421">
        <f>SUMIFS(Activity_COMBDG!F:F,Activity_COMBDG!$B:$B,$A421&amp;"*",Activity_COMBDG!$B:$B,"*"&amp;"_EX",Activity_COMBDG!F:F,"&gt;0.0001")</f>
        <v>0</v>
      </c>
      <c r="F421">
        <f>SUMIFS(Activity_COMBDG!G:G,Activity_COMBDG!$B:$B,$A421&amp;"*",Activity_COMBDG!$B:$B,"*"&amp;"_EX",Activity_COMBDG!G:G,"&gt;0.0001")</f>
        <v>0</v>
      </c>
      <c r="G421">
        <f>SUMIFS(Activity_COMBDG!H:H,Activity_COMBDG!$B:$B,$A421&amp;"*",Activity_COMBDG!$B:$B,"*"&amp;"_EX",Activity_COMBDG!H:H,"&gt;0.0001")</f>
        <v>0</v>
      </c>
      <c r="H421">
        <f>SUMIFS(Activity_COMBDG!I:I,Activity_COMBDG!$B:$B,$A421&amp;"*",Activity_COMBDG!$B:$B,"*"&amp;"_EX",Activity_COMBDG!I:I,"&gt;0.0001")</f>
        <v>0</v>
      </c>
      <c r="I421">
        <f>SUMIFS(Activity_COMBDG!J:J,Activity_COMBDG!$B:$B,$A421&amp;"*",Activity_COMBDG!$B:$B,"*"&amp;"_EX",Activity_COMBDG!J:J,"&gt;0.0001")</f>
        <v>0</v>
      </c>
      <c r="J421">
        <f>SUMIFS(Activity_COMBDG!K:K,Activity_COMBDG!$B:$B,$A421&amp;"*",Activity_COMBDG!$B:$B,"*"&amp;"_EX",Activity_COMBDG!K:K,"&gt;0.0001")</f>
        <v>0</v>
      </c>
      <c r="K421">
        <f>SUMIFS(Activity_COMBDG!L:L,Activity_COMBDG!$B:$B,$A421&amp;"*",Activity_COMBDG!$B:$B,"*"&amp;"_EX",Activity_COMBDG!L:L,"&gt;0.0001")</f>
        <v>0</v>
      </c>
    </row>
    <row r="422" spans="1:11" x14ac:dyDescent="0.25">
      <c r="A422" t="str">
        <f>COMBDG_Split_Tech!A419</f>
        <v>COMBDGOTSOldWH______STDLFO</v>
      </c>
      <c r="B422">
        <f>SUMIFS(Activity_COMBDG!C:C,Activity_COMBDG!$B:$B,$A422&amp;"*",Activity_COMBDG!$B:$B,"*"&amp;"_EX",Activity_COMBDG!C:C,"&gt;0.0001")</f>
        <v>10.61698644852768</v>
      </c>
      <c r="C422">
        <f>SUMIFS(Activity_COMBDG!D:D,Activity_COMBDG!$B:$B,$A422&amp;"*",Activity_COMBDG!$B:$B,"*"&amp;"_EX",Activity_COMBDG!D:D,"&gt;0.0001")</f>
        <v>11.29495610344909</v>
      </c>
      <c r="D422">
        <f>SUMIFS(Activity_COMBDG!E:E,Activity_COMBDG!$B:$B,$A422&amp;"*",Activity_COMBDG!$B:$B,"*"&amp;"_EX",Activity_COMBDG!E:E,"&gt;0.0001")</f>
        <v>7.5430872715201129</v>
      </c>
      <c r="E422">
        <f>SUMIFS(Activity_COMBDG!F:F,Activity_COMBDG!$B:$B,$A422&amp;"*",Activity_COMBDG!$B:$B,"*"&amp;"_EX",Activity_COMBDG!F:F,"&gt;0.0001")</f>
        <v>7.5420826782607788</v>
      </c>
      <c r="F422">
        <f>SUMIFS(Activity_COMBDG!G:G,Activity_COMBDG!$B:$B,$A422&amp;"*",Activity_COMBDG!$B:$B,"*"&amp;"_EX",Activity_COMBDG!G:G,"&gt;0.0001")</f>
        <v>7.5412428527721893</v>
      </c>
      <c r="G422">
        <f>SUMIFS(Activity_COMBDG!H:H,Activity_COMBDG!$B:$B,$A422&amp;"*",Activity_COMBDG!$B:$B,"*"&amp;"_EX",Activity_COMBDG!H:H,"&gt;0.0001")</f>
        <v>7.5411040530026812</v>
      </c>
      <c r="H422">
        <f>SUMIFS(Activity_COMBDG!I:I,Activity_COMBDG!$B:$B,$A422&amp;"*",Activity_COMBDG!$B:$B,"*"&amp;"_EX",Activity_COMBDG!I:I,"&gt;0.0001")</f>
        <v>7.5457145259391956</v>
      </c>
      <c r="I422">
        <f>SUMIFS(Activity_COMBDG!J:J,Activity_COMBDG!$B:$B,$A422&amp;"*",Activity_COMBDG!$B:$B,"*"&amp;"_EX",Activity_COMBDG!J:J,"&gt;0.0001")</f>
        <v>1.7315016274573309</v>
      </c>
      <c r="J422">
        <f>SUMIFS(Activity_COMBDG!K:K,Activity_COMBDG!$B:$B,$A422&amp;"*",Activity_COMBDG!$B:$B,"*"&amp;"_EX",Activity_COMBDG!K:K,"&gt;0.0001")</f>
        <v>1.6467212520737791</v>
      </c>
      <c r="K422">
        <f>SUMIFS(Activity_COMBDG!L:L,Activity_COMBDG!$B:$B,$A422&amp;"*",Activity_COMBDG!$B:$B,"*"&amp;"_EX",Activity_COMBDG!L:L,"&gt;0.0001")</f>
        <v>1.002145608014708</v>
      </c>
    </row>
    <row r="423" spans="1:11" x14ac:dyDescent="0.25">
      <c r="A423" t="str">
        <f>COMBDG_Split_Tech!A420</f>
        <v>COMBDGOTSOldWH______STDNGA</v>
      </c>
      <c r="B423">
        <f>SUMIFS(Activity_COMBDG!C:C,Activity_COMBDG!$B:$B,$A423&amp;"*",Activity_COMBDG!$B:$B,"*"&amp;"_EX",Activity_COMBDG!C:C,"&gt;0.0001")</f>
        <v>309.05942438947278</v>
      </c>
      <c r="C423">
        <f>SUMIFS(Activity_COMBDG!D:D,Activity_COMBDG!$B:$B,$A423&amp;"*",Activity_COMBDG!$B:$B,"*"&amp;"_EX",Activity_COMBDG!D:D,"&gt;0.0001")</f>
        <v>309.84456862812323</v>
      </c>
      <c r="D423">
        <f>SUMIFS(Activity_COMBDG!E:E,Activity_COMBDG!$B:$B,$A423&amp;"*",Activity_COMBDG!$B:$B,"*"&amp;"_EX",Activity_COMBDG!E:E,"&gt;0.0001")</f>
        <v>206.56693388050809</v>
      </c>
      <c r="E423">
        <f>SUMIFS(Activity_COMBDG!F:F,Activity_COMBDG!$B:$B,$A423&amp;"*",Activity_COMBDG!$B:$B,"*"&amp;"_EX",Activity_COMBDG!F:F,"&gt;0.0001")</f>
        <v>206.56599660696739</v>
      </c>
      <c r="F423">
        <f>SUMIFS(Activity_COMBDG!G:G,Activity_COMBDG!$B:$B,$A423&amp;"*",Activity_COMBDG!$B:$B,"*"&amp;"_EX",Activity_COMBDG!G:G,"&gt;0.0001")</f>
        <v>206.5648584888749</v>
      </c>
      <c r="G423">
        <f>SUMIFS(Activity_COMBDG!H:H,Activity_COMBDG!$B:$B,$A423&amp;"*",Activity_COMBDG!$B:$B,"*"&amp;"_EX",Activity_COMBDG!H:H,"&gt;0.0001")</f>
        <v>206.56465740335199</v>
      </c>
      <c r="H423">
        <f>SUMIFS(Activity_COMBDG!I:I,Activity_COMBDG!$B:$B,$A423&amp;"*",Activity_COMBDG!$B:$B,"*"&amp;"_EX",Activity_COMBDG!I:I,"&gt;0.0001")</f>
        <v>206.56933562601159</v>
      </c>
      <c r="I423">
        <f>SUMIFS(Activity_COMBDG!J:J,Activity_COMBDG!$B:$B,$A423&amp;"*",Activity_COMBDG!$B:$B,"*"&amp;"_EX",Activity_COMBDG!J:J,"&gt;0.0001")</f>
        <v>10.07427633429794</v>
      </c>
      <c r="J423">
        <f>SUMIFS(Activity_COMBDG!K:K,Activity_COMBDG!$B:$B,$A423&amp;"*",Activity_COMBDG!$B:$B,"*"&amp;"_EX",Activity_COMBDG!K:K,"&gt;0.0001")</f>
        <v>6.7412451296748808</v>
      </c>
      <c r="K423">
        <f>SUMIFS(Activity_COMBDG!L:L,Activity_COMBDG!$B:$B,$A423&amp;"*",Activity_COMBDG!$B:$B,"*"&amp;"_EX",Activity_COMBDG!L:L,"&gt;0.0001")</f>
        <v>4.4798857741875837</v>
      </c>
    </row>
    <row r="424" spans="1:11" x14ac:dyDescent="0.25">
      <c r="A424" t="str">
        <f>COMBDG_Split_Tech!A421</f>
        <v>COMBDGOTSOldWH______STDPRO</v>
      </c>
      <c r="B424">
        <f>SUMIFS(Activity_COMBDG!C:C,Activity_COMBDG!$B:$B,$A424&amp;"*",Activity_COMBDG!$B:$B,"*"&amp;"_EX",Activity_COMBDG!C:C,"&gt;0.0001")</f>
        <v>3.579398151861267</v>
      </c>
      <c r="C424">
        <f>SUMIFS(Activity_COMBDG!D:D,Activity_COMBDG!$B:$B,$A424&amp;"*",Activity_COMBDG!$B:$B,"*"&amp;"_EX",Activity_COMBDG!D:D,"&gt;0.0001")</f>
        <v>4.1449776034143833</v>
      </c>
      <c r="D424">
        <f>SUMIFS(Activity_COMBDG!E:E,Activity_COMBDG!$B:$B,$A424&amp;"*",Activity_COMBDG!$B:$B,"*"&amp;"_EX",Activity_COMBDG!E:E,"&gt;0.0001")</f>
        <v>2.7721775134143871</v>
      </c>
      <c r="E424">
        <f>SUMIFS(Activity_COMBDG!F:F,Activity_COMBDG!$B:$B,$A424&amp;"*",Activity_COMBDG!$B:$B,"*"&amp;"_EX",Activity_COMBDG!F:F,"&gt;0.0001")</f>
        <v>2.771196888252542</v>
      </c>
      <c r="F424">
        <f>SUMIFS(Activity_COMBDG!G:G,Activity_COMBDG!$B:$B,$A424&amp;"*",Activity_COMBDG!$B:$B,"*"&amp;"_EX",Activity_COMBDG!G:G,"&gt;0.0001")</f>
        <v>2.7703580662911871</v>
      </c>
      <c r="G424">
        <f>SUMIFS(Activity_COMBDG!H:H,Activity_COMBDG!$B:$B,$A424&amp;"*",Activity_COMBDG!$B:$B,"*"&amp;"_EX",Activity_COMBDG!H:H,"&gt;0.0001")</f>
        <v>2.7702155274006222</v>
      </c>
      <c r="H424">
        <f>SUMIFS(Activity_COMBDG!I:I,Activity_COMBDG!$B:$B,$A424&amp;"*",Activity_COMBDG!$B:$B,"*"&amp;"_EX",Activity_COMBDG!I:I,"&gt;0.0001")</f>
        <v>2.7748568277464698</v>
      </c>
      <c r="I424">
        <f>SUMIFS(Activity_COMBDG!J:J,Activity_COMBDG!$B:$B,$A424&amp;"*",Activity_COMBDG!$B:$B,"*"&amp;"_EX",Activity_COMBDG!J:J,"&gt;0.0001")</f>
        <v>0.67253879264013117</v>
      </c>
      <c r="J424">
        <f>SUMIFS(Activity_COMBDG!K:K,Activity_COMBDG!$B:$B,$A424&amp;"*",Activity_COMBDG!$B:$B,"*"&amp;"_EX",Activity_COMBDG!K:K,"&gt;0.0001")</f>
        <v>0.66074335083308189</v>
      </c>
      <c r="K424">
        <f>SUMIFS(Activity_COMBDG!L:L,Activity_COMBDG!$B:$B,$A424&amp;"*",Activity_COMBDG!$B:$B,"*"&amp;"_EX",Activity_COMBDG!L:L,"&gt;0.0001")</f>
        <v>0.39849515549023612</v>
      </c>
    </row>
    <row r="425" spans="1:11" x14ac:dyDescent="0.25">
      <c r="A425" t="str">
        <f>COMBDG_Split_Tech!A422</f>
        <v>COMBDGRTTNewAE______STDELC</v>
      </c>
      <c r="B425">
        <f>SUMIFS(Activity_COMBDG!C:C,Activity_COMBDG!$B:$B,$A425&amp;"*",Activity_COMBDG!$B:$B,"*"&amp;"_EX",Activity_COMBDG!C:C,"&gt;0.0001")</f>
        <v>0</v>
      </c>
      <c r="C425">
        <f>SUMIFS(Activity_COMBDG!D:D,Activity_COMBDG!$B:$B,$A425&amp;"*",Activity_COMBDG!$B:$B,"*"&amp;"_EX",Activity_COMBDG!D:D,"&gt;0.0001")</f>
        <v>0</v>
      </c>
      <c r="D425">
        <f>SUMIFS(Activity_COMBDG!E:E,Activity_COMBDG!$B:$B,$A425&amp;"*",Activity_COMBDG!$B:$B,"*"&amp;"_EX",Activity_COMBDG!E:E,"&gt;0.0001")</f>
        <v>0</v>
      </c>
      <c r="E425">
        <f>SUMIFS(Activity_COMBDG!F:F,Activity_COMBDG!$B:$B,$A425&amp;"*",Activity_COMBDG!$B:$B,"*"&amp;"_EX",Activity_COMBDG!F:F,"&gt;0.0001")</f>
        <v>0</v>
      </c>
      <c r="F425">
        <f>SUMIFS(Activity_COMBDG!G:G,Activity_COMBDG!$B:$B,$A425&amp;"*",Activity_COMBDG!$B:$B,"*"&amp;"_EX",Activity_COMBDG!G:G,"&gt;0.0001")</f>
        <v>0</v>
      </c>
      <c r="G425">
        <f>SUMIFS(Activity_COMBDG!H:H,Activity_COMBDG!$B:$B,$A425&amp;"*",Activity_COMBDG!$B:$B,"*"&amp;"_EX",Activity_COMBDG!H:H,"&gt;0.0001")</f>
        <v>0</v>
      </c>
      <c r="H425">
        <f>SUMIFS(Activity_COMBDG!I:I,Activity_COMBDG!$B:$B,$A425&amp;"*",Activity_COMBDG!$B:$B,"*"&amp;"_EX",Activity_COMBDG!I:I,"&gt;0.0001")</f>
        <v>0</v>
      </c>
      <c r="I425">
        <f>SUMIFS(Activity_COMBDG!J:J,Activity_COMBDG!$B:$B,$A425&amp;"*",Activity_COMBDG!$B:$B,"*"&amp;"_EX",Activity_COMBDG!J:J,"&gt;0.0001")</f>
        <v>0</v>
      </c>
      <c r="J425">
        <f>SUMIFS(Activity_COMBDG!K:K,Activity_COMBDG!$B:$B,$A425&amp;"*",Activity_COMBDG!$B:$B,"*"&amp;"_EX",Activity_COMBDG!K:K,"&gt;0.0001")</f>
        <v>0</v>
      </c>
      <c r="K425">
        <f>SUMIFS(Activity_COMBDG!L:L,Activity_COMBDG!$B:$B,$A425&amp;"*",Activity_COMBDG!$B:$B,"*"&amp;"_EX",Activity_COMBDG!L:L,"&gt;0.0001")</f>
        <v>0</v>
      </c>
    </row>
    <row r="426" spans="1:11" x14ac:dyDescent="0.25">
      <c r="A426" t="str">
        <f>COMBDG_Split_Tech!A423</f>
        <v>COMBDGRTTNewAE______STDNGA</v>
      </c>
      <c r="B426">
        <f>SUMIFS(Activity_COMBDG!C:C,Activity_COMBDG!$B:$B,$A426&amp;"*",Activity_COMBDG!$B:$B,"*"&amp;"_EX",Activity_COMBDG!C:C,"&gt;0.0001")</f>
        <v>0</v>
      </c>
      <c r="C426">
        <f>SUMIFS(Activity_COMBDG!D:D,Activity_COMBDG!$B:$B,$A426&amp;"*",Activity_COMBDG!$B:$B,"*"&amp;"_EX",Activity_COMBDG!D:D,"&gt;0.0001")</f>
        <v>0</v>
      </c>
      <c r="D426">
        <f>SUMIFS(Activity_COMBDG!E:E,Activity_COMBDG!$B:$B,$A426&amp;"*",Activity_COMBDG!$B:$B,"*"&amp;"_EX",Activity_COMBDG!E:E,"&gt;0.0001")</f>
        <v>0</v>
      </c>
      <c r="E426">
        <f>SUMIFS(Activity_COMBDG!F:F,Activity_COMBDG!$B:$B,$A426&amp;"*",Activity_COMBDG!$B:$B,"*"&amp;"_EX",Activity_COMBDG!F:F,"&gt;0.0001")</f>
        <v>0</v>
      </c>
      <c r="F426">
        <f>SUMIFS(Activity_COMBDG!G:G,Activity_COMBDG!$B:$B,$A426&amp;"*",Activity_COMBDG!$B:$B,"*"&amp;"_EX",Activity_COMBDG!G:G,"&gt;0.0001")</f>
        <v>0</v>
      </c>
      <c r="G426">
        <f>SUMIFS(Activity_COMBDG!H:H,Activity_COMBDG!$B:$B,$A426&amp;"*",Activity_COMBDG!$B:$B,"*"&amp;"_EX",Activity_COMBDG!H:H,"&gt;0.0001")</f>
        <v>0</v>
      </c>
      <c r="H426">
        <f>SUMIFS(Activity_COMBDG!I:I,Activity_COMBDG!$B:$B,$A426&amp;"*",Activity_COMBDG!$B:$B,"*"&amp;"_EX",Activity_COMBDG!I:I,"&gt;0.0001")</f>
        <v>0</v>
      </c>
      <c r="I426">
        <f>SUMIFS(Activity_COMBDG!J:J,Activity_COMBDG!$B:$B,$A426&amp;"*",Activity_COMBDG!$B:$B,"*"&amp;"_EX",Activity_COMBDG!J:J,"&gt;0.0001")</f>
        <v>0</v>
      </c>
      <c r="J426">
        <f>SUMIFS(Activity_COMBDG!K:K,Activity_COMBDG!$B:$B,$A426&amp;"*",Activity_COMBDG!$B:$B,"*"&amp;"_EX",Activity_COMBDG!K:K,"&gt;0.0001")</f>
        <v>0</v>
      </c>
      <c r="K426">
        <f>SUMIFS(Activity_COMBDG!L:L,Activity_COMBDG!$B:$B,$A426&amp;"*",Activity_COMBDG!$B:$B,"*"&amp;"_EX",Activity_COMBDG!L:L,"&gt;0.0001")</f>
        <v>0</v>
      </c>
    </row>
    <row r="427" spans="1:11" x14ac:dyDescent="0.25">
      <c r="A427" t="str">
        <f>COMBDG_Split_Tech!A424</f>
        <v>COMBDGRTTNewAE______STDPRO</v>
      </c>
      <c r="B427">
        <f>SUMIFS(Activity_COMBDG!C:C,Activity_COMBDG!$B:$B,$A427&amp;"*",Activity_COMBDG!$B:$B,"*"&amp;"_EX",Activity_COMBDG!C:C,"&gt;0.0001")</f>
        <v>0</v>
      </c>
      <c r="C427">
        <f>SUMIFS(Activity_COMBDG!D:D,Activity_COMBDG!$B:$B,$A427&amp;"*",Activity_COMBDG!$B:$B,"*"&amp;"_EX",Activity_COMBDG!D:D,"&gt;0.0001")</f>
        <v>0</v>
      </c>
      <c r="D427">
        <f>SUMIFS(Activity_COMBDG!E:E,Activity_COMBDG!$B:$B,$A427&amp;"*",Activity_COMBDG!$B:$B,"*"&amp;"_EX",Activity_COMBDG!E:E,"&gt;0.0001")</f>
        <v>0</v>
      </c>
      <c r="E427">
        <f>SUMIFS(Activity_COMBDG!F:F,Activity_COMBDG!$B:$B,$A427&amp;"*",Activity_COMBDG!$B:$B,"*"&amp;"_EX",Activity_COMBDG!F:F,"&gt;0.0001")</f>
        <v>0</v>
      </c>
      <c r="F427">
        <f>SUMIFS(Activity_COMBDG!G:G,Activity_COMBDG!$B:$B,$A427&amp;"*",Activity_COMBDG!$B:$B,"*"&amp;"_EX",Activity_COMBDG!G:G,"&gt;0.0001")</f>
        <v>0</v>
      </c>
      <c r="G427">
        <f>SUMIFS(Activity_COMBDG!H:H,Activity_COMBDG!$B:$B,$A427&amp;"*",Activity_COMBDG!$B:$B,"*"&amp;"_EX",Activity_COMBDG!H:H,"&gt;0.0001")</f>
        <v>0</v>
      </c>
      <c r="H427">
        <f>SUMIFS(Activity_COMBDG!I:I,Activity_COMBDG!$B:$B,$A427&amp;"*",Activity_COMBDG!$B:$B,"*"&amp;"_EX",Activity_COMBDG!I:I,"&gt;0.0001")</f>
        <v>0</v>
      </c>
      <c r="I427">
        <f>SUMIFS(Activity_COMBDG!J:J,Activity_COMBDG!$B:$B,$A427&amp;"*",Activity_COMBDG!$B:$B,"*"&amp;"_EX",Activity_COMBDG!J:J,"&gt;0.0001")</f>
        <v>0</v>
      </c>
      <c r="J427">
        <f>SUMIFS(Activity_COMBDG!K:K,Activity_COMBDG!$B:$B,$A427&amp;"*",Activity_COMBDG!$B:$B,"*"&amp;"_EX",Activity_COMBDG!K:K,"&gt;0.0001")</f>
        <v>0</v>
      </c>
      <c r="K427">
        <f>SUMIFS(Activity_COMBDG!L:L,Activity_COMBDG!$B:$B,$A427&amp;"*",Activity_COMBDG!$B:$B,"*"&amp;"_EX",Activity_COMBDG!L:L,"&gt;0.0001")</f>
        <v>0</v>
      </c>
    </row>
    <row r="428" spans="1:11" x14ac:dyDescent="0.25">
      <c r="A428" t="str">
        <f>COMBDG_Split_Tech!A425</f>
        <v>COMBDGRTTNewAM______STDELC</v>
      </c>
      <c r="B428">
        <f>SUMIFS(Activity_COMBDG!C:C,Activity_COMBDG!$B:$B,$A428&amp;"*",Activity_COMBDG!$B:$B,"*"&amp;"_EX",Activity_COMBDG!C:C,"&gt;0.0001")</f>
        <v>0</v>
      </c>
      <c r="C428">
        <f>SUMIFS(Activity_COMBDG!D:D,Activity_COMBDG!$B:$B,$A428&amp;"*",Activity_COMBDG!$B:$B,"*"&amp;"_EX",Activity_COMBDG!D:D,"&gt;0.0001")</f>
        <v>0</v>
      </c>
      <c r="D428">
        <f>SUMIFS(Activity_COMBDG!E:E,Activity_COMBDG!$B:$B,$A428&amp;"*",Activity_COMBDG!$B:$B,"*"&amp;"_EX",Activity_COMBDG!E:E,"&gt;0.0001")</f>
        <v>0</v>
      </c>
      <c r="E428">
        <f>SUMIFS(Activity_COMBDG!F:F,Activity_COMBDG!$B:$B,$A428&amp;"*",Activity_COMBDG!$B:$B,"*"&amp;"_EX",Activity_COMBDG!F:F,"&gt;0.0001")</f>
        <v>0</v>
      </c>
      <c r="F428">
        <f>SUMIFS(Activity_COMBDG!G:G,Activity_COMBDG!$B:$B,$A428&amp;"*",Activity_COMBDG!$B:$B,"*"&amp;"_EX",Activity_COMBDG!G:G,"&gt;0.0001")</f>
        <v>0</v>
      </c>
      <c r="G428">
        <f>SUMIFS(Activity_COMBDG!H:H,Activity_COMBDG!$B:$B,$A428&amp;"*",Activity_COMBDG!$B:$B,"*"&amp;"_EX",Activity_COMBDG!H:H,"&gt;0.0001")</f>
        <v>0</v>
      </c>
      <c r="H428">
        <f>SUMIFS(Activity_COMBDG!I:I,Activity_COMBDG!$B:$B,$A428&amp;"*",Activity_COMBDG!$B:$B,"*"&amp;"_EX",Activity_COMBDG!I:I,"&gt;0.0001")</f>
        <v>0</v>
      </c>
      <c r="I428">
        <f>SUMIFS(Activity_COMBDG!J:J,Activity_COMBDG!$B:$B,$A428&amp;"*",Activity_COMBDG!$B:$B,"*"&amp;"_EX",Activity_COMBDG!J:J,"&gt;0.0001")</f>
        <v>0</v>
      </c>
      <c r="J428">
        <f>SUMIFS(Activity_COMBDG!K:K,Activity_COMBDG!$B:$B,$A428&amp;"*",Activity_COMBDG!$B:$B,"*"&amp;"_EX",Activity_COMBDG!K:K,"&gt;0.0001")</f>
        <v>0</v>
      </c>
      <c r="K428">
        <f>SUMIFS(Activity_COMBDG!L:L,Activity_COMBDG!$B:$B,$A428&amp;"*",Activity_COMBDG!$B:$B,"*"&amp;"_EX",Activity_COMBDG!L:L,"&gt;0.0001")</f>
        <v>0</v>
      </c>
    </row>
    <row r="429" spans="1:11" x14ac:dyDescent="0.25">
      <c r="A429" t="str">
        <f>COMBDG_Split_Tech!A426</f>
        <v>COMBDGRTTNewLIFLC___STDELC</v>
      </c>
      <c r="B429">
        <f>SUMIFS(Activity_COMBDG!C:C,Activity_COMBDG!$B:$B,$A429&amp;"*",Activity_COMBDG!$B:$B,"*"&amp;"_EX",Activity_COMBDG!C:C,"&gt;0.0001")</f>
        <v>0</v>
      </c>
      <c r="C429">
        <f>SUMIFS(Activity_COMBDG!D:D,Activity_COMBDG!$B:$B,$A429&amp;"*",Activity_COMBDG!$B:$B,"*"&amp;"_EX",Activity_COMBDG!D:D,"&gt;0.0001")</f>
        <v>0</v>
      </c>
      <c r="D429">
        <f>SUMIFS(Activity_COMBDG!E:E,Activity_COMBDG!$B:$B,$A429&amp;"*",Activity_COMBDG!$B:$B,"*"&amp;"_EX",Activity_COMBDG!E:E,"&gt;0.0001")</f>
        <v>0</v>
      </c>
      <c r="E429">
        <f>SUMIFS(Activity_COMBDG!F:F,Activity_COMBDG!$B:$B,$A429&amp;"*",Activity_COMBDG!$B:$B,"*"&amp;"_EX",Activity_COMBDG!F:F,"&gt;0.0001")</f>
        <v>0</v>
      </c>
      <c r="F429">
        <f>SUMIFS(Activity_COMBDG!G:G,Activity_COMBDG!$B:$B,$A429&amp;"*",Activity_COMBDG!$B:$B,"*"&amp;"_EX",Activity_COMBDG!G:G,"&gt;0.0001")</f>
        <v>0</v>
      </c>
      <c r="G429">
        <f>SUMIFS(Activity_COMBDG!H:H,Activity_COMBDG!$B:$B,$A429&amp;"*",Activity_COMBDG!$B:$B,"*"&amp;"_EX",Activity_COMBDG!H:H,"&gt;0.0001")</f>
        <v>0</v>
      </c>
      <c r="H429">
        <f>SUMIFS(Activity_COMBDG!I:I,Activity_COMBDG!$B:$B,$A429&amp;"*",Activity_COMBDG!$B:$B,"*"&amp;"_EX",Activity_COMBDG!I:I,"&gt;0.0001")</f>
        <v>0</v>
      </c>
      <c r="I429">
        <f>SUMIFS(Activity_COMBDG!J:J,Activity_COMBDG!$B:$B,$A429&amp;"*",Activity_COMBDG!$B:$B,"*"&amp;"_EX",Activity_COMBDG!J:J,"&gt;0.0001")</f>
        <v>0</v>
      </c>
      <c r="J429">
        <f>SUMIFS(Activity_COMBDG!K:K,Activity_COMBDG!$B:$B,$A429&amp;"*",Activity_COMBDG!$B:$B,"*"&amp;"_EX",Activity_COMBDG!K:K,"&gt;0.0001")</f>
        <v>0</v>
      </c>
      <c r="K429">
        <f>SUMIFS(Activity_COMBDG!L:L,Activity_COMBDG!$B:$B,$A429&amp;"*",Activity_COMBDG!$B:$B,"*"&amp;"_EX",Activity_COMBDG!L:L,"&gt;0.0001")</f>
        <v>0</v>
      </c>
    </row>
    <row r="430" spans="1:11" x14ac:dyDescent="0.25">
      <c r="A430" t="str">
        <f>COMBDG_Split_Tech!A427</f>
        <v>COMBDGRTTNewLIFLU___STDELC</v>
      </c>
      <c r="B430">
        <f>SUMIFS(Activity_COMBDG!C:C,Activity_COMBDG!$B:$B,$A430&amp;"*",Activity_COMBDG!$B:$B,"*"&amp;"_EX",Activity_COMBDG!C:C,"&gt;0.0001")</f>
        <v>0</v>
      </c>
      <c r="C430">
        <f>SUMIFS(Activity_COMBDG!D:D,Activity_COMBDG!$B:$B,$A430&amp;"*",Activity_COMBDG!$B:$B,"*"&amp;"_EX",Activity_COMBDG!D:D,"&gt;0.0001")</f>
        <v>0</v>
      </c>
      <c r="D430">
        <f>SUMIFS(Activity_COMBDG!E:E,Activity_COMBDG!$B:$B,$A430&amp;"*",Activity_COMBDG!$B:$B,"*"&amp;"_EX",Activity_COMBDG!E:E,"&gt;0.0001")</f>
        <v>0</v>
      </c>
      <c r="E430">
        <f>SUMIFS(Activity_COMBDG!F:F,Activity_COMBDG!$B:$B,$A430&amp;"*",Activity_COMBDG!$B:$B,"*"&amp;"_EX",Activity_COMBDG!F:F,"&gt;0.0001")</f>
        <v>0</v>
      </c>
      <c r="F430">
        <f>SUMIFS(Activity_COMBDG!G:G,Activity_COMBDG!$B:$B,$A430&amp;"*",Activity_COMBDG!$B:$B,"*"&amp;"_EX",Activity_COMBDG!G:G,"&gt;0.0001")</f>
        <v>0</v>
      </c>
      <c r="G430">
        <f>SUMIFS(Activity_COMBDG!H:H,Activity_COMBDG!$B:$B,$A430&amp;"*",Activity_COMBDG!$B:$B,"*"&amp;"_EX",Activity_COMBDG!H:H,"&gt;0.0001")</f>
        <v>0</v>
      </c>
      <c r="H430">
        <f>SUMIFS(Activity_COMBDG!I:I,Activity_COMBDG!$B:$B,$A430&amp;"*",Activity_COMBDG!$B:$B,"*"&amp;"_EX",Activity_COMBDG!I:I,"&gt;0.0001")</f>
        <v>0</v>
      </c>
      <c r="I430">
        <f>SUMIFS(Activity_COMBDG!J:J,Activity_COMBDG!$B:$B,$A430&amp;"*",Activity_COMBDG!$B:$B,"*"&amp;"_EX",Activity_COMBDG!J:J,"&gt;0.0001")</f>
        <v>0</v>
      </c>
      <c r="J430">
        <f>SUMIFS(Activity_COMBDG!K:K,Activity_COMBDG!$B:$B,$A430&amp;"*",Activity_COMBDG!$B:$B,"*"&amp;"_EX",Activity_COMBDG!K:K,"&gt;0.0001")</f>
        <v>0</v>
      </c>
      <c r="K430">
        <f>SUMIFS(Activity_COMBDG!L:L,Activity_COMBDG!$B:$B,$A430&amp;"*",Activity_COMBDG!$B:$B,"*"&amp;"_EX",Activity_COMBDG!L:L,"&gt;0.0001")</f>
        <v>0</v>
      </c>
    </row>
    <row r="431" spans="1:11" x14ac:dyDescent="0.25">
      <c r="A431" t="str">
        <f>COMBDG_Split_Tech!A428</f>
        <v>COMBDGRTTNewLIHAL___STDELC</v>
      </c>
      <c r="B431">
        <f>SUMIFS(Activity_COMBDG!C:C,Activity_COMBDG!$B:$B,$A431&amp;"*",Activity_COMBDG!$B:$B,"*"&amp;"_EX",Activity_COMBDG!C:C,"&gt;0.0001")</f>
        <v>0</v>
      </c>
      <c r="C431">
        <f>SUMIFS(Activity_COMBDG!D:D,Activity_COMBDG!$B:$B,$A431&amp;"*",Activity_COMBDG!$B:$B,"*"&amp;"_EX",Activity_COMBDG!D:D,"&gt;0.0001")</f>
        <v>0</v>
      </c>
      <c r="D431">
        <f>SUMIFS(Activity_COMBDG!E:E,Activity_COMBDG!$B:$B,$A431&amp;"*",Activity_COMBDG!$B:$B,"*"&amp;"_EX",Activity_COMBDG!E:E,"&gt;0.0001")</f>
        <v>0</v>
      </c>
      <c r="E431">
        <f>SUMIFS(Activity_COMBDG!F:F,Activity_COMBDG!$B:$B,$A431&amp;"*",Activity_COMBDG!$B:$B,"*"&amp;"_EX",Activity_COMBDG!F:F,"&gt;0.0001")</f>
        <v>0</v>
      </c>
      <c r="F431">
        <f>SUMIFS(Activity_COMBDG!G:G,Activity_COMBDG!$B:$B,$A431&amp;"*",Activity_COMBDG!$B:$B,"*"&amp;"_EX",Activity_COMBDG!G:G,"&gt;0.0001")</f>
        <v>0</v>
      </c>
      <c r="G431">
        <f>SUMIFS(Activity_COMBDG!H:H,Activity_COMBDG!$B:$B,$A431&amp;"*",Activity_COMBDG!$B:$B,"*"&amp;"_EX",Activity_COMBDG!H:H,"&gt;0.0001")</f>
        <v>0</v>
      </c>
      <c r="H431">
        <f>SUMIFS(Activity_COMBDG!I:I,Activity_COMBDG!$B:$B,$A431&amp;"*",Activity_COMBDG!$B:$B,"*"&amp;"_EX",Activity_COMBDG!I:I,"&gt;0.0001")</f>
        <v>0</v>
      </c>
      <c r="I431">
        <f>SUMIFS(Activity_COMBDG!J:J,Activity_COMBDG!$B:$B,$A431&amp;"*",Activity_COMBDG!$B:$B,"*"&amp;"_EX",Activity_COMBDG!J:J,"&gt;0.0001")</f>
        <v>0</v>
      </c>
      <c r="J431">
        <f>SUMIFS(Activity_COMBDG!K:K,Activity_COMBDG!$B:$B,$A431&amp;"*",Activity_COMBDG!$B:$B,"*"&amp;"_EX",Activity_COMBDG!K:K,"&gt;0.0001")</f>
        <v>0</v>
      </c>
      <c r="K431">
        <f>SUMIFS(Activity_COMBDG!L:L,Activity_COMBDG!$B:$B,$A431&amp;"*",Activity_COMBDG!$B:$B,"*"&amp;"_EX",Activity_COMBDG!L:L,"&gt;0.0001")</f>
        <v>0</v>
      </c>
    </row>
    <row r="432" spans="1:11" x14ac:dyDescent="0.25">
      <c r="A432" t="str">
        <f>COMBDG_Split_Tech!A429</f>
        <v>COMBDGRTTNewLIINC___STDELC</v>
      </c>
      <c r="B432">
        <f>SUMIFS(Activity_COMBDG!C:C,Activity_COMBDG!$B:$B,$A432&amp;"*",Activity_COMBDG!$B:$B,"*"&amp;"_EX",Activity_COMBDG!C:C,"&gt;0.0001")</f>
        <v>0</v>
      </c>
      <c r="C432">
        <f>SUMIFS(Activity_COMBDG!D:D,Activity_COMBDG!$B:$B,$A432&amp;"*",Activity_COMBDG!$B:$B,"*"&amp;"_EX",Activity_COMBDG!D:D,"&gt;0.0001")</f>
        <v>0</v>
      </c>
      <c r="D432">
        <f>SUMIFS(Activity_COMBDG!E:E,Activity_COMBDG!$B:$B,$A432&amp;"*",Activity_COMBDG!$B:$B,"*"&amp;"_EX",Activity_COMBDG!E:E,"&gt;0.0001")</f>
        <v>0</v>
      </c>
      <c r="E432">
        <f>SUMIFS(Activity_COMBDG!F:F,Activity_COMBDG!$B:$B,$A432&amp;"*",Activity_COMBDG!$B:$B,"*"&amp;"_EX",Activity_COMBDG!F:F,"&gt;0.0001")</f>
        <v>0</v>
      </c>
      <c r="F432">
        <f>SUMIFS(Activity_COMBDG!G:G,Activity_COMBDG!$B:$B,$A432&amp;"*",Activity_COMBDG!$B:$B,"*"&amp;"_EX",Activity_COMBDG!G:G,"&gt;0.0001")</f>
        <v>0</v>
      </c>
      <c r="G432">
        <f>SUMIFS(Activity_COMBDG!H:H,Activity_COMBDG!$B:$B,$A432&amp;"*",Activity_COMBDG!$B:$B,"*"&amp;"_EX",Activity_COMBDG!H:H,"&gt;0.0001")</f>
        <v>0</v>
      </c>
      <c r="H432">
        <f>SUMIFS(Activity_COMBDG!I:I,Activity_COMBDG!$B:$B,$A432&amp;"*",Activity_COMBDG!$B:$B,"*"&amp;"_EX",Activity_COMBDG!I:I,"&gt;0.0001")</f>
        <v>0</v>
      </c>
      <c r="I432">
        <f>SUMIFS(Activity_COMBDG!J:J,Activity_COMBDG!$B:$B,$A432&amp;"*",Activity_COMBDG!$B:$B,"*"&amp;"_EX",Activity_COMBDG!J:J,"&gt;0.0001")</f>
        <v>0</v>
      </c>
      <c r="J432">
        <f>SUMIFS(Activity_COMBDG!K:K,Activity_COMBDG!$B:$B,$A432&amp;"*",Activity_COMBDG!$B:$B,"*"&amp;"_EX",Activity_COMBDG!K:K,"&gt;0.0001")</f>
        <v>0</v>
      </c>
      <c r="K432">
        <f>SUMIFS(Activity_COMBDG!L:L,Activity_COMBDG!$B:$B,$A432&amp;"*",Activity_COMBDG!$B:$B,"*"&amp;"_EX",Activity_COMBDG!L:L,"&gt;0.0001")</f>
        <v>0</v>
      </c>
    </row>
    <row r="433" spans="1:11" x14ac:dyDescent="0.25">
      <c r="A433" t="str">
        <f>COMBDG_Split_Tech!A430</f>
        <v>COMBDGRTTNewLILED___STDELC</v>
      </c>
      <c r="B433">
        <f>SUMIFS(Activity_COMBDG!C:C,Activity_COMBDG!$B:$B,$A433&amp;"*",Activity_COMBDG!$B:$B,"*"&amp;"_EX",Activity_COMBDG!C:C,"&gt;0.0001")</f>
        <v>0</v>
      </c>
      <c r="C433">
        <f>SUMIFS(Activity_COMBDG!D:D,Activity_COMBDG!$B:$B,$A433&amp;"*",Activity_COMBDG!$B:$B,"*"&amp;"_EX",Activity_COMBDG!D:D,"&gt;0.0001")</f>
        <v>0</v>
      </c>
      <c r="D433">
        <f>SUMIFS(Activity_COMBDG!E:E,Activity_COMBDG!$B:$B,$A433&amp;"*",Activity_COMBDG!$B:$B,"*"&amp;"_EX",Activity_COMBDG!E:E,"&gt;0.0001")</f>
        <v>0</v>
      </c>
      <c r="E433">
        <f>SUMIFS(Activity_COMBDG!F:F,Activity_COMBDG!$B:$B,$A433&amp;"*",Activity_COMBDG!$B:$B,"*"&amp;"_EX",Activity_COMBDG!F:F,"&gt;0.0001")</f>
        <v>0</v>
      </c>
      <c r="F433">
        <f>SUMIFS(Activity_COMBDG!G:G,Activity_COMBDG!$B:$B,$A433&amp;"*",Activity_COMBDG!$B:$B,"*"&amp;"_EX",Activity_COMBDG!G:G,"&gt;0.0001")</f>
        <v>0</v>
      </c>
      <c r="G433">
        <f>SUMIFS(Activity_COMBDG!H:H,Activity_COMBDG!$B:$B,$A433&amp;"*",Activity_COMBDG!$B:$B,"*"&amp;"_EX",Activity_COMBDG!H:H,"&gt;0.0001")</f>
        <v>0</v>
      </c>
      <c r="H433">
        <f>SUMIFS(Activity_COMBDG!I:I,Activity_COMBDG!$B:$B,$A433&amp;"*",Activity_COMBDG!$B:$B,"*"&amp;"_EX",Activity_COMBDG!I:I,"&gt;0.0001")</f>
        <v>0</v>
      </c>
      <c r="I433">
        <f>SUMIFS(Activity_COMBDG!J:J,Activity_COMBDG!$B:$B,$A433&amp;"*",Activity_COMBDG!$B:$B,"*"&amp;"_EX",Activity_COMBDG!J:J,"&gt;0.0001")</f>
        <v>0</v>
      </c>
      <c r="J433">
        <f>SUMIFS(Activity_COMBDG!K:K,Activity_COMBDG!$B:$B,$A433&amp;"*",Activity_COMBDG!$B:$B,"*"&amp;"_EX",Activity_COMBDG!K:K,"&gt;0.0001")</f>
        <v>0</v>
      </c>
      <c r="K433">
        <f>SUMIFS(Activity_COMBDG!L:L,Activity_COMBDG!$B:$B,$A433&amp;"*",Activity_COMBDG!$B:$B,"*"&amp;"_EX",Activity_COMBDG!L:L,"&gt;0.0001")</f>
        <v>0</v>
      </c>
    </row>
    <row r="434" spans="1:11" x14ac:dyDescent="0.25">
      <c r="A434" t="str">
        <f>COMBDG_Split_Tech!A431</f>
        <v>COMBDGRTTNewSC_________DCO</v>
      </c>
      <c r="B434">
        <f>SUMIFS(Activity_COMBDG!C:C,Activity_COMBDG!$B:$B,$A434&amp;"*",Activity_COMBDG!$B:$B,"*"&amp;"_EX",Activity_COMBDG!C:C,"&gt;0.0001")</f>
        <v>0</v>
      </c>
      <c r="C434">
        <f>SUMIFS(Activity_COMBDG!D:D,Activity_COMBDG!$B:$B,$A434&amp;"*",Activity_COMBDG!$B:$B,"*"&amp;"_EX",Activity_COMBDG!D:D,"&gt;0.0001")</f>
        <v>0</v>
      </c>
      <c r="D434">
        <f>SUMIFS(Activity_COMBDG!E:E,Activity_COMBDG!$B:$B,$A434&amp;"*",Activity_COMBDG!$B:$B,"*"&amp;"_EX",Activity_COMBDG!E:E,"&gt;0.0001")</f>
        <v>0</v>
      </c>
      <c r="E434">
        <f>SUMIFS(Activity_COMBDG!F:F,Activity_COMBDG!$B:$B,$A434&amp;"*",Activity_COMBDG!$B:$B,"*"&amp;"_EX",Activity_COMBDG!F:F,"&gt;0.0001")</f>
        <v>0</v>
      </c>
      <c r="F434">
        <f>SUMIFS(Activity_COMBDG!G:G,Activity_COMBDG!$B:$B,$A434&amp;"*",Activity_COMBDG!$B:$B,"*"&amp;"_EX",Activity_COMBDG!G:G,"&gt;0.0001")</f>
        <v>0</v>
      </c>
      <c r="G434">
        <f>SUMIFS(Activity_COMBDG!H:H,Activity_COMBDG!$B:$B,$A434&amp;"*",Activity_COMBDG!$B:$B,"*"&amp;"_EX",Activity_COMBDG!H:H,"&gt;0.0001")</f>
        <v>0</v>
      </c>
      <c r="H434">
        <f>SUMIFS(Activity_COMBDG!I:I,Activity_COMBDG!$B:$B,$A434&amp;"*",Activity_COMBDG!$B:$B,"*"&amp;"_EX",Activity_COMBDG!I:I,"&gt;0.0001")</f>
        <v>0</v>
      </c>
      <c r="I434">
        <f>SUMIFS(Activity_COMBDG!J:J,Activity_COMBDG!$B:$B,$A434&amp;"*",Activity_COMBDG!$B:$B,"*"&amp;"_EX",Activity_COMBDG!J:J,"&gt;0.0001")</f>
        <v>0</v>
      </c>
      <c r="J434">
        <f>SUMIFS(Activity_COMBDG!K:K,Activity_COMBDG!$B:$B,$A434&amp;"*",Activity_COMBDG!$B:$B,"*"&amp;"_EX",Activity_COMBDG!K:K,"&gt;0.0001")</f>
        <v>0</v>
      </c>
      <c r="K434">
        <f>SUMIFS(Activity_COMBDG!L:L,Activity_COMBDG!$B:$B,$A434&amp;"*",Activity_COMBDG!$B:$B,"*"&amp;"_EX",Activity_COMBDG!L:L,"&gt;0.0001")</f>
        <v>0</v>
      </c>
    </row>
    <row r="435" spans="1:11" x14ac:dyDescent="0.25">
      <c r="A435" t="str">
        <f>COMBDG_Split_Tech!A432</f>
        <v>COMBDGRTTNewSC______STDELC</v>
      </c>
      <c r="B435">
        <f>SUMIFS(Activity_COMBDG!C:C,Activity_COMBDG!$B:$B,$A435&amp;"*",Activity_COMBDG!$B:$B,"*"&amp;"_EX",Activity_COMBDG!C:C,"&gt;0.0001")</f>
        <v>0</v>
      </c>
      <c r="C435">
        <f>SUMIFS(Activity_COMBDG!D:D,Activity_COMBDG!$B:$B,$A435&amp;"*",Activity_COMBDG!$B:$B,"*"&amp;"_EX",Activity_COMBDG!D:D,"&gt;0.0001")</f>
        <v>0</v>
      </c>
      <c r="D435">
        <f>SUMIFS(Activity_COMBDG!E:E,Activity_COMBDG!$B:$B,$A435&amp;"*",Activity_COMBDG!$B:$B,"*"&amp;"_EX",Activity_COMBDG!E:E,"&gt;0.0001")</f>
        <v>0</v>
      </c>
      <c r="E435">
        <f>SUMIFS(Activity_COMBDG!F:F,Activity_COMBDG!$B:$B,$A435&amp;"*",Activity_COMBDG!$B:$B,"*"&amp;"_EX",Activity_COMBDG!F:F,"&gt;0.0001")</f>
        <v>0</v>
      </c>
      <c r="F435">
        <f>SUMIFS(Activity_COMBDG!G:G,Activity_COMBDG!$B:$B,$A435&amp;"*",Activity_COMBDG!$B:$B,"*"&amp;"_EX",Activity_COMBDG!G:G,"&gt;0.0001")</f>
        <v>0</v>
      </c>
      <c r="G435">
        <f>SUMIFS(Activity_COMBDG!H:H,Activity_COMBDG!$B:$B,$A435&amp;"*",Activity_COMBDG!$B:$B,"*"&amp;"_EX",Activity_COMBDG!H:H,"&gt;0.0001")</f>
        <v>0</v>
      </c>
      <c r="H435">
        <f>SUMIFS(Activity_COMBDG!I:I,Activity_COMBDG!$B:$B,$A435&amp;"*",Activity_COMBDG!$B:$B,"*"&amp;"_EX",Activity_COMBDG!I:I,"&gt;0.0001")</f>
        <v>0</v>
      </c>
      <c r="I435">
        <f>SUMIFS(Activity_COMBDG!J:J,Activity_COMBDG!$B:$B,$A435&amp;"*",Activity_COMBDG!$B:$B,"*"&amp;"_EX",Activity_COMBDG!J:J,"&gt;0.0001")</f>
        <v>0</v>
      </c>
      <c r="J435">
        <f>SUMIFS(Activity_COMBDG!K:K,Activity_COMBDG!$B:$B,$A435&amp;"*",Activity_COMBDG!$B:$B,"*"&amp;"_EX",Activity_COMBDG!K:K,"&gt;0.0001")</f>
        <v>0</v>
      </c>
      <c r="K435">
        <f>SUMIFS(Activity_COMBDG!L:L,Activity_COMBDG!$B:$B,$A435&amp;"*",Activity_COMBDG!$B:$B,"*"&amp;"_EX",Activity_COMBDG!L:L,"&gt;0.0001")</f>
        <v>0</v>
      </c>
    </row>
    <row r="436" spans="1:11" x14ac:dyDescent="0.25">
      <c r="A436" t="str">
        <f>COMBDG_Split_Tech!A433</f>
        <v>COMBDGRTTNewSC______STDNGA</v>
      </c>
      <c r="B436">
        <f>SUMIFS(Activity_COMBDG!C:C,Activity_COMBDG!$B:$B,$A436&amp;"*",Activity_COMBDG!$B:$B,"*"&amp;"_EX",Activity_COMBDG!C:C,"&gt;0.0001")</f>
        <v>0</v>
      </c>
      <c r="C436">
        <f>SUMIFS(Activity_COMBDG!D:D,Activity_COMBDG!$B:$B,$A436&amp;"*",Activity_COMBDG!$B:$B,"*"&amp;"_EX",Activity_COMBDG!D:D,"&gt;0.0001")</f>
        <v>0</v>
      </c>
      <c r="D436">
        <f>SUMIFS(Activity_COMBDG!E:E,Activity_COMBDG!$B:$B,$A436&amp;"*",Activity_COMBDG!$B:$B,"*"&amp;"_EX",Activity_COMBDG!E:E,"&gt;0.0001")</f>
        <v>0</v>
      </c>
      <c r="E436">
        <f>SUMIFS(Activity_COMBDG!F:F,Activity_COMBDG!$B:$B,$A436&amp;"*",Activity_COMBDG!$B:$B,"*"&amp;"_EX",Activity_COMBDG!F:F,"&gt;0.0001")</f>
        <v>0</v>
      </c>
      <c r="F436">
        <f>SUMIFS(Activity_COMBDG!G:G,Activity_COMBDG!$B:$B,$A436&amp;"*",Activity_COMBDG!$B:$B,"*"&amp;"_EX",Activity_COMBDG!G:G,"&gt;0.0001")</f>
        <v>0</v>
      </c>
      <c r="G436">
        <f>SUMIFS(Activity_COMBDG!H:H,Activity_COMBDG!$B:$B,$A436&amp;"*",Activity_COMBDG!$B:$B,"*"&amp;"_EX",Activity_COMBDG!H:H,"&gt;0.0001")</f>
        <v>0</v>
      </c>
      <c r="H436">
        <f>SUMIFS(Activity_COMBDG!I:I,Activity_COMBDG!$B:$B,$A436&amp;"*",Activity_COMBDG!$B:$B,"*"&amp;"_EX",Activity_COMBDG!I:I,"&gt;0.0001")</f>
        <v>0</v>
      </c>
      <c r="I436">
        <f>SUMIFS(Activity_COMBDG!J:J,Activity_COMBDG!$B:$B,$A436&amp;"*",Activity_COMBDG!$B:$B,"*"&amp;"_EX",Activity_COMBDG!J:J,"&gt;0.0001")</f>
        <v>0</v>
      </c>
      <c r="J436">
        <f>SUMIFS(Activity_COMBDG!K:K,Activity_COMBDG!$B:$B,$A436&amp;"*",Activity_COMBDG!$B:$B,"*"&amp;"_EX",Activity_COMBDG!K:K,"&gt;0.0001")</f>
        <v>0</v>
      </c>
      <c r="K436">
        <f>SUMIFS(Activity_COMBDG!L:L,Activity_COMBDG!$B:$B,$A436&amp;"*",Activity_COMBDG!$B:$B,"*"&amp;"_EX",Activity_COMBDG!L:L,"&gt;0.0001")</f>
        <v>0</v>
      </c>
    </row>
    <row r="437" spans="1:11" x14ac:dyDescent="0.25">
      <c r="A437" t="str">
        <f>COMBDG_Split_Tech!A434</f>
        <v>COMBDGRTTNewSH_________DHE</v>
      </c>
      <c r="B437">
        <f>SUMIFS(Activity_COMBDG!C:C,Activity_COMBDG!$B:$B,$A437&amp;"*",Activity_COMBDG!$B:$B,"*"&amp;"_EX",Activity_COMBDG!C:C,"&gt;0.0001")</f>
        <v>0</v>
      </c>
      <c r="C437">
        <f>SUMIFS(Activity_COMBDG!D:D,Activity_COMBDG!$B:$B,$A437&amp;"*",Activity_COMBDG!$B:$B,"*"&amp;"_EX",Activity_COMBDG!D:D,"&gt;0.0001")</f>
        <v>0</v>
      </c>
      <c r="D437">
        <f>SUMIFS(Activity_COMBDG!E:E,Activity_COMBDG!$B:$B,$A437&amp;"*",Activity_COMBDG!$B:$B,"*"&amp;"_EX",Activity_COMBDG!E:E,"&gt;0.0001")</f>
        <v>0</v>
      </c>
      <c r="E437">
        <f>SUMIFS(Activity_COMBDG!F:F,Activity_COMBDG!$B:$B,$A437&amp;"*",Activity_COMBDG!$B:$B,"*"&amp;"_EX",Activity_COMBDG!F:F,"&gt;0.0001")</f>
        <v>0</v>
      </c>
      <c r="F437">
        <f>SUMIFS(Activity_COMBDG!G:G,Activity_COMBDG!$B:$B,$A437&amp;"*",Activity_COMBDG!$B:$B,"*"&amp;"_EX",Activity_COMBDG!G:G,"&gt;0.0001")</f>
        <v>0</v>
      </c>
      <c r="G437">
        <f>SUMIFS(Activity_COMBDG!H:H,Activity_COMBDG!$B:$B,$A437&amp;"*",Activity_COMBDG!$B:$B,"*"&amp;"_EX",Activity_COMBDG!H:H,"&gt;0.0001")</f>
        <v>0</v>
      </c>
      <c r="H437">
        <f>SUMIFS(Activity_COMBDG!I:I,Activity_COMBDG!$B:$B,$A437&amp;"*",Activity_COMBDG!$B:$B,"*"&amp;"_EX",Activity_COMBDG!I:I,"&gt;0.0001")</f>
        <v>0</v>
      </c>
      <c r="I437">
        <f>SUMIFS(Activity_COMBDG!J:J,Activity_COMBDG!$B:$B,$A437&amp;"*",Activity_COMBDG!$B:$B,"*"&amp;"_EX",Activity_COMBDG!J:J,"&gt;0.0001")</f>
        <v>0</v>
      </c>
      <c r="J437">
        <f>SUMIFS(Activity_COMBDG!K:K,Activity_COMBDG!$B:$B,$A437&amp;"*",Activity_COMBDG!$B:$B,"*"&amp;"_EX",Activity_COMBDG!K:K,"&gt;0.0001")</f>
        <v>0</v>
      </c>
      <c r="K437">
        <f>SUMIFS(Activity_COMBDG!L:L,Activity_COMBDG!$B:$B,$A437&amp;"*",Activity_COMBDG!$B:$B,"*"&amp;"_EX",Activity_COMBDG!L:L,"&gt;0.0001")</f>
        <v>0</v>
      </c>
    </row>
    <row r="438" spans="1:11" x14ac:dyDescent="0.25">
      <c r="A438" t="str">
        <f>COMBDG_Split_Tech!A435</f>
        <v>COMBDGRTTNewSHFUR___HIGNGA</v>
      </c>
      <c r="B438">
        <f>SUMIFS(Activity_COMBDG!C:C,Activity_COMBDG!$B:$B,$A438&amp;"*",Activity_COMBDG!$B:$B,"*"&amp;"_EX",Activity_COMBDG!C:C,"&gt;0.0001")</f>
        <v>0</v>
      </c>
      <c r="C438">
        <f>SUMIFS(Activity_COMBDG!D:D,Activity_COMBDG!$B:$B,$A438&amp;"*",Activity_COMBDG!$B:$B,"*"&amp;"_EX",Activity_COMBDG!D:D,"&gt;0.0001")</f>
        <v>0</v>
      </c>
      <c r="D438">
        <f>SUMIFS(Activity_COMBDG!E:E,Activity_COMBDG!$B:$B,$A438&amp;"*",Activity_COMBDG!$B:$B,"*"&amp;"_EX",Activity_COMBDG!E:E,"&gt;0.0001")</f>
        <v>0</v>
      </c>
      <c r="E438">
        <f>SUMIFS(Activity_COMBDG!F:F,Activity_COMBDG!$B:$B,$A438&amp;"*",Activity_COMBDG!$B:$B,"*"&amp;"_EX",Activity_COMBDG!F:F,"&gt;0.0001")</f>
        <v>0</v>
      </c>
      <c r="F438">
        <f>SUMIFS(Activity_COMBDG!G:G,Activity_COMBDG!$B:$B,$A438&amp;"*",Activity_COMBDG!$B:$B,"*"&amp;"_EX",Activity_COMBDG!G:G,"&gt;0.0001")</f>
        <v>0</v>
      </c>
      <c r="G438">
        <f>SUMIFS(Activity_COMBDG!H:H,Activity_COMBDG!$B:$B,$A438&amp;"*",Activity_COMBDG!$B:$B,"*"&amp;"_EX",Activity_COMBDG!H:H,"&gt;0.0001")</f>
        <v>0</v>
      </c>
      <c r="H438">
        <f>SUMIFS(Activity_COMBDG!I:I,Activity_COMBDG!$B:$B,$A438&amp;"*",Activity_COMBDG!$B:$B,"*"&amp;"_EX",Activity_COMBDG!I:I,"&gt;0.0001")</f>
        <v>0</v>
      </c>
      <c r="I438">
        <f>SUMIFS(Activity_COMBDG!J:J,Activity_COMBDG!$B:$B,$A438&amp;"*",Activity_COMBDG!$B:$B,"*"&amp;"_EX",Activity_COMBDG!J:J,"&gt;0.0001")</f>
        <v>0</v>
      </c>
      <c r="J438">
        <f>SUMIFS(Activity_COMBDG!K:K,Activity_COMBDG!$B:$B,$A438&amp;"*",Activity_COMBDG!$B:$B,"*"&amp;"_EX",Activity_COMBDG!K:K,"&gt;0.0001")</f>
        <v>0</v>
      </c>
      <c r="K438">
        <f>SUMIFS(Activity_COMBDG!L:L,Activity_COMBDG!$B:$B,$A438&amp;"*",Activity_COMBDG!$B:$B,"*"&amp;"_EX",Activity_COMBDG!L:L,"&gt;0.0001")</f>
        <v>0</v>
      </c>
    </row>
    <row r="439" spans="1:11" x14ac:dyDescent="0.25">
      <c r="A439" t="str">
        <f>COMBDG_Split_Tech!A436</f>
        <v>COMBDGRTTNewSHFUR___STDELC</v>
      </c>
      <c r="B439">
        <f>SUMIFS(Activity_COMBDG!C:C,Activity_COMBDG!$B:$B,$A439&amp;"*",Activity_COMBDG!$B:$B,"*"&amp;"_EX",Activity_COMBDG!C:C,"&gt;0.0001")</f>
        <v>0</v>
      </c>
      <c r="C439">
        <f>SUMIFS(Activity_COMBDG!D:D,Activity_COMBDG!$B:$B,$A439&amp;"*",Activity_COMBDG!$B:$B,"*"&amp;"_EX",Activity_COMBDG!D:D,"&gt;0.0001")</f>
        <v>0</v>
      </c>
      <c r="D439">
        <f>SUMIFS(Activity_COMBDG!E:E,Activity_COMBDG!$B:$B,$A439&amp;"*",Activity_COMBDG!$B:$B,"*"&amp;"_EX",Activity_COMBDG!E:E,"&gt;0.0001")</f>
        <v>0</v>
      </c>
      <c r="E439">
        <f>SUMIFS(Activity_COMBDG!F:F,Activity_COMBDG!$B:$B,$A439&amp;"*",Activity_COMBDG!$B:$B,"*"&amp;"_EX",Activity_COMBDG!F:F,"&gt;0.0001")</f>
        <v>0</v>
      </c>
      <c r="F439">
        <f>SUMIFS(Activity_COMBDG!G:G,Activity_COMBDG!$B:$B,$A439&amp;"*",Activity_COMBDG!$B:$B,"*"&amp;"_EX",Activity_COMBDG!G:G,"&gt;0.0001")</f>
        <v>0</v>
      </c>
      <c r="G439">
        <f>SUMIFS(Activity_COMBDG!H:H,Activity_COMBDG!$B:$B,$A439&amp;"*",Activity_COMBDG!$B:$B,"*"&amp;"_EX",Activity_COMBDG!H:H,"&gt;0.0001")</f>
        <v>0</v>
      </c>
      <c r="H439">
        <f>SUMIFS(Activity_COMBDG!I:I,Activity_COMBDG!$B:$B,$A439&amp;"*",Activity_COMBDG!$B:$B,"*"&amp;"_EX",Activity_COMBDG!I:I,"&gt;0.0001")</f>
        <v>0</v>
      </c>
      <c r="I439">
        <f>SUMIFS(Activity_COMBDG!J:J,Activity_COMBDG!$B:$B,$A439&amp;"*",Activity_COMBDG!$B:$B,"*"&amp;"_EX",Activity_COMBDG!J:J,"&gt;0.0001")</f>
        <v>0</v>
      </c>
      <c r="J439">
        <f>SUMIFS(Activity_COMBDG!K:K,Activity_COMBDG!$B:$B,$A439&amp;"*",Activity_COMBDG!$B:$B,"*"&amp;"_EX",Activity_COMBDG!K:K,"&gt;0.0001")</f>
        <v>0</v>
      </c>
      <c r="K439">
        <f>SUMIFS(Activity_COMBDG!L:L,Activity_COMBDG!$B:$B,$A439&amp;"*",Activity_COMBDG!$B:$B,"*"&amp;"_EX",Activity_COMBDG!L:L,"&gt;0.0001")</f>
        <v>0</v>
      </c>
    </row>
    <row r="440" spans="1:11" x14ac:dyDescent="0.25">
      <c r="A440" t="str">
        <f>COMBDG_Split_Tech!A437</f>
        <v>COMBDGRTTNewSHFUR___STDHFO</v>
      </c>
      <c r="B440">
        <f>SUMIFS(Activity_COMBDG!C:C,Activity_COMBDG!$B:$B,$A440&amp;"*",Activity_COMBDG!$B:$B,"*"&amp;"_EX",Activity_COMBDG!C:C,"&gt;0.0001")</f>
        <v>0</v>
      </c>
      <c r="C440">
        <f>SUMIFS(Activity_COMBDG!D:D,Activity_COMBDG!$B:$B,$A440&amp;"*",Activity_COMBDG!$B:$B,"*"&amp;"_EX",Activity_COMBDG!D:D,"&gt;0.0001")</f>
        <v>0</v>
      </c>
      <c r="D440">
        <f>SUMIFS(Activity_COMBDG!E:E,Activity_COMBDG!$B:$B,$A440&amp;"*",Activity_COMBDG!$B:$B,"*"&amp;"_EX",Activity_COMBDG!E:E,"&gt;0.0001")</f>
        <v>0</v>
      </c>
      <c r="E440">
        <f>SUMIFS(Activity_COMBDG!F:F,Activity_COMBDG!$B:$B,$A440&amp;"*",Activity_COMBDG!$B:$B,"*"&amp;"_EX",Activity_COMBDG!F:F,"&gt;0.0001")</f>
        <v>0</v>
      </c>
      <c r="F440">
        <f>SUMIFS(Activity_COMBDG!G:G,Activity_COMBDG!$B:$B,$A440&amp;"*",Activity_COMBDG!$B:$B,"*"&amp;"_EX",Activity_COMBDG!G:G,"&gt;0.0001")</f>
        <v>0</v>
      </c>
      <c r="G440">
        <f>SUMIFS(Activity_COMBDG!H:H,Activity_COMBDG!$B:$B,$A440&amp;"*",Activity_COMBDG!$B:$B,"*"&amp;"_EX",Activity_COMBDG!H:H,"&gt;0.0001")</f>
        <v>0</v>
      </c>
      <c r="H440">
        <f>SUMIFS(Activity_COMBDG!I:I,Activity_COMBDG!$B:$B,$A440&amp;"*",Activity_COMBDG!$B:$B,"*"&amp;"_EX",Activity_COMBDG!I:I,"&gt;0.0001")</f>
        <v>0</v>
      </c>
      <c r="I440">
        <f>SUMIFS(Activity_COMBDG!J:J,Activity_COMBDG!$B:$B,$A440&amp;"*",Activity_COMBDG!$B:$B,"*"&amp;"_EX",Activity_COMBDG!J:J,"&gt;0.0001")</f>
        <v>0</v>
      </c>
      <c r="J440">
        <f>SUMIFS(Activity_COMBDG!K:K,Activity_COMBDG!$B:$B,$A440&amp;"*",Activity_COMBDG!$B:$B,"*"&amp;"_EX",Activity_COMBDG!K:K,"&gt;0.0001")</f>
        <v>0</v>
      </c>
      <c r="K440">
        <f>SUMIFS(Activity_COMBDG!L:L,Activity_COMBDG!$B:$B,$A440&amp;"*",Activity_COMBDG!$B:$B,"*"&amp;"_EX",Activity_COMBDG!L:L,"&gt;0.0001")</f>
        <v>0</v>
      </c>
    </row>
    <row r="441" spans="1:11" x14ac:dyDescent="0.25">
      <c r="A441" t="str">
        <f>COMBDG_Split_Tech!A438</f>
        <v>COMBDGRTTNewSHFUR___STDKER</v>
      </c>
      <c r="B441">
        <f>SUMIFS(Activity_COMBDG!C:C,Activity_COMBDG!$B:$B,$A441&amp;"*",Activity_COMBDG!$B:$B,"*"&amp;"_EX",Activity_COMBDG!C:C,"&gt;0.0001")</f>
        <v>0</v>
      </c>
      <c r="C441">
        <f>SUMIFS(Activity_COMBDG!D:D,Activity_COMBDG!$B:$B,$A441&amp;"*",Activity_COMBDG!$B:$B,"*"&amp;"_EX",Activity_COMBDG!D:D,"&gt;0.0001")</f>
        <v>0</v>
      </c>
      <c r="D441">
        <f>SUMIFS(Activity_COMBDG!E:E,Activity_COMBDG!$B:$B,$A441&amp;"*",Activity_COMBDG!$B:$B,"*"&amp;"_EX",Activity_COMBDG!E:E,"&gt;0.0001")</f>
        <v>0</v>
      </c>
      <c r="E441">
        <f>SUMIFS(Activity_COMBDG!F:F,Activity_COMBDG!$B:$B,$A441&amp;"*",Activity_COMBDG!$B:$B,"*"&amp;"_EX",Activity_COMBDG!F:F,"&gt;0.0001")</f>
        <v>0</v>
      </c>
      <c r="F441">
        <f>SUMIFS(Activity_COMBDG!G:G,Activity_COMBDG!$B:$B,$A441&amp;"*",Activity_COMBDG!$B:$B,"*"&amp;"_EX",Activity_COMBDG!G:G,"&gt;0.0001")</f>
        <v>0</v>
      </c>
      <c r="G441">
        <f>SUMIFS(Activity_COMBDG!H:H,Activity_COMBDG!$B:$B,$A441&amp;"*",Activity_COMBDG!$B:$B,"*"&amp;"_EX",Activity_COMBDG!H:H,"&gt;0.0001")</f>
        <v>0</v>
      </c>
      <c r="H441">
        <f>SUMIFS(Activity_COMBDG!I:I,Activity_COMBDG!$B:$B,$A441&amp;"*",Activity_COMBDG!$B:$B,"*"&amp;"_EX",Activity_COMBDG!I:I,"&gt;0.0001")</f>
        <v>0</v>
      </c>
      <c r="I441">
        <f>SUMIFS(Activity_COMBDG!J:J,Activity_COMBDG!$B:$B,$A441&amp;"*",Activity_COMBDG!$B:$B,"*"&amp;"_EX",Activity_COMBDG!J:J,"&gt;0.0001")</f>
        <v>0</v>
      </c>
      <c r="J441">
        <f>SUMIFS(Activity_COMBDG!K:K,Activity_COMBDG!$B:$B,$A441&amp;"*",Activity_COMBDG!$B:$B,"*"&amp;"_EX",Activity_COMBDG!K:K,"&gt;0.0001")</f>
        <v>0</v>
      </c>
      <c r="K441">
        <f>SUMIFS(Activity_COMBDG!L:L,Activity_COMBDG!$B:$B,$A441&amp;"*",Activity_COMBDG!$B:$B,"*"&amp;"_EX",Activity_COMBDG!L:L,"&gt;0.0001")</f>
        <v>0</v>
      </c>
    </row>
    <row r="442" spans="1:11" x14ac:dyDescent="0.25">
      <c r="A442" t="str">
        <f>COMBDG_Split_Tech!A439</f>
        <v>COMBDGRTTNewSHFUR___STDLFO</v>
      </c>
      <c r="B442">
        <f>SUMIFS(Activity_COMBDG!C:C,Activity_COMBDG!$B:$B,$A442&amp;"*",Activity_COMBDG!$B:$B,"*"&amp;"_EX",Activity_COMBDG!C:C,"&gt;0.0001")</f>
        <v>0</v>
      </c>
      <c r="C442">
        <f>SUMIFS(Activity_COMBDG!D:D,Activity_COMBDG!$B:$B,$A442&amp;"*",Activity_COMBDG!$B:$B,"*"&amp;"_EX",Activity_COMBDG!D:D,"&gt;0.0001")</f>
        <v>0</v>
      </c>
      <c r="D442">
        <f>SUMIFS(Activity_COMBDG!E:E,Activity_COMBDG!$B:$B,$A442&amp;"*",Activity_COMBDG!$B:$B,"*"&amp;"_EX",Activity_COMBDG!E:E,"&gt;0.0001")</f>
        <v>0</v>
      </c>
      <c r="E442">
        <f>SUMIFS(Activity_COMBDG!F:F,Activity_COMBDG!$B:$B,$A442&amp;"*",Activity_COMBDG!$B:$B,"*"&amp;"_EX",Activity_COMBDG!F:F,"&gt;0.0001")</f>
        <v>0</v>
      </c>
      <c r="F442">
        <f>SUMIFS(Activity_COMBDG!G:G,Activity_COMBDG!$B:$B,$A442&amp;"*",Activity_COMBDG!$B:$B,"*"&amp;"_EX",Activity_COMBDG!G:G,"&gt;0.0001")</f>
        <v>0</v>
      </c>
      <c r="G442">
        <f>SUMIFS(Activity_COMBDG!H:H,Activity_COMBDG!$B:$B,$A442&amp;"*",Activity_COMBDG!$B:$B,"*"&amp;"_EX",Activity_COMBDG!H:H,"&gt;0.0001")</f>
        <v>0</v>
      </c>
      <c r="H442">
        <f>SUMIFS(Activity_COMBDG!I:I,Activity_COMBDG!$B:$B,$A442&amp;"*",Activity_COMBDG!$B:$B,"*"&amp;"_EX",Activity_COMBDG!I:I,"&gt;0.0001")</f>
        <v>0</v>
      </c>
      <c r="I442">
        <f>SUMIFS(Activity_COMBDG!J:J,Activity_COMBDG!$B:$B,$A442&amp;"*",Activity_COMBDG!$B:$B,"*"&amp;"_EX",Activity_COMBDG!J:J,"&gt;0.0001")</f>
        <v>0</v>
      </c>
      <c r="J442">
        <f>SUMIFS(Activity_COMBDG!K:K,Activity_COMBDG!$B:$B,$A442&amp;"*",Activity_COMBDG!$B:$B,"*"&amp;"_EX",Activity_COMBDG!K:K,"&gt;0.0001")</f>
        <v>0</v>
      </c>
      <c r="K442">
        <f>SUMIFS(Activity_COMBDG!L:L,Activity_COMBDG!$B:$B,$A442&amp;"*",Activity_COMBDG!$B:$B,"*"&amp;"_EX",Activity_COMBDG!L:L,"&gt;0.0001")</f>
        <v>0</v>
      </c>
    </row>
    <row r="443" spans="1:11" x14ac:dyDescent="0.25">
      <c r="A443" t="str">
        <f>COMBDG_Split_Tech!A440</f>
        <v>COMBDGRTTNewSHFUR___STDNGA</v>
      </c>
      <c r="B443">
        <f>SUMIFS(Activity_COMBDG!C:C,Activity_COMBDG!$B:$B,$A443&amp;"*",Activity_COMBDG!$B:$B,"*"&amp;"_EX",Activity_COMBDG!C:C,"&gt;0.0001")</f>
        <v>0</v>
      </c>
      <c r="C443">
        <f>SUMIFS(Activity_COMBDG!D:D,Activity_COMBDG!$B:$B,$A443&amp;"*",Activity_COMBDG!$B:$B,"*"&amp;"_EX",Activity_COMBDG!D:D,"&gt;0.0001")</f>
        <v>0</v>
      </c>
      <c r="D443">
        <f>SUMIFS(Activity_COMBDG!E:E,Activity_COMBDG!$B:$B,$A443&amp;"*",Activity_COMBDG!$B:$B,"*"&amp;"_EX",Activity_COMBDG!E:E,"&gt;0.0001")</f>
        <v>0</v>
      </c>
      <c r="E443">
        <f>SUMIFS(Activity_COMBDG!F:F,Activity_COMBDG!$B:$B,$A443&amp;"*",Activity_COMBDG!$B:$B,"*"&amp;"_EX",Activity_COMBDG!F:F,"&gt;0.0001")</f>
        <v>0</v>
      </c>
      <c r="F443">
        <f>SUMIFS(Activity_COMBDG!G:G,Activity_COMBDG!$B:$B,$A443&amp;"*",Activity_COMBDG!$B:$B,"*"&amp;"_EX",Activity_COMBDG!G:G,"&gt;0.0001")</f>
        <v>0</v>
      </c>
      <c r="G443">
        <f>SUMIFS(Activity_COMBDG!H:H,Activity_COMBDG!$B:$B,$A443&amp;"*",Activity_COMBDG!$B:$B,"*"&amp;"_EX",Activity_COMBDG!H:H,"&gt;0.0001")</f>
        <v>0</v>
      </c>
      <c r="H443">
        <f>SUMIFS(Activity_COMBDG!I:I,Activity_COMBDG!$B:$B,$A443&amp;"*",Activity_COMBDG!$B:$B,"*"&amp;"_EX",Activity_COMBDG!I:I,"&gt;0.0001")</f>
        <v>0</v>
      </c>
      <c r="I443">
        <f>SUMIFS(Activity_COMBDG!J:J,Activity_COMBDG!$B:$B,$A443&amp;"*",Activity_COMBDG!$B:$B,"*"&amp;"_EX",Activity_COMBDG!J:J,"&gt;0.0001")</f>
        <v>0</v>
      </c>
      <c r="J443">
        <f>SUMIFS(Activity_COMBDG!K:K,Activity_COMBDG!$B:$B,$A443&amp;"*",Activity_COMBDG!$B:$B,"*"&amp;"_EX",Activity_COMBDG!K:K,"&gt;0.0001")</f>
        <v>0</v>
      </c>
      <c r="K443">
        <f>SUMIFS(Activity_COMBDG!L:L,Activity_COMBDG!$B:$B,$A443&amp;"*",Activity_COMBDG!$B:$B,"*"&amp;"_EX",Activity_COMBDG!L:L,"&gt;0.0001")</f>
        <v>0</v>
      </c>
    </row>
    <row r="444" spans="1:11" x14ac:dyDescent="0.25">
      <c r="A444" t="str">
        <f>COMBDG_Split_Tech!A441</f>
        <v>COMBDGRTTNewSHFUR___STDPRO</v>
      </c>
      <c r="B444">
        <f>SUMIFS(Activity_COMBDG!C:C,Activity_COMBDG!$B:$B,$A444&amp;"*",Activity_COMBDG!$B:$B,"*"&amp;"_EX",Activity_COMBDG!C:C,"&gt;0.0001")</f>
        <v>0</v>
      </c>
      <c r="C444">
        <f>SUMIFS(Activity_COMBDG!D:D,Activity_COMBDG!$B:$B,$A444&amp;"*",Activity_COMBDG!$B:$B,"*"&amp;"_EX",Activity_COMBDG!D:D,"&gt;0.0001")</f>
        <v>0</v>
      </c>
      <c r="D444">
        <f>SUMIFS(Activity_COMBDG!E:E,Activity_COMBDG!$B:$B,$A444&amp;"*",Activity_COMBDG!$B:$B,"*"&amp;"_EX",Activity_COMBDG!E:E,"&gt;0.0001")</f>
        <v>0</v>
      </c>
      <c r="E444">
        <f>SUMIFS(Activity_COMBDG!F:F,Activity_COMBDG!$B:$B,$A444&amp;"*",Activity_COMBDG!$B:$B,"*"&amp;"_EX",Activity_COMBDG!F:F,"&gt;0.0001")</f>
        <v>0</v>
      </c>
      <c r="F444">
        <f>SUMIFS(Activity_COMBDG!G:G,Activity_COMBDG!$B:$B,$A444&amp;"*",Activity_COMBDG!$B:$B,"*"&amp;"_EX",Activity_COMBDG!G:G,"&gt;0.0001")</f>
        <v>0</v>
      </c>
      <c r="G444">
        <f>SUMIFS(Activity_COMBDG!H:H,Activity_COMBDG!$B:$B,$A444&amp;"*",Activity_COMBDG!$B:$B,"*"&amp;"_EX",Activity_COMBDG!H:H,"&gt;0.0001")</f>
        <v>0</v>
      </c>
      <c r="H444">
        <f>SUMIFS(Activity_COMBDG!I:I,Activity_COMBDG!$B:$B,$A444&amp;"*",Activity_COMBDG!$B:$B,"*"&amp;"_EX",Activity_COMBDG!I:I,"&gt;0.0001")</f>
        <v>0</v>
      </c>
      <c r="I444">
        <f>SUMIFS(Activity_COMBDG!J:J,Activity_COMBDG!$B:$B,$A444&amp;"*",Activity_COMBDG!$B:$B,"*"&amp;"_EX",Activity_COMBDG!J:J,"&gt;0.0001")</f>
        <v>0</v>
      </c>
      <c r="J444">
        <f>SUMIFS(Activity_COMBDG!K:K,Activity_COMBDG!$B:$B,$A444&amp;"*",Activity_COMBDG!$B:$B,"*"&amp;"_EX",Activity_COMBDG!K:K,"&gt;0.0001")</f>
        <v>0</v>
      </c>
      <c r="K444">
        <f>SUMIFS(Activity_COMBDG!L:L,Activity_COMBDG!$B:$B,$A444&amp;"*",Activity_COMBDG!$B:$B,"*"&amp;"_EX",Activity_COMBDG!L:L,"&gt;0.0001")</f>
        <v>0</v>
      </c>
    </row>
    <row r="445" spans="1:11" x14ac:dyDescent="0.25">
      <c r="A445" t="str">
        <f>COMBDG_Split_Tech!A442</f>
        <v>COMBDGRTTNewSHHEP___STDELC</v>
      </c>
      <c r="B445">
        <f>SUMIFS(Activity_COMBDG!C:C,Activity_COMBDG!$B:$B,$A445&amp;"*",Activity_COMBDG!$B:$B,"*"&amp;"_EX",Activity_COMBDG!C:C,"&gt;0.0001")</f>
        <v>0</v>
      </c>
      <c r="C445">
        <f>SUMIFS(Activity_COMBDG!D:D,Activity_COMBDG!$B:$B,$A445&amp;"*",Activity_COMBDG!$B:$B,"*"&amp;"_EX",Activity_COMBDG!D:D,"&gt;0.0001")</f>
        <v>0</v>
      </c>
      <c r="D445">
        <f>SUMIFS(Activity_COMBDG!E:E,Activity_COMBDG!$B:$B,$A445&amp;"*",Activity_COMBDG!$B:$B,"*"&amp;"_EX",Activity_COMBDG!E:E,"&gt;0.0001")</f>
        <v>0</v>
      </c>
      <c r="E445">
        <f>SUMIFS(Activity_COMBDG!F:F,Activity_COMBDG!$B:$B,$A445&amp;"*",Activity_COMBDG!$B:$B,"*"&amp;"_EX",Activity_COMBDG!F:F,"&gt;0.0001")</f>
        <v>0</v>
      </c>
      <c r="F445">
        <f>SUMIFS(Activity_COMBDG!G:G,Activity_COMBDG!$B:$B,$A445&amp;"*",Activity_COMBDG!$B:$B,"*"&amp;"_EX",Activity_COMBDG!G:G,"&gt;0.0001")</f>
        <v>0</v>
      </c>
      <c r="G445">
        <f>SUMIFS(Activity_COMBDG!H:H,Activity_COMBDG!$B:$B,$A445&amp;"*",Activity_COMBDG!$B:$B,"*"&amp;"_EX",Activity_COMBDG!H:H,"&gt;0.0001")</f>
        <v>0</v>
      </c>
      <c r="H445">
        <f>SUMIFS(Activity_COMBDG!I:I,Activity_COMBDG!$B:$B,$A445&amp;"*",Activity_COMBDG!$B:$B,"*"&amp;"_EX",Activity_COMBDG!I:I,"&gt;0.0001")</f>
        <v>0</v>
      </c>
      <c r="I445">
        <f>SUMIFS(Activity_COMBDG!J:J,Activity_COMBDG!$B:$B,$A445&amp;"*",Activity_COMBDG!$B:$B,"*"&amp;"_EX",Activity_COMBDG!J:J,"&gt;0.0001")</f>
        <v>0</v>
      </c>
      <c r="J445">
        <f>SUMIFS(Activity_COMBDG!K:K,Activity_COMBDG!$B:$B,$A445&amp;"*",Activity_COMBDG!$B:$B,"*"&amp;"_EX",Activity_COMBDG!K:K,"&gt;0.0001")</f>
        <v>0</v>
      </c>
      <c r="K445">
        <f>SUMIFS(Activity_COMBDG!L:L,Activity_COMBDG!$B:$B,$A445&amp;"*",Activity_COMBDG!$B:$B,"*"&amp;"_EX",Activity_COMBDG!L:L,"&gt;0.0001")</f>
        <v>0</v>
      </c>
    </row>
    <row r="446" spans="1:11" x14ac:dyDescent="0.25">
      <c r="A446" t="str">
        <f>COMBDG_Split_Tech!A443</f>
        <v>COMBDGRTTNewSHPLT___STDELC</v>
      </c>
      <c r="B446">
        <f>SUMIFS(Activity_COMBDG!C:C,Activity_COMBDG!$B:$B,$A446&amp;"*",Activity_COMBDG!$B:$B,"*"&amp;"_EX",Activity_COMBDG!C:C,"&gt;0.0001")</f>
        <v>0</v>
      </c>
      <c r="C446">
        <f>SUMIFS(Activity_COMBDG!D:D,Activity_COMBDG!$B:$B,$A446&amp;"*",Activity_COMBDG!$B:$B,"*"&amp;"_EX",Activity_COMBDG!D:D,"&gt;0.0001")</f>
        <v>0</v>
      </c>
      <c r="D446">
        <f>SUMIFS(Activity_COMBDG!E:E,Activity_COMBDG!$B:$B,$A446&amp;"*",Activity_COMBDG!$B:$B,"*"&amp;"_EX",Activity_COMBDG!E:E,"&gt;0.0001")</f>
        <v>0</v>
      </c>
      <c r="E446">
        <f>SUMIFS(Activity_COMBDG!F:F,Activity_COMBDG!$B:$B,$A446&amp;"*",Activity_COMBDG!$B:$B,"*"&amp;"_EX",Activity_COMBDG!F:F,"&gt;0.0001")</f>
        <v>0</v>
      </c>
      <c r="F446">
        <f>SUMIFS(Activity_COMBDG!G:G,Activity_COMBDG!$B:$B,$A446&amp;"*",Activity_COMBDG!$B:$B,"*"&amp;"_EX",Activity_COMBDG!G:G,"&gt;0.0001")</f>
        <v>0</v>
      </c>
      <c r="G446">
        <f>SUMIFS(Activity_COMBDG!H:H,Activity_COMBDG!$B:$B,$A446&amp;"*",Activity_COMBDG!$B:$B,"*"&amp;"_EX",Activity_COMBDG!H:H,"&gt;0.0001")</f>
        <v>0</v>
      </c>
      <c r="H446">
        <f>SUMIFS(Activity_COMBDG!I:I,Activity_COMBDG!$B:$B,$A446&amp;"*",Activity_COMBDG!$B:$B,"*"&amp;"_EX",Activity_COMBDG!I:I,"&gt;0.0001")</f>
        <v>0</v>
      </c>
      <c r="I446">
        <f>SUMIFS(Activity_COMBDG!J:J,Activity_COMBDG!$B:$B,$A446&amp;"*",Activity_COMBDG!$B:$B,"*"&amp;"_EX",Activity_COMBDG!J:J,"&gt;0.0001")</f>
        <v>0</v>
      </c>
      <c r="J446">
        <f>SUMIFS(Activity_COMBDG!K:K,Activity_COMBDG!$B:$B,$A446&amp;"*",Activity_COMBDG!$B:$B,"*"&amp;"_EX",Activity_COMBDG!K:K,"&gt;0.0001")</f>
        <v>0</v>
      </c>
      <c r="K446">
        <f>SUMIFS(Activity_COMBDG!L:L,Activity_COMBDG!$B:$B,$A446&amp;"*",Activity_COMBDG!$B:$B,"*"&amp;"_EX",Activity_COMBDG!L:L,"&gt;0.0001")</f>
        <v>0</v>
      </c>
    </row>
    <row r="447" spans="1:11" x14ac:dyDescent="0.25">
      <c r="A447" t="str">
        <f>COMBDG_Split_Tech!A444</f>
        <v>COMBDGRTTNewSLLED___STDELC</v>
      </c>
      <c r="B447">
        <f>SUMIFS(Activity_COMBDG!C:C,Activity_COMBDG!$B:$B,$A447&amp;"*",Activity_COMBDG!$B:$B,"*"&amp;"_EX",Activity_COMBDG!C:C,"&gt;0.0001")</f>
        <v>0</v>
      </c>
      <c r="C447">
        <f>SUMIFS(Activity_COMBDG!D:D,Activity_COMBDG!$B:$B,$A447&amp;"*",Activity_COMBDG!$B:$B,"*"&amp;"_EX",Activity_COMBDG!D:D,"&gt;0.0001")</f>
        <v>0</v>
      </c>
      <c r="D447">
        <f>SUMIFS(Activity_COMBDG!E:E,Activity_COMBDG!$B:$B,$A447&amp;"*",Activity_COMBDG!$B:$B,"*"&amp;"_EX",Activity_COMBDG!E:E,"&gt;0.0001")</f>
        <v>0</v>
      </c>
      <c r="E447">
        <f>SUMIFS(Activity_COMBDG!F:F,Activity_COMBDG!$B:$B,$A447&amp;"*",Activity_COMBDG!$B:$B,"*"&amp;"_EX",Activity_COMBDG!F:F,"&gt;0.0001")</f>
        <v>0</v>
      </c>
      <c r="F447">
        <f>SUMIFS(Activity_COMBDG!G:G,Activity_COMBDG!$B:$B,$A447&amp;"*",Activity_COMBDG!$B:$B,"*"&amp;"_EX",Activity_COMBDG!G:G,"&gt;0.0001")</f>
        <v>0</v>
      </c>
      <c r="G447">
        <f>SUMIFS(Activity_COMBDG!H:H,Activity_COMBDG!$B:$B,$A447&amp;"*",Activity_COMBDG!$B:$B,"*"&amp;"_EX",Activity_COMBDG!H:H,"&gt;0.0001")</f>
        <v>0</v>
      </c>
      <c r="H447">
        <f>SUMIFS(Activity_COMBDG!I:I,Activity_COMBDG!$B:$B,$A447&amp;"*",Activity_COMBDG!$B:$B,"*"&amp;"_EX",Activity_COMBDG!I:I,"&gt;0.0001")</f>
        <v>0</v>
      </c>
      <c r="I447">
        <f>SUMIFS(Activity_COMBDG!J:J,Activity_COMBDG!$B:$B,$A447&amp;"*",Activity_COMBDG!$B:$B,"*"&amp;"_EX",Activity_COMBDG!J:J,"&gt;0.0001")</f>
        <v>0</v>
      </c>
      <c r="J447">
        <f>SUMIFS(Activity_COMBDG!K:K,Activity_COMBDG!$B:$B,$A447&amp;"*",Activity_COMBDG!$B:$B,"*"&amp;"_EX",Activity_COMBDG!K:K,"&gt;0.0001")</f>
        <v>0</v>
      </c>
      <c r="K447">
        <f>SUMIFS(Activity_COMBDG!L:L,Activity_COMBDG!$B:$B,$A447&amp;"*",Activity_COMBDG!$B:$B,"*"&amp;"_EX",Activity_COMBDG!L:L,"&gt;0.0001")</f>
        <v>0</v>
      </c>
    </row>
    <row r="448" spans="1:11" x14ac:dyDescent="0.25">
      <c r="A448" t="str">
        <f>COMBDG_Split_Tech!A445</f>
        <v>COMBDGRTTNewWH_________DHE</v>
      </c>
      <c r="B448">
        <f>SUMIFS(Activity_COMBDG!C:C,Activity_COMBDG!$B:$B,$A448&amp;"*",Activity_COMBDG!$B:$B,"*"&amp;"_EX",Activity_COMBDG!C:C,"&gt;0.0001")</f>
        <v>0</v>
      </c>
      <c r="C448">
        <f>SUMIFS(Activity_COMBDG!D:D,Activity_COMBDG!$B:$B,$A448&amp;"*",Activity_COMBDG!$B:$B,"*"&amp;"_EX",Activity_COMBDG!D:D,"&gt;0.0001")</f>
        <v>0</v>
      </c>
      <c r="D448">
        <f>SUMIFS(Activity_COMBDG!E:E,Activity_COMBDG!$B:$B,$A448&amp;"*",Activity_COMBDG!$B:$B,"*"&amp;"_EX",Activity_COMBDG!E:E,"&gt;0.0001")</f>
        <v>0</v>
      </c>
      <c r="E448">
        <f>SUMIFS(Activity_COMBDG!F:F,Activity_COMBDG!$B:$B,$A448&amp;"*",Activity_COMBDG!$B:$B,"*"&amp;"_EX",Activity_COMBDG!F:F,"&gt;0.0001")</f>
        <v>0</v>
      </c>
      <c r="F448">
        <f>SUMIFS(Activity_COMBDG!G:G,Activity_COMBDG!$B:$B,$A448&amp;"*",Activity_COMBDG!$B:$B,"*"&amp;"_EX",Activity_COMBDG!G:G,"&gt;0.0001")</f>
        <v>0</v>
      </c>
      <c r="G448">
        <f>SUMIFS(Activity_COMBDG!H:H,Activity_COMBDG!$B:$B,$A448&amp;"*",Activity_COMBDG!$B:$B,"*"&amp;"_EX",Activity_COMBDG!H:H,"&gt;0.0001")</f>
        <v>0</v>
      </c>
      <c r="H448">
        <f>SUMIFS(Activity_COMBDG!I:I,Activity_COMBDG!$B:$B,$A448&amp;"*",Activity_COMBDG!$B:$B,"*"&amp;"_EX",Activity_COMBDG!I:I,"&gt;0.0001")</f>
        <v>0</v>
      </c>
      <c r="I448">
        <f>SUMIFS(Activity_COMBDG!J:J,Activity_COMBDG!$B:$B,$A448&amp;"*",Activity_COMBDG!$B:$B,"*"&amp;"_EX",Activity_COMBDG!J:J,"&gt;0.0001")</f>
        <v>0</v>
      </c>
      <c r="J448">
        <f>SUMIFS(Activity_COMBDG!K:K,Activity_COMBDG!$B:$B,$A448&amp;"*",Activity_COMBDG!$B:$B,"*"&amp;"_EX",Activity_COMBDG!K:K,"&gt;0.0001")</f>
        <v>0</v>
      </c>
      <c r="K448">
        <f>SUMIFS(Activity_COMBDG!L:L,Activity_COMBDG!$B:$B,$A448&amp;"*",Activity_COMBDG!$B:$B,"*"&amp;"_EX",Activity_COMBDG!L:L,"&gt;0.0001")</f>
        <v>0</v>
      </c>
    </row>
    <row r="449" spans="1:11" x14ac:dyDescent="0.25">
      <c r="A449" t="str">
        <f>COMBDG_Split_Tech!A446</f>
        <v>COMBDGRTTNewWH______STDELC</v>
      </c>
      <c r="B449">
        <f>SUMIFS(Activity_COMBDG!C:C,Activity_COMBDG!$B:$B,$A449&amp;"*",Activity_COMBDG!$B:$B,"*"&amp;"_EX",Activity_COMBDG!C:C,"&gt;0.0001")</f>
        <v>0</v>
      </c>
      <c r="C449">
        <f>SUMIFS(Activity_COMBDG!D:D,Activity_COMBDG!$B:$B,$A449&amp;"*",Activity_COMBDG!$B:$B,"*"&amp;"_EX",Activity_COMBDG!D:D,"&gt;0.0001")</f>
        <v>0</v>
      </c>
      <c r="D449">
        <f>SUMIFS(Activity_COMBDG!E:E,Activity_COMBDG!$B:$B,$A449&amp;"*",Activity_COMBDG!$B:$B,"*"&amp;"_EX",Activity_COMBDG!E:E,"&gt;0.0001")</f>
        <v>0</v>
      </c>
      <c r="E449">
        <f>SUMIFS(Activity_COMBDG!F:F,Activity_COMBDG!$B:$B,$A449&amp;"*",Activity_COMBDG!$B:$B,"*"&amp;"_EX",Activity_COMBDG!F:F,"&gt;0.0001")</f>
        <v>0</v>
      </c>
      <c r="F449">
        <f>SUMIFS(Activity_COMBDG!G:G,Activity_COMBDG!$B:$B,$A449&amp;"*",Activity_COMBDG!$B:$B,"*"&amp;"_EX",Activity_COMBDG!G:G,"&gt;0.0001")</f>
        <v>0</v>
      </c>
      <c r="G449">
        <f>SUMIFS(Activity_COMBDG!H:H,Activity_COMBDG!$B:$B,$A449&amp;"*",Activity_COMBDG!$B:$B,"*"&amp;"_EX",Activity_COMBDG!H:H,"&gt;0.0001")</f>
        <v>0</v>
      </c>
      <c r="H449">
        <f>SUMIFS(Activity_COMBDG!I:I,Activity_COMBDG!$B:$B,$A449&amp;"*",Activity_COMBDG!$B:$B,"*"&amp;"_EX",Activity_COMBDG!I:I,"&gt;0.0001")</f>
        <v>0</v>
      </c>
      <c r="I449">
        <f>SUMIFS(Activity_COMBDG!J:J,Activity_COMBDG!$B:$B,$A449&amp;"*",Activity_COMBDG!$B:$B,"*"&amp;"_EX",Activity_COMBDG!J:J,"&gt;0.0001")</f>
        <v>0</v>
      </c>
      <c r="J449">
        <f>SUMIFS(Activity_COMBDG!K:K,Activity_COMBDG!$B:$B,$A449&amp;"*",Activity_COMBDG!$B:$B,"*"&amp;"_EX",Activity_COMBDG!K:K,"&gt;0.0001")</f>
        <v>0</v>
      </c>
      <c r="K449">
        <f>SUMIFS(Activity_COMBDG!L:L,Activity_COMBDG!$B:$B,$A449&amp;"*",Activity_COMBDG!$B:$B,"*"&amp;"_EX",Activity_COMBDG!L:L,"&gt;0.0001")</f>
        <v>0</v>
      </c>
    </row>
    <row r="450" spans="1:11" x14ac:dyDescent="0.25">
      <c r="A450" t="str">
        <f>COMBDG_Split_Tech!A447</f>
        <v>COMBDGRTTNewWH______STDHFO</v>
      </c>
      <c r="B450">
        <f>SUMIFS(Activity_COMBDG!C:C,Activity_COMBDG!$B:$B,$A450&amp;"*",Activity_COMBDG!$B:$B,"*"&amp;"_EX",Activity_COMBDG!C:C,"&gt;0.0001")</f>
        <v>0</v>
      </c>
      <c r="C450">
        <f>SUMIFS(Activity_COMBDG!D:D,Activity_COMBDG!$B:$B,$A450&amp;"*",Activity_COMBDG!$B:$B,"*"&amp;"_EX",Activity_COMBDG!D:D,"&gt;0.0001")</f>
        <v>0</v>
      </c>
      <c r="D450">
        <f>SUMIFS(Activity_COMBDG!E:E,Activity_COMBDG!$B:$B,$A450&amp;"*",Activity_COMBDG!$B:$B,"*"&amp;"_EX",Activity_COMBDG!E:E,"&gt;0.0001")</f>
        <v>0</v>
      </c>
      <c r="E450">
        <f>SUMIFS(Activity_COMBDG!F:F,Activity_COMBDG!$B:$B,$A450&amp;"*",Activity_COMBDG!$B:$B,"*"&amp;"_EX",Activity_COMBDG!F:F,"&gt;0.0001")</f>
        <v>0</v>
      </c>
      <c r="F450">
        <f>SUMIFS(Activity_COMBDG!G:G,Activity_COMBDG!$B:$B,$A450&amp;"*",Activity_COMBDG!$B:$B,"*"&amp;"_EX",Activity_COMBDG!G:G,"&gt;0.0001")</f>
        <v>0</v>
      </c>
      <c r="G450">
        <f>SUMIFS(Activity_COMBDG!H:H,Activity_COMBDG!$B:$B,$A450&amp;"*",Activity_COMBDG!$B:$B,"*"&amp;"_EX",Activity_COMBDG!H:H,"&gt;0.0001")</f>
        <v>0</v>
      </c>
      <c r="H450">
        <f>SUMIFS(Activity_COMBDG!I:I,Activity_COMBDG!$B:$B,$A450&amp;"*",Activity_COMBDG!$B:$B,"*"&amp;"_EX",Activity_COMBDG!I:I,"&gt;0.0001")</f>
        <v>0</v>
      </c>
      <c r="I450">
        <f>SUMIFS(Activity_COMBDG!J:J,Activity_COMBDG!$B:$B,$A450&amp;"*",Activity_COMBDG!$B:$B,"*"&amp;"_EX",Activity_COMBDG!J:J,"&gt;0.0001")</f>
        <v>0</v>
      </c>
      <c r="J450">
        <f>SUMIFS(Activity_COMBDG!K:K,Activity_COMBDG!$B:$B,$A450&amp;"*",Activity_COMBDG!$B:$B,"*"&amp;"_EX",Activity_COMBDG!K:K,"&gt;0.0001")</f>
        <v>0</v>
      </c>
      <c r="K450">
        <f>SUMIFS(Activity_COMBDG!L:L,Activity_COMBDG!$B:$B,$A450&amp;"*",Activity_COMBDG!$B:$B,"*"&amp;"_EX",Activity_COMBDG!L:L,"&gt;0.0001")</f>
        <v>0</v>
      </c>
    </row>
    <row r="451" spans="1:11" x14ac:dyDescent="0.25">
      <c r="A451" t="str">
        <f>COMBDG_Split_Tech!A448</f>
        <v>COMBDGRTTNewWH______STDKER</v>
      </c>
      <c r="B451">
        <f>SUMIFS(Activity_COMBDG!C:C,Activity_COMBDG!$B:$B,$A451&amp;"*",Activity_COMBDG!$B:$B,"*"&amp;"_EX",Activity_COMBDG!C:C,"&gt;0.0001")</f>
        <v>0</v>
      </c>
      <c r="C451">
        <f>SUMIFS(Activity_COMBDG!D:D,Activity_COMBDG!$B:$B,$A451&amp;"*",Activity_COMBDG!$B:$B,"*"&amp;"_EX",Activity_COMBDG!D:D,"&gt;0.0001")</f>
        <v>0</v>
      </c>
      <c r="D451">
        <f>SUMIFS(Activity_COMBDG!E:E,Activity_COMBDG!$B:$B,$A451&amp;"*",Activity_COMBDG!$B:$B,"*"&amp;"_EX",Activity_COMBDG!E:E,"&gt;0.0001")</f>
        <v>0</v>
      </c>
      <c r="E451">
        <f>SUMIFS(Activity_COMBDG!F:F,Activity_COMBDG!$B:$B,$A451&amp;"*",Activity_COMBDG!$B:$B,"*"&amp;"_EX",Activity_COMBDG!F:F,"&gt;0.0001")</f>
        <v>0</v>
      </c>
      <c r="F451">
        <f>SUMIFS(Activity_COMBDG!G:G,Activity_COMBDG!$B:$B,$A451&amp;"*",Activity_COMBDG!$B:$B,"*"&amp;"_EX",Activity_COMBDG!G:G,"&gt;0.0001")</f>
        <v>0</v>
      </c>
      <c r="G451">
        <f>SUMIFS(Activity_COMBDG!H:H,Activity_COMBDG!$B:$B,$A451&amp;"*",Activity_COMBDG!$B:$B,"*"&amp;"_EX",Activity_COMBDG!H:H,"&gt;0.0001")</f>
        <v>0</v>
      </c>
      <c r="H451">
        <f>SUMIFS(Activity_COMBDG!I:I,Activity_COMBDG!$B:$B,$A451&amp;"*",Activity_COMBDG!$B:$B,"*"&amp;"_EX",Activity_COMBDG!I:I,"&gt;0.0001")</f>
        <v>0</v>
      </c>
      <c r="I451">
        <f>SUMIFS(Activity_COMBDG!J:J,Activity_COMBDG!$B:$B,$A451&amp;"*",Activity_COMBDG!$B:$B,"*"&amp;"_EX",Activity_COMBDG!J:J,"&gt;0.0001")</f>
        <v>0</v>
      </c>
      <c r="J451">
        <f>SUMIFS(Activity_COMBDG!K:K,Activity_COMBDG!$B:$B,$A451&amp;"*",Activity_COMBDG!$B:$B,"*"&amp;"_EX",Activity_COMBDG!K:K,"&gt;0.0001")</f>
        <v>0</v>
      </c>
      <c r="K451">
        <f>SUMIFS(Activity_COMBDG!L:L,Activity_COMBDG!$B:$B,$A451&amp;"*",Activity_COMBDG!$B:$B,"*"&amp;"_EX",Activity_COMBDG!L:L,"&gt;0.0001")</f>
        <v>0</v>
      </c>
    </row>
    <row r="452" spans="1:11" x14ac:dyDescent="0.25">
      <c r="A452" t="str">
        <f>COMBDG_Split_Tech!A449</f>
        <v>COMBDGRTTNewWH______STDLFO</v>
      </c>
      <c r="B452">
        <f>SUMIFS(Activity_COMBDG!C:C,Activity_COMBDG!$B:$B,$A452&amp;"*",Activity_COMBDG!$B:$B,"*"&amp;"_EX",Activity_COMBDG!C:C,"&gt;0.0001")</f>
        <v>0</v>
      </c>
      <c r="C452">
        <f>SUMIFS(Activity_COMBDG!D:D,Activity_COMBDG!$B:$B,$A452&amp;"*",Activity_COMBDG!$B:$B,"*"&amp;"_EX",Activity_COMBDG!D:D,"&gt;0.0001")</f>
        <v>0</v>
      </c>
      <c r="D452">
        <f>SUMIFS(Activity_COMBDG!E:E,Activity_COMBDG!$B:$B,$A452&amp;"*",Activity_COMBDG!$B:$B,"*"&amp;"_EX",Activity_COMBDG!E:E,"&gt;0.0001")</f>
        <v>0</v>
      </c>
      <c r="E452">
        <f>SUMIFS(Activity_COMBDG!F:F,Activity_COMBDG!$B:$B,$A452&amp;"*",Activity_COMBDG!$B:$B,"*"&amp;"_EX",Activity_COMBDG!F:F,"&gt;0.0001")</f>
        <v>0</v>
      </c>
      <c r="F452">
        <f>SUMIFS(Activity_COMBDG!G:G,Activity_COMBDG!$B:$B,$A452&amp;"*",Activity_COMBDG!$B:$B,"*"&amp;"_EX",Activity_COMBDG!G:G,"&gt;0.0001")</f>
        <v>0</v>
      </c>
      <c r="G452">
        <f>SUMIFS(Activity_COMBDG!H:H,Activity_COMBDG!$B:$B,$A452&amp;"*",Activity_COMBDG!$B:$B,"*"&amp;"_EX",Activity_COMBDG!H:H,"&gt;0.0001")</f>
        <v>0</v>
      </c>
      <c r="H452">
        <f>SUMIFS(Activity_COMBDG!I:I,Activity_COMBDG!$B:$B,$A452&amp;"*",Activity_COMBDG!$B:$B,"*"&amp;"_EX",Activity_COMBDG!I:I,"&gt;0.0001")</f>
        <v>0</v>
      </c>
      <c r="I452">
        <f>SUMIFS(Activity_COMBDG!J:J,Activity_COMBDG!$B:$B,$A452&amp;"*",Activity_COMBDG!$B:$B,"*"&amp;"_EX",Activity_COMBDG!J:J,"&gt;0.0001")</f>
        <v>0</v>
      </c>
      <c r="J452">
        <f>SUMIFS(Activity_COMBDG!K:K,Activity_COMBDG!$B:$B,$A452&amp;"*",Activity_COMBDG!$B:$B,"*"&amp;"_EX",Activity_COMBDG!K:K,"&gt;0.0001")</f>
        <v>0</v>
      </c>
      <c r="K452">
        <f>SUMIFS(Activity_COMBDG!L:L,Activity_COMBDG!$B:$B,$A452&amp;"*",Activity_COMBDG!$B:$B,"*"&amp;"_EX",Activity_COMBDG!L:L,"&gt;0.0001")</f>
        <v>0</v>
      </c>
    </row>
    <row r="453" spans="1:11" x14ac:dyDescent="0.25">
      <c r="A453" t="str">
        <f>COMBDG_Split_Tech!A450</f>
        <v>COMBDGRTTNewWH______STDNGA</v>
      </c>
      <c r="B453">
        <f>SUMIFS(Activity_COMBDG!C:C,Activity_COMBDG!$B:$B,$A453&amp;"*",Activity_COMBDG!$B:$B,"*"&amp;"_EX",Activity_COMBDG!C:C,"&gt;0.0001")</f>
        <v>0</v>
      </c>
      <c r="C453">
        <f>SUMIFS(Activity_COMBDG!D:D,Activity_COMBDG!$B:$B,$A453&amp;"*",Activity_COMBDG!$B:$B,"*"&amp;"_EX",Activity_COMBDG!D:D,"&gt;0.0001")</f>
        <v>0</v>
      </c>
      <c r="D453">
        <f>SUMIFS(Activity_COMBDG!E:E,Activity_COMBDG!$B:$B,$A453&amp;"*",Activity_COMBDG!$B:$B,"*"&amp;"_EX",Activity_COMBDG!E:E,"&gt;0.0001")</f>
        <v>0</v>
      </c>
      <c r="E453">
        <f>SUMIFS(Activity_COMBDG!F:F,Activity_COMBDG!$B:$B,$A453&amp;"*",Activity_COMBDG!$B:$B,"*"&amp;"_EX",Activity_COMBDG!F:F,"&gt;0.0001")</f>
        <v>0</v>
      </c>
      <c r="F453">
        <f>SUMIFS(Activity_COMBDG!G:G,Activity_COMBDG!$B:$B,$A453&amp;"*",Activity_COMBDG!$B:$B,"*"&amp;"_EX",Activity_COMBDG!G:G,"&gt;0.0001")</f>
        <v>0</v>
      </c>
      <c r="G453">
        <f>SUMIFS(Activity_COMBDG!H:H,Activity_COMBDG!$B:$B,$A453&amp;"*",Activity_COMBDG!$B:$B,"*"&amp;"_EX",Activity_COMBDG!H:H,"&gt;0.0001")</f>
        <v>0</v>
      </c>
      <c r="H453">
        <f>SUMIFS(Activity_COMBDG!I:I,Activity_COMBDG!$B:$B,$A453&amp;"*",Activity_COMBDG!$B:$B,"*"&amp;"_EX",Activity_COMBDG!I:I,"&gt;0.0001")</f>
        <v>0</v>
      </c>
      <c r="I453">
        <f>SUMIFS(Activity_COMBDG!J:J,Activity_COMBDG!$B:$B,$A453&amp;"*",Activity_COMBDG!$B:$B,"*"&amp;"_EX",Activity_COMBDG!J:J,"&gt;0.0001")</f>
        <v>0</v>
      </c>
      <c r="J453">
        <f>SUMIFS(Activity_COMBDG!K:K,Activity_COMBDG!$B:$B,$A453&amp;"*",Activity_COMBDG!$B:$B,"*"&amp;"_EX",Activity_COMBDG!K:K,"&gt;0.0001")</f>
        <v>0</v>
      </c>
      <c r="K453">
        <f>SUMIFS(Activity_COMBDG!L:L,Activity_COMBDG!$B:$B,$A453&amp;"*",Activity_COMBDG!$B:$B,"*"&amp;"_EX",Activity_COMBDG!L:L,"&gt;0.0001")</f>
        <v>0</v>
      </c>
    </row>
    <row r="454" spans="1:11" x14ac:dyDescent="0.25">
      <c r="A454" t="str">
        <f>COMBDG_Split_Tech!A451</f>
        <v>COMBDGRTTNewWH______STDPRO</v>
      </c>
      <c r="B454">
        <f>SUMIFS(Activity_COMBDG!C:C,Activity_COMBDG!$B:$B,$A454&amp;"*",Activity_COMBDG!$B:$B,"*"&amp;"_EX",Activity_COMBDG!C:C,"&gt;0.0001")</f>
        <v>0</v>
      </c>
      <c r="C454">
        <f>SUMIFS(Activity_COMBDG!D:D,Activity_COMBDG!$B:$B,$A454&amp;"*",Activity_COMBDG!$B:$B,"*"&amp;"_EX",Activity_COMBDG!D:D,"&gt;0.0001")</f>
        <v>0</v>
      </c>
      <c r="D454">
        <f>SUMIFS(Activity_COMBDG!E:E,Activity_COMBDG!$B:$B,$A454&amp;"*",Activity_COMBDG!$B:$B,"*"&amp;"_EX",Activity_COMBDG!E:E,"&gt;0.0001")</f>
        <v>0</v>
      </c>
      <c r="E454">
        <f>SUMIFS(Activity_COMBDG!F:F,Activity_COMBDG!$B:$B,$A454&amp;"*",Activity_COMBDG!$B:$B,"*"&amp;"_EX",Activity_COMBDG!F:F,"&gt;0.0001")</f>
        <v>0</v>
      </c>
      <c r="F454">
        <f>SUMIFS(Activity_COMBDG!G:G,Activity_COMBDG!$B:$B,$A454&amp;"*",Activity_COMBDG!$B:$B,"*"&amp;"_EX",Activity_COMBDG!G:G,"&gt;0.0001")</f>
        <v>0</v>
      </c>
      <c r="G454">
        <f>SUMIFS(Activity_COMBDG!H:H,Activity_COMBDG!$B:$B,$A454&amp;"*",Activity_COMBDG!$B:$B,"*"&amp;"_EX",Activity_COMBDG!H:H,"&gt;0.0001")</f>
        <v>0</v>
      </c>
      <c r="H454">
        <f>SUMIFS(Activity_COMBDG!I:I,Activity_COMBDG!$B:$B,$A454&amp;"*",Activity_COMBDG!$B:$B,"*"&amp;"_EX",Activity_COMBDG!I:I,"&gt;0.0001")</f>
        <v>0</v>
      </c>
      <c r="I454">
        <f>SUMIFS(Activity_COMBDG!J:J,Activity_COMBDG!$B:$B,$A454&amp;"*",Activity_COMBDG!$B:$B,"*"&amp;"_EX",Activity_COMBDG!J:J,"&gt;0.0001")</f>
        <v>0</v>
      </c>
      <c r="J454">
        <f>SUMIFS(Activity_COMBDG!K:K,Activity_COMBDG!$B:$B,$A454&amp;"*",Activity_COMBDG!$B:$B,"*"&amp;"_EX",Activity_COMBDG!K:K,"&gt;0.0001")</f>
        <v>0</v>
      </c>
      <c r="K454">
        <f>SUMIFS(Activity_COMBDG!L:L,Activity_COMBDG!$B:$B,$A454&amp;"*",Activity_COMBDG!$B:$B,"*"&amp;"_EX",Activity_COMBDG!L:L,"&gt;0.0001")</f>
        <v>0</v>
      </c>
    </row>
    <row r="455" spans="1:11" x14ac:dyDescent="0.25">
      <c r="A455" t="str">
        <f>COMBDG_Split_Tech!A452</f>
        <v>COMBDGRTTOldAE______STDELC</v>
      </c>
      <c r="B455">
        <f>SUMIFS(Activity_COMBDG!C:C,Activity_COMBDG!$B:$B,$A455&amp;"*",Activity_COMBDG!$B:$B,"*"&amp;"_EX",Activity_COMBDG!C:C,"&gt;0.0001")</f>
        <v>2102.787174280877</v>
      </c>
      <c r="C455">
        <f>SUMIFS(Activity_COMBDG!D:D,Activity_COMBDG!$B:$B,$A455&amp;"*",Activity_COMBDG!$B:$B,"*"&amp;"_EX",Activity_COMBDG!D:D,"&gt;0.0001")</f>
        <v>2102.8420696397588</v>
      </c>
      <c r="D455">
        <f>SUMIFS(Activity_COMBDG!E:E,Activity_COMBDG!$B:$B,$A455&amp;"*",Activity_COMBDG!$B:$B,"*"&amp;"_EX",Activity_COMBDG!E:E,"&gt;0.0001")</f>
        <v>2102.8407369417241</v>
      </c>
      <c r="E455">
        <f>SUMIFS(Activity_COMBDG!F:F,Activity_COMBDG!$B:$B,$A455&amp;"*",Activity_COMBDG!$B:$B,"*"&amp;"_EX",Activity_COMBDG!F:F,"&gt;0.0001")</f>
        <v>2102.8314219659451</v>
      </c>
      <c r="F455">
        <f>SUMIFS(Activity_COMBDG!G:G,Activity_COMBDG!$B:$B,$A455&amp;"*",Activity_COMBDG!$B:$B,"*"&amp;"_EX",Activity_COMBDG!G:G,"&gt;0.0001")</f>
        <v>1051.422138594035</v>
      </c>
      <c r="G455">
        <f>SUMIFS(Activity_COMBDG!H:H,Activity_COMBDG!$B:$B,$A455&amp;"*",Activity_COMBDG!$B:$B,"*"&amp;"_EX",Activity_COMBDG!H:H,"&gt;0.0001")</f>
        <v>1051.4215366989281</v>
      </c>
      <c r="H455">
        <f>SUMIFS(Activity_COMBDG!I:I,Activity_COMBDG!$B:$B,$A455&amp;"*",Activity_COMBDG!$B:$B,"*"&amp;"_EX",Activity_COMBDG!I:I,"&gt;0.0001")</f>
        <v>1051.426896116034</v>
      </c>
      <c r="I455">
        <f>SUMIFS(Activity_COMBDG!J:J,Activity_COMBDG!$B:$B,$A455&amp;"*",Activity_COMBDG!$B:$B,"*"&amp;"_EX",Activity_COMBDG!J:J,"&gt;0.0001")</f>
        <v>286.33239026210379</v>
      </c>
      <c r="J455">
        <f>SUMIFS(Activity_COMBDG!K:K,Activity_COMBDG!$B:$B,$A455&amp;"*",Activity_COMBDG!$B:$B,"*"&amp;"_EX",Activity_COMBDG!K:K,"&gt;0.0001")</f>
        <v>255.8770407020256</v>
      </c>
      <c r="K455">
        <f>SUMIFS(Activity_COMBDG!L:L,Activity_COMBDG!$B:$B,$A455&amp;"*",Activity_COMBDG!$B:$B,"*"&amp;"_EX",Activity_COMBDG!L:L,"&gt;0.0001")</f>
        <v>0</v>
      </c>
    </row>
    <row r="456" spans="1:11" x14ac:dyDescent="0.25">
      <c r="A456" t="str">
        <f>COMBDG_Split_Tech!A453</f>
        <v>COMBDGRTTOldAE______STDNGA</v>
      </c>
      <c r="B456">
        <f>SUMIFS(Activity_COMBDG!C:C,Activity_COMBDG!$B:$B,$A456&amp;"*",Activity_COMBDG!$B:$B,"*"&amp;"_EX",Activity_COMBDG!C:C,"&gt;0.0001")</f>
        <v>43.416352546609723</v>
      </c>
      <c r="C456">
        <f>SUMIFS(Activity_COMBDG!D:D,Activity_COMBDG!$B:$B,$A456&amp;"*",Activity_COMBDG!$B:$B,"*"&amp;"_EX",Activity_COMBDG!D:D,"&gt;0.0001")</f>
        <v>43.474334242267247</v>
      </c>
      <c r="D456">
        <f>SUMIFS(Activity_COMBDG!E:E,Activity_COMBDG!$B:$B,$A456&amp;"*",Activity_COMBDG!$B:$B,"*"&amp;"_EX",Activity_COMBDG!E:E,"&gt;0.0001")</f>
        <v>43.474274831249701</v>
      </c>
      <c r="E456">
        <f>SUMIFS(Activity_COMBDG!F:F,Activity_COMBDG!$B:$B,$A456&amp;"*",Activity_COMBDG!$B:$B,"*"&amp;"_EX",Activity_COMBDG!F:F,"&gt;0.0001")</f>
        <v>43.47148383919339</v>
      </c>
      <c r="F456">
        <f>SUMIFS(Activity_COMBDG!G:G,Activity_COMBDG!$B:$B,$A456&amp;"*",Activity_COMBDG!$B:$B,"*"&amp;"_EX",Activity_COMBDG!G:G,"&gt;0.0001")</f>
        <v>21.735962533714101</v>
      </c>
      <c r="G456">
        <f>SUMIFS(Activity_COMBDG!H:H,Activity_COMBDG!$B:$B,$A456&amp;"*",Activity_COMBDG!$B:$B,"*"&amp;"_EX",Activity_COMBDG!H:H,"&gt;0.0001")</f>
        <v>21.735370971183979</v>
      </c>
      <c r="H456">
        <f>SUMIFS(Activity_COMBDG!I:I,Activity_COMBDG!$B:$B,$A456&amp;"*",Activity_COMBDG!$B:$B,"*"&amp;"_EX",Activity_COMBDG!I:I,"&gt;0.0001")</f>
        <v>21.740729326334609</v>
      </c>
      <c r="I456">
        <f>SUMIFS(Activity_COMBDG!J:J,Activity_COMBDG!$B:$B,$A456&amp;"*",Activity_COMBDG!$B:$B,"*"&amp;"_EX",Activity_COMBDG!J:J,"&gt;0.0001")</f>
        <v>10.742741639847161</v>
      </c>
      <c r="J456">
        <f>SUMIFS(Activity_COMBDG!K:K,Activity_COMBDG!$B:$B,$A456&amp;"*",Activity_COMBDG!$B:$B,"*"&amp;"_EX",Activity_COMBDG!K:K,"&gt;0.0001")</f>
        <v>10.706246976747879</v>
      </c>
      <c r="K456">
        <f>SUMIFS(Activity_COMBDG!L:L,Activity_COMBDG!$B:$B,$A456&amp;"*",Activity_COMBDG!$B:$B,"*"&amp;"_EX",Activity_COMBDG!L:L,"&gt;0.0001")</f>
        <v>0</v>
      </c>
    </row>
    <row r="457" spans="1:11" x14ac:dyDescent="0.25">
      <c r="A457" t="str">
        <f>COMBDG_Split_Tech!A454</f>
        <v>COMBDGRTTOldAE______STDPRO</v>
      </c>
      <c r="B457">
        <f>SUMIFS(Activity_COMBDG!C:C,Activity_COMBDG!$B:$B,$A457&amp;"*",Activity_COMBDG!$B:$B,"*"&amp;"_EX",Activity_COMBDG!C:C,"&gt;0.0001")</f>
        <v>32.327214279105988</v>
      </c>
      <c r="C457">
        <f>SUMIFS(Activity_COMBDG!D:D,Activity_COMBDG!$B:$B,$A457&amp;"*",Activity_COMBDG!$B:$B,"*"&amp;"_EX",Activity_COMBDG!D:D,"&gt;0.0001")</f>
        <v>32.385128436948982</v>
      </c>
      <c r="D457">
        <f>SUMIFS(Activity_COMBDG!E:E,Activity_COMBDG!$B:$B,$A457&amp;"*",Activity_COMBDG!$B:$B,"*"&amp;"_EX",Activity_COMBDG!E:E,"&gt;0.0001")</f>
        <v>32.385188432212878</v>
      </c>
      <c r="E457">
        <f>SUMIFS(Activity_COMBDG!F:F,Activity_COMBDG!$B:$B,$A457&amp;"*",Activity_COMBDG!$B:$B,"*"&amp;"_EX",Activity_COMBDG!F:F,"&gt;0.0001")</f>
        <v>32.382639415811617</v>
      </c>
      <c r="F457">
        <f>SUMIFS(Activity_COMBDG!G:G,Activity_COMBDG!$B:$B,$A457&amp;"*",Activity_COMBDG!$B:$B,"*"&amp;"_EX",Activity_COMBDG!G:G,"&gt;0.0001")</f>
        <v>16.191198676867941</v>
      </c>
      <c r="G457">
        <f>SUMIFS(Activity_COMBDG!H:H,Activity_COMBDG!$B:$B,$A457&amp;"*",Activity_COMBDG!$B:$B,"*"&amp;"_EX",Activity_COMBDG!H:H,"&gt;0.0001")</f>
        <v>16.190610064154129</v>
      </c>
      <c r="H457">
        <f>SUMIFS(Activity_COMBDG!I:I,Activity_COMBDG!$B:$B,$A457&amp;"*",Activity_COMBDG!$B:$B,"*"&amp;"_EX",Activity_COMBDG!I:I,"&gt;0.0001")</f>
        <v>16.195964385185441</v>
      </c>
      <c r="I457">
        <f>SUMIFS(Activity_COMBDG!J:J,Activity_COMBDG!$B:$B,$A457&amp;"*",Activity_COMBDG!$B:$B,"*"&amp;"_EX",Activity_COMBDG!J:J,"&gt;0.0001")</f>
        <v>8.0267904980814428</v>
      </c>
      <c r="J457">
        <f>SUMIFS(Activity_COMBDG!K:K,Activity_COMBDG!$B:$B,$A457&amp;"*",Activity_COMBDG!$B:$B,"*"&amp;"_EX",Activity_COMBDG!K:K,"&gt;0.0001")</f>
        <v>8.0066491898949028</v>
      </c>
      <c r="K457">
        <f>SUMIFS(Activity_COMBDG!L:L,Activity_COMBDG!$B:$B,$A457&amp;"*",Activity_COMBDG!$B:$B,"*"&amp;"_EX",Activity_COMBDG!L:L,"&gt;0.0001")</f>
        <v>0</v>
      </c>
    </row>
    <row r="458" spans="1:11" x14ac:dyDescent="0.25">
      <c r="A458" t="str">
        <f>COMBDG_Split_Tech!A455</f>
        <v>COMBDGRTTOldAM______STDELC</v>
      </c>
      <c r="B458">
        <f>SUMIFS(Activity_COMBDG!C:C,Activity_COMBDG!$B:$B,$A458&amp;"*",Activity_COMBDG!$B:$B,"*"&amp;"_EX",Activity_COMBDG!C:C,"&gt;0.0001")</f>
        <v>304.67616939818907</v>
      </c>
      <c r="C458">
        <f>SUMIFS(Activity_COMBDG!D:D,Activity_COMBDG!$B:$B,$A458&amp;"*",Activity_COMBDG!$B:$B,"*"&amp;"_EX",Activity_COMBDG!D:D,"&gt;0.0001")</f>
        <v>304.69775821045249</v>
      </c>
      <c r="D458">
        <f>SUMIFS(Activity_COMBDG!E:E,Activity_COMBDG!$B:$B,$A458&amp;"*",Activity_COMBDG!$B:$B,"*"&amp;"_EX",Activity_COMBDG!E:E,"&gt;0.0001")</f>
        <v>304.69641322051189</v>
      </c>
      <c r="E458">
        <f>SUMIFS(Activity_COMBDG!F:F,Activity_COMBDG!$B:$B,$A458&amp;"*",Activity_COMBDG!$B:$B,"*"&amp;"_EX",Activity_COMBDG!F:F,"&gt;0.0001")</f>
        <v>304.68975512281702</v>
      </c>
      <c r="F458">
        <f>SUMIFS(Activity_COMBDG!G:G,Activity_COMBDG!$B:$B,$A458&amp;"*",Activity_COMBDG!$B:$B,"*"&amp;"_EX",Activity_COMBDG!G:G,"&gt;0.0001")</f>
        <v>152.34901157157361</v>
      </c>
      <c r="G458">
        <f>SUMIFS(Activity_COMBDG!H:H,Activity_COMBDG!$B:$B,$A458&amp;"*",Activity_COMBDG!$B:$B,"*"&amp;"_EX",Activity_COMBDG!H:H,"&gt;0.0001")</f>
        <v>152.34872848344679</v>
      </c>
      <c r="H458">
        <f>SUMIFS(Activity_COMBDG!I:I,Activity_COMBDG!$B:$B,$A458&amp;"*",Activity_COMBDG!$B:$B,"*"&amp;"_EX",Activity_COMBDG!I:I,"&gt;0.0001")</f>
        <v>152.35418459150841</v>
      </c>
      <c r="I458">
        <f>SUMIFS(Activity_COMBDG!J:J,Activity_COMBDG!$B:$B,$A458&amp;"*",Activity_COMBDG!$B:$B,"*"&amp;"_EX",Activity_COMBDG!J:J,"&gt;0.0001")</f>
        <v>67.10508850456236</v>
      </c>
      <c r="J458">
        <f>SUMIFS(Activity_COMBDG!K:K,Activity_COMBDG!$B:$B,$A458&amp;"*",Activity_COMBDG!$B:$B,"*"&amp;"_EX",Activity_COMBDG!K:K,"&gt;0.0001")</f>
        <v>64.583509966935353</v>
      </c>
      <c r="K458">
        <f>SUMIFS(Activity_COMBDG!L:L,Activity_COMBDG!$B:$B,$A458&amp;"*",Activity_COMBDG!$B:$B,"*"&amp;"_EX",Activity_COMBDG!L:L,"&gt;0.0001")</f>
        <v>0</v>
      </c>
    </row>
    <row r="459" spans="1:11" x14ac:dyDescent="0.25">
      <c r="A459" t="str">
        <f>COMBDG_Split_Tech!A456</f>
        <v>COMBDGRTTOldLIFLC___STDELC</v>
      </c>
      <c r="B459">
        <f>SUMIFS(Activity_COMBDG!C:C,Activity_COMBDG!$B:$B,$A459&amp;"*",Activity_COMBDG!$B:$B,"*"&amp;"_EX",Activity_COMBDG!C:C,"&gt;0.0001")</f>
        <v>218.6392763400556</v>
      </c>
      <c r="C459">
        <f>SUMIFS(Activity_COMBDG!D:D,Activity_COMBDG!$B:$B,$A459&amp;"*",Activity_COMBDG!$B:$B,"*"&amp;"_EX",Activity_COMBDG!D:D,"&gt;0.0001")</f>
        <v>218.6397914597305</v>
      </c>
      <c r="D459">
        <f>SUMIFS(Activity_COMBDG!E:E,Activity_COMBDG!$B:$B,$A459&amp;"*",Activity_COMBDG!$B:$B,"*"&amp;"_EX",Activity_COMBDG!E:E,"&gt;0.0001")</f>
        <v>218.63978417361659</v>
      </c>
      <c r="E459">
        <f>SUMIFS(Activity_COMBDG!F:F,Activity_COMBDG!$B:$B,$A459&amp;"*",Activity_COMBDG!$B:$B,"*"&amp;"_EX",Activity_COMBDG!F:F,"&gt;0.0001")</f>
        <v>0</v>
      </c>
      <c r="F459">
        <f>SUMIFS(Activity_COMBDG!G:G,Activity_COMBDG!$B:$B,$A459&amp;"*",Activity_COMBDG!$B:$B,"*"&amp;"_EX",Activity_COMBDG!G:G,"&gt;0.0001")</f>
        <v>0</v>
      </c>
      <c r="G459">
        <f>SUMIFS(Activity_COMBDG!H:H,Activity_COMBDG!$B:$B,$A459&amp;"*",Activity_COMBDG!$B:$B,"*"&amp;"_EX",Activity_COMBDG!H:H,"&gt;0.0001")</f>
        <v>0</v>
      </c>
      <c r="H459">
        <f>SUMIFS(Activity_COMBDG!I:I,Activity_COMBDG!$B:$B,$A459&amp;"*",Activity_COMBDG!$B:$B,"*"&amp;"_EX",Activity_COMBDG!I:I,"&gt;0.0001")</f>
        <v>0</v>
      </c>
      <c r="I459">
        <f>SUMIFS(Activity_COMBDG!J:J,Activity_COMBDG!$B:$B,$A459&amp;"*",Activity_COMBDG!$B:$B,"*"&amp;"_EX",Activity_COMBDG!J:J,"&gt;0.0001")</f>
        <v>0</v>
      </c>
      <c r="J459">
        <f>SUMIFS(Activity_COMBDG!K:K,Activity_COMBDG!$B:$B,$A459&amp;"*",Activity_COMBDG!$B:$B,"*"&amp;"_EX",Activity_COMBDG!K:K,"&gt;0.0001")</f>
        <v>0</v>
      </c>
      <c r="K459">
        <f>SUMIFS(Activity_COMBDG!L:L,Activity_COMBDG!$B:$B,$A459&amp;"*",Activity_COMBDG!$B:$B,"*"&amp;"_EX",Activity_COMBDG!L:L,"&gt;0.0001")</f>
        <v>0</v>
      </c>
    </row>
    <row r="460" spans="1:11" x14ac:dyDescent="0.25">
      <c r="A460" t="str">
        <f>COMBDG_Split_Tech!A457</f>
        <v>COMBDGRTTOldLIFLU___STDELC</v>
      </c>
      <c r="B460">
        <f>SUMIFS(Activity_COMBDG!C:C,Activity_COMBDG!$B:$B,$A460&amp;"*",Activity_COMBDG!$B:$B,"*"&amp;"_EX",Activity_COMBDG!C:C,"&gt;0.0001")</f>
        <v>1599.3393867867289</v>
      </c>
      <c r="C460">
        <f>SUMIFS(Activity_COMBDG!D:D,Activity_COMBDG!$B:$B,$A460&amp;"*",Activity_COMBDG!$B:$B,"*"&amp;"_EX",Activity_COMBDG!D:D,"&gt;0.0001")</f>
        <v>1599.33990204069</v>
      </c>
      <c r="D460">
        <f>SUMIFS(Activity_COMBDG!E:E,Activity_COMBDG!$B:$B,$A460&amp;"*",Activity_COMBDG!$B:$B,"*"&amp;"_EX",Activity_COMBDG!E:E,"&gt;0.0001")</f>
        <v>799.66986977677982</v>
      </c>
      <c r="E460">
        <f>SUMIFS(Activity_COMBDG!F:F,Activity_COMBDG!$B:$B,$A460&amp;"*",Activity_COMBDG!$B:$B,"*"&amp;"_EX",Activity_COMBDG!F:F,"&gt;0.0001")</f>
        <v>799.66986296474261</v>
      </c>
      <c r="F460">
        <f>SUMIFS(Activity_COMBDG!G:G,Activity_COMBDG!$B:$B,$A460&amp;"*",Activity_COMBDG!$B:$B,"*"&amp;"_EX",Activity_COMBDG!G:G,"&gt;0.0001")</f>
        <v>799.66985421061111</v>
      </c>
      <c r="G460">
        <f>SUMIFS(Activity_COMBDG!H:H,Activity_COMBDG!$B:$B,$A460&amp;"*",Activity_COMBDG!$B:$B,"*"&amp;"_EX",Activity_COMBDG!H:H,"&gt;0.0001")</f>
        <v>799.66984613577506</v>
      </c>
      <c r="H460">
        <f>SUMIFS(Activity_COMBDG!I:I,Activity_COMBDG!$B:$B,$A460&amp;"*",Activity_COMBDG!$B:$B,"*"&amp;"_EX",Activity_COMBDG!I:I,"&gt;0.0001")</f>
        <v>799.6700159773203</v>
      </c>
      <c r="I460">
        <f>SUMIFS(Activity_COMBDG!J:J,Activity_COMBDG!$B:$B,$A460&amp;"*",Activity_COMBDG!$B:$B,"*"&amp;"_EX",Activity_COMBDG!J:J,"&gt;0.0001")</f>
        <v>0</v>
      </c>
      <c r="J460">
        <f>SUMIFS(Activity_COMBDG!K:K,Activity_COMBDG!$B:$B,$A460&amp;"*",Activity_COMBDG!$B:$B,"*"&amp;"_EX",Activity_COMBDG!K:K,"&gt;0.0001")</f>
        <v>0</v>
      </c>
      <c r="K460">
        <f>SUMIFS(Activity_COMBDG!L:L,Activity_COMBDG!$B:$B,$A460&amp;"*",Activity_COMBDG!$B:$B,"*"&amp;"_EX",Activity_COMBDG!L:L,"&gt;0.0001")</f>
        <v>0</v>
      </c>
    </row>
    <row r="461" spans="1:11" x14ac:dyDescent="0.25">
      <c r="A461" t="str">
        <f>COMBDG_Split_Tech!A458</f>
        <v>COMBDGRTTOldLIHAL___STDELC</v>
      </c>
      <c r="B461">
        <f>SUMIFS(Activity_COMBDG!C:C,Activity_COMBDG!$B:$B,$A461&amp;"*",Activity_COMBDG!$B:$B,"*"&amp;"_EX",Activity_COMBDG!C:C,"&gt;0.0001")</f>
        <v>469.32948249671392</v>
      </c>
      <c r="C461">
        <f>SUMIFS(Activity_COMBDG!D:D,Activity_COMBDG!$B:$B,$A461&amp;"*",Activity_COMBDG!$B:$B,"*"&amp;"_EX",Activity_COMBDG!D:D,"&gt;0.0001")</f>
        <v>0</v>
      </c>
      <c r="D461">
        <f>SUMIFS(Activity_COMBDG!E:E,Activity_COMBDG!$B:$B,$A461&amp;"*",Activity_COMBDG!$B:$B,"*"&amp;"_EX",Activity_COMBDG!E:E,"&gt;0.0001")</f>
        <v>0</v>
      </c>
      <c r="E461">
        <f>SUMIFS(Activity_COMBDG!F:F,Activity_COMBDG!$B:$B,$A461&amp;"*",Activity_COMBDG!$B:$B,"*"&amp;"_EX",Activity_COMBDG!F:F,"&gt;0.0001")</f>
        <v>0</v>
      </c>
      <c r="F461">
        <f>SUMIFS(Activity_COMBDG!G:G,Activity_COMBDG!$B:$B,$A461&amp;"*",Activity_COMBDG!$B:$B,"*"&amp;"_EX",Activity_COMBDG!G:G,"&gt;0.0001")</f>
        <v>0</v>
      </c>
      <c r="G461">
        <f>SUMIFS(Activity_COMBDG!H:H,Activity_COMBDG!$B:$B,$A461&amp;"*",Activity_COMBDG!$B:$B,"*"&amp;"_EX",Activity_COMBDG!H:H,"&gt;0.0001")</f>
        <v>0</v>
      </c>
      <c r="H461">
        <f>SUMIFS(Activity_COMBDG!I:I,Activity_COMBDG!$B:$B,$A461&amp;"*",Activity_COMBDG!$B:$B,"*"&amp;"_EX",Activity_COMBDG!I:I,"&gt;0.0001")</f>
        <v>0</v>
      </c>
      <c r="I461">
        <f>SUMIFS(Activity_COMBDG!J:J,Activity_COMBDG!$B:$B,$A461&amp;"*",Activity_COMBDG!$B:$B,"*"&amp;"_EX",Activity_COMBDG!J:J,"&gt;0.0001")</f>
        <v>0</v>
      </c>
      <c r="J461">
        <f>SUMIFS(Activity_COMBDG!K:K,Activity_COMBDG!$B:$B,$A461&amp;"*",Activity_COMBDG!$B:$B,"*"&amp;"_EX",Activity_COMBDG!K:K,"&gt;0.0001")</f>
        <v>0</v>
      </c>
      <c r="K461">
        <f>SUMIFS(Activity_COMBDG!L:L,Activity_COMBDG!$B:$B,$A461&amp;"*",Activity_COMBDG!$B:$B,"*"&amp;"_EX",Activity_COMBDG!L:L,"&gt;0.0001")</f>
        <v>0</v>
      </c>
    </row>
    <row r="462" spans="1:11" x14ac:dyDescent="0.25">
      <c r="A462" t="str">
        <f>COMBDG_Split_Tech!A459</f>
        <v>COMBDGRTTOldLIINC___STDELC</v>
      </c>
      <c r="B462">
        <f>SUMIFS(Activity_COMBDG!C:C,Activity_COMBDG!$B:$B,$A462&amp;"*",Activity_COMBDG!$B:$B,"*"&amp;"_EX",Activity_COMBDG!C:C,"&gt;0.0001")</f>
        <v>1507.3894226545769</v>
      </c>
      <c r="C462">
        <f>SUMIFS(Activity_COMBDG!D:D,Activity_COMBDG!$B:$B,$A462&amp;"*",Activity_COMBDG!$B:$B,"*"&amp;"_EX",Activity_COMBDG!D:D,"&gt;0.0001")</f>
        <v>0</v>
      </c>
      <c r="D462">
        <f>SUMIFS(Activity_COMBDG!E:E,Activity_COMBDG!$B:$B,$A462&amp;"*",Activity_COMBDG!$B:$B,"*"&amp;"_EX",Activity_COMBDG!E:E,"&gt;0.0001")</f>
        <v>0</v>
      </c>
      <c r="E462">
        <f>SUMIFS(Activity_COMBDG!F:F,Activity_COMBDG!$B:$B,$A462&amp;"*",Activity_COMBDG!$B:$B,"*"&amp;"_EX",Activity_COMBDG!F:F,"&gt;0.0001")</f>
        <v>0</v>
      </c>
      <c r="F462">
        <f>SUMIFS(Activity_COMBDG!G:G,Activity_COMBDG!$B:$B,$A462&amp;"*",Activity_COMBDG!$B:$B,"*"&amp;"_EX",Activity_COMBDG!G:G,"&gt;0.0001")</f>
        <v>0</v>
      </c>
      <c r="G462">
        <f>SUMIFS(Activity_COMBDG!H:H,Activity_COMBDG!$B:$B,$A462&amp;"*",Activity_COMBDG!$B:$B,"*"&amp;"_EX",Activity_COMBDG!H:H,"&gt;0.0001")</f>
        <v>0</v>
      </c>
      <c r="H462">
        <f>SUMIFS(Activity_COMBDG!I:I,Activity_COMBDG!$B:$B,$A462&amp;"*",Activity_COMBDG!$B:$B,"*"&amp;"_EX",Activity_COMBDG!I:I,"&gt;0.0001")</f>
        <v>0</v>
      </c>
      <c r="I462">
        <f>SUMIFS(Activity_COMBDG!J:J,Activity_COMBDG!$B:$B,$A462&amp;"*",Activity_COMBDG!$B:$B,"*"&amp;"_EX",Activity_COMBDG!J:J,"&gt;0.0001")</f>
        <v>0</v>
      </c>
      <c r="J462">
        <f>SUMIFS(Activity_COMBDG!K:K,Activity_COMBDG!$B:$B,$A462&amp;"*",Activity_COMBDG!$B:$B,"*"&amp;"_EX",Activity_COMBDG!K:K,"&gt;0.0001")</f>
        <v>0</v>
      </c>
      <c r="K462">
        <f>SUMIFS(Activity_COMBDG!L:L,Activity_COMBDG!$B:$B,$A462&amp;"*",Activity_COMBDG!$B:$B,"*"&amp;"_EX",Activity_COMBDG!L:L,"&gt;0.0001")</f>
        <v>0</v>
      </c>
    </row>
    <row r="463" spans="1:11" x14ac:dyDescent="0.25">
      <c r="A463" t="str">
        <f>COMBDG_Split_Tech!A460</f>
        <v>COMBDGRTTOldLILED___STDELC</v>
      </c>
      <c r="B463">
        <f>SUMIFS(Activity_COMBDG!C:C,Activity_COMBDG!$B:$B,$A463&amp;"*",Activity_COMBDG!$B:$B,"*"&amp;"_EX",Activity_COMBDG!C:C,"&gt;0.0001")</f>
        <v>7.0265790176679506</v>
      </c>
      <c r="C463">
        <f>SUMIFS(Activity_COMBDG!D:D,Activity_COMBDG!$B:$B,$A463&amp;"*",Activity_COMBDG!$B:$B,"*"&amp;"_EX",Activity_COMBDG!D:D,"&gt;0.0001")</f>
        <v>7.0265790176679506</v>
      </c>
      <c r="D463">
        <f>SUMIFS(Activity_COMBDG!E:E,Activity_COMBDG!$B:$B,$A463&amp;"*",Activity_COMBDG!$B:$B,"*"&amp;"_EX",Activity_COMBDG!E:E,"&gt;0.0001")</f>
        <v>7.0264239462098397</v>
      </c>
      <c r="E463">
        <f>SUMIFS(Activity_COMBDG!F:F,Activity_COMBDG!$B:$B,$A463&amp;"*",Activity_COMBDG!$B:$B,"*"&amp;"_EX",Activity_COMBDG!F:F,"&gt;0.0001")</f>
        <v>7.0264171248003739</v>
      </c>
      <c r="F463">
        <f>SUMIFS(Activity_COMBDG!G:G,Activity_COMBDG!$B:$B,$A463&amp;"*",Activity_COMBDG!$B:$B,"*"&amp;"_EX",Activity_COMBDG!G:G,"&gt;0.0001")</f>
        <v>3.5131190388099691</v>
      </c>
      <c r="G463">
        <f>SUMIFS(Activity_COMBDG!H:H,Activity_COMBDG!$B:$B,$A463&amp;"*",Activity_COMBDG!$B:$B,"*"&amp;"_EX",Activity_COMBDG!H:H,"&gt;0.0001")</f>
        <v>3.5131109629162149</v>
      </c>
      <c r="H463">
        <f>SUMIFS(Activity_COMBDG!I:I,Activity_COMBDG!$B:$B,$A463&amp;"*",Activity_COMBDG!$B:$B,"*"&amp;"_EX",Activity_COMBDG!I:I,"&gt;0.0001")</f>
        <v>3.513280508781945</v>
      </c>
      <c r="I463">
        <f>SUMIFS(Activity_COMBDG!J:J,Activity_COMBDG!$B:$B,$A463&amp;"*",Activity_COMBDG!$B:$B,"*"&amp;"_EX",Activity_COMBDG!J:J,"&gt;0.0001")</f>
        <v>0</v>
      </c>
      <c r="J463">
        <f>SUMIFS(Activity_COMBDG!K:K,Activity_COMBDG!$B:$B,$A463&amp;"*",Activity_COMBDG!$B:$B,"*"&amp;"_EX",Activity_COMBDG!K:K,"&gt;0.0001")</f>
        <v>0.1871433063610814</v>
      </c>
      <c r="K463">
        <f>SUMIFS(Activity_COMBDG!L:L,Activity_COMBDG!$B:$B,$A463&amp;"*",Activity_COMBDG!$B:$B,"*"&amp;"_EX",Activity_COMBDG!L:L,"&gt;0.0001")</f>
        <v>0</v>
      </c>
    </row>
    <row r="464" spans="1:11" x14ac:dyDescent="0.25">
      <c r="A464" t="str">
        <f>COMBDG_Split_Tech!A461</f>
        <v>COMBDGRTTOldSC_________DCO</v>
      </c>
      <c r="B464">
        <f>SUMIFS(Activity_COMBDG!C:C,Activity_COMBDG!$B:$B,$A464&amp;"*",Activity_COMBDG!$B:$B,"*"&amp;"_EX",Activity_COMBDG!C:C,"&gt;0.0001")</f>
        <v>211.5371207716899</v>
      </c>
      <c r="C464">
        <f>SUMIFS(Activity_COMBDG!D:D,Activity_COMBDG!$B:$B,$A464&amp;"*",Activity_COMBDG!$B:$B,"*"&amp;"_EX",Activity_COMBDG!D:D,"&gt;0.0001")</f>
        <v>211.5783168349715</v>
      </c>
      <c r="D464">
        <f>SUMIFS(Activity_COMBDG!E:E,Activity_COMBDG!$B:$B,$A464&amp;"*",Activity_COMBDG!$B:$B,"*"&amp;"_EX",Activity_COMBDG!E:E,"&gt;0.0001")</f>
        <v>211.57752258792149</v>
      </c>
      <c r="E464">
        <f>SUMIFS(Activity_COMBDG!F:F,Activity_COMBDG!$B:$B,$A464&amp;"*",Activity_COMBDG!$B:$B,"*"&amp;"_EX",Activity_COMBDG!F:F,"&gt;0.0001")</f>
        <v>211.57455165943921</v>
      </c>
      <c r="F464">
        <f>SUMIFS(Activity_COMBDG!G:G,Activity_COMBDG!$B:$B,$A464&amp;"*",Activity_COMBDG!$B:$B,"*"&amp;"_EX",Activity_COMBDG!G:G,"&gt;0.0001")</f>
        <v>211.57998847355361</v>
      </c>
      <c r="G464">
        <f>SUMIFS(Activity_COMBDG!H:H,Activity_COMBDG!$B:$B,$A464&amp;"*",Activity_COMBDG!$B:$B,"*"&amp;"_EX",Activity_COMBDG!H:H,"&gt;0.0001")</f>
        <v>211.579694682276</v>
      </c>
      <c r="H464">
        <f>SUMIFS(Activity_COMBDG!I:I,Activity_COMBDG!$B:$B,$A464&amp;"*",Activity_COMBDG!$B:$B,"*"&amp;"_EX",Activity_COMBDG!I:I,"&gt;0.0001")</f>
        <v>211.58231535206949</v>
      </c>
      <c r="I464">
        <f>SUMIFS(Activity_COMBDG!J:J,Activity_COMBDG!$B:$B,$A464&amp;"*",Activity_COMBDG!$B:$B,"*"&amp;"_EX",Activity_COMBDG!J:J,"&gt;0.0001")</f>
        <v>138.87814545799071</v>
      </c>
      <c r="J464">
        <f>SUMIFS(Activity_COMBDG!K:K,Activity_COMBDG!$B:$B,$A464&amp;"*",Activity_COMBDG!$B:$B,"*"&amp;"_EX",Activity_COMBDG!K:K,"&gt;0.0001")</f>
        <v>153.5077763179676</v>
      </c>
      <c r="K464">
        <f>SUMIFS(Activity_COMBDG!L:L,Activity_COMBDG!$B:$B,$A464&amp;"*",Activity_COMBDG!$B:$B,"*"&amp;"_EX",Activity_COMBDG!L:L,"&gt;0.0001")</f>
        <v>159.83845822136661</v>
      </c>
    </row>
    <row r="465" spans="1:11" x14ac:dyDescent="0.25">
      <c r="A465" t="str">
        <f>COMBDG_Split_Tech!A462</f>
        <v>COMBDGRTTOldSC______STDELC</v>
      </c>
      <c r="B465">
        <f>SUMIFS(Activity_COMBDG!C:C,Activity_COMBDG!$B:$B,$A465&amp;"*",Activity_COMBDG!$B:$B,"*"&amp;"_EX",Activity_COMBDG!C:C,"&gt;0.0001")</f>
        <v>1523.9957022727431</v>
      </c>
      <c r="C465">
        <f>SUMIFS(Activity_COMBDG!D:D,Activity_COMBDG!$B:$B,$A465&amp;"*",Activity_COMBDG!$B:$B,"*"&amp;"_EX",Activity_COMBDG!D:D,"&gt;0.0001")</f>
        <v>1524.0367494300169</v>
      </c>
      <c r="D465">
        <f>SUMIFS(Activity_COMBDG!E:E,Activity_COMBDG!$B:$B,$A465&amp;"*",Activity_COMBDG!$B:$B,"*"&amp;"_EX",Activity_COMBDG!E:E,"&gt;0.0001")</f>
        <v>1524.0357167850059</v>
      </c>
      <c r="E465">
        <f>SUMIFS(Activity_COMBDG!F:F,Activity_COMBDG!$B:$B,$A465&amp;"*",Activity_COMBDG!$B:$B,"*"&amp;"_EX",Activity_COMBDG!F:F,"&gt;0.0001")</f>
        <v>1524.032566132332</v>
      </c>
      <c r="F465">
        <f>SUMIFS(Activity_COMBDG!G:G,Activity_COMBDG!$B:$B,$A465&amp;"*",Activity_COMBDG!$B:$B,"*"&amp;"_EX",Activity_COMBDG!G:G,"&gt;0.0001")</f>
        <v>762.01811873564725</v>
      </c>
      <c r="G465">
        <f>SUMIFS(Activity_COMBDG!H:H,Activity_COMBDG!$B:$B,$A465&amp;"*",Activity_COMBDG!$B:$B,"*"&amp;"_EX",Activity_COMBDG!H:H,"&gt;0.0001")</f>
        <v>762.0178282385898</v>
      </c>
      <c r="H465">
        <f>SUMIFS(Activity_COMBDG!I:I,Activity_COMBDG!$B:$B,$A465&amp;"*",Activity_COMBDG!$B:$B,"*"&amp;"_EX",Activity_COMBDG!I:I,"&gt;0.0001")</f>
        <v>762.02044642247938</v>
      </c>
      <c r="I465">
        <f>SUMIFS(Activity_COMBDG!J:J,Activity_COMBDG!$B:$B,$A465&amp;"*",Activity_COMBDG!$B:$B,"*"&amp;"_EX",Activity_COMBDG!J:J,"&gt;0.0001")</f>
        <v>65.084809815984315</v>
      </c>
      <c r="J465">
        <f>SUMIFS(Activity_COMBDG!K:K,Activity_COMBDG!$B:$B,$A465&amp;"*",Activity_COMBDG!$B:$B,"*"&amp;"_EX",Activity_COMBDG!K:K,"&gt;0.0001")</f>
        <v>42.421600392979499</v>
      </c>
      <c r="K465">
        <f>SUMIFS(Activity_COMBDG!L:L,Activity_COMBDG!$B:$B,$A465&amp;"*",Activity_COMBDG!$B:$B,"*"&amp;"_EX",Activity_COMBDG!L:L,"&gt;0.0001")</f>
        <v>0</v>
      </c>
    </row>
    <row r="466" spans="1:11" x14ac:dyDescent="0.25">
      <c r="A466" t="str">
        <f>COMBDG_Split_Tech!A463</f>
        <v>COMBDGRTTOldSC______STDNGA</v>
      </c>
      <c r="B466">
        <f>SUMIFS(Activity_COMBDG!C:C,Activity_COMBDG!$B:$B,$A466&amp;"*",Activity_COMBDG!$B:$B,"*"&amp;"_EX",Activity_COMBDG!C:C,"&gt;0.0001")</f>
        <v>70.295219936720912</v>
      </c>
      <c r="C466">
        <f>SUMIFS(Activity_COMBDG!D:D,Activity_COMBDG!$B:$B,$A466&amp;"*",Activity_COMBDG!$B:$B,"*"&amp;"_EX",Activity_COMBDG!D:D,"&gt;0.0001")</f>
        <v>70.336520030208646</v>
      </c>
      <c r="D466">
        <f>SUMIFS(Activity_COMBDG!E:E,Activity_COMBDG!$B:$B,$A466&amp;"*",Activity_COMBDG!$B:$B,"*"&amp;"_EX",Activity_COMBDG!E:E,"&gt;0.0001")</f>
        <v>70.336166355766963</v>
      </c>
      <c r="E466">
        <f>SUMIFS(Activity_COMBDG!F:F,Activity_COMBDG!$B:$B,$A466&amp;"*",Activity_COMBDG!$B:$B,"*"&amp;"_EX",Activity_COMBDG!F:F,"&gt;0.0001")</f>
        <v>70.33434833173493</v>
      </c>
      <c r="F466">
        <f>SUMIFS(Activity_COMBDG!G:G,Activity_COMBDG!$B:$B,$A466&amp;"*",Activity_COMBDG!$B:$B,"*"&amp;"_EX",Activity_COMBDG!G:G,"&gt;0.0001")</f>
        <v>46.891069929558768</v>
      </c>
      <c r="G466">
        <f>SUMIFS(Activity_COMBDG!H:H,Activity_COMBDG!$B:$B,$A466&amp;"*",Activity_COMBDG!$B:$B,"*"&amp;"_EX",Activity_COMBDG!H:H,"&gt;0.0001")</f>
        <v>46.890780430751981</v>
      </c>
      <c r="H466">
        <f>SUMIFS(Activity_COMBDG!I:I,Activity_COMBDG!$B:$B,$A466&amp;"*",Activity_COMBDG!$B:$B,"*"&amp;"_EX",Activity_COMBDG!I:I,"&gt;0.0001")</f>
        <v>46.893399193786109</v>
      </c>
      <c r="I466">
        <f>SUMIFS(Activity_COMBDG!J:J,Activity_COMBDG!$B:$B,$A466&amp;"*",Activity_COMBDG!$B:$B,"*"&amp;"_EX",Activity_COMBDG!J:J,"&gt;0.0001")</f>
        <v>19.398554906780731</v>
      </c>
      <c r="J466">
        <f>SUMIFS(Activity_COMBDG!K:K,Activity_COMBDG!$B:$B,$A466&amp;"*",Activity_COMBDG!$B:$B,"*"&amp;"_EX",Activity_COMBDG!K:K,"&gt;0.0001")</f>
        <v>17.098792045279701</v>
      </c>
      <c r="K466">
        <f>SUMIFS(Activity_COMBDG!L:L,Activity_COMBDG!$B:$B,$A466&amp;"*",Activity_COMBDG!$B:$B,"*"&amp;"_EX",Activity_COMBDG!L:L,"&gt;0.0001")</f>
        <v>9.3230682113322505</v>
      </c>
    </row>
    <row r="467" spans="1:11" x14ac:dyDescent="0.25">
      <c r="A467" t="str">
        <f>COMBDG_Split_Tech!A464</f>
        <v>COMBDGRTTOldSH_________DHE</v>
      </c>
      <c r="B467">
        <f>SUMIFS(Activity_COMBDG!C:C,Activity_COMBDG!$B:$B,$A467&amp;"*",Activity_COMBDG!$B:$B,"*"&amp;"_EX",Activity_COMBDG!C:C,"&gt;0.0001")</f>
        <v>477.45203732494889</v>
      </c>
      <c r="C467">
        <f>SUMIFS(Activity_COMBDG!D:D,Activity_COMBDG!$B:$B,$A467&amp;"*",Activity_COMBDG!$B:$B,"*"&amp;"_EX",Activity_COMBDG!D:D,"&gt;0.0001")</f>
        <v>396.53777806858358</v>
      </c>
      <c r="D467">
        <f>SUMIFS(Activity_COMBDG!E:E,Activity_COMBDG!$B:$B,$A467&amp;"*",Activity_COMBDG!$B:$B,"*"&amp;"_EX",Activity_COMBDG!E:E,"&gt;0.0001")</f>
        <v>397.06327146663892</v>
      </c>
      <c r="E467">
        <f>SUMIFS(Activity_COMBDG!F:F,Activity_COMBDG!$B:$B,$A467&amp;"*",Activity_COMBDG!$B:$B,"*"&amp;"_EX",Activity_COMBDG!F:F,"&gt;0.0001")</f>
        <v>397.37064795974248</v>
      </c>
      <c r="F467">
        <f>SUMIFS(Activity_COMBDG!G:G,Activity_COMBDG!$B:$B,$A467&amp;"*",Activity_COMBDG!$B:$B,"*"&amp;"_EX",Activity_COMBDG!G:G,"&gt;0.0001")</f>
        <v>397.64012409268491</v>
      </c>
      <c r="G467">
        <f>SUMIFS(Activity_COMBDG!H:H,Activity_COMBDG!$B:$B,$A467&amp;"*",Activity_COMBDG!$B:$B,"*"&amp;"_EX",Activity_COMBDG!H:H,"&gt;0.0001")</f>
        <v>397.84594727664341</v>
      </c>
      <c r="H467">
        <f>SUMIFS(Activity_COMBDG!I:I,Activity_COMBDG!$B:$B,$A467&amp;"*",Activity_COMBDG!$B:$B,"*"&amp;"_EX",Activity_COMBDG!I:I,"&gt;0.0001")</f>
        <v>298.76125600595782</v>
      </c>
      <c r="I467">
        <f>SUMIFS(Activity_COMBDG!J:J,Activity_COMBDG!$B:$B,$A467&amp;"*",Activity_COMBDG!$B:$B,"*"&amp;"_EX",Activity_COMBDG!J:J,"&gt;0.0001")</f>
        <v>229.54878930971319</v>
      </c>
      <c r="J467">
        <f>SUMIFS(Activity_COMBDG!K:K,Activity_COMBDG!$B:$B,$A467&amp;"*",Activity_COMBDG!$B:$B,"*"&amp;"_EX",Activity_COMBDG!K:K,"&gt;0.0001")</f>
        <v>252.02271158607419</v>
      </c>
      <c r="K467">
        <f>SUMIFS(Activity_COMBDG!L:L,Activity_COMBDG!$B:$B,$A467&amp;"*",Activity_COMBDG!$B:$B,"*"&amp;"_EX",Activity_COMBDG!L:L,"&gt;0.0001")</f>
        <v>207.65069364367241</v>
      </c>
    </row>
    <row r="468" spans="1:11" x14ac:dyDescent="0.25">
      <c r="A468" t="str">
        <f>COMBDG_Split_Tech!A465</f>
        <v>COMBDGRTTOldSHFUR___HIGNGA</v>
      </c>
      <c r="B468">
        <f>SUMIFS(Activity_COMBDG!C:C,Activity_COMBDG!$B:$B,$A468&amp;"*",Activity_COMBDG!$B:$B,"*"&amp;"_EX",Activity_COMBDG!C:C,"&gt;0.0001")</f>
        <v>0</v>
      </c>
      <c r="C468">
        <f>SUMIFS(Activity_COMBDG!D:D,Activity_COMBDG!$B:$B,$A468&amp;"*",Activity_COMBDG!$B:$B,"*"&amp;"_EX",Activity_COMBDG!D:D,"&gt;0.0001")</f>
        <v>0</v>
      </c>
      <c r="D468">
        <f>SUMIFS(Activity_COMBDG!E:E,Activity_COMBDG!$B:$B,$A468&amp;"*",Activity_COMBDG!$B:$B,"*"&amp;"_EX",Activity_COMBDG!E:E,"&gt;0.0001")</f>
        <v>0</v>
      </c>
      <c r="E468">
        <f>SUMIFS(Activity_COMBDG!F:F,Activity_COMBDG!$B:$B,$A468&amp;"*",Activity_COMBDG!$B:$B,"*"&amp;"_EX",Activity_COMBDG!F:F,"&gt;0.0001")</f>
        <v>0</v>
      </c>
      <c r="F468">
        <f>SUMIFS(Activity_COMBDG!G:G,Activity_COMBDG!$B:$B,$A468&amp;"*",Activity_COMBDG!$B:$B,"*"&amp;"_EX",Activity_COMBDG!G:G,"&gt;0.0001")</f>
        <v>0</v>
      </c>
      <c r="G468">
        <f>SUMIFS(Activity_COMBDG!H:H,Activity_COMBDG!$B:$B,$A468&amp;"*",Activity_COMBDG!$B:$B,"*"&amp;"_EX",Activity_COMBDG!H:H,"&gt;0.0001")</f>
        <v>0</v>
      </c>
      <c r="H468">
        <f>SUMIFS(Activity_COMBDG!I:I,Activity_COMBDG!$B:$B,$A468&amp;"*",Activity_COMBDG!$B:$B,"*"&amp;"_EX",Activity_COMBDG!I:I,"&gt;0.0001")</f>
        <v>0</v>
      </c>
      <c r="I468">
        <f>SUMIFS(Activity_COMBDG!J:J,Activity_COMBDG!$B:$B,$A468&amp;"*",Activity_COMBDG!$B:$B,"*"&amp;"_EX",Activity_COMBDG!J:J,"&gt;0.0001")</f>
        <v>0</v>
      </c>
      <c r="J468">
        <f>SUMIFS(Activity_COMBDG!K:K,Activity_COMBDG!$B:$B,$A468&amp;"*",Activity_COMBDG!$B:$B,"*"&amp;"_EX",Activity_COMBDG!K:K,"&gt;0.0001")</f>
        <v>0</v>
      </c>
      <c r="K468">
        <f>SUMIFS(Activity_COMBDG!L:L,Activity_COMBDG!$B:$B,$A468&amp;"*",Activity_COMBDG!$B:$B,"*"&amp;"_EX",Activity_COMBDG!L:L,"&gt;0.0001")</f>
        <v>0</v>
      </c>
    </row>
    <row r="469" spans="1:11" x14ac:dyDescent="0.25">
      <c r="A469" t="str">
        <f>COMBDG_Split_Tech!A466</f>
        <v>COMBDGRTTOldSHFUR___STDELC</v>
      </c>
      <c r="B469">
        <f>SUMIFS(Activity_COMBDG!C:C,Activity_COMBDG!$B:$B,$A469&amp;"*",Activity_COMBDG!$B:$B,"*"&amp;"_EX",Activity_COMBDG!C:C,"&gt;0.0001")</f>
        <v>0</v>
      </c>
      <c r="C469">
        <f>SUMIFS(Activity_COMBDG!D:D,Activity_COMBDG!$B:$B,$A469&amp;"*",Activity_COMBDG!$B:$B,"*"&amp;"_EX",Activity_COMBDG!D:D,"&gt;0.0001")</f>
        <v>0</v>
      </c>
      <c r="D469">
        <f>SUMIFS(Activity_COMBDG!E:E,Activity_COMBDG!$B:$B,$A469&amp;"*",Activity_COMBDG!$B:$B,"*"&amp;"_EX",Activity_COMBDG!E:E,"&gt;0.0001")</f>
        <v>0</v>
      </c>
      <c r="E469">
        <f>SUMIFS(Activity_COMBDG!F:F,Activity_COMBDG!$B:$B,$A469&amp;"*",Activity_COMBDG!$B:$B,"*"&amp;"_EX",Activity_COMBDG!F:F,"&gt;0.0001")</f>
        <v>0</v>
      </c>
      <c r="F469">
        <f>SUMIFS(Activity_COMBDG!G:G,Activity_COMBDG!$B:$B,$A469&amp;"*",Activity_COMBDG!$B:$B,"*"&amp;"_EX",Activity_COMBDG!G:G,"&gt;0.0001")</f>
        <v>0</v>
      </c>
      <c r="G469">
        <f>SUMIFS(Activity_COMBDG!H:H,Activity_COMBDG!$B:$B,$A469&amp;"*",Activity_COMBDG!$B:$B,"*"&amp;"_EX",Activity_COMBDG!H:H,"&gt;0.0001")</f>
        <v>0</v>
      </c>
      <c r="H469">
        <f>SUMIFS(Activity_COMBDG!I:I,Activity_COMBDG!$B:$B,$A469&amp;"*",Activity_COMBDG!$B:$B,"*"&amp;"_EX",Activity_COMBDG!I:I,"&gt;0.0001")</f>
        <v>0</v>
      </c>
      <c r="I469">
        <f>SUMIFS(Activity_COMBDG!J:J,Activity_COMBDG!$B:$B,$A469&amp;"*",Activity_COMBDG!$B:$B,"*"&amp;"_EX",Activity_COMBDG!J:J,"&gt;0.0001")</f>
        <v>0</v>
      </c>
      <c r="J469">
        <f>SUMIFS(Activity_COMBDG!K:K,Activity_COMBDG!$B:$B,$A469&amp;"*",Activity_COMBDG!$B:$B,"*"&amp;"_EX",Activity_COMBDG!K:K,"&gt;0.0001")</f>
        <v>0</v>
      </c>
      <c r="K469">
        <f>SUMIFS(Activity_COMBDG!L:L,Activity_COMBDG!$B:$B,$A469&amp;"*",Activity_COMBDG!$B:$B,"*"&amp;"_EX",Activity_COMBDG!L:L,"&gt;0.0001")</f>
        <v>0</v>
      </c>
    </row>
    <row r="470" spans="1:11" x14ac:dyDescent="0.25">
      <c r="A470" t="str">
        <f>COMBDG_Split_Tech!A467</f>
        <v>COMBDGRTTOldSHFUR___STDHFO</v>
      </c>
      <c r="B470">
        <f>SUMIFS(Activity_COMBDG!C:C,Activity_COMBDG!$B:$B,$A470&amp;"*",Activity_COMBDG!$B:$B,"*"&amp;"_EX",Activity_COMBDG!C:C,"&gt;0.0001")</f>
        <v>0</v>
      </c>
      <c r="C470">
        <f>SUMIFS(Activity_COMBDG!D:D,Activity_COMBDG!$B:$B,$A470&amp;"*",Activity_COMBDG!$B:$B,"*"&amp;"_EX",Activity_COMBDG!D:D,"&gt;0.0001")</f>
        <v>0</v>
      </c>
      <c r="D470">
        <f>SUMIFS(Activity_COMBDG!E:E,Activity_COMBDG!$B:$B,$A470&amp;"*",Activity_COMBDG!$B:$B,"*"&amp;"_EX",Activity_COMBDG!E:E,"&gt;0.0001")</f>
        <v>0</v>
      </c>
      <c r="E470">
        <f>SUMIFS(Activity_COMBDG!F:F,Activity_COMBDG!$B:$B,$A470&amp;"*",Activity_COMBDG!$B:$B,"*"&amp;"_EX",Activity_COMBDG!F:F,"&gt;0.0001")</f>
        <v>0</v>
      </c>
      <c r="F470">
        <f>SUMIFS(Activity_COMBDG!G:G,Activity_COMBDG!$B:$B,$A470&amp;"*",Activity_COMBDG!$B:$B,"*"&amp;"_EX",Activity_COMBDG!G:G,"&gt;0.0001")</f>
        <v>0</v>
      </c>
      <c r="G470">
        <f>SUMIFS(Activity_COMBDG!H:H,Activity_COMBDG!$B:$B,$A470&amp;"*",Activity_COMBDG!$B:$B,"*"&amp;"_EX",Activity_COMBDG!H:H,"&gt;0.0001")</f>
        <v>0</v>
      </c>
      <c r="H470">
        <f>SUMIFS(Activity_COMBDG!I:I,Activity_COMBDG!$B:$B,$A470&amp;"*",Activity_COMBDG!$B:$B,"*"&amp;"_EX",Activity_COMBDG!I:I,"&gt;0.0001")</f>
        <v>0</v>
      </c>
      <c r="I470">
        <f>SUMIFS(Activity_COMBDG!J:J,Activity_COMBDG!$B:$B,$A470&amp;"*",Activity_COMBDG!$B:$B,"*"&amp;"_EX",Activity_COMBDG!J:J,"&gt;0.0001")</f>
        <v>0</v>
      </c>
      <c r="J470">
        <f>SUMIFS(Activity_COMBDG!K:K,Activity_COMBDG!$B:$B,$A470&amp;"*",Activity_COMBDG!$B:$B,"*"&amp;"_EX",Activity_COMBDG!K:K,"&gt;0.0001")</f>
        <v>0</v>
      </c>
      <c r="K470">
        <f>SUMIFS(Activity_COMBDG!L:L,Activity_COMBDG!$B:$B,$A470&amp;"*",Activity_COMBDG!$B:$B,"*"&amp;"_EX",Activity_COMBDG!L:L,"&gt;0.0001")</f>
        <v>0</v>
      </c>
    </row>
    <row r="471" spans="1:11" x14ac:dyDescent="0.25">
      <c r="A471" t="str">
        <f>COMBDG_Split_Tech!A468</f>
        <v>COMBDGRTTOldSHFUR___STDKER</v>
      </c>
      <c r="B471">
        <f>SUMIFS(Activity_COMBDG!C:C,Activity_COMBDG!$B:$B,$A471&amp;"*",Activity_COMBDG!$B:$B,"*"&amp;"_EX",Activity_COMBDG!C:C,"&gt;0.0001")</f>
        <v>0</v>
      </c>
      <c r="C471">
        <f>SUMIFS(Activity_COMBDG!D:D,Activity_COMBDG!$B:$B,$A471&amp;"*",Activity_COMBDG!$B:$B,"*"&amp;"_EX",Activity_COMBDG!D:D,"&gt;0.0001")</f>
        <v>0</v>
      </c>
      <c r="D471">
        <f>SUMIFS(Activity_COMBDG!E:E,Activity_COMBDG!$B:$B,$A471&amp;"*",Activity_COMBDG!$B:$B,"*"&amp;"_EX",Activity_COMBDG!E:E,"&gt;0.0001")</f>
        <v>0</v>
      </c>
      <c r="E471">
        <f>SUMIFS(Activity_COMBDG!F:F,Activity_COMBDG!$B:$B,$A471&amp;"*",Activity_COMBDG!$B:$B,"*"&amp;"_EX",Activity_COMBDG!F:F,"&gt;0.0001")</f>
        <v>0</v>
      </c>
      <c r="F471">
        <f>SUMIFS(Activity_COMBDG!G:G,Activity_COMBDG!$B:$B,$A471&amp;"*",Activity_COMBDG!$B:$B,"*"&amp;"_EX",Activity_COMBDG!G:G,"&gt;0.0001")</f>
        <v>0</v>
      </c>
      <c r="G471">
        <f>SUMIFS(Activity_COMBDG!H:H,Activity_COMBDG!$B:$B,$A471&amp;"*",Activity_COMBDG!$B:$B,"*"&amp;"_EX",Activity_COMBDG!H:H,"&gt;0.0001")</f>
        <v>0</v>
      </c>
      <c r="H471">
        <f>SUMIFS(Activity_COMBDG!I:I,Activity_COMBDG!$B:$B,$A471&amp;"*",Activity_COMBDG!$B:$B,"*"&amp;"_EX",Activity_COMBDG!I:I,"&gt;0.0001")</f>
        <v>0</v>
      </c>
      <c r="I471">
        <f>SUMIFS(Activity_COMBDG!J:J,Activity_COMBDG!$B:$B,$A471&amp;"*",Activity_COMBDG!$B:$B,"*"&amp;"_EX",Activity_COMBDG!J:J,"&gt;0.0001")</f>
        <v>0</v>
      </c>
      <c r="J471">
        <f>SUMIFS(Activity_COMBDG!K:K,Activity_COMBDG!$B:$B,$A471&amp;"*",Activity_COMBDG!$B:$B,"*"&amp;"_EX",Activity_COMBDG!K:K,"&gt;0.0001")</f>
        <v>0</v>
      </c>
      <c r="K471">
        <f>SUMIFS(Activity_COMBDG!L:L,Activity_COMBDG!$B:$B,$A471&amp;"*",Activity_COMBDG!$B:$B,"*"&amp;"_EX",Activity_COMBDG!L:L,"&gt;0.0001")</f>
        <v>0</v>
      </c>
    </row>
    <row r="472" spans="1:11" x14ac:dyDescent="0.25">
      <c r="A472" t="str">
        <f>COMBDG_Split_Tech!A469</f>
        <v>COMBDGRTTOldSHFUR___STDLFO</v>
      </c>
      <c r="B472">
        <f>SUMIFS(Activity_COMBDG!C:C,Activity_COMBDG!$B:$B,$A472&amp;"*",Activity_COMBDG!$B:$B,"*"&amp;"_EX",Activity_COMBDG!C:C,"&gt;0.0001")</f>
        <v>16.30803897335414</v>
      </c>
      <c r="C472">
        <f>SUMIFS(Activity_COMBDG!D:D,Activity_COMBDG!$B:$B,$A472&amp;"*",Activity_COMBDG!$B:$B,"*"&amp;"_EX",Activity_COMBDG!D:D,"&gt;0.0001")</f>
        <v>20.338339456997439</v>
      </c>
      <c r="D472">
        <f>SUMIFS(Activity_COMBDG!E:E,Activity_COMBDG!$B:$B,$A472&amp;"*",Activity_COMBDG!$B:$B,"*"&amp;"_EX",Activity_COMBDG!E:E,"&gt;0.0001")</f>
        <v>16.019981442981901</v>
      </c>
      <c r="E472">
        <f>SUMIFS(Activity_COMBDG!F:F,Activity_COMBDG!$B:$B,$A472&amp;"*",Activity_COMBDG!$B:$B,"*"&amp;"_EX",Activity_COMBDG!F:F,"&gt;0.0001")</f>
        <v>16.20271551004738</v>
      </c>
      <c r="F472">
        <f>SUMIFS(Activity_COMBDG!G:G,Activity_COMBDG!$B:$B,$A472&amp;"*",Activity_COMBDG!$B:$B,"*"&amp;"_EX",Activity_COMBDG!G:G,"&gt;0.0001")</f>
        <v>16.342878211493868</v>
      </c>
      <c r="G472">
        <f>SUMIFS(Activity_COMBDG!H:H,Activity_COMBDG!$B:$B,$A472&amp;"*",Activity_COMBDG!$B:$B,"*"&amp;"_EX",Activity_COMBDG!H:H,"&gt;0.0001")</f>
        <v>16.472507260846349</v>
      </c>
      <c r="H472">
        <f>SUMIFS(Activity_COMBDG!I:I,Activity_COMBDG!$B:$B,$A472&amp;"*",Activity_COMBDG!$B:$B,"*"&amp;"_EX",Activity_COMBDG!I:I,"&gt;0.0001")</f>
        <v>17.07771294763976</v>
      </c>
      <c r="I472">
        <f>SUMIFS(Activity_COMBDG!J:J,Activity_COMBDG!$B:$B,$A472&amp;"*",Activity_COMBDG!$B:$B,"*"&amp;"_EX",Activity_COMBDG!J:J,"&gt;0.0001")</f>
        <v>6.6652630059201279</v>
      </c>
      <c r="J472">
        <f>SUMIFS(Activity_COMBDG!K:K,Activity_COMBDG!$B:$B,$A472&amp;"*",Activity_COMBDG!$B:$B,"*"&amp;"_EX",Activity_COMBDG!K:K,"&gt;0.0001")</f>
        <v>6.5144959494332122</v>
      </c>
      <c r="K472">
        <f>SUMIFS(Activity_COMBDG!L:L,Activity_COMBDG!$B:$B,$A472&amp;"*",Activity_COMBDG!$B:$B,"*"&amp;"_EX",Activity_COMBDG!L:L,"&gt;0.0001")</f>
        <v>5.5439162327588747</v>
      </c>
    </row>
    <row r="473" spans="1:11" x14ac:dyDescent="0.25">
      <c r="A473" t="str">
        <f>COMBDG_Split_Tech!A470</f>
        <v>COMBDGRTTOldSHFUR___STDNGA</v>
      </c>
      <c r="B473">
        <f>SUMIFS(Activity_COMBDG!C:C,Activity_COMBDG!$B:$B,$A473&amp;"*",Activity_COMBDG!$B:$B,"*"&amp;"_EX",Activity_COMBDG!C:C,"&gt;0.0001")</f>
        <v>4300.177681027124</v>
      </c>
      <c r="C473">
        <f>SUMIFS(Activity_COMBDG!D:D,Activity_COMBDG!$B:$B,$A473&amp;"*",Activity_COMBDG!$B:$B,"*"&amp;"_EX",Activity_COMBDG!D:D,"&gt;0.0001")</f>
        <v>4311.5091088153285</v>
      </c>
      <c r="D473">
        <f>SUMIFS(Activity_COMBDG!E:E,Activity_COMBDG!$B:$B,$A473&amp;"*",Activity_COMBDG!$B:$B,"*"&amp;"_EX",Activity_COMBDG!E:E,"&gt;0.0001")</f>
        <v>3449.0140166968949</v>
      </c>
      <c r="E473">
        <f>SUMIFS(Activity_COMBDG!F:F,Activity_COMBDG!$B:$B,$A473&amp;"*",Activity_COMBDG!$B:$B,"*"&amp;"_EX",Activity_COMBDG!F:F,"&gt;0.0001")</f>
        <v>3449.3319771858478</v>
      </c>
      <c r="F473">
        <f>SUMIFS(Activity_COMBDG!G:G,Activity_COMBDG!$B:$B,$A473&amp;"*",Activity_COMBDG!$B:$B,"*"&amp;"_EX",Activity_COMBDG!G:G,"&gt;0.0001")</f>
        <v>3449.610910129059</v>
      </c>
      <c r="G473">
        <f>SUMIFS(Activity_COMBDG!H:H,Activity_COMBDG!$B:$B,$A473&amp;"*",Activity_COMBDG!$B:$B,"*"&amp;"_EX",Activity_COMBDG!H:H,"&gt;0.0001")</f>
        <v>3449.820609067131</v>
      </c>
      <c r="H473">
        <f>SUMIFS(Activity_COMBDG!I:I,Activity_COMBDG!$B:$B,$A473&amp;"*",Activity_COMBDG!$B:$B,"*"&amp;"_EX",Activity_COMBDG!I:I,"&gt;0.0001")</f>
        <v>3450.817077767631</v>
      </c>
      <c r="I473">
        <f>SUMIFS(Activity_COMBDG!J:J,Activity_COMBDG!$B:$B,$A473&amp;"*",Activity_COMBDG!$B:$B,"*"&amp;"_EX",Activity_COMBDG!J:J,"&gt;0.0001")</f>
        <v>115.82352553126169</v>
      </c>
      <c r="J473">
        <f>SUMIFS(Activity_COMBDG!K:K,Activity_COMBDG!$B:$B,$A473&amp;"*",Activity_COMBDG!$B:$B,"*"&amp;"_EX",Activity_COMBDG!K:K,"&gt;0.0001")</f>
        <v>66.838695308357131</v>
      </c>
      <c r="K473">
        <f>SUMIFS(Activity_COMBDG!L:L,Activity_COMBDG!$B:$B,$A473&amp;"*",Activity_COMBDG!$B:$B,"*"&amp;"_EX",Activity_COMBDG!L:L,"&gt;0.0001")</f>
        <v>45.537132251612327</v>
      </c>
    </row>
    <row r="474" spans="1:11" x14ac:dyDescent="0.25">
      <c r="A474" t="str">
        <f>COMBDG_Split_Tech!A471</f>
        <v>COMBDGRTTOldSHFUR___STDPRO</v>
      </c>
      <c r="B474">
        <f>SUMIFS(Activity_COMBDG!C:C,Activity_COMBDG!$B:$B,$A474&amp;"*",Activity_COMBDG!$B:$B,"*"&amp;"_EX",Activity_COMBDG!C:C,"&gt;0.0001")</f>
        <v>119.3836170865046</v>
      </c>
      <c r="C474">
        <f>SUMIFS(Activity_COMBDG!D:D,Activity_COMBDG!$B:$B,$A474&amp;"*",Activity_COMBDG!$B:$B,"*"&amp;"_EX",Activity_COMBDG!D:D,"&gt;0.0001")</f>
        <v>102.35259326512831</v>
      </c>
      <c r="D474">
        <f>SUMIFS(Activity_COMBDG!E:E,Activity_COMBDG!$B:$B,$A474&amp;"*",Activity_COMBDG!$B:$B,"*"&amp;"_EX",Activity_COMBDG!E:E,"&gt;0.0001")</f>
        <v>102.7549665165885</v>
      </c>
      <c r="E474">
        <f>SUMIFS(Activity_COMBDG!F:F,Activity_COMBDG!$B:$B,$A474&amp;"*",Activity_COMBDG!$B:$B,"*"&amp;"_EX",Activity_COMBDG!F:F,"&gt;0.0001")</f>
        <v>103.0351374077383</v>
      </c>
      <c r="F474">
        <f>SUMIFS(Activity_COMBDG!G:G,Activity_COMBDG!$B:$B,$A474&amp;"*",Activity_COMBDG!$B:$B,"*"&amp;"_EX",Activity_COMBDG!G:G,"&gt;0.0001")</f>
        <v>103.2798237433048</v>
      </c>
      <c r="G474">
        <f>SUMIFS(Activity_COMBDG!H:H,Activity_COMBDG!$B:$B,$A474&amp;"*",Activity_COMBDG!$B:$B,"*"&amp;"_EX",Activity_COMBDG!H:H,"&gt;0.0001")</f>
        <v>103.4731638584596</v>
      </c>
      <c r="H474">
        <f>SUMIFS(Activity_COMBDG!I:I,Activity_COMBDG!$B:$B,$A474&amp;"*",Activity_COMBDG!$B:$B,"*"&amp;"_EX",Activity_COMBDG!I:I,"&gt;0.0001")</f>
        <v>77.96184799095748</v>
      </c>
      <c r="I474">
        <f>SUMIFS(Activity_COMBDG!J:J,Activity_COMBDG!$B:$B,$A474&amp;"*",Activity_COMBDG!$B:$B,"*"&amp;"_EX",Activity_COMBDG!J:J,"&gt;0.0001")</f>
        <v>33.234572190216248</v>
      </c>
      <c r="J474">
        <f>SUMIFS(Activity_COMBDG!K:K,Activity_COMBDG!$B:$B,$A474&amp;"*",Activity_COMBDG!$B:$B,"*"&amp;"_EX",Activity_COMBDG!K:K,"&gt;0.0001")</f>
        <v>28.882831920177541</v>
      </c>
      <c r="K474">
        <f>SUMIFS(Activity_COMBDG!L:L,Activity_COMBDG!$B:$B,$A474&amp;"*",Activity_COMBDG!$B:$B,"*"&amp;"_EX",Activity_COMBDG!L:L,"&gt;0.0001")</f>
        <v>21.675369322195969</v>
      </c>
    </row>
    <row r="475" spans="1:11" x14ac:dyDescent="0.25">
      <c r="A475" t="str">
        <f>COMBDG_Split_Tech!A472</f>
        <v>COMBDGRTTOldSHHEP___STDELC</v>
      </c>
      <c r="B475">
        <f>SUMIFS(Activity_COMBDG!C:C,Activity_COMBDG!$B:$B,$A475&amp;"*",Activity_COMBDG!$B:$B,"*"&amp;"_EX",Activity_COMBDG!C:C,"&gt;0.0001")</f>
        <v>61.227655526974189</v>
      </c>
      <c r="C475">
        <f>SUMIFS(Activity_COMBDG!D:D,Activity_COMBDG!$B:$B,$A475&amp;"*",Activity_COMBDG!$B:$B,"*"&amp;"_EX",Activity_COMBDG!D:D,"&gt;0.0001")</f>
        <v>51.547662004438877</v>
      </c>
      <c r="D475">
        <f>SUMIFS(Activity_COMBDG!E:E,Activity_COMBDG!$B:$B,$A475&amp;"*",Activity_COMBDG!$B:$B,"*"&amp;"_EX",Activity_COMBDG!E:E,"&gt;0.0001")</f>
        <v>51.904710437384068</v>
      </c>
      <c r="E475">
        <f>SUMIFS(Activity_COMBDG!F:F,Activity_COMBDG!$B:$B,$A475&amp;"*",Activity_COMBDG!$B:$B,"*"&amp;"_EX",Activity_COMBDG!F:F,"&gt;0.0001")</f>
        <v>52.181816385386121</v>
      </c>
      <c r="F475">
        <f>SUMIFS(Activity_COMBDG!G:G,Activity_COMBDG!$B:$B,$A475&amp;"*",Activity_COMBDG!$B:$B,"*"&amp;"_EX",Activity_COMBDG!G:G,"&gt;0.0001")</f>
        <v>52.425543940242932</v>
      </c>
      <c r="G475">
        <f>SUMIFS(Activity_COMBDG!H:H,Activity_COMBDG!$B:$B,$A475&amp;"*",Activity_COMBDG!$B:$B,"*"&amp;"_EX",Activity_COMBDG!H:H,"&gt;0.0001")</f>
        <v>52.618571481276248</v>
      </c>
      <c r="H475">
        <f>SUMIFS(Activity_COMBDG!I:I,Activity_COMBDG!$B:$B,$A475&amp;"*",Activity_COMBDG!$B:$B,"*"&amp;"_EX",Activity_COMBDG!I:I,"&gt;0.0001")</f>
        <v>35.25254463541463</v>
      </c>
      <c r="I475">
        <f>SUMIFS(Activity_COMBDG!J:J,Activity_COMBDG!$B:$B,$A475&amp;"*",Activity_COMBDG!$B:$B,"*"&amp;"_EX",Activity_COMBDG!J:J,"&gt;0.0001")</f>
        <v>16.348008032097859</v>
      </c>
      <c r="J475">
        <f>SUMIFS(Activity_COMBDG!K:K,Activity_COMBDG!$B:$B,$A475&amp;"*",Activity_COMBDG!$B:$B,"*"&amp;"_EX",Activity_COMBDG!K:K,"&gt;0.0001")</f>
        <v>15.030331719149819</v>
      </c>
      <c r="K475">
        <f>SUMIFS(Activity_COMBDG!L:L,Activity_COMBDG!$B:$B,$A475&amp;"*",Activity_COMBDG!$B:$B,"*"&amp;"_EX",Activity_COMBDG!L:L,"&gt;0.0001")</f>
        <v>10.441215388756881</v>
      </c>
    </row>
    <row r="476" spans="1:11" x14ac:dyDescent="0.25">
      <c r="A476" t="str">
        <f>COMBDG_Split_Tech!A473</f>
        <v>COMBDGRTTOldSHPLT___STDELC</v>
      </c>
      <c r="B476">
        <f>SUMIFS(Activity_COMBDG!C:C,Activity_COMBDG!$B:$B,$A476&amp;"*",Activity_COMBDG!$B:$B,"*"&amp;"_EX",Activity_COMBDG!C:C,"&gt;0.0001")</f>
        <v>221.8826511813366</v>
      </c>
      <c r="C476">
        <f>SUMIFS(Activity_COMBDG!D:D,Activity_COMBDG!$B:$B,$A476&amp;"*",Activity_COMBDG!$B:$B,"*"&amp;"_EX",Activity_COMBDG!D:D,"&gt;0.0001")</f>
        <v>232.19702226385661</v>
      </c>
      <c r="D476">
        <f>SUMIFS(Activity_COMBDG!E:E,Activity_COMBDG!$B:$B,$A476&amp;"*",Activity_COMBDG!$B:$B,"*"&amp;"_EX",Activity_COMBDG!E:E,"&gt;0.0001")</f>
        <v>232.69410706402959</v>
      </c>
      <c r="E476">
        <f>SUMIFS(Activity_COMBDG!F:F,Activity_COMBDG!$B:$B,$A476&amp;"*",Activity_COMBDG!$B:$B,"*"&amp;"_EX",Activity_COMBDG!F:F,"&gt;0.0001")</f>
        <v>232.99120546673959</v>
      </c>
      <c r="F476">
        <f>SUMIFS(Activity_COMBDG!G:G,Activity_COMBDG!$B:$B,$A476&amp;"*",Activity_COMBDG!$B:$B,"*"&amp;"_EX",Activity_COMBDG!G:G,"&gt;0.0001")</f>
        <v>203.77956085534149</v>
      </c>
      <c r="G476">
        <f>SUMIFS(Activity_COMBDG!H:H,Activity_COMBDG!$B:$B,$A476&amp;"*",Activity_COMBDG!$B:$B,"*"&amp;"_EX",Activity_COMBDG!H:H,"&gt;0.0001")</f>
        <v>203.98167031517681</v>
      </c>
      <c r="H476">
        <f>SUMIFS(Activity_COMBDG!I:I,Activity_COMBDG!$B:$B,$A476&amp;"*",Activity_COMBDG!$B:$B,"*"&amp;"_EX",Activity_COMBDG!I:I,"&gt;0.0001")</f>
        <v>204.94971815662129</v>
      </c>
      <c r="I476">
        <f>SUMIFS(Activity_COMBDG!J:J,Activity_COMBDG!$B:$B,$A476&amp;"*",Activity_COMBDG!$B:$B,"*"&amp;"_EX",Activity_COMBDG!J:J,"&gt;0.0001")</f>
        <v>64.927008427053792</v>
      </c>
      <c r="J476">
        <f>SUMIFS(Activity_COMBDG!K:K,Activity_COMBDG!$B:$B,$A476&amp;"*",Activity_COMBDG!$B:$B,"*"&amp;"_EX",Activity_COMBDG!K:K,"&gt;0.0001")</f>
        <v>48.214170491423047</v>
      </c>
      <c r="K476">
        <f>SUMIFS(Activity_COMBDG!L:L,Activity_COMBDG!$B:$B,$A476&amp;"*",Activity_COMBDG!$B:$B,"*"&amp;"_EX",Activity_COMBDG!L:L,"&gt;0.0001")</f>
        <v>35.511567586180348</v>
      </c>
    </row>
    <row r="477" spans="1:11" x14ac:dyDescent="0.25">
      <c r="A477" t="str">
        <f>COMBDG_Split_Tech!A474</f>
        <v>COMBDGRTTOldSLLED___STDELC</v>
      </c>
      <c r="B477">
        <f>SUMIFS(Activity_COMBDG!C:C,Activity_COMBDG!$B:$B,$A477&amp;"*",Activity_COMBDG!$B:$B,"*"&amp;"_EX",Activity_COMBDG!C:C,"&gt;0.0001")</f>
        <v>219.13004204461399</v>
      </c>
      <c r="C477">
        <f>SUMIFS(Activity_COMBDG!D:D,Activity_COMBDG!$B:$B,$A477&amp;"*",Activity_COMBDG!$B:$B,"*"&amp;"_EX",Activity_COMBDG!D:D,"&gt;0.0001")</f>
        <v>219.13015360256841</v>
      </c>
      <c r="D477">
        <f>SUMIFS(Activity_COMBDG!E:E,Activity_COMBDG!$B:$B,$A477&amp;"*",Activity_COMBDG!$B:$B,"*"&amp;"_EX",Activity_COMBDG!E:E,"&gt;0.0001")</f>
        <v>219.1301526829993</v>
      </c>
      <c r="E477">
        <f>SUMIFS(Activity_COMBDG!F:F,Activity_COMBDG!$B:$B,$A477&amp;"*",Activity_COMBDG!$B:$B,"*"&amp;"_EX",Activity_COMBDG!F:F,"&gt;0.0001")</f>
        <v>219.13015144072261</v>
      </c>
      <c r="F477">
        <f>SUMIFS(Activity_COMBDG!G:G,Activity_COMBDG!$B:$B,$A477&amp;"*",Activity_COMBDG!$B:$B,"*"&amp;"_EX",Activity_COMBDG!G:G,"&gt;0.0001")</f>
        <v>109.5650646050929</v>
      </c>
      <c r="G477">
        <f>SUMIFS(Activity_COMBDG!H:H,Activity_COMBDG!$B:$B,$A477&amp;"*",Activity_COMBDG!$B:$B,"*"&amp;"_EX",Activity_COMBDG!H:H,"&gt;0.0001")</f>
        <v>109.5650633739467</v>
      </c>
      <c r="H477">
        <f>SUMIFS(Activity_COMBDG!I:I,Activity_COMBDG!$B:$B,$A477&amp;"*",Activity_COMBDG!$B:$B,"*"&amp;"_EX",Activity_COMBDG!I:I,"&gt;0.0001")</f>
        <v>109.5650851347127</v>
      </c>
      <c r="I477">
        <f>SUMIFS(Activity_COMBDG!J:J,Activity_COMBDG!$B:$B,$A477&amp;"*",Activity_COMBDG!$B:$B,"*"&amp;"_EX",Activity_COMBDG!J:J,"&gt;0.0001")</f>
        <v>48.206772297871368</v>
      </c>
      <c r="J477">
        <f>SUMIFS(Activity_COMBDG!K:K,Activity_COMBDG!$B:$B,$A477&amp;"*",Activity_COMBDG!$B:$B,"*"&amp;"_EX",Activity_COMBDG!K:K,"&gt;0.0001")</f>
        <v>46.437563856783797</v>
      </c>
      <c r="K477">
        <f>SUMIFS(Activity_COMBDG!L:L,Activity_COMBDG!$B:$B,$A477&amp;"*",Activity_COMBDG!$B:$B,"*"&amp;"_EX",Activity_COMBDG!L:L,"&gt;0.0001")</f>
        <v>0</v>
      </c>
    </row>
    <row r="478" spans="1:11" x14ac:dyDescent="0.25">
      <c r="A478" t="str">
        <f>COMBDG_Split_Tech!A475</f>
        <v>COMBDGRTTOldWH_________DHE</v>
      </c>
      <c r="B478">
        <f>SUMIFS(Activity_COMBDG!C:C,Activity_COMBDG!$B:$B,$A478&amp;"*",Activity_COMBDG!$B:$B,"*"&amp;"_EX",Activity_COMBDG!C:C,"&gt;0.0001")</f>
        <v>101.5473874992577</v>
      </c>
      <c r="C478">
        <f>SUMIFS(Activity_COMBDG!D:D,Activity_COMBDG!$B:$B,$A478&amp;"*",Activity_COMBDG!$B:$B,"*"&amp;"_EX",Activity_COMBDG!D:D,"&gt;0.0001")</f>
        <v>83.376679032656796</v>
      </c>
      <c r="D478">
        <f>SUMIFS(Activity_COMBDG!E:E,Activity_COMBDG!$B:$B,$A478&amp;"*",Activity_COMBDG!$B:$B,"*"&amp;"_EX",Activity_COMBDG!E:E,"&gt;0.0001")</f>
        <v>83.390831436113658</v>
      </c>
      <c r="E478">
        <f>SUMIFS(Activity_COMBDG!F:F,Activity_COMBDG!$B:$B,$A478&amp;"*",Activity_COMBDG!$B:$B,"*"&amp;"_EX",Activity_COMBDG!F:F,"&gt;0.0001")</f>
        <v>83.389450794830395</v>
      </c>
      <c r="F478">
        <f>SUMIFS(Activity_COMBDG!G:G,Activity_COMBDG!$B:$B,$A478&amp;"*",Activity_COMBDG!$B:$B,"*"&amp;"_EX",Activity_COMBDG!G:G,"&gt;0.0001")</f>
        <v>83.388759743571271</v>
      </c>
      <c r="G478">
        <f>SUMIFS(Activity_COMBDG!H:H,Activity_COMBDG!$B:$B,$A478&amp;"*",Activity_COMBDG!$B:$B,"*"&amp;"_EX",Activity_COMBDG!H:H,"&gt;0.0001")</f>
        <v>83.387615553046601</v>
      </c>
      <c r="H478">
        <f>SUMIFS(Activity_COMBDG!I:I,Activity_COMBDG!$B:$B,$A478&amp;"*",Activity_COMBDG!$B:$B,"*"&amp;"_EX",Activity_COMBDG!I:I,"&gt;0.0001")</f>
        <v>62.545204724532667</v>
      </c>
      <c r="I478">
        <f>SUMIFS(Activity_COMBDG!J:J,Activity_COMBDG!$B:$B,$A478&amp;"*",Activity_COMBDG!$B:$B,"*"&amp;"_EX",Activity_COMBDG!J:J,"&gt;0.0001")</f>
        <v>25.76178090665011</v>
      </c>
      <c r="J478">
        <f>SUMIFS(Activity_COMBDG!K:K,Activity_COMBDG!$B:$B,$A478&amp;"*",Activity_COMBDG!$B:$B,"*"&amp;"_EX",Activity_COMBDG!K:K,"&gt;0.0001")</f>
        <v>25.699063094465629</v>
      </c>
      <c r="K478">
        <f>SUMIFS(Activity_COMBDG!L:L,Activity_COMBDG!$B:$B,$A478&amp;"*",Activity_COMBDG!$B:$B,"*"&amp;"_EX",Activity_COMBDG!L:L,"&gt;0.0001")</f>
        <v>20.789574371915609</v>
      </c>
    </row>
    <row r="479" spans="1:11" x14ac:dyDescent="0.25">
      <c r="A479" t="str">
        <f>COMBDG_Split_Tech!A476</f>
        <v>COMBDGRTTOldWH______STDELC</v>
      </c>
      <c r="B479">
        <f>SUMIFS(Activity_COMBDG!C:C,Activity_COMBDG!$B:$B,$A479&amp;"*",Activity_COMBDG!$B:$B,"*"&amp;"_EX",Activity_COMBDG!C:C,"&gt;0.0001")</f>
        <v>47.856006328317306</v>
      </c>
      <c r="C479">
        <f>SUMIFS(Activity_COMBDG!D:D,Activity_COMBDG!$B:$B,$A479&amp;"*",Activity_COMBDG!$B:$B,"*"&amp;"_EX",Activity_COMBDG!D:D,"&gt;0.0001")</f>
        <v>49.699812899485813</v>
      </c>
      <c r="D479">
        <f>SUMIFS(Activity_COMBDG!E:E,Activity_COMBDG!$B:$B,$A479&amp;"*",Activity_COMBDG!$B:$B,"*"&amp;"_EX",Activity_COMBDG!E:E,"&gt;0.0001")</f>
        <v>33.140514052625399</v>
      </c>
      <c r="E479">
        <f>SUMIFS(Activity_COMBDG!F:F,Activity_COMBDG!$B:$B,$A479&amp;"*",Activity_COMBDG!$B:$B,"*"&amp;"_EX",Activity_COMBDG!F:F,"&gt;0.0001")</f>
        <v>33.13913948539502</v>
      </c>
      <c r="F479">
        <f>SUMIFS(Activity_COMBDG!G:G,Activity_COMBDG!$B:$B,$A479&amp;"*",Activity_COMBDG!$B:$B,"*"&amp;"_EX",Activity_COMBDG!G:G,"&gt;0.0001")</f>
        <v>33.138461019838637</v>
      </c>
      <c r="G479">
        <f>SUMIFS(Activity_COMBDG!H:H,Activity_COMBDG!$B:$B,$A479&amp;"*",Activity_COMBDG!$B:$B,"*"&amp;"_EX",Activity_COMBDG!H:H,"&gt;0.0001")</f>
        <v>33.137322306438882</v>
      </c>
      <c r="H479">
        <f>SUMIFS(Activity_COMBDG!I:I,Activity_COMBDG!$B:$B,$A479&amp;"*",Activity_COMBDG!$B:$B,"*"&amp;"_EX",Activity_COMBDG!I:I,"&gt;0.0001")</f>
        <v>33.143439445270893</v>
      </c>
      <c r="I479">
        <f>SUMIFS(Activity_COMBDG!J:J,Activity_COMBDG!$B:$B,$A479&amp;"*",Activity_COMBDG!$B:$B,"*"&amp;"_EX",Activity_COMBDG!J:J,"&gt;0.0001")</f>
        <v>7.2464298421698334</v>
      </c>
      <c r="J479">
        <f>SUMIFS(Activity_COMBDG!K:K,Activity_COMBDG!$B:$B,$A479&amp;"*",Activity_COMBDG!$B:$B,"*"&amp;"_EX",Activity_COMBDG!K:K,"&gt;0.0001")</f>
        <v>6.6986298982703687</v>
      </c>
      <c r="K479">
        <f>SUMIFS(Activity_COMBDG!L:L,Activity_COMBDG!$B:$B,$A479&amp;"*",Activity_COMBDG!$B:$B,"*"&amp;"_EX",Activity_COMBDG!L:L,"&gt;0.0001")</f>
        <v>4.1160239508243501</v>
      </c>
    </row>
    <row r="480" spans="1:11" x14ac:dyDescent="0.25">
      <c r="A480" t="str">
        <f>COMBDG_Split_Tech!A477</f>
        <v>COMBDGRTTOldWH______STDHFO</v>
      </c>
      <c r="B480">
        <f>SUMIFS(Activity_COMBDG!C:C,Activity_COMBDG!$B:$B,$A480&amp;"*",Activity_COMBDG!$B:$B,"*"&amp;"_EX",Activity_COMBDG!C:C,"&gt;0.0001")</f>
        <v>0</v>
      </c>
      <c r="C480">
        <f>SUMIFS(Activity_COMBDG!D:D,Activity_COMBDG!$B:$B,$A480&amp;"*",Activity_COMBDG!$B:$B,"*"&amp;"_EX",Activity_COMBDG!D:D,"&gt;0.0001")</f>
        <v>0</v>
      </c>
      <c r="D480">
        <f>SUMIFS(Activity_COMBDG!E:E,Activity_COMBDG!$B:$B,$A480&amp;"*",Activity_COMBDG!$B:$B,"*"&amp;"_EX",Activity_COMBDG!E:E,"&gt;0.0001")</f>
        <v>0</v>
      </c>
      <c r="E480">
        <f>SUMIFS(Activity_COMBDG!F:F,Activity_COMBDG!$B:$B,$A480&amp;"*",Activity_COMBDG!$B:$B,"*"&amp;"_EX",Activity_COMBDG!F:F,"&gt;0.0001")</f>
        <v>0</v>
      </c>
      <c r="F480">
        <f>SUMIFS(Activity_COMBDG!G:G,Activity_COMBDG!$B:$B,$A480&amp;"*",Activity_COMBDG!$B:$B,"*"&amp;"_EX",Activity_COMBDG!G:G,"&gt;0.0001")</f>
        <v>0</v>
      </c>
      <c r="G480">
        <f>SUMIFS(Activity_COMBDG!H:H,Activity_COMBDG!$B:$B,$A480&amp;"*",Activity_COMBDG!$B:$B,"*"&amp;"_EX",Activity_COMBDG!H:H,"&gt;0.0001")</f>
        <v>0</v>
      </c>
      <c r="H480">
        <f>SUMIFS(Activity_COMBDG!I:I,Activity_COMBDG!$B:$B,$A480&amp;"*",Activity_COMBDG!$B:$B,"*"&amp;"_EX",Activity_COMBDG!I:I,"&gt;0.0001")</f>
        <v>0</v>
      </c>
      <c r="I480">
        <f>SUMIFS(Activity_COMBDG!J:J,Activity_COMBDG!$B:$B,$A480&amp;"*",Activity_COMBDG!$B:$B,"*"&amp;"_EX",Activity_COMBDG!J:J,"&gt;0.0001")</f>
        <v>0</v>
      </c>
      <c r="J480">
        <f>SUMIFS(Activity_COMBDG!K:K,Activity_COMBDG!$B:$B,$A480&amp;"*",Activity_COMBDG!$B:$B,"*"&amp;"_EX",Activity_COMBDG!K:K,"&gt;0.0001")</f>
        <v>0</v>
      </c>
      <c r="K480">
        <f>SUMIFS(Activity_COMBDG!L:L,Activity_COMBDG!$B:$B,$A480&amp;"*",Activity_COMBDG!$B:$B,"*"&amp;"_EX",Activity_COMBDG!L:L,"&gt;0.0001")</f>
        <v>0</v>
      </c>
    </row>
    <row r="481" spans="1:11" x14ac:dyDescent="0.25">
      <c r="A481" t="str">
        <f>COMBDG_Split_Tech!A478</f>
        <v>COMBDGRTTOldWH______STDKER</v>
      </c>
      <c r="B481">
        <f>SUMIFS(Activity_COMBDG!C:C,Activity_COMBDG!$B:$B,$A481&amp;"*",Activity_COMBDG!$B:$B,"*"&amp;"_EX",Activity_COMBDG!C:C,"&gt;0.0001")</f>
        <v>0</v>
      </c>
      <c r="C481">
        <f>SUMIFS(Activity_COMBDG!D:D,Activity_COMBDG!$B:$B,$A481&amp;"*",Activity_COMBDG!$B:$B,"*"&amp;"_EX",Activity_COMBDG!D:D,"&gt;0.0001")</f>
        <v>0</v>
      </c>
      <c r="D481">
        <f>SUMIFS(Activity_COMBDG!E:E,Activity_COMBDG!$B:$B,$A481&amp;"*",Activity_COMBDG!$B:$B,"*"&amp;"_EX",Activity_COMBDG!E:E,"&gt;0.0001")</f>
        <v>0</v>
      </c>
      <c r="E481">
        <f>SUMIFS(Activity_COMBDG!F:F,Activity_COMBDG!$B:$B,$A481&amp;"*",Activity_COMBDG!$B:$B,"*"&amp;"_EX",Activity_COMBDG!F:F,"&gt;0.0001")</f>
        <v>0</v>
      </c>
      <c r="F481">
        <f>SUMIFS(Activity_COMBDG!G:G,Activity_COMBDG!$B:$B,$A481&amp;"*",Activity_COMBDG!$B:$B,"*"&amp;"_EX",Activity_COMBDG!G:G,"&gt;0.0001")</f>
        <v>0</v>
      </c>
      <c r="G481">
        <f>SUMIFS(Activity_COMBDG!H:H,Activity_COMBDG!$B:$B,$A481&amp;"*",Activity_COMBDG!$B:$B,"*"&amp;"_EX",Activity_COMBDG!H:H,"&gt;0.0001")</f>
        <v>0</v>
      </c>
      <c r="H481">
        <f>SUMIFS(Activity_COMBDG!I:I,Activity_COMBDG!$B:$B,$A481&amp;"*",Activity_COMBDG!$B:$B,"*"&amp;"_EX",Activity_COMBDG!I:I,"&gt;0.0001")</f>
        <v>0</v>
      </c>
      <c r="I481">
        <f>SUMIFS(Activity_COMBDG!J:J,Activity_COMBDG!$B:$B,$A481&amp;"*",Activity_COMBDG!$B:$B,"*"&amp;"_EX",Activity_COMBDG!J:J,"&gt;0.0001")</f>
        <v>0</v>
      </c>
      <c r="J481">
        <f>SUMIFS(Activity_COMBDG!K:K,Activity_COMBDG!$B:$B,$A481&amp;"*",Activity_COMBDG!$B:$B,"*"&amp;"_EX",Activity_COMBDG!K:K,"&gt;0.0001")</f>
        <v>0</v>
      </c>
      <c r="K481">
        <f>SUMIFS(Activity_COMBDG!L:L,Activity_COMBDG!$B:$B,$A481&amp;"*",Activity_COMBDG!$B:$B,"*"&amp;"_EX",Activity_COMBDG!L:L,"&gt;0.0001")</f>
        <v>0</v>
      </c>
    </row>
    <row r="482" spans="1:11" x14ac:dyDescent="0.25">
      <c r="A482" t="str">
        <f>COMBDG_Split_Tech!A479</f>
        <v>COMBDGRTTOldWH______STDLFO</v>
      </c>
      <c r="B482">
        <f>SUMIFS(Activity_COMBDG!C:C,Activity_COMBDG!$B:$B,$A482&amp;"*",Activity_COMBDG!$B:$B,"*"&amp;"_EX",Activity_COMBDG!C:C,"&gt;0.0001")</f>
        <v>46.04892882479713</v>
      </c>
      <c r="C482">
        <f>SUMIFS(Activity_COMBDG!D:D,Activity_COMBDG!$B:$B,$A482&amp;"*",Activity_COMBDG!$B:$B,"*"&amp;"_EX",Activity_COMBDG!D:D,"&gt;0.0001")</f>
        <v>47.8719755018749</v>
      </c>
      <c r="D482">
        <f>SUMIFS(Activity_COMBDG!E:E,Activity_COMBDG!$B:$B,$A482&amp;"*",Activity_COMBDG!$B:$B,"*"&amp;"_EX",Activity_COMBDG!E:E,"&gt;0.0001")</f>
        <v>31.92174434592431</v>
      </c>
      <c r="E482">
        <f>SUMIFS(Activity_COMBDG!F:F,Activity_COMBDG!$B:$B,$A482&amp;"*",Activity_COMBDG!$B:$B,"*"&amp;"_EX",Activity_COMBDG!F:F,"&gt;0.0001")</f>
        <v>31.920371078653439</v>
      </c>
      <c r="F482">
        <f>SUMIFS(Activity_COMBDG!G:G,Activity_COMBDG!$B:$B,$A482&amp;"*",Activity_COMBDG!$B:$B,"*"&amp;"_EX",Activity_COMBDG!G:G,"&gt;0.0001")</f>
        <v>31.919693922746319</v>
      </c>
      <c r="G482">
        <f>SUMIFS(Activity_COMBDG!H:H,Activity_COMBDG!$B:$B,$A482&amp;"*",Activity_COMBDG!$B:$B,"*"&amp;"_EX",Activity_COMBDG!H:H,"&gt;0.0001")</f>
        <v>31.91855690398836</v>
      </c>
      <c r="H482">
        <f>SUMIFS(Activity_COMBDG!I:I,Activity_COMBDG!$B:$B,$A482&amp;"*",Activity_COMBDG!$B:$B,"*"&amp;"_EX",Activity_COMBDG!I:I,"&gt;0.0001")</f>
        <v>31.92467141987888</v>
      </c>
      <c r="I482">
        <f>SUMIFS(Activity_COMBDG!J:J,Activity_COMBDG!$B:$B,$A482&amp;"*",Activity_COMBDG!$B:$B,"*"&amp;"_EX",Activity_COMBDG!J:J,"&gt;0.0001")</f>
        <v>7.0379018299134417</v>
      </c>
      <c r="J482">
        <f>SUMIFS(Activity_COMBDG!K:K,Activity_COMBDG!$B:$B,$A482&amp;"*",Activity_COMBDG!$B:$B,"*"&amp;"_EX",Activity_COMBDG!K:K,"&gt;0.0001")</f>
        <v>6.5205057088922134</v>
      </c>
      <c r="K482">
        <f>SUMIFS(Activity_COMBDG!L:L,Activity_COMBDG!$B:$B,$A482&amp;"*",Activity_COMBDG!$B:$B,"*"&amp;"_EX",Activity_COMBDG!L:L,"&gt;0.0001")</f>
        <v>3.9910973679258639</v>
      </c>
    </row>
    <row r="483" spans="1:11" x14ac:dyDescent="0.25">
      <c r="A483" t="str">
        <f>COMBDG_Split_Tech!A480</f>
        <v>COMBDGRTTOldWH______STDNGA</v>
      </c>
      <c r="B483">
        <f>SUMIFS(Activity_COMBDG!C:C,Activity_COMBDG!$B:$B,$A483&amp;"*",Activity_COMBDG!$B:$B,"*"&amp;"_EX",Activity_COMBDG!C:C,"&gt;0.0001")</f>
        <v>899.82680514370827</v>
      </c>
      <c r="C483">
        <f>SUMIFS(Activity_COMBDG!D:D,Activity_COMBDG!$B:$B,$A483&amp;"*",Activity_COMBDG!$B:$B,"*"&amp;"_EX",Activity_COMBDG!D:D,"&gt;0.0001")</f>
        <v>901.77635493009507</v>
      </c>
      <c r="D483">
        <f>SUMIFS(Activity_COMBDG!E:E,Activity_COMBDG!$B:$B,$A483&amp;"*",Activity_COMBDG!$B:$B,"*"&amp;"_EX",Activity_COMBDG!E:E,"&gt;0.0001")</f>
        <v>601.19415402316417</v>
      </c>
      <c r="E483">
        <f>SUMIFS(Activity_COMBDG!F:F,Activity_COMBDG!$B:$B,$A483&amp;"*",Activity_COMBDG!$B:$B,"*"&amp;"_EX",Activity_COMBDG!F:F,"&gt;0.0001")</f>
        <v>601.19276222407836</v>
      </c>
      <c r="F483">
        <f>SUMIFS(Activity_COMBDG!G:G,Activity_COMBDG!$B:$B,$A483&amp;"*",Activity_COMBDG!$B:$B,"*"&amp;"_EX",Activity_COMBDG!G:G,"&gt;0.0001")</f>
        <v>601.19205856785061</v>
      </c>
      <c r="G483">
        <f>SUMIFS(Activity_COMBDG!H:H,Activity_COMBDG!$B:$B,$A483&amp;"*",Activity_COMBDG!$B:$B,"*"&amp;"_EX",Activity_COMBDG!H:H,"&gt;0.0001")</f>
        <v>601.19091066737144</v>
      </c>
      <c r="H483">
        <f>SUMIFS(Activity_COMBDG!I:I,Activity_COMBDG!$B:$B,$A483&amp;"*",Activity_COMBDG!$B:$B,"*"&amp;"_EX",Activity_COMBDG!I:I,"&gt;0.0001")</f>
        <v>601.19695155790259</v>
      </c>
      <c r="I483">
        <f>SUMIFS(Activity_COMBDG!J:J,Activity_COMBDG!$B:$B,$A483&amp;"*",Activity_COMBDG!$B:$B,"*"&amp;"_EX",Activity_COMBDG!J:J,"&gt;0.0001")</f>
        <v>29.031135259677729</v>
      </c>
      <c r="J483">
        <f>SUMIFS(Activity_COMBDG!K:K,Activity_COMBDG!$B:$B,$A483&amp;"*",Activity_COMBDG!$B:$B,"*"&amp;"_EX",Activity_COMBDG!K:K,"&gt;0.0001")</f>
        <v>19.32962880217465</v>
      </c>
      <c r="K483">
        <f>SUMIFS(Activity_COMBDG!L:L,Activity_COMBDG!$B:$B,$A483&amp;"*",Activity_COMBDG!$B:$B,"*"&amp;"_EX",Activity_COMBDG!L:L,"&gt;0.0001")</f>
        <v>12.872043709719771</v>
      </c>
    </row>
    <row r="484" spans="1:11" x14ac:dyDescent="0.25">
      <c r="A484" t="str">
        <f>COMBDG_Split_Tech!A481</f>
        <v>COMBDGRTTOldWH______STDPRO</v>
      </c>
      <c r="B484">
        <f>SUMIFS(Activity_COMBDG!C:C,Activity_COMBDG!$B:$B,$A484&amp;"*",Activity_COMBDG!$B:$B,"*"&amp;"_EX",Activity_COMBDG!C:C,"&gt;0.0001")</f>
        <v>10.708607405608181</v>
      </c>
      <c r="C484">
        <f>SUMIFS(Activity_COMBDG!D:D,Activity_COMBDG!$B:$B,$A484&amp;"*",Activity_COMBDG!$B:$B,"*"&amp;"_EX",Activity_COMBDG!D:D,"&gt;0.0001")</f>
        <v>12.299118721296001</v>
      </c>
      <c r="D484">
        <f>SUMIFS(Activity_COMBDG!E:E,Activity_COMBDG!$B:$B,$A484&amp;"*",Activity_COMBDG!$B:$B,"*"&amp;"_EX",Activity_COMBDG!E:E,"&gt;0.0001")</f>
        <v>8.2044924936279156</v>
      </c>
      <c r="E484">
        <f>SUMIFS(Activity_COMBDG!F:F,Activity_COMBDG!$B:$B,$A484&amp;"*",Activity_COMBDG!$B:$B,"*"&amp;"_EX",Activity_COMBDG!F:F,"&gt;0.0001")</f>
        <v>8.2031576977810925</v>
      </c>
      <c r="F484">
        <f>SUMIFS(Activity_COMBDG!G:G,Activity_COMBDG!$B:$B,$A484&amp;"*",Activity_COMBDG!$B:$B,"*"&amp;"_EX",Activity_COMBDG!G:G,"&gt;0.0001")</f>
        <v>8.2025187005574676</v>
      </c>
      <c r="G484">
        <f>SUMIFS(Activity_COMBDG!H:H,Activity_COMBDG!$B:$B,$A484&amp;"*",Activity_COMBDG!$B:$B,"*"&amp;"_EX",Activity_COMBDG!H:H,"&gt;0.0001")</f>
        <v>8.2014303472996932</v>
      </c>
      <c r="H484">
        <f>SUMIFS(Activity_COMBDG!I:I,Activity_COMBDG!$B:$B,$A484&amp;"*",Activity_COMBDG!$B:$B,"*"&amp;"_EX",Activity_COMBDG!I:I,"&gt;0.0001")</f>
        <v>8.2074589979701198</v>
      </c>
      <c r="I484">
        <f>SUMIFS(Activity_COMBDG!J:J,Activity_COMBDG!$B:$B,$A484&amp;"*",Activity_COMBDG!$B:$B,"*"&amp;"_EX",Activity_COMBDG!J:J,"&gt;0.0001")</f>
        <v>1.9872482801059019</v>
      </c>
      <c r="J484">
        <f>SUMIFS(Activity_COMBDG!K:K,Activity_COMBDG!$B:$B,$A484&amp;"*",Activity_COMBDG!$B:$B,"*"&amp;"_EX",Activity_COMBDG!K:K,"&gt;0.0001")</f>
        <v>1.9508127731197991</v>
      </c>
      <c r="K484">
        <f>SUMIFS(Activity_COMBDG!L:L,Activity_COMBDG!$B:$B,$A484&amp;"*",Activity_COMBDG!$B:$B,"*"&amp;"_EX",Activity_COMBDG!L:L,"&gt;0.0001")</f>
        <v>1.1767443356544161</v>
      </c>
    </row>
    <row r="485" spans="1:11" x14ac:dyDescent="0.25">
      <c r="A485" t="str">
        <f>COMBDG_Split_Tech!A482</f>
        <v>COMBDGTAWNewAE______STDELC</v>
      </c>
      <c r="B485">
        <f>SUMIFS(Activity_COMBDG!C:C,Activity_COMBDG!$B:$B,$A485&amp;"*",Activity_COMBDG!$B:$B,"*"&amp;"_EX",Activity_COMBDG!C:C,"&gt;0.0001")</f>
        <v>0</v>
      </c>
      <c r="C485">
        <f>SUMIFS(Activity_COMBDG!D:D,Activity_COMBDG!$B:$B,$A485&amp;"*",Activity_COMBDG!$B:$B,"*"&amp;"_EX",Activity_COMBDG!D:D,"&gt;0.0001")</f>
        <v>0</v>
      </c>
      <c r="D485">
        <f>SUMIFS(Activity_COMBDG!E:E,Activity_COMBDG!$B:$B,$A485&amp;"*",Activity_COMBDG!$B:$B,"*"&amp;"_EX",Activity_COMBDG!E:E,"&gt;0.0001")</f>
        <v>0</v>
      </c>
      <c r="E485">
        <f>SUMIFS(Activity_COMBDG!F:F,Activity_COMBDG!$B:$B,$A485&amp;"*",Activity_COMBDG!$B:$B,"*"&amp;"_EX",Activity_COMBDG!F:F,"&gt;0.0001")</f>
        <v>0</v>
      </c>
      <c r="F485">
        <f>SUMIFS(Activity_COMBDG!G:G,Activity_COMBDG!$B:$B,$A485&amp;"*",Activity_COMBDG!$B:$B,"*"&amp;"_EX",Activity_COMBDG!G:G,"&gt;0.0001")</f>
        <v>0</v>
      </c>
      <c r="G485">
        <f>SUMIFS(Activity_COMBDG!H:H,Activity_COMBDG!$B:$B,$A485&amp;"*",Activity_COMBDG!$B:$B,"*"&amp;"_EX",Activity_COMBDG!H:H,"&gt;0.0001")</f>
        <v>0</v>
      </c>
      <c r="H485">
        <f>SUMIFS(Activity_COMBDG!I:I,Activity_COMBDG!$B:$B,$A485&amp;"*",Activity_COMBDG!$B:$B,"*"&amp;"_EX",Activity_COMBDG!I:I,"&gt;0.0001")</f>
        <v>0</v>
      </c>
      <c r="I485">
        <f>SUMIFS(Activity_COMBDG!J:J,Activity_COMBDG!$B:$B,$A485&amp;"*",Activity_COMBDG!$B:$B,"*"&amp;"_EX",Activity_COMBDG!J:J,"&gt;0.0001")</f>
        <v>0</v>
      </c>
      <c r="J485">
        <f>SUMIFS(Activity_COMBDG!K:K,Activity_COMBDG!$B:$B,$A485&amp;"*",Activity_COMBDG!$B:$B,"*"&amp;"_EX",Activity_COMBDG!K:K,"&gt;0.0001")</f>
        <v>0</v>
      </c>
      <c r="K485">
        <f>SUMIFS(Activity_COMBDG!L:L,Activity_COMBDG!$B:$B,$A485&amp;"*",Activity_COMBDG!$B:$B,"*"&amp;"_EX",Activity_COMBDG!L:L,"&gt;0.0001")</f>
        <v>0</v>
      </c>
    </row>
    <row r="486" spans="1:11" x14ac:dyDescent="0.25">
      <c r="A486" t="str">
        <f>COMBDG_Split_Tech!A483</f>
        <v>COMBDGTAWNewAE______STDNGA</v>
      </c>
      <c r="B486">
        <f>SUMIFS(Activity_COMBDG!C:C,Activity_COMBDG!$B:$B,$A486&amp;"*",Activity_COMBDG!$B:$B,"*"&amp;"_EX",Activity_COMBDG!C:C,"&gt;0.0001")</f>
        <v>0</v>
      </c>
      <c r="C486">
        <f>SUMIFS(Activity_COMBDG!D:D,Activity_COMBDG!$B:$B,$A486&amp;"*",Activity_COMBDG!$B:$B,"*"&amp;"_EX",Activity_COMBDG!D:D,"&gt;0.0001")</f>
        <v>0</v>
      </c>
      <c r="D486">
        <f>SUMIFS(Activity_COMBDG!E:E,Activity_COMBDG!$B:$B,$A486&amp;"*",Activity_COMBDG!$B:$B,"*"&amp;"_EX",Activity_COMBDG!E:E,"&gt;0.0001")</f>
        <v>0</v>
      </c>
      <c r="E486">
        <f>SUMIFS(Activity_COMBDG!F:F,Activity_COMBDG!$B:$B,$A486&amp;"*",Activity_COMBDG!$B:$B,"*"&amp;"_EX",Activity_COMBDG!F:F,"&gt;0.0001")</f>
        <v>0</v>
      </c>
      <c r="F486">
        <f>SUMIFS(Activity_COMBDG!G:G,Activity_COMBDG!$B:$B,$A486&amp;"*",Activity_COMBDG!$B:$B,"*"&amp;"_EX",Activity_COMBDG!G:G,"&gt;0.0001")</f>
        <v>0</v>
      </c>
      <c r="G486">
        <f>SUMIFS(Activity_COMBDG!H:H,Activity_COMBDG!$B:$B,$A486&amp;"*",Activity_COMBDG!$B:$B,"*"&amp;"_EX",Activity_COMBDG!H:H,"&gt;0.0001")</f>
        <v>0</v>
      </c>
      <c r="H486">
        <f>SUMIFS(Activity_COMBDG!I:I,Activity_COMBDG!$B:$B,$A486&amp;"*",Activity_COMBDG!$B:$B,"*"&amp;"_EX",Activity_COMBDG!I:I,"&gt;0.0001")</f>
        <v>0</v>
      </c>
      <c r="I486">
        <f>SUMIFS(Activity_COMBDG!J:J,Activity_COMBDG!$B:$B,$A486&amp;"*",Activity_COMBDG!$B:$B,"*"&amp;"_EX",Activity_COMBDG!J:J,"&gt;0.0001")</f>
        <v>0</v>
      </c>
      <c r="J486">
        <f>SUMIFS(Activity_COMBDG!K:K,Activity_COMBDG!$B:$B,$A486&amp;"*",Activity_COMBDG!$B:$B,"*"&amp;"_EX",Activity_COMBDG!K:K,"&gt;0.0001")</f>
        <v>0</v>
      </c>
      <c r="K486">
        <f>SUMIFS(Activity_COMBDG!L:L,Activity_COMBDG!$B:$B,$A486&amp;"*",Activity_COMBDG!$B:$B,"*"&amp;"_EX",Activity_COMBDG!L:L,"&gt;0.0001")</f>
        <v>0</v>
      </c>
    </row>
    <row r="487" spans="1:11" x14ac:dyDescent="0.25">
      <c r="A487" t="str">
        <f>COMBDG_Split_Tech!A484</f>
        <v>COMBDGTAWNewAE______STDPRO</v>
      </c>
      <c r="B487">
        <f>SUMIFS(Activity_COMBDG!C:C,Activity_COMBDG!$B:$B,$A487&amp;"*",Activity_COMBDG!$B:$B,"*"&amp;"_EX",Activity_COMBDG!C:C,"&gt;0.0001")</f>
        <v>0</v>
      </c>
      <c r="C487">
        <f>SUMIFS(Activity_COMBDG!D:D,Activity_COMBDG!$B:$B,$A487&amp;"*",Activity_COMBDG!$B:$B,"*"&amp;"_EX",Activity_COMBDG!D:D,"&gt;0.0001")</f>
        <v>0</v>
      </c>
      <c r="D487">
        <f>SUMIFS(Activity_COMBDG!E:E,Activity_COMBDG!$B:$B,$A487&amp;"*",Activity_COMBDG!$B:$B,"*"&amp;"_EX",Activity_COMBDG!E:E,"&gt;0.0001")</f>
        <v>0</v>
      </c>
      <c r="E487">
        <f>SUMIFS(Activity_COMBDG!F:F,Activity_COMBDG!$B:$B,$A487&amp;"*",Activity_COMBDG!$B:$B,"*"&amp;"_EX",Activity_COMBDG!F:F,"&gt;0.0001")</f>
        <v>0</v>
      </c>
      <c r="F487">
        <f>SUMIFS(Activity_COMBDG!G:G,Activity_COMBDG!$B:$B,$A487&amp;"*",Activity_COMBDG!$B:$B,"*"&amp;"_EX",Activity_COMBDG!G:G,"&gt;0.0001")</f>
        <v>0</v>
      </c>
      <c r="G487">
        <f>SUMIFS(Activity_COMBDG!H:H,Activity_COMBDG!$B:$B,$A487&amp;"*",Activity_COMBDG!$B:$B,"*"&amp;"_EX",Activity_COMBDG!H:H,"&gt;0.0001")</f>
        <v>0</v>
      </c>
      <c r="H487">
        <f>SUMIFS(Activity_COMBDG!I:I,Activity_COMBDG!$B:$B,$A487&amp;"*",Activity_COMBDG!$B:$B,"*"&amp;"_EX",Activity_COMBDG!I:I,"&gt;0.0001")</f>
        <v>0</v>
      </c>
      <c r="I487">
        <f>SUMIFS(Activity_COMBDG!J:J,Activity_COMBDG!$B:$B,$A487&amp;"*",Activity_COMBDG!$B:$B,"*"&amp;"_EX",Activity_COMBDG!J:J,"&gt;0.0001")</f>
        <v>0</v>
      </c>
      <c r="J487">
        <f>SUMIFS(Activity_COMBDG!K:K,Activity_COMBDG!$B:$B,$A487&amp;"*",Activity_COMBDG!$B:$B,"*"&amp;"_EX",Activity_COMBDG!K:K,"&gt;0.0001")</f>
        <v>0</v>
      </c>
      <c r="K487">
        <f>SUMIFS(Activity_COMBDG!L:L,Activity_COMBDG!$B:$B,$A487&amp;"*",Activity_COMBDG!$B:$B,"*"&amp;"_EX",Activity_COMBDG!L:L,"&gt;0.0001")</f>
        <v>0</v>
      </c>
    </row>
    <row r="488" spans="1:11" x14ac:dyDescent="0.25">
      <c r="A488" t="str">
        <f>COMBDG_Split_Tech!A485</f>
        <v>COMBDGTAWNewAM______STDELC</v>
      </c>
      <c r="B488">
        <f>SUMIFS(Activity_COMBDG!C:C,Activity_COMBDG!$B:$B,$A488&amp;"*",Activity_COMBDG!$B:$B,"*"&amp;"_EX",Activity_COMBDG!C:C,"&gt;0.0001")</f>
        <v>0</v>
      </c>
      <c r="C488">
        <f>SUMIFS(Activity_COMBDG!D:D,Activity_COMBDG!$B:$B,$A488&amp;"*",Activity_COMBDG!$B:$B,"*"&amp;"_EX",Activity_COMBDG!D:D,"&gt;0.0001")</f>
        <v>0</v>
      </c>
      <c r="D488">
        <f>SUMIFS(Activity_COMBDG!E:E,Activity_COMBDG!$B:$B,$A488&amp;"*",Activity_COMBDG!$B:$B,"*"&amp;"_EX",Activity_COMBDG!E:E,"&gt;0.0001")</f>
        <v>0</v>
      </c>
      <c r="E488">
        <f>SUMIFS(Activity_COMBDG!F:F,Activity_COMBDG!$B:$B,$A488&amp;"*",Activity_COMBDG!$B:$B,"*"&amp;"_EX",Activity_COMBDG!F:F,"&gt;0.0001")</f>
        <v>0</v>
      </c>
      <c r="F488">
        <f>SUMIFS(Activity_COMBDG!G:G,Activity_COMBDG!$B:$B,$A488&amp;"*",Activity_COMBDG!$B:$B,"*"&amp;"_EX",Activity_COMBDG!G:G,"&gt;0.0001")</f>
        <v>0</v>
      </c>
      <c r="G488">
        <f>SUMIFS(Activity_COMBDG!H:H,Activity_COMBDG!$B:$B,$A488&amp;"*",Activity_COMBDG!$B:$B,"*"&amp;"_EX",Activity_COMBDG!H:H,"&gt;0.0001")</f>
        <v>0</v>
      </c>
      <c r="H488">
        <f>SUMIFS(Activity_COMBDG!I:I,Activity_COMBDG!$B:$B,$A488&amp;"*",Activity_COMBDG!$B:$B,"*"&amp;"_EX",Activity_COMBDG!I:I,"&gt;0.0001")</f>
        <v>0</v>
      </c>
      <c r="I488">
        <f>SUMIFS(Activity_COMBDG!J:J,Activity_COMBDG!$B:$B,$A488&amp;"*",Activity_COMBDG!$B:$B,"*"&amp;"_EX",Activity_COMBDG!J:J,"&gt;0.0001")</f>
        <v>0</v>
      </c>
      <c r="J488">
        <f>SUMIFS(Activity_COMBDG!K:K,Activity_COMBDG!$B:$B,$A488&amp;"*",Activity_COMBDG!$B:$B,"*"&amp;"_EX",Activity_COMBDG!K:K,"&gt;0.0001")</f>
        <v>0</v>
      </c>
      <c r="K488">
        <f>SUMIFS(Activity_COMBDG!L:L,Activity_COMBDG!$B:$B,$A488&amp;"*",Activity_COMBDG!$B:$B,"*"&amp;"_EX",Activity_COMBDG!L:L,"&gt;0.0001")</f>
        <v>0</v>
      </c>
    </row>
    <row r="489" spans="1:11" x14ac:dyDescent="0.25">
      <c r="A489" t="str">
        <f>COMBDG_Split_Tech!A486</f>
        <v>COMBDGTAWNewLIFLC___STDELC</v>
      </c>
      <c r="B489">
        <f>SUMIFS(Activity_COMBDG!C:C,Activity_COMBDG!$B:$B,$A489&amp;"*",Activity_COMBDG!$B:$B,"*"&amp;"_EX",Activity_COMBDG!C:C,"&gt;0.0001")</f>
        <v>0</v>
      </c>
      <c r="C489">
        <f>SUMIFS(Activity_COMBDG!D:D,Activity_COMBDG!$B:$B,$A489&amp;"*",Activity_COMBDG!$B:$B,"*"&amp;"_EX",Activity_COMBDG!D:D,"&gt;0.0001")</f>
        <v>0</v>
      </c>
      <c r="D489">
        <f>SUMIFS(Activity_COMBDG!E:E,Activity_COMBDG!$B:$B,$A489&amp;"*",Activity_COMBDG!$B:$B,"*"&amp;"_EX",Activity_COMBDG!E:E,"&gt;0.0001")</f>
        <v>0</v>
      </c>
      <c r="E489">
        <f>SUMIFS(Activity_COMBDG!F:F,Activity_COMBDG!$B:$B,$A489&amp;"*",Activity_COMBDG!$B:$B,"*"&amp;"_EX",Activity_COMBDG!F:F,"&gt;0.0001")</f>
        <v>0</v>
      </c>
      <c r="F489">
        <f>SUMIFS(Activity_COMBDG!G:G,Activity_COMBDG!$B:$B,$A489&amp;"*",Activity_COMBDG!$B:$B,"*"&amp;"_EX",Activity_COMBDG!G:G,"&gt;0.0001")</f>
        <v>0</v>
      </c>
      <c r="G489">
        <f>SUMIFS(Activity_COMBDG!H:H,Activity_COMBDG!$B:$B,$A489&amp;"*",Activity_COMBDG!$B:$B,"*"&amp;"_EX",Activity_COMBDG!H:H,"&gt;0.0001")</f>
        <v>0</v>
      </c>
      <c r="H489">
        <f>SUMIFS(Activity_COMBDG!I:I,Activity_COMBDG!$B:$B,$A489&amp;"*",Activity_COMBDG!$B:$B,"*"&amp;"_EX",Activity_COMBDG!I:I,"&gt;0.0001")</f>
        <v>0</v>
      </c>
      <c r="I489">
        <f>SUMIFS(Activity_COMBDG!J:J,Activity_COMBDG!$B:$B,$A489&amp;"*",Activity_COMBDG!$B:$B,"*"&amp;"_EX",Activity_COMBDG!J:J,"&gt;0.0001")</f>
        <v>0</v>
      </c>
      <c r="J489">
        <f>SUMIFS(Activity_COMBDG!K:K,Activity_COMBDG!$B:$B,$A489&amp;"*",Activity_COMBDG!$B:$B,"*"&amp;"_EX",Activity_COMBDG!K:K,"&gt;0.0001")</f>
        <v>0</v>
      </c>
      <c r="K489">
        <f>SUMIFS(Activity_COMBDG!L:L,Activity_COMBDG!$B:$B,$A489&amp;"*",Activity_COMBDG!$B:$B,"*"&amp;"_EX",Activity_COMBDG!L:L,"&gt;0.0001")</f>
        <v>0</v>
      </c>
    </row>
    <row r="490" spans="1:11" x14ac:dyDescent="0.25">
      <c r="A490" t="str">
        <f>COMBDG_Split_Tech!A487</f>
        <v>COMBDGTAWNewLIFLU___STDELC</v>
      </c>
      <c r="B490">
        <f>SUMIFS(Activity_COMBDG!C:C,Activity_COMBDG!$B:$B,$A490&amp;"*",Activity_COMBDG!$B:$B,"*"&amp;"_EX",Activity_COMBDG!C:C,"&gt;0.0001")</f>
        <v>0</v>
      </c>
      <c r="C490">
        <f>SUMIFS(Activity_COMBDG!D:D,Activity_COMBDG!$B:$B,$A490&amp;"*",Activity_COMBDG!$B:$B,"*"&amp;"_EX",Activity_COMBDG!D:D,"&gt;0.0001")</f>
        <v>0</v>
      </c>
      <c r="D490">
        <f>SUMIFS(Activity_COMBDG!E:E,Activity_COMBDG!$B:$B,$A490&amp;"*",Activity_COMBDG!$B:$B,"*"&amp;"_EX",Activity_COMBDG!E:E,"&gt;0.0001")</f>
        <v>0</v>
      </c>
      <c r="E490">
        <f>SUMIFS(Activity_COMBDG!F:F,Activity_COMBDG!$B:$B,$A490&amp;"*",Activity_COMBDG!$B:$B,"*"&amp;"_EX",Activity_COMBDG!F:F,"&gt;0.0001")</f>
        <v>0</v>
      </c>
      <c r="F490">
        <f>SUMIFS(Activity_COMBDG!G:G,Activity_COMBDG!$B:$B,$A490&amp;"*",Activity_COMBDG!$B:$B,"*"&amp;"_EX",Activity_COMBDG!G:G,"&gt;0.0001")</f>
        <v>0</v>
      </c>
      <c r="G490">
        <f>SUMIFS(Activity_COMBDG!H:H,Activity_COMBDG!$B:$B,$A490&amp;"*",Activity_COMBDG!$B:$B,"*"&amp;"_EX",Activity_COMBDG!H:H,"&gt;0.0001")</f>
        <v>0</v>
      </c>
      <c r="H490">
        <f>SUMIFS(Activity_COMBDG!I:I,Activity_COMBDG!$B:$B,$A490&amp;"*",Activity_COMBDG!$B:$B,"*"&amp;"_EX",Activity_COMBDG!I:I,"&gt;0.0001")</f>
        <v>0</v>
      </c>
      <c r="I490">
        <f>SUMIFS(Activity_COMBDG!J:J,Activity_COMBDG!$B:$B,$A490&amp;"*",Activity_COMBDG!$B:$B,"*"&amp;"_EX",Activity_COMBDG!J:J,"&gt;0.0001")</f>
        <v>0</v>
      </c>
      <c r="J490">
        <f>SUMIFS(Activity_COMBDG!K:K,Activity_COMBDG!$B:$B,$A490&amp;"*",Activity_COMBDG!$B:$B,"*"&amp;"_EX",Activity_COMBDG!K:K,"&gt;0.0001")</f>
        <v>0</v>
      </c>
      <c r="K490">
        <f>SUMIFS(Activity_COMBDG!L:L,Activity_COMBDG!$B:$B,$A490&amp;"*",Activity_COMBDG!$B:$B,"*"&amp;"_EX",Activity_COMBDG!L:L,"&gt;0.0001")</f>
        <v>0</v>
      </c>
    </row>
    <row r="491" spans="1:11" x14ac:dyDescent="0.25">
      <c r="A491" t="str">
        <f>COMBDG_Split_Tech!A488</f>
        <v>COMBDGTAWNewLIHAL___STDELC</v>
      </c>
      <c r="B491">
        <f>SUMIFS(Activity_COMBDG!C:C,Activity_COMBDG!$B:$B,$A491&amp;"*",Activity_COMBDG!$B:$B,"*"&amp;"_EX",Activity_COMBDG!C:C,"&gt;0.0001")</f>
        <v>0</v>
      </c>
      <c r="C491">
        <f>SUMIFS(Activity_COMBDG!D:D,Activity_COMBDG!$B:$B,$A491&amp;"*",Activity_COMBDG!$B:$B,"*"&amp;"_EX",Activity_COMBDG!D:D,"&gt;0.0001")</f>
        <v>0</v>
      </c>
      <c r="D491">
        <f>SUMIFS(Activity_COMBDG!E:E,Activity_COMBDG!$B:$B,$A491&amp;"*",Activity_COMBDG!$B:$B,"*"&amp;"_EX",Activity_COMBDG!E:E,"&gt;0.0001")</f>
        <v>0</v>
      </c>
      <c r="E491">
        <f>SUMIFS(Activity_COMBDG!F:F,Activity_COMBDG!$B:$B,$A491&amp;"*",Activity_COMBDG!$B:$B,"*"&amp;"_EX",Activity_COMBDG!F:F,"&gt;0.0001")</f>
        <v>0</v>
      </c>
      <c r="F491">
        <f>SUMIFS(Activity_COMBDG!G:G,Activity_COMBDG!$B:$B,$A491&amp;"*",Activity_COMBDG!$B:$B,"*"&amp;"_EX",Activity_COMBDG!G:G,"&gt;0.0001")</f>
        <v>0</v>
      </c>
      <c r="G491">
        <f>SUMIFS(Activity_COMBDG!H:H,Activity_COMBDG!$B:$B,$A491&amp;"*",Activity_COMBDG!$B:$B,"*"&amp;"_EX",Activity_COMBDG!H:H,"&gt;0.0001")</f>
        <v>0</v>
      </c>
      <c r="H491">
        <f>SUMIFS(Activity_COMBDG!I:I,Activity_COMBDG!$B:$B,$A491&amp;"*",Activity_COMBDG!$B:$B,"*"&amp;"_EX",Activity_COMBDG!I:I,"&gt;0.0001")</f>
        <v>0</v>
      </c>
      <c r="I491">
        <f>SUMIFS(Activity_COMBDG!J:J,Activity_COMBDG!$B:$B,$A491&amp;"*",Activity_COMBDG!$B:$B,"*"&amp;"_EX",Activity_COMBDG!J:J,"&gt;0.0001")</f>
        <v>0</v>
      </c>
      <c r="J491">
        <f>SUMIFS(Activity_COMBDG!K:K,Activity_COMBDG!$B:$B,$A491&amp;"*",Activity_COMBDG!$B:$B,"*"&amp;"_EX",Activity_COMBDG!K:K,"&gt;0.0001")</f>
        <v>0</v>
      </c>
      <c r="K491">
        <f>SUMIFS(Activity_COMBDG!L:L,Activity_COMBDG!$B:$B,$A491&amp;"*",Activity_COMBDG!$B:$B,"*"&amp;"_EX",Activity_COMBDG!L:L,"&gt;0.0001")</f>
        <v>0</v>
      </c>
    </row>
    <row r="492" spans="1:11" x14ac:dyDescent="0.25">
      <c r="A492" t="str">
        <f>COMBDG_Split_Tech!A489</f>
        <v>COMBDGTAWNewLIINC___STDELC</v>
      </c>
      <c r="B492">
        <f>SUMIFS(Activity_COMBDG!C:C,Activity_COMBDG!$B:$B,$A492&amp;"*",Activity_COMBDG!$B:$B,"*"&amp;"_EX",Activity_COMBDG!C:C,"&gt;0.0001")</f>
        <v>0</v>
      </c>
      <c r="C492">
        <f>SUMIFS(Activity_COMBDG!D:D,Activity_COMBDG!$B:$B,$A492&amp;"*",Activity_COMBDG!$B:$B,"*"&amp;"_EX",Activity_COMBDG!D:D,"&gt;0.0001")</f>
        <v>0</v>
      </c>
      <c r="D492">
        <f>SUMIFS(Activity_COMBDG!E:E,Activity_COMBDG!$B:$B,$A492&amp;"*",Activity_COMBDG!$B:$B,"*"&amp;"_EX",Activity_COMBDG!E:E,"&gt;0.0001")</f>
        <v>0</v>
      </c>
      <c r="E492">
        <f>SUMIFS(Activity_COMBDG!F:F,Activity_COMBDG!$B:$B,$A492&amp;"*",Activity_COMBDG!$B:$B,"*"&amp;"_EX",Activity_COMBDG!F:F,"&gt;0.0001")</f>
        <v>0</v>
      </c>
      <c r="F492">
        <f>SUMIFS(Activity_COMBDG!G:G,Activity_COMBDG!$B:$B,$A492&amp;"*",Activity_COMBDG!$B:$B,"*"&amp;"_EX",Activity_COMBDG!G:G,"&gt;0.0001")</f>
        <v>0</v>
      </c>
      <c r="G492">
        <f>SUMIFS(Activity_COMBDG!H:H,Activity_COMBDG!$B:$B,$A492&amp;"*",Activity_COMBDG!$B:$B,"*"&amp;"_EX",Activity_COMBDG!H:H,"&gt;0.0001")</f>
        <v>0</v>
      </c>
      <c r="H492">
        <f>SUMIFS(Activity_COMBDG!I:I,Activity_COMBDG!$B:$B,$A492&amp;"*",Activity_COMBDG!$B:$B,"*"&amp;"_EX",Activity_COMBDG!I:I,"&gt;0.0001")</f>
        <v>0</v>
      </c>
      <c r="I492">
        <f>SUMIFS(Activity_COMBDG!J:J,Activity_COMBDG!$B:$B,$A492&amp;"*",Activity_COMBDG!$B:$B,"*"&amp;"_EX",Activity_COMBDG!J:J,"&gt;0.0001")</f>
        <v>0</v>
      </c>
      <c r="J492">
        <f>SUMIFS(Activity_COMBDG!K:K,Activity_COMBDG!$B:$B,$A492&amp;"*",Activity_COMBDG!$B:$B,"*"&amp;"_EX",Activity_COMBDG!K:K,"&gt;0.0001")</f>
        <v>0</v>
      </c>
      <c r="K492">
        <f>SUMIFS(Activity_COMBDG!L:L,Activity_COMBDG!$B:$B,$A492&amp;"*",Activity_COMBDG!$B:$B,"*"&amp;"_EX",Activity_COMBDG!L:L,"&gt;0.0001")</f>
        <v>0</v>
      </c>
    </row>
    <row r="493" spans="1:11" x14ac:dyDescent="0.25">
      <c r="A493" t="str">
        <f>COMBDG_Split_Tech!A490</f>
        <v>COMBDGTAWNewLILED___STDELC</v>
      </c>
      <c r="B493">
        <f>SUMIFS(Activity_COMBDG!C:C,Activity_COMBDG!$B:$B,$A493&amp;"*",Activity_COMBDG!$B:$B,"*"&amp;"_EX",Activity_COMBDG!C:C,"&gt;0.0001")</f>
        <v>0</v>
      </c>
      <c r="C493">
        <f>SUMIFS(Activity_COMBDG!D:D,Activity_COMBDG!$B:$B,$A493&amp;"*",Activity_COMBDG!$B:$B,"*"&amp;"_EX",Activity_COMBDG!D:D,"&gt;0.0001")</f>
        <v>0</v>
      </c>
      <c r="D493">
        <f>SUMIFS(Activity_COMBDG!E:E,Activity_COMBDG!$B:$B,$A493&amp;"*",Activity_COMBDG!$B:$B,"*"&amp;"_EX",Activity_COMBDG!E:E,"&gt;0.0001")</f>
        <v>0</v>
      </c>
      <c r="E493">
        <f>SUMIFS(Activity_COMBDG!F:F,Activity_COMBDG!$B:$B,$A493&amp;"*",Activity_COMBDG!$B:$B,"*"&amp;"_EX",Activity_COMBDG!F:F,"&gt;0.0001")</f>
        <v>0</v>
      </c>
      <c r="F493">
        <f>SUMIFS(Activity_COMBDG!G:G,Activity_COMBDG!$B:$B,$A493&amp;"*",Activity_COMBDG!$B:$B,"*"&amp;"_EX",Activity_COMBDG!G:G,"&gt;0.0001")</f>
        <v>0</v>
      </c>
      <c r="G493">
        <f>SUMIFS(Activity_COMBDG!H:H,Activity_COMBDG!$B:$B,$A493&amp;"*",Activity_COMBDG!$B:$B,"*"&amp;"_EX",Activity_COMBDG!H:H,"&gt;0.0001")</f>
        <v>0</v>
      </c>
      <c r="H493">
        <f>SUMIFS(Activity_COMBDG!I:I,Activity_COMBDG!$B:$B,$A493&amp;"*",Activity_COMBDG!$B:$B,"*"&amp;"_EX",Activity_COMBDG!I:I,"&gt;0.0001")</f>
        <v>0</v>
      </c>
      <c r="I493">
        <f>SUMIFS(Activity_COMBDG!J:J,Activity_COMBDG!$B:$B,$A493&amp;"*",Activity_COMBDG!$B:$B,"*"&amp;"_EX",Activity_COMBDG!J:J,"&gt;0.0001")</f>
        <v>0</v>
      </c>
      <c r="J493">
        <f>SUMIFS(Activity_COMBDG!K:K,Activity_COMBDG!$B:$B,$A493&amp;"*",Activity_COMBDG!$B:$B,"*"&amp;"_EX",Activity_COMBDG!K:K,"&gt;0.0001")</f>
        <v>0</v>
      </c>
      <c r="K493">
        <f>SUMIFS(Activity_COMBDG!L:L,Activity_COMBDG!$B:$B,$A493&amp;"*",Activity_COMBDG!$B:$B,"*"&amp;"_EX",Activity_COMBDG!L:L,"&gt;0.0001")</f>
        <v>0</v>
      </c>
    </row>
    <row r="494" spans="1:11" x14ac:dyDescent="0.25">
      <c r="A494" t="str">
        <f>COMBDG_Split_Tech!A491</f>
        <v>COMBDGTAWNewSC_________DCO</v>
      </c>
      <c r="B494">
        <f>SUMIFS(Activity_COMBDG!C:C,Activity_COMBDG!$B:$B,$A494&amp;"*",Activity_COMBDG!$B:$B,"*"&amp;"_EX",Activity_COMBDG!C:C,"&gt;0.0001")</f>
        <v>0</v>
      </c>
      <c r="C494">
        <f>SUMIFS(Activity_COMBDG!D:D,Activity_COMBDG!$B:$B,$A494&amp;"*",Activity_COMBDG!$B:$B,"*"&amp;"_EX",Activity_COMBDG!D:D,"&gt;0.0001")</f>
        <v>0</v>
      </c>
      <c r="D494">
        <f>SUMIFS(Activity_COMBDG!E:E,Activity_COMBDG!$B:$B,$A494&amp;"*",Activity_COMBDG!$B:$B,"*"&amp;"_EX",Activity_COMBDG!E:E,"&gt;0.0001")</f>
        <v>0</v>
      </c>
      <c r="E494">
        <f>SUMIFS(Activity_COMBDG!F:F,Activity_COMBDG!$B:$B,$A494&amp;"*",Activity_COMBDG!$B:$B,"*"&amp;"_EX",Activity_COMBDG!F:F,"&gt;0.0001")</f>
        <v>0</v>
      </c>
      <c r="F494">
        <f>SUMIFS(Activity_COMBDG!G:G,Activity_COMBDG!$B:$B,$A494&amp;"*",Activity_COMBDG!$B:$B,"*"&amp;"_EX",Activity_COMBDG!G:G,"&gt;0.0001")</f>
        <v>0</v>
      </c>
      <c r="G494">
        <f>SUMIFS(Activity_COMBDG!H:H,Activity_COMBDG!$B:$B,$A494&amp;"*",Activity_COMBDG!$B:$B,"*"&amp;"_EX",Activity_COMBDG!H:H,"&gt;0.0001")</f>
        <v>0</v>
      </c>
      <c r="H494">
        <f>SUMIFS(Activity_COMBDG!I:I,Activity_COMBDG!$B:$B,$A494&amp;"*",Activity_COMBDG!$B:$B,"*"&amp;"_EX",Activity_COMBDG!I:I,"&gt;0.0001")</f>
        <v>0</v>
      </c>
      <c r="I494">
        <f>SUMIFS(Activity_COMBDG!J:J,Activity_COMBDG!$B:$B,$A494&amp;"*",Activity_COMBDG!$B:$B,"*"&amp;"_EX",Activity_COMBDG!J:J,"&gt;0.0001")</f>
        <v>0</v>
      </c>
      <c r="J494">
        <f>SUMIFS(Activity_COMBDG!K:K,Activity_COMBDG!$B:$B,$A494&amp;"*",Activity_COMBDG!$B:$B,"*"&amp;"_EX",Activity_COMBDG!K:K,"&gt;0.0001")</f>
        <v>0</v>
      </c>
      <c r="K494">
        <f>SUMIFS(Activity_COMBDG!L:L,Activity_COMBDG!$B:$B,$A494&amp;"*",Activity_COMBDG!$B:$B,"*"&amp;"_EX",Activity_COMBDG!L:L,"&gt;0.0001")</f>
        <v>0</v>
      </c>
    </row>
    <row r="495" spans="1:11" x14ac:dyDescent="0.25">
      <c r="A495" t="str">
        <f>COMBDG_Split_Tech!A492</f>
        <v>COMBDGTAWNewSC______STDELC</v>
      </c>
      <c r="B495">
        <f>SUMIFS(Activity_COMBDG!C:C,Activity_COMBDG!$B:$B,$A495&amp;"*",Activity_COMBDG!$B:$B,"*"&amp;"_EX",Activity_COMBDG!C:C,"&gt;0.0001")</f>
        <v>0</v>
      </c>
      <c r="C495">
        <f>SUMIFS(Activity_COMBDG!D:D,Activity_COMBDG!$B:$B,$A495&amp;"*",Activity_COMBDG!$B:$B,"*"&amp;"_EX",Activity_COMBDG!D:D,"&gt;0.0001")</f>
        <v>0</v>
      </c>
      <c r="D495">
        <f>SUMIFS(Activity_COMBDG!E:E,Activity_COMBDG!$B:$B,$A495&amp;"*",Activity_COMBDG!$B:$B,"*"&amp;"_EX",Activity_COMBDG!E:E,"&gt;0.0001")</f>
        <v>0</v>
      </c>
      <c r="E495">
        <f>SUMIFS(Activity_COMBDG!F:F,Activity_COMBDG!$B:$B,$A495&amp;"*",Activity_COMBDG!$B:$B,"*"&amp;"_EX",Activity_COMBDG!F:F,"&gt;0.0001")</f>
        <v>0</v>
      </c>
      <c r="F495">
        <f>SUMIFS(Activity_COMBDG!G:G,Activity_COMBDG!$B:$B,$A495&amp;"*",Activity_COMBDG!$B:$B,"*"&amp;"_EX",Activity_COMBDG!G:G,"&gt;0.0001")</f>
        <v>0</v>
      </c>
      <c r="G495">
        <f>SUMIFS(Activity_COMBDG!H:H,Activity_COMBDG!$B:$B,$A495&amp;"*",Activity_COMBDG!$B:$B,"*"&amp;"_EX",Activity_COMBDG!H:H,"&gt;0.0001")</f>
        <v>0</v>
      </c>
      <c r="H495">
        <f>SUMIFS(Activity_COMBDG!I:I,Activity_COMBDG!$B:$B,$A495&amp;"*",Activity_COMBDG!$B:$B,"*"&amp;"_EX",Activity_COMBDG!I:I,"&gt;0.0001")</f>
        <v>0</v>
      </c>
      <c r="I495">
        <f>SUMIFS(Activity_COMBDG!J:J,Activity_COMBDG!$B:$B,$A495&amp;"*",Activity_COMBDG!$B:$B,"*"&amp;"_EX",Activity_COMBDG!J:J,"&gt;0.0001")</f>
        <v>0</v>
      </c>
      <c r="J495">
        <f>SUMIFS(Activity_COMBDG!K:K,Activity_COMBDG!$B:$B,$A495&amp;"*",Activity_COMBDG!$B:$B,"*"&amp;"_EX",Activity_COMBDG!K:K,"&gt;0.0001")</f>
        <v>0</v>
      </c>
      <c r="K495">
        <f>SUMIFS(Activity_COMBDG!L:L,Activity_COMBDG!$B:$B,$A495&amp;"*",Activity_COMBDG!$B:$B,"*"&amp;"_EX",Activity_COMBDG!L:L,"&gt;0.0001")</f>
        <v>0</v>
      </c>
    </row>
    <row r="496" spans="1:11" x14ac:dyDescent="0.25">
      <c r="A496" t="str">
        <f>COMBDG_Split_Tech!A493</f>
        <v>COMBDGTAWNewSC______STDNGA</v>
      </c>
      <c r="B496">
        <f>SUMIFS(Activity_COMBDG!C:C,Activity_COMBDG!$B:$B,$A496&amp;"*",Activity_COMBDG!$B:$B,"*"&amp;"_EX",Activity_COMBDG!C:C,"&gt;0.0001")</f>
        <v>0</v>
      </c>
      <c r="C496">
        <f>SUMIFS(Activity_COMBDG!D:D,Activity_COMBDG!$B:$B,$A496&amp;"*",Activity_COMBDG!$B:$B,"*"&amp;"_EX",Activity_COMBDG!D:D,"&gt;0.0001")</f>
        <v>0</v>
      </c>
      <c r="D496">
        <f>SUMIFS(Activity_COMBDG!E:E,Activity_COMBDG!$B:$B,$A496&amp;"*",Activity_COMBDG!$B:$B,"*"&amp;"_EX",Activity_COMBDG!E:E,"&gt;0.0001")</f>
        <v>0</v>
      </c>
      <c r="E496">
        <f>SUMIFS(Activity_COMBDG!F:F,Activity_COMBDG!$B:$B,$A496&amp;"*",Activity_COMBDG!$B:$B,"*"&amp;"_EX",Activity_COMBDG!F:F,"&gt;0.0001")</f>
        <v>0</v>
      </c>
      <c r="F496">
        <f>SUMIFS(Activity_COMBDG!G:G,Activity_COMBDG!$B:$B,$A496&amp;"*",Activity_COMBDG!$B:$B,"*"&amp;"_EX",Activity_COMBDG!G:G,"&gt;0.0001")</f>
        <v>0</v>
      </c>
      <c r="G496">
        <f>SUMIFS(Activity_COMBDG!H:H,Activity_COMBDG!$B:$B,$A496&amp;"*",Activity_COMBDG!$B:$B,"*"&amp;"_EX",Activity_COMBDG!H:H,"&gt;0.0001")</f>
        <v>0</v>
      </c>
      <c r="H496">
        <f>SUMIFS(Activity_COMBDG!I:I,Activity_COMBDG!$B:$B,$A496&amp;"*",Activity_COMBDG!$B:$B,"*"&amp;"_EX",Activity_COMBDG!I:I,"&gt;0.0001")</f>
        <v>0</v>
      </c>
      <c r="I496">
        <f>SUMIFS(Activity_COMBDG!J:J,Activity_COMBDG!$B:$B,$A496&amp;"*",Activity_COMBDG!$B:$B,"*"&amp;"_EX",Activity_COMBDG!J:J,"&gt;0.0001")</f>
        <v>0</v>
      </c>
      <c r="J496">
        <f>SUMIFS(Activity_COMBDG!K:K,Activity_COMBDG!$B:$B,$A496&amp;"*",Activity_COMBDG!$B:$B,"*"&amp;"_EX",Activity_COMBDG!K:K,"&gt;0.0001")</f>
        <v>0</v>
      </c>
      <c r="K496">
        <f>SUMIFS(Activity_COMBDG!L:L,Activity_COMBDG!$B:$B,$A496&amp;"*",Activity_COMBDG!$B:$B,"*"&amp;"_EX",Activity_COMBDG!L:L,"&gt;0.0001")</f>
        <v>0</v>
      </c>
    </row>
    <row r="497" spans="1:11" x14ac:dyDescent="0.25">
      <c r="A497" t="str">
        <f>COMBDG_Split_Tech!A494</f>
        <v>COMBDGTAWNewSH_________DHE</v>
      </c>
      <c r="B497">
        <f>SUMIFS(Activity_COMBDG!C:C,Activity_COMBDG!$B:$B,$A497&amp;"*",Activity_COMBDG!$B:$B,"*"&amp;"_EX",Activity_COMBDG!C:C,"&gt;0.0001")</f>
        <v>0</v>
      </c>
      <c r="C497">
        <f>SUMIFS(Activity_COMBDG!D:D,Activity_COMBDG!$B:$B,$A497&amp;"*",Activity_COMBDG!$B:$B,"*"&amp;"_EX",Activity_COMBDG!D:D,"&gt;0.0001")</f>
        <v>0</v>
      </c>
      <c r="D497">
        <f>SUMIFS(Activity_COMBDG!E:E,Activity_COMBDG!$B:$B,$A497&amp;"*",Activity_COMBDG!$B:$B,"*"&amp;"_EX",Activity_COMBDG!E:E,"&gt;0.0001")</f>
        <v>0</v>
      </c>
      <c r="E497">
        <f>SUMIFS(Activity_COMBDG!F:F,Activity_COMBDG!$B:$B,$A497&amp;"*",Activity_COMBDG!$B:$B,"*"&amp;"_EX",Activity_COMBDG!F:F,"&gt;0.0001")</f>
        <v>0</v>
      </c>
      <c r="F497">
        <f>SUMIFS(Activity_COMBDG!G:G,Activity_COMBDG!$B:$B,$A497&amp;"*",Activity_COMBDG!$B:$B,"*"&amp;"_EX",Activity_COMBDG!G:G,"&gt;0.0001")</f>
        <v>0</v>
      </c>
      <c r="G497">
        <f>SUMIFS(Activity_COMBDG!H:H,Activity_COMBDG!$B:$B,$A497&amp;"*",Activity_COMBDG!$B:$B,"*"&amp;"_EX",Activity_COMBDG!H:H,"&gt;0.0001")</f>
        <v>0</v>
      </c>
      <c r="H497">
        <f>SUMIFS(Activity_COMBDG!I:I,Activity_COMBDG!$B:$B,$A497&amp;"*",Activity_COMBDG!$B:$B,"*"&amp;"_EX",Activity_COMBDG!I:I,"&gt;0.0001")</f>
        <v>0</v>
      </c>
      <c r="I497">
        <f>SUMIFS(Activity_COMBDG!J:J,Activity_COMBDG!$B:$B,$A497&amp;"*",Activity_COMBDG!$B:$B,"*"&amp;"_EX",Activity_COMBDG!J:J,"&gt;0.0001")</f>
        <v>0</v>
      </c>
      <c r="J497">
        <f>SUMIFS(Activity_COMBDG!K:K,Activity_COMBDG!$B:$B,$A497&amp;"*",Activity_COMBDG!$B:$B,"*"&amp;"_EX",Activity_COMBDG!K:K,"&gt;0.0001")</f>
        <v>0</v>
      </c>
      <c r="K497">
        <f>SUMIFS(Activity_COMBDG!L:L,Activity_COMBDG!$B:$B,$A497&amp;"*",Activity_COMBDG!$B:$B,"*"&amp;"_EX",Activity_COMBDG!L:L,"&gt;0.0001")</f>
        <v>0</v>
      </c>
    </row>
    <row r="498" spans="1:11" x14ac:dyDescent="0.25">
      <c r="A498" t="str">
        <f>COMBDG_Split_Tech!A495</f>
        <v>COMBDGTAWNewSHFUR___HIGNGA</v>
      </c>
      <c r="B498">
        <f>SUMIFS(Activity_COMBDG!C:C,Activity_COMBDG!$B:$B,$A498&amp;"*",Activity_COMBDG!$B:$B,"*"&amp;"_EX",Activity_COMBDG!C:C,"&gt;0.0001")</f>
        <v>0</v>
      </c>
      <c r="C498">
        <f>SUMIFS(Activity_COMBDG!D:D,Activity_COMBDG!$B:$B,$A498&amp;"*",Activity_COMBDG!$B:$B,"*"&amp;"_EX",Activity_COMBDG!D:D,"&gt;0.0001")</f>
        <v>0</v>
      </c>
      <c r="D498">
        <f>SUMIFS(Activity_COMBDG!E:E,Activity_COMBDG!$B:$B,$A498&amp;"*",Activity_COMBDG!$B:$B,"*"&amp;"_EX",Activity_COMBDG!E:E,"&gt;0.0001")</f>
        <v>0</v>
      </c>
      <c r="E498">
        <f>SUMIFS(Activity_COMBDG!F:F,Activity_COMBDG!$B:$B,$A498&amp;"*",Activity_COMBDG!$B:$B,"*"&amp;"_EX",Activity_COMBDG!F:F,"&gt;0.0001")</f>
        <v>0</v>
      </c>
      <c r="F498">
        <f>SUMIFS(Activity_COMBDG!G:G,Activity_COMBDG!$B:$B,$A498&amp;"*",Activity_COMBDG!$B:$B,"*"&amp;"_EX",Activity_COMBDG!G:G,"&gt;0.0001")</f>
        <v>0</v>
      </c>
      <c r="G498">
        <f>SUMIFS(Activity_COMBDG!H:H,Activity_COMBDG!$B:$B,$A498&amp;"*",Activity_COMBDG!$B:$B,"*"&amp;"_EX",Activity_COMBDG!H:H,"&gt;0.0001")</f>
        <v>0</v>
      </c>
      <c r="H498">
        <f>SUMIFS(Activity_COMBDG!I:I,Activity_COMBDG!$B:$B,$A498&amp;"*",Activity_COMBDG!$B:$B,"*"&amp;"_EX",Activity_COMBDG!I:I,"&gt;0.0001")</f>
        <v>0</v>
      </c>
      <c r="I498">
        <f>SUMIFS(Activity_COMBDG!J:J,Activity_COMBDG!$B:$B,$A498&amp;"*",Activity_COMBDG!$B:$B,"*"&amp;"_EX",Activity_COMBDG!J:J,"&gt;0.0001")</f>
        <v>0</v>
      </c>
      <c r="J498">
        <f>SUMIFS(Activity_COMBDG!K:K,Activity_COMBDG!$B:$B,$A498&amp;"*",Activity_COMBDG!$B:$B,"*"&amp;"_EX",Activity_COMBDG!K:K,"&gt;0.0001")</f>
        <v>0</v>
      </c>
      <c r="K498">
        <f>SUMIFS(Activity_COMBDG!L:L,Activity_COMBDG!$B:$B,$A498&amp;"*",Activity_COMBDG!$B:$B,"*"&amp;"_EX",Activity_COMBDG!L:L,"&gt;0.0001")</f>
        <v>0</v>
      </c>
    </row>
    <row r="499" spans="1:11" x14ac:dyDescent="0.25">
      <c r="A499" t="str">
        <f>COMBDG_Split_Tech!A496</f>
        <v>COMBDGTAWNewSHFUR___STDELC</v>
      </c>
      <c r="B499">
        <f>SUMIFS(Activity_COMBDG!C:C,Activity_COMBDG!$B:$B,$A499&amp;"*",Activity_COMBDG!$B:$B,"*"&amp;"_EX",Activity_COMBDG!C:C,"&gt;0.0001")</f>
        <v>0</v>
      </c>
      <c r="C499">
        <f>SUMIFS(Activity_COMBDG!D:D,Activity_COMBDG!$B:$B,$A499&amp;"*",Activity_COMBDG!$B:$B,"*"&amp;"_EX",Activity_COMBDG!D:D,"&gt;0.0001")</f>
        <v>0</v>
      </c>
      <c r="D499">
        <f>SUMIFS(Activity_COMBDG!E:E,Activity_COMBDG!$B:$B,$A499&amp;"*",Activity_COMBDG!$B:$B,"*"&amp;"_EX",Activity_COMBDG!E:E,"&gt;0.0001")</f>
        <v>0</v>
      </c>
      <c r="E499">
        <f>SUMIFS(Activity_COMBDG!F:F,Activity_COMBDG!$B:$B,$A499&amp;"*",Activity_COMBDG!$B:$B,"*"&amp;"_EX",Activity_COMBDG!F:F,"&gt;0.0001")</f>
        <v>0</v>
      </c>
      <c r="F499">
        <f>SUMIFS(Activity_COMBDG!G:G,Activity_COMBDG!$B:$B,$A499&amp;"*",Activity_COMBDG!$B:$B,"*"&amp;"_EX",Activity_COMBDG!G:G,"&gt;0.0001")</f>
        <v>0</v>
      </c>
      <c r="G499">
        <f>SUMIFS(Activity_COMBDG!H:H,Activity_COMBDG!$B:$B,$A499&amp;"*",Activity_COMBDG!$B:$B,"*"&amp;"_EX",Activity_COMBDG!H:H,"&gt;0.0001")</f>
        <v>0</v>
      </c>
      <c r="H499">
        <f>SUMIFS(Activity_COMBDG!I:I,Activity_COMBDG!$B:$B,$A499&amp;"*",Activity_COMBDG!$B:$B,"*"&amp;"_EX",Activity_COMBDG!I:I,"&gt;0.0001")</f>
        <v>0</v>
      </c>
      <c r="I499">
        <f>SUMIFS(Activity_COMBDG!J:J,Activity_COMBDG!$B:$B,$A499&amp;"*",Activity_COMBDG!$B:$B,"*"&amp;"_EX",Activity_COMBDG!J:J,"&gt;0.0001")</f>
        <v>0</v>
      </c>
      <c r="J499">
        <f>SUMIFS(Activity_COMBDG!K:K,Activity_COMBDG!$B:$B,$A499&amp;"*",Activity_COMBDG!$B:$B,"*"&amp;"_EX",Activity_COMBDG!K:K,"&gt;0.0001")</f>
        <v>0</v>
      </c>
      <c r="K499">
        <f>SUMIFS(Activity_COMBDG!L:L,Activity_COMBDG!$B:$B,$A499&amp;"*",Activity_COMBDG!$B:$B,"*"&amp;"_EX",Activity_COMBDG!L:L,"&gt;0.0001")</f>
        <v>0</v>
      </c>
    </row>
    <row r="500" spans="1:11" x14ac:dyDescent="0.25">
      <c r="A500" t="str">
        <f>COMBDG_Split_Tech!A497</f>
        <v>COMBDGTAWNewSHFUR___STDHFO</v>
      </c>
      <c r="B500">
        <f>SUMIFS(Activity_COMBDG!C:C,Activity_COMBDG!$B:$B,$A500&amp;"*",Activity_COMBDG!$B:$B,"*"&amp;"_EX",Activity_COMBDG!C:C,"&gt;0.0001")</f>
        <v>0</v>
      </c>
      <c r="C500">
        <f>SUMIFS(Activity_COMBDG!D:D,Activity_COMBDG!$B:$B,$A500&amp;"*",Activity_COMBDG!$B:$B,"*"&amp;"_EX",Activity_COMBDG!D:D,"&gt;0.0001")</f>
        <v>0</v>
      </c>
      <c r="D500">
        <f>SUMIFS(Activity_COMBDG!E:E,Activity_COMBDG!$B:$B,$A500&amp;"*",Activity_COMBDG!$B:$B,"*"&amp;"_EX",Activity_COMBDG!E:E,"&gt;0.0001")</f>
        <v>0</v>
      </c>
      <c r="E500">
        <f>SUMIFS(Activity_COMBDG!F:F,Activity_COMBDG!$B:$B,$A500&amp;"*",Activity_COMBDG!$B:$B,"*"&amp;"_EX",Activity_COMBDG!F:F,"&gt;0.0001")</f>
        <v>0</v>
      </c>
      <c r="F500">
        <f>SUMIFS(Activity_COMBDG!G:G,Activity_COMBDG!$B:$B,$A500&amp;"*",Activity_COMBDG!$B:$B,"*"&amp;"_EX",Activity_COMBDG!G:G,"&gt;0.0001")</f>
        <v>0</v>
      </c>
      <c r="G500">
        <f>SUMIFS(Activity_COMBDG!H:H,Activity_COMBDG!$B:$B,$A500&amp;"*",Activity_COMBDG!$B:$B,"*"&amp;"_EX",Activity_COMBDG!H:H,"&gt;0.0001")</f>
        <v>0</v>
      </c>
      <c r="H500">
        <f>SUMIFS(Activity_COMBDG!I:I,Activity_COMBDG!$B:$B,$A500&amp;"*",Activity_COMBDG!$B:$B,"*"&amp;"_EX",Activity_COMBDG!I:I,"&gt;0.0001")</f>
        <v>0</v>
      </c>
      <c r="I500">
        <f>SUMIFS(Activity_COMBDG!J:J,Activity_COMBDG!$B:$B,$A500&amp;"*",Activity_COMBDG!$B:$B,"*"&amp;"_EX",Activity_COMBDG!J:J,"&gt;0.0001")</f>
        <v>0</v>
      </c>
      <c r="J500">
        <f>SUMIFS(Activity_COMBDG!K:K,Activity_COMBDG!$B:$B,$A500&amp;"*",Activity_COMBDG!$B:$B,"*"&amp;"_EX",Activity_COMBDG!K:K,"&gt;0.0001")</f>
        <v>0</v>
      </c>
      <c r="K500">
        <f>SUMIFS(Activity_COMBDG!L:L,Activity_COMBDG!$B:$B,$A500&amp;"*",Activity_COMBDG!$B:$B,"*"&amp;"_EX",Activity_COMBDG!L:L,"&gt;0.0001")</f>
        <v>0</v>
      </c>
    </row>
    <row r="501" spans="1:11" x14ac:dyDescent="0.25">
      <c r="A501" t="str">
        <f>COMBDG_Split_Tech!A498</f>
        <v>COMBDGTAWNewSHFUR___STDKER</v>
      </c>
      <c r="B501">
        <f>SUMIFS(Activity_COMBDG!C:C,Activity_COMBDG!$B:$B,$A501&amp;"*",Activity_COMBDG!$B:$B,"*"&amp;"_EX",Activity_COMBDG!C:C,"&gt;0.0001")</f>
        <v>0</v>
      </c>
      <c r="C501">
        <f>SUMIFS(Activity_COMBDG!D:D,Activity_COMBDG!$B:$B,$A501&amp;"*",Activity_COMBDG!$B:$B,"*"&amp;"_EX",Activity_COMBDG!D:D,"&gt;0.0001")</f>
        <v>0</v>
      </c>
      <c r="D501">
        <f>SUMIFS(Activity_COMBDG!E:E,Activity_COMBDG!$B:$B,$A501&amp;"*",Activity_COMBDG!$B:$B,"*"&amp;"_EX",Activity_COMBDG!E:E,"&gt;0.0001")</f>
        <v>0</v>
      </c>
      <c r="E501">
        <f>SUMIFS(Activity_COMBDG!F:F,Activity_COMBDG!$B:$B,$A501&amp;"*",Activity_COMBDG!$B:$B,"*"&amp;"_EX",Activity_COMBDG!F:F,"&gt;0.0001")</f>
        <v>0</v>
      </c>
      <c r="F501">
        <f>SUMIFS(Activity_COMBDG!G:G,Activity_COMBDG!$B:$B,$A501&amp;"*",Activity_COMBDG!$B:$B,"*"&amp;"_EX",Activity_COMBDG!G:G,"&gt;0.0001")</f>
        <v>0</v>
      </c>
      <c r="G501">
        <f>SUMIFS(Activity_COMBDG!H:H,Activity_COMBDG!$B:$B,$A501&amp;"*",Activity_COMBDG!$B:$B,"*"&amp;"_EX",Activity_COMBDG!H:H,"&gt;0.0001")</f>
        <v>0</v>
      </c>
      <c r="H501">
        <f>SUMIFS(Activity_COMBDG!I:I,Activity_COMBDG!$B:$B,$A501&amp;"*",Activity_COMBDG!$B:$B,"*"&amp;"_EX",Activity_COMBDG!I:I,"&gt;0.0001")</f>
        <v>0</v>
      </c>
      <c r="I501">
        <f>SUMIFS(Activity_COMBDG!J:J,Activity_COMBDG!$B:$B,$A501&amp;"*",Activity_COMBDG!$B:$B,"*"&amp;"_EX",Activity_COMBDG!J:J,"&gt;0.0001")</f>
        <v>0</v>
      </c>
      <c r="J501">
        <f>SUMIFS(Activity_COMBDG!K:K,Activity_COMBDG!$B:$B,$A501&amp;"*",Activity_COMBDG!$B:$B,"*"&amp;"_EX",Activity_COMBDG!K:K,"&gt;0.0001")</f>
        <v>0</v>
      </c>
      <c r="K501">
        <f>SUMIFS(Activity_COMBDG!L:L,Activity_COMBDG!$B:$B,$A501&amp;"*",Activity_COMBDG!$B:$B,"*"&amp;"_EX",Activity_COMBDG!L:L,"&gt;0.0001")</f>
        <v>0</v>
      </c>
    </row>
    <row r="502" spans="1:11" x14ac:dyDescent="0.25">
      <c r="A502" t="str">
        <f>COMBDG_Split_Tech!A499</f>
        <v>COMBDGTAWNewSHFUR___STDLFO</v>
      </c>
      <c r="B502">
        <f>SUMIFS(Activity_COMBDG!C:C,Activity_COMBDG!$B:$B,$A502&amp;"*",Activity_COMBDG!$B:$B,"*"&amp;"_EX",Activity_COMBDG!C:C,"&gt;0.0001")</f>
        <v>0</v>
      </c>
      <c r="C502">
        <f>SUMIFS(Activity_COMBDG!D:D,Activity_COMBDG!$B:$B,$A502&amp;"*",Activity_COMBDG!$B:$B,"*"&amp;"_EX",Activity_COMBDG!D:D,"&gt;0.0001")</f>
        <v>0</v>
      </c>
      <c r="D502">
        <f>SUMIFS(Activity_COMBDG!E:E,Activity_COMBDG!$B:$B,$A502&amp;"*",Activity_COMBDG!$B:$B,"*"&amp;"_EX",Activity_COMBDG!E:E,"&gt;0.0001")</f>
        <v>0</v>
      </c>
      <c r="E502">
        <f>SUMIFS(Activity_COMBDG!F:F,Activity_COMBDG!$B:$B,$A502&amp;"*",Activity_COMBDG!$B:$B,"*"&amp;"_EX",Activity_COMBDG!F:F,"&gt;0.0001")</f>
        <v>0</v>
      </c>
      <c r="F502">
        <f>SUMIFS(Activity_COMBDG!G:G,Activity_COMBDG!$B:$B,$A502&amp;"*",Activity_COMBDG!$B:$B,"*"&amp;"_EX",Activity_COMBDG!G:G,"&gt;0.0001")</f>
        <v>0</v>
      </c>
      <c r="G502">
        <f>SUMIFS(Activity_COMBDG!H:H,Activity_COMBDG!$B:$B,$A502&amp;"*",Activity_COMBDG!$B:$B,"*"&amp;"_EX",Activity_COMBDG!H:H,"&gt;0.0001")</f>
        <v>0</v>
      </c>
      <c r="H502">
        <f>SUMIFS(Activity_COMBDG!I:I,Activity_COMBDG!$B:$B,$A502&amp;"*",Activity_COMBDG!$B:$B,"*"&amp;"_EX",Activity_COMBDG!I:I,"&gt;0.0001")</f>
        <v>0</v>
      </c>
      <c r="I502">
        <f>SUMIFS(Activity_COMBDG!J:J,Activity_COMBDG!$B:$B,$A502&amp;"*",Activity_COMBDG!$B:$B,"*"&amp;"_EX",Activity_COMBDG!J:J,"&gt;0.0001")</f>
        <v>0</v>
      </c>
      <c r="J502">
        <f>SUMIFS(Activity_COMBDG!K:K,Activity_COMBDG!$B:$B,$A502&amp;"*",Activity_COMBDG!$B:$B,"*"&amp;"_EX",Activity_COMBDG!K:K,"&gt;0.0001")</f>
        <v>0</v>
      </c>
      <c r="K502">
        <f>SUMIFS(Activity_COMBDG!L:L,Activity_COMBDG!$B:$B,$A502&amp;"*",Activity_COMBDG!$B:$B,"*"&amp;"_EX",Activity_COMBDG!L:L,"&gt;0.0001")</f>
        <v>0</v>
      </c>
    </row>
    <row r="503" spans="1:11" x14ac:dyDescent="0.25">
      <c r="A503" t="str">
        <f>COMBDG_Split_Tech!A500</f>
        <v>COMBDGTAWNewSHFUR___STDNGA</v>
      </c>
      <c r="B503">
        <f>SUMIFS(Activity_COMBDG!C:C,Activity_COMBDG!$B:$B,$A503&amp;"*",Activity_COMBDG!$B:$B,"*"&amp;"_EX",Activity_COMBDG!C:C,"&gt;0.0001")</f>
        <v>0</v>
      </c>
      <c r="C503">
        <f>SUMIFS(Activity_COMBDG!D:D,Activity_COMBDG!$B:$B,$A503&amp;"*",Activity_COMBDG!$B:$B,"*"&amp;"_EX",Activity_COMBDG!D:D,"&gt;0.0001")</f>
        <v>0</v>
      </c>
      <c r="D503">
        <f>SUMIFS(Activity_COMBDG!E:E,Activity_COMBDG!$B:$B,$A503&amp;"*",Activity_COMBDG!$B:$B,"*"&amp;"_EX",Activity_COMBDG!E:E,"&gt;0.0001")</f>
        <v>0</v>
      </c>
      <c r="E503">
        <f>SUMIFS(Activity_COMBDG!F:F,Activity_COMBDG!$B:$B,$A503&amp;"*",Activity_COMBDG!$B:$B,"*"&amp;"_EX",Activity_COMBDG!F:F,"&gt;0.0001")</f>
        <v>0</v>
      </c>
      <c r="F503">
        <f>SUMIFS(Activity_COMBDG!G:G,Activity_COMBDG!$B:$B,$A503&amp;"*",Activity_COMBDG!$B:$B,"*"&amp;"_EX",Activity_COMBDG!G:G,"&gt;0.0001")</f>
        <v>0</v>
      </c>
      <c r="G503">
        <f>SUMIFS(Activity_COMBDG!H:H,Activity_COMBDG!$B:$B,$A503&amp;"*",Activity_COMBDG!$B:$B,"*"&amp;"_EX",Activity_COMBDG!H:H,"&gt;0.0001")</f>
        <v>0</v>
      </c>
      <c r="H503">
        <f>SUMIFS(Activity_COMBDG!I:I,Activity_COMBDG!$B:$B,$A503&amp;"*",Activity_COMBDG!$B:$B,"*"&amp;"_EX",Activity_COMBDG!I:I,"&gt;0.0001")</f>
        <v>0</v>
      </c>
      <c r="I503">
        <f>SUMIFS(Activity_COMBDG!J:J,Activity_COMBDG!$B:$B,$A503&amp;"*",Activity_COMBDG!$B:$B,"*"&amp;"_EX",Activity_COMBDG!J:J,"&gt;0.0001")</f>
        <v>0</v>
      </c>
      <c r="J503">
        <f>SUMIFS(Activity_COMBDG!K:K,Activity_COMBDG!$B:$B,$A503&amp;"*",Activity_COMBDG!$B:$B,"*"&amp;"_EX",Activity_COMBDG!K:K,"&gt;0.0001")</f>
        <v>0</v>
      </c>
      <c r="K503">
        <f>SUMIFS(Activity_COMBDG!L:L,Activity_COMBDG!$B:$B,$A503&amp;"*",Activity_COMBDG!$B:$B,"*"&amp;"_EX",Activity_COMBDG!L:L,"&gt;0.0001")</f>
        <v>0</v>
      </c>
    </row>
    <row r="504" spans="1:11" x14ac:dyDescent="0.25">
      <c r="A504" t="str">
        <f>COMBDG_Split_Tech!A501</f>
        <v>COMBDGTAWNewSHFUR___STDPRO</v>
      </c>
      <c r="B504">
        <f>SUMIFS(Activity_COMBDG!C:C,Activity_COMBDG!$B:$B,$A504&amp;"*",Activity_COMBDG!$B:$B,"*"&amp;"_EX",Activity_COMBDG!C:C,"&gt;0.0001")</f>
        <v>0</v>
      </c>
      <c r="C504">
        <f>SUMIFS(Activity_COMBDG!D:D,Activity_COMBDG!$B:$B,$A504&amp;"*",Activity_COMBDG!$B:$B,"*"&amp;"_EX",Activity_COMBDG!D:D,"&gt;0.0001")</f>
        <v>0</v>
      </c>
      <c r="D504">
        <f>SUMIFS(Activity_COMBDG!E:E,Activity_COMBDG!$B:$B,$A504&amp;"*",Activity_COMBDG!$B:$B,"*"&amp;"_EX",Activity_COMBDG!E:E,"&gt;0.0001")</f>
        <v>0</v>
      </c>
      <c r="E504">
        <f>SUMIFS(Activity_COMBDG!F:F,Activity_COMBDG!$B:$B,$A504&amp;"*",Activity_COMBDG!$B:$B,"*"&amp;"_EX",Activity_COMBDG!F:F,"&gt;0.0001")</f>
        <v>0</v>
      </c>
      <c r="F504">
        <f>SUMIFS(Activity_COMBDG!G:G,Activity_COMBDG!$B:$B,$A504&amp;"*",Activity_COMBDG!$B:$B,"*"&amp;"_EX",Activity_COMBDG!G:G,"&gt;0.0001")</f>
        <v>0</v>
      </c>
      <c r="G504">
        <f>SUMIFS(Activity_COMBDG!H:H,Activity_COMBDG!$B:$B,$A504&amp;"*",Activity_COMBDG!$B:$B,"*"&amp;"_EX",Activity_COMBDG!H:H,"&gt;0.0001")</f>
        <v>0</v>
      </c>
      <c r="H504">
        <f>SUMIFS(Activity_COMBDG!I:I,Activity_COMBDG!$B:$B,$A504&amp;"*",Activity_COMBDG!$B:$B,"*"&amp;"_EX",Activity_COMBDG!I:I,"&gt;0.0001")</f>
        <v>0</v>
      </c>
      <c r="I504">
        <f>SUMIFS(Activity_COMBDG!J:J,Activity_COMBDG!$B:$B,$A504&amp;"*",Activity_COMBDG!$B:$B,"*"&amp;"_EX",Activity_COMBDG!J:J,"&gt;0.0001")</f>
        <v>0</v>
      </c>
      <c r="J504">
        <f>SUMIFS(Activity_COMBDG!K:K,Activity_COMBDG!$B:$B,$A504&amp;"*",Activity_COMBDG!$B:$B,"*"&amp;"_EX",Activity_COMBDG!K:K,"&gt;0.0001")</f>
        <v>0</v>
      </c>
      <c r="K504">
        <f>SUMIFS(Activity_COMBDG!L:L,Activity_COMBDG!$B:$B,$A504&amp;"*",Activity_COMBDG!$B:$B,"*"&amp;"_EX",Activity_COMBDG!L:L,"&gt;0.0001")</f>
        <v>0</v>
      </c>
    </row>
    <row r="505" spans="1:11" x14ac:dyDescent="0.25">
      <c r="A505" t="str">
        <f>COMBDG_Split_Tech!A502</f>
        <v>COMBDGTAWNewSHHEP___STDELC</v>
      </c>
      <c r="B505">
        <f>SUMIFS(Activity_COMBDG!C:C,Activity_COMBDG!$B:$B,$A505&amp;"*",Activity_COMBDG!$B:$B,"*"&amp;"_EX",Activity_COMBDG!C:C,"&gt;0.0001")</f>
        <v>0</v>
      </c>
      <c r="C505">
        <f>SUMIFS(Activity_COMBDG!D:D,Activity_COMBDG!$B:$B,$A505&amp;"*",Activity_COMBDG!$B:$B,"*"&amp;"_EX",Activity_COMBDG!D:D,"&gt;0.0001")</f>
        <v>0</v>
      </c>
      <c r="D505">
        <f>SUMIFS(Activity_COMBDG!E:E,Activity_COMBDG!$B:$B,$A505&amp;"*",Activity_COMBDG!$B:$B,"*"&amp;"_EX",Activity_COMBDG!E:E,"&gt;0.0001")</f>
        <v>0</v>
      </c>
      <c r="E505">
        <f>SUMIFS(Activity_COMBDG!F:F,Activity_COMBDG!$B:$B,$A505&amp;"*",Activity_COMBDG!$B:$B,"*"&amp;"_EX",Activity_COMBDG!F:F,"&gt;0.0001")</f>
        <v>0</v>
      </c>
      <c r="F505">
        <f>SUMIFS(Activity_COMBDG!G:G,Activity_COMBDG!$B:$B,$A505&amp;"*",Activity_COMBDG!$B:$B,"*"&amp;"_EX",Activity_COMBDG!G:G,"&gt;0.0001")</f>
        <v>0</v>
      </c>
      <c r="G505">
        <f>SUMIFS(Activity_COMBDG!H:H,Activity_COMBDG!$B:$B,$A505&amp;"*",Activity_COMBDG!$B:$B,"*"&amp;"_EX",Activity_COMBDG!H:H,"&gt;0.0001")</f>
        <v>0</v>
      </c>
      <c r="H505">
        <f>SUMIFS(Activity_COMBDG!I:I,Activity_COMBDG!$B:$B,$A505&amp;"*",Activity_COMBDG!$B:$B,"*"&amp;"_EX",Activity_COMBDG!I:I,"&gt;0.0001")</f>
        <v>0</v>
      </c>
      <c r="I505">
        <f>SUMIFS(Activity_COMBDG!J:J,Activity_COMBDG!$B:$B,$A505&amp;"*",Activity_COMBDG!$B:$B,"*"&amp;"_EX",Activity_COMBDG!J:J,"&gt;0.0001")</f>
        <v>0</v>
      </c>
      <c r="J505">
        <f>SUMIFS(Activity_COMBDG!K:K,Activity_COMBDG!$B:$B,$A505&amp;"*",Activity_COMBDG!$B:$B,"*"&amp;"_EX",Activity_COMBDG!K:K,"&gt;0.0001")</f>
        <v>0</v>
      </c>
      <c r="K505">
        <f>SUMIFS(Activity_COMBDG!L:L,Activity_COMBDG!$B:$B,$A505&amp;"*",Activity_COMBDG!$B:$B,"*"&amp;"_EX",Activity_COMBDG!L:L,"&gt;0.0001")</f>
        <v>0</v>
      </c>
    </row>
    <row r="506" spans="1:11" x14ac:dyDescent="0.25">
      <c r="A506" t="str">
        <f>COMBDG_Split_Tech!A503</f>
        <v>COMBDGTAWNewSHPLT___STDELC</v>
      </c>
      <c r="B506">
        <f>SUMIFS(Activity_COMBDG!C:C,Activity_COMBDG!$B:$B,$A506&amp;"*",Activity_COMBDG!$B:$B,"*"&amp;"_EX",Activity_COMBDG!C:C,"&gt;0.0001")</f>
        <v>0</v>
      </c>
      <c r="C506">
        <f>SUMIFS(Activity_COMBDG!D:D,Activity_COMBDG!$B:$B,$A506&amp;"*",Activity_COMBDG!$B:$B,"*"&amp;"_EX",Activity_COMBDG!D:D,"&gt;0.0001")</f>
        <v>0</v>
      </c>
      <c r="D506">
        <f>SUMIFS(Activity_COMBDG!E:E,Activity_COMBDG!$B:$B,$A506&amp;"*",Activity_COMBDG!$B:$B,"*"&amp;"_EX",Activity_COMBDG!E:E,"&gt;0.0001")</f>
        <v>0</v>
      </c>
      <c r="E506">
        <f>SUMIFS(Activity_COMBDG!F:F,Activity_COMBDG!$B:$B,$A506&amp;"*",Activity_COMBDG!$B:$B,"*"&amp;"_EX",Activity_COMBDG!F:F,"&gt;0.0001")</f>
        <v>0</v>
      </c>
      <c r="F506">
        <f>SUMIFS(Activity_COMBDG!G:G,Activity_COMBDG!$B:$B,$A506&amp;"*",Activity_COMBDG!$B:$B,"*"&amp;"_EX",Activity_COMBDG!G:G,"&gt;0.0001")</f>
        <v>0</v>
      </c>
      <c r="G506">
        <f>SUMIFS(Activity_COMBDG!H:H,Activity_COMBDG!$B:$B,$A506&amp;"*",Activity_COMBDG!$B:$B,"*"&amp;"_EX",Activity_COMBDG!H:H,"&gt;0.0001")</f>
        <v>0</v>
      </c>
      <c r="H506">
        <f>SUMIFS(Activity_COMBDG!I:I,Activity_COMBDG!$B:$B,$A506&amp;"*",Activity_COMBDG!$B:$B,"*"&amp;"_EX",Activity_COMBDG!I:I,"&gt;0.0001")</f>
        <v>0</v>
      </c>
      <c r="I506">
        <f>SUMIFS(Activity_COMBDG!J:J,Activity_COMBDG!$B:$B,$A506&amp;"*",Activity_COMBDG!$B:$B,"*"&amp;"_EX",Activity_COMBDG!J:J,"&gt;0.0001")</f>
        <v>0</v>
      </c>
      <c r="J506">
        <f>SUMIFS(Activity_COMBDG!K:K,Activity_COMBDG!$B:$B,$A506&amp;"*",Activity_COMBDG!$B:$B,"*"&amp;"_EX",Activity_COMBDG!K:K,"&gt;0.0001")</f>
        <v>0</v>
      </c>
      <c r="K506">
        <f>SUMIFS(Activity_COMBDG!L:L,Activity_COMBDG!$B:$B,$A506&amp;"*",Activity_COMBDG!$B:$B,"*"&amp;"_EX",Activity_COMBDG!L:L,"&gt;0.0001")</f>
        <v>0</v>
      </c>
    </row>
    <row r="507" spans="1:11" x14ac:dyDescent="0.25">
      <c r="A507" t="str">
        <f>COMBDG_Split_Tech!A504</f>
        <v>COMBDGTAWNewSLLED___STDELC</v>
      </c>
      <c r="B507">
        <f>SUMIFS(Activity_COMBDG!C:C,Activity_COMBDG!$B:$B,$A507&amp;"*",Activity_COMBDG!$B:$B,"*"&amp;"_EX",Activity_COMBDG!C:C,"&gt;0.0001")</f>
        <v>0</v>
      </c>
      <c r="C507">
        <f>SUMIFS(Activity_COMBDG!D:D,Activity_COMBDG!$B:$B,$A507&amp;"*",Activity_COMBDG!$B:$B,"*"&amp;"_EX",Activity_COMBDG!D:D,"&gt;0.0001")</f>
        <v>0</v>
      </c>
      <c r="D507">
        <f>SUMIFS(Activity_COMBDG!E:E,Activity_COMBDG!$B:$B,$A507&amp;"*",Activity_COMBDG!$B:$B,"*"&amp;"_EX",Activity_COMBDG!E:E,"&gt;0.0001")</f>
        <v>0</v>
      </c>
      <c r="E507">
        <f>SUMIFS(Activity_COMBDG!F:F,Activity_COMBDG!$B:$B,$A507&amp;"*",Activity_COMBDG!$B:$B,"*"&amp;"_EX",Activity_COMBDG!F:F,"&gt;0.0001")</f>
        <v>0</v>
      </c>
      <c r="F507">
        <f>SUMIFS(Activity_COMBDG!G:G,Activity_COMBDG!$B:$B,$A507&amp;"*",Activity_COMBDG!$B:$B,"*"&amp;"_EX",Activity_COMBDG!G:G,"&gt;0.0001")</f>
        <v>0</v>
      </c>
      <c r="G507">
        <f>SUMIFS(Activity_COMBDG!H:H,Activity_COMBDG!$B:$B,$A507&amp;"*",Activity_COMBDG!$B:$B,"*"&amp;"_EX",Activity_COMBDG!H:H,"&gt;0.0001")</f>
        <v>0</v>
      </c>
      <c r="H507">
        <f>SUMIFS(Activity_COMBDG!I:I,Activity_COMBDG!$B:$B,$A507&amp;"*",Activity_COMBDG!$B:$B,"*"&amp;"_EX",Activity_COMBDG!I:I,"&gt;0.0001")</f>
        <v>0</v>
      </c>
      <c r="I507">
        <f>SUMIFS(Activity_COMBDG!J:J,Activity_COMBDG!$B:$B,$A507&amp;"*",Activity_COMBDG!$B:$B,"*"&amp;"_EX",Activity_COMBDG!J:J,"&gt;0.0001")</f>
        <v>0</v>
      </c>
      <c r="J507">
        <f>SUMIFS(Activity_COMBDG!K:K,Activity_COMBDG!$B:$B,$A507&amp;"*",Activity_COMBDG!$B:$B,"*"&amp;"_EX",Activity_COMBDG!K:K,"&gt;0.0001")</f>
        <v>0</v>
      </c>
      <c r="K507">
        <f>SUMIFS(Activity_COMBDG!L:L,Activity_COMBDG!$B:$B,$A507&amp;"*",Activity_COMBDG!$B:$B,"*"&amp;"_EX",Activity_COMBDG!L:L,"&gt;0.0001")</f>
        <v>0</v>
      </c>
    </row>
    <row r="508" spans="1:11" x14ac:dyDescent="0.25">
      <c r="A508" t="str">
        <f>COMBDG_Split_Tech!A505</f>
        <v>COMBDGTAWNewWH_________DHE</v>
      </c>
      <c r="B508">
        <f>SUMIFS(Activity_COMBDG!C:C,Activity_COMBDG!$B:$B,$A508&amp;"*",Activity_COMBDG!$B:$B,"*"&amp;"_EX",Activity_COMBDG!C:C,"&gt;0.0001")</f>
        <v>0</v>
      </c>
      <c r="C508">
        <f>SUMIFS(Activity_COMBDG!D:D,Activity_COMBDG!$B:$B,$A508&amp;"*",Activity_COMBDG!$B:$B,"*"&amp;"_EX",Activity_COMBDG!D:D,"&gt;0.0001")</f>
        <v>0</v>
      </c>
      <c r="D508">
        <f>SUMIFS(Activity_COMBDG!E:E,Activity_COMBDG!$B:$B,$A508&amp;"*",Activity_COMBDG!$B:$B,"*"&amp;"_EX",Activity_COMBDG!E:E,"&gt;0.0001")</f>
        <v>0</v>
      </c>
      <c r="E508">
        <f>SUMIFS(Activity_COMBDG!F:F,Activity_COMBDG!$B:$B,$A508&amp;"*",Activity_COMBDG!$B:$B,"*"&amp;"_EX",Activity_COMBDG!F:F,"&gt;0.0001")</f>
        <v>0</v>
      </c>
      <c r="F508">
        <f>SUMIFS(Activity_COMBDG!G:G,Activity_COMBDG!$B:$B,$A508&amp;"*",Activity_COMBDG!$B:$B,"*"&amp;"_EX",Activity_COMBDG!G:G,"&gt;0.0001")</f>
        <v>0</v>
      </c>
      <c r="G508">
        <f>SUMIFS(Activity_COMBDG!H:H,Activity_COMBDG!$B:$B,$A508&amp;"*",Activity_COMBDG!$B:$B,"*"&amp;"_EX",Activity_COMBDG!H:H,"&gt;0.0001")</f>
        <v>0</v>
      </c>
      <c r="H508">
        <f>SUMIFS(Activity_COMBDG!I:I,Activity_COMBDG!$B:$B,$A508&amp;"*",Activity_COMBDG!$B:$B,"*"&amp;"_EX",Activity_COMBDG!I:I,"&gt;0.0001")</f>
        <v>0</v>
      </c>
      <c r="I508">
        <f>SUMIFS(Activity_COMBDG!J:J,Activity_COMBDG!$B:$B,$A508&amp;"*",Activity_COMBDG!$B:$B,"*"&amp;"_EX",Activity_COMBDG!J:J,"&gt;0.0001")</f>
        <v>0</v>
      </c>
      <c r="J508">
        <f>SUMIFS(Activity_COMBDG!K:K,Activity_COMBDG!$B:$B,$A508&amp;"*",Activity_COMBDG!$B:$B,"*"&amp;"_EX",Activity_COMBDG!K:K,"&gt;0.0001")</f>
        <v>0</v>
      </c>
      <c r="K508">
        <f>SUMIFS(Activity_COMBDG!L:L,Activity_COMBDG!$B:$B,$A508&amp;"*",Activity_COMBDG!$B:$B,"*"&amp;"_EX",Activity_COMBDG!L:L,"&gt;0.0001")</f>
        <v>0</v>
      </c>
    </row>
    <row r="509" spans="1:11" x14ac:dyDescent="0.25">
      <c r="A509" t="str">
        <f>COMBDG_Split_Tech!A506</f>
        <v>COMBDGTAWNewWH______STDELC</v>
      </c>
      <c r="B509">
        <f>SUMIFS(Activity_COMBDG!C:C,Activity_COMBDG!$B:$B,$A509&amp;"*",Activity_COMBDG!$B:$B,"*"&amp;"_EX",Activity_COMBDG!C:C,"&gt;0.0001")</f>
        <v>0</v>
      </c>
      <c r="C509">
        <f>SUMIFS(Activity_COMBDG!D:D,Activity_COMBDG!$B:$B,$A509&amp;"*",Activity_COMBDG!$B:$B,"*"&amp;"_EX",Activity_COMBDG!D:D,"&gt;0.0001")</f>
        <v>0</v>
      </c>
      <c r="D509">
        <f>SUMIFS(Activity_COMBDG!E:E,Activity_COMBDG!$B:$B,$A509&amp;"*",Activity_COMBDG!$B:$B,"*"&amp;"_EX",Activity_COMBDG!E:E,"&gt;0.0001")</f>
        <v>0</v>
      </c>
      <c r="E509">
        <f>SUMIFS(Activity_COMBDG!F:F,Activity_COMBDG!$B:$B,$A509&amp;"*",Activity_COMBDG!$B:$B,"*"&amp;"_EX",Activity_COMBDG!F:F,"&gt;0.0001")</f>
        <v>0</v>
      </c>
      <c r="F509">
        <f>SUMIFS(Activity_COMBDG!G:G,Activity_COMBDG!$B:$B,$A509&amp;"*",Activity_COMBDG!$B:$B,"*"&amp;"_EX",Activity_COMBDG!G:G,"&gt;0.0001")</f>
        <v>0</v>
      </c>
      <c r="G509">
        <f>SUMIFS(Activity_COMBDG!H:H,Activity_COMBDG!$B:$B,$A509&amp;"*",Activity_COMBDG!$B:$B,"*"&amp;"_EX",Activity_COMBDG!H:H,"&gt;0.0001")</f>
        <v>0</v>
      </c>
      <c r="H509">
        <f>SUMIFS(Activity_COMBDG!I:I,Activity_COMBDG!$B:$B,$A509&amp;"*",Activity_COMBDG!$B:$B,"*"&amp;"_EX",Activity_COMBDG!I:I,"&gt;0.0001")</f>
        <v>0</v>
      </c>
      <c r="I509">
        <f>SUMIFS(Activity_COMBDG!J:J,Activity_COMBDG!$B:$B,$A509&amp;"*",Activity_COMBDG!$B:$B,"*"&amp;"_EX",Activity_COMBDG!J:J,"&gt;0.0001")</f>
        <v>0</v>
      </c>
      <c r="J509">
        <f>SUMIFS(Activity_COMBDG!K:K,Activity_COMBDG!$B:$B,$A509&amp;"*",Activity_COMBDG!$B:$B,"*"&amp;"_EX",Activity_COMBDG!K:K,"&gt;0.0001")</f>
        <v>0</v>
      </c>
      <c r="K509">
        <f>SUMIFS(Activity_COMBDG!L:L,Activity_COMBDG!$B:$B,$A509&amp;"*",Activity_COMBDG!$B:$B,"*"&amp;"_EX",Activity_COMBDG!L:L,"&gt;0.0001")</f>
        <v>0</v>
      </c>
    </row>
    <row r="510" spans="1:11" x14ac:dyDescent="0.25">
      <c r="A510" t="str">
        <f>COMBDG_Split_Tech!A507</f>
        <v>COMBDGTAWNewWH______STDHFO</v>
      </c>
      <c r="B510">
        <f>SUMIFS(Activity_COMBDG!C:C,Activity_COMBDG!$B:$B,$A510&amp;"*",Activity_COMBDG!$B:$B,"*"&amp;"_EX",Activity_COMBDG!C:C,"&gt;0.0001")</f>
        <v>0</v>
      </c>
      <c r="C510">
        <f>SUMIFS(Activity_COMBDG!D:D,Activity_COMBDG!$B:$B,$A510&amp;"*",Activity_COMBDG!$B:$B,"*"&amp;"_EX",Activity_COMBDG!D:D,"&gt;0.0001")</f>
        <v>0</v>
      </c>
      <c r="D510">
        <f>SUMIFS(Activity_COMBDG!E:E,Activity_COMBDG!$B:$B,$A510&amp;"*",Activity_COMBDG!$B:$B,"*"&amp;"_EX",Activity_COMBDG!E:E,"&gt;0.0001")</f>
        <v>0</v>
      </c>
      <c r="E510">
        <f>SUMIFS(Activity_COMBDG!F:F,Activity_COMBDG!$B:$B,$A510&amp;"*",Activity_COMBDG!$B:$B,"*"&amp;"_EX",Activity_COMBDG!F:F,"&gt;0.0001")</f>
        <v>0</v>
      </c>
      <c r="F510">
        <f>SUMIFS(Activity_COMBDG!G:G,Activity_COMBDG!$B:$B,$A510&amp;"*",Activity_COMBDG!$B:$B,"*"&amp;"_EX",Activity_COMBDG!G:G,"&gt;0.0001")</f>
        <v>0</v>
      </c>
      <c r="G510">
        <f>SUMIFS(Activity_COMBDG!H:H,Activity_COMBDG!$B:$B,$A510&amp;"*",Activity_COMBDG!$B:$B,"*"&amp;"_EX",Activity_COMBDG!H:H,"&gt;0.0001")</f>
        <v>0</v>
      </c>
      <c r="H510">
        <f>SUMIFS(Activity_COMBDG!I:I,Activity_COMBDG!$B:$B,$A510&amp;"*",Activity_COMBDG!$B:$B,"*"&amp;"_EX",Activity_COMBDG!I:I,"&gt;0.0001")</f>
        <v>0</v>
      </c>
      <c r="I510">
        <f>SUMIFS(Activity_COMBDG!J:J,Activity_COMBDG!$B:$B,$A510&amp;"*",Activity_COMBDG!$B:$B,"*"&amp;"_EX",Activity_COMBDG!J:J,"&gt;0.0001")</f>
        <v>0</v>
      </c>
      <c r="J510">
        <f>SUMIFS(Activity_COMBDG!K:K,Activity_COMBDG!$B:$B,$A510&amp;"*",Activity_COMBDG!$B:$B,"*"&amp;"_EX",Activity_COMBDG!K:K,"&gt;0.0001")</f>
        <v>0</v>
      </c>
      <c r="K510">
        <f>SUMIFS(Activity_COMBDG!L:L,Activity_COMBDG!$B:$B,$A510&amp;"*",Activity_COMBDG!$B:$B,"*"&amp;"_EX",Activity_COMBDG!L:L,"&gt;0.0001")</f>
        <v>0</v>
      </c>
    </row>
    <row r="511" spans="1:11" x14ac:dyDescent="0.25">
      <c r="A511" t="str">
        <f>COMBDG_Split_Tech!A508</f>
        <v>COMBDGTAWNewWH______STDKER</v>
      </c>
      <c r="B511">
        <f>SUMIFS(Activity_COMBDG!C:C,Activity_COMBDG!$B:$B,$A511&amp;"*",Activity_COMBDG!$B:$B,"*"&amp;"_EX",Activity_COMBDG!C:C,"&gt;0.0001")</f>
        <v>0</v>
      </c>
      <c r="C511">
        <f>SUMIFS(Activity_COMBDG!D:D,Activity_COMBDG!$B:$B,$A511&amp;"*",Activity_COMBDG!$B:$B,"*"&amp;"_EX",Activity_COMBDG!D:D,"&gt;0.0001")</f>
        <v>0</v>
      </c>
      <c r="D511">
        <f>SUMIFS(Activity_COMBDG!E:E,Activity_COMBDG!$B:$B,$A511&amp;"*",Activity_COMBDG!$B:$B,"*"&amp;"_EX",Activity_COMBDG!E:E,"&gt;0.0001")</f>
        <v>0</v>
      </c>
      <c r="E511">
        <f>SUMIFS(Activity_COMBDG!F:F,Activity_COMBDG!$B:$B,$A511&amp;"*",Activity_COMBDG!$B:$B,"*"&amp;"_EX",Activity_COMBDG!F:F,"&gt;0.0001")</f>
        <v>0</v>
      </c>
      <c r="F511">
        <f>SUMIFS(Activity_COMBDG!G:G,Activity_COMBDG!$B:$B,$A511&amp;"*",Activity_COMBDG!$B:$B,"*"&amp;"_EX",Activity_COMBDG!G:G,"&gt;0.0001")</f>
        <v>0</v>
      </c>
      <c r="G511">
        <f>SUMIFS(Activity_COMBDG!H:H,Activity_COMBDG!$B:$B,$A511&amp;"*",Activity_COMBDG!$B:$B,"*"&amp;"_EX",Activity_COMBDG!H:H,"&gt;0.0001")</f>
        <v>0</v>
      </c>
      <c r="H511">
        <f>SUMIFS(Activity_COMBDG!I:I,Activity_COMBDG!$B:$B,$A511&amp;"*",Activity_COMBDG!$B:$B,"*"&amp;"_EX",Activity_COMBDG!I:I,"&gt;0.0001")</f>
        <v>0</v>
      </c>
      <c r="I511">
        <f>SUMIFS(Activity_COMBDG!J:J,Activity_COMBDG!$B:$B,$A511&amp;"*",Activity_COMBDG!$B:$B,"*"&amp;"_EX",Activity_COMBDG!J:J,"&gt;0.0001")</f>
        <v>0</v>
      </c>
      <c r="J511">
        <f>SUMIFS(Activity_COMBDG!K:K,Activity_COMBDG!$B:$B,$A511&amp;"*",Activity_COMBDG!$B:$B,"*"&amp;"_EX",Activity_COMBDG!K:K,"&gt;0.0001")</f>
        <v>0</v>
      </c>
      <c r="K511">
        <f>SUMIFS(Activity_COMBDG!L:L,Activity_COMBDG!$B:$B,$A511&amp;"*",Activity_COMBDG!$B:$B,"*"&amp;"_EX",Activity_COMBDG!L:L,"&gt;0.0001")</f>
        <v>0</v>
      </c>
    </row>
    <row r="512" spans="1:11" x14ac:dyDescent="0.25">
      <c r="A512" t="str">
        <f>COMBDG_Split_Tech!A509</f>
        <v>COMBDGTAWNewWH______STDLFO</v>
      </c>
      <c r="B512">
        <f>SUMIFS(Activity_COMBDG!C:C,Activity_COMBDG!$B:$B,$A512&amp;"*",Activity_COMBDG!$B:$B,"*"&amp;"_EX",Activity_COMBDG!C:C,"&gt;0.0001")</f>
        <v>0</v>
      </c>
      <c r="C512">
        <f>SUMIFS(Activity_COMBDG!D:D,Activity_COMBDG!$B:$B,$A512&amp;"*",Activity_COMBDG!$B:$B,"*"&amp;"_EX",Activity_COMBDG!D:D,"&gt;0.0001")</f>
        <v>0</v>
      </c>
      <c r="D512">
        <f>SUMIFS(Activity_COMBDG!E:E,Activity_COMBDG!$B:$B,$A512&amp;"*",Activity_COMBDG!$B:$B,"*"&amp;"_EX",Activity_COMBDG!E:E,"&gt;0.0001")</f>
        <v>0</v>
      </c>
      <c r="E512">
        <f>SUMIFS(Activity_COMBDG!F:F,Activity_COMBDG!$B:$B,$A512&amp;"*",Activity_COMBDG!$B:$B,"*"&amp;"_EX",Activity_COMBDG!F:F,"&gt;0.0001")</f>
        <v>0</v>
      </c>
      <c r="F512">
        <f>SUMIFS(Activity_COMBDG!G:G,Activity_COMBDG!$B:$B,$A512&amp;"*",Activity_COMBDG!$B:$B,"*"&amp;"_EX",Activity_COMBDG!G:G,"&gt;0.0001")</f>
        <v>0</v>
      </c>
      <c r="G512">
        <f>SUMIFS(Activity_COMBDG!H:H,Activity_COMBDG!$B:$B,$A512&amp;"*",Activity_COMBDG!$B:$B,"*"&amp;"_EX",Activity_COMBDG!H:H,"&gt;0.0001")</f>
        <v>0</v>
      </c>
      <c r="H512">
        <f>SUMIFS(Activity_COMBDG!I:I,Activity_COMBDG!$B:$B,$A512&amp;"*",Activity_COMBDG!$B:$B,"*"&amp;"_EX",Activity_COMBDG!I:I,"&gt;0.0001")</f>
        <v>0</v>
      </c>
      <c r="I512">
        <f>SUMIFS(Activity_COMBDG!J:J,Activity_COMBDG!$B:$B,$A512&amp;"*",Activity_COMBDG!$B:$B,"*"&amp;"_EX",Activity_COMBDG!J:J,"&gt;0.0001")</f>
        <v>0</v>
      </c>
      <c r="J512">
        <f>SUMIFS(Activity_COMBDG!K:K,Activity_COMBDG!$B:$B,$A512&amp;"*",Activity_COMBDG!$B:$B,"*"&amp;"_EX",Activity_COMBDG!K:K,"&gt;0.0001")</f>
        <v>0</v>
      </c>
      <c r="K512">
        <f>SUMIFS(Activity_COMBDG!L:L,Activity_COMBDG!$B:$B,$A512&amp;"*",Activity_COMBDG!$B:$B,"*"&amp;"_EX",Activity_COMBDG!L:L,"&gt;0.0001")</f>
        <v>0</v>
      </c>
    </row>
    <row r="513" spans="1:11" x14ac:dyDescent="0.25">
      <c r="A513" t="str">
        <f>COMBDG_Split_Tech!A510</f>
        <v>COMBDGTAWNewWH______STDNGA</v>
      </c>
      <c r="B513">
        <f>SUMIFS(Activity_COMBDG!C:C,Activity_COMBDG!$B:$B,$A513&amp;"*",Activity_COMBDG!$B:$B,"*"&amp;"_EX",Activity_COMBDG!C:C,"&gt;0.0001")</f>
        <v>0</v>
      </c>
      <c r="C513">
        <f>SUMIFS(Activity_COMBDG!D:D,Activity_COMBDG!$B:$B,$A513&amp;"*",Activity_COMBDG!$B:$B,"*"&amp;"_EX",Activity_COMBDG!D:D,"&gt;0.0001")</f>
        <v>0</v>
      </c>
      <c r="D513">
        <f>SUMIFS(Activity_COMBDG!E:E,Activity_COMBDG!$B:$B,$A513&amp;"*",Activity_COMBDG!$B:$B,"*"&amp;"_EX",Activity_COMBDG!E:E,"&gt;0.0001")</f>
        <v>0</v>
      </c>
      <c r="E513">
        <f>SUMIFS(Activity_COMBDG!F:F,Activity_COMBDG!$B:$B,$A513&amp;"*",Activity_COMBDG!$B:$B,"*"&amp;"_EX",Activity_COMBDG!F:F,"&gt;0.0001")</f>
        <v>0</v>
      </c>
      <c r="F513">
        <f>SUMIFS(Activity_COMBDG!G:G,Activity_COMBDG!$B:$B,$A513&amp;"*",Activity_COMBDG!$B:$B,"*"&amp;"_EX",Activity_COMBDG!G:G,"&gt;0.0001")</f>
        <v>0</v>
      </c>
      <c r="G513">
        <f>SUMIFS(Activity_COMBDG!H:H,Activity_COMBDG!$B:$B,$A513&amp;"*",Activity_COMBDG!$B:$B,"*"&amp;"_EX",Activity_COMBDG!H:H,"&gt;0.0001")</f>
        <v>0</v>
      </c>
      <c r="H513">
        <f>SUMIFS(Activity_COMBDG!I:I,Activity_COMBDG!$B:$B,$A513&amp;"*",Activity_COMBDG!$B:$B,"*"&amp;"_EX",Activity_COMBDG!I:I,"&gt;0.0001")</f>
        <v>0</v>
      </c>
      <c r="I513">
        <f>SUMIFS(Activity_COMBDG!J:J,Activity_COMBDG!$B:$B,$A513&amp;"*",Activity_COMBDG!$B:$B,"*"&amp;"_EX",Activity_COMBDG!J:J,"&gt;0.0001")</f>
        <v>0</v>
      </c>
      <c r="J513">
        <f>SUMIFS(Activity_COMBDG!K:K,Activity_COMBDG!$B:$B,$A513&amp;"*",Activity_COMBDG!$B:$B,"*"&amp;"_EX",Activity_COMBDG!K:K,"&gt;0.0001")</f>
        <v>0</v>
      </c>
      <c r="K513">
        <f>SUMIFS(Activity_COMBDG!L:L,Activity_COMBDG!$B:$B,$A513&amp;"*",Activity_COMBDG!$B:$B,"*"&amp;"_EX",Activity_COMBDG!L:L,"&gt;0.0001")</f>
        <v>0</v>
      </c>
    </row>
    <row r="514" spans="1:11" x14ac:dyDescent="0.25">
      <c r="A514" t="str">
        <f>COMBDG_Split_Tech!A511</f>
        <v>COMBDGTAWNewWH______STDPRO</v>
      </c>
      <c r="B514">
        <f>SUMIFS(Activity_COMBDG!C:C,Activity_COMBDG!$B:$B,$A514&amp;"*",Activity_COMBDG!$B:$B,"*"&amp;"_EX",Activity_COMBDG!C:C,"&gt;0.0001")</f>
        <v>0</v>
      </c>
      <c r="C514">
        <f>SUMIFS(Activity_COMBDG!D:D,Activity_COMBDG!$B:$B,$A514&amp;"*",Activity_COMBDG!$B:$B,"*"&amp;"_EX",Activity_COMBDG!D:D,"&gt;0.0001")</f>
        <v>0</v>
      </c>
      <c r="D514">
        <f>SUMIFS(Activity_COMBDG!E:E,Activity_COMBDG!$B:$B,$A514&amp;"*",Activity_COMBDG!$B:$B,"*"&amp;"_EX",Activity_COMBDG!E:E,"&gt;0.0001")</f>
        <v>0</v>
      </c>
      <c r="E514">
        <f>SUMIFS(Activity_COMBDG!F:F,Activity_COMBDG!$B:$B,$A514&amp;"*",Activity_COMBDG!$B:$B,"*"&amp;"_EX",Activity_COMBDG!F:F,"&gt;0.0001")</f>
        <v>0</v>
      </c>
      <c r="F514">
        <f>SUMIFS(Activity_COMBDG!G:G,Activity_COMBDG!$B:$B,$A514&amp;"*",Activity_COMBDG!$B:$B,"*"&amp;"_EX",Activity_COMBDG!G:G,"&gt;0.0001")</f>
        <v>0</v>
      </c>
      <c r="G514">
        <f>SUMIFS(Activity_COMBDG!H:H,Activity_COMBDG!$B:$B,$A514&amp;"*",Activity_COMBDG!$B:$B,"*"&amp;"_EX",Activity_COMBDG!H:H,"&gt;0.0001")</f>
        <v>0</v>
      </c>
      <c r="H514">
        <f>SUMIFS(Activity_COMBDG!I:I,Activity_COMBDG!$B:$B,$A514&amp;"*",Activity_COMBDG!$B:$B,"*"&amp;"_EX",Activity_COMBDG!I:I,"&gt;0.0001")</f>
        <v>0</v>
      </c>
      <c r="I514">
        <f>SUMIFS(Activity_COMBDG!J:J,Activity_COMBDG!$B:$B,$A514&amp;"*",Activity_COMBDG!$B:$B,"*"&amp;"_EX",Activity_COMBDG!J:J,"&gt;0.0001")</f>
        <v>0</v>
      </c>
      <c r="J514">
        <f>SUMIFS(Activity_COMBDG!K:K,Activity_COMBDG!$B:$B,$A514&amp;"*",Activity_COMBDG!$B:$B,"*"&amp;"_EX",Activity_COMBDG!K:K,"&gt;0.0001")</f>
        <v>0</v>
      </c>
      <c r="K514">
        <f>SUMIFS(Activity_COMBDG!L:L,Activity_COMBDG!$B:$B,$A514&amp;"*",Activity_COMBDG!$B:$B,"*"&amp;"_EX",Activity_COMBDG!L:L,"&gt;0.0001")</f>
        <v>0</v>
      </c>
    </row>
    <row r="515" spans="1:11" x14ac:dyDescent="0.25">
      <c r="A515" t="str">
        <f>COMBDG_Split_Tech!A512</f>
        <v>COMBDGTAWOldAE______STDELC</v>
      </c>
      <c r="B515">
        <f>SUMIFS(Activity_COMBDG!C:C,Activity_COMBDG!$B:$B,$A515&amp;"*",Activity_COMBDG!$B:$B,"*"&amp;"_EX",Activity_COMBDG!C:C,"&gt;0.0001")</f>
        <v>275.73529762094961</v>
      </c>
      <c r="C515">
        <f>SUMIFS(Activity_COMBDG!D:D,Activity_COMBDG!$B:$B,$A515&amp;"*",Activity_COMBDG!$B:$B,"*"&amp;"_EX",Activity_COMBDG!D:D,"&gt;0.0001")</f>
        <v>275.77235398175878</v>
      </c>
      <c r="D515">
        <f>SUMIFS(Activity_COMBDG!E:E,Activity_COMBDG!$B:$B,$A515&amp;"*",Activity_COMBDG!$B:$B,"*"&amp;"_EX",Activity_COMBDG!E:E,"&gt;0.0001")</f>
        <v>275.7619174854716</v>
      </c>
      <c r="E515">
        <f>SUMIFS(Activity_COMBDG!F:F,Activity_COMBDG!$B:$B,$A515&amp;"*",Activity_COMBDG!$B:$B,"*"&amp;"_EX",Activity_COMBDG!F:F,"&gt;0.0001")</f>
        <v>275.75294307333991</v>
      </c>
      <c r="F515">
        <f>SUMIFS(Activity_COMBDG!G:G,Activity_COMBDG!$B:$B,$A515&amp;"*",Activity_COMBDG!$B:$B,"*"&amp;"_EX",Activity_COMBDG!G:G,"&gt;0.0001")</f>
        <v>137.8939155056988</v>
      </c>
      <c r="G515">
        <f>SUMIFS(Activity_COMBDG!H:H,Activity_COMBDG!$B:$B,$A515&amp;"*",Activity_COMBDG!$B:$B,"*"&amp;"_EX",Activity_COMBDG!H:H,"&gt;0.0001")</f>
        <v>137.8945179914042</v>
      </c>
      <c r="H515">
        <f>SUMIFS(Activity_COMBDG!I:I,Activity_COMBDG!$B:$B,$A515&amp;"*",Activity_COMBDG!$B:$B,"*"&amp;"_EX",Activity_COMBDG!I:I,"&gt;0.0001")</f>
        <v>137.8974403919635</v>
      </c>
      <c r="I515">
        <f>SUMIFS(Activity_COMBDG!J:J,Activity_COMBDG!$B:$B,$A515&amp;"*",Activity_COMBDG!$B:$B,"*"&amp;"_EX",Activity_COMBDG!J:J,"&gt;0.0001")</f>
        <v>38.312098089005602</v>
      </c>
      <c r="J515">
        <f>SUMIFS(Activity_COMBDG!K:K,Activity_COMBDG!$B:$B,$A515&amp;"*",Activity_COMBDG!$B:$B,"*"&amp;"_EX",Activity_COMBDG!K:K,"&gt;0.0001")</f>
        <v>33.523260397806453</v>
      </c>
      <c r="K515">
        <f>SUMIFS(Activity_COMBDG!L:L,Activity_COMBDG!$B:$B,$A515&amp;"*",Activity_COMBDG!$B:$B,"*"&amp;"_EX",Activity_COMBDG!L:L,"&gt;0.0001")</f>
        <v>0</v>
      </c>
    </row>
    <row r="516" spans="1:11" x14ac:dyDescent="0.25">
      <c r="A516" t="str">
        <f>COMBDG_Split_Tech!A513</f>
        <v>COMBDGTAWOldAE______STDNGA</v>
      </c>
      <c r="B516">
        <f>SUMIFS(Activity_COMBDG!C:C,Activity_COMBDG!$B:$B,$A516&amp;"*",Activity_COMBDG!$B:$B,"*"&amp;"_EX",Activity_COMBDG!C:C,"&gt;0.0001")</f>
        <v>7.3920844133536452</v>
      </c>
      <c r="C516">
        <f>SUMIFS(Activity_COMBDG!D:D,Activity_COMBDG!$B:$B,$A516&amp;"*",Activity_COMBDG!$B:$B,"*"&amp;"_EX",Activity_COMBDG!D:D,"&gt;0.0001")</f>
        <v>7.4352845575343496</v>
      </c>
      <c r="D516">
        <f>SUMIFS(Activity_COMBDG!E:E,Activity_COMBDG!$B:$B,$A516&amp;"*",Activity_COMBDG!$B:$B,"*"&amp;"_EX",Activity_COMBDG!E:E,"&gt;0.0001")</f>
        <v>7.4290726739644741</v>
      </c>
      <c r="E516">
        <f>SUMIFS(Activity_COMBDG!F:F,Activity_COMBDG!$B:$B,$A516&amp;"*",Activity_COMBDG!$B:$B,"*"&amp;"_EX",Activity_COMBDG!F:F,"&gt;0.0001")</f>
        <v>7.429437366789605</v>
      </c>
      <c r="F516">
        <f>SUMIFS(Activity_COMBDG!G:G,Activity_COMBDG!$B:$B,$A516&amp;"*",Activity_COMBDG!$B:$B,"*"&amp;"_EX",Activity_COMBDG!G:G,"&gt;0.0001")</f>
        <v>3.7200098394484629</v>
      </c>
      <c r="G516">
        <f>SUMIFS(Activity_COMBDG!H:H,Activity_COMBDG!$B:$B,$A516&amp;"*",Activity_COMBDG!$B:$B,"*"&amp;"_EX",Activity_COMBDG!H:H,"&gt;0.0001")</f>
        <v>3.7204345806122432</v>
      </c>
      <c r="H516">
        <f>SUMIFS(Activity_COMBDG!I:I,Activity_COMBDG!$B:$B,$A516&amp;"*",Activity_COMBDG!$B:$B,"*"&amp;"_EX",Activity_COMBDG!I:I,"&gt;0.0001")</f>
        <v>3.7236439866731441</v>
      </c>
      <c r="I516">
        <f>SUMIFS(Activity_COMBDG!J:J,Activity_COMBDG!$B:$B,$A516&amp;"*",Activity_COMBDG!$B:$B,"*"&amp;"_EX",Activity_COMBDG!J:J,"&gt;0.0001")</f>
        <v>1.834368447026439</v>
      </c>
      <c r="J516">
        <f>SUMIFS(Activity_COMBDG!K:K,Activity_COMBDG!$B:$B,$A516&amp;"*",Activity_COMBDG!$B:$B,"*"&amp;"_EX",Activity_COMBDG!K:K,"&gt;0.0001")</f>
        <v>1.8269894718817019</v>
      </c>
      <c r="K516">
        <f>SUMIFS(Activity_COMBDG!L:L,Activity_COMBDG!$B:$B,$A516&amp;"*",Activity_COMBDG!$B:$B,"*"&amp;"_EX",Activity_COMBDG!L:L,"&gt;0.0001")</f>
        <v>0</v>
      </c>
    </row>
    <row r="517" spans="1:11" x14ac:dyDescent="0.25">
      <c r="A517" t="str">
        <f>COMBDG_Split_Tech!A514</f>
        <v>COMBDGTAWOldAE______STDPRO</v>
      </c>
      <c r="B517">
        <f>SUMIFS(Activity_COMBDG!C:C,Activity_COMBDG!$B:$B,$A517&amp;"*",Activity_COMBDG!$B:$B,"*"&amp;"_EX",Activity_COMBDG!C:C,"&gt;0.0001")</f>
        <v>5.7363429743645913</v>
      </c>
      <c r="C517">
        <f>SUMIFS(Activity_COMBDG!D:D,Activity_COMBDG!$B:$B,$A517&amp;"*",Activity_COMBDG!$B:$B,"*"&amp;"_EX",Activity_COMBDG!D:D,"&gt;0.0001")</f>
        <v>5.7798344097335876</v>
      </c>
      <c r="D517">
        <f>SUMIFS(Activity_COMBDG!E:E,Activity_COMBDG!$B:$B,$A517&amp;"*",Activity_COMBDG!$B:$B,"*"&amp;"_EX",Activity_COMBDG!E:E,"&gt;0.0001")</f>
        <v>5.7742561151448282</v>
      </c>
      <c r="E517">
        <f>SUMIFS(Activity_COMBDG!F:F,Activity_COMBDG!$B:$B,$A517&amp;"*",Activity_COMBDG!$B:$B,"*"&amp;"_EX",Activity_COMBDG!F:F,"&gt;0.0001")</f>
        <v>5.773694423533815</v>
      </c>
      <c r="F517">
        <f>SUMIFS(Activity_COMBDG!G:G,Activity_COMBDG!$B:$B,$A517&amp;"*",Activity_COMBDG!$B:$B,"*"&amp;"_EX",Activity_COMBDG!G:G,"&gt;0.0001")</f>
        <v>2.8918359885158962</v>
      </c>
      <c r="G517">
        <f>SUMIFS(Activity_COMBDG!H:H,Activity_COMBDG!$B:$B,$A517&amp;"*",Activity_COMBDG!$B:$B,"*"&amp;"_EX",Activity_COMBDG!H:H,"&gt;0.0001")</f>
        <v>2.8922509511035961</v>
      </c>
      <c r="H517">
        <f>SUMIFS(Activity_COMBDG!I:I,Activity_COMBDG!$B:$B,$A517&amp;"*",Activity_COMBDG!$B:$B,"*"&amp;"_EX",Activity_COMBDG!I:I,"&gt;0.0001")</f>
        <v>2.89547501660588</v>
      </c>
      <c r="I517">
        <f>SUMIFS(Activity_COMBDG!J:J,Activity_COMBDG!$B:$B,$A517&amp;"*",Activity_COMBDG!$B:$B,"*"&amp;"_EX",Activity_COMBDG!J:J,"&gt;0.0001")</f>
        <v>1.431209418718401</v>
      </c>
      <c r="J517">
        <f>SUMIFS(Activity_COMBDG!K:K,Activity_COMBDG!$B:$B,$A517&amp;"*",Activity_COMBDG!$B:$B,"*"&amp;"_EX",Activity_COMBDG!K:K,"&gt;0.0001")</f>
        <v>1.426749380042591</v>
      </c>
      <c r="K517">
        <f>SUMIFS(Activity_COMBDG!L:L,Activity_COMBDG!$B:$B,$A517&amp;"*",Activity_COMBDG!$B:$B,"*"&amp;"_EX",Activity_COMBDG!L:L,"&gt;0.0001")</f>
        <v>0</v>
      </c>
    </row>
    <row r="518" spans="1:11" x14ac:dyDescent="0.25">
      <c r="A518" t="str">
        <f>COMBDG_Split_Tech!A515</f>
        <v>COMBDGTAWOldAM______STDELC</v>
      </c>
      <c r="B518">
        <f>SUMIFS(Activity_COMBDG!C:C,Activity_COMBDG!$B:$B,$A518&amp;"*",Activity_COMBDG!$B:$B,"*"&amp;"_EX",Activity_COMBDG!C:C,"&gt;0.0001")</f>
        <v>70.007239783562412</v>
      </c>
      <c r="C518">
        <f>SUMIFS(Activity_COMBDG!D:D,Activity_COMBDG!$B:$B,$A518&amp;"*",Activity_COMBDG!$B:$B,"*"&amp;"_EX",Activity_COMBDG!D:D,"&gt;0.0001")</f>
        <v>70.026409202669512</v>
      </c>
      <c r="D518">
        <f>SUMIFS(Activity_COMBDG!E:E,Activity_COMBDG!$B:$B,$A518&amp;"*",Activity_COMBDG!$B:$B,"*"&amp;"_EX",Activity_COMBDG!E:E,"&gt;0.0001")</f>
        <v>70.016440486742184</v>
      </c>
      <c r="E518">
        <f>SUMIFS(Activity_COMBDG!F:F,Activity_COMBDG!$B:$B,$A518&amp;"*",Activity_COMBDG!$B:$B,"*"&amp;"_EX",Activity_COMBDG!F:F,"&gt;0.0001")</f>
        <v>70.019106864642694</v>
      </c>
      <c r="F518">
        <f>SUMIFS(Activity_COMBDG!G:G,Activity_COMBDG!$B:$B,$A518&amp;"*",Activity_COMBDG!$B:$B,"*"&amp;"_EX",Activity_COMBDG!G:G,"&gt;0.0001")</f>
        <v>35.015302103474092</v>
      </c>
      <c r="G518">
        <f>SUMIFS(Activity_COMBDG!H:H,Activity_COMBDG!$B:$B,$A518&amp;"*",Activity_COMBDG!$B:$B,"*"&amp;"_EX",Activity_COMBDG!H:H,"&gt;0.0001")</f>
        <v>35.016622275880287</v>
      </c>
      <c r="H518">
        <f>SUMIFS(Activity_COMBDG!I:I,Activity_COMBDG!$B:$B,$A518&amp;"*",Activity_COMBDG!$B:$B,"*"&amp;"_EX",Activity_COMBDG!I:I,"&gt;0.0001")</f>
        <v>35.019466518678897</v>
      </c>
      <c r="I518">
        <f>SUMIFS(Activity_COMBDG!J:J,Activity_COMBDG!$B:$B,$A518&amp;"*",Activity_COMBDG!$B:$B,"*"&amp;"_EX",Activity_COMBDG!J:J,"&gt;0.0001")</f>
        <v>15.465250714172999</v>
      </c>
      <c r="J518">
        <f>SUMIFS(Activity_COMBDG!K:K,Activity_COMBDG!$B:$B,$A518&amp;"*",Activity_COMBDG!$B:$B,"*"&amp;"_EX",Activity_COMBDG!K:K,"&gt;0.0001")</f>
        <v>14.898549129112631</v>
      </c>
      <c r="K518">
        <f>SUMIFS(Activity_COMBDG!L:L,Activity_COMBDG!$B:$B,$A518&amp;"*",Activity_COMBDG!$B:$B,"*"&amp;"_EX",Activity_COMBDG!L:L,"&gt;0.0001")</f>
        <v>0</v>
      </c>
    </row>
    <row r="519" spans="1:11" x14ac:dyDescent="0.25">
      <c r="A519" t="str">
        <f>COMBDG_Split_Tech!A516</f>
        <v>COMBDGTAWOldLIFLC___STDELC</v>
      </c>
      <c r="B519">
        <f>SUMIFS(Activity_COMBDG!C:C,Activity_COMBDG!$B:$B,$A519&amp;"*",Activity_COMBDG!$B:$B,"*"&amp;"_EX",Activity_COMBDG!C:C,"&gt;0.0001")</f>
        <v>26.802782469779789</v>
      </c>
      <c r="C519">
        <f>SUMIFS(Activity_COMBDG!D:D,Activity_COMBDG!$B:$B,$A519&amp;"*",Activity_COMBDG!$B:$B,"*"&amp;"_EX",Activity_COMBDG!D:D,"&gt;0.0001")</f>
        <v>26.803298209100081</v>
      </c>
      <c r="D519">
        <f>SUMIFS(Activity_COMBDG!E:E,Activity_COMBDG!$B:$B,$A519&amp;"*",Activity_COMBDG!$B:$B,"*"&amp;"_EX",Activity_COMBDG!E:E,"&gt;0.0001")</f>
        <v>26.803291621906929</v>
      </c>
      <c r="E519">
        <f>SUMIFS(Activity_COMBDG!F:F,Activity_COMBDG!$B:$B,$A519&amp;"*",Activity_COMBDG!$B:$B,"*"&amp;"_EX",Activity_COMBDG!F:F,"&gt;0.0001")</f>
        <v>0</v>
      </c>
      <c r="F519">
        <f>SUMIFS(Activity_COMBDG!G:G,Activity_COMBDG!$B:$B,$A519&amp;"*",Activity_COMBDG!$B:$B,"*"&amp;"_EX",Activity_COMBDG!G:G,"&gt;0.0001")</f>
        <v>0</v>
      </c>
      <c r="G519">
        <f>SUMIFS(Activity_COMBDG!H:H,Activity_COMBDG!$B:$B,$A519&amp;"*",Activity_COMBDG!$B:$B,"*"&amp;"_EX",Activity_COMBDG!H:H,"&gt;0.0001")</f>
        <v>0</v>
      </c>
      <c r="H519">
        <f>SUMIFS(Activity_COMBDG!I:I,Activity_COMBDG!$B:$B,$A519&amp;"*",Activity_COMBDG!$B:$B,"*"&amp;"_EX",Activity_COMBDG!I:I,"&gt;0.0001")</f>
        <v>0</v>
      </c>
      <c r="I519">
        <f>SUMIFS(Activity_COMBDG!J:J,Activity_COMBDG!$B:$B,$A519&amp;"*",Activity_COMBDG!$B:$B,"*"&amp;"_EX",Activity_COMBDG!J:J,"&gt;0.0001")</f>
        <v>0</v>
      </c>
      <c r="J519">
        <f>SUMIFS(Activity_COMBDG!K:K,Activity_COMBDG!$B:$B,$A519&amp;"*",Activity_COMBDG!$B:$B,"*"&amp;"_EX",Activity_COMBDG!K:K,"&gt;0.0001")</f>
        <v>0</v>
      </c>
      <c r="K519">
        <f>SUMIFS(Activity_COMBDG!L:L,Activity_COMBDG!$B:$B,$A519&amp;"*",Activity_COMBDG!$B:$B,"*"&amp;"_EX",Activity_COMBDG!L:L,"&gt;0.0001")</f>
        <v>0</v>
      </c>
    </row>
    <row r="520" spans="1:11" x14ac:dyDescent="0.25">
      <c r="A520" t="str">
        <f>COMBDG_Split_Tech!A517</f>
        <v>COMBDGTAWOldLIFLU___STDELC</v>
      </c>
      <c r="B520">
        <f>SUMIFS(Activity_COMBDG!C:C,Activity_COMBDG!$B:$B,$A520&amp;"*",Activity_COMBDG!$B:$B,"*"&amp;"_EX",Activity_COMBDG!C:C,"&gt;0.0001")</f>
        <v>196.065180475403</v>
      </c>
      <c r="C520">
        <f>SUMIFS(Activity_COMBDG!D:D,Activity_COMBDG!$B:$B,$A520&amp;"*",Activity_COMBDG!$B:$B,"*"&amp;"_EX",Activity_COMBDG!D:D,"&gt;0.0001")</f>
        <v>196.06569737910871</v>
      </c>
      <c r="D520">
        <f>SUMIFS(Activity_COMBDG!E:E,Activity_COMBDG!$B:$B,$A520&amp;"*",Activity_COMBDG!$B:$B,"*"&amp;"_EX",Activity_COMBDG!E:E,"&gt;0.0001")</f>
        <v>98.032768246502926</v>
      </c>
      <c r="E520">
        <f>SUMIFS(Activity_COMBDG!F:F,Activity_COMBDG!$B:$B,$A520&amp;"*",Activity_COMBDG!$B:$B,"*"&amp;"_EX",Activity_COMBDG!F:F,"&gt;0.0001")</f>
        <v>98.032764830511468</v>
      </c>
      <c r="F520">
        <f>SUMIFS(Activity_COMBDG!G:G,Activity_COMBDG!$B:$B,$A520&amp;"*",Activity_COMBDG!$B:$B,"*"&amp;"_EX",Activity_COMBDG!G:G,"&gt;0.0001")</f>
        <v>98.032754497008554</v>
      </c>
      <c r="G520">
        <f>SUMIFS(Activity_COMBDG!H:H,Activity_COMBDG!$B:$B,$A520&amp;"*",Activity_COMBDG!$B:$B,"*"&amp;"_EX",Activity_COMBDG!H:H,"&gt;0.0001")</f>
        <v>98.032746103725302</v>
      </c>
      <c r="H520">
        <f>SUMIFS(Activity_COMBDG!I:I,Activity_COMBDG!$B:$B,$A520&amp;"*",Activity_COMBDG!$B:$B,"*"&amp;"_EX",Activity_COMBDG!I:I,"&gt;0.0001")</f>
        <v>98.032913494690732</v>
      </c>
      <c r="I520">
        <f>SUMIFS(Activity_COMBDG!J:J,Activity_COMBDG!$B:$B,$A520&amp;"*",Activity_COMBDG!$B:$B,"*"&amp;"_EX",Activity_COMBDG!J:J,"&gt;0.0001")</f>
        <v>0</v>
      </c>
      <c r="J520">
        <f>SUMIFS(Activity_COMBDG!K:K,Activity_COMBDG!$B:$B,$A520&amp;"*",Activity_COMBDG!$B:$B,"*"&amp;"_EX",Activity_COMBDG!K:K,"&gt;0.0001")</f>
        <v>0</v>
      </c>
      <c r="K520">
        <f>SUMIFS(Activity_COMBDG!L:L,Activity_COMBDG!$B:$B,$A520&amp;"*",Activity_COMBDG!$B:$B,"*"&amp;"_EX",Activity_COMBDG!L:L,"&gt;0.0001")</f>
        <v>0</v>
      </c>
    </row>
    <row r="521" spans="1:11" x14ac:dyDescent="0.25">
      <c r="A521" t="str">
        <f>COMBDG_Split_Tech!A518</f>
        <v>COMBDGTAWOldLIHAL___STDELC</v>
      </c>
      <c r="B521">
        <f>SUMIFS(Activity_COMBDG!C:C,Activity_COMBDG!$B:$B,$A521&amp;"*",Activity_COMBDG!$B:$B,"*"&amp;"_EX",Activity_COMBDG!C:C,"&gt;0.0001")</f>
        <v>57.535324901303071</v>
      </c>
      <c r="C521">
        <f>SUMIFS(Activity_COMBDG!D:D,Activity_COMBDG!$B:$B,$A521&amp;"*",Activity_COMBDG!$B:$B,"*"&amp;"_EX",Activity_COMBDG!D:D,"&gt;0.0001")</f>
        <v>0</v>
      </c>
      <c r="D521">
        <f>SUMIFS(Activity_COMBDG!E:E,Activity_COMBDG!$B:$B,$A521&amp;"*",Activity_COMBDG!$B:$B,"*"&amp;"_EX",Activity_COMBDG!E:E,"&gt;0.0001")</f>
        <v>0</v>
      </c>
      <c r="E521">
        <f>SUMIFS(Activity_COMBDG!F:F,Activity_COMBDG!$B:$B,$A521&amp;"*",Activity_COMBDG!$B:$B,"*"&amp;"_EX",Activity_COMBDG!F:F,"&gt;0.0001")</f>
        <v>0</v>
      </c>
      <c r="F521">
        <f>SUMIFS(Activity_COMBDG!G:G,Activity_COMBDG!$B:$B,$A521&amp;"*",Activity_COMBDG!$B:$B,"*"&amp;"_EX",Activity_COMBDG!G:G,"&gt;0.0001")</f>
        <v>0</v>
      </c>
      <c r="G521">
        <f>SUMIFS(Activity_COMBDG!H:H,Activity_COMBDG!$B:$B,$A521&amp;"*",Activity_COMBDG!$B:$B,"*"&amp;"_EX",Activity_COMBDG!H:H,"&gt;0.0001")</f>
        <v>0</v>
      </c>
      <c r="H521">
        <f>SUMIFS(Activity_COMBDG!I:I,Activity_COMBDG!$B:$B,$A521&amp;"*",Activity_COMBDG!$B:$B,"*"&amp;"_EX",Activity_COMBDG!I:I,"&gt;0.0001")</f>
        <v>0</v>
      </c>
      <c r="I521">
        <f>SUMIFS(Activity_COMBDG!J:J,Activity_COMBDG!$B:$B,$A521&amp;"*",Activity_COMBDG!$B:$B,"*"&amp;"_EX",Activity_COMBDG!J:J,"&gt;0.0001")</f>
        <v>0</v>
      </c>
      <c r="J521">
        <f>SUMIFS(Activity_COMBDG!K:K,Activity_COMBDG!$B:$B,$A521&amp;"*",Activity_COMBDG!$B:$B,"*"&amp;"_EX",Activity_COMBDG!K:K,"&gt;0.0001")</f>
        <v>0</v>
      </c>
      <c r="K521">
        <f>SUMIFS(Activity_COMBDG!L:L,Activity_COMBDG!$B:$B,$A521&amp;"*",Activity_COMBDG!$B:$B,"*"&amp;"_EX",Activity_COMBDG!L:L,"&gt;0.0001")</f>
        <v>0</v>
      </c>
    </row>
    <row r="522" spans="1:11" x14ac:dyDescent="0.25">
      <c r="A522" t="str">
        <f>COMBDG_Split_Tech!A519</f>
        <v>COMBDGTAWOldLIINC___STDELC</v>
      </c>
      <c r="B522">
        <f>SUMIFS(Activity_COMBDG!C:C,Activity_COMBDG!$B:$B,$A522&amp;"*",Activity_COMBDG!$B:$B,"*"&amp;"_EX",Activity_COMBDG!C:C,"&gt;0.0001")</f>
        <v>184.79287637338879</v>
      </c>
      <c r="C522">
        <f>SUMIFS(Activity_COMBDG!D:D,Activity_COMBDG!$B:$B,$A522&amp;"*",Activity_COMBDG!$B:$B,"*"&amp;"_EX",Activity_COMBDG!D:D,"&gt;0.0001")</f>
        <v>0</v>
      </c>
      <c r="D522">
        <f>SUMIFS(Activity_COMBDG!E:E,Activity_COMBDG!$B:$B,$A522&amp;"*",Activity_COMBDG!$B:$B,"*"&amp;"_EX",Activity_COMBDG!E:E,"&gt;0.0001")</f>
        <v>0</v>
      </c>
      <c r="E522">
        <f>SUMIFS(Activity_COMBDG!F:F,Activity_COMBDG!$B:$B,$A522&amp;"*",Activity_COMBDG!$B:$B,"*"&amp;"_EX",Activity_COMBDG!F:F,"&gt;0.0001")</f>
        <v>0</v>
      </c>
      <c r="F522">
        <f>SUMIFS(Activity_COMBDG!G:G,Activity_COMBDG!$B:$B,$A522&amp;"*",Activity_COMBDG!$B:$B,"*"&amp;"_EX",Activity_COMBDG!G:G,"&gt;0.0001")</f>
        <v>0</v>
      </c>
      <c r="G522">
        <f>SUMIFS(Activity_COMBDG!H:H,Activity_COMBDG!$B:$B,$A522&amp;"*",Activity_COMBDG!$B:$B,"*"&amp;"_EX",Activity_COMBDG!H:H,"&gt;0.0001")</f>
        <v>0</v>
      </c>
      <c r="H522">
        <f>SUMIFS(Activity_COMBDG!I:I,Activity_COMBDG!$B:$B,$A522&amp;"*",Activity_COMBDG!$B:$B,"*"&amp;"_EX",Activity_COMBDG!I:I,"&gt;0.0001")</f>
        <v>0</v>
      </c>
      <c r="I522">
        <f>SUMIFS(Activity_COMBDG!J:J,Activity_COMBDG!$B:$B,$A522&amp;"*",Activity_COMBDG!$B:$B,"*"&amp;"_EX",Activity_COMBDG!J:J,"&gt;0.0001")</f>
        <v>0</v>
      </c>
      <c r="J522">
        <f>SUMIFS(Activity_COMBDG!K:K,Activity_COMBDG!$B:$B,$A522&amp;"*",Activity_COMBDG!$B:$B,"*"&amp;"_EX",Activity_COMBDG!K:K,"&gt;0.0001")</f>
        <v>0</v>
      </c>
      <c r="K522">
        <f>SUMIFS(Activity_COMBDG!L:L,Activity_COMBDG!$B:$B,$A522&amp;"*",Activity_COMBDG!$B:$B,"*"&amp;"_EX",Activity_COMBDG!L:L,"&gt;0.0001")</f>
        <v>0</v>
      </c>
    </row>
    <row r="523" spans="1:11" x14ac:dyDescent="0.25">
      <c r="A523" t="str">
        <f>COMBDG_Split_Tech!A520</f>
        <v>COMBDGTAWOldLILED___STDELC</v>
      </c>
      <c r="B523">
        <f>SUMIFS(Activity_COMBDG!C:C,Activity_COMBDG!$B:$B,$A523&amp;"*",Activity_COMBDG!$B:$B,"*"&amp;"_EX",Activity_COMBDG!C:C,"&gt;0.0001")</f>
        <v>0.86140039661367529</v>
      </c>
      <c r="C523">
        <f>SUMIFS(Activity_COMBDG!D:D,Activity_COMBDG!$B:$B,$A523&amp;"*",Activity_COMBDG!$B:$B,"*"&amp;"_EX",Activity_COMBDG!D:D,"&gt;0.0001")</f>
        <v>0.86140039661367529</v>
      </c>
      <c r="D523">
        <f>SUMIFS(Activity_COMBDG!E:E,Activity_COMBDG!$B:$B,$A523&amp;"*",Activity_COMBDG!$B:$B,"*"&amp;"_EX",Activity_COMBDG!E:E,"&gt;0.0001")</f>
        <v>0.86124697283399132</v>
      </c>
      <c r="E523">
        <f>SUMIFS(Activity_COMBDG!F:F,Activity_COMBDG!$B:$B,$A523&amp;"*",Activity_COMBDG!$B:$B,"*"&amp;"_EX",Activity_COMBDG!F:F,"&gt;0.0001")</f>
        <v>0.86124320972048551</v>
      </c>
      <c r="F523">
        <f>SUMIFS(Activity_COMBDG!G:G,Activity_COMBDG!$B:$B,$A523&amp;"*",Activity_COMBDG!$B:$B,"*"&amp;"_EX",Activity_COMBDG!G:G,"&gt;0.0001")</f>
        <v>0.43053365374846148</v>
      </c>
      <c r="G523">
        <f>SUMIFS(Activity_COMBDG!H:H,Activity_COMBDG!$B:$B,$A523&amp;"*",Activity_COMBDG!$B:$B,"*"&amp;"_EX",Activity_COMBDG!H:H,"&gt;0.0001")</f>
        <v>0.430525159259039</v>
      </c>
      <c r="H523">
        <f>SUMIFS(Activity_COMBDG!I:I,Activity_COMBDG!$B:$B,$A523&amp;"*",Activity_COMBDG!$B:$B,"*"&amp;"_EX",Activity_COMBDG!I:I,"&gt;0.0001")</f>
        <v>0.43069114985777851</v>
      </c>
      <c r="I523">
        <f>SUMIFS(Activity_COMBDG!J:J,Activity_COMBDG!$B:$B,$A523&amp;"*",Activity_COMBDG!$B:$B,"*"&amp;"_EX",Activity_COMBDG!J:J,"&gt;0.0001")</f>
        <v>0</v>
      </c>
      <c r="J523">
        <f>SUMIFS(Activity_COMBDG!K:K,Activity_COMBDG!$B:$B,$A523&amp;"*",Activity_COMBDG!$B:$B,"*"&amp;"_EX",Activity_COMBDG!K:K,"&gt;0.0001")</f>
        <v>0.1036415589242156</v>
      </c>
      <c r="K523">
        <f>SUMIFS(Activity_COMBDG!L:L,Activity_COMBDG!$B:$B,$A523&amp;"*",Activity_COMBDG!$B:$B,"*"&amp;"_EX",Activity_COMBDG!L:L,"&gt;0.0001")</f>
        <v>0</v>
      </c>
    </row>
    <row r="524" spans="1:11" x14ac:dyDescent="0.25">
      <c r="A524" t="str">
        <f>COMBDG_Split_Tech!A521</f>
        <v>COMBDGTAWOldSC_________DCO</v>
      </c>
      <c r="B524">
        <f>SUMIFS(Activity_COMBDG!C:C,Activity_COMBDG!$B:$B,$A524&amp;"*",Activity_COMBDG!$B:$B,"*"&amp;"_EX",Activity_COMBDG!C:C,"&gt;0.0001")</f>
        <v>26.906639420545499</v>
      </c>
      <c r="C524">
        <f>SUMIFS(Activity_COMBDG!D:D,Activity_COMBDG!$B:$B,$A524&amp;"*",Activity_COMBDG!$B:$B,"*"&amp;"_EX",Activity_COMBDG!D:D,"&gt;0.0001")</f>
        <v>26.92698530883537</v>
      </c>
      <c r="D524">
        <f>SUMIFS(Activity_COMBDG!E:E,Activity_COMBDG!$B:$B,$A524&amp;"*",Activity_COMBDG!$B:$B,"*"&amp;"_EX",Activity_COMBDG!E:E,"&gt;0.0001")</f>
        <v>26.924881763367878</v>
      </c>
      <c r="E524">
        <f>SUMIFS(Activity_COMBDG!F:F,Activity_COMBDG!$B:$B,$A524&amp;"*",Activity_COMBDG!$B:$B,"*"&amp;"_EX",Activity_COMBDG!F:F,"&gt;0.0001")</f>
        <v>26.919427680369068</v>
      </c>
      <c r="F524">
        <f>SUMIFS(Activity_COMBDG!G:G,Activity_COMBDG!$B:$B,$A524&amp;"*",Activity_COMBDG!$B:$B,"*"&amp;"_EX",Activity_COMBDG!G:G,"&gt;0.0001")</f>
        <v>26.933877714142131</v>
      </c>
      <c r="G524">
        <f>SUMIFS(Activity_COMBDG!H:H,Activity_COMBDG!$B:$B,$A524&amp;"*",Activity_COMBDG!$B:$B,"*"&amp;"_EX",Activity_COMBDG!H:H,"&gt;0.0001")</f>
        <v>26.933652929080559</v>
      </c>
      <c r="H524">
        <f>SUMIFS(Activity_COMBDG!I:I,Activity_COMBDG!$B:$B,$A524&amp;"*",Activity_COMBDG!$B:$B,"*"&amp;"_EX",Activity_COMBDG!I:I,"&gt;0.0001")</f>
        <v>26.93563768933873</v>
      </c>
      <c r="I524">
        <f>SUMIFS(Activity_COMBDG!J:J,Activity_COMBDG!$B:$B,$A524&amp;"*",Activity_COMBDG!$B:$B,"*"&amp;"_EX",Activity_COMBDG!J:J,"&gt;0.0001")</f>
        <v>7.2696069008744812</v>
      </c>
      <c r="J524">
        <f>SUMIFS(Activity_COMBDG!K:K,Activity_COMBDG!$B:$B,$A524&amp;"*",Activity_COMBDG!$B:$B,"*"&amp;"_EX",Activity_COMBDG!K:K,"&gt;0.0001")</f>
        <v>5.9569176054092834</v>
      </c>
      <c r="K524">
        <f>SUMIFS(Activity_COMBDG!L:L,Activity_COMBDG!$B:$B,$A524&amp;"*",Activity_COMBDG!$B:$B,"*"&amp;"_EX",Activity_COMBDG!L:L,"&gt;0.0001")</f>
        <v>4.9294173402490831</v>
      </c>
    </row>
    <row r="525" spans="1:11" x14ac:dyDescent="0.25">
      <c r="A525" t="str">
        <f>COMBDG_Split_Tech!A522</f>
        <v>COMBDGTAWOldSC______STDELC</v>
      </c>
      <c r="B525">
        <f>SUMIFS(Activity_COMBDG!C:C,Activity_COMBDG!$B:$B,$A525&amp;"*",Activity_COMBDG!$B:$B,"*"&amp;"_EX",Activity_COMBDG!C:C,"&gt;0.0001")</f>
        <v>193.99131043320909</v>
      </c>
      <c r="C525">
        <f>SUMIFS(Activity_COMBDG!D:D,Activity_COMBDG!$B:$B,$A525&amp;"*",Activity_COMBDG!$B:$B,"*"&amp;"_EX",Activity_COMBDG!D:D,"&gt;0.0001")</f>
        <v>194.01070975340701</v>
      </c>
      <c r="D525">
        <f>SUMIFS(Activity_COMBDG!E:E,Activity_COMBDG!$B:$B,$A525&amp;"*",Activity_COMBDG!$B:$B,"*"&amp;"_EX",Activity_COMBDG!E:E,"&gt;0.0001")</f>
        <v>194.00937964990291</v>
      </c>
      <c r="E525">
        <f>SUMIFS(Activity_COMBDG!F:F,Activity_COMBDG!$B:$B,$A525&amp;"*",Activity_COMBDG!$B:$B,"*"&amp;"_EX",Activity_COMBDG!F:F,"&gt;0.0001")</f>
        <v>194.0018925919228</v>
      </c>
      <c r="F525">
        <f>SUMIFS(Activity_COMBDG!G:G,Activity_COMBDG!$B:$B,$A525&amp;"*",Activity_COMBDG!$B:$B,"*"&amp;"_EX",Activity_COMBDG!G:G,"&gt;0.0001")</f>
        <v>97.008385740565203</v>
      </c>
      <c r="G525">
        <f>SUMIFS(Activity_COMBDG!H:H,Activity_COMBDG!$B:$B,$A525&amp;"*",Activity_COMBDG!$B:$B,"*"&amp;"_EX",Activity_COMBDG!H:H,"&gt;0.0001")</f>
        <v>97.008161710936221</v>
      </c>
      <c r="H525">
        <f>SUMIFS(Activity_COMBDG!I:I,Activity_COMBDG!$B:$B,$A525&amp;"*",Activity_COMBDG!$B:$B,"*"&amp;"_EX",Activity_COMBDG!I:I,"&gt;0.0001")</f>
        <v>97.010148386861999</v>
      </c>
      <c r="I525">
        <f>SUMIFS(Activity_COMBDG!J:J,Activity_COMBDG!$B:$B,$A525&amp;"*",Activity_COMBDG!$B:$B,"*"&amp;"_EX",Activity_COMBDG!J:J,"&gt;0.0001")</f>
        <v>8.4106886266163912</v>
      </c>
      <c r="J525">
        <f>SUMIFS(Activity_COMBDG!K:K,Activity_COMBDG!$B:$B,$A525&amp;"*",Activity_COMBDG!$B:$B,"*"&amp;"_EX",Activity_COMBDG!K:K,"&gt;0.0001")</f>
        <v>5.6748691376862244</v>
      </c>
      <c r="K525">
        <f>SUMIFS(Activity_COMBDG!L:L,Activity_COMBDG!$B:$B,$A525&amp;"*",Activity_COMBDG!$B:$B,"*"&amp;"_EX",Activity_COMBDG!L:L,"&gt;0.0001")</f>
        <v>0</v>
      </c>
    </row>
    <row r="526" spans="1:11" x14ac:dyDescent="0.25">
      <c r="A526" t="str">
        <f>COMBDG_Split_Tech!A523</f>
        <v>COMBDGTAWOldSC______STDNGA</v>
      </c>
      <c r="B526">
        <f>SUMIFS(Activity_COMBDG!C:C,Activity_COMBDG!$B:$B,$A526&amp;"*",Activity_COMBDG!$B:$B,"*"&amp;"_EX",Activity_COMBDG!C:C,"&gt;0.0001")</f>
        <v>8.9259309126907596</v>
      </c>
      <c r="C526">
        <f>SUMIFS(Activity_COMBDG!D:D,Activity_COMBDG!$B:$B,$A526&amp;"*",Activity_COMBDG!$B:$B,"*"&amp;"_EX",Activity_COMBDG!D:D,"&gt;0.0001")</f>
        <v>8.9472450512389283</v>
      </c>
      <c r="D526">
        <f>SUMIFS(Activity_COMBDG!E:E,Activity_COMBDG!$B:$B,$A526&amp;"*",Activity_COMBDG!$B:$B,"*"&amp;"_EX",Activity_COMBDG!E:E,"&gt;0.0001")</f>
        <v>8.9444233530852486</v>
      </c>
      <c r="E526">
        <f>SUMIFS(Activity_COMBDG!F:F,Activity_COMBDG!$B:$B,$A526&amp;"*",Activity_COMBDG!$B:$B,"*"&amp;"_EX",Activity_COMBDG!F:F,"&gt;0.0001")</f>
        <v>8.943075792983505</v>
      </c>
      <c r="F526">
        <f>SUMIFS(Activity_COMBDG!G:G,Activity_COMBDG!$B:$B,$A526&amp;"*",Activity_COMBDG!$B:$B,"*"&amp;"_EX",Activity_COMBDG!G:G,"&gt;0.0001")</f>
        <v>5.9678743357333204</v>
      </c>
      <c r="G526">
        <f>SUMIFS(Activity_COMBDG!H:H,Activity_COMBDG!$B:$B,$A526&amp;"*",Activity_COMBDG!$B:$B,"*"&amp;"_EX",Activity_COMBDG!H:H,"&gt;0.0001")</f>
        <v>5.9676457226519606</v>
      </c>
      <c r="H526">
        <f>SUMIFS(Activity_COMBDG!I:I,Activity_COMBDG!$B:$B,$A526&amp;"*",Activity_COMBDG!$B:$B,"*"&amp;"_EX",Activity_COMBDG!I:I,"&gt;0.0001")</f>
        <v>5.9696509108758828</v>
      </c>
      <c r="I526">
        <f>SUMIFS(Activity_COMBDG!J:J,Activity_COMBDG!$B:$B,$A526&amp;"*",Activity_COMBDG!$B:$B,"*"&amp;"_EX",Activity_COMBDG!J:J,"&gt;0.0001")</f>
        <v>2.4677674107558918</v>
      </c>
      <c r="J526">
        <f>SUMIFS(Activity_COMBDG!K:K,Activity_COMBDG!$B:$B,$A526&amp;"*",Activity_COMBDG!$B:$B,"*"&amp;"_EX",Activity_COMBDG!K:K,"&gt;0.0001")</f>
        <v>2.1891526016351679</v>
      </c>
      <c r="K526">
        <f>SUMIFS(Activity_COMBDG!L:L,Activity_COMBDG!$B:$B,$A526&amp;"*",Activity_COMBDG!$B:$B,"*"&amp;"_EX",Activity_COMBDG!L:L,"&gt;0.0001")</f>
        <v>1.196113664737205</v>
      </c>
    </row>
    <row r="527" spans="1:11" x14ac:dyDescent="0.25">
      <c r="A527" t="str">
        <f>COMBDG_Split_Tech!A524</f>
        <v>COMBDGTAWOldSH_________DHE</v>
      </c>
      <c r="B527">
        <f>SUMIFS(Activity_COMBDG!C:C,Activity_COMBDG!$B:$B,$A527&amp;"*",Activity_COMBDG!$B:$B,"*"&amp;"_EX",Activity_COMBDG!C:C,"&gt;0.0001")</f>
        <v>96.239781218508824</v>
      </c>
      <c r="C527">
        <f>SUMIFS(Activity_COMBDG!D:D,Activity_COMBDG!$B:$B,$A527&amp;"*",Activity_COMBDG!$B:$B,"*"&amp;"_EX",Activity_COMBDG!D:D,"&gt;0.0001")</f>
        <v>79.30440593431257</v>
      </c>
      <c r="D527">
        <f>SUMIFS(Activity_COMBDG!E:E,Activity_COMBDG!$B:$B,$A527&amp;"*",Activity_COMBDG!$B:$B,"*"&amp;"_EX",Activity_COMBDG!E:E,"&gt;0.0001")</f>
        <v>79.44104740397124</v>
      </c>
      <c r="E527">
        <f>SUMIFS(Activity_COMBDG!F:F,Activity_COMBDG!$B:$B,$A527&amp;"*",Activity_COMBDG!$B:$B,"*"&amp;"_EX",Activity_COMBDG!F:F,"&gt;0.0001")</f>
        <v>79.497982393781044</v>
      </c>
      <c r="F527">
        <f>SUMIFS(Activity_COMBDG!G:G,Activity_COMBDG!$B:$B,$A527&amp;"*",Activity_COMBDG!$B:$B,"*"&amp;"_EX",Activity_COMBDG!G:G,"&gt;0.0001")</f>
        <v>79.549481742375619</v>
      </c>
      <c r="G527">
        <f>SUMIFS(Activity_COMBDG!H:H,Activity_COMBDG!$B:$B,$A527&amp;"*",Activity_COMBDG!$B:$B,"*"&amp;"_EX",Activity_COMBDG!H:H,"&gt;0.0001")</f>
        <v>79.594227671815034</v>
      </c>
      <c r="H527">
        <f>SUMIFS(Activity_COMBDG!I:I,Activity_COMBDG!$B:$B,$A527&amp;"*",Activity_COMBDG!$B:$B,"*"&amp;"_EX",Activity_COMBDG!I:I,"&gt;0.0001")</f>
        <v>59.733743307950377</v>
      </c>
      <c r="I527">
        <f>SUMIFS(Activity_COMBDG!J:J,Activity_COMBDG!$B:$B,$A527&amp;"*",Activity_COMBDG!$B:$B,"*"&amp;"_EX",Activity_COMBDG!J:J,"&gt;0.0001")</f>
        <v>22.689585579543341</v>
      </c>
      <c r="J527">
        <f>SUMIFS(Activity_COMBDG!K:K,Activity_COMBDG!$B:$B,$A527&amp;"*",Activity_COMBDG!$B:$B,"*"&amp;"_EX",Activity_COMBDG!K:K,"&gt;0.0001")</f>
        <v>20.420671678862622</v>
      </c>
      <c r="K527">
        <f>SUMIFS(Activity_COMBDG!L:L,Activity_COMBDG!$B:$B,$A527&amp;"*",Activity_COMBDG!$B:$B,"*"&amp;"_EX",Activity_COMBDG!L:L,"&gt;0.0001")</f>
        <v>16.62004599865509</v>
      </c>
    </row>
    <row r="528" spans="1:11" x14ac:dyDescent="0.25">
      <c r="A528" t="str">
        <f>COMBDG_Split_Tech!A525</f>
        <v>COMBDGTAWOldSHFUR___HIGNGA</v>
      </c>
      <c r="B528">
        <f>SUMIFS(Activity_COMBDG!C:C,Activity_COMBDG!$B:$B,$A528&amp;"*",Activity_COMBDG!$B:$B,"*"&amp;"_EX",Activity_COMBDG!C:C,"&gt;0.0001")</f>
        <v>0</v>
      </c>
      <c r="C528">
        <f>SUMIFS(Activity_COMBDG!D:D,Activity_COMBDG!$B:$B,$A528&amp;"*",Activity_COMBDG!$B:$B,"*"&amp;"_EX",Activity_COMBDG!D:D,"&gt;0.0001")</f>
        <v>0</v>
      </c>
      <c r="D528">
        <f>SUMIFS(Activity_COMBDG!E:E,Activity_COMBDG!$B:$B,$A528&amp;"*",Activity_COMBDG!$B:$B,"*"&amp;"_EX",Activity_COMBDG!E:E,"&gt;0.0001")</f>
        <v>0</v>
      </c>
      <c r="E528">
        <f>SUMIFS(Activity_COMBDG!F:F,Activity_COMBDG!$B:$B,$A528&amp;"*",Activity_COMBDG!$B:$B,"*"&amp;"_EX",Activity_COMBDG!F:F,"&gt;0.0001")</f>
        <v>0</v>
      </c>
      <c r="F528">
        <f>SUMIFS(Activity_COMBDG!G:G,Activity_COMBDG!$B:$B,$A528&amp;"*",Activity_COMBDG!$B:$B,"*"&amp;"_EX",Activity_COMBDG!G:G,"&gt;0.0001")</f>
        <v>0</v>
      </c>
      <c r="G528">
        <f>SUMIFS(Activity_COMBDG!H:H,Activity_COMBDG!$B:$B,$A528&amp;"*",Activity_COMBDG!$B:$B,"*"&amp;"_EX",Activity_COMBDG!H:H,"&gt;0.0001")</f>
        <v>0</v>
      </c>
      <c r="H528">
        <f>SUMIFS(Activity_COMBDG!I:I,Activity_COMBDG!$B:$B,$A528&amp;"*",Activity_COMBDG!$B:$B,"*"&amp;"_EX",Activity_COMBDG!I:I,"&gt;0.0001")</f>
        <v>0</v>
      </c>
      <c r="I528">
        <f>SUMIFS(Activity_COMBDG!J:J,Activity_COMBDG!$B:$B,$A528&amp;"*",Activity_COMBDG!$B:$B,"*"&amp;"_EX",Activity_COMBDG!J:J,"&gt;0.0001")</f>
        <v>0</v>
      </c>
      <c r="J528">
        <f>SUMIFS(Activity_COMBDG!K:K,Activity_COMBDG!$B:$B,$A528&amp;"*",Activity_COMBDG!$B:$B,"*"&amp;"_EX",Activity_COMBDG!K:K,"&gt;0.0001")</f>
        <v>0</v>
      </c>
      <c r="K528">
        <f>SUMIFS(Activity_COMBDG!L:L,Activity_COMBDG!$B:$B,$A528&amp;"*",Activity_COMBDG!$B:$B,"*"&amp;"_EX",Activity_COMBDG!L:L,"&gt;0.0001")</f>
        <v>0</v>
      </c>
    </row>
    <row r="529" spans="1:11" x14ac:dyDescent="0.25">
      <c r="A529" t="str">
        <f>COMBDG_Split_Tech!A526</f>
        <v>COMBDGTAWOldSHFUR___STDELC</v>
      </c>
      <c r="B529">
        <f>SUMIFS(Activity_COMBDG!C:C,Activity_COMBDG!$B:$B,$A529&amp;"*",Activity_COMBDG!$B:$B,"*"&amp;"_EX",Activity_COMBDG!C:C,"&gt;0.0001")</f>
        <v>0</v>
      </c>
      <c r="C529">
        <f>SUMIFS(Activity_COMBDG!D:D,Activity_COMBDG!$B:$B,$A529&amp;"*",Activity_COMBDG!$B:$B,"*"&amp;"_EX",Activity_COMBDG!D:D,"&gt;0.0001")</f>
        <v>0</v>
      </c>
      <c r="D529">
        <f>SUMIFS(Activity_COMBDG!E:E,Activity_COMBDG!$B:$B,$A529&amp;"*",Activity_COMBDG!$B:$B,"*"&amp;"_EX",Activity_COMBDG!E:E,"&gt;0.0001")</f>
        <v>0</v>
      </c>
      <c r="E529">
        <f>SUMIFS(Activity_COMBDG!F:F,Activity_COMBDG!$B:$B,$A529&amp;"*",Activity_COMBDG!$B:$B,"*"&amp;"_EX",Activity_COMBDG!F:F,"&gt;0.0001")</f>
        <v>0</v>
      </c>
      <c r="F529">
        <f>SUMIFS(Activity_COMBDG!G:G,Activity_COMBDG!$B:$B,$A529&amp;"*",Activity_COMBDG!$B:$B,"*"&amp;"_EX",Activity_COMBDG!G:G,"&gt;0.0001")</f>
        <v>0</v>
      </c>
      <c r="G529">
        <f>SUMIFS(Activity_COMBDG!H:H,Activity_COMBDG!$B:$B,$A529&amp;"*",Activity_COMBDG!$B:$B,"*"&amp;"_EX",Activity_COMBDG!H:H,"&gt;0.0001")</f>
        <v>0</v>
      </c>
      <c r="H529">
        <f>SUMIFS(Activity_COMBDG!I:I,Activity_COMBDG!$B:$B,$A529&amp;"*",Activity_COMBDG!$B:$B,"*"&amp;"_EX",Activity_COMBDG!I:I,"&gt;0.0001")</f>
        <v>0</v>
      </c>
      <c r="I529">
        <f>SUMIFS(Activity_COMBDG!J:J,Activity_COMBDG!$B:$B,$A529&amp;"*",Activity_COMBDG!$B:$B,"*"&amp;"_EX",Activity_COMBDG!J:J,"&gt;0.0001")</f>
        <v>0</v>
      </c>
      <c r="J529">
        <f>SUMIFS(Activity_COMBDG!K:K,Activity_COMBDG!$B:$B,$A529&amp;"*",Activity_COMBDG!$B:$B,"*"&amp;"_EX",Activity_COMBDG!K:K,"&gt;0.0001")</f>
        <v>0</v>
      </c>
      <c r="K529">
        <f>SUMIFS(Activity_COMBDG!L:L,Activity_COMBDG!$B:$B,$A529&amp;"*",Activity_COMBDG!$B:$B,"*"&amp;"_EX",Activity_COMBDG!L:L,"&gt;0.0001")</f>
        <v>0</v>
      </c>
    </row>
    <row r="530" spans="1:11" x14ac:dyDescent="0.25">
      <c r="A530" t="str">
        <f>COMBDG_Split_Tech!A527</f>
        <v>COMBDGTAWOldSHFUR___STDHFO</v>
      </c>
      <c r="B530">
        <f>SUMIFS(Activity_COMBDG!C:C,Activity_COMBDG!$B:$B,$A530&amp;"*",Activity_COMBDG!$B:$B,"*"&amp;"_EX",Activity_COMBDG!C:C,"&gt;0.0001")</f>
        <v>0</v>
      </c>
      <c r="C530">
        <f>SUMIFS(Activity_COMBDG!D:D,Activity_COMBDG!$B:$B,$A530&amp;"*",Activity_COMBDG!$B:$B,"*"&amp;"_EX",Activity_COMBDG!D:D,"&gt;0.0001")</f>
        <v>0</v>
      </c>
      <c r="D530">
        <f>SUMIFS(Activity_COMBDG!E:E,Activity_COMBDG!$B:$B,$A530&amp;"*",Activity_COMBDG!$B:$B,"*"&amp;"_EX",Activity_COMBDG!E:E,"&gt;0.0001")</f>
        <v>0</v>
      </c>
      <c r="E530">
        <f>SUMIFS(Activity_COMBDG!F:F,Activity_COMBDG!$B:$B,$A530&amp;"*",Activity_COMBDG!$B:$B,"*"&amp;"_EX",Activity_COMBDG!F:F,"&gt;0.0001")</f>
        <v>0</v>
      </c>
      <c r="F530">
        <f>SUMIFS(Activity_COMBDG!G:G,Activity_COMBDG!$B:$B,$A530&amp;"*",Activity_COMBDG!$B:$B,"*"&amp;"_EX",Activity_COMBDG!G:G,"&gt;0.0001")</f>
        <v>0</v>
      </c>
      <c r="G530">
        <f>SUMIFS(Activity_COMBDG!H:H,Activity_COMBDG!$B:$B,$A530&amp;"*",Activity_COMBDG!$B:$B,"*"&amp;"_EX",Activity_COMBDG!H:H,"&gt;0.0001")</f>
        <v>0</v>
      </c>
      <c r="H530">
        <f>SUMIFS(Activity_COMBDG!I:I,Activity_COMBDG!$B:$B,$A530&amp;"*",Activity_COMBDG!$B:$B,"*"&amp;"_EX",Activity_COMBDG!I:I,"&gt;0.0001")</f>
        <v>0</v>
      </c>
      <c r="I530">
        <f>SUMIFS(Activity_COMBDG!J:J,Activity_COMBDG!$B:$B,$A530&amp;"*",Activity_COMBDG!$B:$B,"*"&amp;"_EX",Activity_COMBDG!J:J,"&gt;0.0001")</f>
        <v>0</v>
      </c>
      <c r="J530">
        <f>SUMIFS(Activity_COMBDG!K:K,Activity_COMBDG!$B:$B,$A530&amp;"*",Activity_COMBDG!$B:$B,"*"&amp;"_EX",Activity_COMBDG!K:K,"&gt;0.0001")</f>
        <v>0</v>
      </c>
      <c r="K530">
        <f>SUMIFS(Activity_COMBDG!L:L,Activity_COMBDG!$B:$B,$A530&amp;"*",Activity_COMBDG!$B:$B,"*"&amp;"_EX",Activity_COMBDG!L:L,"&gt;0.0001")</f>
        <v>0</v>
      </c>
    </row>
    <row r="531" spans="1:11" x14ac:dyDescent="0.25">
      <c r="A531" t="str">
        <f>COMBDG_Split_Tech!A528</f>
        <v>COMBDGTAWOldSHFUR___STDKER</v>
      </c>
      <c r="B531">
        <f>SUMIFS(Activity_COMBDG!C:C,Activity_COMBDG!$B:$B,$A531&amp;"*",Activity_COMBDG!$B:$B,"*"&amp;"_EX",Activity_COMBDG!C:C,"&gt;0.0001")</f>
        <v>0</v>
      </c>
      <c r="C531">
        <f>SUMIFS(Activity_COMBDG!D:D,Activity_COMBDG!$B:$B,$A531&amp;"*",Activity_COMBDG!$B:$B,"*"&amp;"_EX",Activity_COMBDG!D:D,"&gt;0.0001")</f>
        <v>0</v>
      </c>
      <c r="D531">
        <f>SUMIFS(Activity_COMBDG!E:E,Activity_COMBDG!$B:$B,$A531&amp;"*",Activity_COMBDG!$B:$B,"*"&amp;"_EX",Activity_COMBDG!E:E,"&gt;0.0001")</f>
        <v>0</v>
      </c>
      <c r="E531">
        <f>SUMIFS(Activity_COMBDG!F:F,Activity_COMBDG!$B:$B,$A531&amp;"*",Activity_COMBDG!$B:$B,"*"&amp;"_EX",Activity_COMBDG!F:F,"&gt;0.0001")</f>
        <v>0</v>
      </c>
      <c r="F531">
        <f>SUMIFS(Activity_COMBDG!G:G,Activity_COMBDG!$B:$B,$A531&amp;"*",Activity_COMBDG!$B:$B,"*"&amp;"_EX",Activity_COMBDG!G:G,"&gt;0.0001")</f>
        <v>0</v>
      </c>
      <c r="G531">
        <f>SUMIFS(Activity_COMBDG!H:H,Activity_COMBDG!$B:$B,$A531&amp;"*",Activity_COMBDG!$B:$B,"*"&amp;"_EX",Activity_COMBDG!H:H,"&gt;0.0001")</f>
        <v>0</v>
      </c>
      <c r="H531">
        <f>SUMIFS(Activity_COMBDG!I:I,Activity_COMBDG!$B:$B,$A531&amp;"*",Activity_COMBDG!$B:$B,"*"&amp;"_EX",Activity_COMBDG!I:I,"&gt;0.0001")</f>
        <v>0</v>
      </c>
      <c r="I531">
        <f>SUMIFS(Activity_COMBDG!J:J,Activity_COMBDG!$B:$B,$A531&amp;"*",Activity_COMBDG!$B:$B,"*"&amp;"_EX",Activity_COMBDG!J:J,"&gt;0.0001")</f>
        <v>0</v>
      </c>
      <c r="J531">
        <f>SUMIFS(Activity_COMBDG!K:K,Activity_COMBDG!$B:$B,$A531&amp;"*",Activity_COMBDG!$B:$B,"*"&amp;"_EX",Activity_COMBDG!K:K,"&gt;0.0001")</f>
        <v>0</v>
      </c>
      <c r="K531">
        <f>SUMIFS(Activity_COMBDG!L:L,Activity_COMBDG!$B:$B,$A531&amp;"*",Activity_COMBDG!$B:$B,"*"&amp;"_EX",Activity_COMBDG!L:L,"&gt;0.0001")</f>
        <v>0</v>
      </c>
    </row>
    <row r="532" spans="1:11" x14ac:dyDescent="0.25">
      <c r="A532" t="str">
        <f>COMBDG_Split_Tech!A529</f>
        <v>COMBDGTAWOldSHFUR___STDLFO</v>
      </c>
      <c r="B532">
        <f>SUMIFS(Activity_COMBDG!C:C,Activity_COMBDG!$B:$B,$A532&amp;"*",Activity_COMBDG!$B:$B,"*"&amp;"_EX",Activity_COMBDG!C:C,"&gt;0.0001")</f>
        <v>7.2142607649215309</v>
      </c>
      <c r="C532">
        <f>SUMIFS(Activity_COMBDG!D:D,Activity_COMBDG!$B:$B,$A532&amp;"*",Activity_COMBDG!$B:$B,"*"&amp;"_EX",Activity_COMBDG!D:D,"&gt;0.0001")</f>
        <v>8.314588077677886</v>
      </c>
      <c r="D532">
        <f>SUMIFS(Activity_COMBDG!E:E,Activity_COMBDG!$B:$B,$A532&amp;"*",Activity_COMBDG!$B:$B,"*"&amp;"_EX",Activity_COMBDG!E:E,"&gt;0.0001")</f>
        <v>6.5799657510850231</v>
      </c>
      <c r="E532">
        <f>SUMIFS(Activity_COMBDG!F:F,Activity_COMBDG!$B:$B,$A532&amp;"*",Activity_COMBDG!$B:$B,"*"&amp;"_EX",Activity_COMBDG!F:F,"&gt;0.0001")</f>
        <v>6.6396577955750384</v>
      </c>
      <c r="F532">
        <f>SUMIFS(Activity_COMBDG!G:G,Activity_COMBDG!$B:$B,$A532&amp;"*",Activity_COMBDG!$B:$B,"*"&amp;"_EX",Activity_COMBDG!G:G,"&gt;0.0001")</f>
        <v>6.6855166011300851</v>
      </c>
      <c r="G532">
        <f>SUMIFS(Activity_COMBDG!H:H,Activity_COMBDG!$B:$B,$A532&amp;"*",Activity_COMBDG!$B:$B,"*"&amp;"_EX",Activity_COMBDG!H:H,"&gt;0.0001")</f>
        <v>6.7033568134646222</v>
      </c>
      <c r="H532">
        <f>SUMIFS(Activity_COMBDG!I:I,Activity_COMBDG!$B:$B,$A532&amp;"*",Activity_COMBDG!$B:$B,"*"&amp;"_EX",Activity_COMBDG!I:I,"&gt;0.0001")</f>
        <v>6.8593088334746701</v>
      </c>
      <c r="I532">
        <f>SUMIFS(Activity_COMBDG!J:J,Activity_COMBDG!$B:$B,$A532&amp;"*",Activity_COMBDG!$B:$B,"*"&amp;"_EX",Activity_COMBDG!J:J,"&gt;0.0001")</f>
        <v>2.522185883760601</v>
      </c>
      <c r="J532">
        <f>SUMIFS(Activity_COMBDG!K:K,Activity_COMBDG!$B:$B,$A532&amp;"*",Activity_COMBDG!$B:$B,"*"&amp;"_EX",Activity_COMBDG!K:K,"&gt;0.0001")</f>
        <v>2.4246524450819091</v>
      </c>
      <c r="K532">
        <f>SUMIFS(Activity_COMBDG!L:L,Activity_COMBDG!$B:$B,$A532&amp;"*",Activity_COMBDG!$B:$B,"*"&amp;"_EX",Activity_COMBDG!L:L,"&gt;0.0001")</f>
        <v>2.0380287029198021</v>
      </c>
    </row>
    <row r="533" spans="1:11" x14ac:dyDescent="0.25">
      <c r="A533" t="str">
        <f>COMBDG_Split_Tech!A530</f>
        <v>COMBDGTAWOldSHFUR___STDNGA</v>
      </c>
      <c r="B533">
        <f>SUMIFS(Activity_COMBDG!C:C,Activity_COMBDG!$B:$B,$A533&amp;"*",Activity_COMBDG!$B:$B,"*"&amp;"_EX",Activity_COMBDG!C:C,"&gt;0.0001")</f>
        <v>846.5426439666503</v>
      </c>
      <c r="C533">
        <f>SUMIFS(Activity_COMBDG!D:D,Activity_COMBDG!$B:$B,$A533&amp;"*",Activity_COMBDG!$B:$B,"*"&amp;"_EX",Activity_COMBDG!D:D,"&gt;0.0001")</f>
        <v>848.33174791564443</v>
      </c>
      <c r="D533">
        <f>SUMIFS(Activity_COMBDG!E:E,Activity_COMBDG!$B:$B,$A533&amp;"*",Activity_COMBDG!$B:$B,"*"&amp;"_EX",Activity_COMBDG!E:E,"&gt;0.0001")</f>
        <v>678.66807198805498</v>
      </c>
      <c r="E533">
        <f>SUMIFS(Activity_COMBDG!F:F,Activity_COMBDG!$B:$B,$A533&amp;"*",Activity_COMBDG!$B:$B,"*"&amp;"_EX",Activity_COMBDG!F:F,"&gt;0.0001")</f>
        <v>678.72674989675011</v>
      </c>
      <c r="F533">
        <f>SUMIFS(Activity_COMBDG!G:G,Activity_COMBDG!$B:$B,$A533&amp;"*",Activity_COMBDG!$B:$B,"*"&amp;"_EX",Activity_COMBDG!G:G,"&gt;0.0001")</f>
        <v>678.77902281103798</v>
      </c>
      <c r="G533">
        <f>SUMIFS(Activity_COMBDG!H:H,Activity_COMBDG!$B:$B,$A533&amp;"*",Activity_COMBDG!$B:$B,"*"&amp;"_EX",Activity_COMBDG!H:H,"&gt;0.0001")</f>
        <v>678.82059393053157</v>
      </c>
      <c r="H533">
        <f>SUMIFS(Activity_COMBDG!I:I,Activity_COMBDG!$B:$B,$A533&amp;"*",Activity_COMBDG!$B:$B,"*"&amp;"_EX",Activity_COMBDG!I:I,"&gt;0.0001")</f>
        <v>678.99163789570616</v>
      </c>
      <c r="I533">
        <f>SUMIFS(Activity_COMBDG!J:J,Activity_COMBDG!$B:$B,$A533&amp;"*",Activity_COMBDG!$B:$B,"*"&amp;"_EX",Activity_COMBDG!J:J,"&gt;0.0001")</f>
        <v>25.028504371120221</v>
      </c>
      <c r="J533">
        <f>SUMIFS(Activity_COMBDG!K:K,Activity_COMBDG!$B:$B,$A533&amp;"*",Activity_COMBDG!$B:$B,"*"&amp;"_EX",Activity_COMBDG!K:K,"&gt;0.0001")</f>
        <v>14.86231009001887</v>
      </c>
      <c r="K533">
        <f>SUMIFS(Activity_COMBDG!L:L,Activity_COMBDG!$B:$B,$A533&amp;"*",Activity_COMBDG!$B:$B,"*"&amp;"_EX",Activity_COMBDG!L:L,"&gt;0.0001")</f>
        <v>9.9271807281709314</v>
      </c>
    </row>
    <row r="534" spans="1:11" x14ac:dyDescent="0.25">
      <c r="A534" t="str">
        <f>COMBDG_Split_Tech!A531</f>
        <v>COMBDGTAWOldSHFUR___STDPRO</v>
      </c>
      <c r="B534">
        <f>SUMIFS(Activity_COMBDG!C:C,Activity_COMBDG!$B:$B,$A534&amp;"*",Activity_COMBDG!$B:$B,"*"&amp;"_EX",Activity_COMBDG!C:C,"&gt;0.0001")</f>
        <v>33.623516707921397</v>
      </c>
      <c r="C534">
        <f>SUMIFS(Activity_COMBDG!D:D,Activity_COMBDG!$B:$B,$A534&amp;"*",Activity_COMBDG!$B:$B,"*"&amp;"_EX",Activity_COMBDG!D:D,"&gt;0.0001")</f>
        <v>28.056483296671399</v>
      </c>
      <c r="D534">
        <f>SUMIFS(Activity_COMBDG!E:E,Activity_COMBDG!$B:$B,$A534&amp;"*",Activity_COMBDG!$B:$B,"*"&amp;"_EX",Activity_COMBDG!E:E,"&gt;0.0001")</f>
        <v>28.149735369352221</v>
      </c>
      <c r="E534">
        <f>SUMIFS(Activity_COMBDG!F:F,Activity_COMBDG!$B:$B,$A534&amp;"*",Activity_COMBDG!$B:$B,"*"&amp;"_EX",Activity_COMBDG!F:F,"&gt;0.0001")</f>
        <v>28.207718353064461</v>
      </c>
      <c r="F534">
        <f>SUMIFS(Activity_COMBDG!G:G,Activity_COMBDG!$B:$B,$A534&amp;"*",Activity_COMBDG!$B:$B,"*"&amp;"_EX",Activity_COMBDG!G:G,"&gt;0.0001")</f>
        <v>28.25845645260555</v>
      </c>
      <c r="G534">
        <f>SUMIFS(Activity_COMBDG!H:H,Activity_COMBDG!$B:$B,$A534&amp;"*",Activity_COMBDG!$B:$B,"*"&amp;"_EX",Activity_COMBDG!H:H,"&gt;0.0001")</f>
        <v>28.29786911190978</v>
      </c>
      <c r="H534">
        <f>SUMIFS(Activity_COMBDG!I:I,Activity_COMBDG!$B:$B,$A534&amp;"*",Activity_COMBDG!$B:$B,"*"&amp;"_EX",Activity_COMBDG!I:I,"&gt;0.0001")</f>
        <v>21.28691976658709</v>
      </c>
      <c r="I534">
        <f>SUMIFS(Activity_COMBDG!J:J,Activity_COMBDG!$B:$B,$A534&amp;"*",Activity_COMBDG!$B:$B,"*"&amp;"_EX",Activity_COMBDG!J:J,"&gt;0.0001")</f>
        <v>8.6272324035058254</v>
      </c>
      <c r="J534">
        <f>SUMIFS(Activity_COMBDG!K:K,Activity_COMBDG!$B:$B,$A534&amp;"*",Activity_COMBDG!$B:$B,"*"&amp;"_EX",Activity_COMBDG!K:K,"&gt;0.0001")</f>
        <v>7.3220164760853654</v>
      </c>
      <c r="K534">
        <f>SUMIFS(Activity_COMBDG!L:L,Activity_COMBDG!$B:$B,$A534&amp;"*",Activity_COMBDG!$B:$B,"*"&amp;"_EX",Activity_COMBDG!L:L,"&gt;0.0001")</f>
        <v>5.4127448732955301</v>
      </c>
    </row>
    <row r="535" spans="1:11" x14ac:dyDescent="0.25">
      <c r="A535" t="str">
        <f>COMBDG_Split_Tech!A532</f>
        <v>COMBDGTAWOldSHHEP___STDELC</v>
      </c>
      <c r="B535">
        <f>SUMIFS(Activity_COMBDG!C:C,Activity_COMBDG!$B:$B,$A535&amp;"*",Activity_COMBDG!$B:$B,"*"&amp;"_EX",Activity_COMBDG!C:C,"&gt;0.0001")</f>
        <v>12.590076139233521</v>
      </c>
      <c r="C535">
        <f>SUMIFS(Activity_COMBDG!D:D,Activity_COMBDG!$B:$B,$A535&amp;"*",Activity_COMBDG!$B:$B,"*"&amp;"_EX",Activity_COMBDG!D:D,"&gt;0.0001")</f>
        <v>10.373174581237089</v>
      </c>
      <c r="D535">
        <f>SUMIFS(Activity_COMBDG!E:E,Activity_COMBDG!$B:$B,$A535&amp;"*",Activity_COMBDG!$B:$B,"*"&amp;"_EX",Activity_COMBDG!E:E,"&gt;0.0001")</f>
        <v>10.41572692016846</v>
      </c>
      <c r="E535">
        <f>SUMIFS(Activity_COMBDG!F:F,Activity_COMBDG!$B:$B,$A535&amp;"*",Activity_COMBDG!$B:$B,"*"&amp;"_EX",Activity_COMBDG!F:F,"&gt;0.0001")</f>
        <v>10.474841419522649</v>
      </c>
      <c r="F535">
        <f>SUMIFS(Activity_COMBDG!G:G,Activity_COMBDG!$B:$B,$A535&amp;"*",Activity_COMBDG!$B:$B,"*"&amp;"_EX",Activity_COMBDG!G:G,"&gt;0.0001")</f>
        <v>10.52522205854096</v>
      </c>
      <c r="G535">
        <f>SUMIFS(Activity_COMBDG!H:H,Activity_COMBDG!$B:$B,$A535&amp;"*",Activity_COMBDG!$B:$B,"*"&amp;"_EX",Activity_COMBDG!H:H,"&gt;0.0001")</f>
        <v>10.55925288473447</v>
      </c>
      <c r="H535">
        <f>SUMIFS(Activity_COMBDG!I:I,Activity_COMBDG!$B:$B,$A535&amp;"*",Activity_COMBDG!$B:$B,"*"&amp;"_EX",Activity_COMBDG!I:I,"&gt;0.0001")</f>
        <v>7.0818854151145239</v>
      </c>
      <c r="I535">
        <f>SUMIFS(Activity_COMBDG!J:J,Activity_COMBDG!$B:$B,$A535&amp;"*",Activity_COMBDG!$B:$B,"*"&amp;"_EX",Activity_COMBDG!J:J,"&gt;0.0001")</f>
        <v>3.2957254839191901</v>
      </c>
      <c r="J535">
        <f>SUMIFS(Activity_COMBDG!K:K,Activity_COMBDG!$B:$B,$A535&amp;"*",Activity_COMBDG!$B:$B,"*"&amp;"_EX",Activity_COMBDG!K:K,"&gt;0.0001")</f>
        <v>3.0540530277010349</v>
      </c>
      <c r="K535">
        <f>SUMIFS(Activity_COMBDG!L:L,Activity_COMBDG!$B:$B,$A535&amp;"*",Activity_COMBDG!$B:$B,"*"&amp;"_EX",Activity_COMBDG!L:L,"&gt;0.0001")</f>
        <v>2.116350745681987</v>
      </c>
    </row>
    <row r="536" spans="1:11" x14ac:dyDescent="0.25">
      <c r="A536" t="str">
        <f>COMBDG_Split_Tech!A533</f>
        <v>COMBDGTAWOldSHPLT___STDELC</v>
      </c>
      <c r="B536">
        <f>SUMIFS(Activity_COMBDG!C:C,Activity_COMBDG!$B:$B,$A536&amp;"*",Activity_COMBDG!$B:$B,"*"&amp;"_EX",Activity_COMBDG!C:C,"&gt;0.0001")</f>
        <v>44.802820163142712</v>
      </c>
      <c r="C536">
        <f>SUMIFS(Activity_COMBDG!D:D,Activity_COMBDG!$B:$B,$A536&amp;"*",Activity_COMBDG!$B:$B,"*"&amp;"_EX",Activity_COMBDG!D:D,"&gt;0.0001")</f>
        <v>46.451516124341673</v>
      </c>
      <c r="D536">
        <f>SUMIFS(Activity_COMBDG!E:E,Activity_COMBDG!$B:$B,$A536&amp;"*",Activity_COMBDG!$B:$B,"*"&amp;"_EX",Activity_COMBDG!E:E,"&gt;0.0001")</f>
        <v>46.570763974880563</v>
      </c>
      <c r="E536">
        <f>SUMIFS(Activity_COMBDG!F:F,Activity_COMBDG!$B:$B,$A536&amp;"*",Activity_COMBDG!$B:$B,"*"&amp;"_EX",Activity_COMBDG!F:F,"&gt;0.0001")</f>
        <v>46.627911193333482</v>
      </c>
      <c r="F536">
        <f>SUMIFS(Activity_COMBDG!G:G,Activity_COMBDG!$B:$B,$A536&amp;"*",Activity_COMBDG!$B:$B,"*"&amp;"_EX",Activity_COMBDG!G:G,"&gt;0.0001")</f>
        <v>40.785451293378472</v>
      </c>
      <c r="G536">
        <f>SUMIFS(Activity_COMBDG!H:H,Activity_COMBDG!$B:$B,$A536&amp;"*",Activity_COMBDG!$B:$B,"*"&amp;"_EX",Activity_COMBDG!H:H,"&gt;0.0001")</f>
        <v>40.827480955717597</v>
      </c>
      <c r="H536">
        <f>SUMIFS(Activity_COMBDG!I:I,Activity_COMBDG!$B:$B,$A536&amp;"*",Activity_COMBDG!$B:$B,"*"&amp;"_EX",Activity_COMBDG!I:I,"&gt;0.0001")</f>
        <v>40.985783665347391</v>
      </c>
      <c r="I536">
        <f>SUMIFS(Activity_COMBDG!J:J,Activity_COMBDG!$B:$B,$A536&amp;"*",Activity_COMBDG!$B:$B,"*"&amp;"_EX",Activity_COMBDG!J:J,"&gt;0.0001")</f>
        <v>13.45694635765456</v>
      </c>
      <c r="J536">
        <f>SUMIFS(Activity_COMBDG!K:K,Activity_COMBDG!$B:$B,$A536&amp;"*",Activity_COMBDG!$B:$B,"*"&amp;"_EX",Activity_COMBDG!K:K,"&gt;0.0001")</f>
        <v>10.22243447027045</v>
      </c>
      <c r="K536">
        <f>SUMIFS(Activity_COMBDG!L:L,Activity_COMBDG!$B:$B,$A536&amp;"*",Activity_COMBDG!$B:$B,"*"&amp;"_EX",Activity_COMBDG!L:L,"&gt;0.0001")</f>
        <v>7.4407421626481982</v>
      </c>
    </row>
    <row r="537" spans="1:11" x14ac:dyDescent="0.25">
      <c r="A537" t="str">
        <f>COMBDG_Split_Tech!A534</f>
        <v>COMBDGTAWOldSLLED___STDELC</v>
      </c>
      <c r="B537">
        <f>SUMIFS(Activity_COMBDG!C:C,Activity_COMBDG!$B:$B,$A537&amp;"*",Activity_COMBDG!$B:$B,"*"&amp;"_EX",Activity_COMBDG!C:C,"&gt;0.0001")</f>
        <v>40.295189551950763</v>
      </c>
      <c r="C537">
        <f>SUMIFS(Activity_COMBDG!D:D,Activity_COMBDG!$B:$B,$A537&amp;"*",Activity_COMBDG!$B:$B,"*"&amp;"_EX",Activity_COMBDG!D:D,"&gt;0.0001")</f>
        <v>40.295297097738548</v>
      </c>
      <c r="D537">
        <f>SUMIFS(Activity_COMBDG!E:E,Activity_COMBDG!$B:$B,$A537&amp;"*",Activity_COMBDG!$B:$B,"*"&amp;"_EX",Activity_COMBDG!E:E,"&gt;0.0001")</f>
        <v>40.295296268708498</v>
      </c>
      <c r="E537">
        <f>SUMIFS(Activity_COMBDG!F:F,Activity_COMBDG!$B:$B,$A537&amp;"*",Activity_COMBDG!$B:$B,"*"&amp;"_EX",Activity_COMBDG!F:F,"&gt;0.0001")</f>
        <v>40.295293662300743</v>
      </c>
      <c r="F537">
        <f>SUMIFS(Activity_COMBDG!G:G,Activity_COMBDG!$B:$B,$A537&amp;"*",Activity_COMBDG!$B:$B,"*"&amp;"_EX",Activity_COMBDG!G:G,"&gt;0.0001")</f>
        <v>20.147637147955528</v>
      </c>
      <c r="G537">
        <f>SUMIFS(Activity_COMBDG!H:H,Activity_COMBDG!$B:$B,$A537&amp;"*",Activity_COMBDG!$B:$B,"*"&amp;"_EX",Activity_COMBDG!H:H,"&gt;0.0001")</f>
        <v>20.147635515282879</v>
      </c>
      <c r="H537">
        <f>SUMIFS(Activity_COMBDG!I:I,Activity_COMBDG!$B:$B,$A537&amp;"*",Activity_COMBDG!$B:$B,"*"&amp;"_EX",Activity_COMBDG!I:I,"&gt;0.0001")</f>
        <v>20.14765716136705</v>
      </c>
      <c r="I537">
        <f>SUMIFS(Activity_COMBDG!J:J,Activity_COMBDG!$B:$B,$A537&amp;"*",Activity_COMBDG!$B:$B,"*"&amp;"_EX",Activity_COMBDG!J:J,"&gt;0.0001")</f>
        <v>8.8685702029754712</v>
      </c>
      <c r="J537">
        <f>SUMIFS(Activity_COMBDG!K:K,Activity_COMBDG!$B:$B,$A537&amp;"*",Activity_COMBDG!$B:$B,"*"&amp;"_EX",Activity_COMBDG!K:K,"&gt;0.0001")</f>
        <v>8.5403069695817404</v>
      </c>
      <c r="K537">
        <f>SUMIFS(Activity_COMBDG!L:L,Activity_COMBDG!$B:$B,$A537&amp;"*",Activity_COMBDG!$B:$B,"*"&amp;"_EX",Activity_COMBDG!L:L,"&gt;0.0001")</f>
        <v>0</v>
      </c>
    </row>
    <row r="538" spans="1:11" x14ac:dyDescent="0.25">
      <c r="A538" t="str">
        <f>COMBDG_Split_Tech!A535</f>
        <v>COMBDGTAWOldWH_________DHE</v>
      </c>
      <c r="B538">
        <f>SUMIFS(Activity_COMBDG!C:C,Activity_COMBDG!$B:$B,$A538&amp;"*",Activity_COMBDG!$B:$B,"*"&amp;"_EX",Activity_COMBDG!C:C,"&gt;0.0001")</f>
        <v>7.4379049028218596</v>
      </c>
      <c r="C538">
        <f>SUMIFS(Activity_COMBDG!D:D,Activity_COMBDG!$B:$B,$A538&amp;"*",Activity_COMBDG!$B:$B,"*"&amp;"_EX",Activity_COMBDG!D:D,"&gt;0.0001")</f>
        <v>6.1242981748913206</v>
      </c>
      <c r="D538">
        <f>SUMIFS(Activity_COMBDG!E:E,Activity_COMBDG!$B:$B,$A538&amp;"*",Activity_COMBDG!$B:$B,"*"&amp;"_EX",Activity_COMBDG!E:E,"&gt;0.0001")</f>
        <v>6.1307042883670784</v>
      </c>
      <c r="E538">
        <f>SUMIFS(Activity_COMBDG!F:F,Activity_COMBDG!$B:$B,$A538&amp;"*",Activity_COMBDG!$B:$B,"*"&amp;"_EX",Activity_COMBDG!F:F,"&gt;0.0001")</f>
        <v>6.1316370836912979</v>
      </c>
      <c r="F538">
        <f>SUMIFS(Activity_COMBDG!G:G,Activity_COMBDG!$B:$B,$A538&amp;"*",Activity_COMBDG!$B:$B,"*"&amp;"_EX",Activity_COMBDG!G:G,"&gt;0.0001")</f>
        <v>6.1319753177425724</v>
      </c>
      <c r="G538">
        <f>SUMIFS(Activity_COMBDG!H:H,Activity_COMBDG!$B:$B,$A538&amp;"*",Activity_COMBDG!$B:$B,"*"&amp;"_EX",Activity_COMBDG!H:H,"&gt;0.0001")</f>
        <v>6.1307109427647744</v>
      </c>
      <c r="H538">
        <f>SUMIFS(Activity_COMBDG!I:I,Activity_COMBDG!$B:$B,$A538&amp;"*",Activity_COMBDG!$B:$B,"*"&amp;"_EX",Activity_COMBDG!I:I,"&gt;0.0001")</f>
        <v>4.5995154748222964</v>
      </c>
      <c r="I538">
        <f>SUMIFS(Activity_COMBDG!J:J,Activity_COMBDG!$B:$B,$A538&amp;"*",Activity_COMBDG!$B:$B,"*"&amp;"_EX",Activity_COMBDG!J:J,"&gt;0.0001")</f>
        <v>1.4382331408250131</v>
      </c>
      <c r="J538">
        <f>SUMIFS(Activity_COMBDG!K:K,Activity_COMBDG!$B:$B,$A538&amp;"*",Activity_COMBDG!$B:$B,"*"&amp;"_EX",Activity_COMBDG!K:K,"&gt;0.0001")</f>
        <v>1.1401060242062919</v>
      </c>
      <c r="K538">
        <f>SUMIFS(Activity_COMBDG!L:L,Activity_COMBDG!$B:$B,$A538&amp;"*",Activity_COMBDG!$B:$B,"*"&amp;"_EX",Activity_COMBDG!L:L,"&gt;0.0001")</f>
        <v>0.81249404674580417</v>
      </c>
    </row>
    <row r="539" spans="1:11" x14ac:dyDescent="0.25">
      <c r="A539" t="str">
        <f>COMBDG_Split_Tech!A536</f>
        <v>COMBDGTAWOldWH______STDELC</v>
      </c>
      <c r="B539">
        <f>SUMIFS(Activity_COMBDG!C:C,Activity_COMBDG!$B:$B,$A539&amp;"*",Activity_COMBDG!$B:$B,"*"&amp;"_EX",Activity_COMBDG!C:C,"&gt;0.0001")</f>
        <v>3.4983040479193339</v>
      </c>
      <c r="C539">
        <f>SUMIFS(Activity_COMBDG!D:D,Activity_COMBDG!$B:$B,$A539&amp;"*",Activity_COMBDG!$B:$B,"*"&amp;"_EX",Activity_COMBDG!D:D,"&gt;0.0001")</f>
        <v>3.6455894403083549</v>
      </c>
      <c r="D539">
        <f>SUMIFS(Activity_COMBDG!E:E,Activity_COMBDG!$B:$B,$A539&amp;"*",Activity_COMBDG!$B:$B,"*"&amp;"_EX",Activity_COMBDG!E:E,"&gt;0.0001")</f>
        <v>2.4338705745379392</v>
      </c>
      <c r="E539">
        <f>SUMIFS(Activity_COMBDG!F:F,Activity_COMBDG!$B:$B,$A539&amp;"*",Activity_COMBDG!$B:$B,"*"&amp;"_EX",Activity_COMBDG!F:F,"&gt;0.0001")</f>
        <v>2.4345246632144799</v>
      </c>
      <c r="F539">
        <f>SUMIFS(Activity_COMBDG!G:G,Activity_COMBDG!$B:$B,$A539&amp;"*",Activity_COMBDG!$B:$B,"*"&amp;"_EX",Activity_COMBDG!G:G,"&gt;0.0001")</f>
        <v>2.4347823893585421</v>
      </c>
      <c r="G539">
        <f>SUMIFS(Activity_COMBDG!H:H,Activity_COMBDG!$B:$B,$A539&amp;"*",Activity_COMBDG!$B:$B,"*"&amp;"_EX",Activity_COMBDG!H:H,"&gt;0.0001")</f>
        <v>2.433721192843072</v>
      </c>
      <c r="H539">
        <f>SUMIFS(Activity_COMBDG!I:I,Activity_COMBDG!$B:$B,$A539&amp;"*",Activity_COMBDG!$B:$B,"*"&amp;"_EX",Activity_COMBDG!I:I,"&gt;0.0001")</f>
        <v>2.4357553440203521</v>
      </c>
      <c r="I539">
        <f>SUMIFS(Activity_COMBDG!J:J,Activity_COMBDG!$B:$B,$A539&amp;"*",Activity_COMBDG!$B:$B,"*"&amp;"_EX",Activity_COMBDG!J:J,"&gt;0.0001")</f>
        <v>0.53672070580750475</v>
      </c>
      <c r="J539">
        <f>SUMIFS(Activity_COMBDG!K:K,Activity_COMBDG!$B:$B,$A539&amp;"*",Activity_COMBDG!$B:$B,"*"&amp;"_EX",Activity_COMBDG!K:K,"&gt;0.0001")</f>
        <v>0.49840097401661082</v>
      </c>
      <c r="K539">
        <f>SUMIFS(Activity_COMBDG!L:L,Activity_COMBDG!$B:$B,$A539&amp;"*",Activity_COMBDG!$B:$B,"*"&amp;"_EX",Activity_COMBDG!L:L,"&gt;0.0001")</f>
        <v>0.30508447586008758</v>
      </c>
    </row>
    <row r="540" spans="1:11" x14ac:dyDescent="0.25">
      <c r="A540" t="str">
        <f>COMBDG_Split_Tech!A537</f>
        <v>COMBDGTAWOldWH______STDHFO</v>
      </c>
      <c r="B540">
        <f>SUMIFS(Activity_COMBDG!C:C,Activity_COMBDG!$B:$B,$A540&amp;"*",Activity_COMBDG!$B:$B,"*"&amp;"_EX",Activity_COMBDG!C:C,"&gt;0.0001")</f>
        <v>0</v>
      </c>
      <c r="C540">
        <f>SUMIFS(Activity_COMBDG!D:D,Activity_COMBDG!$B:$B,$A540&amp;"*",Activity_COMBDG!$B:$B,"*"&amp;"_EX",Activity_COMBDG!D:D,"&gt;0.0001")</f>
        <v>0</v>
      </c>
      <c r="D540">
        <f>SUMIFS(Activity_COMBDG!E:E,Activity_COMBDG!$B:$B,$A540&amp;"*",Activity_COMBDG!$B:$B,"*"&amp;"_EX",Activity_COMBDG!E:E,"&gt;0.0001")</f>
        <v>0</v>
      </c>
      <c r="E540">
        <f>SUMIFS(Activity_COMBDG!F:F,Activity_COMBDG!$B:$B,$A540&amp;"*",Activity_COMBDG!$B:$B,"*"&amp;"_EX",Activity_COMBDG!F:F,"&gt;0.0001")</f>
        <v>0</v>
      </c>
      <c r="F540">
        <f>SUMIFS(Activity_COMBDG!G:G,Activity_COMBDG!$B:$B,$A540&amp;"*",Activity_COMBDG!$B:$B,"*"&amp;"_EX",Activity_COMBDG!G:G,"&gt;0.0001")</f>
        <v>0</v>
      </c>
      <c r="G540">
        <f>SUMIFS(Activity_COMBDG!H:H,Activity_COMBDG!$B:$B,$A540&amp;"*",Activity_COMBDG!$B:$B,"*"&amp;"_EX",Activity_COMBDG!H:H,"&gt;0.0001")</f>
        <v>0</v>
      </c>
      <c r="H540">
        <f>SUMIFS(Activity_COMBDG!I:I,Activity_COMBDG!$B:$B,$A540&amp;"*",Activity_COMBDG!$B:$B,"*"&amp;"_EX",Activity_COMBDG!I:I,"&gt;0.0001")</f>
        <v>0</v>
      </c>
      <c r="I540">
        <f>SUMIFS(Activity_COMBDG!J:J,Activity_COMBDG!$B:$B,$A540&amp;"*",Activity_COMBDG!$B:$B,"*"&amp;"_EX",Activity_COMBDG!J:J,"&gt;0.0001")</f>
        <v>0</v>
      </c>
      <c r="J540">
        <f>SUMIFS(Activity_COMBDG!K:K,Activity_COMBDG!$B:$B,$A540&amp;"*",Activity_COMBDG!$B:$B,"*"&amp;"_EX",Activity_COMBDG!K:K,"&gt;0.0001")</f>
        <v>0</v>
      </c>
      <c r="K540">
        <f>SUMIFS(Activity_COMBDG!L:L,Activity_COMBDG!$B:$B,$A540&amp;"*",Activity_COMBDG!$B:$B,"*"&amp;"_EX",Activity_COMBDG!L:L,"&gt;0.0001")</f>
        <v>0</v>
      </c>
    </row>
    <row r="541" spans="1:11" x14ac:dyDescent="0.25">
      <c r="A541" t="str">
        <f>COMBDG_Split_Tech!A538</f>
        <v>COMBDGTAWOldWH______STDKER</v>
      </c>
      <c r="B541">
        <f>SUMIFS(Activity_COMBDG!C:C,Activity_COMBDG!$B:$B,$A541&amp;"*",Activity_COMBDG!$B:$B,"*"&amp;"_EX",Activity_COMBDG!C:C,"&gt;0.0001")</f>
        <v>0</v>
      </c>
      <c r="C541">
        <f>SUMIFS(Activity_COMBDG!D:D,Activity_COMBDG!$B:$B,$A541&amp;"*",Activity_COMBDG!$B:$B,"*"&amp;"_EX",Activity_COMBDG!D:D,"&gt;0.0001")</f>
        <v>0</v>
      </c>
      <c r="D541">
        <f>SUMIFS(Activity_COMBDG!E:E,Activity_COMBDG!$B:$B,$A541&amp;"*",Activity_COMBDG!$B:$B,"*"&amp;"_EX",Activity_COMBDG!E:E,"&gt;0.0001")</f>
        <v>0</v>
      </c>
      <c r="E541">
        <f>SUMIFS(Activity_COMBDG!F:F,Activity_COMBDG!$B:$B,$A541&amp;"*",Activity_COMBDG!$B:$B,"*"&amp;"_EX",Activity_COMBDG!F:F,"&gt;0.0001")</f>
        <v>0</v>
      </c>
      <c r="F541">
        <f>SUMIFS(Activity_COMBDG!G:G,Activity_COMBDG!$B:$B,$A541&amp;"*",Activity_COMBDG!$B:$B,"*"&amp;"_EX",Activity_COMBDG!G:G,"&gt;0.0001")</f>
        <v>0</v>
      </c>
      <c r="G541">
        <f>SUMIFS(Activity_COMBDG!H:H,Activity_COMBDG!$B:$B,$A541&amp;"*",Activity_COMBDG!$B:$B,"*"&amp;"_EX",Activity_COMBDG!H:H,"&gt;0.0001")</f>
        <v>0</v>
      </c>
      <c r="H541">
        <f>SUMIFS(Activity_COMBDG!I:I,Activity_COMBDG!$B:$B,$A541&amp;"*",Activity_COMBDG!$B:$B,"*"&amp;"_EX",Activity_COMBDG!I:I,"&gt;0.0001")</f>
        <v>0</v>
      </c>
      <c r="I541">
        <f>SUMIFS(Activity_COMBDG!J:J,Activity_COMBDG!$B:$B,$A541&amp;"*",Activity_COMBDG!$B:$B,"*"&amp;"_EX",Activity_COMBDG!J:J,"&gt;0.0001")</f>
        <v>0</v>
      </c>
      <c r="J541">
        <f>SUMIFS(Activity_COMBDG!K:K,Activity_COMBDG!$B:$B,$A541&amp;"*",Activity_COMBDG!$B:$B,"*"&amp;"_EX",Activity_COMBDG!K:K,"&gt;0.0001")</f>
        <v>0</v>
      </c>
      <c r="K541">
        <f>SUMIFS(Activity_COMBDG!L:L,Activity_COMBDG!$B:$B,$A541&amp;"*",Activity_COMBDG!$B:$B,"*"&amp;"_EX",Activity_COMBDG!L:L,"&gt;0.0001")</f>
        <v>0</v>
      </c>
    </row>
    <row r="542" spans="1:11" x14ac:dyDescent="0.25">
      <c r="A542" t="str">
        <f>COMBDG_Split_Tech!A539</f>
        <v>COMBDGTAWOldWH______STDLFO</v>
      </c>
      <c r="B542">
        <f>SUMIFS(Activity_COMBDG!C:C,Activity_COMBDG!$B:$B,$A542&amp;"*",Activity_COMBDG!$B:$B,"*"&amp;"_EX",Activity_COMBDG!C:C,"&gt;0.0001")</f>
        <v>1.307913382662043</v>
      </c>
      <c r="C542">
        <f>SUMIFS(Activity_COMBDG!D:D,Activity_COMBDG!$B:$B,$A542&amp;"*",Activity_COMBDG!$B:$B,"*"&amp;"_EX",Activity_COMBDG!D:D,"&gt;0.0001")</f>
        <v>1.432904776835501</v>
      </c>
      <c r="D542">
        <f>SUMIFS(Activity_COMBDG!E:E,Activity_COMBDG!$B:$B,$A542&amp;"*",Activity_COMBDG!$B:$B,"*"&amp;"_EX",Activity_COMBDG!E:E,"&gt;0.0001")</f>
        <v>0.95950963798589928</v>
      </c>
      <c r="E542">
        <f>SUMIFS(Activity_COMBDG!F:F,Activity_COMBDG!$B:$B,$A542&amp;"*",Activity_COMBDG!$B:$B,"*"&amp;"_EX",Activity_COMBDG!F:F,"&gt;0.0001")</f>
        <v>0.95995253512422651</v>
      </c>
      <c r="F542">
        <f>SUMIFS(Activity_COMBDG!G:G,Activity_COMBDG!$B:$B,$A542&amp;"*",Activity_COMBDG!$B:$B,"*"&amp;"_EX",Activity_COMBDG!G:G,"&gt;0.0001")</f>
        <v>0.96035762442803652</v>
      </c>
      <c r="G542">
        <f>SUMIFS(Activity_COMBDG!H:H,Activity_COMBDG!$B:$B,$A542&amp;"*",Activity_COMBDG!$B:$B,"*"&amp;"_EX",Activity_COMBDG!H:H,"&gt;0.0001")</f>
        <v>0.9591611828668245</v>
      </c>
      <c r="H542">
        <f>SUMIFS(Activity_COMBDG!I:I,Activity_COMBDG!$B:$B,$A542&amp;"*",Activity_COMBDG!$B:$B,"*"&amp;"_EX",Activity_COMBDG!I:I,"&gt;0.0001")</f>
        <v>0.96132445070397154</v>
      </c>
      <c r="I542">
        <f>SUMIFS(Activity_COMBDG!J:J,Activity_COMBDG!$B:$B,$A542&amp;"*",Activity_COMBDG!$B:$B,"*"&amp;"_EX",Activity_COMBDG!J:J,"&gt;0.0001")</f>
        <v>0.2290982497444792</v>
      </c>
      <c r="J542">
        <f>SUMIFS(Activity_COMBDG!K:K,Activity_COMBDG!$B:$B,$A542&amp;"*",Activity_COMBDG!$B:$B,"*"&amp;"_EX",Activity_COMBDG!K:K,"&gt;0.0001")</f>
        <v>0.22279433734131371</v>
      </c>
      <c r="K542">
        <f>SUMIFS(Activity_COMBDG!L:L,Activity_COMBDG!$B:$B,$A542&amp;"*",Activity_COMBDG!$B:$B,"*"&amp;"_EX",Activity_COMBDG!L:L,"&gt;0.0001")</f>
        <v>0.13467479205006949</v>
      </c>
    </row>
    <row r="543" spans="1:11" x14ac:dyDescent="0.25">
      <c r="A543" t="str">
        <f>COMBDG_Split_Tech!A540</f>
        <v>COMBDGTAWOldWH______STDNGA</v>
      </c>
      <c r="B543">
        <f>SUMIFS(Activity_COMBDG!C:C,Activity_COMBDG!$B:$B,$A543&amp;"*",Activity_COMBDG!$B:$B,"*"&amp;"_EX",Activity_COMBDG!C:C,"&gt;0.0001")</f>
        <v>68.403217847110426</v>
      </c>
      <c r="C543">
        <f>SUMIFS(Activity_COMBDG!D:D,Activity_COMBDG!$B:$B,$A543&amp;"*",Activity_COMBDG!$B:$B,"*"&amp;"_EX",Activity_COMBDG!D:D,"&gt;0.0001")</f>
        <v>68.564879280019397</v>
      </c>
      <c r="D543">
        <f>SUMIFS(Activity_COMBDG!E:E,Activity_COMBDG!$B:$B,$A543&amp;"*",Activity_COMBDG!$B:$B,"*"&amp;"_EX",Activity_COMBDG!E:E,"&gt;0.0001")</f>
        <v>45.714195364150648</v>
      </c>
      <c r="E543">
        <f>SUMIFS(Activity_COMBDG!F:F,Activity_COMBDG!$B:$B,$A543&amp;"*",Activity_COMBDG!$B:$B,"*"&amp;"_EX",Activity_COMBDG!F:F,"&gt;0.0001")</f>
        <v>45.714524649976269</v>
      </c>
      <c r="F543">
        <f>SUMIFS(Activity_COMBDG!G:G,Activity_COMBDG!$B:$B,$A543&amp;"*",Activity_COMBDG!$B:$B,"*"&amp;"_EX",Activity_COMBDG!G:G,"&gt;0.0001")</f>
        <v>45.715233721163663</v>
      </c>
      <c r="G543">
        <f>SUMIFS(Activity_COMBDG!H:H,Activity_COMBDG!$B:$B,$A543&amp;"*",Activity_COMBDG!$B:$B,"*"&amp;"_EX",Activity_COMBDG!H:H,"&gt;0.0001")</f>
        <v>45.712389096966987</v>
      </c>
      <c r="H543">
        <f>SUMIFS(Activity_COMBDG!I:I,Activity_COMBDG!$B:$B,$A543&amp;"*",Activity_COMBDG!$B:$B,"*"&amp;"_EX",Activity_COMBDG!I:I,"&gt;0.0001")</f>
        <v>45.718156403983663</v>
      </c>
      <c r="I543">
        <f>SUMIFS(Activity_COMBDG!J:J,Activity_COMBDG!$B:$B,$A543&amp;"*",Activity_COMBDG!$B:$B,"*"&amp;"_EX",Activity_COMBDG!J:J,"&gt;0.0001")</f>
        <v>2.2210411777452221</v>
      </c>
      <c r="J543">
        <f>SUMIFS(Activity_COMBDG!K:K,Activity_COMBDG!$B:$B,$A543&amp;"*",Activity_COMBDG!$B:$B,"*"&amp;"_EX",Activity_COMBDG!K:K,"&gt;0.0001")</f>
        <v>1.481738007875534</v>
      </c>
      <c r="K543">
        <f>SUMIFS(Activity_COMBDG!L:L,Activity_COMBDG!$B:$B,$A543&amp;"*",Activity_COMBDG!$B:$B,"*"&amp;"_EX",Activity_COMBDG!L:L,"&gt;0.0001")</f>
        <v>0.979474840210102</v>
      </c>
    </row>
    <row r="544" spans="1:11" x14ac:dyDescent="0.25">
      <c r="A544" t="str">
        <f>COMBDG_Split_Tech!A541</f>
        <v>COMBDGTAWOldWH______STDPRO</v>
      </c>
      <c r="B544">
        <f>SUMIFS(Activity_COMBDG!C:C,Activity_COMBDG!$B:$B,$A544&amp;"*",Activity_COMBDG!$B:$B,"*"&amp;"_EX",Activity_COMBDG!C:C,"&gt;0.0001")</f>
        <v>0.71825335403236834</v>
      </c>
      <c r="C544">
        <f>SUMIFS(Activity_COMBDG!D:D,Activity_COMBDG!$B:$B,$A544&amp;"*",Activity_COMBDG!$B:$B,"*"&amp;"_EX",Activity_COMBDG!D:D,"&gt;0.0001")</f>
        <v>0.82528986017010342</v>
      </c>
      <c r="D544">
        <f>SUMIFS(Activity_COMBDG!E:E,Activity_COMBDG!$B:$B,$A544&amp;"*",Activity_COMBDG!$B:$B,"*"&amp;"_EX",Activity_COMBDG!E:E,"&gt;0.0001")</f>
        <v>0.55325859976302894</v>
      </c>
      <c r="E544">
        <f>SUMIFS(Activity_COMBDG!F:F,Activity_COMBDG!$B:$B,$A544&amp;"*",Activity_COMBDG!$B:$B,"*"&amp;"_EX",Activity_COMBDG!F:F,"&gt;0.0001")</f>
        <v>0.55354116849661639</v>
      </c>
      <c r="F544">
        <f>SUMIFS(Activity_COMBDG!G:G,Activity_COMBDG!$B:$B,$A544&amp;"*",Activity_COMBDG!$B:$B,"*"&amp;"_EX",Activity_COMBDG!G:G,"&gt;0.0001")</f>
        <v>0.5541071639044729</v>
      </c>
      <c r="G544">
        <f>SUMIFS(Activity_COMBDG!H:H,Activity_COMBDG!$B:$B,$A544&amp;"*",Activity_COMBDG!$B:$B,"*"&amp;"_EX",Activity_COMBDG!H:H,"&gt;0.0001")</f>
        <v>0.55255713483448721</v>
      </c>
      <c r="H544">
        <f>SUMIFS(Activity_COMBDG!I:I,Activity_COMBDG!$B:$B,$A544&amp;"*",Activity_COMBDG!$B:$B,"*"&amp;"_EX",Activity_COMBDG!I:I,"&gt;0.0001")</f>
        <v>0.55507678511849001</v>
      </c>
      <c r="I544">
        <f>SUMIFS(Activity_COMBDG!J:J,Activity_COMBDG!$B:$B,$A544&amp;"*",Activity_COMBDG!$B:$B,"*"&amp;"_EX",Activity_COMBDG!J:J,"&gt;0.0001")</f>
        <v>0.13510057621732791</v>
      </c>
      <c r="J544">
        <f>SUMIFS(Activity_COMBDG!K:K,Activity_COMBDG!$B:$B,$A544&amp;"*",Activity_COMBDG!$B:$B,"*"&amp;"_EX",Activity_COMBDG!K:K,"&gt;0.0001")</f>
        <v>0.1329833046180843</v>
      </c>
      <c r="K544">
        <f>SUMIFS(Activity_COMBDG!L:L,Activity_COMBDG!$B:$B,$A544&amp;"*",Activity_COMBDG!$B:$B,"*"&amp;"_EX",Activity_COMBDG!L:L,"&gt;0.0001")</f>
        <v>8.0128695358525653E-2</v>
      </c>
    </row>
    <row r="545" spans="1:11" x14ac:dyDescent="0.25">
      <c r="A545" t="str">
        <f>COMBDG_Split_Tech!A542</f>
        <v>COMBDGWSTNewAE______STDELC</v>
      </c>
      <c r="B545">
        <f>SUMIFS(Activity_COMBDG!C:C,Activity_COMBDG!$B:$B,$A545&amp;"*",Activity_COMBDG!$B:$B,"*"&amp;"_EX",Activity_COMBDG!C:C,"&gt;0.0001")</f>
        <v>0</v>
      </c>
      <c r="C545">
        <f>SUMIFS(Activity_COMBDG!D:D,Activity_COMBDG!$B:$B,$A545&amp;"*",Activity_COMBDG!$B:$B,"*"&amp;"_EX",Activity_COMBDG!D:D,"&gt;0.0001")</f>
        <v>0</v>
      </c>
      <c r="D545">
        <f>SUMIFS(Activity_COMBDG!E:E,Activity_COMBDG!$B:$B,$A545&amp;"*",Activity_COMBDG!$B:$B,"*"&amp;"_EX",Activity_COMBDG!E:E,"&gt;0.0001")</f>
        <v>0</v>
      </c>
      <c r="E545">
        <f>SUMIFS(Activity_COMBDG!F:F,Activity_COMBDG!$B:$B,$A545&amp;"*",Activity_COMBDG!$B:$B,"*"&amp;"_EX",Activity_COMBDG!F:F,"&gt;0.0001")</f>
        <v>0</v>
      </c>
      <c r="F545">
        <f>SUMIFS(Activity_COMBDG!G:G,Activity_COMBDG!$B:$B,$A545&amp;"*",Activity_COMBDG!$B:$B,"*"&amp;"_EX",Activity_COMBDG!G:G,"&gt;0.0001")</f>
        <v>0</v>
      </c>
      <c r="G545">
        <f>SUMIFS(Activity_COMBDG!H:H,Activity_COMBDG!$B:$B,$A545&amp;"*",Activity_COMBDG!$B:$B,"*"&amp;"_EX",Activity_COMBDG!H:H,"&gt;0.0001")</f>
        <v>0</v>
      </c>
      <c r="H545">
        <f>SUMIFS(Activity_COMBDG!I:I,Activity_COMBDG!$B:$B,$A545&amp;"*",Activity_COMBDG!$B:$B,"*"&amp;"_EX",Activity_COMBDG!I:I,"&gt;0.0001")</f>
        <v>0</v>
      </c>
      <c r="I545">
        <f>SUMIFS(Activity_COMBDG!J:J,Activity_COMBDG!$B:$B,$A545&amp;"*",Activity_COMBDG!$B:$B,"*"&amp;"_EX",Activity_COMBDG!J:J,"&gt;0.0001")</f>
        <v>0</v>
      </c>
      <c r="J545">
        <f>SUMIFS(Activity_COMBDG!K:K,Activity_COMBDG!$B:$B,$A545&amp;"*",Activity_COMBDG!$B:$B,"*"&amp;"_EX",Activity_COMBDG!K:K,"&gt;0.0001")</f>
        <v>0</v>
      </c>
      <c r="K545">
        <f>SUMIFS(Activity_COMBDG!L:L,Activity_COMBDG!$B:$B,$A545&amp;"*",Activity_COMBDG!$B:$B,"*"&amp;"_EX",Activity_COMBDG!L:L,"&gt;0.0001")</f>
        <v>0</v>
      </c>
    </row>
    <row r="546" spans="1:11" x14ac:dyDescent="0.25">
      <c r="A546" t="str">
        <f>COMBDG_Split_Tech!A543</f>
        <v>COMBDGWSTNewAE______STDNGA</v>
      </c>
      <c r="B546">
        <f>SUMIFS(Activity_COMBDG!C:C,Activity_COMBDG!$B:$B,$A546&amp;"*",Activity_COMBDG!$B:$B,"*"&amp;"_EX",Activity_COMBDG!C:C,"&gt;0.0001")</f>
        <v>0</v>
      </c>
      <c r="C546">
        <f>SUMIFS(Activity_COMBDG!D:D,Activity_COMBDG!$B:$B,$A546&amp;"*",Activity_COMBDG!$B:$B,"*"&amp;"_EX",Activity_COMBDG!D:D,"&gt;0.0001")</f>
        <v>0</v>
      </c>
      <c r="D546">
        <f>SUMIFS(Activity_COMBDG!E:E,Activity_COMBDG!$B:$B,$A546&amp;"*",Activity_COMBDG!$B:$B,"*"&amp;"_EX",Activity_COMBDG!E:E,"&gt;0.0001")</f>
        <v>0</v>
      </c>
      <c r="E546">
        <f>SUMIFS(Activity_COMBDG!F:F,Activity_COMBDG!$B:$B,$A546&amp;"*",Activity_COMBDG!$B:$B,"*"&amp;"_EX",Activity_COMBDG!F:F,"&gt;0.0001")</f>
        <v>0</v>
      </c>
      <c r="F546">
        <f>SUMIFS(Activity_COMBDG!G:G,Activity_COMBDG!$B:$B,$A546&amp;"*",Activity_COMBDG!$B:$B,"*"&amp;"_EX",Activity_COMBDG!G:G,"&gt;0.0001")</f>
        <v>0</v>
      </c>
      <c r="G546">
        <f>SUMIFS(Activity_COMBDG!H:H,Activity_COMBDG!$B:$B,$A546&amp;"*",Activity_COMBDG!$B:$B,"*"&amp;"_EX",Activity_COMBDG!H:H,"&gt;0.0001")</f>
        <v>0</v>
      </c>
      <c r="H546">
        <f>SUMIFS(Activity_COMBDG!I:I,Activity_COMBDG!$B:$B,$A546&amp;"*",Activity_COMBDG!$B:$B,"*"&amp;"_EX",Activity_COMBDG!I:I,"&gt;0.0001")</f>
        <v>0</v>
      </c>
      <c r="I546">
        <f>SUMIFS(Activity_COMBDG!J:J,Activity_COMBDG!$B:$B,$A546&amp;"*",Activity_COMBDG!$B:$B,"*"&amp;"_EX",Activity_COMBDG!J:J,"&gt;0.0001")</f>
        <v>0</v>
      </c>
      <c r="J546">
        <f>SUMIFS(Activity_COMBDG!K:K,Activity_COMBDG!$B:$B,$A546&amp;"*",Activity_COMBDG!$B:$B,"*"&amp;"_EX",Activity_COMBDG!K:K,"&gt;0.0001")</f>
        <v>0</v>
      </c>
      <c r="K546">
        <f>SUMIFS(Activity_COMBDG!L:L,Activity_COMBDG!$B:$B,$A546&amp;"*",Activity_COMBDG!$B:$B,"*"&amp;"_EX",Activity_COMBDG!L:L,"&gt;0.0001")</f>
        <v>0</v>
      </c>
    </row>
    <row r="547" spans="1:11" x14ac:dyDescent="0.25">
      <c r="A547" t="str">
        <f>COMBDG_Split_Tech!A544</f>
        <v>COMBDGWSTNewAE______STDPRO</v>
      </c>
      <c r="B547">
        <f>SUMIFS(Activity_COMBDG!C:C,Activity_COMBDG!$B:$B,$A547&amp;"*",Activity_COMBDG!$B:$B,"*"&amp;"_EX",Activity_COMBDG!C:C,"&gt;0.0001")</f>
        <v>0</v>
      </c>
      <c r="C547">
        <f>SUMIFS(Activity_COMBDG!D:D,Activity_COMBDG!$B:$B,$A547&amp;"*",Activity_COMBDG!$B:$B,"*"&amp;"_EX",Activity_COMBDG!D:D,"&gt;0.0001")</f>
        <v>0</v>
      </c>
      <c r="D547">
        <f>SUMIFS(Activity_COMBDG!E:E,Activity_COMBDG!$B:$B,$A547&amp;"*",Activity_COMBDG!$B:$B,"*"&amp;"_EX",Activity_COMBDG!E:E,"&gt;0.0001")</f>
        <v>0</v>
      </c>
      <c r="E547">
        <f>SUMIFS(Activity_COMBDG!F:F,Activity_COMBDG!$B:$B,$A547&amp;"*",Activity_COMBDG!$B:$B,"*"&amp;"_EX",Activity_COMBDG!F:F,"&gt;0.0001")</f>
        <v>0</v>
      </c>
      <c r="F547">
        <f>SUMIFS(Activity_COMBDG!G:G,Activity_COMBDG!$B:$B,$A547&amp;"*",Activity_COMBDG!$B:$B,"*"&amp;"_EX",Activity_COMBDG!G:G,"&gt;0.0001")</f>
        <v>0</v>
      </c>
      <c r="G547">
        <f>SUMIFS(Activity_COMBDG!H:H,Activity_COMBDG!$B:$B,$A547&amp;"*",Activity_COMBDG!$B:$B,"*"&amp;"_EX",Activity_COMBDG!H:H,"&gt;0.0001")</f>
        <v>0</v>
      </c>
      <c r="H547">
        <f>SUMIFS(Activity_COMBDG!I:I,Activity_COMBDG!$B:$B,$A547&amp;"*",Activity_COMBDG!$B:$B,"*"&amp;"_EX",Activity_COMBDG!I:I,"&gt;0.0001")</f>
        <v>0</v>
      </c>
      <c r="I547">
        <f>SUMIFS(Activity_COMBDG!J:J,Activity_COMBDG!$B:$B,$A547&amp;"*",Activity_COMBDG!$B:$B,"*"&amp;"_EX",Activity_COMBDG!J:J,"&gt;0.0001")</f>
        <v>0</v>
      </c>
      <c r="J547">
        <f>SUMIFS(Activity_COMBDG!K:K,Activity_COMBDG!$B:$B,$A547&amp;"*",Activity_COMBDG!$B:$B,"*"&amp;"_EX",Activity_COMBDG!K:K,"&gt;0.0001")</f>
        <v>0</v>
      </c>
      <c r="K547">
        <f>SUMIFS(Activity_COMBDG!L:L,Activity_COMBDG!$B:$B,$A547&amp;"*",Activity_COMBDG!$B:$B,"*"&amp;"_EX",Activity_COMBDG!L:L,"&gt;0.0001")</f>
        <v>0</v>
      </c>
    </row>
    <row r="548" spans="1:11" x14ac:dyDescent="0.25">
      <c r="A548" t="str">
        <f>COMBDG_Split_Tech!A545</f>
        <v>COMBDGWSTNewAM______STDELC</v>
      </c>
      <c r="B548">
        <f>SUMIFS(Activity_COMBDG!C:C,Activity_COMBDG!$B:$B,$A548&amp;"*",Activity_COMBDG!$B:$B,"*"&amp;"_EX",Activity_COMBDG!C:C,"&gt;0.0001")</f>
        <v>0</v>
      </c>
      <c r="C548">
        <f>SUMIFS(Activity_COMBDG!D:D,Activity_COMBDG!$B:$B,$A548&amp;"*",Activity_COMBDG!$B:$B,"*"&amp;"_EX",Activity_COMBDG!D:D,"&gt;0.0001")</f>
        <v>0</v>
      </c>
      <c r="D548">
        <f>SUMIFS(Activity_COMBDG!E:E,Activity_COMBDG!$B:$B,$A548&amp;"*",Activity_COMBDG!$B:$B,"*"&amp;"_EX",Activity_COMBDG!E:E,"&gt;0.0001")</f>
        <v>0</v>
      </c>
      <c r="E548">
        <f>SUMIFS(Activity_COMBDG!F:F,Activity_COMBDG!$B:$B,$A548&amp;"*",Activity_COMBDG!$B:$B,"*"&amp;"_EX",Activity_COMBDG!F:F,"&gt;0.0001")</f>
        <v>0</v>
      </c>
      <c r="F548">
        <f>SUMIFS(Activity_COMBDG!G:G,Activity_COMBDG!$B:$B,$A548&amp;"*",Activity_COMBDG!$B:$B,"*"&amp;"_EX",Activity_COMBDG!G:G,"&gt;0.0001")</f>
        <v>0</v>
      </c>
      <c r="G548">
        <f>SUMIFS(Activity_COMBDG!H:H,Activity_COMBDG!$B:$B,$A548&amp;"*",Activity_COMBDG!$B:$B,"*"&amp;"_EX",Activity_COMBDG!H:H,"&gt;0.0001")</f>
        <v>0</v>
      </c>
      <c r="H548">
        <f>SUMIFS(Activity_COMBDG!I:I,Activity_COMBDG!$B:$B,$A548&amp;"*",Activity_COMBDG!$B:$B,"*"&amp;"_EX",Activity_COMBDG!I:I,"&gt;0.0001")</f>
        <v>0</v>
      </c>
      <c r="I548">
        <f>SUMIFS(Activity_COMBDG!J:J,Activity_COMBDG!$B:$B,$A548&amp;"*",Activity_COMBDG!$B:$B,"*"&amp;"_EX",Activity_COMBDG!J:J,"&gt;0.0001")</f>
        <v>0</v>
      </c>
      <c r="J548">
        <f>SUMIFS(Activity_COMBDG!K:K,Activity_COMBDG!$B:$B,$A548&amp;"*",Activity_COMBDG!$B:$B,"*"&amp;"_EX",Activity_COMBDG!K:K,"&gt;0.0001")</f>
        <v>0</v>
      </c>
      <c r="K548">
        <f>SUMIFS(Activity_COMBDG!L:L,Activity_COMBDG!$B:$B,$A548&amp;"*",Activity_COMBDG!$B:$B,"*"&amp;"_EX",Activity_COMBDG!L:L,"&gt;0.0001")</f>
        <v>0</v>
      </c>
    </row>
    <row r="549" spans="1:11" x14ac:dyDescent="0.25">
      <c r="A549" t="str">
        <f>COMBDG_Split_Tech!A546</f>
        <v>COMBDGWSTNewLIFLC___STDELC</v>
      </c>
      <c r="B549">
        <f>SUMIFS(Activity_COMBDG!C:C,Activity_COMBDG!$B:$B,$A549&amp;"*",Activity_COMBDG!$B:$B,"*"&amp;"_EX",Activity_COMBDG!C:C,"&gt;0.0001")</f>
        <v>0</v>
      </c>
      <c r="C549">
        <f>SUMIFS(Activity_COMBDG!D:D,Activity_COMBDG!$B:$B,$A549&amp;"*",Activity_COMBDG!$B:$B,"*"&amp;"_EX",Activity_COMBDG!D:D,"&gt;0.0001")</f>
        <v>0</v>
      </c>
      <c r="D549">
        <f>SUMIFS(Activity_COMBDG!E:E,Activity_COMBDG!$B:$B,$A549&amp;"*",Activity_COMBDG!$B:$B,"*"&amp;"_EX",Activity_COMBDG!E:E,"&gt;0.0001")</f>
        <v>0</v>
      </c>
      <c r="E549">
        <f>SUMIFS(Activity_COMBDG!F:F,Activity_COMBDG!$B:$B,$A549&amp;"*",Activity_COMBDG!$B:$B,"*"&amp;"_EX",Activity_COMBDG!F:F,"&gt;0.0001")</f>
        <v>0</v>
      </c>
      <c r="F549">
        <f>SUMIFS(Activity_COMBDG!G:G,Activity_COMBDG!$B:$B,$A549&amp;"*",Activity_COMBDG!$B:$B,"*"&amp;"_EX",Activity_COMBDG!G:G,"&gt;0.0001")</f>
        <v>0</v>
      </c>
      <c r="G549">
        <f>SUMIFS(Activity_COMBDG!H:H,Activity_COMBDG!$B:$B,$A549&amp;"*",Activity_COMBDG!$B:$B,"*"&amp;"_EX",Activity_COMBDG!H:H,"&gt;0.0001")</f>
        <v>0</v>
      </c>
      <c r="H549">
        <f>SUMIFS(Activity_COMBDG!I:I,Activity_COMBDG!$B:$B,$A549&amp;"*",Activity_COMBDG!$B:$B,"*"&amp;"_EX",Activity_COMBDG!I:I,"&gt;0.0001")</f>
        <v>0</v>
      </c>
      <c r="I549">
        <f>SUMIFS(Activity_COMBDG!J:J,Activity_COMBDG!$B:$B,$A549&amp;"*",Activity_COMBDG!$B:$B,"*"&amp;"_EX",Activity_COMBDG!J:J,"&gt;0.0001")</f>
        <v>0</v>
      </c>
      <c r="J549">
        <f>SUMIFS(Activity_COMBDG!K:K,Activity_COMBDG!$B:$B,$A549&amp;"*",Activity_COMBDG!$B:$B,"*"&amp;"_EX",Activity_COMBDG!K:K,"&gt;0.0001")</f>
        <v>0</v>
      </c>
      <c r="K549">
        <f>SUMIFS(Activity_COMBDG!L:L,Activity_COMBDG!$B:$B,$A549&amp;"*",Activity_COMBDG!$B:$B,"*"&amp;"_EX",Activity_COMBDG!L:L,"&gt;0.0001")</f>
        <v>0</v>
      </c>
    </row>
    <row r="550" spans="1:11" x14ac:dyDescent="0.25">
      <c r="A550" t="str">
        <f>COMBDG_Split_Tech!A547</f>
        <v>COMBDGWSTNewLIFLU___STDELC</v>
      </c>
      <c r="B550">
        <f>SUMIFS(Activity_COMBDG!C:C,Activity_COMBDG!$B:$B,$A550&amp;"*",Activity_COMBDG!$B:$B,"*"&amp;"_EX",Activity_COMBDG!C:C,"&gt;0.0001")</f>
        <v>0</v>
      </c>
      <c r="C550">
        <f>SUMIFS(Activity_COMBDG!D:D,Activity_COMBDG!$B:$B,$A550&amp;"*",Activity_COMBDG!$B:$B,"*"&amp;"_EX",Activity_COMBDG!D:D,"&gt;0.0001")</f>
        <v>0</v>
      </c>
      <c r="D550">
        <f>SUMIFS(Activity_COMBDG!E:E,Activity_COMBDG!$B:$B,$A550&amp;"*",Activity_COMBDG!$B:$B,"*"&amp;"_EX",Activity_COMBDG!E:E,"&gt;0.0001")</f>
        <v>0</v>
      </c>
      <c r="E550">
        <f>SUMIFS(Activity_COMBDG!F:F,Activity_COMBDG!$B:$B,$A550&amp;"*",Activity_COMBDG!$B:$B,"*"&amp;"_EX",Activity_COMBDG!F:F,"&gt;0.0001")</f>
        <v>0</v>
      </c>
      <c r="F550">
        <f>SUMIFS(Activity_COMBDG!G:G,Activity_COMBDG!$B:$B,$A550&amp;"*",Activity_COMBDG!$B:$B,"*"&amp;"_EX",Activity_COMBDG!G:G,"&gt;0.0001")</f>
        <v>0</v>
      </c>
      <c r="G550">
        <f>SUMIFS(Activity_COMBDG!H:H,Activity_COMBDG!$B:$B,$A550&amp;"*",Activity_COMBDG!$B:$B,"*"&amp;"_EX",Activity_COMBDG!H:H,"&gt;0.0001")</f>
        <v>0</v>
      </c>
      <c r="H550">
        <f>SUMIFS(Activity_COMBDG!I:I,Activity_COMBDG!$B:$B,$A550&amp;"*",Activity_COMBDG!$B:$B,"*"&amp;"_EX",Activity_COMBDG!I:I,"&gt;0.0001")</f>
        <v>0</v>
      </c>
      <c r="I550">
        <f>SUMIFS(Activity_COMBDG!J:J,Activity_COMBDG!$B:$B,$A550&amp;"*",Activity_COMBDG!$B:$B,"*"&amp;"_EX",Activity_COMBDG!J:J,"&gt;0.0001")</f>
        <v>0</v>
      </c>
      <c r="J550">
        <f>SUMIFS(Activity_COMBDG!K:K,Activity_COMBDG!$B:$B,$A550&amp;"*",Activity_COMBDG!$B:$B,"*"&amp;"_EX",Activity_COMBDG!K:K,"&gt;0.0001")</f>
        <v>0</v>
      </c>
      <c r="K550">
        <f>SUMIFS(Activity_COMBDG!L:L,Activity_COMBDG!$B:$B,$A550&amp;"*",Activity_COMBDG!$B:$B,"*"&amp;"_EX",Activity_COMBDG!L:L,"&gt;0.0001")</f>
        <v>0</v>
      </c>
    </row>
    <row r="551" spans="1:11" x14ac:dyDescent="0.25">
      <c r="A551" t="str">
        <f>COMBDG_Split_Tech!A548</f>
        <v>COMBDGWSTNewLIHAL___STDELC</v>
      </c>
      <c r="B551">
        <f>SUMIFS(Activity_COMBDG!C:C,Activity_COMBDG!$B:$B,$A551&amp;"*",Activity_COMBDG!$B:$B,"*"&amp;"_EX",Activity_COMBDG!C:C,"&gt;0.0001")</f>
        <v>0</v>
      </c>
      <c r="C551">
        <f>SUMIFS(Activity_COMBDG!D:D,Activity_COMBDG!$B:$B,$A551&amp;"*",Activity_COMBDG!$B:$B,"*"&amp;"_EX",Activity_COMBDG!D:D,"&gt;0.0001")</f>
        <v>0</v>
      </c>
      <c r="D551">
        <f>SUMIFS(Activity_COMBDG!E:E,Activity_COMBDG!$B:$B,$A551&amp;"*",Activity_COMBDG!$B:$B,"*"&amp;"_EX",Activity_COMBDG!E:E,"&gt;0.0001")</f>
        <v>0</v>
      </c>
      <c r="E551">
        <f>SUMIFS(Activity_COMBDG!F:F,Activity_COMBDG!$B:$B,$A551&amp;"*",Activity_COMBDG!$B:$B,"*"&amp;"_EX",Activity_COMBDG!F:F,"&gt;0.0001")</f>
        <v>0</v>
      </c>
      <c r="F551">
        <f>SUMIFS(Activity_COMBDG!G:G,Activity_COMBDG!$B:$B,$A551&amp;"*",Activity_COMBDG!$B:$B,"*"&amp;"_EX",Activity_COMBDG!G:G,"&gt;0.0001")</f>
        <v>0</v>
      </c>
      <c r="G551">
        <f>SUMIFS(Activity_COMBDG!H:H,Activity_COMBDG!$B:$B,$A551&amp;"*",Activity_COMBDG!$B:$B,"*"&amp;"_EX",Activity_COMBDG!H:H,"&gt;0.0001")</f>
        <v>0</v>
      </c>
      <c r="H551">
        <f>SUMIFS(Activity_COMBDG!I:I,Activity_COMBDG!$B:$B,$A551&amp;"*",Activity_COMBDG!$B:$B,"*"&amp;"_EX",Activity_COMBDG!I:I,"&gt;0.0001")</f>
        <v>0</v>
      </c>
      <c r="I551">
        <f>SUMIFS(Activity_COMBDG!J:J,Activity_COMBDG!$B:$B,$A551&amp;"*",Activity_COMBDG!$B:$B,"*"&amp;"_EX",Activity_COMBDG!J:J,"&gt;0.0001")</f>
        <v>0</v>
      </c>
      <c r="J551">
        <f>SUMIFS(Activity_COMBDG!K:K,Activity_COMBDG!$B:$B,$A551&amp;"*",Activity_COMBDG!$B:$B,"*"&amp;"_EX",Activity_COMBDG!K:K,"&gt;0.0001")</f>
        <v>0</v>
      </c>
      <c r="K551">
        <f>SUMIFS(Activity_COMBDG!L:L,Activity_COMBDG!$B:$B,$A551&amp;"*",Activity_COMBDG!$B:$B,"*"&amp;"_EX",Activity_COMBDG!L:L,"&gt;0.0001")</f>
        <v>0</v>
      </c>
    </row>
    <row r="552" spans="1:11" x14ac:dyDescent="0.25">
      <c r="A552" t="str">
        <f>COMBDG_Split_Tech!A549</f>
        <v>COMBDGWSTNewLIINC___STDELC</v>
      </c>
      <c r="B552">
        <f>SUMIFS(Activity_COMBDG!C:C,Activity_COMBDG!$B:$B,$A552&amp;"*",Activity_COMBDG!$B:$B,"*"&amp;"_EX",Activity_COMBDG!C:C,"&gt;0.0001")</f>
        <v>0</v>
      </c>
      <c r="C552">
        <f>SUMIFS(Activity_COMBDG!D:D,Activity_COMBDG!$B:$B,$A552&amp;"*",Activity_COMBDG!$B:$B,"*"&amp;"_EX",Activity_COMBDG!D:D,"&gt;0.0001")</f>
        <v>0</v>
      </c>
      <c r="D552">
        <f>SUMIFS(Activity_COMBDG!E:E,Activity_COMBDG!$B:$B,$A552&amp;"*",Activity_COMBDG!$B:$B,"*"&amp;"_EX",Activity_COMBDG!E:E,"&gt;0.0001")</f>
        <v>0</v>
      </c>
      <c r="E552">
        <f>SUMIFS(Activity_COMBDG!F:F,Activity_COMBDG!$B:$B,$A552&amp;"*",Activity_COMBDG!$B:$B,"*"&amp;"_EX",Activity_COMBDG!F:F,"&gt;0.0001")</f>
        <v>0</v>
      </c>
      <c r="F552">
        <f>SUMIFS(Activity_COMBDG!G:G,Activity_COMBDG!$B:$B,$A552&amp;"*",Activity_COMBDG!$B:$B,"*"&amp;"_EX",Activity_COMBDG!G:G,"&gt;0.0001")</f>
        <v>0</v>
      </c>
      <c r="G552">
        <f>SUMIFS(Activity_COMBDG!H:H,Activity_COMBDG!$B:$B,$A552&amp;"*",Activity_COMBDG!$B:$B,"*"&amp;"_EX",Activity_COMBDG!H:H,"&gt;0.0001")</f>
        <v>0</v>
      </c>
      <c r="H552">
        <f>SUMIFS(Activity_COMBDG!I:I,Activity_COMBDG!$B:$B,$A552&amp;"*",Activity_COMBDG!$B:$B,"*"&amp;"_EX",Activity_COMBDG!I:I,"&gt;0.0001")</f>
        <v>0</v>
      </c>
      <c r="I552">
        <f>SUMIFS(Activity_COMBDG!J:J,Activity_COMBDG!$B:$B,$A552&amp;"*",Activity_COMBDG!$B:$B,"*"&amp;"_EX",Activity_COMBDG!J:J,"&gt;0.0001")</f>
        <v>0</v>
      </c>
      <c r="J552">
        <f>SUMIFS(Activity_COMBDG!K:K,Activity_COMBDG!$B:$B,$A552&amp;"*",Activity_COMBDG!$B:$B,"*"&amp;"_EX",Activity_COMBDG!K:K,"&gt;0.0001")</f>
        <v>0</v>
      </c>
      <c r="K552">
        <f>SUMIFS(Activity_COMBDG!L:L,Activity_COMBDG!$B:$B,$A552&amp;"*",Activity_COMBDG!$B:$B,"*"&amp;"_EX",Activity_COMBDG!L:L,"&gt;0.0001")</f>
        <v>0</v>
      </c>
    </row>
    <row r="553" spans="1:11" x14ac:dyDescent="0.25">
      <c r="A553" t="str">
        <f>COMBDG_Split_Tech!A550</f>
        <v>COMBDGWSTNewLILED___STDELC</v>
      </c>
      <c r="B553">
        <f>SUMIFS(Activity_COMBDG!C:C,Activity_COMBDG!$B:$B,$A553&amp;"*",Activity_COMBDG!$B:$B,"*"&amp;"_EX",Activity_COMBDG!C:C,"&gt;0.0001")</f>
        <v>0</v>
      </c>
      <c r="C553">
        <f>SUMIFS(Activity_COMBDG!D:D,Activity_COMBDG!$B:$B,$A553&amp;"*",Activity_COMBDG!$B:$B,"*"&amp;"_EX",Activity_COMBDG!D:D,"&gt;0.0001")</f>
        <v>0</v>
      </c>
      <c r="D553">
        <f>SUMIFS(Activity_COMBDG!E:E,Activity_COMBDG!$B:$B,$A553&amp;"*",Activity_COMBDG!$B:$B,"*"&amp;"_EX",Activity_COMBDG!E:E,"&gt;0.0001")</f>
        <v>0</v>
      </c>
      <c r="E553">
        <f>SUMIFS(Activity_COMBDG!F:F,Activity_COMBDG!$B:$B,$A553&amp;"*",Activity_COMBDG!$B:$B,"*"&amp;"_EX",Activity_COMBDG!F:F,"&gt;0.0001")</f>
        <v>0</v>
      </c>
      <c r="F553">
        <f>SUMIFS(Activity_COMBDG!G:G,Activity_COMBDG!$B:$B,$A553&amp;"*",Activity_COMBDG!$B:$B,"*"&amp;"_EX",Activity_COMBDG!G:G,"&gt;0.0001")</f>
        <v>0</v>
      </c>
      <c r="G553">
        <f>SUMIFS(Activity_COMBDG!H:H,Activity_COMBDG!$B:$B,$A553&amp;"*",Activity_COMBDG!$B:$B,"*"&amp;"_EX",Activity_COMBDG!H:H,"&gt;0.0001")</f>
        <v>0</v>
      </c>
      <c r="H553">
        <f>SUMIFS(Activity_COMBDG!I:I,Activity_COMBDG!$B:$B,$A553&amp;"*",Activity_COMBDG!$B:$B,"*"&amp;"_EX",Activity_COMBDG!I:I,"&gt;0.0001")</f>
        <v>0</v>
      </c>
      <c r="I553">
        <f>SUMIFS(Activity_COMBDG!J:J,Activity_COMBDG!$B:$B,$A553&amp;"*",Activity_COMBDG!$B:$B,"*"&amp;"_EX",Activity_COMBDG!J:J,"&gt;0.0001")</f>
        <v>0</v>
      </c>
      <c r="J553">
        <f>SUMIFS(Activity_COMBDG!K:K,Activity_COMBDG!$B:$B,$A553&amp;"*",Activity_COMBDG!$B:$B,"*"&amp;"_EX",Activity_COMBDG!K:K,"&gt;0.0001")</f>
        <v>0</v>
      </c>
      <c r="K553">
        <f>SUMIFS(Activity_COMBDG!L:L,Activity_COMBDG!$B:$B,$A553&amp;"*",Activity_COMBDG!$B:$B,"*"&amp;"_EX",Activity_COMBDG!L:L,"&gt;0.0001")</f>
        <v>0</v>
      </c>
    </row>
    <row r="554" spans="1:11" x14ac:dyDescent="0.25">
      <c r="A554" t="str">
        <f>COMBDG_Split_Tech!A551</f>
        <v>COMBDGWSTNewSC_________DCO</v>
      </c>
      <c r="B554">
        <f>SUMIFS(Activity_COMBDG!C:C,Activity_COMBDG!$B:$B,$A554&amp;"*",Activity_COMBDG!$B:$B,"*"&amp;"_EX",Activity_COMBDG!C:C,"&gt;0.0001")</f>
        <v>0</v>
      </c>
      <c r="C554">
        <f>SUMIFS(Activity_COMBDG!D:D,Activity_COMBDG!$B:$B,$A554&amp;"*",Activity_COMBDG!$B:$B,"*"&amp;"_EX",Activity_COMBDG!D:D,"&gt;0.0001")</f>
        <v>0</v>
      </c>
      <c r="D554">
        <f>SUMIFS(Activity_COMBDG!E:E,Activity_COMBDG!$B:$B,$A554&amp;"*",Activity_COMBDG!$B:$B,"*"&amp;"_EX",Activity_COMBDG!E:E,"&gt;0.0001")</f>
        <v>0</v>
      </c>
      <c r="E554">
        <f>SUMIFS(Activity_COMBDG!F:F,Activity_COMBDG!$B:$B,$A554&amp;"*",Activity_COMBDG!$B:$B,"*"&amp;"_EX",Activity_COMBDG!F:F,"&gt;0.0001")</f>
        <v>0</v>
      </c>
      <c r="F554">
        <f>SUMIFS(Activity_COMBDG!G:G,Activity_COMBDG!$B:$B,$A554&amp;"*",Activity_COMBDG!$B:$B,"*"&amp;"_EX",Activity_COMBDG!G:G,"&gt;0.0001")</f>
        <v>0</v>
      </c>
      <c r="G554">
        <f>SUMIFS(Activity_COMBDG!H:H,Activity_COMBDG!$B:$B,$A554&amp;"*",Activity_COMBDG!$B:$B,"*"&amp;"_EX",Activity_COMBDG!H:H,"&gt;0.0001")</f>
        <v>0</v>
      </c>
      <c r="H554">
        <f>SUMIFS(Activity_COMBDG!I:I,Activity_COMBDG!$B:$B,$A554&amp;"*",Activity_COMBDG!$B:$B,"*"&amp;"_EX",Activity_COMBDG!I:I,"&gt;0.0001")</f>
        <v>0</v>
      </c>
      <c r="I554">
        <f>SUMIFS(Activity_COMBDG!J:J,Activity_COMBDG!$B:$B,$A554&amp;"*",Activity_COMBDG!$B:$B,"*"&amp;"_EX",Activity_COMBDG!J:J,"&gt;0.0001")</f>
        <v>0</v>
      </c>
      <c r="J554">
        <f>SUMIFS(Activity_COMBDG!K:K,Activity_COMBDG!$B:$B,$A554&amp;"*",Activity_COMBDG!$B:$B,"*"&amp;"_EX",Activity_COMBDG!K:K,"&gt;0.0001")</f>
        <v>0</v>
      </c>
      <c r="K554">
        <f>SUMIFS(Activity_COMBDG!L:L,Activity_COMBDG!$B:$B,$A554&amp;"*",Activity_COMBDG!$B:$B,"*"&amp;"_EX",Activity_COMBDG!L:L,"&gt;0.0001")</f>
        <v>0</v>
      </c>
    </row>
    <row r="555" spans="1:11" x14ac:dyDescent="0.25">
      <c r="A555" t="str">
        <f>COMBDG_Split_Tech!A552</f>
        <v>COMBDGWSTNewSC______STDELC</v>
      </c>
      <c r="B555">
        <f>SUMIFS(Activity_COMBDG!C:C,Activity_COMBDG!$B:$B,$A555&amp;"*",Activity_COMBDG!$B:$B,"*"&amp;"_EX",Activity_COMBDG!C:C,"&gt;0.0001")</f>
        <v>0</v>
      </c>
      <c r="C555">
        <f>SUMIFS(Activity_COMBDG!D:D,Activity_COMBDG!$B:$B,$A555&amp;"*",Activity_COMBDG!$B:$B,"*"&amp;"_EX",Activity_COMBDG!D:D,"&gt;0.0001")</f>
        <v>0</v>
      </c>
      <c r="D555">
        <f>SUMIFS(Activity_COMBDG!E:E,Activity_COMBDG!$B:$B,$A555&amp;"*",Activity_COMBDG!$B:$B,"*"&amp;"_EX",Activity_COMBDG!E:E,"&gt;0.0001")</f>
        <v>0</v>
      </c>
      <c r="E555">
        <f>SUMIFS(Activity_COMBDG!F:F,Activity_COMBDG!$B:$B,$A555&amp;"*",Activity_COMBDG!$B:$B,"*"&amp;"_EX",Activity_COMBDG!F:F,"&gt;0.0001")</f>
        <v>0</v>
      </c>
      <c r="F555">
        <f>SUMIFS(Activity_COMBDG!G:G,Activity_COMBDG!$B:$B,$A555&amp;"*",Activity_COMBDG!$B:$B,"*"&amp;"_EX",Activity_COMBDG!G:G,"&gt;0.0001")</f>
        <v>0</v>
      </c>
      <c r="G555">
        <f>SUMIFS(Activity_COMBDG!H:H,Activity_COMBDG!$B:$B,$A555&amp;"*",Activity_COMBDG!$B:$B,"*"&amp;"_EX",Activity_COMBDG!H:H,"&gt;0.0001")</f>
        <v>0</v>
      </c>
      <c r="H555">
        <f>SUMIFS(Activity_COMBDG!I:I,Activity_COMBDG!$B:$B,$A555&amp;"*",Activity_COMBDG!$B:$B,"*"&amp;"_EX",Activity_COMBDG!I:I,"&gt;0.0001")</f>
        <v>0</v>
      </c>
      <c r="I555">
        <f>SUMIFS(Activity_COMBDG!J:J,Activity_COMBDG!$B:$B,$A555&amp;"*",Activity_COMBDG!$B:$B,"*"&amp;"_EX",Activity_COMBDG!J:J,"&gt;0.0001")</f>
        <v>0</v>
      </c>
      <c r="J555">
        <f>SUMIFS(Activity_COMBDG!K:K,Activity_COMBDG!$B:$B,$A555&amp;"*",Activity_COMBDG!$B:$B,"*"&amp;"_EX",Activity_COMBDG!K:K,"&gt;0.0001")</f>
        <v>0</v>
      </c>
      <c r="K555">
        <f>SUMIFS(Activity_COMBDG!L:L,Activity_COMBDG!$B:$B,$A555&amp;"*",Activity_COMBDG!$B:$B,"*"&amp;"_EX",Activity_COMBDG!L:L,"&gt;0.0001")</f>
        <v>0</v>
      </c>
    </row>
    <row r="556" spans="1:11" x14ac:dyDescent="0.25">
      <c r="A556" t="str">
        <f>COMBDG_Split_Tech!A553</f>
        <v>COMBDGWSTNewSC______STDNGA</v>
      </c>
      <c r="B556">
        <f>SUMIFS(Activity_COMBDG!C:C,Activity_COMBDG!$B:$B,$A556&amp;"*",Activity_COMBDG!$B:$B,"*"&amp;"_EX",Activity_COMBDG!C:C,"&gt;0.0001")</f>
        <v>0</v>
      </c>
      <c r="C556">
        <f>SUMIFS(Activity_COMBDG!D:D,Activity_COMBDG!$B:$B,$A556&amp;"*",Activity_COMBDG!$B:$B,"*"&amp;"_EX",Activity_COMBDG!D:D,"&gt;0.0001")</f>
        <v>0</v>
      </c>
      <c r="D556">
        <f>SUMIFS(Activity_COMBDG!E:E,Activity_COMBDG!$B:$B,$A556&amp;"*",Activity_COMBDG!$B:$B,"*"&amp;"_EX",Activity_COMBDG!E:E,"&gt;0.0001")</f>
        <v>0</v>
      </c>
      <c r="E556">
        <f>SUMIFS(Activity_COMBDG!F:F,Activity_COMBDG!$B:$B,$A556&amp;"*",Activity_COMBDG!$B:$B,"*"&amp;"_EX",Activity_COMBDG!F:F,"&gt;0.0001")</f>
        <v>0</v>
      </c>
      <c r="F556">
        <f>SUMIFS(Activity_COMBDG!G:G,Activity_COMBDG!$B:$B,$A556&amp;"*",Activity_COMBDG!$B:$B,"*"&amp;"_EX",Activity_COMBDG!G:G,"&gt;0.0001")</f>
        <v>0</v>
      </c>
      <c r="G556">
        <f>SUMIFS(Activity_COMBDG!H:H,Activity_COMBDG!$B:$B,$A556&amp;"*",Activity_COMBDG!$B:$B,"*"&amp;"_EX",Activity_COMBDG!H:H,"&gt;0.0001")</f>
        <v>0</v>
      </c>
      <c r="H556">
        <f>SUMIFS(Activity_COMBDG!I:I,Activity_COMBDG!$B:$B,$A556&amp;"*",Activity_COMBDG!$B:$B,"*"&amp;"_EX",Activity_COMBDG!I:I,"&gt;0.0001")</f>
        <v>0</v>
      </c>
      <c r="I556">
        <f>SUMIFS(Activity_COMBDG!J:J,Activity_COMBDG!$B:$B,$A556&amp;"*",Activity_COMBDG!$B:$B,"*"&amp;"_EX",Activity_COMBDG!J:J,"&gt;0.0001")</f>
        <v>0</v>
      </c>
      <c r="J556">
        <f>SUMIFS(Activity_COMBDG!K:K,Activity_COMBDG!$B:$B,$A556&amp;"*",Activity_COMBDG!$B:$B,"*"&amp;"_EX",Activity_COMBDG!K:K,"&gt;0.0001")</f>
        <v>0</v>
      </c>
      <c r="K556">
        <f>SUMIFS(Activity_COMBDG!L:L,Activity_COMBDG!$B:$B,$A556&amp;"*",Activity_COMBDG!$B:$B,"*"&amp;"_EX",Activity_COMBDG!L:L,"&gt;0.0001")</f>
        <v>0</v>
      </c>
    </row>
    <row r="557" spans="1:11" x14ac:dyDescent="0.25">
      <c r="A557" t="str">
        <f>COMBDG_Split_Tech!A554</f>
        <v>COMBDGWSTNewSH_________DHE</v>
      </c>
      <c r="B557">
        <f>SUMIFS(Activity_COMBDG!C:C,Activity_COMBDG!$B:$B,$A557&amp;"*",Activity_COMBDG!$B:$B,"*"&amp;"_EX",Activity_COMBDG!C:C,"&gt;0.0001")</f>
        <v>0</v>
      </c>
      <c r="C557">
        <f>SUMIFS(Activity_COMBDG!D:D,Activity_COMBDG!$B:$B,$A557&amp;"*",Activity_COMBDG!$B:$B,"*"&amp;"_EX",Activity_COMBDG!D:D,"&gt;0.0001")</f>
        <v>0</v>
      </c>
      <c r="D557">
        <f>SUMIFS(Activity_COMBDG!E:E,Activity_COMBDG!$B:$B,$A557&amp;"*",Activity_COMBDG!$B:$B,"*"&amp;"_EX",Activity_COMBDG!E:E,"&gt;0.0001")</f>
        <v>0</v>
      </c>
      <c r="E557">
        <f>SUMIFS(Activity_COMBDG!F:F,Activity_COMBDG!$B:$B,$A557&amp;"*",Activity_COMBDG!$B:$B,"*"&amp;"_EX",Activity_COMBDG!F:F,"&gt;0.0001")</f>
        <v>0</v>
      </c>
      <c r="F557">
        <f>SUMIFS(Activity_COMBDG!G:G,Activity_COMBDG!$B:$B,$A557&amp;"*",Activity_COMBDG!$B:$B,"*"&amp;"_EX",Activity_COMBDG!G:G,"&gt;0.0001")</f>
        <v>0</v>
      </c>
      <c r="G557">
        <f>SUMIFS(Activity_COMBDG!H:H,Activity_COMBDG!$B:$B,$A557&amp;"*",Activity_COMBDG!$B:$B,"*"&amp;"_EX",Activity_COMBDG!H:H,"&gt;0.0001")</f>
        <v>0</v>
      </c>
      <c r="H557">
        <f>SUMIFS(Activity_COMBDG!I:I,Activity_COMBDG!$B:$B,$A557&amp;"*",Activity_COMBDG!$B:$B,"*"&amp;"_EX",Activity_COMBDG!I:I,"&gt;0.0001")</f>
        <v>0</v>
      </c>
      <c r="I557">
        <f>SUMIFS(Activity_COMBDG!J:J,Activity_COMBDG!$B:$B,$A557&amp;"*",Activity_COMBDG!$B:$B,"*"&amp;"_EX",Activity_COMBDG!J:J,"&gt;0.0001")</f>
        <v>0</v>
      </c>
      <c r="J557">
        <f>SUMIFS(Activity_COMBDG!K:K,Activity_COMBDG!$B:$B,$A557&amp;"*",Activity_COMBDG!$B:$B,"*"&amp;"_EX",Activity_COMBDG!K:K,"&gt;0.0001")</f>
        <v>0</v>
      </c>
      <c r="K557">
        <f>SUMIFS(Activity_COMBDG!L:L,Activity_COMBDG!$B:$B,$A557&amp;"*",Activity_COMBDG!$B:$B,"*"&amp;"_EX",Activity_COMBDG!L:L,"&gt;0.0001")</f>
        <v>0</v>
      </c>
    </row>
    <row r="558" spans="1:11" x14ac:dyDescent="0.25">
      <c r="A558" t="str">
        <f>COMBDG_Split_Tech!A555</f>
        <v>COMBDGWSTNewSHFUR___HIGNGA</v>
      </c>
      <c r="B558">
        <f>SUMIFS(Activity_COMBDG!C:C,Activity_COMBDG!$B:$B,$A558&amp;"*",Activity_COMBDG!$B:$B,"*"&amp;"_EX",Activity_COMBDG!C:C,"&gt;0.0001")</f>
        <v>0</v>
      </c>
      <c r="C558">
        <f>SUMIFS(Activity_COMBDG!D:D,Activity_COMBDG!$B:$B,$A558&amp;"*",Activity_COMBDG!$B:$B,"*"&amp;"_EX",Activity_COMBDG!D:D,"&gt;0.0001")</f>
        <v>0</v>
      </c>
      <c r="D558">
        <f>SUMIFS(Activity_COMBDG!E:E,Activity_COMBDG!$B:$B,$A558&amp;"*",Activity_COMBDG!$B:$B,"*"&amp;"_EX",Activity_COMBDG!E:E,"&gt;0.0001")</f>
        <v>0</v>
      </c>
      <c r="E558">
        <f>SUMIFS(Activity_COMBDG!F:F,Activity_COMBDG!$B:$B,$A558&amp;"*",Activity_COMBDG!$B:$B,"*"&amp;"_EX",Activity_COMBDG!F:F,"&gt;0.0001")</f>
        <v>0</v>
      </c>
      <c r="F558">
        <f>SUMIFS(Activity_COMBDG!G:G,Activity_COMBDG!$B:$B,$A558&amp;"*",Activity_COMBDG!$B:$B,"*"&amp;"_EX",Activity_COMBDG!G:G,"&gt;0.0001")</f>
        <v>0</v>
      </c>
      <c r="G558">
        <f>SUMIFS(Activity_COMBDG!H:H,Activity_COMBDG!$B:$B,$A558&amp;"*",Activity_COMBDG!$B:$B,"*"&amp;"_EX",Activity_COMBDG!H:H,"&gt;0.0001")</f>
        <v>0</v>
      </c>
      <c r="H558">
        <f>SUMIFS(Activity_COMBDG!I:I,Activity_COMBDG!$B:$B,$A558&amp;"*",Activity_COMBDG!$B:$B,"*"&amp;"_EX",Activity_COMBDG!I:I,"&gt;0.0001")</f>
        <v>0</v>
      </c>
      <c r="I558">
        <f>SUMIFS(Activity_COMBDG!J:J,Activity_COMBDG!$B:$B,$A558&amp;"*",Activity_COMBDG!$B:$B,"*"&amp;"_EX",Activity_COMBDG!J:J,"&gt;0.0001")</f>
        <v>0</v>
      </c>
      <c r="J558">
        <f>SUMIFS(Activity_COMBDG!K:K,Activity_COMBDG!$B:$B,$A558&amp;"*",Activity_COMBDG!$B:$B,"*"&amp;"_EX",Activity_COMBDG!K:K,"&gt;0.0001")</f>
        <v>0</v>
      </c>
      <c r="K558">
        <f>SUMIFS(Activity_COMBDG!L:L,Activity_COMBDG!$B:$B,$A558&amp;"*",Activity_COMBDG!$B:$B,"*"&amp;"_EX",Activity_COMBDG!L:L,"&gt;0.0001")</f>
        <v>0</v>
      </c>
    </row>
    <row r="559" spans="1:11" x14ac:dyDescent="0.25">
      <c r="A559" t="str">
        <f>COMBDG_Split_Tech!A556</f>
        <v>COMBDGWSTNewSHFUR___STDELC</v>
      </c>
      <c r="B559">
        <f>SUMIFS(Activity_COMBDG!C:C,Activity_COMBDG!$B:$B,$A559&amp;"*",Activity_COMBDG!$B:$B,"*"&amp;"_EX",Activity_COMBDG!C:C,"&gt;0.0001")</f>
        <v>0</v>
      </c>
      <c r="C559">
        <f>SUMIFS(Activity_COMBDG!D:D,Activity_COMBDG!$B:$B,$A559&amp;"*",Activity_COMBDG!$B:$B,"*"&amp;"_EX",Activity_COMBDG!D:D,"&gt;0.0001")</f>
        <v>0</v>
      </c>
      <c r="D559">
        <f>SUMIFS(Activity_COMBDG!E:E,Activity_COMBDG!$B:$B,$A559&amp;"*",Activity_COMBDG!$B:$B,"*"&amp;"_EX",Activity_COMBDG!E:E,"&gt;0.0001")</f>
        <v>0</v>
      </c>
      <c r="E559">
        <f>SUMIFS(Activity_COMBDG!F:F,Activity_COMBDG!$B:$B,$A559&amp;"*",Activity_COMBDG!$B:$B,"*"&amp;"_EX",Activity_COMBDG!F:F,"&gt;0.0001")</f>
        <v>0</v>
      </c>
      <c r="F559">
        <f>SUMIFS(Activity_COMBDG!G:G,Activity_COMBDG!$B:$B,$A559&amp;"*",Activity_COMBDG!$B:$B,"*"&amp;"_EX",Activity_COMBDG!G:G,"&gt;0.0001")</f>
        <v>0</v>
      </c>
      <c r="G559">
        <f>SUMIFS(Activity_COMBDG!H:H,Activity_COMBDG!$B:$B,$A559&amp;"*",Activity_COMBDG!$B:$B,"*"&amp;"_EX",Activity_COMBDG!H:H,"&gt;0.0001")</f>
        <v>0</v>
      </c>
      <c r="H559">
        <f>SUMIFS(Activity_COMBDG!I:I,Activity_COMBDG!$B:$B,$A559&amp;"*",Activity_COMBDG!$B:$B,"*"&amp;"_EX",Activity_COMBDG!I:I,"&gt;0.0001")</f>
        <v>0</v>
      </c>
      <c r="I559">
        <f>SUMIFS(Activity_COMBDG!J:J,Activity_COMBDG!$B:$B,$A559&amp;"*",Activity_COMBDG!$B:$B,"*"&amp;"_EX",Activity_COMBDG!J:J,"&gt;0.0001")</f>
        <v>0</v>
      </c>
      <c r="J559">
        <f>SUMIFS(Activity_COMBDG!K:K,Activity_COMBDG!$B:$B,$A559&amp;"*",Activity_COMBDG!$B:$B,"*"&amp;"_EX",Activity_COMBDG!K:K,"&gt;0.0001")</f>
        <v>0</v>
      </c>
      <c r="K559">
        <f>SUMIFS(Activity_COMBDG!L:L,Activity_COMBDG!$B:$B,$A559&amp;"*",Activity_COMBDG!$B:$B,"*"&amp;"_EX",Activity_COMBDG!L:L,"&gt;0.0001")</f>
        <v>0</v>
      </c>
    </row>
    <row r="560" spans="1:11" x14ac:dyDescent="0.25">
      <c r="A560" t="str">
        <f>COMBDG_Split_Tech!A557</f>
        <v>COMBDGWSTNewSHFUR___STDHFO</v>
      </c>
      <c r="B560">
        <f>SUMIFS(Activity_COMBDG!C:C,Activity_COMBDG!$B:$B,$A560&amp;"*",Activity_COMBDG!$B:$B,"*"&amp;"_EX",Activity_COMBDG!C:C,"&gt;0.0001")</f>
        <v>0</v>
      </c>
      <c r="C560">
        <f>SUMIFS(Activity_COMBDG!D:D,Activity_COMBDG!$B:$B,$A560&amp;"*",Activity_COMBDG!$B:$B,"*"&amp;"_EX",Activity_COMBDG!D:D,"&gt;0.0001")</f>
        <v>0</v>
      </c>
      <c r="D560">
        <f>SUMIFS(Activity_COMBDG!E:E,Activity_COMBDG!$B:$B,$A560&amp;"*",Activity_COMBDG!$B:$B,"*"&amp;"_EX",Activity_COMBDG!E:E,"&gt;0.0001")</f>
        <v>0</v>
      </c>
      <c r="E560">
        <f>SUMIFS(Activity_COMBDG!F:F,Activity_COMBDG!$B:$B,$A560&amp;"*",Activity_COMBDG!$B:$B,"*"&amp;"_EX",Activity_COMBDG!F:F,"&gt;0.0001")</f>
        <v>0</v>
      </c>
      <c r="F560">
        <f>SUMIFS(Activity_COMBDG!G:G,Activity_COMBDG!$B:$B,$A560&amp;"*",Activity_COMBDG!$B:$B,"*"&amp;"_EX",Activity_COMBDG!G:G,"&gt;0.0001")</f>
        <v>0</v>
      </c>
      <c r="G560">
        <f>SUMIFS(Activity_COMBDG!H:H,Activity_COMBDG!$B:$B,$A560&amp;"*",Activity_COMBDG!$B:$B,"*"&amp;"_EX",Activity_COMBDG!H:H,"&gt;0.0001")</f>
        <v>0</v>
      </c>
      <c r="H560">
        <f>SUMIFS(Activity_COMBDG!I:I,Activity_COMBDG!$B:$B,$A560&amp;"*",Activity_COMBDG!$B:$B,"*"&amp;"_EX",Activity_COMBDG!I:I,"&gt;0.0001")</f>
        <v>0</v>
      </c>
      <c r="I560">
        <f>SUMIFS(Activity_COMBDG!J:J,Activity_COMBDG!$B:$B,$A560&amp;"*",Activity_COMBDG!$B:$B,"*"&amp;"_EX",Activity_COMBDG!J:J,"&gt;0.0001")</f>
        <v>0</v>
      </c>
      <c r="J560">
        <f>SUMIFS(Activity_COMBDG!K:K,Activity_COMBDG!$B:$B,$A560&amp;"*",Activity_COMBDG!$B:$B,"*"&amp;"_EX",Activity_COMBDG!K:K,"&gt;0.0001")</f>
        <v>0</v>
      </c>
      <c r="K560">
        <f>SUMIFS(Activity_COMBDG!L:L,Activity_COMBDG!$B:$B,$A560&amp;"*",Activity_COMBDG!$B:$B,"*"&amp;"_EX",Activity_COMBDG!L:L,"&gt;0.0001")</f>
        <v>0</v>
      </c>
    </row>
    <row r="561" spans="1:11" x14ac:dyDescent="0.25">
      <c r="A561" t="str">
        <f>COMBDG_Split_Tech!A558</f>
        <v>COMBDGWSTNewSHFUR___STDKER</v>
      </c>
      <c r="B561">
        <f>SUMIFS(Activity_COMBDG!C:C,Activity_COMBDG!$B:$B,$A561&amp;"*",Activity_COMBDG!$B:$B,"*"&amp;"_EX",Activity_COMBDG!C:C,"&gt;0.0001")</f>
        <v>0</v>
      </c>
      <c r="C561">
        <f>SUMIFS(Activity_COMBDG!D:D,Activity_COMBDG!$B:$B,$A561&amp;"*",Activity_COMBDG!$B:$B,"*"&amp;"_EX",Activity_COMBDG!D:D,"&gt;0.0001")</f>
        <v>0</v>
      </c>
      <c r="D561">
        <f>SUMIFS(Activity_COMBDG!E:E,Activity_COMBDG!$B:$B,$A561&amp;"*",Activity_COMBDG!$B:$B,"*"&amp;"_EX",Activity_COMBDG!E:E,"&gt;0.0001")</f>
        <v>0</v>
      </c>
      <c r="E561">
        <f>SUMIFS(Activity_COMBDG!F:F,Activity_COMBDG!$B:$B,$A561&amp;"*",Activity_COMBDG!$B:$B,"*"&amp;"_EX",Activity_COMBDG!F:F,"&gt;0.0001")</f>
        <v>0</v>
      </c>
      <c r="F561">
        <f>SUMIFS(Activity_COMBDG!G:G,Activity_COMBDG!$B:$B,$A561&amp;"*",Activity_COMBDG!$B:$B,"*"&amp;"_EX",Activity_COMBDG!G:G,"&gt;0.0001")</f>
        <v>0</v>
      </c>
      <c r="G561">
        <f>SUMIFS(Activity_COMBDG!H:H,Activity_COMBDG!$B:$B,$A561&amp;"*",Activity_COMBDG!$B:$B,"*"&amp;"_EX",Activity_COMBDG!H:H,"&gt;0.0001")</f>
        <v>0</v>
      </c>
      <c r="H561">
        <f>SUMIFS(Activity_COMBDG!I:I,Activity_COMBDG!$B:$B,$A561&amp;"*",Activity_COMBDG!$B:$B,"*"&amp;"_EX",Activity_COMBDG!I:I,"&gt;0.0001")</f>
        <v>0</v>
      </c>
      <c r="I561">
        <f>SUMIFS(Activity_COMBDG!J:J,Activity_COMBDG!$B:$B,$A561&amp;"*",Activity_COMBDG!$B:$B,"*"&amp;"_EX",Activity_COMBDG!J:J,"&gt;0.0001")</f>
        <v>0</v>
      </c>
      <c r="J561">
        <f>SUMIFS(Activity_COMBDG!K:K,Activity_COMBDG!$B:$B,$A561&amp;"*",Activity_COMBDG!$B:$B,"*"&amp;"_EX",Activity_COMBDG!K:K,"&gt;0.0001")</f>
        <v>0</v>
      </c>
      <c r="K561">
        <f>SUMIFS(Activity_COMBDG!L:L,Activity_COMBDG!$B:$B,$A561&amp;"*",Activity_COMBDG!$B:$B,"*"&amp;"_EX",Activity_COMBDG!L:L,"&gt;0.0001")</f>
        <v>0</v>
      </c>
    </row>
    <row r="562" spans="1:11" x14ac:dyDescent="0.25">
      <c r="A562" t="str">
        <f>COMBDG_Split_Tech!A559</f>
        <v>COMBDGWSTNewSHFUR___STDLFO</v>
      </c>
      <c r="B562">
        <f>SUMIFS(Activity_COMBDG!C:C,Activity_COMBDG!$B:$B,$A562&amp;"*",Activity_COMBDG!$B:$B,"*"&amp;"_EX",Activity_COMBDG!C:C,"&gt;0.0001")</f>
        <v>0</v>
      </c>
      <c r="C562">
        <f>SUMIFS(Activity_COMBDG!D:D,Activity_COMBDG!$B:$B,$A562&amp;"*",Activity_COMBDG!$B:$B,"*"&amp;"_EX",Activity_COMBDG!D:D,"&gt;0.0001")</f>
        <v>0</v>
      </c>
      <c r="D562">
        <f>SUMIFS(Activity_COMBDG!E:E,Activity_COMBDG!$B:$B,$A562&amp;"*",Activity_COMBDG!$B:$B,"*"&amp;"_EX",Activity_COMBDG!E:E,"&gt;0.0001")</f>
        <v>0</v>
      </c>
      <c r="E562">
        <f>SUMIFS(Activity_COMBDG!F:F,Activity_COMBDG!$B:$B,$A562&amp;"*",Activity_COMBDG!$B:$B,"*"&amp;"_EX",Activity_COMBDG!F:F,"&gt;0.0001")</f>
        <v>0</v>
      </c>
      <c r="F562">
        <f>SUMIFS(Activity_COMBDG!G:G,Activity_COMBDG!$B:$B,$A562&amp;"*",Activity_COMBDG!$B:$B,"*"&amp;"_EX",Activity_COMBDG!G:G,"&gt;0.0001")</f>
        <v>0</v>
      </c>
      <c r="G562">
        <f>SUMIFS(Activity_COMBDG!H:H,Activity_COMBDG!$B:$B,$A562&amp;"*",Activity_COMBDG!$B:$B,"*"&amp;"_EX",Activity_COMBDG!H:H,"&gt;0.0001")</f>
        <v>0</v>
      </c>
      <c r="H562">
        <f>SUMIFS(Activity_COMBDG!I:I,Activity_COMBDG!$B:$B,$A562&amp;"*",Activity_COMBDG!$B:$B,"*"&amp;"_EX",Activity_COMBDG!I:I,"&gt;0.0001")</f>
        <v>0</v>
      </c>
      <c r="I562">
        <f>SUMIFS(Activity_COMBDG!J:J,Activity_COMBDG!$B:$B,$A562&amp;"*",Activity_COMBDG!$B:$B,"*"&amp;"_EX",Activity_COMBDG!J:J,"&gt;0.0001")</f>
        <v>0</v>
      </c>
      <c r="J562">
        <f>SUMIFS(Activity_COMBDG!K:K,Activity_COMBDG!$B:$B,$A562&amp;"*",Activity_COMBDG!$B:$B,"*"&amp;"_EX",Activity_COMBDG!K:K,"&gt;0.0001")</f>
        <v>0</v>
      </c>
      <c r="K562">
        <f>SUMIFS(Activity_COMBDG!L:L,Activity_COMBDG!$B:$B,$A562&amp;"*",Activity_COMBDG!$B:$B,"*"&amp;"_EX",Activity_COMBDG!L:L,"&gt;0.0001")</f>
        <v>0</v>
      </c>
    </row>
    <row r="563" spans="1:11" x14ac:dyDescent="0.25">
      <c r="A563" t="str">
        <f>COMBDG_Split_Tech!A560</f>
        <v>COMBDGWSTNewSHFUR___STDNGA</v>
      </c>
      <c r="B563">
        <f>SUMIFS(Activity_COMBDG!C:C,Activity_COMBDG!$B:$B,$A563&amp;"*",Activity_COMBDG!$B:$B,"*"&amp;"_EX",Activity_COMBDG!C:C,"&gt;0.0001")</f>
        <v>0</v>
      </c>
      <c r="C563">
        <f>SUMIFS(Activity_COMBDG!D:D,Activity_COMBDG!$B:$B,$A563&amp;"*",Activity_COMBDG!$B:$B,"*"&amp;"_EX",Activity_COMBDG!D:D,"&gt;0.0001")</f>
        <v>0</v>
      </c>
      <c r="D563">
        <f>SUMIFS(Activity_COMBDG!E:E,Activity_COMBDG!$B:$B,$A563&amp;"*",Activity_COMBDG!$B:$B,"*"&amp;"_EX",Activity_COMBDG!E:E,"&gt;0.0001")</f>
        <v>0</v>
      </c>
      <c r="E563">
        <f>SUMIFS(Activity_COMBDG!F:F,Activity_COMBDG!$B:$B,$A563&amp;"*",Activity_COMBDG!$B:$B,"*"&amp;"_EX",Activity_COMBDG!F:F,"&gt;0.0001")</f>
        <v>0</v>
      </c>
      <c r="F563">
        <f>SUMIFS(Activity_COMBDG!G:G,Activity_COMBDG!$B:$B,$A563&amp;"*",Activity_COMBDG!$B:$B,"*"&amp;"_EX",Activity_COMBDG!G:G,"&gt;0.0001")</f>
        <v>0</v>
      </c>
      <c r="G563">
        <f>SUMIFS(Activity_COMBDG!H:H,Activity_COMBDG!$B:$B,$A563&amp;"*",Activity_COMBDG!$B:$B,"*"&amp;"_EX",Activity_COMBDG!H:H,"&gt;0.0001")</f>
        <v>0</v>
      </c>
      <c r="H563">
        <f>SUMIFS(Activity_COMBDG!I:I,Activity_COMBDG!$B:$B,$A563&amp;"*",Activity_COMBDG!$B:$B,"*"&amp;"_EX",Activity_COMBDG!I:I,"&gt;0.0001")</f>
        <v>0</v>
      </c>
      <c r="I563">
        <f>SUMIFS(Activity_COMBDG!J:J,Activity_COMBDG!$B:$B,$A563&amp;"*",Activity_COMBDG!$B:$B,"*"&amp;"_EX",Activity_COMBDG!J:J,"&gt;0.0001")</f>
        <v>0</v>
      </c>
      <c r="J563">
        <f>SUMIFS(Activity_COMBDG!K:K,Activity_COMBDG!$B:$B,$A563&amp;"*",Activity_COMBDG!$B:$B,"*"&amp;"_EX",Activity_COMBDG!K:K,"&gt;0.0001")</f>
        <v>0</v>
      </c>
      <c r="K563">
        <f>SUMIFS(Activity_COMBDG!L:L,Activity_COMBDG!$B:$B,$A563&amp;"*",Activity_COMBDG!$B:$B,"*"&amp;"_EX",Activity_COMBDG!L:L,"&gt;0.0001")</f>
        <v>0</v>
      </c>
    </row>
    <row r="564" spans="1:11" x14ac:dyDescent="0.25">
      <c r="A564" t="str">
        <f>COMBDG_Split_Tech!A561</f>
        <v>COMBDGWSTNewSHFUR___STDPRO</v>
      </c>
      <c r="B564">
        <f>SUMIFS(Activity_COMBDG!C:C,Activity_COMBDG!$B:$B,$A564&amp;"*",Activity_COMBDG!$B:$B,"*"&amp;"_EX",Activity_COMBDG!C:C,"&gt;0.0001")</f>
        <v>0</v>
      </c>
      <c r="C564">
        <f>SUMIFS(Activity_COMBDG!D:D,Activity_COMBDG!$B:$B,$A564&amp;"*",Activity_COMBDG!$B:$B,"*"&amp;"_EX",Activity_COMBDG!D:D,"&gt;0.0001")</f>
        <v>0</v>
      </c>
      <c r="D564">
        <f>SUMIFS(Activity_COMBDG!E:E,Activity_COMBDG!$B:$B,$A564&amp;"*",Activity_COMBDG!$B:$B,"*"&amp;"_EX",Activity_COMBDG!E:E,"&gt;0.0001")</f>
        <v>0</v>
      </c>
      <c r="E564">
        <f>SUMIFS(Activity_COMBDG!F:F,Activity_COMBDG!$B:$B,$A564&amp;"*",Activity_COMBDG!$B:$B,"*"&amp;"_EX",Activity_COMBDG!F:F,"&gt;0.0001")</f>
        <v>0</v>
      </c>
      <c r="F564">
        <f>SUMIFS(Activity_COMBDG!G:G,Activity_COMBDG!$B:$B,$A564&amp;"*",Activity_COMBDG!$B:$B,"*"&amp;"_EX",Activity_COMBDG!G:G,"&gt;0.0001")</f>
        <v>0</v>
      </c>
      <c r="G564">
        <f>SUMIFS(Activity_COMBDG!H:H,Activity_COMBDG!$B:$B,$A564&amp;"*",Activity_COMBDG!$B:$B,"*"&amp;"_EX",Activity_COMBDG!H:H,"&gt;0.0001")</f>
        <v>0</v>
      </c>
      <c r="H564">
        <f>SUMIFS(Activity_COMBDG!I:I,Activity_COMBDG!$B:$B,$A564&amp;"*",Activity_COMBDG!$B:$B,"*"&amp;"_EX",Activity_COMBDG!I:I,"&gt;0.0001")</f>
        <v>0</v>
      </c>
      <c r="I564">
        <f>SUMIFS(Activity_COMBDG!J:J,Activity_COMBDG!$B:$B,$A564&amp;"*",Activity_COMBDG!$B:$B,"*"&amp;"_EX",Activity_COMBDG!J:J,"&gt;0.0001")</f>
        <v>0</v>
      </c>
      <c r="J564">
        <f>SUMIFS(Activity_COMBDG!K:K,Activity_COMBDG!$B:$B,$A564&amp;"*",Activity_COMBDG!$B:$B,"*"&amp;"_EX",Activity_COMBDG!K:K,"&gt;0.0001")</f>
        <v>0</v>
      </c>
      <c r="K564">
        <f>SUMIFS(Activity_COMBDG!L:L,Activity_COMBDG!$B:$B,$A564&amp;"*",Activity_COMBDG!$B:$B,"*"&amp;"_EX",Activity_COMBDG!L:L,"&gt;0.0001")</f>
        <v>0</v>
      </c>
    </row>
    <row r="565" spans="1:11" x14ac:dyDescent="0.25">
      <c r="A565" t="str">
        <f>COMBDG_Split_Tech!A562</f>
        <v>COMBDGWSTNewSHHEP___STDELC</v>
      </c>
      <c r="B565">
        <f>SUMIFS(Activity_COMBDG!C:C,Activity_COMBDG!$B:$B,$A565&amp;"*",Activity_COMBDG!$B:$B,"*"&amp;"_EX",Activity_COMBDG!C:C,"&gt;0.0001")</f>
        <v>0</v>
      </c>
      <c r="C565">
        <f>SUMIFS(Activity_COMBDG!D:D,Activity_COMBDG!$B:$B,$A565&amp;"*",Activity_COMBDG!$B:$B,"*"&amp;"_EX",Activity_COMBDG!D:D,"&gt;0.0001")</f>
        <v>0</v>
      </c>
      <c r="D565">
        <f>SUMIFS(Activity_COMBDG!E:E,Activity_COMBDG!$B:$B,$A565&amp;"*",Activity_COMBDG!$B:$B,"*"&amp;"_EX",Activity_COMBDG!E:E,"&gt;0.0001")</f>
        <v>0</v>
      </c>
      <c r="E565">
        <f>SUMIFS(Activity_COMBDG!F:F,Activity_COMBDG!$B:$B,$A565&amp;"*",Activity_COMBDG!$B:$B,"*"&amp;"_EX",Activity_COMBDG!F:F,"&gt;0.0001")</f>
        <v>0</v>
      </c>
      <c r="F565">
        <f>SUMIFS(Activity_COMBDG!G:G,Activity_COMBDG!$B:$B,$A565&amp;"*",Activity_COMBDG!$B:$B,"*"&amp;"_EX",Activity_COMBDG!G:G,"&gt;0.0001")</f>
        <v>0</v>
      </c>
      <c r="G565">
        <f>SUMIFS(Activity_COMBDG!H:H,Activity_COMBDG!$B:$B,$A565&amp;"*",Activity_COMBDG!$B:$B,"*"&amp;"_EX",Activity_COMBDG!H:H,"&gt;0.0001")</f>
        <v>0</v>
      </c>
      <c r="H565">
        <f>SUMIFS(Activity_COMBDG!I:I,Activity_COMBDG!$B:$B,$A565&amp;"*",Activity_COMBDG!$B:$B,"*"&amp;"_EX",Activity_COMBDG!I:I,"&gt;0.0001")</f>
        <v>0</v>
      </c>
      <c r="I565">
        <f>SUMIFS(Activity_COMBDG!J:J,Activity_COMBDG!$B:$B,$A565&amp;"*",Activity_COMBDG!$B:$B,"*"&amp;"_EX",Activity_COMBDG!J:J,"&gt;0.0001")</f>
        <v>0</v>
      </c>
      <c r="J565">
        <f>SUMIFS(Activity_COMBDG!K:K,Activity_COMBDG!$B:$B,$A565&amp;"*",Activity_COMBDG!$B:$B,"*"&amp;"_EX",Activity_COMBDG!K:K,"&gt;0.0001")</f>
        <v>0</v>
      </c>
      <c r="K565">
        <f>SUMIFS(Activity_COMBDG!L:L,Activity_COMBDG!$B:$B,$A565&amp;"*",Activity_COMBDG!$B:$B,"*"&amp;"_EX",Activity_COMBDG!L:L,"&gt;0.0001")</f>
        <v>0</v>
      </c>
    </row>
    <row r="566" spans="1:11" x14ac:dyDescent="0.25">
      <c r="A566" t="str">
        <f>COMBDG_Split_Tech!A563</f>
        <v>COMBDGWSTNewSHPLT___STDELC</v>
      </c>
      <c r="B566">
        <f>SUMIFS(Activity_COMBDG!C:C,Activity_COMBDG!$B:$B,$A566&amp;"*",Activity_COMBDG!$B:$B,"*"&amp;"_EX",Activity_COMBDG!C:C,"&gt;0.0001")</f>
        <v>0</v>
      </c>
      <c r="C566">
        <f>SUMIFS(Activity_COMBDG!D:D,Activity_COMBDG!$B:$B,$A566&amp;"*",Activity_COMBDG!$B:$B,"*"&amp;"_EX",Activity_COMBDG!D:D,"&gt;0.0001")</f>
        <v>0</v>
      </c>
      <c r="D566">
        <f>SUMIFS(Activity_COMBDG!E:E,Activity_COMBDG!$B:$B,$A566&amp;"*",Activity_COMBDG!$B:$B,"*"&amp;"_EX",Activity_COMBDG!E:E,"&gt;0.0001")</f>
        <v>0</v>
      </c>
      <c r="E566">
        <f>SUMIFS(Activity_COMBDG!F:F,Activity_COMBDG!$B:$B,$A566&amp;"*",Activity_COMBDG!$B:$B,"*"&amp;"_EX",Activity_COMBDG!F:F,"&gt;0.0001")</f>
        <v>0</v>
      </c>
      <c r="F566">
        <f>SUMIFS(Activity_COMBDG!G:G,Activity_COMBDG!$B:$B,$A566&amp;"*",Activity_COMBDG!$B:$B,"*"&amp;"_EX",Activity_COMBDG!G:G,"&gt;0.0001")</f>
        <v>0</v>
      </c>
      <c r="G566">
        <f>SUMIFS(Activity_COMBDG!H:H,Activity_COMBDG!$B:$B,$A566&amp;"*",Activity_COMBDG!$B:$B,"*"&amp;"_EX",Activity_COMBDG!H:H,"&gt;0.0001")</f>
        <v>0</v>
      </c>
      <c r="H566">
        <f>SUMIFS(Activity_COMBDG!I:I,Activity_COMBDG!$B:$B,$A566&amp;"*",Activity_COMBDG!$B:$B,"*"&amp;"_EX",Activity_COMBDG!I:I,"&gt;0.0001")</f>
        <v>0</v>
      </c>
      <c r="I566">
        <f>SUMIFS(Activity_COMBDG!J:J,Activity_COMBDG!$B:$B,$A566&amp;"*",Activity_COMBDG!$B:$B,"*"&amp;"_EX",Activity_COMBDG!J:J,"&gt;0.0001")</f>
        <v>0</v>
      </c>
      <c r="J566">
        <f>SUMIFS(Activity_COMBDG!K:K,Activity_COMBDG!$B:$B,$A566&amp;"*",Activity_COMBDG!$B:$B,"*"&amp;"_EX",Activity_COMBDG!K:K,"&gt;0.0001")</f>
        <v>0</v>
      </c>
      <c r="K566">
        <f>SUMIFS(Activity_COMBDG!L:L,Activity_COMBDG!$B:$B,$A566&amp;"*",Activity_COMBDG!$B:$B,"*"&amp;"_EX",Activity_COMBDG!L:L,"&gt;0.0001")</f>
        <v>0</v>
      </c>
    </row>
    <row r="567" spans="1:11" x14ac:dyDescent="0.25">
      <c r="A567" t="str">
        <f>COMBDG_Split_Tech!A564</f>
        <v>COMBDGWSTNewSLLED___STDELC</v>
      </c>
      <c r="B567">
        <f>SUMIFS(Activity_COMBDG!C:C,Activity_COMBDG!$B:$B,$A567&amp;"*",Activity_COMBDG!$B:$B,"*"&amp;"_EX",Activity_COMBDG!C:C,"&gt;0.0001")</f>
        <v>0</v>
      </c>
      <c r="C567">
        <f>SUMIFS(Activity_COMBDG!D:D,Activity_COMBDG!$B:$B,$A567&amp;"*",Activity_COMBDG!$B:$B,"*"&amp;"_EX",Activity_COMBDG!D:D,"&gt;0.0001")</f>
        <v>0</v>
      </c>
      <c r="D567">
        <f>SUMIFS(Activity_COMBDG!E:E,Activity_COMBDG!$B:$B,$A567&amp;"*",Activity_COMBDG!$B:$B,"*"&amp;"_EX",Activity_COMBDG!E:E,"&gt;0.0001")</f>
        <v>0</v>
      </c>
      <c r="E567">
        <f>SUMIFS(Activity_COMBDG!F:F,Activity_COMBDG!$B:$B,$A567&amp;"*",Activity_COMBDG!$B:$B,"*"&amp;"_EX",Activity_COMBDG!F:F,"&gt;0.0001")</f>
        <v>0</v>
      </c>
      <c r="F567">
        <f>SUMIFS(Activity_COMBDG!G:G,Activity_COMBDG!$B:$B,$A567&amp;"*",Activity_COMBDG!$B:$B,"*"&amp;"_EX",Activity_COMBDG!G:G,"&gt;0.0001")</f>
        <v>0</v>
      </c>
      <c r="G567">
        <f>SUMIFS(Activity_COMBDG!H:H,Activity_COMBDG!$B:$B,$A567&amp;"*",Activity_COMBDG!$B:$B,"*"&amp;"_EX",Activity_COMBDG!H:H,"&gt;0.0001")</f>
        <v>0</v>
      </c>
      <c r="H567">
        <f>SUMIFS(Activity_COMBDG!I:I,Activity_COMBDG!$B:$B,$A567&amp;"*",Activity_COMBDG!$B:$B,"*"&amp;"_EX",Activity_COMBDG!I:I,"&gt;0.0001")</f>
        <v>0</v>
      </c>
      <c r="I567">
        <f>SUMIFS(Activity_COMBDG!J:J,Activity_COMBDG!$B:$B,$A567&amp;"*",Activity_COMBDG!$B:$B,"*"&amp;"_EX",Activity_COMBDG!J:J,"&gt;0.0001")</f>
        <v>0</v>
      </c>
      <c r="J567">
        <f>SUMIFS(Activity_COMBDG!K:K,Activity_COMBDG!$B:$B,$A567&amp;"*",Activity_COMBDG!$B:$B,"*"&amp;"_EX",Activity_COMBDG!K:K,"&gt;0.0001")</f>
        <v>0</v>
      </c>
      <c r="K567">
        <f>SUMIFS(Activity_COMBDG!L:L,Activity_COMBDG!$B:$B,$A567&amp;"*",Activity_COMBDG!$B:$B,"*"&amp;"_EX",Activity_COMBDG!L:L,"&gt;0.0001")</f>
        <v>0</v>
      </c>
    </row>
    <row r="568" spans="1:11" x14ac:dyDescent="0.25">
      <c r="A568" t="str">
        <f>COMBDG_Split_Tech!A565</f>
        <v>COMBDGWSTNewWH_________DHE</v>
      </c>
      <c r="B568">
        <f>SUMIFS(Activity_COMBDG!C:C,Activity_COMBDG!$B:$B,$A568&amp;"*",Activity_COMBDG!$B:$B,"*"&amp;"_EX",Activity_COMBDG!C:C,"&gt;0.0001")</f>
        <v>0</v>
      </c>
      <c r="C568">
        <f>SUMIFS(Activity_COMBDG!D:D,Activity_COMBDG!$B:$B,$A568&amp;"*",Activity_COMBDG!$B:$B,"*"&amp;"_EX",Activity_COMBDG!D:D,"&gt;0.0001")</f>
        <v>0</v>
      </c>
      <c r="D568">
        <f>SUMIFS(Activity_COMBDG!E:E,Activity_COMBDG!$B:$B,$A568&amp;"*",Activity_COMBDG!$B:$B,"*"&amp;"_EX",Activity_COMBDG!E:E,"&gt;0.0001")</f>
        <v>0</v>
      </c>
      <c r="E568">
        <f>SUMIFS(Activity_COMBDG!F:F,Activity_COMBDG!$B:$B,$A568&amp;"*",Activity_COMBDG!$B:$B,"*"&amp;"_EX",Activity_COMBDG!F:F,"&gt;0.0001")</f>
        <v>0</v>
      </c>
      <c r="F568">
        <f>SUMIFS(Activity_COMBDG!G:G,Activity_COMBDG!$B:$B,$A568&amp;"*",Activity_COMBDG!$B:$B,"*"&amp;"_EX",Activity_COMBDG!G:G,"&gt;0.0001")</f>
        <v>0</v>
      </c>
      <c r="G568">
        <f>SUMIFS(Activity_COMBDG!H:H,Activity_COMBDG!$B:$B,$A568&amp;"*",Activity_COMBDG!$B:$B,"*"&amp;"_EX",Activity_COMBDG!H:H,"&gt;0.0001")</f>
        <v>0</v>
      </c>
      <c r="H568">
        <f>SUMIFS(Activity_COMBDG!I:I,Activity_COMBDG!$B:$B,$A568&amp;"*",Activity_COMBDG!$B:$B,"*"&amp;"_EX",Activity_COMBDG!I:I,"&gt;0.0001")</f>
        <v>0</v>
      </c>
      <c r="I568">
        <f>SUMIFS(Activity_COMBDG!J:J,Activity_COMBDG!$B:$B,$A568&amp;"*",Activity_COMBDG!$B:$B,"*"&amp;"_EX",Activity_COMBDG!J:J,"&gt;0.0001")</f>
        <v>0</v>
      </c>
      <c r="J568">
        <f>SUMIFS(Activity_COMBDG!K:K,Activity_COMBDG!$B:$B,$A568&amp;"*",Activity_COMBDG!$B:$B,"*"&amp;"_EX",Activity_COMBDG!K:K,"&gt;0.0001")</f>
        <v>0</v>
      </c>
      <c r="K568">
        <f>SUMIFS(Activity_COMBDG!L:L,Activity_COMBDG!$B:$B,$A568&amp;"*",Activity_COMBDG!$B:$B,"*"&amp;"_EX",Activity_COMBDG!L:L,"&gt;0.0001")</f>
        <v>0</v>
      </c>
    </row>
    <row r="569" spans="1:11" x14ac:dyDescent="0.25">
      <c r="A569" t="str">
        <f>COMBDG_Split_Tech!A566</f>
        <v>COMBDGWSTNewWH______STDELC</v>
      </c>
      <c r="B569">
        <f>SUMIFS(Activity_COMBDG!C:C,Activity_COMBDG!$B:$B,$A569&amp;"*",Activity_COMBDG!$B:$B,"*"&amp;"_EX",Activity_COMBDG!C:C,"&gt;0.0001")</f>
        <v>0</v>
      </c>
      <c r="C569">
        <f>SUMIFS(Activity_COMBDG!D:D,Activity_COMBDG!$B:$B,$A569&amp;"*",Activity_COMBDG!$B:$B,"*"&amp;"_EX",Activity_COMBDG!D:D,"&gt;0.0001")</f>
        <v>0</v>
      </c>
      <c r="D569">
        <f>SUMIFS(Activity_COMBDG!E:E,Activity_COMBDG!$B:$B,$A569&amp;"*",Activity_COMBDG!$B:$B,"*"&amp;"_EX",Activity_COMBDG!E:E,"&gt;0.0001")</f>
        <v>0</v>
      </c>
      <c r="E569">
        <f>SUMIFS(Activity_COMBDG!F:F,Activity_COMBDG!$B:$B,$A569&amp;"*",Activity_COMBDG!$B:$B,"*"&amp;"_EX",Activity_COMBDG!F:F,"&gt;0.0001")</f>
        <v>0</v>
      </c>
      <c r="F569">
        <f>SUMIFS(Activity_COMBDG!G:G,Activity_COMBDG!$B:$B,$A569&amp;"*",Activity_COMBDG!$B:$B,"*"&amp;"_EX",Activity_COMBDG!G:G,"&gt;0.0001")</f>
        <v>0</v>
      </c>
      <c r="G569">
        <f>SUMIFS(Activity_COMBDG!H:H,Activity_COMBDG!$B:$B,$A569&amp;"*",Activity_COMBDG!$B:$B,"*"&amp;"_EX",Activity_COMBDG!H:H,"&gt;0.0001")</f>
        <v>0</v>
      </c>
      <c r="H569">
        <f>SUMIFS(Activity_COMBDG!I:I,Activity_COMBDG!$B:$B,$A569&amp;"*",Activity_COMBDG!$B:$B,"*"&amp;"_EX",Activity_COMBDG!I:I,"&gt;0.0001")</f>
        <v>0</v>
      </c>
      <c r="I569">
        <f>SUMIFS(Activity_COMBDG!J:J,Activity_COMBDG!$B:$B,$A569&amp;"*",Activity_COMBDG!$B:$B,"*"&amp;"_EX",Activity_COMBDG!J:J,"&gt;0.0001")</f>
        <v>0</v>
      </c>
      <c r="J569">
        <f>SUMIFS(Activity_COMBDG!K:K,Activity_COMBDG!$B:$B,$A569&amp;"*",Activity_COMBDG!$B:$B,"*"&amp;"_EX",Activity_COMBDG!K:K,"&gt;0.0001")</f>
        <v>0</v>
      </c>
      <c r="K569">
        <f>SUMIFS(Activity_COMBDG!L:L,Activity_COMBDG!$B:$B,$A569&amp;"*",Activity_COMBDG!$B:$B,"*"&amp;"_EX",Activity_COMBDG!L:L,"&gt;0.0001")</f>
        <v>0</v>
      </c>
    </row>
    <row r="570" spans="1:11" x14ac:dyDescent="0.25">
      <c r="A570" t="str">
        <f>COMBDG_Split_Tech!A567</f>
        <v>COMBDGWSTNewWH______STDHFO</v>
      </c>
      <c r="B570">
        <f>SUMIFS(Activity_COMBDG!C:C,Activity_COMBDG!$B:$B,$A570&amp;"*",Activity_COMBDG!$B:$B,"*"&amp;"_EX",Activity_COMBDG!C:C,"&gt;0.0001")</f>
        <v>0</v>
      </c>
      <c r="C570">
        <f>SUMIFS(Activity_COMBDG!D:D,Activity_COMBDG!$B:$B,$A570&amp;"*",Activity_COMBDG!$B:$B,"*"&amp;"_EX",Activity_COMBDG!D:D,"&gt;0.0001")</f>
        <v>0</v>
      </c>
      <c r="D570">
        <f>SUMIFS(Activity_COMBDG!E:E,Activity_COMBDG!$B:$B,$A570&amp;"*",Activity_COMBDG!$B:$B,"*"&amp;"_EX",Activity_COMBDG!E:E,"&gt;0.0001")</f>
        <v>0</v>
      </c>
      <c r="E570">
        <f>SUMIFS(Activity_COMBDG!F:F,Activity_COMBDG!$B:$B,$A570&amp;"*",Activity_COMBDG!$B:$B,"*"&amp;"_EX",Activity_COMBDG!F:F,"&gt;0.0001")</f>
        <v>0</v>
      </c>
      <c r="F570">
        <f>SUMIFS(Activity_COMBDG!G:G,Activity_COMBDG!$B:$B,$A570&amp;"*",Activity_COMBDG!$B:$B,"*"&amp;"_EX",Activity_COMBDG!G:G,"&gt;0.0001")</f>
        <v>0</v>
      </c>
      <c r="G570">
        <f>SUMIFS(Activity_COMBDG!H:H,Activity_COMBDG!$B:$B,$A570&amp;"*",Activity_COMBDG!$B:$B,"*"&amp;"_EX",Activity_COMBDG!H:H,"&gt;0.0001")</f>
        <v>0</v>
      </c>
      <c r="H570">
        <f>SUMIFS(Activity_COMBDG!I:I,Activity_COMBDG!$B:$B,$A570&amp;"*",Activity_COMBDG!$B:$B,"*"&amp;"_EX",Activity_COMBDG!I:I,"&gt;0.0001")</f>
        <v>0</v>
      </c>
      <c r="I570">
        <f>SUMIFS(Activity_COMBDG!J:J,Activity_COMBDG!$B:$B,$A570&amp;"*",Activity_COMBDG!$B:$B,"*"&amp;"_EX",Activity_COMBDG!J:J,"&gt;0.0001")</f>
        <v>0</v>
      </c>
      <c r="J570">
        <f>SUMIFS(Activity_COMBDG!K:K,Activity_COMBDG!$B:$B,$A570&amp;"*",Activity_COMBDG!$B:$B,"*"&amp;"_EX",Activity_COMBDG!K:K,"&gt;0.0001")</f>
        <v>0</v>
      </c>
      <c r="K570">
        <f>SUMIFS(Activity_COMBDG!L:L,Activity_COMBDG!$B:$B,$A570&amp;"*",Activity_COMBDG!$B:$B,"*"&amp;"_EX",Activity_COMBDG!L:L,"&gt;0.0001")</f>
        <v>0</v>
      </c>
    </row>
    <row r="571" spans="1:11" x14ac:dyDescent="0.25">
      <c r="A571" t="str">
        <f>COMBDG_Split_Tech!A568</f>
        <v>COMBDGWSTNewWH______STDKER</v>
      </c>
      <c r="B571">
        <f>SUMIFS(Activity_COMBDG!C:C,Activity_COMBDG!$B:$B,$A571&amp;"*",Activity_COMBDG!$B:$B,"*"&amp;"_EX",Activity_COMBDG!C:C,"&gt;0.0001")</f>
        <v>0</v>
      </c>
      <c r="C571">
        <f>SUMIFS(Activity_COMBDG!D:D,Activity_COMBDG!$B:$B,$A571&amp;"*",Activity_COMBDG!$B:$B,"*"&amp;"_EX",Activity_COMBDG!D:D,"&gt;0.0001")</f>
        <v>0</v>
      </c>
      <c r="D571">
        <f>SUMIFS(Activity_COMBDG!E:E,Activity_COMBDG!$B:$B,$A571&amp;"*",Activity_COMBDG!$B:$B,"*"&amp;"_EX",Activity_COMBDG!E:E,"&gt;0.0001")</f>
        <v>0</v>
      </c>
      <c r="E571">
        <f>SUMIFS(Activity_COMBDG!F:F,Activity_COMBDG!$B:$B,$A571&amp;"*",Activity_COMBDG!$B:$B,"*"&amp;"_EX",Activity_COMBDG!F:F,"&gt;0.0001")</f>
        <v>0</v>
      </c>
      <c r="F571">
        <f>SUMIFS(Activity_COMBDG!G:G,Activity_COMBDG!$B:$B,$A571&amp;"*",Activity_COMBDG!$B:$B,"*"&amp;"_EX",Activity_COMBDG!G:G,"&gt;0.0001")</f>
        <v>0</v>
      </c>
      <c r="G571">
        <f>SUMIFS(Activity_COMBDG!H:H,Activity_COMBDG!$B:$B,$A571&amp;"*",Activity_COMBDG!$B:$B,"*"&amp;"_EX",Activity_COMBDG!H:H,"&gt;0.0001")</f>
        <v>0</v>
      </c>
      <c r="H571">
        <f>SUMIFS(Activity_COMBDG!I:I,Activity_COMBDG!$B:$B,$A571&amp;"*",Activity_COMBDG!$B:$B,"*"&amp;"_EX",Activity_COMBDG!I:I,"&gt;0.0001")</f>
        <v>0</v>
      </c>
      <c r="I571">
        <f>SUMIFS(Activity_COMBDG!J:J,Activity_COMBDG!$B:$B,$A571&amp;"*",Activity_COMBDG!$B:$B,"*"&amp;"_EX",Activity_COMBDG!J:J,"&gt;0.0001")</f>
        <v>0</v>
      </c>
      <c r="J571">
        <f>SUMIFS(Activity_COMBDG!K:K,Activity_COMBDG!$B:$B,$A571&amp;"*",Activity_COMBDG!$B:$B,"*"&amp;"_EX",Activity_COMBDG!K:K,"&gt;0.0001")</f>
        <v>0</v>
      </c>
      <c r="K571">
        <f>SUMIFS(Activity_COMBDG!L:L,Activity_COMBDG!$B:$B,$A571&amp;"*",Activity_COMBDG!$B:$B,"*"&amp;"_EX",Activity_COMBDG!L:L,"&gt;0.0001")</f>
        <v>0</v>
      </c>
    </row>
    <row r="572" spans="1:11" x14ac:dyDescent="0.25">
      <c r="A572" t="str">
        <f>COMBDG_Split_Tech!A569</f>
        <v>COMBDGWSTNewWH______STDLFO</v>
      </c>
      <c r="B572">
        <f>SUMIFS(Activity_COMBDG!C:C,Activity_COMBDG!$B:$B,$A572&amp;"*",Activity_COMBDG!$B:$B,"*"&amp;"_EX",Activity_COMBDG!C:C,"&gt;0.0001")</f>
        <v>0</v>
      </c>
      <c r="C572">
        <f>SUMIFS(Activity_COMBDG!D:D,Activity_COMBDG!$B:$B,$A572&amp;"*",Activity_COMBDG!$B:$B,"*"&amp;"_EX",Activity_COMBDG!D:D,"&gt;0.0001")</f>
        <v>0</v>
      </c>
      <c r="D572">
        <f>SUMIFS(Activity_COMBDG!E:E,Activity_COMBDG!$B:$B,$A572&amp;"*",Activity_COMBDG!$B:$B,"*"&amp;"_EX",Activity_COMBDG!E:E,"&gt;0.0001")</f>
        <v>0</v>
      </c>
      <c r="E572">
        <f>SUMIFS(Activity_COMBDG!F:F,Activity_COMBDG!$B:$B,$A572&amp;"*",Activity_COMBDG!$B:$B,"*"&amp;"_EX",Activity_COMBDG!F:F,"&gt;0.0001")</f>
        <v>0</v>
      </c>
      <c r="F572">
        <f>SUMIFS(Activity_COMBDG!G:G,Activity_COMBDG!$B:$B,$A572&amp;"*",Activity_COMBDG!$B:$B,"*"&amp;"_EX",Activity_COMBDG!G:G,"&gt;0.0001")</f>
        <v>0</v>
      </c>
      <c r="G572">
        <f>SUMIFS(Activity_COMBDG!H:H,Activity_COMBDG!$B:$B,$A572&amp;"*",Activity_COMBDG!$B:$B,"*"&amp;"_EX",Activity_COMBDG!H:H,"&gt;0.0001")</f>
        <v>0</v>
      </c>
      <c r="H572">
        <f>SUMIFS(Activity_COMBDG!I:I,Activity_COMBDG!$B:$B,$A572&amp;"*",Activity_COMBDG!$B:$B,"*"&amp;"_EX",Activity_COMBDG!I:I,"&gt;0.0001")</f>
        <v>0</v>
      </c>
      <c r="I572">
        <f>SUMIFS(Activity_COMBDG!J:J,Activity_COMBDG!$B:$B,$A572&amp;"*",Activity_COMBDG!$B:$B,"*"&amp;"_EX",Activity_COMBDG!J:J,"&gt;0.0001")</f>
        <v>0</v>
      </c>
      <c r="J572">
        <f>SUMIFS(Activity_COMBDG!K:K,Activity_COMBDG!$B:$B,$A572&amp;"*",Activity_COMBDG!$B:$B,"*"&amp;"_EX",Activity_COMBDG!K:K,"&gt;0.0001")</f>
        <v>0</v>
      </c>
      <c r="K572">
        <f>SUMIFS(Activity_COMBDG!L:L,Activity_COMBDG!$B:$B,$A572&amp;"*",Activity_COMBDG!$B:$B,"*"&amp;"_EX",Activity_COMBDG!L:L,"&gt;0.0001")</f>
        <v>0</v>
      </c>
    </row>
    <row r="573" spans="1:11" x14ac:dyDescent="0.25">
      <c r="A573" t="str">
        <f>COMBDG_Split_Tech!A570</f>
        <v>COMBDGWSTNewWH______STDNGA</v>
      </c>
      <c r="B573">
        <f>SUMIFS(Activity_COMBDG!C:C,Activity_COMBDG!$B:$B,$A573&amp;"*",Activity_COMBDG!$B:$B,"*"&amp;"_EX",Activity_COMBDG!C:C,"&gt;0.0001")</f>
        <v>0</v>
      </c>
      <c r="C573">
        <f>SUMIFS(Activity_COMBDG!D:D,Activity_COMBDG!$B:$B,$A573&amp;"*",Activity_COMBDG!$B:$B,"*"&amp;"_EX",Activity_COMBDG!D:D,"&gt;0.0001")</f>
        <v>0</v>
      </c>
      <c r="D573">
        <f>SUMIFS(Activity_COMBDG!E:E,Activity_COMBDG!$B:$B,$A573&amp;"*",Activity_COMBDG!$B:$B,"*"&amp;"_EX",Activity_COMBDG!E:E,"&gt;0.0001")</f>
        <v>0</v>
      </c>
      <c r="E573">
        <f>SUMIFS(Activity_COMBDG!F:F,Activity_COMBDG!$B:$B,$A573&amp;"*",Activity_COMBDG!$B:$B,"*"&amp;"_EX",Activity_COMBDG!F:F,"&gt;0.0001")</f>
        <v>0</v>
      </c>
      <c r="F573">
        <f>SUMIFS(Activity_COMBDG!G:G,Activity_COMBDG!$B:$B,$A573&amp;"*",Activity_COMBDG!$B:$B,"*"&amp;"_EX",Activity_COMBDG!G:G,"&gt;0.0001")</f>
        <v>0</v>
      </c>
      <c r="G573">
        <f>SUMIFS(Activity_COMBDG!H:H,Activity_COMBDG!$B:$B,$A573&amp;"*",Activity_COMBDG!$B:$B,"*"&amp;"_EX",Activity_COMBDG!H:H,"&gt;0.0001")</f>
        <v>0</v>
      </c>
      <c r="H573">
        <f>SUMIFS(Activity_COMBDG!I:I,Activity_COMBDG!$B:$B,$A573&amp;"*",Activity_COMBDG!$B:$B,"*"&amp;"_EX",Activity_COMBDG!I:I,"&gt;0.0001")</f>
        <v>0</v>
      </c>
      <c r="I573">
        <f>SUMIFS(Activity_COMBDG!J:J,Activity_COMBDG!$B:$B,$A573&amp;"*",Activity_COMBDG!$B:$B,"*"&amp;"_EX",Activity_COMBDG!J:J,"&gt;0.0001")</f>
        <v>0</v>
      </c>
      <c r="J573">
        <f>SUMIFS(Activity_COMBDG!K:K,Activity_COMBDG!$B:$B,$A573&amp;"*",Activity_COMBDG!$B:$B,"*"&amp;"_EX",Activity_COMBDG!K:K,"&gt;0.0001")</f>
        <v>0</v>
      </c>
      <c r="K573">
        <f>SUMIFS(Activity_COMBDG!L:L,Activity_COMBDG!$B:$B,$A573&amp;"*",Activity_COMBDG!$B:$B,"*"&amp;"_EX",Activity_COMBDG!L:L,"&gt;0.0001")</f>
        <v>0</v>
      </c>
    </row>
    <row r="574" spans="1:11" x14ac:dyDescent="0.25">
      <c r="A574" t="str">
        <f>COMBDG_Split_Tech!A571</f>
        <v>COMBDGWSTNewWH______STDPRO</v>
      </c>
      <c r="B574">
        <f>SUMIFS(Activity_COMBDG!C:C,Activity_COMBDG!$B:$B,$A574&amp;"*",Activity_COMBDG!$B:$B,"*"&amp;"_EX",Activity_COMBDG!C:C,"&gt;0.0001")</f>
        <v>0</v>
      </c>
      <c r="C574">
        <f>SUMIFS(Activity_COMBDG!D:D,Activity_COMBDG!$B:$B,$A574&amp;"*",Activity_COMBDG!$B:$B,"*"&amp;"_EX",Activity_COMBDG!D:D,"&gt;0.0001")</f>
        <v>0</v>
      </c>
      <c r="D574">
        <f>SUMIFS(Activity_COMBDG!E:E,Activity_COMBDG!$B:$B,$A574&amp;"*",Activity_COMBDG!$B:$B,"*"&amp;"_EX",Activity_COMBDG!E:E,"&gt;0.0001")</f>
        <v>0</v>
      </c>
      <c r="E574">
        <f>SUMIFS(Activity_COMBDG!F:F,Activity_COMBDG!$B:$B,$A574&amp;"*",Activity_COMBDG!$B:$B,"*"&amp;"_EX",Activity_COMBDG!F:F,"&gt;0.0001")</f>
        <v>0</v>
      </c>
      <c r="F574">
        <f>SUMIFS(Activity_COMBDG!G:G,Activity_COMBDG!$B:$B,$A574&amp;"*",Activity_COMBDG!$B:$B,"*"&amp;"_EX",Activity_COMBDG!G:G,"&gt;0.0001")</f>
        <v>0</v>
      </c>
      <c r="G574">
        <f>SUMIFS(Activity_COMBDG!H:H,Activity_COMBDG!$B:$B,$A574&amp;"*",Activity_COMBDG!$B:$B,"*"&amp;"_EX",Activity_COMBDG!H:H,"&gt;0.0001")</f>
        <v>0</v>
      </c>
      <c r="H574">
        <f>SUMIFS(Activity_COMBDG!I:I,Activity_COMBDG!$B:$B,$A574&amp;"*",Activity_COMBDG!$B:$B,"*"&amp;"_EX",Activity_COMBDG!I:I,"&gt;0.0001")</f>
        <v>0</v>
      </c>
      <c r="I574">
        <f>SUMIFS(Activity_COMBDG!J:J,Activity_COMBDG!$B:$B,$A574&amp;"*",Activity_COMBDG!$B:$B,"*"&amp;"_EX",Activity_COMBDG!J:J,"&gt;0.0001")</f>
        <v>0</v>
      </c>
      <c r="J574">
        <f>SUMIFS(Activity_COMBDG!K:K,Activity_COMBDG!$B:$B,$A574&amp;"*",Activity_COMBDG!$B:$B,"*"&amp;"_EX",Activity_COMBDG!K:K,"&gt;0.0001")</f>
        <v>0</v>
      </c>
      <c r="K574">
        <f>SUMIFS(Activity_COMBDG!L:L,Activity_COMBDG!$B:$B,$A574&amp;"*",Activity_COMBDG!$B:$B,"*"&amp;"_EX",Activity_COMBDG!L:L,"&gt;0.0001")</f>
        <v>0</v>
      </c>
    </row>
    <row r="575" spans="1:11" x14ac:dyDescent="0.25">
      <c r="A575" t="str">
        <f>COMBDG_Split_Tech!A572</f>
        <v>COMBDGWSTOldAE______STDELC</v>
      </c>
      <c r="B575">
        <f>SUMIFS(Activity_COMBDG!C:C,Activity_COMBDG!$B:$B,$A575&amp;"*",Activity_COMBDG!$B:$B,"*"&amp;"_EX",Activity_COMBDG!C:C,"&gt;0.0001")</f>
        <v>1276.185793406642</v>
      </c>
      <c r="C575">
        <f>SUMIFS(Activity_COMBDG!D:D,Activity_COMBDG!$B:$B,$A575&amp;"*",Activity_COMBDG!$B:$B,"*"&amp;"_EX",Activity_COMBDG!D:D,"&gt;0.0001")</f>
        <v>1276.2270311617999</v>
      </c>
      <c r="D575">
        <f>SUMIFS(Activity_COMBDG!E:E,Activity_COMBDG!$B:$B,$A575&amp;"*",Activity_COMBDG!$B:$B,"*"&amp;"_EX",Activity_COMBDG!E:E,"&gt;0.0001")</f>
        <v>1276.224765253583</v>
      </c>
      <c r="E575">
        <f>SUMIFS(Activity_COMBDG!F:F,Activity_COMBDG!$B:$B,$A575&amp;"*",Activity_COMBDG!$B:$B,"*"&amp;"_EX",Activity_COMBDG!F:F,"&gt;0.0001")</f>
        <v>1276.211809901569</v>
      </c>
      <c r="F575">
        <f>SUMIFS(Activity_COMBDG!G:G,Activity_COMBDG!$B:$B,$A575&amp;"*",Activity_COMBDG!$B:$B,"*"&amp;"_EX",Activity_COMBDG!G:G,"&gt;0.0001")</f>
        <v>638.11766975798605</v>
      </c>
      <c r="G575">
        <f>SUMIFS(Activity_COMBDG!H:H,Activity_COMBDG!$B:$B,$A575&amp;"*",Activity_COMBDG!$B:$B,"*"&amp;"_EX",Activity_COMBDG!H:H,"&gt;0.0001")</f>
        <v>638.11823284703496</v>
      </c>
      <c r="H575">
        <f>SUMIFS(Activity_COMBDG!I:I,Activity_COMBDG!$B:$B,$A575&amp;"*",Activity_COMBDG!$B:$B,"*"&amp;"_EX",Activity_COMBDG!I:I,"&gt;0.0001")</f>
        <v>638.12168154369556</v>
      </c>
      <c r="I575">
        <f>SUMIFS(Activity_COMBDG!J:J,Activity_COMBDG!$B:$B,$A575&amp;"*",Activity_COMBDG!$B:$B,"*"&amp;"_EX",Activity_COMBDG!J:J,"&gt;0.0001")</f>
        <v>177.219407320746</v>
      </c>
      <c r="J575">
        <f>SUMIFS(Activity_COMBDG!K:K,Activity_COMBDG!$B:$B,$A575&amp;"*",Activity_COMBDG!$B:$B,"*"&amp;"_EX",Activity_COMBDG!K:K,"&gt;0.0001")</f>
        <v>157.05446745066951</v>
      </c>
      <c r="K575">
        <f>SUMIFS(Activity_COMBDG!L:L,Activity_COMBDG!$B:$B,$A575&amp;"*",Activity_COMBDG!$B:$B,"*"&amp;"_EX",Activity_COMBDG!L:L,"&gt;0.0001")</f>
        <v>0</v>
      </c>
    </row>
    <row r="576" spans="1:11" x14ac:dyDescent="0.25">
      <c r="A576" t="str">
        <f>COMBDG_Split_Tech!A573</f>
        <v>COMBDGWSTOldAE______STDNGA</v>
      </c>
      <c r="B576">
        <f>SUMIFS(Activity_COMBDG!C:C,Activity_COMBDG!$B:$B,$A576&amp;"*",Activity_COMBDG!$B:$B,"*"&amp;"_EX",Activity_COMBDG!C:C,"&gt;0.0001")</f>
        <v>66.535226626760135</v>
      </c>
      <c r="C576">
        <f>SUMIFS(Activity_COMBDG!D:D,Activity_COMBDG!$B:$B,$A576&amp;"*",Activity_COMBDG!$B:$B,"*"&amp;"_EX",Activity_COMBDG!D:D,"&gt;0.0001")</f>
        <v>66.579786705458744</v>
      </c>
      <c r="D576">
        <f>SUMIFS(Activity_COMBDG!E:E,Activity_COMBDG!$B:$B,$A576&amp;"*",Activity_COMBDG!$B:$B,"*"&amp;"_EX",Activity_COMBDG!E:E,"&gt;0.0001")</f>
        <v>66.579715231137243</v>
      </c>
      <c r="E576">
        <f>SUMIFS(Activity_COMBDG!F:F,Activity_COMBDG!$B:$B,$A576&amp;"*",Activity_COMBDG!$B:$B,"*"&amp;"_EX",Activity_COMBDG!F:F,"&gt;0.0001")</f>
        <v>66.571418612238134</v>
      </c>
      <c r="F576">
        <f>SUMIFS(Activity_COMBDG!G:G,Activity_COMBDG!$B:$B,$A576&amp;"*",Activity_COMBDG!$B:$B,"*"&amp;"_EX",Activity_COMBDG!G:G,"&gt;0.0001")</f>
        <v>33.291993243315027</v>
      </c>
      <c r="G576">
        <f>SUMIFS(Activity_COMBDG!H:H,Activity_COMBDG!$B:$B,$A576&amp;"*",Activity_COMBDG!$B:$B,"*"&amp;"_EX",Activity_COMBDG!H:H,"&gt;0.0001")</f>
        <v>33.29255730470166</v>
      </c>
      <c r="H576">
        <f>SUMIFS(Activity_COMBDG!I:I,Activity_COMBDG!$B:$B,$A576&amp;"*",Activity_COMBDG!$B:$B,"*"&amp;"_EX",Activity_COMBDG!I:I,"&gt;0.0001")</f>
        <v>33.296015527151241</v>
      </c>
      <c r="I576">
        <f>SUMIFS(Activity_COMBDG!J:J,Activity_COMBDG!$B:$B,$A576&amp;"*",Activity_COMBDG!$B:$B,"*"&amp;"_EX",Activity_COMBDG!J:J,"&gt;0.0001")</f>
        <v>16.17053270912519</v>
      </c>
      <c r="J576">
        <f>SUMIFS(Activity_COMBDG!K:K,Activity_COMBDG!$B:$B,$A576&amp;"*",Activity_COMBDG!$B:$B,"*"&amp;"_EX",Activity_COMBDG!K:K,"&gt;0.0001")</f>
        <v>16.037188645373099</v>
      </c>
      <c r="K576">
        <f>SUMIFS(Activity_COMBDG!L:L,Activity_COMBDG!$B:$B,$A576&amp;"*",Activity_COMBDG!$B:$B,"*"&amp;"_EX",Activity_COMBDG!L:L,"&gt;0.0001")</f>
        <v>0</v>
      </c>
    </row>
    <row r="577" spans="1:11" x14ac:dyDescent="0.25">
      <c r="A577" t="str">
        <f>COMBDG_Split_Tech!A574</f>
        <v>COMBDGWSTOldAE______STDPRO</v>
      </c>
      <c r="B577">
        <f>SUMIFS(Activity_COMBDG!C:C,Activity_COMBDG!$B:$B,$A577&amp;"*",Activity_COMBDG!$B:$B,"*"&amp;"_EX",Activity_COMBDG!C:C,"&gt;0.0001")</f>
        <v>42.386459414717557</v>
      </c>
      <c r="C577">
        <f>SUMIFS(Activity_COMBDG!D:D,Activity_COMBDG!$B:$B,$A577&amp;"*",Activity_COMBDG!$B:$B,"*"&amp;"_EX",Activity_COMBDG!D:D,"&gt;0.0001")</f>
        <v>42.431540782966138</v>
      </c>
      <c r="D577">
        <f>SUMIFS(Activity_COMBDG!E:E,Activity_COMBDG!$B:$B,$A577&amp;"*",Activity_COMBDG!$B:$B,"*"&amp;"_EX",Activity_COMBDG!E:E,"&gt;0.0001")</f>
        <v>42.43178143746109</v>
      </c>
      <c r="E577">
        <f>SUMIFS(Activity_COMBDG!F:F,Activity_COMBDG!$B:$B,$A577&amp;"*",Activity_COMBDG!$B:$B,"*"&amp;"_EX",Activity_COMBDG!F:F,"&gt;0.0001")</f>
        <v>42.424359362089398</v>
      </c>
      <c r="F577">
        <f>SUMIFS(Activity_COMBDG!G:G,Activity_COMBDG!$B:$B,$A577&amp;"*",Activity_COMBDG!$B:$B,"*"&amp;"_EX",Activity_COMBDG!G:G,"&gt;0.0001")</f>
        <v>21.217435419907311</v>
      </c>
      <c r="G577">
        <f>SUMIFS(Activity_COMBDG!H:H,Activity_COMBDG!$B:$B,$A577&amp;"*",Activity_COMBDG!$B:$B,"*"&amp;"_EX",Activity_COMBDG!H:H,"&gt;0.0001")</f>
        <v>21.217999498665421</v>
      </c>
      <c r="H577">
        <f>SUMIFS(Activity_COMBDG!I:I,Activity_COMBDG!$B:$B,$A577&amp;"*",Activity_COMBDG!$B:$B,"*"&amp;"_EX",Activity_COMBDG!I:I,"&gt;0.0001")</f>
        <v>21.221461350697961</v>
      </c>
      <c r="I577">
        <f>SUMIFS(Activity_COMBDG!J:J,Activity_COMBDG!$B:$B,$A577&amp;"*",Activity_COMBDG!$B:$B,"*"&amp;"_EX",Activity_COMBDG!J:J,"&gt;0.0001")</f>
        <v>10.41604408816541</v>
      </c>
      <c r="J577">
        <f>SUMIFS(Activity_COMBDG!K:K,Activity_COMBDG!$B:$B,$A577&amp;"*",Activity_COMBDG!$B:$B,"*"&amp;"_EX",Activity_COMBDG!K:K,"&gt;0.0001")</f>
        <v>10.361968472849719</v>
      </c>
      <c r="K577">
        <f>SUMIFS(Activity_COMBDG!L:L,Activity_COMBDG!$B:$B,$A577&amp;"*",Activity_COMBDG!$B:$B,"*"&amp;"_EX",Activity_COMBDG!L:L,"&gt;0.0001")</f>
        <v>0</v>
      </c>
    </row>
    <row r="578" spans="1:11" x14ac:dyDescent="0.25">
      <c r="A578" t="str">
        <f>COMBDG_Split_Tech!A575</f>
        <v>COMBDGWSTOldAM______STDELC</v>
      </c>
      <c r="B578">
        <f>SUMIFS(Activity_COMBDG!C:C,Activity_COMBDG!$B:$B,$A578&amp;"*",Activity_COMBDG!$B:$B,"*"&amp;"_EX",Activity_COMBDG!C:C,"&gt;0.0001")</f>
        <v>199.54830445778089</v>
      </c>
      <c r="C578">
        <f>SUMIFS(Activity_COMBDG!D:D,Activity_COMBDG!$B:$B,$A578&amp;"*",Activity_COMBDG!$B:$B,"*"&amp;"_EX",Activity_COMBDG!D:D,"&gt;0.0001")</f>
        <v>199.56400374100841</v>
      </c>
      <c r="D578">
        <f>SUMIFS(Activity_COMBDG!E:E,Activity_COMBDG!$B:$B,$A578&amp;"*",Activity_COMBDG!$B:$B,"*"&amp;"_EX",Activity_COMBDG!E:E,"&gt;0.0001")</f>
        <v>199.55968569397911</v>
      </c>
      <c r="E578">
        <f>SUMIFS(Activity_COMBDG!F:F,Activity_COMBDG!$B:$B,$A578&amp;"*",Activity_COMBDG!$B:$B,"*"&amp;"_EX",Activity_COMBDG!F:F,"&gt;0.0001")</f>
        <v>199.55453104680001</v>
      </c>
      <c r="F578">
        <f>SUMIFS(Activity_COMBDG!G:G,Activity_COMBDG!$B:$B,$A578&amp;"*",Activity_COMBDG!$B:$B,"*"&amp;"_EX",Activity_COMBDG!G:G,"&gt;0.0001")</f>
        <v>99.784944945194539</v>
      </c>
      <c r="G578">
        <f>SUMIFS(Activity_COMBDG!H:H,Activity_COMBDG!$B:$B,$A578&amp;"*",Activity_COMBDG!$B:$B,"*"&amp;"_EX",Activity_COMBDG!H:H,"&gt;0.0001")</f>
        <v>99.78418265759916</v>
      </c>
      <c r="H578">
        <f>SUMIFS(Activity_COMBDG!I:I,Activity_COMBDG!$B:$B,$A578&amp;"*",Activity_COMBDG!$B:$B,"*"&amp;"_EX",Activity_COMBDG!I:I,"&gt;0.0001")</f>
        <v>99.789064268042281</v>
      </c>
      <c r="I578">
        <f>SUMIFS(Activity_COMBDG!J:J,Activity_COMBDG!$B:$B,$A578&amp;"*",Activity_COMBDG!$B:$B,"*"&amp;"_EX",Activity_COMBDG!J:J,"&gt;0.0001")</f>
        <v>43.887463982492129</v>
      </c>
      <c r="J578">
        <f>SUMIFS(Activity_COMBDG!K:K,Activity_COMBDG!$B:$B,$A578&amp;"*",Activity_COMBDG!$B:$B,"*"&amp;"_EX",Activity_COMBDG!K:K,"&gt;0.0001")</f>
        <v>42.222786706112338</v>
      </c>
      <c r="K578">
        <f>SUMIFS(Activity_COMBDG!L:L,Activity_COMBDG!$B:$B,$A578&amp;"*",Activity_COMBDG!$B:$B,"*"&amp;"_EX",Activity_COMBDG!L:L,"&gt;0.0001")</f>
        <v>0</v>
      </c>
    </row>
    <row r="579" spans="1:11" x14ac:dyDescent="0.25">
      <c r="A579" t="str">
        <f>COMBDG_Split_Tech!A576</f>
        <v>COMBDGWSTOldLIFLC___STDELC</v>
      </c>
      <c r="B579">
        <f>SUMIFS(Activity_COMBDG!C:C,Activity_COMBDG!$B:$B,$A579&amp;"*",Activity_COMBDG!$B:$B,"*"&amp;"_EX",Activity_COMBDG!C:C,"&gt;0.0001")</f>
        <v>104.7689639216287</v>
      </c>
      <c r="C579">
        <f>SUMIFS(Activity_COMBDG!D:D,Activity_COMBDG!$B:$B,$A579&amp;"*",Activity_COMBDG!$B:$B,"*"&amp;"_EX",Activity_COMBDG!D:D,"&gt;0.0001")</f>
        <v>104.76947897626719</v>
      </c>
      <c r="D579">
        <f>SUMIFS(Activity_COMBDG!E:E,Activity_COMBDG!$B:$B,$A579&amp;"*",Activity_COMBDG!$B:$B,"*"&amp;"_EX",Activity_COMBDG!E:E,"&gt;0.0001")</f>
        <v>104.7694718189899</v>
      </c>
      <c r="E579">
        <f>SUMIFS(Activity_COMBDG!F:F,Activity_COMBDG!$B:$B,$A579&amp;"*",Activity_COMBDG!$B:$B,"*"&amp;"_EX",Activity_COMBDG!F:F,"&gt;0.0001")</f>
        <v>0</v>
      </c>
      <c r="F579">
        <f>SUMIFS(Activity_COMBDG!G:G,Activity_COMBDG!$B:$B,$A579&amp;"*",Activity_COMBDG!$B:$B,"*"&amp;"_EX",Activity_COMBDG!G:G,"&gt;0.0001")</f>
        <v>0</v>
      </c>
      <c r="G579">
        <f>SUMIFS(Activity_COMBDG!H:H,Activity_COMBDG!$B:$B,$A579&amp;"*",Activity_COMBDG!$B:$B,"*"&amp;"_EX",Activity_COMBDG!H:H,"&gt;0.0001")</f>
        <v>0</v>
      </c>
      <c r="H579">
        <f>SUMIFS(Activity_COMBDG!I:I,Activity_COMBDG!$B:$B,$A579&amp;"*",Activity_COMBDG!$B:$B,"*"&amp;"_EX",Activity_COMBDG!I:I,"&gt;0.0001")</f>
        <v>0</v>
      </c>
      <c r="I579">
        <f>SUMIFS(Activity_COMBDG!J:J,Activity_COMBDG!$B:$B,$A579&amp;"*",Activity_COMBDG!$B:$B,"*"&amp;"_EX",Activity_COMBDG!J:J,"&gt;0.0001")</f>
        <v>0</v>
      </c>
      <c r="J579">
        <f>SUMIFS(Activity_COMBDG!K:K,Activity_COMBDG!$B:$B,$A579&amp;"*",Activity_COMBDG!$B:$B,"*"&amp;"_EX",Activity_COMBDG!K:K,"&gt;0.0001")</f>
        <v>0</v>
      </c>
      <c r="K579">
        <f>SUMIFS(Activity_COMBDG!L:L,Activity_COMBDG!$B:$B,$A579&amp;"*",Activity_COMBDG!$B:$B,"*"&amp;"_EX",Activity_COMBDG!L:L,"&gt;0.0001")</f>
        <v>0</v>
      </c>
    </row>
    <row r="580" spans="1:11" x14ac:dyDescent="0.25">
      <c r="A580" t="str">
        <f>COMBDG_Split_Tech!A577</f>
        <v>COMBDGWSTOldLIFLU___STDELC</v>
      </c>
      <c r="B580">
        <f>SUMIFS(Activity_COMBDG!C:C,Activity_COMBDG!$B:$B,$A580&amp;"*",Activity_COMBDG!$B:$B,"*"&amp;"_EX",Activity_COMBDG!C:C,"&gt;0.0001")</f>
        <v>766.38383504787782</v>
      </c>
      <c r="C580">
        <f>SUMIFS(Activity_COMBDG!D:D,Activity_COMBDG!$B:$B,$A580&amp;"*",Activity_COMBDG!$B:$B,"*"&amp;"_EX",Activity_COMBDG!D:D,"&gt;0.0001")</f>
        <v>766.38435038410114</v>
      </c>
      <c r="D580">
        <f>SUMIFS(Activity_COMBDG!E:E,Activity_COMBDG!$B:$B,$A580&amp;"*",Activity_COMBDG!$B:$B,"*"&amp;"_EX",Activity_COMBDG!E:E,"&gt;0.0001")</f>
        <v>383.19209409420529</v>
      </c>
      <c r="E580">
        <f>SUMIFS(Activity_COMBDG!F:F,Activity_COMBDG!$B:$B,$A580&amp;"*",Activity_COMBDG!$B:$B,"*"&amp;"_EX",Activity_COMBDG!F:F,"&gt;0.0001")</f>
        <v>383.19208882523651</v>
      </c>
      <c r="F580">
        <f>SUMIFS(Activity_COMBDG!G:G,Activity_COMBDG!$B:$B,$A580&amp;"*",Activity_COMBDG!$B:$B,"*"&amp;"_EX",Activity_COMBDG!G:G,"&gt;0.0001")</f>
        <v>383.19208016470691</v>
      </c>
      <c r="G580">
        <f>SUMIFS(Activity_COMBDG!H:H,Activity_COMBDG!$B:$B,$A580&amp;"*",Activity_COMBDG!$B:$B,"*"&amp;"_EX",Activity_COMBDG!H:H,"&gt;0.0001")</f>
        <v>383.19207822136713</v>
      </c>
      <c r="H580">
        <f>SUMIFS(Activity_COMBDG!I:I,Activity_COMBDG!$B:$B,$A580&amp;"*",Activity_COMBDG!$B:$B,"*"&amp;"_EX",Activity_COMBDG!I:I,"&gt;0.0001")</f>
        <v>383.19224005921512</v>
      </c>
      <c r="I580">
        <f>SUMIFS(Activity_COMBDG!J:J,Activity_COMBDG!$B:$B,$A580&amp;"*",Activity_COMBDG!$B:$B,"*"&amp;"_EX",Activity_COMBDG!J:J,"&gt;0.0001")</f>
        <v>0</v>
      </c>
      <c r="J580">
        <f>SUMIFS(Activity_COMBDG!K:K,Activity_COMBDG!$B:$B,$A580&amp;"*",Activity_COMBDG!$B:$B,"*"&amp;"_EX",Activity_COMBDG!K:K,"&gt;0.0001")</f>
        <v>0</v>
      </c>
      <c r="K580">
        <f>SUMIFS(Activity_COMBDG!L:L,Activity_COMBDG!$B:$B,$A580&amp;"*",Activity_COMBDG!$B:$B,"*"&amp;"_EX",Activity_COMBDG!L:L,"&gt;0.0001")</f>
        <v>0</v>
      </c>
    </row>
    <row r="581" spans="1:11" x14ac:dyDescent="0.25">
      <c r="A581" t="str">
        <f>COMBDG_Split_Tech!A578</f>
        <v>COMBDGWSTOldLIHAL___STDELC</v>
      </c>
      <c r="B581">
        <f>SUMIFS(Activity_COMBDG!C:C,Activity_COMBDG!$B:$B,$A581&amp;"*",Activity_COMBDG!$B:$B,"*"&amp;"_EX",Activity_COMBDG!C:C,"&gt;0.0001")</f>
        <v>224.89669263476489</v>
      </c>
      <c r="C581">
        <f>SUMIFS(Activity_COMBDG!D:D,Activity_COMBDG!$B:$B,$A581&amp;"*",Activity_COMBDG!$B:$B,"*"&amp;"_EX",Activity_COMBDG!D:D,"&gt;0.0001")</f>
        <v>0</v>
      </c>
      <c r="D581">
        <f>SUMIFS(Activity_COMBDG!E:E,Activity_COMBDG!$B:$B,$A581&amp;"*",Activity_COMBDG!$B:$B,"*"&amp;"_EX",Activity_COMBDG!E:E,"&gt;0.0001")</f>
        <v>0</v>
      </c>
      <c r="E581">
        <f>SUMIFS(Activity_COMBDG!F:F,Activity_COMBDG!$B:$B,$A581&amp;"*",Activity_COMBDG!$B:$B,"*"&amp;"_EX",Activity_COMBDG!F:F,"&gt;0.0001")</f>
        <v>0</v>
      </c>
      <c r="F581">
        <f>SUMIFS(Activity_COMBDG!G:G,Activity_COMBDG!$B:$B,$A581&amp;"*",Activity_COMBDG!$B:$B,"*"&amp;"_EX",Activity_COMBDG!G:G,"&gt;0.0001")</f>
        <v>0</v>
      </c>
      <c r="G581">
        <f>SUMIFS(Activity_COMBDG!H:H,Activity_COMBDG!$B:$B,$A581&amp;"*",Activity_COMBDG!$B:$B,"*"&amp;"_EX",Activity_COMBDG!H:H,"&gt;0.0001")</f>
        <v>0</v>
      </c>
      <c r="H581">
        <f>SUMIFS(Activity_COMBDG!I:I,Activity_COMBDG!$B:$B,$A581&amp;"*",Activity_COMBDG!$B:$B,"*"&amp;"_EX",Activity_COMBDG!I:I,"&gt;0.0001")</f>
        <v>0</v>
      </c>
      <c r="I581">
        <f>SUMIFS(Activity_COMBDG!J:J,Activity_COMBDG!$B:$B,$A581&amp;"*",Activity_COMBDG!$B:$B,"*"&amp;"_EX",Activity_COMBDG!J:J,"&gt;0.0001")</f>
        <v>0</v>
      </c>
      <c r="J581">
        <f>SUMIFS(Activity_COMBDG!K:K,Activity_COMBDG!$B:$B,$A581&amp;"*",Activity_COMBDG!$B:$B,"*"&amp;"_EX",Activity_COMBDG!K:K,"&gt;0.0001")</f>
        <v>0</v>
      </c>
      <c r="K581">
        <f>SUMIFS(Activity_COMBDG!L:L,Activity_COMBDG!$B:$B,$A581&amp;"*",Activity_COMBDG!$B:$B,"*"&amp;"_EX",Activity_COMBDG!L:L,"&gt;0.0001")</f>
        <v>0</v>
      </c>
    </row>
    <row r="582" spans="1:11" x14ac:dyDescent="0.25">
      <c r="A582" t="str">
        <f>COMBDG_Split_Tech!A579</f>
        <v>COMBDGWSTOldLIINC___STDELC</v>
      </c>
      <c r="B582">
        <f>SUMIFS(Activity_COMBDG!C:C,Activity_COMBDG!$B:$B,$A582&amp;"*",Activity_COMBDG!$B:$B,"*"&amp;"_EX",Activity_COMBDG!C:C,"&gt;0.0001")</f>
        <v>722.32251917897065</v>
      </c>
      <c r="C582">
        <f>SUMIFS(Activity_COMBDG!D:D,Activity_COMBDG!$B:$B,$A582&amp;"*",Activity_COMBDG!$B:$B,"*"&amp;"_EX",Activity_COMBDG!D:D,"&gt;0.0001")</f>
        <v>0</v>
      </c>
      <c r="D582">
        <f>SUMIFS(Activity_COMBDG!E:E,Activity_COMBDG!$B:$B,$A582&amp;"*",Activity_COMBDG!$B:$B,"*"&amp;"_EX",Activity_COMBDG!E:E,"&gt;0.0001")</f>
        <v>0</v>
      </c>
      <c r="E582">
        <f>SUMIFS(Activity_COMBDG!F:F,Activity_COMBDG!$B:$B,$A582&amp;"*",Activity_COMBDG!$B:$B,"*"&amp;"_EX",Activity_COMBDG!F:F,"&gt;0.0001")</f>
        <v>0</v>
      </c>
      <c r="F582">
        <f>SUMIFS(Activity_COMBDG!G:G,Activity_COMBDG!$B:$B,$A582&amp;"*",Activity_COMBDG!$B:$B,"*"&amp;"_EX",Activity_COMBDG!G:G,"&gt;0.0001")</f>
        <v>0</v>
      </c>
      <c r="G582">
        <f>SUMIFS(Activity_COMBDG!H:H,Activity_COMBDG!$B:$B,$A582&amp;"*",Activity_COMBDG!$B:$B,"*"&amp;"_EX",Activity_COMBDG!H:H,"&gt;0.0001")</f>
        <v>0</v>
      </c>
      <c r="H582">
        <f>SUMIFS(Activity_COMBDG!I:I,Activity_COMBDG!$B:$B,$A582&amp;"*",Activity_COMBDG!$B:$B,"*"&amp;"_EX",Activity_COMBDG!I:I,"&gt;0.0001")</f>
        <v>0</v>
      </c>
      <c r="I582">
        <f>SUMIFS(Activity_COMBDG!J:J,Activity_COMBDG!$B:$B,$A582&amp;"*",Activity_COMBDG!$B:$B,"*"&amp;"_EX",Activity_COMBDG!J:J,"&gt;0.0001")</f>
        <v>0</v>
      </c>
      <c r="J582">
        <f>SUMIFS(Activity_COMBDG!K:K,Activity_COMBDG!$B:$B,$A582&amp;"*",Activity_COMBDG!$B:$B,"*"&amp;"_EX",Activity_COMBDG!K:K,"&gt;0.0001")</f>
        <v>0</v>
      </c>
      <c r="K582">
        <f>SUMIFS(Activity_COMBDG!L:L,Activity_COMBDG!$B:$B,$A582&amp;"*",Activity_COMBDG!$B:$B,"*"&amp;"_EX",Activity_COMBDG!L:L,"&gt;0.0001")</f>
        <v>0</v>
      </c>
    </row>
    <row r="583" spans="1:11" x14ac:dyDescent="0.25">
      <c r="A583" t="str">
        <f>COMBDG_Split_Tech!A580</f>
        <v>COMBDGWSTOldLILED___STDELC</v>
      </c>
      <c r="B583">
        <f>SUMIFS(Activity_COMBDG!C:C,Activity_COMBDG!$B:$B,$A583&amp;"*",Activity_COMBDG!$B:$B,"*"&amp;"_EX",Activity_COMBDG!C:C,"&gt;0.0001")</f>
        <v>3.3670520757270279</v>
      </c>
      <c r="C583">
        <f>SUMIFS(Activity_COMBDG!D:D,Activity_COMBDG!$B:$B,$A583&amp;"*",Activity_COMBDG!$B:$B,"*"&amp;"_EX",Activity_COMBDG!D:D,"&gt;0.0001")</f>
        <v>3.3670520757270279</v>
      </c>
      <c r="D583">
        <f>SUMIFS(Activity_COMBDG!E:E,Activity_COMBDG!$B:$B,$A583&amp;"*",Activity_COMBDG!$B:$B,"*"&amp;"_EX",Activity_COMBDG!E:E,"&gt;0.0001")</f>
        <v>3.3668972979018288</v>
      </c>
      <c r="E583">
        <f>SUMIFS(Activity_COMBDG!F:F,Activity_COMBDG!$B:$B,$A583&amp;"*",Activity_COMBDG!$B:$B,"*"&amp;"_EX",Activity_COMBDG!F:F,"&gt;0.0001")</f>
        <v>3.3668919596809932</v>
      </c>
      <c r="F583">
        <f>SUMIFS(Activity_COMBDG!G:G,Activity_COMBDG!$B:$B,$A583&amp;"*",Activity_COMBDG!$B:$B,"*"&amp;"_EX",Activity_COMBDG!G:G,"&gt;0.0001")</f>
        <v>1.683357517355395</v>
      </c>
      <c r="G583">
        <f>SUMIFS(Activity_COMBDG!H:H,Activity_COMBDG!$B:$B,$A583&amp;"*",Activity_COMBDG!$B:$B,"*"&amp;"_EX",Activity_COMBDG!H:H,"&gt;0.0001")</f>
        <v>1.683355345247574</v>
      </c>
      <c r="H583">
        <f>SUMIFS(Activity_COMBDG!I:I,Activity_COMBDG!$B:$B,$A583&amp;"*",Activity_COMBDG!$B:$B,"*"&amp;"_EX",Activity_COMBDG!I:I,"&gt;0.0001")</f>
        <v>1.683516966785128</v>
      </c>
      <c r="I583">
        <f>SUMIFS(Activity_COMBDG!J:J,Activity_COMBDG!$B:$B,$A583&amp;"*",Activity_COMBDG!$B:$B,"*"&amp;"_EX",Activity_COMBDG!J:J,"&gt;0.0001")</f>
        <v>0</v>
      </c>
      <c r="J583">
        <f>SUMIFS(Activity_COMBDG!K:K,Activity_COMBDG!$B:$B,$A583&amp;"*",Activity_COMBDG!$B:$B,"*"&amp;"_EX",Activity_COMBDG!K:K,"&gt;0.0001")</f>
        <v>0.75328431304944532</v>
      </c>
      <c r="K583">
        <f>SUMIFS(Activity_COMBDG!L:L,Activity_COMBDG!$B:$B,$A583&amp;"*",Activity_COMBDG!$B:$B,"*"&amp;"_EX",Activity_COMBDG!L:L,"&gt;0.0001")</f>
        <v>0</v>
      </c>
    </row>
    <row r="584" spans="1:11" x14ac:dyDescent="0.25">
      <c r="A584" t="str">
        <f>COMBDG_Split_Tech!A581</f>
        <v>COMBDGWSTOldSC_________DCO</v>
      </c>
      <c r="B584">
        <f>SUMIFS(Activity_COMBDG!C:C,Activity_COMBDG!$B:$B,$A584&amp;"*",Activity_COMBDG!$B:$B,"*"&amp;"_EX",Activity_COMBDG!C:C,"&gt;0.0001")</f>
        <v>96.99213873935895</v>
      </c>
      <c r="C584">
        <f>SUMIFS(Activity_COMBDG!D:D,Activity_COMBDG!$B:$B,$A584&amp;"*",Activity_COMBDG!$B:$B,"*"&amp;"_EX",Activity_COMBDG!D:D,"&gt;0.0001")</f>
        <v>96.990854046110059</v>
      </c>
      <c r="D584">
        <f>SUMIFS(Activity_COMBDG!E:E,Activity_COMBDG!$B:$B,$A584&amp;"*",Activity_COMBDG!$B:$B,"*"&amp;"_EX",Activity_COMBDG!E:E,"&gt;0.0001")</f>
        <v>96.989225460760011</v>
      </c>
      <c r="E584">
        <f>SUMIFS(Activity_COMBDG!F:F,Activity_COMBDG!$B:$B,$A584&amp;"*",Activity_COMBDG!$B:$B,"*"&amp;"_EX",Activity_COMBDG!F:F,"&gt;0.0001")</f>
        <v>96.986116598717388</v>
      </c>
      <c r="F584">
        <f>SUMIFS(Activity_COMBDG!G:G,Activity_COMBDG!$B:$B,$A584&amp;"*",Activity_COMBDG!$B:$B,"*"&amp;"_EX",Activity_COMBDG!G:G,"&gt;0.0001")</f>
        <v>96.991920500733443</v>
      </c>
      <c r="G584">
        <f>SUMIFS(Activity_COMBDG!H:H,Activity_COMBDG!$B:$B,$A584&amp;"*",Activity_COMBDG!$B:$B,"*"&amp;"_EX",Activity_COMBDG!H:H,"&gt;0.0001")</f>
        <v>96.992129903406891</v>
      </c>
      <c r="H584">
        <f>SUMIFS(Activity_COMBDG!I:I,Activity_COMBDG!$B:$B,$A584&amp;"*",Activity_COMBDG!$B:$B,"*"&amp;"_EX",Activity_COMBDG!I:I,"&gt;0.0001")</f>
        <v>96.993947006496313</v>
      </c>
      <c r="I584">
        <f>SUMIFS(Activity_COMBDG!J:J,Activity_COMBDG!$B:$B,$A584&amp;"*",Activity_COMBDG!$B:$B,"*"&amp;"_EX",Activity_COMBDG!J:J,"&gt;0.0001")</f>
        <v>49.968136254990938</v>
      </c>
      <c r="J584">
        <f>SUMIFS(Activity_COMBDG!K:K,Activity_COMBDG!$B:$B,$A584&amp;"*",Activity_COMBDG!$B:$B,"*"&amp;"_EX",Activity_COMBDG!K:K,"&gt;0.0001")</f>
        <v>54.850955373954683</v>
      </c>
      <c r="K584">
        <f>SUMIFS(Activity_COMBDG!L:L,Activity_COMBDG!$B:$B,$A584&amp;"*",Activity_COMBDG!$B:$B,"*"&amp;"_EX",Activity_COMBDG!L:L,"&gt;0.0001")</f>
        <v>56.546790641860269</v>
      </c>
    </row>
    <row r="585" spans="1:11" x14ac:dyDescent="0.25">
      <c r="A585" t="str">
        <f>COMBDG_Split_Tech!A582</f>
        <v>COMBDGWSTOldSC______STDELC</v>
      </c>
      <c r="B585">
        <f>SUMIFS(Activity_COMBDG!C:C,Activity_COMBDG!$B:$B,$A585&amp;"*",Activity_COMBDG!$B:$B,"*"&amp;"_EX",Activity_COMBDG!C:C,"&gt;0.0001")</f>
        <v>998.21909411710192</v>
      </c>
      <c r="C585">
        <f>SUMIFS(Activity_COMBDG!D:D,Activity_COMBDG!$B:$B,$A585&amp;"*",Activity_COMBDG!$B:$B,"*"&amp;"_EX",Activity_COMBDG!D:D,"&gt;0.0001")</f>
        <v>998.21764937994192</v>
      </c>
      <c r="D585">
        <f>SUMIFS(Activity_COMBDG!E:E,Activity_COMBDG!$B:$B,$A585&amp;"*",Activity_COMBDG!$B:$B,"*"&amp;"_EX",Activity_COMBDG!E:E,"&gt;0.0001")</f>
        <v>998.21517081202796</v>
      </c>
      <c r="E585">
        <f>SUMIFS(Activity_COMBDG!F:F,Activity_COMBDG!$B:$B,$A585&amp;"*",Activity_COMBDG!$B:$B,"*"&amp;"_EX",Activity_COMBDG!F:F,"&gt;0.0001")</f>
        <v>998.20961145987371</v>
      </c>
      <c r="F585">
        <f>SUMIFS(Activity_COMBDG!G:G,Activity_COMBDG!$B:$B,$A585&amp;"*",Activity_COMBDG!$B:$B,"*"&amp;"_EX",Activity_COMBDG!G:G,"&gt;0.0001")</f>
        <v>499.10832117201488</v>
      </c>
      <c r="G585">
        <f>SUMIFS(Activity_COMBDG!H:H,Activity_COMBDG!$B:$B,$A585&amp;"*",Activity_COMBDG!$B:$B,"*"&amp;"_EX",Activity_COMBDG!H:H,"&gt;0.0001")</f>
        <v>499.10853162329829</v>
      </c>
      <c r="H585">
        <f>SUMIFS(Activity_COMBDG!I:I,Activity_COMBDG!$B:$B,$A585&amp;"*",Activity_COMBDG!$B:$B,"*"&amp;"_EX",Activity_COMBDG!I:I,"&gt;0.0001")</f>
        <v>499.11035286307049</v>
      </c>
      <c r="I585">
        <f>SUMIFS(Activity_COMBDG!J:J,Activity_COMBDG!$B:$B,$A585&amp;"*",Activity_COMBDG!$B:$B,"*"&amp;"_EX",Activity_COMBDG!J:J,"&gt;0.0001")</f>
        <v>43.884965025077072</v>
      </c>
      <c r="J585">
        <f>SUMIFS(Activity_COMBDG!K:K,Activity_COMBDG!$B:$B,$A585&amp;"*",Activity_COMBDG!$B:$B,"*"&amp;"_EX",Activity_COMBDG!K:K,"&gt;0.0001")</f>
        <v>29.142864171568618</v>
      </c>
      <c r="K585">
        <f>SUMIFS(Activity_COMBDG!L:L,Activity_COMBDG!$B:$B,$A585&amp;"*",Activity_COMBDG!$B:$B,"*"&amp;"_EX",Activity_COMBDG!L:L,"&gt;0.0001")</f>
        <v>0</v>
      </c>
    </row>
    <row r="586" spans="1:11" x14ac:dyDescent="0.25">
      <c r="A586" t="str">
        <f>COMBDG_Split_Tech!A583</f>
        <v>COMBDGWSTOldSC______STDNGA</v>
      </c>
      <c r="B586">
        <f>SUMIFS(Activity_COMBDG!C:C,Activity_COMBDG!$B:$B,$A586&amp;"*",Activity_COMBDG!$B:$B,"*"&amp;"_EX",Activity_COMBDG!C:C,"&gt;0.0001")</f>
        <v>46.069723315044023</v>
      </c>
      <c r="C586">
        <f>SUMIFS(Activity_COMBDG!D:D,Activity_COMBDG!$B:$B,$A586&amp;"*",Activity_COMBDG!$B:$B,"*"&amp;"_EX",Activity_COMBDG!D:D,"&gt;0.0001")</f>
        <v>46.068543958295429</v>
      </c>
      <c r="D586">
        <f>SUMIFS(Activity_COMBDG!E:E,Activity_COMBDG!$B:$B,$A586&amp;"*",Activity_COMBDG!$B:$B,"*"&amp;"_EX",Activity_COMBDG!E:E,"&gt;0.0001")</f>
        <v>46.067282064890613</v>
      </c>
      <c r="E586">
        <f>SUMIFS(Activity_COMBDG!F:F,Activity_COMBDG!$B:$B,$A586&amp;"*",Activity_COMBDG!$B:$B,"*"&amp;"_EX",Activity_COMBDG!F:F,"&gt;0.0001")</f>
        <v>46.064758490015798</v>
      </c>
      <c r="F586">
        <f>SUMIFS(Activity_COMBDG!G:G,Activity_COMBDG!$B:$B,$A586&amp;"*",Activity_COMBDG!$B:$B,"*"&amp;"_EX",Activity_COMBDG!G:G,"&gt;0.0001")</f>
        <v>30.71224844787951</v>
      </c>
      <c r="G586">
        <f>SUMIFS(Activity_COMBDG!H:H,Activity_COMBDG!$B:$B,$A586&amp;"*",Activity_COMBDG!$B:$B,"*"&amp;"_EX",Activity_COMBDG!H:H,"&gt;0.0001")</f>
        <v>30.71245937773417</v>
      </c>
      <c r="H586">
        <f>SUMIFS(Activity_COMBDG!I:I,Activity_COMBDG!$B:$B,$A586&amp;"*",Activity_COMBDG!$B:$B,"*"&amp;"_EX",Activity_COMBDG!I:I,"&gt;0.0001")</f>
        <v>30.714282641797411</v>
      </c>
      <c r="I586">
        <f>SUMIFS(Activity_COMBDG!J:J,Activity_COMBDG!$B:$B,$A586&amp;"*",Activity_COMBDG!$B:$B,"*"&amp;"_EX",Activity_COMBDG!J:J,"&gt;0.0001")</f>
        <v>12.77090046351182</v>
      </c>
      <c r="J586">
        <f>SUMIFS(Activity_COMBDG!K:K,Activity_COMBDG!$B:$B,$A586&amp;"*",Activity_COMBDG!$B:$B,"*"&amp;"_EX",Activity_COMBDG!K:K,"&gt;0.0001")</f>
        <v>11.36054535371996</v>
      </c>
      <c r="K586">
        <f>SUMIFS(Activity_COMBDG!L:L,Activity_COMBDG!$B:$B,$A586&amp;"*",Activity_COMBDG!$B:$B,"*"&amp;"_EX",Activity_COMBDG!L:L,"&gt;0.0001")</f>
        <v>6.1838038205526633</v>
      </c>
    </row>
    <row r="587" spans="1:11" x14ac:dyDescent="0.25">
      <c r="A587" t="str">
        <f>COMBDG_Split_Tech!A584</f>
        <v>COMBDGWSTOldSH_________DHE</v>
      </c>
      <c r="B587">
        <f>SUMIFS(Activity_COMBDG!C:C,Activity_COMBDG!$B:$B,$A587&amp;"*",Activity_COMBDG!$B:$B,"*"&amp;"_EX",Activity_COMBDG!C:C,"&gt;0.0001")</f>
        <v>307.51093462068178</v>
      </c>
      <c r="C587">
        <f>SUMIFS(Activity_COMBDG!D:D,Activity_COMBDG!$B:$B,$A587&amp;"*",Activity_COMBDG!$B:$B,"*"&amp;"_EX",Activity_COMBDG!D:D,"&gt;0.0001")</f>
        <v>253.0743717797445</v>
      </c>
      <c r="D587">
        <f>SUMIFS(Activity_COMBDG!E:E,Activity_COMBDG!$B:$B,$A587&amp;"*",Activity_COMBDG!$B:$B,"*"&amp;"_EX",Activity_COMBDG!E:E,"&gt;0.0001")</f>
        <v>253.49261417767221</v>
      </c>
      <c r="E587">
        <f>SUMIFS(Activity_COMBDG!F:F,Activity_COMBDG!$B:$B,$A587&amp;"*",Activity_COMBDG!$B:$B,"*"&amp;"_EX",Activity_COMBDG!F:F,"&gt;0.0001")</f>
        <v>253.68333764788241</v>
      </c>
      <c r="F587">
        <f>SUMIFS(Activity_COMBDG!G:G,Activity_COMBDG!$B:$B,$A587&amp;"*",Activity_COMBDG!$B:$B,"*"&amp;"_EX",Activity_COMBDG!G:G,"&gt;0.0001")</f>
        <v>253.86643845229679</v>
      </c>
      <c r="G587">
        <f>SUMIFS(Activity_COMBDG!H:H,Activity_COMBDG!$B:$B,$A587&amp;"*",Activity_COMBDG!$B:$B,"*"&amp;"_EX",Activity_COMBDG!H:H,"&gt;0.0001")</f>
        <v>253.99948198395339</v>
      </c>
      <c r="H587">
        <f>SUMIFS(Activity_COMBDG!I:I,Activity_COMBDG!$B:$B,$A587&amp;"*",Activity_COMBDG!$B:$B,"*"&amp;"_EX",Activity_COMBDG!I:I,"&gt;0.0001")</f>
        <v>190.7551599688195</v>
      </c>
      <c r="I587">
        <f>SUMIFS(Activity_COMBDG!J:J,Activity_COMBDG!$B:$B,$A587&amp;"*",Activity_COMBDG!$B:$B,"*"&amp;"_EX",Activity_COMBDG!J:J,"&gt;0.0001")</f>
        <v>122.36793179233329</v>
      </c>
      <c r="J587">
        <f>SUMIFS(Activity_COMBDG!K:K,Activity_COMBDG!$B:$B,$A587&amp;"*",Activity_COMBDG!$B:$B,"*"&amp;"_EX",Activity_COMBDG!K:K,"&gt;0.0001")</f>
        <v>138.87851490198139</v>
      </c>
      <c r="K587">
        <f>SUMIFS(Activity_COMBDG!L:L,Activity_COMBDG!$B:$B,$A587&amp;"*",Activity_COMBDG!$B:$B,"*"&amp;"_EX",Activity_COMBDG!L:L,"&gt;0.0001")</f>
        <v>117.0653928291342</v>
      </c>
    </row>
    <row r="588" spans="1:11" x14ac:dyDescent="0.25">
      <c r="A588" t="str">
        <f>COMBDG_Split_Tech!A585</f>
        <v>COMBDGWSTOldSHFUR___HIGNGA</v>
      </c>
      <c r="B588">
        <f>SUMIFS(Activity_COMBDG!C:C,Activity_COMBDG!$B:$B,$A588&amp;"*",Activity_COMBDG!$B:$B,"*"&amp;"_EX",Activity_COMBDG!C:C,"&gt;0.0001")</f>
        <v>0</v>
      </c>
      <c r="C588">
        <f>SUMIFS(Activity_COMBDG!D:D,Activity_COMBDG!$B:$B,$A588&amp;"*",Activity_COMBDG!$B:$B,"*"&amp;"_EX",Activity_COMBDG!D:D,"&gt;0.0001")</f>
        <v>0</v>
      </c>
      <c r="D588">
        <f>SUMIFS(Activity_COMBDG!E:E,Activity_COMBDG!$B:$B,$A588&amp;"*",Activity_COMBDG!$B:$B,"*"&amp;"_EX",Activity_COMBDG!E:E,"&gt;0.0001")</f>
        <v>0</v>
      </c>
      <c r="E588">
        <f>SUMIFS(Activity_COMBDG!F:F,Activity_COMBDG!$B:$B,$A588&amp;"*",Activity_COMBDG!$B:$B,"*"&amp;"_EX",Activity_COMBDG!F:F,"&gt;0.0001")</f>
        <v>0</v>
      </c>
      <c r="F588">
        <f>SUMIFS(Activity_COMBDG!G:G,Activity_COMBDG!$B:$B,$A588&amp;"*",Activity_COMBDG!$B:$B,"*"&amp;"_EX",Activity_COMBDG!G:G,"&gt;0.0001")</f>
        <v>0</v>
      </c>
      <c r="G588">
        <f>SUMIFS(Activity_COMBDG!H:H,Activity_COMBDG!$B:$B,$A588&amp;"*",Activity_COMBDG!$B:$B,"*"&amp;"_EX",Activity_COMBDG!H:H,"&gt;0.0001")</f>
        <v>0</v>
      </c>
      <c r="H588">
        <f>SUMIFS(Activity_COMBDG!I:I,Activity_COMBDG!$B:$B,$A588&amp;"*",Activity_COMBDG!$B:$B,"*"&amp;"_EX",Activity_COMBDG!I:I,"&gt;0.0001")</f>
        <v>0</v>
      </c>
      <c r="I588">
        <f>SUMIFS(Activity_COMBDG!J:J,Activity_COMBDG!$B:$B,$A588&amp;"*",Activity_COMBDG!$B:$B,"*"&amp;"_EX",Activity_COMBDG!J:J,"&gt;0.0001")</f>
        <v>0</v>
      </c>
      <c r="J588">
        <f>SUMIFS(Activity_COMBDG!K:K,Activity_COMBDG!$B:$B,$A588&amp;"*",Activity_COMBDG!$B:$B,"*"&amp;"_EX",Activity_COMBDG!K:K,"&gt;0.0001")</f>
        <v>0</v>
      </c>
      <c r="K588">
        <f>SUMIFS(Activity_COMBDG!L:L,Activity_COMBDG!$B:$B,$A588&amp;"*",Activity_COMBDG!$B:$B,"*"&amp;"_EX",Activity_COMBDG!L:L,"&gt;0.0001")</f>
        <v>0</v>
      </c>
    </row>
    <row r="589" spans="1:11" x14ac:dyDescent="0.25">
      <c r="A589" t="str">
        <f>COMBDG_Split_Tech!A586</f>
        <v>COMBDGWSTOldSHFUR___STDELC</v>
      </c>
      <c r="B589">
        <f>SUMIFS(Activity_COMBDG!C:C,Activity_COMBDG!$B:$B,$A589&amp;"*",Activity_COMBDG!$B:$B,"*"&amp;"_EX",Activity_COMBDG!C:C,"&gt;0.0001")</f>
        <v>0</v>
      </c>
      <c r="C589">
        <f>SUMIFS(Activity_COMBDG!D:D,Activity_COMBDG!$B:$B,$A589&amp;"*",Activity_COMBDG!$B:$B,"*"&amp;"_EX",Activity_COMBDG!D:D,"&gt;0.0001")</f>
        <v>0</v>
      </c>
      <c r="D589">
        <f>SUMIFS(Activity_COMBDG!E:E,Activity_COMBDG!$B:$B,$A589&amp;"*",Activity_COMBDG!$B:$B,"*"&amp;"_EX",Activity_COMBDG!E:E,"&gt;0.0001")</f>
        <v>0</v>
      </c>
      <c r="E589">
        <f>SUMIFS(Activity_COMBDG!F:F,Activity_COMBDG!$B:$B,$A589&amp;"*",Activity_COMBDG!$B:$B,"*"&amp;"_EX",Activity_COMBDG!F:F,"&gt;0.0001")</f>
        <v>0</v>
      </c>
      <c r="F589">
        <f>SUMIFS(Activity_COMBDG!G:G,Activity_COMBDG!$B:$B,$A589&amp;"*",Activity_COMBDG!$B:$B,"*"&amp;"_EX",Activity_COMBDG!G:G,"&gt;0.0001")</f>
        <v>0</v>
      </c>
      <c r="G589">
        <f>SUMIFS(Activity_COMBDG!H:H,Activity_COMBDG!$B:$B,$A589&amp;"*",Activity_COMBDG!$B:$B,"*"&amp;"_EX",Activity_COMBDG!H:H,"&gt;0.0001")</f>
        <v>0</v>
      </c>
      <c r="H589">
        <f>SUMIFS(Activity_COMBDG!I:I,Activity_COMBDG!$B:$B,$A589&amp;"*",Activity_COMBDG!$B:$B,"*"&amp;"_EX",Activity_COMBDG!I:I,"&gt;0.0001")</f>
        <v>0</v>
      </c>
      <c r="I589">
        <f>SUMIFS(Activity_COMBDG!J:J,Activity_COMBDG!$B:$B,$A589&amp;"*",Activity_COMBDG!$B:$B,"*"&amp;"_EX",Activity_COMBDG!J:J,"&gt;0.0001")</f>
        <v>0</v>
      </c>
      <c r="J589">
        <f>SUMIFS(Activity_COMBDG!K:K,Activity_COMBDG!$B:$B,$A589&amp;"*",Activity_COMBDG!$B:$B,"*"&amp;"_EX",Activity_COMBDG!K:K,"&gt;0.0001")</f>
        <v>0</v>
      </c>
      <c r="K589">
        <f>SUMIFS(Activity_COMBDG!L:L,Activity_COMBDG!$B:$B,$A589&amp;"*",Activity_COMBDG!$B:$B,"*"&amp;"_EX",Activity_COMBDG!L:L,"&gt;0.0001")</f>
        <v>0</v>
      </c>
    </row>
    <row r="590" spans="1:11" x14ac:dyDescent="0.25">
      <c r="A590" t="str">
        <f>COMBDG_Split_Tech!A587</f>
        <v>COMBDGWSTOldSHFUR___STDHFO</v>
      </c>
      <c r="B590">
        <f>SUMIFS(Activity_COMBDG!C:C,Activity_COMBDG!$B:$B,$A590&amp;"*",Activity_COMBDG!$B:$B,"*"&amp;"_EX",Activity_COMBDG!C:C,"&gt;0.0001")</f>
        <v>0</v>
      </c>
      <c r="C590">
        <f>SUMIFS(Activity_COMBDG!D:D,Activity_COMBDG!$B:$B,$A590&amp;"*",Activity_COMBDG!$B:$B,"*"&amp;"_EX",Activity_COMBDG!D:D,"&gt;0.0001")</f>
        <v>0</v>
      </c>
      <c r="D590">
        <f>SUMIFS(Activity_COMBDG!E:E,Activity_COMBDG!$B:$B,$A590&amp;"*",Activity_COMBDG!$B:$B,"*"&amp;"_EX",Activity_COMBDG!E:E,"&gt;0.0001")</f>
        <v>0</v>
      </c>
      <c r="E590">
        <f>SUMIFS(Activity_COMBDG!F:F,Activity_COMBDG!$B:$B,$A590&amp;"*",Activity_COMBDG!$B:$B,"*"&amp;"_EX",Activity_COMBDG!F:F,"&gt;0.0001")</f>
        <v>0</v>
      </c>
      <c r="F590">
        <f>SUMIFS(Activity_COMBDG!G:G,Activity_COMBDG!$B:$B,$A590&amp;"*",Activity_COMBDG!$B:$B,"*"&amp;"_EX",Activity_COMBDG!G:G,"&gt;0.0001")</f>
        <v>0</v>
      </c>
      <c r="G590">
        <f>SUMIFS(Activity_COMBDG!H:H,Activity_COMBDG!$B:$B,$A590&amp;"*",Activity_COMBDG!$B:$B,"*"&amp;"_EX",Activity_COMBDG!H:H,"&gt;0.0001")</f>
        <v>0</v>
      </c>
      <c r="H590">
        <f>SUMIFS(Activity_COMBDG!I:I,Activity_COMBDG!$B:$B,$A590&amp;"*",Activity_COMBDG!$B:$B,"*"&amp;"_EX",Activity_COMBDG!I:I,"&gt;0.0001")</f>
        <v>0</v>
      </c>
      <c r="I590">
        <f>SUMIFS(Activity_COMBDG!J:J,Activity_COMBDG!$B:$B,$A590&amp;"*",Activity_COMBDG!$B:$B,"*"&amp;"_EX",Activity_COMBDG!J:J,"&gt;0.0001")</f>
        <v>0</v>
      </c>
      <c r="J590">
        <f>SUMIFS(Activity_COMBDG!K:K,Activity_COMBDG!$B:$B,$A590&amp;"*",Activity_COMBDG!$B:$B,"*"&amp;"_EX",Activity_COMBDG!K:K,"&gt;0.0001")</f>
        <v>0</v>
      </c>
      <c r="K590">
        <f>SUMIFS(Activity_COMBDG!L:L,Activity_COMBDG!$B:$B,$A590&amp;"*",Activity_COMBDG!$B:$B,"*"&amp;"_EX",Activity_COMBDG!L:L,"&gt;0.0001")</f>
        <v>0</v>
      </c>
    </row>
    <row r="591" spans="1:11" x14ac:dyDescent="0.25">
      <c r="A591" t="str">
        <f>COMBDG_Split_Tech!A588</f>
        <v>COMBDGWSTOldSHFUR___STDKER</v>
      </c>
      <c r="B591">
        <f>SUMIFS(Activity_COMBDG!C:C,Activity_COMBDG!$B:$B,$A591&amp;"*",Activity_COMBDG!$B:$B,"*"&amp;"_EX",Activity_COMBDG!C:C,"&gt;0.0001")</f>
        <v>0</v>
      </c>
      <c r="C591">
        <f>SUMIFS(Activity_COMBDG!D:D,Activity_COMBDG!$B:$B,$A591&amp;"*",Activity_COMBDG!$B:$B,"*"&amp;"_EX",Activity_COMBDG!D:D,"&gt;0.0001")</f>
        <v>0</v>
      </c>
      <c r="D591">
        <f>SUMIFS(Activity_COMBDG!E:E,Activity_COMBDG!$B:$B,$A591&amp;"*",Activity_COMBDG!$B:$B,"*"&amp;"_EX",Activity_COMBDG!E:E,"&gt;0.0001")</f>
        <v>0</v>
      </c>
      <c r="E591">
        <f>SUMIFS(Activity_COMBDG!F:F,Activity_COMBDG!$B:$B,$A591&amp;"*",Activity_COMBDG!$B:$B,"*"&amp;"_EX",Activity_COMBDG!F:F,"&gt;0.0001")</f>
        <v>0</v>
      </c>
      <c r="F591">
        <f>SUMIFS(Activity_COMBDG!G:G,Activity_COMBDG!$B:$B,$A591&amp;"*",Activity_COMBDG!$B:$B,"*"&amp;"_EX",Activity_COMBDG!G:G,"&gt;0.0001")</f>
        <v>0</v>
      </c>
      <c r="G591">
        <f>SUMIFS(Activity_COMBDG!H:H,Activity_COMBDG!$B:$B,$A591&amp;"*",Activity_COMBDG!$B:$B,"*"&amp;"_EX",Activity_COMBDG!H:H,"&gt;0.0001")</f>
        <v>0</v>
      </c>
      <c r="H591">
        <f>SUMIFS(Activity_COMBDG!I:I,Activity_COMBDG!$B:$B,$A591&amp;"*",Activity_COMBDG!$B:$B,"*"&amp;"_EX",Activity_COMBDG!I:I,"&gt;0.0001")</f>
        <v>0</v>
      </c>
      <c r="I591">
        <f>SUMIFS(Activity_COMBDG!J:J,Activity_COMBDG!$B:$B,$A591&amp;"*",Activity_COMBDG!$B:$B,"*"&amp;"_EX",Activity_COMBDG!J:J,"&gt;0.0001")</f>
        <v>0</v>
      </c>
      <c r="J591">
        <f>SUMIFS(Activity_COMBDG!K:K,Activity_COMBDG!$B:$B,$A591&amp;"*",Activity_COMBDG!$B:$B,"*"&amp;"_EX",Activity_COMBDG!K:K,"&gt;0.0001")</f>
        <v>0</v>
      </c>
      <c r="K591">
        <f>SUMIFS(Activity_COMBDG!L:L,Activity_COMBDG!$B:$B,$A591&amp;"*",Activity_COMBDG!$B:$B,"*"&amp;"_EX",Activity_COMBDG!L:L,"&gt;0.0001")</f>
        <v>0</v>
      </c>
    </row>
    <row r="592" spans="1:11" x14ac:dyDescent="0.25">
      <c r="A592" t="str">
        <f>COMBDG_Split_Tech!A589</f>
        <v>COMBDGWSTOldSHFUR___STDLFO</v>
      </c>
      <c r="B592">
        <f>SUMIFS(Activity_COMBDG!C:C,Activity_COMBDG!$B:$B,$A592&amp;"*",Activity_COMBDG!$B:$B,"*"&amp;"_EX",Activity_COMBDG!C:C,"&gt;0.0001")</f>
        <v>2.668645736393207</v>
      </c>
      <c r="C592">
        <f>SUMIFS(Activity_COMBDG!D:D,Activity_COMBDG!$B:$B,$A592&amp;"*",Activity_COMBDG!$B:$B,"*"&amp;"_EX",Activity_COMBDG!D:D,"&gt;0.0001")</f>
        <v>3.391233553687552</v>
      </c>
      <c r="D592">
        <f>SUMIFS(Activity_COMBDG!E:E,Activity_COMBDG!$B:$B,$A592&amp;"*",Activity_COMBDG!$B:$B,"*"&amp;"_EX",Activity_COMBDG!E:E,"&gt;0.0001")</f>
        <v>2.6108554707107761</v>
      </c>
      <c r="E592">
        <f>SUMIFS(Activity_COMBDG!F:F,Activity_COMBDG!$B:$B,$A592&amp;"*",Activity_COMBDG!$B:$B,"*"&amp;"_EX",Activity_COMBDG!F:F,"&gt;0.0001")</f>
        <v>2.6672881677998719</v>
      </c>
      <c r="F592">
        <f>SUMIFS(Activity_COMBDG!G:G,Activity_COMBDG!$B:$B,$A592&amp;"*",Activity_COMBDG!$B:$B,"*"&amp;"_EX",Activity_COMBDG!G:G,"&gt;0.0001")</f>
        <v>2.699414231889917</v>
      </c>
      <c r="G592">
        <f>SUMIFS(Activity_COMBDG!H:H,Activity_COMBDG!$B:$B,$A592&amp;"*",Activity_COMBDG!$B:$B,"*"&amp;"_EX",Activity_COMBDG!H:H,"&gt;0.0001")</f>
        <v>2.736703418345066</v>
      </c>
      <c r="H592">
        <f>SUMIFS(Activity_COMBDG!I:I,Activity_COMBDG!$B:$B,$A592&amp;"*",Activity_COMBDG!$B:$B,"*"&amp;"_EX",Activity_COMBDG!I:I,"&gt;0.0001")</f>
        <v>2.876482807477895</v>
      </c>
      <c r="I592">
        <f>SUMIFS(Activity_COMBDG!J:J,Activity_COMBDG!$B:$B,$A592&amp;"*",Activity_COMBDG!$B:$B,"*"&amp;"_EX",Activity_COMBDG!J:J,"&gt;0.0001")</f>
        <v>1.2591810718640619</v>
      </c>
      <c r="J592">
        <f>SUMIFS(Activity_COMBDG!K:K,Activity_COMBDG!$B:$B,$A592&amp;"*",Activity_COMBDG!$B:$B,"*"&amp;"_EX",Activity_COMBDG!K:K,"&gt;0.0001")</f>
        <v>1.250976159522214</v>
      </c>
      <c r="K592">
        <f>SUMIFS(Activity_COMBDG!L:L,Activity_COMBDG!$B:$B,$A592&amp;"*",Activity_COMBDG!$B:$B,"*"&amp;"_EX",Activity_COMBDG!L:L,"&gt;0.0001")</f>
        <v>1.0787027814157011</v>
      </c>
    </row>
    <row r="593" spans="1:11" x14ac:dyDescent="0.25">
      <c r="A593" t="str">
        <f>COMBDG_Split_Tech!A590</f>
        <v>COMBDGWSTOldSHFUR___STDNGA</v>
      </c>
      <c r="B593">
        <f>SUMIFS(Activity_COMBDG!C:C,Activity_COMBDG!$B:$B,$A593&amp;"*",Activity_COMBDG!$B:$B,"*"&amp;"_EX",Activity_COMBDG!C:C,"&gt;0.0001")</f>
        <v>2760.8116636729392</v>
      </c>
      <c r="C593">
        <f>SUMIFS(Activity_COMBDG!D:D,Activity_COMBDG!$B:$B,$A593&amp;"*",Activity_COMBDG!$B:$B,"*"&amp;"_EX",Activity_COMBDG!D:D,"&gt;0.0001")</f>
        <v>2766.6486129963828</v>
      </c>
      <c r="D593">
        <f>SUMIFS(Activity_COMBDG!E:E,Activity_COMBDG!$B:$B,$A593&amp;"*",Activity_COMBDG!$B:$B,"*"&amp;"_EX",Activity_COMBDG!E:E,"&gt;0.0001")</f>
        <v>2213.2601261708592</v>
      </c>
      <c r="E593">
        <f>SUMIFS(Activity_COMBDG!F:F,Activity_COMBDG!$B:$B,$A593&amp;"*",Activity_COMBDG!$B:$B,"*"&amp;"_EX",Activity_COMBDG!F:F,"&gt;0.0001")</f>
        <v>2213.46093843673</v>
      </c>
      <c r="F593">
        <f>SUMIFS(Activity_COMBDG!G:G,Activity_COMBDG!$B:$B,$A593&amp;"*",Activity_COMBDG!$B:$B,"*"&amp;"_EX",Activity_COMBDG!G:G,"&gt;0.0001")</f>
        <v>2213.6507939957742</v>
      </c>
      <c r="G593">
        <f>SUMIFS(Activity_COMBDG!H:H,Activity_COMBDG!$B:$B,$A593&amp;"*",Activity_COMBDG!$B:$B,"*"&amp;"_EX",Activity_COMBDG!H:H,"&gt;0.0001")</f>
        <v>2213.785299432303</v>
      </c>
      <c r="H593">
        <f>SUMIFS(Activity_COMBDG!I:I,Activity_COMBDG!$B:$B,$A593&amp;"*",Activity_COMBDG!$B:$B,"*"&amp;"_EX",Activity_COMBDG!I:I,"&gt;0.0001")</f>
        <v>2214.4354730108898</v>
      </c>
      <c r="I593">
        <f>SUMIFS(Activity_COMBDG!J:J,Activity_COMBDG!$B:$B,$A593&amp;"*",Activity_COMBDG!$B:$B,"*"&amp;"_EX",Activity_COMBDG!J:J,"&gt;0.0001")</f>
        <v>73.268657370595832</v>
      </c>
      <c r="J593">
        <f>SUMIFS(Activity_COMBDG!K:K,Activity_COMBDG!$B:$B,$A593&amp;"*",Activity_COMBDG!$B:$B,"*"&amp;"_EX",Activity_COMBDG!K:K,"&gt;0.0001")</f>
        <v>42.261438948160489</v>
      </c>
      <c r="K593">
        <f>SUMIFS(Activity_COMBDG!L:L,Activity_COMBDG!$B:$B,$A593&amp;"*",Activity_COMBDG!$B:$B,"*"&amp;"_EX",Activity_COMBDG!L:L,"&gt;0.0001")</f>
        <v>28.440680099753589</v>
      </c>
    </row>
    <row r="594" spans="1:11" x14ac:dyDescent="0.25">
      <c r="A594" t="str">
        <f>COMBDG_Split_Tech!A591</f>
        <v>COMBDGWSTOldSHFUR___STDPRO</v>
      </c>
      <c r="B594">
        <f>SUMIFS(Activity_COMBDG!C:C,Activity_COMBDG!$B:$B,$A594&amp;"*",Activity_COMBDG!$B:$B,"*"&amp;"_EX",Activity_COMBDG!C:C,"&gt;0.0001")</f>
        <v>74.413632973634975</v>
      </c>
      <c r="C594">
        <f>SUMIFS(Activity_COMBDG!D:D,Activity_COMBDG!$B:$B,$A594&amp;"*",Activity_COMBDG!$B:$B,"*"&amp;"_EX",Activity_COMBDG!D:D,"&gt;0.0001")</f>
        <v>63.018382272157872</v>
      </c>
      <c r="D594">
        <f>SUMIFS(Activity_COMBDG!E:E,Activity_COMBDG!$B:$B,$A594&amp;"*",Activity_COMBDG!$B:$B,"*"&amp;"_EX",Activity_COMBDG!E:E,"&gt;0.0001")</f>
        <v>63.289806747849582</v>
      </c>
      <c r="E594">
        <f>SUMIFS(Activity_COMBDG!F:F,Activity_COMBDG!$B:$B,$A594&amp;"*",Activity_COMBDG!$B:$B,"*"&amp;"_EX",Activity_COMBDG!F:F,"&gt;0.0001")</f>
        <v>63.46993452092093</v>
      </c>
      <c r="F594">
        <f>SUMIFS(Activity_COMBDG!G:G,Activity_COMBDG!$B:$B,$A594&amp;"*",Activity_COMBDG!$B:$B,"*"&amp;"_EX",Activity_COMBDG!G:G,"&gt;0.0001")</f>
        <v>63.633244798887858</v>
      </c>
      <c r="G594">
        <f>SUMIFS(Activity_COMBDG!H:H,Activity_COMBDG!$B:$B,$A594&amp;"*",Activity_COMBDG!$B:$B,"*"&amp;"_EX",Activity_COMBDG!H:H,"&gt;0.0001")</f>
        <v>63.761819252119572</v>
      </c>
      <c r="H594">
        <f>SUMIFS(Activity_COMBDG!I:I,Activity_COMBDG!$B:$B,$A594&amp;"*",Activity_COMBDG!$B:$B,"*"&amp;"_EX",Activity_COMBDG!I:I,"&gt;0.0001")</f>
        <v>48.071902336195862</v>
      </c>
      <c r="I594">
        <f>SUMIFS(Activity_COMBDG!J:J,Activity_COMBDG!$B:$B,$A594&amp;"*",Activity_COMBDG!$B:$B,"*"&amp;"_EX",Activity_COMBDG!J:J,"&gt;0.0001")</f>
        <v>20.61168771546193</v>
      </c>
      <c r="J594">
        <f>SUMIFS(Activity_COMBDG!K:K,Activity_COMBDG!$B:$B,$A594&amp;"*",Activity_COMBDG!$B:$B,"*"&amp;"_EX",Activity_COMBDG!K:K,"&gt;0.0001")</f>
        <v>17.972129110900742</v>
      </c>
      <c r="K594">
        <f>SUMIFS(Activity_COMBDG!L:L,Activity_COMBDG!$B:$B,$A594&amp;"*",Activity_COMBDG!$B:$B,"*"&amp;"_EX",Activity_COMBDG!L:L,"&gt;0.0001")</f>
        <v>13.47498146617643</v>
      </c>
    </row>
    <row r="595" spans="1:11" x14ac:dyDescent="0.25">
      <c r="A595" t="str">
        <f>COMBDG_Split_Tech!A592</f>
        <v>COMBDGWSTOldSHHEP___STDELC</v>
      </c>
      <c r="B595">
        <f>SUMIFS(Activity_COMBDG!C:C,Activity_COMBDG!$B:$B,$A595&amp;"*",Activity_COMBDG!$B:$B,"*"&amp;"_EX",Activity_COMBDG!C:C,"&gt;0.0001")</f>
        <v>39.936350427770563</v>
      </c>
      <c r="C595">
        <f>SUMIFS(Activity_COMBDG!D:D,Activity_COMBDG!$B:$B,$A595&amp;"*",Activity_COMBDG!$B:$B,"*"&amp;"_EX",Activity_COMBDG!D:D,"&gt;0.0001")</f>
        <v>32.857412547781728</v>
      </c>
      <c r="D595">
        <f>SUMIFS(Activity_COMBDG!E:E,Activity_COMBDG!$B:$B,$A595&amp;"*",Activity_COMBDG!$B:$B,"*"&amp;"_EX",Activity_COMBDG!E:E,"&gt;0.0001")</f>
        <v>33.082391067292008</v>
      </c>
      <c r="E595">
        <f>SUMIFS(Activity_COMBDG!F:F,Activity_COMBDG!$B:$B,$A595&amp;"*",Activity_COMBDG!$B:$B,"*"&amp;"_EX",Activity_COMBDG!F:F,"&gt;0.0001")</f>
        <v>33.262616765476132</v>
      </c>
      <c r="F595">
        <f>SUMIFS(Activity_COMBDG!G:G,Activity_COMBDG!$B:$B,$A595&amp;"*",Activity_COMBDG!$B:$B,"*"&amp;"_EX",Activity_COMBDG!G:G,"&gt;0.0001")</f>
        <v>33.425204947274793</v>
      </c>
      <c r="G595">
        <f>SUMIFS(Activity_COMBDG!H:H,Activity_COMBDG!$B:$B,$A595&amp;"*",Activity_COMBDG!$B:$B,"*"&amp;"_EX",Activity_COMBDG!H:H,"&gt;0.0001")</f>
        <v>33.554970790900668</v>
      </c>
      <c r="H595">
        <f>SUMIFS(Activity_COMBDG!I:I,Activity_COMBDG!$B:$B,$A595&amp;"*",Activity_COMBDG!$B:$B,"*"&amp;"_EX",Activity_COMBDG!I:I,"&gt;0.0001")</f>
        <v>22.500656314710191</v>
      </c>
      <c r="I595">
        <f>SUMIFS(Activity_COMBDG!J:J,Activity_COMBDG!$B:$B,$A595&amp;"*",Activity_COMBDG!$B:$B,"*"&amp;"_EX",Activity_COMBDG!J:J,"&gt;0.0001")</f>
        <v>10.431553738761661</v>
      </c>
      <c r="J595">
        <f>SUMIFS(Activity_COMBDG!K:K,Activity_COMBDG!$B:$B,$A595&amp;"*",Activity_COMBDG!$B:$B,"*"&amp;"_EX",Activity_COMBDG!K:K,"&gt;0.0001")</f>
        <v>9.5822468798089702</v>
      </c>
      <c r="K595">
        <f>SUMIFS(Activity_COMBDG!L:L,Activity_COMBDG!$B:$B,$A595&amp;"*",Activity_COMBDG!$B:$B,"*"&amp;"_EX",Activity_COMBDG!L:L,"&gt;0.0001")</f>
        <v>6.6418849843822851</v>
      </c>
    </row>
    <row r="596" spans="1:11" x14ac:dyDescent="0.25">
      <c r="A596" t="str">
        <f>COMBDG_Split_Tech!A593</f>
        <v>COMBDGWSTOldSHPLT___STDELC</v>
      </c>
      <c r="B596">
        <f>SUMIFS(Activity_COMBDG!C:C,Activity_COMBDG!$B:$B,$A596&amp;"*",Activity_COMBDG!$B:$B,"*"&amp;"_EX",Activity_COMBDG!C:C,"&gt;0.0001")</f>
        <v>142.80454017483081</v>
      </c>
      <c r="C596">
        <f>SUMIFS(Activity_COMBDG!D:D,Activity_COMBDG!$B:$B,$A596&amp;"*",Activity_COMBDG!$B:$B,"*"&amp;"_EX",Activity_COMBDG!D:D,"&gt;0.0001")</f>
        <v>148.14702120623019</v>
      </c>
      <c r="D596">
        <f>SUMIFS(Activity_COMBDG!E:E,Activity_COMBDG!$B:$B,$A596&amp;"*",Activity_COMBDG!$B:$B,"*"&amp;"_EX",Activity_COMBDG!E:E,"&gt;0.0001")</f>
        <v>148.52793882805781</v>
      </c>
      <c r="E596">
        <f>SUMIFS(Activity_COMBDG!F:F,Activity_COMBDG!$B:$B,$A596&amp;"*",Activity_COMBDG!$B:$B,"*"&amp;"_EX",Activity_COMBDG!F:F,"&gt;0.0001")</f>
        <v>148.71358012060131</v>
      </c>
      <c r="F596">
        <f>SUMIFS(Activity_COMBDG!G:G,Activity_COMBDG!$B:$B,$A596&amp;"*",Activity_COMBDG!$B:$B,"*"&amp;"_EX",Activity_COMBDG!G:G,"&gt;0.0001")</f>
        <v>130.06986156098779</v>
      </c>
      <c r="G596">
        <f>SUMIFS(Activity_COMBDG!H:H,Activity_COMBDG!$B:$B,$A596&amp;"*",Activity_COMBDG!$B:$B,"*"&amp;"_EX",Activity_COMBDG!H:H,"&gt;0.0001")</f>
        <v>130.20170137562059</v>
      </c>
      <c r="H596">
        <f>SUMIFS(Activity_COMBDG!I:I,Activity_COMBDG!$B:$B,$A596&amp;"*",Activity_COMBDG!$B:$B,"*"&amp;"_EX",Activity_COMBDG!I:I,"&gt;0.0001")</f>
        <v>130.85281672254769</v>
      </c>
      <c r="I596">
        <f>SUMIFS(Activity_COMBDG!J:J,Activity_COMBDG!$B:$B,$A596&amp;"*",Activity_COMBDG!$B:$B,"*"&amp;"_EX",Activity_COMBDG!J:J,"&gt;0.0001")</f>
        <v>41.293155791813433</v>
      </c>
      <c r="J596">
        <f>SUMIFS(Activity_COMBDG!K:K,Activity_COMBDG!$B:$B,$A596&amp;"*",Activity_COMBDG!$B:$B,"*"&amp;"_EX",Activity_COMBDG!K:K,"&gt;0.0001")</f>
        <v>30.472606478623231</v>
      </c>
      <c r="K596">
        <f>SUMIFS(Activity_COMBDG!L:L,Activity_COMBDG!$B:$B,$A596&amp;"*",Activity_COMBDG!$B:$B,"*"&amp;"_EX",Activity_COMBDG!L:L,"&gt;0.0001")</f>
        <v>22.169383216378829</v>
      </c>
    </row>
    <row r="597" spans="1:11" x14ac:dyDescent="0.25">
      <c r="A597" t="str">
        <f>COMBDG_Split_Tech!A594</f>
        <v>COMBDGWSTOldSLLED___STDELC</v>
      </c>
      <c r="B597">
        <f>SUMIFS(Activity_COMBDG!C:C,Activity_COMBDG!$B:$B,$A597&amp;"*",Activity_COMBDG!$B:$B,"*"&amp;"_EX",Activity_COMBDG!C:C,"&gt;0.0001")</f>
        <v>143.52641282988151</v>
      </c>
      <c r="C597">
        <f>SUMIFS(Activity_COMBDG!D:D,Activity_COMBDG!$B:$B,$A597&amp;"*",Activity_COMBDG!$B:$B,"*"&amp;"_EX",Activity_COMBDG!D:D,"&gt;0.0001")</f>
        <v>143.5265227535713</v>
      </c>
      <c r="D597">
        <f>SUMIFS(Activity_COMBDG!E:E,Activity_COMBDG!$B:$B,$A597&amp;"*",Activity_COMBDG!$B:$B,"*"&amp;"_EX",Activity_COMBDG!E:E,"&gt;0.0001")</f>
        <v>143.52652189303171</v>
      </c>
      <c r="E597">
        <f>SUMIFS(Activity_COMBDG!F:F,Activity_COMBDG!$B:$B,$A597&amp;"*",Activity_COMBDG!$B:$B,"*"&amp;"_EX",Activity_COMBDG!F:F,"&gt;0.0001")</f>
        <v>143.52652021488819</v>
      </c>
      <c r="F597">
        <f>SUMIFS(Activity_COMBDG!G:G,Activity_COMBDG!$B:$B,$A597&amp;"*",Activity_COMBDG!$B:$B,"*"&amp;"_EX",Activity_COMBDG!G:G,"&gt;0.0001")</f>
        <v>71.763249491490498</v>
      </c>
      <c r="G597">
        <f>SUMIFS(Activity_COMBDG!H:H,Activity_COMBDG!$B:$B,$A597&amp;"*",Activity_COMBDG!$B:$B,"*"&amp;"_EX",Activity_COMBDG!H:H,"&gt;0.0001")</f>
        <v>71.763248757291663</v>
      </c>
      <c r="H597">
        <f>SUMIFS(Activity_COMBDG!I:I,Activity_COMBDG!$B:$B,$A597&amp;"*",Activity_COMBDG!$B:$B,"*"&amp;"_EX",Activity_COMBDG!I:I,"&gt;0.0001")</f>
        <v>71.763269782091129</v>
      </c>
      <c r="I597">
        <f>SUMIFS(Activity_COMBDG!J:J,Activity_COMBDG!$B:$B,$A597&amp;"*",Activity_COMBDG!$B:$B,"*"&amp;"_EX",Activity_COMBDG!J:J,"&gt;0.0001")</f>
        <v>31.526387244283821</v>
      </c>
      <c r="J597">
        <f>SUMIFS(Activity_COMBDG!K:K,Activity_COMBDG!$B:$B,$A597&amp;"*",Activity_COMBDG!$B:$B,"*"&amp;"_EX",Activity_COMBDG!K:K,"&gt;0.0001")</f>
        <v>30.353893322943978</v>
      </c>
      <c r="K597">
        <f>SUMIFS(Activity_COMBDG!L:L,Activity_COMBDG!$B:$B,$A597&amp;"*",Activity_COMBDG!$B:$B,"*"&amp;"_EX",Activity_COMBDG!L:L,"&gt;0.0001")</f>
        <v>0</v>
      </c>
    </row>
    <row r="598" spans="1:11" x14ac:dyDescent="0.25">
      <c r="A598" t="str">
        <f>COMBDG_Split_Tech!A595</f>
        <v>COMBDGWSTOldWH_________DHE</v>
      </c>
      <c r="B598">
        <f>SUMIFS(Activity_COMBDG!C:C,Activity_COMBDG!$B:$B,$A598&amp;"*",Activity_COMBDG!$B:$B,"*"&amp;"_EX",Activity_COMBDG!C:C,"&gt;0.0001")</f>
        <v>53.287755948346017</v>
      </c>
      <c r="C598">
        <f>SUMIFS(Activity_COMBDG!D:D,Activity_COMBDG!$B:$B,$A598&amp;"*",Activity_COMBDG!$B:$B,"*"&amp;"_EX",Activity_COMBDG!D:D,"&gt;0.0001")</f>
        <v>43.677568525071777</v>
      </c>
      <c r="D598">
        <f>SUMIFS(Activity_COMBDG!E:E,Activity_COMBDG!$B:$B,$A598&amp;"*",Activity_COMBDG!$B:$B,"*"&amp;"_EX",Activity_COMBDG!E:E,"&gt;0.0001")</f>
        <v>43.694366268472443</v>
      </c>
      <c r="E598">
        <f>SUMIFS(Activity_COMBDG!F:F,Activity_COMBDG!$B:$B,$A598&amp;"*",Activity_COMBDG!$B:$B,"*"&amp;"_EX",Activity_COMBDG!F:F,"&gt;0.0001")</f>
        <v>43.693294563955682</v>
      </c>
      <c r="F598">
        <f>SUMIFS(Activity_COMBDG!G:G,Activity_COMBDG!$B:$B,$A598&amp;"*",Activity_COMBDG!$B:$B,"*"&amp;"_EX",Activity_COMBDG!G:G,"&gt;0.0001")</f>
        <v>43.691749222031852</v>
      </c>
      <c r="G598">
        <f>SUMIFS(Activity_COMBDG!H:H,Activity_COMBDG!$B:$B,$A598&amp;"*",Activity_COMBDG!$B:$B,"*"&amp;"_EX",Activity_COMBDG!H:H,"&gt;0.0001")</f>
        <v>43.691299926629533</v>
      </c>
      <c r="H598">
        <f>SUMIFS(Activity_COMBDG!I:I,Activity_COMBDG!$B:$B,$A598&amp;"*",Activity_COMBDG!$B:$B,"*"&amp;"_EX",Activity_COMBDG!I:I,"&gt;0.0001")</f>
        <v>32.772513791554829</v>
      </c>
      <c r="I598">
        <f>SUMIFS(Activity_COMBDG!J:J,Activity_COMBDG!$B:$B,$A598&amp;"*",Activity_COMBDG!$B:$B,"*"&amp;"_EX",Activity_COMBDG!J:J,"&gt;0.0001")</f>
        <v>11.58110777538689</v>
      </c>
      <c r="J598">
        <f>SUMIFS(Activity_COMBDG!K:K,Activity_COMBDG!$B:$B,$A598&amp;"*",Activity_COMBDG!$B:$B,"*"&amp;"_EX",Activity_COMBDG!K:K,"&gt;0.0001")</f>
        <v>10.145577727131091</v>
      </c>
      <c r="K598">
        <f>SUMIFS(Activity_COMBDG!L:L,Activity_COMBDG!$B:$B,$A598&amp;"*",Activity_COMBDG!$B:$B,"*"&amp;"_EX",Activity_COMBDG!L:L,"&gt;0.0001")</f>
        <v>7.6173241988738711</v>
      </c>
    </row>
    <row r="599" spans="1:11" x14ac:dyDescent="0.25">
      <c r="A599" t="str">
        <f>COMBDG_Split_Tech!A596</f>
        <v>COMBDGWSTOldWH______STDELC</v>
      </c>
      <c r="B599">
        <f>SUMIFS(Activity_COMBDG!C:C,Activity_COMBDG!$B:$B,$A599&amp;"*",Activity_COMBDG!$B:$B,"*"&amp;"_EX",Activity_COMBDG!C:C,"&gt;0.0001")</f>
        <v>25.176304349103269</v>
      </c>
      <c r="C599">
        <f>SUMIFS(Activity_COMBDG!D:D,Activity_COMBDG!$B:$B,$A599&amp;"*",Activity_COMBDG!$B:$B,"*"&amp;"_EX",Activity_COMBDG!D:D,"&gt;0.0001")</f>
        <v>26.071804548477189</v>
      </c>
      <c r="D599">
        <f>SUMIFS(Activity_COMBDG!E:E,Activity_COMBDG!$B:$B,$A599&amp;"*",Activity_COMBDG!$B:$B,"*"&amp;"_EX",Activity_COMBDG!E:E,"&gt;0.0001")</f>
        <v>17.39238500386486</v>
      </c>
      <c r="E599">
        <f>SUMIFS(Activity_COMBDG!F:F,Activity_COMBDG!$B:$B,$A599&amp;"*",Activity_COMBDG!$B:$B,"*"&amp;"_EX",Activity_COMBDG!F:F,"&gt;0.0001")</f>
        <v>17.391285632162749</v>
      </c>
      <c r="F599">
        <f>SUMIFS(Activity_COMBDG!G:G,Activity_COMBDG!$B:$B,$A599&amp;"*",Activity_COMBDG!$B:$B,"*"&amp;"_EX",Activity_COMBDG!G:G,"&gt;0.0001")</f>
        <v>17.389856210195699</v>
      </c>
      <c r="G599">
        <f>SUMIFS(Activity_COMBDG!H:H,Activity_COMBDG!$B:$B,$A599&amp;"*",Activity_COMBDG!$B:$B,"*"&amp;"_EX",Activity_COMBDG!H:H,"&gt;0.0001")</f>
        <v>17.389405949991911</v>
      </c>
      <c r="H599">
        <f>SUMIFS(Activity_COMBDG!I:I,Activity_COMBDG!$B:$B,$A599&amp;"*",Activity_COMBDG!$B:$B,"*"&amp;"_EX",Activity_COMBDG!I:I,"&gt;0.0001")</f>
        <v>17.39489901663497</v>
      </c>
      <c r="I599">
        <f>SUMIFS(Activity_COMBDG!J:J,Activity_COMBDG!$B:$B,$A599&amp;"*",Activity_COMBDG!$B:$B,"*"&amp;"_EX",Activity_COMBDG!J:J,"&gt;0.0001")</f>
        <v>3.8067290047029081</v>
      </c>
      <c r="J599">
        <f>SUMIFS(Activity_COMBDG!K:K,Activity_COMBDG!$B:$B,$A599&amp;"*",Activity_COMBDG!$B:$B,"*"&amp;"_EX",Activity_COMBDG!K:K,"&gt;0.0001")</f>
        <v>3.524410987640954</v>
      </c>
      <c r="K599">
        <f>SUMIFS(Activity_COMBDG!L:L,Activity_COMBDG!$B:$B,$A599&amp;"*",Activity_COMBDG!$B:$B,"*"&amp;"_EX",Activity_COMBDG!L:L,"&gt;0.0001")</f>
        <v>2.163956757699526</v>
      </c>
    </row>
    <row r="600" spans="1:11" x14ac:dyDescent="0.25">
      <c r="A600" t="str">
        <f>COMBDG_Split_Tech!A597</f>
        <v>COMBDGWSTOldWH______STDHFO</v>
      </c>
      <c r="B600">
        <f>SUMIFS(Activity_COMBDG!C:C,Activity_COMBDG!$B:$B,$A600&amp;"*",Activity_COMBDG!$B:$B,"*"&amp;"_EX",Activity_COMBDG!C:C,"&gt;0.0001")</f>
        <v>0</v>
      </c>
      <c r="C600">
        <f>SUMIFS(Activity_COMBDG!D:D,Activity_COMBDG!$B:$B,$A600&amp;"*",Activity_COMBDG!$B:$B,"*"&amp;"_EX",Activity_COMBDG!D:D,"&gt;0.0001")</f>
        <v>0</v>
      </c>
      <c r="D600">
        <f>SUMIFS(Activity_COMBDG!E:E,Activity_COMBDG!$B:$B,$A600&amp;"*",Activity_COMBDG!$B:$B,"*"&amp;"_EX",Activity_COMBDG!E:E,"&gt;0.0001")</f>
        <v>0</v>
      </c>
      <c r="E600">
        <f>SUMIFS(Activity_COMBDG!F:F,Activity_COMBDG!$B:$B,$A600&amp;"*",Activity_COMBDG!$B:$B,"*"&amp;"_EX",Activity_COMBDG!F:F,"&gt;0.0001")</f>
        <v>0</v>
      </c>
      <c r="F600">
        <f>SUMIFS(Activity_COMBDG!G:G,Activity_COMBDG!$B:$B,$A600&amp;"*",Activity_COMBDG!$B:$B,"*"&amp;"_EX",Activity_COMBDG!G:G,"&gt;0.0001")</f>
        <v>0</v>
      </c>
      <c r="G600">
        <f>SUMIFS(Activity_COMBDG!H:H,Activity_COMBDG!$B:$B,$A600&amp;"*",Activity_COMBDG!$B:$B,"*"&amp;"_EX",Activity_COMBDG!H:H,"&gt;0.0001")</f>
        <v>0</v>
      </c>
      <c r="H600">
        <f>SUMIFS(Activity_COMBDG!I:I,Activity_COMBDG!$B:$B,$A600&amp;"*",Activity_COMBDG!$B:$B,"*"&amp;"_EX",Activity_COMBDG!I:I,"&gt;0.0001")</f>
        <v>0</v>
      </c>
      <c r="I600">
        <f>SUMIFS(Activity_COMBDG!J:J,Activity_COMBDG!$B:$B,$A600&amp;"*",Activity_COMBDG!$B:$B,"*"&amp;"_EX",Activity_COMBDG!J:J,"&gt;0.0001")</f>
        <v>0</v>
      </c>
      <c r="J600">
        <f>SUMIFS(Activity_COMBDG!K:K,Activity_COMBDG!$B:$B,$A600&amp;"*",Activity_COMBDG!$B:$B,"*"&amp;"_EX",Activity_COMBDG!K:K,"&gt;0.0001")</f>
        <v>0</v>
      </c>
      <c r="K600">
        <f>SUMIFS(Activity_COMBDG!L:L,Activity_COMBDG!$B:$B,$A600&amp;"*",Activity_COMBDG!$B:$B,"*"&amp;"_EX",Activity_COMBDG!L:L,"&gt;0.0001")</f>
        <v>0</v>
      </c>
    </row>
    <row r="601" spans="1:11" x14ac:dyDescent="0.25">
      <c r="A601" t="str">
        <f>COMBDG_Split_Tech!A598</f>
        <v>COMBDGWSTOldWH______STDKER</v>
      </c>
      <c r="B601">
        <f>SUMIFS(Activity_COMBDG!C:C,Activity_COMBDG!$B:$B,$A601&amp;"*",Activity_COMBDG!$B:$B,"*"&amp;"_EX",Activity_COMBDG!C:C,"&gt;0.0001")</f>
        <v>0</v>
      </c>
      <c r="C601">
        <f>SUMIFS(Activity_COMBDG!D:D,Activity_COMBDG!$B:$B,$A601&amp;"*",Activity_COMBDG!$B:$B,"*"&amp;"_EX",Activity_COMBDG!D:D,"&gt;0.0001")</f>
        <v>0</v>
      </c>
      <c r="D601">
        <f>SUMIFS(Activity_COMBDG!E:E,Activity_COMBDG!$B:$B,$A601&amp;"*",Activity_COMBDG!$B:$B,"*"&amp;"_EX",Activity_COMBDG!E:E,"&gt;0.0001")</f>
        <v>0</v>
      </c>
      <c r="E601">
        <f>SUMIFS(Activity_COMBDG!F:F,Activity_COMBDG!$B:$B,$A601&amp;"*",Activity_COMBDG!$B:$B,"*"&amp;"_EX",Activity_COMBDG!F:F,"&gt;0.0001")</f>
        <v>0</v>
      </c>
      <c r="F601">
        <f>SUMIFS(Activity_COMBDG!G:G,Activity_COMBDG!$B:$B,$A601&amp;"*",Activity_COMBDG!$B:$B,"*"&amp;"_EX",Activity_COMBDG!G:G,"&gt;0.0001")</f>
        <v>0</v>
      </c>
      <c r="G601">
        <f>SUMIFS(Activity_COMBDG!H:H,Activity_COMBDG!$B:$B,$A601&amp;"*",Activity_COMBDG!$B:$B,"*"&amp;"_EX",Activity_COMBDG!H:H,"&gt;0.0001")</f>
        <v>0</v>
      </c>
      <c r="H601">
        <f>SUMIFS(Activity_COMBDG!I:I,Activity_COMBDG!$B:$B,$A601&amp;"*",Activity_COMBDG!$B:$B,"*"&amp;"_EX",Activity_COMBDG!I:I,"&gt;0.0001")</f>
        <v>0</v>
      </c>
      <c r="I601">
        <f>SUMIFS(Activity_COMBDG!J:J,Activity_COMBDG!$B:$B,$A601&amp;"*",Activity_COMBDG!$B:$B,"*"&amp;"_EX",Activity_COMBDG!J:J,"&gt;0.0001")</f>
        <v>0</v>
      </c>
      <c r="J601">
        <f>SUMIFS(Activity_COMBDG!K:K,Activity_COMBDG!$B:$B,$A601&amp;"*",Activity_COMBDG!$B:$B,"*"&amp;"_EX",Activity_COMBDG!K:K,"&gt;0.0001")</f>
        <v>0</v>
      </c>
      <c r="K601">
        <f>SUMIFS(Activity_COMBDG!L:L,Activity_COMBDG!$B:$B,$A601&amp;"*",Activity_COMBDG!$B:$B,"*"&amp;"_EX",Activity_COMBDG!L:L,"&gt;0.0001")</f>
        <v>0</v>
      </c>
    </row>
    <row r="602" spans="1:11" x14ac:dyDescent="0.25">
      <c r="A602" t="str">
        <f>COMBDG_Split_Tech!A599</f>
        <v>COMBDGWSTOldWH______STDLFO</v>
      </c>
      <c r="B602">
        <f>SUMIFS(Activity_COMBDG!C:C,Activity_COMBDG!$B:$B,$A602&amp;"*",Activity_COMBDG!$B:$B,"*"&amp;"_EX",Activity_COMBDG!C:C,"&gt;0.0001")</f>
        <v>12.975387975294851</v>
      </c>
      <c r="C602">
        <f>SUMIFS(Activity_COMBDG!D:D,Activity_COMBDG!$B:$B,$A602&amp;"*",Activity_COMBDG!$B:$B,"*"&amp;"_EX",Activity_COMBDG!D:D,"&gt;0.0001")</f>
        <v>13.81423542848585</v>
      </c>
      <c r="D602">
        <f>SUMIFS(Activity_COMBDG!E:E,Activity_COMBDG!$B:$B,$A602&amp;"*",Activity_COMBDG!$B:$B,"*"&amp;"_EX",Activity_COMBDG!E:E,"&gt;0.0001")</f>
        <v>9.2222639902079084</v>
      </c>
      <c r="E602">
        <f>SUMIFS(Activity_COMBDG!F:F,Activity_COMBDG!$B:$B,$A602&amp;"*",Activity_COMBDG!$B:$B,"*"&amp;"_EX",Activity_COMBDG!F:F,"&gt;0.0001")</f>
        <v>9.2211674689344623</v>
      </c>
      <c r="F602">
        <f>SUMIFS(Activity_COMBDG!G:G,Activity_COMBDG!$B:$B,$A602&amp;"*",Activity_COMBDG!$B:$B,"*"&amp;"_EX",Activity_COMBDG!G:G,"&gt;0.0001")</f>
        <v>9.2197508477472425</v>
      </c>
      <c r="G602">
        <f>SUMIFS(Activity_COMBDG!H:H,Activity_COMBDG!$B:$B,$A602&amp;"*",Activity_COMBDG!$B:$B,"*"&amp;"_EX",Activity_COMBDG!H:H,"&gt;0.0001")</f>
        <v>9.2193479982346176</v>
      </c>
      <c r="H602">
        <f>SUMIFS(Activity_COMBDG!I:I,Activity_COMBDG!$B:$B,$A602&amp;"*",Activity_COMBDG!$B:$B,"*"&amp;"_EX",Activity_COMBDG!I:I,"&gt;0.0001")</f>
        <v>9.2248216746478864</v>
      </c>
      <c r="I602">
        <f>SUMIFS(Activity_COMBDG!J:J,Activity_COMBDG!$B:$B,$A602&amp;"*",Activity_COMBDG!$B:$B,"*"&amp;"_EX",Activity_COMBDG!J:J,"&gt;0.0001")</f>
        <v>2.154040804117519</v>
      </c>
      <c r="J602">
        <f>SUMIFS(Activity_COMBDG!K:K,Activity_COMBDG!$B:$B,$A602&amp;"*",Activity_COMBDG!$B:$B,"*"&amp;"_EX",Activity_COMBDG!K:K,"&gt;0.0001")</f>
        <v>2.0697968247497638</v>
      </c>
      <c r="K602">
        <f>SUMIFS(Activity_COMBDG!L:L,Activity_COMBDG!$B:$B,$A602&amp;"*",Activity_COMBDG!$B:$B,"*"&amp;"_EX",Activity_COMBDG!L:L,"&gt;0.0001")</f>
        <v>1.2556950045717219</v>
      </c>
    </row>
    <row r="603" spans="1:11" x14ac:dyDescent="0.25">
      <c r="A603" t="str">
        <f>COMBDG_Split_Tech!A600</f>
        <v>COMBDGWSTOldWH______STDNGA</v>
      </c>
      <c r="B603">
        <f>SUMIFS(Activity_COMBDG!C:C,Activity_COMBDG!$B:$B,$A603&amp;"*",Activity_COMBDG!$B:$B,"*"&amp;"_EX",Activity_COMBDG!C:C,"&gt;0.0001")</f>
        <v>483.2982774461762</v>
      </c>
      <c r="C603">
        <f>SUMIFS(Activity_COMBDG!D:D,Activity_COMBDG!$B:$B,$A603&amp;"*",Activity_COMBDG!$B:$B,"*"&amp;"_EX",Activity_COMBDG!D:D,"&gt;0.0001")</f>
        <v>484.26338961657632</v>
      </c>
      <c r="D603">
        <f>SUMIFS(Activity_COMBDG!E:E,Activity_COMBDG!$B:$B,$A603&amp;"*",Activity_COMBDG!$B:$B,"*"&amp;"_EX",Activity_COMBDG!E:E,"&gt;0.0001")</f>
        <v>322.85113165885031</v>
      </c>
      <c r="E603">
        <f>SUMIFS(Activity_COMBDG!F:F,Activity_COMBDG!$B:$B,$A603&amp;"*",Activity_COMBDG!$B:$B,"*"&amp;"_EX",Activity_COMBDG!F:F,"&gt;0.0001")</f>
        <v>322.85008266250929</v>
      </c>
      <c r="F603">
        <f>SUMIFS(Activity_COMBDG!G:G,Activity_COMBDG!$B:$B,$A603&amp;"*",Activity_COMBDG!$B:$B,"*"&amp;"_EX",Activity_COMBDG!G:G,"&gt;0.0001")</f>
        <v>322.84835524256198</v>
      </c>
      <c r="G603">
        <f>SUMIFS(Activity_COMBDG!H:H,Activity_COMBDG!$B:$B,$A603&amp;"*",Activity_COMBDG!$B:$B,"*"&amp;"_EX",Activity_COMBDG!H:H,"&gt;0.0001")</f>
        <v>322.84784784330373</v>
      </c>
      <c r="H603">
        <f>SUMIFS(Activity_COMBDG!I:I,Activity_COMBDG!$B:$B,$A603&amp;"*",Activity_COMBDG!$B:$B,"*"&amp;"_EX",Activity_COMBDG!I:I,"&gt;0.0001")</f>
        <v>322.85353594382559</v>
      </c>
      <c r="I603">
        <f>SUMIFS(Activity_COMBDG!J:J,Activity_COMBDG!$B:$B,$A603&amp;"*",Activity_COMBDG!$B:$B,"*"&amp;"_EX",Activity_COMBDG!J:J,"&gt;0.0001")</f>
        <v>15.35622713440319</v>
      </c>
      <c r="J603">
        <f>SUMIFS(Activity_COMBDG!K:K,Activity_COMBDG!$B:$B,$A603&amp;"*",Activity_COMBDG!$B:$B,"*"&amp;"_EX",Activity_COMBDG!K:K,"&gt;0.0001")</f>
        <v>10.27272636639402</v>
      </c>
      <c r="K603">
        <f>SUMIFS(Activity_COMBDG!L:L,Activity_COMBDG!$B:$B,$A603&amp;"*",Activity_COMBDG!$B:$B,"*"&amp;"_EX",Activity_COMBDG!L:L,"&gt;0.0001")</f>
        <v>6.8306044306406584</v>
      </c>
    </row>
    <row r="604" spans="1:11" x14ac:dyDescent="0.25">
      <c r="A604" t="str">
        <f>COMBDG_Split_Tech!A601</f>
        <v>COMBDGWSTOldWH______STDPRO</v>
      </c>
      <c r="B604">
        <f>SUMIFS(Activity_COMBDG!C:C,Activity_COMBDG!$B:$B,$A604&amp;"*",Activity_COMBDG!$B:$B,"*"&amp;"_EX",Activity_COMBDG!C:C,"&gt;0.0001")</f>
        <v>5.5978449049963954</v>
      </c>
      <c r="C604">
        <f>SUMIFS(Activity_COMBDG!D:D,Activity_COMBDG!$B:$B,$A604&amp;"*",Activity_COMBDG!$B:$B,"*"&amp;"_EX",Activity_COMBDG!D:D,"&gt;0.0001")</f>
        <v>6.345533572397148</v>
      </c>
      <c r="D604">
        <f>SUMIFS(Activity_COMBDG!E:E,Activity_COMBDG!$B:$B,$A604&amp;"*",Activity_COMBDG!$B:$B,"*"&amp;"_EX",Activity_COMBDG!E:E,"&gt;0.0001")</f>
        <v>4.2389378130002973</v>
      </c>
      <c r="E604">
        <f>SUMIFS(Activity_COMBDG!F:F,Activity_COMBDG!$B:$B,$A604&amp;"*",Activity_COMBDG!$B:$B,"*"&amp;"_EX",Activity_COMBDG!F:F,"&gt;0.0001")</f>
        <v>4.2378540977371486</v>
      </c>
      <c r="F604">
        <f>SUMIFS(Activity_COMBDG!G:G,Activity_COMBDG!$B:$B,$A604&amp;"*",Activity_COMBDG!$B:$B,"*"&amp;"_EX",Activity_COMBDG!G:G,"&gt;0.0001")</f>
        <v>4.2364323958579186</v>
      </c>
      <c r="G604">
        <f>SUMIFS(Activity_COMBDG!H:H,Activity_COMBDG!$B:$B,$A604&amp;"*",Activity_COMBDG!$B:$B,"*"&amp;"_EX",Activity_COMBDG!H:H,"&gt;0.0001")</f>
        <v>4.2360214021733729</v>
      </c>
      <c r="H604">
        <f>SUMIFS(Activity_COMBDG!I:I,Activity_COMBDG!$B:$B,$A604&amp;"*",Activity_COMBDG!$B:$B,"*"&amp;"_EX",Activity_COMBDG!I:I,"&gt;0.0001")</f>
        <v>4.2415414710300796</v>
      </c>
      <c r="I604">
        <f>SUMIFS(Activity_COMBDG!J:J,Activity_COMBDG!$B:$B,$A604&amp;"*",Activity_COMBDG!$B:$B,"*"&amp;"_EX",Activity_COMBDG!J:J,"&gt;0.0001")</f>
        <v>1.027768201703168</v>
      </c>
      <c r="J604">
        <f>SUMIFS(Activity_COMBDG!K:K,Activity_COMBDG!$B:$B,$A604&amp;"*",Activity_COMBDG!$B:$B,"*"&amp;"_EX",Activity_COMBDG!K:K,"&gt;0.0001")</f>
        <v>1.00966368474023</v>
      </c>
      <c r="K604">
        <f>SUMIFS(Activity_COMBDG!L:L,Activity_COMBDG!$B:$B,$A604&amp;"*",Activity_COMBDG!$B:$B,"*"&amp;"_EX",Activity_COMBDG!L:L,"&gt;0.0001")</f>
        <v>0.60894138061302217</v>
      </c>
    </row>
    <row r="2104" spans="2:8" x14ac:dyDescent="0.25">
      <c r="C2104">
        <v>0.11041473</v>
      </c>
      <c r="D2104">
        <v>1.009410388</v>
      </c>
      <c r="E2104">
        <v>1.0789783660000001</v>
      </c>
      <c r="F2104">
        <v>1.1161208650000001</v>
      </c>
      <c r="G2104">
        <v>1.061627061</v>
      </c>
      <c r="H2104">
        <v>1.129811592</v>
      </c>
    </row>
    <row r="2106" spans="2:8" x14ac:dyDescent="0.25">
      <c r="B2106">
        <v>4.0756436402104166</v>
      </c>
      <c r="C2106">
        <v>3.968325817978763</v>
      </c>
      <c r="D2106">
        <v>0.44496127809085773</v>
      </c>
      <c r="E2106">
        <v>0.44496127809085773</v>
      </c>
      <c r="F2106">
        <v>0.44496127809085773</v>
      </c>
      <c r="G2106">
        <v>2.3216181018192081</v>
      </c>
      <c r="H2106">
        <v>0.44496127809085773</v>
      </c>
    </row>
    <row r="2108" spans="2:8" x14ac:dyDescent="0.25">
      <c r="C2108">
        <v>9.4919114000000027E-2</v>
      </c>
      <c r="D2108">
        <v>5.6822603689999998</v>
      </c>
      <c r="E2108">
        <v>6.7077074949999993</v>
      </c>
      <c r="F2108">
        <v>6.7727578079999997</v>
      </c>
      <c r="G2108">
        <v>7.1118027540000011</v>
      </c>
      <c r="H2108">
        <v>6.1554306009999999</v>
      </c>
    </row>
    <row r="2109" spans="2:8" x14ac:dyDescent="0.25">
      <c r="B2109">
        <v>13.85839516667089</v>
      </c>
      <c r="C2109">
        <v>13.85839516667089</v>
      </c>
      <c r="D2109">
        <v>1.7948544005751299</v>
      </c>
      <c r="E2109">
        <v>1.572656375490332</v>
      </c>
      <c r="F2109">
        <v>1.5697262324610359</v>
      </c>
      <c r="G2109">
        <v>1.7948544005751299</v>
      </c>
      <c r="H2109">
        <v>1.565731693932797</v>
      </c>
    </row>
    <row r="2115" spans="2:8" x14ac:dyDescent="0.25">
      <c r="B2115">
        <v>15.63200373559833</v>
      </c>
      <c r="C2115">
        <v>15.63200373559833</v>
      </c>
      <c r="D2115">
        <v>15.63200373559833</v>
      </c>
      <c r="E2115">
        <v>15.63200373559833</v>
      </c>
      <c r="F2115">
        <v>7.8160018677991641</v>
      </c>
      <c r="G2115">
        <v>7.8160018677991641</v>
      </c>
      <c r="H2115">
        <v>7.8160018677991641</v>
      </c>
    </row>
    <row r="2119" spans="2:8" x14ac:dyDescent="0.25">
      <c r="B2119">
        <v>34.33156512978703</v>
      </c>
      <c r="C2119">
        <v>37.374464727871313</v>
      </c>
      <c r="D2119">
        <v>37.374464727871313</v>
      </c>
      <c r="E2119">
        <v>37.374464727871313</v>
      </c>
      <c r="F2119">
        <v>24.916309818580871</v>
      </c>
      <c r="G2119">
        <v>24.916309818580871</v>
      </c>
      <c r="H2119">
        <v>24.916309818580871</v>
      </c>
    </row>
    <row r="2120" spans="2:8" x14ac:dyDescent="0.25">
      <c r="B2120">
        <v>1237.8476040433541</v>
      </c>
      <c r="C2120">
        <v>1232.2669391277179</v>
      </c>
      <c r="D2120">
        <v>933.92073958817593</v>
      </c>
      <c r="E2120">
        <v>950.28827533975686</v>
      </c>
      <c r="F2120">
        <v>931.94458666669823</v>
      </c>
      <c r="G2120">
        <v>954.73677910827962</v>
      </c>
      <c r="H2120">
        <v>929.12014877071465</v>
      </c>
    </row>
    <row r="2121" spans="2:8" x14ac:dyDescent="0.25">
      <c r="B2121">
        <v>271.18994367829572</v>
      </c>
      <c r="C2121">
        <v>271.18994367829572</v>
      </c>
      <c r="D2121">
        <v>145.92178121883379</v>
      </c>
      <c r="E2121">
        <v>168.83168320994929</v>
      </c>
      <c r="F2121">
        <v>143.60544704416679</v>
      </c>
      <c r="G2121">
        <v>148.44025722487589</v>
      </c>
      <c r="H2121">
        <v>145.8662671807997</v>
      </c>
    </row>
    <row r="2127" spans="2:8" x14ac:dyDescent="0.25">
      <c r="B2127">
        <v>61.191843689879512</v>
      </c>
      <c r="C2127">
        <v>61.191843689879512</v>
      </c>
      <c r="D2127">
        <v>61.191843689879512</v>
      </c>
      <c r="E2127">
        <v>61.191843689879512</v>
      </c>
      <c r="F2127">
        <v>30.595921844939749</v>
      </c>
      <c r="G2127">
        <v>30.595921844939749</v>
      </c>
      <c r="H2127">
        <v>30.595921844939749</v>
      </c>
    </row>
    <row r="2131" spans="2:8" x14ac:dyDescent="0.25">
      <c r="B2131">
        <v>40.306724100002803</v>
      </c>
      <c r="C2131">
        <v>40.306724100002803</v>
      </c>
      <c r="D2131">
        <v>40.306724100002803</v>
      </c>
      <c r="E2131">
        <v>40.306724100002803</v>
      </c>
      <c r="F2131">
        <v>26.871149400001869</v>
      </c>
      <c r="G2131">
        <v>26.871149400001869</v>
      </c>
      <c r="H2131">
        <v>26.871149400001869</v>
      </c>
    </row>
    <row r="2132" spans="2:8" x14ac:dyDescent="0.25">
      <c r="B2132">
        <v>1329.9967146208321</v>
      </c>
      <c r="C2132">
        <v>1326.162494414194</v>
      </c>
      <c r="D2132">
        <v>1021.369654347277</v>
      </c>
      <c r="E2132">
        <v>1039.0754165013129</v>
      </c>
      <c r="F2132">
        <v>1021.561322831449</v>
      </c>
      <c r="G2132">
        <v>1006.857638895385</v>
      </c>
      <c r="H2132">
        <v>997.90328038315442</v>
      </c>
    </row>
    <row r="2133" spans="2:8" x14ac:dyDescent="0.25">
      <c r="B2133">
        <v>389.72203248601119</v>
      </c>
      <c r="C2133">
        <v>389.72203248601119</v>
      </c>
      <c r="D2133">
        <v>224.10152453550859</v>
      </c>
      <c r="E2133">
        <v>222.70616668295071</v>
      </c>
      <c r="F2133">
        <v>212.41724661112539</v>
      </c>
      <c r="G2133">
        <v>247.7063939238358</v>
      </c>
      <c r="H2133">
        <v>228.01244994448379</v>
      </c>
    </row>
    <row r="2139" spans="2:8" x14ac:dyDescent="0.25">
      <c r="B2139">
        <v>81.327392826070451</v>
      </c>
      <c r="C2139">
        <v>81.327392826070451</v>
      </c>
      <c r="D2139">
        <v>81.327392826070451</v>
      </c>
      <c r="E2139">
        <v>81.327392826070451</v>
      </c>
      <c r="F2139">
        <v>40.663696413035211</v>
      </c>
      <c r="G2139">
        <v>40.663696413035211</v>
      </c>
      <c r="H2139">
        <v>40.663696413035211</v>
      </c>
    </row>
    <row r="2143" spans="2:8" x14ac:dyDescent="0.25">
      <c r="B2143">
        <v>144.55766998783071</v>
      </c>
      <c r="C2143">
        <v>150.46353186854961</v>
      </c>
      <c r="D2143">
        <v>150.46353186854961</v>
      </c>
      <c r="E2143">
        <v>150.46353186854961</v>
      </c>
      <c r="F2143">
        <v>100.3090212456997</v>
      </c>
      <c r="G2143">
        <v>100.3090212456997</v>
      </c>
      <c r="H2143">
        <v>100.3090212456997</v>
      </c>
    </row>
    <row r="2144" spans="2:8" x14ac:dyDescent="0.25">
      <c r="B2144">
        <v>4785.5596135295636</v>
      </c>
      <c r="C2144">
        <v>4785.5596135295636</v>
      </c>
      <c r="D2144">
        <v>3626.8744793370911</v>
      </c>
      <c r="E2144">
        <v>3657.298494742392</v>
      </c>
      <c r="F2144">
        <v>3695.4460373958518</v>
      </c>
      <c r="G2144">
        <v>3631.514462724148</v>
      </c>
      <c r="H2144">
        <v>3589.434223673687</v>
      </c>
    </row>
    <row r="2145" spans="2:8" x14ac:dyDescent="0.25">
      <c r="B2145">
        <v>1022.375996957859</v>
      </c>
      <c r="C2145">
        <v>1022.375996957859</v>
      </c>
      <c r="D2145">
        <v>562.71919237625332</v>
      </c>
      <c r="E2145">
        <v>592.13585591581909</v>
      </c>
      <c r="F2145">
        <v>570.08516296973835</v>
      </c>
      <c r="G2145">
        <v>555.28450980630453</v>
      </c>
      <c r="H2145">
        <v>567.5594485899536</v>
      </c>
    </row>
    <row r="2151" spans="2:8" x14ac:dyDescent="0.25">
      <c r="B2151">
        <v>221.7037112024108</v>
      </c>
      <c r="C2151">
        <v>221.7037112024108</v>
      </c>
      <c r="D2151">
        <v>221.7037112024108</v>
      </c>
      <c r="E2151">
        <v>221.7037112024108</v>
      </c>
      <c r="F2151">
        <v>110.8518556012054</v>
      </c>
      <c r="G2151">
        <v>110.8518556012054</v>
      </c>
      <c r="H2151">
        <v>110.8518556012054</v>
      </c>
    </row>
    <row r="2155" spans="2:8" x14ac:dyDescent="0.25">
      <c r="B2155">
        <v>79.875707520195178</v>
      </c>
      <c r="C2155">
        <v>86.955307806143693</v>
      </c>
      <c r="D2155">
        <v>86.955307806143693</v>
      </c>
      <c r="E2155">
        <v>86.955307806143693</v>
      </c>
      <c r="F2155">
        <v>57.970205204095798</v>
      </c>
      <c r="G2155">
        <v>57.970205204095798</v>
      </c>
      <c r="H2155">
        <v>57.970205204095798</v>
      </c>
    </row>
    <row r="2156" spans="2:8" x14ac:dyDescent="0.25">
      <c r="B2156">
        <v>2824.4838429501669</v>
      </c>
      <c r="C2156">
        <v>2810.3596761038689</v>
      </c>
      <c r="D2156">
        <v>2212.199753146102</v>
      </c>
      <c r="E2156">
        <v>2138.0463637211001</v>
      </c>
      <c r="F2156">
        <v>2140.3115392785871</v>
      </c>
      <c r="G2156">
        <v>2154.0027647605848</v>
      </c>
      <c r="H2156">
        <v>2106.0352372117118</v>
      </c>
    </row>
    <row r="2157" spans="2:8" x14ac:dyDescent="0.25">
      <c r="B2157">
        <v>1017.765647319139</v>
      </c>
      <c r="C2157">
        <v>1017.765647319139</v>
      </c>
      <c r="D2157">
        <v>549.9629509241081</v>
      </c>
      <c r="E2157">
        <v>580.38445296857481</v>
      </c>
      <c r="F2157">
        <v>536.9902920160423</v>
      </c>
      <c r="G2157">
        <v>584.75649945130476</v>
      </c>
      <c r="H2157">
        <v>503.50906936470341</v>
      </c>
    </row>
    <row r="2163" spans="2:8" x14ac:dyDescent="0.25">
      <c r="B2163">
        <v>2.7073031030911658</v>
      </c>
      <c r="C2163">
        <v>2.7073031030911658</v>
      </c>
      <c r="D2163">
        <v>2.7073031030911658</v>
      </c>
      <c r="E2163">
        <v>2.7073031030911658</v>
      </c>
      <c r="F2163">
        <v>1.3536515515455829</v>
      </c>
      <c r="G2163">
        <v>1.3536515515455829</v>
      </c>
      <c r="H2163">
        <v>1.3536515515455829</v>
      </c>
    </row>
    <row r="2167" spans="2:8" x14ac:dyDescent="0.25">
      <c r="B2167">
        <v>5.465488145248929</v>
      </c>
      <c r="C2167">
        <v>5.465488145248929</v>
      </c>
      <c r="D2167">
        <v>5.465488145248929</v>
      </c>
      <c r="E2167">
        <v>5.465488145248929</v>
      </c>
      <c r="F2167">
        <v>3.6436587634992872</v>
      </c>
      <c r="G2167">
        <v>3.6436587634992872</v>
      </c>
      <c r="H2167">
        <v>3.6436587634992872</v>
      </c>
    </row>
    <row r="2168" spans="2:8" x14ac:dyDescent="0.25">
      <c r="B2168">
        <v>186.34443770996251</v>
      </c>
      <c r="C2168">
        <v>186.34443770996251</v>
      </c>
      <c r="D2168">
        <v>140.2414138220021</v>
      </c>
      <c r="E2168">
        <v>140.83603257600211</v>
      </c>
      <c r="F2168">
        <v>141.58277791700209</v>
      </c>
      <c r="G2168">
        <v>142.8633038690021</v>
      </c>
      <c r="H2168">
        <v>140.14445830100209</v>
      </c>
    </row>
    <row r="2169" spans="2:8" x14ac:dyDescent="0.25">
      <c r="B2169">
        <v>43.368594812030338</v>
      </c>
      <c r="C2169">
        <v>43.368594812030338</v>
      </c>
      <c r="D2169">
        <v>24.76923564031155</v>
      </c>
      <c r="E2169">
        <v>23.724151555311551</v>
      </c>
      <c r="F2169">
        <v>24.726606377283179</v>
      </c>
      <c r="G2169">
        <v>22.61675196031155</v>
      </c>
      <c r="H2169">
        <v>26.446148881311551</v>
      </c>
    </row>
    <row r="2175" spans="2:8" x14ac:dyDescent="0.25">
      <c r="B2175">
        <v>1457.4013747253809</v>
      </c>
      <c r="C2175">
        <v>1457.4013747253809</v>
      </c>
      <c r="D2175">
        <v>1457.4013747253809</v>
      </c>
      <c r="E2175">
        <v>1457.4013747253809</v>
      </c>
      <c r="F2175">
        <v>728.70068736269013</v>
      </c>
      <c r="G2175">
        <v>728.70068736269013</v>
      </c>
      <c r="H2175">
        <v>728.70068736269013</v>
      </c>
    </row>
    <row r="2179" spans="2:8" x14ac:dyDescent="0.25">
      <c r="B2179">
        <v>314.83237975692668</v>
      </c>
      <c r="C2179">
        <v>323.87841988459661</v>
      </c>
      <c r="D2179">
        <v>323.87841988459661</v>
      </c>
      <c r="E2179">
        <v>323.87841988459661</v>
      </c>
      <c r="F2179">
        <v>215.91894658973101</v>
      </c>
      <c r="G2179">
        <v>215.91894658973101</v>
      </c>
      <c r="H2179">
        <v>215.91894658973101</v>
      </c>
    </row>
    <row r="2180" spans="2:8" x14ac:dyDescent="0.25">
      <c r="B2180">
        <v>12106.031018195639</v>
      </c>
      <c r="C2180">
        <v>12080.53727511706</v>
      </c>
      <c r="D2180">
        <v>9232.1128850952955</v>
      </c>
      <c r="E2180">
        <v>9534.5100056342999</v>
      </c>
      <c r="F2180">
        <v>9281.5772534672979</v>
      </c>
      <c r="G2180">
        <v>9231.3485185195677</v>
      </c>
      <c r="H2180">
        <v>9099.494728692529</v>
      </c>
    </row>
    <row r="2181" spans="2:8" x14ac:dyDescent="0.25">
      <c r="B2181">
        <v>1193.3340388387651</v>
      </c>
      <c r="C2181">
        <v>1193.3340388387651</v>
      </c>
      <c r="D2181">
        <v>653.1006303484653</v>
      </c>
      <c r="E2181">
        <v>703.04424275299743</v>
      </c>
      <c r="F2181">
        <v>610.47777850652926</v>
      </c>
      <c r="G2181">
        <v>728.03992876467385</v>
      </c>
      <c r="H2181">
        <v>718.68875393200733</v>
      </c>
    </row>
    <row r="2187" spans="2:8" x14ac:dyDescent="0.25">
      <c r="B2187">
        <v>17.441426297791011</v>
      </c>
      <c r="C2187">
        <v>17.441426297791011</v>
      </c>
      <c r="D2187">
        <v>17.441426297791011</v>
      </c>
      <c r="E2187">
        <v>17.441426297791011</v>
      </c>
      <c r="F2187">
        <v>8.7207131488955056</v>
      </c>
      <c r="G2187">
        <v>8.7207131488955056</v>
      </c>
      <c r="H2187">
        <v>8.7207131488955056</v>
      </c>
    </row>
    <row r="2191" spans="2:8" x14ac:dyDescent="0.25">
      <c r="B2191">
        <v>39.480654598846527</v>
      </c>
      <c r="C2191">
        <v>43.237951762548327</v>
      </c>
      <c r="D2191">
        <v>43.237951762548327</v>
      </c>
      <c r="E2191">
        <v>43.237951762548327</v>
      </c>
      <c r="F2191">
        <v>28.825301175032209</v>
      </c>
      <c r="G2191">
        <v>28.825301175032209</v>
      </c>
      <c r="H2191">
        <v>28.825301175032209</v>
      </c>
    </row>
    <row r="2192" spans="2:8" x14ac:dyDescent="0.25">
      <c r="B2192">
        <v>1466.346778275509</v>
      </c>
      <c r="C2192">
        <v>1466.346778275509</v>
      </c>
      <c r="D2192">
        <v>1138.77378457395</v>
      </c>
      <c r="E2192">
        <v>1118.5525528739429</v>
      </c>
      <c r="F2192">
        <v>1107.426690604836</v>
      </c>
      <c r="G2192">
        <v>1133.8770643363939</v>
      </c>
      <c r="H2192">
        <v>1088.9251875248101</v>
      </c>
    </row>
    <row r="2193" spans="2:8" x14ac:dyDescent="0.25">
      <c r="B2193">
        <v>332.74981031708791</v>
      </c>
      <c r="C2193">
        <v>332.74981031708791</v>
      </c>
      <c r="D2193">
        <v>191.74167857050119</v>
      </c>
      <c r="E2193">
        <v>191.2067282469869</v>
      </c>
      <c r="F2193">
        <v>188.47308196406979</v>
      </c>
      <c r="G2193">
        <v>204.25257690554321</v>
      </c>
      <c r="H2193">
        <v>170.4796605342531</v>
      </c>
    </row>
    <row r="2199" spans="2:8" x14ac:dyDescent="0.25">
      <c r="B2199">
        <v>45.770788664735981</v>
      </c>
      <c r="C2199">
        <v>45.770788664735981</v>
      </c>
      <c r="D2199">
        <v>45.770788664735981</v>
      </c>
      <c r="E2199">
        <v>45.770788664735981</v>
      </c>
      <c r="F2199">
        <v>22.88539433236798</v>
      </c>
      <c r="G2199">
        <v>22.88539433236798</v>
      </c>
      <c r="H2199">
        <v>22.88539433236798</v>
      </c>
    </row>
    <row r="2203" spans="2:8" x14ac:dyDescent="0.25">
      <c r="B2203">
        <v>133.0981376464365</v>
      </c>
      <c r="C2203">
        <v>138.56789434393031</v>
      </c>
      <c r="D2203">
        <v>138.56789434393031</v>
      </c>
      <c r="E2203">
        <v>138.56789434393031</v>
      </c>
      <c r="F2203">
        <v>92.37859622928687</v>
      </c>
      <c r="G2203">
        <v>92.37859622928687</v>
      </c>
      <c r="H2203">
        <v>92.37859622928687</v>
      </c>
    </row>
    <row r="2204" spans="2:8" x14ac:dyDescent="0.25">
      <c r="B2204">
        <v>4533.4612675376302</v>
      </c>
      <c r="C2204">
        <v>4521.7073329187187</v>
      </c>
      <c r="D2204">
        <v>3527.7509297609731</v>
      </c>
      <c r="E2204">
        <v>3478.6643038263269</v>
      </c>
      <c r="F2204">
        <v>3520.666972986683</v>
      </c>
      <c r="G2204">
        <v>3435.940517714932</v>
      </c>
      <c r="H2204">
        <v>3383.4251616025058</v>
      </c>
    </row>
    <row r="2205" spans="2:8" x14ac:dyDescent="0.25">
      <c r="B2205">
        <v>944.05527337048716</v>
      </c>
      <c r="C2205">
        <v>944.05527337048716</v>
      </c>
      <c r="D2205">
        <v>518.48634020276756</v>
      </c>
      <c r="E2205">
        <v>517.18959025854974</v>
      </c>
      <c r="F2205">
        <v>552.98052855633273</v>
      </c>
      <c r="G2205">
        <v>485.48797290011458</v>
      </c>
      <c r="H2205">
        <v>506.3870550018525</v>
      </c>
    </row>
    <row r="2211" spans="2:8" x14ac:dyDescent="0.25">
      <c r="B2211">
        <v>7.84024655440993</v>
      </c>
      <c r="C2211">
        <v>7.84024655440993</v>
      </c>
      <c r="D2211">
        <v>7.84024655440993</v>
      </c>
      <c r="E2211">
        <v>7.84024655440993</v>
      </c>
      <c r="F2211">
        <v>3.920123277204965</v>
      </c>
      <c r="G2211">
        <v>3.920123277204965</v>
      </c>
      <c r="H2211">
        <v>3.920123277204965</v>
      </c>
    </row>
    <row r="2215" spans="2:8" x14ac:dyDescent="0.25">
      <c r="B2215">
        <v>13.39883606982842</v>
      </c>
      <c r="C2215">
        <v>17.640633070257671</v>
      </c>
      <c r="D2215">
        <v>17.640633070257671</v>
      </c>
      <c r="E2215">
        <v>17.640633070257671</v>
      </c>
      <c r="F2215">
        <v>11.76042204683845</v>
      </c>
      <c r="G2215">
        <v>11.76042204683845</v>
      </c>
      <c r="H2215">
        <v>11.76042204683845</v>
      </c>
    </row>
    <row r="2216" spans="2:8" x14ac:dyDescent="0.25">
      <c r="B2216">
        <v>899.50099278628227</v>
      </c>
      <c r="C2216">
        <v>898.46299698257963</v>
      </c>
      <c r="D2216">
        <v>696.98271678422816</v>
      </c>
      <c r="E2216">
        <v>697.36914300158537</v>
      </c>
      <c r="F2216">
        <v>688.82720175418228</v>
      </c>
      <c r="G2216">
        <v>695.0463239253944</v>
      </c>
      <c r="H2216">
        <v>669.27740155323738</v>
      </c>
    </row>
    <row r="2217" spans="2:8" x14ac:dyDescent="0.25">
      <c r="B2217">
        <v>75.303169332112972</v>
      </c>
      <c r="C2217">
        <v>75.303169332112972</v>
      </c>
      <c r="D2217">
        <v>38.843482048314293</v>
      </c>
      <c r="E2217">
        <v>42.815717620356807</v>
      </c>
      <c r="F2217">
        <v>45.646493104399298</v>
      </c>
      <c r="G2217">
        <v>45.658302602441807</v>
      </c>
      <c r="H2217">
        <v>42.726730027081729</v>
      </c>
    </row>
    <row r="2223" spans="2:8" x14ac:dyDescent="0.25">
      <c r="B2223">
        <v>70.097923379093189</v>
      </c>
      <c r="C2223">
        <v>70.097923379093189</v>
      </c>
      <c r="D2223">
        <v>70.097923379093189</v>
      </c>
      <c r="E2223">
        <v>70.097923379093189</v>
      </c>
      <c r="F2223">
        <v>35.048961689546587</v>
      </c>
      <c r="G2223">
        <v>35.048961689546587</v>
      </c>
      <c r="H2223">
        <v>35.048961689546587</v>
      </c>
    </row>
    <row r="2227" spans="2:8" x14ac:dyDescent="0.25">
      <c r="B2227">
        <v>83.55835121320159</v>
      </c>
      <c r="C2227">
        <v>90.759617705174108</v>
      </c>
      <c r="D2227">
        <v>90.759617705174108</v>
      </c>
      <c r="E2227">
        <v>90.759617705174108</v>
      </c>
      <c r="F2227">
        <v>60.506411803449403</v>
      </c>
      <c r="G2227">
        <v>60.506411803449403</v>
      </c>
      <c r="H2227">
        <v>60.506411803449403</v>
      </c>
    </row>
    <row r="2228" spans="2:8" x14ac:dyDescent="0.25">
      <c r="B2228">
        <v>2908.8882437272882</v>
      </c>
      <c r="C2228">
        <v>2907.0429514549992</v>
      </c>
      <c r="D2228">
        <v>2259.9109575177072</v>
      </c>
      <c r="E2228">
        <v>2210.22994210242</v>
      </c>
      <c r="F2228">
        <v>2184.487762749357</v>
      </c>
      <c r="G2228">
        <v>2229.242848779294</v>
      </c>
      <c r="H2228">
        <v>2177.8161991866359</v>
      </c>
    </row>
    <row r="2229" spans="2:8" x14ac:dyDescent="0.25">
      <c r="B2229">
        <v>526.33330994109599</v>
      </c>
      <c r="C2229">
        <v>526.33330994109599</v>
      </c>
      <c r="D2229">
        <v>327.89463254253928</v>
      </c>
      <c r="E2229">
        <v>286.2459839815848</v>
      </c>
      <c r="F2229">
        <v>286.06687816133012</v>
      </c>
      <c r="G2229">
        <v>274.05679612107519</v>
      </c>
      <c r="H2229">
        <v>316.30782691461093</v>
      </c>
    </row>
    <row r="2238" spans="2:8" x14ac:dyDescent="0.25">
      <c r="C2238">
        <v>5.8121487999999999E-2</v>
      </c>
      <c r="D2238">
        <v>0.11624303499999999</v>
      </c>
      <c r="E2238">
        <v>0.17436458199999999</v>
      </c>
      <c r="F2238">
        <v>7.439346645999998</v>
      </c>
      <c r="G2238">
        <v>7.4974681929999978</v>
      </c>
      <c r="H2238">
        <v>7.5356733329999974</v>
      </c>
    </row>
    <row r="2240" spans="2:8" x14ac:dyDescent="0.25">
      <c r="B2240">
        <v>11.645281311665761</v>
      </c>
      <c r="C2240">
        <v>11.64528131166573</v>
      </c>
      <c r="D2240">
        <v>11.64528131166573</v>
      </c>
      <c r="E2240">
        <v>11.64528131166573</v>
      </c>
      <c r="F2240">
        <v>5.8226406558328607</v>
      </c>
      <c r="G2240">
        <v>5.8226406558328607</v>
      </c>
      <c r="H2240">
        <v>5.8226406558328607</v>
      </c>
    </row>
    <row r="2243" spans="2:8" x14ac:dyDescent="0.25">
      <c r="C2243">
        <v>1.1389110060000001</v>
      </c>
      <c r="D2243">
        <v>11.72235457</v>
      </c>
      <c r="E2243">
        <v>11.216329979999999</v>
      </c>
      <c r="F2243">
        <v>11.85807698</v>
      </c>
      <c r="G2243">
        <v>11.1396128</v>
      </c>
      <c r="H2243">
        <v>12.009790840000001</v>
      </c>
    </row>
    <row r="2245" spans="2:8" x14ac:dyDescent="0.25">
      <c r="B2245">
        <v>44.217238191396717</v>
      </c>
      <c r="C2245">
        <v>34.442345485437897</v>
      </c>
      <c r="D2245">
        <v>25.819163120160241</v>
      </c>
      <c r="E2245">
        <v>26.44692446155133</v>
      </c>
      <c r="F2245">
        <v>27.036903933086961</v>
      </c>
      <c r="G2245">
        <v>27.626883702683379</v>
      </c>
      <c r="H2245">
        <v>21.615436635761089</v>
      </c>
    </row>
    <row r="2247" spans="2:8" x14ac:dyDescent="0.25">
      <c r="C2247">
        <v>2.1048852999999999E-2</v>
      </c>
      <c r="D2247">
        <v>1.668105164</v>
      </c>
      <c r="E2247">
        <v>1.452756594</v>
      </c>
      <c r="F2247">
        <v>1.7495572009999989</v>
      </c>
      <c r="G2247">
        <v>1.7091439399999999</v>
      </c>
      <c r="H2247">
        <v>1.747103584</v>
      </c>
    </row>
    <row r="2248" spans="2:8" x14ac:dyDescent="0.25">
      <c r="B2248">
        <v>3.5283992886862841</v>
      </c>
      <c r="C2248">
        <v>3.5283992886862641</v>
      </c>
      <c r="D2248">
        <v>0.60463710435116447</v>
      </c>
      <c r="E2248">
        <v>0.57643016209234743</v>
      </c>
      <c r="F2248">
        <v>0.54822323408377527</v>
      </c>
      <c r="G2248">
        <v>0.52001629182495235</v>
      </c>
      <c r="H2248">
        <v>0.50147497200400848</v>
      </c>
    </row>
    <row r="2257" spans="2:8" x14ac:dyDescent="0.25">
      <c r="C2257">
        <v>6.8738147999999985E-2</v>
      </c>
      <c r="D2257">
        <v>0.137476392</v>
      </c>
      <c r="E2257">
        <v>0.20621463600000001</v>
      </c>
      <c r="F2257">
        <v>11.112449639999999</v>
      </c>
      <c r="G2257">
        <v>11.181187980000001</v>
      </c>
      <c r="H2257">
        <v>11.207749059999999</v>
      </c>
    </row>
    <row r="2259" spans="2:8" x14ac:dyDescent="0.25">
      <c r="B2259">
        <v>17.511882827495089</v>
      </c>
      <c r="C2259">
        <v>17.51188282749521</v>
      </c>
      <c r="D2259">
        <v>17.51188282749521</v>
      </c>
      <c r="E2259">
        <v>17.51188282749521</v>
      </c>
      <c r="F2259">
        <v>8.755941413747605</v>
      </c>
      <c r="G2259">
        <v>8.755941413747605</v>
      </c>
      <c r="H2259">
        <v>8.755941413747605</v>
      </c>
    </row>
    <row r="2262" spans="2:8" x14ac:dyDescent="0.25">
      <c r="C2262">
        <v>1.2646959120000001</v>
      </c>
      <c r="D2262">
        <v>12.63218421</v>
      </c>
      <c r="E2262">
        <v>12.049600979999999</v>
      </c>
      <c r="F2262">
        <v>12.688207520000001</v>
      </c>
      <c r="G2262">
        <v>13.22936788</v>
      </c>
      <c r="H2262">
        <v>13.551953299999999</v>
      </c>
    </row>
    <row r="2264" spans="2:8" x14ac:dyDescent="0.25">
      <c r="B2264">
        <v>50.06402334965545</v>
      </c>
      <c r="C2264">
        <v>38.996609899877527</v>
      </c>
      <c r="D2264">
        <v>29.661036788326211</v>
      </c>
      <c r="E2264">
        <v>30.16204125990188</v>
      </c>
      <c r="F2264">
        <v>30.66304502746069</v>
      </c>
      <c r="G2264">
        <v>31.1640502030533</v>
      </c>
      <c r="H2264">
        <v>24.228122177170921</v>
      </c>
    </row>
    <row r="2266" spans="2:8" x14ac:dyDescent="0.25">
      <c r="C2266">
        <v>2.3069088000000001E-2</v>
      </c>
      <c r="D2266">
        <v>2.1649337979999999</v>
      </c>
      <c r="E2266">
        <v>2.1952038470000002</v>
      </c>
      <c r="F2266">
        <v>2.324064144999999</v>
      </c>
      <c r="G2266">
        <v>1.9476653079999999</v>
      </c>
      <c r="H2266">
        <v>2.166012297</v>
      </c>
    </row>
    <row r="2267" spans="2:8" x14ac:dyDescent="0.25">
      <c r="B2267">
        <v>4.788721497116426</v>
      </c>
      <c r="C2267">
        <v>4.7887214971164713</v>
      </c>
      <c r="D2267">
        <v>0.62020585708936449</v>
      </c>
      <c r="E2267">
        <v>0.62020585708936449</v>
      </c>
      <c r="F2267">
        <v>0.62020585708936449</v>
      </c>
      <c r="G2267">
        <v>0.62020585708936449</v>
      </c>
      <c r="H2267">
        <v>0.62020585708936449</v>
      </c>
    </row>
    <row r="2276" spans="2:8" x14ac:dyDescent="0.25">
      <c r="C2276">
        <v>0.36349558199999987</v>
      </c>
      <c r="D2276">
        <v>0.72699122399999994</v>
      </c>
      <c r="E2276">
        <v>1.090486867000001</v>
      </c>
      <c r="F2276">
        <v>38.948547300000008</v>
      </c>
      <c r="G2276">
        <v>39.312042939999998</v>
      </c>
      <c r="H2276">
        <v>39.622129010000002</v>
      </c>
    </row>
    <row r="2278" spans="2:8" x14ac:dyDescent="0.25">
      <c r="B2278">
        <v>60.585986532690583</v>
      </c>
      <c r="C2278">
        <v>60.585986532690967</v>
      </c>
      <c r="D2278">
        <v>60.585986532690967</v>
      </c>
      <c r="E2278">
        <v>60.585986532690967</v>
      </c>
      <c r="F2278">
        <v>30.292993266345491</v>
      </c>
      <c r="G2278">
        <v>30.292993266345491</v>
      </c>
      <c r="H2278">
        <v>30.292993266345491</v>
      </c>
    </row>
    <row r="2281" spans="2:8" x14ac:dyDescent="0.25">
      <c r="C2281">
        <v>5.2733251469999987</v>
      </c>
      <c r="D2281">
        <v>48.335298840000007</v>
      </c>
      <c r="E2281">
        <v>47.266962880000001</v>
      </c>
      <c r="F2281">
        <v>46.290152669999998</v>
      </c>
      <c r="G2281">
        <v>48.69378605</v>
      </c>
      <c r="H2281">
        <v>50.309673660000001</v>
      </c>
    </row>
    <row r="2283" spans="2:8" x14ac:dyDescent="0.25">
      <c r="B2283">
        <v>181.30639487040139</v>
      </c>
      <c r="C2283">
        <v>141.2258600099679</v>
      </c>
      <c r="D2283">
        <v>102.9129636601657</v>
      </c>
      <c r="E2283">
        <v>107.53981243996679</v>
      </c>
      <c r="F2283">
        <v>110.2963295429135</v>
      </c>
      <c r="G2283">
        <v>113.05284756826811</v>
      </c>
      <c r="H2283">
        <v>88.630974033605739</v>
      </c>
    </row>
    <row r="2285" spans="2:8" x14ac:dyDescent="0.25">
      <c r="C2285">
        <v>9.9125618000000026E-2</v>
      </c>
      <c r="D2285">
        <v>6.5844387499999986</v>
      </c>
      <c r="E2285">
        <v>6.313653401999999</v>
      </c>
      <c r="F2285">
        <v>6.6316299369999996</v>
      </c>
      <c r="G2285">
        <v>6.8666695119999996</v>
      </c>
      <c r="H2285">
        <v>6.3665251829999994</v>
      </c>
    </row>
    <row r="2286" spans="2:8" x14ac:dyDescent="0.25">
      <c r="B2286">
        <v>14.173969077404079</v>
      </c>
      <c r="C2286">
        <v>14.17396907740398</v>
      </c>
      <c r="D2286">
        <v>3.688818790674568</v>
      </c>
      <c r="E2286">
        <v>3.688818790674568</v>
      </c>
      <c r="F2286">
        <v>3.682644006127616</v>
      </c>
      <c r="G2286">
        <v>3.6270730795453812</v>
      </c>
      <c r="H2286">
        <v>3.5796673656775919</v>
      </c>
    </row>
    <row r="2295" spans="2:8" x14ac:dyDescent="0.25">
      <c r="C2295">
        <v>0.79843416099999986</v>
      </c>
      <c r="D2295">
        <v>1.5968684869999989</v>
      </c>
      <c r="E2295">
        <v>2.395302647999999</v>
      </c>
      <c r="F2295">
        <v>42.458990609999987</v>
      </c>
      <c r="G2295">
        <v>43.257424930000013</v>
      </c>
      <c r="H2295">
        <v>43.864355789999991</v>
      </c>
    </row>
    <row r="2297" spans="2:8" x14ac:dyDescent="0.25">
      <c r="B2297">
        <v>63.447171696177413</v>
      </c>
      <c r="C2297">
        <v>63.447171696177747</v>
      </c>
      <c r="D2297">
        <v>63.447171696177747</v>
      </c>
      <c r="E2297">
        <v>63.447171696177747</v>
      </c>
      <c r="F2297">
        <v>31.723585848088881</v>
      </c>
      <c r="G2297">
        <v>31.723585848088881</v>
      </c>
      <c r="H2297">
        <v>31.723585848088881</v>
      </c>
    </row>
    <row r="2300" spans="2:8" x14ac:dyDescent="0.25">
      <c r="C2300">
        <v>4.6706246559999993</v>
      </c>
      <c r="D2300">
        <v>28.917110099999999</v>
      </c>
      <c r="E2300">
        <v>32.703164880000003</v>
      </c>
      <c r="F2300">
        <v>32.962905880000001</v>
      </c>
      <c r="G2300">
        <v>32.688235180000007</v>
      </c>
      <c r="H2300">
        <v>34.615622159999987</v>
      </c>
    </row>
    <row r="2302" spans="2:8" x14ac:dyDescent="0.25">
      <c r="B2302">
        <v>112.80132709423479</v>
      </c>
      <c r="C2302">
        <v>87.864878900361816</v>
      </c>
      <c r="D2302">
        <v>55.477285473567989</v>
      </c>
      <c r="E2302">
        <v>59.160516216824291</v>
      </c>
      <c r="F2302">
        <v>63.095111782584539</v>
      </c>
      <c r="G2302">
        <v>67.935721889787374</v>
      </c>
      <c r="H2302">
        <v>54.478524202305017</v>
      </c>
    </row>
    <row r="2304" spans="2:8" x14ac:dyDescent="0.25">
      <c r="C2304">
        <v>0.19314572999999999</v>
      </c>
      <c r="D2304">
        <v>6.215426033</v>
      </c>
      <c r="E2304">
        <v>6.0021130749999996</v>
      </c>
      <c r="F2304">
        <v>6.6070893330000002</v>
      </c>
      <c r="G2304">
        <v>6.2015003330000003</v>
      </c>
      <c r="H2304">
        <v>7.1963782190000014</v>
      </c>
    </row>
    <row r="2305" spans="2:8" x14ac:dyDescent="0.25">
      <c r="B2305">
        <v>12.50582678955587</v>
      </c>
      <c r="C2305">
        <v>12.50582678955611</v>
      </c>
      <c r="D2305">
        <v>1.6196780345856761</v>
      </c>
      <c r="E2305">
        <v>1.6196780345856761</v>
      </c>
      <c r="F2305">
        <v>1.6196780345856761</v>
      </c>
      <c r="G2305">
        <v>1.6196780345856761</v>
      </c>
      <c r="H2305">
        <v>1.6196780345856761</v>
      </c>
    </row>
    <row r="2314" spans="2:8" x14ac:dyDescent="0.25">
      <c r="F2314">
        <v>1.3021162989999999</v>
      </c>
      <c r="G2314">
        <v>1.3021162989999999</v>
      </c>
      <c r="H2314">
        <v>1.3021162989999999</v>
      </c>
    </row>
    <row r="2316" spans="2:8" x14ac:dyDescent="0.25">
      <c r="B2316">
        <v>2.1040382367586741</v>
      </c>
      <c r="C2316">
        <v>2.104038236758667</v>
      </c>
      <c r="D2316">
        <v>2.104038236758667</v>
      </c>
      <c r="E2316">
        <v>2.104038236758667</v>
      </c>
      <c r="F2316">
        <v>1.052019118379333</v>
      </c>
      <c r="G2316">
        <v>1.052019118379333</v>
      </c>
      <c r="H2316">
        <v>1.052019118379333</v>
      </c>
    </row>
    <row r="2319" spans="2:8" x14ac:dyDescent="0.25">
      <c r="C2319">
        <v>0.12890346599999999</v>
      </c>
      <c r="D2319">
        <v>1.7885896459999999</v>
      </c>
      <c r="E2319">
        <v>1.767995854</v>
      </c>
      <c r="F2319">
        <v>1.742133369</v>
      </c>
      <c r="G2319">
        <v>1.6977841360000001</v>
      </c>
      <c r="H2319">
        <v>1.791947565999999</v>
      </c>
    </row>
    <row r="2321" spans="2:8" x14ac:dyDescent="0.25">
      <c r="B2321">
        <v>6.9929830975818188</v>
      </c>
      <c r="C2321">
        <v>5.4537986154181421</v>
      </c>
      <c r="D2321">
        <v>4.3653960686533919</v>
      </c>
      <c r="E2321">
        <v>4.3653960686533919</v>
      </c>
      <c r="F2321">
        <v>4.3653960686533919</v>
      </c>
      <c r="G2321">
        <v>4.3653960686533919</v>
      </c>
      <c r="H2321">
        <v>3.3695388753943849</v>
      </c>
    </row>
    <row r="2323" spans="2:8" x14ac:dyDescent="0.25">
      <c r="D2323">
        <v>0.24329547800000001</v>
      </c>
      <c r="E2323">
        <v>0.25492728100000001</v>
      </c>
      <c r="F2323">
        <v>0.208666876</v>
      </c>
      <c r="G2323">
        <v>0.26725265600000009</v>
      </c>
      <c r="H2323">
        <v>0.22463140700000001</v>
      </c>
    </row>
    <row r="2324" spans="2:8" x14ac:dyDescent="0.25">
      <c r="B2324">
        <v>0.54317924036828957</v>
      </c>
      <c r="C2324">
        <v>0.5431792403683019</v>
      </c>
      <c r="D2324">
        <v>7.0349245937277191E-2</v>
      </c>
      <c r="E2324">
        <v>7.0349245937277191E-2</v>
      </c>
      <c r="F2324">
        <v>7.0349245937277191E-2</v>
      </c>
      <c r="G2324">
        <v>7.0349245937277191E-2</v>
      </c>
      <c r="H2324">
        <v>7.0349245937277191E-2</v>
      </c>
    </row>
    <row r="2333" spans="2:8" x14ac:dyDescent="0.25">
      <c r="C2333">
        <v>6.0949084759999996</v>
      </c>
      <c r="D2333">
        <v>12.189816260000001</v>
      </c>
      <c r="E2333">
        <v>18.284724390000001</v>
      </c>
      <c r="F2333">
        <v>542.6455674</v>
      </c>
      <c r="G2333">
        <v>548.74047519999988</v>
      </c>
      <c r="H2333">
        <v>552.49048989999994</v>
      </c>
    </row>
    <row r="2335" spans="2:8" x14ac:dyDescent="0.25">
      <c r="B2335">
        <v>837.4454306901315</v>
      </c>
      <c r="C2335">
        <v>837.44543069013025</v>
      </c>
      <c r="D2335">
        <v>837.44543069013025</v>
      </c>
      <c r="E2335">
        <v>837.44543069013025</v>
      </c>
      <c r="F2335">
        <v>418.72271534506513</v>
      </c>
      <c r="G2335">
        <v>418.72271534506513</v>
      </c>
      <c r="H2335">
        <v>418.72271534506513</v>
      </c>
    </row>
    <row r="2338" spans="2:8" x14ac:dyDescent="0.25">
      <c r="C2338">
        <v>9.9940319870000014</v>
      </c>
      <c r="D2338">
        <v>71.554156219999982</v>
      </c>
      <c r="E2338">
        <v>67.263761329999994</v>
      </c>
      <c r="F2338">
        <v>73.0691542</v>
      </c>
      <c r="G2338">
        <v>74.489810250000005</v>
      </c>
      <c r="H2338">
        <v>77.982651970000006</v>
      </c>
    </row>
    <row r="2340" spans="2:8" x14ac:dyDescent="0.25">
      <c r="B2340">
        <v>279.80453029620708</v>
      </c>
      <c r="C2340">
        <v>217.94948520162731</v>
      </c>
      <c r="D2340">
        <v>159.85733902075719</v>
      </c>
      <c r="E2340">
        <v>168.42120053466439</v>
      </c>
      <c r="F2340">
        <v>176.98506204857159</v>
      </c>
      <c r="G2340">
        <v>182.37524074018501</v>
      </c>
      <c r="H2340">
        <v>136.78143055513871</v>
      </c>
    </row>
    <row r="2342" spans="2:8" x14ac:dyDescent="0.25">
      <c r="C2342">
        <v>0.135789734</v>
      </c>
      <c r="D2342">
        <v>7.4396205520000001</v>
      </c>
      <c r="E2342">
        <v>6.9661449900000001</v>
      </c>
      <c r="F2342">
        <v>8.0981252489999971</v>
      </c>
      <c r="G2342">
        <v>6.8625501309999999</v>
      </c>
      <c r="H2342">
        <v>7.0222552360000012</v>
      </c>
    </row>
    <row r="2343" spans="2:8" x14ac:dyDescent="0.25">
      <c r="B2343">
        <v>15.63198838006948</v>
      </c>
      <c r="C2343">
        <v>15.631988380069419</v>
      </c>
      <c r="D2343">
        <v>2.6835044910223189</v>
      </c>
      <c r="E2343">
        <v>2.5023109963132479</v>
      </c>
      <c r="F2343">
        <v>2.3211175016041419</v>
      </c>
      <c r="G2343">
        <v>2.1700027203413939</v>
      </c>
      <c r="H2343">
        <v>2.103171637778551</v>
      </c>
    </row>
    <row r="2352" spans="2:8" x14ac:dyDescent="0.25">
      <c r="C2352">
        <v>0.16038026899999999</v>
      </c>
      <c r="D2352">
        <v>0.32076053900000012</v>
      </c>
      <c r="E2352">
        <v>0.48114080799999992</v>
      </c>
      <c r="F2352">
        <v>8.6825840910000007</v>
      </c>
      <c r="G2352">
        <v>8.8429643599999945</v>
      </c>
      <c r="H2352">
        <v>8.9450657779999982</v>
      </c>
    </row>
    <row r="2354" spans="2:8" x14ac:dyDescent="0.25">
      <c r="B2354">
        <v>12.993236129538239</v>
      </c>
      <c r="C2354">
        <v>12.99323612953874</v>
      </c>
      <c r="D2354">
        <v>12.99323612953874</v>
      </c>
      <c r="E2354">
        <v>12.99323612953874</v>
      </c>
      <c r="F2354">
        <v>6.4966180647693683</v>
      </c>
      <c r="G2354">
        <v>6.4966180647693683</v>
      </c>
      <c r="H2354">
        <v>6.4966180647693683</v>
      </c>
    </row>
    <row r="2357" spans="2:8" x14ac:dyDescent="0.25">
      <c r="C2357">
        <v>1.414973005</v>
      </c>
      <c r="D2357">
        <v>10.543193049999999</v>
      </c>
      <c r="E2357">
        <v>10.83148877</v>
      </c>
      <c r="F2357">
        <v>11.62634044</v>
      </c>
      <c r="G2357">
        <v>10.972867300000001</v>
      </c>
      <c r="H2357">
        <v>12.282085229999989</v>
      </c>
    </row>
    <row r="2359" spans="2:8" x14ac:dyDescent="0.25">
      <c r="B2359">
        <v>39.603405909297543</v>
      </c>
      <c r="C2359">
        <v>30.848470970162449</v>
      </c>
      <c r="D2359">
        <v>19.0642787514665</v>
      </c>
      <c r="E2359">
        <v>19.0642787514665</v>
      </c>
      <c r="F2359">
        <v>20.635427963692141</v>
      </c>
      <c r="G2359">
        <v>22.483118886593019</v>
      </c>
      <c r="H2359">
        <v>17.210968215830238</v>
      </c>
    </row>
    <row r="2361" spans="2:8" x14ac:dyDescent="0.25">
      <c r="C2361">
        <v>6.3873327999999979E-2</v>
      </c>
      <c r="D2361">
        <v>1.865709815</v>
      </c>
      <c r="E2361">
        <v>2.036133462</v>
      </c>
      <c r="F2361">
        <v>2.107974008999999</v>
      </c>
      <c r="G2361">
        <v>1.971948042</v>
      </c>
      <c r="H2361">
        <v>2.3768907409999991</v>
      </c>
    </row>
    <row r="2362" spans="2:8" x14ac:dyDescent="0.25">
      <c r="B2362">
        <v>4.32934266702041</v>
      </c>
      <c r="C2362">
        <v>4.3293426670203914</v>
      </c>
      <c r="D2362">
        <v>0.63991959689669509</v>
      </c>
      <c r="E2362">
        <v>0.57790027926744481</v>
      </c>
      <c r="F2362">
        <v>0.56070992665782748</v>
      </c>
      <c r="G2362">
        <v>0.56070992665782748</v>
      </c>
      <c r="H2362">
        <v>0.56070992665782748</v>
      </c>
    </row>
    <row r="2371" spans="2:8" x14ac:dyDescent="0.25">
      <c r="C2371">
        <v>0.29716811500000001</v>
      </c>
      <c r="D2371">
        <v>0.59433622900000016</v>
      </c>
      <c r="E2371">
        <v>0.89150434400000023</v>
      </c>
      <c r="F2371">
        <v>22.290490019999989</v>
      </c>
      <c r="G2371">
        <v>22.587658139999981</v>
      </c>
      <c r="H2371">
        <v>22.831146989999979</v>
      </c>
    </row>
    <row r="2373" spans="2:8" x14ac:dyDescent="0.25">
      <c r="B2373">
        <v>34.097593556981558</v>
      </c>
      <c r="C2373">
        <v>34.097593556981671</v>
      </c>
      <c r="D2373">
        <v>34.097593556981671</v>
      </c>
      <c r="E2373">
        <v>34.097593556981671</v>
      </c>
      <c r="F2373">
        <v>17.048796778490839</v>
      </c>
      <c r="G2373">
        <v>17.048796778490839</v>
      </c>
      <c r="H2373">
        <v>17.048796778490839</v>
      </c>
    </row>
    <row r="2376" spans="2:8" x14ac:dyDescent="0.25">
      <c r="C2376">
        <v>5.4351911329999973</v>
      </c>
      <c r="D2376">
        <v>42.544958509999987</v>
      </c>
      <c r="E2376">
        <v>44.555402239999992</v>
      </c>
      <c r="F2376">
        <v>43.497899869999991</v>
      </c>
      <c r="G2376">
        <v>46.598601850000009</v>
      </c>
      <c r="H2376">
        <v>48.55563017999998</v>
      </c>
    </row>
    <row r="2378" spans="2:8" x14ac:dyDescent="0.25">
      <c r="B2378">
        <v>165.3526625533477</v>
      </c>
      <c r="C2378">
        <v>128.7989427550344</v>
      </c>
      <c r="D2378">
        <v>83.493053193024494</v>
      </c>
      <c r="E2378">
        <v>87.555665860920712</v>
      </c>
      <c r="F2378">
        <v>91.618278528817157</v>
      </c>
      <c r="G2378">
        <v>97.459570429346655</v>
      </c>
      <c r="H2378">
        <v>77.011085969613276</v>
      </c>
    </row>
    <row r="2380" spans="2:8" x14ac:dyDescent="0.25">
      <c r="C2380">
        <v>0.130239945</v>
      </c>
      <c r="D2380">
        <v>6.0179234070000014</v>
      </c>
      <c r="E2380">
        <v>6.1188316479999996</v>
      </c>
      <c r="F2380">
        <v>5.8035999669999994</v>
      </c>
      <c r="G2380">
        <v>6.6472538099999987</v>
      </c>
      <c r="H2380">
        <v>6.4835158130000003</v>
      </c>
    </row>
    <row r="2381" spans="2:8" x14ac:dyDescent="0.25">
      <c r="B2381">
        <v>12.80417381750604</v>
      </c>
      <c r="C2381">
        <v>12.80417381750617</v>
      </c>
      <c r="D2381">
        <v>3.3323253860047819</v>
      </c>
      <c r="E2381">
        <v>3.2714023394109328</v>
      </c>
      <c r="F2381">
        <v>3.196962729891744</v>
      </c>
      <c r="G2381">
        <v>3.122523120372549</v>
      </c>
      <c r="H2381">
        <v>3.025614871322742</v>
      </c>
    </row>
    <row r="2390" spans="2:8" x14ac:dyDescent="0.25">
      <c r="C2390">
        <v>5.7865734000000002E-2</v>
      </c>
      <c r="D2390">
        <v>0.11573151299999999</v>
      </c>
      <c r="E2390">
        <v>0.17359724800000001</v>
      </c>
      <c r="F2390">
        <v>4.0045034700000004</v>
      </c>
      <c r="G2390">
        <v>4.0623692039999986</v>
      </c>
      <c r="H2390">
        <v>4.1291887889999979</v>
      </c>
    </row>
    <row r="2392" spans="2:8" x14ac:dyDescent="0.25">
      <c r="B2392">
        <v>6.0967068888815836</v>
      </c>
      <c r="C2392">
        <v>6.0967068888815783</v>
      </c>
      <c r="D2392">
        <v>6.0967068888815783</v>
      </c>
      <c r="E2392">
        <v>6.0967068888815783</v>
      </c>
      <c r="F2392">
        <v>3.0483534444407869</v>
      </c>
      <c r="G2392">
        <v>3.0483534444407869</v>
      </c>
      <c r="H2392">
        <v>3.0483534444407869</v>
      </c>
    </row>
    <row r="2395" spans="2:8" x14ac:dyDescent="0.25">
      <c r="C2395">
        <v>1.2837130910000001</v>
      </c>
      <c r="D2395">
        <v>9.6317441549999998</v>
      </c>
      <c r="E2395">
        <v>9.5230938460000001</v>
      </c>
      <c r="F2395">
        <v>10.0997681</v>
      </c>
      <c r="G2395">
        <v>9.9558539060000015</v>
      </c>
      <c r="H2395">
        <v>10.96162429</v>
      </c>
    </row>
    <row r="2397" spans="2:8" x14ac:dyDescent="0.25">
      <c r="B2397">
        <v>35.923344352678093</v>
      </c>
      <c r="C2397">
        <v>27.981942966036058</v>
      </c>
      <c r="D2397">
        <v>17.30012607104219</v>
      </c>
      <c r="E2397">
        <v>18.169385444751001</v>
      </c>
      <c r="F2397">
        <v>19.054074758075611</v>
      </c>
      <c r="G2397">
        <v>19.961684650357089</v>
      </c>
      <c r="H2397">
        <v>16.321333206126909</v>
      </c>
    </row>
    <row r="2399" spans="2:8" x14ac:dyDescent="0.25">
      <c r="C2399">
        <v>1.0048679E-2</v>
      </c>
      <c r="D2399">
        <v>0.44420364499999998</v>
      </c>
      <c r="E2399">
        <v>0.40967514999999988</v>
      </c>
      <c r="F2399">
        <v>0.38692149399999998</v>
      </c>
      <c r="G2399">
        <v>0.39324714599999999</v>
      </c>
      <c r="H2399">
        <v>0.430933183</v>
      </c>
    </row>
    <row r="2400" spans="2:8" x14ac:dyDescent="0.25">
      <c r="B2400">
        <v>0.86684821083566377</v>
      </c>
      <c r="C2400">
        <v>0.86684821083566721</v>
      </c>
      <c r="D2400">
        <v>0.11226886714782799</v>
      </c>
      <c r="E2400">
        <v>0.11226886714782799</v>
      </c>
      <c r="F2400">
        <v>0.11226886714782799</v>
      </c>
      <c r="G2400">
        <v>0.11226886714782799</v>
      </c>
      <c r="H2400">
        <v>0.11226886714782799</v>
      </c>
    </row>
    <row r="2409" spans="2:8" x14ac:dyDescent="0.25">
      <c r="C2409">
        <v>0.25282295199999988</v>
      </c>
      <c r="D2409">
        <v>0.50564590399999987</v>
      </c>
      <c r="E2409">
        <v>0.75846877700000026</v>
      </c>
      <c r="F2409">
        <v>28.631618509999999</v>
      </c>
      <c r="G2409">
        <v>28.884441460000001</v>
      </c>
      <c r="H2409">
        <v>28.97628121</v>
      </c>
    </row>
    <row r="2411" spans="2:8" x14ac:dyDescent="0.25">
      <c r="B2411">
        <v>44.677797318542531</v>
      </c>
      <c r="C2411">
        <v>44.6777973185429</v>
      </c>
      <c r="D2411">
        <v>44.6777973185429</v>
      </c>
      <c r="E2411">
        <v>44.6777973185429</v>
      </c>
      <c r="F2411">
        <v>22.338898659271461</v>
      </c>
      <c r="G2411">
        <v>22.338898659271461</v>
      </c>
      <c r="H2411">
        <v>22.338898659271461</v>
      </c>
    </row>
    <row r="2414" spans="2:8" x14ac:dyDescent="0.25">
      <c r="C2414">
        <v>2.764745767</v>
      </c>
      <c r="D2414">
        <v>25.27527882</v>
      </c>
      <c r="E2414">
        <v>27.017236359999998</v>
      </c>
      <c r="F2414">
        <v>27.94727141000001</v>
      </c>
      <c r="G2414">
        <v>26.58276584</v>
      </c>
      <c r="H2414">
        <v>28.29008236</v>
      </c>
    </row>
    <row r="2416" spans="2:8" x14ac:dyDescent="0.25">
      <c r="B2416">
        <v>102.0526768917149</v>
      </c>
      <c r="C2416">
        <v>79.492381229321253</v>
      </c>
      <c r="D2416">
        <v>55.588897288900093</v>
      </c>
      <c r="E2416">
        <v>57.838866674928887</v>
      </c>
      <c r="F2416">
        <v>60.266097582152312</v>
      </c>
      <c r="G2416">
        <v>61.836198468898132</v>
      </c>
      <c r="H2416">
        <v>47.873424622257133</v>
      </c>
    </row>
    <row r="2418" spans="2:8" x14ac:dyDescent="0.25">
      <c r="C2418">
        <v>4.532401199999999E-2</v>
      </c>
      <c r="D2418">
        <v>2.7132874239999998</v>
      </c>
      <c r="E2418">
        <v>3.202939888</v>
      </c>
      <c r="F2418">
        <v>3.2340015050000011</v>
      </c>
      <c r="G2418">
        <v>3.3958959489999989</v>
      </c>
      <c r="H2418">
        <v>2.939226884</v>
      </c>
    </row>
    <row r="2419" spans="2:8" x14ac:dyDescent="0.25">
      <c r="B2419">
        <v>6.6174035329132384</v>
      </c>
      <c r="C2419">
        <v>6.6174035329132614</v>
      </c>
      <c r="D2419">
        <v>0.85704554593704674</v>
      </c>
      <c r="E2419">
        <v>0.85704554593704674</v>
      </c>
      <c r="F2419">
        <v>0.85704554593704674</v>
      </c>
      <c r="G2419">
        <v>0.85704554593704674</v>
      </c>
      <c r="H2419">
        <v>0.85704554593704674</v>
      </c>
    </row>
    <row r="2427" spans="2:8" x14ac:dyDescent="0.25">
      <c r="B2427">
        <v>2.6777419050645719</v>
      </c>
      <c r="C2427">
        <v>2.6885395570617909</v>
      </c>
      <c r="D2427">
        <v>2.6993372199690699</v>
      </c>
      <c r="E2427">
        <v>2.7101348828763472</v>
      </c>
      <c r="F2427">
        <v>2.7209325403285942</v>
      </c>
      <c r="G2427">
        <v>2.731730203235875</v>
      </c>
      <c r="H2427">
        <v>2.7388278503131658</v>
      </c>
    </row>
    <row r="2428" spans="2:8" x14ac:dyDescent="0.25">
      <c r="B2428">
        <v>2.6777419050645719</v>
      </c>
      <c r="C2428">
        <v>2.6885395570617918</v>
      </c>
      <c r="D2428">
        <v>2.6993372199690699</v>
      </c>
      <c r="E2428">
        <v>2.7101348828763459</v>
      </c>
      <c r="F2428">
        <v>2.7209325403285929</v>
      </c>
      <c r="G2428">
        <v>2.731730203235875</v>
      </c>
      <c r="H2428">
        <v>2.7388278503131658</v>
      </c>
    </row>
    <row r="2429" spans="2:8" x14ac:dyDescent="0.25">
      <c r="B2429">
        <v>2.6777419050645732</v>
      </c>
      <c r="C2429">
        <v>2.6885395570617918</v>
      </c>
      <c r="D2429">
        <v>2.6993372199690699</v>
      </c>
      <c r="E2429">
        <v>2.7101348828763481</v>
      </c>
      <c r="F2429">
        <v>2.7209325403285942</v>
      </c>
      <c r="G2429">
        <v>2.7317302032358759</v>
      </c>
      <c r="H2429">
        <v>2.7388278503131671</v>
      </c>
    </row>
    <row r="2430" spans="2:8" x14ac:dyDescent="0.25">
      <c r="B2430">
        <v>2.6777419050645719</v>
      </c>
      <c r="C2430">
        <v>2.6885395570617918</v>
      </c>
      <c r="D2430">
        <v>2.6993372199690691</v>
      </c>
      <c r="E2430">
        <v>2.7101348828763459</v>
      </c>
      <c r="F2430">
        <v>2.7209325403285929</v>
      </c>
      <c r="G2430">
        <v>2.731730203235875</v>
      </c>
      <c r="H2430">
        <v>2.7388278503131658</v>
      </c>
    </row>
    <row r="2431" spans="2:8" x14ac:dyDescent="0.25">
      <c r="B2431">
        <v>2.6777419050645732</v>
      </c>
      <c r="C2431">
        <v>2.6885395570617918</v>
      </c>
      <c r="D2431">
        <v>2.6993372199690699</v>
      </c>
      <c r="E2431">
        <v>2.7101348828763472</v>
      </c>
      <c r="F2431">
        <v>2.7209325403285929</v>
      </c>
      <c r="G2431">
        <v>2.731730203235875</v>
      </c>
      <c r="H2431">
        <v>2.7388278503131658</v>
      </c>
    </row>
    <row r="2432" spans="2:8" x14ac:dyDescent="0.25">
      <c r="B2432">
        <v>2.6777419050645732</v>
      </c>
      <c r="C2432">
        <v>2.6885395570617918</v>
      </c>
      <c r="D2432">
        <v>2.6993372199690699</v>
      </c>
      <c r="E2432">
        <v>2.7101348828763472</v>
      </c>
      <c r="F2432">
        <v>2.7209325403285942</v>
      </c>
      <c r="G2432">
        <v>2.731730203235875</v>
      </c>
      <c r="H2432">
        <v>2.7388278503131658</v>
      </c>
    </row>
    <row r="2433" spans="2:8" x14ac:dyDescent="0.25">
      <c r="B2433">
        <v>2.6777419050645732</v>
      </c>
      <c r="C2433">
        <v>2.6885395570617918</v>
      </c>
      <c r="D2433">
        <v>2.6993372199690699</v>
      </c>
      <c r="E2433">
        <v>2.7101348828763472</v>
      </c>
      <c r="F2433">
        <v>2.7209325403285929</v>
      </c>
      <c r="G2433">
        <v>2.731730203235875</v>
      </c>
      <c r="H2433">
        <v>2.7388278503131658</v>
      </c>
    </row>
    <row r="2441" spans="2:8" x14ac:dyDescent="0.25">
      <c r="B2441">
        <v>2.246087996027947</v>
      </c>
      <c r="C2441">
        <v>2.2532110397754428</v>
      </c>
      <c r="D2441">
        <v>2.2603340935323302</v>
      </c>
      <c r="E2441">
        <v>2.2674571472892171</v>
      </c>
      <c r="F2441">
        <v>2.2745801910367129</v>
      </c>
      <c r="G2441">
        <v>2.2817032548029932</v>
      </c>
      <c r="H2441">
        <v>2.2844556674673568</v>
      </c>
    </row>
    <row r="2442" spans="2:8" x14ac:dyDescent="0.25">
      <c r="B2442">
        <v>2.246087996027947</v>
      </c>
      <c r="C2442">
        <v>2.2532110397754441</v>
      </c>
      <c r="D2442">
        <v>2.2603340935323311</v>
      </c>
      <c r="E2442">
        <v>2.2674571472892171</v>
      </c>
      <c r="F2442">
        <v>2.2745801910367129</v>
      </c>
      <c r="G2442">
        <v>2.2817032548029919</v>
      </c>
      <c r="H2442">
        <v>2.2844556674673568</v>
      </c>
    </row>
    <row r="2443" spans="2:8" x14ac:dyDescent="0.25">
      <c r="B2443">
        <v>2.2460879960279478</v>
      </c>
      <c r="C2443">
        <v>2.2532110397754428</v>
      </c>
      <c r="D2443">
        <v>2.2603340935323311</v>
      </c>
      <c r="E2443">
        <v>2.2674571472892171</v>
      </c>
      <c r="F2443">
        <v>2.2745801910367129</v>
      </c>
      <c r="G2443">
        <v>2.2817032548029932</v>
      </c>
      <c r="H2443">
        <v>2.2844556674673582</v>
      </c>
    </row>
    <row r="2444" spans="2:8" x14ac:dyDescent="0.25">
      <c r="B2444">
        <v>2.246087996027947</v>
      </c>
      <c r="C2444">
        <v>2.2532110397754428</v>
      </c>
      <c r="D2444">
        <v>2.2603340935323311</v>
      </c>
      <c r="E2444">
        <v>2.2674571472892171</v>
      </c>
      <c r="F2444">
        <v>2.2745801910367121</v>
      </c>
      <c r="G2444">
        <v>2.2817032548029932</v>
      </c>
      <c r="H2444">
        <v>2.2844556674673568</v>
      </c>
    </row>
    <row r="2445" spans="2:8" x14ac:dyDescent="0.25">
      <c r="B2445">
        <v>2.246087996027947</v>
      </c>
      <c r="C2445">
        <v>2.2532110397754441</v>
      </c>
      <c r="D2445">
        <v>2.2603340935323311</v>
      </c>
      <c r="E2445">
        <v>2.2674571472892171</v>
      </c>
      <c r="F2445">
        <v>2.2745801910367129</v>
      </c>
      <c r="G2445">
        <v>2.2817032548029932</v>
      </c>
      <c r="H2445">
        <v>2.2844556674673568</v>
      </c>
    </row>
    <row r="2446" spans="2:8" x14ac:dyDescent="0.25">
      <c r="B2446">
        <v>2.246087996027947</v>
      </c>
      <c r="C2446">
        <v>2.2532110397754428</v>
      </c>
      <c r="D2446">
        <v>2.2603340935323311</v>
      </c>
      <c r="E2446">
        <v>2.2674571472892171</v>
      </c>
      <c r="F2446">
        <v>2.2745801910367129</v>
      </c>
      <c r="G2446">
        <v>2.2817032548029932</v>
      </c>
      <c r="H2446">
        <v>2.2844556674673568</v>
      </c>
    </row>
    <row r="2447" spans="2:8" x14ac:dyDescent="0.25">
      <c r="B2447">
        <v>2.246087996027947</v>
      </c>
      <c r="C2447">
        <v>2.2532110397754441</v>
      </c>
      <c r="D2447">
        <v>2.2603340935323311</v>
      </c>
      <c r="E2447">
        <v>2.2674571472892171</v>
      </c>
      <c r="F2447">
        <v>2.2745801910367129</v>
      </c>
      <c r="G2447">
        <v>2.2817032548029919</v>
      </c>
      <c r="H2447">
        <v>2.2844556674673582</v>
      </c>
    </row>
    <row r="2455" spans="2:8" x14ac:dyDescent="0.25">
      <c r="B2455">
        <v>11.609397163849961</v>
      </c>
      <c r="C2455">
        <v>11.66567151436934</v>
      </c>
      <c r="D2455">
        <v>11.721945874304209</v>
      </c>
      <c r="E2455">
        <v>11.778220234239081</v>
      </c>
      <c r="F2455">
        <v>11.834494575342969</v>
      </c>
      <c r="G2455">
        <v>11.890768935277841</v>
      </c>
      <c r="H2455">
        <v>11.93877472480195</v>
      </c>
    </row>
    <row r="2456" spans="2:8" x14ac:dyDescent="0.25">
      <c r="B2456">
        <v>11.609397163849961</v>
      </c>
      <c r="C2456">
        <v>11.66567151436934</v>
      </c>
      <c r="D2456">
        <v>11.721945874304209</v>
      </c>
      <c r="E2456">
        <v>11.778220234239081</v>
      </c>
      <c r="F2456">
        <v>11.834494575342969</v>
      </c>
      <c r="G2456">
        <v>11.890768935277841</v>
      </c>
      <c r="H2456">
        <v>11.93877472480195</v>
      </c>
    </row>
    <row r="2457" spans="2:8" x14ac:dyDescent="0.25">
      <c r="B2457">
        <v>11.609397163849961</v>
      </c>
      <c r="C2457">
        <v>11.66567151436934</v>
      </c>
      <c r="D2457">
        <v>11.721945874304209</v>
      </c>
      <c r="E2457">
        <v>11.778220234239081</v>
      </c>
      <c r="F2457">
        <v>11.834494575342969</v>
      </c>
      <c r="G2457">
        <v>11.890768935277841</v>
      </c>
      <c r="H2457">
        <v>11.93877472480195</v>
      </c>
    </row>
    <row r="2458" spans="2:8" x14ac:dyDescent="0.25">
      <c r="B2458">
        <v>11.609397163849961</v>
      </c>
      <c r="C2458">
        <v>11.66567151436934</v>
      </c>
      <c r="D2458">
        <v>11.721945874304209</v>
      </c>
      <c r="E2458">
        <v>11.778220234239081</v>
      </c>
      <c r="F2458">
        <v>11.834494575342969</v>
      </c>
      <c r="G2458">
        <v>11.890768935277841</v>
      </c>
      <c r="H2458">
        <v>11.93877472480195</v>
      </c>
    </row>
    <row r="2459" spans="2:8" x14ac:dyDescent="0.25">
      <c r="B2459">
        <v>11.609397163849961</v>
      </c>
      <c r="C2459">
        <v>11.66567151436934</v>
      </c>
      <c r="D2459">
        <v>11.721945874304209</v>
      </c>
      <c r="E2459">
        <v>11.778220234239081</v>
      </c>
      <c r="F2459">
        <v>11.834494575342969</v>
      </c>
      <c r="G2459">
        <v>11.890768935277841</v>
      </c>
      <c r="H2459">
        <v>11.93877472480195</v>
      </c>
    </row>
    <row r="2460" spans="2:8" x14ac:dyDescent="0.25">
      <c r="B2460">
        <v>11.609397163849961</v>
      </c>
      <c r="C2460">
        <v>11.66567151436934</v>
      </c>
      <c r="D2460">
        <v>11.721945874304209</v>
      </c>
      <c r="E2460">
        <v>11.778220234239081</v>
      </c>
      <c r="F2460">
        <v>11.834494575342969</v>
      </c>
      <c r="G2460">
        <v>11.890768935277841</v>
      </c>
      <c r="H2460">
        <v>11.93877472480195</v>
      </c>
    </row>
    <row r="2461" spans="2:8" x14ac:dyDescent="0.25">
      <c r="B2461">
        <v>11.609397163849961</v>
      </c>
      <c r="C2461">
        <v>11.66567151436934</v>
      </c>
      <c r="D2461">
        <v>11.721945874304209</v>
      </c>
      <c r="E2461">
        <v>11.778220234239081</v>
      </c>
      <c r="F2461">
        <v>11.834494575342969</v>
      </c>
      <c r="G2461">
        <v>11.890768935277841</v>
      </c>
      <c r="H2461">
        <v>11.93877472480195</v>
      </c>
    </row>
    <row r="2469" spans="2:8" x14ac:dyDescent="0.25">
      <c r="B2469">
        <v>4.5905451698658766</v>
      </c>
      <c r="C2469">
        <v>4.6372180896268809</v>
      </c>
      <c r="D2469">
        <v>4.6838910190647036</v>
      </c>
      <c r="E2469">
        <v>4.7305639388257079</v>
      </c>
      <c r="F2469">
        <v>4.7772368585867122</v>
      </c>
      <c r="G2469">
        <v>4.8239097880245367</v>
      </c>
      <c r="H2469">
        <v>4.8593882742167489</v>
      </c>
    </row>
    <row r="2470" spans="2:8" x14ac:dyDescent="0.25">
      <c r="B2470">
        <v>4.5905451698658766</v>
      </c>
      <c r="C2470">
        <v>4.6372180896268818</v>
      </c>
      <c r="D2470">
        <v>4.6838910190647054</v>
      </c>
      <c r="E2470">
        <v>4.7305639388257079</v>
      </c>
      <c r="F2470">
        <v>4.7772368585867131</v>
      </c>
      <c r="G2470">
        <v>4.8239097880245367</v>
      </c>
      <c r="H2470">
        <v>4.8593882742167489</v>
      </c>
    </row>
    <row r="2471" spans="2:8" x14ac:dyDescent="0.25">
      <c r="B2471">
        <v>4.5905451698658783</v>
      </c>
      <c r="C2471">
        <v>4.6372180896268818</v>
      </c>
      <c r="D2471">
        <v>4.6838910190647054</v>
      </c>
      <c r="E2471">
        <v>4.7305639388257088</v>
      </c>
      <c r="F2471">
        <v>4.777236858586714</v>
      </c>
      <c r="G2471">
        <v>4.8239097880245367</v>
      </c>
      <c r="H2471">
        <v>4.8593882742167489</v>
      </c>
    </row>
    <row r="2472" spans="2:8" x14ac:dyDescent="0.25">
      <c r="B2472">
        <v>4.5905451698658766</v>
      </c>
      <c r="C2472">
        <v>4.6372180896268809</v>
      </c>
      <c r="D2472">
        <v>4.6838910190647036</v>
      </c>
      <c r="E2472">
        <v>4.7305639388257079</v>
      </c>
      <c r="F2472">
        <v>4.7772368585867122</v>
      </c>
      <c r="G2472">
        <v>4.8239097880245367</v>
      </c>
      <c r="H2472">
        <v>4.859388274216748</v>
      </c>
    </row>
    <row r="2473" spans="2:8" x14ac:dyDescent="0.25">
      <c r="B2473">
        <v>4.5905451698658766</v>
      </c>
      <c r="C2473">
        <v>4.6372180896268809</v>
      </c>
      <c r="D2473">
        <v>4.6838910190647054</v>
      </c>
      <c r="E2473">
        <v>4.7305639388257079</v>
      </c>
      <c r="F2473">
        <v>4.7772368585867122</v>
      </c>
      <c r="G2473">
        <v>4.8239097880245367</v>
      </c>
      <c r="H2473">
        <v>4.859388274216748</v>
      </c>
    </row>
    <row r="2474" spans="2:8" x14ac:dyDescent="0.25">
      <c r="B2474">
        <v>4.5905451698658766</v>
      </c>
      <c r="C2474">
        <v>4.6372180896268818</v>
      </c>
      <c r="D2474">
        <v>4.6838910190647036</v>
      </c>
      <c r="E2474">
        <v>4.7305639388257079</v>
      </c>
      <c r="F2474">
        <v>4.7772368585867131</v>
      </c>
      <c r="G2474">
        <v>4.8239097880245367</v>
      </c>
      <c r="H2474">
        <v>4.8593882742167489</v>
      </c>
    </row>
    <row r="2475" spans="2:8" x14ac:dyDescent="0.25">
      <c r="B2475">
        <v>4.5905451698658766</v>
      </c>
      <c r="C2475">
        <v>4.6372180896268818</v>
      </c>
      <c r="D2475">
        <v>4.6838910190647036</v>
      </c>
      <c r="E2475">
        <v>4.7305639388257088</v>
      </c>
      <c r="F2475">
        <v>4.7772368585867113</v>
      </c>
      <c r="G2475">
        <v>4.8239097880245367</v>
      </c>
      <c r="H2475">
        <v>4.8593882742167489</v>
      </c>
    </row>
    <row r="2483" spans="2:8" x14ac:dyDescent="0.25">
      <c r="B2483">
        <v>0.4568456351731579</v>
      </c>
      <c r="C2483">
        <v>0.4568456351731579</v>
      </c>
      <c r="D2483">
        <v>0.4568456351731579</v>
      </c>
      <c r="E2483">
        <v>0.4568456351731579</v>
      </c>
      <c r="F2483">
        <v>0.4568456351731579</v>
      </c>
      <c r="G2483">
        <v>0.4568456351731579</v>
      </c>
      <c r="H2483">
        <v>0.4568456351731579</v>
      </c>
    </row>
    <row r="2484" spans="2:8" x14ac:dyDescent="0.25">
      <c r="B2484">
        <v>0.45684563517315779</v>
      </c>
      <c r="C2484">
        <v>0.45684563517315779</v>
      </c>
      <c r="D2484">
        <v>0.45684563517315779</v>
      </c>
      <c r="E2484">
        <v>0.45684563517315779</v>
      </c>
      <c r="F2484">
        <v>0.45684563517315779</v>
      </c>
      <c r="G2484">
        <v>0.45684563517315779</v>
      </c>
      <c r="H2484">
        <v>0.45684563517315779</v>
      </c>
    </row>
    <row r="2485" spans="2:8" x14ac:dyDescent="0.25">
      <c r="B2485">
        <v>0.45684563517315802</v>
      </c>
      <c r="C2485">
        <v>0.45684563517315802</v>
      </c>
      <c r="D2485">
        <v>0.45684563517315802</v>
      </c>
      <c r="E2485">
        <v>0.45684563517315802</v>
      </c>
      <c r="F2485">
        <v>0.45684563517315802</v>
      </c>
      <c r="G2485">
        <v>0.45684563517315802</v>
      </c>
      <c r="H2485">
        <v>0.45684563517315802</v>
      </c>
    </row>
    <row r="2486" spans="2:8" x14ac:dyDescent="0.25">
      <c r="B2486">
        <v>0.45684563517315768</v>
      </c>
      <c r="C2486">
        <v>0.45684563517315768</v>
      </c>
      <c r="D2486">
        <v>0.45684563517315768</v>
      </c>
      <c r="E2486">
        <v>0.45684563517315768</v>
      </c>
      <c r="F2486">
        <v>0.45684563517315768</v>
      </c>
      <c r="G2486">
        <v>0.45684563517315768</v>
      </c>
      <c r="H2486">
        <v>0.45684563517315768</v>
      </c>
    </row>
    <row r="2487" spans="2:8" x14ac:dyDescent="0.25">
      <c r="B2487">
        <v>0.45684563517315779</v>
      </c>
      <c r="C2487">
        <v>0.45684563517315779</v>
      </c>
      <c r="D2487">
        <v>0.45684563517315779</v>
      </c>
      <c r="E2487">
        <v>0.45684563517315779</v>
      </c>
      <c r="F2487">
        <v>0.45684563517315779</v>
      </c>
      <c r="G2487">
        <v>0.45684563517315779</v>
      </c>
      <c r="H2487">
        <v>0.45684563517315779</v>
      </c>
    </row>
    <row r="2488" spans="2:8" x14ac:dyDescent="0.25">
      <c r="B2488">
        <v>0.4568456351731579</v>
      </c>
      <c r="C2488">
        <v>0.4568456351731579</v>
      </c>
      <c r="D2488">
        <v>0.4568456351731579</v>
      </c>
      <c r="E2488">
        <v>0.4568456351731579</v>
      </c>
      <c r="F2488">
        <v>0.4568456351731579</v>
      </c>
      <c r="G2488">
        <v>0.4568456351731579</v>
      </c>
      <c r="H2488">
        <v>0.4568456351731579</v>
      </c>
    </row>
    <row r="2489" spans="2:8" x14ac:dyDescent="0.25">
      <c r="B2489">
        <v>0.45684563517315802</v>
      </c>
      <c r="C2489">
        <v>0.45684563517315802</v>
      </c>
      <c r="D2489">
        <v>0.45684563517315802</v>
      </c>
      <c r="E2489">
        <v>0.45684563517315802</v>
      </c>
      <c r="F2489">
        <v>0.45684563517315802</v>
      </c>
      <c r="G2489">
        <v>0.45684563517315802</v>
      </c>
      <c r="H2489">
        <v>0.45684563517315802</v>
      </c>
    </row>
    <row r="2497" spans="2:8" x14ac:dyDescent="0.25">
      <c r="B2497">
        <v>32.486564095032307</v>
      </c>
      <c r="C2497">
        <v>32.677588259975138</v>
      </c>
      <c r="D2497">
        <v>32.868612403234458</v>
      </c>
      <c r="E2497">
        <v>33.059636557335558</v>
      </c>
      <c r="F2497">
        <v>33.25066071143663</v>
      </c>
      <c r="G2497">
        <v>33.441684854695978</v>
      </c>
      <c r="H2497">
        <v>33.559216304979827</v>
      </c>
    </row>
    <row r="2498" spans="2:8" x14ac:dyDescent="0.25">
      <c r="B2498">
        <v>32.486564095032307</v>
      </c>
      <c r="C2498">
        <v>32.677588259975153</v>
      </c>
      <c r="D2498">
        <v>32.868612403234472</v>
      </c>
      <c r="E2498">
        <v>33.059636557335537</v>
      </c>
      <c r="F2498">
        <v>33.25066071143663</v>
      </c>
      <c r="G2498">
        <v>33.441684854695978</v>
      </c>
      <c r="H2498">
        <v>33.55921630497982</v>
      </c>
    </row>
    <row r="2499" spans="2:8" x14ac:dyDescent="0.25">
      <c r="B2499">
        <v>32.486564095032307</v>
      </c>
      <c r="C2499">
        <v>32.677588259975153</v>
      </c>
      <c r="D2499">
        <v>32.868612403234472</v>
      </c>
      <c r="E2499">
        <v>33.059636557335551</v>
      </c>
      <c r="F2499">
        <v>33.250660711436637</v>
      </c>
      <c r="G2499">
        <v>33.441684854695978</v>
      </c>
      <c r="H2499">
        <v>33.559216304979827</v>
      </c>
    </row>
    <row r="2500" spans="2:8" x14ac:dyDescent="0.25">
      <c r="B2500">
        <v>32.486564095032307</v>
      </c>
      <c r="C2500">
        <v>32.677588259975138</v>
      </c>
      <c r="D2500">
        <v>32.868612403234458</v>
      </c>
      <c r="E2500">
        <v>33.059636557335551</v>
      </c>
      <c r="F2500">
        <v>33.250660711436623</v>
      </c>
      <c r="G2500">
        <v>33.441684854695957</v>
      </c>
      <c r="H2500">
        <v>33.559216304979827</v>
      </c>
    </row>
    <row r="2501" spans="2:8" x14ac:dyDescent="0.25">
      <c r="B2501">
        <v>32.486564095032307</v>
      </c>
      <c r="C2501">
        <v>32.677588259975153</v>
      </c>
      <c r="D2501">
        <v>32.868612403234472</v>
      </c>
      <c r="E2501">
        <v>33.059636557335537</v>
      </c>
      <c r="F2501">
        <v>33.250660711436637</v>
      </c>
      <c r="G2501">
        <v>33.441684854695971</v>
      </c>
      <c r="H2501">
        <v>33.55921630497982</v>
      </c>
    </row>
    <row r="2502" spans="2:8" x14ac:dyDescent="0.25">
      <c r="B2502">
        <v>32.486564095032307</v>
      </c>
      <c r="C2502">
        <v>32.677588259975153</v>
      </c>
      <c r="D2502">
        <v>32.868612403234472</v>
      </c>
      <c r="E2502">
        <v>33.059636557335551</v>
      </c>
      <c r="F2502">
        <v>33.250660711436637</v>
      </c>
      <c r="G2502">
        <v>33.441684854695971</v>
      </c>
      <c r="H2502">
        <v>33.559216304979827</v>
      </c>
    </row>
    <row r="2503" spans="2:8" x14ac:dyDescent="0.25">
      <c r="B2503">
        <v>32.486564095032307</v>
      </c>
      <c r="C2503">
        <v>32.677588259975153</v>
      </c>
      <c r="D2503">
        <v>32.868612403234472</v>
      </c>
      <c r="E2503">
        <v>33.059636557335551</v>
      </c>
      <c r="F2503">
        <v>33.250660711436637</v>
      </c>
      <c r="G2503">
        <v>33.441684854695971</v>
      </c>
      <c r="H2503">
        <v>33.55921630497982</v>
      </c>
    </row>
    <row r="2511" spans="2:8" x14ac:dyDescent="0.25">
      <c r="B2511">
        <v>3.6141455276449208</v>
      </c>
      <c r="C2511">
        <v>3.6501878787987789</v>
      </c>
      <c r="D2511">
        <v>3.6862302299526362</v>
      </c>
      <c r="E2511">
        <v>3.7222725811064912</v>
      </c>
      <c r="F2511">
        <v>3.758314932260348</v>
      </c>
      <c r="G2511">
        <v>3.794357283414207</v>
      </c>
      <c r="H2511">
        <v>3.8173025943457439</v>
      </c>
    </row>
    <row r="2512" spans="2:8" x14ac:dyDescent="0.25">
      <c r="B2512">
        <v>3.6141455276449199</v>
      </c>
      <c r="C2512">
        <v>3.650187878798778</v>
      </c>
      <c r="D2512">
        <v>3.6862302299526362</v>
      </c>
      <c r="E2512">
        <v>3.7222725811064912</v>
      </c>
      <c r="F2512">
        <v>3.758314932260348</v>
      </c>
      <c r="G2512">
        <v>3.794357283414207</v>
      </c>
      <c r="H2512">
        <v>3.8173025943457461</v>
      </c>
    </row>
    <row r="2513" spans="2:8" x14ac:dyDescent="0.25">
      <c r="B2513">
        <v>3.6141455276449208</v>
      </c>
      <c r="C2513">
        <v>3.6501878787987789</v>
      </c>
      <c r="D2513">
        <v>3.686230229952637</v>
      </c>
      <c r="E2513">
        <v>3.7222725811064921</v>
      </c>
      <c r="F2513">
        <v>3.7583149322603489</v>
      </c>
      <c r="G2513">
        <v>3.7943572834142079</v>
      </c>
      <c r="H2513">
        <v>3.8173025943457448</v>
      </c>
    </row>
    <row r="2514" spans="2:8" x14ac:dyDescent="0.25">
      <c r="B2514">
        <v>3.6141455276449199</v>
      </c>
      <c r="C2514">
        <v>3.6501878787987772</v>
      </c>
      <c r="D2514">
        <v>3.6862302299526362</v>
      </c>
      <c r="E2514">
        <v>3.7222725811064912</v>
      </c>
      <c r="F2514">
        <v>3.758314932260348</v>
      </c>
      <c r="G2514">
        <v>3.794357283414207</v>
      </c>
      <c r="H2514">
        <v>3.8173025943457439</v>
      </c>
    </row>
    <row r="2515" spans="2:8" x14ac:dyDescent="0.25">
      <c r="B2515">
        <v>3.6141455276449208</v>
      </c>
      <c r="C2515">
        <v>3.6501878787987789</v>
      </c>
      <c r="D2515">
        <v>3.686230229952637</v>
      </c>
      <c r="E2515">
        <v>3.7222725811064912</v>
      </c>
      <c r="F2515">
        <v>3.758314932260348</v>
      </c>
      <c r="G2515">
        <v>3.794357283414207</v>
      </c>
      <c r="H2515">
        <v>3.8173025943457448</v>
      </c>
    </row>
    <row r="2516" spans="2:8" x14ac:dyDescent="0.25">
      <c r="B2516">
        <v>3.6141455276449208</v>
      </c>
      <c r="C2516">
        <v>3.650187878798778</v>
      </c>
      <c r="D2516">
        <v>3.6862302299526362</v>
      </c>
      <c r="E2516">
        <v>3.7222725811064912</v>
      </c>
      <c r="F2516">
        <v>3.758314932260348</v>
      </c>
      <c r="G2516">
        <v>3.794357283414207</v>
      </c>
      <c r="H2516">
        <v>3.8173025943457448</v>
      </c>
    </row>
    <row r="2517" spans="2:8" x14ac:dyDescent="0.25">
      <c r="B2517">
        <v>3.6141455276449221</v>
      </c>
      <c r="C2517">
        <v>3.650187878798778</v>
      </c>
      <c r="D2517">
        <v>3.6862302299526348</v>
      </c>
      <c r="E2517">
        <v>3.7222725811064912</v>
      </c>
      <c r="F2517">
        <v>3.758314932260348</v>
      </c>
      <c r="G2517">
        <v>3.7943572834142079</v>
      </c>
      <c r="H2517">
        <v>3.8173025943457448</v>
      </c>
    </row>
    <row r="2525" spans="2:8" x14ac:dyDescent="0.25">
      <c r="B2525">
        <v>10.69155894201988</v>
      </c>
      <c r="C2525">
        <v>10.76684132953095</v>
      </c>
      <c r="D2525">
        <v>10.842123717042011</v>
      </c>
      <c r="E2525">
        <v>10.91740610455307</v>
      </c>
      <c r="F2525">
        <v>10.99268849206414</v>
      </c>
      <c r="G2525">
        <v>11.067970879575199</v>
      </c>
      <c r="H2525">
        <v>11.12965455602833</v>
      </c>
    </row>
    <row r="2526" spans="2:8" x14ac:dyDescent="0.25">
      <c r="B2526">
        <v>10.69155894201988</v>
      </c>
      <c r="C2526">
        <v>10.76684132953095</v>
      </c>
      <c r="D2526">
        <v>10.842123717042011</v>
      </c>
      <c r="E2526">
        <v>10.91740610455307</v>
      </c>
      <c r="F2526">
        <v>10.99268849206414</v>
      </c>
      <c r="G2526">
        <v>11.067970879575199</v>
      </c>
      <c r="H2526">
        <v>11.12965455602833</v>
      </c>
    </row>
    <row r="2527" spans="2:8" x14ac:dyDescent="0.25">
      <c r="B2527">
        <v>10.69155894201989</v>
      </c>
      <c r="C2527">
        <v>10.76684132953095</v>
      </c>
      <c r="D2527">
        <v>10.842123717042011</v>
      </c>
      <c r="E2527">
        <v>10.91740610455307</v>
      </c>
      <c r="F2527">
        <v>10.99268849206414</v>
      </c>
      <c r="G2527">
        <v>11.067970879575199</v>
      </c>
      <c r="H2527">
        <v>11.12965455602833</v>
      </c>
    </row>
    <row r="2528" spans="2:8" x14ac:dyDescent="0.25">
      <c r="B2528">
        <v>10.69155894201988</v>
      </c>
      <c r="C2528">
        <v>10.76684132953095</v>
      </c>
      <c r="D2528">
        <v>10.842123717042011</v>
      </c>
      <c r="E2528">
        <v>10.91740610455307</v>
      </c>
      <c r="F2528">
        <v>10.99268849206414</v>
      </c>
      <c r="G2528">
        <v>11.067970879575199</v>
      </c>
      <c r="H2528">
        <v>11.12965455602833</v>
      </c>
    </row>
    <row r="2529" spans="2:8" x14ac:dyDescent="0.25">
      <c r="B2529">
        <v>10.69155894201988</v>
      </c>
      <c r="C2529">
        <v>10.76684132953095</v>
      </c>
      <c r="D2529">
        <v>10.842123717042011</v>
      </c>
      <c r="E2529">
        <v>10.91740610455307</v>
      </c>
      <c r="F2529">
        <v>10.99268849206414</v>
      </c>
      <c r="G2529">
        <v>11.067970879575199</v>
      </c>
      <c r="H2529">
        <v>11.12965455602833</v>
      </c>
    </row>
    <row r="2530" spans="2:8" x14ac:dyDescent="0.25">
      <c r="B2530">
        <v>10.69155894201988</v>
      </c>
      <c r="C2530">
        <v>10.76684132953095</v>
      </c>
      <c r="D2530">
        <v>10.842123717042011</v>
      </c>
      <c r="E2530">
        <v>10.91740610455307</v>
      </c>
      <c r="F2530">
        <v>10.99268849206414</v>
      </c>
      <c r="G2530">
        <v>11.067970879575199</v>
      </c>
      <c r="H2530">
        <v>11.12965455602834</v>
      </c>
    </row>
    <row r="2531" spans="2:8" x14ac:dyDescent="0.25">
      <c r="B2531">
        <v>10.69155894201988</v>
      </c>
      <c r="C2531">
        <v>10.76684132953095</v>
      </c>
      <c r="D2531">
        <v>10.842123717042011</v>
      </c>
      <c r="E2531">
        <v>10.91740610455307</v>
      </c>
      <c r="F2531">
        <v>10.99268849206414</v>
      </c>
      <c r="G2531">
        <v>11.06797087957519</v>
      </c>
      <c r="H2531">
        <v>11.12965455602834</v>
      </c>
    </row>
    <row r="2539" spans="2:8" x14ac:dyDescent="0.25">
      <c r="B2539">
        <v>1.966044875447303</v>
      </c>
      <c r="C2539">
        <v>1.981121129030524</v>
      </c>
      <c r="D2539">
        <v>1.996197394295907</v>
      </c>
      <c r="E2539">
        <v>2.0112736478791282</v>
      </c>
      <c r="F2539">
        <v>2.0263499014623481</v>
      </c>
      <c r="G2539">
        <v>2.041426155045567</v>
      </c>
      <c r="H2539">
        <v>2.0588352316994252</v>
      </c>
    </row>
    <row r="2540" spans="2:8" x14ac:dyDescent="0.25">
      <c r="B2540">
        <v>1.966044875447303</v>
      </c>
      <c r="C2540">
        <v>1.9811211290305231</v>
      </c>
      <c r="D2540">
        <v>1.996197394295907</v>
      </c>
      <c r="E2540">
        <v>2.0112736478791282</v>
      </c>
      <c r="F2540">
        <v>2.0263499014623481</v>
      </c>
      <c r="G2540">
        <v>2.041426155045567</v>
      </c>
      <c r="H2540">
        <v>2.0588352316994238</v>
      </c>
    </row>
    <row r="2541" spans="2:8" x14ac:dyDescent="0.25">
      <c r="B2541">
        <v>1.966044875447303</v>
      </c>
      <c r="C2541">
        <v>1.981121129030524</v>
      </c>
      <c r="D2541">
        <v>1.9961973942959079</v>
      </c>
      <c r="E2541">
        <v>2.0112736478791282</v>
      </c>
      <c r="F2541">
        <v>2.0263499014623481</v>
      </c>
      <c r="G2541">
        <v>2.0414261550455679</v>
      </c>
      <c r="H2541">
        <v>2.0588352316994252</v>
      </c>
    </row>
    <row r="2542" spans="2:8" x14ac:dyDescent="0.25">
      <c r="B2542">
        <v>1.966044875447303</v>
      </c>
      <c r="C2542">
        <v>1.9811211290305231</v>
      </c>
      <c r="D2542">
        <v>1.996197394295907</v>
      </c>
      <c r="E2542">
        <v>2.0112736478791282</v>
      </c>
      <c r="F2542">
        <v>2.0263499014623481</v>
      </c>
      <c r="G2542">
        <v>2.041426155045567</v>
      </c>
      <c r="H2542">
        <v>2.0588352316994238</v>
      </c>
    </row>
    <row r="2543" spans="2:8" x14ac:dyDescent="0.25">
      <c r="B2543">
        <v>1.966044875447303</v>
      </c>
      <c r="C2543">
        <v>1.981121129030524</v>
      </c>
      <c r="D2543">
        <v>1.996197394295907</v>
      </c>
      <c r="E2543">
        <v>2.0112736478791282</v>
      </c>
      <c r="F2543">
        <v>2.0263499014623481</v>
      </c>
      <c r="G2543">
        <v>2.041426155045567</v>
      </c>
      <c r="H2543">
        <v>2.0588352316994252</v>
      </c>
    </row>
    <row r="2544" spans="2:8" x14ac:dyDescent="0.25">
      <c r="B2544">
        <v>1.966044875447303</v>
      </c>
      <c r="C2544">
        <v>1.9811211290305231</v>
      </c>
      <c r="D2544">
        <v>1.996197394295907</v>
      </c>
      <c r="E2544">
        <v>2.0112736478791282</v>
      </c>
      <c r="F2544">
        <v>2.0263499014623481</v>
      </c>
      <c r="G2544">
        <v>2.041426155045567</v>
      </c>
      <c r="H2544">
        <v>2.0588352316994252</v>
      </c>
    </row>
    <row r="2545" spans="2:8" x14ac:dyDescent="0.25">
      <c r="B2545">
        <v>1.966044875447303</v>
      </c>
      <c r="C2545">
        <v>1.9811211290305231</v>
      </c>
      <c r="D2545">
        <v>1.9961973942959079</v>
      </c>
      <c r="E2545">
        <v>2.0112736478791282</v>
      </c>
      <c r="F2545">
        <v>2.0263499014623481</v>
      </c>
      <c r="G2545">
        <v>2.041426155045567</v>
      </c>
      <c r="H2545">
        <v>2.0588352316994252</v>
      </c>
    </row>
    <row r="2553" spans="2:8" x14ac:dyDescent="0.25">
      <c r="B2553">
        <v>7.0027895483609557</v>
      </c>
      <c r="C2553">
        <v>7.0348396023073319</v>
      </c>
      <c r="D2553">
        <v>7.0668896562537062</v>
      </c>
      <c r="E2553">
        <v>7.0989397001977776</v>
      </c>
      <c r="F2553">
        <v>7.1309897541441538</v>
      </c>
      <c r="G2553">
        <v>7.1630398080905282</v>
      </c>
      <c r="H2553">
        <v>7.1746822203620777</v>
      </c>
    </row>
    <row r="2554" spans="2:8" x14ac:dyDescent="0.25">
      <c r="B2554">
        <v>7.0027895483609566</v>
      </c>
      <c r="C2554">
        <v>7.0348396023073319</v>
      </c>
      <c r="D2554">
        <v>7.0668896562537071</v>
      </c>
      <c r="E2554">
        <v>7.0989397001977768</v>
      </c>
      <c r="F2554">
        <v>7.1309897541441529</v>
      </c>
      <c r="G2554">
        <v>7.1630398080905264</v>
      </c>
      <c r="H2554">
        <v>7.1746822203620786</v>
      </c>
    </row>
    <row r="2555" spans="2:8" x14ac:dyDescent="0.25">
      <c r="B2555">
        <v>7.0027895483609566</v>
      </c>
      <c r="C2555">
        <v>7.0348396023073327</v>
      </c>
      <c r="D2555">
        <v>7.066889656253708</v>
      </c>
      <c r="E2555">
        <v>7.0989397001977776</v>
      </c>
      <c r="F2555">
        <v>7.1309897541441556</v>
      </c>
      <c r="G2555">
        <v>7.1630398080905282</v>
      </c>
      <c r="H2555">
        <v>7.1746822203620786</v>
      </c>
    </row>
    <row r="2556" spans="2:8" x14ac:dyDescent="0.25">
      <c r="B2556">
        <v>7.0027895483609539</v>
      </c>
      <c r="C2556">
        <v>7.0348396023073319</v>
      </c>
      <c r="D2556">
        <v>7.0668896562537071</v>
      </c>
      <c r="E2556">
        <v>7.0989397001977759</v>
      </c>
      <c r="F2556">
        <v>7.130989754144152</v>
      </c>
      <c r="G2556">
        <v>7.1630398080905264</v>
      </c>
      <c r="H2556">
        <v>7.1746822203620786</v>
      </c>
    </row>
    <row r="2557" spans="2:8" x14ac:dyDescent="0.25">
      <c r="B2557">
        <v>7.0027895483609548</v>
      </c>
      <c r="C2557">
        <v>7.0348396023073319</v>
      </c>
      <c r="D2557">
        <v>7.0668896562537071</v>
      </c>
      <c r="E2557">
        <v>7.0989397001977776</v>
      </c>
      <c r="F2557">
        <v>7.1309897541441538</v>
      </c>
      <c r="G2557">
        <v>7.1630398080905264</v>
      </c>
      <c r="H2557">
        <v>7.1746822203620786</v>
      </c>
    </row>
    <row r="2558" spans="2:8" x14ac:dyDescent="0.25">
      <c r="B2558">
        <v>7.0027895483609566</v>
      </c>
      <c r="C2558">
        <v>7.0348396023073319</v>
      </c>
      <c r="D2558">
        <v>7.0668896562537071</v>
      </c>
      <c r="E2558">
        <v>7.0989397001977776</v>
      </c>
      <c r="F2558">
        <v>7.1309897541441529</v>
      </c>
      <c r="G2558">
        <v>7.1630398080905273</v>
      </c>
      <c r="H2558">
        <v>7.1746822203620786</v>
      </c>
    </row>
    <row r="2559" spans="2:8" x14ac:dyDescent="0.25">
      <c r="B2559">
        <v>7.0027895483609566</v>
      </c>
      <c r="C2559">
        <v>7.0348396023073319</v>
      </c>
      <c r="D2559">
        <v>7.066889656253708</v>
      </c>
      <c r="E2559">
        <v>7.0989397001977776</v>
      </c>
      <c r="F2559">
        <v>7.1309897541441538</v>
      </c>
      <c r="G2559">
        <v>7.1630398080905282</v>
      </c>
      <c r="H2559">
        <v>7.1746822203620786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F7C07-D63A-4B26-A31D-88271D770194}">
  <sheetPr codeName="Sheet6">
    <tabColor rgb="FFFF0000"/>
  </sheetPr>
  <dimension ref="A1:K141"/>
  <sheetViews>
    <sheetView topLeftCell="A43" workbookViewId="0">
      <selection activeCell="C23" sqref="C23"/>
    </sheetView>
  </sheetViews>
  <sheetFormatPr defaultRowHeight="15" x14ac:dyDescent="0.25"/>
  <cols>
    <col min="1" max="1" width="20.42578125" bestFit="1" customWidth="1"/>
  </cols>
  <sheetData>
    <row r="1" spans="1:11" x14ac:dyDescent="0.25">
      <c r="A1" s="6" t="s">
        <v>2605</v>
      </c>
      <c r="B1" s="6">
        <v>2016</v>
      </c>
      <c r="C1" s="6">
        <v>2017</v>
      </c>
      <c r="D1" s="6">
        <v>2018</v>
      </c>
      <c r="E1" s="6">
        <v>2019</v>
      </c>
      <c r="F1" s="6">
        <v>2020</v>
      </c>
      <c r="G1" s="6">
        <v>2021</v>
      </c>
      <c r="H1" s="6">
        <v>2022</v>
      </c>
      <c r="I1" s="6">
        <v>2023</v>
      </c>
      <c r="J1" s="6">
        <v>2024</v>
      </c>
      <c r="K1" s="6">
        <v>2025</v>
      </c>
    </row>
    <row r="2" spans="1:11" x14ac:dyDescent="0.25">
      <c r="A2" t="str">
        <f>COMBDG_Split_Tech!B2</f>
        <v>COMBDGAERNewAE</v>
      </c>
      <c r="B2">
        <f>SUMIFS(Activity_EX!B:B,Activity_EX!$A:$A,$A2&amp;"*",Activity_EX!B:B,"&gt;=0.0001")</f>
        <v>0</v>
      </c>
      <c r="C2">
        <f>SUMIFS(Activity_EX!C:C,Activity_EX!$A:$A,$A2&amp;"*",Activity_EX!C:C,"&gt;=0.0001")</f>
        <v>0</v>
      </c>
      <c r="D2">
        <f>SUMIFS(Activity_EX!D:D,Activity_EX!$A:$A,$A2&amp;"*",Activity_EX!D:D,"&gt;=0.0001")</f>
        <v>0</v>
      </c>
      <c r="E2">
        <f>SUMIFS(Activity_EX!E:E,Activity_EX!$A:$A,$A2&amp;"*",Activity_EX!E:E,"&gt;=0.0001")</f>
        <v>0</v>
      </c>
      <c r="F2">
        <f>SUMIFS(Activity_EX!F:F,Activity_EX!$A:$A,$A2&amp;"*",Activity_EX!F:F,"&gt;=0.0001")</f>
        <v>0</v>
      </c>
      <c r="G2">
        <f>SUMIFS(Activity_EX!G:G,Activity_EX!$A:$A,$A2&amp;"*",Activity_EX!G:G,"&gt;=0.0001")</f>
        <v>0</v>
      </c>
      <c r="H2">
        <f>SUMIFS(Activity_EX!H:H,Activity_EX!$A:$A,$A2&amp;"*",Activity_EX!H:H,"&gt;=0.0001")</f>
        <v>0</v>
      </c>
      <c r="I2">
        <f>SUMIFS(Activity_EX!I:I,Activity_EX!$A:$A,$A2&amp;"*",Activity_EX!I:I,"&gt;=0.0001")</f>
        <v>0</v>
      </c>
      <c r="J2">
        <f>SUMIFS(Activity_EX!J:J,Activity_EX!$A:$A,$A2&amp;"*",Activity_EX!J:J,"&gt;=0.0001")</f>
        <v>0</v>
      </c>
      <c r="K2">
        <f>SUMIFS(Activity_EX!K:K,Activity_EX!$A:$A,$A2&amp;"*",Activity_EX!K:K,"&gt;=0.0001")</f>
        <v>0</v>
      </c>
    </row>
    <row r="3" spans="1:11" x14ac:dyDescent="0.25">
      <c r="A3" t="str">
        <f>COMBDG_Split_Tech!B5</f>
        <v>COMBDGAERNewAM</v>
      </c>
      <c r="B3">
        <f>SUMIFS(Activity_EX!B:B,Activity_EX!$A:$A,$A3&amp;"*",Activity_EX!B:B,"&gt;=0.0001")</f>
        <v>0</v>
      </c>
      <c r="C3">
        <f>SUMIFS(Activity_EX!C:C,Activity_EX!$A:$A,$A3&amp;"*",Activity_EX!C:C,"&gt;=0.0001")</f>
        <v>0</v>
      </c>
      <c r="D3">
        <f>SUMIFS(Activity_EX!D:D,Activity_EX!$A:$A,$A3&amp;"*",Activity_EX!D:D,"&gt;=0.0001")</f>
        <v>0</v>
      </c>
      <c r="E3">
        <f>SUMIFS(Activity_EX!E:E,Activity_EX!$A:$A,$A3&amp;"*",Activity_EX!E:E,"&gt;=0.0001")</f>
        <v>0</v>
      </c>
      <c r="F3">
        <f>SUMIFS(Activity_EX!F:F,Activity_EX!$A:$A,$A3&amp;"*",Activity_EX!F:F,"&gt;=0.0001")</f>
        <v>0</v>
      </c>
      <c r="G3">
        <f>SUMIFS(Activity_EX!G:G,Activity_EX!$A:$A,$A3&amp;"*",Activity_EX!G:G,"&gt;=0.0001")</f>
        <v>0</v>
      </c>
      <c r="H3">
        <f>SUMIFS(Activity_EX!H:H,Activity_EX!$A:$A,$A3&amp;"*",Activity_EX!H:H,"&gt;=0.0001")</f>
        <v>0</v>
      </c>
      <c r="I3">
        <f>SUMIFS(Activity_EX!I:I,Activity_EX!$A:$A,$A3&amp;"*",Activity_EX!I:I,"&gt;=0.0001")</f>
        <v>0</v>
      </c>
      <c r="J3">
        <f>SUMIFS(Activity_EX!J:J,Activity_EX!$A:$A,$A3&amp;"*",Activity_EX!J:J,"&gt;=0.0001")</f>
        <v>0</v>
      </c>
      <c r="K3">
        <f>SUMIFS(Activity_EX!K:K,Activity_EX!$A:$A,$A3&amp;"*",Activity_EX!K:K,"&gt;=0.0001")</f>
        <v>0</v>
      </c>
    </row>
    <row r="4" spans="1:11" x14ac:dyDescent="0.25">
      <c r="A4" t="str">
        <f>COMBDG_Split_Tech!B6</f>
        <v>COMBDGAERNewLI</v>
      </c>
      <c r="B4">
        <f>SUMIFS(Activity_EX!B:B,Activity_EX!$A:$A,$A4&amp;"*",Activity_EX!B:B,"&gt;=0.0001")</f>
        <v>0</v>
      </c>
      <c r="C4">
        <f>SUMIFS(Activity_EX!C:C,Activity_EX!$A:$A,$A4&amp;"*",Activity_EX!C:C,"&gt;=0.0001")</f>
        <v>0</v>
      </c>
      <c r="D4">
        <f>SUMIFS(Activity_EX!D:D,Activity_EX!$A:$A,$A4&amp;"*",Activity_EX!D:D,"&gt;=0.0001")</f>
        <v>0</v>
      </c>
      <c r="E4">
        <f>SUMIFS(Activity_EX!E:E,Activity_EX!$A:$A,$A4&amp;"*",Activity_EX!E:E,"&gt;=0.0001")</f>
        <v>0</v>
      </c>
      <c r="F4">
        <f>SUMIFS(Activity_EX!F:F,Activity_EX!$A:$A,$A4&amp;"*",Activity_EX!F:F,"&gt;=0.0001")</f>
        <v>0</v>
      </c>
      <c r="G4">
        <f>SUMIFS(Activity_EX!G:G,Activity_EX!$A:$A,$A4&amp;"*",Activity_EX!G:G,"&gt;=0.0001")</f>
        <v>0</v>
      </c>
      <c r="H4">
        <f>SUMIFS(Activity_EX!H:H,Activity_EX!$A:$A,$A4&amp;"*",Activity_EX!H:H,"&gt;=0.0001")</f>
        <v>0</v>
      </c>
      <c r="I4">
        <f>SUMIFS(Activity_EX!I:I,Activity_EX!$A:$A,$A4&amp;"*",Activity_EX!I:I,"&gt;=0.0001")</f>
        <v>0</v>
      </c>
      <c r="J4">
        <f>SUMIFS(Activity_EX!J:J,Activity_EX!$A:$A,$A4&amp;"*",Activity_EX!J:J,"&gt;=0.0001")</f>
        <v>0</v>
      </c>
      <c r="K4">
        <f>SUMIFS(Activity_EX!K:K,Activity_EX!$A:$A,$A4&amp;"*",Activity_EX!K:K,"&gt;=0.0001")</f>
        <v>0</v>
      </c>
    </row>
    <row r="5" spans="1:11" x14ac:dyDescent="0.25">
      <c r="A5" t="str">
        <f>COMBDG_Split_Tech!B11</f>
        <v>COMBDGAERNewSC</v>
      </c>
      <c r="B5">
        <f>SUMIFS(Activity_EX!B:B,Activity_EX!$A:$A,$A5&amp;"*",Activity_EX!B:B,"&gt;=0.0001")</f>
        <v>0</v>
      </c>
      <c r="C5">
        <f>SUMIFS(Activity_EX!C:C,Activity_EX!$A:$A,$A5&amp;"*",Activity_EX!C:C,"&gt;=0.0001")</f>
        <v>0</v>
      </c>
      <c r="D5">
        <f>SUMIFS(Activity_EX!D:D,Activity_EX!$A:$A,$A5&amp;"*",Activity_EX!D:D,"&gt;=0.0001")</f>
        <v>0</v>
      </c>
      <c r="E5">
        <f>SUMIFS(Activity_EX!E:E,Activity_EX!$A:$A,$A5&amp;"*",Activity_EX!E:E,"&gt;=0.0001")</f>
        <v>0</v>
      </c>
      <c r="F5">
        <f>SUMIFS(Activity_EX!F:F,Activity_EX!$A:$A,$A5&amp;"*",Activity_EX!F:F,"&gt;=0.0001")</f>
        <v>0</v>
      </c>
      <c r="G5">
        <f>SUMIFS(Activity_EX!G:G,Activity_EX!$A:$A,$A5&amp;"*",Activity_EX!G:G,"&gt;=0.0001")</f>
        <v>0</v>
      </c>
      <c r="H5">
        <f>SUMIFS(Activity_EX!H:H,Activity_EX!$A:$A,$A5&amp;"*",Activity_EX!H:H,"&gt;=0.0001")</f>
        <v>0</v>
      </c>
      <c r="I5">
        <f>SUMIFS(Activity_EX!I:I,Activity_EX!$A:$A,$A5&amp;"*",Activity_EX!I:I,"&gt;=0.0001")</f>
        <v>0</v>
      </c>
      <c r="J5">
        <f>SUMIFS(Activity_EX!J:J,Activity_EX!$A:$A,$A5&amp;"*",Activity_EX!J:J,"&gt;=0.0001")</f>
        <v>0</v>
      </c>
      <c r="K5">
        <f>SUMIFS(Activity_EX!K:K,Activity_EX!$A:$A,$A5&amp;"*",Activity_EX!K:K,"&gt;=0.0001")</f>
        <v>0</v>
      </c>
    </row>
    <row r="6" spans="1:11" x14ac:dyDescent="0.25">
      <c r="A6" t="str">
        <f>COMBDG_Split_Tech!B14</f>
        <v>COMBDGAERNewSH</v>
      </c>
      <c r="B6">
        <f>SUMIFS(Activity_EX!B:B,Activity_EX!$A:$A,$A6&amp;"*",Activity_EX!B:B,"&gt;=0.0001")</f>
        <v>0</v>
      </c>
      <c r="C6">
        <f>SUMIFS(Activity_EX!C:C,Activity_EX!$A:$A,$A6&amp;"*",Activity_EX!C:C,"&gt;=0.0001")</f>
        <v>0</v>
      </c>
      <c r="D6">
        <f>SUMIFS(Activity_EX!D:D,Activity_EX!$A:$A,$A6&amp;"*",Activity_EX!D:D,"&gt;=0.0001")</f>
        <v>0</v>
      </c>
      <c r="E6">
        <f>SUMIFS(Activity_EX!E:E,Activity_EX!$A:$A,$A6&amp;"*",Activity_EX!E:E,"&gt;=0.0001")</f>
        <v>0</v>
      </c>
      <c r="F6">
        <f>SUMIFS(Activity_EX!F:F,Activity_EX!$A:$A,$A6&amp;"*",Activity_EX!F:F,"&gt;=0.0001")</f>
        <v>0</v>
      </c>
      <c r="G6">
        <f>SUMIFS(Activity_EX!G:G,Activity_EX!$A:$A,$A6&amp;"*",Activity_EX!G:G,"&gt;=0.0001")</f>
        <v>0</v>
      </c>
      <c r="H6">
        <f>SUMIFS(Activity_EX!H:H,Activity_EX!$A:$A,$A6&amp;"*",Activity_EX!H:H,"&gt;=0.0001")</f>
        <v>0</v>
      </c>
      <c r="I6">
        <f>SUMIFS(Activity_EX!I:I,Activity_EX!$A:$A,$A6&amp;"*",Activity_EX!I:I,"&gt;=0.0001")</f>
        <v>0</v>
      </c>
      <c r="J6">
        <f>SUMIFS(Activity_EX!J:J,Activity_EX!$A:$A,$A6&amp;"*",Activity_EX!J:J,"&gt;=0.0001")</f>
        <v>0</v>
      </c>
      <c r="K6">
        <f>SUMIFS(Activity_EX!K:K,Activity_EX!$A:$A,$A6&amp;"*",Activity_EX!K:K,"&gt;=0.0001")</f>
        <v>0</v>
      </c>
    </row>
    <row r="7" spans="1:11" x14ac:dyDescent="0.25">
      <c r="A7" t="str">
        <f>COMBDG_Split_Tech!B24</f>
        <v>COMBDGAERNewSL</v>
      </c>
      <c r="B7">
        <f>SUMIFS(Activity_EX!B:B,Activity_EX!$A:$A,$A7&amp;"*",Activity_EX!B:B,"&gt;=0.0001")</f>
        <v>0</v>
      </c>
      <c r="C7">
        <f>SUMIFS(Activity_EX!C:C,Activity_EX!$A:$A,$A7&amp;"*",Activity_EX!C:C,"&gt;=0.0001")</f>
        <v>0</v>
      </c>
      <c r="D7">
        <f>SUMIFS(Activity_EX!D:D,Activity_EX!$A:$A,$A7&amp;"*",Activity_EX!D:D,"&gt;=0.0001")</f>
        <v>0</v>
      </c>
      <c r="E7">
        <f>SUMIFS(Activity_EX!E:E,Activity_EX!$A:$A,$A7&amp;"*",Activity_EX!E:E,"&gt;=0.0001")</f>
        <v>0</v>
      </c>
      <c r="F7">
        <f>SUMIFS(Activity_EX!F:F,Activity_EX!$A:$A,$A7&amp;"*",Activity_EX!F:F,"&gt;=0.0001")</f>
        <v>0</v>
      </c>
      <c r="G7">
        <f>SUMIFS(Activity_EX!G:G,Activity_EX!$A:$A,$A7&amp;"*",Activity_EX!G:G,"&gt;=0.0001")</f>
        <v>0</v>
      </c>
      <c r="H7">
        <f>SUMIFS(Activity_EX!H:H,Activity_EX!$A:$A,$A7&amp;"*",Activity_EX!H:H,"&gt;=0.0001")</f>
        <v>0</v>
      </c>
      <c r="I7">
        <f>SUMIFS(Activity_EX!I:I,Activity_EX!$A:$A,$A7&amp;"*",Activity_EX!I:I,"&gt;=0.0001")</f>
        <v>0</v>
      </c>
      <c r="J7">
        <f>SUMIFS(Activity_EX!J:J,Activity_EX!$A:$A,$A7&amp;"*",Activity_EX!J:J,"&gt;=0.0001")</f>
        <v>0</v>
      </c>
      <c r="K7">
        <f>SUMIFS(Activity_EX!K:K,Activity_EX!$A:$A,$A7&amp;"*",Activity_EX!K:K,"&gt;=0.0001")</f>
        <v>0</v>
      </c>
    </row>
    <row r="8" spans="1:11" x14ac:dyDescent="0.25">
      <c r="A8" t="str">
        <f>COMBDG_Split_Tech!B25</f>
        <v>COMBDGAERNewWH</v>
      </c>
      <c r="B8">
        <f>SUMIFS(Activity_EX!B:B,Activity_EX!$A:$A,$A8&amp;"*",Activity_EX!B:B,"&gt;=0.0001")</f>
        <v>0</v>
      </c>
      <c r="C8">
        <f>SUMIFS(Activity_EX!C:C,Activity_EX!$A:$A,$A8&amp;"*",Activity_EX!C:C,"&gt;=0.0001")</f>
        <v>0</v>
      </c>
      <c r="D8">
        <f>SUMIFS(Activity_EX!D:D,Activity_EX!$A:$A,$A8&amp;"*",Activity_EX!D:D,"&gt;=0.0001")</f>
        <v>0</v>
      </c>
      <c r="E8">
        <f>SUMIFS(Activity_EX!E:E,Activity_EX!$A:$A,$A8&amp;"*",Activity_EX!E:E,"&gt;=0.0001")</f>
        <v>0</v>
      </c>
      <c r="F8">
        <f>SUMIFS(Activity_EX!F:F,Activity_EX!$A:$A,$A8&amp;"*",Activity_EX!F:F,"&gt;=0.0001")</f>
        <v>0</v>
      </c>
      <c r="G8">
        <f>SUMIFS(Activity_EX!G:G,Activity_EX!$A:$A,$A8&amp;"*",Activity_EX!G:G,"&gt;=0.0001")</f>
        <v>0</v>
      </c>
      <c r="H8">
        <f>SUMIFS(Activity_EX!H:H,Activity_EX!$A:$A,$A8&amp;"*",Activity_EX!H:H,"&gt;=0.0001")</f>
        <v>0</v>
      </c>
      <c r="I8">
        <f>SUMIFS(Activity_EX!I:I,Activity_EX!$A:$A,$A8&amp;"*",Activity_EX!I:I,"&gt;=0.0001")</f>
        <v>0</v>
      </c>
      <c r="J8">
        <f>SUMIFS(Activity_EX!J:J,Activity_EX!$A:$A,$A8&amp;"*",Activity_EX!J:J,"&gt;=0.0001")</f>
        <v>0</v>
      </c>
      <c r="K8">
        <f>SUMIFS(Activity_EX!K:K,Activity_EX!$A:$A,$A8&amp;"*",Activity_EX!K:K,"&gt;=0.0001")</f>
        <v>0</v>
      </c>
    </row>
    <row r="9" spans="1:11" x14ac:dyDescent="0.25">
      <c r="A9" t="str">
        <f>COMBDG_Split_Tech!B32</f>
        <v>COMBDGAEROldAE</v>
      </c>
      <c r="B9">
        <f>SUMIFS(Activity_EX!B:B,Activity_EX!$A:$A,$A9&amp;"*",Activity_EX!B:B,"&gt;=0.0001")</f>
        <v>743.93018467697425</v>
      </c>
      <c r="C9">
        <f>SUMIFS(Activity_EX!C:C,Activity_EX!$A:$A,$A9&amp;"*",Activity_EX!C:C,"&gt;=0.0001")</f>
        <v>744.04386009734981</v>
      </c>
      <c r="D9">
        <f>SUMIFS(Activity_EX!D:D,Activity_EX!$A:$A,$A9&amp;"*",Activity_EX!D:D,"&gt;=0.0001")</f>
        <v>744.03355239060454</v>
      </c>
      <c r="E9">
        <f>SUMIFS(Activity_EX!E:E,Activity_EX!$A:$A,$A9&amp;"*",Activity_EX!E:E,"&gt;=0.0001")</f>
        <v>744.01666286745512</v>
      </c>
      <c r="F9">
        <f>SUMIFS(Activity_EX!F:F,Activity_EX!$A:$A,$A9&amp;"*",Activity_EX!F:F,"&gt;=0.0001")</f>
        <v>372.03618023055219</v>
      </c>
      <c r="G9">
        <f>SUMIFS(Activity_EX!G:G,Activity_EX!$A:$A,$A9&amp;"*",Activity_EX!G:G,"&gt;=0.0001")</f>
        <v>372.03737620360198</v>
      </c>
      <c r="H9">
        <f>SUMIFS(Activity_EX!H:H,Activity_EX!$A:$A,$A9&amp;"*",Activity_EX!H:H,"&gt;=0.0001")</f>
        <v>372.04695225902708</v>
      </c>
      <c r="I9">
        <f>SUMIFS(Activity_EX!I:I,Activity_EX!$A:$A,$A9&amp;"*",Activity_EX!I:I,"&gt;=0.0001")</f>
        <v>103.96846285406852</v>
      </c>
      <c r="J9">
        <f>SUMIFS(Activity_EX!J:J,Activity_EX!$A:$A,$A9&amp;"*",Activity_EX!J:J,"&gt;=0.0001")</f>
        <v>91.650010887096855</v>
      </c>
      <c r="K9">
        <f>SUMIFS(Activity_EX!K:K,Activity_EX!$A:$A,$A9&amp;"*",Activity_EX!K:K,"&gt;=0.0001")</f>
        <v>0</v>
      </c>
    </row>
    <row r="10" spans="1:11" x14ac:dyDescent="0.25">
      <c r="A10" t="str">
        <f>COMBDG_Split_Tech!B35</f>
        <v>COMBDGAEROldAM</v>
      </c>
      <c r="B10">
        <f>SUMIFS(Activity_EX!B:B,Activity_EX!$A:$A,$A10&amp;"*",Activity_EX!B:B,"&gt;=0.0001")</f>
        <v>95.358267057872084</v>
      </c>
      <c r="C10">
        <f>SUMIFS(Activity_EX!C:C,Activity_EX!$A:$A,$A10&amp;"*",Activity_EX!C:C,"&gt;=0.0001")</f>
        <v>95.38314351826503</v>
      </c>
      <c r="D10">
        <f>SUMIFS(Activity_EX!D:D,Activity_EX!$A:$A,$A10&amp;"*",Activity_EX!D:D,"&gt;=0.0001")</f>
        <v>95.368357919898472</v>
      </c>
      <c r="E10">
        <f>SUMIFS(Activity_EX!E:E,Activity_EX!$A:$A,$A10&amp;"*",Activity_EX!E:E,"&gt;=0.0001")</f>
        <v>95.37660169377304</v>
      </c>
      <c r="F10">
        <f>SUMIFS(Activity_EX!F:F,Activity_EX!$A:$A,$A10&amp;"*",Activity_EX!F:F,"&gt;=0.0001")</f>
        <v>47.692680484565827</v>
      </c>
      <c r="G10">
        <f>SUMIFS(Activity_EX!G:G,Activity_EX!$A:$A,$A10&amp;"*",Activity_EX!G:G,"&gt;=0.0001")</f>
        <v>47.690586505162742</v>
      </c>
      <c r="H10">
        <f>SUMIFS(Activity_EX!H:H,Activity_EX!$A:$A,$A10&amp;"*",Activity_EX!H:H,"&gt;=0.0001")</f>
        <v>47.69650350760255</v>
      </c>
      <c r="I10">
        <f>SUMIFS(Activity_EX!I:I,Activity_EX!$A:$A,$A10&amp;"*",Activity_EX!I:I,"&gt;=0.0001")</f>
        <v>21.004970175544528</v>
      </c>
      <c r="J10">
        <f>SUMIFS(Activity_EX!J:J,Activity_EX!$A:$A,$A10&amp;"*",Activity_EX!J:J,"&gt;=0.0001")</f>
        <v>20.21760757398841</v>
      </c>
      <c r="K10">
        <f>SUMIFS(Activity_EX!K:K,Activity_EX!$A:$A,$A10&amp;"*",Activity_EX!K:K,"&gt;=0.0001")</f>
        <v>0</v>
      </c>
    </row>
    <row r="11" spans="1:11" x14ac:dyDescent="0.25">
      <c r="A11" t="str">
        <f>COMBDG_Split_Tech!B36</f>
        <v>COMBDGAEROldLI</v>
      </c>
      <c r="B11">
        <f>SUMIFS(Activity_EX!B:B,Activity_EX!$A:$A,$A11&amp;"*",Activity_EX!B:B,"&gt;=0.0001")</f>
        <v>846.35916337395827</v>
      </c>
      <c r="C11">
        <f>SUMIFS(Activity_EX!C:C,Activity_EX!$A:$A,$A11&amp;"*",Activity_EX!C:C,"&gt;=0.0001")</f>
        <v>406.29293827280407</v>
      </c>
      <c r="D11">
        <f>SUMIFS(Activity_EX!D:D,Activity_EX!$A:$A,$A11&amp;"*",Activity_EX!D:D,"&gt;=0.0001")</f>
        <v>228.26572859203111</v>
      </c>
      <c r="E11">
        <f>SUMIFS(Activity_EX!E:E,Activity_EX!$A:$A,$A11&amp;"*",Activity_EX!E:E,"&gt;=0.0001")</f>
        <v>179.59102301087728</v>
      </c>
      <c r="F11">
        <f>SUMIFS(Activity_EX!F:F,Activity_EX!$A:$A,$A11&amp;"*",Activity_EX!F:F,"&gt;=0.0001")</f>
        <v>178.80885747423025</v>
      </c>
      <c r="G11">
        <f>SUMIFS(Activity_EX!G:G,Activity_EX!$A:$A,$A11&amp;"*",Activity_EX!G:G,"&gt;=0.0001")</f>
        <v>178.80884835065231</v>
      </c>
      <c r="H11">
        <f>SUMIFS(Activity_EX!H:H,Activity_EX!$A:$A,$A11&amp;"*",Activity_EX!H:H,"&gt;=0.0001")</f>
        <v>178.80917177510932</v>
      </c>
      <c r="I11">
        <f>SUMIFS(Activity_EX!I:I,Activity_EX!$A:$A,$A11&amp;"*",Activity_EX!I:I,"&gt;=0.0001")</f>
        <v>0</v>
      </c>
      <c r="J11">
        <f>SUMIFS(Activity_EX!J:J,Activity_EX!$A:$A,$A11&amp;"*",Activity_EX!J:J,"&gt;=0.0001")</f>
        <v>0.1614986585893603</v>
      </c>
      <c r="K11">
        <f>SUMIFS(Activity_EX!K:K,Activity_EX!$A:$A,$A11&amp;"*",Activity_EX!K:K,"&gt;=0.0001")</f>
        <v>0</v>
      </c>
    </row>
    <row r="12" spans="1:11" x14ac:dyDescent="0.25">
      <c r="A12" t="str">
        <f>COMBDG_Split_Tech!B41</f>
        <v>COMBDGAEROldSC</v>
      </c>
      <c r="B12">
        <f>SUMIFS(Activity_EX!B:B,Activity_EX!$A:$A,$A12&amp;"*",Activity_EX!B:B,"&gt;=0.0001")</f>
        <v>487.01185288600385</v>
      </c>
      <c r="C12">
        <f>SUMIFS(Activity_EX!C:C,Activity_EX!$A:$A,$A12&amp;"*",Activity_EX!C:C,"&gt;=0.0001")</f>
        <v>487.07677754942796</v>
      </c>
      <c r="D12">
        <f>SUMIFS(Activity_EX!D:D,Activity_EX!$A:$A,$A12&amp;"*",Activity_EX!D:D,"&gt;=0.0001")</f>
        <v>487.07153530629841</v>
      </c>
      <c r="E12">
        <f>SUMIFS(Activity_EX!E:E,Activity_EX!$A:$A,$A12&amp;"*",Activity_EX!E:E,"&gt;=0.0001")</f>
        <v>487.0546843610523</v>
      </c>
      <c r="F12">
        <f>SUMIFS(Activity_EX!F:F,Activity_EX!$A:$A,$A12&amp;"*",Activity_EX!F:F,"&gt;=0.0001")</f>
        <v>275.24197060747235</v>
      </c>
      <c r="G12">
        <f>SUMIFS(Activity_EX!G:G,Activity_EX!$A:$A,$A12&amp;"*",Activity_EX!G:G,"&gt;=0.0001")</f>
        <v>275.24227838600007</v>
      </c>
      <c r="H12">
        <f>SUMIFS(Activity_EX!H:H,Activity_EX!$A:$A,$A12&amp;"*",Activity_EX!H:H,"&gt;=0.0001")</f>
        <v>275.24712891260674</v>
      </c>
      <c r="I12">
        <f>SUMIFS(Activity_EX!I:I,Activity_EX!$A:$A,$A12&amp;"*",Activity_EX!I:I,"&gt;=0.0001")</f>
        <v>43.257230806575912</v>
      </c>
      <c r="J12">
        <f>SUMIFS(Activity_EX!J:J,Activity_EX!$A:$A,$A12&amp;"*",Activity_EX!J:J,"&gt;=0.0001")</f>
        <v>36.066178118736744</v>
      </c>
      <c r="K12">
        <f>SUMIFS(Activity_EX!K:K,Activity_EX!$A:$A,$A12&amp;"*",Activity_EX!K:K,"&gt;=0.0001")</f>
        <v>20.101492637986574</v>
      </c>
    </row>
    <row r="13" spans="1:11" x14ac:dyDescent="0.25">
      <c r="A13" t="str">
        <f>COMBDG_Split_Tech!B44</f>
        <v>COMBDGAEROldSH</v>
      </c>
      <c r="B13">
        <f>SUMIFS(Activity_EX!B:B,Activity_EX!$A:$A,$A13&amp;"*",Activity_EX!B:B,"&gt;=0.0001")</f>
        <v>1420.7420817138438</v>
      </c>
      <c r="C13">
        <f>SUMIFS(Activity_EX!C:C,Activity_EX!$A:$A,$A13&amp;"*",Activity_EX!C:C,"&gt;=0.0001")</f>
        <v>1393.269726367728</v>
      </c>
      <c r="D13">
        <f>SUMIFS(Activity_EX!D:D,Activity_EX!$A:$A,$A13&amp;"*",Activity_EX!D:D,"&gt;=0.0001")</f>
        <v>1157.6284748928722</v>
      </c>
      <c r="E13">
        <f>SUMIFS(Activity_EX!E:E,Activity_EX!$A:$A,$A13&amp;"*",Activity_EX!E:E,"&gt;=0.0001")</f>
        <v>1158.0270263157086</v>
      </c>
      <c r="F13">
        <f>SUMIFS(Activity_EX!F:F,Activity_EX!$A:$A,$A13&amp;"*",Activity_EX!F:F,"&gt;=0.0001")</f>
        <v>1150.3843315809495</v>
      </c>
      <c r="G13">
        <f>SUMIFS(Activity_EX!G:G,Activity_EX!$A:$A,$A13&amp;"*",Activity_EX!G:G,"&gt;=0.0001")</f>
        <v>1150.6742399578559</v>
      </c>
      <c r="H13">
        <f>SUMIFS(Activity_EX!H:H,Activity_EX!$A:$A,$A13&amp;"*",Activity_EX!H:H,"&gt;=0.0001")</f>
        <v>1112.7823421382975</v>
      </c>
      <c r="I13">
        <f>SUMIFS(Activity_EX!I:I,Activity_EX!$A:$A,$A13&amp;"*",Activity_EX!I:I,"&gt;=0.0001")</f>
        <v>97.061461846035755</v>
      </c>
      <c r="J13">
        <f>SUMIFS(Activity_EX!J:J,Activity_EX!$A:$A,$A13&amp;"*",Activity_EX!J:J,"&gt;=0.0001")</f>
        <v>76.598997879278102</v>
      </c>
      <c r="K13">
        <f>SUMIFS(Activity_EX!K:K,Activity_EX!$A:$A,$A13&amp;"*",Activity_EX!K:K,"&gt;=0.0001")</f>
        <v>58.528332470334831</v>
      </c>
    </row>
    <row r="14" spans="1:11" x14ac:dyDescent="0.25">
      <c r="A14" t="str">
        <f>COMBDG_Split_Tech!B54</f>
        <v>COMBDGAEROldSL</v>
      </c>
      <c r="B14">
        <f>SUMIFS(Activity_EX!B:B,Activity_EX!$A:$A,$A14&amp;"*",Activity_EX!B:B,"&gt;=0.0001")</f>
        <v>54.881865411839968</v>
      </c>
      <c r="C14">
        <f>SUMIFS(Activity_EX!C:C,Activity_EX!$A:$A,$A14&amp;"*",Activity_EX!C:C,"&gt;=0.0001")</f>
        <v>54.88197151645624</v>
      </c>
      <c r="D14">
        <f>SUMIFS(Activity_EX!D:D,Activity_EX!$A:$A,$A14&amp;"*",Activity_EX!D:D,"&gt;=0.0001")</f>
        <v>54.881970589940423</v>
      </c>
      <c r="E14">
        <f>SUMIFS(Activity_EX!E:E,Activity_EX!$A:$A,$A14&amp;"*",Activity_EX!E:E,"&gt;=0.0001")</f>
        <v>54.881967264600817</v>
      </c>
      <c r="F14">
        <f>SUMIFS(Activity_EX!F:F,Activity_EX!$A:$A,$A14&amp;"*",Activity_EX!F:F,"&gt;=0.0001")</f>
        <v>27.44097474741767</v>
      </c>
      <c r="G14">
        <f>SUMIFS(Activity_EX!G:G,Activity_EX!$A:$A,$A14&amp;"*",Activity_EX!G:G,"&gt;=0.0001")</f>
        <v>27.440973590699411</v>
      </c>
      <c r="H14">
        <f>SUMIFS(Activity_EX!H:H,Activity_EX!$A:$A,$A14&amp;"*",Activity_EX!H:H,"&gt;=0.0001")</f>
        <v>27.440994531327611</v>
      </c>
      <c r="I14">
        <f>SUMIFS(Activity_EX!I:I,Activity_EX!$A:$A,$A14&amp;"*",Activity_EX!I:I,"&gt;=0.0001")</f>
        <v>12.05251087232047</v>
      </c>
      <c r="J14">
        <f>SUMIFS(Activity_EX!J:J,Activity_EX!$A:$A,$A14&amp;"*",Activity_EX!J:J,"&gt;=0.0001")</f>
        <v>11.60135606080236</v>
      </c>
      <c r="K14">
        <f>SUMIFS(Activity_EX!K:K,Activity_EX!$A:$A,$A14&amp;"*",Activity_EX!K:K,"&gt;=0.0001")</f>
        <v>0</v>
      </c>
    </row>
    <row r="15" spans="1:11" x14ac:dyDescent="0.25">
      <c r="A15" t="str">
        <f>COMBDG_Split_Tech!B55</f>
        <v>COMBDGAEROldWH</v>
      </c>
      <c r="B15">
        <f>SUMIFS(Activity_EX!B:B,Activity_EX!$A:$A,$A15&amp;"*",Activity_EX!B:B,"&gt;=0.0001")</f>
        <v>305.02798344953368</v>
      </c>
      <c r="C15">
        <f>SUMIFS(Activity_EX!C:C,Activity_EX!$A:$A,$A15&amp;"*",Activity_EX!C:C,"&gt;=0.0001")</f>
        <v>301.72906852976331</v>
      </c>
      <c r="D15">
        <f>SUMIFS(Activity_EX!D:D,Activity_EX!$A:$A,$A15&amp;"*",Activity_EX!D:D,"&gt;=0.0001")</f>
        <v>208.88021676362581</v>
      </c>
      <c r="E15">
        <f>SUMIFS(Activity_EX!E:E,Activity_EX!$A:$A,$A15&amp;"*",Activity_EX!E:E,"&gt;=0.0001")</f>
        <v>208.87284762449249</v>
      </c>
      <c r="F15">
        <f>SUMIFS(Activity_EX!F:F,Activity_EX!$A:$A,$A15&amp;"*",Activity_EX!F:F,"&gt;=0.0001")</f>
        <v>208.87265864610902</v>
      </c>
      <c r="G15">
        <f>SUMIFS(Activity_EX!G:G,Activity_EX!$A:$A,$A15&amp;"*",Activity_EX!G:G,"&gt;=0.0001")</f>
        <v>208.87879089376875</v>
      </c>
      <c r="H15">
        <f>SUMIFS(Activity_EX!H:H,Activity_EX!$A:$A,$A15&amp;"*",Activity_EX!H:H,"&gt;=0.0001")</f>
        <v>203.14833606509654</v>
      </c>
      <c r="I15">
        <f>SUMIFS(Activity_EX!I:I,Activity_EX!$A:$A,$A15&amp;"*",Activity_EX!I:I,"&gt;=0.0001")</f>
        <v>17.697799587945394</v>
      </c>
      <c r="J15">
        <f>SUMIFS(Activity_EX!J:J,Activity_EX!$A:$A,$A15&amp;"*",Activity_EX!J:J,"&gt;=0.0001")</f>
        <v>13.825424722237786</v>
      </c>
      <c r="K15">
        <f>SUMIFS(Activity_EX!K:K,Activity_EX!$A:$A,$A15&amp;"*",Activity_EX!K:K,"&gt;=0.0001")</f>
        <v>9.2824871745846238</v>
      </c>
    </row>
    <row r="16" spans="1:11" x14ac:dyDescent="0.25">
      <c r="A16" t="str">
        <f>COMBDG_Split_Tech!B62</f>
        <v>COMBDGAFSNewAE</v>
      </c>
      <c r="B16">
        <f>SUMIFS(Activity_EX!B:B,Activity_EX!$A:$A,$A16&amp;"*",Activity_EX!B:B,"&gt;=0.0001")</f>
        <v>0</v>
      </c>
      <c r="C16">
        <f>SUMIFS(Activity_EX!C:C,Activity_EX!$A:$A,$A16&amp;"*",Activity_EX!C:C,"&gt;=0.0001")</f>
        <v>0</v>
      </c>
      <c r="D16">
        <f>SUMIFS(Activity_EX!D:D,Activity_EX!$A:$A,$A16&amp;"*",Activity_EX!D:D,"&gt;=0.0001")</f>
        <v>0</v>
      </c>
      <c r="E16">
        <f>SUMIFS(Activity_EX!E:E,Activity_EX!$A:$A,$A16&amp;"*",Activity_EX!E:E,"&gt;=0.0001")</f>
        <v>0</v>
      </c>
      <c r="F16">
        <f>SUMIFS(Activity_EX!F:F,Activity_EX!$A:$A,$A16&amp;"*",Activity_EX!F:F,"&gt;=0.0001")</f>
        <v>0</v>
      </c>
      <c r="G16">
        <f>SUMIFS(Activity_EX!G:G,Activity_EX!$A:$A,$A16&amp;"*",Activity_EX!G:G,"&gt;=0.0001")</f>
        <v>0</v>
      </c>
      <c r="H16">
        <f>SUMIFS(Activity_EX!H:H,Activity_EX!$A:$A,$A16&amp;"*",Activity_EX!H:H,"&gt;=0.0001")</f>
        <v>0</v>
      </c>
      <c r="I16">
        <f>SUMIFS(Activity_EX!I:I,Activity_EX!$A:$A,$A16&amp;"*",Activity_EX!I:I,"&gt;=0.0001")</f>
        <v>0</v>
      </c>
      <c r="J16">
        <f>SUMIFS(Activity_EX!J:J,Activity_EX!$A:$A,$A16&amp;"*",Activity_EX!J:J,"&gt;=0.0001")</f>
        <v>0</v>
      </c>
      <c r="K16">
        <f>SUMIFS(Activity_EX!K:K,Activity_EX!$A:$A,$A16&amp;"*",Activity_EX!K:K,"&gt;=0.0001")</f>
        <v>0</v>
      </c>
    </row>
    <row r="17" spans="1:11" x14ac:dyDescent="0.25">
      <c r="A17" t="str">
        <f>COMBDG_Split_Tech!B65</f>
        <v>COMBDGAFSNewAM</v>
      </c>
      <c r="B17">
        <f>SUMIFS(Activity_EX!B:B,Activity_EX!$A:$A,$A17&amp;"*",Activity_EX!B:B,"&gt;=0.0001")</f>
        <v>0</v>
      </c>
      <c r="C17">
        <f>SUMIFS(Activity_EX!C:C,Activity_EX!$A:$A,$A17&amp;"*",Activity_EX!C:C,"&gt;=0.0001")</f>
        <v>0</v>
      </c>
      <c r="D17">
        <f>SUMIFS(Activity_EX!D:D,Activity_EX!$A:$A,$A17&amp;"*",Activity_EX!D:D,"&gt;=0.0001")</f>
        <v>0</v>
      </c>
      <c r="E17">
        <f>SUMIFS(Activity_EX!E:E,Activity_EX!$A:$A,$A17&amp;"*",Activity_EX!E:E,"&gt;=0.0001")</f>
        <v>0</v>
      </c>
      <c r="F17">
        <f>SUMIFS(Activity_EX!F:F,Activity_EX!$A:$A,$A17&amp;"*",Activity_EX!F:F,"&gt;=0.0001")</f>
        <v>0</v>
      </c>
      <c r="G17">
        <f>SUMIFS(Activity_EX!G:G,Activity_EX!$A:$A,$A17&amp;"*",Activity_EX!G:G,"&gt;=0.0001")</f>
        <v>0</v>
      </c>
      <c r="H17">
        <f>SUMIFS(Activity_EX!H:H,Activity_EX!$A:$A,$A17&amp;"*",Activity_EX!H:H,"&gt;=0.0001")</f>
        <v>0</v>
      </c>
      <c r="I17">
        <f>SUMIFS(Activity_EX!I:I,Activity_EX!$A:$A,$A17&amp;"*",Activity_EX!I:I,"&gt;=0.0001")</f>
        <v>0</v>
      </c>
      <c r="J17">
        <f>SUMIFS(Activity_EX!J:J,Activity_EX!$A:$A,$A17&amp;"*",Activity_EX!J:J,"&gt;=0.0001")</f>
        <v>0</v>
      </c>
      <c r="K17">
        <f>SUMIFS(Activity_EX!K:K,Activity_EX!$A:$A,$A17&amp;"*",Activity_EX!K:K,"&gt;=0.0001")</f>
        <v>0</v>
      </c>
    </row>
    <row r="18" spans="1:11" x14ac:dyDescent="0.25">
      <c r="A18" t="str">
        <f>COMBDG_Split_Tech!B66</f>
        <v>COMBDGAFSNewLI</v>
      </c>
      <c r="B18">
        <f>SUMIFS(Activity_EX!B:B,Activity_EX!$A:$A,$A18&amp;"*",Activity_EX!B:B,"&gt;=0.0001")</f>
        <v>0</v>
      </c>
      <c r="C18">
        <f>SUMIFS(Activity_EX!C:C,Activity_EX!$A:$A,$A18&amp;"*",Activity_EX!C:C,"&gt;=0.0001")</f>
        <v>0</v>
      </c>
      <c r="D18">
        <f>SUMIFS(Activity_EX!D:D,Activity_EX!$A:$A,$A18&amp;"*",Activity_EX!D:D,"&gt;=0.0001")</f>
        <v>0</v>
      </c>
      <c r="E18">
        <f>SUMIFS(Activity_EX!E:E,Activity_EX!$A:$A,$A18&amp;"*",Activity_EX!E:E,"&gt;=0.0001")</f>
        <v>0</v>
      </c>
      <c r="F18">
        <f>SUMIFS(Activity_EX!F:F,Activity_EX!$A:$A,$A18&amp;"*",Activity_EX!F:F,"&gt;=0.0001")</f>
        <v>0</v>
      </c>
      <c r="G18">
        <f>SUMIFS(Activity_EX!G:G,Activity_EX!$A:$A,$A18&amp;"*",Activity_EX!G:G,"&gt;=0.0001")</f>
        <v>0</v>
      </c>
      <c r="H18">
        <f>SUMIFS(Activity_EX!H:H,Activity_EX!$A:$A,$A18&amp;"*",Activity_EX!H:H,"&gt;=0.0001")</f>
        <v>0</v>
      </c>
      <c r="I18">
        <f>SUMIFS(Activity_EX!I:I,Activity_EX!$A:$A,$A18&amp;"*",Activity_EX!I:I,"&gt;=0.0001")</f>
        <v>0</v>
      </c>
      <c r="J18">
        <f>SUMIFS(Activity_EX!J:J,Activity_EX!$A:$A,$A18&amp;"*",Activity_EX!J:J,"&gt;=0.0001")</f>
        <v>0</v>
      </c>
      <c r="K18">
        <f>SUMIFS(Activity_EX!K:K,Activity_EX!$A:$A,$A18&amp;"*",Activity_EX!K:K,"&gt;=0.0001")</f>
        <v>0</v>
      </c>
    </row>
    <row r="19" spans="1:11" x14ac:dyDescent="0.25">
      <c r="A19" t="str">
        <f>COMBDG_Split_Tech!B71</f>
        <v>COMBDGAFSNewSC</v>
      </c>
      <c r="B19">
        <f>SUMIFS(Activity_EX!B:B,Activity_EX!$A:$A,$A19&amp;"*",Activity_EX!B:B,"&gt;=0.0001")</f>
        <v>0</v>
      </c>
      <c r="C19">
        <f>SUMIFS(Activity_EX!C:C,Activity_EX!$A:$A,$A19&amp;"*",Activity_EX!C:C,"&gt;=0.0001")</f>
        <v>0</v>
      </c>
      <c r="D19">
        <f>SUMIFS(Activity_EX!D:D,Activity_EX!$A:$A,$A19&amp;"*",Activity_EX!D:D,"&gt;=0.0001")</f>
        <v>0</v>
      </c>
      <c r="E19">
        <f>SUMIFS(Activity_EX!E:E,Activity_EX!$A:$A,$A19&amp;"*",Activity_EX!E:E,"&gt;=0.0001")</f>
        <v>0</v>
      </c>
      <c r="F19">
        <f>SUMIFS(Activity_EX!F:F,Activity_EX!$A:$A,$A19&amp;"*",Activity_EX!F:F,"&gt;=0.0001")</f>
        <v>0</v>
      </c>
      <c r="G19">
        <f>SUMIFS(Activity_EX!G:G,Activity_EX!$A:$A,$A19&amp;"*",Activity_EX!G:G,"&gt;=0.0001")</f>
        <v>0</v>
      </c>
      <c r="H19">
        <f>SUMIFS(Activity_EX!H:H,Activity_EX!$A:$A,$A19&amp;"*",Activity_EX!H:H,"&gt;=0.0001")</f>
        <v>0</v>
      </c>
      <c r="I19">
        <f>SUMIFS(Activity_EX!I:I,Activity_EX!$A:$A,$A19&amp;"*",Activity_EX!I:I,"&gt;=0.0001")</f>
        <v>0</v>
      </c>
      <c r="J19">
        <f>SUMIFS(Activity_EX!J:J,Activity_EX!$A:$A,$A19&amp;"*",Activity_EX!J:J,"&gt;=0.0001")</f>
        <v>0</v>
      </c>
      <c r="K19">
        <f>SUMIFS(Activity_EX!K:K,Activity_EX!$A:$A,$A19&amp;"*",Activity_EX!K:K,"&gt;=0.0001")</f>
        <v>0</v>
      </c>
    </row>
    <row r="20" spans="1:11" x14ac:dyDescent="0.25">
      <c r="A20" t="str">
        <f>COMBDG_Split_Tech!B74</f>
        <v>COMBDGAFSNewSH</v>
      </c>
      <c r="B20">
        <f>SUMIFS(Activity_EX!B:B,Activity_EX!$A:$A,$A20&amp;"*",Activity_EX!B:B,"&gt;=0.0001")</f>
        <v>0</v>
      </c>
      <c r="C20">
        <f>SUMIFS(Activity_EX!C:C,Activity_EX!$A:$A,$A20&amp;"*",Activity_EX!C:C,"&gt;=0.0001")</f>
        <v>0</v>
      </c>
      <c r="D20">
        <f>SUMIFS(Activity_EX!D:D,Activity_EX!$A:$A,$A20&amp;"*",Activity_EX!D:D,"&gt;=0.0001")</f>
        <v>0</v>
      </c>
      <c r="E20">
        <f>SUMIFS(Activity_EX!E:E,Activity_EX!$A:$A,$A20&amp;"*",Activity_EX!E:E,"&gt;=0.0001")</f>
        <v>0</v>
      </c>
      <c r="F20">
        <f>SUMIFS(Activity_EX!F:F,Activity_EX!$A:$A,$A20&amp;"*",Activity_EX!F:F,"&gt;=0.0001")</f>
        <v>0</v>
      </c>
      <c r="G20">
        <f>SUMIFS(Activity_EX!G:G,Activity_EX!$A:$A,$A20&amp;"*",Activity_EX!G:G,"&gt;=0.0001")</f>
        <v>0</v>
      </c>
      <c r="H20">
        <f>SUMIFS(Activity_EX!H:H,Activity_EX!$A:$A,$A20&amp;"*",Activity_EX!H:H,"&gt;=0.0001")</f>
        <v>0</v>
      </c>
      <c r="I20">
        <f>SUMIFS(Activity_EX!I:I,Activity_EX!$A:$A,$A20&amp;"*",Activity_EX!I:I,"&gt;=0.0001")</f>
        <v>0</v>
      </c>
      <c r="J20">
        <f>SUMIFS(Activity_EX!J:J,Activity_EX!$A:$A,$A20&amp;"*",Activity_EX!J:J,"&gt;=0.0001")</f>
        <v>0</v>
      </c>
      <c r="K20">
        <f>SUMIFS(Activity_EX!K:K,Activity_EX!$A:$A,$A20&amp;"*",Activity_EX!K:K,"&gt;=0.0001")</f>
        <v>0</v>
      </c>
    </row>
    <row r="21" spans="1:11" x14ac:dyDescent="0.25">
      <c r="A21" t="str">
        <f>COMBDG_Split_Tech!B84</f>
        <v>COMBDGAFSNewSL</v>
      </c>
      <c r="B21">
        <f>SUMIFS(Activity_EX!B:B,Activity_EX!$A:$A,$A21&amp;"*",Activity_EX!B:B,"&gt;=0.0001")</f>
        <v>0</v>
      </c>
      <c r="C21">
        <f>SUMIFS(Activity_EX!C:C,Activity_EX!$A:$A,$A21&amp;"*",Activity_EX!C:C,"&gt;=0.0001")</f>
        <v>0</v>
      </c>
      <c r="D21">
        <f>SUMIFS(Activity_EX!D:D,Activity_EX!$A:$A,$A21&amp;"*",Activity_EX!D:D,"&gt;=0.0001")</f>
        <v>0</v>
      </c>
      <c r="E21">
        <f>SUMIFS(Activity_EX!E:E,Activity_EX!$A:$A,$A21&amp;"*",Activity_EX!E:E,"&gt;=0.0001")</f>
        <v>0</v>
      </c>
      <c r="F21">
        <f>SUMIFS(Activity_EX!F:F,Activity_EX!$A:$A,$A21&amp;"*",Activity_EX!F:F,"&gt;=0.0001")</f>
        <v>0</v>
      </c>
      <c r="G21">
        <f>SUMIFS(Activity_EX!G:G,Activity_EX!$A:$A,$A21&amp;"*",Activity_EX!G:G,"&gt;=0.0001")</f>
        <v>0</v>
      </c>
      <c r="H21">
        <f>SUMIFS(Activity_EX!H:H,Activity_EX!$A:$A,$A21&amp;"*",Activity_EX!H:H,"&gt;=0.0001")</f>
        <v>0</v>
      </c>
      <c r="I21">
        <f>SUMIFS(Activity_EX!I:I,Activity_EX!$A:$A,$A21&amp;"*",Activity_EX!I:I,"&gt;=0.0001")</f>
        <v>0</v>
      </c>
      <c r="J21">
        <f>SUMIFS(Activity_EX!J:J,Activity_EX!$A:$A,$A21&amp;"*",Activity_EX!J:J,"&gt;=0.0001")</f>
        <v>0</v>
      </c>
      <c r="K21">
        <f>SUMIFS(Activity_EX!K:K,Activity_EX!$A:$A,$A21&amp;"*",Activity_EX!K:K,"&gt;=0.0001")</f>
        <v>0</v>
      </c>
    </row>
    <row r="22" spans="1:11" x14ac:dyDescent="0.25">
      <c r="A22" t="str">
        <f>COMBDG_Split_Tech!B85</f>
        <v>COMBDGAFSNewWH</v>
      </c>
      <c r="B22">
        <f>SUMIFS(Activity_EX!B:B,Activity_EX!$A:$A,$A22&amp;"*",Activity_EX!B:B,"&gt;=0.0001")</f>
        <v>0</v>
      </c>
      <c r="C22">
        <f>SUMIFS(Activity_EX!C:C,Activity_EX!$A:$A,$A22&amp;"*",Activity_EX!C:C,"&gt;=0.0001")</f>
        <v>0</v>
      </c>
      <c r="D22">
        <f>SUMIFS(Activity_EX!D:D,Activity_EX!$A:$A,$A22&amp;"*",Activity_EX!D:D,"&gt;=0.0001")</f>
        <v>0</v>
      </c>
      <c r="E22">
        <f>SUMIFS(Activity_EX!E:E,Activity_EX!$A:$A,$A22&amp;"*",Activity_EX!E:E,"&gt;=0.0001")</f>
        <v>0</v>
      </c>
      <c r="F22">
        <f>SUMIFS(Activity_EX!F:F,Activity_EX!$A:$A,$A22&amp;"*",Activity_EX!F:F,"&gt;=0.0001")</f>
        <v>0</v>
      </c>
      <c r="G22">
        <f>SUMIFS(Activity_EX!G:G,Activity_EX!$A:$A,$A22&amp;"*",Activity_EX!G:G,"&gt;=0.0001")</f>
        <v>0</v>
      </c>
      <c r="H22">
        <f>SUMIFS(Activity_EX!H:H,Activity_EX!$A:$A,$A22&amp;"*",Activity_EX!H:H,"&gt;=0.0001")</f>
        <v>0</v>
      </c>
      <c r="I22">
        <f>SUMIFS(Activity_EX!I:I,Activity_EX!$A:$A,$A22&amp;"*",Activity_EX!I:I,"&gt;=0.0001")</f>
        <v>0</v>
      </c>
      <c r="J22">
        <f>SUMIFS(Activity_EX!J:J,Activity_EX!$A:$A,$A22&amp;"*",Activity_EX!J:J,"&gt;=0.0001")</f>
        <v>0</v>
      </c>
      <c r="K22">
        <f>SUMIFS(Activity_EX!K:K,Activity_EX!$A:$A,$A22&amp;"*",Activity_EX!K:K,"&gt;=0.0001")</f>
        <v>0</v>
      </c>
    </row>
    <row r="23" spans="1:11" x14ac:dyDescent="0.25">
      <c r="A23" t="str">
        <f>COMBDG_Split_Tech!B92</f>
        <v>COMBDGAFSOldAE</v>
      </c>
      <c r="B23">
        <f>SUMIFS(Activity_EX!B:B,Activity_EX!$A:$A,$A23&amp;"*",Activity_EX!B:B,"&gt;=0.0001")</f>
        <v>890.75754361293912</v>
      </c>
      <c r="C23">
        <f>SUMIFS(Activity_EX!C:C,Activity_EX!$A:$A,$A23&amp;"*",Activity_EX!C:C,"&gt;=0.0001")</f>
        <v>890.8724906131406</v>
      </c>
      <c r="D23">
        <f>SUMIFS(Activity_EX!D:D,Activity_EX!$A:$A,$A23&amp;"*",Activity_EX!D:D,"&gt;=0.0001")</f>
        <v>890.85434449673426</v>
      </c>
      <c r="E23">
        <f>SUMIFS(Activity_EX!E:E,Activity_EX!$A:$A,$A23&amp;"*",Activity_EX!E:E,"&gt;=0.0001")</f>
        <v>890.83892711880446</v>
      </c>
      <c r="F23">
        <f>SUMIFS(Activity_EX!F:F,Activity_EX!$A:$A,$A23&amp;"*",Activity_EX!F:F,"&gt;=0.0001")</f>
        <v>445.45133634828943</v>
      </c>
      <c r="G23">
        <f>SUMIFS(Activity_EX!G:G,Activity_EX!$A:$A,$A23&amp;"*",Activity_EX!G:G,"&gt;=0.0001")</f>
        <v>445.44998597243665</v>
      </c>
      <c r="H23">
        <f>SUMIFS(Activity_EX!H:H,Activity_EX!$A:$A,$A23&amp;"*",Activity_EX!H:H,"&gt;=0.0001")</f>
        <v>445.46149260082177</v>
      </c>
      <c r="I23">
        <f>SUMIFS(Activity_EX!I:I,Activity_EX!$A:$A,$A23&amp;"*",Activity_EX!I:I,"&gt;=0.0001")</f>
        <v>131.90614449844233</v>
      </c>
      <c r="J23">
        <f>SUMIFS(Activity_EX!J:J,Activity_EX!$A:$A,$A23&amp;"*",Activity_EX!J:J,"&gt;=0.0001")</f>
        <v>118.29227534695309</v>
      </c>
      <c r="K23">
        <f>SUMIFS(Activity_EX!K:K,Activity_EX!$A:$A,$A23&amp;"*",Activity_EX!K:K,"&gt;=0.0001")</f>
        <v>0</v>
      </c>
    </row>
    <row r="24" spans="1:11" x14ac:dyDescent="0.25">
      <c r="A24" t="str">
        <f>COMBDG_Split_Tech!B95</f>
        <v>COMBDGAFSOldAM</v>
      </c>
      <c r="B24">
        <f>SUMIFS(Activity_EX!B:B,Activity_EX!$A:$A,$A24&amp;"*",Activity_EX!B:B,"&gt;=0.0001")</f>
        <v>95.983009464452195</v>
      </c>
      <c r="C24">
        <f>SUMIFS(Activity_EX!C:C,Activity_EX!$A:$A,$A24&amp;"*",Activity_EX!C:C,"&gt;=0.0001")</f>
        <v>96.00930024154006</v>
      </c>
      <c r="D24">
        <f>SUMIFS(Activity_EX!D:D,Activity_EX!$A:$A,$A24&amp;"*",Activity_EX!D:D,"&gt;=0.0001")</f>
        <v>95.996509430504972</v>
      </c>
      <c r="E24">
        <f>SUMIFS(Activity_EX!E:E,Activity_EX!$A:$A,$A24&amp;"*",Activity_EX!E:E,"&gt;=0.0001")</f>
        <v>96.004952281055495</v>
      </c>
      <c r="F24">
        <f>SUMIFS(Activity_EX!F:F,Activity_EX!$A:$A,$A24&amp;"*",Activity_EX!F:F,"&gt;=0.0001")</f>
        <v>48.005252832827317</v>
      </c>
      <c r="G24">
        <f>SUMIFS(Activity_EX!G:G,Activity_EX!$A:$A,$A24&amp;"*",Activity_EX!G:G,"&gt;=0.0001")</f>
        <v>48.003291968625867</v>
      </c>
      <c r="H24">
        <f>SUMIFS(Activity_EX!H:H,Activity_EX!$A:$A,$A24&amp;"*",Activity_EX!H:H,"&gt;=0.0001")</f>
        <v>48.009370675494829</v>
      </c>
      <c r="I24">
        <f>SUMIFS(Activity_EX!I:I,Activity_EX!$A:$A,$A24&amp;"*",Activity_EX!I:I,"&gt;=0.0001")</f>
        <v>21.144176265032769</v>
      </c>
      <c r="J24">
        <f>SUMIFS(Activity_EX!J:J,Activity_EX!$A:$A,$A24&amp;"*",Activity_EX!J:J,"&gt;=0.0001")</f>
        <v>20.351447404879121</v>
      </c>
      <c r="K24">
        <f>SUMIFS(Activity_EX!K:K,Activity_EX!$A:$A,$A24&amp;"*",Activity_EX!K:K,"&gt;=0.0001")</f>
        <v>0</v>
      </c>
    </row>
    <row r="25" spans="1:11" x14ac:dyDescent="0.25">
      <c r="A25" t="str">
        <f>COMBDG_Split_Tech!B96</f>
        <v>COMBDGAFSOldLI</v>
      </c>
      <c r="B25">
        <f>SUMIFS(Activity_EX!B:B,Activity_EX!$A:$A,$A25&amp;"*",Activity_EX!B:B,"&gt;=0.0001")</f>
        <v>931.77743678728802</v>
      </c>
      <c r="C25">
        <f>SUMIFS(Activity_EX!C:C,Activity_EX!$A:$A,$A25&amp;"*",Activity_EX!C:C,"&gt;=0.0001")</f>
        <v>447.29770172783367</v>
      </c>
      <c r="D25">
        <f>SUMIFS(Activity_EX!D:D,Activity_EX!$A:$A,$A25&amp;"*",Activity_EX!D:D,"&gt;=0.0001")</f>
        <v>251.3032797141822</v>
      </c>
      <c r="E25">
        <f>SUMIFS(Activity_EX!E:E,Activity_EX!$A:$A,$A25&amp;"*",Activity_EX!E:E,"&gt;=0.0001")</f>
        <v>197.71611102130572</v>
      </c>
      <c r="F25">
        <f>SUMIFS(Activity_EX!F:F,Activity_EX!$A:$A,$A25&amp;"*",Activity_EX!F:F,"&gt;=0.0001")</f>
        <v>196.85500952880173</v>
      </c>
      <c r="G25">
        <f>SUMIFS(Activity_EX!G:G,Activity_EX!$A:$A,$A25&amp;"*",Activity_EX!G:G,"&gt;=0.0001")</f>
        <v>196.85501133495993</v>
      </c>
      <c r="H25">
        <f>SUMIFS(Activity_EX!H:H,Activity_EX!$A:$A,$A25&amp;"*",Activity_EX!H:H,"&gt;=0.0001")</f>
        <v>196.85532128859043</v>
      </c>
      <c r="I25">
        <f>SUMIFS(Activity_EX!I:I,Activity_EX!$A:$A,$A25&amp;"*",Activity_EX!I:I,"&gt;=0.0001")</f>
        <v>0</v>
      </c>
      <c r="J25">
        <f>SUMIFS(Activity_EX!J:J,Activity_EX!$A:$A,$A25&amp;"*",Activity_EX!J:J,"&gt;=0.0001")</f>
        <v>0.13193012935523801</v>
      </c>
      <c r="K25">
        <f>SUMIFS(Activity_EX!K:K,Activity_EX!$A:$A,$A25&amp;"*",Activity_EX!K:K,"&gt;=0.0001")</f>
        <v>0</v>
      </c>
    </row>
    <row r="26" spans="1:11" x14ac:dyDescent="0.25">
      <c r="A26" t="str">
        <f>COMBDG_Split_Tech!B101</f>
        <v>COMBDGAFSOldSC</v>
      </c>
      <c r="B26">
        <f>SUMIFS(Activity_EX!B:B,Activity_EX!$A:$A,$A26&amp;"*",Activity_EX!B:B,"&gt;=0.0001")</f>
        <v>525.22736910518086</v>
      </c>
      <c r="C26">
        <f>SUMIFS(Activity_EX!C:C,Activity_EX!$A:$A,$A26&amp;"*",Activity_EX!C:C,"&gt;=0.0001")</f>
        <v>525.29304534716414</v>
      </c>
      <c r="D26">
        <f>SUMIFS(Activity_EX!D:D,Activity_EX!$A:$A,$A26&amp;"*",Activity_EX!D:D,"&gt;=0.0001")</f>
        <v>525.28615391099572</v>
      </c>
      <c r="E26">
        <f>SUMIFS(Activity_EX!E:E,Activity_EX!$A:$A,$A26&amp;"*",Activity_EX!E:E,"&gt;=0.0001")</f>
        <v>525.27174578573454</v>
      </c>
      <c r="F26">
        <f>SUMIFS(Activity_EX!F:F,Activity_EX!$A:$A,$A26&amp;"*",Activity_EX!F:F,"&gt;=0.0001")</f>
        <v>296.8371547314357</v>
      </c>
      <c r="G26">
        <f>SUMIFS(Activity_EX!G:G,Activity_EX!$A:$A,$A26&amp;"*",Activity_EX!G:G,"&gt;=0.0001")</f>
        <v>296.83681708109646</v>
      </c>
      <c r="H26">
        <f>SUMIFS(Activity_EX!H:H,Activity_EX!$A:$A,$A26&amp;"*",Activity_EX!H:H,"&gt;=0.0001")</f>
        <v>296.84193932333324</v>
      </c>
      <c r="I26">
        <f>SUMIFS(Activity_EX!I:I,Activity_EX!$A:$A,$A26&amp;"*",Activity_EX!I:I,"&gt;=0.0001")</f>
        <v>47.123920681537221</v>
      </c>
      <c r="J26">
        <f>SUMIFS(Activity_EX!J:J,Activity_EX!$A:$A,$A26&amp;"*",Activity_EX!J:J,"&gt;=0.0001")</f>
        <v>39.747024939327488</v>
      </c>
      <c r="K26">
        <f>SUMIFS(Activity_EX!K:K,Activity_EX!$A:$A,$A26&amp;"*",Activity_EX!K:K,"&gt;=0.0001")</f>
        <v>22.845240011453246</v>
      </c>
    </row>
    <row r="27" spans="1:11" x14ac:dyDescent="0.25">
      <c r="A27" t="str">
        <f>COMBDG_Split_Tech!B104</f>
        <v>COMBDGAFSOldSH</v>
      </c>
      <c r="B27">
        <f>SUMIFS(Activity_EX!B:B,Activity_EX!$A:$A,$A27&amp;"*",Activity_EX!B:B,"&gt;=0.0001")</f>
        <v>1533.7666972251029</v>
      </c>
      <c r="C27">
        <f>SUMIFS(Activity_EX!C:C,Activity_EX!$A:$A,$A27&amp;"*",Activity_EX!C:C,"&gt;=0.0001")</f>
        <v>1503.9560103891574</v>
      </c>
      <c r="D27">
        <f>SUMIFS(Activity_EX!D:D,Activity_EX!$A:$A,$A27&amp;"*",Activity_EX!D:D,"&gt;=0.0001")</f>
        <v>1249.880748996864</v>
      </c>
      <c r="E27">
        <f>SUMIFS(Activity_EX!E:E,Activity_EX!$A:$A,$A27&amp;"*",Activity_EX!E:E,"&gt;=0.0001")</f>
        <v>1250.3249093252259</v>
      </c>
      <c r="F27">
        <f>SUMIFS(Activity_EX!F:F,Activity_EX!$A:$A,$A27&amp;"*",Activity_EX!F:F,"&gt;=0.0001")</f>
        <v>1242.0968682706364</v>
      </c>
      <c r="G27">
        <f>SUMIFS(Activity_EX!G:G,Activity_EX!$A:$A,$A27&amp;"*",Activity_EX!G:G,"&gt;=0.0001")</f>
        <v>1242.3654766594022</v>
      </c>
      <c r="H27">
        <f>SUMIFS(Activity_EX!H:H,Activity_EX!$A:$A,$A27&amp;"*",Activity_EX!H:H,"&gt;=0.0001")</f>
        <v>1201.1157245500303</v>
      </c>
      <c r="I27">
        <f>SUMIFS(Activity_EX!I:I,Activity_EX!$A:$A,$A27&amp;"*",Activity_EX!I:I,"&gt;=0.0001")</f>
        <v>107.26841891106049</v>
      </c>
      <c r="J27">
        <f>SUMIFS(Activity_EX!J:J,Activity_EX!$A:$A,$A27&amp;"*",Activity_EX!J:J,"&gt;=0.0001")</f>
        <v>85.904743818230884</v>
      </c>
      <c r="K27">
        <f>SUMIFS(Activity_EX!K:K,Activity_EX!$A:$A,$A27&amp;"*",Activity_EX!K:K,"&gt;=0.0001")</f>
        <v>66.205166743498253</v>
      </c>
    </row>
    <row r="28" spans="1:11" x14ac:dyDescent="0.25">
      <c r="A28" t="str">
        <f>COMBDG_Split_Tech!B114</f>
        <v>COMBDGAFSOldSL</v>
      </c>
      <c r="B28">
        <f>SUMIFS(Activity_EX!B:B,Activity_EX!$A:$A,$A28&amp;"*",Activity_EX!B:B,"&gt;=0.0001")</f>
        <v>46.03485078980944</v>
      </c>
      <c r="C28">
        <f>SUMIFS(Activity_EX!C:C,Activity_EX!$A:$A,$A28&amp;"*",Activity_EX!C:C,"&gt;=0.0001")</f>
        <v>46.034954670147457</v>
      </c>
      <c r="D28">
        <f>SUMIFS(Activity_EX!D:D,Activity_EX!$A:$A,$A28&amp;"*",Activity_EX!D:D,"&gt;=0.0001")</f>
        <v>46.034953460528151</v>
      </c>
      <c r="E28">
        <f>SUMIFS(Activity_EX!E:E,Activity_EX!$A:$A,$A28&amp;"*",Activity_EX!E:E,"&gt;=0.0001")</f>
        <v>46.034949031027388</v>
      </c>
      <c r="F28">
        <f>SUMIFS(Activity_EX!F:F,Activity_EX!$A:$A,$A28&amp;"*",Activity_EX!F:F,"&gt;=0.0001")</f>
        <v>23.01746693866248</v>
      </c>
      <c r="G28">
        <f>SUMIFS(Activity_EX!G:G,Activity_EX!$A:$A,$A28&amp;"*",Activity_EX!G:G,"&gt;=0.0001")</f>
        <v>23.017466489138499</v>
      </c>
      <c r="H28">
        <f>SUMIFS(Activity_EX!H:H,Activity_EX!$A:$A,$A28&amp;"*",Activity_EX!H:H,"&gt;=0.0001")</f>
        <v>23.01748638958934</v>
      </c>
      <c r="I28">
        <f>SUMIFS(Activity_EX!I:I,Activity_EX!$A:$A,$A28&amp;"*",Activity_EX!I:I,"&gt;=0.0001")</f>
        <v>10.10429909997648</v>
      </c>
      <c r="J28">
        <f>SUMIFS(Activity_EX!J:J,Activity_EX!$A:$A,$A28&amp;"*",Activity_EX!J:J,"&gt;=0.0001")</f>
        <v>9.7248020895500904</v>
      </c>
      <c r="K28">
        <f>SUMIFS(Activity_EX!K:K,Activity_EX!$A:$A,$A28&amp;"*",Activity_EX!K:K,"&gt;=0.0001")</f>
        <v>0</v>
      </c>
    </row>
    <row r="29" spans="1:11" x14ac:dyDescent="0.25">
      <c r="A29" t="str">
        <f>COMBDG_Split_Tech!B115</f>
        <v>COMBDGAFSOldWH</v>
      </c>
      <c r="B29">
        <f>SUMIFS(Activity_EX!B:B,Activity_EX!$A:$A,$A29&amp;"*",Activity_EX!B:B,"&gt;=0.0001")</f>
        <v>419.10492438345142</v>
      </c>
      <c r="C29">
        <f>SUMIFS(Activity_EX!C:C,Activity_EX!$A:$A,$A29&amp;"*",Activity_EX!C:C,"&gt;=0.0001")</f>
        <v>414.43746539134327</v>
      </c>
      <c r="D29">
        <f>SUMIFS(Activity_EX!D:D,Activity_EX!$A:$A,$A29&amp;"*",Activity_EX!D:D,"&gt;=0.0001")</f>
        <v>286.87398836347188</v>
      </c>
      <c r="E29">
        <f>SUMIFS(Activity_EX!E:E,Activity_EX!$A:$A,$A29&amp;"*",Activity_EX!E:E,"&gt;=0.0001")</f>
        <v>286.86591322435436</v>
      </c>
      <c r="F29">
        <f>SUMIFS(Activity_EX!F:F,Activity_EX!$A:$A,$A29&amp;"*",Activity_EX!F:F,"&gt;=0.0001")</f>
        <v>286.86221363926512</v>
      </c>
      <c r="G29">
        <f>SUMIFS(Activity_EX!G:G,Activity_EX!$A:$A,$A29&amp;"*",Activity_EX!G:G,"&gt;=0.0001")</f>
        <v>286.87305103702948</v>
      </c>
      <c r="H29">
        <f>SUMIFS(Activity_EX!H:H,Activity_EX!$A:$A,$A29&amp;"*",Activity_EX!H:H,"&gt;=0.0001")</f>
        <v>279.00218237522915</v>
      </c>
      <c r="I29">
        <f>SUMIFS(Activity_EX!I:I,Activity_EX!$A:$A,$A29&amp;"*",Activity_EX!I:I,"&gt;=0.0001")</f>
        <v>23.618497009521001</v>
      </c>
      <c r="J29">
        <f>SUMIFS(Activity_EX!J:J,Activity_EX!$A:$A,$A29&amp;"*",Activity_EX!J:J,"&gt;=0.0001")</f>
        <v>18.492263440623802</v>
      </c>
      <c r="K29">
        <f>SUMIFS(Activity_EX!K:K,Activity_EX!$A:$A,$A29&amp;"*",Activity_EX!K:K,"&gt;=0.0001")</f>
        <v>12.540226992643195</v>
      </c>
    </row>
    <row r="30" spans="1:11" x14ac:dyDescent="0.25">
      <c r="A30" t="str">
        <f>COMBDG_Split_Tech!B122</f>
        <v>COMBDGEDSNewAE</v>
      </c>
      <c r="B30">
        <f>SUMIFS(Activity_EX!B:B,Activity_EX!$A:$A,$A30&amp;"*",Activity_EX!B:B,"&gt;=0.0001")</f>
        <v>0</v>
      </c>
      <c r="C30">
        <f>SUMIFS(Activity_EX!C:C,Activity_EX!$A:$A,$A30&amp;"*",Activity_EX!C:C,"&gt;=0.0001")</f>
        <v>0</v>
      </c>
      <c r="D30">
        <f>SUMIFS(Activity_EX!D:D,Activity_EX!$A:$A,$A30&amp;"*",Activity_EX!D:D,"&gt;=0.0001")</f>
        <v>0</v>
      </c>
      <c r="E30">
        <f>SUMIFS(Activity_EX!E:E,Activity_EX!$A:$A,$A30&amp;"*",Activity_EX!E:E,"&gt;=0.0001")</f>
        <v>0</v>
      </c>
      <c r="F30">
        <f>SUMIFS(Activity_EX!F:F,Activity_EX!$A:$A,$A30&amp;"*",Activity_EX!F:F,"&gt;=0.0001")</f>
        <v>0</v>
      </c>
      <c r="G30">
        <f>SUMIFS(Activity_EX!G:G,Activity_EX!$A:$A,$A30&amp;"*",Activity_EX!G:G,"&gt;=0.0001")</f>
        <v>0</v>
      </c>
      <c r="H30">
        <f>SUMIFS(Activity_EX!H:H,Activity_EX!$A:$A,$A30&amp;"*",Activity_EX!H:H,"&gt;=0.0001")</f>
        <v>0</v>
      </c>
      <c r="I30">
        <f>SUMIFS(Activity_EX!I:I,Activity_EX!$A:$A,$A30&amp;"*",Activity_EX!I:I,"&gt;=0.0001")</f>
        <v>0</v>
      </c>
      <c r="J30">
        <f>SUMIFS(Activity_EX!J:J,Activity_EX!$A:$A,$A30&amp;"*",Activity_EX!J:J,"&gt;=0.0001")</f>
        <v>0</v>
      </c>
      <c r="K30">
        <f>SUMIFS(Activity_EX!K:K,Activity_EX!$A:$A,$A30&amp;"*",Activity_EX!K:K,"&gt;=0.0001")</f>
        <v>0</v>
      </c>
    </row>
    <row r="31" spans="1:11" x14ac:dyDescent="0.25">
      <c r="A31" t="str">
        <f>COMBDG_Split_Tech!B125</f>
        <v>COMBDGEDSNewAM</v>
      </c>
      <c r="B31">
        <f>SUMIFS(Activity_EX!B:B,Activity_EX!$A:$A,$A31&amp;"*",Activity_EX!B:B,"&gt;=0.0001")</f>
        <v>0</v>
      </c>
      <c r="C31">
        <f>SUMIFS(Activity_EX!C:C,Activity_EX!$A:$A,$A31&amp;"*",Activity_EX!C:C,"&gt;=0.0001")</f>
        <v>0</v>
      </c>
      <c r="D31">
        <f>SUMIFS(Activity_EX!D:D,Activity_EX!$A:$A,$A31&amp;"*",Activity_EX!D:D,"&gt;=0.0001")</f>
        <v>0</v>
      </c>
      <c r="E31">
        <f>SUMIFS(Activity_EX!E:E,Activity_EX!$A:$A,$A31&amp;"*",Activity_EX!E:E,"&gt;=0.0001")</f>
        <v>0</v>
      </c>
      <c r="F31">
        <f>SUMIFS(Activity_EX!F:F,Activity_EX!$A:$A,$A31&amp;"*",Activity_EX!F:F,"&gt;=0.0001")</f>
        <v>0</v>
      </c>
      <c r="G31">
        <f>SUMIFS(Activity_EX!G:G,Activity_EX!$A:$A,$A31&amp;"*",Activity_EX!G:G,"&gt;=0.0001")</f>
        <v>0</v>
      </c>
      <c r="H31">
        <f>SUMIFS(Activity_EX!H:H,Activity_EX!$A:$A,$A31&amp;"*",Activity_EX!H:H,"&gt;=0.0001")</f>
        <v>0</v>
      </c>
      <c r="I31">
        <f>SUMIFS(Activity_EX!I:I,Activity_EX!$A:$A,$A31&amp;"*",Activity_EX!I:I,"&gt;=0.0001")</f>
        <v>0</v>
      </c>
      <c r="J31">
        <f>SUMIFS(Activity_EX!J:J,Activity_EX!$A:$A,$A31&amp;"*",Activity_EX!J:J,"&gt;=0.0001")</f>
        <v>0</v>
      </c>
      <c r="K31">
        <f>SUMIFS(Activity_EX!K:K,Activity_EX!$A:$A,$A31&amp;"*",Activity_EX!K:K,"&gt;=0.0001")</f>
        <v>0</v>
      </c>
    </row>
    <row r="32" spans="1:11" x14ac:dyDescent="0.25">
      <c r="A32" t="str">
        <f>COMBDG_Split_Tech!B126</f>
        <v>COMBDGEDSNewLI</v>
      </c>
      <c r="B32">
        <f>SUMIFS(Activity_EX!B:B,Activity_EX!$A:$A,$A32&amp;"*",Activity_EX!B:B,"&gt;=0.0001")</f>
        <v>0</v>
      </c>
      <c r="C32">
        <f>SUMIFS(Activity_EX!C:C,Activity_EX!$A:$A,$A32&amp;"*",Activity_EX!C:C,"&gt;=0.0001")</f>
        <v>0</v>
      </c>
      <c r="D32">
        <f>SUMIFS(Activity_EX!D:D,Activity_EX!$A:$A,$A32&amp;"*",Activity_EX!D:D,"&gt;=0.0001")</f>
        <v>0</v>
      </c>
      <c r="E32">
        <f>SUMIFS(Activity_EX!E:E,Activity_EX!$A:$A,$A32&amp;"*",Activity_EX!E:E,"&gt;=0.0001")</f>
        <v>0</v>
      </c>
      <c r="F32">
        <f>SUMIFS(Activity_EX!F:F,Activity_EX!$A:$A,$A32&amp;"*",Activity_EX!F:F,"&gt;=0.0001")</f>
        <v>0</v>
      </c>
      <c r="G32">
        <f>SUMIFS(Activity_EX!G:G,Activity_EX!$A:$A,$A32&amp;"*",Activity_EX!G:G,"&gt;=0.0001")</f>
        <v>0</v>
      </c>
      <c r="H32">
        <f>SUMIFS(Activity_EX!H:H,Activity_EX!$A:$A,$A32&amp;"*",Activity_EX!H:H,"&gt;=0.0001")</f>
        <v>0</v>
      </c>
      <c r="I32">
        <f>SUMIFS(Activity_EX!I:I,Activity_EX!$A:$A,$A32&amp;"*",Activity_EX!I:I,"&gt;=0.0001")</f>
        <v>0</v>
      </c>
      <c r="J32">
        <f>SUMIFS(Activity_EX!J:J,Activity_EX!$A:$A,$A32&amp;"*",Activity_EX!J:J,"&gt;=0.0001")</f>
        <v>0</v>
      </c>
      <c r="K32">
        <f>SUMIFS(Activity_EX!K:K,Activity_EX!$A:$A,$A32&amp;"*",Activity_EX!K:K,"&gt;=0.0001")</f>
        <v>0</v>
      </c>
    </row>
    <row r="33" spans="1:11" x14ac:dyDescent="0.25">
      <c r="A33" t="str">
        <f>COMBDG_Split_Tech!B131</f>
        <v>COMBDGEDSNewSC</v>
      </c>
      <c r="B33">
        <f>SUMIFS(Activity_EX!B:B,Activity_EX!$A:$A,$A33&amp;"*",Activity_EX!B:B,"&gt;=0.0001")</f>
        <v>0</v>
      </c>
      <c r="C33">
        <f>SUMIFS(Activity_EX!C:C,Activity_EX!$A:$A,$A33&amp;"*",Activity_EX!C:C,"&gt;=0.0001")</f>
        <v>0</v>
      </c>
      <c r="D33">
        <f>SUMIFS(Activity_EX!D:D,Activity_EX!$A:$A,$A33&amp;"*",Activity_EX!D:D,"&gt;=0.0001")</f>
        <v>0</v>
      </c>
      <c r="E33">
        <f>SUMIFS(Activity_EX!E:E,Activity_EX!$A:$A,$A33&amp;"*",Activity_EX!E:E,"&gt;=0.0001")</f>
        <v>0</v>
      </c>
      <c r="F33">
        <f>SUMIFS(Activity_EX!F:F,Activity_EX!$A:$A,$A33&amp;"*",Activity_EX!F:F,"&gt;=0.0001")</f>
        <v>0</v>
      </c>
      <c r="G33">
        <f>SUMIFS(Activity_EX!G:G,Activity_EX!$A:$A,$A33&amp;"*",Activity_EX!G:G,"&gt;=0.0001")</f>
        <v>0</v>
      </c>
      <c r="H33">
        <f>SUMIFS(Activity_EX!H:H,Activity_EX!$A:$A,$A33&amp;"*",Activity_EX!H:H,"&gt;=0.0001")</f>
        <v>0</v>
      </c>
      <c r="I33">
        <f>SUMIFS(Activity_EX!I:I,Activity_EX!$A:$A,$A33&amp;"*",Activity_EX!I:I,"&gt;=0.0001")</f>
        <v>0</v>
      </c>
      <c r="J33">
        <f>SUMIFS(Activity_EX!J:J,Activity_EX!$A:$A,$A33&amp;"*",Activity_EX!J:J,"&gt;=0.0001")</f>
        <v>0</v>
      </c>
      <c r="K33">
        <f>SUMIFS(Activity_EX!K:K,Activity_EX!$A:$A,$A33&amp;"*",Activity_EX!K:K,"&gt;=0.0001")</f>
        <v>0</v>
      </c>
    </row>
    <row r="34" spans="1:11" x14ac:dyDescent="0.25">
      <c r="A34" t="str">
        <f>COMBDG_Split_Tech!B134</f>
        <v>COMBDGEDSNewSH</v>
      </c>
      <c r="B34">
        <f>SUMIFS(Activity_EX!B:B,Activity_EX!$A:$A,$A34&amp;"*",Activity_EX!B:B,"&gt;=0.0001")</f>
        <v>0</v>
      </c>
      <c r="C34">
        <f>SUMIFS(Activity_EX!C:C,Activity_EX!$A:$A,$A34&amp;"*",Activity_EX!C:C,"&gt;=0.0001")</f>
        <v>0</v>
      </c>
      <c r="D34">
        <f>SUMIFS(Activity_EX!D:D,Activity_EX!$A:$A,$A34&amp;"*",Activity_EX!D:D,"&gt;=0.0001")</f>
        <v>0</v>
      </c>
      <c r="E34">
        <f>SUMIFS(Activity_EX!E:E,Activity_EX!$A:$A,$A34&amp;"*",Activity_EX!E:E,"&gt;=0.0001")</f>
        <v>0</v>
      </c>
      <c r="F34">
        <f>SUMIFS(Activity_EX!F:F,Activity_EX!$A:$A,$A34&amp;"*",Activity_EX!F:F,"&gt;=0.0001")</f>
        <v>0</v>
      </c>
      <c r="G34">
        <f>SUMIFS(Activity_EX!G:G,Activity_EX!$A:$A,$A34&amp;"*",Activity_EX!G:G,"&gt;=0.0001")</f>
        <v>0</v>
      </c>
      <c r="H34">
        <f>SUMIFS(Activity_EX!H:H,Activity_EX!$A:$A,$A34&amp;"*",Activity_EX!H:H,"&gt;=0.0001")</f>
        <v>0</v>
      </c>
      <c r="I34">
        <f>SUMIFS(Activity_EX!I:I,Activity_EX!$A:$A,$A34&amp;"*",Activity_EX!I:I,"&gt;=0.0001")</f>
        <v>0</v>
      </c>
      <c r="J34">
        <f>SUMIFS(Activity_EX!J:J,Activity_EX!$A:$A,$A34&amp;"*",Activity_EX!J:J,"&gt;=0.0001")</f>
        <v>0</v>
      </c>
      <c r="K34">
        <f>SUMIFS(Activity_EX!K:K,Activity_EX!$A:$A,$A34&amp;"*",Activity_EX!K:K,"&gt;=0.0001")</f>
        <v>0</v>
      </c>
    </row>
    <row r="35" spans="1:11" x14ac:dyDescent="0.25">
      <c r="A35" t="str">
        <f>COMBDG_Split_Tech!B144</f>
        <v>COMBDGEDSNewSL</v>
      </c>
      <c r="B35">
        <f>SUMIFS(Activity_EX!B:B,Activity_EX!$A:$A,$A35&amp;"*",Activity_EX!B:B,"&gt;=0.0001")</f>
        <v>0</v>
      </c>
      <c r="C35">
        <f>SUMIFS(Activity_EX!C:C,Activity_EX!$A:$A,$A35&amp;"*",Activity_EX!C:C,"&gt;=0.0001")</f>
        <v>0</v>
      </c>
      <c r="D35">
        <f>SUMIFS(Activity_EX!D:D,Activity_EX!$A:$A,$A35&amp;"*",Activity_EX!D:D,"&gt;=0.0001")</f>
        <v>0</v>
      </c>
      <c r="E35">
        <f>SUMIFS(Activity_EX!E:E,Activity_EX!$A:$A,$A35&amp;"*",Activity_EX!E:E,"&gt;=0.0001")</f>
        <v>0</v>
      </c>
      <c r="F35">
        <f>SUMIFS(Activity_EX!F:F,Activity_EX!$A:$A,$A35&amp;"*",Activity_EX!F:F,"&gt;=0.0001")</f>
        <v>0</v>
      </c>
      <c r="G35">
        <f>SUMIFS(Activity_EX!G:G,Activity_EX!$A:$A,$A35&amp;"*",Activity_EX!G:G,"&gt;=0.0001")</f>
        <v>0</v>
      </c>
      <c r="H35">
        <f>SUMIFS(Activity_EX!H:H,Activity_EX!$A:$A,$A35&amp;"*",Activity_EX!H:H,"&gt;=0.0001")</f>
        <v>0</v>
      </c>
      <c r="I35">
        <f>SUMIFS(Activity_EX!I:I,Activity_EX!$A:$A,$A35&amp;"*",Activity_EX!I:I,"&gt;=0.0001")</f>
        <v>0</v>
      </c>
      <c r="J35">
        <f>SUMIFS(Activity_EX!J:J,Activity_EX!$A:$A,$A35&amp;"*",Activity_EX!J:J,"&gt;=0.0001")</f>
        <v>0</v>
      </c>
      <c r="K35">
        <f>SUMIFS(Activity_EX!K:K,Activity_EX!$A:$A,$A35&amp;"*",Activity_EX!K:K,"&gt;=0.0001")</f>
        <v>0</v>
      </c>
    </row>
    <row r="36" spans="1:11" x14ac:dyDescent="0.25">
      <c r="A36" t="str">
        <f>COMBDG_Split_Tech!B145</f>
        <v>COMBDGEDSNewWH</v>
      </c>
      <c r="B36">
        <f>SUMIFS(Activity_EX!B:B,Activity_EX!$A:$A,$A36&amp;"*",Activity_EX!B:B,"&gt;=0.0001")</f>
        <v>0</v>
      </c>
      <c r="C36">
        <f>SUMIFS(Activity_EX!C:C,Activity_EX!$A:$A,$A36&amp;"*",Activity_EX!C:C,"&gt;=0.0001")</f>
        <v>0</v>
      </c>
      <c r="D36">
        <f>SUMIFS(Activity_EX!D:D,Activity_EX!$A:$A,$A36&amp;"*",Activity_EX!D:D,"&gt;=0.0001")</f>
        <v>0</v>
      </c>
      <c r="E36">
        <f>SUMIFS(Activity_EX!E:E,Activity_EX!$A:$A,$A36&amp;"*",Activity_EX!E:E,"&gt;=0.0001")</f>
        <v>0</v>
      </c>
      <c r="F36">
        <f>SUMIFS(Activity_EX!F:F,Activity_EX!$A:$A,$A36&amp;"*",Activity_EX!F:F,"&gt;=0.0001")</f>
        <v>0</v>
      </c>
      <c r="G36">
        <f>SUMIFS(Activity_EX!G:G,Activity_EX!$A:$A,$A36&amp;"*",Activity_EX!G:G,"&gt;=0.0001")</f>
        <v>0</v>
      </c>
      <c r="H36">
        <f>SUMIFS(Activity_EX!H:H,Activity_EX!$A:$A,$A36&amp;"*",Activity_EX!H:H,"&gt;=0.0001")</f>
        <v>0</v>
      </c>
      <c r="I36">
        <f>SUMIFS(Activity_EX!I:I,Activity_EX!$A:$A,$A36&amp;"*",Activity_EX!I:I,"&gt;=0.0001")</f>
        <v>0</v>
      </c>
      <c r="J36">
        <f>SUMIFS(Activity_EX!J:J,Activity_EX!$A:$A,$A36&amp;"*",Activity_EX!J:J,"&gt;=0.0001")</f>
        <v>0</v>
      </c>
      <c r="K36">
        <f>SUMIFS(Activity_EX!K:K,Activity_EX!$A:$A,$A36&amp;"*",Activity_EX!K:K,"&gt;=0.0001")</f>
        <v>0</v>
      </c>
    </row>
    <row r="37" spans="1:11" x14ac:dyDescent="0.25">
      <c r="A37" t="str">
        <f>COMBDG_Split_Tech!B152</f>
        <v>COMBDGEDSOldAE</v>
      </c>
      <c r="B37">
        <f>SUMIFS(Activity_EX!B:B,Activity_EX!$A:$A,$A37&amp;"*",Activity_EX!B:B,"&gt;=0.0001")</f>
        <v>2860.5216098059855</v>
      </c>
      <c r="C37">
        <f>SUMIFS(Activity_EX!C:C,Activity_EX!$A:$A,$A37&amp;"*",Activity_EX!C:C,"&gt;=0.0001")</f>
        <v>2860.6887122302041</v>
      </c>
      <c r="D37">
        <f>SUMIFS(Activity_EX!D:D,Activity_EX!$A:$A,$A37&amp;"*",Activity_EX!D:D,"&gt;=0.0001")</f>
        <v>2860.6870993694888</v>
      </c>
      <c r="E37">
        <f>SUMIFS(Activity_EX!E:E,Activity_EX!$A:$A,$A37&amp;"*",Activity_EX!E:E,"&gt;=0.0001")</f>
        <v>2860.6710598970726</v>
      </c>
      <c r="F37">
        <f>SUMIFS(Activity_EX!F:F,Activity_EX!$A:$A,$A37&amp;"*",Activity_EX!F:F,"&gt;=0.0001")</f>
        <v>1430.3437570706531</v>
      </c>
      <c r="G37">
        <f>SUMIFS(Activity_EX!G:G,Activity_EX!$A:$A,$A37&amp;"*",Activity_EX!G:G,"&gt;=0.0001")</f>
        <v>1430.3418518906881</v>
      </c>
      <c r="H37">
        <f>SUMIFS(Activity_EX!H:H,Activity_EX!$A:$A,$A37&amp;"*",Activity_EX!H:H,"&gt;=0.0001")</f>
        <v>1430.3578692207846</v>
      </c>
      <c r="I37">
        <f>SUMIFS(Activity_EX!I:I,Activity_EX!$A:$A,$A37&amp;"*",Activity_EX!I:I,"&gt;=0.0001")</f>
        <v>397.59928155699282</v>
      </c>
      <c r="J37">
        <f>SUMIFS(Activity_EX!J:J,Activity_EX!$A:$A,$A37&amp;"*",Activity_EX!J:J,"&gt;=0.0001")</f>
        <v>360.50132590891434</v>
      </c>
      <c r="K37">
        <f>SUMIFS(Activity_EX!K:K,Activity_EX!$A:$A,$A37&amp;"*",Activity_EX!K:K,"&gt;=0.0001")</f>
        <v>0</v>
      </c>
    </row>
    <row r="38" spans="1:11" x14ac:dyDescent="0.25">
      <c r="A38" t="str">
        <f>COMBDG_Split_Tech!B155</f>
        <v>COMBDGEDSOldAM</v>
      </c>
      <c r="B38">
        <f>SUMIFS(Activity_EX!B:B,Activity_EX!$A:$A,$A38&amp;"*",Activity_EX!B:B,"&gt;=0.0001")</f>
        <v>244.4682972626367</v>
      </c>
      <c r="C38">
        <f>SUMIFS(Activity_EX!C:C,Activity_EX!$A:$A,$A38&amp;"*",Activity_EX!C:C,"&gt;=0.0001")</f>
        <v>244.48436361084649</v>
      </c>
      <c r="D38">
        <f>SUMIFS(Activity_EX!D:D,Activity_EX!$A:$A,$A38&amp;"*",Activity_EX!D:D,"&gt;=0.0001")</f>
        <v>244.4823427108162</v>
      </c>
      <c r="E38">
        <f>SUMIFS(Activity_EX!E:E,Activity_EX!$A:$A,$A38&amp;"*",Activity_EX!E:E,"&gt;=0.0001")</f>
        <v>244.47466967940329</v>
      </c>
      <c r="F38">
        <f>SUMIFS(Activity_EX!F:F,Activity_EX!$A:$A,$A38&amp;"*",Activity_EX!F:F,"&gt;=0.0001")</f>
        <v>122.2444379955158</v>
      </c>
      <c r="G38">
        <f>SUMIFS(Activity_EX!G:G,Activity_EX!$A:$A,$A38&amp;"*",Activity_EX!G:G,"&gt;=0.0001")</f>
        <v>122.24477513693201</v>
      </c>
      <c r="H38">
        <f>SUMIFS(Activity_EX!H:H,Activity_EX!$A:$A,$A38&amp;"*",Activity_EX!H:H,"&gt;=0.0001")</f>
        <v>122.2491260525252</v>
      </c>
      <c r="I38">
        <f>SUMIFS(Activity_EX!I:I,Activity_EX!$A:$A,$A38&amp;"*",Activity_EX!I:I,"&gt;=0.0001")</f>
        <v>53.78187477094513</v>
      </c>
      <c r="J38">
        <f>SUMIFS(Activity_EX!J:J,Activity_EX!$A:$A,$A38&amp;"*",Activity_EX!J:J,"&gt;=0.0001")</f>
        <v>51.745485603406642</v>
      </c>
      <c r="K38">
        <f>SUMIFS(Activity_EX!K:K,Activity_EX!$A:$A,$A38&amp;"*",Activity_EX!K:K,"&gt;=0.0001")</f>
        <v>0</v>
      </c>
    </row>
    <row r="39" spans="1:11" x14ac:dyDescent="0.25">
      <c r="A39" t="str">
        <f>COMBDG_Split_Tech!B156</f>
        <v>COMBDGEDSOldLI</v>
      </c>
      <c r="B39">
        <f>SUMIFS(Activity_EX!B:B,Activity_EX!$A:$A,$A39&amp;"*",Activity_EX!B:B,"&gt;=0.0001")</f>
        <v>2542.0912074111002</v>
      </c>
      <c r="C39">
        <f>SUMIFS(Activity_EX!C:C,Activity_EX!$A:$A,$A39&amp;"*",Activity_EX!C:C,"&gt;=0.0001")</f>
        <v>1220.3235823666748</v>
      </c>
      <c r="D39">
        <f>SUMIFS(Activity_EX!D:D,Activity_EX!$A:$A,$A39&amp;"*",Activity_EX!D:D,"&gt;=0.0001")</f>
        <v>685.60948753723301</v>
      </c>
      <c r="E39">
        <f>SUMIFS(Activity_EX!E:E,Activity_EX!$A:$A,$A39&amp;"*",Activity_EX!E:E,"&gt;=0.0001")</f>
        <v>539.41205350295354</v>
      </c>
      <c r="F39">
        <f>SUMIFS(Activity_EX!F:F,Activity_EX!$A:$A,$A39&amp;"*",Activity_EX!F:F,"&gt;=0.0001")</f>
        <v>537.06281090772165</v>
      </c>
      <c r="G39">
        <f>SUMIFS(Activity_EX!G:G,Activity_EX!$A:$A,$A39&amp;"*",Activity_EX!G:G,"&gt;=0.0001")</f>
        <v>537.06279541481308</v>
      </c>
      <c r="H39">
        <f>SUMIFS(Activity_EX!H:H,Activity_EX!$A:$A,$A39&amp;"*",Activity_EX!H:H,"&gt;=0.0001")</f>
        <v>537.06313243720695</v>
      </c>
      <c r="I39">
        <f>SUMIFS(Activity_EX!I:I,Activity_EX!$A:$A,$A39&amp;"*",Activity_EX!I:I,"&gt;=0.0001")</f>
        <v>0</v>
      </c>
      <c r="J39">
        <f>SUMIFS(Activity_EX!J:J,Activity_EX!$A:$A,$A39&amp;"*",Activity_EX!J:J,"&gt;=0.0001")</f>
        <v>0.23387272995118949</v>
      </c>
      <c r="K39">
        <f>SUMIFS(Activity_EX!K:K,Activity_EX!$A:$A,$A39&amp;"*",Activity_EX!K:K,"&gt;=0.0001")</f>
        <v>0</v>
      </c>
    </row>
    <row r="40" spans="1:11" x14ac:dyDescent="0.25">
      <c r="A40" t="str">
        <f>COMBDG_Split_Tech!B161</f>
        <v>COMBDGEDSOldSC</v>
      </c>
      <c r="B40">
        <f>SUMIFS(Activity_EX!B:B,Activity_EX!$A:$A,$A40&amp;"*",Activity_EX!B:B,"&gt;=0.0001")</f>
        <v>1448.9864901747678</v>
      </c>
      <c r="C40">
        <f>SUMIFS(Activity_EX!C:C,Activity_EX!$A:$A,$A40&amp;"*",Activity_EX!C:C,"&gt;=0.0001")</f>
        <v>1449.0946306419</v>
      </c>
      <c r="D40">
        <f>SUMIFS(Activity_EX!D:D,Activity_EX!$A:$A,$A40&amp;"*",Activity_EX!D:D,"&gt;=0.0001")</f>
        <v>1449.0920251722753</v>
      </c>
      <c r="E40">
        <f>SUMIFS(Activity_EX!E:E,Activity_EX!$A:$A,$A40&amp;"*",Activity_EX!E:E,"&gt;=0.0001")</f>
        <v>1449.0812753964574</v>
      </c>
      <c r="F40">
        <f>SUMIFS(Activity_EX!F:F,Activity_EX!$A:$A,$A40&amp;"*",Activity_EX!F:F,"&gt;=0.0001")</f>
        <v>818.84137824425909</v>
      </c>
      <c r="G40">
        <f>SUMIFS(Activity_EX!G:G,Activity_EX!$A:$A,$A40&amp;"*",Activity_EX!G:G,"&gt;=0.0001")</f>
        <v>818.84045288023481</v>
      </c>
      <c r="H40">
        <f>SUMIFS(Activity_EX!H:H,Activity_EX!$A:$A,$A40&amp;"*",Activity_EX!H:H,"&gt;=0.0001")</f>
        <v>818.84786276322654</v>
      </c>
      <c r="I40">
        <f>SUMIFS(Activity_EX!I:I,Activity_EX!$A:$A,$A40&amp;"*",Activity_EX!I:I,"&gt;=0.0001")</f>
        <v>168.11041151844691</v>
      </c>
      <c r="J40">
        <f>SUMIFS(Activity_EX!J:J,Activity_EX!$A:$A,$A40&amp;"*",Activity_EX!J:J,"&gt;=0.0001")</f>
        <v>158.93681519686118</v>
      </c>
      <c r="K40">
        <f>SUMIFS(Activity_EX!K:K,Activity_EX!$A:$A,$A40&amp;"*",Activity_EX!K:K,"&gt;=0.0001")</f>
        <v>121.62649530143753</v>
      </c>
    </row>
    <row r="41" spans="1:11" x14ac:dyDescent="0.25">
      <c r="A41" t="str">
        <f>COMBDG_Split_Tech!B164</f>
        <v>COMBDGEDSOldSH</v>
      </c>
      <c r="B41">
        <f>SUMIFS(Activity_EX!B:B,Activity_EX!$A:$A,$A41&amp;"*",Activity_EX!B:B,"&gt;=0.0001")</f>
        <v>4072.1169961913502</v>
      </c>
      <c r="C41">
        <f>SUMIFS(Activity_EX!C:C,Activity_EX!$A:$A,$A41&amp;"*",Activity_EX!C:C,"&gt;=0.0001")</f>
        <v>4000.3174027281493</v>
      </c>
      <c r="D41">
        <f>SUMIFS(Activity_EX!D:D,Activity_EX!$A:$A,$A41&amp;"*",Activity_EX!D:D,"&gt;=0.0001")</f>
        <v>3324.3823971682386</v>
      </c>
      <c r="E41">
        <f>SUMIFS(Activity_EX!E:E,Activity_EX!$A:$A,$A41&amp;"*",Activity_EX!E:E,"&gt;=0.0001")</f>
        <v>3325.6091129452766</v>
      </c>
      <c r="F41">
        <f>SUMIFS(Activity_EX!F:F,Activity_EX!$A:$A,$A41&amp;"*",Activity_EX!F:F,"&gt;=0.0001")</f>
        <v>3303.6547831262296</v>
      </c>
      <c r="G41">
        <f>SUMIFS(Activity_EX!G:G,Activity_EX!$A:$A,$A41&amp;"*",Activity_EX!G:G,"&gt;=0.0001")</f>
        <v>3304.5407471302938</v>
      </c>
      <c r="H41">
        <f>SUMIFS(Activity_EX!H:H,Activity_EX!$A:$A,$A41&amp;"*",Activity_EX!H:H,"&gt;=0.0001")</f>
        <v>3194.8054233362527</v>
      </c>
      <c r="I41">
        <f>SUMIFS(Activity_EX!I:I,Activity_EX!$A:$A,$A41&amp;"*",Activity_EX!I:I,"&gt;=0.0001")</f>
        <v>350.61064631309421</v>
      </c>
      <c r="J41">
        <f>SUMIFS(Activity_EX!J:J,Activity_EX!$A:$A,$A41&amp;"*",Activity_EX!J:J,"&gt;=0.0001")</f>
        <v>315.3925085475222</v>
      </c>
      <c r="K41">
        <f>SUMIFS(Activity_EX!K:K,Activity_EX!$A:$A,$A41&amp;"*",Activity_EX!K:K,"&gt;=0.0001")</f>
        <v>247.07575825001499</v>
      </c>
    </row>
    <row r="42" spans="1:11" x14ac:dyDescent="0.25">
      <c r="A42" t="str">
        <f>COMBDG_Split_Tech!B174</f>
        <v>COMBDGEDSOldSL</v>
      </c>
      <c r="B42">
        <f>SUMIFS(Activity_EX!B:B,Activity_EX!$A:$A,$A42&amp;"*",Activity_EX!B:B,"&gt;=0.0001")</f>
        <v>175.8303271156081</v>
      </c>
      <c r="C42">
        <f>SUMIFS(Activity_EX!C:C,Activity_EX!$A:$A,$A42&amp;"*",Activity_EX!C:C,"&gt;=0.0001")</f>
        <v>175.8304376587127</v>
      </c>
      <c r="D42">
        <f>SUMIFS(Activity_EX!D:D,Activity_EX!$A:$A,$A42&amp;"*",Activity_EX!D:D,"&gt;=0.0001")</f>
        <v>175.8304367758461</v>
      </c>
      <c r="E42">
        <f>SUMIFS(Activity_EX!E:E,Activity_EX!$A:$A,$A42&amp;"*",Activity_EX!E:E,"&gt;=0.0001")</f>
        <v>175.83043528057021</v>
      </c>
      <c r="F42">
        <f>SUMIFS(Activity_EX!F:F,Activity_EX!$A:$A,$A42&amp;"*",Activity_EX!F:F,"&gt;=0.0001")</f>
        <v>87.91520681189273</v>
      </c>
      <c r="G42">
        <f>SUMIFS(Activity_EX!G:G,Activity_EX!$A:$A,$A42&amp;"*",Activity_EX!G:G,"&gt;=0.0001")</f>
        <v>87.915205515802128</v>
      </c>
      <c r="H42">
        <f>SUMIFS(Activity_EX!H:H,Activity_EX!$A:$A,$A42&amp;"*",Activity_EX!H:H,"&gt;=0.0001")</f>
        <v>87.915227204950327</v>
      </c>
      <c r="I42">
        <f>SUMIFS(Activity_EX!I:I,Activity_EX!$A:$A,$A42&amp;"*",Activity_EX!I:I,"&gt;=0.0001")</f>
        <v>38.635685375246887</v>
      </c>
      <c r="J42">
        <f>SUMIFS(Activity_EX!J:J,Activity_EX!$A:$A,$A42&amp;"*",Activity_EX!J:J,"&gt;=0.0001")</f>
        <v>37.204295049216903</v>
      </c>
      <c r="K42">
        <f>SUMIFS(Activity_EX!K:K,Activity_EX!$A:$A,$A42&amp;"*",Activity_EX!K:K,"&gt;=0.0001")</f>
        <v>0</v>
      </c>
    </row>
    <row r="43" spans="1:11" x14ac:dyDescent="0.25">
      <c r="A43" t="str">
        <f>COMBDG_Split_Tech!B175</f>
        <v>COMBDGEDSOldWH</v>
      </c>
      <c r="B43">
        <f>SUMIFS(Activity_EX!B:B,Activity_EX!$A:$A,$A43&amp;"*",Activity_EX!B:B,"&gt;=0.0001")</f>
        <v>887.95807809522785</v>
      </c>
      <c r="C43">
        <f>SUMIFS(Activity_EX!C:C,Activity_EX!$A:$A,$A43&amp;"*",Activity_EX!C:C,"&gt;=0.0001")</f>
        <v>878.55758177498035</v>
      </c>
      <c r="D43">
        <f>SUMIFS(Activity_EX!D:D,Activity_EX!$A:$A,$A43&amp;"*",Activity_EX!D:D,"&gt;=0.0001")</f>
        <v>608.06216663575151</v>
      </c>
      <c r="E43">
        <f>SUMIFS(Activity_EX!E:E,Activity_EX!$A:$A,$A43&amp;"*",Activity_EX!E:E,"&gt;=0.0001")</f>
        <v>608.05604394821398</v>
      </c>
      <c r="F43">
        <f>SUMIFS(Activity_EX!F:F,Activity_EX!$A:$A,$A43&amp;"*",Activity_EX!F:F,"&gt;=0.0001")</f>
        <v>608.05037259515245</v>
      </c>
      <c r="G43">
        <f>SUMIFS(Activity_EX!G:G,Activity_EX!$A:$A,$A43&amp;"*",Activity_EX!G:G,"&gt;=0.0001")</f>
        <v>608.04301503837587</v>
      </c>
      <c r="H43">
        <f>SUMIFS(Activity_EX!H:H,Activity_EX!$A:$A,$A43&amp;"*",Activity_EX!H:H,"&gt;=0.0001")</f>
        <v>591.34681720488334</v>
      </c>
      <c r="I43">
        <f>SUMIFS(Activity_EX!I:I,Activity_EX!$A:$A,$A43&amp;"*",Activity_EX!I:I,"&gt;=0.0001")</f>
        <v>55.776285049119153</v>
      </c>
      <c r="J43">
        <f>SUMIFS(Activity_EX!J:J,Activity_EX!$A:$A,$A43&amp;"*",Activity_EX!J:J,"&gt;=0.0001")</f>
        <v>46.070569671959319</v>
      </c>
      <c r="K43">
        <f>SUMIFS(Activity_EX!K:K,Activity_EX!$A:$A,$A43&amp;"*",Activity_EX!K:K,"&gt;=0.0001")</f>
        <v>32.173582204039931</v>
      </c>
    </row>
    <row r="44" spans="1:11" x14ac:dyDescent="0.25">
      <c r="A44" t="str">
        <f>COMBDG_Split_Tech!B182</f>
        <v>COMBDGHLCNewAE</v>
      </c>
      <c r="B44">
        <f>SUMIFS(Activity_EX!B:B,Activity_EX!$A:$A,$A44&amp;"*",Activity_EX!B:B,"&gt;=0.0001")</f>
        <v>0</v>
      </c>
      <c r="C44">
        <f>SUMIFS(Activity_EX!C:C,Activity_EX!$A:$A,$A44&amp;"*",Activity_EX!C:C,"&gt;=0.0001")</f>
        <v>0</v>
      </c>
      <c r="D44">
        <f>SUMIFS(Activity_EX!D:D,Activity_EX!$A:$A,$A44&amp;"*",Activity_EX!D:D,"&gt;=0.0001")</f>
        <v>0</v>
      </c>
      <c r="E44">
        <f>SUMIFS(Activity_EX!E:E,Activity_EX!$A:$A,$A44&amp;"*",Activity_EX!E:E,"&gt;=0.0001")</f>
        <v>0</v>
      </c>
      <c r="F44">
        <f>SUMIFS(Activity_EX!F:F,Activity_EX!$A:$A,$A44&amp;"*",Activity_EX!F:F,"&gt;=0.0001")</f>
        <v>0</v>
      </c>
      <c r="G44">
        <f>SUMIFS(Activity_EX!G:G,Activity_EX!$A:$A,$A44&amp;"*",Activity_EX!G:G,"&gt;=0.0001")</f>
        <v>0</v>
      </c>
      <c r="H44">
        <f>SUMIFS(Activity_EX!H:H,Activity_EX!$A:$A,$A44&amp;"*",Activity_EX!H:H,"&gt;=0.0001")</f>
        <v>0</v>
      </c>
      <c r="I44">
        <f>SUMIFS(Activity_EX!I:I,Activity_EX!$A:$A,$A44&amp;"*",Activity_EX!I:I,"&gt;=0.0001")</f>
        <v>0</v>
      </c>
      <c r="J44">
        <f>SUMIFS(Activity_EX!J:J,Activity_EX!$A:$A,$A44&amp;"*",Activity_EX!J:J,"&gt;=0.0001")</f>
        <v>0</v>
      </c>
      <c r="K44">
        <f>SUMIFS(Activity_EX!K:K,Activity_EX!$A:$A,$A44&amp;"*",Activity_EX!K:K,"&gt;=0.0001")</f>
        <v>0</v>
      </c>
    </row>
    <row r="45" spans="1:11" x14ac:dyDescent="0.25">
      <c r="A45" t="str">
        <f>COMBDG_Split_Tech!B185</f>
        <v>COMBDGHLCNewAM</v>
      </c>
      <c r="B45">
        <f>SUMIFS(Activity_EX!B:B,Activity_EX!$A:$A,$A45&amp;"*",Activity_EX!B:B,"&gt;=0.0001")</f>
        <v>0</v>
      </c>
      <c r="C45">
        <f>SUMIFS(Activity_EX!C:C,Activity_EX!$A:$A,$A45&amp;"*",Activity_EX!C:C,"&gt;=0.0001")</f>
        <v>0</v>
      </c>
      <c r="D45">
        <f>SUMIFS(Activity_EX!D:D,Activity_EX!$A:$A,$A45&amp;"*",Activity_EX!D:D,"&gt;=0.0001")</f>
        <v>0</v>
      </c>
      <c r="E45">
        <f>SUMIFS(Activity_EX!E:E,Activity_EX!$A:$A,$A45&amp;"*",Activity_EX!E:E,"&gt;=0.0001")</f>
        <v>0</v>
      </c>
      <c r="F45">
        <f>SUMIFS(Activity_EX!F:F,Activity_EX!$A:$A,$A45&amp;"*",Activity_EX!F:F,"&gt;=0.0001")</f>
        <v>0</v>
      </c>
      <c r="G45">
        <f>SUMIFS(Activity_EX!G:G,Activity_EX!$A:$A,$A45&amp;"*",Activity_EX!G:G,"&gt;=0.0001")</f>
        <v>0</v>
      </c>
      <c r="H45">
        <f>SUMIFS(Activity_EX!H:H,Activity_EX!$A:$A,$A45&amp;"*",Activity_EX!H:H,"&gt;=0.0001")</f>
        <v>0</v>
      </c>
      <c r="I45">
        <f>SUMIFS(Activity_EX!I:I,Activity_EX!$A:$A,$A45&amp;"*",Activity_EX!I:I,"&gt;=0.0001")</f>
        <v>0</v>
      </c>
      <c r="J45">
        <f>SUMIFS(Activity_EX!J:J,Activity_EX!$A:$A,$A45&amp;"*",Activity_EX!J:J,"&gt;=0.0001")</f>
        <v>0</v>
      </c>
      <c r="K45">
        <f>SUMIFS(Activity_EX!K:K,Activity_EX!$A:$A,$A45&amp;"*",Activity_EX!K:K,"&gt;=0.0001")</f>
        <v>0</v>
      </c>
    </row>
    <row r="46" spans="1:11" x14ac:dyDescent="0.25">
      <c r="A46" t="str">
        <f>COMBDG_Split_Tech!B186</f>
        <v>COMBDGHLCNewLI</v>
      </c>
      <c r="B46">
        <f>SUMIFS(Activity_EX!B:B,Activity_EX!$A:$A,$A46&amp;"*",Activity_EX!B:B,"&gt;=0.0001")</f>
        <v>0</v>
      </c>
      <c r="C46">
        <f>SUMIFS(Activity_EX!C:C,Activity_EX!$A:$A,$A46&amp;"*",Activity_EX!C:C,"&gt;=0.0001")</f>
        <v>0</v>
      </c>
      <c r="D46">
        <f>SUMIFS(Activity_EX!D:D,Activity_EX!$A:$A,$A46&amp;"*",Activity_EX!D:D,"&gt;=0.0001")</f>
        <v>0</v>
      </c>
      <c r="E46">
        <f>SUMIFS(Activity_EX!E:E,Activity_EX!$A:$A,$A46&amp;"*",Activity_EX!E:E,"&gt;=0.0001")</f>
        <v>0</v>
      </c>
      <c r="F46">
        <f>SUMIFS(Activity_EX!F:F,Activity_EX!$A:$A,$A46&amp;"*",Activity_EX!F:F,"&gt;=0.0001")</f>
        <v>0</v>
      </c>
      <c r="G46">
        <f>SUMIFS(Activity_EX!G:G,Activity_EX!$A:$A,$A46&amp;"*",Activity_EX!G:G,"&gt;=0.0001")</f>
        <v>0</v>
      </c>
      <c r="H46">
        <f>SUMIFS(Activity_EX!H:H,Activity_EX!$A:$A,$A46&amp;"*",Activity_EX!H:H,"&gt;=0.0001")</f>
        <v>0</v>
      </c>
      <c r="I46">
        <f>SUMIFS(Activity_EX!I:I,Activity_EX!$A:$A,$A46&amp;"*",Activity_EX!I:I,"&gt;=0.0001")</f>
        <v>0</v>
      </c>
      <c r="J46">
        <f>SUMIFS(Activity_EX!J:J,Activity_EX!$A:$A,$A46&amp;"*",Activity_EX!J:J,"&gt;=0.0001")</f>
        <v>0</v>
      </c>
      <c r="K46">
        <f>SUMIFS(Activity_EX!K:K,Activity_EX!$A:$A,$A46&amp;"*",Activity_EX!K:K,"&gt;=0.0001")</f>
        <v>0</v>
      </c>
    </row>
    <row r="47" spans="1:11" x14ac:dyDescent="0.25">
      <c r="A47" t="str">
        <f>COMBDG_Split_Tech!B191</f>
        <v>COMBDGHLCNewSC</v>
      </c>
      <c r="B47">
        <f>SUMIFS(Activity_EX!B:B,Activity_EX!$A:$A,$A47&amp;"*",Activity_EX!B:B,"&gt;=0.0001")</f>
        <v>0</v>
      </c>
      <c r="C47">
        <f>SUMIFS(Activity_EX!C:C,Activity_EX!$A:$A,$A47&amp;"*",Activity_EX!C:C,"&gt;=0.0001")</f>
        <v>0</v>
      </c>
      <c r="D47">
        <f>SUMIFS(Activity_EX!D:D,Activity_EX!$A:$A,$A47&amp;"*",Activity_EX!D:D,"&gt;=0.0001")</f>
        <v>0</v>
      </c>
      <c r="E47">
        <f>SUMIFS(Activity_EX!E:E,Activity_EX!$A:$A,$A47&amp;"*",Activity_EX!E:E,"&gt;=0.0001")</f>
        <v>0</v>
      </c>
      <c r="F47">
        <f>SUMIFS(Activity_EX!F:F,Activity_EX!$A:$A,$A47&amp;"*",Activity_EX!F:F,"&gt;=0.0001")</f>
        <v>0</v>
      </c>
      <c r="G47">
        <f>SUMIFS(Activity_EX!G:G,Activity_EX!$A:$A,$A47&amp;"*",Activity_EX!G:G,"&gt;=0.0001")</f>
        <v>0</v>
      </c>
      <c r="H47">
        <f>SUMIFS(Activity_EX!H:H,Activity_EX!$A:$A,$A47&amp;"*",Activity_EX!H:H,"&gt;=0.0001")</f>
        <v>0</v>
      </c>
      <c r="I47">
        <f>SUMIFS(Activity_EX!I:I,Activity_EX!$A:$A,$A47&amp;"*",Activity_EX!I:I,"&gt;=0.0001")</f>
        <v>0</v>
      </c>
      <c r="J47">
        <f>SUMIFS(Activity_EX!J:J,Activity_EX!$A:$A,$A47&amp;"*",Activity_EX!J:J,"&gt;=0.0001")</f>
        <v>0</v>
      </c>
      <c r="K47">
        <f>SUMIFS(Activity_EX!K:K,Activity_EX!$A:$A,$A47&amp;"*",Activity_EX!K:K,"&gt;=0.0001")</f>
        <v>0</v>
      </c>
    </row>
    <row r="48" spans="1:11" x14ac:dyDescent="0.25">
      <c r="A48" t="str">
        <f>COMBDG_Split_Tech!B194</f>
        <v>COMBDGHLCNewSH</v>
      </c>
      <c r="B48">
        <f>SUMIFS(Activity_EX!B:B,Activity_EX!$A:$A,$A48&amp;"*",Activity_EX!B:B,"&gt;=0.0001")</f>
        <v>0</v>
      </c>
      <c r="C48">
        <f>SUMIFS(Activity_EX!C:C,Activity_EX!$A:$A,$A48&amp;"*",Activity_EX!C:C,"&gt;=0.0001")</f>
        <v>0</v>
      </c>
      <c r="D48">
        <f>SUMIFS(Activity_EX!D:D,Activity_EX!$A:$A,$A48&amp;"*",Activity_EX!D:D,"&gt;=0.0001")</f>
        <v>0</v>
      </c>
      <c r="E48">
        <f>SUMIFS(Activity_EX!E:E,Activity_EX!$A:$A,$A48&amp;"*",Activity_EX!E:E,"&gt;=0.0001")</f>
        <v>0</v>
      </c>
      <c r="F48">
        <f>SUMIFS(Activity_EX!F:F,Activity_EX!$A:$A,$A48&amp;"*",Activity_EX!F:F,"&gt;=0.0001")</f>
        <v>0</v>
      </c>
      <c r="G48">
        <f>SUMIFS(Activity_EX!G:G,Activity_EX!$A:$A,$A48&amp;"*",Activity_EX!G:G,"&gt;=0.0001")</f>
        <v>0</v>
      </c>
      <c r="H48">
        <f>SUMIFS(Activity_EX!H:H,Activity_EX!$A:$A,$A48&amp;"*",Activity_EX!H:H,"&gt;=0.0001")</f>
        <v>0</v>
      </c>
      <c r="I48">
        <f>SUMIFS(Activity_EX!I:I,Activity_EX!$A:$A,$A48&amp;"*",Activity_EX!I:I,"&gt;=0.0001")</f>
        <v>0</v>
      </c>
      <c r="J48">
        <f>SUMIFS(Activity_EX!J:J,Activity_EX!$A:$A,$A48&amp;"*",Activity_EX!J:J,"&gt;=0.0001")</f>
        <v>0</v>
      </c>
      <c r="K48">
        <f>SUMIFS(Activity_EX!K:K,Activity_EX!$A:$A,$A48&amp;"*",Activity_EX!K:K,"&gt;=0.0001")</f>
        <v>0</v>
      </c>
    </row>
    <row r="49" spans="1:11" x14ac:dyDescent="0.25">
      <c r="A49" t="str">
        <f>COMBDG_Split_Tech!B204</f>
        <v>COMBDGHLCNewSL</v>
      </c>
      <c r="B49">
        <f>SUMIFS(Activity_EX!B:B,Activity_EX!$A:$A,$A49&amp;"*",Activity_EX!B:B,"&gt;=0.0001")</f>
        <v>0</v>
      </c>
      <c r="C49">
        <f>SUMIFS(Activity_EX!C:C,Activity_EX!$A:$A,$A49&amp;"*",Activity_EX!C:C,"&gt;=0.0001")</f>
        <v>0</v>
      </c>
      <c r="D49">
        <f>SUMIFS(Activity_EX!D:D,Activity_EX!$A:$A,$A49&amp;"*",Activity_EX!D:D,"&gt;=0.0001")</f>
        <v>0</v>
      </c>
      <c r="E49">
        <f>SUMIFS(Activity_EX!E:E,Activity_EX!$A:$A,$A49&amp;"*",Activity_EX!E:E,"&gt;=0.0001")</f>
        <v>0</v>
      </c>
      <c r="F49">
        <f>SUMIFS(Activity_EX!F:F,Activity_EX!$A:$A,$A49&amp;"*",Activity_EX!F:F,"&gt;=0.0001")</f>
        <v>0</v>
      </c>
      <c r="G49">
        <f>SUMIFS(Activity_EX!G:G,Activity_EX!$A:$A,$A49&amp;"*",Activity_EX!G:G,"&gt;=0.0001")</f>
        <v>0</v>
      </c>
      <c r="H49">
        <f>SUMIFS(Activity_EX!H:H,Activity_EX!$A:$A,$A49&amp;"*",Activity_EX!H:H,"&gt;=0.0001")</f>
        <v>0</v>
      </c>
      <c r="I49">
        <f>SUMIFS(Activity_EX!I:I,Activity_EX!$A:$A,$A49&amp;"*",Activity_EX!I:I,"&gt;=0.0001")</f>
        <v>0</v>
      </c>
      <c r="J49">
        <f>SUMIFS(Activity_EX!J:J,Activity_EX!$A:$A,$A49&amp;"*",Activity_EX!J:J,"&gt;=0.0001")</f>
        <v>0</v>
      </c>
      <c r="K49">
        <f>SUMIFS(Activity_EX!K:K,Activity_EX!$A:$A,$A49&amp;"*",Activity_EX!K:K,"&gt;=0.0001")</f>
        <v>0</v>
      </c>
    </row>
    <row r="50" spans="1:11" x14ac:dyDescent="0.25">
      <c r="A50" t="str">
        <f>COMBDG_Split_Tech!B205</f>
        <v>COMBDGHLCNewWH</v>
      </c>
      <c r="B50">
        <f>SUMIFS(Activity_EX!B:B,Activity_EX!$A:$A,$A50&amp;"*",Activity_EX!B:B,"&gt;=0.0001")</f>
        <v>0</v>
      </c>
      <c r="C50">
        <f>SUMIFS(Activity_EX!C:C,Activity_EX!$A:$A,$A50&amp;"*",Activity_EX!C:C,"&gt;=0.0001")</f>
        <v>0</v>
      </c>
      <c r="D50">
        <f>SUMIFS(Activity_EX!D:D,Activity_EX!$A:$A,$A50&amp;"*",Activity_EX!D:D,"&gt;=0.0001")</f>
        <v>0</v>
      </c>
      <c r="E50">
        <f>SUMIFS(Activity_EX!E:E,Activity_EX!$A:$A,$A50&amp;"*",Activity_EX!E:E,"&gt;=0.0001")</f>
        <v>0</v>
      </c>
      <c r="F50">
        <f>SUMIFS(Activity_EX!F:F,Activity_EX!$A:$A,$A50&amp;"*",Activity_EX!F:F,"&gt;=0.0001")</f>
        <v>0</v>
      </c>
      <c r="G50">
        <f>SUMIFS(Activity_EX!G:G,Activity_EX!$A:$A,$A50&amp;"*",Activity_EX!G:G,"&gt;=0.0001")</f>
        <v>0</v>
      </c>
      <c r="H50">
        <f>SUMIFS(Activity_EX!H:H,Activity_EX!$A:$A,$A50&amp;"*",Activity_EX!H:H,"&gt;=0.0001")</f>
        <v>0</v>
      </c>
      <c r="I50">
        <f>SUMIFS(Activity_EX!I:I,Activity_EX!$A:$A,$A50&amp;"*",Activity_EX!I:I,"&gt;=0.0001")</f>
        <v>0</v>
      </c>
      <c r="J50">
        <f>SUMIFS(Activity_EX!J:J,Activity_EX!$A:$A,$A50&amp;"*",Activity_EX!J:J,"&gt;=0.0001")</f>
        <v>0</v>
      </c>
      <c r="K50">
        <f>SUMIFS(Activity_EX!K:K,Activity_EX!$A:$A,$A50&amp;"*",Activity_EX!K:K,"&gt;=0.0001")</f>
        <v>0</v>
      </c>
    </row>
    <row r="51" spans="1:11" x14ac:dyDescent="0.25">
      <c r="A51" t="str">
        <f>COMBDG_Split_Tech!B212</f>
        <v>COMBDGHLCOldAE</v>
      </c>
      <c r="B51">
        <f>SUMIFS(Activity_EX!B:B,Activity_EX!$A:$A,$A51&amp;"*",Activity_EX!B:B,"&gt;=0.0001")</f>
        <v>2155.1898572754826</v>
      </c>
      <c r="C51">
        <f>SUMIFS(Activity_EX!C:C,Activity_EX!$A:$A,$A51&amp;"*",Activity_EX!C:C,"&gt;=0.0001")</f>
        <v>2155.3720393066924</v>
      </c>
      <c r="D51">
        <f>SUMIFS(Activity_EX!D:D,Activity_EX!$A:$A,$A51&amp;"*",Activity_EX!D:D,"&gt;=0.0001")</f>
        <v>2155.3695125868062</v>
      </c>
      <c r="E51">
        <f>SUMIFS(Activity_EX!E:E,Activity_EX!$A:$A,$A51&amp;"*",Activity_EX!E:E,"&gt;=0.0001")</f>
        <v>2155.3565447026613</v>
      </c>
      <c r="F51">
        <f>SUMIFS(Activity_EX!F:F,Activity_EX!$A:$A,$A51&amp;"*",Activity_EX!F:F,"&gt;=0.0001")</f>
        <v>1077.6831429612412</v>
      </c>
      <c r="G51">
        <f>SUMIFS(Activity_EX!G:G,Activity_EX!$A:$A,$A51&amp;"*",Activity_EX!G:G,"&gt;=0.0001")</f>
        <v>1077.6815426506425</v>
      </c>
      <c r="H51">
        <f>SUMIFS(Activity_EX!H:H,Activity_EX!$A:$A,$A51&amp;"*",Activity_EX!H:H,"&gt;=0.0001")</f>
        <v>1077.6980457771549</v>
      </c>
      <c r="I51">
        <f>SUMIFS(Activity_EX!I:I,Activity_EX!$A:$A,$A51&amp;"*",Activity_EX!I:I,"&gt;=0.0001")</f>
        <v>323.13446248005374</v>
      </c>
      <c r="J51">
        <f>SUMIFS(Activity_EX!J:J,Activity_EX!$A:$A,$A51&amp;"*",Activity_EX!J:J,"&gt;=0.0001")</f>
        <v>294.58013105085115</v>
      </c>
      <c r="K51">
        <f>SUMIFS(Activity_EX!K:K,Activity_EX!$A:$A,$A51&amp;"*",Activity_EX!K:K,"&gt;=0.0001")</f>
        <v>0</v>
      </c>
    </row>
    <row r="52" spans="1:11" x14ac:dyDescent="0.25">
      <c r="A52" t="str">
        <f>COMBDG_Split_Tech!B215</f>
        <v>COMBDGHLCOldAM</v>
      </c>
      <c r="B52">
        <f>SUMIFS(Activity_EX!B:B,Activity_EX!$A:$A,$A52&amp;"*",Activity_EX!B:B,"&gt;=0.0001")</f>
        <v>152.84938779522389</v>
      </c>
      <c r="C52">
        <f>SUMIFS(Activity_EX!C:C,Activity_EX!$A:$A,$A52&amp;"*",Activity_EX!C:C,"&gt;=0.0001")</f>
        <v>152.86796509208079</v>
      </c>
      <c r="D52">
        <f>SUMIFS(Activity_EX!D:D,Activity_EX!$A:$A,$A52&amp;"*",Activity_EX!D:D,"&gt;=0.0001")</f>
        <v>152.8670618863049</v>
      </c>
      <c r="E52">
        <f>SUMIFS(Activity_EX!E:E,Activity_EX!$A:$A,$A52&amp;"*",Activity_EX!E:E,"&gt;=0.0001")</f>
        <v>152.85970497697321</v>
      </c>
      <c r="F52">
        <f>SUMIFS(Activity_EX!F:F,Activity_EX!$A:$A,$A52&amp;"*",Activity_EX!F:F,"&gt;=0.0001")</f>
        <v>76.435031193127799</v>
      </c>
      <c r="G52">
        <f>SUMIFS(Activity_EX!G:G,Activity_EX!$A:$A,$A52&amp;"*",Activity_EX!G:G,"&gt;=0.0001")</f>
        <v>76.435199321522191</v>
      </c>
      <c r="H52">
        <f>SUMIFS(Activity_EX!H:H,Activity_EX!$A:$A,$A52&amp;"*",Activity_EX!H:H,"&gt;=0.0001")</f>
        <v>76.439915674664746</v>
      </c>
      <c r="I52">
        <f>SUMIFS(Activity_EX!I:I,Activity_EX!$A:$A,$A52&amp;"*",Activity_EX!I:I,"&gt;=0.0001")</f>
        <v>33.784443212297298</v>
      </c>
      <c r="J52">
        <f>SUMIFS(Activity_EX!J:J,Activity_EX!$A:$A,$A52&amp;"*",Activity_EX!J:J,"&gt;=0.0001")</f>
        <v>32.537117012949317</v>
      </c>
      <c r="K52">
        <f>SUMIFS(Activity_EX!K:K,Activity_EX!$A:$A,$A52&amp;"*",Activity_EX!K:K,"&gt;=0.0001")</f>
        <v>0</v>
      </c>
    </row>
    <row r="53" spans="1:11" x14ac:dyDescent="0.25">
      <c r="A53" t="str">
        <f>COMBDG_Split_Tech!B216</f>
        <v>COMBDGHLCOldLI</v>
      </c>
      <c r="B53">
        <f>SUMIFS(Activity_EX!B:B,Activity_EX!$A:$A,$A53&amp;"*",Activity_EX!B:B,"&gt;=0.0001")</f>
        <v>1634.936705070872</v>
      </c>
      <c r="C53">
        <f>SUMIFS(Activity_EX!C:C,Activity_EX!$A:$A,$A53&amp;"*",Activity_EX!C:C,"&gt;=0.0001")</f>
        <v>784.84701847607721</v>
      </c>
      <c r="D53">
        <f>SUMIFS(Activity_EX!D:D,Activity_EX!$A:$A,$A53&amp;"*",Activity_EX!D:D,"&gt;=0.0001")</f>
        <v>440.94733569732574</v>
      </c>
      <c r="E53">
        <f>SUMIFS(Activity_EX!E:E,Activity_EX!$A:$A,$A53&amp;"*",Activity_EX!E:E,"&gt;=0.0001")</f>
        <v>346.9209838777067</v>
      </c>
      <c r="F53">
        <f>SUMIFS(Activity_EX!F:F,Activity_EX!$A:$A,$A53&amp;"*",Activity_EX!F:F,"&gt;=0.0001")</f>
        <v>345.41006960451847</v>
      </c>
      <c r="G53">
        <f>SUMIFS(Activity_EX!G:G,Activity_EX!$A:$A,$A53&amp;"*",Activity_EX!G:G,"&gt;=0.0001")</f>
        <v>345.41005504266383</v>
      </c>
      <c r="H53">
        <f>SUMIFS(Activity_EX!H:H,Activity_EX!$A:$A,$A53&amp;"*",Activity_EX!H:H,"&gt;=0.0001")</f>
        <v>345.41039208381738</v>
      </c>
      <c r="I53">
        <f>SUMIFS(Activity_EX!I:I,Activity_EX!$A:$A,$A53&amp;"*",Activity_EX!I:I,"&gt;=0.0001")</f>
        <v>0</v>
      </c>
      <c r="J53">
        <f>SUMIFS(Activity_EX!J:J,Activity_EX!$A:$A,$A53&amp;"*",Activity_EX!J:J,"&gt;=0.0001")</f>
        <v>0.40270564077306148</v>
      </c>
      <c r="K53">
        <f>SUMIFS(Activity_EX!K:K,Activity_EX!$A:$A,$A53&amp;"*",Activity_EX!K:K,"&gt;=0.0001")</f>
        <v>0</v>
      </c>
    </row>
    <row r="54" spans="1:11" x14ac:dyDescent="0.25">
      <c r="A54" t="str">
        <f>COMBDG_Split_Tech!B221</f>
        <v>COMBDGHLCOldSC</v>
      </c>
      <c r="B54">
        <f>SUMIFS(Activity_EX!B:B,Activity_EX!$A:$A,$A54&amp;"*",Activity_EX!B:B,"&gt;=0.0001")</f>
        <v>756.63065021786247</v>
      </c>
      <c r="C54">
        <f>SUMIFS(Activity_EX!C:C,Activity_EX!$A:$A,$A54&amp;"*",Activity_EX!C:C,"&gt;=0.0001")</f>
        <v>756.73051866823039</v>
      </c>
      <c r="D54">
        <f>SUMIFS(Activity_EX!D:D,Activity_EX!$A:$A,$A54&amp;"*",Activity_EX!D:D,"&gt;=0.0001")</f>
        <v>756.72842991486732</v>
      </c>
      <c r="E54">
        <f>SUMIFS(Activity_EX!E:E,Activity_EX!$A:$A,$A54&amp;"*",Activity_EX!E:E,"&gt;=0.0001")</f>
        <v>756.71935393656315</v>
      </c>
      <c r="F54">
        <f>SUMIFS(Activity_EX!F:F,Activity_EX!$A:$A,$A54&amp;"*",Activity_EX!F:F,"&gt;=0.0001")</f>
        <v>427.6062819335815</v>
      </c>
      <c r="G54">
        <f>SUMIFS(Activity_EX!G:G,Activity_EX!$A:$A,$A54&amp;"*",Activity_EX!G:G,"&gt;=0.0001")</f>
        <v>427.6055706655531</v>
      </c>
      <c r="H54">
        <f>SUMIFS(Activity_EX!H:H,Activity_EX!$A:$A,$A54&amp;"*",Activity_EX!H:H,"&gt;=0.0001")</f>
        <v>427.61284990742553</v>
      </c>
      <c r="I54">
        <f>SUMIFS(Activity_EX!I:I,Activity_EX!$A:$A,$A54&amp;"*",Activity_EX!I:I,"&gt;=0.0001")</f>
        <v>73.929165766443873</v>
      </c>
      <c r="J54">
        <f>SUMIFS(Activity_EX!J:J,Activity_EX!$A:$A,$A54&amp;"*",Activity_EX!J:J,"&gt;=0.0001")</f>
        <v>65.823450602439166</v>
      </c>
      <c r="K54">
        <f>SUMIFS(Activity_EX!K:K,Activity_EX!$A:$A,$A54&amp;"*",Activity_EX!K:K,"&gt;=0.0001")</f>
        <v>43.349970920341725</v>
      </c>
    </row>
    <row r="55" spans="1:11" x14ac:dyDescent="0.25">
      <c r="A55" t="str">
        <f>COMBDG_Split_Tech!B224</f>
        <v>COMBDGHLCOldSH</v>
      </c>
      <c r="B55">
        <f>SUMIFS(Activity_EX!B:B,Activity_EX!$A:$A,$A55&amp;"*",Activity_EX!B:B,"&gt;=0.0001")</f>
        <v>2179.6104295321829</v>
      </c>
      <c r="C55">
        <f>SUMIFS(Activity_EX!C:C,Activity_EX!$A:$A,$A55&amp;"*",Activity_EX!C:C,"&gt;=0.0001")</f>
        <v>2143.2794142456751</v>
      </c>
      <c r="D55">
        <f>SUMIFS(Activity_EX!D:D,Activity_EX!$A:$A,$A55&amp;"*",Activity_EX!D:D,"&gt;=0.0001")</f>
        <v>1781.6653771747453</v>
      </c>
      <c r="E55">
        <f>SUMIFS(Activity_EX!E:E,Activity_EX!$A:$A,$A55&amp;"*",Activity_EX!E:E,"&gt;=0.0001")</f>
        <v>1782.3941208916717</v>
      </c>
      <c r="F55">
        <f>SUMIFS(Activity_EX!F:F,Activity_EX!$A:$A,$A55&amp;"*",Activity_EX!F:F,"&gt;=0.0001")</f>
        <v>1770.6261955747389</v>
      </c>
      <c r="G55">
        <f>SUMIFS(Activity_EX!G:G,Activity_EX!$A:$A,$A55&amp;"*",Activity_EX!G:G,"&gt;=0.0001")</f>
        <v>1771.113170988184</v>
      </c>
      <c r="H55">
        <f>SUMIFS(Activity_EX!H:H,Activity_EX!$A:$A,$A55&amp;"*",Activity_EX!H:H,"&gt;=0.0001")</f>
        <v>1711.696016406542</v>
      </c>
      <c r="I55">
        <f>SUMIFS(Activity_EX!I:I,Activity_EX!$A:$A,$A55&amp;"*",Activity_EX!I:I,"&gt;=0.0001")</f>
        <v>169.00816198733307</v>
      </c>
      <c r="J55">
        <f>SUMIFS(Activity_EX!J:J,Activity_EX!$A:$A,$A55&amp;"*",Activity_EX!J:J,"&gt;=0.0001")</f>
        <v>146.15617893971086</v>
      </c>
      <c r="K55">
        <f>SUMIFS(Activity_EX!K:K,Activity_EX!$A:$A,$A55&amp;"*",Activity_EX!K:K,"&gt;=0.0001")</f>
        <v>115.18588941104255</v>
      </c>
    </row>
    <row r="56" spans="1:11" x14ac:dyDescent="0.25">
      <c r="A56" t="str">
        <f>COMBDG_Split_Tech!B234</f>
        <v>COMBDGHLCOldSL</v>
      </c>
      <c r="B56">
        <f>SUMIFS(Activity_EX!B:B,Activity_EX!$A:$A,$A56&amp;"*",Activity_EX!B:B,"&gt;=0.0001")</f>
        <v>62.824750795505523</v>
      </c>
      <c r="C56">
        <f>SUMIFS(Activity_EX!C:C,Activity_EX!$A:$A,$A56&amp;"*",Activity_EX!C:C,"&gt;=0.0001")</f>
        <v>62.824860659339798</v>
      </c>
      <c r="D56">
        <f>SUMIFS(Activity_EX!D:D,Activity_EX!$A:$A,$A56&amp;"*",Activity_EX!D:D,"&gt;=0.0001")</f>
        <v>62.824859803680447</v>
      </c>
      <c r="E56">
        <f>SUMIFS(Activity_EX!E:E,Activity_EX!$A:$A,$A56&amp;"*",Activity_EX!E:E,"&gt;=0.0001")</f>
        <v>62.824858122340892</v>
      </c>
      <c r="F56">
        <f>SUMIFS(Activity_EX!F:F,Activity_EX!$A:$A,$A56&amp;"*",Activity_EX!F:F,"&gt;=0.0001")</f>
        <v>31.41241843913523</v>
      </c>
      <c r="G56">
        <f>SUMIFS(Activity_EX!G:G,Activity_EX!$A:$A,$A56&amp;"*",Activity_EX!G:G,"&gt;=0.0001")</f>
        <v>31.412417195928949</v>
      </c>
      <c r="H56">
        <f>SUMIFS(Activity_EX!H:H,Activity_EX!$A:$A,$A56&amp;"*",Activity_EX!H:H,"&gt;=0.0001")</f>
        <v>31.412438742547419</v>
      </c>
      <c r="I56">
        <f>SUMIFS(Activity_EX!I:I,Activity_EX!$A:$A,$A56&amp;"*",Activity_EX!I:I,"&gt;=0.0001")</f>
        <v>13.84166525182617</v>
      </c>
      <c r="J56">
        <f>SUMIFS(Activity_EX!J:J,Activity_EX!$A:$A,$A56&amp;"*",Activity_EX!J:J,"&gt;=0.0001")</f>
        <v>13.3331667601947</v>
      </c>
      <c r="K56">
        <f>SUMIFS(Activity_EX!K:K,Activity_EX!$A:$A,$A56&amp;"*",Activity_EX!K:K,"&gt;=0.0001")</f>
        <v>0</v>
      </c>
    </row>
    <row r="57" spans="1:11" x14ac:dyDescent="0.25">
      <c r="A57" t="str">
        <f>COMBDG_Split_Tech!B235</f>
        <v>COMBDGHLCOldWH</v>
      </c>
      <c r="B57">
        <f>SUMIFS(Activity_EX!B:B,Activity_EX!$A:$A,$A57&amp;"*",Activity_EX!B:B,"&gt;=0.0001")</f>
        <v>729.21414009600051</v>
      </c>
      <c r="C57">
        <f>SUMIFS(Activity_EX!C:C,Activity_EX!$A:$A,$A57&amp;"*",Activity_EX!C:C,"&gt;=0.0001")</f>
        <v>722.82792535987119</v>
      </c>
      <c r="D57">
        <f>SUMIFS(Activity_EX!D:D,Activity_EX!$A:$A,$A57&amp;"*",Activity_EX!D:D,"&gt;=0.0001")</f>
        <v>500.26293381537999</v>
      </c>
      <c r="E57">
        <f>SUMIFS(Activity_EX!E:E,Activity_EX!$A:$A,$A57&amp;"*",Activity_EX!E:E,"&gt;=0.0001")</f>
        <v>500.25661944348599</v>
      </c>
      <c r="F57">
        <f>SUMIFS(Activity_EX!F:F,Activity_EX!$A:$A,$A57&amp;"*",Activity_EX!F:F,"&gt;=0.0001")</f>
        <v>500.25399095448773</v>
      </c>
      <c r="G57">
        <f>SUMIFS(Activity_EX!G:G,Activity_EX!$A:$A,$A57&amp;"*",Activity_EX!G:G,"&gt;=0.0001")</f>
        <v>500.25066147723874</v>
      </c>
      <c r="H57">
        <f>SUMIFS(Activity_EX!H:H,Activity_EX!$A:$A,$A57&amp;"*",Activity_EX!H:H,"&gt;=0.0001")</f>
        <v>486.52955616852455</v>
      </c>
      <c r="I57">
        <f>SUMIFS(Activity_EX!I:I,Activity_EX!$A:$A,$A57&amp;"*",Activity_EX!I:I,"&gt;=0.0001")</f>
        <v>42.896056994551401</v>
      </c>
      <c r="J57">
        <f>SUMIFS(Activity_EX!J:J,Activity_EX!$A:$A,$A57&amp;"*",Activity_EX!J:J,"&gt;=0.0001")</f>
        <v>34.596636708281451</v>
      </c>
      <c r="K57">
        <f>SUMIFS(Activity_EX!K:K,Activity_EX!$A:$A,$A57&amp;"*",Activity_EX!K:K,"&gt;=0.0001")</f>
        <v>24.026939892505442</v>
      </c>
    </row>
    <row r="58" spans="1:11" x14ac:dyDescent="0.25">
      <c r="A58" t="str">
        <f>COMBDG_Split_Tech!B242</f>
        <v>COMBDGICINewAE</v>
      </c>
      <c r="B58">
        <f>SUMIFS(Activity_EX!B:B,Activity_EX!$A:$A,$A58&amp;"*",Activity_EX!B:B,"&gt;=0.0001")</f>
        <v>0</v>
      </c>
      <c r="C58">
        <f>SUMIFS(Activity_EX!C:C,Activity_EX!$A:$A,$A58&amp;"*",Activity_EX!C:C,"&gt;=0.0001")</f>
        <v>0</v>
      </c>
      <c r="D58">
        <f>SUMIFS(Activity_EX!D:D,Activity_EX!$A:$A,$A58&amp;"*",Activity_EX!D:D,"&gt;=0.0001")</f>
        <v>0</v>
      </c>
      <c r="E58">
        <f>SUMIFS(Activity_EX!E:E,Activity_EX!$A:$A,$A58&amp;"*",Activity_EX!E:E,"&gt;=0.0001")</f>
        <v>0</v>
      </c>
      <c r="F58">
        <f>SUMIFS(Activity_EX!F:F,Activity_EX!$A:$A,$A58&amp;"*",Activity_EX!F:F,"&gt;=0.0001")</f>
        <v>0</v>
      </c>
      <c r="G58">
        <f>SUMIFS(Activity_EX!G:G,Activity_EX!$A:$A,$A58&amp;"*",Activity_EX!G:G,"&gt;=0.0001")</f>
        <v>0</v>
      </c>
      <c r="H58">
        <f>SUMIFS(Activity_EX!H:H,Activity_EX!$A:$A,$A58&amp;"*",Activity_EX!H:H,"&gt;=0.0001")</f>
        <v>0</v>
      </c>
      <c r="I58">
        <f>SUMIFS(Activity_EX!I:I,Activity_EX!$A:$A,$A58&amp;"*",Activity_EX!I:I,"&gt;=0.0001")</f>
        <v>0</v>
      </c>
      <c r="J58">
        <f>SUMIFS(Activity_EX!J:J,Activity_EX!$A:$A,$A58&amp;"*",Activity_EX!J:J,"&gt;=0.0001")</f>
        <v>0</v>
      </c>
      <c r="K58">
        <f>SUMIFS(Activity_EX!K:K,Activity_EX!$A:$A,$A58&amp;"*",Activity_EX!K:K,"&gt;=0.0001")</f>
        <v>0</v>
      </c>
    </row>
    <row r="59" spans="1:11" x14ac:dyDescent="0.25">
      <c r="A59" t="str">
        <f>COMBDG_Split_Tech!B245</f>
        <v>COMBDGICINewAM</v>
      </c>
      <c r="B59">
        <f>SUMIFS(Activity_EX!B:B,Activity_EX!$A:$A,$A59&amp;"*",Activity_EX!B:B,"&gt;=0.0001")</f>
        <v>0</v>
      </c>
      <c r="C59">
        <f>SUMIFS(Activity_EX!C:C,Activity_EX!$A:$A,$A59&amp;"*",Activity_EX!C:C,"&gt;=0.0001")</f>
        <v>0</v>
      </c>
      <c r="D59">
        <f>SUMIFS(Activity_EX!D:D,Activity_EX!$A:$A,$A59&amp;"*",Activity_EX!D:D,"&gt;=0.0001")</f>
        <v>0</v>
      </c>
      <c r="E59">
        <f>SUMIFS(Activity_EX!E:E,Activity_EX!$A:$A,$A59&amp;"*",Activity_EX!E:E,"&gt;=0.0001")</f>
        <v>0</v>
      </c>
      <c r="F59">
        <f>SUMIFS(Activity_EX!F:F,Activity_EX!$A:$A,$A59&amp;"*",Activity_EX!F:F,"&gt;=0.0001")</f>
        <v>0</v>
      </c>
      <c r="G59">
        <f>SUMIFS(Activity_EX!G:G,Activity_EX!$A:$A,$A59&amp;"*",Activity_EX!G:G,"&gt;=0.0001")</f>
        <v>0</v>
      </c>
      <c r="H59">
        <f>SUMIFS(Activity_EX!H:H,Activity_EX!$A:$A,$A59&amp;"*",Activity_EX!H:H,"&gt;=0.0001")</f>
        <v>0</v>
      </c>
      <c r="I59">
        <f>SUMIFS(Activity_EX!I:I,Activity_EX!$A:$A,$A59&amp;"*",Activity_EX!I:I,"&gt;=0.0001")</f>
        <v>0</v>
      </c>
      <c r="J59">
        <f>SUMIFS(Activity_EX!J:J,Activity_EX!$A:$A,$A59&amp;"*",Activity_EX!J:J,"&gt;=0.0001")</f>
        <v>0</v>
      </c>
      <c r="K59">
        <f>SUMIFS(Activity_EX!K:K,Activity_EX!$A:$A,$A59&amp;"*",Activity_EX!K:K,"&gt;=0.0001")</f>
        <v>0</v>
      </c>
    </row>
    <row r="60" spans="1:11" x14ac:dyDescent="0.25">
      <c r="A60" t="str">
        <f>COMBDG_Split_Tech!B246</f>
        <v>COMBDGICINewLI</v>
      </c>
      <c r="B60">
        <f>SUMIFS(Activity_EX!B:B,Activity_EX!$A:$A,$A60&amp;"*",Activity_EX!B:B,"&gt;=0.0001")</f>
        <v>0</v>
      </c>
      <c r="C60">
        <f>SUMIFS(Activity_EX!C:C,Activity_EX!$A:$A,$A60&amp;"*",Activity_EX!C:C,"&gt;=0.0001")</f>
        <v>0</v>
      </c>
      <c r="D60">
        <f>SUMIFS(Activity_EX!D:D,Activity_EX!$A:$A,$A60&amp;"*",Activity_EX!D:D,"&gt;=0.0001")</f>
        <v>0</v>
      </c>
      <c r="E60">
        <f>SUMIFS(Activity_EX!E:E,Activity_EX!$A:$A,$A60&amp;"*",Activity_EX!E:E,"&gt;=0.0001")</f>
        <v>0</v>
      </c>
      <c r="F60">
        <f>SUMIFS(Activity_EX!F:F,Activity_EX!$A:$A,$A60&amp;"*",Activity_EX!F:F,"&gt;=0.0001")</f>
        <v>0</v>
      </c>
      <c r="G60">
        <f>SUMIFS(Activity_EX!G:G,Activity_EX!$A:$A,$A60&amp;"*",Activity_EX!G:G,"&gt;=0.0001")</f>
        <v>0</v>
      </c>
      <c r="H60">
        <f>SUMIFS(Activity_EX!H:H,Activity_EX!$A:$A,$A60&amp;"*",Activity_EX!H:H,"&gt;=0.0001")</f>
        <v>0</v>
      </c>
      <c r="I60">
        <f>SUMIFS(Activity_EX!I:I,Activity_EX!$A:$A,$A60&amp;"*",Activity_EX!I:I,"&gt;=0.0001")</f>
        <v>0</v>
      </c>
      <c r="J60">
        <f>SUMIFS(Activity_EX!J:J,Activity_EX!$A:$A,$A60&amp;"*",Activity_EX!J:J,"&gt;=0.0001")</f>
        <v>0</v>
      </c>
      <c r="K60">
        <f>SUMIFS(Activity_EX!K:K,Activity_EX!$A:$A,$A60&amp;"*",Activity_EX!K:K,"&gt;=0.0001")</f>
        <v>0</v>
      </c>
    </row>
    <row r="61" spans="1:11" x14ac:dyDescent="0.25">
      <c r="A61" t="str">
        <f>COMBDG_Split_Tech!B251</f>
        <v>COMBDGICINewSC</v>
      </c>
      <c r="B61">
        <f>SUMIFS(Activity_EX!B:B,Activity_EX!$A:$A,$A61&amp;"*",Activity_EX!B:B,"&gt;=0.0001")</f>
        <v>0</v>
      </c>
      <c r="C61">
        <f>SUMIFS(Activity_EX!C:C,Activity_EX!$A:$A,$A61&amp;"*",Activity_EX!C:C,"&gt;=0.0001")</f>
        <v>0</v>
      </c>
      <c r="D61">
        <f>SUMIFS(Activity_EX!D:D,Activity_EX!$A:$A,$A61&amp;"*",Activity_EX!D:D,"&gt;=0.0001")</f>
        <v>0</v>
      </c>
      <c r="E61">
        <f>SUMIFS(Activity_EX!E:E,Activity_EX!$A:$A,$A61&amp;"*",Activity_EX!E:E,"&gt;=0.0001")</f>
        <v>0</v>
      </c>
      <c r="F61">
        <f>SUMIFS(Activity_EX!F:F,Activity_EX!$A:$A,$A61&amp;"*",Activity_EX!F:F,"&gt;=0.0001")</f>
        <v>0</v>
      </c>
      <c r="G61">
        <f>SUMIFS(Activity_EX!G:G,Activity_EX!$A:$A,$A61&amp;"*",Activity_EX!G:G,"&gt;=0.0001")</f>
        <v>0</v>
      </c>
      <c r="H61">
        <f>SUMIFS(Activity_EX!H:H,Activity_EX!$A:$A,$A61&amp;"*",Activity_EX!H:H,"&gt;=0.0001")</f>
        <v>0</v>
      </c>
      <c r="I61">
        <f>SUMIFS(Activity_EX!I:I,Activity_EX!$A:$A,$A61&amp;"*",Activity_EX!I:I,"&gt;=0.0001")</f>
        <v>0</v>
      </c>
      <c r="J61">
        <f>SUMIFS(Activity_EX!J:J,Activity_EX!$A:$A,$A61&amp;"*",Activity_EX!J:J,"&gt;=0.0001")</f>
        <v>0</v>
      </c>
      <c r="K61">
        <f>SUMIFS(Activity_EX!K:K,Activity_EX!$A:$A,$A61&amp;"*",Activity_EX!K:K,"&gt;=0.0001")</f>
        <v>0</v>
      </c>
    </row>
    <row r="62" spans="1:11" x14ac:dyDescent="0.25">
      <c r="A62" t="str">
        <f>COMBDG_Split_Tech!B254</f>
        <v>COMBDGICINewSH</v>
      </c>
      <c r="B62">
        <f>SUMIFS(Activity_EX!B:B,Activity_EX!$A:$A,$A62&amp;"*",Activity_EX!B:B,"&gt;=0.0001")</f>
        <v>0</v>
      </c>
      <c r="C62">
        <f>SUMIFS(Activity_EX!C:C,Activity_EX!$A:$A,$A62&amp;"*",Activity_EX!C:C,"&gt;=0.0001")</f>
        <v>0</v>
      </c>
      <c r="D62">
        <f>SUMIFS(Activity_EX!D:D,Activity_EX!$A:$A,$A62&amp;"*",Activity_EX!D:D,"&gt;=0.0001")</f>
        <v>0</v>
      </c>
      <c r="E62">
        <f>SUMIFS(Activity_EX!E:E,Activity_EX!$A:$A,$A62&amp;"*",Activity_EX!E:E,"&gt;=0.0001")</f>
        <v>0</v>
      </c>
      <c r="F62">
        <f>SUMIFS(Activity_EX!F:F,Activity_EX!$A:$A,$A62&amp;"*",Activity_EX!F:F,"&gt;=0.0001")</f>
        <v>0</v>
      </c>
      <c r="G62">
        <f>SUMIFS(Activity_EX!G:G,Activity_EX!$A:$A,$A62&amp;"*",Activity_EX!G:G,"&gt;=0.0001")</f>
        <v>0</v>
      </c>
      <c r="H62">
        <f>SUMIFS(Activity_EX!H:H,Activity_EX!$A:$A,$A62&amp;"*",Activity_EX!H:H,"&gt;=0.0001")</f>
        <v>0</v>
      </c>
      <c r="I62">
        <f>SUMIFS(Activity_EX!I:I,Activity_EX!$A:$A,$A62&amp;"*",Activity_EX!I:I,"&gt;=0.0001")</f>
        <v>0</v>
      </c>
      <c r="J62">
        <f>SUMIFS(Activity_EX!J:J,Activity_EX!$A:$A,$A62&amp;"*",Activity_EX!J:J,"&gt;=0.0001")</f>
        <v>0</v>
      </c>
      <c r="K62">
        <f>SUMIFS(Activity_EX!K:K,Activity_EX!$A:$A,$A62&amp;"*",Activity_EX!K:K,"&gt;=0.0001")</f>
        <v>0</v>
      </c>
    </row>
    <row r="63" spans="1:11" x14ac:dyDescent="0.25">
      <c r="A63" t="str">
        <f>COMBDG_Split_Tech!B264</f>
        <v>COMBDGICINewSL</v>
      </c>
      <c r="B63">
        <f>SUMIFS(Activity_EX!B:B,Activity_EX!$A:$A,$A63&amp;"*",Activity_EX!B:B,"&gt;=0.0001")</f>
        <v>0</v>
      </c>
      <c r="C63">
        <f>SUMIFS(Activity_EX!C:C,Activity_EX!$A:$A,$A63&amp;"*",Activity_EX!C:C,"&gt;=0.0001")</f>
        <v>0</v>
      </c>
      <c r="D63">
        <f>SUMIFS(Activity_EX!D:D,Activity_EX!$A:$A,$A63&amp;"*",Activity_EX!D:D,"&gt;=0.0001")</f>
        <v>0</v>
      </c>
      <c r="E63">
        <f>SUMIFS(Activity_EX!E:E,Activity_EX!$A:$A,$A63&amp;"*",Activity_EX!E:E,"&gt;=0.0001")</f>
        <v>0</v>
      </c>
      <c r="F63">
        <f>SUMIFS(Activity_EX!F:F,Activity_EX!$A:$A,$A63&amp;"*",Activity_EX!F:F,"&gt;=0.0001")</f>
        <v>0</v>
      </c>
      <c r="G63">
        <f>SUMIFS(Activity_EX!G:G,Activity_EX!$A:$A,$A63&amp;"*",Activity_EX!G:G,"&gt;=0.0001")</f>
        <v>0</v>
      </c>
      <c r="H63">
        <f>SUMIFS(Activity_EX!H:H,Activity_EX!$A:$A,$A63&amp;"*",Activity_EX!H:H,"&gt;=0.0001")</f>
        <v>0</v>
      </c>
      <c r="I63">
        <f>SUMIFS(Activity_EX!I:I,Activity_EX!$A:$A,$A63&amp;"*",Activity_EX!I:I,"&gt;=0.0001")</f>
        <v>0</v>
      </c>
      <c r="J63">
        <f>SUMIFS(Activity_EX!J:J,Activity_EX!$A:$A,$A63&amp;"*",Activity_EX!J:J,"&gt;=0.0001")</f>
        <v>0</v>
      </c>
      <c r="K63">
        <f>SUMIFS(Activity_EX!K:K,Activity_EX!$A:$A,$A63&amp;"*",Activity_EX!K:K,"&gt;=0.0001")</f>
        <v>0</v>
      </c>
    </row>
    <row r="64" spans="1:11" x14ac:dyDescent="0.25">
      <c r="A64" t="str">
        <f>COMBDG_Split_Tech!B265</f>
        <v>COMBDGICINewWH</v>
      </c>
      <c r="B64">
        <f>SUMIFS(Activity_EX!B:B,Activity_EX!$A:$A,$A64&amp;"*",Activity_EX!B:B,"&gt;=0.0001")</f>
        <v>0</v>
      </c>
      <c r="C64">
        <f>SUMIFS(Activity_EX!C:C,Activity_EX!$A:$A,$A64&amp;"*",Activity_EX!C:C,"&gt;=0.0001")</f>
        <v>0</v>
      </c>
      <c r="D64">
        <f>SUMIFS(Activity_EX!D:D,Activity_EX!$A:$A,$A64&amp;"*",Activity_EX!D:D,"&gt;=0.0001")</f>
        <v>0</v>
      </c>
      <c r="E64">
        <f>SUMIFS(Activity_EX!E:E,Activity_EX!$A:$A,$A64&amp;"*",Activity_EX!E:E,"&gt;=0.0001")</f>
        <v>0</v>
      </c>
      <c r="F64">
        <f>SUMIFS(Activity_EX!F:F,Activity_EX!$A:$A,$A64&amp;"*",Activity_EX!F:F,"&gt;=0.0001")</f>
        <v>0</v>
      </c>
      <c r="G64">
        <f>SUMIFS(Activity_EX!G:G,Activity_EX!$A:$A,$A64&amp;"*",Activity_EX!G:G,"&gt;=0.0001")</f>
        <v>0</v>
      </c>
      <c r="H64">
        <f>SUMIFS(Activity_EX!H:H,Activity_EX!$A:$A,$A64&amp;"*",Activity_EX!H:H,"&gt;=0.0001")</f>
        <v>0</v>
      </c>
      <c r="I64">
        <f>SUMIFS(Activity_EX!I:I,Activity_EX!$A:$A,$A64&amp;"*",Activity_EX!I:I,"&gt;=0.0001")</f>
        <v>0</v>
      </c>
      <c r="J64">
        <f>SUMIFS(Activity_EX!J:J,Activity_EX!$A:$A,$A64&amp;"*",Activity_EX!J:J,"&gt;=0.0001")</f>
        <v>0</v>
      </c>
      <c r="K64">
        <f>SUMIFS(Activity_EX!K:K,Activity_EX!$A:$A,$A64&amp;"*",Activity_EX!K:K,"&gt;=0.0001")</f>
        <v>0</v>
      </c>
    </row>
    <row r="65" spans="1:11" x14ac:dyDescent="0.25">
      <c r="A65" t="str">
        <f>COMBDG_Split_Tech!B272</f>
        <v>COMBDGICIOldAE</v>
      </c>
      <c r="B65">
        <f>SUMIFS(Activity_EX!B:B,Activity_EX!$A:$A,$A65&amp;"*",Activity_EX!B:B,"&gt;=0.0001")</f>
        <v>92.025634816221668</v>
      </c>
      <c r="C65">
        <f>SUMIFS(Activity_EX!C:C,Activity_EX!$A:$A,$A65&amp;"*",Activity_EX!C:C,"&gt;=0.0001")</f>
        <v>91.9513866693963</v>
      </c>
      <c r="D65">
        <f>SUMIFS(Activity_EX!D:D,Activity_EX!$A:$A,$A65&amp;"*",Activity_EX!D:D,"&gt;=0.0001")</f>
        <v>91.855355858099699</v>
      </c>
      <c r="E65">
        <f>SUMIFS(Activity_EX!E:E,Activity_EX!$A:$A,$A65&amp;"*",Activity_EX!E:E,"&gt;=0.0001")</f>
        <v>91.69547295662376</v>
      </c>
      <c r="F65">
        <f>SUMIFS(Activity_EX!F:F,Activity_EX!$A:$A,$A65&amp;"*",Activity_EX!F:F,"&gt;=0.0001")</f>
        <v>46.046726677411094</v>
      </c>
      <c r="G65">
        <f>SUMIFS(Activity_EX!G:G,Activity_EX!$A:$A,$A65&amp;"*",Activity_EX!G:G,"&gt;=0.0001")</f>
        <v>46.043385147507806</v>
      </c>
      <c r="H65">
        <f>SUMIFS(Activity_EX!H:H,Activity_EX!$A:$A,$A65&amp;"*",Activity_EX!H:H,"&gt;=0.0001")</f>
        <v>46.041331629642599</v>
      </c>
      <c r="I65">
        <f>SUMIFS(Activity_EX!I:I,Activity_EX!$A:$A,$A65&amp;"*",Activity_EX!I:I,"&gt;=0.0001")</f>
        <v>13.399094306742359</v>
      </c>
      <c r="J65">
        <f>SUMIFS(Activity_EX!J:J,Activity_EX!$A:$A,$A65&amp;"*",Activity_EX!J:J,"&gt;=0.0001")</f>
        <v>11.885534045444661</v>
      </c>
      <c r="K65">
        <f>SUMIFS(Activity_EX!K:K,Activity_EX!$A:$A,$A65&amp;"*",Activity_EX!K:K,"&gt;=0.0001")</f>
        <v>0</v>
      </c>
    </row>
    <row r="66" spans="1:11" x14ac:dyDescent="0.25">
      <c r="A66" t="str">
        <f>COMBDG_Split_Tech!B275</f>
        <v>COMBDGICIOldAM</v>
      </c>
      <c r="B66">
        <f>SUMIFS(Activity_EX!B:B,Activity_EX!$A:$A,$A66&amp;"*",Activity_EX!B:B,"&gt;=0.0001")</f>
        <v>13.00669215668832</v>
      </c>
      <c r="C66">
        <f>SUMIFS(Activity_EX!C:C,Activity_EX!$A:$A,$A66&amp;"*",Activity_EX!C:C,"&gt;=0.0001")</f>
        <v>12.98462612645074</v>
      </c>
      <c r="D66">
        <f>SUMIFS(Activity_EX!D:D,Activity_EX!$A:$A,$A66&amp;"*",Activity_EX!D:D,"&gt;=0.0001")</f>
        <v>12.96315809973348</v>
      </c>
      <c r="E66">
        <f>SUMIFS(Activity_EX!E:E,Activity_EX!$A:$A,$A66&amp;"*",Activity_EX!E:E,"&gt;=0.0001")</f>
        <v>12.92887652000563</v>
      </c>
      <c r="F66">
        <f>SUMIFS(Activity_EX!F:F,Activity_EX!$A:$A,$A66&amp;"*",Activity_EX!F:F,"&gt;=0.0001")</f>
        <v>6.509248966979948</v>
      </c>
      <c r="G66">
        <f>SUMIFS(Activity_EX!G:G,Activity_EX!$A:$A,$A66&amp;"*",Activity_EX!G:G,"&gt;=0.0001")</f>
        <v>6.5082625915273136</v>
      </c>
      <c r="H66">
        <f>SUMIFS(Activity_EX!H:H,Activity_EX!$A:$A,$A66&amp;"*",Activity_EX!H:H,"&gt;=0.0001")</f>
        <v>6.5077049959930786</v>
      </c>
      <c r="I66">
        <f>SUMIFS(Activity_EX!I:I,Activity_EX!$A:$A,$A66&amp;"*",Activity_EX!I:I,"&gt;=0.0001")</f>
        <v>2.9207997656972391</v>
      </c>
      <c r="J66">
        <f>SUMIFS(Activity_EX!J:J,Activity_EX!$A:$A,$A66&amp;"*",Activity_EX!J:J,"&gt;=0.0001")</f>
        <v>2.8296052232538882</v>
      </c>
      <c r="K66">
        <f>SUMIFS(Activity_EX!K:K,Activity_EX!$A:$A,$A66&amp;"*",Activity_EX!K:K,"&gt;=0.0001")</f>
        <v>0</v>
      </c>
    </row>
    <row r="67" spans="1:11" x14ac:dyDescent="0.25">
      <c r="A67" t="str">
        <f>COMBDG_Split_Tech!B276</f>
        <v>COMBDGICIOldLI</v>
      </c>
      <c r="B67">
        <f>SUMIFS(Activity_EX!B:B,Activity_EX!$A:$A,$A67&amp;"*",Activity_EX!B:B,"&gt;=0.0001")</f>
        <v>135.36913198770085</v>
      </c>
      <c r="C67">
        <f>SUMIFS(Activity_EX!C:C,Activity_EX!$A:$A,$A67&amp;"*",Activity_EX!C:C,"&gt;=0.0001")</f>
        <v>64.984482421206366</v>
      </c>
      <c r="D67">
        <f>SUMIFS(Activity_EX!D:D,Activity_EX!$A:$A,$A67&amp;"*",Activity_EX!D:D,"&gt;=0.0001")</f>
        <v>36.509698206449585</v>
      </c>
      <c r="E67">
        <f>SUMIFS(Activity_EX!E:E,Activity_EX!$A:$A,$A67&amp;"*",Activity_EX!E:E,"&gt;=0.0001")</f>
        <v>28.724566256018988</v>
      </c>
      <c r="F67">
        <f>SUMIFS(Activity_EX!F:F,Activity_EX!$A:$A,$A67&amp;"*",Activity_EX!F:F,"&gt;=0.0001")</f>
        <v>28.59969293611854</v>
      </c>
      <c r="G67">
        <f>SUMIFS(Activity_EX!G:G,Activity_EX!$A:$A,$A67&amp;"*",Activity_EX!G:G,"&gt;=0.0001")</f>
        <v>28.599659431678546</v>
      </c>
      <c r="H67">
        <f>SUMIFS(Activity_EX!H:H,Activity_EX!$A:$A,$A67&amp;"*",Activity_EX!H:H,"&gt;=0.0001")</f>
        <v>28.599653205011961</v>
      </c>
      <c r="I67">
        <f>SUMIFS(Activity_EX!I:I,Activity_EX!$A:$A,$A67&amp;"*",Activity_EX!I:I,"&gt;=0.0001")</f>
        <v>0</v>
      </c>
      <c r="J67">
        <f>SUMIFS(Activity_EX!J:J,Activity_EX!$A:$A,$A67&amp;"*",Activity_EX!J:J,"&gt;=0.0001")</f>
        <v>4.3359413428508339E-2</v>
      </c>
      <c r="K67">
        <f>SUMIFS(Activity_EX!K:K,Activity_EX!$A:$A,$A67&amp;"*",Activity_EX!K:K,"&gt;=0.0001")</f>
        <v>0</v>
      </c>
    </row>
    <row r="68" spans="1:11" x14ac:dyDescent="0.25">
      <c r="A68" t="str">
        <f>COMBDG_Split_Tech!B281</f>
        <v>COMBDGICIOldSC</v>
      </c>
      <c r="B68">
        <f>SUMIFS(Activity_EX!B:B,Activity_EX!$A:$A,$A68&amp;"*",Activity_EX!B:B,"&gt;=0.0001")</f>
        <v>71.193783227427801</v>
      </c>
      <c r="C68">
        <f>SUMIFS(Activity_EX!C:C,Activity_EX!$A:$A,$A68&amp;"*",Activity_EX!C:C,"&gt;=0.0001")</f>
        <v>71.154481835315806</v>
      </c>
      <c r="D68">
        <f>SUMIFS(Activity_EX!D:D,Activity_EX!$A:$A,$A68&amp;"*",Activity_EX!D:D,"&gt;=0.0001")</f>
        <v>71.100210758267849</v>
      </c>
      <c r="E68">
        <f>SUMIFS(Activity_EX!E:E,Activity_EX!$A:$A,$A68&amp;"*",Activity_EX!E:E,"&gt;=0.0001")</f>
        <v>71.007023116392489</v>
      </c>
      <c r="F68">
        <f>SUMIFS(Activity_EX!F:F,Activity_EX!$A:$A,$A68&amp;"*",Activity_EX!F:F,"&gt;=0.0001")</f>
        <v>40.250303248764808</v>
      </c>
      <c r="G68">
        <f>SUMIFS(Activity_EX!G:G,Activity_EX!$A:$A,$A68&amp;"*",Activity_EX!G:G,"&gt;=0.0001")</f>
        <v>40.248586862695532</v>
      </c>
      <c r="H68">
        <f>SUMIFS(Activity_EX!H:H,Activity_EX!$A:$A,$A68&amp;"*",Activity_EX!H:H,"&gt;=0.0001")</f>
        <v>40.247453939521883</v>
      </c>
      <c r="I68">
        <f>SUMIFS(Activity_EX!I:I,Activity_EX!$A:$A,$A68&amp;"*",Activity_EX!I:I,"&gt;=0.0001")</f>
        <v>5.6218737186928838</v>
      </c>
      <c r="J68">
        <f>SUMIFS(Activity_EX!J:J,Activity_EX!$A:$A,$A68&amp;"*",Activity_EX!J:J,"&gt;=0.0001")</f>
        <v>4.2361069640872504</v>
      </c>
      <c r="K68">
        <f>SUMIFS(Activity_EX!K:K,Activity_EX!$A:$A,$A68&amp;"*",Activity_EX!K:K,"&gt;=0.0001")</f>
        <v>1.6884564480053679</v>
      </c>
    </row>
    <row r="69" spans="1:11" x14ac:dyDescent="0.25">
      <c r="A69" t="str">
        <f>COMBDG_Split_Tech!B284</f>
        <v>COMBDGICIOldSH</v>
      </c>
      <c r="B69">
        <f>SUMIFS(Activity_EX!B:B,Activity_EX!$A:$A,$A69&amp;"*",Activity_EX!B:B,"&gt;=0.0001")</f>
        <v>214.517859692656</v>
      </c>
      <c r="C69">
        <f>SUMIFS(Activity_EX!C:C,Activity_EX!$A:$A,$A69&amp;"*",Activity_EX!C:C,"&gt;=0.0001")</f>
        <v>210.40724795385347</v>
      </c>
      <c r="D69">
        <f>SUMIFS(Activity_EX!D:D,Activity_EX!$A:$A,$A69&amp;"*",Activity_EX!D:D,"&gt;=0.0001")</f>
        <v>174.88085351633063</v>
      </c>
      <c r="E69">
        <f>SUMIFS(Activity_EX!E:E,Activity_EX!$A:$A,$A69&amp;"*",Activity_EX!E:E,"&gt;=0.0001")</f>
        <v>174.84656694241093</v>
      </c>
      <c r="F69">
        <f>SUMIFS(Activity_EX!F:F,Activity_EX!$A:$A,$A69&amp;"*",Activity_EX!F:F,"&gt;=0.0001")</f>
        <v>173.72960346511215</v>
      </c>
      <c r="G69">
        <f>SUMIFS(Activity_EX!G:G,Activity_EX!$A:$A,$A69&amp;"*",Activity_EX!G:G,"&gt;=0.0001")</f>
        <v>173.70708460778292</v>
      </c>
      <c r="H69">
        <f>SUMIFS(Activity_EX!H:H,Activity_EX!$A:$A,$A69&amp;"*",Activity_EX!H:H,"&gt;=0.0001")</f>
        <v>168.07151219549206</v>
      </c>
      <c r="I69">
        <f>SUMIFS(Activity_EX!I:I,Activity_EX!$A:$A,$A69&amp;"*",Activity_EX!I:I,"&gt;=0.0001")</f>
        <v>13.073230241305463</v>
      </c>
      <c r="J69">
        <f>SUMIFS(Activity_EX!J:J,Activity_EX!$A:$A,$A69&amp;"*",Activity_EX!J:J,"&gt;=0.0001")</f>
        <v>9.2506673541167022</v>
      </c>
      <c r="K69">
        <f>SUMIFS(Activity_EX!K:K,Activity_EX!$A:$A,$A69&amp;"*",Activity_EX!K:K,"&gt;=0.0001")</f>
        <v>6.4896846964982053</v>
      </c>
    </row>
    <row r="70" spans="1:11" x14ac:dyDescent="0.25">
      <c r="A70" t="str">
        <f>COMBDG_Split_Tech!B294</f>
        <v>COMBDGICIOldSL</v>
      </c>
      <c r="B70">
        <f>SUMIFS(Activity_EX!B:B,Activity_EX!$A:$A,$A70&amp;"*",Activity_EX!B:B,"&gt;=0.0001")</f>
        <v>9.3632923579972456</v>
      </c>
      <c r="C70">
        <f>SUMIFS(Activity_EX!C:C,Activity_EX!$A:$A,$A70&amp;"*",Activity_EX!C:C,"&gt;=0.0001")</f>
        <v>9.3632183400468758</v>
      </c>
      <c r="D70">
        <f>SUMIFS(Activity_EX!D:D,Activity_EX!$A:$A,$A70&amp;"*",Activity_EX!D:D,"&gt;=0.0001")</f>
        <v>9.3631421224551836</v>
      </c>
      <c r="E70">
        <f>SUMIFS(Activity_EX!E:E,Activity_EX!$A:$A,$A70&amp;"*",Activity_EX!E:E,"&gt;=0.0001")</f>
        <v>9.363008299852785</v>
      </c>
      <c r="F70">
        <f>SUMIFS(Activity_EX!F:F,Activity_EX!$A:$A,$A70&amp;"*",Activity_EX!F:F,"&gt;=0.0001")</f>
        <v>4.6816664658605092</v>
      </c>
      <c r="G70">
        <f>SUMIFS(Activity_EX!G:G,Activity_EX!$A:$A,$A70&amp;"*",Activity_EX!G:G,"&gt;=0.0001")</f>
        <v>4.681663610625586</v>
      </c>
      <c r="H70">
        <f>SUMIFS(Activity_EX!H:H,Activity_EX!$A:$A,$A70&amp;"*",Activity_EX!H:H,"&gt;=0.0001")</f>
        <v>4.6816620246151608</v>
      </c>
      <c r="I70">
        <f>SUMIFS(Activity_EX!I:I,Activity_EX!$A:$A,$A70&amp;"*",Activity_EX!I:I,"&gt;=0.0001")</f>
        <v>2.0518639199968458</v>
      </c>
      <c r="J70">
        <f>SUMIFS(Activity_EX!J:J,Activity_EX!$A:$A,$A70&amp;"*",Activity_EX!J:J,"&gt;=0.0001")</f>
        <v>1.973951911127716</v>
      </c>
      <c r="K70">
        <f>SUMIFS(Activity_EX!K:K,Activity_EX!$A:$A,$A70&amp;"*",Activity_EX!K:K,"&gt;=0.0001")</f>
        <v>0</v>
      </c>
    </row>
    <row r="71" spans="1:11" x14ac:dyDescent="0.25">
      <c r="A71" t="str">
        <f>COMBDG_Split_Tech!B295</f>
        <v>COMBDGICIOldWH</v>
      </c>
      <c r="B71">
        <f>SUMIFS(Activity_EX!B:B,Activity_EX!$A:$A,$A71&amp;"*",Activity_EX!B:B,"&gt;=0.0001")</f>
        <v>47.390592510508583</v>
      </c>
      <c r="C71">
        <f>SUMIFS(Activity_EX!C:C,Activity_EX!$A:$A,$A71&amp;"*",Activity_EX!C:C,"&gt;=0.0001")</f>
        <v>46.832864564470796</v>
      </c>
      <c r="D71">
        <f>SUMIFS(Activity_EX!D:D,Activity_EX!$A:$A,$A71&amp;"*",Activity_EX!D:D,"&gt;=0.0001")</f>
        <v>32.398729560969578</v>
      </c>
      <c r="E71">
        <f>SUMIFS(Activity_EX!E:E,Activity_EX!$A:$A,$A71&amp;"*",Activity_EX!E:E,"&gt;=0.0001")</f>
        <v>32.359526724715792</v>
      </c>
      <c r="F71">
        <f>SUMIFS(Activity_EX!F:F,Activity_EX!$A:$A,$A71&amp;"*",Activity_EX!F:F,"&gt;=0.0001")</f>
        <v>32.322841612649434</v>
      </c>
      <c r="G71">
        <f>SUMIFS(Activity_EX!G:G,Activity_EX!$A:$A,$A71&amp;"*",Activity_EX!G:G,"&gt;=0.0001")</f>
        <v>32.279546622211022</v>
      </c>
      <c r="H71">
        <f>SUMIFS(Activity_EX!H:H,Activity_EX!$A:$A,$A71&amp;"*",Activity_EX!H:H,"&gt;=0.0001")</f>
        <v>31.515497160015997</v>
      </c>
      <c r="I71">
        <f>SUMIFS(Activity_EX!I:I,Activity_EX!$A:$A,$A71&amp;"*",Activity_EX!I:I,"&gt;=0.0001")</f>
        <v>2.6373271910547693</v>
      </c>
      <c r="J71">
        <f>SUMIFS(Activity_EX!J:J,Activity_EX!$A:$A,$A71&amp;"*",Activity_EX!J:J,"&gt;=0.0001")</f>
        <v>2.0138049124427009</v>
      </c>
      <c r="K71">
        <f>SUMIFS(Activity_EX!K:K,Activity_EX!$A:$A,$A71&amp;"*",Activity_EX!K:K,"&gt;=0.0001")</f>
        <v>1.3346974607970392</v>
      </c>
    </row>
    <row r="72" spans="1:11" x14ac:dyDescent="0.25">
      <c r="A72" t="str">
        <f>COMBDG_Split_Tech!B302</f>
        <v>COMBDGOFFNewAE</v>
      </c>
      <c r="B72">
        <f>SUMIFS(Activity_EX!B:B,Activity_EX!$A:$A,$A72&amp;"*",Activity_EX!B:B,"&gt;=0.0001")</f>
        <v>0</v>
      </c>
      <c r="C72">
        <f>SUMIFS(Activity_EX!C:C,Activity_EX!$A:$A,$A72&amp;"*",Activity_EX!C:C,"&gt;=0.0001")</f>
        <v>0</v>
      </c>
      <c r="D72">
        <f>SUMIFS(Activity_EX!D:D,Activity_EX!$A:$A,$A72&amp;"*",Activity_EX!D:D,"&gt;=0.0001")</f>
        <v>0</v>
      </c>
      <c r="E72">
        <f>SUMIFS(Activity_EX!E:E,Activity_EX!$A:$A,$A72&amp;"*",Activity_EX!E:E,"&gt;=0.0001")</f>
        <v>0</v>
      </c>
      <c r="F72">
        <f>SUMIFS(Activity_EX!F:F,Activity_EX!$A:$A,$A72&amp;"*",Activity_EX!F:F,"&gt;=0.0001")</f>
        <v>0</v>
      </c>
      <c r="G72">
        <f>SUMIFS(Activity_EX!G:G,Activity_EX!$A:$A,$A72&amp;"*",Activity_EX!G:G,"&gt;=0.0001")</f>
        <v>0</v>
      </c>
      <c r="H72">
        <f>SUMIFS(Activity_EX!H:H,Activity_EX!$A:$A,$A72&amp;"*",Activity_EX!H:H,"&gt;=0.0001")</f>
        <v>0</v>
      </c>
      <c r="I72">
        <f>SUMIFS(Activity_EX!I:I,Activity_EX!$A:$A,$A72&amp;"*",Activity_EX!I:I,"&gt;=0.0001")</f>
        <v>0</v>
      </c>
      <c r="J72">
        <f>SUMIFS(Activity_EX!J:J,Activity_EX!$A:$A,$A72&amp;"*",Activity_EX!J:J,"&gt;=0.0001")</f>
        <v>0</v>
      </c>
      <c r="K72">
        <f>SUMIFS(Activity_EX!K:K,Activity_EX!$A:$A,$A72&amp;"*",Activity_EX!K:K,"&gt;=0.0001")</f>
        <v>0</v>
      </c>
    </row>
    <row r="73" spans="1:11" x14ac:dyDescent="0.25">
      <c r="A73" t="str">
        <f>COMBDG_Split_Tech!B305</f>
        <v>COMBDGOFFNewAM</v>
      </c>
      <c r="B73">
        <f>SUMIFS(Activity_EX!B:B,Activity_EX!$A:$A,$A73&amp;"*",Activity_EX!B:B,"&gt;=0.0001")</f>
        <v>0</v>
      </c>
      <c r="C73">
        <f>SUMIFS(Activity_EX!C:C,Activity_EX!$A:$A,$A73&amp;"*",Activity_EX!C:C,"&gt;=0.0001")</f>
        <v>0</v>
      </c>
      <c r="D73">
        <f>SUMIFS(Activity_EX!D:D,Activity_EX!$A:$A,$A73&amp;"*",Activity_EX!D:D,"&gt;=0.0001")</f>
        <v>0</v>
      </c>
      <c r="E73">
        <f>SUMIFS(Activity_EX!E:E,Activity_EX!$A:$A,$A73&amp;"*",Activity_EX!E:E,"&gt;=0.0001")</f>
        <v>0</v>
      </c>
      <c r="F73">
        <f>SUMIFS(Activity_EX!F:F,Activity_EX!$A:$A,$A73&amp;"*",Activity_EX!F:F,"&gt;=0.0001")</f>
        <v>0</v>
      </c>
      <c r="G73">
        <f>SUMIFS(Activity_EX!G:G,Activity_EX!$A:$A,$A73&amp;"*",Activity_EX!G:G,"&gt;=0.0001")</f>
        <v>0</v>
      </c>
      <c r="H73">
        <f>SUMIFS(Activity_EX!H:H,Activity_EX!$A:$A,$A73&amp;"*",Activity_EX!H:H,"&gt;=0.0001")</f>
        <v>0</v>
      </c>
      <c r="I73">
        <f>SUMIFS(Activity_EX!I:I,Activity_EX!$A:$A,$A73&amp;"*",Activity_EX!I:I,"&gt;=0.0001")</f>
        <v>0</v>
      </c>
      <c r="J73">
        <f>SUMIFS(Activity_EX!J:J,Activity_EX!$A:$A,$A73&amp;"*",Activity_EX!J:J,"&gt;=0.0001")</f>
        <v>0</v>
      </c>
      <c r="K73">
        <f>SUMIFS(Activity_EX!K:K,Activity_EX!$A:$A,$A73&amp;"*",Activity_EX!K:K,"&gt;=0.0001")</f>
        <v>0</v>
      </c>
    </row>
    <row r="74" spans="1:11" x14ac:dyDescent="0.25">
      <c r="A74" t="str">
        <f>COMBDG_Split_Tech!B306</f>
        <v>COMBDGOFFNewLI</v>
      </c>
      <c r="B74">
        <f>SUMIFS(Activity_EX!B:B,Activity_EX!$A:$A,$A74&amp;"*",Activity_EX!B:B,"&gt;=0.0001")</f>
        <v>0</v>
      </c>
      <c r="C74">
        <f>SUMIFS(Activity_EX!C:C,Activity_EX!$A:$A,$A74&amp;"*",Activity_EX!C:C,"&gt;=0.0001")</f>
        <v>0</v>
      </c>
      <c r="D74">
        <f>SUMIFS(Activity_EX!D:D,Activity_EX!$A:$A,$A74&amp;"*",Activity_EX!D:D,"&gt;=0.0001")</f>
        <v>0</v>
      </c>
      <c r="E74">
        <f>SUMIFS(Activity_EX!E:E,Activity_EX!$A:$A,$A74&amp;"*",Activity_EX!E:E,"&gt;=0.0001")</f>
        <v>0</v>
      </c>
      <c r="F74">
        <f>SUMIFS(Activity_EX!F:F,Activity_EX!$A:$A,$A74&amp;"*",Activity_EX!F:F,"&gt;=0.0001")</f>
        <v>0</v>
      </c>
      <c r="G74">
        <f>SUMIFS(Activity_EX!G:G,Activity_EX!$A:$A,$A74&amp;"*",Activity_EX!G:G,"&gt;=0.0001")</f>
        <v>0</v>
      </c>
      <c r="H74">
        <f>SUMIFS(Activity_EX!H:H,Activity_EX!$A:$A,$A74&amp;"*",Activity_EX!H:H,"&gt;=0.0001")</f>
        <v>0</v>
      </c>
      <c r="I74">
        <f>SUMIFS(Activity_EX!I:I,Activity_EX!$A:$A,$A74&amp;"*",Activity_EX!I:I,"&gt;=0.0001")</f>
        <v>0</v>
      </c>
      <c r="J74">
        <f>SUMIFS(Activity_EX!J:J,Activity_EX!$A:$A,$A74&amp;"*",Activity_EX!J:J,"&gt;=0.0001")</f>
        <v>0</v>
      </c>
      <c r="K74">
        <f>SUMIFS(Activity_EX!K:K,Activity_EX!$A:$A,$A74&amp;"*",Activity_EX!K:K,"&gt;=0.0001")</f>
        <v>0</v>
      </c>
    </row>
    <row r="75" spans="1:11" x14ac:dyDescent="0.25">
      <c r="A75" t="str">
        <f>COMBDG_Split_Tech!B311</f>
        <v>COMBDGOFFNewSC</v>
      </c>
      <c r="B75">
        <f>SUMIFS(Activity_EX!B:B,Activity_EX!$A:$A,$A75&amp;"*",Activity_EX!B:B,"&gt;=0.0001")</f>
        <v>0</v>
      </c>
      <c r="C75">
        <f>SUMIFS(Activity_EX!C:C,Activity_EX!$A:$A,$A75&amp;"*",Activity_EX!C:C,"&gt;=0.0001")</f>
        <v>0</v>
      </c>
      <c r="D75">
        <f>SUMIFS(Activity_EX!D:D,Activity_EX!$A:$A,$A75&amp;"*",Activity_EX!D:D,"&gt;=0.0001")</f>
        <v>0</v>
      </c>
      <c r="E75">
        <f>SUMIFS(Activity_EX!E:E,Activity_EX!$A:$A,$A75&amp;"*",Activity_EX!E:E,"&gt;=0.0001")</f>
        <v>0</v>
      </c>
      <c r="F75">
        <f>SUMIFS(Activity_EX!F:F,Activity_EX!$A:$A,$A75&amp;"*",Activity_EX!F:F,"&gt;=0.0001")</f>
        <v>0</v>
      </c>
      <c r="G75">
        <f>SUMIFS(Activity_EX!G:G,Activity_EX!$A:$A,$A75&amp;"*",Activity_EX!G:G,"&gt;=0.0001")</f>
        <v>0</v>
      </c>
      <c r="H75">
        <f>SUMIFS(Activity_EX!H:H,Activity_EX!$A:$A,$A75&amp;"*",Activity_EX!H:H,"&gt;=0.0001")</f>
        <v>0</v>
      </c>
      <c r="I75">
        <f>SUMIFS(Activity_EX!I:I,Activity_EX!$A:$A,$A75&amp;"*",Activity_EX!I:I,"&gt;=0.0001")</f>
        <v>0</v>
      </c>
      <c r="J75">
        <f>SUMIFS(Activity_EX!J:J,Activity_EX!$A:$A,$A75&amp;"*",Activity_EX!J:J,"&gt;=0.0001")</f>
        <v>0</v>
      </c>
      <c r="K75">
        <f>SUMIFS(Activity_EX!K:K,Activity_EX!$A:$A,$A75&amp;"*",Activity_EX!K:K,"&gt;=0.0001")</f>
        <v>0</v>
      </c>
    </row>
    <row r="76" spans="1:11" x14ac:dyDescent="0.25">
      <c r="A76" t="str">
        <f>COMBDG_Split_Tech!B314</f>
        <v>COMBDGOFFNewSH</v>
      </c>
      <c r="B76">
        <f>SUMIFS(Activity_EX!B:B,Activity_EX!$A:$A,$A76&amp;"*",Activity_EX!B:B,"&gt;=0.0001")</f>
        <v>0</v>
      </c>
      <c r="C76">
        <f>SUMIFS(Activity_EX!C:C,Activity_EX!$A:$A,$A76&amp;"*",Activity_EX!C:C,"&gt;=0.0001")</f>
        <v>0</v>
      </c>
      <c r="D76">
        <f>SUMIFS(Activity_EX!D:D,Activity_EX!$A:$A,$A76&amp;"*",Activity_EX!D:D,"&gt;=0.0001")</f>
        <v>0</v>
      </c>
      <c r="E76">
        <f>SUMIFS(Activity_EX!E:E,Activity_EX!$A:$A,$A76&amp;"*",Activity_EX!E:E,"&gt;=0.0001")</f>
        <v>0</v>
      </c>
      <c r="F76">
        <f>SUMIFS(Activity_EX!F:F,Activity_EX!$A:$A,$A76&amp;"*",Activity_EX!F:F,"&gt;=0.0001")</f>
        <v>0</v>
      </c>
      <c r="G76">
        <f>SUMIFS(Activity_EX!G:G,Activity_EX!$A:$A,$A76&amp;"*",Activity_EX!G:G,"&gt;=0.0001")</f>
        <v>0</v>
      </c>
      <c r="H76">
        <f>SUMIFS(Activity_EX!H:H,Activity_EX!$A:$A,$A76&amp;"*",Activity_EX!H:H,"&gt;=0.0001")</f>
        <v>0</v>
      </c>
      <c r="I76">
        <f>SUMIFS(Activity_EX!I:I,Activity_EX!$A:$A,$A76&amp;"*",Activity_EX!I:I,"&gt;=0.0001")</f>
        <v>0</v>
      </c>
      <c r="J76">
        <f>SUMIFS(Activity_EX!J:J,Activity_EX!$A:$A,$A76&amp;"*",Activity_EX!J:J,"&gt;=0.0001")</f>
        <v>0</v>
      </c>
      <c r="K76">
        <f>SUMIFS(Activity_EX!K:K,Activity_EX!$A:$A,$A76&amp;"*",Activity_EX!K:K,"&gt;=0.0001")</f>
        <v>0</v>
      </c>
    </row>
    <row r="77" spans="1:11" x14ac:dyDescent="0.25">
      <c r="A77" t="str">
        <f>COMBDG_Split_Tech!B324</f>
        <v>COMBDGOFFNewSL</v>
      </c>
      <c r="B77">
        <f>SUMIFS(Activity_EX!B:B,Activity_EX!$A:$A,$A77&amp;"*",Activity_EX!B:B,"&gt;=0.0001")</f>
        <v>0</v>
      </c>
      <c r="C77">
        <f>SUMIFS(Activity_EX!C:C,Activity_EX!$A:$A,$A77&amp;"*",Activity_EX!C:C,"&gt;=0.0001")</f>
        <v>0</v>
      </c>
      <c r="D77">
        <f>SUMIFS(Activity_EX!D:D,Activity_EX!$A:$A,$A77&amp;"*",Activity_EX!D:D,"&gt;=0.0001")</f>
        <v>0</v>
      </c>
      <c r="E77">
        <f>SUMIFS(Activity_EX!E:E,Activity_EX!$A:$A,$A77&amp;"*",Activity_EX!E:E,"&gt;=0.0001")</f>
        <v>0</v>
      </c>
      <c r="F77">
        <f>SUMIFS(Activity_EX!F:F,Activity_EX!$A:$A,$A77&amp;"*",Activity_EX!F:F,"&gt;=0.0001")</f>
        <v>0</v>
      </c>
      <c r="G77">
        <f>SUMIFS(Activity_EX!G:G,Activity_EX!$A:$A,$A77&amp;"*",Activity_EX!G:G,"&gt;=0.0001")</f>
        <v>0</v>
      </c>
      <c r="H77">
        <f>SUMIFS(Activity_EX!H:H,Activity_EX!$A:$A,$A77&amp;"*",Activity_EX!H:H,"&gt;=0.0001")</f>
        <v>0</v>
      </c>
      <c r="I77">
        <f>SUMIFS(Activity_EX!I:I,Activity_EX!$A:$A,$A77&amp;"*",Activity_EX!I:I,"&gt;=0.0001")</f>
        <v>0</v>
      </c>
      <c r="J77">
        <f>SUMIFS(Activity_EX!J:J,Activity_EX!$A:$A,$A77&amp;"*",Activity_EX!J:J,"&gt;=0.0001")</f>
        <v>0</v>
      </c>
      <c r="K77">
        <f>SUMIFS(Activity_EX!K:K,Activity_EX!$A:$A,$A77&amp;"*",Activity_EX!K:K,"&gt;=0.0001")</f>
        <v>0</v>
      </c>
    </row>
    <row r="78" spans="1:11" x14ac:dyDescent="0.25">
      <c r="A78" t="str">
        <f>COMBDG_Split_Tech!B325</f>
        <v>COMBDGOFFNewWH</v>
      </c>
      <c r="B78">
        <f>SUMIFS(Activity_EX!B:B,Activity_EX!$A:$A,$A78&amp;"*",Activity_EX!B:B,"&gt;=0.0001")</f>
        <v>0</v>
      </c>
      <c r="C78">
        <f>SUMIFS(Activity_EX!C:C,Activity_EX!$A:$A,$A78&amp;"*",Activity_EX!C:C,"&gt;=0.0001")</f>
        <v>0</v>
      </c>
      <c r="D78">
        <f>SUMIFS(Activity_EX!D:D,Activity_EX!$A:$A,$A78&amp;"*",Activity_EX!D:D,"&gt;=0.0001")</f>
        <v>0</v>
      </c>
      <c r="E78">
        <f>SUMIFS(Activity_EX!E:E,Activity_EX!$A:$A,$A78&amp;"*",Activity_EX!E:E,"&gt;=0.0001")</f>
        <v>0</v>
      </c>
      <c r="F78">
        <f>SUMIFS(Activity_EX!F:F,Activity_EX!$A:$A,$A78&amp;"*",Activity_EX!F:F,"&gt;=0.0001")</f>
        <v>0</v>
      </c>
      <c r="G78">
        <f>SUMIFS(Activity_EX!G:G,Activity_EX!$A:$A,$A78&amp;"*",Activity_EX!G:G,"&gt;=0.0001")</f>
        <v>0</v>
      </c>
      <c r="H78">
        <f>SUMIFS(Activity_EX!H:H,Activity_EX!$A:$A,$A78&amp;"*",Activity_EX!H:H,"&gt;=0.0001")</f>
        <v>0</v>
      </c>
      <c r="I78">
        <f>SUMIFS(Activity_EX!I:I,Activity_EX!$A:$A,$A78&amp;"*",Activity_EX!I:I,"&gt;=0.0001")</f>
        <v>0</v>
      </c>
      <c r="J78">
        <f>SUMIFS(Activity_EX!J:J,Activity_EX!$A:$A,$A78&amp;"*",Activity_EX!J:J,"&gt;=0.0001")</f>
        <v>0</v>
      </c>
      <c r="K78">
        <f>SUMIFS(Activity_EX!K:K,Activity_EX!$A:$A,$A78&amp;"*",Activity_EX!K:K,"&gt;=0.0001")</f>
        <v>0</v>
      </c>
    </row>
    <row r="79" spans="1:11" x14ac:dyDescent="0.25">
      <c r="A79" t="str">
        <f>COMBDG_Split_Tech!B332</f>
        <v>COMBDGOFFOldAE</v>
      </c>
      <c r="B79">
        <f>SUMIFS(Activity_EX!B:B,Activity_EX!$A:$A,$A79&amp;"*",Activity_EX!B:B,"&gt;=0.0001")</f>
        <v>8456.0466273568745</v>
      </c>
      <c r="C79">
        <f>SUMIFS(Activity_EX!C:C,Activity_EX!$A:$A,$A79&amp;"*",Activity_EX!C:C,"&gt;=0.0001")</f>
        <v>8456.2493667422077</v>
      </c>
      <c r="D79">
        <f>SUMIFS(Activity_EX!D:D,Activity_EX!$A:$A,$A79&amp;"*",Activity_EX!D:D,"&gt;=0.0001")</f>
        <v>8456.2458937492083</v>
      </c>
      <c r="E79">
        <f>SUMIFS(Activity_EX!E:E,Activity_EX!$A:$A,$A79&amp;"*",Activity_EX!E:E,"&gt;=0.0001")</f>
        <v>8456.2341550137498</v>
      </c>
      <c r="F79">
        <f>SUMIFS(Activity_EX!F:F,Activity_EX!$A:$A,$A79&amp;"*",Activity_EX!F:F,"&gt;=0.0001")</f>
        <v>4228.1194372997297</v>
      </c>
      <c r="G79">
        <f>SUMIFS(Activity_EX!G:G,Activity_EX!$A:$A,$A79&amp;"*",Activity_EX!G:G,"&gt;=0.0001")</f>
        <v>4228.1183686080567</v>
      </c>
      <c r="H79">
        <f>SUMIFS(Activity_EX!H:H,Activity_EX!$A:$A,$A79&amp;"*",Activity_EX!H:H,"&gt;=0.0001")</f>
        <v>4228.1354971826104</v>
      </c>
      <c r="I79">
        <f>SUMIFS(Activity_EX!I:I,Activity_EX!$A:$A,$A79&amp;"*",Activity_EX!I:I,"&gt;=0.0001")</f>
        <v>1377.1905330075988</v>
      </c>
      <c r="J79">
        <f>SUMIFS(Activity_EX!J:J,Activity_EX!$A:$A,$A79&amp;"*",Activity_EX!J:J,"&gt;=0.0001")</f>
        <v>1326.9957192458069</v>
      </c>
      <c r="K79">
        <f>SUMIFS(Activity_EX!K:K,Activity_EX!$A:$A,$A79&amp;"*",Activity_EX!K:K,"&gt;=0.0001")</f>
        <v>0</v>
      </c>
    </row>
    <row r="80" spans="1:11" x14ac:dyDescent="0.25">
      <c r="A80" t="str">
        <f>COMBDG_Split_Tech!B335</f>
        <v>COMBDGOFFOldAM</v>
      </c>
      <c r="B80">
        <f>SUMIFS(Activity_EX!B:B,Activity_EX!$A:$A,$A80&amp;"*",Activity_EX!B:B,"&gt;=0.0001")</f>
        <v>874.55195857260037</v>
      </c>
      <c r="C80">
        <f>SUMIFS(Activity_EX!C:C,Activity_EX!$A:$A,$A80&amp;"*",Activity_EX!C:C,"&gt;=0.0001")</f>
        <v>874.5797632616509</v>
      </c>
      <c r="D80">
        <f>SUMIFS(Activity_EX!D:D,Activity_EX!$A:$A,$A80&amp;"*",Activity_EX!D:D,"&gt;=0.0001")</f>
        <v>874.57842273066922</v>
      </c>
      <c r="E80">
        <f>SUMIFS(Activity_EX!E:E,Activity_EX!$A:$A,$A80&amp;"*",Activity_EX!E:E,"&gt;=0.0001")</f>
        <v>874.57346596079572</v>
      </c>
      <c r="F80">
        <f>SUMIFS(Activity_EX!F:F,Activity_EX!$A:$A,$A80&amp;"*",Activity_EX!F:F,"&gt;=0.0001")</f>
        <v>437.28833333796553</v>
      </c>
      <c r="G80">
        <f>SUMIFS(Activity_EX!G:G,Activity_EX!$A:$A,$A80&amp;"*",Activity_EX!G:G,"&gt;=0.0001")</f>
        <v>437.28815868566159</v>
      </c>
      <c r="H80">
        <f>SUMIFS(Activity_EX!H:H,Activity_EX!$A:$A,$A80&amp;"*",Activity_EX!H:H,"&gt;=0.0001")</f>
        <v>437.29417118534019</v>
      </c>
      <c r="I80">
        <f>SUMIFS(Activity_EX!I:I,Activity_EX!$A:$A,$A80&amp;"*",Activity_EX!I:I,"&gt;=0.0001")</f>
        <v>192.4799598617023</v>
      </c>
      <c r="J80">
        <f>SUMIFS(Activity_EX!J:J,Activity_EX!$A:$A,$A80&amp;"*",Activity_EX!J:J,"&gt;=0.0001")</f>
        <v>185.32756229324229</v>
      </c>
      <c r="K80">
        <f>SUMIFS(Activity_EX!K:K,Activity_EX!$A:$A,$A80&amp;"*",Activity_EX!K:K,"&gt;=0.0001")</f>
        <v>0</v>
      </c>
    </row>
    <row r="81" spans="1:11" x14ac:dyDescent="0.25">
      <c r="A81" t="str">
        <f>COMBDG_Split_Tech!B336</f>
        <v>COMBDGOFFOldLI</v>
      </c>
      <c r="B81">
        <f>SUMIFS(Activity_EX!B:B,Activity_EX!$A:$A,$A81&amp;"*",Activity_EX!B:B,"&gt;=0.0001")</f>
        <v>9699.4372112350484</v>
      </c>
      <c r="C81">
        <f>SUMIFS(Activity_EX!C:C,Activity_EX!$A:$A,$A81&amp;"*",Activity_EX!C:C,"&gt;=0.0001")</f>
        <v>4656.1842202858888</v>
      </c>
      <c r="D81">
        <f>SUMIFS(Activity_EX!D:D,Activity_EX!$A:$A,$A81&amp;"*",Activity_EX!D:D,"&gt;=0.0001")</f>
        <v>2615.9660846135939</v>
      </c>
      <c r="E81">
        <f>SUMIFS(Activity_EX!E:E,Activity_EX!$A:$A,$A81&amp;"*",Activity_EX!E:E,"&gt;=0.0001")</f>
        <v>2058.1447259535576</v>
      </c>
      <c r="F81">
        <f>SUMIFS(Activity_EX!F:F,Activity_EX!$A:$A,$A81&amp;"*",Activity_EX!F:F,"&gt;=0.0001")</f>
        <v>2049.1811665216551</v>
      </c>
      <c r="G81">
        <f>SUMIFS(Activity_EX!G:G,Activity_EX!$A:$A,$A81&amp;"*",Activity_EX!G:G,"&gt;=0.0001")</f>
        <v>2049.1811505754895</v>
      </c>
      <c r="H81">
        <f>SUMIFS(Activity_EX!H:H,Activity_EX!$A:$A,$A81&amp;"*",Activity_EX!H:H,"&gt;=0.0001")</f>
        <v>2049.1814903805512</v>
      </c>
      <c r="I81">
        <f>SUMIFS(Activity_EX!I:I,Activity_EX!$A:$A,$A81&amp;"*",Activity_EX!I:I,"&gt;=0.0001")</f>
        <v>0</v>
      </c>
      <c r="J81">
        <f>SUMIFS(Activity_EX!J:J,Activity_EX!$A:$A,$A81&amp;"*",Activity_EX!J:J,"&gt;=0.0001")</f>
        <v>2.2918211976698162</v>
      </c>
      <c r="K81">
        <f>SUMIFS(Activity_EX!K:K,Activity_EX!$A:$A,$A81&amp;"*",Activity_EX!K:K,"&gt;=0.0001")</f>
        <v>0</v>
      </c>
    </row>
    <row r="82" spans="1:11" x14ac:dyDescent="0.25">
      <c r="A82" t="str">
        <f>COMBDG_Split_Tech!B341</f>
        <v>COMBDGOFFOldSC</v>
      </c>
      <c r="B82">
        <f>SUMIFS(Activity_EX!B:B,Activity_EX!$A:$A,$A82&amp;"*",Activity_EX!B:B,"&gt;=0.0001")</f>
        <v>3987.1708865919682</v>
      </c>
      <c r="C82">
        <f>SUMIFS(Activity_EX!C:C,Activity_EX!$A:$A,$A82&amp;"*",Activity_EX!C:C,"&gt;=0.0001")</f>
        <v>3987.3357109786079</v>
      </c>
      <c r="D82">
        <f>SUMIFS(Activity_EX!D:D,Activity_EX!$A:$A,$A82&amp;"*",Activity_EX!D:D,"&gt;=0.0001")</f>
        <v>3987.3338197739577</v>
      </c>
      <c r="E82">
        <f>SUMIFS(Activity_EX!E:E,Activity_EX!$A:$A,$A82&amp;"*",Activity_EX!E:E,"&gt;=0.0001")</f>
        <v>3987.3279187594048</v>
      </c>
      <c r="F82">
        <f>SUMIFS(Activity_EX!F:F,Activity_EX!$A:$A,$A82&amp;"*",Activity_EX!F:F,"&gt;=0.0001")</f>
        <v>2253.1235288858543</v>
      </c>
      <c r="G82">
        <f>SUMIFS(Activity_EX!G:G,Activity_EX!$A:$A,$A82&amp;"*",Activity_EX!G:G,"&gt;=0.0001")</f>
        <v>2253.1230393636433</v>
      </c>
      <c r="H82">
        <f>SUMIFS(Activity_EX!H:H,Activity_EX!$A:$A,$A82&amp;"*",Activity_EX!H:H,"&gt;=0.0001")</f>
        <v>2253.1309139630102</v>
      </c>
      <c r="I82">
        <f>SUMIFS(Activity_EX!I:I,Activity_EX!$A:$A,$A82&amp;"*",Activity_EX!I:I,"&gt;=0.0001")</f>
        <v>552.79951543676225</v>
      </c>
      <c r="J82">
        <f>SUMIFS(Activity_EX!J:J,Activity_EX!$A:$A,$A82&amp;"*",Activity_EX!J:J,"&gt;=0.0001")</f>
        <v>528.42829242011805</v>
      </c>
      <c r="K82">
        <f>SUMIFS(Activity_EX!K:K,Activity_EX!$A:$A,$A82&amp;"*",Activity_EX!K:K,"&gt;=0.0001")</f>
        <v>454.74260670296417</v>
      </c>
    </row>
    <row r="83" spans="1:11" x14ac:dyDescent="0.25">
      <c r="A83" t="str">
        <f>COMBDG_Split_Tech!B344</f>
        <v>COMBDGOFFOldSH</v>
      </c>
      <c r="B83">
        <f>SUMIFS(Activity_EX!B:B,Activity_EX!$A:$A,$A83&amp;"*",Activity_EX!B:B,"&gt;=0.0001")</f>
        <v>13216.371809295088</v>
      </c>
      <c r="C83">
        <f>SUMIFS(Activity_EX!C:C,Activity_EX!$A:$A,$A83&amp;"*",Activity_EX!C:C,"&gt;=0.0001")</f>
        <v>13054.194580282519</v>
      </c>
      <c r="D83">
        <f>SUMIFS(Activity_EX!D:D,Activity_EX!$A:$A,$A83&amp;"*",Activity_EX!D:D,"&gt;=0.0001")</f>
        <v>10825.217064895405</v>
      </c>
      <c r="E83">
        <f>SUMIFS(Activity_EX!E:E,Activity_EX!$A:$A,$A83&amp;"*",Activity_EX!E:E,"&gt;=0.0001")</f>
        <v>10829.274644847084</v>
      </c>
      <c r="F83">
        <f>SUMIFS(Activity_EX!F:F,Activity_EX!$A:$A,$A83&amp;"*",Activity_EX!F:F,"&gt;=0.0001")</f>
        <v>10757.861804109869</v>
      </c>
      <c r="G83">
        <f>SUMIFS(Activity_EX!G:G,Activity_EX!$A:$A,$A83&amp;"*",Activity_EX!G:G,"&gt;=0.0001")</f>
        <v>10760.712965421828</v>
      </c>
      <c r="H83">
        <f>SUMIFS(Activity_EX!H:H,Activity_EX!$A:$A,$A83&amp;"*",Activity_EX!H:H,"&gt;=0.0001")</f>
        <v>10430.676291734599</v>
      </c>
      <c r="I83">
        <f>SUMIFS(Activity_EX!I:I,Activity_EX!$A:$A,$A83&amp;"*",Activity_EX!I:I,"&gt;=0.0001")</f>
        <v>1287.0294238472236</v>
      </c>
      <c r="J83">
        <f>SUMIFS(Activity_EX!J:J,Activity_EX!$A:$A,$A83&amp;"*",Activity_EX!J:J,"&gt;=0.0001")</f>
        <v>1137.6888366837277</v>
      </c>
      <c r="K83">
        <f>SUMIFS(Activity_EX!K:K,Activity_EX!$A:$A,$A83&amp;"*",Activity_EX!K:K,"&gt;=0.0001")</f>
        <v>890.80368380440507</v>
      </c>
    </row>
    <row r="84" spans="1:11" x14ac:dyDescent="0.25">
      <c r="A84" t="str">
        <f>COMBDG_Split_Tech!B354</f>
        <v>COMBDGOFFOldSL</v>
      </c>
      <c r="B84">
        <f>SUMIFS(Activity_EX!B:B,Activity_EX!$A:$A,$A84&amp;"*",Activity_EX!B:B,"&gt;=0.0001")</f>
        <v>628.95614262282993</v>
      </c>
      <c r="C84">
        <f>SUMIFS(Activity_EX!C:C,Activity_EX!$A:$A,$A84&amp;"*",Activity_EX!C:C,"&gt;=0.0001")</f>
        <v>628.95625499518496</v>
      </c>
      <c r="D84">
        <f>SUMIFS(Activity_EX!D:D,Activity_EX!$A:$A,$A84&amp;"*",Activity_EX!D:D,"&gt;=0.0001")</f>
        <v>628.95625405506405</v>
      </c>
      <c r="E84">
        <f>SUMIFS(Activity_EX!E:E,Activity_EX!$A:$A,$A84&amp;"*",Activity_EX!E:E,"&gt;=0.0001")</f>
        <v>628.95625296679907</v>
      </c>
      <c r="F84">
        <f>SUMIFS(Activity_EX!F:F,Activity_EX!$A:$A,$A84&amp;"*",Activity_EX!F:F,"&gt;=0.0001")</f>
        <v>314.47811516596857</v>
      </c>
      <c r="G84">
        <f>SUMIFS(Activity_EX!G:G,Activity_EX!$A:$A,$A84&amp;"*",Activity_EX!G:G,"&gt;=0.0001")</f>
        <v>314.47811404084689</v>
      </c>
      <c r="H84">
        <f>SUMIFS(Activity_EX!H:H,Activity_EX!$A:$A,$A84&amp;"*",Activity_EX!H:H,"&gt;=0.0001")</f>
        <v>314.47813581008938</v>
      </c>
      <c r="I84">
        <f>SUMIFS(Activity_EX!I:I,Activity_EX!$A:$A,$A84&amp;"*",Activity_EX!I:I,"&gt;=0.0001")</f>
        <v>138.30549682391279</v>
      </c>
      <c r="J84">
        <f>SUMIFS(Activity_EX!J:J,Activity_EX!$A:$A,$A84&amp;"*",Activity_EX!J:J,"&gt;=0.0001")</f>
        <v>133.34749628686399</v>
      </c>
      <c r="K84">
        <f>SUMIFS(Activity_EX!K:K,Activity_EX!$A:$A,$A84&amp;"*",Activity_EX!K:K,"&gt;=0.0001")</f>
        <v>0</v>
      </c>
    </row>
    <row r="85" spans="1:11" x14ac:dyDescent="0.25">
      <c r="A85" t="str">
        <f>COMBDG_Split_Tech!B355</f>
        <v>COMBDGOFFOldWH</v>
      </c>
      <c r="B85">
        <f>SUMIFS(Activity_EX!B:B,Activity_EX!$A:$A,$A85&amp;"*",Activity_EX!B:B,"&gt;=0.0001")</f>
        <v>1270.9473422202338</v>
      </c>
      <c r="C85">
        <f>SUMIFS(Activity_EX!C:C,Activity_EX!$A:$A,$A85&amp;"*",Activity_EX!C:C,"&gt;=0.0001")</f>
        <v>1257.80338591652</v>
      </c>
      <c r="D85">
        <f>SUMIFS(Activity_EX!D:D,Activity_EX!$A:$A,$A85&amp;"*",Activity_EX!D:D,"&gt;=0.0001")</f>
        <v>870.4842835534879</v>
      </c>
      <c r="E85">
        <f>SUMIFS(Activity_EX!E:E,Activity_EX!$A:$A,$A85&amp;"*",Activity_EX!E:E,"&gt;=0.0001")</f>
        <v>870.47731909080755</v>
      </c>
      <c r="F85">
        <f>SUMIFS(Activity_EX!F:F,Activity_EX!$A:$A,$A85&amp;"*",Activity_EX!F:F,"&gt;=0.0001")</f>
        <v>870.47365686439571</v>
      </c>
      <c r="G85">
        <f>SUMIFS(Activity_EX!G:G,Activity_EX!$A:$A,$A85&amp;"*",Activity_EX!G:G,"&gt;=0.0001")</f>
        <v>870.46736607897878</v>
      </c>
      <c r="H85">
        <f>SUMIFS(Activity_EX!H:H,Activity_EX!$A:$A,$A85&amp;"*",Activity_EX!H:H,"&gt;=0.0001")</f>
        <v>846.56263234601374</v>
      </c>
      <c r="I85">
        <f>SUMIFS(Activity_EX!I:I,Activity_EX!$A:$A,$A85&amp;"*",Activity_EX!I:I,"&gt;=0.0001")</f>
        <v>80.756485063331354</v>
      </c>
      <c r="J85">
        <f>SUMIFS(Activity_EX!J:J,Activity_EX!$A:$A,$A85&amp;"*",Activity_EX!J:J,"&gt;=0.0001")</f>
        <v>69.601969413667518</v>
      </c>
      <c r="K85">
        <f>SUMIFS(Activity_EX!K:K,Activity_EX!$A:$A,$A85&amp;"*",Activity_EX!K:K,"&gt;=0.0001")</f>
        <v>50.528059719262529</v>
      </c>
    </row>
    <row r="86" spans="1:11" x14ac:dyDescent="0.25">
      <c r="A86" t="str">
        <f>COMBDG_Split_Tech!B362</f>
        <v>COMBDGOTSNewAE</v>
      </c>
      <c r="B86">
        <f>SUMIFS(Activity_EX!B:B,Activity_EX!$A:$A,$A86&amp;"*",Activity_EX!B:B,"&gt;=0.0001")</f>
        <v>0</v>
      </c>
      <c r="C86">
        <f>SUMIFS(Activity_EX!C:C,Activity_EX!$A:$A,$A86&amp;"*",Activity_EX!C:C,"&gt;=0.0001")</f>
        <v>0</v>
      </c>
      <c r="D86">
        <f>SUMIFS(Activity_EX!D:D,Activity_EX!$A:$A,$A86&amp;"*",Activity_EX!D:D,"&gt;=0.0001")</f>
        <v>0</v>
      </c>
      <c r="E86">
        <f>SUMIFS(Activity_EX!E:E,Activity_EX!$A:$A,$A86&amp;"*",Activity_EX!E:E,"&gt;=0.0001")</f>
        <v>0</v>
      </c>
      <c r="F86">
        <f>SUMIFS(Activity_EX!F:F,Activity_EX!$A:$A,$A86&amp;"*",Activity_EX!F:F,"&gt;=0.0001")</f>
        <v>0</v>
      </c>
      <c r="G86">
        <f>SUMIFS(Activity_EX!G:G,Activity_EX!$A:$A,$A86&amp;"*",Activity_EX!G:G,"&gt;=0.0001")</f>
        <v>0</v>
      </c>
      <c r="H86">
        <f>SUMIFS(Activity_EX!H:H,Activity_EX!$A:$A,$A86&amp;"*",Activity_EX!H:H,"&gt;=0.0001")</f>
        <v>0</v>
      </c>
      <c r="I86">
        <f>SUMIFS(Activity_EX!I:I,Activity_EX!$A:$A,$A86&amp;"*",Activity_EX!I:I,"&gt;=0.0001")</f>
        <v>0</v>
      </c>
      <c r="J86">
        <f>SUMIFS(Activity_EX!J:J,Activity_EX!$A:$A,$A86&amp;"*",Activity_EX!J:J,"&gt;=0.0001")</f>
        <v>0</v>
      </c>
      <c r="K86">
        <f>SUMIFS(Activity_EX!K:K,Activity_EX!$A:$A,$A86&amp;"*",Activity_EX!K:K,"&gt;=0.0001")</f>
        <v>0</v>
      </c>
    </row>
    <row r="87" spans="1:11" x14ac:dyDescent="0.25">
      <c r="A87" t="str">
        <f>COMBDG_Split_Tech!B365</f>
        <v>COMBDGOTSNewAM</v>
      </c>
      <c r="B87">
        <f>SUMIFS(Activity_EX!B:B,Activity_EX!$A:$A,$A87&amp;"*",Activity_EX!B:B,"&gt;=0.0001")</f>
        <v>0</v>
      </c>
      <c r="C87">
        <f>SUMIFS(Activity_EX!C:C,Activity_EX!$A:$A,$A87&amp;"*",Activity_EX!C:C,"&gt;=0.0001")</f>
        <v>0</v>
      </c>
      <c r="D87">
        <f>SUMIFS(Activity_EX!D:D,Activity_EX!$A:$A,$A87&amp;"*",Activity_EX!D:D,"&gt;=0.0001")</f>
        <v>0</v>
      </c>
      <c r="E87">
        <f>SUMIFS(Activity_EX!E:E,Activity_EX!$A:$A,$A87&amp;"*",Activity_EX!E:E,"&gt;=0.0001")</f>
        <v>0</v>
      </c>
      <c r="F87">
        <f>SUMIFS(Activity_EX!F:F,Activity_EX!$A:$A,$A87&amp;"*",Activity_EX!F:F,"&gt;=0.0001")</f>
        <v>0</v>
      </c>
      <c r="G87">
        <f>SUMIFS(Activity_EX!G:G,Activity_EX!$A:$A,$A87&amp;"*",Activity_EX!G:G,"&gt;=0.0001")</f>
        <v>0</v>
      </c>
      <c r="H87">
        <f>SUMIFS(Activity_EX!H:H,Activity_EX!$A:$A,$A87&amp;"*",Activity_EX!H:H,"&gt;=0.0001")</f>
        <v>0</v>
      </c>
      <c r="I87">
        <f>SUMIFS(Activity_EX!I:I,Activity_EX!$A:$A,$A87&amp;"*",Activity_EX!I:I,"&gt;=0.0001")</f>
        <v>0</v>
      </c>
      <c r="J87">
        <f>SUMIFS(Activity_EX!J:J,Activity_EX!$A:$A,$A87&amp;"*",Activity_EX!J:J,"&gt;=0.0001")</f>
        <v>0</v>
      </c>
      <c r="K87">
        <f>SUMIFS(Activity_EX!K:K,Activity_EX!$A:$A,$A87&amp;"*",Activity_EX!K:K,"&gt;=0.0001")</f>
        <v>0</v>
      </c>
    </row>
    <row r="88" spans="1:11" x14ac:dyDescent="0.25">
      <c r="A88" t="str">
        <f>COMBDG_Split_Tech!B366</f>
        <v>COMBDGOTSNewLI</v>
      </c>
      <c r="B88">
        <f>SUMIFS(Activity_EX!B:B,Activity_EX!$A:$A,$A88&amp;"*",Activity_EX!B:B,"&gt;=0.0001")</f>
        <v>0</v>
      </c>
      <c r="C88">
        <f>SUMIFS(Activity_EX!C:C,Activity_EX!$A:$A,$A88&amp;"*",Activity_EX!C:C,"&gt;=0.0001")</f>
        <v>0</v>
      </c>
      <c r="D88">
        <f>SUMIFS(Activity_EX!D:D,Activity_EX!$A:$A,$A88&amp;"*",Activity_EX!D:D,"&gt;=0.0001")</f>
        <v>0</v>
      </c>
      <c r="E88">
        <f>SUMIFS(Activity_EX!E:E,Activity_EX!$A:$A,$A88&amp;"*",Activity_EX!E:E,"&gt;=0.0001")</f>
        <v>0</v>
      </c>
      <c r="F88">
        <f>SUMIFS(Activity_EX!F:F,Activity_EX!$A:$A,$A88&amp;"*",Activity_EX!F:F,"&gt;=0.0001")</f>
        <v>0</v>
      </c>
      <c r="G88">
        <f>SUMIFS(Activity_EX!G:G,Activity_EX!$A:$A,$A88&amp;"*",Activity_EX!G:G,"&gt;=0.0001")</f>
        <v>0</v>
      </c>
      <c r="H88">
        <f>SUMIFS(Activity_EX!H:H,Activity_EX!$A:$A,$A88&amp;"*",Activity_EX!H:H,"&gt;=0.0001")</f>
        <v>0</v>
      </c>
      <c r="I88">
        <f>SUMIFS(Activity_EX!I:I,Activity_EX!$A:$A,$A88&amp;"*",Activity_EX!I:I,"&gt;=0.0001")</f>
        <v>0</v>
      </c>
      <c r="J88">
        <f>SUMIFS(Activity_EX!J:J,Activity_EX!$A:$A,$A88&amp;"*",Activity_EX!J:J,"&gt;=0.0001")</f>
        <v>0</v>
      </c>
      <c r="K88">
        <f>SUMIFS(Activity_EX!K:K,Activity_EX!$A:$A,$A88&amp;"*",Activity_EX!K:K,"&gt;=0.0001")</f>
        <v>0</v>
      </c>
    </row>
    <row r="89" spans="1:11" x14ac:dyDescent="0.25">
      <c r="A89" t="str">
        <f>COMBDG_Split_Tech!B371</f>
        <v>COMBDGOTSNewSC</v>
      </c>
      <c r="B89">
        <f>SUMIFS(Activity_EX!B:B,Activity_EX!$A:$A,$A89&amp;"*",Activity_EX!B:B,"&gt;=0.0001")</f>
        <v>0</v>
      </c>
      <c r="C89">
        <f>SUMIFS(Activity_EX!C:C,Activity_EX!$A:$A,$A89&amp;"*",Activity_EX!C:C,"&gt;=0.0001")</f>
        <v>0</v>
      </c>
      <c r="D89">
        <f>SUMIFS(Activity_EX!D:D,Activity_EX!$A:$A,$A89&amp;"*",Activity_EX!D:D,"&gt;=0.0001")</f>
        <v>0</v>
      </c>
      <c r="E89">
        <f>SUMIFS(Activity_EX!E:E,Activity_EX!$A:$A,$A89&amp;"*",Activity_EX!E:E,"&gt;=0.0001")</f>
        <v>0</v>
      </c>
      <c r="F89">
        <f>SUMIFS(Activity_EX!F:F,Activity_EX!$A:$A,$A89&amp;"*",Activity_EX!F:F,"&gt;=0.0001")</f>
        <v>0</v>
      </c>
      <c r="G89">
        <f>SUMIFS(Activity_EX!G:G,Activity_EX!$A:$A,$A89&amp;"*",Activity_EX!G:G,"&gt;=0.0001")</f>
        <v>0</v>
      </c>
      <c r="H89">
        <f>SUMIFS(Activity_EX!H:H,Activity_EX!$A:$A,$A89&amp;"*",Activity_EX!H:H,"&gt;=0.0001")</f>
        <v>0</v>
      </c>
      <c r="I89">
        <f>SUMIFS(Activity_EX!I:I,Activity_EX!$A:$A,$A89&amp;"*",Activity_EX!I:I,"&gt;=0.0001")</f>
        <v>0</v>
      </c>
      <c r="J89">
        <f>SUMIFS(Activity_EX!J:J,Activity_EX!$A:$A,$A89&amp;"*",Activity_EX!J:J,"&gt;=0.0001")</f>
        <v>0</v>
      </c>
      <c r="K89">
        <f>SUMIFS(Activity_EX!K:K,Activity_EX!$A:$A,$A89&amp;"*",Activity_EX!K:K,"&gt;=0.0001")</f>
        <v>0</v>
      </c>
    </row>
    <row r="90" spans="1:11" x14ac:dyDescent="0.25">
      <c r="A90" t="str">
        <f>COMBDG_Split_Tech!B374</f>
        <v>COMBDGOTSNewSH</v>
      </c>
      <c r="B90">
        <f>SUMIFS(Activity_EX!B:B,Activity_EX!$A:$A,$A90&amp;"*",Activity_EX!B:B,"&gt;=0.0001")</f>
        <v>0</v>
      </c>
      <c r="C90">
        <f>SUMIFS(Activity_EX!C:C,Activity_EX!$A:$A,$A90&amp;"*",Activity_EX!C:C,"&gt;=0.0001")</f>
        <v>0</v>
      </c>
      <c r="D90">
        <f>SUMIFS(Activity_EX!D:D,Activity_EX!$A:$A,$A90&amp;"*",Activity_EX!D:D,"&gt;=0.0001")</f>
        <v>0</v>
      </c>
      <c r="E90">
        <f>SUMIFS(Activity_EX!E:E,Activity_EX!$A:$A,$A90&amp;"*",Activity_EX!E:E,"&gt;=0.0001")</f>
        <v>0</v>
      </c>
      <c r="F90">
        <f>SUMIFS(Activity_EX!F:F,Activity_EX!$A:$A,$A90&amp;"*",Activity_EX!F:F,"&gt;=0.0001")</f>
        <v>0</v>
      </c>
      <c r="G90">
        <f>SUMIFS(Activity_EX!G:G,Activity_EX!$A:$A,$A90&amp;"*",Activity_EX!G:G,"&gt;=0.0001")</f>
        <v>0</v>
      </c>
      <c r="H90">
        <f>SUMIFS(Activity_EX!H:H,Activity_EX!$A:$A,$A90&amp;"*",Activity_EX!H:H,"&gt;=0.0001")</f>
        <v>0</v>
      </c>
      <c r="I90">
        <f>SUMIFS(Activity_EX!I:I,Activity_EX!$A:$A,$A90&amp;"*",Activity_EX!I:I,"&gt;=0.0001")</f>
        <v>0</v>
      </c>
      <c r="J90">
        <f>SUMIFS(Activity_EX!J:J,Activity_EX!$A:$A,$A90&amp;"*",Activity_EX!J:J,"&gt;=0.0001")</f>
        <v>0</v>
      </c>
      <c r="K90">
        <f>SUMIFS(Activity_EX!K:K,Activity_EX!$A:$A,$A90&amp;"*",Activity_EX!K:K,"&gt;=0.0001")</f>
        <v>0</v>
      </c>
    </row>
    <row r="91" spans="1:11" x14ac:dyDescent="0.25">
      <c r="A91" t="str">
        <f>COMBDG_Split_Tech!B384</f>
        <v>COMBDGOTSNewSL</v>
      </c>
      <c r="B91">
        <f>SUMIFS(Activity_EX!B:B,Activity_EX!$A:$A,$A91&amp;"*",Activity_EX!B:B,"&gt;=0.0001")</f>
        <v>0</v>
      </c>
      <c r="C91">
        <f>SUMIFS(Activity_EX!C:C,Activity_EX!$A:$A,$A91&amp;"*",Activity_EX!C:C,"&gt;=0.0001")</f>
        <v>0</v>
      </c>
      <c r="D91">
        <f>SUMIFS(Activity_EX!D:D,Activity_EX!$A:$A,$A91&amp;"*",Activity_EX!D:D,"&gt;=0.0001")</f>
        <v>0</v>
      </c>
      <c r="E91">
        <f>SUMIFS(Activity_EX!E:E,Activity_EX!$A:$A,$A91&amp;"*",Activity_EX!E:E,"&gt;=0.0001")</f>
        <v>0</v>
      </c>
      <c r="F91">
        <f>SUMIFS(Activity_EX!F:F,Activity_EX!$A:$A,$A91&amp;"*",Activity_EX!F:F,"&gt;=0.0001")</f>
        <v>0</v>
      </c>
      <c r="G91">
        <f>SUMIFS(Activity_EX!G:G,Activity_EX!$A:$A,$A91&amp;"*",Activity_EX!G:G,"&gt;=0.0001")</f>
        <v>0</v>
      </c>
      <c r="H91">
        <f>SUMIFS(Activity_EX!H:H,Activity_EX!$A:$A,$A91&amp;"*",Activity_EX!H:H,"&gt;=0.0001")</f>
        <v>0</v>
      </c>
      <c r="I91">
        <f>SUMIFS(Activity_EX!I:I,Activity_EX!$A:$A,$A91&amp;"*",Activity_EX!I:I,"&gt;=0.0001")</f>
        <v>0</v>
      </c>
      <c r="J91">
        <f>SUMIFS(Activity_EX!J:J,Activity_EX!$A:$A,$A91&amp;"*",Activity_EX!J:J,"&gt;=0.0001")</f>
        <v>0</v>
      </c>
      <c r="K91">
        <f>SUMIFS(Activity_EX!K:K,Activity_EX!$A:$A,$A91&amp;"*",Activity_EX!K:K,"&gt;=0.0001")</f>
        <v>0</v>
      </c>
    </row>
    <row r="92" spans="1:11" x14ac:dyDescent="0.25">
      <c r="A92" t="str">
        <f>COMBDG_Split_Tech!B385</f>
        <v>COMBDGOTSNewWH</v>
      </c>
      <c r="B92">
        <f>SUMIFS(Activity_EX!B:B,Activity_EX!$A:$A,$A92&amp;"*",Activity_EX!B:B,"&gt;=0.0001")</f>
        <v>0</v>
      </c>
      <c r="C92">
        <f>SUMIFS(Activity_EX!C:C,Activity_EX!$A:$A,$A92&amp;"*",Activity_EX!C:C,"&gt;=0.0001")</f>
        <v>0</v>
      </c>
      <c r="D92">
        <f>SUMIFS(Activity_EX!D:D,Activity_EX!$A:$A,$A92&amp;"*",Activity_EX!D:D,"&gt;=0.0001")</f>
        <v>0</v>
      </c>
      <c r="E92">
        <f>SUMIFS(Activity_EX!E:E,Activity_EX!$A:$A,$A92&amp;"*",Activity_EX!E:E,"&gt;=0.0001")</f>
        <v>0</v>
      </c>
      <c r="F92">
        <f>SUMIFS(Activity_EX!F:F,Activity_EX!$A:$A,$A92&amp;"*",Activity_EX!F:F,"&gt;=0.0001")</f>
        <v>0</v>
      </c>
      <c r="G92">
        <f>SUMIFS(Activity_EX!G:G,Activity_EX!$A:$A,$A92&amp;"*",Activity_EX!G:G,"&gt;=0.0001")</f>
        <v>0</v>
      </c>
      <c r="H92">
        <f>SUMIFS(Activity_EX!H:H,Activity_EX!$A:$A,$A92&amp;"*",Activity_EX!H:H,"&gt;=0.0001")</f>
        <v>0</v>
      </c>
      <c r="I92">
        <f>SUMIFS(Activity_EX!I:I,Activity_EX!$A:$A,$A92&amp;"*",Activity_EX!I:I,"&gt;=0.0001")</f>
        <v>0</v>
      </c>
      <c r="J92">
        <f>SUMIFS(Activity_EX!J:J,Activity_EX!$A:$A,$A92&amp;"*",Activity_EX!J:J,"&gt;=0.0001")</f>
        <v>0</v>
      </c>
      <c r="K92">
        <f>SUMIFS(Activity_EX!K:K,Activity_EX!$A:$A,$A92&amp;"*",Activity_EX!K:K,"&gt;=0.0001")</f>
        <v>0</v>
      </c>
    </row>
    <row r="93" spans="1:11" x14ac:dyDescent="0.25">
      <c r="A93" t="str">
        <f>COMBDG_Split_Tech!B392</f>
        <v>COMBDGOTSOldAE</v>
      </c>
      <c r="B93">
        <f>SUMIFS(Activity_EX!B:B,Activity_EX!$A:$A,$A93&amp;"*",Activity_EX!B:B,"&gt;=0.0001")</f>
        <v>830.04623395971601</v>
      </c>
      <c r="C93">
        <f>SUMIFS(Activity_EX!C:C,Activity_EX!$A:$A,$A93&amp;"*",Activity_EX!C:C,"&gt;=0.0001")</f>
        <v>830.19326740122574</v>
      </c>
      <c r="D93">
        <f>SUMIFS(Activity_EX!D:D,Activity_EX!$A:$A,$A93&amp;"*",Activity_EX!D:D,"&gt;=0.0001")</f>
        <v>830.19164015307717</v>
      </c>
      <c r="E93">
        <f>SUMIFS(Activity_EX!E:E,Activity_EX!$A:$A,$A93&amp;"*",Activity_EX!E:E,"&gt;=0.0001")</f>
        <v>830.17152232692877</v>
      </c>
      <c r="F93">
        <f>SUMIFS(Activity_EX!F:F,Activity_EX!$A:$A,$A93&amp;"*",Activity_EX!F:F,"&gt;=0.0001")</f>
        <v>415.09930193321611</v>
      </c>
      <c r="G93">
        <f>SUMIFS(Activity_EX!G:G,Activity_EX!$A:$A,$A93&amp;"*",Activity_EX!G:G,"&gt;=0.0001")</f>
        <v>415.09892386292051</v>
      </c>
      <c r="H93">
        <f>SUMIFS(Activity_EX!H:H,Activity_EX!$A:$A,$A93&amp;"*",Activity_EX!H:H,"&gt;=0.0001")</f>
        <v>415.11225292443856</v>
      </c>
      <c r="I93">
        <f>SUMIFS(Activity_EX!I:I,Activity_EX!$A:$A,$A93&amp;"*",Activity_EX!I:I,"&gt;=0.0001")</f>
        <v>117.75322309409957</v>
      </c>
      <c r="J93">
        <f>SUMIFS(Activity_EX!J:J,Activity_EX!$A:$A,$A93&amp;"*",Activity_EX!J:J,"&gt;=0.0001")</f>
        <v>104.43413885557415</v>
      </c>
      <c r="K93">
        <f>SUMIFS(Activity_EX!K:K,Activity_EX!$A:$A,$A93&amp;"*",Activity_EX!K:K,"&gt;=0.0001")</f>
        <v>0</v>
      </c>
    </row>
    <row r="94" spans="1:11" x14ac:dyDescent="0.25">
      <c r="A94" t="str">
        <f>COMBDG_Split_Tech!B395</f>
        <v>COMBDGOTSOldAM</v>
      </c>
      <c r="B94">
        <f>SUMIFS(Activity_EX!B:B,Activity_EX!$A:$A,$A94&amp;"*",Activity_EX!B:B,"&gt;=0.0001")</f>
        <v>102.9724197682054</v>
      </c>
      <c r="C94">
        <f>SUMIFS(Activity_EX!C:C,Activity_EX!$A:$A,$A94&amp;"*",Activity_EX!C:C,"&gt;=0.0001")</f>
        <v>102.98824171145679</v>
      </c>
      <c r="D94">
        <f>SUMIFS(Activity_EX!D:D,Activity_EX!$A:$A,$A94&amp;"*",Activity_EX!D:D,"&gt;=0.0001")</f>
        <v>102.9858317973498</v>
      </c>
      <c r="E94">
        <f>SUMIFS(Activity_EX!E:E,Activity_EX!$A:$A,$A94&amp;"*",Activity_EX!E:E,"&gt;=0.0001")</f>
        <v>102.97896923836321</v>
      </c>
      <c r="F94">
        <f>SUMIFS(Activity_EX!F:F,Activity_EX!$A:$A,$A94&amp;"*",Activity_EX!F:F,"&gt;=0.0001")</f>
        <v>51.496493171675418</v>
      </c>
      <c r="G94">
        <f>SUMIFS(Activity_EX!G:G,Activity_EX!$A:$A,$A94&amp;"*",Activity_EX!G:G,"&gt;=0.0001")</f>
        <v>51.497256663130273</v>
      </c>
      <c r="H94">
        <f>SUMIFS(Activity_EX!H:H,Activity_EX!$A:$A,$A94&amp;"*",Activity_EX!H:H,"&gt;=0.0001")</f>
        <v>51.500927010735332</v>
      </c>
      <c r="I94">
        <f>SUMIFS(Activity_EX!I:I,Activity_EX!$A:$A,$A94&amp;"*",Activity_EX!I:I,"&gt;=0.0001")</f>
        <v>22.72575805103536</v>
      </c>
      <c r="J94">
        <f>SUMIFS(Activity_EX!J:J,Activity_EX!$A:$A,$A94&amp;"*",Activity_EX!J:J,"&gt;=0.0001")</f>
        <v>21.883032137437532</v>
      </c>
      <c r="K94">
        <f>SUMIFS(Activity_EX!K:K,Activity_EX!$A:$A,$A94&amp;"*",Activity_EX!K:K,"&gt;=0.0001")</f>
        <v>0</v>
      </c>
    </row>
    <row r="95" spans="1:11" x14ac:dyDescent="0.25">
      <c r="A95" t="str">
        <f>COMBDG_Split_Tech!B396</f>
        <v>COMBDGOTSOldLI</v>
      </c>
      <c r="B95">
        <f>SUMIFS(Activity_EX!B:B,Activity_EX!$A:$A,$A95&amp;"*",Activity_EX!B:B,"&gt;=0.0001")</f>
        <v>928.14346422163817</v>
      </c>
      <c r="C95">
        <f>SUMIFS(Activity_EX!C:C,Activity_EX!$A:$A,$A95&amp;"*",Activity_EX!C:C,"&gt;=0.0001")</f>
        <v>445.55322577653476</v>
      </c>
      <c r="D95">
        <f>SUMIFS(Activity_EX!D:D,Activity_EX!$A:$A,$A95&amp;"*",Activity_EX!D:D,"&gt;=0.0001")</f>
        <v>250.32318718280257</v>
      </c>
      <c r="E95">
        <f>SUMIFS(Activity_EX!E:E,Activity_EX!$A:$A,$A95&amp;"*",Activity_EX!E:E,"&gt;=0.0001")</f>
        <v>196.94500507388705</v>
      </c>
      <c r="F95">
        <f>SUMIFS(Activity_EX!F:F,Activity_EX!$A:$A,$A95&amp;"*",Activity_EX!F:F,"&gt;=0.0001")</f>
        <v>196.08725918591512</v>
      </c>
      <c r="G95">
        <f>SUMIFS(Activity_EX!G:G,Activity_EX!$A:$A,$A95&amp;"*",Activity_EX!G:G,"&gt;=0.0001")</f>
        <v>196.08724815209195</v>
      </c>
      <c r="H95">
        <f>SUMIFS(Activity_EX!H:H,Activity_EX!$A:$A,$A95&amp;"*",Activity_EX!H:H,"&gt;=0.0001")</f>
        <v>196.08757982917871</v>
      </c>
      <c r="I95">
        <f>SUMIFS(Activity_EX!I:I,Activity_EX!$A:$A,$A95&amp;"*",Activity_EX!I:I,"&gt;=0.0001")</f>
        <v>0</v>
      </c>
      <c r="J95">
        <f>SUMIFS(Activity_EX!J:J,Activity_EX!$A:$A,$A95&amp;"*",Activity_EX!J:J,"&gt;=0.0001")</f>
        <v>3.9708689783621597E-2</v>
      </c>
      <c r="K95">
        <f>SUMIFS(Activity_EX!K:K,Activity_EX!$A:$A,$A95&amp;"*",Activity_EX!K:K,"&gt;=0.0001")</f>
        <v>0</v>
      </c>
    </row>
    <row r="96" spans="1:11" x14ac:dyDescent="0.25">
      <c r="A96" t="str">
        <f>COMBDG_Split_Tech!B401</f>
        <v>COMBDGOTSOldSC</v>
      </c>
      <c r="B96">
        <f>SUMIFS(Activity_EX!B:B,Activity_EX!$A:$A,$A96&amp;"*",Activity_EX!B:B,"&gt;=0.0001")</f>
        <v>563.41718693341284</v>
      </c>
      <c r="C96">
        <f>SUMIFS(Activity_EX!C:C,Activity_EX!$A:$A,$A96&amp;"*",Activity_EX!C:C,"&gt;=0.0001")</f>
        <v>563.50824225055567</v>
      </c>
      <c r="D96">
        <f>SUMIFS(Activity_EX!D:D,Activity_EX!$A:$A,$A96&amp;"*",Activity_EX!D:D,"&gt;=0.0001")</f>
        <v>563.50628490065151</v>
      </c>
      <c r="E96">
        <f>SUMIFS(Activity_EX!E:E,Activity_EX!$A:$A,$A96&amp;"*",Activity_EX!E:E,"&gt;=0.0001")</f>
        <v>563.49553459228252</v>
      </c>
      <c r="F96">
        <f>SUMIFS(Activity_EX!F:F,Activity_EX!$A:$A,$A96&amp;"*",Activity_EX!F:F,"&gt;=0.0001")</f>
        <v>318.42322661830286</v>
      </c>
      <c r="G96">
        <f>SUMIFS(Activity_EX!G:G,Activity_EX!$A:$A,$A96&amp;"*",Activity_EX!G:G,"&gt;=0.0001")</f>
        <v>318.42292522791058</v>
      </c>
      <c r="H96">
        <f>SUMIFS(Activity_EX!H:H,Activity_EX!$A:$A,$A96&amp;"*",Activity_EX!H:H,"&gt;=0.0001")</f>
        <v>318.42946991434997</v>
      </c>
      <c r="I96">
        <f>SUMIFS(Activity_EX!I:I,Activity_EX!$A:$A,$A96&amp;"*",Activity_EX!I:I,"&gt;=0.0001")</f>
        <v>51.648373067040552</v>
      </c>
      <c r="J96">
        <f>SUMIFS(Activity_EX!J:J,Activity_EX!$A:$A,$A96&amp;"*",Activity_EX!J:J,"&gt;=0.0001")</f>
        <v>43.932150671435679</v>
      </c>
      <c r="K96">
        <f>SUMIFS(Activity_EX!K:K,Activity_EX!$A:$A,$A96&amp;"*",Activity_EX!K:K,"&gt;=0.0001")</f>
        <v>25.956952133571939</v>
      </c>
    </row>
    <row r="97" spans="1:11" x14ac:dyDescent="0.25">
      <c r="A97" t="str">
        <f>COMBDG_Split_Tech!B404</f>
        <v>COMBDGOTSOldSH</v>
      </c>
      <c r="B97">
        <f>SUMIFS(Activity_EX!B:B,Activity_EX!$A:$A,$A97&amp;"*",Activity_EX!B:B,"&gt;=0.0001")</f>
        <v>1671.122298032378</v>
      </c>
      <c r="C97">
        <f>SUMIFS(Activity_EX!C:C,Activity_EX!$A:$A,$A97&amp;"*",Activity_EX!C:C,"&gt;=0.0001")</f>
        <v>1644.5216381068242</v>
      </c>
      <c r="D97">
        <f>SUMIFS(Activity_EX!D:D,Activity_EX!$A:$A,$A97&amp;"*",Activity_EX!D:D,"&gt;=0.0001")</f>
        <v>1364.6923768155884</v>
      </c>
      <c r="E97">
        <f>SUMIFS(Activity_EX!E:E,Activity_EX!$A:$A,$A97&amp;"*",Activity_EX!E:E,"&gt;=0.0001")</f>
        <v>1365.2618809241862</v>
      </c>
      <c r="F97">
        <f>SUMIFS(Activity_EX!F:F,Activity_EX!$A:$A,$A97&amp;"*",Activity_EX!F:F,"&gt;=0.0001")</f>
        <v>1356.2541215172412</v>
      </c>
      <c r="G97">
        <f>SUMIFS(Activity_EX!G:G,Activity_EX!$A:$A,$A97&amp;"*",Activity_EX!G:G,"&gt;=0.0001")</f>
        <v>1356.628792923977</v>
      </c>
      <c r="H97">
        <f>SUMIFS(Activity_EX!H:H,Activity_EX!$A:$A,$A97&amp;"*",Activity_EX!H:H,"&gt;=0.0001")</f>
        <v>1313.9544728114633</v>
      </c>
      <c r="I97">
        <f>SUMIFS(Activity_EX!I:I,Activity_EX!$A:$A,$A97&amp;"*",Activity_EX!I:I,"&gt;=0.0001")</f>
        <v>119.15234044379638</v>
      </c>
      <c r="J97">
        <f>SUMIFS(Activity_EX!J:J,Activity_EX!$A:$A,$A97&amp;"*",Activity_EX!J:J,"&gt;=0.0001")</f>
        <v>97.859504391003526</v>
      </c>
      <c r="K97">
        <f>SUMIFS(Activity_EX!K:K,Activity_EX!$A:$A,$A97&amp;"*",Activity_EX!K:K,"&gt;=0.0001")</f>
        <v>76.405104488222563</v>
      </c>
    </row>
    <row r="98" spans="1:11" x14ac:dyDescent="0.25">
      <c r="A98" t="str">
        <f>COMBDG_Split_Tech!B414</f>
        <v>COMBDGOTSOldSL</v>
      </c>
      <c r="B98">
        <f>SUMIFS(Activity_EX!B:B,Activity_EX!$A:$A,$A98&amp;"*",Activity_EX!B:B,"&gt;=0.0001")</f>
        <v>74.074038687586125</v>
      </c>
      <c r="C98">
        <f>SUMIFS(Activity_EX!C:C,Activity_EX!$A:$A,$A98&amp;"*",Activity_EX!C:C,"&gt;=0.0001")</f>
        <v>74.07414890512878</v>
      </c>
      <c r="D98">
        <f>SUMIFS(Activity_EX!D:D,Activity_EX!$A:$A,$A98&amp;"*",Activity_EX!D:D,"&gt;=0.0001")</f>
        <v>74.074148035548774</v>
      </c>
      <c r="E98">
        <f>SUMIFS(Activity_EX!E:E,Activity_EX!$A:$A,$A98&amp;"*",Activity_EX!E:E,"&gt;=0.0001")</f>
        <v>74.074146462506704</v>
      </c>
      <c r="F98">
        <f>SUMIFS(Activity_EX!F:F,Activity_EX!$A:$A,$A98&amp;"*",Activity_EX!F:F,"&gt;=0.0001")</f>
        <v>37.037062496810087</v>
      </c>
      <c r="G98">
        <f>SUMIFS(Activity_EX!G:G,Activity_EX!$A:$A,$A98&amp;"*",Activity_EX!G:G,"&gt;=0.0001")</f>
        <v>37.037061364643307</v>
      </c>
      <c r="H98">
        <f>SUMIFS(Activity_EX!H:H,Activity_EX!$A:$A,$A98&amp;"*",Activity_EX!H:H,"&gt;=0.0001")</f>
        <v>37.037082843733963</v>
      </c>
      <c r="I98">
        <f>SUMIFS(Activity_EX!I:I,Activity_EX!$A:$A,$A98&amp;"*",Activity_EX!I:I,"&gt;=0.0001")</f>
        <v>16.316951392723041</v>
      </c>
      <c r="J98">
        <f>SUMIFS(Activity_EX!J:J,Activity_EX!$A:$A,$A98&amp;"*",Activity_EX!J:J,"&gt;=0.0001")</f>
        <v>15.717280679928759</v>
      </c>
      <c r="K98">
        <f>SUMIFS(Activity_EX!K:K,Activity_EX!$A:$A,$A98&amp;"*",Activity_EX!K:K,"&gt;=0.0001")</f>
        <v>0</v>
      </c>
    </row>
    <row r="99" spans="1:11" x14ac:dyDescent="0.25">
      <c r="A99" t="str">
        <f>COMBDG_Split_Tech!B415</f>
        <v>COMBDGOTSOldWH</v>
      </c>
      <c r="B99">
        <f>SUMIFS(Activity_EX!B:B,Activity_EX!$A:$A,$A99&amp;"*",Activity_EX!B:B,"&gt;=0.0001")</f>
        <v>373.5366063544032</v>
      </c>
      <c r="C99">
        <f>SUMIFS(Activity_EX!C:C,Activity_EX!$A:$A,$A99&amp;"*",Activity_EX!C:C,"&gt;=0.0001")</f>
        <v>370.27678572400936</v>
      </c>
      <c r="D99">
        <f>SUMIFS(Activity_EX!D:D,Activity_EX!$A:$A,$A99&amp;"*",Activity_EX!D:D,"&gt;=0.0001")</f>
        <v>256.29874902825168</v>
      </c>
      <c r="E99">
        <f>SUMIFS(Activity_EX!E:E,Activity_EX!$A:$A,$A99&amp;"*",Activity_EX!E:E,"&gt;=0.0001")</f>
        <v>256.29385019630519</v>
      </c>
      <c r="F99">
        <f>SUMIFS(Activity_EX!F:F,Activity_EX!$A:$A,$A99&amp;"*",Activity_EX!F:F,"&gt;=0.0001")</f>
        <v>256.28938001409102</v>
      </c>
      <c r="G99">
        <f>SUMIFS(Activity_EX!G:G,Activity_EX!$A:$A,$A99&amp;"*",Activity_EX!G:G,"&gt;=0.0001")</f>
        <v>256.28860807960911</v>
      </c>
      <c r="H99">
        <f>SUMIFS(Activity_EX!H:H,Activity_EX!$A:$A,$A99&amp;"*",Activity_EX!H:H,"&gt;=0.0001")</f>
        <v>249.26405307482969</v>
      </c>
      <c r="I99">
        <f>SUMIFS(Activity_EX!I:I,Activity_EX!$A:$A,$A99&amp;"*",Activity_EX!I:I,"&gt;=0.0001")</f>
        <v>22.051493974186329</v>
      </c>
      <c r="J99">
        <f>SUMIFS(Activity_EX!J:J,Activity_EX!$A:$A,$A99&amp;"*",Activity_EX!J:J,"&gt;=0.0001")</f>
        <v>17.299492557607284</v>
      </c>
      <c r="K99">
        <f>SUMIFS(Activity_EX!K:K,Activity_EX!$A:$A,$A99&amp;"*",Activity_EX!K:K,"&gt;=0.0001")</f>
        <v>11.666481994453344</v>
      </c>
    </row>
    <row r="100" spans="1:11" x14ac:dyDescent="0.25">
      <c r="A100" t="str">
        <f>COMBDG_Split_Tech!B422</f>
        <v>COMBDGRTTNewAE</v>
      </c>
      <c r="B100">
        <f>SUMIFS(Activity_EX!B:B,Activity_EX!$A:$A,$A100&amp;"*",Activity_EX!B:B,"&gt;=0.0001")</f>
        <v>0</v>
      </c>
      <c r="C100">
        <f>SUMIFS(Activity_EX!C:C,Activity_EX!$A:$A,$A100&amp;"*",Activity_EX!C:C,"&gt;=0.0001")</f>
        <v>0</v>
      </c>
      <c r="D100">
        <f>SUMIFS(Activity_EX!D:D,Activity_EX!$A:$A,$A100&amp;"*",Activity_EX!D:D,"&gt;=0.0001")</f>
        <v>0</v>
      </c>
      <c r="E100">
        <f>SUMIFS(Activity_EX!E:E,Activity_EX!$A:$A,$A100&amp;"*",Activity_EX!E:E,"&gt;=0.0001")</f>
        <v>0</v>
      </c>
      <c r="F100">
        <f>SUMIFS(Activity_EX!F:F,Activity_EX!$A:$A,$A100&amp;"*",Activity_EX!F:F,"&gt;=0.0001")</f>
        <v>0</v>
      </c>
      <c r="G100">
        <f>SUMIFS(Activity_EX!G:G,Activity_EX!$A:$A,$A100&amp;"*",Activity_EX!G:G,"&gt;=0.0001")</f>
        <v>0</v>
      </c>
      <c r="H100">
        <f>SUMIFS(Activity_EX!H:H,Activity_EX!$A:$A,$A100&amp;"*",Activity_EX!H:H,"&gt;=0.0001")</f>
        <v>0</v>
      </c>
      <c r="I100">
        <f>SUMIFS(Activity_EX!I:I,Activity_EX!$A:$A,$A100&amp;"*",Activity_EX!I:I,"&gt;=0.0001")</f>
        <v>0</v>
      </c>
      <c r="J100">
        <f>SUMIFS(Activity_EX!J:J,Activity_EX!$A:$A,$A100&amp;"*",Activity_EX!J:J,"&gt;=0.0001")</f>
        <v>0</v>
      </c>
      <c r="K100">
        <f>SUMIFS(Activity_EX!K:K,Activity_EX!$A:$A,$A100&amp;"*",Activity_EX!K:K,"&gt;=0.0001")</f>
        <v>0</v>
      </c>
    </row>
    <row r="101" spans="1:11" x14ac:dyDescent="0.25">
      <c r="A101" t="str">
        <f>COMBDG_Split_Tech!B425</f>
        <v>COMBDGRTTNewAM</v>
      </c>
      <c r="B101">
        <f>SUMIFS(Activity_EX!B:B,Activity_EX!$A:$A,$A101&amp;"*",Activity_EX!B:B,"&gt;=0.0001")</f>
        <v>0</v>
      </c>
      <c r="C101">
        <f>SUMIFS(Activity_EX!C:C,Activity_EX!$A:$A,$A101&amp;"*",Activity_EX!C:C,"&gt;=0.0001")</f>
        <v>0</v>
      </c>
      <c r="D101">
        <f>SUMIFS(Activity_EX!D:D,Activity_EX!$A:$A,$A101&amp;"*",Activity_EX!D:D,"&gt;=0.0001")</f>
        <v>0</v>
      </c>
      <c r="E101">
        <f>SUMIFS(Activity_EX!E:E,Activity_EX!$A:$A,$A101&amp;"*",Activity_EX!E:E,"&gt;=0.0001")</f>
        <v>0</v>
      </c>
      <c r="F101">
        <f>SUMIFS(Activity_EX!F:F,Activity_EX!$A:$A,$A101&amp;"*",Activity_EX!F:F,"&gt;=0.0001")</f>
        <v>0</v>
      </c>
      <c r="G101">
        <f>SUMIFS(Activity_EX!G:G,Activity_EX!$A:$A,$A101&amp;"*",Activity_EX!G:G,"&gt;=0.0001")</f>
        <v>0</v>
      </c>
      <c r="H101">
        <f>SUMIFS(Activity_EX!H:H,Activity_EX!$A:$A,$A101&amp;"*",Activity_EX!H:H,"&gt;=0.0001")</f>
        <v>0</v>
      </c>
      <c r="I101">
        <f>SUMIFS(Activity_EX!I:I,Activity_EX!$A:$A,$A101&amp;"*",Activity_EX!I:I,"&gt;=0.0001")</f>
        <v>0</v>
      </c>
      <c r="J101">
        <f>SUMIFS(Activity_EX!J:J,Activity_EX!$A:$A,$A101&amp;"*",Activity_EX!J:J,"&gt;=0.0001")</f>
        <v>0</v>
      </c>
      <c r="K101">
        <f>SUMIFS(Activity_EX!K:K,Activity_EX!$A:$A,$A101&amp;"*",Activity_EX!K:K,"&gt;=0.0001")</f>
        <v>0</v>
      </c>
    </row>
    <row r="102" spans="1:11" x14ac:dyDescent="0.25">
      <c r="A102" t="str">
        <f>COMBDG_Split_Tech!B426</f>
        <v>COMBDGRTTNewLI</v>
      </c>
      <c r="B102">
        <f>SUMIFS(Activity_EX!B:B,Activity_EX!$A:$A,$A102&amp;"*",Activity_EX!B:B,"&gt;=0.0001")</f>
        <v>0</v>
      </c>
      <c r="C102">
        <f>SUMIFS(Activity_EX!C:C,Activity_EX!$A:$A,$A102&amp;"*",Activity_EX!C:C,"&gt;=0.0001")</f>
        <v>0</v>
      </c>
      <c r="D102">
        <f>SUMIFS(Activity_EX!D:D,Activity_EX!$A:$A,$A102&amp;"*",Activity_EX!D:D,"&gt;=0.0001")</f>
        <v>0</v>
      </c>
      <c r="E102">
        <f>SUMIFS(Activity_EX!E:E,Activity_EX!$A:$A,$A102&amp;"*",Activity_EX!E:E,"&gt;=0.0001")</f>
        <v>0</v>
      </c>
      <c r="F102">
        <f>SUMIFS(Activity_EX!F:F,Activity_EX!$A:$A,$A102&amp;"*",Activity_EX!F:F,"&gt;=0.0001")</f>
        <v>0</v>
      </c>
      <c r="G102">
        <f>SUMIFS(Activity_EX!G:G,Activity_EX!$A:$A,$A102&amp;"*",Activity_EX!G:G,"&gt;=0.0001")</f>
        <v>0</v>
      </c>
      <c r="H102">
        <f>SUMIFS(Activity_EX!H:H,Activity_EX!$A:$A,$A102&amp;"*",Activity_EX!H:H,"&gt;=0.0001")</f>
        <v>0</v>
      </c>
      <c r="I102">
        <f>SUMIFS(Activity_EX!I:I,Activity_EX!$A:$A,$A102&amp;"*",Activity_EX!I:I,"&gt;=0.0001")</f>
        <v>0</v>
      </c>
      <c r="J102">
        <f>SUMIFS(Activity_EX!J:J,Activity_EX!$A:$A,$A102&amp;"*",Activity_EX!J:J,"&gt;=0.0001")</f>
        <v>0</v>
      </c>
      <c r="K102">
        <f>SUMIFS(Activity_EX!K:K,Activity_EX!$A:$A,$A102&amp;"*",Activity_EX!K:K,"&gt;=0.0001")</f>
        <v>0</v>
      </c>
    </row>
    <row r="103" spans="1:11" x14ac:dyDescent="0.25">
      <c r="A103" t="str">
        <f>COMBDG_Split_Tech!B431</f>
        <v>COMBDGRTTNewSC</v>
      </c>
      <c r="B103">
        <f>SUMIFS(Activity_EX!B:B,Activity_EX!$A:$A,$A103&amp;"*",Activity_EX!B:B,"&gt;=0.0001")</f>
        <v>0</v>
      </c>
      <c r="C103">
        <f>SUMIFS(Activity_EX!C:C,Activity_EX!$A:$A,$A103&amp;"*",Activity_EX!C:C,"&gt;=0.0001")</f>
        <v>0</v>
      </c>
      <c r="D103">
        <f>SUMIFS(Activity_EX!D:D,Activity_EX!$A:$A,$A103&amp;"*",Activity_EX!D:D,"&gt;=0.0001")</f>
        <v>0</v>
      </c>
      <c r="E103">
        <f>SUMIFS(Activity_EX!E:E,Activity_EX!$A:$A,$A103&amp;"*",Activity_EX!E:E,"&gt;=0.0001")</f>
        <v>0</v>
      </c>
      <c r="F103">
        <f>SUMIFS(Activity_EX!F:F,Activity_EX!$A:$A,$A103&amp;"*",Activity_EX!F:F,"&gt;=0.0001")</f>
        <v>0</v>
      </c>
      <c r="G103">
        <f>SUMIFS(Activity_EX!G:G,Activity_EX!$A:$A,$A103&amp;"*",Activity_EX!G:G,"&gt;=0.0001")</f>
        <v>0</v>
      </c>
      <c r="H103">
        <f>SUMIFS(Activity_EX!H:H,Activity_EX!$A:$A,$A103&amp;"*",Activity_EX!H:H,"&gt;=0.0001")</f>
        <v>0</v>
      </c>
      <c r="I103">
        <f>SUMIFS(Activity_EX!I:I,Activity_EX!$A:$A,$A103&amp;"*",Activity_EX!I:I,"&gt;=0.0001")</f>
        <v>0</v>
      </c>
      <c r="J103">
        <f>SUMIFS(Activity_EX!J:J,Activity_EX!$A:$A,$A103&amp;"*",Activity_EX!J:J,"&gt;=0.0001")</f>
        <v>0</v>
      </c>
      <c r="K103">
        <f>SUMIFS(Activity_EX!K:K,Activity_EX!$A:$A,$A103&amp;"*",Activity_EX!K:K,"&gt;=0.0001")</f>
        <v>0</v>
      </c>
    </row>
    <row r="104" spans="1:11" x14ac:dyDescent="0.25">
      <c r="A104" t="str">
        <f>COMBDG_Split_Tech!B434</f>
        <v>COMBDGRTTNewSH</v>
      </c>
      <c r="B104">
        <f>SUMIFS(Activity_EX!B:B,Activity_EX!$A:$A,$A104&amp;"*",Activity_EX!B:B,"&gt;=0.0001")</f>
        <v>0</v>
      </c>
      <c r="C104">
        <f>SUMIFS(Activity_EX!C:C,Activity_EX!$A:$A,$A104&amp;"*",Activity_EX!C:C,"&gt;=0.0001")</f>
        <v>0</v>
      </c>
      <c r="D104">
        <f>SUMIFS(Activity_EX!D:D,Activity_EX!$A:$A,$A104&amp;"*",Activity_EX!D:D,"&gt;=0.0001")</f>
        <v>0</v>
      </c>
      <c r="E104">
        <f>SUMIFS(Activity_EX!E:E,Activity_EX!$A:$A,$A104&amp;"*",Activity_EX!E:E,"&gt;=0.0001")</f>
        <v>0</v>
      </c>
      <c r="F104">
        <f>SUMIFS(Activity_EX!F:F,Activity_EX!$A:$A,$A104&amp;"*",Activity_EX!F:F,"&gt;=0.0001")</f>
        <v>0</v>
      </c>
      <c r="G104">
        <f>SUMIFS(Activity_EX!G:G,Activity_EX!$A:$A,$A104&amp;"*",Activity_EX!G:G,"&gt;=0.0001")</f>
        <v>0</v>
      </c>
      <c r="H104">
        <f>SUMIFS(Activity_EX!H:H,Activity_EX!$A:$A,$A104&amp;"*",Activity_EX!H:H,"&gt;=0.0001")</f>
        <v>0</v>
      </c>
      <c r="I104">
        <f>SUMIFS(Activity_EX!I:I,Activity_EX!$A:$A,$A104&amp;"*",Activity_EX!I:I,"&gt;=0.0001")</f>
        <v>0</v>
      </c>
      <c r="J104">
        <f>SUMIFS(Activity_EX!J:J,Activity_EX!$A:$A,$A104&amp;"*",Activity_EX!J:J,"&gt;=0.0001")</f>
        <v>0</v>
      </c>
      <c r="K104">
        <f>SUMIFS(Activity_EX!K:K,Activity_EX!$A:$A,$A104&amp;"*",Activity_EX!K:K,"&gt;=0.0001")</f>
        <v>0</v>
      </c>
    </row>
    <row r="105" spans="1:11" x14ac:dyDescent="0.25">
      <c r="A105" t="str">
        <f>COMBDG_Split_Tech!B444</f>
        <v>COMBDGRTTNewSL</v>
      </c>
      <c r="B105">
        <f>SUMIFS(Activity_EX!B:B,Activity_EX!$A:$A,$A105&amp;"*",Activity_EX!B:B,"&gt;=0.0001")</f>
        <v>0</v>
      </c>
      <c r="C105">
        <f>SUMIFS(Activity_EX!C:C,Activity_EX!$A:$A,$A105&amp;"*",Activity_EX!C:C,"&gt;=0.0001")</f>
        <v>0</v>
      </c>
      <c r="D105">
        <f>SUMIFS(Activity_EX!D:D,Activity_EX!$A:$A,$A105&amp;"*",Activity_EX!D:D,"&gt;=0.0001")</f>
        <v>0</v>
      </c>
      <c r="E105">
        <f>SUMIFS(Activity_EX!E:E,Activity_EX!$A:$A,$A105&amp;"*",Activity_EX!E:E,"&gt;=0.0001")</f>
        <v>0</v>
      </c>
      <c r="F105">
        <f>SUMIFS(Activity_EX!F:F,Activity_EX!$A:$A,$A105&amp;"*",Activity_EX!F:F,"&gt;=0.0001")</f>
        <v>0</v>
      </c>
      <c r="G105">
        <f>SUMIFS(Activity_EX!G:G,Activity_EX!$A:$A,$A105&amp;"*",Activity_EX!G:G,"&gt;=0.0001")</f>
        <v>0</v>
      </c>
      <c r="H105">
        <f>SUMIFS(Activity_EX!H:H,Activity_EX!$A:$A,$A105&amp;"*",Activity_EX!H:H,"&gt;=0.0001")</f>
        <v>0</v>
      </c>
      <c r="I105">
        <f>SUMIFS(Activity_EX!I:I,Activity_EX!$A:$A,$A105&amp;"*",Activity_EX!I:I,"&gt;=0.0001")</f>
        <v>0</v>
      </c>
      <c r="J105">
        <f>SUMIFS(Activity_EX!J:J,Activity_EX!$A:$A,$A105&amp;"*",Activity_EX!J:J,"&gt;=0.0001")</f>
        <v>0</v>
      </c>
      <c r="K105">
        <f>SUMIFS(Activity_EX!K:K,Activity_EX!$A:$A,$A105&amp;"*",Activity_EX!K:K,"&gt;=0.0001")</f>
        <v>0</v>
      </c>
    </row>
    <row r="106" spans="1:11" x14ac:dyDescent="0.25">
      <c r="A106" t="str">
        <f>COMBDG_Split_Tech!B445</f>
        <v>COMBDGRTTNewWH</v>
      </c>
      <c r="B106">
        <f>SUMIFS(Activity_EX!B:B,Activity_EX!$A:$A,$A106&amp;"*",Activity_EX!B:B,"&gt;=0.0001")</f>
        <v>0</v>
      </c>
      <c r="C106">
        <f>SUMIFS(Activity_EX!C:C,Activity_EX!$A:$A,$A106&amp;"*",Activity_EX!C:C,"&gt;=0.0001")</f>
        <v>0</v>
      </c>
      <c r="D106">
        <f>SUMIFS(Activity_EX!D:D,Activity_EX!$A:$A,$A106&amp;"*",Activity_EX!D:D,"&gt;=0.0001")</f>
        <v>0</v>
      </c>
      <c r="E106">
        <f>SUMIFS(Activity_EX!E:E,Activity_EX!$A:$A,$A106&amp;"*",Activity_EX!E:E,"&gt;=0.0001")</f>
        <v>0</v>
      </c>
      <c r="F106">
        <f>SUMIFS(Activity_EX!F:F,Activity_EX!$A:$A,$A106&amp;"*",Activity_EX!F:F,"&gt;=0.0001")</f>
        <v>0</v>
      </c>
      <c r="G106">
        <f>SUMIFS(Activity_EX!G:G,Activity_EX!$A:$A,$A106&amp;"*",Activity_EX!G:G,"&gt;=0.0001")</f>
        <v>0</v>
      </c>
      <c r="H106">
        <f>SUMIFS(Activity_EX!H:H,Activity_EX!$A:$A,$A106&amp;"*",Activity_EX!H:H,"&gt;=0.0001")</f>
        <v>0</v>
      </c>
      <c r="I106">
        <f>SUMIFS(Activity_EX!I:I,Activity_EX!$A:$A,$A106&amp;"*",Activity_EX!I:I,"&gt;=0.0001")</f>
        <v>0</v>
      </c>
      <c r="J106">
        <f>SUMIFS(Activity_EX!J:J,Activity_EX!$A:$A,$A106&amp;"*",Activity_EX!J:J,"&gt;=0.0001")</f>
        <v>0</v>
      </c>
      <c r="K106">
        <f>SUMIFS(Activity_EX!K:K,Activity_EX!$A:$A,$A106&amp;"*",Activity_EX!K:K,"&gt;=0.0001")</f>
        <v>0</v>
      </c>
    </row>
    <row r="107" spans="1:11" x14ac:dyDescent="0.25">
      <c r="A107" t="str">
        <f>COMBDG_Split_Tech!B452</f>
        <v>COMBDGRTTOldAE</v>
      </c>
      <c r="B107">
        <f>SUMIFS(Activity_EX!B:B,Activity_EX!$A:$A,$A107&amp;"*",Activity_EX!B:B,"&gt;=0.0001")</f>
        <v>2178.5307411065928</v>
      </c>
      <c r="C107">
        <f>SUMIFS(Activity_EX!C:C,Activity_EX!$A:$A,$A107&amp;"*",Activity_EX!C:C,"&gt;=0.0001")</f>
        <v>2178.7015323189748</v>
      </c>
      <c r="D107">
        <f>SUMIFS(Activity_EX!D:D,Activity_EX!$A:$A,$A107&amp;"*",Activity_EX!D:D,"&gt;=0.0001")</f>
        <v>2178.7002002051868</v>
      </c>
      <c r="E107">
        <f>SUMIFS(Activity_EX!E:E,Activity_EX!$A:$A,$A107&amp;"*",Activity_EX!E:E,"&gt;=0.0001")</f>
        <v>2178.6855452209502</v>
      </c>
      <c r="F107">
        <f>SUMIFS(Activity_EX!F:F,Activity_EX!$A:$A,$A107&amp;"*",Activity_EX!F:F,"&gt;=0.0001")</f>
        <v>1089.3492998046172</v>
      </c>
      <c r="G107">
        <f>SUMIFS(Activity_EX!G:G,Activity_EX!$A:$A,$A107&amp;"*",Activity_EX!G:G,"&gt;=0.0001")</f>
        <v>1089.3475177342661</v>
      </c>
      <c r="H107">
        <f>SUMIFS(Activity_EX!H:H,Activity_EX!$A:$A,$A107&amp;"*",Activity_EX!H:H,"&gt;=0.0001")</f>
        <v>1089.3635898275538</v>
      </c>
      <c r="I107">
        <f>SUMIFS(Activity_EX!I:I,Activity_EX!$A:$A,$A107&amp;"*",Activity_EX!I:I,"&gt;=0.0001")</f>
        <v>305.10192240003238</v>
      </c>
      <c r="J107">
        <f>SUMIFS(Activity_EX!J:J,Activity_EX!$A:$A,$A107&amp;"*",Activity_EX!J:J,"&gt;=0.0001")</f>
        <v>274.58993686866842</v>
      </c>
      <c r="K107">
        <f>SUMIFS(Activity_EX!K:K,Activity_EX!$A:$A,$A107&amp;"*",Activity_EX!K:K,"&gt;=0.0001")</f>
        <v>0</v>
      </c>
    </row>
    <row r="108" spans="1:11" x14ac:dyDescent="0.25">
      <c r="A108" t="str">
        <f>COMBDG_Split_Tech!B455</f>
        <v>COMBDGRTTOldAM</v>
      </c>
      <c r="B108">
        <f>SUMIFS(Activity_EX!B:B,Activity_EX!$A:$A,$A108&amp;"*",Activity_EX!B:B,"&gt;=0.0001")</f>
        <v>304.67616939818907</v>
      </c>
      <c r="C108">
        <f>SUMIFS(Activity_EX!C:C,Activity_EX!$A:$A,$A108&amp;"*",Activity_EX!C:C,"&gt;=0.0001")</f>
        <v>304.69775821045249</v>
      </c>
      <c r="D108">
        <f>SUMIFS(Activity_EX!D:D,Activity_EX!$A:$A,$A108&amp;"*",Activity_EX!D:D,"&gt;=0.0001")</f>
        <v>304.69641322051189</v>
      </c>
      <c r="E108">
        <f>SUMIFS(Activity_EX!E:E,Activity_EX!$A:$A,$A108&amp;"*",Activity_EX!E:E,"&gt;=0.0001")</f>
        <v>304.68975512281702</v>
      </c>
      <c r="F108">
        <f>SUMIFS(Activity_EX!F:F,Activity_EX!$A:$A,$A108&amp;"*",Activity_EX!F:F,"&gt;=0.0001")</f>
        <v>152.34901157157361</v>
      </c>
      <c r="G108">
        <f>SUMIFS(Activity_EX!G:G,Activity_EX!$A:$A,$A108&amp;"*",Activity_EX!G:G,"&gt;=0.0001")</f>
        <v>152.34872848344679</v>
      </c>
      <c r="H108">
        <f>SUMIFS(Activity_EX!H:H,Activity_EX!$A:$A,$A108&amp;"*",Activity_EX!H:H,"&gt;=0.0001")</f>
        <v>152.35418459150841</v>
      </c>
      <c r="I108">
        <f>SUMIFS(Activity_EX!I:I,Activity_EX!$A:$A,$A108&amp;"*",Activity_EX!I:I,"&gt;=0.0001")</f>
        <v>67.10508850456236</v>
      </c>
      <c r="J108">
        <f>SUMIFS(Activity_EX!J:J,Activity_EX!$A:$A,$A108&amp;"*",Activity_EX!J:J,"&gt;=0.0001")</f>
        <v>64.583509966935353</v>
      </c>
      <c r="K108">
        <f>SUMIFS(Activity_EX!K:K,Activity_EX!$A:$A,$A108&amp;"*",Activity_EX!K:K,"&gt;=0.0001")</f>
        <v>0</v>
      </c>
    </row>
    <row r="109" spans="1:11" x14ac:dyDescent="0.25">
      <c r="A109" t="str">
        <f>COMBDG_Split_Tech!B456</f>
        <v>COMBDGRTTOldLI</v>
      </c>
      <c r="B109">
        <f>SUMIFS(Activity_EX!B:B,Activity_EX!$A:$A,$A109&amp;"*",Activity_EX!B:B,"&gt;=0.0001")</f>
        <v>3801.7241472957439</v>
      </c>
      <c r="C109">
        <f>SUMIFS(Activity_EX!C:C,Activity_EX!$A:$A,$A109&amp;"*",Activity_EX!C:C,"&gt;=0.0001")</f>
        <v>1825.0062725180885</v>
      </c>
      <c r="D109">
        <f>SUMIFS(Activity_EX!D:D,Activity_EX!$A:$A,$A109&amp;"*",Activity_EX!D:D,"&gt;=0.0001")</f>
        <v>1025.3360778966062</v>
      </c>
      <c r="E109">
        <f>SUMIFS(Activity_EX!E:E,Activity_EX!$A:$A,$A109&amp;"*",Activity_EX!E:E,"&gt;=0.0001")</f>
        <v>806.69628008954294</v>
      </c>
      <c r="F109">
        <f>SUMIFS(Activity_EX!F:F,Activity_EX!$A:$A,$A109&amp;"*",Activity_EX!F:F,"&gt;=0.0001")</f>
        <v>803.18297324942102</v>
      </c>
      <c r="G109">
        <f>SUMIFS(Activity_EX!G:G,Activity_EX!$A:$A,$A109&amp;"*",Activity_EX!G:G,"&gt;=0.0001")</f>
        <v>803.1829570986913</v>
      </c>
      <c r="H109">
        <f>SUMIFS(Activity_EX!H:H,Activity_EX!$A:$A,$A109&amp;"*",Activity_EX!H:H,"&gt;=0.0001")</f>
        <v>803.18329648610222</v>
      </c>
      <c r="I109">
        <f>SUMIFS(Activity_EX!I:I,Activity_EX!$A:$A,$A109&amp;"*",Activity_EX!I:I,"&gt;=0.0001")</f>
        <v>0</v>
      </c>
      <c r="J109">
        <f>SUMIFS(Activity_EX!J:J,Activity_EX!$A:$A,$A109&amp;"*",Activity_EX!J:J,"&gt;=0.0001")</f>
        <v>0.1871433063610814</v>
      </c>
      <c r="K109">
        <f>SUMIFS(Activity_EX!K:K,Activity_EX!$A:$A,$A109&amp;"*",Activity_EX!K:K,"&gt;=0.0001")</f>
        <v>0</v>
      </c>
    </row>
    <row r="110" spans="1:11" x14ac:dyDescent="0.25">
      <c r="A110" t="str">
        <f>COMBDG_Split_Tech!B461</f>
        <v>COMBDGRTTOldSC</v>
      </c>
      <c r="B110">
        <f>SUMIFS(Activity_EX!B:B,Activity_EX!$A:$A,$A110&amp;"*",Activity_EX!B:B,"&gt;=0.0001")</f>
        <v>1805.8280429811539</v>
      </c>
      <c r="C110">
        <f>SUMIFS(Activity_EX!C:C,Activity_EX!$A:$A,$A110&amp;"*",Activity_EX!C:C,"&gt;=0.0001")</f>
        <v>1805.9515862951971</v>
      </c>
      <c r="D110">
        <f>SUMIFS(Activity_EX!D:D,Activity_EX!$A:$A,$A110&amp;"*",Activity_EX!D:D,"&gt;=0.0001")</f>
        <v>1805.9494057286943</v>
      </c>
      <c r="E110">
        <f>SUMIFS(Activity_EX!E:E,Activity_EX!$A:$A,$A110&amp;"*",Activity_EX!E:E,"&gt;=0.0001")</f>
        <v>1805.9414661235062</v>
      </c>
      <c r="F110">
        <f>SUMIFS(Activity_EX!F:F,Activity_EX!$A:$A,$A110&amp;"*",Activity_EX!F:F,"&gt;=0.0001")</f>
        <v>1020.4891771387596</v>
      </c>
      <c r="G110">
        <f>SUMIFS(Activity_EX!G:G,Activity_EX!$A:$A,$A110&amp;"*",Activity_EX!G:G,"&gt;=0.0001")</f>
        <v>1020.4883033516178</v>
      </c>
      <c r="H110">
        <f>SUMIFS(Activity_EX!H:H,Activity_EX!$A:$A,$A110&amp;"*",Activity_EX!H:H,"&gt;=0.0001")</f>
        <v>1020.4961609683349</v>
      </c>
      <c r="I110">
        <f>SUMIFS(Activity_EX!I:I,Activity_EX!$A:$A,$A110&amp;"*",Activity_EX!I:I,"&gt;=0.0001")</f>
        <v>223.36151018075574</v>
      </c>
      <c r="J110">
        <f>SUMIFS(Activity_EX!J:J,Activity_EX!$A:$A,$A110&amp;"*",Activity_EX!J:J,"&gt;=0.0001")</f>
        <v>213.02816875622682</v>
      </c>
      <c r="K110">
        <f>SUMIFS(Activity_EX!K:K,Activity_EX!$A:$A,$A110&amp;"*",Activity_EX!K:K,"&gt;=0.0001")</f>
        <v>169.16152643269885</v>
      </c>
    </row>
    <row r="111" spans="1:11" x14ac:dyDescent="0.25">
      <c r="A111" t="str">
        <f>COMBDG_Split_Tech!B464</f>
        <v>COMBDGRTTOldSH</v>
      </c>
      <c r="B111">
        <f>SUMIFS(Activity_EX!B:B,Activity_EX!$A:$A,$A111&amp;"*",Activity_EX!B:B,"&gt;=0.0001")</f>
        <v>5196.4316811202425</v>
      </c>
      <c r="C111">
        <f>SUMIFS(Activity_EX!C:C,Activity_EX!$A:$A,$A111&amp;"*",Activity_EX!C:C,"&gt;=0.0001")</f>
        <v>5114.4825038743338</v>
      </c>
      <c r="D111">
        <f>SUMIFS(Activity_EX!D:D,Activity_EX!$A:$A,$A111&amp;"*",Activity_EX!D:D,"&gt;=0.0001")</f>
        <v>4249.451053624518</v>
      </c>
      <c r="E111">
        <f>SUMIFS(Activity_EX!E:E,Activity_EX!$A:$A,$A111&amp;"*",Activity_EX!E:E,"&gt;=0.0001")</f>
        <v>4251.1134999155011</v>
      </c>
      <c r="F111">
        <f>SUMIFS(Activity_EX!F:F,Activity_EX!$A:$A,$A111&amp;"*",Activity_EX!F:F,"&gt;=0.0001")</f>
        <v>4223.0788409721263</v>
      </c>
      <c r="G111">
        <f>SUMIFS(Activity_EX!G:G,Activity_EX!$A:$A,$A111&amp;"*",Activity_EX!G:G,"&gt;=0.0001")</f>
        <v>4224.2124692595335</v>
      </c>
      <c r="H111">
        <f>SUMIFS(Activity_EX!H:H,Activity_EX!$A:$A,$A111&amp;"*",Activity_EX!H:H,"&gt;=0.0001")</f>
        <v>4084.8201575042217</v>
      </c>
      <c r="I111">
        <f>SUMIFS(Activity_EX!I:I,Activity_EX!$A:$A,$A111&amp;"*",Activity_EX!I:I,"&gt;=0.0001")</f>
        <v>466.54716649626295</v>
      </c>
      <c r="J111">
        <f>SUMIFS(Activity_EX!J:J,Activity_EX!$A:$A,$A111&amp;"*",Activity_EX!J:J,"&gt;=0.0001")</f>
        <v>417.50323697461494</v>
      </c>
      <c r="K111">
        <f>SUMIFS(Activity_EX!K:K,Activity_EX!$A:$A,$A111&amp;"*",Activity_EX!K:K,"&gt;=0.0001")</f>
        <v>326.35989442517678</v>
      </c>
    </row>
    <row r="112" spans="1:11" x14ac:dyDescent="0.25">
      <c r="A112" t="str">
        <f>COMBDG_Split_Tech!B474</f>
        <v>COMBDGRTTOldSL</v>
      </c>
      <c r="B112">
        <f>SUMIFS(Activity_EX!B:B,Activity_EX!$A:$A,$A112&amp;"*",Activity_EX!B:B,"&gt;=0.0001")</f>
        <v>219.13004204461399</v>
      </c>
      <c r="C112">
        <f>SUMIFS(Activity_EX!C:C,Activity_EX!$A:$A,$A112&amp;"*",Activity_EX!C:C,"&gt;=0.0001")</f>
        <v>219.13015360256841</v>
      </c>
      <c r="D112">
        <f>SUMIFS(Activity_EX!D:D,Activity_EX!$A:$A,$A112&amp;"*",Activity_EX!D:D,"&gt;=0.0001")</f>
        <v>219.1301526829993</v>
      </c>
      <c r="E112">
        <f>SUMIFS(Activity_EX!E:E,Activity_EX!$A:$A,$A112&amp;"*",Activity_EX!E:E,"&gt;=0.0001")</f>
        <v>219.13015144072261</v>
      </c>
      <c r="F112">
        <f>SUMIFS(Activity_EX!F:F,Activity_EX!$A:$A,$A112&amp;"*",Activity_EX!F:F,"&gt;=0.0001")</f>
        <v>109.5650646050929</v>
      </c>
      <c r="G112">
        <f>SUMIFS(Activity_EX!G:G,Activity_EX!$A:$A,$A112&amp;"*",Activity_EX!G:G,"&gt;=0.0001")</f>
        <v>109.5650633739467</v>
      </c>
      <c r="H112">
        <f>SUMIFS(Activity_EX!H:H,Activity_EX!$A:$A,$A112&amp;"*",Activity_EX!H:H,"&gt;=0.0001")</f>
        <v>109.5650851347127</v>
      </c>
      <c r="I112">
        <f>SUMIFS(Activity_EX!I:I,Activity_EX!$A:$A,$A112&amp;"*",Activity_EX!I:I,"&gt;=0.0001")</f>
        <v>48.206772297871368</v>
      </c>
      <c r="J112">
        <f>SUMIFS(Activity_EX!J:J,Activity_EX!$A:$A,$A112&amp;"*",Activity_EX!J:J,"&gt;=0.0001")</f>
        <v>46.437563856783797</v>
      </c>
      <c r="K112">
        <f>SUMIFS(Activity_EX!K:K,Activity_EX!$A:$A,$A112&amp;"*",Activity_EX!K:K,"&gt;=0.0001")</f>
        <v>0</v>
      </c>
    </row>
    <row r="113" spans="1:11" x14ac:dyDescent="0.25">
      <c r="A113" t="str">
        <f>COMBDG_Split_Tech!B475</f>
        <v>COMBDGRTTOldWH</v>
      </c>
      <c r="B113">
        <f>SUMIFS(Activity_EX!B:B,Activity_EX!$A:$A,$A113&amp;"*",Activity_EX!B:B,"&gt;=0.0001")</f>
        <v>1105.9877352016888</v>
      </c>
      <c r="C113">
        <f>SUMIFS(Activity_EX!C:C,Activity_EX!$A:$A,$A113&amp;"*",Activity_EX!C:C,"&gt;=0.0001")</f>
        <v>1095.0239410854088</v>
      </c>
      <c r="D113">
        <f>SUMIFS(Activity_EX!D:D,Activity_EX!$A:$A,$A113&amp;"*",Activity_EX!D:D,"&gt;=0.0001")</f>
        <v>757.85173635145543</v>
      </c>
      <c r="E113">
        <f>SUMIFS(Activity_EX!E:E,Activity_EX!$A:$A,$A113&amp;"*",Activity_EX!E:E,"&gt;=0.0001")</f>
        <v>757.84488128073826</v>
      </c>
      <c r="F113">
        <f>SUMIFS(Activity_EX!F:F,Activity_EX!$A:$A,$A113&amp;"*",Activity_EX!F:F,"&gt;=0.0001")</f>
        <v>757.84149195456428</v>
      </c>
      <c r="G113">
        <f>SUMIFS(Activity_EX!G:G,Activity_EX!$A:$A,$A113&amp;"*",Activity_EX!G:G,"&gt;=0.0001")</f>
        <v>757.835835778145</v>
      </c>
      <c r="H113">
        <f>SUMIFS(Activity_EX!H:H,Activity_EX!$A:$A,$A113&amp;"*",Activity_EX!H:H,"&gt;=0.0001")</f>
        <v>737.01772614555512</v>
      </c>
      <c r="I113">
        <f>SUMIFS(Activity_EX!I:I,Activity_EX!$A:$A,$A113&amp;"*",Activity_EX!I:I,"&gt;=0.0001")</f>
        <v>71.064496118517013</v>
      </c>
      <c r="J113">
        <f>SUMIFS(Activity_EX!J:J,Activity_EX!$A:$A,$A113&amp;"*",Activity_EX!J:J,"&gt;=0.0001")</f>
        <v>60.198640276922667</v>
      </c>
      <c r="K113">
        <f>SUMIFS(Activity_EX!K:K,Activity_EX!$A:$A,$A113&amp;"*",Activity_EX!K:K,"&gt;=0.0001")</f>
        <v>42.945483736040011</v>
      </c>
    </row>
    <row r="114" spans="1:11" x14ac:dyDescent="0.25">
      <c r="A114" t="str">
        <f>COMBDG_Split_Tech!B482</f>
        <v>COMBDGTAWNewAE</v>
      </c>
      <c r="B114">
        <f>SUMIFS(Activity_EX!B:B,Activity_EX!$A:$A,$A114&amp;"*",Activity_EX!B:B,"&gt;=0.0001")</f>
        <v>0</v>
      </c>
      <c r="C114">
        <f>SUMIFS(Activity_EX!C:C,Activity_EX!$A:$A,$A114&amp;"*",Activity_EX!C:C,"&gt;=0.0001")</f>
        <v>0</v>
      </c>
      <c r="D114">
        <f>SUMIFS(Activity_EX!D:D,Activity_EX!$A:$A,$A114&amp;"*",Activity_EX!D:D,"&gt;=0.0001")</f>
        <v>0</v>
      </c>
      <c r="E114">
        <f>SUMIFS(Activity_EX!E:E,Activity_EX!$A:$A,$A114&amp;"*",Activity_EX!E:E,"&gt;=0.0001")</f>
        <v>0</v>
      </c>
      <c r="F114">
        <f>SUMIFS(Activity_EX!F:F,Activity_EX!$A:$A,$A114&amp;"*",Activity_EX!F:F,"&gt;=0.0001")</f>
        <v>0</v>
      </c>
      <c r="G114">
        <f>SUMIFS(Activity_EX!G:G,Activity_EX!$A:$A,$A114&amp;"*",Activity_EX!G:G,"&gt;=0.0001")</f>
        <v>0</v>
      </c>
      <c r="H114">
        <f>SUMIFS(Activity_EX!H:H,Activity_EX!$A:$A,$A114&amp;"*",Activity_EX!H:H,"&gt;=0.0001")</f>
        <v>0</v>
      </c>
      <c r="I114">
        <f>SUMIFS(Activity_EX!I:I,Activity_EX!$A:$A,$A114&amp;"*",Activity_EX!I:I,"&gt;=0.0001")</f>
        <v>0</v>
      </c>
      <c r="J114">
        <f>SUMIFS(Activity_EX!J:J,Activity_EX!$A:$A,$A114&amp;"*",Activity_EX!J:J,"&gt;=0.0001")</f>
        <v>0</v>
      </c>
      <c r="K114">
        <f>SUMIFS(Activity_EX!K:K,Activity_EX!$A:$A,$A114&amp;"*",Activity_EX!K:K,"&gt;=0.0001")</f>
        <v>0</v>
      </c>
    </row>
    <row r="115" spans="1:11" x14ac:dyDescent="0.25">
      <c r="A115" t="str">
        <f>COMBDG_Split_Tech!B485</f>
        <v>COMBDGTAWNewAM</v>
      </c>
      <c r="B115">
        <f>SUMIFS(Activity_EX!B:B,Activity_EX!$A:$A,$A115&amp;"*",Activity_EX!B:B,"&gt;=0.0001")</f>
        <v>0</v>
      </c>
      <c r="C115">
        <f>SUMIFS(Activity_EX!C:C,Activity_EX!$A:$A,$A115&amp;"*",Activity_EX!C:C,"&gt;=0.0001")</f>
        <v>0</v>
      </c>
      <c r="D115">
        <f>SUMIFS(Activity_EX!D:D,Activity_EX!$A:$A,$A115&amp;"*",Activity_EX!D:D,"&gt;=0.0001")</f>
        <v>0</v>
      </c>
      <c r="E115">
        <f>SUMIFS(Activity_EX!E:E,Activity_EX!$A:$A,$A115&amp;"*",Activity_EX!E:E,"&gt;=0.0001")</f>
        <v>0</v>
      </c>
      <c r="F115">
        <f>SUMIFS(Activity_EX!F:F,Activity_EX!$A:$A,$A115&amp;"*",Activity_EX!F:F,"&gt;=0.0001")</f>
        <v>0</v>
      </c>
      <c r="G115">
        <f>SUMIFS(Activity_EX!G:G,Activity_EX!$A:$A,$A115&amp;"*",Activity_EX!G:G,"&gt;=0.0001")</f>
        <v>0</v>
      </c>
      <c r="H115">
        <f>SUMIFS(Activity_EX!H:H,Activity_EX!$A:$A,$A115&amp;"*",Activity_EX!H:H,"&gt;=0.0001")</f>
        <v>0</v>
      </c>
      <c r="I115">
        <f>SUMIFS(Activity_EX!I:I,Activity_EX!$A:$A,$A115&amp;"*",Activity_EX!I:I,"&gt;=0.0001")</f>
        <v>0</v>
      </c>
      <c r="J115">
        <f>SUMIFS(Activity_EX!J:J,Activity_EX!$A:$A,$A115&amp;"*",Activity_EX!J:J,"&gt;=0.0001")</f>
        <v>0</v>
      </c>
      <c r="K115">
        <f>SUMIFS(Activity_EX!K:K,Activity_EX!$A:$A,$A115&amp;"*",Activity_EX!K:K,"&gt;=0.0001")</f>
        <v>0</v>
      </c>
    </row>
    <row r="116" spans="1:11" x14ac:dyDescent="0.25">
      <c r="A116" t="str">
        <f>COMBDG_Split_Tech!B486</f>
        <v>COMBDGTAWNewLI</v>
      </c>
      <c r="B116">
        <f>SUMIFS(Activity_EX!B:B,Activity_EX!$A:$A,$A116&amp;"*",Activity_EX!B:B,"&gt;=0.0001")</f>
        <v>0</v>
      </c>
      <c r="C116">
        <f>SUMIFS(Activity_EX!C:C,Activity_EX!$A:$A,$A116&amp;"*",Activity_EX!C:C,"&gt;=0.0001")</f>
        <v>0</v>
      </c>
      <c r="D116">
        <f>SUMIFS(Activity_EX!D:D,Activity_EX!$A:$A,$A116&amp;"*",Activity_EX!D:D,"&gt;=0.0001")</f>
        <v>0</v>
      </c>
      <c r="E116">
        <f>SUMIFS(Activity_EX!E:E,Activity_EX!$A:$A,$A116&amp;"*",Activity_EX!E:E,"&gt;=0.0001")</f>
        <v>0</v>
      </c>
      <c r="F116">
        <f>SUMIFS(Activity_EX!F:F,Activity_EX!$A:$A,$A116&amp;"*",Activity_EX!F:F,"&gt;=0.0001")</f>
        <v>0</v>
      </c>
      <c r="G116">
        <f>SUMIFS(Activity_EX!G:G,Activity_EX!$A:$A,$A116&amp;"*",Activity_EX!G:G,"&gt;=0.0001")</f>
        <v>0</v>
      </c>
      <c r="H116">
        <f>SUMIFS(Activity_EX!H:H,Activity_EX!$A:$A,$A116&amp;"*",Activity_EX!H:H,"&gt;=0.0001")</f>
        <v>0</v>
      </c>
      <c r="I116">
        <f>SUMIFS(Activity_EX!I:I,Activity_EX!$A:$A,$A116&amp;"*",Activity_EX!I:I,"&gt;=0.0001")</f>
        <v>0</v>
      </c>
      <c r="J116">
        <f>SUMIFS(Activity_EX!J:J,Activity_EX!$A:$A,$A116&amp;"*",Activity_EX!J:J,"&gt;=0.0001")</f>
        <v>0</v>
      </c>
      <c r="K116">
        <f>SUMIFS(Activity_EX!K:K,Activity_EX!$A:$A,$A116&amp;"*",Activity_EX!K:K,"&gt;=0.0001")</f>
        <v>0</v>
      </c>
    </row>
    <row r="117" spans="1:11" x14ac:dyDescent="0.25">
      <c r="A117" t="str">
        <f>COMBDG_Split_Tech!B491</f>
        <v>COMBDGTAWNewSC</v>
      </c>
      <c r="B117">
        <f>SUMIFS(Activity_EX!B:B,Activity_EX!$A:$A,$A117&amp;"*",Activity_EX!B:B,"&gt;=0.0001")</f>
        <v>0</v>
      </c>
      <c r="C117">
        <f>SUMIFS(Activity_EX!C:C,Activity_EX!$A:$A,$A117&amp;"*",Activity_EX!C:C,"&gt;=0.0001")</f>
        <v>0</v>
      </c>
      <c r="D117">
        <f>SUMIFS(Activity_EX!D:D,Activity_EX!$A:$A,$A117&amp;"*",Activity_EX!D:D,"&gt;=0.0001")</f>
        <v>0</v>
      </c>
      <c r="E117">
        <f>SUMIFS(Activity_EX!E:E,Activity_EX!$A:$A,$A117&amp;"*",Activity_EX!E:E,"&gt;=0.0001")</f>
        <v>0</v>
      </c>
      <c r="F117">
        <f>SUMIFS(Activity_EX!F:F,Activity_EX!$A:$A,$A117&amp;"*",Activity_EX!F:F,"&gt;=0.0001")</f>
        <v>0</v>
      </c>
      <c r="G117">
        <f>SUMIFS(Activity_EX!G:G,Activity_EX!$A:$A,$A117&amp;"*",Activity_EX!G:G,"&gt;=0.0001")</f>
        <v>0</v>
      </c>
      <c r="H117">
        <f>SUMIFS(Activity_EX!H:H,Activity_EX!$A:$A,$A117&amp;"*",Activity_EX!H:H,"&gt;=0.0001")</f>
        <v>0</v>
      </c>
      <c r="I117">
        <f>SUMIFS(Activity_EX!I:I,Activity_EX!$A:$A,$A117&amp;"*",Activity_EX!I:I,"&gt;=0.0001")</f>
        <v>0</v>
      </c>
      <c r="J117">
        <f>SUMIFS(Activity_EX!J:J,Activity_EX!$A:$A,$A117&amp;"*",Activity_EX!J:J,"&gt;=0.0001")</f>
        <v>0</v>
      </c>
      <c r="K117">
        <f>SUMIFS(Activity_EX!K:K,Activity_EX!$A:$A,$A117&amp;"*",Activity_EX!K:K,"&gt;=0.0001")</f>
        <v>0</v>
      </c>
    </row>
    <row r="118" spans="1:11" x14ac:dyDescent="0.25">
      <c r="A118" t="str">
        <f>COMBDG_Split_Tech!B494</f>
        <v>COMBDGTAWNewSH</v>
      </c>
      <c r="B118">
        <f>SUMIFS(Activity_EX!B:B,Activity_EX!$A:$A,$A118&amp;"*",Activity_EX!B:B,"&gt;=0.0001")</f>
        <v>0</v>
      </c>
      <c r="C118">
        <f>SUMIFS(Activity_EX!C:C,Activity_EX!$A:$A,$A118&amp;"*",Activity_EX!C:C,"&gt;=0.0001")</f>
        <v>0</v>
      </c>
      <c r="D118">
        <f>SUMIFS(Activity_EX!D:D,Activity_EX!$A:$A,$A118&amp;"*",Activity_EX!D:D,"&gt;=0.0001")</f>
        <v>0</v>
      </c>
      <c r="E118">
        <f>SUMIFS(Activity_EX!E:E,Activity_EX!$A:$A,$A118&amp;"*",Activity_EX!E:E,"&gt;=0.0001")</f>
        <v>0</v>
      </c>
      <c r="F118">
        <f>SUMIFS(Activity_EX!F:F,Activity_EX!$A:$A,$A118&amp;"*",Activity_EX!F:F,"&gt;=0.0001")</f>
        <v>0</v>
      </c>
      <c r="G118">
        <f>SUMIFS(Activity_EX!G:G,Activity_EX!$A:$A,$A118&amp;"*",Activity_EX!G:G,"&gt;=0.0001")</f>
        <v>0</v>
      </c>
      <c r="H118">
        <f>SUMIFS(Activity_EX!H:H,Activity_EX!$A:$A,$A118&amp;"*",Activity_EX!H:H,"&gt;=0.0001")</f>
        <v>0</v>
      </c>
      <c r="I118">
        <f>SUMIFS(Activity_EX!I:I,Activity_EX!$A:$A,$A118&amp;"*",Activity_EX!I:I,"&gt;=0.0001")</f>
        <v>0</v>
      </c>
      <c r="J118">
        <f>SUMIFS(Activity_EX!J:J,Activity_EX!$A:$A,$A118&amp;"*",Activity_EX!J:J,"&gt;=0.0001")</f>
        <v>0</v>
      </c>
      <c r="K118">
        <f>SUMIFS(Activity_EX!K:K,Activity_EX!$A:$A,$A118&amp;"*",Activity_EX!K:K,"&gt;=0.0001")</f>
        <v>0</v>
      </c>
    </row>
    <row r="119" spans="1:11" x14ac:dyDescent="0.25">
      <c r="A119" t="str">
        <f>COMBDG_Split_Tech!B504</f>
        <v>COMBDGTAWNewSL</v>
      </c>
      <c r="B119">
        <f>SUMIFS(Activity_EX!B:B,Activity_EX!$A:$A,$A119&amp;"*",Activity_EX!B:B,"&gt;=0.0001")</f>
        <v>0</v>
      </c>
      <c r="C119">
        <f>SUMIFS(Activity_EX!C:C,Activity_EX!$A:$A,$A119&amp;"*",Activity_EX!C:C,"&gt;=0.0001")</f>
        <v>0</v>
      </c>
      <c r="D119">
        <f>SUMIFS(Activity_EX!D:D,Activity_EX!$A:$A,$A119&amp;"*",Activity_EX!D:D,"&gt;=0.0001")</f>
        <v>0</v>
      </c>
      <c r="E119">
        <f>SUMIFS(Activity_EX!E:E,Activity_EX!$A:$A,$A119&amp;"*",Activity_EX!E:E,"&gt;=0.0001")</f>
        <v>0</v>
      </c>
      <c r="F119">
        <f>SUMIFS(Activity_EX!F:F,Activity_EX!$A:$A,$A119&amp;"*",Activity_EX!F:F,"&gt;=0.0001")</f>
        <v>0</v>
      </c>
      <c r="G119">
        <f>SUMIFS(Activity_EX!G:G,Activity_EX!$A:$A,$A119&amp;"*",Activity_EX!G:G,"&gt;=0.0001")</f>
        <v>0</v>
      </c>
      <c r="H119">
        <f>SUMIFS(Activity_EX!H:H,Activity_EX!$A:$A,$A119&amp;"*",Activity_EX!H:H,"&gt;=0.0001")</f>
        <v>0</v>
      </c>
      <c r="I119">
        <f>SUMIFS(Activity_EX!I:I,Activity_EX!$A:$A,$A119&amp;"*",Activity_EX!I:I,"&gt;=0.0001")</f>
        <v>0</v>
      </c>
      <c r="J119">
        <f>SUMIFS(Activity_EX!J:J,Activity_EX!$A:$A,$A119&amp;"*",Activity_EX!J:J,"&gt;=0.0001")</f>
        <v>0</v>
      </c>
      <c r="K119">
        <f>SUMIFS(Activity_EX!K:K,Activity_EX!$A:$A,$A119&amp;"*",Activity_EX!K:K,"&gt;=0.0001")</f>
        <v>0</v>
      </c>
    </row>
    <row r="120" spans="1:11" x14ac:dyDescent="0.25">
      <c r="A120" t="str">
        <f>COMBDG_Split_Tech!B505</f>
        <v>COMBDGTAWNewWH</v>
      </c>
      <c r="B120">
        <f>SUMIFS(Activity_EX!B:B,Activity_EX!$A:$A,$A120&amp;"*",Activity_EX!B:B,"&gt;=0.0001")</f>
        <v>0</v>
      </c>
      <c r="C120">
        <f>SUMIFS(Activity_EX!C:C,Activity_EX!$A:$A,$A120&amp;"*",Activity_EX!C:C,"&gt;=0.0001")</f>
        <v>0</v>
      </c>
      <c r="D120">
        <f>SUMIFS(Activity_EX!D:D,Activity_EX!$A:$A,$A120&amp;"*",Activity_EX!D:D,"&gt;=0.0001")</f>
        <v>0</v>
      </c>
      <c r="E120">
        <f>SUMIFS(Activity_EX!E:E,Activity_EX!$A:$A,$A120&amp;"*",Activity_EX!E:E,"&gt;=0.0001")</f>
        <v>0</v>
      </c>
      <c r="F120">
        <f>SUMIFS(Activity_EX!F:F,Activity_EX!$A:$A,$A120&amp;"*",Activity_EX!F:F,"&gt;=0.0001")</f>
        <v>0</v>
      </c>
      <c r="G120">
        <f>SUMIFS(Activity_EX!G:G,Activity_EX!$A:$A,$A120&amp;"*",Activity_EX!G:G,"&gt;=0.0001")</f>
        <v>0</v>
      </c>
      <c r="H120">
        <f>SUMIFS(Activity_EX!H:H,Activity_EX!$A:$A,$A120&amp;"*",Activity_EX!H:H,"&gt;=0.0001")</f>
        <v>0</v>
      </c>
      <c r="I120">
        <f>SUMIFS(Activity_EX!I:I,Activity_EX!$A:$A,$A120&amp;"*",Activity_EX!I:I,"&gt;=0.0001")</f>
        <v>0</v>
      </c>
      <c r="J120">
        <f>SUMIFS(Activity_EX!J:J,Activity_EX!$A:$A,$A120&amp;"*",Activity_EX!J:J,"&gt;=0.0001")</f>
        <v>0</v>
      </c>
      <c r="K120">
        <f>SUMIFS(Activity_EX!K:K,Activity_EX!$A:$A,$A120&amp;"*",Activity_EX!K:K,"&gt;=0.0001")</f>
        <v>0</v>
      </c>
    </row>
    <row r="121" spans="1:11" x14ac:dyDescent="0.25">
      <c r="A121" t="str">
        <f>COMBDG_Split_Tech!B512</f>
        <v>COMBDGTAWOldAE</v>
      </c>
      <c r="B121">
        <f>SUMIFS(Activity_EX!B:B,Activity_EX!$A:$A,$A121&amp;"*",Activity_EX!B:B,"&gt;=0.0001")</f>
        <v>288.86372500866787</v>
      </c>
      <c r="C121">
        <f>SUMIFS(Activity_EX!C:C,Activity_EX!$A:$A,$A121&amp;"*",Activity_EX!C:C,"&gt;=0.0001")</f>
        <v>288.98747294902677</v>
      </c>
      <c r="D121">
        <f>SUMIFS(Activity_EX!D:D,Activity_EX!$A:$A,$A121&amp;"*",Activity_EX!D:D,"&gt;=0.0001")</f>
        <v>288.96524627458092</v>
      </c>
      <c r="E121">
        <f>SUMIFS(Activity_EX!E:E,Activity_EX!$A:$A,$A121&amp;"*",Activity_EX!E:E,"&gt;=0.0001")</f>
        <v>288.95607486366333</v>
      </c>
      <c r="F121">
        <f>SUMIFS(Activity_EX!F:F,Activity_EX!$A:$A,$A121&amp;"*",Activity_EX!F:F,"&gt;=0.0001")</f>
        <v>144.50576133366317</v>
      </c>
      <c r="G121">
        <f>SUMIFS(Activity_EX!G:G,Activity_EX!$A:$A,$A121&amp;"*",Activity_EX!G:G,"&gt;=0.0001")</f>
        <v>144.50720352312004</v>
      </c>
      <c r="H121">
        <f>SUMIFS(Activity_EX!H:H,Activity_EX!$A:$A,$A121&amp;"*",Activity_EX!H:H,"&gt;=0.0001")</f>
        <v>144.51655939524252</v>
      </c>
      <c r="I121">
        <f>SUMIFS(Activity_EX!I:I,Activity_EX!$A:$A,$A121&amp;"*",Activity_EX!I:I,"&gt;=0.0001")</f>
        <v>41.577675954750447</v>
      </c>
      <c r="J121">
        <f>SUMIFS(Activity_EX!J:J,Activity_EX!$A:$A,$A121&amp;"*",Activity_EX!J:J,"&gt;=0.0001")</f>
        <v>36.77699924973075</v>
      </c>
      <c r="K121">
        <f>SUMIFS(Activity_EX!K:K,Activity_EX!$A:$A,$A121&amp;"*",Activity_EX!K:K,"&gt;=0.0001")</f>
        <v>0</v>
      </c>
    </row>
    <row r="122" spans="1:11" x14ac:dyDescent="0.25">
      <c r="A122" t="str">
        <f>COMBDG_Split_Tech!B515</f>
        <v>COMBDGTAWOldAM</v>
      </c>
      <c r="B122">
        <f>SUMIFS(Activity_EX!B:B,Activity_EX!$A:$A,$A122&amp;"*",Activity_EX!B:B,"&gt;=0.0001")</f>
        <v>70.007239783562412</v>
      </c>
      <c r="C122">
        <f>SUMIFS(Activity_EX!C:C,Activity_EX!$A:$A,$A122&amp;"*",Activity_EX!C:C,"&gt;=0.0001")</f>
        <v>70.026409202669512</v>
      </c>
      <c r="D122">
        <f>SUMIFS(Activity_EX!D:D,Activity_EX!$A:$A,$A122&amp;"*",Activity_EX!D:D,"&gt;=0.0001")</f>
        <v>70.016440486742184</v>
      </c>
      <c r="E122">
        <f>SUMIFS(Activity_EX!E:E,Activity_EX!$A:$A,$A122&amp;"*",Activity_EX!E:E,"&gt;=0.0001")</f>
        <v>70.019106864642694</v>
      </c>
      <c r="F122">
        <f>SUMIFS(Activity_EX!F:F,Activity_EX!$A:$A,$A122&amp;"*",Activity_EX!F:F,"&gt;=0.0001")</f>
        <v>35.015302103474092</v>
      </c>
      <c r="G122">
        <f>SUMIFS(Activity_EX!G:G,Activity_EX!$A:$A,$A122&amp;"*",Activity_EX!G:G,"&gt;=0.0001")</f>
        <v>35.016622275880287</v>
      </c>
      <c r="H122">
        <f>SUMIFS(Activity_EX!H:H,Activity_EX!$A:$A,$A122&amp;"*",Activity_EX!H:H,"&gt;=0.0001")</f>
        <v>35.019466518678897</v>
      </c>
      <c r="I122">
        <f>SUMIFS(Activity_EX!I:I,Activity_EX!$A:$A,$A122&amp;"*",Activity_EX!I:I,"&gt;=0.0001")</f>
        <v>15.465250714172999</v>
      </c>
      <c r="J122">
        <f>SUMIFS(Activity_EX!J:J,Activity_EX!$A:$A,$A122&amp;"*",Activity_EX!J:J,"&gt;=0.0001")</f>
        <v>14.898549129112631</v>
      </c>
      <c r="K122">
        <f>SUMIFS(Activity_EX!K:K,Activity_EX!$A:$A,$A122&amp;"*",Activity_EX!K:K,"&gt;=0.0001")</f>
        <v>0</v>
      </c>
    </row>
    <row r="123" spans="1:11" x14ac:dyDescent="0.25">
      <c r="A123" t="str">
        <f>COMBDG_Split_Tech!B516</f>
        <v>COMBDGTAWOldLI</v>
      </c>
      <c r="B123">
        <f>SUMIFS(Activity_EX!B:B,Activity_EX!$A:$A,$A123&amp;"*",Activity_EX!B:B,"&gt;=0.0001")</f>
        <v>466.05756461648832</v>
      </c>
      <c r="C123">
        <f>SUMIFS(Activity_EX!C:C,Activity_EX!$A:$A,$A123&amp;"*",Activity_EX!C:C,"&gt;=0.0001")</f>
        <v>223.73039598482248</v>
      </c>
      <c r="D123">
        <f>SUMIFS(Activity_EX!D:D,Activity_EX!$A:$A,$A123&amp;"*",Activity_EX!D:D,"&gt;=0.0001")</f>
        <v>125.69730684124384</v>
      </c>
      <c r="E123">
        <f>SUMIFS(Activity_EX!E:E,Activity_EX!$A:$A,$A123&amp;"*",Activity_EX!E:E,"&gt;=0.0001")</f>
        <v>98.894008040231952</v>
      </c>
      <c r="F123">
        <f>SUMIFS(Activity_EX!F:F,Activity_EX!$A:$A,$A123&amp;"*",Activity_EX!F:F,"&gt;=0.0001")</f>
        <v>98.463288150757009</v>
      </c>
      <c r="G123">
        <f>SUMIFS(Activity_EX!G:G,Activity_EX!$A:$A,$A123&amp;"*",Activity_EX!G:G,"&gt;=0.0001")</f>
        <v>98.463271262984335</v>
      </c>
      <c r="H123">
        <f>SUMIFS(Activity_EX!H:H,Activity_EX!$A:$A,$A123&amp;"*",Activity_EX!H:H,"&gt;=0.0001")</f>
        <v>98.463604644548511</v>
      </c>
      <c r="I123">
        <f>SUMIFS(Activity_EX!I:I,Activity_EX!$A:$A,$A123&amp;"*",Activity_EX!I:I,"&gt;=0.0001")</f>
        <v>0</v>
      </c>
      <c r="J123">
        <f>SUMIFS(Activity_EX!J:J,Activity_EX!$A:$A,$A123&amp;"*",Activity_EX!J:J,"&gt;=0.0001")</f>
        <v>0.1036415589242156</v>
      </c>
      <c r="K123">
        <f>SUMIFS(Activity_EX!K:K,Activity_EX!$A:$A,$A123&amp;"*",Activity_EX!K:K,"&gt;=0.0001")</f>
        <v>0</v>
      </c>
    </row>
    <row r="124" spans="1:11" x14ac:dyDescent="0.25">
      <c r="A124" t="str">
        <f>COMBDG_Split_Tech!B521</f>
        <v>COMBDGTAWOldSC</v>
      </c>
      <c r="B124">
        <f>SUMIFS(Activity_EX!B:B,Activity_EX!$A:$A,$A124&amp;"*",Activity_EX!B:B,"&gt;=0.0001")</f>
        <v>229.82388076644537</v>
      </c>
      <c r="C124">
        <f>SUMIFS(Activity_EX!C:C,Activity_EX!$A:$A,$A124&amp;"*",Activity_EX!C:C,"&gt;=0.0001")</f>
        <v>229.88494011348129</v>
      </c>
      <c r="D124">
        <f>SUMIFS(Activity_EX!D:D,Activity_EX!$A:$A,$A124&amp;"*",Activity_EX!D:D,"&gt;=0.0001")</f>
        <v>229.87868476635606</v>
      </c>
      <c r="E124">
        <f>SUMIFS(Activity_EX!E:E,Activity_EX!$A:$A,$A124&amp;"*",Activity_EX!E:E,"&gt;=0.0001")</f>
        <v>229.86439606527537</v>
      </c>
      <c r="F124">
        <f>SUMIFS(Activity_EX!F:F,Activity_EX!$A:$A,$A124&amp;"*",Activity_EX!F:F,"&gt;=0.0001")</f>
        <v>129.91013779044064</v>
      </c>
      <c r="G124">
        <f>SUMIFS(Activity_EX!G:G,Activity_EX!$A:$A,$A124&amp;"*",Activity_EX!G:G,"&gt;=0.0001")</f>
        <v>129.90946036266874</v>
      </c>
      <c r="H124">
        <f>SUMIFS(Activity_EX!H:H,Activity_EX!$A:$A,$A124&amp;"*",Activity_EX!H:H,"&gt;=0.0001")</f>
        <v>129.91543698707662</v>
      </c>
      <c r="I124">
        <f>SUMIFS(Activity_EX!I:I,Activity_EX!$A:$A,$A124&amp;"*",Activity_EX!I:I,"&gt;=0.0001")</f>
        <v>18.148062938246767</v>
      </c>
      <c r="J124">
        <f>SUMIFS(Activity_EX!J:J,Activity_EX!$A:$A,$A124&amp;"*",Activity_EX!J:J,"&gt;=0.0001")</f>
        <v>13.820939344730675</v>
      </c>
      <c r="K124">
        <f>SUMIFS(Activity_EX!K:K,Activity_EX!$A:$A,$A124&amp;"*",Activity_EX!K:K,"&gt;=0.0001")</f>
        <v>6.1255310049862883</v>
      </c>
    </row>
    <row r="125" spans="1:11" x14ac:dyDescent="0.25">
      <c r="A125" t="str">
        <f>COMBDG_Split_Tech!B524</f>
        <v>COMBDGTAWOldSH</v>
      </c>
      <c r="B125">
        <f>SUMIFS(Activity_EX!B:B,Activity_EX!$A:$A,$A125&amp;"*",Activity_EX!B:B,"&gt;=0.0001")</f>
        <v>1041.0130989603781</v>
      </c>
      <c r="C125">
        <f>SUMIFS(Activity_EX!C:C,Activity_EX!$A:$A,$A125&amp;"*",Activity_EX!C:C,"&gt;=0.0001")</f>
        <v>1020.8319159298851</v>
      </c>
      <c r="D125">
        <f>SUMIFS(Activity_EX!D:D,Activity_EX!$A:$A,$A125&amp;"*",Activity_EX!D:D,"&gt;=0.0001")</f>
        <v>849.82531140751257</v>
      </c>
      <c r="E125">
        <f>SUMIFS(Activity_EX!E:E,Activity_EX!$A:$A,$A125&amp;"*",Activity_EX!E:E,"&gt;=0.0001")</f>
        <v>850.17486105202681</v>
      </c>
      <c r="F125">
        <f>SUMIFS(Activity_EX!F:F,Activity_EX!$A:$A,$A125&amp;"*",Activity_EX!F:F,"&gt;=0.0001")</f>
        <v>844.58315095906869</v>
      </c>
      <c r="G125">
        <f>SUMIFS(Activity_EX!G:G,Activity_EX!$A:$A,$A125&amp;"*",Activity_EX!G:G,"&gt;=0.0001")</f>
        <v>844.80278136817321</v>
      </c>
      <c r="H125">
        <f>SUMIFS(Activity_EX!H:H,Activity_EX!$A:$A,$A125&amp;"*",Activity_EX!H:H,"&gt;=0.0001")</f>
        <v>814.93927888418011</v>
      </c>
      <c r="I125">
        <f>SUMIFS(Activity_EX!I:I,Activity_EX!$A:$A,$A125&amp;"*",Activity_EX!I:I,"&gt;=0.0001")</f>
        <v>75.62018007950374</v>
      </c>
      <c r="J125">
        <f>SUMIFS(Activity_EX!J:J,Activity_EX!$A:$A,$A125&amp;"*",Activity_EX!J:J,"&gt;=0.0001")</f>
        <v>58.306138188020256</v>
      </c>
      <c r="K125">
        <f>SUMIFS(Activity_EX!K:K,Activity_EX!$A:$A,$A125&amp;"*",Activity_EX!K:K,"&gt;=0.0001")</f>
        <v>43.555093211371535</v>
      </c>
    </row>
    <row r="126" spans="1:11" x14ac:dyDescent="0.25">
      <c r="A126" t="str">
        <f>COMBDG_Split_Tech!B534</f>
        <v>COMBDGTAWOldSL</v>
      </c>
      <c r="B126">
        <f>SUMIFS(Activity_EX!B:B,Activity_EX!$A:$A,$A126&amp;"*",Activity_EX!B:B,"&gt;=0.0001")</f>
        <v>40.295189551950763</v>
      </c>
      <c r="C126">
        <f>SUMIFS(Activity_EX!C:C,Activity_EX!$A:$A,$A126&amp;"*",Activity_EX!C:C,"&gt;=0.0001")</f>
        <v>40.295297097738548</v>
      </c>
      <c r="D126">
        <f>SUMIFS(Activity_EX!D:D,Activity_EX!$A:$A,$A126&amp;"*",Activity_EX!D:D,"&gt;=0.0001")</f>
        <v>40.295296268708498</v>
      </c>
      <c r="E126">
        <f>SUMIFS(Activity_EX!E:E,Activity_EX!$A:$A,$A126&amp;"*",Activity_EX!E:E,"&gt;=0.0001")</f>
        <v>40.295293662300743</v>
      </c>
      <c r="F126">
        <f>SUMIFS(Activity_EX!F:F,Activity_EX!$A:$A,$A126&amp;"*",Activity_EX!F:F,"&gt;=0.0001")</f>
        <v>20.147637147955528</v>
      </c>
      <c r="G126">
        <f>SUMIFS(Activity_EX!G:G,Activity_EX!$A:$A,$A126&amp;"*",Activity_EX!G:G,"&gt;=0.0001")</f>
        <v>20.147635515282879</v>
      </c>
      <c r="H126">
        <f>SUMIFS(Activity_EX!H:H,Activity_EX!$A:$A,$A126&amp;"*",Activity_EX!H:H,"&gt;=0.0001")</f>
        <v>20.14765716136705</v>
      </c>
      <c r="I126">
        <f>SUMIFS(Activity_EX!I:I,Activity_EX!$A:$A,$A126&amp;"*",Activity_EX!I:I,"&gt;=0.0001")</f>
        <v>8.8685702029754712</v>
      </c>
      <c r="J126">
        <f>SUMIFS(Activity_EX!J:J,Activity_EX!$A:$A,$A126&amp;"*",Activity_EX!J:J,"&gt;=0.0001")</f>
        <v>8.5403069695817404</v>
      </c>
      <c r="K126">
        <f>SUMIFS(Activity_EX!K:K,Activity_EX!$A:$A,$A126&amp;"*",Activity_EX!K:K,"&gt;=0.0001")</f>
        <v>0</v>
      </c>
    </row>
    <row r="127" spans="1:11" x14ac:dyDescent="0.25">
      <c r="A127" t="str">
        <f>COMBDG_Split_Tech!B535</f>
        <v>COMBDGTAWOldWH</v>
      </c>
      <c r="B127">
        <f>SUMIFS(Activity_EX!B:B,Activity_EX!$A:$A,$A127&amp;"*",Activity_EX!B:B,"&gt;=0.0001")</f>
        <v>81.365593534546036</v>
      </c>
      <c r="C127">
        <f>SUMIFS(Activity_EX!C:C,Activity_EX!$A:$A,$A127&amp;"*",Activity_EX!C:C,"&gt;=0.0001")</f>
        <v>80.592961532224678</v>
      </c>
      <c r="D127">
        <f>SUMIFS(Activity_EX!D:D,Activity_EX!$A:$A,$A127&amp;"*",Activity_EX!D:D,"&gt;=0.0001")</f>
        <v>55.791538464804589</v>
      </c>
      <c r="E127">
        <f>SUMIFS(Activity_EX!E:E,Activity_EX!$A:$A,$A127&amp;"*",Activity_EX!E:E,"&gt;=0.0001")</f>
        <v>55.794180100502892</v>
      </c>
      <c r="F127">
        <f>SUMIFS(Activity_EX!F:F,Activity_EX!$A:$A,$A127&amp;"*",Activity_EX!F:F,"&gt;=0.0001")</f>
        <v>55.796456216597292</v>
      </c>
      <c r="G127">
        <f>SUMIFS(Activity_EX!G:G,Activity_EX!$A:$A,$A127&amp;"*",Activity_EX!G:G,"&gt;=0.0001")</f>
        <v>55.788539550276141</v>
      </c>
      <c r="H127">
        <f>SUMIFS(Activity_EX!H:H,Activity_EX!$A:$A,$A127&amp;"*",Activity_EX!H:H,"&gt;=0.0001")</f>
        <v>54.269828458648767</v>
      </c>
      <c r="I127">
        <f>SUMIFS(Activity_EX!I:I,Activity_EX!$A:$A,$A127&amp;"*",Activity_EX!I:I,"&gt;=0.0001")</f>
        <v>4.5601938503395463</v>
      </c>
      <c r="J127">
        <f>SUMIFS(Activity_EX!J:J,Activity_EX!$A:$A,$A127&amp;"*",Activity_EX!J:J,"&gt;=0.0001")</f>
        <v>3.4760226480578349</v>
      </c>
      <c r="K127">
        <f>SUMIFS(Activity_EX!K:K,Activity_EX!$A:$A,$A127&amp;"*",Activity_EX!K:K,"&gt;=0.0001")</f>
        <v>2.3118568502245891</v>
      </c>
    </row>
    <row r="128" spans="1:11" x14ac:dyDescent="0.25">
      <c r="A128" t="str">
        <f>COMBDG_Split_Tech!B542</f>
        <v>COMBDGWSTNewAE</v>
      </c>
      <c r="B128">
        <f>SUMIFS(Activity_EX!B:B,Activity_EX!$A:$A,$A128&amp;"*",Activity_EX!B:B,"&gt;=0.0001")</f>
        <v>0</v>
      </c>
      <c r="C128">
        <f>SUMIFS(Activity_EX!C:C,Activity_EX!$A:$A,$A128&amp;"*",Activity_EX!C:C,"&gt;=0.0001")</f>
        <v>0</v>
      </c>
      <c r="D128">
        <f>SUMIFS(Activity_EX!D:D,Activity_EX!$A:$A,$A128&amp;"*",Activity_EX!D:D,"&gt;=0.0001")</f>
        <v>0</v>
      </c>
      <c r="E128">
        <f>SUMIFS(Activity_EX!E:E,Activity_EX!$A:$A,$A128&amp;"*",Activity_EX!E:E,"&gt;=0.0001")</f>
        <v>0</v>
      </c>
      <c r="F128">
        <f>SUMIFS(Activity_EX!F:F,Activity_EX!$A:$A,$A128&amp;"*",Activity_EX!F:F,"&gt;=0.0001")</f>
        <v>0</v>
      </c>
      <c r="G128">
        <f>SUMIFS(Activity_EX!G:G,Activity_EX!$A:$A,$A128&amp;"*",Activity_EX!G:G,"&gt;=0.0001")</f>
        <v>0</v>
      </c>
      <c r="H128">
        <f>SUMIFS(Activity_EX!H:H,Activity_EX!$A:$A,$A128&amp;"*",Activity_EX!H:H,"&gt;=0.0001")</f>
        <v>0</v>
      </c>
      <c r="I128">
        <f>SUMIFS(Activity_EX!I:I,Activity_EX!$A:$A,$A128&amp;"*",Activity_EX!I:I,"&gt;=0.0001")</f>
        <v>0</v>
      </c>
      <c r="J128">
        <f>SUMIFS(Activity_EX!J:J,Activity_EX!$A:$A,$A128&amp;"*",Activity_EX!J:J,"&gt;=0.0001")</f>
        <v>0</v>
      </c>
      <c r="K128">
        <f>SUMIFS(Activity_EX!K:K,Activity_EX!$A:$A,$A128&amp;"*",Activity_EX!K:K,"&gt;=0.0001")</f>
        <v>0</v>
      </c>
    </row>
    <row r="129" spans="1:11" x14ac:dyDescent="0.25">
      <c r="A129" t="str">
        <f>COMBDG_Split_Tech!B545</f>
        <v>COMBDGWSTNewAM</v>
      </c>
      <c r="B129">
        <f>SUMIFS(Activity_EX!B:B,Activity_EX!$A:$A,$A129&amp;"*",Activity_EX!B:B,"&gt;=0.0001")</f>
        <v>0</v>
      </c>
      <c r="C129">
        <f>SUMIFS(Activity_EX!C:C,Activity_EX!$A:$A,$A129&amp;"*",Activity_EX!C:C,"&gt;=0.0001")</f>
        <v>0</v>
      </c>
      <c r="D129">
        <f>SUMIFS(Activity_EX!D:D,Activity_EX!$A:$A,$A129&amp;"*",Activity_EX!D:D,"&gt;=0.0001")</f>
        <v>0</v>
      </c>
      <c r="E129">
        <f>SUMIFS(Activity_EX!E:E,Activity_EX!$A:$A,$A129&amp;"*",Activity_EX!E:E,"&gt;=0.0001")</f>
        <v>0</v>
      </c>
      <c r="F129">
        <f>SUMIFS(Activity_EX!F:F,Activity_EX!$A:$A,$A129&amp;"*",Activity_EX!F:F,"&gt;=0.0001")</f>
        <v>0</v>
      </c>
      <c r="G129">
        <f>SUMIFS(Activity_EX!G:G,Activity_EX!$A:$A,$A129&amp;"*",Activity_EX!G:G,"&gt;=0.0001")</f>
        <v>0</v>
      </c>
      <c r="H129">
        <f>SUMIFS(Activity_EX!H:H,Activity_EX!$A:$A,$A129&amp;"*",Activity_EX!H:H,"&gt;=0.0001")</f>
        <v>0</v>
      </c>
      <c r="I129">
        <f>SUMIFS(Activity_EX!I:I,Activity_EX!$A:$A,$A129&amp;"*",Activity_EX!I:I,"&gt;=0.0001")</f>
        <v>0</v>
      </c>
      <c r="J129">
        <f>SUMIFS(Activity_EX!J:J,Activity_EX!$A:$A,$A129&amp;"*",Activity_EX!J:J,"&gt;=0.0001")</f>
        <v>0</v>
      </c>
      <c r="K129">
        <f>SUMIFS(Activity_EX!K:K,Activity_EX!$A:$A,$A129&amp;"*",Activity_EX!K:K,"&gt;=0.0001")</f>
        <v>0</v>
      </c>
    </row>
    <row r="130" spans="1:11" x14ac:dyDescent="0.25">
      <c r="A130" t="str">
        <f>COMBDG_Split_Tech!B546</f>
        <v>COMBDGWSTNewLI</v>
      </c>
      <c r="B130">
        <f>SUMIFS(Activity_EX!B:B,Activity_EX!$A:$A,$A130&amp;"*",Activity_EX!B:B,"&gt;=0.0001")</f>
        <v>0</v>
      </c>
      <c r="C130">
        <f>SUMIFS(Activity_EX!C:C,Activity_EX!$A:$A,$A130&amp;"*",Activity_EX!C:C,"&gt;=0.0001")</f>
        <v>0</v>
      </c>
      <c r="D130">
        <f>SUMIFS(Activity_EX!D:D,Activity_EX!$A:$A,$A130&amp;"*",Activity_EX!D:D,"&gt;=0.0001")</f>
        <v>0</v>
      </c>
      <c r="E130">
        <f>SUMIFS(Activity_EX!E:E,Activity_EX!$A:$A,$A130&amp;"*",Activity_EX!E:E,"&gt;=0.0001")</f>
        <v>0</v>
      </c>
      <c r="F130">
        <f>SUMIFS(Activity_EX!F:F,Activity_EX!$A:$A,$A130&amp;"*",Activity_EX!F:F,"&gt;=0.0001")</f>
        <v>0</v>
      </c>
      <c r="G130">
        <f>SUMIFS(Activity_EX!G:G,Activity_EX!$A:$A,$A130&amp;"*",Activity_EX!G:G,"&gt;=0.0001")</f>
        <v>0</v>
      </c>
      <c r="H130">
        <f>SUMIFS(Activity_EX!H:H,Activity_EX!$A:$A,$A130&amp;"*",Activity_EX!H:H,"&gt;=0.0001")</f>
        <v>0</v>
      </c>
      <c r="I130">
        <f>SUMIFS(Activity_EX!I:I,Activity_EX!$A:$A,$A130&amp;"*",Activity_EX!I:I,"&gt;=0.0001")</f>
        <v>0</v>
      </c>
      <c r="J130">
        <f>SUMIFS(Activity_EX!J:J,Activity_EX!$A:$A,$A130&amp;"*",Activity_EX!J:J,"&gt;=0.0001")</f>
        <v>0</v>
      </c>
      <c r="K130">
        <f>SUMIFS(Activity_EX!K:K,Activity_EX!$A:$A,$A130&amp;"*",Activity_EX!K:K,"&gt;=0.0001")</f>
        <v>0</v>
      </c>
    </row>
    <row r="131" spans="1:11" x14ac:dyDescent="0.25">
      <c r="A131" t="str">
        <f>COMBDG_Split_Tech!B551</f>
        <v>COMBDGWSTNewSC</v>
      </c>
      <c r="B131">
        <f>SUMIFS(Activity_EX!B:B,Activity_EX!$A:$A,$A131&amp;"*",Activity_EX!B:B,"&gt;=0.0001")</f>
        <v>0</v>
      </c>
      <c r="C131">
        <f>SUMIFS(Activity_EX!C:C,Activity_EX!$A:$A,$A131&amp;"*",Activity_EX!C:C,"&gt;=0.0001")</f>
        <v>0</v>
      </c>
      <c r="D131">
        <f>SUMIFS(Activity_EX!D:D,Activity_EX!$A:$A,$A131&amp;"*",Activity_EX!D:D,"&gt;=0.0001")</f>
        <v>0</v>
      </c>
      <c r="E131">
        <f>SUMIFS(Activity_EX!E:E,Activity_EX!$A:$A,$A131&amp;"*",Activity_EX!E:E,"&gt;=0.0001")</f>
        <v>0</v>
      </c>
      <c r="F131">
        <f>SUMIFS(Activity_EX!F:F,Activity_EX!$A:$A,$A131&amp;"*",Activity_EX!F:F,"&gt;=0.0001")</f>
        <v>0</v>
      </c>
      <c r="G131">
        <f>SUMIFS(Activity_EX!G:G,Activity_EX!$A:$A,$A131&amp;"*",Activity_EX!G:G,"&gt;=0.0001")</f>
        <v>0</v>
      </c>
      <c r="H131">
        <f>SUMIFS(Activity_EX!H:H,Activity_EX!$A:$A,$A131&amp;"*",Activity_EX!H:H,"&gt;=0.0001")</f>
        <v>0</v>
      </c>
      <c r="I131">
        <f>SUMIFS(Activity_EX!I:I,Activity_EX!$A:$A,$A131&amp;"*",Activity_EX!I:I,"&gt;=0.0001")</f>
        <v>0</v>
      </c>
      <c r="J131">
        <f>SUMIFS(Activity_EX!J:J,Activity_EX!$A:$A,$A131&amp;"*",Activity_EX!J:J,"&gt;=0.0001")</f>
        <v>0</v>
      </c>
      <c r="K131">
        <f>SUMIFS(Activity_EX!K:K,Activity_EX!$A:$A,$A131&amp;"*",Activity_EX!K:K,"&gt;=0.0001")</f>
        <v>0</v>
      </c>
    </row>
    <row r="132" spans="1:11" x14ac:dyDescent="0.25">
      <c r="A132" t="str">
        <f>COMBDG_Split_Tech!B554</f>
        <v>COMBDGWSTNewSH</v>
      </c>
      <c r="B132">
        <f>SUMIFS(Activity_EX!B:B,Activity_EX!$A:$A,$A132&amp;"*",Activity_EX!B:B,"&gt;=0.0001")</f>
        <v>0</v>
      </c>
      <c r="C132">
        <f>SUMIFS(Activity_EX!C:C,Activity_EX!$A:$A,$A132&amp;"*",Activity_EX!C:C,"&gt;=0.0001")</f>
        <v>0</v>
      </c>
      <c r="D132">
        <f>SUMIFS(Activity_EX!D:D,Activity_EX!$A:$A,$A132&amp;"*",Activity_EX!D:D,"&gt;=0.0001")</f>
        <v>0</v>
      </c>
      <c r="E132">
        <f>SUMIFS(Activity_EX!E:E,Activity_EX!$A:$A,$A132&amp;"*",Activity_EX!E:E,"&gt;=0.0001")</f>
        <v>0</v>
      </c>
      <c r="F132">
        <f>SUMIFS(Activity_EX!F:F,Activity_EX!$A:$A,$A132&amp;"*",Activity_EX!F:F,"&gt;=0.0001")</f>
        <v>0</v>
      </c>
      <c r="G132">
        <f>SUMIFS(Activity_EX!G:G,Activity_EX!$A:$A,$A132&amp;"*",Activity_EX!G:G,"&gt;=0.0001")</f>
        <v>0</v>
      </c>
      <c r="H132">
        <f>SUMIFS(Activity_EX!H:H,Activity_EX!$A:$A,$A132&amp;"*",Activity_EX!H:H,"&gt;=0.0001")</f>
        <v>0</v>
      </c>
      <c r="I132">
        <f>SUMIFS(Activity_EX!I:I,Activity_EX!$A:$A,$A132&amp;"*",Activity_EX!I:I,"&gt;=0.0001")</f>
        <v>0</v>
      </c>
      <c r="J132">
        <f>SUMIFS(Activity_EX!J:J,Activity_EX!$A:$A,$A132&amp;"*",Activity_EX!J:J,"&gt;=0.0001")</f>
        <v>0</v>
      </c>
      <c r="K132">
        <f>SUMIFS(Activity_EX!K:K,Activity_EX!$A:$A,$A132&amp;"*",Activity_EX!K:K,"&gt;=0.0001")</f>
        <v>0</v>
      </c>
    </row>
    <row r="133" spans="1:11" x14ac:dyDescent="0.25">
      <c r="A133" t="str">
        <f>COMBDG_Split_Tech!B564</f>
        <v>COMBDGWSTNewSL</v>
      </c>
      <c r="B133">
        <f>SUMIFS(Activity_EX!B:B,Activity_EX!$A:$A,$A133&amp;"*",Activity_EX!B:B,"&gt;=0.0001")</f>
        <v>0</v>
      </c>
      <c r="C133">
        <f>SUMIFS(Activity_EX!C:C,Activity_EX!$A:$A,$A133&amp;"*",Activity_EX!C:C,"&gt;=0.0001")</f>
        <v>0</v>
      </c>
      <c r="D133">
        <f>SUMIFS(Activity_EX!D:D,Activity_EX!$A:$A,$A133&amp;"*",Activity_EX!D:D,"&gt;=0.0001")</f>
        <v>0</v>
      </c>
      <c r="E133">
        <f>SUMIFS(Activity_EX!E:E,Activity_EX!$A:$A,$A133&amp;"*",Activity_EX!E:E,"&gt;=0.0001")</f>
        <v>0</v>
      </c>
      <c r="F133">
        <f>SUMIFS(Activity_EX!F:F,Activity_EX!$A:$A,$A133&amp;"*",Activity_EX!F:F,"&gt;=0.0001")</f>
        <v>0</v>
      </c>
      <c r="G133">
        <f>SUMIFS(Activity_EX!G:G,Activity_EX!$A:$A,$A133&amp;"*",Activity_EX!G:G,"&gt;=0.0001")</f>
        <v>0</v>
      </c>
      <c r="H133">
        <f>SUMIFS(Activity_EX!H:H,Activity_EX!$A:$A,$A133&amp;"*",Activity_EX!H:H,"&gt;=0.0001")</f>
        <v>0</v>
      </c>
      <c r="I133">
        <f>SUMIFS(Activity_EX!I:I,Activity_EX!$A:$A,$A133&amp;"*",Activity_EX!I:I,"&gt;=0.0001")</f>
        <v>0</v>
      </c>
      <c r="J133">
        <f>SUMIFS(Activity_EX!J:J,Activity_EX!$A:$A,$A133&amp;"*",Activity_EX!J:J,"&gt;=0.0001")</f>
        <v>0</v>
      </c>
      <c r="K133">
        <f>SUMIFS(Activity_EX!K:K,Activity_EX!$A:$A,$A133&amp;"*",Activity_EX!K:K,"&gt;=0.0001")</f>
        <v>0</v>
      </c>
    </row>
    <row r="134" spans="1:11" x14ac:dyDescent="0.25">
      <c r="A134" t="str">
        <f>COMBDG_Split_Tech!B565</f>
        <v>COMBDGWSTNewWH</v>
      </c>
      <c r="B134">
        <f>SUMIFS(Activity_EX!B:B,Activity_EX!$A:$A,$A134&amp;"*",Activity_EX!B:B,"&gt;=0.0001")</f>
        <v>0</v>
      </c>
      <c r="C134">
        <f>SUMIFS(Activity_EX!C:C,Activity_EX!$A:$A,$A134&amp;"*",Activity_EX!C:C,"&gt;=0.0001")</f>
        <v>0</v>
      </c>
      <c r="D134">
        <f>SUMIFS(Activity_EX!D:D,Activity_EX!$A:$A,$A134&amp;"*",Activity_EX!D:D,"&gt;=0.0001")</f>
        <v>0</v>
      </c>
      <c r="E134">
        <f>SUMIFS(Activity_EX!E:E,Activity_EX!$A:$A,$A134&amp;"*",Activity_EX!E:E,"&gt;=0.0001")</f>
        <v>0</v>
      </c>
      <c r="F134">
        <f>SUMIFS(Activity_EX!F:F,Activity_EX!$A:$A,$A134&amp;"*",Activity_EX!F:F,"&gt;=0.0001")</f>
        <v>0</v>
      </c>
      <c r="G134">
        <f>SUMIFS(Activity_EX!G:G,Activity_EX!$A:$A,$A134&amp;"*",Activity_EX!G:G,"&gt;=0.0001")</f>
        <v>0</v>
      </c>
      <c r="H134">
        <f>SUMIFS(Activity_EX!H:H,Activity_EX!$A:$A,$A134&amp;"*",Activity_EX!H:H,"&gt;=0.0001")</f>
        <v>0</v>
      </c>
      <c r="I134">
        <f>SUMIFS(Activity_EX!I:I,Activity_EX!$A:$A,$A134&amp;"*",Activity_EX!I:I,"&gt;=0.0001")</f>
        <v>0</v>
      </c>
      <c r="J134">
        <f>SUMIFS(Activity_EX!J:J,Activity_EX!$A:$A,$A134&amp;"*",Activity_EX!J:J,"&gt;=0.0001")</f>
        <v>0</v>
      </c>
      <c r="K134">
        <f>SUMIFS(Activity_EX!K:K,Activity_EX!$A:$A,$A134&amp;"*",Activity_EX!K:K,"&gt;=0.0001")</f>
        <v>0</v>
      </c>
    </row>
    <row r="135" spans="1:11" x14ac:dyDescent="0.25">
      <c r="A135" t="str">
        <f>COMBDG_Split_Tech!B572</f>
        <v>COMBDGWSTOldAE</v>
      </c>
      <c r="B135">
        <f>SUMIFS(Activity_EX!B:B,Activity_EX!$A:$A,$A135&amp;"*",Activity_EX!B:B,"&gt;=0.0001")</f>
        <v>1385.1074794481196</v>
      </c>
      <c r="C135">
        <f>SUMIFS(Activity_EX!C:C,Activity_EX!$A:$A,$A135&amp;"*",Activity_EX!C:C,"&gt;=0.0001")</f>
        <v>1385.2383586502247</v>
      </c>
      <c r="D135">
        <f>SUMIFS(Activity_EX!D:D,Activity_EX!$A:$A,$A135&amp;"*",Activity_EX!D:D,"&gt;=0.0001")</f>
        <v>1385.2362619221813</v>
      </c>
      <c r="E135">
        <f>SUMIFS(Activity_EX!E:E,Activity_EX!$A:$A,$A135&amp;"*",Activity_EX!E:E,"&gt;=0.0001")</f>
        <v>1385.2075878758967</v>
      </c>
      <c r="F135">
        <f>SUMIFS(Activity_EX!F:F,Activity_EX!$A:$A,$A135&amp;"*",Activity_EX!F:F,"&gt;=0.0001")</f>
        <v>692.62709842120842</v>
      </c>
      <c r="G135">
        <f>SUMIFS(Activity_EX!G:G,Activity_EX!$A:$A,$A135&amp;"*",Activity_EX!G:G,"&gt;=0.0001")</f>
        <v>692.62878965040204</v>
      </c>
      <c r="H135">
        <f>SUMIFS(Activity_EX!H:H,Activity_EX!$A:$A,$A135&amp;"*",Activity_EX!H:H,"&gt;=0.0001")</f>
        <v>692.63915842154472</v>
      </c>
      <c r="I135">
        <f>SUMIFS(Activity_EX!I:I,Activity_EX!$A:$A,$A135&amp;"*",Activity_EX!I:I,"&gt;=0.0001")</f>
        <v>203.8059841180366</v>
      </c>
      <c r="J135">
        <f>SUMIFS(Activity_EX!J:J,Activity_EX!$A:$A,$A135&amp;"*",Activity_EX!J:J,"&gt;=0.0001")</f>
        <v>183.45362456889234</v>
      </c>
      <c r="K135">
        <f>SUMIFS(Activity_EX!K:K,Activity_EX!$A:$A,$A135&amp;"*",Activity_EX!K:K,"&gt;=0.0001")</f>
        <v>0</v>
      </c>
    </row>
    <row r="136" spans="1:11" x14ac:dyDescent="0.25">
      <c r="A136" t="str">
        <f>COMBDG_Split_Tech!B575</f>
        <v>COMBDGWSTOldAM</v>
      </c>
      <c r="B136">
        <f>SUMIFS(Activity_EX!B:B,Activity_EX!$A:$A,$A136&amp;"*",Activity_EX!B:B,"&gt;=0.0001")</f>
        <v>199.54830445778089</v>
      </c>
      <c r="C136">
        <f>SUMIFS(Activity_EX!C:C,Activity_EX!$A:$A,$A136&amp;"*",Activity_EX!C:C,"&gt;=0.0001")</f>
        <v>199.56400374100841</v>
      </c>
      <c r="D136">
        <f>SUMIFS(Activity_EX!D:D,Activity_EX!$A:$A,$A136&amp;"*",Activity_EX!D:D,"&gt;=0.0001")</f>
        <v>199.55968569397911</v>
      </c>
      <c r="E136">
        <f>SUMIFS(Activity_EX!E:E,Activity_EX!$A:$A,$A136&amp;"*",Activity_EX!E:E,"&gt;=0.0001")</f>
        <v>199.55453104680001</v>
      </c>
      <c r="F136">
        <f>SUMIFS(Activity_EX!F:F,Activity_EX!$A:$A,$A136&amp;"*",Activity_EX!F:F,"&gt;=0.0001")</f>
        <v>99.784944945194539</v>
      </c>
      <c r="G136">
        <f>SUMIFS(Activity_EX!G:G,Activity_EX!$A:$A,$A136&amp;"*",Activity_EX!G:G,"&gt;=0.0001")</f>
        <v>99.78418265759916</v>
      </c>
      <c r="H136">
        <f>SUMIFS(Activity_EX!H:H,Activity_EX!$A:$A,$A136&amp;"*",Activity_EX!H:H,"&gt;=0.0001")</f>
        <v>99.789064268042281</v>
      </c>
      <c r="I136">
        <f>SUMIFS(Activity_EX!I:I,Activity_EX!$A:$A,$A136&amp;"*",Activity_EX!I:I,"&gt;=0.0001")</f>
        <v>43.887463982492129</v>
      </c>
      <c r="J136">
        <f>SUMIFS(Activity_EX!J:J,Activity_EX!$A:$A,$A136&amp;"*",Activity_EX!J:J,"&gt;=0.0001")</f>
        <v>42.222786706112338</v>
      </c>
      <c r="K136">
        <f>SUMIFS(Activity_EX!K:K,Activity_EX!$A:$A,$A136&amp;"*",Activity_EX!K:K,"&gt;=0.0001")</f>
        <v>0</v>
      </c>
    </row>
    <row r="137" spans="1:11" x14ac:dyDescent="0.25">
      <c r="A137" t="str">
        <f>COMBDG_Split_Tech!B576</f>
        <v>COMBDGWSTOldLI</v>
      </c>
      <c r="B137">
        <f>SUMIFS(Activity_EX!B:B,Activity_EX!$A:$A,$A137&amp;"*",Activity_EX!B:B,"&gt;=0.0001")</f>
        <v>1821.7390628589692</v>
      </c>
      <c r="C137">
        <f>SUMIFS(Activity_EX!C:C,Activity_EX!$A:$A,$A137&amp;"*",Activity_EX!C:C,"&gt;=0.0001")</f>
        <v>874.52088143609535</v>
      </c>
      <c r="D137">
        <f>SUMIFS(Activity_EX!D:D,Activity_EX!$A:$A,$A137&amp;"*",Activity_EX!D:D,"&gt;=0.0001")</f>
        <v>491.32846321109696</v>
      </c>
      <c r="E137">
        <f>SUMIFS(Activity_EX!E:E,Activity_EX!$A:$A,$A137&amp;"*",Activity_EX!E:E,"&gt;=0.0001")</f>
        <v>386.55898078491748</v>
      </c>
      <c r="F137">
        <f>SUMIFS(Activity_EX!F:F,Activity_EX!$A:$A,$A137&amp;"*",Activity_EX!F:F,"&gt;=0.0001")</f>
        <v>384.87543768206228</v>
      </c>
      <c r="G137">
        <f>SUMIFS(Activity_EX!G:G,Activity_EX!$A:$A,$A137&amp;"*",Activity_EX!G:G,"&gt;=0.0001")</f>
        <v>384.87543356661467</v>
      </c>
      <c r="H137">
        <f>SUMIFS(Activity_EX!H:H,Activity_EX!$A:$A,$A137&amp;"*",Activity_EX!H:H,"&gt;=0.0001")</f>
        <v>384.87575702600026</v>
      </c>
      <c r="I137">
        <f>SUMIFS(Activity_EX!I:I,Activity_EX!$A:$A,$A137&amp;"*",Activity_EX!I:I,"&gt;=0.0001")</f>
        <v>0</v>
      </c>
      <c r="J137">
        <f>SUMIFS(Activity_EX!J:J,Activity_EX!$A:$A,$A137&amp;"*",Activity_EX!J:J,"&gt;=0.0001")</f>
        <v>0.75328431304944532</v>
      </c>
      <c r="K137">
        <f>SUMIFS(Activity_EX!K:K,Activity_EX!$A:$A,$A137&amp;"*",Activity_EX!K:K,"&gt;=0.0001")</f>
        <v>0</v>
      </c>
    </row>
    <row r="138" spans="1:11" x14ac:dyDescent="0.25">
      <c r="A138" t="str">
        <f>COMBDG_Split_Tech!B581</f>
        <v>COMBDGWSTOldSC</v>
      </c>
      <c r="B138">
        <f>SUMIFS(Activity_EX!B:B,Activity_EX!$A:$A,$A138&amp;"*",Activity_EX!B:B,"&gt;=0.0001")</f>
        <v>1141.2809561715048</v>
      </c>
      <c r="C138">
        <f>SUMIFS(Activity_EX!C:C,Activity_EX!$A:$A,$A138&amp;"*",Activity_EX!C:C,"&gt;=0.0001")</f>
        <v>1141.2770473843473</v>
      </c>
      <c r="D138">
        <f>SUMIFS(Activity_EX!D:D,Activity_EX!$A:$A,$A138&amp;"*",Activity_EX!D:D,"&gt;=0.0001")</f>
        <v>1141.2716783376786</v>
      </c>
      <c r="E138">
        <f>SUMIFS(Activity_EX!E:E,Activity_EX!$A:$A,$A138&amp;"*",Activity_EX!E:E,"&gt;=0.0001")</f>
        <v>1141.2604865486069</v>
      </c>
      <c r="F138">
        <f>SUMIFS(Activity_EX!F:F,Activity_EX!$A:$A,$A138&amp;"*",Activity_EX!F:F,"&gt;=0.0001")</f>
        <v>626.81249012062779</v>
      </c>
      <c r="G138">
        <f>SUMIFS(Activity_EX!G:G,Activity_EX!$A:$A,$A138&amp;"*",Activity_EX!G:G,"&gt;=0.0001")</f>
        <v>626.8131209044393</v>
      </c>
      <c r="H138">
        <f>SUMIFS(Activity_EX!H:H,Activity_EX!$A:$A,$A138&amp;"*",Activity_EX!H:H,"&gt;=0.0001")</f>
        <v>626.81858251136418</v>
      </c>
      <c r="I138">
        <f>SUMIFS(Activity_EX!I:I,Activity_EX!$A:$A,$A138&amp;"*",Activity_EX!I:I,"&gt;=0.0001")</f>
        <v>106.62400174357984</v>
      </c>
      <c r="J138">
        <f>SUMIFS(Activity_EX!J:J,Activity_EX!$A:$A,$A138&amp;"*",Activity_EX!J:J,"&gt;=0.0001")</f>
        <v>95.354364899243265</v>
      </c>
      <c r="K138">
        <f>SUMIFS(Activity_EX!K:K,Activity_EX!$A:$A,$A138&amp;"*",Activity_EX!K:K,"&gt;=0.0001")</f>
        <v>62.730594462412931</v>
      </c>
    </row>
    <row r="139" spans="1:11" x14ac:dyDescent="0.25">
      <c r="A139" t="str">
        <f>COMBDG_Split_Tech!B584</f>
        <v>COMBDGWSTOldSH</v>
      </c>
      <c r="B139">
        <f>SUMIFS(Activity_EX!B:B,Activity_EX!$A:$A,$A139&amp;"*",Activity_EX!B:B,"&gt;=0.0001")</f>
        <v>3328.1457676062505</v>
      </c>
      <c r="C139">
        <f>SUMIFS(Activity_EX!C:C,Activity_EX!$A:$A,$A139&amp;"*",Activity_EX!C:C,"&gt;=0.0001")</f>
        <v>3267.1370343559847</v>
      </c>
      <c r="D139">
        <f>SUMIFS(Activity_EX!D:D,Activity_EX!$A:$A,$A139&amp;"*",Activity_EX!D:D,"&gt;=0.0001")</f>
        <v>2714.2637324624416</v>
      </c>
      <c r="E139">
        <f>SUMIFS(Activity_EX!E:E,Activity_EX!$A:$A,$A139&amp;"*",Activity_EX!E:E,"&gt;=0.0001")</f>
        <v>2715.2576956594107</v>
      </c>
      <c r="F139">
        <f>SUMIFS(Activity_EX!F:F,Activity_EX!$A:$A,$A139&amp;"*",Activity_EX!F:F,"&gt;=0.0001")</f>
        <v>2697.3449579871112</v>
      </c>
      <c r="G139">
        <f>SUMIFS(Activity_EX!G:G,Activity_EX!$A:$A,$A139&amp;"*",Activity_EX!G:G,"&gt;=0.0001")</f>
        <v>2698.0399762532425</v>
      </c>
      <c r="H139">
        <f>SUMIFS(Activity_EX!H:H,Activity_EX!$A:$A,$A139&amp;"*",Activity_EX!H:H,"&gt;=0.0001")</f>
        <v>2609.4924911606408</v>
      </c>
      <c r="I139">
        <f>SUMIFS(Activity_EX!I:I,Activity_EX!$A:$A,$A139&amp;"*",Activity_EX!I:I,"&gt;=0.0001")</f>
        <v>269.23216748083019</v>
      </c>
      <c r="J139">
        <f>SUMIFS(Activity_EX!J:J,Activity_EX!$A:$A,$A139&amp;"*",Activity_EX!J:J,"&gt;=0.0001")</f>
        <v>240.41791247899701</v>
      </c>
      <c r="K139">
        <f>SUMIFS(Activity_EX!K:K,Activity_EX!$A:$A,$A139&amp;"*",Activity_EX!K:K,"&gt;=0.0001")</f>
        <v>188.87102537724104</v>
      </c>
    </row>
    <row r="140" spans="1:11" x14ac:dyDescent="0.25">
      <c r="A140" t="str">
        <f>COMBDG_Split_Tech!B594</f>
        <v>COMBDGWSTOldSL</v>
      </c>
      <c r="B140">
        <f>SUMIFS(Activity_EX!B:B,Activity_EX!$A:$A,$A140&amp;"*",Activity_EX!B:B,"&gt;=0.0001")</f>
        <v>143.52641282988151</v>
      </c>
      <c r="C140">
        <f>SUMIFS(Activity_EX!C:C,Activity_EX!$A:$A,$A140&amp;"*",Activity_EX!C:C,"&gt;=0.0001")</f>
        <v>143.5265227535713</v>
      </c>
      <c r="D140">
        <f>SUMIFS(Activity_EX!D:D,Activity_EX!$A:$A,$A140&amp;"*",Activity_EX!D:D,"&gt;=0.0001")</f>
        <v>143.52652189303171</v>
      </c>
      <c r="E140">
        <f>SUMIFS(Activity_EX!E:E,Activity_EX!$A:$A,$A140&amp;"*",Activity_EX!E:E,"&gt;=0.0001")</f>
        <v>143.52652021488819</v>
      </c>
      <c r="F140">
        <f>SUMIFS(Activity_EX!F:F,Activity_EX!$A:$A,$A140&amp;"*",Activity_EX!F:F,"&gt;=0.0001")</f>
        <v>71.763249491490498</v>
      </c>
      <c r="G140">
        <f>SUMIFS(Activity_EX!G:G,Activity_EX!$A:$A,$A140&amp;"*",Activity_EX!G:G,"&gt;=0.0001")</f>
        <v>71.763248757291663</v>
      </c>
      <c r="H140">
        <f>SUMIFS(Activity_EX!H:H,Activity_EX!$A:$A,$A140&amp;"*",Activity_EX!H:H,"&gt;=0.0001")</f>
        <v>71.763269782091129</v>
      </c>
      <c r="I140">
        <f>SUMIFS(Activity_EX!I:I,Activity_EX!$A:$A,$A140&amp;"*",Activity_EX!I:I,"&gt;=0.0001")</f>
        <v>31.526387244283821</v>
      </c>
      <c r="J140">
        <f>SUMIFS(Activity_EX!J:J,Activity_EX!$A:$A,$A140&amp;"*",Activity_EX!J:J,"&gt;=0.0001")</f>
        <v>30.353893322943978</v>
      </c>
      <c r="K140">
        <f>SUMIFS(Activity_EX!K:K,Activity_EX!$A:$A,$A140&amp;"*",Activity_EX!K:K,"&gt;=0.0001")</f>
        <v>0</v>
      </c>
    </row>
    <row r="141" spans="1:11" x14ac:dyDescent="0.25">
      <c r="A141" t="str">
        <f>COMBDG_Split_Tech!B595</f>
        <v>COMBDGWSTOldWH</v>
      </c>
      <c r="B141">
        <f>SUMIFS(Activity_EX!B:B,Activity_EX!$A:$A,$A141&amp;"*",Activity_EX!B:B,"&gt;=0.0001")</f>
        <v>580.33557062391674</v>
      </c>
      <c r="C141">
        <f>SUMIFS(Activity_EX!C:C,Activity_EX!$A:$A,$A141&amp;"*",Activity_EX!C:C,"&gt;=0.0001")</f>
        <v>574.1725316910082</v>
      </c>
      <c r="D141">
        <f>SUMIFS(Activity_EX!D:D,Activity_EX!$A:$A,$A141&amp;"*",Activity_EX!D:D,"&gt;=0.0001")</f>
        <v>397.39908473439579</v>
      </c>
      <c r="E141">
        <f>SUMIFS(Activity_EX!E:E,Activity_EX!$A:$A,$A141&amp;"*",Activity_EX!E:E,"&gt;=0.0001")</f>
        <v>397.39368442529934</v>
      </c>
      <c r="F141">
        <f>SUMIFS(Activity_EX!F:F,Activity_EX!$A:$A,$A141&amp;"*",Activity_EX!F:F,"&gt;=0.0001")</f>
        <v>397.38614391839474</v>
      </c>
      <c r="G141">
        <f>SUMIFS(Activity_EX!G:G,Activity_EX!$A:$A,$A141&amp;"*",Activity_EX!G:G,"&gt;=0.0001")</f>
        <v>397.38392312033318</v>
      </c>
      <c r="H141">
        <f>SUMIFS(Activity_EX!H:H,Activity_EX!$A:$A,$A141&amp;"*",Activity_EX!H:H,"&gt;=0.0001")</f>
        <v>386.48731189769336</v>
      </c>
      <c r="I141">
        <f>SUMIFS(Activity_EX!I:I,Activity_EX!$A:$A,$A141&amp;"*",Activity_EX!I:I,"&gt;=0.0001")</f>
        <v>33.925872920313672</v>
      </c>
      <c r="J141">
        <f>SUMIFS(Activity_EX!J:J,Activity_EX!$A:$A,$A141&amp;"*",Activity_EX!J:J,"&gt;=0.0001")</f>
        <v>27.022175590656058</v>
      </c>
      <c r="K141">
        <f>SUMIFS(Activity_EX!K:K,Activity_EX!$A:$A,$A141&amp;"*",Activity_EX!K:K,"&gt;=0.0001")</f>
        <v>18.476521772398801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38B62-7F00-4571-98E1-A6B7163D758D}">
  <sheetPr codeName="Sheet7">
    <tabColor rgb="FFFF0000"/>
  </sheetPr>
  <dimension ref="A1:K141"/>
  <sheetViews>
    <sheetView topLeftCell="A61" workbookViewId="0">
      <selection activeCell="M82" sqref="M82"/>
    </sheetView>
  </sheetViews>
  <sheetFormatPr defaultRowHeight="15" x14ac:dyDescent="0.25"/>
  <cols>
    <col min="1" max="1" width="23.85546875" customWidth="1"/>
  </cols>
  <sheetData>
    <row r="1" spans="1:11" x14ac:dyDescent="0.25">
      <c r="A1" s="6" t="s">
        <v>2605</v>
      </c>
      <c r="B1" s="6">
        <v>2016</v>
      </c>
      <c r="C1" s="6">
        <v>2017</v>
      </c>
      <c r="D1" s="6">
        <v>2018</v>
      </c>
      <c r="E1" s="6">
        <v>2019</v>
      </c>
      <c r="F1" s="6">
        <v>2020</v>
      </c>
      <c r="G1" s="6">
        <v>2021</v>
      </c>
      <c r="H1" s="6">
        <v>2022</v>
      </c>
      <c r="I1" s="6">
        <v>2023</v>
      </c>
      <c r="J1" s="6">
        <v>2024</v>
      </c>
      <c r="K1" s="6">
        <v>2025</v>
      </c>
    </row>
    <row r="2" spans="1:11" x14ac:dyDescent="0.25">
      <c r="A2" t="str">
        <f>'AGG Activity_EX'!A2</f>
        <v>COMBDGAERNewAE</v>
      </c>
      <c r="B2">
        <f>SUMIFS(Activity_16!B:B,Activity_16!$A:$A,$A2&amp;"*",Activity_16!B:B,"&gt;=0.0001")</f>
        <v>0</v>
      </c>
      <c r="C2">
        <f>SUMIFS(Activity_16!C:C,Activity_16!$A:$A,$A2&amp;"*",Activity_16!C:C,"&gt;=0.0001")</f>
        <v>0</v>
      </c>
      <c r="D2">
        <f>SUMIFS(Activity_16!D:D,Activity_16!$A:$A,$A2&amp;"*",Activity_16!D:D,"&gt;=0.0001")</f>
        <v>0</v>
      </c>
      <c r="E2">
        <f>SUMIFS(Activity_16!E:E,Activity_16!$A:$A,$A2&amp;"*",Activity_16!E:E,"&gt;=0.0001")</f>
        <v>0</v>
      </c>
      <c r="F2">
        <f>SUMIFS(Activity_16!F:F,Activity_16!$A:$A,$A2&amp;"*",Activity_16!F:F,"&gt;=0.0001")</f>
        <v>0</v>
      </c>
      <c r="G2">
        <f>SUMIFS(Activity_16!G:G,Activity_16!$A:$A,$A2&amp;"*",Activity_16!G:G,"&gt;=0.0001")</f>
        <v>0</v>
      </c>
      <c r="H2">
        <f>SUMIFS(Activity_16!H:H,Activity_16!$A:$A,$A2&amp;"*",Activity_16!H:H,"&gt;=0.0001")</f>
        <v>0</v>
      </c>
      <c r="I2">
        <f>SUMIFS(Activity_16!I:I,Activity_16!$A:$A,$A2&amp;"*",Activity_16!I:I,"&gt;=0.0001")</f>
        <v>3.6265275022727528E-2</v>
      </c>
      <c r="J2">
        <f>SUMIFS(Activity_16!J:J,Activity_16!$A:$A,$A2&amp;"*",Activity_16!J:J,"&gt;=0.0001")</f>
        <v>4.1985577426132556E-2</v>
      </c>
      <c r="K2">
        <f>SUMIFS(Activity_16!K:K,Activity_16!$A:$A,$A2&amp;"*",Activity_16!K:K,"&gt;=0.0001")</f>
        <v>3.9319289520218265E-2</v>
      </c>
    </row>
    <row r="3" spans="1:11" x14ac:dyDescent="0.25">
      <c r="A3" t="str">
        <f>'AGG Activity_EX'!A3</f>
        <v>COMBDGAERNewAM</v>
      </c>
      <c r="B3">
        <f>SUMIFS(Activity_16!B:B,Activity_16!$A:$A,$A3&amp;"*",Activity_16!B:B,"&gt;=0.0001")</f>
        <v>0</v>
      </c>
      <c r="C3">
        <f>SUMIFS(Activity_16!C:C,Activity_16!$A:$A,$A3&amp;"*",Activity_16!C:C,"&gt;=0.0001")</f>
        <v>0</v>
      </c>
      <c r="D3">
        <f>SUMIFS(Activity_16!D:D,Activity_16!$A:$A,$A3&amp;"*",Activity_16!D:D,"&gt;=0.0001")</f>
        <v>0</v>
      </c>
      <c r="E3">
        <f>SUMIFS(Activity_16!E:E,Activity_16!$A:$A,$A3&amp;"*",Activity_16!E:E,"&gt;=0.0001")</f>
        <v>0</v>
      </c>
      <c r="F3">
        <f>SUMIFS(Activity_16!F:F,Activity_16!$A:$A,$A3&amp;"*",Activity_16!F:F,"&gt;=0.0001")</f>
        <v>0</v>
      </c>
      <c r="G3">
        <f>SUMIFS(Activity_16!G:G,Activity_16!$A:$A,$A3&amp;"*",Activity_16!G:G,"&gt;=0.0001")</f>
        <v>0</v>
      </c>
      <c r="H3">
        <f>SUMIFS(Activity_16!H:H,Activity_16!$A:$A,$A3&amp;"*",Activity_16!H:H,"&gt;=0.0001")</f>
        <v>0</v>
      </c>
      <c r="I3">
        <f>SUMIFS(Activity_16!I:I,Activity_16!$A:$A,$A3&amp;"*",Activity_16!I:I,"&gt;=0.0001")</f>
        <v>7.7089946536658674E-3</v>
      </c>
      <c r="J3">
        <f>SUMIFS(Activity_16!J:J,Activity_16!$A:$A,$A3&amp;"*",Activity_16!J:J,"&gt;=0.0001")</f>
        <v>9.4465888566604931E-3</v>
      </c>
      <c r="K3">
        <f>SUMIFS(Activity_16!K:K,Activity_16!$A:$A,$A3&amp;"*",Activity_16!K:K,"&gt;=0.0001")</f>
        <v>8.8311552779637894E-3</v>
      </c>
    </row>
    <row r="4" spans="1:11" x14ac:dyDescent="0.25">
      <c r="A4" t="str">
        <f>'AGG Activity_EX'!A4</f>
        <v>COMBDGAERNewLI</v>
      </c>
      <c r="B4">
        <f>SUMIFS(Activity_16!B:B,Activity_16!$A:$A,$A4&amp;"*",Activity_16!B:B,"&gt;=0.0001")</f>
        <v>0</v>
      </c>
      <c r="C4">
        <f>SUMIFS(Activity_16!C:C,Activity_16!$A:$A,$A4&amp;"*",Activity_16!C:C,"&gt;=0.0001")</f>
        <v>0</v>
      </c>
      <c r="D4">
        <f>SUMIFS(Activity_16!D:D,Activity_16!$A:$A,$A4&amp;"*",Activity_16!D:D,"&gt;=0.0001")</f>
        <v>0</v>
      </c>
      <c r="E4">
        <f>SUMIFS(Activity_16!E:E,Activity_16!$A:$A,$A4&amp;"*",Activity_16!E:E,"&gt;=0.0001")</f>
        <v>0</v>
      </c>
      <c r="F4">
        <f>SUMIFS(Activity_16!F:F,Activity_16!$A:$A,$A4&amp;"*",Activity_16!F:F,"&gt;=0.0001")</f>
        <v>0</v>
      </c>
      <c r="G4">
        <f>SUMIFS(Activity_16!G:G,Activity_16!$A:$A,$A4&amp;"*",Activity_16!G:G,"&gt;=0.0001")</f>
        <v>0</v>
      </c>
      <c r="H4">
        <f>SUMIFS(Activity_16!H:H,Activity_16!$A:$A,$A4&amp;"*",Activity_16!H:H,"&gt;=0.0001")</f>
        <v>0</v>
      </c>
      <c r="I4">
        <f>SUMIFS(Activity_16!I:I,Activity_16!$A:$A,$A4&amp;"*",Activity_16!I:I,"&gt;=0.0001")</f>
        <v>4.00336537424163E-4</v>
      </c>
      <c r="J4">
        <f>SUMIFS(Activity_16!J:J,Activity_16!$A:$A,$A4&amp;"*",Activity_16!J:J,"&gt;=0.0001")</f>
        <v>4.5349853433651664E-4</v>
      </c>
      <c r="K4">
        <f>SUMIFS(Activity_16!K:K,Activity_16!$A:$A,$A4&amp;"*",Activity_16!K:K,"&gt;=0.0001")</f>
        <v>3.923863145149945E-4</v>
      </c>
    </row>
    <row r="5" spans="1:11" x14ac:dyDescent="0.25">
      <c r="A5" t="str">
        <f>'AGG Activity_EX'!A5</f>
        <v>COMBDGAERNewSC</v>
      </c>
      <c r="B5">
        <f>SUMIFS(Activity_16!B:B,Activity_16!$A:$A,$A5&amp;"*",Activity_16!B:B,"&gt;=0.0001")</f>
        <v>0</v>
      </c>
      <c r="C5">
        <f>SUMIFS(Activity_16!C:C,Activity_16!$A:$A,$A5&amp;"*",Activity_16!C:C,"&gt;=0.0001")</f>
        <v>0</v>
      </c>
      <c r="D5">
        <f>SUMIFS(Activity_16!D:D,Activity_16!$A:$A,$A5&amp;"*",Activity_16!D:D,"&gt;=0.0001")</f>
        <v>0</v>
      </c>
      <c r="E5">
        <f>SUMIFS(Activity_16!E:E,Activity_16!$A:$A,$A5&amp;"*",Activity_16!E:E,"&gt;=0.0001")</f>
        <v>0</v>
      </c>
      <c r="F5">
        <f>SUMIFS(Activity_16!F:F,Activity_16!$A:$A,$A5&amp;"*",Activity_16!F:F,"&gt;=0.0001")</f>
        <v>0</v>
      </c>
      <c r="G5">
        <f>SUMIFS(Activity_16!G:G,Activity_16!$A:$A,$A5&amp;"*",Activity_16!G:G,"&gt;=0.0001")</f>
        <v>0</v>
      </c>
      <c r="H5">
        <f>SUMIFS(Activity_16!H:H,Activity_16!$A:$A,$A5&amp;"*",Activity_16!H:H,"&gt;=0.0001")</f>
        <v>0</v>
      </c>
      <c r="I5">
        <f>SUMIFS(Activity_16!I:I,Activity_16!$A:$A,$A5&amp;"*",Activity_16!I:I,"&gt;=0.0001")</f>
        <v>2.0768715917077206E-2</v>
      </c>
      <c r="J5">
        <f>SUMIFS(Activity_16!J:J,Activity_16!$A:$A,$A5&amp;"*",Activity_16!J:J,"&gt;=0.0001")</f>
        <v>2.4322778434783948E-2</v>
      </c>
      <c r="K5">
        <f>SUMIFS(Activity_16!K:K,Activity_16!$A:$A,$A5&amp;"*",Activity_16!K:K,"&gt;=0.0001")</f>
        <v>2.7151109627572043E-2</v>
      </c>
    </row>
    <row r="6" spans="1:11" x14ac:dyDescent="0.25">
      <c r="A6" t="str">
        <f>'AGG Activity_EX'!A6</f>
        <v>COMBDGAERNewSH</v>
      </c>
      <c r="B6">
        <f>SUMIFS(Activity_16!B:B,Activity_16!$A:$A,$A6&amp;"*",Activity_16!B:B,"&gt;=0.0001")</f>
        <v>0</v>
      </c>
      <c r="C6">
        <f>SUMIFS(Activity_16!C:C,Activity_16!$A:$A,$A6&amp;"*",Activity_16!C:C,"&gt;=0.0001")</f>
        <v>0</v>
      </c>
      <c r="D6">
        <f>SUMIFS(Activity_16!D:D,Activity_16!$A:$A,$A6&amp;"*",Activity_16!D:D,"&gt;=0.0001")</f>
        <v>0</v>
      </c>
      <c r="E6">
        <f>SUMIFS(Activity_16!E:E,Activity_16!$A:$A,$A6&amp;"*",Activity_16!E:E,"&gt;=0.0001")</f>
        <v>0</v>
      </c>
      <c r="F6">
        <f>SUMIFS(Activity_16!F:F,Activity_16!$A:$A,$A6&amp;"*",Activity_16!F:F,"&gt;=0.0001")</f>
        <v>0</v>
      </c>
      <c r="G6">
        <f>SUMIFS(Activity_16!G:G,Activity_16!$A:$A,$A6&amp;"*",Activity_16!G:G,"&gt;=0.0001")</f>
        <v>0</v>
      </c>
      <c r="H6">
        <f>SUMIFS(Activity_16!H:H,Activity_16!$A:$A,$A6&amp;"*",Activity_16!H:H,"&gt;=0.0001")</f>
        <v>0</v>
      </c>
      <c r="I6">
        <f>SUMIFS(Activity_16!I:I,Activity_16!$A:$A,$A6&amp;"*",Activity_16!I:I,"&gt;=0.0001")</f>
        <v>6.1389694517139201E-2</v>
      </c>
      <c r="J6">
        <f>SUMIFS(Activity_16!J:J,Activity_16!$A:$A,$A6&amp;"*",Activity_16!J:J,"&gt;=0.0001")</f>
        <v>7.2733889213218161E-2</v>
      </c>
      <c r="K6">
        <f>SUMIFS(Activity_16!K:K,Activity_16!$A:$A,$A6&amp;"*",Activity_16!K:K,"&gt;=0.0001")</f>
        <v>8.2404434870779586E-2</v>
      </c>
    </row>
    <row r="7" spans="1:11" x14ac:dyDescent="0.25">
      <c r="A7" t="str">
        <f>'AGG Activity_EX'!A7</f>
        <v>COMBDGAERNewSL</v>
      </c>
      <c r="B7">
        <f>SUMIFS(Activity_16!B:B,Activity_16!$A:$A,$A7&amp;"*",Activity_16!B:B,"&gt;=0.0001")</f>
        <v>0</v>
      </c>
      <c r="C7">
        <f>SUMIFS(Activity_16!C:C,Activity_16!$A:$A,$A7&amp;"*",Activity_16!C:C,"&gt;=0.0001")</f>
        <v>0</v>
      </c>
      <c r="D7">
        <f>SUMIFS(Activity_16!D:D,Activity_16!$A:$A,$A7&amp;"*",Activity_16!D:D,"&gt;=0.0001")</f>
        <v>0</v>
      </c>
      <c r="E7">
        <f>SUMIFS(Activity_16!E:E,Activity_16!$A:$A,$A7&amp;"*",Activity_16!E:E,"&gt;=0.0001")</f>
        <v>0</v>
      </c>
      <c r="F7">
        <f>SUMIFS(Activity_16!F:F,Activity_16!$A:$A,$A7&amp;"*",Activity_16!F:F,"&gt;=0.0001")</f>
        <v>0</v>
      </c>
      <c r="G7">
        <f>SUMIFS(Activity_16!G:G,Activity_16!$A:$A,$A7&amp;"*",Activity_16!G:G,"&gt;=0.0001")</f>
        <v>0</v>
      </c>
      <c r="H7">
        <f>SUMIFS(Activity_16!H:H,Activity_16!$A:$A,$A7&amp;"*",Activity_16!H:H,"&gt;=0.0001")</f>
        <v>0</v>
      </c>
      <c r="I7">
        <f>SUMIFS(Activity_16!I:I,Activity_16!$A:$A,$A7&amp;"*",Activity_16!I:I,"&gt;=0.0001")</f>
        <v>0</v>
      </c>
      <c r="J7">
        <f>SUMIFS(Activity_16!J:J,Activity_16!$A:$A,$A7&amp;"*",Activity_16!J:J,"&gt;=0.0001")</f>
        <v>0</v>
      </c>
      <c r="K7">
        <f>SUMIFS(Activity_16!K:K,Activity_16!$A:$A,$A7&amp;"*",Activity_16!K:K,"&gt;=0.0001")</f>
        <v>0</v>
      </c>
    </row>
    <row r="8" spans="1:11" x14ac:dyDescent="0.25">
      <c r="A8" t="str">
        <f>'AGG Activity_EX'!A8</f>
        <v>COMBDGAERNewWH</v>
      </c>
      <c r="B8">
        <f>SUMIFS(Activity_16!B:B,Activity_16!$A:$A,$A8&amp;"*",Activity_16!B:B,"&gt;=0.0001")</f>
        <v>0</v>
      </c>
      <c r="C8">
        <f>SUMIFS(Activity_16!C:C,Activity_16!$A:$A,$A8&amp;"*",Activity_16!C:C,"&gt;=0.0001")</f>
        <v>0</v>
      </c>
      <c r="D8">
        <f>SUMIFS(Activity_16!D:D,Activity_16!$A:$A,$A8&amp;"*",Activity_16!D:D,"&gt;=0.0001")</f>
        <v>0</v>
      </c>
      <c r="E8">
        <f>SUMIFS(Activity_16!E:E,Activity_16!$A:$A,$A8&amp;"*",Activity_16!E:E,"&gt;=0.0001")</f>
        <v>0</v>
      </c>
      <c r="F8">
        <f>SUMIFS(Activity_16!F:F,Activity_16!$A:$A,$A8&amp;"*",Activity_16!F:F,"&gt;=0.0001")</f>
        <v>0</v>
      </c>
      <c r="G8">
        <f>SUMIFS(Activity_16!G:G,Activity_16!$A:$A,$A8&amp;"*",Activity_16!G:G,"&gt;=0.0001")</f>
        <v>0</v>
      </c>
      <c r="H8">
        <f>SUMIFS(Activity_16!H:H,Activity_16!$A:$A,$A8&amp;"*",Activity_16!H:H,"&gt;=0.0001")</f>
        <v>0</v>
      </c>
      <c r="I8">
        <f>SUMIFS(Activity_16!I:I,Activity_16!$A:$A,$A8&amp;"*",Activity_16!I:I,"&gt;=0.0001")</f>
        <v>3.7653704880872947E-2</v>
      </c>
      <c r="J8">
        <f>SUMIFS(Activity_16!J:J,Activity_16!$A:$A,$A8&amp;"*",Activity_16!J:J,"&gt;=0.0001")</f>
        <v>5.0687471490137283E-2</v>
      </c>
      <c r="K8">
        <f>SUMIFS(Activity_16!K:K,Activity_16!$A:$A,$A8&amp;"*",Activity_16!K:K,"&gt;=0.0001")</f>
        <v>5.749250756460126E-2</v>
      </c>
    </row>
    <row r="9" spans="1:11" x14ac:dyDescent="0.25">
      <c r="A9" t="str">
        <f>'AGG Activity_EX'!A9</f>
        <v>COMBDGAEROldAE</v>
      </c>
      <c r="B9">
        <f>SUMIFS(Activity_16!B:B,Activity_16!$A:$A,$A9&amp;"*",Activity_16!B:B,"&gt;=0.0001")</f>
        <v>0.16686987867680089</v>
      </c>
      <c r="C9">
        <f>SUMIFS(Activity_16!C:C,Activity_16!$A:$A,$A9&amp;"*",Activity_16!C:C,"&gt;=0.0001")</f>
        <v>3.0536707297637093</v>
      </c>
      <c r="D9">
        <f>SUMIFS(Activity_16!D:D,Activity_16!$A:$A,$A9&amp;"*",Activity_16!D:D,"&gt;=0.0001")</f>
        <v>6.0644577396843165</v>
      </c>
      <c r="E9">
        <f>SUMIFS(Activity_16!E:E,Activity_16!$A:$A,$A9&amp;"*",Activity_16!E:E,"&gt;=0.0001")</f>
        <v>9.081826566007912</v>
      </c>
      <c r="F9">
        <f>SUMIFS(Activity_16!F:F,Activity_16!$A:$A,$A9&amp;"*",Activity_16!F:F,"&gt;=0.0001")</f>
        <v>384.06278699021578</v>
      </c>
      <c r="G9">
        <f>SUMIFS(Activity_16!G:G,Activity_16!$A:$A,$A9&amp;"*",Activity_16!G:G,"&gt;=0.0001")</f>
        <v>387.0620703203586</v>
      </c>
      <c r="H9">
        <f>SUMIFS(Activity_16!H:H,Activity_16!$A:$A,$A9&amp;"*",Activity_16!H:H,"&gt;=0.0001")</f>
        <v>389.02480469353497</v>
      </c>
      <c r="I9">
        <f>SUMIFS(Activity_16!I:I,Activity_16!$A:$A,$A9&amp;"*",Activity_16!I:I,"&gt;=0.0001")</f>
        <v>220.20660226150548</v>
      </c>
      <c r="J9">
        <f>SUMIFS(Activity_16!J:J,Activity_16!$A:$A,$A9&amp;"*",Activity_16!J:J,"&gt;=0.0001")</f>
        <v>212.71395270939124</v>
      </c>
      <c r="K9">
        <f>SUMIFS(Activity_16!K:K,Activity_16!$A:$A,$A9&amp;"*",Activity_16!K:K,"&gt;=0.0001")</f>
        <v>210.97320527756597</v>
      </c>
    </row>
    <row r="10" spans="1:11" x14ac:dyDescent="0.25">
      <c r="A10" t="str">
        <f>'AGG Activity_EX'!A10</f>
        <v>COMBDGAEROldAM</v>
      </c>
      <c r="B10">
        <f>SUMIFS(Activity_16!B:B,Activity_16!$A:$A,$A10&amp;"*",Activity_16!B:B,"&gt;=0.0001")</f>
        <v>3.6288310053332551E-2</v>
      </c>
      <c r="C10">
        <f>SUMIFS(Activity_16!C:C,Activity_16!$A:$A,$A10&amp;"*",Activity_16!C:C,"&gt;=0.0001")</f>
        <v>0.39607820206136868</v>
      </c>
      <c r="D10">
        <f>SUMIFS(Activity_16!D:D,Activity_16!$A:$A,$A10&amp;"*",Activity_16!D:D,"&gt;=0.0001")</f>
        <v>0.79553054149970626</v>
      </c>
      <c r="E10">
        <f>SUMIFS(Activity_16!E:E,Activity_16!$A:$A,$A10&amp;"*",Activity_16!E:E,"&gt;=0.0001")</f>
        <v>1.17195350869688</v>
      </c>
      <c r="F10">
        <f>SUMIFS(Activity_16!F:F,Activity_16!$A:$A,$A10&amp;"*",Activity_16!F:F,"&gt;=0.0001")</f>
        <v>49.240541264639923</v>
      </c>
      <c r="G10">
        <f>SUMIFS(Activity_16!G:G,Activity_16!$A:$A,$A10&amp;"*",Activity_16!G:G,"&gt;=0.0001")</f>
        <v>49.627301985116787</v>
      </c>
      <c r="H10">
        <f>SUMIFS(Activity_16!H:H,Activity_16!$A:$A,$A10&amp;"*",Activity_16!H:H,"&gt;=0.0001")</f>
        <v>49.87423865980508</v>
      </c>
      <c r="I10">
        <f>SUMIFS(Activity_16!I:I,Activity_16!$A:$A,$A10&amp;"*",Activity_16!I:I,"&gt;=0.0001")</f>
        <v>22.003167896557581</v>
      </c>
      <c r="J10">
        <f>SUMIFS(Activity_16!J:J,Activity_16!$A:$A,$A10&amp;"*",Activity_16!J:J,"&gt;=0.0001")</f>
        <v>21.178307138863179</v>
      </c>
      <c r="K10">
        <f>SUMIFS(Activity_16!K:K,Activity_16!$A:$A,$A10&amp;"*",Activity_16!K:K,"&gt;=0.0001")</f>
        <v>22.146324038727951</v>
      </c>
    </row>
    <row r="11" spans="1:11" x14ac:dyDescent="0.25">
      <c r="A11" t="str">
        <f>'AGG Activity_EX'!A11</f>
        <v>COMBDGAEROldLI</v>
      </c>
      <c r="B11">
        <f>SUMIFS(Activity_16!B:B,Activity_16!$A:$A,$A11&amp;"*",Activity_16!B:B,"&gt;=0.0001")</f>
        <v>3.2631669306339931E-3</v>
      </c>
      <c r="C11">
        <f>SUMIFS(Activity_16!C:C,Activity_16!$A:$A,$A11&amp;"*",Activity_16!C:C,"&gt;=0.0001")</f>
        <v>443.48809766931572</v>
      </c>
      <c r="D11">
        <f>SUMIFS(Activity_16!D:D,Activity_16!$A:$A,$A11&amp;"*",Activity_16!D:D,"&gt;=0.0001")</f>
        <v>624.93438353124907</v>
      </c>
      <c r="E11">
        <f>SUMIFS(Activity_16!E:E,Activity_16!$A:$A,$A11&amp;"*",Activity_16!E:E,"&gt;=0.0001")</f>
        <v>677.02824540717029</v>
      </c>
      <c r="F11">
        <f>SUMIFS(Activity_16!F:F,Activity_16!$A:$A,$A11&amp;"*",Activity_16!F:F,"&gt;=0.0001")</f>
        <v>682.01171380085702</v>
      </c>
      <c r="G11">
        <f>SUMIFS(Activity_16!G:G,Activity_16!$A:$A,$A11&amp;"*",Activity_16!G:G,"&gt;=0.0001")</f>
        <v>685.43087910197391</v>
      </c>
      <c r="H11">
        <f>SUMIFS(Activity_16!H:H,Activity_16!$A:$A,$A11&amp;"*",Activity_16!H:H,"&gt;=0.0001")</f>
        <v>687.67809503219507</v>
      </c>
      <c r="I11">
        <f>SUMIFS(Activity_16!I:I,Activity_16!$A:$A,$A11&amp;"*",Activity_16!I:I,"&gt;=0.0001")</f>
        <v>190.59010850590013</v>
      </c>
      <c r="J11">
        <f>SUMIFS(Activity_16!J:J,Activity_16!$A:$A,$A11&amp;"*",Activity_16!J:J,"&gt;=0.0001")</f>
        <v>164.18717685335287</v>
      </c>
      <c r="K11">
        <f>SUMIFS(Activity_16!K:K,Activity_16!$A:$A,$A11&amp;"*",Activity_16!K:K,"&gt;=0.0001")</f>
        <v>69.586005949128875</v>
      </c>
    </row>
    <row r="12" spans="1:11" x14ac:dyDescent="0.25">
      <c r="A12" t="str">
        <f>'AGG Activity_EX'!A12</f>
        <v>COMBDGAEROldSC</v>
      </c>
      <c r="B12">
        <f>SUMIFS(Activity_16!B:B,Activity_16!$A:$A,$A12&amp;"*",Activity_16!B:B,"&gt;=0.0001")</f>
        <v>8.3735225868093469E-2</v>
      </c>
      <c r="C12">
        <f>SUMIFS(Activity_16!C:C,Activity_16!$A:$A,$A12&amp;"*",Activity_16!C:C,"&gt;=0.0001")</f>
        <v>1.982961267135493</v>
      </c>
      <c r="D12">
        <f>SUMIFS(Activity_16!D:D,Activity_16!$A:$A,$A12&amp;"*",Activity_16!D:D,"&gt;=0.0001")</f>
        <v>3.9523561995541301</v>
      </c>
      <c r="E12">
        <f>SUMIFS(Activity_16!E:E,Activity_16!$A:$A,$A12&amp;"*",Activity_16!E:E,"&gt;=0.0001")</f>
        <v>5.93335983408915</v>
      </c>
      <c r="F12">
        <f>SUMIFS(Activity_16!F:F,Activity_16!$A:$A,$A12&amp;"*",Activity_16!F:F,"&gt;=0.0001")</f>
        <v>219.71022528466477</v>
      </c>
      <c r="G12">
        <f>SUMIFS(Activity_16!G:G,Activity_16!$A:$A,$A12&amp;"*",Activity_16!G:G,"&gt;=0.0001")</f>
        <v>221.67407019543037</v>
      </c>
      <c r="H12">
        <f>SUMIFS(Activity_16!H:H,Activity_16!$A:$A,$A12&amp;"*",Activity_16!H:H,"&gt;=0.0001")</f>
        <v>222.96031967020679</v>
      </c>
      <c r="I12">
        <f>SUMIFS(Activity_16!I:I,Activity_16!$A:$A,$A12&amp;"*",Activity_16!I:I,"&gt;=0.0001")</f>
        <v>81.418054964091993</v>
      </c>
      <c r="J12">
        <f>SUMIFS(Activity_16!J:J,Activity_16!$A:$A,$A12&amp;"*",Activity_16!J:J,"&gt;=0.0001")</f>
        <v>64.303607708077607</v>
      </c>
      <c r="K12">
        <f>SUMIFS(Activity_16!K:K,Activity_16!$A:$A,$A12&amp;"*",Activity_16!K:K,"&gt;=0.0001")</f>
        <v>52.612615654837334</v>
      </c>
    </row>
    <row r="13" spans="1:11" x14ac:dyDescent="0.25">
      <c r="A13" t="str">
        <f>'AGG Activity_EX'!A13</f>
        <v>COMBDGAEROldSH</v>
      </c>
      <c r="B13">
        <f>SUMIFS(Activity_16!B:B,Activity_16!$A:$A,$A13&amp;"*",Activity_16!B:B,"&gt;=0.0001")</f>
        <v>58.383670163791727</v>
      </c>
      <c r="C13">
        <f>SUMIFS(Activity_16!C:C,Activity_16!$A:$A,$A13&amp;"*",Activity_16!C:C,"&gt;=0.0001")</f>
        <v>91.820411061290642</v>
      </c>
      <c r="D13">
        <f>SUMIFS(Activity_16!D:D,Activity_16!$A:$A,$A13&amp;"*",Activity_16!D:D,"&gt;=0.0001")</f>
        <v>333.4260541139962</v>
      </c>
      <c r="E13">
        <f>SUMIFS(Activity_16!E:E,Activity_16!$A:$A,$A13&amp;"*",Activity_16!E:E,"&gt;=0.0001")</f>
        <v>338.99189426900853</v>
      </c>
      <c r="F13">
        <f>SUMIFS(Activity_16!F:F,Activity_16!$A:$A,$A13&amp;"*",Activity_16!F:F,"&gt;=0.0001")</f>
        <v>352.59897756793407</v>
      </c>
      <c r="G13">
        <f>SUMIFS(Activity_16!G:G,Activity_16!$A:$A,$A13&amp;"*",Activity_16!G:G,"&gt;=0.0001")</f>
        <v>358.27346076903643</v>
      </c>
      <c r="H13">
        <f>SUMIFS(Activity_16!H:H,Activity_16!$A:$A,$A13&amp;"*",Activity_16!H:H,"&gt;=0.0001")</f>
        <v>400.08594277459315</v>
      </c>
      <c r="I13">
        <f>SUMIFS(Activity_16!I:I,Activity_16!$A:$A,$A13&amp;"*",Activity_16!I:I,"&gt;=0.0001")</f>
        <v>93.258844590127666</v>
      </c>
      <c r="J13">
        <f>SUMIFS(Activity_16!J:J,Activity_16!$A:$A,$A13&amp;"*",Activity_16!J:J,"&gt;=0.0001")</f>
        <v>68.341452212413586</v>
      </c>
      <c r="K13">
        <f>SUMIFS(Activity_16!K:K,Activity_16!$A:$A,$A13&amp;"*",Activity_16!K:K,"&gt;=0.0001")</f>
        <v>52.432451863190153</v>
      </c>
    </row>
    <row r="14" spans="1:11" x14ac:dyDescent="0.25">
      <c r="A14" t="str">
        <f>'AGG Activity_EX'!A14</f>
        <v>COMBDGAEROldSL</v>
      </c>
      <c r="B14">
        <f>SUMIFS(Activity_16!B:B,Activity_16!$A:$A,$A14&amp;"*",Activity_16!B:B,"&gt;=0.0001")</f>
        <v>1.2597382994128939E-4</v>
      </c>
      <c r="C14">
        <f>SUMIFS(Activity_16!C:C,Activity_16!$A:$A,$A14&amp;"*",Activity_16!C:C,"&gt;=0.0001")</f>
        <v>0.2213244851574824</v>
      </c>
      <c r="D14">
        <f>SUMIFS(Activity_16!D:D,Activity_16!$A:$A,$A14&amp;"*",Activity_16!D:D,"&gt;=0.0001")</f>
        <v>0.44263025122555022</v>
      </c>
      <c r="E14">
        <f>SUMIFS(Activity_16!E:E,Activity_16!$A:$A,$A14&amp;"*",Activity_16!E:E,"&gt;=0.0001")</f>
        <v>0.66393841611737003</v>
      </c>
      <c r="F14">
        <f>SUMIFS(Activity_16!F:F,Activity_16!$A:$A,$A14&amp;"*",Activity_16!F:F,"&gt;=0.0001")</f>
        <v>28.32623566104823</v>
      </c>
      <c r="G14">
        <f>SUMIFS(Activity_16!G:G,Activity_16!$A:$A,$A14&amp;"*",Activity_16!G:G,"&gt;=0.0001")</f>
        <v>28.547541657320309</v>
      </c>
      <c r="H14">
        <f>SUMIFS(Activity_16!H:H,Activity_16!$A:$A,$A14&amp;"*",Activity_16!H:H,"&gt;=0.0001")</f>
        <v>28.69299142281244</v>
      </c>
      <c r="I14">
        <f>SUMIFS(Activity_16!I:I,Activity_16!$A:$A,$A14&amp;"*",Activity_16!I:I,"&gt;=0.0001")</f>
        <v>12.64915617463104</v>
      </c>
      <c r="J14">
        <f>SUMIFS(Activity_16!J:J,Activity_16!$A:$A,$A14&amp;"*",Activity_16!J:J,"&gt;=0.0001")</f>
        <v>12.1906630356506</v>
      </c>
      <c r="K14">
        <f>SUMIFS(Activity_16!K:K,Activity_16!$A:$A,$A14&amp;"*",Activity_16!K:K,"&gt;=0.0001")</f>
        <v>12.72493332685152</v>
      </c>
    </row>
    <row r="15" spans="1:11" x14ac:dyDescent="0.25">
      <c r="A15" t="str">
        <f>'AGG Activity_EX'!A15</f>
        <v>COMBDGAEROldWH</v>
      </c>
      <c r="B15">
        <f>SUMIFS(Activity_16!B:B,Activity_16!$A:$A,$A15&amp;"*",Activity_16!B:B,"&gt;=0.0001")</f>
        <v>2.5710820850895697</v>
      </c>
      <c r="C15">
        <f>SUMIFS(Activity_16!C:C,Activity_16!$A:$A,$A15&amp;"*",Activity_16!C:C,"&gt;=0.0001")</f>
        <v>7.1103509232233462</v>
      </c>
      <c r="D15">
        <f>SUMIFS(Activity_16!D:D,Activity_16!$A:$A,$A15&amp;"*",Activity_16!D:D,"&gt;=0.0001")</f>
        <v>101.19955786098892</v>
      </c>
      <c r="E15">
        <f>SUMIFS(Activity_16!E:E,Activity_16!$A:$A,$A15&amp;"*",Activity_16!E:E,"&gt;=0.0001")</f>
        <v>102.44728217175357</v>
      </c>
      <c r="F15">
        <f>SUMIFS(Activity_16!F:F,Activity_16!$A:$A,$A15&amp;"*",Activity_16!F:F,"&gt;=0.0001")</f>
        <v>103.6878256951338</v>
      </c>
      <c r="G15">
        <f>SUMIFS(Activity_16!G:G,Activity_16!$A:$A,$A15&amp;"*",Activity_16!G:G,"&gt;=0.0001")</f>
        <v>104.92204861910461</v>
      </c>
      <c r="H15">
        <f>SUMIFS(Activity_16!H:H,Activity_16!$A:$A,$A15&amp;"*",Activity_16!H:H,"&gt;=0.0001")</f>
        <v>111.46782833190372</v>
      </c>
      <c r="I15">
        <f>SUMIFS(Activity_16!I:I,Activity_16!$A:$A,$A15&amp;"*",Activity_16!I:I,"&gt;=0.0001")</f>
        <v>48.936701164291406</v>
      </c>
      <c r="J15">
        <f>SUMIFS(Activity_16!J:J,Activity_16!$A:$A,$A15&amp;"*",Activity_16!J:J,"&gt;=0.0001")</f>
        <v>42.309293649739004</v>
      </c>
      <c r="K15">
        <f>SUMIFS(Activity_16!K:K,Activity_16!$A:$A,$A15&amp;"*",Activity_16!K:K,"&gt;=0.0001")</f>
        <v>35.088741272450292</v>
      </c>
    </row>
    <row r="16" spans="1:11" x14ac:dyDescent="0.25">
      <c r="A16" t="str">
        <f>'AGG Activity_EX'!A16</f>
        <v>COMBDGAFSNewAE</v>
      </c>
      <c r="B16">
        <f>SUMIFS(Activity_16!B:B,Activity_16!$A:$A,$A16&amp;"*",Activity_16!B:B,"&gt;=0.0001")</f>
        <v>0</v>
      </c>
      <c r="C16">
        <f>SUMIFS(Activity_16!C:C,Activity_16!$A:$A,$A16&amp;"*",Activity_16!C:C,"&gt;=0.0001")</f>
        <v>0</v>
      </c>
      <c r="D16">
        <f>SUMIFS(Activity_16!D:D,Activity_16!$A:$A,$A16&amp;"*",Activity_16!D:D,"&gt;=0.0001")</f>
        <v>0</v>
      </c>
      <c r="E16">
        <f>SUMIFS(Activity_16!E:E,Activity_16!$A:$A,$A16&amp;"*",Activity_16!E:E,"&gt;=0.0001")</f>
        <v>0</v>
      </c>
      <c r="F16">
        <f>SUMIFS(Activity_16!F:F,Activity_16!$A:$A,$A16&amp;"*",Activity_16!F:F,"&gt;=0.0001")</f>
        <v>0</v>
      </c>
      <c r="G16">
        <f>SUMIFS(Activity_16!G:G,Activity_16!$A:$A,$A16&amp;"*",Activity_16!G:G,"&gt;=0.0001")</f>
        <v>0</v>
      </c>
      <c r="H16">
        <f>SUMIFS(Activity_16!H:H,Activity_16!$A:$A,$A16&amp;"*",Activity_16!H:H,"&gt;=0.0001")</f>
        <v>0</v>
      </c>
      <c r="I16">
        <f>SUMIFS(Activity_16!I:I,Activity_16!$A:$A,$A16&amp;"*",Activity_16!I:I,"&gt;=0.0001")</f>
        <v>3.3419645103077274E-2</v>
      </c>
      <c r="J16">
        <f>SUMIFS(Activity_16!J:J,Activity_16!$A:$A,$A16&amp;"*",Activity_16!J:J,"&gt;=0.0001")</f>
        <v>3.9557515260614767E-2</v>
      </c>
      <c r="K16">
        <f>SUMIFS(Activity_16!K:K,Activity_16!$A:$A,$A16&amp;"*",Activity_16!K:K,"&gt;=0.0001")</f>
        <v>3.6956634009156324E-2</v>
      </c>
    </row>
    <row r="17" spans="1:11" x14ac:dyDescent="0.25">
      <c r="A17" t="str">
        <f>'AGG Activity_EX'!A17</f>
        <v>COMBDGAFSNewAM</v>
      </c>
      <c r="B17">
        <f>SUMIFS(Activity_16!B:B,Activity_16!$A:$A,$A17&amp;"*",Activity_16!B:B,"&gt;=0.0001")</f>
        <v>0</v>
      </c>
      <c r="C17">
        <f>SUMIFS(Activity_16!C:C,Activity_16!$A:$A,$A17&amp;"*",Activity_16!C:C,"&gt;=0.0001")</f>
        <v>0</v>
      </c>
      <c r="D17">
        <f>SUMIFS(Activity_16!D:D,Activity_16!$A:$A,$A17&amp;"*",Activity_16!D:D,"&gt;=0.0001")</f>
        <v>0</v>
      </c>
      <c r="E17">
        <f>SUMIFS(Activity_16!E:E,Activity_16!$A:$A,$A17&amp;"*",Activity_16!E:E,"&gt;=0.0001")</f>
        <v>0</v>
      </c>
      <c r="F17">
        <f>SUMIFS(Activity_16!F:F,Activity_16!$A:$A,$A17&amp;"*",Activity_16!F:F,"&gt;=0.0001")</f>
        <v>0</v>
      </c>
      <c r="G17">
        <f>SUMIFS(Activity_16!G:G,Activity_16!$A:$A,$A17&amp;"*",Activity_16!G:G,"&gt;=0.0001")</f>
        <v>0</v>
      </c>
      <c r="H17">
        <f>SUMIFS(Activity_16!H:H,Activity_16!$A:$A,$A17&amp;"*",Activity_16!H:H,"&gt;=0.0001")</f>
        <v>0</v>
      </c>
      <c r="I17">
        <f>SUMIFS(Activity_16!I:I,Activity_16!$A:$A,$A17&amp;"*",Activity_16!I:I,"&gt;=0.0001")</f>
        <v>6.3864020615904613E-3</v>
      </c>
      <c r="J17">
        <f>SUMIFS(Activity_16!J:J,Activity_16!$A:$A,$A17&amp;"*",Activity_16!J:J,"&gt;=0.0001")</f>
        <v>8.2700110351961557E-3</v>
      </c>
      <c r="K17">
        <f>SUMIFS(Activity_16!K:K,Activity_16!$A:$A,$A17&amp;"*",Activity_16!K:K,"&gt;=0.0001")</f>
        <v>7.8970784268251378E-3</v>
      </c>
    </row>
    <row r="18" spans="1:11" x14ac:dyDescent="0.25">
      <c r="A18" t="str">
        <f>'AGG Activity_EX'!A18</f>
        <v>COMBDGAFSNewLI</v>
      </c>
      <c r="B18">
        <f>SUMIFS(Activity_16!B:B,Activity_16!$A:$A,$A18&amp;"*",Activity_16!B:B,"&gt;=0.0001")</f>
        <v>0</v>
      </c>
      <c r="C18">
        <f>SUMIFS(Activity_16!C:C,Activity_16!$A:$A,$A18&amp;"*",Activity_16!C:C,"&gt;=0.0001")</f>
        <v>0</v>
      </c>
      <c r="D18">
        <f>SUMIFS(Activity_16!D:D,Activity_16!$A:$A,$A18&amp;"*",Activity_16!D:D,"&gt;=0.0001")</f>
        <v>0</v>
      </c>
      <c r="E18">
        <f>SUMIFS(Activity_16!E:E,Activity_16!$A:$A,$A18&amp;"*",Activity_16!E:E,"&gt;=0.0001")</f>
        <v>0</v>
      </c>
      <c r="F18">
        <f>SUMIFS(Activity_16!F:F,Activity_16!$A:$A,$A18&amp;"*",Activity_16!F:F,"&gt;=0.0001")</f>
        <v>0</v>
      </c>
      <c r="G18">
        <f>SUMIFS(Activity_16!G:G,Activity_16!$A:$A,$A18&amp;"*",Activity_16!G:G,"&gt;=0.0001")</f>
        <v>0</v>
      </c>
      <c r="H18">
        <f>SUMIFS(Activity_16!H:H,Activity_16!$A:$A,$A18&amp;"*",Activity_16!H:H,"&gt;=0.0001")</f>
        <v>0</v>
      </c>
      <c r="I18">
        <f>SUMIFS(Activity_16!I:I,Activity_16!$A:$A,$A18&amp;"*",Activity_16!I:I,"&gt;=0.0001")</f>
        <v>3.9660036045474449E-4</v>
      </c>
      <c r="J18">
        <f>SUMIFS(Activity_16!J:J,Activity_16!$A:$A,$A18&amp;"*",Activity_16!J:J,"&gt;=0.0001")</f>
        <v>4.4993339367857196E-4</v>
      </c>
      <c r="K18">
        <f>SUMIFS(Activity_16!K:K,Activity_16!$A:$A,$A18&amp;"*",Activity_16!K:K,"&gt;=0.0001")</f>
        <v>3.8965191491696681E-4</v>
      </c>
    </row>
    <row r="19" spans="1:11" x14ac:dyDescent="0.25">
      <c r="A19" t="str">
        <f>'AGG Activity_EX'!A19</f>
        <v>COMBDGAFSNewSC</v>
      </c>
      <c r="B19">
        <f>SUMIFS(Activity_16!B:B,Activity_16!$A:$A,$A19&amp;"*",Activity_16!B:B,"&gt;=0.0001")</f>
        <v>0</v>
      </c>
      <c r="C19">
        <f>SUMIFS(Activity_16!C:C,Activity_16!$A:$A,$A19&amp;"*",Activity_16!C:C,"&gt;=0.0001")</f>
        <v>0</v>
      </c>
      <c r="D19">
        <f>SUMIFS(Activity_16!D:D,Activity_16!$A:$A,$A19&amp;"*",Activity_16!D:D,"&gt;=0.0001")</f>
        <v>0</v>
      </c>
      <c r="E19">
        <f>SUMIFS(Activity_16!E:E,Activity_16!$A:$A,$A19&amp;"*",Activity_16!E:E,"&gt;=0.0001")</f>
        <v>0</v>
      </c>
      <c r="F19">
        <f>SUMIFS(Activity_16!F:F,Activity_16!$A:$A,$A19&amp;"*",Activity_16!F:F,"&gt;=0.0001")</f>
        <v>0</v>
      </c>
      <c r="G19">
        <f>SUMIFS(Activity_16!G:G,Activity_16!$A:$A,$A19&amp;"*",Activity_16!G:G,"&gt;=0.0001")</f>
        <v>0</v>
      </c>
      <c r="H19">
        <f>SUMIFS(Activity_16!H:H,Activity_16!$A:$A,$A19&amp;"*",Activity_16!H:H,"&gt;=0.0001")</f>
        <v>0</v>
      </c>
      <c r="I19">
        <f>SUMIFS(Activity_16!I:I,Activity_16!$A:$A,$A19&amp;"*",Activity_16!I:I,"&gt;=0.0001")</f>
        <v>1.8544416170015638E-2</v>
      </c>
      <c r="J19">
        <f>SUMIFS(Activity_16!J:J,Activity_16!$A:$A,$A19&amp;"*",Activity_16!J:J,"&gt;=0.0001")</f>
        <v>2.2006924747566513E-2</v>
      </c>
      <c r="K19">
        <f>SUMIFS(Activity_16!K:K,Activity_16!$A:$A,$A19&amp;"*",Activity_16!K:K,"&gt;=0.0001")</f>
        <v>2.4671410088868778E-2</v>
      </c>
    </row>
    <row r="20" spans="1:11" x14ac:dyDescent="0.25">
      <c r="A20" t="str">
        <f>'AGG Activity_EX'!A20</f>
        <v>COMBDGAFSNewSH</v>
      </c>
      <c r="B20">
        <f>SUMIFS(Activity_16!B:B,Activity_16!$A:$A,$A20&amp;"*",Activity_16!B:B,"&gt;=0.0001")</f>
        <v>0</v>
      </c>
      <c r="C20">
        <f>SUMIFS(Activity_16!C:C,Activity_16!$A:$A,$A20&amp;"*",Activity_16!C:C,"&gt;=0.0001")</f>
        <v>0</v>
      </c>
      <c r="D20">
        <f>SUMIFS(Activity_16!D:D,Activity_16!$A:$A,$A20&amp;"*",Activity_16!D:D,"&gt;=0.0001")</f>
        <v>0</v>
      </c>
      <c r="E20">
        <f>SUMIFS(Activity_16!E:E,Activity_16!$A:$A,$A20&amp;"*",Activity_16!E:E,"&gt;=0.0001")</f>
        <v>0</v>
      </c>
      <c r="F20">
        <f>SUMIFS(Activity_16!F:F,Activity_16!$A:$A,$A20&amp;"*",Activity_16!F:F,"&gt;=0.0001")</f>
        <v>0</v>
      </c>
      <c r="G20">
        <f>SUMIFS(Activity_16!G:G,Activity_16!$A:$A,$A20&amp;"*",Activity_16!G:G,"&gt;=0.0001")</f>
        <v>0</v>
      </c>
      <c r="H20">
        <f>SUMIFS(Activity_16!H:H,Activity_16!$A:$A,$A20&amp;"*",Activity_16!H:H,"&gt;=0.0001")</f>
        <v>0</v>
      </c>
      <c r="I20">
        <f>SUMIFS(Activity_16!I:I,Activity_16!$A:$A,$A20&amp;"*",Activity_16!I:I,"&gt;=0.0001")</f>
        <v>5.5161762463825523E-2</v>
      </c>
      <c r="J20">
        <f>SUMIFS(Activity_16!J:J,Activity_16!$A:$A,$A20&amp;"*",Activity_16!J:J,"&gt;=0.0001")</f>
        <v>6.6256135261581042E-2</v>
      </c>
      <c r="K20">
        <f>SUMIFS(Activity_16!K:K,Activity_16!$A:$A,$A20&amp;"*",Activity_16!K:K,"&gt;=0.0001")</f>
        <v>7.5419635180763209E-2</v>
      </c>
    </row>
    <row r="21" spans="1:11" x14ac:dyDescent="0.25">
      <c r="A21" t="str">
        <f>'AGG Activity_EX'!A21</f>
        <v>COMBDGAFSNewSL</v>
      </c>
      <c r="B21">
        <f>SUMIFS(Activity_16!B:B,Activity_16!$A:$A,$A21&amp;"*",Activity_16!B:B,"&gt;=0.0001")</f>
        <v>0</v>
      </c>
      <c r="C21">
        <f>SUMIFS(Activity_16!C:C,Activity_16!$A:$A,$A21&amp;"*",Activity_16!C:C,"&gt;=0.0001")</f>
        <v>0</v>
      </c>
      <c r="D21">
        <f>SUMIFS(Activity_16!D:D,Activity_16!$A:$A,$A21&amp;"*",Activity_16!D:D,"&gt;=0.0001")</f>
        <v>0</v>
      </c>
      <c r="E21">
        <f>SUMIFS(Activity_16!E:E,Activity_16!$A:$A,$A21&amp;"*",Activity_16!E:E,"&gt;=0.0001")</f>
        <v>0</v>
      </c>
      <c r="F21">
        <f>SUMIFS(Activity_16!F:F,Activity_16!$A:$A,$A21&amp;"*",Activity_16!F:F,"&gt;=0.0001")</f>
        <v>0</v>
      </c>
      <c r="G21">
        <f>SUMIFS(Activity_16!G:G,Activity_16!$A:$A,$A21&amp;"*",Activity_16!G:G,"&gt;=0.0001")</f>
        <v>0</v>
      </c>
      <c r="H21">
        <f>SUMIFS(Activity_16!H:H,Activity_16!$A:$A,$A21&amp;"*",Activity_16!H:H,"&gt;=0.0001")</f>
        <v>0</v>
      </c>
      <c r="I21">
        <f>SUMIFS(Activity_16!I:I,Activity_16!$A:$A,$A21&amp;"*",Activity_16!I:I,"&gt;=0.0001")</f>
        <v>0</v>
      </c>
      <c r="J21">
        <f>SUMIFS(Activity_16!J:J,Activity_16!$A:$A,$A21&amp;"*",Activity_16!J:J,"&gt;=0.0001")</f>
        <v>0</v>
      </c>
      <c r="K21">
        <f>SUMIFS(Activity_16!K:K,Activity_16!$A:$A,$A21&amp;"*",Activity_16!K:K,"&gt;=0.0001")</f>
        <v>0</v>
      </c>
    </row>
    <row r="22" spans="1:11" x14ac:dyDescent="0.25">
      <c r="A22" t="str">
        <f>'AGG Activity_EX'!A22</f>
        <v>COMBDGAFSNewWH</v>
      </c>
      <c r="B22">
        <f>SUMIFS(Activity_16!B:B,Activity_16!$A:$A,$A22&amp;"*",Activity_16!B:B,"&gt;=0.0001")</f>
        <v>0</v>
      </c>
      <c r="C22">
        <f>SUMIFS(Activity_16!C:C,Activity_16!$A:$A,$A22&amp;"*",Activity_16!C:C,"&gt;=0.0001")</f>
        <v>0</v>
      </c>
      <c r="D22">
        <f>SUMIFS(Activity_16!D:D,Activity_16!$A:$A,$A22&amp;"*",Activity_16!D:D,"&gt;=0.0001")</f>
        <v>0</v>
      </c>
      <c r="E22">
        <f>SUMIFS(Activity_16!E:E,Activity_16!$A:$A,$A22&amp;"*",Activity_16!E:E,"&gt;=0.0001")</f>
        <v>0</v>
      </c>
      <c r="F22">
        <f>SUMIFS(Activity_16!F:F,Activity_16!$A:$A,$A22&amp;"*",Activity_16!F:F,"&gt;=0.0001")</f>
        <v>0</v>
      </c>
      <c r="G22">
        <f>SUMIFS(Activity_16!G:G,Activity_16!$A:$A,$A22&amp;"*",Activity_16!G:G,"&gt;=0.0001")</f>
        <v>0</v>
      </c>
      <c r="H22">
        <f>SUMIFS(Activity_16!H:H,Activity_16!$A:$A,$A22&amp;"*",Activity_16!H:H,"&gt;=0.0001")</f>
        <v>0</v>
      </c>
      <c r="I22">
        <f>SUMIFS(Activity_16!I:I,Activity_16!$A:$A,$A22&amp;"*",Activity_16!I:I,"&gt;=0.0001")</f>
        <v>3.0989862092595858E-2</v>
      </c>
      <c r="J22">
        <f>SUMIFS(Activity_16!J:J,Activity_16!$A:$A,$A22&amp;"*",Activity_16!J:J,"&gt;=0.0001")</f>
        <v>4.4408975795167303E-2</v>
      </c>
      <c r="K22">
        <f>SUMIFS(Activity_16!K:K,Activity_16!$A:$A,$A22&amp;"*",Activity_16!K:K,"&gt;=0.0001")</f>
        <v>5.1806581144006866E-2</v>
      </c>
    </row>
    <row r="23" spans="1:11" x14ac:dyDescent="0.25">
      <c r="A23" t="str">
        <f>'AGG Activity_EX'!A23</f>
        <v>COMBDGAFSOldAE</v>
      </c>
      <c r="B23">
        <f>SUMIFS(Activity_16!B:B,Activity_16!$A:$A,$A23&amp;"*",Activity_16!B:B,"&gt;=0.0001")</f>
        <v>0.16896846080116751</v>
      </c>
      <c r="C23">
        <f>SUMIFS(Activity_16!C:C,Activity_16!$A:$A,$A23&amp;"*",Activity_16!C:C,"&gt;=0.0001")</f>
        <v>2.8794265794228462</v>
      </c>
      <c r="D23">
        <f>SUMIFS(Activity_16!D:D,Activity_16!$A:$A,$A23&amp;"*",Activity_16!D:D,"&gt;=0.0001")</f>
        <v>5.7229817849478799</v>
      </c>
      <c r="E23">
        <f>SUMIFS(Activity_16!E:E,Activity_16!$A:$A,$A23&amp;"*",Activity_16!E:E,"&gt;=0.0001")</f>
        <v>8.5638082519959848</v>
      </c>
      <c r="F23">
        <f>SUMIFS(Activity_16!F:F,Activity_16!$A:$A,$A23&amp;"*",Activity_16!F:F,"&gt;=0.0001")</f>
        <v>456.77680414136449</v>
      </c>
      <c r="G23">
        <f>SUMIFS(Activity_16!G:G,Activity_16!$A:$A,$A23&amp;"*",Activity_16!G:G,"&gt;=0.0001")</f>
        <v>459.60356757661771</v>
      </c>
      <c r="H23">
        <f>SUMIFS(Activity_16!H:H,Activity_16!$A:$A,$A23&amp;"*",Activity_16!H:H,"&gt;=0.0001")</f>
        <v>460.68382468109843</v>
      </c>
      <c r="I23">
        <f>SUMIFS(Activity_16!I:I,Activity_16!$A:$A,$A23&amp;"*",Activity_16!I:I,"&gt;=0.0001")</f>
        <v>260.4109413135979</v>
      </c>
      <c r="J23">
        <f>SUMIFS(Activity_16!J:J,Activity_16!$A:$A,$A23&amp;"*",Activity_16!J:J,"&gt;=0.0001")</f>
        <v>251.65999262293792</v>
      </c>
      <c r="K23">
        <f>SUMIFS(Activity_16!K:K,Activity_16!$A:$A,$A23&amp;"*",Activity_16!K:K,"&gt;=0.0001")</f>
        <v>251.61358407788114</v>
      </c>
    </row>
    <row r="24" spans="1:11" x14ac:dyDescent="0.25">
      <c r="A24" t="str">
        <f>'AGG Activity_EX'!A24</f>
        <v>COMBDGAFSOldAM</v>
      </c>
      <c r="B24">
        <f>SUMIFS(Activity_16!B:B,Activity_16!$A:$A,$A24&amp;"*",Activity_16!B:B,"&gt;=0.0001")</f>
        <v>3.7252365742569529E-2</v>
      </c>
      <c r="C24">
        <f>SUMIFS(Activity_16!C:C,Activity_16!$A:$A,$A24&amp;"*",Activity_16!C:C,"&gt;=0.0001")</f>
        <v>0.31547170886019099</v>
      </c>
      <c r="D24">
        <f>SUMIFS(Activity_16!D:D,Activity_16!$A:$A,$A24&amp;"*",Activity_16!D:D,"&gt;=0.0001")</f>
        <v>0.63277306800220157</v>
      </c>
      <c r="E24">
        <f>SUMIFS(Activity_16!E:E,Activity_16!$A:$A,$A24&amp;"*",Activity_16!E:E,"&gt;=0.0001")</f>
        <v>0.92884076555861517</v>
      </c>
      <c r="F24">
        <f>SUMIFS(Activity_16!F:F,Activity_16!$A:$A,$A24&amp;"*",Activity_16!F:F,"&gt;=0.0001")</f>
        <v>49.233050333991727</v>
      </c>
      <c r="G24">
        <f>SUMIFS(Activity_16!G:G,Activity_16!$A:$A,$A24&amp;"*",Activity_16!G:G,"&gt;=0.0001")</f>
        <v>49.539522174202297</v>
      </c>
      <c r="H24">
        <f>SUMIFS(Activity_16!H:H,Activity_16!$A:$A,$A24&amp;"*",Activity_16!H:H,"&gt;=0.0001")</f>
        <v>49.651109108728143</v>
      </c>
      <c r="I24">
        <f>SUMIFS(Activity_16!I:I,Activity_16!$A:$A,$A24&amp;"*",Activity_16!I:I,"&gt;=0.0001")</f>
        <v>21.883804519538621</v>
      </c>
      <c r="J24">
        <f>SUMIFS(Activity_16!J:J,Activity_16!$A:$A,$A24&amp;"*",Activity_16!J:J,"&gt;=0.0001")</f>
        <v>21.05644981612463</v>
      </c>
      <c r="K24">
        <f>SUMIFS(Activity_16!K:K,Activity_16!$A:$A,$A24&amp;"*",Activity_16!K:K,"&gt;=0.0001")</f>
        <v>22.091976974038879</v>
      </c>
    </row>
    <row r="25" spans="1:11" x14ac:dyDescent="0.25">
      <c r="A25" t="str">
        <f>'AGG Activity_EX'!A25</f>
        <v>COMBDGAFSOldLI</v>
      </c>
      <c r="B25">
        <f>SUMIFS(Activity_16!B:B,Activity_16!$A:$A,$A25&amp;"*",Activity_16!B:B,"&gt;=0.0001")</f>
        <v>3.2628263646552582E-3</v>
      </c>
      <c r="C25">
        <f>SUMIFS(Activity_16!C:C,Activity_16!$A:$A,$A25&amp;"*",Activity_16!C:C,"&gt;=0.0001")</f>
        <v>487.44287903768452</v>
      </c>
      <c r="D25">
        <f>SUMIFS(Activity_16!D:D,Activity_16!$A:$A,$A25&amp;"*",Activity_16!D:D,"&gt;=0.0001")</f>
        <v>686.39765030238311</v>
      </c>
      <c r="E25">
        <f>SUMIFS(Activity_16!E:E,Activity_16!$A:$A,$A25&amp;"*",Activity_16!E:E,"&gt;=0.0001")</f>
        <v>742.9452483713527</v>
      </c>
      <c r="F25">
        <f>SUMIFS(Activity_16!F:F,Activity_16!$A:$A,$A25&amp;"*",Activity_16!F:F,"&gt;=0.0001")</f>
        <v>747.62786094320802</v>
      </c>
      <c r="G25">
        <f>SUMIFS(Activity_16!G:G,Activity_16!$A:$A,$A25&amp;"*",Activity_16!G:G,"&gt;=0.0001")</f>
        <v>750.58829242007903</v>
      </c>
      <c r="H25">
        <f>SUMIFS(Activity_16!H:H,Activity_16!$A:$A,$A25&amp;"*",Activity_16!H:H,"&gt;=0.0001")</f>
        <v>751.73193842872183</v>
      </c>
      <c r="I25">
        <f>SUMIFS(Activity_16!I:I,Activity_16!$A:$A,$A25&amp;"*",Activity_16!I:I,"&gt;=0.0001")</f>
        <v>207.52475283737232</v>
      </c>
      <c r="J25">
        <f>SUMIFS(Activity_16!J:J,Activity_16!$A:$A,$A25&amp;"*",Activity_16!J:J,"&gt;=0.0001")</f>
        <v>178.64375812735949</v>
      </c>
      <c r="K25">
        <f>SUMIFS(Activity_16!K:K,Activity_16!$A:$A,$A25&amp;"*",Activity_16!K:K,"&gt;=0.0001")</f>
        <v>75.257080301460235</v>
      </c>
    </row>
    <row r="26" spans="1:11" x14ac:dyDescent="0.25">
      <c r="A26" t="str">
        <f>'AGG Activity_EX'!A26</f>
        <v>COMBDGAFSOldSC</v>
      </c>
      <c r="B26">
        <f>SUMIFS(Activity_16!B:B,Activity_16!$A:$A,$A26&amp;"*",Activity_16!B:B,"&gt;=0.0001")</f>
        <v>8.3899519161363345E-2</v>
      </c>
      <c r="C26">
        <f>SUMIFS(Activity_16!C:C,Activity_16!$A:$A,$A26&amp;"*",Activity_16!C:C,"&gt;=0.0001")</f>
        <v>1.6841487235910395</v>
      </c>
      <c r="D26">
        <f>SUMIFS(Activity_16!D:D,Activity_16!$A:$A,$A26&amp;"*",Activity_16!D:D,"&gt;=0.0001")</f>
        <v>3.3569679471512579</v>
      </c>
      <c r="E26">
        <f>SUMIFS(Activity_16!E:E,Activity_16!$A:$A,$A26&amp;"*",Activity_16!E:E,"&gt;=0.0001")</f>
        <v>5.03730385980408</v>
      </c>
      <c r="F26">
        <f>SUMIFS(Activity_16!F:F,Activity_16!$A:$A,$A26&amp;"*",Activity_16!F:F,"&gt;=0.0001")</f>
        <v>235.1378203605083</v>
      </c>
      <c r="G26">
        <f>SUMIFS(Activity_16!G:G,Activity_16!$A:$A,$A26&amp;"*",Activity_16!G:G,"&gt;=0.0001")</f>
        <v>236.80408813924811</v>
      </c>
      <c r="H26">
        <f>SUMIFS(Activity_16!H:H,Activity_16!$A:$A,$A26&amp;"*",Activity_16!H:H,"&gt;=0.0001")</f>
        <v>237.44269552424373</v>
      </c>
      <c r="I26">
        <f>SUMIFS(Activity_16!I:I,Activity_16!$A:$A,$A26&amp;"*",Activity_16!I:I,"&gt;=0.0001")</f>
        <v>86.025342521672769</v>
      </c>
      <c r="J26">
        <f>SUMIFS(Activity_16!J:J,Activity_16!$A:$A,$A26&amp;"*",Activity_16!J:J,"&gt;=0.0001")</f>
        <v>67.710079092641479</v>
      </c>
      <c r="K26">
        <f>SUMIFS(Activity_16!K:K,Activity_16!$A:$A,$A26&amp;"*",Activity_16!K:K,"&gt;=0.0001")</f>
        <v>55.228345387304927</v>
      </c>
    </row>
    <row r="27" spans="1:11" x14ac:dyDescent="0.25">
      <c r="A27" t="str">
        <f>'AGG Activity_EX'!A27</f>
        <v>COMBDGAFSOldSH</v>
      </c>
      <c r="B27">
        <f>SUMIFS(Activity_16!B:B,Activity_16!$A:$A,$A27&amp;"*",Activity_16!B:B,"&gt;=0.0001")</f>
        <v>63.329846895648117</v>
      </c>
      <c r="C27">
        <f>SUMIFS(Activity_16!C:C,Activity_16!$A:$A,$A27&amp;"*",Activity_16!C:C,"&gt;=0.0001")</f>
        <v>98.20542369709635</v>
      </c>
      <c r="D27">
        <f>SUMIFS(Activity_16!D:D,Activity_16!$A:$A,$A27&amp;"*",Activity_16!D:D,"&gt;=0.0001")</f>
        <v>357.34558217215033</v>
      </c>
      <c r="E27">
        <f>SUMIFS(Activity_16!E:E,Activity_16!$A:$A,$A27&amp;"*",Activity_16!E:E,"&gt;=0.0001")</f>
        <v>361.96631892673366</v>
      </c>
      <c r="F27">
        <f>SUMIFS(Activity_16!F:F,Activity_16!$A:$A,$A27&amp;"*",Activity_16!F:F,"&gt;=0.0001")</f>
        <v>375.25924994675131</v>
      </c>
      <c r="G27">
        <f>SUMIFS(Activity_16!G:G,Activity_16!$A:$A,$A27&amp;"*",Activity_16!G:G,"&gt;=0.0001")</f>
        <v>380.05554575653531</v>
      </c>
      <c r="H27">
        <f>SUMIFS(Activity_16!H:H,Activity_16!$A:$A,$A27&amp;"*",Activity_16!H:H,"&gt;=0.0001")</f>
        <v>423.2624201006762</v>
      </c>
      <c r="I27">
        <f>SUMIFS(Activity_16!I:I,Activity_16!$A:$A,$A27&amp;"*",Activity_16!I:I,"&gt;=0.0001")</f>
        <v>98.836325300508804</v>
      </c>
      <c r="J27">
        <f>SUMIFS(Activity_16!J:J,Activity_16!$A:$A,$A27&amp;"*",Activity_16!J:J,"&gt;=0.0001")</f>
        <v>73.58490659032158</v>
      </c>
      <c r="K27">
        <f>SUMIFS(Activity_16!K:K,Activity_16!$A:$A,$A27&amp;"*",Activity_16!K:K,"&gt;=0.0001")</f>
        <v>57.311188312552503</v>
      </c>
    </row>
    <row r="28" spans="1:11" x14ac:dyDescent="0.25">
      <c r="A28" t="str">
        <f>'AGG Activity_EX'!A28</f>
        <v>COMBDGAFSOldSL</v>
      </c>
      <c r="B28">
        <f>SUMIFS(Activity_16!B:B,Activity_16!$A:$A,$A28&amp;"*",Activity_16!B:B,"&gt;=0.0001")</f>
        <v>1.2435709136174951E-4</v>
      </c>
      <c r="C28">
        <f>SUMIFS(Activity_16!C:C,Activity_16!$A:$A,$A28&amp;"*",Activity_16!C:C,"&gt;=0.0001")</f>
        <v>0.14601170348456241</v>
      </c>
      <c r="D28">
        <f>SUMIFS(Activity_16!D:D,Activity_16!$A:$A,$A28&amp;"*",Activity_16!D:D,"&gt;=0.0001")</f>
        <v>0.29200434498376232</v>
      </c>
      <c r="E28">
        <f>SUMIFS(Activity_16!E:E,Activity_16!$A:$A,$A28&amp;"*",Activity_16!E:E,"&gt;=0.0001")</f>
        <v>0.43800020636440462</v>
      </c>
      <c r="F28">
        <f>SUMIFS(Activity_16!F:F,Activity_16!$A:$A,$A28&amp;"*",Activity_16!F:F,"&gt;=0.0001")</f>
        <v>23.60147352545652</v>
      </c>
      <c r="G28">
        <f>SUMIFS(Activity_16!G:G,Activity_16!$A:$A,$A28&amp;"*",Activity_16!G:G,"&gt;=0.0001")</f>
        <v>23.747465612014761</v>
      </c>
      <c r="H28">
        <f>SUMIFS(Activity_16!H:H,Activity_16!$A:$A,$A28&amp;"*",Activity_16!H:H,"&gt;=0.0001")</f>
        <v>23.80385812675555</v>
      </c>
      <c r="I28">
        <f>SUMIFS(Activity_16!I:I,Activity_16!$A:$A,$A28&amp;"*",Activity_16!I:I,"&gt;=0.0001")</f>
        <v>10.47759923135197</v>
      </c>
      <c r="J28">
        <f>SUMIFS(Activity_16!J:J,Activity_16!$A:$A,$A28&amp;"*",Activity_16!J:J,"&gt;=0.0001")</f>
        <v>10.093177801485339</v>
      </c>
      <c r="K28">
        <f>SUMIFS(Activity_16!K:K,Activity_16!$A:$A,$A28&amp;"*",Activity_16!K:K,"&gt;=0.0001")</f>
        <v>10.567250465419059</v>
      </c>
    </row>
    <row r="29" spans="1:11" x14ac:dyDescent="0.25">
      <c r="A29" t="str">
        <f>'AGG Activity_EX'!A29</f>
        <v>COMBDGAFSOldWH</v>
      </c>
      <c r="B29">
        <f>SUMIFS(Activity_16!B:B,Activity_16!$A:$A,$A29&amp;"*",Activity_16!B:B,"&gt;=0.0001")</f>
        <v>3.344515665309995</v>
      </c>
      <c r="C29">
        <f>SUMIFS(Activity_16!C:C,Activity_16!$A:$A,$A29&amp;"*",Activity_16!C:C,"&gt;=0.0001")</f>
        <v>9.3516932472036665</v>
      </c>
      <c r="D29">
        <f>SUMIFS(Activity_16!D:D,Activity_16!$A:$A,$A29&amp;"*",Activity_16!D:D,"&gt;=0.0001")</f>
        <v>138.25489074744968</v>
      </c>
      <c r="E29">
        <f>SUMIFS(Activity_16!E:E,Activity_16!$A:$A,$A29&amp;"*",Activity_16!E:E,"&gt;=0.0001")</f>
        <v>139.60268635894238</v>
      </c>
      <c r="F29">
        <f>SUMIFS(Activity_16!F:F,Activity_16!$A:$A,$A29&amp;"*",Activity_16!F:F,"&gt;=0.0001")</f>
        <v>140.94610453381659</v>
      </c>
      <c r="G29">
        <f>SUMIFS(Activity_16!G:G,Activity_16!$A:$A,$A29&amp;"*",Activity_16!G:G,"&gt;=0.0001")</f>
        <v>142.27498949101658</v>
      </c>
      <c r="H29">
        <f>SUMIFS(Activity_16!H:H,Activity_16!$A:$A,$A29&amp;"*",Activity_16!H:H,"&gt;=0.0001")</f>
        <v>150.66353831089722</v>
      </c>
      <c r="I29">
        <f>SUMIFS(Activity_16!I:I,Activity_16!$A:$A,$A29&amp;"*",Activity_16!I:I,"&gt;=0.0001")</f>
        <v>66.296359801796228</v>
      </c>
      <c r="J29">
        <f>SUMIFS(Activity_16!J:J,Activity_16!$A:$A,$A29&amp;"*",Activity_16!J:J,"&gt;=0.0001")</f>
        <v>57.327868933698554</v>
      </c>
      <c r="K29">
        <f>SUMIFS(Activity_16!K:K,Activity_16!$A:$A,$A29&amp;"*",Activity_16!K:K,"&gt;=0.0001")</f>
        <v>47.440976391026915</v>
      </c>
    </row>
    <row r="30" spans="1:11" x14ac:dyDescent="0.25">
      <c r="A30" t="str">
        <f>'AGG Activity_EX'!A30</f>
        <v>COMBDGEDSNewAE</v>
      </c>
      <c r="B30">
        <f>SUMIFS(Activity_16!B:B,Activity_16!$A:$A,$A30&amp;"*",Activity_16!B:B,"&gt;=0.0001")</f>
        <v>0</v>
      </c>
      <c r="C30">
        <f>SUMIFS(Activity_16!C:C,Activity_16!$A:$A,$A30&amp;"*",Activity_16!C:C,"&gt;=0.0001")</f>
        <v>0</v>
      </c>
      <c r="D30">
        <f>SUMIFS(Activity_16!D:D,Activity_16!$A:$A,$A30&amp;"*",Activity_16!D:D,"&gt;=0.0001")</f>
        <v>0</v>
      </c>
      <c r="E30">
        <f>SUMIFS(Activity_16!E:E,Activity_16!$A:$A,$A30&amp;"*",Activity_16!E:E,"&gt;=0.0001")</f>
        <v>0</v>
      </c>
      <c r="F30">
        <f>SUMIFS(Activity_16!F:F,Activity_16!$A:$A,$A30&amp;"*",Activity_16!F:F,"&gt;=0.0001")</f>
        <v>0</v>
      </c>
      <c r="G30">
        <f>SUMIFS(Activity_16!G:G,Activity_16!$A:$A,$A30&amp;"*",Activity_16!G:G,"&gt;=0.0001")</f>
        <v>0</v>
      </c>
      <c r="H30">
        <f>SUMIFS(Activity_16!H:H,Activity_16!$A:$A,$A30&amp;"*",Activity_16!H:H,"&gt;=0.0001")</f>
        <v>0</v>
      </c>
      <c r="I30">
        <f>SUMIFS(Activity_16!I:I,Activity_16!$A:$A,$A30&amp;"*",Activity_16!I:I,"&gt;=0.0001")</f>
        <v>3.9541988741119874E-2</v>
      </c>
      <c r="J30">
        <f>SUMIFS(Activity_16!J:J,Activity_16!$A:$A,$A30&amp;"*",Activity_16!J:J,"&gt;=0.0001")</f>
        <v>4.5427130775580735E-2</v>
      </c>
      <c r="K30">
        <f>SUMIFS(Activity_16!K:K,Activity_16!$A:$A,$A30&amp;"*",Activity_16!K:K,"&gt;=0.0001")</f>
        <v>4.1769071974877614E-2</v>
      </c>
    </row>
    <row r="31" spans="1:11" x14ac:dyDescent="0.25">
      <c r="A31" t="str">
        <f>'AGG Activity_EX'!A31</f>
        <v>COMBDGEDSNewAM</v>
      </c>
      <c r="B31">
        <f>SUMIFS(Activity_16!B:B,Activity_16!$A:$A,$A31&amp;"*",Activity_16!B:B,"&gt;=0.0001")</f>
        <v>0</v>
      </c>
      <c r="C31">
        <f>SUMIFS(Activity_16!C:C,Activity_16!$A:$A,$A31&amp;"*",Activity_16!C:C,"&gt;=0.0001")</f>
        <v>0</v>
      </c>
      <c r="D31">
        <f>SUMIFS(Activity_16!D:D,Activity_16!$A:$A,$A31&amp;"*",Activity_16!D:D,"&gt;=0.0001")</f>
        <v>0</v>
      </c>
      <c r="E31">
        <f>SUMIFS(Activity_16!E:E,Activity_16!$A:$A,$A31&amp;"*",Activity_16!E:E,"&gt;=0.0001")</f>
        <v>0</v>
      </c>
      <c r="F31">
        <f>SUMIFS(Activity_16!F:F,Activity_16!$A:$A,$A31&amp;"*",Activity_16!F:F,"&gt;=0.0001")</f>
        <v>0</v>
      </c>
      <c r="G31">
        <f>SUMIFS(Activity_16!G:G,Activity_16!$A:$A,$A31&amp;"*",Activity_16!G:G,"&gt;=0.0001")</f>
        <v>0</v>
      </c>
      <c r="H31">
        <f>SUMIFS(Activity_16!H:H,Activity_16!$A:$A,$A31&amp;"*",Activity_16!H:H,"&gt;=0.0001")</f>
        <v>0</v>
      </c>
      <c r="I31">
        <f>SUMIFS(Activity_16!I:I,Activity_16!$A:$A,$A31&amp;"*",Activity_16!I:I,"&gt;=0.0001")</f>
        <v>8.9956677587932493E-3</v>
      </c>
      <c r="J31">
        <f>SUMIFS(Activity_16!J:J,Activity_16!$A:$A,$A31&amp;"*",Activity_16!J:J,"&gt;=0.0001")</f>
        <v>1.0610755543301931E-2</v>
      </c>
      <c r="K31">
        <f>SUMIFS(Activity_16!K:K,Activity_16!$A:$A,$A31&amp;"*",Activity_16!K:K,"&gt;=0.0001")</f>
        <v>9.7969659255507952E-3</v>
      </c>
    </row>
    <row r="32" spans="1:11" x14ac:dyDescent="0.25">
      <c r="A32" t="str">
        <f>'AGG Activity_EX'!A32</f>
        <v>COMBDGEDSNewLI</v>
      </c>
      <c r="B32">
        <f>SUMIFS(Activity_16!B:B,Activity_16!$A:$A,$A32&amp;"*",Activity_16!B:B,"&gt;=0.0001")</f>
        <v>0</v>
      </c>
      <c r="C32">
        <f>SUMIFS(Activity_16!C:C,Activity_16!$A:$A,$A32&amp;"*",Activity_16!C:C,"&gt;=0.0001")</f>
        <v>0</v>
      </c>
      <c r="D32">
        <f>SUMIFS(Activity_16!D:D,Activity_16!$A:$A,$A32&amp;"*",Activity_16!D:D,"&gt;=0.0001")</f>
        <v>0</v>
      </c>
      <c r="E32">
        <f>SUMIFS(Activity_16!E:E,Activity_16!$A:$A,$A32&amp;"*",Activity_16!E:E,"&gt;=0.0001")</f>
        <v>0</v>
      </c>
      <c r="F32">
        <f>SUMIFS(Activity_16!F:F,Activity_16!$A:$A,$A32&amp;"*",Activity_16!F:F,"&gt;=0.0001")</f>
        <v>0</v>
      </c>
      <c r="G32">
        <f>SUMIFS(Activity_16!G:G,Activity_16!$A:$A,$A32&amp;"*",Activity_16!G:G,"&gt;=0.0001")</f>
        <v>0</v>
      </c>
      <c r="H32">
        <f>SUMIFS(Activity_16!H:H,Activity_16!$A:$A,$A32&amp;"*",Activity_16!H:H,"&gt;=0.0001")</f>
        <v>0</v>
      </c>
      <c r="I32">
        <f>SUMIFS(Activity_16!I:I,Activity_16!$A:$A,$A32&amp;"*",Activity_16!I:I,"&gt;=0.0001")</f>
        <v>4.0354299075750209E-4</v>
      </c>
      <c r="J32">
        <f>SUMIFS(Activity_16!J:J,Activity_16!$A:$A,$A32&amp;"*",Activity_16!J:J,"&gt;=0.0001")</f>
        <v>4.5668135306362089E-4</v>
      </c>
      <c r="K32">
        <f>SUMIFS(Activity_16!K:K,Activity_16!$A:$A,$A32&amp;"*",Activity_16!K:K,"&gt;=0.0001")</f>
        <v>3.9490971414322203E-4</v>
      </c>
    </row>
    <row r="33" spans="1:11" x14ac:dyDescent="0.25">
      <c r="A33" t="str">
        <f>'AGG Activity_EX'!A33</f>
        <v>COMBDGEDSNewSC</v>
      </c>
      <c r="B33">
        <f>SUMIFS(Activity_16!B:B,Activity_16!$A:$A,$A33&amp;"*",Activity_16!B:B,"&gt;=0.0001")</f>
        <v>0</v>
      </c>
      <c r="C33">
        <f>SUMIFS(Activity_16!C:C,Activity_16!$A:$A,$A33&amp;"*",Activity_16!C:C,"&gt;=0.0001")</f>
        <v>0</v>
      </c>
      <c r="D33">
        <f>SUMIFS(Activity_16!D:D,Activity_16!$A:$A,$A33&amp;"*",Activity_16!D:D,"&gt;=0.0001")</f>
        <v>0</v>
      </c>
      <c r="E33">
        <f>SUMIFS(Activity_16!E:E,Activity_16!$A:$A,$A33&amp;"*",Activity_16!E:E,"&gt;=0.0001")</f>
        <v>0</v>
      </c>
      <c r="F33">
        <f>SUMIFS(Activity_16!F:F,Activity_16!$A:$A,$A33&amp;"*",Activity_16!F:F,"&gt;=0.0001")</f>
        <v>0</v>
      </c>
      <c r="G33">
        <f>SUMIFS(Activity_16!G:G,Activity_16!$A:$A,$A33&amp;"*",Activity_16!G:G,"&gt;=0.0001")</f>
        <v>0</v>
      </c>
      <c r="H33">
        <f>SUMIFS(Activity_16!H:H,Activity_16!$A:$A,$A33&amp;"*",Activity_16!H:H,"&gt;=0.0001")</f>
        <v>0</v>
      </c>
      <c r="I33">
        <f>SUMIFS(Activity_16!I:I,Activity_16!$A:$A,$A33&amp;"*",Activity_16!I:I,"&gt;=0.0001")</f>
        <v>2.3815386046752478E-2</v>
      </c>
      <c r="J33">
        <f>SUMIFS(Activity_16!J:J,Activity_16!$A:$A,$A33&amp;"*",Activity_16!J:J,"&gt;=0.0001")</f>
        <v>2.752338855062916E-2</v>
      </c>
      <c r="K33">
        <f>SUMIFS(Activity_16!K:K,Activity_16!$A:$A,$A33&amp;"*",Activity_16!K:K,"&gt;=0.0001")</f>
        <v>3.0500181664164506E-2</v>
      </c>
    </row>
    <row r="34" spans="1:11" x14ac:dyDescent="0.25">
      <c r="A34" t="str">
        <f>'AGG Activity_EX'!A34</f>
        <v>COMBDGEDSNewSH</v>
      </c>
      <c r="B34">
        <f>SUMIFS(Activity_16!B:B,Activity_16!$A:$A,$A34&amp;"*",Activity_16!B:B,"&gt;=0.0001")</f>
        <v>0</v>
      </c>
      <c r="C34">
        <f>SUMIFS(Activity_16!C:C,Activity_16!$A:$A,$A34&amp;"*",Activity_16!C:C,"&gt;=0.0001")</f>
        <v>0</v>
      </c>
      <c r="D34">
        <f>SUMIFS(Activity_16!D:D,Activity_16!$A:$A,$A34&amp;"*",Activity_16!D:D,"&gt;=0.0001")</f>
        <v>0</v>
      </c>
      <c r="E34">
        <f>SUMIFS(Activity_16!E:E,Activity_16!$A:$A,$A34&amp;"*",Activity_16!E:E,"&gt;=0.0001")</f>
        <v>0</v>
      </c>
      <c r="F34">
        <f>SUMIFS(Activity_16!F:F,Activity_16!$A:$A,$A34&amp;"*",Activity_16!F:F,"&gt;=0.0001")</f>
        <v>0</v>
      </c>
      <c r="G34">
        <f>SUMIFS(Activity_16!G:G,Activity_16!$A:$A,$A34&amp;"*",Activity_16!G:G,"&gt;=0.0001")</f>
        <v>0</v>
      </c>
      <c r="H34">
        <f>SUMIFS(Activity_16!H:H,Activity_16!$A:$A,$A34&amp;"*",Activity_16!H:H,"&gt;=0.0001")</f>
        <v>0</v>
      </c>
      <c r="I34">
        <f>SUMIFS(Activity_16!I:I,Activity_16!$A:$A,$A34&amp;"*",Activity_16!I:I,"&gt;=0.0001")</f>
        <v>6.9731443049579164E-2</v>
      </c>
      <c r="J34">
        <f>SUMIFS(Activity_16!J:J,Activity_16!$A:$A,$A34&amp;"*",Activity_16!J:J,"&gt;=0.0001")</f>
        <v>8.1544880220579638E-2</v>
      </c>
      <c r="K34">
        <f>SUMIFS(Activity_16!K:K,Activity_16!$A:$A,$A34&amp;"*",Activity_16!K:K,"&gt;=0.0001")</f>
        <v>9.1689542427924084E-2</v>
      </c>
    </row>
    <row r="35" spans="1:11" x14ac:dyDescent="0.25">
      <c r="A35" t="str">
        <f>'AGG Activity_EX'!A35</f>
        <v>COMBDGEDSNewSL</v>
      </c>
      <c r="B35">
        <f>SUMIFS(Activity_16!B:B,Activity_16!$A:$A,$A35&amp;"*",Activity_16!B:B,"&gt;=0.0001")</f>
        <v>0</v>
      </c>
      <c r="C35">
        <f>SUMIFS(Activity_16!C:C,Activity_16!$A:$A,$A35&amp;"*",Activity_16!C:C,"&gt;=0.0001")</f>
        <v>0</v>
      </c>
      <c r="D35">
        <f>SUMIFS(Activity_16!D:D,Activity_16!$A:$A,$A35&amp;"*",Activity_16!D:D,"&gt;=0.0001")</f>
        <v>0</v>
      </c>
      <c r="E35">
        <f>SUMIFS(Activity_16!E:E,Activity_16!$A:$A,$A35&amp;"*",Activity_16!E:E,"&gt;=0.0001")</f>
        <v>0</v>
      </c>
      <c r="F35">
        <f>SUMIFS(Activity_16!F:F,Activity_16!$A:$A,$A35&amp;"*",Activity_16!F:F,"&gt;=0.0001")</f>
        <v>0</v>
      </c>
      <c r="G35">
        <f>SUMIFS(Activity_16!G:G,Activity_16!$A:$A,$A35&amp;"*",Activity_16!G:G,"&gt;=0.0001")</f>
        <v>0</v>
      </c>
      <c r="H35">
        <f>SUMIFS(Activity_16!H:H,Activity_16!$A:$A,$A35&amp;"*",Activity_16!H:H,"&gt;=0.0001")</f>
        <v>0</v>
      </c>
      <c r="I35">
        <f>SUMIFS(Activity_16!I:I,Activity_16!$A:$A,$A35&amp;"*",Activity_16!I:I,"&gt;=0.0001")</f>
        <v>0</v>
      </c>
      <c r="J35">
        <f>SUMIFS(Activity_16!J:J,Activity_16!$A:$A,$A35&amp;"*",Activity_16!J:J,"&gt;=0.0001")</f>
        <v>0</v>
      </c>
      <c r="K35">
        <f>SUMIFS(Activity_16!K:K,Activity_16!$A:$A,$A35&amp;"*",Activity_16!K:K,"&gt;=0.0001")</f>
        <v>0</v>
      </c>
    </row>
    <row r="36" spans="1:11" x14ac:dyDescent="0.25">
      <c r="A36" t="str">
        <f>'AGG Activity_EX'!A36</f>
        <v>COMBDGEDSNewWH</v>
      </c>
      <c r="B36">
        <f>SUMIFS(Activity_16!B:B,Activity_16!$A:$A,$A36&amp;"*",Activity_16!B:B,"&gt;=0.0001")</f>
        <v>0</v>
      </c>
      <c r="C36">
        <f>SUMIFS(Activity_16!C:C,Activity_16!$A:$A,$A36&amp;"*",Activity_16!C:C,"&gt;=0.0001")</f>
        <v>0</v>
      </c>
      <c r="D36">
        <f>SUMIFS(Activity_16!D:D,Activity_16!$A:$A,$A36&amp;"*",Activity_16!D:D,"&gt;=0.0001")</f>
        <v>0</v>
      </c>
      <c r="E36">
        <f>SUMIFS(Activity_16!E:E,Activity_16!$A:$A,$A36&amp;"*",Activity_16!E:E,"&gt;=0.0001")</f>
        <v>0</v>
      </c>
      <c r="F36">
        <f>SUMIFS(Activity_16!F:F,Activity_16!$A:$A,$A36&amp;"*",Activity_16!F:F,"&gt;=0.0001")</f>
        <v>0</v>
      </c>
      <c r="G36">
        <f>SUMIFS(Activity_16!G:G,Activity_16!$A:$A,$A36&amp;"*",Activity_16!G:G,"&gt;=0.0001")</f>
        <v>0</v>
      </c>
      <c r="H36">
        <f>SUMIFS(Activity_16!H:H,Activity_16!$A:$A,$A36&amp;"*",Activity_16!H:H,"&gt;=0.0001")</f>
        <v>0</v>
      </c>
      <c r="I36">
        <f>SUMIFS(Activity_16!I:I,Activity_16!$A:$A,$A36&amp;"*",Activity_16!I:I,"&gt;=0.0001")</f>
        <v>5.6052500186398804E-2</v>
      </c>
      <c r="J36">
        <f>SUMIFS(Activity_16!J:J,Activity_16!$A:$A,$A36&amp;"*",Activity_16!J:J,"&gt;=0.0001")</f>
        <v>6.6219076701228632E-2</v>
      </c>
      <c r="K36">
        <f>SUMIFS(Activity_16!K:K,Activity_16!$A:$A,$A36&amp;"*",Activity_16!K:K,"&gt;=0.0001")</f>
        <v>7.3173791336806335E-2</v>
      </c>
    </row>
    <row r="37" spans="1:11" x14ac:dyDescent="0.25">
      <c r="A37" t="str">
        <f>'AGG Activity_EX'!A37</f>
        <v>COMBDGEDSOldAE</v>
      </c>
      <c r="B37">
        <f>SUMIFS(Activity_16!B:B,Activity_16!$A:$A,$A37&amp;"*",Activity_16!B:B,"&gt;=0.0001")</f>
        <v>0.19655957714707831</v>
      </c>
      <c r="C37">
        <f>SUMIFS(Activity_16!C:C,Activity_16!$A:$A,$A37&amp;"*",Activity_16!C:C,"&gt;=0.0001")</f>
        <v>13.896245818091113</v>
      </c>
      <c r="D37">
        <f>SUMIFS(Activity_16!D:D,Activity_16!$A:$A,$A37&amp;"*",Activity_16!D:D,"&gt;=0.0001")</f>
        <v>27.764649664075812</v>
      </c>
      <c r="E37">
        <f>SUMIFS(Activity_16!E:E,Activity_16!$A:$A,$A37&amp;"*",Activity_16!E:E,"&gt;=0.0001")</f>
        <v>41.647480121761312</v>
      </c>
      <c r="F37">
        <f>SUMIFS(Activity_16!F:F,Activity_16!$A:$A,$A37&amp;"*",Activity_16!F:F,"&gt;=0.0001")</f>
        <v>1485.8415692932194</v>
      </c>
      <c r="G37">
        <f>SUMIFS(Activity_16!G:G,Activity_16!$A:$A,$A37&amp;"*",Activity_16!G:G,"&gt;=0.0001")</f>
        <v>1499.7102654584983</v>
      </c>
      <c r="H37">
        <f>SUMIFS(Activity_16!H:H,Activity_16!$A:$A,$A37&amp;"*",Activity_16!H:H,"&gt;=0.0001")</f>
        <v>1511.5235474785711</v>
      </c>
      <c r="I37">
        <f>SUMIFS(Activity_16!I:I,Activity_16!$A:$A,$A37&amp;"*",Activity_16!I:I,"&gt;=0.0001")</f>
        <v>857.86800574329823</v>
      </c>
      <c r="J37">
        <f>SUMIFS(Activity_16!J:J,Activity_16!$A:$A,$A37&amp;"*",Activity_16!J:J,"&gt;=0.0001")</f>
        <v>829.3960126580364</v>
      </c>
      <c r="K37">
        <f>SUMIFS(Activity_16!K:K,Activity_16!$A:$A,$A37&amp;"*",Activity_16!K:K,"&gt;=0.0001")</f>
        <v>820.43311238827414</v>
      </c>
    </row>
    <row r="38" spans="1:11" x14ac:dyDescent="0.25">
      <c r="A38" t="str">
        <f>'AGG Activity_EX'!A38</f>
        <v>COMBDGEDSOldAM</v>
      </c>
      <c r="B38">
        <f>SUMIFS(Activity_16!B:B,Activity_16!$A:$A,$A38&amp;"*",Activity_16!B:B,"&gt;=0.0001")</f>
        <v>3.1114142966908009E-2</v>
      </c>
      <c r="C38">
        <f>SUMIFS(Activity_16!C:C,Activity_16!$A:$A,$A38&amp;"*",Activity_16!C:C,"&gt;=0.0001")</f>
        <v>1.2002123114871319</v>
      </c>
      <c r="D38">
        <f>SUMIFS(Activity_16!D:D,Activity_16!$A:$A,$A38&amp;"*",Activity_16!D:D,"&gt;=0.0001")</f>
        <v>2.3873979265422518</v>
      </c>
      <c r="E38">
        <f>SUMIFS(Activity_16!E:E,Activity_16!$A:$A,$A38&amp;"*",Activity_16!E:E,"&gt;=0.0001")</f>
        <v>3.5802356729796978</v>
      </c>
      <c r="F38">
        <f>SUMIFS(Activity_16!F:F,Activity_16!$A:$A,$A38&amp;"*",Activity_16!F:F,"&gt;=0.0001")</f>
        <v>126.99563167530169</v>
      </c>
      <c r="G38">
        <f>SUMIFS(Activity_16!G:G,Activity_16!$A:$A,$A38&amp;"*",Activity_16!G:G,"&gt;=0.0001")</f>
        <v>128.18045924891041</v>
      </c>
      <c r="H38">
        <f>SUMIFS(Activity_16!H:H,Activity_16!$A:$A,$A38&amp;"*",Activity_16!H:H,"&gt;=0.0001")</f>
        <v>129.18713303313791</v>
      </c>
      <c r="I38">
        <f>SUMIFS(Activity_16!I:I,Activity_16!$A:$A,$A38&amp;"*",Activity_16!I:I,"&gt;=0.0001")</f>
        <v>57.08959342119072</v>
      </c>
      <c r="J38">
        <f>SUMIFS(Activity_16!J:J,Activity_16!$A:$A,$A38&amp;"*",Activity_16!J:J,"&gt;=0.0001")</f>
        <v>55.010746348830388</v>
      </c>
      <c r="K38">
        <f>SUMIFS(Activity_16!K:K,Activity_16!$A:$A,$A38&amp;"*",Activity_16!K:K,"&gt;=0.0001")</f>
        <v>57.25364158350618</v>
      </c>
    </row>
    <row r="39" spans="1:11" x14ac:dyDescent="0.25">
      <c r="A39" t="str">
        <f>'AGG Activity_EX'!A39</f>
        <v>COMBDGEDSOldLI</v>
      </c>
      <c r="B39">
        <f>SUMIFS(Activity_16!B:B,Activity_16!$A:$A,$A39&amp;"*",Activity_16!B:B,"&gt;=0.0001")</f>
        <v>3.2683165807035949E-3</v>
      </c>
      <c r="C39">
        <f>SUMIFS(Activity_16!C:C,Activity_16!$A:$A,$A39&amp;"*",Activity_16!C:C,"&gt;=0.0001")</f>
        <v>1334.1154358221897</v>
      </c>
      <c r="D39">
        <f>SUMIFS(Activity_16!D:D,Activity_16!$A:$A,$A39&amp;"*",Activity_16!D:D,"&gt;=0.0001")</f>
        <v>1881.1745438057892</v>
      </c>
      <c r="E39">
        <f>SUMIFS(Activity_16!E:E,Activity_16!$A:$A,$A39&amp;"*",Activity_16!E:E,"&gt;=0.0001")</f>
        <v>2039.7170717042695</v>
      </c>
      <c r="F39">
        <f>SUMIFS(Activity_16!F:F,Activity_16!$A:$A,$A39&amp;"*",Activity_16!F:F,"&gt;=0.0001")</f>
        <v>2056.7606290223525</v>
      </c>
      <c r="G39">
        <f>SUMIFS(Activity_16!G:G,Activity_16!$A:$A,$A39&amp;"*",Activity_16!G:G,"&gt;=0.0001")</f>
        <v>2069.1057383018801</v>
      </c>
      <c r="H39">
        <f>SUMIFS(Activity_16!H:H,Activity_16!$A:$A,$A39&amp;"*",Activity_16!H:H,"&gt;=0.0001")</f>
        <v>2079.636610569245</v>
      </c>
      <c r="I39">
        <f>SUMIFS(Activity_16!I:I,Activity_16!$A:$A,$A39&amp;"*",Activity_16!I:I,"&gt;=0.0001")</f>
        <v>578.8750402566227</v>
      </c>
      <c r="J39">
        <f>SUMIFS(Activity_16!J:J,Activity_16!$A:$A,$A39&amp;"*",Activity_16!J:J,"&gt;=0.0001")</f>
        <v>499.12190721598267</v>
      </c>
      <c r="K39">
        <f>SUMIFS(Activity_16!K:K,Activity_16!$A:$A,$A39&amp;"*",Activity_16!K:K,"&gt;=0.0001")</f>
        <v>212.9089616609898</v>
      </c>
    </row>
    <row r="40" spans="1:11" x14ac:dyDescent="0.25">
      <c r="A40" t="str">
        <f>'AGG Activity_EX'!A40</f>
        <v>COMBDGEDSOldSC</v>
      </c>
      <c r="B40">
        <f>SUMIFS(Activity_16!B:B,Activity_16!$A:$A,$A40&amp;"*",Activity_16!B:B,"&gt;=0.0001")</f>
        <v>9.8157827891582033E-2</v>
      </c>
      <c r="C40">
        <f>SUMIFS(Activity_16!C:C,Activity_16!$A:$A,$A40&amp;"*",Activity_16!C:C,"&gt;=0.0001")</f>
        <v>7.0141803093644901</v>
      </c>
      <c r="D40">
        <f>SUMIFS(Activity_16!D:D,Activity_16!$A:$A,$A40&amp;"*",Activity_16!D:D,"&gt;=0.0001")</f>
        <v>14.040949902835948</v>
      </c>
      <c r="E40">
        <f>SUMIFS(Activity_16!E:E,Activity_16!$A:$A,$A40&amp;"*",Activity_16!E:E,"&gt;=0.0001")</f>
        <v>21.075863802499818</v>
      </c>
      <c r="F40">
        <f>SUMIFS(Activity_16!F:F,Activity_16!$A:$A,$A40&amp;"*",Activity_16!F:F,"&gt;=0.0001")</f>
        <v>658.33992272804835</v>
      </c>
      <c r="G40">
        <f>SUMIFS(Activity_16!G:G,Activity_16!$A:$A,$A40&amp;"*",Activity_16!G:G,"&gt;=0.0001")</f>
        <v>665.36501221593721</v>
      </c>
      <c r="H40">
        <f>SUMIFS(Activity_16!H:H,Activity_16!$A:$A,$A40&amp;"*",Activity_16!H:H,"&gt;=0.0001")</f>
        <v>671.34968371600894</v>
      </c>
      <c r="I40">
        <f>SUMIFS(Activity_16!I:I,Activity_16!$A:$A,$A40&amp;"*",Activity_16!I:I,"&gt;=0.0001")</f>
        <v>250.78263769560093</v>
      </c>
      <c r="J40">
        <f>SUMIFS(Activity_16!J:J,Activity_16!$A:$A,$A40&amp;"*",Activity_16!J:J,"&gt;=0.0001")</f>
        <v>204.2767834816886</v>
      </c>
      <c r="K40">
        <f>SUMIFS(Activity_16!K:K,Activity_16!$A:$A,$A40&amp;"*",Activity_16!K:K,"&gt;=0.0001")</f>
        <v>174.08013975138766</v>
      </c>
    </row>
    <row r="41" spans="1:11" x14ac:dyDescent="0.25">
      <c r="A41" t="str">
        <f>'AGG Activity_EX'!A41</f>
        <v>COMBDGEDSOldSH</v>
      </c>
      <c r="B41">
        <f>SUMIFS(Activity_16!B:B,Activity_16!$A:$A,$A41&amp;"*",Activity_16!B:B,"&gt;=0.0001")</f>
        <v>176.15439983725429</v>
      </c>
      <c r="C41">
        <f>SUMIFS(Activity_16!C:C,Activity_16!$A:$A,$A41&amp;"*",Activity_16!C:C,"&gt;=0.0001")</f>
        <v>268.54668302135184</v>
      </c>
      <c r="D41">
        <f>SUMIFS(Activity_16!D:D,Activity_16!$A:$A,$A41&amp;"*",Activity_16!D:D,"&gt;=0.0001")</f>
        <v>965.07438174782533</v>
      </c>
      <c r="E41">
        <f>SUMIFS(Activity_16!E:E,Activity_16!$A:$A,$A41&amp;"*",Activity_16!E:E,"&gt;=0.0001")</f>
        <v>984.44035913704488</v>
      </c>
      <c r="F41">
        <f>SUMIFS(Activity_16!F:F,Activity_16!$A:$A,$A41&amp;"*",Activity_16!F:F,"&gt;=0.0001")</f>
        <v>1026.9873752309586</v>
      </c>
      <c r="G41">
        <f>SUMIFS(Activity_16!G:G,Activity_16!$A:$A,$A41&amp;"*",Activity_16!G:G,"&gt;=0.0001")</f>
        <v>1046.6941043937125</v>
      </c>
      <c r="H41">
        <f>SUMIFS(Activity_16!H:H,Activity_16!$A:$A,$A41&amp;"*",Activity_16!H:H,"&gt;=0.0001")</f>
        <v>1173.9963715544754</v>
      </c>
      <c r="I41">
        <f>SUMIFS(Activity_16!I:I,Activity_16!$A:$A,$A41&amp;"*",Activity_16!I:I,"&gt;=0.0001")</f>
        <v>262.89424992309426</v>
      </c>
      <c r="J41">
        <f>SUMIFS(Activity_16!J:J,Activity_16!$A:$A,$A41&amp;"*",Activity_16!J:J,"&gt;=0.0001")</f>
        <v>198.43001270816993</v>
      </c>
      <c r="K41">
        <f>SUMIFS(Activity_16!K:K,Activity_16!$A:$A,$A41&amp;"*",Activity_16!K:K,"&gt;=0.0001")</f>
        <v>157.2314350615226</v>
      </c>
    </row>
    <row r="42" spans="1:11" x14ac:dyDescent="0.25">
      <c r="A42" t="str">
        <f>'AGG Activity_EX'!A42</f>
        <v>COMBDGEDSOldSL</v>
      </c>
      <c r="B42">
        <f>SUMIFS(Activity_16!B:B,Activity_16!$A:$A,$A42&amp;"*",Activity_16!B:B,"&gt;=0.0001")</f>
        <v>1.295966448478461E-4</v>
      </c>
      <c r="C42">
        <f>SUMIFS(Activity_16!C:C,Activity_16!$A:$A,$A42&amp;"*",Activity_16!C:C,"&gt;=0.0001")</f>
        <v>0.8523238384794436</v>
      </c>
      <c r="D42">
        <f>SUMIFS(Activity_16!D:D,Activity_16!$A:$A,$A42&amp;"*",Activity_16!D:D,"&gt;=0.0001")</f>
        <v>1.704629648887741</v>
      </c>
      <c r="E42">
        <f>SUMIFS(Activity_16!E:E,Activity_16!$A:$A,$A42&amp;"*",Activity_16!E:E,"&gt;=0.0001")</f>
        <v>2.5569360717052851</v>
      </c>
      <c r="F42">
        <f>SUMIFS(Activity_16!F:F,Activity_16!$A:$A,$A42&amp;"*",Activity_16!F:F,"&gt;=0.0001")</f>
        <v>91.324469182711979</v>
      </c>
      <c r="G42">
        <f>SUMIFS(Activity_16!G:G,Activity_16!$A:$A,$A42&amp;"*",Activity_16!G:G,"&gt;=0.0001")</f>
        <v>92.176775406351453</v>
      </c>
      <c r="H42">
        <f>SUMIFS(Activity_16!H:H,Activity_16!$A:$A,$A42&amp;"*",Activity_16!H:H,"&gt;=0.0001")</f>
        <v>92.903826774999573</v>
      </c>
      <c r="I42">
        <f>SUMIFS(Activity_16!I:I,Activity_16!$A:$A,$A42&amp;"*",Activity_16!I:I,"&gt;=0.0001")</f>
        <v>41.022498783468187</v>
      </c>
      <c r="J42">
        <f>SUMIFS(Activity_16!J:J,Activity_16!$A:$A,$A42&amp;"*",Activity_16!J:J,"&gt;=0.0001")</f>
        <v>39.563564382627533</v>
      </c>
      <c r="K42">
        <f>SUMIFS(Activity_16!K:K,Activity_16!$A:$A,$A42&amp;"*",Activity_16!K:K,"&gt;=0.0001")</f>
        <v>41.195270115573543</v>
      </c>
    </row>
    <row r="43" spans="1:11" x14ac:dyDescent="0.25">
      <c r="A43" t="str">
        <f>'AGG Activity_EX'!A43</f>
        <v>COMBDGEDSOldWH</v>
      </c>
      <c r="B43">
        <f>SUMIFS(Activity_16!B:B,Activity_16!$A:$A,$A43&amp;"*",Activity_16!B:B,"&gt;=0.0001")</f>
        <v>7.4300109768550335</v>
      </c>
      <c r="C43">
        <f>SUMIFS(Activity_16!C:C,Activity_16!$A:$A,$A43&amp;"*",Activity_16!C:C,"&gt;=0.0001")</f>
        <v>21.170731209177852</v>
      </c>
      <c r="D43">
        <f>SUMIFS(Activity_16!D:D,Activity_16!$A:$A,$A43&amp;"*",Activity_16!D:D,"&gt;=0.0001")</f>
        <v>296.00637098665533</v>
      </c>
      <c r="E43">
        <f>SUMIFS(Activity_16!E:E,Activity_16!$A:$A,$A43&amp;"*",Activity_16!E:E,"&gt;=0.0001")</f>
        <v>300.35271831245564</v>
      </c>
      <c r="F43">
        <f>SUMIFS(Activity_16!F:F,Activity_16!$A:$A,$A43&amp;"*",Activity_16!F:F,"&gt;=0.0001")</f>
        <v>304.69861285141201</v>
      </c>
      <c r="G43">
        <f>SUMIFS(Activity_16!G:G,Activity_16!$A:$A,$A43&amp;"*",Activity_16!G:G,"&gt;=0.0001")</f>
        <v>309.0461950464412</v>
      </c>
      <c r="H43">
        <f>SUMIFS(Activity_16!H:H,Activity_16!$A:$A,$A43&amp;"*",Activity_16!H:H,"&gt;=0.0001")</f>
        <v>329.44489452922414</v>
      </c>
      <c r="I43">
        <f>SUMIFS(Activity_16!I:I,Activity_16!$A:$A,$A43&amp;"*",Activity_16!I:I,"&gt;=0.0001")</f>
        <v>147.1388064511786</v>
      </c>
      <c r="J43">
        <f>SUMIFS(Activity_16!J:J,Activity_16!$A:$A,$A43&amp;"*",Activity_16!J:J,"&gt;=0.0001")</f>
        <v>128.72610816582846</v>
      </c>
      <c r="K43">
        <f>SUMIFS(Activity_16!K:K,Activity_16!$A:$A,$A43&amp;"*",Activity_16!K:K,"&gt;=0.0001")</f>
        <v>108.31316403478945</v>
      </c>
    </row>
    <row r="44" spans="1:11" x14ac:dyDescent="0.25">
      <c r="A44" t="str">
        <f>'AGG Activity_EX'!A44</f>
        <v>COMBDGHLCNewAE</v>
      </c>
      <c r="B44">
        <f>SUMIFS(Activity_16!B:B,Activity_16!$A:$A,$A44&amp;"*",Activity_16!B:B,"&gt;=0.0001")</f>
        <v>0</v>
      </c>
      <c r="C44">
        <f>SUMIFS(Activity_16!C:C,Activity_16!$A:$A,$A44&amp;"*",Activity_16!C:C,"&gt;=0.0001")</f>
        <v>0</v>
      </c>
      <c r="D44">
        <f>SUMIFS(Activity_16!D:D,Activity_16!$A:$A,$A44&amp;"*",Activity_16!D:D,"&gt;=0.0001")</f>
        <v>0</v>
      </c>
      <c r="E44">
        <f>SUMIFS(Activity_16!E:E,Activity_16!$A:$A,$A44&amp;"*",Activity_16!E:E,"&gt;=0.0001")</f>
        <v>0</v>
      </c>
      <c r="F44">
        <f>SUMIFS(Activity_16!F:F,Activity_16!$A:$A,$A44&amp;"*",Activity_16!F:F,"&gt;=0.0001")</f>
        <v>0</v>
      </c>
      <c r="G44">
        <f>SUMIFS(Activity_16!G:G,Activity_16!$A:$A,$A44&amp;"*",Activity_16!G:G,"&gt;=0.0001")</f>
        <v>0</v>
      </c>
      <c r="H44">
        <f>SUMIFS(Activity_16!H:H,Activity_16!$A:$A,$A44&amp;"*",Activity_16!H:H,"&gt;=0.0001")</f>
        <v>0</v>
      </c>
      <c r="I44">
        <f>SUMIFS(Activity_16!I:I,Activity_16!$A:$A,$A44&amp;"*",Activity_16!I:I,"&gt;=0.0001")</f>
        <v>3.9912400152030257E-2</v>
      </c>
      <c r="J44">
        <f>SUMIFS(Activity_16!J:J,Activity_16!$A:$A,$A44&amp;"*",Activity_16!J:J,"&gt;=0.0001")</f>
        <v>4.5786619944379277E-2</v>
      </c>
      <c r="K44">
        <f>SUMIFS(Activity_16!K:K,Activity_16!$A:$A,$A44&amp;"*",Activity_16!K:K,"&gt;=0.0001")</f>
        <v>4.2060372598674491E-2</v>
      </c>
    </row>
    <row r="45" spans="1:11" x14ac:dyDescent="0.25">
      <c r="A45" t="str">
        <f>'AGG Activity_EX'!A45</f>
        <v>COMBDGHLCNewAM</v>
      </c>
      <c r="B45">
        <f>SUMIFS(Activity_16!B:B,Activity_16!$A:$A,$A45&amp;"*",Activity_16!B:B,"&gt;=0.0001")</f>
        <v>0</v>
      </c>
      <c r="C45">
        <f>SUMIFS(Activity_16!C:C,Activity_16!$A:$A,$A45&amp;"*",Activity_16!C:C,"&gt;=0.0001")</f>
        <v>0</v>
      </c>
      <c r="D45">
        <f>SUMIFS(Activity_16!D:D,Activity_16!$A:$A,$A45&amp;"*",Activity_16!D:D,"&gt;=0.0001")</f>
        <v>0</v>
      </c>
      <c r="E45">
        <f>SUMIFS(Activity_16!E:E,Activity_16!$A:$A,$A45&amp;"*",Activity_16!E:E,"&gt;=0.0001")</f>
        <v>0</v>
      </c>
      <c r="F45">
        <f>SUMIFS(Activity_16!F:F,Activity_16!$A:$A,$A45&amp;"*",Activity_16!F:F,"&gt;=0.0001")</f>
        <v>0</v>
      </c>
      <c r="G45">
        <f>SUMIFS(Activity_16!G:G,Activity_16!$A:$A,$A45&amp;"*",Activity_16!G:G,"&gt;=0.0001")</f>
        <v>0</v>
      </c>
      <c r="H45">
        <f>SUMIFS(Activity_16!H:H,Activity_16!$A:$A,$A45&amp;"*",Activity_16!H:H,"&gt;=0.0001")</f>
        <v>0</v>
      </c>
      <c r="I45">
        <f>SUMIFS(Activity_16!I:I,Activity_16!$A:$A,$A45&amp;"*",Activity_16!I:I,"&gt;=0.0001")</f>
        <v>9.1345154771192566E-3</v>
      </c>
      <c r="J45">
        <f>SUMIFS(Activity_16!J:J,Activity_16!$A:$A,$A45&amp;"*",Activity_16!J:J,"&gt;=0.0001")</f>
        <v>1.067904200700759E-2</v>
      </c>
      <c r="K45">
        <f>SUMIFS(Activity_16!K:K,Activity_16!$A:$A,$A45&amp;"*",Activity_16!K:K,"&gt;=0.0001")</f>
        <v>9.849287710784289E-3</v>
      </c>
    </row>
    <row r="46" spans="1:11" x14ac:dyDescent="0.25">
      <c r="A46" t="str">
        <f>'AGG Activity_EX'!A46</f>
        <v>COMBDGHLCNewLI</v>
      </c>
      <c r="B46">
        <f>SUMIFS(Activity_16!B:B,Activity_16!$A:$A,$A46&amp;"*",Activity_16!B:B,"&gt;=0.0001")</f>
        <v>0</v>
      </c>
      <c r="C46">
        <f>SUMIFS(Activity_16!C:C,Activity_16!$A:$A,$A46&amp;"*",Activity_16!C:C,"&gt;=0.0001")</f>
        <v>0</v>
      </c>
      <c r="D46">
        <f>SUMIFS(Activity_16!D:D,Activity_16!$A:$A,$A46&amp;"*",Activity_16!D:D,"&gt;=0.0001")</f>
        <v>0</v>
      </c>
      <c r="E46">
        <f>SUMIFS(Activity_16!E:E,Activity_16!$A:$A,$A46&amp;"*",Activity_16!E:E,"&gt;=0.0001")</f>
        <v>0</v>
      </c>
      <c r="F46">
        <f>SUMIFS(Activity_16!F:F,Activity_16!$A:$A,$A46&amp;"*",Activity_16!F:F,"&gt;=0.0001")</f>
        <v>0</v>
      </c>
      <c r="G46">
        <f>SUMIFS(Activity_16!G:G,Activity_16!$A:$A,$A46&amp;"*",Activity_16!G:G,"&gt;=0.0001")</f>
        <v>0</v>
      </c>
      <c r="H46">
        <f>SUMIFS(Activity_16!H:H,Activity_16!$A:$A,$A46&amp;"*",Activity_16!H:H,"&gt;=0.0001")</f>
        <v>0</v>
      </c>
      <c r="I46">
        <f>SUMIFS(Activity_16!I:I,Activity_16!$A:$A,$A46&amp;"*",Activity_16!I:I,"&gt;=0.0001")</f>
        <v>4.0368526205298986E-4</v>
      </c>
      <c r="J46">
        <f>SUMIFS(Activity_16!J:J,Activity_16!$A:$A,$A46&amp;"*",Activity_16!J:J,"&gt;=0.0001")</f>
        <v>4.5682817650031751E-4</v>
      </c>
      <c r="K46">
        <f>SUMIFS(Activity_16!K:K,Activity_16!$A:$A,$A46&amp;"*",Activity_16!K:K,"&gt;=0.0001")</f>
        <v>3.9502914268311373E-4</v>
      </c>
    </row>
    <row r="47" spans="1:11" x14ac:dyDescent="0.25">
      <c r="A47" t="str">
        <f>'AGG Activity_EX'!A47</f>
        <v>COMBDGHLCNewSC</v>
      </c>
      <c r="B47">
        <f>SUMIFS(Activity_16!B:B,Activity_16!$A:$A,$A47&amp;"*",Activity_16!B:B,"&gt;=0.0001")</f>
        <v>0</v>
      </c>
      <c r="C47">
        <f>SUMIFS(Activity_16!C:C,Activity_16!$A:$A,$A47&amp;"*",Activity_16!C:C,"&gt;=0.0001")</f>
        <v>0</v>
      </c>
      <c r="D47">
        <f>SUMIFS(Activity_16!D:D,Activity_16!$A:$A,$A47&amp;"*",Activity_16!D:D,"&gt;=0.0001")</f>
        <v>0</v>
      </c>
      <c r="E47">
        <f>SUMIFS(Activity_16!E:E,Activity_16!$A:$A,$A47&amp;"*",Activity_16!E:E,"&gt;=0.0001")</f>
        <v>0</v>
      </c>
      <c r="F47">
        <f>SUMIFS(Activity_16!F:F,Activity_16!$A:$A,$A47&amp;"*",Activity_16!F:F,"&gt;=0.0001")</f>
        <v>0</v>
      </c>
      <c r="G47">
        <f>SUMIFS(Activity_16!G:G,Activity_16!$A:$A,$A47&amp;"*",Activity_16!G:G,"&gt;=0.0001")</f>
        <v>0</v>
      </c>
      <c r="H47">
        <f>SUMIFS(Activity_16!H:H,Activity_16!$A:$A,$A47&amp;"*",Activity_16!H:H,"&gt;=0.0001")</f>
        <v>0</v>
      </c>
      <c r="I47">
        <f>SUMIFS(Activity_16!I:I,Activity_16!$A:$A,$A47&amp;"*",Activity_16!I:I,"&gt;=0.0001")</f>
        <v>2.3778118506706677E-2</v>
      </c>
      <c r="J47">
        <f>SUMIFS(Activity_16!J:J,Activity_16!$A:$A,$A47&amp;"*",Activity_16!J:J,"&gt;=0.0001")</f>
        <v>2.7484330032730465E-2</v>
      </c>
      <c r="K47">
        <f>SUMIFS(Activity_16!K:K,Activity_16!$A:$A,$A47&amp;"*",Activity_16!K:K,"&gt;=0.0001")</f>
        <v>3.0458404418752614E-2</v>
      </c>
    </row>
    <row r="48" spans="1:11" x14ac:dyDescent="0.25">
      <c r="A48" t="str">
        <f>'AGG Activity_EX'!A48</f>
        <v>COMBDGHLCNewSH</v>
      </c>
      <c r="B48">
        <f>SUMIFS(Activity_16!B:B,Activity_16!$A:$A,$A48&amp;"*",Activity_16!B:B,"&gt;=0.0001")</f>
        <v>0</v>
      </c>
      <c r="C48">
        <f>SUMIFS(Activity_16!C:C,Activity_16!$A:$A,$A48&amp;"*",Activity_16!C:C,"&gt;=0.0001")</f>
        <v>0</v>
      </c>
      <c r="D48">
        <f>SUMIFS(Activity_16!D:D,Activity_16!$A:$A,$A48&amp;"*",Activity_16!D:D,"&gt;=0.0001")</f>
        <v>0</v>
      </c>
      <c r="E48">
        <f>SUMIFS(Activity_16!E:E,Activity_16!$A:$A,$A48&amp;"*",Activity_16!E:E,"&gt;=0.0001")</f>
        <v>0</v>
      </c>
      <c r="F48">
        <f>SUMIFS(Activity_16!F:F,Activity_16!$A:$A,$A48&amp;"*",Activity_16!F:F,"&gt;=0.0001")</f>
        <v>0</v>
      </c>
      <c r="G48">
        <f>SUMIFS(Activity_16!G:G,Activity_16!$A:$A,$A48&amp;"*",Activity_16!G:G,"&gt;=0.0001")</f>
        <v>0</v>
      </c>
      <c r="H48">
        <f>SUMIFS(Activity_16!H:H,Activity_16!$A:$A,$A48&amp;"*",Activity_16!H:H,"&gt;=0.0001")</f>
        <v>0</v>
      </c>
      <c r="I48">
        <f>SUMIFS(Activity_16!I:I,Activity_16!$A:$A,$A48&amp;"*",Activity_16!I:I,"&gt;=0.0001")</f>
        <v>6.974557662130014E-2</v>
      </c>
      <c r="J48">
        <f>SUMIFS(Activity_16!J:J,Activity_16!$A:$A,$A48&amp;"*",Activity_16!J:J,"&gt;=0.0001")</f>
        <v>8.1560499788413732E-2</v>
      </c>
      <c r="K48">
        <f>SUMIFS(Activity_16!K:K,Activity_16!$A:$A,$A48&amp;"*",Activity_16!K:K,"&gt;=0.0001")</f>
        <v>9.1706900882064568E-2</v>
      </c>
    </row>
    <row r="49" spans="1:11" x14ac:dyDescent="0.25">
      <c r="A49" t="str">
        <f>'AGG Activity_EX'!A49</f>
        <v>COMBDGHLCNewSL</v>
      </c>
      <c r="B49">
        <f>SUMIFS(Activity_16!B:B,Activity_16!$A:$A,$A49&amp;"*",Activity_16!B:B,"&gt;=0.0001")</f>
        <v>0</v>
      </c>
      <c r="C49">
        <f>SUMIFS(Activity_16!C:C,Activity_16!$A:$A,$A49&amp;"*",Activity_16!C:C,"&gt;=0.0001")</f>
        <v>0</v>
      </c>
      <c r="D49">
        <f>SUMIFS(Activity_16!D:D,Activity_16!$A:$A,$A49&amp;"*",Activity_16!D:D,"&gt;=0.0001")</f>
        <v>0</v>
      </c>
      <c r="E49">
        <f>SUMIFS(Activity_16!E:E,Activity_16!$A:$A,$A49&amp;"*",Activity_16!E:E,"&gt;=0.0001")</f>
        <v>0</v>
      </c>
      <c r="F49">
        <f>SUMIFS(Activity_16!F:F,Activity_16!$A:$A,$A49&amp;"*",Activity_16!F:F,"&gt;=0.0001")</f>
        <v>0</v>
      </c>
      <c r="G49">
        <f>SUMIFS(Activity_16!G:G,Activity_16!$A:$A,$A49&amp;"*",Activity_16!G:G,"&gt;=0.0001")</f>
        <v>0</v>
      </c>
      <c r="H49">
        <f>SUMIFS(Activity_16!H:H,Activity_16!$A:$A,$A49&amp;"*",Activity_16!H:H,"&gt;=0.0001")</f>
        <v>0</v>
      </c>
      <c r="I49">
        <f>SUMIFS(Activity_16!I:I,Activity_16!$A:$A,$A49&amp;"*",Activity_16!I:I,"&gt;=0.0001")</f>
        <v>0</v>
      </c>
      <c r="J49">
        <f>SUMIFS(Activity_16!J:J,Activity_16!$A:$A,$A49&amp;"*",Activity_16!J:J,"&gt;=0.0001")</f>
        <v>0</v>
      </c>
      <c r="K49">
        <f>SUMIFS(Activity_16!K:K,Activity_16!$A:$A,$A49&amp;"*",Activity_16!K:K,"&gt;=0.0001")</f>
        <v>0</v>
      </c>
    </row>
    <row r="50" spans="1:11" x14ac:dyDescent="0.25">
      <c r="A50" t="str">
        <f>'AGG Activity_EX'!A50</f>
        <v>COMBDGHLCNewWH</v>
      </c>
      <c r="B50">
        <f>SUMIFS(Activity_16!B:B,Activity_16!$A:$A,$A50&amp;"*",Activity_16!B:B,"&gt;=0.0001")</f>
        <v>0</v>
      </c>
      <c r="C50">
        <f>SUMIFS(Activity_16!C:C,Activity_16!$A:$A,$A50&amp;"*",Activity_16!C:C,"&gt;=0.0001")</f>
        <v>0</v>
      </c>
      <c r="D50">
        <f>SUMIFS(Activity_16!D:D,Activity_16!$A:$A,$A50&amp;"*",Activity_16!D:D,"&gt;=0.0001")</f>
        <v>0</v>
      </c>
      <c r="E50">
        <f>SUMIFS(Activity_16!E:E,Activity_16!$A:$A,$A50&amp;"*",Activity_16!E:E,"&gt;=0.0001")</f>
        <v>0</v>
      </c>
      <c r="F50">
        <f>SUMIFS(Activity_16!F:F,Activity_16!$A:$A,$A50&amp;"*",Activity_16!F:F,"&gt;=0.0001")</f>
        <v>0</v>
      </c>
      <c r="G50">
        <f>SUMIFS(Activity_16!G:G,Activity_16!$A:$A,$A50&amp;"*",Activity_16!G:G,"&gt;=0.0001")</f>
        <v>0</v>
      </c>
      <c r="H50">
        <f>SUMIFS(Activity_16!H:H,Activity_16!$A:$A,$A50&amp;"*",Activity_16!H:H,"&gt;=0.0001")</f>
        <v>0</v>
      </c>
      <c r="I50">
        <f>SUMIFS(Activity_16!I:I,Activity_16!$A:$A,$A50&amp;"*",Activity_16!I:I,"&gt;=0.0001")</f>
        <v>5.8357188422136011E-2</v>
      </c>
      <c r="J50">
        <f>SUMIFS(Activity_16!J:J,Activity_16!$A:$A,$A50&amp;"*",Activity_16!J:J,"&gt;=0.0001")</f>
        <v>6.9018384721406145E-2</v>
      </c>
      <c r="K50">
        <f>SUMIFS(Activity_16!K:K,Activity_16!$A:$A,$A50&amp;"*",Activity_16!K:K,"&gt;=0.0001")</f>
        <v>7.6072401376250293E-2</v>
      </c>
    </row>
    <row r="51" spans="1:11" x14ac:dyDescent="0.25">
      <c r="A51" t="str">
        <f>'AGG Activity_EX'!A51</f>
        <v>COMBDGHLCOldAE</v>
      </c>
      <c r="B51">
        <f>SUMIFS(Activity_16!B:B,Activity_16!$A:$A,$A51&amp;"*",Activity_16!B:B,"&gt;=0.0001")</f>
        <v>0.2085731380347228</v>
      </c>
      <c r="C51">
        <f>SUMIFS(Activity_16!C:C,Activity_16!$A:$A,$A51&amp;"*",Activity_16!C:C,"&gt;=0.0001")</f>
        <v>21.94072464961603</v>
      </c>
      <c r="D51">
        <f>SUMIFS(Activity_16!D:D,Activity_16!$A:$A,$A51&amp;"*",Activity_16!D:D,"&gt;=0.0001")</f>
        <v>43.857589455848874</v>
      </c>
      <c r="E51">
        <f>SUMIFS(Activity_16!E:E,Activity_16!$A:$A,$A51&amp;"*",Activity_16!E:E,"&gt;=0.0001")</f>
        <v>65.784890882782605</v>
      </c>
      <c r="F51">
        <f>SUMIFS(Activity_16!F:F,Activity_16!$A:$A,$A51&amp;"*",Activity_16!F:F,"&gt;=0.0001")</f>
        <v>1165.3726261669869</v>
      </c>
      <c r="G51">
        <f>SUMIFS(Activity_16!G:G,Activity_16!$A:$A,$A51&amp;"*",Activity_16!G:G,"&gt;=0.0001")</f>
        <v>1187.2885645639353</v>
      </c>
      <c r="H51">
        <f>SUMIFS(Activity_16!H:H,Activity_16!$A:$A,$A51&amp;"*",Activity_16!H:H,"&gt;=0.0001")</f>
        <v>1203.9302731797138</v>
      </c>
      <c r="I51">
        <f>SUMIFS(Activity_16!I:I,Activity_16!$A:$A,$A51&amp;"*",Activity_16!I:I,"&gt;=0.0001")</f>
        <v>686.84793883306963</v>
      </c>
      <c r="J51">
        <f>SUMIFS(Activity_16!J:J,Activity_16!$A:$A,$A51&amp;"*",Activity_16!J:J,"&gt;=0.0001")</f>
        <v>665.69589326108553</v>
      </c>
      <c r="K51">
        <f>SUMIFS(Activity_16!K:K,Activity_16!$A:$A,$A51&amp;"*",Activity_16!K:K,"&gt;=0.0001")</f>
        <v>655.06404756068514</v>
      </c>
    </row>
    <row r="52" spans="1:11" x14ac:dyDescent="0.25">
      <c r="A52" t="str">
        <f>'AGG Activity_EX'!A52</f>
        <v>COMBDGHLCOldAM</v>
      </c>
      <c r="B52">
        <f>SUMIFS(Activity_16!B:B,Activity_16!$A:$A,$A52&amp;"*",Activity_16!B:B,"&gt;=0.0001")</f>
        <v>3.1581920555674457E-2</v>
      </c>
      <c r="C52">
        <f>SUMIFS(Activity_16!C:C,Activity_16!$A:$A,$A52&amp;"*",Activity_16!C:C,"&gt;=0.0001")</f>
        <v>1.567373651449276</v>
      </c>
      <c r="D52">
        <f>SUMIFS(Activity_16!D:D,Activity_16!$A:$A,$A52&amp;"*",Activity_16!D:D,"&gt;=0.0001")</f>
        <v>3.1226462072471199</v>
      </c>
      <c r="E52">
        <f>SUMIFS(Activity_16!E:E,Activity_16!$A:$A,$A52&amp;"*",Activity_16!E:E,"&gt;=0.0001")</f>
        <v>4.6843721443292736</v>
      </c>
      <c r="F52">
        <f>SUMIFS(Activity_16!F:F,Activity_16!$A:$A,$A52&amp;"*",Activity_16!F:F,"&gt;=0.0001")</f>
        <v>82.663414955925276</v>
      </c>
      <c r="G52">
        <f>SUMIFS(Activity_16!G:G,Activity_16!$A:$A,$A52&amp;"*",Activity_16!G:G,"&gt;=0.0001")</f>
        <v>84.217616177553282</v>
      </c>
      <c r="H52">
        <f>SUMIFS(Activity_16!H:H,Activity_16!$A:$A,$A52&amp;"*",Activity_16!H:H,"&gt;=0.0001")</f>
        <v>85.394455646736276</v>
      </c>
      <c r="I52">
        <f>SUMIFS(Activity_16!I:I,Activity_16!$A:$A,$A52&amp;"*",Activity_16!I:I,"&gt;=0.0001")</f>
        <v>38.049530238418242</v>
      </c>
      <c r="J52">
        <f>SUMIFS(Activity_16!J:J,Activity_16!$A:$A,$A52&amp;"*",Activity_16!J:J,"&gt;=0.0001")</f>
        <v>36.741293905447243</v>
      </c>
      <c r="K52">
        <f>SUMIFS(Activity_16!K:K,Activity_16!$A:$A,$A52&amp;"*",Activity_16!K:K,"&gt;=0.0001")</f>
        <v>37.683385878042706</v>
      </c>
    </row>
    <row r="53" spans="1:11" x14ac:dyDescent="0.25">
      <c r="A53" t="str">
        <f>'AGG Activity_EX'!A53</f>
        <v>COMBDGHLCOldLI</v>
      </c>
      <c r="B53">
        <f>SUMIFS(Activity_16!B:B,Activity_16!$A:$A,$A53&amp;"*",Activity_16!B:B,"&gt;=0.0001")</f>
        <v>3.2673622435985079E-3</v>
      </c>
      <c r="C53">
        <f>SUMIFS(Activity_16!C:C,Activity_16!$A:$A,$A53&amp;"*",Activity_16!C:C,"&gt;=0.0001")</f>
        <v>866.74585871352565</v>
      </c>
      <c r="D53">
        <f>SUMIFS(Activity_16!D:D,Activity_16!$A:$A,$A53&amp;"*",Activity_16!D:D,"&gt;=0.0001")</f>
        <v>1227.2989167833557</v>
      </c>
      <c r="E53">
        <f>SUMIFS(Activity_16!E:E,Activity_16!$A:$A,$A53&amp;"*",Activity_16!E:E,"&gt;=0.0001")</f>
        <v>1337.9787210447964</v>
      </c>
      <c r="F53">
        <f>SUMIFS(Activity_16!F:F,Activity_16!$A:$A,$A53&amp;"*",Activity_16!F:F,"&gt;=0.0001")</f>
        <v>1357.6539841243873</v>
      </c>
      <c r="G53">
        <f>SUMIFS(Activity_16!G:G,Activity_16!$A:$A,$A53&amp;"*",Activity_16!G:G,"&gt;=0.0001")</f>
        <v>1374.3074544975275</v>
      </c>
      <c r="H53">
        <f>SUMIFS(Activity_16!H:H,Activity_16!$A:$A,$A53&amp;"*",Activity_16!H:H,"&gt;=0.0001")</f>
        <v>1386.9662821502652</v>
      </c>
      <c r="I53">
        <f>SUMIFS(Activity_16!I:I,Activity_16!$A:$A,$A53&amp;"*",Activity_16!I:I,"&gt;=0.0001")</f>
        <v>393.8624403938702</v>
      </c>
      <c r="J53">
        <f>SUMIFS(Activity_16!J:J,Activity_16!$A:$A,$A53&amp;"*",Activity_16!J:J,"&gt;=0.0001")</f>
        <v>342.25558463193312</v>
      </c>
      <c r="K53">
        <f>SUMIFS(Activity_16!K:K,Activity_16!$A:$A,$A53&amp;"*",Activity_16!K:K,"&gt;=0.0001")</f>
        <v>149.50095470094993</v>
      </c>
    </row>
    <row r="54" spans="1:11" x14ac:dyDescent="0.25">
      <c r="A54" t="str">
        <f>'AGG Activity_EX'!A54</f>
        <v>COMBDGHLCOldSC</v>
      </c>
      <c r="B54">
        <f>SUMIFS(Activity_16!B:B,Activity_16!$A:$A,$A54&amp;"*",Activity_16!B:B,"&gt;=0.0001")</f>
        <v>0.10042069617416655</v>
      </c>
      <c r="C54">
        <f>SUMIFS(Activity_16!C:C,Activity_16!$A:$A,$A54&amp;"*",Activity_16!C:C,"&gt;=0.0001")</f>
        <v>7.6943766711226704</v>
      </c>
      <c r="D54">
        <f>SUMIFS(Activity_16!D:D,Activity_16!$A:$A,$A54&amp;"*",Activity_16!D:D,"&gt;=0.0001")</f>
        <v>15.390291444982523</v>
      </c>
      <c r="E54">
        <f>SUMIFS(Activity_16!E:E,Activity_16!$A:$A,$A54&amp;"*",Activity_16!E:E,"&gt;=0.0001")</f>
        <v>23.093191848602348</v>
      </c>
      <c r="F54">
        <f>SUMIFS(Activity_16!F:F,Activity_16!$A:$A,$A54&amp;"*",Activity_16!F:F,"&gt;=0.0001")</f>
        <v>359.90008827690542</v>
      </c>
      <c r="G54">
        <f>SUMIFS(Activity_16!G:G,Activity_16!$A:$A,$A54&amp;"*",Activity_16!G:G,"&gt;=0.0001")</f>
        <v>367.59462556543019</v>
      </c>
      <c r="H54">
        <f>SUMIFS(Activity_16!H:H,Activity_16!$A:$A,$A54&amp;"*",Activity_16!H:H,"&gt;=0.0001")</f>
        <v>373.43581787914457</v>
      </c>
      <c r="I54">
        <f>SUMIFS(Activity_16!I:I,Activity_16!$A:$A,$A54&amp;"*",Activity_16!I:I,"&gt;=0.0001")</f>
        <v>141.63236083421972</v>
      </c>
      <c r="J54">
        <f>SUMIFS(Activity_16!J:J,Activity_16!$A:$A,$A54&amp;"*",Activity_16!J:J,"&gt;=0.0001")</f>
        <v>115.18724232873123</v>
      </c>
      <c r="K54">
        <f>SUMIFS(Activity_16!K:K,Activity_16!$A:$A,$A54&amp;"*",Activity_16!K:K,"&gt;=0.0001")</f>
        <v>97.572403831616313</v>
      </c>
    </row>
    <row r="55" spans="1:11" x14ac:dyDescent="0.25">
      <c r="A55" t="str">
        <f>'AGG Activity_EX'!A55</f>
        <v>COMBDGHLCOldSH</v>
      </c>
      <c r="B55">
        <f>SUMIFS(Activity_16!B:B,Activity_16!$A:$A,$A55&amp;"*",Activity_16!B:B,"&gt;=0.0001")</f>
        <v>97.123904416647548</v>
      </c>
      <c r="C55">
        <f>SUMIFS(Activity_16!C:C,Activity_16!$A:$A,$A55&amp;"*",Activity_16!C:C,"&gt;=0.0001")</f>
        <v>156.60289776531724</v>
      </c>
      <c r="D55">
        <f>SUMIFS(Activity_16!D:D,Activity_16!$A:$A,$A55&amp;"*",Activity_16!D:D,"&gt;=0.0001")</f>
        <v>541.36491769767474</v>
      </c>
      <c r="E55">
        <f>SUMIFS(Activity_16!E:E,Activity_16!$A:$A,$A55&amp;"*",Activity_16!E:E,"&gt;=0.0001")</f>
        <v>563.78415204313626</v>
      </c>
      <c r="F55">
        <f>SUMIFS(Activity_16!F:F,Activity_16!$A:$A,$A55&amp;"*",Activity_16!F:F,"&gt;=0.0001")</f>
        <v>598.70005542234878</v>
      </c>
      <c r="G55">
        <f>SUMIFS(Activity_16!G:G,Activity_16!$A:$A,$A55&amp;"*",Activity_16!G:G,"&gt;=0.0001")</f>
        <v>621.36106287042935</v>
      </c>
      <c r="H55">
        <f>SUMIFS(Activity_16!H:H,Activity_16!$A:$A,$A55&amp;"*",Activity_16!H:H,"&gt;=0.0001")</f>
        <v>698.3741858285307</v>
      </c>
      <c r="I55">
        <f>SUMIFS(Activity_16!I:I,Activity_16!$A:$A,$A55&amp;"*",Activity_16!I:I,"&gt;=0.0001")</f>
        <v>166.0214255949225</v>
      </c>
      <c r="J55">
        <f>SUMIFS(Activity_16!J:J,Activity_16!$A:$A,$A55&amp;"*",Activity_16!J:J,"&gt;=0.0001")</f>
        <v>125.57371475480562</v>
      </c>
      <c r="K55">
        <f>SUMIFS(Activity_16!K:K,Activity_16!$A:$A,$A55&amp;"*",Activity_16!K:K,"&gt;=0.0001")</f>
        <v>98.474160797853415</v>
      </c>
    </row>
    <row r="56" spans="1:11" x14ac:dyDescent="0.25">
      <c r="A56" t="str">
        <f>'AGG Activity_EX'!A56</f>
        <v>COMBDGHLCOldSL</v>
      </c>
      <c r="B56">
        <f>SUMIFS(Activity_16!B:B,Activity_16!$A:$A,$A56&amp;"*",Activity_16!B:B,"&gt;=0.0001")</f>
        <v>1.289938931960224E-4</v>
      </c>
      <c r="C56">
        <f>SUMIFS(Activity_16!C:C,Activity_16!$A:$A,$A56&amp;"*",Activity_16!C:C,"&gt;=0.0001")</f>
        <v>0.63877127493570351</v>
      </c>
      <c r="D56">
        <f>SUMIFS(Activity_16!D:D,Activity_16!$A:$A,$A56&amp;"*",Activity_16!D:D,"&gt;=0.0001")</f>
        <v>1.277524407905952</v>
      </c>
      <c r="E56">
        <f>SUMIFS(Activity_16!E:E,Activity_16!$A:$A,$A56&amp;"*",Activity_16!E:E,"&gt;=0.0001")</f>
        <v>1.916278234122238</v>
      </c>
      <c r="F56">
        <f>SUMIFS(Activity_16!F:F,Activity_16!$A:$A,$A56&amp;"*",Activity_16!F:F,"&gt;=0.0001")</f>
        <v>33.967470062203468</v>
      </c>
      <c r="G56">
        <f>SUMIFS(Activity_16!G:G,Activity_16!$A:$A,$A56&amp;"*",Activity_16!G:G,"&gt;=0.0001")</f>
        <v>34.606223582722031</v>
      </c>
      <c r="H56">
        <f>SUMIFS(Activity_16!H:H,Activity_16!$A:$A,$A56&amp;"*",Activity_16!H:H,"&gt;=0.0001")</f>
        <v>35.091750385511368</v>
      </c>
      <c r="I56">
        <f>SUMIFS(Activity_16!I:I,Activity_16!$A:$A,$A56&amp;"*",Activity_16!I:I,"&gt;=0.0001")</f>
        <v>15.599947805683071</v>
      </c>
      <c r="J56">
        <f>SUMIFS(Activity_16!J:J,Activity_16!$A:$A,$A56&amp;"*",Activity_16!J:J,"&gt;=0.0001")</f>
        <v>15.070377252945621</v>
      </c>
      <c r="K56">
        <f>SUMIFS(Activity_16!K:K,Activity_16!$A:$A,$A56&amp;"*",Activity_16!K:K,"&gt;=0.0001")</f>
        <v>15.43978005232743</v>
      </c>
    </row>
    <row r="57" spans="1:11" x14ac:dyDescent="0.25">
      <c r="A57" t="str">
        <f>'AGG Activity_EX'!A57</f>
        <v>COMBDGHLCOldWH</v>
      </c>
      <c r="B57">
        <f>SUMIFS(Activity_16!B:B,Activity_16!$A:$A,$A57&amp;"*",Activity_16!B:B,"&gt;=0.0001")</f>
        <v>7.4572828333569303</v>
      </c>
      <c r="C57">
        <f>SUMIFS(Activity_16!C:C,Activity_16!$A:$A,$A57&amp;"*",Activity_16!C:C,"&gt;=0.0001")</f>
        <v>21.333371852460289</v>
      </c>
      <c r="D57">
        <f>SUMIFS(Activity_16!D:D,Activity_16!$A:$A,$A57&amp;"*",Activity_16!D:D,"&gt;=0.0001")</f>
        <v>251.38823923281905</v>
      </c>
      <c r="E57">
        <f>SUMIFS(Activity_16!E:E,Activity_16!$A:$A,$A57&amp;"*",Activity_16!E:E,"&gt;=0.0001")</f>
        <v>258.88442788768685</v>
      </c>
      <c r="F57">
        <f>SUMIFS(Activity_16!F:F,Activity_16!$A:$A,$A57&amp;"*",Activity_16!F:F,"&gt;=0.0001")</f>
        <v>266.37693065965971</v>
      </c>
      <c r="G57">
        <f>SUMIFS(Activity_16!G:G,Activity_16!$A:$A,$A57&amp;"*",Activity_16!G:G,"&gt;=0.0001")</f>
        <v>273.87013597277854</v>
      </c>
      <c r="H57">
        <f>SUMIFS(Activity_16!H:H,Activity_16!$A:$A,$A57&amp;"*",Activity_16!H:H,"&gt;=0.0001")</f>
        <v>293.28467984694885</v>
      </c>
      <c r="I57">
        <f>SUMIFS(Activity_16!I:I,Activity_16!$A:$A,$A57&amp;"*",Activity_16!I:I,"&gt;=0.0001")</f>
        <v>132.71823980151879</v>
      </c>
      <c r="J57">
        <f>SUMIFS(Activity_16!J:J,Activity_16!$A:$A,$A57&amp;"*",Activity_16!J:J,"&gt;=0.0001")</f>
        <v>116.93726930223303</v>
      </c>
      <c r="K57">
        <f>SUMIFS(Activity_16!K:K,Activity_16!$A:$A,$A57&amp;"*",Activity_16!K:K,"&gt;=0.0001")</f>
        <v>99.196061842821308</v>
      </c>
    </row>
    <row r="58" spans="1:11" x14ac:dyDescent="0.25">
      <c r="A58" t="str">
        <f>'AGG Activity_EX'!A58</f>
        <v>COMBDGICINewAE</v>
      </c>
      <c r="B58">
        <f>SUMIFS(Activity_16!B:B,Activity_16!$A:$A,$A58&amp;"*",Activity_16!B:B,"&gt;=0.0001")</f>
        <v>0</v>
      </c>
      <c r="C58">
        <f>SUMIFS(Activity_16!C:C,Activity_16!$A:$A,$A58&amp;"*",Activity_16!C:C,"&gt;=0.0001")</f>
        <v>0</v>
      </c>
      <c r="D58">
        <f>SUMIFS(Activity_16!D:D,Activity_16!$A:$A,$A58&amp;"*",Activity_16!D:D,"&gt;=0.0001")</f>
        <v>0</v>
      </c>
      <c r="E58">
        <f>SUMIFS(Activity_16!E:E,Activity_16!$A:$A,$A58&amp;"*",Activity_16!E:E,"&gt;=0.0001")</f>
        <v>0</v>
      </c>
      <c r="F58">
        <f>SUMIFS(Activity_16!F:F,Activity_16!$A:$A,$A58&amp;"*",Activity_16!F:F,"&gt;=0.0001")</f>
        <v>0</v>
      </c>
      <c r="G58">
        <f>SUMIFS(Activity_16!G:G,Activity_16!$A:$A,$A58&amp;"*",Activity_16!G:G,"&gt;=0.0001")</f>
        <v>0</v>
      </c>
      <c r="H58">
        <f>SUMIFS(Activity_16!H:H,Activity_16!$A:$A,$A58&amp;"*",Activity_16!H:H,"&gt;=0.0001")</f>
        <v>0</v>
      </c>
      <c r="I58">
        <f>SUMIFS(Activity_16!I:I,Activity_16!$A:$A,$A58&amp;"*",Activity_16!I:I,"&gt;=0.0001")</f>
        <v>0</v>
      </c>
      <c r="J58">
        <f>SUMIFS(Activity_16!J:J,Activity_16!$A:$A,$A58&amp;"*",Activity_16!J:J,"&gt;=0.0001")</f>
        <v>0</v>
      </c>
      <c r="K58">
        <f>SUMIFS(Activity_16!K:K,Activity_16!$A:$A,$A58&amp;"*",Activity_16!K:K,"&gt;=0.0001")</f>
        <v>0</v>
      </c>
    </row>
    <row r="59" spans="1:11" x14ac:dyDescent="0.25">
      <c r="A59" t="str">
        <f>'AGG Activity_EX'!A59</f>
        <v>COMBDGICINewAM</v>
      </c>
      <c r="B59">
        <f>SUMIFS(Activity_16!B:B,Activity_16!$A:$A,$A59&amp;"*",Activity_16!B:B,"&gt;=0.0001")</f>
        <v>0</v>
      </c>
      <c r="C59">
        <f>SUMIFS(Activity_16!C:C,Activity_16!$A:$A,$A59&amp;"*",Activity_16!C:C,"&gt;=0.0001")</f>
        <v>0</v>
      </c>
      <c r="D59">
        <f>SUMIFS(Activity_16!D:D,Activity_16!$A:$A,$A59&amp;"*",Activity_16!D:D,"&gt;=0.0001")</f>
        <v>0</v>
      </c>
      <c r="E59">
        <f>SUMIFS(Activity_16!E:E,Activity_16!$A:$A,$A59&amp;"*",Activity_16!E:E,"&gt;=0.0001")</f>
        <v>0</v>
      </c>
      <c r="F59">
        <f>SUMIFS(Activity_16!F:F,Activity_16!$A:$A,$A59&amp;"*",Activity_16!F:F,"&gt;=0.0001")</f>
        <v>0</v>
      </c>
      <c r="G59">
        <f>SUMIFS(Activity_16!G:G,Activity_16!$A:$A,$A59&amp;"*",Activity_16!G:G,"&gt;=0.0001")</f>
        <v>0</v>
      </c>
      <c r="H59">
        <f>SUMIFS(Activity_16!H:H,Activity_16!$A:$A,$A59&amp;"*",Activity_16!H:H,"&gt;=0.0001")</f>
        <v>0</v>
      </c>
      <c r="I59">
        <f>SUMIFS(Activity_16!I:I,Activity_16!$A:$A,$A59&amp;"*",Activity_16!I:I,"&gt;=0.0001")</f>
        <v>0</v>
      </c>
      <c r="J59">
        <f>SUMIFS(Activity_16!J:J,Activity_16!$A:$A,$A59&amp;"*",Activity_16!J:J,"&gt;=0.0001")</f>
        <v>0</v>
      </c>
      <c r="K59">
        <f>SUMIFS(Activity_16!K:K,Activity_16!$A:$A,$A59&amp;"*",Activity_16!K:K,"&gt;=0.0001")</f>
        <v>0</v>
      </c>
    </row>
    <row r="60" spans="1:11" x14ac:dyDescent="0.25">
      <c r="A60" t="str">
        <f>'AGG Activity_EX'!A60</f>
        <v>COMBDGICINewLI</v>
      </c>
      <c r="B60">
        <f>SUMIFS(Activity_16!B:B,Activity_16!$A:$A,$A60&amp;"*",Activity_16!B:B,"&gt;=0.0001")</f>
        <v>0</v>
      </c>
      <c r="C60">
        <f>SUMIFS(Activity_16!C:C,Activity_16!$A:$A,$A60&amp;"*",Activity_16!C:C,"&gt;=0.0001")</f>
        <v>0</v>
      </c>
      <c r="D60">
        <f>SUMIFS(Activity_16!D:D,Activity_16!$A:$A,$A60&amp;"*",Activity_16!D:D,"&gt;=0.0001")</f>
        <v>0</v>
      </c>
      <c r="E60">
        <f>SUMIFS(Activity_16!E:E,Activity_16!$A:$A,$A60&amp;"*",Activity_16!E:E,"&gt;=0.0001")</f>
        <v>0</v>
      </c>
      <c r="F60">
        <f>SUMIFS(Activity_16!F:F,Activity_16!$A:$A,$A60&amp;"*",Activity_16!F:F,"&gt;=0.0001")</f>
        <v>0</v>
      </c>
      <c r="G60">
        <f>SUMIFS(Activity_16!G:G,Activity_16!$A:$A,$A60&amp;"*",Activity_16!G:G,"&gt;=0.0001")</f>
        <v>0</v>
      </c>
      <c r="H60">
        <f>SUMIFS(Activity_16!H:H,Activity_16!$A:$A,$A60&amp;"*",Activity_16!H:H,"&gt;=0.0001")</f>
        <v>0</v>
      </c>
      <c r="I60">
        <f>SUMIFS(Activity_16!I:I,Activity_16!$A:$A,$A60&amp;"*",Activity_16!I:I,"&gt;=0.0001")</f>
        <v>0</v>
      </c>
      <c r="J60">
        <f>SUMIFS(Activity_16!J:J,Activity_16!$A:$A,$A60&amp;"*",Activity_16!J:J,"&gt;=0.0001")</f>
        <v>0</v>
      </c>
      <c r="K60">
        <f>SUMIFS(Activity_16!K:K,Activity_16!$A:$A,$A60&amp;"*",Activity_16!K:K,"&gt;=0.0001")</f>
        <v>0</v>
      </c>
    </row>
    <row r="61" spans="1:11" x14ac:dyDescent="0.25">
      <c r="A61" t="str">
        <f>'AGG Activity_EX'!A61</f>
        <v>COMBDGICINewSC</v>
      </c>
      <c r="B61">
        <f>SUMIFS(Activity_16!B:B,Activity_16!$A:$A,$A61&amp;"*",Activity_16!B:B,"&gt;=0.0001")</f>
        <v>0</v>
      </c>
      <c r="C61">
        <f>SUMIFS(Activity_16!C:C,Activity_16!$A:$A,$A61&amp;"*",Activity_16!C:C,"&gt;=0.0001")</f>
        <v>0</v>
      </c>
      <c r="D61">
        <f>SUMIFS(Activity_16!D:D,Activity_16!$A:$A,$A61&amp;"*",Activity_16!D:D,"&gt;=0.0001")</f>
        <v>0</v>
      </c>
      <c r="E61">
        <f>SUMIFS(Activity_16!E:E,Activity_16!$A:$A,$A61&amp;"*",Activity_16!E:E,"&gt;=0.0001")</f>
        <v>0</v>
      </c>
      <c r="F61">
        <f>SUMIFS(Activity_16!F:F,Activity_16!$A:$A,$A61&amp;"*",Activity_16!F:F,"&gt;=0.0001")</f>
        <v>0</v>
      </c>
      <c r="G61">
        <f>SUMIFS(Activity_16!G:G,Activity_16!$A:$A,$A61&amp;"*",Activity_16!G:G,"&gt;=0.0001")</f>
        <v>0</v>
      </c>
      <c r="H61">
        <f>SUMIFS(Activity_16!H:H,Activity_16!$A:$A,$A61&amp;"*",Activity_16!H:H,"&gt;=0.0001")</f>
        <v>0</v>
      </c>
      <c r="I61">
        <f>SUMIFS(Activity_16!I:I,Activity_16!$A:$A,$A61&amp;"*",Activity_16!I:I,"&gt;=0.0001")</f>
        <v>0</v>
      </c>
      <c r="J61">
        <f>SUMIFS(Activity_16!J:J,Activity_16!$A:$A,$A61&amp;"*",Activity_16!J:J,"&gt;=0.0001")</f>
        <v>0</v>
      </c>
      <c r="K61">
        <f>SUMIFS(Activity_16!K:K,Activity_16!$A:$A,$A61&amp;"*",Activity_16!K:K,"&gt;=0.0001")</f>
        <v>0</v>
      </c>
    </row>
    <row r="62" spans="1:11" x14ac:dyDescent="0.25">
      <c r="A62" t="str">
        <f>'AGG Activity_EX'!A62</f>
        <v>COMBDGICINewSH</v>
      </c>
      <c r="B62">
        <f>SUMIFS(Activity_16!B:B,Activity_16!$A:$A,$A62&amp;"*",Activity_16!B:B,"&gt;=0.0001")</f>
        <v>0</v>
      </c>
      <c r="C62">
        <f>SUMIFS(Activity_16!C:C,Activity_16!$A:$A,$A62&amp;"*",Activity_16!C:C,"&gt;=0.0001")</f>
        <v>0</v>
      </c>
      <c r="D62">
        <f>SUMIFS(Activity_16!D:D,Activity_16!$A:$A,$A62&amp;"*",Activity_16!D:D,"&gt;=0.0001")</f>
        <v>0</v>
      </c>
      <c r="E62">
        <f>SUMIFS(Activity_16!E:E,Activity_16!$A:$A,$A62&amp;"*",Activity_16!E:E,"&gt;=0.0001")</f>
        <v>0</v>
      </c>
      <c r="F62">
        <f>SUMIFS(Activity_16!F:F,Activity_16!$A:$A,$A62&amp;"*",Activity_16!F:F,"&gt;=0.0001")</f>
        <v>0</v>
      </c>
      <c r="G62">
        <f>SUMIFS(Activity_16!G:G,Activity_16!$A:$A,$A62&amp;"*",Activity_16!G:G,"&gt;=0.0001")</f>
        <v>0</v>
      </c>
      <c r="H62">
        <f>SUMIFS(Activity_16!H:H,Activity_16!$A:$A,$A62&amp;"*",Activity_16!H:H,"&gt;=0.0001")</f>
        <v>0</v>
      </c>
      <c r="I62">
        <f>SUMIFS(Activity_16!I:I,Activity_16!$A:$A,$A62&amp;"*",Activity_16!I:I,"&gt;=0.0001")</f>
        <v>0</v>
      </c>
      <c r="J62">
        <f>SUMIFS(Activity_16!J:J,Activity_16!$A:$A,$A62&amp;"*",Activity_16!J:J,"&gt;=0.0001")</f>
        <v>0</v>
      </c>
      <c r="K62">
        <f>SUMIFS(Activity_16!K:K,Activity_16!$A:$A,$A62&amp;"*",Activity_16!K:K,"&gt;=0.0001")</f>
        <v>0</v>
      </c>
    </row>
    <row r="63" spans="1:11" x14ac:dyDescent="0.25">
      <c r="A63" t="str">
        <f>'AGG Activity_EX'!A63</f>
        <v>COMBDGICINewSL</v>
      </c>
      <c r="B63">
        <f>SUMIFS(Activity_16!B:B,Activity_16!$A:$A,$A63&amp;"*",Activity_16!B:B,"&gt;=0.0001")</f>
        <v>0</v>
      </c>
      <c r="C63">
        <f>SUMIFS(Activity_16!C:C,Activity_16!$A:$A,$A63&amp;"*",Activity_16!C:C,"&gt;=0.0001")</f>
        <v>0</v>
      </c>
      <c r="D63">
        <f>SUMIFS(Activity_16!D:D,Activity_16!$A:$A,$A63&amp;"*",Activity_16!D:D,"&gt;=0.0001")</f>
        <v>0</v>
      </c>
      <c r="E63">
        <f>SUMIFS(Activity_16!E:E,Activity_16!$A:$A,$A63&amp;"*",Activity_16!E:E,"&gt;=0.0001")</f>
        <v>0</v>
      </c>
      <c r="F63">
        <f>SUMIFS(Activity_16!F:F,Activity_16!$A:$A,$A63&amp;"*",Activity_16!F:F,"&gt;=0.0001")</f>
        <v>0</v>
      </c>
      <c r="G63">
        <f>SUMIFS(Activity_16!G:G,Activity_16!$A:$A,$A63&amp;"*",Activity_16!G:G,"&gt;=0.0001")</f>
        <v>0</v>
      </c>
      <c r="H63">
        <f>SUMIFS(Activity_16!H:H,Activity_16!$A:$A,$A63&amp;"*",Activity_16!H:H,"&gt;=0.0001")</f>
        <v>0</v>
      </c>
      <c r="I63">
        <f>SUMIFS(Activity_16!I:I,Activity_16!$A:$A,$A63&amp;"*",Activity_16!I:I,"&gt;=0.0001")</f>
        <v>0</v>
      </c>
      <c r="J63">
        <f>SUMIFS(Activity_16!J:J,Activity_16!$A:$A,$A63&amp;"*",Activity_16!J:J,"&gt;=0.0001")</f>
        <v>0</v>
      </c>
      <c r="K63">
        <f>SUMIFS(Activity_16!K:K,Activity_16!$A:$A,$A63&amp;"*",Activity_16!K:K,"&gt;=0.0001")</f>
        <v>0</v>
      </c>
    </row>
    <row r="64" spans="1:11" x14ac:dyDescent="0.25">
      <c r="A64" t="str">
        <f>'AGG Activity_EX'!A64</f>
        <v>COMBDGICINewWH</v>
      </c>
      <c r="B64">
        <f>SUMIFS(Activity_16!B:B,Activity_16!$A:$A,$A64&amp;"*",Activity_16!B:B,"&gt;=0.0001")</f>
        <v>0</v>
      </c>
      <c r="C64">
        <f>SUMIFS(Activity_16!C:C,Activity_16!$A:$A,$A64&amp;"*",Activity_16!C:C,"&gt;=0.0001")</f>
        <v>0</v>
      </c>
      <c r="D64">
        <f>SUMIFS(Activity_16!D:D,Activity_16!$A:$A,$A64&amp;"*",Activity_16!D:D,"&gt;=0.0001")</f>
        <v>0</v>
      </c>
      <c r="E64">
        <f>SUMIFS(Activity_16!E:E,Activity_16!$A:$A,$A64&amp;"*",Activity_16!E:E,"&gt;=0.0001")</f>
        <v>0</v>
      </c>
      <c r="F64">
        <f>SUMIFS(Activity_16!F:F,Activity_16!$A:$A,$A64&amp;"*",Activity_16!F:F,"&gt;=0.0001")</f>
        <v>0</v>
      </c>
      <c r="G64">
        <f>SUMIFS(Activity_16!G:G,Activity_16!$A:$A,$A64&amp;"*",Activity_16!G:G,"&gt;=0.0001")</f>
        <v>0</v>
      </c>
      <c r="H64">
        <f>SUMIFS(Activity_16!H:H,Activity_16!$A:$A,$A64&amp;"*",Activity_16!H:H,"&gt;=0.0001")</f>
        <v>0</v>
      </c>
      <c r="I64">
        <f>SUMIFS(Activity_16!I:I,Activity_16!$A:$A,$A64&amp;"*",Activity_16!I:I,"&gt;=0.0001")</f>
        <v>0</v>
      </c>
      <c r="J64">
        <f>SUMIFS(Activity_16!J:J,Activity_16!$A:$A,$A64&amp;"*",Activity_16!J:J,"&gt;=0.0001")</f>
        <v>0</v>
      </c>
      <c r="K64">
        <f>SUMIFS(Activity_16!K:K,Activity_16!$A:$A,$A64&amp;"*",Activity_16!K:K,"&gt;=0.0001")</f>
        <v>0</v>
      </c>
    </row>
    <row r="65" spans="1:11" x14ac:dyDescent="0.25">
      <c r="A65" t="str">
        <f>'AGG Activity_EX'!A65</f>
        <v>COMBDGICIOldAE</v>
      </c>
      <c r="B65">
        <f>SUMIFS(Activity_16!B:B,Activity_16!$A:$A,$A65&amp;"*",Activity_16!B:B,"&gt;=0.0001")</f>
        <v>7.1376945775825817E-2</v>
      </c>
      <c r="C65">
        <f>SUMIFS(Activity_16!C:C,Activity_16!$A:$A,$A65&amp;"*",Activity_16!C:C,"&gt;=0.0001")</f>
        <v>0.14562509260119172</v>
      </c>
      <c r="D65">
        <f>SUMIFS(Activity_16!D:D,Activity_16!$A:$A,$A65&amp;"*",Activity_16!D:D,"&gt;=0.0001")</f>
        <v>0.24165590389790592</v>
      </c>
      <c r="E65">
        <f>SUMIFS(Activity_16!E:E,Activity_16!$A:$A,$A65&amp;"*",Activity_16!E:E,"&gt;=0.0001")</f>
        <v>0.40153880537395931</v>
      </c>
      <c r="F65">
        <f>SUMIFS(Activity_16!F:F,Activity_16!$A:$A,$A65&amp;"*",Activity_16!F:F,"&gt;=0.0001")</f>
        <v>46.050285084586726</v>
      </c>
      <c r="G65">
        <f>SUMIFS(Activity_16!G:G,Activity_16!$A:$A,$A65&amp;"*",Activity_16!G:G,"&gt;=0.0001")</f>
        <v>46.053626614490156</v>
      </c>
      <c r="H65">
        <f>SUMIFS(Activity_16!H:H,Activity_16!$A:$A,$A65&amp;"*",Activity_16!H:H,"&gt;=0.0001")</f>
        <v>46.055680132355491</v>
      </c>
      <c r="I65">
        <f>SUMIFS(Activity_16!I:I,Activity_16!$A:$A,$A65&amp;"*",Activity_16!I:I,"&gt;=0.0001")</f>
        <v>25.05953703135738</v>
      </c>
      <c r="J65">
        <f>SUMIFS(Activity_16!J:J,Activity_16!$A:$A,$A65&amp;"*",Activity_16!J:J,"&gt;=0.0001")</f>
        <v>23.95574567358312</v>
      </c>
      <c r="K65">
        <f>SUMIFS(Activity_16!K:K,Activity_16!$A:$A,$A65&amp;"*",Activity_16!K:K,"&gt;=0.0001")</f>
        <v>24.029674585818935</v>
      </c>
    </row>
    <row r="66" spans="1:11" x14ac:dyDescent="0.25">
      <c r="A66" t="str">
        <f>'AGG Activity_EX'!A66</f>
        <v>COMBDGICIOldAM</v>
      </c>
      <c r="B66">
        <f>SUMIFS(Activity_16!B:B,Activity_16!$A:$A,$A66&amp;"*",Activity_16!B:B,"&gt;=0.0001")</f>
        <v>1.340844574668401E-2</v>
      </c>
      <c r="C66">
        <f>SUMIFS(Activity_16!C:C,Activity_16!$A:$A,$A66&amp;"*",Activity_16!C:C,"&gt;=0.0001")</f>
        <v>3.5474475984297628E-2</v>
      </c>
      <c r="D66">
        <f>SUMIFS(Activity_16!D:D,Activity_16!$A:$A,$A66&amp;"*",Activity_16!D:D,"&gt;=0.0001")</f>
        <v>5.694250270156697E-2</v>
      </c>
      <c r="E66">
        <f>SUMIFS(Activity_16!E:E,Activity_16!$A:$A,$A66&amp;"*",Activity_16!E:E,"&gt;=0.0001")</f>
        <v>9.1224082429411796E-2</v>
      </c>
      <c r="F66">
        <f>SUMIFS(Activity_16!F:F,Activity_16!$A:$A,$A66&amp;"*",Activity_16!F:F,"&gt;=0.0001")</f>
        <v>6.5108516354550963</v>
      </c>
      <c r="G66">
        <f>SUMIFS(Activity_16!G:G,Activity_16!$A:$A,$A66&amp;"*",Activity_16!G:G,"&gt;=0.0001")</f>
        <v>6.5118380109077334</v>
      </c>
      <c r="H66">
        <f>SUMIFS(Activity_16!H:H,Activity_16!$A:$A,$A66&amp;"*",Activity_16!H:H,"&gt;=0.0001")</f>
        <v>6.5123956064419639</v>
      </c>
      <c r="I66">
        <f>SUMIFS(Activity_16!I:I,Activity_16!$A:$A,$A66&amp;"*",Activity_16!I:I,"&gt;=0.0001")</f>
        <v>2.6002187227621891</v>
      </c>
      <c r="J66">
        <f>SUMIFS(Activity_16!J:J,Activity_16!$A:$A,$A66&amp;"*",Activity_16!J:J,"&gt;=0.0001")</f>
        <v>2.466944519112733</v>
      </c>
      <c r="K66">
        <f>SUMIFS(Activity_16!K:K,Activity_16!$A:$A,$A66&amp;"*",Activity_16!K:K,"&gt;=0.0001")</f>
        <v>2.5754354768864638</v>
      </c>
    </row>
    <row r="67" spans="1:11" x14ac:dyDescent="0.25">
      <c r="A67" t="str">
        <f>'AGG Activity_EX'!A67</f>
        <v>COMBDGICIOldLI</v>
      </c>
      <c r="B67">
        <f>SUMIFS(Activity_16!B:B,Activity_16!$A:$A,$A67&amp;"*",Activity_16!B:B,"&gt;=0.0001")</f>
        <v>3.2114710550950371E-3</v>
      </c>
      <c r="C67">
        <f>SUMIFS(Activity_16!C:C,Activity_16!$A:$A,$A67&amp;"*",Activity_16!C:C,"&gt;=0.0001")</f>
        <v>70.387317591639771</v>
      </c>
      <c r="D67">
        <f>SUMIFS(Activity_16!D:D,Activity_16!$A:$A,$A67&amp;"*",Activity_16!D:D,"&gt;=0.0001")</f>
        <v>98.862054561838306</v>
      </c>
      <c r="E67">
        <f>SUMIFS(Activity_16!E:E,Activity_16!$A:$A,$A67&amp;"*",Activity_16!E:E,"&gt;=0.0001")</f>
        <v>106.64718494631073</v>
      </c>
      <c r="F67">
        <f>SUMIFS(Activity_16!F:F,Activity_16!$A:$A,$A67&amp;"*",Activity_16!F:F,"&gt;=0.0001")</f>
        <v>106.89714274955782</v>
      </c>
      <c r="G67">
        <f>SUMIFS(Activity_16!G:G,Activity_16!$A:$A,$A67&amp;"*",Activity_16!G:G,"&gt;=0.0001")</f>
        <v>106.89718666214168</v>
      </c>
      <c r="H67">
        <f>SUMIFS(Activity_16!H:H,Activity_16!$A:$A,$A67&amp;"*",Activity_16!H:H,"&gt;=0.0001")</f>
        <v>106.89719205723354</v>
      </c>
      <c r="I67">
        <f>SUMIFS(Activity_16!I:I,Activity_16!$A:$A,$A67&amp;"*",Activity_16!I:I,"&gt;=0.0001")</f>
        <v>29.223912381147727</v>
      </c>
      <c r="J67">
        <f>SUMIFS(Activity_16!J:J,Activity_16!$A:$A,$A67&amp;"*",Activity_16!J:J,"&gt;=0.0001")</f>
        <v>25.208867786102914</v>
      </c>
      <c r="K67">
        <f>SUMIFS(Activity_16!K:K,Activity_16!$A:$A,$A67&amp;"*",Activity_16!K:K,"&gt;=0.0001")</f>
        <v>10.444415629329898</v>
      </c>
    </row>
    <row r="68" spans="1:11" x14ac:dyDescent="0.25">
      <c r="A68" t="str">
        <f>'AGG Activity_EX'!A68</f>
        <v>COMBDGICIOldSC</v>
      </c>
      <c r="B68">
        <f>SUMIFS(Activity_16!B:B,Activity_16!$A:$A,$A68&amp;"*",Activity_16!B:B,"&gt;=0.0001")</f>
        <v>3.7074038690004765E-2</v>
      </c>
      <c r="C68">
        <f>SUMIFS(Activity_16!C:C,Activity_16!$A:$A,$A68&amp;"*",Activity_16!C:C,"&gt;=0.0001")</f>
        <v>7.6375430802658462E-2</v>
      </c>
      <c r="D68">
        <f>SUMIFS(Activity_16!D:D,Activity_16!$A:$A,$A68&amp;"*",Activity_16!D:D,"&gt;=0.0001")</f>
        <v>0.13064650785075954</v>
      </c>
      <c r="E68">
        <f>SUMIFS(Activity_16!E:E,Activity_16!$A:$A,$A68&amp;"*",Activity_16!E:E,"&gt;=0.0001")</f>
        <v>0.22383414972616075</v>
      </c>
      <c r="F68">
        <f>SUMIFS(Activity_16!F:F,Activity_16!$A:$A,$A68&amp;"*",Activity_16!F:F,"&gt;=0.0001")</f>
        <v>30.980554017353825</v>
      </c>
      <c r="G68">
        <f>SUMIFS(Activity_16!G:G,Activity_16!$A:$A,$A68&amp;"*",Activity_16!G:G,"&gt;=0.0001")</f>
        <v>30.982270403423129</v>
      </c>
      <c r="H68">
        <f>SUMIFS(Activity_16!H:H,Activity_16!$A:$A,$A68&amp;"*",Activity_16!H:H,"&gt;=0.0001")</f>
        <v>30.983403326596779</v>
      </c>
      <c r="I68">
        <f>SUMIFS(Activity_16!I:I,Activity_16!$A:$A,$A68&amp;"*",Activity_16!I:I,"&gt;=0.0001")</f>
        <v>10.808478127392959</v>
      </c>
      <c r="J68">
        <f>SUMIFS(Activity_16!J:J,Activity_16!$A:$A,$A68&amp;"*",Activity_16!J:J,"&gt;=0.0001")</f>
        <v>8.27368011470924</v>
      </c>
      <c r="K68">
        <f>SUMIFS(Activity_16!K:K,Activity_16!$A:$A,$A68&amp;"*",Activity_16!K:K,"&gt;=0.0001")</f>
        <v>6.5459150690731009</v>
      </c>
    </row>
    <row r="69" spans="1:11" x14ac:dyDescent="0.25">
      <c r="A69" t="str">
        <f>'AGG Activity_EX'!A69</f>
        <v>COMBDGICIOldSH</v>
      </c>
      <c r="B69">
        <f>SUMIFS(Activity_16!B:B,Activity_16!$A:$A,$A69&amp;"*",Activity_16!B:B,"&gt;=0.0001")</f>
        <v>8.8211573010415254</v>
      </c>
      <c r="C69">
        <f>SUMIFS(Activity_16!C:C,Activity_16!$A:$A,$A69&amp;"*",Activity_16!C:C,"&gt;=0.0001")</f>
        <v>12.931769039843443</v>
      </c>
      <c r="D69">
        <f>SUMIFS(Activity_16!D:D,Activity_16!$A:$A,$A69&amp;"*",Activity_16!D:D,"&gt;=0.0001")</f>
        <v>48.458163477357104</v>
      </c>
      <c r="E69">
        <f>SUMIFS(Activity_16!E:E,Activity_16!$A:$A,$A69&amp;"*",Activity_16!E:E,"&gt;=0.0001")</f>
        <v>48.492450051286589</v>
      </c>
      <c r="F69">
        <f>SUMIFS(Activity_16!F:F,Activity_16!$A:$A,$A69&amp;"*",Activity_16!F:F,"&gt;=0.0001")</f>
        <v>49.609413528583978</v>
      </c>
      <c r="G69">
        <f>SUMIFS(Activity_16!G:G,Activity_16!$A:$A,$A69&amp;"*",Activity_16!G:G,"&gt;=0.0001")</f>
        <v>49.631932385915903</v>
      </c>
      <c r="H69">
        <f>SUMIFS(Activity_16!H:H,Activity_16!$A:$A,$A69&amp;"*",Activity_16!H:H,"&gt;=0.0001")</f>
        <v>55.267504798182848</v>
      </c>
      <c r="I69">
        <f>SUMIFS(Activity_16!I:I,Activity_16!$A:$A,$A69&amp;"*",Activity_16!I:I,"&gt;=0.0001")</f>
        <v>14.25572692682681</v>
      </c>
      <c r="J69">
        <f>SUMIFS(Activity_16!J:J,Activity_16!$A:$A,$A69&amp;"*",Activity_16!J:J,"&gt;=0.0001")</f>
        <v>10.607211041344605</v>
      </c>
      <c r="K69">
        <f>SUMIFS(Activity_16!K:K,Activity_16!$A:$A,$A69&amp;"*",Activity_16!K:K,"&gt;=0.0001")</f>
        <v>8.2937305223467916</v>
      </c>
    </row>
    <row r="70" spans="1:11" x14ac:dyDescent="0.25">
      <c r="A70" t="str">
        <f>'AGG Activity_EX'!A70</f>
        <v>COMBDGICIOldSL</v>
      </c>
      <c r="B70">
        <f>SUMIFS(Activity_16!B:B,Activity_16!$A:$A,$A70&amp;"*",Activity_16!B:B,"&gt;=0.0001")</f>
        <v>0</v>
      </c>
      <c r="C70">
        <f>SUMIFS(Activity_16!C:C,Activity_16!$A:$A,$A70&amp;"*",Activity_16!C:C,"&gt;=0.0001")</f>
        <v>1.18046754624897E-4</v>
      </c>
      <c r="D70">
        <f>SUMIFS(Activity_16!D:D,Activity_16!$A:$A,$A70&amp;"*",Activity_16!D:D,"&gt;=0.0001")</f>
        <v>1.9426434633337659E-4</v>
      </c>
      <c r="E70">
        <f>SUMIFS(Activity_16!E:E,Activity_16!$A:$A,$A70&amp;"*",Activity_16!E:E,"&gt;=0.0001")</f>
        <v>3.2808694875016611E-4</v>
      </c>
      <c r="F70">
        <f>SUMIFS(Activity_16!F:F,Activity_16!$A:$A,$A70&amp;"*",Activity_16!F:F,"&gt;=0.0001")</f>
        <v>4.6816699209410313</v>
      </c>
      <c r="G70">
        <f>SUMIFS(Activity_16!G:G,Activity_16!$A:$A,$A70&amp;"*",Activity_16!G:G,"&gt;=0.0001")</f>
        <v>4.681672776175982</v>
      </c>
      <c r="H70">
        <f>SUMIFS(Activity_16!H:H,Activity_16!$A:$A,$A70&amp;"*",Activity_16!H:H,"&gt;=0.0001")</f>
        <v>4.6816743621864232</v>
      </c>
      <c r="I70">
        <f>SUMIFS(Activity_16!I:I,Activity_16!$A:$A,$A70&amp;"*",Activity_16!I:I,"&gt;=0.0001")</f>
        <v>2.0511630489319188</v>
      </c>
      <c r="J70">
        <f>SUMIFS(Activity_16!J:J,Activity_16!$A:$A,$A70&amp;"*",Activity_16!J:J,"&gt;=0.0001")</f>
        <v>1.9731836154160129</v>
      </c>
      <c r="K70">
        <f>SUMIFS(Activity_16!K:K,Activity_16!$A:$A,$A70&amp;"*",Activity_16!K:K,"&gt;=0.0001")</f>
        <v>2.088003909932318</v>
      </c>
    </row>
    <row r="71" spans="1:11" x14ac:dyDescent="0.25">
      <c r="A71" t="str">
        <f>'AGG Activity_EX'!A71</f>
        <v>COMBDGICIOldWH</v>
      </c>
      <c r="B71">
        <f>SUMIFS(Activity_16!B:B,Activity_16!$A:$A,$A71&amp;"*",Activity_16!B:B,"&gt;=0.0001")</f>
        <v>0.33586455974192131</v>
      </c>
      <c r="C71">
        <f>SUMIFS(Activity_16!C:C,Activity_16!$A:$A,$A71&amp;"*",Activity_16!C:C,"&gt;=0.0001")</f>
        <v>0.89359250577974769</v>
      </c>
      <c r="D71">
        <f>SUMIFS(Activity_16!D:D,Activity_16!$A:$A,$A71&amp;"*",Activity_16!D:D,"&gt;=0.0001")</f>
        <v>15.327727509280864</v>
      </c>
      <c r="E71">
        <f>SUMIFS(Activity_16!E:E,Activity_16!$A:$A,$A71&amp;"*",Activity_16!E:E,"&gt;=0.0001")</f>
        <v>15.366930345534856</v>
      </c>
      <c r="F71">
        <f>SUMIFS(Activity_16!F:F,Activity_16!$A:$A,$A71&amp;"*",Activity_16!F:F,"&gt;=0.0001")</f>
        <v>15.403615457601235</v>
      </c>
      <c r="G71">
        <f>SUMIFS(Activity_16!G:G,Activity_16!$A:$A,$A71&amp;"*",Activity_16!G:G,"&gt;=0.0001")</f>
        <v>15.446910448039615</v>
      </c>
      <c r="H71">
        <f>SUMIFS(Activity_16!H:H,Activity_16!$A:$A,$A71&amp;"*",Activity_16!H:H,"&gt;=0.0001")</f>
        <v>16.210959910234891</v>
      </c>
      <c r="I71">
        <f>SUMIFS(Activity_16!I:I,Activity_16!$A:$A,$A71&amp;"*",Activity_16!I:I,"&gt;=0.0001")</f>
        <v>6.6033647710979562</v>
      </c>
      <c r="J71">
        <f>SUMIFS(Activity_16!J:J,Activity_16!$A:$A,$A71&amp;"*",Activity_16!J:J,"&gt;=0.0001")</f>
        <v>5.6785259372113117</v>
      </c>
      <c r="K71">
        <f>SUMIFS(Activity_16!K:K,Activity_16!$A:$A,$A71&amp;"*",Activity_16!K:K,"&gt;=0.0001")</f>
        <v>4.6831788363928366</v>
      </c>
    </row>
    <row r="72" spans="1:11" x14ac:dyDescent="0.25">
      <c r="A72" t="str">
        <f>'AGG Activity_EX'!A72</f>
        <v>COMBDGOFFNewAE</v>
      </c>
      <c r="B72">
        <f>SUMIFS(Activity_16!B:B,Activity_16!$A:$A,$A72&amp;"*",Activity_16!B:B,"&gt;=0.0001")</f>
        <v>0</v>
      </c>
      <c r="C72">
        <f>SUMIFS(Activity_16!C:C,Activity_16!$A:$A,$A72&amp;"*",Activity_16!C:C,"&gt;=0.0001")</f>
        <v>0</v>
      </c>
      <c r="D72">
        <f>SUMIFS(Activity_16!D:D,Activity_16!$A:$A,$A72&amp;"*",Activity_16!D:D,"&gt;=0.0001")</f>
        <v>0</v>
      </c>
      <c r="E72">
        <f>SUMIFS(Activity_16!E:E,Activity_16!$A:$A,$A72&amp;"*",Activity_16!E:E,"&gt;=0.0001")</f>
        <v>0</v>
      </c>
      <c r="F72">
        <f>SUMIFS(Activity_16!F:F,Activity_16!$A:$A,$A72&amp;"*",Activity_16!F:F,"&gt;=0.0001")</f>
        <v>0</v>
      </c>
      <c r="G72">
        <f>SUMIFS(Activity_16!G:G,Activity_16!$A:$A,$A72&amp;"*",Activity_16!G:G,"&gt;=0.0001")</f>
        <v>0</v>
      </c>
      <c r="H72">
        <f>SUMIFS(Activity_16!H:H,Activity_16!$A:$A,$A72&amp;"*",Activity_16!H:H,"&gt;=0.0001")</f>
        <v>0</v>
      </c>
      <c r="I72">
        <f>SUMIFS(Activity_16!I:I,Activity_16!$A:$A,$A72&amp;"*",Activity_16!I:I,"&gt;=0.0001")</f>
        <v>4.0524561436487451E-2</v>
      </c>
      <c r="J72">
        <f>SUMIFS(Activity_16!J:J,Activity_16!$A:$A,$A72&amp;"*",Activity_16!J:J,"&gt;=0.0001")</f>
        <v>4.6358438216806658E-2</v>
      </c>
      <c r="K72">
        <f>SUMIFS(Activity_16!K:K,Activity_16!$A:$A,$A72&amp;"*",Activity_16!K:K,"&gt;=0.0001")</f>
        <v>4.2487622173641854E-2</v>
      </c>
    </row>
    <row r="73" spans="1:11" x14ac:dyDescent="0.25">
      <c r="A73" t="str">
        <f>'AGG Activity_EX'!A73</f>
        <v>COMBDGOFFNewAM</v>
      </c>
      <c r="B73">
        <f>SUMIFS(Activity_16!B:B,Activity_16!$A:$A,$A73&amp;"*",Activity_16!B:B,"&gt;=0.0001")</f>
        <v>0</v>
      </c>
      <c r="C73">
        <f>SUMIFS(Activity_16!C:C,Activity_16!$A:$A,$A73&amp;"*",Activity_16!C:C,"&gt;=0.0001")</f>
        <v>0</v>
      </c>
      <c r="D73">
        <f>SUMIFS(Activity_16!D:D,Activity_16!$A:$A,$A73&amp;"*",Activity_16!D:D,"&gt;=0.0001")</f>
        <v>0</v>
      </c>
      <c r="E73">
        <f>SUMIFS(Activity_16!E:E,Activity_16!$A:$A,$A73&amp;"*",Activity_16!E:E,"&gt;=0.0001")</f>
        <v>0</v>
      </c>
      <c r="F73">
        <f>SUMIFS(Activity_16!F:F,Activity_16!$A:$A,$A73&amp;"*",Activity_16!F:F,"&gt;=0.0001")</f>
        <v>0</v>
      </c>
      <c r="G73">
        <f>SUMIFS(Activity_16!G:G,Activity_16!$A:$A,$A73&amp;"*",Activity_16!G:G,"&gt;=0.0001")</f>
        <v>0</v>
      </c>
      <c r="H73">
        <f>SUMIFS(Activity_16!H:H,Activity_16!$A:$A,$A73&amp;"*",Activity_16!H:H,"&gt;=0.0001")</f>
        <v>0</v>
      </c>
      <c r="I73">
        <f>SUMIFS(Activity_16!I:I,Activity_16!$A:$A,$A73&amp;"*",Activity_16!I:I,"&gt;=0.0001")</f>
        <v>9.5828471349073945E-3</v>
      </c>
      <c r="J73">
        <f>SUMIFS(Activity_16!J:J,Activity_16!$A:$A,$A73&amp;"*",Activity_16!J:J,"&gt;=0.0001")</f>
        <v>1.0999255387204121E-2</v>
      </c>
      <c r="K73">
        <f>SUMIFS(Activity_16!K:K,Activity_16!$A:$A,$A73&amp;"*",Activity_16!K:K,"&gt;=0.0001")</f>
        <v>1.011611994836828E-2</v>
      </c>
    </row>
    <row r="74" spans="1:11" x14ac:dyDescent="0.25">
      <c r="A74" t="str">
        <f>'AGG Activity_EX'!A74</f>
        <v>COMBDGOFFNewLI</v>
      </c>
      <c r="B74">
        <f>SUMIFS(Activity_16!B:B,Activity_16!$A:$A,$A74&amp;"*",Activity_16!B:B,"&gt;=0.0001")</f>
        <v>0</v>
      </c>
      <c r="C74">
        <f>SUMIFS(Activity_16!C:C,Activity_16!$A:$A,$A74&amp;"*",Activity_16!C:C,"&gt;=0.0001")</f>
        <v>0</v>
      </c>
      <c r="D74">
        <f>SUMIFS(Activity_16!D:D,Activity_16!$A:$A,$A74&amp;"*",Activity_16!D:D,"&gt;=0.0001")</f>
        <v>0</v>
      </c>
      <c r="E74">
        <f>SUMIFS(Activity_16!E:E,Activity_16!$A:$A,$A74&amp;"*",Activity_16!E:E,"&gt;=0.0001")</f>
        <v>0</v>
      </c>
      <c r="F74">
        <f>SUMIFS(Activity_16!F:F,Activity_16!$A:$A,$A74&amp;"*",Activity_16!F:F,"&gt;=0.0001")</f>
        <v>0</v>
      </c>
      <c r="G74">
        <f>SUMIFS(Activity_16!G:G,Activity_16!$A:$A,$A74&amp;"*",Activity_16!G:G,"&gt;=0.0001")</f>
        <v>0</v>
      </c>
      <c r="H74">
        <f>SUMIFS(Activity_16!H:H,Activity_16!$A:$A,$A74&amp;"*",Activity_16!H:H,"&gt;=0.0001")</f>
        <v>0</v>
      </c>
      <c r="I74">
        <f>SUMIFS(Activity_16!I:I,Activity_16!$A:$A,$A74&amp;"*",Activity_16!I:I,"&gt;=0.0001")</f>
        <v>4.0413071256446516E-4</v>
      </c>
      <c r="J74">
        <f>SUMIFS(Activity_16!J:J,Activity_16!$A:$A,$A74&amp;"*",Activity_16!J:J,"&gt;=0.0001")</f>
        <v>4.572915176202562E-4</v>
      </c>
      <c r="K74">
        <f>SUMIFS(Activity_16!K:K,Activity_16!$A:$A,$A74&amp;"*",Activity_16!K:K,"&gt;=0.0001")</f>
        <v>3.954081944550137E-4</v>
      </c>
    </row>
    <row r="75" spans="1:11" x14ac:dyDescent="0.25">
      <c r="A75" t="str">
        <f>'AGG Activity_EX'!A75</f>
        <v>COMBDGOFFNewSC</v>
      </c>
      <c r="B75">
        <f>SUMIFS(Activity_16!B:B,Activity_16!$A:$A,$A75&amp;"*",Activity_16!B:B,"&gt;=0.0001")</f>
        <v>0</v>
      </c>
      <c r="C75">
        <f>SUMIFS(Activity_16!C:C,Activity_16!$A:$A,$A75&amp;"*",Activity_16!C:C,"&gt;=0.0001")</f>
        <v>0</v>
      </c>
      <c r="D75">
        <f>SUMIFS(Activity_16!D:D,Activity_16!$A:$A,$A75&amp;"*",Activity_16!D:D,"&gt;=0.0001")</f>
        <v>0</v>
      </c>
      <c r="E75">
        <f>SUMIFS(Activity_16!E:E,Activity_16!$A:$A,$A75&amp;"*",Activity_16!E:E,"&gt;=0.0001")</f>
        <v>0</v>
      </c>
      <c r="F75">
        <f>SUMIFS(Activity_16!F:F,Activity_16!$A:$A,$A75&amp;"*",Activity_16!F:F,"&gt;=0.0001")</f>
        <v>0</v>
      </c>
      <c r="G75">
        <f>SUMIFS(Activity_16!G:G,Activity_16!$A:$A,$A75&amp;"*",Activity_16!G:G,"&gt;=0.0001")</f>
        <v>0</v>
      </c>
      <c r="H75">
        <f>SUMIFS(Activity_16!H:H,Activity_16!$A:$A,$A75&amp;"*",Activity_16!H:H,"&gt;=0.0001")</f>
        <v>0</v>
      </c>
      <c r="I75">
        <f>SUMIFS(Activity_16!I:I,Activity_16!$A:$A,$A75&amp;"*",Activity_16!I:I,"&gt;=0.0001")</f>
        <v>2.4688449020176466E-2</v>
      </c>
      <c r="J75">
        <f>SUMIFS(Activity_16!J:J,Activity_16!$A:$A,$A75&amp;"*",Activity_16!J:J,"&gt;=0.0001")</f>
        <v>2.8451070358245553E-2</v>
      </c>
      <c r="K75">
        <f>SUMIFS(Activity_16!K:K,Activity_16!$A:$A,$A75&amp;"*",Activity_16!K:K,"&gt;=0.0001")</f>
        <v>3.1490416267714816E-2</v>
      </c>
    </row>
    <row r="76" spans="1:11" x14ac:dyDescent="0.25">
      <c r="A76" t="str">
        <f>'AGG Activity_EX'!A76</f>
        <v>COMBDGOFFNewSH</v>
      </c>
      <c r="B76">
        <f>SUMIFS(Activity_16!B:B,Activity_16!$A:$A,$A76&amp;"*",Activity_16!B:B,"&gt;=0.0001")</f>
        <v>0</v>
      </c>
      <c r="C76">
        <f>SUMIFS(Activity_16!C:C,Activity_16!$A:$A,$A76&amp;"*",Activity_16!C:C,"&gt;=0.0001")</f>
        <v>0</v>
      </c>
      <c r="D76">
        <f>SUMIFS(Activity_16!D:D,Activity_16!$A:$A,$A76&amp;"*",Activity_16!D:D,"&gt;=0.0001")</f>
        <v>0</v>
      </c>
      <c r="E76">
        <f>SUMIFS(Activity_16!E:E,Activity_16!$A:$A,$A76&amp;"*",Activity_16!E:E,"&gt;=0.0001")</f>
        <v>0</v>
      </c>
      <c r="F76">
        <f>SUMIFS(Activity_16!F:F,Activity_16!$A:$A,$A76&amp;"*",Activity_16!F:F,"&gt;=0.0001")</f>
        <v>0</v>
      </c>
      <c r="G76">
        <f>SUMIFS(Activity_16!G:G,Activity_16!$A:$A,$A76&amp;"*",Activity_16!G:G,"&gt;=0.0001")</f>
        <v>0</v>
      </c>
      <c r="H76">
        <f>SUMIFS(Activity_16!H:H,Activity_16!$A:$A,$A76&amp;"*",Activity_16!H:H,"&gt;=0.0001")</f>
        <v>0</v>
      </c>
      <c r="I76">
        <f>SUMIFS(Activity_16!I:I,Activity_16!$A:$A,$A76&amp;"*",Activity_16!I:I,"&gt;=0.0001")</f>
        <v>7.2674406795407445E-2</v>
      </c>
      <c r="J76">
        <f>SUMIFS(Activity_16!J:J,Activity_16!$A:$A,$A76&amp;"*",Activity_16!J:J,"&gt;=0.0001")</f>
        <v>8.4645727695040418E-2</v>
      </c>
      <c r="K76">
        <f>SUMIFS(Activity_16!K:K,Activity_16!$A:$A,$A76&amp;"*",Activity_16!K:K,"&gt;=0.0001")</f>
        <v>9.5032852909091844E-2</v>
      </c>
    </row>
    <row r="77" spans="1:11" x14ac:dyDescent="0.25">
      <c r="A77" t="str">
        <f>'AGG Activity_EX'!A77</f>
        <v>COMBDGOFFNewSL</v>
      </c>
      <c r="B77">
        <f>SUMIFS(Activity_16!B:B,Activity_16!$A:$A,$A77&amp;"*",Activity_16!B:B,"&gt;=0.0001")</f>
        <v>0</v>
      </c>
      <c r="C77">
        <f>SUMIFS(Activity_16!C:C,Activity_16!$A:$A,$A77&amp;"*",Activity_16!C:C,"&gt;=0.0001")</f>
        <v>0</v>
      </c>
      <c r="D77">
        <f>SUMIFS(Activity_16!D:D,Activity_16!$A:$A,$A77&amp;"*",Activity_16!D:D,"&gt;=0.0001")</f>
        <v>0</v>
      </c>
      <c r="E77">
        <f>SUMIFS(Activity_16!E:E,Activity_16!$A:$A,$A77&amp;"*",Activity_16!E:E,"&gt;=0.0001")</f>
        <v>0</v>
      </c>
      <c r="F77">
        <f>SUMIFS(Activity_16!F:F,Activity_16!$A:$A,$A77&amp;"*",Activity_16!F:F,"&gt;=0.0001")</f>
        <v>0</v>
      </c>
      <c r="G77">
        <f>SUMIFS(Activity_16!G:G,Activity_16!$A:$A,$A77&amp;"*",Activity_16!G:G,"&gt;=0.0001")</f>
        <v>0</v>
      </c>
      <c r="H77">
        <f>SUMIFS(Activity_16!H:H,Activity_16!$A:$A,$A77&amp;"*",Activity_16!H:H,"&gt;=0.0001")</f>
        <v>0</v>
      </c>
      <c r="I77">
        <f>SUMIFS(Activity_16!I:I,Activity_16!$A:$A,$A77&amp;"*",Activity_16!I:I,"&gt;=0.0001")</f>
        <v>0</v>
      </c>
      <c r="J77">
        <f>SUMIFS(Activity_16!J:J,Activity_16!$A:$A,$A77&amp;"*",Activity_16!J:J,"&gt;=0.0001")</f>
        <v>0</v>
      </c>
      <c r="K77">
        <f>SUMIFS(Activity_16!K:K,Activity_16!$A:$A,$A77&amp;"*",Activity_16!K:K,"&gt;=0.0001")</f>
        <v>0</v>
      </c>
    </row>
    <row r="78" spans="1:11" x14ac:dyDescent="0.25">
      <c r="A78" t="str">
        <f>'AGG Activity_EX'!A78</f>
        <v>COMBDGOFFNewWH</v>
      </c>
      <c r="B78">
        <f>SUMIFS(Activity_16!B:B,Activity_16!$A:$A,$A78&amp;"*",Activity_16!B:B,"&gt;=0.0001")</f>
        <v>0</v>
      </c>
      <c r="C78">
        <f>SUMIFS(Activity_16!C:C,Activity_16!$A:$A,$A78&amp;"*",Activity_16!C:C,"&gt;=0.0001")</f>
        <v>0</v>
      </c>
      <c r="D78">
        <f>SUMIFS(Activity_16!D:D,Activity_16!$A:$A,$A78&amp;"*",Activity_16!D:D,"&gt;=0.0001")</f>
        <v>0</v>
      </c>
      <c r="E78">
        <f>SUMIFS(Activity_16!E:E,Activity_16!$A:$A,$A78&amp;"*",Activity_16!E:E,"&gt;=0.0001")</f>
        <v>0</v>
      </c>
      <c r="F78">
        <f>SUMIFS(Activity_16!F:F,Activity_16!$A:$A,$A78&amp;"*",Activity_16!F:F,"&gt;=0.0001")</f>
        <v>0</v>
      </c>
      <c r="G78">
        <f>SUMIFS(Activity_16!G:G,Activity_16!$A:$A,$A78&amp;"*",Activity_16!G:G,"&gt;=0.0001")</f>
        <v>0</v>
      </c>
      <c r="H78">
        <f>SUMIFS(Activity_16!H:H,Activity_16!$A:$A,$A78&amp;"*",Activity_16!H:H,"&gt;=0.0001")</f>
        <v>0</v>
      </c>
      <c r="I78">
        <f>SUMIFS(Activity_16!I:I,Activity_16!$A:$A,$A78&amp;"*",Activity_16!I:I,"&gt;=0.0001")</f>
        <v>5.73360394129925E-2</v>
      </c>
      <c r="J78">
        <f>SUMIFS(Activity_16!J:J,Activity_16!$A:$A,$A78&amp;"*",Activity_16!J:J,"&gt;=0.0001")</f>
        <v>6.776758488547252E-2</v>
      </c>
      <c r="K78">
        <f>SUMIFS(Activity_16!K:K,Activity_16!$A:$A,$A78&amp;"*",Activity_16!K:K,"&gt;=0.0001")</f>
        <v>7.4787735584724929E-2</v>
      </c>
    </row>
    <row r="79" spans="1:11" x14ac:dyDescent="0.25">
      <c r="A79" t="str">
        <f>'AGG Activity_EX'!A79</f>
        <v>COMBDGOFFOldAE</v>
      </c>
      <c r="B79">
        <f>SUMIFS(Activity_16!B:B,Activity_16!$A:$A,$A79&amp;"*",Activity_16!B:B,"&gt;=0.0001")</f>
        <v>0.22656057712607555</v>
      </c>
      <c r="C79">
        <f>SUMIFS(Activity_16!C:C,Activity_16!$A:$A,$A79&amp;"*",Activity_16!C:C,"&gt;=0.0001")</f>
        <v>49.747532185921024</v>
      </c>
      <c r="D79">
        <f>SUMIFS(Activity_16!D:D,Activity_16!$A:$A,$A79&amp;"*",Activity_16!D:D,"&gt;=0.0001")</f>
        <v>99.474710528817965</v>
      </c>
      <c r="E79">
        <f>SUMIFS(Activity_16!E:E,Activity_16!$A:$A,$A79&amp;"*",Activity_16!E:E,"&gt;=0.0001")</f>
        <v>149.21015743628436</v>
      </c>
      <c r="F79">
        <f>SUMIFS(Activity_16!F:F,Activity_16!$A:$A,$A79&amp;"*",Activity_16!F:F,"&gt;=0.0001")</f>
        <v>4427.0485833225002</v>
      </c>
      <c r="G79">
        <f>SUMIFS(Activity_16!G:G,Activity_16!$A:$A,$A79&amp;"*",Activity_16!G:G,"&gt;=0.0001")</f>
        <v>4476.7733573637906</v>
      </c>
      <c r="H79">
        <f>SUMIFS(Activity_16!H:H,Activity_16!$A:$A,$A79&amp;"*",Activity_16!H:H,"&gt;=0.0001")</f>
        <v>4507.3497396593593</v>
      </c>
      <c r="I79">
        <f>SUMIFS(Activity_16!I:I,Activity_16!$A:$A,$A79&amp;"*",Activity_16!I:I,"&gt;=0.0001")</f>
        <v>2547.1791501415278</v>
      </c>
      <c r="J79">
        <f>SUMIFS(Activity_16!J:J,Activity_16!$A:$A,$A79&amp;"*",Activity_16!J:J,"&gt;=0.0001")</f>
        <v>2452.500121281405</v>
      </c>
      <c r="K79">
        <f>SUMIFS(Activity_16!K:K,Activity_16!$A:$A,$A79&amp;"*",Activity_16!K:K,"&gt;=0.0001")</f>
        <v>2427.9976398221561</v>
      </c>
    </row>
    <row r="80" spans="1:11" x14ac:dyDescent="0.25">
      <c r="A80" t="str">
        <f>'AGG Activity_EX'!A80</f>
        <v>COMBDGOFFOldAM</v>
      </c>
      <c r="B80">
        <f>SUMIFS(Activity_16!B:B,Activity_16!$A:$A,$A80&amp;"*",Activity_16!B:B,"&gt;=0.0001")</f>
        <v>3.7356890379117311E-2</v>
      </c>
      <c r="C80">
        <f>SUMIFS(Activity_16!C:C,Activity_16!$A:$A,$A80&amp;"*",Activity_16!C:C,"&gt;=0.0001")</f>
        <v>5.1522226655091226</v>
      </c>
      <c r="D80">
        <f>SUMIFS(Activity_16!D:D,Activity_16!$A:$A,$A80&amp;"*",Activity_16!D:D,"&gt;=0.0001")</f>
        <v>10.296233076917829</v>
      </c>
      <c r="E80">
        <f>SUMIFS(Activity_16!E:E,Activity_16!$A:$A,$A80&amp;"*",Activity_16!E:E,"&gt;=0.0001")</f>
        <v>15.443860019095199</v>
      </c>
      <c r="F80">
        <f>SUMIFS(Activity_16!F:F,Activity_16!$A:$A,$A80&amp;"*",Activity_16!F:F,"&gt;=0.0001")</f>
        <v>457.87166281423032</v>
      </c>
      <c r="G80">
        <f>SUMIFS(Activity_16!G:G,Activity_16!$A:$A,$A80&amp;"*",Activity_16!G:G,"&gt;=0.0001")</f>
        <v>463.01450734695078</v>
      </c>
      <c r="H80">
        <f>SUMIFS(Activity_16!H:H,Activity_16!$A:$A,$A80&amp;"*",Activity_16!H:H,"&gt;=0.0001")</f>
        <v>466.17262603541337</v>
      </c>
      <c r="I80">
        <f>SUMIFS(Activity_16!I:I,Activity_16!$A:$A,$A80&amp;"*",Activity_16!I:I,"&gt;=0.0001")</f>
        <v>205.94685802028721</v>
      </c>
      <c r="J80">
        <f>SUMIFS(Activity_16!J:J,Activity_16!$A:$A,$A80&amp;"*",Activity_16!J:J,"&gt;=0.0001")</f>
        <v>198.4157352830465</v>
      </c>
      <c r="K80">
        <f>SUMIFS(Activity_16!K:K,Activity_16!$A:$A,$A80&amp;"*",Activity_16!K:K,"&gt;=0.0001")</f>
        <v>205.79125084432391</v>
      </c>
    </row>
    <row r="81" spans="1:11" x14ac:dyDescent="0.25">
      <c r="A81" t="str">
        <f>'AGG Activity_EX'!A81</f>
        <v>COMBDGOFFOldLI</v>
      </c>
      <c r="B81">
        <f>SUMIFS(Activity_16!B:B,Activity_16!$A:$A,$A81&amp;"*",Activity_16!B:B,"&gt;=0.0001")</f>
        <v>3.2701698940962661E-3</v>
      </c>
      <c r="C81">
        <f>SUMIFS(Activity_16!C:C,Activity_16!$A:$A,$A81&amp;"*",Activity_16!C:C,"&gt;=0.0001")</f>
        <v>5100.3947739431042</v>
      </c>
      <c r="D81">
        <f>SUMIFS(Activity_16!D:D,Activity_16!$A:$A,$A81&amp;"*",Activity_16!D:D,"&gt;=0.0001")</f>
        <v>7197.7518867020981</v>
      </c>
      <c r="E81">
        <f>SUMIFS(Activity_16!E:E,Activity_16!$A:$A,$A81&amp;"*",Activity_16!E:E,"&gt;=0.0001")</f>
        <v>7812.7123066015556</v>
      </c>
      <c r="F81">
        <f>SUMIFS(Activity_16!F:F,Activity_16!$A:$A,$A81&amp;"*",Activity_16!F:F,"&gt;=0.0001")</f>
        <v>7887.7784698872038</v>
      </c>
      <c r="G81">
        <f>SUMIFS(Activity_16!G:G,Activity_16!$A:$A,$A81&amp;"*",Activity_16!G:G,"&gt;=0.0001")</f>
        <v>7944.9175437410331</v>
      </c>
      <c r="H81">
        <f>SUMIFS(Activity_16!H:H,Activity_16!$A:$A,$A81&amp;"*",Activity_16!H:H,"&gt;=0.0001")</f>
        <v>7980.0731787888781</v>
      </c>
      <c r="I81">
        <f>SUMIFS(Activity_16!I:I,Activity_16!$A:$A,$A81&amp;"*",Activity_16!I:I,"&gt;=0.0001")</f>
        <v>2223.2667977879896</v>
      </c>
      <c r="J81">
        <f>SUMIFS(Activity_16!J:J,Activity_16!$A:$A,$A81&amp;"*",Activity_16!J:J,"&gt;=0.0001")</f>
        <v>1897.1031499650035</v>
      </c>
      <c r="K81">
        <f>SUMIFS(Activity_16!K:K,Activity_16!$A:$A,$A81&amp;"*",Activity_16!K:K,"&gt;=0.0001")</f>
        <v>814.87131865708125</v>
      </c>
    </row>
    <row r="82" spans="1:11" x14ac:dyDescent="0.25">
      <c r="A82" t="str">
        <f>'AGG Activity_EX'!A82</f>
        <v>COMBDGOFFOldSC</v>
      </c>
      <c r="B82">
        <f>SUMIFS(Activity_16!B:B,Activity_16!$A:$A,$A82&amp;"*",Activity_16!B:B,"&gt;=0.0001")</f>
        <v>0.10928110521313525</v>
      </c>
      <c r="C82">
        <f>SUMIFS(Activity_16!C:C,Activity_16!$A:$A,$A82&amp;"*",Activity_16!C:C,"&gt;=0.0001")</f>
        <v>23.390052941041802</v>
      </c>
      <c r="D82">
        <f>SUMIFS(Activity_16!D:D,Activity_16!$A:$A,$A82&amp;"*",Activity_16!D:D,"&gt;=0.0001")</f>
        <v>46.83753770680913</v>
      </c>
      <c r="E82">
        <f>SUMIFS(Activity_16!E:E,Activity_16!$A:$A,$A82&amp;"*",Activity_16!E:E,"&gt;=0.0001")</f>
        <v>70.28903361315399</v>
      </c>
      <c r="F82">
        <f>SUMIFS(Activity_16!F:F,Activity_16!$A:$A,$A82&amp;"*",Activity_16!F:F,"&gt;=0.0001")</f>
        <v>1827.939018378444</v>
      </c>
      <c r="G82">
        <f>SUMIFS(Activity_16!G:G,Activity_16!$A:$A,$A82&amp;"*",Activity_16!G:G,"&gt;=0.0001")</f>
        <v>1851.3851014618481</v>
      </c>
      <c r="H82">
        <f>SUMIFS(Activity_16!H:H,Activity_16!$A:$A,$A82&amp;"*",Activity_16!H:H,"&gt;=0.0001")</f>
        <v>1865.8026003623445</v>
      </c>
      <c r="I82">
        <f>SUMIFS(Activity_16!I:I,Activity_16!$A:$A,$A82&amp;"*",Activity_16!I:I,"&gt;=0.0001")</f>
        <v>1139.1470746883213</v>
      </c>
      <c r="J82">
        <f>SUMIFS(Activity_16!J:J,Activity_16!$A:$A,$A82&amp;"*",Activity_16!J:J,"&gt;=0.0001")</f>
        <v>1065.8322658096838</v>
      </c>
      <c r="K82">
        <f>SUMIFS(Activity_16!K:K,Activity_16!$A:$A,$A82&amp;"*",Activity_16!K:K,"&gt;=0.0001")</f>
        <v>1015.2384379948883</v>
      </c>
    </row>
    <row r="83" spans="1:11" x14ac:dyDescent="0.25">
      <c r="A83" t="str">
        <f>'AGG Activity_EX'!A83</f>
        <v>COMBDGOFFOldSH</v>
      </c>
      <c r="B83">
        <f>SUMIFS(Activity_16!B:B,Activity_16!$A:$A,$A83&amp;"*",Activity_16!B:B,"&gt;=0.0001")</f>
        <v>617.13425049805699</v>
      </c>
      <c r="C83">
        <f>SUMIFS(Activity_16!C:C,Activity_16!$A:$A,$A83&amp;"*",Activity_16!C:C,"&gt;=0.0001")</f>
        <v>860.65384417475252</v>
      </c>
      <c r="D83">
        <f>SUMIFS(Activity_16!D:D,Activity_16!$A:$A,$A83&amp;"*",Activity_16!D:D,"&gt;=0.0001")</f>
        <v>3170.9737149923039</v>
      </c>
      <c r="E83">
        <f>SUMIFS(Activity_16!E:E,Activity_16!$A:$A,$A83&amp;"*",Activity_16!E:E,"&gt;=0.0001")</f>
        <v>3248.2584950885184</v>
      </c>
      <c r="F83">
        <f>SUMIFS(Activity_16!F:F,Activity_16!$A:$A,$A83&amp;"*",Activity_16!F:F,"&gt;=0.0001")</f>
        <v>3401.0136958728513</v>
      </c>
      <c r="G83">
        <f>SUMIFS(Activity_16!G:G,Activity_16!$A:$A,$A83&amp;"*",Activity_16!G:G,"&gt;=0.0001")</f>
        <v>3479.5048899943577</v>
      </c>
      <c r="H83">
        <f>SUMIFS(Activity_16!H:H,Activity_16!$A:$A,$A83&amp;"*",Activity_16!H:H,"&gt;=0.0001")</f>
        <v>3859.5890856349752</v>
      </c>
      <c r="I83">
        <f>SUMIFS(Activity_16!I:I,Activity_16!$A:$A,$A83&amp;"*",Activity_16!I:I,"&gt;=0.0001")</f>
        <v>859.55338517346615</v>
      </c>
      <c r="J83">
        <f>SUMIFS(Activity_16!J:J,Activity_16!$A:$A,$A83&amp;"*",Activity_16!J:J,"&gt;=0.0001")</f>
        <v>661.88008005962251</v>
      </c>
      <c r="K83">
        <f>SUMIFS(Activity_16!K:K,Activity_16!$A:$A,$A83&amp;"*",Activity_16!K:K,"&gt;=0.0001")</f>
        <v>548.57629837494699</v>
      </c>
    </row>
    <row r="84" spans="1:11" x14ac:dyDescent="0.25">
      <c r="A84" t="str">
        <f>'AGG Activity_EX'!A84</f>
        <v>COMBDGOFFOldSL</v>
      </c>
      <c r="B84">
        <f>SUMIFS(Activity_16!B:B,Activity_16!$A:$A,$A84&amp;"*",Activity_16!B:B,"&gt;=0.0001")</f>
        <v>1.3129803190790269E-4</v>
      </c>
      <c r="C84">
        <f>SUMIFS(Activity_16!C:C,Activity_16!$A:$A,$A84&amp;"*",Activity_16!C:C,"&gt;=0.0001")</f>
        <v>3.6983431516501408</v>
      </c>
      <c r="D84">
        <f>SUMIFS(Activity_16!D:D,Activity_16!$A:$A,$A84&amp;"*",Activity_16!D:D,"&gt;=0.0001")</f>
        <v>7.3966678979407749</v>
      </c>
      <c r="E84">
        <f>SUMIFS(Activity_16!E:E,Activity_16!$A:$A,$A84&amp;"*",Activity_16!E:E,"&gt;=0.0001")</f>
        <v>11.094993002277111</v>
      </c>
      <c r="F84">
        <f>SUMIFS(Activity_16!F:F,Activity_16!$A:$A,$A84&amp;"*",Activity_16!F:F,"&gt;=0.0001")</f>
        <v>329.27145481908673</v>
      </c>
      <c r="G84">
        <f>SUMIFS(Activity_16!G:G,Activity_16!$A:$A,$A84&amp;"*",Activity_16!G:G,"&gt;=0.0001")</f>
        <v>332.96977975043637</v>
      </c>
      <c r="H84">
        <f>SUMIFS(Activity_16!H:H,Activity_16!$A:$A,$A84&amp;"*",Activity_16!H:H,"&gt;=0.0001")</f>
        <v>335.2452261592245</v>
      </c>
      <c r="I84">
        <f>SUMIFS(Activity_16!I:I,Activity_16!$A:$A,$A84&amp;"*",Activity_16!I:I,"&gt;=0.0001")</f>
        <v>148.2300474527467</v>
      </c>
      <c r="J84">
        <f>SUMIFS(Activity_16!J:J,Activity_16!$A:$A,$A84&amp;"*",Activity_16!J:J,"&gt;=0.0001")</f>
        <v>143.15708737347941</v>
      </c>
      <c r="K84">
        <f>SUMIFS(Activity_16!K:K,Activity_16!$A:$A,$A84&amp;"*",Activity_16!K:K,"&gt;=0.0001")</f>
        <v>148.76190630373449</v>
      </c>
    </row>
    <row r="85" spans="1:11" x14ac:dyDescent="0.25">
      <c r="A85" t="str">
        <f>'AGG Activity_EX'!A85</f>
        <v>COMBDGOFFOldWH</v>
      </c>
      <c r="B85">
        <f>SUMIFS(Activity_16!B:B,Activity_16!$A:$A,$A85&amp;"*",Activity_16!B:B,"&gt;=0.0001")</f>
        <v>10.867759378168325</v>
      </c>
      <c r="C85">
        <f>SUMIFS(Activity_16!C:C,Activity_16!$A:$A,$A85&amp;"*",Activity_16!C:C,"&gt;=0.0001")</f>
        <v>31.548913480876596</v>
      </c>
      <c r="D85">
        <f>SUMIFS(Activity_16!D:D,Activity_16!$A:$A,$A85&amp;"*",Activity_16!D:D,"&gt;=0.0001")</f>
        <v>426.40521278733627</v>
      </c>
      <c r="E85">
        <f>SUMIFS(Activity_16!E:E,Activity_16!$A:$A,$A85&amp;"*",Activity_16!E:E,"&gt;=0.0001")</f>
        <v>433.94937462123374</v>
      </c>
      <c r="F85">
        <f>SUMIFS(Activity_16!F:F,Activity_16!$A:$A,$A85&amp;"*",Activity_16!F:F,"&gt;=0.0001")</f>
        <v>441.49023421886022</v>
      </c>
      <c r="G85">
        <f>SUMIFS(Activity_16!G:G,Activity_16!$A:$A,$A85&amp;"*",Activity_16!G:G,"&gt;=0.0001")</f>
        <v>449.03372194771487</v>
      </c>
      <c r="H85">
        <f>SUMIFS(Activity_16!H:H,Activity_16!$A:$A,$A85&amp;"*",Activity_16!H:H,"&gt;=0.0001")</f>
        <v>477.57586785655019</v>
      </c>
      <c r="I85">
        <f>SUMIFS(Activity_16!I:I,Activity_16!$A:$A,$A85&amp;"*",Activity_16!I:I,"&gt;=0.0001")</f>
        <v>215.5414629959009</v>
      </c>
      <c r="J85">
        <f>SUMIFS(Activity_16!J:J,Activity_16!$A:$A,$A85&amp;"*",Activity_16!J:J,"&gt;=0.0001")</f>
        <v>190.3948178099069</v>
      </c>
      <c r="K85">
        <f>SUMIFS(Activity_16!K:K,Activity_16!$A:$A,$A85&amp;"*",Activity_16!K:K,"&gt;=0.0001")</f>
        <v>162.74783253119929</v>
      </c>
    </row>
    <row r="86" spans="1:11" x14ac:dyDescent="0.25">
      <c r="A86" t="str">
        <f>'AGG Activity_EX'!A86</f>
        <v>COMBDGOTSNewAE</v>
      </c>
      <c r="B86">
        <f>SUMIFS(Activity_16!B:B,Activity_16!$A:$A,$A86&amp;"*",Activity_16!B:B,"&gt;=0.0001")</f>
        <v>0</v>
      </c>
      <c r="C86">
        <f>SUMIFS(Activity_16!C:C,Activity_16!$A:$A,$A86&amp;"*",Activity_16!C:C,"&gt;=0.0001")</f>
        <v>0</v>
      </c>
      <c r="D86">
        <f>SUMIFS(Activity_16!D:D,Activity_16!$A:$A,$A86&amp;"*",Activity_16!D:D,"&gt;=0.0001")</f>
        <v>0</v>
      </c>
      <c r="E86">
        <f>SUMIFS(Activity_16!E:E,Activity_16!$A:$A,$A86&amp;"*",Activity_16!E:E,"&gt;=0.0001")</f>
        <v>0</v>
      </c>
      <c r="F86">
        <f>SUMIFS(Activity_16!F:F,Activity_16!$A:$A,$A86&amp;"*",Activity_16!F:F,"&gt;=0.0001")</f>
        <v>0</v>
      </c>
      <c r="G86">
        <f>SUMIFS(Activity_16!G:G,Activity_16!$A:$A,$A86&amp;"*",Activity_16!G:G,"&gt;=0.0001")</f>
        <v>0</v>
      </c>
      <c r="H86">
        <f>SUMIFS(Activity_16!H:H,Activity_16!$A:$A,$A86&amp;"*",Activity_16!H:H,"&gt;=0.0001")</f>
        <v>0</v>
      </c>
      <c r="I86">
        <f>SUMIFS(Activity_16!I:I,Activity_16!$A:$A,$A86&amp;"*",Activity_16!I:I,"&gt;=0.0001")</f>
        <v>3.8129835635474146E-2</v>
      </c>
      <c r="J86">
        <f>SUMIFS(Activity_16!J:J,Activity_16!$A:$A,$A86&amp;"*",Activity_16!J:J,"&gt;=0.0001")</f>
        <v>4.4358833911172832E-2</v>
      </c>
      <c r="K86">
        <f>SUMIFS(Activity_16!K:K,Activity_16!$A:$A,$A86&amp;"*",Activity_16!K:K,"&gt;=0.0001")</f>
        <v>4.0875070077941777E-2</v>
      </c>
    </row>
    <row r="87" spans="1:11" x14ac:dyDescent="0.25">
      <c r="A87" t="str">
        <f>'AGG Activity_EX'!A87</f>
        <v>COMBDGOTSNewAM</v>
      </c>
      <c r="B87">
        <f>SUMIFS(Activity_16!B:B,Activity_16!$A:$A,$A87&amp;"*",Activity_16!B:B,"&gt;=0.0001")</f>
        <v>0</v>
      </c>
      <c r="C87">
        <f>SUMIFS(Activity_16!C:C,Activity_16!$A:$A,$A87&amp;"*",Activity_16!C:C,"&gt;=0.0001")</f>
        <v>0</v>
      </c>
      <c r="D87">
        <f>SUMIFS(Activity_16!D:D,Activity_16!$A:$A,$A87&amp;"*",Activity_16!D:D,"&gt;=0.0001")</f>
        <v>0</v>
      </c>
      <c r="E87">
        <f>SUMIFS(Activity_16!E:E,Activity_16!$A:$A,$A87&amp;"*",Activity_16!E:E,"&gt;=0.0001")</f>
        <v>0</v>
      </c>
      <c r="F87">
        <f>SUMIFS(Activity_16!F:F,Activity_16!$A:$A,$A87&amp;"*",Activity_16!F:F,"&gt;=0.0001")</f>
        <v>0</v>
      </c>
      <c r="G87">
        <f>SUMIFS(Activity_16!G:G,Activity_16!$A:$A,$A87&amp;"*",Activity_16!G:G,"&gt;=0.0001")</f>
        <v>0</v>
      </c>
      <c r="H87">
        <f>SUMIFS(Activity_16!H:H,Activity_16!$A:$A,$A87&amp;"*",Activity_16!H:H,"&gt;=0.0001")</f>
        <v>0</v>
      </c>
      <c r="I87">
        <f>SUMIFS(Activity_16!I:I,Activity_16!$A:$A,$A87&amp;"*",Activity_16!I:I,"&gt;=0.0001")</f>
        <v>8.6713909972906487E-3</v>
      </c>
      <c r="J87">
        <f>SUMIFS(Activity_16!J:J,Activity_16!$A:$A,$A87&amp;"*",Activity_16!J:J,"&gt;=0.0001")</f>
        <v>1.034053766353756E-2</v>
      </c>
      <c r="K87">
        <f>SUMIFS(Activity_16!K:K,Activity_16!$A:$A,$A87&amp;"*",Activity_16!K:K,"&gt;=0.0001")</f>
        <v>9.6204005191525797E-3</v>
      </c>
    </row>
    <row r="88" spans="1:11" x14ac:dyDescent="0.25">
      <c r="A88" t="str">
        <f>'AGG Activity_EX'!A88</f>
        <v>COMBDGOTSNewLI</v>
      </c>
      <c r="B88">
        <f>SUMIFS(Activity_16!B:B,Activity_16!$A:$A,$A88&amp;"*",Activity_16!B:B,"&gt;=0.0001")</f>
        <v>0</v>
      </c>
      <c r="C88">
        <f>SUMIFS(Activity_16!C:C,Activity_16!$A:$A,$A88&amp;"*",Activity_16!C:C,"&gt;=0.0001")</f>
        <v>0</v>
      </c>
      <c r="D88">
        <f>SUMIFS(Activity_16!D:D,Activity_16!$A:$A,$A88&amp;"*",Activity_16!D:D,"&gt;=0.0001")</f>
        <v>0</v>
      </c>
      <c r="E88">
        <f>SUMIFS(Activity_16!E:E,Activity_16!$A:$A,$A88&amp;"*",Activity_16!E:E,"&gt;=0.0001")</f>
        <v>0</v>
      </c>
      <c r="F88">
        <f>SUMIFS(Activity_16!F:F,Activity_16!$A:$A,$A88&amp;"*",Activity_16!F:F,"&gt;=0.0001")</f>
        <v>0</v>
      </c>
      <c r="G88">
        <f>SUMIFS(Activity_16!G:G,Activity_16!$A:$A,$A88&amp;"*",Activity_16!G:G,"&gt;=0.0001")</f>
        <v>0</v>
      </c>
      <c r="H88">
        <f>SUMIFS(Activity_16!H:H,Activity_16!$A:$A,$A88&amp;"*",Activity_16!H:H,"&gt;=0.0001")</f>
        <v>0</v>
      </c>
      <c r="I88">
        <f>SUMIFS(Activity_16!I:I,Activity_16!$A:$A,$A88&amp;"*",Activity_16!I:I,"&gt;=0.0001")</f>
        <v>4.0286982394551244E-4</v>
      </c>
      <c r="J88">
        <f>SUMIFS(Activity_16!J:J,Activity_16!$A:$A,$A88&amp;"*",Activity_16!J:J,"&gt;=0.0001")</f>
        <v>4.5599200846567055E-4</v>
      </c>
      <c r="K88">
        <f>SUMIFS(Activity_16!K:K,Activity_16!$A:$A,$A88&amp;"*",Activity_16!K:K,"&gt;=0.0001")</f>
        <v>3.9435226978292934E-4</v>
      </c>
    </row>
    <row r="89" spans="1:11" x14ac:dyDescent="0.25">
      <c r="A89" t="str">
        <f>'AGG Activity_EX'!A89</f>
        <v>COMBDGOTSNewSC</v>
      </c>
      <c r="B89">
        <f>SUMIFS(Activity_16!B:B,Activity_16!$A:$A,$A89&amp;"*",Activity_16!B:B,"&gt;=0.0001")</f>
        <v>0</v>
      </c>
      <c r="C89">
        <f>SUMIFS(Activity_16!C:C,Activity_16!$A:$A,$A89&amp;"*",Activity_16!C:C,"&gt;=0.0001")</f>
        <v>0</v>
      </c>
      <c r="D89">
        <f>SUMIFS(Activity_16!D:D,Activity_16!$A:$A,$A89&amp;"*",Activity_16!D:D,"&gt;=0.0001")</f>
        <v>0</v>
      </c>
      <c r="E89">
        <f>SUMIFS(Activity_16!E:E,Activity_16!$A:$A,$A89&amp;"*",Activity_16!E:E,"&gt;=0.0001")</f>
        <v>0</v>
      </c>
      <c r="F89">
        <f>SUMIFS(Activity_16!F:F,Activity_16!$A:$A,$A89&amp;"*",Activity_16!F:F,"&gt;=0.0001")</f>
        <v>0</v>
      </c>
      <c r="G89">
        <f>SUMIFS(Activity_16!G:G,Activity_16!$A:$A,$A89&amp;"*",Activity_16!G:G,"&gt;=0.0001")</f>
        <v>0</v>
      </c>
      <c r="H89">
        <f>SUMIFS(Activity_16!H:H,Activity_16!$A:$A,$A89&amp;"*",Activity_16!H:H,"&gt;=0.0001")</f>
        <v>0</v>
      </c>
      <c r="I89">
        <f>SUMIFS(Activity_16!I:I,Activity_16!$A:$A,$A89&amp;"*",Activity_16!I:I,"&gt;=0.0001")</f>
        <v>2.299832570119751E-2</v>
      </c>
      <c r="J89">
        <f>SUMIFS(Activity_16!J:J,Activity_16!$A:$A,$A89&amp;"*",Activity_16!J:J,"&gt;=0.0001")</f>
        <v>2.6726490710477446E-2</v>
      </c>
      <c r="K89">
        <f>SUMIFS(Activity_16!K:K,Activity_16!$A:$A,$A89&amp;"*",Activity_16!K:K,"&gt;=0.0001")</f>
        <v>2.9658699877572574E-2</v>
      </c>
    </row>
    <row r="90" spans="1:11" x14ac:dyDescent="0.25">
      <c r="A90" t="str">
        <f>'AGG Activity_EX'!A90</f>
        <v>COMBDGOTSNewSH</v>
      </c>
      <c r="B90">
        <f>SUMIFS(Activity_16!B:B,Activity_16!$A:$A,$A90&amp;"*",Activity_16!B:B,"&gt;=0.0001")</f>
        <v>0</v>
      </c>
      <c r="C90">
        <f>SUMIFS(Activity_16!C:C,Activity_16!$A:$A,$A90&amp;"*",Activity_16!C:C,"&gt;=0.0001")</f>
        <v>0</v>
      </c>
      <c r="D90">
        <f>SUMIFS(Activity_16!D:D,Activity_16!$A:$A,$A90&amp;"*",Activity_16!D:D,"&gt;=0.0001")</f>
        <v>0</v>
      </c>
      <c r="E90">
        <f>SUMIFS(Activity_16!E:E,Activity_16!$A:$A,$A90&amp;"*",Activity_16!E:E,"&gt;=0.0001")</f>
        <v>0</v>
      </c>
      <c r="F90">
        <f>SUMIFS(Activity_16!F:F,Activity_16!$A:$A,$A90&amp;"*",Activity_16!F:F,"&gt;=0.0001")</f>
        <v>0</v>
      </c>
      <c r="G90">
        <f>SUMIFS(Activity_16!G:G,Activity_16!$A:$A,$A90&amp;"*",Activity_16!G:G,"&gt;=0.0001")</f>
        <v>0</v>
      </c>
      <c r="H90">
        <f>SUMIFS(Activity_16!H:H,Activity_16!$A:$A,$A90&amp;"*",Activity_16!H:H,"&gt;=0.0001")</f>
        <v>0</v>
      </c>
      <c r="I90">
        <f>SUMIFS(Activity_16!I:I,Activity_16!$A:$A,$A90&amp;"*",Activity_16!I:I,"&gt;=0.0001")</f>
        <v>6.7628675644977126E-2</v>
      </c>
      <c r="J90">
        <f>SUMIFS(Activity_16!J:J,Activity_16!$A:$A,$A90&amp;"*",Activity_16!J:J,"&gt;=0.0001")</f>
        <v>7.9640473988643129E-2</v>
      </c>
      <c r="K90">
        <f>SUMIFS(Activity_16!K:K,Activity_16!$A:$A,$A90&amp;"*",Activity_16!K:K,"&gt;=0.0001")</f>
        <v>8.9687747136056206E-2</v>
      </c>
    </row>
    <row r="91" spans="1:11" x14ac:dyDescent="0.25">
      <c r="A91" t="str">
        <f>'AGG Activity_EX'!A91</f>
        <v>COMBDGOTSNewSL</v>
      </c>
      <c r="B91">
        <f>SUMIFS(Activity_16!B:B,Activity_16!$A:$A,$A91&amp;"*",Activity_16!B:B,"&gt;=0.0001")</f>
        <v>0</v>
      </c>
      <c r="C91">
        <f>SUMIFS(Activity_16!C:C,Activity_16!$A:$A,$A91&amp;"*",Activity_16!C:C,"&gt;=0.0001")</f>
        <v>0</v>
      </c>
      <c r="D91">
        <f>SUMIFS(Activity_16!D:D,Activity_16!$A:$A,$A91&amp;"*",Activity_16!D:D,"&gt;=0.0001")</f>
        <v>0</v>
      </c>
      <c r="E91">
        <f>SUMIFS(Activity_16!E:E,Activity_16!$A:$A,$A91&amp;"*",Activity_16!E:E,"&gt;=0.0001")</f>
        <v>0</v>
      </c>
      <c r="F91">
        <f>SUMIFS(Activity_16!F:F,Activity_16!$A:$A,$A91&amp;"*",Activity_16!F:F,"&gt;=0.0001")</f>
        <v>0</v>
      </c>
      <c r="G91">
        <f>SUMIFS(Activity_16!G:G,Activity_16!$A:$A,$A91&amp;"*",Activity_16!G:G,"&gt;=0.0001")</f>
        <v>0</v>
      </c>
      <c r="H91">
        <f>SUMIFS(Activity_16!H:H,Activity_16!$A:$A,$A91&amp;"*",Activity_16!H:H,"&gt;=0.0001")</f>
        <v>0</v>
      </c>
      <c r="I91">
        <f>SUMIFS(Activity_16!I:I,Activity_16!$A:$A,$A91&amp;"*",Activity_16!I:I,"&gt;=0.0001")</f>
        <v>0</v>
      </c>
      <c r="J91">
        <f>SUMIFS(Activity_16!J:J,Activity_16!$A:$A,$A91&amp;"*",Activity_16!J:J,"&gt;=0.0001")</f>
        <v>0</v>
      </c>
      <c r="K91">
        <f>SUMIFS(Activity_16!K:K,Activity_16!$A:$A,$A91&amp;"*",Activity_16!K:K,"&gt;=0.0001")</f>
        <v>0</v>
      </c>
    </row>
    <row r="92" spans="1:11" x14ac:dyDescent="0.25">
      <c r="A92" t="str">
        <f>'AGG Activity_EX'!A92</f>
        <v>COMBDGOTSNewWH</v>
      </c>
      <c r="B92">
        <f>SUMIFS(Activity_16!B:B,Activity_16!$A:$A,$A92&amp;"*",Activity_16!B:B,"&gt;=0.0001")</f>
        <v>0</v>
      </c>
      <c r="C92">
        <f>SUMIFS(Activity_16!C:C,Activity_16!$A:$A,$A92&amp;"*",Activity_16!C:C,"&gt;=0.0001")</f>
        <v>0</v>
      </c>
      <c r="D92">
        <f>SUMIFS(Activity_16!D:D,Activity_16!$A:$A,$A92&amp;"*",Activity_16!D:D,"&gt;=0.0001")</f>
        <v>0</v>
      </c>
      <c r="E92">
        <f>SUMIFS(Activity_16!E:E,Activity_16!$A:$A,$A92&amp;"*",Activity_16!E:E,"&gt;=0.0001")</f>
        <v>0</v>
      </c>
      <c r="F92">
        <f>SUMIFS(Activity_16!F:F,Activity_16!$A:$A,$A92&amp;"*",Activity_16!F:F,"&gt;=0.0001")</f>
        <v>0</v>
      </c>
      <c r="G92">
        <f>SUMIFS(Activity_16!G:G,Activity_16!$A:$A,$A92&amp;"*",Activity_16!G:G,"&gt;=0.0001")</f>
        <v>0</v>
      </c>
      <c r="H92">
        <f>SUMIFS(Activity_16!H:H,Activity_16!$A:$A,$A92&amp;"*",Activity_16!H:H,"&gt;=0.0001")</f>
        <v>0</v>
      </c>
      <c r="I92">
        <f>SUMIFS(Activity_16!I:I,Activity_16!$A:$A,$A92&amp;"*",Activity_16!I:I,"&gt;=0.0001")</f>
        <v>5.2547913086709565E-2</v>
      </c>
      <c r="J92">
        <f>SUMIFS(Activity_16!J:J,Activity_16!$A:$A,$A92&amp;"*",Activity_16!J:J,"&gt;=0.0001")</f>
        <v>6.2670474342010604E-2</v>
      </c>
      <c r="K92">
        <f>SUMIFS(Activity_16!K:K,Activity_16!$A:$A,$A92&amp;"*",Activity_16!K:K,"&gt;=0.0001")</f>
        <v>6.9435530755083005E-2</v>
      </c>
    </row>
    <row r="93" spans="1:11" x14ac:dyDescent="0.25">
      <c r="A93" t="str">
        <f>'AGG Activity_EX'!A93</f>
        <v>COMBDGOTSOldAE</v>
      </c>
      <c r="B93">
        <f>SUMIFS(Activity_16!B:B,Activity_16!$A:$A,$A93&amp;"*",Activity_16!B:B,"&gt;=0.0001")</f>
        <v>0.18091765495874373</v>
      </c>
      <c r="C93">
        <f>SUMIFS(Activity_16!C:C,Activity_16!$A:$A,$A93&amp;"*",Activity_16!C:C,"&gt;=0.0001")</f>
        <v>8.3133899242946558</v>
      </c>
      <c r="D93">
        <f>SUMIFS(Activity_16!D:D,Activity_16!$A:$A,$A93&amp;"*",Activity_16!D:D,"&gt;=0.0001")</f>
        <v>16.594522883288839</v>
      </c>
      <c r="E93">
        <f>SUMIFS(Activity_16!E:E,Activity_16!$A:$A,$A93&amp;"*",Activity_16!E:E,"&gt;=0.0001")</f>
        <v>24.894146420282134</v>
      </c>
      <c r="F93">
        <f>SUMIFS(Activity_16!F:F,Activity_16!$A:$A,$A93&amp;"*",Activity_16!F:F,"&gt;=0.0001")</f>
        <v>448.24587252483542</v>
      </c>
      <c r="G93">
        <f>SUMIFS(Activity_16!G:G,Activity_16!$A:$A,$A93&amp;"*",Activity_16!G:G,"&gt;=0.0001")</f>
        <v>456.52575630598011</v>
      </c>
      <c r="H93">
        <f>SUMIFS(Activity_16!H:H,Activity_16!$A:$A,$A93&amp;"*",Activity_16!H:H,"&gt;=0.0001")</f>
        <v>461.78333290997239</v>
      </c>
      <c r="I93">
        <f>SUMIFS(Activity_16!I:I,Activity_16!$A:$A,$A93&amp;"*",Activity_16!I:I,"&gt;=0.0001")</f>
        <v>263.24900359322345</v>
      </c>
      <c r="J93">
        <f>SUMIFS(Activity_16!J:J,Activity_16!$A:$A,$A93&amp;"*",Activity_16!J:J,"&gt;=0.0001")</f>
        <v>255.07455532612857</v>
      </c>
      <c r="K93">
        <f>SUMIFS(Activity_16!K:K,Activity_16!$A:$A,$A93&amp;"*",Activity_16!K:K,"&gt;=0.0001")</f>
        <v>250.08831081053128</v>
      </c>
    </row>
    <row r="94" spans="1:11" x14ac:dyDescent="0.25">
      <c r="A94" t="str">
        <f>'AGG Activity_EX'!A94</f>
        <v>COMBDGOTSOldAM</v>
      </c>
      <c r="B94">
        <f>SUMIFS(Activity_16!B:B,Activity_16!$A:$A,$A94&amp;"*",Activity_16!B:B,"&gt;=0.0001")</f>
        <v>3.0727769674807941E-2</v>
      </c>
      <c r="C94">
        <f>SUMIFS(Activity_16!C:C,Activity_16!$A:$A,$A94&amp;"*",Activity_16!C:C,"&gt;=0.0001")</f>
        <v>1.04211283430847</v>
      </c>
      <c r="D94">
        <f>SUMIFS(Activity_16!D:D,Activity_16!$A:$A,$A94&amp;"*",Activity_16!D:D,"&gt;=0.0001")</f>
        <v>2.0717297563003609</v>
      </c>
      <c r="E94">
        <f>SUMIFS(Activity_16!E:E,Activity_16!$A:$A,$A94&amp;"*",Activity_16!E:E,"&gt;=0.0001")</f>
        <v>3.105799323171877</v>
      </c>
      <c r="F94">
        <f>SUMIFS(Activity_16!F:F,Activity_16!$A:$A,$A94&amp;"*",Activity_16!F:F,"&gt;=0.0001")</f>
        <v>55.615482397743037</v>
      </c>
      <c r="G94">
        <f>SUMIFS(Activity_16!G:G,Activity_16!$A:$A,$A94&amp;"*",Activity_16!G:G,"&gt;=0.0001")</f>
        <v>56.641925914173683</v>
      </c>
      <c r="H94">
        <f>SUMIFS(Activity_16!H:H,Activity_16!$A:$A,$A94&amp;"*",Activity_16!H:H,"&gt;=0.0001")</f>
        <v>57.292196928117733</v>
      </c>
      <c r="I94">
        <f>SUMIFS(Activity_16!I:I,Activity_16!$A:$A,$A94&amp;"*",Activity_16!I:I,"&gt;=0.0001")</f>
        <v>25.45288703469442</v>
      </c>
      <c r="J94">
        <f>SUMIFS(Activity_16!J:J,Activity_16!$A:$A,$A94&amp;"*",Activity_16!J:J,"&gt;=0.0001")</f>
        <v>24.554535060362799</v>
      </c>
      <c r="K94">
        <f>SUMIFS(Activity_16!K:K,Activity_16!$A:$A,$A94&amp;"*",Activity_16!K:K,"&gt;=0.0001")</f>
        <v>25.198806467493231</v>
      </c>
    </row>
    <row r="95" spans="1:11" x14ac:dyDescent="0.25">
      <c r="A95" t="str">
        <f>'AGG Activity_EX'!A95</f>
        <v>COMBDGOTSOldLI</v>
      </c>
      <c r="B95">
        <f>SUMIFS(Activity_16!B:B,Activity_16!$A:$A,$A95&amp;"*",Activity_16!B:B,"&gt;=0.0001")</f>
        <v>3.2646987223086711E-3</v>
      </c>
      <c r="C95">
        <f>SUMIFS(Activity_16!C:C,Activity_16!$A:$A,$A95&amp;"*",Activity_16!C:C,"&gt;=0.0001")</f>
        <v>491.86607592315704</v>
      </c>
      <c r="D95">
        <f>SUMIFS(Activity_16!D:D,Activity_16!$A:$A,$A95&amp;"*",Activity_16!D:D,"&gt;=0.0001")</f>
        <v>696.36915122677453</v>
      </c>
      <c r="E95">
        <f>SUMIFS(Activity_16!E:E,Activity_16!$A:$A,$A95&amp;"*",Activity_16!E:E,"&gt;=0.0001")</f>
        <v>759.02045036008121</v>
      </c>
      <c r="F95">
        <f>SUMIFS(Activity_16!F:F,Activity_16!$A:$A,$A95&amp;"*",Activity_16!F:F,"&gt;=0.0001")</f>
        <v>770.00904086166292</v>
      </c>
      <c r="G95">
        <f>SUMIFS(Activity_16!G:G,Activity_16!$A:$A,$A95&amp;"*",Activity_16!G:G,"&gt;=0.0001")</f>
        <v>779.28216882050879</v>
      </c>
      <c r="H95">
        <f>SUMIFS(Activity_16!H:H,Activity_16!$A:$A,$A95&amp;"*",Activity_16!H:H,"&gt;=0.0001")</f>
        <v>785.18531557203619</v>
      </c>
      <c r="I95">
        <f>SUMIFS(Activity_16!I:I,Activity_16!$A:$A,$A95&amp;"*",Activity_16!I:I,"&gt;=0.0001")</f>
        <v>222.07163462296461</v>
      </c>
      <c r="J95">
        <f>SUMIFS(Activity_16!J:J,Activity_16!$A:$A,$A95&amp;"*",Activity_16!J:J,"&gt;=0.0001")</f>
        <v>192.21854949698223</v>
      </c>
      <c r="K95">
        <f>SUMIFS(Activity_16!K:K,Activity_16!$A:$A,$A95&amp;"*",Activity_16!K:K,"&gt;=0.0001")</f>
        <v>83.745021238331077</v>
      </c>
    </row>
    <row r="96" spans="1:11" x14ac:dyDescent="0.25">
      <c r="A96" t="str">
        <f>'AGG Activity_EX'!A96</f>
        <v>COMBDGOTSOldSC</v>
      </c>
      <c r="B96">
        <f>SUMIFS(Activity_16!B:B,Activity_16!$A:$A,$A96&amp;"*",Activity_16!B:B,"&gt;=0.0001")</f>
        <v>9.6316092768538392E-2</v>
      </c>
      <c r="C96">
        <f>SUMIFS(Activity_16!C:C,Activity_16!$A:$A,$A96&amp;"*",Activity_16!C:C,"&gt;=0.0001")</f>
        <v>5.6249436026333264</v>
      </c>
      <c r="D96">
        <f>SUMIFS(Activity_16!D:D,Activity_16!$A:$A,$A96&amp;"*",Activity_16!D:D,"&gt;=0.0001")</f>
        <v>11.246583779544277</v>
      </c>
      <c r="E96">
        <f>SUMIFS(Activity_16!E:E,Activity_16!$A:$A,$A96&amp;"*",Activity_16!E:E,"&gt;=0.0001")</f>
        <v>16.87701691491997</v>
      </c>
      <c r="F96">
        <f>SUMIFS(Activity_16!F:F,Activity_16!$A:$A,$A96&amp;"*",Activity_16!F:F,"&gt;=0.0001")</f>
        <v>267.56900771590961</v>
      </c>
      <c r="G96">
        <f>SUMIFS(Activity_16!G:G,Activity_16!$A:$A,$A96&amp;"*",Activity_16!G:G,"&gt;=0.0001")</f>
        <v>273.18899193330685</v>
      </c>
      <c r="H96">
        <f>SUMIFS(Activity_16!H:H,Activity_16!$A:$A,$A96&amp;"*",Activity_16!H:H,"&gt;=0.0001")</f>
        <v>276.76005430285016</v>
      </c>
      <c r="I96">
        <f>SUMIFS(Activity_16!I:I,Activity_16!$A:$A,$A96&amp;"*",Activity_16!I:I,"&gt;=0.0001")</f>
        <v>104.4769170997258</v>
      </c>
      <c r="J96">
        <f>SUMIFS(Activity_16!J:J,Activity_16!$A:$A,$A96&amp;"*",Activity_16!J:J,"&gt;=0.0001")</f>
        <v>84.442367112547771</v>
      </c>
      <c r="K96">
        <f>SUMIFS(Activity_16!K:K,Activity_16!$A:$A,$A96&amp;"*",Activity_16!K:K,"&gt;=0.0001")</f>
        <v>70.900723724829135</v>
      </c>
    </row>
    <row r="97" spans="1:11" x14ac:dyDescent="0.25">
      <c r="A97" t="str">
        <f>'AGG Activity_EX'!A97</f>
        <v>COMBDGOTSOldSH</v>
      </c>
      <c r="B97">
        <f>SUMIFS(Activity_16!B:B,Activity_16!$A:$A,$A97&amp;"*",Activity_16!B:B,"&gt;=0.0001")</f>
        <v>72.689983603235561</v>
      </c>
      <c r="C97">
        <f>SUMIFS(Activity_16!C:C,Activity_16!$A:$A,$A97&amp;"*",Activity_16!C:C,"&gt;=0.0001")</f>
        <v>116.68094896071294</v>
      </c>
      <c r="D97">
        <f>SUMIFS(Activity_16!D:D,Activity_16!$A:$A,$A97&amp;"*",Activity_16!D:D,"&gt;=0.0001")</f>
        <v>413.90051568357575</v>
      </c>
      <c r="E97">
        <f>SUMIFS(Activity_16!E:E,Activity_16!$A:$A,$A97&amp;"*",Activity_16!E:E,"&gt;=0.0001")</f>
        <v>430.72131700714658</v>
      </c>
      <c r="F97">
        <f>SUMIFS(Activity_16!F:F,Activity_16!$A:$A,$A97&amp;"*",Activity_16!F:F,"&gt;=0.0001")</f>
        <v>457.11938184555214</v>
      </c>
      <c r="G97">
        <f>SUMIFS(Activity_16!G:G,Activity_16!$A:$A,$A97&amp;"*",Activity_16!G:G,"&gt;=0.0001")</f>
        <v>474.13501587106907</v>
      </c>
      <c r="H97">
        <f>SUMIFS(Activity_16!H:H,Activity_16!$A:$A,$A97&amp;"*",Activity_16!H:H,"&gt;=0.0001")</f>
        <v>527.88036638446215</v>
      </c>
      <c r="I97">
        <f>SUMIFS(Activity_16!I:I,Activity_16!$A:$A,$A97&amp;"*",Activity_16!I:I,"&gt;=0.0001")</f>
        <v>126.81478936375782</v>
      </c>
      <c r="J97">
        <f>SUMIFS(Activity_16!J:J,Activity_16!$A:$A,$A97&amp;"*",Activity_16!J:J,"&gt;=0.0001")</f>
        <v>95.664907712557024</v>
      </c>
      <c r="K97">
        <f>SUMIFS(Activity_16!K:K,Activity_16!$A:$A,$A97&amp;"*",Activity_16!K:K,"&gt;=0.0001")</f>
        <v>75.069873727993908</v>
      </c>
    </row>
    <row r="98" spans="1:11" x14ac:dyDescent="0.25">
      <c r="A98" t="str">
        <f>'AGG Activity_EX'!A98</f>
        <v>COMBDGOTSOldSL</v>
      </c>
      <c r="B98">
        <f>SUMIFS(Activity_16!B:B,Activity_16!$A:$A,$A98&amp;"*",Activity_16!B:B,"&gt;=0.0001")</f>
        <v>1.2930433720562121E-4</v>
      </c>
      <c r="C98">
        <f>SUMIFS(Activity_16!C:C,Activity_16!$A:$A,$A98&amp;"*",Activity_16!C:C,"&gt;=0.0001")</f>
        <v>0.73872956587551319</v>
      </c>
      <c r="D98">
        <f>SUMIFS(Activity_16!D:D,Activity_16!$A:$A,$A98&amp;"*",Activity_16!D:D,"&gt;=0.0001")</f>
        <v>1.477440914536466</v>
      </c>
      <c r="E98">
        <f>SUMIFS(Activity_16!E:E,Activity_16!$A:$A,$A98&amp;"*",Activity_16!E:E,"&gt;=0.0001")</f>
        <v>2.2161529666594189</v>
      </c>
      <c r="F98">
        <f>SUMIFS(Activity_16!F:F,Activity_16!$A:$A,$A98&amp;"*",Activity_16!F:F,"&gt;=0.0001")</f>
        <v>39.991947411436207</v>
      </c>
      <c r="G98">
        <f>SUMIFS(Activity_16!G:G,Activity_16!$A:$A,$A98&amp;"*",Activity_16!G:G,"&gt;=0.0001")</f>
        <v>40.730659022684193</v>
      </c>
      <c r="H98">
        <f>SUMIFS(Activity_16!H:H,Activity_16!$A:$A,$A98&amp;"*",Activity_16!H:H,"&gt;=0.0001")</f>
        <v>41.200916010129667</v>
      </c>
      <c r="I98">
        <f>SUMIFS(Activity_16!I:I,Activity_16!$A:$A,$A98&amp;"*",Activity_16!I:I,"&gt;=0.0001")</f>
        <v>18.30503573781882</v>
      </c>
      <c r="J98">
        <f>SUMIFS(Activity_16!J:J,Activity_16!$A:$A,$A98&amp;"*",Activity_16!J:J,"&gt;=0.0001")</f>
        <v>17.68105710362039</v>
      </c>
      <c r="K98">
        <f>SUMIFS(Activity_16!K:K,Activity_16!$A:$A,$A98&amp;"*",Activity_16!K:K,"&gt;=0.0001")</f>
        <v>18.128207160239899</v>
      </c>
    </row>
    <row r="99" spans="1:11" x14ac:dyDescent="0.25">
      <c r="A99" t="str">
        <f>'AGG Activity_EX'!A99</f>
        <v>COMBDGOTSOldWH</v>
      </c>
      <c r="B99">
        <f>SUMIFS(Activity_16!B:B,Activity_16!$A:$A,$A99&amp;"*",Activity_16!B:B,"&gt;=0.0001")</f>
        <v>3.8871628388164741</v>
      </c>
      <c r="C99">
        <f>SUMIFS(Activity_16!C:C,Activity_16!$A:$A,$A99&amp;"*",Activity_16!C:C,"&gt;=0.0001")</f>
        <v>10.910871757333188</v>
      </c>
      <c r="D99">
        <f>SUMIFS(Activity_16!D:D,Activity_16!$A:$A,$A99&amp;"*",Activity_16!D:D,"&gt;=0.0001")</f>
        <v>128.65279674121359</v>
      </c>
      <c r="E99">
        <f>SUMIFS(Activity_16!E:E,Activity_16!$A:$A,$A99&amp;"*",Activity_16!E:E,"&gt;=0.0001")</f>
        <v>132.42158386128312</v>
      </c>
      <c r="F99">
        <f>SUMIFS(Activity_16!F:F,Activity_16!$A:$A,$A99&amp;"*",Activity_16!F:F,"&gt;=0.0001")</f>
        <v>136.18994233162005</v>
      </c>
      <c r="G99">
        <f>SUMIFS(Activity_16!G:G,Activity_16!$A:$A,$A99&amp;"*",Activity_16!G:G,"&gt;=0.0001")</f>
        <v>139.95460255422529</v>
      </c>
      <c r="H99">
        <f>SUMIFS(Activity_16!H:H,Activity_16!$A:$A,$A99&amp;"*",Activity_16!H:H,"&gt;=0.0001")</f>
        <v>149.37532718495021</v>
      </c>
      <c r="I99">
        <f>SUMIFS(Activity_16!I:I,Activity_16!$A:$A,$A99&amp;"*",Activity_16!I:I,"&gt;=0.0001")</f>
        <v>66.935874698074983</v>
      </c>
      <c r="J99">
        <f>SUMIFS(Activity_16!J:J,Activity_16!$A:$A,$A99&amp;"*",Activity_16!J:J,"&gt;=0.0001")</f>
        <v>58.543252799656187</v>
      </c>
      <c r="K99">
        <f>SUMIFS(Activity_16!K:K,Activity_16!$A:$A,$A99&amp;"*",Activity_16!K:K,"&gt;=0.0001")</f>
        <v>49.294423080165096</v>
      </c>
    </row>
    <row r="100" spans="1:11" x14ac:dyDescent="0.25">
      <c r="A100" t="str">
        <f>'AGG Activity_EX'!A100</f>
        <v>COMBDGRTTNewAE</v>
      </c>
      <c r="B100">
        <f>SUMIFS(Activity_16!B:B,Activity_16!$A:$A,$A100&amp;"*",Activity_16!B:B,"&gt;=0.0001")</f>
        <v>0</v>
      </c>
      <c r="C100">
        <f>SUMIFS(Activity_16!C:C,Activity_16!$A:$A,$A100&amp;"*",Activity_16!C:C,"&gt;=0.0001")</f>
        <v>0</v>
      </c>
      <c r="D100">
        <f>SUMIFS(Activity_16!D:D,Activity_16!$A:$A,$A100&amp;"*",Activity_16!D:D,"&gt;=0.0001")</f>
        <v>0</v>
      </c>
      <c r="E100">
        <f>SUMIFS(Activity_16!E:E,Activity_16!$A:$A,$A100&amp;"*",Activity_16!E:E,"&gt;=0.0001")</f>
        <v>0</v>
      </c>
      <c r="F100">
        <f>SUMIFS(Activity_16!F:F,Activity_16!$A:$A,$A100&amp;"*",Activity_16!F:F,"&gt;=0.0001")</f>
        <v>0</v>
      </c>
      <c r="G100">
        <f>SUMIFS(Activity_16!G:G,Activity_16!$A:$A,$A100&amp;"*",Activity_16!G:G,"&gt;=0.0001")</f>
        <v>0</v>
      </c>
      <c r="H100">
        <f>SUMIFS(Activity_16!H:H,Activity_16!$A:$A,$A100&amp;"*",Activity_16!H:H,"&gt;=0.0001")</f>
        <v>0</v>
      </c>
      <c r="I100">
        <f>SUMIFS(Activity_16!I:I,Activity_16!$A:$A,$A100&amp;"*",Activity_16!I:I,"&gt;=0.0001")</f>
        <v>3.960650362485435E-2</v>
      </c>
      <c r="J100">
        <f>SUMIFS(Activity_16!J:J,Activity_16!$A:$A,$A100&amp;"*",Activity_16!J:J,"&gt;=0.0001")</f>
        <v>4.5493187762966208E-2</v>
      </c>
      <c r="K100">
        <f>SUMIFS(Activity_16!K:K,Activity_16!$A:$A,$A100&amp;"*",Activity_16!K:K,"&gt;=0.0001")</f>
        <v>4.1823517805292157E-2</v>
      </c>
    </row>
    <row r="101" spans="1:11" x14ac:dyDescent="0.25">
      <c r="A101" t="str">
        <f>'AGG Activity_EX'!A101</f>
        <v>COMBDGRTTNewAM</v>
      </c>
      <c r="B101">
        <f>SUMIFS(Activity_16!B:B,Activity_16!$A:$A,$A101&amp;"*",Activity_16!B:B,"&gt;=0.0001")</f>
        <v>0</v>
      </c>
      <c r="C101">
        <f>SUMIFS(Activity_16!C:C,Activity_16!$A:$A,$A101&amp;"*",Activity_16!C:C,"&gt;=0.0001")</f>
        <v>0</v>
      </c>
      <c r="D101">
        <f>SUMIFS(Activity_16!D:D,Activity_16!$A:$A,$A101&amp;"*",Activity_16!D:D,"&gt;=0.0001")</f>
        <v>0</v>
      </c>
      <c r="E101">
        <f>SUMIFS(Activity_16!E:E,Activity_16!$A:$A,$A101&amp;"*",Activity_16!E:E,"&gt;=0.0001")</f>
        <v>0</v>
      </c>
      <c r="F101">
        <f>SUMIFS(Activity_16!F:F,Activity_16!$A:$A,$A101&amp;"*",Activity_16!F:F,"&gt;=0.0001")</f>
        <v>0</v>
      </c>
      <c r="G101">
        <f>SUMIFS(Activity_16!G:G,Activity_16!$A:$A,$A101&amp;"*",Activity_16!G:G,"&gt;=0.0001")</f>
        <v>0</v>
      </c>
      <c r="H101">
        <f>SUMIFS(Activity_16!H:H,Activity_16!$A:$A,$A101&amp;"*",Activity_16!H:H,"&gt;=0.0001")</f>
        <v>0</v>
      </c>
      <c r="I101">
        <f>SUMIFS(Activity_16!I:I,Activity_16!$A:$A,$A101&amp;"*",Activity_16!I:I,"&gt;=0.0001")</f>
        <v>9.398846173438679E-3</v>
      </c>
      <c r="J101">
        <f>SUMIFS(Activity_16!J:J,Activity_16!$A:$A,$A101&amp;"*",Activity_16!J:J,"&gt;=0.0001")</f>
        <v>1.082363362183714E-2</v>
      </c>
      <c r="K101">
        <f>SUMIFS(Activity_16!K:K,Activity_16!$A:$A,$A101&amp;"*",Activity_16!K:K,"&gt;=0.0001")</f>
        <v>9.9699246126322763E-3</v>
      </c>
    </row>
    <row r="102" spans="1:11" x14ac:dyDescent="0.25">
      <c r="A102" t="str">
        <f>'AGG Activity_EX'!A102</f>
        <v>COMBDGRTTNewLI</v>
      </c>
      <c r="B102">
        <f>SUMIFS(Activity_16!B:B,Activity_16!$A:$A,$A102&amp;"*",Activity_16!B:B,"&gt;=0.0001")</f>
        <v>0</v>
      </c>
      <c r="C102">
        <f>SUMIFS(Activity_16!C:C,Activity_16!$A:$A,$A102&amp;"*",Activity_16!C:C,"&gt;=0.0001")</f>
        <v>0</v>
      </c>
      <c r="D102">
        <f>SUMIFS(Activity_16!D:D,Activity_16!$A:$A,$A102&amp;"*",Activity_16!D:D,"&gt;=0.0001")</f>
        <v>0</v>
      </c>
      <c r="E102">
        <f>SUMIFS(Activity_16!E:E,Activity_16!$A:$A,$A102&amp;"*",Activity_16!E:E,"&gt;=0.0001")</f>
        <v>0</v>
      </c>
      <c r="F102">
        <f>SUMIFS(Activity_16!F:F,Activity_16!$A:$A,$A102&amp;"*",Activity_16!F:F,"&gt;=0.0001")</f>
        <v>0</v>
      </c>
      <c r="G102">
        <f>SUMIFS(Activity_16!G:G,Activity_16!$A:$A,$A102&amp;"*",Activity_16!G:G,"&gt;=0.0001")</f>
        <v>0</v>
      </c>
      <c r="H102">
        <f>SUMIFS(Activity_16!H:H,Activity_16!$A:$A,$A102&amp;"*",Activity_16!H:H,"&gt;=0.0001")</f>
        <v>0</v>
      </c>
      <c r="I102">
        <f>SUMIFS(Activity_16!I:I,Activity_16!$A:$A,$A102&amp;"*",Activity_16!I:I,"&gt;=0.0001")</f>
        <v>4.039817039802816E-4</v>
      </c>
      <c r="J102">
        <f>SUMIFS(Activity_16!J:J,Activity_16!$A:$A,$A102&amp;"*",Activity_16!J:J,"&gt;=0.0001")</f>
        <v>4.5713646715191001E-4</v>
      </c>
      <c r="K102">
        <f>SUMIFS(Activity_16!K:K,Activity_16!$A:$A,$A102&amp;"*",Activity_16!K:K,"&gt;=0.0001")</f>
        <v>3.952811893353538E-4</v>
      </c>
    </row>
    <row r="103" spans="1:11" x14ac:dyDescent="0.25">
      <c r="A103" t="str">
        <f>'AGG Activity_EX'!A103</f>
        <v>COMBDGRTTNewSC</v>
      </c>
      <c r="B103">
        <f>SUMIFS(Activity_16!B:B,Activity_16!$A:$A,$A103&amp;"*",Activity_16!B:B,"&gt;=0.0001")</f>
        <v>0</v>
      </c>
      <c r="C103">
        <f>SUMIFS(Activity_16!C:C,Activity_16!$A:$A,$A103&amp;"*",Activity_16!C:C,"&gt;=0.0001")</f>
        <v>0</v>
      </c>
      <c r="D103">
        <f>SUMIFS(Activity_16!D:D,Activity_16!$A:$A,$A103&amp;"*",Activity_16!D:D,"&gt;=0.0001")</f>
        <v>0</v>
      </c>
      <c r="E103">
        <f>SUMIFS(Activity_16!E:E,Activity_16!$A:$A,$A103&amp;"*",Activity_16!E:E,"&gt;=0.0001")</f>
        <v>0</v>
      </c>
      <c r="F103">
        <f>SUMIFS(Activity_16!F:F,Activity_16!$A:$A,$A103&amp;"*",Activity_16!F:F,"&gt;=0.0001")</f>
        <v>0</v>
      </c>
      <c r="G103">
        <f>SUMIFS(Activity_16!G:G,Activity_16!$A:$A,$A103&amp;"*",Activity_16!G:G,"&gt;=0.0001")</f>
        <v>0</v>
      </c>
      <c r="H103">
        <f>SUMIFS(Activity_16!H:H,Activity_16!$A:$A,$A103&amp;"*",Activity_16!H:H,"&gt;=0.0001")</f>
        <v>0</v>
      </c>
      <c r="I103">
        <f>SUMIFS(Activity_16!I:I,Activity_16!$A:$A,$A103&amp;"*",Activity_16!I:I,"&gt;=0.0001")</f>
        <v>2.4417429606374382E-2</v>
      </c>
      <c r="J103">
        <f>SUMIFS(Activity_16!J:J,Activity_16!$A:$A,$A103&amp;"*",Activity_16!J:J,"&gt;=0.0001")</f>
        <v>2.8161360541001813E-2</v>
      </c>
      <c r="K103">
        <f>SUMIFS(Activity_16!K:K,Activity_16!$A:$A,$A103&amp;"*",Activity_16!K:K,"&gt;=0.0001")</f>
        <v>3.1181578891167492E-2</v>
      </c>
    </row>
    <row r="104" spans="1:11" x14ac:dyDescent="0.25">
      <c r="A104" t="str">
        <f>'AGG Activity_EX'!A104</f>
        <v>COMBDGRTTNewSH</v>
      </c>
      <c r="B104">
        <f>SUMIFS(Activity_16!B:B,Activity_16!$A:$A,$A104&amp;"*",Activity_16!B:B,"&gt;=0.0001")</f>
        <v>0</v>
      </c>
      <c r="C104">
        <f>SUMIFS(Activity_16!C:C,Activity_16!$A:$A,$A104&amp;"*",Activity_16!C:C,"&gt;=0.0001")</f>
        <v>0</v>
      </c>
      <c r="D104">
        <f>SUMIFS(Activity_16!D:D,Activity_16!$A:$A,$A104&amp;"*",Activity_16!D:D,"&gt;=0.0001")</f>
        <v>0</v>
      </c>
      <c r="E104">
        <f>SUMIFS(Activity_16!E:E,Activity_16!$A:$A,$A104&amp;"*",Activity_16!E:E,"&gt;=0.0001")</f>
        <v>0</v>
      </c>
      <c r="F104">
        <f>SUMIFS(Activity_16!F:F,Activity_16!$A:$A,$A104&amp;"*",Activity_16!F:F,"&gt;=0.0001")</f>
        <v>0</v>
      </c>
      <c r="G104">
        <f>SUMIFS(Activity_16!G:G,Activity_16!$A:$A,$A104&amp;"*",Activity_16!G:G,"&gt;=0.0001")</f>
        <v>0</v>
      </c>
      <c r="H104">
        <f>SUMIFS(Activity_16!H:H,Activity_16!$A:$A,$A104&amp;"*",Activity_16!H:H,"&gt;=0.0001")</f>
        <v>0</v>
      </c>
      <c r="I104">
        <f>SUMIFS(Activity_16!I:I,Activity_16!$A:$A,$A104&amp;"*",Activity_16!I:I,"&gt;=0.0001")</f>
        <v>7.1523737727020212E-2</v>
      </c>
      <c r="J104">
        <f>SUMIFS(Activity_16!J:J,Activity_16!$A:$A,$A104&amp;"*",Activity_16!J:J,"&gt;=0.0001")</f>
        <v>8.340788248341062E-2</v>
      </c>
      <c r="K104">
        <f>SUMIFS(Activity_16!K:K,Activity_16!$A:$A,$A104&amp;"*",Activity_16!K:K,"&gt;=0.0001")</f>
        <v>9.3697151389479427E-2</v>
      </c>
    </row>
    <row r="105" spans="1:11" x14ac:dyDescent="0.25">
      <c r="A105" t="str">
        <f>'AGG Activity_EX'!A105</f>
        <v>COMBDGRTTNewSL</v>
      </c>
      <c r="B105">
        <f>SUMIFS(Activity_16!B:B,Activity_16!$A:$A,$A105&amp;"*",Activity_16!B:B,"&gt;=0.0001")</f>
        <v>0</v>
      </c>
      <c r="C105">
        <f>SUMIFS(Activity_16!C:C,Activity_16!$A:$A,$A105&amp;"*",Activity_16!C:C,"&gt;=0.0001")</f>
        <v>0</v>
      </c>
      <c r="D105">
        <f>SUMIFS(Activity_16!D:D,Activity_16!$A:$A,$A105&amp;"*",Activity_16!D:D,"&gt;=0.0001")</f>
        <v>0</v>
      </c>
      <c r="E105">
        <f>SUMIFS(Activity_16!E:E,Activity_16!$A:$A,$A105&amp;"*",Activity_16!E:E,"&gt;=0.0001")</f>
        <v>0</v>
      </c>
      <c r="F105">
        <f>SUMIFS(Activity_16!F:F,Activity_16!$A:$A,$A105&amp;"*",Activity_16!F:F,"&gt;=0.0001")</f>
        <v>0</v>
      </c>
      <c r="G105">
        <f>SUMIFS(Activity_16!G:G,Activity_16!$A:$A,$A105&amp;"*",Activity_16!G:G,"&gt;=0.0001")</f>
        <v>0</v>
      </c>
      <c r="H105">
        <f>SUMIFS(Activity_16!H:H,Activity_16!$A:$A,$A105&amp;"*",Activity_16!H:H,"&gt;=0.0001")</f>
        <v>0</v>
      </c>
      <c r="I105">
        <f>SUMIFS(Activity_16!I:I,Activity_16!$A:$A,$A105&amp;"*",Activity_16!I:I,"&gt;=0.0001")</f>
        <v>0</v>
      </c>
      <c r="J105">
        <f>SUMIFS(Activity_16!J:J,Activity_16!$A:$A,$A105&amp;"*",Activity_16!J:J,"&gt;=0.0001")</f>
        <v>0</v>
      </c>
      <c r="K105">
        <f>SUMIFS(Activity_16!K:K,Activity_16!$A:$A,$A105&amp;"*",Activity_16!K:K,"&gt;=0.0001")</f>
        <v>0</v>
      </c>
    </row>
    <row r="106" spans="1:11" x14ac:dyDescent="0.25">
      <c r="A106" t="str">
        <f>'AGG Activity_EX'!A106</f>
        <v>COMBDGRTTNewWH</v>
      </c>
      <c r="B106">
        <f>SUMIFS(Activity_16!B:B,Activity_16!$A:$A,$A106&amp;"*",Activity_16!B:B,"&gt;=0.0001")</f>
        <v>0</v>
      </c>
      <c r="C106">
        <f>SUMIFS(Activity_16!C:C,Activity_16!$A:$A,$A106&amp;"*",Activity_16!C:C,"&gt;=0.0001")</f>
        <v>0</v>
      </c>
      <c r="D106">
        <f>SUMIFS(Activity_16!D:D,Activity_16!$A:$A,$A106&amp;"*",Activity_16!D:D,"&gt;=0.0001")</f>
        <v>0</v>
      </c>
      <c r="E106">
        <f>SUMIFS(Activity_16!E:E,Activity_16!$A:$A,$A106&amp;"*",Activity_16!E:E,"&gt;=0.0001")</f>
        <v>0</v>
      </c>
      <c r="F106">
        <f>SUMIFS(Activity_16!F:F,Activity_16!$A:$A,$A106&amp;"*",Activity_16!F:F,"&gt;=0.0001")</f>
        <v>0</v>
      </c>
      <c r="G106">
        <f>SUMIFS(Activity_16!G:G,Activity_16!$A:$A,$A106&amp;"*",Activity_16!G:G,"&gt;=0.0001")</f>
        <v>0</v>
      </c>
      <c r="H106">
        <f>SUMIFS(Activity_16!H:H,Activity_16!$A:$A,$A106&amp;"*",Activity_16!H:H,"&gt;=0.0001")</f>
        <v>0</v>
      </c>
      <c r="I106">
        <f>SUMIFS(Activity_16!I:I,Activity_16!$A:$A,$A106&amp;"*",Activity_16!I:I,"&gt;=0.0001")</f>
        <v>5.8967521649739736E-2</v>
      </c>
      <c r="J106">
        <f>SUMIFS(Activity_16!J:J,Activity_16!$A:$A,$A106&amp;"*",Activity_16!J:J,"&gt;=0.0001")</f>
        <v>6.9688137591136345E-2</v>
      </c>
      <c r="K106">
        <f>SUMIFS(Activity_16!K:K,Activity_16!$A:$A,$A106&amp;"*",Activity_16!K:K,"&gt;=0.0001")</f>
        <v>7.6750107144103297E-2</v>
      </c>
    </row>
    <row r="107" spans="1:11" x14ac:dyDescent="0.25">
      <c r="A107" t="str">
        <f>'AGG Activity_EX'!A107</f>
        <v>COMBDGRTTOldAE</v>
      </c>
      <c r="B107">
        <f>SUMIFS(Activity_16!B:B,Activity_16!$A:$A,$A107&amp;"*",Activity_16!B:B,"&gt;=0.0001")</f>
        <v>0.19884507947036256</v>
      </c>
      <c r="C107">
        <f>SUMIFS(Activity_16!C:C,Activity_16!$A:$A,$A107&amp;"*",Activity_16!C:C,"&gt;=0.0001")</f>
        <v>15.369124881947707</v>
      </c>
      <c r="D107">
        <f>SUMIFS(Activity_16!D:D,Activity_16!$A:$A,$A107&amp;"*",Activity_16!D:D,"&gt;=0.0001")</f>
        <v>30.711528010595533</v>
      </c>
      <c r="E107">
        <f>SUMIFS(Activity_16!E:E,Activity_16!$A:$A,$A107&amp;"*",Activity_16!E:E,"&gt;=0.0001")</f>
        <v>46.067254009689691</v>
      </c>
      <c r="F107">
        <f>SUMIFS(Activity_16!F:F,Activity_16!$A:$A,$A107&amp;"*",Activity_16!F:F,"&gt;=0.0001")</f>
        <v>1150.7445704408765</v>
      </c>
      <c r="G107">
        <f>SUMIFS(Activity_16!G:G,Activity_16!$A:$A,$A107&amp;"*",Activity_16!G:G,"&gt;=0.0001")</f>
        <v>1166.0874235260883</v>
      </c>
      <c r="H107">
        <f>SUMIFS(Activity_16!H:H,Activity_16!$A:$A,$A107&amp;"*",Activity_16!H:H,"&gt;=0.0001")</f>
        <v>1178.6412723958715</v>
      </c>
      <c r="I107">
        <f>SUMIFS(Activity_16!I:I,Activity_16!$A:$A,$A107&amp;"*",Activity_16!I:I,"&gt;=0.0001")</f>
        <v>669.50675634522167</v>
      </c>
      <c r="J107">
        <f>SUMIFS(Activity_16!J:J,Activity_16!$A:$A,$A107&amp;"*",Activity_16!J:J,"&gt;=0.0001")</f>
        <v>647.79902287612754</v>
      </c>
      <c r="K107">
        <f>SUMIFS(Activity_16!K:K,Activity_16!$A:$A,$A107&amp;"*",Activity_16!K:K,"&gt;=0.0001")</f>
        <v>637.95438349354936</v>
      </c>
    </row>
    <row r="108" spans="1:11" x14ac:dyDescent="0.25">
      <c r="A108" t="str">
        <f>'AGG Activity_EX'!A108</f>
        <v>COMBDGRTTOldAM</v>
      </c>
      <c r="B108">
        <f>SUMIFS(Activity_16!B:B,Activity_16!$A:$A,$A108&amp;"*",Activity_16!B:B,"&gt;=0.0001")</f>
        <v>3.32604493776242E-2</v>
      </c>
      <c r="C108">
        <f>SUMIFS(Activity_16!C:C,Activity_16!$A:$A,$A108&amp;"*",Activity_16!C:C,"&gt;=0.0001")</f>
        <v>2.1572196811794342</v>
      </c>
      <c r="D108">
        <f>SUMIFS(Activity_16!D:D,Activity_16!$A:$A,$A108&amp;"*",Activity_16!D:D,"&gt;=0.0001")</f>
        <v>4.3041127151855543</v>
      </c>
      <c r="E108">
        <f>SUMIFS(Activity_16!E:E,Activity_16!$A:$A,$A108&amp;"*",Activity_16!E:E,"&gt;=0.0001")</f>
        <v>6.4563188569456402</v>
      </c>
      <c r="F108">
        <f>SUMIFS(Activity_16!F:F,Activity_16!$A:$A,$A108&amp;"*",Activity_16!F:F,"&gt;=0.0001")</f>
        <v>160.94261045225969</v>
      </c>
      <c r="G108">
        <f>SUMIFS(Activity_16!G:G,Activity_16!$A:$A,$A108&amp;"*",Activity_16!G:G,"&gt;=0.0001")</f>
        <v>163.08844158444501</v>
      </c>
      <c r="H108">
        <f>SUMIFS(Activity_16!H:H,Activity_16!$A:$A,$A108&amp;"*",Activity_16!H:H,"&gt;=0.0001")</f>
        <v>164.84097025530409</v>
      </c>
      <c r="I108">
        <f>SUMIFS(Activity_16!I:I,Activity_16!$A:$A,$A108&amp;"*",Activity_16!I:I,"&gt;=0.0001")</f>
        <v>73.012935634595465</v>
      </c>
      <c r="J108">
        <f>SUMIFS(Activity_16!J:J,Activity_16!$A:$A,$A108&amp;"*",Activity_16!J:J,"&gt;=0.0001")</f>
        <v>70.408587941462557</v>
      </c>
      <c r="K108">
        <f>SUMIFS(Activity_16!K:K,Activity_16!$A:$A,$A108&amp;"*",Activity_16!K:K,"&gt;=0.0001")</f>
        <v>72.756524878607934</v>
      </c>
    </row>
    <row r="109" spans="1:11" x14ac:dyDescent="0.25">
      <c r="A109" t="str">
        <f>'AGG Activity_EX'!A109</f>
        <v>COMBDGRTTOldLI</v>
      </c>
      <c r="B109">
        <f>SUMIFS(Activity_16!B:B,Activity_16!$A:$A,$A109&amp;"*",Activity_16!B:B,"&gt;=0.0001")</f>
        <v>3.2692681379419301E-3</v>
      </c>
      <c r="C109">
        <f>SUMIFS(Activity_16!C:C,Activity_16!$A:$A,$A109&amp;"*",Activity_16!C:C,"&gt;=0.0001")</f>
        <v>2003.5391372145671</v>
      </c>
      <c r="D109">
        <f>SUMIFS(Activity_16!D:D,Activity_16!$A:$A,$A109&amp;"*",Activity_16!D:D,"&gt;=0.0001")</f>
        <v>2830.0277945761636</v>
      </c>
      <c r="E109">
        <f>SUMIFS(Activity_16!E:E,Activity_16!$A:$A,$A109&amp;"*",Activity_16!E:E,"&gt;=0.0001")</f>
        <v>3075.4861359390961</v>
      </c>
      <c r="F109">
        <f>SUMIFS(Activity_16!F:F,Activity_16!$A:$A,$A109&amp;"*",Activity_16!F:F,"&gt;=0.0001")</f>
        <v>3109.3312758130505</v>
      </c>
      <c r="G109">
        <f>SUMIFS(Activity_16!G:G,Activity_16!$A:$A,$A109&amp;"*",Activity_16!G:G,"&gt;=0.0001")</f>
        <v>3136.1498354391342</v>
      </c>
      <c r="H109">
        <f>SUMIFS(Activity_16!H:H,Activity_16!$A:$A,$A109&amp;"*",Activity_16!H:H,"&gt;=0.0001")</f>
        <v>3158.1236637861666</v>
      </c>
      <c r="I109">
        <f>SUMIFS(Activity_16!I:I,Activity_16!$A:$A,$A109&amp;"*",Activity_16!I:I,"&gt;=0.0001")</f>
        <v>885.549014653624</v>
      </c>
      <c r="J109">
        <f>SUMIFS(Activity_16!J:J,Activity_16!$A:$A,$A109&amp;"*",Activity_16!J:J,"&gt;=0.0001")</f>
        <v>763.06189630989297</v>
      </c>
      <c r="K109">
        <f>SUMIFS(Activity_16!K:K,Activity_16!$A:$A,$A109&amp;"*",Activity_16!K:K,"&gt;=0.0001")</f>
        <v>329.27627901822939</v>
      </c>
    </row>
    <row r="110" spans="1:11" x14ac:dyDescent="0.25">
      <c r="A110" t="str">
        <f>'AGG Activity_EX'!A110</f>
        <v>COMBDGRTTOldSC</v>
      </c>
      <c r="B110">
        <f>SUMIFS(Activity_16!B:B,Activity_16!$A:$A,$A110&amp;"*",Activity_16!B:B,"&gt;=0.0001")</f>
        <v>0.10578056191687624</v>
      </c>
      <c r="C110">
        <f>SUMIFS(Activity_16!C:C,Activity_16!$A:$A,$A110&amp;"*",Activity_16!C:C,"&gt;=0.0001")</f>
        <v>12.698344474199903</v>
      </c>
      <c r="D110">
        <f>SUMIFS(Activity_16!D:D,Activity_16!$A:$A,$A110&amp;"*",Activity_16!D:D,"&gt;=0.0001")</f>
        <v>25.41663226702817</v>
      </c>
      <c r="E110">
        <f>SUMIFS(Activity_16!E:E,Activity_16!$A:$A,$A110&amp;"*",Activity_16!E:E,"&gt;=0.0001")</f>
        <v>38.140679098542044</v>
      </c>
      <c r="F110">
        <f>SUMIFS(Activity_16!F:F,Activity_16!$A:$A,$A110&amp;"*",Activity_16!F:F,"&gt;=0.0001")</f>
        <v>836.30907530959553</v>
      </c>
      <c r="G110">
        <f>SUMIFS(Activity_16!G:G,Activity_16!$A:$A,$A110&amp;"*",Activity_16!G:G,"&gt;=0.0001")</f>
        <v>849.02605632308064</v>
      </c>
      <c r="H110">
        <f>SUMIFS(Activity_16!H:H,Activity_16!$A:$A,$A110&amp;"*",Activity_16!H:H,"&gt;=0.0001")</f>
        <v>859.43731889931973</v>
      </c>
      <c r="I110">
        <f>SUMIFS(Activity_16!I:I,Activity_16!$A:$A,$A110&amp;"*",Activity_16!I:I,"&gt;=0.0001")</f>
        <v>332.81290187929142</v>
      </c>
      <c r="J110">
        <f>SUMIFS(Activity_16!J:J,Activity_16!$A:$A,$A110&amp;"*",Activity_16!J:J,"&gt;=0.0001")</f>
        <v>276.9335790948295</v>
      </c>
      <c r="K110">
        <f>SUMIFS(Activity_16!K:K,Activity_16!$A:$A,$A110&amp;"*",Activity_16!K:K,"&gt;=0.0001")</f>
        <v>240.81237481162907</v>
      </c>
    </row>
    <row r="111" spans="1:11" x14ac:dyDescent="0.25">
      <c r="A111" t="str">
        <f>'AGG Activity_EX'!A111</f>
        <v>COMBDGRTTOldSH</v>
      </c>
      <c r="B111">
        <f>SUMIFS(Activity_16!B:B,Activity_16!$A:$A,$A111&amp;"*",Activity_16!B:B,"&gt;=0.0001")</f>
        <v>233.95751858783325</v>
      </c>
      <c r="C111">
        <f>SUMIFS(Activity_16!C:C,Activity_16!$A:$A,$A111&amp;"*",Activity_16!C:C,"&gt;=0.0001")</f>
        <v>354.14365138770256</v>
      </c>
      <c r="D111">
        <f>SUMIFS(Activity_16!D:D,Activity_16!$A:$A,$A111&amp;"*",Activity_16!D:D,"&gt;=0.0001")</f>
        <v>1257.4120571915821</v>
      </c>
      <c r="E111">
        <f>SUMIFS(Activity_16!E:E,Activity_16!$A:$A,$A111&amp;"*",Activity_16!E:E,"&gt;=0.0001")</f>
        <v>1293.9865664538847</v>
      </c>
      <c r="F111">
        <f>SUMIFS(Activity_16!F:F,Activity_16!$A:$A,$A111&amp;"*",Activity_16!F:F,"&gt;=0.0001")</f>
        <v>1360.2581809518013</v>
      </c>
      <c r="G111">
        <f>SUMIFS(Activity_16!G:G,Activity_16!$A:$A,$A111&amp;"*",Activity_16!G:G,"&gt;=0.0001")</f>
        <v>1397.3615082178278</v>
      </c>
      <c r="H111">
        <f>SUMIFS(Activity_16!H:H,Activity_16!$A:$A,$A111&amp;"*",Activity_16!H:H,"&gt;=0.0001")</f>
        <v>1568.083803962593</v>
      </c>
      <c r="I111">
        <f>SUMIFS(Activity_16!I:I,Activity_16!$A:$A,$A111&amp;"*",Activity_16!I:I,"&gt;=0.0001")</f>
        <v>355.05221279671161</v>
      </c>
      <c r="J111">
        <f>SUMIFS(Activity_16!J:J,Activity_16!$A:$A,$A111&amp;"*",Activity_16!J:J,"&gt;=0.0001")</f>
        <v>268.10890688903379</v>
      </c>
      <c r="K111">
        <f>SUMIFS(Activity_16!K:K,Activity_16!$A:$A,$A111&amp;"*",Activity_16!K:K,"&gt;=0.0001")</f>
        <v>213.74919885477084</v>
      </c>
    </row>
    <row r="112" spans="1:11" x14ac:dyDescent="0.25">
      <c r="A112" t="str">
        <f>'AGG Activity_EX'!A112</f>
        <v>COMBDGRTTOldSL</v>
      </c>
      <c r="B112">
        <f>SUMIFS(Activity_16!B:B,Activity_16!$A:$A,$A112&amp;"*",Activity_16!B:B,"&gt;=0.0001")</f>
        <v>1.305256089020944E-4</v>
      </c>
      <c r="C112">
        <f>SUMIFS(Activity_16!C:C,Activity_16!$A:$A,$A112&amp;"*",Activity_16!C:C,"&gt;=0.0001")</f>
        <v>1.5429784795704169</v>
      </c>
      <c r="D112">
        <f>SUMIFS(Activity_16!D:D,Activity_16!$A:$A,$A112&amp;"*",Activity_16!D:D,"&gt;=0.0001")</f>
        <v>3.0859389110553019</v>
      </c>
      <c r="E112">
        <f>SUMIFS(Activity_16!E:E,Activity_16!$A:$A,$A112&amp;"*",Activity_16!E:E,"&gt;=0.0001")</f>
        <v>4.6288996652477126</v>
      </c>
      <c r="F112">
        <f>SUMIFS(Activity_16!F:F,Activity_16!$A:$A,$A112&amp;"*",Activity_16!F:F,"&gt;=0.0001")</f>
        <v>115.7369460127975</v>
      </c>
      <c r="G112">
        <f>SUMIFS(Activity_16!G:G,Activity_16!$A:$A,$A112&amp;"*",Activity_16!G:G,"&gt;=0.0001")</f>
        <v>117.27990675585571</v>
      </c>
      <c r="H112">
        <f>SUMIFS(Activity_16!H:H,Activity_16!$A:$A,$A112&amp;"*",Activity_16!H:H,"&gt;=0.0001")</f>
        <v>118.544130437333</v>
      </c>
      <c r="I112">
        <f>SUMIFS(Activity_16!I:I,Activity_16!$A:$A,$A112&amp;"*",Activity_16!I:I,"&gt;=0.0001")</f>
        <v>52.503446605084783</v>
      </c>
      <c r="J112">
        <f>SUMIFS(Activity_16!J:J,Activity_16!$A:$A,$A112&amp;"*",Activity_16!J:J,"&gt;=0.0001")</f>
        <v>50.684434029980878</v>
      </c>
      <c r="K112">
        <f>SUMIFS(Activity_16!K:K,Activity_16!$A:$A,$A112&amp;"*",Activity_16!K:K,"&gt;=0.0001")</f>
        <v>52.421591561146613</v>
      </c>
    </row>
    <row r="113" spans="1:11" x14ac:dyDescent="0.25">
      <c r="A113" t="str">
        <f>'AGG Activity_EX'!A113</f>
        <v>COMBDGRTTOldWH</v>
      </c>
      <c r="B113">
        <f>SUMIFS(Activity_16!B:B,Activity_16!$A:$A,$A113&amp;"*",Activity_16!B:B,"&gt;=0.0001")</f>
        <v>9.9662314890703598</v>
      </c>
      <c r="C113">
        <f>SUMIFS(Activity_16!C:C,Activity_16!$A:$A,$A113&amp;"*",Activity_16!C:C,"&gt;=0.0001")</f>
        <v>28.787783245795048</v>
      </c>
      <c r="D113">
        <f>SUMIFS(Activity_16!D:D,Activity_16!$A:$A,$A113&amp;"*",Activity_16!D:D,"&gt;=0.0001")</f>
        <v>373.81774562018938</v>
      </c>
      <c r="E113">
        <f>SUMIFS(Activity_16!E:E,Activity_16!$A:$A,$A113&amp;"*",Activity_16!E:E,"&gt;=0.0001")</f>
        <v>381.68235833135509</v>
      </c>
      <c r="F113">
        <f>SUMIFS(Activity_16!F:F,Activity_16!$A:$A,$A113&amp;"*",Activity_16!F:F,"&gt;=0.0001")</f>
        <v>389.54350529797443</v>
      </c>
      <c r="G113">
        <f>SUMIFS(Activity_16!G:G,Activity_16!$A:$A,$A113&amp;"*",Activity_16!G:G,"&gt;=0.0001")</f>
        <v>397.40691911483884</v>
      </c>
      <c r="H113">
        <f>SUMIFS(Activity_16!H:H,Activity_16!$A:$A,$A113&amp;"*",Activity_16!H:H,"&gt;=0.0001")</f>
        <v>424.66339230050812</v>
      </c>
      <c r="I113">
        <f>SUMIFS(Activity_16!I:I,Activity_16!$A:$A,$A113&amp;"*",Activity_16!I:I,"&gt;=0.0001")</f>
        <v>191.74022695179846</v>
      </c>
      <c r="J113">
        <f>SUMIFS(Activity_16!J:J,Activity_16!$A:$A,$A113&amp;"*",Activity_16!J:J,"&gt;=0.0001")</f>
        <v>169.25288003972614</v>
      </c>
      <c r="K113">
        <f>SUMIFS(Activity_16!K:K,Activity_16!$A:$A,$A113&amp;"*",Activity_16!K:K,"&gt;=0.0001")</f>
        <v>144.31700439142077</v>
      </c>
    </row>
    <row r="114" spans="1:11" x14ac:dyDescent="0.25">
      <c r="A114" t="str">
        <f>'AGG Activity_EX'!A114</f>
        <v>COMBDGTAWNewAE</v>
      </c>
      <c r="B114">
        <f>SUMIFS(Activity_16!B:B,Activity_16!$A:$A,$A114&amp;"*",Activity_16!B:B,"&gt;=0.0001")</f>
        <v>0</v>
      </c>
      <c r="C114">
        <f>SUMIFS(Activity_16!C:C,Activity_16!$A:$A,$A114&amp;"*",Activity_16!C:C,"&gt;=0.0001")</f>
        <v>0</v>
      </c>
      <c r="D114">
        <f>SUMIFS(Activity_16!D:D,Activity_16!$A:$A,$A114&amp;"*",Activity_16!D:D,"&gt;=0.0001")</f>
        <v>0</v>
      </c>
      <c r="E114">
        <f>SUMIFS(Activity_16!E:E,Activity_16!$A:$A,$A114&amp;"*",Activity_16!E:E,"&gt;=0.0001")</f>
        <v>0</v>
      </c>
      <c r="F114">
        <f>SUMIFS(Activity_16!F:F,Activity_16!$A:$A,$A114&amp;"*",Activity_16!F:F,"&gt;=0.0001")</f>
        <v>0</v>
      </c>
      <c r="G114">
        <f>SUMIFS(Activity_16!G:G,Activity_16!$A:$A,$A114&amp;"*",Activity_16!G:G,"&gt;=0.0001")</f>
        <v>0</v>
      </c>
      <c r="H114">
        <f>SUMIFS(Activity_16!H:H,Activity_16!$A:$A,$A114&amp;"*",Activity_16!H:H,"&gt;=0.0001")</f>
        <v>0</v>
      </c>
      <c r="I114">
        <f>SUMIFS(Activity_16!I:I,Activity_16!$A:$A,$A114&amp;"*",Activity_16!I:I,"&gt;=0.0001")</f>
        <v>3.5212532065763448E-2</v>
      </c>
      <c r="J114">
        <f>SUMIFS(Activity_16!J:J,Activity_16!$A:$A,$A114&amp;"*",Activity_16!J:J,"&gt;=0.0001")</f>
        <v>4.2754324525718805E-2</v>
      </c>
      <c r="K114">
        <f>SUMIFS(Activity_16!K:K,Activity_16!$A:$A,$A114&amp;"*",Activity_16!K:K,"&gt;=0.0001")</f>
        <v>3.969284163148426E-2</v>
      </c>
    </row>
    <row r="115" spans="1:11" x14ac:dyDescent="0.25">
      <c r="A115" t="str">
        <f>'AGG Activity_EX'!A115</f>
        <v>COMBDGTAWNewAM</v>
      </c>
      <c r="B115">
        <f>SUMIFS(Activity_16!B:B,Activity_16!$A:$A,$A115&amp;"*",Activity_16!B:B,"&gt;=0.0001")</f>
        <v>0</v>
      </c>
      <c r="C115">
        <f>SUMIFS(Activity_16!C:C,Activity_16!$A:$A,$A115&amp;"*",Activity_16!C:C,"&gt;=0.0001")</f>
        <v>0</v>
      </c>
      <c r="D115">
        <f>SUMIFS(Activity_16!D:D,Activity_16!$A:$A,$A115&amp;"*",Activity_16!D:D,"&gt;=0.0001")</f>
        <v>0</v>
      </c>
      <c r="E115">
        <f>SUMIFS(Activity_16!E:E,Activity_16!$A:$A,$A115&amp;"*",Activity_16!E:E,"&gt;=0.0001")</f>
        <v>0</v>
      </c>
      <c r="F115">
        <f>SUMIFS(Activity_16!F:F,Activity_16!$A:$A,$A115&amp;"*",Activity_16!F:F,"&gt;=0.0001")</f>
        <v>0</v>
      </c>
      <c r="G115">
        <f>SUMIFS(Activity_16!G:G,Activity_16!$A:$A,$A115&amp;"*",Activity_16!G:G,"&gt;=0.0001")</f>
        <v>0</v>
      </c>
      <c r="H115">
        <f>SUMIFS(Activity_16!H:H,Activity_16!$A:$A,$A115&amp;"*",Activity_16!H:H,"&gt;=0.0001")</f>
        <v>0</v>
      </c>
      <c r="I115">
        <f>SUMIFS(Activity_16!I:I,Activity_16!$A:$A,$A115&amp;"*",Activity_16!I:I,"&gt;=0.0001")</f>
        <v>8.6654621861494453E-3</v>
      </c>
      <c r="J115">
        <f>SUMIFS(Activity_16!J:J,Activity_16!$A:$A,$A115&amp;"*",Activity_16!J:J,"&gt;=0.0001")</f>
        <v>1.029905060404533E-2</v>
      </c>
      <c r="K115">
        <f>SUMIFS(Activity_16!K:K,Activity_16!$A:$A,$A115&amp;"*",Activity_16!K:K,"&gt;=0.0001")</f>
        <v>9.5928096993816749E-3</v>
      </c>
    </row>
    <row r="116" spans="1:11" x14ac:dyDescent="0.25">
      <c r="A116" t="str">
        <f>'AGG Activity_EX'!A116</f>
        <v>COMBDGTAWNewLI</v>
      </c>
      <c r="B116">
        <f>SUMIFS(Activity_16!B:B,Activity_16!$A:$A,$A116&amp;"*",Activity_16!B:B,"&gt;=0.0001")</f>
        <v>0</v>
      </c>
      <c r="C116">
        <f>SUMIFS(Activity_16!C:C,Activity_16!$A:$A,$A116&amp;"*",Activity_16!C:C,"&gt;=0.0001")</f>
        <v>0</v>
      </c>
      <c r="D116">
        <f>SUMIFS(Activity_16!D:D,Activity_16!$A:$A,$A116&amp;"*",Activity_16!D:D,"&gt;=0.0001")</f>
        <v>0</v>
      </c>
      <c r="E116">
        <f>SUMIFS(Activity_16!E:E,Activity_16!$A:$A,$A116&amp;"*",Activity_16!E:E,"&gt;=0.0001")</f>
        <v>0</v>
      </c>
      <c r="F116">
        <f>SUMIFS(Activity_16!F:F,Activity_16!$A:$A,$A116&amp;"*",Activity_16!F:F,"&gt;=0.0001")</f>
        <v>0</v>
      </c>
      <c r="G116">
        <f>SUMIFS(Activity_16!G:G,Activity_16!$A:$A,$A116&amp;"*",Activity_16!G:G,"&gt;=0.0001")</f>
        <v>0</v>
      </c>
      <c r="H116">
        <f>SUMIFS(Activity_16!H:H,Activity_16!$A:$A,$A116&amp;"*",Activity_16!H:H,"&gt;=0.0001")</f>
        <v>0</v>
      </c>
      <c r="I116">
        <f>SUMIFS(Activity_16!I:I,Activity_16!$A:$A,$A116&amp;"*",Activity_16!I:I,"&gt;=0.0001")</f>
        <v>4.0220382178096382E-4</v>
      </c>
      <c r="J116">
        <f>SUMIFS(Activity_16!J:J,Activity_16!$A:$A,$A116&amp;"*",Activity_16!J:J,"&gt;=0.0001")</f>
        <v>4.5531966318937238E-4</v>
      </c>
      <c r="K116">
        <f>SUMIFS(Activity_16!K:K,Activity_16!$A:$A,$A116&amp;"*",Activity_16!K:K,"&gt;=0.0001")</f>
        <v>3.9381377646978497E-4</v>
      </c>
    </row>
    <row r="117" spans="1:11" x14ac:dyDescent="0.25">
      <c r="A117" t="str">
        <f>'AGG Activity_EX'!A117</f>
        <v>COMBDGTAWNewSC</v>
      </c>
      <c r="B117">
        <f>SUMIFS(Activity_16!B:B,Activity_16!$A:$A,$A117&amp;"*",Activity_16!B:B,"&gt;=0.0001")</f>
        <v>0</v>
      </c>
      <c r="C117">
        <f>SUMIFS(Activity_16!C:C,Activity_16!$A:$A,$A117&amp;"*",Activity_16!C:C,"&gt;=0.0001")</f>
        <v>0</v>
      </c>
      <c r="D117">
        <f>SUMIFS(Activity_16!D:D,Activity_16!$A:$A,$A117&amp;"*",Activity_16!D:D,"&gt;=0.0001")</f>
        <v>0</v>
      </c>
      <c r="E117">
        <f>SUMIFS(Activity_16!E:E,Activity_16!$A:$A,$A117&amp;"*",Activity_16!E:E,"&gt;=0.0001")</f>
        <v>0</v>
      </c>
      <c r="F117">
        <f>SUMIFS(Activity_16!F:F,Activity_16!$A:$A,$A117&amp;"*",Activity_16!F:F,"&gt;=0.0001")</f>
        <v>0</v>
      </c>
      <c r="G117">
        <f>SUMIFS(Activity_16!G:G,Activity_16!$A:$A,$A117&amp;"*",Activity_16!G:G,"&gt;=0.0001")</f>
        <v>0</v>
      </c>
      <c r="H117">
        <f>SUMIFS(Activity_16!H:H,Activity_16!$A:$A,$A117&amp;"*",Activity_16!H:H,"&gt;=0.0001")</f>
        <v>0</v>
      </c>
      <c r="I117">
        <f>SUMIFS(Activity_16!I:I,Activity_16!$A:$A,$A117&amp;"*",Activity_16!I:I,"&gt;=0.0001")</f>
        <v>2.1692341450179627E-2</v>
      </c>
      <c r="J117">
        <f>SUMIFS(Activity_16!J:J,Activity_16!$A:$A,$A117&amp;"*",Activity_16!J:J,"&gt;=0.0001")</f>
        <v>2.5366956220810415E-2</v>
      </c>
      <c r="K117">
        <f>SUMIFS(Activity_16!K:K,Activity_16!$A:$A,$A117&amp;"*",Activity_16!K:K,"&gt;=0.0001")</f>
        <v>2.8229752640910565E-2</v>
      </c>
    </row>
    <row r="118" spans="1:11" x14ac:dyDescent="0.25">
      <c r="A118" t="str">
        <f>'AGG Activity_EX'!A118</f>
        <v>COMBDGTAWNewSH</v>
      </c>
      <c r="B118">
        <f>SUMIFS(Activity_16!B:B,Activity_16!$A:$A,$A118&amp;"*",Activity_16!B:B,"&gt;=0.0001")</f>
        <v>0</v>
      </c>
      <c r="C118">
        <f>SUMIFS(Activity_16!C:C,Activity_16!$A:$A,$A118&amp;"*",Activity_16!C:C,"&gt;=0.0001")</f>
        <v>0</v>
      </c>
      <c r="D118">
        <f>SUMIFS(Activity_16!D:D,Activity_16!$A:$A,$A118&amp;"*",Activity_16!D:D,"&gt;=0.0001")</f>
        <v>0</v>
      </c>
      <c r="E118">
        <f>SUMIFS(Activity_16!E:E,Activity_16!$A:$A,$A118&amp;"*",Activity_16!E:E,"&gt;=0.0001")</f>
        <v>0</v>
      </c>
      <c r="F118">
        <f>SUMIFS(Activity_16!F:F,Activity_16!$A:$A,$A118&amp;"*",Activity_16!F:F,"&gt;=0.0001")</f>
        <v>0</v>
      </c>
      <c r="G118">
        <f>SUMIFS(Activity_16!G:G,Activity_16!$A:$A,$A118&amp;"*",Activity_16!G:G,"&gt;=0.0001")</f>
        <v>0</v>
      </c>
      <c r="H118">
        <f>SUMIFS(Activity_16!H:H,Activity_16!$A:$A,$A118&amp;"*",Activity_16!H:H,"&gt;=0.0001")</f>
        <v>0</v>
      </c>
      <c r="I118">
        <f>SUMIFS(Activity_16!I:I,Activity_16!$A:$A,$A118&amp;"*",Activity_16!I:I,"&gt;=0.0001")</f>
        <v>6.6968254104955799E-2</v>
      </c>
      <c r="J118">
        <f>SUMIFS(Activity_16!J:J,Activity_16!$A:$A,$A118&amp;"*",Activity_16!J:J,"&gt;=0.0001")</f>
        <v>7.9147582126337254E-2</v>
      </c>
      <c r="K118">
        <f>SUMIFS(Activity_16!K:K,Activity_16!$A:$A,$A118&amp;"*",Activity_16!K:K,"&gt;=0.0001")</f>
        <v>8.9202580777315299E-2</v>
      </c>
    </row>
    <row r="119" spans="1:11" x14ac:dyDescent="0.25">
      <c r="A119" t="str">
        <f>'AGG Activity_EX'!A119</f>
        <v>COMBDGTAWNewSL</v>
      </c>
      <c r="B119">
        <f>SUMIFS(Activity_16!B:B,Activity_16!$A:$A,$A119&amp;"*",Activity_16!B:B,"&gt;=0.0001")</f>
        <v>0</v>
      </c>
      <c r="C119">
        <f>SUMIFS(Activity_16!C:C,Activity_16!$A:$A,$A119&amp;"*",Activity_16!C:C,"&gt;=0.0001")</f>
        <v>0</v>
      </c>
      <c r="D119">
        <f>SUMIFS(Activity_16!D:D,Activity_16!$A:$A,$A119&amp;"*",Activity_16!D:D,"&gt;=0.0001")</f>
        <v>0</v>
      </c>
      <c r="E119">
        <f>SUMIFS(Activity_16!E:E,Activity_16!$A:$A,$A119&amp;"*",Activity_16!E:E,"&gt;=0.0001")</f>
        <v>0</v>
      </c>
      <c r="F119">
        <f>SUMIFS(Activity_16!F:F,Activity_16!$A:$A,$A119&amp;"*",Activity_16!F:F,"&gt;=0.0001")</f>
        <v>0</v>
      </c>
      <c r="G119">
        <f>SUMIFS(Activity_16!G:G,Activity_16!$A:$A,$A119&amp;"*",Activity_16!G:G,"&gt;=0.0001")</f>
        <v>0</v>
      </c>
      <c r="H119">
        <f>SUMIFS(Activity_16!H:H,Activity_16!$A:$A,$A119&amp;"*",Activity_16!H:H,"&gt;=0.0001")</f>
        <v>0</v>
      </c>
      <c r="I119">
        <f>SUMIFS(Activity_16!I:I,Activity_16!$A:$A,$A119&amp;"*",Activity_16!I:I,"&gt;=0.0001")</f>
        <v>0</v>
      </c>
      <c r="J119">
        <f>SUMIFS(Activity_16!J:J,Activity_16!$A:$A,$A119&amp;"*",Activity_16!J:J,"&gt;=0.0001")</f>
        <v>0</v>
      </c>
      <c r="K119">
        <f>SUMIFS(Activity_16!K:K,Activity_16!$A:$A,$A119&amp;"*",Activity_16!K:K,"&gt;=0.0001")</f>
        <v>0</v>
      </c>
    </row>
    <row r="120" spans="1:11" x14ac:dyDescent="0.25">
      <c r="A120" t="str">
        <f>'AGG Activity_EX'!A120</f>
        <v>COMBDGTAWNewWH</v>
      </c>
      <c r="B120">
        <f>SUMIFS(Activity_16!B:B,Activity_16!$A:$A,$A120&amp;"*",Activity_16!B:B,"&gt;=0.0001")</f>
        <v>0</v>
      </c>
      <c r="C120">
        <f>SUMIFS(Activity_16!C:C,Activity_16!$A:$A,$A120&amp;"*",Activity_16!C:C,"&gt;=0.0001")</f>
        <v>0</v>
      </c>
      <c r="D120">
        <f>SUMIFS(Activity_16!D:D,Activity_16!$A:$A,$A120&amp;"*",Activity_16!D:D,"&gt;=0.0001")</f>
        <v>0</v>
      </c>
      <c r="E120">
        <f>SUMIFS(Activity_16!E:E,Activity_16!$A:$A,$A120&amp;"*",Activity_16!E:E,"&gt;=0.0001")</f>
        <v>0</v>
      </c>
      <c r="F120">
        <f>SUMIFS(Activity_16!F:F,Activity_16!$A:$A,$A120&amp;"*",Activity_16!F:F,"&gt;=0.0001")</f>
        <v>0</v>
      </c>
      <c r="G120">
        <f>SUMIFS(Activity_16!G:G,Activity_16!$A:$A,$A120&amp;"*",Activity_16!G:G,"&gt;=0.0001")</f>
        <v>0</v>
      </c>
      <c r="H120">
        <f>SUMIFS(Activity_16!H:H,Activity_16!$A:$A,$A120&amp;"*",Activity_16!H:H,"&gt;=0.0001")</f>
        <v>0</v>
      </c>
      <c r="I120">
        <f>SUMIFS(Activity_16!I:I,Activity_16!$A:$A,$A120&amp;"*",Activity_16!I:I,"&gt;=0.0001")</f>
        <v>3.5014630088019631E-2</v>
      </c>
      <c r="J120">
        <f>SUMIFS(Activity_16!J:J,Activity_16!$A:$A,$A120&amp;"*",Activity_16!J:J,"&gt;=0.0001")</f>
        <v>4.8958223933613813E-2</v>
      </c>
      <c r="K120">
        <f>SUMIFS(Activity_16!K:K,Activity_16!$A:$A,$A120&amp;"*",Activity_16!K:K,"&gt;=0.0001")</f>
        <v>5.5938427249270069E-2</v>
      </c>
    </row>
    <row r="121" spans="1:11" x14ac:dyDescent="0.25">
      <c r="A121" t="str">
        <f>'AGG Activity_EX'!A121</f>
        <v>COMBDGTAWOldAE</v>
      </c>
      <c r="B121">
        <f>SUMIFS(Activity_16!B:B,Activity_16!$A:$A,$A121&amp;"*",Activity_16!B:B,"&gt;=0.0001")</f>
        <v>0.1726368543614672</v>
      </c>
      <c r="C121">
        <f>SUMIFS(Activity_16!C:C,Activity_16!$A:$A,$A121&amp;"*",Activity_16!C:C,"&gt;=0.0001")</f>
        <v>2.2653111028536497</v>
      </c>
      <c r="D121">
        <f>SUMIFS(Activity_16!D:D,Activity_16!$A:$A,$A121&amp;"*",Activity_16!D:D,"&gt;=0.0001")</f>
        <v>4.5039616835937863</v>
      </c>
      <c r="E121">
        <f>SUMIFS(Activity_16!E:E,Activity_16!$A:$A,$A121&amp;"*",Activity_16!E:E,"&gt;=0.0001")</f>
        <v>6.7295552833627079</v>
      </c>
      <c r="F121">
        <f>SUMIFS(Activity_16!F:F,Activity_16!$A:$A,$A121&amp;"*",Activity_16!F:F,"&gt;=0.0001")</f>
        <v>153.39629100221475</v>
      </c>
      <c r="G121">
        <f>SUMIFS(Activity_16!G:G,Activity_16!$A:$A,$A121&amp;"*",Activity_16!G:G,"&gt;=0.0001")</f>
        <v>155.61127100160854</v>
      </c>
      <c r="H121">
        <f>SUMIFS(Activity_16!H:H,Activity_16!$A:$A,$A121&amp;"*",Activity_16!H:H,"&gt;=0.0001")</f>
        <v>158.161295254663</v>
      </c>
      <c r="I121">
        <f>SUMIFS(Activity_16!I:I,Activity_16!$A:$A,$A121&amp;"*",Activity_16!I:I,"&gt;=0.0001")</f>
        <v>89.980106108409217</v>
      </c>
      <c r="J121">
        <f>SUMIFS(Activity_16!J:J,Activity_16!$A:$A,$A121&amp;"*",Activity_16!J:J,"&gt;=0.0001")</f>
        <v>87.017806967865283</v>
      </c>
      <c r="K121">
        <f>SUMIFS(Activity_16!K:K,Activity_16!$A:$A,$A121&amp;"*",Activity_16!K:K,"&gt;=0.0001")</f>
        <v>86.030429557002876</v>
      </c>
    </row>
    <row r="122" spans="1:11" x14ac:dyDescent="0.25">
      <c r="A122" t="str">
        <f>'AGG Activity_EX'!A122</f>
        <v>COMBDGTAWOldAM</v>
      </c>
      <c r="B122">
        <f>SUMIFS(Activity_16!B:B,Activity_16!$A:$A,$A122&amp;"*",Activity_16!B:B,"&gt;=0.0001")</f>
        <v>3.310890424776753E-2</v>
      </c>
      <c r="C122">
        <f>SUMIFS(Activity_16!C:C,Activity_16!$A:$A,$A122&amp;"*",Activity_16!C:C,"&gt;=0.0001")</f>
        <v>0.55103101904294094</v>
      </c>
      <c r="D122">
        <f>SUMIFS(Activity_16!D:D,Activity_16!$A:$A,$A122&amp;"*",Activity_16!D:D,"&gt;=0.0001")</f>
        <v>1.098091685049581</v>
      </c>
      <c r="E122">
        <f>SUMIFS(Activity_16!E:E,Activity_16!$A:$A,$A122&amp;"*",Activity_16!E:E,"&gt;=0.0001")</f>
        <v>1.632516841051308</v>
      </c>
      <c r="F122">
        <f>SUMIFS(Activity_16!F:F,Activity_16!$A:$A,$A122&amp;"*",Activity_16!F:F,"&gt;=0.0001")</f>
        <v>37.17341313612237</v>
      </c>
      <c r="G122">
        <f>SUMIFS(Activity_16!G:G,Activity_16!$A:$A,$A122&amp;"*",Activity_16!G:G,"&gt;=0.0001")</f>
        <v>37.709184497618089</v>
      </c>
      <c r="H122">
        <f>SUMIFS(Activity_16!H:H,Activity_16!$A:$A,$A122&amp;"*",Activity_16!H:H,"&gt;=0.0001")</f>
        <v>38.326538610613042</v>
      </c>
      <c r="I122">
        <f>SUMIFS(Activity_16!I:I,Activity_16!$A:$A,$A122&amp;"*",Activity_16!I:I,"&gt;=0.0001")</f>
        <v>16.955112705020401</v>
      </c>
      <c r="J122">
        <f>SUMIFS(Activity_16!J:J,Activity_16!$A:$A,$A122&amp;"*",Activity_16!J:J,"&gt;=0.0001")</f>
        <v>16.329364432402009</v>
      </c>
      <c r="K122">
        <f>SUMIFS(Activity_16!K:K,Activity_16!$A:$A,$A122&amp;"*",Activity_16!K:K,"&gt;=0.0001")</f>
        <v>16.893844256615289</v>
      </c>
    </row>
    <row r="123" spans="1:11" x14ac:dyDescent="0.25">
      <c r="A123" t="str">
        <f>'AGG Activity_EX'!A123</f>
        <v>COMBDGTAWOldLI</v>
      </c>
      <c r="B123">
        <f>SUMIFS(Activity_16!B:B,Activity_16!$A:$A,$A123&amp;"*",Activity_16!B:B,"&gt;=0.0001")</f>
        <v>3.2597058750090642E-3</v>
      </c>
      <c r="C123">
        <f>SUMIFS(Activity_16!C:C,Activity_16!$A:$A,$A123&amp;"*",Activity_16!C:C,"&gt;=0.0001")</f>
        <v>245.9103925168929</v>
      </c>
      <c r="D123">
        <f>SUMIFS(Activity_16!D:D,Activity_16!$A:$A,$A123&amp;"*",Activity_16!D:D,"&gt;=0.0001")</f>
        <v>347.52390655157137</v>
      </c>
      <c r="E123">
        <f>SUMIFS(Activity_16!E:E,Activity_16!$A:$A,$A123&amp;"*",Activity_16!E:E,"&gt;=0.0001")</f>
        <v>377.90770710568336</v>
      </c>
      <c r="F123">
        <f>SUMIFS(Activity_16!F:F,Activity_16!$A:$A,$A123&amp;"*",Activity_16!F:F,"&gt;=0.0001")</f>
        <v>382.34962896519323</v>
      </c>
      <c r="G123">
        <f>SUMIFS(Activity_16!G:G,Activity_16!$A:$A,$A123&amp;"*",Activity_16!G:G,"&gt;=0.0001")</f>
        <v>385.93014755163847</v>
      </c>
      <c r="H123">
        <f>SUMIFS(Activity_16!H:H,Activity_16!$A:$A,$A123&amp;"*",Activity_16!H:H,"&gt;=0.0001")</f>
        <v>390.06436418098804</v>
      </c>
      <c r="I123">
        <f>SUMIFS(Activity_16!I:I,Activity_16!$A:$A,$A123&amp;"*",Activity_16!I:I,"&gt;=0.0001")</f>
        <v>109.95154580519036</v>
      </c>
      <c r="J123">
        <f>SUMIFS(Activity_16!J:J,Activity_16!$A:$A,$A123&amp;"*",Activity_16!J:J,"&gt;=0.0001")</f>
        <v>95.243810467726718</v>
      </c>
      <c r="K123">
        <f>SUMIFS(Activity_16!K:K,Activity_16!$A:$A,$A123&amp;"*",Activity_16!K:K,"&gt;=0.0001")</f>
        <v>41.32059113973321</v>
      </c>
    </row>
    <row r="124" spans="1:11" x14ac:dyDescent="0.25">
      <c r="A124" t="str">
        <f>'AGG Activity_EX'!A124</f>
        <v>COMBDGTAWOldSC</v>
      </c>
      <c r="B124">
        <f>SUMIFS(Activity_16!B:B,Activity_16!$A:$A,$A124&amp;"*",Activity_16!B:B,"&gt;=0.0001")</f>
        <v>8.3747411975344632E-2</v>
      </c>
      <c r="C124">
        <f>SUMIFS(Activity_16!C:C,Activity_16!$A:$A,$A124&amp;"*",Activity_16!C:C,"&gt;=0.0001")</f>
        <v>1.7856924329588439</v>
      </c>
      <c r="D124">
        <f>SUMIFS(Activity_16!D:D,Activity_16!$A:$A,$A124&amp;"*",Activity_16!D:D,"&gt;=0.0001")</f>
        <v>3.5549535142055158</v>
      </c>
      <c r="E124">
        <f>SUMIFS(Activity_16!E:E,Activity_16!$A:$A,$A124&amp;"*",Activity_16!E:E,"&gt;=0.0001")</f>
        <v>5.3322465833050643</v>
      </c>
      <c r="F124">
        <f>SUMIFS(Activity_16!F:F,Activity_16!$A:$A,$A124&amp;"*",Activity_16!F:F,"&gt;=0.0001")</f>
        <v>107.04950922616024</v>
      </c>
      <c r="G124">
        <f>SUMIFS(Activity_16!G:G,Activity_16!$A:$A,$A124&amp;"*",Activity_16!G:G,"&gt;=0.0001")</f>
        <v>108.81319102194914</v>
      </c>
      <c r="H124">
        <f>SUMIFS(Activity_16!H:H,Activity_16!$A:$A,$A124&amp;"*",Activity_16!H:H,"&gt;=0.0001")</f>
        <v>110.84301712628465</v>
      </c>
      <c r="I124">
        <f>SUMIFS(Activity_16!I:I,Activity_16!$A:$A,$A124&amp;"*",Activity_16!I:I,"&gt;=0.0001")</f>
        <v>39.92543027217598</v>
      </c>
      <c r="J124">
        <f>SUMIFS(Activity_16!J:J,Activity_16!$A:$A,$A124&amp;"*",Activity_16!J:J,"&gt;=0.0001")</f>
        <v>31.227721880216027</v>
      </c>
      <c r="K124">
        <f>SUMIFS(Activity_16!K:K,Activity_16!$A:$A,$A124&amp;"*",Activity_16!K:K,"&gt;=0.0001")</f>
        <v>25.561272260772789</v>
      </c>
    </row>
    <row r="125" spans="1:11" x14ac:dyDescent="0.25">
      <c r="A125" t="str">
        <f>'AGG Activity_EX'!A125</f>
        <v>COMBDGTAWOldSH</v>
      </c>
      <c r="B125">
        <f>SUMIFS(Activity_16!B:B,Activity_16!$A:$A,$A125&amp;"*",Activity_16!B:B,"&gt;=0.0001")</f>
        <v>44.833947019277602</v>
      </c>
      <c r="C125">
        <f>SUMIFS(Activity_16!C:C,Activity_16!$A:$A,$A125&amp;"*",Activity_16!C:C,"&gt;=0.0001")</f>
        <v>73.341748440945821</v>
      </c>
      <c r="D125">
        <f>SUMIFS(Activity_16!D:D,Activity_16!$A:$A,$A125&amp;"*",Activity_16!D:D,"&gt;=0.0001")</f>
        <v>252.67497780653053</v>
      </c>
      <c r="E125">
        <f>SUMIFS(Activity_16!E:E,Activity_16!$A:$A,$A125&amp;"*",Activity_16!E:E,"&gt;=0.0001")</f>
        <v>260.65204655321406</v>
      </c>
      <c r="F125">
        <f>SUMIFS(Activity_16!F:F,Activity_16!$A:$A,$A125&amp;"*",Activity_16!F:F,"&gt;=0.0001")</f>
        <v>274.57037503730885</v>
      </c>
      <c r="G125">
        <f>SUMIFS(Activity_16!G:G,Activity_16!$A:$A,$A125&amp;"*",Activity_16!G:G,"&gt;=0.0001")</f>
        <v>282.67736301930938</v>
      </c>
      <c r="H125">
        <f>SUMIFS(Activity_16!H:H,Activity_16!$A:$A,$A125&amp;"*",Activity_16!H:H,"&gt;=0.0001")</f>
        <v>322.15590262561483</v>
      </c>
      <c r="I125">
        <f>SUMIFS(Activity_16!I:I,Activity_16!$A:$A,$A125&amp;"*",Activity_16!I:I,"&gt;=0.0001")</f>
        <v>82.169373237536078</v>
      </c>
      <c r="J125">
        <f>SUMIFS(Activity_16!J:J,Activity_16!$A:$A,$A125&amp;"*",Activity_16!J:J,"&gt;=0.0001")</f>
        <v>61.534224907433114</v>
      </c>
      <c r="K125">
        <f>SUMIFS(Activity_16!K:K,Activity_16!$A:$A,$A125&amp;"*",Activity_16!K:K,"&gt;=0.0001")</f>
        <v>47.608635315822667</v>
      </c>
    </row>
    <row r="126" spans="1:11" x14ac:dyDescent="0.25">
      <c r="A126" t="str">
        <f>'AGG Activity_EX'!A126</f>
        <v>COMBDGTAWOldSL</v>
      </c>
      <c r="B126">
        <f>SUMIFS(Activity_16!B:B,Activity_16!$A:$A,$A126&amp;"*",Activity_16!B:B,"&gt;=0.0001")</f>
        <v>1.270781026331558E-4</v>
      </c>
      <c r="C126">
        <f>SUMIFS(Activity_16!C:C,Activity_16!$A:$A,$A126&amp;"*",Activity_16!C:C,"&gt;=0.0001")</f>
        <v>0.30901675781953958</v>
      </c>
      <c r="D126">
        <f>SUMIFS(Activity_16!D:D,Activity_16!$A:$A,$A126&amp;"*",Activity_16!D:D,"&gt;=0.0001")</f>
        <v>0.6180150517874955</v>
      </c>
      <c r="E126">
        <f>SUMIFS(Activity_16!E:E,Activity_16!$A:$A,$A126&amp;"*",Activity_16!E:E,"&gt;=0.0001")</f>
        <v>0.92701488369991425</v>
      </c>
      <c r="F126">
        <f>SUMIFS(Activity_16!F:F,Activity_16!$A:$A,$A126&amp;"*",Activity_16!F:F,"&gt;=0.0001")</f>
        <v>21.383668623549209</v>
      </c>
      <c r="G126">
        <f>SUMIFS(Activity_16!G:G,Activity_16!$A:$A,$A126&amp;"*",Activity_16!G:G,"&gt;=0.0001")</f>
        <v>21.692667481726961</v>
      </c>
      <c r="H126">
        <f>SUMIFS(Activity_16!H:H,Activity_16!$A:$A,$A126&amp;"*",Activity_16!H:H,"&gt;=0.0001")</f>
        <v>22.049455725775012</v>
      </c>
      <c r="I126">
        <f>SUMIFS(Activity_16!I:I,Activity_16!$A:$A,$A126&amp;"*",Activity_16!I:I,"&gt;=0.0001")</f>
        <v>9.7794399655380815</v>
      </c>
      <c r="J126">
        <f>SUMIFS(Activity_16!J:J,Activity_16!$A:$A,$A126&amp;"*",Activity_16!J:J,"&gt;=0.0001")</f>
        <v>9.4408755891552882</v>
      </c>
      <c r="K126">
        <f>SUMIFS(Activity_16!K:K,Activity_16!$A:$A,$A126&amp;"*",Activity_16!K:K,"&gt;=0.0001")</f>
        <v>9.7381485624280675</v>
      </c>
    </row>
    <row r="127" spans="1:11" x14ac:dyDescent="0.25">
      <c r="A127" t="str">
        <f>'AGG Activity_EX'!A127</f>
        <v>COMBDGTAWOldWH</v>
      </c>
      <c r="B127">
        <f>SUMIFS(Activity_16!B:B,Activity_16!$A:$A,$A127&amp;"*",Activity_16!B:B,"&gt;=0.0001")</f>
        <v>0.81330629070036531</v>
      </c>
      <c r="C127">
        <f>SUMIFS(Activity_16!C:C,Activity_16!$A:$A,$A127&amp;"*",Activity_16!C:C,"&gt;=0.0001")</f>
        <v>2.2161120741128815</v>
      </c>
      <c r="D127">
        <f>SUMIFS(Activity_16!D:D,Activity_16!$A:$A,$A127&amp;"*",Activity_16!D:D,"&gt;=0.0001")</f>
        <v>27.647709410928169</v>
      </c>
      <c r="E127">
        <f>SUMIFS(Activity_16!E:E,Activity_16!$A:$A,$A127&amp;"*",Activity_16!E:E,"&gt;=0.0001")</f>
        <v>28.275241556320871</v>
      </c>
      <c r="F127">
        <f>SUMIFS(Activity_16!F:F,Activity_16!$A:$A,$A127&amp;"*",Activity_16!F:F,"&gt;=0.0001")</f>
        <v>28.903139221317584</v>
      </c>
      <c r="G127">
        <f>SUMIFS(Activity_16!G:G,Activity_16!$A:$A,$A127&amp;"*",Activity_16!G:G,"&gt;=0.0001")</f>
        <v>29.541229668729862</v>
      </c>
      <c r="H127">
        <f>SUMIFS(Activity_16!H:H,Activity_16!$A:$A,$A127&amp;"*",Activity_16!H:H,"&gt;=0.0001")</f>
        <v>31.787624438514435</v>
      </c>
      <c r="I127">
        <f>SUMIFS(Activity_16!I:I,Activity_16!$A:$A,$A127&amp;"*",Activity_16!I:I,"&gt;=0.0001")</f>
        <v>13.547136544183477</v>
      </c>
      <c r="J127">
        <f>SUMIFS(Activity_16!J:J,Activity_16!$A:$A,$A127&amp;"*",Activity_16!J:J,"&gt;=0.0001")</f>
        <v>11.778350004123956</v>
      </c>
      <c r="K127">
        <f>SUMIFS(Activity_16!K:K,Activity_16!$A:$A,$A127&amp;"*",Activity_16!K:K,"&gt;=0.0001")</f>
        <v>9.9058112462142933</v>
      </c>
    </row>
    <row r="128" spans="1:11" x14ac:dyDescent="0.25">
      <c r="A128" t="str">
        <f>'AGG Activity_EX'!A128</f>
        <v>COMBDGWSTNewAE</v>
      </c>
      <c r="B128">
        <f>SUMIFS(Activity_16!B:B,Activity_16!$A:$A,$A128&amp;"*",Activity_16!B:B,"&gt;=0.0001")</f>
        <v>0</v>
      </c>
      <c r="C128">
        <f>SUMIFS(Activity_16!C:C,Activity_16!$A:$A,$A128&amp;"*",Activity_16!C:C,"&gt;=0.0001")</f>
        <v>0</v>
      </c>
      <c r="D128">
        <f>SUMIFS(Activity_16!D:D,Activity_16!$A:$A,$A128&amp;"*",Activity_16!D:D,"&gt;=0.0001")</f>
        <v>0</v>
      </c>
      <c r="E128">
        <f>SUMIFS(Activity_16!E:E,Activity_16!$A:$A,$A128&amp;"*",Activity_16!E:E,"&gt;=0.0001")</f>
        <v>0</v>
      </c>
      <c r="F128">
        <f>SUMIFS(Activity_16!F:F,Activity_16!$A:$A,$A128&amp;"*",Activity_16!F:F,"&gt;=0.0001")</f>
        <v>0</v>
      </c>
      <c r="G128">
        <f>SUMIFS(Activity_16!G:G,Activity_16!$A:$A,$A128&amp;"*",Activity_16!G:G,"&gt;=0.0001")</f>
        <v>0</v>
      </c>
      <c r="H128">
        <f>SUMIFS(Activity_16!H:H,Activity_16!$A:$A,$A128&amp;"*",Activity_16!H:H,"&gt;=0.0001")</f>
        <v>0</v>
      </c>
      <c r="I128">
        <f>SUMIFS(Activity_16!I:I,Activity_16!$A:$A,$A128&amp;"*",Activity_16!I:I,"&gt;=0.0001")</f>
        <v>3.5267774452704459E-2</v>
      </c>
      <c r="J128">
        <f>SUMIFS(Activity_16!J:J,Activity_16!$A:$A,$A128&amp;"*",Activity_16!J:J,"&gt;=0.0001")</f>
        <v>4.2465126652043078E-2</v>
      </c>
      <c r="K128">
        <f>SUMIFS(Activity_16!K:K,Activity_16!$A:$A,$A128&amp;"*",Activity_16!K:K,"&gt;=0.0001")</f>
        <v>3.9536553825344087E-2</v>
      </c>
    </row>
    <row r="129" spans="1:11" x14ac:dyDescent="0.25">
      <c r="A129" t="str">
        <f>'AGG Activity_EX'!A129</f>
        <v>COMBDGWSTNewAM</v>
      </c>
      <c r="B129">
        <f>SUMIFS(Activity_16!B:B,Activity_16!$A:$A,$A129&amp;"*",Activity_16!B:B,"&gt;=0.0001")</f>
        <v>0</v>
      </c>
      <c r="C129">
        <f>SUMIFS(Activity_16!C:C,Activity_16!$A:$A,$A129&amp;"*",Activity_16!C:C,"&gt;=0.0001")</f>
        <v>0</v>
      </c>
      <c r="D129">
        <f>SUMIFS(Activity_16!D:D,Activity_16!$A:$A,$A129&amp;"*",Activity_16!D:D,"&gt;=0.0001")</f>
        <v>0</v>
      </c>
      <c r="E129">
        <f>SUMIFS(Activity_16!E:E,Activity_16!$A:$A,$A129&amp;"*",Activity_16!E:E,"&gt;=0.0001")</f>
        <v>0</v>
      </c>
      <c r="F129">
        <f>SUMIFS(Activity_16!F:F,Activity_16!$A:$A,$A129&amp;"*",Activity_16!F:F,"&gt;=0.0001")</f>
        <v>0</v>
      </c>
      <c r="G129">
        <f>SUMIFS(Activity_16!G:G,Activity_16!$A:$A,$A129&amp;"*",Activity_16!G:G,"&gt;=0.0001")</f>
        <v>0</v>
      </c>
      <c r="H129">
        <f>SUMIFS(Activity_16!H:H,Activity_16!$A:$A,$A129&amp;"*",Activity_16!H:H,"&gt;=0.0001")</f>
        <v>0</v>
      </c>
      <c r="I129">
        <f>SUMIFS(Activity_16!I:I,Activity_16!$A:$A,$A129&amp;"*",Activity_16!I:I,"&gt;=0.0001")</f>
        <v>8.149335592288592E-3</v>
      </c>
      <c r="J129">
        <f>SUMIFS(Activity_16!J:J,Activity_16!$A:$A,$A129&amp;"*",Activity_16!J:J,"&gt;=0.0001")</f>
        <v>9.7228808339541277E-3</v>
      </c>
      <c r="K129">
        <f>SUMIFS(Activity_16!K:K,Activity_16!$A:$A,$A129&amp;"*",Activity_16!K:K,"&gt;=0.0001")</f>
        <v>9.1068297028839684E-3</v>
      </c>
    </row>
    <row r="130" spans="1:11" x14ac:dyDescent="0.25">
      <c r="A130" t="str">
        <f>'AGG Activity_EX'!A130</f>
        <v>COMBDGWSTNewLI</v>
      </c>
      <c r="B130">
        <f>SUMIFS(Activity_16!B:B,Activity_16!$A:$A,$A130&amp;"*",Activity_16!B:B,"&gt;=0.0001")</f>
        <v>0</v>
      </c>
      <c r="C130">
        <f>SUMIFS(Activity_16!C:C,Activity_16!$A:$A,$A130&amp;"*",Activity_16!C:C,"&gt;=0.0001")</f>
        <v>0</v>
      </c>
      <c r="D130">
        <f>SUMIFS(Activity_16!D:D,Activity_16!$A:$A,$A130&amp;"*",Activity_16!D:D,"&gt;=0.0001")</f>
        <v>0</v>
      </c>
      <c r="E130">
        <f>SUMIFS(Activity_16!E:E,Activity_16!$A:$A,$A130&amp;"*",Activity_16!E:E,"&gt;=0.0001")</f>
        <v>0</v>
      </c>
      <c r="F130">
        <f>SUMIFS(Activity_16!F:F,Activity_16!$A:$A,$A130&amp;"*",Activity_16!F:F,"&gt;=0.0001")</f>
        <v>0</v>
      </c>
      <c r="G130">
        <f>SUMIFS(Activity_16!G:G,Activity_16!$A:$A,$A130&amp;"*",Activity_16!G:G,"&gt;=0.0001")</f>
        <v>0</v>
      </c>
      <c r="H130">
        <f>SUMIFS(Activity_16!H:H,Activity_16!$A:$A,$A130&amp;"*",Activity_16!H:H,"&gt;=0.0001")</f>
        <v>0</v>
      </c>
      <c r="I130">
        <f>SUMIFS(Activity_16!I:I,Activity_16!$A:$A,$A130&amp;"*",Activity_16!I:I,"&gt;=0.0001")</f>
        <v>4.0139503072999887E-4</v>
      </c>
      <c r="J130">
        <f>SUMIFS(Activity_16!J:J,Activity_16!$A:$A,$A130&amp;"*",Activity_16!J:J,"&gt;=0.0001")</f>
        <v>4.5452097360163462E-4</v>
      </c>
      <c r="K130">
        <f>SUMIFS(Activity_16!K:K,Activity_16!$A:$A,$A130&amp;"*",Activity_16!K:K,"&gt;=0.0001")</f>
        <v>3.9318263593889129E-4</v>
      </c>
    </row>
    <row r="131" spans="1:11" x14ac:dyDescent="0.25">
      <c r="A131" t="str">
        <f>'AGG Activity_EX'!A131</f>
        <v>COMBDGWSTNewSC</v>
      </c>
      <c r="B131">
        <f>SUMIFS(Activity_16!B:B,Activity_16!$A:$A,$A131&amp;"*",Activity_16!B:B,"&gt;=0.0001")</f>
        <v>0</v>
      </c>
      <c r="C131">
        <f>SUMIFS(Activity_16!C:C,Activity_16!$A:$A,$A131&amp;"*",Activity_16!C:C,"&gt;=0.0001")</f>
        <v>0</v>
      </c>
      <c r="D131">
        <f>SUMIFS(Activity_16!D:D,Activity_16!$A:$A,$A131&amp;"*",Activity_16!D:D,"&gt;=0.0001")</f>
        <v>0</v>
      </c>
      <c r="E131">
        <f>SUMIFS(Activity_16!E:E,Activity_16!$A:$A,$A131&amp;"*",Activity_16!E:E,"&gt;=0.0001")</f>
        <v>0</v>
      </c>
      <c r="F131">
        <f>SUMIFS(Activity_16!F:F,Activity_16!$A:$A,$A131&amp;"*",Activity_16!F:F,"&gt;=0.0001")</f>
        <v>0</v>
      </c>
      <c r="G131">
        <f>SUMIFS(Activity_16!G:G,Activity_16!$A:$A,$A131&amp;"*",Activity_16!G:G,"&gt;=0.0001")</f>
        <v>0</v>
      </c>
      <c r="H131">
        <f>SUMIFS(Activity_16!H:H,Activity_16!$A:$A,$A131&amp;"*",Activity_16!H:H,"&gt;=0.0001")</f>
        <v>0</v>
      </c>
      <c r="I131">
        <f>SUMIFS(Activity_16!I:I,Activity_16!$A:$A,$A131&amp;"*",Activity_16!I:I,"&gt;=0.0001")</f>
        <v>2.1761188904111706E-2</v>
      </c>
      <c r="J131">
        <f>SUMIFS(Activity_16!J:J,Activity_16!$A:$A,$A131&amp;"*",Activity_16!J:J,"&gt;=0.0001")</f>
        <v>2.5504190702778456E-2</v>
      </c>
      <c r="K131">
        <f>SUMIFS(Activity_16!K:K,Activity_16!$A:$A,$A131&amp;"*",Activity_16!K:K,"&gt;=0.0001")</f>
        <v>2.8391517400829829E-2</v>
      </c>
    </row>
    <row r="132" spans="1:11" x14ac:dyDescent="0.25">
      <c r="A132" t="str">
        <f>'AGG Activity_EX'!A132</f>
        <v>COMBDGWSTNewSH</v>
      </c>
      <c r="B132">
        <f>SUMIFS(Activity_16!B:B,Activity_16!$A:$A,$A132&amp;"*",Activity_16!B:B,"&gt;=0.0001")</f>
        <v>0</v>
      </c>
      <c r="C132">
        <f>SUMIFS(Activity_16!C:C,Activity_16!$A:$A,$A132&amp;"*",Activity_16!C:C,"&gt;=0.0001")</f>
        <v>0</v>
      </c>
      <c r="D132">
        <f>SUMIFS(Activity_16!D:D,Activity_16!$A:$A,$A132&amp;"*",Activity_16!D:D,"&gt;=0.0001")</f>
        <v>0</v>
      </c>
      <c r="E132">
        <f>SUMIFS(Activity_16!E:E,Activity_16!$A:$A,$A132&amp;"*",Activity_16!E:E,"&gt;=0.0001")</f>
        <v>0</v>
      </c>
      <c r="F132">
        <f>SUMIFS(Activity_16!F:F,Activity_16!$A:$A,$A132&amp;"*",Activity_16!F:F,"&gt;=0.0001")</f>
        <v>0</v>
      </c>
      <c r="G132">
        <f>SUMIFS(Activity_16!G:G,Activity_16!$A:$A,$A132&amp;"*",Activity_16!G:G,"&gt;=0.0001")</f>
        <v>0</v>
      </c>
      <c r="H132">
        <f>SUMIFS(Activity_16!H:H,Activity_16!$A:$A,$A132&amp;"*",Activity_16!H:H,"&gt;=0.0001")</f>
        <v>0</v>
      </c>
      <c r="I132">
        <f>SUMIFS(Activity_16!I:I,Activity_16!$A:$A,$A132&amp;"*",Activity_16!I:I,"&gt;=0.0001")</f>
        <v>6.3814907381079047E-2</v>
      </c>
      <c r="J132">
        <f>SUMIFS(Activity_16!J:J,Activity_16!$A:$A,$A132&amp;"*",Activity_16!J:J,"&gt;=0.0001")</f>
        <v>7.5707659136763208E-2</v>
      </c>
      <c r="K132">
        <f>SUMIFS(Activity_16!K:K,Activity_16!$A:$A,$A132&amp;"*",Activity_16!K:K,"&gt;=0.0001")</f>
        <v>8.5624696248571233E-2</v>
      </c>
    </row>
    <row r="133" spans="1:11" x14ac:dyDescent="0.25">
      <c r="A133" t="str">
        <f>'AGG Activity_EX'!A133</f>
        <v>COMBDGWSTNewSL</v>
      </c>
      <c r="B133">
        <f>SUMIFS(Activity_16!B:B,Activity_16!$A:$A,$A133&amp;"*",Activity_16!B:B,"&gt;=0.0001")</f>
        <v>0</v>
      </c>
      <c r="C133">
        <f>SUMIFS(Activity_16!C:C,Activity_16!$A:$A,$A133&amp;"*",Activity_16!C:C,"&gt;=0.0001")</f>
        <v>0</v>
      </c>
      <c r="D133">
        <f>SUMIFS(Activity_16!D:D,Activity_16!$A:$A,$A133&amp;"*",Activity_16!D:D,"&gt;=0.0001")</f>
        <v>0</v>
      </c>
      <c r="E133">
        <f>SUMIFS(Activity_16!E:E,Activity_16!$A:$A,$A133&amp;"*",Activity_16!E:E,"&gt;=0.0001")</f>
        <v>0</v>
      </c>
      <c r="F133">
        <f>SUMIFS(Activity_16!F:F,Activity_16!$A:$A,$A133&amp;"*",Activity_16!F:F,"&gt;=0.0001")</f>
        <v>0</v>
      </c>
      <c r="G133">
        <f>SUMIFS(Activity_16!G:G,Activity_16!$A:$A,$A133&amp;"*",Activity_16!G:G,"&gt;=0.0001")</f>
        <v>0</v>
      </c>
      <c r="H133">
        <f>SUMIFS(Activity_16!H:H,Activity_16!$A:$A,$A133&amp;"*",Activity_16!H:H,"&gt;=0.0001")</f>
        <v>0</v>
      </c>
      <c r="I133">
        <f>SUMIFS(Activity_16!I:I,Activity_16!$A:$A,$A133&amp;"*",Activity_16!I:I,"&gt;=0.0001")</f>
        <v>0</v>
      </c>
      <c r="J133">
        <f>SUMIFS(Activity_16!J:J,Activity_16!$A:$A,$A133&amp;"*",Activity_16!J:J,"&gt;=0.0001")</f>
        <v>0</v>
      </c>
      <c r="K133">
        <f>SUMIFS(Activity_16!K:K,Activity_16!$A:$A,$A133&amp;"*",Activity_16!K:K,"&gt;=0.0001")</f>
        <v>0</v>
      </c>
    </row>
    <row r="134" spans="1:11" x14ac:dyDescent="0.25">
      <c r="A134" t="str">
        <f>'AGG Activity_EX'!A134</f>
        <v>COMBDGWSTNewWH</v>
      </c>
      <c r="B134">
        <f>SUMIFS(Activity_16!B:B,Activity_16!$A:$A,$A134&amp;"*",Activity_16!B:B,"&gt;=0.0001")</f>
        <v>0</v>
      </c>
      <c r="C134">
        <f>SUMIFS(Activity_16!C:C,Activity_16!$A:$A,$A134&amp;"*",Activity_16!C:C,"&gt;=0.0001")</f>
        <v>0</v>
      </c>
      <c r="D134">
        <f>SUMIFS(Activity_16!D:D,Activity_16!$A:$A,$A134&amp;"*",Activity_16!D:D,"&gt;=0.0001")</f>
        <v>0</v>
      </c>
      <c r="E134">
        <f>SUMIFS(Activity_16!E:E,Activity_16!$A:$A,$A134&amp;"*",Activity_16!E:E,"&gt;=0.0001")</f>
        <v>0</v>
      </c>
      <c r="F134">
        <f>SUMIFS(Activity_16!F:F,Activity_16!$A:$A,$A134&amp;"*",Activity_16!F:F,"&gt;=0.0001")</f>
        <v>0</v>
      </c>
      <c r="G134">
        <f>SUMIFS(Activity_16!G:G,Activity_16!$A:$A,$A134&amp;"*",Activity_16!G:G,"&gt;=0.0001")</f>
        <v>0</v>
      </c>
      <c r="H134">
        <f>SUMIFS(Activity_16!H:H,Activity_16!$A:$A,$A134&amp;"*",Activity_16!H:H,"&gt;=0.0001")</f>
        <v>0</v>
      </c>
      <c r="I134">
        <f>SUMIFS(Activity_16!I:I,Activity_16!$A:$A,$A134&amp;"*",Activity_16!I:I,"&gt;=0.0001")</f>
        <v>4.1700186519005304E-2</v>
      </c>
      <c r="J134">
        <f>SUMIFS(Activity_16!J:J,Activity_16!$A:$A,$A134&amp;"*",Activity_16!J:J,"&gt;=0.0001")</f>
        <v>5.3259868765714549E-2</v>
      </c>
      <c r="K134">
        <f>SUMIFS(Activity_16!K:K,Activity_16!$A:$A,$A134&amp;"*",Activity_16!K:K,"&gt;=0.0001")</f>
        <v>5.9856048132209946E-2</v>
      </c>
    </row>
    <row r="135" spans="1:11" x14ac:dyDescent="0.25">
      <c r="A135" t="str">
        <f>'AGG Activity_EX'!A135</f>
        <v>COMBDGWSTOldAE</v>
      </c>
      <c r="B135">
        <f>SUMIFS(Activity_16!B:B,Activity_16!$A:$A,$A135&amp;"*",Activity_16!B:B,"&gt;=0.0001")</f>
        <v>0.17384482432360809</v>
      </c>
      <c r="C135">
        <f>SUMIFS(Activity_16!C:C,Activity_16!$A:$A,$A135&amp;"*",Activity_16!C:C,"&gt;=0.0001")</f>
        <v>6.383059218808973</v>
      </c>
      <c r="D135">
        <f>SUMIFS(Activity_16!D:D,Activity_16!$A:$A,$A135&amp;"*",Activity_16!D:D,"&gt;=0.0001")</f>
        <v>12.725249543444344</v>
      </c>
      <c r="E135">
        <f>SUMIFS(Activity_16!E:E,Activity_16!$A:$A,$A135&amp;"*",Activity_16!E:E,"&gt;=0.0001")</f>
        <v>19.094015207678627</v>
      </c>
      <c r="F135">
        <f>SUMIFS(Activity_16!F:F,Activity_16!$A:$A,$A135&amp;"*",Activity_16!F:F,"&gt;=0.0001")</f>
        <v>718.01459825897678</v>
      </c>
      <c r="G135">
        <f>SUMIFS(Activity_16!G:G,Activity_16!$A:$A,$A135&amp;"*",Activity_16!G:G,"&gt;=0.0001")</f>
        <v>724.35300062638169</v>
      </c>
      <c r="H135">
        <f>SUMIFS(Activity_16!H:H,Activity_16!$A:$A,$A135&amp;"*",Activity_16!H:H,"&gt;=0.0001")</f>
        <v>726.64571638717325</v>
      </c>
      <c r="I135">
        <f>SUMIFS(Activity_16!I:I,Activity_16!$A:$A,$A135&amp;"*",Activity_16!I:I,"&gt;=0.0001")</f>
        <v>410.5569314293399</v>
      </c>
      <c r="J135">
        <f>SUMIFS(Activity_16!J:J,Activity_16!$A:$A,$A135&amp;"*",Activity_16!J:J,"&gt;=0.0001")</f>
        <v>397.03773267842223</v>
      </c>
      <c r="K135">
        <f>SUMIFS(Activity_16!K:K,Activity_16!$A:$A,$A135&amp;"*",Activity_16!K:K,"&gt;=0.0001")</f>
        <v>394.57208625561492</v>
      </c>
    </row>
    <row r="136" spans="1:11" x14ac:dyDescent="0.25">
      <c r="A136" t="str">
        <f>'AGG Activity_EX'!A136</f>
        <v>COMBDGWSTOldAM</v>
      </c>
      <c r="B136">
        <f>SUMIFS(Activity_16!B:B,Activity_16!$A:$A,$A136&amp;"*",Activity_16!B:B,"&gt;=0.0001")</f>
        <v>3.1197670506249432E-2</v>
      </c>
      <c r="C136">
        <f>SUMIFS(Activity_16!C:C,Activity_16!$A:$A,$A136&amp;"*",Activity_16!C:C,"&gt;=0.0001")</f>
        <v>0.92892492475051125</v>
      </c>
      <c r="D136">
        <f>SUMIFS(Activity_16!D:D,Activity_16!$A:$A,$A136&amp;"*",Activity_16!D:D,"&gt;=0.0001")</f>
        <v>1.84666950925148</v>
      </c>
      <c r="E136">
        <f>SUMIFS(Activity_16!E:E,Activity_16!$A:$A,$A136&amp;"*",Activity_16!E:E,"&gt;=0.0001")</f>
        <v>2.7652504088366792</v>
      </c>
      <c r="F136">
        <f>SUMIFS(Activity_16!F:F,Activity_16!$A:$A,$A136&amp;"*",Activity_16!F:F,"&gt;=0.0001")</f>
        <v>103.4482630479171</v>
      </c>
      <c r="G136">
        <f>SUMIFS(Activity_16!G:G,Activity_16!$A:$A,$A136&amp;"*",Activity_16!G:G,"&gt;=0.0001")</f>
        <v>104.36245187297619</v>
      </c>
      <c r="H136">
        <f>SUMIFS(Activity_16!H:H,Activity_16!$A:$A,$A136&amp;"*",Activity_16!H:H,"&gt;=0.0001")</f>
        <v>104.6893790122767</v>
      </c>
      <c r="I136">
        <f>SUMIFS(Activity_16!I:I,Activity_16!$A:$A,$A136&amp;"*",Activity_16!I:I,"&gt;=0.0001")</f>
        <v>46.226524620519783</v>
      </c>
      <c r="J136">
        <f>SUMIFS(Activity_16!J:J,Activity_16!$A:$A,$A136&amp;"*",Activity_16!J:J,"&gt;=0.0001")</f>
        <v>44.528939984367589</v>
      </c>
      <c r="K136">
        <f>SUMIFS(Activity_16!K:K,Activity_16!$A:$A,$A136&amp;"*",Activity_16!K:K,"&gt;=0.0001")</f>
        <v>46.409279899755298</v>
      </c>
    </row>
    <row r="137" spans="1:11" x14ac:dyDescent="0.25">
      <c r="A137" t="str">
        <f>'AGG Activity_EX'!A137</f>
        <v>COMBDGWSTOldLI</v>
      </c>
      <c r="B137">
        <f>SUMIFS(Activity_16!B:B,Activity_16!$A:$A,$A137&amp;"*",Activity_16!B:B,"&gt;=0.0001")</f>
        <v>3.2666774605559501E-3</v>
      </c>
      <c r="C137">
        <f>SUMIFS(Activity_16!C:C,Activity_16!$A:$A,$A137&amp;"*",Activity_16!C:C,"&gt;=0.0001")</f>
        <v>955.57397543275079</v>
      </c>
      <c r="D137">
        <f>SUMIFS(Activity_16!D:D,Activity_16!$A:$A,$A137&amp;"*",Activity_16!D:D,"&gt;=0.0001")</f>
        <v>1347.1193884118497</v>
      </c>
      <c r="E137">
        <f>SUMIFS(Activity_16!E:E,Activity_16!$A:$A,$A137&amp;"*",Activity_16!E:E,"&gt;=0.0001")</f>
        <v>1460.241943575305</v>
      </c>
      <c r="F137">
        <f>SUMIFS(Activity_16!F:F,Activity_16!$A:$A,$A137&amp;"*",Activity_16!F:F,"&gt;=0.0001")</f>
        <v>1471.9620880408957</v>
      </c>
      <c r="G137">
        <f>SUMIFS(Activity_16!G:G,Activity_16!$A:$A,$A137&amp;"*",Activity_16!G:G,"&gt;=0.0001")</f>
        <v>1480.3151673384245</v>
      </c>
      <c r="H137">
        <f>SUMIFS(Activity_16!H:H,Activity_16!$A:$A,$A137&amp;"*",Activity_16!H:H,"&gt;=0.0001")</f>
        <v>1483.349177454287</v>
      </c>
      <c r="I137">
        <f>SUMIFS(Activity_16!I:I,Activity_16!$A:$A,$A137&amp;"*",Activity_16!I:I,"&gt;=0.0001")</f>
        <v>411.58012248137641</v>
      </c>
      <c r="J137">
        <f>SUMIFS(Activity_16!J:J,Activity_16!$A:$A,$A137&amp;"*",Activity_16!J:J,"&gt;=0.0001")</f>
        <v>354.9036911363828</v>
      </c>
      <c r="K137">
        <f>SUMIFS(Activity_16!K:K,Activity_16!$A:$A,$A137&amp;"*",Activity_16!K:K,"&gt;=0.0001")</f>
        <v>150.52856108186731</v>
      </c>
    </row>
    <row r="138" spans="1:11" x14ac:dyDescent="0.25">
      <c r="A138" t="str">
        <f>'AGG Activity_EX'!A138</f>
        <v>COMBDGWSTOldSC</v>
      </c>
      <c r="B138">
        <f>SUMIFS(Activity_16!B:B,Activity_16!$A:$A,$A138&amp;"*",Activity_16!B:B,"&gt;=0.0001")</f>
        <v>41.575030791769898</v>
      </c>
      <c r="C138">
        <f>SUMIFS(Activity_16!C:C,Activity_16!$A:$A,$A138&amp;"*",Activity_16!C:C,"&gt;=0.0001")</f>
        <v>46.992581946895228</v>
      </c>
      <c r="D138">
        <f>SUMIFS(Activity_16!D:D,Activity_16!$A:$A,$A138&amp;"*",Activity_16!D:D,"&gt;=0.0001")</f>
        <v>52.411593361531516</v>
      </c>
      <c r="E138">
        <f>SUMIFS(Activity_16!E:E,Activity_16!$A:$A,$A138&amp;"*",Activity_16!E:E,"&gt;=0.0001")</f>
        <v>57.836425829060232</v>
      </c>
      <c r="F138">
        <f>SUMIFS(Activity_16!F:F,Activity_16!$A:$A,$A138&amp;"*",Activity_16!F:F,"&gt;=0.0001")</f>
        <v>577.69806462498559</v>
      </c>
      <c r="G138">
        <f>SUMIFS(Activity_16!G:G,Activity_16!$A:$A,$A138&amp;"*",Activity_16!G:G,"&gt;=0.0001")</f>
        <v>583.11107620921962</v>
      </c>
      <c r="H138">
        <f>SUMIFS(Activity_16!H:H,Activity_16!$A:$A,$A138&amp;"*",Activity_16!H:H,"&gt;=0.0001")</f>
        <v>585.07215907181148</v>
      </c>
      <c r="I138">
        <f>SUMIFS(Activity_16!I:I,Activity_16!$A:$A,$A138&amp;"*",Activity_16!I:I,"&gt;=0.0001")</f>
        <v>225.23118391148205</v>
      </c>
      <c r="J138">
        <f>SUMIFS(Activity_16!J:J,Activity_16!$A:$A,$A138&amp;"*",Activity_16!J:J,"&gt;=0.0001")</f>
        <v>186.73010820825016</v>
      </c>
      <c r="K138">
        <f>SUMIFS(Activity_16!K:K,Activity_16!$A:$A,$A138&amp;"*",Activity_16!K:K,"&gt;=0.0001")</f>
        <v>160.85970526117478</v>
      </c>
    </row>
    <row r="139" spans="1:11" x14ac:dyDescent="0.25">
      <c r="A139" t="str">
        <f>'AGG Activity_EX'!A139</f>
        <v>COMBDGWSTOldSH</v>
      </c>
      <c r="B139">
        <f>SUMIFS(Activity_16!B:B,Activity_16!$A:$A,$A139&amp;"*",Activity_16!B:B,"&gt;=0.0001")</f>
        <v>140.01243602181782</v>
      </c>
      <c r="C139">
        <f>SUMIFS(Activity_16!C:C,Activity_16!$A:$A,$A139&amp;"*",Activity_16!C:C,"&gt;=0.0001")</f>
        <v>216.89408059596713</v>
      </c>
      <c r="D139">
        <f>SUMIFS(Activity_16!D:D,Activity_16!$A:$A,$A139&amp;"*",Activity_16!D:D,"&gt;=0.0001")</f>
        <v>785.64029381374507</v>
      </c>
      <c r="E139">
        <f>SUMIFS(Activity_16!E:E,Activity_16!$A:$A,$A139&amp;"*",Activity_16!E:E,"&gt;=0.0001")</f>
        <v>800.51923698588917</v>
      </c>
      <c r="F139">
        <f>SUMIFS(Activity_16!F:F,Activity_16!$A:$A,$A139&amp;"*",Activity_16!F:F,"&gt;=0.0001")</f>
        <v>834.30488598225043</v>
      </c>
      <c r="G139">
        <f>SUMIFS(Activity_16!G:G,Activity_16!$A:$A,$A139&amp;"*",Activity_16!G:G,"&gt;=0.0001")</f>
        <v>849.48277904120994</v>
      </c>
      <c r="H139">
        <f>SUMIFS(Activity_16!H:H,Activity_16!$A:$A,$A139&amp;"*",Activity_16!H:H,"&gt;=0.0001")</f>
        <v>943.79621316645773</v>
      </c>
      <c r="I139">
        <f>SUMIFS(Activity_16!I:I,Activity_16!$A:$A,$A139&amp;"*",Activity_16!I:I,"&gt;=0.0001")</f>
        <v>211.76475105423563</v>
      </c>
      <c r="J139">
        <f>SUMIFS(Activity_16!J:J,Activity_16!$A:$A,$A139&amp;"*",Activity_16!J:J,"&gt;=0.0001")</f>
        <v>159.21128067993487</v>
      </c>
      <c r="K139">
        <f>SUMIFS(Activity_16!K:K,Activity_16!$A:$A,$A139&amp;"*",Activity_16!K:K,"&gt;=0.0001")</f>
        <v>126.11905081244029</v>
      </c>
    </row>
    <row r="140" spans="1:11" x14ac:dyDescent="0.25">
      <c r="A140" t="str">
        <f>'AGG Activity_EX'!A140</f>
        <v>COMBDGWSTOldSL</v>
      </c>
      <c r="B140">
        <f>SUMIFS(Activity_16!B:B,Activity_16!$A:$A,$A140&amp;"*",Activity_16!B:B,"&gt;=0.0001")</f>
        <v>1.2904553401513671E-4</v>
      </c>
      <c r="C140">
        <f>SUMIFS(Activity_16!C:C,Activity_16!$A:$A,$A140&amp;"*",Activity_16!C:C,"&gt;=0.0001")</f>
        <v>0.6569049782699321</v>
      </c>
      <c r="D140">
        <f>SUMIFS(Activity_16!D:D,Activity_16!$A:$A,$A140&amp;"*",Activity_16!D:D,"&gt;=0.0001")</f>
        <v>1.313791695235172</v>
      </c>
      <c r="E140">
        <f>SUMIFS(Activity_16!E:E,Activity_16!$A:$A,$A140&amp;"*",Activity_16!E:E,"&gt;=0.0001")</f>
        <v>1.9706790248009529</v>
      </c>
      <c r="F140">
        <f>SUMIFS(Activity_16!F:F,Activity_16!$A:$A,$A140&amp;"*",Activity_16!F:F,"&gt;=0.0001")</f>
        <v>74.390835604620193</v>
      </c>
      <c r="G140">
        <f>SUMIFS(Activity_16!G:G,Activity_16!$A:$A,$A140&amp;"*",Activity_16!G:G,"&gt;=0.0001")</f>
        <v>75.047722195250799</v>
      </c>
      <c r="H140">
        <f>SUMIFS(Activity_16!H:H,Activity_16!$A:$A,$A140&amp;"*",Activity_16!H:H,"&gt;=0.0001")</f>
        <v>75.286319675336728</v>
      </c>
      <c r="I140">
        <f>SUMIFS(Activity_16!I:I,Activity_16!$A:$A,$A140&amp;"*",Activity_16!I:I,"&gt;=0.0001")</f>
        <v>33.204515924002472</v>
      </c>
      <c r="J140">
        <f>SUMIFS(Activity_16!J:J,Activity_16!$A:$A,$A140&amp;"*",Activity_16!J:J,"&gt;=0.0001")</f>
        <v>32.010745933105333</v>
      </c>
      <c r="K140">
        <f>SUMIFS(Activity_16!K:K,Activity_16!$A:$A,$A140&amp;"*",Activity_16!K:K,"&gt;=0.0001")</f>
        <v>33.371483659589472</v>
      </c>
    </row>
    <row r="141" spans="1:11" x14ac:dyDescent="0.25">
      <c r="A141" t="str">
        <f>'AGG Activity_EX'!A141</f>
        <v>COMBDGWSTOldWH</v>
      </c>
      <c r="B141">
        <f>SUMIFS(Activity_16!B:B,Activity_16!$A:$A,$A141&amp;"*",Activity_16!B:B,"&gt;=0.0001")</f>
        <v>4.8613511065515782</v>
      </c>
      <c r="C141">
        <f>SUMIFS(Activity_16!C:C,Activity_16!$A:$A,$A141&amp;"*",Activity_16!C:C,"&gt;=0.0001")</f>
        <v>13.702693132990007</v>
      </c>
      <c r="D141">
        <f>SUMIFS(Activity_16!D:D,Activity_16!$A:$A,$A141&amp;"*",Activity_16!D:D,"&gt;=0.0001")</f>
        <v>193.15444318313018</v>
      </c>
      <c r="E141">
        <f>SUMIFS(Activity_16!E:E,Activity_16!$A:$A,$A141&amp;"*",Activity_16!E:E,"&gt;=0.0001")</f>
        <v>195.8381457499037</v>
      </c>
      <c r="F141">
        <f>SUMIFS(Activity_16!F:F,Activity_16!$A:$A,$A141&amp;"*",Activity_16!F:F,"&gt;=0.0001")</f>
        <v>198.5239893503385</v>
      </c>
      <c r="G141">
        <f>SUMIFS(Activity_16!G:G,Activity_16!$A:$A,$A141&amp;"*",Activity_16!G:G,"&gt;=0.0001")</f>
        <v>201.20451324192672</v>
      </c>
      <c r="H141">
        <f>SUMIFS(Activity_16!H:H,Activity_16!$A:$A,$A141&amp;"*",Activity_16!H:H,"&gt;=0.0001")</f>
        <v>213.07403729820066</v>
      </c>
      <c r="I141">
        <f>SUMIFS(Activity_16!I:I,Activity_16!$A:$A,$A141&amp;"*",Activity_16!I:I,"&gt;=0.0001")</f>
        <v>94.474616825758318</v>
      </c>
      <c r="J141">
        <f>SUMIFS(Activity_16!J:J,Activity_16!$A:$A,$A141&amp;"*",Activity_16!J:J,"&gt;=0.0001")</f>
        <v>82.070691046967497</v>
      </c>
      <c r="K141">
        <f>SUMIFS(Activity_16!K:K,Activity_16!$A:$A,$A141&amp;"*",Activity_16!K:K,"&gt;=0.0001")</f>
        <v>68.348181298952881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AEF1-A4A3-4A85-ACE4-DFFFF7410025}">
  <sheetPr codeName="Sheet8">
    <tabColor rgb="FFFF0000"/>
  </sheetPr>
  <dimension ref="A1:U2801"/>
  <sheetViews>
    <sheetView topLeftCell="A10" zoomScale="85" zoomScaleNormal="85" workbookViewId="0">
      <selection activeCell="H14" sqref="H14"/>
    </sheetView>
  </sheetViews>
  <sheetFormatPr defaultRowHeight="15" x14ac:dyDescent="0.25"/>
  <cols>
    <col min="1" max="1" width="32" bestFit="1" customWidth="1"/>
    <col min="2" max="2" width="24.42578125" bestFit="1" customWidth="1"/>
    <col min="13" max="13" width="11.7109375" customWidth="1"/>
    <col min="14" max="14" width="18.7109375" bestFit="1" customWidth="1"/>
    <col min="15" max="15" width="17.7109375" bestFit="1" customWidth="1"/>
    <col min="16" max="16" width="18.7109375" bestFit="1" customWidth="1"/>
    <col min="21" max="21" width="12" bestFit="1" customWidth="1"/>
  </cols>
  <sheetData>
    <row r="1" spans="1:21" x14ac:dyDescent="0.25">
      <c r="A1" s="6" t="str">
        <f>COMBDG_Split_Tech!A1</f>
        <v>Label  Tech</v>
      </c>
      <c r="B1" s="6" t="str">
        <f>COMBDG_Split_Tech!B1</f>
        <v>Label EU</v>
      </c>
      <c r="C1" s="6" t="s">
        <v>2606</v>
      </c>
      <c r="D1" s="6" t="s">
        <v>2607</v>
      </c>
      <c r="E1" s="6" t="s">
        <v>2608</v>
      </c>
      <c r="F1" s="6" t="s">
        <v>2609</v>
      </c>
      <c r="G1" s="6" t="s">
        <v>2610</v>
      </c>
      <c r="H1" s="6" t="s">
        <v>2611</v>
      </c>
      <c r="I1" s="6" t="s">
        <v>2612</v>
      </c>
      <c r="J1" s="6" t="s">
        <v>2613</v>
      </c>
      <c r="K1" s="6" t="s">
        <v>2614</v>
      </c>
      <c r="L1" s="6">
        <v>2016</v>
      </c>
      <c r="M1" s="6">
        <v>2017</v>
      </c>
      <c r="N1" s="6">
        <v>2018</v>
      </c>
      <c r="O1" s="6">
        <v>2019</v>
      </c>
      <c r="P1" s="6">
        <v>2020</v>
      </c>
      <c r="Q1" s="6">
        <v>2021</v>
      </c>
      <c r="R1" s="6">
        <v>2022</v>
      </c>
      <c r="S1" s="6">
        <v>2023</v>
      </c>
      <c r="T1" s="6">
        <v>2024</v>
      </c>
      <c r="U1" s="6">
        <v>2025</v>
      </c>
    </row>
    <row r="2" spans="1:21" x14ac:dyDescent="0.25">
      <c r="A2" t="str">
        <f>COMBDG_Split_Tech!A2</f>
        <v>COMBDGAERNewAE______STDELC</v>
      </c>
      <c r="B2" t="str">
        <f>COMBDG_Split_Tech!B2</f>
        <v>COMBDGAERNewAE</v>
      </c>
      <c r="C2" t="str">
        <f>COMBDG_Split_Tech!C2</f>
        <v>COM</v>
      </c>
      <c r="D2" t="str">
        <f>COMBDG_Split_Tech!D2</f>
        <v>BDG</v>
      </c>
      <c r="E2" t="str">
        <f>COMBDG_Split_Tech!E2</f>
        <v>AER</v>
      </c>
      <c r="F2" t="str">
        <f>COMBDG_Split_Tech!F2</f>
        <v>New</v>
      </c>
      <c r="G2" t="str">
        <f>COMBDG_Split_Tech!G2</f>
        <v>AE</v>
      </c>
      <c r="H2" t="str">
        <f>COMBDG_Split_Tech!H2</f>
        <v>___</v>
      </c>
      <c r="I2" t="str">
        <f>COMBDG_Split_Tech!I2</f>
        <v>___</v>
      </c>
      <c r="J2" t="str">
        <f>COMBDG_Split_Tech!J2</f>
        <v>STD</v>
      </c>
      <c r="K2" t="str">
        <f>COMBDG_Split_Tech!K2</f>
        <v>ELC</v>
      </c>
      <c r="L2" s="7">
        <f>IF(AND(L$1=2017,OR(F2="WH",F2="SH")),IF(COMBDG_Split_Tech!L2="",0,COMBDG_Split_Tech!L2),IF(L$1=2016,IF(COMBDG_Split_Tech!L2="",0,COMBDG_Split_Tech!L2),IF(COMBDG_Split_Tech!L2=1,1,IF(COMBDG_Split_Tech!L2="",0,IFERROR((COMBDG_Split_Tech!L2*(SUMIFS('AGG Activity_16'!B:B,'AGG Activity_16'!$A:$A,$B2)+SUMIFS('AGG Activity_EX'!B:B,'AGG Activity_EX'!$A:$A,$B2))-SUMIFS(Activity_EX!B:B,Activity_EX!$A:$A,$A2))/(SUMIFS('AGG Activity_16'!B:B,'AGG Activity_16'!$A:$A,$B2)),1)))))</f>
        <v>0</v>
      </c>
      <c r="M2" s="7">
        <f>IF(AND(M$1=2017,OR(G2="WH",G2="SH")),IF(COMBDG_Split_Tech!M2="",0,COMBDG_Split_Tech!M2),IF(M$1=2016,IF(COMBDG_Split_Tech!M2="",0,COMBDG_Split_Tech!M2),IF(COMBDG_Split_Tech!M2=1,1,IF(COMBDG_Split_Tech!M2="",0,IFERROR((COMBDG_Split_Tech!M2*(SUMIFS('AGG Activity_16'!C:C,'AGG Activity_16'!$A:$A,$B2)+SUMIFS('AGG Activity_EX'!C:C,'AGG Activity_EX'!$A:$A,$B2))-SUMIFS(Activity_EX!C:C,Activity_EX!$A:$A,$A2))/(SUMIFS('AGG Activity_16'!C:C,'AGG Activity_16'!$A:$A,$B2)),1)))))</f>
        <v>0</v>
      </c>
      <c r="N2" s="7">
        <f>IF(AND(N$1=2017,OR(H2="WH",H2="SH")),IF(COMBDG_Split_Tech!N2="",0,COMBDG_Split_Tech!N2),IF(N$1=2016,IF(COMBDG_Split_Tech!N2="",0,COMBDG_Split_Tech!N2),IF(COMBDG_Split_Tech!N2=1,1,IF(COMBDG_Split_Tech!N2="",0,IFERROR((COMBDG_Split_Tech!N2*(SUMIFS('AGG Activity_16'!D:D,'AGG Activity_16'!$A:$A,$B2)+SUMIFS('AGG Activity_EX'!D:D,'AGG Activity_EX'!$A:$A,$B2))-SUMIFS(Activity_EX!D:D,Activity_EX!$A:$A,$A2))/(SUMIFS('AGG Activity_16'!D:D,'AGG Activity_16'!$A:$A,$B2)),1)))))</f>
        <v>0</v>
      </c>
      <c r="O2" s="7">
        <f>IF(AND(O$1=2017,OR(I2="WH",I2="SH")),IF(COMBDG_Split_Tech!O2="",0,COMBDG_Split_Tech!O2),IF(O$1=2016,IF(COMBDG_Split_Tech!O2="",0,COMBDG_Split_Tech!O2),IF(COMBDG_Split_Tech!O2=1,1,IF(COMBDG_Split_Tech!O2="",0,IFERROR((COMBDG_Split_Tech!O2*(SUMIFS('AGG Activity_16'!E:E,'AGG Activity_16'!$A:$A,$B2)+SUMIFS('AGG Activity_EX'!E:E,'AGG Activity_EX'!$A:$A,$B2))-SUMIFS(Activity_EX!E:E,Activity_EX!$A:$A,$A2))/(SUMIFS('AGG Activity_16'!E:E,'AGG Activity_16'!$A:$A,$B2)),1)))))</f>
        <v>0</v>
      </c>
      <c r="P2" s="7">
        <f>IF(AND(P$1=2017,OR(J2="WH",J2="SH")),IF(COMBDG_Split_Tech!P2="",0,COMBDG_Split_Tech!P2),IF(P$1=2016,IF(COMBDG_Split_Tech!P2="",0,COMBDG_Split_Tech!P2),IF(COMBDG_Split_Tech!P2=1,1,IF(COMBDG_Split_Tech!P2="",0,IFERROR((COMBDG_Split_Tech!P2*(SUMIFS('AGG Activity_16'!F:F,'AGG Activity_16'!$A:$A,$B2)+SUMIFS('AGG Activity_EX'!F:F,'AGG Activity_EX'!$A:$A,$B2))-SUMIFS(Activity_EX!F:F,Activity_EX!$A:$A,$A2))/(SUMIFS('AGG Activity_16'!F:F,'AGG Activity_16'!$A:$A,$B2)),1)))))</f>
        <v>0</v>
      </c>
      <c r="Q2" s="7">
        <f>IF(AND(Q$1=2017,OR(K2="WH",K2="SH")),IF(COMBDG_Split_Tech!Q2="",0,COMBDG_Split_Tech!Q2),IF(Q$1=2016,IF(COMBDG_Split_Tech!Q2="",0,COMBDG_Split_Tech!Q2),IF(COMBDG_Split_Tech!Q2=1,1,IF(COMBDG_Split_Tech!Q2="",0,IFERROR((COMBDG_Split_Tech!Q2*(SUMIFS('AGG Activity_16'!G:G,'AGG Activity_16'!$A:$A,$B2)+SUMIFS('AGG Activity_EX'!G:G,'AGG Activity_EX'!$A:$A,$B2))-SUMIFS(Activity_EX!G:G,Activity_EX!$A:$A,$A2))/(SUMIFS('AGG Activity_16'!G:G,'AGG Activity_16'!$A:$A,$B2)),1)))))</f>
        <v>0</v>
      </c>
      <c r="R2" s="7">
        <f>IF(AND(R$1=2017,OR(L2="WH",L2="SH")),IF(COMBDG_Split_Tech!R2="",0,COMBDG_Split_Tech!R2),IF(R$1=2016,IF(COMBDG_Split_Tech!R2="",0,COMBDG_Split_Tech!R2),IF(COMBDG_Split_Tech!R2=1,1,IF(COMBDG_Split_Tech!R2="",0,IFERROR((COMBDG_Split_Tech!R2*(SUMIFS('AGG Activity_16'!H:H,'AGG Activity_16'!$A:$A,$B2)+SUMIFS('AGG Activity_EX'!H:H,'AGG Activity_EX'!$A:$A,$B2))-SUMIFS(Activity_EX!H:H,Activity_EX!$A:$A,$A2))/(SUMIFS('AGG Activity_16'!H:H,'AGG Activity_16'!$A:$A,$B2)),1)))))</f>
        <v>0</v>
      </c>
      <c r="S2" s="7">
        <f>IF(AND(S$1=2017,OR(M2="WH",M2="SH")),IF(COMBDG_Split_Tech!S2="",0,COMBDG_Split_Tech!S2),IF(S$1=2016,IF(COMBDG_Split_Tech!S2="",0,COMBDG_Split_Tech!S2),IF(COMBDG_Split_Tech!S2=1,1,IF(COMBDG_Split_Tech!S2="",0,IFERROR((COMBDG_Split_Tech!S2*(SUMIFS('AGG Activity_16'!I:I,'AGG Activity_16'!$A:$A,$B2)+SUMIFS('AGG Activity_EX'!I:I,'AGG Activity_EX'!$A:$A,$B2))-SUMIFS(Activity_EX!I:I,Activity_EX!$A:$A,$A2))/(SUMIFS('AGG Activity_16'!I:I,'AGG Activity_16'!$A:$A,$B2)),1)))))</f>
        <v>0</v>
      </c>
      <c r="T2" s="7">
        <f>IF(AND(T$1=2017,OR(N2="WH",N2="SH")),IF(COMBDG_Split_Tech!T2="",0,COMBDG_Split_Tech!T2),IF(T$1=2016,IF(COMBDG_Split_Tech!T2="",0,COMBDG_Split_Tech!T2),IF(COMBDG_Split_Tech!T2=1,1,IF(COMBDG_Split_Tech!T2="",0,IFERROR((COMBDG_Split_Tech!T2*(SUMIFS('AGG Activity_16'!J:J,'AGG Activity_16'!$A:$A,$B2)+SUMIFS('AGG Activity_EX'!J:J,'AGG Activity_EX'!$A:$A,$B2))-SUMIFS(Activity_EX!J:J,Activity_EX!$A:$A,$A2))/(SUMIFS('AGG Activity_16'!J:J,'AGG Activity_16'!$A:$A,$B2)),1)))))</f>
        <v>0</v>
      </c>
      <c r="U2" s="7">
        <f>IF(AND(U$1=2017,OR(O2="WH",O2="SH")),IF(COMBDG_Split_Tech!U2="",0,COMBDG_Split_Tech!U2),IF(U$1=2016,IF(COMBDG_Split_Tech!U2="",0,COMBDG_Split_Tech!U2),IF(COMBDG_Split_Tech!U2=1,1,IF(COMBDG_Split_Tech!U2="",0,IFERROR((COMBDG_Split_Tech!U2*(SUMIFS('AGG Activity_16'!K:K,'AGG Activity_16'!$A:$A,$B2)+SUMIFS('AGG Activity_EX'!K:K,'AGG Activity_EX'!$A:$A,$B2))-SUMIFS(Activity_EX!K:K,Activity_EX!$A:$A,$A2))/(SUMIFS('AGG Activity_16'!K:K,'AGG Activity_16'!$A:$A,$B2)),1)))))</f>
        <v>0</v>
      </c>
    </row>
    <row r="3" spans="1:21" x14ac:dyDescent="0.25">
      <c r="A3" t="str">
        <f>COMBDG_Split_Tech!A3</f>
        <v>COMBDGAERNewAE______STDNGA</v>
      </c>
      <c r="B3" t="str">
        <f>COMBDG_Split_Tech!B3</f>
        <v>COMBDGAERNewAE</v>
      </c>
      <c r="C3" t="str">
        <f>COMBDG_Split_Tech!C3</f>
        <v>COM</v>
      </c>
      <c r="D3" t="str">
        <f>COMBDG_Split_Tech!D3</f>
        <v>BDG</v>
      </c>
      <c r="E3" t="str">
        <f>COMBDG_Split_Tech!E3</f>
        <v>AER</v>
      </c>
      <c r="F3" t="str">
        <f>COMBDG_Split_Tech!F3</f>
        <v>New</v>
      </c>
      <c r="G3" t="str">
        <f>COMBDG_Split_Tech!G3</f>
        <v>AE</v>
      </c>
      <c r="H3" t="str">
        <f>COMBDG_Split_Tech!H3</f>
        <v>___</v>
      </c>
      <c r="I3" t="str">
        <f>COMBDG_Split_Tech!I3</f>
        <v>___</v>
      </c>
      <c r="J3" t="str">
        <f>COMBDG_Split_Tech!J3</f>
        <v>STD</v>
      </c>
      <c r="K3" t="str">
        <f>COMBDG_Split_Tech!K3</f>
        <v>NGA</v>
      </c>
      <c r="L3" s="7">
        <f>IF(AND(L$1=2017,OR(F3="WH",F3="SH")),IF(COMBDG_Split_Tech!L3="",0,COMBDG_Split_Tech!L3),IF(L$1=2016,IF(COMBDG_Split_Tech!L3="",0,COMBDG_Split_Tech!L3),IF(COMBDG_Split_Tech!L3=1,1,IF(COMBDG_Split_Tech!L3="",0,IFERROR((COMBDG_Split_Tech!L3*(SUMIFS('AGG Activity_16'!B:B,'AGG Activity_16'!$A:$A,$B3)+SUMIFS('AGG Activity_EX'!B:B,'AGG Activity_EX'!$A:$A,$B3))-SUMIFS(Activity_EX!B:B,Activity_EX!$A:$A,$A3))/(SUMIFS('AGG Activity_16'!B:B,'AGG Activity_16'!$A:$A,$B3)),1)))))</f>
        <v>0</v>
      </c>
      <c r="M3" s="7">
        <f>IF(AND(M$1=2017,OR(G3="WH",G3="SH")),IF(COMBDG_Split_Tech!M3="",0,COMBDG_Split_Tech!M3),IF(M$1=2016,IF(COMBDG_Split_Tech!M3="",0,COMBDG_Split_Tech!M3),IF(COMBDG_Split_Tech!M3=1,1,IF(COMBDG_Split_Tech!M3="",0,IFERROR((COMBDG_Split_Tech!M3*(SUMIFS('AGG Activity_16'!C:C,'AGG Activity_16'!$A:$A,$B3)+SUMIFS('AGG Activity_EX'!C:C,'AGG Activity_EX'!$A:$A,$B3))-SUMIFS(Activity_EX!C:C,Activity_EX!$A:$A,$A3))/(SUMIFS('AGG Activity_16'!C:C,'AGG Activity_16'!$A:$A,$B3)),1)))))</f>
        <v>0</v>
      </c>
      <c r="N3" s="7">
        <f>IF(AND(N$1=2017,OR(H3="WH",H3="SH")),IF(COMBDG_Split_Tech!N3="",0,COMBDG_Split_Tech!N3),IF(N$1=2016,IF(COMBDG_Split_Tech!N3="",0,COMBDG_Split_Tech!N3),IF(COMBDG_Split_Tech!N3=1,1,IF(COMBDG_Split_Tech!N3="",0,IFERROR((COMBDG_Split_Tech!N3*(SUMIFS('AGG Activity_16'!D:D,'AGG Activity_16'!$A:$A,$B3)+SUMIFS('AGG Activity_EX'!D:D,'AGG Activity_EX'!$A:$A,$B3))-SUMIFS(Activity_EX!D:D,Activity_EX!$A:$A,$A3))/(SUMIFS('AGG Activity_16'!D:D,'AGG Activity_16'!$A:$A,$B3)),1)))))</f>
        <v>0</v>
      </c>
      <c r="O3" s="7">
        <f>IF(AND(O$1=2017,OR(I3="WH",I3="SH")),IF(COMBDG_Split_Tech!O3="",0,COMBDG_Split_Tech!O3),IF(O$1=2016,IF(COMBDG_Split_Tech!O3="",0,COMBDG_Split_Tech!O3),IF(COMBDG_Split_Tech!O3=1,1,IF(COMBDG_Split_Tech!O3="",0,IFERROR((COMBDG_Split_Tech!O3*(SUMIFS('AGG Activity_16'!E:E,'AGG Activity_16'!$A:$A,$B3)+SUMIFS('AGG Activity_EX'!E:E,'AGG Activity_EX'!$A:$A,$B3))-SUMIFS(Activity_EX!E:E,Activity_EX!$A:$A,$A3))/(SUMIFS('AGG Activity_16'!E:E,'AGG Activity_16'!$A:$A,$B3)),1)))))</f>
        <v>0</v>
      </c>
      <c r="P3" s="7">
        <f>IF(AND(P$1=2017,OR(J3="WH",J3="SH")),IF(COMBDG_Split_Tech!P3="",0,COMBDG_Split_Tech!P3),IF(P$1=2016,IF(COMBDG_Split_Tech!P3="",0,COMBDG_Split_Tech!P3),IF(COMBDG_Split_Tech!P3=1,1,IF(COMBDG_Split_Tech!P3="",0,IFERROR((COMBDG_Split_Tech!P3*(SUMIFS('AGG Activity_16'!F:F,'AGG Activity_16'!$A:$A,$B3)+SUMIFS('AGG Activity_EX'!F:F,'AGG Activity_EX'!$A:$A,$B3))-SUMIFS(Activity_EX!F:F,Activity_EX!$A:$A,$A3))/(SUMIFS('AGG Activity_16'!F:F,'AGG Activity_16'!$A:$A,$B3)),1)))))</f>
        <v>0</v>
      </c>
      <c r="Q3" s="7">
        <f>IF(AND(Q$1=2017,OR(K3="WH",K3="SH")),IF(COMBDG_Split_Tech!Q3="",0,COMBDG_Split_Tech!Q3),IF(Q$1=2016,IF(COMBDG_Split_Tech!Q3="",0,COMBDG_Split_Tech!Q3),IF(COMBDG_Split_Tech!Q3=1,1,IF(COMBDG_Split_Tech!Q3="",0,IFERROR((COMBDG_Split_Tech!Q3*(SUMIFS('AGG Activity_16'!G:G,'AGG Activity_16'!$A:$A,$B3)+SUMIFS('AGG Activity_EX'!G:G,'AGG Activity_EX'!$A:$A,$B3))-SUMIFS(Activity_EX!G:G,Activity_EX!$A:$A,$A3))/(SUMIFS('AGG Activity_16'!G:G,'AGG Activity_16'!$A:$A,$B3)),1)))))</f>
        <v>0</v>
      </c>
      <c r="R3" s="7">
        <f>IF(AND(R$1=2017,OR(L3="WH",L3="SH")),IF(COMBDG_Split_Tech!R3="",0,COMBDG_Split_Tech!R3),IF(R$1=2016,IF(COMBDG_Split_Tech!R3="",0,COMBDG_Split_Tech!R3),IF(COMBDG_Split_Tech!R3=1,1,IF(COMBDG_Split_Tech!R3="",0,IFERROR((COMBDG_Split_Tech!R3*(SUMIFS('AGG Activity_16'!H:H,'AGG Activity_16'!$A:$A,$B3)+SUMIFS('AGG Activity_EX'!H:H,'AGG Activity_EX'!$A:$A,$B3))-SUMIFS(Activity_EX!H:H,Activity_EX!$A:$A,$A3))/(SUMIFS('AGG Activity_16'!H:H,'AGG Activity_16'!$A:$A,$B3)),1)))))</f>
        <v>0</v>
      </c>
      <c r="S3" s="7">
        <f>IF(AND(S$1=2017,OR(M3="WH",M3="SH")),IF(COMBDG_Split_Tech!S3="",0,COMBDG_Split_Tech!S3),IF(S$1=2016,IF(COMBDG_Split_Tech!S3="",0,COMBDG_Split_Tech!S3),IF(COMBDG_Split_Tech!S3=1,1,IF(COMBDG_Split_Tech!S3="",0,IFERROR((COMBDG_Split_Tech!S3*(SUMIFS('AGG Activity_16'!I:I,'AGG Activity_16'!$A:$A,$B3)+SUMIFS('AGG Activity_EX'!I:I,'AGG Activity_EX'!$A:$A,$B3))-SUMIFS(Activity_EX!I:I,Activity_EX!$A:$A,$A3))/(SUMIFS('AGG Activity_16'!I:I,'AGG Activity_16'!$A:$A,$B3)),1)))))</f>
        <v>0</v>
      </c>
      <c r="T3" s="7">
        <f>IF(AND(T$1=2017,OR(N3="WH",N3="SH")),IF(COMBDG_Split_Tech!T3="",0,COMBDG_Split_Tech!T3),IF(T$1=2016,IF(COMBDG_Split_Tech!T3="",0,COMBDG_Split_Tech!T3),IF(COMBDG_Split_Tech!T3=1,1,IF(COMBDG_Split_Tech!T3="",0,IFERROR((COMBDG_Split_Tech!T3*(SUMIFS('AGG Activity_16'!J:J,'AGG Activity_16'!$A:$A,$B3)+SUMIFS('AGG Activity_EX'!J:J,'AGG Activity_EX'!$A:$A,$B3))-SUMIFS(Activity_EX!J:J,Activity_EX!$A:$A,$A3))/(SUMIFS('AGG Activity_16'!J:J,'AGG Activity_16'!$A:$A,$B3)),1)))))</f>
        <v>0</v>
      </c>
      <c r="U3" s="7">
        <f>IF(AND(U$1=2017,OR(O3="WH",O3="SH")),IF(COMBDG_Split_Tech!U3="",0,COMBDG_Split_Tech!U3),IF(U$1=2016,IF(COMBDG_Split_Tech!U3="",0,COMBDG_Split_Tech!U3),IF(COMBDG_Split_Tech!U3=1,1,IF(COMBDG_Split_Tech!U3="",0,IFERROR((COMBDG_Split_Tech!U3*(SUMIFS('AGG Activity_16'!K:K,'AGG Activity_16'!$A:$A,$B3)+SUMIFS('AGG Activity_EX'!K:K,'AGG Activity_EX'!$A:$A,$B3))-SUMIFS(Activity_EX!K:K,Activity_EX!$A:$A,$A3))/(SUMIFS('AGG Activity_16'!K:K,'AGG Activity_16'!$A:$A,$B3)),1)))))</f>
        <v>0</v>
      </c>
    </row>
    <row r="4" spans="1:21" x14ac:dyDescent="0.25">
      <c r="A4" t="str">
        <f>COMBDG_Split_Tech!A4</f>
        <v>COMBDGAERNewAE______STDPRO</v>
      </c>
      <c r="B4" t="str">
        <f>COMBDG_Split_Tech!B4</f>
        <v>COMBDGAERNewAE</v>
      </c>
      <c r="C4" t="str">
        <f>COMBDG_Split_Tech!C4</f>
        <v>COM</v>
      </c>
      <c r="D4" t="str">
        <f>COMBDG_Split_Tech!D4</f>
        <v>BDG</v>
      </c>
      <c r="E4" t="str">
        <f>COMBDG_Split_Tech!E4</f>
        <v>AER</v>
      </c>
      <c r="F4" t="str">
        <f>COMBDG_Split_Tech!F4</f>
        <v>New</v>
      </c>
      <c r="G4" t="str">
        <f>COMBDG_Split_Tech!G4</f>
        <v>AE</v>
      </c>
      <c r="H4" t="str">
        <f>COMBDG_Split_Tech!H4</f>
        <v>___</v>
      </c>
      <c r="I4" t="str">
        <f>COMBDG_Split_Tech!I4</f>
        <v>___</v>
      </c>
      <c r="J4" t="str">
        <f>COMBDG_Split_Tech!J4</f>
        <v>STD</v>
      </c>
      <c r="K4" t="str">
        <f>COMBDG_Split_Tech!K4</f>
        <v>PRO</v>
      </c>
      <c r="L4" s="7">
        <f>IF(AND(L$1=2017,OR(F4="WH",F4="SH")),IF(COMBDG_Split_Tech!L4="",0,COMBDG_Split_Tech!L4),IF(L$1=2016,IF(COMBDG_Split_Tech!L4="",0,COMBDG_Split_Tech!L4),IF(COMBDG_Split_Tech!L4=1,1,IF(COMBDG_Split_Tech!L4="",0,IFERROR((COMBDG_Split_Tech!L4*(SUMIFS('AGG Activity_16'!B:B,'AGG Activity_16'!$A:$A,$B4)+SUMIFS('AGG Activity_EX'!B:B,'AGG Activity_EX'!$A:$A,$B4))-SUMIFS(Activity_EX!B:B,Activity_EX!$A:$A,$A4))/(SUMIFS('AGG Activity_16'!B:B,'AGG Activity_16'!$A:$A,$B4)),1)))))</f>
        <v>0</v>
      </c>
      <c r="M4" s="7">
        <f>IF(AND(M$1=2017,OR(G4="WH",G4="SH")),IF(COMBDG_Split_Tech!M4="",0,COMBDG_Split_Tech!M4),IF(M$1=2016,IF(COMBDG_Split_Tech!M4="",0,COMBDG_Split_Tech!M4),IF(COMBDG_Split_Tech!M4=1,1,IF(COMBDG_Split_Tech!M4="",0,IFERROR((COMBDG_Split_Tech!M4*(SUMIFS('AGG Activity_16'!C:C,'AGG Activity_16'!$A:$A,$B4)+SUMIFS('AGG Activity_EX'!C:C,'AGG Activity_EX'!$A:$A,$B4))-SUMIFS(Activity_EX!C:C,Activity_EX!$A:$A,$A4))/(SUMIFS('AGG Activity_16'!C:C,'AGG Activity_16'!$A:$A,$B4)),1)))))</f>
        <v>0</v>
      </c>
      <c r="N4" s="7">
        <f>IF(AND(N$1=2017,OR(H4="WH",H4="SH")),IF(COMBDG_Split_Tech!N4="",0,COMBDG_Split_Tech!N4),IF(N$1=2016,IF(COMBDG_Split_Tech!N4="",0,COMBDG_Split_Tech!N4),IF(COMBDG_Split_Tech!N4=1,1,IF(COMBDG_Split_Tech!N4="",0,IFERROR((COMBDG_Split_Tech!N4*(SUMIFS('AGG Activity_16'!D:D,'AGG Activity_16'!$A:$A,$B4)+SUMIFS('AGG Activity_EX'!D:D,'AGG Activity_EX'!$A:$A,$B4))-SUMIFS(Activity_EX!D:D,Activity_EX!$A:$A,$A4))/(SUMIFS('AGG Activity_16'!D:D,'AGG Activity_16'!$A:$A,$B4)),1)))))</f>
        <v>0</v>
      </c>
      <c r="O4" s="7">
        <f>IF(AND(O$1=2017,OR(I4="WH",I4="SH")),IF(COMBDG_Split_Tech!O4="",0,COMBDG_Split_Tech!O4),IF(O$1=2016,IF(COMBDG_Split_Tech!O4="",0,COMBDG_Split_Tech!O4),IF(COMBDG_Split_Tech!O4=1,1,IF(COMBDG_Split_Tech!O4="",0,IFERROR((COMBDG_Split_Tech!O4*(SUMIFS('AGG Activity_16'!E:E,'AGG Activity_16'!$A:$A,$B4)+SUMIFS('AGG Activity_EX'!E:E,'AGG Activity_EX'!$A:$A,$B4))-SUMIFS(Activity_EX!E:E,Activity_EX!$A:$A,$A4))/(SUMIFS('AGG Activity_16'!E:E,'AGG Activity_16'!$A:$A,$B4)),1)))))</f>
        <v>0</v>
      </c>
      <c r="P4" s="7">
        <f>IF(AND(P$1=2017,OR(J4="WH",J4="SH")),IF(COMBDG_Split_Tech!P4="",0,COMBDG_Split_Tech!P4),IF(P$1=2016,IF(COMBDG_Split_Tech!P4="",0,COMBDG_Split_Tech!P4),IF(COMBDG_Split_Tech!P4=1,1,IF(COMBDG_Split_Tech!P4="",0,IFERROR((COMBDG_Split_Tech!P4*(SUMIFS('AGG Activity_16'!F:F,'AGG Activity_16'!$A:$A,$B4)+SUMIFS('AGG Activity_EX'!F:F,'AGG Activity_EX'!$A:$A,$B4))-SUMIFS(Activity_EX!F:F,Activity_EX!$A:$A,$A4))/(SUMIFS('AGG Activity_16'!F:F,'AGG Activity_16'!$A:$A,$B4)),1)))))</f>
        <v>0</v>
      </c>
      <c r="Q4" s="7">
        <f>IF(AND(Q$1=2017,OR(K4="WH",K4="SH")),IF(COMBDG_Split_Tech!Q4="",0,COMBDG_Split_Tech!Q4),IF(Q$1=2016,IF(COMBDG_Split_Tech!Q4="",0,COMBDG_Split_Tech!Q4),IF(COMBDG_Split_Tech!Q4=1,1,IF(COMBDG_Split_Tech!Q4="",0,IFERROR((COMBDG_Split_Tech!Q4*(SUMIFS('AGG Activity_16'!G:G,'AGG Activity_16'!$A:$A,$B4)+SUMIFS('AGG Activity_EX'!G:G,'AGG Activity_EX'!$A:$A,$B4))-SUMIFS(Activity_EX!G:G,Activity_EX!$A:$A,$A4))/(SUMIFS('AGG Activity_16'!G:G,'AGG Activity_16'!$A:$A,$B4)),1)))))</f>
        <v>0</v>
      </c>
      <c r="R4" s="7">
        <f>IF(AND(R$1=2017,OR(L4="WH",L4="SH")),IF(COMBDG_Split_Tech!R4="",0,COMBDG_Split_Tech!R4),IF(R$1=2016,IF(COMBDG_Split_Tech!R4="",0,COMBDG_Split_Tech!R4),IF(COMBDG_Split_Tech!R4=1,1,IF(COMBDG_Split_Tech!R4="",0,IFERROR((COMBDG_Split_Tech!R4*(SUMIFS('AGG Activity_16'!H:H,'AGG Activity_16'!$A:$A,$B4)+SUMIFS('AGG Activity_EX'!H:H,'AGG Activity_EX'!$A:$A,$B4))-SUMIFS(Activity_EX!H:H,Activity_EX!$A:$A,$A4))/(SUMIFS('AGG Activity_16'!H:H,'AGG Activity_16'!$A:$A,$B4)),1)))))</f>
        <v>0</v>
      </c>
      <c r="S4" s="7">
        <f>IF(AND(S$1=2017,OR(M4="WH",M4="SH")),IF(COMBDG_Split_Tech!S4="",0,COMBDG_Split_Tech!S4),IF(S$1=2016,IF(COMBDG_Split_Tech!S4="",0,COMBDG_Split_Tech!S4),IF(COMBDG_Split_Tech!S4=1,1,IF(COMBDG_Split_Tech!S4="",0,IFERROR((COMBDG_Split_Tech!S4*(SUMIFS('AGG Activity_16'!I:I,'AGG Activity_16'!$A:$A,$B4)+SUMIFS('AGG Activity_EX'!I:I,'AGG Activity_EX'!$A:$A,$B4))-SUMIFS(Activity_EX!I:I,Activity_EX!$A:$A,$A4))/(SUMIFS('AGG Activity_16'!I:I,'AGG Activity_16'!$A:$A,$B4)),1)))))</f>
        <v>0</v>
      </c>
      <c r="T4" s="7">
        <f>IF(AND(T$1=2017,OR(N4="WH",N4="SH")),IF(COMBDG_Split_Tech!T4="",0,COMBDG_Split_Tech!T4),IF(T$1=2016,IF(COMBDG_Split_Tech!T4="",0,COMBDG_Split_Tech!T4),IF(COMBDG_Split_Tech!T4=1,1,IF(COMBDG_Split_Tech!T4="",0,IFERROR((COMBDG_Split_Tech!T4*(SUMIFS('AGG Activity_16'!J:J,'AGG Activity_16'!$A:$A,$B4)+SUMIFS('AGG Activity_EX'!J:J,'AGG Activity_EX'!$A:$A,$B4))-SUMIFS(Activity_EX!J:J,Activity_EX!$A:$A,$A4))/(SUMIFS('AGG Activity_16'!J:J,'AGG Activity_16'!$A:$A,$B4)),1)))))</f>
        <v>0</v>
      </c>
      <c r="U4" s="7">
        <f>IF(AND(U$1=2017,OR(O4="WH",O4="SH")),IF(COMBDG_Split_Tech!U4="",0,COMBDG_Split_Tech!U4),IF(U$1=2016,IF(COMBDG_Split_Tech!U4="",0,COMBDG_Split_Tech!U4),IF(COMBDG_Split_Tech!U4=1,1,IF(COMBDG_Split_Tech!U4="",0,IFERROR((COMBDG_Split_Tech!U4*(SUMIFS('AGG Activity_16'!K:K,'AGG Activity_16'!$A:$A,$B4)+SUMIFS('AGG Activity_EX'!K:K,'AGG Activity_EX'!$A:$A,$B4))-SUMIFS(Activity_EX!K:K,Activity_EX!$A:$A,$A4))/(SUMIFS('AGG Activity_16'!K:K,'AGG Activity_16'!$A:$A,$B4)),1)))))</f>
        <v>0</v>
      </c>
    </row>
    <row r="5" spans="1:21" x14ac:dyDescent="0.25">
      <c r="A5" t="str">
        <f>COMBDG_Split_Tech!A5</f>
        <v>COMBDGAERNewAM______STDELC</v>
      </c>
      <c r="B5" t="str">
        <f>COMBDG_Split_Tech!B5</f>
        <v>COMBDGAERNewAM</v>
      </c>
      <c r="C5" t="str">
        <f>COMBDG_Split_Tech!C5</f>
        <v>COM</v>
      </c>
      <c r="D5" t="str">
        <f>COMBDG_Split_Tech!D5</f>
        <v>BDG</v>
      </c>
      <c r="E5" t="str">
        <f>COMBDG_Split_Tech!E5</f>
        <v>AER</v>
      </c>
      <c r="F5" t="str">
        <f>COMBDG_Split_Tech!F5</f>
        <v>New</v>
      </c>
      <c r="G5" t="str">
        <f>COMBDG_Split_Tech!G5</f>
        <v>AM</v>
      </c>
      <c r="H5" t="str">
        <f>COMBDG_Split_Tech!H5</f>
        <v>___</v>
      </c>
      <c r="I5" t="str">
        <f>COMBDG_Split_Tech!I5</f>
        <v>___</v>
      </c>
      <c r="J5" t="str">
        <f>COMBDG_Split_Tech!J5</f>
        <v>STD</v>
      </c>
      <c r="K5" t="str">
        <f>COMBDG_Split_Tech!K5</f>
        <v>ELC</v>
      </c>
      <c r="L5" s="7">
        <f>IF(AND(L$1=2017,OR(F5="WH",F5="SH")),IF(COMBDG_Split_Tech!L5="",0,COMBDG_Split_Tech!L5),IF(L$1=2016,IF(COMBDG_Split_Tech!L5="",0,COMBDG_Split_Tech!L5),IF(COMBDG_Split_Tech!L5=1,1,IF(COMBDG_Split_Tech!L5="",0,IFERROR((COMBDG_Split_Tech!L5*(SUMIFS('AGG Activity_16'!B:B,'AGG Activity_16'!$A:$A,$B5)+SUMIFS('AGG Activity_EX'!B:B,'AGG Activity_EX'!$A:$A,$B5))-SUMIFS(Activity_EX!B:B,Activity_EX!$A:$A,$A5))/(SUMIFS('AGG Activity_16'!B:B,'AGG Activity_16'!$A:$A,$B5)),1)))))</f>
        <v>0</v>
      </c>
      <c r="M5" s="7">
        <f>IF(AND(M$1=2017,OR(G5="WH",G5="SH")),IF(COMBDG_Split_Tech!M5="",0,COMBDG_Split_Tech!M5),IF(M$1=2016,IF(COMBDG_Split_Tech!M5="",0,COMBDG_Split_Tech!M5),IF(COMBDG_Split_Tech!M5=1,1,IF(COMBDG_Split_Tech!M5="",0,IFERROR((COMBDG_Split_Tech!M5*(SUMIFS('AGG Activity_16'!C:C,'AGG Activity_16'!$A:$A,$B5)+SUMIFS('AGG Activity_EX'!C:C,'AGG Activity_EX'!$A:$A,$B5))-SUMIFS(Activity_EX!C:C,Activity_EX!$A:$A,$A5))/(SUMIFS('AGG Activity_16'!C:C,'AGG Activity_16'!$A:$A,$B5)),1)))))</f>
        <v>0</v>
      </c>
      <c r="N5" s="7">
        <f>IF(AND(N$1=2017,OR(H5="WH",H5="SH")),IF(COMBDG_Split_Tech!N5="",0,COMBDG_Split_Tech!N5),IF(N$1=2016,IF(COMBDG_Split_Tech!N5="",0,COMBDG_Split_Tech!N5),IF(COMBDG_Split_Tech!N5=1,1,IF(COMBDG_Split_Tech!N5="",0,IFERROR((COMBDG_Split_Tech!N5*(SUMIFS('AGG Activity_16'!D:D,'AGG Activity_16'!$A:$A,$B5)+SUMIFS('AGG Activity_EX'!D:D,'AGG Activity_EX'!$A:$A,$B5))-SUMIFS(Activity_EX!D:D,Activity_EX!$A:$A,$A5))/(SUMIFS('AGG Activity_16'!D:D,'AGG Activity_16'!$A:$A,$B5)),1)))))</f>
        <v>0</v>
      </c>
      <c r="O5" s="7">
        <f>IF(AND(O$1=2017,OR(I5="WH",I5="SH")),IF(COMBDG_Split_Tech!O5="",0,COMBDG_Split_Tech!O5),IF(O$1=2016,IF(COMBDG_Split_Tech!O5="",0,COMBDG_Split_Tech!O5),IF(COMBDG_Split_Tech!O5=1,1,IF(COMBDG_Split_Tech!O5="",0,IFERROR((COMBDG_Split_Tech!O5*(SUMIFS('AGG Activity_16'!E:E,'AGG Activity_16'!$A:$A,$B5)+SUMIFS('AGG Activity_EX'!E:E,'AGG Activity_EX'!$A:$A,$B5))-SUMIFS(Activity_EX!E:E,Activity_EX!$A:$A,$A5))/(SUMIFS('AGG Activity_16'!E:E,'AGG Activity_16'!$A:$A,$B5)),1)))))</f>
        <v>0</v>
      </c>
      <c r="P5" s="7">
        <f>IF(AND(P$1=2017,OR(J5="WH",J5="SH")),IF(COMBDG_Split_Tech!P5="",0,COMBDG_Split_Tech!P5),IF(P$1=2016,IF(COMBDG_Split_Tech!P5="",0,COMBDG_Split_Tech!P5),IF(COMBDG_Split_Tech!P5=1,1,IF(COMBDG_Split_Tech!P5="",0,IFERROR((COMBDG_Split_Tech!P5*(SUMIFS('AGG Activity_16'!F:F,'AGG Activity_16'!$A:$A,$B5)+SUMIFS('AGG Activity_EX'!F:F,'AGG Activity_EX'!$A:$A,$B5))-SUMIFS(Activity_EX!F:F,Activity_EX!$A:$A,$A5))/(SUMIFS('AGG Activity_16'!F:F,'AGG Activity_16'!$A:$A,$B5)),1)))))</f>
        <v>0</v>
      </c>
      <c r="Q5" s="7">
        <f>IF(AND(Q$1=2017,OR(K5="WH",K5="SH")),IF(COMBDG_Split_Tech!Q5="",0,COMBDG_Split_Tech!Q5),IF(Q$1=2016,IF(COMBDG_Split_Tech!Q5="",0,COMBDG_Split_Tech!Q5),IF(COMBDG_Split_Tech!Q5=1,1,IF(COMBDG_Split_Tech!Q5="",0,IFERROR((COMBDG_Split_Tech!Q5*(SUMIFS('AGG Activity_16'!G:G,'AGG Activity_16'!$A:$A,$B5)+SUMIFS('AGG Activity_EX'!G:G,'AGG Activity_EX'!$A:$A,$B5))-SUMIFS(Activity_EX!G:G,Activity_EX!$A:$A,$A5))/(SUMIFS('AGG Activity_16'!G:G,'AGG Activity_16'!$A:$A,$B5)),1)))))</f>
        <v>0</v>
      </c>
      <c r="R5" s="7">
        <f>IF(AND(R$1=2017,OR(L5="WH",L5="SH")),IF(COMBDG_Split_Tech!R5="",0,COMBDG_Split_Tech!R5),IF(R$1=2016,IF(COMBDG_Split_Tech!R5="",0,COMBDG_Split_Tech!R5),IF(COMBDG_Split_Tech!R5=1,1,IF(COMBDG_Split_Tech!R5="",0,IFERROR((COMBDG_Split_Tech!R5*(SUMIFS('AGG Activity_16'!H:H,'AGG Activity_16'!$A:$A,$B5)+SUMIFS('AGG Activity_EX'!H:H,'AGG Activity_EX'!$A:$A,$B5))-SUMIFS(Activity_EX!H:H,Activity_EX!$A:$A,$A5))/(SUMIFS('AGG Activity_16'!H:H,'AGG Activity_16'!$A:$A,$B5)),1)))))</f>
        <v>0</v>
      </c>
      <c r="S5" s="7">
        <f>IF(AND(S$1=2017,OR(M5="WH",M5="SH")),IF(COMBDG_Split_Tech!S5="",0,COMBDG_Split_Tech!S5),IF(S$1=2016,IF(COMBDG_Split_Tech!S5="",0,COMBDG_Split_Tech!S5),IF(COMBDG_Split_Tech!S5=1,1,IF(COMBDG_Split_Tech!S5="",0,IFERROR((COMBDG_Split_Tech!S5*(SUMIFS('AGG Activity_16'!I:I,'AGG Activity_16'!$A:$A,$B5)+SUMIFS('AGG Activity_EX'!I:I,'AGG Activity_EX'!$A:$A,$B5))-SUMIFS(Activity_EX!I:I,Activity_EX!$A:$A,$A5))/(SUMIFS('AGG Activity_16'!I:I,'AGG Activity_16'!$A:$A,$B5)),1)))))</f>
        <v>0</v>
      </c>
      <c r="T5" s="7">
        <f>IF(AND(T$1=2017,OR(N5="WH",N5="SH")),IF(COMBDG_Split_Tech!T5="",0,COMBDG_Split_Tech!T5),IF(T$1=2016,IF(COMBDG_Split_Tech!T5="",0,COMBDG_Split_Tech!T5),IF(COMBDG_Split_Tech!T5=1,1,IF(COMBDG_Split_Tech!T5="",0,IFERROR((COMBDG_Split_Tech!T5*(SUMIFS('AGG Activity_16'!J:J,'AGG Activity_16'!$A:$A,$B5)+SUMIFS('AGG Activity_EX'!J:J,'AGG Activity_EX'!$A:$A,$B5))-SUMIFS(Activity_EX!J:J,Activity_EX!$A:$A,$A5))/(SUMIFS('AGG Activity_16'!J:J,'AGG Activity_16'!$A:$A,$B5)),1)))))</f>
        <v>0</v>
      </c>
      <c r="U5" s="7">
        <f>IF(AND(U$1=2017,OR(O5="WH",O5="SH")),IF(COMBDG_Split_Tech!U5="",0,COMBDG_Split_Tech!U5),IF(U$1=2016,IF(COMBDG_Split_Tech!U5="",0,COMBDG_Split_Tech!U5),IF(COMBDG_Split_Tech!U5=1,1,IF(COMBDG_Split_Tech!U5="",0,IFERROR((COMBDG_Split_Tech!U5*(SUMIFS('AGG Activity_16'!K:K,'AGG Activity_16'!$A:$A,$B5)+SUMIFS('AGG Activity_EX'!K:K,'AGG Activity_EX'!$A:$A,$B5))-SUMIFS(Activity_EX!K:K,Activity_EX!$A:$A,$A5))/(SUMIFS('AGG Activity_16'!K:K,'AGG Activity_16'!$A:$A,$B5)),1)))))</f>
        <v>0</v>
      </c>
    </row>
    <row r="6" spans="1:21" x14ac:dyDescent="0.25">
      <c r="A6" t="str">
        <f>COMBDG_Split_Tech!A6</f>
        <v>COMBDGAERNewLIFLC___STDELC</v>
      </c>
      <c r="B6" t="str">
        <f>COMBDG_Split_Tech!B6</f>
        <v>COMBDGAERNewLI</v>
      </c>
      <c r="C6" t="str">
        <f>COMBDG_Split_Tech!C6</f>
        <v>COM</v>
      </c>
      <c r="D6" t="str">
        <f>COMBDG_Split_Tech!D6</f>
        <v>BDG</v>
      </c>
      <c r="E6" t="str">
        <f>COMBDG_Split_Tech!E6</f>
        <v>AER</v>
      </c>
      <c r="F6" t="str">
        <f>COMBDG_Split_Tech!F6</f>
        <v>New</v>
      </c>
      <c r="G6" t="str">
        <f>COMBDG_Split_Tech!G6</f>
        <v>LI</v>
      </c>
      <c r="H6" t="str">
        <f>COMBDG_Split_Tech!H6</f>
        <v>FLC</v>
      </c>
      <c r="I6" t="str">
        <f>COMBDG_Split_Tech!I6</f>
        <v>___</v>
      </c>
      <c r="J6" t="str">
        <f>COMBDG_Split_Tech!J6</f>
        <v>STD</v>
      </c>
      <c r="K6" t="str">
        <f>COMBDG_Split_Tech!K6</f>
        <v>ELC</v>
      </c>
      <c r="L6" s="7">
        <f>IF(AND(L$1=2017,OR(F6="WH",F6="SH")),IF(COMBDG_Split_Tech!L6="",0,COMBDG_Split_Tech!L6),IF(L$1=2016,IF(COMBDG_Split_Tech!L6="",0,COMBDG_Split_Tech!L6),IF(COMBDG_Split_Tech!L6=1,1,IF(COMBDG_Split_Tech!L6="",0,IFERROR((COMBDG_Split_Tech!L6*(SUMIFS('AGG Activity_16'!B:B,'AGG Activity_16'!$A:$A,$B6)+SUMIFS('AGG Activity_EX'!B:B,'AGG Activity_EX'!$A:$A,$B6))-SUMIFS(Activity_EX!B:B,Activity_EX!$A:$A,$A6))/(SUMIFS('AGG Activity_16'!B:B,'AGG Activity_16'!$A:$A,$B6)),1)))))</f>
        <v>0</v>
      </c>
      <c r="M6" s="7">
        <f>IF(AND(M$1=2017,OR(G6="WH",G6="SH")),IF(COMBDG_Split_Tech!M6="",0,COMBDG_Split_Tech!M6),IF(M$1=2016,IF(COMBDG_Split_Tech!M6="",0,COMBDG_Split_Tech!M6),IF(COMBDG_Split_Tech!M6=1,1,IF(COMBDG_Split_Tech!M6="",0,IFERROR((COMBDG_Split_Tech!M6*(SUMIFS('AGG Activity_16'!C:C,'AGG Activity_16'!$A:$A,$B6)+SUMIFS('AGG Activity_EX'!C:C,'AGG Activity_EX'!$A:$A,$B6))-SUMIFS(Activity_EX!C:C,Activity_EX!$A:$A,$A6))/(SUMIFS('AGG Activity_16'!C:C,'AGG Activity_16'!$A:$A,$B6)),1)))))</f>
        <v>0</v>
      </c>
      <c r="N6" s="7">
        <f>IF(AND(N$1=2017,OR(H6="WH",H6="SH")),IF(COMBDG_Split_Tech!N6="",0,COMBDG_Split_Tech!N6),IF(N$1=2016,IF(COMBDG_Split_Tech!N6="",0,COMBDG_Split_Tech!N6),IF(COMBDG_Split_Tech!N6=1,1,IF(COMBDG_Split_Tech!N6="",0,IFERROR((COMBDG_Split_Tech!N6*(SUMIFS('AGG Activity_16'!D:D,'AGG Activity_16'!$A:$A,$B6)+SUMIFS('AGG Activity_EX'!D:D,'AGG Activity_EX'!$A:$A,$B6))-SUMIFS(Activity_EX!D:D,Activity_EX!$A:$A,$A6))/(SUMIFS('AGG Activity_16'!D:D,'AGG Activity_16'!$A:$A,$B6)),1)))))</f>
        <v>0</v>
      </c>
      <c r="O6" s="7">
        <f>IF(AND(O$1=2017,OR(I6="WH",I6="SH")),IF(COMBDG_Split_Tech!O6="",0,COMBDG_Split_Tech!O6),IF(O$1=2016,IF(COMBDG_Split_Tech!O6="",0,COMBDG_Split_Tech!O6),IF(COMBDG_Split_Tech!O6=1,1,IF(COMBDG_Split_Tech!O6="",0,IFERROR((COMBDG_Split_Tech!O6*(SUMIFS('AGG Activity_16'!E:E,'AGG Activity_16'!$A:$A,$B6)+SUMIFS('AGG Activity_EX'!E:E,'AGG Activity_EX'!$A:$A,$B6))-SUMIFS(Activity_EX!E:E,Activity_EX!$A:$A,$A6))/(SUMIFS('AGG Activity_16'!E:E,'AGG Activity_16'!$A:$A,$B6)),1)))))</f>
        <v>0</v>
      </c>
      <c r="P6" s="7">
        <f>IF(AND(P$1=2017,OR(J6="WH",J6="SH")),IF(COMBDG_Split_Tech!P6="",0,COMBDG_Split_Tech!P6),IF(P$1=2016,IF(COMBDG_Split_Tech!P6="",0,COMBDG_Split_Tech!P6),IF(COMBDG_Split_Tech!P6=1,1,IF(COMBDG_Split_Tech!P6="",0,IFERROR((COMBDG_Split_Tech!P6*(SUMIFS('AGG Activity_16'!F:F,'AGG Activity_16'!$A:$A,$B6)+SUMIFS('AGG Activity_EX'!F:F,'AGG Activity_EX'!$A:$A,$B6))-SUMIFS(Activity_EX!F:F,Activity_EX!$A:$A,$A6))/(SUMIFS('AGG Activity_16'!F:F,'AGG Activity_16'!$A:$A,$B6)),1)))))</f>
        <v>0</v>
      </c>
      <c r="Q6" s="7">
        <f>IF(AND(Q$1=2017,OR(K6="WH",K6="SH")),IF(COMBDG_Split_Tech!Q6="",0,COMBDG_Split_Tech!Q6),IF(Q$1=2016,IF(COMBDG_Split_Tech!Q6="",0,COMBDG_Split_Tech!Q6),IF(COMBDG_Split_Tech!Q6=1,1,IF(COMBDG_Split_Tech!Q6="",0,IFERROR((COMBDG_Split_Tech!Q6*(SUMIFS('AGG Activity_16'!G:G,'AGG Activity_16'!$A:$A,$B6)+SUMIFS('AGG Activity_EX'!G:G,'AGG Activity_EX'!$A:$A,$B6))-SUMIFS(Activity_EX!G:G,Activity_EX!$A:$A,$A6))/(SUMIFS('AGG Activity_16'!G:G,'AGG Activity_16'!$A:$A,$B6)),1)))))</f>
        <v>0</v>
      </c>
      <c r="R6" s="7">
        <f>IF(AND(R$1=2017,OR(L6="WH",L6="SH")),IF(COMBDG_Split_Tech!R6="",0,COMBDG_Split_Tech!R6),IF(R$1=2016,IF(COMBDG_Split_Tech!R6="",0,COMBDG_Split_Tech!R6),IF(COMBDG_Split_Tech!R6=1,1,IF(COMBDG_Split_Tech!R6="",0,IFERROR((COMBDG_Split_Tech!R6*(SUMIFS('AGG Activity_16'!H:H,'AGG Activity_16'!$A:$A,$B6)+SUMIFS('AGG Activity_EX'!H:H,'AGG Activity_EX'!$A:$A,$B6))-SUMIFS(Activity_EX!H:H,Activity_EX!$A:$A,$A6))/(SUMIFS('AGG Activity_16'!H:H,'AGG Activity_16'!$A:$A,$B6)),1)))))</f>
        <v>0</v>
      </c>
      <c r="S6" s="7">
        <f>IF(AND(S$1=2017,OR(M6="WH",M6="SH")),IF(COMBDG_Split_Tech!S6="",0,COMBDG_Split_Tech!S6),IF(S$1=2016,IF(COMBDG_Split_Tech!S6="",0,COMBDG_Split_Tech!S6),IF(COMBDG_Split_Tech!S6=1,1,IF(COMBDG_Split_Tech!S6="",0,IFERROR((COMBDG_Split_Tech!S6*(SUMIFS('AGG Activity_16'!I:I,'AGG Activity_16'!$A:$A,$B6)+SUMIFS('AGG Activity_EX'!I:I,'AGG Activity_EX'!$A:$A,$B6))-SUMIFS(Activity_EX!I:I,Activity_EX!$A:$A,$A6))/(SUMIFS('AGG Activity_16'!I:I,'AGG Activity_16'!$A:$A,$B6)),1)))))</f>
        <v>0</v>
      </c>
      <c r="T6" s="7">
        <f>IF(AND(T$1=2017,OR(N6="WH",N6="SH")),IF(COMBDG_Split_Tech!T6="",0,COMBDG_Split_Tech!T6),IF(T$1=2016,IF(COMBDG_Split_Tech!T6="",0,COMBDG_Split_Tech!T6),IF(COMBDG_Split_Tech!T6=1,1,IF(COMBDG_Split_Tech!T6="",0,IFERROR((COMBDG_Split_Tech!T6*(SUMIFS('AGG Activity_16'!J:J,'AGG Activity_16'!$A:$A,$B6)+SUMIFS('AGG Activity_EX'!J:J,'AGG Activity_EX'!$A:$A,$B6))-SUMIFS(Activity_EX!J:J,Activity_EX!$A:$A,$A6))/(SUMIFS('AGG Activity_16'!J:J,'AGG Activity_16'!$A:$A,$B6)),1)))))</f>
        <v>0</v>
      </c>
      <c r="U6" s="7">
        <f>IF(AND(U$1=2017,OR(O6="WH",O6="SH")),IF(COMBDG_Split_Tech!U6="",0,COMBDG_Split_Tech!U6),IF(U$1=2016,IF(COMBDG_Split_Tech!U6="",0,COMBDG_Split_Tech!U6),IF(COMBDG_Split_Tech!U6=1,1,IF(COMBDG_Split_Tech!U6="",0,IFERROR((COMBDG_Split_Tech!U6*(SUMIFS('AGG Activity_16'!K:K,'AGG Activity_16'!$A:$A,$B6)+SUMIFS('AGG Activity_EX'!K:K,'AGG Activity_EX'!$A:$A,$B6))-SUMIFS(Activity_EX!K:K,Activity_EX!$A:$A,$A6))/(SUMIFS('AGG Activity_16'!K:K,'AGG Activity_16'!$A:$A,$B6)),1)))))</f>
        <v>0</v>
      </c>
    </row>
    <row r="7" spans="1:21" x14ac:dyDescent="0.25">
      <c r="A7" t="str">
        <f>COMBDG_Split_Tech!A7</f>
        <v>COMBDGAERNewLIFLU___STDELC</v>
      </c>
      <c r="B7" t="str">
        <f>COMBDG_Split_Tech!B7</f>
        <v>COMBDGAERNewLI</v>
      </c>
      <c r="C7" t="str">
        <f>COMBDG_Split_Tech!C7</f>
        <v>COM</v>
      </c>
      <c r="D7" t="str">
        <f>COMBDG_Split_Tech!D7</f>
        <v>BDG</v>
      </c>
      <c r="E7" t="str">
        <f>COMBDG_Split_Tech!E7</f>
        <v>AER</v>
      </c>
      <c r="F7" t="str">
        <f>COMBDG_Split_Tech!F7</f>
        <v>New</v>
      </c>
      <c r="G7" t="str">
        <f>COMBDG_Split_Tech!G7</f>
        <v>LI</v>
      </c>
      <c r="H7" t="str">
        <f>COMBDG_Split_Tech!H7</f>
        <v>FLU</v>
      </c>
      <c r="I7" t="str">
        <f>COMBDG_Split_Tech!I7</f>
        <v>___</v>
      </c>
      <c r="J7" t="str">
        <f>COMBDG_Split_Tech!J7</f>
        <v>STD</v>
      </c>
      <c r="K7" t="str">
        <f>COMBDG_Split_Tech!K7</f>
        <v>ELC</v>
      </c>
      <c r="L7" s="7">
        <f>IF(AND(L$1=2017,OR(F7="WH",F7="SH")),IF(COMBDG_Split_Tech!L7="",0,COMBDG_Split_Tech!L7),IF(L$1=2016,IF(COMBDG_Split_Tech!L7="",0,COMBDG_Split_Tech!L7),IF(COMBDG_Split_Tech!L7=1,1,IF(COMBDG_Split_Tech!L7="",0,IFERROR((COMBDG_Split_Tech!L7*(SUMIFS('AGG Activity_16'!B:B,'AGG Activity_16'!$A:$A,$B7)+SUMIFS('AGG Activity_EX'!B:B,'AGG Activity_EX'!$A:$A,$B7))-SUMIFS(Activity_EX!B:B,Activity_EX!$A:$A,$A7))/(SUMIFS('AGG Activity_16'!B:B,'AGG Activity_16'!$A:$A,$B7)),1)))))</f>
        <v>0</v>
      </c>
      <c r="M7" s="7">
        <f>IF(AND(M$1=2017,OR(G7="WH",G7="SH")),IF(COMBDG_Split_Tech!M7="",0,COMBDG_Split_Tech!M7),IF(M$1=2016,IF(COMBDG_Split_Tech!M7="",0,COMBDG_Split_Tech!M7),IF(COMBDG_Split_Tech!M7=1,1,IF(COMBDG_Split_Tech!M7="",0,IFERROR((COMBDG_Split_Tech!M7*(SUMIFS('AGG Activity_16'!C:C,'AGG Activity_16'!$A:$A,$B7)+SUMIFS('AGG Activity_EX'!C:C,'AGG Activity_EX'!$A:$A,$B7))-SUMIFS(Activity_EX!C:C,Activity_EX!$A:$A,$A7))/(SUMIFS('AGG Activity_16'!C:C,'AGG Activity_16'!$A:$A,$B7)),1)))))</f>
        <v>0</v>
      </c>
      <c r="N7" s="7">
        <f>IF(AND(N$1=2017,OR(H7="WH",H7="SH")),IF(COMBDG_Split_Tech!N7="",0,COMBDG_Split_Tech!N7),IF(N$1=2016,IF(COMBDG_Split_Tech!N7="",0,COMBDG_Split_Tech!N7),IF(COMBDG_Split_Tech!N7=1,1,IF(COMBDG_Split_Tech!N7="",0,IFERROR((COMBDG_Split_Tech!N7*(SUMIFS('AGG Activity_16'!D:D,'AGG Activity_16'!$A:$A,$B7)+SUMIFS('AGG Activity_EX'!D:D,'AGG Activity_EX'!$A:$A,$B7))-SUMIFS(Activity_EX!D:D,Activity_EX!$A:$A,$A7))/(SUMIFS('AGG Activity_16'!D:D,'AGG Activity_16'!$A:$A,$B7)),1)))))</f>
        <v>0</v>
      </c>
      <c r="O7" s="7">
        <f>IF(AND(O$1=2017,OR(I7="WH",I7="SH")),IF(COMBDG_Split_Tech!O7="",0,COMBDG_Split_Tech!O7),IF(O$1=2016,IF(COMBDG_Split_Tech!O7="",0,COMBDG_Split_Tech!O7),IF(COMBDG_Split_Tech!O7=1,1,IF(COMBDG_Split_Tech!O7="",0,IFERROR((COMBDG_Split_Tech!O7*(SUMIFS('AGG Activity_16'!E:E,'AGG Activity_16'!$A:$A,$B7)+SUMIFS('AGG Activity_EX'!E:E,'AGG Activity_EX'!$A:$A,$B7))-SUMIFS(Activity_EX!E:E,Activity_EX!$A:$A,$A7))/(SUMIFS('AGG Activity_16'!E:E,'AGG Activity_16'!$A:$A,$B7)),1)))))</f>
        <v>0</v>
      </c>
      <c r="P7" s="7">
        <f>IF(AND(P$1=2017,OR(J7="WH",J7="SH")),IF(COMBDG_Split_Tech!P7="",0,COMBDG_Split_Tech!P7),IF(P$1=2016,IF(COMBDG_Split_Tech!P7="",0,COMBDG_Split_Tech!P7),IF(COMBDG_Split_Tech!P7=1,1,IF(COMBDG_Split_Tech!P7="",0,IFERROR((COMBDG_Split_Tech!P7*(SUMIFS('AGG Activity_16'!F:F,'AGG Activity_16'!$A:$A,$B7)+SUMIFS('AGG Activity_EX'!F:F,'AGG Activity_EX'!$A:$A,$B7))-SUMIFS(Activity_EX!F:F,Activity_EX!$A:$A,$A7))/(SUMIFS('AGG Activity_16'!F:F,'AGG Activity_16'!$A:$A,$B7)),1)))))</f>
        <v>0</v>
      </c>
      <c r="Q7" s="7">
        <f>IF(AND(Q$1=2017,OR(K7="WH",K7="SH")),IF(COMBDG_Split_Tech!Q7="",0,COMBDG_Split_Tech!Q7),IF(Q$1=2016,IF(COMBDG_Split_Tech!Q7="",0,COMBDG_Split_Tech!Q7),IF(COMBDG_Split_Tech!Q7=1,1,IF(COMBDG_Split_Tech!Q7="",0,IFERROR((COMBDG_Split_Tech!Q7*(SUMIFS('AGG Activity_16'!G:G,'AGG Activity_16'!$A:$A,$B7)+SUMIFS('AGG Activity_EX'!G:G,'AGG Activity_EX'!$A:$A,$B7))-SUMIFS(Activity_EX!G:G,Activity_EX!$A:$A,$A7))/(SUMIFS('AGG Activity_16'!G:G,'AGG Activity_16'!$A:$A,$B7)),1)))))</f>
        <v>0</v>
      </c>
      <c r="R7" s="7">
        <f>IF(AND(R$1=2017,OR(L7="WH",L7="SH")),IF(COMBDG_Split_Tech!R7="",0,COMBDG_Split_Tech!R7),IF(R$1=2016,IF(COMBDG_Split_Tech!R7="",0,COMBDG_Split_Tech!R7),IF(COMBDG_Split_Tech!R7=1,1,IF(COMBDG_Split_Tech!R7="",0,IFERROR((COMBDG_Split_Tech!R7*(SUMIFS('AGG Activity_16'!H:H,'AGG Activity_16'!$A:$A,$B7)+SUMIFS('AGG Activity_EX'!H:H,'AGG Activity_EX'!$A:$A,$B7))-SUMIFS(Activity_EX!H:H,Activity_EX!$A:$A,$A7))/(SUMIFS('AGG Activity_16'!H:H,'AGG Activity_16'!$A:$A,$B7)),1)))))</f>
        <v>0</v>
      </c>
      <c r="S7" s="7">
        <f>IF(AND(S$1=2017,OR(M7="WH",M7="SH")),IF(COMBDG_Split_Tech!S7="",0,COMBDG_Split_Tech!S7),IF(S$1=2016,IF(COMBDG_Split_Tech!S7="",0,COMBDG_Split_Tech!S7),IF(COMBDG_Split_Tech!S7=1,1,IF(COMBDG_Split_Tech!S7="",0,IFERROR((COMBDG_Split_Tech!S7*(SUMIFS('AGG Activity_16'!I:I,'AGG Activity_16'!$A:$A,$B7)+SUMIFS('AGG Activity_EX'!I:I,'AGG Activity_EX'!$A:$A,$B7))-SUMIFS(Activity_EX!I:I,Activity_EX!$A:$A,$A7))/(SUMIFS('AGG Activity_16'!I:I,'AGG Activity_16'!$A:$A,$B7)),1)))))</f>
        <v>0</v>
      </c>
      <c r="T7" s="7">
        <f>IF(AND(T$1=2017,OR(N7="WH",N7="SH")),IF(COMBDG_Split_Tech!T7="",0,COMBDG_Split_Tech!T7),IF(T$1=2016,IF(COMBDG_Split_Tech!T7="",0,COMBDG_Split_Tech!T7),IF(COMBDG_Split_Tech!T7=1,1,IF(COMBDG_Split_Tech!T7="",0,IFERROR((COMBDG_Split_Tech!T7*(SUMIFS('AGG Activity_16'!J:J,'AGG Activity_16'!$A:$A,$B7)+SUMIFS('AGG Activity_EX'!J:J,'AGG Activity_EX'!$A:$A,$B7))-SUMIFS(Activity_EX!J:J,Activity_EX!$A:$A,$A7))/(SUMIFS('AGG Activity_16'!J:J,'AGG Activity_16'!$A:$A,$B7)),1)))))</f>
        <v>0</v>
      </c>
      <c r="U7" s="7">
        <f>IF(AND(U$1=2017,OR(O7="WH",O7="SH")),IF(COMBDG_Split_Tech!U7="",0,COMBDG_Split_Tech!U7),IF(U$1=2016,IF(COMBDG_Split_Tech!U7="",0,COMBDG_Split_Tech!U7),IF(COMBDG_Split_Tech!U7=1,1,IF(COMBDG_Split_Tech!U7="",0,IFERROR((COMBDG_Split_Tech!U7*(SUMIFS('AGG Activity_16'!K:K,'AGG Activity_16'!$A:$A,$B7)+SUMIFS('AGG Activity_EX'!K:K,'AGG Activity_EX'!$A:$A,$B7))-SUMIFS(Activity_EX!K:K,Activity_EX!$A:$A,$A7))/(SUMIFS('AGG Activity_16'!K:K,'AGG Activity_16'!$A:$A,$B7)),1)))))</f>
        <v>0</v>
      </c>
    </row>
    <row r="8" spans="1:21" x14ac:dyDescent="0.25">
      <c r="A8" t="str">
        <f>COMBDG_Split_Tech!A8</f>
        <v>COMBDGAERNewLIHAL___STDELC</v>
      </c>
      <c r="B8" t="str">
        <f>COMBDG_Split_Tech!B8</f>
        <v>COMBDGAERNewLI</v>
      </c>
      <c r="C8" t="str">
        <f>COMBDG_Split_Tech!C8</f>
        <v>COM</v>
      </c>
      <c r="D8" t="str">
        <f>COMBDG_Split_Tech!D8</f>
        <v>BDG</v>
      </c>
      <c r="E8" t="str">
        <f>COMBDG_Split_Tech!E8</f>
        <v>AER</v>
      </c>
      <c r="F8" t="str">
        <f>COMBDG_Split_Tech!F8</f>
        <v>New</v>
      </c>
      <c r="G8" t="str">
        <f>COMBDG_Split_Tech!G8</f>
        <v>LI</v>
      </c>
      <c r="H8" t="str">
        <f>COMBDG_Split_Tech!H8</f>
        <v>HAL</v>
      </c>
      <c r="I8" t="str">
        <f>COMBDG_Split_Tech!I8</f>
        <v>___</v>
      </c>
      <c r="J8" t="str">
        <f>COMBDG_Split_Tech!J8</f>
        <v>STD</v>
      </c>
      <c r="K8" t="str">
        <f>COMBDG_Split_Tech!K8</f>
        <v>ELC</v>
      </c>
      <c r="L8" s="7">
        <f>IF(AND(L$1=2017,OR(F8="WH",F8="SH")),IF(COMBDG_Split_Tech!L8="",0,COMBDG_Split_Tech!L8),IF(L$1=2016,IF(COMBDG_Split_Tech!L8="",0,COMBDG_Split_Tech!L8),IF(COMBDG_Split_Tech!L8=1,1,IF(COMBDG_Split_Tech!L8="",0,IFERROR((COMBDG_Split_Tech!L8*(SUMIFS('AGG Activity_16'!B:B,'AGG Activity_16'!$A:$A,$B8)+SUMIFS('AGG Activity_EX'!B:B,'AGG Activity_EX'!$A:$A,$B8))-SUMIFS(Activity_EX!B:B,Activity_EX!$A:$A,$A8))/(SUMIFS('AGG Activity_16'!B:B,'AGG Activity_16'!$A:$A,$B8)),1)))))</f>
        <v>0</v>
      </c>
      <c r="M8" s="7">
        <f>IF(AND(M$1=2017,OR(G8="WH",G8="SH")),IF(COMBDG_Split_Tech!M8="",0,COMBDG_Split_Tech!M8),IF(M$1=2016,IF(COMBDG_Split_Tech!M8="",0,COMBDG_Split_Tech!M8),IF(COMBDG_Split_Tech!M8=1,1,IF(COMBDG_Split_Tech!M8="",0,IFERROR((COMBDG_Split_Tech!M8*(SUMIFS('AGG Activity_16'!C:C,'AGG Activity_16'!$A:$A,$B8)+SUMIFS('AGG Activity_EX'!C:C,'AGG Activity_EX'!$A:$A,$B8))-SUMIFS(Activity_EX!C:C,Activity_EX!$A:$A,$A8))/(SUMIFS('AGG Activity_16'!C:C,'AGG Activity_16'!$A:$A,$B8)),1)))))</f>
        <v>0</v>
      </c>
      <c r="N8" s="7">
        <f>IF(AND(N$1=2017,OR(H8="WH",H8="SH")),IF(COMBDG_Split_Tech!N8="",0,COMBDG_Split_Tech!N8),IF(N$1=2016,IF(COMBDG_Split_Tech!N8="",0,COMBDG_Split_Tech!N8),IF(COMBDG_Split_Tech!N8=1,1,IF(COMBDG_Split_Tech!N8="",0,IFERROR((COMBDG_Split_Tech!N8*(SUMIFS('AGG Activity_16'!D:D,'AGG Activity_16'!$A:$A,$B8)+SUMIFS('AGG Activity_EX'!D:D,'AGG Activity_EX'!$A:$A,$B8))-SUMIFS(Activity_EX!D:D,Activity_EX!$A:$A,$A8))/(SUMIFS('AGG Activity_16'!D:D,'AGG Activity_16'!$A:$A,$B8)),1)))))</f>
        <v>0</v>
      </c>
      <c r="O8" s="7">
        <f>IF(AND(O$1=2017,OR(I8="WH",I8="SH")),IF(COMBDG_Split_Tech!O8="",0,COMBDG_Split_Tech!O8),IF(O$1=2016,IF(COMBDG_Split_Tech!O8="",0,COMBDG_Split_Tech!O8),IF(COMBDG_Split_Tech!O8=1,1,IF(COMBDG_Split_Tech!O8="",0,IFERROR((COMBDG_Split_Tech!O8*(SUMIFS('AGG Activity_16'!E:E,'AGG Activity_16'!$A:$A,$B8)+SUMIFS('AGG Activity_EX'!E:E,'AGG Activity_EX'!$A:$A,$B8))-SUMIFS(Activity_EX!E:E,Activity_EX!$A:$A,$A8))/(SUMIFS('AGG Activity_16'!E:E,'AGG Activity_16'!$A:$A,$B8)),1)))))</f>
        <v>0</v>
      </c>
      <c r="P8" s="7">
        <f>IF(AND(P$1=2017,OR(J8="WH",J8="SH")),IF(COMBDG_Split_Tech!P8="",0,COMBDG_Split_Tech!P8),IF(P$1=2016,IF(COMBDG_Split_Tech!P8="",0,COMBDG_Split_Tech!P8),IF(COMBDG_Split_Tech!P8=1,1,IF(COMBDG_Split_Tech!P8="",0,IFERROR((COMBDG_Split_Tech!P8*(SUMIFS('AGG Activity_16'!F:F,'AGG Activity_16'!$A:$A,$B8)+SUMIFS('AGG Activity_EX'!F:F,'AGG Activity_EX'!$A:$A,$B8))-SUMIFS(Activity_EX!F:F,Activity_EX!$A:$A,$A8))/(SUMIFS('AGG Activity_16'!F:F,'AGG Activity_16'!$A:$A,$B8)),1)))))</f>
        <v>0</v>
      </c>
      <c r="Q8" s="7">
        <f>IF(AND(Q$1=2017,OR(K8="WH",K8="SH")),IF(COMBDG_Split_Tech!Q8="",0,COMBDG_Split_Tech!Q8),IF(Q$1=2016,IF(COMBDG_Split_Tech!Q8="",0,COMBDG_Split_Tech!Q8),IF(COMBDG_Split_Tech!Q8=1,1,IF(COMBDG_Split_Tech!Q8="",0,IFERROR((COMBDG_Split_Tech!Q8*(SUMIFS('AGG Activity_16'!G:G,'AGG Activity_16'!$A:$A,$B8)+SUMIFS('AGG Activity_EX'!G:G,'AGG Activity_EX'!$A:$A,$B8))-SUMIFS(Activity_EX!G:G,Activity_EX!$A:$A,$A8))/(SUMIFS('AGG Activity_16'!G:G,'AGG Activity_16'!$A:$A,$B8)),1)))))</f>
        <v>0</v>
      </c>
      <c r="R8" s="7">
        <f>IF(AND(R$1=2017,OR(L8="WH",L8="SH")),IF(COMBDG_Split_Tech!R8="",0,COMBDG_Split_Tech!R8),IF(R$1=2016,IF(COMBDG_Split_Tech!R8="",0,COMBDG_Split_Tech!R8),IF(COMBDG_Split_Tech!R8=1,1,IF(COMBDG_Split_Tech!R8="",0,IFERROR((COMBDG_Split_Tech!R8*(SUMIFS('AGG Activity_16'!H:H,'AGG Activity_16'!$A:$A,$B8)+SUMIFS('AGG Activity_EX'!H:H,'AGG Activity_EX'!$A:$A,$B8))-SUMIFS(Activity_EX!H:H,Activity_EX!$A:$A,$A8))/(SUMIFS('AGG Activity_16'!H:H,'AGG Activity_16'!$A:$A,$B8)),1)))))</f>
        <v>0</v>
      </c>
      <c r="S8" s="7">
        <f>IF(AND(S$1=2017,OR(M8="WH",M8="SH")),IF(COMBDG_Split_Tech!S8="",0,COMBDG_Split_Tech!S8),IF(S$1=2016,IF(COMBDG_Split_Tech!S8="",0,COMBDG_Split_Tech!S8),IF(COMBDG_Split_Tech!S8=1,1,IF(COMBDG_Split_Tech!S8="",0,IFERROR((COMBDG_Split_Tech!S8*(SUMIFS('AGG Activity_16'!I:I,'AGG Activity_16'!$A:$A,$B8)+SUMIFS('AGG Activity_EX'!I:I,'AGG Activity_EX'!$A:$A,$B8))-SUMIFS(Activity_EX!I:I,Activity_EX!$A:$A,$A8))/(SUMIFS('AGG Activity_16'!I:I,'AGG Activity_16'!$A:$A,$B8)),1)))))</f>
        <v>0</v>
      </c>
      <c r="T8" s="7">
        <f>IF(AND(T$1=2017,OR(N8="WH",N8="SH")),IF(COMBDG_Split_Tech!T8="",0,COMBDG_Split_Tech!T8),IF(T$1=2016,IF(COMBDG_Split_Tech!T8="",0,COMBDG_Split_Tech!T8),IF(COMBDG_Split_Tech!T8=1,1,IF(COMBDG_Split_Tech!T8="",0,IFERROR((COMBDG_Split_Tech!T8*(SUMIFS('AGG Activity_16'!J:J,'AGG Activity_16'!$A:$A,$B8)+SUMIFS('AGG Activity_EX'!J:J,'AGG Activity_EX'!$A:$A,$B8))-SUMIFS(Activity_EX!J:J,Activity_EX!$A:$A,$A8))/(SUMIFS('AGG Activity_16'!J:J,'AGG Activity_16'!$A:$A,$B8)),1)))))</f>
        <v>0</v>
      </c>
      <c r="U8" s="7">
        <f>IF(AND(U$1=2017,OR(O8="WH",O8="SH")),IF(COMBDG_Split_Tech!U8="",0,COMBDG_Split_Tech!U8),IF(U$1=2016,IF(COMBDG_Split_Tech!U8="",0,COMBDG_Split_Tech!U8),IF(COMBDG_Split_Tech!U8=1,1,IF(COMBDG_Split_Tech!U8="",0,IFERROR((COMBDG_Split_Tech!U8*(SUMIFS('AGG Activity_16'!K:K,'AGG Activity_16'!$A:$A,$B8)+SUMIFS('AGG Activity_EX'!K:K,'AGG Activity_EX'!$A:$A,$B8))-SUMIFS(Activity_EX!K:K,Activity_EX!$A:$A,$A8))/(SUMIFS('AGG Activity_16'!K:K,'AGG Activity_16'!$A:$A,$B8)),1)))))</f>
        <v>0</v>
      </c>
    </row>
    <row r="9" spans="1:21" x14ac:dyDescent="0.25">
      <c r="A9" t="str">
        <f>COMBDG_Split_Tech!A9</f>
        <v>COMBDGAERNewLIINC___STDELC</v>
      </c>
      <c r="B9" t="str">
        <f>COMBDG_Split_Tech!B9</f>
        <v>COMBDGAERNewLI</v>
      </c>
      <c r="C9" t="str">
        <f>COMBDG_Split_Tech!C9</f>
        <v>COM</v>
      </c>
      <c r="D9" t="str">
        <f>COMBDG_Split_Tech!D9</f>
        <v>BDG</v>
      </c>
      <c r="E9" t="str">
        <f>COMBDG_Split_Tech!E9</f>
        <v>AER</v>
      </c>
      <c r="F9" t="str">
        <f>COMBDG_Split_Tech!F9</f>
        <v>New</v>
      </c>
      <c r="G9" t="str">
        <f>COMBDG_Split_Tech!G9</f>
        <v>LI</v>
      </c>
      <c r="H9" t="str">
        <f>COMBDG_Split_Tech!H9</f>
        <v>INC</v>
      </c>
      <c r="I9" t="str">
        <f>COMBDG_Split_Tech!I9</f>
        <v>___</v>
      </c>
      <c r="J9" t="str">
        <f>COMBDG_Split_Tech!J9</f>
        <v>STD</v>
      </c>
      <c r="K9" t="str">
        <f>COMBDG_Split_Tech!K9</f>
        <v>ELC</v>
      </c>
      <c r="L9" s="7">
        <f>IF(AND(L$1=2017,OR(F9="WH",F9="SH")),IF(COMBDG_Split_Tech!L9="",0,COMBDG_Split_Tech!L9),IF(L$1=2016,IF(COMBDG_Split_Tech!L9="",0,COMBDG_Split_Tech!L9),IF(COMBDG_Split_Tech!L9=1,1,IF(COMBDG_Split_Tech!L9="",0,IFERROR((COMBDG_Split_Tech!L9*(SUMIFS('AGG Activity_16'!B:B,'AGG Activity_16'!$A:$A,$B9)+SUMIFS('AGG Activity_EX'!B:B,'AGG Activity_EX'!$A:$A,$B9))-SUMIFS(Activity_EX!B:B,Activity_EX!$A:$A,$A9))/(SUMIFS('AGG Activity_16'!B:B,'AGG Activity_16'!$A:$A,$B9)),1)))))</f>
        <v>0</v>
      </c>
      <c r="M9" s="7">
        <f>IF(AND(M$1=2017,OR(G9="WH",G9="SH")),IF(COMBDG_Split_Tech!M9="",0,COMBDG_Split_Tech!M9),IF(M$1=2016,IF(COMBDG_Split_Tech!M9="",0,COMBDG_Split_Tech!M9),IF(COMBDG_Split_Tech!M9=1,1,IF(COMBDG_Split_Tech!M9="",0,IFERROR((COMBDG_Split_Tech!M9*(SUMIFS('AGG Activity_16'!C:C,'AGG Activity_16'!$A:$A,$B9)+SUMIFS('AGG Activity_EX'!C:C,'AGG Activity_EX'!$A:$A,$B9))-SUMIFS(Activity_EX!C:C,Activity_EX!$A:$A,$A9))/(SUMIFS('AGG Activity_16'!C:C,'AGG Activity_16'!$A:$A,$B9)),1)))))</f>
        <v>0</v>
      </c>
      <c r="N9" s="7">
        <f>IF(AND(N$1=2017,OR(H9="WH",H9="SH")),IF(COMBDG_Split_Tech!N9="",0,COMBDG_Split_Tech!N9),IF(N$1=2016,IF(COMBDG_Split_Tech!N9="",0,COMBDG_Split_Tech!N9),IF(COMBDG_Split_Tech!N9=1,1,IF(COMBDG_Split_Tech!N9="",0,IFERROR((COMBDG_Split_Tech!N9*(SUMIFS('AGG Activity_16'!D:D,'AGG Activity_16'!$A:$A,$B9)+SUMIFS('AGG Activity_EX'!D:D,'AGG Activity_EX'!$A:$A,$B9))-SUMIFS(Activity_EX!D:D,Activity_EX!$A:$A,$A9))/(SUMIFS('AGG Activity_16'!D:D,'AGG Activity_16'!$A:$A,$B9)),1)))))</f>
        <v>0</v>
      </c>
      <c r="O9" s="7">
        <f>IF(AND(O$1=2017,OR(I9="WH",I9="SH")),IF(COMBDG_Split_Tech!O9="",0,COMBDG_Split_Tech!O9),IF(O$1=2016,IF(COMBDG_Split_Tech!O9="",0,COMBDG_Split_Tech!O9),IF(COMBDG_Split_Tech!O9=1,1,IF(COMBDG_Split_Tech!O9="",0,IFERROR((COMBDG_Split_Tech!O9*(SUMIFS('AGG Activity_16'!E:E,'AGG Activity_16'!$A:$A,$B9)+SUMIFS('AGG Activity_EX'!E:E,'AGG Activity_EX'!$A:$A,$B9))-SUMIFS(Activity_EX!E:E,Activity_EX!$A:$A,$A9))/(SUMIFS('AGG Activity_16'!E:E,'AGG Activity_16'!$A:$A,$B9)),1)))))</f>
        <v>0</v>
      </c>
      <c r="P9" s="7">
        <f>IF(AND(P$1=2017,OR(J9="WH",J9="SH")),IF(COMBDG_Split_Tech!P9="",0,COMBDG_Split_Tech!P9),IF(P$1=2016,IF(COMBDG_Split_Tech!P9="",0,COMBDG_Split_Tech!P9),IF(COMBDG_Split_Tech!P9=1,1,IF(COMBDG_Split_Tech!P9="",0,IFERROR((COMBDG_Split_Tech!P9*(SUMIFS('AGG Activity_16'!F:F,'AGG Activity_16'!$A:$A,$B9)+SUMIFS('AGG Activity_EX'!F:F,'AGG Activity_EX'!$A:$A,$B9))-SUMIFS(Activity_EX!F:F,Activity_EX!$A:$A,$A9))/(SUMIFS('AGG Activity_16'!F:F,'AGG Activity_16'!$A:$A,$B9)),1)))))</f>
        <v>0</v>
      </c>
      <c r="Q9" s="7">
        <f>IF(AND(Q$1=2017,OR(K9="WH",K9="SH")),IF(COMBDG_Split_Tech!Q9="",0,COMBDG_Split_Tech!Q9),IF(Q$1=2016,IF(COMBDG_Split_Tech!Q9="",0,COMBDG_Split_Tech!Q9),IF(COMBDG_Split_Tech!Q9=1,1,IF(COMBDG_Split_Tech!Q9="",0,IFERROR((COMBDG_Split_Tech!Q9*(SUMIFS('AGG Activity_16'!G:G,'AGG Activity_16'!$A:$A,$B9)+SUMIFS('AGG Activity_EX'!G:G,'AGG Activity_EX'!$A:$A,$B9))-SUMIFS(Activity_EX!G:G,Activity_EX!$A:$A,$A9))/(SUMIFS('AGG Activity_16'!G:G,'AGG Activity_16'!$A:$A,$B9)),1)))))</f>
        <v>0</v>
      </c>
      <c r="R9" s="7">
        <f>IF(AND(R$1=2017,OR(L9="WH",L9="SH")),IF(COMBDG_Split_Tech!R9="",0,COMBDG_Split_Tech!R9),IF(R$1=2016,IF(COMBDG_Split_Tech!R9="",0,COMBDG_Split_Tech!R9),IF(COMBDG_Split_Tech!R9=1,1,IF(COMBDG_Split_Tech!R9="",0,IFERROR((COMBDG_Split_Tech!R9*(SUMIFS('AGG Activity_16'!H:H,'AGG Activity_16'!$A:$A,$B9)+SUMIFS('AGG Activity_EX'!H:H,'AGG Activity_EX'!$A:$A,$B9))-SUMIFS(Activity_EX!H:H,Activity_EX!$A:$A,$A9))/(SUMIFS('AGG Activity_16'!H:H,'AGG Activity_16'!$A:$A,$B9)),1)))))</f>
        <v>0</v>
      </c>
      <c r="S9" s="7">
        <f>IF(AND(S$1=2017,OR(M9="WH",M9="SH")),IF(COMBDG_Split_Tech!S9="",0,COMBDG_Split_Tech!S9),IF(S$1=2016,IF(COMBDG_Split_Tech!S9="",0,COMBDG_Split_Tech!S9),IF(COMBDG_Split_Tech!S9=1,1,IF(COMBDG_Split_Tech!S9="",0,IFERROR((COMBDG_Split_Tech!S9*(SUMIFS('AGG Activity_16'!I:I,'AGG Activity_16'!$A:$A,$B9)+SUMIFS('AGG Activity_EX'!I:I,'AGG Activity_EX'!$A:$A,$B9))-SUMIFS(Activity_EX!I:I,Activity_EX!$A:$A,$A9))/(SUMIFS('AGG Activity_16'!I:I,'AGG Activity_16'!$A:$A,$B9)),1)))))</f>
        <v>0</v>
      </c>
      <c r="T9" s="7">
        <f>IF(AND(T$1=2017,OR(N9="WH",N9="SH")),IF(COMBDG_Split_Tech!T9="",0,COMBDG_Split_Tech!T9),IF(T$1=2016,IF(COMBDG_Split_Tech!T9="",0,COMBDG_Split_Tech!T9),IF(COMBDG_Split_Tech!T9=1,1,IF(COMBDG_Split_Tech!T9="",0,IFERROR((COMBDG_Split_Tech!T9*(SUMIFS('AGG Activity_16'!J:J,'AGG Activity_16'!$A:$A,$B9)+SUMIFS('AGG Activity_EX'!J:J,'AGG Activity_EX'!$A:$A,$B9))-SUMIFS(Activity_EX!J:J,Activity_EX!$A:$A,$A9))/(SUMIFS('AGG Activity_16'!J:J,'AGG Activity_16'!$A:$A,$B9)),1)))))</f>
        <v>0</v>
      </c>
      <c r="U9" s="7">
        <f>IF(AND(U$1=2017,OR(O9="WH",O9="SH")),IF(COMBDG_Split_Tech!U9="",0,COMBDG_Split_Tech!U9),IF(U$1=2016,IF(COMBDG_Split_Tech!U9="",0,COMBDG_Split_Tech!U9),IF(COMBDG_Split_Tech!U9=1,1,IF(COMBDG_Split_Tech!U9="",0,IFERROR((COMBDG_Split_Tech!U9*(SUMIFS('AGG Activity_16'!K:K,'AGG Activity_16'!$A:$A,$B9)+SUMIFS('AGG Activity_EX'!K:K,'AGG Activity_EX'!$A:$A,$B9))-SUMIFS(Activity_EX!K:K,Activity_EX!$A:$A,$A9))/(SUMIFS('AGG Activity_16'!K:K,'AGG Activity_16'!$A:$A,$B9)),1)))))</f>
        <v>0</v>
      </c>
    </row>
    <row r="10" spans="1:21" x14ac:dyDescent="0.25">
      <c r="A10" t="str">
        <f>COMBDG_Split_Tech!A10</f>
        <v>COMBDGAERNewLILED___STDELC</v>
      </c>
      <c r="B10" t="str">
        <f>COMBDG_Split_Tech!B10</f>
        <v>COMBDGAERNewLI</v>
      </c>
      <c r="C10" t="str">
        <f>COMBDG_Split_Tech!C10</f>
        <v>COM</v>
      </c>
      <c r="D10" t="str">
        <f>COMBDG_Split_Tech!D10</f>
        <v>BDG</v>
      </c>
      <c r="E10" t="str">
        <f>COMBDG_Split_Tech!E10</f>
        <v>AER</v>
      </c>
      <c r="F10" t="str">
        <f>COMBDG_Split_Tech!F10</f>
        <v>New</v>
      </c>
      <c r="G10" t="str">
        <f>COMBDG_Split_Tech!G10</f>
        <v>LI</v>
      </c>
      <c r="H10" t="str">
        <f>COMBDG_Split_Tech!H10</f>
        <v>LED</v>
      </c>
      <c r="I10" t="str">
        <f>COMBDG_Split_Tech!I10</f>
        <v>___</v>
      </c>
      <c r="J10" t="str">
        <f>COMBDG_Split_Tech!J10</f>
        <v>STD</v>
      </c>
      <c r="K10" t="str">
        <f>COMBDG_Split_Tech!K10</f>
        <v>ELC</v>
      </c>
      <c r="L10" s="7">
        <f>IF(AND(L$1=2017,OR(F10="WH",F10="SH")),IF(COMBDG_Split_Tech!L10="",0,COMBDG_Split_Tech!L10),IF(L$1=2016,IF(COMBDG_Split_Tech!L10="",0,COMBDG_Split_Tech!L10),IF(COMBDG_Split_Tech!L10=1,1,IF(COMBDG_Split_Tech!L10="",0,IFERROR((COMBDG_Split_Tech!L10*(SUMIFS('AGG Activity_16'!B:B,'AGG Activity_16'!$A:$A,$B10)+SUMIFS('AGG Activity_EX'!B:B,'AGG Activity_EX'!$A:$A,$B10))-SUMIFS(Activity_EX!B:B,Activity_EX!$A:$A,$A10))/(SUMIFS('AGG Activity_16'!B:B,'AGG Activity_16'!$A:$A,$B10)),1)))))</f>
        <v>0</v>
      </c>
      <c r="M10" s="7">
        <f>IF(AND(M$1=2017,OR(G10="WH",G10="SH")),IF(COMBDG_Split_Tech!M10="",0,COMBDG_Split_Tech!M10),IF(M$1=2016,IF(COMBDG_Split_Tech!M10="",0,COMBDG_Split_Tech!M10),IF(COMBDG_Split_Tech!M10=1,1,IF(COMBDG_Split_Tech!M10="",0,IFERROR((COMBDG_Split_Tech!M10*(SUMIFS('AGG Activity_16'!C:C,'AGG Activity_16'!$A:$A,$B10)+SUMIFS('AGG Activity_EX'!C:C,'AGG Activity_EX'!$A:$A,$B10))-SUMIFS(Activity_EX!C:C,Activity_EX!$A:$A,$A10))/(SUMIFS('AGG Activity_16'!C:C,'AGG Activity_16'!$A:$A,$B10)),1)))))</f>
        <v>0</v>
      </c>
      <c r="N10" s="7">
        <f>IF(AND(N$1=2017,OR(H10="WH",H10="SH")),IF(COMBDG_Split_Tech!N10="",0,COMBDG_Split_Tech!N10),IF(N$1=2016,IF(COMBDG_Split_Tech!N10="",0,COMBDG_Split_Tech!N10),IF(COMBDG_Split_Tech!N10=1,1,IF(COMBDG_Split_Tech!N10="",0,IFERROR((COMBDG_Split_Tech!N10*(SUMIFS('AGG Activity_16'!D:D,'AGG Activity_16'!$A:$A,$B10)+SUMIFS('AGG Activity_EX'!D:D,'AGG Activity_EX'!$A:$A,$B10))-SUMIFS(Activity_EX!D:D,Activity_EX!$A:$A,$A10))/(SUMIFS('AGG Activity_16'!D:D,'AGG Activity_16'!$A:$A,$B10)),1)))))</f>
        <v>0</v>
      </c>
      <c r="O10" s="7">
        <f>IF(AND(O$1=2017,OR(I10="WH",I10="SH")),IF(COMBDG_Split_Tech!O10="",0,COMBDG_Split_Tech!O10),IF(O$1=2016,IF(COMBDG_Split_Tech!O10="",0,COMBDG_Split_Tech!O10),IF(COMBDG_Split_Tech!O10=1,1,IF(COMBDG_Split_Tech!O10="",0,IFERROR((COMBDG_Split_Tech!O10*(SUMIFS('AGG Activity_16'!E:E,'AGG Activity_16'!$A:$A,$B10)+SUMIFS('AGG Activity_EX'!E:E,'AGG Activity_EX'!$A:$A,$B10))-SUMIFS(Activity_EX!E:E,Activity_EX!$A:$A,$A10))/(SUMIFS('AGG Activity_16'!E:E,'AGG Activity_16'!$A:$A,$B10)),1)))))</f>
        <v>0</v>
      </c>
      <c r="P10" s="7">
        <f>IF(AND(P$1=2017,OR(J10="WH",J10="SH")),IF(COMBDG_Split_Tech!P10="",0,COMBDG_Split_Tech!P10),IF(P$1=2016,IF(COMBDG_Split_Tech!P10="",0,COMBDG_Split_Tech!P10),IF(COMBDG_Split_Tech!P10=1,1,IF(COMBDG_Split_Tech!P10="",0,IFERROR((COMBDG_Split_Tech!P10*(SUMIFS('AGG Activity_16'!F:F,'AGG Activity_16'!$A:$A,$B10)+SUMIFS('AGG Activity_EX'!F:F,'AGG Activity_EX'!$A:$A,$B10))-SUMIFS(Activity_EX!F:F,Activity_EX!$A:$A,$A10))/(SUMIFS('AGG Activity_16'!F:F,'AGG Activity_16'!$A:$A,$B10)),1)))))</f>
        <v>0</v>
      </c>
      <c r="Q10" s="7">
        <f>IF(AND(Q$1=2017,OR(K10="WH",K10="SH")),IF(COMBDG_Split_Tech!Q10="",0,COMBDG_Split_Tech!Q10),IF(Q$1=2016,IF(COMBDG_Split_Tech!Q10="",0,COMBDG_Split_Tech!Q10),IF(COMBDG_Split_Tech!Q10=1,1,IF(COMBDG_Split_Tech!Q10="",0,IFERROR((COMBDG_Split_Tech!Q10*(SUMIFS('AGG Activity_16'!G:G,'AGG Activity_16'!$A:$A,$B10)+SUMIFS('AGG Activity_EX'!G:G,'AGG Activity_EX'!$A:$A,$B10))-SUMIFS(Activity_EX!G:G,Activity_EX!$A:$A,$A10))/(SUMIFS('AGG Activity_16'!G:G,'AGG Activity_16'!$A:$A,$B10)),1)))))</f>
        <v>0</v>
      </c>
      <c r="R10" s="7">
        <f>IF(AND(R$1=2017,OR(L10="WH",L10="SH")),IF(COMBDG_Split_Tech!R10="",0,COMBDG_Split_Tech!R10),IF(R$1=2016,IF(COMBDG_Split_Tech!R10="",0,COMBDG_Split_Tech!R10),IF(COMBDG_Split_Tech!R10=1,1,IF(COMBDG_Split_Tech!R10="",0,IFERROR((COMBDG_Split_Tech!R10*(SUMIFS('AGG Activity_16'!H:H,'AGG Activity_16'!$A:$A,$B10)+SUMIFS('AGG Activity_EX'!H:H,'AGG Activity_EX'!$A:$A,$B10))-SUMIFS(Activity_EX!H:H,Activity_EX!$A:$A,$A10))/(SUMIFS('AGG Activity_16'!H:H,'AGG Activity_16'!$A:$A,$B10)),1)))))</f>
        <v>0</v>
      </c>
      <c r="S10" s="7">
        <f>IF(AND(S$1=2017,OR(M10="WH",M10="SH")),IF(COMBDG_Split_Tech!S10="",0,COMBDG_Split_Tech!S10),IF(S$1=2016,IF(COMBDG_Split_Tech!S10="",0,COMBDG_Split_Tech!S10),IF(COMBDG_Split_Tech!S10=1,1,IF(COMBDG_Split_Tech!S10="",0,IFERROR((COMBDG_Split_Tech!S10*(SUMIFS('AGG Activity_16'!I:I,'AGG Activity_16'!$A:$A,$B10)+SUMIFS('AGG Activity_EX'!I:I,'AGG Activity_EX'!$A:$A,$B10))-SUMIFS(Activity_EX!I:I,Activity_EX!$A:$A,$A10))/(SUMIFS('AGG Activity_16'!I:I,'AGG Activity_16'!$A:$A,$B10)),1)))))</f>
        <v>0</v>
      </c>
      <c r="T10" s="7">
        <f>IF(AND(T$1=2017,OR(N10="WH",N10="SH")),IF(COMBDG_Split_Tech!T10="",0,COMBDG_Split_Tech!T10),IF(T$1=2016,IF(COMBDG_Split_Tech!T10="",0,COMBDG_Split_Tech!T10),IF(COMBDG_Split_Tech!T10=1,1,IF(COMBDG_Split_Tech!T10="",0,IFERROR((COMBDG_Split_Tech!T10*(SUMIFS('AGG Activity_16'!J:J,'AGG Activity_16'!$A:$A,$B10)+SUMIFS('AGG Activity_EX'!J:J,'AGG Activity_EX'!$A:$A,$B10))-SUMIFS(Activity_EX!J:J,Activity_EX!$A:$A,$A10))/(SUMIFS('AGG Activity_16'!J:J,'AGG Activity_16'!$A:$A,$B10)),1)))))</f>
        <v>0</v>
      </c>
      <c r="U10" s="7">
        <f>IF(AND(U$1=2017,OR(O10="WH",O10="SH")),IF(COMBDG_Split_Tech!U10="",0,COMBDG_Split_Tech!U10),IF(U$1=2016,IF(COMBDG_Split_Tech!U10="",0,COMBDG_Split_Tech!U10),IF(COMBDG_Split_Tech!U10=1,1,IF(COMBDG_Split_Tech!U10="",0,IFERROR((COMBDG_Split_Tech!U10*(SUMIFS('AGG Activity_16'!K:K,'AGG Activity_16'!$A:$A,$B10)+SUMIFS('AGG Activity_EX'!K:K,'AGG Activity_EX'!$A:$A,$B10))-SUMIFS(Activity_EX!K:K,Activity_EX!$A:$A,$A10))/(SUMIFS('AGG Activity_16'!K:K,'AGG Activity_16'!$A:$A,$B10)),1)))))</f>
        <v>0</v>
      </c>
    </row>
    <row r="11" spans="1:21" x14ac:dyDescent="0.25">
      <c r="A11" t="str">
        <f>COMBDG_Split_Tech!A11</f>
        <v>COMBDGAERNewSC_________DCO</v>
      </c>
      <c r="B11" t="str">
        <f>COMBDG_Split_Tech!B11</f>
        <v>COMBDGAERNewSC</v>
      </c>
      <c r="C11" t="str">
        <f>COMBDG_Split_Tech!C11</f>
        <v>COM</v>
      </c>
      <c r="D11" t="str">
        <f>COMBDG_Split_Tech!D11</f>
        <v>BDG</v>
      </c>
      <c r="E11" t="str">
        <f>COMBDG_Split_Tech!E11</f>
        <v>AER</v>
      </c>
      <c r="F11" t="str">
        <f>COMBDG_Split_Tech!F11</f>
        <v>New</v>
      </c>
      <c r="G11" t="str">
        <f>COMBDG_Split_Tech!G11</f>
        <v>SC</v>
      </c>
      <c r="H11" t="str">
        <f>COMBDG_Split_Tech!H11</f>
        <v>___</v>
      </c>
      <c r="I11" t="str">
        <f>COMBDG_Split_Tech!I11</f>
        <v>___</v>
      </c>
      <c r="J11" t="str">
        <f>COMBDG_Split_Tech!J11</f>
        <v>___</v>
      </c>
      <c r="K11" t="str">
        <f>COMBDG_Split_Tech!K11</f>
        <v>DCO</v>
      </c>
      <c r="L11" s="7">
        <f>IF(AND(L$1=2017,OR(F11="WH",F11="SH")),IF(COMBDG_Split_Tech!L11="",0,COMBDG_Split_Tech!L11),IF(L$1=2016,IF(COMBDG_Split_Tech!L11="",0,COMBDG_Split_Tech!L11),IF(COMBDG_Split_Tech!L11=1,1,IF(COMBDG_Split_Tech!L11="",0,IFERROR((COMBDG_Split_Tech!L11*(SUMIFS('AGG Activity_16'!B:B,'AGG Activity_16'!$A:$A,$B11)+SUMIFS('AGG Activity_EX'!B:B,'AGG Activity_EX'!$A:$A,$B11))-SUMIFS(Activity_EX!B:B,Activity_EX!$A:$A,$A11))/(SUMIFS('AGG Activity_16'!B:B,'AGG Activity_16'!$A:$A,$B11)),1)))))</f>
        <v>0</v>
      </c>
      <c r="M11" s="7">
        <f>IF(AND(M$1=2017,OR(G11="WH",G11="SH")),IF(COMBDG_Split_Tech!M11="",0,COMBDG_Split_Tech!M11),IF(M$1=2016,IF(COMBDG_Split_Tech!M11="",0,COMBDG_Split_Tech!M11),IF(COMBDG_Split_Tech!M11=1,1,IF(COMBDG_Split_Tech!M11="",0,IFERROR((COMBDG_Split_Tech!M11*(SUMIFS('AGG Activity_16'!C:C,'AGG Activity_16'!$A:$A,$B11)+SUMIFS('AGG Activity_EX'!C:C,'AGG Activity_EX'!$A:$A,$B11))-SUMIFS(Activity_EX!C:C,Activity_EX!$A:$A,$A11))/(SUMIFS('AGG Activity_16'!C:C,'AGG Activity_16'!$A:$A,$B11)),1)))))</f>
        <v>0</v>
      </c>
      <c r="N11" s="7">
        <f>IF(AND(N$1=2017,OR(H11="WH",H11="SH")),IF(COMBDG_Split_Tech!N11="",0,COMBDG_Split_Tech!N11),IF(N$1=2016,IF(COMBDG_Split_Tech!N11="",0,COMBDG_Split_Tech!N11),IF(COMBDG_Split_Tech!N11=1,1,IF(COMBDG_Split_Tech!N11="",0,IFERROR((COMBDG_Split_Tech!N11*(SUMIFS('AGG Activity_16'!D:D,'AGG Activity_16'!$A:$A,$B11)+SUMIFS('AGG Activity_EX'!D:D,'AGG Activity_EX'!$A:$A,$B11))-SUMIFS(Activity_EX!D:D,Activity_EX!$A:$A,$A11))/(SUMIFS('AGG Activity_16'!D:D,'AGG Activity_16'!$A:$A,$B11)),1)))))</f>
        <v>0</v>
      </c>
      <c r="O11" s="7">
        <f>IF(AND(O$1=2017,OR(I11="WH",I11="SH")),IF(COMBDG_Split_Tech!O11="",0,COMBDG_Split_Tech!O11),IF(O$1=2016,IF(COMBDG_Split_Tech!O11="",0,COMBDG_Split_Tech!O11),IF(COMBDG_Split_Tech!O11=1,1,IF(COMBDG_Split_Tech!O11="",0,IFERROR((COMBDG_Split_Tech!O11*(SUMIFS('AGG Activity_16'!E:E,'AGG Activity_16'!$A:$A,$B11)+SUMIFS('AGG Activity_EX'!E:E,'AGG Activity_EX'!$A:$A,$B11))-SUMIFS(Activity_EX!E:E,Activity_EX!$A:$A,$A11))/(SUMIFS('AGG Activity_16'!E:E,'AGG Activity_16'!$A:$A,$B11)),1)))))</f>
        <v>0</v>
      </c>
      <c r="P11" s="7">
        <f>IF(AND(P$1=2017,OR(J11="WH",J11="SH")),IF(COMBDG_Split_Tech!P11="",0,COMBDG_Split_Tech!P11),IF(P$1=2016,IF(COMBDG_Split_Tech!P11="",0,COMBDG_Split_Tech!P11),IF(COMBDG_Split_Tech!P11=1,1,IF(COMBDG_Split_Tech!P11="",0,IFERROR((COMBDG_Split_Tech!P11*(SUMIFS('AGG Activity_16'!F:F,'AGG Activity_16'!$A:$A,$B11)+SUMIFS('AGG Activity_EX'!F:F,'AGG Activity_EX'!$A:$A,$B11))-SUMIFS(Activity_EX!F:F,Activity_EX!$A:$A,$A11))/(SUMIFS('AGG Activity_16'!F:F,'AGG Activity_16'!$A:$A,$B11)),1)))))</f>
        <v>0</v>
      </c>
      <c r="Q11" s="7">
        <f>IF(AND(Q$1=2017,OR(K11="WH",K11="SH")),IF(COMBDG_Split_Tech!Q11="",0,COMBDG_Split_Tech!Q11),IF(Q$1=2016,IF(COMBDG_Split_Tech!Q11="",0,COMBDG_Split_Tech!Q11),IF(COMBDG_Split_Tech!Q11=1,1,IF(COMBDG_Split_Tech!Q11="",0,IFERROR((COMBDG_Split_Tech!Q11*(SUMIFS('AGG Activity_16'!G:G,'AGG Activity_16'!$A:$A,$B11)+SUMIFS('AGG Activity_EX'!G:G,'AGG Activity_EX'!$A:$A,$B11))-SUMIFS(Activity_EX!G:G,Activity_EX!$A:$A,$A11))/(SUMIFS('AGG Activity_16'!G:G,'AGG Activity_16'!$A:$A,$B11)),1)))))</f>
        <v>0</v>
      </c>
      <c r="R11" s="7">
        <f>IF(AND(R$1=2017,OR(L11="WH",L11="SH")),IF(COMBDG_Split_Tech!R11="",0,COMBDG_Split_Tech!R11),IF(R$1=2016,IF(COMBDG_Split_Tech!R11="",0,COMBDG_Split_Tech!R11),IF(COMBDG_Split_Tech!R11=1,1,IF(COMBDG_Split_Tech!R11="",0,IFERROR((COMBDG_Split_Tech!R11*(SUMIFS('AGG Activity_16'!H:H,'AGG Activity_16'!$A:$A,$B11)+SUMIFS('AGG Activity_EX'!H:H,'AGG Activity_EX'!$A:$A,$B11))-SUMIFS(Activity_EX!H:H,Activity_EX!$A:$A,$A11))/(SUMIFS('AGG Activity_16'!H:H,'AGG Activity_16'!$A:$A,$B11)),1)))))</f>
        <v>0</v>
      </c>
      <c r="S11" s="7">
        <f>IF(AND(S$1=2017,OR(M11="WH",M11="SH")),IF(COMBDG_Split_Tech!S11="",0,COMBDG_Split_Tech!S11),IF(S$1=2016,IF(COMBDG_Split_Tech!S11="",0,COMBDG_Split_Tech!S11),IF(COMBDG_Split_Tech!S11=1,1,IF(COMBDG_Split_Tech!S11="",0,IFERROR((COMBDG_Split_Tech!S11*(SUMIFS('AGG Activity_16'!I:I,'AGG Activity_16'!$A:$A,$B11)+SUMIFS('AGG Activity_EX'!I:I,'AGG Activity_EX'!$A:$A,$B11))-SUMIFS(Activity_EX!I:I,Activity_EX!$A:$A,$A11))/(SUMIFS('AGG Activity_16'!I:I,'AGG Activity_16'!$A:$A,$B11)),1)))))</f>
        <v>0</v>
      </c>
      <c r="T11" s="7">
        <f>IF(AND(T$1=2017,OR(N11="WH",N11="SH")),IF(COMBDG_Split_Tech!T11="",0,COMBDG_Split_Tech!T11),IF(T$1=2016,IF(COMBDG_Split_Tech!T11="",0,COMBDG_Split_Tech!T11),IF(COMBDG_Split_Tech!T11=1,1,IF(COMBDG_Split_Tech!T11="",0,IFERROR((COMBDG_Split_Tech!T11*(SUMIFS('AGG Activity_16'!J:J,'AGG Activity_16'!$A:$A,$B11)+SUMIFS('AGG Activity_EX'!J:J,'AGG Activity_EX'!$A:$A,$B11))-SUMIFS(Activity_EX!J:J,Activity_EX!$A:$A,$A11))/(SUMIFS('AGG Activity_16'!J:J,'AGG Activity_16'!$A:$A,$B11)),1)))))</f>
        <v>0</v>
      </c>
      <c r="U11" s="7">
        <f>IF(AND(U$1=2017,OR(O11="WH",O11="SH")),IF(COMBDG_Split_Tech!U11="",0,COMBDG_Split_Tech!U11),IF(U$1=2016,IF(COMBDG_Split_Tech!U11="",0,COMBDG_Split_Tech!U11),IF(COMBDG_Split_Tech!U11=1,1,IF(COMBDG_Split_Tech!U11="",0,IFERROR((COMBDG_Split_Tech!U11*(SUMIFS('AGG Activity_16'!K:K,'AGG Activity_16'!$A:$A,$B11)+SUMIFS('AGG Activity_EX'!K:K,'AGG Activity_EX'!$A:$A,$B11))-SUMIFS(Activity_EX!K:K,Activity_EX!$A:$A,$A11))/(SUMIFS('AGG Activity_16'!K:K,'AGG Activity_16'!$A:$A,$B11)),1)))))</f>
        <v>0</v>
      </c>
    </row>
    <row r="12" spans="1:21" x14ac:dyDescent="0.25">
      <c r="A12" t="str">
        <f>COMBDG_Split_Tech!A12</f>
        <v>COMBDGAERNewSC______STDELC</v>
      </c>
      <c r="B12" t="str">
        <f>COMBDG_Split_Tech!B12</f>
        <v>COMBDGAERNewSC</v>
      </c>
      <c r="C12" t="str">
        <f>COMBDG_Split_Tech!C12</f>
        <v>COM</v>
      </c>
      <c r="D12" t="str">
        <f>COMBDG_Split_Tech!D12</f>
        <v>BDG</v>
      </c>
      <c r="E12" t="str">
        <f>COMBDG_Split_Tech!E12</f>
        <v>AER</v>
      </c>
      <c r="F12" t="str">
        <f>COMBDG_Split_Tech!F12</f>
        <v>New</v>
      </c>
      <c r="G12" t="str">
        <f>COMBDG_Split_Tech!G12</f>
        <v>SC</v>
      </c>
      <c r="H12" t="str">
        <f>COMBDG_Split_Tech!H12</f>
        <v>___</v>
      </c>
      <c r="I12" t="str">
        <f>COMBDG_Split_Tech!I12</f>
        <v>___</v>
      </c>
      <c r="J12" t="str">
        <f>COMBDG_Split_Tech!J12</f>
        <v>STD</v>
      </c>
      <c r="K12" t="str">
        <f>COMBDG_Split_Tech!K12</f>
        <v>ELC</v>
      </c>
      <c r="L12" s="7">
        <f>IF(AND(L$1=2017,OR(F12="WH",F12="SH")),IF(COMBDG_Split_Tech!L12="",0,COMBDG_Split_Tech!L12),IF(L$1=2016,IF(COMBDG_Split_Tech!L12="",0,COMBDG_Split_Tech!L12),IF(COMBDG_Split_Tech!L12=1,1,IF(COMBDG_Split_Tech!L12="",0,IFERROR((COMBDG_Split_Tech!L12*(SUMIFS('AGG Activity_16'!B:B,'AGG Activity_16'!$A:$A,$B12)+SUMIFS('AGG Activity_EX'!B:B,'AGG Activity_EX'!$A:$A,$B12))-SUMIFS(Activity_EX!B:B,Activity_EX!$A:$A,$A12))/(SUMIFS('AGG Activity_16'!B:B,'AGG Activity_16'!$A:$A,$B12)),1)))))</f>
        <v>0</v>
      </c>
      <c r="M12" s="7">
        <f>IF(AND(M$1=2017,OR(G12="WH",G12="SH")),IF(COMBDG_Split_Tech!M12="",0,COMBDG_Split_Tech!M12),IF(M$1=2016,IF(COMBDG_Split_Tech!M12="",0,COMBDG_Split_Tech!M12),IF(COMBDG_Split_Tech!M12=1,1,IF(COMBDG_Split_Tech!M12="",0,IFERROR((COMBDG_Split_Tech!M12*(SUMIFS('AGG Activity_16'!C:C,'AGG Activity_16'!$A:$A,$B12)+SUMIFS('AGG Activity_EX'!C:C,'AGG Activity_EX'!$A:$A,$B12))-SUMIFS(Activity_EX!C:C,Activity_EX!$A:$A,$A12))/(SUMIFS('AGG Activity_16'!C:C,'AGG Activity_16'!$A:$A,$B12)),1)))))</f>
        <v>0</v>
      </c>
      <c r="N12" s="7">
        <f>IF(AND(N$1=2017,OR(H12="WH",H12="SH")),IF(COMBDG_Split_Tech!N12="",0,COMBDG_Split_Tech!N12),IF(N$1=2016,IF(COMBDG_Split_Tech!N12="",0,COMBDG_Split_Tech!N12),IF(COMBDG_Split_Tech!N12=1,1,IF(COMBDG_Split_Tech!N12="",0,IFERROR((COMBDG_Split_Tech!N12*(SUMIFS('AGG Activity_16'!D:D,'AGG Activity_16'!$A:$A,$B12)+SUMIFS('AGG Activity_EX'!D:D,'AGG Activity_EX'!$A:$A,$B12))-SUMIFS(Activity_EX!D:D,Activity_EX!$A:$A,$A12))/(SUMIFS('AGG Activity_16'!D:D,'AGG Activity_16'!$A:$A,$B12)),1)))))</f>
        <v>0</v>
      </c>
      <c r="O12" s="7">
        <f>IF(AND(O$1=2017,OR(I12="WH",I12="SH")),IF(COMBDG_Split_Tech!O12="",0,COMBDG_Split_Tech!O12),IF(O$1=2016,IF(COMBDG_Split_Tech!O12="",0,COMBDG_Split_Tech!O12),IF(COMBDG_Split_Tech!O12=1,1,IF(COMBDG_Split_Tech!O12="",0,IFERROR((COMBDG_Split_Tech!O12*(SUMIFS('AGG Activity_16'!E:E,'AGG Activity_16'!$A:$A,$B12)+SUMIFS('AGG Activity_EX'!E:E,'AGG Activity_EX'!$A:$A,$B12))-SUMIFS(Activity_EX!E:E,Activity_EX!$A:$A,$A12))/(SUMIFS('AGG Activity_16'!E:E,'AGG Activity_16'!$A:$A,$B12)),1)))))</f>
        <v>0</v>
      </c>
      <c r="P12" s="7">
        <f>IF(AND(P$1=2017,OR(J12="WH",J12="SH")),IF(COMBDG_Split_Tech!P12="",0,COMBDG_Split_Tech!P12),IF(P$1=2016,IF(COMBDG_Split_Tech!P12="",0,COMBDG_Split_Tech!P12),IF(COMBDG_Split_Tech!P12=1,1,IF(COMBDG_Split_Tech!P12="",0,IFERROR((COMBDG_Split_Tech!P12*(SUMIFS('AGG Activity_16'!F:F,'AGG Activity_16'!$A:$A,$B12)+SUMIFS('AGG Activity_EX'!F:F,'AGG Activity_EX'!$A:$A,$B12))-SUMIFS(Activity_EX!F:F,Activity_EX!$A:$A,$A12))/(SUMIFS('AGG Activity_16'!F:F,'AGG Activity_16'!$A:$A,$B12)),1)))))</f>
        <v>0</v>
      </c>
      <c r="Q12" s="7">
        <f>IF(AND(Q$1=2017,OR(K12="WH",K12="SH")),IF(COMBDG_Split_Tech!Q12="",0,COMBDG_Split_Tech!Q12),IF(Q$1=2016,IF(COMBDG_Split_Tech!Q12="",0,COMBDG_Split_Tech!Q12),IF(COMBDG_Split_Tech!Q12=1,1,IF(COMBDG_Split_Tech!Q12="",0,IFERROR((COMBDG_Split_Tech!Q12*(SUMIFS('AGG Activity_16'!G:G,'AGG Activity_16'!$A:$A,$B12)+SUMIFS('AGG Activity_EX'!G:G,'AGG Activity_EX'!$A:$A,$B12))-SUMIFS(Activity_EX!G:G,Activity_EX!$A:$A,$A12))/(SUMIFS('AGG Activity_16'!G:G,'AGG Activity_16'!$A:$A,$B12)),1)))))</f>
        <v>0</v>
      </c>
      <c r="R12" s="7">
        <f>IF(AND(R$1=2017,OR(L12="WH",L12="SH")),IF(COMBDG_Split_Tech!R12="",0,COMBDG_Split_Tech!R12),IF(R$1=2016,IF(COMBDG_Split_Tech!R12="",0,COMBDG_Split_Tech!R12),IF(COMBDG_Split_Tech!R12=1,1,IF(COMBDG_Split_Tech!R12="",0,IFERROR((COMBDG_Split_Tech!R12*(SUMIFS('AGG Activity_16'!H:H,'AGG Activity_16'!$A:$A,$B12)+SUMIFS('AGG Activity_EX'!H:H,'AGG Activity_EX'!$A:$A,$B12))-SUMIFS(Activity_EX!H:H,Activity_EX!$A:$A,$A12))/(SUMIFS('AGG Activity_16'!H:H,'AGG Activity_16'!$A:$A,$B12)),1)))))</f>
        <v>0</v>
      </c>
      <c r="S12" s="7">
        <f>IF(AND(S$1=2017,OR(M12="WH",M12="SH")),IF(COMBDG_Split_Tech!S12="",0,COMBDG_Split_Tech!S12),IF(S$1=2016,IF(COMBDG_Split_Tech!S12="",0,COMBDG_Split_Tech!S12),IF(COMBDG_Split_Tech!S12=1,1,IF(COMBDG_Split_Tech!S12="",0,IFERROR((COMBDG_Split_Tech!S12*(SUMIFS('AGG Activity_16'!I:I,'AGG Activity_16'!$A:$A,$B12)+SUMIFS('AGG Activity_EX'!I:I,'AGG Activity_EX'!$A:$A,$B12))-SUMIFS(Activity_EX!I:I,Activity_EX!$A:$A,$A12))/(SUMIFS('AGG Activity_16'!I:I,'AGG Activity_16'!$A:$A,$B12)),1)))))</f>
        <v>0</v>
      </c>
      <c r="T12" s="7">
        <f>IF(AND(T$1=2017,OR(N12="WH",N12="SH")),IF(COMBDG_Split_Tech!T12="",0,COMBDG_Split_Tech!T12),IF(T$1=2016,IF(COMBDG_Split_Tech!T12="",0,COMBDG_Split_Tech!T12),IF(COMBDG_Split_Tech!T12=1,1,IF(COMBDG_Split_Tech!T12="",0,IFERROR((COMBDG_Split_Tech!T12*(SUMIFS('AGG Activity_16'!J:J,'AGG Activity_16'!$A:$A,$B12)+SUMIFS('AGG Activity_EX'!J:J,'AGG Activity_EX'!$A:$A,$B12))-SUMIFS(Activity_EX!J:J,Activity_EX!$A:$A,$A12))/(SUMIFS('AGG Activity_16'!J:J,'AGG Activity_16'!$A:$A,$B12)),1)))))</f>
        <v>0</v>
      </c>
      <c r="U12" s="7">
        <f>IF(AND(U$1=2017,OR(O12="WH",O12="SH")),IF(COMBDG_Split_Tech!U12="",0,COMBDG_Split_Tech!U12),IF(U$1=2016,IF(COMBDG_Split_Tech!U12="",0,COMBDG_Split_Tech!U12),IF(COMBDG_Split_Tech!U12=1,1,IF(COMBDG_Split_Tech!U12="",0,IFERROR((COMBDG_Split_Tech!U12*(SUMIFS('AGG Activity_16'!K:K,'AGG Activity_16'!$A:$A,$B12)+SUMIFS('AGG Activity_EX'!K:K,'AGG Activity_EX'!$A:$A,$B12))-SUMIFS(Activity_EX!K:K,Activity_EX!$A:$A,$A12))/(SUMIFS('AGG Activity_16'!K:K,'AGG Activity_16'!$A:$A,$B12)),1)))))</f>
        <v>0</v>
      </c>
    </row>
    <row r="13" spans="1:21" x14ac:dyDescent="0.25">
      <c r="A13" t="str">
        <f>COMBDG_Split_Tech!A13</f>
        <v>COMBDGAERNewSC______STDNGA</v>
      </c>
      <c r="B13" t="str">
        <f>COMBDG_Split_Tech!B13</f>
        <v>COMBDGAERNewSC</v>
      </c>
      <c r="C13" t="str">
        <f>COMBDG_Split_Tech!C13</f>
        <v>COM</v>
      </c>
      <c r="D13" t="str">
        <f>COMBDG_Split_Tech!D13</f>
        <v>BDG</v>
      </c>
      <c r="E13" t="str">
        <f>COMBDG_Split_Tech!E13</f>
        <v>AER</v>
      </c>
      <c r="F13" t="str">
        <f>COMBDG_Split_Tech!F13</f>
        <v>New</v>
      </c>
      <c r="G13" t="str">
        <f>COMBDG_Split_Tech!G13</f>
        <v>SC</v>
      </c>
      <c r="H13" t="str">
        <f>COMBDG_Split_Tech!H13</f>
        <v>___</v>
      </c>
      <c r="I13" t="str">
        <f>COMBDG_Split_Tech!I13</f>
        <v>___</v>
      </c>
      <c r="J13" t="str">
        <f>COMBDG_Split_Tech!J13</f>
        <v>STD</v>
      </c>
      <c r="K13" t="str">
        <f>COMBDG_Split_Tech!K13</f>
        <v>NGA</v>
      </c>
      <c r="L13" s="7">
        <f>IF(AND(L$1=2017,OR(F13="WH",F13="SH")),IF(COMBDG_Split_Tech!L13="",0,COMBDG_Split_Tech!L13),IF(L$1=2016,IF(COMBDG_Split_Tech!L13="",0,COMBDG_Split_Tech!L13),IF(COMBDG_Split_Tech!L13=1,1,IF(COMBDG_Split_Tech!L13="",0,IFERROR((COMBDG_Split_Tech!L13*(SUMIFS('AGG Activity_16'!B:B,'AGG Activity_16'!$A:$A,$B13)+SUMIFS('AGG Activity_EX'!B:B,'AGG Activity_EX'!$A:$A,$B13))-SUMIFS(Activity_EX!B:B,Activity_EX!$A:$A,$A13))/(SUMIFS('AGG Activity_16'!B:B,'AGG Activity_16'!$A:$A,$B13)),1)))))</f>
        <v>0</v>
      </c>
      <c r="M13" s="7">
        <f>IF(AND(M$1=2017,OR(G13="WH",G13="SH")),IF(COMBDG_Split_Tech!M13="",0,COMBDG_Split_Tech!M13),IF(M$1=2016,IF(COMBDG_Split_Tech!M13="",0,COMBDG_Split_Tech!M13),IF(COMBDG_Split_Tech!M13=1,1,IF(COMBDG_Split_Tech!M13="",0,IFERROR((COMBDG_Split_Tech!M13*(SUMIFS('AGG Activity_16'!C:C,'AGG Activity_16'!$A:$A,$B13)+SUMIFS('AGG Activity_EX'!C:C,'AGG Activity_EX'!$A:$A,$B13))-SUMIFS(Activity_EX!C:C,Activity_EX!$A:$A,$A13))/(SUMIFS('AGG Activity_16'!C:C,'AGG Activity_16'!$A:$A,$B13)),1)))))</f>
        <v>0</v>
      </c>
      <c r="N13" s="7">
        <f>IF(AND(N$1=2017,OR(H13="WH",H13="SH")),IF(COMBDG_Split_Tech!N13="",0,COMBDG_Split_Tech!N13),IF(N$1=2016,IF(COMBDG_Split_Tech!N13="",0,COMBDG_Split_Tech!N13),IF(COMBDG_Split_Tech!N13=1,1,IF(COMBDG_Split_Tech!N13="",0,IFERROR((COMBDG_Split_Tech!N13*(SUMIFS('AGG Activity_16'!D:D,'AGG Activity_16'!$A:$A,$B13)+SUMIFS('AGG Activity_EX'!D:D,'AGG Activity_EX'!$A:$A,$B13))-SUMIFS(Activity_EX!D:D,Activity_EX!$A:$A,$A13))/(SUMIFS('AGG Activity_16'!D:D,'AGG Activity_16'!$A:$A,$B13)),1)))))</f>
        <v>0</v>
      </c>
      <c r="O13" s="7">
        <f>IF(AND(O$1=2017,OR(I13="WH",I13="SH")),IF(COMBDG_Split_Tech!O13="",0,COMBDG_Split_Tech!O13),IF(O$1=2016,IF(COMBDG_Split_Tech!O13="",0,COMBDG_Split_Tech!O13),IF(COMBDG_Split_Tech!O13=1,1,IF(COMBDG_Split_Tech!O13="",0,IFERROR((COMBDG_Split_Tech!O13*(SUMIFS('AGG Activity_16'!E:E,'AGG Activity_16'!$A:$A,$B13)+SUMIFS('AGG Activity_EX'!E:E,'AGG Activity_EX'!$A:$A,$B13))-SUMIFS(Activity_EX!E:E,Activity_EX!$A:$A,$A13))/(SUMIFS('AGG Activity_16'!E:E,'AGG Activity_16'!$A:$A,$B13)),1)))))</f>
        <v>0</v>
      </c>
      <c r="P13" s="7">
        <f>IF(AND(P$1=2017,OR(J13="WH",J13="SH")),IF(COMBDG_Split_Tech!P13="",0,COMBDG_Split_Tech!P13),IF(P$1=2016,IF(COMBDG_Split_Tech!P13="",0,COMBDG_Split_Tech!P13),IF(COMBDG_Split_Tech!P13=1,1,IF(COMBDG_Split_Tech!P13="",0,IFERROR((COMBDG_Split_Tech!P13*(SUMIFS('AGG Activity_16'!F:F,'AGG Activity_16'!$A:$A,$B13)+SUMIFS('AGG Activity_EX'!F:F,'AGG Activity_EX'!$A:$A,$B13))-SUMIFS(Activity_EX!F:F,Activity_EX!$A:$A,$A13))/(SUMIFS('AGG Activity_16'!F:F,'AGG Activity_16'!$A:$A,$B13)),1)))))</f>
        <v>0</v>
      </c>
      <c r="Q13" s="7">
        <f>IF(AND(Q$1=2017,OR(K13="WH",K13="SH")),IF(COMBDG_Split_Tech!Q13="",0,COMBDG_Split_Tech!Q13),IF(Q$1=2016,IF(COMBDG_Split_Tech!Q13="",0,COMBDG_Split_Tech!Q13),IF(COMBDG_Split_Tech!Q13=1,1,IF(COMBDG_Split_Tech!Q13="",0,IFERROR((COMBDG_Split_Tech!Q13*(SUMIFS('AGG Activity_16'!G:G,'AGG Activity_16'!$A:$A,$B13)+SUMIFS('AGG Activity_EX'!G:G,'AGG Activity_EX'!$A:$A,$B13))-SUMIFS(Activity_EX!G:G,Activity_EX!$A:$A,$A13))/(SUMIFS('AGG Activity_16'!G:G,'AGG Activity_16'!$A:$A,$B13)),1)))))</f>
        <v>0</v>
      </c>
      <c r="R13" s="7">
        <f>IF(AND(R$1=2017,OR(L13="WH",L13="SH")),IF(COMBDG_Split_Tech!R13="",0,COMBDG_Split_Tech!R13),IF(R$1=2016,IF(COMBDG_Split_Tech!R13="",0,COMBDG_Split_Tech!R13),IF(COMBDG_Split_Tech!R13=1,1,IF(COMBDG_Split_Tech!R13="",0,IFERROR((COMBDG_Split_Tech!R13*(SUMIFS('AGG Activity_16'!H:H,'AGG Activity_16'!$A:$A,$B13)+SUMIFS('AGG Activity_EX'!H:H,'AGG Activity_EX'!$A:$A,$B13))-SUMIFS(Activity_EX!H:H,Activity_EX!$A:$A,$A13))/(SUMIFS('AGG Activity_16'!H:H,'AGG Activity_16'!$A:$A,$B13)),1)))))</f>
        <v>0</v>
      </c>
      <c r="S13" s="7">
        <f>IF(AND(S$1=2017,OR(M13="WH",M13="SH")),IF(COMBDG_Split_Tech!S13="",0,COMBDG_Split_Tech!S13),IF(S$1=2016,IF(COMBDG_Split_Tech!S13="",0,COMBDG_Split_Tech!S13),IF(COMBDG_Split_Tech!S13=1,1,IF(COMBDG_Split_Tech!S13="",0,IFERROR((COMBDG_Split_Tech!S13*(SUMIFS('AGG Activity_16'!I:I,'AGG Activity_16'!$A:$A,$B13)+SUMIFS('AGG Activity_EX'!I:I,'AGG Activity_EX'!$A:$A,$B13))-SUMIFS(Activity_EX!I:I,Activity_EX!$A:$A,$A13))/(SUMIFS('AGG Activity_16'!I:I,'AGG Activity_16'!$A:$A,$B13)),1)))))</f>
        <v>0</v>
      </c>
      <c r="T13" s="7">
        <f>IF(AND(T$1=2017,OR(N13="WH",N13="SH")),IF(COMBDG_Split_Tech!T13="",0,COMBDG_Split_Tech!T13),IF(T$1=2016,IF(COMBDG_Split_Tech!T13="",0,COMBDG_Split_Tech!T13),IF(COMBDG_Split_Tech!T13=1,1,IF(COMBDG_Split_Tech!T13="",0,IFERROR((COMBDG_Split_Tech!T13*(SUMIFS('AGG Activity_16'!J:J,'AGG Activity_16'!$A:$A,$B13)+SUMIFS('AGG Activity_EX'!J:J,'AGG Activity_EX'!$A:$A,$B13))-SUMIFS(Activity_EX!J:J,Activity_EX!$A:$A,$A13))/(SUMIFS('AGG Activity_16'!J:J,'AGG Activity_16'!$A:$A,$B13)),1)))))</f>
        <v>0</v>
      </c>
      <c r="U13" s="7">
        <f>IF(AND(U$1=2017,OR(O13="WH",O13="SH")),IF(COMBDG_Split_Tech!U13="",0,COMBDG_Split_Tech!U13),IF(U$1=2016,IF(COMBDG_Split_Tech!U13="",0,COMBDG_Split_Tech!U13),IF(COMBDG_Split_Tech!U13=1,1,IF(COMBDG_Split_Tech!U13="",0,IFERROR((COMBDG_Split_Tech!U13*(SUMIFS('AGG Activity_16'!K:K,'AGG Activity_16'!$A:$A,$B13)+SUMIFS('AGG Activity_EX'!K:K,'AGG Activity_EX'!$A:$A,$B13))-SUMIFS(Activity_EX!K:K,Activity_EX!$A:$A,$A13))/(SUMIFS('AGG Activity_16'!K:K,'AGG Activity_16'!$A:$A,$B13)),1)))))</f>
        <v>0</v>
      </c>
    </row>
    <row r="14" spans="1:21" x14ac:dyDescent="0.25">
      <c r="A14" t="str">
        <f>COMBDG_Split_Tech!A14</f>
        <v>COMBDGAERNewSH_________DHE</v>
      </c>
      <c r="B14" t="str">
        <f>COMBDG_Split_Tech!B14</f>
        <v>COMBDGAERNewSH</v>
      </c>
      <c r="C14" t="str">
        <f>COMBDG_Split_Tech!C14</f>
        <v>COM</v>
      </c>
      <c r="D14" t="str">
        <f>COMBDG_Split_Tech!D14</f>
        <v>BDG</v>
      </c>
      <c r="E14" t="str">
        <f>COMBDG_Split_Tech!E14</f>
        <v>AER</v>
      </c>
      <c r="F14" t="str">
        <f>COMBDG_Split_Tech!F14</f>
        <v>New</v>
      </c>
      <c r="G14" t="str">
        <f>COMBDG_Split_Tech!G14</f>
        <v>SH</v>
      </c>
      <c r="H14" t="str">
        <f>COMBDG_Split_Tech!H14</f>
        <v>___</v>
      </c>
      <c r="I14" t="str">
        <f>COMBDG_Split_Tech!I14</f>
        <v>___</v>
      </c>
      <c r="J14" t="str">
        <f>COMBDG_Split_Tech!J14</f>
        <v>___</v>
      </c>
      <c r="K14" t="str">
        <f>COMBDG_Split_Tech!K14</f>
        <v>DHE</v>
      </c>
      <c r="L14" s="7">
        <f>IF(AND(L$1=2017,OR(F14="WH",F14="SH")),IF(COMBDG_Split_Tech!L14="",0,COMBDG_Split_Tech!L14),IF(L$1=2016,IF(COMBDG_Split_Tech!L14="",0,COMBDG_Split_Tech!L14),IF(COMBDG_Split_Tech!L14=1,1,IF(COMBDG_Split_Tech!L14="",0,IFERROR((COMBDG_Split_Tech!L14*(SUMIFS('AGG Activity_16'!B:B,'AGG Activity_16'!$A:$A,$B14)+SUMIFS('AGG Activity_EX'!B:B,'AGG Activity_EX'!$A:$A,$B14))-SUMIFS(Activity_EX!B:B,Activity_EX!$A:$A,$A14))/(SUMIFS('AGG Activity_16'!B:B,'AGG Activity_16'!$A:$A,$B14)),1)))))</f>
        <v>0</v>
      </c>
      <c r="M14" s="7">
        <f>IF(AND(M$1=2017,OR(G14="WH",G14="SH")),IF(COMBDG_Split_Tech!M14="",0,COMBDG_Split_Tech!M14),IF(M$1=2016,IF(COMBDG_Split_Tech!M14="",0,COMBDG_Split_Tech!M14),IF(COMBDG_Split_Tech!M14=1,1,IF(COMBDG_Split_Tech!M14="",0,IFERROR((COMBDG_Split_Tech!M14*(SUMIFS('AGG Activity_16'!C:C,'AGG Activity_16'!$A:$A,$B14)+SUMIFS('AGG Activity_EX'!C:C,'AGG Activity_EX'!$A:$A,$B14))-SUMIFS(Activity_EX!C:C,Activity_EX!$A:$A,$A14))/(SUMIFS('AGG Activity_16'!C:C,'AGG Activity_16'!$A:$A,$B14)),1)))))</f>
        <v>0</v>
      </c>
      <c r="N14" s="7">
        <f>IF(AND(N$1=2017,OR(H14="WH",H14="SH")),IF(COMBDG_Split_Tech!N14="",0,COMBDG_Split_Tech!N14),IF(N$1=2016,IF(COMBDG_Split_Tech!N14="",0,COMBDG_Split_Tech!N14),IF(COMBDG_Split_Tech!N14=1,1,IF(COMBDG_Split_Tech!N14="",0,IFERROR((COMBDG_Split_Tech!N14*(SUMIFS('AGG Activity_16'!D:D,'AGG Activity_16'!$A:$A,$B14)+SUMIFS('AGG Activity_EX'!D:D,'AGG Activity_EX'!$A:$A,$B14))-SUMIFS(Activity_EX!D:D,Activity_EX!$A:$A,$A14))/(SUMIFS('AGG Activity_16'!D:D,'AGG Activity_16'!$A:$A,$B14)),1)))))</f>
        <v>0</v>
      </c>
      <c r="O14" s="7">
        <f>IF(AND(O$1=2017,OR(I14="WH",I14="SH")),IF(COMBDG_Split_Tech!O14="",0,COMBDG_Split_Tech!O14),IF(O$1=2016,IF(COMBDG_Split_Tech!O14="",0,COMBDG_Split_Tech!O14),IF(COMBDG_Split_Tech!O14=1,1,IF(COMBDG_Split_Tech!O14="",0,IFERROR((COMBDG_Split_Tech!O14*(SUMIFS('AGG Activity_16'!E:E,'AGG Activity_16'!$A:$A,$B14)+SUMIFS('AGG Activity_EX'!E:E,'AGG Activity_EX'!$A:$A,$B14))-SUMIFS(Activity_EX!E:E,Activity_EX!$A:$A,$A14))/(SUMIFS('AGG Activity_16'!E:E,'AGG Activity_16'!$A:$A,$B14)),1)))))</f>
        <v>0</v>
      </c>
      <c r="P14" s="7">
        <f>IF(AND(P$1=2017,OR(J14="WH",J14="SH")),IF(COMBDG_Split_Tech!P14="",0,COMBDG_Split_Tech!P14),IF(P$1=2016,IF(COMBDG_Split_Tech!P14="",0,COMBDG_Split_Tech!P14),IF(COMBDG_Split_Tech!P14=1,1,IF(COMBDG_Split_Tech!P14="",0,IFERROR((COMBDG_Split_Tech!P14*(SUMIFS('AGG Activity_16'!F:F,'AGG Activity_16'!$A:$A,$B14)+SUMIFS('AGG Activity_EX'!F:F,'AGG Activity_EX'!$A:$A,$B14))-SUMIFS(Activity_EX!F:F,Activity_EX!$A:$A,$A14))/(SUMIFS('AGG Activity_16'!F:F,'AGG Activity_16'!$A:$A,$B14)),1)))))</f>
        <v>0</v>
      </c>
      <c r="Q14" s="7">
        <f>IF(AND(Q$1=2017,OR(K14="WH",K14="SH")),IF(COMBDG_Split_Tech!Q14="",0,COMBDG_Split_Tech!Q14),IF(Q$1=2016,IF(COMBDG_Split_Tech!Q14="",0,COMBDG_Split_Tech!Q14),IF(COMBDG_Split_Tech!Q14=1,1,IF(COMBDG_Split_Tech!Q14="",0,IFERROR((COMBDG_Split_Tech!Q14*(SUMIFS('AGG Activity_16'!G:G,'AGG Activity_16'!$A:$A,$B14)+SUMIFS('AGG Activity_EX'!G:G,'AGG Activity_EX'!$A:$A,$B14))-SUMIFS(Activity_EX!G:G,Activity_EX!$A:$A,$A14))/(SUMIFS('AGG Activity_16'!G:G,'AGG Activity_16'!$A:$A,$B14)),1)))))</f>
        <v>0</v>
      </c>
      <c r="R14" s="7">
        <f>IF(AND(R$1=2017,OR(L14="WH",L14="SH")),IF(COMBDG_Split_Tech!R14="",0,COMBDG_Split_Tech!R14),IF(R$1=2016,IF(COMBDG_Split_Tech!R14="",0,COMBDG_Split_Tech!R14),IF(COMBDG_Split_Tech!R14=1,1,IF(COMBDG_Split_Tech!R14="",0,IFERROR((COMBDG_Split_Tech!R14*(SUMIFS('AGG Activity_16'!H:H,'AGG Activity_16'!$A:$A,$B14)+SUMIFS('AGG Activity_EX'!H:H,'AGG Activity_EX'!$A:$A,$B14))-SUMIFS(Activity_EX!H:H,Activity_EX!$A:$A,$A14))/(SUMIFS('AGG Activity_16'!H:H,'AGG Activity_16'!$A:$A,$B14)),1)))))</f>
        <v>0</v>
      </c>
      <c r="S14" s="7">
        <f>IF(AND(S$1=2017,OR(M14="WH",M14="SH")),IF(COMBDG_Split_Tech!S14="",0,COMBDG_Split_Tech!S14),IF(S$1=2016,IF(COMBDG_Split_Tech!S14="",0,COMBDG_Split_Tech!S14),IF(COMBDG_Split_Tech!S14=1,1,IF(COMBDG_Split_Tech!S14="",0,IFERROR((COMBDG_Split_Tech!S14*(SUMIFS('AGG Activity_16'!I:I,'AGG Activity_16'!$A:$A,$B14)+SUMIFS('AGG Activity_EX'!I:I,'AGG Activity_EX'!$A:$A,$B14))-SUMIFS(Activity_EX!I:I,Activity_EX!$A:$A,$A14))/(SUMIFS('AGG Activity_16'!I:I,'AGG Activity_16'!$A:$A,$B14)),1)))))</f>
        <v>0</v>
      </c>
      <c r="T14" s="7">
        <f>IF(AND(T$1=2017,OR(N14="WH",N14="SH")),IF(COMBDG_Split_Tech!T14="",0,COMBDG_Split_Tech!T14),IF(T$1=2016,IF(COMBDG_Split_Tech!T14="",0,COMBDG_Split_Tech!T14),IF(COMBDG_Split_Tech!T14=1,1,IF(COMBDG_Split_Tech!T14="",0,IFERROR((COMBDG_Split_Tech!T14*(SUMIFS('AGG Activity_16'!J:J,'AGG Activity_16'!$A:$A,$B14)+SUMIFS('AGG Activity_EX'!J:J,'AGG Activity_EX'!$A:$A,$B14))-SUMIFS(Activity_EX!J:J,Activity_EX!$A:$A,$A14))/(SUMIFS('AGG Activity_16'!J:J,'AGG Activity_16'!$A:$A,$B14)),1)))))</f>
        <v>0</v>
      </c>
      <c r="U14" s="7">
        <f>IF(AND(U$1=2017,OR(O14="WH",O14="SH")),IF(COMBDG_Split_Tech!U14="",0,COMBDG_Split_Tech!U14),IF(U$1=2016,IF(COMBDG_Split_Tech!U14="",0,COMBDG_Split_Tech!U14),IF(COMBDG_Split_Tech!U14=1,1,IF(COMBDG_Split_Tech!U14="",0,IFERROR((COMBDG_Split_Tech!U14*(SUMIFS('AGG Activity_16'!K:K,'AGG Activity_16'!$A:$A,$B14)+SUMIFS('AGG Activity_EX'!K:K,'AGG Activity_EX'!$A:$A,$B14))-SUMIFS(Activity_EX!K:K,Activity_EX!$A:$A,$A14))/(SUMIFS('AGG Activity_16'!K:K,'AGG Activity_16'!$A:$A,$B14)),1)))))</f>
        <v>0</v>
      </c>
    </row>
    <row r="15" spans="1:21" x14ac:dyDescent="0.25">
      <c r="A15" t="str">
        <f>COMBDG_Split_Tech!A15</f>
        <v>COMBDGAERNewSHFUR___HIGNGA</v>
      </c>
      <c r="B15" t="str">
        <f>COMBDG_Split_Tech!B15</f>
        <v>COMBDGAERNewSH</v>
      </c>
      <c r="C15" t="str">
        <f>COMBDG_Split_Tech!C15</f>
        <v>COM</v>
      </c>
      <c r="D15" t="str">
        <f>COMBDG_Split_Tech!D15</f>
        <v>BDG</v>
      </c>
      <c r="E15" t="str">
        <f>COMBDG_Split_Tech!E15</f>
        <v>AER</v>
      </c>
      <c r="F15" t="str">
        <f>COMBDG_Split_Tech!F15</f>
        <v>New</v>
      </c>
      <c r="G15" t="str">
        <f>COMBDG_Split_Tech!G15</f>
        <v>SH</v>
      </c>
      <c r="H15" t="str">
        <f>COMBDG_Split_Tech!H15</f>
        <v>FUR</v>
      </c>
      <c r="I15" t="str">
        <f>COMBDG_Split_Tech!I15</f>
        <v>___</v>
      </c>
      <c r="J15" t="str">
        <f>COMBDG_Split_Tech!J15</f>
        <v>HIG</v>
      </c>
      <c r="K15" t="str">
        <f>COMBDG_Split_Tech!K15</f>
        <v>NGA</v>
      </c>
      <c r="L15" s="7">
        <f>IF(AND(L$1=2017,OR(F15="WH",F15="SH")),IF(COMBDG_Split_Tech!L15="",0,COMBDG_Split_Tech!L15),IF(L$1=2016,IF(COMBDG_Split_Tech!L15="",0,COMBDG_Split_Tech!L15),IF(COMBDG_Split_Tech!L15=1,1,IF(COMBDG_Split_Tech!L15="",0,IFERROR((COMBDG_Split_Tech!L15*(SUMIFS('AGG Activity_16'!B:B,'AGG Activity_16'!$A:$A,$B15)+SUMIFS('AGG Activity_EX'!B:B,'AGG Activity_EX'!$A:$A,$B15))-SUMIFS(Activity_EX!B:B,Activity_EX!$A:$A,$A15))/(SUMIFS('AGG Activity_16'!B:B,'AGG Activity_16'!$A:$A,$B15)),1)))))</f>
        <v>0</v>
      </c>
      <c r="M15" s="7">
        <f>IF(AND(M$1=2017,OR(G15="WH",G15="SH")),IF(COMBDG_Split_Tech!M15="",0,COMBDG_Split_Tech!M15),IF(M$1=2016,IF(COMBDG_Split_Tech!M15="",0,COMBDG_Split_Tech!M15),IF(COMBDG_Split_Tech!M15=1,1,IF(COMBDG_Split_Tech!M15="",0,IFERROR((COMBDG_Split_Tech!M15*(SUMIFS('AGG Activity_16'!C:C,'AGG Activity_16'!$A:$A,$B15)+SUMIFS('AGG Activity_EX'!C:C,'AGG Activity_EX'!$A:$A,$B15))-SUMIFS(Activity_EX!C:C,Activity_EX!$A:$A,$A15))/(SUMIFS('AGG Activity_16'!C:C,'AGG Activity_16'!$A:$A,$B15)),1)))))</f>
        <v>0</v>
      </c>
      <c r="N15" s="7">
        <f>IF(AND(N$1=2017,OR(H15="WH",H15="SH")),IF(COMBDG_Split_Tech!N15="",0,COMBDG_Split_Tech!N15),IF(N$1=2016,IF(COMBDG_Split_Tech!N15="",0,COMBDG_Split_Tech!N15),IF(COMBDG_Split_Tech!N15=1,1,IF(COMBDG_Split_Tech!N15="",0,IFERROR((COMBDG_Split_Tech!N15*(SUMIFS('AGG Activity_16'!D:D,'AGG Activity_16'!$A:$A,$B15)+SUMIFS('AGG Activity_EX'!D:D,'AGG Activity_EX'!$A:$A,$B15))-SUMIFS(Activity_EX!D:D,Activity_EX!$A:$A,$A15))/(SUMIFS('AGG Activity_16'!D:D,'AGG Activity_16'!$A:$A,$B15)),1)))))</f>
        <v>0</v>
      </c>
      <c r="O15" s="7">
        <f>IF(AND(O$1=2017,OR(I15="WH",I15="SH")),IF(COMBDG_Split_Tech!O15="",0,COMBDG_Split_Tech!O15),IF(O$1=2016,IF(COMBDG_Split_Tech!O15="",0,COMBDG_Split_Tech!O15),IF(COMBDG_Split_Tech!O15=1,1,IF(COMBDG_Split_Tech!O15="",0,IFERROR((COMBDG_Split_Tech!O15*(SUMIFS('AGG Activity_16'!E:E,'AGG Activity_16'!$A:$A,$B15)+SUMIFS('AGG Activity_EX'!E:E,'AGG Activity_EX'!$A:$A,$B15))-SUMIFS(Activity_EX!E:E,Activity_EX!$A:$A,$A15))/(SUMIFS('AGG Activity_16'!E:E,'AGG Activity_16'!$A:$A,$B15)),1)))))</f>
        <v>0</v>
      </c>
      <c r="P15" s="7">
        <f>IF(AND(P$1=2017,OR(J15="WH",J15="SH")),IF(COMBDG_Split_Tech!P15="",0,COMBDG_Split_Tech!P15),IF(P$1=2016,IF(COMBDG_Split_Tech!P15="",0,COMBDG_Split_Tech!P15),IF(COMBDG_Split_Tech!P15=1,1,IF(COMBDG_Split_Tech!P15="",0,IFERROR((COMBDG_Split_Tech!P15*(SUMIFS('AGG Activity_16'!F:F,'AGG Activity_16'!$A:$A,$B15)+SUMIFS('AGG Activity_EX'!F:F,'AGG Activity_EX'!$A:$A,$B15))-SUMIFS(Activity_EX!F:F,Activity_EX!$A:$A,$A15))/(SUMIFS('AGG Activity_16'!F:F,'AGG Activity_16'!$A:$A,$B15)),1)))))</f>
        <v>0</v>
      </c>
      <c r="Q15" s="7">
        <f>IF(AND(Q$1=2017,OR(K15="WH",K15="SH")),IF(COMBDG_Split_Tech!Q15="",0,COMBDG_Split_Tech!Q15),IF(Q$1=2016,IF(COMBDG_Split_Tech!Q15="",0,COMBDG_Split_Tech!Q15),IF(COMBDG_Split_Tech!Q15=1,1,IF(COMBDG_Split_Tech!Q15="",0,IFERROR((COMBDG_Split_Tech!Q15*(SUMIFS('AGG Activity_16'!G:G,'AGG Activity_16'!$A:$A,$B15)+SUMIFS('AGG Activity_EX'!G:G,'AGG Activity_EX'!$A:$A,$B15))-SUMIFS(Activity_EX!G:G,Activity_EX!$A:$A,$A15))/(SUMIFS('AGG Activity_16'!G:G,'AGG Activity_16'!$A:$A,$B15)),1)))))</f>
        <v>0</v>
      </c>
      <c r="R15" s="7">
        <f>IF(AND(R$1=2017,OR(L15="WH",L15="SH")),IF(COMBDG_Split_Tech!R15="",0,COMBDG_Split_Tech!R15),IF(R$1=2016,IF(COMBDG_Split_Tech!R15="",0,COMBDG_Split_Tech!R15),IF(COMBDG_Split_Tech!R15=1,1,IF(COMBDG_Split_Tech!R15="",0,IFERROR((COMBDG_Split_Tech!R15*(SUMIFS('AGG Activity_16'!H:H,'AGG Activity_16'!$A:$A,$B15)+SUMIFS('AGG Activity_EX'!H:H,'AGG Activity_EX'!$A:$A,$B15))-SUMIFS(Activity_EX!H:H,Activity_EX!$A:$A,$A15))/(SUMIFS('AGG Activity_16'!H:H,'AGG Activity_16'!$A:$A,$B15)),1)))))</f>
        <v>0</v>
      </c>
      <c r="S15" s="7">
        <f>IF(AND(S$1=2017,OR(M15="WH",M15="SH")),IF(COMBDG_Split_Tech!S15="",0,COMBDG_Split_Tech!S15),IF(S$1=2016,IF(COMBDG_Split_Tech!S15="",0,COMBDG_Split_Tech!S15),IF(COMBDG_Split_Tech!S15=1,1,IF(COMBDG_Split_Tech!S15="",0,IFERROR((COMBDG_Split_Tech!S15*(SUMIFS('AGG Activity_16'!I:I,'AGG Activity_16'!$A:$A,$B15)+SUMIFS('AGG Activity_EX'!I:I,'AGG Activity_EX'!$A:$A,$B15))-SUMIFS(Activity_EX!I:I,Activity_EX!$A:$A,$A15))/(SUMIFS('AGG Activity_16'!I:I,'AGG Activity_16'!$A:$A,$B15)),1)))))</f>
        <v>0</v>
      </c>
      <c r="T15" s="7">
        <f>IF(AND(T$1=2017,OR(N15="WH",N15="SH")),IF(COMBDG_Split_Tech!T15="",0,COMBDG_Split_Tech!T15),IF(T$1=2016,IF(COMBDG_Split_Tech!T15="",0,COMBDG_Split_Tech!T15),IF(COMBDG_Split_Tech!T15=1,1,IF(COMBDG_Split_Tech!T15="",0,IFERROR((COMBDG_Split_Tech!T15*(SUMIFS('AGG Activity_16'!J:J,'AGG Activity_16'!$A:$A,$B15)+SUMIFS('AGG Activity_EX'!J:J,'AGG Activity_EX'!$A:$A,$B15))-SUMIFS(Activity_EX!J:J,Activity_EX!$A:$A,$A15))/(SUMIFS('AGG Activity_16'!J:J,'AGG Activity_16'!$A:$A,$B15)),1)))))</f>
        <v>0</v>
      </c>
      <c r="U15" s="7">
        <f>IF(AND(U$1=2017,OR(O15="WH",O15="SH")),IF(COMBDG_Split_Tech!U15="",0,COMBDG_Split_Tech!U15),IF(U$1=2016,IF(COMBDG_Split_Tech!U15="",0,COMBDG_Split_Tech!U15),IF(COMBDG_Split_Tech!U15=1,1,IF(COMBDG_Split_Tech!U15="",0,IFERROR((COMBDG_Split_Tech!U15*(SUMIFS('AGG Activity_16'!K:K,'AGG Activity_16'!$A:$A,$B15)+SUMIFS('AGG Activity_EX'!K:K,'AGG Activity_EX'!$A:$A,$B15))-SUMIFS(Activity_EX!K:K,Activity_EX!$A:$A,$A15))/(SUMIFS('AGG Activity_16'!K:K,'AGG Activity_16'!$A:$A,$B15)),1)))))</f>
        <v>0</v>
      </c>
    </row>
    <row r="16" spans="1:21" x14ac:dyDescent="0.25">
      <c r="A16" t="str">
        <f>COMBDG_Split_Tech!A16</f>
        <v>COMBDGAERNewSHFUR___STDELC</v>
      </c>
      <c r="B16" t="str">
        <f>COMBDG_Split_Tech!B16</f>
        <v>COMBDGAERNewSH</v>
      </c>
      <c r="C16" t="str">
        <f>COMBDG_Split_Tech!C16</f>
        <v>COM</v>
      </c>
      <c r="D16" t="str">
        <f>COMBDG_Split_Tech!D16</f>
        <v>BDG</v>
      </c>
      <c r="E16" t="str">
        <f>COMBDG_Split_Tech!E16</f>
        <v>AER</v>
      </c>
      <c r="F16" t="str">
        <f>COMBDG_Split_Tech!F16</f>
        <v>New</v>
      </c>
      <c r="G16" t="str">
        <f>COMBDG_Split_Tech!G16</f>
        <v>SH</v>
      </c>
      <c r="H16" t="str">
        <f>COMBDG_Split_Tech!H16</f>
        <v>FUR</v>
      </c>
      <c r="I16" t="str">
        <f>COMBDG_Split_Tech!I16</f>
        <v>___</v>
      </c>
      <c r="J16" t="str">
        <f>COMBDG_Split_Tech!J16</f>
        <v>STD</v>
      </c>
      <c r="K16" t="str">
        <f>COMBDG_Split_Tech!K16</f>
        <v>ELC</v>
      </c>
      <c r="L16" s="7">
        <f>IF(AND(L$1=2017,OR(F16="WH",F16="SH")),IF(COMBDG_Split_Tech!L16="",0,COMBDG_Split_Tech!L16),IF(L$1=2016,IF(COMBDG_Split_Tech!L16="",0,COMBDG_Split_Tech!L16),IF(COMBDG_Split_Tech!L16=1,1,IF(COMBDG_Split_Tech!L16="",0,IFERROR((COMBDG_Split_Tech!L16*(SUMIFS('AGG Activity_16'!B:B,'AGG Activity_16'!$A:$A,$B16)+SUMIFS('AGG Activity_EX'!B:B,'AGG Activity_EX'!$A:$A,$B16))-SUMIFS(Activity_EX!B:B,Activity_EX!$A:$A,$A16))/(SUMIFS('AGG Activity_16'!B:B,'AGG Activity_16'!$A:$A,$B16)),1)))))</f>
        <v>0</v>
      </c>
      <c r="M16" s="7">
        <f>IF(AND(M$1=2017,OR(G16="WH",G16="SH")),IF(COMBDG_Split_Tech!M16="",0,COMBDG_Split_Tech!M16),IF(M$1=2016,IF(COMBDG_Split_Tech!M16="",0,COMBDG_Split_Tech!M16),IF(COMBDG_Split_Tech!M16=1,1,IF(COMBDG_Split_Tech!M16="",0,IFERROR((COMBDG_Split_Tech!M16*(SUMIFS('AGG Activity_16'!C:C,'AGG Activity_16'!$A:$A,$B16)+SUMIFS('AGG Activity_EX'!C:C,'AGG Activity_EX'!$A:$A,$B16))-SUMIFS(Activity_EX!C:C,Activity_EX!$A:$A,$A16))/(SUMIFS('AGG Activity_16'!C:C,'AGG Activity_16'!$A:$A,$B16)),1)))))</f>
        <v>0</v>
      </c>
      <c r="N16" s="7">
        <f>IF(AND(N$1=2017,OR(H16="WH",H16="SH")),IF(COMBDG_Split_Tech!N16="",0,COMBDG_Split_Tech!N16),IF(N$1=2016,IF(COMBDG_Split_Tech!N16="",0,COMBDG_Split_Tech!N16),IF(COMBDG_Split_Tech!N16=1,1,IF(COMBDG_Split_Tech!N16="",0,IFERROR((COMBDG_Split_Tech!N16*(SUMIFS('AGG Activity_16'!D:D,'AGG Activity_16'!$A:$A,$B16)+SUMIFS('AGG Activity_EX'!D:D,'AGG Activity_EX'!$A:$A,$B16))-SUMIFS(Activity_EX!D:D,Activity_EX!$A:$A,$A16))/(SUMIFS('AGG Activity_16'!D:D,'AGG Activity_16'!$A:$A,$B16)),1)))))</f>
        <v>0</v>
      </c>
      <c r="O16" s="7">
        <f>IF(AND(O$1=2017,OR(I16="WH",I16="SH")),IF(COMBDG_Split_Tech!O16="",0,COMBDG_Split_Tech!O16),IF(O$1=2016,IF(COMBDG_Split_Tech!O16="",0,COMBDG_Split_Tech!O16),IF(COMBDG_Split_Tech!O16=1,1,IF(COMBDG_Split_Tech!O16="",0,IFERROR((COMBDG_Split_Tech!O16*(SUMIFS('AGG Activity_16'!E:E,'AGG Activity_16'!$A:$A,$B16)+SUMIFS('AGG Activity_EX'!E:E,'AGG Activity_EX'!$A:$A,$B16))-SUMIFS(Activity_EX!E:E,Activity_EX!$A:$A,$A16))/(SUMIFS('AGG Activity_16'!E:E,'AGG Activity_16'!$A:$A,$B16)),1)))))</f>
        <v>0</v>
      </c>
      <c r="P16" s="7">
        <f>IF(AND(P$1=2017,OR(J16="WH",J16="SH")),IF(COMBDG_Split_Tech!P16="",0,COMBDG_Split_Tech!P16),IF(P$1=2016,IF(COMBDG_Split_Tech!P16="",0,COMBDG_Split_Tech!P16),IF(COMBDG_Split_Tech!P16=1,1,IF(COMBDG_Split_Tech!P16="",0,IFERROR((COMBDG_Split_Tech!P16*(SUMIFS('AGG Activity_16'!F:F,'AGG Activity_16'!$A:$A,$B16)+SUMIFS('AGG Activity_EX'!F:F,'AGG Activity_EX'!$A:$A,$B16))-SUMIFS(Activity_EX!F:F,Activity_EX!$A:$A,$A16))/(SUMIFS('AGG Activity_16'!F:F,'AGG Activity_16'!$A:$A,$B16)),1)))))</f>
        <v>0</v>
      </c>
      <c r="Q16" s="7">
        <f>IF(AND(Q$1=2017,OR(K16="WH",K16="SH")),IF(COMBDG_Split_Tech!Q16="",0,COMBDG_Split_Tech!Q16),IF(Q$1=2016,IF(COMBDG_Split_Tech!Q16="",0,COMBDG_Split_Tech!Q16),IF(COMBDG_Split_Tech!Q16=1,1,IF(COMBDG_Split_Tech!Q16="",0,IFERROR((COMBDG_Split_Tech!Q16*(SUMIFS('AGG Activity_16'!G:G,'AGG Activity_16'!$A:$A,$B16)+SUMIFS('AGG Activity_EX'!G:G,'AGG Activity_EX'!$A:$A,$B16))-SUMIFS(Activity_EX!G:G,Activity_EX!$A:$A,$A16))/(SUMIFS('AGG Activity_16'!G:G,'AGG Activity_16'!$A:$A,$B16)),1)))))</f>
        <v>0</v>
      </c>
      <c r="R16" s="7">
        <f>IF(AND(R$1=2017,OR(L16="WH",L16="SH")),IF(COMBDG_Split_Tech!R16="",0,COMBDG_Split_Tech!R16),IF(R$1=2016,IF(COMBDG_Split_Tech!R16="",0,COMBDG_Split_Tech!R16),IF(COMBDG_Split_Tech!R16=1,1,IF(COMBDG_Split_Tech!R16="",0,IFERROR((COMBDG_Split_Tech!R16*(SUMIFS('AGG Activity_16'!H:H,'AGG Activity_16'!$A:$A,$B16)+SUMIFS('AGG Activity_EX'!H:H,'AGG Activity_EX'!$A:$A,$B16))-SUMIFS(Activity_EX!H:H,Activity_EX!$A:$A,$A16))/(SUMIFS('AGG Activity_16'!H:H,'AGG Activity_16'!$A:$A,$B16)),1)))))</f>
        <v>0</v>
      </c>
      <c r="S16" s="7">
        <f>IF(AND(S$1=2017,OR(M16="WH",M16="SH")),IF(COMBDG_Split_Tech!S16="",0,COMBDG_Split_Tech!S16),IF(S$1=2016,IF(COMBDG_Split_Tech!S16="",0,COMBDG_Split_Tech!S16),IF(COMBDG_Split_Tech!S16=1,1,IF(COMBDG_Split_Tech!S16="",0,IFERROR((COMBDG_Split_Tech!S16*(SUMIFS('AGG Activity_16'!I:I,'AGG Activity_16'!$A:$A,$B16)+SUMIFS('AGG Activity_EX'!I:I,'AGG Activity_EX'!$A:$A,$B16))-SUMIFS(Activity_EX!I:I,Activity_EX!$A:$A,$A16))/(SUMIFS('AGG Activity_16'!I:I,'AGG Activity_16'!$A:$A,$B16)),1)))))</f>
        <v>0</v>
      </c>
      <c r="T16" s="7">
        <f>IF(AND(T$1=2017,OR(N16="WH",N16="SH")),IF(COMBDG_Split_Tech!T16="",0,COMBDG_Split_Tech!T16),IF(T$1=2016,IF(COMBDG_Split_Tech!T16="",0,COMBDG_Split_Tech!T16),IF(COMBDG_Split_Tech!T16=1,1,IF(COMBDG_Split_Tech!T16="",0,IFERROR((COMBDG_Split_Tech!T16*(SUMIFS('AGG Activity_16'!J:J,'AGG Activity_16'!$A:$A,$B16)+SUMIFS('AGG Activity_EX'!J:J,'AGG Activity_EX'!$A:$A,$B16))-SUMIFS(Activity_EX!J:J,Activity_EX!$A:$A,$A16))/(SUMIFS('AGG Activity_16'!J:J,'AGG Activity_16'!$A:$A,$B16)),1)))))</f>
        <v>0</v>
      </c>
      <c r="U16" s="7">
        <f>IF(AND(U$1=2017,OR(O16="WH",O16="SH")),IF(COMBDG_Split_Tech!U16="",0,COMBDG_Split_Tech!U16),IF(U$1=2016,IF(COMBDG_Split_Tech!U16="",0,COMBDG_Split_Tech!U16),IF(COMBDG_Split_Tech!U16=1,1,IF(COMBDG_Split_Tech!U16="",0,IFERROR((COMBDG_Split_Tech!U16*(SUMIFS('AGG Activity_16'!K:K,'AGG Activity_16'!$A:$A,$B16)+SUMIFS('AGG Activity_EX'!K:K,'AGG Activity_EX'!$A:$A,$B16))-SUMIFS(Activity_EX!K:K,Activity_EX!$A:$A,$A16))/(SUMIFS('AGG Activity_16'!K:K,'AGG Activity_16'!$A:$A,$B16)),1)))))</f>
        <v>0</v>
      </c>
    </row>
    <row r="17" spans="1:21" x14ac:dyDescent="0.25">
      <c r="A17" t="str">
        <f>COMBDG_Split_Tech!A17</f>
        <v>COMBDGAERNewSHFUR___STDHFO</v>
      </c>
      <c r="B17" t="str">
        <f>COMBDG_Split_Tech!B17</f>
        <v>COMBDGAERNewSH</v>
      </c>
      <c r="C17" t="str">
        <f>COMBDG_Split_Tech!C17</f>
        <v>COM</v>
      </c>
      <c r="D17" t="str">
        <f>COMBDG_Split_Tech!D17</f>
        <v>BDG</v>
      </c>
      <c r="E17" t="str">
        <f>COMBDG_Split_Tech!E17</f>
        <v>AER</v>
      </c>
      <c r="F17" t="str">
        <f>COMBDG_Split_Tech!F17</f>
        <v>New</v>
      </c>
      <c r="G17" t="str">
        <f>COMBDG_Split_Tech!G17</f>
        <v>SH</v>
      </c>
      <c r="H17" t="str">
        <f>COMBDG_Split_Tech!H17</f>
        <v>FUR</v>
      </c>
      <c r="I17" t="str">
        <f>COMBDG_Split_Tech!I17</f>
        <v>___</v>
      </c>
      <c r="J17" t="str">
        <f>COMBDG_Split_Tech!J17</f>
        <v>STD</v>
      </c>
      <c r="K17" t="str">
        <f>COMBDG_Split_Tech!K17</f>
        <v>HFO</v>
      </c>
      <c r="L17" s="7">
        <f>IF(AND(L$1=2017,OR(F17="WH",F17="SH")),IF(COMBDG_Split_Tech!L17="",0,COMBDG_Split_Tech!L17),IF(L$1=2016,IF(COMBDG_Split_Tech!L17="",0,COMBDG_Split_Tech!L17),IF(COMBDG_Split_Tech!L17=1,1,IF(COMBDG_Split_Tech!L17="",0,IFERROR((COMBDG_Split_Tech!L17*(SUMIFS('AGG Activity_16'!B:B,'AGG Activity_16'!$A:$A,$B17)+SUMIFS('AGG Activity_EX'!B:B,'AGG Activity_EX'!$A:$A,$B17))-SUMIFS(Activity_EX!B:B,Activity_EX!$A:$A,$A17))/(SUMIFS('AGG Activity_16'!B:B,'AGG Activity_16'!$A:$A,$B17)),1)))))</f>
        <v>0</v>
      </c>
      <c r="M17" s="7">
        <f>IF(AND(M$1=2017,OR(G17="WH",G17="SH")),IF(COMBDG_Split_Tech!M17="",0,COMBDG_Split_Tech!M17),IF(M$1=2016,IF(COMBDG_Split_Tech!M17="",0,COMBDG_Split_Tech!M17),IF(COMBDG_Split_Tech!M17=1,1,IF(COMBDG_Split_Tech!M17="",0,IFERROR((COMBDG_Split_Tech!M17*(SUMIFS('AGG Activity_16'!C:C,'AGG Activity_16'!$A:$A,$B17)+SUMIFS('AGG Activity_EX'!C:C,'AGG Activity_EX'!$A:$A,$B17))-SUMIFS(Activity_EX!C:C,Activity_EX!$A:$A,$A17))/(SUMIFS('AGG Activity_16'!C:C,'AGG Activity_16'!$A:$A,$B17)),1)))))</f>
        <v>0</v>
      </c>
      <c r="N17" s="7">
        <f>IF(AND(N$1=2017,OR(H17="WH",H17="SH")),IF(COMBDG_Split_Tech!N17="",0,COMBDG_Split_Tech!N17),IF(N$1=2016,IF(COMBDG_Split_Tech!N17="",0,COMBDG_Split_Tech!N17),IF(COMBDG_Split_Tech!N17=1,1,IF(COMBDG_Split_Tech!N17="",0,IFERROR((COMBDG_Split_Tech!N17*(SUMIFS('AGG Activity_16'!D:D,'AGG Activity_16'!$A:$A,$B17)+SUMIFS('AGG Activity_EX'!D:D,'AGG Activity_EX'!$A:$A,$B17))-SUMIFS(Activity_EX!D:D,Activity_EX!$A:$A,$A17))/(SUMIFS('AGG Activity_16'!D:D,'AGG Activity_16'!$A:$A,$B17)),1)))))</f>
        <v>0</v>
      </c>
      <c r="O17" s="7">
        <f>IF(AND(O$1=2017,OR(I17="WH",I17="SH")),IF(COMBDG_Split_Tech!O17="",0,COMBDG_Split_Tech!O17),IF(O$1=2016,IF(COMBDG_Split_Tech!O17="",0,COMBDG_Split_Tech!O17),IF(COMBDG_Split_Tech!O17=1,1,IF(COMBDG_Split_Tech!O17="",0,IFERROR((COMBDG_Split_Tech!O17*(SUMIFS('AGG Activity_16'!E:E,'AGG Activity_16'!$A:$A,$B17)+SUMIFS('AGG Activity_EX'!E:E,'AGG Activity_EX'!$A:$A,$B17))-SUMIFS(Activity_EX!E:E,Activity_EX!$A:$A,$A17))/(SUMIFS('AGG Activity_16'!E:E,'AGG Activity_16'!$A:$A,$B17)),1)))))</f>
        <v>0</v>
      </c>
      <c r="P17" s="7">
        <f>IF(AND(P$1=2017,OR(J17="WH",J17="SH")),IF(COMBDG_Split_Tech!P17="",0,COMBDG_Split_Tech!P17),IF(P$1=2016,IF(COMBDG_Split_Tech!P17="",0,COMBDG_Split_Tech!P17),IF(COMBDG_Split_Tech!P17=1,1,IF(COMBDG_Split_Tech!P17="",0,IFERROR((COMBDG_Split_Tech!P17*(SUMIFS('AGG Activity_16'!F:F,'AGG Activity_16'!$A:$A,$B17)+SUMIFS('AGG Activity_EX'!F:F,'AGG Activity_EX'!$A:$A,$B17))-SUMIFS(Activity_EX!F:F,Activity_EX!$A:$A,$A17))/(SUMIFS('AGG Activity_16'!F:F,'AGG Activity_16'!$A:$A,$B17)),1)))))</f>
        <v>0</v>
      </c>
      <c r="Q17" s="7">
        <f>IF(AND(Q$1=2017,OR(K17="WH",K17="SH")),IF(COMBDG_Split_Tech!Q17="",0,COMBDG_Split_Tech!Q17),IF(Q$1=2016,IF(COMBDG_Split_Tech!Q17="",0,COMBDG_Split_Tech!Q17),IF(COMBDG_Split_Tech!Q17=1,1,IF(COMBDG_Split_Tech!Q17="",0,IFERROR((COMBDG_Split_Tech!Q17*(SUMIFS('AGG Activity_16'!G:G,'AGG Activity_16'!$A:$A,$B17)+SUMIFS('AGG Activity_EX'!G:G,'AGG Activity_EX'!$A:$A,$B17))-SUMIFS(Activity_EX!G:G,Activity_EX!$A:$A,$A17))/(SUMIFS('AGG Activity_16'!G:G,'AGG Activity_16'!$A:$A,$B17)),1)))))</f>
        <v>0</v>
      </c>
      <c r="R17" s="7">
        <f>IF(AND(R$1=2017,OR(L17="WH",L17="SH")),IF(COMBDG_Split_Tech!R17="",0,COMBDG_Split_Tech!R17),IF(R$1=2016,IF(COMBDG_Split_Tech!R17="",0,COMBDG_Split_Tech!R17),IF(COMBDG_Split_Tech!R17=1,1,IF(COMBDG_Split_Tech!R17="",0,IFERROR((COMBDG_Split_Tech!R17*(SUMIFS('AGG Activity_16'!H:H,'AGG Activity_16'!$A:$A,$B17)+SUMIFS('AGG Activity_EX'!H:H,'AGG Activity_EX'!$A:$A,$B17))-SUMIFS(Activity_EX!H:H,Activity_EX!$A:$A,$A17))/(SUMIFS('AGG Activity_16'!H:H,'AGG Activity_16'!$A:$A,$B17)),1)))))</f>
        <v>0</v>
      </c>
      <c r="S17" s="7">
        <f>IF(AND(S$1=2017,OR(M17="WH",M17="SH")),IF(COMBDG_Split_Tech!S17="",0,COMBDG_Split_Tech!S17),IF(S$1=2016,IF(COMBDG_Split_Tech!S17="",0,COMBDG_Split_Tech!S17),IF(COMBDG_Split_Tech!S17=1,1,IF(COMBDG_Split_Tech!S17="",0,IFERROR((COMBDG_Split_Tech!S17*(SUMIFS('AGG Activity_16'!I:I,'AGG Activity_16'!$A:$A,$B17)+SUMIFS('AGG Activity_EX'!I:I,'AGG Activity_EX'!$A:$A,$B17))-SUMIFS(Activity_EX!I:I,Activity_EX!$A:$A,$A17))/(SUMIFS('AGG Activity_16'!I:I,'AGG Activity_16'!$A:$A,$B17)),1)))))</f>
        <v>0</v>
      </c>
      <c r="T17" s="7">
        <f>IF(AND(T$1=2017,OR(N17="WH",N17="SH")),IF(COMBDG_Split_Tech!T17="",0,COMBDG_Split_Tech!T17),IF(T$1=2016,IF(COMBDG_Split_Tech!T17="",0,COMBDG_Split_Tech!T17),IF(COMBDG_Split_Tech!T17=1,1,IF(COMBDG_Split_Tech!T17="",0,IFERROR((COMBDG_Split_Tech!T17*(SUMIFS('AGG Activity_16'!J:J,'AGG Activity_16'!$A:$A,$B17)+SUMIFS('AGG Activity_EX'!J:J,'AGG Activity_EX'!$A:$A,$B17))-SUMIFS(Activity_EX!J:J,Activity_EX!$A:$A,$A17))/(SUMIFS('AGG Activity_16'!J:J,'AGG Activity_16'!$A:$A,$B17)),1)))))</f>
        <v>0</v>
      </c>
      <c r="U17" s="7">
        <f>IF(AND(U$1=2017,OR(O17="WH",O17="SH")),IF(COMBDG_Split_Tech!U17="",0,COMBDG_Split_Tech!U17),IF(U$1=2016,IF(COMBDG_Split_Tech!U17="",0,COMBDG_Split_Tech!U17),IF(COMBDG_Split_Tech!U17=1,1,IF(COMBDG_Split_Tech!U17="",0,IFERROR((COMBDG_Split_Tech!U17*(SUMIFS('AGG Activity_16'!K:K,'AGG Activity_16'!$A:$A,$B17)+SUMIFS('AGG Activity_EX'!K:K,'AGG Activity_EX'!$A:$A,$B17))-SUMIFS(Activity_EX!K:K,Activity_EX!$A:$A,$A17))/(SUMIFS('AGG Activity_16'!K:K,'AGG Activity_16'!$A:$A,$B17)),1)))))</f>
        <v>0</v>
      </c>
    </row>
    <row r="18" spans="1:21" x14ac:dyDescent="0.25">
      <c r="A18" t="str">
        <f>COMBDG_Split_Tech!A18</f>
        <v>COMBDGAERNewSHFUR___STDKER</v>
      </c>
      <c r="B18" t="str">
        <f>COMBDG_Split_Tech!B18</f>
        <v>COMBDGAERNewSH</v>
      </c>
      <c r="C18" t="str">
        <f>COMBDG_Split_Tech!C18</f>
        <v>COM</v>
      </c>
      <c r="D18" t="str">
        <f>COMBDG_Split_Tech!D18</f>
        <v>BDG</v>
      </c>
      <c r="E18" t="str">
        <f>COMBDG_Split_Tech!E18</f>
        <v>AER</v>
      </c>
      <c r="F18" t="str">
        <f>COMBDG_Split_Tech!F18</f>
        <v>New</v>
      </c>
      <c r="G18" t="str">
        <f>COMBDG_Split_Tech!G18</f>
        <v>SH</v>
      </c>
      <c r="H18" t="str">
        <f>COMBDG_Split_Tech!H18</f>
        <v>FUR</v>
      </c>
      <c r="I18" t="str">
        <f>COMBDG_Split_Tech!I18</f>
        <v>___</v>
      </c>
      <c r="J18" t="str">
        <f>COMBDG_Split_Tech!J18</f>
        <v>STD</v>
      </c>
      <c r="K18" t="str">
        <f>COMBDG_Split_Tech!K18</f>
        <v>KER</v>
      </c>
      <c r="L18" s="7">
        <f>IF(AND(L$1=2017,OR(F18="WH",F18="SH")),IF(COMBDG_Split_Tech!L18="",0,COMBDG_Split_Tech!L18),IF(L$1=2016,IF(COMBDG_Split_Tech!L18="",0,COMBDG_Split_Tech!L18),IF(COMBDG_Split_Tech!L18=1,1,IF(COMBDG_Split_Tech!L18="",0,IFERROR((COMBDG_Split_Tech!L18*(SUMIFS('AGG Activity_16'!B:B,'AGG Activity_16'!$A:$A,$B18)+SUMIFS('AGG Activity_EX'!B:B,'AGG Activity_EX'!$A:$A,$B18))-SUMIFS(Activity_EX!B:B,Activity_EX!$A:$A,$A18))/(SUMIFS('AGG Activity_16'!B:B,'AGG Activity_16'!$A:$A,$B18)),1)))))</f>
        <v>0</v>
      </c>
      <c r="M18" s="7">
        <f>IF(AND(M$1=2017,OR(G18="WH",G18="SH")),IF(COMBDG_Split_Tech!M18="",0,COMBDG_Split_Tech!M18),IF(M$1=2016,IF(COMBDG_Split_Tech!M18="",0,COMBDG_Split_Tech!M18),IF(COMBDG_Split_Tech!M18=1,1,IF(COMBDG_Split_Tech!M18="",0,IFERROR((COMBDG_Split_Tech!M18*(SUMIFS('AGG Activity_16'!C:C,'AGG Activity_16'!$A:$A,$B18)+SUMIFS('AGG Activity_EX'!C:C,'AGG Activity_EX'!$A:$A,$B18))-SUMIFS(Activity_EX!C:C,Activity_EX!$A:$A,$A18))/(SUMIFS('AGG Activity_16'!C:C,'AGG Activity_16'!$A:$A,$B18)),1)))))</f>
        <v>0</v>
      </c>
      <c r="N18" s="7">
        <f>IF(AND(N$1=2017,OR(H18="WH",H18="SH")),IF(COMBDG_Split_Tech!N18="",0,COMBDG_Split_Tech!N18),IF(N$1=2016,IF(COMBDG_Split_Tech!N18="",0,COMBDG_Split_Tech!N18),IF(COMBDG_Split_Tech!N18=1,1,IF(COMBDG_Split_Tech!N18="",0,IFERROR((COMBDG_Split_Tech!N18*(SUMIFS('AGG Activity_16'!D:D,'AGG Activity_16'!$A:$A,$B18)+SUMIFS('AGG Activity_EX'!D:D,'AGG Activity_EX'!$A:$A,$B18))-SUMIFS(Activity_EX!D:D,Activity_EX!$A:$A,$A18))/(SUMIFS('AGG Activity_16'!D:D,'AGG Activity_16'!$A:$A,$B18)),1)))))</f>
        <v>0</v>
      </c>
      <c r="O18" s="7">
        <f>IF(AND(O$1=2017,OR(I18="WH",I18="SH")),IF(COMBDG_Split_Tech!O18="",0,COMBDG_Split_Tech!O18),IF(O$1=2016,IF(COMBDG_Split_Tech!O18="",0,COMBDG_Split_Tech!O18),IF(COMBDG_Split_Tech!O18=1,1,IF(COMBDG_Split_Tech!O18="",0,IFERROR((COMBDG_Split_Tech!O18*(SUMIFS('AGG Activity_16'!E:E,'AGG Activity_16'!$A:$A,$B18)+SUMIFS('AGG Activity_EX'!E:E,'AGG Activity_EX'!$A:$A,$B18))-SUMIFS(Activity_EX!E:E,Activity_EX!$A:$A,$A18))/(SUMIFS('AGG Activity_16'!E:E,'AGG Activity_16'!$A:$A,$B18)),1)))))</f>
        <v>0</v>
      </c>
      <c r="P18" s="7">
        <f>IF(AND(P$1=2017,OR(J18="WH",J18="SH")),IF(COMBDG_Split_Tech!P18="",0,COMBDG_Split_Tech!P18),IF(P$1=2016,IF(COMBDG_Split_Tech!P18="",0,COMBDG_Split_Tech!P18),IF(COMBDG_Split_Tech!P18=1,1,IF(COMBDG_Split_Tech!P18="",0,IFERROR((COMBDG_Split_Tech!P18*(SUMIFS('AGG Activity_16'!F:F,'AGG Activity_16'!$A:$A,$B18)+SUMIFS('AGG Activity_EX'!F:F,'AGG Activity_EX'!$A:$A,$B18))-SUMIFS(Activity_EX!F:F,Activity_EX!$A:$A,$A18))/(SUMIFS('AGG Activity_16'!F:F,'AGG Activity_16'!$A:$A,$B18)),1)))))</f>
        <v>0</v>
      </c>
      <c r="Q18" s="7">
        <f>IF(AND(Q$1=2017,OR(K18="WH",K18="SH")),IF(COMBDG_Split_Tech!Q18="",0,COMBDG_Split_Tech!Q18),IF(Q$1=2016,IF(COMBDG_Split_Tech!Q18="",0,COMBDG_Split_Tech!Q18),IF(COMBDG_Split_Tech!Q18=1,1,IF(COMBDG_Split_Tech!Q18="",0,IFERROR((COMBDG_Split_Tech!Q18*(SUMIFS('AGG Activity_16'!G:G,'AGG Activity_16'!$A:$A,$B18)+SUMIFS('AGG Activity_EX'!G:G,'AGG Activity_EX'!$A:$A,$B18))-SUMIFS(Activity_EX!G:G,Activity_EX!$A:$A,$A18))/(SUMIFS('AGG Activity_16'!G:G,'AGG Activity_16'!$A:$A,$B18)),1)))))</f>
        <v>0</v>
      </c>
      <c r="R18" s="7">
        <f>IF(AND(R$1=2017,OR(L18="WH",L18="SH")),IF(COMBDG_Split_Tech!R18="",0,COMBDG_Split_Tech!R18),IF(R$1=2016,IF(COMBDG_Split_Tech!R18="",0,COMBDG_Split_Tech!R18),IF(COMBDG_Split_Tech!R18=1,1,IF(COMBDG_Split_Tech!R18="",0,IFERROR((COMBDG_Split_Tech!R18*(SUMIFS('AGG Activity_16'!H:H,'AGG Activity_16'!$A:$A,$B18)+SUMIFS('AGG Activity_EX'!H:H,'AGG Activity_EX'!$A:$A,$B18))-SUMIFS(Activity_EX!H:H,Activity_EX!$A:$A,$A18))/(SUMIFS('AGG Activity_16'!H:H,'AGG Activity_16'!$A:$A,$B18)),1)))))</f>
        <v>0</v>
      </c>
      <c r="S18" s="7">
        <f>IF(AND(S$1=2017,OR(M18="WH",M18="SH")),IF(COMBDG_Split_Tech!S18="",0,COMBDG_Split_Tech!S18),IF(S$1=2016,IF(COMBDG_Split_Tech!S18="",0,COMBDG_Split_Tech!S18),IF(COMBDG_Split_Tech!S18=1,1,IF(COMBDG_Split_Tech!S18="",0,IFERROR((COMBDG_Split_Tech!S18*(SUMIFS('AGG Activity_16'!I:I,'AGG Activity_16'!$A:$A,$B18)+SUMIFS('AGG Activity_EX'!I:I,'AGG Activity_EX'!$A:$A,$B18))-SUMIFS(Activity_EX!I:I,Activity_EX!$A:$A,$A18))/(SUMIFS('AGG Activity_16'!I:I,'AGG Activity_16'!$A:$A,$B18)),1)))))</f>
        <v>0</v>
      </c>
      <c r="T18" s="7">
        <f>IF(AND(T$1=2017,OR(N18="WH",N18="SH")),IF(COMBDG_Split_Tech!T18="",0,COMBDG_Split_Tech!T18),IF(T$1=2016,IF(COMBDG_Split_Tech!T18="",0,COMBDG_Split_Tech!T18),IF(COMBDG_Split_Tech!T18=1,1,IF(COMBDG_Split_Tech!T18="",0,IFERROR((COMBDG_Split_Tech!T18*(SUMIFS('AGG Activity_16'!J:J,'AGG Activity_16'!$A:$A,$B18)+SUMIFS('AGG Activity_EX'!J:J,'AGG Activity_EX'!$A:$A,$B18))-SUMIFS(Activity_EX!J:J,Activity_EX!$A:$A,$A18))/(SUMIFS('AGG Activity_16'!J:J,'AGG Activity_16'!$A:$A,$B18)),1)))))</f>
        <v>0</v>
      </c>
      <c r="U18" s="7">
        <f>IF(AND(U$1=2017,OR(O18="WH",O18="SH")),IF(COMBDG_Split_Tech!U18="",0,COMBDG_Split_Tech!U18),IF(U$1=2016,IF(COMBDG_Split_Tech!U18="",0,COMBDG_Split_Tech!U18),IF(COMBDG_Split_Tech!U18=1,1,IF(COMBDG_Split_Tech!U18="",0,IFERROR((COMBDG_Split_Tech!U18*(SUMIFS('AGG Activity_16'!K:K,'AGG Activity_16'!$A:$A,$B18)+SUMIFS('AGG Activity_EX'!K:K,'AGG Activity_EX'!$A:$A,$B18))-SUMIFS(Activity_EX!K:K,Activity_EX!$A:$A,$A18))/(SUMIFS('AGG Activity_16'!K:K,'AGG Activity_16'!$A:$A,$B18)),1)))))</f>
        <v>0</v>
      </c>
    </row>
    <row r="19" spans="1:21" x14ac:dyDescent="0.25">
      <c r="A19" t="str">
        <f>COMBDG_Split_Tech!A19</f>
        <v>COMBDGAERNewSHFUR___STDLFO</v>
      </c>
      <c r="B19" t="str">
        <f>COMBDG_Split_Tech!B19</f>
        <v>COMBDGAERNewSH</v>
      </c>
      <c r="C19" t="str">
        <f>COMBDG_Split_Tech!C19</f>
        <v>COM</v>
      </c>
      <c r="D19" t="str">
        <f>COMBDG_Split_Tech!D19</f>
        <v>BDG</v>
      </c>
      <c r="E19" t="str">
        <f>COMBDG_Split_Tech!E19</f>
        <v>AER</v>
      </c>
      <c r="F19" t="str">
        <f>COMBDG_Split_Tech!F19</f>
        <v>New</v>
      </c>
      <c r="G19" t="str">
        <f>COMBDG_Split_Tech!G19</f>
        <v>SH</v>
      </c>
      <c r="H19" t="str">
        <f>COMBDG_Split_Tech!H19</f>
        <v>FUR</v>
      </c>
      <c r="I19" t="str">
        <f>COMBDG_Split_Tech!I19</f>
        <v>___</v>
      </c>
      <c r="J19" t="str">
        <f>COMBDG_Split_Tech!J19</f>
        <v>STD</v>
      </c>
      <c r="K19" t="str">
        <f>COMBDG_Split_Tech!K19</f>
        <v>LFO</v>
      </c>
      <c r="L19" s="7">
        <f>IF(AND(L$1=2017,OR(F19="WH",F19="SH")),IF(COMBDG_Split_Tech!L19="",0,COMBDG_Split_Tech!L19),IF(L$1=2016,IF(COMBDG_Split_Tech!L19="",0,COMBDG_Split_Tech!L19),IF(COMBDG_Split_Tech!L19=1,1,IF(COMBDG_Split_Tech!L19="",0,IFERROR((COMBDG_Split_Tech!L19*(SUMIFS('AGG Activity_16'!B:B,'AGG Activity_16'!$A:$A,$B19)+SUMIFS('AGG Activity_EX'!B:B,'AGG Activity_EX'!$A:$A,$B19))-SUMIFS(Activity_EX!B:B,Activity_EX!$A:$A,$A19))/(SUMIFS('AGG Activity_16'!B:B,'AGG Activity_16'!$A:$A,$B19)),1)))))</f>
        <v>0</v>
      </c>
      <c r="M19" s="7">
        <f>IF(AND(M$1=2017,OR(G19="WH",G19="SH")),IF(COMBDG_Split_Tech!M19="",0,COMBDG_Split_Tech!M19),IF(M$1=2016,IF(COMBDG_Split_Tech!M19="",0,COMBDG_Split_Tech!M19),IF(COMBDG_Split_Tech!M19=1,1,IF(COMBDG_Split_Tech!M19="",0,IFERROR((COMBDG_Split_Tech!M19*(SUMIFS('AGG Activity_16'!C:C,'AGG Activity_16'!$A:$A,$B19)+SUMIFS('AGG Activity_EX'!C:C,'AGG Activity_EX'!$A:$A,$B19))-SUMIFS(Activity_EX!C:C,Activity_EX!$A:$A,$A19))/(SUMIFS('AGG Activity_16'!C:C,'AGG Activity_16'!$A:$A,$B19)),1)))))</f>
        <v>0</v>
      </c>
      <c r="N19" s="7">
        <f>IF(AND(N$1=2017,OR(H19="WH",H19="SH")),IF(COMBDG_Split_Tech!N19="",0,COMBDG_Split_Tech!N19),IF(N$1=2016,IF(COMBDG_Split_Tech!N19="",0,COMBDG_Split_Tech!N19),IF(COMBDG_Split_Tech!N19=1,1,IF(COMBDG_Split_Tech!N19="",0,IFERROR((COMBDG_Split_Tech!N19*(SUMIFS('AGG Activity_16'!D:D,'AGG Activity_16'!$A:$A,$B19)+SUMIFS('AGG Activity_EX'!D:D,'AGG Activity_EX'!$A:$A,$B19))-SUMIFS(Activity_EX!D:D,Activity_EX!$A:$A,$A19))/(SUMIFS('AGG Activity_16'!D:D,'AGG Activity_16'!$A:$A,$B19)),1)))))</f>
        <v>0</v>
      </c>
      <c r="O19" s="7">
        <f>IF(AND(O$1=2017,OR(I19="WH",I19="SH")),IF(COMBDG_Split_Tech!O19="",0,COMBDG_Split_Tech!O19),IF(O$1=2016,IF(COMBDG_Split_Tech!O19="",0,COMBDG_Split_Tech!O19),IF(COMBDG_Split_Tech!O19=1,1,IF(COMBDG_Split_Tech!O19="",0,IFERROR((COMBDG_Split_Tech!O19*(SUMIFS('AGG Activity_16'!E:E,'AGG Activity_16'!$A:$A,$B19)+SUMIFS('AGG Activity_EX'!E:E,'AGG Activity_EX'!$A:$A,$B19))-SUMIFS(Activity_EX!E:E,Activity_EX!$A:$A,$A19))/(SUMIFS('AGG Activity_16'!E:E,'AGG Activity_16'!$A:$A,$B19)),1)))))</f>
        <v>0</v>
      </c>
      <c r="P19" s="7">
        <f>IF(AND(P$1=2017,OR(J19="WH",J19="SH")),IF(COMBDG_Split_Tech!P19="",0,COMBDG_Split_Tech!P19),IF(P$1=2016,IF(COMBDG_Split_Tech!P19="",0,COMBDG_Split_Tech!P19),IF(COMBDG_Split_Tech!P19=1,1,IF(COMBDG_Split_Tech!P19="",0,IFERROR((COMBDG_Split_Tech!P19*(SUMIFS('AGG Activity_16'!F:F,'AGG Activity_16'!$A:$A,$B19)+SUMIFS('AGG Activity_EX'!F:F,'AGG Activity_EX'!$A:$A,$B19))-SUMIFS(Activity_EX!F:F,Activity_EX!$A:$A,$A19))/(SUMIFS('AGG Activity_16'!F:F,'AGG Activity_16'!$A:$A,$B19)),1)))))</f>
        <v>0</v>
      </c>
      <c r="Q19" s="7">
        <f>IF(AND(Q$1=2017,OR(K19="WH",K19="SH")),IF(COMBDG_Split_Tech!Q19="",0,COMBDG_Split_Tech!Q19),IF(Q$1=2016,IF(COMBDG_Split_Tech!Q19="",0,COMBDG_Split_Tech!Q19),IF(COMBDG_Split_Tech!Q19=1,1,IF(COMBDG_Split_Tech!Q19="",0,IFERROR((COMBDG_Split_Tech!Q19*(SUMIFS('AGG Activity_16'!G:G,'AGG Activity_16'!$A:$A,$B19)+SUMIFS('AGG Activity_EX'!G:G,'AGG Activity_EX'!$A:$A,$B19))-SUMIFS(Activity_EX!G:G,Activity_EX!$A:$A,$A19))/(SUMIFS('AGG Activity_16'!G:G,'AGG Activity_16'!$A:$A,$B19)),1)))))</f>
        <v>0</v>
      </c>
      <c r="R19" s="7">
        <f>IF(AND(R$1=2017,OR(L19="WH",L19="SH")),IF(COMBDG_Split_Tech!R19="",0,COMBDG_Split_Tech!R19),IF(R$1=2016,IF(COMBDG_Split_Tech!R19="",0,COMBDG_Split_Tech!R19),IF(COMBDG_Split_Tech!R19=1,1,IF(COMBDG_Split_Tech!R19="",0,IFERROR((COMBDG_Split_Tech!R19*(SUMIFS('AGG Activity_16'!H:H,'AGG Activity_16'!$A:$A,$B19)+SUMIFS('AGG Activity_EX'!H:H,'AGG Activity_EX'!$A:$A,$B19))-SUMIFS(Activity_EX!H:H,Activity_EX!$A:$A,$A19))/(SUMIFS('AGG Activity_16'!H:H,'AGG Activity_16'!$A:$A,$B19)),1)))))</f>
        <v>0</v>
      </c>
      <c r="S19" s="7">
        <f>IF(AND(S$1=2017,OR(M19="WH",M19="SH")),IF(COMBDG_Split_Tech!S19="",0,COMBDG_Split_Tech!S19),IF(S$1=2016,IF(COMBDG_Split_Tech!S19="",0,COMBDG_Split_Tech!S19),IF(COMBDG_Split_Tech!S19=1,1,IF(COMBDG_Split_Tech!S19="",0,IFERROR((COMBDG_Split_Tech!S19*(SUMIFS('AGG Activity_16'!I:I,'AGG Activity_16'!$A:$A,$B19)+SUMIFS('AGG Activity_EX'!I:I,'AGG Activity_EX'!$A:$A,$B19))-SUMIFS(Activity_EX!I:I,Activity_EX!$A:$A,$A19))/(SUMIFS('AGG Activity_16'!I:I,'AGG Activity_16'!$A:$A,$B19)),1)))))</f>
        <v>0</v>
      </c>
      <c r="T19" s="7">
        <f>IF(AND(T$1=2017,OR(N19="WH",N19="SH")),IF(COMBDG_Split_Tech!T19="",0,COMBDG_Split_Tech!T19),IF(T$1=2016,IF(COMBDG_Split_Tech!T19="",0,COMBDG_Split_Tech!T19),IF(COMBDG_Split_Tech!T19=1,1,IF(COMBDG_Split_Tech!T19="",0,IFERROR((COMBDG_Split_Tech!T19*(SUMIFS('AGG Activity_16'!J:J,'AGG Activity_16'!$A:$A,$B19)+SUMIFS('AGG Activity_EX'!J:J,'AGG Activity_EX'!$A:$A,$B19))-SUMIFS(Activity_EX!J:J,Activity_EX!$A:$A,$A19))/(SUMIFS('AGG Activity_16'!J:J,'AGG Activity_16'!$A:$A,$B19)),1)))))</f>
        <v>0</v>
      </c>
      <c r="U19" s="7">
        <f>IF(AND(U$1=2017,OR(O19="WH",O19="SH")),IF(COMBDG_Split_Tech!U19="",0,COMBDG_Split_Tech!U19),IF(U$1=2016,IF(COMBDG_Split_Tech!U19="",0,COMBDG_Split_Tech!U19),IF(COMBDG_Split_Tech!U19=1,1,IF(COMBDG_Split_Tech!U19="",0,IFERROR((COMBDG_Split_Tech!U19*(SUMIFS('AGG Activity_16'!K:K,'AGG Activity_16'!$A:$A,$B19)+SUMIFS('AGG Activity_EX'!K:K,'AGG Activity_EX'!$A:$A,$B19))-SUMIFS(Activity_EX!K:K,Activity_EX!$A:$A,$A19))/(SUMIFS('AGG Activity_16'!K:K,'AGG Activity_16'!$A:$A,$B19)),1)))))</f>
        <v>0</v>
      </c>
    </row>
    <row r="20" spans="1:21" x14ac:dyDescent="0.25">
      <c r="A20" t="str">
        <f>COMBDG_Split_Tech!A20</f>
        <v>COMBDGAERNewSHFUR___STDNGA</v>
      </c>
      <c r="B20" t="str">
        <f>COMBDG_Split_Tech!B20</f>
        <v>COMBDGAERNewSH</v>
      </c>
      <c r="C20" t="str">
        <f>COMBDG_Split_Tech!C20</f>
        <v>COM</v>
      </c>
      <c r="D20" t="str">
        <f>COMBDG_Split_Tech!D20</f>
        <v>BDG</v>
      </c>
      <c r="E20" t="str">
        <f>COMBDG_Split_Tech!E20</f>
        <v>AER</v>
      </c>
      <c r="F20" t="str">
        <f>COMBDG_Split_Tech!F20</f>
        <v>New</v>
      </c>
      <c r="G20" t="str">
        <f>COMBDG_Split_Tech!G20</f>
        <v>SH</v>
      </c>
      <c r="H20" t="str">
        <f>COMBDG_Split_Tech!H20</f>
        <v>FUR</v>
      </c>
      <c r="I20" t="str">
        <f>COMBDG_Split_Tech!I20</f>
        <v>___</v>
      </c>
      <c r="J20" t="str">
        <f>COMBDG_Split_Tech!J20</f>
        <v>STD</v>
      </c>
      <c r="K20" t="str">
        <f>COMBDG_Split_Tech!K20</f>
        <v>NGA</v>
      </c>
      <c r="L20" s="7">
        <f>IF(AND(L$1=2017,OR(F20="WH",F20="SH")),IF(COMBDG_Split_Tech!L20="",0,COMBDG_Split_Tech!L20),IF(L$1=2016,IF(COMBDG_Split_Tech!L20="",0,COMBDG_Split_Tech!L20),IF(COMBDG_Split_Tech!L20=1,1,IF(COMBDG_Split_Tech!L20="",0,IFERROR((COMBDG_Split_Tech!L20*(SUMIFS('AGG Activity_16'!B:B,'AGG Activity_16'!$A:$A,$B20)+SUMIFS('AGG Activity_EX'!B:B,'AGG Activity_EX'!$A:$A,$B20))-SUMIFS(Activity_EX!B:B,Activity_EX!$A:$A,$A20))/(SUMIFS('AGG Activity_16'!B:B,'AGG Activity_16'!$A:$A,$B20)),1)))))</f>
        <v>0</v>
      </c>
      <c r="M20" s="7">
        <f>IF(AND(M$1=2017,OR(G20="WH",G20="SH")),IF(COMBDG_Split_Tech!M20="",0,COMBDG_Split_Tech!M20),IF(M$1=2016,IF(COMBDG_Split_Tech!M20="",0,COMBDG_Split_Tech!M20),IF(COMBDG_Split_Tech!M20=1,1,IF(COMBDG_Split_Tech!M20="",0,IFERROR((COMBDG_Split_Tech!M20*(SUMIFS('AGG Activity_16'!C:C,'AGG Activity_16'!$A:$A,$B20)+SUMIFS('AGG Activity_EX'!C:C,'AGG Activity_EX'!$A:$A,$B20))-SUMIFS(Activity_EX!C:C,Activity_EX!$A:$A,$A20))/(SUMIFS('AGG Activity_16'!C:C,'AGG Activity_16'!$A:$A,$B20)),1)))))</f>
        <v>0</v>
      </c>
      <c r="N20" s="7">
        <f>IF(AND(N$1=2017,OR(H20="WH",H20="SH")),IF(COMBDG_Split_Tech!N20="",0,COMBDG_Split_Tech!N20),IF(N$1=2016,IF(COMBDG_Split_Tech!N20="",0,COMBDG_Split_Tech!N20),IF(COMBDG_Split_Tech!N20=1,1,IF(COMBDG_Split_Tech!N20="",0,IFERROR((COMBDG_Split_Tech!N20*(SUMIFS('AGG Activity_16'!D:D,'AGG Activity_16'!$A:$A,$B20)+SUMIFS('AGG Activity_EX'!D:D,'AGG Activity_EX'!$A:$A,$B20))-SUMIFS(Activity_EX!D:D,Activity_EX!$A:$A,$A20))/(SUMIFS('AGG Activity_16'!D:D,'AGG Activity_16'!$A:$A,$B20)),1)))))</f>
        <v>0</v>
      </c>
      <c r="O20" s="7">
        <f>IF(AND(O$1=2017,OR(I20="WH",I20="SH")),IF(COMBDG_Split_Tech!O20="",0,COMBDG_Split_Tech!O20),IF(O$1=2016,IF(COMBDG_Split_Tech!O20="",0,COMBDG_Split_Tech!O20),IF(COMBDG_Split_Tech!O20=1,1,IF(COMBDG_Split_Tech!O20="",0,IFERROR((COMBDG_Split_Tech!O20*(SUMIFS('AGG Activity_16'!E:E,'AGG Activity_16'!$A:$A,$B20)+SUMIFS('AGG Activity_EX'!E:E,'AGG Activity_EX'!$A:$A,$B20))-SUMIFS(Activity_EX!E:E,Activity_EX!$A:$A,$A20))/(SUMIFS('AGG Activity_16'!E:E,'AGG Activity_16'!$A:$A,$B20)),1)))))</f>
        <v>0</v>
      </c>
      <c r="P20" s="7">
        <f>IF(AND(P$1=2017,OR(J20="WH",J20="SH")),IF(COMBDG_Split_Tech!P20="",0,COMBDG_Split_Tech!P20),IF(P$1=2016,IF(COMBDG_Split_Tech!P20="",0,COMBDG_Split_Tech!P20),IF(COMBDG_Split_Tech!P20=1,1,IF(COMBDG_Split_Tech!P20="",0,IFERROR((COMBDG_Split_Tech!P20*(SUMIFS('AGG Activity_16'!F:F,'AGG Activity_16'!$A:$A,$B20)+SUMIFS('AGG Activity_EX'!F:F,'AGG Activity_EX'!$A:$A,$B20))-SUMIFS(Activity_EX!F:F,Activity_EX!$A:$A,$A20))/(SUMIFS('AGG Activity_16'!F:F,'AGG Activity_16'!$A:$A,$B20)),1)))))</f>
        <v>0</v>
      </c>
      <c r="Q20" s="7">
        <f>IF(AND(Q$1=2017,OR(K20="WH",K20="SH")),IF(COMBDG_Split_Tech!Q20="",0,COMBDG_Split_Tech!Q20),IF(Q$1=2016,IF(COMBDG_Split_Tech!Q20="",0,COMBDG_Split_Tech!Q20),IF(COMBDG_Split_Tech!Q20=1,1,IF(COMBDG_Split_Tech!Q20="",0,IFERROR((COMBDG_Split_Tech!Q20*(SUMIFS('AGG Activity_16'!G:G,'AGG Activity_16'!$A:$A,$B20)+SUMIFS('AGG Activity_EX'!G:G,'AGG Activity_EX'!$A:$A,$B20))-SUMIFS(Activity_EX!G:G,Activity_EX!$A:$A,$A20))/(SUMIFS('AGG Activity_16'!G:G,'AGG Activity_16'!$A:$A,$B20)),1)))))</f>
        <v>0</v>
      </c>
      <c r="R20" s="7">
        <f>IF(AND(R$1=2017,OR(L20="WH",L20="SH")),IF(COMBDG_Split_Tech!R20="",0,COMBDG_Split_Tech!R20),IF(R$1=2016,IF(COMBDG_Split_Tech!R20="",0,COMBDG_Split_Tech!R20),IF(COMBDG_Split_Tech!R20=1,1,IF(COMBDG_Split_Tech!R20="",0,IFERROR((COMBDG_Split_Tech!R20*(SUMIFS('AGG Activity_16'!H:H,'AGG Activity_16'!$A:$A,$B20)+SUMIFS('AGG Activity_EX'!H:H,'AGG Activity_EX'!$A:$A,$B20))-SUMIFS(Activity_EX!H:H,Activity_EX!$A:$A,$A20))/(SUMIFS('AGG Activity_16'!H:H,'AGG Activity_16'!$A:$A,$B20)),1)))))</f>
        <v>0</v>
      </c>
      <c r="S20" s="7">
        <f>IF(AND(S$1=2017,OR(M20="WH",M20="SH")),IF(COMBDG_Split_Tech!S20="",0,COMBDG_Split_Tech!S20),IF(S$1=2016,IF(COMBDG_Split_Tech!S20="",0,COMBDG_Split_Tech!S20),IF(COMBDG_Split_Tech!S20=1,1,IF(COMBDG_Split_Tech!S20="",0,IFERROR((COMBDG_Split_Tech!S20*(SUMIFS('AGG Activity_16'!I:I,'AGG Activity_16'!$A:$A,$B20)+SUMIFS('AGG Activity_EX'!I:I,'AGG Activity_EX'!$A:$A,$B20))-SUMIFS(Activity_EX!I:I,Activity_EX!$A:$A,$A20))/(SUMIFS('AGG Activity_16'!I:I,'AGG Activity_16'!$A:$A,$B20)),1)))))</f>
        <v>0</v>
      </c>
      <c r="T20" s="7">
        <f>IF(AND(T$1=2017,OR(N20="WH",N20="SH")),IF(COMBDG_Split_Tech!T20="",0,COMBDG_Split_Tech!T20),IF(T$1=2016,IF(COMBDG_Split_Tech!T20="",0,COMBDG_Split_Tech!T20),IF(COMBDG_Split_Tech!T20=1,1,IF(COMBDG_Split_Tech!T20="",0,IFERROR((COMBDG_Split_Tech!T20*(SUMIFS('AGG Activity_16'!J:J,'AGG Activity_16'!$A:$A,$B20)+SUMIFS('AGG Activity_EX'!J:J,'AGG Activity_EX'!$A:$A,$B20))-SUMIFS(Activity_EX!J:J,Activity_EX!$A:$A,$A20))/(SUMIFS('AGG Activity_16'!J:J,'AGG Activity_16'!$A:$A,$B20)),1)))))</f>
        <v>0</v>
      </c>
      <c r="U20" s="7">
        <f>IF(AND(U$1=2017,OR(O20="WH",O20="SH")),IF(COMBDG_Split_Tech!U20="",0,COMBDG_Split_Tech!U20),IF(U$1=2016,IF(COMBDG_Split_Tech!U20="",0,COMBDG_Split_Tech!U20),IF(COMBDG_Split_Tech!U20=1,1,IF(COMBDG_Split_Tech!U20="",0,IFERROR((COMBDG_Split_Tech!U20*(SUMIFS('AGG Activity_16'!K:K,'AGG Activity_16'!$A:$A,$B20)+SUMIFS('AGG Activity_EX'!K:K,'AGG Activity_EX'!$A:$A,$B20))-SUMIFS(Activity_EX!K:K,Activity_EX!$A:$A,$A20))/(SUMIFS('AGG Activity_16'!K:K,'AGG Activity_16'!$A:$A,$B20)),1)))))</f>
        <v>0</v>
      </c>
    </row>
    <row r="21" spans="1:21" x14ac:dyDescent="0.25">
      <c r="A21" t="str">
        <f>COMBDG_Split_Tech!A21</f>
        <v>COMBDGAERNewSHFUR___STDPRO</v>
      </c>
      <c r="B21" t="str">
        <f>COMBDG_Split_Tech!B21</f>
        <v>COMBDGAERNewSH</v>
      </c>
      <c r="C21" t="str">
        <f>COMBDG_Split_Tech!C21</f>
        <v>COM</v>
      </c>
      <c r="D21" t="str">
        <f>COMBDG_Split_Tech!D21</f>
        <v>BDG</v>
      </c>
      <c r="E21" t="str">
        <f>COMBDG_Split_Tech!E21</f>
        <v>AER</v>
      </c>
      <c r="F21" t="str">
        <f>COMBDG_Split_Tech!F21</f>
        <v>New</v>
      </c>
      <c r="G21" t="str">
        <f>COMBDG_Split_Tech!G21</f>
        <v>SH</v>
      </c>
      <c r="H21" t="str">
        <f>COMBDG_Split_Tech!H21</f>
        <v>FUR</v>
      </c>
      <c r="I21" t="str">
        <f>COMBDG_Split_Tech!I21</f>
        <v>___</v>
      </c>
      <c r="J21" t="str">
        <f>COMBDG_Split_Tech!J21</f>
        <v>STD</v>
      </c>
      <c r="K21" t="str">
        <f>COMBDG_Split_Tech!K21</f>
        <v>PRO</v>
      </c>
      <c r="L21" s="7">
        <f>IF(AND(L$1=2017,OR(F21="WH",F21="SH")),IF(COMBDG_Split_Tech!L21="",0,COMBDG_Split_Tech!L21),IF(L$1=2016,IF(COMBDG_Split_Tech!L21="",0,COMBDG_Split_Tech!L21),IF(COMBDG_Split_Tech!L21=1,1,IF(COMBDG_Split_Tech!L21="",0,IFERROR((COMBDG_Split_Tech!L21*(SUMIFS('AGG Activity_16'!B:B,'AGG Activity_16'!$A:$A,$B21)+SUMIFS('AGG Activity_EX'!B:B,'AGG Activity_EX'!$A:$A,$B21))-SUMIFS(Activity_EX!B:B,Activity_EX!$A:$A,$A21))/(SUMIFS('AGG Activity_16'!B:B,'AGG Activity_16'!$A:$A,$B21)),1)))))</f>
        <v>0</v>
      </c>
      <c r="M21" s="7">
        <f>IF(AND(M$1=2017,OR(G21="WH",G21="SH")),IF(COMBDG_Split_Tech!M21="",0,COMBDG_Split_Tech!M21),IF(M$1=2016,IF(COMBDG_Split_Tech!M21="",0,COMBDG_Split_Tech!M21),IF(COMBDG_Split_Tech!M21=1,1,IF(COMBDG_Split_Tech!M21="",0,IFERROR((COMBDG_Split_Tech!M21*(SUMIFS('AGG Activity_16'!C:C,'AGG Activity_16'!$A:$A,$B21)+SUMIFS('AGG Activity_EX'!C:C,'AGG Activity_EX'!$A:$A,$B21))-SUMIFS(Activity_EX!C:C,Activity_EX!$A:$A,$A21))/(SUMIFS('AGG Activity_16'!C:C,'AGG Activity_16'!$A:$A,$B21)),1)))))</f>
        <v>0</v>
      </c>
      <c r="N21" s="7">
        <f>IF(AND(N$1=2017,OR(H21="WH",H21="SH")),IF(COMBDG_Split_Tech!N21="",0,COMBDG_Split_Tech!N21),IF(N$1=2016,IF(COMBDG_Split_Tech!N21="",0,COMBDG_Split_Tech!N21),IF(COMBDG_Split_Tech!N21=1,1,IF(COMBDG_Split_Tech!N21="",0,IFERROR((COMBDG_Split_Tech!N21*(SUMIFS('AGG Activity_16'!D:D,'AGG Activity_16'!$A:$A,$B21)+SUMIFS('AGG Activity_EX'!D:D,'AGG Activity_EX'!$A:$A,$B21))-SUMIFS(Activity_EX!D:D,Activity_EX!$A:$A,$A21))/(SUMIFS('AGG Activity_16'!D:D,'AGG Activity_16'!$A:$A,$B21)),1)))))</f>
        <v>0</v>
      </c>
      <c r="O21" s="7">
        <f>IF(AND(O$1=2017,OR(I21="WH",I21="SH")),IF(COMBDG_Split_Tech!O21="",0,COMBDG_Split_Tech!O21),IF(O$1=2016,IF(COMBDG_Split_Tech!O21="",0,COMBDG_Split_Tech!O21),IF(COMBDG_Split_Tech!O21=1,1,IF(COMBDG_Split_Tech!O21="",0,IFERROR((COMBDG_Split_Tech!O21*(SUMIFS('AGG Activity_16'!E:E,'AGG Activity_16'!$A:$A,$B21)+SUMIFS('AGG Activity_EX'!E:E,'AGG Activity_EX'!$A:$A,$B21))-SUMIFS(Activity_EX!E:E,Activity_EX!$A:$A,$A21))/(SUMIFS('AGG Activity_16'!E:E,'AGG Activity_16'!$A:$A,$B21)),1)))))</f>
        <v>0</v>
      </c>
      <c r="P21" s="7">
        <f>IF(AND(P$1=2017,OR(J21="WH",J21="SH")),IF(COMBDG_Split_Tech!P21="",0,COMBDG_Split_Tech!P21),IF(P$1=2016,IF(COMBDG_Split_Tech!P21="",0,COMBDG_Split_Tech!P21),IF(COMBDG_Split_Tech!P21=1,1,IF(COMBDG_Split_Tech!P21="",0,IFERROR((COMBDG_Split_Tech!P21*(SUMIFS('AGG Activity_16'!F:F,'AGG Activity_16'!$A:$A,$B21)+SUMIFS('AGG Activity_EX'!F:F,'AGG Activity_EX'!$A:$A,$B21))-SUMIFS(Activity_EX!F:F,Activity_EX!$A:$A,$A21))/(SUMIFS('AGG Activity_16'!F:F,'AGG Activity_16'!$A:$A,$B21)),1)))))</f>
        <v>0</v>
      </c>
      <c r="Q21" s="7">
        <f>IF(AND(Q$1=2017,OR(K21="WH",K21="SH")),IF(COMBDG_Split_Tech!Q21="",0,COMBDG_Split_Tech!Q21),IF(Q$1=2016,IF(COMBDG_Split_Tech!Q21="",0,COMBDG_Split_Tech!Q21),IF(COMBDG_Split_Tech!Q21=1,1,IF(COMBDG_Split_Tech!Q21="",0,IFERROR((COMBDG_Split_Tech!Q21*(SUMIFS('AGG Activity_16'!G:G,'AGG Activity_16'!$A:$A,$B21)+SUMIFS('AGG Activity_EX'!G:G,'AGG Activity_EX'!$A:$A,$B21))-SUMIFS(Activity_EX!G:G,Activity_EX!$A:$A,$A21))/(SUMIFS('AGG Activity_16'!G:G,'AGG Activity_16'!$A:$A,$B21)),1)))))</f>
        <v>0</v>
      </c>
      <c r="R21" s="7">
        <f>IF(AND(R$1=2017,OR(L21="WH",L21="SH")),IF(COMBDG_Split_Tech!R21="",0,COMBDG_Split_Tech!R21),IF(R$1=2016,IF(COMBDG_Split_Tech!R21="",0,COMBDG_Split_Tech!R21),IF(COMBDG_Split_Tech!R21=1,1,IF(COMBDG_Split_Tech!R21="",0,IFERROR((COMBDG_Split_Tech!R21*(SUMIFS('AGG Activity_16'!H:H,'AGG Activity_16'!$A:$A,$B21)+SUMIFS('AGG Activity_EX'!H:H,'AGG Activity_EX'!$A:$A,$B21))-SUMIFS(Activity_EX!H:H,Activity_EX!$A:$A,$A21))/(SUMIFS('AGG Activity_16'!H:H,'AGG Activity_16'!$A:$A,$B21)),1)))))</f>
        <v>0</v>
      </c>
      <c r="S21" s="7">
        <f>IF(AND(S$1=2017,OR(M21="WH",M21="SH")),IF(COMBDG_Split_Tech!S21="",0,COMBDG_Split_Tech!S21),IF(S$1=2016,IF(COMBDG_Split_Tech!S21="",0,COMBDG_Split_Tech!S21),IF(COMBDG_Split_Tech!S21=1,1,IF(COMBDG_Split_Tech!S21="",0,IFERROR((COMBDG_Split_Tech!S21*(SUMIFS('AGG Activity_16'!I:I,'AGG Activity_16'!$A:$A,$B21)+SUMIFS('AGG Activity_EX'!I:I,'AGG Activity_EX'!$A:$A,$B21))-SUMIFS(Activity_EX!I:I,Activity_EX!$A:$A,$A21))/(SUMIFS('AGG Activity_16'!I:I,'AGG Activity_16'!$A:$A,$B21)),1)))))</f>
        <v>0</v>
      </c>
      <c r="T21" s="7">
        <f>IF(AND(T$1=2017,OR(N21="WH",N21="SH")),IF(COMBDG_Split_Tech!T21="",0,COMBDG_Split_Tech!T21),IF(T$1=2016,IF(COMBDG_Split_Tech!T21="",0,COMBDG_Split_Tech!T21),IF(COMBDG_Split_Tech!T21=1,1,IF(COMBDG_Split_Tech!T21="",0,IFERROR((COMBDG_Split_Tech!T21*(SUMIFS('AGG Activity_16'!J:J,'AGG Activity_16'!$A:$A,$B21)+SUMIFS('AGG Activity_EX'!J:J,'AGG Activity_EX'!$A:$A,$B21))-SUMIFS(Activity_EX!J:J,Activity_EX!$A:$A,$A21))/(SUMIFS('AGG Activity_16'!J:J,'AGG Activity_16'!$A:$A,$B21)),1)))))</f>
        <v>0</v>
      </c>
      <c r="U21" s="7">
        <f>IF(AND(U$1=2017,OR(O21="WH",O21="SH")),IF(COMBDG_Split_Tech!U21="",0,COMBDG_Split_Tech!U21),IF(U$1=2016,IF(COMBDG_Split_Tech!U21="",0,COMBDG_Split_Tech!U21),IF(COMBDG_Split_Tech!U21=1,1,IF(COMBDG_Split_Tech!U21="",0,IFERROR((COMBDG_Split_Tech!U21*(SUMIFS('AGG Activity_16'!K:K,'AGG Activity_16'!$A:$A,$B21)+SUMIFS('AGG Activity_EX'!K:K,'AGG Activity_EX'!$A:$A,$B21))-SUMIFS(Activity_EX!K:K,Activity_EX!$A:$A,$A21))/(SUMIFS('AGG Activity_16'!K:K,'AGG Activity_16'!$A:$A,$B21)),1)))))</f>
        <v>0</v>
      </c>
    </row>
    <row r="22" spans="1:21" x14ac:dyDescent="0.25">
      <c r="A22" t="str">
        <f>COMBDG_Split_Tech!A22</f>
        <v>COMBDGAERNewSHHEP___STDELC</v>
      </c>
      <c r="B22" t="str">
        <f>COMBDG_Split_Tech!B22</f>
        <v>COMBDGAERNewSH</v>
      </c>
      <c r="C22" t="str">
        <f>COMBDG_Split_Tech!C22</f>
        <v>COM</v>
      </c>
      <c r="D22" t="str">
        <f>COMBDG_Split_Tech!D22</f>
        <v>BDG</v>
      </c>
      <c r="E22" t="str">
        <f>COMBDG_Split_Tech!E22</f>
        <v>AER</v>
      </c>
      <c r="F22" t="str">
        <f>COMBDG_Split_Tech!F22</f>
        <v>New</v>
      </c>
      <c r="G22" t="str">
        <f>COMBDG_Split_Tech!G22</f>
        <v>SH</v>
      </c>
      <c r="H22" t="str">
        <f>COMBDG_Split_Tech!H22</f>
        <v>HEP</v>
      </c>
      <c r="I22" t="str">
        <f>COMBDG_Split_Tech!I22</f>
        <v>___</v>
      </c>
      <c r="J22" t="str">
        <f>COMBDG_Split_Tech!J22</f>
        <v>STD</v>
      </c>
      <c r="K22" t="str">
        <f>COMBDG_Split_Tech!K22</f>
        <v>ELC</v>
      </c>
      <c r="L22" s="7">
        <f>IF(AND(L$1=2017,OR(F22="WH",F22="SH")),IF(COMBDG_Split_Tech!L22="",0,COMBDG_Split_Tech!L22),IF(L$1=2016,IF(COMBDG_Split_Tech!L22="",0,COMBDG_Split_Tech!L22),IF(COMBDG_Split_Tech!L22=1,1,IF(COMBDG_Split_Tech!L22="",0,IFERROR((COMBDG_Split_Tech!L22*(SUMIFS('AGG Activity_16'!B:B,'AGG Activity_16'!$A:$A,$B22)+SUMIFS('AGG Activity_EX'!B:B,'AGG Activity_EX'!$A:$A,$B22))-SUMIFS(Activity_EX!B:B,Activity_EX!$A:$A,$A22))/(SUMIFS('AGG Activity_16'!B:B,'AGG Activity_16'!$A:$A,$B22)),1)))))</f>
        <v>0</v>
      </c>
      <c r="M22" s="7">
        <f>IF(AND(M$1=2017,OR(G22="WH",G22="SH")),IF(COMBDG_Split_Tech!M22="",0,COMBDG_Split_Tech!M22),IF(M$1=2016,IF(COMBDG_Split_Tech!M22="",0,COMBDG_Split_Tech!M22),IF(COMBDG_Split_Tech!M22=1,1,IF(COMBDG_Split_Tech!M22="",0,IFERROR((COMBDG_Split_Tech!M22*(SUMIFS('AGG Activity_16'!C:C,'AGG Activity_16'!$A:$A,$B22)+SUMIFS('AGG Activity_EX'!C:C,'AGG Activity_EX'!$A:$A,$B22))-SUMIFS(Activity_EX!C:C,Activity_EX!$A:$A,$A22))/(SUMIFS('AGG Activity_16'!C:C,'AGG Activity_16'!$A:$A,$B22)),1)))))</f>
        <v>0</v>
      </c>
      <c r="N22" s="7">
        <f>IF(AND(N$1=2017,OR(H22="WH",H22="SH")),IF(COMBDG_Split_Tech!N22="",0,COMBDG_Split_Tech!N22),IF(N$1=2016,IF(COMBDG_Split_Tech!N22="",0,COMBDG_Split_Tech!N22),IF(COMBDG_Split_Tech!N22=1,1,IF(COMBDG_Split_Tech!N22="",0,IFERROR((COMBDG_Split_Tech!N22*(SUMIFS('AGG Activity_16'!D:D,'AGG Activity_16'!$A:$A,$B22)+SUMIFS('AGG Activity_EX'!D:D,'AGG Activity_EX'!$A:$A,$B22))-SUMIFS(Activity_EX!D:D,Activity_EX!$A:$A,$A22))/(SUMIFS('AGG Activity_16'!D:D,'AGG Activity_16'!$A:$A,$B22)),1)))))</f>
        <v>0</v>
      </c>
      <c r="O22" s="7">
        <f>IF(AND(O$1=2017,OR(I22="WH",I22="SH")),IF(COMBDG_Split_Tech!O22="",0,COMBDG_Split_Tech!O22),IF(O$1=2016,IF(COMBDG_Split_Tech!O22="",0,COMBDG_Split_Tech!O22),IF(COMBDG_Split_Tech!O22=1,1,IF(COMBDG_Split_Tech!O22="",0,IFERROR((COMBDG_Split_Tech!O22*(SUMIFS('AGG Activity_16'!E:E,'AGG Activity_16'!$A:$A,$B22)+SUMIFS('AGG Activity_EX'!E:E,'AGG Activity_EX'!$A:$A,$B22))-SUMIFS(Activity_EX!E:E,Activity_EX!$A:$A,$A22))/(SUMIFS('AGG Activity_16'!E:E,'AGG Activity_16'!$A:$A,$B22)),1)))))</f>
        <v>0</v>
      </c>
      <c r="P22" s="7">
        <f>IF(AND(P$1=2017,OR(J22="WH",J22="SH")),IF(COMBDG_Split_Tech!P22="",0,COMBDG_Split_Tech!P22),IF(P$1=2016,IF(COMBDG_Split_Tech!P22="",0,COMBDG_Split_Tech!P22),IF(COMBDG_Split_Tech!P22=1,1,IF(COMBDG_Split_Tech!P22="",0,IFERROR((COMBDG_Split_Tech!P22*(SUMIFS('AGG Activity_16'!F:F,'AGG Activity_16'!$A:$A,$B22)+SUMIFS('AGG Activity_EX'!F:F,'AGG Activity_EX'!$A:$A,$B22))-SUMIFS(Activity_EX!F:F,Activity_EX!$A:$A,$A22))/(SUMIFS('AGG Activity_16'!F:F,'AGG Activity_16'!$A:$A,$B22)),1)))))</f>
        <v>0</v>
      </c>
      <c r="Q22" s="7">
        <f>IF(AND(Q$1=2017,OR(K22="WH",K22="SH")),IF(COMBDG_Split_Tech!Q22="",0,COMBDG_Split_Tech!Q22),IF(Q$1=2016,IF(COMBDG_Split_Tech!Q22="",0,COMBDG_Split_Tech!Q22),IF(COMBDG_Split_Tech!Q22=1,1,IF(COMBDG_Split_Tech!Q22="",0,IFERROR((COMBDG_Split_Tech!Q22*(SUMIFS('AGG Activity_16'!G:G,'AGG Activity_16'!$A:$A,$B22)+SUMIFS('AGG Activity_EX'!G:G,'AGG Activity_EX'!$A:$A,$B22))-SUMIFS(Activity_EX!G:G,Activity_EX!$A:$A,$A22))/(SUMIFS('AGG Activity_16'!G:G,'AGG Activity_16'!$A:$A,$B22)),1)))))</f>
        <v>0</v>
      </c>
      <c r="R22" s="7">
        <f>IF(AND(R$1=2017,OR(L22="WH",L22="SH")),IF(COMBDG_Split_Tech!R22="",0,COMBDG_Split_Tech!R22),IF(R$1=2016,IF(COMBDG_Split_Tech!R22="",0,COMBDG_Split_Tech!R22),IF(COMBDG_Split_Tech!R22=1,1,IF(COMBDG_Split_Tech!R22="",0,IFERROR((COMBDG_Split_Tech!R22*(SUMIFS('AGG Activity_16'!H:H,'AGG Activity_16'!$A:$A,$B22)+SUMIFS('AGG Activity_EX'!H:H,'AGG Activity_EX'!$A:$A,$B22))-SUMIFS(Activity_EX!H:H,Activity_EX!$A:$A,$A22))/(SUMIFS('AGG Activity_16'!H:H,'AGG Activity_16'!$A:$A,$B22)),1)))))</f>
        <v>0</v>
      </c>
      <c r="S22" s="7">
        <f>IF(AND(S$1=2017,OR(M22="WH",M22="SH")),IF(COMBDG_Split_Tech!S22="",0,COMBDG_Split_Tech!S22),IF(S$1=2016,IF(COMBDG_Split_Tech!S22="",0,COMBDG_Split_Tech!S22),IF(COMBDG_Split_Tech!S22=1,1,IF(COMBDG_Split_Tech!S22="",0,IFERROR((COMBDG_Split_Tech!S22*(SUMIFS('AGG Activity_16'!I:I,'AGG Activity_16'!$A:$A,$B22)+SUMIFS('AGG Activity_EX'!I:I,'AGG Activity_EX'!$A:$A,$B22))-SUMIFS(Activity_EX!I:I,Activity_EX!$A:$A,$A22))/(SUMIFS('AGG Activity_16'!I:I,'AGG Activity_16'!$A:$A,$B22)),1)))))</f>
        <v>0</v>
      </c>
      <c r="T22" s="7">
        <f>IF(AND(T$1=2017,OR(N22="WH",N22="SH")),IF(COMBDG_Split_Tech!T22="",0,COMBDG_Split_Tech!T22),IF(T$1=2016,IF(COMBDG_Split_Tech!T22="",0,COMBDG_Split_Tech!T22),IF(COMBDG_Split_Tech!T22=1,1,IF(COMBDG_Split_Tech!T22="",0,IFERROR((COMBDG_Split_Tech!T22*(SUMIFS('AGG Activity_16'!J:J,'AGG Activity_16'!$A:$A,$B22)+SUMIFS('AGG Activity_EX'!J:J,'AGG Activity_EX'!$A:$A,$B22))-SUMIFS(Activity_EX!J:J,Activity_EX!$A:$A,$A22))/(SUMIFS('AGG Activity_16'!J:J,'AGG Activity_16'!$A:$A,$B22)),1)))))</f>
        <v>0</v>
      </c>
      <c r="U22" s="7">
        <f>IF(AND(U$1=2017,OR(O22="WH",O22="SH")),IF(COMBDG_Split_Tech!U22="",0,COMBDG_Split_Tech!U22),IF(U$1=2016,IF(COMBDG_Split_Tech!U22="",0,COMBDG_Split_Tech!U22),IF(COMBDG_Split_Tech!U22=1,1,IF(COMBDG_Split_Tech!U22="",0,IFERROR((COMBDG_Split_Tech!U22*(SUMIFS('AGG Activity_16'!K:K,'AGG Activity_16'!$A:$A,$B22)+SUMIFS('AGG Activity_EX'!K:K,'AGG Activity_EX'!$A:$A,$B22))-SUMIFS(Activity_EX!K:K,Activity_EX!$A:$A,$A22))/(SUMIFS('AGG Activity_16'!K:K,'AGG Activity_16'!$A:$A,$B22)),1)))))</f>
        <v>0</v>
      </c>
    </row>
    <row r="23" spans="1:21" x14ac:dyDescent="0.25">
      <c r="A23" t="str">
        <f>COMBDG_Split_Tech!A23</f>
        <v>COMBDGAERNewSHPLT___STDELC</v>
      </c>
      <c r="B23" t="str">
        <f>COMBDG_Split_Tech!B23</f>
        <v>COMBDGAERNewSH</v>
      </c>
      <c r="C23" t="str">
        <f>COMBDG_Split_Tech!C23</f>
        <v>COM</v>
      </c>
      <c r="D23" t="str">
        <f>COMBDG_Split_Tech!D23</f>
        <v>BDG</v>
      </c>
      <c r="E23" t="str">
        <f>COMBDG_Split_Tech!E23</f>
        <v>AER</v>
      </c>
      <c r="F23" t="str">
        <f>COMBDG_Split_Tech!F23</f>
        <v>New</v>
      </c>
      <c r="G23" t="str">
        <f>COMBDG_Split_Tech!G23</f>
        <v>SH</v>
      </c>
      <c r="H23" t="str">
        <f>COMBDG_Split_Tech!H23</f>
        <v>PLT</v>
      </c>
      <c r="I23" t="str">
        <f>COMBDG_Split_Tech!I23</f>
        <v>___</v>
      </c>
      <c r="J23" t="str">
        <f>COMBDG_Split_Tech!J23</f>
        <v>STD</v>
      </c>
      <c r="K23" t="str">
        <f>COMBDG_Split_Tech!K23</f>
        <v>ELC</v>
      </c>
      <c r="L23" s="7">
        <f>IF(AND(L$1=2017,OR(F23="WH",F23="SH")),IF(COMBDG_Split_Tech!L23="",0,COMBDG_Split_Tech!L23),IF(L$1=2016,IF(COMBDG_Split_Tech!L23="",0,COMBDG_Split_Tech!L23),IF(COMBDG_Split_Tech!L23=1,1,IF(COMBDG_Split_Tech!L23="",0,IFERROR((COMBDG_Split_Tech!L23*(SUMIFS('AGG Activity_16'!B:B,'AGG Activity_16'!$A:$A,$B23)+SUMIFS('AGG Activity_EX'!B:B,'AGG Activity_EX'!$A:$A,$B23))-SUMIFS(Activity_EX!B:B,Activity_EX!$A:$A,$A23))/(SUMIFS('AGG Activity_16'!B:B,'AGG Activity_16'!$A:$A,$B23)),1)))))</f>
        <v>0</v>
      </c>
      <c r="M23" s="7">
        <f>IF(AND(M$1=2017,OR(G23="WH",G23="SH")),IF(COMBDG_Split_Tech!M23="",0,COMBDG_Split_Tech!M23),IF(M$1=2016,IF(COMBDG_Split_Tech!M23="",0,COMBDG_Split_Tech!M23),IF(COMBDG_Split_Tech!M23=1,1,IF(COMBDG_Split_Tech!M23="",0,IFERROR((COMBDG_Split_Tech!M23*(SUMIFS('AGG Activity_16'!C:C,'AGG Activity_16'!$A:$A,$B23)+SUMIFS('AGG Activity_EX'!C:C,'AGG Activity_EX'!$A:$A,$B23))-SUMIFS(Activity_EX!C:C,Activity_EX!$A:$A,$A23))/(SUMIFS('AGG Activity_16'!C:C,'AGG Activity_16'!$A:$A,$B23)),1)))))</f>
        <v>0</v>
      </c>
      <c r="N23" s="7">
        <f>IF(AND(N$1=2017,OR(H23="WH",H23="SH")),IF(COMBDG_Split_Tech!N23="",0,COMBDG_Split_Tech!N23),IF(N$1=2016,IF(COMBDG_Split_Tech!N23="",0,COMBDG_Split_Tech!N23),IF(COMBDG_Split_Tech!N23=1,1,IF(COMBDG_Split_Tech!N23="",0,IFERROR((COMBDG_Split_Tech!N23*(SUMIFS('AGG Activity_16'!D:D,'AGG Activity_16'!$A:$A,$B23)+SUMIFS('AGG Activity_EX'!D:D,'AGG Activity_EX'!$A:$A,$B23))-SUMIFS(Activity_EX!D:D,Activity_EX!$A:$A,$A23))/(SUMIFS('AGG Activity_16'!D:D,'AGG Activity_16'!$A:$A,$B23)),1)))))</f>
        <v>0</v>
      </c>
      <c r="O23" s="7">
        <f>IF(AND(O$1=2017,OR(I23="WH",I23="SH")),IF(COMBDG_Split_Tech!O23="",0,COMBDG_Split_Tech!O23),IF(O$1=2016,IF(COMBDG_Split_Tech!O23="",0,COMBDG_Split_Tech!O23),IF(COMBDG_Split_Tech!O23=1,1,IF(COMBDG_Split_Tech!O23="",0,IFERROR((COMBDG_Split_Tech!O23*(SUMIFS('AGG Activity_16'!E:E,'AGG Activity_16'!$A:$A,$B23)+SUMIFS('AGG Activity_EX'!E:E,'AGG Activity_EX'!$A:$A,$B23))-SUMIFS(Activity_EX!E:E,Activity_EX!$A:$A,$A23))/(SUMIFS('AGG Activity_16'!E:E,'AGG Activity_16'!$A:$A,$B23)),1)))))</f>
        <v>0</v>
      </c>
      <c r="P23" s="7">
        <f>IF(AND(P$1=2017,OR(J23="WH",J23="SH")),IF(COMBDG_Split_Tech!P23="",0,COMBDG_Split_Tech!P23),IF(P$1=2016,IF(COMBDG_Split_Tech!P23="",0,COMBDG_Split_Tech!P23),IF(COMBDG_Split_Tech!P23=1,1,IF(COMBDG_Split_Tech!P23="",0,IFERROR((COMBDG_Split_Tech!P23*(SUMIFS('AGG Activity_16'!F:F,'AGG Activity_16'!$A:$A,$B23)+SUMIFS('AGG Activity_EX'!F:F,'AGG Activity_EX'!$A:$A,$B23))-SUMIFS(Activity_EX!F:F,Activity_EX!$A:$A,$A23))/(SUMIFS('AGG Activity_16'!F:F,'AGG Activity_16'!$A:$A,$B23)),1)))))</f>
        <v>0</v>
      </c>
      <c r="Q23" s="7">
        <f>IF(AND(Q$1=2017,OR(K23="WH",K23="SH")),IF(COMBDG_Split_Tech!Q23="",0,COMBDG_Split_Tech!Q23),IF(Q$1=2016,IF(COMBDG_Split_Tech!Q23="",0,COMBDG_Split_Tech!Q23),IF(COMBDG_Split_Tech!Q23=1,1,IF(COMBDG_Split_Tech!Q23="",0,IFERROR((COMBDG_Split_Tech!Q23*(SUMIFS('AGG Activity_16'!G:G,'AGG Activity_16'!$A:$A,$B23)+SUMIFS('AGG Activity_EX'!G:G,'AGG Activity_EX'!$A:$A,$B23))-SUMIFS(Activity_EX!G:G,Activity_EX!$A:$A,$A23))/(SUMIFS('AGG Activity_16'!G:G,'AGG Activity_16'!$A:$A,$B23)),1)))))</f>
        <v>0</v>
      </c>
      <c r="R23" s="7">
        <f>IF(AND(R$1=2017,OR(L23="WH",L23="SH")),IF(COMBDG_Split_Tech!R23="",0,COMBDG_Split_Tech!R23),IF(R$1=2016,IF(COMBDG_Split_Tech!R23="",0,COMBDG_Split_Tech!R23),IF(COMBDG_Split_Tech!R23=1,1,IF(COMBDG_Split_Tech!R23="",0,IFERROR((COMBDG_Split_Tech!R23*(SUMIFS('AGG Activity_16'!H:H,'AGG Activity_16'!$A:$A,$B23)+SUMIFS('AGG Activity_EX'!H:H,'AGG Activity_EX'!$A:$A,$B23))-SUMIFS(Activity_EX!H:H,Activity_EX!$A:$A,$A23))/(SUMIFS('AGG Activity_16'!H:H,'AGG Activity_16'!$A:$A,$B23)),1)))))</f>
        <v>0</v>
      </c>
      <c r="S23" s="7">
        <f>IF(AND(S$1=2017,OR(M23="WH",M23="SH")),IF(COMBDG_Split_Tech!S23="",0,COMBDG_Split_Tech!S23),IF(S$1=2016,IF(COMBDG_Split_Tech!S23="",0,COMBDG_Split_Tech!S23),IF(COMBDG_Split_Tech!S23=1,1,IF(COMBDG_Split_Tech!S23="",0,IFERROR((COMBDG_Split_Tech!S23*(SUMIFS('AGG Activity_16'!I:I,'AGG Activity_16'!$A:$A,$B23)+SUMIFS('AGG Activity_EX'!I:I,'AGG Activity_EX'!$A:$A,$B23))-SUMIFS(Activity_EX!I:I,Activity_EX!$A:$A,$A23))/(SUMIFS('AGG Activity_16'!I:I,'AGG Activity_16'!$A:$A,$B23)),1)))))</f>
        <v>0</v>
      </c>
      <c r="T23" s="7">
        <f>IF(AND(T$1=2017,OR(N23="WH",N23="SH")),IF(COMBDG_Split_Tech!T23="",0,COMBDG_Split_Tech!T23),IF(T$1=2016,IF(COMBDG_Split_Tech!T23="",0,COMBDG_Split_Tech!T23),IF(COMBDG_Split_Tech!T23=1,1,IF(COMBDG_Split_Tech!T23="",0,IFERROR((COMBDG_Split_Tech!T23*(SUMIFS('AGG Activity_16'!J:J,'AGG Activity_16'!$A:$A,$B23)+SUMIFS('AGG Activity_EX'!J:J,'AGG Activity_EX'!$A:$A,$B23))-SUMIFS(Activity_EX!J:J,Activity_EX!$A:$A,$A23))/(SUMIFS('AGG Activity_16'!J:J,'AGG Activity_16'!$A:$A,$B23)),1)))))</f>
        <v>0</v>
      </c>
      <c r="U23" s="7">
        <f>IF(AND(U$1=2017,OR(O23="WH",O23="SH")),IF(COMBDG_Split_Tech!U23="",0,COMBDG_Split_Tech!U23),IF(U$1=2016,IF(COMBDG_Split_Tech!U23="",0,COMBDG_Split_Tech!U23),IF(COMBDG_Split_Tech!U23=1,1,IF(COMBDG_Split_Tech!U23="",0,IFERROR((COMBDG_Split_Tech!U23*(SUMIFS('AGG Activity_16'!K:K,'AGG Activity_16'!$A:$A,$B23)+SUMIFS('AGG Activity_EX'!K:K,'AGG Activity_EX'!$A:$A,$B23))-SUMIFS(Activity_EX!K:K,Activity_EX!$A:$A,$A23))/(SUMIFS('AGG Activity_16'!K:K,'AGG Activity_16'!$A:$A,$B23)),1)))))</f>
        <v>0</v>
      </c>
    </row>
    <row r="24" spans="1:21" x14ac:dyDescent="0.25">
      <c r="A24" t="str">
        <f>COMBDG_Split_Tech!A24</f>
        <v>COMBDGAERNewSLLED___STDELC</v>
      </c>
      <c r="B24" t="str">
        <f>COMBDG_Split_Tech!B24</f>
        <v>COMBDGAERNewSL</v>
      </c>
      <c r="C24" t="str">
        <f>COMBDG_Split_Tech!C24</f>
        <v>COM</v>
      </c>
      <c r="D24" t="str">
        <f>COMBDG_Split_Tech!D24</f>
        <v>BDG</v>
      </c>
      <c r="E24" t="str">
        <f>COMBDG_Split_Tech!E24</f>
        <v>AER</v>
      </c>
      <c r="F24" t="str">
        <f>COMBDG_Split_Tech!F24</f>
        <v>New</v>
      </c>
      <c r="G24" t="str">
        <f>COMBDG_Split_Tech!G24</f>
        <v>SL</v>
      </c>
      <c r="H24" t="str">
        <f>COMBDG_Split_Tech!H24</f>
        <v>LED</v>
      </c>
      <c r="I24" t="str">
        <f>COMBDG_Split_Tech!I24</f>
        <v>___</v>
      </c>
      <c r="J24" t="str">
        <f>COMBDG_Split_Tech!J24</f>
        <v>STD</v>
      </c>
      <c r="K24" t="str">
        <f>COMBDG_Split_Tech!K24</f>
        <v>ELC</v>
      </c>
      <c r="L24" s="7">
        <f>IF(AND(L$1=2017,OR(F24="WH",F24="SH")),IF(COMBDG_Split_Tech!L24="",0,COMBDG_Split_Tech!L24),IF(L$1=2016,IF(COMBDG_Split_Tech!L24="",0,COMBDG_Split_Tech!L24),IF(COMBDG_Split_Tech!L24=1,1,IF(COMBDG_Split_Tech!L24="",0,IFERROR((COMBDG_Split_Tech!L24*(SUMIFS('AGG Activity_16'!B:B,'AGG Activity_16'!$A:$A,$B24)+SUMIFS('AGG Activity_EX'!B:B,'AGG Activity_EX'!$A:$A,$B24))-SUMIFS(Activity_EX!B:B,Activity_EX!$A:$A,$A24))/(SUMIFS('AGG Activity_16'!B:B,'AGG Activity_16'!$A:$A,$B24)),1)))))</f>
        <v>0</v>
      </c>
      <c r="M24" s="7">
        <f>IF(AND(M$1=2017,OR(G24="WH",G24="SH")),IF(COMBDG_Split_Tech!M24="",0,COMBDG_Split_Tech!M24),IF(M$1=2016,IF(COMBDG_Split_Tech!M24="",0,COMBDG_Split_Tech!M24),IF(COMBDG_Split_Tech!M24=1,1,IF(COMBDG_Split_Tech!M24="",0,IFERROR((COMBDG_Split_Tech!M24*(SUMIFS('AGG Activity_16'!C:C,'AGG Activity_16'!$A:$A,$B24)+SUMIFS('AGG Activity_EX'!C:C,'AGG Activity_EX'!$A:$A,$B24))-SUMIFS(Activity_EX!C:C,Activity_EX!$A:$A,$A24))/(SUMIFS('AGG Activity_16'!C:C,'AGG Activity_16'!$A:$A,$B24)),1)))))</f>
        <v>0</v>
      </c>
      <c r="N24" s="7">
        <f>IF(AND(N$1=2017,OR(H24="WH",H24="SH")),IF(COMBDG_Split_Tech!N24="",0,COMBDG_Split_Tech!N24),IF(N$1=2016,IF(COMBDG_Split_Tech!N24="",0,COMBDG_Split_Tech!N24),IF(COMBDG_Split_Tech!N24=1,1,IF(COMBDG_Split_Tech!N24="",0,IFERROR((COMBDG_Split_Tech!N24*(SUMIFS('AGG Activity_16'!D:D,'AGG Activity_16'!$A:$A,$B24)+SUMIFS('AGG Activity_EX'!D:D,'AGG Activity_EX'!$A:$A,$B24))-SUMIFS(Activity_EX!D:D,Activity_EX!$A:$A,$A24))/(SUMIFS('AGG Activity_16'!D:D,'AGG Activity_16'!$A:$A,$B24)),1)))))</f>
        <v>0</v>
      </c>
      <c r="O24" s="7">
        <f>IF(AND(O$1=2017,OR(I24="WH",I24="SH")),IF(COMBDG_Split_Tech!O24="",0,COMBDG_Split_Tech!O24),IF(O$1=2016,IF(COMBDG_Split_Tech!O24="",0,COMBDG_Split_Tech!O24),IF(COMBDG_Split_Tech!O24=1,1,IF(COMBDG_Split_Tech!O24="",0,IFERROR((COMBDG_Split_Tech!O24*(SUMIFS('AGG Activity_16'!E:E,'AGG Activity_16'!$A:$A,$B24)+SUMIFS('AGG Activity_EX'!E:E,'AGG Activity_EX'!$A:$A,$B24))-SUMIFS(Activity_EX!E:E,Activity_EX!$A:$A,$A24))/(SUMIFS('AGG Activity_16'!E:E,'AGG Activity_16'!$A:$A,$B24)),1)))))</f>
        <v>0</v>
      </c>
      <c r="P24" s="7">
        <f>IF(AND(P$1=2017,OR(J24="WH",J24="SH")),IF(COMBDG_Split_Tech!P24="",0,COMBDG_Split_Tech!P24),IF(P$1=2016,IF(COMBDG_Split_Tech!P24="",0,COMBDG_Split_Tech!P24),IF(COMBDG_Split_Tech!P24=1,1,IF(COMBDG_Split_Tech!P24="",0,IFERROR((COMBDG_Split_Tech!P24*(SUMIFS('AGG Activity_16'!F:F,'AGG Activity_16'!$A:$A,$B24)+SUMIFS('AGG Activity_EX'!F:F,'AGG Activity_EX'!$A:$A,$B24))-SUMIFS(Activity_EX!F:F,Activity_EX!$A:$A,$A24))/(SUMIFS('AGG Activity_16'!F:F,'AGG Activity_16'!$A:$A,$B24)),1)))))</f>
        <v>0</v>
      </c>
      <c r="Q24" s="7">
        <f>IF(AND(Q$1=2017,OR(K24="WH",K24="SH")),IF(COMBDG_Split_Tech!Q24="",0,COMBDG_Split_Tech!Q24),IF(Q$1=2016,IF(COMBDG_Split_Tech!Q24="",0,COMBDG_Split_Tech!Q24),IF(COMBDG_Split_Tech!Q24=1,1,IF(COMBDG_Split_Tech!Q24="",0,IFERROR((COMBDG_Split_Tech!Q24*(SUMIFS('AGG Activity_16'!G:G,'AGG Activity_16'!$A:$A,$B24)+SUMIFS('AGG Activity_EX'!G:G,'AGG Activity_EX'!$A:$A,$B24))-SUMIFS(Activity_EX!G:G,Activity_EX!$A:$A,$A24))/(SUMIFS('AGG Activity_16'!G:G,'AGG Activity_16'!$A:$A,$B24)),1)))))</f>
        <v>0</v>
      </c>
      <c r="R24" s="7">
        <f>IF(AND(R$1=2017,OR(L24="WH",L24="SH")),IF(COMBDG_Split_Tech!R24="",0,COMBDG_Split_Tech!R24),IF(R$1=2016,IF(COMBDG_Split_Tech!R24="",0,COMBDG_Split_Tech!R24),IF(COMBDG_Split_Tech!R24=1,1,IF(COMBDG_Split_Tech!R24="",0,IFERROR((COMBDG_Split_Tech!R24*(SUMIFS('AGG Activity_16'!H:H,'AGG Activity_16'!$A:$A,$B24)+SUMIFS('AGG Activity_EX'!H:H,'AGG Activity_EX'!$A:$A,$B24))-SUMIFS(Activity_EX!H:H,Activity_EX!$A:$A,$A24))/(SUMIFS('AGG Activity_16'!H:H,'AGG Activity_16'!$A:$A,$B24)),1)))))</f>
        <v>0</v>
      </c>
      <c r="S24" s="7">
        <f>IF(AND(S$1=2017,OR(M24="WH",M24="SH")),IF(COMBDG_Split_Tech!S24="",0,COMBDG_Split_Tech!S24),IF(S$1=2016,IF(COMBDG_Split_Tech!S24="",0,COMBDG_Split_Tech!S24),IF(COMBDG_Split_Tech!S24=1,1,IF(COMBDG_Split_Tech!S24="",0,IFERROR((COMBDG_Split_Tech!S24*(SUMIFS('AGG Activity_16'!I:I,'AGG Activity_16'!$A:$A,$B24)+SUMIFS('AGG Activity_EX'!I:I,'AGG Activity_EX'!$A:$A,$B24))-SUMIFS(Activity_EX!I:I,Activity_EX!$A:$A,$A24))/(SUMIFS('AGG Activity_16'!I:I,'AGG Activity_16'!$A:$A,$B24)),1)))))</f>
        <v>0</v>
      </c>
      <c r="T24" s="7">
        <f>IF(AND(T$1=2017,OR(N24="WH",N24="SH")),IF(COMBDG_Split_Tech!T24="",0,COMBDG_Split_Tech!T24),IF(T$1=2016,IF(COMBDG_Split_Tech!T24="",0,COMBDG_Split_Tech!T24),IF(COMBDG_Split_Tech!T24=1,1,IF(COMBDG_Split_Tech!T24="",0,IFERROR((COMBDG_Split_Tech!T24*(SUMIFS('AGG Activity_16'!J:J,'AGG Activity_16'!$A:$A,$B24)+SUMIFS('AGG Activity_EX'!J:J,'AGG Activity_EX'!$A:$A,$B24))-SUMIFS(Activity_EX!J:J,Activity_EX!$A:$A,$A24))/(SUMIFS('AGG Activity_16'!J:J,'AGG Activity_16'!$A:$A,$B24)),1)))))</f>
        <v>0</v>
      </c>
      <c r="U24" s="7">
        <f>IF(AND(U$1=2017,OR(O24="WH",O24="SH")),IF(COMBDG_Split_Tech!U24="",0,COMBDG_Split_Tech!U24),IF(U$1=2016,IF(COMBDG_Split_Tech!U24="",0,COMBDG_Split_Tech!U24),IF(COMBDG_Split_Tech!U24=1,1,IF(COMBDG_Split_Tech!U24="",0,IFERROR((COMBDG_Split_Tech!U24*(SUMIFS('AGG Activity_16'!K:K,'AGG Activity_16'!$A:$A,$B24)+SUMIFS('AGG Activity_EX'!K:K,'AGG Activity_EX'!$A:$A,$B24))-SUMIFS(Activity_EX!K:K,Activity_EX!$A:$A,$A24))/(SUMIFS('AGG Activity_16'!K:K,'AGG Activity_16'!$A:$A,$B24)),1)))))</f>
        <v>0</v>
      </c>
    </row>
    <row r="25" spans="1:21" x14ac:dyDescent="0.25">
      <c r="A25" t="str">
        <f>COMBDG_Split_Tech!A25</f>
        <v>COMBDGAERNewWH_________DHE</v>
      </c>
      <c r="B25" t="str">
        <f>COMBDG_Split_Tech!B25</f>
        <v>COMBDGAERNewWH</v>
      </c>
      <c r="C25" t="str">
        <f>COMBDG_Split_Tech!C25</f>
        <v>COM</v>
      </c>
      <c r="D25" t="str">
        <f>COMBDG_Split_Tech!D25</f>
        <v>BDG</v>
      </c>
      <c r="E25" t="str">
        <f>COMBDG_Split_Tech!E25</f>
        <v>AER</v>
      </c>
      <c r="F25" t="str">
        <f>COMBDG_Split_Tech!F25</f>
        <v>New</v>
      </c>
      <c r="G25" t="str">
        <f>COMBDG_Split_Tech!G25</f>
        <v>WH</v>
      </c>
      <c r="H25" t="str">
        <f>COMBDG_Split_Tech!H25</f>
        <v>___</v>
      </c>
      <c r="I25" t="str">
        <f>COMBDG_Split_Tech!I25</f>
        <v>___</v>
      </c>
      <c r="J25" t="str">
        <f>COMBDG_Split_Tech!J25</f>
        <v>___</v>
      </c>
      <c r="K25" t="str">
        <f>COMBDG_Split_Tech!K25</f>
        <v>DHE</v>
      </c>
      <c r="L25" s="7">
        <f>IF(AND(L$1=2017,OR(F25="WH",F25="SH")),IF(COMBDG_Split_Tech!L25="",0,COMBDG_Split_Tech!L25),IF(L$1=2016,IF(COMBDG_Split_Tech!L25="",0,COMBDG_Split_Tech!L25),IF(COMBDG_Split_Tech!L25=1,1,IF(COMBDG_Split_Tech!L25="",0,IFERROR((COMBDG_Split_Tech!L25*(SUMIFS('AGG Activity_16'!B:B,'AGG Activity_16'!$A:$A,$B25)+SUMIFS('AGG Activity_EX'!B:B,'AGG Activity_EX'!$A:$A,$B25))-SUMIFS(Activity_EX!B:B,Activity_EX!$A:$A,$A25))/(SUMIFS('AGG Activity_16'!B:B,'AGG Activity_16'!$A:$A,$B25)),1)))))</f>
        <v>0</v>
      </c>
      <c r="M25" s="7">
        <f>IF(AND(M$1=2017,OR(G25="WH",G25="SH")),IF(COMBDG_Split_Tech!M25="",0,COMBDG_Split_Tech!M25),IF(M$1=2016,IF(COMBDG_Split_Tech!M25="",0,COMBDG_Split_Tech!M25),IF(COMBDG_Split_Tech!M25=1,1,IF(COMBDG_Split_Tech!M25="",0,IFERROR((COMBDG_Split_Tech!M25*(SUMIFS('AGG Activity_16'!C:C,'AGG Activity_16'!$A:$A,$B25)+SUMIFS('AGG Activity_EX'!C:C,'AGG Activity_EX'!$A:$A,$B25))-SUMIFS(Activity_EX!C:C,Activity_EX!$A:$A,$A25))/(SUMIFS('AGG Activity_16'!C:C,'AGG Activity_16'!$A:$A,$B25)),1)))))</f>
        <v>0</v>
      </c>
      <c r="N25" s="7">
        <f>IF(AND(N$1=2017,OR(H25="WH",H25="SH")),IF(COMBDG_Split_Tech!N25="",0,COMBDG_Split_Tech!N25),IF(N$1=2016,IF(COMBDG_Split_Tech!N25="",0,COMBDG_Split_Tech!N25),IF(COMBDG_Split_Tech!N25=1,1,IF(COMBDG_Split_Tech!N25="",0,IFERROR((COMBDG_Split_Tech!N25*(SUMIFS('AGG Activity_16'!D:D,'AGG Activity_16'!$A:$A,$B25)+SUMIFS('AGG Activity_EX'!D:D,'AGG Activity_EX'!$A:$A,$B25))-SUMIFS(Activity_EX!D:D,Activity_EX!$A:$A,$A25))/(SUMIFS('AGG Activity_16'!D:D,'AGG Activity_16'!$A:$A,$B25)),1)))))</f>
        <v>0</v>
      </c>
      <c r="O25" s="7">
        <f>IF(AND(O$1=2017,OR(I25="WH",I25="SH")),IF(COMBDG_Split_Tech!O25="",0,COMBDG_Split_Tech!O25),IF(O$1=2016,IF(COMBDG_Split_Tech!O25="",0,COMBDG_Split_Tech!O25),IF(COMBDG_Split_Tech!O25=1,1,IF(COMBDG_Split_Tech!O25="",0,IFERROR((COMBDG_Split_Tech!O25*(SUMIFS('AGG Activity_16'!E:E,'AGG Activity_16'!$A:$A,$B25)+SUMIFS('AGG Activity_EX'!E:E,'AGG Activity_EX'!$A:$A,$B25))-SUMIFS(Activity_EX!E:E,Activity_EX!$A:$A,$A25))/(SUMIFS('AGG Activity_16'!E:E,'AGG Activity_16'!$A:$A,$B25)),1)))))</f>
        <v>0</v>
      </c>
      <c r="P25" s="7">
        <f>IF(AND(P$1=2017,OR(J25="WH",J25="SH")),IF(COMBDG_Split_Tech!P25="",0,COMBDG_Split_Tech!P25),IF(P$1=2016,IF(COMBDG_Split_Tech!P25="",0,COMBDG_Split_Tech!P25),IF(COMBDG_Split_Tech!P25=1,1,IF(COMBDG_Split_Tech!P25="",0,IFERROR((COMBDG_Split_Tech!P25*(SUMIFS('AGG Activity_16'!F:F,'AGG Activity_16'!$A:$A,$B25)+SUMIFS('AGG Activity_EX'!F:F,'AGG Activity_EX'!$A:$A,$B25))-SUMIFS(Activity_EX!F:F,Activity_EX!$A:$A,$A25))/(SUMIFS('AGG Activity_16'!F:F,'AGG Activity_16'!$A:$A,$B25)),1)))))</f>
        <v>0</v>
      </c>
      <c r="Q25" s="7">
        <f>IF(AND(Q$1=2017,OR(K25="WH",K25="SH")),IF(COMBDG_Split_Tech!Q25="",0,COMBDG_Split_Tech!Q25),IF(Q$1=2016,IF(COMBDG_Split_Tech!Q25="",0,COMBDG_Split_Tech!Q25),IF(COMBDG_Split_Tech!Q25=1,1,IF(COMBDG_Split_Tech!Q25="",0,IFERROR((COMBDG_Split_Tech!Q25*(SUMIFS('AGG Activity_16'!G:G,'AGG Activity_16'!$A:$A,$B25)+SUMIFS('AGG Activity_EX'!G:G,'AGG Activity_EX'!$A:$A,$B25))-SUMIFS(Activity_EX!G:G,Activity_EX!$A:$A,$A25))/(SUMIFS('AGG Activity_16'!G:G,'AGG Activity_16'!$A:$A,$B25)),1)))))</f>
        <v>0</v>
      </c>
      <c r="R25" s="7">
        <f>IF(AND(R$1=2017,OR(L25="WH",L25="SH")),IF(COMBDG_Split_Tech!R25="",0,COMBDG_Split_Tech!R25),IF(R$1=2016,IF(COMBDG_Split_Tech!R25="",0,COMBDG_Split_Tech!R25),IF(COMBDG_Split_Tech!R25=1,1,IF(COMBDG_Split_Tech!R25="",0,IFERROR((COMBDG_Split_Tech!R25*(SUMIFS('AGG Activity_16'!H:H,'AGG Activity_16'!$A:$A,$B25)+SUMIFS('AGG Activity_EX'!H:H,'AGG Activity_EX'!$A:$A,$B25))-SUMIFS(Activity_EX!H:H,Activity_EX!$A:$A,$A25))/(SUMIFS('AGG Activity_16'!H:H,'AGG Activity_16'!$A:$A,$B25)),1)))))</f>
        <v>0</v>
      </c>
      <c r="S25" s="7">
        <f>IF(AND(S$1=2017,OR(M25="WH",M25="SH")),IF(COMBDG_Split_Tech!S25="",0,COMBDG_Split_Tech!S25),IF(S$1=2016,IF(COMBDG_Split_Tech!S25="",0,COMBDG_Split_Tech!S25),IF(COMBDG_Split_Tech!S25=1,1,IF(COMBDG_Split_Tech!S25="",0,IFERROR((COMBDG_Split_Tech!S25*(SUMIFS('AGG Activity_16'!I:I,'AGG Activity_16'!$A:$A,$B25)+SUMIFS('AGG Activity_EX'!I:I,'AGG Activity_EX'!$A:$A,$B25))-SUMIFS(Activity_EX!I:I,Activity_EX!$A:$A,$A25))/(SUMIFS('AGG Activity_16'!I:I,'AGG Activity_16'!$A:$A,$B25)),1)))))</f>
        <v>0</v>
      </c>
      <c r="T25" s="7">
        <f>IF(AND(T$1=2017,OR(N25="WH",N25="SH")),IF(COMBDG_Split_Tech!T25="",0,COMBDG_Split_Tech!T25),IF(T$1=2016,IF(COMBDG_Split_Tech!T25="",0,COMBDG_Split_Tech!T25),IF(COMBDG_Split_Tech!T25=1,1,IF(COMBDG_Split_Tech!T25="",0,IFERROR((COMBDG_Split_Tech!T25*(SUMIFS('AGG Activity_16'!J:J,'AGG Activity_16'!$A:$A,$B25)+SUMIFS('AGG Activity_EX'!J:J,'AGG Activity_EX'!$A:$A,$B25))-SUMIFS(Activity_EX!J:J,Activity_EX!$A:$A,$A25))/(SUMIFS('AGG Activity_16'!J:J,'AGG Activity_16'!$A:$A,$B25)),1)))))</f>
        <v>0</v>
      </c>
      <c r="U25" s="7">
        <f>IF(AND(U$1=2017,OR(O25="WH",O25="SH")),IF(COMBDG_Split_Tech!U25="",0,COMBDG_Split_Tech!U25),IF(U$1=2016,IF(COMBDG_Split_Tech!U25="",0,COMBDG_Split_Tech!U25),IF(COMBDG_Split_Tech!U25=1,1,IF(COMBDG_Split_Tech!U25="",0,IFERROR((COMBDG_Split_Tech!U25*(SUMIFS('AGG Activity_16'!K:K,'AGG Activity_16'!$A:$A,$B25)+SUMIFS('AGG Activity_EX'!K:K,'AGG Activity_EX'!$A:$A,$B25))-SUMIFS(Activity_EX!K:K,Activity_EX!$A:$A,$A25))/(SUMIFS('AGG Activity_16'!K:K,'AGG Activity_16'!$A:$A,$B25)),1)))))</f>
        <v>0</v>
      </c>
    </row>
    <row r="26" spans="1:21" x14ac:dyDescent="0.25">
      <c r="A26" t="str">
        <f>COMBDG_Split_Tech!A26</f>
        <v>COMBDGAERNewWH______STDELC</v>
      </c>
      <c r="B26" t="str">
        <f>COMBDG_Split_Tech!B26</f>
        <v>COMBDGAERNewWH</v>
      </c>
      <c r="C26" t="str">
        <f>COMBDG_Split_Tech!C26</f>
        <v>COM</v>
      </c>
      <c r="D26" t="str">
        <f>COMBDG_Split_Tech!D26</f>
        <v>BDG</v>
      </c>
      <c r="E26" t="str">
        <f>COMBDG_Split_Tech!E26</f>
        <v>AER</v>
      </c>
      <c r="F26" t="str">
        <f>COMBDG_Split_Tech!F26</f>
        <v>New</v>
      </c>
      <c r="G26" t="str">
        <f>COMBDG_Split_Tech!G26</f>
        <v>WH</v>
      </c>
      <c r="H26" t="str">
        <f>COMBDG_Split_Tech!H26</f>
        <v>___</v>
      </c>
      <c r="I26" t="str">
        <f>COMBDG_Split_Tech!I26</f>
        <v>___</v>
      </c>
      <c r="J26" t="str">
        <f>COMBDG_Split_Tech!J26</f>
        <v>STD</v>
      </c>
      <c r="K26" t="str">
        <f>COMBDG_Split_Tech!K26</f>
        <v>ELC</v>
      </c>
      <c r="L26" s="7">
        <f>IF(AND(L$1=2017,OR(F26="WH",F26="SH")),IF(COMBDG_Split_Tech!L26="",0,COMBDG_Split_Tech!L26),IF(L$1=2016,IF(COMBDG_Split_Tech!L26="",0,COMBDG_Split_Tech!L26),IF(COMBDG_Split_Tech!L26=1,1,IF(COMBDG_Split_Tech!L26="",0,IFERROR((COMBDG_Split_Tech!L26*(SUMIFS('AGG Activity_16'!B:B,'AGG Activity_16'!$A:$A,$B26)+SUMIFS('AGG Activity_EX'!B:B,'AGG Activity_EX'!$A:$A,$B26))-SUMIFS(Activity_EX!B:B,Activity_EX!$A:$A,$A26))/(SUMIFS('AGG Activity_16'!B:B,'AGG Activity_16'!$A:$A,$B26)),1)))))</f>
        <v>0</v>
      </c>
      <c r="M26" s="7">
        <f>IF(AND(M$1=2017,OR(G26="WH",G26="SH")),IF(COMBDG_Split_Tech!M26="",0,COMBDG_Split_Tech!M26),IF(M$1=2016,IF(COMBDG_Split_Tech!M26="",0,COMBDG_Split_Tech!M26),IF(COMBDG_Split_Tech!M26=1,1,IF(COMBDG_Split_Tech!M26="",0,IFERROR((COMBDG_Split_Tech!M26*(SUMIFS('AGG Activity_16'!C:C,'AGG Activity_16'!$A:$A,$B26)+SUMIFS('AGG Activity_EX'!C:C,'AGG Activity_EX'!$A:$A,$B26))-SUMIFS(Activity_EX!C:C,Activity_EX!$A:$A,$A26))/(SUMIFS('AGG Activity_16'!C:C,'AGG Activity_16'!$A:$A,$B26)),1)))))</f>
        <v>0</v>
      </c>
      <c r="N26" s="7">
        <f>IF(AND(N$1=2017,OR(H26="WH",H26="SH")),IF(COMBDG_Split_Tech!N26="",0,COMBDG_Split_Tech!N26),IF(N$1=2016,IF(COMBDG_Split_Tech!N26="",0,COMBDG_Split_Tech!N26),IF(COMBDG_Split_Tech!N26=1,1,IF(COMBDG_Split_Tech!N26="",0,IFERROR((COMBDG_Split_Tech!N26*(SUMIFS('AGG Activity_16'!D:D,'AGG Activity_16'!$A:$A,$B26)+SUMIFS('AGG Activity_EX'!D:D,'AGG Activity_EX'!$A:$A,$B26))-SUMIFS(Activity_EX!D:D,Activity_EX!$A:$A,$A26))/(SUMIFS('AGG Activity_16'!D:D,'AGG Activity_16'!$A:$A,$B26)),1)))))</f>
        <v>0</v>
      </c>
      <c r="O26" s="7">
        <f>IF(AND(O$1=2017,OR(I26="WH",I26="SH")),IF(COMBDG_Split_Tech!O26="",0,COMBDG_Split_Tech!O26),IF(O$1=2016,IF(COMBDG_Split_Tech!O26="",0,COMBDG_Split_Tech!O26),IF(COMBDG_Split_Tech!O26=1,1,IF(COMBDG_Split_Tech!O26="",0,IFERROR((COMBDG_Split_Tech!O26*(SUMIFS('AGG Activity_16'!E:E,'AGG Activity_16'!$A:$A,$B26)+SUMIFS('AGG Activity_EX'!E:E,'AGG Activity_EX'!$A:$A,$B26))-SUMIFS(Activity_EX!E:E,Activity_EX!$A:$A,$A26))/(SUMIFS('AGG Activity_16'!E:E,'AGG Activity_16'!$A:$A,$B26)),1)))))</f>
        <v>0</v>
      </c>
      <c r="P26" s="7">
        <f>IF(AND(P$1=2017,OR(J26="WH",J26="SH")),IF(COMBDG_Split_Tech!P26="",0,COMBDG_Split_Tech!P26),IF(P$1=2016,IF(COMBDG_Split_Tech!P26="",0,COMBDG_Split_Tech!P26),IF(COMBDG_Split_Tech!P26=1,1,IF(COMBDG_Split_Tech!P26="",0,IFERROR((COMBDG_Split_Tech!P26*(SUMIFS('AGG Activity_16'!F:F,'AGG Activity_16'!$A:$A,$B26)+SUMIFS('AGG Activity_EX'!F:F,'AGG Activity_EX'!$A:$A,$B26))-SUMIFS(Activity_EX!F:F,Activity_EX!$A:$A,$A26))/(SUMIFS('AGG Activity_16'!F:F,'AGG Activity_16'!$A:$A,$B26)),1)))))</f>
        <v>0</v>
      </c>
      <c r="Q26" s="7">
        <f>IF(AND(Q$1=2017,OR(K26="WH",K26="SH")),IF(COMBDG_Split_Tech!Q26="",0,COMBDG_Split_Tech!Q26),IF(Q$1=2016,IF(COMBDG_Split_Tech!Q26="",0,COMBDG_Split_Tech!Q26),IF(COMBDG_Split_Tech!Q26=1,1,IF(COMBDG_Split_Tech!Q26="",0,IFERROR((COMBDG_Split_Tech!Q26*(SUMIFS('AGG Activity_16'!G:G,'AGG Activity_16'!$A:$A,$B26)+SUMIFS('AGG Activity_EX'!G:G,'AGG Activity_EX'!$A:$A,$B26))-SUMIFS(Activity_EX!G:G,Activity_EX!$A:$A,$A26))/(SUMIFS('AGG Activity_16'!G:G,'AGG Activity_16'!$A:$A,$B26)),1)))))</f>
        <v>0</v>
      </c>
      <c r="R26" s="7">
        <f>IF(AND(R$1=2017,OR(L26="WH",L26="SH")),IF(COMBDG_Split_Tech!R26="",0,COMBDG_Split_Tech!R26),IF(R$1=2016,IF(COMBDG_Split_Tech!R26="",0,COMBDG_Split_Tech!R26),IF(COMBDG_Split_Tech!R26=1,1,IF(COMBDG_Split_Tech!R26="",0,IFERROR((COMBDG_Split_Tech!R26*(SUMIFS('AGG Activity_16'!H:H,'AGG Activity_16'!$A:$A,$B26)+SUMIFS('AGG Activity_EX'!H:H,'AGG Activity_EX'!$A:$A,$B26))-SUMIFS(Activity_EX!H:H,Activity_EX!$A:$A,$A26))/(SUMIFS('AGG Activity_16'!H:H,'AGG Activity_16'!$A:$A,$B26)),1)))))</f>
        <v>0</v>
      </c>
      <c r="S26" s="7">
        <f>IF(AND(S$1=2017,OR(M26="WH",M26="SH")),IF(COMBDG_Split_Tech!S26="",0,COMBDG_Split_Tech!S26),IF(S$1=2016,IF(COMBDG_Split_Tech!S26="",0,COMBDG_Split_Tech!S26),IF(COMBDG_Split_Tech!S26=1,1,IF(COMBDG_Split_Tech!S26="",0,IFERROR((COMBDG_Split_Tech!S26*(SUMIFS('AGG Activity_16'!I:I,'AGG Activity_16'!$A:$A,$B26)+SUMIFS('AGG Activity_EX'!I:I,'AGG Activity_EX'!$A:$A,$B26))-SUMIFS(Activity_EX!I:I,Activity_EX!$A:$A,$A26))/(SUMIFS('AGG Activity_16'!I:I,'AGG Activity_16'!$A:$A,$B26)),1)))))</f>
        <v>0</v>
      </c>
      <c r="T26" s="7">
        <f>IF(AND(T$1=2017,OR(N26="WH",N26="SH")),IF(COMBDG_Split_Tech!T26="",0,COMBDG_Split_Tech!T26),IF(T$1=2016,IF(COMBDG_Split_Tech!T26="",0,COMBDG_Split_Tech!T26),IF(COMBDG_Split_Tech!T26=1,1,IF(COMBDG_Split_Tech!T26="",0,IFERROR((COMBDG_Split_Tech!T26*(SUMIFS('AGG Activity_16'!J:J,'AGG Activity_16'!$A:$A,$B26)+SUMIFS('AGG Activity_EX'!J:J,'AGG Activity_EX'!$A:$A,$B26))-SUMIFS(Activity_EX!J:J,Activity_EX!$A:$A,$A26))/(SUMIFS('AGG Activity_16'!J:J,'AGG Activity_16'!$A:$A,$B26)),1)))))</f>
        <v>0</v>
      </c>
      <c r="U26" s="7">
        <f>IF(AND(U$1=2017,OR(O26="WH",O26="SH")),IF(COMBDG_Split_Tech!U26="",0,COMBDG_Split_Tech!U26),IF(U$1=2016,IF(COMBDG_Split_Tech!U26="",0,COMBDG_Split_Tech!U26),IF(COMBDG_Split_Tech!U26=1,1,IF(COMBDG_Split_Tech!U26="",0,IFERROR((COMBDG_Split_Tech!U26*(SUMIFS('AGG Activity_16'!K:K,'AGG Activity_16'!$A:$A,$B26)+SUMIFS('AGG Activity_EX'!K:K,'AGG Activity_EX'!$A:$A,$B26))-SUMIFS(Activity_EX!K:K,Activity_EX!$A:$A,$A26))/(SUMIFS('AGG Activity_16'!K:K,'AGG Activity_16'!$A:$A,$B26)),1)))))</f>
        <v>0</v>
      </c>
    </row>
    <row r="27" spans="1:21" x14ac:dyDescent="0.25">
      <c r="A27" t="str">
        <f>COMBDG_Split_Tech!A27</f>
        <v>COMBDGAERNewWH______STDHFO</v>
      </c>
      <c r="B27" t="str">
        <f>COMBDG_Split_Tech!B27</f>
        <v>COMBDGAERNewWH</v>
      </c>
      <c r="C27" t="str">
        <f>COMBDG_Split_Tech!C27</f>
        <v>COM</v>
      </c>
      <c r="D27" t="str">
        <f>COMBDG_Split_Tech!D27</f>
        <v>BDG</v>
      </c>
      <c r="E27" t="str">
        <f>COMBDG_Split_Tech!E27</f>
        <v>AER</v>
      </c>
      <c r="F27" t="str">
        <f>COMBDG_Split_Tech!F27</f>
        <v>New</v>
      </c>
      <c r="G27" t="str">
        <f>COMBDG_Split_Tech!G27</f>
        <v>WH</v>
      </c>
      <c r="H27" t="str">
        <f>COMBDG_Split_Tech!H27</f>
        <v>___</v>
      </c>
      <c r="I27" t="str">
        <f>COMBDG_Split_Tech!I27</f>
        <v>___</v>
      </c>
      <c r="J27" t="str">
        <f>COMBDG_Split_Tech!J27</f>
        <v>STD</v>
      </c>
      <c r="K27" t="str">
        <f>COMBDG_Split_Tech!K27</f>
        <v>HFO</v>
      </c>
      <c r="L27" s="7">
        <f>IF(AND(L$1=2017,OR(F27="WH",F27="SH")),IF(COMBDG_Split_Tech!L27="",0,COMBDG_Split_Tech!L27),IF(L$1=2016,IF(COMBDG_Split_Tech!L27="",0,COMBDG_Split_Tech!L27),IF(COMBDG_Split_Tech!L27=1,1,IF(COMBDG_Split_Tech!L27="",0,IFERROR((COMBDG_Split_Tech!L27*(SUMIFS('AGG Activity_16'!B:B,'AGG Activity_16'!$A:$A,$B27)+SUMIFS('AGG Activity_EX'!B:B,'AGG Activity_EX'!$A:$A,$B27))-SUMIFS(Activity_EX!B:B,Activity_EX!$A:$A,$A27))/(SUMIFS('AGG Activity_16'!B:B,'AGG Activity_16'!$A:$A,$B27)),1)))))</f>
        <v>0</v>
      </c>
      <c r="M27" s="7">
        <f>IF(AND(M$1=2017,OR(G27="WH",G27="SH")),IF(COMBDG_Split_Tech!M27="",0,COMBDG_Split_Tech!M27),IF(M$1=2016,IF(COMBDG_Split_Tech!M27="",0,COMBDG_Split_Tech!M27),IF(COMBDG_Split_Tech!M27=1,1,IF(COMBDG_Split_Tech!M27="",0,IFERROR((COMBDG_Split_Tech!M27*(SUMIFS('AGG Activity_16'!C:C,'AGG Activity_16'!$A:$A,$B27)+SUMIFS('AGG Activity_EX'!C:C,'AGG Activity_EX'!$A:$A,$B27))-SUMIFS(Activity_EX!C:C,Activity_EX!$A:$A,$A27))/(SUMIFS('AGG Activity_16'!C:C,'AGG Activity_16'!$A:$A,$B27)),1)))))</f>
        <v>0</v>
      </c>
      <c r="N27" s="7">
        <f>IF(AND(N$1=2017,OR(H27="WH",H27="SH")),IF(COMBDG_Split_Tech!N27="",0,COMBDG_Split_Tech!N27),IF(N$1=2016,IF(COMBDG_Split_Tech!N27="",0,COMBDG_Split_Tech!N27),IF(COMBDG_Split_Tech!N27=1,1,IF(COMBDG_Split_Tech!N27="",0,IFERROR((COMBDG_Split_Tech!N27*(SUMIFS('AGG Activity_16'!D:D,'AGG Activity_16'!$A:$A,$B27)+SUMIFS('AGG Activity_EX'!D:D,'AGG Activity_EX'!$A:$A,$B27))-SUMIFS(Activity_EX!D:D,Activity_EX!$A:$A,$A27))/(SUMIFS('AGG Activity_16'!D:D,'AGG Activity_16'!$A:$A,$B27)),1)))))</f>
        <v>0</v>
      </c>
      <c r="O27" s="7">
        <f>IF(AND(O$1=2017,OR(I27="WH",I27="SH")),IF(COMBDG_Split_Tech!O27="",0,COMBDG_Split_Tech!O27),IF(O$1=2016,IF(COMBDG_Split_Tech!O27="",0,COMBDG_Split_Tech!O27),IF(COMBDG_Split_Tech!O27=1,1,IF(COMBDG_Split_Tech!O27="",0,IFERROR((COMBDG_Split_Tech!O27*(SUMIFS('AGG Activity_16'!E:E,'AGG Activity_16'!$A:$A,$B27)+SUMIFS('AGG Activity_EX'!E:E,'AGG Activity_EX'!$A:$A,$B27))-SUMIFS(Activity_EX!E:E,Activity_EX!$A:$A,$A27))/(SUMIFS('AGG Activity_16'!E:E,'AGG Activity_16'!$A:$A,$B27)),1)))))</f>
        <v>0</v>
      </c>
      <c r="P27" s="7">
        <f>IF(AND(P$1=2017,OR(J27="WH",J27="SH")),IF(COMBDG_Split_Tech!P27="",0,COMBDG_Split_Tech!P27),IF(P$1=2016,IF(COMBDG_Split_Tech!P27="",0,COMBDG_Split_Tech!P27),IF(COMBDG_Split_Tech!P27=1,1,IF(COMBDG_Split_Tech!P27="",0,IFERROR((COMBDG_Split_Tech!P27*(SUMIFS('AGG Activity_16'!F:F,'AGG Activity_16'!$A:$A,$B27)+SUMIFS('AGG Activity_EX'!F:F,'AGG Activity_EX'!$A:$A,$B27))-SUMIFS(Activity_EX!F:F,Activity_EX!$A:$A,$A27))/(SUMIFS('AGG Activity_16'!F:F,'AGG Activity_16'!$A:$A,$B27)),1)))))</f>
        <v>0</v>
      </c>
      <c r="Q27" s="7">
        <f>IF(AND(Q$1=2017,OR(K27="WH",K27="SH")),IF(COMBDG_Split_Tech!Q27="",0,COMBDG_Split_Tech!Q27),IF(Q$1=2016,IF(COMBDG_Split_Tech!Q27="",0,COMBDG_Split_Tech!Q27),IF(COMBDG_Split_Tech!Q27=1,1,IF(COMBDG_Split_Tech!Q27="",0,IFERROR((COMBDG_Split_Tech!Q27*(SUMIFS('AGG Activity_16'!G:G,'AGG Activity_16'!$A:$A,$B27)+SUMIFS('AGG Activity_EX'!G:G,'AGG Activity_EX'!$A:$A,$B27))-SUMIFS(Activity_EX!G:G,Activity_EX!$A:$A,$A27))/(SUMIFS('AGG Activity_16'!G:G,'AGG Activity_16'!$A:$A,$B27)),1)))))</f>
        <v>0</v>
      </c>
      <c r="R27" s="7">
        <f>IF(AND(R$1=2017,OR(L27="WH",L27="SH")),IF(COMBDG_Split_Tech!R27="",0,COMBDG_Split_Tech!R27),IF(R$1=2016,IF(COMBDG_Split_Tech!R27="",0,COMBDG_Split_Tech!R27),IF(COMBDG_Split_Tech!R27=1,1,IF(COMBDG_Split_Tech!R27="",0,IFERROR((COMBDG_Split_Tech!R27*(SUMIFS('AGG Activity_16'!H:H,'AGG Activity_16'!$A:$A,$B27)+SUMIFS('AGG Activity_EX'!H:H,'AGG Activity_EX'!$A:$A,$B27))-SUMIFS(Activity_EX!H:H,Activity_EX!$A:$A,$A27))/(SUMIFS('AGG Activity_16'!H:H,'AGG Activity_16'!$A:$A,$B27)),1)))))</f>
        <v>0</v>
      </c>
      <c r="S27" s="7">
        <f>IF(AND(S$1=2017,OR(M27="WH",M27="SH")),IF(COMBDG_Split_Tech!S27="",0,COMBDG_Split_Tech!S27),IF(S$1=2016,IF(COMBDG_Split_Tech!S27="",0,COMBDG_Split_Tech!S27),IF(COMBDG_Split_Tech!S27=1,1,IF(COMBDG_Split_Tech!S27="",0,IFERROR((COMBDG_Split_Tech!S27*(SUMIFS('AGG Activity_16'!I:I,'AGG Activity_16'!$A:$A,$B27)+SUMIFS('AGG Activity_EX'!I:I,'AGG Activity_EX'!$A:$A,$B27))-SUMIFS(Activity_EX!I:I,Activity_EX!$A:$A,$A27))/(SUMIFS('AGG Activity_16'!I:I,'AGG Activity_16'!$A:$A,$B27)),1)))))</f>
        <v>0</v>
      </c>
      <c r="T27" s="7">
        <f>IF(AND(T$1=2017,OR(N27="WH",N27="SH")),IF(COMBDG_Split_Tech!T27="",0,COMBDG_Split_Tech!T27),IF(T$1=2016,IF(COMBDG_Split_Tech!T27="",0,COMBDG_Split_Tech!T27),IF(COMBDG_Split_Tech!T27=1,1,IF(COMBDG_Split_Tech!T27="",0,IFERROR((COMBDG_Split_Tech!T27*(SUMIFS('AGG Activity_16'!J:J,'AGG Activity_16'!$A:$A,$B27)+SUMIFS('AGG Activity_EX'!J:J,'AGG Activity_EX'!$A:$A,$B27))-SUMIFS(Activity_EX!J:J,Activity_EX!$A:$A,$A27))/(SUMIFS('AGG Activity_16'!J:J,'AGG Activity_16'!$A:$A,$B27)),1)))))</f>
        <v>0</v>
      </c>
      <c r="U27" s="7">
        <f>IF(AND(U$1=2017,OR(O27="WH",O27="SH")),IF(COMBDG_Split_Tech!U27="",0,COMBDG_Split_Tech!U27),IF(U$1=2016,IF(COMBDG_Split_Tech!U27="",0,COMBDG_Split_Tech!U27),IF(COMBDG_Split_Tech!U27=1,1,IF(COMBDG_Split_Tech!U27="",0,IFERROR((COMBDG_Split_Tech!U27*(SUMIFS('AGG Activity_16'!K:K,'AGG Activity_16'!$A:$A,$B27)+SUMIFS('AGG Activity_EX'!K:K,'AGG Activity_EX'!$A:$A,$B27))-SUMIFS(Activity_EX!K:K,Activity_EX!$A:$A,$A27))/(SUMIFS('AGG Activity_16'!K:K,'AGG Activity_16'!$A:$A,$B27)),1)))))</f>
        <v>0</v>
      </c>
    </row>
    <row r="28" spans="1:21" x14ac:dyDescent="0.25">
      <c r="A28" t="str">
        <f>COMBDG_Split_Tech!A28</f>
        <v>COMBDGAERNewWH______STDKER</v>
      </c>
      <c r="B28" t="str">
        <f>COMBDG_Split_Tech!B28</f>
        <v>COMBDGAERNewWH</v>
      </c>
      <c r="C28" t="str">
        <f>COMBDG_Split_Tech!C28</f>
        <v>COM</v>
      </c>
      <c r="D28" t="str">
        <f>COMBDG_Split_Tech!D28</f>
        <v>BDG</v>
      </c>
      <c r="E28" t="str">
        <f>COMBDG_Split_Tech!E28</f>
        <v>AER</v>
      </c>
      <c r="F28" t="str">
        <f>COMBDG_Split_Tech!F28</f>
        <v>New</v>
      </c>
      <c r="G28" t="str">
        <f>COMBDG_Split_Tech!G28</f>
        <v>WH</v>
      </c>
      <c r="H28" t="str">
        <f>COMBDG_Split_Tech!H28</f>
        <v>___</v>
      </c>
      <c r="I28" t="str">
        <f>COMBDG_Split_Tech!I28</f>
        <v>___</v>
      </c>
      <c r="J28" t="str">
        <f>COMBDG_Split_Tech!J28</f>
        <v>STD</v>
      </c>
      <c r="K28" t="str">
        <f>COMBDG_Split_Tech!K28</f>
        <v>KER</v>
      </c>
      <c r="L28" s="7">
        <f>IF(AND(L$1=2017,OR(F28="WH",F28="SH")),IF(COMBDG_Split_Tech!L28="",0,COMBDG_Split_Tech!L28),IF(L$1=2016,IF(COMBDG_Split_Tech!L28="",0,COMBDG_Split_Tech!L28),IF(COMBDG_Split_Tech!L28=1,1,IF(COMBDG_Split_Tech!L28="",0,IFERROR((COMBDG_Split_Tech!L28*(SUMIFS('AGG Activity_16'!B:B,'AGG Activity_16'!$A:$A,$B28)+SUMIFS('AGG Activity_EX'!B:B,'AGG Activity_EX'!$A:$A,$B28))-SUMIFS(Activity_EX!B:B,Activity_EX!$A:$A,$A28))/(SUMIFS('AGG Activity_16'!B:B,'AGG Activity_16'!$A:$A,$B28)),1)))))</f>
        <v>0</v>
      </c>
      <c r="M28" s="7">
        <f>IF(AND(M$1=2017,OR(G28="WH",G28="SH")),IF(COMBDG_Split_Tech!M28="",0,COMBDG_Split_Tech!M28),IF(M$1=2016,IF(COMBDG_Split_Tech!M28="",0,COMBDG_Split_Tech!M28),IF(COMBDG_Split_Tech!M28=1,1,IF(COMBDG_Split_Tech!M28="",0,IFERROR((COMBDG_Split_Tech!M28*(SUMIFS('AGG Activity_16'!C:C,'AGG Activity_16'!$A:$A,$B28)+SUMIFS('AGG Activity_EX'!C:C,'AGG Activity_EX'!$A:$A,$B28))-SUMIFS(Activity_EX!C:C,Activity_EX!$A:$A,$A28))/(SUMIFS('AGG Activity_16'!C:C,'AGG Activity_16'!$A:$A,$B28)),1)))))</f>
        <v>0</v>
      </c>
      <c r="N28" s="7">
        <f>IF(AND(N$1=2017,OR(H28="WH",H28="SH")),IF(COMBDG_Split_Tech!N28="",0,COMBDG_Split_Tech!N28),IF(N$1=2016,IF(COMBDG_Split_Tech!N28="",0,COMBDG_Split_Tech!N28),IF(COMBDG_Split_Tech!N28=1,1,IF(COMBDG_Split_Tech!N28="",0,IFERROR((COMBDG_Split_Tech!N28*(SUMIFS('AGG Activity_16'!D:D,'AGG Activity_16'!$A:$A,$B28)+SUMIFS('AGG Activity_EX'!D:D,'AGG Activity_EX'!$A:$A,$B28))-SUMIFS(Activity_EX!D:D,Activity_EX!$A:$A,$A28))/(SUMIFS('AGG Activity_16'!D:D,'AGG Activity_16'!$A:$A,$B28)),1)))))</f>
        <v>0</v>
      </c>
      <c r="O28" s="7">
        <f>IF(AND(O$1=2017,OR(I28="WH",I28="SH")),IF(COMBDG_Split_Tech!O28="",0,COMBDG_Split_Tech!O28),IF(O$1=2016,IF(COMBDG_Split_Tech!O28="",0,COMBDG_Split_Tech!O28),IF(COMBDG_Split_Tech!O28=1,1,IF(COMBDG_Split_Tech!O28="",0,IFERROR((COMBDG_Split_Tech!O28*(SUMIFS('AGG Activity_16'!E:E,'AGG Activity_16'!$A:$A,$B28)+SUMIFS('AGG Activity_EX'!E:E,'AGG Activity_EX'!$A:$A,$B28))-SUMIFS(Activity_EX!E:E,Activity_EX!$A:$A,$A28))/(SUMIFS('AGG Activity_16'!E:E,'AGG Activity_16'!$A:$A,$B28)),1)))))</f>
        <v>0</v>
      </c>
      <c r="P28" s="7">
        <f>IF(AND(P$1=2017,OR(J28="WH",J28="SH")),IF(COMBDG_Split_Tech!P28="",0,COMBDG_Split_Tech!P28),IF(P$1=2016,IF(COMBDG_Split_Tech!P28="",0,COMBDG_Split_Tech!P28),IF(COMBDG_Split_Tech!P28=1,1,IF(COMBDG_Split_Tech!P28="",0,IFERROR((COMBDG_Split_Tech!P28*(SUMIFS('AGG Activity_16'!F:F,'AGG Activity_16'!$A:$A,$B28)+SUMIFS('AGG Activity_EX'!F:F,'AGG Activity_EX'!$A:$A,$B28))-SUMIFS(Activity_EX!F:F,Activity_EX!$A:$A,$A28))/(SUMIFS('AGG Activity_16'!F:F,'AGG Activity_16'!$A:$A,$B28)),1)))))</f>
        <v>0</v>
      </c>
      <c r="Q28" s="7">
        <f>IF(AND(Q$1=2017,OR(K28="WH",K28="SH")),IF(COMBDG_Split_Tech!Q28="",0,COMBDG_Split_Tech!Q28),IF(Q$1=2016,IF(COMBDG_Split_Tech!Q28="",0,COMBDG_Split_Tech!Q28),IF(COMBDG_Split_Tech!Q28=1,1,IF(COMBDG_Split_Tech!Q28="",0,IFERROR((COMBDG_Split_Tech!Q28*(SUMIFS('AGG Activity_16'!G:G,'AGG Activity_16'!$A:$A,$B28)+SUMIFS('AGG Activity_EX'!G:G,'AGG Activity_EX'!$A:$A,$B28))-SUMIFS(Activity_EX!G:G,Activity_EX!$A:$A,$A28))/(SUMIFS('AGG Activity_16'!G:G,'AGG Activity_16'!$A:$A,$B28)),1)))))</f>
        <v>0</v>
      </c>
      <c r="R28" s="7">
        <f>IF(AND(R$1=2017,OR(L28="WH",L28="SH")),IF(COMBDG_Split_Tech!R28="",0,COMBDG_Split_Tech!R28),IF(R$1=2016,IF(COMBDG_Split_Tech!R28="",0,COMBDG_Split_Tech!R28),IF(COMBDG_Split_Tech!R28=1,1,IF(COMBDG_Split_Tech!R28="",0,IFERROR((COMBDG_Split_Tech!R28*(SUMIFS('AGG Activity_16'!H:H,'AGG Activity_16'!$A:$A,$B28)+SUMIFS('AGG Activity_EX'!H:H,'AGG Activity_EX'!$A:$A,$B28))-SUMIFS(Activity_EX!H:H,Activity_EX!$A:$A,$A28))/(SUMIFS('AGG Activity_16'!H:H,'AGG Activity_16'!$A:$A,$B28)),1)))))</f>
        <v>0</v>
      </c>
      <c r="S28" s="7">
        <f>IF(AND(S$1=2017,OR(M28="WH",M28="SH")),IF(COMBDG_Split_Tech!S28="",0,COMBDG_Split_Tech!S28),IF(S$1=2016,IF(COMBDG_Split_Tech!S28="",0,COMBDG_Split_Tech!S28),IF(COMBDG_Split_Tech!S28=1,1,IF(COMBDG_Split_Tech!S28="",0,IFERROR((COMBDG_Split_Tech!S28*(SUMIFS('AGG Activity_16'!I:I,'AGG Activity_16'!$A:$A,$B28)+SUMIFS('AGG Activity_EX'!I:I,'AGG Activity_EX'!$A:$A,$B28))-SUMIFS(Activity_EX!I:I,Activity_EX!$A:$A,$A28))/(SUMIFS('AGG Activity_16'!I:I,'AGG Activity_16'!$A:$A,$B28)),1)))))</f>
        <v>0</v>
      </c>
      <c r="T28" s="7">
        <f>IF(AND(T$1=2017,OR(N28="WH",N28="SH")),IF(COMBDG_Split_Tech!T28="",0,COMBDG_Split_Tech!T28),IF(T$1=2016,IF(COMBDG_Split_Tech!T28="",0,COMBDG_Split_Tech!T28),IF(COMBDG_Split_Tech!T28=1,1,IF(COMBDG_Split_Tech!T28="",0,IFERROR((COMBDG_Split_Tech!T28*(SUMIFS('AGG Activity_16'!J:J,'AGG Activity_16'!$A:$A,$B28)+SUMIFS('AGG Activity_EX'!J:J,'AGG Activity_EX'!$A:$A,$B28))-SUMIFS(Activity_EX!J:J,Activity_EX!$A:$A,$A28))/(SUMIFS('AGG Activity_16'!J:J,'AGG Activity_16'!$A:$A,$B28)),1)))))</f>
        <v>0</v>
      </c>
      <c r="U28" s="7">
        <f>IF(AND(U$1=2017,OR(O28="WH",O28="SH")),IF(COMBDG_Split_Tech!U28="",0,COMBDG_Split_Tech!U28),IF(U$1=2016,IF(COMBDG_Split_Tech!U28="",0,COMBDG_Split_Tech!U28),IF(COMBDG_Split_Tech!U28=1,1,IF(COMBDG_Split_Tech!U28="",0,IFERROR((COMBDG_Split_Tech!U28*(SUMIFS('AGG Activity_16'!K:K,'AGG Activity_16'!$A:$A,$B28)+SUMIFS('AGG Activity_EX'!K:K,'AGG Activity_EX'!$A:$A,$B28))-SUMIFS(Activity_EX!K:K,Activity_EX!$A:$A,$A28))/(SUMIFS('AGG Activity_16'!K:K,'AGG Activity_16'!$A:$A,$B28)),1)))))</f>
        <v>0</v>
      </c>
    </row>
    <row r="29" spans="1:21" x14ac:dyDescent="0.25">
      <c r="A29" t="str">
        <f>COMBDG_Split_Tech!A29</f>
        <v>COMBDGAERNewWH______STDLFO</v>
      </c>
      <c r="B29" t="str">
        <f>COMBDG_Split_Tech!B29</f>
        <v>COMBDGAERNewWH</v>
      </c>
      <c r="C29" t="str">
        <f>COMBDG_Split_Tech!C29</f>
        <v>COM</v>
      </c>
      <c r="D29" t="str">
        <f>COMBDG_Split_Tech!D29</f>
        <v>BDG</v>
      </c>
      <c r="E29" t="str">
        <f>COMBDG_Split_Tech!E29</f>
        <v>AER</v>
      </c>
      <c r="F29" t="str">
        <f>COMBDG_Split_Tech!F29</f>
        <v>New</v>
      </c>
      <c r="G29" t="str">
        <f>COMBDG_Split_Tech!G29</f>
        <v>WH</v>
      </c>
      <c r="H29" t="str">
        <f>COMBDG_Split_Tech!H29</f>
        <v>___</v>
      </c>
      <c r="I29" t="str">
        <f>COMBDG_Split_Tech!I29</f>
        <v>___</v>
      </c>
      <c r="J29" t="str">
        <f>COMBDG_Split_Tech!J29</f>
        <v>STD</v>
      </c>
      <c r="K29" t="str">
        <f>COMBDG_Split_Tech!K29</f>
        <v>LFO</v>
      </c>
      <c r="L29" s="7">
        <f>IF(AND(L$1=2017,OR(F29="WH",F29="SH")),IF(COMBDG_Split_Tech!L29="",0,COMBDG_Split_Tech!L29),IF(L$1=2016,IF(COMBDG_Split_Tech!L29="",0,COMBDG_Split_Tech!L29),IF(COMBDG_Split_Tech!L29=1,1,IF(COMBDG_Split_Tech!L29="",0,IFERROR((COMBDG_Split_Tech!L29*(SUMIFS('AGG Activity_16'!B:B,'AGG Activity_16'!$A:$A,$B29)+SUMIFS('AGG Activity_EX'!B:B,'AGG Activity_EX'!$A:$A,$B29))-SUMIFS(Activity_EX!B:B,Activity_EX!$A:$A,$A29))/(SUMIFS('AGG Activity_16'!B:B,'AGG Activity_16'!$A:$A,$B29)),1)))))</f>
        <v>0</v>
      </c>
      <c r="M29" s="7">
        <f>IF(AND(M$1=2017,OR(G29="WH",G29="SH")),IF(COMBDG_Split_Tech!M29="",0,COMBDG_Split_Tech!M29),IF(M$1=2016,IF(COMBDG_Split_Tech!M29="",0,COMBDG_Split_Tech!M29),IF(COMBDG_Split_Tech!M29=1,1,IF(COMBDG_Split_Tech!M29="",0,IFERROR((COMBDG_Split_Tech!M29*(SUMIFS('AGG Activity_16'!C:C,'AGG Activity_16'!$A:$A,$B29)+SUMIFS('AGG Activity_EX'!C:C,'AGG Activity_EX'!$A:$A,$B29))-SUMIFS(Activity_EX!C:C,Activity_EX!$A:$A,$A29))/(SUMIFS('AGG Activity_16'!C:C,'AGG Activity_16'!$A:$A,$B29)),1)))))</f>
        <v>0</v>
      </c>
      <c r="N29" s="7">
        <f>IF(AND(N$1=2017,OR(H29="WH",H29="SH")),IF(COMBDG_Split_Tech!N29="",0,COMBDG_Split_Tech!N29),IF(N$1=2016,IF(COMBDG_Split_Tech!N29="",0,COMBDG_Split_Tech!N29),IF(COMBDG_Split_Tech!N29=1,1,IF(COMBDG_Split_Tech!N29="",0,IFERROR((COMBDG_Split_Tech!N29*(SUMIFS('AGG Activity_16'!D:D,'AGG Activity_16'!$A:$A,$B29)+SUMIFS('AGG Activity_EX'!D:D,'AGG Activity_EX'!$A:$A,$B29))-SUMIFS(Activity_EX!D:D,Activity_EX!$A:$A,$A29))/(SUMIFS('AGG Activity_16'!D:D,'AGG Activity_16'!$A:$A,$B29)),1)))))</f>
        <v>0</v>
      </c>
      <c r="O29" s="7">
        <f>IF(AND(O$1=2017,OR(I29="WH",I29="SH")),IF(COMBDG_Split_Tech!O29="",0,COMBDG_Split_Tech!O29),IF(O$1=2016,IF(COMBDG_Split_Tech!O29="",0,COMBDG_Split_Tech!O29),IF(COMBDG_Split_Tech!O29=1,1,IF(COMBDG_Split_Tech!O29="",0,IFERROR((COMBDG_Split_Tech!O29*(SUMIFS('AGG Activity_16'!E:E,'AGG Activity_16'!$A:$A,$B29)+SUMIFS('AGG Activity_EX'!E:E,'AGG Activity_EX'!$A:$A,$B29))-SUMIFS(Activity_EX!E:E,Activity_EX!$A:$A,$A29))/(SUMIFS('AGG Activity_16'!E:E,'AGG Activity_16'!$A:$A,$B29)),1)))))</f>
        <v>0</v>
      </c>
      <c r="P29" s="7">
        <f>IF(AND(P$1=2017,OR(J29="WH",J29="SH")),IF(COMBDG_Split_Tech!P29="",0,COMBDG_Split_Tech!P29),IF(P$1=2016,IF(COMBDG_Split_Tech!P29="",0,COMBDG_Split_Tech!P29),IF(COMBDG_Split_Tech!P29=1,1,IF(COMBDG_Split_Tech!P29="",0,IFERROR((COMBDG_Split_Tech!P29*(SUMIFS('AGG Activity_16'!F:F,'AGG Activity_16'!$A:$A,$B29)+SUMIFS('AGG Activity_EX'!F:F,'AGG Activity_EX'!$A:$A,$B29))-SUMIFS(Activity_EX!F:F,Activity_EX!$A:$A,$A29))/(SUMIFS('AGG Activity_16'!F:F,'AGG Activity_16'!$A:$A,$B29)),1)))))</f>
        <v>0</v>
      </c>
      <c r="Q29" s="7">
        <f>IF(AND(Q$1=2017,OR(K29="WH",K29="SH")),IF(COMBDG_Split_Tech!Q29="",0,COMBDG_Split_Tech!Q29),IF(Q$1=2016,IF(COMBDG_Split_Tech!Q29="",0,COMBDG_Split_Tech!Q29),IF(COMBDG_Split_Tech!Q29=1,1,IF(COMBDG_Split_Tech!Q29="",0,IFERROR((COMBDG_Split_Tech!Q29*(SUMIFS('AGG Activity_16'!G:G,'AGG Activity_16'!$A:$A,$B29)+SUMIFS('AGG Activity_EX'!G:G,'AGG Activity_EX'!$A:$A,$B29))-SUMIFS(Activity_EX!G:G,Activity_EX!$A:$A,$A29))/(SUMIFS('AGG Activity_16'!G:G,'AGG Activity_16'!$A:$A,$B29)),1)))))</f>
        <v>0</v>
      </c>
      <c r="R29" s="7">
        <f>IF(AND(R$1=2017,OR(L29="WH",L29="SH")),IF(COMBDG_Split_Tech!R29="",0,COMBDG_Split_Tech!R29),IF(R$1=2016,IF(COMBDG_Split_Tech!R29="",0,COMBDG_Split_Tech!R29),IF(COMBDG_Split_Tech!R29=1,1,IF(COMBDG_Split_Tech!R29="",0,IFERROR((COMBDG_Split_Tech!R29*(SUMIFS('AGG Activity_16'!H:H,'AGG Activity_16'!$A:$A,$B29)+SUMIFS('AGG Activity_EX'!H:H,'AGG Activity_EX'!$A:$A,$B29))-SUMIFS(Activity_EX!H:H,Activity_EX!$A:$A,$A29))/(SUMIFS('AGG Activity_16'!H:H,'AGG Activity_16'!$A:$A,$B29)),1)))))</f>
        <v>0</v>
      </c>
      <c r="S29" s="7">
        <f>IF(AND(S$1=2017,OR(M29="WH",M29="SH")),IF(COMBDG_Split_Tech!S29="",0,COMBDG_Split_Tech!S29),IF(S$1=2016,IF(COMBDG_Split_Tech!S29="",0,COMBDG_Split_Tech!S29),IF(COMBDG_Split_Tech!S29=1,1,IF(COMBDG_Split_Tech!S29="",0,IFERROR((COMBDG_Split_Tech!S29*(SUMIFS('AGG Activity_16'!I:I,'AGG Activity_16'!$A:$A,$B29)+SUMIFS('AGG Activity_EX'!I:I,'AGG Activity_EX'!$A:$A,$B29))-SUMIFS(Activity_EX!I:I,Activity_EX!$A:$A,$A29))/(SUMIFS('AGG Activity_16'!I:I,'AGG Activity_16'!$A:$A,$B29)),1)))))</f>
        <v>0</v>
      </c>
      <c r="T29" s="7">
        <f>IF(AND(T$1=2017,OR(N29="WH",N29="SH")),IF(COMBDG_Split_Tech!T29="",0,COMBDG_Split_Tech!T29),IF(T$1=2016,IF(COMBDG_Split_Tech!T29="",0,COMBDG_Split_Tech!T29),IF(COMBDG_Split_Tech!T29=1,1,IF(COMBDG_Split_Tech!T29="",0,IFERROR((COMBDG_Split_Tech!T29*(SUMIFS('AGG Activity_16'!J:J,'AGG Activity_16'!$A:$A,$B29)+SUMIFS('AGG Activity_EX'!J:J,'AGG Activity_EX'!$A:$A,$B29))-SUMIFS(Activity_EX!J:J,Activity_EX!$A:$A,$A29))/(SUMIFS('AGG Activity_16'!J:J,'AGG Activity_16'!$A:$A,$B29)),1)))))</f>
        <v>0</v>
      </c>
      <c r="U29" s="7">
        <f>IF(AND(U$1=2017,OR(O29="WH",O29="SH")),IF(COMBDG_Split_Tech!U29="",0,COMBDG_Split_Tech!U29),IF(U$1=2016,IF(COMBDG_Split_Tech!U29="",0,COMBDG_Split_Tech!U29),IF(COMBDG_Split_Tech!U29=1,1,IF(COMBDG_Split_Tech!U29="",0,IFERROR((COMBDG_Split_Tech!U29*(SUMIFS('AGG Activity_16'!K:K,'AGG Activity_16'!$A:$A,$B29)+SUMIFS('AGG Activity_EX'!K:K,'AGG Activity_EX'!$A:$A,$B29))-SUMIFS(Activity_EX!K:K,Activity_EX!$A:$A,$A29))/(SUMIFS('AGG Activity_16'!K:K,'AGG Activity_16'!$A:$A,$B29)),1)))))</f>
        <v>0</v>
      </c>
    </row>
    <row r="30" spans="1:21" x14ac:dyDescent="0.25">
      <c r="A30" t="str">
        <f>COMBDG_Split_Tech!A30</f>
        <v>COMBDGAERNewWH______STDNGA</v>
      </c>
      <c r="B30" t="str">
        <f>COMBDG_Split_Tech!B30</f>
        <v>COMBDGAERNewWH</v>
      </c>
      <c r="C30" t="str">
        <f>COMBDG_Split_Tech!C30</f>
        <v>COM</v>
      </c>
      <c r="D30" t="str">
        <f>COMBDG_Split_Tech!D30</f>
        <v>BDG</v>
      </c>
      <c r="E30" t="str">
        <f>COMBDG_Split_Tech!E30</f>
        <v>AER</v>
      </c>
      <c r="F30" t="str">
        <f>COMBDG_Split_Tech!F30</f>
        <v>New</v>
      </c>
      <c r="G30" t="str">
        <f>COMBDG_Split_Tech!G30</f>
        <v>WH</v>
      </c>
      <c r="H30" t="str">
        <f>COMBDG_Split_Tech!H30</f>
        <v>___</v>
      </c>
      <c r="I30" t="str">
        <f>COMBDG_Split_Tech!I30</f>
        <v>___</v>
      </c>
      <c r="J30" t="str">
        <f>COMBDG_Split_Tech!J30</f>
        <v>STD</v>
      </c>
      <c r="K30" t="str">
        <f>COMBDG_Split_Tech!K30</f>
        <v>NGA</v>
      </c>
      <c r="L30" s="7">
        <f>IF(AND(L$1=2017,OR(F30="WH",F30="SH")),IF(COMBDG_Split_Tech!L30="",0,COMBDG_Split_Tech!L30),IF(L$1=2016,IF(COMBDG_Split_Tech!L30="",0,COMBDG_Split_Tech!L30),IF(COMBDG_Split_Tech!L30=1,1,IF(COMBDG_Split_Tech!L30="",0,IFERROR((COMBDG_Split_Tech!L30*(SUMIFS('AGG Activity_16'!B:B,'AGG Activity_16'!$A:$A,$B30)+SUMIFS('AGG Activity_EX'!B:B,'AGG Activity_EX'!$A:$A,$B30))-SUMIFS(Activity_EX!B:B,Activity_EX!$A:$A,$A30))/(SUMIFS('AGG Activity_16'!B:B,'AGG Activity_16'!$A:$A,$B30)),1)))))</f>
        <v>0</v>
      </c>
      <c r="M30" s="7">
        <f>IF(AND(M$1=2017,OR(G30="WH",G30="SH")),IF(COMBDG_Split_Tech!M30="",0,COMBDG_Split_Tech!M30),IF(M$1=2016,IF(COMBDG_Split_Tech!M30="",0,COMBDG_Split_Tech!M30),IF(COMBDG_Split_Tech!M30=1,1,IF(COMBDG_Split_Tech!M30="",0,IFERROR((COMBDG_Split_Tech!M30*(SUMIFS('AGG Activity_16'!C:C,'AGG Activity_16'!$A:$A,$B30)+SUMIFS('AGG Activity_EX'!C:C,'AGG Activity_EX'!$A:$A,$B30))-SUMIFS(Activity_EX!C:C,Activity_EX!$A:$A,$A30))/(SUMIFS('AGG Activity_16'!C:C,'AGG Activity_16'!$A:$A,$B30)),1)))))</f>
        <v>0</v>
      </c>
      <c r="N30" s="7">
        <f>IF(AND(N$1=2017,OR(H30="WH",H30="SH")),IF(COMBDG_Split_Tech!N30="",0,COMBDG_Split_Tech!N30),IF(N$1=2016,IF(COMBDG_Split_Tech!N30="",0,COMBDG_Split_Tech!N30),IF(COMBDG_Split_Tech!N30=1,1,IF(COMBDG_Split_Tech!N30="",0,IFERROR((COMBDG_Split_Tech!N30*(SUMIFS('AGG Activity_16'!D:D,'AGG Activity_16'!$A:$A,$B30)+SUMIFS('AGG Activity_EX'!D:D,'AGG Activity_EX'!$A:$A,$B30))-SUMIFS(Activity_EX!D:D,Activity_EX!$A:$A,$A30))/(SUMIFS('AGG Activity_16'!D:D,'AGG Activity_16'!$A:$A,$B30)),1)))))</f>
        <v>0</v>
      </c>
      <c r="O30" s="7">
        <f>IF(AND(O$1=2017,OR(I30="WH",I30="SH")),IF(COMBDG_Split_Tech!O30="",0,COMBDG_Split_Tech!O30),IF(O$1=2016,IF(COMBDG_Split_Tech!O30="",0,COMBDG_Split_Tech!O30),IF(COMBDG_Split_Tech!O30=1,1,IF(COMBDG_Split_Tech!O30="",0,IFERROR((COMBDG_Split_Tech!O30*(SUMIFS('AGG Activity_16'!E:E,'AGG Activity_16'!$A:$A,$B30)+SUMIFS('AGG Activity_EX'!E:E,'AGG Activity_EX'!$A:$A,$B30))-SUMIFS(Activity_EX!E:E,Activity_EX!$A:$A,$A30))/(SUMIFS('AGG Activity_16'!E:E,'AGG Activity_16'!$A:$A,$B30)),1)))))</f>
        <v>0</v>
      </c>
      <c r="P30" s="7">
        <f>IF(AND(P$1=2017,OR(J30="WH",J30="SH")),IF(COMBDG_Split_Tech!P30="",0,COMBDG_Split_Tech!P30),IF(P$1=2016,IF(COMBDG_Split_Tech!P30="",0,COMBDG_Split_Tech!P30),IF(COMBDG_Split_Tech!P30=1,1,IF(COMBDG_Split_Tech!P30="",0,IFERROR((COMBDG_Split_Tech!P30*(SUMIFS('AGG Activity_16'!F:F,'AGG Activity_16'!$A:$A,$B30)+SUMIFS('AGG Activity_EX'!F:F,'AGG Activity_EX'!$A:$A,$B30))-SUMIFS(Activity_EX!F:F,Activity_EX!$A:$A,$A30))/(SUMIFS('AGG Activity_16'!F:F,'AGG Activity_16'!$A:$A,$B30)),1)))))</f>
        <v>0</v>
      </c>
      <c r="Q30" s="7">
        <f>IF(AND(Q$1=2017,OR(K30="WH",K30="SH")),IF(COMBDG_Split_Tech!Q30="",0,COMBDG_Split_Tech!Q30),IF(Q$1=2016,IF(COMBDG_Split_Tech!Q30="",0,COMBDG_Split_Tech!Q30),IF(COMBDG_Split_Tech!Q30=1,1,IF(COMBDG_Split_Tech!Q30="",0,IFERROR((COMBDG_Split_Tech!Q30*(SUMIFS('AGG Activity_16'!G:G,'AGG Activity_16'!$A:$A,$B30)+SUMIFS('AGG Activity_EX'!G:G,'AGG Activity_EX'!$A:$A,$B30))-SUMIFS(Activity_EX!G:G,Activity_EX!$A:$A,$A30))/(SUMIFS('AGG Activity_16'!G:G,'AGG Activity_16'!$A:$A,$B30)),1)))))</f>
        <v>0</v>
      </c>
      <c r="R30" s="7">
        <f>IF(AND(R$1=2017,OR(L30="WH",L30="SH")),IF(COMBDG_Split_Tech!R30="",0,COMBDG_Split_Tech!R30),IF(R$1=2016,IF(COMBDG_Split_Tech!R30="",0,COMBDG_Split_Tech!R30),IF(COMBDG_Split_Tech!R30=1,1,IF(COMBDG_Split_Tech!R30="",0,IFERROR((COMBDG_Split_Tech!R30*(SUMIFS('AGG Activity_16'!H:H,'AGG Activity_16'!$A:$A,$B30)+SUMIFS('AGG Activity_EX'!H:H,'AGG Activity_EX'!$A:$A,$B30))-SUMIFS(Activity_EX!H:H,Activity_EX!$A:$A,$A30))/(SUMIFS('AGG Activity_16'!H:H,'AGG Activity_16'!$A:$A,$B30)),1)))))</f>
        <v>0</v>
      </c>
      <c r="S30" s="7">
        <f>IF(AND(S$1=2017,OR(M30="WH",M30="SH")),IF(COMBDG_Split_Tech!S30="",0,COMBDG_Split_Tech!S30),IF(S$1=2016,IF(COMBDG_Split_Tech!S30="",0,COMBDG_Split_Tech!S30),IF(COMBDG_Split_Tech!S30=1,1,IF(COMBDG_Split_Tech!S30="",0,IFERROR((COMBDG_Split_Tech!S30*(SUMIFS('AGG Activity_16'!I:I,'AGG Activity_16'!$A:$A,$B30)+SUMIFS('AGG Activity_EX'!I:I,'AGG Activity_EX'!$A:$A,$B30))-SUMIFS(Activity_EX!I:I,Activity_EX!$A:$A,$A30))/(SUMIFS('AGG Activity_16'!I:I,'AGG Activity_16'!$A:$A,$B30)),1)))))</f>
        <v>0</v>
      </c>
      <c r="T30" s="7">
        <f>IF(AND(T$1=2017,OR(N30="WH",N30="SH")),IF(COMBDG_Split_Tech!T30="",0,COMBDG_Split_Tech!T30),IF(T$1=2016,IF(COMBDG_Split_Tech!T30="",0,COMBDG_Split_Tech!T30),IF(COMBDG_Split_Tech!T30=1,1,IF(COMBDG_Split_Tech!T30="",0,IFERROR((COMBDG_Split_Tech!T30*(SUMIFS('AGG Activity_16'!J:J,'AGG Activity_16'!$A:$A,$B30)+SUMIFS('AGG Activity_EX'!J:J,'AGG Activity_EX'!$A:$A,$B30))-SUMIFS(Activity_EX!J:J,Activity_EX!$A:$A,$A30))/(SUMIFS('AGG Activity_16'!J:J,'AGG Activity_16'!$A:$A,$B30)),1)))))</f>
        <v>0</v>
      </c>
      <c r="U30" s="7">
        <f>IF(AND(U$1=2017,OR(O30="WH",O30="SH")),IF(COMBDG_Split_Tech!U30="",0,COMBDG_Split_Tech!U30),IF(U$1=2016,IF(COMBDG_Split_Tech!U30="",0,COMBDG_Split_Tech!U30),IF(COMBDG_Split_Tech!U30=1,1,IF(COMBDG_Split_Tech!U30="",0,IFERROR((COMBDG_Split_Tech!U30*(SUMIFS('AGG Activity_16'!K:K,'AGG Activity_16'!$A:$A,$B30)+SUMIFS('AGG Activity_EX'!K:K,'AGG Activity_EX'!$A:$A,$B30))-SUMIFS(Activity_EX!K:K,Activity_EX!$A:$A,$A30))/(SUMIFS('AGG Activity_16'!K:K,'AGG Activity_16'!$A:$A,$B30)),1)))))</f>
        <v>0</v>
      </c>
    </row>
    <row r="31" spans="1:21" x14ac:dyDescent="0.25">
      <c r="A31" t="str">
        <f>COMBDG_Split_Tech!A31</f>
        <v>COMBDGAERNewWH______STDPRO</v>
      </c>
      <c r="B31" t="str">
        <f>COMBDG_Split_Tech!B31</f>
        <v>COMBDGAERNewWH</v>
      </c>
      <c r="C31" t="str">
        <f>COMBDG_Split_Tech!C31</f>
        <v>COM</v>
      </c>
      <c r="D31" t="str">
        <f>COMBDG_Split_Tech!D31</f>
        <v>BDG</v>
      </c>
      <c r="E31" t="str">
        <f>COMBDG_Split_Tech!E31</f>
        <v>AER</v>
      </c>
      <c r="F31" t="str">
        <f>COMBDG_Split_Tech!F31</f>
        <v>New</v>
      </c>
      <c r="G31" t="str">
        <f>COMBDG_Split_Tech!G31</f>
        <v>WH</v>
      </c>
      <c r="H31" t="str">
        <f>COMBDG_Split_Tech!H31</f>
        <v>___</v>
      </c>
      <c r="I31" t="str">
        <f>COMBDG_Split_Tech!I31</f>
        <v>___</v>
      </c>
      <c r="J31" t="str">
        <f>COMBDG_Split_Tech!J31</f>
        <v>STD</v>
      </c>
      <c r="K31" t="str">
        <f>COMBDG_Split_Tech!K31</f>
        <v>PRO</v>
      </c>
      <c r="L31" s="7">
        <f>IF(AND(L$1=2017,OR(F31="WH",F31="SH")),IF(COMBDG_Split_Tech!L31="",0,COMBDG_Split_Tech!L31),IF(L$1=2016,IF(COMBDG_Split_Tech!L31="",0,COMBDG_Split_Tech!L31),IF(COMBDG_Split_Tech!L31=1,1,IF(COMBDG_Split_Tech!L31="",0,IFERROR((COMBDG_Split_Tech!L31*(SUMIFS('AGG Activity_16'!B:B,'AGG Activity_16'!$A:$A,$B31)+SUMIFS('AGG Activity_EX'!B:B,'AGG Activity_EX'!$A:$A,$B31))-SUMIFS(Activity_EX!B:B,Activity_EX!$A:$A,$A31))/(SUMIFS('AGG Activity_16'!B:B,'AGG Activity_16'!$A:$A,$B31)),1)))))</f>
        <v>0</v>
      </c>
      <c r="M31" s="7">
        <f>IF(AND(M$1=2017,OR(G31="WH",G31="SH")),IF(COMBDG_Split_Tech!M31="",0,COMBDG_Split_Tech!M31),IF(M$1=2016,IF(COMBDG_Split_Tech!M31="",0,COMBDG_Split_Tech!M31),IF(COMBDG_Split_Tech!M31=1,1,IF(COMBDG_Split_Tech!M31="",0,IFERROR((COMBDG_Split_Tech!M31*(SUMIFS('AGG Activity_16'!C:C,'AGG Activity_16'!$A:$A,$B31)+SUMIFS('AGG Activity_EX'!C:C,'AGG Activity_EX'!$A:$A,$B31))-SUMIFS(Activity_EX!C:C,Activity_EX!$A:$A,$A31))/(SUMIFS('AGG Activity_16'!C:C,'AGG Activity_16'!$A:$A,$B31)),1)))))</f>
        <v>0</v>
      </c>
      <c r="N31" s="7">
        <f>IF(AND(N$1=2017,OR(H31="WH",H31="SH")),IF(COMBDG_Split_Tech!N31="",0,COMBDG_Split_Tech!N31),IF(N$1=2016,IF(COMBDG_Split_Tech!N31="",0,COMBDG_Split_Tech!N31),IF(COMBDG_Split_Tech!N31=1,1,IF(COMBDG_Split_Tech!N31="",0,IFERROR((COMBDG_Split_Tech!N31*(SUMIFS('AGG Activity_16'!D:D,'AGG Activity_16'!$A:$A,$B31)+SUMIFS('AGG Activity_EX'!D:D,'AGG Activity_EX'!$A:$A,$B31))-SUMIFS(Activity_EX!D:D,Activity_EX!$A:$A,$A31))/(SUMIFS('AGG Activity_16'!D:D,'AGG Activity_16'!$A:$A,$B31)),1)))))</f>
        <v>0</v>
      </c>
      <c r="O31" s="7">
        <f>IF(AND(O$1=2017,OR(I31="WH",I31="SH")),IF(COMBDG_Split_Tech!O31="",0,COMBDG_Split_Tech!O31),IF(O$1=2016,IF(COMBDG_Split_Tech!O31="",0,COMBDG_Split_Tech!O31),IF(COMBDG_Split_Tech!O31=1,1,IF(COMBDG_Split_Tech!O31="",0,IFERROR((COMBDG_Split_Tech!O31*(SUMIFS('AGG Activity_16'!E:E,'AGG Activity_16'!$A:$A,$B31)+SUMIFS('AGG Activity_EX'!E:E,'AGG Activity_EX'!$A:$A,$B31))-SUMIFS(Activity_EX!E:E,Activity_EX!$A:$A,$A31))/(SUMIFS('AGG Activity_16'!E:E,'AGG Activity_16'!$A:$A,$B31)),1)))))</f>
        <v>0</v>
      </c>
      <c r="P31" s="7">
        <f>IF(AND(P$1=2017,OR(J31="WH",J31="SH")),IF(COMBDG_Split_Tech!P31="",0,COMBDG_Split_Tech!P31),IF(P$1=2016,IF(COMBDG_Split_Tech!P31="",0,COMBDG_Split_Tech!P31),IF(COMBDG_Split_Tech!P31=1,1,IF(COMBDG_Split_Tech!P31="",0,IFERROR((COMBDG_Split_Tech!P31*(SUMIFS('AGG Activity_16'!F:F,'AGG Activity_16'!$A:$A,$B31)+SUMIFS('AGG Activity_EX'!F:F,'AGG Activity_EX'!$A:$A,$B31))-SUMIFS(Activity_EX!F:F,Activity_EX!$A:$A,$A31))/(SUMIFS('AGG Activity_16'!F:F,'AGG Activity_16'!$A:$A,$B31)),1)))))</f>
        <v>0</v>
      </c>
      <c r="Q31" s="7">
        <f>IF(AND(Q$1=2017,OR(K31="WH",K31="SH")),IF(COMBDG_Split_Tech!Q31="",0,COMBDG_Split_Tech!Q31),IF(Q$1=2016,IF(COMBDG_Split_Tech!Q31="",0,COMBDG_Split_Tech!Q31),IF(COMBDG_Split_Tech!Q31=1,1,IF(COMBDG_Split_Tech!Q31="",0,IFERROR((COMBDG_Split_Tech!Q31*(SUMIFS('AGG Activity_16'!G:G,'AGG Activity_16'!$A:$A,$B31)+SUMIFS('AGG Activity_EX'!G:G,'AGG Activity_EX'!$A:$A,$B31))-SUMIFS(Activity_EX!G:G,Activity_EX!$A:$A,$A31))/(SUMIFS('AGG Activity_16'!G:G,'AGG Activity_16'!$A:$A,$B31)),1)))))</f>
        <v>0</v>
      </c>
      <c r="R31" s="7">
        <f>IF(AND(R$1=2017,OR(L31="WH",L31="SH")),IF(COMBDG_Split_Tech!R31="",0,COMBDG_Split_Tech!R31),IF(R$1=2016,IF(COMBDG_Split_Tech!R31="",0,COMBDG_Split_Tech!R31),IF(COMBDG_Split_Tech!R31=1,1,IF(COMBDG_Split_Tech!R31="",0,IFERROR((COMBDG_Split_Tech!R31*(SUMIFS('AGG Activity_16'!H:H,'AGG Activity_16'!$A:$A,$B31)+SUMIFS('AGG Activity_EX'!H:H,'AGG Activity_EX'!$A:$A,$B31))-SUMIFS(Activity_EX!H:H,Activity_EX!$A:$A,$A31))/(SUMIFS('AGG Activity_16'!H:H,'AGG Activity_16'!$A:$A,$B31)),1)))))</f>
        <v>0</v>
      </c>
      <c r="S31" s="7">
        <f>IF(AND(S$1=2017,OR(M31="WH",M31="SH")),IF(COMBDG_Split_Tech!S31="",0,COMBDG_Split_Tech!S31),IF(S$1=2016,IF(COMBDG_Split_Tech!S31="",0,COMBDG_Split_Tech!S31),IF(COMBDG_Split_Tech!S31=1,1,IF(COMBDG_Split_Tech!S31="",0,IFERROR((COMBDG_Split_Tech!S31*(SUMIFS('AGG Activity_16'!I:I,'AGG Activity_16'!$A:$A,$B31)+SUMIFS('AGG Activity_EX'!I:I,'AGG Activity_EX'!$A:$A,$B31))-SUMIFS(Activity_EX!I:I,Activity_EX!$A:$A,$A31))/(SUMIFS('AGG Activity_16'!I:I,'AGG Activity_16'!$A:$A,$B31)),1)))))</f>
        <v>0</v>
      </c>
      <c r="T31" s="7">
        <f>IF(AND(T$1=2017,OR(N31="WH",N31="SH")),IF(COMBDG_Split_Tech!T31="",0,COMBDG_Split_Tech!T31),IF(T$1=2016,IF(COMBDG_Split_Tech!T31="",0,COMBDG_Split_Tech!T31),IF(COMBDG_Split_Tech!T31=1,1,IF(COMBDG_Split_Tech!T31="",0,IFERROR((COMBDG_Split_Tech!T31*(SUMIFS('AGG Activity_16'!J:J,'AGG Activity_16'!$A:$A,$B31)+SUMIFS('AGG Activity_EX'!J:J,'AGG Activity_EX'!$A:$A,$B31))-SUMIFS(Activity_EX!J:J,Activity_EX!$A:$A,$A31))/(SUMIFS('AGG Activity_16'!J:J,'AGG Activity_16'!$A:$A,$B31)),1)))))</f>
        <v>0</v>
      </c>
      <c r="U31" s="7">
        <f>IF(AND(U$1=2017,OR(O31="WH",O31="SH")),IF(COMBDG_Split_Tech!U31="",0,COMBDG_Split_Tech!U31),IF(U$1=2016,IF(COMBDG_Split_Tech!U31="",0,COMBDG_Split_Tech!U31),IF(COMBDG_Split_Tech!U31=1,1,IF(COMBDG_Split_Tech!U31="",0,IFERROR((COMBDG_Split_Tech!U31*(SUMIFS('AGG Activity_16'!K:K,'AGG Activity_16'!$A:$A,$B31)+SUMIFS('AGG Activity_EX'!K:K,'AGG Activity_EX'!$A:$A,$B31))-SUMIFS(Activity_EX!K:K,Activity_EX!$A:$A,$A31))/(SUMIFS('AGG Activity_16'!K:K,'AGG Activity_16'!$A:$A,$B31)),1)))))</f>
        <v>0</v>
      </c>
    </row>
    <row r="32" spans="1:21" x14ac:dyDescent="0.25">
      <c r="A32" t="str">
        <f>COMBDG_Split_Tech!A32</f>
        <v>COMBDGAEROldAE______STDELC</v>
      </c>
      <c r="B32" t="str">
        <f>COMBDG_Split_Tech!B32</f>
        <v>COMBDGAEROldAE</v>
      </c>
      <c r="C32" t="str">
        <f>COMBDG_Split_Tech!C32</f>
        <v>COM</v>
      </c>
      <c r="D32" t="str">
        <f>COMBDG_Split_Tech!D32</f>
        <v>BDG</v>
      </c>
      <c r="E32" t="str">
        <f>COMBDG_Split_Tech!E32</f>
        <v>AER</v>
      </c>
      <c r="F32" t="str">
        <f>COMBDG_Split_Tech!F32</f>
        <v>Old</v>
      </c>
      <c r="G32" t="str">
        <f>COMBDG_Split_Tech!G32</f>
        <v>AE</v>
      </c>
      <c r="H32" t="str">
        <f>COMBDG_Split_Tech!H32</f>
        <v>___</v>
      </c>
      <c r="I32" t="str">
        <f>COMBDG_Split_Tech!I32</f>
        <v>___</v>
      </c>
      <c r="J32" t="str">
        <f>COMBDG_Split_Tech!J32</f>
        <v>STD</v>
      </c>
      <c r="K32" t="str">
        <f>COMBDG_Split_Tech!K32</f>
        <v>ELC</v>
      </c>
      <c r="L32" s="7">
        <f>IF(AND(L$1=2017,OR(F32="WH",F32="SH")),IF(COMBDG_Split_Tech!L32="",0,COMBDG_Split_Tech!L32),IF(L$1=2016,IF(COMBDG_Split_Tech!L32="",0,COMBDG_Split_Tech!L32),IF(COMBDG_Split_Tech!L32=1,1,IF(COMBDG_Split_Tech!L32="",0,IFERROR((COMBDG_Split_Tech!L32*(SUMIFS('AGG Activity_16'!B:B,'AGG Activity_16'!$A:$A,$B32)+SUMIFS('AGG Activity_EX'!B:B,'AGG Activity_EX'!$A:$A,$B32))-SUMIFS(Activity_EX!B:B,Activity_EX!$A:$A,$A32))/(SUMIFS('AGG Activity_16'!B:B,'AGG Activity_16'!$A:$A,$B32)),1)))))</f>
        <v>0.96517467629222709</v>
      </c>
      <c r="M32" s="7">
        <f>IF(AND(M$1=2017,OR(G32="WH",G32="SH")),IF(COMBDG_Split_Tech!M32="",0,COMBDG_Split_Tech!M32),IF(M$1=2016,IF(COMBDG_Split_Tech!M32="",0,COMBDG_Split_Tech!M32),IF(COMBDG_Split_Tech!M32=1,1,IF(COMBDG_Split_Tech!M32="",0,IFERROR((COMBDG_Split_Tech!M32*(SUMIFS('AGG Activity_16'!C:C,'AGG Activity_16'!$A:$A,$B32)+SUMIFS('AGG Activity_EX'!C:C,'AGG Activity_EX'!$A:$A,$B32))-SUMIFS(Activity_EX!C:C,Activity_EX!$A:$A,$A32))/(SUMIFS('AGG Activity_16'!C:C,'AGG Activity_16'!$A:$A,$B32)),1)))))</f>
        <v>0.95633032899718895</v>
      </c>
      <c r="N32" s="7">
        <f>IF(AND(N$1=2017,OR(H32="WH",H32="SH")),IF(COMBDG_Split_Tech!N32="",0,COMBDG_Split_Tech!N32),IF(N$1=2016,IF(COMBDG_Split_Tech!N32="",0,COMBDG_Split_Tech!N32),IF(COMBDG_Split_Tech!N32=1,1,IF(COMBDG_Split_Tech!N32="",0,IFERROR((COMBDG_Split_Tech!N32*(SUMIFS('AGG Activity_16'!D:D,'AGG Activity_16'!$A:$A,$B32)+SUMIFS('AGG Activity_EX'!D:D,'AGG Activity_EX'!$A:$A,$B32))-SUMIFS(Activity_EX!D:D,Activity_EX!$A:$A,$A32))/(SUMIFS('AGG Activity_16'!D:D,'AGG Activity_16'!$A:$A,$B32)),1)))))</f>
        <v>0.95939745636105644</v>
      </c>
      <c r="O32" s="7">
        <f>IF(AND(O$1=2017,OR(I32="WH",I32="SH")),IF(COMBDG_Split_Tech!O32="",0,COMBDG_Split_Tech!O32),IF(O$1=2016,IF(COMBDG_Split_Tech!O32="",0,COMBDG_Split_Tech!O32),IF(COMBDG_Split_Tech!O32=1,1,IF(COMBDG_Split_Tech!O32="",0,IFERROR((COMBDG_Split_Tech!O32*(SUMIFS('AGG Activity_16'!E:E,'AGG Activity_16'!$A:$A,$B32)+SUMIFS('AGG Activity_EX'!E:E,'AGG Activity_EX'!$A:$A,$B32))-SUMIFS(Activity_EX!E:E,Activity_EX!$A:$A,$A32))/(SUMIFS('AGG Activity_16'!E:E,'AGG Activity_16'!$A:$A,$B32)),1)))))</f>
        <v>0.96105820795955954</v>
      </c>
      <c r="P32" s="7">
        <f>IF(AND(P$1=2017,OR(J32="WH",J32="SH")),IF(COMBDG_Split_Tech!P32="",0,COMBDG_Split_Tech!P32),IF(P$1=2016,IF(COMBDG_Split_Tech!P32="",0,COMBDG_Split_Tech!P32),IF(COMBDG_Split_Tech!P32=1,1,IF(COMBDG_Split_Tech!P32="",0,IFERROR((COMBDG_Split_Tech!P32*(SUMIFS('AGG Activity_16'!F:F,'AGG Activity_16'!$A:$A,$B32)+SUMIFS('AGG Activity_EX'!F:F,'AGG Activity_EX'!$A:$A,$B32))-SUMIFS(Activity_EX!F:F,Activity_EX!$A:$A,$A32))/(SUMIFS('AGG Activity_16'!F:F,'AGG Activity_16'!$A:$A,$B32)),1)))))</f>
        <v>0.96515439657287505</v>
      </c>
      <c r="Q32" s="7">
        <f>IF(AND(Q$1=2017,OR(K32="WH",K32="SH")),IF(COMBDG_Split_Tech!Q32="",0,COMBDG_Split_Tech!Q32),IF(Q$1=2016,IF(COMBDG_Split_Tech!Q32="",0,COMBDG_Split_Tech!Q32),IF(COMBDG_Split_Tech!Q32=1,1,IF(COMBDG_Split_Tech!Q32="",0,IFERROR((COMBDG_Split_Tech!Q32*(SUMIFS('AGG Activity_16'!G:G,'AGG Activity_16'!$A:$A,$B32)+SUMIFS('AGG Activity_EX'!G:G,'AGG Activity_EX'!$A:$A,$B32))-SUMIFS(Activity_EX!G:G,Activity_EX!$A:$A,$A32))/(SUMIFS('AGG Activity_16'!G:G,'AGG Activity_16'!$A:$A,$B32)),1)))))</f>
        <v>0.96515647069095345</v>
      </c>
      <c r="R32" s="7">
        <f>IF(AND(R$1=2017,OR(L32="WH",L32="SH")),IF(COMBDG_Split_Tech!R32="",0,COMBDG_Split_Tech!R32),IF(R$1=2016,IF(COMBDG_Split_Tech!R32="",0,COMBDG_Split_Tech!R32),IF(COMBDG_Split_Tech!R32=1,1,IF(COMBDG_Split_Tech!R32="",0,IFERROR((COMBDG_Split_Tech!R32*(SUMIFS('AGG Activity_16'!H:H,'AGG Activity_16'!$A:$A,$B32)+SUMIFS('AGG Activity_EX'!H:H,'AGG Activity_EX'!$A:$A,$B32))-SUMIFS(Activity_EX!H:H,Activity_EX!$A:$A,$A32))/(SUMIFS('AGG Activity_16'!H:H,'AGG Activity_16'!$A:$A,$B32)),1)))))</f>
        <v>0.96517223760811854</v>
      </c>
      <c r="S32" s="7">
        <f>IF(AND(S$1=2017,OR(M32="WH",M32="SH")),IF(COMBDG_Split_Tech!S32="",0,COMBDG_Split_Tech!S32),IF(S$1=2016,IF(COMBDG_Split_Tech!S32="",0,COMBDG_Split_Tech!S32),IF(COMBDG_Split_Tech!S32=1,1,IF(COMBDG_Split_Tech!S32="",0,IFERROR((COMBDG_Split_Tech!S32*(SUMIFS('AGG Activity_16'!I:I,'AGG Activity_16'!$A:$A,$B32)+SUMIFS('AGG Activity_EX'!I:I,'AGG Activity_EX'!$A:$A,$B32))-SUMIFS(Activity_EX!I:I,Activity_EX!$A:$A,$A32))/(SUMIFS('AGG Activity_16'!I:I,'AGG Activity_16'!$A:$A,$B32)),1)))))</f>
        <v>0</v>
      </c>
      <c r="T32" s="7">
        <f>IF(AND(T$1=2017,OR(N32="WH",N32="SH")),IF(COMBDG_Split_Tech!T32="",0,COMBDG_Split_Tech!T32),IF(T$1=2016,IF(COMBDG_Split_Tech!T32="",0,COMBDG_Split_Tech!T32),IF(COMBDG_Split_Tech!T32=1,1,IF(COMBDG_Split_Tech!T32="",0,IFERROR((COMBDG_Split_Tech!T32*(SUMIFS('AGG Activity_16'!J:J,'AGG Activity_16'!$A:$A,$B32)+SUMIFS('AGG Activity_EX'!J:J,'AGG Activity_EX'!$A:$A,$B32))-SUMIFS(Activity_EX!J:J,Activity_EX!$A:$A,$A32))/(SUMIFS('AGG Activity_16'!J:J,'AGG Activity_16'!$A:$A,$B32)),1)))))</f>
        <v>0</v>
      </c>
      <c r="U32" s="7">
        <f>IF(AND(U$1=2017,OR(O32="WH",O32="SH")),IF(COMBDG_Split_Tech!U32="",0,COMBDG_Split_Tech!U32),IF(U$1=2016,IF(COMBDG_Split_Tech!U32="",0,COMBDG_Split_Tech!U32),IF(COMBDG_Split_Tech!U32=1,1,IF(COMBDG_Split_Tech!U32="",0,IFERROR((COMBDG_Split_Tech!U32*(SUMIFS('AGG Activity_16'!K:K,'AGG Activity_16'!$A:$A,$B32)+SUMIFS('AGG Activity_EX'!K:K,'AGG Activity_EX'!$A:$A,$B32))-SUMIFS(Activity_EX!K:K,Activity_EX!$A:$A,$A32))/(SUMIFS('AGG Activity_16'!K:K,'AGG Activity_16'!$A:$A,$B32)),1)))))</f>
        <v>0</v>
      </c>
    </row>
    <row r="33" spans="1:21" x14ac:dyDescent="0.25">
      <c r="A33" t="str">
        <f>COMBDG_Split_Tech!A33</f>
        <v>COMBDGAEROldAE______STDNGA</v>
      </c>
      <c r="B33" t="str">
        <f>COMBDG_Split_Tech!B33</f>
        <v>COMBDGAEROldAE</v>
      </c>
      <c r="C33" t="str">
        <f>COMBDG_Split_Tech!C33</f>
        <v>COM</v>
      </c>
      <c r="D33" t="str">
        <f>COMBDG_Split_Tech!D33</f>
        <v>BDG</v>
      </c>
      <c r="E33" t="str">
        <f>COMBDG_Split_Tech!E33</f>
        <v>AER</v>
      </c>
      <c r="F33" t="str">
        <f>COMBDG_Split_Tech!F33</f>
        <v>Old</v>
      </c>
      <c r="G33" t="str">
        <f>COMBDG_Split_Tech!G33</f>
        <v>AE</v>
      </c>
      <c r="H33" t="str">
        <f>COMBDG_Split_Tech!H33</f>
        <v>___</v>
      </c>
      <c r="I33" t="str">
        <f>COMBDG_Split_Tech!I33</f>
        <v>___</v>
      </c>
      <c r="J33" t="str">
        <f>COMBDG_Split_Tech!J33</f>
        <v>STD</v>
      </c>
      <c r="K33" t="str">
        <f>COMBDG_Split_Tech!K33</f>
        <v>NGA</v>
      </c>
      <c r="L33" s="7">
        <f>IF(AND(L$1=2017,OR(F33="WH",F33="SH")),IF(COMBDG_Split_Tech!L33="",0,COMBDG_Split_Tech!L33),IF(L$1=2016,IF(COMBDG_Split_Tech!L33="",0,COMBDG_Split_Tech!L33),IF(COMBDG_Split_Tech!L33=1,1,IF(COMBDG_Split_Tech!L33="",0,IFERROR((COMBDG_Split_Tech!L33*(SUMIFS('AGG Activity_16'!B:B,'AGG Activity_16'!$A:$A,$B33)+SUMIFS('AGG Activity_EX'!B:B,'AGG Activity_EX'!$A:$A,$B33))-SUMIFS(Activity_EX!B:B,Activity_EX!$A:$A,$A33))/(SUMIFS('AGG Activity_16'!B:B,'AGG Activity_16'!$A:$A,$B33)),1)))))</f>
        <v>1.9957616359181262E-2</v>
      </c>
      <c r="M33" s="7">
        <f>IF(AND(M$1=2017,OR(G33="WH",G33="SH")),IF(COMBDG_Split_Tech!M33="",0,COMBDG_Split_Tech!M33),IF(M$1=2016,IF(COMBDG_Split_Tech!M33="",0,COMBDG_Split_Tech!M33),IF(COMBDG_Split_Tech!M33=1,1,IF(COMBDG_Split_Tech!M33="",0,IFERROR((COMBDG_Split_Tech!M33*(SUMIFS('AGG Activity_16'!C:C,'AGG Activity_16'!$A:$A,$B33)+SUMIFS('AGG Activity_EX'!C:C,'AGG Activity_EX'!$A:$A,$B33))-SUMIFS(Activity_EX!C:C,Activity_EX!$A:$A,$A33))/(SUMIFS('AGG Activity_16'!C:C,'AGG Activity_16'!$A:$A,$B33)),1)))))</f>
        <v>2.4502409283488194E-2</v>
      </c>
      <c r="N33" s="7">
        <f>IF(AND(N$1=2017,OR(H33="WH",H33="SH")),IF(COMBDG_Split_Tech!N33="",0,COMBDG_Split_Tech!N33),IF(N$1=2016,IF(COMBDG_Split_Tech!N33="",0,COMBDG_Split_Tech!N33),IF(COMBDG_Split_Tech!N33=1,1,IF(COMBDG_Split_Tech!N33="",0,IFERROR((COMBDG_Split_Tech!N33*(SUMIFS('AGG Activity_16'!D:D,'AGG Activity_16'!$A:$A,$B33)+SUMIFS('AGG Activity_EX'!D:D,'AGG Activity_EX'!$A:$A,$B33))-SUMIFS(Activity_EX!D:D,Activity_EX!$A:$A,$A33))/(SUMIFS('AGG Activity_16'!D:D,'AGG Activity_16'!$A:$A,$B33)),1)))))</f>
        <v>2.2986074848608512E-2</v>
      </c>
      <c r="O33" s="7">
        <f>IF(AND(O$1=2017,OR(I33="WH",I33="SH")),IF(COMBDG_Split_Tech!O33="",0,COMBDG_Split_Tech!O33),IF(O$1=2016,IF(COMBDG_Split_Tech!O33="",0,COMBDG_Split_Tech!O33),IF(COMBDG_Split_Tech!O33=1,1,IF(COMBDG_Split_Tech!O33="",0,IFERROR((COMBDG_Split_Tech!O33*(SUMIFS('AGG Activity_16'!E:E,'AGG Activity_16'!$A:$A,$B33)+SUMIFS('AGG Activity_EX'!E:E,'AGG Activity_EX'!$A:$A,$B33))-SUMIFS(Activity_EX!E:E,Activity_EX!$A:$A,$A33))/(SUMIFS('AGG Activity_16'!E:E,'AGG Activity_16'!$A:$A,$B33)),1)))))</f>
        <v>2.2137882469957074E-2</v>
      </c>
      <c r="P33" s="7">
        <f>IF(AND(P$1=2017,OR(J33="WH",J33="SH")),IF(COMBDG_Split_Tech!P33="",0,COMBDG_Split_Tech!P33),IF(P$1=2016,IF(COMBDG_Split_Tech!P33="",0,COMBDG_Split_Tech!P33),IF(COMBDG_Split_Tech!P33=1,1,IF(COMBDG_Split_Tech!P33="",0,IFERROR((COMBDG_Split_Tech!P33*(SUMIFS('AGG Activity_16'!F:F,'AGG Activity_16'!$A:$A,$B33)+SUMIFS('AGG Activity_EX'!F:F,'AGG Activity_EX'!$A:$A,$B33))-SUMIFS(Activity_EX!F:F,Activity_EX!$A:$A,$A33))/(SUMIFS('AGG Activity_16'!F:F,'AGG Activity_16'!$A:$A,$B33)),1)))))</f>
        <v>1.9967678714093294E-2</v>
      </c>
      <c r="Q33" s="7">
        <f>IF(AND(Q$1=2017,OR(K33="WH",K33="SH")),IF(COMBDG_Split_Tech!Q33="",0,COMBDG_Split_Tech!Q33),IF(Q$1=2016,IF(COMBDG_Split_Tech!Q33="",0,COMBDG_Split_Tech!Q33),IF(COMBDG_Split_Tech!Q33=1,1,IF(COMBDG_Split_Tech!Q33="",0,IFERROR((COMBDG_Split_Tech!Q33*(SUMIFS('AGG Activity_16'!G:G,'AGG Activity_16'!$A:$A,$B33)+SUMIFS('AGG Activity_EX'!G:G,'AGG Activity_EX'!$A:$A,$B33))-SUMIFS(Activity_EX!G:G,Activity_EX!$A:$A,$A33))/(SUMIFS('AGG Activity_16'!G:G,'AGG Activity_16'!$A:$A,$B33)),1)))))</f>
        <v>1.9966645499141771E-2</v>
      </c>
      <c r="R33" s="7">
        <f>IF(AND(R$1=2017,OR(L33="WH",L33="SH")),IF(COMBDG_Split_Tech!R33="",0,COMBDG_Split_Tech!R33),IF(R$1=2016,IF(COMBDG_Split_Tech!R33="",0,COMBDG_Split_Tech!R33),IF(COMBDG_Split_Tech!R33=1,1,IF(COMBDG_Split_Tech!R33="",0,IFERROR((COMBDG_Split_Tech!R33*(SUMIFS('AGG Activity_16'!H:H,'AGG Activity_16'!$A:$A,$B33)+SUMIFS('AGG Activity_EX'!H:H,'AGG Activity_EX'!$A:$A,$B33))-SUMIFS(Activity_EX!H:H,Activity_EX!$A:$A,$A33))/(SUMIFS('AGG Activity_16'!H:H,'AGG Activity_16'!$A:$A,$B33)),1)))))</f>
        <v>1.9958839926943785E-2</v>
      </c>
      <c r="S33" s="7">
        <f>IF(AND(S$1=2017,OR(M33="WH",M33="SH")),IF(COMBDG_Split_Tech!S33="",0,COMBDG_Split_Tech!S33),IF(S$1=2016,IF(COMBDG_Split_Tech!S33="",0,COMBDG_Split_Tech!S33),IF(COMBDG_Split_Tech!S33=1,1,IF(COMBDG_Split_Tech!S33="",0,IFERROR((COMBDG_Split_Tech!S33*(SUMIFS('AGG Activity_16'!I:I,'AGG Activity_16'!$A:$A,$B33)+SUMIFS('AGG Activity_EX'!I:I,'AGG Activity_EX'!$A:$A,$B33))-SUMIFS(Activity_EX!I:I,Activity_EX!$A:$A,$A33))/(SUMIFS('AGG Activity_16'!I:I,'AGG Activity_16'!$A:$A,$B33)),1)))))</f>
        <v>0</v>
      </c>
      <c r="T33" s="7">
        <f>IF(AND(T$1=2017,OR(N33="WH",N33="SH")),IF(COMBDG_Split_Tech!T33="",0,COMBDG_Split_Tech!T33),IF(T$1=2016,IF(COMBDG_Split_Tech!T33="",0,COMBDG_Split_Tech!T33),IF(COMBDG_Split_Tech!T33=1,1,IF(COMBDG_Split_Tech!T33="",0,IFERROR((COMBDG_Split_Tech!T33*(SUMIFS('AGG Activity_16'!J:J,'AGG Activity_16'!$A:$A,$B33)+SUMIFS('AGG Activity_EX'!J:J,'AGG Activity_EX'!$A:$A,$B33))-SUMIFS(Activity_EX!J:J,Activity_EX!$A:$A,$A33))/(SUMIFS('AGG Activity_16'!J:J,'AGG Activity_16'!$A:$A,$B33)),1)))))</f>
        <v>0</v>
      </c>
      <c r="U33" s="7">
        <f>IF(AND(U$1=2017,OR(O33="WH",O33="SH")),IF(COMBDG_Split_Tech!U33="",0,COMBDG_Split_Tech!U33),IF(U$1=2016,IF(COMBDG_Split_Tech!U33="",0,COMBDG_Split_Tech!U33),IF(COMBDG_Split_Tech!U33=1,1,IF(COMBDG_Split_Tech!U33="",0,IFERROR((COMBDG_Split_Tech!U33*(SUMIFS('AGG Activity_16'!K:K,'AGG Activity_16'!$A:$A,$B33)+SUMIFS('AGG Activity_EX'!K:K,'AGG Activity_EX'!$A:$A,$B33))-SUMIFS(Activity_EX!K:K,Activity_EX!$A:$A,$A33))/(SUMIFS('AGG Activity_16'!K:K,'AGG Activity_16'!$A:$A,$B33)),1)))))</f>
        <v>0</v>
      </c>
    </row>
    <row r="34" spans="1:21" x14ac:dyDescent="0.25">
      <c r="A34" t="str">
        <f>COMBDG_Split_Tech!A34</f>
        <v>COMBDGAEROldAE______STDPRO</v>
      </c>
      <c r="B34" t="str">
        <f>COMBDG_Split_Tech!B34</f>
        <v>COMBDGAEROldAE</v>
      </c>
      <c r="C34" t="str">
        <f>COMBDG_Split_Tech!C34</f>
        <v>COM</v>
      </c>
      <c r="D34" t="str">
        <f>COMBDG_Split_Tech!D34</f>
        <v>BDG</v>
      </c>
      <c r="E34" t="str">
        <f>COMBDG_Split_Tech!E34</f>
        <v>AER</v>
      </c>
      <c r="F34" t="str">
        <f>COMBDG_Split_Tech!F34</f>
        <v>Old</v>
      </c>
      <c r="G34" t="str">
        <f>COMBDG_Split_Tech!G34</f>
        <v>AE</v>
      </c>
      <c r="H34" t="str">
        <f>COMBDG_Split_Tech!H34</f>
        <v>___</v>
      </c>
      <c r="I34" t="str">
        <f>COMBDG_Split_Tech!I34</f>
        <v>___</v>
      </c>
      <c r="J34" t="str">
        <f>COMBDG_Split_Tech!J34</f>
        <v>STD</v>
      </c>
      <c r="K34" t="str">
        <f>COMBDG_Split_Tech!K34</f>
        <v>PRO</v>
      </c>
      <c r="L34" s="7">
        <f>IF(AND(L$1=2017,OR(F34="WH",F34="SH")),IF(COMBDG_Split_Tech!L34="",0,COMBDG_Split_Tech!L34),IF(L$1=2016,IF(COMBDG_Split_Tech!L34="",0,COMBDG_Split_Tech!L34),IF(COMBDG_Split_Tech!L34=1,1,IF(COMBDG_Split_Tech!L34="",0,IFERROR((COMBDG_Split_Tech!L34*(SUMIFS('AGG Activity_16'!B:B,'AGG Activity_16'!$A:$A,$B34)+SUMIFS('AGG Activity_EX'!B:B,'AGG Activity_EX'!$A:$A,$B34))-SUMIFS(Activity_EX!B:B,Activity_EX!$A:$A,$A34))/(SUMIFS('AGG Activity_16'!B:B,'AGG Activity_16'!$A:$A,$B34)),1)))))</f>
        <v>1.4867707348591665E-2</v>
      </c>
      <c r="M34" s="7">
        <f>IF(AND(M$1=2017,OR(G34="WH",G34="SH")),IF(COMBDG_Split_Tech!M34="",0,COMBDG_Split_Tech!M34),IF(M$1=2016,IF(COMBDG_Split_Tech!M34="",0,COMBDG_Split_Tech!M34),IF(COMBDG_Split_Tech!M34=1,1,IF(COMBDG_Split_Tech!M34="",0,IFERROR((COMBDG_Split_Tech!M34*(SUMIFS('AGG Activity_16'!C:C,'AGG Activity_16'!$A:$A,$B34)+SUMIFS('AGG Activity_EX'!C:C,'AGG Activity_EX'!$A:$A,$B34))-SUMIFS(Activity_EX!C:C,Activity_EX!$A:$A,$A34))/(SUMIFS('AGG Activity_16'!C:C,'AGG Activity_16'!$A:$A,$B34)),1)))))</f>
        <v>1.9167261719272199E-2</v>
      </c>
      <c r="N34" s="7">
        <f>IF(AND(N$1=2017,OR(H34="WH",H34="SH")),IF(COMBDG_Split_Tech!N34="",0,COMBDG_Split_Tech!N34),IF(N$1=2016,IF(COMBDG_Split_Tech!N34="",0,COMBDG_Split_Tech!N34),IF(COMBDG_Split_Tech!N34=1,1,IF(COMBDG_Split_Tech!N34="",0,IFERROR((COMBDG_Split_Tech!N34*(SUMIFS('AGG Activity_16'!D:D,'AGG Activity_16'!$A:$A,$B34)+SUMIFS('AGG Activity_EX'!D:D,'AGG Activity_EX'!$A:$A,$B34))-SUMIFS(Activity_EX!D:D,Activity_EX!$A:$A,$A34))/(SUMIFS('AGG Activity_16'!D:D,'AGG Activity_16'!$A:$A,$B34)),1)))))</f>
        <v>1.7616468790360849E-2</v>
      </c>
      <c r="O34" s="7">
        <f>IF(AND(O$1=2017,OR(I34="WH",I34="SH")),IF(COMBDG_Split_Tech!O34="",0,COMBDG_Split_Tech!O34),IF(O$1=2016,IF(COMBDG_Split_Tech!O34="",0,COMBDG_Split_Tech!O34),IF(COMBDG_Split_Tech!O34=1,1,IF(COMBDG_Split_Tech!O34="",0,IFERROR((COMBDG_Split_Tech!O34*(SUMIFS('AGG Activity_16'!E:E,'AGG Activity_16'!$A:$A,$B34)+SUMIFS('AGG Activity_EX'!E:E,'AGG Activity_EX'!$A:$A,$B34))-SUMIFS(Activity_EX!E:E,Activity_EX!$A:$A,$A34))/(SUMIFS('AGG Activity_16'!E:E,'AGG Activity_16'!$A:$A,$B34)),1)))))</f>
        <v>1.6803909570474399E-2</v>
      </c>
      <c r="P34" s="7">
        <f>IF(AND(P$1=2017,OR(J34="WH",J34="SH")),IF(COMBDG_Split_Tech!P34="",0,COMBDG_Split_Tech!P34),IF(P$1=2016,IF(COMBDG_Split_Tech!P34="",0,COMBDG_Split_Tech!P34),IF(COMBDG_Split_Tech!P34=1,1,IF(COMBDG_Split_Tech!P34="",0,IFERROR((COMBDG_Split_Tech!P34*(SUMIFS('AGG Activity_16'!F:F,'AGG Activity_16'!$A:$A,$B34)+SUMIFS('AGG Activity_EX'!F:F,'AGG Activity_EX'!$A:$A,$B34))-SUMIFS(Activity_EX!F:F,Activity_EX!$A:$A,$A34))/(SUMIFS('AGG Activity_16'!F:F,'AGG Activity_16'!$A:$A,$B34)),1)))))</f>
        <v>1.4877924713031522E-2</v>
      </c>
      <c r="Q34" s="7">
        <f>IF(AND(Q$1=2017,OR(K34="WH",K34="SH")),IF(COMBDG_Split_Tech!Q34="",0,COMBDG_Split_Tech!Q34),IF(Q$1=2016,IF(COMBDG_Split_Tech!Q34="",0,COMBDG_Split_Tech!Q34),IF(COMBDG_Split_Tech!Q34=1,1,IF(COMBDG_Split_Tech!Q34="",0,IFERROR((COMBDG_Split_Tech!Q34*(SUMIFS('AGG Activity_16'!G:G,'AGG Activity_16'!$A:$A,$B34)+SUMIFS('AGG Activity_EX'!G:G,'AGG Activity_EX'!$A:$A,$B34))-SUMIFS(Activity_EX!G:G,Activity_EX!$A:$A,$A34))/(SUMIFS('AGG Activity_16'!G:G,'AGG Activity_16'!$A:$A,$B34)),1)))))</f>
        <v>1.4876883809904767E-2</v>
      </c>
      <c r="R34" s="7">
        <f>IF(AND(R$1=2017,OR(L34="WH",L34="SH")),IF(COMBDG_Split_Tech!R34="",0,COMBDG_Split_Tech!R34),IF(R$1=2016,IF(COMBDG_Split_Tech!R34="",0,COMBDG_Split_Tech!R34),IF(COMBDG_Split_Tech!R34=1,1,IF(COMBDG_Split_Tech!R34="",0,IFERROR((COMBDG_Split_Tech!R34*(SUMIFS('AGG Activity_16'!H:H,'AGG Activity_16'!$A:$A,$B34)+SUMIFS('AGG Activity_EX'!H:H,'AGG Activity_EX'!$A:$A,$B34))-SUMIFS(Activity_EX!H:H,Activity_EX!$A:$A,$A34))/(SUMIFS('AGG Activity_16'!H:H,'AGG Activity_16'!$A:$A,$B34)),1)))))</f>
        <v>1.4868922464937848E-2</v>
      </c>
      <c r="S34" s="7">
        <f>IF(AND(S$1=2017,OR(M34="WH",M34="SH")),IF(COMBDG_Split_Tech!S34="",0,COMBDG_Split_Tech!S34),IF(S$1=2016,IF(COMBDG_Split_Tech!S34="",0,COMBDG_Split_Tech!S34),IF(COMBDG_Split_Tech!S34=1,1,IF(COMBDG_Split_Tech!S34="",0,IFERROR((COMBDG_Split_Tech!S34*(SUMIFS('AGG Activity_16'!I:I,'AGG Activity_16'!$A:$A,$B34)+SUMIFS('AGG Activity_EX'!I:I,'AGG Activity_EX'!$A:$A,$B34))-SUMIFS(Activity_EX!I:I,Activity_EX!$A:$A,$A34))/(SUMIFS('AGG Activity_16'!I:I,'AGG Activity_16'!$A:$A,$B34)),1)))))</f>
        <v>0</v>
      </c>
      <c r="T34" s="7">
        <f>IF(AND(T$1=2017,OR(N34="WH",N34="SH")),IF(COMBDG_Split_Tech!T34="",0,COMBDG_Split_Tech!T34),IF(T$1=2016,IF(COMBDG_Split_Tech!T34="",0,COMBDG_Split_Tech!T34),IF(COMBDG_Split_Tech!T34=1,1,IF(COMBDG_Split_Tech!T34="",0,IFERROR((COMBDG_Split_Tech!T34*(SUMIFS('AGG Activity_16'!J:J,'AGG Activity_16'!$A:$A,$B34)+SUMIFS('AGG Activity_EX'!J:J,'AGG Activity_EX'!$A:$A,$B34))-SUMIFS(Activity_EX!J:J,Activity_EX!$A:$A,$A34))/(SUMIFS('AGG Activity_16'!J:J,'AGG Activity_16'!$A:$A,$B34)),1)))))</f>
        <v>0</v>
      </c>
      <c r="U34" s="7">
        <f>IF(AND(U$1=2017,OR(O34="WH",O34="SH")),IF(COMBDG_Split_Tech!U34="",0,COMBDG_Split_Tech!U34),IF(U$1=2016,IF(COMBDG_Split_Tech!U34="",0,COMBDG_Split_Tech!U34),IF(COMBDG_Split_Tech!U34=1,1,IF(COMBDG_Split_Tech!U34="",0,IFERROR((COMBDG_Split_Tech!U34*(SUMIFS('AGG Activity_16'!K:K,'AGG Activity_16'!$A:$A,$B34)+SUMIFS('AGG Activity_EX'!K:K,'AGG Activity_EX'!$A:$A,$B34))-SUMIFS(Activity_EX!K:K,Activity_EX!$A:$A,$A34))/(SUMIFS('AGG Activity_16'!K:K,'AGG Activity_16'!$A:$A,$B34)),1)))))</f>
        <v>0</v>
      </c>
    </row>
    <row r="35" spans="1:21" x14ac:dyDescent="0.25">
      <c r="A35" t="str">
        <f>COMBDG_Split_Tech!A35</f>
        <v>COMBDGAEROldAM______STDELC</v>
      </c>
      <c r="B35" t="str">
        <f>COMBDG_Split_Tech!B35</f>
        <v>COMBDGAEROldAM</v>
      </c>
      <c r="C35" t="str">
        <f>COMBDG_Split_Tech!C35</f>
        <v>COM</v>
      </c>
      <c r="D35" t="str">
        <f>COMBDG_Split_Tech!D35</f>
        <v>BDG</v>
      </c>
      <c r="E35" t="str">
        <f>COMBDG_Split_Tech!E35</f>
        <v>AER</v>
      </c>
      <c r="F35" t="str">
        <f>COMBDG_Split_Tech!F35</f>
        <v>Old</v>
      </c>
      <c r="G35" t="str">
        <f>COMBDG_Split_Tech!G35</f>
        <v>AM</v>
      </c>
      <c r="H35" t="str">
        <f>COMBDG_Split_Tech!H35</f>
        <v>___</v>
      </c>
      <c r="I35" t="str">
        <f>COMBDG_Split_Tech!I35</f>
        <v>___</v>
      </c>
      <c r="J35" t="str">
        <f>COMBDG_Split_Tech!J35</f>
        <v>STD</v>
      </c>
      <c r="K35" t="str">
        <f>COMBDG_Split_Tech!K35</f>
        <v>ELC</v>
      </c>
      <c r="L35" s="7">
        <f>IF(AND(L$1=2017,OR(F35="WH",F35="SH")),IF(COMBDG_Split_Tech!L35="",0,COMBDG_Split_Tech!L35),IF(L$1=2016,IF(COMBDG_Split_Tech!L35="",0,COMBDG_Split_Tech!L35),IF(COMBDG_Split_Tech!L35=1,1,IF(COMBDG_Split_Tech!L35="",0,IFERROR((COMBDG_Split_Tech!L35*(SUMIFS('AGG Activity_16'!B:B,'AGG Activity_16'!$A:$A,$B35)+SUMIFS('AGG Activity_EX'!B:B,'AGG Activity_EX'!$A:$A,$B35))-SUMIFS(Activity_EX!B:B,Activity_EX!$A:$A,$A35))/(SUMIFS('AGG Activity_16'!B:B,'AGG Activity_16'!$A:$A,$B35)),1)))))</f>
        <v>1</v>
      </c>
      <c r="M35" s="7">
        <f>IF(AND(M$1=2017,OR(G35="WH",G35="SH")),IF(COMBDG_Split_Tech!M35="",0,COMBDG_Split_Tech!M35),IF(M$1=2016,IF(COMBDG_Split_Tech!M35="",0,COMBDG_Split_Tech!M35),IF(COMBDG_Split_Tech!M35=1,1,IF(COMBDG_Split_Tech!M35="",0,IFERROR((COMBDG_Split_Tech!M35*(SUMIFS('AGG Activity_16'!C:C,'AGG Activity_16'!$A:$A,$B35)+SUMIFS('AGG Activity_EX'!C:C,'AGG Activity_EX'!$A:$A,$B35))-SUMIFS(Activity_EX!C:C,Activity_EX!$A:$A,$A35))/(SUMIFS('AGG Activity_16'!C:C,'AGG Activity_16'!$A:$A,$B35)),1)))))</f>
        <v>1</v>
      </c>
      <c r="N35" s="7">
        <f>IF(AND(N$1=2017,OR(H35="WH",H35="SH")),IF(COMBDG_Split_Tech!N35="",0,COMBDG_Split_Tech!N35),IF(N$1=2016,IF(COMBDG_Split_Tech!N35="",0,COMBDG_Split_Tech!N35),IF(COMBDG_Split_Tech!N35=1,1,IF(COMBDG_Split_Tech!N35="",0,IFERROR((COMBDG_Split_Tech!N35*(SUMIFS('AGG Activity_16'!D:D,'AGG Activity_16'!$A:$A,$B35)+SUMIFS('AGG Activity_EX'!D:D,'AGG Activity_EX'!$A:$A,$B35))-SUMIFS(Activity_EX!D:D,Activity_EX!$A:$A,$A35))/(SUMIFS('AGG Activity_16'!D:D,'AGG Activity_16'!$A:$A,$B35)),1)))))</f>
        <v>1</v>
      </c>
      <c r="O35" s="7">
        <f>IF(AND(O$1=2017,OR(I35="WH",I35="SH")),IF(COMBDG_Split_Tech!O35="",0,COMBDG_Split_Tech!O35),IF(O$1=2016,IF(COMBDG_Split_Tech!O35="",0,COMBDG_Split_Tech!O35),IF(COMBDG_Split_Tech!O35=1,1,IF(COMBDG_Split_Tech!O35="",0,IFERROR((COMBDG_Split_Tech!O35*(SUMIFS('AGG Activity_16'!E:E,'AGG Activity_16'!$A:$A,$B35)+SUMIFS('AGG Activity_EX'!E:E,'AGG Activity_EX'!$A:$A,$B35))-SUMIFS(Activity_EX!E:E,Activity_EX!$A:$A,$A35))/(SUMIFS('AGG Activity_16'!E:E,'AGG Activity_16'!$A:$A,$B35)),1)))))</f>
        <v>1</v>
      </c>
      <c r="P35" s="7">
        <f>IF(AND(P$1=2017,OR(J35="WH",J35="SH")),IF(COMBDG_Split_Tech!P35="",0,COMBDG_Split_Tech!P35),IF(P$1=2016,IF(COMBDG_Split_Tech!P35="",0,COMBDG_Split_Tech!P35),IF(COMBDG_Split_Tech!P35=1,1,IF(COMBDG_Split_Tech!P35="",0,IFERROR((COMBDG_Split_Tech!P35*(SUMIFS('AGG Activity_16'!F:F,'AGG Activity_16'!$A:$A,$B35)+SUMIFS('AGG Activity_EX'!F:F,'AGG Activity_EX'!$A:$A,$B35))-SUMIFS(Activity_EX!F:F,Activity_EX!$A:$A,$A35))/(SUMIFS('AGG Activity_16'!F:F,'AGG Activity_16'!$A:$A,$B35)),1)))))</f>
        <v>1</v>
      </c>
      <c r="Q35" s="7">
        <f>IF(AND(Q$1=2017,OR(K35="WH",K35="SH")),IF(COMBDG_Split_Tech!Q35="",0,COMBDG_Split_Tech!Q35),IF(Q$1=2016,IF(COMBDG_Split_Tech!Q35="",0,COMBDG_Split_Tech!Q35),IF(COMBDG_Split_Tech!Q35=1,1,IF(COMBDG_Split_Tech!Q35="",0,IFERROR((COMBDG_Split_Tech!Q35*(SUMIFS('AGG Activity_16'!G:G,'AGG Activity_16'!$A:$A,$B35)+SUMIFS('AGG Activity_EX'!G:G,'AGG Activity_EX'!$A:$A,$B35))-SUMIFS(Activity_EX!G:G,Activity_EX!$A:$A,$A35))/(SUMIFS('AGG Activity_16'!G:G,'AGG Activity_16'!$A:$A,$B35)),1)))))</f>
        <v>1</v>
      </c>
      <c r="R35" s="7">
        <f>IF(AND(R$1=2017,OR(L35="WH",L35="SH")),IF(COMBDG_Split_Tech!R35="",0,COMBDG_Split_Tech!R35),IF(R$1=2016,IF(COMBDG_Split_Tech!R35="",0,COMBDG_Split_Tech!R35),IF(COMBDG_Split_Tech!R35=1,1,IF(COMBDG_Split_Tech!R35="",0,IFERROR((COMBDG_Split_Tech!R35*(SUMIFS('AGG Activity_16'!H:H,'AGG Activity_16'!$A:$A,$B35)+SUMIFS('AGG Activity_EX'!H:H,'AGG Activity_EX'!$A:$A,$B35))-SUMIFS(Activity_EX!H:H,Activity_EX!$A:$A,$A35))/(SUMIFS('AGG Activity_16'!H:H,'AGG Activity_16'!$A:$A,$B35)),1)))))</f>
        <v>1</v>
      </c>
      <c r="S35" s="7">
        <f>IF(AND(S$1=2017,OR(M35="WH",M35="SH")),IF(COMBDG_Split_Tech!S35="",0,COMBDG_Split_Tech!S35),IF(S$1=2016,IF(COMBDG_Split_Tech!S35="",0,COMBDG_Split_Tech!S35),IF(COMBDG_Split_Tech!S35=1,1,IF(COMBDG_Split_Tech!S35="",0,IFERROR((COMBDG_Split_Tech!S35*(SUMIFS('AGG Activity_16'!I:I,'AGG Activity_16'!$A:$A,$B35)+SUMIFS('AGG Activity_EX'!I:I,'AGG Activity_EX'!$A:$A,$B35))-SUMIFS(Activity_EX!I:I,Activity_EX!$A:$A,$A35))/(SUMIFS('AGG Activity_16'!I:I,'AGG Activity_16'!$A:$A,$B35)),1)))))</f>
        <v>0</v>
      </c>
      <c r="T35" s="7">
        <f>IF(AND(T$1=2017,OR(N35="WH",N35="SH")),IF(COMBDG_Split_Tech!T35="",0,COMBDG_Split_Tech!T35),IF(T$1=2016,IF(COMBDG_Split_Tech!T35="",0,COMBDG_Split_Tech!T35),IF(COMBDG_Split_Tech!T35=1,1,IF(COMBDG_Split_Tech!T35="",0,IFERROR((COMBDG_Split_Tech!T35*(SUMIFS('AGG Activity_16'!J:J,'AGG Activity_16'!$A:$A,$B35)+SUMIFS('AGG Activity_EX'!J:J,'AGG Activity_EX'!$A:$A,$B35))-SUMIFS(Activity_EX!J:J,Activity_EX!$A:$A,$A35))/(SUMIFS('AGG Activity_16'!J:J,'AGG Activity_16'!$A:$A,$B35)),1)))))</f>
        <v>0</v>
      </c>
      <c r="U35" s="7">
        <f>IF(AND(U$1=2017,OR(O35="WH",O35="SH")),IF(COMBDG_Split_Tech!U35="",0,COMBDG_Split_Tech!U35),IF(U$1=2016,IF(COMBDG_Split_Tech!U35="",0,COMBDG_Split_Tech!U35),IF(COMBDG_Split_Tech!U35=1,1,IF(COMBDG_Split_Tech!U35="",0,IFERROR((COMBDG_Split_Tech!U35*(SUMIFS('AGG Activity_16'!K:K,'AGG Activity_16'!$A:$A,$B35)+SUMIFS('AGG Activity_EX'!K:K,'AGG Activity_EX'!$A:$A,$B35))-SUMIFS(Activity_EX!K:K,Activity_EX!$A:$A,$A35))/(SUMIFS('AGG Activity_16'!K:K,'AGG Activity_16'!$A:$A,$B35)),1)))))</f>
        <v>0</v>
      </c>
    </row>
    <row r="36" spans="1:21" x14ac:dyDescent="0.25">
      <c r="A36" t="str">
        <f>COMBDG_Split_Tech!A36</f>
        <v>COMBDGAEROldLIFLC___STDELC</v>
      </c>
      <c r="B36" t="str">
        <f>COMBDG_Split_Tech!B36</f>
        <v>COMBDGAEROldLI</v>
      </c>
      <c r="C36" t="str">
        <f>COMBDG_Split_Tech!C36</f>
        <v>COM</v>
      </c>
      <c r="D36" t="str">
        <f>COMBDG_Split_Tech!D36</f>
        <v>BDG</v>
      </c>
      <c r="E36" t="str">
        <f>COMBDG_Split_Tech!E36</f>
        <v>AER</v>
      </c>
      <c r="F36" t="str">
        <f>COMBDG_Split_Tech!F36</f>
        <v>Old</v>
      </c>
      <c r="G36" t="str">
        <f>COMBDG_Split_Tech!G36</f>
        <v>LI</v>
      </c>
      <c r="H36" t="str">
        <f>COMBDG_Split_Tech!H36</f>
        <v>FLC</v>
      </c>
      <c r="I36" t="str">
        <f>COMBDG_Split_Tech!I36</f>
        <v>___</v>
      </c>
      <c r="J36" t="str">
        <f>COMBDG_Split_Tech!J36</f>
        <v>STD</v>
      </c>
      <c r="K36" t="str">
        <f>COMBDG_Split_Tech!K36</f>
        <v>ELC</v>
      </c>
      <c r="L36" s="7">
        <f>IF(AND(L$1=2017,OR(F36="WH",F36="SH")),IF(COMBDG_Split_Tech!L36="",0,COMBDG_Split_Tech!L36),IF(L$1=2016,IF(COMBDG_Split_Tech!L36="",0,COMBDG_Split_Tech!L36),IF(COMBDG_Split_Tech!L36=1,1,IF(COMBDG_Split_Tech!L36="",0,IFERROR((COMBDG_Split_Tech!L36*(SUMIFS('AGG Activity_16'!B:B,'AGG Activity_16'!$A:$A,$B36)+SUMIFS('AGG Activity_EX'!B:B,'AGG Activity_EX'!$A:$A,$B36))-SUMIFS(Activity_EX!B:B,Activity_EX!$A:$A,$A36))/(SUMIFS('AGG Activity_16'!B:B,'AGG Activity_16'!$A:$A,$B36)),1)))))</f>
        <v>5.7404593478355748E-2</v>
      </c>
      <c r="M36" s="7">
        <f>IF(AND(M$1=2017,OR(G36="WH",G36="SH")),IF(COMBDG_Split_Tech!M36="",0,COMBDG_Split_Tech!M36),IF(M$1=2016,IF(COMBDG_Split_Tech!M36="",0,COMBDG_Split_Tech!M36),IF(COMBDG_Split_Tech!M36=1,1,IF(COMBDG_Split_Tech!M36="",0,IFERROR((COMBDG_Split_Tech!M36*(SUMIFS('AGG Activity_16'!C:C,'AGG Activity_16'!$A:$A,$B36)+SUMIFS('AGG Activity_EX'!C:C,'AGG Activity_EX'!$A:$A,$B36))-SUMIFS(Activity_EX!C:C,Activity_EX!$A:$A,$A36))/(SUMIFS('AGG Activity_16'!C:C,'AGG Activity_16'!$A:$A,$B36)),1)))))</f>
        <v>2.4043224118864764E-4</v>
      </c>
      <c r="N36" s="7">
        <f>IF(AND(N$1=2017,OR(H36="WH",H36="SH")),IF(COMBDG_Split_Tech!N36="",0,COMBDG_Split_Tech!N36),IF(N$1=2016,IF(COMBDG_Split_Tech!N36="",0,COMBDG_Split_Tech!N36),IF(COMBDG_Split_Tech!N36=1,1,IF(COMBDG_Split_Tech!N36="",0,IFERROR((COMBDG_Split_Tech!N36*(SUMIFS('AGG Activity_16'!D:D,'AGG Activity_16'!$A:$A,$B36)+SUMIFS('AGG Activity_EX'!D:D,'AGG Activity_EX'!$A:$A,$B36))-SUMIFS(Activity_EX!D:D,Activity_EX!$A:$A,$A36))/(SUMIFS('AGG Activity_16'!D:D,'AGG Activity_16'!$A:$A,$B36)),1)))))</f>
        <v>4.8470113661245982E-4</v>
      </c>
      <c r="O36" s="7">
        <f>IF(AND(O$1=2017,OR(I36="WH",I36="SH")),IF(COMBDG_Split_Tech!O36="",0,COMBDG_Split_Tech!O36),IF(O$1=2016,IF(COMBDG_Split_Tech!O36="",0,COMBDG_Split_Tech!O36),IF(COMBDG_Split_Tech!O36=1,1,IF(COMBDG_Split_Tech!O36="",0,IFERROR((COMBDG_Split_Tech!O36*(SUMIFS('AGG Activity_16'!E:E,'AGG Activity_16'!$A:$A,$B36)+SUMIFS('AGG Activity_EX'!E:E,'AGG Activity_EX'!$A:$A,$B36))-SUMIFS(Activity_EX!E:E,Activity_EX!$A:$A,$A36))/(SUMIFS('AGG Activity_16'!E:E,'AGG Activity_16'!$A:$A,$B36)),1)))))</f>
        <v>7.2631948818754163E-2</v>
      </c>
      <c r="P36" s="7">
        <f>IF(AND(P$1=2017,OR(J36="WH",J36="SH")),IF(COMBDG_Split_Tech!P36="",0,COMBDG_Split_Tech!P36),IF(P$1=2016,IF(COMBDG_Split_Tech!P36="",0,COMBDG_Split_Tech!P36),IF(COMBDG_Split_Tech!P36=1,1,IF(COMBDG_Split_Tech!P36="",0,IFERROR((COMBDG_Split_Tech!P36*(SUMIFS('AGG Activity_16'!F:F,'AGG Activity_16'!$A:$A,$B36)+SUMIFS('AGG Activity_EX'!F:F,'AGG Activity_EX'!$A:$A,$B36))-SUMIFS(Activity_EX!F:F,Activity_EX!$A:$A,$A36))/(SUMIFS('AGG Activity_16'!F:F,'AGG Activity_16'!$A:$A,$B36)),1)))))</f>
        <v>7.2454847844858603E-2</v>
      </c>
      <c r="Q36" s="7">
        <f>IF(AND(Q$1=2017,OR(K36="WH",K36="SH")),IF(COMBDG_Split_Tech!Q36="",0,COMBDG_Split_Tech!Q36),IF(Q$1=2016,IF(COMBDG_Split_Tech!Q36="",0,COMBDG_Split_Tech!Q36),IF(COMBDG_Split_Tech!Q36=1,1,IF(COMBDG_Split_Tech!Q36="",0,IFERROR((COMBDG_Split_Tech!Q36*(SUMIFS('AGG Activity_16'!G:G,'AGG Activity_16'!$A:$A,$B36)+SUMIFS('AGG Activity_EX'!G:G,'AGG Activity_EX'!$A:$A,$B36))-SUMIFS(Activity_EX!G:G,Activity_EX!$A:$A,$A36))/(SUMIFS('AGG Activity_16'!G:G,'AGG Activity_16'!$A:$A,$B36)),1)))))</f>
        <v>7.2379771228372275E-2</v>
      </c>
      <c r="R36" s="7">
        <f>IF(AND(R$1=2017,OR(L36="WH",L36="SH")),IF(COMBDG_Split_Tech!R36="",0,COMBDG_Split_Tech!R36),IF(R$1=2016,IF(COMBDG_Split_Tech!R36="",0,COMBDG_Split_Tech!R36),IF(COMBDG_Split_Tech!R36=1,1,IF(COMBDG_Split_Tech!R36="",0,IFERROR((COMBDG_Split_Tech!R36*(SUMIFS('AGG Activity_16'!H:H,'AGG Activity_16'!$A:$A,$B36)+SUMIFS('AGG Activity_EX'!H:H,'AGG Activity_EX'!$A:$A,$B36))-SUMIFS(Activity_EX!H:H,Activity_EX!$A:$A,$A36))/(SUMIFS('AGG Activity_16'!H:H,'AGG Activity_16'!$A:$A,$B36)),1)))))</f>
        <v>7.2330861873557556E-2</v>
      </c>
      <c r="S36" s="7">
        <f>IF(AND(S$1=2017,OR(M36="WH",M36="SH")),IF(COMBDG_Split_Tech!S36="",0,COMBDG_Split_Tech!S36),IF(S$1=2016,IF(COMBDG_Split_Tech!S36="",0,COMBDG_Split_Tech!S36),IF(COMBDG_Split_Tech!S36=1,1,IF(COMBDG_Split_Tech!S36="",0,IFERROR((COMBDG_Split_Tech!S36*(SUMIFS('AGG Activity_16'!I:I,'AGG Activity_16'!$A:$A,$B36)+SUMIFS('AGG Activity_EX'!I:I,'AGG Activity_EX'!$A:$A,$B36))-SUMIFS(Activity_EX!I:I,Activity_EX!$A:$A,$A36))/(SUMIFS('AGG Activity_16'!I:I,'AGG Activity_16'!$A:$A,$B36)),1)))))</f>
        <v>0</v>
      </c>
      <c r="T36" s="7">
        <f>IF(AND(T$1=2017,OR(N36="WH",N36="SH")),IF(COMBDG_Split_Tech!T36="",0,COMBDG_Split_Tech!T36),IF(T$1=2016,IF(COMBDG_Split_Tech!T36="",0,COMBDG_Split_Tech!T36),IF(COMBDG_Split_Tech!T36=1,1,IF(COMBDG_Split_Tech!T36="",0,IFERROR((COMBDG_Split_Tech!T36*(SUMIFS('AGG Activity_16'!J:J,'AGG Activity_16'!$A:$A,$B36)+SUMIFS('AGG Activity_EX'!J:J,'AGG Activity_EX'!$A:$A,$B36))-SUMIFS(Activity_EX!J:J,Activity_EX!$A:$A,$A36))/(SUMIFS('AGG Activity_16'!J:J,'AGG Activity_16'!$A:$A,$B36)),1)))))</f>
        <v>0</v>
      </c>
      <c r="U36" s="7">
        <f>IF(AND(U$1=2017,OR(O36="WH",O36="SH")),IF(COMBDG_Split_Tech!U36="",0,COMBDG_Split_Tech!U36),IF(U$1=2016,IF(COMBDG_Split_Tech!U36="",0,COMBDG_Split_Tech!U36),IF(COMBDG_Split_Tech!U36=1,1,IF(COMBDG_Split_Tech!U36="",0,IFERROR((COMBDG_Split_Tech!U36*(SUMIFS('AGG Activity_16'!K:K,'AGG Activity_16'!$A:$A,$B36)+SUMIFS('AGG Activity_EX'!K:K,'AGG Activity_EX'!$A:$A,$B36))-SUMIFS(Activity_EX!K:K,Activity_EX!$A:$A,$A36))/(SUMIFS('AGG Activity_16'!K:K,'AGG Activity_16'!$A:$A,$B36)),1)))))</f>
        <v>0</v>
      </c>
    </row>
    <row r="37" spans="1:21" x14ac:dyDescent="0.25">
      <c r="A37" t="str">
        <f>COMBDG_Split_Tech!A37</f>
        <v>COMBDGAEROldLIFLU___STDELC</v>
      </c>
      <c r="B37" t="str">
        <f>COMBDG_Split_Tech!B37</f>
        <v>COMBDGAEROldLI</v>
      </c>
      <c r="C37" t="str">
        <f>COMBDG_Split_Tech!C37</f>
        <v>COM</v>
      </c>
      <c r="D37" t="str">
        <f>COMBDG_Split_Tech!D37</f>
        <v>BDG</v>
      </c>
      <c r="E37" t="str">
        <f>COMBDG_Split_Tech!E37</f>
        <v>AER</v>
      </c>
      <c r="F37" t="str">
        <f>COMBDG_Split_Tech!F37</f>
        <v>Old</v>
      </c>
      <c r="G37" t="str">
        <f>COMBDG_Split_Tech!G37</f>
        <v>LI</v>
      </c>
      <c r="H37" t="str">
        <f>COMBDG_Split_Tech!H37</f>
        <v>FLU</v>
      </c>
      <c r="I37" t="str">
        <f>COMBDG_Split_Tech!I37</f>
        <v>___</v>
      </c>
      <c r="J37" t="str">
        <f>COMBDG_Split_Tech!J37</f>
        <v>STD</v>
      </c>
      <c r="K37" t="str">
        <f>COMBDG_Split_Tech!K37</f>
        <v>ELC</v>
      </c>
      <c r="L37" s="7">
        <f>IF(AND(L$1=2017,OR(F37="WH",F37="SH")),IF(COMBDG_Split_Tech!L37="",0,COMBDG_Split_Tech!L37),IF(L$1=2016,IF(COMBDG_Split_Tech!L37="",0,COMBDG_Split_Tech!L37),IF(COMBDG_Split_Tech!L37=1,1,IF(COMBDG_Split_Tech!L37="",0,IFERROR((COMBDG_Split_Tech!L37*(SUMIFS('AGG Activity_16'!B:B,'AGG Activity_16'!$A:$A,$B37)+SUMIFS('AGG Activity_EX'!B:B,'AGG Activity_EX'!$A:$A,$B37))-SUMIFS(Activity_EX!B:B,Activity_EX!$A:$A,$A37))/(SUMIFS('AGG Activity_16'!B:B,'AGG Activity_16'!$A:$A,$B37)),1)))))</f>
        <v>0.41991168524080263</v>
      </c>
      <c r="M37" s="7">
        <f>IF(AND(M$1=2017,OR(G37="WH",G37="SH")),IF(COMBDG_Split_Tech!M37="",0,COMBDG_Split_Tech!M37),IF(M$1=2016,IF(COMBDG_Split_Tech!M37="",0,COMBDG_Split_Tech!M37),IF(COMBDG_Split_Tech!M37=1,1,IF(COMBDG_Split_Tech!M37="",0,IFERROR((COMBDG_Split_Tech!M37*(SUMIFS('AGG Activity_16'!C:C,'AGG Activity_16'!$A:$A,$B37)+SUMIFS('AGG Activity_EX'!C:C,'AGG Activity_EX'!$A:$A,$B37))-SUMIFS(Activity_EX!C:C,Activity_EX!$A:$A,$A37))/(SUMIFS('AGG Activity_16'!C:C,'AGG Activity_16'!$A:$A,$B37)),1)))))</f>
        <v>1.7566452504021706E-3</v>
      </c>
      <c r="N37" s="7">
        <f>IF(AND(N$1=2017,OR(H37="WH",H37="SH")),IF(COMBDG_Split_Tech!N37="",0,COMBDG_Split_Tech!N37),IF(N$1=2016,IF(COMBDG_Split_Tech!N37="",0,COMBDG_Split_Tech!N37),IF(COMBDG_Split_Tech!N37=1,1,IF(COMBDG_Split_Tech!N37="",0,IFERROR((COMBDG_Split_Tech!N37*(SUMIFS('AGG Activity_16'!D:D,'AGG Activity_16'!$A:$A,$B37)+SUMIFS('AGG Activity_EX'!D:D,'AGG Activity_EX'!$A:$A,$B37))-SUMIFS(Activity_EX!D:D,Activity_EX!$A:$A,$A37))/(SUMIFS('AGG Activity_16'!D:D,'AGG Activity_16'!$A:$A,$B37)),1)))))</f>
        <v>0.28841717572566999</v>
      </c>
      <c r="O37" s="7">
        <f>IF(AND(O$1=2017,OR(I37="WH",I37="SH")),IF(COMBDG_Split_Tech!O37="",0,COMBDG_Split_Tech!O37),IF(O$1=2016,IF(COMBDG_Split_Tech!O37="",0,COMBDG_Split_Tech!O37),IF(COMBDG_Split_Tech!O37=1,1,IF(COMBDG_Split_Tech!O37="",0,IFERROR((COMBDG_Split_Tech!O37*(SUMIFS('AGG Activity_16'!E:E,'AGG Activity_16'!$A:$A,$B37)+SUMIFS('AGG Activity_EX'!E:E,'AGG Activity_EX'!$A:$A,$B37))-SUMIFS(Activity_EX!E:E,Activity_EX!$A:$A,$A37))/(SUMIFS('AGG Activity_16'!E:E,'AGG Activity_16'!$A:$A,$B37)),1)))))</f>
        <v>0.26834560877958652</v>
      </c>
      <c r="P37" s="7">
        <f>IF(AND(P$1=2017,OR(J37="WH",J37="SH")),IF(COMBDG_Split_Tech!P37="",0,COMBDG_Split_Tech!P37),IF(P$1=2016,IF(COMBDG_Split_Tech!P37="",0,COMBDG_Split_Tech!P37),IF(COMBDG_Split_Tech!P37=1,1,IF(COMBDG_Split_Tech!P37="",0,IFERROR((COMBDG_Split_Tech!P37*(SUMIFS('AGG Activity_16'!F:F,'AGG Activity_16'!$A:$A,$B37)+SUMIFS('AGG Activity_EX'!F:F,'AGG Activity_EX'!$A:$A,$B37))-SUMIFS(Activity_EX!F:F,Activity_EX!$A:$A,$A37))/(SUMIFS('AGG Activity_16'!F:F,'AGG Activity_16'!$A:$A,$B37)),1)))))</f>
        <v>0.26897154102357451</v>
      </c>
      <c r="Q37" s="7">
        <f>IF(AND(Q$1=2017,OR(K37="WH",K37="SH")),IF(COMBDG_Split_Tech!Q37="",0,COMBDG_Split_Tech!Q37),IF(Q$1=2016,IF(COMBDG_Split_Tech!Q37="",0,COMBDG_Split_Tech!Q37),IF(COMBDG_Split_Tech!Q37=1,1,IF(COMBDG_Split_Tech!Q37="",0,IFERROR((COMBDG_Split_Tech!Q37*(SUMIFS('AGG Activity_16'!G:G,'AGG Activity_16'!$A:$A,$B37)+SUMIFS('AGG Activity_EX'!G:G,'AGG Activity_EX'!$A:$A,$B37))-SUMIFS(Activity_EX!G:G,Activity_EX!$A:$A,$A37))/(SUMIFS('AGG Activity_16'!G:G,'AGG Activity_16'!$A:$A,$B37)),1)))))</f>
        <v>0.26972448335445764</v>
      </c>
      <c r="R37" s="7">
        <f>IF(AND(R$1=2017,OR(L37="WH",L37="SH")),IF(COMBDG_Split_Tech!R37="",0,COMBDG_Split_Tech!R37),IF(R$1=2016,IF(COMBDG_Split_Tech!R37="",0,COMBDG_Split_Tech!R37),IF(COMBDG_Split_Tech!R37=1,1,IF(COMBDG_Split_Tech!R37="",0,IFERROR((COMBDG_Split_Tech!R37*(SUMIFS('AGG Activity_16'!H:H,'AGG Activity_16'!$A:$A,$B37)+SUMIFS('AGG Activity_EX'!H:H,'AGG Activity_EX'!$A:$A,$B37))-SUMIFS(Activity_EX!H:H,Activity_EX!$A:$A,$A37))/(SUMIFS('AGG Activity_16'!H:H,'AGG Activity_16'!$A:$A,$B37)),1)))))</f>
        <v>0.27021523178489659</v>
      </c>
      <c r="S37" s="7">
        <f>IF(AND(S$1=2017,OR(M37="WH",M37="SH")),IF(COMBDG_Split_Tech!S37="",0,COMBDG_Split_Tech!S37),IF(S$1=2016,IF(COMBDG_Split_Tech!S37="",0,COMBDG_Split_Tech!S37),IF(COMBDG_Split_Tech!S37=1,1,IF(COMBDG_Split_Tech!S37="",0,IFERROR((COMBDG_Split_Tech!S37*(SUMIFS('AGG Activity_16'!I:I,'AGG Activity_16'!$A:$A,$B37)+SUMIFS('AGG Activity_EX'!I:I,'AGG Activity_EX'!$A:$A,$B37))-SUMIFS(Activity_EX!I:I,Activity_EX!$A:$A,$A37))/(SUMIFS('AGG Activity_16'!I:I,'AGG Activity_16'!$A:$A,$B37)),1)))))</f>
        <v>0</v>
      </c>
      <c r="T37" s="7">
        <f>IF(AND(T$1=2017,OR(N37="WH",N37="SH")),IF(COMBDG_Split_Tech!T37="",0,COMBDG_Split_Tech!T37),IF(T$1=2016,IF(COMBDG_Split_Tech!T37="",0,COMBDG_Split_Tech!T37),IF(COMBDG_Split_Tech!T37=1,1,IF(COMBDG_Split_Tech!T37="",0,IFERROR((COMBDG_Split_Tech!T37*(SUMIFS('AGG Activity_16'!J:J,'AGG Activity_16'!$A:$A,$B37)+SUMIFS('AGG Activity_EX'!J:J,'AGG Activity_EX'!$A:$A,$B37))-SUMIFS(Activity_EX!J:J,Activity_EX!$A:$A,$A37))/(SUMIFS('AGG Activity_16'!J:J,'AGG Activity_16'!$A:$A,$B37)),1)))))</f>
        <v>0</v>
      </c>
      <c r="U37" s="7">
        <f>IF(AND(U$1=2017,OR(O37="WH",O37="SH")),IF(COMBDG_Split_Tech!U37="",0,COMBDG_Split_Tech!U37),IF(U$1=2016,IF(COMBDG_Split_Tech!U37="",0,COMBDG_Split_Tech!U37),IF(COMBDG_Split_Tech!U37=1,1,IF(COMBDG_Split_Tech!U37="",0,IFERROR((COMBDG_Split_Tech!U37*(SUMIFS('AGG Activity_16'!K:K,'AGG Activity_16'!$A:$A,$B37)+SUMIFS('AGG Activity_EX'!K:K,'AGG Activity_EX'!$A:$A,$B37))-SUMIFS(Activity_EX!K:K,Activity_EX!$A:$A,$A37))/(SUMIFS('AGG Activity_16'!K:K,'AGG Activity_16'!$A:$A,$B37)),1)))))</f>
        <v>0</v>
      </c>
    </row>
    <row r="38" spans="1:21" x14ac:dyDescent="0.25">
      <c r="A38" t="str">
        <f>COMBDG_Split_Tech!A38</f>
        <v>COMBDGAEROldLIHAL___STDELC</v>
      </c>
      <c r="B38" t="str">
        <f>COMBDG_Split_Tech!B38</f>
        <v>COMBDGAEROldLI</v>
      </c>
      <c r="C38" t="str">
        <f>COMBDG_Split_Tech!C38</f>
        <v>COM</v>
      </c>
      <c r="D38" t="str">
        <f>COMBDG_Split_Tech!D38</f>
        <v>BDG</v>
      </c>
      <c r="E38" t="str">
        <f>COMBDG_Split_Tech!E38</f>
        <v>AER</v>
      </c>
      <c r="F38" t="str">
        <f>COMBDG_Split_Tech!F38</f>
        <v>Old</v>
      </c>
      <c r="G38" t="str">
        <f>COMBDG_Split_Tech!G38</f>
        <v>LI</v>
      </c>
      <c r="H38" t="str">
        <f>COMBDG_Split_Tech!H38</f>
        <v>HAL</v>
      </c>
      <c r="I38" t="str">
        <f>COMBDG_Split_Tech!I38</f>
        <v>___</v>
      </c>
      <c r="J38" t="str">
        <f>COMBDG_Split_Tech!J38</f>
        <v>STD</v>
      </c>
      <c r="K38" t="str">
        <f>COMBDG_Split_Tech!K38</f>
        <v>ELC</v>
      </c>
      <c r="L38" s="7">
        <f>IF(AND(L$1=2017,OR(F38="WH",F38="SH")),IF(COMBDG_Split_Tech!L38="",0,COMBDG_Split_Tech!L38),IF(L$1=2016,IF(COMBDG_Split_Tech!L38="",0,COMBDG_Split_Tech!L38),IF(COMBDG_Split_Tech!L38=1,1,IF(COMBDG_Split_Tech!L38="",0,IFERROR((COMBDG_Split_Tech!L38*(SUMIFS('AGG Activity_16'!B:B,'AGG Activity_16'!$A:$A,$B38)+SUMIFS('AGG Activity_EX'!B:B,'AGG Activity_EX'!$A:$A,$B38))-SUMIFS(Activity_EX!B:B,Activity_EX!$A:$A,$A38))/(SUMIFS('AGG Activity_16'!B:B,'AGG Activity_16'!$A:$A,$B38)),1)))))</f>
        <v>0.12322408382364025</v>
      </c>
      <c r="M38" s="7">
        <f>IF(AND(M$1=2017,OR(G38="WH",G38="SH")),IF(COMBDG_Split_Tech!M38="",0,COMBDG_Split_Tech!M38),IF(M$1=2016,IF(COMBDG_Split_Tech!M38="",0,COMBDG_Split_Tech!M38),IF(COMBDG_Split_Tech!M38=1,1,IF(COMBDG_Split_Tech!M38="",0,IFERROR((COMBDG_Split_Tech!M38*(SUMIFS('AGG Activity_16'!C:C,'AGG Activity_16'!$A:$A,$B38)+SUMIFS('AGG Activity_EX'!C:C,'AGG Activity_EX'!$A:$A,$B38))-SUMIFS(Activity_EX!C:C,Activity_EX!$A:$A,$A38))/(SUMIFS('AGG Activity_16'!C:C,'AGG Activity_16'!$A:$A,$B38)),1)))))</f>
        <v>0.23611341579396933</v>
      </c>
      <c r="N38" s="7">
        <f>IF(AND(N$1=2017,OR(H38="WH",H38="SH")),IF(COMBDG_Split_Tech!N38="",0,COMBDG_Split_Tech!N38),IF(N$1=2016,IF(COMBDG_Split_Tech!N38="",0,COMBDG_Split_Tech!N38),IF(COMBDG_Split_Tech!N38=1,1,IF(COMBDG_Split_Tech!N38="",0,IFERROR((COMBDG_Split_Tech!N38*(SUMIFS('AGG Activity_16'!D:D,'AGG Activity_16'!$A:$A,$B38)+SUMIFS('AGG Activity_EX'!D:D,'AGG Activity_EX'!$A:$A,$B38))-SUMIFS(Activity_EX!D:D,Activity_EX!$A:$A,$A38))/(SUMIFS('AGG Activity_16'!D:D,'AGG Activity_16'!$A:$A,$B38)),1)))))</f>
        <v>0.16823334562029457</v>
      </c>
      <c r="O38" s="7">
        <f>IF(AND(O$1=2017,OR(I38="WH",I38="SH")),IF(COMBDG_Split_Tech!O38="",0,COMBDG_Split_Tech!O38),IF(O$1=2016,IF(COMBDG_Split_Tech!O38="",0,COMBDG_Split_Tech!O38),IF(COMBDG_Split_Tech!O38=1,1,IF(COMBDG_Split_Tech!O38="",0,IFERROR((COMBDG_Split_Tech!O38*(SUMIFS('AGG Activity_16'!E:E,'AGG Activity_16'!$A:$A,$B38)+SUMIFS('AGG Activity_EX'!E:E,'AGG Activity_EX'!$A:$A,$B38))-SUMIFS(Activity_EX!E:E,Activity_EX!$A:$A,$A38))/(SUMIFS('AGG Activity_16'!E:E,'AGG Activity_16'!$A:$A,$B38)),1)))))</f>
        <v>0.15591096125244905</v>
      </c>
      <c r="P38" s="7">
        <f>IF(AND(P$1=2017,OR(J38="WH",J38="SH")),IF(COMBDG_Split_Tech!P38="",0,COMBDG_Split_Tech!P38),IF(P$1=2016,IF(COMBDG_Split_Tech!P38="",0,COMBDG_Split_Tech!P38),IF(COMBDG_Split_Tech!P38=1,1,IF(COMBDG_Split_Tech!P38="",0,IFERROR((COMBDG_Split_Tech!P38*(SUMIFS('AGG Activity_16'!F:F,'AGG Activity_16'!$A:$A,$B38)+SUMIFS('AGG Activity_EX'!F:F,'AGG Activity_EX'!$A:$A,$B38))-SUMIFS(Activity_EX!F:F,Activity_EX!$A:$A,$A38))/(SUMIFS('AGG Activity_16'!F:F,'AGG Activity_16'!$A:$A,$B38)),1)))))</f>
        <v>0.15553079820398527</v>
      </c>
      <c r="Q38" s="7">
        <f>IF(AND(Q$1=2017,OR(K38="WH",K38="SH")),IF(COMBDG_Split_Tech!Q38="",0,COMBDG_Split_Tech!Q38),IF(Q$1=2016,IF(COMBDG_Split_Tech!Q38="",0,COMBDG_Split_Tech!Q38),IF(COMBDG_Split_Tech!Q38=1,1,IF(COMBDG_Split_Tech!Q38="",0,IFERROR((COMBDG_Split_Tech!Q38*(SUMIFS('AGG Activity_16'!G:G,'AGG Activity_16'!$A:$A,$B38)+SUMIFS('AGG Activity_EX'!G:G,'AGG Activity_EX'!$A:$A,$B38))-SUMIFS(Activity_EX!G:G,Activity_EX!$A:$A,$A38))/(SUMIFS('AGG Activity_16'!G:G,'AGG Activity_16'!$A:$A,$B38)),1)))))</f>
        <v>0.15536963954537386</v>
      </c>
      <c r="R38" s="7">
        <f>IF(AND(R$1=2017,OR(L38="WH",L38="SH")),IF(COMBDG_Split_Tech!R38="",0,COMBDG_Split_Tech!R38),IF(R$1=2016,IF(COMBDG_Split_Tech!R38="",0,COMBDG_Split_Tech!R38),IF(COMBDG_Split_Tech!R38=1,1,IF(COMBDG_Split_Tech!R38="",0,IFERROR((COMBDG_Split_Tech!R38*(SUMIFS('AGG Activity_16'!H:H,'AGG Activity_16'!$A:$A,$B38)+SUMIFS('AGG Activity_EX'!H:H,'AGG Activity_EX'!$A:$A,$B38))-SUMIFS(Activity_EX!H:H,Activity_EX!$A:$A,$A38))/(SUMIFS('AGG Activity_16'!H:H,'AGG Activity_16'!$A:$A,$B38)),1)))))</f>
        <v>0.15526465124962496</v>
      </c>
      <c r="S38" s="7">
        <f>IF(AND(S$1=2017,OR(M38="WH",M38="SH")),IF(COMBDG_Split_Tech!S38="",0,COMBDG_Split_Tech!S38),IF(S$1=2016,IF(COMBDG_Split_Tech!S38="",0,COMBDG_Split_Tech!S38),IF(COMBDG_Split_Tech!S38=1,1,IF(COMBDG_Split_Tech!S38="",0,IFERROR((COMBDG_Split_Tech!S38*(SUMIFS('AGG Activity_16'!I:I,'AGG Activity_16'!$A:$A,$B38)+SUMIFS('AGG Activity_EX'!I:I,'AGG Activity_EX'!$A:$A,$B38))-SUMIFS(Activity_EX!I:I,Activity_EX!$A:$A,$A38))/(SUMIFS('AGG Activity_16'!I:I,'AGG Activity_16'!$A:$A,$B38)),1)))))</f>
        <v>0</v>
      </c>
      <c r="T38" s="7">
        <f>IF(AND(T$1=2017,OR(N38="WH",N38="SH")),IF(COMBDG_Split_Tech!T38="",0,COMBDG_Split_Tech!T38),IF(T$1=2016,IF(COMBDG_Split_Tech!T38="",0,COMBDG_Split_Tech!T38),IF(COMBDG_Split_Tech!T38=1,1,IF(COMBDG_Split_Tech!T38="",0,IFERROR((COMBDG_Split_Tech!T38*(SUMIFS('AGG Activity_16'!J:J,'AGG Activity_16'!$A:$A,$B38)+SUMIFS('AGG Activity_EX'!J:J,'AGG Activity_EX'!$A:$A,$B38))-SUMIFS(Activity_EX!J:J,Activity_EX!$A:$A,$A38))/(SUMIFS('AGG Activity_16'!J:J,'AGG Activity_16'!$A:$A,$B38)),1)))))</f>
        <v>0</v>
      </c>
      <c r="U38" s="7">
        <f>IF(AND(U$1=2017,OR(O38="WH",O38="SH")),IF(COMBDG_Split_Tech!U38="",0,COMBDG_Split_Tech!U38),IF(U$1=2016,IF(COMBDG_Split_Tech!U38="",0,COMBDG_Split_Tech!U38),IF(COMBDG_Split_Tech!U38=1,1,IF(COMBDG_Split_Tech!U38="",0,IFERROR((COMBDG_Split_Tech!U38*(SUMIFS('AGG Activity_16'!K:K,'AGG Activity_16'!$A:$A,$B38)+SUMIFS('AGG Activity_EX'!K:K,'AGG Activity_EX'!$A:$A,$B38))-SUMIFS(Activity_EX!K:K,Activity_EX!$A:$A,$A38))/(SUMIFS('AGG Activity_16'!K:K,'AGG Activity_16'!$A:$A,$B38)),1)))))</f>
        <v>0</v>
      </c>
    </row>
    <row r="39" spans="1:21" x14ac:dyDescent="0.25">
      <c r="A39" t="str">
        <f>COMBDG_Split_Tech!A39</f>
        <v>COMBDGAEROldLIINC___STDELC</v>
      </c>
      <c r="B39" t="str">
        <f>COMBDG_Split_Tech!B39</f>
        <v>COMBDGAEROldLI</v>
      </c>
      <c r="C39" t="str">
        <f>COMBDG_Split_Tech!C39</f>
        <v>COM</v>
      </c>
      <c r="D39" t="str">
        <f>COMBDG_Split_Tech!D39</f>
        <v>BDG</v>
      </c>
      <c r="E39" t="str">
        <f>COMBDG_Split_Tech!E39</f>
        <v>AER</v>
      </c>
      <c r="F39" t="str">
        <f>COMBDG_Split_Tech!F39</f>
        <v>Old</v>
      </c>
      <c r="G39" t="str">
        <f>COMBDG_Split_Tech!G39</f>
        <v>LI</v>
      </c>
      <c r="H39" t="str">
        <f>COMBDG_Split_Tech!H39</f>
        <v>INC</v>
      </c>
      <c r="I39" t="str">
        <f>COMBDG_Split_Tech!I39</f>
        <v>___</v>
      </c>
      <c r="J39" t="str">
        <f>COMBDG_Split_Tech!J39</f>
        <v>STD</v>
      </c>
      <c r="K39" t="str">
        <f>COMBDG_Split_Tech!K39</f>
        <v>ELC</v>
      </c>
      <c r="L39" s="7">
        <f>IF(AND(L$1=2017,OR(F39="WH",F39="SH")),IF(COMBDG_Split_Tech!L39="",0,COMBDG_Split_Tech!L39),IF(L$1=2016,IF(COMBDG_Split_Tech!L39="",0,COMBDG_Split_Tech!L39),IF(COMBDG_Split_Tech!L39=1,1,IF(COMBDG_Split_Tech!L39="",0,IFERROR((COMBDG_Split_Tech!L39*(SUMIFS('AGG Activity_16'!B:B,'AGG Activity_16'!$A:$A,$B39)+SUMIFS('AGG Activity_EX'!B:B,'AGG Activity_EX'!$A:$A,$B39))-SUMIFS(Activity_EX!B:B,Activity_EX!$A:$A,$A39))/(SUMIFS('AGG Activity_16'!B:B,'AGG Activity_16'!$A:$A,$B39)),1)))))</f>
        <v>0.39576993727509685</v>
      </c>
      <c r="M39" s="7">
        <f>IF(AND(M$1=2017,OR(G39="WH",G39="SH")),IF(COMBDG_Split_Tech!M39="",0,COMBDG_Split_Tech!M39),IF(M$1=2016,IF(COMBDG_Split_Tech!M39="",0,COMBDG_Split_Tech!M39),IF(COMBDG_Split_Tech!M39=1,1,IF(COMBDG_Split_Tech!M39="",0,IFERROR((COMBDG_Split_Tech!M39*(SUMIFS('AGG Activity_16'!C:C,'AGG Activity_16'!$A:$A,$B39)+SUMIFS('AGG Activity_EX'!C:C,'AGG Activity_EX'!$A:$A,$B39))-SUMIFS(Activity_EX!C:C,Activity_EX!$A:$A,$A39))/(SUMIFS('AGG Activity_16'!C:C,'AGG Activity_16'!$A:$A,$B39)),1)))))</f>
        <v>0.75834681710703533</v>
      </c>
      <c r="N39" s="7">
        <f>IF(AND(N$1=2017,OR(H39="WH",H39="SH")),IF(COMBDG_Split_Tech!N39="",0,COMBDG_Split_Tech!N39),IF(N$1=2016,IF(COMBDG_Split_Tech!N39="",0,COMBDG_Split_Tech!N39),IF(COMBDG_Split_Tech!N39=1,1,IF(COMBDG_Split_Tech!N39="",0,IFERROR((COMBDG_Split_Tech!N39*(SUMIFS('AGG Activity_16'!D:D,'AGG Activity_16'!$A:$A,$B39)+SUMIFS('AGG Activity_EX'!D:D,'AGG Activity_EX'!$A:$A,$B39))-SUMIFS(Activity_EX!D:D,Activity_EX!$A:$A,$A39))/(SUMIFS('AGG Activity_16'!D:D,'AGG Activity_16'!$A:$A,$B39)),1)))))</f>
        <v>0.54033025507429355</v>
      </c>
      <c r="O39" s="7">
        <f>IF(AND(O$1=2017,OR(I39="WH",I39="SH")),IF(COMBDG_Split_Tech!O39="",0,COMBDG_Split_Tech!O39),IF(O$1=2016,IF(COMBDG_Split_Tech!O39="",0,COMBDG_Split_Tech!O39),IF(COMBDG_Split_Tech!O39=1,1,IF(COMBDG_Split_Tech!O39="",0,IFERROR((COMBDG_Split_Tech!O39*(SUMIFS('AGG Activity_16'!E:E,'AGG Activity_16'!$A:$A,$B39)+SUMIFS('AGG Activity_EX'!E:E,'AGG Activity_EX'!$A:$A,$B39))-SUMIFS(Activity_EX!E:E,Activity_EX!$A:$A,$A39))/(SUMIFS('AGG Activity_16'!E:E,'AGG Activity_16'!$A:$A,$B39)),1)))))</f>
        <v>0.50075333847638537</v>
      </c>
      <c r="P39" s="7">
        <f>IF(AND(P$1=2017,OR(J39="WH",J39="SH")),IF(COMBDG_Split_Tech!P39="",0,COMBDG_Split_Tech!P39),IF(P$1=2016,IF(COMBDG_Split_Tech!P39="",0,COMBDG_Split_Tech!P39),IF(COMBDG_Split_Tech!P39=1,1,IF(COMBDG_Split_Tech!P39="",0,IFERROR((COMBDG_Split_Tech!P39*(SUMIFS('AGG Activity_16'!F:F,'AGG Activity_16'!$A:$A,$B39)+SUMIFS('AGG Activity_EX'!F:F,'AGG Activity_EX'!$A:$A,$B39))-SUMIFS(Activity_EX!F:F,Activity_EX!$A:$A,$A39))/(SUMIFS('AGG Activity_16'!F:F,'AGG Activity_16'!$A:$A,$B39)),1)))))</f>
        <v>0.49953233442282596</v>
      </c>
      <c r="Q39" s="7">
        <f>IF(AND(Q$1=2017,OR(K39="WH",K39="SH")),IF(COMBDG_Split_Tech!Q39="",0,COMBDG_Split_Tech!Q39),IF(Q$1=2016,IF(COMBDG_Split_Tech!Q39="",0,COMBDG_Split_Tech!Q39),IF(COMBDG_Split_Tech!Q39=1,1,IF(COMBDG_Split_Tech!Q39="",0,IFERROR((COMBDG_Split_Tech!Q39*(SUMIFS('AGG Activity_16'!G:G,'AGG Activity_16'!$A:$A,$B39)+SUMIFS('AGG Activity_EX'!G:G,'AGG Activity_EX'!$A:$A,$B39))-SUMIFS(Activity_EX!G:G,Activity_EX!$A:$A,$A39))/(SUMIFS('AGG Activity_16'!G:G,'AGG Activity_16'!$A:$A,$B39)),1)))))</f>
        <v>0.49901472658001766</v>
      </c>
      <c r="R39" s="7">
        <f>IF(AND(R$1=2017,OR(L39="WH",L39="SH")),IF(COMBDG_Split_Tech!R39="",0,COMBDG_Split_Tech!R39),IF(R$1=2016,IF(COMBDG_Split_Tech!R39="",0,COMBDG_Split_Tech!R39),IF(COMBDG_Split_Tech!R39=1,1,IF(COMBDG_Split_Tech!R39="",0,IFERROR((COMBDG_Split_Tech!R39*(SUMIFS('AGG Activity_16'!H:H,'AGG Activity_16'!$A:$A,$B39)+SUMIFS('AGG Activity_EX'!H:H,'AGG Activity_EX'!$A:$A,$B39))-SUMIFS(Activity_EX!H:H,Activity_EX!$A:$A,$A39))/(SUMIFS('AGG Activity_16'!H:H,'AGG Activity_16'!$A:$A,$B39)),1)))))</f>
        <v>0.49867752617297201</v>
      </c>
      <c r="S39" s="7">
        <f>IF(AND(S$1=2017,OR(M39="WH",M39="SH")),IF(COMBDG_Split_Tech!S39="",0,COMBDG_Split_Tech!S39),IF(S$1=2016,IF(COMBDG_Split_Tech!S39="",0,COMBDG_Split_Tech!S39),IF(COMBDG_Split_Tech!S39=1,1,IF(COMBDG_Split_Tech!S39="",0,IFERROR((COMBDG_Split_Tech!S39*(SUMIFS('AGG Activity_16'!I:I,'AGG Activity_16'!$A:$A,$B39)+SUMIFS('AGG Activity_EX'!I:I,'AGG Activity_EX'!$A:$A,$B39))-SUMIFS(Activity_EX!I:I,Activity_EX!$A:$A,$A39))/(SUMIFS('AGG Activity_16'!I:I,'AGG Activity_16'!$A:$A,$B39)),1)))))</f>
        <v>0</v>
      </c>
      <c r="T39" s="7">
        <f>IF(AND(T$1=2017,OR(N39="WH",N39="SH")),IF(COMBDG_Split_Tech!T39="",0,COMBDG_Split_Tech!T39),IF(T$1=2016,IF(COMBDG_Split_Tech!T39="",0,COMBDG_Split_Tech!T39),IF(COMBDG_Split_Tech!T39=1,1,IF(COMBDG_Split_Tech!T39="",0,IFERROR((COMBDG_Split_Tech!T39*(SUMIFS('AGG Activity_16'!J:J,'AGG Activity_16'!$A:$A,$B39)+SUMIFS('AGG Activity_EX'!J:J,'AGG Activity_EX'!$A:$A,$B39))-SUMIFS(Activity_EX!J:J,Activity_EX!$A:$A,$A39))/(SUMIFS('AGG Activity_16'!J:J,'AGG Activity_16'!$A:$A,$B39)),1)))))</f>
        <v>0</v>
      </c>
      <c r="U39" s="7">
        <f>IF(AND(U$1=2017,OR(O39="WH",O39="SH")),IF(COMBDG_Split_Tech!U39="",0,COMBDG_Split_Tech!U39),IF(U$1=2016,IF(COMBDG_Split_Tech!U39="",0,COMBDG_Split_Tech!U39),IF(COMBDG_Split_Tech!U39=1,1,IF(COMBDG_Split_Tech!U39="",0,IFERROR((COMBDG_Split_Tech!U39*(SUMIFS('AGG Activity_16'!K:K,'AGG Activity_16'!$A:$A,$B39)+SUMIFS('AGG Activity_EX'!K:K,'AGG Activity_EX'!$A:$A,$B39))-SUMIFS(Activity_EX!K:K,Activity_EX!$A:$A,$A39))/(SUMIFS('AGG Activity_16'!K:K,'AGG Activity_16'!$A:$A,$B39)),1)))))</f>
        <v>0</v>
      </c>
    </row>
    <row r="40" spans="1:21" x14ac:dyDescent="0.25">
      <c r="A40" t="str">
        <f>COMBDG_Split_Tech!A40</f>
        <v>COMBDGAEROldLILED___STDELC</v>
      </c>
      <c r="B40" t="str">
        <f>COMBDG_Split_Tech!B40</f>
        <v>COMBDGAEROldLI</v>
      </c>
      <c r="C40" t="str">
        <f>COMBDG_Split_Tech!C40</f>
        <v>COM</v>
      </c>
      <c r="D40" t="str">
        <f>COMBDG_Split_Tech!D40</f>
        <v>BDG</v>
      </c>
      <c r="E40" t="str">
        <f>COMBDG_Split_Tech!E40</f>
        <v>AER</v>
      </c>
      <c r="F40" t="str">
        <f>COMBDG_Split_Tech!F40</f>
        <v>Old</v>
      </c>
      <c r="G40" t="str">
        <f>COMBDG_Split_Tech!G40</f>
        <v>LI</v>
      </c>
      <c r="H40" t="str">
        <f>COMBDG_Split_Tech!H40</f>
        <v>LED</v>
      </c>
      <c r="I40" t="str">
        <f>COMBDG_Split_Tech!I40</f>
        <v>___</v>
      </c>
      <c r="J40" t="str">
        <f>COMBDG_Split_Tech!J40</f>
        <v>STD</v>
      </c>
      <c r="K40" t="str">
        <f>COMBDG_Split_Tech!K40</f>
        <v>ELC</v>
      </c>
      <c r="L40" s="7">
        <f>IF(AND(L$1=2017,OR(F40="WH",F40="SH")),IF(COMBDG_Split_Tech!L40="",0,COMBDG_Split_Tech!L40),IF(L$1=2016,IF(COMBDG_Split_Tech!L40="",0,COMBDG_Split_Tech!L40),IF(COMBDG_Split_Tech!L40=1,1,IF(COMBDG_Split_Tech!L40="",0,IFERROR((COMBDG_Split_Tech!L40*(SUMIFS('AGG Activity_16'!B:B,'AGG Activity_16'!$A:$A,$B40)+SUMIFS('AGG Activity_EX'!B:B,'AGG Activity_EX'!$A:$A,$B40))-SUMIFS(Activity_EX!B:B,Activity_EX!$A:$A,$A40))/(SUMIFS('AGG Activity_16'!B:B,'AGG Activity_16'!$A:$A,$B40)),1)))))</f>
        <v>1.8448500910522674E-3</v>
      </c>
      <c r="M40" s="7">
        <f>IF(AND(M$1=2017,OR(G40="WH",G40="SH")),IF(COMBDG_Split_Tech!M40="",0,COMBDG_Split_Tech!M40),IF(M$1=2016,IF(COMBDG_Split_Tech!M40="",0,COMBDG_Split_Tech!M40),IF(COMBDG_Split_Tech!M40=1,1,IF(COMBDG_Split_Tech!M40="",0,IFERROR((COMBDG_Split_Tech!M40*(SUMIFS('AGG Activity_16'!C:C,'AGG Activity_16'!$A:$A,$B40)+SUMIFS('AGG Activity_EX'!C:C,'AGG Activity_EX'!$A:$A,$B40))-SUMIFS(Activity_EX!C:C,Activity_EX!$A:$A,$A40))/(SUMIFS('AGG Activity_16'!C:C,'AGG Activity_16'!$A:$A,$B40)),1)))))</f>
        <v>7.7162230652973247E-6</v>
      </c>
      <c r="N40" s="7">
        <f>IF(AND(N$1=2017,OR(H40="WH",H40="SH")),IF(COMBDG_Split_Tech!N40="",0,COMBDG_Split_Tech!N40),IF(N$1=2016,IF(COMBDG_Split_Tech!N40="",0,COMBDG_Split_Tech!N40),IF(COMBDG_Split_Tech!N40=1,1,IF(COMBDG_Split_Tech!N40="",0,IFERROR((COMBDG_Split_Tech!N40*(SUMIFS('AGG Activity_16'!D:D,'AGG Activity_16'!$A:$A,$B40)+SUMIFS('AGG Activity_EX'!D:D,'AGG Activity_EX'!$A:$A,$B40))-SUMIFS(Activity_EX!D:D,Activity_EX!$A:$A,$A40))/(SUMIFS('AGG Activity_16'!D:D,'AGG Activity_16'!$A:$A,$B40)),1)))))</f>
        <v>1.5815926067167598E-5</v>
      </c>
      <c r="O40" s="7">
        <f>IF(AND(O$1=2017,OR(I40="WH",I40="SH")),IF(COMBDG_Split_Tech!O40="",0,COMBDG_Split_Tech!O40),IF(O$1=2016,IF(COMBDG_Split_Tech!O40="",0,COMBDG_Split_Tech!O40),IF(COMBDG_Split_Tech!O40=1,1,IF(COMBDG_Split_Tech!O40="",0,IFERROR((COMBDG_Split_Tech!O40*(SUMIFS('AGG Activity_16'!E:E,'AGG Activity_16'!$A:$A,$B40)+SUMIFS('AGG Activity_EX'!E:E,'AGG Activity_EX'!$A:$A,$B40))-SUMIFS(Activity_EX!E:E,Activity_EX!$A:$A,$A40))/(SUMIFS('AGG Activity_16'!E:E,'AGG Activity_16'!$A:$A,$B40)),1)))))</f>
        <v>2.3920805334422696E-5</v>
      </c>
      <c r="P40" s="7">
        <f>IF(AND(P$1=2017,OR(J40="WH",J40="SH")),IF(COMBDG_Split_Tech!P40="",0,COMBDG_Split_Tech!P40),IF(P$1=2016,IF(COMBDG_Split_Tech!P40="",0,COMBDG_Split_Tech!P40),IF(COMBDG_Split_Tech!P40=1,1,IF(COMBDG_Split_Tech!P40="",0,IFERROR((COMBDG_Split_Tech!P40*(SUMIFS('AGG Activity_16'!F:F,'AGG Activity_16'!$A:$A,$B40)+SUMIFS('AGG Activity_EX'!F:F,'AGG Activity_EX'!$A:$A,$B40))-SUMIFS(Activity_EX!F:F,Activity_EX!$A:$A,$A40))/(SUMIFS('AGG Activity_16'!F:F,'AGG Activity_16'!$A:$A,$B40)),1)))))</f>
        <v>1.1819482505668793E-3</v>
      </c>
      <c r="Q40" s="7">
        <f>IF(AND(Q$1=2017,OR(K40="WH",K40="SH")),IF(COMBDG_Split_Tech!Q40="",0,COMBDG_Split_Tech!Q40),IF(Q$1=2016,IF(COMBDG_Split_Tech!Q40="",0,COMBDG_Split_Tech!Q40),IF(COMBDG_Split_Tech!Q40=1,1,IF(COMBDG_Split_Tech!Q40="",0,IFERROR((COMBDG_Split_Tech!Q40*(SUMIFS('AGG Activity_16'!G:G,'AGG Activity_16'!$A:$A,$B40)+SUMIFS('AGG Activity_EX'!G:G,'AGG Activity_EX'!$A:$A,$B40))-SUMIFS(Activity_EX!G:G,Activity_EX!$A:$A,$A40))/(SUMIFS('AGG Activity_16'!G:G,'AGG Activity_16'!$A:$A,$B40)),1)))))</f>
        <v>1.1852618253887911E-3</v>
      </c>
      <c r="R40" s="7">
        <f>IF(AND(R$1=2017,OR(L40="WH",L40="SH")),IF(COMBDG_Split_Tech!R40="",0,COMBDG_Split_Tech!R40),IF(R$1=2016,IF(COMBDG_Split_Tech!R40="",0,COMBDG_Split_Tech!R40),IF(COMBDG_Split_Tech!R40=1,1,IF(COMBDG_Split_Tech!R40="",0,IFERROR((COMBDG_Split_Tech!R40*(SUMIFS('AGG Activity_16'!H:H,'AGG Activity_16'!$A:$A,$B40)+SUMIFS('AGG Activity_EX'!H:H,'AGG Activity_EX'!$A:$A,$B40))-SUMIFS(Activity_EX!H:H,Activity_EX!$A:$A,$A40))/(SUMIFS('AGG Activity_16'!H:H,'AGG Activity_16'!$A:$A,$B40)),1)))))</f>
        <v>1.1871832854426219E-3</v>
      </c>
      <c r="S40" s="7">
        <f>IF(AND(S$1=2017,OR(M40="WH",M40="SH")),IF(COMBDG_Split_Tech!S40="",0,COMBDG_Split_Tech!S40),IF(S$1=2016,IF(COMBDG_Split_Tech!S40="",0,COMBDG_Split_Tech!S40),IF(COMBDG_Split_Tech!S40=1,1,IF(COMBDG_Split_Tech!S40="",0,IFERROR((COMBDG_Split_Tech!S40*(SUMIFS('AGG Activity_16'!I:I,'AGG Activity_16'!$A:$A,$B40)+SUMIFS('AGG Activity_EX'!I:I,'AGG Activity_EX'!$A:$A,$B40))-SUMIFS(Activity_EX!I:I,Activity_EX!$A:$A,$A40))/(SUMIFS('AGG Activity_16'!I:I,'AGG Activity_16'!$A:$A,$B40)),1)))))</f>
        <v>0</v>
      </c>
      <c r="T40" s="7">
        <f>IF(AND(T$1=2017,OR(N40="WH",N40="SH")),IF(COMBDG_Split_Tech!T40="",0,COMBDG_Split_Tech!T40),IF(T$1=2016,IF(COMBDG_Split_Tech!T40="",0,COMBDG_Split_Tech!T40),IF(COMBDG_Split_Tech!T40=1,1,IF(COMBDG_Split_Tech!T40="",0,IFERROR((COMBDG_Split_Tech!T40*(SUMIFS('AGG Activity_16'!J:J,'AGG Activity_16'!$A:$A,$B40)+SUMIFS('AGG Activity_EX'!J:J,'AGG Activity_EX'!$A:$A,$B40))-SUMIFS(Activity_EX!J:J,Activity_EX!$A:$A,$A40))/(SUMIFS('AGG Activity_16'!J:J,'AGG Activity_16'!$A:$A,$B40)),1)))))</f>
        <v>0</v>
      </c>
      <c r="U40" s="7">
        <f>IF(AND(U$1=2017,OR(O40="WH",O40="SH")),IF(COMBDG_Split_Tech!U40="",0,COMBDG_Split_Tech!U40),IF(U$1=2016,IF(COMBDG_Split_Tech!U40="",0,COMBDG_Split_Tech!U40),IF(COMBDG_Split_Tech!U40=1,1,IF(COMBDG_Split_Tech!U40="",0,IFERROR((COMBDG_Split_Tech!U40*(SUMIFS('AGG Activity_16'!K:K,'AGG Activity_16'!$A:$A,$B40)+SUMIFS('AGG Activity_EX'!K:K,'AGG Activity_EX'!$A:$A,$B40))-SUMIFS(Activity_EX!K:K,Activity_EX!$A:$A,$A40))/(SUMIFS('AGG Activity_16'!K:K,'AGG Activity_16'!$A:$A,$B40)),1)))))</f>
        <v>0</v>
      </c>
    </row>
    <row r="41" spans="1:21" x14ac:dyDescent="0.25">
      <c r="A41" t="str">
        <f>COMBDG_Split_Tech!A41</f>
        <v>COMBDGAEROldSC_________DCO</v>
      </c>
      <c r="B41" t="str">
        <f>COMBDG_Split_Tech!B41</f>
        <v>COMBDGAEROldSC</v>
      </c>
      <c r="C41" t="str">
        <f>COMBDG_Split_Tech!C41</f>
        <v>COM</v>
      </c>
      <c r="D41" t="str">
        <f>COMBDG_Split_Tech!D41</f>
        <v>BDG</v>
      </c>
      <c r="E41" t="str">
        <f>COMBDG_Split_Tech!E41</f>
        <v>AER</v>
      </c>
      <c r="F41" t="str">
        <f>COMBDG_Split_Tech!F41</f>
        <v>Old</v>
      </c>
      <c r="G41" t="str">
        <f>COMBDG_Split_Tech!G41</f>
        <v>SC</v>
      </c>
      <c r="H41" t="str">
        <f>COMBDG_Split_Tech!H41</f>
        <v>___</v>
      </c>
      <c r="I41" t="str">
        <f>COMBDG_Split_Tech!I41</f>
        <v>___</v>
      </c>
      <c r="J41" t="str">
        <f>COMBDG_Split_Tech!J41</f>
        <v>___</v>
      </c>
      <c r="K41" t="str">
        <f>COMBDG_Split_Tech!K41</f>
        <v>DCO</v>
      </c>
      <c r="L41" s="7">
        <f>IF(AND(L$1=2017,OR(F41="WH",F41="SH")),IF(COMBDG_Split_Tech!L41="",0,COMBDG_Split_Tech!L41),IF(L$1=2016,IF(COMBDG_Split_Tech!L41="",0,COMBDG_Split_Tech!L41),IF(COMBDG_Split_Tech!L41=1,1,IF(COMBDG_Split_Tech!L41="",0,IFERROR((COMBDG_Split_Tech!L41*(SUMIFS('AGG Activity_16'!B:B,'AGG Activity_16'!$A:$A,$B41)+SUMIFS('AGG Activity_EX'!B:B,'AGG Activity_EX'!$A:$A,$B41))-SUMIFS(Activity_EX!B:B,Activity_EX!$A:$A,$A41))/(SUMIFS('AGG Activity_16'!B:B,'AGG Activity_16'!$A:$A,$B41)),1)))))</f>
        <v>0.11714283258278621</v>
      </c>
      <c r="M41" s="7">
        <f>IF(AND(M$1=2017,OR(G41="WH",G41="SH")),IF(COMBDG_Split_Tech!M41="",0,COMBDG_Split_Tech!M41),IF(M$1=2016,IF(COMBDG_Split_Tech!M41="",0,COMBDG_Split_Tech!M41),IF(COMBDG_Split_Tech!M41=1,1,IF(COMBDG_Split_Tech!M41="",0,IFERROR((COMBDG_Split_Tech!M41*(SUMIFS('AGG Activity_16'!C:C,'AGG Activity_16'!$A:$A,$B41)+SUMIFS('AGG Activity_EX'!C:C,'AGG Activity_EX'!$A:$A,$B41))-SUMIFS(Activity_EX!C:C,Activity_EX!$A:$A,$A41))/(SUMIFS('AGG Activity_16'!C:C,'AGG Activity_16'!$A:$A,$B41)),1)))))</f>
        <v>0.11646436397464205</v>
      </c>
      <c r="N41" s="7">
        <f>IF(AND(N$1=2017,OR(H41="WH",H41="SH")),IF(COMBDG_Split_Tech!N41="",0,COMBDG_Split_Tech!N41),IF(N$1=2016,IF(COMBDG_Split_Tech!N41="",0,COMBDG_Split_Tech!N41),IF(COMBDG_Split_Tech!N41=1,1,IF(COMBDG_Split_Tech!N41="",0,IFERROR((COMBDG_Split_Tech!N41*(SUMIFS('AGG Activity_16'!D:D,'AGG Activity_16'!$A:$A,$B41)+SUMIFS('AGG Activity_EX'!D:D,'AGG Activity_EX'!$A:$A,$B41))-SUMIFS(Activity_EX!D:D,Activity_EX!$A:$A,$A41))/(SUMIFS('AGG Activity_16'!D:D,'AGG Activity_16'!$A:$A,$B41)),1)))))</f>
        <v>0.11707287618246096</v>
      </c>
      <c r="O41" s="7">
        <f>IF(AND(O$1=2017,OR(I41="WH",I41="SH")),IF(COMBDG_Split_Tech!O41="",0,COMBDG_Split_Tech!O41),IF(O$1=2016,IF(COMBDG_Split_Tech!O41="",0,COMBDG_Split_Tech!O41),IF(COMBDG_Split_Tech!O41=1,1,IF(COMBDG_Split_Tech!O41="",0,IFERROR((COMBDG_Split_Tech!O41*(SUMIFS('AGG Activity_16'!E:E,'AGG Activity_16'!$A:$A,$B41)+SUMIFS('AGG Activity_EX'!E:E,'AGG Activity_EX'!$A:$A,$B41))-SUMIFS(Activity_EX!E:E,Activity_EX!$A:$A,$A41))/(SUMIFS('AGG Activity_16'!E:E,'AGG Activity_16'!$A:$A,$B41)),1)))))</f>
        <v>0.11787905061833776</v>
      </c>
      <c r="P41" s="7">
        <f>IF(AND(P$1=2017,OR(J41="WH",J41="SH")),IF(COMBDG_Split_Tech!P41="",0,COMBDG_Split_Tech!P41),IF(P$1=2016,IF(COMBDG_Split_Tech!P41="",0,COMBDG_Split_Tech!P41),IF(COMBDG_Split_Tech!P41=1,1,IF(COMBDG_Split_Tech!P41="",0,IFERROR((COMBDG_Split_Tech!P41*(SUMIFS('AGG Activity_16'!F:F,'AGG Activity_16'!$A:$A,$B41)+SUMIFS('AGG Activity_EX'!F:F,'AGG Activity_EX'!$A:$A,$B41))-SUMIFS(Activity_EX!F:F,Activity_EX!$A:$A,$A41))/(SUMIFS('AGG Activity_16'!F:F,'AGG Activity_16'!$A:$A,$B41)),1)))))</f>
        <v>4.1606809427558135E-3</v>
      </c>
      <c r="Q41" s="7">
        <f>IF(AND(Q$1=2017,OR(K41="WH",K41="SH")),IF(COMBDG_Split_Tech!Q41="",0,COMBDG_Split_Tech!Q41),IF(Q$1=2016,IF(COMBDG_Split_Tech!Q41="",0,COMBDG_Split_Tech!Q41),IF(COMBDG_Split_Tech!Q41=1,1,IF(COMBDG_Split_Tech!Q41="",0,IFERROR((COMBDG_Split_Tech!Q41*(SUMIFS('AGG Activity_16'!G:G,'AGG Activity_16'!$A:$A,$B41)+SUMIFS('AGG Activity_EX'!G:G,'AGG Activity_EX'!$A:$A,$B41))-SUMIFS(Activity_EX!G:G,Activity_EX!$A:$A,$A41))/(SUMIFS('AGG Activity_16'!G:G,'AGG Activity_16'!$A:$A,$B41)),1)))))</f>
        <v>5.1613001462555959E-3</v>
      </c>
      <c r="R41" s="7">
        <f>IF(AND(R$1=2017,OR(L41="WH",L41="SH")),IF(COMBDG_Split_Tech!R41="",0,COMBDG_Split_Tech!R41),IF(R$1=2016,IF(COMBDG_Split_Tech!R41="",0,COMBDG_Split_Tech!R41),IF(COMBDG_Split_Tech!R41=1,1,IF(COMBDG_Split_Tech!R41="",0,IFERROR((COMBDG_Split_Tech!R41*(SUMIFS('AGG Activity_16'!H:H,'AGG Activity_16'!$A:$A,$B41)+SUMIFS('AGG Activity_EX'!H:H,'AGG Activity_EX'!$A:$A,$B41))-SUMIFS(Activity_EX!H:H,Activity_EX!$A:$A,$A41))/(SUMIFS('AGG Activity_16'!H:H,'AGG Activity_16'!$A:$A,$B41)),1)))))</f>
        <v>5.8026508261823928E-3</v>
      </c>
      <c r="S41" s="7">
        <f>IF(AND(S$1=2017,OR(M41="WH",M41="SH")),IF(COMBDG_Split_Tech!S41="",0,COMBDG_Split_Tech!S41),IF(S$1=2016,IF(COMBDG_Split_Tech!S41="",0,COMBDG_Split_Tech!S41),IF(COMBDG_Split_Tech!S41=1,1,IF(COMBDG_Split_Tech!S41="",0,IFERROR((COMBDG_Split_Tech!S41*(SUMIFS('AGG Activity_16'!I:I,'AGG Activity_16'!$A:$A,$B41)+SUMIFS('AGG Activity_EX'!I:I,'AGG Activity_EX'!$A:$A,$B41))-SUMIFS(Activity_EX!I:I,Activity_EX!$A:$A,$A41))/(SUMIFS('AGG Activity_16'!I:I,'AGG Activity_16'!$A:$A,$B41)),1)))))</f>
        <v>0</v>
      </c>
      <c r="T41" s="7">
        <f>IF(AND(T$1=2017,OR(N41="WH",N41="SH")),IF(COMBDG_Split_Tech!T41="",0,COMBDG_Split_Tech!T41),IF(T$1=2016,IF(COMBDG_Split_Tech!T41="",0,COMBDG_Split_Tech!T41),IF(COMBDG_Split_Tech!T41=1,1,IF(COMBDG_Split_Tech!T41="",0,IFERROR((COMBDG_Split_Tech!T41*(SUMIFS('AGG Activity_16'!J:J,'AGG Activity_16'!$A:$A,$B41)+SUMIFS('AGG Activity_EX'!J:J,'AGG Activity_EX'!$A:$A,$B41))-SUMIFS(Activity_EX!J:J,Activity_EX!$A:$A,$A41))/(SUMIFS('AGG Activity_16'!J:J,'AGG Activity_16'!$A:$A,$B41)),1)))))</f>
        <v>0</v>
      </c>
      <c r="U41" s="7">
        <f>IF(AND(U$1=2017,OR(O41="WH",O41="SH")),IF(COMBDG_Split_Tech!U41="",0,COMBDG_Split_Tech!U41),IF(U$1=2016,IF(COMBDG_Split_Tech!U41="",0,COMBDG_Split_Tech!U41),IF(COMBDG_Split_Tech!U41=1,1,IF(COMBDG_Split_Tech!U41="",0,IFERROR((COMBDG_Split_Tech!U41*(SUMIFS('AGG Activity_16'!K:K,'AGG Activity_16'!$A:$A,$B41)+SUMIFS('AGG Activity_EX'!K:K,'AGG Activity_EX'!$A:$A,$B41))-SUMIFS(Activity_EX!K:K,Activity_EX!$A:$A,$A41))/(SUMIFS('AGG Activity_16'!K:K,'AGG Activity_16'!$A:$A,$B41)),1)))))</f>
        <v>0</v>
      </c>
    </row>
    <row r="42" spans="1:21" x14ac:dyDescent="0.25">
      <c r="A42" t="str">
        <f>COMBDG_Split_Tech!A42</f>
        <v>COMBDGAEROldSC______STDELC</v>
      </c>
      <c r="B42" t="str">
        <f>COMBDG_Split_Tech!B42</f>
        <v>COMBDGAEROldSC</v>
      </c>
      <c r="C42" t="str">
        <f>COMBDG_Split_Tech!C42</f>
        <v>COM</v>
      </c>
      <c r="D42" t="str">
        <f>COMBDG_Split_Tech!D42</f>
        <v>BDG</v>
      </c>
      <c r="E42" t="str">
        <f>COMBDG_Split_Tech!E42</f>
        <v>AER</v>
      </c>
      <c r="F42" t="str">
        <f>COMBDG_Split_Tech!F42</f>
        <v>Old</v>
      </c>
      <c r="G42" t="str">
        <f>COMBDG_Split_Tech!G42</f>
        <v>SC</v>
      </c>
      <c r="H42" t="str">
        <f>COMBDG_Split_Tech!H42</f>
        <v>___</v>
      </c>
      <c r="I42" t="str">
        <f>COMBDG_Split_Tech!I42</f>
        <v>___</v>
      </c>
      <c r="J42" t="str">
        <f>COMBDG_Split_Tech!J42</f>
        <v>STD</v>
      </c>
      <c r="K42" t="str">
        <f>COMBDG_Split_Tech!K42</f>
        <v>ELC</v>
      </c>
      <c r="L42" s="7">
        <f>IF(AND(L$1=2017,OR(F42="WH",F42="SH")),IF(COMBDG_Split_Tech!L42="",0,COMBDG_Split_Tech!L42),IF(L$1=2016,IF(COMBDG_Split_Tech!L42="",0,COMBDG_Split_Tech!L42),IF(COMBDG_Split_Tech!L42=1,1,IF(COMBDG_Split_Tech!L42="",0,IFERROR((COMBDG_Split_Tech!L42*(SUMIFS('AGG Activity_16'!B:B,'AGG Activity_16'!$A:$A,$B42)+SUMIFS('AGG Activity_EX'!B:B,'AGG Activity_EX'!$A:$A,$B42))-SUMIFS(Activity_EX!B:B,Activity_EX!$A:$A,$A42))/(SUMIFS('AGG Activity_16'!B:B,'AGG Activity_16'!$A:$A,$B42)),1)))))</f>
        <v>0.84390758650174846</v>
      </c>
      <c r="M42" s="7">
        <f>IF(AND(M$1=2017,OR(G42="WH",G42="SH")),IF(COMBDG_Split_Tech!M42="",0,COMBDG_Split_Tech!M42),IF(M$1=2016,IF(COMBDG_Split_Tech!M42="",0,COMBDG_Split_Tech!M42),IF(COMBDG_Split_Tech!M42=1,1,IF(COMBDG_Split_Tech!M42="",0,IFERROR((COMBDG_Split_Tech!M42*(SUMIFS('AGG Activity_16'!C:C,'AGG Activity_16'!$A:$A,$B42)+SUMIFS('AGG Activity_EX'!C:C,'AGG Activity_EX'!$A:$A,$B42))-SUMIFS(Activity_EX!C:C,Activity_EX!$A:$A,$A42))/(SUMIFS('AGG Activity_16'!C:C,'AGG Activity_16'!$A:$A,$B42)),1)))))</f>
        <v>0.84092118863503118</v>
      </c>
      <c r="N42" s="7">
        <f>IF(AND(N$1=2017,OR(H42="WH",H42="SH")),IF(COMBDG_Split_Tech!N42="",0,COMBDG_Split_Tech!N42),IF(N$1=2016,IF(COMBDG_Split_Tech!N42="",0,COMBDG_Split_Tech!N42),IF(COMBDG_Split_Tech!N42=1,1,IF(COMBDG_Split_Tech!N42="",0,IFERROR((COMBDG_Split_Tech!N42*(SUMIFS('AGG Activity_16'!D:D,'AGG Activity_16'!$A:$A,$B42)+SUMIFS('AGG Activity_EX'!D:D,'AGG Activity_EX'!$A:$A,$B42))-SUMIFS(Activity_EX!D:D,Activity_EX!$A:$A,$A42))/(SUMIFS('AGG Activity_16'!D:D,'AGG Activity_16'!$A:$A,$B42)),1)))))</f>
        <v>0.84159394355285877</v>
      </c>
      <c r="O42" s="7">
        <f>IF(AND(O$1=2017,OR(I42="WH",I42="SH")),IF(COMBDG_Split_Tech!O42="",0,COMBDG_Split_Tech!O42),IF(O$1=2016,IF(COMBDG_Split_Tech!O42="",0,COMBDG_Split_Tech!O42),IF(COMBDG_Split_Tech!O42=1,1,IF(COMBDG_Split_Tech!O42="",0,IFERROR((COMBDG_Split_Tech!O42*(SUMIFS('AGG Activity_16'!E:E,'AGG Activity_16'!$A:$A,$B42)+SUMIFS('AGG Activity_EX'!E:E,'AGG Activity_EX'!$A:$A,$B42))-SUMIFS(Activity_EX!E:E,Activity_EX!$A:$A,$A42))/(SUMIFS('AGG Activity_16'!E:E,'AGG Activity_16'!$A:$A,$B42)),1)))))</f>
        <v>0.84111407899786095</v>
      </c>
      <c r="P42" s="7">
        <f>IF(AND(P$1=2017,OR(J42="WH",J42="SH")),IF(COMBDG_Split_Tech!P42="",0,COMBDG_Split_Tech!P42),IF(P$1=2016,IF(COMBDG_Split_Tech!P42="",0,COMBDG_Split_Tech!P42),IF(COMBDG_Split_Tech!P42=1,1,IF(COMBDG_Split_Tech!P42="",0,IFERROR((COMBDG_Split_Tech!P42*(SUMIFS('AGG Activity_16'!F:F,'AGG Activity_16'!$A:$A,$B42)+SUMIFS('AGG Activity_EX'!F:F,'AGG Activity_EX'!$A:$A,$B42))-SUMIFS(Activity_EX!F:F,Activity_EX!$A:$A,$A42))/(SUMIFS('AGG Activity_16'!F:F,'AGG Activity_16'!$A:$A,$B42)),1)))))</f>
        <v>0.96565395928145092</v>
      </c>
      <c r="Q42" s="7">
        <f>IF(AND(Q$1=2017,OR(K42="WH",K42="SH")),IF(COMBDG_Split_Tech!Q42="",0,COMBDG_Split_Tech!Q42),IF(Q$1=2016,IF(COMBDG_Split_Tech!Q42="",0,COMBDG_Split_Tech!Q42),IF(COMBDG_Split_Tech!Q42=1,1,IF(COMBDG_Split_Tech!Q42="",0,IFERROR((COMBDG_Split_Tech!Q42*(SUMIFS('AGG Activity_16'!G:G,'AGG Activity_16'!$A:$A,$B42)+SUMIFS('AGG Activity_EX'!G:G,'AGG Activity_EX'!$A:$A,$B42))-SUMIFS(Activity_EX!G:G,Activity_EX!$A:$A,$A42))/(SUMIFS('AGG Activity_16'!G:G,'AGG Activity_16'!$A:$A,$B42)),1)))))</f>
        <v>0.96457609949964274</v>
      </c>
      <c r="R42" s="7">
        <f>IF(AND(R$1=2017,OR(L42="WH",L42="SH")),IF(COMBDG_Split_Tech!R42="",0,COMBDG_Split_Tech!R42),IF(R$1=2016,IF(COMBDG_Split_Tech!R42="",0,COMBDG_Split_Tech!R42),IF(COMBDG_Split_Tech!R42=1,1,IF(COMBDG_Split_Tech!R42="",0,IFERROR((COMBDG_Split_Tech!R42*(SUMIFS('AGG Activity_16'!H:H,'AGG Activity_16'!$A:$A,$B42)+SUMIFS('AGG Activity_EX'!H:H,'AGG Activity_EX'!$A:$A,$B42))-SUMIFS(Activity_EX!H:H,Activity_EX!$A:$A,$A42))/(SUMIFS('AGG Activity_16'!H:H,'AGG Activity_16'!$A:$A,$B42)),1)))))</f>
        <v>0.96389107466084156</v>
      </c>
      <c r="S42" s="7">
        <f>IF(AND(S$1=2017,OR(M42="WH",M42="SH")),IF(COMBDG_Split_Tech!S42="",0,COMBDG_Split_Tech!S42),IF(S$1=2016,IF(COMBDG_Split_Tech!S42="",0,COMBDG_Split_Tech!S42),IF(COMBDG_Split_Tech!S42=1,1,IF(COMBDG_Split_Tech!S42="",0,IFERROR((COMBDG_Split_Tech!S42*(SUMIFS('AGG Activity_16'!I:I,'AGG Activity_16'!$A:$A,$B42)+SUMIFS('AGG Activity_EX'!I:I,'AGG Activity_EX'!$A:$A,$B42))-SUMIFS(Activity_EX!I:I,Activity_EX!$A:$A,$A42))/(SUMIFS('AGG Activity_16'!I:I,'AGG Activity_16'!$A:$A,$B42)),1)))))</f>
        <v>0</v>
      </c>
      <c r="T42" s="7">
        <f>IF(AND(T$1=2017,OR(N42="WH",N42="SH")),IF(COMBDG_Split_Tech!T42="",0,COMBDG_Split_Tech!T42),IF(T$1=2016,IF(COMBDG_Split_Tech!T42="",0,COMBDG_Split_Tech!T42),IF(COMBDG_Split_Tech!T42=1,1,IF(COMBDG_Split_Tech!T42="",0,IFERROR((COMBDG_Split_Tech!T42*(SUMIFS('AGG Activity_16'!J:J,'AGG Activity_16'!$A:$A,$B42)+SUMIFS('AGG Activity_EX'!J:J,'AGG Activity_EX'!$A:$A,$B42))-SUMIFS(Activity_EX!J:J,Activity_EX!$A:$A,$A42))/(SUMIFS('AGG Activity_16'!J:J,'AGG Activity_16'!$A:$A,$B42)),1)))))</f>
        <v>0</v>
      </c>
      <c r="U42" s="7">
        <f>IF(AND(U$1=2017,OR(O42="WH",O42="SH")),IF(COMBDG_Split_Tech!U42="",0,COMBDG_Split_Tech!U42),IF(U$1=2016,IF(COMBDG_Split_Tech!U42="",0,COMBDG_Split_Tech!U42),IF(COMBDG_Split_Tech!U42=1,1,IF(COMBDG_Split_Tech!U42="",0,IFERROR((COMBDG_Split_Tech!U42*(SUMIFS('AGG Activity_16'!K:K,'AGG Activity_16'!$A:$A,$B42)+SUMIFS('AGG Activity_EX'!K:K,'AGG Activity_EX'!$A:$A,$B42))-SUMIFS(Activity_EX!K:K,Activity_EX!$A:$A,$A42))/(SUMIFS('AGG Activity_16'!K:K,'AGG Activity_16'!$A:$A,$B42)),1)))))</f>
        <v>0</v>
      </c>
    </row>
    <row r="43" spans="1:21" x14ac:dyDescent="0.25">
      <c r="A43" t="str">
        <f>COMBDG_Split_Tech!A43</f>
        <v>COMBDGAEROldSC______STDNGA</v>
      </c>
      <c r="B43" t="str">
        <f>COMBDG_Split_Tech!B43</f>
        <v>COMBDGAEROldSC</v>
      </c>
      <c r="C43" t="str">
        <f>COMBDG_Split_Tech!C43</f>
        <v>COM</v>
      </c>
      <c r="D43" t="str">
        <f>COMBDG_Split_Tech!D43</f>
        <v>BDG</v>
      </c>
      <c r="E43" t="str">
        <f>COMBDG_Split_Tech!E43</f>
        <v>AER</v>
      </c>
      <c r="F43" t="str">
        <f>COMBDG_Split_Tech!F43</f>
        <v>Old</v>
      </c>
      <c r="G43" t="str">
        <f>COMBDG_Split_Tech!G43</f>
        <v>SC</v>
      </c>
      <c r="H43" t="str">
        <f>COMBDG_Split_Tech!H43</f>
        <v>___</v>
      </c>
      <c r="I43" t="str">
        <f>COMBDG_Split_Tech!I43</f>
        <v>___</v>
      </c>
      <c r="J43" t="str">
        <f>COMBDG_Split_Tech!J43</f>
        <v>STD</v>
      </c>
      <c r="K43" t="str">
        <f>COMBDG_Split_Tech!K43</f>
        <v>NGA</v>
      </c>
      <c r="L43" s="7">
        <f>IF(AND(L$1=2017,OR(F43="WH",F43="SH")),IF(COMBDG_Split_Tech!L43="",0,COMBDG_Split_Tech!L43),IF(L$1=2016,IF(COMBDG_Split_Tech!L43="",0,COMBDG_Split_Tech!L43),IF(COMBDG_Split_Tech!L43=1,1,IF(COMBDG_Split_Tech!L43="",0,IFERROR((COMBDG_Split_Tech!L43*(SUMIFS('AGG Activity_16'!B:B,'AGG Activity_16'!$A:$A,$B43)+SUMIFS('AGG Activity_EX'!B:B,'AGG Activity_EX'!$A:$A,$B43))-SUMIFS(Activity_EX!B:B,Activity_EX!$A:$A,$A43))/(SUMIFS('AGG Activity_16'!B:B,'AGG Activity_16'!$A:$A,$B43)),1)))))</f>
        <v>3.8949580915465312E-2</v>
      </c>
      <c r="M43" s="7">
        <f>IF(AND(M$1=2017,OR(G43="WH",G43="SH")),IF(COMBDG_Split_Tech!M43="",0,COMBDG_Split_Tech!M43),IF(M$1=2016,IF(COMBDG_Split_Tech!M43="",0,COMBDG_Split_Tech!M43),IF(COMBDG_Split_Tech!M43=1,1,IF(COMBDG_Split_Tech!M43="",0,IFERROR((COMBDG_Split_Tech!M43*(SUMIFS('AGG Activity_16'!C:C,'AGG Activity_16'!$A:$A,$B43)+SUMIFS('AGG Activity_EX'!C:C,'AGG Activity_EX'!$A:$A,$B43))-SUMIFS(Activity_EX!C:C,Activity_EX!$A:$A,$A43))/(SUMIFS('AGG Activity_16'!C:C,'AGG Activity_16'!$A:$A,$B43)),1)))))</f>
        <v>4.2614447390325334E-2</v>
      </c>
      <c r="N43" s="7">
        <f>IF(AND(N$1=2017,OR(H43="WH",H43="SH")),IF(COMBDG_Split_Tech!N43="",0,COMBDG_Split_Tech!N43),IF(N$1=2016,IF(COMBDG_Split_Tech!N43="",0,COMBDG_Split_Tech!N43),IF(COMBDG_Split_Tech!N43=1,1,IF(COMBDG_Split_Tech!N43="",0,IFERROR((COMBDG_Split_Tech!N43*(SUMIFS('AGG Activity_16'!D:D,'AGG Activity_16'!$A:$A,$B43)+SUMIFS('AGG Activity_EX'!D:D,'AGG Activity_EX'!$A:$A,$B43))-SUMIFS(Activity_EX!D:D,Activity_EX!$A:$A,$A43))/(SUMIFS('AGG Activity_16'!D:D,'AGG Activity_16'!$A:$A,$B43)),1)))))</f>
        <v>4.1333180264659042E-2</v>
      </c>
      <c r="O43" s="7">
        <f>IF(AND(O$1=2017,OR(I43="WH",I43="SH")),IF(COMBDG_Split_Tech!O43="",0,COMBDG_Split_Tech!O43),IF(O$1=2016,IF(COMBDG_Split_Tech!O43="",0,COMBDG_Split_Tech!O43),IF(COMBDG_Split_Tech!O43=1,1,IF(COMBDG_Split_Tech!O43="",0,IFERROR((COMBDG_Split_Tech!O43*(SUMIFS('AGG Activity_16'!E:E,'AGG Activity_16'!$A:$A,$B43)+SUMIFS('AGG Activity_EX'!E:E,'AGG Activity_EX'!$A:$A,$B43))-SUMIFS(Activity_EX!E:E,Activity_EX!$A:$A,$A43))/(SUMIFS('AGG Activity_16'!E:E,'AGG Activity_16'!$A:$A,$B43)),1)))))</f>
        <v>4.1006870383798744E-2</v>
      </c>
      <c r="P43" s="7">
        <f>IF(AND(P$1=2017,OR(J43="WH",J43="SH")),IF(COMBDG_Split_Tech!P43="",0,COMBDG_Split_Tech!P43),IF(P$1=2016,IF(COMBDG_Split_Tech!P43="",0,COMBDG_Split_Tech!P43),IF(COMBDG_Split_Tech!P43=1,1,IF(COMBDG_Split_Tech!P43="",0,IFERROR((COMBDG_Split_Tech!P43*(SUMIFS('AGG Activity_16'!F:F,'AGG Activity_16'!$A:$A,$B43)+SUMIFS('AGG Activity_EX'!F:F,'AGG Activity_EX'!$A:$A,$B43))-SUMIFS(Activity_EX!F:F,Activity_EX!$A:$A,$A43))/(SUMIFS('AGG Activity_16'!F:F,'AGG Activity_16'!$A:$A,$B43)),1)))))</f>
        <v>3.0185359775793119E-2</v>
      </c>
      <c r="Q43" s="7">
        <f>IF(AND(Q$1=2017,OR(K43="WH",K43="SH")),IF(COMBDG_Split_Tech!Q43="",0,COMBDG_Split_Tech!Q43),IF(Q$1=2016,IF(COMBDG_Split_Tech!Q43="",0,COMBDG_Split_Tech!Q43),IF(COMBDG_Split_Tech!Q43=1,1,IF(COMBDG_Split_Tech!Q43="",0,IFERROR((COMBDG_Split_Tech!Q43*(SUMIFS('AGG Activity_16'!G:G,'AGG Activity_16'!$A:$A,$B43)+SUMIFS('AGG Activity_EX'!G:G,'AGG Activity_EX'!$A:$A,$B43))-SUMIFS(Activity_EX!G:G,Activity_EX!$A:$A,$A43))/(SUMIFS('AGG Activity_16'!G:G,'AGG Activity_16'!$A:$A,$B43)),1)))))</f>
        <v>3.0262600354101863E-2</v>
      </c>
      <c r="R43" s="7">
        <f>IF(AND(R$1=2017,OR(L43="WH",L43="SH")),IF(COMBDG_Split_Tech!R43="",0,COMBDG_Split_Tech!R43),IF(R$1=2016,IF(COMBDG_Split_Tech!R43="",0,COMBDG_Split_Tech!R43),IF(COMBDG_Split_Tech!R43=1,1,IF(COMBDG_Split_Tech!R43="",0,IFERROR((COMBDG_Split_Tech!R43*(SUMIFS('AGG Activity_16'!H:H,'AGG Activity_16'!$A:$A,$B43)+SUMIFS('AGG Activity_EX'!H:H,'AGG Activity_EX'!$A:$A,$B43))-SUMIFS(Activity_EX!H:H,Activity_EX!$A:$A,$A43))/(SUMIFS('AGG Activity_16'!H:H,'AGG Activity_16'!$A:$A,$B43)),1)))))</f>
        <v>3.0306274512975958E-2</v>
      </c>
      <c r="S43" s="7">
        <f>IF(AND(S$1=2017,OR(M43="WH",M43="SH")),IF(COMBDG_Split_Tech!S43="",0,COMBDG_Split_Tech!S43),IF(S$1=2016,IF(COMBDG_Split_Tech!S43="",0,COMBDG_Split_Tech!S43),IF(COMBDG_Split_Tech!S43=1,1,IF(COMBDG_Split_Tech!S43="",0,IFERROR((COMBDG_Split_Tech!S43*(SUMIFS('AGG Activity_16'!I:I,'AGG Activity_16'!$A:$A,$B43)+SUMIFS('AGG Activity_EX'!I:I,'AGG Activity_EX'!$A:$A,$B43))-SUMIFS(Activity_EX!I:I,Activity_EX!$A:$A,$A43))/(SUMIFS('AGG Activity_16'!I:I,'AGG Activity_16'!$A:$A,$B43)),1)))))</f>
        <v>0</v>
      </c>
      <c r="T43" s="7">
        <f>IF(AND(T$1=2017,OR(N43="WH",N43="SH")),IF(COMBDG_Split_Tech!T43="",0,COMBDG_Split_Tech!T43),IF(T$1=2016,IF(COMBDG_Split_Tech!T43="",0,COMBDG_Split_Tech!T43),IF(COMBDG_Split_Tech!T43=1,1,IF(COMBDG_Split_Tech!T43="",0,IFERROR((COMBDG_Split_Tech!T43*(SUMIFS('AGG Activity_16'!J:J,'AGG Activity_16'!$A:$A,$B43)+SUMIFS('AGG Activity_EX'!J:J,'AGG Activity_EX'!$A:$A,$B43))-SUMIFS(Activity_EX!J:J,Activity_EX!$A:$A,$A43))/(SUMIFS('AGG Activity_16'!J:J,'AGG Activity_16'!$A:$A,$B43)),1)))))</f>
        <v>0</v>
      </c>
      <c r="U43" s="7">
        <f>IF(AND(U$1=2017,OR(O43="WH",O43="SH")),IF(COMBDG_Split_Tech!U43="",0,COMBDG_Split_Tech!U43),IF(U$1=2016,IF(COMBDG_Split_Tech!U43="",0,COMBDG_Split_Tech!U43),IF(COMBDG_Split_Tech!U43=1,1,IF(COMBDG_Split_Tech!U43="",0,IFERROR((COMBDG_Split_Tech!U43*(SUMIFS('AGG Activity_16'!K:K,'AGG Activity_16'!$A:$A,$B43)+SUMIFS('AGG Activity_EX'!K:K,'AGG Activity_EX'!$A:$A,$B43))-SUMIFS(Activity_EX!K:K,Activity_EX!$A:$A,$A43))/(SUMIFS('AGG Activity_16'!K:K,'AGG Activity_16'!$A:$A,$B43)),1)))))</f>
        <v>0</v>
      </c>
    </row>
    <row r="44" spans="1:21" x14ac:dyDescent="0.25">
      <c r="A44" t="str">
        <f>COMBDG_Split_Tech!A44</f>
        <v>COMBDGAEROldSH_________DHE</v>
      </c>
      <c r="B44" t="str">
        <f>COMBDG_Split_Tech!B44</f>
        <v>COMBDGAEROldSH</v>
      </c>
      <c r="C44" t="str">
        <f>COMBDG_Split_Tech!C44</f>
        <v>COM</v>
      </c>
      <c r="D44" t="str">
        <f>COMBDG_Split_Tech!D44</f>
        <v>BDG</v>
      </c>
      <c r="E44" t="str">
        <f>COMBDG_Split_Tech!E44</f>
        <v>AER</v>
      </c>
      <c r="F44" t="str">
        <f>COMBDG_Split_Tech!F44</f>
        <v>Old</v>
      </c>
      <c r="G44" t="str">
        <f>COMBDG_Split_Tech!G44</f>
        <v>SH</v>
      </c>
      <c r="H44" t="str">
        <f>COMBDG_Split_Tech!H44</f>
        <v>___</v>
      </c>
      <c r="I44" t="str">
        <f>COMBDG_Split_Tech!I44</f>
        <v>___</v>
      </c>
      <c r="J44" t="str">
        <f>COMBDG_Split_Tech!J44</f>
        <v>___</v>
      </c>
      <c r="K44" t="str">
        <f>COMBDG_Split_Tech!K44</f>
        <v>DHE</v>
      </c>
      <c r="L44" s="7">
        <f>IF(AND(L$1=2017,OR(F44="WH",F44="SH")),IF(COMBDG_Split_Tech!L44="",0,COMBDG_Split_Tech!L44),IF(L$1=2016,IF(COMBDG_Split_Tech!L44="",0,COMBDG_Split_Tech!L44),IF(COMBDG_Split_Tech!L44=1,1,IF(COMBDG_Split_Tech!L44="",0,IFERROR((COMBDG_Split_Tech!L44*(SUMIFS('AGG Activity_16'!B:B,'AGG Activity_16'!$A:$A,$B44)+SUMIFS('AGG Activity_EX'!B:B,'AGG Activity_EX'!$A:$A,$B44))-SUMIFS(Activity_EX!B:B,Activity_EX!$A:$A,$A44))/(SUMIFS('AGG Activity_16'!B:B,'AGG Activity_16'!$A:$A,$B44)),1)))))</f>
        <v>9.2137990353599181E-2</v>
      </c>
      <c r="M44" s="7">
        <f>IF(AND(M$1=2017,OR(G44="WH",G44="SH")),IF(COMBDG_Split_Tech!M44="",0,COMBDG_Split_Tech!M44),IF(M$1=2016,IF(COMBDG_Split_Tech!M44="",0,COMBDG_Split_Tech!M44),IF(COMBDG_Split_Tech!M44=1,1,IF(COMBDG_Split_Tech!M44="",0,IFERROR((COMBDG_Split_Tech!M44*(SUMIFS('AGG Activity_16'!C:C,'AGG Activity_16'!$A:$A,$B44)+SUMIFS('AGG Activity_EX'!C:C,'AGG Activity_EX'!$A:$A,$B44))-SUMIFS(Activity_EX!C:C,Activity_EX!$A:$A,$A44))/(SUMIFS('AGG Activity_16'!C:C,'AGG Activity_16'!$A:$A,$B44)),1)))))</f>
        <v>9.2137990353599181E-2</v>
      </c>
      <c r="N44" s="7">
        <f>IF(AND(N$1=2017,OR(H44="WH",H44="SH")),IF(COMBDG_Split_Tech!N44="",0,COMBDG_Split_Tech!N44),IF(N$1=2016,IF(COMBDG_Split_Tech!N44="",0,COMBDG_Split_Tech!N44),IF(COMBDG_Split_Tech!N44=1,1,IF(COMBDG_Split_Tech!N44="",0,IFERROR((COMBDG_Split_Tech!N44*(SUMIFS('AGG Activity_16'!D:D,'AGG Activity_16'!$A:$A,$B44)+SUMIFS('AGG Activity_EX'!D:D,'AGG Activity_EX'!$A:$A,$B44))-SUMIFS(Activity_EX!D:D,Activity_EX!$A:$A,$A44))/(SUMIFS('AGG Activity_16'!D:D,'AGG Activity_16'!$A:$A,$B44)),1)))))</f>
        <v>8.7663252826318552E-2</v>
      </c>
      <c r="O44" s="7">
        <f>IF(AND(O$1=2017,OR(I44="WH",I44="SH")),IF(COMBDG_Split_Tech!O44="",0,COMBDG_Split_Tech!O44),IF(O$1=2016,IF(COMBDG_Split_Tech!O44="",0,COMBDG_Split_Tech!O44),IF(COMBDG_Split_Tech!O44=1,1,IF(COMBDG_Split_Tech!O44="",0,IFERROR((COMBDG_Split_Tech!O44*(SUMIFS('AGG Activity_16'!E:E,'AGG Activity_16'!$A:$A,$B44)+SUMIFS('AGG Activity_EX'!E:E,'AGG Activity_EX'!$A:$A,$B44))-SUMIFS(Activity_EX!E:E,Activity_EX!$A:$A,$A44))/(SUMIFS('AGG Activity_16'!E:E,'AGG Activity_16'!$A:$A,$B44)),1)))))</f>
        <v>8.7636245157134987E-2</v>
      </c>
      <c r="P44" s="7">
        <f>IF(AND(P$1=2017,OR(J44="WH",J44="SH")),IF(COMBDG_Split_Tech!P44="",0,COMBDG_Split_Tech!P44),IF(P$1=2016,IF(COMBDG_Split_Tech!P44="",0,COMBDG_Split_Tech!P44),IF(COMBDG_Split_Tech!P44=1,1,IF(COMBDG_Split_Tech!P44="",0,IFERROR((COMBDG_Split_Tech!P44*(SUMIFS('AGG Activity_16'!F:F,'AGG Activity_16'!$A:$A,$B44)+SUMIFS('AGG Activity_EX'!F:F,'AGG Activity_EX'!$A:$A,$B44))-SUMIFS(Activity_EX!F:F,Activity_EX!$A:$A,$A44))/(SUMIFS('AGG Activity_16'!F:F,'AGG Activity_16'!$A:$A,$B44)),1)))))</f>
        <v>8.5622943385115502E-2</v>
      </c>
      <c r="Q44" s="7">
        <f>IF(AND(Q$1=2017,OR(K44="WH",K44="SH")),IF(COMBDG_Split_Tech!Q44="",0,COMBDG_Split_Tech!Q44),IF(Q$1=2016,IF(COMBDG_Split_Tech!Q44="",0,COMBDG_Split_Tech!Q44),IF(COMBDG_Split_Tech!Q44=1,1,IF(COMBDG_Split_Tech!Q44="",0,IFERROR((COMBDG_Split_Tech!Q44*(SUMIFS('AGG Activity_16'!G:G,'AGG Activity_16'!$A:$A,$B44)+SUMIFS('AGG Activity_EX'!G:G,'AGG Activity_EX'!$A:$A,$B44))-SUMIFS(Activity_EX!G:G,Activity_EX!$A:$A,$A44))/(SUMIFS('AGG Activity_16'!G:G,'AGG Activity_16'!$A:$A,$B44)),1)))))</f>
        <v>8.5610073403495759E-2</v>
      </c>
      <c r="R44" s="7">
        <f>IF(AND(R$1=2017,OR(L44="WH",L44="SH")),IF(COMBDG_Split_Tech!R44="",0,COMBDG_Split_Tech!R44),IF(R$1=2016,IF(COMBDG_Split_Tech!R44="",0,COMBDG_Split_Tech!R44),IF(COMBDG_Split_Tech!R44=1,1,IF(COMBDG_Split_Tech!R44="",0,IFERROR((COMBDG_Split_Tech!R44*(SUMIFS('AGG Activity_16'!H:H,'AGG Activity_16'!$A:$A,$B44)+SUMIFS('AGG Activity_EX'!H:H,'AGG Activity_EX'!$A:$A,$B44))-SUMIFS(Activity_EX!H:H,Activity_EX!$A:$A,$A44))/(SUMIFS('AGG Activity_16'!H:H,'AGG Activity_16'!$A:$A,$B44)),1)))))</f>
        <v>0.14508709153065022</v>
      </c>
      <c r="S44" s="7">
        <f>IF(AND(S$1=2017,OR(M44="WH",M44="SH")),IF(COMBDG_Split_Tech!S44="",0,COMBDG_Split_Tech!S44),IF(S$1=2016,IF(COMBDG_Split_Tech!S44="",0,COMBDG_Split_Tech!S44),IF(COMBDG_Split_Tech!S44=1,1,IF(COMBDG_Split_Tech!S44="",0,IFERROR((COMBDG_Split_Tech!S44*(SUMIFS('AGG Activity_16'!I:I,'AGG Activity_16'!$A:$A,$B44)+SUMIFS('AGG Activity_EX'!I:I,'AGG Activity_EX'!$A:$A,$B44))-SUMIFS(Activity_EX!I:I,Activity_EX!$A:$A,$A44))/(SUMIFS('AGG Activity_16'!I:I,'AGG Activity_16'!$A:$A,$B44)),1)))))</f>
        <v>0</v>
      </c>
      <c r="T44" s="7">
        <f>IF(AND(T$1=2017,OR(N44="WH",N44="SH")),IF(COMBDG_Split_Tech!T44="",0,COMBDG_Split_Tech!T44),IF(T$1=2016,IF(COMBDG_Split_Tech!T44="",0,COMBDG_Split_Tech!T44),IF(COMBDG_Split_Tech!T44=1,1,IF(COMBDG_Split_Tech!T44="",0,IFERROR((COMBDG_Split_Tech!T44*(SUMIFS('AGG Activity_16'!J:J,'AGG Activity_16'!$A:$A,$B44)+SUMIFS('AGG Activity_EX'!J:J,'AGG Activity_EX'!$A:$A,$B44))-SUMIFS(Activity_EX!J:J,Activity_EX!$A:$A,$A44))/(SUMIFS('AGG Activity_16'!J:J,'AGG Activity_16'!$A:$A,$B44)),1)))))</f>
        <v>0</v>
      </c>
      <c r="U44" s="7">
        <f>IF(AND(U$1=2017,OR(O44="WH",O44="SH")),IF(COMBDG_Split_Tech!U44="",0,COMBDG_Split_Tech!U44),IF(U$1=2016,IF(COMBDG_Split_Tech!U44="",0,COMBDG_Split_Tech!U44),IF(COMBDG_Split_Tech!U44=1,1,IF(COMBDG_Split_Tech!U44="",0,IFERROR((COMBDG_Split_Tech!U44*(SUMIFS('AGG Activity_16'!K:K,'AGG Activity_16'!$A:$A,$B44)+SUMIFS('AGG Activity_EX'!K:K,'AGG Activity_EX'!$A:$A,$B44))-SUMIFS(Activity_EX!K:K,Activity_EX!$A:$A,$A44))/(SUMIFS('AGG Activity_16'!K:K,'AGG Activity_16'!$A:$A,$B44)),1)))))</f>
        <v>0</v>
      </c>
    </row>
    <row r="45" spans="1:21" x14ac:dyDescent="0.25">
      <c r="A45" t="str">
        <f>COMBDG_Split_Tech!A45</f>
        <v>COMBDGAEROldSHFUR___HIGNGA</v>
      </c>
      <c r="B45" t="str">
        <f>COMBDG_Split_Tech!B45</f>
        <v>COMBDGAEROldSH</v>
      </c>
      <c r="C45" t="str">
        <f>COMBDG_Split_Tech!C45</f>
        <v>COM</v>
      </c>
      <c r="D45" t="str">
        <f>COMBDG_Split_Tech!D45</f>
        <v>BDG</v>
      </c>
      <c r="E45" t="str">
        <f>COMBDG_Split_Tech!E45</f>
        <v>AER</v>
      </c>
      <c r="F45" t="str">
        <f>COMBDG_Split_Tech!F45</f>
        <v>Old</v>
      </c>
      <c r="G45" t="str">
        <f>COMBDG_Split_Tech!G45</f>
        <v>SH</v>
      </c>
      <c r="H45" t="str">
        <f>COMBDG_Split_Tech!H45</f>
        <v>FUR</v>
      </c>
      <c r="I45" t="str">
        <f>COMBDG_Split_Tech!I45</f>
        <v>___</v>
      </c>
      <c r="J45" t="str">
        <f>COMBDG_Split_Tech!J45</f>
        <v>HIG</v>
      </c>
      <c r="K45" t="str">
        <f>COMBDG_Split_Tech!K45</f>
        <v>NGA</v>
      </c>
      <c r="L45" s="7">
        <f>IF(AND(L$1=2017,OR(F45="WH",F45="SH")),IF(COMBDG_Split_Tech!L45="",0,COMBDG_Split_Tech!L45),IF(L$1=2016,IF(COMBDG_Split_Tech!L45="",0,COMBDG_Split_Tech!L45),IF(COMBDG_Split_Tech!L45=1,1,IF(COMBDG_Split_Tech!L45="",0,IFERROR((COMBDG_Split_Tech!L45*(SUMIFS('AGG Activity_16'!B:B,'AGG Activity_16'!$A:$A,$B45)+SUMIFS('AGG Activity_EX'!B:B,'AGG Activity_EX'!$A:$A,$B45))-SUMIFS(Activity_EX!B:B,Activity_EX!$A:$A,$A45))/(SUMIFS('AGG Activity_16'!B:B,'AGG Activity_16'!$A:$A,$B45)),1)))))</f>
        <v>0</v>
      </c>
      <c r="M45" s="7">
        <f>IF(AND(M$1=2017,OR(G45="WH",G45="SH")),IF(COMBDG_Split_Tech!M45="",0,COMBDG_Split_Tech!M45),IF(M$1=2016,IF(COMBDG_Split_Tech!M45="",0,COMBDG_Split_Tech!M45),IF(COMBDG_Split_Tech!M45=1,1,IF(COMBDG_Split_Tech!M45="",0,IFERROR((COMBDG_Split_Tech!M45*(SUMIFS('AGG Activity_16'!C:C,'AGG Activity_16'!$A:$A,$B45)+SUMIFS('AGG Activity_EX'!C:C,'AGG Activity_EX'!$A:$A,$B45))-SUMIFS(Activity_EX!C:C,Activity_EX!$A:$A,$A45))/(SUMIFS('AGG Activity_16'!C:C,'AGG Activity_16'!$A:$A,$B45)),1)))))</f>
        <v>0</v>
      </c>
      <c r="N45" s="7">
        <f>IF(AND(N$1=2017,OR(H45="WH",H45="SH")),IF(COMBDG_Split_Tech!N45="",0,COMBDG_Split_Tech!N45),IF(N$1=2016,IF(COMBDG_Split_Tech!N45="",0,COMBDG_Split_Tech!N45),IF(COMBDG_Split_Tech!N45=1,1,IF(COMBDG_Split_Tech!N45="",0,IFERROR((COMBDG_Split_Tech!N45*(SUMIFS('AGG Activity_16'!D:D,'AGG Activity_16'!$A:$A,$B45)+SUMIFS('AGG Activity_EX'!D:D,'AGG Activity_EX'!$A:$A,$B45))-SUMIFS(Activity_EX!D:D,Activity_EX!$A:$A,$A45))/(SUMIFS('AGG Activity_16'!D:D,'AGG Activity_16'!$A:$A,$B45)),1)))))</f>
        <v>0</v>
      </c>
      <c r="O45" s="7">
        <f>IF(AND(O$1=2017,OR(I45="WH",I45="SH")),IF(COMBDG_Split_Tech!O45="",0,COMBDG_Split_Tech!O45),IF(O$1=2016,IF(COMBDG_Split_Tech!O45="",0,COMBDG_Split_Tech!O45),IF(COMBDG_Split_Tech!O45=1,1,IF(COMBDG_Split_Tech!O45="",0,IFERROR((COMBDG_Split_Tech!O45*(SUMIFS('AGG Activity_16'!E:E,'AGG Activity_16'!$A:$A,$B45)+SUMIFS('AGG Activity_EX'!E:E,'AGG Activity_EX'!$A:$A,$B45))-SUMIFS(Activity_EX!E:E,Activity_EX!$A:$A,$A45))/(SUMIFS('AGG Activity_16'!E:E,'AGG Activity_16'!$A:$A,$B45)),1)))))</f>
        <v>0</v>
      </c>
      <c r="P45" s="7">
        <f>IF(AND(P$1=2017,OR(J45="WH",J45="SH")),IF(COMBDG_Split_Tech!P45="",0,COMBDG_Split_Tech!P45),IF(P$1=2016,IF(COMBDG_Split_Tech!P45="",0,COMBDG_Split_Tech!P45),IF(COMBDG_Split_Tech!P45=1,1,IF(COMBDG_Split_Tech!P45="",0,IFERROR((COMBDG_Split_Tech!P45*(SUMIFS('AGG Activity_16'!F:F,'AGG Activity_16'!$A:$A,$B45)+SUMIFS('AGG Activity_EX'!F:F,'AGG Activity_EX'!$A:$A,$B45))-SUMIFS(Activity_EX!F:F,Activity_EX!$A:$A,$A45))/(SUMIFS('AGG Activity_16'!F:F,'AGG Activity_16'!$A:$A,$B45)),1)))))</f>
        <v>0</v>
      </c>
      <c r="Q45" s="7">
        <f>IF(AND(Q$1=2017,OR(K45="WH",K45="SH")),IF(COMBDG_Split_Tech!Q45="",0,COMBDG_Split_Tech!Q45),IF(Q$1=2016,IF(COMBDG_Split_Tech!Q45="",0,COMBDG_Split_Tech!Q45),IF(COMBDG_Split_Tech!Q45=1,1,IF(COMBDG_Split_Tech!Q45="",0,IFERROR((COMBDG_Split_Tech!Q45*(SUMIFS('AGG Activity_16'!G:G,'AGG Activity_16'!$A:$A,$B45)+SUMIFS('AGG Activity_EX'!G:G,'AGG Activity_EX'!$A:$A,$B45))-SUMIFS(Activity_EX!G:G,Activity_EX!$A:$A,$A45))/(SUMIFS('AGG Activity_16'!G:G,'AGG Activity_16'!$A:$A,$B45)),1)))))</f>
        <v>0</v>
      </c>
      <c r="R45" s="7">
        <f>IF(AND(R$1=2017,OR(L45="WH",L45="SH")),IF(COMBDG_Split_Tech!R45="",0,COMBDG_Split_Tech!R45),IF(R$1=2016,IF(COMBDG_Split_Tech!R45="",0,COMBDG_Split_Tech!R45),IF(COMBDG_Split_Tech!R45=1,1,IF(COMBDG_Split_Tech!R45="",0,IFERROR((COMBDG_Split_Tech!R45*(SUMIFS('AGG Activity_16'!H:H,'AGG Activity_16'!$A:$A,$B45)+SUMIFS('AGG Activity_EX'!H:H,'AGG Activity_EX'!$A:$A,$B45))-SUMIFS(Activity_EX!H:H,Activity_EX!$A:$A,$A45))/(SUMIFS('AGG Activity_16'!H:H,'AGG Activity_16'!$A:$A,$B45)),1)))))</f>
        <v>0</v>
      </c>
      <c r="S45" s="7">
        <f>IF(AND(S$1=2017,OR(M45="WH",M45="SH")),IF(COMBDG_Split_Tech!S45="",0,COMBDG_Split_Tech!S45),IF(S$1=2016,IF(COMBDG_Split_Tech!S45="",0,COMBDG_Split_Tech!S45),IF(COMBDG_Split_Tech!S45=1,1,IF(COMBDG_Split_Tech!S45="",0,IFERROR((COMBDG_Split_Tech!S45*(SUMIFS('AGG Activity_16'!I:I,'AGG Activity_16'!$A:$A,$B45)+SUMIFS('AGG Activity_EX'!I:I,'AGG Activity_EX'!$A:$A,$B45))-SUMIFS(Activity_EX!I:I,Activity_EX!$A:$A,$A45))/(SUMIFS('AGG Activity_16'!I:I,'AGG Activity_16'!$A:$A,$B45)),1)))))</f>
        <v>0</v>
      </c>
      <c r="T45" s="7">
        <f>IF(AND(T$1=2017,OR(N45="WH",N45="SH")),IF(COMBDG_Split_Tech!T45="",0,COMBDG_Split_Tech!T45),IF(T$1=2016,IF(COMBDG_Split_Tech!T45="",0,COMBDG_Split_Tech!T45),IF(COMBDG_Split_Tech!T45=1,1,IF(COMBDG_Split_Tech!T45="",0,IFERROR((COMBDG_Split_Tech!T45*(SUMIFS('AGG Activity_16'!J:J,'AGG Activity_16'!$A:$A,$B45)+SUMIFS('AGG Activity_EX'!J:J,'AGG Activity_EX'!$A:$A,$B45))-SUMIFS(Activity_EX!J:J,Activity_EX!$A:$A,$A45))/(SUMIFS('AGG Activity_16'!J:J,'AGG Activity_16'!$A:$A,$B45)),1)))))</f>
        <v>0</v>
      </c>
      <c r="U45" s="7">
        <f>IF(AND(U$1=2017,OR(O45="WH",O45="SH")),IF(COMBDG_Split_Tech!U45="",0,COMBDG_Split_Tech!U45),IF(U$1=2016,IF(COMBDG_Split_Tech!U45="",0,COMBDG_Split_Tech!U45),IF(COMBDG_Split_Tech!U45=1,1,IF(COMBDG_Split_Tech!U45="",0,IFERROR((COMBDG_Split_Tech!U45*(SUMIFS('AGG Activity_16'!K:K,'AGG Activity_16'!$A:$A,$B45)+SUMIFS('AGG Activity_EX'!K:K,'AGG Activity_EX'!$A:$A,$B45))-SUMIFS(Activity_EX!K:K,Activity_EX!$A:$A,$A45))/(SUMIFS('AGG Activity_16'!K:K,'AGG Activity_16'!$A:$A,$B45)),1)))))</f>
        <v>0</v>
      </c>
    </row>
    <row r="46" spans="1:21" x14ac:dyDescent="0.25">
      <c r="A46" t="str">
        <f>COMBDG_Split_Tech!A46</f>
        <v>COMBDGAEROldSHFUR___STDELC</v>
      </c>
      <c r="B46" t="str">
        <f>COMBDG_Split_Tech!B46</f>
        <v>COMBDGAEROldSH</v>
      </c>
      <c r="C46" t="str">
        <f>COMBDG_Split_Tech!C46</f>
        <v>COM</v>
      </c>
      <c r="D46" t="str">
        <f>COMBDG_Split_Tech!D46</f>
        <v>BDG</v>
      </c>
      <c r="E46" t="str">
        <f>COMBDG_Split_Tech!E46</f>
        <v>AER</v>
      </c>
      <c r="F46" t="str">
        <f>COMBDG_Split_Tech!F46</f>
        <v>Old</v>
      </c>
      <c r="G46" t="str">
        <f>COMBDG_Split_Tech!G46</f>
        <v>SH</v>
      </c>
      <c r="H46" t="str">
        <f>COMBDG_Split_Tech!H46</f>
        <v>FUR</v>
      </c>
      <c r="I46" t="str">
        <f>COMBDG_Split_Tech!I46</f>
        <v>___</v>
      </c>
      <c r="J46" t="str">
        <f>COMBDG_Split_Tech!J46</f>
        <v>STD</v>
      </c>
      <c r="K46" t="str">
        <f>COMBDG_Split_Tech!K46</f>
        <v>ELC</v>
      </c>
      <c r="L46" s="7">
        <f>IF(AND(L$1=2017,OR(F46="WH",F46="SH")),IF(COMBDG_Split_Tech!L46="",0,COMBDG_Split_Tech!L46),IF(L$1=2016,IF(COMBDG_Split_Tech!L46="",0,COMBDG_Split_Tech!L46),IF(COMBDG_Split_Tech!L46=1,1,IF(COMBDG_Split_Tech!L46="",0,IFERROR((COMBDG_Split_Tech!L46*(SUMIFS('AGG Activity_16'!B:B,'AGG Activity_16'!$A:$A,$B46)+SUMIFS('AGG Activity_EX'!B:B,'AGG Activity_EX'!$A:$A,$B46))-SUMIFS(Activity_EX!B:B,Activity_EX!$A:$A,$A46))/(SUMIFS('AGG Activity_16'!B:B,'AGG Activity_16'!$A:$A,$B46)),1)))))</f>
        <v>0</v>
      </c>
      <c r="M46" s="7">
        <f>IF(AND(M$1=2017,OR(G46="WH",G46="SH")),IF(COMBDG_Split_Tech!M46="",0,COMBDG_Split_Tech!M46),IF(M$1=2016,IF(COMBDG_Split_Tech!M46="",0,COMBDG_Split_Tech!M46),IF(COMBDG_Split_Tech!M46=1,1,IF(COMBDG_Split_Tech!M46="",0,IFERROR((COMBDG_Split_Tech!M46*(SUMIFS('AGG Activity_16'!C:C,'AGG Activity_16'!$A:$A,$B46)+SUMIFS('AGG Activity_EX'!C:C,'AGG Activity_EX'!$A:$A,$B46))-SUMIFS(Activity_EX!C:C,Activity_EX!$A:$A,$A46))/(SUMIFS('AGG Activity_16'!C:C,'AGG Activity_16'!$A:$A,$B46)),1)))))</f>
        <v>0</v>
      </c>
      <c r="N46" s="7">
        <f>IF(AND(N$1=2017,OR(H46="WH",H46="SH")),IF(COMBDG_Split_Tech!N46="",0,COMBDG_Split_Tech!N46),IF(N$1=2016,IF(COMBDG_Split_Tech!N46="",0,COMBDG_Split_Tech!N46),IF(COMBDG_Split_Tech!N46=1,1,IF(COMBDG_Split_Tech!N46="",0,IFERROR((COMBDG_Split_Tech!N46*(SUMIFS('AGG Activity_16'!D:D,'AGG Activity_16'!$A:$A,$B46)+SUMIFS('AGG Activity_EX'!D:D,'AGG Activity_EX'!$A:$A,$B46))-SUMIFS(Activity_EX!D:D,Activity_EX!$A:$A,$A46))/(SUMIFS('AGG Activity_16'!D:D,'AGG Activity_16'!$A:$A,$B46)),1)))))</f>
        <v>0</v>
      </c>
      <c r="O46" s="7">
        <f>IF(AND(O$1=2017,OR(I46="WH",I46="SH")),IF(COMBDG_Split_Tech!O46="",0,COMBDG_Split_Tech!O46),IF(O$1=2016,IF(COMBDG_Split_Tech!O46="",0,COMBDG_Split_Tech!O46),IF(COMBDG_Split_Tech!O46=1,1,IF(COMBDG_Split_Tech!O46="",0,IFERROR((COMBDG_Split_Tech!O46*(SUMIFS('AGG Activity_16'!E:E,'AGG Activity_16'!$A:$A,$B46)+SUMIFS('AGG Activity_EX'!E:E,'AGG Activity_EX'!$A:$A,$B46))-SUMIFS(Activity_EX!E:E,Activity_EX!$A:$A,$A46))/(SUMIFS('AGG Activity_16'!E:E,'AGG Activity_16'!$A:$A,$B46)),1)))))</f>
        <v>0</v>
      </c>
      <c r="P46" s="7">
        <f>IF(AND(P$1=2017,OR(J46="WH",J46="SH")),IF(COMBDG_Split_Tech!P46="",0,COMBDG_Split_Tech!P46),IF(P$1=2016,IF(COMBDG_Split_Tech!P46="",0,COMBDG_Split_Tech!P46),IF(COMBDG_Split_Tech!P46=1,1,IF(COMBDG_Split_Tech!P46="",0,IFERROR((COMBDG_Split_Tech!P46*(SUMIFS('AGG Activity_16'!F:F,'AGG Activity_16'!$A:$A,$B46)+SUMIFS('AGG Activity_EX'!F:F,'AGG Activity_EX'!$A:$A,$B46))-SUMIFS(Activity_EX!F:F,Activity_EX!$A:$A,$A46))/(SUMIFS('AGG Activity_16'!F:F,'AGG Activity_16'!$A:$A,$B46)),1)))))</f>
        <v>0</v>
      </c>
      <c r="Q46" s="7">
        <f>IF(AND(Q$1=2017,OR(K46="WH",K46="SH")),IF(COMBDG_Split_Tech!Q46="",0,COMBDG_Split_Tech!Q46),IF(Q$1=2016,IF(COMBDG_Split_Tech!Q46="",0,COMBDG_Split_Tech!Q46),IF(COMBDG_Split_Tech!Q46=1,1,IF(COMBDG_Split_Tech!Q46="",0,IFERROR((COMBDG_Split_Tech!Q46*(SUMIFS('AGG Activity_16'!G:G,'AGG Activity_16'!$A:$A,$B46)+SUMIFS('AGG Activity_EX'!G:G,'AGG Activity_EX'!$A:$A,$B46))-SUMIFS(Activity_EX!G:G,Activity_EX!$A:$A,$A46))/(SUMIFS('AGG Activity_16'!G:G,'AGG Activity_16'!$A:$A,$B46)),1)))))</f>
        <v>0</v>
      </c>
      <c r="R46" s="7">
        <f>IF(AND(R$1=2017,OR(L46="WH",L46="SH")),IF(COMBDG_Split_Tech!R46="",0,COMBDG_Split_Tech!R46),IF(R$1=2016,IF(COMBDG_Split_Tech!R46="",0,COMBDG_Split_Tech!R46),IF(COMBDG_Split_Tech!R46=1,1,IF(COMBDG_Split_Tech!R46="",0,IFERROR((COMBDG_Split_Tech!R46*(SUMIFS('AGG Activity_16'!H:H,'AGG Activity_16'!$A:$A,$B46)+SUMIFS('AGG Activity_EX'!H:H,'AGG Activity_EX'!$A:$A,$B46))-SUMIFS(Activity_EX!H:H,Activity_EX!$A:$A,$A46))/(SUMIFS('AGG Activity_16'!H:H,'AGG Activity_16'!$A:$A,$B46)),1)))))</f>
        <v>0</v>
      </c>
      <c r="S46" s="7">
        <f>IF(AND(S$1=2017,OR(M46="WH",M46="SH")),IF(COMBDG_Split_Tech!S46="",0,COMBDG_Split_Tech!S46),IF(S$1=2016,IF(COMBDG_Split_Tech!S46="",0,COMBDG_Split_Tech!S46),IF(COMBDG_Split_Tech!S46=1,1,IF(COMBDG_Split_Tech!S46="",0,IFERROR((COMBDG_Split_Tech!S46*(SUMIFS('AGG Activity_16'!I:I,'AGG Activity_16'!$A:$A,$B46)+SUMIFS('AGG Activity_EX'!I:I,'AGG Activity_EX'!$A:$A,$B46))-SUMIFS(Activity_EX!I:I,Activity_EX!$A:$A,$A46))/(SUMIFS('AGG Activity_16'!I:I,'AGG Activity_16'!$A:$A,$B46)),1)))))</f>
        <v>0</v>
      </c>
      <c r="T46" s="7">
        <f>IF(AND(T$1=2017,OR(N46="WH",N46="SH")),IF(COMBDG_Split_Tech!T46="",0,COMBDG_Split_Tech!T46),IF(T$1=2016,IF(COMBDG_Split_Tech!T46="",0,COMBDG_Split_Tech!T46),IF(COMBDG_Split_Tech!T46=1,1,IF(COMBDG_Split_Tech!T46="",0,IFERROR((COMBDG_Split_Tech!T46*(SUMIFS('AGG Activity_16'!J:J,'AGG Activity_16'!$A:$A,$B46)+SUMIFS('AGG Activity_EX'!J:J,'AGG Activity_EX'!$A:$A,$B46))-SUMIFS(Activity_EX!J:J,Activity_EX!$A:$A,$A46))/(SUMIFS('AGG Activity_16'!J:J,'AGG Activity_16'!$A:$A,$B46)),1)))))</f>
        <v>0</v>
      </c>
      <c r="U46" s="7">
        <f>IF(AND(U$1=2017,OR(O46="WH",O46="SH")),IF(COMBDG_Split_Tech!U46="",0,COMBDG_Split_Tech!U46),IF(U$1=2016,IF(COMBDG_Split_Tech!U46="",0,COMBDG_Split_Tech!U46),IF(COMBDG_Split_Tech!U46=1,1,IF(COMBDG_Split_Tech!U46="",0,IFERROR((COMBDG_Split_Tech!U46*(SUMIFS('AGG Activity_16'!K:K,'AGG Activity_16'!$A:$A,$B46)+SUMIFS('AGG Activity_EX'!K:K,'AGG Activity_EX'!$A:$A,$B46))-SUMIFS(Activity_EX!K:K,Activity_EX!$A:$A,$A46))/(SUMIFS('AGG Activity_16'!K:K,'AGG Activity_16'!$A:$A,$B46)),1)))))</f>
        <v>0</v>
      </c>
    </row>
    <row r="47" spans="1:21" x14ac:dyDescent="0.25">
      <c r="A47" t="str">
        <f>COMBDG_Split_Tech!A47</f>
        <v>COMBDGAEROldSHFUR___STDHFO</v>
      </c>
      <c r="B47" t="str">
        <f>COMBDG_Split_Tech!B47</f>
        <v>COMBDGAEROldSH</v>
      </c>
      <c r="C47" t="str">
        <f>COMBDG_Split_Tech!C47</f>
        <v>COM</v>
      </c>
      <c r="D47" t="str">
        <f>COMBDG_Split_Tech!D47</f>
        <v>BDG</v>
      </c>
      <c r="E47" t="str">
        <f>COMBDG_Split_Tech!E47</f>
        <v>AER</v>
      </c>
      <c r="F47" t="str">
        <f>COMBDG_Split_Tech!F47</f>
        <v>Old</v>
      </c>
      <c r="G47" t="str">
        <f>COMBDG_Split_Tech!G47</f>
        <v>SH</v>
      </c>
      <c r="H47" t="str">
        <f>COMBDG_Split_Tech!H47</f>
        <v>FUR</v>
      </c>
      <c r="I47" t="str">
        <f>COMBDG_Split_Tech!I47</f>
        <v>___</v>
      </c>
      <c r="J47" t="str">
        <f>COMBDG_Split_Tech!J47</f>
        <v>STD</v>
      </c>
      <c r="K47" t="str">
        <f>COMBDG_Split_Tech!K47</f>
        <v>HFO</v>
      </c>
      <c r="L47" s="7">
        <f>IF(AND(L$1=2017,OR(F47="WH",F47="SH")),IF(COMBDG_Split_Tech!L47="",0,COMBDG_Split_Tech!L47),IF(L$1=2016,IF(COMBDG_Split_Tech!L47="",0,COMBDG_Split_Tech!L47),IF(COMBDG_Split_Tech!L47=1,1,IF(COMBDG_Split_Tech!L47="",0,IFERROR((COMBDG_Split_Tech!L47*(SUMIFS('AGG Activity_16'!B:B,'AGG Activity_16'!$A:$A,$B47)+SUMIFS('AGG Activity_EX'!B:B,'AGG Activity_EX'!$A:$A,$B47))-SUMIFS(Activity_EX!B:B,Activity_EX!$A:$A,$A47))/(SUMIFS('AGG Activity_16'!B:B,'AGG Activity_16'!$A:$A,$B47)),1)))))</f>
        <v>0</v>
      </c>
      <c r="M47" s="7">
        <f>IF(AND(M$1=2017,OR(G47="WH",G47="SH")),IF(COMBDG_Split_Tech!M47="",0,COMBDG_Split_Tech!M47),IF(M$1=2016,IF(COMBDG_Split_Tech!M47="",0,COMBDG_Split_Tech!M47),IF(COMBDG_Split_Tech!M47=1,1,IF(COMBDG_Split_Tech!M47="",0,IFERROR((COMBDG_Split_Tech!M47*(SUMIFS('AGG Activity_16'!C:C,'AGG Activity_16'!$A:$A,$B47)+SUMIFS('AGG Activity_EX'!C:C,'AGG Activity_EX'!$A:$A,$B47))-SUMIFS(Activity_EX!C:C,Activity_EX!$A:$A,$A47))/(SUMIFS('AGG Activity_16'!C:C,'AGG Activity_16'!$A:$A,$B47)),1)))))</f>
        <v>0</v>
      </c>
      <c r="N47" s="7">
        <f>IF(AND(N$1=2017,OR(H47="WH",H47="SH")),IF(COMBDG_Split_Tech!N47="",0,COMBDG_Split_Tech!N47),IF(N$1=2016,IF(COMBDG_Split_Tech!N47="",0,COMBDG_Split_Tech!N47),IF(COMBDG_Split_Tech!N47=1,1,IF(COMBDG_Split_Tech!N47="",0,IFERROR((COMBDG_Split_Tech!N47*(SUMIFS('AGG Activity_16'!D:D,'AGG Activity_16'!$A:$A,$B47)+SUMIFS('AGG Activity_EX'!D:D,'AGG Activity_EX'!$A:$A,$B47))-SUMIFS(Activity_EX!D:D,Activity_EX!$A:$A,$A47))/(SUMIFS('AGG Activity_16'!D:D,'AGG Activity_16'!$A:$A,$B47)),1)))))</f>
        <v>0</v>
      </c>
      <c r="O47" s="7">
        <f>IF(AND(O$1=2017,OR(I47="WH",I47="SH")),IF(COMBDG_Split_Tech!O47="",0,COMBDG_Split_Tech!O47),IF(O$1=2016,IF(COMBDG_Split_Tech!O47="",0,COMBDG_Split_Tech!O47),IF(COMBDG_Split_Tech!O47=1,1,IF(COMBDG_Split_Tech!O47="",0,IFERROR((COMBDG_Split_Tech!O47*(SUMIFS('AGG Activity_16'!E:E,'AGG Activity_16'!$A:$A,$B47)+SUMIFS('AGG Activity_EX'!E:E,'AGG Activity_EX'!$A:$A,$B47))-SUMIFS(Activity_EX!E:E,Activity_EX!$A:$A,$A47))/(SUMIFS('AGG Activity_16'!E:E,'AGG Activity_16'!$A:$A,$B47)),1)))))</f>
        <v>0</v>
      </c>
      <c r="P47" s="7">
        <f>IF(AND(P$1=2017,OR(J47="WH",J47="SH")),IF(COMBDG_Split_Tech!P47="",0,COMBDG_Split_Tech!P47),IF(P$1=2016,IF(COMBDG_Split_Tech!P47="",0,COMBDG_Split_Tech!P47),IF(COMBDG_Split_Tech!P47=1,1,IF(COMBDG_Split_Tech!P47="",0,IFERROR((COMBDG_Split_Tech!P47*(SUMIFS('AGG Activity_16'!F:F,'AGG Activity_16'!$A:$A,$B47)+SUMIFS('AGG Activity_EX'!F:F,'AGG Activity_EX'!$A:$A,$B47))-SUMIFS(Activity_EX!F:F,Activity_EX!$A:$A,$A47))/(SUMIFS('AGG Activity_16'!F:F,'AGG Activity_16'!$A:$A,$B47)),1)))))</f>
        <v>0</v>
      </c>
      <c r="Q47" s="7">
        <f>IF(AND(Q$1=2017,OR(K47="WH",K47="SH")),IF(COMBDG_Split_Tech!Q47="",0,COMBDG_Split_Tech!Q47),IF(Q$1=2016,IF(COMBDG_Split_Tech!Q47="",0,COMBDG_Split_Tech!Q47),IF(COMBDG_Split_Tech!Q47=1,1,IF(COMBDG_Split_Tech!Q47="",0,IFERROR((COMBDG_Split_Tech!Q47*(SUMIFS('AGG Activity_16'!G:G,'AGG Activity_16'!$A:$A,$B47)+SUMIFS('AGG Activity_EX'!G:G,'AGG Activity_EX'!$A:$A,$B47))-SUMIFS(Activity_EX!G:G,Activity_EX!$A:$A,$A47))/(SUMIFS('AGG Activity_16'!G:G,'AGG Activity_16'!$A:$A,$B47)),1)))))</f>
        <v>0</v>
      </c>
      <c r="R47" s="7">
        <f>IF(AND(R$1=2017,OR(L47="WH",L47="SH")),IF(COMBDG_Split_Tech!R47="",0,COMBDG_Split_Tech!R47),IF(R$1=2016,IF(COMBDG_Split_Tech!R47="",0,COMBDG_Split_Tech!R47),IF(COMBDG_Split_Tech!R47=1,1,IF(COMBDG_Split_Tech!R47="",0,IFERROR((COMBDG_Split_Tech!R47*(SUMIFS('AGG Activity_16'!H:H,'AGG Activity_16'!$A:$A,$B47)+SUMIFS('AGG Activity_EX'!H:H,'AGG Activity_EX'!$A:$A,$B47))-SUMIFS(Activity_EX!H:H,Activity_EX!$A:$A,$A47))/(SUMIFS('AGG Activity_16'!H:H,'AGG Activity_16'!$A:$A,$B47)),1)))))</f>
        <v>0</v>
      </c>
      <c r="S47" s="7">
        <f>IF(AND(S$1=2017,OR(M47="WH",M47="SH")),IF(COMBDG_Split_Tech!S47="",0,COMBDG_Split_Tech!S47),IF(S$1=2016,IF(COMBDG_Split_Tech!S47="",0,COMBDG_Split_Tech!S47),IF(COMBDG_Split_Tech!S47=1,1,IF(COMBDG_Split_Tech!S47="",0,IFERROR((COMBDG_Split_Tech!S47*(SUMIFS('AGG Activity_16'!I:I,'AGG Activity_16'!$A:$A,$B47)+SUMIFS('AGG Activity_EX'!I:I,'AGG Activity_EX'!$A:$A,$B47))-SUMIFS(Activity_EX!I:I,Activity_EX!$A:$A,$A47))/(SUMIFS('AGG Activity_16'!I:I,'AGG Activity_16'!$A:$A,$B47)),1)))))</f>
        <v>0</v>
      </c>
      <c r="T47" s="7">
        <f>IF(AND(T$1=2017,OR(N47="WH",N47="SH")),IF(COMBDG_Split_Tech!T47="",0,COMBDG_Split_Tech!T47),IF(T$1=2016,IF(COMBDG_Split_Tech!T47="",0,COMBDG_Split_Tech!T47),IF(COMBDG_Split_Tech!T47=1,1,IF(COMBDG_Split_Tech!T47="",0,IFERROR((COMBDG_Split_Tech!T47*(SUMIFS('AGG Activity_16'!J:J,'AGG Activity_16'!$A:$A,$B47)+SUMIFS('AGG Activity_EX'!J:J,'AGG Activity_EX'!$A:$A,$B47))-SUMIFS(Activity_EX!J:J,Activity_EX!$A:$A,$A47))/(SUMIFS('AGG Activity_16'!J:J,'AGG Activity_16'!$A:$A,$B47)),1)))))</f>
        <v>0</v>
      </c>
      <c r="U47" s="7">
        <f>IF(AND(U$1=2017,OR(O47="WH",O47="SH")),IF(COMBDG_Split_Tech!U47="",0,COMBDG_Split_Tech!U47),IF(U$1=2016,IF(COMBDG_Split_Tech!U47="",0,COMBDG_Split_Tech!U47),IF(COMBDG_Split_Tech!U47=1,1,IF(COMBDG_Split_Tech!U47="",0,IFERROR((COMBDG_Split_Tech!U47*(SUMIFS('AGG Activity_16'!K:K,'AGG Activity_16'!$A:$A,$B47)+SUMIFS('AGG Activity_EX'!K:K,'AGG Activity_EX'!$A:$A,$B47))-SUMIFS(Activity_EX!K:K,Activity_EX!$A:$A,$A47))/(SUMIFS('AGG Activity_16'!K:K,'AGG Activity_16'!$A:$A,$B47)),1)))))</f>
        <v>0</v>
      </c>
    </row>
    <row r="48" spans="1:21" x14ac:dyDescent="0.25">
      <c r="A48" t="str">
        <f>COMBDG_Split_Tech!A48</f>
        <v>COMBDGAEROldSHFUR___STDKER</v>
      </c>
      <c r="B48" t="str">
        <f>COMBDG_Split_Tech!B48</f>
        <v>COMBDGAEROldSH</v>
      </c>
      <c r="C48" t="str">
        <f>COMBDG_Split_Tech!C48</f>
        <v>COM</v>
      </c>
      <c r="D48" t="str">
        <f>COMBDG_Split_Tech!D48</f>
        <v>BDG</v>
      </c>
      <c r="E48" t="str">
        <f>COMBDG_Split_Tech!E48</f>
        <v>AER</v>
      </c>
      <c r="F48" t="str">
        <f>COMBDG_Split_Tech!F48</f>
        <v>Old</v>
      </c>
      <c r="G48" t="str">
        <f>COMBDG_Split_Tech!G48</f>
        <v>SH</v>
      </c>
      <c r="H48" t="str">
        <f>COMBDG_Split_Tech!H48</f>
        <v>FUR</v>
      </c>
      <c r="I48" t="str">
        <f>COMBDG_Split_Tech!I48</f>
        <v>___</v>
      </c>
      <c r="J48" t="str">
        <f>COMBDG_Split_Tech!J48</f>
        <v>STD</v>
      </c>
      <c r="K48" t="str">
        <f>COMBDG_Split_Tech!K48</f>
        <v>KER</v>
      </c>
      <c r="L48" s="7">
        <f>IF(AND(L$1=2017,OR(F48="WH",F48="SH")),IF(COMBDG_Split_Tech!L48="",0,COMBDG_Split_Tech!L48),IF(L$1=2016,IF(COMBDG_Split_Tech!L48="",0,COMBDG_Split_Tech!L48),IF(COMBDG_Split_Tech!L48=1,1,IF(COMBDG_Split_Tech!L48="",0,IFERROR((COMBDG_Split_Tech!L48*(SUMIFS('AGG Activity_16'!B:B,'AGG Activity_16'!$A:$A,$B48)+SUMIFS('AGG Activity_EX'!B:B,'AGG Activity_EX'!$A:$A,$B48))-SUMIFS(Activity_EX!B:B,Activity_EX!$A:$A,$A48))/(SUMIFS('AGG Activity_16'!B:B,'AGG Activity_16'!$A:$A,$B48)),1)))))</f>
        <v>0</v>
      </c>
      <c r="M48" s="7">
        <f>IF(AND(M$1=2017,OR(G48="WH",G48="SH")),IF(COMBDG_Split_Tech!M48="",0,COMBDG_Split_Tech!M48),IF(M$1=2016,IF(COMBDG_Split_Tech!M48="",0,COMBDG_Split_Tech!M48),IF(COMBDG_Split_Tech!M48=1,1,IF(COMBDG_Split_Tech!M48="",0,IFERROR((COMBDG_Split_Tech!M48*(SUMIFS('AGG Activity_16'!C:C,'AGG Activity_16'!$A:$A,$B48)+SUMIFS('AGG Activity_EX'!C:C,'AGG Activity_EX'!$A:$A,$B48))-SUMIFS(Activity_EX!C:C,Activity_EX!$A:$A,$A48))/(SUMIFS('AGG Activity_16'!C:C,'AGG Activity_16'!$A:$A,$B48)),1)))))</f>
        <v>0</v>
      </c>
      <c r="N48" s="7">
        <f>IF(AND(N$1=2017,OR(H48="WH",H48="SH")),IF(COMBDG_Split_Tech!N48="",0,COMBDG_Split_Tech!N48),IF(N$1=2016,IF(COMBDG_Split_Tech!N48="",0,COMBDG_Split_Tech!N48),IF(COMBDG_Split_Tech!N48=1,1,IF(COMBDG_Split_Tech!N48="",0,IFERROR((COMBDG_Split_Tech!N48*(SUMIFS('AGG Activity_16'!D:D,'AGG Activity_16'!$A:$A,$B48)+SUMIFS('AGG Activity_EX'!D:D,'AGG Activity_EX'!$A:$A,$B48))-SUMIFS(Activity_EX!D:D,Activity_EX!$A:$A,$A48))/(SUMIFS('AGG Activity_16'!D:D,'AGG Activity_16'!$A:$A,$B48)),1)))))</f>
        <v>0</v>
      </c>
      <c r="O48" s="7">
        <f>IF(AND(O$1=2017,OR(I48="WH",I48="SH")),IF(COMBDG_Split_Tech!O48="",0,COMBDG_Split_Tech!O48),IF(O$1=2016,IF(COMBDG_Split_Tech!O48="",0,COMBDG_Split_Tech!O48),IF(COMBDG_Split_Tech!O48=1,1,IF(COMBDG_Split_Tech!O48="",0,IFERROR((COMBDG_Split_Tech!O48*(SUMIFS('AGG Activity_16'!E:E,'AGG Activity_16'!$A:$A,$B48)+SUMIFS('AGG Activity_EX'!E:E,'AGG Activity_EX'!$A:$A,$B48))-SUMIFS(Activity_EX!E:E,Activity_EX!$A:$A,$A48))/(SUMIFS('AGG Activity_16'!E:E,'AGG Activity_16'!$A:$A,$B48)),1)))))</f>
        <v>0</v>
      </c>
      <c r="P48" s="7">
        <f>IF(AND(P$1=2017,OR(J48="WH",J48="SH")),IF(COMBDG_Split_Tech!P48="",0,COMBDG_Split_Tech!P48),IF(P$1=2016,IF(COMBDG_Split_Tech!P48="",0,COMBDG_Split_Tech!P48),IF(COMBDG_Split_Tech!P48=1,1,IF(COMBDG_Split_Tech!P48="",0,IFERROR((COMBDG_Split_Tech!P48*(SUMIFS('AGG Activity_16'!F:F,'AGG Activity_16'!$A:$A,$B48)+SUMIFS('AGG Activity_EX'!F:F,'AGG Activity_EX'!$A:$A,$B48))-SUMIFS(Activity_EX!F:F,Activity_EX!$A:$A,$A48))/(SUMIFS('AGG Activity_16'!F:F,'AGG Activity_16'!$A:$A,$B48)),1)))))</f>
        <v>0</v>
      </c>
      <c r="Q48" s="7">
        <f>IF(AND(Q$1=2017,OR(K48="WH",K48="SH")),IF(COMBDG_Split_Tech!Q48="",0,COMBDG_Split_Tech!Q48),IF(Q$1=2016,IF(COMBDG_Split_Tech!Q48="",0,COMBDG_Split_Tech!Q48),IF(COMBDG_Split_Tech!Q48=1,1,IF(COMBDG_Split_Tech!Q48="",0,IFERROR((COMBDG_Split_Tech!Q48*(SUMIFS('AGG Activity_16'!G:G,'AGG Activity_16'!$A:$A,$B48)+SUMIFS('AGG Activity_EX'!G:G,'AGG Activity_EX'!$A:$A,$B48))-SUMIFS(Activity_EX!G:G,Activity_EX!$A:$A,$A48))/(SUMIFS('AGG Activity_16'!G:G,'AGG Activity_16'!$A:$A,$B48)),1)))))</f>
        <v>0</v>
      </c>
      <c r="R48" s="7">
        <f>IF(AND(R$1=2017,OR(L48="WH",L48="SH")),IF(COMBDG_Split_Tech!R48="",0,COMBDG_Split_Tech!R48),IF(R$1=2016,IF(COMBDG_Split_Tech!R48="",0,COMBDG_Split_Tech!R48),IF(COMBDG_Split_Tech!R48=1,1,IF(COMBDG_Split_Tech!R48="",0,IFERROR((COMBDG_Split_Tech!R48*(SUMIFS('AGG Activity_16'!H:H,'AGG Activity_16'!$A:$A,$B48)+SUMIFS('AGG Activity_EX'!H:H,'AGG Activity_EX'!$A:$A,$B48))-SUMIFS(Activity_EX!H:H,Activity_EX!$A:$A,$A48))/(SUMIFS('AGG Activity_16'!H:H,'AGG Activity_16'!$A:$A,$B48)),1)))))</f>
        <v>0</v>
      </c>
      <c r="S48" s="7">
        <f>IF(AND(S$1=2017,OR(M48="WH",M48="SH")),IF(COMBDG_Split_Tech!S48="",0,COMBDG_Split_Tech!S48),IF(S$1=2016,IF(COMBDG_Split_Tech!S48="",0,COMBDG_Split_Tech!S48),IF(COMBDG_Split_Tech!S48=1,1,IF(COMBDG_Split_Tech!S48="",0,IFERROR((COMBDG_Split_Tech!S48*(SUMIFS('AGG Activity_16'!I:I,'AGG Activity_16'!$A:$A,$B48)+SUMIFS('AGG Activity_EX'!I:I,'AGG Activity_EX'!$A:$A,$B48))-SUMIFS(Activity_EX!I:I,Activity_EX!$A:$A,$A48))/(SUMIFS('AGG Activity_16'!I:I,'AGG Activity_16'!$A:$A,$B48)),1)))))</f>
        <v>0</v>
      </c>
      <c r="T48" s="7">
        <f>IF(AND(T$1=2017,OR(N48="WH",N48="SH")),IF(COMBDG_Split_Tech!T48="",0,COMBDG_Split_Tech!T48),IF(T$1=2016,IF(COMBDG_Split_Tech!T48="",0,COMBDG_Split_Tech!T48),IF(COMBDG_Split_Tech!T48=1,1,IF(COMBDG_Split_Tech!T48="",0,IFERROR((COMBDG_Split_Tech!T48*(SUMIFS('AGG Activity_16'!J:J,'AGG Activity_16'!$A:$A,$B48)+SUMIFS('AGG Activity_EX'!J:J,'AGG Activity_EX'!$A:$A,$B48))-SUMIFS(Activity_EX!J:J,Activity_EX!$A:$A,$A48))/(SUMIFS('AGG Activity_16'!J:J,'AGG Activity_16'!$A:$A,$B48)),1)))))</f>
        <v>0</v>
      </c>
      <c r="U48" s="7">
        <f>IF(AND(U$1=2017,OR(O48="WH",O48="SH")),IF(COMBDG_Split_Tech!U48="",0,COMBDG_Split_Tech!U48),IF(U$1=2016,IF(COMBDG_Split_Tech!U48="",0,COMBDG_Split_Tech!U48),IF(COMBDG_Split_Tech!U48=1,1,IF(COMBDG_Split_Tech!U48="",0,IFERROR((COMBDG_Split_Tech!U48*(SUMIFS('AGG Activity_16'!K:K,'AGG Activity_16'!$A:$A,$B48)+SUMIFS('AGG Activity_EX'!K:K,'AGG Activity_EX'!$A:$A,$B48))-SUMIFS(Activity_EX!K:K,Activity_EX!$A:$A,$A48))/(SUMIFS('AGG Activity_16'!K:K,'AGG Activity_16'!$A:$A,$B48)),1)))))</f>
        <v>0</v>
      </c>
    </row>
    <row r="49" spans="1:21" x14ac:dyDescent="0.25">
      <c r="A49" t="str">
        <f>COMBDG_Split_Tech!A49</f>
        <v>COMBDGAEROldSHFUR___STDLFO</v>
      </c>
      <c r="B49" t="str">
        <f>COMBDG_Split_Tech!B49</f>
        <v>COMBDGAEROldSH</v>
      </c>
      <c r="C49" t="str">
        <f>COMBDG_Split_Tech!C49</f>
        <v>COM</v>
      </c>
      <c r="D49" t="str">
        <f>COMBDG_Split_Tech!D49</f>
        <v>BDG</v>
      </c>
      <c r="E49" t="str">
        <f>COMBDG_Split_Tech!E49</f>
        <v>AER</v>
      </c>
      <c r="F49" t="str">
        <f>COMBDG_Split_Tech!F49</f>
        <v>Old</v>
      </c>
      <c r="G49" t="str">
        <f>COMBDG_Split_Tech!G49</f>
        <v>SH</v>
      </c>
      <c r="H49" t="str">
        <f>COMBDG_Split_Tech!H49</f>
        <v>FUR</v>
      </c>
      <c r="I49" t="str">
        <f>COMBDG_Split_Tech!I49</f>
        <v>___</v>
      </c>
      <c r="J49" t="str">
        <f>COMBDG_Split_Tech!J49</f>
        <v>STD</v>
      </c>
      <c r="K49" t="str">
        <f>COMBDG_Split_Tech!K49</f>
        <v>LFO</v>
      </c>
      <c r="L49" s="7">
        <f>IF(AND(L$1=2017,OR(F49="WH",F49="SH")),IF(COMBDG_Split_Tech!L49="",0,COMBDG_Split_Tech!L49),IF(L$1=2016,IF(COMBDG_Split_Tech!L49="",0,COMBDG_Split_Tech!L49),IF(COMBDG_Split_Tech!L49=1,1,IF(COMBDG_Split_Tech!L49="",0,IFERROR((COMBDG_Split_Tech!L49*(SUMIFS('AGG Activity_16'!B:B,'AGG Activity_16'!$A:$A,$B49)+SUMIFS('AGG Activity_EX'!B:B,'AGG Activity_EX'!$A:$A,$B49))-SUMIFS(Activity_EX!B:B,Activity_EX!$A:$A,$A49))/(SUMIFS('AGG Activity_16'!B:B,'AGG Activity_16'!$A:$A,$B49)),1)))))</f>
        <v>2.6654964100409086E-3</v>
      </c>
      <c r="M49" s="7">
        <f>IF(AND(M$1=2017,OR(G49="WH",G49="SH")),IF(COMBDG_Split_Tech!M49="",0,COMBDG_Split_Tech!M49),IF(M$1=2016,IF(COMBDG_Split_Tech!M49="",0,COMBDG_Split_Tech!M49),IF(COMBDG_Split_Tech!M49=1,1,IF(COMBDG_Split_Tech!M49="",0,IFERROR((COMBDG_Split_Tech!M49*(SUMIFS('AGG Activity_16'!C:C,'AGG Activity_16'!$A:$A,$B49)+SUMIFS('AGG Activity_EX'!C:C,'AGG Activity_EX'!$A:$A,$B49))-SUMIFS(Activity_EX!C:C,Activity_EX!$A:$A,$A49))/(SUMIFS('AGG Activity_16'!C:C,'AGG Activity_16'!$A:$A,$B49)),1)))))</f>
        <v>2.6654964100409086E-3</v>
      </c>
      <c r="N49" s="7">
        <f>IF(AND(N$1=2017,OR(H49="WH",H49="SH")),IF(COMBDG_Split_Tech!N49="",0,COMBDG_Split_Tech!N49),IF(N$1=2016,IF(COMBDG_Split_Tech!N49="",0,COMBDG_Split_Tech!N49),IF(COMBDG_Split_Tech!N49=1,1,IF(COMBDG_Split_Tech!N49="",0,IFERROR((COMBDG_Split_Tech!N49*(SUMIFS('AGG Activity_16'!D:D,'AGG Activity_16'!$A:$A,$B49)+SUMIFS('AGG Activity_EX'!D:D,'AGG Activity_EX'!$A:$A,$B49))-SUMIFS(Activity_EX!D:D,Activity_EX!$A:$A,$A49))/(SUMIFS('AGG Activity_16'!D:D,'AGG Activity_16'!$A:$A,$B49)),1)))))</f>
        <v>3.9417592088708949E-3</v>
      </c>
      <c r="O49" s="7">
        <f>IF(AND(O$1=2017,OR(I49="WH",I49="SH")),IF(COMBDG_Split_Tech!O49="",0,COMBDG_Split_Tech!O49),IF(O$1=2016,IF(COMBDG_Split_Tech!O49="",0,COMBDG_Split_Tech!O49),IF(COMBDG_Split_Tech!O49=1,1,IF(COMBDG_Split_Tech!O49="",0,IFERROR((COMBDG_Split_Tech!O49*(SUMIFS('AGG Activity_16'!E:E,'AGG Activity_16'!$A:$A,$B49)+SUMIFS('AGG Activity_EX'!E:E,'AGG Activity_EX'!$A:$A,$B49))-SUMIFS(Activity_EX!E:E,Activity_EX!$A:$A,$A49))/(SUMIFS('AGG Activity_16'!E:E,'AGG Activity_16'!$A:$A,$B49)),1)))))</f>
        <v>3.7826002061886019E-3</v>
      </c>
      <c r="P49" s="7">
        <f>IF(AND(P$1=2017,OR(J49="WH",J49="SH")),IF(COMBDG_Split_Tech!P49="",0,COMBDG_Split_Tech!P49),IF(P$1=2016,IF(COMBDG_Split_Tech!P49="",0,COMBDG_Split_Tech!P49),IF(COMBDG_Split_Tech!P49=1,1,IF(COMBDG_Split_Tech!P49="",0,IFERROR((COMBDG_Split_Tech!P49*(SUMIFS('AGG Activity_16'!F:F,'AGG Activity_16'!$A:$A,$B49)+SUMIFS('AGG Activity_EX'!F:F,'AGG Activity_EX'!$A:$A,$B49))-SUMIFS(Activity_EX!F:F,Activity_EX!$A:$A,$A49))/(SUMIFS('AGG Activity_16'!F:F,'AGG Activity_16'!$A:$A,$B49)),1)))))</f>
        <v>3.551601716492412E-3</v>
      </c>
      <c r="Q49" s="7">
        <f>IF(AND(Q$1=2017,OR(K49="WH",K49="SH")),IF(COMBDG_Split_Tech!Q49="",0,COMBDG_Split_Tech!Q49),IF(Q$1=2016,IF(COMBDG_Split_Tech!Q49="",0,COMBDG_Split_Tech!Q49),IF(COMBDG_Split_Tech!Q49=1,1,IF(COMBDG_Split_Tech!Q49="",0,IFERROR((COMBDG_Split_Tech!Q49*(SUMIFS('AGG Activity_16'!G:G,'AGG Activity_16'!$A:$A,$B49)+SUMIFS('AGG Activity_EX'!G:G,'AGG Activity_EX'!$A:$A,$B49))-SUMIFS(Activity_EX!G:G,Activity_EX!$A:$A,$A49))/(SUMIFS('AGG Activity_16'!G:G,'AGG Activity_16'!$A:$A,$B49)),1)))))</f>
        <v>3.5639561879871563E-3</v>
      </c>
      <c r="R49" s="7">
        <f>IF(AND(R$1=2017,OR(L49="WH",L49="SH")),IF(COMBDG_Split_Tech!R49="",0,COMBDG_Split_Tech!R49),IF(R$1=2016,IF(COMBDG_Split_Tech!R49="",0,COMBDG_Split_Tech!R49),IF(COMBDG_Split_Tech!R49=1,1,IF(COMBDG_Split_Tech!R49="",0,IFERROR((COMBDG_Split_Tech!R49*(SUMIFS('AGG Activity_16'!H:H,'AGG Activity_16'!$A:$A,$B49)+SUMIFS('AGG Activity_EX'!H:H,'AGG Activity_EX'!$A:$A,$B49))-SUMIFS(Activity_EX!H:H,Activity_EX!$A:$A,$A49))/(SUMIFS('AGG Activity_16'!H:H,'AGG Activity_16'!$A:$A,$B49)),1)))))</f>
        <v>2.8332787382053517E-3</v>
      </c>
      <c r="S49" s="7">
        <f>IF(AND(S$1=2017,OR(M49="WH",M49="SH")),IF(COMBDG_Split_Tech!S49="",0,COMBDG_Split_Tech!S49),IF(S$1=2016,IF(COMBDG_Split_Tech!S49="",0,COMBDG_Split_Tech!S49),IF(COMBDG_Split_Tech!S49=1,1,IF(COMBDG_Split_Tech!S49="",0,IFERROR((COMBDG_Split_Tech!S49*(SUMIFS('AGG Activity_16'!I:I,'AGG Activity_16'!$A:$A,$B49)+SUMIFS('AGG Activity_EX'!I:I,'AGG Activity_EX'!$A:$A,$B49))-SUMIFS(Activity_EX!I:I,Activity_EX!$A:$A,$A49))/(SUMIFS('AGG Activity_16'!I:I,'AGG Activity_16'!$A:$A,$B49)),1)))))</f>
        <v>0</v>
      </c>
      <c r="T49" s="7">
        <f>IF(AND(T$1=2017,OR(N49="WH",N49="SH")),IF(COMBDG_Split_Tech!T49="",0,COMBDG_Split_Tech!T49),IF(T$1=2016,IF(COMBDG_Split_Tech!T49="",0,COMBDG_Split_Tech!T49),IF(COMBDG_Split_Tech!T49=1,1,IF(COMBDG_Split_Tech!T49="",0,IFERROR((COMBDG_Split_Tech!T49*(SUMIFS('AGG Activity_16'!J:J,'AGG Activity_16'!$A:$A,$B49)+SUMIFS('AGG Activity_EX'!J:J,'AGG Activity_EX'!$A:$A,$B49))-SUMIFS(Activity_EX!J:J,Activity_EX!$A:$A,$A49))/(SUMIFS('AGG Activity_16'!J:J,'AGG Activity_16'!$A:$A,$B49)),1)))))</f>
        <v>0</v>
      </c>
      <c r="U49" s="7">
        <f>IF(AND(U$1=2017,OR(O49="WH",O49="SH")),IF(COMBDG_Split_Tech!U49="",0,COMBDG_Split_Tech!U49),IF(U$1=2016,IF(COMBDG_Split_Tech!U49="",0,COMBDG_Split_Tech!U49),IF(COMBDG_Split_Tech!U49=1,1,IF(COMBDG_Split_Tech!U49="",0,IFERROR((COMBDG_Split_Tech!U49*(SUMIFS('AGG Activity_16'!K:K,'AGG Activity_16'!$A:$A,$B49)+SUMIFS('AGG Activity_EX'!K:K,'AGG Activity_EX'!$A:$A,$B49))-SUMIFS(Activity_EX!K:K,Activity_EX!$A:$A,$A49))/(SUMIFS('AGG Activity_16'!K:K,'AGG Activity_16'!$A:$A,$B49)),1)))))</f>
        <v>0</v>
      </c>
    </row>
    <row r="50" spans="1:21" x14ac:dyDescent="0.25">
      <c r="A50" t="str">
        <f>COMBDG_Split_Tech!A50</f>
        <v>COMBDGAEROldSHFUR___STDNGA</v>
      </c>
      <c r="B50" t="str">
        <f>COMBDG_Split_Tech!B50</f>
        <v>COMBDGAEROldSH</v>
      </c>
      <c r="C50" t="str">
        <f>COMBDG_Split_Tech!C50</f>
        <v>COM</v>
      </c>
      <c r="D50" t="str">
        <f>COMBDG_Split_Tech!D50</f>
        <v>BDG</v>
      </c>
      <c r="E50" t="str">
        <f>COMBDG_Split_Tech!E50</f>
        <v>AER</v>
      </c>
      <c r="F50" t="str">
        <f>COMBDG_Split_Tech!F50</f>
        <v>Old</v>
      </c>
      <c r="G50" t="str">
        <f>COMBDG_Split_Tech!G50</f>
        <v>SH</v>
      </c>
      <c r="H50" t="str">
        <f>COMBDG_Split_Tech!H50</f>
        <v>FUR</v>
      </c>
      <c r="I50" t="str">
        <f>COMBDG_Split_Tech!I50</f>
        <v>___</v>
      </c>
      <c r="J50" t="str">
        <f>COMBDG_Split_Tech!J50</f>
        <v>STD</v>
      </c>
      <c r="K50" t="str">
        <f>COMBDG_Split_Tech!K50</f>
        <v>NGA</v>
      </c>
      <c r="L50" s="7">
        <f>IF(AND(L$1=2017,OR(F50="WH",F50="SH")),IF(COMBDG_Split_Tech!L50="",0,COMBDG_Split_Tech!L50),IF(L$1=2016,IF(COMBDG_Split_Tech!L50="",0,COMBDG_Split_Tech!L50),IF(COMBDG_Split_Tech!L50=1,1,IF(COMBDG_Split_Tech!L50="",0,IFERROR((COMBDG_Split_Tech!L50*(SUMIFS('AGG Activity_16'!B:B,'AGG Activity_16'!$A:$A,$B50)+SUMIFS('AGG Activity_EX'!B:B,'AGG Activity_EX'!$A:$A,$B50))-SUMIFS(Activity_EX!B:B,Activity_EX!$A:$A,$A50))/(SUMIFS('AGG Activity_16'!B:B,'AGG Activity_16'!$A:$A,$B50)),1)))))</f>
        <v>0.7966666073534866</v>
      </c>
      <c r="M50" s="7">
        <f>IF(AND(M$1=2017,OR(G50="WH",G50="SH")),IF(COMBDG_Split_Tech!M50="",0,COMBDG_Split_Tech!M50),IF(M$1=2016,IF(COMBDG_Split_Tech!M50="",0,COMBDG_Split_Tech!M50),IF(COMBDG_Split_Tech!M50=1,1,IF(COMBDG_Split_Tech!M50="",0,IFERROR((COMBDG_Split_Tech!M50*(SUMIFS('AGG Activity_16'!C:C,'AGG Activity_16'!$A:$A,$B50)+SUMIFS('AGG Activity_EX'!C:C,'AGG Activity_EX'!$A:$A,$B50))-SUMIFS(Activity_EX!C:C,Activity_EX!$A:$A,$A50))/(SUMIFS('AGG Activity_16'!C:C,'AGG Activity_16'!$A:$A,$B50)),1)))))</f>
        <v>0.7966666073534866</v>
      </c>
      <c r="N50" s="7">
        <f>IF(AND(N$1=2017,OR(H50="WH",H50="SH")),IF(COMBDG_Split_Tech!N50="",0,COMBDG_Split_Tech!N50),IF(N$1=2016,IF(COMBDG_Split_Tech!N50="",0,COMBDG_Split_Tech!N50),IF(COMBDG_Split_Tech!N50=1,1,IF(COMBDG_Split_Tech!N50="",0,IFERROR((COMBDG_Split_Tech!N50*(SUMIFS('AGG Activity_16'!D:D,'AGG Activity_16'!$A:$A,$B50)+SUMIFS('AGG Activity_EX'!D:D,'AGG Activity_EX'!$A:$A,$B50))-SUMIFS(Activity_EX!D:D,Activity_EX!$A:$A,$A50))/(SUMIFS('AGG Activity_16'!D:D,'AGG Activity_16'!$A:$A,$B50)),1)))))</f>
        <v>0.73799357280900058</v>
      </c>
      <c r="O50" s="7">
        <f>IF(AND(O$1=2017,OR(I50="WH",I50="SH")),IF(COMBDG_Split_Tech!O50="",0,COMBDG_Split_Tech!O50),IF(O$1=2016,IF(COMBDG_Split_Tech!O50="",0,COMBDG_Split_Tech!O50),IF(COMBDG_Split_Tech!O50=1,1,IF(COMBDG_Split_Tech!O50="",0,IFERROR((COMBDG_Split_Tech!O50*(SUMIFS('AGG Activity_16'!E:E,'AGG Activity_16'!$A:$A,$B50)+SUMIFS('AGG Activity_EX'!E:E,'AGG Activity_EX'!$A:$A,$B50))-SUMIFS(Activity_EX!E:E,Activity_EX!$A:$A,$A50))/(SUMIFS('AGG Activity_16'!E:E,'AGG Activity_16'!$A:$A,$B50)),1)))))</f>
        <v>0.73968541762591566</v>
      </c>
      <c r="P50" s="7">
        <f>IF(AND(P$1=2017,OR(J50="WH",J50="SH")),IF(COMBDG_Split_Tech!P50="",0,COMBDG_Split_Tech!P50),IF(P$1=2016,IF(COMBDG_Split_Tech!P50="",0,COMBDG_Split_Tech!P50),IF(COMBDG_Split_Tech!P50=1,1,IF(COMBDG_Split_Tech!P50="",0,IFERROR((COMBDG_Split_Tech!P50*(SUMIFS('AGG Activity_16'!F:F,'AGG Activity_16'!$A:$A,$B50)+SUMIFS('AGG Activity_EX'!F:F,'AGG Activity_EX'!$A:$A,$B50))-SUMIFS(Activity_EX!F:F,Activity_EX!$A:$A,$A50))/(SUMIFS('AGG Activity_16'!F:F,'AGG Activity_16'!$A:$A,$B50)),1)))))</f>
        <v>0.72442483694310766</v>
      </c>
      <c r="Q50" s="7">
        <f>IF(AND(Q$1=2017,OR(K50="WH",K50="SH")),IF(COMBDG_Split_Tech!Q50="",0,COMBDG_Split_Tech!Q50),IF(Q$1=2016,IF(COMBDG_Split_Tech!Q50="",0,COMBDG_Split_Tech!Q50),IF(COMBDG_Split_Tech!Q50=1,1,IF(COMBDG_Split_Tech!Q50="",0,IFERROR((COMBDG_Split_Tech!Q50*(SUMIFS('AGG Activity_16'!G:G,'AGG Activity_16'!$A:$A,$B50)+SUMIFS('AGG Activity_EX'!G:G,'AGG Activity_EX'!$A:$A,$B50))-SUMIFS(Activity_EX!G:G,Activity_EX!$A:$A,$A50))/(SUMIFS('AGG Activity_16'!G:G,'AGG Activity_16'!$A:$A,$B50)),1)))))</f>
        <v>0.72602666507365676</v>
      </c>
      <c r="R50" s="7">
        <f>IF(AND(R$1=2017,OR(L50="WH",L50="SH")),IF(COMBDG_Split_Tech!R50="",0,COMBDG_Split_Tech!R50),IF(R$1=2016,IF(COMBDG_Split_Tech!R50="",0,COMBDG_Split_Tech!R50),IF(COMBDG_Split_Tech!R50=1,1,IF(COMBDG_Split_Tech!R50="",0,IFERROR((COMBDG_Split_Tech!R50*(SUMIFS('AGG Activity_16'!H:H,'AGG Activity_16'!$A:$A,$B50)+SUMIFS('AGG Activity_EX'!H:H,'AGG Activity_EX'!$A:$A,$B50))-SUMIFS(Activity_EX!H:H,Activity_EX!$A:$A,$A50))/(SUMIFS('AGG Activity_16'!H:H,'AGG Activity_16'!$A:$A,$B50)),1)))))</f>
        <v>0.65735265581597424</v>
      </c>
      <c r="S50" s="7">
        <f>IF(AND(S$1=2017,OR(M50="WH",M50="SH")),IF(COMBDG_Split_Tech!S50="",0,COMBDG_Split_Tech!S50),IF(S$1=2016,IF(COMBDG_Split_Tech!S50="",0,COMBDG_Split_Tech!S50),IF(COMBDG_Split_Tech!S50=1,1,IF(COMBDG_Split_Tech!S50="",0,IFERROR((COMBDG_Split_Tech!S50*(SUMIFS('AGG Activity_16'!I:I,'AGG Activity_16'!$A:$A,$B50)+SUMIFS('AGG Activity_EX'!I:I,'AGG Activity_EX'!$A:$A,$B50))-SUMIFS(Activity_EX!I:I,Activity_EX!$A:$A,$A50))/(SUMIFS('AGG Activity_16'!I:I,'AGG Activity_16'!$A:$A,$B50)),1)))))</f>
        <v>0</v>
      </c>
      <c r="T50" s="7">
        <f>IF(AND(T$1=2017,OR(N50="WH",N50="SH")),IF(COMBDG_Split_Tech!T50="",0,COMBDG_Split_Tech!T50),IF(T$1=2016,IF(COMBDG_Split_Tech!T50="",0,COMBDG_Split_Tech!T50),IF(COMBDG_Split_Tech!T50=1,1,IF(COMBDG_Split_Tech!T50="",0,IFERROR((COMBDG_Split_Tech!T50*(SUMIFS('AGG Activity_16'!J:J,'AGG Activity_16'!$A:$A,$B50)+SUMIFS('AGG Activity_EX'!J:J,'AGG Activity_EX'!$A:$A,$B50))-SUMIFS(Activity_EX!J:J,Activity_EX!$A:$A,$A50))/(SUMIFS('AGG Activity_16'!J:J,'AGG Activity_16'!$A:$A,$B50)),1)))))</f>
        <v>0</v>
      </c>
      <c r="U50" s="7">
        <f>IF(AND(U$1=2017,OR(O50="WH",O50="SH")),IF(COMBDG_Split_Tech!U50="",0,COMBDG_Split_Tech!U50),IF(U$1=2016,IF(COMBDG_Split_Tech!U50="",0,COMBDG_Split_Tech!U50),IF(COMBDG_Split_Tech!U50=1,1,IF(COMBDG_Split_Tech!U50="",0,IFERROR((COMBDG_Split_Tech!U50*(SUMIFS('AGG Activity_16'!K:K,'AGG Activity_16'!$A:$A,$B50)+SUMIFS('AGG Activity_EX'!K:K,'AGG Activity_EX'!$A:$A,$B50))-SUMIFS(Activity_EX!K:K,Activity_EX!$A:$A,$A50))/(SUMIFS('AGG Activity_16'!K:K,'AGG Activity_16'!$A:$A,$B50)),1)))))</f>
        <v>0</v>
      </c>
    </row>
    <row r="51" spans="1:21" x14ac:dyDescent="0.25">
      <c r="A51" t="str">
        <f>COMBDG_Split_Tech!A51</f>
        <v>COMBDGAEROldSHFUR___STDPRO</v>
      </c>
      <c r="B51" t="str">
        <f>COMBDG_Split_Tech!B51</f>
        <v>COMBDGAEROldSH</v>
      </c>
      <c r="C51" t="str">
        <f>COMBDG_Split_Tech!C51</f>
        <v>COM</v>
      </c>
      <c r="D51" t="str">
        <f>COMBDG_Split_Tech!D51</f>
        <v>BDG</v>
      </c>
      <c r="E51" t="str">
        <f>COMBDG_Split_Tech!E51</f>
        <v>AER</v>
      </c>
      <c r="F51" t="str">
        <f>COMBDG_Split_Tech!F51</f>
        <v>Old</v>
      </c>
      <c r="G51" t="str">
        <f>COMBDG_Split_Tech!G51</f>
        <v>SH</v>
      </c>
      <c r="H51" t="str">
        <f>COMBDG_Split_Tech!H51</f>
        <v>FUR</v>
      </c>
      <c r="I51" t="str">
        <f>COMBDG_Split_Tech!I51</f>
        <v>___</v>
      </c>
      <c r="J51" t="str">
        <f>COMBDG_Split_Tech!J51</f>
        <v>STD</v>
      </c>
      <c r="K51" t="str">
        <f>COMBDG_Split_Tech!K51</f>
        <v>PRO</v>
      </c>
      <c r="L51" s="7">
        <f>IF(AND(L$1=2017,OR(F51="WH",F51="SH")),IF(COMBDG_Split_Tech!L51="",0,COMBDG_Split_Tech!L51),IF(L$1=2016,IF(COMBDG_Split_Tech!L51="",0,COMBDG_Split_Tech!L51),IF(COMBDG_Split_Tech!L51=1,1,IF(COMBDG_Split_Tech!L51="",0,IFERROR((COMBDG_Split_Tech!L51*(SUMIFS('AGG Activity_16'!B:B,'AGG Activity_16'!$A:$A,$B51)+SUMIFS('AGG Activity_EX'!B:B,'AGG Activity_EX'!$A:$A,$B51))-SUMIFS(Activity_EX!B:B,Activity_EX!$A:$A,$A51))/(SUMIFS('AGG Activity_16'!B:B,'AGG Activity_16'!$A:$A,$B51)),1)))))</f>
        <v>2.3915336818531585E-2</v>
      </c>
      <c r="M51" s="7">
        <f>IF(AND(M$1=2017,OR(G51="WH",G51="SH")),IF(COMBDG_Split_Tech!M51="",0,COMBDG_Split_Tech!M51),IF(M$1=2016,IF(COMBDG_Split_Tech!M51="",0,COMBDG_Split_Tech!M51),IF(COMBDG_Split_Tech!M51=1,1,IF(COMBDG_Split_Tech!M51="",0,IFERROR((COMBDG_Split_Tech!M51*(SUMIFS('AGG Activity_16'!C:C,'AGG Activity_16'!$A:$A,$B51)+SUMIFS('AGG Activity_EX'!C:C,'AGG Activity_EX'!$A:$A,$B51))-SUMIFS(Activity_EX!C:C,Activity_EX!$A:$A,$A51))/(SUMIFS('AGG Activity_16'!C:C,'AGG Activity_16'!$A:$A,$B51)),1)))))</f>
        <v>2.3915336818531585E-2</v>
      </c>
      <c r="N51" s="7">
        <f>IF(AND(N$1=2017,OR(H51="WH",H51="SH")),IF(COMBDG_Split_Tech!N51="",0,COMBDG_Split_Tech!N51),IF(N$1=2016,IF(COMBDG_Split_Tech!N51="",0,COMBDG_Split_Tech!N51),IF(COMBDG_Split_Tech!N51=1,1,IF(COMBDG_Split_Tech!N51="",0,IFERROR((COMBDG_Split_Tech!N51*(SUMIFS('AGG Activity_16'!D:D,'AGG Activity_16'!$A:$A,$B51)+SUMIFS('AGG Activity_EX'!D:D,'AGG Activity_EX'!$A:$A,$B51))-SUMIFS(Activity_EX!D:D,Activity_EX!$A:$A,$A51))/(SUMIFS('AGG Activity_16'!D:D,'AGG Activity_16'!$A:$A,$B51)),1)))))</f>
        <v>2.4550541589396714E-2</v>
      </c>
      <c r="O51" s="7">
        <f>IF(AND(O$1=2017,OR(I51="WH",I51="SH")),IF(COMBDG_Split_Tech!O51="",0,COMBDG_Split_Tech!O51),IF(O$1=2016,IF(COMBDG_Split_Tech!O51="",0,COMBDG_Split_Tech!O51),IF(COMBDG_Split_Tech!O51=1,1,IF(COMBDG_Split_Tech!O51="",0,IFERROR((COMBDG_Split_Tech!O51*(SUMIFS('AGG Activity_16'!E:E,'AGG Activity_16'!$A:$A,$B51)+SUMIFS('AGG Activity_EX'!E:E,'AGG Activity_EX'!$A:$A,$B51))-SUMIFS(Activity_EX!E:E,Activity_EX!$A:$A,$A51))/(SUMIFS('AGG Activity_16'!E:E,'AGG Activity_16'!$A:$A,$B51)),1)))))</f>
        <v>2.43626973469581E-2</v>
      </c>
      <c r="P51" s="7">
        <f>IF(AND(P$1=2017,OR(J51="WH",J51="SH")),IF(COMBDG_Split_Tech!P51="",0,COMBDG_Split_Tech!P51),IF(P$1=2016,IF(COMBDG_Split_Tech!P51="",0,COMBDG_Split_Tech!P51),IF(COMBDG_Split_Tech!P51=1,1,IF(COMBDG_Split_Tech!P51="",0,IFERROR((COMBDG_Split_Tech!P51*(SUMIFS('AGG Activity_16'!F:F,'AGG Activity_16'!$A:$A,$B51)+SUMIFS('AGG Activity_EX'!F:F,'AGG Activity_EX'!$A:$A,$B51))-SUMIFS(Activity_EX!F:F,Activity_EX!$A:$A,$A51))/(SUMIFS('AGG Activity_16'!F:F,'AGG Activity_16'!$A:$A,$B51)),1)))))</f>
        <v>2.3635699885210453E-2</v>
      </c>
      <c r="Q51" s="7">
        <f>IF(AND(Q$1=2017,OR(K51="WH",K51="SH")),IF(COMBDG_Split_Tech!Q51="",0,COMBDG_Split_Tech!Q51),IF(Q$1=2016,IF(COMBDG_Split_Tech!Q51="",0,COMBDG_Split_Tech!Q51),IF(COMBDG_Split_Tech!Q51=1,1,IF(COMBDG_Split_Tech!Q51="",0,IFERROR((COMBDG_Split_Tech!Q51*(SUMIFS('AGG Activity_16'!G:G,'AGG Activity_16'!$A:$A,$B51)+SUMIFS('AGG Activity_EX'!G:G,'AGG Activity_EX'!$A:$A,$B51))-SUMIFS(Activity_EX!G:G,Activity_EX!$A:$A,$A51))/(SUMIFS('AGG Activity_16'!G:G,'AGG Activity_16'!$A:$A,$B51)),1)))))</f>
        <v>2.3512945147866348E-2</v>
      </c>
      <c r="R51" s="7">
        <f>IF(AND(R$1=2017,OR(L51="WH",L51="SH")),IF(COMBDG_Split_Tech!R51="",0,COMBDG_Split_Tech!R51),IF(R$1=2016,IF(COMBDG_Split_Tech!R51="",0,COMBDG_Split_Tech!R51),IF(COMBDG_Split_Tech!R51=1,1,IF(COMBDG_Split_Tech!R51="",0,IFERROR((COMBDG_Split_Tech!R51*(SUMIFS('AGG Activity_16'!H:H,'AGG Activity_16'!$A:$A,$B51)+SUMIFS('AGG Activity_EX'!H:H,'AGG Activity_EX'!$A:$A,$B51))-SUMIFS(Activity_EX!H:H,Activity_EX!$A:$A,$A51))/(SUMIFS('AGG Activity_16'!H:H,'AGG Activity_16'!$A:$A,$B51)),1)))))</f>
        <v>3.8307328959863295E-2</v>
      </c>
      <c r="S51" s="7">
        <f>IF(AND(S$1=2017,OR(M51="WH",M51="SH")),IF(COMBDG_Split_Tech!S51="",0,COMBDG_Split_Tech!S51),IF(S$1=2016,IF(COMBDG_Split_Tech!S51="",0,COMBDG_Split_Tech!S51),IF(COMBDG_Split_Tech!S51=1,1,IF(COMBDG_Split_Tech!S51="",0,IFERROR((COMBDG_Split_Tech!S51*(SUMIFS('AGG Activity_16'!I:I,'AGG Activity_16'!$A:$A,$B51)+SUMIFS('AGG Activity_EX'!I:I,'AGG Activity_EX'!$A:$A,$B51))-SUMIFS(Activity_EX!I:I,Activity_EX!$A:$A,$A51))/(SUMIFS('AGG Activity_16'!I:I,'AGG Activity_16'!$A:$A,$B51)),1)))))</f>
        <v>0</v>
      </c>
      <c r="T51" s="7">
        <f>IF(AND(T$1=2017,OR(N51="WH",N51="SH")),IF(COMBDG_Split_Tech!T51="",0,COMBDG_Split_Tech!T51),IF(T$1=2016,IF(COMBDG_Split_Tech!T51="",0,COMBDG_Split_Tech!T51),IF(COMBDG_Split_Tech!T51=1,1,IF(COMBDG_Split_Tech!T51="",0,IFERROR((COMBDG_Split_Tech!T51*(SUMIFS('AGG Activity_16'!J:J,'AGG Activity_16'!$A:$A,$B51)+SUMIFS('AGG Activity_EX'!J:J,'AGG Activity_EX'!$A:$A,$B51))-SUMIFS(Activity_EX!J:J,Activity_EX!$A:$A,$A51))/(SUMIFS('AGG Activity_16'!J:J,'AGG Activity_16'!$A:$A,$B51)),1)))))</f>
        <v>0</v>
      </c>
      <c r="U51" s="7">
        <f>IF(AND(U$1=2017,OR(O51="WH",O51="SH")),IF(COMBDG_Split_Tech!U51="",0,COMBDG_Split_Tech!U51),IF(U$1=2016,IF(COMBDG_Split_Tech!U51="",0,COMBDG_Split_Tech!U51),IF(COMBDG_Split_Tech!U51=1,1,IF(COMBDG_Split_Tech!U51="",0,IFERROR((COMBDG_Split_Tech!U51*(SUMIFS('AGG Activity_16'!K:K,'AGG Activity_16'!$A:$A,$B51)+SUMIFS('AGG Activity_EX'!K:K,'AGG Activity_EX'!$A:$A,$B51))-SUMIFS(Activity_EX!K:K,Activity_EX!$A:$A,$A51))/(SUMIFS('AGG Activity_16'!K:K,'AGG Activity_16'!$A:$A,$B51)),1)))))</f>
        <v>0</v>
      </c>
    </row>
    <row r="52" spans="1:21" x14ac:dyDescent="0.25">
      <c r="A52" t="str">
        <f>COMBDG_Split_Tech!A52</f>
        <v>COMBDGAEROldSHHEP___STDELC</v>
      </c>
      <c r="B52" t="str">
        <f>COMBDG_Split_Tech!B52</f>
        <v>COMBDGAEROldSH</v>
      </c>
      <c r="C52" t="str">
        <f>COMBDG_Split_Tech!C52</f>
        <v>COM</v>
      </c>
      <c r="D52" t="str">
        <f>COMBDG_Split_Tech!D52</f>
        <v>BDG</v>
      </c>
      <c r="E52" t="str">
        <f>COMBDG_Split_Tech!E52</f>
        <v>AER</v>
      </c>
      <c r="F52" t="str">
        <f>COMBDG_Split_Tech!F52</f>
        <v>Old</v>
      </c>
      <c r="G52" t="str">
        <f>COMBDG_Split_Tech!G52</f>
        <v>SH</v>
      </c>
      <c r="H52" t="str">
        <f>COMBDG_Split_Tech!H52</f>
        <v>HEP</v>
      </c>
      <c r="I52" t="str">
        <f>COMBDG_Split_Tech!I52</f>
        <v>___</v>
      </c>
      <c r="J52" t="str">
        <f>COMBDG_Split_Tech!J52</f>
        <v>STD</v>
      </c>
      <c r="K52" t="str">
        <f>COMBDG_Split_Tech!K52</f>
        <v>ELC</v>
      </c>
      <c r="L52" s="7">
        <f>IF(AND(L$1=2017,OR(F52="WH",F52="SH")),IF(COMBDG_Split_Tech!L52="",0,COMBDG_Split_Tech!L52),IF(L$1=2016,IF(COMBDG_Split_Tech!L52="",0,COMBDG_Split_Tech!L52),IF(COMBDG_Split_Tech!L52=1,1,IF(COMBDG_Split_Tech!L52="",0,IFERROR((COMBDG_Split_Tech!L52*(SUMIFS('AGG Activity_16'!B:B,'AGG Activity_16'!$A:$A,$B52)+SUMIFS('AGG Activity_EX'!B:B,'AGG Activity_EX'!$A:$A,$B52))-SUMIFS(Activity_EX!B:B,Activity_EX!$A:$A,$A52))/(SUMIFS('AGG Activity_16'!B:B,'AGG Activity_16'!$A:$A,$B52)),1)))))</f>
        <v>4.1178594150339323E-2</v>
      </c>
      <c r="M52" s="7">
        <f>IF(AND(M$1=2017,OR(G52="WH",G52="SH")),IF(COMBDG_Split_Tech!M52="",0,COMBDG_Split_Tech!M52),IF(M$1=2016,IF(COMBDG_Split_Tech!M52="",0,COMBDG_Split_Tech!M52),IF(COMBDG_Split_Tech!M52=1,1,IF(COMBDG_Split_Tech!M52="",0,IFERROR((COMBDG_Split_Tech!M52*(SUMIFS('AGG Activity_16'!C:C,'AGG Activity_16'!$A:$A,$B52)+SUMIFS('AGG Activity_EX'!C:C,'AGG Activity_EX'!$A:$A,$B52))-SUMIFS(Activity_EX!C:C,Activity_EX!$A:$A,$A52))/(SUMIFS('AGG Activity_16'!C:C,'AGG Activity_16'!$A:$A,$B52)),1)))))</f>
        <v>4.1178594150339323E-2</v>
      </c>
      <c r="N52" s="7">
        <f>IF(AND(N$1=2017,OR(H52="WH",H52="SH")),IF(COMBDG_Split_Tech!N52="",0,COMBDG_Split_Tech!N52),IF(N$1=2016,IF(COMBDG_Split_Tech!N52="",0,COMBDG_Split_Tech!N52),IF(COMBDG_Split_Tech!N52=1,1,IF(COMBDG_Split_Tech!N52="",0,IFERROR((COMBDG_Split_Tech!N52*(SUMIFS('AGG Activity_16'!D:D,'AGG Activity_16'!$A:$A,$B52)+SUMIFS('AGG Activity_EX'!D:D,'AGG Activity_EX'!$A:$A,$B52))-SUMIFS(Activity_EX!D:D,Activity_EX!$A:$A,$A52))/(SUMIFS('AGG Activity_16'!D:D,'AGG Activity_16'!$A:$A,$B52)),1)))))</f>
        <v>0.14171386664663291</v>
      </c>
      <c r="O52" s="7">
        <f>IF(AND(O$1=2017,OR(I52="WH",I52="SH")),IF(COMBDG_Split_Tech!O52="",0,COMBDG_Split_Tech!O52),IF(O$1=2016,IF(COMBDG_Split_Tech!O52="",0,COMBDG_Split_Tech!O52),IF(COMBDG_Split_Tech!O52=1,1,IF(COMBDG_Split_Tech!O52="",0,IFERROR((COMBDG_Split_Tech!O52*(SUMIFS('AGG Activity_16'!E:E,'AGG Activity_16'!$A:$A,$B52)+SUMIFS('AGG Activity_EX'!E:E,'AGG Activity_EX'!$A:$A,$B52))-SUMIFS(Activity_EX!E:E,Activity_EX!$A:$A,$A52))/(SUMIFS('AGG Activity_16'!E:E,'AGG Activity_16'!$A:$A,$B52)),1)))))</f>
        <v>0.13990590182074458</v>
      </c>
      <c r="P52" s="7">
        <f>IF(AND(P$1=2017,OR(J52="WH",J52="SH")),IF(COMBDG_Split_Tech!P52="",0,COMBDG_Split_Tech!P52),IF(P$1=2016,IF(COMBDG_Split_Tech!P52="",0,COMBDG_Split_Tech!P52),IF(COMBDG_Split_Tech!P52=1,1,IF(COMBDG_Split_Tech!P52="",0,IFERROR((COMBDG_Split_Tech!P52*(SUMIFS('AGG Activity_16'!F:F,'AGG Activity_16'!$A:$A,$B52)+SUMIFS('AGG Activity_EX'!F:F,'AGG Activity_EX'!$A:$A,$B52))-SUMIFS(Activity_EX!F:F,Activity_EX!$A:$A,$A52))/(SUMIFS('AGG Activity_16'!F:F,'AGG Activity_16'!$A:$A,$B52)),1)))))</f>
        <v>0.1350087135886526</v>
      </c>
      <c r="Q52" s="7">
        <f>IF(AND(Q$1=2017,OR(K52="WH",K52="SH")),IF(COMBDG_Split_Tech!Q52="",0,COMBDG_Split_Tech!Q52),IF(Q$1=2016,IF(COMBDG_Split_Tech!Q52="",0,COMBDG_Split_Tech!Q52),IF(COMBDG_Split_Tech!Q52=1,1,IF(COMBDG_Split_Tech!Q52="",0,IFERROR((COMBDG_Split_Tech!Q52*(SUMIFS('AGG Activity_16'!G:G,'AGG Activity_16'!$A:$A,$B52)+SUMIFS('AGG Activity_EX'!G:G,'AGG Activity_EX'!$A:$A,$B52))-SUMIFS(Activity_EX!G:G,Activity_EX!$A:$A,$A52))/(SUMIFS('AGG Activity_16'!G:G,'AGG Activity_16'!$A:$A,$B52)),1)))))</f>
        <v>0.13342165989613158</v>
      </c>
      <c r="R52" s="7">
        <f>IF(AND(R$1=2017,OR(L52="WH",L52="SH")),IF(COMBDG_Split_Tech!R52="",0,COMBDG_Split_Tech!R52),IF(R$1=2016,IF(COMBDG_Split_Tech!R52="",0,COMBDG_Split_Tech!R52),IF(COMBDG_Split_Tech!R52=1,1,IF(COMBDG_Split_Tech!R52="",0,IFERROR((COMBDG_Split_Tech!R52*(SUMIFS('AGG Activity_16'!H:H,'AGG Activity_16'!$A:$A,$B52)+SUMIFS('AGG Activity_EX'!H:H,'AGG Activity_EX'!$A:$A,$B52))-SUMIFS(Activity_EX!H:H,Activity_EX!$A:$A,$A52))/(SUMIFS('AGG Activity_16'!H:H,'AGG Activity_16'!$A:$A,$B52)),1)))))</f>
        <v>0.1316600136799751</v>
      </c>
      <c r="S52" s="7">
        <f>IF(AND(S$1=2017,OR(M52="WH",M52="SH")),IF(COMBDG_Split_Tech!S52="",0,COMBDG_Split_Tech!S52),IF(S$1=2016,IF(COMBDG_Split_Tech!S52="",0,COMBDG_Split_Tech!S52),IF(COMBDG_Split_Tech!S52=1,1,IF(COMBDG_Split_Tech!S52="",0,IFERROR((COMBDG_Split_Tech!S52*(SUMIFS('AGG Activity_16'!I:I,'AGG Activity_16'!$A:$A,$B52)+SUMIFS('AGG Activity_EX'!I:I,'AGG Activity_EX'!$A:$A,$B52))-SUMIFS(Activity_EX!I:I,Activity_EX!$A:$A,$A52))/(SUMIFS('AGG Activity_16'!I:I,'AGG Activity_16'!$A:$A,$B52)),1)))))</f>
        <v>0</v>
      </c>
      <c r="T52" s="7">
        <f>IF(AND(T$1=2017,OR(N52="WH",N52="SH")),IF(COMBDG_Split_Tech!T52="",0,COMBDG_Split_Tech!T52),IF(T$1=2016,IF(COMBDG_Split_Tech!T52="",0,COMBDG_Split_Tech!T52),IF(COMBDG_Split_Tech!T52=1,1,IF(COMBDG_Split_Tech!T52="",0,IFERROR((COMBDG_Split_Tech!T52*(SUMIFS('AGG Activity_16'!J:J,'AGG Activity_16'!$A:$A,$B52)+SUMIFS('AGG Activity_EX'!J:J,'AGG Activity_EX'!$A:$A,$B52))-SUMIFS(Activity_EX!J:J,Activity_EX!$A:$A,$A52))/(SUMIFS('AGG Activity_16'!J:J,'AGG Activity_16'!$A:$A,$B52)),1)))))</f>
        <v>0</v>
      </c>
      <c r="U52" s="7">
        <f>IF(AND(U$1=2017,OR(O52="WH",O52="SH")),IF(COMBDG_Split_Tech!U52="",0,COMBDG_Split_Tech!U52),IF(U$1=2016,IF(COMBDG_Split_Tech!U52="",0,COMBDG_Split_Tech!U52),IF(COMBDG_Split_Tech!U52=1,1,IF(COMBDG_Split_Tech!U52="",0,IFERROR((COMBDG_Split_Tech!U52*(SUMIFS('AGG Activity_16'!K:K,'AGG Activity_16'!$A:$A,$B52)+SUMIFS('AGG Activity_EX'!K:K,'AGG Activity_EX'!$A:$A,$B52))-SUMIFS(Activity_EX!K:K,Activity_EX!$A:$A,$A52))/(SUMIFS('AGG Activity_16'!K:K,'AGG Activity_16'!$A:$A,$B52)),1)))))</f>
        <v>0</v>
      </c>
    </row>
    <row r="53" spans="1:21" x14ac:dyDescent="0.25">
      <c r="A53" t="str">
        <f>COMBDG_Split_Tech!A53</f>
        <v>COMBDGAEROldSHPLT___STDELC</v>
      </c>
      <c r="B53" t="str">
        <f>COMBDG_Split_Tech!B53</f>
        <v>COMBDGAEROldSH</v>
      </c>
      <c r="C53" t="str">
        <f>COMBDG_Split_Tech!C53</f>
        <v>COM</v>
      </c>
      <c r="D53" t="str">
        <f>COMBDG_Split_Tech!D53</f>
        <v>BDG</v>
      </c>
      <c r="E53" t="str">
        <f>COMBDG_Split_Tech!E53</f>
        <v>AER</v>
      </c>
      <c r="F53" t="str">
        <f>COMBDG_Split_Tech!F53</f>
        <v>Old</v>
      </c>
      <c r="G53" t="str">
        <f>COMBDG_Split_Tech!G53</f>
        <v>SH</v>
      </c>
      <c r="H53" t="str">
        <f>COMBDG_Split_Tech!H53</f>
        <v>PLT</v>
      </c>
      <c r="I53" t="str">
        <f>COMBDG_Split_Tech!I53</f>
        <v>___</v>
      </c>
      <c r="J53" t="str">
        <f>COMBDG_Split_Tech!J53</f>
        <v>STD</v>
      </c>
      <c r="K53" t="str">
        <f>COMBDG_Split_Tech!K53</f>
        <v>ELC</v>
      </c>
      <c r="L53" s="7">
        <f>IF(AND(L$1=2017,OR(F53="WH",F53="SH")),IF(COMBDG_Split_Tech!L53="",0,COMBDG_Split_Tech!L53),IF(L$1=2016,IF(COMBDG_Split_Tech!L53="",0,COMBDG_Split_Tech!L53),IF(COMBDG_Split_Tech!L53=1,1,IF(COMBDG_Split_Tech!L53="",0,IFERROR((COMBDG_Split_Tech!L53*(SUMIFS('AGG Activity_16'!B:B,'AGG Activity_16'!$A:$A,$B53)+SUMIFS('AGG Activity_EX'!B:B,'AGG Activity_EX'!$A:$A,$B53))-SUMIFS(Activity_EX!B:B,Activity_EX!$A:$A,$A53))/(SUMIFS('AGG Activity_16'!B:B,'AGG Activity_16'!$A:$A,$B53)),1)))))</f>
        <v>4.3435974914002501E-2</v>
      </c>
      <c r="M53" s="7">
        <f>IF(AND(M$1=2017,OR(G53="WH",G53="SH")),IF(COMBDG_Split_Tech!M53="",0,COMBDG_Split_Tech!M53),IF(M$1=2016,IF(COMBDG_Split_Tech!M53="",0,COMBDG_Split_Tech!M53),IF(COMBDG_Split_Tech!M53=1,1,IF(COMBDG_Split_Tech!M53="",0,IFERROR((COMBDG_Split_Tech!M53*(SUMIFS('AGG Activity_16'!C:C,'AGG Activity_16'!$A:$A,$B53)+SUMIFS('AGG Activity_EX'!C:C,'AGG Activity_EX'!$A:$A,$B53))-SUMIFS(Activity_EX!C:C,Activity_EX!$A:$A,$A53))/(SUMIFS('AGG Activity_16'!C:C,'AGG Activity_16'!$A:$A,$B53)),1)))))</f>
        <v>4.3435974914002501E-2</v>
      </c>
      <c r="N53" s="7">
        <f>IF(AND(N$1=2017,OR(H53="WH",H53="SH")),IF(COMBDG_Split_Tech!N53="",0,COMBDG_Split_Tech!N53),IF(N$1=2016,IF(COMBDG_Split_Tech!N53="",0,COMBDG_Split_Tech!N53),IF(COMBDG_Split_Tech!N53=1,1,IF(COMBDG_Split_Tech!N53="",0,IFERROR((COMBDG_Split_Tech!N53*(SUMIFS('AGG Activity_16'!D:D,'AGG Activity_16'!$A:$A,$B53)+SUMIFS('AGG Activity_EX'!D:D,'AGG Activity_EX'!$A:$A,$B53))-SUMIFS(Activity_EX!D:D,Activity_EX!$A:$A,$A53))/(SUMIFS('AGG Activity_16'!D:D,'AGG Activity_16'!$A:$A,$B53)),1)))))</f>
        <v>4.137006919780653E-3</v>
      </c>
      <c r="O53" s="7">
        <f>IF(AND(O$1=2017,OR(I53="WH",I53="SH")),IF(COMBDG_Split_Tech!O53="",0,COMBDG_Split_Tech!O53),IF(O$1=2016,IF(COMBDG_Split_Tech!O53="",0,COMBDG_Split_Tech!O53),IF(COMBDG_Split_Tech!O53=1,1,IF(COMBDG_Split_Tech!O53="",0,IFERROR((COMBDG_Split_Tech!O53*(SUMIFS('AGG Activity_16'!E:E,'AGG Activity_16'!$A:$A,$B53)+SUMIFS('AGG Activity_EX'!E:E,'AGG Activity_EX'!$A:$A,$B53))-SUMIFS(Activity_EX!E:E,Activity_EX!$A:$A,$A53))/(SUMIFS('AGG Activity_16'!E:E,'AGG Activity_16'!$A:$A,$B53)),1)))))</f>
        <v>4.6271378430584702E-3</v>
      </c>
      <c r="P53" s="7">
        <f>IF(AND(P$1=2017,OR(J53="WH",J53="SH")),IF(COMBDG_Split_Tech!P53="",0,COMBDG_Split_Tech!P53),IF(P$1=2016,IF(COMBDG_Split_Tech!P53="",0,COMBDG_Split_Tech!P53),IF(COMBDG_Split_Tech!P53=1,1,IF(COMBDG_Split_Tech!P53="",0,IFERROR((COMBDG_Split_Tech!P53*(SUMIFS('AGG Activity_16'!F:F,'AGG Activity_16'!$A:$A,$B53)+SUMIFS('AGG Activity_EX'!F:F,'AGG Activity_EX'!$A:$A,$B53))-SUMIFS(Activity_EX!F:F,Activity_EX!$A:$A,$A53))/(SUMIFS('AGG Activity_16'!F:F,'AGG Activity_16'!$A:$A,$B53)),1)))))</f>
        <v>2.7756204481421052E-2</v>
      </c>
      <c r="Q53" s="7">
        <f>IF(AND(Q$1=2017,OR(K53="WH",K53="SH")),IF(COMBDG_Split_Tech!Q53="",0,COMBDG_Split_Tech!Q53),IF(Q$1=2016,IF(COMBDG_Split_Tech!Q53="",0,COMBDG_Split_Tech!Q53),IF(COMBDG_Split_Tech!Q53=1,1,IF(COMBDG_Split_Tech!Q53="",0,IFERROR((COMBDG_Split_Tech!Q53*(SUMIFS('AGG Activity_16'!G:G,'AGG Activity_16'!$A:$A,$B53)+SUMIFS('AGG Activity_EX'!G:G,'AGG Activity_EX'!$A:$A,$B53))-SUMIFS(Activity_EX!G:G,Activity_EX!$A:$A,$A53))/(SUMIFS('AGG Activity_16'!G:G,'AGG Activity_16'!$A:$A,$B53)),1)))))</f>
        <v>2.7864700290863076E-2</v>
      </c>
      <c r="R53" s="7">
        <f>IF(AND(R$1=2017,OR(L53="WH",L53="SH")),IF(COMBDG_Split_Tech!R53="",0,COMBDG_Split_Tech!R53),IF(R$1=2016,IF(COMBDG_Split_Tech!R53="",0,COMBDG_Split_Tech!R53),IF(COMBDG_Split_Tech!R53=1,1,IF(COMBDG_Split_Tech!R53="",0,IFERROR((COMBDG_Split_Tech!R53*(SUMIFS('AGG Activity_16'!H:H,'AGG Activity_16'!$A:$A,$B53)+SUMIFS('AGG Activity_EX'!H:H,'AGG Activity_EX'!$A:$A,$B53))-SUMIFS(Activity_EX!H:H,Activity_EX!$A:$A,$A53))/(SUMIFS('AGG Activity_16'!H:H,'AGG Activity_16'!$A:$A,$B53)),1)))))</f>
        <v>2.4759631275331831E-2</v>
      </c>
      <c r="S53" s="7">
        <f>IF(AND(S$1=2017,OR(M53="WH",M53="SH")),IF(COMBDG_Split_Tech!S53="",0,COMBDG_Split_Tech!S53),IF(S$1=2016,IF(COMBDG_Split_Tech!S53="",0,COMBDG_Split_Tech!S53),IF(COMBDG_Split_Tech!S53=1,1,IF(COMBDG_Split_Tech!S53="",0,IFERROR((COMBDG_Split_Tech!S53*(SUMIFS('AGG Activity_16'!I:I,'AGG Activity_16'!$A:$A,$B53)+SUMIFS('AGG Activity_EX'!I:I,'AGG Activity_EX'!$A:$A,$B53))-SUMIFS(Activity_EX!I:I,Activity_EX!$A:$A,$A53))/(SUMIFS('AGG Activity_16'!I:I,'AGG Activity_16'!$A:$A,$B53)),1)))))</f>
        <v>0</v>
      </c>
      <c r="T53" s="7">
        <f>IF(AND(T$1=2017,OR(N53="WH",N53="SH")),IF(COMBDG_Split_Tech!T53="",0,COMBDG_Split_Tech!T53),IF(T$1=2016,IF(COMBDG_Split_Tech!T53="",0,COMBDG_Split_Tech!T53),IF(COMBDG_Split_Tech!T53=1,1,IF(COMBDG_Split_Tech!T53="",0,IFERROR((COMBDG_Split_Tech!T53*(SUMIFS('AGG Activity_16'!J:J,'AGG Activity_16'!$A:$A,$B53)+SUMIFS('AGG Activity_EX'!J:J,'AGG Activity_EX'!$A:$A,$B53))-SUMIFS(Activity_EX!J:J,Activity_EX!$A:$A,$A53))/(SUMIFS('AGG Activity_16'!J:J,'AGG Activity_16'!$A:$A,$B53)),1)))))</f>
        <v>0</v>
      </c>
      <c r="U53" s="7">
        <f>IF(AND(U$1=2017,OR(O53="WH",O53="SH")),IF(COMBDG_Split_Tech!U53="",0,COMBDG_Split_Tech!U53),IF(U$1=2016,IF(COMBDG_Split_Tech!U53="",0,COMBDG_Split_Tech!U53),IF(COMBDG_Split_Tech!U53=1,1,IF(COMBDG_Split_Tech!U53="",0,IFERROR((COMBDG_Split_Tech!U53*(SUMIFS('AGG Activity_16'!K:K,'AGG Activity_16'!$A:$A,$B53)+SUMIFS('AGG Activity_EX'!K:K,'AGG Activity_EX'!$A:$A,$B53))-SUMIFS(Activity_EX!K:K,Activity_EX!$A:$A,$A53))/(SUMIFS('AGG Activity_16'!K:K,'AGG Activity_16'!$A:$A,$B53)),1)))))</f>
        <v>0</v>
      </c>
    </row>
    <row r="54" spans="1:21" x14ac:dyDescent="0.25">
      <c r="A54" t="str">
        <f>COMBDG_Split_Tech!A54</f>
        <v>COMBDGAEROldSLLED___STDELC</v>
      </c>
      <c r="B54" t="str">
        <f>COMBDG_Split_Tech!B54</f>
        <v>COMBDGAEROldSL</v>
      </c>
      <c r="C54" t="str">
        <f>COMBDG_Split_Tech!C54</f>
        <v>COM</v>
      </c>
      <c r="D54" t="str">
        <f>COMBDG_Split_Tech!D54</f>
        <v>BDG</v>
      </c>
      <c r="E54" t="str">
        <f>COMBDG_Split_Tech!E54</f>
        <v>AER</v>
      </c>
      <c r="F54" t="str">
        <f>COMBDG_Split_Tech!F54</f>
        <v>Old</v>
      </c>
      <c r="G54" t="str">
        <f>COMBDG_Split_Tech!G54</f>
        <v>SL</v>
      </c>
      <c r="H54" t="str">
        <f>COMBDG_Split_Tech!H54</f>
        <v>LED</v>
      </c>
      <c r="I54" t="str">
        <f>COMBDG_Split_Tech!I54</f>
        <v>___</v>
      </c>
      <c r="J54" t="str">
        <f>COMBDG_Split_Tech!J54</f>
        <v>STD</v>
      </c>
      <c r="K54" t="str">
        <f>COMBDG_Split_Tech!K54</f>
        <v>ELC</v>
      </c>
      <c r="L54" s="7">
        <f>IF(AND(L$1=2017,OR(F54="WH",F54="SH")),IF(COMBDG_Split_Tech!L54="",0,COMBDG_Split_Tech!L54),IF(L$1=2016,IF(COMBDG_Split_Tech!L54="",0,COMBDG_Split_Tech!L54),IF(COMBDG_Split_Tech!L54=1,1,IF(COMBDG_Split_Tech!L54="",0,IFERROR((COMBDG_Split_Tech!L54*(SUMIFS('AGG Activity_16'!B:B,'AGG Activity_16'!$A:$A,$B54)+SUMIFS('AGG Activity_EX'!B:B,'AGG Activity_EX'!$A:$A,$B54))-SUMIFS(Activity_EX!B:B,Activity_EX!$A:$A,$A54))/(SUMIFS('AGG Activity_16'!B:B,'AGG Activity_16'!$A:$A,$B54)),1)))))</f>
        <v>1</v>
      </c>
      <c r="M54" s="7">
        <f>IF(AND(M$1=2017,OR(G54="WH",G54="SH")),IF(COMBDG_Split_Tech!M54="",0,COMBDG_Split_Tech!M54),IF(M$1=2016,IF(COMBDG_Split_Tech!M54="",0,COMBDG_Split_Tech!M54),IF(COMBDG_Split_Tech!M54=1,1,IF(COMBDG_Split_Tech!M54="",0,IFERROR((COMBDG_Split_Tech!M54*(SUMIFS('AGG Activity_16'!C:C,'AGG Activity_16'!$A:$A,$B54)+SUMIFS('AGG Activity_EX'!C:C,'AGG Activity_EX'!$A:$A,$B54))-SUMIFS(Activity_EX!C:C,Activity_EX!$A:$A,$A54))/(SUMIFS('AGG Activity_16'!C:C,'AGG Activity_16'!$A:$A,$B54)),1)))))</f>
        <v>1</v>
      </c>
      <c r="N54" s="7">
        <f>IF(AND(N$1=2017,OR(H54="WH",H54="SH")),IF(COMBDG_Split_Tech!N54="",0,COMBDG_Split_Tech!N54),IF(N$1=2016,IF(COMBDG_Split_Tech!N54="",0,COMBDG_Split_Tech!N54),IF(COMBDG_Split_Tech!N54=1,1,IF(COMBDG_Split_Tech!N54="",0,IFERROR((COMBDG_Split_Tech!N54*(SUMIFS('AGG Activity_16'!D:D,'AGG Activity_16'!$A:$A,$B54)+SUMIFS('AGG Activity_EX'!D:D,'AGG Activity_EX'!$A:$A,$B54))-SUMIFS(Activity_EX!D:D,Activity_EX!$A:$A,$A54))/(SUMIFS('AGG Activity_16'!D:D,'AGG Activity_16'!$A:$A,$B54)),1)))))</f>
        <v>1</v>
      </c>
      <c r="O54" s="7">
        <f>IF(AND(O$1=2017,OR(I54="WH",I54="SH")),IF(COMBDG_Split_Tech!O54="",0,COMBDG_Split_Tech!O54),IF(O$1=2016,IF(COMBDG_Split_Tech!O54="",0,COMBDG_Split_Tech!O54),IF(COMBDG_Split_Tech!O54=1,1,IF(COMBDG_Split_Tech!O54="",0,IFERROR((COMBDG_Split_Tech!O54*(SUMIFS('AGG Activity_16'!E:E,'AGG Activity_16'!$A:$A,$B54)+SUMIFS('AGG Activity_EX'!E:E,'AGG Activity_EX'!$A:$A,$B54))-SUMIFS(Activity_EX!E:E,Activity_EX!$A:$A,$A54))/(SUMIFS('AGG Activity_16'!E:E,'AGG Activity_16'!$A:$A,$B54)),1)))))</f>
        <v>1</v>
      </c>
      <c r="P54" s="7">
        <f>IF(AND(P$1=2017,OR(J54="WH",J54="SH")),IF(COMBDG_Split_Tech!P54="",0,COMBDG_Split_Tech!P54),IF(P$1=2016,IF(COMBDG_Split_Tech!P54="",0,COMBDG_Split_Tech!P54),IF(COMBDG_Split_Tech!P54=1,1,IF(COMBDG_Split_Tech!P54="",0,IFERROR((COMBDG_Split_Tech!P54*(SUMIFS('AGG Activity_16'!F:F,'AGG Activity_16'!$A:$A,$B54)+SUMIFS('AGG Activity_EX'!F:F,'AGG Activity_EX'!$A:$A,$B54))-SUMIFS(Activity_EX!F:F,Activity_EX!$A:$A,$A54))/(SUMIFS('AGG Activity_16'!F:F,'AGG Activity_16'!$A:$A,$B54)),1)))))</f>
        <v>1</v>
      </c>
      <c r="Q54" s="7">
        <f>IF(AND(Q$1=2017,OR(K54="WH",K54="SH")),IF(COMBDG_Split_Tech!Q54="",0,COMBDG_Split_Tech!Q54),IF(Q$1=2016,IF(COMBDG_Split_Tech!Q54="",0,COMBDG_Split_Tech!Q54),IF(COMBDG_Split_Tech!Q54=1,1,IF(COMBDG_Split_Tech!Q54="",0,IFERROR((COMBDG_Split_Tech!Q54*(SUMIFS('AGG Activity_16'!G:G,'AGG Activity_16'!$A:$A,$B54)+SUMIFS('AGG Activity_EX'!G:G,'AGG Activity_EX'!$A:$A,$B54))-SUMIFS(Activity_EX!G:G,Activity_EX!$A:$A,$A54))/(SUMIFS('AGG Activity_16'!G:G,'AGG Activity_16'!$A:$A,$B54)),1)))))</f>
        <v>1</v>
      </c>
      <c r="R54" s="7">
        <f>IF(AND(R$1=2017,OR(L54="WH",L54="SH")),IF(COMBDG_Split_Tech!R54="",0,COMBDG_Split_Tech!R54),IF(R$1=2016,IF(COMBDG_Split_Tech!R54="",0,COMBDG_Split_Tech!R54),IF(COMBDG_Split_Tech!R54=1,1,IF(COMBDG_Split_Tech!R54="",0,IFERROR((COMBDG_Split_Tech!R54*(SUMIFS('AGG Activity_16'!H:H,'AGG Activity_16'!$A:$A,$B54)+SUMIFS('AGG Activity_EX'!H:H,'AGG Activity_EX'!$A:$A,$B54))-SUMIFS(Activity_EX!H:H,Activity_EX!$A:$A,$A54))/(SUMIFS('AGG Activity_16'!H:H,'AGG Activity_16'!$A:$A,$B54)),1)))))</f>
        <v>1</v>
      </c>
      <c r="S54" s="7">
        <f>IF(AND(S$1=2017,OR(M54="WH",M54="SH")),IF(COMBDG_Split_Tech!S54="",0,COMBDG_Split_Tech!S54),IF(S$1=2016,IF(COMBDG_Split_Tech!S54="",0,COMBDG_Split_Tech!S54),IF(COMBDG_Split_Tech!S54=1,1,IF(COMBDG_Split_Tech!S54="",0,IFERROR((COMBDG_Split_Tech!S54*(SUMIFS('AGG Activity_16'!I:I,'AGG Activity_16'!$A:$A,$B54)+SUMIFS('AGG Activity_EX'!I:I,'AGG Activity_EX'!$A:$A,$B54))-SUMIFS(Activity_EX!I:I,Activity_EX!$A:$A,$A54))/(SUMIFS('AGG Activity_16'!I:I,'AGG Activity_16'!$A:$A,$B54)),1)))))</f>
        <v>0</v>
      </c>
      <c r="T54" s="7">
        <f>IF(AND(T$1=2017,OR(N54="WH",N54="SH")),IF(COMBDG_Split_Tech!T54="",0,COMBDG_Split_Tech!T54),IF(T$1=2016,IF(COMBDG_Split_Tech!T54="",0,COMBDG_Split_Tech!T54),IF(COMBDG_Split_Tech!T54=1,1,IF(COMBDG_Split_Tech!T54="",0,IFERROR((COMBDG_Split_Tech!T54*(SUMIFS('AGG Activity_16'!J:J,'AGG Activity_16'!$A:$A,$B54)+SUMIFS('AGG Activity_EX'!J:J,'AGG Activity_EX'!$A:$A,$B54))-SUMIFS(Activity_EX!J:J,Activity_EX!$A:$A,$A54))/(SUMIFS('AGG Activity_16'!J:J,'AGG Activity_16'!$A:$A,$B54)),1)))))</f>
        <v>0</v>
      </c>
      <c r="U54" s="7">
        <f>IF(AND(U$1=2017,OR(O54="WH",O54="SH")),IF(COMBDG_Split_Tech!U54="",0,COMBDG_Split_Tech!U54),IF(U$1=2016,IF(COMBDG_Split_Tech!U54="",0,COMBDG_Split_Tech!U54),IF(COMBDG_Split_Tech!U54=1,1,IF(COMBDG_Split_Tech!U54="",0,IFERROR((COMBDG_Split_Tech!U54*(SUMIFS('AGG Activity_16'!K:K,'AGG Activity_16'!$A:$A,$B54)+SUMIFS('AGG Activity_EX'!K:K,'AGG Activity_EX'!$A:$A,$B54))-SUMIFS(Activity_EX!K:K,Activity_EX!$A:$A,$A54))/(SUMIFS('AGG Activity_16'!K:K,'AGG Activity_16'!$A:$A,$B54)),1)))))</f>
        <v>0</v>
      </c>
    </row>
    <row r="55" spans="1:21" x14ac:dyDescent="0.25">
      <c r="A55" t="str">
        <f>COMBDG_Split_Tech!A55</f>
        <v>COMBDGAEROldWH_________DHE</v>
      </c>
      <c r="B55" t="str">
        <f>COMBDG_Split_Tech!B55</f>
        <v>COMBDGAEROldWH</v>
      </c>
      <c r="C55" t="str">
        <f>COMBDG_Split_Tech!C55</f>
        <v>COM</v>
      </c>
      <c r="D55" t="str">
        <f>COMBDG_Split_Tech!D55</f>
        <v>BDG</v>
      </c>
      <c r="E55" t="str">
        <f>COMBDG_Split_Tech!E55</f>
        <v>AER</v>
      </c>
      <c r="F55" t="str">
        <f>COMBDG_Split_Tech!F55</f>
        <v>Old</v>
      </c>
      <c r="G55" t="str">
        <f>COMBDG_Split_Tech!G55</f>
        <v>WH</v>
      </c>
      <c r="H55" t="str">
        <f>COMBDG_Split_Tech!H55</f>
        <v>___</v>
      </c>
      <c r="I55" t="str">
        <f>COMBDG_Split_Tech!I55</f>
        <v>___</v>
      </c>
      <c r="J55" t="str">
        <f>COMBDG_Split_Tech!J55</f>
        <v>___</v>
      </c>
      <c r="K55" t="str">
        <f>COMBDG_Split_Tech!K55</f>
        <v>DHE</v>
      </c>
      <c r="L55" s="7">
        <f>IF(AND(L$1=2017,OR(F55="WH",F55="SH")),IF(COMBDG_Split_Tech!L55="",0,COMBDG_Split_Tech!L55),IF(L$1=2016,IF(COMBDG_Split_Tech!L55="",0,COMBDG_Split_Tech!L55),IF(COMBDG_Split_Tech!L55=1,1,IF(COMBDG_Split_Tech!L55="",0,IFERROR((COMBDG_Split_Tech!L55*(SUMIFS('AGG Activity_16'!B:B,'AGG Activity_16'!$A:$A,$B55)+SUMIFS('AGG Activity_EX'!B:B,'AGG Activity_EX'!$A:$A,$B55))-SUMIFS(Activity_EX!B:B,Activity_EX!$A:$A,$A55))/(SUMIFS('AGG Activity_16'!B:B,'AGG Activity_16'!$A:$A,$B55)),1)))))</f>
        <v>9.3364334127293183E-2</v>
      </c>
      <c r="M55" s="7">
        <f>IF(AND(M$1=2017,OR(G55="WH",G55="SH")),IF(COMBDG_Split_Tech!M55="",0,COMBDG_Split_Tech!M55),IF(M$1=2016,IF(COMBDG_Split_Tech!M55="",0,COMBDG_Split_Tech!M55),IF(COMBDG_Split_Tech!M55=1,1,IF(COMBDG_Split_Tech!M55="",0,IFERROR((COMBDG_Split_Tech!M55*(SUMIFS('AGG Activity_16'!C:C,'AGG Activity_16'!$A:$A,$B55)+SUMIFS('AGG Activity_EX'!C:C,'AGG Activity_EX'!$A:$A,$B55))-SUMIFS(Activity_EX!C:C,Activity_EX!$A:$A,$A55))/(SUMIFS('AGG Activity_16'!C:C,'AGG Activity_16'!$A:$A,$B55)),1)))))</f>
        <v>9.3364334127293183E-2</v>
      </c>
      <c r="N55" s="7">
        <f>IF(AND(N$1=2017,OR(H55="WH",H55="SH")),IF(COMBDG_Split_Tech!N55="",0,COMBDG_Split_Tech!N55),IF(N$1=2016,IF(COMBDG_Split_Tech!N55="",0,COMBDG_Split_Tech!N55),IF(COMBDG_Split_Tech!N55=1,1,IF(COMBDG_Split_Tech!N55="",0,IFERROR((COMBDG_Split_Tech!N55*(SUMIFS('AGG Activity_16'!D:D,'AGG Activity_16'!$A:$A,$B55)+SUMIFS('AGG Activity_EX'!D:D,'AGG Activity_EX'!$A:$A,$B55))-SUMIFS(Activity_EX!D:D,Activity_EX!$A:$A,$A55))/(SUMIFS('AGG Activity_16'!D:D,'AGG Activity_16'!$A:$A,$B55)),1)))))</f>
        <v>5.9075439177590089E-2</v>
      </c>
      <c r="O55" s="7">
        <f>IF(AND(O$1=2017,OR(I55="WH",I55="SH")),IF(COMBDG_Split_Tech!O55="",0,COMBDG_Split_Tech!O55),IF(O$1=2016,IF(COMBDG_Split_Tech!O55="",0,COMBDG_Split_Tech!O55),IF(COMBDG_Split_Tech!O55=1,1,IF(COMBDG_Split_Tech!O55="",0,IFERROR((COMBDG_Split_Tech!O55*(SUMIFS('AGG Activity_16'!E:E,'AGG Activity_16'!$A:$A,$B55)+SUMIFS('AGG Activity_EX'!E:E,'AGG Activity_EX'!$A:$A,$B55))-SUMIFS(Activity_EX!E:E,Activity_EX!$A:$A,$A55))/(SUMIFS('AGG Activity_16'!E:E,'AGG Activity_16'!$A:$A,$B55)),1)))))</f>
        <v>5.9500568747341151E-2</v>
      </c>
      <c r="P55" s="7">
        <f>IF(AND(P$1=2017,OR(J55="WH",J55="SH")),IF(COMBDG_Split_Tech!P55="",0,COMBDG_Split_Tech!P55),IF(P$1=2016,IF(COMBDG_Split_Tech!P55="",0,COMBDG_Split_Tech!P55),IF(COMBDG_Split_Tech!P55=1,1,IF(COMBDG_Split_Tech!P55="",0,IFERROR((COMBDG_Split_Tech!P55*(SUMIFS('AGG Activity_16'!F:F,'AGG Activity_16'!$A:$A,$B55)+SUMIFS('AGG Activity_EX'!F:F,'AGG Activity_EX'!$A:$A,$B55))-SUMIFS(Activity_EX!F:F,Activity_EX!$A:$A,$A55))/(SUMIFS('AGG Activity_16'!F:F,'AGG Activity_16'!$A:$A,$B55)),1)))))</f>
        <v>5.990603026655944E-2</v>
      </c>
      <c r="Q55" s="7">
        <f>IF(AND(Q$1=2017,OR(K55="WH",K55="SH")),IF(COMBDG_Split_Tech!Q55="",0,COMBDG_Split_Tech!Q55),IF(Q$1=2016,IF(COMBDG_Split_Tech!Q55="",0,COMBDG_Split_Tech!Q55),IF(COMBDG_Split_Tech!Q55=1,1,IF(COMBDG_Split_Tech!Q55="",0,IFERROR((COMBDG_Split_Tech!Q55*(SUMIFS('AGG Activity_16'!G:G,'AGG Activity_16'!$A:$A,$B55)+SUMIFS('AGG Activity_EX'!G:G,'AGG Activity_EX'!$A:$A,$B55))-SUMIFS(Activity_EX!G:G,Activity_EX!$A:$A,$A55))/(SUMIFS('AGG Activity_16'!G:G,'AGG Activity_16'!$A:$A,$B55)),1)))))</f>
        <v>6.0293198706333012E-2</v>
      </c>
      <c r="R55" s="7">
        <f>IF(AND(R$1=2017,OR(L55="WH",L55="SH")),IF(COMBDG_Split_Tech!R55="",0,COMBDG_Split_Tech!R55),IF(R$1=2016,IF(COMBDG_Split_Tech!R55="",0,COMBDG_Split_Tech!R55),IF(COMBDG_Split_Tech!R55=1,1,IF(COMBDG_Split_Tech!R55="",0,IFERROR((COMBDG_Split_Tech!R55*(SUMIFS('AGG Activity_16'!H:H,'AGG Activity_16'!$A:$A,$B55)+SUMIFS('AGG Activity_EX'!H:H,'AGG Activity_EX'!$A:$A,$B55))-SUMIFS(Activity_EX!H:H,Activity_EX!$A:$A,$A55))/(SUMIFS('AGG Activity_16'!H:H,'AGG Activity_16'!$A:$A,$B55)),1)))))</f>
        <v>0.10894031081764095</v>
      </c>
      <c r="S55" s="7">
        <f>IF(AND(S$1=2017,OR(M55="WH",M55="SH")),IF(COMBDG_Split_Tech!S55="",0,COMBDG_Split_Tech!S55),IF(S$1=2016,IF(COMBDG_Split_Tech!S55="",0,COMBDG_Split_Tech!S55),IF(COMBDG_Split_Tech!S55=1,1,IF(COMBDG_Split_Tech!S55="",0,IFERROR((COMBDG_Split_Tech!S55*(SUMIFS('AGG Activity_16'!I:I,'AGG Activity_16'!$A:$A,$B55)+SUMIFS('AGG Activity_EX'!I:I,'AGG Activity_EX'!$A:$A,$B55))-SUMIFS(Activity_EX!I:I,Activity_EX!$A:$A,$A55))/(SUMIFS('AGG Activity_16'!I:I,'AGG Activity_16'!$A:$A,$B55)),1)))))</f>
        <v>0</v>
      </c>
      <c r="T55" s="7">
        <f>IF(AND(T$1=2017,OR(N55="WH",N55="SH")),IF(COMBDG_Split_Tech!T55="",0,COMBDG_Split_Tech!T55),IF(T$1=2016,IF(COMBDG_Split_Tech!T55="",0,COMBDG_Split_Tech!T55),IF(COMBDG_Split_Tech!T55=1,1,IF(COMBDG_Split_Tech!T55="",0,IFERROR((COMBDG_Split_Tech!T55*(SUMIFS('AGG Activity_16'!J:J,'AGG Activity_16'!$A:$A,$B55)+SUMIFS('AGG Activity_EX'!J:J,'AGG Activity_EX'!$A:$A,$B55))-SUMIFS(Activity_EX!J:J,Activity_EX!$A:$A,$A55))/(SUMIFS('AGG Activity_16'!J:J,'AGG Activity_16'!$A:$A,$B55)),1)))))</f>
        <v>0</v>
      </c>
      <c r="U55" s="7">
        <f>IF(AND(U$1=2017,OR(O55="WH",O55="SH")),IF(COMBDG_Split_Tech!U55="",0,COMBDG_Split_Tech!U55),IF(U$1=2016,IF(COMBDG_Split_Tech!U55="",0,COMBDG_Split_Tech!U55),IF(COMBDG_Split_Tech!U55=1,1,IF(COMBDG_Split_Tech!U55="",0,IFERROR((COMBDG_Split_Tech!U55*(SUMIFS('AGG Activity_16'!K:K,'AGG Activity_16'!$A:$A,$B55)+SUMIFS('AGG Activity_EX'!K:K,'AGG Activity_EX'!$A:$A,$B55))-SUMIFS(Activity_EX!K:K,Activity_EX!$A:$A,$A55))/(SUMIFS('AGG Activity_16'!K:K,'AGG Activity_16'!$A:$A,$B55)),1)))))</f>
        <v>0</v>
      </c>
    </row>
    <row r="56" spans="1:21" x14ac:dyDescent="0.25">
      <c r="A56" t="str">
        <f>COMBDG_Split_Tech!A56</f>
        <v>COMBDGAEROldWH______STDELC</v>
      </c>
      <c r="B56" t="str">
        <f>COMBDG_Split_Tech!B56</f>
        <v>COMBDGAEROldWH</v>
      </c>
      <c r="C56" t="str">
        <f>COMBDG_Split_Tech!C56</f>
        <v>COM</v>
      </c>
      <c r="D56" t="str">
        <f>COMBDG_Split_Tech!D56</f>
        <v>BDG</v>
      </c>
      <c r="E56" t="str">
        <f>COMBDG_Split_Tech!E56</f>
        <v>AER</v>
      </c>
      <c r="F56" t="str">
        <f>COMBDG_Split_Tech!F56</f>
        <v>Old</v>
      </c>
      <c r="G56" t="str">
        <f>COMBDG_Split_Tech!G56</f>
        <v>WH</v>
      </c>
      <c r="H56" t="str">
        <f>COMBDG_Split_Tech!H56</f>
        <v>___</v>
      </c>
      <c r="I56" t="str">
        <f>COMBDG_Split_Tech!I56</f>
        <v>___</v>
      </c>
      <c r="J56" t="str">
        <f>COMBDG_Split_Tech!J56</f>
        <v>STD</v>
      </c>
      <c r="K56" t="str">
        <f>COMBDG_Split_Tech!K56</f>
        <v>ELC</v>
      </c>
      <c r="L56" s="7">
        <f>IF(AND(L$1=2017,OR(F56="WH",F56="SH")),IF(COMBDG_Split_Tech!L56="",0,COMBDG_Split_Tech!L56),IF(L$1=2016,IF(COMBDG_Split_Tech!L56="",0,COMBDG_Split_Tech!L56),IF(COMBDG_Split_Tech!L56=1,1,IF(COMBDG_Split_Tech!L56="",0,IFERROR((COMBDG_Split_Tech!L56*(SUMIFS('AGG Activity_16'!B:B,'AGG Activity_16'!$A:$A,$B56)+SUMIFS('AGG Activity_EX'!B:B,'AGG Activity_EX'!$A:$A,$B56))-SUMIFS(Activity_EX!B:B,Activity_EX!$A:$A,$A56))/(SUMIFS('AGG Activity_16'!B:B,'AGG Activity_16'!$A:$A,$B56)),1)))))</f>
        <v>4.4641134203053351E-2</v>
      </c>
      <c r="M56" s="7">
        <f>IF(AND(M$1=2017,OR(G56="WH",G56="SH")),IF(COMBDG_Split_Tech!M56="",0,COMBDG_Split_Tech!M56),IF(M$1=2016,IF(COMBDG_Split_Tech!M56="",0,COMBDG_Split_Tech!M56),IF(COMBDG_Split_Tech!M56=1,1,IF(COMBDG_Split_Tech!M56="",0,IFERROR((COMBDG_Split_Tech!M56*(SUMIFS('AGG Activity_16'!C:C,'AGG Activity_16'!$A:$A,$B56)+SUMIFS('AGG Activity_EX'!C:C,'AGG Activity_EX'!$A:$A,$B56))-SUMIFS(Activity_EX!C:C,Activity_EX!$A:$A,$A56))/(SUMIFS('AGG Activity_16'!C:C,'AGG Activity_16'!$A:$A,$B56)),1)))))</f>
        <v>4.4641134203053351E-2</v>
      </c>
      <c r="N56" s="7">
        <f>IF(AND(N$1=2017,OR(H56="WH",H56="SH")),IF(COMBDG_Split_Tech!N56="",0,COMBDG_Split_Tech!N56),IF(N$1=2016,IF(COMBDG_Split_Tech!N56="",0,COMBDG_Split_Tech!N56),IF(COMBDG_Split_Tech!N56=1,1,IF(COMBDG_Split_Tech!N56="",0,IFERROR((COMBDG_Split_Tech!N56*(SUMIFS('AGG Activity_16'!D:D,'AGG Activity_16'!$A:$A,$B56)+SUMIFS('AGG Activity_EX'!D:D,'AGG Activity_EX'!$A:$A,$B56))-SUMIFS(Activity_EX!D:D,Activity_EX!$A:$A,$A56))/(SUMIFS('AGG Activity_16'!D:D,'AGG Activity_16'!$A:$A,$B56)),1)))))</f>
        <v>4.6352834994743963E-2</v>
      </c>
      <c r="O56" s="7">
        <f>IF(AND(O$1=2017,OR(I56="WH",I56="SH")),IF(COMBDG_Split_Tech!O56="",0,COMBDG_Split_Tech!O56),IF(O$1=2016,IF(COMBDG_Split_Tech!O56="",0,COMBDG_Split_Tech!O56),IF(COMBDG_Split_Tech!O56=1,1,IF(COMBDG_Split_Tech!O56="",0,IFERROR((COMBDG_Split_Tech!O56*(SUMIFS('AGG Activity_16'!E:E,'AGG Activity_16'!$A:$A,$B56)+SUMIFS('AGG Activity_EX'!E:E,'AGG Activity_EX'!$A:$A,$B56))-SUMIFS(Activity_EX!E:E,Activity_EX!$A:$A,$A56))/(SUMIFS('AGG Activity_16'!E:E,'AGG Activity_16'!$A:$A,$B56)),1)))))</f>
        <v>4.6343514340402577E-2</v>
      </c>
      <c r="P56" s="7">
        <f>IF(AND(P$1=2017,OR(J56="WH",J56="SH")),IF(COMBDG_Split_Tech!P56="",0,COMBDG_Split_Tech!P56),IF(P$1=2016,IF(COMBDG_Split_Tech!P56="",0,COMBDG_Split_Tech!P56),IF(COMBDG_Split_Tech!P56=1,1,IF(COMBDG_Split_Tech!P56="",0,IFERROR((COMBDG_Split_Tech!P56*(SUMIFS('AGG Activity_16'!F:F,'AGG Activity_16'!$A:$A,$B56)+SUMIFS('AGG Activity_EX'!F:F,'AGG Activity_EX'!$A:$A,$B56))-SUMIFS(Activity_EX!F:F,Activity_EX!$A:$A,$A56))/(SUMIFS('AGG Activity_16'!F:F,'AGG Activity_16'!$A:$A,$B56)),1)))))</f>
        <v>4.6323449613021109E-2</v>
      </c>
      <c r="Q56" s="7">
        <f>IF(AND(Q$1=2017,OR(K56="WH",K56="SH")),IF(COMBDG_Split_Tech!Q56="",0,COMBDG_Split_Tech!Q56),IF(Q$1=2016,IF(COMBDG_Split_Tech!Q56="",0,COMBDG_Split_Tech!Q56),IF(COMBDG_Split_Tech!Q56=1,1,IF(COMBDG_Split_Tech!Q56="",0,IFERROR((COMBDG_Split_Tech!Q56*(SUMIFS('AGG Activity_16'!G:G,'AGG Activity_16'!$A:$A,$B56)+SUMIFS('AGG Activity_EX'!G:G,'AGG Activity_EX'!$A:$A,$B56))-SUMIFS(Activity_EX!G:G,Activity_EX!$A:$A,$A56))/(SUMIFS('AGG Activity_16'!G:G,'AGG Activity_16'!$A:$A,$B56)),1)))))</f>
        <v>4.6293419215329826E-2</v>
      </c>
      <c r="R56" s="7">
        <f>IF(AND(R$1=2017,OR(L56="WH",L56="SH")),IF(COMBDG_Split_Tech!R56="",0,COMBDG_Split_Tech!R56),IF(R$1=2016,IF(COMBDG_Split_Tech!R56="",0,COMBDG_Split_Tech!R56),IF(COMBDG_Split_Tech!R56=1,1,IF(COMBDG_Split_Tech!R56="",0,IFERROR((COMBDG_Split_Tech!R56*(SUMIFS('AGG Activity_16'!H:H,'AGG Activity_16'!$A:$A,$B56)+SUMIFS('AGG Activity_EX'!H:H,'AGG Activity_EX'!$A:$A,$B56))-SUMIFS(Activity_EX!H:H,Activity_EX!$A:$A,$A56))/(SUMIFS('AGG Activity_16'!H:H,'AGG Activity_16'!$A:$A,$B56)),1)))))</f>
        <v>4.3878319155725105E-2</v>
      </c>
      <c r="S56" s="7">
        <f>IF(AND(S$1=2017,OR(M56="WH",M56="SH")),IF(COMBDG_Split_Tech!S56="",0,COMBDG_Split_Tech!S56),IF(S$1=2016,IF(COMBDG_Split_Tech!S56="",0,COMBDG_Split_Tech!S56),IF(COMBDG_Split_Tech!S56=1,1,IF(COMBDG_Split_Tech!S56="",0,IFERROR((COMBDG_Split_Tech!S56*(SUMIFS('AGG Activity_16'!I:I,'AGG Activity_16'!$A:$A,$B56)+SUMIFS('AGG Activity_EX'!I:I,'AGG Activity_EX'!$A:$A,$B56))-SUMIFS(Activity_EX!I:I,Activity_EX!$A:$A,$A56))/(SUMIFS('AGG Activity_16'!I:I,'AGG Activity_16'!$A:$A,$B56)),1)))))</f>
        <v>0</v>
      </c>
      <c r="T56" s="7">
        <f>IF(AND(T$1=2017,OR(N56="WH",N56="SH")),IF(COMBDG_Split_Tech!T56="",0,COMBDG_Split_Tech!T56),IF(T$1=2016,IF(COMBDG_Split_Tech!T56="",0,COMBDG_Split_Tech!T56),IF(COMBDG_Split_Tech!T56=1,1,IF(COMBDG_Split_Tech!T56="",0,IFERROR((COMBDG_Split_Tech!T56*(SUMIFS('AGG Activity_16'!J:J,'AGG Activity_16'!$A:$A,$B56)+SUMIFS('AGG Activity_EX'!J:J,'AGG Activity_EX'!$A:$A,$B56))-SUMIFS(Activity_EX!J:J,Activity_EX!$A:$A,$A56))/(SUMIFS('AGG Activity_16'!J:J,'AGG Activity_16'!$A:$A,$B56)),1)))))</f>
        <v>0</v>
      </c>
      <c r="U56" s="7">
        <f>IF(AND(U$1=2017,OR(O56="WH",O56="SH")),IF(COMBDG_Split_Tech!U56="",0,COMBDG_Split_Tech!U56),IF(U$1=2016,IF(COMBDG_Split_Tech!U56="",0,COMBDG_Split_Tech!U56),IF(COMBDG_Split_Tech!U56=1,1,IF(COMBDG_Split_Tech!U56="",0,IFERROR((COMBDG_Split_Tech!U56*(SUMIFS('AGG Activity_16'!K:K,'AGG Activity_16'!$A:$A,$B56)+SUMIFS('AGG Activity_EX'!K:K,'AGG Activity_EX'!$A:$A,$B56))-SUMIFS(Activity_EX!K:K,Activity_EX!$A:$A,$A56))/(SUMIFS('AGG Activity_16'!K:K,'AGG Activity_16'!$A:$A,$B56)),1)))))</f>
        <v>0</v>
      </c>
    </row>
    <row r="57" spans="1:21" x14ac:dyDescent="0.25">
      <c r="A57" t="str">
        <f>COMBDG_Split_Tech!A57</f>
        <v>COMBDGAEROldWH______STDHFO</v>
      </c>
      <c r="B57" t="str">
        <f>COMBDG_Split_Tech!B57</f>
        <v>COMBDGAEROldWH</v>
      </c>
      <c r="C57" t="str">
        <f>COMBDG_Split_Tech!C57</f>
        <v>COM</v>
      </c>
      <c r="D57" t="str">
        <f>COMBDG_Split_Tech!D57</f>
        <v>BDG</v>
      </c>
      <c r="E57" t="str">
        <f>COMBDG_Split_Tech!E57</f>
        <v>AER</v>
      </c>
      <c r="F57" t="str">
        <f>COMBDG_Split_Tech!F57</f>
        <v>Old</v>
      </c>
      <c r="G57" t="str">
        <f>COMBDG_Split_Tech!G57</f>
        <v>WH</v>
      </c>
      <c r="H57" t="str">
        <f>COMBDG_Split_Tech!H57</f>
        <v>___</v>
      </c>
      <c r="I57" t="str">
        <f>COMBDG_Split_Tech!I57</f>
        <v>___</v>
      </c>
      <c r="J57" t="str">
        <f>COMBDG_Split_Tech!J57</f>
        <v>STD</v>
      </c>
      <c r="K57" t="str">
        <f>COMBDG_Split_Tech!K57</f>
        <v>HFO</v>
      </c>
      <c r="L57" s="7">
        <f>IF(AND(L$1=2017,OR(F57="WH",F57="SH")),IF(COMBDG_Split_Tech!L57="",0,COMBDG_Split_Tech!L57),IF(L$1=2016,IF(COMBDG_Split_Tech!L57="",0,COMBDG_Split_Tech!L57),IF(COMBDG_Split_Tech!L57=1,1,IF(COMBDG_Split_Tech!L57="",0,IFERROR((COMBDG_Split_Tech!L57*(SUMIFS('AGG Activity_16'!B:B,'AGG Activity_16'!$A:$A,$B57)+SUMIFS('AGG Activity_EX'!B:B,'AGG Activity_EX'!$A:$A,$B57))-SUMIFS(Activity_EX!B:B,Activity_EX!$A:$A,$A57))/(SUMIFS('AGG Activity_16'!B:B,'AGG Activity_16'!$A:$A,$B57)),1)))))</f>
        <v>0</v>
      </c>
      <c r="M57" s="7">
        <f>IF(AND(M$1=2017,OR(G57="WH",G57="SH")),IF(COMBDG_Split_Tech!M57="",0,COMBDG_Split_Tech!M57),IF(M$1=2016,IF(COMBDG_Split_Tech!M57="",0,COMBDG_Split_Tech!M57),IF(COMBDG_Split_Tech!M57=1,1,IF(COMBDG_Split_Tech!M57="",0,IFERROR((COMBDG_Split_Tech!M57*(SUMIFS('AGG Activity_16'!C:C,'AGG Activity_16'!$A:$A,$B57)+SUMIFS('AGG Activity_EX'!C:C,'AGG Activity_EX'!$A:$A,$B57))-SUMIFS(Activity_EX!C:C,Activity_EX!$A:$A,$A57))/(SUMIFS('AGG Activity_16'!C:C,'AGG Activity_16'!$A:$A,$B57)),1)))))</f>
        <v>0</v>
      </c>
      <c r="N57" s="7">
        <f>IF(AND(N$1=2017,OR(H57="WH",H57="SH")),IF(COMBDG_Split_Tech!N57="",0,COMBDG_Split_Tech!N57),IF(N$1=2016,IF(COMBDG_Split_Tech!N57="",0,COMBDG_Split_Tech!N57),IF(COMBDG_Split_Tech!N57=1,1,IF(COMBDG_Split_Tech!N57="",0,IFERROR((COMBDG_Split_Tech!N57*(SUMIFS('AGG Activity_16'!D:D,'AGG Activity_16'!$A:$A,$B57)+SUMIFS('AGG Activity_EX'!D:D,'AGG Activity_EX'!$A:$A,$B57))-SUMIFS(Activity_EX!D:D,Activity_EX!$A:$A,$A57))/(SUMIFS('AGG Activity_16'!D:D,'AGG Activity_16'!$A:$A,$B57)),1)))))</f>
        <v>0</v>
      </c>
      <c r="O57" s="7">
        <f>IF(AND(O$1=2017,OR(I57="WH",I57="SH")),IF(COMBDG_Split_Tech!O57="",0,COMBDG_Split_Tech!O57),IF(O$1=2016,IF(COMBDG_Split_Tech!O57="",0,COMBDG_Split_Tech!O57),IF(COMBDG_Split_Tech!O57=1,1,IF(COMBDG_Split_Tech!O57="",0,IFERROR((COMBDG_Split_Tech!O57*(SUMIFS('AGG Activity_16'!E:E,'AGG Activity_16'!$A:$A,$B57)+SUMIFS('AGG Activity_EX'!E:E,'AGG Activity_EX'!$A:$A,$B57))-SUMIFS(Activity_EX!E:E,Activity_EX!$A:$A,$A57))/(SUMIFS('AGG Activity_16'!E:E,'AGG Activity_16'!$A:$A,$B57)),1)))))</f>
        <v>0</v>
      </c>
      <c r="P57" s="7">
        <f>IF(AND(P$1=2017,OR(J57="WH",J57="SH")),IF(COMBDG_Split_Tech!P57="",0,COMBDG_Split_Tech!P57),IF(P$1=2016,IF(COMBDG_Split_Tech!P57="",0,COMBDG_Split_Tech!P57),IF(COMBDG_Split_Tech!P57=1,1,IF(COMBDG_Split_Tech!P57="",0,IFERROR((COMBDG_Split_Tech!P57*(SUMIFS('AGG Activity_16'!F:F,'AGG Activity_16'!$A:$A,$B57)+SUMIFS('AGG Activity_EX'!F:F,'AGG Activity_EX'!$A:$A,$B57))-SUMIFS(Activity_EX!F:F,Activity_EX!$A:$A,$A57))/(SUMIFS('AGG Activity_16'!F:F,'AGG Activity_16'!$A:$A,$B57)),1)))))</f>
        <v>0</v>
      </c>
      <c r="Q57" s="7">
        <f>IF(AND(Q$1=2017,OR(K57="WH",K57="SH")),IF(COMBDG_Split_Tech!Q57="",0,COMBDG_Split_Tech!Q57),IF(Q$1=2016,IF(COMBDG_Split_Tech!Q57="",0,COMBDG_Split_Tech!Q57),IF(COMBDG_Split_Tech!Q57=1,1,IF(COMBDG_Split_Tech!Q57="",0,IFERROR((COMBDG_Split_Tech!Q57*(SUMIFS('AGG Activity_16'!G:G,'AGG Activity_16'!$A:$A,$B57)+SUMIFS('AGG Activity_EX'!G:G,'AGG Activity_EX'!$A:$A,$B57))-SUMIFS(Activity_EX!G:G,Activity_EX!$A:$A,$A57))/(SUMIFS('AGG Activity_16'!G:G,'AGG Activity_16'!$A:$A,$B57)),1)))))</f>
        <v>0</v>
      </c>
      <c r="R57" s="7">
        <f>IF(AND(R$1=2017,OR(L57="WH",L57="SH")),IF(COMBDG_Split_Tech!R57="",0,COMBDG_Split_Tech!R57),IF(R$1=2016,IF(COMBDG_Split_Tech!R57="",0,COMBDG_Split_Tech!R57),IF(COMBDG_Split_Tech!R57=1,1,IF(COMBDG_Split_Tech!R57="",0,IFERROR((COMBDG_Split_Tech!R57*(SUMIFS('AGG Activity_16'!H:H,'AGG Activity_16'!$A:$A,$B57)+SUMIFS('AGG Activity_EX'!H:H,'AGG Activity_EX'!$A:$A,$B57))-SUMIFS(Activity_EX!H:H,Activity_EX!$A:$A,$A57))/(SUMIFS('AGG Activity_16'!H:H,'AGG Activity_16'!$A:$A,$B57)),1)))))</f>
        <v>0</v>
      </c>
      <c r="S57" s="7">
        <f>IF(AND(S$1=2017,OR(M57="WH",M57="SH")),IF(COMBDG_Split_Tech!S57="",0,COMBDG_Split_Tech!S57),IF(S$1=2016,IF(COMBDG_Split_Tech!S57="",0,COMBDG_Split_Tech!S57),IF(COMBDG_Split_Tech!S57=1,1,IF(COMBDG_Split_Tech!S57="",0,IFERROR((COMBDG_Split_Tech!S57*(SUMIFS('AGG Activity_16'!I:I,'AGG Activity_16'!$A:$A,$B57)+SUMIFS('AGG Activity_EX'!I:I,'AGG Activity_EX'!$A:$A,$B57))-SUMIFS(Activity_EX!I:I,Activity_EX!$A:$A,$A57))/(SUMIFS('AGG Activity_16'!I:I,'AGG Activity_16'!$A:$A,$B57)),1)))))</f>
        <v>0</v>
      </c>
      <c r="T57" s="7">
        <f>IF(AND(T$1=2017,OR(N57="WH",N57="SH")),IF(COMBDG_Split_Tech!T57="",0,COMBDG_Split_Tech!T57),IF(T$1=2016,IF(COMBDG_Split_Tech!T57="",0,COMBDG_Split_Tech!T57),IF(COMBDG_Split_Tech!T57=1,1,IF(COMBDG_Split_Tech!T57="",0,IFERROR((COMBDG_Split_Tech!T57*(SUMIFS('AGG Activity_16'!J:J,'AGG Activity_16'!$A:$A,$B57)+SUMIFS('AGG Activity_EX'!J:J,'AGG Activity_EX'!$A:$A,$B57))-SUMIFS(Activity_EX!J:J,Activity_EX!$A:$A,$A57))/(SUMIFS('AGG Activity_16'!J:J,'AGG Activity_16'!$A:$A,$B57)),1)))))</f>
        <v>0</v>
      </c>
      <c r="U57" s="7">
        <f>IF(AND(U$1=2017,OR(O57="WH",O57="SH")),IF(COMBDG_Split_Tech!U57="",0,COMBDG_Split_Tech!U57),IF(U$1=2016,IF(COMBDG_Split_Tech!U57="",0,COMBDG_Split_Tech!U57),IF(COMBDG_Split_Tech!U57=1,1,IF(COMBDG_Split_Tech!U57="",0,IFERROR((COMBDG_Split_Tech!U57*(SUMIFS('AGG Activity_16'!K:K,'AGG Activity_16'!$A:$A,$B57)+SUMIFS('AGG Activity_EX'!K:K,'AGG Activity_EX'!$A:$A,$B57))-SUMIFS(Activity_EX!K:K,Activity_EX!$A:$A,$A57))/(SUMIFS('AGG Activity_16'!K:K,'AGG Activity_16'!$A:$A,$B57)),1)))))</f>
        <v>0</v>
      </c>
    </row>
    <row r="58" spans="1:21" x14ac:dyDescent="0.25">
      <c r="A58" t="str">
        <f>COMBDG_Split_Tech!A58</f>
        <v>COMBDGAEROldWH______STDKER</v>
      </c>
      <c r="B58" t="str">
        <f>COMBDG_Split_Tech!B58</f>
        <v>COMBDGAEROldWH</v>
      </c>
      <c r="C58" t="str">
        <f>COMBDG_Split_Tech!C58</f>
        <v>COM</v>
      </c>
      <c r="D58" t="str">
        <f>COMBDG_Split_Tech!D58</f>
        <v>BDG</v>
      </c>
      <c r="E58" t="str">
        <f>COMBDG_Split_Tech!E58</f>
        <v>AER</v>
      </c>
      <c r="F58" t="str">
        <f>COMBDG_Split_Tech!F58</f>
        <v>Old</v>
      </c>
      <c r="G58" t="str">
        <f>COMBDG_Split_Tech!G58</f>
        <v>WH</v>
      </c>
      <c r="H58" t="str">
        <f>COMBDG_Split_Tech!H58</f>
        <v>___</v>
      </c>
      <c r="I58" t="str">
        <f>COMBDG_Split_Tech!I58</f>
        <v>___</v>
      </c>
      <c r="J58" t="str">
        <f>COMBDG_Split_Tech!J58</f>
        <v>STD</v>
      </c>
      <c r="K58" t="str">
        <f>COMBDG_Split_Tech!K58</f>
        <v>KER</v>
      </c>
      <c r="L58" s="7">
        <f>IF(AND(L$1=2017,OR(F58="WH",F58="SH")),IF(COMBDG_Split_Tech!L58="",0,COMBDG_Split_Tech!L58),IF(L$1=2016,IF(COMBDG_Split_Tech!L58="",0,COMBDG_Split_Tech!L58),IF(COMBDG_Split_Tech!L58=1,1,IF(COMBDG_Split_Tech!L58="",0,IFERROR((COMBDG_Split_Tech!L58*(SUMIFS('AGG Activity_16'!B:B,'AGG Activity_16'!$A:$A,$B58)+SUMIFS('AGG Activity_EX'!B:B,'AGG Activity_EX'!$A:$A,$B58))-SUMIFS(Activity_EX!B:B,Activity_EX!$A:$A,$A58))/(SUMIFS('AGG Activity_16'!B:B,'AGG Activity_16'!$A:$A,$B58)),1)))))</f>
        <v>0</v>
      </c>
      <c r="M58" s="7">
        <f>IF(AND(M$1=2017,OR(G58="WH",G58="SH")),IF(COMBDG_Split_Tech!M58="",0,COMBDG_Split_Tech!M58),IF(M$1=2016,IF(COMBDG_Split_Tech!M58="",0,COMBDG_Split_Tech!M58),IF(COMBDG_Split_Tech!M58=1,1,IF(COMBDG_Split_Tech!M58="",0,IFERROR((COMBDG_Split_Tech!M58*(SUMIFS('AGG Activity_16'!C:C,'AGG Activity_16'!$A:$A,$B58)+SUMIFS('AGG Activity_EX'!C:C,'AGG Activity_EX'!$A:$A,$B58))-SUMIFS(Activity_EX!C:C,Activity_EX!$A:$A,$A58))/(SUMIFS('AGG Activity_16'!C:C,'AGG Activity_16'!$A:$A,$B58)),1)))))</f>
        <v>0</v>
      </c>
      <c r="N58" s="7">
        <f>IF(AND(N$1=2017,OR(H58="WH",H58="SH")),IF(COMBDG_Split_Tech!N58="",0,COMBDG_Split_Tech!N58),IF(N$1=2016,IF(COMBDG_Split_Tech!N58="",0,COMBDG_Split_Tech!N58),IF(COMBDG_Split_Tech!N58=1,1,IF(COMBDG_Split_Tech!N58="",0,IFERROR((COMBDG_Split_Tech!N58*(SUMIFS('AGG Activity_16'!D:D,'AGG Activity_16'!$A:$A,$B58)+SUMIFS('AGG Activity_EX'!D:D,'AGG Activity_EX'!$A:$A,$B58))-SUMIFS(Activity_EX!D:D,Activity_EX!$A:$A,$A58))/(SUMIFS('AGG Activity_16'!D:D,'AGG Activity_16'!$A:$A,$B58)),1)))))</f>
        <v>0</v>
      </c>
      <c r="O58" s="7">
        <f>IF(AND(O$1=2017,OR(I58="WH",I58="SH")),IF(COMBDG_Split_Tech!O58="",0,COMBDG_Split_Tech!O58),IF(O$1=2016,IF(COMBDG_Split_Tech!O58="",0,COMBDG_Split_Tech!O58),IF(COMBDG_Split_Tech!O58=1,1,IF(COMBDG_Split_Tech!O58="",0,IFERROR((COMBDG_Split_Tech!O58*(SUMIFS('AGG Activity_16'!E:E,'AGG Activity_16'!$A:$A,$B58)+SUMIFS('AGG Activity_EX'!E:E,'AGG Activity_EX'!$A:$A,$B58))-SUMIFS(Activity_EX!E:E,Activity_EX!$A:$A,$A58))/(SUMIFS('AGG Activity_16'!E:E,'AGG Activity_16'!$A:$A,$B58)),1)))))</f>
        <v>0</v>
      </c>
      <c r="P58" s="7">
        <f>IF(AND(P$1=2017,OR(J58="WH",J58="SH")),IF(COMBDG_Split_Tech!P58="",0,COMBDG_Split_Tech!P58),IF(P$1=2016,IF(COMBDG_Split_Tech!P58="",0,COMBDG_Split_Tech!P58),IF(COMBDG_Split_Tech!P58=1,1,IF(COMBDG_Split_Tech!P58="",0,IFERROR((COMBDG_Split_Tech!P58*(SUMIFS('AGG Activity_16'!F:F,'AGG Activity_16'!$A:$A,$B58)+SUMIFS('AGG Activity_EX'!F:F,'AGG Activity_EX'!$A:$A,$B58))-SUMIFS(Activity_EX!F:F,Activity_EX!$A:$A,$A58))/(SUMIFS('AGG Activity_16'!F:F,'AGG Activity_16'!$A:$A,$B58)),1)))))</f>
        <v>0</v>
      </c>
      <c r="Q58" s="7">
        <f>IF(AND(Q$1=2017,OR(K58="WH",K58="SH")),IF(COMBDG_Split_Tech!Q58="",0,COMBDG_Split_Tech!Q58),IF(Q$1=2016,IF(COMBDG_Split_Tech!Q58="",0,COMBDG_Split_Tech!Q58),IF(COMBDG_Split_Tech!Q58=1,1,IF(COMBDG_Split_Tech!Q58="",0,IFERROR((COMBDG_Split_Tech!Q58*(SUMIFS('AGG Activity_16'!G:G,'AGG Activity_16'!$A:$A,$B58)+SUMIFS('AGG Activity_EX'!G:G,'AGG Activity_EX'!$A:$A,$B58))-SUMIFS(Activity_EX!G:G,Activity_EX!$A:$A,$A58))/(SUMIFS('AGG Activity_16'!G:G,'AGG Activity_16'!$A:$A,$B58)),1)))))</f>
        <v>0</v>
      </c>
      <c r="R58" s="7">
        <f>IF(AND(R$1=2017,OR(L58="WH",L58="SH")),IF(COMBDG_Split_Tech!R58="",0,COMBDG_Split_Tech!R58),IF(R$1=2016,IF(COMBDG_Split_Tech!R58="",0,COMBDG_Split_Tech!R58),IF(COMBDG_Split_Tech!R58=1,1,IF(COMBDG_Split_Tech!R58="",0,IFERROR((COMBDG_Split_Tech!R58*(SUMIFS('AGG Activity_16'!H:H,'AGG Activity_16'!$A:$A,$B58)+SUMIFS('AGG Activity_EX'!H:H,'AGG Activity_EX'!$A:$A,$B58))-SUMIFS(Activity_EX!H:H,Activity_EX!$A:$A,$A58))/(SUMIFS('AGG Activity_16'!H:H,'AGG Activity_16'!$A:$A,$B58)),1)))))</f>
        <v>0</v>
      </c>
      <c r="S58" s="7">
        <f>IF(AND(S$1=2017,OR(M58="WH",M58="SH")),IF(COMBDG_Split_Tech!S58="",0,COMBDG_Split_Tech!S58),IF(S$1=2016,IF(COMBDG_Split_Tech!S58="",0,COMBDG_Split_Tech!S58),IF(COMBDG_Split_Tech!S58=1,1,IF(COMBDG_Split_Tech!S58="",0,IFERROR((COMBDG_Split_Tech!S58*(SUMIFS('AGG Activity_16'!I:I,'AGG Activity_16'!$A:$A,$B58)+SUMIFS('AGG Activity_EX'!I:I,'AGG Activity_EX'!$A:$A,$B58))-SUMIFS(Activity_EX!I:I,Activity_EX!$A:$A,$A58))/(SUMIFS('AGG Activity_16'!I:I,'AGG Activity_16'!$A:$A,$B58)),1)))))</f>
        <v>0</v>
      </c>
      <c r="T58" s="7">
        <f>IF(AND(T$1=2017,OR(N58="WH",N58="SH")),IF(COMBDG_Split_Tech!T58="",0,COMBDG_Split_Tech!T58),IF(T$1=2016,IF(COMBDG_Split_Tech!T58="",0,COMBDG_Split_Tech!T58),IF(COMBDG_Split_Tech!T58=1,1,IF(COMBDG_Split_Tech!T58="",0,IFERROR((COMBDG_Split_Tech!T58*(SUMIFS('AGG Activity_16'!J:J,'AGG Activity_16'!$A:$A,$B58)+SUMIFS('AGG Activity_EX'!J:J,'AGG Activity_EX'!$A:$A,$B58))-SUMIFS(Activity_EX!J:J,Activity_EX!$A:$A,$A58))/(SUMIFS('AGG Activity_16'!J:J,'AGG Activity_16'!$A:$A,$B58)),1)))))</f>
        <v>0</v>
      </c>
      <c r="U58" s="7">
        <f>IF(AND(U$1=2017,OR(O58="WH",O58="SH")),IF(COMBDG_Split_Tech!U58="",0,COMBDG_Split_Tech!U58),IF(U$1=2016,IF(COMBDG_Split_Tech!U58="",0,COMBDG_Split_Tech!U58),IF(COMBDG_Split_Tech!U58=1,1,IF(COMBDG_Split_Tech!U58="",0,IFERROR((COMBDG_Split_Tech!U58*(SUMIFS('AGG Activity_16'!K:K,'AGG Activity_16'!$A:$A,$B58)+SUMIFS('AGG Activity_EX'!K:K,'AGG Activity_EX'!$A:$A,$B58))-SUMIFS(Activity_EX!K:K,Activity_EX!$A:$A,$A58))/(SUMIFS('AGG Activity_16'!K:K,'AGG Activity_16'!$A:$A,$B58)),1)))))</f>
        <v>0</v>
      </c>
    </row>
    <row r="59" spans="1:21" x14ac:dyDescent="0.25">
      <c r="A59" t="str">
        <f>COMBDG_Split_Tech!A59</f>
        <v>COMBDGAEROldWH______STDLFO</v>
      </c>
      <c r="B59" t="str">
        <f>COMBDG_Split_Tech!B59</f>
        <v>COMBDGAEROldWH</v>
      </c>
      <c r="C59" t="str">
        <f>COMBDG_Split_Tech!C59</f>
        <v>COM</v>
      </c>
      <c r="D59" t="str">
        <f>COMBDG_Split_Tech!D59</f>
        <v>BDG</v>
      </c>
      <c r="E59" t="str">
        <f>COMBDG_Split_Tech!E59</f>
        <v>AER</v>
      </c>
      <c r="F59" t="str">
        <f>COMBDG_Split_Tech!F59</f>
        <v>Old</v>
      </c>
      <c r="G59" t="str">
        <f>COMBDG_Split_Tech!G59</f>
        <v>WH</v>
      </c>
      <c r="H59" t="str">
        <f>COMBDG_Split_Tech!H59</f>
        <v>___</v>
      </c>
      <c r="I59" t="str">
        <f>COMBDG_Split_Tech!I59</f>
        <v>___</v>
      </c>
      <c r="J59" t="str">
        <f>COMBDG_Split_Tech!J59</f>
        <v>STD</v>
      </c>
      <c r="K59" t="str">
        <f>COMBDG_Split_Tech!K59</f>
        <v>LFO</v>
      </c>
      <c r="L59" s="7">
        <f>IF(AND(L$1=2017,OR(F59="WH",F59="SH")),IF(COMBDG_Split_Tech!L59="",0,COMBDG_Split_Tech!L59),IF(L$1=2016,IF(COMBDG_Split_Tech!L59="",0,COMBDG_Split_Tech!L59),IF(COMBDG_Split_Tech!L59=1,1,IF(COMBDG_Split_Tech!L59="",0,IFERROR((COMBDG_Split_Tech!L59*(SUMIFS('AGG Activity_16'!B:B,'AGG Activity_16'!$A:$A,$B59)+SUMIFS('AGG Activity_EX'!B:B,'AGG Activity_EX'!$A:$A,$B59))-SUMIFS(Activity_EX!B:B,Activity_EX!$A:$A,$A59))/(SUMIFS('AGG Activity_16'!B:B,'AGG Activity_16'!$A:$A,$B59)),1)))))</f>
        <v>2.999077124606889E-2</v>
      </c>
      <c r="M59" s="7">
        <f>IF(AND(M$1=2017,OR(G59="WH",G59="SH")),IF(COMBDG_Split_Tech!M59="",0,COMBDG_Split_Tech!M59),IF(M$1=2016,IF(COMBDG_Split_Tech!M59="",0,COMBDG_Split_Tech!M59),IF(COMBDG_Split_Tech!M59=1,1,IF(COMBDG_Split_Tech!M59="",0,IFERROR((COMBDG_Split_Tech!M59*(SUMIFS('AGG Activity_16'!C:C,'AGG Activity_16'!$A:$A,$B59)+SUMIFS('AGG Activity_EX'!C:C,'AGG Activity_EX'!$A:$A,$B59))-SUMIFS(Activity_EX!C:C,Activity_EX!$A:$A,$A59))/(SUMIFS('AGG Activity_16'!C:C,'AGG Activity_16'!$A:$A,$B59)),1)))))</f>
        <v>2.999077124606889E-2</v>
      </c>
      <c r="N59" s="7">
        <f>IF(AND(N$1=2017,OR(H59="WH",H59="SH")),IF(COMBDG_Split_Tech!N59="",0,COMBDG_Split_Tech!N59),IF(N$1=2016,IF(COMBDG_Split_Tech!N59="",0,COMBDG_Split_Tech!N59),IF(COMBDG_Split_Tech!N59=1,1,IF(COMBDG_Split_Tech!N59="",0,IFERROR((COMBDG_Split_Tech!N59*(SUMIFS('AGG Activity_16'!D:D,'AGG Activity_16'!$A:$A,$B59)+SUMIFS('AGG Activity_EX'!D:D,'AGG Activity_EX'!$A:$A,$B59))-SUMIFS(Activity_EX!D:D,Activity_EX!$A:$A,$A59))/(SUMIFS('AGG Activity_16'!D:D,'AGG Activity_16'!$A:$A,$B59)),1)))))</f>
        <v>3.1150149974522669E-2</v>
      </c>
      <c r="O59" s="7">
        <f>IF(AND(O$1=2017,OR(I59="WH",I59="SH")),IF(COMBDG_Split_Tech!O59="",0,COMBDG_Split_Tech!O59),IF(O$1=2016,IF(COMBDG_Split_Tech!O59="",0,COMBDG_Split_Tech!O59),IF(COMBDG_Split_Tech!O59=1,1,IF(COMBDG_Split_Tech!O59="",0,IFERROR((COMBDG_Split_Tech!O59*(SUMIFS('AGG Activity_16'!E:E,'AGG Activity_16'!$A:$A,$B59)+SUMIFS('AGG Activity_EX'!E:E,'AGG Activity_EX'!$A:$A,$B59))-SUMIFS(Activity_EX!E:E,Activity_EX!$A:$A,$A59))/(SUMIFS('AGG Activity_16'!E:E,'AGG Activity_16'!$A:$A,$B59)),1)))))</f>
        <v>3.1148581585342668E-2</v>
      </c>
      <c r="P59" s="7">
        <f>IF(AND(P$1=2017,OR(J59="WH",J59="SH")),IF(COMBDG_Split_Tech!P59="",0,COMBDG_Split_Tech!P59),IF(P$1=2016,IF(COMBDG_Split_Tech!P59="",0,COMBDG_Split_Tech!P59),IF(COMBDG_Split_Tech!P59=1,1,IF(COMBDG_Split_Tech!P59="",0,IFERROR((COMBDG_Split_Tech!P59*(SUMIFS('AGG Activity_16'!F:F,'AGG Activity_16'!$A:$A,$B59)+SUMIFS('AGG Activity_EX'!F:F,'AGG Activity_EX'!$A:$A,$B59))-SUMIFS(Activity_EX!F:F,Activity_EX!$A:$A,$A59))/(SUMIFS('AGG Activity_16'!F:F,'AGG Activity_16'!$A:$A,$B59)),1)))))</f>
        <v>3.1134986493597853E-2</v>
      </c>
      <c r="Q59" s="7">
        <f>IF(AND(Q$1=2017,OR(K59="WH",K59="SH")),IF(COMBDG_Split_Tech!Q59="",0,COMBDG_Split_Tech!Q59),IF(Q$1=2016,IF(COMBDG_Split_Tech!Q59="",0,COMBDG_Split_Tech!Q59),IF(COMBDG_Split_Tech!Q59=1,1,IF(COMBDG_Split_Tech!Q59="",0,IFERROR((COMBDG_Split_Tech!Q59*(SUMIFS('AGG Activity_16'!G:G,'AGG Activity_16'!$A:$A,$B59)+SUMIFS('AGG Activity_EX'!G:G,'AGG Activity_EX'!$A:$A,$B59))-SUMIFS(Activity_EX!G:G,Activity_EX!$A:$A,$A59))/(SUMIFS('AGG Activity_16'!G:G,'AGG Activity_16'!$A:$A,$B59)),1)))))</f>
        <v>3.1110138561385191E-2</v>
      </c>
      <c r="R59" s="7">
        <f>IF(AND(R$1=2017,OR(L59="WH",L59="SH")),IF(COMBDG_Split_Tech!R59="",0,COMBDG_Split_Tech!R59),IF(R$1=2016,IF(COMBDG_Split_Tech!R59="",0,COMBDG_Split_Tech!R59),IF(COMBDG_Split_Tech!R59=1,1,IF(COMBDG_Split_Tech!R59="",0,IFERROR((COMBDG_Split_Tech!R59*(SUMIFS('AGG Activity_16'!H:H,'AGG Activity_16'!$A:$A,$B59)+SUMIFS('AGG Activity_EX'!H:H,'AGG Activity_EX'!$A:$A,$B59))-SUMIFS(Activity_EX!H:H,Activity_EX!$A:$A,$A59))/(SUMIFS('AGG Activity_16'!H:H,'AGG Activity_16'!$A:$A,$B59)),1)))))</f>
        <v>2.9479517033548733E-2</v>
      </c>
      <c r="S59" s="7">
        <f>IF(AND(S$1=2017,OR(M59="WH",M59="SH")),IF(COMBDG_Split_Tech!S59="",0,COMBDG_Split_Tech!S59),IF(S$1=2016,IF(COMBDG_Split_Tech!S59="",0,COMBDG_Split_Tech!S59),IF(COMBDG_Split_Tech!S59=1,1,IF(COMBDG_Split_Tech!S59="",0,IFERROR((COMBDG_Split_Tech!S59*(SUMIFS('AGG Activity_16'!I:I,'AGG Activity_16'!$A:$A,$B59)+SUMIFS('AGG Activity_EX'!I:I,'AGG Activity_EX'!$A:$A,$B59))-SUMIFS(Activity_EX!I:I,Activity_EX!$A:$A,$A59))/(SUMIFS('AGG Activity_16'!I:I,'AGG Activity_16'!$A:$A,$B59)),1)))))</f>
        <v>0</v>
      </c>
      <c r="T59" s="7">
        <f>IF(AND(T$1=2017,OR(N59="WH",N59="SH")),IF(COMBDG_Split_Tech!T59="",0,COMBDG_Split_Tech!T59),IF(T$1=2016,IF(COMBDG_Split_Tech!T59="",0,COMBDG_Split_Tech!T59),IF(COMBDG_Split_Tech!T59=1,1,IF(COMBDG_Split_Tech!T59="",0,IFERROR((COMBDG_Split_Tech!T59*(SUMIFS('AGG Activity_16'!J:J,'AGG Activity_16'!$A:$A,$B59)+SUMIFS('AGG Activity_EX'!J:J,'AGG Activity_EX'!$A:$A,$B59))-SUMIFS(Activity_EX!J:J,Activity_EX!$A:$A,$A59))/(SUMIFS('AGG Activity_16'!J:J,'AGG Activity_16'!$A:$A,$B59)),1)))))</f>
        <v>0</v>
      </c>
      <c r="U59" s="7">
        <f>IF(AND(U$1=2017,OR(O59="WH",O59="SH")),IF(COMBDG_Split_Tech!U59="",0,COMBDG_Split_Tech!U59),IF(U$1=2016,IF(COMBDG_Split_Tech!U59="",0,COMBDG_Split_Tech!U59),IF(COMBDG_Split_Tech!U59=1,1,IF(COMBDG_Split_Tech!U59="",0,IFERROR((COMBDG_Split_Tech!U59*(SUMIFS('AGG Activity_16'!K:K,'AGG Activity_16'!$A:$A,$B59)+SUMIFS('AGG Activity_EX'!K:K,'AGG Activity_EX'!$A:$A,$B59))-SUMIFS(Activity_EX!K:K,Activity_EX!$A:$A,$A59))/(SUMIFS('AGG Activity_16'!K:K,'AGG Activity_16'!$A:$A,$B59)),1)))))</f>
        <v>0</v>
      </c>
    </row>
    <row r="60" spans="1:21" x14ac:dyDescent="0.25">
      <c r="A60" t="str">
        <f>COMBDG_Split_Tech!A60</f>
        <v>COMBDGAEROldWH______STDNGA</v>
      </c>
      <c r="B60" t="str">
        <f>COMBDG_Split_Tech!B60</f>
        <v>COMBDGAEROldWH</v>
      </c>
      <c r="C60" t="str">
        <f>COMBDG_Split_Tech!C60</f>
        <v>COM</v>
      </c>
      <c r="D60" t="str">
        <f>COMBDG_Split_Tech!D60</f>
        <v>BDG</v>
      </c>
      <c r="E60" t="str">
        <f>COMBDG_Split_Tech!E60</f>
        <v>AER</v>
      </c>
      <c r="F60" t="str">
        <f>COMBDG_Split_Tech!F60</f>
        <v>Old</v>
      </c>
      <c r="G60" t="str">
        <f>COMBDG_Split_Tech!G60</f>
        <v>WH</v>
      </c>
      <c r="H60" t="str">
        <f>COMBDG_Split_Tech!H60</f>
        <v>___</v>
      </c>
      <c r="I60" t="str">
        <f>COMBDG_Split_Tech!I60</f>
        <v>___</v>
      </c>
      <c r="J60" t="str">
        <f>COMBDG_Split_Tech!J60</f>
        <v>STD</v>
      </c>
      <c r="K60" t="str">
        <f>COMBDG_Split_Tech!K60</f>
        <v>NGA</v>
      </c>
      <c r="L60" s="7">
        <f>IF(AND(L$1=2017,OR(F60="WH",F60="SH")),IF(COMBDG_Split_Tech!L60="",0,COMBDG_Split_Tech!L60),IF(L$1=2016,IF(COMBDG_Split_Tech!L60="",0,COMBDG_Split_Tech!L60),IF(COMBDG_Split_Tech!L60=1,1,IF(COMBDG_Split_Tech!L60="",0,IFERROR((COMBDG_Split_Tech!L60*(SUMIFS('AGG Activity_16'!B:B,'AGG Activity_16'!$A:$A,$B60)+SUMIFS('AGG Activity_EX'!B:B,'AGG Activity_EX'!$A:$A,$B60))-SUMIFS(Activity_EX!B:B,Activity_EX!$A:$A,$A60))/(SUMIFS('AGG Activity_16'!B:B,'AGG Activity_16'!$A:$A,$B60)),1)))))</f>
        <v>0.82097417027239172</v>
      </c>
      <c r="M60" s="7">
        <f>IF(AND(M$1=2017,OR(G60="WH",G60="SH")),IF(COMBDG_Split_Tech!M60="",0,COMBDG_Split_Tech!M60),IF(M$1=2016,IF(COMBDG_Split_Tech!M60="",0,COMBDG_Split_Tech!M60),IF(COMBDG_Split_Tech!M60=1,1,IF(COMBDG_Split_Tech!M60="",0,IFERROR((COMBDG_Split_Tech!M60*(SUMIFS('AGG Activity_16'!C:C,'AGG Activity_16'!$A:$A,$B60)+SUMIFS('AGG Activity_EX'!C:C,'AGG Activity_EX'!$A:$A,$B60))-SUMIFS(Activity_EX!C:C,Activity_EX!$A:$A,$A60))/(SUMIFS('AGG Activity_16'!C:C,'AGG Activity_16'!$A:$A,$B60)),1)))))</f>
        <v>0.82097417027239172</v>
      </c>
      <c r="N60" s="7">
        <f>IF(AND(N$1=2017,OR(H60="WH",H60="SH")),IF(COMBDG_Split_Tech!N60="",0,COMBDG_Split_Tech!N60),IF(N$1=2016,IF(COMBDG_Split_Tech!N60="",0,COMBDG_Split_Tech!N60),IF(COMBDG_Split_Tech!N60=1,1,IF(COMBDG_Split_Tech!N60="",0,IFERROR((COMBDG_Split_Tech!N60*(SUMIFS('AGG Activity_16'!D:D,'AGG Activity_16'!$A:$A,$B60)+SUMIFS('AGG Activity_EX'!D:D,'AGG Activity_EX'!$A:$A,$B60))-SUMIFS(Activity_EX!D:D,Activity_EX!$A:$A,$A60))/(SUMIFS('AGG Activity_16'!D:D,'AGG Activity_16'!$A:$A,$B60)),1)))))</f>
        <v>0.85194764159501823</v>
      </c>
      <c r="O60" s="7">
        <f>IF(AND(O$1=2017,OR(I60="WH",I60="SH")),IF(COMBDG_Split_Tech!O60="",0,COMBDG_Split_Tech!O60),IF(O$1=2016,IF(COMBDG_Split_Tech!O60="",0,COMBDG_Split_Tech!O60),IF(COMBDG_Split_Tech!O60=1,1,IF(COMBDG_Split_Tech!O60="",0,IFERROR((COMBDG_Split_Tech!O60*(SUMIFS('AGG Activity_16'!E:E,'AGG Activity_16'!$A:$A,$B60)+SUMIFS('AGG Activity_EX'!E:E,'AGG Activity_EX'!$A:$A,$B60))-SUMIFS(Activity_EX!E:E,Activity_EX!$A:$A,$A60))/(SUMIFS('AGG Activity_16'!E:E,'AGG Activity_16'!$A:$A,$B60)),1)))))</f>
        <v>0.85152518219896112</v>
      </c>
      <c r="P60" s="7">
        <f>IF(AND(P$1=2017,OR(J60="WH",J60="SH")),IF(COMBDG_Split_Tech!P60="",0,COMBDG_Split_Tech!P60),IF(P$1=2016,IF(COMBDG_Split_Tech!P60="",0,COMBDG_Split_Tech!P60),IF(COMBDG_Split_Tech!P60=1,1,IF(COMBDG_Split_Tech!P60="",0,IFERROR((COMBDG_Split_Tech!P60*(SUMIFS('AGG Activity_16'!F:F,'AGG Activity_16'!$A:$A,$B60)+SUMIFS('AGG Activity_EX'!F:F,'AGG Activity_EX'!$A:$A,$B60))-SUMIFS(Activity_EX!F:F,Activity_EX!$A:$A,$A60))/(SUMIFS('AGG Activity_16'!F:F,'AGG Activity_16'!$A:$A,$B60)),1)))))</f>
        <v>0.85115883666194603</v>
      </c>
      <c r="Q60" s="7">
        <f>IF(AND(Q$1=2017,OR(K60="WH",K60="SH")),IF(COMBDG_Split_Tech!Q60="",0,COMBDG_Split_Tech!Q60),IF(Q$1=2016,IF(COMBDG_Split_Tech!Q60="",0,COMBDG_Split_Tech!Q60),IF(COMBDG_Split_Tech!Q60=1,1,IF(COMBDG_Split_Tech!Q60="",0,IFERROR((COMBDG_Split_Tech!Q60*(SUMIFS('AGG Activity_16'!G:G,'AGG Activity_16'!$A:$A,$B60)+SUMIFS('AGG Activity_EX'!G:G,'AGG Activity_EX'!$A:$A,$B60))-SUMIFS(Activity_EX!G:G,Activity_EX!$A:$A,$A60))/(SUMIFS('AGG Activity_16'!G:G,'AGG Activity_16'!$A:$A,$B60)),1)))))</f>
        <v>0.85084454886195815</v>
      </c>
      <c r="R60" s="7">
        <f>IF(AND(R$1=2017,OR(L60="WH",L60="SH")),IF(COMBDG_Split_Tech!R60="",0,COMBDG_Split_Tech!R60),IF(R$1=2016,IF(COMBDG_Split_Tech!R60="",0,COMBDG_Split_Tech!R60),IF(COMBDG_Split_Tech!R60=1,1,IF(COMBDG_Split_Tech!R60="",0,IFERROR((COMBDG_Split_Tech!R60*(SUMIFS('AGG Activity_16'!H:H,'AGG Activity_16'!$A:$A,$B60)+SUMIFS('AGG Activity_EX'!H:H,'AGG Activity_EX'!$A:$A,$B60))-SUMIFS(Activity_EX!H:H,Activity_EX!$A:$A,$A60))/(SUMIFS('AGG Activity_16'!H:H,'AGG Activity_16'!$A:$A,$B60)),1)))))</f>
        <v>0.80685819811452797</v>
      </c>
      <c r="S60" s="7">
        <f>IF(AND(S$1=2017,OR(M60="WH",M60="SH")),IF(COMBDG_Split_Tech!S60="",0,COMBDG_Split_Tech!S60),IF(S$1=2016,IF(COMBDG_Split_Tech!S60="",0,COMBDG_Split_Tech!S60),IF(COMBDG_Split_Tech!S60=1,1,IF(COMBDG_Split_Tech!S60="",0,IFERROR((COMBDG_Split_Tech!S60*(SUMIFS('AGG Activity_16'!I:I,'AGG Activity_16'!$A:$A,$B60)+SUMIFS('AGG Activity_EX'!I:I,'AGG Activity_EX'!$A:$A,$B60))-SUMIFS(Activity_EX!I:I,Activity_EX!$A:$A,$A60))/(SUMIFS('AGG Activity_16'!I:I,'AGG Activity_16'!$A:$A,$B60)),1)))))</f>
        <v>0</v>
      </c>
      <c r="T60" s="7">
        <f>IF(AND(T$1=2017,OR(N60="WH",N60="SH")),IF(COMBDG_Split_Tech!T60="",0,COMBDG_Split_Tech!T60),IF(T$1=2016,IF(COMBDG_Split_Tech!T60="",0,COMBDG_Split_Tech!T60),IF(COMBDG_Split_Tech!T60=1,1,IF(COMBDG_Split_Tech!T60="",0,IFERROR((COMBDG_Split_Tech!T60*(SUMIFS('AGG Activity_16'!J:J,'AGG Activity_16'!$A:$A,$B60)+SUMIFS('AGG Activity_EX'!J:J,'AGG Activity_EX'!$A:$A,$B60))-SUMIFS(Activity_EX!J:J,Activity_EX!$A:$A,$A60))/(SUMIFS('AGG Activity_16'!J:J,'AGG Activity_16'!$A:$A,$B60)),1)))))</f>
        <v>0</v>
      </c>
      <c r="U60" s="7">
        <f>IF(AND(U$1=2017,OR(O60="WH",O60="SH")),IF(COMBDG_Split_Tech!U60="",0,COMBDG_Split_Tech!U60),IF(U$1=2016,IF(COMBDG_Split_Tech!U60="",0,COMBDG_Split_Tech!U60),IF(COMBDG_Split_Tech!U60=1,1,IF(COMBDG_Split_Tech!U60="",0,IFERROR((COMBDG_Split_Tech!U60*(SUMIFS('AGG Activity_16'!K:K,'AGG Activity_16'!$A:$A,$B60)+SUMIFS('AGG Activity_EX'!K:K,'AGG Activity_EX'!$A:$A,$B60))-SUMIFS(Activity_EX!K:K,Activity_EX!$A:$A,$A60))/(SUMIFS('AGG Activity_16'!K:K,'AGG Activity_16'!$A:$A,$B60)),1)))))</f>
        <v>0</v>
      </c>
    </row>
    <row r="61" spans="1:21" x14ac:dyDescent="0.25">
      <c r="A61" t="str">
        <f>COMBDG_Split_Tech!A61</f>
        <v>COMBDGAEROldWH______STDPRO</v>
      </c>
      <c r="B61" t="str">
        <f>COMBDG_Split_Tech!B61</f>
        <v>COMBDGAEROldWH</v>
      </c>
      <c r="C61" t="str">
        <f>COMBDG_Split_Tech!C61</f>
        <v>COM</v>
      </c>
      <c r="D61" t="str">
        <f>COMBDG_Split_Tech!D61</f>
        <v>BDG</v>
      </c>
      <c r="E61" t="str">
        <f>COMBDG_Split_Tech!E61</f>
        <v>AER</v>
      </c>
      <c r="F61" t="str">
        <f>COMBDG_Split_Tech!F61</f>
        <v>Old</v>
      </c>
      <c r="G61" t="str">
        <f>COMBDG_Split_Tech!G61</f>
        <v>WH</v>
      </c>
      <c r="H61" t="str">
        <f>COMBDG_Split_Tech!H61</f>
        <v>___</v>
      </c>
      <c r="I61" t="str">
        <f>COMBDG_Split_Tech!I61</f>
        <v>___</v>
      </c>
      <c r="J61" t="str">
        <f>COMBDG_Split_Tech!J61</f>
        <v>STD</v>
      </c>
      <c r="K61" t="str">
        <f>COMBDG_Split_Tech!K61</f>
        <v>PRO</v>
      </c>
      <c r="L61" s="7">
        <f>IF(AND(L$1=2017,OR(F61="WH",F61="SH")),IF(COMBDG_Split_Tech!L61="",0,COMBDG_Split_Tech!L61),IF(L$1=2016,IF(COMBDG_Split_Tech!L61="",0,COMBDG_Split_Tech!L61),IF(COMBDG_Split_Tech!L61=1,1,IF(COMBDG_Split_Tech!L61="",0,IFERROR((COMBDG_Split_Tech!L61*(SUMIFS('AGG Activity_16'!B:B,'AGG Activity_16'!$A:$A,$B61)+SUMIFS('AGG Activity_EX'!B:B,'AGG Activity_EX'!$A:$A,$B61))-SUMIFS(Activity_EX!B:B,Activity_EX!$A:$A,$A61))/(SUMIFS('AGG Activity_16'!B:B,'AGG Activity_16'!$A:$A,$B61)),1)))))</f>
        <v>1.1029590151192873E-2</v>
      </c>
      <c r="M61" s="7">
        <f>IF(AND(M$1=2017,OR(G61="WH",G61="SH")),IF(COMBDG_Split_Tech!M61="",0,COMBDG_Split_Tech!M61),IF(M$1=2016,IF(COMBDG_Split_Tech!M61="",0,COMBDG_Split_Tech!M61),IF(COMBDG_Split_Tech!M61=1,1,IF(COMBDG_Split_Tech!M61="",0,IFERROR((COMBDG_Split_Tech!M61*(SUMIFS('AGG Activity_16'!C:C,'AGG Activity_16'!$A:$A,$B61)+SUMIFS('AGG Activity_EX'!C:C,'AGG Activity_EX'!$A:$A,$B61))-SUMIFS(Activity_EX!C:C,Activity_EX!$A:$A,$A61))/(SUMIFS('AGG Activity_16'!C:C,'AGG Activity_16'!$A:$A,$B61)),1)))))</f>
        <v>1.1029590151192873E-2</v>
      </c>
      <c r="N61" s="7">
        <f>IF(AND(N$1=2017,OR(H61="WH",H61="SH")),IF(COMBDG_Split_Tech!N61="",0,COMBDG_Split_Tech!N61),IF(N$1=2016,IF(COMBDG_Split_Tech!N61="",0,COMBDG_Split_Tech!N61),IF(COMBDG_Split_Tech!N61=1,1,IF(COMBDG_Split_Tech!N61="",0,IFERROR((COMBDG_Split_Tech!N61*(SUMIFS('AGG Activity_16'!D:D,'AGG Activity_16'!$A:$A,$B61)+SUMIFS('AGG Activity_EX'!D:D,'AGG Activity_EX'!$A:$A,$B61))-SUMIFS(Activity_EX!D:D,Activity_EX!$A:$A,$A61))/(SUMIFS('AGG Activity_16'!D:D,'AGG Activity_16'!$A:$A,$B61)),1)))))</f>
        <v>1.1473934258125054E-2</v>
      </c>
      <c r="O61" s="7">
        <f>IF(AND(O$1=2017,OR(I61="WH",I61="SH")),IF(COMBDG_Split_Tech!O61="",0,COMBDG_Split_Tech!O61),IF(O$1=2016,IF(COMBDG_Split_Tech!O61="",0,COMBDG_Split_Tech!O61),IF(COMBDG_Split_Tech!O61=1,1,IF(COMBDG_Split_Tech!O61="",0,IFERROR((COMBDG_Split_Tech!O61*(SUMIFS('AGG Activity_16'!E:E,'AGG Activity_16'!$A:$A,$B61)+SUMIFS('AGG Activity_EX'!E:E,'AGG Activity_EX'!$A:$A,$B61))-SUMIFS(Activity_EX!E:E,Activity_EX!$A:$A,$A61))/(SUMIFS('AGG Activity_16'!E:E,'AGG Activity_16'!$A:$A,$B61)),1)))))</f>
        <v>1.1482153127952723E-2</v>
      </c>
      <c r="P61" s="7">
        <f>IF(AND(P$1=2017,OR(J61="WH",J61="SH")),IF(COMBDG_Split_Tech!P61="",0,COMBDG_Split_Tech!P61),IF(P$1=2016,IF(COMBDG_Split_Tech!P61="",0,COMBDG_Split_Tech!P61),IF(COMBDG_Split_Tech!P61=1,1,IF(COMBDG_Split_Tech!P61="",0,IFERROR((COMBDG_Split_Tech!P61*(SUMIFS('AGG Activity_16'!F:F,'AGG Activity_16'!$A:$A,$B61)+SUMIFS('AGG Activity_EX'!F:F,'AGG Activity_EX'!$A:$A,$B61))-SUMIFS(Activity_EX!F:F,Activity_EX!$A:$A,$A61))/(SUMIFS('AGG Activity_16'!F:F,'AGG Activity_16'!$A:$A,$B61)),1)))))</f>
        <v>1.1476696964875946E-2</v>
      </c>
      <c r="Q61" s="7">
        <f>IF(AND(Q$1=2017,OR(K61="WH",K61="SH")),IF(COMBDG_Split_Tech!Q61="",0,COMBDG_Split_Tech!Q61),IF(Q$1=2016,IF(COMBDG_Split_Tech!Q61="",0,COMBDG_Split_Tech!Q61),IF(COMBDG_Split_Tech!Q61=1,1,IF(COMBDG_Split_Tech!Q61="",0,IFERROR((COMBDG_Split_Tech!Q61*(SUMIFS('AGG Activity_16'!G:G,'AGG Activity_16'!$A:$A,$B61)+SUMIFS('AGG Activity_EX'!G:G,'AGG Activity_EX'!$A:$A,$B61))-SUMIFS(Activity_EX!G:G,Activity_EX!$A:$A,$A61))/(SUMIFS('AGG Activity_16'!G:G,'AGG Activity_16'!$A:$A,$B61)),1)))))</f>
        <v>1.1458694654994141E-2</v>
      </c>
      <c r="R61" s="7">
        <f>IF(AND(R$1=2017,OR(L61="WH",L61="SH")),IF(COMBDG_Split_Tech!R61="",0,COMBDG_Split_Tech!R61),IF(R$1=2016,IF(COMBDG_Split_Tech!R61="",0,COMBDG_Split_Tech!R61),IF(COMBDG_Split_Tech!R61=1,1,IF(COMBDG_Split_Tech!R61="",0,IFERROR((COMBDG_Split_Tech!R61*(SUMIFS('AGG Activity_16'!H:H,'AGG Activity_16'!$A:$A,$B61)+SUMIFS('AGG Activity_EX'!H:H,'AGG Activity_EX'!$A:$A,$B61))-SUMIFS(Activity_EX!H:H,Activity_EX!$A:$A,$A61))/(SUMIFS('AGG Activity_16'!H:H,'AGG Activity_16'!$A:$A,$B61)),1)))))</f>
        <v>1.0843654878557171E-2</v>
      </c>
      <c r="S61" s="7">
        <f>IF(AND(S$1=2017,OR(M61="WH",M61="SH")),IF(COMBDG_Split_Tech!S61="",0,COMBDG_Split_Tech!S61),IF(S$1=2016,IF(COMBDG_Split_Tech!S61="",0,COMBDG_Split_Tech!S61),IF(COMBDG_Split_Tech!S61=1,1,IF(COMBDG_Split_Tech!S61="",0,IFERROR((COMBDG_Split_Tech!S61*(SUMIFS('AGG Activity_16'!I:I,'AGG Activity_16'!$A:$A,$B61)+SUMIFS('AGG Activity_EX'!I:I,'AGG Activity_EX'!$A:$A,$B61))-SUMIFS(Activity_EX!I:I,Activity_EX!$A:$A,$A61))/(SUMIFS('AGG Activity_16'!I:I,'AGG Activity_16'!$A:$A,$B61)),1)))))</f>
        <v>0</v>
      </c>
      <c r="T61" s="7">
        <f>IF(AND(T$1=2017,OR(N61="WH",N61="SH")),IF(COMBDG_Split_Tech!T61="",0,COMBDG_Split_Tech!T61),IF(T$1=2016,IF(COMBDG_Split_Tech!T61="",0,COMBDG_Split_Tech!T61),IF(COMBDG_Split_Tech!T61=1,1,IF(COMBDG_Split_Tech!T61="",0,IFERROR((COMBDG_Split_Tech!T61*(SUMIFS('AGG Activity_16'!J:J,'AGG Activity_16'!$A:$A,$B61)+SUMIFS('AGG Activity_EX'!J:J,'AGG Activity_EX'!$A:$A,$B61))-SUMIFS(Activity_EX!J:J,Activity_EX!$A:$A,$A61))/(SUMIFS('AGG Activity_16'!J:J,'AGG Activity_16'!$A:$A,$B61)),1)))))</f>
        <v>0</v>
      </c>
      <c r="U61" s="7">
        <f>IF(AND(U$1=2017,OR(O61="WH",O61="SH")),IF(COMBDG_Split_Tech!U61="",0,COMBDG_Split_Tech!U61),IF(U$1=2016,IF(COMBDG_Split_Tech!U61="",0,COMBDG_Split_Tech!U61),IF(COMBDG_Split_Tech!U61=1,1,IF(COMBDG_Split_Tech!U61="",0,IFERROR((COMBDG_Split_Tech!U61*(SUMIFS('AGG Activity_16'!K:K,'AGG Activity_16'!$A:$A,$B61)+SUMIFS('AGG Activity_EX'!K:K,'AGG Activity_EX'!$A:$A,$B61))-SUMIFS(Activity_EX!K:K,Activity_EX!$A:$A,$A61))/(SUMIFS('AGG Activity_16'!K:K,'AGG Activity_16'!$A:$A,$B61)),1)))))</f>
        <v>0</v>
      </c>
    </row>
    <row r="62" spans="1:21" x14ac:dyDescent="0.25">
      <c r="A62" t="str">
        <f>COMBDG_Split_Tech!A62</f>
        <v>COMBDGAFSNewAE______STDELC</v>
      </c>
      <c r="B62" t="str">
        <f>COMBDG_Split_Tech!B62</f>
        <v>COMBDGAFSNewAE</v>
      </c>
      <c r="C62" t="str">
        <f>COMBDG_Split_Tech!C62</f>
        <v>COM</v>
      </c>
      <c r="D62" t="str">
        <f>COMBDG_Split_Tech!D62</f>
        <v>BDG</v>
      </c>
      <c r="E62" t="str">
        <f>COMBDG_Split_Tech!E62</f>
        <v>AFS</v>
      </c>
      <c r="F62" t="str">
        <f>COMBDG_Split_Tech!F62</f>
        <v>New</v>
      </c>
      <c r="G62" t="str">
        <f>COMBDG_Split_Tech!G62</f>
        <v>AE</v>
      </c>
      <c r="H62" t="str">
        <f>COMBDG_Split_Tech!H62</f>
        <v>___</v>
      </c>
      <c r="I62" t="str">
        <f>COMBDG_Split_Tech!I62</f>
        <v>___</v>
      </c>
      <c r="J62" t="str">
        <f>COMBDG_Split_Tech!J62</f>
        <v>STD</v>
      </c>
      <c r="K62" t="str">
        <f>COMBDG_Split_Tech!K62</f>
        <v>ELC</v>
      </c>
      <c r="L62" s="7">
        <f>IF(AND(L$1=2017,OR(F62="WH",F62="SH")),IF(COMBDG_Split_Tech!L62="",0,COMBDG_Split_Tech!L62),IF(L$1=2016,IF(COMBDG_Split_Tech!L62="",0,COMBDG_Split_Tech!L62),IF(COMBDG_Split_Tech!L62=1,1,IF(COMBDG_Split_Tech!L62="",0,IFERROR((COMBDG_Split_Tech!L62*(SUMIFS('AGG Activity_16'!B:B,'AGG Activity_16'!$A:$A,$B62)+SUMIFS('AGG Activity_EX'!B:B,'AGG Activity_EX'!$A:$A,$B62))-SUMIFS(Activity_EX!B:B,Activity_EX!$A:$A,$A62))/(SUMIFS('AGG Activity_16'!B:B,'AGG Activity_16'!$A:$A,$B62)),1)))))</f>
        <v>0</v>
      </c>
      <c r="M62" s="7">
        <f>IF(AND(M$1=2017,OR(G62="WH",G62="SH")),IF(COMBDG_Split_Tech!M62="",0,COMBDG_Split_Tech!M62),IF(M$1=2016,IF(COMBDG_Split_Tech!M62="",0,COMBDG_Split_Tech!M62),IF(COMBDG_Split_Tech!M62=1,1,IF(COMBDG_Split_Tech!M62="",0,IFERROR((COMBDG_Split_Tech!M62*(SUMIFS('AGG Activity_16'!C:C,'AGG Activity_16'!$A:$A,$B62)+SUMIFS('AGG Activity_EX'!C:C,'AGG Activity_EX'!$A:$A,$B62))-SUMIFS(Activity_EX!C:C,Activity_EX!$A:$A,$A62))/(SUMIFS('AGG Activity_16'!C:C,'AGG Activity_16'!$A:$A,$B62)),1)))))</f>
        <v>0</v>
      </c>
      <c r="N62" s="7">
        <f>IF(AND(N$1=2017,OR(H62="WH",H62="SH")),IF(COMBDG_Split_Tech!N62="",0,COMBDG_Split_Tech!N62),IF(N$1=2016,IF(COMBDG_Split_Tech!N62="",0,COMBDG_Split_Tech!N62),IF(COMBDG_Split_Tech!N62=1,1,IF(COMBDG_Split_Tech!N62="",0,IFERROR((COMBDG_Split_Tech!N62*(SUMIFS('AGG Activity_16'!D:D,'AGG Activity_16'!$A:$A,$B62)+SUMIFS('AGG Activity_EX'!D:D,'AGG Activity_EX'!$A:$A,$B62))-SUMIFS(Activity_EX!D:D,Activity_EX!$A:$A,$A62))/(SUMIFS('AGG Activity_16'!D:D,'AGG Activity_16'!$A:$A,$B62)),1)))))</f>
        <v>0</v>
      </c>
      <c r="O62" s="7">
        <f>IF(AND(O$1=2017,OR(I62="WH",I62="SH")),IF(COMBDG_Split_Tech!O62="",0,COMBDG_Split_Tech!O62),IF(O$1=2016,IF(COMBDG_Split_Tech!O62="",0,COMBDG_Split_Tech!O62),IF(COMBDG_Split_Tech!O62=1,1,IF(COMBDG_Split_Tech!O62="",0,IFERROR((COMBDG_Split_Tech!O62*(SUMIFS('AGG Activity_16'!E:E,'AGG Activity_16'!$A:$A,$B62)+SUMIFS('AGG Activity_EX'!E:E,'AGG Activity_EX'!$A:$A,$B62))-SUMIFS(Activity_EX!E:E,Activity_EX!$A:$A,$A62))/(SUMIFS('AGG Activity_16'!E:E,'AGG Activity_16'!$A:$A,$B62)),1)))))</f>
        <v>0</v>
      </c>
      <c r="P62" s="7">
        <f>IF(AND(P$1=2017,OR(J62="WH",J62="SH")),IF(COMBDG_Split_Tech!P62="",0,COMBDG_Split_Tech!P62),IF(P$1=2016,IF(COMBDG_Split_Tech!P62="",0,COMBDG_Split_Tech!P62),IF(COMBDG_Split_Tech!P62=1,1,IF(COMBDG_Split_Tech!P62="",0,IFERROR((COMBDG_Split_Tech!P62*(SUMIFS('AGG Activity_16'!F:F,'AGG Activity_16'!$A:$A,$B62)+SUMIFS('AGG Activity_EX'!F:F,'AGG Activity_EX'!$A:$A,$B62))-SUMIFS(Activity_EX!F:F,Activity_EX!$A:$A,$A62))/(SUMIFS('AGG Activity_16'!F:F,'AGG Activity_16'!$A:$A,$B62)),1)))))</f>
        <v>0</v>
      </c>
      <c r="Q62" s="7">
        <f>IF(AND(Q$1=2017,OR(K62="WH",K62="SH")),IF(COMBDG_Split_Tech!Q62="",0,COMBDG_Split_Tech!Q62),IF(Q$1=2016,IF(COMBDG_Split_Tech!Q62="",0,COMBDG_Split_Tech!Q62),IF(COMBDG_Split_Tech!Q62=1,1,IF(COMBDG_Split_Tech!Q62="",0,IFERROR((COMBDG_Split_Tech!Q62*(SUMIFS('AGG Activity_16'!G:G,'AGG Activity_16'!$A:$A,$B62)+SUMIFS('AGG Activity_EX'!G:G,'AGG Activity_EX'!$A:$A,$B62))-SUMIFS(Activity_EX!G:G,Activity_EX!$A:$A,$A62))/(SUMIFS('AGG Activity_16'!G:G,'AGG Activity_16'!$A:$A,$B62)),1)))))</f>
        <v>0</v>
      </c>
      <c r="R62" s="7">
        <f>IF(AND(R$1=2017,OR(L62="WH",L62="SH")),IF(COMBDG_Split_Tech!R62="",0,COMBDG_Split_Tech!R62),IF(R$1=2016,IF(COMBDG_Split_Tech!R62="",0,COMBDG_Split_Tech!R62),IF(COMBDG_Split_Tech!R62=1,1,IF(COMBDG_Split_Tech!R62="",0,IFERROR((COMBDG_Split_Tech!R62*(SUMIFS('AGG Activity_16'!H:H,'AGG Activity_16'!$A:$A,$B62)+SUMIFS('AGG Activity_EX'!H:H,'AGG Activity_EX'!$A:$A,$B62))-SUMIFS(Activity_EX!H:H,Activity_EX!$A:$A,$A62))/(SUMIFS('AGG Activity_16'!H:H,'AGG Activity_16'!$A:$A,$B62)),1)))))</f>
        <v>0</v>
      </c>
      <c r="S62" s="7">
        <f>IF(AND(S$1=2017,OR(M62="WH",M62="SH")),IF(COMBDG_Split_Tech!S62="",0,COMBDG_Split_Tech!S62),IF(S$1=2016,IF(COMBDG_Split_Tech!S62="",0,COMBDG_Split_Tech!S62),IF(COMBDG_Split_Tech!S62=1,1,IF(COMBDG_Split_Tech!S62="",0,IFERROR((COMBDG_Split_Tech!S62*(SUMIFS('AGG Activity_16'!I:I,'AGG Activity_16'!$A:$A,$B62)+SUMIFS('AGG Activity_EX'!I:I,'AGG Activity_EX'!$A:$A,$B62))-SUMIFS(Activity_EX!I:I,Activity_EX!$A:$A,$A62))/(SUMIFS('AGG Activity_16'!I:I,'AGG Activity_16'!$A:$A,$B62)),1)))))</f>
        <v>0</v>
      </c>
      <c r="T62" s="7">
        <f>IF(AND(T$1=2017,OR(N62="WH",N62="SH")),IF(COMBDG_Split_Tech!T62="",0,COMBDG_Split_Tech!T62),IF(T$1=2016,IF(COMBDG_Split_Tech!T62="",0,COMBDG_Split_Tech!T62),IF(COMBDG_Split_Tech!T62=1,1,IF(COMBDG_Split_Tech!T62="",0,IFERROR((COMBDG_Split_Tech!T62*(SUMIFS('AGG Activity_16'!J:J,'AGG Activity_16'!$A:$A,$B62)+SUMIFS('AGG Activity_EX'!J:J,'AGG Activity_EX'!$A:$A,$B62))-SUMIFS(Activity_EX!J:J,Activity_EX!$A:$A,$A62))/(SUMIFS('AGG Activity_16'!J:J,'AGG Activity_16'!$A:$A,$B62)),1)))))</f>
        <v>0</v>
      </c>
      <c r="U62" s="7">
        <f>IF(AND(U$1=2017,OR(O62="WH",O62="SH")),IF(COMBDG_Split_Tech!U62="",0,COMBDG_Split_Tech!U62),IF(U$1=2016,IF(COMBDG_Split_Tech!U62="",0,COMBDG_Split_Tech!U62),IF(COMBDG_Split_Tech!U62=1,1,IF(COMBDG_Split_Tech!U62="",0,IFERROR((COMBDG_Split_Tech!U62*(SUMIFS('AGG Activity_16'!K:K,'AGG Activity_16'!$A:$A,$B62)+SUMIFS('AGG Activity_EX'!K:K,'AGG Activity_EX'!$A:$A,$B62))-SUMIFS(Activity_EX!K:K,Activity_EX!$A:$A,$A62))/(SUMIFS('AGG Activity_16'!K:K,'AGG Activity_16'!$A:$A,$B62)),1)))))</f>
        <v>0</v>
      </c>
    </row>
    <row r="63" spans="1:21" x14ac:dyDescent="0.25">
      <c r="A63" t="str">
        <f>COMBDG_Split_Tech!A63</f>
        <v>COMBDGAFSNewAE______STDNGA</v>
      </c>
      <c r="B63" t="str">
        <f>COMBDG_Split_Tech!B63</f>
        <v>COMBDGAFSNewAE</v>
      </c>
      <c r="C63" t="str">
        <f>COMBDG_Split_Tech!C63</f>
        <v>COM</v>
      </c>
      <c r="D63" t="str">
        <f>COMBDG_Split_Tech!D63</f>
        <v>BDG</v>
      </c>
      <c r="E63" t="str">
        <f>COMBDG_Split_Tech!E63</f>
        <v>AFS</v>
      </c>
      <c r="F63" t="str">
        <f>COMBDG_Split_Tech!F63</f>
        <v>New</v>
      </c>
      <c r="G63" t="str">
        <f>COMBDG_Split_Tech!G63</f>
        <v>AE</v>
      </c>
      <c r="H63" t="str">
        <f>COMBDG_Split_Tech!H63</f>
        <v>___</v>
      </c>
      <c r="I63" t="str">
        <f>COMBDG_Split_Tech!I63</f>
        <v>___</v>
      </c>
      <c r="J63" t="str">
        <f>COMBDG_Split_Tech!J63</f>
        <v>STD</v>
      </c>
      <c r="K63" t="str">
        <f>COMBDG_Split_Tech!K63</f>
        <v>NGA</v>
      </c>
      <c r="L63" s="7">
        <f>IF(AND(L$1=2017,OR(F63="WH",F63="SH")),IF(COMBDG_Split_Tech!L63="",0,COMBDG_Split_Tech!L63),IF(L$1=2016,IF(COMBDG_Split_Tech!L63="",0,COMBDG_Split_Tech!L63),IF(COMBDG_Split_Tech!L63=1,1,IF(COMBDG_Split_Tech!L63="",0,IFERROR((COMBDG_Split_Tech!L63*(SUMIFS('AGG Activity_16'!B:B,'AGG Activity_16'!$A:$A,$B63)+SUMIFS('AGG Activity_EX'!B:B,'AGG Activity_EX'!$A:$A,$B63))-SUMIFS(Activity_EX!B:B,Activity_EX!$A:$A,$A63))/(SUMIFS('AGG Activity_16'!B:B,'AGG Activity_16'!$A:$A,$B63)),1)))))</f>
        <v>0</v>
      </c>
      <c r="M63" s="7">
        <f>IF(AND(M$1=2017,OR(G63="WH",G63="SH")),IF(COMBDG_Split_Tech!M63="",0,COMBDG_Split_Tech!M63),IF(M$1=2016,IF(COMBDG_Split_Tech!M63="",0,COMBDG_Split_Tech!M63),IF(COMBDG_Split_Tech!M63=1,1,IF(COMBDG_Split_Tech!M63="",0,IFERROR((COMBDG_Split_Tech!M63*(SUMIFS('AGG Activity_16'!C:C,'AGG Activity_16'!$A:$A,$B63)+SUMIFS('AGG Activity_EX'!C:C,'AGG Activity_EX'!$A:$A,$B63))-SUMIFS(Activity_EX!C:C,Activity_EX!$A:$A,$A63))/(SUMIFS('AGG Activity_16'!C:C,'AGG Activity_16'!$A:$A,$B63)),1)))))</f>
        <v>0</v>
      </c>
      <c r="N63" s="7">
        <f>IF(AND(N$1=2017,OR(H63="WH",H63="SH")),IF(COMBDG_Split_Tech!N63="",0,COMBDG_Split_Tech!N63),IF(N$1=2016,IF(COMBDG_Split_Tech!N63="",0,COMBDG_Split_Tech!N63),IF(COMBDG_Split_Tech!N63=1,1,IF(COMBDG_Split_Tech!N63="",0,IFERROR((COMBDG_Split_Tech!N63*(SUMIFS('AGG Activity_16'!D:D,'AGG Activity_16'!$A:$A,$B63)+SUMIFS('AGG Activity_EX'!D:D,'AGG Activity_EX'!$A:$A,$B63))-SUMIFS(Activity_EX!D:D,Activity_EX!$A:$A,$A63))/(SUMIFS('AGG Activity_16'!D:D,'AGG Activity_16'!$A:$A,$B63)),1)))))</f>
        <v>0</v>
      </c>
      <c r="O63" s="7">
        <f>IF(AND(O$1=2017,OR(I63="WH",I63="SH")),IF(COMBDG_Split_Tech!O63="",0,COMBDG_Split_Tech!O63),IF(O$1=2016,IF(COMBDG_Split_Tech!O63="",0,COMBDG_Split_Tech!O63),IF(COMBDG_Split_Tech!O63=1,1,IF(COMBDG_Split_Tech!O63="",0,IFERROR((COMBDG_Split_Tech!O63*(SUMIFS('AGG Activity_16'!E:E,'AGG Activity_16'!$A:$A,$B63)+SUMIFS('AGG Activity_EX'!E:E,'AGG Activity_EX'!$A:$A,$B63))-SUMIFS(Activity_EX!E:E,Activity_EX!$A:$A,$A63))/(SUMIFS('AGG Activity_16'!E:E,'AGG Activity_16'!$A:$A,$B63)),1)))))</f>
        <v>0</v>
      </c>
      <c r="P63" s="7">
        <f>IF(AND(P$1=2017,OR(J63="WH",J63="SH")),IF(COMBDG_Split_Tech!P63="",0,COMBDG_Split_Tech!P63),IF(P$1=2016,IF(COMBDG_Split_Tech!P63="",0,COMBDG_Split_Tech!P63),IF(COMBDG_Split_Tech!P63=1,1,IF(COMBDG_Split_Tech!P63="",0,IFERROR((COMBDG_Split_Tech!P63*(SUMIFS('AGG Activity_16'!F:F,'AGG Activity_16'!$A:$A,$B63)+SUMIFS('AGG Activity_EX'!F:F,'AGG Activity_EX'!$A:$A,$B63))-SUMIFS(Activity_EX!F:F,Activity_EX!$A:$A,$A63))/(SUMIFS('AGG Activity_16'!F:F,'AGG Activity_16'!$A:$A,$B63)),1)))))</f>
        <v>0</v>
      </c>
      <c r="Q63" s="7">
        <f>IF(AND(Q$1=2017,OR(K63="WH",K63="SH")),IF(COMBDG_Split_Tech!Q63="",0,COMBDG_Split_Tech!Q63),IF(Q$1=2016,IF(COMBDG_Split_Tech!Q63="",0,COMBDG_Split_Tech!Q63),IF(COMBDG_Split_Tech!Q63=1,1,IF(COMBDG_Split_Tech!Q63="",0,IFERROR((COMBDG_Split_Tech!Q63*(SUMIFS('AGG Activity_16'!G:G,'AGG Activity_16'!$A:$A,$B63)+SUMIFS('AGG Activity_EX'!G:G,'AGG Activity_EX'!$A:$A,$B63))-SUMIFS(Activity_EX!G:G,Activity_EX!$A:$A,$A63))/(SUMIFS('AGG Activity_16'!G:G,'AGG Activity_16'!$A:$A,$B63)),1)))))</f>
        <v>0</v>
      </c>
      <c r="R63" s="7">
        <f>IF(AND(R$1=2017,OR(L63="WH",L63="SH")),IF(COMBDG_Split_Tech!R63="",0,COMBDG_Split_Tech!R63),IF(R$1=2016,IF(COMBDG_Split_Tech!R63="",0,COMBDG_Split_Tech!R63),IF(COMBDG_Split_Tech!R63=1,1,IF(COMBDG_Split_Tech!R63="",0,IFERROR((COMBDG_Split_Tech!R63*(SUMIFS('AGG Activity_16'!H:H,'AGG Activity_16'!$A:$A,$B63)+SUMIFS('AGG Activity_EX'!H:H,'AGG Activity_EX'!$A:$A,$B63))-SUMIFS(Activity_EX!H:H,Activity_EX!$A:$A,$A63))/(SUMIFS('AGG Activity_16'!H:H,'AGG Activity_16'!$A:$A,$B63)),1)))))</f>
        <v>0</v>
      </c>
      <c r="S63" s="7">
        <f>IF(AND(S$1=2017,OR(M63="WH",M63="SH")),IF(COMBDG_Split_Tech!S63="",0,COMBDG_Split_Tech!S63),IF(S$1=2016,IF(COMBDG_Split_Tech!S63="",0,COMBDG_Split_Tech!S63),IF(COMBDG_Split_Tech!S63=1,1,IF(COMBDG_Split_Tech!S63="",0,IFERROR((COMBDG_Split_Tech!S63*(SUMIFS('AGG Activity_16'!I:I,'AGG Activity_16'!$A:$A,$B63)+SUMIFS('AGG Activity_EX'!I:I,'AGG Activity_EX'!$A:$A,$B63))-SUMIFS(Activity_EX!I:I,Activity_EX!$A:$A,$A63))/(SUMIFS('AGG Activity_16'!I:I,'AGG Activity_16'!$A:$A,$B63)),1)))))</f>
        <v>0</v>
      </c>
      <c r="T63" s="7">
        <f>IF(AND(T$1=2017,OR(N63="WH",N63="SH")),IF(COMBDG_Split_Tech!T63="",0,COMBDG_Split_Tech!T63),IF(T$1=2016,IF(COMBDG_Split_Tech!T63="",0,COMBDG_Split_Tech!T63),IF(COMBDG_Split_Tech!T63=1,1,IF(COMBDG_Split_Tech!T63="",0,IFERROR((COMBDG_Split_Tech!T63*(SUMIFS('AGG Activity_16'!J:J,'AGG Activity_16'!$A:$A,$B63)+SUMIFS('AGG Activity_EX'!J:J,'AGG Activity_EX'!$A:$A,$B63))-SUMIFS(Activity_EX!J:J,Activity_EX!$A:$A,$A63))/(SUMIFS('AGG Activity_16'!J:J,'AGG Activity_16'!$A:$A,$B63)),1)))))</f>
        <v>0</v>
      </c>
      <c r="U63" s="7">
        <f>IF(AND(U$1=2017,OR(O63="WH",O63="SH")),IF(COMBDG_Split_Tech!U63="",0,COMBDG_Split_Tech!U63),IF(U$1=2016,IF(COMBDG_Split_Tech!U63="",0,COMBDG_Split_Tech!U63),IF(COMBDG_Split_Tech!U63=1,1,IF(COMBDG_Split_Tech!U63="",0,IFERROR((COMBDG_Split_Tech!U63*(SUMIFS('AGG Activity_16'!K:K,'AGG Activity_16'!$A:$A,$B63)+SUMIFS('AGG Activity_EX'!K:K,'AGG Activity_EX'!$A:$A,$B63))-SUMIFS(Activity_EX!K:K,Activity_EX!$A:$A,$A63))/(SUMIFS('AGG Activity_16'!K:K,'AGG Activity_16'!$A:$A,$B63)),1)))))</f>
        <v>0</v>
      </c>
    </row>
    <row r="64" spans="1:21" x14ac:dyDescent="0.25">
      <c r="A64" t="str">
        <f>COMBDG_Split_Tech!A64</f>
        <v>COMBDGAFSNewAE______STDPRO</v>
      </c>
      <c r="B64" t="str">
        <f>COMBDG_Split_Tech!B64</f>
        <v>COMBDGAFSNewAE</v>
      </c>
      <c r="C64" t="str">
        <f>COMBDG_Split_Tech!C64</f>
        <v>COM</v>
      </c>
      <c r="D64" t="str">
        <f>COMBDG_Split_Tech!D64</f>
        <v>BDG</v>
      </c>
      <c r="E64" t="str">
        <f>COMBDG_Split_Tech!E64</f>
        <v>AFS</v>
      </c>
      <c r="F64" t="str">
        <f>COMBDG_Split_Tech!F64</f>
        <v>New</v>
      </c>
      <c r="G64" t="str">
        <f>COMBDG_Split_Tech!G64</f>
        <v>AE</v>
      </c>
      <c r="H64" t="str">
        <f>COMBDG_Split_Tech!H64</f>
        <v>___</v>
      </c>
      <c r="I64" t="str">
        <f>COMBDG_Split_Tech!I64</f>
        <v>___</v>
      </c>
      <c r="J64" t="str">
        <f>COMBDG_Split_Tech!J64</f>
        <v>STD</v>
      </c>
      <c r="K64" t="str">
        <f>COMBDG_Split_Tech!K64</f>
        <v>PRO</v>
      </c>
      <c r="L64" s="7">
        <f>IF(AND(L$1=2017,OR(F64="WH",F64="SH")),IF(COMBDG_Split_Tech!L64="",0,COMBDG_Split_Tech!L64),IF(L$1=2016,IF(COMBDG_Split_Tech!L64="",0,COMBDG_Split_Tech!L64),IF(COMBDG_Split_Tech!L64=1,1,IF(COMBDG_Split_Tech!L64="",0,IFERROR((COMBDG_Split_Tech!L64*(SUMIFS('AGG Activity_16'!B:B,'AGG Activity_16'!$A:$A,$B64)+SUMIFS('AGG Activity_EX'!B:B,'AGG Activity_EX'!$A:$A,$B64))-SUMIFS(Activity_EX!B:B,Activity_EX!$A:$A,$A64))/(SUMIFS('AGG Activity_16'!B:B,'AGG Activity_16'!$A:$A,$B64)),1)))))</f>
        <v>0</v>
      </c>
      <c r="M64" s="7">
        <f>IF(AND(M$1=2017,OR(G64="WH",G64="SH")),IF(COMBDG_Split_Tech!M64="",0,COMBDG_Split_Tech!M64),IF(M$1=2016,IF(COMBDG_Split_Tech!M64="",0,COMBDG_Split_Tech!M64),IF(COMBDG_Split_Tech!M64=1,1,IF(COMBDG_Split_Tech!M64="",0,IFERROR((COMBDG_Split_Tech!M64*(SUMIFS('AGG Activity_16'!C:C,'AGG Activity_16'!$A:$A,$B64)+SUMIFS('AGG Activity_EX'!C:C,'AGG Activity_EX'!$A:$A,$B64))-SUMIFS(Activity_EX!C:C,Activity_EX!$A:$A,$A64))/(SUMIFS('AGG Activity_16'!C:C,'AGG Activity_16'!$A:$A,$B64)),1)))))</f>
        <v>0</v>
      </c>
      <c r="N64" s="7">
        <f>IF(AND(N$1=2017,OR(H64="WH",H64="SH")),IF(COMBDG_Split_Tech!N64="",0,COMBDG_Split_Tech!N64),IF(N$1=2016,IF(COMBDG_Split_Tech!N64="",0,COMBDG_Split_Tech!N64),IF(COMBDG_Split_Tech!N64=1,1,IF(COMBDG_Split_Tech!N64="",0,IFERROR((COMBDG_Split_Tech!N64*(SUMIFS('AGG Activity_16'!D:D,'AGG Activity_16'!$A:$A,$B64)+SUMIFS('AGG Activity_EX'!D:D,'AGG Activity_EX'!$A:$A,$B64))-SUMIFS(Activity_EX!D:D,Activity_EX!$A:$A,$A64))/(SUMIFS('AGG Activity_16'!D:D,'AGG Activity_16'!$A:$A,$B64)),1)))))</f>
        <v>0</v>
      </c>
      <c r="O64" s="7">
        <f>IF(AND(O$1=2017,OR(I64="WH",I64="SH")),IF(COMBDG_Split_Tech!O64="",0,COMBDG_Split_Tech!O64),IF(O$1=2016,IF(COMBDG_Split_Tech!O64="",0,COMBDG_Split_Tech!O64),IF(COMBDG_Split_Tech!O64=1,1,IF(COMBDG_Split_Tech!O64="",0,IFERROR((COMBDG_Split_Tech!O64*(SUMIFS('AGG Activity_16'!E:E,'AGG Activity_16'!$A:$A,$B64)+SUMIFS('AGG Activity_EX'!E:E,'AGG Activity_EX'!$A:$A,$B64))-SUMIFS(Activity_EX!E:E,Activity_EX!$A:$A,$A64))/(SUMIFS('AGG Activity_16'!E:E,'AGG Activity_16'!$A:$A,$B64)),1)))))</f>
        <v>0</v>
      </c>
      <c r="P64" s="7">
        <f>IF(AND(P$1=2017,OR(J64="WH",J64="SH")),IF(COMBDG_Split_Tech!P64="",0,COMBDG_Split_Tech!P64),IF(P$1=2016,IF(COMBDG_Split_Tech!P64="",0,COMBDG_Split_Tech!P64),IF(COMBDG_Split_Tech!P64=1,1,IF(COMBDG_Split_Tech!P64="",0,IFERROR((COMBDG_Split_Tech!P64*(SUMIFS('AGG Activity_16'!F:F,'AGG Activity_16'!$A:$A,$B64)+SUMIFS('AGG Activity_EX'!F:F,'AGG Activity_EX'!$A:$A,$B64))-SUMIFS(Activity_EX!F:F,Activity_EX!$A:$A,$A64))/(SUMIFS('AGG Activity_16'!F:F,'AGG Activity_16'!$A:$A,$B64)),1)))))</f>
        <v>0</v>
      </c>
      <c r="Q64" s="7">
        <f>IF(AND(Q$1=2017,OR(K64="WH",K64="SH")),IF(COMBDG_Split_Tech!Q64="",0,COMBDG_Split_Tech!Q64),IF(Q$1=2016,IF(COMBDG_Split_Tech!Q64="",0,COMBDG_Split_Tech!Q64),IF(COMBDG_Split_Tech!Q64=1,1,IF(COMBDG_Split_Tech!Q64="",0,IFERROR((COMBDG_Split_Tech!Q64*(SUMIFS('AGG Activity_16'!G:G,'AGG Activity_16'!$A:$A,$B64)+SUMIFS('AGG Activity_EX'!G:G,'AGG Activity_EX'!$A:$A,$B64))-SUMIFS(Activity_EX!G:G,Activity_EX!$A:$A,$A64))/(SUMIFS('AGG Activity_16'!G:G,'AGG Activity_16'!$A:$A,$B64)),1)))))</f>
        <v>0</v>
      </c>
      <c r="R64" s="7">
        <f>IF(AND(R$1=2017,OR(L64="WH",L64="SH")),IF(COMBDG_Split_Tech!R64="",0,COMBDG_Split_Tech!R64),IF(R$1=2016,IF(COMBDG_Split_Tech!R64="",0,COMBDG_Split_Tech!R64),IF(COMBDG_Split_Tech!R64=1,1,IF(COMBDG_Split_Tech!R64="",0,IFERROR((COMBDG_Split_Tech!R64*(SUMIFS('AGG Activity_16'!H:H,'AGG Activity_16'!$A:$A,$B64)+SUMIFS('AGG Activity_EX'!H:H,'AGG Activity_EX'!$A:$A,$B64))-SUMIFS(Activity_EX!H:H,Activity_EX!$A:$A,$A64))/(SUMIFS('AGG Activity_16'!H:H,'AGG Activity_16'!$A:$A,$B64)),1)))))</f>
        <v>0</v>
      </c>
      <c r="S64" s="7">
        <f>IF(AND(S$1=2017,OR(M64="WH",M64="SH")),IF(COMBDG_Split_Tech!S64="",0,COMBDG_Split_Tech!S64),IF(S$1=2016,IF(COMBDG_Split_Tech!S64="",0,COMBDG_Split_Tech!S64),IF(COMBDG_Split_Tech!S64=1,1,IF(COMBDG_Split_Tech!S64="",0,IFERROR((COMBDG_Split_Tech!S64*(SUMIFS('AGG Activity_16'!I:I,'AGG Activity_16'!$A:$A,$B64)+SUMIFS('AGG Activity_EX'!I:I,'AGG Activity_EX'!$A:$A,$B64))-SUMIFS(Activity_EX!I:I,Activity_EX!$A:$A,$A64))/(SUMIFS('AGG Activity_16'!I:I,'AGG Activity_16'!$A:$A,$B64)),1)))))</f>
        <v>0</v>
      </c>
      <c r="T64" s="7">
        <f>IF(AND(T$1=2017,OR(N64="WH",N64="SH")),IF(COMBDG_Split_Tech!T64="",0,COMBDG_Split_Tech!T64),IF(T$1=2016,IF(COMBDG_Split_Tech!T64="",0,COMBDG_Split_Tech!T64),IF(COMBDG_Split_Tech!T64=1,1,IF(COMBDG_Split_Tech!T64="",0,IFERROR((COMBDG_Split_Tech!T64*(SUMIFS('AGG Activity_16'!J:J,'AGG Activity_16'!$A:$A,$B64)+SUMIFS('AGG Activity_EX'!J:J,'AGG Activity_EX'!$A:$A,$B64))-SUMIFS(Activity_EX!J:J,Activity_EX!$A:$A,$A64))/(SUMIFS('AGG Activity_16'!J:J,'AGG Activity_16'!$A:$A,$B64)),1)))))</f>
        <v>0</v>
      </c>
      <c r="U64" s="7">
        <f>IF(AND(U$1=2017,OR(O64="WH",O64="SH")),IF(COMBDG_Split_Tech!U64="",0,COMBDG_Split_Tech!U64),IF(U$1=2016,IF(COMBDG_Split_Tech!U64="",0,COMBDG_Split_Tech!U64),IF(COMBDG_Split_Tech!U64=1,1,IF(COMBDG_Split_Tech!U64="",0,IFERROR((COMBDG_Split_Tech!U64*(SUMIFS('AGG Activity_16'!K:K,'AGG Activity_16'!$A:$A,$B64)+SUMIFS('AGG Activity_EX'!K:K,'AGG Activity_EX'!$A:$A,$B64))-SUMIFS(Activity_EX!K:K,Activity_EX!$A:$A,$A64))/(SUMIFS('AGG Activity_16'!K:K,'AGG Activity_16'!$A:$A,$B64)),1)))))</f>
        <v>0</v>
      </c>
    </row>
    <row r="65" spans="1:21" x14ac:dyDescent="0.25">
      <c r="A65" t="str">
        <f>COMBDG_Split_Tech!A65</f>
        <v>COMBDGAFSNewAM______STDELC</v>
      </c>
      <c r="B65" t="str">
        <f>COMBDG_Split_Tech!B65</f>
        <v>COMBDGAFSNewAM</v>
      </c>
      <c r="C65" t="str">
        <f>COMBDG_Split_Tech!C65</f>
        <v>COM</v>
      </c>
      <c r="D65" t="str">
        <f>COMBDG_Split_Tech!D65</f>
        <v>BDG</v>
      </c>
      <c r="E65" t="str">
        <f>COMBDG_Split_Tech!E65</f>
        <v>AFS</v>
      </c>
      <c r="F65" t="str">
        <f>COMBDG_Split_Tech!F65</f>
        <v>New</v>
      </c>
      <c r="G65" t="str">
        <f>COMBDG_Split_Tech!G65</f>
        <v>AM</v>
      </c>
      <c r="H65" t="str">
        <f>COMBDG_Split_Tech!H65</f>
        <v>___</v>
      </c>
      <c r="I65" t="str">
        <f>COMBDG_Split_Tech!I65</f>
        <v>___</v>
      </c>
      <c r="J65" t="str">
        <f>COMBDG_Split_Tech!J65</f>
        <v>STD</v>
      </c>
      <c r="K65" t="str">
        <f>COMBDG_Split_Tech!K65</f>
        <v>ELC</v>
      </c>
      <c r="L65" s="7">
        <f>IF(AND(L$1=2017,OR(F65="WH",F65="SH")),IF(COMBDG_Split_Tech!L65="",0,COMBDG_Split_Tech!L65),IF(L$1=2016,IF(COMBDG_Split_Tech!L65="",0,COMBDG_Split_Tech!L65),IF(COMBDG_Split_Tech!L65=1,1,IF(COMBDG_Split_Tech!L65="",0,IFERROR((COMBDG_Split_Tech!L65*(SUMIFS('AGG Activity_16'!B:B,'AGG Activity_16'!$A:$A,$B65)+SUMIFS('AGG Activity_EX'!B:B,'AGG Activity_EX'!$A:$A,$B65))-SUMIFS(Activity_EX!B:B,Activity_EX!$A:$A,$A65))/(SUMIFS('AGG Activity_16'!B:B,'AGG Activity_16'!$A:$A,$B65)),1)))))</f>
        <v>0</v>
      </c>
      <c r="M65" s="7">
        <f>IF(AND(M$1=2017,OR(G65="WH",G65="SH")),IF(COMBDG_Split_Tech!M65="",0,COMBDG_Split_Tech!M65),IF(M$1=2016,IF(COMBDG_Split_Tech!M65="",0,COMBDG_Split_Tech!M65),IF(COMBDG_Split_Tech!M65=1,1,IF(COMBDG_Split_Tech!M65="",0,IFERROR((COMBDG_Split_Tech!M65*(SUMIFS('AGG Activity_16'!C:C,'AGG Activity_16'!$A:$A,$B65)+SUMIFS('AGG Activity_EX'!C:C,'AGG Activity_EX'!$A:$A,$B65))-SUMIFS(Activity_EX!C:C,Activity_EX!$A:$A,$A65))/(SUMIFS('AGG Activity_16'!C:C,'AGG Activity_16'!$A:$A,$B65)),1)))))</f>
        <v>0</v>
      </c>
      <c r="N65" s="7">
        <f>IF(AND(N$1=2017,OR(H65="WH",H65="SH")),IF(COMBDG_Split_Tech!N65="",0,COMBDG_Split_Tech!N65),IF(N$1=2016,IF(COMBDG_Split_Tech!N65="",0,COMBDG_Split_Tech!N65),IF(COMBDG_Split_Tech!N65=1,1,IF(COMBDG_Split_Tech!N65="",0,IFERROR((COMBDG_Split_Tech!N65*(SUMIFS('AGG Activity_16'!D:D,'AGG Activity_16'!$A:$A,$B65)+SUMIFS('AGG Activity_EX'!D:D,'AGG Activity_EX'!$A:$A,$B65))-SUMIFS(Activity_EX!D:D,Activity_EX!$A:$A,$A65))/(SUMIFS('AGG Activity_16'!D:D,'AGG Activity_16'!$A:$A,$B65)),1)))))</f>
        <v>0</v>
      </c>
      <c r="O65" s="7">
        <f>IF(AND(O$1=2017,OR(I65="WH",I65="SH")),IF(COMBDG_Split_Tech!O65="",0,COMBDG_Split_Tech!O65),IF(O$1=2016,IF(COMBDG_Split_Tech!O65="",0,COMBDG_Split_Tech!O65),IF(COMBDG_Split_Tech!O65=1,1,IF(COMBDG_Split_Tech!O65="",0,IFERROR((COMBDG_Split_Tech!O65*(SUMIFS('AGG Activity_16'!E:E,'AGG Activity_16'!$A:$A,$B65)+SUMIFS('AGG Activity_EX'!E:E,'AGG Activity_EX'!$A:$A,$B65))-SUMIFS(Activity_EX!E:E,Activity_EX!$A:$A,$A65))/(SUMIFS('AGG Activity_16'!E:E,'AGG Activity_16'!$A:$A,$B65)),1)))))</f>
        <v>0</v>
      </c>
      <c r="P65" s="7">
        <f>IF(AND(P$1=2017,OR(J65="WH",J65="SH")),IF(COMBDG_Split_Tech!P65="",0,COMBDG_Split_Tech!P65),IF(P$1=2016,IF(COMBDG_Split_Tech!P65="",0,COMBDG_Split_Tech!P65),IF(COMBDG_Split_Tech!P65=1,1,IF(COMBDG_Split_Tech!P65="",0,IFERROR((COMBDG_Split_Tech!P65*(SUMIFS('AGG Activity_16'!F:F,'AGG Activity_16'!$A:$A,$B65)+SUMIFS('AGG Activity_EX'!F:F,'AGG Activity_EX'!$A:$A,$B65))-SUMIFS(Activity_EX!F:F,Activity_EX!$A:$A,$A65))/(SUMIFS('AGG Activity_16'!F:F,'AGG Activity_16'!$A:$A,$B65)),1)))))</f>
        <v>0</v>
      </c>
      <c r="Q65" s="7">
        <f>IF(AND(Q$1=2017,OR(K65="WH",K65="SH")),IF(COMBDG_Split_Tech!Q65="",0,COMBDG_Split_Tech!Q65),IF(Q$1=2016,IF(COMBDG_Split_Tech!Q65="",0,COMBDG_Split_Tech!Q65),IF(COMBDG_Split_Tech!Q65=1,1,IF(COMBDG_Split_Tech!Q65="",0,IFERROR((COMBDG_Split_Tech!Q65*(SUMIFS('AGG Activity_16'!G:G,'AGG Activity_16'!$A:$A,$B65)+SUMIFS('AGG Activity_EX'!G:G,'AGG Activity_EX'!$A:$A,$B65))-SUMIFS(Activity_EX!G:G,Activity_EX!$A:$A,$A65))/(SUMIFS('AGG Activity_16'!G:G,'AGG Activity_16'!$A:$A,$B65)),1)))))</f>
        <v>0</v>
      </c>
      <c r="R65" s="7">
        <f>IF(AND(R$1=2017,OR(L65="WH",L65="SH")),IF(COMBDG_Split_Tech!R65="",0,COMBDG_Split_Tech!R65),IF(R$1=2016,IF(COMBDG_Split_Tech!R65="",0,COMBDG_Split_Tech!R65),IF(COMBDG_Split_Tech!R65=1,1,IF(COMBDG_Split_Tech!R65="",0,IFERROR((COMBDG_Split_Tech!R65*(SUMIFS('AGG Activity_16'!H:H,'AGG Activity_16'!$A:$A,$B65)+SUMIFS('AGG Activity_EX'!H:H,'AGG Activity_EX'!$A:$A,$B65))-SUMIFS(Activity_EX!H:H,Activity_EX!$A:$A,$A65))/(SUMIFS('AGG Activity_16'!H:H,'AGG Activity_16'!$A:$A,$B65)),1)))))</f>
        <v>0</v>
      </c>
      <c r="S65" s="7">
        <f>IF(AND(S$1=2017,OR(M65="WH",M65="SH")),IF(COMBDG_Split_Tech!S65="",0,COMBDG_Split_Tech!S65),IF(S$1=2016,IF(COMBDG_Split_Tech!S65="",0,COMBDG_Split_Tech!S65),IF(COMBDG_Split_Tech!S65=1,1,IF(COMBDG_Split_Tech!S65="",0,IFERROR((COMBDG_Split_Tech!S65*(SUMIFS('AGG Activity_16'!I:I,'AGG Activity_16'!$A:$A,$B65)+SUMIFS('AGG Activity_EX'!I:I,'AGG Activity_EX'!$A:$A,$B65))-SUMIFS(Activity_EX!I:I,Activity_EX!$A:$A,$A65))/(SUMIFS('AGG Activity_16'!I:I,'AGG Activity_16'!$A:$A,$B65)),1)))))</f>
        <v>0</v>
      </c>
      <c r="T65" s="7">
        <f>IF(AND(T$1=2017,OR(N65="WH",N65="SH")),IF(COMBDG_Split_Tech!T65="",0,COMBDG_Split_Tech!T65),IF(T$1=2016,IF(COMBDG_Split_Tech!T65="",0,COMBDG_Split_Tech!T65),IF(COMBDG_Split_Tech!T65=1,1,IF(COMBDG_Split_Tech!T65="",0,IFERROR((COMBDG_Split_Tech!T65*(SUMIFS('AGG Activity_16'!J:J,'AGG Activity_16'!$A:$A,$B65)+SUMIFS('AGG Activity_EX'!J:J,'AGG Activity_EX'!$A:$A,$B65))-SUMIFS(Activity_EX!J:J,Activity_EX!$A:$A,$A65))/(SUMIFS('AGG Activity_16'!J:J,'AGG Activity_16'!$A:$A,$B65)),1)))))</f>
        <v>0</v>
      </c>
      <c r="U65" s="7">
        <f>IF(AND(U$1=2017,OR(O65="WH",O65="SH")),IF(COMBDG_Split_Tech!U65="",0,COMBDG_Split_Tech!U65),IF(U$1=2016,IF(COMBDG_Split_Tech!U65="",0,COMBDG_Split_Tech!U65),IF(COMBDG_Split_Tech!U65=1,1,IF(COMBDG_Split_Tech!U65="",0,IFERROR((COMBDG_Split_Tech!U65*(SUMIFS('AGG Activity_16'!K:K,'AGG Activity_16'!$A:$A,$B65)+SUMIFS('AGG Activity_EX'!K:K,'AGG Activity_EX'!$A:$A,$B65))-SUMIFS(Activity_EX!K:K,Activity_EX!$A:$A,$A65))/(SUMIFS('AGG Activity_16'!K:K,'AGG Activity_16'!$A:$A,$B65)),1)))))</f>
        <v>0</v>
      </c>
    </row>
    <row r="66" spans="1:21" x14ac:dyDescent="0.25">
      <c r="A66" t="str">
        <f>COMBDG_Split_Tech!A66</f>
        <v>COMBDGAFSNewLIFLC___STDELC</v>
      </c>
      <c r="B66" t="str">
        <f>COMBDG_Split_Tech!B66</f>
        <v>COMBDGAFSNewLI</v>
      </c>
      <c r="C66" t="str">
        <f>COMBDG_Split_Tech!C66</f>
        <v>COM</v>
      </c>
      <c r="D66" t="str">
        <f>COMBDG_Split_Tech!D66</f>
        <v>BDG</v>
      </c>
      <c r="E66" t="str">
        <f>COMBDG_Split_Tech!E66</f>
        <v>AFS</v>
      </c>
      <c r="F66" t="str">
        <f>COMBDG_Split_Tech!F66</f>
        <v>New</v>
      </c>
      <c r="G66" t="str">
        <f>COMBDG_Split_Tech!G66</f>
        <v>LI</v>
      </c>
      <c r="H66" t="str">
        <f>COMBDG_Split_Tech!H66</f>
        <v>FLC</v>
      </c>
      <c r="I66" t="str">
        <f>COMBDG_Split_Tech!I66</f>
        <v>___</v>
      </c>
      <c r="J66" t="str">
        <f>COMBDG_Split_Tech!J66</f>
        <v>STD</v>
      </c>
      <c r="K66" t="str">
        <f>COMBDG_Split_Tech!K66</f>
        <v>ELC</v>
      </c>
      <c r="L66" s="7">
        <f>IF(AND(L$1=2017,OR(F66="WH",F66="SH")),IF(COMBDG_Split_Tech!L66="",0,COMBDG_Split_Tech!L66),IF(L$1=2016,IF(COMBDG_Split_Tech!L66="",0,COMBDG_Split_Tech!L66),IF(COMBDG_Split_Tech!L66=1,1,IF(COMBDG_Split_Tech!L66="",0,IFERROR((COMBDG_Split_Tech!L66*(SUMIFS('AGG Activity_16'!B:B,'AGG Activity_16'!$A:$A,$B66)+SUMIFS('AGG Activity_EX'!B:B,'AGG Activity_EX'!$A:$A,$B66))-SUMIFS(Activity_EX!B:B,Activity_EX!$A:$A,$A66))/(SUMIFS('AGG Activity_16'!B:B,'AGG Activity_16'!$A:$A,$B66)),1)))))</f>
        <v>0</v>
      </c>
      <c r="M66" s="7">
        <f>IF(AND(M$1=2017,OR(G66="WH",G66="SH")),IF(COMBDG_Split_Tech!M66="",0,COMBDG_Split_Tech!M66),IF(M$1=2016,IF(COMBDG_Split_Tech!M66="",0,COMBDG_Split_Tech!M66),IF(COMBDG_Split_Tech!M66=1,1,IF(COMBDG_Split_Tech!M66="",0,IFERROR((COMBDG_Split_Tech!M66*(SUMIFS('AGG Activity_16'!C:C,'AGG Activity_16'!$A:$A,$B66)+SUMIFS('AGG Activity_EX'!C:C,'AGG Activity_EX'!$A:$A,$B66))-SUMIFS(Activity_EX!C:C,Activity_EX!$A:$A,$A66))/(SUMIFS('AGG Activity_16'!C:C,'AGG Activity_16'!$A:$A,$B66)),1)))))</f>
        <v>0</v>
      </c>
      <c r="N66" s="7">
        <f>IF(AND(N$1=2017,OR(H66="WH",H66="SH")),IF(COMBDG_Split_Tech!N66="",0,COMBDG_Split_Tech!N66),IF(N$1=2016,IF(COMBDG_Split_Tech!N66="",0,COMBDG_Split_Tech!N66),IF(COMBDG_Split_Tech!N66=1,1,IF(COMBDG_Split_Tech!N66="",0,IFERROR((COMBDG_Split_Tech!N66*(SUMIFS('AGG Activity_16'!D:D,'AGG Activity_16'!$A:$A,$B66)+SUMIFS('AGG Activity_EX'!D:D,'AGG Activity_EX'!$A:$A,$B66))-SUMIFS(Activity_EX!D:D,Activity_EX!$A:$A,$A66))/(SUMIFS('AGG Activity_16'!D:D,'AGG Activity_16'!$A:$A,$B66)),1)))))</f>
        <v>0</v>
      </c>
      <c r="O66" s="7">
        <f>IF(AND(O$1=2017,OR(I66="WH",I66="SH")),IF(COMBDG_Split_Tech!O66="",0,COMBDG_Split_Tech!O66),IF(O$1=2016,IF(COMBDG_Split_Tech!O66="",0,COMBDG_Split_Tech!O66),IF(COMBDG_Split_Tech!O66=1,1,IF(COMBDG_Split_Tech!O66="",0,IFERROR((COMBDG_Split_Tech!O66*(SUMIFS('AGG Activity_16'!E:E,'AGG Activity_16'!$A:$A,$B66)+SUMIFS('AGG Activity_EX'!E:E,'AGG Activity_EX'!$A:$A,$B66))-SUMIFS(Activity_EX!E:E,Activity_EX!$A:$A,$A66))/(SUMIFS('AGG Activity_16'!E:E,'AGG Activity_16'!$A:$A,$B66)),1)))))</f>
        <v>0</v>
      </c>
      <c r="P66" s="7">
        <f>IF(AND(P$1=2017,OR(J66="WH",J66="SH")),IF(COMBDG_Split_Tech!P66="",0,COMBDG_Split_Tech!P66),IF(P$1=2016,IF(COMBDG_Split_Tech!P66="",0,COMBDG_Split_Tech!P66),IF(COMBDG_Split_Tech!P66=1,1,IF(COMBDG_Split_Tech!P66="",0,IFERROR((COMBDG_Split_Tech!P66*(SUMIFS('AGG Activity_16'!F:F,'AGG Activity_16'!$A:$A,$B66)+SUMIFS('AGG Activity_EX'!F:F,'AGG Activity_EX'!$A:$A,$B66))-SUMIFS(Activity_EX!F:F,Activity_EX!$A:$A,$A66))/(SUMIFS('AGG Activity_16'!F:F,'AGG Activity_16'!$A:$A,$B66)),1)))))</f>
        <v>0</v>
      </c>
      <c r="Q66" s="7">
        <f>IF(AND(Q$1=2017,OR(K66="WH",K66="SH")),IF(COMBDG_Split_Tech!Q66="",0,COMBDG_Split_Tech!Q66),IF(Q$1=2016,IF(COMBDG_Split_Tech!Q66="",0,COMBDG_Split_Tech!Q66),IF(COMBDG_Split_Tech!Q66=1,1,IF(COMBDG_Split_Tech!Q66="",0,IFERROR((COMBDG_Split_Tech!Q66*(SUMIFS('AGG Activity_16'!G:G,'AGG Activity_16'!$A:$A,$B66)+SUMIFS('AGG Activity_EX'!G:G,'AGG Activity_EX'!$A:$A,$B66))-SUMIFS(Activity_EX!G:G,Activity_EX!$A:$A,$A66))/(SUMIFS('AGG Activity_16'!G:G,'AGG Activity_16'!$A:$A,$B66)),1)))))</f>
        <v>0</v>
      </c>
      <c r="R66" s="7">
        <f>IF(AND(R$1=2017,OR(L66="WH",L66="SH")),IF(COMBDG_Split_Tech!R66="",0,COMBDG_Split_Tech!R66),IF(R$1=2016,IF(COMBDG_Split_Tech!R66="",0,COMBDG_Split_Tech!R66),IF(COMBDG_Split_Tech!R66=1,1,IF(COMBDG_Split_Tech!R66="",0,IFERROR((COMBDG_Split_Tech!R66*(SUMIFS('AGG Activity_16'!H:H,'AGG Activity_16'!$A:$A,$B66)+SUMIFS('AGG Activity_EX'!H:H,'AGG Activity_EX'!$A:$A,$B66))-SUMIFS(Activity_EX!H:H,Activity_EX!$A:$A,$A66))/(SUMIFS('AGG Activity_16'!H:H,'AGG Activity_16'!$A:$A,$B66)),1)))))</f>
        <v>0</v>
      </c>
      <c r="S66" s="7">
        <f>IF(AND(S$1=2017,OR(M66="WH",M66="SH")),IF(COMBDG_Split_Tech!S66="",0,COMBDG_Split_Tech!S66),IF(S$1=2016,IF(COMBDG_Split_Tech!S66="",0,COMBDG_Split_Tech!S66),IF(COMBDG_Split_Tech!S66=1,1,IF(COMBDG_Split_Tech!S66="",0,IFERROR((COMBDG_Split_Tech!S66*(SUMIFS('AGG Activity_16'!I:I,'AGG Activity_16'!$A:$A,$B66)+SUMIFS('AGG Activity_EX'!I:I,'AGG Activity_EX'!$A:$A,$B66))-SUMIFS(Activity_EX!I:I,Activity_EX!$A:$A,$A66))/(SUMIFS('AGG Activity_16'!I:I,'AGG Activity_16'!$A:$A,$B66)),1)))))</f>
        <v>0</v>
      </c>
      <c r="T66" s="7">
        <f>IF(AND(T$1=2017,OR(N66="WH",N66="SH")),IF(COMBDG_Split_Tech!T66="",0,COMBDG_Split_Tech!T66),IF(T$1=2016,IF(COMBDG_Split_Tech!T66="",0,COMBDG_Split_Tech!T66),IF(COMBDG_Split_Tech!T66=1,1,IF(COMBDG_Split_Tech!T66="",0,IFERROR((COMBDG_Split_Tech!T66*(SUMIFS('AGG Activity_16'!J:J,'AGG Activity_16'!$A:$A,$B66)+SUMIFS('AGG Activity_EX'!J:J,'AGG Activity_EX'!$A:$A,$B66))-SUMIFS(Activity_EX!J:J,Activity_EX!$A:$A,$A66))/(SUMIFS('AGG Activity_16'!J:J,'AGG Activity_16'!$A:$A,$B66)),1)))))</f>
        <v>0</v>
      </c>
      <c r="U66" s="7">
        <f>IF(AND(U$1=2017,OR(O66="WH",O66="SH")),IF(COMBDG_Split_Tech!U66="",0,COMBDG_Split_Tech!U66),IF(U$1=2016,IF(COMBDG_Split_Tech!U66="",0,COMBDG_Split_Tech!U66),IF(COMBDG_Split_Tech!U66=1,1,IF(COMBDG_Split_Tech!U66="",0,IFERROR((COMBDG_Split_Tech!U66*(SUMIFS('AGG Activity_16'!K:K,'AGG Activity_16'!$A:$A,$B66)+SUMIFS('AGG Activity_EX'!K:K,'AGG Activity_EX'!$A:$A,$B66))-SUMIFS(Activity_EX!K:K,Activity_EX!$A:$A,$A66))/(SUMIFS('AGG Activity_16'!K:K,'AGG Activity_16'!$A:$A,$B66)),1)))))</f>
        <v>0</v>
      </c>
    </row>
    <row r="67" spans="1:21" x14ac:dyDescent="0.25">
      <c r="A67" t="str">
        <f>COMBDG_Split_Tech!A67</f>
        <v>COMBDGAFSNewLIFLU___STDELC</v>
      </c>
      <c r="B67" t="str">
        <f>COMBDG_Split_Tech!B67</f>
        <v>COMBDGAFSNewLI</v>
      </c>
      <c r="C67" t="str">
        <f>COMBDG_Split_Tech!C67</f>
        <v>COM</v>
      </c>
      <c r="D67" t="str">
        <f>COMBDG_Split_Tech!D67</f>
        <v>BDG</v>
      </c>
      <c r="E67" t="str">
        <f>COMBDG_Split_Tech!E67</f>
        <v>AFS</v>
      </c>
      <c r="F67" t="str">
        <f>COMBDG_Split_Tech!F67</f>
        <v>New</v>
      </c>
      <c r="G67" t="str">
        <f>COMBDG_Split_Tech!G67</f>
        <v>LI</v>
      </c>
      <c r="H67" t="str">
        <f>COMBDG_Split_Tech!H67</f>
        <v>FLU</v>
      </c>
      <c r="I67" t="str">
        <f>COMBDG_Split_Tech!I67</f>
        <v>___</v>
      </c>
      <c r="J67" t="str">
        <f>COMBDG_Split_Tech!J67</f>
        <v>STD</v>
      </c>
      <c r="K67" t="str">
        <f>COMBDG_Split_Tech!K67</f>
        <v>ELC</v>
      </c>
      <c r="L67" s="7">
        <f>IF(AND(L$1=2017,OR(F67="WH",F67="SH")),IF(COMBDG_Split_Tech!L67="",0,COMBDG_Split_Tech!L67),IF(L$1=2016,IF(COMBDG_Split_Tech!L67="",0,COMBDG_Split_Tech!L67),IF(COMBDG_Split_Tech!L67=1,1,IF(COMBDG_Split_Tech!L67="",0,IFERROR((COMBDG_Split_Tech!L67*(SUMIFS('AGG Activity_16'!B:B,'AGG Activity_16'!$A:$A,$B67)+SUMIFS('AGG Activity_EX'!B:B,'AGG Activity_EX'!$A:$A,$B67))-SUMIFS(Activity_EX!B:B,Activity_EX!$A:$A,$A67))/(SUMIFS('AGG Activity_16'!B:B,'AGG Activity_16'!$A:$A,$B67)),1)))))</f>
        <v>0</v>
      </c>
      <c r="M67" s="7">
        <f>IF(AND(M$1=2017,OR(G67="WH",G67="SH")),IF(COMBDG_Split_Tech!M67="",0,COMBDG_Split_Tech!M67),IF(M$1=2016,IF(COMBDG_Split_Tech!M67="",0,COMBDG_Split_Tech!M67),IF(COMBDG_Split_Tech!M67=1,1,IF(COMBDG_Split_Tech!M67="",0,IFERROR((COMBDG_Split_Tech!M67*(SUMIFS('AGG Activity_16'!C:C,'AGG Activity_16'!$A:$A,$B67)+SUMIFS('AGG Activity_EX'!C:C,'AGG Activity_EX'!$A:$A,$B67))-SUMIFS(Activity_EX!C:C,Activity_EX!$A:$A,$A67))/(SUMIFS('AGG Activity_16'!C:C,'AGG Activity_16'!$A:$A,$B67)),1)))))</f>
        <v>0</v>
      </c>
      <c r="N67" s="7">
        <f>IF(AND(N$1=2017,OR(H67="WH",H67="SH")),IF(COMBDG_Split_Tech!N67="",0,COMBDG_Split_Tech!N67),IF(N$1=2016,IF(COMBDG_Split_Tech!N67="",0,COMBDG_Split_Tech!N67),IF(COMBDG_Split_Tech!N67=1,1,IF(COMBDG_Split_Tech!N67="",0,IFERROR((COMBDG_Split_Tech!N67*(SUMIFS('AGG Activity_16'!D:D,'AGG Activity_16'!$A:$A,$B67)+SUMIFS('AGG Activity_EX'!D:D,'AGG Activity_EX'!$A:$A,$B67))-SUMIFS(Activity_EX!D:D,Activity_EX!$A:$A,$A67))/(SUMIFS('AGG Activity_16'!D:D,'AGG Activity_16'!$A:$A,$B67)),1)))))</f>
        <v>0</v>
      </c>
      <c r="O67" s="7">
        <f>IF(AND(O$1=2017,OR(I67="WH",I67="SH")),IF(COMBDG_Split_Tech!O67="",0,COMBDG_Split_Tech!O67),IF(O$1=2016,IF(COMBDG_Split_Tech!O67="",0,COMBDG_Split_Tech!O67),IF(COMBDG_Split_Tech!O67=1,1,IF(COMBDG_Split_Tech!O67="",0,IFERROR((COMBDG_Split_Tech!O67*(SUMIFS('AGG Activity_16'!E:E,'AGG Activity_16'!$A:$A,$B67)+SUMIFS('AGG Activity_EX'!E:E,'AGG Activity_EX'!$A:$A,$B67))-SUMIFS(Activity_EX!E:E,Activity_EX!$A:$A,$A67))/(SUMIFS('AGG Activity_16'!E:E,'AGG Activity_16'!$A:$A,$B67)),1)))))</f>
        <v>0</v>
      </c>
      <c r="P67" s="7">
        <f>IF(AND(P$1=2017,OR(J67="WH",J67="SH")),IF(COMBDG_Split_Tech!P67="",0,COMBDG_Split_Tech!P67),IF(P$1=2016,IF(COMBDG_Split_Tech!P67="",0,COMBDG_Split_Tech!P67),IF(COMBDG_Split_Tech!P67=1,1,IF(COMBDG_Split_Tech!P67="",0,IFERROR((COMBDG_Split_Tech!P67*(SUMIFS('AGG Activity_16'!F:F,'AGG Activity_16'!$A:$A,$B67)+SUMIFS('AGG Activity_EX'!F:F,'AGG Activity_EX'!$A:$A,$B67))-SUMIFS(Activity_EX!F:F,Activity_EX!$A:$A,$A67))/(SUMIFS('AGG Activity_16'!F:F,'AGG Activity_16'!$A:$A,$B67)),1)))))</f>
        <v>0</v>
      </c>
      <c r="Q67" s="7">
        <f>IF(AND(Q$1=2017,OR(K67="WH",K67="SH")),IF(COMBDG_Split_Tech!Q67="",0,COMBDG_Split_Tech!Q67),IF(Q$1=2016,IF(COMBDG_Split_Tech!Q67="",0,COMBDG_Split_Tech!Q67),IF(COMBDG_Split_Tech!Q67=1,1,IF(COMBDG_Split_Tech!Q67="",0,IFERROR((COMBDG_Split_Tech!Q67*(SUMIFS('AGG Activity_16'!G:G,'AGG Activity_16'!$A:$A,$B67)+SUMIFS('AGG Activity_EX'!G:G,'AGG Activity_EX'!$A:$A,$B67))-SUMIFS(Activity_EX!G:G,Activity_EX!$A:$A,$A67))/(SUMIFS('AGG Activity_16'!G:G,'AGG Activity_16'!$A:$A,$B67)),1)))))</f>
        <v>0</v>
      </c>
      <c r="R67" s="7">
        <f>IF(AND(R$1=2017,OR(L67="WH",L67="SH")),IF(COMBDG_Split_Tech!R67="",0,COMBDG_Split_Tech!R67),IF(R$1=2016,IF(COMBDG_Split_Tech!R67="",0,COMBDG_Split_Tech!R67),IF(COMBDG_Split_Tech!R67=1,1,IF(COMBDG_Split_Tech!R67="",0,IFERROR((COMBDG_Split_Tech!R67*(SUMIFS('AGG Activity_16'!H:H,'AGG Activity_16'!$A:$A,$B67)+SUMIFS('AGG Activity_EX'!H:H,'AGG Activity_EX'!$A:$A,$B67))-SUMIFS(Activity_EX!H:H,Activity_EX!$A:$A,$A67))/(SUMIFS('AGG Activity_16'!H:H,'AGG Activity_16'!$A:$A,$B67)),1)))))</f>
        <v>0</v>
      </c>
      <c r="S67" s="7">
        <f>IF(AND(S$1=2017,OR(M67="WH",M67="SH")),IF(COMBDG_Split_Tech!S67="",0,COMBDG_Split_Tech!S67),IF(S$1=2016,IF(COMBDG_Split_Tech!S67="",0,COMBDG_Split_Tech!S67),IF(COMBDG_Split_Tech!S67=1,1,IF(COMBDG_Split_Tech!S67="",0,IFERROR((COMBDG_Split_Tech!S67*(SUMIFS('AGG Activity_16'!I:I,'AGG Activity_16'!$A:$A,$B67)+SUMIFS('AGG Activity_EX'!I:I,'AGG Activity_EX'!$A:$A,$B67))-SUMIFS(Activity_EX!I:I,Activity_EX!$A:$A,$A67))/(SUMIFS('AGG Activity_16'!I:I,'AGG Activity_16'!$A:$A,$B67)),1)))))</f>
        <v>0</v>
      </c>
      <c r="T67" s="7">
        <f>IF(AND(T$1=2017,OR(N67="WH",N67="SH")),IF(COMBDG_Split_Tech!T67="",0,COMBDG_Split_Tech!T67),IF(T$1=2016,IF(COMBDG_Split_Tech!T67="",0,COMBDG_Split_Tech!T67),IF(COMBDG_Split_Tech!T67=1,1,IF(COMBDG_Split_Tech!T67="",0,IFERROR((COMBDG_Split_Tech!T67*(SUMIFS('AGG Activity_16'!J:J,'AGG Activity_16'!$A:$A,$B67)+SUMIFS('AGG Activity_EX'!J:J,'AGG Activity_EX'!$A:$A,$B67))-SUMIFS(Activity_EX!J:J,Activity_EX!$A:$A,$A67))/(SUMIFS('AGG Activity_16'!J:J,'AGG Activity_16'!$A:$A,$B67)),1)))))</f>
        <v>0</v>
      </c>
      <c r="U67" s="7">
        <f>IF(AND(U$1=2017,OR(O67="WH",O67="SH")),IF(COMBDG_Split_Tech!U67="",0,COMBDG_Split_Tech!U67),IF(U$1=2016,IF(COMBDG_Split_Tech!U67="",0,COMBDG_Split_Tech!U67),IF(COMBDG_Split_Tech!U67=1,1,IF(COMBDG_Split_Tech!U67="",0,IFERROR((COMBDG_Split_Tech!U67*(SUMIFS('AGG Activity_16'!K:K,'AGG Activity_16'!$A:$A,$B67)+SUMIFS('AGG Activity_EX'!K:K,'AGG Activity_EX'!$A:$A,$B67))-SUMIFS(Activity_EX!K:K,Activity_EX!$A:$A,$A67))/(SUMIFS('AGG Activity_16'!K:K,'AGG Activity_16'!$A:$A,$B67)),1)))))</f>
        <v>0</v>
      </c>
    </row>
    <row r="68" spans="1:21" x14ac:dyDescent="0.25">
      <c r="A68" t="str">
        <f>COMBDG_Split_Tech!A68</f>
        <v>COMBDGAFSNewLIHAL___STDELC</v>
      </c>
      <c r="B68" t="str">
        <f>COMBDG_Split_Tech!B68</f>
        <v>COMBDGAFSNewLI</v>
      </c>
      <c r="C68" t="str">
        <f>COMBDG_Split_Tech!C68</f>
        <v>COM</v>
      </c>
      <c r="D68" t="str">
        <f>COMBDG_Split_Tech!D68</f>
        <v>BDG</v>
      </c>
      <c r="E68" t="str">
        <f>COMBDG_Split_Tech!E68</f>
        <v>AFS</v>
      </c>
      <c r="F68" t="str">
        <f>COMBDG_Split_Tech!F68</f>
        <v>New</v>
      </c>
      <c r="G68" t="str">
        <f>COMBDG_Split_Tech!G68</f>
        <v>LI</v>
      </c>
      <c r="H68" t="str">
        <f>COMBDG_Split_Tech!H68</f>
        <v>HAL</v>
      </c>
      <c r="I68" t="str">
        <f>COMBDG_Split_Tech!I68</f>
        <v>___</v>
      </c>
      <c r="J68" t="str">
        <f>COMBDG_Split_Tech!J68</f>
        <v>STD</v>
      </c>
      <c r="K68" t="str">
        <f>COMBDG_Split_Tech!K68</f>
        <v>ELC</v>
      </c>
      <c r="L68" s="7">
        <f>IF(AND(L$1=2017,OR(F68="WH",F68="SH")),IF(COMBDG_Split_Tech!L68="",0,COMBDG_Split_Tech!L68),IF(L$1=2016,IF(COMBDG_Split_Tech!L68="",0,COMBDG_Split_Tech!L68),IF(COMBDG_Split_Tech!L68=1,1,IF(COMBDG_Split_Tech!L68="",0,IFERROR((COMBDG_Split_Tech!L68*(SUMIFS('AGG Activity_16'!B:B,'AGG Activity_16'!$A:$A,$B68)+SUMIFS('AGG Activity_EX'!B:B,'AGG Activity_EX'!$A:$A,$B68))-SUMIFS(Activity_EX!B:B,Activity_EX!$A:$A,$A68))/(SUMIFS('AGG Activity_16'!B:B,'AGG Activity_16'!$A:$A,$B68)),1)))))</f>
        <v>0</v>
      </c>
      <c r="M68" s="7">
        <f>IF(AND(M$1=2017,OR(G68="WH",G68="SH")),IF(COMBDG_Split_Tech!M68="",0,COMBDG_Split_Tech!M68),IF(M$1=2016,IF(COMBDG_Split_Tech!M68="",0,COMBDG_Split_Tech!M68),IF(COMBDG_Split_Tech!M68=1,1,IF(COMBDG_Split_Tech!M68="",0,IFERROR((COMBDG_Split_Tech!M68*(SUMIFS('AGG Activity_16'!C:C,'AGG Activity_16'!$A:$A,$B68)+SUMIFS('AGG Activity_EX'!C:C,'AGG Activity_EX'!$A:$A,$B68))-SUMIFS(Activity_EX!C:C,Activity_EX!$A:$A,$A68))/(SUMIFS('AGG Activity_16'!C:C,'AGG Activity_16'!$A:$A,$B68)),1)))))</f>
        <v>0</v>
      </c>
      <c r="N68" s="7">
        <f>IF(AND(N$1=2017,OR(H68="WH",H68="SH")),IF(COMBDG_Split_Tech!N68="",0,COMBDG_Split_Tech!N68),IF(N$1=2016,IF(COMBDG_Split_Tech!N68="",0,COMBDG_Split_Tech!N68),IF(COMBDG_Split_Tech!N68=1,1,IF(COMBDG_Split_Tech!N68="",0,IFERROR((COMBDG_Split_Tech!N68*(SUMIFS('AGG Activity_16'!D:D,'AGG Activity_16'!$A:$A,$B68)+SUMIFS('AGG Activity_EX'!D:D,'AGG Activity_EX'!$A:$A,$B68))-SUMIFS(Activity_EX!D:D,Activity_EX!$A:$A,$A68))/(SUMIFS('AGG Activity_16'!D:D,'AGG Activity_16'!$A:$A,$B68)),1)))))</f>
        <v>0</v>
      </c>
      <c r="O68" s="7">
        <f>IF(AND(O$1=2017,OR(I68="WH",I68="SH")),IF(COMBDG_Split_Tech!O68="",0,COMBDG_Split_Tech!O68),IF(O$1=2016,IF(COMBDG_Split_Tech!O68="",0,COMBDG_Split_Tech!O68),IF(COMBDG_Split_Tech!O68=1,1,IF(COMBDG_Split_Tech!O68="",0,IFERROR((COMBDG_Split_Tech!O68*(SUMIFS('AGG Activity_16'!E:E,'AGG Activity_16'!$A:$A,$B68)+SUMIFS('AGG Activity_EX'!E:E,'AGG Activity_EX'!$A:$A,$B68))-SUMIFS(Activity_EX!E:E,Activity_EX!$A:$A,$A68))/(SUMIFS('AGG Activity_16'!E:E,'AGG Activity_16'!$A:$A,$B68)),1)))))</f>
        <v>0</v>
      </c>
      <c r="P68" s="7">
        <f>IF(AND(P$1=2017,OR(J68="WH",J68="SH")),IF(COMBDG_Split_Tech!P68="",0,COMBDG_Split_Tech!P68),IF(P$1=2016,IF(COMBDG_Split_Tech!P68="",0,COMBDG_Split_Tech!P68),IF(COMBDG_Split_Tech!P68=1,1,IF(COMBDG_Split_Tech!P68="",0,IFERROR((COMBDG_Split_Tech!P68*(SUMIFS('AGG Activity_16'!F:F,'AGG Activity_16'!$A:$A,$B68)+SUMIFS('AGG Activity_EX'!F:F,'AGG Activity_EX'!$A:$A,$B68))-SUMIFS(Activity_EX!F:F,Activity_EX!$A:$A,$A68))/(SUMIFS('AGG Activity_16'!F:F,'AGG Activity_16'!$A:$A,$B68)),1)))))</f>
        <v>0</v>
      </c>
      <c r="Q68" s="7">
        <f>IF(AND(Q$1=2017,OR(K68="WH",K68="SH")),IF(COMBDG_Split_Tech!Q68="",0,COMBDG_Split_Tech!Q68),IF(Q$1=2016,IF(COMBDG_Split_Tech!Q68="",0,COMBDG_Split_Tech!Q68),IF(COMBDG_Split_Tech!Q68=1,1,IF(COMBDG_Split_Tech!Q68="",0,IFERROR((COMBDG_Split_Tech!Q68*(SUMIFS('AGG Activity_16'!G:G,'AGG Activity_16'!$A:$A,$B68)+SUMIFS('AGG Activity_EX'!G:G,'AGG Activity_EX'!$A:$A,$B68))-SUMIFS(Activity_EX!G:G,Activity_EX!$A:$A,$A68))/(SUMIFS('AGG Activity_16'!G:G,'AGG Activity_16'!$A:$A,$B68)),1)))))</f>
        <v>0</v>
      </c>
      <c r="R68" s="7">
        <f>IF(AND(R$1=2017,OR(L68="WH",L68="SH")),IF(COMBDG_Split_Tech!R68="",0,COMBDG_Split_Tech!R68),IF(R$1=2016,IF(COMBDG_Split_Tech!R68="",0,COMBDG_Split_Tech!R68),IF(COMBDG_Split_Tech!R68=1,1,IF(COMBDG_Split_Tech!R68="",0,IFERROR((COMBDG_Split_Tech!R68*(SUMIFS('AGG Activity_16'!H:H,'AGG Activity_16'!$A:$A,$B68)+SUMIFS('AGG Activity_EX'!H:H,'AGG Activity_EX'!$A:$A,$B68))-SUMIFS(Activity_EX!H:H,Activity_EX!$A:$A,$A68))/(SUMIFS('AGG Activity_16'!H:H,'AGG Activity_16'!$A:$A,$B68)),1)))))</f>
        <v>0</v>
      </c>
      <c r="S68" s="7">
        <f>IF(AND(S$1=2017,OR(M68="WH",M68="SH")),IF(COMBDG_Split_Tech!S68="",0,COMBDG_Split_Tech!S68),IF(S$1=2016,IF(COMBDG_Split_Tech!S68="",0,COMBDG_Split_Tech!S68),IF(COMBDG_Split_Tech!S68=1,1,IF(COMBDG_Split_Tech!S68="",0,IFERROR((COMBDG_Split_Tech!S68*(SUMIFS('AGG Activity_16'!I:I,'AGG Activity_16'!$A:$A,$B68)+SUMIFS('AGG Activity_EX'!I:I,'AGG Activity_EX'!$A:$A,$B68))-SUMIFS(Activity_EX!I:I,Activity_EX!$A:$A,$A68))/(SUMIFS('AGG Activity_16'!I:I,'AGG Activity_16'!$A:$A,$B68)),1)))))</f>
        <v>0</v>
      </c>
      <c r="T68" s="7">
        <f>IF(AND(T$1=2017,OR(N68="WH",N68="SH")),IF(COMBDG_Split_Tech!T68="",0,COMBDG_Split_Tech!T68),IF(T$1=2016,IF(COMBDG_Split_Tech!T68="",0,COMBDG_Split_Tech!T68),IF(COMBDG_Split_Tech!T68=1,1,IF(COMBDG_Split_Tech!T68="",0,IFERROR((COMBDG_Split_Tech!T68*(SUMIFS('AGG Activity_16'!J:J,'AGG Activity_16'!$A:$A,$B68)+SUMIFS('AGG Activity_EX'!J:J,'AGG Activity_EX'!$A:$A,$B68))-SUMIFS(Activity_EX!J:J,Activity_EX!$A:$A,$A68))/(SUMIFS('AGG Activity_16'!J:J,'AGG Activity_16'!$A:$A,$B68)),1)))))</f>
        <v>0</v>
      </c>
      <c r="U68" s="7">
        <f>IF(AND(U$1=2017,OR(O68="WH",O68="SH")),IF(COMBDG_Split_Tech!U68="",0,COMBDG_Split_Tech!U68),IF(U$1=2016,IF(COMBDG_Split_Tech!U68="",0,COMBDG_Split_Tech!U68),IF(COMBDG_Split_Tech!U68=1,1,IF(COMBDG_Split_Tech!U68="",0,IFERROR((COMBDG_Split_Tech!U68*(SUMIFS('AGG Activity_16'!K:K,'AGG Activity_16'!$A:$A,$B68)+SUMIFS('AGG Activity_EX'!K:K,'AGG Activity_EX'!$A:$A,$B68))-SUMIFS(Activity_EX!K:K,Activity_EX!$A:$A,$A68))/(SUMIFS('AGG Activity_16'!K:K,'AGG Activity_16'!$A:$A,$B68)),1)))))</f>
        <v>0</v>
      </c>
    </row>
    <row r="69" spans="1:21" x14ac:dyDescent="0.25">
      <c r="A69" t="str">
        <f>COMBDG_Split_Tech!A69</f>
        <v>COMBDGAFSNewLIINC___STDELC</v>
      </c>
      <c r="B69" t="str">
        <f>COMBDG_Split_Tech!B69</f>
        <v>COMBDGAFSNewLI</v>
      </c>
      <c r="C69" t="str">
        <f>COMBDG_Split_Tech!C69</f>
        <v>COM</v>
      </c>
      <c r="D69" t="str">
        <f>COMBDG_Split_Tech!D69</f>
        <v>BDG</v>
      </c>
      <c r="E69" t="str">
        <f>COMBDG_Split_Tech!E69</f>
        <v>AFS</v>
      </c>
      <c r="F69" t="str">
        <f>COMBDG_Split_Tech!F69</f>
        <v>New</v>
      </c>
      <c r="G69" t="str">
        <f>COMBDG_Split_Tech!G69</f>
        <v>LI</v>
      </c>
      <c r="H69" t="str">
        <f>COMBDG_Split_Tech!H69</f>
        <v>INC</v>
      </c>
      <c r="I69" t="str">
        <f>COMBDG_Split_Tech!I69</f>
        <v>___</v>
      </c>
      <c r="J69" t="str">
        <f>COMBDG_Split_Tech!J69</f>
        <v>STD</v>
      </c>
      <c r="K69" t="str">
        <f>COMBDG_Split_Tech!K69</f>
        <v>ELC</v>
      </c>
      <c r="L69" s="7">
        <f>IF(AND(L$1=2017,OR(F69="WH",F69="SH")),IF(COMBDG_Split_Tech!L69="",0,COMBDG_Split_Tech!L69),IF(L$1=2016,IF(COMBDG_Split_Tech!L69="",0,COMBDG_Split_Tech!L69),IF(COMBDG_Split_Tech!L69=1,1,IF(COMBDG_Split_Tech!L69="",0,IFERROR((COMBDG_Split_Tech!L69*(SUMIFS('AGG Activity_16'!B:B,'AGG Activity_16'!$A:$A,$B69)+SUMIFS('AGG Activity_EX'!B:B,'AGG Activity_EX'!$A:$A,$B69))-SUMIFS(Activity_EX!B:B,Activity_EX!$A:$A,$A69))/(SUMIFS('AGG Activity_16'!B:B,'AGG Activity_16'!$A:$A,$B69)),1)))))</f>
        <v>0</v>
      </c>
      <c r="M69" s="7">
        <f>IF(AND(M$1=2017,OR(G69="WH",G69="SH")),IF(COMBDG_Split_Tech!M69="",0,COMBDG_Split_Tech!M69),IF(M$1=2016,IF(COMBDG_Split_Tech!M69="",0,COMBDG_Split_Tech!M69),IF(COMBDG_Split_Tech!M69=1,1,IF(COMBDG_Split_Tech!M69="",0,IFERROR((COMBDG_Split_Tech!M69*(SUMIFS('AGG Activity_16'!C:C,'AGG Activity_16'!$A:$A,$B69)+SUMIFS('AGG Activity_EX'!C:C,'AGG Activity_EX'!$A:$A,$B69))-SUMIFS(Activity_EX!C:C,Activity_EX!$A:$A,$A69))/(SUMIFS('AGG Activity_16'!C:C,'AGG Activity_16'!$A:$A,$B69)),1)))))</f>
        <v>0</v>
      </c>
      <c r="N69" s="7">
        <f>IF(AND(N$1=2017,OR(H69="WH",H69="SH")),IF(COMBDG_Split_Tech!N69="",0,COMBDG_Split_Tech!N69),IF(N$1=2016,IF(COMBDG_Split_Tech!N69="",0,COMBDG_Split_Tech!N69),IF(COMBDG_Split_Tech!N69=1,1,IF(COMBDG_Split_Tech!N69="",0,IFERROR((COMBDG_Split_Tech!N69*(SUMIFS('AGG Activity_16'!D:D,'AGG Activity_16'!$A:$A,$B69)+SUMIFS('AGG Activity_EX'!D:D,'AGG Activity_EX'!$A:$A,$B69))-SUMIFS(Activity_EX!D:D,Activity_EX!$A:$A,$A69))/(SUMIFS('AGG Activity_16'!D:D,'AGG Activity_16'!$A:$A,$B69)),1)))))</f>
        <v>0</v>
      </c>
      <c r="O69" s="7">
        <f>IF(AND(O$1=2017,OR(I69="WH",I69="SH")),IF(COMBDG_Split_Tech!O69="",0,COMBDG_Split_Tech!O69),IF(O$1=2016,IF(COMBDG_Split_Tech!O69="",0,COMBDG_Split_Tech!O69),IF(COMBDG_Split_Tech!O69=1,1,IF(COMBDG_Split_Tech!O69="",0,IFERROR((COMBDG_Split_Tech!O69*(SUMIFS('AGG Activity_16'!E:E,'AGG Activity_16'!$A:$A,$B69)+SUMIFS('AGG Activity_EX'!E:E,'AGG Activity_EX'!$A:$A,$B69))-SUMIFS(Activity_EX!E:E,Activity_EX!$A:$A,$A69))/(SUMIFS('AGG Activity_16'!E:E,'AGG Activity_16'!$A:$A,$B69)),1)))))</f>
        <v>0</v>
      </c>
      <c r="P69" s="7">
        <f>IF(AND(P$1=2017,OR(J69="WH",J69="SH")),IF(COMBDG_Split_Tech!P69="",0,COMBDG_Split_Tech!P69),IF(P$1=2016,IF(COMBDG_Split_Tech!P69="",0,COMBDG_Split_Tech!P69),IF(COMBDG_Split_Tech!P69=1,1,IF(COMBDG_Split_Tech!P69="",0,IFERROR((COMBDG_Split_Tech!P69*(SUMIFS('AGG Activity_16'!F:F,'AGG Activity_16'!$A:$A,$B69)+SUMIFS('AGG Activity_EX'!F:F,'AGG Activity_EX'!$A:$A,$B69))-SUMIFS(Activity_EX!F:F,Activity_EX!$A:$A,$A69))/(SUMIFS('AGG Activity_16'!F:F,'AGG Activity_16'!$A:$A,$B69)),1)))))</f>
        <v>0</v>
      </c>
      <c r="Q69" s="7">
        <f>IF(AND(Q$1=2017,OR(K69="WH",K69="SH")),IF(COMBDG_Split_Tech!Q69="",0,COMBDG_Split_Tech!Q69),IF(Q$1=2016,IF(COMBDG_Split_Tech!Q69="",0,COMBDG_Split_Tech!Q69),IF(COMBDG_Split_Tech!Q69=1,1,IF(COMBDG_Split_Tech!Q69="",0,IFERROR((COMBDG_Split_Tech!Q69*(SUMIFS('AGG Activity_16'!G:G,'AGG Activity_16'!$A:$A,$B69)+SUMIFS('AGG Activity_EX'!G:G,'AGG Activity_EX'!$A:$A,$B69))-SUMIFS(Activity_EX!G:G,Activity_EX!$A:$A,$A69))/(SUMIFS('AGG Activity_16'!G:G,'AGG Activity_16'!$A:$A,$B69)),1)))))</f>
        <v>0</v>
      </c>
      <c r="R69" s="7">
        <f>IF(AND(R$1=2017,OR(L69="WH",L69="SH")),IF(COMBDG_Split_Tech!R69="",0,COMBDG_Split_Tech!R69),IF(R$1=2016,IF(COMBDG_Split_Tech!R69="",0,COMBDG_Split_Tech!R69),IF(COMBDG_Split_Tech!R69=1,1,IF(COMBDG_Split_Tech!R69="",0,IFERROR((COMBDG_Split_Tech!R69*(SUMIFS('AGG Activity_16'!H:H,'AGG Activity_16'!$A:$A,$B69)+SUMIFS('AGG Activity_EX'!H:H,'AGG Activity_EX'!$A:$A,$B69))-SUMIFS(Activity_EX!H:H,Activity_EX!$A:$A,$A69))/(SUMIFS('AGG Activity_16'!H:H,'AGG Activity_16'!$A:$A,$B69)),1)))))</f>
        <v>0</v>
      </c>
      <c r="S69" s="7">
        <f>IF(AND(S$1=2017,OR(M69="WH",M69="SH")),IF(COMBDG_Split_Tech!S69="",0,COMBDG_Split_Tech!S69),IF(S$1=2016,IF(COMBDG_Split_Tech!S69="",0,COMBDG_Split_Tech!S69),IF(COMBDG_Split_Tech!S69=1,1,IF(COMBDG_Split_Tech!S69="",0,IFERROR((COMBDG_Split_Tech!S69*(SUMIFS('AGG Activity_16'!I:I,'AGG Activity_16'!$A:$A,$B69)+SUMIFS('AGG Activity_EX'!I:I,'AGG Activity_EX'!$A:$A,$B69))-SUMIFS(Activity_EX!I:I,Activity_EX!$A:$A,$A69))/(SUMIFS('AGG Activity_16'!I:I,'AGG Activity_16'!$A:$A,$B69)),1)))))</f>
        <v>0</v>
      </c>
      <c r="T69" s="7">
        <f>IF(AND(T$1=2017,OR(N69="WH",N69="SH")),IF(COMBDG_Split_Tech!T69="",0,COMBDG_Split_Tech!T69),IF(T$1=2016,IF(COMBDG_Split_Tech!T69="",0,COMBDG_Split_Tech!T69),IF(COMBDG_Split_Tech!T69=1,1,IF(COMBDG_Split_Tech!T69="",0,IFERROR((COMBDG_Split_Tech!T69*(SUMIFS('AGG Activity_16'!J:J,'AGG Activity_16'!$A:$A,$B69)+SUMIFS('AGG Activity_EX'!J:J,'AGG Activity_EX'!$A:$A,$B69))-SUMIFS(Activity_EX!J:J,Activity_EX!$A:$A,$A69))/(SUMIFS('AGG Activity_16'!J:J,'AGG Activity_16'!$A:$A,$B69)),1)))))</f>
        <v>0</v>
      </c>
      <c r="U69" s="7">
        <f>IF(AND(U$1=2017,OR(O69="WH",O69="SH")),IF(COMBDG_Split_Tech!U69="",0,COMBDG_Split_Tech!U69),IF(U$1=2016,IF(COMBDG_Split_Tech!U69="",0,COMBDG_Split_Tech!U69),IF(COMBDG_Split_Tech!U69=1,1,IF(COMBDG_Split_Tech!U69="",0,IFERROR((COMBDG_Split_Tech!U69*(SUMIFS('AGG Activity_16'!K:K,'AGG Activity_16'!$A:$A,$B69)+SUMIFS('AGG Activity_EX'!K:K,'AGG Activity_EX'!$A:$A,$B69))-SUMIFS(Activity_EX!K:K,Activity_EX!$A:$A,$A69))/(SUMIFS('AGG Activity_16'!K:K,'AGG Activity_16'!$A:$A,$B69)),1)))))</f>
        <v>0</v>
      </c>
    </row>
    <row r="70" spans="1:21" x14ac:dyDescent="0.25">
      <c r="A70" t="str">
        <f>COMBDG_Split_Tech!A70</f>
        <v>COMBDGAFSNewLILED___STDELC</v>
      </c>
      <c r="B70" t="str">
        <f>COMBDG_Split_Tech!B70</f>
        <v>COMBDGAFSNewLI</v>
      </c>
      <c r="C70" t="str">
        <f>COMBDG_Split_Tech!C70</f>
        <v>COM</v>
      </c>
      <c r="D70" t="str">
        <f>COMBDG_Split_Tech!D70</f>
        <v>BDG</v>
      </c>
      <c r="E70" t="str">
        <f>COMBDG_Split_Tech!E70</f>
        <v>AFS</v>
      </c>
      <c r="F70" t="str">
        <f>COMBDG_Split_Tech!F70</f>
        <v>New</v>
      </c>
      <c r="G70" t="str">
        <f>COMBDG_Split_Tech!G70</f>
        <v>LI</v>
      </c>
      <c r="H70" t="str">
        <f>COMBDG_Split_Tech!H70</f>
        <v>LED</v>
      </c>
      <c r="I70" t="str">
        <f>COMBDG_Split_Tech!I70</f>
        <v>___</v>
      </c>
      <c r="J70" t="str">
        <f>COMBDG_Split_Tech!J70</f>
        <v>STD</v>
      </c>
      <c r="K70" t="str">
        <f>COMBDG_Split_Tech!K70</f>
        <v>ELC</v>
      </c>
      <c r="L70" s="7">
        <f>IF(AND(L$1=2017,OR(F70="WH",F70="SH")),IF(COMBDG_Split_Tech!L70="",0,COMBDG_Split_Tech!L70),IF(L$1=2016,IF(COMBDG_Split_Tech!L70="",0,COMBDG_Split_Tech!L70),IF(COMBDG_Split_Tech!L70=1,1,IF(COMBDG_Split_Tech!L70="",0,IFERROR((COMBDG_Split_Tech!L70*(SUMIFS('AGG Activity_16'!B:B,'AGG Activity_16'!$A:$A,$B70)+SUMIFS('AGG Activity_EX'!B:B,'AGG Activity_EX'!$A:$A,$B70))-SUMIFS(Activity_EX!B:B,Activity_EX!$A:$A,$A70))/(SUMIFS('AGG Activity_16'!B:B,'AGG Activity_16'!$A:$A,$B70)),1)))))</f>
        <v>0</v>
      </c>
      <c r="M70" s="7">
        <f>IF(AND(M$1=2017,OR(G70="WH",G70="SH")),IF(COMBDG_Split_Tech!M70="",0,COMBDG_Split_Tech!M70),IF(M$1=2016,IF(COMBDG_Split_Tech!M70="",0,COMBDG_Split_Tech!M70),IF(COMBDG_Split_Tech!M70=1,1,IF(COMBDG_Split_Tech!M70="",0,IFERROR((COMBDG_Split_Tech!M70*(SUMIFS('AGG Activity_16'!C:C,'AGG Activity_16'!$A:$A,$B70)+SUMIFS('AGG Activity_EX'!C:C,'AGG Activity_EX'!$A:$A,$B70))-SUMIFS(Activity_EX!C:C,Activity_EX!$A:$A,$A70))/(SUMIFS('AGG Activity_16'!C:C,'AGG Activity_16'!$A:$A,$B70)),1)))))</f>
        <v>0</v>
      </c>
      <c r="N70" s="7">
        <f>IF(AND(N$1=2017,OR(H70="WH",H70="SH")),IF(COMBDG_Split_Tech!N70="",0,COMBDG_Split_Tech!N70),IF(N$1=2016,IF(COMBDG_Split_Tech!N70="",0,COMBDG_Split_Tech!N70),IF(COMBDG_Split_Tech!N70=1,1,IF(COMBDG_Split_Tech!N70="",0,IFERROR((COMBDG_Split_Tech!N70*(SUMIFS('AGG Activity_16'!D:D,'AGG Activity_16'!$A:$A,$B70)+SUMIFS('AGG Activity_EX'!D:D,'AGG Activity_EX'!$A:$A,$B70))-SUMIFS(Activity_EX!D:D,Activity_EX!$A:$A,$A70))/(SUMIFS('AGG Activity_16'!D:D,'AGG Activity_16'!$A:$A,$B70)),1)))))</f>
        <v>0</v>
      </c>
      <c r="O70" s="7">
        <f>IF(AND(O$1=2017,OR(I70="WH",I70="SH")),IF(COMBDG_Split_Tech!O70="",0,COMBDG_Split_Tech!O70),IF(O$1=2016,IF(COMBDG_Split_Tech!O70="",0,COMBDG_Split_Tech!O70),IF(COMBDG_Split_Tech!O70=1,1,IF(COMBDG_Split_Tech!O70="",0,IFERROR((COMBDG_Split_Tech!O70*(SUMIFS('AGG Activity_16'!E:E,'AGG Activity_16'!$A:$A,$B70)+SUMIFS('AGG Activity_EX'!E:E,'AGG Activity_EX'!$A:$A,$B70))-SUMIFS(Activity_EX!E:E,Activity_EX!$A:$A,$A70))/(SUMIFS('AGG Activity_16'!E:E,'AGG Activity_16'!$A:$A,$B70)),1)))))</f>
        <v>0</v>
      </c>
      <c r="P70" s="7">
        <f>IF(AND(P$1=2017,OR(J70="WH",J70="SH")),IF(COMBDG_Split_Tech!P70="",0,COMBDG_Split_Tech!P70),IF(P$1=2016,IF(COMBDG_Split_Tech!P70="",0,COMBDG_Split_Tech!P70),IF(COMBDG_Split_Tech!P70=1,1,IF(COMBDG_Split_Tech!P70="",0,IFERROR((COMBDG_Split_Tech!P70*(SUMIFS('AGG Activity_16'!F:F,'AGG Activity_16'!$A:$A,$B70)+SUMIFS('AGG Activity_EX'!F:F,'AGG Activity_EX'!$A:$A,$B70))-SUMIFS(Activity_EX!F:F,Activity_EX!$A:$A,$A70))/(SUMIFS('AGG Activity_16'!F:F,'AGG Activity_16'!$A:$A,$B70)),1)))))</f>
        <v>0</v>
      </c>
      <c r="Q70" s="7">
        <f>IF(AND(Q$1=2017,OR(K70="WH",K70="SH")),IF(COMBDG_Split_Tech!Q70="",0,COMBDG_Split_Tech!Q70),IF(Q$1=2016,IF(COMBDG_Split_Tech!Q70="",0,COMBDG_Split_Tech!Q70),IF(COMBDG_Split_Tech!Q70=1,1,IF(COMBDG_Split_Tech!Q70="",0,IFERROR((COMBDG_Split_Tech!Q70*(SUMIFS('AGG Activity_16'!G:G,'AGG Activity_16'!$A:$A,$B70)+SUMIFS('AGG Activity_EX'!G:G,'AGG Activity_EX'!$A:$A,$B70))-SUMIFS(Activity_EX!G:G,Activity_EX!$A:$A,$A70))/(SUMIFS('AGG Activity_16'!G:G,'AGG Activity_16'!$A:$A,$B70)),1)))))</f>
        <v>0</v>
      </c>
      <c r="R70" s="7">
        <f>IF(AND(R$1=2017,OR(L70="WH",L70="SH")),IF(COMBDG_Split_Tech!R70="",0,COMBDG_Split_Tech!R70),IF(R$1=2016,IF(COMBDG_Split_Tech!R70="",0,COMBDG_Split_Tech!R70),IF(COMBDG_Split_Tech!R70=1,1,IF(COMBDG_Split_Tech!R70="",0,IFERROR((COMBDG_Split_Tech!R70*(SUMIFS('AGG Activity_16'!H:H,'AGG Activity_16'!$A:$A,$B70)+SUMIFS('AGG Activity_EX'!H:H,'AGG Activity_EX'!$A:$A,$B70))-SUMIFS(Activity_EX!H:H,Activity_EX!$A:$A,$A70))/(SUMIFS('AGG Activity_16'!H:H,'AGG Activity_16'!$A:$A,$B70)),1)))))</f>
        <v>0</v>
      </c>
      <c r="S70" s="7">
        <f>IF(AND(S$1=2017,OR(M70="WH",M70="SH")),IF(COMBDG_Split_Tech!S70="",0,COMBDG_Split_Tech!S70),IF(S$1=2016,IF(COMBDG_Split_Tech!S70="",0,COMBDG_Split_Tech!S70),IF(COMBDG_Split_Tech!S70=1,1,IF(COMBDG_Split_Tech!S70="",0,IFERROR((COMBDG_Split_Tech!S70*(SUMIFS('AGG Activity_16'!I:I,'AGG Activity_16'!$A:$A,$B70)+SUMIFS('AGG Activity_EX'!I:I,'AGG Activity_EX'!$A:$A,$B70))-SUMIFS(Activity_EX!I:I,Activity_EX!$A:$A,$A70))/(SUMIFS('AGG Activity_16'!I:I,'AGG Activity_16'!$A:$A,$B70)),1)))))</f>
        <v>0</v>
      </c>
      <c r="T70" s="7">
        <f>IF(AND(T$1=2017,OR(N70="WH",N70="SH")),IF(COMBDG_Split_Tech!T70="",0,COMBDG_Split_Tech!T70),IF(T$1=2016,IF(COMBDG_Split_Tech!T70="",0,COMBDG_Split_Tech!T70),IF(COMBDG_Split_Tech!T70=1,1,IF(COMBDG_Split_Tech!T70="",0,IFERROR((COMBDG_Split_Tech!T70*(SUMIFS('AGG Activity_16'!J:J,'AGG Activity_16'!$A:$A,$B70)+SUMIFS('AGG Activity_EX'!J:J,'AGG Activity_EX'!$A:$A,$B70))-SUMIFS(Activity_EX!J:J,Activity_EX!$A:$A,$A70))/(SUMIFS('AGG Activity_16'!J:J,'AGG Activity_16'!$A:$A,$B70)),1)))))</f>
        <v>0</v>
      </c>
      <c r="U70" s="7">
        <f>IF(AND(U$1=2017,OR(O70="WH",O70="SH")),IF(COMBDG_Split_Tech!U70="",0,COMBDG_Split_Tech!U70),IF(U$1=2016,IF(COMBDG_Split_Tech!U70="",0,COMBDG_Split_Tech!U70),IF(COMBDG_Split_Tech!U70=1,1,IF(COMBDG_Split_Tech!U70="",0,IFERROR((COMBDG_Split_Tech!U70*(SUMIFS('AGG Activity_16'!K:K,'AGG Activity_16'!$A:$A,$B70)+SUMIFS('AGG Activity_EX'!K:K,'AGG Activity_EX'!$A:$A,$B70))-SUMIFS(Activity_EX!K:K,Activity_EX!$A:$A,$A70))/(SUMIFS('AGG Activity_16'!K:K,'AGG Activity_16'!$A:$A,$B70)),1)))))</f>
        <v>0</v>
      </c>
    </row>
    <row r="71" spans="1:21" x14ac:dyDescent="0.25">
      <c r="A71" t="str">
        <f>COMBDG_Split_Tech!A71</f>
        <v>COMBDGAFSNewSC_________DCO</v>
      </c>
      <c r="B71" t="str">
        <f>COMBDG_Split_Tech!B71</f>
        <v>COMBDGAFSNewSC</v>
      </c>
      <c r="C71" t="str">
        <f>COMBDG_Split_Tech!C71</f>
        <v>COM</v>
      </c>
      <c r="D71" t="str">
        <f>COMBDG_Split_Tech!D71</f>
        <v>BDG</v>
      </c>
      <c r="E71" t="str">
        <f>COMBDG_Split_Tech!E71</f>
        <v>AFS</v>
      </c>
      <c r="F71" t="str">
        <f>COMBDG_Split_Tech!F71</f>
        <v>New</v>
      </c>
      <c r="G71" t="str">
        <f>COMBDG_Split_Tech!G71</f>
        <v>SC</v>
      </c>
      <c r="H71" t="str">
        <f>COMBDG_Split_Tech!H71</f>
        <v>___</v>
      </c>
      <c r="I71" t="str">
        <f>COMBDG_Split_Tech!I71</f>
        <v>___</v>
      </c>
      <c r="J71" t="str">
        <f>COMBDG_Split_Tech!J71</f>
        <v>___</v>
      </c>
      <c r="K71" t="str">
        <f>COMBDG_Split_Tech!K71</f>
        <v>DCO</v>
      </c>
      <c r="L71" s="7">
        <f>IF(AND(L$1=2017,OR(F71="WH",F71="SH")),IF(COMBDG_Split_Tech!L71="",0,COMBDG_Split_Tech!L71),IF(L$1=2016,IF(COMBDG_Split_Tech!L71="",0,COMBDG_Split_Tech!L71),IF(COMBDG_Split_Tech!L71=1,1,IF(COMBDG_Split_Tech!L71="",0,IFERROR((COMBDG_Split_Tech!L71*(SUMIFS('AGG Activity_16'!B:B,'AGG Activity_16'!$A:$A,$B71)+SUMIFS('AGG Activity_EX'!B:B,'AGG Activity_EX'!$A:$A,$B71))-SUMIFS(Activity_EX!B:B,Activity_EX!$A:$A,$A71))/(SUMIFS('AGG Activity_16'!B:B,'AGG Activity_16'!$A:$A,$B71)),1)))))</f>
        <v>0</v>
      </c>
      <c r="M71" s="7">
        <f>IF(AND(M$1=2017,OR(G71="WH",G71="SH")),IF(COMBDG_Split_Tech!M71="",0,COMBDG_Split_Tech!M71),IF(M$1=2016,IF(COMBDG_Split_Tech!M71="",0,COMBDG_Split_Tech!M71),IF(COMBDG_Split_Tech!M71=1,1,IF(COMBDG_Split_Tech!M71="",0,IFERROR((COMBDG_Split_Tech!M71*(SUMIFS('AGG Activity_16'!C:C,'AGG Activity_16'!$A:$A,$B71)+SUMIFS('AGG Activity_EX'!C:C,'AGG Activity_EX'!$A:$A,$B71))-SUMIFS(Activity_EX!C:C,Activity_EX!$A:$A,$A71))/(SUMIFS('AGG Activity_16'!C:C,'AGG Activity_16'!$A:$A,$B71)),1)))))</f>
        <v>0</v>
      </c>
      <c r="N71" s="7">
        <f>IF(AND(N$1=2017,OR(H71="WH",H71="SH")),IF(COMBDG_Split_Tech!N71="",0,COMBDG_Split_Tech!N71),IF(N$1=2016,IF(COMBDG_Split_Tech!N71="",0,COMBDG_Split_Tech!N71),IF(COMBDG_Split_Tech!N71=1,1,IF(COMBDG_Split_Tech!N71="",0,IFERROR((COMBDG_Split_Tech!N71*(SUMIFS('AGG Activity_16'!D:D,'AGG Activity_16'!$A:$A,$B71)+SUMIFS('AGG Activity_EX'!D:D,'AGG Activity_EX'!$A:$A,$B71))-SUMIFS(Activity_EX!D:D,Activity_EX!$A:$A,$A71))/(SUMIFS('AGG Activity_16'!D:D,'AGG Activity_16'!$A:$A,$B71)),1)))))</f>
        <v>0</v>
      </c>
      <c r="O71" s="7">
        <f>IF(AND(O$1=2017,OR(I71="WH",I71="SH")),IF(COMBDG_Split_Tech!O71="",0,COMBDG_Split_Tech!O71),IF(O$1=2016,IF(COMBDG_Split_Tech!O71="",0,COMBDG_Split_Tech!O71),IF(COMBDG_Split_Tech!O71=1,1,IF(COMBDG_Split_Tech!O71="",0,IFERROR((COMBDG_Split_Tech!O71*(SUMIFS('AGG Activity_16'!E:E,'AGG Activity_16'!$A:$A,$B71)+SUMIFS('AGG Activity_EX'!E:E,'AGG Activity_EX'!$A:$A,$B71))-SUMIFS(Activity_EX!E:E,Activity_EX!$A:$A,$A71))/(SUMIFS('AGG Activity_16'!E:E,'AGG Activity_16'!$A:$A,$B71)),1)))))</f>
        <v>0</v>
      </c>
      <c r="P71" s="7">
        <f>IF(AND(P$1=2017,OR(J71="WH",J71="SH")),IF(COMBDG_Split_Tech!P71="",0,COMBDG_Split_Tech!P71),IF(P$1=2016,IF(COMBDG_Split_Tech!P71="",0,COMBDG_Split_Tech!P71),IF(COMBDG_Split_Tech!P71=1,1,IF(COMBDG_Split_Tech!P71="",0,IFERROR((COMBDG_Split_Tech!P71*(SUMIFS('AGG Activity_16'!F:F,'AGG Activity_16'!$A:$A,$B71)+SUMIFS('AGG Activity_EX'!F:F,'AGG Activity_EX'!$A:$A,$B71))-SUMIFS(Activity_EX!F:F,Activity_EX!$A:$A,$A71))/(SUMIFS('AGG Activity_16'!F:F,'AGG Activity_16'!$A:$A,$B71)),1)))))</f>
        <v>0</v>
      </c>
      <c r="Q71" s="7">
        <f>IF(AND(Q$1=2017,OR(K71="WH",K71="SH")),IF(COMBDG_Split_Tech!Q71="",0,COMBDG_Split_Tech!Q71),IF(Q$1=2016,IF(COMBDG_Split_Tech!Q71="",0,COMBDG_Split_Tech!Q71),IF(COMBDG_Split_Tech!Q71=1,1,IF(COMBDG_Split_Tech!Q71="",0,IFERROR((COMBDG_Split_Tech!Q71*(SUMIFS('AGG Activity_16'!G:G,'AGG Activity_16'!$A:$A,$B71)+SUMIFS('AGG Activity_EX'!G:G,'AGG Activity_EX'!$A:$A,$B71))-SUMIFS(Activity_EX!G:G,Activity_EX!$A:$A,$A71))/(SUMIFS('AGG Activity_16'!G:G,'AGG Activity_16'!$A:$A,$B71)),1)))))</f>
        <v>0</v>
      </c>
      <c r="R71" s="7">
        <f>IF(AND(R$1=2017,OR(L71="WH",L71="SH")),IF(COMBDG_Split_Tech!R71="",0,COMBDG_Split_Tech!R71),IF(R$1=2016,IF(COMBDG_Split_Tech!R71="",0,COMBDG_Split_Tech!R71),IF(COMBDG_Split_Tech!R71=1,1,IF(COMBDG_Split_Tech!R71="",0,IFERROR((COMBDG_Split_Tech!R71*(SUMIFS('AGG Activity_16'!H:H,'AGG Activity_16'!$A:$A,$B71)+SUMIFS('AGG Activity_EX'!H:H,'AGG Activity_EX'!$A:$A,$B71))-SUMIFS(Activity_EX!H:H,Activity_EX!$A:$A,$A71))/(SUMIFS('AGG Activity_16'!H:H,'AGG Activity_16'!$A:$A,$B71)),1)))))</f>
        <v>0</v>
      </c>
      <c r="S71" s="7">
        <f>IF(AND(S$1=2017,OR(M71="WH",M71="SH")),IF(COMBDG_Split_Tech!S71="",0,COMBDG_Split_Tech!S71),IF(S$1=2016,IF(COMBDG_Split_Tech!S71="",0,COMBDG_Split_Tech!S71),IF(COMBDG_Split_Tech!S71=1,1,IF(COMBDG_Split_Tech!S71="",0,IFERROR((COMBDG_Split_Tech!S71*(SUMIFS('AGG Activity_16'!I:I,'AGG Activity_16'!$A:$A,$B71)+SUMIFS('AGG Activity_EX'!I:I,'AGG Activity_EX'!$A:$A,$B71))-SUMIFS(Activity_EX!I:I,Activity_EX!$A:$A,$A71))/(SUMIFS('AGG Activity_16'!I:I,'AGG Activity_16'!$A:$A,$B71)),1)))))</f>
        <v>0</v>
      </c>
      <c r="T71" s="7">
        <f>IF(AND(T$1=2017,OR(N71="WH",N71="SH")),IF(COMBDG_Split_Tech!T71="",0,COMBDG_Split_Tech!T71),IF(T$1=2016,IF(COMBDG_Split_Tech!T71="",0,COMBDG_Split_Tech!T71),IF(COMBDG_Split_Tech!T71=1,1,IF(COMBDG_Split_Tech!T71="",0,IFERROR((COMBDG_Split_Tech!T71*(SUMIFS('AGG Activity_16'!J:J,'AGG Activity_16'!$A:$A,$B71)+SUMIFS('AGG Activity_EX'!J:J,'AGG Activity_EX'!$A:$A,$B71))-SUMIFS(Activity_EX!J:J,Activity_EX!$A:$A,$A71))/(SUMIFS('AGG Activity_16'!J:J,'AGG Activity_16'!$A:$A,$B71)),1)))))</f>
        <v>0</v>
      </c>
      <c r="U71" s="7">
        <f>IF(AND(U$1=2017,OR(O71="WH",O71="SH")),IF(COMBDG_Split_Tech!U71="",0,COMBDG_Split_Tech!U71),IF(U$1=2016,IF(COMBDG_Split_Tech!U71="",0,COMBDG_Split_Tech!U71),IF(COMBDG_Split_Tech!U71=1,1,IF(COMBDG_Split_Tech!U71="",0,IFERROR((COMBDG_Split_Tech!U71*(SUMIFS('AGG Activity_16'!K:K,'AGG Activity_16'!$A:$A,$B71)+SUMIFS('AGG Activity_EX'!K:K,'AGG Activity_EX'!$A:$A,$B71))-SUMIFS(Activity_EX!K:K,Activity_EX!$A:$A,$A71))/(SUMIFS('AGG Activity_16'!K:K,'AGG Activity_16'!$A:$A,$B71)),1)))))</f>
        <v>0</v>
      </c>
    </row>
    <row r="72" spans="1:21" x14ac:dyDescent="0.25">
      <c r="A72" t="str">
        <f>COMBDG_Split_Tech!A72</f>
        <v>COMBDGAFSNewSC______STDELC</v>
      </c>
      <c r="B72" t="str">
        <f>COMBDG_Split_Tech!B72</f>
        <v>COMBDGAFSNewSC</v>
      </c>
      <c r="C72" t="str">
        <f>COMBDG_Split_Tech!C72</f>
        <v>COM</v>
      </c>
      <c r="D72" t="str">
        <f>COMBDG_Split_Tech!D72</f>
        <v>BDG</v>
      </c>
      <c r="E72" t="str">
        <f>COMBDG_Split_Tech!E72</f>
        <v>AFS</v>
      </c>
      <c r="F72" t="str">
        <f>COMBDG_Split_Tech!F72</f>
        <v>New</v>
      </c>
      <c r="G72" t="str">
        <f>COMBDG_Split_Tech!G72</f>
        <v>SC</v>
      </c>
      <c r="H72" t="str">
        <f>COMBDG_Split_Tech!H72</f>
        <v>___</v>
      </c>
      <c r="I72" t="str">
        <f>COMBDG_Split_Tech!I72</f>
        <v>___</v>
      </c>
      <c r="J72" t="str">
        <f>COMBDG_Split_Tech!J72</f>
        <v>STD</v>
      </c>
      <c r="K72" t="str">
        <f>COMBDG_Split_Tech!K72</f>
        <v>ELC</v>
      </c>
      <c r="L72" s="7">
        <f>IF(AND(L$1=2017,OR(F72="WH",F72="SH")),IF(COMBDG_Split_Tech!L72="",0,COMBDG_Split_Tech!L72),IF(L$1=2016,IF(COMBDG_Split_Tech!L72="",0,COMBDG_Split_Tech!L72),IF(COMBDG_Split_Tech!L72=1,1,IF(COMBDG_Split_Tech!L72="",0,IFERROR((COMBDG_Split_Tech!L72*(SUMIFS('AGG Activity_16'!B:B,'AGG Activity_16'!$A:$A,$B72)+SUMIFS('AGG Activity_EX'!B:B,'AGG Activity_EX'!$A:$A,$B72))-SUMIFS(Activity_EX!B:B,Activity_EX!$A:$A,$A72))/(SUMIFS('AGG Activity_16'!B:B,'AGG Activity_16'!$A:$A,$B72)),1)))))</f>
        <v>0</v>
      </c>
      <c r="M72" s="7">
        <f>IF(AND(M$1=2017,OR(G72="WH",G72="SH")),IF(COMBDG_Split_Tech!M72="",0,COMBDG_Split_Tech!M72),IF(M$1=2016,IF(COMBDG_Split_Tech!M72="",0,COMBDG_Split_Tech!M72),IF(COMBDG_Split_Tech!M72=1,1,IF(COMBDG_Split_Tech!M72="",0,IFERROR((COMBDG_Split_Tech!M72*(SUMIFS('AGG Activity_16'!C:C,'AGG Activity_16'!$A:$A,$B72)+SUMIFS('AGG Activity_EX'!C:C,'AGG Activity_EX'!$A:$A,$B72))-SUMIFS(Activity_EX!C:C,Activity_EX!$A:$A,$A72))/(SUMIFS('AGG Activity_16'!C:C,'AGG Activity_16'!$A:$A,$B72)),1)))))</f>
        <v>0</v>
      </c>
      <c r="N72" s="7">
        <f>IF(AND(N$1=2017,OR(H72="WH",H72="SH")),IF(COMBDG_Split_Tech!N72="",0,COMBDG_Split_Tech!N72),IF(N$1=2016,IF(COMBDG_Split_Tech!N72="",0,COMBDG_Split_Tech!N72),IF(COMBDG_Split_Tech!N72=1,1,IF(COMBDG_Split_Tech!N72="",0,IFERROR((COMBDG_Split_Tech!N72*(SUMIFS('AGG Activity_16'!D:D,'AGG Activity_16'!$A:$A,$B72)+SUMIFS('AGG Activity_EX'!D:D,'AGG Activity_EX'!$A:$A,$B72))-SUMIFS(Activity_EX!D:D,Activity_EX!$A:$A,$A72))/(SUMIFS('AGG Activity_16'!D:D,'AGG Activity_16'!$A:$A,$B72)),1)))))</f>
        <v>0</v>
      </c>
      <c r="O72" s="7">
        <f>IF(AND(O$1=2017,OR(I72="WH",I72="SH")),IF(COMBDG_Split_Tech!O72="",0,COMBDG_Split_Tech!O72),IF(O$1=2016,IF(COMBDG_Split_Tech!O72="",0,COMBDG_Split_Tech!O72),IF(COMBDG_Split_Tech!O72=1,1,IF(COMBDG_Split_Tech!O72="",0,IFERROR((COMBDG_Split_Tech!O72*(SUMIFS('AGG Activity_16'!E:E,'AGG Activity_16'!$A:$A,$B72)+SUMIFS('AGG Activity_EX'!E:E,'AGG Activity_EX'!$A:$A,$B72))-SUMIFS(Activity_EX!E:E,Activity_EX!$A:$A,$A72))/(SUMIFS('AGG Activity_16'!E:E,'AGG Activity_16'!$A:$A,$B72)),1)))))</f>
        <v>0</v>
      </c>
      <c r="P72" s="7">
        <f>IF(AND(P$1=2017,OR(J72="WH",J72="SH")),IF(COMBDG_Split_Tech!P72="",0,COMBDG_Split_Tech!P72),IF(P$1=2016,IF(COMBDG_Split_Tech!P72="",0,COMBDG_Split_Tech!P72),IF(COMBDG_Split_Tech!P72=1,1,IF(COMBDG_Split_Tech!P72="",0,IFERROR((COMBDG_Split_Tech!P72*(SUMIFS('AGG Activity_16'!F:F,'AGG Activity_16'!$A:$A,$B72)+SUMIFS('AGG Activity_EX'!F:F,'AGG Activity_EX'!$A:$A,$B72))-SUMIFS(Activity_EX!F:F,Activity_EX!$A:$A,$A72))/(SUMIFS('AGG Activity_16'!F:F,'AGG Activity_16'!$A:$A,$B72)),1)))))</f>
        <v>0</v>
      </c>
      <c r="Q72" s="7">
        <f>IF(AND(Q$1=2017,OR(K72="WH",K72="SH")),IF(COMBDG_Split_Tech!Q72="",0,COMBDG_Split_Tech!Q72),IF(Q$1=2016,IF(COMBDG_Split_Tech!Q72="",0,COMBDG_Split_Tech!Q72),IF(COMBDG_Split_Tech!Q72=1,1,IF(COMBDG_Split_Tech!Q72="",0,IFERROR((COMBDG_Split_Tech!Q72*(SUMIFS('AGG Activity_16'!G:G,'AGG Activity_16'!$A:$A,$B72)+SUMIFS('AGG Activity_EX'!G:G,'AGG Activity_EX'!$A:$A,$B72))-SUMIFS(Activity_EX!G:G,Activity_EX!$A:$A,$A72))/(SUMIFS('AGG Activity_16'!G:G,'AGG Activity_16'!$A:$A,$B72)),1)))))</f>
        <v>0</v>
      </c>
      <c r="R72" s="7">
        <f>IF(AND(R$1=2017,OR(L72="WH",L72="SH")),IF(COMBDG_Split_Tech!R72="",0,COMBDG_Split_Tech!R72),IF(R$1=2016,IF(COMBDG_Split_Tech!R72="",0,COMBDG_Split_Tech!R72),IF(COMBDG_Split_Tech!R72=1,1,IF(COMBDG_Split_Tech!R72="",0,IFERROR((COMBDG_Split_Tech!R72*(SUMIFS('AGG Activity_16'!H:H,'AGG Activity_16'!$A:$A,$B72)+SUMIFS('AGG Activity_EX'!H:H,'AGG Activity_EX'!$A:$A,$B72))-SUMIFS(Activity_EX!H:H,Activity_EX!$A:$A,$A72))/(SUMIFS('AGG Activity_16'!H:H,'AGG Activity_16'!$A:$A,$B72)),1)))))</f>
        <v>0</v>
      </c>
      <c r="S72" s="7">
        <f>IF(AND(S$1=2017,OR(M72="WH",M72="SH")),IF(COMBDG_Split_Tech!S72="",0,COMBDG_Split_Tech!S72),IF(S$1=2016,IF(COMBDG_Split_Tech!S72="",0,COMBDG_Split_Tech!S72),IF(COMBDG_Split_Tech!S72=1,1,IF(COMBDG_Split_Tech!S72="",0,IFERROR((COMBDG_Split_Tech!S72*(SUMIFS('AGG Activity_16'!I:I,'AGG Activity_16'!$A:$A,$B72)+SUMIFS('AGG Activity_EX'!I:I,'AGG Activity_EX'!$A:$A,$B72))-SUMIFS(Activity_EX!I:I,Activity_EX!$A:$A,$A72))/(SUMIFS('AGG Activity_16'!I:I,'AGG Activity_16'!$A:$A,$B72)),1)))))</f>
        <v>0</v>
      </c>
      <c r="T72" s="7">
        <f>IF(AND(T$1=2017,OR(N72="WH",N72="SH")),IF(COMBDG_Split_Tech!T72="",0,COMBDG_Split_Tech!T72),IF(T$1=2016,IF(COMBDG_Split_Tech!T72="",0,COMBDG_Split_Tech!T72),IF(COMBDG_Split_Tech!T72=1,1,IF(COMBDG_Split_Tech!T72="",0,IFERROR((COMBDG_Split_Tech!T72*(SUMIFS('AGG Activity_16'!J:J,'AGG Activity_16'!$A:$A,$B72)+SUMIFS('AGG Activity_EX'!J:J,'AGG Activity_EX'!$A:$A,$B72))-SUMIFS(Activity_EX!J:J,Activity_EX!$A:$A,$A72))/(SUMIFS('AGG Activity_16'!J:J,'AGG Activity_16'!$A:$A,$B72)),1)))))</f>
        <v>0</v>
      </c>
      <c r="U72" s="7">
        <f>IF(AND(U$1=2017,OR(O72="WH",O72="SH")),IF(COMBDG_Split_Tech!U72="",0,COMBDG_Split_Tech!U72),IF(U$1=2016,IF(COMBDG_Split_Tech!U72="",0,COMBDG_Split_Tech!U72),IF(COMBDG_Split_Tech!U72=1,1,IF(COMBDG_Split_Tech!U72="",0,IFERROR((COMBDG_Split_Tech!U72*(SUMIFS('AGG Activity_16'!K:K,'AGG Activity_16'!$A:$A,$B72)+SUMIFS('AGG Activity_EX'!K:K,'AGG Activity_EX'!$A:$A,$B72))-SUMIFS(Activity_EX!K:K,Activity_EX!$A:$A,$A72))/(SUMIFS('AGG Activity_16'!K:K,'AGG Activity_16'!$A:$A,$B72)),1)))))</f>
        <v>0</v>
      </c>
    </row>
    <row r="73" spans="1:21" x14ac:dyDescent="0.25">
      <c r="A73" t="str">
        <f>COMBDG_Split_Tech!A73</f>
        <v>COMBDGAFSNewSC______STDNGA</v>
      </c>
      <c r="B73" t="str">
        <f>COMBDG_Split_Tech!B73</f>
        <v>COMBDGAFSNewSC</v>
      </c>
      <c r="C73" t="str">
        <f>COMBDG_Split_Tech!C73</f>
        <v>COM</v>
      </c>
      <c r="D73" t="str">
        <f>COMBDG_Split_Tech!D73</f>
        <v>BDG</v>
      </c>
      <c r="E73" t="str">
        <f>COMBDG_Split_Tech!E73</f>
        <v>AFS</v>
      </c>
      <c r="F73" t="str">
        <f>COMBDG_Split_Tech!F73</f>
        <v>New</v>
      </c>
      <c r="G73" t="str">
        <f>COMBDG_Split_Tech!G73</f>
        <v>SC</v>
      </c>
      <c r="H73" t="str">
        <f>COMBDG_Split_Tech!H73</f>
        <v>___</v>
      </c>
      <c r="I73" t="str">
        <f>COMBDG_Split_Tech!I73</f>
        <v>___</v>
      </c>
      <c r="J73" t="str">
        <f>COMBDG_Split_Tech!J73</f>
        <v>STD</v>
      </c>
      <c r="K73" t="str">
        <f>COMBDG_Split_Tech!K73</f>
        <v>NGA</v>
      </c>
      <c r="L73" s="7">
        <f>IF(AND(L$1=2017,OR(F73="WH",F73="SH")),IF(COMBDG_Split_Tech!L73="",0,COMBDG_Split_Tech!L73),IF(L$1=2016,IF(COMBDG_Split_Tech!L73="",0,COMBDG_Split_Tech!L73),IF(COMBDG_Split_Tech!L73=1,1,IF(COMBDG_Split_Tech!L73="",0,IFERROR((COMBDG_Split_Tech!L73*(SUMIFS('AGG Activity_16'!B:B,'AGG Activity_16'!$A:$A,$B73)+SUMIFS('AGG Activity_EX'!B:B,'AGG Activity_EX'!$A:$A,$B73))-SUMIFS(Activity_EX!B:B,Activity_EX!$A:$A,$A73))/(SUMIFS('AGG Activity_16'!B:B,'AGG Activity_16'!$A:$A,$B73)),1)))))</f>
        <v>0</v>
      </c>
      <c r="M73" s="7">
        <f>IF(AND(M$1=2017,OR(G73="WH",G73="SH")),IF(COMBDG_Split_Tech!M73="",0,COMBDG_Split_Tech!M73),IF(M$1=2016,IF(COMBDG_Split_Tech!M73="",0,COMBDG_Split_Tech!M73),IF(COMBDG_Split_Tech!M73=1,1,IF(COMBDG_Split_Tech!M73="",0,IFERROR((COMBDG_Split_Tech!M73*(SUMIFS('AGG Activity_16'!C:C,'AGG Activity_16'!$A:$A,$B73)+SUMIFS('AGG Activity_EX'!C:C,'AGG Activity_EX'!$A:$A,$B73))-SUMIFS(Activity_EX!C:C,Activity_EX!$A:$A,$A73))/(SUMIFS('AGG Activity_16'!C:C,'AGG Activity_16'!$A:$A,$B73)),1)))))</f>
        <v>0</v>
      </c>
      <c r="N73" s="7">
        <f>IF(AND(N$1=2017,OR(H73="WH",H73="SH")),IF(COMBDG_Split_Tech!N73="",0,COMBDG_Split_Tech!N73),IF(N$1=2016,IF(COMBDG_Split_Tech!N73="",0,COMBDG_Split_Tech!N73),IF(COMBDG_Split_Tech!N73=1,1,IF(COMBDG_Split_Tech!N73="",0,IFERROR((COMBDG_Split_Tech!N73*(SUMIFS('AGG Activity_16'!D:D,'AGG Activity_16'!$A:$A,$B73)+SUMIFS('AGG Activity_EX'!D:D,'AGG Activity_EX'!$A:$A,$B73))-SUMIFS(Activity_EX!D:D,Activity_EX!$A:$A,$A73))/(SUMIFS('AGG Activity_16'!D:D,'AGG Activity_16'!$A:$A,$B73)),1)))))</f>
        <v>0</v>
      </c>
      <c r="O73" s="7">
        <f>IF(AND(O$1=2017,OR(I73="WH",I73="SH")),IF(COMBDG_Split_Tech!O73="",0,COMBDG_Split_Tech!O73),IF(O$1=2016,IF(COMBDG_Split_Tech!O73="",0,COMBDG_Split_Tech!O73),IF(COMBDG_Split_Tech!O73=1,1,IF(COMBDG_Split_Tech!O73="",0,IFERROR((COMBDG_Split_Tech!O73*(SUMIFS('AGG Activity_16'!E:E,'AGG Activity_16'!$A:$A,$B73)+SUMIFS('AGG Activity_EX'!E:E,'AGG Activity_EX'!$A:$A,$B73))-SUMIFS(Activity_EX!E:E,Activity_EX!$A:$A,$A73))/(SUMIFS('AGG Activity_16'!E:E,'AGG Activity_16'!$A:$A,$B73)),1)))))</f>
        <v>0</v>
      </c>
      <c r="P73" s="7">
        <f>IF(AND(P$1=2017,OR(J73="WH",J73="SH")),IF(COMBDG_Split_Tech!P73="",0,COMBDG_Split_Tech!P73),IF(P$1=2016,IF(COMBDG_Split_Tech!P73="",0,COMBDG_Split_Tech!P73),IF(COMBDG_Split_Tech!P73=1,1,IF(COMBDG_Split_Tech!P73="",0,IFERROR((COMBDG_Split_Tech!P73*(SUMIFS('AGG Activity_16'!F:F,'AGG Activity_16'!$A:$A,$B73)+SUMIFS('AGG Activity_EX'!F:F,'AGG Activity_EX'!$A:$A,$B73))-SUMIFS(Activity_EX!F:F,Activity_EX!$A:$A,$A73))/(SUMIFS('AGG Activity_16'!F:F,'AGG Activity_16'!$A:$A,$B73)),1)))))</f>
        <v>0</v>
      </c>
      <c r="Q73" s="7">
        <f>IF(AND(Q$1=2017,OR(K73="WH",K73="SH")),IF(COMBDG_Split_Tech!Q73="",0,COMBDG_Split_Tech!Q73),IF(Q$1=2016,IF(COMBDG_Split_Tech!Q73="",0,COMBDG_Split_Tech!Q73),IF(COMBDG_Split_Tech!Q73=1,1,IF(COMBDG_Split_Tech!Q73="",0,IFERROR((COMBDG_Split_Tech!Q73*(SUMIFS('AGG Activity_16'!G:G,'AGG Activity_16'!$A:$A,$B73)+SUMIFS('AGG Activity_EX'!G:G,'AGG Activity_EX'!$A:$A,$B73))-SUMIFS(Activity_EX!G:G,Activity_EX!$A:$A,$A73))/(SUMIFS('AGG Activity_16'!G:G,'AGG Activity_16'!$A:$A,$B73)),1)))))</f>
        <v>0</v>
      </c>
      <c r="R73" s="7">
        <f>IF(AND(R$1=2017,OR(L73="WH",L73="SH")),IF(COMBDG_Split_Tech!R73="",0,COMBDG_Split_Tech!R73),IF(R$1=2016,IF(COMBDG_Split_Tech!R73="",0,COMBDG_Split_Tech!R73),IF(COMBDG_Split_Tech!R73=1,1,IF(COMBDG_Split_Tech!R73="",0,IFERROR((COMBDG_Split_Tech!R73*(SUMIFS('AGG Activity_16'!H:H,'AGG Activity_16'!$A:$A,$B73)+SUMIFS('AGG Activity_EX'!H:H,'AGG Activity_EX'!$A:$A,$B73))-SUMIFS(Activity_EX!H:H,Activity_EX!$A:$A,$A73))/(SUMIFS('AGG Activity_16'!H:H,'AGG Activity_16'!$A:$A,$B73)),1)))))</f>
        <v>0</v>
      </c>
      <c r="S73" s="7">
        <f>IF(AND(S$1=2017,OR(M73="WH",M73="SH")),IF(COMBDG_Split_Tech!S73="",0,COMBDG_Split_Tech!S73),IF(S$1=2016,IF(COMBDG_Split_Tech!S73="",0,COMBDG_Split_Tech!S73),IF(COMBDG_Split_Tech!S73=1,1,IF(COMBDG_Split_Tech!S73="",0,IFERROR((COMBDG_Split_Tech!S73*(SUMIFS('AGG Activity_16'!I:I,'AGG Activity_16'!$A:$A,$B73)+SUMIFS('AGG Activity_EX'!I:I,'AGG Activity_EX'!$A:$A,$B73))-SUMIFS(Activity_EX!I:I,Activity_EX!$A:$A,$A73))/(SUMIFS('AGG Activity_16'!I:I,'AGG Activity_16'!$A:$A,$B73)),1)))))</f>
        <v>0</v>
      </c>
      <c r="T73" s="7">
        <f>IF(AND(T$1=2017,OR(N73="WH",N73="SH")),IF(COMBDG_Split_Tech!T73="",0,COMBDG_Split_Tech!T73),IF(T$1=2016,IF(COMBDG_Split_Tech!T73="",0,COMBDG_Split_Tech!T73),IF(COMBDG_Split_Tech!T73=1,1,IF(COMBDG_Split_Tech!T73="",0,IFERROR((COMBDG_Split_Tech!T73*(SUMIFS('AGG Activity_16'!J:J,'AGG Activity_16'!$A:$A,$B73)+SUMIFS('AGG Activity_EX'!J:J,'AGG Activity_EX'!$A:$A,$B73))-SUMIFS(Activity_EX!J:J,Activity_EX!$A:$A,$A73))/(SUMIFS('AGG Activity_16'!J:J,'AGG Activity_16'!$A:$A,$B73)),1)))))</f>
        <v>0</v>
      </c>
      <c r="U73" s="7">
        <f>IF(AND(U$1=2017,OR(O73="WH",O73="SH")),IF(COMBDG_Split_Tech!U73="",0,COMBDG_Split_Tech!U73),IF(U$1=2016,IF(COMBDG_Split_Tech!U73="",0,COMBDG_Split_Tech!U73),IF(COMBDG_Split_Tech!U73=1,1,IF(COMBDG_Split_Tech!U73="",0,IFERROR((COMBDG_Split_Tech!U73*(SUMIFS('AGG Activity_16'!K:K,'AGG Activity_16'!$A:$A,$B73)+SUMIFS('AGG Activity_EX'!K:K,'AGG Activity_EX'!$A:$A,$B73))-SUMIFS(Activity_EX!K:K,Activity_EX!$A:$A,$A73))/(SUMIFS('AGG Activity_16'!K:K,'AGG Activity_16'!$A:$A,$B73)),1)))))</f>
        <v>0</v>
      </c>
    </row>
    <row r="74" spans="1:21" x14ac:dyDescent="0.25">
      <c r="A74" t="str">
        <f>COMBDG_Split_Tech!A74</f>
        <v>COMBDGAFSNewSH_________DHE</v>
      </c>
      <c r="B74" t="str">
        <f>COMBDG_Split_Tech!B74</f>
        <v>COMBDGAFSNewSH</v>
      </c>
      <c r="C74" t="str">
        <f>COMBDG_Split_Tech!C74</f>
        <v>COM</v>
      </c>
      <c r="D74" t="str">
        <f>COMBDG_Split_Tech!D74</f>
        <v>BDG</v>
      </c>
      <c r="E74" t="str">
        <f>COMBDG_Split_Tech!E74</f>
        <v>AFS</v>
      </c>
      <c r="F74" t="str">
        <f>COMBDG_Split_Tech!F74</f>
        <v>New</v>
      </c>
      <c r="G74" t="str">
        <f>COMBDG_Split_Tech!G74</f>
        <v>SH</v>
      </c>
      <c r="H74" t="str">
        <f>COMBDG_Split_Tech!H74</f>
        <v>___</v>
      </c>
      <c r="I74" t="str">
        <f>COMBDG_Split_Tech!I74</f>
        <v>___</v>
      </c>
      <c r="J74" t="str">
        <f>COMBDG_Split_Tech!J74</f>
        <v>___</v>
      </c>
      <c r="K74" t="str">
        <f>COMBDG_Split_Tech!K74</f>
        <v>DHE</v>
      </c>
      <c r="L74" s="7">
        <f>IF(AND(L$1=2017,OR(F74="WH",F74="SH")),IF(COMBDG_Split_Tech!L74="",0,COMBDG_Split_Tech!L74),IF(L$1=2016,IF(COMBDG_Split_Tech!L74="",0,COMBDG_Split_Tech!L74),IF(COMBDG_Split_Tech!L74=1,1,IF(COMBDG_Split_Tech!L74="",0,IFERROR((COMBDG_Split_Tech!L74*(SUMIFS('AGG Activity_16'!B:B,'AGG Activity_16'!$A:$A,$B74)+SUMIFS('AGG Activity_EX'!B:B,'AGG Activity_EX'!$A:$A,$B74))-SUMIFS(Activity_EX!B:B,Activity_EX!$A:$A,$A74))/(SUMIFS('AGG Activity_16'!B:B,'AGG Activity_16'!$A:$A,$B74)),1)))))</f>
        <v>0</v>
      </c>
      <c r="M74" s="7">
        <f>IF(AND(M$1=2017,OR(G74="WH",G74="SH")),IF(COMBDG_Split_Tech!M74="",0,COMBDG_Split_Tech!M74),IF(M$1=2016,IF(COMBDG_Split_Tech!M74="",0,COMBDG_Split_Tech!M74),IF(COMBDG_Split_Tech!M74=1,1,IF(COMBDG_Split_Tech!M74="",0,IFERROR((COMBDG_Split_Tech!M74*(SUMIFS('AGG Activity_16'!C:C,'AGG Activity_16'!$A:$A,$B74)+SUMIFS('AGG Activity_EX'!C:C,'AGG Activity_EX'!$A:$A,$B74))-SUMIFS(Activity_EX!C:C,Activity_EX!$A:$A,$A74))/(SUMIFS('AGG Activity_16'!C:C,'AGG Activity_16'!$A:$A,$B74)),1)))))</f>
        <v>0</v>
      </c>
      <c r="N74" s="7">
        <f>IF(AND(N$1=2017,OR(H74="WH",H74="SH")),IF(COMBDG_Split_Tech!N74="",0,COMBDG_Split_Tech!N74),IF(N$1=2016,IF(COMBDG_Split_Tech!N74="",0,COMBDG_Split_Tech!N74),IF(COMBDG_Split_Tech!N74=1,1,IF(COMBDG_Split_Tech!N74="",0,IFERROR((COMBDG_Split_Tech!N74*(SUMIFS('AGG Activity_16'!D:D,'AGG Activity_16'!$A:$A,$B74)+SUMIFS('AGG Activity_EX'!D:D,'AGG Activity_EX'!$A:$A,$B74))-SUMIFS(Activity_EX!D:D,Activity_EX!$A:$A,$A74))/(SUMIFS('AGG Activity_16'!D:D,'AGG Activity_16'!$A:$A,$B74)),1)))))</f>
        <v>0</v>
      </c>
      <c r="O74" s="7">
        <f>IF(AND(O$1=2017,OR(I74="WH",I74="SH")),IF(COMBDG_Split_Tech!O74="",0,COMBDG_Split_Tech!O74),IF(O$1=2016,IF(COMBDG_Split_Tech!O74="",0,COMBDG_Split_Tech!O74),IF(COMBDG_Split_Tech!O74=1,1,IF(COMBDG_Split_Tech!O74="",0,IFERROR((COMBDG_Split_Tech!O74*(SUMIFS('AGG Activity_16'!E:E,'AGG Activity_16'!$A:$A,$B74)+SUMIFS('AGG Activity_EX'!E:E,'AGG Activity_EX'!$A:$A,$B74))-SUMIFS(Activity_EX!E:E,Activity_EX!$A:$A,$A74))/(SUMIFS('AGG Activity_16'!E:E,'AGG Activity_16'!$A:$A,$B74)),1)))))</f>
        <v>0</v>
      </c>
      <c r="P74" s="7">
        <f>IF(AND(P$1=2017,OR(J74="WH",J74="SH")),IF(COMBDG_Split_Tech!P74="",0,COMBDG_Split_Tech!P74),IF(P$1=2016,IF(COMBDG_Split_Tech!P74="",0,COMBDG_Split_Tech!P74),IF(COMBDG_Split_Tech!P74=1,1,IF(COMBDG_Split_Tech!P74="",0,IFERROR((COMBDG_Split_Tech!P74*(SUMIFS('AGG Activity_16'!F:F,'AGG Activity_16'!$A:$A,$B74)+SUMIFS('AGG Activity_EX'!F:F,'AGG Activity_EX'!$A:$A,$B74))-SUMIFS(Activity_EX!F:F,Activity_EX!$A:$A,$A74))/(SUMIFS('AGG Activity_16'!F:F,'AGG Activity_16'!$A:$A,$B74)),1)))))</f>
        <v>0</v>
      </c>
      <c r="Q74" s="7">
        <f>IF(AND(Q$1=2017,OR(K74="WH",K74="SH")),IF(COMBDG_Split_Tech!Q74="",0,COMBDG_Split_Tech!Q74),IF(Q$1=2016,IF(COMBDG_Split_Tech!Q74="",0,COMBDG_Split_Tech!Q74),IF(COMBDG_Split_Tech!Q74=1,1,IF(COMBDG_Split_Tech!Q74="",0,IFERROR((COMBDG_Split_Tech!Q74*(SUMIFS('AGG Activity_16'!G:G,'AGG Activity_16'!$A:$A,$B74)+SUMIFS('AGG Activity_EX'!G:G,'AGG Activity_EX'!$A:$A,$B74))-SUMIFS(Activity_EX!G:G,Activity_EX!$A:$A,$A74))/(SUMIFS('AGG Activity_16'!G:G,'AGG Activity_16'!$A:$A,$B74)),1)))))</f>
        <v>0</v>
      </c>
      <c r="R74" s="7">
        <f>IF(AND(R$1=2017,OR(L74="WH",L74="SH")),IF(COMBDG_Split_Tech!R74="",0,COMBDG_Split_Tech!R74),IF(R$1=2016,IF(COMBDG_Split_Tech!R74="",0,COMBDG_Split_Tech!R74),IF(COMBDG_Split_Tech!R74=1,1,IF(COMBDG_Split_Tech!R74="",0,IFERROR((COMBDG_Split_Tech!R74*(SUMIFS('AGG Activity_16'!H:H,'AGG Activity_16'!$A:$A,$B74)+SUMIFS('AGG Activity_EX'!H:H,'AGG Activity_EX'!$A:$A,$B74))-SUMIFS(Activity_EX!H:H,Activity_EX!$A:$A,$A74))/(SUMIFS('AGG Activity_16'!H:H,'AGG Activity_16'!$A:$A,$B74)),1)))))</f>
        <v>0</v>
      </c>
      <c r="S74" s="7">
        <f>IF(AND(S$1=2017,OR(M74="WH",M74="SH")),IF(COMBDG_Split_Tech!S74="",0,COMBDG_Split_Tech!S74),IF(S$1=2016,IF(COMBDG_Split_Tech!S74="",0,COMBDG_Split_Tech!S74),IF(COMBDG_Split_Tech!S74=1,1,IF(COMBDG_Split_Tech!S74="",0,IFERROR((COMBDG_Split_Tech!S74*(SUMIFS('AGG Activity_16'!I:I,'AGG Activity_16'!$A:$A,$B74)+SUMIFS('AGG Activity_EX'!I:I,'AGG Activity_EX'!$A:$A,$B74))-SUMIFS(Activity_EX!I:I,Activity_EX!$A:$A,$A74))/(SUMIFS('AGG Activity_16'!I:I,'AGG Activity_16'!$A:$A,$B74)),1)))))</f>
        <v>0</v>
      </c>
      <c r="T74" s="7">
        <f>IF(AND(T$1=2017,OR(N74="WH",N74="SH")),IF(COMBDG_Split_Tech!T74="",0,COMBDG_Split_Tech!T74),IF(T$1=2016,IF(COMBDG_Split_Tech!T74="",0,COMBDG_Split_Tech!T74),IF(COMBDG_Split_Tech!T74=1,1,IF(COMBDG_Split_Tech!T74="",0,IFERROR((COMBDG_Split_Tech!T74*(SUMIFS('AGG Activity_16'!J:J,'AGG Activity_16'!$A:$A,$B74)+SUMIFS('AGG Activity_EX'!J:J,'AGG Activity_EX'!$A:$A,$B74))-SUMIFS(Activity_EX!J:J,Activity_EX!$A:$A,$A74))/(SUMIFS('AGG Activity_16'!J:J,'AGG Activity_16'!$A:$A,$B74)),1)))))</f>
        <v>0</v>
      </c>
      <c r="U74" s="7">
        <f>IF(AND(U$1=2017,OR(O74="WH",O74="SH")),IF(COMBDG_Split_Tech!U74="",0,COMBDG_Split_Tech!U74),IF(U$1=2016,IF(COMBDG_Split_Tech!U74="",0,COMBDG_Split_Tech!U74),IF(COMBDG_Split_Tech!U74=1,1,IF(COMBDG_Split_Tech!U74="",0,IFERROR((COMBDG_Split_Tech!U74*(SUMIFS('AGG Activity_16'!K:K,'AGG Activity_16'!$A:$A,$B74)+SUMIFS('AGG Activity_EX'!K:K,'AGG Activity_EX'!$A:$A,$B74))-SUMIFS(Activity_EX!K:K,Activity_EX!$A:$A,$A74))/(SUMIFS('AGG Activity_16'!K:K,'AGG Activity_16'!$A:$A,$B74)),1)))))</f>
        <v>0</v>
      </c>
    </row>
    <row r="75" spans="1:21" x14ac:dyDescent="0.25">
      <c r="A75" t="str">
        <f>COMBDG_Split_Tech!A75</f>
        <v>COMBDGAFSNewSHFUR___HIGNGA</v>
      </c>
      <c r="B75" t="str">
        <f>COMBDG_Split_Tech!B75</f>
        <v>COMBDGAFSNewSH</v>
      </c>
      <c r="C75" t="str">
        <f>COMBDG_Split_Tech!C75</f>
        <v>COM</v>
      </c>
      <c r="D75" t="str">
        <f>COMBDG_Split_Tech!D75</f>
        <v>BDG</v>
      </c>
      <c r="E75" t="str">
        <f>COMBDG_Split_Tech!E75</f>
        <v>AFS</v>
      </c>
      <c r="F75" t="str">
        <f>COMBDG_Split_Tech!F75</f>
        <v>New</v>
      </c>
      <c r="G75" t="str">
        <f>COMBDG_Split_Tech!G75</f>
        <v>SH</v>
      </c>
      <c r="H75" t="str">
        <f>COMBDG_Split_Tech!H75</f>
        <v>FUR</v>
      </c>
      <c r="I75" t="str">
        <f>COMBDG_Split_Tech!I75</f>
        <v>___</v>
      </c>
      <c r="J75" t="str">
        <f>COMBDG_Split_Tech!J75</f>
        <v>HIG</v>
      </c>
      <c r="K75" t="str">
        <f>COMBDG_Split_Tech!K75</f>
        <v>NGA</v>
      </c>
      <c r="L75" s="7">
        <f>IF(AND(L$1=2017,OR(F75="WH",F75="SH")),IF(COMBDG_Split_Tech!L75="",0,COMBDG_Split_Tech!L75),IF(L$1=2016,IF(COMBDG_Split_Tech!L75="",0,COMBDG_Split_Tech!L75),IF(COMBDG_Split_Tech!L75=1,1,IF(COMBDG_Split_Tech!L75="",0,IFERROR((COMBDG_Split_Tech!L75*(SUMIFS('AGG Activity_16'!B:B,'AGG Activity_16'!$A:$A,$B75)+SUMIFS('AGG Activity_EX'!B:B,'AGG Activity_EX'!$A:$A,$B75))-SUMIFS(Activity_EX!B:B,Activity_EX!$A:$A,$A75))/(SUMIFS('AGG Activity_16'!B:B,'AGG Activity_16'!$A:$A,$B75)),1)))))</f>
        <v>0</v>
      </c>
      <c r="M75" s="7">
        <f>IF(AND(M$1=2017,OR(G75="WH",G75="SH")),IF(COMBDG_Split_Tech!M75="",0,COMBDG_Split_Tech!M75),IF(M$1=2016,IF(COMBDG_Split_Tech!M75="",0,COMBDG_Split_Tech!M75),IF(COMBDG_Split_Tech!M75=1,1,IF(COMBDG_Split_Tech!M75="",0,IFERROR((COMBDG_Split_Tech!M75*(SUMIFS('AGG Activity_16'!C:C,'AGG Activity_16'!$A:$A,$B75)+SUMIFS('AGG Activity_EX'!C:C,'AGG Activity_EX'!$A:$A,$B75))-SUMIFS(Activity_EX!C:C,Activity_EX!$A:$A,$A75))/(SUMIFS('AGG Activity_16'!C:C,'AGG Activity_16'!$A:$A,$B75)),1)))))</f>
        <v>0</v>
      </c>
      <c r="N75" s="7">
        <f>IF(AND(N$1=2017,OR(H75="WH",H75="SH")),IF(COMBDG_Split_Tech!N75="",0,COMBDG_Split_Tech!N75),IF(N$1=2016,IF(COMBDG_Split_Tech!N75="",0,COMBDG_Split_Tech!N75),IF(COMBDG_Split_Tech!N75=1,1,IF(COMBDG_Split_Tech!N75="",0,IFERROR((COMBDG_Split_Tech!N75*(SUMIFS('AGG Activity_16'!D:D,'AGG Activity_16'!$A:$A,$B75)+SUMIFS('AGG Activity_EX'!D:D,'AGG Activity_EX'!$A:$A,$B75))-SUMIFS(Activity_EX!D:D,Activity_EX!$A:$A,$A75))/(SUMIFS('AGG Activity_16'!D:D,'AGG Activity_16'!$A:$A,$B75)),1)))))</f>
        <v>0</v>
      </c>
      <c r="O75" s="7">
        <f>IF(AND(O$1=2017,OR(I75="WH",I75="SH")),IF(COMBDG_Split_Tech!O75="",0,COMBDG_Split_Tech!O75),IF(O$1=2016,IF(COMBDG_Split_Tech!O75="",0,COMBDG_Split_Tech!O75),IF(COMBDG_Split_Tech!O75=1,1,IF(COMBDG_Split_Tech!O75="",0,IFERROR((COMBDG_Split_Tech!O75*(SUMIFS('AGG Activity_16'!E:E,'AGG Activity_16'!$A:$A,$B75)+SUMIFS('AGG Activity_EX'!E:E,'AGG Activity_EX'!$A:$A,$B75))-SUMIFS(Activity_EX!E:E,Activity_EX!$A:$A,$A75))/(SUMIFS('AGG Activity_16'!E:E,'AGG Activity_16'!$A:$A,$B75)),1)))))</f>
        <v>0</v>
      </c>
      <c r="P75" s="7">
        <f>IF(AND(P$1=2017,OR(J75="WH",J75="SH")),IF(COMBDG_Split_Tech!P75="",0,COMBDG_Split_Tech!P75),IF(P$1=2016,IF(COMBDG_Split_Tech!P75="",0,COMBDG_Split_Tech!P75),IF(COMBDG_Split_Tech!P75=1,1,IF(COMBDG_Split_Tech!P75="",0,IFERROR((COMBDG_Split_Tech!P75*(SUMIFS('AGG Activity_16'!F:F,'AGG Activity_16'!$A:$A,$B75)+SUMIFS('AGG Activity_EX'!F:F,'AGG Activity_EX'!$A:$A,$B75))-SUMIFS(Activity_EX!F:F,Activity_EX!$A:$A,$A75))/(SUMIFS('AGG Activity_16'!F:F,'AGG Activity_16'!$A:$A,$B75)),1)))))</f>
        <v>0</v>
      </c>
      <c r="Q75" s="7">
        <f>IF(AND(Q$1=2017,OR(K75="WH",K75="SH")),IF(COMBDG_Split_Tech!Q75="",0,COMBDG_Split_Tech!Q75),IF(Q$1=2016,IF(COMBDG_Split_Tech!Q75="",0,COMBDG_Split_Tech!Q75),IF(COMBDG_Split_Tech!Q75=1,1,IF(COMBDG_Split_Tech!Q75="",0,IFERROR((COMBDG_Split_Tech!Q75*(SUMIFS('AGG Activity_16'!G:G,'AGG Activity_16'!$A:$A,$B75)+SUMIFS('AGG Activity_EX'!G:G,'AGG Activity_EX'!$A:$A,$B75))-SUMIFS(Activity_EX!G:G,Activity_EX!$A:$A,$A75))/(SUMIFS('AGG Activity_16'!G:G,'AGG Activity_16'!$A:$A,$B75)),1)))))</f>
        <v>0</v>
      </c>
      <c r="R75" s="7">
        <f>IF(AND(R$1=2017,OR(L75="WH",L75="SH")),IF(COMBDG_Split_Tech!R75="",0,COMBDG_Split_Tech!R75),IF(R$1=2016,IF(COMBDG_Split_Tech!R75="",0,COMBDG_Split_Tech!R75),IF(COMBDG_Split_Tech!R75=1,1,IF(COMBDG_Split_Tech!R75="",0,IFERROR((COMBDG_Split_Tech!R75*(SUMIFS('AGG Activity_16'!H:H,'AGG Activity_16'!$A:$A,$B75)+SUMIFS('AGG Activity_EX'!H:H,'AGG Activity_EX'!$A:$A,$B75))-SUMIFS(Activity_EX!H:H,Activity_EX!$A:$A,$A75))/(SUMIFS('AGG Activity_16'!H:H,'AGG Activity_16'!$A:$A,$B75)),1)))))</f>
        <v>0</v>
      </c>
      <c r="S75" s="7">
        <f>IF(AND(S$1=2017,OR(M75="WH",M75="SH")),IF(COMBDG_Split_Tech!S75="",0,COMBDG_Split_Tech!S75),IF(S$1=2016,IF(COMBDG_Split_Tech!S75="",0,COMBDG_Split_Tech!S75),IF(COMBDG_Split_Tech!S75=1,1,IF(COMBDG_Split_Tech!S75="",0,IFERROR((COMBDG_Split_Tech!S75*(SUMIFS('AGG Activity_16'!I:I,'AGG Activity_16'!$A:$A,$B75)+SUMIFS('AGG Activity_EX'!I:I,'AGG Activity_EX'!$A:$A,$B75))-SUMIFS(Activity_EX!I:I,Activity_EX!$A:$A,$A75))/(SUMIFS('AGG Activity_16'!I:I,'AGG Activity_16'!$A:$A,$B75)),1)))))</f>
        <v>0</v>
      </c>
      <c r="T75" s="7">
        <f>IF(AND(T$1=2017,OR(N75="WH",N75="SH")),IF(COMBDG_Split_Tech!T75="",0,COMBDG_Split_Tech!T75),IF(T$1=2016,IF(COMBDG_Split_Tech!T75="",0,COMBDG_Split_Tech!T75),IF(COMBDG_Split_Tech!T75=1,1,IF(COMBDG_Split_Tech!T75="",0,IFERROR((COMBDG_Split_Tech!T75*(SUMIFS('AGG Activity_16'!J:J,'AGG Activity_16'!$A:$A,$B75)+SUMIFS('AGG Activity_EX'!J:J,'AGG Activity_EX'!$A:$A,$B75))-SUMIFS(Activity_EX!J:J,Activity_EX!$A:$A,$A75))/(SUMIFS('AGG Activity_16'!J:J,'AGG Activity_16'!$A:$A,$B75)),1)))))</f>
        <v>0</v>
      </c>
      <c r="U75" s="7">
        <f>IF(AND(U$1=2017,OR(O75="WH",O75="SH")),IF(COMBDG_Split_Tech!U75="",0,COMBDG_Split_Tech!U75),IF(U$1=2016,IF(COMBDG_Split_Tech!U75="",0,COMBDG_Split_Tech!U75),IF(COMBDG_Split_Tech!U75=1,1,IF(COMBDG_Split_Tech!U75="",0,IFERROR((COMBDG_Split_Tech!U75*(SUMIFS('AGG Activity_16'!K:K,'AGG Activity_16'!$A:$A,$B75)+SUMIFS('AGG Activity_EX'!K:K,'AGG Activity_EX'!$A:$A,$B75))-SUMIFS(Activity_EX!K:K,Activity_EX!$A:$A,$A75))/(SUMIFS('AGG Activity_16'!K:K,'AGG Activity_16'!$A:$A,$B75)),1)))))</f>
        <v>0</v>
      </c>
    </row>
    <row r="76" spans="1:21" x14ac:dyDescent="0.25">
      <c r="A76" t="str">
        <f>COMBDG_Split_Tech!A76</f>
        <v>COMBDGAFSNewSHFUR___STDELC</v>
      </c>
      <c r="B76" t="str">
        <f>COMBDG_Split_Tech!B76</f>
        <v>COMBDGAFSNewSH</v>
      </c>
      <c r="C76" t="str">
        <f>COMBDG_Split_Tech!C76</f>
        <v>COM</v>
      </c>
      <c r="D76" t="str">
        <f>COMBDG_Split_Tech!D76</f>
        <v>BDG</v>
      </c>
      <c r="E76" t="str">
        <f>COMBDG_Split_Tech!E76</f>
        <v>AFS</v>
      </c>
      <c r="F76" t="str">
        <f>COMBDG_Split_Tech!F76</f>
        <v>New</v>
      </c>
      <c r="G76" t="str">
        <f>COMBDG_Split_Tech!G76</f>
        <v>SH</v>
      </c>
      <c r="H76" t="str">
        <f>COMBDG_Split_Tech!H76</f>
        <v>FUR</v>
      </c>
      <c r="I76" t="str">
        <f>COMBDG_Split_Tech!I76</f>
        <v>___</v>
      </c>
      <c r="J76" t="str">
        <f>COMBDG_Split_Tech!J76</f>
        <v>STD</v>
      </c>
      <c r="K76" t="str">
        <f>COMBDG_Split_Tech!K76</f>
        <v>ELC</v>
      </c>
      <c r="L76" s="7">
        <f>IF(AND(L$1=2017,OR(F76="WH",F76="SH")),IF(COMBDG_Split_Tech!L76="",0,COMBDG_Split_Tech!L76),IF(L$1=2016,IF(COMBDG_Split_Tech!L76="",0,COMBDG_Split_Tech!L76),IF(COMBDG_Split_Tech!L76=1,1,IF(COMBDG_Split_Tech!L76="",0,IFERROR((COMBDG_Split_Tech!L76*(SUMIFS('AGG Activity_16'!B:B,'AGG Activity_16'!$A:$A,$B76)+SUMIFS('AGG Activity_EX'!B:B,'AGG Activity_EX'!$A:$A,$B76))-SUMIFS(Activity_EX!B:B,Activity_EX!$A:$A,$A76))/(SUMIFS('AGG Activity_16'!B:B,'AGG Activity_16'!$A:$A,$B76)),1)))))</f>
        <v>0</v>
      </c>
      <c r="M76" s="7">
        <f>IF(AND(M$1=2017,OR(G76="WH",G76="SH")),IF(COMBDG_Split_Tech!M76="",0,COMBDG_Split_Tech!M76),IF(M$1=2016,IF(COMBDG_Split_Tech!M76="",0,COMBDG_Split_Tech!M76),IF(COMBDG_Split_Tech!M76=1,1,IF(COMBDG_Split_Tech!M76="",0,IFERROR((COMBDG_Split_Tech!M76*(SUMIFS('AGG Activity_16'!C:C,'AGG Activity_16'!$A:$A,$B76)+SUMIFS('AGG Activity_EX'!C:C,'AGG Activity_EX'!$A:$A,$B76))-SUMIFS(Activity_EX!C:C,Activity_EX!$A:$A,$A76))/(SUMIFS('AGG Activity_16'!C:C,'AGG Activity_16'!$A:$A,$B76)),1)))))</f>
        <v>0</v>
      </c>
      <c r="N76" s="7">
        <f>IF(AND(N$1=2017,OR(H76="WH",H76="SH")),IF(COMBDG_Split_Tech!N76="",0,COMBDG_Split_Tech!N76),IF(N$1=2016,IF(COMBDG_Split_Tech!N76="",0,COMBDG_Split_Tech!N76),IF(COMBDG_Split_Tech!N76=1,1,IF(COMBDG_Split_Tech!N76="",0,IFERROR((COMBDG_Split_Tech!N76*(SUMIFS('AGG Activity_16'!D:D,'AGG Activity_16'!$A:$A,$B76)+SUMIFS('AGG Activity_EX'!D:D,'AGG Activity_EX'!$A:$A,$B76))-SUMIFS(Activity_EX!D:D,Activity_EX!$A:$A,$A76))/(SUMIFS('AGG Activity_16'!D:D,'AGG Activity_16'!$A:$A,$B76)),1)))))</f>
        <v>0</v>
      </c>
      <c r="O76" s="7">
        <f>IF(AND(O$1=2017,OR(I76="WH",I76="SH")),IF(COMBDG_Split_Tech!O76="",0,COMBDG_Split_Tech!O76),IF(O$1=2016,IF(COMBDG_Split_Tech!O76="",0,COMBDG_Split_Tech!O76),IF(COMBDG_Split_Tech!O76=1,1,IF(COMBDG_Split_Tech!O76="",0,IFERROR((COMBDG_Split_Tech!O76*(SUMIFS('AGG Activity_16'!E:E,'AGG Activity_16'!$A:$A,$B76)+SUMIFS('AGG Activity_EX'!E:E,'AGG Activity_EX'!$A:$A,$B76))-SUMIFS(Activity_EX!E:E,Activity_EX!$A:$A,$A76))/(SUMIFS('AGG Activity_16'!E:E,'AGG Activity_16'!$A:$A,$B76)),1)))))</f>
        <v>0</v>
      </c>
      <c r="P76" s="7">
        <f>IF(AND(P$1=2017,OR(J76="WH",J76="SH")),IF(COMBDG_Split_Tech!P76="",0,COMBDG_Split_Tech!P76),IF(P$1=2016,IF(COMBDG_Split_Tech!P76="",0,COMBDG_Split_Tech!P76),IF(COMBDG_Split_Tech!P76=1,1,IF(COMBDG_Split_Tech!P76="",0,IFERROR((COMBDG_Split_Tech!P76*(SUMIFS('AGG Activity_16'!F:F,'AGG Activity_16'!$A:$A,$B76)+SUMIFS('AGG Activity_EX'!F:F,'AGG Activity_EX'!$A:$A,$B76))-SUMIFS(Activity_EX!F:F,Activity_EX!$A:$A,$A76))/(SUMIFS('AGG Activity_16'!F:F,'AGG Activity_16'!$A:$A,$B76)),1)))))</f>
        <v>0</v>
      </c>
      <c r="Q76" s="7">
        <f>IF(AND(Q$1=2017,OR(K76="WH",K76="SH")),IF(COMBDG_Split_Tech!Q76="",0,COMBDG_Split_Tech!Q76),IF(Q$1=2016,IF(COMBDG_Split_Tech!Q76="",0,COMBDG_Split_Tech!Q76),IF(COMBDG_Split_Tech!Q76=1,1,IF(COMBDG_Split_Tech!Q76="",0,IFERROR((COMBDG_Split_Tech!Q76*(SUMIFS('AGG Activity_16'!G:G,'AGG Activity_16'!$A:$A,$B76)+SUMIFS('AGG Activity_EX'!G:G,'AGG Activity_EX'!$A:$A,$B76))-SUMIFS(Activity_EX!G:G,Activity_EX!$A:$A,$A76))/(SUMIFS('AGG Activity_16'!G:G,'AGG Activity_16'!$A:$A,$B76)),1)))))</f>
        <v>0</v>
      </c>
      <c r="R76" s="7">
        <f>IF(AND(R$1=2017,OR(L76="WH",L76="SH")),IF(COMBDG_Split_Tech!R76="",0,COMBDG_Split_Tech!R76),IF(R$1=2016,IF(COMBDG_Split_Tech!R76="",0,COMBDG_Split_Tech!R76),IF(COMBDG_Split_Tech!R76=1,1,IF(COMBDG_Split_Tech!R76="",0,IFERROR((COMBDG_Split_Tech!R76*(SUMIFS('AGG Activity_16'!H:H,'AGG Activity_16'!$A:$A,$B76)+SUMIFS('AGG Activity_EX'!H:H,'AGG Activity_EX'!$A:$A,$B76))-SUMIFS(Activity_EX!H:H,Activity_EX!$A:$A,$A76))/(SUMIFS('AGG Activity_16'!H:H,'AGG Activity_16'!$A:$A,$B76)),1)))))</f>
        <v>0</v>
      </c>
      <c r="S76" s="7">
        <f>IF(AND(S$1=2017,OR(M76="WH",M76="SH")),IF(COMBDG_Split_Tech!S76="",0,COMBDG_Split_Tech!S76),IF(S$1=2016,IF(COMBDG_Split_Tech!S76="",0,COMBDG_Split_Tech!S76),IF(COMBDG_Split_Tech!S76=1,1,IF(COMBDG_Split_Tech!S76="",0,IFERROR((COMBDG_Split_Tech!S76*(SUMIFS('AGG Activity_16'!I:I,'AGG Activity_16'!$A:$A,$B76)+SUMIFS('AGG Activity_EX'!I:I,'AGG Activity_EX'!$A:$A,$B76))-SUMIFS(Activity_EX!I:I,Activity_EX!$A:$A,$A76))/(SUMIFS('AGG Activity_16'!I:I,'AGG Activity_16'!$A:$A,$B76)),1)))))</f>
        <v>0</v>
      </c>
      <c r="T76" s="7">
        <f>IF(AND(T$1=2017,OR(N76="WH",N76="SH")),IF(COMBDG_Split_Tech!T76="",0,COMBDG_Split_Tech!T76),IF(T$1=2016,IF(COMBDG_Split_Tech!T76="",0,COMBDG_Split_Tech!T76),IF(COMBDG_Split_Tech!T76=1,1,IF(COMBDG_Split_Tech!T76="",0,IFERROR((COMBDG_Split_Tech!T76*(SUMIFS('AGG Activity_16'!J:J,'AGG Activity_16'!$A:$A,$B76)+SUMIFS('AGG Activity_EX'!J:J,'AGG Activity_EX'!$A:$A,$B76))-SUMIFS(Activity_EX!J:J,Activity_EX!$A:$A,$A76))/(SUMIFS('AGG Activity_16'!J:J,'AGG Activity_16'!$A:$A,$B76)),1)))))</f>
        <v>0</v>
      </c>
      <c r="U76" s="7">
        <f>IF(AND(U$1=2017,OR(O76="WH",O76="SH")),IF(COMBDG_Split_Tech!U76="",0,COMBDG_Split_Tech!U76),IF(U$1=2016,IF(COMBDG_Split_Tech!U76="",0,COMBDG_Split_Tech!U76),IF(COMBDG_Split_Tech!U76=1,1,IF(COMBDG_Split_Tech!U76="",0,IFERROR((COMBDG_Split_Tech!U76*(SUMIFS('AGG Activity_16'!K:K,'AGG Activity_16'!$A:$A,$B76)+SUMIFS('AGG Activity_EX'!K:K,'AGG Activity_EX'!$A:$A,$B76))-SUMIFS(Activity_EX!K:K,Activity_EX!$A:$A,$A76))/(SUMIFS('AGG Activity_16'!K:K,'AGG Activity_16'!$A:$A,$B76)),1)))))</f>
        <v>0</v>
      </c>
    </row>
    <row r="77" spans="1:21" x14ac:dyDescent="0.25">
      <c r="A77" t="str">
        <f>COMBDG_Split_Tech!A77</f>
        <v>COMBDGAFSNewSHFUR___STDHFO</v>
      </c>
      <c r="B77" t="str">
        <f>COMBDG_Split_Tech!B77</f>
        <v>COMBDGAFSNewSH</v>
      </c>
      <c r="C77" t="str">
        <f>COMBDG_Split_Tech!C77</f>
        <v>COM</v>
      </c>
      <c r="D77" t="str">
        <f>COMBDG_Split_Tech!D77</f>
        <v>BDG</v>
      </c>
      <c r="E77" t="str">
        <f>COMBDG_Split_Tech!E77</f>
        <v>AFS</v>
      </c>
      <c r="F77" t="str">
        <f>COMBDG_Split_Tech!F77</f>
        <v>New</v>
      </c>
      <c r="G77" t="str">
        <f>COMBDG_Split_Tech!G77</f>
        <v>SH</v>
      </c>
      <c r="H77" t="str">
        <f>COMBDG_Split_Tech!H77</f>
        <v>FUR</v>
      </c>
      <c r="I77" t="str">
        <f>COMBDG_Split_Tech!I77</f>
        <v>___</v>
      </c>
      <c r="J77" t="str">
        <f>COMBDG_Split_Tech!J77</f>
        <v>STD</v>
      </c>
      <c r="K77" t="str">
        <f>COMBDG_Split_Tech!K77</f>
        <v>HFO</v>
      </c>
      <c r="L77" s="7">
        <f>IF(AND(L$1=2017,OR(F77="WH",F77="SH")),IF(COMBDG_Split_Tech!L77="",0,COMBDG_Split_Tech!L77),IF(L$1=2016,IF(COMBDG_Split_Tech!L77="",0,COMBDG_Split_Tech!L77),IF(COMBDG_Split_Tech!L77=1,1,IF(COMBDG_Split_Tech!L77="",0,IFERROR((COMBDG_Split_Tech!L77*(SUMIFS('AGG Activity_16'!B:B,'AGG Activity_16'!$A:$A,$B77)+SUMIFS('AGG Activity_EX'!B:B,'AGG Activity_EX'!$A:$A,$B77))-SUMIFS(Activity_EX!B:B,Activity_EX!$A:$A,$A77))/(SUMIFS('AGG Activity_16'!B:B,'AGG Activity_16'!$A:$A,$B77)),1)))))</f>
        <v>0</v>
      </c>
      <c r="M77" s="7">
        <f>IF(AND(M$1=2017,OR(G77="WH",G77="SH")),IF(COMBDG_Split_Tech!M77="",0,COMBDG_Split_Tech!M77),IF(M$1=2016,IF(COMBDG_Split_Tech!M77="",0,COMBDG_Split_Tech!M77),IF(COMBDG_Split_Tech!M77=1,1,IF(COMBDG_Split_Tech!M77="",0,IFERROR((COMBDG_Split_Tech!M77*(SUMIFS('AGG Activity_16'!C:C,'AGG Activity_16'!$A:$A,$B77)+SUMIFS('AGG Activity_EX'!C:C,'AGG Activity_EX'!$A:$A,$B77))-SUMIFS(Activity_EX!C:C,Activity_EX!$A:$A,$A77))/(SUMIFS('AGG Activity_16'!C:C,'AGG Activity_16'!$A:$A,$B77)),1)))))</f>
        <v>0</v>
      </c>
      <c r="N77" s="7">
        <f>IF(AND(N$1=2017,OR(H77="WH",H77="SH")),IF(COMBDG_Split_Tech!N77="",0,COMBDG_Split_Tech!N77),IF(N$1=2016,IF(COMBDG_Split_Tech!N77="",0,COMBDG_Split_Tech!N77),IF(COMBDG_Split_Tech!N77=1,1,IF(COMBDG_Split_Tech!N77="",0,IFERROR((COMBDG_Split_Tech!N77*(SUMIFS('AGG Activity_16'!D:D,'AGG Activity_16'!$A:$A,$B77)+SUMIFS('AGG Activity_EX'!D:D,'AGG Activity_EX'!$A:$A,$B77))-SUMIFS(Activity_EX!D:D,Activity_EX!$A:$A,$A77))/(SUMIFS('AGG Activity_16'!D:D,'AGG Activity_16'!$A:$A,$B77)),1)))))</f>
        <v>0</v>
      </c>
      <c r="O77" s="7">
        <f>IF(AND(O$1=2017,OR(I77="WH",I77="SH")),IF(COMBDG_Split_Tech!O77="",0,COMBDG_Split_Tech!O77),IF(O$1=2016,IF(COMBDG_Split_Tech!O77="",0,COMBDG_Split_Tech!O77),IF(COMBDG_Split_Tech!O77=1,1,IF(COMBDG_Split_Tech!O77="",0,IFERROR((COMBDG_Split_Tech!O77*(SUMIFS('AGG Activity_16'!E:E,'AGG Activity_16'!$A:$A,$B77)+SUMIFS('AGG Activity_EX'!E:E,'AGG Activity_EX'!$A:$A,$B77))-SUMIFS(Activity_EX!E:E,Activity_EX!$A:$A,$A77))/(SUMIFS('AGG Activity_16'!E:E,'AGG Activity_16'!$A:$A,$B77)),1)))))</f>
        <v>0</v>
      </c>
      <c r="P77" s="7">
        <f>IF(AND(P$1=2017,OR(J77="WH",J77="SH")),IF(COMBDG_Split_Tech!P77="",0,COMBDG_Split_Tech!P77),IF(P$1=2016,IF(COMBDG_Split_Tech!P77="",0,COMBDG_Split_Tech!P77),IF(COMBDG_Split_Tech!P77=1,1,IF(COMBDG_Split_Tech!P77="",0,IFERROR((COMBDG_Split_Tech!P77*(SUMIFS('AGG Activity_16'!F:F,'AGG Activity_16'!$A:$A,$B77)+SUMIFS('AGG Activity_EX'!F:F,'AGG Activity_EX'!$A:$A,$B77))-SUMIFS(Activity_EX!F:F,Activity_EX!$A:$A,$A77))/(SUMIFS('AGG Activity_16'!F:F,'AGG Activity_16'!$A:$A,$B77)),1)))))</f>
        <v>0</v>
      </c>
      <c r="Q77" s="7">
        <f>IF(AND(Q$1=2017,OR(K77="WH",K77="SH")),IF(COMBDG_Split_Tech!Q77="",0,COMBDG_Split_Tech!Q77),IF(Q$1=2016,IF(COMBDG_Split_Tech!Q77="",0,COMBDG_Split_Tech!Q77),IF(COMBDG_Split_Tech!Q77=1,1,IF(COMBDG_Split_Tech!Q77="",0,IFERROR((COMBDG_Split_Tech!Q77*(SUMIFS('AGG Activity_16'!G:G,'AGG Activity_16'!$A:$A,$B77)+SUMIFS('AGG Activity_EX'!G:G,'AGG Activity_EX'!$A:$A,$B77))-SUMIFS(Activity_EX!G:G,Activity_EX!$A:$A,$A77))/(SUMIFS('AGG Activity_16'!G:G,'AGG Activity_16'!$A:$A,$B77)),1)))))</f>
        <v>0</v>
      </c>
      <c r="R77" s="7">
        <f>IF(AND(R$1=2017,OR(L77="WH",L77="SH")),IF(COMBDG_Split_Tech!R77="",0,COMBDG_Split_Tech!R77),IF(R$1=2016,IF(COMBDG_Split_Tech!R77="",0,COMBDG_Split_Tech!R77),IF(COMBDG_Split_Tech!R77=1,1,IF(COMBDG_Split_Tech!R77="",0,IFERROR((COMBDG_Split_Tech!R77*(SUMIFS('AGG Activity_16'!H:H,'AGG Activity_16'!$A:$A,$B77)+SUMIFS('AGG Activity_EX'!H:H,'AGG Activity_EX'!$A:$A,$B77))-SUMIFS(Activity_EX!H:H,Activity_EX!$A:$A,$A77))/(SUMIFS('AGG Activity_16'!H:H,'AGG Activity_16'!$A:$A,$B77)),1)))))</f>
        <v>0</v>
      </c>
      <c r="S77" s="7">
        <f>IF(AND(S$1=2017,OR(M77="WH",M77="SH")),IF(COMBDG_Split_Tech!S77="",0,COMBDG_Split_Tech!S77),IF(S$1=2016,IF(COMBDG_Split_Tech!S77="",0,COMBDG_Split_Tech!S77),IF(COMBDG_Split_Tech!S77=1,1,IF(COMBDG_Split_Tech!S77="",0,IFERROR((COMBDG_Split_Tech!S77*(SUMIFS('AGG Activity_16'!I:I,'AGG Activity_16'!$A:$A,$B77)+SUMIFS('AGG Activity_EX'!I:I,'AGG Activity_EX'!$A:$A,$B77))-SUMIFS(Activity_EX!I:I,Activity_EX!$A:$A,$A77))/(SUMIFS('AGG Activity_16'!I:I,'AGG Activity_16'!$A:$A,$B77)),1)))))</f>
        <v>0</v>
      </c>
      <c r="T77" s="7">
        <f>IF(AND(T$1=2017,OR(N77="WH",N77="SH")),IF(COMBDG_Split_Tech!T77="",0,COMBDG_Split_Tech!T77),IF(T$1=2016,IF(COMBDG_Split_Tech!T77="",0,COMBDG_Split_Tech!T77),IF(COMBDG_Split_Tech!T77=1,1,IF(COMBDG_Split_Tech!T77="",0,IFERROR((COMBDG_Split_Tech!T77*(SUMIFS('AGG Activity_16'!J:J,'AGG Activity_16'!$A:$A,$B77)+SUMIFS('AGG Activity_EX'!J:J,'AGG Activity_EX'!$A:$A,$B77))-SUMIFS(Activity_EX!J:J,Activity_EX!$A:$A,$A77))/(SUMIFS('AGG Activity_16'!J:J,'AGG Activity_16'!$A:$A,$B77)),1)))))</f>
        <v>0</v>
      </c>
      <c r="U77" s="7">
        <f>IF(AND(U$1=2017,OR(O77="WH",O77="SH")),IF(COMBDG_Split_Tech!U77="",0,COMBDG_Split_Tech!U77),IF(U$1=2016,IF(COMBDG_Split_Tech!U77="",0,COMBDG_Split_Tech!U77),IF(COMBDG_Split_Tech!U77=1,1,IF(COMBDG_Split_Tech!U77="",0,IFERROR((COMBDG_Split_Tech!U77*(SUMIFS('AGG Activity_16'!K:K,'AGG Activity_16'!$A:$A,$B77)+SUMIFS('AGG Activity_EX'!K:K,'AGG Activity_EX'!$A:$A,$B77))-SUMIFS(Activity_EX!K:K,Activity_EX!$A:$A,$A77))/(SUMIFS('AGG Activity_16'!K:K,'AGG Activity_16'!$A:$A,$B77)),1)))))</f>
        <v>0</v>
      </c>
    </row>
    <row r="78" spans="1:21" x14ac:dyDescent="0.25">
      <c r="A78" t="str">
        <f>COMBDG_Split_Tech!A78</f>
        <v>COMBDGAFSNewSHFUR___STDKER</v>
      </c>
      <c r="B78" t="str">
        <f>COMBDG_Split_Tech!B78</f>
        <v>COMBDGAFSNewSH</v>
      </c>
      <c r="C78" t="str">
        <f>COMBDG_Split_Tech!C78</f>
        <v>COM</v>
      </c>
      <c r="D78" t="str">
        <f>COMBDG_Split_Tech!D78</f>
        <v>BDG</v>
      </c>
      <c r="E78" t="str">
        <f>COMBDG_Split_Tech!E78</f>
        <v>AFS</v>
      </c>
      <c r="F78" t="str">
        <f>COMBDG_Split_Tech!F78</f>
        <v>New</v>
      </c>
      <c r="G78" t="str">
        <f>COMBDG_Split_Tech!G78</f>
        <v>SH</v>
      </c>
      <c r="H78" t="str">
        <f>COMBDG_Split_Tech!H78</f>
        <v>FUR</v>
      </c>
      <c r="I78" t="str">
        <f>COMBDG_Split_Tech!I78</f>
        <v>___</v>
      </c>
      <c r="J78" t="str">
        <f>COMBDG_Split_Tech!J78</f>
        <v>STD</v>
      </c>
      <c r="K78" t="str">
        <f>COMBDG_Split_Tech!K78</f>
        <v>KER</v>
      </c>
      <c r="L78" s="7">
        <f>IF(AND(L$1=2017,OR(F78="WH",F78="SH")),IF(COMBDG_Split_Tech!L78="",0,COMBDG_Split_Tech!L78),IF(L$1=2016,IF(COMBDG_Split_Tech!L78="",0,COMBDG_Split_Tech!L78),IF(COMBDG_Split_Tech!L78=1,1,IF(COMBDG_Split_Tech!L78="",0,IFERROR((COMBDG_Split_Tech!L78*(SUMIFS('AGG Activity_16'!B:B,'AGG Activity_16'!$A:$A,$B78)+SUMIFS('AGG Activity_EX'!B:B,'AGG Activity_EX'!$A:$A,$B78))-SUMIFS(Activity_EX!B:B,Activity_EX!$A:$A,$A78))/(SUMIFS('AGG Activity_16'!B:B,'AGG Activity_16'!$A:$A,$B78)),1)))))</f>
        <v>0</v>
      </c>
      <c r="M78" s="7">
        <f>IF(AND(M$1=2017,OR(G78="WH",G78="SH")),IF(COMBDG_Split_Tech!M78="",0,COMBDG_Split_Tech!M78),IF(M$1=2016,IF(COMBDG_Split_Tech!M78="",0,COMBDG_Split_Tech!M78),IF(COMBDG_Split_Tech!M78=1,1,IF(COMBDG_Split_Tech!M78="",0,IFERROR((COMBDG_Split_Tech!M78*(SUMIFS('AGG Activity_16'!C:C,'AGG Activity_16'!$A:$A,$B78)+SUMIFS('AGG Activity_EX'!C:C,'AGG Activity_EX'!$A:$A,$B78))-SUMIFS(Activity_EX!C:C,Activity_EX!$A:$A,$A78))/(SUMIFS('AGG Activity_16'!C:C,'AGG Activity_16'!$A:$A,$B78)),1)))))</f>
        <v>0</v>
      </c>
      <c r="N78" s="7">
        <f>IF(AND(N$1=2017,OR(H78="WH",H78="SH")),IF(COMBDG_Split_Tech!N78="",0,COMBDG_Split_Tech!N78),IF(N$1=2016,IF(COMBDG_Split_Tech!N78="",0,COMBDG_Split_Tech!N78),IF(COMBDG_Split_Tech!N78=1,1,IF(COMBDG_Split_Tech!N78="",0,IFERROR((COMBDG_Split_Tech!N78*(SUMIFS('AGG Activity_16'!D:D,'AGG Activity_16'!$A:$A,$B78)+SUMIFS('AGG Activity_EX'!D:D,'AGG Activity_EX'!$A:$A,$B78))-SUMIFS(Activity_EX!D:D,Activity_EX!$A:$A,$A78))/(SUMIFS('AGG Activity_16'!D:D,'AGG Activity_16'!$A:$A,$B78)),1)))))</f>
        <v>0</v>
      </c>
      <c r="O78" s="7">
        <f>IF(AND(O$1=2017,OR(I78="WH",I78="SH")),IF(COMBDG_Split_Tech!O78="",0,COMBDG_Split_Tech!O78),IF(O$1=2016,IF(COMBDG_Split_Tech!O78="",0,COMBDG_Split_Tech!O78),IF(COMBDG_Split_Tech!O78=1,1,IF(COMBDG_Split_Tech!O78="",0,IFERROR((COMBDG_Split_Tech!O78*(SUMIFS('AGG Activity_16'!E:E,'AGG Activity_16'!$A:$A,$B78)+SUMIFS('AGG Activity_EX'!E:E,'AGG Activity_EX'!$A:$A,$B78))-SUMIFS(Activity_EX!E:E,Activity_EX!$A:$A,$A78))/(SUMIFS('AGG Activity_16'!E:E,'AGG Activity_16'!$A:$A,$B78)),1)))))</f>
        <v>0</v>
      </c>
      <c r="P78" s="7">
        <f>IF(AND(P$1=2017,OR(J78="WH",J78="SH")),IF(COMBDG_Split_Tech!P78="",0,COMBDG_Split_Tech!P78),IF(P$1=2016,IF(COMBDG_Split_Tech!P78="",0,COMBDG_Split_Tech!P78),IF(COMBDG_Split_Tech!P78=1,1,IF(COMBDG_Split_Tech!P78="",0,IFERROR((COMBDG_Split_Tech!P78*(SUMIFS('AGG Activity_16'!F:F,'AGG Activity_16'!$A:$A,$B78)+SUMIFS('AGG Activity_EX'!F:F,'AGG Activity_EX'!$A:$A,$B78))-SUMIFS(Activity_EX!F:F,Activity_EX!$A:$A,$A78))/(SUMIFS('AGG Activity_16'!F:F,'AGG Activity_16'!$A:$A,$B78)),1)))))</f>
        <v>0</v>
      </c>
      <c r="Q78" s="7">
        <f>IF(AND(Q$1=2017,OR(K78="WH",K78="SH")),IF(COMBDG_Split_Tech!Q78="",0,COMBDG_Split_Tech!Q78),IF(Q$1=2016,IF(COMBDG_Split_Tech!Q78="",0,COMBDG_Split_Tech!Q78),IF(COMBDG_Split_Tech!Q78=1,1,IF(COMBDG_Split_Tech!Q78="",0,IFERROR((COMBDG_Split_Tech!Q78*(SUMIFS('AGG Activity_16'!G:G,'AGG Activity_16'!$A:$A,$B78)+SUMIFS('AGG Activity_EX'!G:G,'AGG Activity_EX'!$A:$A,$B78))-SUMIFS(Activity_EX!G:G,Activity_EX!$A:$A,$A78))/(SUMIFS('AGG Activity_16'!G:G,'AGG Activity_16'!$A:$A,$B78)),1)))))</f>
        <v>0</v>
      </c>
      <c r="R78" s="7">
        <f>IF(AND(R$1=2017,OR(L78="WH",L78="SH")),IF(COMBDG_Split_Tech!R78="",0,COMBDG_Split_Tech!R78),IF(R$1=2016,IF(COMBDG_Split_Tech!R78="",0,COMBDG_Split_Tech!R78),IF(COMBDG_Split_Tech!R78=1,1,IF(COMBDG_Split_Tech!R78="",0,IFERROR((COMBDG_Split_Tech!R78*(SUMIFS('AGG Activity_16'!H:H,'AGG Activity_16'!$A:$A,$B78)+SUMIFS('AGG Activity_EX'!H:H,'AGG Activity_EX'!$A:$A,$B78))-SUMIFS(Activity_EX!H:H,Activity_EX!$A:$A,$A78))/(SUMIFS('AGG Activity_16'!H:H,'AGG Activity_16'!$A:$A,$B78)),1)))))</f>
        <v>0</v>
      </c>
      <c r="S78" s="7">
        <f>IF(AND(S$1=2017,OR(M78="WH",M78="SH")),IF(COMBDG_Split_Tech!S78="",0,COMBDG_Split_Tech!S78),IF(S$1=2016,IF(COMBDG_Split_Tech!S78="",0,COMBDG_Split_Tech!S78),IF(COMBDG_Split_Tech!S78=1,1,IF(COMBDG_Split_Tech!S78="",0,IFERROR((COMBDG_Split_Tech!S78*(SUMIFS('AGG Activity_16'!I:I,'AGG Activity_16'!$A:$A,$B78)+SUMIFS('AGG Activity_EX'!I:I,'AGG Activity_EX'!$A:$A,$B78))-SUMIFS(Activity_EX!I:I,Activity_EX!$A:$A,$A78))/(SUMIFS('AGG Activity_16'!I:I,'AGG Activity_16'!$A:$A,$B78)),1)))))</f>
        <v>0</v>
      </c>
      <c r="T78" s="7">
        <f>IF(AND(T$1=2017,OR(N78="WH",N78="SH")),IF(COMBDG_Split_Tech!T78="",0,COMBDG_Split_Tech!T78),IF(T$1=2016,IF(COMBDG_Split_Tech!T78="",0,COMBDG_Split_Tech!T78),IF(COMBDG_Split_Tech!T78=1,1,IF(COMBDG_Split_Tech!T78="",0,IFERROR((COMBDG_Split_Tech!T78*(SUMIFS('AGG Activity_16'!J:J,'AGG Activity_16'!$A:$A,$B78)+SUMIFS('AGG Activity_EX'!J:J,'AGG Activity_EX'!$A:$A,$B78))-SUMIFS(Activity_EX!J:J,Activity_EX!$A:$A,$A78))/(SUMIFS('AGG Activity_16'!J:J,'AGG Activity_16'!$A:$A,$B78)),1)))))</f>
        <v>0</v>
      </c>
      <c r="U78" s="7">
        <f>IF(AND(U$1=2017,OR(O78="WH",O78="SH")),IF(COMBDG_Split_Tech!U78="",0,COMBDG_Split_Tech!U78),IF(U$1=2016,IF(COMBDG_Split_Tech!U78="",0,COMBDG_Split_Tech!U78),IF(COMBDG_Split_Tech!U78=1,1,IF(COMBDG_Split_Tech!U78="",0,IFERROR((COMBDG_Split_Tech!U78*(SUMIFS('AGG Activity_16'!K:K,'AGG Activity_16'!$A:$A,$B78)+SUMIFS('AGG Activity_EX'!K:K,'AGG Activity_EX'!$A:$A,$B78))-SUMIFS(Activity_EX!K:K,Activity_EX!$A:$A,$A78))/(SUMIFS('AGG Activity_16'!K:K,'AGG Activity_16'!$A:$A,$B78)),1)))))</f>
        <v>0</v>
      </c>
    </row>
    <row r="79" spans="1:21" x14ac:dyDescent="0.25">
      <c r="A79" t="str">
        <f>COMBDG_Split_Tech!A79</f>
        <v>COMBDGAFSNewSHFUR___STDLFO</v>
      </c>
      <c r="B79" t="str">
        <f>COMBDG_Split_Tech!B79</f>
        <v>COMBDGAFSNewSH</v>
      </c>
      <c r="C79" t="str">
        <f>COMBDG_Split_Tech!C79</f>
        <v>COM</v>
      </c>
      <c r="D79" t="str">
        <f>COMBDG_Split_Tech!D79</f>
        <v>BDG</v>
      </c>
      <c r="E79" t="str">
        <f>COMBDG_Split_Tech!E79</f>
        <v>AFS</v>
      </c>
      <c r="F79" t="str">
        <f>COMBDG_Split_Tech!F79</f>
        <v>New</v>
      </c>
      <c r="G79" t="str">
        <f>COMBDG_Split_Tech!G79</f>
        <v>SH</v>
      </c>
      <c r="H79" t="str">
        <f>COMBDG_Split_Tech!H79</f>
        <v>FUR</v>
      </c>
      <c r="I79" t="str">
        <f>COMBDG_Split_Tech!I79</f>
        <v>___</v>
      </c>
      <c r="J79" t="str">
        <f>COMBDG_Split_Tech!J79</f>
        <v>STD</v>
      </c>
      <c r="K79" t="str">
        <f>COMBDG_Split_Tech!K79</f>
        <v>LFO</v>
      </c>
      <c r="L79" s="7">
        <f>IF(AND(L$1=2017,OR(F79="WH",F79="SH")),IF(COMBDG_Split_Tech!L79="",0,COMBDG_Split_Tech!L79),IF(L$1=2016,IF(COMBDG_Split_Tech!L79="",0,COMBDG_Split_Tech!L79),IF(COMBDG_Split_Tech!L79=1,1,IF(COMBDG_Split_Tech!L79="",0,IFERROR((COMBDG_Split_Tech!L79*(SUMIFS('AGG Activity_16'!B:B,'AGG Activity_16'!$A:$A,$B79)+SUMIFS('AGG Activity_EX'!B:B,'AGG Activity_EX'!$A:$A,$B79))-SUMIFS(Activity_EX!B:B,Activity_EX!$A:$A,$A79))/(SUMIFS('AGG Activity_16'!B:B,'AGG Activity_16'!$A:$A,$B79)),1)))))</f>
        <v>0</v>
      </c>
      <c r="M79" s="7">
        <f>IF(AND(M$1=2017,OR(G79="WH",G79="SH")),IF(COMBDG_Split_Tech!M79="",0,COMBDG_Split_Tech!M79),IF(M$1=2016,IF(COMBDG_Split_Tech!M79="",0,COMBDG_Split_Tech!M79),IF(COMBDG_Split_Tech!M79=1,1,IF(COMBDG_Split_Tech!M79="",0,IFERROR((COMBDG_Split_Tech!M79*(SUMIFS('AGG Activity_16'!C:C,'AGG Activity_16'!$A:$A,$B79)+SUMIFS('AGG Activity_EX'!C:C,'AGG Activity_EX'!$A:$A,$B79))-SUMIFS(Activity_EX!C:C,Activity_EX!$A:$A,$A79))/(SUMIFS('AGG Activity_16'!C:C,'AGG Activity_16'!$A:$A,$B79)),1)))))</f>
        <v>0</v>
      </c>
      <c r="N79" s="7">
        <f>IF(AND(N$1=2017,OR(H79="WH",H79="SH")),IF(COMBDG_Split_Tech!N79="",0,COMBDG_Split_Tech!N79),IF(N$1=2016,IF(COMBDG_Split_Tech!N79="",0,COMBDG_Split_Tech!N79),IF(COMBDG_Split_Tech!N79=1,1,IF(COMBDG_Split_Tech!N79="",0,IFERROR((COMBDG_Split_Tech!N79*(SUMIFS('AGG Activity_16'!D:D,'AGG Activity_16'!$A:$A,$B79)+SUMIFS('AGG Activity_EX'!D:D,'AGG Activity_EX'!$A:$A,$B79))-SUMIFS(Activity_EX!D:D,Activity_EX!$A:$A,$A79))/(SUMIFS('AGG Activity_16'!D:D,'AGG Activity_16'!$A:$A,$B79)),1)))))</f>
        <v>0</v>
      </c>
      <c r="O79" s="7">
        <f>IF(AND(O$1=2017,OR(I79="WH",I79="SH")),IF(COMBDG_Split_Tech!O79="",0,COMBDG_Split_Tech!O79),IF(O$1=2016,IF(COMBDG_Split_Tech!O79="",0,COMBDG_Split_Tech!O79),IF(COMBDG_Split_Tech!O79=1,1,IF(COMBDG_Split_Tech!O79="",0,IFERROR((COMBDG_Split_Tech!O79*(SUMIFS('AGG Activity_16'!E:E,'AGG Activity_16'!$A:$A,$B79)+SUMIFS('AGG Activity_EX'!E:E,'AGG Activity_EX'!$A:$A,$B79))-SUMIFS(Activity_EX!E:E,Activity_EX!$A:$A,$A79))/(SUMIFS('AGG Activity_16'!E:E,'AGG Activity_16'!$A:$A,$B79)),1)))))</f>
        <v>0</v>
      </c>
      <c r="P79" s="7">
        <f>IF(AND(P$1=2017,OR(J79="WH",J79="SH")),IF(COMBDG_Split_Tech!P79="",0,COMBDG_Split_Tech!P79),IF(P$1=2016,IF(COMBDG_Split_Tech!P79="",0,COMBDG_Split_Tech!P79),IF(COMBDG_Split_Tech!P79=1,1,IF(COMBDG_Split_Tech!P79="",0,IFERROR((COMBDG_Split_Tech!P79*(SUMIFS('AGG Activity_16'!F:F,'AGG Activity_16'!$A:$A,$B79)+SUMIFS('AGG Activity_EX'!F:F,'AGG Activity_EX'!$A:$A,$B79))-SUMIFS(Activity_EX!F:F,Activity_EX!$A:$A,$A79))/(SUMIFS('AGG Activity_16'!F:F,'AGG Activity_16'!$A:$A,$B79)),1)))))</f>
        <v>0</v>
      </c>
      <c r="Q79" s="7">
        <f>IF(AND(Q$1=2017,OR(K79="WH",K79="SH")),IF(COMBDG_Split_Tech!Q79="",0,COMBDG_Split_Tech!Q79),IF(Q$1=2016,IF(COMBDG_Split_Tech!Q79="",0,COMBDG_Split_Tech!Q79),IF(COMBDG_Split_Tech!Q79=1,1,IF(COMBDG_Split_Tech!Q79="",0,IFERROR((COMBDG_Split_Tech!Q79*(SUMIFS('AGG Activity_16'!G:G,'AGG Activity_16'!$A:$A,$B79)+SUMIFS('AGG Activity_EX'!G:G,'AGG Activity_EX'!$A:$A,$B79))-SUMIFS(Activity_EX!G:G,Activity_EX!$A:$A,$A79))/(SUMIFS('AGG Activity_16'!G:G,'AGG Activity_16'!$A:$A,$B79)),1)))))</f>
        <v>0</v>
      </c>
      <c r="R79" s="7">
        <f>IF(AND(R$1=2017,OR(L79="WH",L79="SH")),IF(COMBDG_Split_Tech!R79="",0,COMBDG_Split_Tech!R79),IF(R$1=2016,IF(COMBDG_Split_Tech!R79="",0,COMBDG_Split_Tech!R79),IF(COMBDG_Split_Tech!R79=1,1,IF(COMBDG_Split_Tech!R79="",0,IFERROR((COMBDG_Split_Tech!R79*(SUMIFS('AGG Activity_16'!H:H,'AGG Activity_16'!$A:$A,$B79)+SUMIFS('AGG Activity_EX'!H:H,'AGG Activity_EX'!$A:$A,$B79))-SUMIFS(Activity_EX!H:H,Activity_EX!$A:$A,$A79))/(SUMIFS('AGG Activity_16'!H:H,'AGG Activity_16'!$A:$A,$B79)),1)))))</f>
        <v>0</v>
      </c>
      <c r="S79" s="7">
        <f>IF(AND(S$1=2017,OR(M79="WH",M79="SH")),IF(COMBDG_Split_Tech!S79="",0,COMBDG_Split_Tech!S79),IF(S$1=2016,IF(COMBDG_Split_Tech!S79="",0,COMBDG_Split_Tech!S79),IF(COMBDG_Split_Tech!S79=1,1,IF(COMBDG_Split_Tech!S79="",0,IFERROR((COMBDG_Split_Tech!S79*(SUMIFS('AGG Activity_16'!I:I,'AGG Activity_16'!$A:$A,$B79)+SUMIFS('AGG Activity_EX'!I:I,'AGG Activity_EX'!$A:$A,$B79))-SUMIFS(Activity_EX!I:I,Activity_EX!$A:$A,$A79))/(SUMIFS('AGG Activity_16'!I:I,'AGG Activity_16'!$A:$A,$B79)),1)))))</f>
        <v>0</v>
      </c>
      <c r="T79" s="7">
        <f>IF(AND(T$1=2017,OR(N79="WH",N79="SH")),IF(COMBDG_Split_Tech!T79="",0,COMBDG_Split_Tech!T79),IF(T$1=2016,IF(COMBDG_Split_Tech!T79="",0,COMBDG_Split_Tech!T79),IF(COMBDG_Split_Tech!T79=1,1,IF(COMBDG_Split_Tech!T79="",0,IFERROR((COMBDG_Split_Tech!T79*(SUMIFS('AGG Activity_16'!J:J,'AGG Activity_16'!$A:$A,$B79)+SUMIFS('AGG Activity_EX'!J:J,'AGG Activity_EX'!$A:$A,$B79))-SUMIFS(Activity_EX!J:J,Activity_EX!$A:$A,$A79))/(SUMIFS('AGG Activity_16'!J:J,'AGG Activity_16'!$A:$A,$B79)),1)))))</f>
        <v>0</v>
      </c>
      <c r="U79" s="7">
        <f>IF(AND(U$1=2017,OR(O79="WH",O79="SH")),IF(COMBDG_Split_Tech!U79="",0,COMBDG_Split_Tech!U79),IF(U$1=2016,IF(COMBDG_Split_Tech!U79="",0,COMBDG_Split_Tech!U79),IF(COMBDG_Split_Tech!U79=1,1,IF(COMBDG_Split_Tech!U79="",0,IFERROR((COMBDG_Split_Tech!U79*(SUMIFS('AGG Activity_16'!K:K,'AGG Activity_16'!$A:$A,$B79)+SUMIFS('AGG Activity_EX'!K:K,'AGG Activity_EX'!$A:$A,$B79))-SUMIFS(Activity_EX!K:K,Activity_EX!$A:$A,$A79))/(SUMIFS('AGG Activity_16'!K:K,'AGG Activity_16'!$A:$A,$B79)),1)))))</f>
        <v>0</v>
      </c>
    </row>
    <row r="80" spans="1:21" x14ac:dyDescent="0.25">
      <c r="A80" t="str">
        <f>COMBDG_Split_Tech!A80</f>
        <v>COMBDGAFSNewSHFUR___STDNGA</v>
      </c>
      <c r="B80" t="str">
        <f>COMBDG_Split_Tech!B80</f>
        <v>COMBDGAFSNewSH</v>
      </c>
      <c r="C80" t="str">
        <f>COMBDG_Split_Tech!C80</f>
        <v>COM</v>
      </c>
      <c r="D80" t="str">
        <f>COMBDG_Split_Tech!D80</f>
        <v>BDG</v>
      </c>
      <c r="E80" t="str">
        <f>COMBDG_Split_Tech!E80</f>
        <v>AFS</v>
      </c>
      <c r="F80" t="str">
        <f>COMBDG_Split_Tech!F80</f>
        <v>New</v>
      </c>
      <c r="G80" t="str">
        <f>COMBDG_Split_Tech!G80</f>
        <v>SH</v>
      </c>
      <c r="H80" t="str">
        <f>COMBDG_Split_Tech!H80</f>
        <v>FUR</v>
      </c>
      <c r="I80" t="str">
        <f>COMBDG_Split_Tech!I80</f>
        <v>___</v>
      </c>
      <c r="J80" t="str">
        <f>COMBDG_Split_Tech!J80</f>
        <v>STD</v>
      </c>
      <c r="K80" t="str">
        <f>COMBDG_Split_Tech!K80</f>
        <v>NGA</v>
      </c>
      <c r="L80" s="7">
        <f>IF(AND(L$1=2017,OR(F80="WH",F80="SH")),IF(COMBDG_Split_Tech!L80="",0,COMBDG_Split_Tech!L80),IF(L$1=2016,IF(COMBDG_Split_Tech!L80="",0,COMBDG_Split_Tech!L80),IF(COMBDG_Split_Tech!L80=1,1,IF(COMBDG_Split_Tech!L80="",0,IFERROR((COMBDG_Split_Tech!L80*(SUMIFS('AGG Activity_16'!B:B,'AGG Activity_16'!$A:$A,$B80)+SUMIFS('AGG Activity_EX'!B:B,'AGG Activity_EX'!$A:$A,$B80))-SUMIFS(Activity_EX!B:B,Activity_EX!$A:$A,$A80))/(SUMIFS('AGG Activity_16'!B:B,'AGG Activity_16'!$A:$A,$B80)),1)))))</f>
        <v>0</v>
      </c>
      <c r="M80" s="7">
        <f>IF(AND(M$1=2017,OR(G80="WH",G80="SH")),IF(COMBDG_Split_Tech!M80="",0,COMBDG_Split_Tech!M80),IF(M$1=2016,IF(COMBDG_Split_Tech!M80="",0,COMBDG_Split_Tech!M80),IF(COMBDG_Split_Tech!M80=1,1,IF(COMBDG_Split_Tech!M80="",0,IFERROR((COMBDG_Split_Tech!M80*(SUMIFS('AGG Activity_16'!C:C,'AGG Activity_16'!$A:$A,$B80)+SUMIFS('AGG Activity_EX'!C:C,'AGG Activity_EX'!$A:$A,$B80))-SUMIFS(Activity_EX!C:C,Activity_EX!$A:$A,$A80))/(SUMIFS('AGG Activity_16'!C:C,'AGG Activity_16'!$A:$A,$B80)),1)))))</f>
        <v>0</v>
      </c>
      <c r="N80" s="7">
        <f>IF(AND(N$1=2017,OR(H80="WH",H80="SH")),IF(COMBDG_Split_Tech!N80="",0,COMBDG_Split_Tech!N80),IF(N$1=2016,IF(COMBDG_Split_Tech!N80="",0,COMBDG_Split_Tech!N80),IF(COMBDG_Split_Tech!N80=1,1,IF(COMBDG_Split_Tech!N80="",0,IFERROR((COMBDG_Split_Tech!N80*(SUMIFS('AGG Activity_16'!D:D,'AGG Activity_16'!$A:$A,$B80)+SUMIFS('AGG Activity_EX'!D:D,'AGG Activity_EX'!$A:$A,$B80))-SUMIFS(Activity_EX!D:D,Activity_EX!$A:$A,$A80))/(SUMIFS('AGG Activity_16'!D:D,'AGG Activity_16'!$A:$A,$B80)),1)))))</f>
        <v>0</v>
      </c>
      <c r="O80" s="7">
        <f>IF(AND(O$1=2017,OR(I80="WH",I80="SH")),IF(COMBDG_Split_Tech!O80="",0,COMBDG_Split_Tech!O80),IF(O$1=2016,IF(COMBDG_Split_Tech!O80="",0,COMBDG_Split_Tech!O80),IF(COMBDG_Split_Tech!O80=1,1,IF(COMBDG_Split_Tech!O80="",0,IFERROR((COMBDG_Split_Tech!O80*(SUMIFS('AGG Activity_16'!E:E,'AGG Activity_16'!$A:$A,$B80)+SUMIFS('AGG Activity_EX'!E:E,'AGG Activity_EX'!$A:$A,$B80))-SUMIFS(Activity_EX!E:E,Activity_EX!$A:$A,$A80))/(SUMIFS('AGG Activity_16'!E:E,'AGG Activity_16'!$A:$A,$B80)),1)))))</f>
        <v>0</v>
      </c>
      <c r="P80" s="7">
        <f>IF(AND(P$1=2017,OR(J80="WH",J80="SH")),IF(COMBDG_Split_Tech!P80="",0,COMBDG_Split_Tech!P80),IF(P$1=2016,IF(COMBDG_Split_Tech!P80="",0,COMBDG_Split_Tech!P80),IF(COMBDG_Split_Tech!P80=1,1,IF(COMBDG_Split_Tech!P80="",0,IFERROR((COMBDG_Split_Tech!P80*(SUMIFS('AGG Activity_16'!F:F,'AGG Activity_16'!$A:$A,$B80)+SUMIFS('AGG Activity_EX'!F:F,'AGG Activity_EX'!$A:$A,$B80))-SUMIFS(Activity_EX!F:F,Activity_EX!$A:$A,$A80))/(SUMIFS('AGG Activity_16'!F:F,'AGG Activity_16'!$A:$A,$B80)),1)))))</f>
        <v>0</v>
      </c>
      <c r="Q80" s="7">
        <f>IF(AND(Q$1=2017,OR(K80="WH",K80="SH")),IF(COMBDG_Split_Tech!Q80="",0,COMBDG_Split_Tech!Q80),IF(Q$1=2016,IF(COMBDG_Split_Tech!Q80="",0,COMBDG_Split_Tech!Q80),IF(COMBDG_Split_Tech!Q80=1,1,IF(COMBDG_Split_Tech!Q80="",0,IFERROR((COMBDG_Split_Tech!Q80*(SUMIFS('AGG Activity_16'!G:G,'AGG Activity_16'!$A:$A,$B80)+SUMIFS('AGG Activity_EX'!G:G,'AGG Activity_EX'!$A:$A,$B80))-SUMIFS(Activity_EX!G:G,Activity_EX!$A:$A,$A80))/(SUMIFS('AGG Activity_16'!G:G,'AGG Activity_16'!$A:$A,$B80)),1)))))</f>
        <v>0</v>
      </c>
      <c r="R80" s="7">
        <f>IF(AND(R$1=2017,OR(L80="WH",L80="SH")),IF(COMBDG_Split_Tech!R80="",0,COMBDG_Split_Tech!R80),IF(R$1=2016,IF(COMBDG_Split_Tech!R80="",0,COMBDG_Split_Tech!R80),IF(COMBDG_Split_Tech!R80=1,1,IF(COMBDG_Split_Tech!R80="",0,IFERROR((COMBDG_Split_Tech!R80*(SUMIFS('AGG Activity_16'!H:H,'AGG Activity_16'!$A:$A,$B80)+SUMIFS('AGG Activity_EX'!H:H,'AGG Activity_EX'!$A:$A,$B80))-SUMIFS(Activity_EX!H:H,Activity_EX!$A:$A,$A80))/(SUMIFS('AGG Activity_16'!H:H,'AGG Activity_16'!$A:$A,$B80)),1)))))</f>
        <v>0</v>
      </c>
      <c r="S80" s="7">
        <f>IF(AND(S$1=2017,OR(M80="WH",M80="SH")),IF(COMBDG_Split_Tech!S80="",0,COMBDG_Split_Tech!S80),IF(S$1=2016,IF(COMBDG_Split_Tech!S80="",0,COMBDG_Split_Tech!S80),IF(COMBDG_Split_Tech!S80=1,1,IF(COMBDG_Split_Tech!S80="",0,IFERROR((COMBDG_Split_Tech!S80*(SUMIFS('AGG Activity_16'!I:I,'AGG Activity_16'!$A:$A,$B80)+SUMIFS('AGG Activity_EX'!I:I,'AGG Activity_EX'!$A:$A,$B80))-SUMIFS(Activity_EX!I:I,Activity_EX!$A:$A,$A80))/(SUMIFS('AGG Activity_16'!I:I,'AGG Activity_16'!$A:$A,$B80)),1)))))</f>
        <v>0</v>
      </c>
      <c r="T80" s="7">
        <f>IF(AND(T$1=2017,OR(N80="WH",N80="SH")),IF(COMBDG_Split_Tech!T80="",0,COMBDG_Split_Tech!T80),IF(T$1=2016,IF(COMBDG_Split_Tech!T80="",0,COMBDG_Split_Tech!T80),IF(COMBDG_Split_Tech!T80=1,1,IF(COMBDG_Split_Tech!T80="",0,IFERROR((COMBDG_Split_Tech!T80*(SUMIFS('AGG Activity_16'!J:J,'AGG Activity_16'!$A:$A,$B80)+SUMIFS('AGG Activity_EX'!J:J,'AGG Activity_EX'!$A:$A,$B80))-SUMIFS(Activity_EX!J:J,Activity_EX!$A:$A,$A80))/(SUMIFS('AGG Activity_16'!J:J,'AGG Activity_16'!$A:$A,$B80)),1)))))</f>
        <v>0</v>
      </c>
      <c r="U80" s="7">
        <f>IF(AND(U$1=2017,OR(O80="WH",O80="SH")),IF(COMBDG_Split_Tech!U80="",0,COMBDG_Split_Tech!U80),IF(U$1=2016,IF(COMBDG_Split_Tech!U80="",0,COMBDG_Split_Tech!U80),IF(COMBDG_Split_Tech!U80=1,1,IF(COMBDG_Split_Tech!U80="",0,IFERROR((COMBDG_Split_Tech!U80*(SUMIFS('AGG Activity_16'!K:K,'AGG Activity_16'!$A:$A,$B80)+SUMIFS('AGG Activity_EX'!K:K,'AGG Activity_EX'!$A:$A,$B80))-SUMIFS(Activity_EX!K:K,Activity_EX!$A:$A,$A80))/(SUMIFS('AGG Activity_16'!K:K,'AGG Activity_16'!$A:$A,$B80)),1)))))</f>
        <v>0</v>
      </c>
    </row>
    <row r="81" spans="1:21" x14ac:dyDescent="0.25">
      <c r="A81" t="str">
        <f>COMBDG_Split_Tech!A81</f>
        <v>COMBDGAFSNewSHFUR___STDPRO</v>
      </c>
      <c r="B81" t="str">
        <f>COMBDG_Split_Tech!B81</f>
        <v>COMBDGAFSNewSH</v>
      </c>
      <c r="C81" t="str">
        <f>COMBDG_Split_Tech!C81</f>
        <v>COM</v>
      </c>
      <c r="D81" t="str">
        <f>COMBDG_Split_Tech!D81</f>
        <v>BDG</v>
      </c>
      <c r="E81" t="str">
        <f>COMBDG_Split_Tech!E81</f>
        <v>AFS</v>
      </c>
      <c r="F81" t="str">
        <f>COMBDG_Split_Tech!F81</f>
        <v>New</v>
      </c>
      <c r="G81" t="str">
        <f>COMBDG_Split_Tech!G81</f>
        <v>SH</v>
      </c>
      <c r="H81" t="str">
        <f>COMBDG_Split_Tech!H81</f>
        <v>FUR</v>
      </c>
      <c r="I81" t="str">
        <f>COMBDG_Split_Tech!I81</f>
        <v>___</v>
      </c>
      <c r="J81" t="str">
        <f>COMBDG_Split_Tech!J81</f>
        <v>STD</v>
      </c>
      <c r="K81" t="str">
        <f>COMBDG_Split_Tech!K81</f>
        <v>PRO</v>
      </c>
      <c r="L81" s="7">
        <f>IF(AND(L$1=2017,OR(F81="WH",F81="SH")),IF(COMBDG_Split_Tech!L81="",0,COMBDG_Split_Tech!L81),IF(L$1=2016,IF(COMBDG_Split_Tech!L81="",0,COMBDG_Split_Tech!L81),IF(COMBDG_Split_Tech!L81=1,1,IF(COMBDG_Split_Tech!L81="",0,IFERROR((COMBDG_Split_Tech!L81*(SUMIFS('AGG Activity_16'!B:B,'AGG Activity_16'!$A:$A,$B81)+SUMIFS('AGG Activity_EX'!B:B,'AGG Activity_EX'!$A:$A,$B81))-SUMIFS(Activity_EX!B:B,Activity_EX!$A:$A,$A81))/(SUMIFS('AGG Activity_16'!B:B,'AGG Activity_16'!$A:$A,$B81)),1)))))</f>
        <v>0</v>
      </c>
      <c r="M81" s="7">
        <f>IF(AND(M$1=2017,OR(G81="WH",G81="SH")),IF(COMBDG_Split_Tech!M81="",0,COMBDG_Split_Tech!M81),IF(M$1=2016,IF(COMBDG_Split_Tech!M81="",0,COMBDG_Split_Tech!M81),IF(COMBDG_Split_Tech!M81=1,1,IF(COMBDG_Split_Tech!M81="",0,IFERROR((COMBDG_Split_Tech!M81*(SUMIFS('AGG Activity_16'!C:C,'AGG Activity_16'!$A:$A,$B81)+SUMIFS('AGG Activity_EX'!C:C,'AGG Activity_EX'!$A:$A,$B81))-SUMIFS(Activity_EX!C:C,Activity_EX!$A:$A,$A81))/(SUMIFS('AGG Activity_16'!C:C,'AGG Activity_16'!$A:$A,$B81)),1)))))</f>
        <v>0</v>
      </c>
      <c r="N81" s="7">
        <f>IF(AND(N$1=2017,OR(H81="WH",H81="SH")),IF(COMBDG_Split_Tech!N81="",0,COMBDG_Split_Tech!N81),IF(N$1=2016,IF(COMBDG_Split_Tech!N81="",0,COMBDG_Split_Tech!N81),IF(COMBDG_Split_Tech!N81=1,1,IF(COMBDG_Split_Tech!N81="",0,IFERROR((COMBDG_Split_Tech!N81*(SUMIFS('AGG Activity_16'!D:D,'AGG Activity_16'!$A:$A,$B81)+SUMIFS('AGG Activity_EX'!D:D,'AGG Activity_EX'!$A:$A,$B81))-SUMIFS(Activity_EX!D:D,Activity_EX!$A:$A,$A81))/(SUMIFS('AGG Activity_16'!D:D,'AGG Activity_16'!$A:$A,$B81)),1)))))</f>
        <v>0</v>
      </c>
      <c r="O81" s="7">
        <f>IF(AND(O$1=2017,OR(I81="WH",I81="SH")),IF(COMBDG_Split_Tech!O81="",0,COMBDG_Split_Tech!O81),IF(O$1=2016,IF(COMBDG_Split_Tech!O81="",0,COMBDG_Split_Tech!O81),IF(COMBDG_Split_Tech!O81=1,1,IF(COMBDG_Split_Tech!O81="",0,IFERROR((COMBDG_Split_Tech!O81*(SUMIFS('AGG Activity_16'!E:E,'AGG Activity_16'!$A:$A,$B81)+SUMIFS('AGG Activity_EX'!E:E,'AGG Activity_EX'!$A:$A,$B81))-SUMIFS(Activity_EX!E:E,Activity_EX!$A:$A,$A81))/(SUMIFS('AGG Activity_16'!E:E,'AGG Activity_16'!$A:$A,$B81)),1)))))</f>
        <v>0</v>
      </c>
      <c r="P81" s="7">
        <f>IF(AND(P$1=2017,OR(J81="WH",J81="SH")),IF(COMBDG_Split_Tech!P81="",0,COMBDG_Split_Tech!P81),IF(P$1=2016,IF(COMBDG_Split_Tech!P81="",0,COMBDG_Split_Tech!P81),IF(COMBDG_Split_Tech!P81=1,1,IF(COMBDG_Split_Tech!P81="",0,IFERROR((COMBDG_Split_Tech!P81*(SUMIFS('AGG Activity_16'!F:F,'AGG Activity_16'!$A:$A,$B81)+SUMIFS('AGG Activity_EX'!F:F,'AGG Activity_EX'!$A:$A,$B81))-SUMIFS(Activity_EX!F:F,Activity_EX!$A:$A,$A81))/(SUMIFS('AGG Activity_16'!F:F,'AGG Activity_16'!$A:$A,$B81)),1)))))</f>
        <v>0</v>
      </c>
      <c r="Q81" s="7">
        <f>IF(AND(Q$1=2017,OR(K81="WH",K81="SH")),IF(COMBDG_Split_Tech!Q81="",0,COMBDG_Split_Tech!Q81),IF(Q$1=2016,IF(COMBDG_Split_Tech!Q81="",0,COMBDG_Split_Tech!Q81),IF(COMBDG_Split_Tech!Q81=1,1,IF(COMBDG_Split_Tech!Q81="",0,IFERROR((COMBDG_Split_Tech!Q81*(SUMIFS('AGG Activity_16'!G:G,'AGG Activity_16'!$A:$A,$B81)+SUMIFS('AGG Activity_EX'!G:G,'AGG Activity_EX'!$A:$A,$B81))-SUMIFS(Activity_EX!G:G,Activity_EX!$A:$A,$A81))/(SUMIFS('AGG Activity_16'!G:G,'AGG Activity_16'!$A:$A,$B81)),1)))))</f>
        <v>0</v>
      </c>
      <c r="R81" s="7">
        <f>IF(AND(R$1=2017,OR(L81="WH",L81="SH")),IF(COMBDG_Split_Tech!R81="",0,COMBDG_Split_Tech!R81),IF(R$1=2016,IF(COMBDG_Split_Tech!R81="",0,COMBDG_Split_Tech!R81),IF(COMBDG_Split_Tech!R81=1,1,IF(COMBDG_Split_Tech!R81="",0,IFERROR((COMBDG_Split_Tech!R81*(SUMIFS('AGG Activity_16'!H:H,'AGG Activity_16'!$A:$A,$B81)+SUMIFS('AGG Activity_EX'!H:H,'AGG Activity_EX'!$A:$A,$B81))-SUMIFS(Activity_EX!H:H,Activity_EX!$A:$A,$A81))/(SUMIFS('AGG Activity_16'!H:H,'AGG Activity_16'!$A:$A,$B81)),1)))))</f>
        <v>0</v>
      </c>
      <c r="S81" s="7">
        <f>IF(AND(S$1=2017,OR(M81="WH",M81="SH")),IF(COMBDG_Split_Tech!S81="",0,COMBDG_Split_Tech!S81),IF(S$1=2016,IF(COMBDG_Split_Tech!S81="",0,COMBDG_Split_Tech!S81),IF(COMBDG_Split_Tech!S81=1,1,IF(COMBDG_Split_Tech!S81="",0,IFERROR((COMBDG_Split_Tech!S81*(SUMIFS('AGG Activity_16'!I:I,'AGG Activity_16'!$A:$A,$B81)+SUMIFS('AGG Activity_EX'!I:I,'AGG Activity_EX'!$A:$A,$B81))-SUMIFS(Activity_EX!I:I,Activity_EX!$A:$A,$A81))/(SUMIFS('AGG Activity_16'!I:I,'AGG Activity_16'!$A:$A,$B81)),1)))))</f>
        <v>0</v>
      </c>
      <c r="T81" s="7">
        <f>IF(AND(T$1=2017,OR(N81="WH",N81="SH")),IF(COMBDG_Split_Tech!T81="",0,COMBDG_Split_Tech!T81),IF(T$1=2016,IF(COMBDG_Split_Tech!T81="",0,COMBDG_Split_Tech!T81),IF(COMBDG_Split_Tech!T81=1,1,IF(COMBDG_Split_Tech!T81="",0,IFERROR((COMBDG_Split_Tech!T81*(SUMIFS('AGG Activity_16'!J:J,'AGG Activity_16'!$A:$A,$B81)+SUMIFS('AGG Activity_EX'!J:J,'AGG Activity_EX'!$A:$A,$B81))-SUMIFS(Activity_EX!J:J,Activity_EX!$A:$A,$A81))/(SUMIFS('AGG Activity_16'!J:J,'AGG Activity_16'!$A:$A,$B81)),1)))))</f>
        <v>0</v>
      </c>
      <c r="U81" s="7">
        <f>IF(AND(U$1=2017,OR(O81="WH",O81="SH")),IF(COMBDG_Split_Tech!U81="",0,COMBDG_Split_Tech!U81),IF(U$1=2016,IF(COMBDG_Split_Tech!U81="",0,COMBDG_Split_Tech!U81),IF(COMBDG_Split_Tech!U81=1,1,IF(COMBDG_Split_Tech!U81="",0,IFERROR((COMBDG_Split_Tech!U81*(SUMIFS('AGG Activity_16'!K:K,'AGG Activity_16'!$A:$A,$B81)+SUMIFS('AGG Activity_EX'!K:K,'AGG Activity_EX'!$A:$A,$B81))-SUMIFS(Activity_EX!K:K,Activity_EX!$A:$A,$A81))/(SUMIFS('AGG Activity_16'!K:K,'AGG Activity_16'!$A:$A,$B81)),1)))))</f>
        <v>0</v>
      </c>
    </row>
    <row r="82" spans="1:21" x14ac:dyDescent="0.25">
      <c r="A82" t="str">
        <f>COMBDG_Split_Tech!A82</f>
        <v>COMBDGAFSNewSHHEP___STDELC</v>
      </c>
      <c r="B82" t="str">
        <f>COMBDG_Split_Tech!B82</f>
        <v>COMBDGAFSNewSH</v>
      </c>
      <c r="C82" t="str">
        <f>COMBDG_Split_Tech!C82</f>
        <v>COM</v>
      </c>
      <c r="D82" t="str">
        <f>COMBDG_Split_Tech!D82</f>
        <v>BDG</v>
      </c>
      <c r="E82" t="str">
        <f>COMBDG_Split_Tech!E82</f>
        <v>AFS</v>
      </c>
      <c r="F82" t="str">
        <f>COMBDG_Split_Tech!F82</f>
        <v>New</v>
      </c>
      <c r="G82" t="str">
        <f>COMBDG_Split_Tech!G82</f>
        <v>SH</v>
      </c>
      <c r="H82" t="str">
        <f>COMBDG_Split_Tech!H82</f>
        <v>HEP</v>
      </c>
      <c r="I82" t="str">
        <f>COMBDG_Split_Tech!I82</f>
        <v>___</v>
      </c>
      <c r="J82" t="str">
        <f>COMBDG_Split_Tech!J82</f>
        <v>STD</v>
      </c>
      <c r="K82" t="str">
        <f>COMBDG_Split_Tech!K82</f>
        <v>ELC</v>
      </c>
      <c r="L82" s="7">
        <f>IF(AND(L$1=2017,OR(F82="WH",F82="SH")),IF(COMBDG_Split_Tech!L82="",0,COMBDG_Split_Tech!L82),IF(L$1=2016,IF(COMBDG_Split_Tech!L82="",0,COMBDG_Split_Tech!L82),IF(COMBDG_Split_Tech!L82=1,1,IF(COMBDG_Split_Tech!L82="",0,IFERROR((COMBDG_Split_Tech!L82*(SUMIFS('AGG Activity_16'!B:B,'AGG Activity_16'!$A:$A,$B82)+SUMIFS('AGG Activity_EX'!B:B,'AGG Activity_EX'!$A:$A,$B82))-SUMIFS(Activity_EX!B:B,Activity_EX!$A:$A,$A82))/(SUMIFS('AGG Activity_16'!B:B,'AGG Activity_16'!$A:$A,$B82)),1)))))</f>
        <v>0</v>
      </c>
      <c r="M82" s="7">
        <f>IF(AND(M$1=2017,OR(G82="WH",G82="SH")),IF(COMBDG_Split_Tech!M82="",0,COMBDG_Split_Tech!M82),IF(M$1=2016,IF(COMBDG_Split_Tech!M82="",0,COMBDG_Split_Tech!M82),IF(COMBDG_Split_Tech!M82=1,1,IF(COMBDG_Split_Tech!M82="",0,IFERROR((COMBDG_Split_Tech!M82*(SUMIFS('AGG Activity_16'!C:C,'AGG Activity_16'!$A:$A,$B82)+SUMIFS('AGG Activity_EX'!C:C,'AGG Activity_EX'!$A:$A,$B82))-SUMIFS(Activity_EX!C:C,Activity_EX!$A:$A,$A82))/(SUMIFS('AGG Activity_16'!C:C,'AGG Activity_16'!$A:$A,$B82)),1)))))</f>
        <v>0</v>
      </c>
      <c r="N82" s="7">
        <f>IF(AND(N$1=2017,OR(H82="WH",H82="SH")),IF(COMBDG_Split_Tech!N82="",0,COMBDG_Split_Tech!N82),IF(N$1=2016,IF(COMBDG_Split_Tech!N82="",0,COMBDG_Split_Tech!N82),IF(COMBDG_Split_Tech!N82=1,1,IF(COMBDG_Split_Tech!N82="",0,IFERROR((COMBDG_Split_Tech!N82*(SUMIFS('AGG Activity_16'!D:D,'AGG Activity_16'!$A:$A,$B82)+SUMIFS('AGG Activity_EX'!D:D,'AGG Activity_EX'!$A:$A,$B82))-SUMIFS(Activity_EX!D:D,Activity_EX!$A:$A,$A82))/(SUMIFS('AGG Activity_16'!D:D,'AGG Activity_16'!$A:$A,$B82)),1)))))</f>
        <v>0</v>
      </c>
      <c r="O82" s="7">
        <f>IF(AND(O$1=2017,OR(I82="WH",I82="SH")),IF(COMBDG_Split_Tech!O82="",0,COMBDG_Split_Tech!O82),IF(O$1=2016,IF(COMBDG_Split_Tech!O82="",0,COMBDG_Split_Tech!O82),IF(COMBDG_Split_Tech!O82=1,1,IF(COMBDG_Split_Tech!O82="",0,IFERROR((COMBDG_Split_Tech!O82*(SUMIFS('AGG Activity_16'!E:E,'AGG Activity_16'!$A:$A,$B82)+SUMIFS('AGG Activity_EX'!E:E,'AGG Activity_EX'!$A:$A,$B82))-SUMIFS(Activity_EX!E:E,Activity_EX!$A:$A,$A82))/(SUMIFS('AGG Activity_16'!E:E,'AGG Activity_16'!$A:$A,$B82)),1)))))</f>
        <v>0</v>
      </c>
      <c r="P82" s="7">
        <f>IF(AND(P$1=2017,OR(J82="WH",J82="SH")),IF(COMBDG_Split_Tech!P82="",0,COMBDG_Split_Tech!P82),IF(P$1=2016,IF(COMBDG_Split_Tech!P82="",0,COMBDG_Split_Tech!P82),IF(COMBDG_Split_Tech!P82=1,1,IF(COMBDG_Split_Tech!P82="",0,IFERROR((COMBDG_Split_Tech!P82*(SUMIFS('AGG Activity_16'!F:F,'AGG Activity_16'!$A:$A,$B82)+SUMIFS('AGG Activity_EX'!F:F,'AGG Activity_EX'!$A:$A,$B82))-SUMIFS(Activity_EX!F:F,Activity_EX!$A:$A,$A82))/(SUMIFS('AGG Activity_16'!F:F,'AGG Activity_16'!$A:$A,$B82)),1)))))</f>
        <v>0</v>
      </c>
      <c r="Q82" s="7">
        <f>IF(AND(Q$1=2017,OR(K82="WH",K82="SH")),IF(COMBDG_Split_Tech!Q82="",0,COMBDG_Split_Tech!Q82),IF(Q$1=2016,IF(COMBDG_Split_Tech!Q82="",0,COMBDG_Split_Tech!Q82),IF(COMBDG_Split_Tech!Q82=1,1,IF(COMBDG_Split_Tech!Q82="",0,IFERROR((COMBDG_Split_Tech!Q82*(SUMIFS('AGG Activity_16'!G:G,'AGG Activity_16'!$A:$A,$B82)+SUMIFS('AGG Activity_EX'!G:G,'AGG Activity_EX'!$A:$A,$B82))-SUMIFS(Activity_EX!G:G,Activity_EX!$A:$A,$A82))/(SUMIFS('AGG Activity_16'!G:G,'AGG Activity_16'!$A:$A,$B82)),1)))))</f>
        <v>0</v>
      </c>
      <c r="R82" s="7">
        <f>IF(AND(R$1=2017,OR(L82="WH",L82="SH")),IF(COMBDG_Split_Tech!R82="",0,COMBDG_Split_Tech!R82),IF(R$1=2016,IF(COMBDG_Split_Tech!R82="",0,COMBDG_Split_Tech!R82),IF(COMBDG_Split_Tech!R82=1,1,IF(COMBDG_Split_Tech!R82="",0,IFERROR((COMBDG_Split_Tech!R82*(SUMIFS('AGG Activity_16'!H:H,'AGG Activity_16'!$A:$A,$B82)+SUMIFS('AGG Activity_EX'!H:H,'AGG Activity_EX'!$A:$A,$B82))-SUMIFS(Activity_EX!H:H,Activity_EX!$A:$A,$A82))/(SUMIFS('AGG Activity_16'!H:H,'AGG Activity_16'!$A:$A,$B82)),1)))))</f>
        <v>0</v>
      </c>
      <c r="S82" s="7">
        <f>IF(AND(S$1=2017,OR(M82="WH",M82="SH")),IF(COMBDG_Split_Tech!S82="",0,COMBDG_Split_Tech!S82),IF(S$1=2016,IF(COMBDG_Split_Tech!S82="",0,COMBDG_Split_Tech!S82),IF(COMBDG_Split_Tech!S82=1,1,IF(COMBDG_Split_Tech!S82="",0,IFERROR((COMBDG_Split_Tech!S82*(SUMIFS('AGG Activity_16'!I:I,'AGG Activity_16'!$A:$A,$B82)+SUMIFS('AGG Activity_EX'!I:I,'AGG Activity_EX'!$A:$A,$B82))-SUMIFS(Activity_EX!I:I,Activity_EX!$A:$A,$A82))/(SUMIFS('AGG Activity_16'!I:I,'AGG Activity_16'!$A:$A,$B82)),1)))))</f>
        <v>0</v>
      </c>
      <c r="T82" s="7">
        <f>IF(AND(T$1=2017,OR(N82="WH",N82="SH")),IF(COMBDG_Split_Tech!T82="",0,COMBDG_Split_Tech!T82),IF(T$1=2016,IF(COMBDG_Split_Tech!T82="",0,COMBDG_Split_Tech!T82),IF(COMBDG_Split_Tech!T82=1,1,IF(COMBDG_Split_Tech!T82="",0,IFERROR((COMBDG_Split_Tech!T82*(SUMIFS('AGG Activity_16'!J:J,'AGG Activity_16'!$A:$A,$B82)+SUMIFS('AGG Activity_EX'!J:J,'AGG Activity_EX'!$A:$A,$B82))-SUMIFS(Activity_EX!J:J,Activity_EX!$A:$A,$A82))/(SUMIFS('AGG Activity_16'!J:J,'AGG Activity_16'!$A:$A,$B82)),1)))))</f>
        <v>0</v>
      </c>
      <c r="U82" s="7">
        <f>IF(AND(U$1=2017,OR(O82="WH",O82="SH")),IF(COMBDG_Split_Tech!U82="",0,COMBDG_Split_Tech!U82),IF(U$1=2016,IF(COMBDG_Split_Tech!U82="",0,COMBDG_Split_Tech!U82),IF(COMBDG_Split_Tech!U82=1,1,IF(COMBDG_Split_Tech!U82="",0,IFERROR((COMBDG_Split_Tech!U82*(SUMIFS('AGG Activity_16'!K:K,'AGG Activity_16'!$A:$A,$B82)+SUMIFS('AGG Activity_EX'!K:K,'AGG Activity_EX'!$A:$A,$B82))-SUMIFS(Activity_EX!K:K,Activity_EX!$A:$A,$A82))/(SUMIFS('AGG Activity_16'!K:K,'AGG Activity_16'!$A:$A,$B82)),1)))))</f>
        <v>0</v>
      </c>
    </row>
    <row r="83" spans="1:21" x14ac:dyDescent="0.25">
      <c r="A83" t="str">
        <f>COMBDG_Split_Tech!A83</f>
        <v>COMBDGAFSNewSHPLT___STDELC</v>
      </c>
      <c r="B83" t="str">
        <f>COMBDG_Split_Tech!B83</f>
        <v>COMBDGAFSNewSH</v>
      </c>
      <c r="C83" t="str">
        <f>COMBDG_Split_Tech!C83</f>
        <v>COM</v>
      </c>
      <c r="D83" t="str">
        <f>COMBDG_Split_Tech!D83</f>
        <v>BDG</v>
      </c>
      <c r="E83" t="str">
        <f>COMBDG_Split_Tech!E83</f>
        <v>AFS</v>
      </c>
      <c r="F83" t="str">
        <f>COMBDG_Split_Tech!F83</f>
        <v>New</v>
      </c>
      <c r="G83" t="str">
        <f>COMBDG_Split_Tech!G83</f>
        <v>SH</v>
      </c>
      <c r="H83" t="str">
        <f>COMBDG_Split_Tech!H83</f>
        <v>PLT</v>
      </c>
      <c r="I83" t="str">
        <f>COMBDG_Split_Tech!I83</f>
        <v>___</v>
      </c>
      <c r="J83" t="str">
        <f>COMBDG_Split_Tech!J83</f>
        <v>STD</v>
      </c>
      <c r="K83" t="str">
        <f>COMBDG_Split_Tech!K83</f>
        <v>ELC</v>
      </c>
      <c r="L83" s="7">
        <f>IF(AND(L$1=2017,OR(F83="WH",F83="SH")),IF(COMBDG_Split_Tech!L83="",0,COMBDG_Split_Tech!L83),IF(L$1=2016,IF(COMBDG_Split_Tech!L83="",0,COMBDG_Split_Tech!L83),IF(COMBDG_Split_Tech!L83=1,1,IF(COMBDG_Split_Tech!L83="",0,IFERROR((COMBDG_Split_Tech!L83*(SUMIFS('AGG Activity_16'!B:B,'AGG Activity_16'!$A:$A,$B83)+SUMIFS('AGG Activity_EX'!B:B,'AGG Activity_EX'!$A:$A,$B83))-SUMIFS(Activity_EX!B:B,Activity_EX!$A:$A,$A83))/(SUMIFS('AGG Activity_16'!B:B,'AGG Activity_16'!$A:$A,$B83)),1)))))</f>
        <v>0</v>
      </c>
      <c r="M83" s="7">
        <f>IF(AND(M$1=2017,OR(G83="WH",G83="SH")),IF(COMBDG_Split_Tech!M83="",0,COMBDG_Split_Tech!M83),IF(M$1=2016,IF(COMBDG_Split_Tech!M83="",0,COMBDG_Split_Tech!M83),IF(COMBDG_Split_Tech!M83=1,1,IF(COMBDG_Split_Tech!M83="",0,IFERROR((COMBDG_Split_Tech!M83*(SUMIFS('AGG Activity_16'!C:C,'AGG Activity_16'!$A:$A,$B83)+SUMIFS('AGG Activity_EX'!C:C,'AGG Activity_EX'!$A:$A,$B83))-SUMIFS(Activity_EX!C:C,Activity_EX!$A:$A,$A83))/(SUMIFS('AGG Activity_16'!C:C,'AGG Activity_16'!$A:$A,$B83)),1)))))</f>
        <v>0</v>
      </c>
      <c r="N83" s="7">
        <f>IF(AND(N$1=2017,OR(H83="WH",H83="SH")),IF(COMBDG_Split_Tech!N83="",0,COMBDG_Split_Tech!N83),IF(N$1=2016,IF(COMBDG_Split_Tech!N83="",0,COMBDG_Split_Tech!N83),IF(COMBDG_Split_Tech!N83=1,1,IF(COMBDG_Split_Tech!N83="",0,IFERROR((COMBDG_Split_Tech!N83*(SUMIFS('AGG Activity_16'!D:D,'AGG Activity_16'!$A:$A,$B83)+SUMIFS('AGG Activity_EX'!D:D,'AGG Activity_EX'!$A:$A,$B83))-SUMIFS(Activity_EX!D:D,Activity_EX!$A:$A,$A83))/(SUMIFS('AGG Activity_16'!D:D,'AGG Activity_16'!$A:$A,$B83)),1)))))</f>
        <v>0</v>
      </c>
      <c r="O83" s="7">
        <f>IF(AND(O$1=2017,OR(I83="WH",I83="SH")),IF(COMBDG_Split_Tech!O83="",0,COMBDG_Split_Tech!O83),IF(O$1=2016,IF(COMBDG_Split_Tech!O83="",0,COMBDG_Split_Tech!O83),IF(COMBDG_Split_Tech!O83=1,1,IF(COMBDG_Split_Tech!O83="",0,IFERROR((COMBDG_Split_Tech!O83*(SUMIFS('AGG Activity_16'!E:E,'AGG Activity_16'!$A:$A,$B83)+SUMIFS('AGG Activity_EX'!E:E,'AGG Activity_EX'!$A:$A,$B83))-SUMIFS(Activity_EX!E:E,Activity_EX!$A:$A,$A83))/(SUMIFS('AGG Activity_16'!E:E,'AGG Activity_16'!$A:$A,$B83)),1)))))</f>
        <v>0</v>
      </c>
      <c r="P83" s="7">
        <f>IF(AND(P$1=2017,OR(J83="WH",J83="SH")),IF(COMBDG_Split_Tech!P83="",0,COMBDG_Split_Tech!P83),IF(P$1=2016,IF(COMBDG_Split_Tech!P83="",0,COMBDG_Split_Tech!P83),IF(COMBDG_Split_Tech!P83=1,1,IF(COMBDG_Split_Tech!P83="",0,IFERROR((COMBDG_Split_Tech!P83*(SUMIFS('AGG Activity_16'!F:F,'AGG Activity_16'!$A:$A,$B83)+SUMIFS('AGG Activity_EX'!F:F,'AGG Activity_EX'!$A:$A,$B83))-SUMIFS(Activity_EX!F:F,Activity_EX!$A:$A,$A83))/(SUMIFS('AGG Activity_16'!F:F,'AGG Activity_16'!$A:$A,$B83)),1)))))</f>
        <v>0</v>
      </c>
      <c r="Q83" s="7">
        <f>IF(AND(Q$1=2017,OR(K83="WH",K83="SH")),IF(COMBDG_Split_Tech!Q83="",0,COMBDG_Split_Tech!Q83),IF(Q$1=2016,IF(COMBDG_Split_Tech!Q83="",0,COMBDG_Split_Tech!Q83),IF(COMBDG_Split_Tech!Q83=1,1,IF(COMBDG_Split_Tech!Q83="",0,IFERROR((COMBDG_Split_Tech!Q83*(SUMIFS('AGG Activity_16'!G:G,'AGG Activity_16'!$A:$A,$B83)+SUMIFS('AGG Activity_EX'!G:G,'AGG Activity_EX'!$A:$A,$B83))-SUMIFS(Activity_EX!G:G,Activity_EX!$A:$A,$A83))/(SUMIFS('AGG Activity_16'!G:G,'AGG Activity_16'!$A:$A,$B83)),1)))))</f>
        <v>0</v>
      </c>
      <c r="R83" s="7">
        <f>IF(AND(R$1=2017,OR(L83="WH",L83="SH")),IF(COMBDG_Split_Tech!R83="",0,COMBDG_Split_Tech!R83),IF(R$1=2016,IF(COMBDG_Split_Tech!R83="",0,COMBDG_Split_Tech!R83),IF(COMBDG_Split_Tech!R83=1,1,IF(COMBDG_Split_Tech!R83="",0,IFERROR((COMBDG_Split_Tech!R83*(SUMIFS('AGG Activity_16'!H:H,'AGG Activity_16'!$A:$A,$B83)+SUMIFS('AGG Activity_EX'!H:H,'AGG Activity_EX'!$A:$A,$B83))-SUMIFS(Activity_EX!H:H,Activity_EX!$A:$A,$A83))/(SUMIFS('AGG Activity_16'!H:H,'AGG Activity_16'!$A:$A,$B83)),1)))))</f>
        <v>0</v>
      </c>
      <c r="S83" s="7">
        <f>IF(AND(S$1=2017,OR(M83="WH",M83="SH")),IF(COMBDG_Split_Tech!S83="",0,COMBDG_Split_Tech!S83),IF(S$1=2016,IF(COMBDG_Split_Tech!S83="",0,COMBDG_Split_Tech!S83),IF(COMBDG_Split_Tech!S83=1,1,IF(COMBDG_Split_Tech!S83="",0,IFERROR((COMBDG_Split_Tech!S83*(SUMIFS('AGG Activity_16'!I:I,'AGG Activity_16'!$A:$A,$B83)+SUMIFS('AGG Activity_EX'!I:I,'AGG Activity_EX'!$A:$A,$B83))-SUMIFS(Activity_EX!I:I,Activity_EX!$A:$A,$A83))/(SUMIFS('AGG Activity_16'!I:I,'AGG Activity_16'!$A:$A,$B83)),1)))))</f>
        <v>0</v>
      </c>
      <c r="T83" s="7">
        <f>IF(AND(T$1=2017,OR(N83="WH",N83="SH")),IF(COMBDG_Split_Tech!T83="",0,COMBDG_Split_Tech!T83),IF(T$1=2016,IF(COMBDG_Split_Tech!T83="",0,COMBDG_Split_Tech!T83),IF(COMBDG_Split_Tech!T83=1,1,IF(COMBDG_Split_Tech!T83="",0,IFERROR((COMBDG_Split_Tech!T83*(SUMIFS('AGG Activity_16'!J:J,'AGG Activity_16'!$A:$A,$B83)+SUMIFS('AGG Activity_EX'!J:J,'AGG Activity_EX'!$A:$A,$B83))-SUMIFS(Activity_EX!J:J,Activity_EX!$A:$A,$A83))/(SUMIFS('AGG Activity_16'!J:J,'AGG Activity_16'!$A:$A,$B83)),1)))))</f>
        <v>0</v>
      </c>
      <c r="U83" s="7">
        <f>IF(AND(U$1=2017,OR(O83="WH",O83="SH")),IF(COMBDG_Split_Tech!U83="",0,COMBDG_Split_Tech!U83),IF(U$1=2016,IF(COMBDG_Split_Tech!U83="",0,COMBDG_Split_Tech!U83),IF(COMBDG_Split_Tech!U83=1,1,IF(COMBDG_Split_Tech!U83="",0,IFERROR((COMBDG_Split_Tech!U83*(SUMIFS('AGG Activity_16'!K:K,'AGG Activity_16'!$A:$A,$B83)+SUMIFS('AGG Activity_EX'!K:K,'AGG Activity_EX'!$A:$A,$B83))-SUMIFS(Activity_EX!K:K,Activity_EX!$A:$A,$A83))/(SUMIFS('AGG Activity_16'!K:K,'AGG Activity_16'!$A:$A,$B83)),1)))))</f>
        <v>0</v>
      </c>
    </row>
    <row r="84" spans="1:21" x14ac:dyDescent="0.25">
      <c r="A84" t="str">
        <f>COMBDG_Split_Tech!A84</f>
        <v>COMBDGAFSNewSLLED___STDELC</v>
      </c>
      <c r="B84" t="str">
        <f>COMBDG_Split_Tech!B84</f>
        <v>COMBDGAFSNewSL</v>
      </c>
      <c r="C84" t="str">
        <f>COMBDG_Split_Tech!C84</f>
        <v>COM</v>
      </c>
      <c r="D84" t="str">
        <f>COMBDG_Split_Tech!D84</f>
        <v>BDG</v>
      </c>
      <c r="E84" t="str">
        <f>COMBDG_Split_Tech!E84</f>
        <v>AFS</v>
      </c>
      <c r="F84" t="str">
        <f>COMBDG_Split_Tech!F84</f>
        <v>New</v>
      </c>
      <c r="G84" t="str">
        <f>COMBDG_Split_Tech!G84</f>
        <v>SL</v>
      </c>
      <c r="H84" t="str">
        <f>COMBDG_Split_Tech!H84</f>
        <v>LED</v>
      </c>
      <c r="I84" t="str">
        <f>COMBDG_Split_Tech!I84</f>
        <v>___</v>
      </c>
      <c r="J84" t="str">
        <f>COMBDG_Split_Tech!J84</f>
        <v>STD</v>
      </c>
      <c r="K84" t="str">
        <f>COMBDG_Split_Tech!K84</f>
        <v>ELC</v>
      </c>
      <c r="L84" s="7">
        <f>IF(AND(L$1=2017,OR(F84="WH",F84="SH")),IF(COMBDG_Split_Tech!L84="",0,COMBDG_Split_Tech!L84),IF(L$1=2016,IF(COMBDG_Split_Tech!L84="",0,COMBDG_Split_Tech!L84),IF(COMBDG_Split_Tech!L84=1,1,IF(COMBDG_Split_Tech!L84="",0,IFERROR((COMBDG_Split_Tech!L84*(SUMIFS('AGG Activity_16'!B:B,'AGG Activity_16'!$A:$A,$B84)+SUMIFS('AGG Activity_EX'!B:B,'AGG Activity_EX'!$A:$A,$B84))-SUMIFS(Activity_EX!B:B,Activity_EX!$A:$A,$A84))/(SUMIFS('AGG Activity_16'!B:B,'AGG Activity_16'!$A:$A,$B84)),1)))))</f>
        <v>0</v>
      </c>
      <c r="M84" s="7">
        <f>IF(AND(M$1=2017,OR(G84="WH",G84="SH")),IF(COMBDG_Split_Tech!M84="",0,COMBDG_Split_Tech!M84),IF(M$1=2016,IF(COMBDG_Split_Tech!M84="",0,COMBDG_Split_Tech!M84),IF(COMBDG_Split_Tech!M84=1,1,IF(COMBDG_Split_Tech!M84="",0,IFERROR((COMBDG_Split_Tech!M84*(SUMIFS('AGG Activity_16'!C:C,'AGG Activity_16'!$A:$A,$B84)+SUMIFS('AGG Activity_EX'!C:C,'AGG Activity_EX'!$A:$A,$B84))-SUMIFS(Activity_EX!C:C,Activity_EX!$A:$A,$A84))/(SUMIFS('AGG Activity_16'!C:C,'AGG Activity_16'!$A:$A,$B84)),1)))))</f>
        <v>0</v>
      </c>
      <c r="N84" s="7">
        <f>IF(AND(N$1=2017,OR(H84="WH",H84="SH")),IF(COMBDG_Split_Tech!N84="",0,COMBDG_Split_Tech!N84),IF(N$1=2016,IF(COMBDG_Split_Tech!N84="",0,COMBDG_Split_Tech!N84),IF(COMBDG_Split_Tech!N84=1,1,IF(COMBDG_Split_Tech!N84="",0,IFERROR((COMBDG_Split_Tech!N84*(SUMIFS('AGG Activity_16'!D:D,'AGG Activity_16'!$A:$A,$B84)+SUMIFS('AGG Activity_EX'!D:D,'AGG Activity_EX'!$A:$A,$B84))-SUMIFS(Activity_EX!D:D,Activity_EX!$A:$A,$A84))/(SUMIFS('AGG Activity_16'!D:D,'AGG Activity_16'!$A:$A,$B84)),1)))))</f>
        <v>0</v>
      </c>
      <c r="O84" s="7">
        <f>IF(AND(O$1=2017,OR(I84="WH",I84="SH")),IF(COMBDG_Split_Tech!O84="",0,COMBDG_Split_Tech!O84),IF(O$1=2016,IF(COMBDG_Split_Tech!O84="",0,COMBDG_Split_Tech!O84),IF(COMBDG_Split_Tech!O84=1,1,IF(COMBDG_Split_Tech!O84="",0,IFERROR((COMBDG_Split_Tech!O84*(SUMIFS('AGG Activity_16'!E:E,'AGG Activity_16'!$A:$A,$B84)+SUMIFS('AGG Activity_EX'!E:E,'AGG Activity_EX'!$A:$A,$B84))-SUMIFS(Activity_EX!E:E,Activity_EX!$A:$A,$A84))/(SUMIFS('AGG Activity_16'!E:E,'AGG Activity_16'!$A:$A,$B84)),1)))))</f>
        <v>0</v>
      </c>
      <c r="P84" s="7">
        <f>IF(AND(P$1=2017,OR(J84="WH",J84="SH")),IF(COMBDG_Split_Tech!P84="",0,COMBDG_Split_Tech!P84),IF(P$1=2016,IF(COMBDG_Split_Tech!P84="",0,COMBDG_Split_Tech!P84),IF(COMBDG_Split_Tech!P84=1,1,IF(COMBDG_Split_Tech!P84="",0,IFERROR((COMBDG_Split_Tech!P84*(SUMIFS('AGG Activity_16'!F:F,'AGG Activity_16'!$A:$A,$B84)+SUMIFS('AGG Activity_EX'!F:F,'AGG Activity_EX'!$A:$A,$B84))-SUMIFS(Activity_EX!F:F,Activity_EX!$A:$A,$A84))/(SUMIFS('AGG Activity_16'!F:F,'AGG Activity_16'!$A:$A,$B84)),1)))))</f>
        <v>0</v>
      </c>
      <c r="Q84" s="7">
        <f>IF(AND(Q$1=2017,OR(K84="WH",K84="SH")),IF(COMBDG_Split_Tech!Q84="",0,COMBDG_Split_Tech!Q84),IF(Q$1=2016,IF(COMBDG_Split_Tech!Q84="",0,COMBDG_Split_Tech!Q84),IF(COMBDG_Split_Tech!Q84=1,1,IF(COMBDG_Split_Tech!Q84="",0,IFERROR((COMBDG_Split_Tech!Q84*(SUMIFS('AGG Activity_16'!G:G,'AGG Activity_16'!$A:$A,$B84)+SUMIFS('AGG Activity_EX'!G:G,'AGG Activity_EX'!$A:$A,$B84))-SUMIFS(Activity_EX!G:G,Activity_EX!$A:$A,$A84))/(SUMIFS('AGG Activity_16'!G:G,'AGG Activity_16'!$A:$A,$B84)),1)))))</f>
        <v>0</v>
      </c>
      <c r="R84" s="7">
        <f>IF(AND(R$1=2017,OR(L84="WH",L84="SH")),IF(COMBDG_Split_Tech!R84="",0,COMBDG_Split_Tech!R84),IF(R$1=2016,IF(COMBDG_Split_Tech!R84="",0,COMBDG_Split_Tech!R84),IF(COMBDG_Split_Tech!R84=1,1,IF(COMBDG_Split_Tech!R84="",0,IFERROR((COMBDG_Split_Tech!R84*(SUMIFS('AGG Activity_16'!H:H,'AGG Activity_16'!$A:$A,$B84)+SUMIFS('AGG Activity_EX'!H:H,'AGG Activity_EX'!$A:$A,$B84))-SUMIFS(Activity_EX!H:H,Activity_EX!$A:$A,$A84))/(SUMIFS('AGG Activity_16'!H:H,'AGG Activity_16'!$A:$A,$B84)),1)))))</f>
        <v>0</v>
      </c>
      <c r="S84" s="7">
        <f>IF(AND(S$1=2017,OR(M84="WH",M84="SH")),IF(COMBDG_Split_Tech!S84="",0,COMBDG_Split_Tech!S84),IF(S$1=2016,IF(COMBDG_Split_Tech!S84="",0,COMBDG_Split_Tech!S84),IF(COMBDG_Split_Tech!S84=1,1,IF(COMBDG_Split_Tech!S84="",0,IFERROR((COMBDG_Split_Tech!S84*(SUMIFS('AGG Activity_16'!I:I,'AGG Activity_16'!$A:$A,$B84)+SUMIFS('AGG Activity_EX'!I:I,'AGG Activity_EX'!$A:$A,$B84))-SUMIFS(Activity_EX!I:I,Activity_EX!$A:$A,$A84))/(SUMIFS('AGG Activity_16'!I:I,'AGG Activity_16'!$A:$A,$B84)),1)))))</f>
        <v>0</v>
      </c>
      <c r="T84" s="7">
        <f>IF(AND(T$1=2017,OR(N84="WH",N84="SH")),IF(COMBDG_Split_Tech!T84="",0,COMBDG_Split_Tech!T84),IF(T$1=2016,IF(COMBDG_Split_Tech!T84="",0,COMBDG_Split_Tech!T84),IF(COMBDG_Split_Tech!T84=1,1,IF(COMBDG_Split_Tech!T84="",0,IFERROR((COMBDG_Split_Tech!T84*(SUMIFS('AGG Activity_16'!J:J,'AGG Activity_16'!$A:$A,$B84)+SUMIFS('AGG Activity_EX'!J:J,'AGG Activity_EX'!$A:$A,$B84))-SUMIFS(Activity_EX!J:J,Activity_EX!$A:$A,$A84))/(SUMIFS('AGG Activity_16'!J:J,'AGG Activity_16'!$A:$A,$B84)),1)))))</f>
        <v>0</v>
      </c>
      <c r="U84" s="7">
        <f>IF(AND(U$1=2017,OR(O84="WH",O84="SH")),IF(COMBDG_Split_Tech!U84="",0,COMBDG_Split_Tech!U84),IF(U$1=2016,IF(COMBDG_Split_Tech!U84="",0,COMBDG_Split_Tech!U84),IF(COMBDG_Split_Tech!U84=1,1,IF(COMBDG_Split_Tech!U84="",0,IFERROR((COMBDG_Split_Tech!U84*(SUMIFS('AGG Activity_16'!K:K,'AGG Activity_16'!$A:$A,$B84)+SUMIFS('AGG Activity_EX'!K:K,'AGG Activity_EX'!$A:$A,$B84))-SUMIFS(Activity_EX!K:K,Activity_EX!$A:$A,$A84))/(SUMIFS('AGG Activity_16'!K:K,'AGG Activity_16'!$A:$A,$B84)),1)))))</f>
        <v>0</v>
      </c>
    </row>
    <row r="85" spans="1:21" x14ac:dyDescent="0.25">
      <c r="A85" t="str">
        <f>COMBDG_Split_Tech!A85</f>
        <v>COMBDGAFSNewWH_________DHE</v>
      </c>
      <c r="B85" t="str">
        <f>COMBDG_Split_Tech!B85</f>
        <v>COMBDGAFSNewWH</v>
      </c>
      <c r="C85" t="str">
        <f>COMBDG_Split_Tech!C85</f>
        <v>COM</v>
      </c>
      <c r="D85" t="str">
        <f>COMBDG_Split_Tech!D85</f>
        <v>BDG</v>
      </c>
      <c r="E85" t="str">
        <f>COMBDG_Split_Tech!E85</f>
        <v>AFS</v>
      </c>
      <c r="F85" t="str">
        <f>COMBDG_Split_Tech!F85</f>
        <v>New</v>
      </c>
      <c r="G85" t="str">
        <f>COMBDG_Split_Tech!G85</f>
        <v>WH</v>
      </c>
      <c r="H85" t="str">
        <f>COMBDG_Split_Tech!H85</f>
        <v>___</v>
      </c>
      <c r="I85" t="str">
        <f>COMBDG_Split_Tech!I85</f>
        <v>___</v>
      </c>
      <c r="J85" t="str">
        <f>COMBDG_Split_Tech!J85</f>
        <v>___</v>
      </c>
      <c r="K85" t="str">
        <f>COMBDG_Split_Tech!K85</f>
        <v>DHE</v>
      </c>
      <c r="L85" s="7">
        <f>IF(AND(L$1=2017,OR(F85="WH",F85="SH")),IF(COMBDG_Split_Tech!L85="",0,COMBDG_Split_Tech!L85),IF(L$1=2016,IF(COMBDG_Split_Tech!L85="",0,COMBDG_Split_Tech!L85),IF(COMBDG_Split_Tech!L85=1,1,IF(COMBDG_Split_Tech!L85="",0,IFERROR((COMBDG_Split_Tech!L85*(SUMIFS('AGG Activity_16'!B:B,'AGG Activity_16'!$A:$A,$B85)+SUMIFS('AGG Activity_EX'!B:B,'AGG Activity_EX'!$A:$A,$B85))-SUMIFS(Activity_EX!B:B,Activity_EX!$A:$A,$A85))/(SUMIFS('AGG Activity_16'!B:B,'AGG Activity_16'!$A:$A,$B85)),1)))))</f>
        <v>0</v>
      </c>
      <c r="M85" s="7">
        <f>IF(AND(M$1=2017,OR(G85="WH",G85="SH")),IF(COMBDG_Split_Tech!M85="",0,COMBDG_Split_Tech!M85),IF(M$1=2016,IF(COMBDG_Split_Tech!M85="",0,COMBDG_Split_Tech!M85),IF(COMBDG_Split_Tech!M85=1,1,IF(COMBDG_Split_Tech!M85="",0,IFERROR((COMBDG_Split_Tech!M85*(SUMIFS('AGG Activity_16'!C:C,'AGG Activity_16'!$A:$A,$B85)+SUMIFS('AGG Activity_EX'!C:C,'AGG Activity_EX'!$A:$A,$B85))-SUMIFS(Activity_EX!C:C,Activity_EX!$A:$A,$A85))/(SUMIFS('AGG Activity_16'!C:C,'AGG Activity_16'!$A:$A,$B85)),1)))))</f>
        <v>0</v>
      </c>
      <c r="N85" s="7">
        <f>IF(AND(N$1=2017,OR(H85="WH",H85="SH")),IF(COMBDG_Split_Tech!N85="",0,COMBDG_Split_Tech!N85),IF(N$1=2016,IF(COMBDG_Split_Tech!N85="",0,COMBDG_Split_Tech!N85),IF(COMBDG_Split_Tech!N85=1,1,IF(COMBDG_Split_Tech!N85="",0,IFERROR((COMBDG_Split_Tech!N85*(SUMIFS('AGG Activity_16'!D:D,'AGG Activity_16'!$A:$A,$B85)+SUMIFS('AGG Activity_EX'!D:D,'AGG Activity_EX'!$A:$A,$B85))-SUMIFS(Activity_EX!D:D,Activity_EX!$A:$A,$A85))/(SUMIFS('AGG Activity_16'!D:D,'AGG Activity_16'!$A:$A,$B85)),1)))))</f>
        <v>0</v>
      </c>
      <c r="O85" s="7">
        <f>IF(AND(O$1=2017,OR(I85="WH",I85="SH")),IF(COMBDG_Split_Tech!O85="",0,COMBDG_Split_Tech!O85),IF(O$1=2016,IF(COMBDG_Split_Tech!O85="",0,COMBDG_Split_Tech!O85),IF(COMBDG_Split_Tech!O85=1,1,IF(COMBDG_Split_Tech!O85="",0,IFERROR((COMBDG_Split_Tech!O85*(SUMIFS('AGG Activity_16'!E:E,'AGG Activity_16'!$A:$A,$B85)+SUMIFS('AGG Activity_EX'!E:E,'AGG Activity_EX'!$A:$A,$B85))-SUMIFS(Activity_EX!E:E,Activity_EX!$A:$A,$A85))/(SUMIFS('AGG Activity_16'!E:E,'AGG Activity_16'!$A:$A,$B85)),1)))))</f>
        <v>0</v>
      </c>
      <c r="P85" s="7">
        <f>IF(AND(P$1=2017,OR(J85="WH",J85="SH")),IF(COMBDG_Split_Tech!P85="",0,COMBDG_Split_Tech!P85),IF(P$1=2016,IF(COMBDG_Split_Tech!P85="",0,COMBDG_Split_Tech!P85),IF(COMBDG_Split_Tech!P85=1,1,IF(COMBDG_Split_Tech!P85="",0,IFERROR((COMBDG_Split_Tech!P85*(SUMIFS('AGG Activity_16'!F:F,'AGG Activity_16'!$A:$A,$B85)+SUMIFS('AGG Activity_EX'!F:F,'AGG Activity_EX'!$A:$A,$B85))-SUMIFS(Activity_EX!F:F,Activity_EX!$A:$A,$A85))/(SUMIFS('AGG Activity_16'!F:F,'AGG Activity_16'!$A:$A,$B85)),1)))))</f>
        <v>0</v>
      </c>
      <c r="Q85" s="7">
        <f>IF(AND(Q$1=2017,OR(K85="WH",K85="SH")),IF(COMBDG_Split_Tech!Q85="",0,COMBDG_Split_Tech!Q85),IF(Q$1=2016,IF(COMBDG_Split_Tech!Q85="",0,COMBDG_Split_Tech!Q85),IF(COMBDG_Split_Tech!Q85=1,1,IF(COMBDG_Split_Tech!Q85="",0,IFERROR((COMBDG_Split_Tech!Q85*(SUMIFS('AGG Activity_16'!G:G,'AGG Activity_16'!$A:$A,$B85)+SUMIFS('AGG Activity_EX'!G:G,'AGG Activity_EX'!$A:$A,$B85))-SUMIFS(Activity_EX!G:G,Activity_EX!$A:$A,$A85))/(SUMIFS('AGG Activity_16'!G:G,'AGG Activity_16'!$A:$A,$B85)),1)))))</f>
        <v>0</v>
      </c>
      <c r="R85" s="7">
        <f>IF(AND(R$1=2017,OR(L85="WH",L85="SH")),IF(COMBDG_Split_Tech!R85="",0,COMBDG_Split_Tech!R85),IF(R$1=2016,IF(COMBDG_Split_Tech!R85="",0,COMBDG_Split_Tech!R85),IF(COMBDG_Split_Tech!R85=1,1,IF(COMBDG_Split_Tech!R85="",0,IFERROR((COMBDG_Split_Tech!R85*(SUMIFS('AGG Activity_16'!H:H,'AGG Activity_16'!$A:$A,$B85)+SUMIFS('AGG Activity_EX'!H:H,'AGG Activity_EX'!$A:$A,$B85))-SUMIFS(Activity_EX!H:H,Activity_EX!$A:$A,$A85))/(SUMIFS('AGG Activity_16'!H:H,'AGG Activity_16'!$A:$A,$B85)),1)))))</f>
        <v>0</v>
      </c>
      <c r="S85" s="7">
        <f>IF(AND(S$1=2017,OR(M85="WH",M85="SH")),IF(COMBDG_Split_Tech!S85="",0,COMBDG_Split_Tech!S85),IF(S$1=2016,IF(COMBDG_Split_Tech!S85="",0,COMBDG_Split_Tech!S85),IF(COMBDG_Split_Tech!S85=1,1,IF(COMBDG_Split_Tech!S85="",0,IFERROR((COMBDG_Split_Tech!S85*(SUMIFS('AGG Activity_16'!I:I,'AGG Activity_16'!$A:$A,$B85)+SUMIFS('AGG Activity_EX'!I:I,'AGG Activity_EX'!$A:$A,$B85))-SUMIFS(Activity_EX!I:I,Activity_EX!$A:$A,$A85))/(SUMIFS('AGG Activity_16'!I:I,'AGG Activity_16'!$A:$A,$B85)),1)))))</f>
        <v>0</v>
      </c>
      <c r="T85" s="7">
        <f>IF(AND(T$1=2017,OR(N85="WH",N85="SH")),IF(COMBDG_Split_Tech!T85="",0,COMBDG_Split_Tech!T85),IF(T$1=2016,IF(COMBDG_Split_Tech!T85="",0,COMBDG_Split_Tech!T85),IF(COMBDG_Split_Tech!T85=1,1,IF(COMBDG_Split_Tech!T85="",0,IFERROR((COMBDG_Split_Tech!T85*(SUMIFS('AGG Activity_16'!J:J,'AGG Activity_16'!$A:$A,$B85)+SUMIFS('AGG Activity_EX'!J:J,'AGG Activity_EX'!$A:$A,$B85))-SUMIFS(Activity_EX!J:J,Activity_EX!$A:$A,$A85))/(SUMIFS('AGG Activity_16'!J:J,'AGG Activity_16'!$A:$A,$B85)),1)))))</f>
        <v>0</v>
      </c>
      <c r="U85" s="7">
        <f>IF(AND(U$1=2017,OR(O85="WH",O85="SH")),IF(COMBDG_Split_Tech!U85="",0,COMBDG_Split_Tech!U85),IF(U$1=2016,IF(COMBDG_Split_Tech!U85="",0,COMBDG_Split_Tech!U85),IF(COMBDG_Split_Tech!U85=1,1,IF(COMBDG_Split_Tech!U85="",0,IFERROR((COMBDG_Split_Tech!U85*(SUMIFS('AGG Activity_16'!K:K,'AGG Activity_16'!$A:$A,$B85)+SUMIFS('AGG Activity_EX'!K:K,'AGG Activity_EX'!$A:$A,$B85))-SUMIFS(Activity_EX!K:K,Activity_EX!$A:$A,$A85))/(SUMIFS('AGG Activity_16'!K:K,'AGG Activity_16'!$A:$A,$B85)),1)))))</f>
        <v>0</v>
      </c>
    </row>
    <row r="86" spans="1:21" x14ac:dyDescent="0.25">
      <c r="A86" t="str">
        <f>COMBDG_Split_Tech!A86</f>
        <v>COMBDGAFSNewWH______STDELC</v>
      </c>
      <c r="B86" t="str">
        <f>COMBDG_Split_Tech!B86</f>
        <v>COMBDGAFSNewWH</v>
      </c>
      <c r="C86" t="str">
        <f>COMBDG_Split_Tech!C86</f>
        <v>COM</v>
      </c>
      <c r="D86" t="str">
        <f>COMBDG_Split_Tech!D86</f>
        <v>BDG</v>
      </c>
      <c r="E86" t="str">
        <f>COMBDG_Split_Tech!E86</f>
        <v>AFS</v>
      </c>
      <c r="F86" t="str">
        <f>COMBDG_Split_Tech!F86</f>
        <v>New</v>
      </c>
      <c r="G86" t="str">
        <f>COMBDG_Split_Tech!G86</f>
        <v>WH</v>
      </c>
      <c r="H86" t="str">
        <f>COMBDG_Split_Tech!H86</f>
        <v>___</v>
      </c>
      <c r="I86" t="str">
        <f>COMBDG_Split_Tech!I86</f>
        <v>___</v>
      </c>
      <c r="J86" t="str">
        <f>COMBDG_Split_Tech!J86</f>
        <v>STD</v>
      </c>
      <c r="K86" t="str">
        <f>COMBDG_Split_Tech!K86</f>
        <v>ELC</v>
      </c>
      <c r="L86" s="7">
        <f>IF(AND(L$1=2017,OR(F86="WH",F86="SH")),IF(COMBDG_Split_Tech!L86="",0,COMBDG_Split_Tech!L86),IF(L$1=2016,IF(COMBDG_Split_Tech!L86="",0,COMBDG_Split_Tech!L86),IF(COMBDG_Split_Tech!L86=1,1,IF(COMBDG_Split_Tech!L86="",0,IFERROR((COMBDG_Split_Tech!L86*(SUMIFS('AGG Activity_16'!B:B,'AGG Activity_16'!$A:$A,$B86)+SUMIFS('AGG Activity_EX'!B:B,'AGG Activity_EX'!$A:$A,$B86))-SUMIFS(Activity_EX!B:B,Activity_EX!$A:$A,$A86))/(SUMIFS('AGG Activity_16'!B:B,'AGG Activity_16'!$A:$A,$B86)),1)))))</f>
        <v>0</v>
      </c>
      <c r="M86" s="7">
        <f>IF(AND(M$1=2017,OR(G86="WH",G86="SH")),IF(COMBDG_Split_Tech!M86="",0,COMBDG_Split_Tech!M86),IF(M$1=2016,IF(COMBDG_Split_Tech!M86="",0,COMBDG_Split_Tech!M86),IF(COMBDG_Split_Tech!M86=1,1,IF(COMBDG_Split_Tech!M86="",0,IFERROR((COMBDG_Split_Tech!M86*(SUMIFS('AGG Activity_16'!C:C,'AGG Activity_16'!$A:$A,$B86)+SUMIFS('AGG Activity_EX'!C:C,'AGG Activity_EX'!$A:$A,$B86))-SUMIFS(Activity_EX!C:C,Activity_EX!$A:$A,$A86))/(SUMIFS('AGG Activity_16'!C:C,'AGG Activity_16'!$A:$A,$B86)),1)))))</f>
        <v>0</v>
      </c>
      <c r="N86" s="7">
        <f>IF(AND(N$1=2017,OR(H86="WH",H86="SH")),IF(COMBDG_Split_Tech!N86="",0,COMBDG_Split_Tech!N86),IF(N$1=2016,IF(COMBDG_Split_Tech!N86="",0,COMBDG_Split_Tech!N86),IF(COMBDG_Split_Tech!N86=1,1,IF(COMBDG_Split_Tech!N86="",0,IFERROR((COMBDG_Split_Tech!N86*(SUMIFS('AGG Activity_16'!D:D,'AGG Activity_16'!$A:$A,$B86)+SUMIFS('AGG Activity_EX'!D:D,'AGG Activity_EX'!$A:$A,$B86))-SUMIFS(Activity_EX!D:D,Activity_EX!$A:$A,$A86))/(SUMIFS('AGG Activity_16'!D:D,'AGG Activity_16'!$A:$A,$B86)),1)))))</f>
        <v>0</v>
      </c>
      <c r="O86" s="7">
        <f>IF(AND(O$1=2017,OR(I86="WH",I86="SH")),IF(COMBDG_Split_Tech!O86="",0,COMBDG_Split_Tech!O86),IF(O$1=2016,IF(COMBDG_Split_Tech!O86="",0,COMBDG_Split_Tech!O86),IF(COMBDG_Split_Tech!O86=1,1,IF(COMBDG_Split_Tech!O86="",0,IFERROR((COMBDG_Split_Tech!O86*(SUMIFS('AGG Activity_16'!E:E,'AGG Activity_16'!$A:$A,$B86)+SUMIFS('AGG Activity_EX'!E:E,'AGG Activity_EX'!$A:$A,$B86))-SUMIFS(Activity_EX!E:E,Activity_EX!$A:$A,$A86))/(SUMIFS('AGG Activity_16'!E:E,'AGG Activity_16'!$A:$A,$B86)),1)))))</f>
        <v>0</v>
      </c>
      <c r="P86" s="7">
        <f>IF(AND(P$1=2017,OR(J86="WH",J86="SH")),IF(COMBDG_Split_Tech!P86="",0,COMBDG_Split_Tech!P86),IF(P$1=2016,IF(COMBDG_Split_Tech!P86="",0,COMBDG_Split_Tech!P86),IF(COMBDG_Split_Tech!P86=1,1,IF(COMBDG_Split_Tech!P86="",0,IFERROR((COMBDG_Split_Tech!P86*(SUMIFS('AGG Activity_16'!F:F,'AGG Activity_16'!$A:$A,$B86)+SUMIFS('AGG Activity_EX'!F:F,'AGG Activity_EX'!$A:$A,$B86))-SUMIFS(Activity_EX!F:F,Activity_EX!$A:$A,$A86))/(SUMIFS('AGG Activity_16'!F:F,'AGG Activity_16'!$A:$A,$B86)),1)))))</f>
        <v>0</v>
      </c>
      <c r="Q86" s="7">
        <f>IF(AND(Q$1=2017,OR(K86="WH",K86="SH")),IF(COMBDG_Split_Tech!Q86="",0,COMBDG_Split_Tech!Q86),IF(Q$1=2016,IF(COMBDG_Split_Tech!Q86="",0,COMBDG_Split_Tech!Q86),IF(COMBDG_Split_Tech!Q86=1,1,IF(COMBDG_Split_Tech!Q86="",0,IFERROR((COMBDG_Split_Tech!Q86*(SUMIFS('AGG Activity_16'!G:G,'AGG Activity_16'!$A:$A,$B86)+SUMIFS('AGG Activity_EX'!G:G,'AGG Activity_EX'!$A:$A,$B86))-SUMIFS(Activity_EX!G:G,Activity_EX!$A:$A,$A86))/(SUMIFS('AGG Activity_16'!G:G,'AGG Activity_16'!$A:$A,$B86)),1)))))</f>
        <v>0</v>
      </c>
      <c r="R86" s="7">
        <f>IF(AND(R$1=2017,OR(L86="WH",L86="SH")),IF(COMBDG_Split_Tech!R86="",0,COMBDG_Split_Tech!R86),IF(R$1=2016,IF(COMBDG_Split_Tech!R86="",0,COMBDG_Split_Tech!R86),IF(COMBDG_Split_Tech!R86=1,1,IF(COMBDG_Split_Tech!R86="",0,IFERROR((COMBDG_Split_Tech!R86*(SUMIFS('AGG Activity_16'!H:H,'AGG Activity_16'!$A:$A,$B86)+SUMIFS('AGG Activity_EX'!H:H,'AGG Activity_EX'!$A:$A,$B86))-SUMIFS(Activity_EX!H:H,Activity_EX!$A:$A,$A86))/(SUMIFS('AGG Activity_16'!H:H,'AGG Activity_16'!$A:$A,$B86)),1)))))</f>
        <v>0</v>
      </c>
      <c r="S86" s="7">
        <f>IF(AND(S$1=2017,OR(M86="WH",M86="SH")),IF(COMBDG_Split_Tech!S86="",0,COMBDG_Split_Tech!S86),IF(S$1=2016,IF(COMBDG_Split_Tech!S86="",0,COMBDG_Split_Tech!S86),IF(COMBDG_Split_Tech!S86=1,1,IF(COMBDG_Split_Tech!S86="",0,IFERROR((COMBDG_Split_Tech!S86*(SUMIFS('AGG Activity_16'!I:I,'AGG Activity_16'!$A:$A,$B86)+SUMIFS('AGG Activity_EX'!I:I,'AGG Activity_EX'!$A:$A,$B86))-SUMIFS(Activity_EX!I:I,Activity_EX!$A:$A,$A86))/(SUMIFS('AGG Activity_16'!I:I,'AGG Activity_16'!$A:$A,$B86)),1)))))</f>
        <v>0</v>
      </c>
      <c r="T86" s="7">
        <f>IF(AND(T$1=2017,OR(N86="WH",N86="SH")),IF(COMBDG_Split_Tech!T86="",0,COMBDG_Split_Tech!T86),IF(T$1=2016,IF(COMBDG_Split_Tech!T86="",0,COMBDG_Split_Tech!T86),IF(COMBDG_Split_Tech!T86=1,1,IF(COMBDG_Split_Tech!T86="",0,IFERROR((COMBDG_Split_Tech!T86*(SUMIFS('AGG Activity_16'!J:J,'AGG Activity_16'!$A:$A,$B86)+SUMIFS('AGG Activity_EX'!J:J,'AGG Activity_EX'!$A:$A,$B86))-SUMIFS(Activity_EX!J:J,Activity_EX!$A:$A,$A86))/(SUMIFS('AGG Activity_16'!J:J,'AGG Activity_16'!$A:$A,$B86)),1)))))</f>
        <v>0</v>
      </c>
      <c r="U86" s="7">
        <f>IF(AND(U$1=2017,OR(O86="WH",O86="SH")),IF(COMBDG_Split_Tech!U86="",0,COMBDG_Split_Tech!U86),IF(U$1=2016,IF(COMBDG_Split_Tech!U86="",0,COMBDG_Split_Tech!U86),IF(COMBDG_Split_Tech!U86=1,1,IF(COMBDG_Split_Tech!U86="",0,IFERROR((COMBDG_Split_Tech!U86*(SUMIFS('AGG Activity_16'!K:K,'AGG Activity_16'!$A:$A,$B86)+SUMIFS('AGG Activity_EX'!K:K,'AGG Activity_EX'!$A:$A,$B86))-SUMIFS(Activity_EX!K:K,Activity_EX!$A:$A,$A86))/(SUMIFS('AGG Activity_16'!K:K,'AGG Activity_16'!$A:$A,$B86)),1)))))</f>
        <v>0</v>
      </c>
    </row>
    <row r="87" spans="1:21" x14ac:dyDescent="0.25">
      <c r="A87" t="str">
        <f>COMBDG_Split_Tech!A87</f>
        <v>COMBDGAFSNewWH______STDHFO</v>
      </c>
      <c r="B87" t="str">
        <f>COMBDG_Split_Tech!B87</f>
        <v>COMBDGAFSNewWH</v>
      </c>
      <c r="C87" t="str">
        <f>COMBDG_Split_Tech!C87</f>
        <v>COM</v>
      </c>
      <c r="D87" t="str">
        <f>COMBDG_Split_Tech!D87</f>
        <v>BDG</v>
      </c>
      <c r="E87" t="str">
        <f>COMBDG_Split_Tech!E87</f>
        <v>AFS</v>
      </c>
      <c r="F87" t="str">
        <f>COMBDG_Split_Tech!F87</f>
        <v>New</v>
      </c>
      <c r="G87" t="str">
        <f>COMBDG_Split_Tech!G87</f>
        <v>WH</v>
      </c>
      <c r="H87" t="str">
        <f>COMBDG_Split_Tech!H87</f>
        <v>___</v>
      </c>
      <c r="I87" t="str">
        <f>COMBDG_Split_Tech!I87</f>
        <v>___</v>
      </c>
      <c r="J87" t="str">
        <f>COMBDG_Split_Tech!J87</f>
        <v>STD</v>
      </c>
      <c r="K87" t="str">
        <f>COMBDG_Split_Tech!K87</f>
        <v>HFO</v>
      </c>
      <c r="L87" s="7">
        <f>IF(AND(L$1=2017,OR(F87="WH",F87="SH")),IF(COMBDG_Split_Tech!L87="",0,COMBDG_Split_Tech!L87),IF(L$1=2016,IF(COMBDG_Split_Tech!L87="",0,COMBDG_Split_Tech!L87),IF(COMBDG_Split_Tech!L87=1,1,IF(COMBDG_Split_Tech!L87="",0,IFERROR((COMBDG_Split_Tech!L87*(SUMIFS('AGG Activity_16'!B:B,'AGG Activity_16'!$A:$A,$B87)+SUMIFS('AGG Activity_EX'!B:B,'AGG Activity_EX'!$A:$A,$B87))-SUMIFS(Activity_EX!B:B,Activity_EX!$A:$A,$A87))/(SUMIFS('AGG Activity_16'!B:B,'AGG Activity_16'!$A:$A,$B87)),1)))))</f>
        <v>0</v>
      </c>
      <c r="M87" s="7">
        <f>IF(AND(M$1=2017,OR(G87="WH",G87="SH")),IF(COMBDG_Split_Tech!M87="",0,COMBDG_Split_Tech!M87),IF(M$1=2016,IF(COMBDG_Split_Tech!M87="",0,COMBDG_Split_Tech!M87),IF(COMBDG_Split_Tech!M87=1,1,IF(COMBDG_Split_Tech!M87="",0,IFERROR((COMBDG_Split_Tech!M87*(SUMIFS('AGG Activity_16'!C:C,'AGG Activity_16'!$A:$A,$B87)+SUMIFS('AGG Activity_EX'!C:C,'AGG Activity_EX'!$A:$A,$B87))-SUMIFS(Activity_EX!C:C,Activity_EX!$A:$A,$A87))/(SUMIFS('AGG Activity_16'!C:C,'AGG Activity_16'!$A:$A,$B87)),1)))))</f>
        <v>0</v>
      </c>
      <c r="N87" s="7">
        <f>IF(AND(N$1=2017,OR(H87="WH",H87="SH")),IF(COMBDG_Split_Tech!N87="",0,COMBDG_Split_Tech!N87),IF(N$1=2016,IF(COMBDG_Split_Tech!N87="",0,COMBDG_Split_Tech!N87),IF(COMBDG_Split_Tech!N87=1,1,IF(COMBDG_Split_Tech!N87="",0,IFERROR((COMBDG_Split_Tech!N87*(SUMIFS('AGG Activity_16'!D:D,'AGG Activity_16'!$A:$A,$B87)+SUMIFS('AGG Activity_EX'!D:D,'AGG Activity_EX'!$A:$A,$B87))-SUMIFS(Activity_EX!D:D,Activity_EX!$A:$A,$A87))/(SUMIFS('AGG Activity_16'!D:D,'AGG Activity_16'!$A:$A,$B87)),1)))))</f>
        <v>0</v>
      </c>
      <c r="O87" s="7">
        <f>IF(AND(O$1=2017,OR(I87="WH",I87="SH")),IF(COMBDG_Split_Tech!O87="",0,COMBDG_Split_Tech!O87),IF(O$1=2016,IF(COMBDG_Split_Tech!O87="",0,COMBDG_Split_Tech!O87),IF(COMBDG_Split_Tech!O87=1,1,IF(COMBDG_Split_Tech!O87="",0,IFERROR((COMBDG_Split_Tech!O87*(SUMIFS('AGG Activity_16'!E:E,'AGG Activity_16'!$A:$A,$B87)+SUMIFS('AGG Activity_EX'!E:E,'AGG Activity_EX'!$A:$A,$B87))-SUMIFS(Activity_EX!E:E,Activity_EX!$A:$A,$A87))/(SUMIFS('AGG Activity_16'!E:E,'AGG Activity_16'!$A:$A,$B87)),1)))))</f>
        <v>0</v>
      </c>
      <c r="P87" s="7">
        <f>IF(AND(P$1=2017,OR(J87="WH",J87="SH")),IF(COMBDG_Split_Tech!P87="",0,COMBDG_Split_Tech!P87),IF(P$1=2016,IF(COMBDG_Split_Tech!P87="",0,COMBDG_Split_Tech!P87),IF(COMBDG_Split_Tech!P87=1,1,IF(COMBDG_Split_Tech!P87="",0,IFERROR((COMBDG_Split_Tech!P87*(SUMIFS('AGG Activity_16'!F:F,'AGG Activity_16'!$A:$A,$B87)+SUMIFS('AGG Activity_EX'!F:F,'AGG Activity_EX'!$A:$A,$B87))-SUMIFS(Activity_EX!F:F,Activity_EX!$A:$A,$A87))/(SUMIFS('AGG Activity_16'!F:F,'AGG Activity_16'!$A:$A,$B87)),1)))))</f>
        <v>0</v>
      </c>
      <c r="Q87" s="7">
        <f>IF(AND(Q$1=2017,OR(K87="WH",K87="SH")),IF(COMBDG_Split_Tech!Q87="",0,COMBDG_Split_Tech!Q87),IF(Q$1=2016,IF(COMBDG_Split_Tech!Q87="",0,COMBDG_Split_Tech!Q87),IF(COMBDG_Split_Tech!Q87=1,1,IF(COMBDG_Split_Tech!Q87="",0,IFERROR((COMBDG_Split_Tech!Q87*(SUMIFS('AGG Activity_16'!G:G,'AGG Activity_16'!$A:$A,$B87)+SUMIFS('AGG Activity_EX'!G:G,'AGG Activity_EX'!$A:$A,$B87))-SUMIFS(Activity_EX!G:G,Activity_EX!$A:$A,$A87))/(SUMIFS('AGG Activity_16'!G:G,'AGG Activity_16'!$A:$A,$B87)),1)))))</f>
        <v>0</v>
      </c>
      <c r="R87" s="7">
        <f>IF(AND(R$1=2017,OR(L87="WH",L87="SH")),IF(COMBDG_Split_Tech!R87="",0,COMBDG_Split_Tech!R87),IF(R$1=2016,IF(COMBDG_Split_Tech!R87="",0,COMBDG_Split_Tech!R87),IF(COMBDG_Split_Tech!R87=1,1,IF(COMBDG_Split_Tech!R87="",0,IFERROR((COMBDG_Split_Tech!R87*(SUMIFS('AGG Activity_16'!H:H,'AGG Activity_16'!$A:$A,$B87)+SUMIFS('AGG Activity_EX'!H:H,'AGG Activity_EX'!$A:$A,$B87))-SUMIFS(Activity_EX!H:H,Activity_EX!$A:$A,$A87))/(SUMIFS('AGG Activity_16'!H:H,'AGG Activity_16'!$A:$A,$B87)),1)))))</f>
        <v>0</v>
      </c>
      <c r="S87" s="7">
        <f>IF(AND(S$1=2017,OR(M87="WH",M87="SH")),IF(COMBDG_Split_Tech!S87="",0,COMBDG_Split_Tech!S87),IF(S$1=2016,IF(COMBDG_Split_Tech!S87="",0,COMBDG_Split_Tech!S87),IF(COMBDG_Split_Tech!S87=1,1,IF(COMBDG_Split_Tech!S87="",0,IFERROR((COMBDG_Split_Tech!S87*(SUMIFS('AGG Activity_16'!I:I,'AGG Activity_16'!$A:$A,$B87)+SUMIFS('AGG Activity_EX'!I:I,'AGG Activity_EX'!$A:$A,$B87))-SUMIFS(Activity_EX!I:I,Activity_EX!$A:$A,$A87))/(SUMIFS('AGG Activity_16'!I:I,'AGG Activity_16'!$A:$A,$B87)),1)))))</f>
        <v>0</v>
      </c>
      <c r="T87" s="7">
        <f>IF(AND(T$1=2017,OR(N87="WH",N87="SH")),IF(COMBDG_Split_Tech!T87="",0,COMBDG_Split_Tech!T87),IF(T$1=2016,IF(COMBDG_Split_Tech!T87="",0,COMBDG_Split_Tech!T87),IF(COMBDG_Split_Tech!T87=1,1,IF(COMBDG_Split_Tech!T87="",0,IFERROR((COMBDG_Split_Tech!T87*(SUMIFS('AGG Activity_16'!J:J,'AGG Activity_16'!$A:$A,$B87)+SUMIFS('AGG Activity_EX'!J:J,'AGG Activity_EX'!$A:$A,$B87))-SUMIFS(Activity_EX!J:J,Activity_EX!$A:$A,$A87))/(SUMIFS('AGG Activity_16'!J:J,'AGG Activity_16'!$A:$A,$B87)),1)))))</f>
        <v>0</v>
      </c>
      <c r="U87" s="7">
        <f>IF(AND(U$1=2017,OR(O87="WH",O87="SH")),IF(COMBDG_Split_Tech!U87="",0,COMBDG_Split_Tech!U87),IF(U$1=2016,IF(COMBDG_Split_Tech!U87="",0,COMBDG_Split_Tech!U87),IF(COMBDG_Split_Tech!U87=1,1,IF(COMBDG_Split_Tech!U87="",0,IFERROR((COMBDG_Split_Tech!U87*(SUMIFS('AGG Activity_16'!K:K,'AGG Activity_16'!$A:$A,$B87)+SUMIFS('AGG Activity_EX'!K:K,'AGG Activity_EX'!$A:$A,$B87))-SUMIFS(Activity_EX!K:K,Activity_EX!$A:$A,$A87))/(SUMIFS('AGG Activity_16'!K:K,'AGG Activity_16'!$A:$A,$B87)),1)))))</f>
        <v>0</v>
      </c>
    </row>
    <row r="88" spans="1:21" x14ac:dyDescent="0.25">
      <c r="A88" t="str">
        <f>COMBDG_Split_Tech!A88</f>
        <v>COMBDGAFSNewWH______STDKER</v>
      </c>
      <c r="B88" t="str">
        <f>COMBDG_Split_Tech!B88</f>
        <v>COMBDGAFSNewWH</v>
      </c>
      <c r="C88" t="str">
        <f>COMBDG_Split_Tech!C88</f>
        <v>COM</v>
      </c>
      <c r="D88" t="str">
        <f>COMBDG_Split_Tech!D88</f>
        <v>BDG</v>
      </c>
      <c r="E88" t="str">
        <f>COMBDG_Split_Tech!E88</f>
        <v>AFS</v>
      </c>
      <c r="F88" t="str">
        <f>COMBDG_Split_Tech!F88</f>
        <v>New</v>
      </c>
      <c r="G88" t="str">
        <f>COMBDG_Split_Tech!G88</f>
        <v>WH</v>
      </c>
      <c r="H88" t="str">
        <f>COMBDG_Split_Tech!H88</f>
        <v>___</v>
      </c>
      <c r="I88" t="str">
        <f>COMBDG_Split_Tech!I88</f>
        <v>___</v>
      </c>
      <c r="J88" t="str">
        <f>COMBDG_Split_Tech!J88</f>
        <v>STD</v>
      </c>
      <c r="K88" t="str">
        <f>COMBDG_Split_Tech!K88</f>
        <v>KER</v>
      </c>
      <c r="L88" s="7">
        <f>IF(AND(L$1=2017,OR(F88="WH",F88="SH")),IF(COMBDG_Split_Tech!L88="",0,COMBDG_Split_Tech!L88),IF(L$1=2016,IF(COMBDG_Split_Tech!L88="",0,COMBDG_Split_Tech!L88),IF(COMBDG_Split_Tech!L88=1,1,IF(COMBDG_Split_Tech!L88="",0,IFERROR((COMBDG_Split_Tech!L88*(SUMIFS('AGG Activity_16'!B:B,'AGG Activity_16'!$A:$A,$B88)+SUMIFS('AGG Activity_EX'!B:B,'AGG Activity_EX'!$A:$A,$B88))-SUMIFS(Activity_EX!B:B,Activity_EX!$A:$A,$A88))/(SUMIFS('AGG Activity_16'!B:B,'AGG Activity_16'!$A:$A,$B88)),1)))))</f>
        <v>0</v>
      </c>
      <c r="M88" s="7">
        <f>IF(AND(M$1=2017,OR(G88="WH",G88="SH")),IF(COMBDG_Split_Tech!M88="",0,COMBDG_Split_Tech!M88),IF(M$1=2016,IF(COMBDG_Split_Tech!M88="",0,COMBDG_Split_Tech!M88),IF(COMBDG_Split_Tech!M88=1,1,IF(COMBDG_Split_Tech!M88="",0,IFERROR((COMBDG_Split_Tech!M88*(SUMIFS('AGG Activity_16'!C:C,'AGG Activity_16'!$A:$A,$B88)+SUMIFS('AGG Activity_EX'!C:C,'AGG Activity_EX'!$A:$A,$B88))-SUMIFS(Activity_EX!C:C,Activity_EX!$A:$A,$A88))/(SUMIFS('AGG Activity_16'!C:C,'AGG Activity_16'!$A:$A,$B88)),1)))))</f>
        <v>0</v>
      </c>
      <c r="N88" s="7">
        <f>IF(AND(N$1=2017,OR(H88="WH",H88="SH")),IF(COMBDG_Split_Tech!N88="",0,COMBDG_Split_Tech!N88),IF(N$1=2016,IF(COMBDG_Split_Tech!N88="",0,COMBDG_Split_Tech!N88),IF(COMBDG_Split_Tech!N88=1,1,IF(COMBDG_Split_Tech!N88="",0,IFERROR((COMBDG_Split_Tech!N88*(SUMIFS('AGG Activity_16'!D:D,'AGG Activity_16'!$A:$A,$B88)+SUMIFS('AGG Activity_EX'!D:D,'AGG Activity_EX'!$A:$A,$B88))-SUMIFS(Activity_EX!D:D,Activity_EX!$A:$A,$A88))/(SUMIFS('AGG Activity_16'!D:D,'AGG Activity_16'!$A:$A,$B88)),1)))))</f>
        <v>0</v>
      </c>
      <c r="O88" s="7">
        <f>IF(AND(O$1=2017,OR(I88="WH",I88="SH")),IF(COMBDG_Split_Tech!O88="",0,COMBDG_Split_Tech!O88),IF(O$1=2016,IF(COMBDG_Split_Tech!O88="",0,COMBDG_Split_Tech!O88),IF(COMBDG_Split_Tech!O88=1,1,IF(COMBDG_Split_Tech!O88="",0,IFERROR((COMBDG_Split_Tech!O88*(SUMIFS('AGG Activity_16'!E:E,'AGG Activity_16'!$A:$A,$B88)+SUMIFS('AGG Activity_EX'!E:E,'AGG Activity_EX'!$A:$A,$B88))-SUMIFS(Activity_EX!E:E,Activity_EX!$A:$A,$A88))/(SUMIFS('AGG Activity_16'!E:E,'AGG Activity_16'!$A:$A,$B88)),1)))))</f>
        <v>0</v>
      </c>
      <c r="P88" s="7">
        <f>IF(AND(P$1=2017,OR(J88="WH",J88="SH")),IF(COMBDG_Split_Tech!P88="",0,COMBDG_Split_Tech!P88),IF(P$1=2016,IF(COMBDG_Split_Tech!P88="",0,COMBDG_Split_Tech!P88),IF(COMBDG_Split_Tech!P88=1,1,IF(COMBDG_Split_Tech!P88="",0,IFERROR((COMBDG_Split_Tech!P88*(SUMIFS('AGG Activity_16'!F:F,'AGG Activity_16'!$A:$A,$B88)+SUMIFS('AGG Activity_EX'!F:F,'AGG Activity_EX'!$A:$A,$B88))-SUMIFS(Activity_EX!F:F,Activity_EX!$A:$A,$A88))/(SUMIFS('AGG Activity_16'!F:F,'AGG Activity_16'!$A:$A,$B88)),1)))))</f>
        <v>0</v>
      </c>
      <c r="Q88" s="7">
        <f>IF(AND(Q$1=2017,OR(K88="WH",K88="SH")),IF(COMBDG_Split_Tech!Q88="",0,COMBDG_Split_Tech!Q88),IF(Q$1=2016,IF(COMBDG_Split_Tech!Q88="",0,COMBDG_Split_Tech!Q88),IF(COMBDG_Split_Tech!Q88=1,1,IF(COMBDG_Split_Tech!Q88="",0,IFERROR((COMBDG_Split_Tech!Q88*(SUMIFS('AGG Activity_16'!G:G,'AGG Activity_16'!$A:$A,$B88)+SUMIFS('AGG Activity_EX'!G:G,'AGG Activity_EX'!$A:$A,$B88))-SUMIFS(Activity_EX!G:G,Activity_EX!$A:$A,$A88))/(SUMIFS('AGG Activity_16'!G:G,'AGG Activity_16'!$A:$A,$B88)),1)))))</f>
        <v>0</v>
      </c>
      <c r="R88" s="7">
        <f>IF(AND(R$1=2017,OR(L88="WH",L88="SH")),IF(COMBDG_Split_Tech!R88="",0,COMBDG_Split_Tech!R88),IF(R$1=2016,IF(COMBDG_Split_Tech!R88="",0,COMBDG_Split_Tech!R88),IF(COMBDG_Split_Tech!R88=1,1,IF(COMBDG_Split_Tech!R88="",0,IFERROR((COMBDG_Split_Tech!R88*(SUMIFS('AGG Activity_16'!H:H,'AGG Activity_16'!$A:$A,$B88)+SUMIFS('AGG Activity_EX'!H:H,'AGG Activity_EX'!$A:$A,$B88))-SUMIFS(Activity_EX!H:H,Activity_EX!$A:$A,$A88))/(SUMIFS('AGG Activity_16'!H:H,'AGG Activity_16'!$A:$A,$B88)),1)))))</f>
        <v>0</v>
      </c>
      <c r="S88" s="7">
        <f>IF(AND(S$1=2017,OR(M88="WH",M88="SH")),IF(COMBDG_Split_Tech!S88="",0,COMBDG_Split_Tech!S88),IF(S$1=2016,IF(COMBDG_Split_Tech!S88="",0,COMBDG_Split_Tech!S88),IF(COMBDG_Split_Tech!S88=1,1,IF(COMBDG_Split_Tech!S88="",0,IFERROR((COMBDG_Split_Tech!S88*(SUMIFS('AGG Activity_16'!I:I,'AGG Activity_16'!$A:$A,$B88)+SUMIFS('AGG Activity_EX'!I:I,'AGG Activity_EX'!$A:$A,$B88))-SUMIFS(Activity_EX!I:I,Activity_EX!$A:$A,$A88))/(SUMIFS('AGG Activity_16'!I:I,'AGG Activity_16'!$A:$A,$B88)),1)))))</f>
        <v>0</v>
      </c>
      <c r="T88" s="7">
        <f>IF(AND(T$1=2017,OR(N88="WH",N88="SH")),IF(COMBDG_Split_Tech!T88="",0,COMBDG_Split_Tech!T88),IF(T$1=2016,IF(COMBDG_Split_Tech!T88="",0,COMBDG_Split_Tech!T88),IF(COMBDG_Split_Tech!T88=1,1,IF(COMBDG_Split_Tech!T88="",0,IFERROR((COMBDG_Split_Tech!T88*(SUMIFS('AGG Activity_16'!J:J,'AGG Activity_16'!$A:$A,$B88)+SUMIFS('AGG Activity_EX'!J:J,'AGG Activity_EX'!$A:$A,$B88))-SUMIFS(Activity_EX!J:J,Activity_EX!$A:$A,$A88))/(SUMIFS('AGG Activity_16'!J:J,'AGG Activity_16'!$A:$A,$B88)),1)))))</f>
        <v>0</v>
      </c>
      <c r="U88" s="7">
        <f>IF(AND(U$1=2017,OR(O88="WH",O88="SH")),IF(COMBDG_Split_Tech!U88="",0,COMBDG_Split_Tech!U88),IF(U$1=2016,IF(COMBDG_Split_Tech!U88="",0,COMBDG_Split_Tech!U88),IF(COMBDG_Split_Tech!U88=1,1,IF(COMBDG_Split_Tech!U88="",0,IFERROR((COMBDG_Split_Tech!U88*(SUMIFS('AGG Activity_16'!K:K,'AGG Activity_16'!$A:$A,$B88)+SUMIFS('AGG Activity_EX'!K:K,'AGG Activity_EX'!$A:$A,$B88))-SUMIFS(Activity_EX!K:K,Activity_EX!$A:$A,$A88))/(SUMIFS('AGG Activity_16'!K:K,'AGG Activity_16'!$A:$A,$B88)),1)))))</f>
        <v>0</v>
      </c>
    </row>
    <row r="89" spans="1:21" x14ac:dyDescent="0.25">
      <c r="A89" t="str">
        <f>COMBDG_Split_Tech!A89</f>
        <v>COMBDGAFSNewWH______STDLFO</v>
      </c>
      <c r="B89" t="str">
        <f>COMBDG_Split_Tech!B89</f>
        <v>COMBDGAFSNewWH</v>
      </c>
      <c r="C89" t="str">
        <f>COMBDG_Split_Tech!C89</f>
        <v>COM</v>
      </c>
      <c r="D89" t="str">
        <f>COMBDG_Split_Tech!D89</f>
        <v>BDG</v>
      </c>
      <c r="E89" t="str">
        <f>COMBDG_Split_Tech!E89</f>
        <v>AFS</v>
      </c>
      <c r="F89" t="str">
        <f>COMBDG_Split_Tech!F89</f>
        <v>New</v>
      </c>
      <c r="G89" t="str">
        <f>COMBDG_Split_Tech!G89</f>
        <v>WH</v>
      </c>
      <c r="H89" t="str">
        <f>COMBDG_Split_Tech!H89</f>
        <v>___</v>
      </c>
      <c r="I89" t="str">
        <f>COMBDG_Split_Tech!I89</f>
        <v>___</v>
      </c>
      <c r="J89" t="str">
        <f>COMBDG_Split_Tech!J89</f>
        <v>STD</v>
      </c>
      <c r="K89" t="str">
        <f>COMBDG_Split_Tech!K89</f>
        <v>LFO</v>
      </c>
      <c r="L89" s="7">
        <f>IF(AND(L$1=2017,OR(F89="WH",F89="SH")),IF(COMBDG_Split_Tech!L89="",0,COMBDG_Split_Tech!L89),IF(L$1=2016,IF(COMBDG_Split_Tech!L89="",0,COMBDG_Split_Tech!L89),IF(COMBDG_Split_Tech!L89=1,1,IF(COMBDG_Split_Tech!L89="",0,IFERROR((COMBDG_Split_Tech!L89*(SUMIFS('AGG Activity_16'!B:B,'AGG Activity_16'!$A:$A,$B89)+SUMIFS('AGG Activity_EX'!B:B,'AGG Activity_EX'!$A:$A,$B89))-SUMIFS(Activity_EX!B:B,Activity_EX!$A:$A,$A89))/(SUMIFS('AGG Activity_16'!B:B,'AGG Activity_16'!$A:$A,$B89)),1)))))</f>
        <v>0</v>
      </c>
      <c r="M89" s="7">
        <f>IF(AND(M$1=2017,OR(G89="WH",G89="SH")),IF(COMBDG_Split_Tech!M89="",0,COMBDG_Split_Tech!M89),IF(M$1=2016,IF(COMBDG_Split_Tech!M89="",0,COMBDG_Split_Tech!M89),IF(COMBDG_Split_Tech!M89=1,1,IF(COMBDG_Split_Tech!M89="",0,IFERROR((COMBDG_Split_Tech!M89*(SUMIFS('AGG Activity_16'!C:C,'AGG Activity_16'!$A:$A,$B89)+SUMIFS('AGG Activity_EX'!C:C,'AGG Activity_EX'!$A:$A,$B89))-SUMIFS(Activity_EX!C:C,Activity_EX!$A:$A,$A89))/(SUMIFS('AGG Activity_16'!C:C,'AGG Activity_16'!$A:$A,$B89)),1)))))</f>
        <v>0</v>
      </c>
      <c r="N89" s="7">
        <f>IF(AND(N$1=2017,OR(H89="WH",H89="SH")),IF(COMBDG_Split_Tech!N89="",0,COMBDG_Split_Tech!N89),IF(N$1=2016,IF(COMBDG_Split_Tech!N89="",0,COMBDG_Split_Tech!N89),IF(COMBDG_Split_Tech!N89=1,1,IF(COMBDG_Split_Tech!N89="",0,IFERROR((COMBDG_Split_Tech!N89*(SUMIFS('AGG Activity_16'!D:D,'AGG Activity_16'!$A:$A,$B89)+SUMIFS('AGG Activity_EX'!D:D,'AGG Activity_EX'!$A:$A,$B89))-SUMIFS(Activity_EX!D:D,Activity_EX!$A:$A,$A89))/(SUMIFS('AGG Activity_16'!D:D,'AGG Activity_16'!$A:$A,$B89)),1)))))</f>
        <v>0</v>
      </c>
      <c r="O89" s="7">
        <f>IF(AND(O$1=2017,OR(I89="WH",I89="SH")),IF(COMBDG_Split_Tech!O89="",0,COMBDG_Split_Tech!O89),IF(O$1=2016,IF(COMBDG_Split_Tech!O89="",0,COMBDG_Split_Tech!O89),IF(COMBDG_Split_Tech!O89=1,1,IF(COMBDG_Split_Tech!O89="",0,IFERROR((COMBDG_Split_Tech!O89*(SUMIFS('AGG Activity_16'!E:E,'AGG Activity_16'!$A:$A,$B89)+SUMIFS('AGG Activity_EX'!E:E,'AGG Activity_EX'!$A:$A,$B89))-SUMIFS(Activity_EX!E:E,Activity_EX!$A:$A,$A89))/(SUMIFS('AGG Activity_16'!E:E,'AGG Activity_16'!$A:$A,$B89)),1)))))</f>
        <v>0</v>
      </c>
      <c r="P89" s="7">
        <f>IF(AND(P$1=2017,OR(J89="WH",J89="SH")),IF(COMBDG_Split_Tech!P89="",0,COMBDG_Split_Tech!P89),IF(P$1=2016,IF(COMBDG_Split_Tech!P89="",0,COMBDG_Split_Tech!P89),IF(COMBDG_Split_Tech!P89=1,1,IF(COMBDG_Split_Tech!P89="",0,IFERROR((COMBDG_Split_Tech!P89*(SUMIFS('AGG Activity_16'!F:F,'AGG Activity_16'!$A:$A,$B89)+SUMIFS('AGG Activity_EX'!F:F,'AGG Activity_EX'!$A:$A,$B89))-SUMIFS(Activity_EX!F:F,Activity_EX!$A:$A,$A89))/(SUMIFS('AGG Activity_16'!F:F,'AGG Activity_16'!$A:$A,$B89)),1)))))</f>
        <v>0</v>
      </c>
      <c r="Q89" s="7">
        <f>IF(AND(Q$1=2017,OR(K89="WH",K89="SH")),IF(COMBDG_Split_Tech!Q89="",0,COMBDG_Split_Tech!Q89),IF(Q$1=2016,IF(COMBDG_Split_Tech!Q89="",0,COMBDG_Split_Tech!Q89),IF(COMBDG_Split_Tech!Q89=1,1,IF(COMBDG_Split_Tech!Q89="",0,IFERROR((COMBDG_Split_Tech!Q89*(SUMIFS('AGG Activity_16'!G:G,'AGG Activity_16'!$A:$A,$B89)+SUMIFS('AGG Activity_EX'!G:G,'AGG Activity_EX'!$A:$A,$B89))-SUMIFS(Activity_EX!G:G,Activity_EX!$A:$A,$A89))/(SUMIFS('AGG Activity_16'!G:G,'AGG Activity_16'!$A:$A,$B89)),1)))))</f>
        <v>0</v>
      </c>
      <c r="R89" s="7">
        <f>IF(AND(R$1=2017,OR(L89="WH",L89="SH")),IF(COMBDG_Split_Tech!R89="",0,COMBDG_Split_Tech!R89),IF(R$1=2016,IF(COMBDG_Split_Tech!R89="",0,COMBDG_Split_Tech!R89),IF(COMBDG_Split_Tech!R89=1,1,IF(COMBDG_Split_Tech!R89="",0,IFERROR((COMBDG_Split_Tech!R89*(SUMIFS('AGG Activity_16'!H:H,'AGG Activity_16'!$A:$A,$B89)+SUMIFS('AGG Activity_EX'!H:H,'AGG Activity_EX'!$A:$A,$B89))-SUMIFS(Activity_EX!H:H,Activity_EX!$A:$A,$A89))/(SUMIFS('AGG Activity_16'!H:H,'AGG Activity_16'!$A:$A,$B89)),1)))))</f>
        <v>0</v>
      </c>
      <c r="S89" s="7">
        <f>IF(AND(S$1=2017,OR(M89="WH",M89="SH")),IF(COMBDG_Split_Tech!S89="",0,COMBDG_Split_Tech!S89),IF(S$1=2016,IF(COMBDG_Split_Tech!S89="",0,COMBDG_Split_Tech!S89),IF(COMBDG_Split_Tech!S89=1,1,IF(COMBDG_Split_Tech!S89="",0,IFERROR((COMBDG_Split_Tech!S89*(SUMIFS('AGG Activity_16'!I:I,'AGG Activity_16'!$A:$A,$B89)+SUMIFS('AGG Activity_EX'!I:I,'AGG Activity_EX'!$A:$A,$B89))-SUMIFS(Activity_EX!I:I,Activity_EX!$A:$A,$A89))/(SUMIFS('AGG Activity_16'!I:I,'AGG Activity_16'!$A:$A,$B89)),1)))))</f>
        <v>0</v>
      </c>
      <c r="T89" s="7">
        <f>IF(AND(T$1=2017,OR(N89="WH",N89="SH")),IF(COMBDG_Split_Tech!T89="",0,COMBDG_Split_Tech!T89),IF(T$1=2016,IF(COMBDG_Split_Tech!T89="",0,COMBDG_Split_Tech!T89),IF(COMBDG_Split_Tech!T89=1,1,IF(COMBDG_Split_Tech!T89="",0,IFERROR((COMBDG_Split_Tech!T89*(SUMIFS('AGG Activity_16'!J:J,'AGG Activity_16'!$A:$A,$B89)+SUMIFS('AGG Activity_EX'!J:J,'AGG Activity_EX'!$A:$A,$B89))-SUMIFS(Activity_EX!J:J,Activity_EX!$A:$A,$A89))/(SUMIFS('AGG Activity_16'!J:J,'AGG Activity_16'!$A:$A,$B89)),1)))))</f>
        <v>0</v>
      </c>
      <c r="U89" s="7">
        <f>IF(AND(U$1=2017,OR(O89="WH",O89="SH")),IF(COMBDG_Split_Tech!U89="",0,COMBDG_Split_Tech!U89),IF(U$1=2016,IF(COMBDG_Split_Tech!U89="",0,COMBDG_Split_Tech!U89),IF(COMBDG_Split_Tech!U89=1,1,IF(COMBDG_Split_Tech!U89="",0,IFERROR((COMBDG_Split_Tech!U89*(SUMIFS('AGG Activity_16'!K:K,'AGG Activity_16'!$A:$A,$B89)+SUMIFS('AGG Activity_EX'!K:K,'AGG Activity_EX'!$A:$A,$B89))-SUMIFS(Activity_EX!K:K,Activity_EX!$A:$A,$A89))/(SUMIFS('AGG Activity_16'!K:K,'AGG Activity_16'!$A:$A,$B89)),1)))))</f>
        <v>0</v>
      </c>
    </row>
    <row r="90" spans="1:21" x14ac:dyDescent="0.25">
      <c r="A90" t="str">
        <f>COMBDG_Split_Tech!A90</f>
        <v>COMBDGAFSNewWH______STDNGA</v>
      </c>
      <c r="B90" t="str">
        <f>COMBDG_Split_Tech!B90</f>
        <v>COMBDGAFSNewWH</v>
      </c>
      <c r="C90" t="str">
        <f>COMBDG_Split_Tech!C90</f>
        <v>COM</v>
      </c>
      <c r="D90" t="str">
        <f>COMBDG_Split_Tech!D90</f>
        <v>BDG</v>
      </c>
      <c r="E90" t="str">
        <f>COMBDG_Split_Tech!E90</f>
        <v>AFS</v>
      </c>
      <c r="F90" t="str">
        <f>COMBDG_Split_Tech!F90</f>
        <v>New</v>
      </c>
      <c r="G90" t="str">
        <f>COMBDG_Split_Tech!G90</f>
        <v>WH</v>
      </c>
      <c r="H90" t="str">
        <f>COMBDG_Split_Tech!H90</f>
        <v>___</v>
      </c>
      <c r="I90" t="str">
        <f>COMBDG_Split_Tech!I90</f>
        <v>___</v>
      </c>
      <c r="J90" t="str">
        <f>COMBDG_Split_Tech!J90</f>
        <v>STD</v>
      </c>
      <c r="K90" t="str">
        <f>COMBDG_Split_Tech!K90</f>
        <v>NGA</v>
      </c>
      <c r="L90" s="7">
        <f>IF(AND(L$1=2017,OR(F90="WH",F90="SH")),IF(COMBDG_Split_Tech!L90="",0,COMBDG_Split_Tech!L90),IF(L$1=2016,IF(COMBDG_Split_Tech!L90="",0,COMBDG_Split_Tech!L90),IF(COMBDG_Split_Tech!L90=1,1,IF(COMBDG_Split_Tech!L90="",0,IFERROR((COMBDG_Split_Tech!L90*(SUMIFS('AGG Activity_16'!B:B,'AGG Activity_16'!$A:$A,$B90)+SUMIFS('AGG Activity_EX'!B:B,'AGG Activity_EX'!$A:$A,$B90))-SUMIFS(Activity_EX!B:B,Activity_EX!$A:$A,$A90))/(SUMIFS('AGG Activity_16'!B:B,'AGG Activity_16'!$A:$A,$B90)),1)))))</f>
        <v>0</v>
      </c>
      <c r="M90" s="7">
        <f>IF(AND(M$1=2017,OR(G90="WH",G90="SH")),IF(COMBDG_Split_Tech!M90="",0,COMBDG_Split_Tech!M90),IF(M$1=2016,IF(COMBDG_Split_Tech!M90="",0,COMBDG_Split_Tech!M90),IF(COMBDG_Split_Tech!M90=1,1,IF(COMBDG_Split_Tech!M90="",0,IFERROR((COMBDG_Split_Tech!M90*(SUMIFS('AGG Activity_16'!C:C,'AGG Activity_16'!$A:$A,$B90)+SUMIFS('AGG Activity_EX'!C:C,'AGG Activity_EX'!$A:$A,$B90))-SUMIFS(Activity_EX!C:C,Activity_EX!$A:$A,$A90))/(SUMIFS('AGG Activity_16'!C:C,'AGG Activity_16'!$A:$A,$B90)),1)))))</f>
        <v>0</v>
      </c>
      <c r="N90" s="7">
        <f>IF(AND(N$1=2017,OR(H90="WH",H90="SH")),IF(COMBDG_Split_Tech!N90="",0,COMBDG_Split_Tech!N90),IF(N$1=2016,IF(COMBDG_Split_Tech!N90="",0,COMBDG_Split_Tech!N90),IF(COMBDG_Split_Tech!N90=1,1,IF(COMBDG_Split_Tech!N90="",0,IFERROR((COMBDG_Split_Tech!N90*(SUMIFS('AGG Activity_16'!D:D,'AGG Activity_16'!$A:$A,$B90)+SUMIFS('AGG Activity_EX'!D:D,'AGG Activity_EX'!$A:$A,$B90))-SUMIFS(Activity_EX!D:D,Activity_EX!$A:$A,$A90))/(SUMIFS('AGG Activity_16'!D:D,'AGG Activity_16'!$A:$A,$B90)),1)))))</f>
        <v>0</v>
      </c>
      <c r="O90" s="7">
        <f>IF(AND(O$1=2017,OR(I90="WH",I90="SH")),IF(COMBDG_Split_Tech!O90="",0,COMBDG_Split_Tech!O90),IF(O$1=2016,IF(COMBDG_Split_Tech!O90="",0,COMBDG_Split_Tech!O90),IF(COMBDG_Split_Tech!O90=1,1,IF(COMBDG_Split_Tech!O90="",0,IFERROR((COMBDG_Split_Tech!O90*(SUMIFS('AGG Activity_16'!E:E,'AGG Activity_16'!$A:$A,$B90)+SUMIFS('AGG Activity_EX'!E:E,'AGG Activity_EX'!$A:$A,$B90))-SUMIFS(Activity_EX!E:E,Activity_EX!$A:$A,$A90))/(SUMIFS('AGG Activity_16'!E:E,'AGG Activity_16'!$A:$A,$B90)),1)))))</f>
        <v>0</v>
      </c>
      <c r="P90" s="7">
        <f>IF(AND(P$1=2017,OR(J90="WH",J90="SH")),IF(COMBDG_Split_Tech!P90="",0,COMBDG_Split_Tech!P90),IF(P$1=2016,IF(COMBDG_Split_Tech!P90="",0,COMBDG_Split_Tech!P90),IF(COMBDG_Split_Tech!P90=1,1,IF(COMBDG_Split_Tech!P90="",0,IFERROR((COMBDG_Split_Tech!P90*(SUMIFS('AGG Activity_16'!F:F,'AGG Activity_16'!$A:$A,$B90)+SUMIFS('AGG Activity_EX'!F:F,'AGG Activity_EX'!$A:$A,$B90))-SUMIFS(Activity_EX!F:F,Activity_EX!$A:$A,$A90))/(SUMIFS('AGG Activity_16'!F:F,'AGG Activity_16'!$A:$A,$B90)),1)))))</f>
        <v>0</v>
      </c>
      <c r="Q90" s="7">
        <f>IF(AND(Q$1=2017,OR(K90="WH",K90="SH")),IF(COMBDG_Split_Tech!Q90="",0,COMBDG_Split_Tech!Q90),IF(Q$1=2016,IF(COMBDG_Split_Tech!Q90="",0,COMBDG_Split_Tech!Q90),IF(COMBDG_Split_Tech!Q90=1,1,IF(COMBDG_Split_Tech!Q90="",0,IFERROR((COMBDG_Split_Tech!Q90*(SUMIFS('AGG Activity_16'!G:G,'AGG Activity_16'!$A:$A,$B90)+SUMIFS('AGG Activity_EX'!G:G,'AGG Activity_EX'!$A:$A,$B90))-SUMIFS(Activity_EX!G:G,Activity_EX!$A:$A,$A90))/(SUMIFS('AGG Activity_16'!G:G,'AGG Activity_16'!$A:$A,$B90)),1)))))</f>
        <v>0</v>
      </c>
      <c r="R90" s="7">
        <f>IF(AND(R$1=2017,OR(L90="WH",L90="SH")),IF(COMBDG_Split_Tech!R90="",0,COMBDG_Split_Tech!R90),IF(R$1=2016,IF(COMBDG_Split_Tech!R90="",0,COMBDG_Split_Tech!R90),IF(COMBDG_Split_Tech!R90=1,1,IF(COMBDG_Split_Tech!R90="",0,IFERROR((COMBDG_Split_Tech!R90*(SUMIFS('AGG Activity_16'!H:H,'AGG Activity_16'!$A:$A,$B90)+SUMIFS('AGG Activity_EX'!H:H,'AGG Activity_EX'!$A:$A,$B90))-SUMIFS(Activity_EX!H:H,Activity_EX!$A:$A,$A90))/(SUMIFS('AGG Activity_16'!H:H,'AGG Activity_16'!$A:$A,$B90)),1)))))</f>
        <v>0</v>
      </c>
      <c r="S90" s="7">
        <f>IF(AND(S$1=2017,OR(M90="WH",M90="SH")),IF(COMBDG_Split_Tech!S90="",0,COMBDG_Split_Tech!S90),IF(S$1=2016,IF(COMBDG_Split_Tech!S90="",0,COMBDG_Split_Tech!S90),IF(COMBDG_Split_Tech!S90=1,1,IF(COMBDG_Split_Tech!S90="",0,IFERROR((COMBDG_Split_Tech!S90*(SUMIFS('AGG Activity_16'!I:I,'AGG Activity_16'!$A:$A,$B90)+SUMIFS('AGG Activity_EX'!I:I,'AGG Activity_EX'!$A:$A,$B90))-SUMIFS(Activity_EX!I:I,Activity_EX!$A:$A,$A90))/(SUMIFS('AGG Activity_16'!I:I,'AGG Activity_16'!$A:$A,$B90)),1)))))</f>
        <v>0</v>
      </c>
      <c r="T90" s="7">
        <f>IF(AND(T$1=2017,OR(N90="WH",N90="SH")),IF(COMBDG_Split_Tech!T90="",0,COMBDG_Split_Tech!T90),IF(T$1=2016,IF(COMBDG_Split_Tech!T90="",0,COMBDG_Split_Tech!T90),IF(COMBDG_Split_Tech!T90=1,1,IF(COMBDG_Split_Tech!T90="",0,IFERROR((COMBDG_Split_Tech!T90*(SUMIFS('AGG Activity_16'!J:J,'AGG Activity_16'!$A:$A,$B90)+SUMIFS('AGG Activity_EX'!J:J,'AGG Activity_EX'!$A:$A,$B90))-SUMIFS(Activity_EX!J:J,Activity_EX!$A:$A,$A90))/(SUMIFS('AGG Activity_16'!J:J,'AGG Activity_16'!$A:$A,$B90)),1)))))</f>
        <v>0</v>
      </c>
      <c r="U90" s="7">
        <f>IF(AND(U$1=2017,OR(O90="WH",O90="SH")),IF(COMBDG_Split_Tech!U90="",0,COMBDG_Split_Tech!U90),IF(U$1=2016,IF(COMBDG_Split_Tech!U90="",0,COMBDG_Split_Tech!U90),IF(COMBDG_Split_Tech!U90=1,1,IF(COMBDG_Split_Tech!U90="",0,IFERROR((COMBDG_Split_Tech!U90*(SUMIFS('AGG Activity_16'!K:K,'AGG Activity_16'!$A:$A,$B90)+SUMIFS('AGG Activity_EX'!K:K,'AGG Activity_EX'!$A:$A,$B90))-SUMIFS(Activity_EX!K:K,Activity_EX!$A:$A,$A90))/(SUMIFS('AGG Activity_16'!K:K,'AGG Activity_16'!$A:$A,$B90)),1)))))</f>
        <v>0</v>
      </c>
    </row>
    <row r="91" spans="1:21" x14ac:dyDescent="0.25">
      <c r="A91" t="str">
        <f>COMBDG_Split_Tech!A91</f>
        <v>COMBDGAFSNewWH______STDPRO</v>
      </c>
      <c r="B91" t="str">
        <f>COMBDG_Split_Tech!B91</f>
        <v>COMBDGAFSNewWH</v>
      </c>
      <c r="C91" t="str">
        <f>COMBDG_Split_Tech!C91</f>
        <v>COM</v>
      </c>
      <c r="D91" t="str">
        <f>COMBDG_Split_Tech!D91</f>
        <v>BDG</v>
      </c>
      <c r="E91" t="str">
        <f>COMBDG_Split_Tech!E91</f>
        <v>AFS</v>
      </c>
      <c r="F91" t="str">
        <f>COMBDG_Split_Tech!F91</f>
        <v>New</v>
      </c>
      <c r="G91" t="str">
        <f>COMBDG_Split_Tech!G91</f>
        <v>WH</v>
      </c>
      <c r="H91" t="str">
        <f>COMBDG_Split_Tech!H91</f>
        <v>___</v>
      </c>
      <c r="I91" t="str">
        <f>COMBDG_Split_Tech!I91</f>
        <v>___</v>
      </c>
      <c r="J91" t="str">
        <f>COMBDG_Split_Tech!J91</f>
        <v>STD</v>
      </c>
      <c r="K91" t="str">
        <f>COMBDG_Split_Tech!K91</f>
        <v>PRO</v>
      </c>
      <c r="L91" s="7">
        <f>IF(AND(L$1=2017,OR(F91="WH",F91="SH")),IF(COMBDG_Split_Tech!L91="",0,COMBDG_Split_Tech!L91),IF(L$1=2016,IF(COMBDG_Split_Tech!L91="",0,COMBDG_Split_Tech!L91),IF(COMBDG_Split_Tech!L91=1,1,IF(COMBDG_Split_Tech!L91="",0,IFERROR((COMBDG_Split_Tech!L91*(SUMIFS('AGG Activity_16'!B:B,'AGG Activity_16'!$A:$A,$B91)+SUMIFS('AGG Activity_EX'!B:B,'AGG Activity_EX'!$A:$A,$B91))-SUMIFS(Activity_EX!B:B,Activity_EX!$A:$A,$A91))/(SUMIFS('AGG Activity_16'!B:B,'AGG Activity_16'!$A:$A,$B91)),1)))))</f>
        <v>0</v>
      </c>
      <c r="M91" s="7">
        <f>IF(AND(M$1=2017,OR(G91="WH",G91="SH")),IF(COMBDG_Split_Tech!M91="",0,COMBDG_Split_Tech!M91),IF(M$1=2016,IF(COMBDG_Split_Tech!M91="",0,COMBDG_Split_Tech!M91),IF(COMBDG_Split_Tech!M91=1,1,IF(COMBDG_Split_Tech!M91="",0,IFERROR((COMBDG_Split_Tech!M91*(SUMIFS('AGG Activity_16'!C:C,'AGG Activity_16'!$A:$A,$B91)+SUMIFS('AGG Activity_EX'!C:C,'AGG Activity_EX'!$A:$A,$B91))-SUMIFS(Activity_EX!C:C,Activity_EX!$A:$A,$A91))/(SUMIFS('AGG Activity_16'!C:C,'AGG Activity_16'!$A:$A,$B91)),1)))))</f>
        <v>0</v>
      </c>
      <c r="N91" s="7">
        <f>IF(AND(N$1=2017,OR(H91="WH",H91="SH")),IF(COMBDG_Split_Tech!N91="",0,COMBDG_Split_Tech!N91),IF(N$1=2016,IF(COMBDG_Split_Tech!N91="",0,COMBDG_Split_Tech!N91),IF(COMBDG_Split_Tech!N91=1,1,IF(COMBDG_Split_Tech!N91="",0,IFERROR((COMBDG_Split_Tech!N91*(SUMIFS('AGG Activity_16'!D:D,'AGG Activity_16'!$A:$A,$B91)+SUMIFS('AGG Activity_EX'!D:D,'AGG Activity_EX'!$A:$A,$B91))-SUMIFS(Activity_EX!D:D,Activity_EX!$A:$A,$A91))/(SUMIFS('AGG Activity_16'!D:D,'AGG Activity_16'!$A:$A,$B91)),1)))))</f>
        <v>0</v>
      </c>
      <c r="O91" s="7">
        <f>IF(AND(O$1=2017,OR(I91="WH",I91="SH")),IF(COMBDG_Split_Tech!O91="",0,COMBDG_Split_Tech!O91),IF(O$1=2016,IF(COMBDG_Split_Tech!O91="",0,COMBDG_Split_Tech!O91),IF(COMBDG_Split_Tech!O91=1,1,IF(COMBDG_Split_Tech!O91="",0,IFERROR((COMBDG_Split_Tech!O91*(SUMIFS('AGG Activity_16'!E:E,'AGG Activity_16'!$A:$A,$B91)+SUMIFS('AGG Activity_EX'!E:E,'AGG Activity_EX'!$A:$A,$B91))-SUMIFS(Activity_EX!E:E,Activity_EX!$A:$A,$A91))/(SUMIFS('AGG Activity_16'!E:E,'AGG Activity_16'!$A:$A,$B91)),1)))))</f>
        <v>0</v>
      </c>
      <c r="P91" s="7">
        <f>IF(AND(P$1=2017,OR(J91="WH",J91="SH")),IF(COMBDG_Split_Tech!P91="",0,COMBDG_Split_Tech!P91),IF(P$1=2016,IF(COMBDG_Split_Tech!P91="",0,COMBDG_Split_Tech!P91),IF(COMBDG_Split_Tech!P91=1,1,IF(COMBDG_Split_Tech!P91="",0,IFERROR((COMBDG_Split_Tech!P91*(SUMIFS('AGG Activity_16'!F:F,'AGG Activity_16'!$A:$A,$B91)+SUMIFS('AGG Activity_EX'!F:F,'AGG Activity_EX'!$A:$A,$B91))-SUMIFS(Activity_EX!F:F,Activity_EX!$A:$A,$A91))/(SUMIFS('AGG Activity_16'!F:F,'AGG Activity_16'!$A:$A,$B91)),1)))))</f>
        <v>0</v>
      </c>
      <c r="Q91" s="7">
        <f>IF(AND(Q$1=2017,OR(K91="WH",K91="SH")),IF(COMBDG_Split_Tech!Q91="",0,COMBDG_Split_Tech!Q91),IF(Q$1=2016,IF(COMBDG_Split_Tech!Q91="",0,COMBDG_Split_Tech!Q91),IF(COMBDG_Split_Tech!Q91=1,1,IF(COMBDG_Split_Tech!Q91="",0,IFERROR((COMBDG_Split_Tech!Q91*(SUMIFS('AGG Activity_16'!G:G,'AGG Activity_16'!$A:$A,$B91)+SUMIFS('AGG Activity_EX'!G:G,'AGG Activity_EX'!$A:$A,$B91))-SUMIFS(Activity_EX!G:G,Activity_EX!$A:$A,$A91))/(SUMIFS('AGG Activity_16'!G:G,'AGG Activity_16'!$A:$A,$B91)),1)))))</f>
        <v>0</v>
      </c>
      <c r="R91" s="7">
        <f>IF(AND(R$1=2017,OR(L91="WH",L91="SH")),IF(COMBDG_Split_Tech!R91="",0,COMBDG_Split_Tech!R91),IF(R$1=2016,IF(COMBDG_Split_Tech!R91="",0,COMBDG_Split_Tech!R91),IF(COMBDG_Split_Tech!R91=1,1,IF(COMBDG_Split_Tech!R91="",0,IFERROR((COMBDG_Split_Tech!R91*(SUMIFS('AGG Activity_16'!H:H,'AGG Activity_16'!$A:$A,$B91)+SUMIFS('AGG Activity_EX'!H:H,'AGG Activity_EX'!$A:$A,$B91))-SUMIFS(Activity_EX!H:H,Activity_EX!$A:$A,$A91))/(SUMIFS('AGG Activity_16'!H:H,'AGG Activity_16'!$A:$A,$B91)),1)))))</f>
        <v>0</v>
      </c>
      <c r="S91" s="7">
        <f>IF(AND(S$1=2017,OR(M91="WH",M91="SH")),IF(COMBDG_Split_Tech!S91="",0,COMBDG_Split_Tech!S91),IF(S$1=2016,IF(COMBDG_Split_Tech!S91="",0,COMBDG_Split_Tech!S91),IF(COMBDG_Split_Tech!S91=1,1,IF(COMBDG_Split_Tech!S91="",0,IFERROR((COMBDG_Split_Tech!S91*(SUMIFS('AGG Activity_16'!I:I,'AGG Activity_16'!$A:$A,$B91)+SUMIFS('AGG Activity_EX'!I:I,'AGG Activity_EX'!$A:$A,$B91))-SUMIFS(Activity_EX!I:I,Activity_EX!$A:$A,$A91))/(SUMIFS('AGG Activity_16'!I:I,'AGG Activity_16'!$A:$A,$B91)),1)))))</f>
        <v>0</v>
      </c>
      <c r="T91" s="7">
        <f>IF(AND(T$1=2017,OR(N91="WH",N91="SH")),IF(COMBDG_Split_Tech!T91="",0,COMBDG_Split_Tech!T91),IF(T$1=2016,IF(COMBDG_Split_Tech!T91="",0,COMBDG_Split_Tech!T91),IF(COMBDG_Split_Tech!T91=1,1,IF(COMBDG_Split_Tech!T91="",0,IFERROR((COMBDG_Split_Tech!T91*(SUMIFS('AGG Activity_16'!J:J,'AGG Activity_16'!$A:$A,$B91)+SUMIFS('AGG Activity_EX'!J:J,'AGG Activity_EX'!$A:$A,$B91))-SUMIFS(Activity_EX!J:J,Activity_EX!$A:$A,$A91))/(SUMIFS('AGG Activity_16'!J:J,'AGG Activity_16'!$A:$A,$B91)),1)))))</f>
        <v>0</v>
      </c>
      <c r="U91" s="7">
        <f>IF(AND(U$1=2017,OR(O91="WH",O91="SH")),IF(COMBDG_Split_Tech!U91="",0,COMBDG_Split_Tech!U91),IF(U$1=2016,IF(COMBDG_Split_Tech!U91="",0,COMBDG_Split_Tech!U91),IF(COMBDG_Split_Tech!U91=1,1,IF(COMBDG_Split_Tech!U91="",0,IFERROR((COMBDG_Split_Tech!U91*(SUMIFS('AGG Activity_16'!K:K,'AGG Activity_16'!$A:$A,$B91)+SUMIFS('AGG Activity_EX'!K:K,'AGG Activity_EX'!$A:$A,$B91))-SUMIFS(Activity_EX!K:K,Activity_EX!$A:$A,$A91))/(SUMIFS('AGG Activity_16'!K:K,'AGG Activity_16'!$A:$A,$B91)),1)))))</f>
        <v>0</v>
      </c>
    </row>
    <row r="92" spans="1:21" x14ac:dyDescent="0.25">
      <c r="A92" t="str">
        <f>COMBDG_Split_Tech!A92</f>
        <v>COMBDGAFSOldAE______STDELC</v>
      </c>
      <c r="B92" t="str">
        <f>COMBDG_Split_Tech!B92</f>
        <v>COMBDGAFSOldAE</v>
      </c>
      <c r="C92" t="str">
        <f>COMBDG_Split_Tech!C92</f>
        <v>COM</v>
      </c>
      <c r="D92" t="str">
        <f>COMBDG_Split_Tech!D92</f>
        <v>BDG</v>
      </c>
      <c r="E92" t="str">
        <f>COMBDG_Split_Tech!E92</f>
        <v>AFS</v>
      </c>
      <c r="F92" t="str">
        <f>COMBDG_Split_Tech!F92</f>
        <v>Old</v>
      </c>
      <c r="G92" t="str">
        <f>COMBDG_Split_Tech!G92</f>
        <v>AE</v>
      </c>
      <c r="H92" t="str">
        <f>COMBDG_Split_Tech!H92</f>
        <v>___</v>
      </c>
      <c r="I92" t="str">
        <f>COMBDG_Split_Tech!I92</f>
        <v>___</v>
      </c>
      <c r="J92" t="str">
        <f>COMBDG_Split_Tech!J92</f>
        <v>STD</v>
      </c>
      <c r="K92" t="str">
        <f>COMBDG_Split_Tech!K92</f>
        <v>ELC</v>
      </c>
      <c r="L92" s="7">
        <f>IF(AND(L$1=2017,OR(F92="WH",F92="SH")),IF(COMBDG_Split_Tech!L92="",0,COMBDG_Split_Tech!L92),IF(L$1=2016,IF(COMBDG_Split_Tech!L92="",0,COMBDG_Split_Tech!L92),IF(COMBDG_Split_Tech!L92=1,1,IF(COMBDG_Split_Tech!L92="",0,IFERROR((COMBDG_Split_Tech!L92*(SUMIFS('AGG Activity_16'!B:B,'AGG Activity_16'!$A:$A,$B92)+SUMIFS('AGG Activity_EX'!B:B,'AGG Activity_EX'!$A:$A,$B92))-SUMIFS(Activity_EX!B:B,Activity_EX!$A:$A,$A92))/(SUMIFS('AGG Activity_16'!B:B,'AGG Activity_16'!$A:$A,$B92)),1)))))</f>
        <v>0.91607776940269392</v>
      </c>
      <c r="M92" s="7">
        <f>IF(AND(M$1=2017,OR(G92="WH",G92="SH")),IF(COMBDG_Split_Tech!M92="",0,COMBDG_Split_Tech!M92),IF(M$1=2016,IF(COMBDG_Split_Tech!M92="",0,COMBDG_Split_Tech!M92),IF(COMBDG_Split_Tech!M92=1,1,IF(COMBDG_Split_Tech!M92="",0,IFERROR((COMBDG_Split_Tech!M92*(SUMIFS('AGG Activity_16'!C:C,'AGG Activity_16'!$A:$A,$B92)+SUMIFS('AGG Activity_EX'!C:C,'AGG Activity_EX'!$A:$A,$B92))-SUMIFS(Activity_EX!C:C,Activity_EX!$A:$A,$A92))/(SUMIFS('AGG Activity_16'!C:C,'AGG Activity_16'!$A:$A,$B92)),1)))))</f>
        <v>0.90630840494349385</v>
      </c>
      <c r="N92" s="7">
        <f>IF(AND(N$1=2017,OR(H92="WH",H92="SH")),IF(COMBDG_Split_Tech!N92="",0,COMBDG_Split_Tech!N92),IF(N$1=2016,IF(COMBDG_Split_Tech!N92="",0,COMBDG_Split_Tech!N92),IF(COMBDG_Split_Tech!N92=1,1,IF(COMBDG_Split_Tech!N92="",0,IFERROR((COMBDG_Split_Tech!N92*(SUMIFS('AGG Activity_16'!D:D,'AGG Activity_16'!$A:$A,$B92)+SUMIFS('AGG Activity_EX'!D:D,'AGG Activity_EX'!$A:$A,$B92))-SUMIFS(Activity_EX!D:D,Activity_EX!$A:$A,$A92))/(SUMIFS('AGG Activity_16'!D:D,'AGG Activity_16'!$A:$A,$B92)),1)))))</f>
        <v>0.90882107579488669</v>
      </c>
      <c r="O92" s="7">
        <f>IF(AND(O$1=2017,OR(I92="WH",I92="SH")),IF(COMBDG_Split_Tech!O92="",0,COMBDG_Split_Tech!O92),IF(O$1=2016,IF(COMBDG_Split_Tech!O92="",0,COMBDG_Split_Tech!O92),IF(COMBDG_Split_Tech!O92=1,1,IF(COMBDG_Split_Tech!O92="",0,IFERROR((COMBDG_Split_Tech!O92*(SUMIFS('AGG Activity_16'!E:E,'AGG Activity_16'!$A:$A,$B92)+SUMIFS('AGG Activity_EX'!E:E,'AGG Activity_EX'!$A:$A,$B92))-SUMIFS(Activity_EX!E:E,Activity_EX!$A:$A,$A92))/(SUMIFS('AGG Activity_16'!E:E,'AGG Activity_16'!$A:$A,$B92)),1)))))</f>
        <v>0.91080960414635748</v>
      </c>
      <c r="P92" s="7">
        <f>IF(AND(P$1=2017,OR(J92="WH",J92="SH")),IF(COMBDG_Split_Tech!P92="",0,COMBDG_Split_Tech!P92),IF(P$1=2016,IF(COMBDG_Split_Tech!P92="",0,COMBDG_Split_Tech!P92),IF(COMBDG_Split_Tech!P92=1,1,IF(COMBDG_Split_Tech!P92="",0,IFERROR((COMBDG_Split_Tech!P92*(SUMIFS('AGG Activity_16'!F:F,'AGG Activity_16'!$A:$A,$B92)+SUMIFS('AGG Activity_EX'!F:F,'AGG Activity_EX'!$A:$A,$B92))-SUMIFS(Activity_EX!F:F,Activity_EX!$A:$A,$A92))/(SUMIFS('AGG Activity_16'!F:F,'AGG Activity_16'!$A:$A,$B92)),1)))))</f>
        <v>0.91606257502983701</v>
      </c>
      <c r="Q92" s="7">
        <f>IF(AND(Q$1=2017,OR(K92="WH",K92="SH")),IF(COMBDG_Split_Tech!Q92="",0,COMBDG_Split_Tech!Q92),IF(Q$1=2016,IF(COMBDG_Split_Tech!Q92="",0,COMBDG_Split_Tech!Q92),IF(COMBDG_Split_Tech!Q92=1,1,IF(COMBDG_Split_Tech!Q92="",0,IFERROR((COMBDG_Split_Tech!Q92*(SUMIFS('AGG Activity_16'!G:G,'AGG Activity_16'!$A:$A,$B92)+SUMIFS('AGG Activity_EX'!G:G,'AGG Activity_EX'!$A:$A,$B92))-SUMIFS(Activity_EX!G:G,Activity_EX!$A:$A,$A92))/(SUMIFS('AGG Activity_16'!G:G,'AGG Activity_16'!$A:$A,$B92)),1)))))</f>
        <v>0.91606105380991365</v>
      </c>
      <c r="R92" s="7">
        <f>IF(AND(R$1=2017,OR(L92="WH",L92="SH")),IF(COMBDG_Split_Tech!R92="",0,COMBDG_Split_Tech!R92),IF(R$1=2016,IF(COMBDG_Split_Tech!R92="",0,COMBDG_Split_Tech!R92),IF(COMBDG_Split_Tech!R92=1,1,IF(COMBDG_Split_Tech!R92="",0,IFERROR((COMBDG_Split_Tech!R92*(SUMIFS('AGG Activity_16'!H:H,'AGG Activity_16'!$A:$A,$B92)+SUMIFS('AGG Activity_EX'!H:H,'AGG Activity_EX'!$A:$A,$B92))-SUMIFS(Activity_EX!H:H,Activity_EX!$A:$A,$A92))/(SUMIFS('AGG Activity_16'!H:H,'AGG Activity_16'!$A:$A,$B92)),1)))))</f>
        <v>0.91607559213449075</v>
      </c>
      <c r="S92" s="7">
        <f>IF(AND(S$1=2017,OR(M92="WH",M92="SH")),IF(COMBDG_Split_Tech!S92="",0,COMBDG_Split_Tech!S92),IF(S$1=2016,IF(COMBDG_Split_Tech!S92="",0,COMBDG_Split_Tech!S92),IF(COMBDG_Split_Tech!S92=1,1,IF(COMBDG_Split_Tech!S92="",0,IFERROR((COMBDG_Split_Tech!S92*(SUMIFS('AGG Activity_16'!I:I,'AGG Activity_16'!$A:$A,$B92)+SUMIFS('AGG Activity_EX'!I:I,'AGG Activity_EX'!$A:$A,$B92))-SUMIFS(Activity_EX!I:I,Activity_EX!$A:$A,$A92))/(SUMIFS('AGG Activity_16'!I:I,'AGG Activity_16'!$A:$A,$B92)),1)))))</f>
        <v>0</v>
      </c>
      <c r="T92" s="7">
        <f>IF(AND(T$1=2017,OR(N92="WH",N92="SH")),IF(COMBDG_Split_Tech!T92="",0,COMBDG_Split_Tech!T92),IF(T$1=2016,IF(COMBDG_Split_Tech!T92="",0,COMBDG_Split_Tech!T92),IF(COMBDG_Split_Tech!T92=1,1,IF(COMBDG_Split_Tech!T92="",0,IFERROR((COMBDG_Split_Tech!T92*(SUMIFS('AGG Activity_16'!J:J,'AGG Activity_16'!$A:$A,$B92)+SUMIFS('AGG Activity_EX'!J:J,'AGG Activity_EX'!$A:$A,$B92))-SUMIFS(Activity_EX!J:J,Activity_EX!$A:$A,$A92))/(SUMIFS('AGG Activity_16'!J:J,'AGG Activity_16'!$A:$A,$B92)),1)))))</f>
        <v>0</v>
      </c>
      <c r="U92" s="7">
        <f>IF(AND(U$1=2017,OR(O92="WH",O92="SH")),IF(COMBDG_Split_Tech!U92="",0,COMBDG_Split_Tech!U92),IF(U$1=2016,IF(COMBDG_Split_Tech!U92="",0,COMBDG_Split_Tech!U92),IF(COMBDG_Split_Tech!U92=1,1,IF(COMBDG_Split_Tech!U92="",0,IFERROR((COMBDG_Split_Tech!U92*(SUMIFS('AGG Activity_16'!K:K,'AGG Activity_16'!$A:$A,$B92)+SUMIFS('AGG Activity_EX'!K:K,'AGG Activity_EX'!$A:$A,$B92))-SUMIFS(Activity_EX!K:K,Activity_EX!$A:$A,$A92))/(SUMIFS('AGG Activity_16'!K:K,'AGG Activity_16'!$A:$A,$B92)),1)))))</f>
        <v>0</v>
      </c>
    </row>
    <row r="93" spans="1:21" x14ac:dyDescent="0.25">
      <c r="A93" t="str">
        <f>COMBDG_Split_Tech!A93</f>
        <v>COMBDGAFSOldAE______STDNGA</v>
      </c>
      <c r="B93" t="str">
        <f>COMBDG_Split_Tech!B93</f>
        <v>COMBDGAFSOldAE</v>
      </c>
      <c r="C93" t="str">
        <f>COMBDG_Split_Tech!C93</f>
        <v>COM</v>
      </c>
      <c r="D93" t="str">
        <f>COMBDG_Split_Tech!D93</f>
        <v>BDG</v>
      </c>
      <c r="E93" t="str">
        <f>COMBDG_Split_Tech!E93</f>
        <v>AFS</v>
      </c>
      <c r="F93" t="str">
        <f>COMBDG_Split_Tech!F93</f>
        <v>Old</v>
      </c>
      <c r="G93" t="str">
        <f>COMBDG_Split_Tech!G93</f>
        <v>AE</v>
      </c>
      <c r="H93" t="str">
        <f>COMBDG_Split_Tech!H93</f>
        <v>___</v>
      </c>
      <c r="I93" t="str">
        <f>COMBDG_Split_Tech!I93</f>
        <v>___</v>
      </c>
      <c r="J93" t="str">
        <f>COMBDG_Split_Tech!J93</f>
        <v>STD</v>
      </c>
      <c r="K93" t="str">
        <f>COMBDG_Split_Tech!K93</f>
        <v>NGA</v>
      </c>
      <c r="L93" s="7">
        <f>IF(AND(L$1=2017,OR(F93="WH",F93="SH")),IF(COMBDG_Split_Tech!L93="",0,COMBDG_Split_Tech!L93),IF(L$1=2016,IF(COMBDG_Split_Tech!L93="",0,COMBDG_Split_Tech!L93),IF(COMBDG_Split_Tech!L93=1,1,IF(COMBDG_Split_Tech!L93="",0,IFERROR((COMBDG_Split_Tech!L93*(SUMIFS('AGG Activity_16'!B:B,'AGG Activity_16'!$A:$A,$B93)+SUMIFS('AGG Activity_EX'!B:B,'AGG Activity_EX'!$A:$A,$B93))-SUMIFS(Activity_EX!B:B,Activity_EX!$A:$A,$A93))/(SUMIFS('AGG Activity_16'!B:B,'AGG Activity_16'!$A:$A,$B93)),1)))))</f>
        <v>6.5249210476491196E-2</v>
      </c>
      <c r="M93" s="7">
        <f>IF(AND(M$1=2017,OR(G93="WH",G93="SH")),IF(COMBDG_Split_Tech!M93="",0,COMBDG_Split_Tech!M93),IF(M$1=2016,IF(COMBDG_Split_Tech!M93="",0,COMBDG_Split_Tech!M93),IF(COMBDG_Split_Tech!M93=1,1,IF(COMBDG_Split_Tech!M93="",0,IFERROR((COMBDG_Split_Tech!M93*(SUMIFS('AGG Activity_16'!C:C,'AGG Activity_16'!$A:$A,$B93)+SUMIFS('AGG Activity_EX'!C:C,'AGG Activity_EX'!$A:$A,$B93))-SUMIFS(Activity_EX!C:C,Activity_EX!$A:$A,$A93))/(SUMIFS('AGG Activity_16'!C:C,'AGG Activity_16'!$A:$A,$B93)),1)))))</f>
        <v>7.0209415007601583E-2</v>
      </c>
      <c r="N93" s="7">
        <f>IF(AND(N$1=2017,OR(H93="WH",H93="SH")),IF(COMBDG_Split_Tech!N93="",0,COMBDG_Split_Tech!N93),IF(N$1=2016,IF(COMBDG_Split_Tech!N93="",0,COMBDG_Split_Tech!N93),IF(COMBDG_Split_Tech!N93=1,1,IF(COMBDG_Split_Tech!N93="",0,IFERROR((COMBDG_Split_Tech!N93*(SUMIFS('AGG Activity_16'!D:D,'AGG Activity_16'!$A:$A,$B93)+SUMIFS('AGG Activity_EX'!D:D,'AGG Activity_EX'!$A:$A,$B93))-SUMIFS(Activity_EX!D:D,Activity_EX!$A:$A,$A93))/(SUMIFS('AGG Activity_16'!D:D,'AGG Activity_16'!$A:$A,$B93)),1)))))</f>
        <v>6.9199982505045665E-2</v>
      </c>
      <c r="O93" s="7">
        <f>IF(AND(O$1=2017,OR(I93="WH",I93="SH")),IF(COMBDG_Split_Tech!O93="",0,COMBDG_Split_Tech!O93),IF(O$1=2016,IF(COMBDG_Split_Tech!O93="",0,COMBDG_Split_Tech!O93),IF(COMBDG_Split_Tech!O93=1,1,IF(COMBDG_Split_Tech!O93="",0,IFERROR((COMBDG_Split_Tech!O93*(SUMIFS('AGG Activity_16'!E:E,'AGG Activity_16'!$A:$A,$B93)+SUMIFS('AGG Activity_EX'!E:E,'AGG Activity_EX'!$A:$A,$B93))-SUMIFS(Activity_EX!E:E,Activity_EX!$A:$A,$A93))/(SUMIFS('AGG Activity_16'!E:E,'AGG Activity_16'!$A:$A,$B93)),1)))))</f>
        <v>6.8285426955225187E-2</v>
      </c>
      <c r="P93" s="7">
        <f>IF(AND(P$1=2017,OR(J93="WH",J93="SH")),IF(COMBDG_Split_Tech!P93="",0,COMBDG_Split_Tech!P93),IF(P$1=2016,IF(COMBDG_Split_Tech!P93="",0,COMBDG_Split_Tech!P93),IF(COMBDG_Split_Tech!P93=1,1,IF(COMBDG_Split_Tech!P93="",0,IFERROR((COMBDG_Split_Tech!P93*(SUMIFS('AGG Activity_16'!F:F,'AGG Activity_16'!$A:$A,$B93)+SUMIFS('AGG Activity_EX'!F:F,'AGG Activity_EX'!$A:$A,$B93))-SUMIFS(Activity_EX!F:F,Activity_EX!$A:$A,$A93))/(SUMIFS('AGG Activity_16'!F:F,'AGG Activity_16'!$A:$A,$B93)),1)))))</f>
        <v>6.5256205877934959E-2</v>
      </c>
      <c r="Q93" s="7">
        <f>IF(AND(Q$1=2017,OR(K93="WH",K93="SH")),IF(COMBDG_Split_Tech!Q93="",0,COMBDG_Split_Tech!Q93),IF(Q$1=2016,IF(COMBDG_Split_Tech!Q93="",0,COMBDG_Split_Tech!Q93),IF(COMBDG_Split_Tech!Q93=1,1,IF(COMBDG_Split_Tech!Q93="",0,IFERROR((COMBDG_Split_Tech!Q93*(SUMIFS('AGG Activity_16'!G:G,'AGG Activity_16'!$A:$A,$B93)+SUMIFS('AGG Activity_EX'!G:G,'AGG Activity_EX'!$A:$A,$B93))-SUMIFS(Activity_EX!G:G,Activity_EX!$A:$A,$A93))/(SUMIFS('AGG Activity_16'!G:G,'AGG Activity_16'!$A:$A,$B93)),1)))))</f>
        <v>6.5256960453362337E-2</v>
      </c>
      <c r="R93" s="7">
        <f>IF(AND(R$1=2017,OR(L93="WH",L93="SH")),IF(COMBDG_Split_Tech!R93="",0,COMBDG_Split_Tech!R93),IF(R$1=2016,IF(COMBDG_Split_Tech!R93="",0,COMBDG_Split_Tech!R93),IF(COMBDG_Split_Tech!R93=1,1,IF(COMBDG_Split_Tech!R93="",0,IFERROR((COMBDG_Split_Tech!R93*(SUMIFS('AGG Activity_16'!H:H,'AGG Activity_16'!$A:$A,$B93)+SUMIFS('AGG Activity_EX'!H:H,'AGG Activity_EX'!$A:$A,$B93))-SUMIFS(Activity_EX!H:H,Activity_EX!$A:$A,$A93))/(SUMIFS('AGG Activity_16'!H:H,'AGG Activity_16'!$A:$A,$B93)),1)))))</f>
        <v>6.5250242221852842E-2</v>
      </c>
      <c r="S93" s="7">
        <f>IF(AND(S$1=2017,OR(M93="WH",M93="SH")),IF(COMBDG_Split_Tech!S93="",0,COMBDG_Split_Tech!S93),IF(S$1=2016,IF(COMBDG_Split_Tech!S93="",0,COMBDG_Split_Tech!S93),IF(COMBDG_Split_Tech!S93=1,1,IF(COMBDG_Split_Tech!S93="",0,IFERROR((COMBDG_Split_Tech!S93*(SUMIFS('AGG Activity_16'!I:I,'AGG Activity_16'!$A:$A,$B93)+SUMIFS('AGG Activity_EX'!I:I,'AGG Activity_EX'!$A:$A,$B93))-SUMIFS(Activity_EX!I:I,Activity_EX!$A:$A,$A93))/(SUMIFS('AGG Activity_16'!I:I,'AGG Activity_16'!$A:$A,$B93)),1)))))</f>
        <v>0</v>
      </c>
      <c r="T93" s="7">
        <f>IF(AND(T$1=2017,OR(N93="WH",N93="SH")),IF(COMBDG_Split_Tech!T93="",0,COMBDG_Split_Tech!T93),IF(T$1=2016,IF(COMBDG_Split_Tech!T93="",0,COMBDG_Split_Tech!T93),IF(COMBDG_Split_Tech!T93=1,1,IF(COMBDG_Split_Tech!T93="",0,IFERROR((COMBDG_Split_Tech!T93*(SUMIFS('AGG Activity_16'!J:J,'AGG Activity_16'!$A:$A,$B93)+SUMIFS('AGG Activity_EX'!J:J,'AGG Activity_EX'!$A:$A,$B93))-SUMIFS(Activity_EX!J:J,Activity_EX!$A:$A,$A93))/(SUMIFS('AGG Activity_16'!J:J,'AGG Activity_16'!$A:$A,$B93)),1)))))</f>
        <v>0</v>
      </c>
      <c r="U93" s="7">
        <f>IF(AND(U$1=2017,OR(O93="WH",O93="SH")),IF(COMBDG_Split_Tech!U93="",0,COMBDG_Split_Tech!U93),IF(U$1=2016,IF(COMBDG_Split_Tech!U93="",0,COMBDG_Split_Tech!U93),IF(COMBDG_Split_Tech!U93=1,1,IF(COMBDG_Split_Tech!U93="",0,IFERROR((COMBDG_Split_Tech!U93*(SUMIFS('AGG Activity_16'!K:K,'AGG Activity_16'!$A:$A,$B93)+SUMIFS('AGG Activity_EX'!K:K,'AGG Activity_EX'!$A:$A,$B93))-SUMIFS(Activity_EX!K:K,Activity_EX!$A:$A,$A93))/(SUMIFS('AGG Activity_16'!K:K,'AGG Activity_16'!$A:$A,$B93)),1)))))</f>
        <v>0</v>
      </c>
    </row>
    <row r="94" spans="1:21" x14ac:dyDescent="0.25">
      <c r="A94" t="str">
        <f>COMBDG_Split_Tech!A94</f>
        <v>COMBDGAFSOldAE______STDPRO</v>
      </c>
      <c r="B94" t="str">
        <f>COMBDG_Split_Tech!B94</f>
        <v>COMBDGAFSOldAE</v>
      </c>
      <c r="C94" t="str">
        <f>COMBDG_Split_Tech!C94</f>
        <v>COM</v>
      </c>
      <c r="D94" t="str">
        <f>COMBDG_Split_Tech!D94</f>
        <v>BDG</v>
      </c>
      <c r="E94" t="str">
        <f>COMBDG_Split_Tech!E94</f>
        <v>AFS</v>
      </c>
      <c r="F94" t="str">
        <f>COMBDG_Split_Tech!F94</f>
        <v>Old</v>
      </c>
      <c r="G94" t="str">
        <f>COMBDG_Split_Tech!G94</f>
        <v>AE</v>
      </c>
      <c r="H94" t="str">
        <f>COMBDG_Split_Tech!H94</f>
        <v>___</v>
      </c>
      <c r="I94" t="str">
        <f>COMBDG_Split_Tech!I94</f>
        <v>___</v>
      </c>
      <c r="J94" t="str">
        <f>COMBDG_Split_Tech!J94</f>
        <v>STD</v>
      </c>
      <c r="K94" t="str">
        <f>COMBDG_Split_Tech!K94</f>
        <v>PRO</v>
      </c>
      <c r="L94" s="7">
        <f>IF(AND(L$1=2017,OR(F94="WH",F94="SH")),IF(COMBDG_Split_Tech!L94="",0,COMBDG_Split_Tech!L94),IF(L$1=2016,IF(COMBDG_Split_Tech!L94="",0,COMBDG_Split_Tech!L94),IF(COMBDG_Split_Tech!L94=1,1,IF(COMBDG_Split_Tech!L94="",0,IFERROR((COMBDG_Split_Tech!L94*(SUMIFS('AGG Activity_16'!B:B,'AGG Activity_16'!$A:$A,$B94)+SUMIFS('AGG Activity_EX'!B:B,'AGG Activity_EX'!$A:$A,$B94))-SUMIFS(Activity_EX!B:B,Activity_EX!$A:$A,$A94))/(SUMIFS('AGG Activity_16'!B:B,'AGG Activity_16'!$A:$A,$B94)),1)))))</f>
        <v>1.8673020120815006E-2</v>
      </c>
      <c r="M94" s="7">
        <f>IF(AND(M$1=2017,OR(G94="WH",G94="SH")),IF(COMBDG_Split_Tech!M94="",0,COMBDG_Split_Tech!M94),IF(M$1=2016,IF(COMBDG_Split_Tech!M94="",0,COMBDG_Split_Tech!M94),IF(COMBDG_Split_Tech!M94=1,1,IF(COMBDG_Split_Tech!M94="",0,IFERROR((COMBDG_Split_Tech!M94*(SUMIFS('AGG Activity_16'!C:C,'AGG Activity_16'!$A:$A,$B94)+SUMIFS('AGG Activity_EX'!C:C,'AGG Activity_EX'!$A:$A,$B94))-SUMIFS(Activity_EX!C:C,Activity_EX!$A:$A,$A94))/(SUMIFS('AGG Activity_16'!C:C,'AGG Activity_16'!$A:$A,$B94)),1)))))</f>
        <v>2.3482180048945912E-2</v>
      </c>
      <c r="N94" s="7">
        <f>IF(AND(N$1=2017,OR(H94="WH",H94="SH")),IF(COMBDG_Split_Tech!N94="",0,COMBDG_Split_Tech!N94),IF(N$1=2016,IF(COMBDG_Split_Tech!N94="",0,COMBDG_Split_Tech!N94),IF(COMBDG_Split_Tech!N94=1,1,IF(COMBDG_Split_Tech!N94="",0,IFERROR((COMBDG_Split_Tech!N94*(SUMIFS('AGG Activity_16'!D:D,'AGG Activity_16'!$A:$A,$B94)+SUMIFS('AGG Activity_EX'!D:D,'AGG Activity_EX'!$A:$A,$B94))-SUMIFS(Activity_EX!D:D,Activity_EX!$A:$A,$A94))/(SUMIFS('AGG Activity_16'!D:D,'AGG Activity_16'!$A:$A,$B94)),1)))))</f>
        <v>2.1978941700075128E-2</v>
      </c>
      <c r="O94" s="7">
        <f>IF(AND(O$1=2017,OR(I94="WH",I94="SH")),IF(COMBDG_Split_Tech!O94="",0,COMBDG_Split_Tech!O94),IF(O$1=2016,IF(COMBDG_Split_Tech!O94="",0,COMBDG_Split_Tech!O94),IF(COMBDG_Split_Tech!O94=1,1,IF(COMBDG_Split_Tech!O94="",0,IFERROR((COMBDG_Split_Tech!O94*(SUMIFS('AGG Activity_16'!E:E,'AGG Activity_16'!$A:$A,$B94)+SUMIFS('AGG Activity_EX'!E:E,'AGG Activity_EX'!$A:$A,$B94))-SUMIFS(Activity_EX!E:E,Activity_EX!$A:$A,$A94))/(SUMIFS('AGG Activity_16'!E:E,'AGG Activity_16'!$A:$A,$B94)),1)))))</f>
        <v>2.0904968898432054E-2</v>
      </c>
      <c r="P94" s="7">
        <f>IF(AND(P$1=2017,OR(J94="WH",J94="SH")),IF(COMBDG_Split_Tech!P94="",0,COMBDG_Split_Tech!P94),IF(P$1=2016,IF(COMBDG_Split_Tech!P94="",0,COMBDG_Split_Tech!P94),IF(COMBDG_Split_Tech!P94=1,1,IF(COMBDG_Split_Tech!P94="",0,IFERROR((COMBDG_Split_Tech!P94*(SUMIFS('AGG Activity_16'!F:F,'AGG Activity_16'!$A:$A,$B94)+SUMIFS('AGG Activity_EX'!F:F,'AGG Activity_EX'!$A:$A,$B94))-SUMIFS(Activity_EX!F:F,Activity_EX!$A:$A,$A94))/(SUMIFS('AGG Activity_16'!F:F,'AGG Activity_16'!$A:$A,$B94)),1)))))</f>
        <v>1.8681219092228196E-2</v>
      </c>
      <c r="Q94" s="7">
        <f>IF(AND(Q$1=2017,OR(K94="WH",K94="SH")),IF(COMBDG_Split_Tech!Q94="",0,COMBDG_Split_Tech!Q94),IF(Q$1=2016,IF(COMBDG_Split_Tech!Q94="",0,COMBDG_Split_Tech!Q94),IF(COMBDG_Split_Tech!Q94=1,1,IF(COMBDG_Split_Tech!Q94="",0,IFERROR((COMBDG_Split_Tech!Q94*(SUMIFS('AGG Activity_16'!G:G,'AGG Activity_16'!$A:$A,$B94)+SUMIFS('AGG Activity_EX'!G:G,'AGG Activity_EX'!$A:$A,$B94))-SUMIFS(Activity_EX!G:G,Activity_EX!$A:$A,$A94))/(SUMIFS('AGG Activity_16'!G:G,'AGG Activity_16'!$A:$A,$B94)),1)))))</f>
        <v>1.8681985736724371E-2</v>
      </c>
      <c r="R94" s="7">
        <f>IF(AND(R$1=2017,OR(L94="WH",L94="SH")),IF(COMBDG_Split_Tech!R94="",0,COMBDG_Split_Tech!R94),IF(R$1=2016,IF(COMBDG_Split_Tech!R94="",0,COMBDG_Split_Tech!R94),IF(COMBDG_Split_Tech!R94=1,1,IF(COMBDG_Split_Tech!R94="",0,IFERROR((COMBDG_Split_Tech!R94*(SUMIFS('AGG Activity_16'!H:H,'AGG Activity_16'!$A:$A,$B94)+SUMIFS('AGG Activity_EX'!H:H,'AGG Activity_EX'!$A:$A,$B94))-SUMIFS(Activity_EX!H:H,Activity_EX!$A:$A,$A94))/(SUMIFS('AGG Activity_16'!H:H,'AGG Activity_16'!$A:$A,$B94)),1)))))</f>
        <v>1.8674165643656364E-2</v>
      </c>
      <c r="S94" s="7">
        <f>IF(AND(S$1=2017,OR(M94="WH",M94="SH")),IF(COMBDG_Split_Tech!S94="",0,COMBDG_Split_Tech!S94),IF(S$1=2016,IF(COMBDG_Split_Tech!S94="",0,COMBDG_Split_Tech!S94),IF(COMBDG_Split_Tech!S94=1,1,IF(COMBDG_Split_Tech!S94="",0,IFERROR((COMBDG_Split_Tech!S94*(SUMIFS('AGG Activity_16'!I:I,'AGG Activity_16'!$A:$A,$B94)+SUMIFS('AGG Activity_EX'!I:I,'AGG Activity_EX'!$A:$A,$B94))-SUMIFS(Activity_EX!I:I,Activity_EX!$A:$A,$A94))/(SUMIFS('AGG Activity_16'!I:I,'AGG Activity_16'!$A:$A,$B94)),1)))))</f>
        <v>0</v>
      </c>
      <c r="T94" s="7">
        <f>IF(AND(T$1=2017,OR(N94="WH",N94="SH")),IF(COMBDG_Split_Tech!T94="",0,COMBDG_Split_Tech!T94),IF(T$1=2016,IF(COMBDG_Split_Tech!T94="",0,COMBDG_Split_Tech!T94),IF(COMBDG_Split_Tech!T94=1,1,IF(COMBDG_Split_Tech!T94="",0,IFERROR((COMBDG_Split_Tech!T94*(SUMIFS('AGG Activity_16'!J:J,'AGG Activity_16'!$A:$A,$B94)+SUMIFS('AGG Activity_EX'!J:J,'AGG Activity_EX'!$A:$A,$B94))-SUMIFS(Activity_EX!J:J,Activity_EX!$A:$A,$A94))/(SUMIFS('AGG Activity_16'!J:J,'AGG Activity_16'!$A:$A,$B94)),1)))))</f>
        <v>0</v>
      </c>
      <c r="U94" s="7">
        <f>IF(AND(U$1=2017,OR(O94="WH",O94="SH")),IF(COMBDG_Split_Tech!U94="",0,COMBDG_Split_Tech!U94),IF(U$1=2016,IF(COMBDG_Split_Tech!U94="",0,COMBDG_Split_Tech!U94),IF(COMBDG_Split_Tech!U94=1,1,IF(COMBDG_Split_Tech!U94="",0,IFERROR((COMBDG_Split_Tech!U94*(SUMIFS('AGG Activity_16'!K:K,'AGG Activity_16'!$A:$A,$B94)+SUMIFS('AGG Activity_EX'!K:K,'AGG Activity_EX'!$A:$A,$B94))-SUMIFS(Activity_EX!K:K,Activity_EX!$A:$A,$A94))/(SUMIFS('AGG Activity_16'!K:K,'AGG Activity_16'!$A:$A,$B94)),1)))))</f>
        <v>0</v>
      </c>
    </row>
    <row r="95" spans="1:21" x14ac:dyDescent="0.25">
      <c r="A95" t="str">
        <f>COMBDG_Split_Tech!A95</f>
        <v>COMBDGAFSOldAM______STDELC</v>
      </c>
      <c r="B95" t="str">
        <f>COMBDG_Split_Tech!B95</f>
        <v>COMBDGAFSOldAM</v>
      </c>
      <c r="C95" t="str">
        <f>COMBDG_Split_Tech!C95</f>
        <v>COM</v>
      </c>
      <c r="D95" t="str">
        <f>COMBDG_Split_Tech!D95</f>
        <v>BDG</v>
      </c>
      <c r="E95" t="str">
        <f>COMBDG_Split_Tech!E95</f>
        <v>AFS</v>
      </c>
      <c r="F95" t="str">
        <f>COMBDG_Split_Tech!F95</f>
        <v>Old</v>
      </c>
      <c r="G95" t="str">
        <f>COMBDG_Split_Tech!G95</f>
        <v>AM</v>
      </c>
      <c r="H95" t="str">
        <f>COMBDG_Split_Tech!H95</f>
        <v>___</v>
      </c>
      <c r="I95" t="str">
        <f>COMBDG_Split_Tech!I95</f>
        <v>___</v>
      </c>
      <c r="J95" t="str">
        <f>COMBDG_Split_Tech!J95</f>
        <v>STD</v>
      </c>
      <c r="K95" t="str">
        <f>COMBDG_Split_Tech!K95</f>
        <v>ELC</v>
      </c>
      <c r="L95" s="7">
        <f>IF(AND(L$1=2017,OR(F95="WH",F95="SH")),IF(COMBDG_Split_Tech!L95="",0,COMBDG_Split_Tech!L95),IF(L$1=2016,IF(COMBDG_Split_Tech!L95="",0,COMBDG_Split_Tech!L95),IF(COMBDG_Split_Tech!L95=1,1,IF(COMBDG_Split_Tech!L95="",0,IFERROR((COMBDG_Split_Tech!L95*(SUMIFS('AGG Activity_16'!B:B,'AGG Activity_16'!$A:$A,$B95)+SUMIFS('AGG Activity_EX'!B:B,'AGG Activity_EX'!$A:$A,$B95))-SUMIFS(Activity_EX!B:B,Activity_EX!$A:$A,$A95))/(SUMIFS('AGG Activity_16'!B:B,'AGG Activity_16'!$A:$A,$B95)),1)))))</f>
        <v>1</v>
      </c>
      <c r="M95" s="7">
        <f>IF(AND(M$1=2017,OR(G95="WH",G95="SH")),IF(COMBDG_Split_Tech!M95="",0,COMBDG_Split_Tech!M95),IF(M$1=2016,IF(COMBDG_Split_Tech!M95="",0,COMBDG_Split_Tech!M95),IF(COMBDG_Split_Tech!M95=1,1,IF(COMBDG_Split_Tech!M95="",0,IFERROR((COMBDG_Split_Tech!M95*(SUMIFS('AGG Activity_16'!C:C,'AGG Activity_16'!$A:$A,$B95)+SUMIFS('AGG Activity_EX'!C:C,'AGG Activity_EX'!$A:$A,$B95))-SUMIFS(Activity_EX!C:C,Activity_EX!$A:$A,$A95))/(SUMIFS('AGG Activity_16'!C:C,'AGG Activity_16'!$A:$A,$B95)),1)))))</f>
        <v>1</v>
      </c>
      <c r="N95" s="7">
        <f>IF(AND(N$1=2017,OR(H95="WH",H95="SH")),IF(COMBDG_Split_Tech!N95="",0,COMBDG_Split_Tech!N95),IF(N$1=2016,IF(COMBDG_Split_Tech!N95="",0,COMBDG_Split_Tech!N95),IF(COMBDG_Split_Tech!N95=1,1,IF(COMBDG_Split_Tech!N95="",0,IFERROR((COMBDG_Split_Tech!N95*(SUMIFS('AGG Activity_16'!D:D,'AGG Activity_16'!$A:$A,$B95)+SUMIFS('AGG Activity_EX'!D:D,'AGG Activity_EX'!$A:$A,$B95))-SUMIFS(Activity_EX!D:D,Activity_EX!$A:$A,$A95))/(SUMIFS('AGG Activity_16'!D:D,'AGG Activity_16'!$A:$A,$B95)),1)))))</f>
        <v>1</v>
      </c>
      <c r="O95" s="7">
        <f>IF(AND(O$1=2017,OR(I95="WH",I95="SH")),IF(COMBDG_Split_Tech!O95="",0,COMBDG_Split_Tech!O95),IF(O$1=2016,IF(COMBDG_Split_Tech!O95="",0,COMBDG_Split_Tech!O95),IF(COMBDG_Split_Tech!O95=1,1,IF(COMBDG_Split_Tech!O95="",0,IFERROR((COMBDG_Split_Tech!O95*(SUMIFS('AGG Activity_16'!E:E,'AGG Activity_16'!$A:$A,$B95)+SUMIFS('AGG Activity_EX'!E:E,'AGG Activity_EX'!$A:$A,$B95))-SUMIFS(Activity_EX!E:E,Activity_EX!$A:$A,$A95))/(SUMIFS('AGG Activity_16'!E:E,'AGG Activity_16'!$A:$A,$B95)),1)))))</f>
        <v>1</v>
      </c>
      <c r="P95" s="7">
        <f>IF(AND(P$1=2017,OR(J95="WH",J95="SH")),IF(COMBDG_Split_Tech!P95="",0,COMBDG_Split_Tech!P95),IF(P$1=2016,IF(COMBDG_Split_Tech!P95="",0,COMBDG_Split_Tech!P95),IF(COMBDG_Split_Tech!P95=1,1,IF(COMBDG_Split_Tech!P95="",0,IFERROR((COMBDG_Split_Tech!P95*(SUMIFS('AGG Activity_16'!F:F,'AGG Activity_16'!$A:$A,$B95)+SUMIFS('AGG Activity_EX'!F:F,'AGG Activity_EX'!$A:$A,$B95))-SUMIFS(Activity_EX!F:F,Activity_EX!$A:$A,$A95))/(SUMIFS('AGG Activity_16'!F:F,'AGG Activity_16'!$A:$A,$B95)),1)))))</f>
        <v>1</v>
      </c>
      <c r="Q95" s="7">
        <f>IF(AND(Q$1=2017,OR(K95="WH",K95="SH")),IF(COMBDG_Split_Tech!Q95="",0,COMBDG_Split_Tech!Q95),IF(Q$1=2016,IF(COMBDG_Split_Tech!Q95="",0,COMBDG_Split_Tech!Q95),IF(COMBDG_Split_Tech!Q95=1,1,IF(COMBDG_Split_Tech!Q95="",0,IFERROR((COMBDG_Split_Tech!Q95*(SUMIFS('AGG Activity_16'!G:G,'AGG Activity_16'!$A:$A,$B95)+SUMIFS('AGG Activity_EX'!G:G,'AGG Activity_EX'!$A:$A,$B95))-SUMIFS(Activity_EX!G:G,Activity_EX!$A:$A,$A95))/(SUMIFS('AGG Activity_16'!G:G,'AGG Activity_16'!$A:$A,$B95)),1)))))</f>
        <v>1</v>
      </c>
      <c r="R95" s="7">
        <f>IF(AND(R$1=2017,OR(L95="WH",L95="SH")),IF(COMBDG_Split_Tech!R95="",0,COMBDG_Split_Tech!R95),IF(R$1=2016,IF(COMBDG_Split_Tech!R95="",0,COMBDG_Split_Tech!R95),IF(COMBDG_Split_Tech!R95=1,1,IF(COMBDG_Split_Tech!R95="",0,IFERROR((COMBDG_Split_Tech!R95*(SUMIFS('AGG Activity_16'!H:H,'AGG Activity_16'!$A:$A,$B95)+SUMIFS('AGG Activity_EX'!H:H,'AGG Activity_EX'!$A:$A,$B95))-SUMIFS(Activity_EX!H:H,Activity_EX!$A:$A,$A95))/(SUMIFS('AGG Activity_16'!H:H,'AGG Activity_16'!$A:$A,$B95)),1)))))</f>
        <v>1</v>
      </c>
      <c r="S95" s="7">
        <f>IF(AND(S$1=2017,OR(M95="WH",M95="SH")),IF(COMBDG_Split_Tech!S95="",0,COMBDG_Split_Tech!S95),IF(S$1=2016,IF(COMBDG_Split_Tech!S95="",0,COMBDG_Split_Tech!S95),IF(COMBDG_Split_Tech!S95=1,1,IF(COMBDG_Split_Tech!S95="",0,IFERROR((COMBDG_Split_Tech!S95*(SUMIFS('AGG Activity_16'!I:I,'AGG Activity_16'!$A:$A,$B95)+SUMIFS('AGG Activity_EX'!I:I,'AGG Activity_EX'!$A:$A,$B95))-SUMIFS(Activity_EX!I:I,Activity_EX!$A:$A,$A95))/(SUMIFS('AGG Activity_16'!I:I,'AGG Activity_16'!$A:$A,$B95)),1)))))</f>
        <v>0</v>
      </c>
      <c r="T95" s="7">
        <f>IF(AND(T$1=2017,OR(N95="WH",N95="SH")),IF(COMBDG_Split_Tech!T95="",0,COMBDG_Split_Tech!T95),IF(T$1=2016,IF(COMBDG_Split_Tech!T95="",0,COMBDG_Split_Tech!T95),IF(COMBDG_Split_Tech!T95=1,1,IF(COMBDG_Split_Tech!T95="",0,IFERROR((COMBDG_Split_Tech!T95*(SUMIFS('AGG Activity_16'!J:J,'AGG Activity_16'!$A:$A,$B95)+SUMIFS('AGG Activity_EX'!J:J,'AGG Activity_EX'!$A:$A,$B95))-SUMIFS(Activity_EX!J:J,Activity_EX!$A:$A,$A95))/(SUMIFS('AGG Activity_16'!J:J,'AGG Activity_16'!$A:$A,$B95)),1)))))</f>
        <v>0</v>
      </c>
      <c r="U95" s="7">
        <f>IF(AND(U$1=2017,OR(O95="WH",O95="SH")),IF(COMBDG_Split_Tech!U95="",0,COMBDG_Split_Tech!U95),IF(U$1=2016,IF(COMBDG_Split_Tech!U95="",0,COMBDG_Split_Tech!U95),IF(COMBDG_Split_Tech!U95=1,1,IF(COMBDG_Split_Tech!U95="",0,IFERROR((COMBDG_Split_Tech!U95*(SUMIFS('AGG Activity_16'!K:K,'AGG Activity_16'!$A:$A,$B95)+SUMIFS('AGG Activity_EX'!K:K,'AGG Activity_EX'!$A:$A,$B95))-SUMIFS(Activity_EX!K:K,Activity_EX!$A:$A,$A95))/(SUMIFS('AGG Activity_16'!K:K,'AGG Activity_16'!$A:$A,$B95)),1)))))</f>
        <v>0</v>
      </c>
    </row>
    <row r="96" spans="1:21" x14ac:dyDescent="0.25">
      <c r="A96" t="str">
        <f>COMBDG_Split_Tech!A96</f>
        <v>COMBDGAFSOldLIFLC___STDELC</v>
      </c>
      <c r="B96" t="str">
        <f>COMBDG_Split_Tech!B96</f>
        <v>COMBDGAFSOldLI</v>
      </c>
      <c r="C96" t="str">
        <f>COMBDG_Split_Tech!C96</f>
        <v>COM</v>
      </c>
      <c r="D96" t="str">
        <f>COMBDG_Split_Tech!D96</f>
        <v>BDG</v>
      </c>
      <c r="E96" t="str">
        <f>COMBDG_Split_Tech!E96</f>
        <v>AFS</v>
      </c>
      <c r="F96" t="str">
        <f>COMBDG_Split_Tech!F96</f>
        <v>Old</v>
      </c>
      <c r="G96" t="str">
        <f>COMBDG_Split_Tech!G96</f>
        <v>LI</v>
      </c>
      <c r="H96" t="str">
        <f>COMBDG_Split_Tech!H96</f>
        <v>FLC</v>
      </c>
      <c r="I96" t="str">
        <f>COMBDG_Split_Tech!I96</f>
        <v>___</v>
      </c>
      <c r="J96" t="str">
        <f>COMBDG_Split_Tech!J96</f>
        <v>STD</v>
      </c>
      <c r="K96" t="str">
        <f>COMBDG_Split_Tech!K96</f>
        <v>ELC</v>
      </c>
      <c r="L96" s="7">
        <f>IF(AND(L$1=2017,OR(F96="WH",F96="SH")),IF(COMBDG_Split_Tech!L96="",0,COMBDG_Split_Tech!L96),IF(L$1=2016,IF(COMBDG_Split_Tech!L96="",0,COMBDG_Split_Tech!L96),IF(COMBDG_Split_Tech!L96=1,1,IF(COMBDG_Split_Tech!L96="",0,IFERROR((COMBDG_Split_Tech!L96*(SUMIFS('AGG Activity_16'!B:B,'AGG Activity_16'!$A:$A,$B96)+SUMIFS('AGG Activity_EX'!B:B,'AGG Activity_EX'!$A:$A,$B96))-SUMIFS(Activity_EX!B:B,Activity_EX!$A:$A,$A96))/(SUMIFS('AGG Activity_16'!B:B,'AGG Activity_16'!$A:$A,$B96)),1)))))</f>
        <v>5.7404593478355748E-2</v>
      </c>
      <c r="M96" s="7">
        <f>IF(AND(M$1=2017,OR(G96="WH",G96="SH")),IF(COMBDG_Split_Tech!M96="",0,COMBDG_Split_Tech!M96),IF(M$1=2016,IF(COMBDG_Split_Tech!M96="",0,COMBDG_Split_Tech!M96),IF(COMBDG_Split_Tech!M96=1,1,IF(COMBDG_Split_Tech!M96="",0,IFERROR((COMBDG_Split_Tech!M96*(SUMIFS('AGG Activity_16'!C:C,'AGG Activity_16'!$A:$A,$B96)+SUMIFS('AGG Activity_EX'!C:C,'AGG Activity_EX'!$A:$A,$B96))-SUMIFS(Activity_EX!C:C,Activity_EX!$A:$A,$A96))/(SUMIFS('AGG Activity_16'!C:C,'AGG Activity_16'!$A:$A,$B96)),1)))))</f>
        <v>1.461361360310329E-4</v>
      </c>
      <c r="N96" s="7">
        <f>IF(AND(N$1=2017,OR(H96="WH",H96="SH")),IF(COMBDG_Split_Tech!N96="",0,COMBDG_Split_Tech!N96),IF(N$1=2016,IF(COMBDG_Split_Tech!N96="",0,COMBDG_Split_Tech!N96),IF(COMBDG_Split_Tech!N96=1,1,IF(COMBDG_Split_Tech!N96="",0,IFERROR((COMBDG_Split_Tech!N96*(SUMIFS('AGG Activity_16'!D:D,'AGG Activity_16'!$A:$A,$B96)+SUMIFS('AGG Activity_EX'!D:D,'AGG Activity_EX'!$A:$A,$B96))-SUMIFS(Activity_EX!D:D,Activity_EX!$A:$A,$A96))/(SUMIFS('AGG Activity_16'!D:D,'AGG Activity_16'!$A:$A,$B96)),1)))))</f>
        <v>3.5136715392643925E-4</v>
      </c>
      <c r="O96" s="7">
        <f>IF(AND(O$1=2017,OR(I96="WH",I96="SH")),IF(COMBDG_Split_Tech!O96="",0,COMBDG_Split_Tech!O96),IF(O$1=2016,IF(COMBDG_Split_Tech!O96="",0,COMBDG_Split_Tech!O96),IF(COMBDG_Split_Tech!O96=1,1,IF(COMBDG_Split_Tech!O96="",0,IFERROR((COMBDG_Split_Tech!O96*(SUMIFS('AGG Activity_16'!E:E,'AGG Activity_16'!$A:$A,$B96)+SUMIFS('AGG Activity_EX'!E:E,'AGG Activity_EX'!$A:$A,$B96))-SUMIFS(Activity_EX!E:E,Activity_EX!$A:$A,$A96))/(SUMIFS('AGG Activity_16'!E:E,'AGG Activity_16'!$A:$A,$B96)),1)))))</f>
        <v>7.268137598982613E-2</v>
      </c>
      <c r="P96" s="7">
        <f>IF(AND(P$1=2017,OR(J96="WH",J96="SH")),IF(COMBDG_Split_Tech!P96="",0,COMBDG_Split_Tech!P96),IF(P$1=2016,IF(COMBDG_Split_Tech!P96="",0,COMBDG_Split_Tech!P96),IF(COMBDG_Split_Tech!P96=1,1,IF(COMBDG_Split_Tech!P96="",0,IFERROR((COMBDG_Split_Tech!P96*(SUMIFS('AGG Activity_16'!F:F,'AGG Activity_16'!$A:$A,$B96)+SUMIFS('AGG Activity_EX'!F:F,'AGG Activity_EX'!$A:$A,$B96))-SUMIFS(Activity_EX!F:F,Activity_EX!$A:$A,$A96))/(SUMIFS('AGG Activity_16'!F:F,'AGG Activity_16'!$A:$A,$B96)),1)))))</f>
        <v>7.2519575659359722E-2</v>
      </c>
      <c r="Q96" s="7">
        <f>IF(AND(Q$1=2017,OR(K96="WH",K96="SH")),IF(COMBDG_Split_Tech!Q96="",0,COMBDG_Split_Tech!Q96),IF(Q$1=2016,IF(COMBDG_Split_Tech!Q96="",0,COMBDG_Split_Tech!Q96),IF(COMBDG_Split_Tech!Q96=1,1,IF(COMBDG_Split_Tech!Q96="",0,IFERROR((COMBDG_Split_Tech!Q96*(SUMIFS('AGG Activity_16'!G:G,'AGG Activity_16'!$A:$A,$B96)+SUMIFS('AGG Activity_EX'!G:G,'AGG Activity_EX'!$A:$A,$B96))-SUMIFS(Activity_EX!G:G,Activity_EX!$A:$A,$A96))/(SUMIFS('AGG Activity_16'!G:G,'AGG Activity_16'!$A:$A,$B96)),1)))))</f>
        <v>7.2459960067441903E-2</v>
      </c>
      <c r="R96" s="7">
        <f>IF(AND(R$1=2017,OR(L96="WH",L96="SH")),IF(COMBDG_Split_Tech!R96="",0,COMBDG_Split_Tech!R96),IF(R$1=2016,IF(COMBDG_Split_Tech!R96="",0,COMBDG_Split_Tech!R96),IF(COMBDG_Split_Tech!R96=1,1,IF(COMBDG_Split_Tech!R96="",0,IFERROR((COMBDG_Split_Tech!R96*(SUMIFS('AGG Activity_16'!H:H,'AGG Activity_16'!$A:$A,$B96)+SUMIFS('AGG Activity_EX'!H:H,'AGG Activity_EX'!$A:$A,$B96))-SUMIFS(Activity_EX!H:H,Activity_EX!$A:$A,$A96))/(SUMIFS('AGG Activity_16'!H:H,'AGG Activity_16'!$A:$A,$B96)),1)))))</f>
        <v>7.2437079282062389E-2</v>
      </c>
      <c r="S96" s="7">
        <f>IF(AND(S$1=2017,OR(M96="WH",M96="SH")),IF(COMBDG_Split_Tech!S96="",0,COMBDG_Split_Tech!S96),IF(S$1=2016,IF(COMBDG_Split_Tech!S96="",0,COMBDG_Split_Tech!S96),IF(COMBDG_Split_Tech!S96=1,1,IF(COMBDG_Split_Tech!S96="",0,IFERROR((COMBDG_Split_Tech!S96*(SUMIFS('AGG Activity_16'!I:I,'AGG Activity_16'!$A:$A,$B96)+SUMIFS('AGG Activity_EX'!I:I,'AGG Activity_EX'!$A:$A,$B96))-SUMIFS(Activity_EX!I:I,Activity_EX!$A:$A,$A96))/(SUMIFS('AGG Activity_16'!I:I,'AGG Activity_16'!$A:$A,$B96)),1)))))</f>
        <v>0</v>
      </c>
      <c r="T96" s="7">
        <f>IF(AND(T$1=2017,OR(N96="WH",N96="SH")),IF(COMBDG_Split_Tech!T96="",0,COMBDG_Split_Tech!T96),IF(T$1=2016,IF(COMBDG_Split_Tech!T96="",0,COMBDG_Split_Tech!T96),IF(COMBDG_Split_Tech!T96=1,1,IF(COMBDG_Split_Tech!T96="",0,IFERROR((COMBDG_Split_Tech!T96*(SUMIFS('AGG Activity_16'!J:J,'AGG Activity_16'!$A:$A,$B96)+SUMIFS('AGG Activity_EX'!J:J,'AGG Activity_EX'!$A:$A,$B96))-SUMIFS(Activity_EX!J:J,Activity_EX!$A:$A,$A96))/(SUMIFS('AGG Activity_16'!J:J,'AGG Activity_16'!$A:$A,$B96)),1)))))</f>
        <v>0</v>
      </c>
      <c r="U96" s="7">
        <f>IF(AND(U$1=2017,OR(O96="WH",O96="SH")),IF(COMBDG_Split_Tech!U96="",0,COMBDG_Split_Tech!U96),IF(U$1=2016,IF(COMBDG_Split_Tech!U96="",0,COMBDG_Split_Tech!U96),IF(COMBDG_Split_Tech!U96=1,1,IF(COMBDG_Split_Tech!U96="",0,IFERROR((COMBDG_Split_Tech!U96*(SUMIFS('AGG Activity_16'!K:K,'AGG Activity_16'!$A:$A,$B96)+SUMIFS('AGG Activity_EX'!K:K,'AGG Activity_EX'!$A:$A,$B96))-SUMIFS(Activity_EX!K:K,Activity_EX!$A:$A,$A96))/(SUMIFS('AGG Activity_16'!K:K,'AGG Activity_16'!$A:$A,$B96)),1)))))</f>
        <v>0</v>
      </c>
    </row>
    <row r="97" spans="1:21" x14ac:dyDescent="0.25">
      <c r="A97" t="str">
        <f>COMBDG_Split_Tech!A97</f>
        <v>COMBDGAFSOldLIFLU___STDELC</v>
      </c>
      <c r="B97" t="str">
        <f>COMBDG_Split_Tech!B97</f>
        <v>COMBDGAFSOldLI</v>
      </c>
      <c r="C97" t="str">
        <f>COMBDG_Split_Tech!C97</f>
        <v>COM</v>
      </c>
      <c r="D97" t="str">
        <f>COMBDG_Split_Tech!D97</f>
        <v>BDG</v>
      </c>
      <c r="E97" t="str">
        <f>COMBDG_Split_Tech!E97</f>
        <v>AFS</v>
      </c>
      <c r="F97" t="str">
        <f>COMBDG_Split_Tech!F97</f>
        <v>Old</v>
      </c>
      <c r="G97" t="str">
        <f>COMBDG_Split_Tech!G97</f>
        <v>LI</v>
      </c>
      <c r="H97" t="str">
        <f>COMBDG_Split_Tech!H97</f>
        <v>FLU</v>
      </c>
      <c r="I97" t="str">
        <f>COMBDG_Split_Tech!I97</f>
        <v>___</v>
      </c>
      <c r="J97" t="str">
        <f>COMBDG_Split_Tech!J97</f>
        <v>STD</v>
      </c>
      <c r="K97" t="str">
        <f>COMBDG_Split_Tech!K97</f>
        <v>ELC</v>
      </c>
      <c r="L97" s="7">
        <f>IF(AND(L$1=2017,OR(F97="WH",F97="SH")),IF(COMBDG_Split_Tech!L97="",0,COMBDG_Split_Tech!L97),IF(L$1=2016,IF(COMBDG_Split_Tech!L97="",0,COMBDG_Split_Tech!L97),IF(COMBDG_Split_Tech!L97=1,1,IF(COMBDG_Split_Tech!L97="",0,IFERROR((COMBDG_Split_Tech!L97*(SUMIFS('AGG Activity_16'!B:B,'AGG Activity_16'!$A:$A,$B97)+SUMIFS('AGG Activity_EX'!B:B,'AGG Activity_EX'!$A:$A,$B97))-SUMIFS(Activity_EX!B:B,Activity_EX!$A:$A,$A97))/(SUMIFS('AGG Activity_16'!B:B,'AGG Activity_16'!$A:$A,$B97)),1)))))</f>
        <v>0.41991168524080263</v>
      </c>
      <c r="M97" s="7">
        <f>IF(AND(M$1=2017,OR(G97="WH",G97="SH")),IF(COMBDG_Split_Tech!M97="",0,COMBDG_Split_Tech!M97),IF(M$1=2016,IF(COMBDG_Split_Tech!M97="",0,COMBDG_Split_Tech!M97),IF(COMBDG_Split_Tech!M97=1,1,IF(COMBDG_Split_Tech!M97="",0,IFERROR((COMBDG_Split_Tech!M97*(SUMIFS('AGG Activity_16'!C:C,'AGG Activity_16'!$A:$A,$B97)+SUMIFS('AGG Activity_EX'!C:C,'AGG Activity_EX'!$A:$A,$B97))-SUMIFS(Activity_EX!C:C,Activity_EX!$A:$A,$A97))/(SUMIFS('AGG Activity_16'!C:C,'AGG Activity_16'!$A:$A,$B97)),1)))))</f>
        <v>1.0670636223285793E-3</v>
      </c>
      <c r="N97" s="7">
        <f>IF(AND(N$1=2017,OR(H97="WH",H97="SH")),IF(COMBDG_Split_Tech!N97="",0,COMBDG_Split_Tech!N97),IF(N$1=2016,IF(COMBDG_Split_Tech!N97="",0,COMBDG_Split_Tech!N97),IF(COMBDG_Split_Tech!N97=1,1,IF(COMBDG_Split_Tech!N97="",0,IFERROR((COMBDG_Split_Tech!N97*(SUMIFS('AGG Activity_16'!D:D,'AGG Activity_16'!$A:$A,$B97)+SUMIFS('AGG Activity_EX'!D:D,'AGG Activity_EX'!$A:$A,$B97))-SUMIFS(Activity_EX!D:D,Activity_EX!$A:$A,$A97))/(SUMIFS('AGG Activity_16'!D:D,'AGG Activity_16'!$A:$A,$B97)),1)))))</f>
        <v>0.28810920104435439</v>
      </c>
      <c r="O97" s="7">
        <f>IF(AND(O$1=2017,OR(I97="WH",I97="SH")),IF(COMBDG_Split_Tech!O97="",0,COMBDG_Split_Tech!O97),IF(O$1=2016,IF(COMBDG_Split_Tech!O97="",0,COMBDG_Split_Tech!O97),IF(COMBDG_Split_Tech!O97=1,1,IF(COMBDG_Split_Tech!O97="",0,IFERROR((COMBDG_Split_Tech!O97*(SUMIFS('AGG Activity_16'!E:E,'AGG Activity_16'!$A:$A,$B97)+SUMIFS('AGG Activity_EX'!E:E,'AGG Activity_EX'!$A:$A,$B97))-SUMIFS(Activity_EX!E:E,Activity_EX!$A:$A,$A97))/(SUMIFS('AGG Activity_16'!E:E,'AGG Activity_16'!$A:$A,$B97)),1)))))</f>
        <v>0.26785365493894503</v>
      </c>
      <c r="P97" s="7">
        <f>IF(AND(P$1=2017,OR(J97="WH",J97="SH")),IF(COMBDG_Split_Tech!P97="",0,COMBDG_Split_Tech!P97),IF(P$1=2016,IF(COMBDG_Split_Tech!P97="",0,COMBDG_Split_Tech!P97),IF(COMBDG_Split_Tech!P97=1,1,IF(COMBDG_Split_Tech!P97="",0,IFERROR((COMBDG_Split_Tech!P97*(SUMIFS('AGG Activity_16'!F:F,'AGG Activity_16'!$A:$A,$B97)+SUMIFS('AGG Activity_EX'!F:F,'AGG Activity_EX'!$A:$A,$B97))-SUMIFS(Activity_EX!F:F,Activity_EX!$A:$A,$A97))/(SUMIFS('AGG Activity_16'!F:F,'AGG Activity_16'!$A:$A,$B97)),1)))))</f>
        <v>0.26832240447317596</v>
      </c>
      <c r="Q97" s="7">
        <f>IF(AND(Q$1=2017,OR(K97="WH",K97="SH")),IF(COMBDG_Split_Tech!Q97="",0,COMBDG_Split_Tech!Q97),IF(Q$1=2016,IF(COMBDG_Split_Tech!Q97="",0,COMBDG_Split_Tech!Q97),IF(COMBDG_Split_Tech!Q97=1,1,IF(COMBDG_Split_Tech!Q97="",0,IFERROR((COMBDG_Split_Tech!Q97*(SUMIFS('AGG Activity_16'!G:G,'AGG Activity_16'!$A:$A,$B97)+SUMIFS('AGG Activity_EX'!G:G,'AGG Activity_EX'!$A:$A,$B97))-SUMIFS(Activity_EX!G:G,Activity_EX!$A:$A,$A97))/(SUMIFS('AGG Activity_16'!G:G,'AGG Activity_16'!$A:$A,$B97)),1)))))</f>
        <v>0.26892029469980455</v>
      </c>
      <c r="R97" s="7">
        <f>IF(AND(R$1=2017,OR(L97="WH",L97="SH")),IF(COMBDG_Split_Tech!R97="",0,COMBDG_Split_Tech!R97),IF(R$1=2016,IF(COMBDG_Split_Tech!R97="",0,COMBDG_Split_Tech!R97),IF(COMBDG_Split_Tech!R97=1,1,IF(COMBDG_Split_Tech!R97="",0,IFERROR((COMBDG_Split_Tech!R97*(SUMIFS('AGG Activity_16'!H:H,'AGG Activity_16'!$A:$A,$B97)+SUMIFS('AGG Activity_EX'!H:H,'AGG Activity_EX'!$A:$A,$B97))-SUMIFS(Activity_EX!H:H,Activity_EX!$A:$A,$A97))/(SUMIFS('AGG Activity_16'!H:H,'AGG Activity_16'!$A:$A,$B97)),1)))))</f>
        <v>0.26914997199073742</v>
      </c>
      <c r="S97" s="7">
        <f>IF(AND(S$1=2017,OR(M97="WH",M97="SH")),IF(COMBDG_Split_Tech!S97="",0,COMBDG_Split_Tech!S97),IF(S$1=2016,IF(COMBDG_Split_Tech!S97="",0,COMBDG_Split_Tech!S97),IF(COMBDG_Split_Tech!S97=1,1,IF(COMBDG_Split_Tech!S97="",0,IFERROR((COMBDG_Split_Tech!S97*(SUMIFS('AGG Activity_16'!I:I,'AGG Activity_16'!$A:$A,$B97)+SUMIFS('AGG Activity_EX'!I:I,'AGG Activity_EX'!$A:$A,$B97))-SUMIFS(Activity_EX!I:I,Activity_EX!$A:$A,$A97))/(SUMIFS('AGG Activity_16'!I:I,'AGG Activity_16'!$A:$A,$B97)),1)))))</f>
        <v>0</v>
      </c>
      <c r="T97" s="7">
        <f>IF(AND(T$1=2017,OR(N97="WH",N97="SH")),IF(COMBDG_Split_Tech!T97="",0,COMBDG_Split_Tech!T97),IF(T$1=2016,IF(COMBDG_Split_Tech!T97="",0,COMBDG_Split_Tech!T97),IF(COMBDG_Split_Tech!T97=1,1,IF(COMBDG_Split_Tech!T97="",0,IFERROR((COMBDG_Split_Tech!T97*(SUMIFS('AGG Activity_16'!J:J,'AGG Activity_16'!$A:$A,$B97)+SUMIFS('AGG Activity_EX'!J:J,'AGG Activity_EX'!$A:$A,$B97))-SUMIFS(Activity_EX!J:J,Activity_EX!$A:$A,$A97))/(SUMIFS('AGG Activity_16'!J:J,'AGG Activity_16'!$A:$A,$B97)),1)))))</f>
        <v>0</v>
      </c>
      <c r="U97" s="7">
        <f>IF(AND(U$1=2017,OR(O97="WH",O97="SH")),IF(COMBDG_Split_Tech!U97="",0,COMBDG_Split_Tech!U97),IF(U$1=2016,IF(COMBDG_Split_Tech!U97="",0,COMBDG_Split_Tech!U97),IF(COMBDG_Split_Tech!U97=1,1,IF(COMBDG_Split_Tech!U97="",0,IFERROR((COMBDG_Split_Tech!U97*(SUMIFS('AGG Activity_16'!K:K,'AGG Activity_16'!$A:$A,$B97)+SUMIFS('AGG Activity_EX'!K:K,'AGG Activity_EX'!$A:$A,$B97))-SUMIFS(Activity_EX!K:K,Activity_EX!$A:$A,$A97))/(SUMIFS('AGG Activity_16'!K:K,'AGG Activity_16'!$A:$A,$B97)),1)))))</f>
        <v>0</v>
      </c>
    </row>
    <row r="98" spans="1:21" x14ac:dyDescent="0.25">
      <c r="A98" t="str">
        <f>COMBDG_Split_Tech!A98</f>
        <v>COMBDGAFSOldLIHAL___STDELC</v>
      </c>
      <c r="B98" t="str">
        <f>COMBDG_Split_Tech!B98</f>
        <v>COMBDGAFSOldLI</v>
      </c>
      <c r="C98" t="str">
        <f>COMBDG_Split_Tech!C98</f>
        <v>COM</v>
      </c>
      <c r="D98" t="str">
        <f>COMBDG_Split_Tech!D98</f>
        <v>BDG</v>
      </c>
      <c r="E98" t="str">
        <f>COMBDG_Split_Tech!E98</f>
        <v>AFS</v>
      </c>
      <c r="F98" t="str">
        <f>COMBDG_Split_Tech!F98</f>
        <v>Old</v>
      </c>
      <c r="G98" t="str">
        <f>COMBDG_Split_Tech!G98</f>
        <v>LI</v>
      </c>
      <c r="H98" t="str">
        <f>COMBDG_Split_Tech!H98</f>
        <v>HAL</v>
      </c>
      <c r="I98" t="str">
        <f>COMBDG_Split_Tech!I98</f>
        <v>___</v>
      </c>
      <c r="J98" t="str">
        <f>COMBDG_Split_Tech!J98</f>
        <v>STD</v>
      </c>
      <c r="K98" t="str">
        <f>COMBDG_Split_Tech!K98</f>
        <v>ELC</v>
      </c>
      <c r="L98" s="7">
        <f>IF(AND(L$1=2017,OR(F98="WH",F98="SH")),IF(COMBDG_Split_Tech!L98="",0,COMBDG_Split_Tech!L98),IF(L$1=2016,IF(COMBDG_Split_Tech!L98="",0,COMBDG_Split_Tech!L98),IF(COMBDG_Split_Tech!L98=1,1,IF(COMBDG_Split_Tech!L98="",0,IFERROR((COMBDG_Split_Tech!L98*(SUMIFS('AGG Activity_16'!B:B,'AGG Activity_16'!$A:$A,$B98)+SUMIFS('AGG Activity_EX'!B:B,'AGG Activity_EX'!$A:$A,$B98))-SUMIFS(Activity_EX!B:B,Activity_EX!$A:$A,$A98))/(SUMIFS('AGG Activity_16'!B:B,'AGG Activity_16'!$A:$A,$B98)),1)))))</f>
        <v>0.12322408382364025</v>
      </c>
      <c r="M98" s="7">
        <f>IF(AND(M$1=2017,OR(G98="WH",G98="SH")),IF(COMBDG_Split_Tech!M98="",0,COMBDG_Split_Tech!M98),IF(M$1=2016,IF(COMBDG_Split_Tech!M98="",0,COMBDG_Split_Tech!M98),IF(COMBDG_Split_Tech!M98=1,1,IF(COMBDG_Split_Tech!M98="",0,IFERROR((COMBDG_Split_Tech!M98*(SUMIFS('AGG Activity_16'!C:C,'AGG Activity_16'!$A:$A,$B98)+SUMIFS('AGG Activity_EX'!C:C,'AGG Activity_EX'!$A:$A,$B98))-SUMIFS(Activity_EX!C:C,Activity_EX!$A:$A,$A98))/(SUMIFS('AGG Activity_16'!C:C,'AGG Activity_16'!$A:$A,$B98)),1)))))</f>
        <v>0.2362995883845983</v>
      </c>
      <c r="N98" s="7">
        <f>IF(AND(N$1=2017,OR(H98="WH",H98="SH")),IF(COMBDG_Split_Tech!N98="",0,COMBDG_Split_Tech!N98),IF(N$1=2016,IF(COMBDG_Split_Tech!N98="",0,COMBDG_Split_Tech!N98),IF(COMBDG_Split_Tech!N98=1,1,IF(COMBDG_Split_Tech!N98="",0,IFERROR((COMBDG_Split_Tech!N98*(SUMIFS('AGG Activity_16'!D:D,'AGG Activity_16'!$A:$A,$B98)+SUMIFS('AGG Activity_EX'!D:D,'AGG Activity_EX'!$A:$A,$B98))-SUMIFS(Activity_EX!D:D,Activity_EX!$A:$A,$A98))/(SUMIFS('AGG Activity_16'!D:D,'AGG Activity_16'!$A:$A,$B98)),1)))))</f>
        <v>0.16833877265017422</v>
      </c>
      <c r="O98" s="7">
        <f>IF(AND(O$1=2017,OR(I98="WH",I98="SH")),IF(COMBDG_Split_Tech!O98="",0,COMBDG_Split_Tech!O98),IF(O$1=2016,IF(COMBDG_Split_Tech!O98="",0,COMBDG_Split_Tech!O98),IF(COMBDG_Split_Tech!O98=1,1,IF(COMBDG_Split_Tech!O98="",0,IFERROR((COMBDG_Split_Tech!O98*(SUMIFS('AGG Activity_16'!E:E,'AGG Activity_16'!$A:$A,$B98)+SUMIFS('AGG Activity_EX'!E:E,'AGG Activity_EX'!$A:$A,$B98))-SUMIFS(Activity_EX!E:E,Activity_EX!$A:$A,$A98))/(SUMIFS('AGG Activity_16'!E:E,'AGG Activity_16'!$A:$A,$B98)),1)))))</f>
        <v>0.15601706108701427</v>
      </c>
      <c r="P98" s="7">
        <f>IF(AND(P$1=2017,OR(J98="WH",J98="SH")),IF(COMBDG_Split_Tech!P98="",0,COMBDG_Split_Tech!P98),IF(P$1=2016,IF(COMBDG_Split_Tech!P98="",0,COMBDG_Split_Tech!P98),IF(COMBDG_Split_Tech!P98=1,1,IF(COMBDG_Split_Tech!P98="",0,IFERROR((COMBDG_Split_Tech!P98*(SUMIFS('AGG Activity_16'!F:F,'AGG Activity_16'!$A:$A,$B98)+SUMIFS('AGG Activity_EX'!F:F,'AGG Activity_EX'!$A:$A,$B98))-SUMIFS(Activity_EX!F:F,Activity_EX!$A:$A,$A98))/(SUMIFS('AGG Activity_16'!F:F,'AGG Activity_16'!$A:$A,$B98)),1)))))</f>
        <v>0.1556697422354035</v>
      </c>
      <c r="Q98" s="7">
        <f>IF(AND(Q$1=2017,OR(K98="WH",K98="SH")),IF(COMBDG_Split_Tech!Q98="",0,COMBDG_Split_Tech!Q98),IF(Q$1=2016,IF(COMBDG_Split_Tech!Q98="",0,COMBDG_Split_Tech!Q98),IF(COMBDG_Split_Tech!Q98=1,1,IF(COMBDG_Split_Tech!Q98="",0,IFERROR((COMBDG_Split_Tech!Q98*(SUMIFS('AGG Activity_16'!G:G,'AGG Activity_16'!$A:$A,$B98)+SUMIFS('AGG Activity_EX'!G:G,'AGG Activity_EX'!$A:$A,$B98))-SUMIFS(Activity_EX!G:G,Activity_EX!$A:$A,$A98))/(SUMIFS('AGG Activity_16'!G:G,'AGG Activity_16'!$A:$A,$B98)),1)))))</f>
        <v>0.15554177204607628</v>
      </c>
      <c r="R98" s="7">
        <f>IF(AND(R$1=2017,OR(L98="WH",L98="SH")),IF(COMBDG_Split_Tech!R98="",0,COMBDG_Split_Tech!R98),IF(R$1=2016,IF(COMBDG_Split_Tech!R98="",0,COMBDG_Split_Tech!R98),IF(COMBDG_Split_Tech!R98=1,1,IF(COMBDG_Split_Tech!R98="",0,IFERROR((COMBDG_Split_Tech!R98*(SUMIFS('AGG Activity_16'!H:H,'AGG Activity_16'!$A:$A,$B98)+SUMIFS('AGG Activity_EX'!H:H,'AGG Activity_EX'!$A:$A,$B98))-SUMIFS(Activity_EX!H:H,Activity_EX!$A:$A,$A98))/(SUMIFS('AGG Activity_16'!H:H,'AGG Activity_16'!$A:$A,$B98)),1)))))</f>
        <v>0.15549265639792489</v>
      </c>
      <c r="S98" s="7">
        <f>IF(AND(S$1=2017,OR(M98="WH",M98="SH")),IF(COMBDG_Split_Tech!S98="",0,COMBDG_Split_Tech!S98),IF(S$1=2016,IF(COMBDG_Split_Tech!S98="",0,COMBDG_Split_Tech!S98),IF(COMBDG_Split_Tech!S98=1,1,IF(COMBDG_Split_Tech!S98="",0,IFERROR((COMBDG_Split_Tech!S98*(SUMIFS('AGG Activity_16'!I:I,'AGG Activity_16'!$A:$A,$B98)+SUMIFS('AGG Activity_EX'!I:I,'AGG Activity_EX'!$A:$A,$B98))-SUMIFS(Activity_EX!I:I,Activity_EX!$A:$A,$A98))/(SUMIFS('AGG Activity_16'!I:I,'AGG Activity_16'!$A:$A,$B98)),1)))))</f>
        <v>0</v>
      </c>
      <c r="T98" s="7">
        <f>IF(AND(T$1=2017,OR(N98="WH",N98="SH")),IF(COMBDG_Split_Tech!T98="",0,COMBDG_Split_Tech!T98),IF(T$1=2016,IF(COMBDG_Split_Tech!T98="",0,COMBDG_Split_Tech!T98),IF(COMBDG_Split_Tech!T98=1,1,IF(COMBDG_Split_Tech!T98="",0,IFERROR((COMBDG_Split_Tech!T98*(SUMIFS('AGG Activity_16'!J:J,'AGG Activity_16'!$A:$A,$B98)+SUMIFS('AGG Activity_EX'!J:J,'AGG Activity_EX'!$A:$A,$B98))-SUMIFS(Activity_EX!J:J,Activity_EX!$A:$A,$A98))/(SUMIFS('AGG Activity_16'!J:J,'AGG Activity_16'!$A:$A,$B98)),1)))))</f>
        <v>0</v>
      </c>
      <c r="U98" s="7">
        <f>IF(AND(U$1=2017,OR(O98="WH",O98="SH")),IF(COMBDG_Split_Tech!U98="",0,COMBDG_Split_Tech!U98),IF(U$1=2016,IF(COMBDG_Split_Tech!U98="",0,COMBDG_Split_Tech!U98),IF(COMBDG_Split_Tech!U98=1,1,IF(COMBDG_Split_Tech!U98="",0,IFERROR((COMBDG_Split_Tech!U98*(SUMIFS('AGG Activity_16'!K:K,'AGG Activity_16'!$A:$A,$B98)+SUMIFS('AGG Activity_EX'!K:K,'AGG Activity_EX'!$A:$A,$B98))-SUMIFS(Activity_EX!K:K,Activity_EX!$A:$A,$A98))/(SUMIFS('AGG Activity_16'!K:K,'AGG Activity_16'!$A:$A,$B98)),1)))))</f>
        <v>0</v>
      </c>
    </row>
    <row r="99" spans="1:21" x14ac:dyDescent="0.25">
      <c r="A99" t="str">
        <f>COMBDG_Split_Tech!A99</f>
        <v>COMBDGAFSOldLIINC___STDELC</v>
      </c>
      <c r="B99" t="str">
        <f>COMBDG_Split_Tech!B99</f>
        <v>COMBDGAFSOldLI</v>
      </c>
      <c r="C99" t="str">
        <f>COMBDG_Split_Tech!C99</f>
        <v>COM</v>
      </c>
      <c r="D99" t="str">
        <f>COMBDG_Split_Tech!D99</f>
        <v>BDG</v>
      </c>
      <c r="E99" t="str">
        <f>COMBDG_Split_Tech!E99</f>
        <v>AFS</v>
      </c>
      <c r="F99" t="str">
        <f>COMBDG_Split_Tech!F99</f>
        <v>Old</v>
      </c>
      <c r="G99" t="str">
        <f>COMBDG_Split_Tech!G99</f>
        <v>LI</v>
      </c>
      <c r="H99" t="str">
        <f>COMBDG_Split_Tech!H99</f>
        <v>INC</v>
      </c>
      <c r="I99" t="str">
        <f>COMBDG_Split_Tech!I99</f>
        <v>___</v>
      </c>
      <c r="J99" t="str">
        <f>COMBDG_Split_Tech!J99</f>
        <v>STD</v>
      </c>
      <c r="K99" t="str">
        <f>COMBDG_Split_Tech!K99</f>
        <v>ELC</v>
      </c>
      <c r="L99" s="7">
        <f>IF(AND(L$1=2017,OR(F99="WH",F99="SH")),IF(COMBDG_Split_Tech!L99="",0,COMBDG_Split_Tech!L99),IF(L$1=2016,IF(COMBDG_Split_Tech!L99="",0,COMBDG_Split_Tech!L99),IF(COMBDG_Split_Tech!L99=1,1,IF(COMBDG_Split_Tech!L99="",0,IFERROR((COMBDG_Split_Tech!L99*(SUMIFS('AGG Activity_16'!B:B,'AGG Activity_16'!$A:$A,$B99)+SUMIFS('AGG Activity_EX'!B:B,'AGG Activity_EX'!$A:$A,$B99))-SUMIFS(Activity_EX!B:B,Activity_EX!$A:$A,$A99))/(SUMIFS('AGG Activity_16'!B:B,'AGG Activity_16'!$A:$A,$B99)),1)))))</f>
        <v>0.39576993727509685</v>
      </c>
      <c r="M99" s="7">
        <f>IF(AND(M$1=2017,OR(G99="WH",G99="SH")),IF(COMBDG_Split_Tech!M99="",0,COMBDG_Split_Tech!M99),IF(M$1=2016,IF(COMBDG_Split_Tech!M99="",0,COMBDG_Split_Tech!M99),IF(COMBDG_Split_Tech!M99=1,1,IF(COMBDG_Split_Tech!M99="",0,IFERROR((COMBDG_Split_Tech!M99*(SUMIFS('AGG Activity_16'!C:C,'AGG Activity_16'!$A:$A,$B99)+SUMIFS('AGG Activity_EX'!C:C,'AGG Activity_EX'!$A:$A,$B99))-SUMIFS(Activity_EX!C:C,Activity_EX!$A:$A,$A99))/(SUMIFS('AGG Activity_16'!C:C,'AGG Activity_16'!$A:$A,$B99)),1)))))</f>
        <v>0.7589447644581474</v>
      </c>
      <c r="N99" s="7">
        <f>IF(AND(N$1=2017,OR(H99="WH",H99="SH")),IF(COMBDG_Split_Tech!N99="",0,COMBDG_Split_Tech!N99),IF(N$1=2016,IF(COMBDG_Split_Tech!N99="",0,COMBDG_Split_Tech!N99),IF(COMBDG_Split_Tech!N99=1,1,IF(COMBDG_Split_Tech!N99="",0,IFERROR((COMBDG_Split_Tech!N99*(SUMIFS('AGG Activity_16'!D:D,'AGG Activity_16'!$A:$A,$B99)+SUMIFS('AGG Activity_EX'!D:D,'AGG Activity_EX'!$A:$A,$B99))-SUMIFS(Activity_EX!D:D,Activity_EX!$A:$A,$A99))/(SUMIFS('AGG Activity_16'!D:D,'AGG Activity_16'!$A:$A,$B99)),1)))))</f>
        <v>0.54066886460343633</v>
      </c>
      <c r="O99" s="7">
        <f>IF(AND(O$1=2017,OR(I99="WH",I99="SH")),IF(COMBDG_Split_Tech!O99="",0,COMBDG_Split_Tech!O99),IF(O$1=2016,IF(COMBDG_Split_Tech!O99="",0,COMBDG_Split_Tech!O99),IF(COMBDG_Split_Tech!O99=1,1,IF(COMBDG_Split_Tech!O99="",0,IFERROR((COMBDG_Split_Tech!O99*(SUMIFS('AGG Activity_16'!E:E,'AGG Activity_16'!$A:$A,$B99)+SUMIFS('AGG Activity_EX'!E:E,'AGG Activity_EX'!$A:$A,$B99))-SUMIFS(Activity_EX!E:E,Activity_EX!$A:$A,$A99))/(SUMIFS('AGG Activity_16'!E:E,'AGG Activity_16'!$A:$A,$B99)),1)))))</f>
        <v>0.50109410891320094</v>
      </c>
      <c r="P99" s="7">
        <f>IF(AND(P$1=2017,OR(J99="WH",J99="SH")),IF(COMBDG_Split_Tech!P99="",0,COMBDG_Split_Tech!P99),IF(P$1=2016,IF(COMBDG_Split_Tech!P99="",0,COMBDG_Split_Tech!P99),IF(COMBDG_Split_Tech!P99=1,1,IF(COMBDG_Split_Tech!P99="",0,IFERROR((COMBDG_Split_Tech!P99*(SUMIFS('AGG Activity_16'!F:F,'AGG Activity_16'!$A:$A,$B99)+SUMIFS('AGG Activity_EX'!F:F,'AGG Activity_EX'!$A:$A,$B99))-SUMIFS(Activity_EX!F:F,Activity_EX!$A:$A,$A99))/(SUMIFS('AGG Activity_16'!F:F,'AGG Activity_16'!$A:$A,$B99)),1)))))</f>
        <v>0.49997859353786905</v>
      </c>
      <c r="Q99" s="7">
        <f>IF(AND(Q$1=2017,OR(K99="WH",K99="SH")),IF(COMBDG_Split_Tech!Q99="",0,COMBDG_Split_Tech!Q99),IF(Q$1=2016,IF(COMBDG_Split_Tech!Q99="",0,COMBDG_Split_Tech!Q99),IF(COMBDG_Split_Tech!Q99=1,1,IF(COMBDG_Split_Tech!Q99="",0,IFERROR((COMBDG_Split_Tech!Q99*(SUMIFS('AGG Activity_16'!G:G,'AGG Activity_16'!$A:$A,$B99)+SUMIFS('AGG Activity_EX'!G:G,'AGG Activity_EX'!$A:$A,$B99))-SUMIFS(Activity_EX!G:G,Activity_EX!$A:$A,$A99))/(SUMIFS('AGG Activity_16'!G:G,'AGG Activity_16'!$A:$A,$B99)),1)))))</f>
        <v>0.49956758010419972</v>
      </c>
      <c r="R99" s="7">
        <f>IF(AND(R$1=2017,OR(L99="WH",L99="SH")),IF(COMBDG_Split_Tech!R99="",0,COMBDG_Split_Tech!R99),IF(R$1=2016,IF(COMBDG_Split_Tech!R99="",0,COMBDG_Split_Tech!R99),IF(COMBDG_Split_Tech!R99=1,1,IF(COMBDG_Split_Tech!R99="",0,IFERROR((COMBDG_Split_Tech!R99*(SUMIFS('AGG Activity_16'!H:H,'AGG Activity_16'!$A:$A,$B99)+SUMIFS('AGG Activity_EX'!H:H,'AGG Activity_EX'!$A:$A,$B99))-SUMIFS(Activity_EX!H:H,Activity_EX!$A:$A,$A99))/(SUMIFS('AGG Activity_16'!H:H,'AGG Activity_16'!$A:$A,$B99)),1)))))</f>
        <v>0.49940983093386782</v>
      </c>
      <c r="S99" s="7">
        <f>IF(AND(S$1=2017,OR(M99="WH",M99="SH")),IF(COMBDG_Split_Tech!S99="",0,COMBDG_Split_Tech!S99),IF(S$1=2016,IF(COMBDG_Split_Tech!S99="",0,COMBDG_Split_Tech!S99),IF(COMBDG_Split_Tech!S99=1,1,IF(COMBDG_Split_Tech!S99="",0,IFERROR((COMBDG_Split_Tech!S99*(SUMIFS('AGG Activity_16'!I:I,'AGG Activity_16'!$A:$A,$B99)+SUMIFS('AGG Activity_EX'!I:I,'AGG Activity_EX'!$A:$A,$B99))-SUMIFS(Activity_EX!I:I,Activity_EX!$A:$A,$A99))/(SUMIFS('AGG Activity_16'!I:I,'AGG Activity_16'!$A:$A,$B99)),1)))))</f>
        <v>0</v>
      </c>
      <c r="T99" s="7">
        <f>IF(AND(T$1=2017,OR(N99="WH",N99="SH")),IF(COMBDG_Split_Tech!T99="",0,COMBDG_Split_Tech!T99),IF(T$1=2016,IF(COMBDG_Split_Tech!T99="",0,COMBDG_Split_Tech!T99),IF(COMBDG_Split_Tech!T99=1,1,IF(COMBDG_Split_Tech!T99="",0,IFERROR((COMBDG_Split_Tech!T99*(SUMIFS('AGG Activity_16'!J:J,'AGG Activity_16'!$A:$A,$B99)+SUMIFS('AGG Activity_EX'!J:J,'AGG Activity_EX'!$A:$A,$B99))-SUMIFS(Activity_EX!J:J,Activity_EX!$A:$A,$A99))/(SUMIFS('AGG Activity_16'!J:J,'AGG Activity_16'!$A:$A,$B99)),1)))))</f>
        <v>0</v>
      </c>
      <c r="U99" s="7">
        <f>IF(AND(U$1=2017,OR(O99="WH",O99="SH")),IF(COMBDG_Split_Tech!U99="",0,COMBDG_Split_Tech!U99),IF(U$1=2016,IF(COMBDG_Split_Tech!U99="",0,COMBDG_Split_Tech!U99),IF(COMBDG_Split_Tech!U99=1,1,IF(COMBDG_Split_Tech!U99="",0,IFERROR((COMBDG_Split_Tech!U99*(SUMIFS('AGG Activity_16'!K:K,'AGG Activity_16'!$A:$A,$B99)+SUMIFS('AGG Activity_EX'!K:K,'AGG Activity_EX'!$A:$A,$B99))-SUMIFS(Activity_EX!K:K,Activity_EX!$A:$A,$A99))/(SUMIFS('AGG Activity_16'!K:K,'AGG Activity_16'!$A:$A,$B99)),1)))))</f>
        <v>0</v>
      </c>
    </row>
    <row r="100" spans="1:21" x14ac:dyDescent="0.25">
      <c r="A100" t="str">
        <f>COMBDG_Split_Tech!A100</f>
        <v>COMBDGAFSOldLILED___STDELC</v>
      </c>
      <c r="B100" t="str">
        <f>COMBDG_Split_Tech!B100</f>
        <v>COMBDGAFSOldLI</v>
      </c>
      <c r="C100" t="str">
        <f>COMBDG_Split_Tech!C100</f>
        <v>COM</v>
      </c>
      <c r="D100" t="str">
        <f>COMBDG_Split_Tech!D100</f>
        <v>BDG</v>
      </c>
      <c r="E100" t="str">
        <f>COMBDG_Split_Tech!E100</f>
        <v>AFS</v>
      </c>
      <c r="F100" t="str">
        <f>COMBDG_Split_Tech!F100</f>
        <v>Old</v>
      </c>
      <c r="G100" t="str">
        <f>COMBDG_Split_Tech!G100</f>
        <v>LI</v>
      </c>
      <c r="H100" t="str">
        <f>COMBDG_Split_Tech!H100</f>
        <v>LED</v>
      </c>
      <c r="I100" t="str">
        <f>COMBDG_Split_Tech!I100</f>
        <v>___</v>
      </c>
      <c r="J100" t="str">
        <f>COMBDG_Split_Tech!J100</f>
        <v>STD</v>
      </c>
      <c r="K100" t="str">
        <f>COMBDG_Split_Tech!K100</f>
        <v>ELC</v>
      </c>
      <c r="L100" s="7">
        <f>IF(AND(L$1=2017,OR(F100="WH",F100="SH")),IF(COMBDG_Split_Tech!L100="",0,COMBDG_Split_Tech!L100),IF(L$1=2016,IF(COMBDG_Split_Tech!L100="",0,COMBDG_Split_Tech!L100),IF(COMBDG_Split_Tech!L100=1,1,IF(COMBDG_Split_Tech!L100="",0,IFERROR((COMBDG_Split_Tech!L100*(SUMIFS('AGG Activity_16'!B:B,'AGG Activity_16'!$A:$A,$B100)+SUMIFS('AGG Activity_EX'!B:B,'AGG Activity_EX'!$A:$A,$B100))-SUMIFS(Activity_EX!B:B,Activity_EX!$A:$A,$A100))/(SUMIFS('AGG Activity_16'!B:B,'AGG Activity_16'!$A:$A,$B100)),1)))))</f>
        <v>1.8448500910522674E-3</v>
      </c>
      <c r="M100" s="7">
        <f>IF(AND(M$1=2017,OR(G100="WH",G100="SH")),IF(COMBDG_Split_Tech!M100="",0,COMBDG_Split_Tech!M100),IF(M$1=2016,IF(COMBDG_Split_Tech!M100="",0,COMBDG_Split_Tech!M100),IF(COMBDG_Split_Tech!M100=1,1,IF(COMBDG_Split_Tech!M100="",0,IFERROR((COMBDG_Split_Tech!M100*(SUMIFS('AGG Activity_16'!C:C,'AGG Activity_16'!$A:$A,$B100)+SUMIFS('AGG Activity_EX'!C:C,'AGG Activity_EX'!$A:$A,$B100))-SUMIFS(Activity_EX!C:C,Activity_EX!$A:$A,$A100))/(SUMIFS('AGG Activity_16'!C:C,'AGG Activity_16'!$A:$A,$B100)),1)))))</f>
        <v>4.6867305267882458E-6</v>
      </c>
      <c r="N100" s="7">
        <f>IF(AND(N$1=2017,OR(H100="WH",H100="SH")),IF(COMBDG_Split_Tech!N100="",0,COMBDG_Split_Tech!N100),IF(N$1=2016,IF(COMBDG_Split_Tech!N100="",0,COMBDG_Split_Tech!N100),IF(COMBDG_Split_Tech!N100=1,1,IF(COMBDG_Split_Tech!N100="",0,IFERROR((COMBDG_Split_Tech!N100*(SUMIFS('AGG Activity_16'!D:D,'AGG Activity_16'!$A:$A,$B100)+SUMIFS('AGG Activity_EX'!D:D,'AGG Activity_EX'!$A:$A,$B100))-SUMIFS(Activity_EX!D:D,Activity_EX!$A:$A,$A100))/(SUMIFS('AGG Activity_16'!D:D,'AGG Activity_16'!$A:$A,$B100)),1)))))</f>
        <v>1.1509629652390255E-5</v>
      </c>
      <c r="O100" s="7">
        <f>IF(AND(O$1=2017,OR(I100="WH",I100="SH")),IF(COMBDG_Split_Tech!O100="",0,COMBDG_Split_Tech!O100),IF(O$1=2016,IF(COMBDG_Split_Tech!O100="",0,COMBDG_Split_Tech!O100),IF(COMBDG_Split_Tech!O100=1,1,IF(COMBDG_Split_Tech!O100="",0,IFERROR((COMBDG_Split_Tech!O100*(SUMIFS('AGG Activity_16'!E:E,'AGG Activity_16'!$A:$A,$B100)+SUMIFS('AGG Activity_EX'!E:E,'AGG Activity_EX'!$A:$A,$B100))-SUMIFS(Activity_EX!E:E,Activity_EX!$A:$A,$A100))/(SUMIFS('AGG Activity_16'!E:E,'AGG Activity_16'!$A:$A,$B100)),1)))))</f>
        <v>1.7988729229880146E-5</v>
      </c>
      <c r="P100" s="7">
        <f>IF(AND(P$1=2017,OR(J100="WH",J100="SH")),IF(COMBDG_Split_Tech!P100="",0,COMBDG_Split_Tech!P100),IF(P$1=2016,IF(COMBDG_Split_Tech!P100="",0,COMBDG_Split_Tech!P100),IF(COMBDG_Split_Tech!P100=1,1,IF(COMBDG_Split_Tech!P100="",0,IFERROR((COMBDG_Split_Tech!P100*(SUMIFS('AGG Activity_16'!F:F,'AGG Activity_16'!$A:$A,$B100)+SUMIFS('AGG Activity_EX'!F:F,'AGG Activity_EX'!$A:$A,$B100))-SUMIFS(Activity_EX!F:F,Activity_EX!$A:$A,$A100))/(SUMIFS('AGG Activity_16'!F:F,'AGG Activity_16'!$A:$A,$B100)),1)))))</f>
        <v>1.1790736386245071E-3</v>
      </c>
      <c r="Q100" s="7">
        <f>IF(AND(Q$1=2017,OR(K100="WH",K100="SH")),IF(COMBDG_Split_Tech!Q100="",0,COMBDG_Split_Tech!Q100),IF(Q$1=2016,IF(COMBDG_Split_Tech!Q100="",0,COMBDG_Split_Tech!Q100),IF(COMBDG_Split_Tech!Q100=1,1,IF(COMBDG_Split_Tech!Q100="",0,IFERROR((COMBDG_Split_Tech!Q100*(SUMIFS('AGG Activity_16'!G:G,'AGG Activity_16'!$A:$A,$B100)+SUMIFS('AGG Activity_EX'!G:G,'AGG Activity_EX'!$A:$A,$B100))-SUMIFS(Activity_EX!G:G,Activity_EX!$A:$A,$A100))/(SUMIFS('AGG Activity_16'!G:G,'AGG Activity_16'!$A:$A,$B100)),1)))))</f>
        <v>1.1816985333477528E-3</v>
      </c>
      <c r="R100" s="7">
        <f>IF(AND(R$1=2017,OR(L100="WH",L100="SH")),IF(COMBDG_Split_Tech!R100="",0,COMBDG_Split_Tech!R100),IF(R$1=2016,IF(COMBDG_Split_Tech!R100="",0,COMBDG_Split_Tech!R100),IF(COMBDG_Split_Tech!R100=1,1,IF(COMBDG_Split_Tech!R100="",0,IFERROR((COMBDG_Split_Tech!R100*(SUMIFS('AGG Activity_16'!H:H,'AGG Activity_16'!$A:$A,$B100)+SUMIFS('AGG Activity_EX'!H:H,'AGG Activity_EX'!$A:$A,$B100))-SUMIFS(Activity_EX!H:H,Activity_EX!$A:$A,$A100))/(SUMIFS('AGG Activity_16'!H:H,'AGG Activity_16'!$A:$A,$B100)),1)))))</f>
        <v>1.1825021814909184E-3</v>
      </c>
      <c r="S100" s="7">
        <f>IF(AND(S$1=2017,OR(M100="WH",M100="SH")),IF(COMBDG_Split_Tech!S100="",0,COMBDG_Split_Tech!S100),IF(S$1=2016,IF(COMBDG_Split_Tech!S100="",0,COMBDG_Split_Tech!S100),IF(COMBDG_Split_Tech!S100=1,1,IF(COMBDG_Split_Tech!S100="",0,IFERROR((COMBDG_Split_Tech!S100*(SUMIFS('AGG Activity_16'!I:I,'AGG Activity_16'!$A:$A,$B100)+SUMIFS('AGG Activity_EX'!I:I,'AGG Activity_EX'!$A:$A,$B100))-SUMIFS(Activity_EX!I:I,Activity_EX!$A:$A,$A100))/(SUMIFS('AGG Activity_16'!I:I,'AGG Activity_16'!$A:$A,$B100)),1)))))</f>
        <v>0</v>
      </c>
      <c r="T100" s="7">
        <f>IF(AND(T$1=2017,OR(N100="WH",N100="SH")),IF(COMBDG_Split_Tech!T100="",0,COMBDG_Split_Tech!T100),IF(T$1=2016,IF(COMBDG_Split_Tech!T100="",0,COMBDG_Split_Tech!T100),IF(COMBDG_Split_Tech!T100=1,1,IF(COMBDG_Split_Tech!T100="",0,IFERROR((COMBDG_Split_Tech!T100*(SUMIFS('AGG Activity_16'!J:J,'AGG Activity_16'!$A:$A,$B100)+SUMIFS('AGG Activity_EX'!J:J,'AGG Activity_EX'!$A:$A,$B100))-SUMIFS(Activity_EX!J:J,Activity_EX!$A:$A,$A100))/(SUMIFS('AGG Activity_16'!J:J,'AGG Activity_16'!$A:$A,$B100)),1)))))</f>
        <v>0</v>
      </c>
      <c r="U100" s="7">
        <f>IF(AND(U$1=2017,OR(O100="WH",O100="SH")),IF(COMBDG_Split_Tech!U100="",0,COMBDG_Split_Tech!U100),IF(U$1=2016,IF(COMBDG_Split_Tech!U100="",0,COMBDG_Split_Tech!U100),IF(COMBDG_Split_Tech!U100=1,1,IF(COMBDG_Split_Tech!U100="",0,IFERROR((COMBDG_Split_Tech!U100*(SUMIFS('AGG Activity_16'!K:K,'AGG Activity_16'!$A:$A,$B100)+SUMIFS('AGG Activity_EX'!K:K,'AGG Activity_EX'!$A:$A,$B100))-SUMIFS(Activity_EX!K:K,Activity_EX!$A:$A,$A100))/(SUMIFS('AGG Activity_16'!K:K,'AGG Activity_16'!$A:$A,$B100)),1)))))</f>
        <v>0</v>
      </c>
    </row>
    <row r="101" spans="1:21" x14ac:dyDescent="0.25">
      <c r="A101" t="str">
        <f>COMBDG_Split_Tech!A101</f>
        <v>COMBDGAFSOldSC_________DCO</v>
      </c>
      <c r="B101" t="str">
        <f>COMBDG_Split_Tech!B101</f>
        <v>COMBDGAFSOldSC</v>
      </c>
      <c r="C101" t="str">
        <f>COMBDG_Split_Tech!C101</f>
        <v>COM</v>
      </c>
      <c r="D101" t="str">
        <f>COMBDG_Split_Tech!D101</f>
        <v>BDG</v>
      </c>
      <c r="E101" t="str">
        <f>COMBDG_Split_Tech!E101</f>
        <v>AFS</v>
      </c>
      <c r="F101" t="str">
        <f>COMBDG_Split_Tech!F101</f>
        <v>Old</v>
      </c>
      <c r="G101" t="str">
        <f>COMBDG_Split_Tech!G101</f>
        <v>SC</v>
      </c>
      <c r="H101" t="str">
        <f>COMBDG_Split_Tech!H101</f>
        <v>___</v>
      </c>
      <c r="I101" t="str">
        <f>COMBDG_Split_Tech!I101</f>
        <v>___</v>
      </c>
      <c r="J101" t="str">
        <f>COMBDG_Split_Tech!J101</f>
        <v>___</v>
      </c>
      <c r="K101" t="str">
        <f>COMBDG_Split_Tech!K101</f>
        <v>DCO</v>
      </c>
      <c r="L101" s="7">
        <f>IF(AND(L$1=2017,OR(F101="WH",F101="SH")),IF(COMBDG_Split_Tech!L101="",0,COMBDG_Split_Tech!L101),IF(L$1=2016,IF(COMBDG_Split_Tech!L101="",0,COMBDG_Split_Tech!L101),IF(COMBDG_Split_Tech!L101=1,1,IF(COMBDG_Split_Tech!L101="",0,IFERROR((COMBDG_Split_Tech!L101*(SUMIFS('AGG Activity_16'!B:B,'AGG Activity_16'!$A:$A,$B101)+SUMIFS('AGG Activity_EX'!B:B,'AGG Activity_EX'!$A:$A,$B101))-SUMIFS(Activity_EX!B:B,Activity_EX!$A:$A,$A101))/(SUMIFS('AGG Activity_16'!B:B,'AGG Activity_16'!$A:$A,$B101)),1)))))</f>
        <v>0.11714283258278621</v>
      </c>
      <c r="M101" s="7">
        <f>IF(AND(M$1=2017,OR(G101="WH",G101="SH")),IF(COMBDG_Split_Tech!M101="",0,COMBDG_Split_Tech!M101),IF(M$1=2016,IF(COMBDG_Split_Tech!M101="",0,COMBDG_Split_Tech!M101),IF(COMBDG_Split_Tech!M101=1,1,IF(COMBDG_Split_Tech!M101="",0,IFERROR((COMBDG_Split_Tech!M101*(SUMIFS('AGG Activity_16'!C:C,'AGG Activity_16'!$A:$A,$B101)+SUMIFS('AGG Activity_EX'!C:C,'AGG Activity_EX'!$A:$A,$B101))-SUMIFS(Activity_EX!C:C,Activity_EX!$A:$A,$A101))/(SUMIFS('AGG Activity_16'!C:C,'AGG Activity_16'!$A:$A,$B101)),1)))))</f>
        <v>0.11601907229611853</v>
      </c>
      <c r="N101" s="7">
        <f>IF(AND(N$1=2017,OR(H101="WH",H101="SH")),IF(COMBDG_Split_Tech!N101="",0,COMBDG_Split_Tech!N101),IF(N$1=2016,IF(COMBDG_Split_Tech!N101="",0,COMBDG_Split_Tech!N101),IF(COMBDG_Split_Tech!N101=1,1,IF(COMBDG_Split_Tech!N101="",0,IFERROR((COMBDG_Split_Tech!N101*(SUMIFS('AGG Activity_16'!D:D,'AGG Activity_16'!$A:$A,$B101)+SUMIFS('AGG Activity_EX'!D:D,'AGG Activity_EX'!$A:$A,$B101))-SUMIFS(Activity_EX!D:D,Activity_EX!$A:$A,$A101))/(SUMIFS('AGG Activity_16'!D:D,'AGG Activity_16'!$A:$A,$B101)),1)))))</f>
        <v>0.1170151568092782</v>
      </c>
      <c r="O101" s="7">
        <f>IF(AND(O$1=2017,OR(I101="WH",I101="SH")),IF(COMBDG_Split_Tech!O101="",0,COMBDG_Split_Tech!O101),IF(O$1=2016,IF(COMBDG_Split_Tech!O101="",0,COMBDG_Split_Tech!O101),IF(COMBDG_Split_Tech!O101=1,1,IF(COMBDG_Split_Tech!O101="",0,IFERROR((COMBDG_Split_Tech!O101*(SUMIFS('AGG Activity_16'!E:E,'AGG Activity_16'!$A:$A,$B101)+SUMIFS('AGG Activity_EX'!E:E,'AGG Activity_EX'!$A:$A,$B101))-SUMIFS(Activity_EX!E:E,Activity_EX!$A:$A,$A101))/(SUMIFS('AGG Activity_16'!E:E,'AGG Activity_16'!$A:$A,$B101)),1)))))</f>
        <v>0.11799412583635017</v>
      </c>
      <c r="P101" s="7">
        <f>IF(AND(P$1=2017,OR(J101="WH",J101="SH")),IF(COMBDG_Split_Tech!P101="",0,COMBDG_Split_Tech!P101),IF(P$1=2016,IF(COMBDG_Split_Tech!P101="",0,COMBDG_Split_Tech!P101),IF(COMBDG_Split_Tech!P101=1,1,IF(COMBDG_Split_Tech!P101="",0,IFERROR((COMBDG_Split_Tech!P101*(SUMIFS('AGG Activity_16'!F:F,'AGG Activity_16'!$A:$A,$B101)+SUMIFS('AGG Activity_EX'!F:F,'AGG Activity_EX'!$A:$A,$B101))-SUMIFS(Activity_EX!F:F,Activity_EX!$A:$A,$A101))/(SUMIFS('AGG Activity_16'!F:F,'AGG Activity_16'!$A:$A,$B101)),1)))))</f>
        <v>3.2902841462542657E-3</v>
      </c>
      <c r="Q101" s="7">
        <f>IF(AND(Q$1=2017,OR(K101="WH",K101="SH")),IF(COMBDG_Split_Tech!Q101="",0,COMBDG_Split_Tech!Q101),IF(Q$1=2016,IF(COMBDG_Split_Tech!Q101="",0,COMBDG_Split_Tech!Q101),IF(COMBDG_Split_Tech!Q101=1,1,IF(COMBDG_Split_Tech!Q101="",0,IFERROR((COMBDG_Split_Tech!Q101*(SUMIFS('AGG Activity_16'!G:G,'AGG Activity_16'!$A:$A,$B101)+SUMIFS('AGG Activity_EX'!G:G,'AGG Activity_EX'!$A:$A,$B101))-SUMIFS(Activity_EX!G:G,Activity_EX!$A:$A,$A101))/(SUMIFS('AGG Activity_16'!G:G,'AGG Activity_16'!$A:$A,$B101)),1)))))</f>
        <v>4.0917652073483666E-3</v>
      </c>
      <c r="R101" s="7">
        <f>IF(AND(R$1=2017,OR(L101="WH",L101="SH")),IF(COMBDG_Split_Tech!R101="",0,COMBDG_Split_Tech!R101),IF(R$1=2016,IF(COMBDG_Split_Tech!R101="",0,COMBDG_Split_Tech!R101),IF(COMBDG_Split_Tech!R101=1,1,IF(COMBDG_Split_Tech!R101="",0,IFERROR((COMBDG_Split_Tech!R101*(SUMIFS('AGG Activity_16'!H:H,'AGG Activity_16'!$A:$A,$B101)+SUMIFS('AGG Activity_EX'!H:H,'AGG Activity_EX'!$A:$A,$B101))-SUMIFS(Activity_EX!H:H,Activity_EX!$A:$A,$A101))/(SUMIFS('AGG Activity_16'!H:H,'AGG Activity_16'!$A:$A,$B101)),1)))))</f>
        <v>4.3911417439602132E-3</v>
      </c>
      <c r="S101" s="7">
        <f>IF(AND(S$1=2017,OR(M101="WH",M101="SH")),IF(COMBDG_Split_Tech!S101="",0,COMBDG_Split_Tech!S101),IF(S$1=2016,IF(COMBDG_Split_Tech!S101="",0,COMBDG_Split_Tech!S101),IF(COMBDG_Split_Tech!S101=1,1,IF(COMBDG_Split_Tech!S101="",0,IFERROR((COMBDG_Split_Tech!S101*(SUMIFS('AGG Activity_16'!I:I,'AGG Activity_16'!$A:$A,$B101)+SUMIFS('AGG Activity_EX'!I:I,'AGG Activity_EX'!$A:$A,$B101))-SUMIFS(Activity_EX!I:I,Activity_EX!$A:$A,$A101))/(SUMIFS('AGG Activity_16'!I:I,'AGG Activity_16'!$A:$A,$B101)),1)))))</f>
        <v>0</v>
      </c>
      <c r="T101" s="7">
        <f>IF(AND(T$1=2017,OR(N101="WH",N101="SH")),IF(COMBDG_Split_Tech!T101="",0,COMBDG_Split_Tech!T101),IF(T$1=2016,IF(COMBDG_Split_Tech!T101="",0,COMBDG_Split_Tech!T101),IF(COMBDG_Split_Tech!T101=1,1,IF(COMBDG_Split_Tech!T101="",0,IFERROR((COMBDG_Split_Tech!T101*(SUMIFS('AGG Activity_16'!J:J,'AGG Activity_16'!$A:$A,$B101)+SUMIFS('AGG Activity_EX'!J:J,'AGG Activity_EX'!$A:$A,$B101))-SUMIFS(Activity_EX!J:J,Activity_EX!$A:$A,$A101))/(SUMIFS('AGG Activity_16'!J:J,'AGG Activity_16'!$A:$A,$B101)),1)))))</f>
        <v>0</v>
      </c>
      <c r="U101" s="7">
        <f>IF(AND(U$1=2017,OR(O101="WH",O101="SH")),IF(COMBDG_Split_Tech!U101="",0,COMBDG_Split_Tech!U101),IF(U$1=2016,IF(COMBDG_Split_Tech!U101="",0,COMBDG_Split_Tech!U101),IF(COMBDG_Split_Tech!U101=1,1,IF(COMBDG_Split_Tech!U101="",0,IFERROR((COMBDG_Split_Tech!U101*(SUMIFS('AGG Activity_16'!K:K,'AGG Activity_16'!$A:$A,$B101)+SUMIFS('AGG Activity_EX'!K:K,'AGG Activity_EX'!$A:$A,$B101))-SUMIFS(Activity_EX!K:K,Activity_EX!$A:$A,$A101))/(SUMIFS('AGG Activity_16'!K:K,'AGG Activity_16'!$A:$A,$B101)),1)))))</f>
        <v>0</v>
      </c>
    </row>
    <row r="102" spans="1:21" x14ac:dyDescent="0.25">
      <c r="A102" t="str">
        <f>COMBDG_Split_Tech!A102</f>
        <v>COMBDGAFSOldSC______STDELC</v>
      </c>
      <c r="B102" t="str">
        <f>COMBDG_Split_Tech!B102</f>
        <v>COMBDGAFSOldSC</v>
      </c>
      <c r="C102" t="str">
        <f>COMBDG_Split_Tech!C102</f>
        <v>COM</v>
      </c>
      <c r="D102" t="str">
        <f>COMBDG_Split_Tech!D102</f>
        <v>BDG</v>
      </c>
      <c r="E102" t="str">
        <f>COMBDG_Split_Tech!E102</f>
        <v>AFS</v>
      </c>
      <c r="F102" t="str">
        <f>COMBDG_Split_Tech!F102</f>
        <v>Old</v>
      </c>
      <c r="G102" t="str">
        <f>COMBDG_Split_Tech!G102</f>
        <v>SC</v>
      </c>
      <c r="H102" t="str">
        <f>COMBDG_Split_Tech!H102</f>
        <v>___</v>
      </c>
      <c r="I102" t="str">
        <f>COMBDG_Split_Tech!I102</f>
        <v>___</v>
      </c>
      <c r="J102" t="str">
        <f>COMBDG_Split_Tech!J102</f>
        <v>STD</v>
      </c>
      <c r="K102" t="str">
        <f>COMBDG_Split_Tech!K102</f>
        <v>ELC</v>
      </c>
      <c r="L102" s="7">
        <f>IF(AND(L$1=2017,OR(F102="WH",F102="SH")),IF(COMBDG_Split_Tech!L102="",0,COMBDG_Split_Tech!L102),IF(L$1=2016,IF(COMBDG_Split_Tech!L102="",0,COMBDG_Split_Tech!L102),IF(COMBDG_Split_Tech!L102=1,1,IF(COMBDG_Split_Tech!L102="",0,IFERROR((COMBDG_Split_Tech!L102*(SUMIFS('AGG Activity_16'!B:B,'AGG Activity_16'!$A:$A,$B102)+SUMIFS('AGG Activity_EX'!B:B,'AGG Activity_EX'!$A:$A,$B102))-SUMIFS(Activity_EX!B:B,Activity_EX!$A:$A,$A102))/(SUMIFS('AGG Activity_16'!B:B,'AGG Activity_16'!$A:$A,$B102)),1)))))</f>
        <v>0.84390758650174846</v>
      </c>
      <c r="M102" s="7">
        <f>IF(AND(M$1=2017,OR(G102="WH",G102="SH")),IF(COMBDG_Split_Tech!M102="",0,COMBDG_Split_Tech!M102),IF(M$1=2016,IF(COMBDG_Split_Tech!M102="",0,COMBDG_Split_Tech!M102),IF(COMBDG_Split_Tech!M102=1,1,IF(COMBDG_Split_Tech!M102="",0,IFERROR((COMBDG_Split_Tech!M102*(SUMIFS('AGG Activity_16'!C:C,'AGG Activity_16'!$A:$A,$B102)+SUMIFS('AGG Activity_EX'!C:C,'AGG Activity_EX'!$A:$A,$B102))-SUMIFS(Activity_EX!C:C,Activity_EX!$A:$A,$A102))/(SUMIFS('AGG Activity_16'!C:C,'AGG Activity_16'!$A:$A,$B102)),1)))))</f>
        <v>0.84060100216814815</v>
      </c>
      <c r="N102" s="7">
        <f>IF(AND(N$1=2017,OR(H102="WH",H102="SH")),IF(COMBDG_Split_Tech!N102="",0,COMBDG_Split_Tech!N102),IF(N$1=2016,IF(COMBDG_Split_Tech!N102="",0,COMBDG_Split_Tech!N102),IF(COMBDG_Split_Tech!N102=1,1,IF(COMBDG_Split_Tech!N102="",0,IFERROR((COMBDG_Split_Tech!N102*(SUMIFS('AGG Activity_16'!D:D,'AGG Activity_16'!$A:$A,$B102)+SUMIFS('AGG Activity_EX'!D:D,'AGG Activity_EX'!$A:$A,$B102))-SUMIFS(Activity_EX!D:D,Activity_EX!$A:$A,$A102))/(SUMIFS('AGG Activity_16'!D:D,'AGG Activity_16'!$A:$A,$B102)),1)))))</f>
        <v>0.8408308305654737</v>
      </c>
      <c r="O102" s="7">
        <f>IF(AND(O$1=2017,OR(I102="WH",I102="SH")),IF(COMBDG_Split_Tech!O102="",0,COMBDG_Split_Tech!O102),IF(O$1=2016,IF(COMBDG_Split_Tech!O102="",0,COMBDG_Split_Tech!O102),IF(COMBDG_Split_Tech!O102=1,1,IF(COMBDG_Split_Tech!O102="",0,IFERROR((COMBDG_Split_Tech!O102*(SUMIFS('AGG Activity_16'!E:E,'AGG Activity_16'!$A:$A,$B102)+SUMIFS('AGG Activity_EX'!E:E,'AGG Activity_EX'!$A:$A,$B102))-SUMIFS(Activity_EX!E:E,Activity_EX!$A:$A,$A102))/(SUMIFS('AGG Activity_16'!E:E,'AGG Activity_16'!$A:$A,$B102)),1)))))</f>
        <v>0.84059169859049099</v>
      </c>
      <c r="P102" s="7">
        <f>IF(AND(P$1=2017,OR(J102="WH",J102="SH")),IF(COMBDG_Split_Tech!P102="",0,COMBDG_Split_Tech!P102),IF(P$1=2016,IF(COMBDG_Split_Tech!P102="",0,COMBDG_Split_Tech!P102),IF(COMBDG_Split_Tech!P102=1,1,IF(COMBDG_Split_Tech!P102="",0,IFERROR((COMBDG_Split_Tech!P102*(SUMIFS('AGG Activity_16'!F:F,'AGG Activity_16'!$A:$A,$B102)+SUMIFS('AGG Activity_EX'!F:F,'AGG Activity_EX'!$A:$A,$B102))-SUMIFS(Activity_EX!F:F,Activity_EX!$A:$A,$A102))/(SUMIFS('AGG Activity_16'!F:F,'AGG Activity_16'!$A:$A,$B102)),1)))))</f>
        <v>0.96659274182545396</v>
      </c>
      <c r="Q102" s="7">
        <f>IF(AND(Q$1=2017,OR(K102="WH",K102="SH")),IF(COMBDG_Split_Tech!Q102="",0,COMBDG_Split_Tech!Q102),IF(Q$1=2016,IF(COMBDG_Split_Tech!Q102="",0,COMBDG_Split_Tech!Q102),IF(COMBDG_Split_Tech!Q102=1,1,IF(COMBDG_Split_Tech!Q102="",0,IFERROR((COMBDG_Split_Tech!Q102*(SUMIFS('AGG Activity_16'!G:G,'AGG Activity_16'!$A:$A,$B102)+SUMIFS('AGG Activity_EX'!G:G,'AGG Activity_EX'!$A:$A,$B102))-SUMIFS(Activity_EX!G:G,Activity_EX!$A:$A,$A102))/(SUMIFS('AGG Activity_16'!G:G,'AGG Activity_16'!$A:$A,$B102)),1)))))</f>
        <v>0.96572873920073887</v>
      </c>
      <c r="R102" s="7">
        <f>IF(AND(R$1=2017,OR(L102="WH",L102="SH")),IF(COMBDG_Split_Tech!R102="",0,COMBDG_Split_Tech!R102),IF(R$1=2016,IF(COMBDG_Split_Tech!R102="",0,COMBDG_Split_Tech!R102),IF(COMBDG_Split_Tech!R102=1,1,IF(COMBDG_Split_Tech!R102="",0,IFERROR((COMBDG_Split_Tech!R102*(SUMIFS('AGG Activity_16'!H:H,'AGG Activity_16'!$A:$A,$B102)+SUMIFS('AGG Activity_EX'!H:H,'AGG Activity_EX'!$A:$A,$B102))-SUMIFS(Activity_EX!H:H,Activity_EX!$A:$A,$A102))/(SUMIFS('AGG Activity_16'!H:H,'AGG Activity_16'!$A:$A,$B102)),1)))))</f>
        <v>0.96541210933737087</v>
      </c>
      <c r="S102" s="7">
        <f>IF(AND(S$1=2017,OR(M102="WH",M102="SH")),IF(COMBDG_Split_Tech!S102="",0,COMBDG_Split_Tech!S102),IF(S$1=2016,IF(COMBDG_Split_Tech!S102="",0,COMBDG_Split_Tech!S102),IF(COMBDG_Split_Tech!S102=1,1,IF(COMBDG_Split_Tech!S102="",0,IFERROR((COMBDG_Split_Tech!S102*(SUMIFS('AGG Activity_16'!I:I,'AGG Activity_16'!$A:$A,$B102)+SUMIFS('AGG Activity_EX'!I:I,'AGG Activity_EX'!$A:$A,$B102))-SUMIFS(Activity_EX!I:I,Activity_EX!$A:$A,$A102))/(SUMIFS('AGG Activity_16'!I:I,'AGG Activity_16'!$A:$A,$B102)),1)))))</f>
        <v>0</v>
      </c>
      <c r="T102" s="7">
        <f>IF(AND(T$1=2017,OR(N102="WH",N102="SH")),IF(COMBDG_Split_Tech!T102="",0,COMBDG_Split_Tech!T102),IF(T$1=2016,IF(COMBDG_Split_Tech!T102="",0,COMBDG_Split_Tech!T102),IF(COMBDG_Split_Tech!T102=1,1,IF(COMBDG_Split_Tech!T102="",0,IFERROR((COMBDG_Split_Tech!T102*(SUMIFS('AGG Activity_16'!J:J,'AGG Activity_16'!$A:$A,$B102)+SUMIFS('AGG Activity_EX'!J:J,'AGG Activity_EX'!$A:$A,$B102))-SUMIFS(Activity_EX!J:J,Activity_EX!$A:$A,$A102))/(SUMIFS('AGG Activity_16'!J:J,'AGG Activity_16'!$A:$A,$B102)),1)))))</f>
        <v>0</v>
      </c>
      <c r="U102" s="7">
        <f>IF(AND(U$1=2017,OR(O102="WH",O102="SH")),IF(COMBDG_Split_Tech!U102="",0,COMBDG_Split_Tech!U102),IF(U$1=2016,IF(COMBDG_Split_Tech!U102="",0,COMBDG_Split_Tech!U102),IF(COMBDG_Split_Tech!U102=1,1,IF(COMBDG_Split_Tech!U102="",0,IFERROR((COMBDG_Split_Tech!U102*(SUMIFS('AGG Activity_16'!K:K,'AGG Activity_16'!$A:$A,$B102)+SUMIFS('AGG Activity_EX'!K:K,'AGG Activity_EX'!$A:$A,$B102))-SUMIFS(Activity_EX!K:K,Activity_EX!$A:$A,$A102))/(SUMIFS('AGG Activity_16'!K:K,'AGG Activity_16'!$A:$A,$B102)),1)))))</f>
        <v>0</v>
      </c>
    </row>
    <row r="103" spans="1:21" x14ac:dyDescent="0.25">
      <c r="A103" t="str">
        <f>COMBDG_Split_Tech!A103</f>
        <v>COMBDGAFSOldSC______STDNGA</v>
      </c>
      <c r="B103" t="str">
        <f>COMBDG_Split_Tech!B103</f>
        <v>COMBDGAFSOldSC</v>
      </c>
      <c r="C103" t="str">
        <f>COMBDG_Split_Tech!C103</f>
        <v>COM</v>
      </c>
      <c r="D103" t="str">
        <f>COMBDG_Split_Tech!D103</f>
        <v>BDG</v>
      </c>
      <c r="E103" t="str">
        <f>COMBDG_Split_Tech!E103</f>
        <v>AFS</v>
      </c>
      <c r="F103" t="str">
        <f>COMBDG_Split_Tech!F103</f>
        <v>Old</v>
      </c>
      <c r="G103" t="str">
        <f>COMBDG_Split_Tech!G103</f>
        <v>SC</v>
      </c>
      <c r="H103" t="str">
        <f>COMBDG_Split_Tech!H103</f>
        <v>___</v>
      </c>
      <c r="I103" t="str">
        <f>COMBDG_Split_Tech!I103</f>
        <v>___</v>
      </c>
      <c r="J103" t="str">
        <f>COMBDG_Split_Tech!J103</f>
        <v>STD</v>
      </c>
      <c r="K103" t="str">
        <f>COMBDG_Split_Tech!K103</f>
        <v>NGA</v>
      </c>
      <c r="L103" s="7">
        <f>IF(AND(L$1=2017,OR(F103="WH",F103="SH")),IF(COMBDG_Split_Tech!L103="",0,COMBDG_Split_Tech!L103),IF(L$1=2016,IF(COMBDG_Split_Tech!L103="",0,COMBDG_Split_Tech!L103),IF(COMBDG_Split_Tech!L103=1,1,IF(COMBDG_Split_Tech!L103="",0,IFERROR((COMBDG_Split_Tech!L103*(SUMIFS('AGG Activity_16'!B:B,'AGG Activity_16'!$A:$A,$B103)+SUMIFS('AGG Activity_EX'!B:B,'AGG Activity_EX'!$A:$A,$B103))-SUMIFS(Activity_EX!B:B,Activity_EX!$A:$A,$A103))/(SUMIFS('AGG Activity_16'!B:B,'AGG Activity_16'!$A:$A,$B103)),1)))))</f>
        <v>3.8949580915465312E-2</v>
      </c>
      <c r="M103" s="7">
        <f>IF(AND(M$1=2017,OR(G103="WH",G103="SH")),IF(COMBDG_Split_Tech!M103="",0,COMBDG_Split_Tech!M103),IF(M$1=2016,IF(COMBDG_Split_Tech!M103="",0,COMBDG_Split_Tech!M103),IF(COMBDG_Split_Tech!M103=1,1,IF(COMBDG_Split_Tech!M103="",0,IFERROR((COMBDG_Split_Tech!M103*(SUMIFS('AGG Activity_16'!C:C,'AGG Activity_16'!$A:$A,$B103)+SUMIFS('AGG Activity_EX'!C:C,'AGG Activity_EX'!$A:$A,$B103))-SUMIFS(Activity_EX!C:C,Activity_EX!$A:$A,$A103))/(SUMIFS('AGG Activity_16'!C:C,'AGG Activity_16'!$A:$A,$B103)),1)))))</f>
        <v>4.3379925535784222E-2</v>
      </c>
      <c r="N103" s="7">
        <f>IF(AND(N$1=2017,OR(H103="WH",H103="SH")),IF(COMBDG_Split_Tech!N103="",0,COMBDG_Split_Tech!N103),IF(N$1=2016,IF(COMBDG_Split_Tech!N103="",0,COMBDG_Split_Tech!N103),IF(COMBDG_Split_Tech!N103=1,1,IF(COMBDG_Split_Tech!N103="",0,IFERROR((COMBDG_Split_Tech!N103*(SUMIFS('AGG Activity_16'!D:D,'AGG Activity_16'!$A:$A,$B103)+SUMIFS('AGG Activity_EX'!D:D,'AGG Activity_EX'!$A:$A,$B103))-SUMIFS(Activity_EX!D:D,Activity_EX!$A:$A,$A103))/(SUMIFS('AGG Activity_16'!D:D,'AGG Activity_16'!$A:$A,$B103)),1)))))</f>
        <v>4.2154012625261895E-2</v>
      </c>
      <c r="O103" s="7">
        <f>IF(AND(O$1=2017,OR(I103="WH",I103="SH")),IF(COMBDG_Split_Tech!O103="",0,COMBDG_Split_Tech!O103),IF(O$1=2016,IF(COMBDG_Split_Tech!O103="",0,COMBDG_Split_Tech!O103),IF(COMBDG_Split_Tech!O103=1,1,IF(COMBDG_Split_Tech!O103="",0,IFERROR((COMBDG_Split_Tech!O103*(SUMIFS('AGG Activity_16'!E:E,'AGG Activity_16'!$A:$A,$B103)+SUMIFS('AGG Activity_EX'!E:E,'AGG Activity_EX'!$A:$A,$B103))-SUMIFS(Activity_EX!E:E,Activity_EX!$A:$A,$A103))/(SUMIFS('AGG Activity_16'!E:E,'AGG Activity_16'!$A:$A,$B103)),1)))))</f>
        <v>4.1414175573158844E-2</v>
      </c>
      <c r="P103" s="7">
        <f>IF(AND(P$1=2017,OR(J103="WH",J103="SH")),IF(COMBDG_Split_Tech!P103="",0,COMBDG_Split_Tech!P103),IF(P$1=2016,IF(COMBDG_Split_Tech!P103="",0,COMBDG_Split_Tech!P103),IF(COMBDG_Split_Tech!P103=1,1,IF(COMBDG_Split_Tech!P103="",0,IFERROR((COMBDG_Split_Tech!P103*(SUMIFS('AGG Activity_16'!F:F,'AGG Activity_16'!$A:$A,$B103)+SUMIFS('AGG Activity_EX'!F:F,'AGG Activity_EX'!$A:$A,$B103))-SUMIFS(Activity_EX!F:F,Activity_EX!$A:$A,$A103))/(SUMIFS('AGG Activity_16'!F:F,'AGG Activity_16'!$A:$A,$B103)),1)))))</f>
        <v>3.0116974028291599E-2</v>
      </c>
      <c r="Q103" s="7">
        <f>IF(AND(Q$1=2017,OR(K103="WH",K103="SH")),IF(COMBDG_Split_Tech!Q103="",0,COMBDG_Split_Tech!Q103),IF(Q$1=2016,IF(COMBDG_Split_Tech!Q103="",0,COMBDG_Split_Tech!Q103),IF(COMBDG_Split_Tech!Q103=1,1,IF(COMBDG_Split_Tech!Q103="",0,IFERROR((COMBDG_Split_Tech!Q103*(SUMIFS('AGG Activity_16'!G:G,'AGG Activity_16'!$A:$A,$B103)+SUMIFS('AGG Activity_EX'!G:G,'AGG Activity_EX'!$A:$A,$B103))-SUMIFS(Activity_EX!G:G,Activity_EX!$A:$A,$A103))/(SUMIFS('AGG Activity_16'!G:G,'AGG Activity_16'!$A:$A,$B103)),1)))))</f>
        <v>3.0179495591912887E-2</v>
      </c>
      <c r="R103" s="7">
        <f>IF(AND(R$1=2017,OR(L103="WH",L103="SH")),IF(COMBDG_Split_Tech!R103="",0,COMBDG_Split_Tech!R103),IF(R$1=2016,IF(COMBDG_Split_Tech!R103="",0,COMBDG_Split_Tech!R103),IF(COMBDG_Split_Tech!R103=1,1,IF(COMBDG_Split_Tech!R103="",0,IFERROR((COMBDG_Split_Tech!R103*(SUMIFS('AGG Activity_16'!H:H,'AGG Activity_16'!$A:$A,$B103)+SUMIFS('AGG Activity_EX'!H:H,'AGG Activity_EX'!$A:$A,$B103))-SUMIFS(Activity_EX!H:H,Activity_EX!$A:$A,$A103))/(SUMIFS('AGG Activity_16'!H:H,'AGG Activity_16'!$A:$A,$B103)),1)))))</f>
        <v>3.0196748918669032E-2</v>
      </c>
      <c r="S103" s="7">
        <f>IF(AND(S$1=2017,OR(M103="WH",M103="SH")),IF(COMBDG_Split_Tech!S103="",0,COMBDG_Split_Tech!S103),IF(S$1=2016,IF(COMBDG_Split_Tech!S103="",0,COMBDG_Split_Tech!S103),IF(COMBDG_Split_Tech!S103=1,1,IF(COMBDG_Split_Tech!S103="",0,IFERROR((COMBDG_Split_Tech!S103*(SUMIFS('AGG Activity_16'!I:I,'AGG Activity_16'!$A:$A,$B103)+SUMIFS('AGG Activity_EX'!I:I,'AGG Activity_EX'!$A:$A,$B103))-SUMIFS(Activity_EX!I:I,Activity_EX!$A:$A,$A103))/(SUMIFS('AGG Activity_16'!I:I,'AGG Activity_16'!$A:$A,$B103)),1)))))</f>
        <v>0</v>
      </c>
      <c r="T103" s="7">
        <f>IF(AND(T$1=2017,OR(N103="WH",N103="SH")),IF(COMBDG_Split_Tech!T103="",0,COMBDG_Split_Tech!T103),IF(T$1=2016,IF(COMBDG_Split_Tech!T103="",0,COMBDG_Split_Tech!T103),IF(COMBDG_Split_Tech!T103=1,1,IF(COMBDG_Split_Tech!T103="",0,IFERROR((COMBDG_Split_Tech!T103*(SUMIFS('AGG Activity_16'!J:J,'AGG Activity_16'!$A:$A,$B103)+SUMIFS('AGG Activity_EX'!J:J,'AGG Activity_EX'!$A:$A,$B103))-SUMIFS(Activity_EX!J:J,Activity_EX!$A:$A,$A103))/(SUMIFS('AGG Activity_16'!J:J,'AGG Activity_16'!$A:$A,$B103)),1)))))</f>
        <v>0</v>
      </c>
      <c r="U103" s="7">
        <f>IF(AND(U$1=2017,OR(O103="WH",O103="SH")),IF(COMBDG_Split_Tech!U103="",0,COMBDG_Split_Tech!U103),IF(U$1=2016,IF(COMBDG_Split_Tech!U103="",0,COMBDG_Split_Tech!U103),IF(COMBDG_Split_Tech!U103=1,1,IF(COMBDG_Split_Tech!U103="",0,IFERROR((COMBDG_Split_Tech!U103*(SUMIFS('AGG Activity_16'!K:K,'AGG Activity_16'!$A:$A,$B103)+SUMIFS('AGG Activity_EX'!K:K,'AGG Activity_EX'!$A:$A,$B103))-SUMIFS(Activity_EX!K:K,Activity_EX!$A:$A,$A103))/(SUMIFS('AGG Activity_16'!K:K,'AGG Activity_16'!$A:$A,$B103)),1)))))</f>
        <v>0</v>
      </c>
    </row>
    <row r="104" spans="1:21" x14ac:dyDescent="0.25">
      <c r="A104" t="str">
        <f>COMBDG_Split_Tech!A104</f>
        <v>COMBDGAFSOldSH_________DHE</v>
      </c>
      <c r="B104" t="str">
        <f>COMBDG_Split_Tech!B104</f>
        <v>COMBDGAFSOldSH</v>
      </c>
      <c r="C104" t="str">
        <f>COMBDG_Split_Tech!C104</f>
        <v>COM</v>
      </c>
      <c r="D104" t="str">
        <f>COMBDG_Split_Tech!D104</f>
        <v>BDG</v>
      </c>
      <c r="E104" t="str">
        <f>COMBDG_Split_Tech!E104</f>
        <v>AFS</v>
      </c>
      <c r="F104" t="str">
        <f>COMBDG_Split_Tech!F104</f>
        <v>Old</v>
      </c>
      <c r="G104" t="str">
        <f>COMBDG_Split_Tech!G104</f>
        <v>SH</v>
      </c>
      <c r="H104" t="str">
        <f>COMBDG_Split_Tech!H104</f>
        <v>___</v>
      </c>
      <c r="I104" t="str">
        <f>COMBDG_Split_Tech!I104</f>
        <v>___</v>
      </c>
      <c r="J104" t="str">
        <f>COMBDG_Split_Tech!J104</f>
        <v>___</v>
      </c>
      <c r="K104" t="str">
        <f>COMBDG_Split_Tech!K104</f>
        <v>DHE</v>
      </c>
      <c r="L104" s="7">
        <f>IF(AND(L$1=2017,OR(F104="WH",F104="SH")),IF(COMBDG_Split_Tech!L104="",0,COMBDG_Split_Tech!L104),IF(L$1=2016,IF(COMBDG_Split_Tech!L104="",0,COMBDG_Split_Tech!L104),IF(COMBDG_Split_Tech!L104=1,1,IF(COMBDG_Split_Tech!L104="",0,IFERROR((COMBDG_Split_Tech!L104*(SUMIFS('AGG Activity_16'!B:B,'AGG Activity_16'!$A:$A,$B104)+SUMIFS('AGG Activity_EX'!B:B,'AGG Activity_EX'!$A:$A,$B104))-SUMIFS(Activity_EX!B:B,Activity_EX!$A:$A,$A104))/(SUMIFS('AGG Activity_16'!B:B,'AGG Activity_16'!$A:$A,$B104)),1)))))</f>
        <v>9.2144514394882318E-2</v>
      </c>
      <c r="M104" s="7">
        <f>IF(AND(M$1=2017,OR(G104="WH",G104="SH")),IF(COMBDG_Split_Tech!M104="",0,COMBDG_Split_Tech!M104),IF(M$1=2016,IF(COMBDG_Split_Tech!M104="",0,COMBDG_Split_Tech!M104),IF(COMBDG_Split_Tech!M104=1,1,IF(COMBDG_Split_Tech!M104="",0,IFERROR((COMBDG_Split_Tech!M104*(SUMIFS('AGG Activity_16'!C:C,'AGG Activity_16'!$A:$A,$B104)+SUMIFS('AGG Activity_EX'!C:C,'AGG Activity_EX'!$A:$A,$B104))-SUMIFS(Activity_EX!C:C,Activity_EX!$A:$A,$A104))/(SUMIFS('AGG Activity_16'!C:C,'AGG Activity_16'!$A:$A,$B104)),1)))))</f>
        <v>9.2144514394882318E-2</v>
      </c>
      <c r="N104" s="7">
        <f>IF(AND(N$1=2017,OR(H104="WH",H104="SH")),IF(COMBDG_Split_Tech!N104="",0,COMBDG_Split_Tech!N104),IF(N$1=2016,IF(COMBDG_Split_Tech!N104="",0,COMBDG_Split_Tech!N104),IF(COMBDG_Split_Tech!N104=1,1,IF(COMBDG_Split_Tech!N104="",0,IFERROR((COMBDG_Split_Tech!N104*(SUMIFS('AGG Activity_16'!D:D,'AGG Activity_16'!$A:$A,$B104)+SUMIFS('AGG Activity_EX'!D:D,'AGG Activity_EX'!$A:$A,$B104))-SUMIFS(Activity_EX!D:D,Activity_EX!$A:$A,$A104))/(SUMIFS('AGG Activity_16'!D:D,'AGG Activity_16'!$A:$A,$B104)),1)))))</f>
        <v>8.7564325538979554E-2</v>
      </c>
      <c r="O104" s="7">
        <f>IF(AND(O$1=2017,OR(I104="WH",I104="SH")),IF(COMBDG_Split_Tech!O104="",0,COMBDG_Split_Tech!O104),IF(O$1=2016,IF(COMBDG_Split_Tech!O104="",0,COMBDG_Split_Tech!O104),IF(COMBDG_Split_Tech!O104=1,1,IF(COMBDG_Split_Tech!O104="",0,IFERROR((COMBDG_Split_Tech!O104*(SUMIFS('AGG Activity_16'!E:E,'AGG Activity_16'!$A:$A,$B104)+SUMIFS('AGG Activity_EX'!E:E,'AGG Activity_EX'!$A:$A,$B104))-SUMIFS(Activity_EX!E:E,Activity_EX!$A:$A,$A104))/(SUMIFS('AGG Activity_16'!E:E,'AGG Activity_16'!$A:$A,$B104)),1)))))</f>
        <v>8.7508641556696673E-2</v>
      </c>
      <c r="P104" s="7">
        <f>IF(AND(P$1=2017,OR(J104="WH",J104="SH")),IF(COMBDG_Split_Tech!P104="",0,COMBDG_Split_Tech!P104),IF(P$1=2016,IF(COMBDG_Split_Tech!P104="",0,COMBDG_Split_Tech!P104),IF(COMBDG_Split_Tech!P104=1,1,IF(COMBDG_Split_Tech!P104="",0,IFERROR((COMBDG_Split_Tech!P104*(SUMIFS('AGG Activity_16'!F:F,'AGG Activity_16'!$A:$A,$B104)+SUMIFS('AGG Activity_EX'!F:F,'AGG Activity_EX'!$A:$A,$B104))-SUMIFS(Activity_EX!F:F,Activity_EX!$A:$A,$A104))/(SUMIFS('AGG Activity_16'!F:F,'AGG Activity_16'!$A:$A,$B104)),1)))))</f>
        <v>8.5467108544142939E-2</v>
      </c>
      <c r="Q104" s="7">
        <f>IF(AND(Q$1=2017,OR(K104="WH",K104="SH")),IF(COMBDG_Split_Tech!Q104="",0,COMBDG_Split_Tech!Q104),IF(Q$1=2016,IF(COMBDG_Split_Tech!Q104="",0,COMBDG_Split_Tech!Q104),IF(COMBDG_Split_Tech!Q104=1,1,IF(COMBDG_Split_Tech!Q104="",0,IFERROR((COMBDG_Split_Tech!Q104*(SUMIFS('AGG Activity_16'!G:G,'AGG Activity_16'!$A:$A,$B104)+SUMIFS('AGG Activity_EX'!G:G,'AGG Activity_EX'!$A:$A,$B104))-SUMIFS(Activity_EX!G:G,Activity_EX!$A:$A,$A104))/(SUMIFS('AGG Activity_16'!G:G,'AGG Activity_16'!$A:$A,$B104)),1)))))</f>
        <v>8.5457108252423253E-2</v>
      </c>
      <c r="R104" s="7">
        <f>IF(AND(R$1=2017,OR(L104="WH",L104="SH")),IF(COMBDG_Split_Tech!R104="",0,COMBDG_Split_Tech!R104),IF(R$1=2016,IF(COMBDG_Split_Tech!R104="",0,COMBDG_Split_Tech!R104),IF(COMBDG_Split_Tech!R104=1,1,IF(COMBDG_Split_Tech!R104="",0,IFERROR((COMBDG_Split_Tech!R104*(SUMIFS('AGG Activity_16'!H:H,'AGG Activity_16'!$A:$A,$B104)+SUMIFS('AGG Activity_EX'!H:H,'AGG Activity_EX'!$A:$A,$B104))-SUMIFS(Activity_EX!H:H,Activity_EX!$A:$A,$A104))/(SUMIFS('AGG Activity_16'!H:H,'AGG Activity_16'!$A:$A,$B104)),1)))))</f>
        <v>0.1460863292435878</v>
      </c>
      <c r="S104" s="7">
        <f>IF(AND(S$1=2017,OR(M104="WH",M104="SH")),IF(COMBDG_Split_Tech!S104="",0,COMBDG_Split_Tech!S104),IF(S$1=2016,IF(COMBDG_Split_Tech!S104="",0,COMBDG_Split_Tech!S104),IF(COMBDG_Split_Tech!S104=1,1,IF(COMBDG_Split_Tech!S104="",0,IFERROR((COMBDG_Split_Tech!S104*(SUMIFS('AGG Activity_16'!I:I,'AGG Activity_16'!$A:$A,$B104)+SUMIFS('AGG Activity_EX'!I:I,'AGG Activity_EX'!$A:$A,$B104))-SUMIFS(Activity_EX!I:I,Activity_EX!$A:$A,$A104))/(SUMIFS('AGG Activity_16'!I:I,'AGG Activity_16'!$A:$A,$B104)),1)))))</f>
        <v>0</v>
      </c>
      <c r="T104" s="7">
        <f>IF(AND(T$1=2017,OR(N104="WH",N104="SH")),IF(COMBDG_Split_Tech!T104="",0,COMBDG_Split_Tech!T104),IF(T$1=2016,IF(COMBDG_Split_Tech!T104="",0,COMBDG_Split_Tech!T104),IF(COMBDG_Split_Tech!T104=1,1,IF(COMBDG_Split_Tech!T104="",0,IFERROR((COMBDG_Split_Tech!T104*(SUMIFS('AGG Activity_16'!J:J,'AGG Activity_16'!$A:$A,$B104)+SUMIFS('AGG Activity_EX'!J:J,'AGG Activity_EX'!$A:$A,$B104))-SUMIFS(Activity_EX!J:J,Activity_EX!$A:$A,$A104))/(SUMIFS('AGG Activity_16'!J:J,'AGG Activity_16'!$A:$A,$B104)),1)))))</f>
        <v>0</v>
      </c>
      <c r="U104" s="7">
        <f>IF(AND(U$1=2017,OR(O104="WH",O104="SH")),IF(COMBDG_Split_Tech!U104="",0,COMBDG_Split_Tech!U104),IF(U$1=2016,IF(COMBDG_Split_Tech!U104="",0,COMBDG_Split_Tech!U104),IF(COMBDG_Split_Tech!U104=1,1,IF(COMBDG_Split_Tech!U104="",0,IFERROR((COMBDG_Split_Tech!U104*(SUMIFS('AGG Activity_16'!K:K,'AGG Activity_16'!$A:$A,$B104)+SUMIFS('AGG Activity_EX'!K:K,'AGG Activity_EX'!$A:$A,$B104))-SUMIFS(Activity_EX!K:K,Activity_EX!$A:$A,$A104))/(SUMIFS('AGG Activity_16'!K:K,'AGG Activity_16'!$A:$A,$B104)),1)))))</f>
        <v>0</v>
      </c>
    </row>
    <row r="105" spans="1:21" x14ac:dyDescent="0.25">
      <c r="A105" t="str">
        <f>COMBDG_Split_Tech!A105</f>
        <v>COMBDGAFSOldSHFUR___HIGNGA</v>
      </c>
      <c r="B105" t="str">
        <f>COMBDG_Split_Tech!B105</f>
        <v>COMBDGAFSOldSH</v>
      </c>
      <c r="C105" t="str">
        <f>COMBDG_Split_Tech!C105</f>
        <v>COM</v>
      </c>
      <c r="D105" t="str">
        <f>COMBDG_Split_Tech!D105</f>
        <v>BDG</v>
      </c>
      <c r="E105" t="str">
        <f>COMBDG_Split_Tech!E105</f>
        <v>AFS</v>
      </c>
      <c r="F105" t="str">
        <f>COMBDG_Split_Tech!F105</f>
        <v>Old</v>
      </c>
      <c r="G105" t="str">
        <f>COMBDG_Split_Tech!G105</f>
        <v>SH</v>
      </c>
      <c r="H105" t="str">
        <f>COMBDG_Split_Tech!H105</f>
        <v>FUR</v>
      </c>
      <c r="I105" t="str">
        <f>COMBDG_Split_Tech!I105</f>
        <v>___</v>
      </c>
      <c r="J105" t="str">
        <f>COMBDG_Split_Tech!J105</f>
        <v>HIG</v>
      </c>
      <c r="K105" t="str">
        <f>COMBDG_Split_Tech!K105</f>
        <v>NGA</v>
      </c>
      <c r="L105" s="7">
        <f>IF(AND(L$1=2017,OR(F105="WH",F105="SH")),IF(COMBDG_Split_Tech!L105="",0,COMBDG_Split_Tech!L105),IF(L$1=2016,IF(COMBDG_Split_Tech!L105="",0,COMBDG_Split_Tech!L105),IF(COMBDG_Split_Tech!L105=1,1,IF(COMBDG_Split_Tech!L105="",0,IFERROR((COMBDG_Split_Tech!L105*(SUMIFS('AGG Activity_16'!B:B,'AGG Activity_16'!$A:$A,$B105)+SUMIFS('AGG Activity_EX'!B:B,'AGG Activity_EX'!$A:$A,$B105))-SUMIFS(Activity_EX!B:B,Activity_EX!$A:$A,$A105))/(SUMIFS('AGG Activity_16'!B:B,'AGG Activity_16'!$A:$A,$B105)),1)))))</f>
        <v>0</v>
      </c>
      <c r="M105" s="7">
        <f>IF(AND(M$1=2017,OR(G105="WH",G105="SH")),IF(COMBDG_Split_Tech!M105="",0,COMBDG_Split_Tech!M105),IF(M$1=2016,IF(COMBDG_Split_Tech!M105="",0,COMBDG_Split_Tech!M105),IF(COMBDG_Split_Tech!M105=1,1,IF(COMBDG_Split_Tech!M105="",0,IFERROR((COMBDG_Split_Tech!M105*(SUMIFS('AGG Activity_16'!C:C,'AGG Activity_16'!$A:$A,$B105)+SUMIFS('AGG Activity_EX'!C:C,'AGG Activity_EX'!$A:$A,$B105))-SUMIFS(Activity_EX!C:C,Activity_EX!$A:$A,$A105))/(SUMIFS('AGG Activity_16'!C:C,'AGG Activity_16'!$A:$A,$B105)),1)))))</f>
        <v>0</v>
      </c>
      <c r="N105" s="7">
        <f>IF(AND(N$1=2017,OR(H105="WH",H105="SH")),IF(COMBDG_Split_Tech!N105="",0,COMBDG_Split_Tech!N105),IF(N$1=2016,IF(COMBDG_Split_Tech!N105="",0,COMBDG_Split_Tech!N105),IF(COMBDG_Split_Tech!N105=1,1,IF(COMBDG_Split_Tech!N105="",0,IFERROR((COMBDG_Split_Tech!N105*(SUMIFS('AGG Activity_16'!D:D,'AGG Activity_16'!$A:$A,$B105)+SUMIFS('AGG Activity_EX'!D:D,'AGG Activity_EX'!$A:$A,$B105))-SUMIFS(Activity_EX!D:D,Activity_EX!$A:$A,$A105))/(SUMIFS('AGG Activity_16'!D:D,'AGG Activity_16'!$A:$A,$B105)),1)))))</f>
        <v>0</v>
      </c>
      <c r="O105" s="7">
        <f>IF(AND(O$1=2017,OR(I105="WH",I105="SH")),IF(COMBDG_Split_Tech!O105="",0,COMBDG_Split_Tech!O105),IF(O$1=2016,IF(COMBDG_Split_Tech!O105="",0,COMBDG_Split_Tech!O105),IF(COMBDG_Split_Tech!O105=1,1,IF(COMBDG_Split_Tech!O105="",0,IFERROR((COMBDG_Split_Tech!O105*(SUMIFS('AGG Activity_16'!E:E,'AGG Activity_16'!$A:$A,$B105)+SUMIFS('AGG Activity_EX'!E:E,'AGG Activity_EX'!$A:$A,$B105))-SUMIFS(Activity_EX!E:E,Activity_EX!$A:$A,$A105))/(SUMIFS('AGG Activity_16'!E:E,'AGG Activity_16'!$A:$A,$B105)),1)))))</f>
        <v>0</v>
      </c>
      <c r="P105" s="7">
        <f>IF(AND(P$1=2017,OR(J105="WH",J105="SH")),IF(COMBDG_Split_Tech!P105="",0,COMBDG_Split_Tech!P105),IF(P$1=2016,IF(COMBDG_Split_Tech!P105="",0,COMBDG_Split_Tech!P105),IF(COMBDG_Split_Tech!P105=1,1,IF(COMBDG_Split_Tech!P105="",0,IFERROR((COMBDG_Split_Tech!P105*(SUMIFS('AGG Activity_16'!F:F,'AGG Activity_16'!$A:$A,$B105)+SUMIFS('AGG Activity_EX'!F:F,'AGG Activity_EX'!$A:$A,$B105))-SUMIFS(Activity_EX!F:F,Activity_EX!$A:$A,$A105))/(SUMIFS('AGG Activity_16'!F:F,'AGG Activity_16'!$A:$A,$B105)),1)))))</f>
        <v>0</v>
      </c>
      <c r="Q105" s="7">
        <f>IF(AND(Q$1=2017,OR(K105="WH",K105="SH")),IF(COMBDG_Split_Tech!Q105="",0,COMBDG_Split_Tech!Q105),IF(Q$1=2016,IF(COMBDG_Split_Tech!Q105="",0,COMBDG_Split_Tech!Q105),IF(COMBDG_Split_Tech!Q105=1,1,IF(COMBDG_Split_Tech!Q105="",0,IFERROR((COMBDG_Split_Tech!Q105*(SUMIFS('AGG Activity_16'!G:G,'AGG Activity_16'!$A:$A,$B105)+SUMIFS('AGG Activity_EX'!G:G,'AGG Activity_EX'!$A:$A,$B105))-SUMIFS(Activity_EX!G:G,Activity_EX!$A:$A,$A105))/(SUMIFS('AGG Activity_16'!G:G,'AGG Activity_16'!$A:$A,$B105)),1)))))</f>
        <v>0</v>
      </c>
      <c r="R105" s="7">
        <f>IF(AND(R$1=2017,OR(L105="WH",L105="SH")),IF(COMBDG_Split_Tech!R105="",0,COMBDG_Split_Tech!R105),IF(R$1=2016,IF(COMBDG_Split_Tech!R105="",0,COMBDG_Split_Tech!R105),IF(COMBDG_Split_Tech!R105=1,1,IF(COMBDG_Split_Tech!R105="",0,IFERROR((COMBDG_Split_Tech!R105*(SUMIFS('AGG Activity_16'!H:H,'AGG Activity_16'!$A:$A,$B105)+SUMIFS('AGG Activity_EX'!H:H,'AGG Activity_EX'!$A:$A,$B105))-SUMIFS(Activity_EX!H:H,Activity_EX!$A:$A,$A105))/(SUMIFS('AGG Activity_16'!H:H,'AGG Activity_16'!$A:$A,$B105)),1)))))</f>
        <v>0</v>
      </c>
      <c r="S105" s="7">
        <f>IF(AND(S$1=2017,OR(M105="WH",M105="SH")),IF(COMBDG_Split_Tech!S105="",0,COMBDG_Split_Tech!S105),IF(S$1=2016,IF(COMBDG_Split_Tech!S105="",0,COMBDG_Split_Tech!S105),IF(COMBDG_Split_Tech!S105=1,1,IF(COMBDG_Split_Tech!S105="",0,IFERROR((COMBDG_Split_Tech!S105*(SUMIFS('AGG Activity_16'!I:I,'AGG Activity_16'!$A:$A,$B105)+SUMIFS('AGG Activity_EX'!I:I,'AGG Activity_EX'!$A:$A,$B105))-SUMIFS(Activity_EX!I:I,Activity_EX!$A:$A,$A105))/(SUMIFS('AGG Activity_16'!I:I,'AGG Activity_16'!$A:$A,$B105)),1)))))</f>
        <v>0</v>
      </c>
      <c r="T105" s="7">
        <f>IF(AND(T$1=2017,OR(N105="WH",N105="SH")),IF(COMBDG_Split_Tech!T105="",0,COMBDG_Split_Tech!T105),IF(T$1=2016,IF(COMBDG_Split_Tech!T105="",0,COMBDG_Split_Tech!T105),IF(COMBDG_Split_Tech!T105=1,1,IF(COMBDG_Split_Tech!T105="",0,IFERROR((COMBDG_Split_Tech!T105*(SUMIFS('AGG Activity_16'!J:J,'AGG Activity_16'!$A:$A,$B105)+SUMIFS('AGG Activity_EX'!J:J,'AGG Activity_EX'!$A:$A,$B105))-SUMIFS(Activity_EX!J:J,Activity_EX!$A:$A,$A105))/(SUMIFS('AGG Activity_16'!J:J,'AGG Activity_16'!$A:$A,$B105)),1)))))</f>
        <v>0</v>
      </c>
      <c r="U105" s="7">
        <f>IF(AND(U$1=2017,OR(O105="WH",O105="SH")),IF(COMBDG_Split_Tech!U105="",0,COMBDG_Split_Tech!U105),IF(U$1=2016,IF(COMBDG_Split_Tech!U105="",0,COMBDG_Split_Tech!U105),IF(COMBDG_Split_Tech!U105=1,1,IF(COMBDG_Split_Tech!U105="",0,IFERROR((COMBDG_Split_Tech!U105*(SUMIFS('AGG Activity_16'!K:K,'AGG Activity_16'!$A:$A,$B105)+SUMIFS('AGG Activity_EX'!K:K,'AGG Activity_EX'!$A:$A,$B105))-SUMIFS(Activity_EX!K:K,Activity_EX!$A:$A,$A105))/(SUMIFS('AGG Activity_16'!K:K,'AGG Activity_16'!$A:$A,$B105)),1)))))</f>
        <v>0</v>
      </c>
    </row>
    <row r="106" spans="1:21" x14ac:dyDescent="0.25">
      <c r="A106" t="str">
        <f>COMBDG_Split_Tech!A106</f>
        <v>COMBDGAFSOldSHFUR___STDELC</v>
      </c>
      <c r="B106" t="str">
        <f>COMBDG_Split_Tech!B106</f>
        <v>COMBDGAFSOldSH</v>
      </c>
      <c r="C106" t="str">
        <f>COMBDG_Split_Tech!C106</f>
        <v>COM</v>
      </c>
      <c r="D106" t="str">
        <f>COMBDG_Split_Tech!D106</f>
        <v>BDG</v>
      </c>
      <c r="E106" t="str">
        <f>COMBDG_Split_Tech!E106</f>
        <v>AFS</v>
      </c>
      <c r="F106" t="str">
        <f>COMBDG_Split_Tech!F106</f>
        <v>Old</v>
      </c>
      <c r="G106" t="str">
        <f>COMBDG_Split_Tech!G106</f>
        <v>SH</v>
      </c>
      <c r="H106" t="str">
        <f>COMBDG_Split_Tech!H106</f>
        <v>FUR</v>
      </c>
      <c r="I106" t="str">
        <f>COMBDG_Split_Tech!I106</f>
        <v>___</v>
      </c>
      <c r="J106" t="str">
        <f>COMBDG_Split_Tech!J106</f>
        <v>STD</v>
      </c>
      <c r="K106" t="str">
        <f>COMBDG_Split_Tech!K106</f>
        <v>ELC</v>
      </c>
      <c r="L106" s="7">
        <f>IF(AND(L$1=2017,OR(F106="WH",F106="SH")),IF(COMBDG_Split_Tech!L106="",0,COMBDG_Split_Tech!L106),IF(L$1=2016,IF(COMBDG_Split_Tech!L106="",0,COMBDG_Split_Tech!L106),IF(COMBDG_Split_Tech!L106=1,1,IF(COMBDG_Split_Tech!L106="",0,IFERROR((COMBDG_Split_Tech!L106*(SUMIFS('AGG Activity_16'!B:B,'AGG Activity_16'!$A:$A,$B106)+SUMIFS('AGG Activity_EX'!B:B,'AGG Activity_EX'!$A:$A,$B106))-SUMIFS(Activity_EX!B:B,Activity_EX!$A:$A,$A106))/(SUMIFS('AGG Activity_16'!B:B,'AGG Activity_16'!$A:$A,$B106)),1)))))</f>
        <v>0</v>
      </c>
      <c r="M106" s="7">
        <f>IF(AND(M$1=2017,OR(G106="WH",G106="SH")),IF(COMBDG_Split_Tech!M106="",0,COMBDG_Split_Tech!M106),IF(M$1=2016,IF(COMBDG_Split_Tech!M106="",0,COMBDG_Split_Tech!M106),IF(COMBDG_Split_Tech!M106=1,1,IF(COMBDG_Split_Tech!M106="",0,IFERROR((COMBDG_Split_Tech!M106*(SUMIFS('AGG Activity_16'!C:C,'AGG Activity_16'!$A:$A,$B106)+SUMIFS('AGG Activity_EX'!C:C,'AGG Activity_EX'!$A:$A,$B106))-SUMIFS(Activity_EX!C:C,Activity_EX!$A:$A,$A106))/(SUMIFS('AGG Activity_16'!C:C,'AGG Activity_16'!$A:$A,$B106)),1)))))</f>
        <v>0</v>
      </c>
      <c r="N106" s="7">
        <f>IF(AND(N$1=2017,OR(H106="WH",H106="SH")),IF(COMBDG_Split_Tech!N106="",0,COMBDG_Split_Tech!N106),IF(N$1=2016,IF(COMBDG_Split_Tech!N106="",0,COMBDG_Split_Tech!N106),IF(COMBDG_Split_Tech!N106=1,1,IF(COMBDG_Split_Tech!N106="",0,IFERROR((COMBDG_Split_Tech!N106*(SUMIFS('AGG Activity_16'!D:D,'AGG Activity_16'!$A:$A,$B106)+SUMIFS('AGG Activity_EX'!D:D,'AGG Activity_EX'!$A:$A,$B106))-SUMIFS(Activity_EX!D:D,Activity_EX!$A:$A,$A106))/(SUMIFS('AGG Activity_16'!D:D,'AGG Activity_16'!$A:$A,$B106)),1)))))</f>
        <v>0</v>
      </c>
      <c r="O106" s="7">
        <f>IF(AND(O$1=2017,OR(I106="WH",I106="SH")),IF(COMBDG_Split_Tech!O106="",0,COMBDG_Split_Tech!O106),IF(O$1=2016,IF(COMBDG_Split_Tech!O106="",0,COMBDG_Split_Tech!O106),IF(COMBDG_Split_Tech!O106=1,1,IF(COMBDG_Split_Tech!O106="",0,IFERROR((COMBDG_Split_Tech!O106*(SUMIFS('AGG Activity_16'!E:E,'AGG Activity_16'!$A:$A,$B106)+SUMIFS('AGG Activity_EX'!E:E,'AGG Activity_EX'!$A:$A,$B106))-SUMIFS(Activity_EX!E:E,Activity_EX!$A:$A,$A106))/(SUMIFS('AGG Activity_16'!E:E,'AGG Activity_16'!$A:$A,$B106)),1)))))</f>
        <v>0</v>
      </c>
      <c r="P106" s="7">
        <f>IF(AND(P$1=2017,OR(J106="WH",J106="SH")),IF(COMBDG_Split_Tech!P106="",0,COMBDG_Split_Tech!P106),IF(P$1=2016,IF(COMBDG_Split_Tech!P106="",0,COMBDG_Split_Tech!P106),IF(COMBDG_Split_Tech!P106=1,1,IF(COMBDG_Split_Tech!P106="",0,IFERROR((COMBDG_Split_Tech!P106*(SUMIFS('AGG Activity_16'!F:F,'AGG Activity_16'!$A:$A,$B106)+SUMIFS('AGG Activity_EX'!F:F,'AGG Activity_EX'!$A:$A,$B106))-SUMIFS(Activity_EX!F:F,Activity_EX!$A:$A,$A106))/(SUMIFS('AGG Activity_16'!F:F,'AGG Activity_16'!$A:$A,$B106)),1)))))</f>
        <v>0</v>
      </c>
      <c r="Q106" s="7">
        <f>IF(AND(Q$1=2017,OR(K106="WH",K106="SH")),IF(COMBDG_Split_Tech!Q106="",0,COMBDG_Split_Tech!Q106),IF(Q$1=2016,IF(COMBDG_Split_Tech!Q106="",0,COMBDG_Split_Tech!Q106),IF(COMBDG_Split_Tech!Q106=1,1,IF(COMBDG_Split_Tech!Q106="",0,IFERROR((COMBDG_Split_Tech!Q106*(SUMIFS('AGG Activity_16'!G:G,'AGG Activity_16'!$A:$A,$B106)+SUMIFS('AGG Activity_EX'!G:G,'AGG Activity_EX'!$A:$A,$B106))-SUMIFS(Activity_EX!G:G,Activity_EX!$A:$A,$A106))/(SUMIFS('AGG Activity_16'!G:G,'AGG Activity_16'!$A:$A,$B106)),1)))))</f>
        <v>0</v>
      </c>
      <c r="R106" s="7">
        <f>IF(AND(R$1=2017,OR(L106="WH",L106="SH")),IF(COMBDG_Split_Tech!R106="",0,COMBDG_Split_Tech!R106),IF(R$1=2016,IF(COMBDG_Split_Tech!R106="",0,COMBDG_Split_Tech!R106),IF(COMBDG_Split_Tech!R106=1,1,IF(COMBDG_Split_Tech!R106="",0,IFERROR((COMBDG_Split_Tech!R106*(SUMIFS('AGG Activity_16'!H:H,'AGG Activity_16'!$A:$A,$B106)+SUMIFS('AGG Activity_EX'!H:H,'AGG Activity_EX'!$A:$A,$B106))-SUMIFS(Activity_EX!H:H,Activity_EX!$A:$A,$A106))/(SUMIFS('AGG Activity_16'!H:H,'AGG Activity_16'!$A:$A,$B106)),1)))))</f>
        <v>0</v>
      </c>
      <c r="S106" s="7">
        <f>IF(AND(S$1=2017,OR(M106="WH",M106="SH")),IF(COMBDG_Split_Tech!S106="",0,COMBDG_Split_Tech!S106),IF(S$1=2016,IF(COMBDG_Split_Tech!S106="",0,COMBDG_Split_Tech!S106),IF(COMBDG_Split_Tech!S106=1,1,IF(COMBDG_Split_Tech!S106="",0,IFERROR((COMBDG_Split_Tech!S106*(SUMIFS('AGG Activity_16'!I:I,'AGG Activity_16'!$A:$A,$B106)+SUMIFS('AGG Activity_EX'!I:I,'AGG Activity_EX'!$A:$A,$B106))-SUMIFS(Activity_EX!I:I,Activity_EX!$A:$A,$A106))/(SUMIFS('AGG Activity_16'!I:I,'AGG Activity_16'!$A:$A,$B106)),1)))))</f>
        <v>0</v>
      </c>
      <c r="T106" s="7">
        <f>IF(AND(T$1=2017,OR(N106="WH",N106="SH")),IF(COMBDG_Split_Tech!T106="",0,COMBDG_Split_Tech!T106),IF(T$1=2016,IF(COMBDG_Split_Tech!T106="",0,COMBDG_Split_Tech!T106),IF(COMBDG_Split_Tech!T106=1,1,IF(COMBDG_Split_Tech!T106="",0,IFERROR((COMBDG_Split_Tech!T106*(SUMIFS('AGG Activity_16'!J:J,'AGG Activity_16'!$A:$A,$B106)+SUMIFS('AGG Activity_EX'!J:J,'AGG Activity_EX'!$A:$A,$B106))-SUMIFS(Activity_EX!J:J,Activity_EX!$A:$A,$A106))/(SUMIFS('AGG Activity_16'!J:J,'AGG Activity_16'!$A:$A,$B106)),1)))))</f>
        <v>0</v>
      </c>
      <c r="U106" s="7">
        <f>IF(AND(U$1=2017,OR(O106="WH",O106="SH")),IF(COMBDG_Split_Tech!U106="",0,COMBDG_Split_Tech!U106),IF(U$1=2016,IF(COMBDG_Split_Tech!U106="",0,COMBDG_Split_Tech!U106),IF(COMBDG_Split_Tech!U106=1,1,IF(COMBDG_Split_Tech!U106="",0,IFERROR((COMBDG_Split_Tech!U106*(SUMIFS('AGG Activity_16'!K:K,'AGG Activity_16'!$A:$A,$B106)+SUMIFS('AGG Activity_EX'!K:K,'AGG Activity_EX'!$A:$A,$B106))-SUMIFS(Activity_EX!K:K,Activity_EX!$A:$A,$A106))/(SUMIFS('AGG Activity_16'!K:K,'AGG Activity_16'!$A:$A,$B106)),1)))))</f>
        <v>0</v>
      </c>
    </row>
    <row r="107" spans="1:21" x14ac:dyDescent="0.25">
      <c r="A107" t="str">
        <f>COMBDG_Split_Tech!A107</f>
        <v>COMBDGAFSOldSHFUR___STDHFO</v>
      </c>
      <c r="B107" t="str">
        <f>COMBDG_Split_Tech!B107</f>
        <v>COMBDGAFSOldSH</v>
      </c>
      <c r="C107" t="str">
        <f>COMBDG_Split_Tech!C107</f>
        <v>COM</v>
      </c>
      <c r="D107" t="str">
        <f>COMBDG_Split_Tech!D107</f>
        <v>BDG</v>
      </c>
      <c r="E107" t="str">
        <f>COMBDG_Split_Tech!E107</f>
        <v>AFS</v>
      </c>
      <c r="F107" t="str">
        <f>COMBDG_Split_Tech!F107</f>
        <v>Old</v>
      </c>
      <c r="G107" t="str">
        <f>COMBDG_Split_Tech!G107</f>
        <v>SH</v>
      </c>
      <c r="H107" t="str">
        <f>COMBDG_Split_Tech!H107</f>
        <v>FUR</v>
      </c>
      <c r="I107" t="str">
        <f>COMBDG_Split_Tech!I107</f>
        <v>___</v>
      </c>
      <c r="J107" t="str">
        <f>COMBDG_Split_Tech!J107</f>
        <v>STD</v>
      </c>
      <c r="K107" t="str">
        <f>COMBDG_Split_Tech!K107</f>
        <v>HFO</v>
      </c>
      <c r="L107" s="7">
        <f>IF(AND(L$1=2017,OR(F107="WH",F107="SH")),IF(COMBDG_Split_Tech!L107="",0,COMBDG_Split_Tech!L107),IF(L$1=2016,IF(COMBDG_Split_Tech!L107="",0,COMBDG_Split_Tech!L107),IF(COMBDG_Split_Tech!L107=1,1,IF(COMBDG_Split_Tech!L107="",0,IFERROR((COMBDG_Split_Tech!L107*(SUMIFS('AGG Activity_16'!B:B,'AGG Activity_16'!$A:$A,$B107)+SUMIFS('AGG Activity_EX'!B:B,'AGG Activity_EX'!$A:$A,$B107))-SUMIFS(Activity_EX!B:B,Activity_EX!$A:$A,$A107))/(SUMIFS('AGG Activity_16'!B:B,'AGG Activity_16'!$A:$A,$B107)),1)))))</f>
        <v>0</v>
      </c>
      <c r="M107" s="7">
        <f>IF(AND(M$1=2017,OR(G107="WH",G107="SH")),IF(COMBDG_Split_Tech!M107="",0,COMBDG_Split_Tech!M107),IF(M$1=2016,IF(COMBDG_Split_Tech!M107="",0,COMBDG_Split_Tech!M107),IF(COMBDG_Split_Tech!M107=1,1,IF(COMBDG_Split_Tech!M107="",0,IFERROR((COMBDG_Split_Tech!M107*(SUMIFS('AGG Activity_16'!C:C,'AGG Activity_16'!$A:$A,$B107)+SUMIFS('AGG Activity_EX'!C:C,'AGG Activity_EX'!$A:$A,$B107))-SUMIFS(Activity_EX!C:C,Activity_EX!$A:$A,$A107))/(SUMIFS('AGG Activity_16'!C:C,'AGG Activity_16'!$A:$A,$B107)),1)))))</f>
        <v>0</v>
      </c>
      <c r="N107" s="7">
        <f>IF(AND(N$1=2017,OR(H107="WH",H107="SH")),IF(COMBDG_Split_Tech!N107="",0,COMBDG_Split_Tech!N107),IF(N$1=2016,IF(COMBDG_Split_Tech!N107="",0,COMBDG_Split_Tech!N107),IF(COMBDG_Split_Tech!N107=1,1,IF(COMBDG_Split_Tech!N107="",0,IFERROR((COMBDG_Split_Tech!N107*(SUMIFS('AGG Activity_16'!D:D,'AGG Activity_16'!$A:$A,$B107)+SUMIFS('AGG Activity_EX'!D:D,'AGG Activity_EX'!$A:$A,$B107))-SUMIFS(Activity_EX!D:D,Activity_EX!$A:$A,$A107))/(SUMIFS('AGG Activity_16'!D:D,'AGG Activity_16'!$A:$A,$B107)),1)))))</f>
        <v>0</v>
      </c>
      <c r="O107" s="7">
        <f>IF(AND(O$1=2017,OR(I107="WH",I107="SH")),IF(COMBDG_Split_Tech!O107="",0,COMBDG_Split_Tech!O107),IF(O$1=2016,IF(COMBDG_Split_Tech!O107="",0,COMBDG_Split_Tech!O107),IF(COMBDG_Split_Tech!O107=1,1,IF(COMBDG_Split_Tech!O107="",0,IFERROR((COMBDG_Split_Tech!O107*(SUMIFS('AGG Activity_16'!E:E,'AGG Activity_16'!$A:$A,$B107)+SUMIFS('AGG Activity_EX'!E:E,'AGG Activity_EX'!$A:$A,$B107))-SUMIFS(Activity_EX!E:E,Activity_EX!$A:$A,$A107))/(SUMIFS('AGG Activity_16'!E:E,'AGG Activity_16'!$A:$A,$B107)),1)))))</f>
        <v>0</v>
      </c>
      <c r="P107" s="7">
        <f>IF(AND(P$1=2017,OR(J107="WH",J107="SH")),IF(COMBDG_Split_Tech!P107="",0,COMBDG_Split_Tech!P107),IF(P$1=2016,IF(COMBDG_Split_Tech!P107="",0,COMBDG_Split_Tech!P107),IF(COMBDG_Split_Tech!P107=1,1,IF(COMBDG_Split_Tech!P107="",0,IFERROR((COMBDG_Split_Tech!P107*(SUMIFS('AGG Activity_16'!F:F,'AGG Activity_16'!$A:$A,$B107)+SUMIFS('AGG Activity_EX'!F:F,'AGG Activity_EX'!$A:$A,$B107))-SUMIFS(Activity_EX!F:F,Activity_EX!$A:$A,$A107))/(SUMIFS('AGG Activity_16'!F:F,'AGG Activity_16'!$A:$A,$B107)),1)))))</f>
        <v>0</v>
      </c>
      <c r="Q107" s="7">
        <f>IF(AND(Q$1=2017,OR(K107="WH",K107="SH")),IF(COMBDG_Split_Tech!Q107="",0,COMBDG_Split_Tech!Q107),IF(Q$1=2016,IF(COMBDG_Split_Tech!Q107="",0,COMBDG_Split_Tech!Q107),IF(COMBDG_Split_Tech!Q107=1,1,IF(COMBDG_Split_Tech!Q107="",0,IFERROR((COMBDG_Split_Tech!Q107*(SUMIFS('AGG Activity_16'!G:G,'AGG Activity_16'!$A:$A,$B107)+SUMIFS('AGG Activity_EX'!G:G,'AGG Activity_EX'!$A:$A,$B107))-SUMIFS(Activity_EX!G:G,Activity_EX!$A:$A,$A107))/(SUMIFS('AGG Activity_16'!G:G,'AGG Activity_16'!$A:$A,$B107)),1)))))</f>
        <v>0</v>
      </c>
      <c r="R107" s="7">
        <f>IF(AND(R$1=2017,OR(L107="WH",L107="SH")),IF(COMBDG_Split_Tech!R107="",0,COMBDG_Split_Tech!R107),IF(R$1=2016,IF(COMBDG_Split_Tech!R107="",0,COMBDG_Split_Tech!R107),IF(COMBDG_Split_Tech!R107=1,1,IF(COMBDG_Split_Tech!R107="",0,IFERROR((COMBDG_Split_Tech!R107*(SUMIFS('AGG Activity_16'!H:H,'AGG Activity_16'!$A:$A,$B107)+SUMIFS('AGG Activity_EX'!H:H,'AGG Activity_EX'!$A:$A,$B107))-SUMIFS(Activity_EX!H:H,Activity_EX!$A:$A,$A107))/(SUMIFS('AGG Activity_16'!H:H,'AGG Activity_16'!$A:$A,$B107)),1)))))</f>
        <v>0</v>
      </c>
      <c r="S107" s="7">
        <f>IF(AND(S$1=2017,OR(M107="WH",M107="SH")),IF(COMBDG_Split_Tech!S107="",0,COMBDG_Split_Tech!S107),IF(S$1=2016,IF(COMBDG_Split_Tech!S107="",0,COMBDG_Split_Tech!S107),IF(COMBDG_Split_Tech!S107=1,1,IF(COMBDG_Split_Tech!S107="",0,IFERROR((COMBDG_Split_Tech!S107*(SUMIFS('AGG Activity_16'!I:I,'AGG Activity_16'!$A:$A,$B107)+SUMIFS('AGG Activity_EX'!I:I,'AGG Activity_EX'!$A:$A,$B107))-SUMIFS(Activity_EX!I:I,Activity_EX!$A:$A,$A107))/(SUMIFS('AGG Activity_16'!I:I,'AGG Activity_16'!$A:$A,$B107)),1)))))</f>
        <v>0</v>
      </c>
      <c r="T107" s="7">
        <f>IF(AND(T$1=2017,OR(N107="WH",N107="SH")),IF(COMBDG_Split_Tech!T107="",0,COMBDG_Split_Tech!T107),IF(T$1=2016,IF(COMBDG_Split_Tech!T107="",0,COMBDG_Split_Tech!T107),IF(COMBDG_Split_Tech!T107=1,1,IF(COMBDG_Split_Tech!T107="",0,IFERROR((COMBDG_Split_Tech!T107*(SUMIFS('AGG Activity_16'!J:J,'AGG Activity_16'!$A:$A,$B107)+SUMIFS('AGG Activity_EX'!J:J,'AGG Activity_EX'!$A:$A,$B107))-SUMIFS(Activity_EX!J:J,Activity_EX!$A:$A,$A107))/(SUMIFS('AGG Activity_16'!J:J,'AGG Activity_16'!$A:$A,$B107)),1)))))</f>
        <v>0</v>
      </c>
      <c r="U107" s="7">
        <f>IF(AND(U$1=2017,OR(O107="WH",O107="SH")),IF(COMBDG_Split_Tech!U107="",0,COMBDG_Split_Tech!U107),IF(U$1=2016,IF(COMBDG_Split_Tech!U107="",0,COMBDG_Split_Tech!U107),IF(COMBDG_Split_Tech!U107=1,1,IF(COMBDG_Split_Tech!U107="",0,IFERROR((COMBDG_Split_Tech!U107*(SUMIFS('AGG Activity_16'!K:K,'AGG Activity_16'!$A:$A,$B107)+SUMIFS('AGG Activity_EX'!K:K,'AGG Activity_EX'!$A:$A,$B107))-SUMIFS(Activity_EX!K:K,Activity_EX!$A:$A,$A107))/(SUMIFS('AGG Activity_16'!K:K,'AGG Activity_16'!$A:$A,$B107)),1)))))</f>
        <v>0</v>
      </c>
    </row>
    <row r="108" spans="1:21" x14ac:dyDescent="0.25">
      <c r="A108" t="str">
        <f>COMBDG_Split_Tech!A108</f>
        <v>COMBDGAFSOldSHFUR___STDKER</v>
      </c>
      <c r="B108" t="str">
        <f>COMBDG_Split_Tech!B108</f>
        <v>COMBDGAFSOldSH</v>
      </c>
      <c r="C108" t="str">
        <f>COMBDG_Split_Tech!C108</f>
        <v>COM</v>
      </c>
      <c r="D108" t="str">
        <f>COMBDG_Split_Tech!D108</f>
        <v>BDG</v>
      </c>
      <c r="E108" t="str">
        <f>COMBDG_Split_Tech!E108</f>
        <v>AFS</v>
      </c>
      <c r="F108" t="str">
        <f>COMBDG_Split_Tech!F108</f>
        <v>Old</v>
      </c>
      <c r="G108" t="str">
        <f>COMBDG_Split_Tech!G108</f>
        <v>SH</v>
      </c>
      <c r="H108" t="str">
        <f>COMBDG_Split_Tech!H108</f>
        <v>FUR</v>
      </c>
      <c r="I108" t="str">
        <f>COMBDG_Split_Tech!I108</f>
        <v>___</v>
      </c>
      <c r="J108" t="str">
        <f>COMBDG_Split_Tech!J108</f>
        <v>STD</v>
      </c>
      <c r="K108" t="str">
        <f>COMBDG_Split_Tech!K108</f>
        <v>KER</v>
      </c>
      <c r="L108" s="7">
        <f>IF(AND(L$1=2017,OR(F108="WH",F108="SH")),IF(COMBDG_Split_Tech!L108="",0,COMBDG_Split_Tech!L108),IF(L$1=2016,IF(COMBDG_Split_Tech!L108="",0,COMBDG_Split_Tech!L108),IF(COMBDG_Split_Tech!L108=1,1,IF(COMBDG_Split_Tech!L108="",0,IFERROR((COMBDG_Split_Tech!L108*(SUMIFS('AGG Activity_16'!B:B,'AGG Activity_16'!$A:$A,$B108)+SUMIFS('AGG Activity_EX'!B:B,'AGG Activity_EX'!$A:$A,$B108))-SUMIFS(Activity_EX!B:B,Activity_EX!$A:$A,$A108))/(SUMIFS('AGG Activity_16'!B:B,'AGG Activity_16'!$A:$A,$B108)),1)))))</f>
        <v>0</v>
      </c>
      <c r="M108" s="7">
        <f>IF(AND(M$1=2017,OR(G108="WH",G108="SH")),IF(COMBDG_Split_Tech!M108="",0,COMBDG_Split_Tech!M108),IF(M$1=2016,IF(COMBDG_Split_Tech!M108="",0,COMBDG_Split_Tech!M108),IF(COMBDG_Split_Tech!M108=1,1,IF(COMBDG_Split_Tech!M108="",0,IFERROR((COMBDG_Split_Tech!M108*(SUMIFS('AGG Activity_16'!C:C,'AGG Activity_16'!$A:$A,$B108)+SUMIFS('AGG Activity_EX'!C:C,'AGG Activity_EX'!$A:$A,$B108))-SUMIFS(Activity_EX!C:C,Activity_EX!$A:$A,$A108))/(SUMIFS('AGG Activity_16'!C:C,'AGG Activity_16'!$A:$A,$B108)),1)))))</f>
        <v>0</v>
      </c>
      <c r="N108" s="7">
        <f>IF(AND(N$1=2017,OR(H108="WH",H108="SH")),IF(COMBDG_Split_Tech!N108="",0,COMBDG_Split_Tech!N108),IF(N$1=2016,IF(COMBDG_Split_Tech!N108="",0,COMBDG_Split_Tech!N108),IF(COMBDG_Split_Tech!N108=1,1,IF(COMBDG_Split_Tech!N108="",0,IFERROR((COMBDG_Split_Tech!N108*(SUMIFS('AGG Activity_16'!D:D,'AGG Activity_16'!$A:$A,$B108)+SUMIFS('AGG Activity_EX'!D:D,'AGG Activity_EX'!$A:$A,$B108))-SUMIFS(Activity_EX!D:D,Activity_EX!$A:$A,$A108))/(SUMIFS('AGG Activity_16'!D:D,'AGG Activity_16'!$A:$A,$B108)),1)))))</f>
        <v>0</v>
      </c>
      <c r="O108" s="7">
        <f>IF(AND(O$1=2017,OR(I108="WH",I108="SH")),IF(COMBDG_Split_Tech!O108="",0,COMBDG_Split_Tech!O108),IF(O$1=2016,IF(COMBDG_Split_Tech!O108="",0,COMBDG_Split_Tech!O108),IF(COMBDG_Split_Tech!O108=1,1,IF(COMBDG_Split_Tech!O108="",0,IFERROR((COMBDG_Split_Tech!O108*(SUMIFS('AGG Activity_16'!E:E,'AGG Activity_16'!$A:$A,$B108)+SUMIFS('AGG Activity_EX'!E:E,'AGG Activity_EX'!$A:$A,$B108))-SUMIFS(Activity_EX!E:E,Activity_EX!$A:$A,$A108))/(SUMIFS('AGG Activity_16'!E:E,'AGG Activity_16'!$A:$A,$B108)),1)))))</f>
        <v>0</v>
      </c>
      <c r="P108" s="7">
        <f>IF(AND(P$1=2017,OR(J108="WH",J108="SH")),IF(COMBDG_Split_Tech!P108="",0,COMBDG_Split_Tech!P108),IF(P$1=2016,IF(COMBDG_Split_Tech!P108="",0,COMBDG_Split_Tech!P108),IF(COMBDG_Split_Tech!P108=1,1,IF(COMBDG_Split_Tech!P108="",0,IFERROR((COMBDG_Split_Tech!P108*(SUMIFS('AGG Activity_16'!F:F,'AGG Activity_16'!$A:$A,$B108)+SUMIFS('AGG Activity_EX'!F:F,'AGG Activity_EX'!$A:$A,$B108))-SUMIFS(Activity_EX!F:F,Activity_EX!$A:$A,$A108))/(SUMIFS('AGG Activity_16'!F:F,'AGG Activity_16'!$A:$A,$B108)),1)))))</f>
        <v>0</v>
      </c>
      <c r="Q108" s="7">
        <f>IF(AND(Q$1=2017,OR(K108="WH",K108="SH")),IF(COMBDG_Split_Tech!Q108="",0,COMBDG_Split_Tech!Q108),IF(Q$1=2016,IF(COMBDG_Split_Tech!Q108="",0,COMBDG_Split_Tech!Q108),IF(COMBDG_Split_Tech!Q108=1,1,IF(COMBDG_Split_Tech!Q108="",0,IFERROR((COMBDG_Split_Tech!Q108*(SUMIFS('AGG Activity_16'!G:G,'AGG Activity_16'!$A:$A,$B108)+SUMIFS('AGG Activity_EX'!G:G,'AGG Activity_EX'!$A:$A,$B108))-SUMIFS(Activity_EX!G:G,Activity_EX!$A:$A,$A108))/(SUMIFS('AGG Activity_16'!G:G,'AGG Activity_16'!$A:$A,$B108)),1)))))</f>
        <v>0</v>
      </c>
      <c r="R108" s="7">
        <f>IF(AND(R$1=2017,OR(L108="WH",L108="SH")),IF(COMBDG_Split_Tech!R108="",0,COMBDG_Split_Tech!R108),IF(R$1=2016,IF(COMBDG_Split_Tech!R108="",0,COMBDG_Split_Tech!R108),IF(COMBDG_Split_Tech!R108=1,1,IF(COMBDG_Split_Tech!R108="",0,IFERROR((COMBDG_Split_Tech!R108*(SUMIFS('AGG Activity_16'!H:H,'AGG Activity_16'!$A:$A,$B108)+SUMIFS('AGG Activity_EX'!H:H,'AGG Activity_EX'!$A:$A,$B108))-SUMIFS(Activity_EX!H:H,Activity_EX!$A:$A,$A108))/(SUMIFS('AGG Activity_16'!H:H,'AGG Activity_16'!$A:$A,$B108)),1)))))</f>
        <v>0</v>
      </c>
      <c r="S108" s="7">
        <f>IF(AND(S$1=2017,OR(M108="WH",M108="SH")),IF(COMBDG_Split_Tech!S108="",0,COMBDG_Split_Tech!S108),IF(S$1=2016,IF(COMBDG_Split_Tech!S108="",0,COMBDG_Split_Tech!S108),IF(COMBDG_Split_Tech!S108=1,1,IF(COMBDG_Split_Tech!S108="",0,IFERROR((COMBDG_Split_Tech!S108*(SUMIFS('AGG Activity_16'!I:I,'AGG Activity_16'!$A:$A,$B108)+SUMIFS('AGG Activity_EX'!I:I,'AGG Activity_EX'!$A:$A,$B108))-SUMIFS(Activity_EX!I:I,Activity_EX!$A:$A,$A108))/(SUMIFS('AGG Activity_16'!I:I,'AGG Activity_16'!$A:$A,$B108)),1)))))</f>
        <v>0</v>
      </c>
      <c r="T108" s="7">
        <f>IF(AND(T$1=2017,OR(N108="WH",N108="SH")),IF(COMBDG_Split_Tech!T108="",0,COMBDG_Split_Tech!T108),IF(T$1=2016,IF(COMBDG_Split_Tech!T108="",0,COMBDG_Split_Tech!T108),IF(COMBDG_Split_Tech!T108=1,1,IF(COMBDG_Split_Tech!T108="",0,IFERROR((COMBDG_Split_Tech!T108*(SUMIFS('AGG Activity_16'!J:J,'AGG Activity_16'!$A:$A,$B108)+SUMIFS('AGG Activity_EX'!J:J,'AGG Activity_EX'!$A:$A,$B108))-SUMIFS(Activity_EX!J:J,Activity_EX!$A:$A,$A108))/(SUMIFS('AGG Activity_16'!J:J,'AGG Activity_16'!$A:$A,$B108)),1)))))</f>
        <v>0</v>
      </c>
      <c r="U108" s="7">
        <f>IF(AND(U$1=2017,OR(O108="WH",O108="SH")),IF(COMBDG_Split_Tech!U108="",0,COMBDG_Split_Tech!U108),IF(U$1=2016,IF(COMBDG_Split_Tech!U108="",0,COMBDG_Split_Tech!U108),IF(COMBDG_Split_Tech!U108=1,1,IF(COMBDG_Split_Tech!U108="",0,IFERROR((COMBDG_Split_Tech!U108*(SUMIFS('AGG Activity_16'!K:K,'AGG Activity_16'!$A:$A,$B108)+SUMIFS('AGG Activity_EX'!K:K,'AGG Activity_EX'!$A:$A,$B108))-SUMIFS(Activity_EX!K:K,Activity_EX!$A:$A,$A108))/(SUMIFS('AGG Activity_16'!K:K,'AGG Activity_16'!$A:$A,$B108)),1)))))</f>
        <v>0</v>
      </c>
    </row>
    <row r="109" spans="1:21" x14ac:dyDescent="0.25">
      <c r="A109" t="str">
        <f>COMBDG_Split_Tech!A109</f>
        <v>COMBDGAFSOldSHFUR___STDLFO</v>
      </c>
      <c r="B109" t="str">
        <f>COMBDG_Split_Tech!B109</f>
        <v>COMBDGAFSOldSH</v>
      </c>
      <c r="C109" t="str">
        <f>COMBDG_Split_Tech!C109</f>
        <v>COM</v>
      </c>
      <c r="D109" t="str">
        <f>COMBDG_Split_Tech!D109</f>
        <v>BDG</v>
      </c>
      <c r="E109" t="str">
        <f>COMBDG_Split_Tech!E109</f>
        <v>AFS</v>
      </c>
      <c r="F109" t="str">
        <f>COMBDG_Split_Tech!F109</f>
        <v>Old</v>
      </c>
      <c r="G109" t="str">
        <f>COMBDG_Split_Tech!G109</f>
        <v>SH</v>
      </c>
      <c r="H109" t="str">
        <f>COMBDG_Split_Tech!H109</f>
        <v>FUR</v>
      </c>
      <c r="I109" t="str">
        <f>COMBDG_Split_Tech!I109</f>
        <v>___</v>
      </c>
      <c r="J109" t="str">
        <f>COMBDG_Split_Tech!J109</f>
        <v>STD</v>
      </c>
      <c r="K109" t="str">
        <f>COMBDG_Split_Tech!K109</f>
        <v>LFO</v>
      </c>
      <c r="L109" s="7">
        <f>IF(AND(L$1=2017,OR(F109="WH",F109="SH")),IF(COMBDG_Split_Tech!L109="",0,COMBDG_Split_Tech!L109),IF(L$1=2016,IF(COMBDG_Split_Tech!L109="",0,COMBDG_Split_Tech!L109),IF(COMBDG_Split_Tech!L109=1,1,IF(COMBDG_Split_Tech!L109="",0,IFERROR((COMBDG_Split_Tech!L109*(SUMIFS('AGG Activity_16'!B:B,'AGG Activity_16'!$A:$A,$B109)+SUMIFS('AGG Activity_EX'!B:B,'AGG Activity_EX'!$A:$A,$B109))-SUMIFS(Activity_EX!B:B,Activity_EX!$A:$A,$A109))/(SUMIFS('AGG Activity_16'!B:B,'AGG Activity_16'!$A:$A,$B109)),1)))))</f>
        <v>5.4271694058897315E-3</v>
      </c>
      <c r="M109" s="7">
        <f>IF(AND(M$1=2017,OR(G109="WH",G109="SH")),IF(COMBDG_Split_Tech!M109="",0,COMBDG_Split_Tech!M109),IF(M$1=2016,IF(COMBDG_Split_Tech!M109="",0,COMBDG_Split_Tech!M109),IF(COMBDG_Split_Tech!M109=1,1,IF(COMBDG_Split_Tech!M109="",0,IFERROR((COMBDG_Split_Tech!M109*(SUMIFS('AGG Activity_16'!C:C,'AGG Activity_16'!$A:$A,$B109)+SUMIFS('AGG Activity_EX'!C:C,'AGG Activity_EX'!$A:$A,$B109))-SUMIFS(Activity_EX!C:C,Activity_EX!$A:$A,$A109))/(SUMIFS('AGG Activity_16'!C:C,'AGG Activity_16'!$A:$A,$B109)),1)))))</f>
        <v>5.4271694058897315E-3</v>
      </c>
      <c r="N109" s="7">
        <f>IF(AND(N$1=2017,OR(H109="WH",H109="SH")),IF(COMBDG_Split_Tech!N109="",0,COMBDG_Split_Tech!N109),IF(N$1=2016,IF(COMBDG_Split_Tech!N109="",0,COMBDG_Split_Tech!N109),IF(COMBDG_Split_Tech!N109=1,1,IF(COMBDG_Split_Tech!N109="",0,IFERROR((COMBDG_Split_Tech!N109*(SUMIFS('AGG Activity_16'!D:D,'AGG Activity_16'!$A:$A,$B109)+SUMIFS('AGG Activity_EX'!D:D,'AGG Activity_EX'!$A:$A,$B109))-SUMIFS(Activity_EX!D:D,Activity_EX!$A:$A,$A109))/(SUMIFS('AGG Activity_16'!D:D,'AGG Activity_16'!$A:$A,$B109)),1)))))</f>
        <v>6.9382892849886718E-3</v>
      </c>
      <c r="O109" s="7">
        <f>IF(AND(O$1=2017,OR(I109="WH",I109="SH")),IF(COMBDG_Split_Tech!O109="",0,COMBDG_Split_Tech!O109),IF(O$1=2016,IF(COMBDG_Split_Tech!O109="",0,COMBDG_Split_Tech!O109),IF(COMBDG_Split_Tech!O109=1,1,IF(COMBDG_Split_Tech!O109="",0,IFERROR((COMBDG_Split_Tech!O109*(SUMIFS('AGG Activity_16'!E:E,'AGG Activity_16'!$A:$A,$B109)+SUMIFS('AGG Activity_EX'!E:E,'AGG Activity_EX'!$A:$A,$B109))-SUMIFS(Activity_EX!E:E,Activity_EX!$A:$A,$A109))/(SUMIFS('AGG Activity_16'!E:E,'AGG Activity_16'!$A:$A,$B109)),1)))))</f>
        <v>6.7894531889095625E-3</v>
      </c>
      <c r="P109" s="7">
        <f>IF(AND(P$1=2017,OR(J109="WH",J109="SH")),IF(COMBDG_Split_Tech!P109="",0,COMBDG_Split_Tech!P109),IF(P$1=2016,IF(COMBDG_Split_Tech!P109="",0,COMBDG_Split_Tech!P109),IF(COMBDG_Split_Tech!P109=1,1,IF(COMBDG_Split_Tech!P109="",0,IFERROR((COMBDG_Split_Tech!P109*(SUMIFS('AGG Activity_16'!F:F,'AGG Activity_16'!$A:$A,$B109)+SUMIFS('AGG Activity_EX'!F:F,'AGG Activity_EX'!$A:$A,$B109))-SUMIFS(Activity_EX!F:F,Activity_EX!$A:$A,$A109))/(SUMIFS('AGG Activity_16'!F:F,'AGG Activity_16'!$A:$A,$B109)),1)))))</f>
        <v>6.4088224059907946E-3</v>
      </c>
      <c r="Q109" s="7">
        <f>IF(AND(Q$1=2017,OR(K109="WH",K109="SH")),IF(COMBDG_Split_Tech!Q109="",0,COMBDG_Split_Tech!Q109),IF(Q$1=2016,IF(COMBDG_Split_Tech!Q109="",0,COMBDG_Split_Tech!Q109),IF(COMBDG_Split_Tech!Q109=1,1,IF(COMBDG_Split_Tech!Q109="",0,IFERROR((COMBDG_Split_Tech!Q109*(SUMIFS('AGG Activity_16'!G:G,'AGG Activity_16'!$A:$A,$B109)+SUMIFS('AGG Activity_EX'!G:G,'AGG Activity_EX'!$A:$A,$B109))-SUMIFS(Activity_EX!G:G,Activity_EX!$A:$A,$A109))/(SUMIFS('AGG Activity_16'!G:G,'AGG Activity_16'!$A:$A,$B109)),1)))))</f>
        <v>6.3929673072141658E-3</v>
      </c>
      <c r="R109" s="7">
        <f>IF(AND(R$1=2017,OR(L109="WH",L109="SH")),IF(COMBDG_Split_Tech!R109="",0,COMBDG_Split_Tech!R109),IF(R$1=2016,IF(COMBDG_Split_Tech!R109="",0,COMBDG_Split_Tech!R109),IF(COMBDG_Split_Tech!R109=1,1,IF(COMBDG_Split_Tech!R109="",0,IFERROR((COMBDG_Split_Tech!R109*(SUMIFS('AGG Activity_16'!H:H,'AGG Activity_16'!$A:$A,$B109)+SUMIFS('AGG Activity_EX'!H:H,'AGG Activity_EX'!$A:$A,$B109))-SUMIFS(Activity_EX!H:H,Activity_EX!$A:$A,$A109))/(SUMIFS('AGG Activity_16'!H:H,'AGG Activity_16'!$A:$A,$B109)),1)))))</f>
        <v>5.2298128238183004E-3</v>
      </c>
      <c r="S109" s="7">
        <f>IF(AND(S$1=2017,OR(M109="WH",M109="SH")),IF(COMBDG_Split_Tech!S109="",0,COMBDG_Split_Tech!S109),IF(S$1=2016,IF(COMBDG_Split_Tech!S109="",0,COMBDG_Split_Tech!S109),IF(COMBDG_Split_Tech!S109=1,1,IF(COMBDG_Split_Tech!S109="",0,IFERROR((COMBDG_Split_Tech!S109*(SUMIFS('AGG Activity_16'!I:I,'AGG Activity_16'!$A:$A,$B109)+SUMIFS('AGG Activity_EX'!I:I,'AGG Activity_EX'!$A:$A,$B109))-SUMIFS(Activity_EX!I:I,Activity_EX!$A:$A,$A109))/(SUMIFS('AGG Activity_16'!I:I,'AGG Activity_16'!$A:$A,$B109)),1)))))</f>
        <v>0</v>
      </c>
      <c r="T109" s="7">
        <f>IF(AND(T$1=2017,OR(N109="WH",N109="SH")),IF(COMBDG_Split_Tech!T109="",0,COMBDG_Split_Tech!T109),IF(T$1=2016,IF(COMBDG_Split_Tech!T109="",0,COMBDG_Split_Tech!T109),IF(COMBDG_Split_Tech!T109=1,1,IF(COMBDG_Split_Tech!T109="",0,IFERROR((COMBDG_Split_Tech!T109*(SUMIFS('AGG Activity_16'!J:J,'AGG Activity_16'!$A:$A,$B109)+SUMIFS('AGG Activity_EX'!J:J,'AGG Activity_EX'!$A:$A,$B109))-SUMIFS(Activity_EX!J:J,Activity_EX!$A:$A,$A109))/(SUMIFS('AGG Activity_16'!J:J,'AGG Activity_16'!$A:$A,$B109)),1)))))</f>
        <v>0</v>
      </c>
      <c r="U109" s="7">
        <f>IF(AND(U$1=2017,OR(O109="WH",O109="SH")),IF(COMBDG_Split_Tech!U109="",0,COMBDG_Split_Tech!U109),IF(U$1=2016,IF(COMBDG_Split_Tech!U109="",0,COMBDG_Split_Tech!U109),IF(COMBDG_Split_Tech!U109=1,1,IF(COMBDG_Split_Tech!U109="",0,IFERROR((COMBDG_Split_Tech!U109*(SUMIFS('AGG Activity_16'!K:K,'AGG Activity_16'!$A:$A,$B109)+SUMIFS('AGG Activity_EX'!K:K,'AGG Activity_EX'!$A:$A,$B109))-SUMIFS(Activity_EX!K:K,Activity_EX!$A:$A,$A109))/(SUMIFS('AGG Activity_16'!K:K,'AGG Activity_16'!$A:$A,$B109)),1)))))</f>
        <v>0</v>
      </c>
    </row>
    <row r="110" spans="1:21" x14ac:dyDescent="0.25">
      <c r="A110" t="str">
        <f>COMBDG_Split_Tech!A110</f>
        <v>COMBDGAFSOldSHFUR___STDNGA</v>
      </c>
      <c r="B110" t="str">
        <f>COMBDG_Split_Tech!B110</f>
        <v>COMBDGAFSOldSH</v>
      </c>
      <c r="C110" t="str">
        <f>COMBDG_Split_Tech!C110</f>
        <v>COM</v>
      </c>
      <c r="D110" t="str">
        <f>COMBDG_Split_Tech!D110</f>
        <v>BDG</v>
      </c>
      <c r="E110" t="str">
        <f>COMBDG_Split_Tech!E110</f>
        <v>AFS</v>
      </c>
      <c r="F110" t="str">
        <f>COMBDG_Split_Tech!F110</f>
        <v>Old</v>
      </c>
      <c r="G110" t="str">
        <f>COMBDG_Split_Tech!G110</f>
        <v>SH</v>
      </c>
      <c r="H110" t="str">
        <f>COMBDG_Split_Tech!H110</f>
        <v>FUR</v>
      </c>
      <c r="I110" t="str">
        <f>COMBDG_Split_Tech!I110</f>
        <v>___</v>
      </c>
      <c r="J110" t="str">
        <f>COMBDG_Split_Tech!J110</f>
        <v>STD</v>
      </c>
      <c r="K110" t="str">
        <f>COMBDG_Split_Tech!K110</f>
        <v>NGA</v>
      </c>
      <c r="L110" s="7">
        <f>IF(AND(L$1=2017,OR(F110="WH",F110="SH")),IF(COMBDG_Split_Tech!L110="",0,COMBDG_Split_Tech!L110),IF(L$1=2016,IF(COMBDG_Split_Tech!L110="",0,COMBDG_Split_Tech!L110),IF(COMBDG_Split_Tech!L110=1,1,IF(COMBDG_Split_Tech!L110="",0,IFERROR((COMBDG_Split_Tech!L110*(SUMIFS('AGG Activity_16'!B:B,'AGG Activity_16'!$A:$A,$B110)+SUMIFS('AGG Activity_EX'!B:B,'AGG Activity_EX'!$A:$A,$B110))-SUMIFS(Activity_EX!B:B,Activity_EX!$A:$A,$A110))/(SUMIFS('AGG Activity_16'!B:B,'AGG Activity_16'!$A:$A,$B110)),1)))))</f>
        <v>0.79273023696338696</v>
      </c>
      <c r="M110" s="7">
        <f>IF(AND(M$1=2017,OR(G110="WH",G110="SH")),IF(COMBDG_Split_Tech!M110="",0,COMBDG_Split_Tech!M110),IF(M$1=2016,IF(COMBDG_Split_Tech!M110="",0,COMBDG_Split_Tech!M110),IF(COMBDG_Split_Tech!M110=1,1,IF(COMBDG_Split_Tech!M110="",0,IFERROR((COMBDG_Split_Tech!M110*(SUMIFS('AGG Activity_16'!C:C,'AGG Activity_16'!$A:$A,$B110)+SUMIFS('AGG Activity_EX'!C:C,'AGG Activity_EX'!$A:$A,$B110))-SUMIFS(Activity_EX!C:C,Activity_EX!$A:$A,$A110))/(SUMIFS('AGG Activity_16'!C:C,'AGG Activity_16'!$A:$A,$B110)),1)))))</f>
        <v>0.79273023696338696</v>
      </c>
      <c r="N110" s="7">
        <f>IF(AND(N$1=2017,OR(H110="WH",H110="SH")),IF(COMBDG_Split_Tech!N110="",0,COMBDG_Split_Tech!N110),IF(N$1=2016,IF(COMBDG_Split_Tech!N110="",0,COMBDG_Split_Tech!N110),IF(COMBDG_Split_Tech!N110=1,1,IF(COMBDG_Split_Tech!N110="",0,IFERROR((COMBDG_Split_Tech!N110*(SUMIFS('AGG Activity_16'!D:D,'AGG Activity_16'!$A:$A,$B110)+SUMIFS('AGG Activity_EX'!D:D,'AGG Activity_EX'!$A:$A,$B110))-SUMIFS(Activity_EX!D:D,Activity_EX!$A:$A,$A110))/(SUMIFS('AGG Activity_16'!D:D,'AGG Activity_16'!$A:$A,$B110)),1)))))</f>
        <v>0.73369945805252546</v>
      </c>
      <c r="O110" s="7">
        <f>IF(AND(O$1=2017,OR(I110="WH",I110="SH")),IF(COMBDG_Split_Tech!O110="",0,COMBDG_Split_Tech!O110),IF(O$1=2016,IF(COMBDG_Split_Tech!O110="",0,COMBDG_Split_Tech!O110),IF(COMBDG_Split_Tech!O110=1,1,IF(COMBDG_Split_Tech!O110="",0,IFERROR((COMBDG_Split_Tech!O110*(SUMIFS('AGG Activity_16'!E:E,'AGG Activity_16'!$A:$A,$B110)+SUMIFS('AGG Activity_EX'!E:E,'AGG Activity_EX'!$A:$A,$B110))-SUMIFS(Activity_EX!E:E,Activity_EX!$A:$A,$A110))/(SUMIFS('AGG Activity_16'!E:E,'AGG Activity_16'!$A:$A,$B110)),1)))))</f>
        <v>0.73519203333441929</v>
      </c>
      <c r="P110" s="7">
        <f>IF(AND(P$1=2017,OR(J110="WH",J110="SH")),IF(COMBDG_Split_Tech!P110="",0,COMBDG_Split_Tech!P110),IF(P$1=2016,IF(COMBDG_Split_Tech!P110="",0,COMBDG_Split_Tech!P110),IF(COMBDG_Split_Tech!P110=1,1,IF(COMBDG_Split_Tech!P110="",0,IFERROR((COMBDG_Split_Tech!P110*(SUMIFS('AGG Activity_16'!F:F,'AGG Activity_16'!$A:$A,$B110)+SUMIFS('AGG Activity_EX'!F:F,'AGG Activity_EX'!$A:$A,$B110))-SUMIFS(Activity_EX!F:F,Activity_EX!$A:$A,$A110))/(SUMIFS('AGG Activity_16'!F:F,'AGG Activity_16'!$A:$A,$B110)),1)))))</f>
        <v>0.71966946005935573</v>
      </c>
      <c r="Q110" s="7">
        <f>IF(AND(Q$1=2017,OR(K110="WH",K110="SH")),IF(COMBDG_Split_Tech!Q110="",0,COMBDG_Split_Tech!Q110),IF(Q$1=2016,IF(COMBDG_Split_Tech!Q110="",0,COMBDG_Split_Tech!Q110),IF(COMBDG_Split_Tech!Q110=1,1,IF(COMBDG_Split_Tech!Q110="",0,IFERROR((COMBDG_Split_Tech!Q110*(SUMIFS('AGG Activity_16'!G:G,'AGG Activity_16'!$A:$A,$B110)+SUMIFS('AGG Activity_EX'!G:G,'AGG Activity_EX'!$A:$A,$B110))-SUMIFS(Activity_EX!G:G,Activity_EX!$A:$A,$A110))/(SUMIFS('AGG Activity_16'!G:G,'AGG Activity_16'!$A:$A,$B110)),1)))))</f>
        <v>0.72099107801765827</v>
      </c>
      <c r="R110" s="7">
        <f>IF(AND(R$1=2017,OR(L110="WH",L110="SH")),IF(COMBDG_Split_Tech!R110="",0,COMBDG_Split_Tech!R110),IF(R$1=2016,IF(COMBDG_Split_Tech!R110="",0,COMBDG_Split_Tech!R110),IF(COMBDG_Split_Tech!R110=1,1,IF(COMBDG_Split_Tech!R110="",0,IFERROR((COMBDG_Split_Tech!R110*(SUMIFS('AGG Activity_16'!H:H,'AGG Activity_16'!$A:$A,$B110)+SUMIFS('AGG Activity_EX'!H:H,'AGG Activity_EX'!$A:$A,$B110))-SUMIFS(Activity_EX!H:H,Activity_EX!$A:$A,$A110))/(SUMIFS('AGG Activity_16'!H:H,'AGG Activity_16'!$A:$A,$B110)),1)))))</f>
        <v>0.65046441966780078</v>
      </c>
      <c r="S110" s="7">
        <f>IF(AND(S$1=2017,OR(M110="WH",M110="SH")),IF(COMBDG_Split_Tech!S110="",0,COMBDG_Split_Tech!S110),IF(S$1=2016,IF(COMBDG_Split_Tech!S110="",0,COMBDG_Split_Tech!S110),IF(COMBDG_Split_Tech!S110=1,1,IF(COMBDG_Split_Tech!S110="",0,IFERROR((COMBDG_Split_Tech!S110*(SUMIFS('AGG Activity_16'!I:I,'AGG Activity_16'!$A:$A,$B110)+SUMIFS('AGG Activity_EX'!I:I,'AGG Activity_EX'!$A:$A,$B110))-SUMIFS(Activity_EX!I:I,Activity_EX!$A:$A,$A110))/(SUMIFS('AGG Activity_16'!I:I,'AGG Activity_16'!$A:$A,$B110)),1)))))</f>
        <v>0</v>
      </c>
      <c r="T110" s="7">
        <f>IF(AND(T$1=2017,OR(N110="WH",N110="SH")),IF(COMBDG_Split_Tech!T110="",0,COMBDG_Split_Tech!T110),IF(T$1=2016,IF(COMBDG_Split_Tech!T110="",0,COMBDG_Split_Tech!T110),IF(COMBDG_Split_Tech!T110=1,1,IF(COMBDG_Split_Tech!T110="",0,IFERROR((COMBDG_Split_Tech!T110*(SUMIFS('AGG Activity_16'!J:J,'AGG Activity_16'!$A:$A,$B110)+SUMIFS('AGG Activity_EX'!J:J,'AGG Activity_EX'!$A:$A,$B110))-SUMIFS(Activity_EX!J:J,Activity_EX!$A:$A,$A110))/(SUMIFS('AGG Activity_16'!J:J,'AGG Activity_16'!$A:$A,$B110)),1)))))</f>
        <v>0</v>
      </c>
      <c r="U110" s="7">
        <f>IF(AND(U$1=2017,OR(O110="WH",O110="SH")),IF(COMBDG_Split_Tech!U110="",0,COMBDG_Split_Tech!U110),IF(U$1=2016,IF(COMBDG_Split_Tech!U110="",0,COMBDG_Split_Tech!U110),IF(COMBDG_Split_Tech!U110=1,1,IF(COMBDG_Split_Tech!U110="",0,IFERROR((COMBDG_Split_Tech!U110*(SUMIFS('AGG Activity_16'!K:K,'AGG Activity_16'!$A:$A,$B110)+SUMIFS('AGG Activity_EX'!K:K,'AGG Activity_EX'!$A:$A,$B110))-SUMIFS(Activity_EX!K:K,Activity_EX!$A:$A,$A110))/(SUMIFS('AGG Activity_16'!K:K,'AGG Activity_16'!$A:$A,$B110)),1)))))</f>
        <v>0</v>
      </c>
    </row>
    <row r="111" spans="1:21" x14ac:dyDescent="0.25">
      <c r="A111" t="str">
        <f>COMBDG_Split_Tech!A111</f>
        <v>COMBDGAFSOldSHFUR___STDPRO</v>
      </c>
      <c r="B111" t="str">
        <f>COMBDG_Split_Tech!B111</f>
        <v>COMBDGAFSOldSH</v>
      </c>
      <c r="C111" t="str">
        <f>COMBDG_Split_Tech!C111</f>
        <v>COM</v>
      </c>
      <c r="D111" t="str">
        <f>COMBDG_Split_Tech!D111</f>
        <v>BDG</v>
      </c>
      <c r="E111" t="str">
        <f>COMBDG_Split_Tech!E111</f>
        <v>AFS</v>
      </c>
      <c r="F111" t="str">
        <f>COMBDG_Split_Tech!F111</f>
        <v>Old</v>
      </c>
      <c r="G111" t="str">
        <f>COMBDG_Split_Tech!G111</f>
        <v>SH</v>
      </c>
      <c r="H111" t="str">
        <f>COMBDG_Split_Tech!H111</f>
        <v>FUR</v>
      </c>
      <c r="I111" t="str">
        <f>COMBDG_Split_Tech!I111</f>
        <v>___</v>
      </c>
      <c r="J111" t="str">
        <f>COMBDG_Split_Tech!J111</f>
        <v>STD</v>
      </c>
      <c r="K111" t="str">
        <f>COMBDG_Split_Tech!K111</f>
        <v>PRO</v>
      </c>
      <c r="L111" s="7">
        <f>IF(AND(L$1=2017,OR(F111="WH",F111="SH")),IF(COMBDG_Split_Tech!L111="",0,COMBDG_Split_Tech!L111),IF(L$1=2016,IF(COMBDG_Split_Tech!L111="",0,COMBDG_Split_Tech!L111),IF(COMBDG_Split_Tech!L111=1,1,IF(COMBDG_Split_Tech!L111="",0,IFERROR((COMBDG_Split_Tech!L111*(SUMIFS('AGG Activity_16'!B:B,'AGG Activity_16'!$A:$A,$B111)+SUMIFS('AGG Activity_EX'!B:B,'AGG Activity_EX'!$A:$A,$B111))-SUMIFS(Activity_EX!B:B,Activity_EX!$A:$A,$A111))/(SUMIFS('AGG Activity_16'!B:B,'AGG Activity_16'!$A:$A,$B111)),1)))))</f>
        <v>2.5077518843279311E-2</v>
      </c>
      <c r="M111" s="7">
        <f>IF(AND(M$1=2017,OR(G111="WH",G111="SH")),IF(COMBDG_Split_Tech!M111="",0,COMBDG_Split_Tech!M111),IF(M$1=2016,IF(COMBDG_Split_Tech!M111="",0,COMBDG_Split_Tech!M111),IF(COMBDG_Split_Tech!M111=1,1,IF(COMBDG_Split_Tech!M111="",0,IFERROR((COMBDG_Split_Tech!M111*(SUMIFS('AGG Activity_16'!C:C,'AGG Activity_16'!$A:$A,$B111)+SUMIFS('AGG Activity_EX'!C:C,'AGG Activity_EX'!$A:$A,$B111))-SUMIFS(Activity_EX!C:C,Activity_EX!$A:$A,$A111))/(SUMIFS('AGG Activity_16'!C:C,'AGG Activity_16'!$A:$A,$B111)),1)))))</f>
        <v>2.5077518843279311E-2</v>
      </c>
      <c r="N111" s="7">
        <f>IF(AND(N$1=2017,OR(H111="WH",H111="SH")),IF(COMBDG_Split_Tech!N111="",0,COMBDG_Split_Tech!N111),IF(N$1=2016,IF(COMBDG_Split_Tech!N111="",0,COMBDG_Split_Tech!N111),IF(COMBDG_Split_Tech!N111=1,1,IF(COMBDG_Split_Tech!N111="",0,IFERROR((COMBDG_Split_Tech!N111*(SUMIFS('AGG Activity_16'!D:D,'AGG Activity_16'!$A:$A,$B111)+SUMIFS('AGG Activity_EX'!D:D,'AGG Activity_EX'!$A:$A,$B111))-SUMIFS(Activity_EX!D:D,Activity_EX!$A:$A,$A111))/(SUMIFS('AGG Activity_16'!D:D,'AGG Activity_16'!$A:$A,$B111)),1)))))</f>
        <v>2.5587339191259228E-2</v>
      </c>
      <c r="O111" s="7">
        <f>IF(AND(O$1=2017,OR(I111="WH",I111="SH")),IF(COMBDG_Split_Tech!O111="",0,COMBDG_Split_Tech!O111),IF(O$1=2016,IF(COMBDG_Split_Tech!O111="",0,COMBDG_Split_Tech!O111),IF(COMBDG_Split_Tech!O111=1,1,IF(COMBDG_Split_Tech!O111="",0,IFERROR((COMBDG_Split_Tech!O111*(SUMIFS('AGG Activity_16'!E:E,'AGG Activity_16'!$A:$A,$B111)+SUMIFS('AGG Activity_EX'!E:E,'AGG Activity_EX'!$A:$A,$B111))-SUMIFS(Activity_EX!E:E,Activity_EX!$A:$A,$A111))/(SUMIFS('AGG Activity_16'!E:E,'AGG Activity_16'!$A:$A,$B111)),1)))))</f>
        <v>2.5404274294130686E-2</v>
      </c>
      <c r="P111" s="7">
        <f>IF(AND(P$1=2017,OR(J111="WH",J111="SH")),IF(COMBDG_Split_Tech!P111="",0,COMBDG_Split_Tech!P111),IF(P$1=2016,IF(COMBDG_Split_Tech!P111="",0,COMBDG_Split_Tech!P111),IF(COMBDG_Split_Tech!P111=1,1,IF(COMBDG_Split_Tech!P111="",0,IFERROR((COMBDG_Split_Tech!P111*(SUMIFS('AGG Activity_16'!F:F,'AGG Activity_16'!$A:$A,$B111)+SUMIFS('AGG Activity_EX'!F:F,'AGG Activity_EX'!$A:$A,$B111))-SUMIFS(Activity_EX!F:F,Activity_EX!$A:$A,$A111))/(SUMIFS('AGG Activity_16'!F:F,'AGG Activity_16'!$A:$A,$B111)),1)))))</f>
        <v>2.4644308734465301E-2</v>
      </c>
      <c r="Q111" s="7">
        <f>IF(AND(Q$1=2017,OR(K111="WH",K111="SH")),IF(COMBDG_Split_Tech!Q111="",0,COMBDG_Split_Tech!Q111),IF(Q$1=2016,IF(COMBDG_Split_Tech!Q111="",0,COMBDG_Split_Tech!Q111),IF(COMBDG_Split_Tech!Q111=1,1,IF(COMBDG_Split_Tech!Q111="",0,IFERROR((COMBDG_Split_Tech!Q111*(SUMIFS('AGG Activity_16'!G:G,'AGG Activity_16'!$A:$A,$B111)+SUMIFS('AGG Activity_EX'!G:G,'AGG Activity_EX'!$A:$A,$B111))-SUMIFS(Activity_EX!G:G,Activity_EX!$A:$A,$A111))/(SUMIFS('AGG Activity_16'!G:G,'AGG Activity_16'!$A:$A,$B111)),1)))))</f>
        <v>2.4544180708774298E-2</v>
      </c>
      <c r="R111" s="7">
        <f>IF(AND(R$1=2017,OR(L111="WH",L111="SH")),IF(COMBDG_Split_Tech!R111="",0,COMBDG_Split_Tech!R111),IF(R$1=2016,IF(COMBDG_Split_Tech!R111="",0,COMBDG_Split_Tech!R111),IF(COMBDG_Split_Tech!R111=1,1,IF(COMBDG_Split_Tech!R111="",0,IFERROR((COMBDG_Split_Tech!R111*(SUMIFS('AGG Activity_16'!H:H,'AGG Activity_16'!$A:$A,$B111)+SUMIFS('AGG Activity_EX'!H:H,'AGG Activity_EX'!$A:$A,$B111))-SUMIFS(Activity_EX!H:H,Activity_EX!$A:$A,$A111))/(SUMIFS('AGG Activity_16'!H:H,'AGG Activity_16'!$A:$A,$B111)),1)))))</f>
        <v>4.0408124133537983E-2</v>
      </c>
      <c r="S111" s="7">
        <f>IF(AND(S$1=2017,OR(M111="WH",M111="SH")),IF(COMBDG_Split_Tech!S111="",0,COMBDG_Split_Tech!S111),IF(S$1=2016,IF(COMBDG_Split_Tech!S111="",0,COMBDG_Split_Tech!S111),IF(COMBDG_Split_Tech!S111=1,1,IF(COMBDG_Split_Tech!S111="",0,IFERROR((COMBDG_Split_Tech!S111*(SUMIFS('AGG Activity_16'!I:I,'AGG Activity_16'!$A:$A,$B111)+SUMIFS('AGG Activity_EX'!I:I,'AGG Activity_EX'!$A:$A,$B111))-SUMIFS(Activity_EX!I:I,Activity_EX!$A:$A,$A111))/(SUMIFS('AGG Activity_16'!I:I,'AGG Activity_16'!$A:$A,$B111)),1)))))</f>
        <v>0</v>
      </c>
      <c r="T111" s="7">
        <f>IF(AND(T$1=2017,OR(N111="WH",N111="SH")),IF(COMBDG_Split_Tech!T111="",0,COMBDG_Split_Tech!T111),IF(T$1=2016,IF(COMBDG_Split_Tech!T111="",0,COMBDG_Split_Tech!T111),IF(COMBDG_Split_Tech!T111=1,1,IF(COMBDG_Split_Tech!T111="",0,IFERROR((COMBDG_Split_Tech!T111*(SUMIFS('AGG Activity_16'!J:J,'AGG Activity_16'!$A:$A,$B111)+SUMIFS('AGG Activity_EX'!J:J,'AGG Activity_EX'!$A:$A,$B111))-SUMIFS(Activity_EX!J:J,Activity_EX!$A:$A,$A111))/(SUMIFS('AGG Activity_16'!J:J,'AGG Activity_16'!$A:$A,$B111)),1)))))</f>
        <v>0</v>
      </c>
      <c r="U111" s="7">
        <f>IF(AND(U$1=2017,OR(O111="WH",O111="SH")),IF(COMBDG_Split_Tech!U111="",0,COMBDG_Split_Tech!U111),IF(U$1=2016,IF(COMBDG_Split_Tech!U111="",0,COMBDG_Split_Tech!U111),IF(COMBDG_Split_Tech!U111=1,1,IF(COMBDG_Split_Tech!U111="",0,IFERROR((COMBDG_Split_Tech!U111*(SUMIFS('AGG Activity_16'!K:K,'AGG Activity_16'!$A:$A,$B111)+SUMIFS('AGG Activity_EX'!K:K,'AGG Activity_EX'!$A:$A,$B111))-SUMIFS(Activity_EX!K:K,Activity_EX!$A:$A,$A111))/(SUMIFS('AGG Activity_16'!K:K,'AGG Activity_16'!$A:$A,$B111)),1)))))</f>
        <v>0</v>
      </c>
    </row>
    <row r="112" spans="1:21" x14ac:dyDescent="0.25">
      <c r="A112" t="str">
        <f>COMBDG_Split_Tech!A112</f>
        <v>COMBDGAFSOldSHHEP___STDELC</v>
      </c>
      <c r="B112" t="str">
        <f>COMBDG_Split_Tech!B112</f>
        <v>COMBDGAFSOldSH</v>
      </c>
      <c r="C112" t="str">
        <f>COMBDG_Split_Tech!C112</f>
        <v>COM</v>
      </c>
      <c r="D112" t="str">
        <f>COMBDG_Split_Tech!D112</f>
        <v>BDG</v>
      </c>
      <c r="E112" t="str">
        <f>COMBDG_Split_Tech!E112</f>
        <v>AFS</v>
      </c>
      <c r="F112" t="str">
        <f>COMBDG_Split_Tech!F112</f>
        <v>Old</v>
      </c>
      <c r="G112" t="str">
        <f>COMBDG_Split_Tech!G112</f>
        <v>SH</v>
      </c>
      <c r="H112" t="str">
        <f>COMBDG_Split_Tech!H112</f>
        <v>HEP</v>
      </c>
      <c r="I112" t="str">
        <f>COMBDG_Split_Tech!I112</f>
        <v>___</v>
      </c>
      <c r="J112" t="str">
        <f>COMBDG_Split_Tech!J112</f>
        <v>STD</v>
      </c>
      <c r="K112" t="str">
        <f>COMBDG_Split_Tech!K112</f>
        <v>ELC</v>
      </c>
      <c r="L112" s="7">
        <f>IF(AND(L$1=2017,OR(F112="WH",F112="SH")),IF(COMBDG_Split_Tech!L112="",0,COMBDG_Split_Tech!L112),IF(L$1=2016,IF(COMBDG_Split_Tech!L112="",0,COMBDG_Split_Tech!L112),IF(COMBDG_Split_Tech!L112=1,1,IF(COMBDG_Split_Tech!L112="",0,IFERROR((COMBDG_Split_Tech!L112*(SUMIFS('AGG Activity_16'!B:B,'AGG Activity_16'!$A:$A,$B112)+SUMIFS('AGG Activity_EX'!B:B,'AGG Activity_EX'!$A:$A,$B112))-SUMIFS(Activity_EX!B:B,Activity_EX!$A:$A,$A112))/(SUMIFS('AGG Activity_16'!B:B,'AGG Activity_16'!$A:$A,$B112)),1)))))</f>
        <v>4.1181509894943562E-2</v>
      </c>
      <c r="M112" s="7">
        <f>IF(AND(M$1=2017,OR(G112="WH",G112="SH")),IF(COMBDG_Split_Tech!M112="",0,COMBDG_Split_Tech!M112),IF(M$1=2016,IF(COMBDG_Split_Tech!M112="",0,COMBDG_Split_Tech!M112),IF(COMBDG_Split_Tech!M112=1,1,IF(COMBDG_Split_Tech!M112="",0,IFERROR((COMBDG_Split_Tech!M112*(SUMIFS('AGG Activity_16'!C:C,'AGG Activity_16'!$A:$A,$B112)+SUMIFS('AGG Activity_EX'!C:C,'AGG Activity_EX'!$A:$A,$B112))-SUMIFS(Activity_EX!C:C,Activity_EX!$A:$A,$A112))/(SUMIFS('AGG Activity_16'!C:C,'AGG Activity_16'!$A:$A,$B112)),1)))))</f>
        <v>4.1181509894943562E-2</v>
      </c>
      <c r="N112" s="7">
        <f>IF(AND(N$1=2017,OR(H112="WH",H112="SH")),IF(COMBDG_Split_Tech!N112="",0,COMBDG_Split_Tech!N112),IF(N$1=2016,IF(COMBDG_Split_Tech!N112="",0,COMBDG_Split_Tech!N112),IF(COMBDG_Split_Tech!N112=1,1,IF(COMBDG_Split_Tech!N112="",0,IFERROR((COMBDG_Split_Tech!N112*(SUMIFS('AGG Activity_16'!D:D,'AGG Activity_16'!$A:$A,$B112)+SUMIFS('AGG Activity_EX'!D:D,'AGG Activity_EX'!$A:$A,$B112))-SUMIFS(Activity_EX!D:D,Activity_EX!$A:$A,$A112))/(SUMIFS('AGG Activity_16'!D:D,'AGG Activity_16'!$A:$A,$B112)),1)))))</f>
        <v>0.14242444939847712</v>
      </c>
      <c r="O112" s="7">
        <f>IF(AND(O$1=2017,OR(I112="WH",I112="SH")),IF(COMBDG_Split_Tech!O112="",0,COMBDG_Split_Tech!O112),IF(O$1=2016,IF(COMBDG_Split_Tech!O112="",0,COMBDG_Split_Tech!O112),IF(COMBDG_Split_Tech!O112=1,1,IF(COMBDG_Split_Tech!O112="",0,IFERROR((COMBDG_Split_Tech!O112*(SUMIFS('AGG Activity_16'!E:E,'AGG Activity_16'!$A:$A,$B112)+SUMIFS('AGG Activity_EX'!E:E,'AGG Activity_EX'!$A:$A,$B112))-SUMIFS(Activity_EX!E:E,Activity_EX!$A:$A,$A112))/(SUMIFS('AGG Activity_16'!E:E,'AGG Activity_16'!$A:$A,$B112)),1)))))</f>
        <v>0.14098176288850678</v>
      </c>
      <c r="P112" s="7">
        <f>IF(AND(P$1=2017,OR(J112="WH",J112="SH")),IF(COMBDG_Split_Tech!P112="",0,COMBDG_Split_Tech!P112),IF(P$1=2016,IF(COMBDG_Split_Tech!P112="",0,COMBDG_Split_Tech!P112),IF(COMBDG_Split_Tech!P112=1,1,IF(COMBDG_Split_Tech!P112="",0,IFERROR((COMBDG_Split_Tech!P112*(SUMIFS('AGG Activity_16'!F:F,'AGG Activity_16'!$A:$A,$B112)+SUMIFS('AGG Activity_EX'!F:F,'AGG Activity_EX'!$A:$A,$B112))-SUMIFS(Activity_EX!F:F,Activity_EX!$A:$A,$A112))/(SUMIFS('AGG Activity_16'!F:F,'AGG Activity_16'!$A:$A,$B112)),1)))))</f>
        <v>0.13633667739733615</v>
      </c>
      <c r="Q112" s="7">
        <f>IF(AND(Q$1=2017,OR(K112="WH",K112="SH")),IF(COMBDG_Split_Tech!Q112="",0,COMBDG_Split_Tech!Q112),IF(Q$1=2016,IF(COMBDG_Split_Tech!Q112="",0,COMBDG_Split_Tech!Q112),IF(COMBDG_Split_Tech!Q112=1,1,IF(COMBDG_Split_Tech!Q112="",0,IFERROR((COMBDG_Split_Tech!Q112*(SUMIFS('AGG Activity_16'!G:G,'AGG Activity_16'!$A:$A,$B112)+SUMIFS('AGG Activity_EX'!G:G,'AGG Activity_EX'!$A:$A,$B112))-SUMIFS(Activity_EX!G:G,Activity_EX!$A:$A,$A112))/(SUMIFS('AGG Activity_16'!G:G,'AGG Activity_16'!$A:$A,$B112)),1)))))</f>
        <v>0.13505577500032748</v>
      </c>
      <c r="R112" s="7">
        <f>IF(AND(R$1=2017,OR(L112="WH",L112="SH")),IF(COMBDG_Split_Tech!R112="",0,COMBDG_Split_Tech!R112),IF(R$1=2016,IF(COMBDG_Split_Tech!R112="",0,COMBDG_Split_Tech!R112),IF(COMBDG_Split_Tech!R112=1,1,IF(COMBDG_Split_Tech!R112="",0,IFERROR((COMBDG_Split_Tech!R112*(SUMIFS('AGG Activity_16'!H:H,'AGG Activity_16'!$A:$A,$B112)+SUMIFS('AGG Activity_EX'!H:H,'AGG Activity_EX'!$A:$A,$B112))-SUMIFS(Activity_EX!H:H,Activity_EX!$A:$A,$A112))/(SUMIFS('AGG Activity_16'!H:H,'AGG Activity_16'!$A:$A,$B112)),1)))))</f>
        <v>0.13349125738263115</v>
      </c>
      <c r="S112" s="7">
        <f>IF(AND(S$1=2017,OR(M112="WH",M112="SH")),IF(COMBDG_Split_Tech!S112="",0,COMBDG_Split_Tech!S112),IF(S$1=2016,IF(COMBDG_Split_Tech!S112="",0,COMBDG_Split_Tech!S112),IF(COMBDG_Split_Tech!S112=1,1,IF(COMBDG_Split_Tech!S112="",0,IFERROR((COMBDG_Split_Tech!S112*(SUMIFS('AGG Activity_16'!I:I,'AGG Activity_16'!$A:$A,$B112)+SUMIFS('AGG Activity_EX'!I:I,'AGG Activity_EX'!$A:$A,$B112))-SUMIFS(Activity_EX!I:I,Activity_EX!$A:$A,$A112))/(SUMIFS('AGG Activity_16'!I:I,'AGG Activity_16'!$A:$A,$B112)),1)))))</f>
        <v>0</v>
      </c>
      <c r="T112" s="7">
        <f>IF(AND(T$1=2017,OR(N112="WH",N112="SH")),IF(COMBDG_Split_Tech!T112="",0,COMBDG_Split_Tech!T112),IF(T$1=2016,IF(COMBDG_Split_Tech!T112="",0,COMBDG_Split_Tech!T112),IF(COMBDG_Split_Tech!T112=1,1,IF(COMBDG_Split_Tech!T112="",0,IFERROR((COMBDG_Split_Tech!T112*(SUMIFS('AGG Activity_16'!J:J,'AGG Activity_16'!$A:$A,$B112)+SUMIFS('AGG Activity_EX'!J:J,'AGG Activity_EX'!$A:$A,$B112))-SUMIFS(Activity_EX!J:J,Activity_EX!$A:$A,$A112))/(SUMIFS('AGG Activity_16'!J:J,'AGG Activity_16'!$A:$A,$B112)),1)))))</f>
        <v>0</v>
      </c>
      <c r="U112" s="7">
        <f>IF(AND(U$1=2017,OR(O112="WH",O112="SH")),IF(COMBDG_Split_Tech!U112="",0,COMBDG_Split_Tech!U112),IF(U$1=2016,IF(COMBDG_Split_Tech!U112="",0,COMBDG_Split_Tech!U112),IF(COMBDG_Split_Tech!U112=1,1,IF(COMBDG_Split_Tech!U112="",0,IFERROR((COMBDG_Split_Tech!U112*(SUMIFS('AGG Activity_16'!K:K,'AGG Activity_16'!$A:$A,$B112)+SUMIFS('AGG Activity_EX'!K:K,'AGG Activity_EX'!$A:$A,$B112))-SUMIFS(Activity_EX!K:K,Activity_EX!$A:$A,$A112))/(SUMIFS('AGG Activity_16'!K:K,'AGG Activity_16'!$A:$A,$B112)),1)))))</f>
        <v>0</v>
      </c>
    </row>
    <row r="113" spans="1:21" x14ac:dyDescent="0.25">
      <c r="A113" t="str">
        <f>COMBDG_Split_Tech!A113</f>
        <v>COMBDGAFSOldSHPLT___STDELC</v>
      </c>
      <c r="B113" t="str">
        <f>COMBDG_Split_Tech!B113</f>
        <v>COMBDGAFSOldSH</v>
      </c>
      <c r="C113" t="str">
        <f>COMBDG_Split_Tech!C113</f>
        <v>COM</v>
      </c>
      <c r="D113" t="str">
        <f>COMBDG_Split_Tech!D113</f>
        <v>BDG</v>
      </c>
      <c r="E113" t="str">
        <f>COMBDG_Split_Tech!E113</f>
        <v>AFS</v>
      </c>
      <c r="F113" t="str">
        <f>COMBDG_Split_Tech!F113</f>
        <v>Old</v>
      </c>
      <c r="G113" t="str">
        <f>COMBDG_Split_Tech!G113</f>
        <v>SH</v>
      </c>
      <c r="H113" t="str">
        <f>COMBDG_Split_Tech!H113</f>
        <v>PLT</v>
      </c>
      <c r="I113" t="str">
        <f>COMBDG_Split_Tech!I113</f>
        <v>___</v>
      </c>
      <c r="J113" t="str">
        <f>COMBDG_Split_Tech!J113</f>
        <v>STD</v>
      </c>
      <c r="K113" t="str">
        <f>COMBDG_Split_Tech!K113</f>
        <v>ELC</v>
      </c>
      <c r="L113" s="7">
        <f>IF(AND(L$1=2017,OR(F113="WH",F113="SH")),IF(COMBDG_Split_Tech!L113="",0,COMBDG_Split_Tech!L113),IF(L$1=2016,IF(COMBDG_Split_Tech!L113="",0,COMBDG_Split_Tech!L113),IF(COMBDG_Split_Tech!L113=1,1,IF(COMBDG_Split_Tech!L113="",0,IFERROR((COMBDG_Split_Tech!L113*(SUMIFS('AGG Activity_16'!B:B,'AGG Activity_16'!$A:$A,$B113)+SUMIFS('AGG Activity_EX'!B:B,'AGG Activity_EX'!$A:$A,$B113))-SUMIFS(Activity_EX!B:B,Activity_EX!$A:$A,$A113))/(SUMIFS('AGG Activity_16'!B:B,'AGG Activity_16'!$A:$A,$B113)),1)))))</f>
        <v>4.3439050497618176E-2</v>
      </c>
      <c r="M113" s="7">
        <f>IF(AND(M$1=2017,OR(G113="WH",G113="SH")),IF(COMBDG_Split_Tech!M113="",0,COMBDG_Split_Tech!M113),IF(M$1=2016,IF(COMBDG_Split_Tech!M113="",0,COMBDG_Split_Tech!M113),IF(COMBDG_Split_Tech!M113=1,1,IF(COMBDG_Split_Tech!M113="",0,IFERROR((COMBDG_Split_Tech!M113*(SUMIFS('AGG Activity_16'!C:C,'AGG Activity_16'!$A:$A,$B113)+SUMIFS('AGG Activity_EX'!C:C,'AGG Activity_EX'!$A:$A,$B113))-SUMIFS(Activity_EX!C:C,Activity_EX!$A:$A,$A113))/(SUMIFS('AGG Activity_16'!C:C,'AGG Activity_16'!$A:$A,$B113)),1)))))</f>
        <v>4.3439050497618176E-2</v>
      </c>
      <c r="N113" s="7">
        <f>IF(AND(N$1=2017,OR(H113="WH",H113="SH")),IF(COMBDG_Split_Tech!N113="",0,COMBDG_Split_Tech!N113),IF(N$1=2016,IF(COMBDG_Split_Tech!N113="",0,COMBDG_Split_Tech!N113),IF(COMBDG_Split_Tech!N113=1,1,IF(COMBDG_Split_Tech!N113="",0,IFERROR((COMBDG_Split_Tech!N113*(SUMIFS('AGG Activity_16'!D:D,'AGG Activity_16'!$A:$A,$B113)+SUMIFS('AGG Activity_EX'!D:D,'AGG Activity_EX'!$A:$A,$B113))-SUMIFS(Activity_EX!D:D,Activity_EX!$A:$A,$A113))/(SUMIFS('AGG Activity_16'!D:D,'AGG Activity_16'!$A:$A,$B113)),1)))))</f>
        <v>3.7861385337709056E-3</v>
      </c>
      <c r="O113" s="7">
        <f>IF(AND(O$1=2017,OR(I113="WH",I113="SH")),IF(COMBDG_Split_Tech!O113="",0,COMBDG_Split_Tech!O113),IF(O$1=2016,IF(COMBDG_Split_Tech!O113="",0,COMBDG_Split_Tech!O113),IF(COMBDG_Split_Tech!O113=1,1,IF(COMBDG_Split_Tech!O113="",0,IFERROR((COMBDG_Split_Tech!O113*(SUMIFS('AGG Activity_16'!E:E,'AGG Activity_16'!$A:$A,$B113)+SUMIFS('AGG Activity_EX'!E:E,'AGG Activity_EX'!$A:$A,$B113))-SUMIFS(Activity_EX!E:E,Activity_EX!$A:$A,$A113))/(SUMIFS('AGG Activity_16'!E:E,'AGG Activity_16'!$A:$A,$B113)),1)))))</f>
        <v>4.1238347373367696E-3</v>
      </c>
      <c r="P113" s="7">
        <f>IF(AND(P$1=2017,OR(J113="WH",J113="SH")),IF(COMBDG_Split_Tech!P113="",0,COMBDG_Split_Tech!P113),IF(P$1=2016,IF(COMBDG_Split_Tech!P113="",0,COMBDG_Split_Tech!P113),IF(COMBDG_Split_Tech!P113=1,1,IF(COMBDG_Split_Tech!P113="",0,IFERROR((COMBDG_Split_Tech!P113*(SUMIFS('AGG Activity_16'!F:F,'AGG Activity_16'!$A:$A,$B113)+SUMIFS('AGG Activity_EX'!F:F,'AGG Activity_EX'!$A:$A,$B113))-SUMIFS(Activity_EX!F:F,Activity_EX!$A:$A,$A113))/(SUMIFS('AGG Activity_16'!F:F,'AGG Activity_16'!$A:$A,$B113)),1)))))</f>
        <v>2.7473622858708722E-2</v>
      </c>
      <c r="Q113" s="7">
        <f>IF(AND(Q$1=2017,OR(K113="WH",K113="SH")),IF(COMBDG_Split_Tech!Q113="",0,COMBDG_Split_Tech!Q113),IF(Q$1=2016,IF(COMBDG_Split_Tech!Q113="",0,COMBDG_Split_Tech!Q113),IF(COMBDG_Split_Tech!Q113=1,1,IF(COMBDG_Split_Tech!Q113="",0,IFERROR((COMBDG_Split_Tech!Q113*(SUMIFS('AGG Activity_16'!G:G,'AGG Activity_16'!$A:$A,$B113)+SUMIFS('AGG Activity_EX'!G:G,'AGG Activity_EX'!$A:$A,$B113))-SUMIFS(Activity_EX!G:G,Activity_EX!$A:$A,$A113))/(SUMIFS('AGG Activity_16'!G:G,'AGG Activity_16'!$A:$A,$B113)),1)))))</f>
        <v>2.7558890713602811E-2</v>
      </c>
      <c r="R113" s="7">
        <f>IF(AND(R$1=2017,OR(L113="WH",L113="SH")),IF(COMBDG_Split_Tech!R113="",0,COMBDG_Split_Tech!R113),IF(R$1=2016,IF(COMBDG_Split_Tech!R113="",0,COMBDG_Split_Tech!R113),IF(COMBDG_Split_Tech!R113=1,1,IF(COMBDG_Split_Tech!R113="",0,IFERROR((COMBDG_Split_Tech!R113*(SUMIFS('AGG Activity_16'!H:H,'AGG Activity_16'!$A:$A,$B113)+SUMIFS('AGG Activity_EX'!H:H,'AGG Activity_EX'!$A:$A,$B113))-SUMIFS(Activity_EX!H:H,Activity_EX!$A:$A,$A113))/(SUMIFS('AGG Activity_16'!H:H,'AGG Activity_16'!$A:$A,$B113)),1)))))</f>
        <v>2.4320056748623742E-2</v>
      </c>
      <c r="S113" s="7">
        <f>IF(AND(S$1=2017,OR(M113="WH",M113="SH")),IF(COMBDG_Split_Tech!S113="",0,COMBDG_Split_Tech!S113),IF(S$1=2016,IF(COMBDG_Split_Tech!S113="",0,COMBDG_Split_Tech!S113),IF(COMBDG_Split_Tech!S113=1,1,IF(COMBDG_Split_Tech!S113="",0,IFERROR((COMBDG_Split_Tech!S113*(SUMIFS('AGG Activity_16'!I:I,'AGG Activity_16'!$A:$A,$B113)+SUMIFS('AGG Activity_EX'!I:I,'AGG Activity_EX'!$A:$A,$B113))-SUMIFS(Activity_EX!I:I,Activity_EX!$A:$A,$A113))/(SUMIFS('AGG Activity_16'!I:I,'AGG Activity_16'!$A:$A,$B113)),1)))))</f>
        <v>0</v>
      </c>
      <c r="T113" s="7">
        <f>IF(AND(T$1=2017,OR(N113="WH",N113="SH")),IF(COMBDG_Split_Tech!T113="",0,COMBDG_Split_Tech!T113),IF(T$1=2016,IF(COMBDG_Split_Tech!T113="",0,COMBDG_Split_Tech!T113),IF(COMBDG_Split_Tech!T113=1,1,IF(COMBDG_Split_Tech!T113="",0,IFERROR((COMBDG_Split_Tech!T113*(SUMIFS('AGG Activity_16'!J:J,'AGG Activity_16'!$A:$A,$B113)+SUMIFS('AGG Activity_EX'!J:J,'AGG Activity_EX'!$A:$A,$B113))-SUMIFS(Activity_EX!J:J,Activity_EX!$A:$A,$A113))/(SUMIFS('AGG Activity_16'!J:J,'AGG Activity_16'!$A:$A,$B113)),1)))))</f>
        <v>0</v>
      </c>
      <c r="U113" s="7">
        <f>IF(AND(U$1=2017,OR(O113="WH",O113="SH")),IF(COMBDG_Split_Tech!U113="",0,COMBDG_Split_Tech!U113),IF(U$1=2016,IF(COMBDG_Split_Tech!U113="",0,COMBDG_Split_Tech!U113),IF(COMBDG_Split_Tech!U113=1,1,IF(COMBDG_Split_Tech!U113="",0,IFERROR((COMBDG_Split_Tech!U113*(SUMIFS('AGG Activity_16'!K:K,'AGG Activity_16'!$A:$A,$B113)+SUMIFS('AGG Activity_EX'!K:K,'AGG Activity_EX'!$A:$A,$B113))-SUMIFS(Activity_EX!K:K,Activity_EX!$A:$A,$A113))/(SUMIFS('AGG Activity_16'!K:K,'AGG Activity_16'!$A:$A,$B113)),1)))))</f>
        <v>0</v>
      </c>
    </row>
    <row r="114" spans="1:21" x14ac:dyDescent="0.25">
      <c r="A114" t="str">
        <f>COMBDG_Split_Tech!A114</f>
        <v>COMBDGAFSOldSLLED___STDELC</v>
      </c>
      <c r="B114" t="str">
        <f>COMBDG_Split_Tech!B114</f>
        <v>COMBDGAFSOldSL</v>
      </c>
      <c r="C114" t="str">
        <f>COMBDG_Split_Tech!C114</f>
        <v>COM</v>
      </c>
      <c r="D114" t="str">
        <f>COMBDG_Split_Tech!D114</f>
        <v>BDG</v>
      </c>
      <c r="E114" t="str">
        <f>COMBDG_Split_Tech!E114</f>
        <v>AFS</v>
      </c>
      <c r="F114" t="str">
        <f>COMBDG_Split_Tech!F114</f>
        <v>Old</v>
      </c>
      <c r="G114" t="str">
        <f>COMBDG_Split_Tech!G114</f>
        <v>SL</v>
      </c>
      <c r="H114" t="str">
        <f>COMBDG_Split_Tech!H114</f>
        <v>LED</v>
      </c>
      <c r="I114" t="str">
        <f>COMBDG_Split_Tech!I114</f>
        <v>___</v>
      </c>
      <c r="J114" t="str">
        <f>COMBDG_Split_Tech!J114</f>
        <v>STD</v>
      </c>
      <c r="K114" t="str">
        <f>COMBDG_Split_Tech!K114</f>
        <v>ELC</v>
      </c>
      <c r="L114" s="7">
        <f>IF(AND(L$1=2017,OR(F114="WH",F114="SH")),IF(COMBDG_Split_Tech!L114="",0,COMBDG_Split_Tech!L114),IF(L$1=2016,IF(COMBDG_Split_Tech!L114="",0,COMBDG_Split_Tech!L114),IF(COMBDG_Split_Tech!L114=1,1,IF(COMBDG_Split_Tech!L114="",0,IFERROR((COMBDG_Split_Tech!L114*(SUMIFS('AGG Activity_16'!B:B,'AGG Activity_16'!$A:$A,$B114)+SUMIFS('AGG Activity_EX'!B:B,'AGG Activity_EX'!$A:$A,$B114))-SUMIFS(Activity_EX!B:B,Activity_EX!$A:$A,$A114))/(SUMIFS('AGG Activity_16'!B:B,'AGG Activity_16'!$A:$A,$B114)),1)))))</f>
        <v>1</v>
      </c>
      <c r="M114" s="7">
        <f>IF(AND(M$1=2017,OR(G114="WH",G114="SH")),IF(COMBDG_Split_Tech!M114="",0,COMBDG_Split_Tech!M114),IF(M$1=2016,IF(COMBDG_Split_Tech!M114="",0,COMBDG_Split_Tech!M114),IF(COMBDG_Split_Tech!M114=1,1,IF(COMBDG_Split_Tech!M114="",0,IFERROR((COMBDG_Split_Tech!M114*(SUMIFS('AGG Activity_16'!C:C,'AGG Activity_16'!$A:$A,$B114)+SUMIFS('AGG Activity_EX'!C:C,'AGG Activity_EX'!$A:$A,$B114))-SUMIFS(Activity_EX!C:C,Activity_EX!$A:$A,$A114))/(SUMIFS('AGG Activity_16'!C:C,'AGG Activity_16'!$A:$A,$B114)),1)))))</f>
        <v>1</v>
      </c>
      <c r="N114" s="7">
        <f>IF(AND(N$1=2017,OR(H114="WH",H114="SH")),IF(COMBDG_Split_Tech!N114="",0,COMBDG_Split_Tech!N114),IF(N$1=2016,IF(COMBDG_Split_Tech!N114="",0,COMBDG_Split_Tech!N114),IF(COMBDG_Split_Tech!N114=1,1,IF(COMBDG_Split_Tech!N114="",0,IFERROR((COMBDG_Split_Tech!N114*(SUMIFS('AGG Activity_16'!D:D,'AGG Activity_16'!$A:$A,$B114)+SUMIFS('AGG Activity_EX'!D:D,'AGG Activity_EX'!$A:$A,$B114))-SUMIFS(Activity_EX!D:D,Activity_EX!$A:$A,$A114))/(SUMIFS('AGG Activity_16'!D:D,'AGG Activity_16'!$A:$A,$B114)),1)))))</f>
        <v>1</v>
      </c>
      <c r="O114" s="7">
        <f>IF(AND(O$1=2017,OR(I114="WH",I114="SH")),IF(COMBDG_Split_Tech!O114="",0,COMBDG_Split_Tech!O114),IF(O$1=2016,IF(COMBDG_Split_Tech!O114="",0,COMBDG_Split_Tech!O114),IF(COMBDG_Split_Tech!O114=1,1,IF(COMBDG_Split_Tech!O114="",0,IFERROR((COMBDG_Split_Tech!O114*(SUMIFS('AGG Activity_16'!E:E,'AGG Activity_16'!$A:$A,$B114)+SUMIFS('AGG Activity_EX'!E:E,'AGG Activity_EX'!$A:$A,$B114))-SUMIFS(Activity_EX!E:E,Activity_EX!$A:$A,$A114))/(SUMIFS('AGG Activity_16'!E:E,'AGG Activity_16'!$A:$A,$B114)),1)))))</f>
        <v>1</v>
      </c>
      <c r="P114" s="7">
        <f>IF(AND(P$1=2017,OR(J114="WH",J114="SH")),IF(COMBDG_Split_Tech!P114="",0,COMBDG_Split_Tech!P114),IF(P$1=2016,IF(COMBDG_Split_Tech!P114="",0,COMBDG_Split_Tech!P114),IF(COMBDG_Split_Tech!P114=1,1,IF(COMBDG_Split_Tech!P114="",0,IFERROR((COMBDG_Split_Tech!P114*(SUMIFS('AGG Activity_16'!F:F,'AGG Activity_16'!$A:$A,$B114)+SUMIFS('AGG Activity_EX'!F:F,'AGG Activity_EX'!$A:$A,$B114))-SUMIFS(Activity_EX!F:F,Activity_EX!$A:$A,$A114))/(SUMIFS('AGG Activity_16'!F:F,'AGG Activity_16'!$A:$A,$B114)),1)))))</f>
        <v>1</v>
      </c>
      <c r="Q114" s="7">
        <f>IF(AND(Q$1=2017,OR(K114="WH",K114="SH")),IF(COMBDG_Split_Tech!Q114="",0,COMBDG_Split_Tech!Q114),IF(Q$1=2016,IF(COMBDG_Split_Tech!Q114="",0,COMBDG_Split_Tech!Q114),IF(COMBDG_Split_Tech!Q114=1,1,IF(COMBDG_Split_Tech!Q114="",0,IFERROR((COMBDG_Split_Tech!Q114*(SUMIFS('AGG Activity_16'!G:G,'AGG Activity_16'!$A:$A,$B114)+SUMIFS('AGG Activity_EX'!G:G,'AGG Activity_EX'!$A:$A,$B114))-SUMIFS(Activity_EX!G:G,Activity_EX!$A:$A,$A114))/(SUMIFS('AGG Activity_16'!G:G,'AGG Activity_16'!$A:$A,$B114)),1)))))</f>
        <v>1</v>
      </c>
      <c r="R114" s="7">
        <f>IF(AND(R$1=2017,OR(L114="WH",L114="SH")),IF(COMBDG_Split_Tech!R114="",0,COMBDG_Split_Tech!R114),IF(R$1=2016,IF(COMBDG_Split_Tech!R114="",0,COMBDG_Split_Tech!R114),IF(COMBDG_Split_Tech!R114=1,1,IF(COMBDG_Split_Tech!R114="",0,IFERROR((COMBDG_Split_Tech!R114*(SUMIFS('AGG Activity_16'!H:H,'AGG Activity_16'!$A:$A,$B114)+SUMIFS('AGG Activity_EX'!H:H,'AGG Activity_EX'!$A:$A,$B114))-SUMIFS(Activity_EX!H:H,Activity_EX!$A:$A,$A114))/(SUMIFS('AGG Activity_16'!H:H,'AGG Activity_16'!$A:$A,$B114)),1)))))</f>
        <v>1</v>
      </c>
      <c r="S114" s="7">
        <f>IF(AND(S$1=2017,OR(M114="WH",M114="SH")),IF(COMBDG_Split_Tech!S114="",0,COMBDG_Split_Tech!S114),IF(S$1=2016,IF(COMBDG_Split_Tech!S114="",0,COMBDG_Split_Tech!S114),IF(COMBDG_Split_Tech!S114=1,1,IF(COMBDG_Split_Tech!S114="",0,IFERROR((COMBDG_Split_Tech!S114*(SUMIFS('AGG Activity_16'!I:I,'AGG Activity_16'!$A:$A,$B114)+SUMIFS('AGG Activity_EX'!I:I,'AGG Activity_EX'!$A:$A,$B114))-SUMIFS(Activity_EX!I:I,Activity_EX!$A:$A,$A114))/(SUMIFS('AGG Activity_16'!I:I,'AGG Activity_16'!$A:$A,$B114)),1)))))</f>
        <v>0</v>
      </c>
      <c r="T114" s="7">
        <f>IF(AND(T$1=2017,OR(N114="WH",N114="SH")),IF(COMBDG_Split_Tech!T114="",0,COMBDG_Split_Tech!T114),IF(T$1=2016,IF(COMBDG_Split_Tech!T114="",0,COMBDG_Split_Tech!T114),IF(COMBDG_Split_Tech!T114=1,1,IF(COMBDG_Split_Tech!T114="",0,IFERROR((COMBDG_Split_Tech!T114*(SUMIFS('AGG Activity_16'!J:J,'AGG Activity_16'!$A:$A,$B114)+SUMIFS('AGG Activity_EX'!J:J,'AGG Activity_EX'!$A:$A,$B114))-SUMIFS(Activity_EX!J:J,Activity_EX!$A:$A,$A114))/(SUMIFS('AGG Activity_16'!J:J,'AGG Activity_16'!$A:$A,$B114)),1)))))</f>
        <v>0</v>
      </c>
      <c r="U114" s="7">
        <f>IF(AND(U$1=2017,OR(O114="WH",O114="SH")),IF(COMBDG_Split_Tech!U114="",0,COMBDG_Split_Tech!U114),IF(U$1=2016,IF(COMBDG_Split_Tech!U114="",0,COMBDG_Split_Tech!U114),IF(COMBDG_Split_Tech!U114=1,1,IF(COMBDG_Split_Tech!U114="",0,IFERROR((COMBDG_Split_Tech!U114*(SUMIFS('AGG Activity_16'!K:K,'AGG Activity_16'!$A:$A,$B114)+SUMIFS('AGG Activity_EX'!K:K,'AGG Activity_EX'!$A:$A,$B114))-SUMIFS(Activity_EX!K:K,Activity_EX!$A:$A,$A114))/(SUMIFS('AGG Activity_16'!K:K,'AGG Activity_16'!$A:$A,$B114)),1)))))</f>
        <v>0</v>
      </c>
    </row>
    <row r="115" spans="1:21" x14ac:dyDescent="0.25">
      <c r="A115" t="str">
        <f>COMBDG_Split_Tech!A115</f>
        <v>COMBDGAFSOldWH_________DHE</v>
      </c>
      <c r="B115" t="str">
        <f>COMBDG_Split_Tech!B115</f>
        <v>COMBDGAFSOldWH</v>
      </c>
      <c r="C115" t="str">
        <f>COMBDG_Split_Tech!C115</f>
        <v>COM</v>
      </c>
      <c r="D115" t="str">
        <f>COMBDG_Split_Tech!D115</f>
        <v>BDG</v>
      </c>
      <c r="E115" t="str">
        <f>COMBDG_Split_Tech!E115</f>
        <v>AFS</v>
      </c>
      <c r="F115" t="str">
        <f>COMBDG_Split_Tech!F115</f>
        <v>Old</v>
      </c>
      <c r="G115" t="str">
        <f>COMBDG_Split_Tech!G115</f>
        <v>WH</v>
      </c>
      <c r="H115" t="str">
        <f>COMBDG_Split_Tech!H115</f>
        <v>___</v>
      </c>
      <c r="I115" t="str">
        <f>COMBDG_Split_Tech!I115</f>
        <v>___</v>
      </c>
      <c r="J115" t="str">
        <f>COMBDG_Split_Tech!J115</f>
        <v>___</v>
      </c>
      <c r="K115" t="str">
        <f>COMBDG_Split_Tech!K115</f>
        <v>DHE</v>
      </c>
      <c r="L115" s="7">
        <f>IF(AND(L$1=2017,OR(F115="WH",F115="SH")),IF(COMBDG_Split_Tech!L115="",0,COMBDG_Split_Tech!L115),IF(L$1=2016,IF(COMBDG_Split_Tech!L115="",0,COMBDG_Split_Tech!L115),IF(COMBDG_Split_Tech!L115=1,1,IF(COMBDG_Split_Tech!L115="",0,IFERROR((COMBDG_Split_Tech!L115*(SUMIFS('AGG Activity_16'!B:B,'AGG Activity_16'!$A:$A,$B115)+SUMIFS('AGG Activity_EX'!B:B,'AGG Activity_EX'!$A:$A,$B115))-SUMIFS(Activity_EX!B:B,Activity_EX!$A:$A,$A115))/(SUMIFS('AGG Activity_16'!B:B,'AGG Activity_16'!$A:$A,$B115)),1)))))</f>
        <v>9.3310206129615686E-2</v>
      </c>
      <c r="M115" s="7">
        <f>IF(AND(M$1=2017,OR(G115="WH",G115="SH")),IF(COMBDG_Split_Tech!M115="",0,COMBDG_Split_Tech!M115),IF(M$1=2016,IF(COMBDG_Split_Tech!M115="",0,COMBDG_Split_Tech!M115),IF(COMBDG_Split_Tech!M115=1,1,IF(COMBDG_Split_Tech!M115="",0,IFERROR((COMBDG_Split_Tech!M115*(SUMIFS('AGG Activity_16'!C:C,'AGG Activity_16'!$A:$A,$B115)+SUMIFS('AGG Activity_EX'!C:C,'AGG Activity_EX'!$A:$A,$B115))-SUMIFS(Activity_EX!C:C,Activity_EX!$A:$A,$A115))/(SUMIFS('AGG Activity_16'!C:C,'AGG Activity_16'!$A:$A,$B115)),1)))))</f>
        <v>9.3310206129615686E-2</v>
      </c>
      <c r="N115" s="7">
        <f>IF(AND(N$1=2017,OR(H115="WH",H115="SH")),IF(COMBDG_Split_Tech!N115="",0,COMBDG_Split_Tech!N115),IF(N$1=2016,IF(COMBDG_Split_Tech!N115="",0,COMBDG_Split_Tech!N115),IF(COMBDG_Split_Tech!N115=1,1,IF(COMBDG_Split_Tech!N115="",0,IFERROR((COMBDG_Split_Tech!N115*(SUMIFS('AGG Activity_16'!D:D,'AGG Activity_16'!$A:$A,$B115)+SUMIFS('AGG Activity_EX'!D:D,'AGG Activity_EX'!$A:$A,$B115))-SUMIFS(Activity_EX!D:D,Activity_EX!$A:$A,$A115))/(SUMIFS('AGG Activity_16'!D:D,'AGG Activity_16'!$A:$A,$B115)),1)))))</f>
        <v>5.8853511947857776E-2</v>
      </c>
      <c r="O115" s="7">
        <f>IF(AND(O$1=2017,OR(I115="WH",I115="SH")),IF(COMBDG_Split_Tech!O115="",0,COMBDG_Split_Tech!O115),IF(O$1=2016,IF(COMBDG_Split_Tech!O115="",0,COMBDG_Split_Tech!O115),IF(COMBDG_Split_Tech!O115=1,1,IF(COMBDG_Split_Tech!O115="",0,IFERROR((COMBDG_Split_Tech!O115*(SUMIFS('AGG Activity_16'!E:E,'AGG Activity_16'!$A:$A,$B115)+SUMIFS('AGG Activity_EX'!E:E,'AGG Activity_EX'!$A:$A,$B115))-SUMIFS(Activity_EX!E:E,Activity_EX!$A:$A,$A115))/(SUMIFS('AGG Activity_16'!E:E,'AGG Activity_16'!$A:$A,$B115)),1)))))</f>
        <v>5.919226875910473E-2</v>
      </c>
      <c r="P115" s="7">
        <f>IF(AND(P$1=2017,OR(J115="WH",J115="SH")),IF(COMBDG_Split_Tech!P115="",0,COMBDG_Split_Tech!P115),IF(P$1=2016,IF(COMBDG_Split_Tech!P115="",0,COMBDG_Split_Tech!P115),IF(COMBDG_Split_Tech!P115=1,1,IF(COMBDG_Split_Tech!P115="",0,IFERROR((COMBDG_Split_Tech!P115*(SUMIFS('AGG Activity_16'!F:F,'AGG Activity_16'!$A:$A,$B115)+SUMIFS('AGG Activity_EX'!F:F,'AGG Activity_EX'!$A:$A,$B115))-SUMIFS(Activity_EX!F:F,Activity_EX!$A:$A,$A115))/(SUMIFS('AGG Activity_16'!F:F,'AGG Activity_16'!$A:$A,$B115)),1)))))</f>
        <v>5.952037699845901E-2</v>
      </c>
      <c r="Q115" s="7">
        <f>IF(AND(Q$1=2017,OR(K115="WH",K115="SH")),IF(COMBDG_Split_Tech!Q115="",0,COMBDG_Split_Tech!Q115),IF(Q$1=2016,IF(COMBDG_Split_Tech!Q115="",0,COMBDG_Split_Tech!Q115),IF(COMBDG_Split_Tech!Q115=1,1,IF(COMBDG_Split_Tech!Q115="",0,IFERROR((COMBDG_Split_Tech!Q115*(SUMIFS('AGG Activity_16'!G:G,'AGG Activity_16'!$A:$A,$B115)+SUMIFS('AGG Activity_EX'!G:G,'AGG Activity_EX'!$A:$A,$B115))-SUMIFS(Activity_EX!G:G,Activity_EX!$A:$A,$A115))/(SUMIFS('AGG Activity_16'!G:G,'AGG Activity_16'!$A:$A,$B115)),1)))))</f>
        <v>5.982773748442359E-2</v>
      </c>
      <c r="R115" s="7">
        <f>IF(AND(R$1=2017,OR(L115="WH",L115="SH")),IF(COMBDG_Split_Tech!R115="",0,COMBDG_Split_Tech!R115),IF(R$1=2016,IF(COMBDG_Split_Tech!R115="",0,COMBDG_Split_Tech!R115),IF(COMBDG_Split_Tech!R115=1,1,IF(COMBDG_Split_Tech!R115="",0,IFERROR((COMBDG_Split_Tech!R115*(SUMIFS('AGG Activity_16'!H:H,'AGG Activity_16'!$A:$A,$B115)+SUMIFS('AGG Activity_EX'!H:H,'AGG Activity_EX'!$A:$A,$B115))-SUMIFS(Activity_EX!H:H,Activity_EX!$A:$A,$A115))/(SUMIFS('AGG Activity_16'!H:H,'AGG Activity_16'!$A:$A,$B115)),1)))))</f>
        <v>0.10912736038659203</v>
      </c>
      <c r="S115" s="7">
        <f>IF(AND(S$1=2017,OR(M115="WH",M115="SH")),IF(COMBDG_Split_Tech!S115="",0,COMBDG_Split_Tech!S115),IF(S$1=2016,IF(COMBDG_Split_Tech!S115="",0,COMBDG_Split_Tech!S115),IF(COMBDG_Split_Tech!S115=1,1,IF(COMBDG_Split_Tech!S115="",0,IFERROR((COMBDG_Split_Tech!S115*(SUMIFS('AGG Activity_16'!I:I,'AGG Activity_16'!$A:$A,$B115)+SUMIFS('AGG Activity_EX'!I:I,'AGG Activity_EX'!$A:$A,$B115))-SUMIFS(Activity_EX!I:I,Activity_EX!$A:$A,$A115))/(SUMIFS('AGG Activity_16'!I:I,'AGG Activity_16'!$A:$A,$B115)),1)))))</f>
        <v>0</v>
      </c>
      <c r="T115" s="7">
        <f>IF(AND(T$1=2017,OR(N115="WH",N115="SH")),IF(COMBDG_Split_Tech!T115="",0,COMBDG_Split_Tech!T115),IF(T$1=2016,IF(COMBDG_Split_Tech!T115="",0,COMBDG_Split_Tech!T115),IF(COMBDG_Split_Tech!T115=1,1,IF(COMBDG_Split_Tech!T115="",0,IFERROR((COMBDG_Split_Tech!T115*(SUMIFS('AGG Activity_16'!J:J,'AGG Activity_16'!$A:$A,$B115)+SUMIFS('AGG Activity_EX'!J:J,'AGG Activity_EX'!$A:$A,$B115))-SUMIFS(Activity_EX!J:J,Activity_EX!$A:$A,$A115))/(SUMIFS('AGG Activity_16'!J:J,'AGG Activity_16'!$A:$A,$B115)),1)))))</f>
        <v>0</v>
      </c>
      <c r="U115" s="7">
        <f>IF(AND(U$1=2017,OR(O115="WH",O115="SH")),IF(COMBDG_Split_Tech!U115="",0,COMBDG_Split_Tech!U115),IF(U$1=2016,IF(COMBDG_Split_Tech!U115="",0,COMBDG_Split_Tech!U115),IF(COMBDG_Split_Tech!U115=1,1,IF(COMBDG_Split_Tech!U115="",0,IFERROR((COMBDG_Split_Tech!U115*(SUMIFS('AGG Activity_16'!K:K,'AGG Activity_16'!$A:$A,$B115)+SUMIFS('AGG Activity_EX'!K:K,'AGG Activity_EX'!$A:$A,$B115))-SUMIFS(Activity_EX!K:K,Activity_EX!$A:$A,$A115))/(SUMIFS('AGG Activity_16'!K:K,'AGG Activity_16'!$A:$A,$B115)),1)))))</f>
        <v>0</v>
      </c>
    </row>
    <row r="116" spans="1:21" x14ac:dyDescent="0.25">
      <c r="A116" t="str">
        <f>COMBDG_Split_Tech!A116</f>
        <v>COMBDGAFSOldWH______STDELC</v>
      </c>
      <c r="B116" t="str">
        <f>COMBDG_Split_Tech!B116</f>
        <v>COMBDGAFSOldWH</v>
      </c>
      <c r="C116" t="str">
        <f>COMBDG_Split_Tech!C116</f>
        <v>COM</v>
      </c>
      <c r="D116" t="str">
        <f>COMBDG_Split_Tech!D116</f>
        <v>BDG</v>
      </c>
      <c r="E116" t="str">
        <f>COMBDG_Split_Tech!E116</f>
        <v>AFS</v>
      </c>
      <c r="F116" t="str">
        <f>COMBDG_Split_Tech!F116</f>
        <v>Old</v>
      </c>
      <c r="G116" t="str">
        <f>COMBDG_Split_Tech!G116</f>
        <v>WH</v>
      </c>
      <c r="H116" t="str">
        <f>COMBDG_Split_Tech!H116</f>
        <v>___</v>
      </c>
      <c r="I116" t="str">
        <f>COMBDG_Split_Tech!I116</f>
        <v>___</v>
      </c>
      <c r="J116" t="str">
        <f>COMBDG_Split_Tech!J116</f>
        <v>STD</v>
      </c>
      <c r="K116" t="str">
        <f>COMBDG_Split_Tech!K116</f>
        <v>ELC</v>
      </c>
      <c r="L116" s="7">
        <f>IF(AND(L$1=2017,OR(F116="WH",F116="SH")),IF(COMBDG_Split_Tech!L116="",0,COMBDG_Split_Tech!L116),IF(L$1=2016,IF(COMBDG_Split_Tech!L116="",0,COMBDG_Split_Tech!L116),IF(COMBDG_Split_Tech!L116=1,1,IF(COMBDG_Split_Tech!L116="",0,IFERROR((COMBDG_Split_Tech!L116*(SUMIFS('AGG Activity_16'!B:B,'AGG Activity_16'!$A:$A,$B116)+SUMIFS('AGG Activity_EX'!B:B,'AGG Activity_EX'!$A:$A,$B116))-SUMIFS(Activity_EX!B:B,Activity_EX!$A:$A,$A116))/(SUMIFS('AGG Activity_16'!B:B,'AGG Activity_16'!$A:$A,$B116)),1)))))</f>
        <v>4.456922978627615E-2</v>
      </c>
      <c r="M116" s="7">
        <f>IF(AND(M$1=2017,OR(G116="WH",G116="SH")),IF(COMBDG_Split_Tech!M116="",0,COMBDG_Split_Tech!M116),IF(M$1=2016,IF(COMBDG_Split_Tech!M116="",0,COMBDG_Split_Tech!M116),IF(COMBDG_Split_Tech!M116=1,1,IF(COMBDG_Split_Tech!M116="",0,IFERROR((COMBDG_Split_Tech!M116*(SUMIFS('AGG Activity_16'!C:C,'AGG Activity_16'!$A:$A,$B116)+SUMIFS('AGG Activity_EX'!C:C,'AGG Activity_EX'!$A:$A,$B116))-SUMIFS(Activity_EX!C:C,Activity_EX!$A:$A,$A116))/(SUMIFS('AGG Activity_16'!C:C,'AGG Activity_16'!$A:$A,$B116)),1)))))</f>
        <v>4.456922978627615E-2</v>
      </c>
      <c r="N116" s="7">
        <f>IF(AND(N$1=2017,OR(H116="WH",H116="SH")),IF(COMBDG_Split_Tech!N116="",0,COMBDG_Split_Tech!N116),IF(N$1=2016,IF(COMBDG_Split_Tech!N116="",0,COMBDG_Split_Tech!N116),IF(COMBDG_Split_Tech!N116=1,1,IF(COMBDG_Split_Tech!N116="",0,IFERROR((COMBDG_Split_Tech!N116*(SUMIFS('AGG Activity_16'!D:D,'AGG Activity_16'!$A:$A,$B116)+SUMIFS('AGG Activity_EX'!D:D,'AGG Activity_EX'!$A:$A,$B116))-SUMIFS(Activity_EX!D:D,Activity_EX!$A:$A,$A116))/(SUMIFS('AGG Activity_16'!D:D,'AGG Activity_16'!$A:$A,$B116)),1)))))</f>
        <v>4.628006503651385E-2</v>
      </c>
      <c r="O116" s="7">
        <f>IF(AND(O$1=2017,OR(I116="WH",I116="SH")),IF(COMBDG_Split_Tech!O116="",0,COMBDG_Split_Tech!O116),IF(O$1=2016,IF(COMBDG_Split_Tech!O116="",0,COMBDG_Split_Tech!O116),IF(COMBDG_Split_Tech!O116=1,1,IF(COMBDG_Split_Tech!O116="",0,IFERROR((COMBDG_Split_Tech!O116*(SUMIFS('AGG Activity_16'!E:E,'AGG Activity_16'!$A:$A,$B116)+SUMIFS('AGG Activity_EX'!E:E,'AGG Activity_EX'!$A:$A,$B116))-SUMIFS(Activity_EX!E:E,Activity_EX!$A:$A,$A116))/(SUMIFS('AGG Activity_16'!E:E,'AGG Activity_16'!$A:$A,$B116)),1)))))</f>
        <v>4.6272755924472067E-2</v>
      </c>
      <c r="P116" s="7">
        <f>IF(AND(P$1=2017,OR(J116="WH",J116="SH")),IF(COMBDG_Split_Tech!P116="",0,COMBDG_Split_Tech!P116),IF(P$1=2016,IF(COMBDG_Split_Tech!P116="",0,COMBDG_Split_Tech!P116),IF(COMBDG_Split_Tech!P116=1,1,IF(COMBDG_Split_Tech!P116="",0,IFERROR((COMBDG_Split_Tech!P116*(SUMIFS('AGG Activity_16'!F:F,'AGG Activity_16'!$A:$A,$B116)+SUMIFS('AGG Activity_EX'!F:F,'AGG Activity_EX'!$A:$A,$B116))-SUMIFS(Activity_EX!F:F,Activity_EX!$A:$A,$A116))/(SUMIFS('AGG Activity_16'!F:F,'AGG Activity_16'!$A:$A,$B116)),1)))))</f>
        <v>4.6260680918018715E-2</v>
      </c>
      <c r="Q116" s="7">
        <f>IF(AND(Q$1=2017,OR(K116="WH",K116="SH")),IF(COMBDG_Split_Tech!Q116="",0,COMBDG_Split_Tech!Q116),IF(Q$1=2016,IF(COMBDG_Split_Tech!Q116="",0,COMBDG_Split_Tech!Q116),IF(COMBDG_Split_Tech!Q116=1,1,IF(COMBDG_Split_Tech!Q116="",0,IFERROR((COMBDG_Split_Tech!Q116*(SUMIFS('AGG Activity_16'!G:G,'AGG Activity_16'!$A:$A,$B116)+SUMIFS('AGG Activity_EX'!G:G,'AGG Activity_EX'!$A:$A,$B116))-SUMIFS(Activity_EX!G:G,Activity_EX!$A:$A,$A116))/(SUMIFS('AGG Activity_16'!G:G,'AGG Activity_16'!$A:$A,$B116)),1)))))</f>
        <v>4.6232795768426566E-2</v>
      </c>
      <c r="R116" s="7">
        <f>IF(AND(R$1=2017,OR(L116="WH",L116="SH")),IF(COMBDG_Split_Tech!R116="",0,COMBDG_Split_Tech!R116),IF(R$1=2016,IF(COMBDG_Split_Tech!R116="",0,COMBDG_Split_Tech!R116),IF(COMBDG_Split_Tech!R116=1,1,IF(COMBDG_Split_Tech!R116="",0,IFERROR((COMBDG_Split_Tech!R116*(SUMIFS('AGG Activity_16'!H:H,'AGG Activity_16'!$A:$A,$B116)+SUMIFS('AGG Activity_EX'!H:H,'AGG Activity_EX'!$A:$A,$B116))-SUMIFS(Activity_EX!H:H,Activity_EX!$A:$A,$A116))/(SUMIFS('AGG Activity_16'!H:H,'AGG Activity_16'!$A:$A,$B116)),1)))))</f>
        <v>4.3794639039022788E-2</v>
      </c>
      <c r="S116" s="7">
        <f>IF(AND(S$1=2017,OR(M116="WH",M116="SH")),IF(COMBDG_Split_Tech!S116="",0,COMBDG_Split_Tech!S116),IF(S$1=2016,IF(COMBDG_Split_Tech!S116="",0,COMBDG_Split_Tech!S116),IF(COMBDG_Split_Tech!S116=1,1,IF(COMBDG_Split_Tech!S116="",0,IFERROR((COMBDG_Split_Tech!S116*(SUMIFS('AGG Activity_16'!I:I,'AGG Activity_16'!$A:$A,$B116)+SUMIFS('AGG Activity_EX'!I:I,'AGG Activity_EX'!$A:$A,$B116))-SUMIFS(Activity_EX!I:I,Activity_EX!$A:$A,$A116))/(SUMIFS('AGG Activity_16'!I:I,'AGG Activity_16'!$A:$A,$B116)),1)))))</f>
        <v>0</v>
      </c>
      <c r="T116" s="7">
        <f>IF(AND(T$1=2017,OR(N116="WH",N116="SH")),IF(COMBDG_Split_Tech!T116="",0,COMBDG_Split_Tech!T116),IF(T$1=2016,IF(COMBDG_Split_Tech!T116="",0,COMBDG_Split_Tech!T116),IF(COMBDG_Split_Tech!T116=1,1,IF(COMBDG_Split_Tech!T116="",0,IFERROR((COMBDG_Split_Tech!T116*(SUMIFS('AGG Activity_16'!J:J,'AGG Activity_16'!$A:$A,$B116)+SUMIFS('AGG Activity_EX'!J:J,'AGG Activity_EX'!$A:$A,$B116))-SUMIFS(Activity_EX!J:J,Activity_EX!$A:$A,$A116))/(SUMIFS('AGG Activity_16'!J:J,'AGG Activity_16'!$A:$A,$B116)),1)))))</f>
        <v>0</v>
      </c>
      <c r="U116" s="7">
        <f>IF(AND(U$1=2017,OR(O116="WH",O116="SH")),IF(COMBDG_Split_Tech!U116="",0,COMBDG_Split_Tech!U116),IF(U$1=2016,IF(COMBDG_Split_Tech!U116="",0,COMBDG_Split_Tech!U116),IF(COMBDG_Split_Tech!U116=1,1,IF(COMBDG_Split_Tech!U116="",0,IFERROR((COMBDG_Split_Tech!U116*(SUMIFS('AGG Activity_16'!K:K,'AGG Activity_16'!$A:$A,$B116)+SUMIFS('AGG Activity_EX'!K:K,'AGG Activity_EX'!$A:$A,$B116))-SUMIFS(Activity_EX!K:K,Activity_EX!$A:$A,$A116))/(SUMIFS('AGG Activity_16'!K:K,'AGG Activity_16'!$A:$A,$B116)),1)))))</f>
        <v>0</v>
      </c>
    </row>
    <row r="117" spans="1:21" x14ac:dyDescent="0.25">
      <c r="A117" t="str">
        <f>COMBDG_Split_Tech!A117</f>
        <v>COMBDGAFSOldWH______STDHFO</v>
      </c>
      <c r="B117" t="str">
        <f>COMBDG_Split_Tech!B117</f>
        <v>COMBDGAFSOldWH</v>
      </c>
      <c r="C117" t="str">
        <f>COMBDG_Split_Tech!C117</f>
        <v>COM</v>
      </c>
      <c r="D117" t="str">
        <f>COMBDG_Split_Tech!D117</f>
        <v>BDG</v>
      </c>
      <c r="E117" t="str">
        <f>COMBDG_Split_Tech!E117</f>
        <v>AFS</v>
      </c>
      <c r="F117" t="str">
        <f>COMBDG_Split_Tech!F117</f>
        <v>Old</v>
      </c>
      <c r="G117" t="str">
        <f>COMBDG_Split_Tech!G117</f>
        <v>WH</v>
      </c>
      <c r="H117" t="str">
        <f>COMBDG_Split_Tech!H117</f>
        <v>___</v>
      </c>
      <c r="I117" t="str">
        <f>COMBDG_Split_Tech!I117</f>
        <v>___</v>
      </c>
      <c r="J117" t="str">
        <f>COMBDG_Split_Tech!J117</f>
        <v>STD</v>
      </c>
      <c r="K117" t="str">
        <f>COMBDG_Split_Tech!K117</f>
        <v>HFO</v>
      </c>
      <c r="L117" s="7">
        <f>IF(AND(L$1=2017,OR(F117="WH",F117="SH")),IF(COMBDG_Split_Tech!L117="",0,COMBDG_Split_Tech!L117),IF(L$1=2016,IF(COMBDG_Split_Tech!L117="",0,COMBDG_Split_Tech!L117),IF(COMBDG_Split_Tech!L117=1,1,IF(COMBDG_Split_Tech!L117="",0,IFERROR((COMBDG_Split_Tech!L117*(SUMIFS('AGG Activity_16'!B:B,'AGG Activity_16'!$A:$A,$B117)+SUMIFS('AGG Activity_EX'!B:B,'AGG Activity_EX'!$A:$A,$B117))-SUMIFS(Activity_EX!B:B,Activity_EX!$A:$A,$A117))/(SUMIFS('AGG Activity_16'!B:B,'AGG Activity_16'!$A:$A,$B117)),1)))))</f>
        <v>0</v>
      </c>
      <c r="M117" s="7">
        <f>IF(AND(M$1=2017,OR(G117="WH",G117="SH")),IF(COMBDG_Split_Tech!M117="",0,COMBDG_Split_Tech!M117),IF(M$1=2016,IF(COMBDG_Split_Tech!M117="",0,COMBDG_Split_Tech!M117),IF(COMBDG_Split_Tech!M117=1,1,IF(COMBDG_Split_Tech!M117="",0,IFERROR((COMBDG_Split_Tech!M117*(SUMIFS('AGG Activity_16'!C:C,'AGG Activity_16'!$A:$A,$B117)+SUMIFS('AGG Activity_EX'!C:C,'AGG Activity_EX'!$A:$A,$B117))-SUMIFS(Activity_EX!C:C,Activity_EX!$A:$A,$A117))/(SUMIFS('AGG Activity_16'!C:C,'AGG Activity_16'!$A:$A,$B117)),1)))))</f>
        <v>0</v>
      </c>
      <c r="N117" s="7">
        <f>IF(AND(N$1=2017,OR(H117="WH",H117="SH")),IF(COMBDG_Split_Tech!N117="",0,COMBDG_Split_Tech!N117),IF(N$1=2016,IF(COMBDG_Split_Tech!N117="",0,COMBDG_Split_Tech!N117),IF(COMBDG_Split_Tech!N117=1,1,IF(COMBDG_Split_Tech!N117="",0,IFERROR((COMBDG_Split_Tech!N117*(SUMIFS('AGG Activity_16'!D:D,'AGG Activity_16'!$A:$A,$B117)+SUMIFS('AGG Activity_EX'!D:D,'AGG Activity_EX'!$A:$A,$B117))-SUMIFS(Activity_EX!D:D,Activity_EX!$A:$A,$A117))/(SUMIFS('AGG Activity_16'!D:D,'AGG Activity_16'!$A:$A,$B117)),1)))))</f>
        <v>0</v>
      </c>
      <c r="O117" s="7">
        <f>IF(AND(O$1=2017,OR(I117="WH",I117="SH")),IF(COMBDG_Split_Tech!O117="",0,COMBDG_Split_Tech!O117),IF(O$1=2016,IF(COMBDG_Split_Tech!O117="",0,COMBDG_Split_Tech!O117),IF(COMBDG_Split_Tech!O117=1,1,IF(COMBDG_Split_Tech!O117="",0,IFERROR((COMBDG_Split_Tech!O117*(SUMIFS('AGG Activity_16'!E:E,'AGG Activity_16'!$A:$A,$B117)+SUMIFS('AGG Activity_EX'!E:E,'AGG Activity_EX'!$A:$A,$B117))-SUMIFS(Activity_EX!E:E,Activity_EX!$A:$A,$A117))/(SUMIFS('AGG Activity_16'!E:E,'AGG Activity_16'!$A:$A,$B117)),1)))))</f>
        <v>0</v>
      </c>
      <c r="P117" s="7">
        <f>IF(AND(P$1=2017,OR(J117="WH",J117="SH")),IF(COMBDG_Split_Tech!P117="",0,COMBDG_Split_Tech!P117),IF(P$1=2016,IF(COMBDG_Split_Tech!P117="",0,COMBDG_Split_Tech!P117),IF(COMBDG_Split_Tech!P117=1,1,IF(COMBDG_Split_Tech!P117="",0,IFERROR((COMBDG_Split_Tech!P117*(SUMIFS('AGG Activity_16'!F:F,'AGG Activity_16'!$A:$A,$B117)+SUMIFS('AGG Activity_EX'!F:F,'AGG Activity_EX'!$A:$A,$B117))-SUMIFS(Activity_EX!F:F,Activity_EX!$A:$A,$A117))/(SUMIFS('AGG Activity_16'!F:F,'AGG Activity_16'!$A:$A,$B117)),1)))))</f>
        <v>0</v>
      </c>
      <c r="Q117" s="7">
        <f>IF(AND(Q$1=2017,OR(K117="WH",K117="SH")),IF(COMBDG_Split_Tech!Q117="",0,COMBDG_Split_Tech!Q117),IF(Q$1=2016,IF(COMBDG_Split_Tech!Q117="",0,COMBDG_Split_Tech!Q117),IF(COMBDG_Split_Tech!Q117=1,1,IF(COMBDG_Split_Tech!Q117="",0,IFERROR((COMBDG_Split_Tech!Q117*(SUMIFS('AGG Activity_16'!G:G,'AGG Activity_16'!$A:$A,$B117)+SUMIFS('AGG Activity_EX'!G:G,'AGG Activity_EX'!$A:$A,$B117))-SUMIFS(Activity_EX!G:G,Activity_EX!$A:$A,$A117))/(SUMIFS('AGG Activity_16'!G:G,'AGG Activity_16'!$A:$A,$B117)),1)))))</f>
        <v>0</v>
      </c>
      <c r="R117" s="7">
        <f>IF(AND(R$1=2017,OR(L117="WH",L117="SH")),IF(COMBDG_Split_Tech!R117="",0,COMBDG_Split_Tech!R117),IF(R$1=2016,IF(COMBDG_Split_Tech!R117="",0,COMBDG_Split_Tech!R117),IF(COMBDG_Split_Tech!R117=1,1,IF(COMBDG_Split_Tech!R117="",0,IFERROR((COMBDG_Split_Tech!R117*(SUMIFS('AGG Activity_16'!H:H,'AGG Activity_16'!$A:$A,$B117)+SUMIFS('AGG Activity_EX'!H:H,'AGG Activity_EX'!$A:$A,$B117))-SUMIFS(Activity_EX!H:H,Activity_EX!$A:$A,$A117))/(SUMIFS('AGG Activity_16'!H:H,'AGG Activity_16'!$A:$A,$B117)),1)))))</f>
        <v>0</v>
      </c>
      <c r="S117" s="7">
        <f>IF(AND(S$1=2017,OR(M117="WH",M117="SH")),IF(COMBDG_Split_Tech!S117="",0,COMBDG_Split_Tech!S117),IF(S$1=2016,IF(COMBDG_Split_Tech!S117="",0,COMBDG_Split_Tech!S117),IF(COMBDG_Split_Tech!S117=1,1,IF(COMBDG_Split_Tech!S117="",0,IFERROR((COMBDG_Split_Tech!S117*(SUMIFS('AGG Activity_16'!I:I,'AGG Activity_16'!$A:$A,$B117)+SUMIFS('AGG Activity_EX'!I:I,'AGG Activity_EX'!$A:$A,$B117))-SUMIFS(Activity_EX!I:I,Activity_EX!$A:$A,$A117))/(SUMIFS('AGG Activity_16'!I:I,'AGG Activity_16'!$A:$A,$B117)),1)))))</f>
        <v>0</v>
      </c>
      <c r="T117" s="7">
        <f>IF(AND(T$1=2017,OR(N117="WH",N117="SH")),IF(COMBDG_Split_Tech!T117="",0,COMBDG_Split_Tech!T117),IF(T$1=2016,IF(COMBDG_Split_Tech!T117="",0,COMBDG_Split_Tech!T117),IF(COMBDG_Split_Tech!T117=1,1,IF(COMBDG_Split_Tech!T117="",0,IFERROR((COMBDG_Split_Tech!T117*(SUMIFS('AGG Activity_16'!J:J,'AGG Activity_16'!$A:$A,$B117)+SUMIFS('AGG Activity_EX'!J:J,'AGG Activity_EX'!$A:$A,$B117))-SUMIFS(Activity_EX!J:J,Activity_EX!$A:$A,$A117))/(SUMIFS('AGG Activity_16'!J:J,'AGG Activity_16'!$A:$A,$B117)),1)))))</f>
        <v>0</v>
      </c>
      <c r="U117" s="7">
        <f>IF(AND(U$1=2017,OR(O117="WH",O117="SH")),IF(COMBDG_Split_Tech!U117="",0,COMBDG_Split_Tech!U117),IF(U$1=2016,IF(COMBDG_Split_Tech!U117="",0,COMBDG_Split_Tech!U117),IF(COMBDG_Split_Tech!U117=1,1,IF(COMBDG_Split_Tech!U117="",0,IFERROR((COMBDG_Split_Tech!U117*(SUMIFS('AGG Activity_16'!K:K,'AGG Activity_16'!$A:$A,$B117)+SUMIFS('AGG Activity_EX'!K:K,'AGG Activity_EX'!$A:$A,$B117))-SUMIFS(Activity_EX!K:K,Activity_EX!$A:$A,$A117))/(SUMIFS('AGG Activity_16'!K:K,'AGG Activity_16'!$A:$A,$B117)),1)))))</f>
        <v>0</v>
      </c>
    </row>
    <row r="118" spans="1:21" x14ac:dyDescent="0.25">
      <c r="A118" t="str">
        <f>COMBDG_Split_Tech!A118</f>
        <v>COMBDGAFSOldWH______STDKER</v>
      </c>
      <c r="B118" t="str">
        <f>COMBDG_Split_Tech!B118</f>
        <v>COMBDGAFSOldWH</v>
      </c>
      <c r="C118" t="str">
        <f>COMBDG_Split_Tech!C118</f>
        <v>COM</v>
      </c>
      <c r="D118" t="str">
        <f>COMBDG_Split_Tech!D118</f>
        <v>BDG</v>
      </c>
      <c r="E118" t="str">
        <f>COMBDG_Split_Tech!E118</f>
        <v>AFS</v>
      </c>
      <c r="F118" t="str">
        <f>COMBDG_Split_Tech!F118</f>
        <v>Old</v>
      </c>
      <c r="G118" t="str">
        <f>COMBDG_Split_Tech!G118</f>
        <v>WH</v>
      </c>
      <c r="H118" t="str">
        <f>COMBDG_Split_Tech!H118</f>
        <v>___</v>
      </c>
      <c r="I118" t="str">
        <f>COMBDG_Split_Tech!I118</f>
        <v>___</v>
      </c>
      <c r="J118" t="str">
        <f>COMBDG_Split_Tech!J118</f>
        <v>STD</v>
      </c>
      <c r="K118" t="str">
        <f>COMBDG_Split_Tech!K118</f>
        <v>KER</v>
      </c>
      <c r="L118" s="7">
        <f>IF(AND(L$1=2017,OR(F118="WH",F118="SH")),IF(COMBDG_Split_Tech!L118="",0,COMBDG_Split_Tech!L118),IF(L$1=2016,IF(COMBDG_Split_Tech!L118="",0,COMBDG_Split_Tech!L118),IF(COMBDG_Split_Tech!L118=1,1,IF(COMBDG_Split_Tech!L118="",0,IFERROR((COMBDG_Split_Tech!L118*(SUMIFS('AGG Activity_16'!B:B,'AGG Activity_16'!$A:$A,$B118)+SUMIFS('AGG Activity_EX'!B:B,'AGG Activity_EX'!$A:$A,$B118))-SUMIFS(Activity_EX!B:B,Activity_EX!$A:$A,$A118))/(SUMIFS('AGG Activity_16'!B:B,'AGG Activity_16'!$A:$A,$B118)),1)))))</f>
        <v>0</v>
      </c>
      <c r="M118" s="7">
        <f>IF(AND(M$1=2017,OR(G118="WH",G118="SH")),IF(COMBDG_Split_Tech!M118="",0,COMBDG_Split_Tech!M118),IF(M$1=2016,IF(COMBDG_Split_Tech!M118="",0,COMBDG_Split_Tech!M118),IF(COMBDG_Split_Tech!M118=1,1,IF(COMBDG_Split_Tech!M118="",0,IFERROR((COMBDG_Split_Tech!M118*(SUMIFS('AGG Activity_16'!C:C,'AGG Activity_16'!$A:$A,$B118)+SUMIFS('AGG Activity_EX'!C:C,'AGG Activity_EX'!$A:$A,$B118))-SUMIFS(Activity_EX!C:C,Activity_EX!$A:$A,$A118))/(SUMIFS('AGG Activity_16'!C:C,'AGG Activity_16'!$A:$A,$B118)),1)))))</f>
        <v>0</v>
      </c>
      <c r="N118" s="7">
        <f>IF(AND(N$1=2017,OR(H118="WH",H118="SH")),IF(COMBDG_Split_Tech!N118="",0,COMBDG_Split_Tech!N118),IF(N$1=2016,IF(COMBDG_Split_Tech!N118="",0,COMBDG_Split_Tech!N118),IF(COMBDG_Split_Tech!N118=1,1,IF(COMBDG_Split_Tech!N118="",0,IFERROR((COMBDG_Split_Tech!N118*(SUMIFS('AGG Activity_16'!D:D,'AGG Activity_16'!$A:$A,$B118)+SUMIFS('AGG Activity_EX'!D:D,'AGG Activity_EX'!$A:$A,$B118))-SUMIFS(Activity_EX!D:D,Activity_EX!$A:$A,$A118))/(SUMIFS('AGG Activity_16'!D:D,'AGG Activity_16'!$A:$A,$B118)),1)))))</f>
        <v>0</v>
      </c>
      <c r="O118" s="7">
        <f>IF(AND(O$1=2017,OR(I118="WH",I118="SH")),IF(COMBDG_Split_Tech!O118="",0,COMBDG_Split_Tech!O118),IF(O$1=2016,IF(COMBDG_Split_Tech!O118="",0,COMBDG_Split_Tech!O118),IF(COMBDG_Split_Tech!O118=1,1,IF(COMBDG_Split_Tech!O118="",0,IFERROR((COMBDG_Split_Tech!O118*(SUMIFS('AGG Activity_16'!E:E,'AGG Activity_16'!$A:$A,$B118)+SUMIFS('AGG Activity_EX'!E:E,'AGG Activity_EX'!$A:$A,$B118))-SUMIFS(Activity_EX!E:E,Activity_EX!$A:$A,$A118))/(SUMIFS('AGG Activity_16'!E:E,'AGG Activity_16'!$A:$A,$B118)),1)))))</f>
        <v>0</v>
      </c>
      <c r="P118" s="7">
        <f>IF(AND(P$1=2017,OR(J118="WH",J118="SH")),IF(COMBDG_Split_Tech!P118="",0,COMBDG_Split_Tech!P118),IF(P$1=2016,IF(COMBDG_Split_Tech!P118="",0,COMBDG_Split_Tech!P118),IF(COMBDG_Split_Tech!P118=1,1,IF(COMBDG_Split_Tech!P118="",0,IFERROR((COMBDG_Split_Tech!P118*(SUMIFS('AGG Activity_16'!F:F,'AGG Activity_16'!$A:$A,$B118)+SUMIFS('AGG Activity_EX'!F:F,'AGG Activity_EX'!$A:$A,$B118))-SUMIFS(Activity_EX!F:F,Activity_EX!$A:$A,$A118))/(SUMIFS('AGG Activity_16'!F:F,'AGG Activity_16'!$A:$A,$B118)),1)))))</f>
        <v>0</v>
      </c>
      <c r="Q118" s="7">
        <f>IF(AND(Q$1=2017,OR(K118="WH",K118="SH")),IF(COMBDG_Split_Tech!Q118="",0,COMBDG_Split_Tech!Q118),IF(Q$1=2016,IF(COMBDG_Split_Tech!Q118="",0,COMBDG_Split_Tech!Q118),IF(COMBDG_Split_Tech!Q118=1,1,IF(COMBDG_Split_Tech!Q118="",0,IFERROR((COMBDG_Split_Tech!Q118*(SUMIFS('AGG Activity_16'!G:G,'AGG Activity_16'!$A:$A,$B118)+SUMIFS('AGG Activity_EX'!G:G,'AGG Activity_EX'!$A:$A,$B118))-SUMIFS(Activity_EX!G:G,Activity_EX!$A:$A,$A118))/(SUMIFS('AGG Activity_16'!G:G,'AGG Activity_16'!$A:$A,$B118)),1)))))</f>
        <v>0</v>
      </c>
      <c r="R118" s="7">
        <f>IF(AND(R$1=2017,OR(L118="WH",L118="SH")),IF(COMBDG_Split_Tech!R118="",0,COMBDG_Split_Tech!R118),IF(R$1=2016,IF(COMBDG_Split_Tech!R118="",0,COMBDG_Split_Tech!R118),IF(COMBDG_Split_Tech!R118=1,1,IF(COMBDG_Split_Tech!R118="",0,IFERROR((COMBDG_Split_Tech!R118*(SUMIFS('AGG Activity_16'!H:H,'AGG Activity_16'!$A:$A,$B118)+SUMIFS('AGG Activity_EX'!H:H,'AGG Activity_EX'!$A:$A,$B118))-SUMIFS(Activity_EX!H:H,Activity_EX!$A:$A,$A118))/(SUMIFS('AGG Activity_16'!H:H,'AGG Activity_16'!$A:$A,$B118)),1)))))</f>
        <v>0</v>
      </c>
      <c r="S118" s="7">
        <f>IF(AND(S$1=2017,OR(M118="WH",M118="SH")),IF(COMBDG_Split_Tech!S118="",0,COMBDG_Split_Tech!S118),IF(S$1=2016,IF(COMBDG_Split_Tech!S118="",0,COMBDG_Split_Tech!S118),IF(COMBDG_Split_Tech!S118=1,1,IF(COMBDG_Split_Tech!S118="",0,IFERROR((COMBDG_Split_Tech!S118*(SUMIFS('AGG Activity_16'!I:I,'AGG Activity_16'!$A:$A,$B118)+SUMIFS('AGG Activity_EX'!I:I,'AGG Activity_EX'!$A:$A,$B118))-SUMIFS(Activity_EX!I:I,Activity_EX!$A:$A,$A118))/(SUMIFS('AGG Activity_16'!I:I,'AGG Activity_16'!$A:$A,$B118)),1)))))</f>
        <v>0</v>
      </c>
      <c r="T118" s="7">
        <f>IF(AND(T$1=2017,OR(N118="WH",N118="SH")),IF(COMBDG_Split_Tech!T118="",0,COMBDG_Split_Tech!T118),IF(T$1=2016,IF(COMBDG_Split_Tech!T118="",0,COMBDG_Split_Tech!T118),IF(COMBDG_Split_Tech!T118=1,1,IF(COMBDG_Split_Tech!T118="",0,IFERROR((COMBDG_Split_Tech!T118*(SUMIFS('AGG Activity_16'!J:J,'AGG Activity_16'!$A:$A,$B118)+SUMIFS('AGG Activity_EX'!J:J,'AGG Activity_EX'!$A:$A,$B118))-SUMIFS(Activity_EX!J:J,Activity_EX!$A:$A,$A118))/(SUMIFS('AGG Activity_16'!J:J,'AGG Activity_16'!$A:$A,$B118)),1)))))</f>
        <v>0</v>
      </c>
      <c r="U118" s="7">
        <f>IF(AND(U$1=2017,OR(O118="WH",O118="SH")),IF(COMBDG_Split_Tech!U118="",0,COMBDG_Split_Tech!U118),IF(U$1=2016,IF(COMBDG_Split_Tech!U118="",0,COMBDG_Split_Tech!U118),IF(COMBDG_Split_Tech!U118=1,1,IF(COMBDG_Split_Tech!U118="",0,IFERROR((COMBDG_Split_Tech!U118*(SUMIFS('AGG Activity_16'!K:K,'AGG Activity_16'!$A:$A,$B118)+SUMIFS('AGG Activity_EX'!K:K,'AGG Activity_EX'!$A:$A,$B118))-SUMIFS(Activity_EX!K:K,Activity_EX!$A:$A,$A118))/(SUMIFS('AGG Activity_16'!K:K,'AGG Activity_16'!$A:$A,$B118)),1)))))</f>
        <v>0</v>
      </c>
    </row>
    <row r="119" spans="1:21" x14ac:dyDescent="0.25">
      <c r="A119" t="str">
        <f>COMBDG_Split_Tech!A119</f>
        <v>COMBDGAFSOldWH______STDLFO</v>
      </c>
      <c r="B119" t="str">
        <f>COMBDG_Split_Tech!B119</f>
        <v>COMBDGAFSOldWH</v>
      </c>
      <c r="C119" t="str">
        <f>COMBDG_Split_Tech!C119</f>
        <v>COM</v>
      </c>
      <c r="D119" t="str">
        <f>COMBDG_Split_Tech!D119</f>
        <v>BDG</v>
      </c>
      <c r="E119" t="str">
        <f>COMBDG_Split_Tech!E119</f>
        <v>AFS</v>
      </c>
      <c r="F119" t="str">
        <f>COMBDG_Split_Tech!F119</f>
        <v>Old</v>
      </c>
      <c r="G119" t="str">
        <f>COMBDG_Split_Tech!G119</f>
        <v>WH</v>
      </c>
      <c r="H119" t="str">
        <f>COMBDG_Split_Tech!H119</f>
        <v>___</v>
      </c>
      <c r="I119" t="str">
        <f>COMBDG_Split_Tech!I119</f>
        <v>___</v>
      </c>
      <c r="J119" t="str">
        <f>COMBDG_Split_Tech!J119</f>
        <v>STD</v>
      </c>
      <c r="K119" t="str">
        <f>COMBDG_Split_Tech!K119</f>
        <v>LFO</v>
      </c>
      <c r="L119" s="7">
        <f>IF(AND(L$1=2017,OR(F119="WH",F119="SH")),IF(COMBDG_Split_Tech!L119="",0,COMBDG_Split_Tech!L119),IF(L$1=2016,IF(COMBDG_Split_Tech!L119="",0,COMBDG_Split_Tech!L119),IF(COMBDG_Split_Tech!L119=1,1,IF(COMBDG_Split_Tech!L119="",0,IFERROR((COMBDG_Split_Tech!L119*(SUMIFS('AGG Activity_16'!B:B,'AGG Activity_16'!$A:$A,$B119)+SUMIFS('AGG Activity_EX'!B:B,'AGG Activity_EX'!$A:$A,$B119))-SUMIFS(Activity_EX!B:B,Activity_EX!$A:$A,$A119))/(SUMIFS('AGG Activity_16'!B:B,'AGG Activity_16'!$A:$A,$B119)),1)))))</f>
        <v>1.5291799354972217E-2</v>
      </c>
      <c r="M119" s="7">
        <f>IF(AND(M$1=2017,OR(G119="WH",G119="SH")),IF(COMBDG_Split_Tech!M119="",0,COMBDG_Split_Tech!M119),IF(M$1=2016,IF(COMBDG_Split_Tech!M119="",0,COMBDG_Split_Tech!M119),IF(COMBDG_Split_Tech!M119=1,1,IF(COMBDG_Split_Tech!M119="",0,IFERROR((COMBDG_Split_Tech!M119*(SUMIFS('AGG Activity_16'!C:C,'AGG Activity_16'!$A:$A,$B119)+SUMIFS('AGG Activity_EX'!C:C,'AGG Activity_EX'!$A:$A,$B119))-SUMIFS(Activity_EX!C:C,Activity_EX!$A:$A,$A119))/(SUMIFS('AGG Activity_16'!C:C,'AGG Activity_16'!$A:$A,$B119)),1)))))</f>
        <v>1.5291799354972217E-2</v>
      </c>
      <c r="N119" s="7">
        <f>IF(AND(N$1=2017,OR(H119="WH",H119="SH")),IF(COMBDG_Split_Tech!N119="",0,COMBDG_Split_Tech!N119),IF(N$1=2016,IF(COMBDG_Split_Tech!N119="",0,COMBDG_Split_Tech!N119),IF(COMBDG_Split_Tech!N119=1,1,IF(COMBDG_Split_Tech!N119="",0,IFERROR((COMBDG_Split_Tech!N119*(SUMIFS('AGG Activity_16'!D:D,'AGG Activity_16'!$A:$A,$B119)+SUMIFS('AGG Activity_EX'!D:D,'AGG Activity_EX'!$A:$A,$B119))-SUMIFS(Activity_EX!D:D,Activity_EX!$A:$A,$A119))/(SUMIFS('AGG Activity_16'!D:D,'AGG Activity_16'!$A:$A,$B119)),1)))))</f>
        <v>1.5892595281169198E-2</v>
      </c>
      <c r="O119" s="7">
        <f>IF(AND(O$1=2017,OR(I119="WH",I119="SH")),IF(COMBDG_Split_Tech!O119="",0,COMBDG_Split_Tech!O119),IF(O$1=2016,IF(COMBDG_Split_Tech!O119="",0,COMBDG_Split_Tech!O119),IF(COMBDG_Split_Tech!O119=1,1,IF(COMBDG_Split_Tech!O119="",0,IFERROR((COMBDG_Split_Tech!O119*(SUMIFS('AGG Activity_16'!E:E,'AGG Activity_16'!$A:$A,$B119)+SUMIFS('AGG Activity_EX'!E:E,'AGG Activity_EX'!$A:$A,$B119))-SUMIFS(Activity_EX!E:E,Activity_EX!$A:$A,$A119))/(SUMIFS('AGG Activity_16'!E:E,'AGG Activity_16'!$A:$A,$B119)),1)))))</f>
        <v>1.5897617286719668E-2</v>
      </c>
      <c r="P119" s="7">
        <f>IF(AND(P$1=2017,OR(J119="WH",J119="SH")),IF(COMBDG_Split_Tech!P119="",0,COMBDG_Split_Tech!P119),IF(P$1=2016,IF(COMBDG_Split_Tech!P119="",0,COMBDG_Split_Tech!P119),IF(COMBDG_Split_Tech!P119=1,1,IF(COMBDG_Split_Tech!P119="",0,IFERROR((COMBDG_Split_Tech!P119*(SUMIFS('AGG Activity_16'!F:F,'AGG Activity_16'!$A:$A,$B119)+SUMIFS('AGG Activity_EX'!F:F,'AGG Activity_EX'!$A:$A,$B119))-SUMIFS(Activity_EX!F:F,Activity_EX!$A:$A,$A119))/(SUMIFS('AGG Activity_16'!F:F,'AGG Activity_16'!$A:$A,$B119)),1)))))</f>
        <v>1.5896601284140964E-2</v>
      </c>
      <c r="Q119" s="7">
        <f>IF(AND(Q$1=2017,OR(K119="WH",K119="SH")),IF(COMBDG_Split_Tech!Q119="",0,COMBDG_Split_Tech!Q119),IF(Q$1=2016,IF(COMBDG_Split_Tech!Q119="",0,COMBDG_Split_Tech!Q119),IF(COMBDG_Split_Tech!Q119=1,1,IF(COMBDG_Split_Tech!Q119="",0,IFERROR((COMBDG_Split_Tech!Q119*(SUMIFS('AGG Activity_16'!G:G,'AGG Activity_16'!$A:$A,$B119)+SUMIFS('AGG Activity_EX'!G:G,'AGG Activity_EX'!$A:$A,$B119))-SUMIFS(Activity_EX!G:G,Activity_EX!$A:$A,$A119))/(SUMIFS('AGG Activity_16'!G:G,'AGG Activity_16'!$A:$A,$B119)),1)))))</f>
        <v>1.5876716749500527E-2</v>
      </c>
      <c r="R119" s="7">
        <f>IF(AND(R$1=2017,OR(L119="WH",L119="SH")),IF(COMBDG_Split_Tech!R119="",0,COMBDG_Split_Tech!R119),IF(R$1=2016,IF(COMBDG_Split_Tech!R119="",0,COMBDG_Split_Tech!R119),IF(COMBDG_Split_Tech!R119=1,1,IF(COMBDG_Split_Tech!R119="",0,IFERROR((COMBDG_Split_Tech!R119*(SUMIFS('AGG Activity_16'!H:H,'AGG Activity_16'!$A:$A,$B119)+SUMIFS('AGG Activity_EX'!H:H,'AGG Activity_EX'!$A:$A,$B119))-SUMIFS(Activity_EX!H:H,Activity_EX!$A:$A,$A119))/(SUMIFS('AGG Activity_16'!H:H,'AGG Activity_16'!$A:$A,$B119)),1)))))</f>
        <v>1.5027685543018829E-2</v>
      </c>
      <c r="S119" s="7">
        <f>IF(AND(S$1=2017,OR(M119="WH",M119="SH")),IF(COMBDG_Split_Tech!S119="",0,COMBDG_Split_Tech!S119),IF(S$1=2016,IF(COMBDG_Split_Tech!S119="",0,COMBDG_Split_Tech!S119),IF(COMBDG_Split_Tech!S119=1,1,IF(COMBDG_Split_Tech!S119="",0,IFERROR((COMBDG_Split_Tech!S119*(SUMIFS('AGG Activity_16'!I:I,'AGG Activity_16'!$A:$A,$B119)+SUMIFS('AGG Activity_EX'!I:I,'AGG Activity_EX'!$A:$A,$B119))-SUMIFS(Activity_EX!I:I,Activity_EX!$A:$A,$A119))/(SUMIFS('AGG Activity_16'!I:I,'AGG Activity_16'!$A:$A,$B119)),1)))))</f>
        <v>0</v>
      </c>
      <c r="T119" s="7">
        <f>IF(AND(T$1=2017,OR(N119="WH",N119="SH")),IF(COMBDG_Split_Tech!T119="",0,COMBDG_Split_Tech!T119),IF(T$1=2016,IF(COMBDG_Split_Tech!T119="",0,COMBDG_Split_Tech!T119),IF(COMBDG_Split_Tech!T119=1,1,IF(COMBDG_Split_Tech!T119="",0,IFERROR((COMBDG_Split_Tech!T119*(SUMIFS('AGG Activity_16'!J:J,'AGG Activity_16'!$A:$A,$B119)+SUMIFS('AGG Activity_EX'!J:J,'AGG Activity_EX'!$A:$A,$B119))-SUMIFS(Activity_EX!J:J,Activity_EX!$A:$A,$A119))/(SUMIFS('AGG Activity_16'!J:J,'AGG Activity_16'!$A:$A,$B119)),1)))))</f>
        <v>0</v>
      </c>
      <c r="U119" s="7">
        <f>IF(AND(U$1=2017,OR(O119="WH",O119="SH")),IF(COMBDG_Split_Tech!U119="",0,COMBDG_Split_Tech!U119),IF(U$1=2016,IF(COMBDG_Split_Tech!U119="",0,COMBDG_Split_Tech!U119),IF(COMBDG_Split_Tech!U119=1,1,IF(COMBDG_Split_Tech!U119="",0,IFERROR((COMBDG_Split_Tech!U119*(SUMIFS('AGG Activity_16'!K:K,'AGG Activity_16'!$A:$A,$B119)+SUMIFS('AGG Activity_EX'!K:K,'AGG Activity_EX'!$A:$A,$B119))-SUMIFS(Activity_EX!K:K,Activity_EX!$A:$A,$A119))/(SUMIFS('AGG Activity_16'!K:K,'AGG Activity_16'!$A:$A,$B119)),1)))))</f>
        <v>0</v>
      </c>
    </row>
    <row r="120" spans="1:21" x14ac:dyDescent="0.25">
      <c r="A120" t="str">
        <f>COMBDG_Split_Tech!A120</f>
        <v>COMBDGAFSOldWH______STDNGA</v>
      </c>
      <c r="B120" t="str">
        <f>COMBDG_Split_Tech!B120</f>
        <v>COMBDGAFSOldWH</v>
      </c>
      <c r="C120" t="str">
        <f>COMBDG_Split_Tech!C120</f>
        <v>COM</v>
      </c>
      <c r="D120" t="str">
        <f>COMBDG_Split_Tech!D120</f>
        <v>BDG</v>
      </c>
      <c r="E120" t="str">
        <f>COMBDG_Split_Tech!E120</f>
        <v>AFS</v>
      </c>
      <c r="F120" t="str">
        <f>COMBDG_Split_Tech!F120</f>
        <v>Old</v>
      </c>
      <c r="G120" t="str">
        <f>COMBDG_Split_Tech!G120</f>
        <v>WH</v>
      </c>
      <c r="H120" t="str">
        <f>COMBDG_Split_Tech!H120</f>
        <v>___</v>
      </c>
      <c r="I120" t="str">
        <f>COMBDG_Split_Tech!I120</f>
        <v>___</v>
      </c>
      <c r="J120" t="str">
        <f>COMBDG_Split_Tech!J120</f>
        <v>STD</v>
      </c>
      <c r="K120" t="str">
        <f>COMBDG_Split_Tech!K120</f>
        <v>NGA</v>
      </c>
      <c r="L120" s="7">
        <f>IF(AND(L$1=2017,OR(F120="WH",F120="SH")),IF(COMBDG_Split_Tech!L120="",0,COMBDG_Split_Tech!L120),IF(L$1=2016,IF(COMBDG_Split_Tech!L120="",0,COMBDG_Split_Tech!L120),IF(COMBDG_Split_Tech!L120=1,1,IF(COMBDG_Split_Tech!L120="",0,IFERROR((COMBDG_Split_Tech!L120*(SUMIFS('AGG Activity_16'!B:B,'AGG Activity_16'!$A:$A,$B120)+SUMIFS('AGG Activity_EX'!B:B,'AGG Activity_EX'!$A:$A,$B120))-SUMIFS(Activity_EX!B:B,Activity_EX!$A:$A,$A120))/(SUMIFS('AGG Activity_16'!B:B,'AGG Activity_16'!$A:$A,$B120)),1)))))</f>
        <v>0.83592914109478567</v>
      </c>
      <c r="M120" s="7">
        <f>IF(AND(M$1=2017,OR(G120="WH",G120="SH")),IF(COMBDG_Split_Tech!M120="",0,COMBDG_Split_Tech!M120),IF(M$1=2016,IF(COMBDG_Split_Tech!M120="",0,COMBDG_Split_Tech!M120),IF(COMBDG_Split_Tech!M120=1,1,IF(COMBDG_Split_Tech!M120="",0,IFERROR((COMBDG_Split_Tech!M120*(SUMIFS('AGG Activity_16'!C:C,'AGG Activity_16'!$A:$A,$B120)+SUMIFS('AGG Activity_EX'!C:C,'AGG Activity_EX'!$A:$A,$B120))-SUMIFS(Activity_EX!C:C,Activity_EX!$A:$A,$A120))/(SUMIFS('AGG Activity_16'!C:C,'AGG Activity_16'!$A:$A,$B120)),1)))))</f>
        <v>0.83592914109478567</v>
      </c>
      <c r="N120" s="7">
        <f>IF(AND(N$1=2017,OR(H120="WH",H120="SH")),IF(COMBDG_Split_Tech!N120="",0,COMBDG_Split_Tech!N120),IF(N$1=2016,IF(COMBDG_Split_Tech!N120="",0,COMBDG_Split_Tech!N120),IF(COMBDG_Split_Tech!N120=1,1,IF(COMBDG_Split_Tech!N120="",0,IFERROR((COMBDG_Split_Tech!N120*(SUMIFS('AGG Activity_16'!D:D,'AGG Activity_16'!$A:$A,$B120)+SUMIFS('AGG Activity_EX'!D:D,'AGG Activity_EX'!$A:$A,$B120))-SUMIFS(Activity_EX!D:D,Activity_EX!$A:$A,$A120))/(SUMIFS('AGG Activity_16'!D:D,'AGG Activity_16'!$A:$A,$B120)),1)))))</f>
        <v>0.86763997274593052</v>
      </c>
      <c r="O120" s="7">
        <f>IF(AND(O$1=2017,OR(I120="WH",I120="SH")),IF(COMBDG_Split_Tech!O120="",0,COMBDG_Split_Tech!O120),IF(O$1=2016,IF(COMBDG_Split_Tech!O120="",0,COMBDG_Split_Tech!O120),IF(COMBDG_Split_Tech!O120=1,1,IF(COMBDG_Split_Tech!O120="",0,IFERROR((COMBDG_Split_Tech!O120*(SUMIFS('AGG Activity_16'!E:E,'AGG Activity_16'!$A:$A,$B120)+SUMIFS('AGG Activity_EX'!E:E,'AGG Activity_EX'!$A:$A,$B120))-SUMIFS(Activity_EX!E:E,Activity_EX!$A:$A,$A120))/(SUMIFS('AGG Activity_16'!E:E,'AGG Activity_16'!$A:$A,$B120)),1)))))</f>
        <v>0.86729669869863413</v>
      </c>
      <c r="P120" s="7">
        <f>IF(AND(P$1=2017,OR(J120="WH",J120="SH")),IF(COMBDG_Split_Tech!P120="",0,COMBDG_Split_Tech!P120),IF(P$1=2016,IF(COMBDG_Split_Tech!P120="",0,COMBDG_Split_Tech!P120),IF(COMBDG_Split_Tech!P120=1,1,IF(COMBDG_Split_Tech!P120="",0,IFERROR((COMBDG_Split_Tech!P120*(SUMIFS('AGG Activity_16'!F:F,'AGG Activity_16'!$A:$A,$B120)+SUMIFS('AGG Activity_EX'!F:F,'AGG Activity_EX'!$A:$A,$B120))-SUMIFS(Activity_EX!F:F,Activity_EX!$A:$A,$A120))/(SUMIFS('AGG Activity_16'!F:F,'AGG Activity_16'!$A:$A,$B120)),1)))))</f>
        <v>0.8669811234288165</v>
      </c>
      <c r="Q120" s="7">
        <f>IF(AND(Q$1=2017,OR(K120="WH",K120="SH")),IF(COMBDG_Split_Tech!Q120="",0,COMBDG_Split_Tech!Q120),IF(Q$1=2016,IF(COMBDG_Split_Tech!Q120="",0,COMBDG_Split_Tech!Q120),IF(COMBDG_Split_Tech!Q120=1,1,IF(COMBDG_Split_Tech!Q120="",0,IFERROR((COMBDG_Split_Tech!Q120*(SUMIFS('AGG Activity_16'!G:G,'AGG Activity_16'!$A:$A,$B120)+SUMIFS('AGG Activity_EX'!G:G,'AGG Activity_EX'!$A:$A,$B120))-SUMIFS(Activity_EX!G:G,Activity_EX!$A:$A,$A120))/(SUMIFS('AGG Activity_16'!G:G,'AGG Activity_16'!$A:$A,$B120)),1)))))</f>
        <v>0.86674010062061391</v>
      </c>
      <c r="R120" s="7">
        <f>IF(AND(R$1=2017,OR(L120="WH",L120="SH")),IF(COMBDG_Split_Tech!R120="",0,COMBDG_Split_Tech!R120),IF(R$1=2016,IF(COMBDG_Split_Tech!R120="",0,COMBDG_Split_Tech!R120),IF(COMBDG_Split_Tech!R120=1,1,IF(COMBDG_Split_Tech!R120="",0,IFERROR((COMBDG_Split_Tech!R120*(SUMIFS('AGG Activity_16'!H:H,'AGG Activity_16'!$A:$A,$B120)+SUMIFS('AGG Activity_EX'!H:H,'AGG Activity_EX'!$A:$A,$B120))-SUMIFS(Activity_EX!H:H,Activity_EX!$A:$A,$A120))/(SUMIFS('AGG Activity_16'!H:H,'AGG Activity_16'!$A:$A,$B120)),1)))))</f>
        <v>0.82133829592427754</v>
      </c>
      <c r="S120" s="7">
        <f>IF(AND(S$1=2017,OR(M120="WH",M120="SH")),IF(COMBDG_Split_Tech!S120="",0,COMBDG_Split_Tech!S120),IF(S$1=2016,IF(COMBDG_Split_Tech!S120="",0,COMBDG_Split_Tech!S120),IF(COMBDG_Split_Tech!S120=1,1,IF(COMBDG_Split_Tech!S120="",0,IFERROR((COMBDG_Split_Tech!S120*(SUMIFS('AGG Activity_16'!I:I,'AGG Activity_16'!$A:$A,$B120)+SUMIFS('AGG Activity_EX'!I:I,'AGG Activity_EX'!$A:$A,$B120))-SUMIFS(Activity_EX!I:I,Activity_EX!$A:$A,$A120))/(SUMIFS('AGG Activity_16'!I:I,'AGG Activity_16'!$A:$A,$B120)),1)))))</f>
        <v>0</v>
      </c>
      <c r="T120" s="7">
        <f>IF(AND(T$1=2017,OR(N120="WH",N120="SH")),IF(COMBDG_Split_Tech!T120="",0,COMBDG_Split_Tech!T120),IF(T$1=2016,IF(COMBDG_Split_Tech!T120="",0,COMBDG_Split_Tech!T120),IF(COMBDG_Split_Tech!T120=1,1,IF(COMBDG_Split_Tech!T120="",0,IFERROR((COMBDG_Split_Tech!T120*(SUMIFS('AGG Activity_16'!J:J,'AGG Activity_16'!$A:$A,$B120)+SUMIFS('AGG Activity_EX'!J:J,'AGG Activity_EX'!$A:$A,$B120))-SUMIFS(Activity_EX!J:J,Activity_EX!$A:$A,$A120))/(SUMIFS('AGG Activity_16'!J:J,'AGG Activity_16'!$A:$A,$B120)),1)))))</f>
        <v>0</v>
      </c>
      <c r="U120" s="7">
        <f>IF(AND(U$1=2017,OR(O120="WH",O120="SH")),IF(COMBDG_Split_Tech!U120="",0,COMBDG_Split_Tech!U120),IF(U$1=2016,IF(COMBDG_Split_Tech!U120="",0,COMBDG_Split_Tech!U120),IF(COMBDG_Split_Tech!U120=1,1,IF(COMBDG_Split_Tech!U120="",0,IFERROR((COMBDG_Split_Tech!U120*(SUMIFS('AGG Activity_16'!K:K,'AGG Activity_16'!$A:$A,$B120)+SUMIFS('AGG Activity_EX'!K:K,'AGG Activity_EX'!$A:$A,$B120))-SUMIFS(Activity_EX!K:K,Activity_EX!$A:$A,$A120))/(SUMIFS('AGG Activity_16'!K:K,'AGG Activity_16'!$A:$A,$B120)),1)))))</f>
        <v>0</v>
      </c>
    </row>
    <row r="121" spans="1:21" x14ac:dyDescent="0.25">
      <c r="A121" t="str">
        <f>COMBDG_Split_Tech!A121</f>
        <v>COMBDGAFSOldWH______STDPRO</v>
      </c>
      <c r="B121" t="str">
        <f>COMBDG_Split_Tech!B121</f>
        <v>COMBDGAFSOldWH</v>
      </c>
      <c r="C121" t="str">
        <f>COMBDG_Split_Tech!C121</f>
        <v>COM</v>
      </c>
      <c r="D121" t="str">
        <f>COMBDG_Split_Tech!D121</f>
        <v>BDG</v>
      </c>
      <c r="E121" t="str">
        <f>COMBDG_Split_Tech!E121</f>
        <v>AFS</v>
      </c>
      <c r="F121" t="str">
        <f>COMBDG_Split_Tech!F121</f>
        <v>Old</v>
      </c>
      <c r="G121" t="str">
        <f>COMBDG_Split_Tech!G121</f>
        <v>WH</v>
      </c>
      <c r="H121" t="str">
        <f>COMBDG_Split_Tech!H121</f>
        <v>___</v>
      </c>
      <c r="I121" t="str">
        <f>COMBDG_Split_Tech!I121</f>
        <v>___</v>
      </c>
      <c r="J121" t="str">
        <f>COMBDG_Split_Tech!J121</f>
        <v>STD</v>
      </c>
      <c r="K121" t="str">
        <f>COMBDG_Split_Tech!K121</f>
        <v>PRO</v>
      </c>
      <c r="L121" s="7">
        <f>IF(AND(L$1=2017,OR(F121="WH",F121="SH")),IF(COMBDG_Split_Tech!L121="",0,COMBDG_Split_Tech!L121),IF(L$1=2016,IF(COMBDG_Split_Tech!L121="",0,COMBDG_Split_Tech!L121),IF(COMBDG_Split_Tech!L121=1,1,IF(COMBDG_Split_Tech!L121="",0,IFERROR((COMBDG_Split_Tech!L121*(SUMIFS('AGG Activity_16'!B:B,'AGG Activity_16'!$A:$A,$B121)+SUMIFS('AGG Activity_EX'!B:B,'AGG Activity_EX'!$A:$A,$B121))-SUMIFS(Activity_EX!B:B,Activity_EX!$A:$A,$A121))/(SUMIFS('AGG Activity_16'!B:B,'AGG Activity_16'!$A:$A,$B121)),1)))))</f>
        <v>1.0899623634350344E-2</v>
      </c>
      <c r="M121" s="7">
        <f>IF(AND(M$1=2017,OR(G121="WH",G121="SH")),IF(COMBDG_Split_Tech!M121="",0,COMBDG_Split_Tech!M121),IF(M$1=2016,IF(COMBDG_Split_Tech!M121="",0,COMBDG_Split_Tech!M121),IF(COMBDG_Split_Tech!M121=1,1,IF(COMBDG_Split_Tech!M121="",0,IFERROR((COMBDG_Split_Tech!M121*(SUMIFS('AGG Activity_16'!C:C,'AGG Activity_16'!$A:$A,$B121)+SUMIFS('AGG Activity_EX'!C:C,'AGG Activity_EX'!$A:$A,$B121))-SUMIFS(Activity_EX!C:C,Activity_EX!$A:$A,$A121))/(SUMIFS('AGG Activity_16'!C:C,'AGG Activity_16'!$A:$A,$B121)),1)))))</f>
        <v>1.0899623634350344E-2</v>
      </c>
      <c r="N121" s="7">
        <f>IF(AND(N$1=2017,OR(H121="WH",H121="SH")),IF(COMBDG_Split_Tech!N121="",0,COMBDG_Split_Tech!N121),IF(N$1=2016,IF(COMBDG_Split_Tech!N121="",0,COMBDG_Split_Tech!N121),IF(COMBDG_Split_Tech!N121=1,1,IF(COMBDG_Split_Tech!N121="",0,IFERROR((COMBDG_Split_Tech!N121*(SUMIFS('AGG Activity_16'!D:D,'AGG Activity_16'!$A:$A,$B121)+SUMIFS('AGG Activity_EX'!D:D,'AGG Activity_EX'!$A:$A,$B121))-SUMIFS(Activity_EX!D:D,Activity_EX!$A:$A,$A121))/(SUMIFS('AGG Activity_16'!D:D,'AGG Activity_16'!$A:$A,$B121)),1)))))</f>
        <v>1.1333854988528779E-2</v>
      </c>
      <c r="O121" s="7">
        <f>IF(AND(O$1=2017,OR(I121="WH",I121="SH")),IF(COMBDG_Split_Tech!O121="",0,COMBDG_Split_Tech!O121),IF(O$1=2016,IF(COMBDG_Split_Tech!O121="",0,COMBDG_Split_Tech!O121),IF(COMBDG_Split_Tech!O121=1,1,IF(COMBDG_Split_Tech!O121="",0,IFERROR((COMBDG_Split_Tech!O121*(SUMIFS('AGG Activity_16'!E:E,'AGG Activity_16'!$A:$A,$B121)+SUMIFS('AGG Activity_EX'!E:E,'AGG Activity_EX'!$A:$A,$B121))-SUMIFS(Activity_EX!E:E,Activity_EX!$A:$A,$A121))/(SUMIFS('AGG Activity_16'!E:E,'AGG Activity_16'!$A:$A,$B121)),1)))))</f>
        <v>1.1340659331069232E-2</v>
      </c>
      <c r="P121" s="7">
        <f>IF(AND(P$1=2017,OR(J121="WH",J121="SH")),IF(COMBDG_Split_Tech!P121="",0,COMBDG_Split_Tech!P121),IF(P$1=2016,IF(COMBDG_Split_Tech!P121="",0,COMBDG_Split_Tech!P121),IF(COMBDG_Split_Tech!P121=1,1,IF(COMBDG_Split_Tech!P121="",0,IFERROR((COMBDG_Split_Tech!P121*(SUMIFS('AGG Activity_16'!F:F,'AGG Activity_16'!$A:$A,$B121)+SUMIFS('AGG Activity_EX'!F:F,'AGG Activity_EX'!$A:$A,$B121))-SUMIFS(Activity_EX!F:F,Activity_EX!$A:$A,$A121))/(SUMIFS('AGG Activity_16'!F:F,'AGG Activity_16'!$A:$A,$B121)),1)))))</f>
        <v>1.1341217370565102E-2</v>
      </c>
      <c r="Q121" s="7">
        <f>IF(AND(Q$1=2017,OR(K121="WH",K121="SH")),IF(COMBDG_Split_Tech!Q121="",0,COMBDG_Split_Tech!Q121),IF(Q$1=2016,IF(COMBDG_Split_Tech!Q121="",0,COMBDG_Split_Tech!Q121),IF(COMBDG_Split_Tech!Q121=1,1,IF(COMBDG_Split_Tech!Q121="",0,IFERROR((COMBDG_Split_Tech!Q121*(SUMIFS('AGG Activity_16'!G:G,'AGG Activity_16'!$A:$A,$B121)+SUMIFS('AGG Activity_EX'!G:G,'AGG Activity_EX'!$A:$A,$B121))-SUMIFS(Activity_EX!G:G,Activity_EX!$A:$A,$A121))/(SUMIFS('AGG Activity_16'!G:G,'AGG Activity_16'!$A:$A,$B121)),1)))))</f>
        <v>1.1322649377035365E-2</v>
      </c>
      <c r="R121" s="7">
        <f>IF(AND(R$1=2017,OR(L121="WH",L121="SH")),IF(COMBDG_Split_Tech!R121="",0,COMBDG_Split_Tech!R121),IF(R$1=2016,IF(COMBDG_Split_Tech!R121="",0,COMBDG_Split_Tech!R121),IF(COMBDG_Split_Tech!R121=1,1,IF(COMBDG_Split_Tech!R121="",0,IFERROR((COMBDG_Split_Tech!R121*(SUMIFS('AGG Activity_16'!H:H,'AGG Activity_16'!$A:$A,$B121)+SUMIFS('AGG Activity_EX'!H:H,'AGG Activity_EX'!$A:$A,$B121))-SUMIFS(Activity_EX!H:H,Activity_EX!$A:$A,$A121))/(SUMIFS('AGG Activity_16'!H:H,'AGG Activity_16'!$A:$A,$B121)),1)))))</f>
        <v>1.0712019107089315E-2</v>
      </c>
      <c r="S121" s="7">
        <f>IF(AND(S$1=2017,OR(M121="WH",M121="SH")),IF(COMBDG_Split_Tech!S121="",0,COMBDG_Split_Tech!S121),IF(S$1=2016,IF(COMBDG_Split_Tech!S121="",0,COMBDG_Split_Tech!S121),IF(COMBDG_Split_Tech!S121=1,1,IF(COMBDG_Split_Tech!S121="",0,IFERROR((COMBDG_Split_Tech!S121*(SUMIFS('AGG Activity_16'!I:I,'AGG Activity_16'!$A:$A,$B121)+SUMIFS('AGG Activity_EX'!I:I,'AGG Activity_EX'!$A:$A,$B121))-SUMIFS(Activity_EX!I:I,Activity_EX!$A:$A,$A121))/(SUMIFS('AGG Activity_16'!I:I,'AGG Activity_16'!$A:$A,$B121)),1)))))</f>
        <v>0</v>
      </c>
      <c r="T121" s="7">
        <f>IF(AND(T$1=2017,OR(N121="WH",N121="SH")),IF(COMBDG_Split_Tech!T121="",0,COMBDG_Split_Tech!T121),IF(T$1=2016,IF(COMBDG_Split_Tech!T121="",0,COMBDG_Split_Tech!T121),IF(COMBDG_Split_Tech!T121=1,1,IF(COMBDG_Split_Tech!T121="",0,IFERROR((COMBDG_Split_Tech!T121*(SUMIFS('AGG Activity_16'!J:J,'AGG Activity_16'!$A:$A,$B121)+SUMIFS('AGG Activity_EX'!J:J,'AGG Activity_EX'!$A:$A,$B121))-SUMIFS(Activity_EX!J:J,Activity_EX!$A:$A,$A121))/(SUMIFS('AGG Activity_16'!J:J,'AGG Activity_16'!$A:$A,$B121)),1)))))</f>
        <v>0</v>
      </c>
      <c r="U121" s="7">
        <f>IF(AND(U$1=2017,OR(O121="WH",O121="SH")),IF(COMBDG_Split_Tech!U121="",0,COMBDG_Split_Tech!U121),IF(U$1=2016,IF(COMBDG_Split_Tech!U121="",0,COMBDG_Split_Tech!U121),IF(COMBDG_Split_Tech!U121=1,1,IF(COMBDG_Split_Tech!U121="",0,IFERROR((COMBDG_Split_Tech!U121*(SUMIFS('AGG Activity_16'!K:K,'AGG Activity_16'!$A:$A,$B121)+SUMIFS('AGG Activity_EX'!K:K,'AGG Activity_EX'!$A:$A,$B121))-SUMIFS(Activity_EX!K:K,Activity_EX!$A:$A,$A121))/(SUMIFS('AGG Activity_16'!K:K,'AGG Activity_16'!$A:$A,$B121)),1)))))</f>
        <v>0</v>
      </c>
    </row>
    <row r="122" spans="1:21" x14ac:dyDescent="0.25">
      <c r="A122" t="str">
        <f>COMBDG_Split_Tech!A122</f>
        <v>COMBDGEDSNewAE______STDELC</v>
      </c>
      <c r="B122" t="str">
        <f>COMBDG_Split_Tech!B122</f>
        <v>COMBDGEDSNewAE</v>
      </c>
      <c r="C122" t="str">
        <f>COMBDG_Split_Tech!C122</f>
        <v>COM</v>
      </c>
      <c r="D122" t="str">
        <f>COMBDG_Split_Tech!D122</f>
        <v>BDG</v>
      </c>
      <c r="E122" t="str">
        <f>COMBDG_Split_Tech!E122</f>
        <v>EDS</v>
      </c>
      <c r="F122" t="str">
        <f>COMBDG_Split_Tech!F122</f>
        <v>New</v>
      </c>
      <c r="G122" t="str">
        <f>COMBDG_Split_Tech!G122</f>
        <v>AE</v>
      </c>
      <c r="H122" t="str">
        <f>COMBDG_Split_Tech!H122</f>
        <v>___</v>
      </c>
      <c r="I122" t="str">
        <f>COMBDG_Split_Tech!I122</f>
        <v>___</v>
      </c>
      <c r="J122" t="str">
        <f>COMBDG_Split_Tech!J122</f>
        <v>STD</v>
      </c>
      <c r="K122" t="str">
        <f>COMBDG_Split_Tech!K122</f>
        <v>ELC</v>
      </c>
      <c r="L122" s="7">
        <f>IF(AND(L$1=2017,OR(F122="WH",F122="SH")),IF(COMBDG_Split_Tech!L122="",0,COMBDG_Split_Tech!L122),IF(L$1=2016,IF(COMBDG_Split_Tech!L122="",0,COMBDG_Split_Tech!L122),IF(COMBDG_Split_Tech!L122=1,1,IF(COMBDG_Split_Tech!L122="",0,IFERROR((COMBDG_Split_Tech!L122*(SUMIFS('AGG Activity_16'!B:B,'AGG Activity_16'!$A:$A,$B122)+SUMIFS('AGG Activity_EX'!B:B,'AGG Activity_EX'!$A:$A,$B122))-SUMIFS(Activity_EX!B:B,Activity_EX!$A:$A,$A122))/(SUMIFS('AGG Activity_16'!B:B,'AGG Activity_16'!$A:$A,$B122)),1)))))</f>
        <v>0</v>
      </c>
      <c r="M122" s="7">
        <f>IF(AND(M$1=2017,OR(G122="WH",G122="SH")),IF(COMBDG_Split_Tech!M122="",0,COMBDG_Split_Tech!M122),IF(M$1=2016,IF(COMBDG_Split_Tech!M122="",0,COMBDG_Split_Tech!M122),IF(COMBDG_Split_Tech!M122=1,1,IF(COMBDG_Split_Tech!M122="",0,IFERROR((COMBDG_Split_Tech!M122*(SUMIFS('AGG Activity_16'!C:C,'AGG Activity_16'!$A:$A,$B122)+SUMIFS('AGG Activity_EX'!C:C,'AGG Activity_EX'!$A:$A,$B122))-SUMIFS(Activity_EX!C:C,Activity_EX!$A:$A,$A122))/(SUMIFS('AGG Activity_16'!C:C,'AGG Activity_16'!$A:$A,$B122)),1)))))</f>
        <v>0</v>
      </c>
      <c r="N122" s="7">
        <f>IF(AND(N$1=2017,OR(H122="WH",H122="SH")),IF(COMBDG_Split_Tech!N122="",0,COMBDG_Split_Tech!N122),IF(N$1=2016,IF(COMBDG_Split_Tech!N122="",0,COMBDG_Split_Tech!N122),IF(COMBDG_Split_Tech!N122=1,1,IF(COMBDG_Split_Tech!N122="",0,IFERROR((COMBDG_Split_Tech!N122*(SUMIFS('AGG Activity_16'!D:D,'AGG Activity_16'!$A:$A,$B122)+SUMIFS('AGG Activity_EX'!D:D,'AGG Activity_EX'!$A:$A,$B122))-SUMIFS(Activity_EX!D:D,Activity_EX!$A:$A,$A122))/(SUMIFS('AGG Activity_16'!D:D,'AGG Activity_16'!$A:$A,$B122)),1)))))</f>
        <v>0</v>
      </c>
      <c r="O122" s="7">
        <f>IF(AND(O$1=2017,OR(I122="WH",I122="SH")),IF(COMBDG_Split_Tech!O122="",0,COMBDG_Split_Tech!O122),IF(O$1=2016,IF(COMBDG_Split_Tech!O122="",0,COMBDG_Split_Tech!O122),IF(COMBDG_Split_Tech!O122=1,1,IF(COMBDG_Split_Tech!O122="",0,IFERROR((COMBDG_Split_Tech!O122*(SUMIFS('AGG Activity_16'!E:E,'AGG Activity_16'!$A:$A,$B122)+SUMIFS('AGG Activity_EX'!E:E,'AGG Activity_EX'!$A:$A,$B122))-SUMIFS(Activity_EX!E:E,Activity_EX!$A:$A,$A122))/(SUMIFS('AGG Activity_16'!E:E,'AGG Activity_16'!$A:$A,$B122)),1)))))</f>
        <v>0</v>
      </c>
      <c r="P122" s="7">
        <f>IF(AND(P$1=2017,OR(J122="WH",J122="SH")),IF(COMBDG_Split_Tech!P122="",0,COMBDG_Split_Tech!P122),IF(P$1=2016,IF(COMBDG_Split_Tech!P122="",0,COMBDG_Split_Tech!P122),IF(COMBDG_Split_Tech!P122=1,1,IF(COMBDG_Split_Tech!P122="",0,IFERROR((COMBDG_Split_Tech!P122*(SUMIFS('AGG Activity_16'!F:F,'AGG Activity_16'!$A:$A,$B122)+SUMIFS('AGG Activity_EX'!F:F,'AGG Activity_EX'!$A:$A,$B122))-SUMIFS(Activity_EX!F:F,Activity_EX!$A:$A,$A122))/(SUMIFS('AGG Activity_16'!F:F,'AGG Activity_16'!$A:$A,$B122)),1)))))</f>
        <v>0</v>
      </c>
      <c r="Q122" s="7">
        <f>IF(AND(Q$1=2017,OR(K122="WH",K122="SH")),IF(COMBDG_Split_Tech!Q122="",0,COMBDG_Split_Tech!Q122),IF(Q$1=2016,IF(COMBDG_Split_Tech!Q122="",0,COMBDG_Split_Tech!Q122),IF(COMBDG_Split_Tech!Q122=1,1,IF(COMBDG_Split_Tech!Q122="",0,IFERROR((COMBDG_Split_Tech!Q122*(SUMIFS('AGG Activity_16'!G:G,'AGG Activity_16'!$A:$A,$B122)+SUMIFS('AGG Activity_EX'!G:G,'AGG Activity_EX'!$A:$A,$B122))-SUMIFS(Activity_EX!G:G,Activity_EX!$A:$A,$A122))/(SUMIFS('AGG Activity_16'!G:G,'AGG Activity_16'!$A:$A,$B122)),1)))))</f>
        <v>0</v>
      </c>
      <c r="R122" s="7">
        <f>IF(AND(R$1=2017,OR(L122="WH",L122="SH")),IF(COMBDG_Split_Tech!R122="",0,COMBDG_Split_Tech!R122),IF(R$1=2016,IF(COMBDG_Split_Tech!R122="",0,COMBDG_Split_Tech!R122),IF(COMBDG_Split_Tech!R122=1,1,IF(COMBDG_Split_Tech!R122="",0,IFERROR((COMBDG_Split_Tech!R122*(SUMIFS('AGG Activity_16'!H:H,'AGG Activity_16'!$A:$A,$B122)+SUMIFS('AGG Activity_EX'!H:H,'AGG Activity_EX'!$A:$A,$B122))-SUMIFS(Activity_EX!H:H,Activity_EX!$A:$A,$A122))/(SUMIFS('AGG Activity_16'!H:H,'AGG Activity_16'!$A:$A,$B122)),1)))))</f>
        <v>0</v>
      </c>
      <c r="S122" s="7">
        <f>IF(AND(S$1=2017,OR(M122="WH",M122="SH")),IF(COMBDG_Split_Tech!S122="",0,COMBDG_Split_Tech!S122),IF(S$1=2016,IF(COMBDG_Split_Tech!S122="",0,COMBDG_Split_Tech!S122),IF(COMBDG_Split_Tech!S122=1,1,IF(COMBDG_Split_Tech!S122="",0,IFERROR((COMBDG_Split_Tech!S122*(SUMIFS('AGG Activity_16'!I:I,'AGG Activity_16'!$A:$A,$B122)+SUMIFS('AGG Activity_EX'!I:I,'AGG Activity_EX'!$A:$A,$B122))-SUMIFS(Activity_EX!I:I,Activity_EX!$A:$A,$A122))/(SUMIFS('AGG Activity_16'!I:I,'AGG Activity_16'!$A:$A,$B122)),1)))))</f>
        <v>0</v>
      </c>
      <c r="T122" s="7">
        <f>IF(AND(T$1=2017,OR(N122="WH",N122="SH")),IF(COMBDG_Split_Tech!T122="",0,COMBDG_Split_Tech!T122),IF(T$1=2016,IF(COMBDG_Split_Tech!T122="",0,COMBDG_Split_Tech!T122),IF(COMBDG_Split_Tech!T122=1,1,IF(COMBDG_Split_Tech!T122="",0,IFERROR((COMBDG_Split_Tech!T122*(SUMIFS('AGG Activity_16'!J:J,'AGG Activity_16'!$A:$A,$B122)+SUMIFS('AGG Activity_EX'!J:J,'AGG Activity_EX'!$A:$A,$B122))-SUMIFS(Activity_EX!J:J,Activity_EX!$A:$A,$A122))/(SUMIFS('AGG Activity_16'!J:J,'AGG Activity_16'!$A:$A,$B122)),1)))))</f>
        <v>0</v>
      </c>
      <c r="U122" s="7">
        <f>IF(AND(U$1=2017,OR(O122="WH",O122="SH")),IF(COMBDG_Split_Tech!U122="",0,COMBDG_Split_Tech!U122),IF(U$1=2016,IF(COMBDG_Split_Tech!U122="",0,COMBDG_Split_Tech!U122),IF(COMBDG_Split_Tech!U122=1,1,IF(COMBDG_Split_Tech!U122="",0,IFERROR((COMBDG_Split_Tech!U122*(SUMIFS('AGG Activity_16'!K:K,'AGG Activity_16'!$A:$A,$B122)+SUMIFS('AGG Activity_EX'!K:K,'AGG Activity_EX'!$A:$A,$B122))-SUMIFS(Activity_EX!K:K,Activity_EX!$A:$A,$A122))/(SUMIFS('AGG Activity_16'!K:K,'AGG Activity_16'!$A:$A,$B122)),1)))))</f>
        <v>0</v>
      </c>
    </row>
    <row r="123" spans="1:21" x14ac:dyDescent="0.25">
      <c r="A123" t="str">
        <f>COMBDG_Split_Tech!A123</f>
        <v>COMBDGEDSNewAE______STDNGA</v>
      </c>
      <c r="B123" t="str">
        <f>COMBDG_Split_Tech!B123</f>
        <v>COMBDGEDSNewAE</v>
      </c>
      <c r="C123" t="str">
        <f>COMBDG_Split_Tech!C123</f>
        <v>COM</v>
      </c>
      <c r="D123" t="str">
        <f>COMBDG_Split_Tech!D123</f>
        <v>BDG</v>
      </c>
      <c r="E123" t="str">
        <f>COMBDG_Split_Tech!E123</f>
        <v>EDS</v>
      </c>
      <c r="F123" t="str">
        <f>COMBDG_Split_Tech!F123</f>
        <v>New</v>
      </c>
      <c r="G123" t="str">
        <f>COMBDG_Split_Tech!G123</f>
        <v>AE</v>
      </c>
      <c r="H123" t="str">
        <f>COMBDG_Split_Tech!H123</f>
        <v>___</v>
      </c>
      <c r="I123" t="str">
        <f>COMBDG_Split_Tech!I123</f>
        <v>___</v>
      </c>
      <c r="J123" t="str">
        <f>COMBDG_Split_Tech!J123</f>
        <v>STD</v>
      </c>
      <c r="K123" t="str">
        <f>COMBDG_Split_Tech!K123</f>
        <v>NGA</v>
      </c>
      <c r="L123" s="7">
        <f>IF(AND(L$1=2017,OR(F123="WH",F123="SH")),IF(COMBDG_Split_Tech!L123="",0,COMBDG_Split_Tech!L123),IF(L$1=2016,IF(COMBDG_Split_Tech!L123="",0,COMBDG_Split_Tech!L123),IF(COMBDG_Split_Tech!L123=1,1,IF(COMBDG_Split_Tech!L123="",0,IFERROR((COMBDG_Split_Tech!L123*(SUMIFS('AGG Activity_16'!B:B,'AGG Activity_16'!$A:$A,$B123)+SUMIFS('AGG Activity_EX'!B:B,'AGG Activity_EX'!$A:$A,$B123))-SUMIFS(Activity_EX!B:B,Activity_EX!$A:$A,$A123))/(SUMIFS('AGG Activity_16'!B:B,'AGG Activity_16'!$A:$A,$B123)),1)))))</f>
        <v>0</v>
      </c>
      <c r="M123" s="7">
        <f>IF(AND(M$1=2017,OR(G123="WH",G123="SH")),IF(COMBDG_Split_Tech!M123="",0,COMBDG_Split_Tech!M123),IF(M$1=2016,IF(COMBDG_Split_Tech!M123="",0,COMBDG_Split_Tech!M123),IF(COMBDG_Split_Tech!M123=1,1,IF(COMBDG_Split_Tech!M123="",0,IFERROR((COMBDG_Split_Tech!M123*(SUMIFS('AGG Activity_16'!C:C,'AGG Activity_16'!$A:$A,$B123)+SUMIFS('AGG Activity_EX'!C:C,'AGG Activity_EX'!$A:$A,$B123))-SUMIFS(Activity_EX!C:C,Activity_EX!$A:$A,$A123))/(SUMIFS('AGG Activity_16'!C:C,'AGG Activity_16'!$A:$A,$B123)),1)))))</f>
        <v>0</v>
      </c>
      <c r="N123" s="7">
        <f>IF(AND(N$1=2017,OR(H123="WH",H123="SH")),IF(COMBDG_Split_Tech!N123="",0,COMBDG_Split_Tech!N123),IF(N$1=2016,IF(COMBDG_Split_Tech!N123="",0,COMBDG_Split_Tech!N123),IF(COMBDG_Split_Tech!N123=1,1,IF(COMBDG_Split_Tech!N123="",0,IFERROR((COMBDG_Split_Tech!N123*(SUMIFS('AGG Activity_16'!D:D,'AGG Activity_16'!$A:$A,$B123)+SUMIFS('AGG Activity_EX'!D:D,'AGG Activity_EX'!$A:$A,$B123))-SUMIFS(Activity_EX!D:D,Activity_EX!$A:$A,$A123))/(SUMIFS('AGG Activity_16'!D:D,'AGG Activity_16'!$A:$A,$B123)),1)))))</f>
        <v>0</v>
      </c>
      <c r="O123" s="7">
        <f>IF(AND(O$1=2017,OR(I123="WH",I123="SH")),IF(COMBDG_Split_Tech!O123="",0,COMBDG_Split_Tech!O123),IF(O$1=2016,IF(COMBDG_Split_Tech!O123="",0,COMBDG_Split_Tech!O123),IF(COMBDG_Split_Tech!O123=1,1,IF(COMBDG_Split_Tech!O123="",0,IFERROR((COMBDG_Split_Tech!O123*(SUMIFS('AGG Activity_16'!E:E,'AGG Activity_16'!$A:$A,$B123)+SUMIFS('AGG Activity_EX'!E:E,'AGG Activity_EX'!$A:$A,$B123))-SUMIFS(Activity_EX!E:E,Activity_EX!$A:$A,$A123))/(SUMIFS('AGG Activity_16'!E:E,'AGG Activity_16'!$A:$A,$B123)),1)))))</f>
        <v>0</v>
      </c>
      <c r="P123" s="7">
        <f>IF(AND(P$1=2017,OR(J123="WH",J123="SH")),IF(COMBDG_Split_Tech!P123="",0,COMBDG_Split_Tech!P123),IF(P$1=2016,IF(COMBDG_Split_Tech!P123="",0,COMBDG_Split_Tech!P123),IF(COMBDG_Split_Tech!P123=1,1,IF(COMBDG_Split_Tech!P123="",0,IFERROR((COMBDG_Split_Tech!P123*(SUMIFS('AGG Activity_16'!F:F,'AGG Activity_16'!$A:$A,$B123)+SUMIFS('AGG Activity_EX'!F:F,'AGG Activity_EX'!$A:$A,$B123))-SUMIFS(Activity_EX!F:F,Activity_EX!$A:$A,$A123))/(SUMIFS('AGG Activity_16'!F:F,'AGG Activity_16'!$A:$A,$B123)),1)))))</f>
        <v>0</v>
      </c>
      <c r="Q123" s="7">
        <f>IF(AND(Q$1=2017,OR(K123="WH",K123="SH")),IF(COMBDG_Split_Tech!Q123="",0,COMBDG_Split_Tech!Q123),IF(Q$1=2016,IF(COMBDG_Split_Tech!Q123="",0,COMBDG_Split_Tech!Q123),IF(COMBDG_Split_Tech!Q123=1,1,IF(COMBDG_Split_Tech!Q123="",0,IFERROR((COMBDG_Split_Tech!Q123*(SUMIFS('AGG Activity_16'!G:G,'AGG Activity_16'!$A:$A,$B123)+SUMIFS('AGG Activity_EX'!G:G,'AGG Activity_EX'!$A:$A,$B123))-SUMIFS(Activity_EX!G:G,Activity_EX!$A:$A,$A123))/(SUMIFS('AGG Activity_16'!G:G,'AGG Activity_16'!$A:$A,$B123)),1)))))</f>
        <v>0</v>
      </c>
      <c r="R123" s="7">
        <f>IF(AND(R$1=2017,OR(L123="WH",L123="SH")),IF(COMBDG_Split_Tech!R123="",0,COMBDG_Split_Tech!R123),IF(R$1=2016,IF(COMBDG_Split_Tech!R123="",0,COMBDG_Split_Tech!R123),IF(COMBDG_Split_Tech!R123=1,1,IF(COMBDG_Split_Tech!R123="",0,IFERROR((COMBDG_Split_Tech!R123*(SUMIFS('AGG Activity_16'!H:H,'AGG Activity_16'!$A:$A,$B123)+SUMIFS('AGG Activity_EX'!H:H,'AGG Activity_EX'!$A:$A,$B123))-SUMIFS(Activity_EX!H:H,Activity_EX!$A:$A,$A123))/(SUMIFS('AGG Activity_16'!H:H,'AGG Activity_16'!$A:$A,$B123)),1)))))</f>
        <v>0</v>
      </c>
      <c r="S123" s="7">
        <f>IF(AND(S$1=2017,OR(M123="WH",M123="SH")),IF(COMBDG_Split_Tech!S123="",0,COMBDG_Split_Tech!S123),IF(S$1=2016,IF(COMBDG_Split_Tech!S123="",0,COMBDG_Split_Tech!S123),IF(COMBDG_Split_Tech!S123=1,1,IF(COMBDG_Split_Tech!S123="",0,IFERROR((COMBDG_Split_Tech!S123*(SUMIFS('AGG Activity_16'!I:I,'AGG Activity_16'!$A:$A,$B123)+SUMIFS('AGG Activity_EX'!I:I,'AGG Activity_EX'!$A:$A,$B123))-SUMIFS(Activity_EX!I:I,Activity_EX!$A:$A,$A123))/(SUMIFS('AGG Activity_16'!I:I,'AGG Activity_16'!$A:$A,$B123)),1)))))</f>
        <v>0</v>
      </c>
      <c r="T123" s="7">
        <f>IF(AND(T$1=2017,OR(N123="WH",N123="SH")),IF(COMBDG_Split_Tech!T123="",0,COMBDG_Split_Tech!T123),IF(T$1=2016,IF(COMBDG_Split_Tech!T123="",0,COMBDG_Split_Tech!T123),IF(COMBDG_Split_Tech!T123=1,1,IF(COMBDG_Split_Tech!T123="",0,IFERROR((COMBDG_Split_Tech!T123*(SUMIFS('AGG Activity_16'!J:J,'AGG Activity_16'!$A:$A,$B123)+SUMIFS('AGG Activity_EX'!J:J,'AGG Activity_EX'!$A:$A,$B123))-SUMIFS(Activity_EX!J:J,Activity_EX!$A:$A,$A123))/(SUMIFS('AGG Activity_16'!J:J,'AGG Activity_16'!$A:$A,$B123)),1)))))</f>
        <v>0</v>
      </c>
      <c r="U123" s="7">
        <f>IF(AND(U$1=2017,OR(O123="WH",O123="SH")),IF(COMBDG_Split_Tech!U123="",0,COMBDG_Split_Tech!U123),IF(U$1=2016,IF(COMBDG_Split_Tech!U123="",0,COMBDG_Split_Tech!U123),IF(COMBDG_Split_Tech!U123=1,1,IF(COMBDG_Split_Tech!U123="",0,IFERROR((COMBDG_Split_Tech!U123*(SUMIFS('AGG Activity_16'!K:K,'AGG Activity_16'!$A:$A,$B123)+SUMIFS('AGG Activity_EX'!K:K,'AGG Activity_EX'!$A:$A,$B123))-SUMIFS(Activity_EX!K:K,Activity_EX!$A:$A,$A123))/(SUMIFS('AGG Activity_16'!K:K,'AGG Activity_16'!$A:$A,$B123)),1)))))</f>
        <v>0</v>
      </c>
    </row>
    <row r="124" spans="1:21" x14ac:dyDescent="0.25">
      <c r="A124" t="str">
        <f>COMBDG_Split_Tech!A124</f>
        <v>COMBDGEDSNewAE______STDPRO</v>
      </c>
      <c r="B124" t="str">
        <f>COMBDG_Split_Tech!B124</f>
        <v>COMBDGEDSNewAE</v>
      </c>
      <c r="C124" t="str">
        <f>COMBDG_Split_Tech!C124</f>
        <v>COM</v>
      </c>
      <c r="D124" t="str">
        <f>COMBDG_Split_Tech!D124</f>
        <v>BDG</v>
      </c>
      <c r="E124" t="str">
        <f>COMBDG_Split_Tech!E124</f>
        <v>EDS</v>
      </c>
      <c r="F124" t="str">
        <f>COMBDG_Split_Tech!F124</f>
        <v>New</v>
      </c>
      <c r="G124" t="str">
        <f>COMBDG_Split_Tech!G124</f>
        <v>AE</v>
      </c>
      <c r="H124" t="str">
        <f>COMBDG_Split_Tech!H124</f>
        <v>___</v>
      </c>
      <c r="I124" t="str">
        <f>COMBDG_Split_Tech!I124</f>
        <v>___</v>
      </c>
      <c r="J124" t="str">
        <f>COMBDG_Split_Tech!J124</f>
        <v>STD</v>
      </c>
      <c r="K124" t="str">
        <f>COMBDG_Split_Tech!K124</f>
        <v>PRO</v>
      </c>
      <c r="L124" s="7">
        <f>IF(AND(L$1=2017,OR(F124="WH",F124="SH")),IF(COMBDG_Split_Tech!L124="",0,COMBDG_Split_Tech!L124),IF(L$1=2016,IF(COMBDG_Split_Tech!L124="",0,COMBDG_Split_Tech!L124),IF(COMBDG_Split_Tech!L124=1,1,IF(COMBDG_Split_Tech!L124="",0,IFERROR((COMBDG_Split_Tech!L124*(SUMIFS('AGG Activity_16'!B:B,'AGG Activity_16'!$A:$A,$B124)+SUMIFS('AGG Activity_EX'!B:B,'AGG Activity_EX'!$A:$A,$B124))-SUMIFS(Activity_EX!B:B,Activity_EX!$A:$A,$A124))/(SUMIFS('AGG Activity_16'!B:B,'AGG Activity_16'!$A:$A,$B124)),1)))))</f>
        <v>0</v>
      </c>
      <c r="M124" s="7">
        <f>IF(AND(M$1=2017,OR(G124="WH",G124="SH")),IF(COMBDG_Split_Tech!M124="",0,COMBDG_Split_Tech!M124),IF(M$1=2016,IF(COMBDG_Split_Tech!M124="",0,COMBDG_Split_Tech!M124),IF(COMBDG_Split_Tech!M124=1,1,IF(COMBDG_Split_Tech!M124="",0,IFERROR((COMBDG_Split_Tech!M124*(SUMIFS('AGG Activity_16'!C:C,'AGG Activity_16'!$A:$A,$B124)+SUMIFS('AGG Activity_EX'!C:C,'AGG Activity_EX'!$A:$A,$B124))-SUMIFS(Activity_EX!C:C,Activity_EX!$A:$A,$A124))/(SUMIFS('AGG Activity_16'!C:C,'AGG Activity_16'!$A:$A,$B124)),1)))))</f>
        <v>0</v>
      </c>
      <c r="N124" s="7">
        <f>IF(AND(N$1=2017,OR(H124="WH",H124="SH")),IF(COMBDG_Split_Tech!N124="",0,COMBDG_Split_Tech!N124),IF(N$1=2016,IF(COMBDG_Split_Tech!N124="",0,COMBDG_Split_Tech!N124),IF(COMBDG_Split_Tech!N124=1,1,IF(COMBDG_Split_Tech!N124="",0,IFERROR((COMBDG_Split_Tech!N124*(SUMIFS('AGG Activity_16'!D:D,'AGG Activity_16'!$A:$A,$B124)+SUMIFS('AGG Activity_EX'!D:D,'AGG Activity_EX'!$A:$A,$B124))-SUMIFS(Activity_EX!D:D,Activity_EX!$A:$A,$A124))/(SUMIFS('AGG Activity_16'!D:D,'AGG Activity_16'!$A:$A,$B124)),1)))))</f>
        <v>0</v>
      </c>
      <c r="O124" s="7">
        <f>IF(AND(O$1=2017,OR(I124="WH",I124="SH")),IF(COMBDG_Split_Tech!O124="",0,COMBDG_Split_Tech!O124),IF(O$1=2016,IF(COMBDG_Split_Tech!O124="",0,COMBDG_Split_Tech!O124),IF(COMBDG_Split_Tech!O124=1,1,IF(COMBDG_Split_Tech!O124="",0,IFERROR((COMBDG_Split_Tech!O124*(SUMIFS('AGG Activity_16'!E:E,'AGG Activity_16'!$A:$A,$B124)+SUMIFS('AGG Activity_EX'!E:E,'AGG Activity_EX'!$A:$A,$B124))-SUMIFS(Activity_EX!E:E,Activity_EX!$A:$A,$A124))/(SUMIFS('AGG Activity_16'!E:E,'AGG Activity_16'!$A:$A,$B124)),1)))))</f>
        <v>0</v>
      </c>
      <c r="P124" s="7">
        <f>IF(AND(P$1=2017,OR(J124="WH",J124="SH")),IF(COMBDG_Split_Tech!P124="",0,COMBDG_Split_Tech!P124),IF(P$1=2016,IF(COMBDG_Split_Tech!P124="",0,COMBDG_Split_Tech!P124),IF(COMBDG_Split_Tech!P124=1,1,IF(COMBDG_Split_Tech!P124="",0,IFERROR((COMBDG_Split_Tech!P124*(SUMIFS('AGG Activity_16'!F:F,'AGG Activity_16'!$A:$A,$B124)+SUMIFS('AGG Activity_EX'!F:F,'AGG Activity_EX'!$A:$A,$B124))-SUMIFS(Activity_EX!F:F,Activity_EX!$A:$A,$A124))/(SUMIFS('AGG Activity_16'!F:F,'AGG Activity_16'!$A:$A,$B124)),1)))))</f>
        <v>0</v>
      </c>
      <c r="Q124" s="7">
        <f>IF(AND(Q$1=2017,OR(K124="WH",K124="SH")),IF(COMBDG_Split_Tech!Q124="",0,COMBDG_Split_Tech!Q124),IF(Q$1=2016,IF(COMBDG_Split_Tech!Q124="",0,COMBDG_Split_Tech!Q124),IF(COMBDG_Split_Tech!Q124=1,1,IF(COMBDG_Split_Tech!Q124="",0,IFERROR((COMBDG_Split_Tech!Q124*(SUMIFS('AGG Activity_16'!G:G,'AGG Activity_16'!$A:$A,$B124)+SUMIFS('AGG Activity_EX'!G:G,'AGG Activity_EX'!$A:$A,$B124))-SUMIFS(Activity_EX!G:G,Activity_EX!$A:$A,$A124))/(SUMIFS('AGG Activity_16'!G:G,'AGG Activity_16'!$A:$A,$B124)),1)))))</f>
        <v>0</v>
      </c>
      <c r="R124" s="7">
        <f>IF(AND(R$1=2017,OR(L124="WH",L124="SH")),IF(COMBDG_Split_Tech!R124="",0,COMBDG_Split_Tech!R124),IF(R$1=2016,IF(COMBDG_Split_Tech!R124="",0,COMBDG_Split_Tech!R124),IF(COMBDG_Split_Tech!R124=1,1,IF(COMBDG_Split_Tech!R124="",0,IFERROR((COMBDG_Split_Tech!R124*(SUMIFS('AGG Activity_16'!H:H,'AGG Activity_16'!$A:$A,$B124)+SUMIFS('AGG Activity_EX'!H:H,'AGG Activity_EX'!$A:$A,$B124))-SUMIFS(Activity_EX!H:H,Activity_EX!$A:$A,$A124))/(SUMIFS('AGG Activity_16'!H:H,'AGG Activity_16'!$A:$A,$B124)),1)))))</f>
        <v>0</v>
      </c>
      <c r="S124" s="7">
        <f>IF(AND(S$1=2017,OR(M124="WH",M124="SH")),IF(COMBDG_Split_Tech!S124="",0,COMBDG_Split_Tech!S124),IF(S$1=2016,IF(COMBDG_Split_Tech!S124="",0,COMBDG_Split_Tech!S124),IF(COMBDG_Split_Tech!S124=1,1,IF(COMBDG_Split_Tech!S124="",0,IFERROR((COMBDG_Split_Tech!S124*(SUMIFS('AGG Activity_16'!I:I,'AGG Activity_16'!$A:$A,$B124)+SUMIFS('AGG Activity_EX'!I:I,'AGG Activity_EX'!$A:$A,$B124))-SUMIFS(Activity_EX!I:I,Activity_EX!$A:$A,$A124))/(SUMIFS('AGG Activity_16'!I:I,'AGG Activity_16'!$A:$A,$B124)),1)))))</f>
        <v>0</v>
      </c>
      <c r="T124" s="7">
        <f>IF(AND(T$1=2017,OR(N124="WH",N124="SH")),IF(COMBDG_Split_Tech!T124="",0,COMBDG_Split_Tech!T124),IF(T$1=2016,IF(COMBDG_Split_Tech!T124="",0,COMBDG_Split_Tech!T124),IF(COMBDG_Split_Tech!T124=1,1,IF(COMBDG_Split_Tech!T124="",0,IFERROR((COMBDG_Split_Tech!T124*(SUMIFS('AGG Activity_16'!J:J,'AGG Activity_16'!$A:$A,$B124)+SUMIFS('AGG Activity_EX'!J:J,'AGG Activity_EX'!$A:$A,$B124))-SUMIFS(Activity_EX!J:J,Activity_EX!$A:$A,$A124))/(SUMIFS('AGG Activity_16'!J:J,'AGG Activity_16'!$A:$A,$B124)),1)))))</f>
        <v>0</v>
      </c>
      <c r="U124" s="7">
        <f>IF(AND(U$1=2017,OR(O124="WH",O124="SH")),IF(COMBDG_Split_Tech!U124="",0,COMBDG_Split_Tech!U124),IF(U$1=2016,IF(COMBDG_Split_Tech!U124="",0,COMBDG_Split_Tech!U124),IF(COMBDG_Split_Tech!U124=1,1,IF(COMBDG_Split_Tech!U124="",0,IFERROR((COMBDG_Split_Tech!U124*(SUMIFS('AGG Activity_16'!K:K,'AGG Activity_16'!$A:$A,$B124)+SUMIFS('AGG Activity_EX'!K:K,'AGG Activity_EX'!$A:$A,$B124))-SUMIFS(Activity_EX!K:K,Activity_EX!$A:$A,$A124))/(SUMIFS('AGG Activity_16'!K:K,'AGG Activity_16'!$A:$A,$B124)),1)))))</f>
        <v>0</v>
      </c>
    </row>
    <row r="125" spans="1:21" x14ac:dyDescent="0.25">
      <c r="A125" t="str">
        <f>COMBDG_Split_Tech!A125</f>
        <v>COMBDGEDSNewAM______STDELC</v>
      </c>
      <c r="B125" t="str">
        <f>COMBDG_Split_Tech!B125</f>
        <v>COMBDGEDSNewAM</v>
      </c>
      <c r="C125" t="str">
        <f>COMBDG_Split_Tech!C125</f>
        <v>COM</v>
      </c>
      <c r="D125" t="str">
        <f>COMBDG_Split_Tech!D125</f>
        <v>BDG</v>
      </c>
      <c r="E125" t="str">
        <f>COMBDG_Split_Tech!E125</f>
        <v>EDS</v>
      </c>
      <c r="F125" t="str">
        <f>COMBDG_Split_Tech!F125</f>
        <v>New</v>
      </c>
      <c r="G125" t="str">
        <f>COMBDG_Split_Tech!G125</f>
        <v>AM</v>
      </c>
      <c r="H125" t="str">
        <f>COMBDG_Split_Tech!H125</f>
        <v>___</v>
      </c>
      <c r="I125" t="str">
        <f>COMBDG_Split_Tech!I125</f>
        <v>___</v>
      </c>
      <c r="J125" t="str">
        <f>COMBDG_Split_Tech!J125</f>
        <v>STD</v>
      </c>
      <c r="K125" t="str">
        <f>COMBDG_Split_Tech!K125</f>
        <v>ELC</v>
      </c>
      <c r="L125" s="7">
        <f>IF(AND(L$1=2017,OR(F125="WH",F125="SH")),IF(COMBDG_Split_Tech!L125="",0,COMBDG_Split_Tech!L125),IF(L$1=2016,IF(COMBDG_Split_Tech!L125="",0,COMBDG_Split_Tech!L125),IF(COMBDG_Split_Tech!L125=1,1,IF(COMBDG_Split_Tech!L125="",0,IFERROR((COMBDG_Split_Tech!L125*(SUMIFS('AGG Activity_16'!B:B,'AGG Activity_16'!$A:$A,$B125)+SUMIFS('AGG Activity_EX'!B:B,'AGG Activity_EX'!$A:$A,$B125))-SUMIFS(Activity_EX!B:B,Activity_EX!$A:$A,$A125))/(SUMIFS('AGG Activity_16'!B:B,'AGG Activity_16'!$A:$A,$B125)),1)))))</f>
        <v>0</v>
      </c>
      <c r="M125" s="7">
        <f>IF(AND(M$1=2017,OR(G125="WH",G125="SH")),IF(COMBDG_Split_Tech!M125="",0,COMBDG_Split_Tech!M125),IF(M$1=2016,IF(COMBDG_Split_Tech!M125="",0,COMBDG_Split_Tech!M125),IF(COMBDG_Split_Tech!M125=1,1,IF(COMBDG_Split_Tech!M125="",0,IFERROR((COMBDG_Split_Tech!M125*(SUMIFS('AGG Activity_16'!C:C,'AGG Activity_16'!$A:$A,$B125)+SUMIFS('AGG Activity_EX'!C:C,'AGG Activity_EX'!$A:$A,$B125))-SUMIFS(Activity_EX!C:C,Activity_EX!$A:$A,$A125))/(SUMIFS('AGG Activity_16'!C:C,'AGG Activity_16'!$A:$A,$B125)),1)))))</f>
        <v>0</v>
      </c>
      <c r="N125" s="7">
        <f>IF(AND(N$1=2017,OR(H125="WH",H125="SH")),IF(COMBDG_Split_Tech!N125="",0,COMBDG_Split_Tech!N125),IF(N$1=2016,IF(COMBDG_Split_Tech!N125="",0,COMBDG_Split_Tech!N125),IF(COMBDG_Split_Tech!N125=1,1,IF(COMBDG_Split_Tech!N125="",0,IFERROR((COMBDG_Split_Tech!N125*(SUMIFS('AGG Activity_16'!D:D,'AGG Activity_16'!$A:$A,$B125)+SUMIFS('AGG Activity_EX'!D:D,'AGG Activity_EX'!$A:$A,$B125))-SUMIFS(Activity_EX!D:D,Activity_EX!$A:$A,$A125))/(SUMIFS('AGG Activity_16'!D:D,'AGG Activity_16'!$A:$A,$B125)),1)))))</f>
        <v>0</v>
      </c>
      <c r="O125" s="7">
        <f>IF(AND(O$1=2017,OR(I125="WH",I125="SH")),IF(COMBDG_Split_Tech!O125="",0,COMBDG_Split_Tech!O125),IF(O$1=2016,IF(COMBDG_Split_Tech!O125="",0,COMBDG_Split_Tech!O125),IF(COMBDG_Split_Tech!O125=1,1,IF(COMBDG_Split_Tech!O125="",0,IFERROR((COMBDG_Split_Tech!O125*(SUMIFS('AGG Activity_16'!E:E,'AGG Activity_16'!$A:$A,$B125)+SUMIFS('AGG Activity_EX'!E:E,'AGG Activity_EX'!$A:$A,$B125))-SUMIFS(Activity_EX!E:E,Activity_EX!$A:$A,$A125))/(SUMIFS('AGG Activity_16'!E:E,'AGG Activity_16'!$A:$A,$B125)),1)))))</f>
        <v>0</v>
      </c>
      <c r="P125" s="7">
        <f>IF(AND(P$1=2017,OR(J125="WH",J125="SH")),IF(COMBDG_Split_Tech!P125="",0,COMBDG_Split_Tech!P125),IF(P$1=2016,IF(COMBDG_Split_Tech!P125="",0,COMBDG_Split_Tech!P125),IF(COMBDG_Split_Tech!P125=1,1,IF(COMBDG_Split_Tech!P125="",0,IFERROR((COMBDG_Split_Tech!P125*(SUMIFS('AGG Activity_16'!F:F,'AGG Activity_16'!$A:$A,$B125)+SUMIFS('AGG Activity_EX'!F:F,'AGG Activity_EX'!$A:$A,$B125))-SUMIFS(Activity_EX!F:F,Activity_EX!$A:$A,$A125))/(SUMIFS('AGG Activity_16'!F:F,'AGG Activity_16'!$A:$A,$B125)),1)))))</f>
        <v>0</v>
      </c>
      <c r="Q125" s="7">
        <f>IF(AND(Q$1=2017,OR(K125="WH",K125="SH")),IF(COMBDG_Split_Tech!Q125="",0,COMBDG_Split_Tech!Q125),IF(Q$1=2016,IF(COMBDG_Split_Tech!Q125="",0,COMBDG_Split_Tech!Q125),IF(COMBDG_Split_Tech!Q125=1,1,IF(COMBDG_Split_Tech!Q125="",0,IFERROR((COMBDG_Split_Tech!Q125*(SUMIFS('AGG Activity_16'!G:G,'AGG Activity_16'!$A:$A,$B125)+SUMIFS('AGG Activity_EX'!G:G,'AGG Activity_EX'!$A:$A,$B125))-SUMIFS(Activity_EX!G:G,Activity_EX!$A:$A,$A125))/(SUMIFS('AGG Activity_16'!G:G,'AGG Activity_16'!$A:$A,$B125)),1)))))</f>
        <v>0</v>
      </c>
      <c r="R125" s="7">
        <f>IF(AND(R$1=2017,OR(L125="WH",L125="SH")),IF(COMBDG_Split_Tech!R125="",0,COMBDG_Split_Tech!R125),IF(R$1=2016,IF(COMBDG_Split_Tech!R125="",0,COMBDG_Split_Tech!R125),IF(COMBDG_Split_Tech!R125=1,1,IF(COMBDG_Split_Tech!R125="",0,IFERROR((COMBDG_Split_Tech!R125*(SUMIFS('AGG Activity_16'!H:H,'AGG Activity_16'!$A:$A,$B125)+SUMIFS('AGG Activity_EX'!H:H,'AGG Activity_EX'!$A:$A,$B125))-SUMIFS(Activity_EX!H:H,Activity_EX!$A:$A,$A125))/(SUMIFS('AGG Activity_16'!H:H,'AGG Activity_16'!$A:$A,$B125)),1)))))</f>
        <v>0</v>
      </c>
      <c r="S125" s="7">
        <f>IF(AND(S$1=2017,OR(M125="WH",M125="SH")),IF(COMBDG_Split_Tech!S125="",0,COMBDG_Split_Tech!S125),IF(S$1=2016,IF(COMBDG_Split_Tech!S125="",0,COMBDG_Split_Tech!S125),IF(COMBDG_Split_Tech!S125=1,1,IF(COMBDG_Split_Tech!S125="",0,IFERROR((COMBDG_Split_Tech!S125*(SUMIFS('AGG Activity_16'!I:I,'AGG Activity_16'!$A:$A,$B125)+SUMIFS('AGG Activity_EX'!I:I,'AGG Activity_EX'!$A:$A,$B125))-SUMIFS(Activity_EX!I:I,Activity_EX!$A:$A,$A125))/(SUMIFS('AGG Activity_16'!I:I,'AGG Activity_16'!$A:$A,$B125)),1)))))</f>
        <v>0</v>
      </c>
      <c r="T125" s="7">
        <f>IF(AND(T$1=2017,OR(N125="WH",N125="SH")),IF(COMBDG_Split_Tech!T125="",0,COMBDG_Split_Tech!T125),IF(T$1=2016,IF(COMBDG_Split_Tech!T125="",0,COMBDG_Split_Tech!T125),IF(COMBDG_Split_Tech!T125=1,1,IF(COMBDG_Split_Tech!T125="",0,IFERROR((COMBDG_Split_Tech!T125*(SUMIFS('AGG Activity_16'!J:J,'AGG Activity_16'!$A:$A,$B125)+SUMIFS('AGG Activity_EX'!J:J,'AGG Activity_EX'!$A:$A,$B125))-SUMIFS(Activity_EX!J:J,Activity_EX!$A:$A,$A125))/(SUMIFS('AGG Activity_16'!J:J,'AGG Activity_16'!$A:$A,$B125)),1)))))</f>
        <v>0</v>
      </c>
      <c r="U125" s="7">
        <f>IF(AND(U$1=2017,OR(O125="WH",O125="SH")),IF(COMBDG_Split_Tech!U125="",0,COMBDG_Split_Tech!U125),IF(U$1=2016,IF(COMBDG_Split_Tech!U125="",0,COMBDG_Split_Tech!U125),IF(COMBDG_Split_Tech!U125=1,1,IF(COMBDG_Split_Tech!U125="",0,IFERROR((COMBDG_Split_Tech!U125*(SUMIFS('AGG Activity_16'!K:K,'AGG Activity_16'!$A:$A,$B125)+SUMIFS('AGG Activity_EX'!K:K,'AGG Activity_EX'!$A:$A,$B125))-SUMIFS(Activity_EX!K:K,Activity_EX!$A:$A,$A125))/(SUMIFS('AGG Activity_16'!K:K,'AGG Activity_16'!$A:$A,$B125)),1)))))</f>
        <v>0</v>
      </c>
    </row>
    <row r="126" spans="1:21" x14ac:dyDescent="0.25">
      <c r="A126" t="str">
        <f>COMBDG_Split_Tech!A126</f>
        <v>COMBDGEDSNewLIFLC___STDELC</v>
      </c>
      <c r="B126" t="str">
        <f>COMBDG_Split_Tech!B126</f>
        <v>COMBDGEDSNewLI</v>
      </c>
      <c r="C126" t="str">
        <f>COMBDG_Split_Tech!C126</f>
        <v>COM</v>
      </c>
      <c r="D126" t="str">
        <f>COMBDG_Split_Tech!D126</f>
        <v>BDG</v>
      </c>
      <c r="E126" t="str">
        <f>COMBDG_Split_Tech!E126</f>
        <v>EDS</v>
      </c>
      <c r="F126" t="str">
        <f>COMBDG_Split_Tech!F126</f>
        <v>New</v>
      </c>
      <c r="G126" t="str">
        <f>COMBDG_Split_Tech!G126</f>
        <v>LI</v>
      </c>
      <c r="H126" t="str">
        <f>COMBDG_Split_Tech!H126</f>
        <v>FLC</v>
      </c>
      <c r="I126" t="str">
        <f>COMBDG_Split_Tech!I126</f>
        <v>___</v>
      </c>
      <c r="J126" t="str">
        <f>COMBDG_Split_Tech!J126</f>
        <v>STD</v>
      </c>
      <c r="K126" t="str">
        <f>COMBDG_Split_Tech!K126</f>
        <v>ELC</v>
      </c>
      <c r="L126" s="7">
        <f>IF(AND(L$1=2017,OR(F126="WH",F126="SH")),IF(COMBDG_Split_Tech!L126="",0,COMBDG_Split_Tech!L126),IF(L$1=2016,IF(COMBDG_Split_Tech!L126="",0,COMBDG_Split_Tech!L126),IF(COMBDG_Split_Tech!L126=1,1,IF(COMBDG_Split_Tech!L126="",0,IFERROR((COMBDG_Split_Tech!L126*(SUMIFS('AGG Activity_16'!B:B,'AGG Activity_16'!$A:$A,$B126)+SUMIFS('AGG Activity_EX'!B:B,'AGG Activity_EX'!$A:$A,$B126))-SUMIFS(Activity_EX!B:B,Activity_EX!$A:$A,$A126))/(SUMIFS('AGG Activity_16'!B:B,'AGG Activity_16'!$A:$A,$B126)),1)))))</f>
        <v>0</v>
      </c>
      <c r="M126" s="7">
        <f>IF(AND(M$1=2017,OR(G126="WH",G126="SH")),IF(COMBDG_Split_Tech!M126="",0,COMBDG_Split_Tech!M126),IF(M$1=2016,IF(COMBDG_Split_Tech!M126="",0,COMBDG_Split_Tech!M126),IF(COMBDG_Split_Tech!M126=1,1,IF(COMBDG_Split_Tech!M126="",0,IFERROR((COMBDG_Split_Tech!M126*(SUMIFS('AGG Activity_16'!C:C,'AGG Activity_16'!$A:$A,$B126)+SUMIFS('AGG Activity_EX'!C:C,'AGG Activity_EX'!$A:$A,$B126))-SUMIFS(Activity_EX!C:C,Activity_EX!$A:$A,$A126))/(SUMIFS('AGG Activity_16'!C:C,'AGG Activity_16'!$A:$A,$B126)),1)))))</f>
        <v>0</v>
      </c>
      <c r="N126" s="7">
        <f>IF(AND(N$1=2017,OR(H126="WH",H126="SH")),IF(COMBDG_Split_Tech!N126="",0,COMBDG_Split_Tech!N126),IF(N$1=2016,IF(COMBDG_Split_Tech!N126="",0,COMBDG_Split_Tech!N126),IF(COMBDG_Split_Tech!N126=1,1,IF(COMBDG_Split_Tech!N126="",0,IFERROR((COMBDG_Split_Tech!N126*(SUMIFS('AGG Activity_16'!D:D,'AGG Activity_16'!$A:$A,$B126)+SUMIFS('AGG Activity_EX'!D:D,'AGG Activity_EX'!$A:$A,$B126))-SUMIFS(Activity_EX!D:D,Activity_EX!$A:$A,$A126))/(SUMIFS('AGG Activity_16'!D:D,'AGG Activity_16'!$A:$A,$B126)),1)))))</f>
        <v>0</v>
      </c>
      <c r="O126" s="7">
        <f>IF(AND(O$1=2017,OR(I126="WH",I126="SH")),IF(COMBDG_Split_Tech!O126="",0,COMBDG_Split_Tech!O126),IF(O$1=2016,IF(COMBDG_Split_Tech!O126="",0,COMBDG_Split_Tech!O126),IF(COMBDG_Split_Tech!O126=1,1,IF(COMBDG_Split_Tech!O126="",0,IFERROR((COMBDG_Split_Tech!O126*(SUMIFS('AGG Activity_16'!E:E,'AGG Activity_16'!$A:$A,$B126)+SUMIFS('AGG Activity_EX'!E:E,'AGG Activity_EX'!$A:$A,$B126))-SUMIFS(Activity_EX!E:E,Activity_EX!$A:$A,$A126))/(SUMIFS('AGG Activity_16'!E:E,'AGG Activity_16'!$A:$A,$B126)),1)))))</f>
        <v>0</v>
      </c>
      <c r="P126" s="7">
        <f>IF(AND(P$1=2017,OR(J126="WH",J126="SH")),IF(COMBDG_Split_Tech!P126="",0,COMBDG_Split_Tech!P126),IF(P$1=2016,IF(COMBDG_Split_Tech!P126="",0,COMBDG_Split_Tech!P126),IF(COMBDG_Split_Tech!P126=1,1,IF(COMBDG_Split_Tech!P126="",0,IFERROR((COMBDG_Split_Tech!P126*(SUMIFS('AGG Activity_16'!F:F,'AGG Activity_16'!$A:$A,$B126)+SUMIFS('AGG Activity_EX'!F:F,'AGG Activity_EX'!$A:$A,$B126))-SUMIFS(Activity_EX!F:F,Activity_EX!$A:$A,$A126))/(SUMIFS('AGG Activity_16'!F:F,'AGG Activity_16'!$A:$A,$B126)),1)))))</f>
        <v>0</v>
      </c>
      <c r="Q126" s="7">
        <f>IF(AND(Q$1=2017,OR(K126="WH",K126="SH")),IF(COMBDG_Split_Tech!Q126="",0,COMBDG_Split_Tech!Q126),IF(Q$1=2016,IF(COMBDG_Split_Tech!Q126="",0,COMBDG_Split_Tech!Q126),IF(COMBDG_Split_Tech!Q126=1,1,IF(COMBDG_Split_Tech!Q126="",0,IFERROR((COMBDG_Split_Tech!Q126*(SUMIFS('AGG Activity_16'!G:G,'AGG Activity_16'!$A:$A,$B126)+SUMIFS('AGG Activity_EX'!G:G,'AGG Activity_EX'!$A:$A,$B126))-SUMIFS(Activity_EX!G:G,Activity_EX!$A:$A,$A126))/(SUMIFS('AGG Activity_16'!G:G,'AGG Activity_16'!$A:$A,$B126)),1)))))</f>
        <v>0</v>
      </c>
      <c r="R126" s="7">
        <f>IF(AND(R$1=2017,OR(L126="WH",L126="SH")),IF(COMBDG_Split_Tech!R126="",0,COMBDG_Split_Tech!R126),IF(R$1=2016,IF(COMBDG_Split_Tech!R126="",0,COMBDG_Split_Tech!R126),IF(COMBDG_Split_Tech!R126=1,1,IF(COMBDG_Split_Tech!R126="",0,IFERROR((COMBDG_Split_Tech!R126*(SUMIFS('AGG Activity_16'!H:H,'AGG Activity_16'!$A:$A,$B126)+SUMIFS('AGG Activity_EX'!H:H,'AGG Activity_EX'!$A:$A,$B126))-SUMIFS(Activity_EX!H:H,Activity_EX!$A:$A,$A126))/(SUMIFS('AGG Activity_16'!H:H,'AGG Activity_16'!$A:$A,$B126)),1)))))</f>
        <v>0</v>
      </c>
      <c r="S126" s="7">
        <f>IF(AND(S$1=2017,OR(M126="WH",M126="SH")),IF(COMBDG_Split_Tech!S126="",0,COMBDG_Split_Tech!S126),IF(S$1=2016,IF(COMBDG_Split_Tech!S126="",0,COMBDG_Split_Tech!S126),IF(COMBDG_Split_Tech!S126=1,1,IF(COMBDG_Split_Tech!S126="",0,IFERROR((COMBDG_Split_Tech!S126*(SUMIFS('AGG Activity_16'!I:I,'AGG Activity_16'!$A:$A,$B126)+SUMIFS('AGG Activity_EX'!I:I,'AGG Activity_EX'!$A:$A,$B126))-SUMIFS(Activity_EX!I:I,Activity_EX!$A:$A,$A126))/(SUMIFS('AGG Activity_16'!I:I,'AGG Activity_16'!$A:$A,$B126)),1)))))</f>
        <v>0</v>
      </c>
      <c r="T126" s="7">
        <f>IF(AND(T$1=2017,OR(N126="WH",N126="SH")),IF(COMBDG_Split_Tech!T126="",0,COMBDG_Split_Tech!T126),IF(T$1=2016,IF(COMBDG_Split_Tech!T126="",0,COMBDG_Split_Tech!T126),IF(COMBDG_Split_Tech!T126=1,1,IF(COMBDG_Split_Tech!T126="",0,IFERROR((COMBDG_Split_Tech!T126*(SUMIFS('AGG Activity_16'!J:J,'AGG Activity_16'!$A:$A,$B126)+SUMIFS('AGG Activity_EX'!J:J,'AGG Activity_EX'!$A:$A,$B126))-SUMIFS(Activity_EX!J:J,Activity_EX!$A:$A,$A126))/(SUMIFS('AGG Activity_16'!J:J,'AGG Activity_16'!$A:$A,$B126)),1)))))</f>
        <v>0</v>
      </c>
      <c r="U126" s="7">
        <f>IF(AND(U$1=2017,OR(O126="WH",O126="SH")),IF(COMBDG_Split_Tech!U126="",0,COMBDG_Split_Tech!U126),IF(U$1=2016,IF(COMBDG_Split_Tech!U126="",0,COMBDG_Split_Tech!U126),IF(COMBDG_Split_Tech!U126=1,1,IF(COMBDG_Split_Tech!U126="",0,IFERROR((COMBDG_Split_Tech!U126*(SUMIFS('AGG Activity_16'!K:K,'AGG Activity_16'!$A:$A,$B126)+SUMIFS('AGG Activity_EX'!K:K,'AGG Activity_EX'!$A:$A,$B126))-SUMIFS(Activity_EX!K:K,Activity_EX!$A:$A,$A126))/(SUMIFS('AGG Activity_16'!K:K,'AGG Activity_16'!$A:$A,$B126)),1)))))</f>
        <v>0</v>
      </c>
    </row>
    <row r="127" spans="1:21" x14ac:dyDescent="0.25">
      <c r="A127" t="str">
        <f>COMBDG_Split_Tech!A127</f>
        <v>COMBDGEDSNewLIFLU___STDELC</v>
      </c>
      <c r="B127" t="str">
        <f>COMBDG_Split_Tech!B127</f>
        <v>COMBDGEDSNewLI</v>
      </c>
      <c r="C127" t="str">
        <f>COMBDG_Split_Tech!C127</f>
        <v>COM</v>
      </c>
      <c r="D127" t="str">
        <f>COMBDG_Split_Tech!D127</f>
        <v>BDG</v>
      </c>
      <c r="E127" t="str">
        <f>COMBDG_Split_Tech!E127</f>
        <v>EDS</v>
      </c>
      <c r="F127" t="str">
        <f>COMBDG_Split_Tech!F127</f>
        <v>New</v>
      </c>
      <c r="G127" t="str">
        <f>COMBDG_Split_Tech!G127</f>
        <v>LI</v>
      </c>
      <c r="H127" t="str">
        <f>COMBDG_Split_Tech!H127</f>
        <v>FLU</v>
      </c>
      <c r="I127" t="str">
        <f>COMBDG_Split_Tech!I127</f>
        <v>___</v>
      </c>
      <c r="J127" t="str">
        <f>COMBDG_Split_Tech!J127</f>
        <v>STD</v>
      </c>
      <c r="K127" t="str">
        <f>COMBDG_Split_Tech!K127</f>
        <v>ELC</v>
      </c>
      <c r="L127" s="7">
        <f>IF(AND(L$1=2017,OR(F127="WH",F127="SH")),IF(COMBDG_Split_Tech!L127="",0,COMBDG_Split_Tech!L127),IF(L$1=2016,IF(COMBDG_Split_Tech!L127="",0,COMBDG_Split_Tech!L127),IF(COMBDG_Split_Tech!L127=1,1,IF(COMBDG_Split_Tech!L127="",0,IFERROR((COMBDG_Split_Tech!L127*(SUMIFS('AGG Activity_16'!B:B,'AGG Activity_16'!$A:$A,$B127)+SUMIFS('AGG Activity_EX'!B:B,'AGG Activity_EX'!$A:$A,$B127))-SUMIFS(Activity_EX!B:B,Activity_EX!$A:$A,$A127))/(SUMIFS('AGG Activity_16'!B:B,'AGG Activity_16'!$A:$A,$B127)),1)))))</f>
        <v>0</v>
      </c>
      <c r="M127" s="7">
        <f>IF(AND(M$1=2017,OR(G127="WH",G127="SH")),IF(COMBDG_Split_Tech!M127="",0,COMBDG_Split_Tech!M127),IF(M$1=2016,IF(COMBDG_Split_Tech!M127="",0,COMBDG_Split_Tech!M127),IF(COMBDG_Split_Tech!M127=1,1,IF(COMBDG_Split_Tech!M127="",0,IFERROR((COMBDG_Split_Tech!M127*(SUMIFS('AGG Activity_16'!C:C,'AGG Activity_16'!$A:$A,$B127)+SUMIFS('AGG Activity_EX'!C:C,'AGG Activity_EX'!$A:$A,$B127))-SUMIFS(Activity_EX!C:C,Activity_EX!$A:$A,$A127))/(SUMIFS('AGG Activity_16'!C:C,'AGG Activity_16'!$A:$A,$B127)),1)))))</f>
        <v>0</v>
      </c>
      <c r="N127" s="7">
        <f>IF(AND(N$1=2017,OR(H127="WH",H127="SH")),IF(COMBDG_Split_Tech!N127="",0,COMBDG_Split_Tech!N127),IF(N$1=2016,IF(COMBDG_Split_Tech!N127="",0,COMBDG_Split_Tech!N127),IF(COMBDG_Split_Tech!N127=1,1,IF(COMBDG_Split_Tech!N127="",0,IFERROR((COMBDG_Split_Tech!N127*(SUMIFS('AGG Activity_16'!D:D,'AGG Activity_16'!$A:$A,$B127)+SUMIFS('AGG Activity_EX'!D:D,'AGG Activity_EX'!$A:$A,$B127))-SUMIFS(Activity_EX!D:D,Activity_EX!$A:$A,$A127))/(SUMIFS('AGG Activity_16'!D:D,'AGG Activity_16'!$A:$A,$B127)),1)))))</f>
        <v>0</v>
      </c>
      <c r="O127" s="7">
        <f>IF(AND(O$1=2017,OR(I127="WH",I127="SH")),IF(COMBDG_Split_Tech!O127="",0,COMBDG_Split_Tech!O127),IF(O$1=2016,IF(COMBDG_Split_Tech!O127="",0,COMBDG_Split_Tech!O127),IF(COMBDG_Split_Tech!O127=1,1,IF(COMBDG_Split_Tech!O127="",0,IFERROR((COMBDG_Split_Tech!O127*(SUMIFS('AGG Activity_16'!E:E,'AGG Activity_16'!$A:$A,$B127)+SUMIFS('AGG Activity_EX'!E:E,'AGG Activity_EX'!$A:$A,$B127))-SUMIFS(Activity_EX!E:E,Activity_EX!$A:$A,$A127))/(SUMIFS('AGG Activity_16'!E:E,'AGG Activity_16'!$A:$A,$B127)),1)))))</f>
        <v>0</v>
      </c>
      <c r="P127" s="7">
        <f>IF(AND(P$1=2017,OR(J127="WH",J127="SH")),IF(COMBDG_Split_Tech!P127="",0,COMBDG_Split_Tech!P127),IF(P$1=2016,IF(COMBDG_Split_Tech!P127="",0,COMBDG_Split_Tech!P127),IF(COMBDG_Split_Tech!P127=1,1,IF(COMBDG_Split_Tech!P127="",0,IFERROR((COMBDG_Split_Tech!P127*(SUMIFS('AGG Activity_16'!F:F,'AGG Activity_16'!$A:$A,$B127)+SUMIFS('AGG Activity_EX'!F:F,'AGG Activity_EX'!$A:$A,$B127))-SUMIFS(Activity_EX!F:F,Activity_EX!$A:$A,$A127))/(SUMIFS('AGG Activity_16'!F:F,'AGG Activity_16'!$A:$A,$B127)),1)))))</f>
        <v>0</v>
      </c>
      <c r="Q127" s="7">
        <f>IF(AND(Q$1=2017,OR(K127="WH",K127="SH")),IF(COMBDG_Split_Tech!Q127="",0,COMBDG_Split_Tech!Q127),IF(Q$1=2016,IF(COMBDG_Split_Tech!Q127="",0,COMBDG_Split_Tech!Q127),IF(COMBDG_Split_Tech!Q127=1,1,IF(COMBDG_Split_Tech!Q127="",0,IFERROR((COMBDG_Split_Tech!Q127*(SUMIFS('AGG Activity_16'!G:G,'AGG Activity_16'!$A:$A,$B127)+SUMIFS('AGG Activity_EX'!G:G,'AGG Activity_EX'!$A:$A,$B127))-SUMIFS(Activity_EX!G:G,Activity_EX!$A:$A,$A127))/(SUMIFS('AGG Activity_16'!G:G,'AGG Activity_16'!$A:$A,$B127)),1)))))</f>
        <v>0</v>
      </c>
      <c r="R127" s="7">
        <f>IF(AND(R$1=2017,OR(L127="WH",L127="SH")),IF(COMBDG_Split_Tech!R127="",0,COMBDG_Split_Tech!R127),IF(R$1=2016,IF(COMBDG_Split_Tech!R127="",0,COMBDG_Split_Tech!R127),IF(COMBDG_Split_Tech!R127=1,1,IF(COMBDG_Split_Tech!R127="",0,IFERROR((COMBDG_Split_Tech!R127*(SUMIFS('AGG Activity_16'!H:H,'AGG Activity_16'!$A:$A,$B127)+SUMIFS('AGG Activity_EX'!H:H,'AGG Activity_EX'!$A:$A,$B127))-SUMIFS(Activity_EX!H:H,Activity_EX!$A:$A,$A127))/(SUMIFS('AGG Activity_16'!H:H,'AGG Activity_16'!$A:$A,$B127)),1)))))</f>
        <v>0</v>
      </c>
      <c r="S127" s="7">
        <f>IF(AND(S$1=2017,OR(M127="WH",M127="SH")),IF(COMBDG_Split_Tech!S127="",0,COMBDG_Split_Tech!S127),IF(S$1=2016,IF(COMBDG_Split_Tech!S127="",0,COMBDG_Split_Tech!S127),IF(COMBDG_Split_Tech!S127=1,1,IF(COMBDG_Split_Tech!S127="",0,IFERROR((COMBDG_Split_Tech!S127*(SUMIFS('AGG Activity_16'!I:I,'AGG Activity_16'!$A:$A,$B127)+SUMIFS('AGG Activity_EX'!I:I,'AGG Activity_EX'!$A:$A,$B127))-SUMIFS(Activity_EX!I:I,Activity_EX!$A:$A,$A127))/(SUMIFS('AGG Activity_16'!I:I,'AGG Activity_16'!$A:$A,$B127)),1)))))</f>
        <v>0</v>
      </c>
      <c r="T127" s="7">
        <f>IF(AND(T$1=2017,OR(N127="WH",N127="SH")),IF(COMBDG_Split_Tech!T127="",0,COMBDG_Split_Tech!T127),IF(T$1=2016,IF(COMBDG_Split_Tech!T127="",0,COMBDG_Split_Tech!T127),IF(COMBDG_Split_Tech!T127=1,1,IF(COMBDG_Split_Tech!T127="",0,IFERROR((COMBDG_Split_Tech!T127*(SUMIFS('AGG Activity_16'!J:J,'AGG Activity_16'!$A:$A,$B127)+SUMIFS('AGG Activity_EX'!J:J,'AGG Activity_EX'!$A:$A,$B127))-SUMIFS(Activity_EX!J:J,Activity_EX!$A:$A,$A127))/(SUMIFS('AGG Activity_16'!J:J,'AGG Activity_16'!$A:$A,$B127)),1)))))</f>
        <v>0</v>
      </c>
      <c r="U127" s="7">
        <f>IF(AND(U$1=2017,OR(O127="WH",O127="SH")),IF(COMBDG_Split_Tech!U127="",0,COMBDG_Split_Tech!U127),IF(U$1=2016,IF(COMBDG_Split_Tech!U127="",0,COMBDG_Split_Tech!U127),IF(COMBDG_Split_Tech!U127=1,1,IF(COMBDG_Split_Tech!U127="",0,IFERROR((COMBDG_Split_Tech!U127*(SUMIFS('AGG Activity_16'!K:K,'AGG Activity_16'!$A:$A,$B127)+SUMIFS('AGG Activity_EX'!K:K,'AGG Activity_EX'!$A:$A,$B127))-SUMIFS(Activity_EX!K:K,Activity_EX!$A:$A,$A127))/(SUMIFS('AGG Activity_16'!K:K,'AGG Activity_16'!$A:$A,$B127)),1)))))</f>
        <v>0</v>
      </c>
    </row>
    <row r="128" spans="1:21" x14ac:dyDescent="0.25">
      <c r="A128" t="str">
        <f>COMBDG_Split_Tech!A128</f>
        <v>COMBDGEDSNewLIHAL___STDELC</v>
      </c>
      <c r="B128" t="str">
        <f>COMBDG_Split_Tech!B128</f>
        <v>COMBDGEDSNewLI</v>
      </c>
      <c r="C128" t="str">
        <f>COMBDG_Split_Tech!C128</f>
        <v>COM</v>
      </c>
      <c r="D128" t="str">
        <f>COMBDG_Split_Tech!D128</f>
        <v>BDG</v>
      </c>
      <c r="E128" t="str">
        <f>COMBDG_Split_Tech!E128</f>
        <v>EDS</v>
      </c>
      <c r="F128" t="str">
        <f>COMBDG_Split_Tech!F128</f>
        <v>New</v>
      </c>
      <c r="G128" t="str">
        <f>COMBDG_Split_Tech!G128</f>
        <v>LI</v>
      </c>
      <c r="H128" t="str">
        <f>COMBDG_Split_Tech!H128</f>
        <v>HAL</v>
      </c>
      <c r="I128" t="str">
        <f>COMBDG_Split_Tech!I128</f>
        <v>___</v>
      </c>
      <c r="J128" t="str">
        <f>COMBDG_Split_Tech!J128</f>
        <v>STD</v>
      </c>
      <c r="K128" t="str">
        <f>COMBDG_Split_Tech!K128</f>
        <v>ELC</v>
      </c>
      <c r="L128" s="7">
        <f>IF(AND(L$1=2017,OR(F128="WH",F128="SH")),IF(COMBDG_Split_Tech!L128="",0,COMBDG_Split_Tech!L128),IF(L$1=2016,IF(COMBDG_Split_Tech!L128="",0,COMBDG_Split_Tech!L128),IF(COMBDG_Split_Tech!L128=1,1,IF(COMBDG_Split_Tech!L128="",0,IFERROR((COMBDG_Split_Tech!L128*(SUMIFS('AGG Activity_16'!B:B,'AGG Activity_16'!$A:$A,$B128)+SUMIFS('AGG Activity_EX'!B:B,'AGG Activity_EX'!$A:$A,$B128))-SUMIFS(Activity_EX!B:B,Activity_EX!$A:$A,$A128))/(SUMIFS('AGG Activity_16'!B:B,'AGG Activity_16'!$A:$A,$B128)),1)))))</f>
        <v>0</v>
      </c>
      <c r="M128" s="7">
        <f>IF(AND(M$1=2017,OR(G128="WH",G128="SH")),IF(COMBDG_Split_Tech!M128="",0,COMBDG_Split_Tech!M128),IF(M$1=2016,IF(COMBDG_Split_Tech!M128="",0,COMBDG_Split_Tech!M128),IF(COMBDG_Split_Tech!M128=1,1,IF(COMBDG_Split_Tech!M128="",0,IFERROR((COMBDG_Split_Tech!M128*(SUMIFS('AGG Activity_16'!C:C,'AGG Activity_16'!$A:$A,$B128)+SUMIFS('AGG Activity_EX'!C:C,'AGG Activity_EX'!$A:$A,$B128))-SUMIFS(Activity_EX!C:C,Activity_EX!$A:$A,$A128))/(SUMIFS('AGG Activity_16'!C:C,'AGG Activity_16'!$A:$A,$B128)),1)))))</f>
        <v>0</v>
      </c>
      <c r="N128" s="7">
        <f>IF(AND(N$1=2017,OR(H128="WH",H128="SH")),IF(COMBDG_Split_Tech!N128="",0,COMBDG_Split_Tech!N128),IF(N$1=2016,IF(COMBDG_Split_Tech!N128="",0,COMBDG_Split_Tech!N128),IF(COMBDG_Split_Tech!N128=1,1,IF(COMBDG_Split_Tech!N128="",0,IFERROR((COMBDG_Split_Tech!N128*(SUMIFS('AGG Activity_16'!D:D,'AGG Activity_16'!$A:$A,$B128)+SUMIFS('AGG Activity_EX'!D:D,'AGG Activity_EX'!$A:$A,$B128))-SUMIFS(Activity_EX!D:D,Activity_EX!$A:$A,$A128))/(SUMIFS('AGG Activity_16'!D:D,'AGG Activity_16'!$A:$A,$B128)),1)))))</f>
        <v>0</v>
      </c>
      <c r="O128" s="7">
        <f>IF(AND(O$1=2017,OR(I128="WH",I128="SH")),IF(COMBDG_Split_Tech!O128="",0,COMBDG_Split_Tech!O128),IF(O$1=2016,IF(COMBDG_Split_Tech!O128="",0,COMBDG_Split_Tech!O128),IF(COMBDG_Split_Tech!O128=1,1,IF(COMBDG_Split_Tech!O128="",0,IFERROR((COMBDG_Split_Tech!O128*(SUMIFS('AGG Activity_16'!E:E,'AGG Activity_16'!$A:$A,$B128)+SUMIFS('AGG Activity_EX'!E:E,'AGG Activity_EX'!$A:$A,$B128))-SUMIFS(Activity_EX!E:E,Activity_EX!$A:$A,$A128))/(SUMIFS('AGG Activity_16'!E:E,'AGG Activity_16'!$A:$A,$B128)),1)))))</f>
        <v>0</v>
      </c>
      <c r="P128" s="7">
        <f>IF(AND(P$1=2017,OR(J128="WH",J128="SH")),IF(COMBDG_Split_Tech!P128="",0,COMBDG_Split_Tech!P128),IF(P$1=2016,IF(COMBDG_Split_Tech!P128="",0,COMBDG_Split_Tech!P128),IF(COMBDG_Split_Tech!P128=1,1,IF(COMBDG_Split_Tech!P128="",0,IFERROR((COMBDG_Split_Tech!P128*(SUMIFS('AGG Activity_16'!F:F,'AGG Activity_16'!$A:$A,$B128)+SUMIFS('AGG Activity_EX'!F:F,'AGG Activity_EX'!$A:$A,$B128))-SUMIFS(Activity_EX!F:F,Activity_EX!$A:$A,$A128))/(SUMIFS('AGG Activity_16'!F:F,'AGG Activity_16'!$A:$A,$B128)),1)))))</f>
        <v>0</v>
      </c>
      <c r="Q128" s="7">
        <f>IF(AND(Q$1=2017,OR(K128="WH",K128="SH")),IF(COMBDG_Split_Tech!Q128="",0,COMBDG_Split_Tech!Q128),IF(Q$1=2016,IF(COMBDG_Split_Tech!Q128="",0,COMBDG_Split_Tech!Q128),IF(COMBDG_Split_Tech!Q128=1,1,IF(COMBDG_Split_Tech!Q128="",0,IFERROR((COMBDG_Split_Tech!Q128*(SUMIFS('AGG Activity_16'!G:G,'AGG Activity_16'!$A:$A,$B128)+SUMIFS('AGG Activity_EX'!G:G,'AGG Activity_EX'!$A:$A,$B128))-SUMIFS(Activity_EX!G:G,Activity_EX!$A:$A,$A128))/(SUMIFS('AGG Activity_16'!G:G,'AGG Activity_16'!$A:$A,$B128)),1)))))</f>
        <v>0</v>
      </c>
      <c r="R128" s="7">
        <f>IF(AND(R$1=2017,OR(L128="WH",L128="SH")),IF(COMBDG_Split_Tech!R128="",0,COMBDG_Split_Tech!R128),IF(R$1=2016,IF(COMBDG_Split_Tech!R128="",0,COMBDG_Split_Tech!R128),IF(COMBDG_Split_Tech!R128=1,1,IF(COMBDG_Split_Tech!R128="",0,IFERROR((COMBDG_Split_Tech!R128*(SUMIFS('AGG Activity_16'!H:H,'AGG Activity_16'!$A:$A,$B128)+SUMIFS('AGG Activity_EX'!H:H,'AGG Activity_EX'!$A:$A,$B128))-SUMIFS(Activity_EX!H:H,Activity_EX!$A:$A,$A128))/(SUMIFS('AGG Activity_16'!H:H,'AGG Activity_16'!$A:$A,$B128)),1)))))</f>
        <v>0</v>
      </c>
      <c r="S128" s="7">
        <f>IF(AND(S$1=2017,OR(M128="WH",M128="SH")),IF(COMBDG_Split_Tech!S128="",0,COMBDG_Split_Tech!S128),IF(S$1=2016,IF(COMBDG_Split_Tech!S128="",0,COMBDG_Split_Tech!S128),IF(COMBDG_Split_Tech!S128=1,1,IF(COMBDG_Split_Tech!S128="",0,IFERROR((COMBDG_Split_Tech!S128*(SUMIFS('AGG Activity_16'!I:I,'AGG Activity_16'!$A:$A,$B128)+SUMIFS('AGG Activity_EX'!I:I,'AGG Activity_EX'!$A:$A,$B128))-SUMIFS(Activity_EX!I:I,Activity_EX!$A:$A,$A128))/(SUMIFS('AGG Activity_16'!I:I,'AGG Activity_16'!$A:$A,$B128)),1)))))</f>
        <v>0</v>
      </c>
      <c r="T128" s="7">
        <f>IF(AND(T$1=2017,OR(N128="WH",N128="SH")),IF(COMBDG_Split_Tech!T128="",0,COMBDG_Split_Tech!T128),IF(T$1=2016,IF(COMBDG_Split_Tech!T128="",0,COMBDG_Split_Tech!T128),IF(COMBDG_Split_Tech!T128=1,1,IF(COMBDG_Split_Tech!T128="",0,IFERROR((COMBDG_Split_Tech!T128*(SUMIFS('AGG Activity_16'!J:J,'AGG Activity_16'!$A:$A,$B128)+SUMIFS('AGG Activity_EX'!J:J,'AGG Activity_EX'!$A:$A,$B128))-SUMIFS(Activity_EX!J:J,Activity_EX!$A:$A,$A128))/(SUMIFS('AGG Activity_16'!J:J,'AGG Activity_16'!$A:$A,$B128)),1)))))</f>
        <v>0</v>
      </c>
      <c r="U128" s="7">
        <f>IF(AND(U$1=2017,OR(O128="WH",O128="SH")),IF(COMBDG_Split_Tech!U128="",0,COMBDG_Split_Tech!U128),IF(U$1=2016,IF(COMBDG_Split_Tech!U128="",0,COMBDG_Split_Tech!U128),IF(COMBDG_Split_Tech!U128=1,1,IF(COMBDG_Split_Tech!U128="",0,IFERROR((COMBDG_Split_Tech!U128*(SUMIFS('AGG Activity_16'!K:K,'AGG Activity_16'!$A:$A,$B128)+SUMIFS('AGG Activity_EX'!K:K,'AGG Activity_EX'!$A:$A,$B128))-SUMIFS(Activity_EX!K:K,Activity_EX!$A:$A,$A128))/(SUMIFS('AGG Activity_16'!K:K,'AGG Activity_16'!$A:$A,$B128)),1)))))</f>
        <v>0</v>
      </c>
    </row>
    <row r="129" spans="1:21" x14ac:dyDescent="0.25">
      <c r="A129" t="str">
        <f>COMBDG_Split_Tech!A129</f>
        <v>COMBDGEDSNewLIINC___STDELC</v>
      </c>
      <c r="B129" t="str">
        <f>COMBDG_Split_Tech!B129</f>
        <v>COMBDGEDSNewLI</v>
      </c>
      <c r="C129" t="str">
        <f>COMBDG_Split_Tech!C129</f>
        <v>COM</v>
      </c>
      <c r="D129" t="str">
        <f>COMBDG_Split_Tech!D129</f>
        <v>BDG</v>
      </c>
      <c r="E129" t="str">
        <f>COMBDG_Split_Tech!E129</f>
        <v>EDS</v>
      </c>
      <c r="F129" t="str">
        <f>COMBDG_Split_Tech!F129</f>
        <v>New</v>
      </c>
      <c r="G129" t="str">
        <f>COMBDG_Split_Tech!G129</f>
        <v>LI</v>
      </c>
      <c r="H129" t="str">
        <f>COMBDG_Split_Tech!H129</f>
        <v>INC</v>
      </c>
      <c r="I129" t="str">
        <f>COMBDG_Split_Tech!I129</f>
        <v>___</v>
      </c>
      <c r="J129" t="str">
        <f>COMBDG_Split_Tech!J129</f>
        <v>STD</v>
      </c>
      <c r="K129" t="str">
        <f>COMBDG_Split_Tech!K129</f>
        <v>ELC</v>
      </c>
      <c r="L129" s="7">
        <f>IF(AND(L$1=2017,OR(F129="WH",F129="SH")),IF(COMBDG_Split_Tech!L129="",0,COMBDG_Split_Tech!L129),IF(L$1=2016,IF(COMBDG_Split_Tech!L129="",0,COMBDG_Split_Tech!L129),IF(COMBDG_Split_Tech!L129=1,1,IF(COMBDG_Split_Tech!L129="",0,IFERROR((COMBDG_Split_Tech!L129*(SUMIFS('AGG Activity_16'!B:B,'AGG Activity_16'!$A:$A,$B129)+SUMIFS('AGG Activity_EX'!B:B,'AGG Activity_EX'!$A:$A,$B129))-SUMIFS(Activity_EX!B:B,Activity_EX!$A:$A,$A129))/(SUMIFS('AGG Activity_16'!B:B,'AGG Activity_16'!$A:$A,$B129)),1)))))</f>
        <v>0</v>
      </c>
      <c r="M129" s="7">
        <f>IF(AND(M$1=2017,OR(G129="WH",G129="SH")),IF(COMBDG_Split_Tech!M129="",0,COMBDG_Split_Tech!M129),IF(M$1=2016,IF(COMBDG_Split_Tech!M129="",0,COMBDG_Split_Tech!M129),IF(COMBDG_Split_Tech!M129=1,1,IF(COMBDG_Split_Tech!M129="",0,IFERROR((COMBDG_Split_Tech!M129*(SUMIFS('AGG Activity_16'!C:C,'AGG Activity_16'!$A:$A,$B129)+SUMIFS('AGG Activity_EX'!C:C,'AGG Activity_EX'!$A:$A,$B129))-SUMIFS(Activity_EX!C:C,Activity_EX!$A:$A,$A129))/(SUMIFS('AGG Activity_16'!C:C,'AGG Activity_16'!$A:$A,$B129)),1)))))</f>
        <v>0</v>
      </c>
      <c r="N129" s="7">
        <f>IF(AND(N$1=2017,OR(H129="WH",H129="SH")),IF(COMBDG_Split_Tech!N129="",0,COMBDG_Split_Tech!N129),IF(N$1=2016,IF(COMBDG_Split_Tech!N129="",0,COMBDG_Split_Tech!N129),IF(COMBDG_Split_Tech!N129=1,1,IF(COMBDG_Split_Tech!N129="",0,IFERROR((COMBDG_Split_Tech!N129*(SUMIFS('AGG Activity_16'!D:D,'AGG Activity_16'!$A:$A,$B129)+SUMIFS('AGG Activity_EX'!D:D,'AGG Activity_EX'!$A:$A,$B129))-SUMIFS(Activity_EX!D:D,Activity_EX!$A:$A,$A129))/(SUMIFS('AGG Activity_16'!D:D,'AGG Activity_16'!$A:$A,$B129)),1)))))</f>
        <v>0</v>
      </c>
      <c r="O129" s="7">
        <f>IF(AND(O$1=2017,OR(I129="WH",I129="SH")),IF(COMBDG_Split_Tech!O129="",0,COMBDG_Split_Tech!O129),IF(O$1=2016,IF(COMBDG_Split_Tech!O129="",0,COMBDG_Split_Tech!O129),IF(COMBDG_Split_Tech!O129=1,1,IF(COMBDG_Split_Tech!O129="",0,IFERROR((COMBDG_Split_Tech!O129*(SUMIFS('AGG Activity_16'!E:E,'AGG Activity_16'!$A:$A,$B129)+SUMIFS('AGG Activity_EX'!E:E,'AGG Activity_EX'!$A:$A,$B129))-SUMIFS(Activity_EX!E:E,Activity_EX!$A:$A,$A129))/(SUMIFS('AGG Activity_16'!E:E,'AGG Activity_16'!$A:$A,$B129)),1)))))</f>
        <v>0</v>
      </c>
      <c r="P129" s="7">
        <f>IF(AND(P$1=2017,OR(J129="WH",J129="SH")),IF(COMBDG_Split_Tech!P129="",0,COMBDG_Split_Tech!P129),IF(P$1=2016,IF(COMBDG_Split_Tech!P129="",0,COMBDG_Split_Tech!P129),IF(COMBDG_Split_Tech!P129=1,1,IF(COMBDG_Split_Tech!P129="",0,IFERROR((COMBDG_Split_Tech!P129*(SUMIFS('AGG Activity_16'!F:F,'AGG Activity_16'!$A:$A,$B129)+SUMIFS('AGG Activity_EX'!F:F,'AGG Activity_EX'!$A:$A,$B129))-SUMIFS(Activity_EX!F:F,Activity_EX!$A:$A,$A129))/(SUMIFS('AGG Activity_16'!F:F,'AGG Activity_16'!$A:$A,$B129)),1)))))</f>
        <v>0</v>
      </c>
      <c r="Q129" s="7">
        <f>IF(AND(Q$1=2017,OR(K129="WH",K129="SH")),IF(COMBDG_Split_Tech!Q129="",0,COMBDG_Split_Tech!Q129),IF(Q$1=2016,IF(COMBDG_Split_Tech!Q129="",0,COMBDG_Split_Tech!Q129),IF(COMBDG_Split_Tech!Q129=1,1,IF(COMBDG_Split_Tech!Q129="",0,IFERROR((COMBDG_Split_Tech!Q129*(SUMIFS('AGG Activity_16'!G:G,'AGG Activity_16'!$A:$A,$B129)+SUMIFS('AGG Activity_EX'!G:G,'AGG Activity_EX'!$A:$A,$B129))-SUMIFS(Activity_EX!G:G,Activity_EX!$A:$A,$A129))/(SUMIFS('AGG Activity_16'!G:G,'AGG Activity_16'!$A:$A,$B129)),1)))))</f>
        <v>0</v>
      </c>
      <c r="R129" s="7">
        <f>IF(AND(R$1=2017,OR(L129="WH",L129="SH")),IF(COMBDG_Split_Tech!R129="",0,COMBDG_Split_Tech!R129),IF(R$1=2016,IF(COMBDG_Split_Tech!R129="",0,COMBDG_Split_Tech!R129),IF(COMBDG_Split_Tech!R129=1,1,IF(COMBDG_Split_Tech!R129="",0,IFERROR((COMBDG_Split_Tech!R129*(SUMIFS('AGG Activity_16'!H:H,'AGG Activity_16'!$A:$A,$B129)+SUMIFS('AGG Activity_EX'!H:H,'AGG Activity_EX'!$A:$A,$B129))-SUMIFS(Activity_EX!H:H,Activity_EX!$A:$A,$A129))/(SUMIFS('AGG Activity_16'!H:H,'AGG Activity_16'!$A:$A,$B129)),1)))))</f>
        <v>0</v>
      </c>
      <c r="S129" s="7">
        <f>IF(AND(S$1=2017,OR(M129="WH",M129="SH")),IF(COMBDG_Split_Tech!S129="",0,COMBDG_Split_Tech!S129),IF(S$1=2016,IF(COMBDG_Split_Tech!S129="",0,COMBDG_Split_Tech!S129),IF(COMBDG_Split_Tech!S129=1,1,IF(COMBDG_Split_Tech!S129="",0,IFERROR((COMBDG_Split_Tech!S129*(SUMIFS('AGG Activity_16'!I:I,'AGG Activity_16'!$A:$A,$B129)+SUMIFS('AGG Activity_EX'!I:I,'AGG Activity_EX'!$A:$A,$B129))-SUMIFS(Activity_EX!I:I,Activity_EX!$A:$A,$A129))/(SUMIFS('AGG Activity_16'!I:I,'AGG Activity_16'!$A:$A,$B129)),1)))))</f>
        <v>0</v>
      </c>
      <c r="T129" s="7">
        <f>IF(AND(T$1=2017,OR(N129="WH",N129="SH")),IF(COMBDG_Split_Tech!T129="",0,COMBDG_Split_Tech!T129),IF(T$1=2016,IF(COMBDG_Split_Tech!T129="",0,COMBDG_Split_Tech!T129),IF(COMBDG_Split_Tech!T129=1,1,IF(COMBDG_Split_Tech!T129="",0,IFERROR((COMBDG_Split_Tech!T129*(SUMIFS('AGG Activity_16'!J:J,'AGG Activity_16'!$A:$A,$B129)+SUMIFS('AGG Activity_EX'!J:J,'AGG Activity_EX'!$A:$A,$B129))-SUMIFS(Activity_EX!J:J,Activity_EX!$A:$A,$A129))/(SUMIFS('AGG Activity_16'!J:J,'AGG Activity_16'!$A:$A,$B129)),1)))))</f>
        <v>0</v>
      </c>
      <c r="U129" s="7">
        <f>IF(AND(U$1=2017,OR(O129="WH",O129="SH")),IF(COMBDG_Split_Tech!U129="",0,COMBDG_Split_Tech!U129),IF(U$1=2016,IF(COMBDG_Split_Tech!U129="",0,COMBDG_Split_Tech!U129),IF(COMBDG_Split_Tech!U129=1,1,IF(COMBDG_Split_Tech!U129="",0,IFERROR((COMBDG_Split_Tech!U129*(SUMIFS('AGG Activity_16'!K:K,'AGG Activity_16'!$A:$A,$B129)+SUMIFS('AGG Activity_EX'!K:K,'AGG Activity_EX'!$A:$A,$B129))-SUMIFS(Activity_EX!K:K,Activity_EX!$A:$A,$A129))/(SUMIFS('AGG Activity_16'!K:K,'AGG Activity_16'!$A:$A,$B129)),1)))))</f>
        <v>0</v>
      </c>
    </row>
    <row r="130" spans="1:21" x14ac:dyDescent="0.25">
      <c r="A130" t="str">
        <f>COMBDG_Split_Tech!A130</f>
        <v>COMBDGEDSNewLILED___STDELC</v>
      </c>
      <c r="B130" t="str">
        <f>COMBDG_Split_Tech!B130</f>
        <v>COMBDGEDSNewLI</v>
      </c>
      <c r="C130" t="str">
        <f>COMBDG_Split_Tech!C130</f>
        <v>COM</v>
      </c>
      <c r="D130" t="str">
        <f>COMBDG_Split_Tech!D130</f>
        <v>BDG</v>
      </c>
      <c r="E130" t="str">
        <f>COMBDG_Split_Tech!E130</f>
        <v>EDS</v>
      </c>
      <c r="F130" t="str">
        <f>COMBDG_Split_Tech!F130</f>
        <v>New</v>
      </c>
      <c r="G130" t="str">
        <f>COMBDG_Split_Tech!G130</f>
        <v>LI</v>
      </c>
      <c r="H130" t="str">
        <f>COMBDG_Split_Tech!H130</f>
        <v>LED</v>
      </c>
      <c r="I130" t="str">
        <f>COMBDG_Split_Tech!I130</f>
        <v>___</v>
      </c>
      <c r="J130" t="str">
        <f>COMBDG_Split_Tech!J130</f>
        <v>STD</v>
      </c>
      <c r="K130" t="str">
        <f>COMBDG_Split_Tech!K130</f>
        <v>ELC</v>
      </c>
      <c r="L130" s="7">
        <f>IF(AND(L$1=2017,OR(F130="WH",F130="SH")),IF(COMBDG_Split_Tech!L130="",0,COMBDG_Split_Tech!L130),IF(L$1=2016,IF(COMBDG_Split_Tech!L130="",0,COMBDG_Split_Tech!L130),IF(COMBDG_Split_Tech!L130=1,1,IF(COMBDG_Split_Tech!L130="",0,IFERROR((COMBDG_Split_Tech!L130*(SUMIFS('AGG Activity_16'!B:B,'AGG Activity_16'!$A:$A,$B130)+SUMIFS('AGG Activity_EX'!B:B,'AGG Activity_EX'!$A:$A,$B130))-SUMIFS(Activity_EX!B:B,Activity_EX!$A:$A,$A130))/(SUMIFS('AGG Activity_16'!B:B,'AGG Activity_16'!$A:$A,$B130)),1)))))</f>
        <v>0</v>
      </c>
      <c r="M130" s="7">
        <f>IF(AND(M$1=2017,OR(G130="WH",G130="SH")),IF(COMBDG_Split_Tech!M130="",0,COMBDG_Split_Tech!M130),IF(M$1=2016,IF(COMBDG_Split_Tech!M130="",0,COMBDG_Split_Tech!M130),IF(COMBDG_Split_Tech!M130=1,1,IF(COMBDG_Split_Tech!M130="",0,IFERROR((COMBDG_Split_Tech!M130*(SUMIFS('AGG Activity_16'!C:C,'AGG Activity_16'!$A:$A,$B130)+SUMIFS('AGG Activity_EX'!C:C,'AGG Activity_EX'!$A:$A,$B130))-SUMIFS(Activity_EX!C:C,Activity_EX!$A:$A,$A130))/(SUMIFS('AGG Activity_16'!C:C,'AGG Activity_16'!$A:$A,$B130)),1)))))</f>
        <v>0</v>
      </c>
      <c r="N130" s="7">
        <f>IF(AND(N$1=2017,OR(H130="WH",H130="SH")),IF(COMBDG_Split_Tech!N130="",0,COMBDG_Split_Tech!N130),IF(N$1=2016,IF(COMBDG_Split_Tech!N130="",0,COMBDG_Split_Tech!N130),IF(COMBDG_Split_Tech!N130=1,1,IF(COMBDG_Split_Tech!N130="",0,IFERROR((COMBDG_Split_Tech!N130*(SUMIFS('AGG Activity_16'!D:D,'AGG Activity_16'!$A:$A,$B130)+SUMIFS('AGG Activity_EX'!D:D,'AGG Activity_EX'!$A:$A,$B130))-SUMIFS(Activity_EX!D:D,Activity_EX!$A:$A,$A130))/(SUMIFS('AGG Activity_16'!D:D,'AGG Activity_16'!$A:$A,$B130)),1)))))</f>
        <v>0</v>
      </c>
      <c r="O130" s="7">
        <f>IF(AND(O$1=2017,OR(I130="WH",I130="SH")),IF(COMBDG_Split_Tech!O130="",0,COMBDG_Split_Tech!O130),IF(O$1=2016,IF(COMBDG_Split_Tech!O130="",0,COMBDG_Split_Tech!O130),IF(COMBDG_Split_Tech!O130=1,1,IF(COMBDG_Split_Tech!O130="",0,IFERROR((COMBDG_Split_Tech!O130*(SUMIFS('AGG Activity_16'!E:E,'AGG Activity_16'!$A:$A,$B130)+SUMIFS('AGG Activity_EX'!E:E,'AGG Activity_EX'!$A:$A,$B130))-SUMIFS(Activity_EX!E:E,Activity_EX!$A:$A,$A130))/(SUMIFS('AGG Activity_16'!E:E,'AGG Activity_16'!$A:$A,$B130)),1)))))</f>
        <v>0</v>
      </c>
      <c r="P130" s="7">
        <f>IF(AND(P$1=2017,OR(J130="WH",J130="SH")),IF(COMBDG_Split_Tech!P130="",0,COMBDG_Split_Tech!P130),IF(P$1=2016,IF(COMBDG_Split_Tech!P130="",0,COMBDG_Split_Tech!P130),IF(COMBDG_Split_Tech!P130=1,1,IF(COMBDG_Split_Tech!P130="",0,IFERROR((COMBDG_Split_Tech!P130*(SUMIFS('AGG Activity_16'!F:F,'AGG Activity_16'!$A:$A,$B130)+SUMIFS('AGG Activity_EX'!F:F,'AGG Activity_EX'!$A:$A,$B130))-SUMIFS(Activity_EX!F:F,Activity_EX!$A:$A,$A130))/(SUMIFS('AGG Activity_16'!F:F,'AGG Activity_16'!$A:$A,$B130)),1)))))</f>
        <v>0</v>
      </c>
      <c r="Q130" s="7">
        <f>IF(AND(Q$1=2017,OR(K130="WH",K130="SH")),IF(COMBDG_Split_Tech!Q130="",0,COMBDG_Split_Tech!Q130),IF(Q$1=2016,IF(COMBDG_Split_Tech!Q130="",0,COMBDG_Split_Tech!Q130),IF(COMBDG_Split_Tech!Q130=1,1,IF(COMBDG_Split_Tech!Q130="",0,IFERROR((COMBDG_Split_Tech!Q130*(SUMIFS('AGG Activity_16'!G:G,'AGG Activity_16'!$A:$A,$B130)+SUMIFS('AGG Activity_EX'!G:G,'AGG Activity_EX'!$A:$A,$B130))-SUMIFS(Activity_EX!G:G,Activity_EX!$A:$A,$A130))/(SUMIFS('AGG Activity_16'!G:G,'AGG Activity_16'!$A:$A,$B130)),1)))))</f>
        <v>0</v>
      </c>
      <c r="R130" s="7">
        <f>IF(AND(R$1=2017,OR(L130="WH",L130="SH")),IF(COMBDG_Split_Tech!R130="",0,COMBDG_Split_Tech!R130),IF(R$1=2016,IF(COMBDG_Split_Tech!R130="",0,COMBDG_Split_Tech!R130),IF(COMBDG_Split_Tech!R130=1,1,IF(COMBDG_Split_Tech!R130="",0,IFERROR((COMBDG_Split_Tech!R130*(SUMIFS('AGG Activity_16'!H:H,'AGG Activity_16'!$A:$A,$B130)+SUMIFS('AGG Activity_EX'!H:H,'AGG Activity_EX'!$A:$A,$B130))-SUMIFS(Activity_EX!H:H,Activity_EX!$A:$A,$A130))/(SUMIFS('AGG Activity_16'!H:H,'AGG Activity_16'!$A:$A,$B130)),1)))))</f>
        <v>0</v>
      </c>
      <c r="S130" s="7">
        <f>IF(AND(S$1=2017,OR(M130="WH",M130="SH")),IF(COMBDG_Split_Tech!S130="",0,COMBDG_Split_Tech!S130),IF(S$1=2016,IF(COMBDG_Split_Tech!S130="",0,COMBDG_Split_Tech!S130),IF(COMBDG_Split_Tech!S130=1,1,IF(COMBDG_Split_Tech!S130="",0,IFERROR((COMBDG_Split_Tech!S130*(SUMIFS('AGG Activity_16'!I:I,'AGG Activity_16'!$A:$A,$B130)+SUMIFS('AGG Activity_EX'!I:I,'AGG Activity_EX'!$A:$A,$B130))-SUMIFS(Activity_EX!I:I,Activity_EX!$A:$A,$A130))/(SUMIFS('AGG Activity_16'!I:I,'AGG Activity_16'!$A:$A,$B130)),1)))))</f>
        <v>0</v>
      </c>
      <c r="T130" s="7">
        <f>IF(AND(T$1=2017,OR(N130="WH",N130="SH")),IF(COMBDG_Split_Tech!T130="",0,COMBDG_Split_Tech!T130),IF(T$1=2016,IF(COMBDG_Split_Tech!T130="",0,COMBDG_Split_Tech!T130),IF(COMBDG_Split_Tech!T130=1,1,IF(COMBDG_Split_Tech!T130="",0,IFERROR((COMBDG_Split_Tech!T130*(SUMIFS('AGG Activity_16'!J:J,'AGG Activity_16'!$A:$A,$B130)+SUMIFS('AGG Activity_EX'!J:J,'AGG Activity_EX'!$A:$A,$B130))-SUMIFS(Activity_EX!J:J,Activity_EX!$A:$A,$A130))/(SUMIFS('AGG Activity_16'!J:J,'AGG Activity_16'!$A:$A,$B130)),1)))))</f>
        <v>0</v>
      </c>
      <c r="U130" s="7">
        <f>IF(AND(U$1=2017,OR(O130="WH",O130="SH")),IF(COMBDG_Split_Tech!U130="",0,COMBDG_Split_Tech!U130),IF(U$1=2016,IF(COMBDG_Split_Tech!U130="",0,COMBDG_Split_Tech!U130),IF(COMBDG_Split_Tech!U130=1,1,IF(COMBDG_Split_Tech!U130="",0,IFERROR((COMBDG_Split_Tech!U130*(SUMIFS('AGG Activity_16'!K:K,'AGG Activity_16'!$A:$A,$B130)+SUMIFS('AGG Activity_EX'!K:K,'AGG Activity_EX'!$A:$A,$B130))-SUMIFS(Activity_EX!K:K,Activity_EX!$A:$A,$A130))/(SUMIFS('AGG Activity_16'!K:K,'AGG Activity_16'!$A:$A,$B130)),1)))))</f>
        <v>0</v>
      </c>
    </row>
    <row r="131" spans="1:21" x14ac:dyDescent="0.25">
      <c r="A131" t="str">
        <f>COMBDG_Split_Tech!A131</f>
        <v>COMBDGEDSNewSC_________DCO</v>
      </c>
      <c r="B131" t="str">
        <f>COMBDG_Split_Tech!B131</f>
        <v>COMBDGEDSNewSC</v>
      </c>
      <c r="C131" t="str">
        <f>COMBDG_Split_Tech!C131</f>
        <v>COM</v>
      </c>
      <c r="D131" t="str">
        <f>COMBDG_Split_Tech!D131</f>
        <v>BDG</v>
      </c>
      <c r="E131" t="str">
        <f>COMBDG_Split_Tech!E131</f>
        <v>EDS</v>
      </c>
      <c r="F131" t="str">
        <f>COMBDG_Split_Tech!F131</f>
        <v>New</v>
      </c>
      <c r="G131" t="str">
        <f>COMBDG_Split_Tech!G131</f>
        <v>SC</v>
      </c>
      <c r="H131" t="str">
        <f>COMBDG_Split_Tech!H131</f>
        <v>___</v>
      </c>
      <c r="I131" t="str">
        <f>COMBDG_Split_Tech!I131</f>
        <v>___</v>
      </c>
      <c r="J131" t="str">
        <f>COMBDG_Split_Tech!J131</f>
        <v>___</v>
      </c>
      <c r="K131" t="str">
        <f>COMBDG_Split_Tech!K131</f>
        <v>DCO</v>
      </c>
      <c r="L131" s="7">
        <f>IF(AND(L$1=2017,OR(F131="WH",F131="SH")),IF(COMBDG_Split_Tech!L131="",0,COMBDG_Split_Tech!L131),IF(L$1=2016,IF(COMBDG_Split_Tech!L131="",0,COMBDG_Split_Tech!L131),IF(COMBDG_Split_Tech!L131=1,1,IF(COMBDG_Split_Tech!L131="",0,IFERROR((COMBDG_Split_Tech!L131*(SUMIFS('AGG Activity_16'!B:B,'AGG Activity_16'!$A:$A,$B131)+SUMIFS('AGG Activity_EX'!B:B,'AGG Activity_EX'!$A:$A,$B131))-SUMIFS(Activity_EX!B:B,Activity_EX!$A:$A,$A131))/(SUMIFS('AGG Activity_16'!B:B,'AGG Activity_16'!$A:$A,$B131)),1)))))</f>
        <v>0</v>
      </c>
      <c r="M131" s="7">
        <f>IF(AND(M$1=2017,OR(G131="WH",G131="SH")),IF(COMBDG_Split_Tech!M131="",0,COMBDG_Split_Tech!M131),IF(M$1=2016,IF(COMBDG_Split_Tech!M131="",0,COMBDG_Split_Tech!M131),IF(COMBDG_Split_Tech!M131=1,1,IF(COMBDG_Split_Tech!M131="",0,IFERROR((COMBDG_Split_Tech!M131*(SUMIFS('AGG Activity_16'!C:C,'AGG Activity_16'!$A:$A,$B131)+SUMIFS('AGG Activity_EX'!C:C,'AGG Activity_EX'!$A:$A,$B131))-SUMIFS(Activity_EX!C:C,Activity_EX!$A:$A,$A131))/(SUMIFS('AGG Activity_16'!C:C,'AGG Activity_16'!$A:$A,$B131)),1)))))</f>
        <v>0</v>
      </c>
      <c r="N131" s="7">
        <f>IF(AND(N$1=2017,OR(H131="WH",H131="SH")),IF(COMBDG_Split_Tech!N131="",0,COMBDG_Split_Tech!N131),IF(N$1=2016,IF(COMBDG_Split_Tech!N131="",0,COMBDG_Split_Tech!N131),IF(COMBDG_Split_Tech!N131=1,1,IF(COMBDG_Split_Tech!N131="",0,IFERROR((COMBDG_Split_Tech!N131*(SUMIFS('AGG Activity_16'!D:D,'AGG Activity_16'!$A:$A,$B131)+SUMIFS('AGG Activity_EX'!D:D,'AGG Activity_EX'!$A:$A,$B131))-SUMIFS(Activity_EX!D:D,Activity_EX!$A:$A,$A131))/(SUMIFS('AGG Activity_16'!D:D,'AGG Activity_16'!$A:$A,$B131)),1)))))</f>
        <v>0</v>
      </c>
      <c r="O131" s="7">
        <f>IF(AND(O$1=2017,OR(I131="WH",I131="SH")),IF(COMBDG_Split_Tech!O131="",0,COMBDG_Split_Tech!O131),IF(O$1=2016,IF(COMBDG_Split_Tech!O131="",0,COMBDG_Split_Tech!O131),IF(COMBDG_Split_Tech!O131=1,1,IF(COMBDG_Split_Tech!O131="",0,IFERROR((COMBDG_Split_Tech!O131*(SUMIFS('AGG Activity_16'!E:E,'AGG Activity_16'!$A:$A,$B131)+SUMIFS('AGG Activity_EX'!E:E,'AGG Activity_EX'!$A:$A,$B131))-SUMIFS(Activity_EX!E:E,Activity_EX!$A:$A,$A131))/(SUMIFS('AGG Activity_16'!E:E,'AGG Activity_16'!$A:$A,$B131)),1)))))</f>
        <v>0</v>
      </c>
      <c r="P131" s="7">
        <f>IF(AND(P$1=2017,OR(J131="WH",J131="SH")),IF(COMBDG_Split_Tech!P131="",0,COMBDG_Split_Tech!P131),IF(P$1=2016,IF(COMBDG_Split_Tech!P131="",0,COMBDG_Split_Tech!P131),IF(COMBDG_Split_Tech!P131=1,1,IF(COMBDG_Split_Tech!P131="",0,IFERROR((COMBDG_Split_Tech!P131*(SUMIFS('AGG Activity_16'!F:F,'AGG Activity_16'!$A:$A,$B131)+SUMIFS('AGG Activity_EX'!F:F,'AGG Activity_EX'!$A:$A,$B131))-SUMIFS(Activity_EX!F:F,Activity_EX!$A:$A,$A131))/(SUMIFS('AGG Activity_16'!F:F,'AGG Activity_16'!$A:$A,$B131)),1)))))</f>
        <v>0</v>
      </c>
      <c r="Q131" s="7">
        <f>IF(AND(Q$1=2017,OR(K131="WH",K131="SH")),IF(COMBDG_Split_Tech!Q131="",0,COMBDG_Split_Tech!Q131),IF(Q$1=2016,IF(COMBDG_Split_Tech!Q131="",0,COMBDG_Split_Tech!Q131),IF(COMBDG_Split_Tech!Q131=1,1,IF(COMBDG_Split_Tech!Q131="",0,IFERROR((COMBDG_Split_Tech!Q131*(SUMIFS('AGG Activity_16'!G:G,'AGG Activity_16'!$A:$A,$B131)+SUMIFS('AGG Activity_EX'!G:G,'AGG Activity_EX'!$A:$A,$B131))-SUMIFS(Activity_EX!G:G,Activity_EX!$A:$A,$A131))/(SUMIFS('AGG Activity_16'!G:G,'AGG Activity_16'!$A:$A,$B131)),1)))))</f>
        <v>0</v>
      </c>
      <c r="R131" s="7">
        <f>IF(AND(R$1=2017,OR(L131="WH",L131="SH")),IF(COMBDG_Split_Tech!R131="",0,COMBDG_Split_Tech!R131),IF(R$1=2016,IF(COMBDG_Split_Tech!R131="",0,COMBDG_Split_Tech!R131),IF(COMBDG_Split_Tech!R131=1,1,IF(COMBDG_Split_Tech!R131="",0,IFERROR((COMBDG_Split_Tech!R131*(SUMIFS('AGG Activity_16'!H:H,'AGG Activity_16'!$A:$A,$B131)+SUMIFS('AGG Activity_EX'!H:H,'AGG Activity_EX'!$A:$A,$B131))-SUMIFS(Activity_EX!H:H,Activity_EX!$A:$A,$A131))/(SUMIFS('AGG Activity_16'!H:H,'AGG Activity_16'!$A:$A,$B131)),1)))))</f>
        <v>0</v>
      </c>
      <c r="S131" s="7">
        <f>IF(AND(S$1=2017,OR(M131="WH",M131="SH")),IF(COMBDG_Split_Tech!S131="",0,COMBDG_Split_Tech!S131),IF(S$1=2016,IF(COMBDG_Split_Tech!S131="",0,COMBDG_Split_Tech!S131),IF(COMBDG_Split_Tech!S131=1,1,IF(COMBDG_Split_Tech!S131="",0,IFERROR((COMBDG_Split_Tech!S131*(SUMIFS('AGG Activity_16'!I:I,'AGG Activity_16'!$A:$A,$B131)+SUMIFS('AGG Activity_EX'!I:I,'AGG Activity_EX'!$A:$A,$B131))-SUMIFS(Activity_EX!I:I,Activity_EX!$A:$A,$A131))/(SUMIFS('AGG Activity_16'!I:I,'AGG Activity_16'!$A:$A,$B131)),1)))))</f>
        <v>0</v>
      </c>
      <c r="T131" s="7">
        <f>IF(AND(T$1=2017,OR(N131="WH",N131="SH")),IF(COMBDG_Split_Tech!T131="",0,COMBDG_Split_Tech!T131),IF(T$1=2016,IF(COMBDG_Split_Tech!T131="",0,COMBDG_Split_Tech!T131),IF(COMBDG_Split_Tech!T131=1,1,IF(COMBDG_Split_Tech!T131="",0,IFERROR((COMBDG_Split_Tech!T131*(SUMIFS('AGG Activity_16'!J:J,'AGG Activity_16'!$A:$A,$B131)+SUMIFS('AGG Activity_EX'!J:J,'AGG Activity_EX'!$A:$A,$B131))-SUMIFS(Activity_EX!J:J,Activity_EX!$A:$A,$A131))/(SUMIFS('AGG Activity_16'!J:J,'AGG Activity_16'!$A:$A,$B131)),1)))))</f>
        <v>0</v>
      </c>
      <c r="U131" s="7">
        <f>IF(AND(U$1=2017,OR(O131="WH",O131="SH")),IF(COMBDG_Split_Tech!U131="",0,COMBDG_Split_Tech!U131),IF(U$1=2016,IF(COMBDG_Split_Tech!U131="",0,COMBDG_Split_Tech!U131),IF(COMBDG_Split_Tech!U131=1,1,IF(COMBDG_Split_Tech!U131="",0,IFERROR((COMBDG_Split_Tech!U131*(SUMIFS('AGG Activity_16'!K:K,'AGG Activity_16'!$A:$A,$B131)+SUMIFS('AGG Activity_EX'!K:K,'AGG Activity_EX'!$A:$A,$B131))-SUMIFS(Activity_EX!K:K,Activity_EX!$A:$A,$A131))/(SUMIFS('AGG Activity_16'!K:K,'AGG Activity_16'!$A:$A,$B131)),1)))))</f>
        <v>0</v>
      </c>
    </row>
    <row r="132" spans="1:21" x14ac:dyDescent="0.25">
      <c r="A132" t="str">
        <f>COMBDG_Split_Tech!A132</f>
        <v>COMBDGEDSNewSC______STDELC</v>
      </c>
      <c r="B132" t="str">
        <f>COMBDG_Split_Tech!B132</f>
        <v>COMBDGEDSNewSC</v>
      </c>
      <c r="C132" t="str">
        <f>COMBDG_Split_Tech!C132</f>
        <v>COM</v>
      </c>
      <c r="D132" t="str">
        <f>COMBDG_Split_Tech!D132</f>
        <v>BDG</v>
      </c>
      <c r="E132" t="str">
        <f>COMBDG_Split_Tech!E132</f>
        <v>EDS</v>
      </c>
      <c r="F132" t="str">
        <f>COMBDG_Split_Tech!F132</f>
        <v>New</v>
      </c>
      <c r="G132" t="str">
        <f>COMBDG_Split_Tech!G132</f>
        <v>SC</v>
      </c>
      <c r="H132" t="str">
        <f>COMBDG_Split_Tech!H132</f>
        <v>___</v>
      </c>
      <c r="I132" t="str">
        <f>COMBDG_Split_Tech!I132</f>
        <v>___</v>
      </c>
      <c r="J132" t="str">
        <f>COMBDG_Split_Tech!J132</f>
        <v>STD</v>
      </c>
      <c r="K132" t="str">
        <f>COMBDG_Split_Tech!K132</f>
        <v>ELC</v>
      </c>
      <c r="L132" s="7">
        <f>IF(AND(L$1=2017,OR(F132="WH",F132="SH")),IF(COMBDG_Split_Tech!L132="",0,COMBDG_Split_Tech!L132),IF(L$1=2016,IF(COMBDG_Split_Tech!L132="",0,COMBDG_Split_Tech!L132),IF(COMBDG_Split_Tech!L132=1,1,IF(COMBDG_Split_Tech!L132="",0,IFERROR((COMBDG_Split_Tech!L132*(SUMIFS('AGG Activity_16'!B:B,'AGG Activity_16'!$A:$A,$B132)+SUMIFS('AGG Activity_EX'!B:B,'AGG Activity_EX'!$A:$A,$B132))-SUMIFS(Activity_EX!B:B,Activity_EX!$A:$A,$A132))/(SUMIFS('AGG Activity_16'!B:B,'AGG Activity_16'!$A:$A,$B132)),1)))))</f>
        <v>0</v>
      </c>
      <c r="M132" s="7">
        <f>IF(AND(M$1=2017,OR(G132="WH",G132="SH")),IF(COMBDG_Split_Tech!M132="",0,COMBDG_Split_Tech!M132),IF(M$1=2016,IF(COMBDG_Split_Tech!M132="",0,COMBDG_Split_Tech!M132),IF(COMBDG_Split_Tech!M132=1,1,IF(COMBDG_Split_Tech!M132="",0,IFERROR((COMBDG_Split_Tech!M132*(SUMIFS('AGG Activity_16'!C:C,'AGG Activity_16'!$A:$A,$B132)+SUMIFS('AGG Activity_EX'!C:C,'AGG Activity_EX'!$A:$A,$B132))-SUMIFS(Activity_EX!C:C,Activity_EX!$A:$A,$A132))/(SUMIFS('AGG Activity_16'!C:C,'AGG Activity_16'!$A:$A,$B132)),1)))))</f>
        <v>0</v>
      </c>
      <c r="N132" s="7">
        <f>IF(AND(N$1=2017,OR(H132="WH",H132="SH")),IF(COMBDG_Split_Tech!N132="",0,COMBDG_Split_Tech!N132),IF(N$1=2016,IF(COMBDG_Split_Tech!N132="",0,COMBDG_Split_Tech!N132),IF(COMBDG_Split_Tech!N132=1,1,IF(COMBDG_Split_Tech!N132="",0,IFERROR((COMBDG_Split_Tech!N132*(SUMIFS('AGG Activity_16'!D:D,'AGG Activity_16'!$A:$A,$B132)+SUMIFS('AGG Activity_EX'!D:D,'AGG Activity_EX'!$A:$A,$B132))-SUMIFS(Activity_EX!D:D,Activity_EX!$A:$A,$A132))/(SUMIFS('AGG Activity_16'!D:D,'AGG Activity_16'!$A:$A,$B132)),1)))))</f>
        <v>0</v>
      </c>
      <c r="O132" s="7">
        <f>IF(AND(O$1=2017,OR(I132="WH",I132="SH")),IF(COMBDG_Split_Tech!O132="",0,COMBDG_Split_Tech!O132),IF(O$1=2016,IF(COMBDG_Split_Tech!O132="",0,COMBDG_Split_Tech!O132),IF(COMBDG_Split_Tech!O132=1,1,IF(COMBDG_Split_Tech!O132="",0,IFERROR((COMBDG_Split_Tech!O132*(SUMIFS('AGG Activity_16'!E:E,'AGG Activity_16'!$A:$A,$B132)+SUMIFS('AGG Activity_EX'!E:E,'AGG Activity_EX'!$A:$A,$B132))-SUMIFS(Activity_EX!E:E,Activity_EX!$A:$A,$A132))/(SUMIFS('AGG Activity_16'!E:E,'AGG Activity_16'!$A:$A,$B132)),1)))))</f>
        <v>0</v>
      </c>
      <c r="P132" s="7">
        <f>IF(AND(P$1=2017,OR(J132="WH",J132="SH")),IF(COMBDG_Split_Tech!P132="",0,COMBDG_Split_Tech!P132),IF(P$1=2016,IF(COMBDG_Split_Tech!P132="",0,COMBDG_Split_Tech!P132),IF(COMBDG_Split_Tech!P132=1,1,IF(COMBDG_Split_Tech!P132="",0,IFERROR((COMBDG_Split_Tech!P132*(SUMIFS('AGG Activity_16'!F:F,'AGG Activity_16'!$A:$A,$B132)+SUMIFS('AGG Activity_EX'!F:F,'AGG Activity_EX'!$A:$A,$B132))-SUMIFS(Activity_EX!F:F,Activity_EX!$A:$A,$A132))/(SUMIFS('AGG Activity_16'!F:F,'AGG Activity_16'!$A:$A,$B132)),1)))))</f>
        <v>0</v>
      </c>
      <c r="Q132" s="7">
        <f>IF(AND(Q$1=2017,OR(K132="WH",K132="SH")),IF(COMBDG_Split_Tech!Q132="",0,COMBDG_Split_Tech!Q132),IF(Q$1=2016,IF(COMBDG_Split_Tech!Q132="",0,COMBDG_Split_Tech!Q132),IF(COMBDG_Split_Tech!Q132=1,1,IF(COMBDG_Split_Tech!Q132="",0,IFERROR((COMBDG_Split_Tech!Q132*(SUMIFS('AGG Activity_16'!G:G,'AGG Activity_16'!$A:$A,$B132)+SUMIFS('AGG Activity_EX'!G:G,'AGG Activity_EX'!$A:$A,$B132))-SUMIFS(Activity_EX!G:G,Activity_EX!$A:$A,$A132))/(SUMIFS('AGG Activity_16'!G:G,'AGG Activity_16'!$A:$A,$B132)),1)))))</f>
        <v>0</v>
      </c>
      <c r="R132" s="7">
        <f>IF(AND(R$1=2017,OR(L132="WH",L132="SH")),IF(COMBDG_Split_Tech!R132="",0,COMBDG_Split_Tech!R132),IF(R$1=2016,IF(COMBDG_Split_Tech!R132="",0,COMBDG_Split_Tech!R132),IF(COMBDG_Split_Tech!R132=1,1,IF(COMBDG_Split_Tech!R132="",0,IFERROR((COMBDG_Split_Tech!R132*(SUMIFS('AGG Activity_16'!H:H,'AGG Activity_16'!$A:$A,$B132)+SUMIFS('AGG Activity_EX'!H:H,'AGG Activity_EX'!$A:$A,$B132))-SUMIFS(Activity_EX!H:H,Activity_EX!$A:$A,$A132))/(SUMIFS('AGG Activity_16'!H:H,'AGG Activity_16'!$A:$A,$B132)),1)))))</f>
        <v>0</v>
      </c>
      <c r="S132" s="7">
        <f>IF(AND(S$1=2017,OR(M132="WH",M132="SH")),IF(COMBDG_Split_Tech!S132="",0,COMBDG_Split_Tech!S132),IF(S$1=2016,IF(COMBDG_Split_Tech!S132="",0,COMBDG_Split_Tech!S132),IF(COMBDG_Split_Tech!S132=1,1,IF(COMBDG_Split_Tech!S132="",0,IFERROR((COMBDG_Split_Tech!S132*(SUMIFS('AGG Activity_16'!I:I,'AGG Activity_16'!$A:$A,$B132)+SUMIFS('AGG Activity_EX'!I:I,'AGG Activity_EX'!$A:$A,$B132))-SUMIFS(Activity_EX!I:I,Activity_EX!$A:$A,$A132))/(SUMIFS('AGG Activity_16'!I:I,'AGG Activity_16'!$A:$A,$B132)),1)))))</f>
        <v>0</v>
      </c>
      <c r="T132" s="7">
        <f>IF(AND(T$1=2017,OR(N132="WH",N132="SH")),IF(COMBDG_Split_Tech!T132="",0,COMBDG_Split_Tech!T132),IF(T$1=2016,IF(COMBDG_Split_Tech!T132="",0,COMBDG_Split_Tech!T132),IF(COMBDG_Split_Tech!T132=1,1,IF(COMBDG_Split_Tech!T132="",0,IFERROR((COMBDG_Split_Tech!T132*(SUMIFS('AGG Activity_16'!J:J,'AGG Activity_16'!$A:$A,$B132)+SUMIFS('AGG Activity_EX'!J:J,'AGG Activity_EX'!$A:$A,$B132))-SUMIFS(Activity_EX!J:J,Activity_EX!$A:$A,$A132))/(SUMIFS('AGG Activity_16'!J:J,'AGG Activity_16'!$A:$A,$B132)),1)))))</f>
        <v>0</v>
      </c>
      <c r="U132" s="7">
        <f>IF(AND(U$1=2017,OR(O132="WH",O132="SH")),IF(COMBDG_Split_Tech!U132="",0,COMBDG_Split_Tech!U132),IF(U$1=2016,IF(COMBDG_Split_Tech!U132="",0,COMBDG_Split_Tech!U132),IF(COMBDG_Split_Tech!U132=1,1,IF(COMBDG_Split_Tech!U132="",0,IFERROR((COMBDG_Split_Tech!U132*(SUMIFS('AGG Activity_16'!K:K,'AGG Activity_16'!$A:$A,$B132)+SUMIFS('AGG Activity_EX'!K:K,'AGG Activity_EX'!$A:$A,$B132))-SUMIFS(Activity_EX!K:K,Activity_EX!$A:$A,$A132))/(SUMIFS('AGG Activity_16'!K:K,'AGG Activity_16'!$A:$A,$B132)),1)))))</f>
        <v>0</v>
      </c>
    </row>
    <row r="133" spans="1:21" x14ac:dyDescent="0.25">
      <c r="A133" t="str">
        <f>COMBDG_Split_Tech!A133</f>
        <v>COMBDGEDSNewSC______STDNGA</v>
      </c>
      <c r="B133" t="str">
        <f>COMBDG_Split_Tech!B133</f>
        <v>COMBDGEDSNewSC</v>
      </c>
      <c r="C133" t="str">
        <f>COMBDG_Split_Tech!C133</f>
        <v>COM</v>
      </c>
      <c r="D133" t="str">
        <f>COMBDG_Split_Tech!D133</f>
        <v>BDG</v>
      </c>
      <c r="E133" t="str">
        <f>COMBDG_Split_Tech!E133</f>
        <v>EDS</v>
      </c>
      <c r="F133" t="str">
        <f>COMBDG_Split_Tech!F133</f>
        <v>New</v>
      </c>
      <c r="G133" t="str">
        <f>COMBDG_Split_Tech!G133</f>
        <v>SC</v>
      </c>
      <c r="H133" t="str">
        <f>COMBDG_Split_Tech!H133</f>
        <v>___</v>
      </c>
      <c r="I133" t="str">
        <f>COMBDG_Split_Tech!I133</f>
        <v>___</v>
      </c>
      <c r="J133" t="str">
        <f>COMBDG_Split_Tech!J133</f>
        <v>STD</v>
      </c>
      <c r="K133" t="str">
        <f>COMBDG_Split_Tech!K133</f>
        <v>NGA</v>
      </c>
      <c r="L133" s="7">
        <f>IF(AND(L$1=2017,OR(F133="WH",F133="SH")),IF(COMBDG_Split_Tech!L133="",0,COMBDG_Split_Tech!L133),IF(L$1=2016,IF(COMBDG_Split_Tech!L133="",0,COMBDG_Split_Tech!L133),IF(COMBDG_Split_Tech!L133=1,1,IF(COMBDG_Split_Tech!L133="",0,IFERROR((COMBDG_Split_Tech!L133*(SUMIFS('AGG Activity_16'!B:B,'AGG Activity_16'!$A:$A,$B133)+SUMIFS('AGG Activity_EX'!B:B,'AGG Activity_EX'!$A:$A,$B133))-SUMIFS(Activity_EX!B:B,Activity_EX!$A:$A,$A133))/(SUMIFS('AGG Activity_16'!B:B,'AGG Activity_16'!$A:$A,$B133)),1)))))</f>
        <v>0</v>
      </c>
      <c r="M133" s="7">
        <f>IF(AND(M$1=2017,OR(G133="WH",G133="SH")),IF(COMBDG_Split_Tech!M133="",0,COMBDG_Split_Tech!M133),IF(M$1=2016,IF(COMBDG_Split_Tech!M133="",0,COMBDG_Split_Tech!M133),IF(COMBDG_Split_Tech!M133=1,1,IF(COMBDG_Split_Tech!M133="",0,IFERROR((COMBDG_Split_Tech!M133*(SUMIFS('AGG Activity_16'!C:C,'AGG Activity_16'!$A:$A,$B133)+SUMIFS('AGG Activity_EX'!C:C,'AGG Activity_EX'!$A:$A,$B133))-SUMIFS(Activity_EX!C:C,Activity_EX!$A:$A,$A133))/(SUMIFS('AGG Activity_16'!C:C,'AGG Activity_16'!$A:$A,$B133)),1)))))</f>
        <v>0</v>
      </c>
      <c r="N133" s="7">
        <f>IF(AND(N$1=2017,OR(H133="WH",H133="SH")),IF(COMBDG_Split_Tech!N133="",0,COMBDG_Split_Tech!N133),IF(N$1=2016,IF(COMBDG_Split_Tech!N133="",0,COMBDG_Split_Tech!N133),IF(COMBDG_Split_Tech!N133=1,1,IF(COMBDG_Split_Tech!N133="",0,IFERROR((COMBDG_Split_Tech!N133*(SUMIFS('AGG Activity_16'!D:D,'AGG Activity_16'!$A:$A,$B133)+SUMIFS('AGG Activity_EX'!D:D,'AGG Activity_EX'!$A:$A,$B133))-SUMIFS(Activity_EX!D:D,Activity_EX!$A:$A,$A133))/(SUMIFS('AGG Activity_16'!D:D,'AGG Activity_16'!$A:$A,$B133)),1)))))</f>
        <v>0</v>
      </c>
      <c r="O133" s="7">
        <f>IF(AND(O$1=2017,OR(I133="WH",I133="SH")),IF(COMBDG_Split_Tech!O133="",0,COMBDG_Split_Tech!O133),IF(O$1=2016,IF(COMBDG_Split_Tech!O133="",0,COMBDG_Split_Tech!O133),IF(COMBDG_Split_Tech!O133=1,1,IF(COMBDG_Split_Tech!O133="",0,IFERROR((COMBDG_Split_Tech!O133*(SUMIFS('AGG Activity_16'!E:E,'AGG Activity_16'!$A:$A,$B133)+SUMIFS('AGG Activity_EX'!E:E,'AGG Activity_EX'!$A:$A,$B133))-SUMIFS(Activity_EX!E:E,Activity_EX!$A:$A,$A133))/(SUMIFS('AGG Activity_16'!E:E,'AGG Activity_16'!$A:$A,$B133)),1)))))</f>
        <v>0</v>
      </c>
      <c r="P133" s="7">
        <f>IF(AND(P$1=2017,OR(J133="WH",J133="SH")),IF(COMBDG_Split_Tech!P133="",0,COMBDG_Split_Tech!P133),IF(P$1=2016,IF(COMBDG_Split_Tech!P133="",0,COMBDG_Split_Tech!P133),IF(COMBDG_Split_Tech!P133=1,1,IF(COMBDG_Split_Tech!P133="",0,IFERROR((COMBDG_Split_Tech!P133*(SUMIFS('AGG Activity_16'!F:F,'AGG Activity_16'!$A:$A,$B133)+SUMIFS('AGG Activity_EX'!F:F,'AGG Activity_EX'!$A:$A,$B133))-SUMIFS(Activity_EX!F:F,Activity_EX!$A:$A,$A133))/(SUMIFS('AGG Activity_16'!F:F,'AGG Activity_16'!$A:$A,$B133)),1)))))</f>
        <v>0</v>
      </c>
      <c r="Q133" s="7">
        <f>IF(AND(Q$1=2017,OR(K133="WH",K133="SH")),IF(COMBDG_Split_Tech!Q133="",0,COMBDG_Split_Tech!Q133),IF(Q$1=2016,IF(COMBDG_Split_Tech!Q133="",0,COMBDG_Split_Tech!Q133),IF(COMBDG_Split_Tech!Q133=1,1,IF(COMBDG_Split_Tech!Q133="",0,IFERROR((COMBDG_Split_Tech!Q133*(SUMIFS('AGG Activity_16'!G:G,'AGG Activity_16'!$A:$A,$B133)+SUMIFS('AGG Activity_EX'!G:G,'AGG Activity_EX'!$A:$A,$B133))-SUMIFS(Activity_EX!G:G,Activity_EX!$A:$A,$A133))/(SUMIFS('AGG Activity_16'!G:G,'AGG Activity_16'!$A:$A,$B133)),1)))))</f>
        <v>0</v>
      </c>
      <c r="R133" s="7">
        <f>IF(AND(R$1=2017,OR(L133="WH",L133="SH")),IF(COMBDG_Split_Tech!R133="",0,COMBDG_Split_Tech!R133),IF(R$1=2016,IF(COMBDG_Split_Tech!R133="",0,COMBDG_Split_Tech!R133),IF(COMBDG_Split_Tech!R133=1,1,IF(COMBDG_Split_Tech!R133="",0,IFERROR((COMBDG_Split_Tech!R133*(SUMIFS('AGG Activity_16'!H:H,'AGG Activity_16'!$A:$A,$B133)+SUMIFS('AGG Activity_EX'!H:H,'AGG Activity_EX'!$A:$A,$B133))-SUMIFS(Activity_EX!H:H,Activity_EX!$A:$A,$A133))/(SUMIFS('AGG Activity_16'!H:H,'AGG Activity_16'!$A:$A,$B133)),1)))))</f>
        <v>0</v>
      </c>
      <c r="S133" s="7">
        <f>IF(AND(S$1=2017,OR(M133="WH",M133="SH")),IF(COMBDG_Split_Tech!S133="",0,COMBDG_Split_Tech!S133),IF(S$1=2016,IF(COMBDG_Split_Tech!S133="",0,COMBDG_Split_Tech!S133),IF(COMBDG_Split_Tech!S133=1,1,IF(COMBDG_Split_Tech!S133="",0,IFERROR((COMBDG_Split_Tech!S133*(SUMIFS('AGG Activity_16'!I:I,'AGG Activity_16'!$A:$A,$B133)+SUMIFS('AGG Activity_EX'!I:I,'AGG Activity_EX'!$A:$A,$B133))-SUMIFS(Activity_EX!I:I,Activity_EX!$A:$A,$A133))/(SUMIFS('AGG Activity_16'!I:I,'AGG Activity_16'!$A:$A,$B133)),1)))))</f>
        <v>0</v>
      </c>
      <c r="T133" s="7">
        <f>IF(AND(T$1=2017,OR(N133="WH",N133="SH")),IF(COMBDG_Split_Tech!T133="",0,COMBDG_Split_Tech!T133),IF(T$1=2016,IF(COMBDG_Split_Tech!T133="",0,COMBDG_Split_Tech!T133),IF(COMBDG_Split_Tech!T133=1,1,IF(COMBDG_Split_Tech!T133="",0,IFERROR((COMBDG_Split_Tech!T133*(SUMIFS('AGG Activity_16'!J:J,'AGG Activity_16'!$A:$A,$B133)+SUMIFS('AGG Activity_EX'!J:J,'AGG Activity_EX'!$A:$A,$B133))-SUMIFS(Activity_EX!J:J,Activity_EX!$A:$A,$A133))/(SUMIFS('AGG Activity_16'!J:J,'AGG Activity_16'!$A:$A,$B133)),1)))))</f>
        <v>0</v>
      </c>
      <c r="U133" s="7">
        <f>IF(AND(U$1=2017,OR(O133="WH",O133="SH")),IF(COMBDG_Split_Tech!U133="",0,COMBDG_Split_Tech!U133),IF(U$1=2016,IF(COMBDG_Split_Tech!U133="",0,COMBDG_Split_Tech!U133),IF(COMBDG_Split_Tech!U133=1,1,IF(COMBDG_Split_Tech!U133="",0,IFERROR((COMBDG_Split_Tech!U133*(SUMIFS('AGG Activity_16'!K:K,'AGG Activity_16'!$A:$A,$B133)+SUMIFS('AGG Activity_EX'!K:K,'AGG Activity_EX'!$A:$A,$B133))-SUMIFS(Activity_EX!K:K,Activity_EX!$A:$A,$A133))/(SUMIFS('AGG Activity_16'!K:K,'AGG Activity_16'!$A:$A,$B133)),1)))))</f>
        <v>0</v>
      </c>
    </row>
    <row r="134" spans="1:21" x14ac:dyDescent="0.25">
      <c r="A134" t="str">
        <f>COMBDG_Split_Tech!A134</f>
        <v>COMBDGEDSNewSH_________DHE</v>
      </c>
      <c r="B134" t="str">
        <f>COMBDG_Split_Tech!B134</f>
        <v>COMBDGEDSNewSH</v>
      </c>
      <c r="C134" t="str">
        <f>COMBDG_Split_Tech!C134</f>
        <v>COM</v>
      </c>
      <c r="D134" t="str">
        <f>COMBDG_Split_Tech!D134</f>
        <v>BDG</v>
      </c>
      <c r="E134" t="str">
        <f>COMBDG_Split_Tech!E134</f>
        <v>EDS</v>
      </c>
      <c r="F134" t="str">
        <f>COMBDG_Split_Tech!F134</f>
        <v>New</v>
      </c>
      <c r="G134" t="str">
        <f>COMBDG_Split_Tech!G134</f>
        <v>SH</v>
      </c>
      <c r="H134" t="str">
        <f>COMBDG_Split_Tech!H134</f>
        <v>___</v>
      </c>
      <c r="I134" t="str">
        <f>COMBDG_Split_Tech!I134</f>
        <v>___</v>
      </c>
      <c r="J134" t="str">
        <f>COMBDG_Split_Tech!J134</f>
        <v>___</v>
      </c>
      <c r="K134" t="str">
        <f>COMBDG_Split_Tech!K134</f>
        <v>DHE</v>
      </c>
      <c r="L134" s="7">
        <f>IF(AND(L$1=2017,OR(F134="WH",F134="SH")),IF(COMBDG_Split_Tech!L134="",0,COMBDG_Split_Tech!L134),IF(L$1=2016,IF(COMBDG_Split_Tech!L134="",0,COMBDG_Split_Tech!L134),IF(COMBDG_Split_Tech!L134=1,1,IF(COMBDG_Split_Tech!L134="",0,IFERROR((COMBDG_Split_Tech!L134*(SUMIFS('AGG Activity_16'!B:B,'AGG Activity_16'!$A:$A,$B134)+SUMIFS('AGG Activity_EX'!B:B,'AGG Activity_EX'!$A:$A,$B134))-SUMIFS(Activity_EX!B:B,Activity_EX!$A:$A,$A134))/(SUMIFS('AGG Activity_16'!B:B,'AGG Activity_16'!$A:$A,$B134)),1)))))</f>
        <v>0</v>
      </c>
      <c r="M134" s="7">
        <f>IF(AND(M$1=2017,OR(G134="WH",G134="SH")),IF(COMBDG_Split_Tech!M134="",0,COMBDG_Split_Tech!M134),IF(M$1=2016,IF(COMBDG_Split_Tech!M134="",0,COMBDG_Split_Tech!M134),IF(COMBDG_Split_Tech!M134=1,1,IF(COMBDG_Split_Tech!M134="",0,IFERROR((COMBDG_Split_Tech!M134*(SUMIFS('AGG Activity_16'!C:C,'AGG Activity_16'!$A:$A,$B134)+SUMIFS('AGG Activity_EX'!C:C,'AGG Activity_EX'!$A:$A,$B134))-SUMIFS(Activity_EX!C:C,Activity_EX!$A:$A,$A134))/(SUMIFS('AGG Activity_16'!C:C,'AGG Activity_16'!$A:$A,$B134)),1)))))</f>
        <v>0</v>
      </c>
      <c r="N134" s="7">
        <f>IF(AND(N$1=2017,OR(H134="WH",H134="SH")),IF(COMBDG_Split_Tech!N134="",0,COMBDG_Split_Tech!N134),IF(N$1=2016,IF(COMBDG_Split_Tech!N134="",0,COMBDG_Split_Tech!N134),IF(COMBDG_Split_Tech!N134=1,1,IF(COMBDG_Split_Tech!N134="",0,IFERROR((COMBDG_Split_Tech!N134*(SUMIFS('AGG Activity_16'!D:D,'AGG Activity_16'!$A:$A,$B134)+SUMIFS('AGG Activity_EX'!D:D,'AGG Activity_EX'!$A:$A,$B134))-SUMIFS(Activity_EX!D:D,Activity_EX!$A:$A,$A134))/(SUMIFS('AGG Activity_16'!D:D,'AGG Activity_16'!$A:$A,$B134)),1)))))</f>
        <v>0</v>
      </c>
      <c r="O134" s="7">
        <f>IF(AND(O$1=2017,OR(I134="WH",I134="SH")),IF(COMBDG_Split_Tech!O134="",0,COMBDG_Split_Tech!O134),IF(O$1=2016,IF(COMBDG_Split_Tech!O134="",0,COMBDG_Split_Tech!O134),IF(COMBDG_Split_Tech!O134=1,1,IF(COMBDG_Split_Tech!O134="",0,IFERROR((COMBDG_Split_Tech!O134*(SUMIFS('AGG Activity_16'!E:E,'AGG Activity_16'!$A:$A,$B134)+SUMIFS('AGG Activity_EX'!E:E,'AGG Activity_EX'!$A:$A,$B134))-SUMIFS(Activity_EX!E:E,Activity_EX!$A:$A,$A134))/(SUMIFS('AGG Activity_16'!E:E,'AGG Activity_16'!$A:$A,$B134)),1)))))</f>
        <v>0</v>
      </c>
      <c r="P134" s="7">
        <f>IF(AND(P$1=2017,OR(J134="WH",J134="SH")),IF(COMBDG_Split_Tech!P134="",0,COMBDG_Split_Tech!P134),IF(P$1=2016,IF(COMBDG_Split_Tech!P134="",0,COMBDG_Split_Tech!P134),IF(COMBDG_Split_Tech!P134=1,1,IF(COMBDG_Split_Tech!P134="",0,IFERROR((COMBDG_Split_Tech!P134*(SUMIFS('AGG Activity_16'!F:F,'AGG Activity_16'!$A:$A,$B134)+SUMIFS('AGG Activity_EX'!F:F,'AGG Activity_EX'!$A:$A,$B134))-SUMIFS(Activity_EX!F:F,Activity_EX!$A:$A,$A134))/(SUMIFS('AGG Activity_16'!F:F,'AGG Activity_16'!$A:$A,$B134)),1)))))</f>
        <v>0</v>
      </c>
      <c r="Q134" s="7">
        <f>IF(AND(Q$1=2017,OR(K134="WH",K134="SH")),IF(COMBDG_Split_Tech!Q134="",0,COMBDG_Split_Tech!Q134),IF(Q$1=2016,IF(COMBDG_Split_Tech!Q134="",0,COMBDG_Split_Tech!Q134),IF(COMBDG_Split_Tech!Q134=1,1,IF(COMBDG_Split_Tech!Q134="",0,IFERROR((COMBDG_Split_Tech!Q134*(SUMIFS('AGG Activity_16'!G:G,'AGG Activity_16'!$A:$A,$B134)+SUMIFS('AGG Activity_EX'!G:G,'AGG Activity_EX'!$A:$A,$B134))-SUMIFS(Activity_EX!G:G,Activity_EX!$A:$A,$A134))/(SUMIFS('AGG Activity_16'!G:G,'AGG Activity_16'!$A:$A,$B134)),1)))))</f>
        <v>0</v>
      </c>
      <c r="R134" s="7">
        <f>IF(AND(R$1=2017,OR(L134="WH",L134="SH")),IF(COMBDG_Split_Tech!R134="",0,COMBDG_Split_Tech!R134),IF(R$1=2016,IF(COMBDG_Split_Tech!R134="",0,COMBDG_Split_Tech!R134),IF(COMBDG_Split_Tech!R134=1,1,IF(COMBDG_Split_Tech!R134="",0,IFERROR((COMBDG_Split_Tech!R134*(SUMIFS('AGG Activity_16'!H:H,'AGG Activity_16'!$A:$A,$B134)+SUMIFS('AGG Activity_EX'!H:H,'AGG Activity_EX'!$A:$A,$B134))-SUMIFS(Activity_EX!H:H,Activity_EX!$A:$A,$A134))/(SUMIFS('AGG Activity_16'!H:H,'AGG Activity_16'!$A:$A,$B134)),1)))))</f>
        <v>0</v>
      </c>
      <c r="S134" s="7">
        <f>IF(AND(S$1=2017,OR(M134="WH",M134="SH")),IF(COMBDG_Split_Tech!S134="",0,COMBDG_Split_Tech!S134),IF(S$1=2016,IF(COMBDG_Split_Tech!S134="",0,COMBDG_Split_Tech!S134),IF(COMBDG_Split_Tech!S134=1,1,IF(COMBDG_Split_Tech!S134="",0,IFERROR((COMBDG_Split_Tech!S134*(SUMIFS('AGG Activity_16'!I:I,'AGG Activity_16'!$A:$A,$B134)+SUMIFS('AGG Activity_EX'!I:I,'AGG Activity_EX'!$A:$A,$B134))-SUMIFS(Activity_EX!I:I,Activity_EX!$A:$A,$A134))/(SUMIFS('AGG Activity_16'!I:I,'AGG Activity_16'!$A:$A,$B134)),1)))))</f>
        <v>0</v>
      </c>
      <c r="T134" s="7">
        <f>IF(AND(T$1=2017,OR(N134="WH",N134="SH")),IF(COMBDG_Split_Tech!T134="",0,COMBDG_Split_Tech!T134),IF(T$1=2016,IF(COMBDG_Split_Tech!T134="",0,COMBDG_Split_Tech!T134),IF(COMBDG_Split_Tech!T134=1,1,IF(COMBDG_Split_Tech!T134="",0,IFERROR((COMBDG_Split_Tech!T134*(SUMIFS('AGG Activity_16'!J:J,'AGG Activity_16'!$A:$A,$B134)+SUMIFS('AGG Activity_EX'!J:J,'AGG Activity_EX'!$A:$A,$B134))-SUMIFS(Activity_EX!J:J,Activity_EX!$A:$A,$A134))/(SUMIFS('AGG Activity_16'!J:J,'AGG Activity_16'!$A:$A,$B134)),1)))))</f>
        <v>0</v>
      </c>
      <c r="U134" s="7">
        <f>IF(AND(U$1=2017,OR(O134="WH",O134="SH")),IF(COMBDG_Split_Tech!U134="",0,COMBDG_Split_Tech!U134),IF(U$1=2016,IF(COMBDG_Split_Tech!U134="",0,COMBDG_Split_Tech!U134),IF(COMBDG_Split_Tech!U134=1,1,IF(COMBDG_Split_Tech!U134="",0,IFERROR((COMBDG_Split_Tech!U134*(SUMIFS('AGG Activity_16'!K:K,'AGG Activity_16'!$A:$A,$B134)+SUMIFS('AGG Activity_EX'!K:K,'AGG Activity_EX'!$A:$A,$B134))-SUMIFS(Activity_EX!K:K,Activity_EX!$A:$A,$A134))/(SUMIFS('AGG Activity_16'!K:K,'AGG Activity_16'!$A:$A,$B134)),1)))))</f>
        <v>0</v>
      </c>
    </row>
    <row r="135" spans="1:21" x14ac:dyDescent="0.25">
      <c r="A135" t="str">
        <f>COMBDG_Split_Tech!A135</f>
        <v>COMBDGEDSNewSHFUR___HIGNGA</v>
      </c>
      <c r="B135" t="str">
        <f>COMBDG_Split_Tech!B135</f>
        <v>COMBDGEDSNewSH</v>
      </c>
      <c r="C135" t="str">
        <f>COMBDG_Split_Tech!C135</f>
        <v>COM</v>
      </c>
      <c r="D135" t="str">
        <f>COMBDG_Split_Tech!D135</f>
        <v>BDG</v>
      </c>
      <c r="E135" t="str">
        <f>COMBDG_Split_Tech!E135</f>
        <v>EDS</v>
      </c>
      <c r="F135" t="str">
        <f>COMBDG_Split_Tech!F135</f>
        <v>New</v>
      </c>
      <c r="G135" t="str">
        <f>COMBDG_Split_Tech!G135</f>
        <v>SH</v>
      </c>
      <c r="H135" t="str">
        <f>COMBDG_Split_Tech!H135</f>
        <v>FUR</v>
      </c>
      <c r="I135" t="str">
        <f>COMBDG_Split_Tech!I135</f>
        <v>___</v>
      </c>
      <c r="J135" t="str">
        <f>COMBDG_Split_Tech!J135</f>
        <v>HIG</v>
      </c>
      <c r="K135" t="str">
        <f>COMBDG_Split_Tech!K135</f>
        <v>NGA</v>
      </c>
      <c r="L135" s="7">
        <f>IF(AND(L$1=2017,OR(F135="WH",F135="SH")),IF(COMBDG_Split_Tech!L135="",0,COMBDG_Split_Tech!L135),IF(L$1=2016,IF(COMBDG_Split_Tech!L135="",0,COMBDG_Split_Tech!L135),IF(COMBDG_Split_Tech!L135=1,1,IF(COMBDG_Split_Tech!L135="",0,IFERROR((COMBDG_Split_Tech!L135*(SUMIFS('AGG Activity_16'!B:B,'AGG Activity_16'!$A:$A,$B135)+SUMIFS('AGG Activity_EX'!B:B,'AGG Activity_EX'!$A:$A,$B135))-SUMIFS(Activity_EX!B:B,Activity_EX!$A:$A,$A135))/(SUMIFS('AGG Activity_16'!B:B,'AGG Activity_16'!$A:$A,$B135)),1)))))</f>
        <v>0</v>
      </c>
      <c r="M135" s="7">
        <f>IF(AND(M$1=2017,OR(G135="WH",G135="SH")),IF(COMBDG_Split_Tech!M135="",0,COMBDG_Split_Tech!M135),IF(M$1=2016,IF(COMBDG_Split_Tech!M135="",0,COMBDG_Split_Tech!M135),IF(COMBDG_Split_Tech!M135=1,1,IF(COMBDG_Split_Tech!M135="",0,IFERROR((COMBDG_Split_Tech!M135*(SUMIFS('AGG Activity_16'!C:C,'AGG Activity_16'!$A:$A,$B135)+SUMIFS('AGG Activity_EX'!C:C,'AGG Activity_EX'!$A:$A,$B135))-SUMIFS(Activity_EX!C:C,Activity_EX!$A:$A,$A135))/(SUMIFS('AGG Activity_16'!C:C,'AGG Activity_16'!$A:$A,$B135)),1)))))</f>
        <v>0</v>
      </c>
      <c r="N135" s="7">
        <f>IF(AND(N$1=2017,OR(H135="WH",H135="SH")),IF(COMBDG_Split_Tech!N135="",0,COMBDG_Split_Tech!N135),IF(N$1=2016,IF(COMBDG_Split_Tech!N135="",0,COMBDG_Split_Tech!N135),IF(COMBDG_Split_Tech!N135=1,1,IF(COMBDG_Split_Tech!N135="",0,IFERROR((COMBDG_Split_Tech!N135*(SUMIFS('AGG Activity_16'!D:D,'AGG Activity_16'!$A:$A,$B135)+SUMIFS('AGG Activity_EX'!D:D,'AGG Activity_EX'!$A:$A,$B135))-SUMIFS(Activity_EX!D:D,Activity_EX!$A:$A,$A135))/(SUMIFS('AGG Activity_16'!D:D,'AGG Activity_16'!$A:$A,$B135)),1)))))</f>
        <v>0</v>
      </c>
      <c r="O135" s="7">
        <f>IF(AND(O$1=2017,OR(I135="WH",I135="SH")),IF(COMBDG_Split_Tech!O135="",0,COMBDG_Split_Tech!O135),IF(O$1=2016,IF(COMBDG_Split_Tech!O135="",0,COMBDG_Split_Tech!O135),IF(COMBDG_Split_Tech!O135=1,1,IF(COMBDG_Split_Tech!O135="",0,IFERROR((COMBDG_Split_Tech!O135*(SUMIFS('AGG Activity_16'!E:E,'AGG Activity_16'!$A:$A,$B135)+SUMIFS('AGG Activity_EX'!E:E,'AGG Activity_EX'!$A:$A,$B135))-SUMIFS(Activity_EX!E:E,Activity_EX!$A:$A,$A135))/(SUMIFS('AGG Activity_16'!E:E,'AGG Activity_16'!$A:$A,$B135)),1)))))</f>
        <v>0</v>
      </c>
      <c r="P135" s="7">
        <f>IF(AND(P$1=2017,OR(J135="WH",J135="SH")),IF(COMBDG_Split_Tech!P135="",0,COMBDG_Split_Tech!P135),IF(P$1=2016,IF(COMBDG_Split_Tech!P135="",0,COMBDG_Split_Tech!P135),IF(COMBDG_Split_Tech!P135=1,1,IF(COMBDG_Split_Tech!P135="",0,IFERROR((COMBDG_Split_Tech!P135*(SUMIFS('AGG Activity_16'!F:F,'AGG Activity_16'!$A:$A,$B135)+SUMIFS('AGG Activity_EX'!F:F,'AGG Activity_EX'!$A:$A,$B135))-SUMIFS(Activity_EX!F:F,Activity_EX!$A:$A,$A135))/(SUMIFS('AGG Activity_16'!F:F,'AGG Activity_16'!$A:$A,$B135)),1)))))</f>
        <v>0</v>
      </c>
      <c r="Q135" s="7">
        <f>IF(AND(Q$1=2017,OR(K135="WH",K135="SH")),IF(COMBDG_Split_Tech!Q135="",0,COMBDG_Split_Tech!Q135),IF(Q$1=2016,IF(COMBDG_Split_Tech!Q135="",0,COMBDG_Split_Tech!Q135),IF(COMBDG_Split_Tech!Q135=1,1,IF(COMBDG_Split_Tech!Q135="",0,IFERROR((COMBDG_Split_Tech!Q135*(SUMIFS('AGG Activity_16'!G:G,'AGG Activity_16'!$A:$A,$B135)+SUMIFS('AGG Activity_EX'!G:G,'AGG Activity_EX'!$A:$A,$B135))-SUMIFS(Activity_EX!G:G,Activity_EX!$A:$A,$A135))/(SUMIFS('AGG Activity_16'!G:G,'AGG Activity_16'!$A:$A,$B135)),1)))))</f>
        <v>0</v>
      </c>
      <c r="R135" s="7">
        <f>IF(AND(R$1=2017,OR(L135="WH",L135="SH")),IF(COMBDG_Split_Tech!R135="",0,COMBDG_Split_Tech!R135),IF(R$1=2016,IF(COMBDG_Split_Tech!R135="",0,COMBDG_Split_Tech!R135),IF(COMBDG_Split_Tech!R135=1,1,IF(COMBDG_Split_Tech!R135="",0,IFERROR((COMBDG_Split_Tech!R135*(SUMIFS('AGG Activity_16'!H:H,'AGG Activity_16'!$A:$A,$B135)+SUMIFS('AGG Activity_EX'!H:H,'AGG Activity_EX'!$A:$A,$B135))-SUMIFS(Activity_EX!H:H,Activity_EX!$A:$A,$A135))/(SUMIFS('AGG Activity_16'!H:H,'AGG Activity_16'!$A:$A,$B135)),1)))))</f>
        <v>0</v>
      </c>
      <c r="S135" s="7">
        <f>IF(AND(S$1=2017,OR(M135="WH",M135="SH")),IF(COMBDG_Split_Tech!S135="",0,COMBDG_Split_Tech!S135),IF(S$1=2016,IF(COMBDG_Split_Tech!S135="",0,COMBDG_Split_Tech!S135),IF(COMBDG_Split_Tech!S135=1,1,IF(COMBDG_Split_Tech!S135="",0,IFERROR((COMBDG_Split_Tech!S135*(SUMIFS('AGG Activity_16'!I:I,'AGG Activity_16'!$A:$A,$B135)+SUMIFS('AGG Activity_EX'!I:I,'AGG Activity_EX'!$A:$A,$B135))-SUMIFS(Activity_EX!I:I,Activity_EX!$A:$A,$A135))/(SUMIFS('AGG Activity_16'!I:I,'AGG Activity_16'!$A:$A,$B135)),1)))))</f>
        <v>0</v>
      </c>
      <c r="T135" s="7">
        <f>IF(AND(T$1=2017,OR(N135="WH",N135="SH")),IF(COMBDG_Split_Tech!T135="",0,COMBDG_Split_Tech!T135),IF(T$1=2016,IF(COMBDG_Split_Tech!T135="",0,COMBDG_Split_Tech!T135),IF(COMBDG_Split_Tech!T135=1,1,IF(COMBDG_Split_Tech!T135="",0,IFERROR((COMBDG_Split_Tech!T135*(SUMIFS('AGG Activity_16'!J:J,'AGG Activity_16'!$A:$A,$B135)+SUMIFS('AGG Activity_EX'!J:J,'AGG Activity_EX'!$A:$A,$B135))-SUMIFS(Activity_EX!J:J,Activity_EX!$A:$A,$A135))/(SUMIFS('AGG Activity_16'!J:J,'AGG Activity_16'!$A:$A,$B135)),1)))))</f>
        <v>0</v>
      </c>
      <c r="U135" s="7">
        <f>IF(AND(U$1=2017,OR(O135="WH",O135="SH")),IF(COMBDG_Split_Tech!U135="",0,COMBDG_Split_Tech!U135),IF(U$1=2016,IF(COMBDG_Split_Tech!U135="",0,COMBDG_Split_Tech!U135),IF(COMBDG_Split_Tech!U135=1,1,IF(COMBDG_Split_Tech!U135="",0,IFERROR((COMBDG_Split_Tech!U135*(SUMIFS('AGG Activity_16'!K:K,'AGG Activity_16'!$A:$A,$B135)+SUMIFS('AGG Activity_EX'!K:K,'AGG Activity_EX'!$A:$A,$B135))-SUMIFS(Activity_EX!K:K,Activity_EX!$A:$A,$A135))/(SUMIFS('AGG Activity_16'!K:K,'AGG Activity_16'!$A:$A,$B135)),1)))))</f>
        <v>0</v>
      </c>
    </row>
    <row r="136" spans="1:21" x14ac:dyDescent="0.25">
      <c r="A136" t="str">
        <f>COMBDG_Split_Tech!A136</f>
        <v>COMBDGEDSNewSHFUR___STDELC</v>
      </c>
      <c r="B136" t="str">
        <f>COMBDG_Split_Tech!B136</f>
        <v>COMBDGEDSNewSH</v>
      </c>
      <c r="C136" t="str">
        <f>COMBDG_Split_Tech!C136</f>
        <v>COM</v>
      </c>
      <c r="D136" t="str">
        <f>COMBDG_Split_Tech!D136</f>
        <v>BDG</v>
      </c>
      <c r="E136" t="str">
        <f>COMBDG_Split_Tech!E136</f>
        <v>EDS</v>
      </c>
      <c r="F136" t="str">
        <f>COMBDG_Split_Tech!F136</f>
        <v>New</v>
      </c>
      <c r="G136" t="str">
        <f>COMBDG_Split_Tech!G136</f>
        <v>SH</v>
      </c>
      <c r="H136" t="str">
        <f>COMBDG_Split_Tech!H136</f>
        <v>FUR</v>
      </c>
      <c r="I136" t="str">
        <f>COMBDG_Split_Tech!I136</f>
        <v>___</v>
      </c>
      <c r="J136" t="str">
        <f>COMBDG_Split_Tech!J136</f>
        <v>STD</v>
      </c>
      <c r="K136" t="str">
        <f>COMBDG_Split_Tech!K136</f>
        <v>ELC</v>
      </c>
      <c r="L136" s="7">
        <f>IF(AND(L$1=2017,OR(F136="WH",F136="SH")),IF(COMBDG_Split_Tech!L136="",0,COMBDG_Split_Tech!L136),IF(L$1=2016,IF(COMBDG_Split_Tech!L136="",0,COMBDG_Split_Tech!L136),IF(COMBDG_Split_Tech!L136=1,1,IF(COMBDG_Split_Tech!L136="",0,IFERROR((COMBDG_Split_Tech!L136*(SUMIFS('AGG Activity_16'!B:B,'AGG Activity_16'!$A:$A,$B136)+SUMIFS('AGG Activity_EX'!B:B,'AGG Activity_EX'!$A:$A,$B136))-SUMIFS(Activity_EX!B:B,Activity_EX!$A:$A,$A136))/(SUMIFS('AGG Activity_16'!B:B,'AGG Activity_16'!$A:$A,$B136)),1)))))</f>
        <v>0</v>
      </c>
      <c r="M136" s="7">
        <f>IF(AND(M$1=2017,OR(G136="WH",G136="SH")),IF(COMBDG_Split_Tech!M136="",0,COMBDG_Split_Tech!M136),IF(M$1=2016,IF(COMBDG_Split_Tech!M136="",0,COMBDG_Split_Tech!M136),IF(COMBDG_Split_Tech!M136=1,1,IF(COMBDG_Split_Tech!M136="",0,IFERROR((COMBDG_Split_Tech!M136*(SUMIFS('AGG Activity_16'!C:C,'AGG Activity_16'!$A:$A,$B136)+SUMIFS('AGG Activity_EX'!C:C,'AGG Activity_EX'!$A:$A,$B136))-SUMIFS(Activity_EX!C:C,Activity_EX!$A:$A,$A136))/(SUMIFS('AGG Activity_16'!C:C,'AGG Activity_16'!$A:$A,$B136)),1)))))</f>
        <v>0</v>
      </c>
      <c r="N136" s="7">
        <f>IF(AND(N$1=2017,OR(H136="WH",H136="SH")),IF(COMBDG_Split_Tech!N136="",0,COMBDG_Split_Tech!N136),IF(N$1=2016,IF(COMBDG_Split_Tech!N136="",0,COMBDG_Split_Tech!N136),IF(COMBDG_Split_Tech!N136=1,1,IF(COMBDG_Split_Tech!N136="",0,IFERROR((COMBDG_Split_Tech!N136*(SUMIFS('AGG Activity_16'!D:D,'AGG Activity_16'!$A:$A,$B136)+SUMIFS('AGG Activity_EX'!D:D,'AGG Activity_EX'!$A:$A,$B136))-SUMIFS(Activity_EX!D:D,Activity_EX!$A:$A,$A136))/(SUMIFS('AGG Activity_16'!D:D,'AGG Activity_16'!$A:$A,$B136)),1)))))</f>
        <v>0</v>
      </c>
      <c r="O136" s="7">
        <f>IF(AND(O$1=2017,OR(I136="WH",I136="SH")),IF(COMBDG_Split_Tech!O136="",0,COMBDG_Split_Tech!O136),IF(O$1=2016,IF(COMBDG_Split_Tech!O136="",0,COMBDG_Split_Tech!O136),IF(COMBDG_Split_Tech!O136=1,1,IF(COMBDG_Split_Tech!O136="",0,IFERROR((COMBDG_Split_Tech!O136*(SUMIFS('AGG Activity_16'!E:E,'AGG Activity_16'!$A:$A,$B136)+SUMIFS('AGG Activity_EX'!E:E,'AGG Activity_EX'!$A:$A,$B136))-SUMIFS(Activity_EX!E:E,Activity_EX!$A:$A,$A136))/(SUMIFS('AGG Activity_16'!E:E,'AGG Activity_16'!$A:$A,$B136)),1)))))</f>
        <v>0</v>
      </c>
      <c r="P136" s="7">
        <f>IF(AND(P$1=2017,OR(J136="WH",J136="SH")),IF(COMBDG_Split_Tech!P136="",0,COMBDG_Split_Tech!P136),IF(P$1=2016,IF(COMBDG_Split_Tech!P136="",0,COMBDG_Split_Tech!P136),IF(COMBDG_Split_Tech!P136=1,1,IF(COMBDG_Split_Tech!P136="",0,IFERROR((COMBDG_Split_Tech!P136*(SUMIFS('AGG Activity_16'!F:F,'AGG Activity_16'!$A:$A,$B136)+SUMIFS('AGG Activity_EX'!F:F,'AGG Activity_EX'!$A:$A,$B136))-SUMIFS(Activity_EX!F:F,Activity_EX!$A:$A,$A136))/(SUMIFS('AGG Activity_16'!F:F,'AGG Activity_16'!$A:$A,$B136)),1)))))</f>
        <v>0</v>
      </c>
      <c r="Q136" s="7">
        <f>IF(AND(Q$1=2017,OR(K136="WH",K136="SH")),IF(COMBDG_Split_Tech!Q136="",0,COMBDG_Split_Tech!Q136),IF(Q$1=2016,IF(COMBDG_Split_Tech!Q136="",0,COMBDG_Split_Tech!Q136),IF(COMBDG_Split_Tech!Q136=1,1,IF(COMBDG_Split_Tech!Q136="",0,IFERROR((COMBDG_Split_Tech!Q136*(SUMIFS('AGG Activity_16'!G:G,'AGG Activity_16'!$A:$A,$B136)+SUMIFS('AGG Activity_EX'!G:G,'AGG Activity_EX'!$A:$A,$B136))-SUMIFS(Activity_EX!G:G,Activity_EX!$A:$A,$A136))/(SUMIFS('AGG Activity_16'!G:G,'AGG Activity_16'!$A:$A,$B136)),1)))))</f>
        <v>0</v>
      </c>
      <c r="R136" s="7">
        <f>IF(AND(R$1=2017,OR(L136="WH",L136="SH")),IF(COMBDG_Split_Tech!R136="",0,COMBDG_Split_Tech!R136),IF(R$1=2016,IF(COMBDG_Split_Tech!R136="",0,COMBDG_Split_Tech!R136),IF(COMBDG_Split_Tech!R136=1,1,IF(COMBDG_Split_Tech!R136="",0,IFERROR((COMBDG_Split_Tech!R136*(SUMIFS('AGG Activity_16'!H:H,'AGG Activity_16'!$A:$A,$B136)+SUMIFS('AGG Activity_EX'!H:H,'AGG Activity_EX'!$A:$A,$B136))-SUMIFS(Activity_EX!H:H,Activity_EX!$A:$A,$A136))/(SUMIFS('AGG Activity_16'!H:H,'AGG Activity_16'!$A:$A,$B136)),1)))))</f>
        <v>0</v>
      </c>
      <c r="S136" s="7">
        <f>IF(AND(S$1=2017,OR(M136="WH",M136="SH")),IF(COMBDG_Split_Tech!S136="",0,COMBDG_Split_Tech!S136),IF(S$1=2016,IF(COMBDG_Split_Tech!S136="",0,COMBDG_Split_Tech!S136),IF(COMBDG_Split_Tech!S136=1,1,IF(COMBDG_Split_Tech!S136="",0,IFERROR((COMBDG_Split_Tech!S136*(SUMIFS('AGG Activity_16'!I:I,'AGG Activity_16'!$A:$A,$B136)+SUMIFS('AGG Activity_EX'!I:I,'AGG Activity_EX'!$A:$A,$B136))-SUMIFS(Activity_EX!I:I,Activity_EX!$A:$A,$A136))/(SUMIFS('AGG Activity_16'!I:I,'AGG Activity_16'!$A:$A,$B136)),1)))))</f>
        <v>0</v>
      </c>
      <c r="T136" s="7">
        <f>IF(AND(T$1=2017,OR(N136="WH",N136="SH")),IF(COMBDG_Split_Tech!T136="",0,COMBDG_Split_Tech!T136),IF(T$1=2016,IF(COMBDG_Split_Tech!T136="",0,COMBDG_Split_Tech!T136),IF(COMBDG_Split_Tech!T136=1,1,IF(COMBDG_Split_Tech!T136="",0,IFERROR((COMBDG_Split_Tech!T136*(SUMIFS('AGG Activity_16'!J:J,'AGG Activity_16'!$A:$A,$B136)+SUMIFS('AGG Activity_EX'!J:J,'AGG Activity_EX'!$A:$A,$B136))-SUMIFS(Activity_EX!J:J,Activity_EX!$A:$A,$A136))/(SUMIFS('AGG Activity_16'!J:J,'AGG Activity_16'!$A:$A,$B136)),1)))))</f>
        <v>0</v>
      </c>
      <c r="U136" s="7">
        <f>IF(AND(U$1=2017,OR(O136="WH",O136="SH")),IF(COMBDG_Split_Tech!U136="",0,COMBDG_Split_Tech!U136),IF(U$1=2016,IF(COMBDG_Split_Tech!U136="",0,COMBDG_Split_Tech!U136),IF(COMBDG_Split_Tech!U136=1,1,IF(COMBDG_Split_Tech!U136="",0,IFERROR((COMBDG_Split_Tech!U136*(SUMIFS('AGG Activity_16'!K:K,'AGG Activity_16'!$A:$A,$B136)+SUMIFS('AGG Activity_EX'!K:K,'AGG Activity_EX'!$A:$A,$B136))-SUMIFS(Activity_EX!K:K,Activity_EX!$A:$A,$A136))/(SUMIFS('AGG Activity_16'!K:K,'AGG Activity_16'!$A:$A,$B136)),1)))))</f>
        <v>0</v>
      </c>
    </row>
    <row r="137" spans="1:21" x14ac:dyDescent="0.25">
      <c r="A137" t="str">
        <f>COMBDG_Split_Tech!A137</f>
        <v>COMBDGEDSNewSHFUR___STDHFO</v>
      </c>
      <c r="B137" t="str">
        <f>COMBDG_Split_Tech!B137</f>
        <v>COMBDGEDSNewSH</v>
      </c>
      <c r="C137" t="str">
        <f>COMBDG_Split_Tech!C137</f>
        <v>COM</v>
      </c>
      <c r="D137" t="str">
        <f>COMBDG_Split_Tech!D137</f>
        <v>BDG</v>
      </c>
      <c r="E137" t="str">
        <f>COMBDG_Split_Tech!E137</f>
        <v>EDS</v>
      </c>
      <c r="F137" t="str">
        <f>COMBDG_Split_Tech!F137</f>
        <v>New</v>
      </c>
      <c r="G137" t="str">
        <f>COMBDG_Split_Tech!G137</f>
        <v>SH</v>
      </c>
      <c r="H137" t="str">
        <f>COMBDG_Split_Tech!H137</f>
        <v>FUR</v>
      </c>
      <c r="I137" t="str">
        <f>COMBDG_Split_Tech!I137</f>
        <v>___</v>
      </c>
      <c r="J137" t="str">
        <f>COMBDG_Split_Tech!J137</f>
        <v>STD</v>
      </c>
      <c r="K137" t="str">
        <f>COMBDG_Split_Tech!K137</f>
        <v>HFO</v>
      </c>
      <c r="L137" s="7">
        <f>IF(AND(L$1=2017,OR(F137="WH",F137="SH")),IF(COMBDG_Split_Tech!L137="",0,COMBDG_Split_Tech!L137),IF(L$1=2016,IF(COMBDG_Split_Tech!L137="",0,COMBDG_Split_Tech!L137),IF(COMBDG_Split_Tech!L137=1,1,IF(COMBDG_Split_Tech!L137="",0,IFERROR((COMBDG_Split_Tech!L137*(SUMIFS('AGG Activity_16'!B:B,'AGG Activity_16'!$A:$A,$B137)+SUMIFS('AGG Activity_EX'!B:B,'AGG Activity_EX'!$A:$A,$B137))-SUMIFS(Activity_EX!B:B,Activity_EX!$A:$A,$A137))/(SUMIFS('AGG Activity_16'!B:B,'AGG Activity_16'!$A:$A,$B137)),1)))))</f>
        <v>0</v>
      </c>
      <c r="M137" s="7">
        <f>IF(AND(M$1=2017,OR(G137="WH",G137="SH")),IF(COMBDG_Split_Tech!M137="",0,COMBDG_Split_Tech!M137),IF(M$1=2016,IF(COMBDG_Split_Tech!M137="",0,COMBDG_Split_Tech!M137),IF(COMBDG_Split_Tech!M137=1,1,IF(COMBDG_Split_Tech!M137="",0,IFERROR((COMBDG_Split_Tech!M137*(SUMIFS('AGG Activity_16'!C:C,'AGG Activity_16'!$A:$A,$B137)+SUMIFS('AGG Activity_EX'!C:C,'AGG Activity_EX'!$A:$A,$B137))-SUMIFS(Activity_EX!C:C,Activity_EX!$A:$A,$A137))/(SUMIFS('AGG Activity_16'!C:C,'AGG Activity_16'!$A:$A,$B137)),1)))))</f>
        <v>0</v>
      </c>
      <c r="N137" s="7">
        <f>IF(AND(N$1=2017,OR(H137="WH",H137="SH")),IF(COMBDG_Split_Tech!N137="",0,COMBDG_Split_Tech!N137),IF(N$1=2016,IF(COMBDG_Split_Tech!N137="",0,COMBDG_Split_Tech!N137),IF(COMBDG_Split_Tech!N137=1,1,IF(COMBDG_Split_Tech!N137="",0,IFERROR((COMBDG_Split_Tech!N137*(SUMIFS('AGG Activity_16'!D:D,'AGG Activity_16'!$A:$A,$B137)+SUMIFS('AGG Activity_EX'!D:D,'AGG Activity_EX'!$A:$A,$B137))-SUMIFS(Activity_EX!D:D,Activity_EX!$A:$A,$A137))/(SUMIFS('AGG Activity_16'!D:D,'AGG Activity_16'!$A:$A,$B137)),1)))))</f>
        <v>0</v>
      </c>
      <c r="O137" s="7">
        <f>IF(AND(O$1=2017,OR(I137="WH",I137="SH")),IF(COMBDG_Split_Tech!O137="",0,COMBDG_Split_Tech!O137),IF(O$1=2016,IF(COMBDG_Split_Tech!O137="",0,COMBDG_Split_Tech!O137),IF(COMBDG_Split_Tech!O137=1,1,IF(COMBDG_Split_Tech!O137="",0,IFERROR((COMBDG_Split_Tech!O137*(SUMIFS('AGG Activity_16'!E:E,'AGG Activity_16'!$A:$A,$B137)+SUMIFS('AGG Activity_EX'!E:E,'AGG Activity_EX'!$A:$A,$B137))-SUMIFS(Activity_EX!E:E,Activity_EX!$A:$A,$A137))/(SUMIFS('AGG Activity_16'!E:E,'AGG Activity_16'!$A:$A,$B137)),1)))))</f>
        <v>0</v>
      </c>
      <c r="P137" s="7">
        <f>IF(AND(P$1=2017,OR(J137="WH",J137="SH")),IF(COMBDG_Split_Tech!P137="",0,COMBDG_Split_Tech!P137),IF(P$1=2016,IF(COMBDG_Split_Tech!P137="",0,COMBDG_Split_Tech!P137),IF(COMBDG_Split_Tech!P137=1,1,IF(COMBDG_Split_Tech!P137="",0,IFERROR((COMBDG_Split_Tech!P137*(SUMIFS('AGG Activity_16'!F:F,'AGG Activity_16'!$A:$A,$B137)+SUMIFS('AGG Activity_EX'!F:F,'AGG Activity_EX'!$A:$A,$B137))-SUMIFS(Activity_EX!F:F,Activity_EX!$A:$A,$A137))/(SUMIFS('AGG Activity_16'!F:F,'AGG Activity_16'!$A:$A,$B137)),1)))))</f>
        <v>0</v>
      </c>
      <c r="Q137" s="7">
        <f>IF(AND(Q$1=2017,OR(K137="WH",K137="SH")),IF(COMBDG_Split_Tech!Q137="",0,COMBDG_Split_Tech!Q137),IF(Q$1=2016,IF(COMBDG_Split_Tech!Q137="",0,COMBDG_Split_Tech!Q137),IF(COMBDG_Split_Tech!Q137=1,1,IF(COMBDG_Split_Tech!Q137="",0,IFERROR((COMBDG_Split_Tech!Q137*(SUMIFS('AGG Activity_16'!G:G,'AGG Activity_16'!$A:$A,$B137)+SUMIFS('AGG Activity_EX'!G:G,'AGG Activity_EX'!$A:$A,$B137))-SUMIFS(Activity_EX!G:G,Activity_EX!$A:$A,$A137))/(SUMIFS('AGG Activity_16'!G:G,'AGG Activity_16'!$A:$A,$B137)),1)))))</f>
        <v>0</v>
      </c>
      <c r="R137" s="7">
        <f>IF(AND(R$1=2017,OR(L137="WH",L137="SH")),IF(COMBDG_Split_Tech!R137="",0,COMBDG_Split_Tech!R137),IF(R$1=2016,IF(COMBDG_Split_Tech!R137="",0,COMBDG_Split_Tech!R137),IF(COMBDG_Split_Tech!R137=1,1,IF(COMBDG_Split_Tech!R137="",0,IFERROR((COMBDG_Split_Tech!R137*(SUMIFS('AGG Activity_16'!H:H,'AGG Activity_16'!$A:$A,$B137)+SUMIFS('AGG Activity_EX'!H:H,'AGG Activity_EX'!$A:$A,$B137))-SUMIFS(Activity_EX!H:H,Activity_EX!$A:$A,$A137))/(SUMIFS('AGG Activity_16'!H:H,'AGG Activity_16'!$A:$A,$B137)),1)))))</f>
        <v>0</v>
      </c>
      <c r="S137" s="7">
        <f>IF(AND(S$1=2017,OR(M137="WH",M137="SH")),IF(COMBDG_Split_Tech!S137="",0,COMBDG_Split_Tech!S137),IF(S$1=2016,IF(COMBDG_Split_Tech!S137="",0,COMBDG_Split_Tech!S137),IF(COMBDG_Split_Tech!S137=1,1,IF(COMBDG_Split_Tech!S137="",0,IFERROR((COMBDG_Split_Tech!S137*(SUMIFS('AGG Activity_16'!I:I,'AGG Activity_16'!$A:$A,$B137)+SUMIFS('AGG Activity_EX'!I:I,'AGG Activity_EX'!$A:$A,$B137))-SUMIFS(Activity_EX!I:I,Activity_EX!$A:$A,$A137))/(SUMIFS('AGG Activity_16'!I:I,'AGG Activity_16'!$A:$A,$B137)),1)))))</f>
        <v>0</v>
      </c>
      <c r="T137" s="7">
        <f>IF(AND(T$1=2017,OR(N137="WH",N137="SH")),IF(COMBDG_Split_Tech!T137="",0,COMBDG_Split_Tech!T137),IF(T$1=2016,IF(COMBDG_Split_Tech!T137="",0,COMBDG_Split_Tech!T137),IF(COMBDG_Split_Tech!T137=1,1,IF(COMBDG_Split_Tech!T137="",0,IFERROR((COMBDG_Split_Tech!T137*(SUMIFS('AGG Activity_16'!J:J,'AGG Activity_16'!$A:$A,$B137)+SUMIFS('AGG Activity_EX'!J:J,'AGG Activity_EX'!$A:$A,$B137))-SUMIFS(Activity_EX!J:J,Activity_EX!$A:$A,$A137))/(SUMIFS('AGG Activity_16'!J:J,'AGG Activity_16'!$A:$A,$B137)),1)))))</f>
        <v>0</v>
      </c>
      <c r="U137" s="7">
        <f>IF(AND(U$1=2017,OR(O137="WH",O137="SH")),IF(COMBDG_Split_Tech!U137="",0,COMBDG_Split_Tech!U137),IF(U$1=2016,IF(COMBDG_Split_Tech!U137="",0,COMBDG_Split_Tech!U137),IF(COMBDG_Split_Tech!U137=1,1,IF(COMBDG_Split_Tech!U137="",0,IFERROR((COMBDG_Split_Tech!U137*(SUMIFS('AGG Activity_16'!K:K,'AGG Activity_16'!$A:$A,$B137)+SUMIFS('AGG Activity_EX'!K:K,'AGG Activity_EX'!$A:$A,$B137))-SUMIFS(Activity_EX!K:K,Activity_EX!$A:$A,$A137))/(SUMIFS('AGG Activity_16'!K:K,'AGG Activity_16'!$A:$A,$B137)),1)))))</f>
        <v>0</v>
      </c>
    </row>
    <row r="138" spans="1:21" x14ac:dyDescent="0.25">
      <c r="A138" t="str">
        <f>COMBDG_Split_Tech!A138</f>
        <v>COMBDGEDSNewSHFUR___STDKER</v>
      </c>
      <c r="B138" t="str">
        <f>COMBDG_Split_Tech!B138</f>
        <v>COMBDGEDSNewSH</v>
      </c>
      <c r="C138" t="str">
        <f>COMBDG_Split_Tech!C138</f>
        <v>COM</v>
      </c>
      <c r="D138" t="str">
        <f>COMBDG_Split_Tech!D138</f>
        <v>BDG</v>
      </c>
      <c r="E138" t="str">
        <f>COMBDG_Split_Tech!E138</f>
        <v>EDS</v>
      </c>
      <c r="F138" t="str">
        <f>COMBDG_Split_Tech!F138</f>
        <v>New</v>
      </c>
      <c r="G138" t="str">
        <f>COMBDG_Split_Tech!G138</f>
        <v>SH</v>
      </c>
      <c r="H138" t="str">
        <f>COMBDG_Split_Tech!H138</f>
        <v>FUR</v>
      </c>
      <c r="I138" t="str">
        <f>COMBDG_Split_Tech!I138</f>
        <v>___</v>
      </c>
      <c r="J138" t="str">
        <f>COMBDG_Split_Tech!J138</f>
        <v>STD</v>
      </c>
      <c r="K138" t="str">
        <f>COMBDG_Split_Tech!K138</f>
        <v>KER</v>
      </c>
      <c r="L138" s="7">
        <f>IF(AND(L$1=2017,OR(F138="WH",F138="SH")),IF(COMBDG_Split_Tech!L138="",0,COMBDG_Split_Tech!L138),IF(L$1=2016,IF(COMBDG_Split_Tech!L138="",0,COMBDG_Split_Tech!L138),IF(COMBDG_Split_Tech!L138=1,1,IF(COMBDG_Split_Tech!L138="",0,IFERROR((COMBDG_Split_Tech!L138*(SUMIFS('AGG Activity_16'!B:B,'AGG Activity_16'!$A:$A,$B138)+SUMIFS('AGG Activity_EX'!B:B,'AGG Activity_EX'!$A:$A,$B138))-SUMIFS(Activity_EX!B:B,Activity_EX!$A:$A,$A138))/(SUMIFS('AGG Activity_16'!B:B,'AGG Activity_16'!$A:$A,$B138)),1)))))</f>
        <v>0</v>
      </c>
      <c r="M138" s="7">
        <f>IF(AND(M$1=2017,OR(G138="WH",G138="SH")),IF(COMBDG_Split_Tech!M138="",0,COMBDG_Split_Tech!M138),IF(M$1=2016,IF(COMBDG_Split_Tech!M138="",0,COMBDG_Split_Tech!M138),IF(COMBDG_Split_Tech!M138=1,1,IF(COMBDG_Split_Tech!M138="",0,IFERROR((COMBDG_Split_Tech!M138*(SUMIFS('AGG Activity_16'!C:C,'AGG Activity_16'!$A:$A,$B138)+SUMIFS('AGG Activity_EX'!C:C,'AGG Activity_EX'!$A:$A,$B138))-SUMIFS(Activity_EX!C:C,Activity_EX!$A:$A,$A138))/(SUMIFS('AGG Activity_16'!C:C,'AGG Activity_16'!$A:$A,$B138)),1)))))</f>
        <v>0</v>
      </c>
      <c r="N138" s="7">
        <f>IF(AND(N$1=2017,OR(H138="WH",H138="SH")),IF(COMBDG_Split_Tech!N138="",0,COMBDG_Split_Tech!N138),IF(N$1=2016,IF(COMBDG_Split_Tech!N138="",0,COMBDG_Split_Tech!N138),IF(COMBDG_Split_Tech!N138=1,1,IF(COMBDG_Split_Tech!N138="",0,IFERROR((COMBDG_Split_Tech!N138*(SUMIFS('AGG Activity_16'!D:D,'AGG Activity_16'!$A:$A,$B138)+SUMIFS('AGG Activity_EX'!D:D,'AGG Activity_EX'!$A:$A,$B138))-SUMIFS(Activity_EX!D:D,Activity_EX!$A:$A,$A138))/(SUMIFS('AGG Activity_16'!D:D,'AGG Activity_16'!$A:$A,$B138)),1)))))</f>
        <v>0</v>
      </c>
      <c r="O138" s="7">
        <f>IF(AND(O$1=2017,OR(I138="WH",I138="SH")),IF(COMBDG_Split_Tech!O138="",0,COMBDG_Split_Tech!O138),IF(O$1=2016,IF(COMBDG_Split_Tech!O138="",0,COMBDG_Split_Tech!O138),IF(COMBDG_Split_Tech!O138=1,1,IF(COMBDG_Split_Tech!O138="",0,IFERROR((COMBDG_Split_Tech!O138*(SUMIFS('AGG Activity_16'!E:E,'AGG Activity_16'!$A:$A,$B138)+SUMIFS('AGG Activity_EX'!E:E,'AGG Activity_EX'!$A:$A,$B138))-SUMIFS(Activity_EX!E:E,Activity_EX!$A:$A,$A138))/(SUMIFS('AGG Activity_16'!E:E,'AGG Activity_16'!$A:$A,$B138)),1)))))</f>
        <v>0</v>
      </c>
      <c r="P138" s="7">
        <f>IF(AND(P$1=2017,OR(J138="WH",J138="SH")),IF(COMBDG_Split_Tech!P138="",0,COMBDG_Split_Tech!P138),IF(P$1=2016,IF(COMBDG_Split_Tech!P138="",0,COMBDG_Split_Tech!P138),IF(COMBDG_Split_Tech!P138=1,1,IF(COMBDG_Split_Tech!P138="",0,IFERROR((COMBDG_Split_Tech!P138*(SUMIFS('AGG Activity_16'!F:F,'AGG Activity_16'!$A:$A,$B138)+SUMIFS('AGG Activity_EX'!F:F,'AGG Activity_EX'!$A:$A,$B138))-SUMIFS(Activity_EX!F:F,Activity_EX!$A:$A,$A138))/(SUMIFS('AGG Activity_16'!F:F,'AGG Activity_16'!$A:$A,$B138)),1)))))</f>
        <v>0</v>
      </c>
      <c r="Q138" s="7">
        <f>IF(AND(Q$1=2017,OR(K138="WH",K138="SH")),IF(COMBDG_Split_Tech!Q138="",0,COMBDG_Split_Tech!Q138),IF(Q$1=2016,IF(COMBDG_Split_Tech!Q138="",0,COMBDG_Split_Tech!Q138),IF(COMBDG_Split_Tech!Q138=1,1,IF(COMBDG_Split_Tech!Q138="",0,IFERROR((COMBDG_Split_Tech!Q138*(SUMIFS('AGG Activity_16'!G:G,'AGG Activity_16'!$A:$A,$B138)+SUMIFS('AGG Activity_EX'!G:G,'AGG Activity_EX'!$A:$A,$B138))-SUMIFS(Activity_EX!G:G,Activity_EX!$A:$A,$A138))/(SUMIFS('AGG Activity_16'!G:G,'AGG Activity_16'!$A:$A,$B138)),1)))))</f>
        <v>0</v>
      </c>
      <c r="R138" s="7">
        <f>IF(AND(R$1=2017,OR(L138="WH",L138="SH")),IF(COMBDG_Split_Tech!R138="",0,COMBDG_Split_Tech!R138),IF(R$1=2016,IF(COMBDG_Split_Tech!R138="",0,COMBDG_Split_Tech!R138),IF(COMBDG_Split_Tech!R138=1,1,IF(COMBDG_Split_Tech!R138="",0,IFERROR((COMBDG_Split_Tech!R138*(SUMIFS('AGG Activity_16'!H:H,'AGG Activity_16'!$A:$A,$B138)+SUMIFS('AGG Activity_EX'!H:H,'AGG Activity_EX'!$A:$A,$B138))-SUMIFS(Activity_EX!H:H,Activity_EX!$A:$A,$A138))/(SUMIFS('AGG Activity_16'!H:H,'AGG Activity_16'!$A:$A,$B138)),1)))))</f>
        <v>0</v>
      </c>
      <c r="S138" s="7">
        <f>IF(AND(S$1=2017,OR(M138="WH",M138="SH")),IF(COMBDG_Split_Tech!S138="",0,COMBDG_Split_Tech!S138),IF(S$1=2016,IF(COMBDG_Split_Tech!S138="",0,COMBDG_Split_Tech!S138),IF(COMBDG_Split_Tech!S138=1,1,IF(COMBDG_Split_Tech!S138="",0,IFERROR((COMBDG_Split_Tech!S138*(SUMIFS('AGG Activity_16'!I:I,'AGG Activity_16'!$A:$A,$B138)+SUMIFS('AGG Activity_EX'!I:I,'AGG Activity_EX'!$A:$A,$B138))-SUMIFS(Activity_EX!I:I,Activity_EX!$A:$A,$A138))/(SUMIFS('AGG Activity_16'!I:I,'AGG Activity_16'!$A:$A,$B138)),1)))))</f>
        <v>0</v>
      </c>
      <c r="T138" s="7">
        <f>IF(AND(T$1=2017,OR(N138="WH",N138="SH")),IF(COMBDG_Split_Tech!T138="",0,COMBDG_Split_Tech!T138),IF(T$1=2016,IF(COMBDG_Split_Tech!T138="",0,COMBDG_Split_Tech!T138),IF(COMBDG_Split_Tech!T138=1,1,IF(COMBDG_Split_Tech!T138="",0,IFERROR((COMBDG_Split_Tech!T138*(SUMIFS('AGG Activity_16'!J:J,'AGG Activity_16'!$A:$A,$B138)+SUMIFS('AGG Activity_EX'!J:J,'AGG Activity_EX'!$A:$A,$B138))-SUMIFS(Activity_EX!J:J,Activity_EX!$A:$A,$A138))/(SUMIFS('AGG Activity_16'!J:J,'AGG Activity_16'!$A:$A,$B138)),1)))))</f>
        <v>0</v>
      </c>
      <c r="U138" s="7">
        <f>IF(AND(U$1=2017,OR(O138="WH",O138="SH")),IF(COMBDG_Split_Tech!U138="",0,COMBDG_Split_Tech!U138),IF(U$1=2016,IF(COMBDG_Split_Tech!U138="",0,COMBDG_Split_Tech!U138),IF(COMBDG_Split_Tech!U138=1,1,IF(COMBDG_Split_Tech!U138="",0,IFERROR((COMBDG_Split_Tech!U138*(SUMIFS('AGG Activity_16'!K:K,'AGG Activity_16'!$A:$A,$B138)+SUMIFS('AGG Activity_EX'!K:K,'AGG Activity_EX'!$A:$A,$B138))-SUMIFS(Activity_EX!K:K,Activity_EX!$A:$A,$A138))/(SUMIFS('AGG Activity_16'!K:K,'AGG Activity_16'!$A:$A,$B138)),1)))))</f>
        <v>0</v>
      </c>
    </row>
    <row r="139" spans="1:21" x14ac:dyDescent="0.25">
      <c r="A139" t="str">
        <f>COMBDG_Split_Tech!A139</f>
        <v>COMBDGEDSNewSHFUR___STDLFO</v>
      </c>
      <c r="B139" t="str">
        <f>COMBDG_Split_Tech!B139</f>
        <v>COMBDGEDSNewSH</v>
      </c>
      <c r="C139" t="str">
        <f>COMBDG_Split_Tech!C139</f>
        <v>COM</v>
      </c>
      <c r="D139" t="str">
        <f>COMBDG_Split_Tech!D139</f>
        <v>BDG</v>
      </c>
      <c r="E139" t="str">
        <f>COMBDG_Split_Tech!E139</f>
        <v>EDS</v>
      </c>
      <c r="F139" t="str">
        <f>COMBDG_Split_Tech!F139</f>
        <v>New</v>
      </c>
      <c r="G139" t="str">
        <f>COMBDG_Split_Tech!G139</f>
        <v>SH</v>
      </c>
      <c r="H139" t="str">
        <f>COMBDG_Split_Tech!H139</f>
        <v>FUR</v>
      </c>
      <c r="I139" t="str">
        <f>COMBDG_Split_Tech!I139</f>
        <v>___</v>
      </c>
      <c r="J139" t="str">
        <f>COMBDG_Split_Tech!J139</f>
        <v>STD</v>
      </c>
      <c r="K139" t="str">
        <f>COMBDG_Split_Tech!K139</f>
        <v>LFO</v>
      </c>
      <c r="L139" s="7">
        <f>IF(AND(L$1=2017,OR(F139="WH",F139="SH")),IF(COMBDG_Split_Tech!L139="",0,COMBDG_Split_Tech!L139),IF(L$1=2016,IF(COMBDG_Split_Tech!L139="",0,COMBDG_Split_Tech!L139),IF(COMBDG_Split_Tech!L139=1,1,IF(COMBDG_Split_Tech!L139="",0,IFERROR((COMBDG_Split_Tech!L139*(SUMIFS('AGG Activity_16'!B:B,'AGG Activity_16'!$A:$A,$B139)+SUMIFS('AGG Activity_EX'!B:B,'AGG Activity_EX'!$A:$A,$B139))-SUMIFS(Activity_EX!B:B,Activity_EX!$A:$A,$A139))/(SUMIFS('AGG Activity_16'!B:B,'AGG Activity_16'!$A:$A,$B139)),1)))))</f>
        <v>0</v>
      </c>
      <c r="M139" s="7">
        <f>IF(AND(M$1=2017,OR(G139="WH",G139="SH")),IF(COMBDG_Split_Tech!M139="",0,COMBDG_Split_Tech!M139),IF(M$1=2016,IF(COMBDG_Split_Tech!M139="",0,COMBDG_Split_Tech!M139),IF(COMBDG_Split_Tech!M139=1,1,IF(COMBDG_Split_Tech!M139="",0,IFERROR((COMBDG_Split_Tech!M139*(SUMIFS('AGG Activity_16'!C:C,'AGG Activity_16'!$A:$A,$B139)+SUMIFS('AGG Activity_EX'!C:C,'AGG Activity_EX'!$A:$A,$B139))-SUMIFS(Activity_EX!C:C,Activity_EX!$A:$A,$A139))/(SUMIFS('AGG Activity_16'!C:C,'AGG Activity_16'!$A:$A,$B139)),1)))))</f>
        <v>0</v>
      </c>
      <c r="N139" s="7">
        <f>IF(AND(N$1=2017,OR(H139="WH",H139="SH")),IF(COMBDG_Split_Tech!N139="",0,COMBDG_Split_Tech!N139),IF(N$1=2016,IF(COMBDG_Split_Tech!N139="",0,COMBDG_Split_Tech!N139),IF(COMBDG_Split_Tech!N139=1,1,IF(COMBDG_Split_Tech!N139="",0,IFERROR((COMBDG_Split_Tech!N139*(SUMIFS('AGG Activity_16'!D:D,'AGG Activity_16'!$A:$A,$B139)+SUMIFS('AGG Activity_EX'!D:D,'AGG Activity_EX'!$A:$A,$B139))-SUMIFS(Activity_EX!D:D,Activity_EX!$A:$A,$A139))/(SUMIFS('AGG Activity_16'!D:D,'AGG Activity_16'!$A:$A,$B139)),1)))))</f>
        <v>0</v>
      </c>
      <c r="O139" s="7">
        <f>IF(AND(O$1=2017,OR(I139="WH",I139="SH")),IF(COMBDG_Split_Tech!O139="",0,COMBDG_Split_Tech!O139),IF(O$1=2016,IF(COMBDG_Split_Tech!O139="",0,COMBDG_Split_Tech!O139),IF(COMBDG_Split_Tech!O139=1,1,IF(COMBDG_Split_Tech!O139="",0,IFERROR((COMBDG_Split_Tech!O139*(SUMIFS('AGG Activity_16'!E:E,'AGG Activity_16'!$A:$A,$B139)+SUMIFS('AGG Activity_EX'!E:E,'AGG Activity_EX'!$A:$A,$B139))-SUMIFS(Activity_EX!E:E,Activity_EX!$A:$A,$A139))/(SUMIFS('AGG Activity_16'!E:E,'AGG Activity_16'!$A:$A,$B139)),1)))))</f>
        <v>0</v>
      </c>
      <c r="P139" s="7">
        <f>IF(AND(P$1=2017,OR(J139="WH",J139="SH")),IF(COMBDG_Split_Tech!P139="",0,COMBDG_Split_Tech!P139),IF(P$1=2016,IF(COMBDG_Split_Tech!P139="",0,COMBDG_Split_Tech!P139),IF(COMBDG_Split_Tech!P139=1,1,IF(COMBDG_Split_Tech!P139="",0,IFERROR((COMBDG_Split_Tech!P139*(SUMIFS('AGG Activity_16'!F:F,'AGG Activity_16'!$A:$A,$B139)+SUMIFS('AGG Activity_EX'!F:F,'AGG Activity_EX'!$A:$A,$B139))-SUMIFS(Activity_EX!F:F,Activity_EX!$A:$A,$A139))/(SUMIFS('AGG Activity_16'!F:F,'AGG Activity_16'!$A:$A,$B139)),1)))))</f>
        <v>0</v>
      </c>
      <c r="Q139" s="7">
        <f>IF(AND(Q$1=2017,OR(K139="WH",K139="SH")),IF(COMBDG_Split_Tech!Q139="",0,COMBDG_Split_Tech!Q139),IF(Q$1=2016,IF(COMBDG_Split_Tech!Q139="",0,COMBDG_Split_Tech!Q139),IF(COMBDG_Split_Tech!Q139=1,1,IF(COMBDG_Split_Tech!Q139="",0,IFERROR((COMBDG_Split_Tech!Q139*(SUMIFS('AGG Activity_16'!G:G,'AGG Activity_16'!$A:$A,$B139)+SUMIFS('AGG Activity_EX'!G:G,'AGG Activity_EX'!$A:$A,$B139))-SUMIFS(Activity_EX!G:G,Activity_EX!$A:$A,$A139))/(SUMIFS('AGG Activity_16'!G:G,'AGG Activity_16'!$A:$A,$B139)),1)))))</f>
        <v>0</v>
      </c>
      <c r="R139" s="7">
        <f>IF(AND(R$1=2017,OR(L139="WH",L139="SH")),IF(COMBDG_Split_Tech!R139="",0,COMBDG_Split_Tech!R139),IF(R$1=2016,IF(COMBDG_Split_Tech!R139="",0,COMBDG_Split_Tech!R139),IF(COMBDG_Split_Tech!R139=1,1,IF(COMBDG_Split_Tech!R139="",0,IFERROR((COMBDG_Split_Tech!R139*(SUMIFS('AGG Activity_16'!H:H,'AGG Activity_16'!$A:$A,$B139)+SUMIFS('AGG Activity_EX'!H:H,'AGG Activity_EX'!$A:$A,$B139))-SUMIFS(Activity_EX!H:H,Activity_EX!$A:$A,$A139))/(SUMIFS('AGG Activity_16'!H:H,'AGG Activity_16'!$A:$A,$B139)),1)))))</f>
        <v>0</v>
      </c>
      <c r="S139" s="7">
        <f>IF(AND(S$1=2017,OR(M139="WH",M139="SH")),IF(COMBDG_Split_Tech!S139="",0,COMBDG_Split_Tech!S139),IF(S$1=2016,IF(COMBDG_Split_Tech!S139="",0,COMBDG_Split_Tech!S139),IF(COMBDG_Split_Tech!S139=1,1,IF(COMBDG_Split_Tech!S139="",0,IFERROR((COMBDG_Split_Tech!S139*(SUMIFS('AGG Activity_16'!I:I,'AGG Activity_16'!$A:$A,$B139)+SUMIFS('AGG Activity_EX'!I:I,'AGG Activity_EX'!$A:$A,$B139))-SUMIFS(Activity_EX!I:I,Activity_EX!$A:$A,$A139))/(SUMIFS('AGG Activity_16'!I:I,'AGG Activity_16'!$A:$A,$B139)),1)))))</f>
        <v>0</v>
      </c>
      <c r="T139" s="7">
        <f>IF(AND(T$1=2017,OR(N139="WH",N139="SH")),IF(COMBDG_Split_Tech!T139="",0,COMBDG_Split_Tech!T139),IF(T$1=2016,IF(COMBDG_Split_Tech!T139="",0,COMBDG_Split_Tech!T139),IF(COMBDG_Split_Tech!T139=1,1,IF(COMBDG_Split_Tech!T139="",0,IFERROR((COMBDG_Split_Tech!T139*(SUMIFS('AGG Activity_16'!J:J,'AGG Activity_16'!$A:$A,$B139)+SUMIFS('AGG Activity_EX'!J:J,'AGG Activity_EX'!$A:$A,$B139))-SUMIFS(Activity_EX!J:J,Activity_EX!$A:$A,$A139))/(SUMIFS('AGG Activity_16'!J:J,'AGG Activity_16'!$A:$A,$B139)),1)))))</f>
        <v>0</v>
      </c>
      <c r="U139" s="7">
        <f>IF(AND(U$1=2017,OR(O139="WH",O139="SH")),IF(COMBDG_Split_Tech!U139="",0,COMBDG_Split_Tech!U139),IF(U$1=2016,IF(COMBDG_Split_Tech!U139="",0,COMBDG_Split_Tech!U139),IF(COMBDG_Split_Tech!U139=1,1,IF(COMBDG_Split_Tech!U139="",0,IFERROR((COMBDG_Split_Tech!U139*(SUMIFS('AGG Activity_16'!K:K,'AGG Activity_16'!$A:$A,$B139)+SUMIFS('AGG Activity_EX'!K:K,'AGG Activity_EX'!$A:$A,$B139))-SUMIFS(Activity_EX!K:K,Activity_EX!$A:$A,$A139))/(SUMIFS('AGG Activity_16'!K:K,'AGG Activity_16'!$A:$A,$B139)),1)))))</f>
        <v>0</v>
      </c>
    </row>
    <row r="140" spans="1:21" x14ac:dyDescent="0.25">
      <c r="A140" t="str">
        <f>COMBDG_Split_Tech!A140</f>
        <v>COMBDGEDSNewSHFUR___STDNGA</v>
      </c>
      <c r="B140" t="str">
        <f>COMBDG_Split_Tech!B140</f>
        <v>COMBDGEDSNewSH</v>
      </c>
      <c r="C140" t="str">
        <f>COMBDG_Split_Tech!C140</f>
        <v>COM</v>
      </c>
      <c r="D140" t="str">
        <f>COMBDG_Split_Tech!D140</f>
        <v>BDG</v>
      </c>
      <c r="E140" t="str">
        <f>COMBDG_Split_Tech!E140</f>
        <v>EDS</v>
      </c>
      <c r="F140" t="str">
        <f>COMBDG_Split_Tech!F140</f>
        <v>New</v>
      </c>
      <c r="G140" t="str">
        <f>COMBDG_Split_Tech!G140</f>
        <v>SH</v>
      </c>
      <c r="H140" t="str">
        <f>COMBDG_Split_Tech!H140</f>
        <v>FUR</v>
      </c>
      <c r="I140" t="str">
        <f>COMBDG_Split_Tech!I140</f>
        <v>___</v>
      </c>
      <c r="J140" t="str">
        <f>COMBDG_Split_Tech!J140</f>
        <v>STD</v>
      </c>
      <c r="K140" t="str">
        <f>COMBDG_Split_Tech!K140</f>
        <v>NGA</v>
      </c>
      <c r="L140" s="7">
        <f>IF(AND(L$1=2017,OR(F140="WH",F140="SH")),IF(COMBDG_Split_Tech!L140="",0,COMBDG_Split_Tech!L140),IF(L$1=2016,IF(COMBDG_Split_Tech!L140="",0,COMBDG_Split_Tech!L140),IF(COMBDG_Split_Tech!L140=1,1,IF(COMBDG_Split_Tech!L140="",0,IFERROR((COMBDG_Split_Tech!L140*(SUMIFS('AGG Activity_16'!B:B,'AGG Activity_16'!$A:$A,$B140)+SUMIFS('AGG Activity_EX'!B:B,'AGG Activity_EX'!$A:$A,$B140))-SUMIFS(Activity_EX!B:B,Activity_EX!$A:$A,$A140))/(SUMIFS('AGG Activity_16'!B:B,'AGG Activity_16'!$A:$A,$B140)),1)))))</f>
        <v>0</v>
      </c>
      <c r="M140" s="7">
        <f>IF(AND(M$1=2017,OR(G140="WH",G140="SH")),IF(COMBDG_Split_Tech!M140="",0,COMBDG_Split_Tech!M140),IF(M$1=2016,IF(COMBDG_Split_Tech!M140="",0,COMBDG_Split_Tech!M140),IF(COMBDG_Split_Tech!M140=1,1,IF(COMBDG_Split_Tech!M140="",0,IFERROR((COMBDG_Split_Tech!M140*(SUMIFS('AGG Activity_16'!C:C,'AGG Activity_16'!$A:$A,$B140)+SUMIFS('AGG Activity_EX'!C:C,'AGG Activity_EX'!$A:$A,$B140))-SUMIFS(Activity_EX!C:C,Activity_EX!$A:$A,$A140))/(SUMIFS('AGG Activity_16'!C:C,'AGG Activity_16'!$A:$A,$B140)),1)))))</f>
        <v>0</v>
      </c>
      <c r="N140" s="7">
        <f>IF(AND(N$1=2017,OR(H140="WH",H140="SH")),IF(COMBDG_Split_Tech!N140="",0,COMBDG_Split_Tech!N140),IF(N$1=2016,IF(COMBDG_Split_Tech!N140="",0,COMBDG_Split_Tech!N140),IF(COMBDG_Split_Tech!N140=1,1,IF(COMBDG_Split_Tech!N140="",0,IFERROR((COMBDG_Split_Tech!N140*(SUMIFS('AGG Activity_16'!D:D,'AGG Activity_16'!$A:$A,$B140)+SUMIFS('AGG Activity_EX'!D:D,'AGG Activity_EX'!$A:$A,$B140))-SUMIFS(Activity_EX!D:D,Activity_EX!$A:$A,$A140))/(SUMIFS('AGG Activity_16'!D:D,'AGG Activity_16'!$A:$A,$B140)),1)))))</f>
        <v>0</v>
      </c>
      <c r="O140" s="7">
        <f>IF(AND(O$1=2017,OR(I140="WH",I140="SH")),IF(COMBDG_Split_Tech!O140="",0,COMBDG_Split_Tech!O140),IF(O$1=2016,IF(COMBDG_Split_Tech!O140="",0,COMBDG_Split_Tech!O140),IF(COMBDG_Split_Tech!O140=1,1,IF(COMBDG_Split_Tech!O140="",0,IFERROR((COMBDG_Split_Tech!O140*(SUMIFS('AGG Activity_16'!E:E,'AGG Activity_16'!$A:$A,$B140)+SUMIFS('AGG Activity_EX'!E:E,'AGG Activity_EX'!$A:$A,$B140))-SUMIFS(Activity_EX!E:E,Activity_EX!$A:$A,$A140))/(SUMIFS('AGG Activity_16'!E:E,'AGG Activity_16'!$A:$A,$B140)),1)))))</f>
        <v>0</v>
      </c>
      <c r="P140" s="7">
        <f>IF(AND(P$1=2017,OR(J140="WH",J140="SH")),IF(COMBDG_Split_Tech!P140="",0,COMBDG_Split_Tech!P140),IF(P$1=2016,IF(COMBDG_Split_Tech!P140="",0,COMBDG_Split_Tech!P140),IF(COMBDG_Split_Tech!P140=1,1,IF(COMBDG_Split_Tech!P140="",0,IFERROR((COMBDG_Split_Tech!P140*(SUMIFS('AGG Activity_16'!F:F,'AGG Activity_16'!$A:$A,$B140)+SUMIFS('AGG Activity_EX'!F:F,'AGG Activity_EX'!$A:$A,$B140))-SUMIFS(Activity_EX!F:F,Activity_EX!$A:$A,$A140))/(SUMIFS('AGG Activity_16'!F:F,'AGG Activity_16'!$A:$A,$B140)),1)))))</f>
        <v>0</v>
      </c>
      <c r="Q140" s="7">
        <f>IF(AND(Q$1=2017,OR(K140="WH",K140="SH")),IF(COMBDG_Split_Tech!Q140="",0,COMBDG_Split_Tech!Q140),IF(Q$1=2016,IF(COMBDG_Split_Tech!Q140="",0,COMBDG_Split_Tech!Q140),IF(COMBDG_Split_Tech!Q140=1,1,IF(COMBDG_Split_Tech!Q140="",0,IFERROR((COMBDG_Split_Tech!Q140*(SUMIFS('AGG Activity_16'!G:G,'AGG Activity_16'!$A:$A,$B140)+SUMIFS('AGG Activity_EX'!G:G,'AGG Activity_EX'!$A:$A,$B140))-SUMIFS(Activity_EX!G:G,Activity_EX!$A:$A,$A140))/(SUMIFS('AGG Activity_16'!G:G,'AGG Activity_16'!$A:$A,$B140)),1)))))</f>
        <v>0</v>
      </c>
      <c r="R140" s="7">
        <f>IF(AND(R$1=2017,OR(L140="WH",L140="SH")),IF(COMBDG_Split_Tech!R140="",0,COMBDG_Split_Tech!R140),IF(R$1=2016,IF(COMBDG_Split_Tech!R140="",0,COMBDG_Split_Tech!R140),IF(COMBDG_Split_Tech!R140=1,1,IF(COMBDG_Split_Tech!R140="",0,IFERROR((COMBDG_Split_Tech!R140*(SUMIFS('AGG Activity_16'!H:H,'AGG Activity_16'!$A:$A,$B140)+SUMIFS('AGG Activity_EX'!H:H,'AGG Activity_EX'!$A:$A,$B140))-SUMIFS(Activity_EX!H:H,Activity_EX!$A:$A,$A140))/(SUMIFS('AGG Activity_16'!H:H,'AGG Activity_16'!$A:$A,$B140)),1)))))</f>
        <v>0</v>
      </c>
      <c r="S140" s="7">
        <f>IF(AND(S$1=2017,OR(M140="WH",M140="SH")),IF(COMBDG_Split_Tech!S140="",0,COMBDG_Split_Tech!S140),IF(S$1=2016,IF(COMBDG_Split_Tech!S140="",0,COMBDG_Split_Tech!S140),IF(COMBDG_Split_Tech!S140=1,1,IF(COMBDG_Split_Tech!S140="",0,IFERROR((COMBDG_Split_Tech!S140*(SUMIFS('AGG Activity_16'!I:I,'AGG Activity_16'!$A:$A,$B140)+SUMIFS('AGG Activity_EX'!I:I,'AGG Activity_EX'!$A:$A,$B140))-SUMIFS(Activity_EX!I:I,Activity_EX!$A:$A,$A140))/(SUMIFS('AGG Activity_16'!I:I,'AGG Activity_16'!$A:$A,$B140)),1)))))</f>
        <v>0</v>
      </c>
      <c r="T140" s="7">
        <f>IF(AND(T$1=2017,OR(N140="WH",N140="SH")),IF(COMBDG_Split_Tech!T140="",0,COMBDG_Split_Tech!T140),IF(T$1=2016,IF(COMBDG_Split_Tech!T140="",0,COMBDG_Split_Tech!T140),IF(COMBDG_Split_Tech!T140=1,1,IF(COMBDG_Split_Tech!T140="",0,IFERROR((COMBDG_Split_Tech!T140*(SUMIFS('AGG Activity_16'!J:J,'AGG Activity_16'!$A:$A,$B140)+SUMIFS('AGG Activity_EX'!J:J,'AGG Activity_EX'!$A:$A,$B140))-SUMIFS(Activity_EX!J:J,Activity_EX!$A:$A,$A140))/(SUMIFS('AGG Activity_16'!J:J,'AGG Activity_16'!$A:$A,$B140)),1)))))</f>
        <v>0</v>
      </c>
      <c r="U140" s="7">
        <f>IF(AND(U$1=2017,OR(O140="WH",O140="SH")),IF(COMBDG_Split_Tech!U140="",0,COMBDG_Split_Tech!U140),IF(U$1=2016,IF(COMBDG_Split_Tech!U140="",0,COMBDG_Split_Tech!U140),IF(COMBDG_Split_Tech!U140=1,1,IF(COMBDG_Split_Tech!U140="",0,IFERROR((COMBDG_Split_Tech!U140*(SUMIFS('AGG Activity_16'!K:K,'AGG Activity_16'!$A:$A,$B140)+SUMIFS('AGG Activity_EX'!K:K,'AGG Activity_EX'!$A:$A,$B140))-SUMIFS(Activity_EX!K:K,Activity_EX!$A:$A,$A140))/(SUMIFS('AGG Activity_16'!K:K,'AGG Activity_16'!$A:$A,$B140)),1)))))</f>
        <v>0</v>
      </c>
    </row>
    <row r="141" spans="1:21" x14ac:dyDescent="0.25">
      <c r="A141" t="str">
        <f>COMBDG_Split_Tech!A141</f>
        <v>COMBDGEDSNewSHFUR___STDPRO</v>
      </c>
      <c r="B141" t="str">
        <f>COMBDG_Split_Tech!B141</f>
        <v>COMBDGEDSNewSH</v>
      </c>
      <c r="C141" t="str">
        <f>COMBDG_Split_Tech!C141</f>
        <v>COM</v>
      </c>
      <c r="D141" t="str">
        <f>COMBDG_Split_Tech!D141</f>
        <v>BDG</v>
      </c>
      <c r="E141" t="str">
        <f>COMBDG_Split_Tech!E141</f>
        <v>EDS</v>
      </c>
      <c r="F141" t="str">
        <f>COMBDG_Split_Tech!F141</f>
        <v>New</v>
      </c>
      <c r="G141" t="str">
        <f>COMBDG_Split_Tech!G141</f>
        <v>SH</v>
      </c>
      <c r="H141" t="str">
        <f>COMBDG_Split_Tech!H141</f>
        <v>FUR</v>
      </c>
      <c r="I141" t="str">
        <f>COMBDG_Split_Tech!I141</f>
        <v>___</v>
      </c>
      <c r="J141" t="str">
        <f>COMBDG_Split_Tech!J141</f>
        <v>STD</v>
      </c>
      <c r="K141" t="str">
        <f>COMBDG_Split_Tech!K141</f>
        <v>PRO</v>
      </c>
      <c r="L141" s="7">
        <f>IF(AND(L$1=2017,OR(F141="WH",F141="SH")),IF(COMBDG_Split_Tech!L141="",0,COMBDG_Split_Tech!L141),IF(L$1=2016,IF(COMBDG_Split_Tech!L141="",0,COMBDG_Split_Tech!L141),IF(COMBDG_Split_Tech!L141=1,1,IF(COMBDG_Split_Tech!L141="",0,IFERROR((COMBDG_Split_Tech!L141*(SUMIFS('AGG Activity_16'!B:B,'AGG Activity_16'!$A:$A,$B141)+SUMIFS('AGG Activity_EX'!B:B,'AGG Activity_EX'!$A:$A,$B141))-SUMIFS(Activity_EX!B:B,Activity_EX!$A:$A,$A141))/(SUMIFS('AGG Activity_16'!B:B,'AGG Activity_16'!$A:$A,$B141)),1)))))</f>
        <v>0</v>
      </c>
      <c r="M141" s="7">
        <f>IF(AND(M$1=2017,OR(G141="WH",G141="SH")),IF(COMBDG_Split_Tech!M141="",0,COMBDG_Split_Tech!M141),IF(M$1=2016,IF(COMBDG_Split_Tech!M141="",0,COMBDG_Split_Tech!M141),IF(COMBDG_Split_Tech!M141=1,1,IF(COMBDG_Split_Tech!M141="",0,IFERROR((COMBDG_Split_Tech!M141*(SUMIFS('AGG Activity_16'!C:C,'AGG Activity_16'!$A:$A,$B141)+SUMIFS('AGG Activity_EX'!C:C,'AGG Activity_EX'!$A:$A,$B141))-SUMIFS(Activity_EX!C:C,Activity_EX!$A:$A,$A141))/(SUMIFS('AGG Activity_16'!C:C,'AGG Activity_16'!$A:$A,$B141)),1)))))</f>
        <v>0</v>
      </c>
      <c r="N141" s="7">
        <f>IF(AND(N$1=2017,OR(H141="WH",H141="SH")),IF(COMBDG_Split_Tech!N141="",0,COMBDG_Split_Tech!N141),IF(N$1=2016,IF(COMBDG_Split_Tech!N141="",0,COMBDG_Split_Tech!N141),IF(COMBDG_Split_Tech!N141=1,1,IF(COMBDG_Split_Tech!N141="",0,IFERROR((COMBDG_Split_Tech!N141*(SUMIFS('AGG Activity_16'!D:D,'AGG Activity_16'!$A:$A,$B141)+SUMIFS('AGG Activity_EX'!D:D,'AGG Activity_EX'!$A:$A,$B141))-SUMIFS(Activity_EX!D:D,Activity_EX!$A:$A,$A141))/(SUMIFS('AGG Activity_16'!D:D,'AGG Activity_16'!$A:$A,$B141)),1)))))</f>
        <v>0</v>
      </c>
      <c r="O141" s="7">
        <f>IF(AND(O$1=2017,OR(I141="WH",I141="SH")),IF(COMBDG_Split_Tech!O141="",0,COMBDG_Split_Tech!O141),IF(O$1=2016,IF(COMBDG_Split_Tech!O141="",0,COMBDG_Split_Tech!O141),IF(COMBDG_Split_Tech!O141=1,1,IF(COMBDG_Split_Tech!O141="",0,IFERROR((COMBDG_Split_Tech!O141*(SUMIFS('AGG Activity_16'!E:E,'AGG Activity_16'!$A:$A,$B141)+SUMIFS('AGG Activity_EX'!E:E,'AGG Activity_EX'!$A:$A,$B141))-SUMIFS(Activity_EX!E:E,Activity_EX!$A:$A,$A141))/(SUMIFS('AGG Activity_16'!E:E,'AGG Activity_16'!$A:$A,$B141)),1)))))</f>
        <v>0</v>
      </c>
      <c r="P141" s="7">
        <f>IF(AND(P$1=2017,OR(J141="WH",J141="SH")),IF(COMBDG_Split_Tech!P141="",0,COMBDG_Split_Tech!P141),IF(P$1=2016,IF(COMBDG_Split_Tech!P141="",0,COMBDG_Split_Tech!P141),IF(COMBDG_Split_Tech!P141=1,1,IF(COMBDG_Split_Tech!P141="",0,IFERROR((COMBDG_Split_Tech!P141*(SUMIFS('AGG Activity_16'!F:F,'AGG Activity_16'!$A:$A,$B141)+SUMIFS('AGG Activity_EX'!F:F,'AGG Activity_EX'!$A:$A,$B141))-SUMIFS(Activity_EX!F:F,Activity_EX!$A:$A,$A141))/(SUMIFS('AGG Activity_16'!F:F,'AGG Activity_16'!$A:$A,$B141)),1)))))</f>
        <v>0</v>
      </c>
      <c r="Q141" s="7">
        <f>IF(AND(Q$1=2017,OR(K141="WH",K141="SH")),IF(COMBDG_Split_Tech!Q141="",0,COMBDG_Split_Tech!Q141),IF(Q$1=2016,IF(COMBDG_Split_Tech!Q141="",0,COMBDG_Split_Tech!Q141),IF(COMBDG_Split_Tech!Q141=1,1,IF(COMBDG_Split_Tech!Q141="",0,IFERROR((COMBDG_Split_Tech!Q141*(SUMIFS('AGG Activity_16'!G:G,'AGG Activity_16'!$A:$A,$B141)+SUMIFS('AGG Activity_EX'!G:G,'AGG Activity_EX'!$A:$A,$B141))-SUMIFS(Activity_EX!G:G,Activity_EX!$A:$A,$A141))/(SUMIFS('AGG Activity_16'!G:G,'AGG Activity_16'!$A:$A,$B141)),1)))))</f>
        <v>0</v>
      </c>
      <c r="R141" s="7">
        <f>IF(AND(R$1=2017,OR(L141="WH",L141="SH")),IF(COMBDG_Split_Tech!R141="",0,COMBDG_Split_Tech!R141),IF(R$1=2016,IF(COMBDG_Split_Tech!R141="",0,COMBDG_Split_Tech!R141),IF(COMBDG_Split_Tech!R141=1,1,IF(COMBDG_Split_Tech!R141="",0,IFERROR((COMBDG_Split_Tech!R141*(SUMIFS('AGG Activity_16'!H:H,'AGG Activity_16'!$A:$A,$B141)+SUMIFS('AGG Activity_EX'!H:H,'AGG Activity_EX'!$A:$A,$B141))-SUMIFS(Activity_EX!H:H,Activity_EX!$A:$A,$A141))/(SUMIFS('AGG Activity_16'!H:H,'AGG Activity_16'!$A:$A,$B141)),1)))))</f>
        <v>0</v>
      </c>
      <c r="S141" s="7">
        <f>IF(AND(S$1=2017,OR(M141="WH",M141="SH")),IF(COMBDG_Split_Tech!S141="",0,COMBDG_Split_Tech!S141),IF(S$1=2016,IF(COMBDG_Split_Tech!S141="",0,COMBDG_Split_Tech!S141),IF(COMBDG_Split_Tech!S141=1,1,IF(COMBDG_Split_Tech!S141="",0,IFERROR((COMBDG_Split_Tech!S141*(SUMIFS('AGG Activity_16'!I:I,'AGG Activity_16'!$A:$A,$B141)+SUMIFS('AGG Activity_EX'!I:I,'AGG Activity_EX'!$A:$A,$B141))-SUMIFS(Activity_EX!I:I,Activity_EX!$A:$A,$A141))/(SUMIFS('AGG Activity_16'!I:I,'AGG Activity_16'!$A:$A,$B141)),1)))))</f>
        <v>0</v>
      </c>
      <c r="T141" s="7">
        <f>IF(AND(T$1=2017,OR(N141="WH",N141="SH")),IF(COMBDG_Split_Tech!T141="",0,COMBDG_Split_Tech!T141),IF(T$1=2016,IF(COMBDG_Split_Tech!T141="",0,COMBDG_Split_Tech!T141),IF(COMBDG_Split_Tech!T141=1,1,IF(COMBDG_Split_Tech!T141="",0,IFERROR((COMBDG_Split_Tech!T141*(SUMIFS('AGG Activity_16'!J:J,'AGG Activity_16'!$A:$A,$B141)+SUMIFS('AGG Activity_EX'!J:J,'AGG Activity_EX'!$A:$A,$B141))-SUMIFS(Activity_EX!J:J,Activity_EX!$A:$A,$A141))/(SUMIFS('AGG Activity_16'!J:J,'AGG Activity_16'!$A:$A,$B141)),1)))))</f>
        <v>0</v>
      </c>
      <c r="U141" s="7">
        <f>IF(AND(U$1=2017,OR(O141="WH",O141="SH")),IF(COMBDG_Split_Tech!U141="",0,COMBDG_Split_Tech!U141),IF(U$1=2016,IF(COMBDG_Split_Tech!U141="",0,COMBDG_Split_Tech!U141),IF(COMBDG_Split_Tech!U141=1,1,IF(COMBDG_Split_Tech!U141="",0,IFERROR((COMBDG_Split_Tech!U141*(SUMIFS('AGG Activity_16'!K:K,'AGG Activity_16'!$A:$A,$B141)+SUMIFS('AGG Activity_EX'!K:K,'AGG Activity_EX'!$A:$A,$B141))-SUMIFS(Activity_EX!K:K,Activity_EX!$A:$A,$A141))/(SUMIFS('AGG Activity_16'!K:K,'AGG Activity_16'!$A:$A,$B141)),1)))))</f>
        <v>0</v>
      </c>
    </row>
    <row r="142" spans="1:21" x14ac:dyDescent="0.25">
      <c r="A142" t="str">
        <f>COMBDG_Split_Tech!A142</f>
        <v>COMBDGEDSNewSHHEP___STDELC</v>
      </c>
      <c r="B142" t="str">
        <f>COMBDG_Split_Tech!B142</f>
        <v>COMBDGEDSNewSH</v>
      </c>
      <c r="C142" t="str">
        <f>COMBDG_Split_Tech!C142</f>
        <v>COM</v>
      </c>
      <c r="D142" t="str">
        <f>COMBDG_Split_Tech!D142</f>
        <v>BDG</v>
      </c>
      <c r="E142" t="str">
        <f>COMBDG_Split_Tech!E142</f>
        <v>EDS</v>
      </c>
      <c r="F142" t="str">
        <f>COMBDG_Split_Tech!F142</f>
        <v>New</v>
      </c>
      <c r="G142" t="str">
        <f>COMBDG_Split_Tech!G142</f>
        <v>SH</v>
      </c>
      <c r="H142" t="str">
        <f>COMBDG_Split_Tech!H142</f>
        <v>HEP</v>
      </c>
      <c r="I142" t="str">
        <f>COMBDG_Split_Tech!I142</f>
        <v>___</v>
      </c>
      <c r="J142" t="str">
        <f>COMBDG_Split_Tech!J142</f>
        <v>STD</v>
      </c>
      <c r="K142" t="str">
        <f>COMBDG_Split_Tech!K142</f>
        <v>ELC</v>
      </c>
      <c r="L142" s="7">
        <f>IF(AND(L$1=2017,OR(F142="WH",F142="SH")),IF(COMBDG_Split_Tech!L142="",0,COMBDG_Split_Tech!L142),IF(L$1=2016,IF(COMBDG_Split_Tech!L142="",0,COMBDG_Split_Tech!L142),IF(COMBDG_Split_Tech!L142=1,1,IF(COMBDG_Split_Tech!L142="",0,IFERROR((COMBDG_Split_Tech!L142*(SUMIFS('AGG Activity_16'!B:B,'AGG Activity_16'!$A:$A,$B142)+SUMIFS('AGG Activity_EX'!B:B,'AGG Activity_EX'!$A:$A,$B142))-SUMIFS(Activity_EX!B:B,Activity_EX!$A:$A,$A142))/(SUMIFS('AGG Activity_16'!B:B,'AGG Activity_16'!$A:$A,$B142)),1)))))</f>
        <v>0</v>
      </c>
      <c r="M142" s="7">
        <f>IF(AND(M$1=2017,OR(G142="WH",G142="SH")),IF(COMBDG_Split_Tech!M142="",0,COMBDG_Split_Tech!M142),IF(M$1=2016,IF(COMBDG_Split_Tech!M142="",0,COMBDG_Split_Tech!M142),IF(COMBDG_Split_Tech!M142=1,1,IF(COMBDG_Split_Tech!M142="",0,IFERROR((COMBDG_Split_Tech!M142*(SUMIFS('AGG Activity_16'!C:C,'AGG Activity_16'!$A:$A,$B142)+SUMIFS('AGG Activity_EX'!C:C,'AGG Activity_EX'!$A:$A,$B142))-SUMIFS(Activity_EX!C:C,Activity_EX!$A:$A,$A142))/(SUMIFS('AGG Activity_16'!C:C,'AGG Activity_16'!$A:$A,$B142)),1)))))</f>
        <v>0</v>
      </c>
      <c r="N142" s="7">
        <f>IF(AND(N$1=2017,OR(H142="WH",H142="SH")),IF(COMBDG_Split_Tech!N142="",0,COMBDG_Split_Tech!N142),IF(N$1=2016,IF(COMBDG_Split_Tech!N142="",0,COMBDG_Split_Tech!N142),IF(COMBDG_Split_Tech!N142=1,1,IF(COMBDG_Split_Tech!N142="",0,IFERROR((COMBDG_Split_Tech!N142*(SUMIFS('AGG Activity_16'!D:D,'AGG Activity_16'!$A:$A,$B142)+SUMIFS('AGG Activity_EX'!D:D,'AGG Activity_EX'!$A:$A,$B142))-SUMIFS(Activity_EX!D:D,Activity_EX!$A:$A,$A142))/(SUMIFS('AGG Activity_16'!D:D,'AGG Activity_16'!$A:$A,$B142)),1)))))</f>
        <v>0</v>
      </c>
      <c r="O142" s="7">
        <f>IF(AND(O$1=2017,OR(I142="WH",I142="SH")),IF(COMBDG_Split_Tech!O142="",0,COMBDG_Split_Tech!O142),IF(O$1=2016,IF(COMBDG_Split_Tech!O142="",0,COMBDG_Split_Tech!O142),IF(COMBDG_Split_Tech!O142=1,1,IF(COMBDG_Split_Tech!O142="",0,IFERROR((COMBDG_Split_Tech!O142*(SUMIFS('AGG Activity_16'!E:E,'AGG Activity_16'!$A:$A,$B142)+SUMIFS('AGG Activity_EX'!E:E,'AGG Activity_EX'!$A:$A,$B142))-SUMIFS(Activity_EX!E:E,Activity_EX!$A:$A,$A142))/(SUMIFS('AGG Activity_16'!E:E,'AGG Activity_16'!$A:$A,$B142)),1)))))</f>
        <v>0</v>
      </c>
      <c r="P142" s="7">
        <f>IF(AND(P$1=2017,OR(J142="WH",J142="SH")),IF(COMBDG_Split_Tech!P142="",0,COMBDG_Split_Tech!P142),IF(P$1=2016,IF(COMBDG_Split_Tech!P142="",0,COMBDG_Split_Tech!P142),IF(COMBDG_Split_Tech!P142=1,1,IF(COMBDG_Split_Tech!P142="",0,IFERROR((COMBDG_Split_Tech!P142*(SUMIFS('AGG Activity_16'!F:F,'AGG Activity_16'!$A:$A,$B142)+SUMIFS('AGG Activity_EX'!F:F,'AGG Activity_EX'!$A:$A,$B142))-SUMIFS(Activity_EX!F:F,Activity_EX!$A:$A,$A142))/(SUMIFS('AGG Activity_16'!F:F,'AGG Activity_16'!$A:$A,$B142)),1)))))</f>
        <v>0</v>
      </c>
      <c r="Q142" s="7">
        <f>IF(AND(Q$1=2017,OR(K142="WH",K142="SH")),IF(COMBDG_Split_Tech!Q142="",0,COMBDG_Split_Tech!Q142),IF(Q$1=2016,IF(COMBDG_Split_Tech!Q142="",0,COMBDG_Split_Tech!Q142),IF(COMBDG_Split_Tech!Q142=1,1,IF(COMBDG_Split_Tech!Q142="",0,IFERROR((COMBDG_Split_Tech!Q142*(SUMIFS('AGG Activity_16'!G:G,'AGG Activity_16'!$A:$A,$B142)+SUMIFS('AGG Activity_EX'!G:G,'AGG Activity_EX'!$A:$A,$B142))-SUMIFS(Activity_EX!G:G,Activity_EX!$A:$A,$A142))/(SUMIFS('AGG Activity_16'!G:G,'AGG Activity_16'!$A:$A,$B142)),1)))))</f>
        <v>0</v>
      </c>
      <c r="R142" s="7">
        <f>IF(AND(R$1=2017,OR(L142="WH",L142="SH")),IF(COMBDG_Split_Tech!R142="",0,COMBDG_Split_Tech!R142),IF(R$1=2016,IF(COMBDG_Split_Tech!R142="",0,COMBDG_Split_Tech!R142),IF(COMBDG_Split_Tech!R142=1,1,IF(COMBDG_Split_Tech!R142="",0,IFERROR((COMBDG_Split_Tech!R142*(SUMIFS('AGG Activity_16'!H:H,'AGG Activity_16'!$A:$A,$B142)+SUMIFS('AGG Activity_EX'!H:H,'AGG Activity_EX'!$A:$A,$B142))-SUMIFS(Activity_EX!H:H,Activity_EX!$A:$A,$A142))/(SUMIFS('AGG Activity_16'!H:H,'AGG Activity_16'!$A:$A,$B142)),1)))))</f>
        <v>0</v>
      </c>
      <c r="S142" s="7">
        <f>IF(AND(S$1=2017,OR(M142="WH",M142="SH")),IF(COMBDG_Split_Tech!S142="",0,COMBDG_Split_Tech!S142),IF(S$1=2016,IF(COMBDG_Split_Tech!S142="",0,COMBDG_Split_Tech!S142),IF(COMBDG_Split_Tech!S142=1,1,IF(COMBDG_Split_Tech!S142="",0,IFERROR((COMBDG_Split_Tech!S142*(SUMIFS('AGG Activity_16'!I:I,'AGG Activity_16'!$A:$A,$B142)+SUMIFS('AGG Activity_EX'!I:I,'AGG Activity_EX'!$A:$A,$B142))-SUMIFS(Activity_EX!I:I,Activity_EX!$A:$A,$A142))/(SUMIFS('AGG Activity_16'!I:I,'AGG Activity_16'!$A:$A,$B142)),1)))))</f>
        <v>0</v>
      </c>
      <c r="T142" s="7">
        <f>IF(AND(T$1=2017,OR(N142="WH",N142="SH")),IF(COMBDG_Split_Tech!T142="",0,COMBDG_Split_Tech!T142),IF(T$1=2016,IF(COMBDG_Split_Tech!T142="",0,COMBDG_Split_Tech!T142),IF(COMBDG_Split_Tech!T142=1,1,IF(COMBDG_Split_Tech!T142="",0,IFERROR((COMBDG_Split_Tech!T142*(SUMIFS('AGG Activity_16'!J:J,'AGG Activity_16'!$A:$A,$B142)+SUMIFS('AGG Activity_EX'!J:J,'AGG Activity_EX'!$A:$A,$B142))-SUMIFS(Activity_EX!J:J,Activity_EX!$A:$A,$A142))/(SUMIFS('AGG Activity_16'!J:J,'AGG Activity_16'!$A:$A,$B142)),1)))))</f>
        <v>0</v>
      </c>
      <c r="U142" s="7">
        <f>IF(AND(U$1=2017,OR(O142="WH",O142="SH")),IF(COMBDG_Split_Tech!U142="",0,COMBDG_Split_Tech!U142),IF(U$1=2016,IF(COMBDG_Split_Tech!U142="",0,COMBDG_Split_Tech!U142),IF(COMBDG_Split_Tech!U142=1,1,IF(COMBDG_Split_Tech!U142="",0,IFERROR((COMBDG_Split_Tech!U142*(SUMIFS('AGG Activity_16'!K:K,'AGG Activity_16'!$A:$A,$B142)+SUMIFS('AGG Activity_EX'!K:K,'AGG Activity_EX'!$A:$A,$B142))-SUMIFS(Activity_EX!K:K,Activity_EX!$A:$A,$A142))/(SUMIFS('AGG Activity_16'!K:K,'AGG Activity_16'!$A:$A,$B142)),1)))))</f>
        <v>0</v>
      </c>
    </row>
    <row r="143" spans="1:21" x14ac:dyDescent="0.25">
      <c r="A143" t="str">
        <f>COMBDG_Split_Tech!A143</f>
        <v>COMBDGEDSNewSHPLT___STDELC</v>
      </c>
      <c r="B143" t="str">
        <f>COMBDG_Split_Tech!B143</f>
        <v>COMBDGEDSNewSH</v>
      </c>
      <c r="C143" t="str">
        <f>COMBDG_Split_Tech!C143</f>
        <v>COM</v>
      </c>
      <c r="D143" t="str">
        <f>COMBDG_Split_Tech!D143</f>
        <v>BDG</v>
      </c>
      <c r="E143" t="str">
        <f>COMBDG_Split_Tech!E143</f>
        <v>EDS</v>
      </c>
      <c r="F143" t="str">
        <f>COMBDG_Split_Tech!F143</f>
        <v>New</v>
      </c>
      <c r="G143" t="str">
        <f>COMBDG_Split_Tech!G143</f>
        <v>SH</v>
      </c>
      <c r="H143" t="str">
        <f>COMBDG_Split_Tech!H143</f>
        <v>PLT</v>
      </c>
      <c r="I143" t="str">
        <f>COMBDG_Split_Tech!I143</f>
        <v>___</v>
      </c>
      <c r="J143" t="str">
        <f>COMBDG_Split_Tech!J143</f>
        <v>STD</v>
      </c>
      <c r="K143" t="str">
        <f>COMBDG_Split_Tech!K143</f>
        <v>ELC</v>
      </c>
      <c r="L143" s="7">
        <f>IF(AND(L$1=2017,OR(F143="WH",F143="SH")),IF(COMBDG_Split_Tech!L143="",0,COMBDG_Split_Tech!L143),IF(L$1=2016,IF(COMBDG_Split_Tech!L143="",0,COMBDG_Split_Tech!L143),IF(COMBDG_Split_Tech!L143=1,1,IF(COMBDG_Split_Tech!L143="",0,IFERROR((COMBDG_Split_Tech!L143*(SUMIFS('AGG Activity_16'!B:B,'AGG Activity_16'!$A:$A,$B143)+SUMIFS('AGG Activity_EX'!B:B,'AGG Activity_EX'!$A:$A,$B143))-SUMIFS(Activity_EX!B:B,Activity_EX!$A:$A,$A143))/(SUMIFS('AGG Activity_16'!B:B,'AGG Activity_16'!$A:$A,$B143)),1)))))</f>
        <v>0</v>
      </c>
      <c r="M143" s="7">
        <f>IF(AND(M$1=2017,OR(G143="WH",G143="SH")),IF(COMBDG_Split_Tech!M143="",0,COMBDG_Split_Tech!M143),IF(M$1=2016,IF(COMBDG_Split_Tech!M143="",0,COMBDG_Split_Tech!M143),IF(COMBDG_Split_Tech!M143=1,1,IF(COMBDG_Split_Tech!M143="",0,IFERROR((COMBDG_Split_Tech!M143*(SUMIFS('AGG Activity_16'!C:C,'AGG Activity_16'!$A:$A,$B143)+SUMIFS('AGG Activity_EX'!C:C,'AGG Activity_EX'!$A:$A,$B143))-SUMIFS(Activity_EX!C:C,Activity_EX!$A:$A,$A143))/(SUMIFS('AGG Activity_16'!C:C,'AGG Activity_16'!$A:$A,$B143)),1)))))</f>
        <v>0</v>
      </c>
      <c r="N143" s="7">
        <f>IF(AND(N$1=2017,OR(H143="WH",H143="SH")),IF(COMBDG_Split_Tech!N143="",0,COMBDG_Split_Tech!N143),IF(N$1=2016,IF(COMBDG_Split_Tech!N143="",0,COMBDG_Split_Tech!N143),IF(COMBDG_Split_Tech!N143=1,1,IF(COMBDG_Split_Tech!N143="",0,IFERROR((COMBDG_Split_Tech!N143*(SUMIFS('AGG Activity_16'!D:D,'AGG Activity_16'!$A:$A,$B143)+SUMIFS('AGG Activity_EX'!D:D,'AGG Activity_EX'!$A:$A,$B143))-SUMIFS(Activity_EX!D:D,Activity_EX!$A:$A,$A143))/(SUMIFS('AGG Activity_16'!D:D,'AGG Activity_16'!$A:$A,$B143)),1)))))</f>
        <v>0</v>
      </c>
      <c r="O143" s="7">
        <f>IF(AND(O$1=2017,OR(I143="WH",I143="SH")),IF(COMBDG_Split_Tech!O143="",0,COMBDG_Split_Tech!O143),IF(O$1=2016,IF(COMBDG_Split_Tech!O143="",0,COMBDG_Split_Tech!O143),IF(COMBDG_Split_Tech!O143=1,1,IF(COMBDG_Split_Tech!O143="",0,IFERROR((COMBDG_Split_Tech!O143*(SUMIFS('AGG Activity_16'!E:E,'AGG Activity_16'!$A:$A,$B143)+SUMIFS('AGG Activity_EX'!E:E,'AGG Activity_EX'!$A:$A,$B143))-SUMIFS(Activity_EX!E:E,Activity_EX!$A:$A,$A143))/(SUMIFS('AGG Activity_16'!E:E,'AGG Activity_16'!$A:$A,$B143)),1)))))</f>
        <v>0</v>
      </c>
      <c r="P143" s="7">
        <f>IF(AND(P$1=2017,OR(J143="WH",J143="SH")),IF(COMBDG_Split_Tech!P143="",0,COMBDG_Split_Tech!P143),IF(P$1=2016,IF(COMBDG_Split_Tech!P143="",0,COMBDG_Split_Tech!P143),IF(COMBDG_Split_Tech!P143=1,1,IF(COMBDG_Split_Tech!P143="",0,IFERROR((COMBDG_Split_Tech!P143*(SUMIFS('AGG Activity_16'!F:F,'AGG Activity_16'!$A:$A,$B143)+SUMIFS('AGG Activity_EX'!F:F,'AGG Activity_EX'!$A:$A,$B143))-SUMIFS(Activity_EX!F:F,Activity_EX!$A:$A,$A143))/(SUMIFS('AGG Activity_16'!F:F,'AGG Activity_16'!$A:$A,$B143)),1)))))</f>
        <v>0</v>
      </c>
      <c r="Q143" s="7">
        <f>IF(AND(Q$1=2017,OR(K143="WH",K143="SH")),IF(COMBDG_Split_Tech!Q143="",0,COMBDG_Split_Tech!Q143),IF(Q$1=2016,IF(COMBDG_Split_Tech!Q143="",0,COMBDG_Split_Tech!Q143),IF(COMBDG_Split_Tech!Q143=1,1,IF(COMBDG_Split_Tech!Q143="",0,IFERROR((COMBDG_Split_Tech!Q143*(SUMIFS('AGG Activity_16'!G:G,'AGG Activity_16'!$A:$A,$B143)+SUMIFS('AGG Activity_EX'!G:G,'AGG Activity_EX'!$A:$A,$B143))-SUMIFS(Activity_EX!G:G,Activity_EX!$A:$A,$A143))/(SUMIFS('AGG Activity_16'!G:G,'AGG Activity_16'!$A:$A,$B143)),1)))))</f>
        <v>0</v>
      </c>
      <c r="R143" s="7">
        <f>IF(AND(R$1=2017,OR(L143="WH",L143="SH")),IF(COMBDG_Split_Tech!R143="",0,COMBDG_Split_Tech!R143),IF(R$1=2016,IF(COMBDG_Split_Tech!R143="",0,COMBDG_Split_Tech!R143),IF(COMBDG_Split_Tech!R143=1,1,IF(COMBDG_Split_Tech!R143="",0,IFERROR((COMBDG_Split_Tech!R143*(SUMIFS('AGG Activity_16'!H:H,'AGG Activity_16'!$A:$A,$B143)+SUMIFS('AGG Activity_EX'!H:H,'AGG Activity_EX'!$A:$A,$B143))-SUMIFS(Activity_EX!H:H,Activity_EX!$A:$A,$A143))/(SUMIFS('AGG Activity_16'!H:H,'AGG Activity_16'!$A:$A,$B143)),1)))))</f>
        <v>0</v>
      </c>
      <c r="S143" s="7">
        <f>IF(AND(S$1=2017,OR(M143="WH",M143="SH")),IF(COMBDG_Split_Tech!S143="",0,COMBDG_Split_Tech!S143),IF(S$1=2016,IF(COMBDG_Split_Tech!S143="",0,COMBDG_Split_Tech!S143),IF(COMBDG_Split_Tech!S143=1,1,IF(COMBDG_Split_Tech!S143="",0,IFERROR((COMBDG_Split_Tech!S143*(SUMIFS('AGG Activity_16'!I:I,'AGG Activity_16'!$A:$A,$B143)+SUMIFS('AGG Activity_EX'!I:I,'AGG Activity_EX'!$A:$A,$B143))-SUMIFS(Activity_EX!I:I,Activity_EX!$A:$A,$A143))/(SUMIFS('AGG Activity_16'!I:I,'AGG Activity_16'!$A:$A,$B143)),1)))))</f>
        <v>0</v>
      </c>
      <c r="T143" s="7">
        <f>IF(AND(T$1=2017,OR(N143="WH",N143="SH")),IF(COMBDG_Split_Tech!T143="",0,COMBDG_Split_Tech!T143),IF(T$1=2016,IF(COMBDG_Split_Tech!T143="",0,COMBDG_Split_Tech!T143),IF(COMBDG_Split_Tech!T143=1,1,IF(COMBDG_Split_Tech!T143="",0,IFERROR((COMBDG_Split_Tech!T143*(SUMIFS('AGG Activity_16'!J:J,'AGG Activity_16'!$A:$A,$B143)+SUMIFS('AGG Activity_EX'!J:J,'AGG Activity_EX'!$A:$A,$B143))-SUMIFS(Activity_EX!J:J,Activity_EX!$A:$A,$A143))/(SUMIFS('AGG Activity_16'!J:J,'AGG Activity_16'!$A:$A,$B143)),1)))))</f>
        <v>0</v>
      </c>
      <c r="U143" s="7">
        <f>IF(AND(U$1=2017,OR(O143="WH",O143="SH")),IF(COMBDG_Split_Tech!U143="",0,COMBDG_Split_Tech!U143),IF(U$1=2016,IF(COMBDG_Split_Tech!U143="",0,COMBDG_Split_Tech!U143),IF(COMBDG_Split_Tech!U143=1,1,IF(COMBDG_Split_Tech!U143="",0,IFERROR((COMBDG_Split_Tech!U143*(SUMIFS('AGG Activity_16'!K:K,'AGG Activity_16'!$A:$A,$B143)+SUMIFS('AGG Activity_EX'!K:K,'AGG Activity_EX'!$A:$A,$B143))-SUMIFS(Activity_EX!K:K,Activity_EX!$A:$A,$A143))/(SUMIFS('AGG Activity_16'!K:K,'AGG Activity_16'!$A:$A,$B143)),1)))))</f>
        <v>0</v>
      </c>
    </row>
    <row r="144" spans="1:21" x14ac:dyDescent="0.25">
      <c r="A144" t="str">
        <f>COMBDG_Split_Tech!A144</f>
        <v>COMBDGEDSNewSLLED___STDELC</v>
      </c>
      <c r="B144" t="str">
        <f>COMBDG_Split_Tech!B144</f>
        <v>COMBDGEDSNewSL</v>
      </c>
      <c r="C144" t="str">
        <f>COMBDG_Split_Tech!C144</f>
        <v>COM</v>
      </c>
      <c r="D144" t="str">
        <f>COMBDG_Split_Tech!D144</f>
        <v>BDG</v>
      </c>
      <c r="E144" t="str">
        <f>COMBDG_Split_Tech!E144</f>
        <v>EDS</v>
      </c>
      <c r="F144" t="str">
        <f>COMBDG_Split_Tech!F144</f>
        <v>New</v>
      </c>
      <c r="G144" t="str">
        <f>COMBDG_Split_Tech!G144</f>
        <v>SL</v>
      </c>
      <c r="H144" t="str">
        <f>COMBDG_Split_Tech!H144</f>
        <v>LED</v>
      </c>
      <c r="I144" t="str">
        <f>COMBDG_Split_Tech!I144</f>
        <v>___</v>
      </c>
      <c r="J144" t="str">
        <f>COMBDG_Split_Tech!J144</f>
        <v>STD</v>
      </c>
      <c r="K144" t="str">
        <f>COMBDG_Split_Tech!K144</f>
        <v>ELC</v>
      </c>
      <c r="L144" s="7">
        <f>IF(AND(L$1=2017,OR(F144="WH",F144="SH")),IF(COMBDG_Split_Tech!L144="",0,COMBDG_Split_Tech!L144),IF(L$1=2016,IF(COMBDG_Split_Tech!L144="",0,COMBDG_Split_Tech!L144),IF(COMBDG_Split_Tech!L144=1,1,IF(COMBDG_Split_Tech!L144="",0,IFERROR((COMBDG_Split_Tech!L144*(SUMIFS('AGG Activity_16'!B:B,'AGG Activity_16'!$A:$A,$B144)+SUMIFS('AGG Activity_EX'!B:B,'AGG Activity_EX'!$A:$A,$B144))-SUMIFS(Activity_EX!B:B,Activity_EX!$A:$A,$A144))/(SUMIFS('AGG Activity_16'!B:B,'AGG Activity_16'!$A:$A,$B144)),1)))))</f>
        <v>0</v>
      </c>
      <c r="M144" s="7">
        <f>IF(AND(M$1=2017,OR(G144="WH",G144="SH")),IF(COMBDG_Split_Tech!M144="",0,COMBDG_Split_Tech!M144),IF(M$1=2016,IF(COMBDG_Split_Tech!M144="",0,COMBDG_Split_Tech!M144),IF(COMBDG_Split_Tech!M144=1,1,IF(COMBDG_Split_Tech!M144="",0,IFERROR((COMBDG_Split_Tech!M144*(SUMIFS('AGG Activity_16'!C:C,'AGG Activity_16'!$A:$A,$B144)+SUMIFS('AGG Activity_EX'!C:C,'AGG Activity_EX'!$A:$A,$B144))-SUMIFS(Activity_EX!C:C,Activity_EX!$A:$A,$A144))/(SUMIFS('AGG Activity_16'!C:C,'AGG Activity_16'!$A:$A,$B144)),1)))))</f>
        <v>0</v>
      </c>
      <c r="N144" s="7">
        <f>IF(AND(N$1=2017,OR(H144="WH",H144="SH")),IF(COMBDG_Split_Tech!N144="",0,COMBDG_Split_Tech!N144),IF(N$1=2016,IF(COMBDG_Split_Tech!N144="",0,COMBDG_Split_Tech!N144),IF(COMBDG_Split_Tech!N144=1,1,IF(COMBDG_Split_Tech!N144="",0,IFERROR((COMBDG_Split_Tech!N144*(SUMIFS('AGG Activity_16'!D:D,'AGG Activity_16'!$A:$A,$B144)+SUMIFS('AGG Activity_EX'!D:D,'AGG Activity_EX'!$A:$A,$B144))-SUMIFS(Activity_EX!D:D,Activity_EX!$A:$A,$A144))/(SUMIFS('AGG Activity_16'!D:D,'AGG Activity_16'!$A:$A,$B144)),1)))))</f>
        <v>0</v>
      </c>
      <c r="O144" s="7">
        <f>IF(AND(O$1=2017,OR(I144="WH",I144="SH")),IF(COMBDG_Split_Tech!O144="",0,COMBDG_Split_Tech!O144),IF(O$1=2016,IF(COMBDG_Split_Tech!O144="",0,COMBDG_Split_Tech!O144),IF(COMBDG_Split_Tech!O144=1,1,IF(COMBDG_Split_Tech!O144="",0,IFERROR((COMBDG_Split_Tech!O144*(SUMIFS('AGG Activity_16'!E:E,'AGG Activity_16'!$A:$A,$B144)+SUMIFS('AGG Activity_EX'!E:E,'AGG Activity_EX'!$A:$A,$B144))-SUMIFS(Activity_EX!E:E,Activity_EX!$A:$A,$A144))/(SUMIFS('AGG Activity_16'!E:E,'AGG Activity_16'!$A:$A,$B144)),1)))))</f>
        <v>0</v>
      </c>
      <c r="P144" s="7">
        <f>IF(AND(P$1=2017,OR(J144="WH",J144="SH")),IF(COMBDG_Split_Tech!P144="",0,COMBDG_Split_Tech!P144),IF(P$1=2016,IF(COMBDG_Split_Tech!P144="",0,COMBDG_Split_Tech!P144),IF(COMBDG_Split_Tech!P144=1,1,IF(COMBDG_Split_Tech!P144="",0,IFERROR((COMBDG_Split_Tech!P144*(SUMIFS('AGG Activity_16'!F:F,'AGG Activity_16'!$A:$A,$B144)+SUMIFS('AGG Activity_EX'!F:F,'AGG Activity_EX'!$A:$A,$B144))-SUMIFS(Activity_EX!F:F,Activity_EX!$A:$A,$A144))/(SUMIFS('AGG Activity_16'!F:F,'AGG Activity_16'!$A:$A,$B144)),1)))))</f>
        <v>0</v>
      </c>
      <c r="Q144" s="7">
        <f>IF(AND(Q$1=2017,OR(K144="WH",K144="SH")),IF(COMBDG_Split_Tech!Q144="",0,COMBDG_Split_Tech!Q144),IF(Q$1=2016,IF(COMBDG_Split_Tech!Q144="",0,COMBDG_Split_Tech!Q144),IF(COMBDG_Split_Tech!Q144=1,1,IF(COMBDG_Split_Tech!Q144="",0,IFERROR((COMBDG_Split_Tech!Q144*(SUMIFS('AGG Activity_16'!G:G,'AGG Activity_16'!$A:$A,$B144)+SUMIFS('AGG Activity_EX'!G:G,'AGG Activity_EX'!$A:$A,$B144))-SUMIFS(Activity_EX!G:G,Activity_EX!$A:$A,$A144))/(SUMIFS('AGG Activity_16'!G:G,'AGG Activity_16'!$A:$A,$B144)),1)))))</f>
        <v>0</v>
      </c>
      <c r="R144" s="7">
        <f>IF(AND(R$1=2017,OR(L144="WH",L144="SH")),IF(COMBDG_Split_Tech!R144="",0,COMBDG_Split_Tech!R144),IF(R$1=2016,IF(COMBDG_Split_Tech!R144="",0,COMBDG_Split_Tech!R144),IF(COMBDG_Split_Tech!R144=1,1,IF(COMBDG_Split_Tech!R144="",0,IFERROR((COMBDG_Split_Tech!R144*(SUMIFS('AGG Activity_16'!H:H,'AGG Activity_16'!$A:$A,$B144)+SUMIFS('AGG Activity_EX'!H:H,'AGG Activity_EX'!$A:$A,$B144))-SUMIFS(Activity_EX!H:H,Activity_EX!$A:$A,$A144))/(SUMIFS('AGG Activity_16'!H:H,'AGG Activity_16'!$A:$A,$B144)),1)))))</f>
        <v>0</v>
      </c>
      <c r="S144" s="7">
        <f>IF(AND(S$1=2017,OR(M144="WH",M144="SH")),IF(COMBDG_Split_Tech!S144="",0,COMBDG_Split_Tech!S144),IF(S$1=2016,IF(COMBDG_Split_Tech!S144="",0,COMBDG_Split_Tech!S144),IF(COMBDG_Split_Tech!S144=1,1,IF(COMBDG_Split_Tech!S144="",0,IFERROR((COMBDG_Split_Tech!S144*(SUMIFS('AGG Activity_16'!I:I,'AGG Activity_16'!$A:$A,$B144)+SUMIFS('AGG Activity_EX'!I:I,'AGG Activity_EX'!$A:$A,$B144))-SUMIFS(Activity_EX!I:I,Activity_EX!$A:$A,$A144))/(SUMIFS('AGG Activity_16'!I:I,'AGG Activity_16'!$A:$A,$B144)),1)))))</f>
        <v>0</v>
      </c>
      <c r="T144" s="7">
        <f>IF(AND(T$1=2017,OR(N144="WH",N144="SH")),IF(COMBDG_Split_Tech!T144="",0,COMBDG_Split_Tech!T144),IF(T$1=2016,IF(COMBDG_Split_Tech!T144="",0,COMBDG_Split_Tech!T144),IF(COMBDG_Split_Tech!T144=1,1,IF(COMBDG_Split_Tech!T144="",0,IFERROR((COMBDG_Split_Tech!T144*(SUMIFS('AGG Activity_16'!J:J,'AGG Activity_16'!$A:$A,$B144)+SUMIFS('AGG Activity_EX'!J:J,'AGG Activity_EX'!$A:$A,$B144))-SUMIFS(Activity_EX!J:J,Activity_EX!$A:$A,$A144))/(SUMIFS('AGG Activity_16'!J:J,'AGG Activity_16'!$A:$A,$B144)),1)))))</f>
        <v>0</v>
      </c>
      <c r="U144" s="7">
        <f>IF(AND(U$1=2017,OR(O144="WH",O144="SH")),IF(COMBDG_Split_Tech!U144="",0,COMBDG_Split_Tech!U144),IF(U$1=2016,IF(COMBDG_Split_Tech!U144="",0,COMBDG_Split_Tech!U144),IF(COMBDG_Split_Tech!U144=1,1,IF(COMBDG_Split_Tech!U144="",0,IFERROR((COMBDG_Split_Tech!U144*(SUMIFS('AGG Activity_16'!K:K,'AGG Activity_16'!$A:$A,$B144)+SUMIFS('AGG Activity_EX'!K:K,'AGG Activity_EX'!$A:$A,$B144))-SUMIFS(Activity_EX!K:K,Activity_EX!$A:$A,$A144))/(SUMIFS('AGG Activity_16'!K:K,'AGG Activity_16'!$A:$A,$B144)),1)))))</f>
        <v>0</v>
      </c>
    </row>
    <row r="145" spans="1:21" x14ac:dyDescent="0.25">
      <c r="A145" t="str">
        <f>COMBDG_Split_Tech!A145</f>
        <v>COMBDGEDSNewWH_________DHE</v>
      </c>
      <c r="B145" t="str">
        <f>COMBDG_Split_Tech!B145</f>
        <v>COMBDGEDSNewWH</v>
      </c>
      <c r="C145" t="str">
        <f>COMBDG_Split_Tech!C145</f>
        <v>COM</v>
      </c>
      <c r="D145" t="str">
        <f>COMBDG_Split_Tech!D145</f>
        <v>BDG</v>
      </c>
      <c r="E145" t="str">
        <f>COMBDG_Split_Tech!E145</f>
        <v>EDS</v>
      </c>
      <c r="F145" t="str">
        <f>COMBDG_Split_Tech!F145</f>
        <v>New</v>
      </c>
      <c r="G145" t="str">
        <f>COMBDG_Split_Tech!G145</f>
        <v>WH</v>
      </c>
      <c r="H145" t="str">
        <f>COMBDG_Split_Tech!H145</f>
        <v>___</v>
      </c>
      <c r="I145" t="str">
        <f>COMBDG_Split_Tech!I145</f>
        <v>___</v>
      </c>
      <c r="J145" t="str">
        <f>COMBDG_Split_Tech!J145</f>
        <v>___</v>
      </c>
      <c r="K145" t="str">
        <f>COMBDG_Split_Tech!K145</f>
        <v>DHE</v>
      </c>
      <c r="L145" s="7">
        <f>IF(AND(L$1=2017,OR(F145="WH",F145="SH")),IF(COMBDG_Split_Tech!L145="",0,COMBDG_Split_Tech!L145),IF(L$1=2016,IF(COMBDG_Split_Tech!L145="",0,COMBDG_Split_Tech!L145),IF(COMBDG_Split_Tech!L145=1,1,IF(COMBDG_Split_Tech!L145="",0,IFERROR((COMBDG_Split_Tech!L145*(SUMIFS('AGG Activity_16'!B:B,'AGG Activity_16'!$A:$A,$B145)+SUMIFS('AGG Activity_EX'!B:B,'AGG Activity_EX'!$A:$A,$B145))-SUMIFS(Activity_EX!B:B,Activity_EX!$A:$A,$A145))/(SUMIFS('AGG Activity_16'!B:B,'AGG Activity_16'!$A:$A,$B145)),1)))))</f>
        <v>0</v>
      </c>
      <c r="M145" s="7">
        <f>IF(AND(M$1=2017,OR(G145="WH",G145="SH")),IF(COMBDG_Split_Tech!M145="",0,COMBDG_Split_Tech!M145),IF(M$1=2016,IF(COMBDG_Split_Tech!M145="",0,COMBDG_Split_Tech!M145),IF(COMBDG_Split_Tech!M145=1,1,IF(COMBDG_Split_Tech!M145="",0,IFERROR((COMBDG_Split_Tech!M145*(SUMIFS('AGG Activity_16'!C:C,'AGG Activity_16'!$A:$A,$B145)+SUMIFS('AGG Activity_EX'!C:C,'AGG Activity_EX'!$A:$A,$B145))-SUMIFS(Activity_EX!C:C,Activity_EX!$A:$A,$A145))/(SUMIFS('AGG Activity_16'!C:C,'AGG Activity_16'!$A:$A,$B145)),1)))))</f>
        <v>0</v>
      </c>
      <c r="N145" s="7">
        <f>IF(AND(N$1=2017,OR(H145="WH",H145="SH")),IF(COMBDG_Split_Tech!N145="",0,COMBDG_Split_Tech!N145),IF(N$1=2016,IF(COMBDG_Split_Tech!N145="",0,COMBDG_Split_Tech!N145),IF(COMBDG_Split_Tech!N145=1,1,IF(COMBDG_Split_Tech!N145="",0,IFERROR((COMBDG_Split_Tech!N145*(SUMIFS('AGG Activity_16'!D:D,'AGG Activity_16'!$A:$A,$B145)+SUMIFS('AGG Activity_EX'!D:D,'AGG Activity_EX'!$A:$A,$B145))-SUMIFS(Activity_EX!D:D,Activity_EX!$A:$A,$A145))/(SUMIFS('AGG Activity_16'!D:D,'AGG Activity_16'!$A:$A,$B145)),1)))))</f>
        <v>0</v>
      </c>
      <c r="O145" s="7">
        <f>IF(AND(O$1=2017,OR(I145="WH",I145="SH")),IF(COMBDG_Split_Tech!O145="",0,COMBDG_Split_Tech!O145),IF(O$1=2016,IF(COMBDG_Split_Tech!O145="",0,COMBDG_Split_Tech!O145),IF(COMBDG_Split_Tech!O145=1,1,IF(COMBDG_Split_Tech!O145="",0,IFERROR((COMBDG_Split_Tech!O145*(SUMIFS('AGG Activity_16'!E:E,'AGG Activity_16'!$A:$A,$B145)+SUMIFS('AGG Activity_EX'!E:E,'AGG Activity_EX'!$A:$A,$B145))-SUMIFS(Activity_EX!E:E,Activity_EX!$A:$A,$A145))/(SUMIFS('AGG Activity_16'!E:E,'AGG Activity_16'!$A:$A,$B145)),1)))))</f>
        <v>0</v>
      </c>
      <c r="P145" s="7">
        <f>IF(AND(P$1=2017,OR(J145="WH",J145="SH")),IF(COMBDG_Split_Tech!P145="",0,COMBDG_Split_Tech!P145),IF(P$1=2016,IF(COMBDG_Split_Tech!P145="",0,COMBDG_Split_Tech!P145),IF(COMBDG_Split_Tech!P145=1,1,IF(COMBDG_Split_Tech!P145="",0,IFERROR((COMBDG_Split_Tech!P145*(SUMIFS('AGG Activity_16'!F:F,'AGG Activity_16'!$A:$A,$B145)+SUMIFS('AGG Activity_EX'!F:F,'AGG Activity_EX'!$A:$A,$B145))-SUMIFS(Activity_EX!F:F,Activity_EX!$A:$A,$A145))/(SUMIFS('AGG Activity_16'!F:F,'AGG Activity_16'!$A:$A,$B145)),1)))))</f>
        <v>0</v>
      </c>
      <c r="Q145" s="7">
        <f>IF(AND(Q$1=2017,OR(K145="WH",K145="SH")),IF(COMBDG_Split_Tech!Q145="",0,COMBDG_Split_Tech!Q145),IF(Q$1=2016,IF(COMBDG_Split_Tech!Q145="",0,COMBDG_Split_Tech!Q145),IF(COMBDG_Split_Tech!Q145=1,1,IF(COMBDG_Split_Tech!Q145="",0,IFERROR((COMBDG_Split_Tech!Q145*(SUMIFS('AGG Activity_16'!G:G,'AGG Activity_16'!$A:$A,$B145)+SUMIFS('AGG Activity_EX'!G:G,'AGG Activity_EX'!$A:$A,$B145))-SUMIFS(Activity_EX!G:G,Activity_EX!$A:$A,$A145))/(SUMIFS('AGG Activity_16'!G:G,'AGG Activity_16'!$A:$A,$B145)),1)))))</f>
        <v>0</v>
      </c>
      <c r="R145" s="7">
        <f>IF(AND(R$1=2017,OR(L145="WH",L145="SH")),IF(COMBDG_Split_Tech!R145="",0,COMBDG_Split_Tech!R145),IF(R$1=2016,IF(COMBDG_Split_Tech!R145="",0,COMBDG_Split_Tech!R145),IF(COMBDG_Split_Tech!R145=1,1,IF(COMBDG_Split_Tech!R145="",0,IFERROR((COMBDG_Split_Tech!R145*(SUMIFS('AGG Activity_16'!H:H,'AGG Activity_16'!$A:$A,$B145)+SUMIFS('AGG Activity_EX'!H:H,'AGG Activity_EX'!$A:$A,$B145))-SUMIFS(Activity_EX!H:H,Activity_EX!$A:$A,$A145))/(SUMIFS('AGG Activity_16'!H:H,'AGG Activity_16'!$A:$A,$B145)),1)))))</f>
        <v>0</v>
      </c>
      <c r="S145" s="7">
        <f>IF(AND(S$1=2017,OR(M145="WH",M145="SH")),IF(COMBDG_Split_Tech!S145="",0,COMBDG_Split_Tech!S145),IF(S$1=2016,IF(COMBDG_Split_Tech!S145="",0,COMBDG_Split_Tech!S145),IF(COMBDG_Split_Tech!S145=1,1,IF(COMBDG_Split_Tech!S145="",0,IFERROR((COMBDG_Split_Tech!S145*(SUMIFS('AGG Activity_16'!I:I,'AGG Activity_16'!$A:$A,$B145)+SUMIFS('AGG Activity_EX'!I:I,'AGG Activity_EX'!$A:$A,$B145))-SUMIFS(Activity_EX!I:I,Activity_EX!$A:$A,$A145))/(SUMIFS('AGG Activity_16'!I:I,'AGG Activity_16'!$A:$A,$B145)),1)))))</f>
        <v>0</v>
      </c>
      <c r="T145" s="7">
        <f>IF(AND(T$1=2017,OR(N145="WH",N145="SH")),IF(COMBDG_Split_Tech!T145="",0,COMBDG_Split_Tech!T145),IF(T$1=2016,IF(COMBDG_Split_Tech!T145="",0,COMBDG_Split_Tech!T145),IF(COMBDG_Split_Tech!T145=1,1,IF(COMBDG_Split_Tech!T145="",0,IFERROR((COMBDG_Split_Tech!T145*(SUMIFS('AGG Activity_16'!J:J,'AGG Activity_16'!$A:$A,$B145)+SUMIFS('AGG Activity_EX'!J:J,'AGG Activity_EX'!$A:$A,$B145))-SUMIFS(Activity_EX!J:J,Activity_EX!$A:$A,$A145))/(SUMIFS('AGG Activity_16'!J:J,'AGG Activity_16'!$A:$A,$B145)),1)))))</f>
        <v>0</v>
      </c>
      <c r="U145" s="7">
        <f>IF(AND(U$1=2017,OR(O145="WH",O145="SH")),IF(COMBDG_Split_Tech!U145="",0,COMBDG_Split_Tech!U145),IF(U$1=2016,IF(COMBDG_Split_Tech!U145="",0,COMBDG_Split_Tech!U145),IF(COMBDG_Split_Tech!U145=1,1,IF(COMBDG_Split_Tech!U145="",0,IFERROR((COMBDG_Split_Tech!U145*(SUMIFS('AGG Activity_16'!K:K,'AGG Activity_16'!$A:$A,$B145)+SUMIFS('AGG Activity_EX'!K:K,'AGG Activity_EX'!$A:$A,$B145))-SUMIFS(Activity_EX!K:K,Activity_EX!$A:$A,$A145))/(SUMIFS('AGG Activity_16'!K:K,'AGG Activity_16'!$A:$A,$B145)),1)))))</f>
        <v>0</v>
      </c>
    </row>
    <row r="146" spans="1:21" x14ac:dyDescent="0.25">
      <c r="A146" t="str">
        <f>COMBDG_Split_Tech!A146</f>
        <v>COMBDGEDSNewWH______STDELC</v>
      </c>
      <c r="B146" t="str">
        <f>COMBDG_Split_Tech!B146</f>
        <v>COMBDGEDSNewWH</v>
      </c>
      <c r="C146" t="str">
        <f>COMBDG_Split_Tech!C146</f>
        <v>COM</v>
      </c>
      <c r="D146" t="str">
        <f>COMBDG_Split_Tech!D146</f>
        <v>BDG</v>
      </c>
      <c r="E146" t="str">
        <f>COMBDG_Split_Tech!E146</f>
        <v>EDS</v>
      </c>
      <c r="F146" t="str">
        <f>COMBDG_Split_Tech!F146</f>
        <v>New</v>
      </c>
      <c r="G146" t="str">
        <f>COMBDG_Split_Tech!G146</f>
        <v>WH</v>
      </c>
      <c r="H146" t="str">
        <f>COMBDG_Split_Tech!H146</f>
        <v>___</v>
      </c>
      <c r="I146" t="str">
        <f>COMBDG_Split_Tech!I146</f>
        <v>___</v>
      </c>
      <c r="J146" t="str">
        <f>COMBDG_Split_Tech!J146</f>
        <v>STD</v>
      </c>
      <c r="K146" t="str">
        <f>COMBDG_Split_Tech!K146</f>
        <v>ELC</v>
      </c>
      <c r="L146" s="7">
        <f>IF(AND(L$1=2017,OR(F146="WH",F146="SH")),IF(COMBDG_Split_Tech!L146="",0,COMBDG_Split_Tech!L146),IF(L$1=2016,IF(COMBDG_Split_Tech!L146="",0,COMBDG_Split_Tech!L146),IF(COMBDG_Split_Tech!L146=1,1,IF(COMBDG_Split_Tech!L146="",0,IFERROR((COMBDG_Split_Tech!L146*(SUMIFS('AGG Activity_16'!B:B,'AGG Activity_16'!$A:$A,$B146)+SUMIFS('AGG Activity_EX'!B:B,'AGG Activity_EX'!$A:$A,$B146))-SUMIFS(Activity_EX!B:B,Activity_EX!$A:$A,$A146))/(SUMIFS('AGG Activity_16'!B:B,'AGG Activity_16'!$A:$A,$B146)),1)))))</f>
        <v>0</v>
      </c>
      <c r="M146" s="7">
        <f>IF(AND(M$1=2017,OR(G146="WH",G146="SH")),IF(COMBDG_Split_Tech!M146="",0,COMBDG_Split_Tech!M146),IF(M$1=2016,IF(COMBDG_Split_Tech!M146="",0,COMBDG_Split_Tech!M146),IF(COMBDG_Split_Tech!M146=1,1,IF(COMBDG_Split_Tech!M146="",0,IFERROR((COMBDG_Split_Tech!M146*(SUMIFS('AGG Activity_16'!C:C,'AGG Activity_16'!$A:$A,$B146)+SUMIFS('AGG Activity_EX'!C:C,'AGG Activity_EX'!$A:$A,$B146))-SUMIFS(Activity_EX!C:C,Activity_EX!$A:$A,$A146))/(SUMIFS('AGG Activity_16'!C:C,'AGG Activity_16'!$A:$A,$B146)),1)))))</f>
        <v>0</v>
      </c>
      <c r="N146" s="7">
        <f>IF(AND(N$1=2017,OR(H146="WH",H146="SH")),IF(COMBDG_Split_Tech!N146="",0,COMBDG_Split_Tech!N146),IF(N$1=2016,IF(COMBDG_Split_Tech!N146="",0,COMBDG_Split_Tech!N146),IF(COMBDG_Split_Tech!N146=1,1,IF(COMBDG_Split_Tech!N146="",0,IFERROR((COMBDG_Split_Tech!N146*(SUMIFS('AGG Activity_16'!D:D,'AGG Activity_16'!$A:$A,$B146)+SUMIFS('AGG Activity_EX'!D:D,'AGG Activity_EX'!$A:$A,$B146))-SUMIFS(Activity_EX!D:D,Activity_EX!$A:$A,$A146))/(SUMIFS('AGG Activity_16'!D:D,'AGG Activity_16'!$A:$A,$B146)),1)))))</f>
        <v>0</v>
      </c>
      <c r="O146" s="7">
        <f>IF(AND(O$1=2017,OR(I146="WH",I146="SH")),IF(COMBDG_Split_Tech!O146="",0,COMBDG_Split_Tech!O146),IF(O$1=2016,IF(COMBDG_Split_Tech!O146="",0,COMBDG_Split_Tech!O146),IF(COMBDG_Split_Tech!O146=1,1,IF(COMBDG_Split_Tech!O146="",0,IFERROR((COMBDG_Split_Tech!O146*(SUMIFS('AGG Activity_16'!E:E,'AGG Activity_16'!$A:$A,$B146)+SUMIFS('AGG Activity_EX'!E:E,'AGG Activity_EX'!$A:$A,$B146))-SUMIFS(Activity_EX!E:E,Activity_EX!$A:$A,$A146))/(SUMIFS('AGG Activity_16'!E:E,'AGG Activity_16'!$A:$A,$B146)),1)))))</f>
        <v>0</v>
      </c>
      <c r="P146" s="7">
        <f>IF(AND(P$1=2017,OR(J146="WH",J146="SH")),IF(COMBDG_Split_Tech!P146="",0,COMBDG_Split_Tech!P146),IF(P$1=2016,IF(COMBDG_Split_Tech!P146="",0,COMBDG_Split_Tech!P146),IF(COMBDG_Split_Tech!P146=1,1,IF(COMBDG_Split_Tech!P146="",0,IFERROR((COMBDG_Split_Tech!P146*(SUMIFS('AGG Activity_16'!F:F,'AGG Activity_16'!$A:$A,$B146)+SUMIFS('AGG Activity_EX'!F:F,'AGG Activity_EX'!$A:$A,$B146))-SUMIFS(Activity_EX!F:F,Activity_EX!$A:$A,$A146))/(SUMIFS('AGG Activity_16'!F:F,'AGG Activity_16'!$A:$A,$B146)),1)))))</f>
        <v>0</v>
      </c>
      <c r="Q146" s="7">
        <f>IF(AND(Q$1=2017,OR(K146="WH",K146="SH")),IF(COMBDG_Split_Tech!Q146="",0,COMBDG_Split_Tech!Q146),IF(Q$1=2016,IF(COMBDG_Split_Tech!Q146="",0,COMBDG_Split_Tech!Q146),IF(COMBDG_Split_Tech!Q146=1,1,IF(COMBDG_Split_Tech!Q146="",0,IFERROR((COMBDG_Split_Tech!Q146*(SUMIFS('AGG Activity_16'!G:G,'AGG Activity_16'!$A:$A,$B146)+SUMIFS('AGG Activity_EX'!G:G,'AGG Activity_EX'!$A:$A,$B146))-SUMIFS(Activity_EX!G:G,Activity_EX!$A:$A,$A146))/(SUMIFS('AGG Activity_16'!G:G,'AGG Activity_16'!$A:$A,$B146)),1)))))</f>
        <v>0</v>
      </c>
      <c r="R146" s="7">
        <f>IF(AND(R$1=2017,OR(L146="WH",L146="SH")),IF(COMBDG_Split_Tech!R146="",0,COMBDG_Split_Tech!R146),IF(R$1=2016,IF(COMBDG_Split_Tech!R146="",0,COMBDG_Split_Tech!R146),IF(COMBDG_Split_Tech!R146=1,1,IF(COMBDG_Split_Tech!R146="",0,IFERROR((COMBDG_Split_Tech!R146*(SUMIFS('AGG Activity_16'!H:H,'AGG Activity_16'!$A:$A,$B146)+SUMIFS('AGG Activity_EX'!H:H,'AGG Activity_EX'!$A:$A,$B146))-SUMIFS(Activity_EX!H:H,Activity_EX!$A:$A,$A146))/(SUMIFS('AGG Activity_16'!H:H,'AGG Activity_16'!$A:$A,$B146)),1)))))</f>
        <v>0</v>
      </c>
      <c r="S146" s="7">
        <f>IF(AND(S$1=2017,OR(M146="WH",M146="SH")),IF(COMBDG_Split_Tech!S146="",0,COMBDG_Split_Tech!S146),IF(S$1=2016,IF(COMBDG_Split_Tech!S146="",0,COMBDG_Split_Tech!S146),IF(COMBDG_Split_Tech!S146=1,1,IF(COMBDG_Split_Tech!S146="",0,IFERROR((COMBDG_Split_Tech!S146*(SUMIFS('AGG Activity_16'!I:I,'AGG Activity_16'!$A:$A,$B146)+SUMIFS('AGG Activity_EX'!I:I,'AGG Activity_EX'!$A:$A,$B146))-SUMIFS(Activity_EX!I:I,Activity_EX!$A:$A,$A146))/(SUMIFS('AGG Activity_16'!I:I,'AGG Activity_16'!$A:$A,$B146)),1)))))</f>
        <v>0</v>
      </c>
      <c r="T146" s="7">
        <f>IF(AND(T$1=2017,OR(N146="WH",N146="SH")),IF(COMBDG_Split_Tech!T146="",0,COMBDG_Split_Tech!T146),IF(T$1=2016,IF(COMBDG_Split_Tech!T146="",0,COMBDG_Split_Tech!T146),IF(COMBDG_Split_Tech!T146=1,1,IF(COMBDG_Split_Tech!T146="",0,IFERROR((COMBDG_Split_Tech!T146*(SUMIFS('AGG Activity_16'!J:J,'AGG Activity_16'!$A:$A,$B146)+SUMIFS('AGG Activity_EX'!J:J,'AGG Activity_EX'!$A:$A,$B146))-SUMIFS(Activity_EX!J:J,Activity_EX!$A:$A,$A146))/(SUMIFS('AGG Activity_16'!J:J,'AGG Activity_16'!$A:$A,$B146)),1)))))</f>
        <v>0</v>
      </c>
      <c r="U146" s="7">
        <f>IF(AND(U$1=2017,OR(O146="WH",O146="SH")),IF(COMBDG_Split_Tech!U146="",0,COMBDG_Split_Tech!U146),IF(U$1=2016,IF(COMBDG_Split_Tech!U146="",0,COMBDG_Split_Tech!U146),IF(COMBDG_Split_Tech!U146=1,1,IF(COMBDG_Split_Tech!U146="",0,IFERROR((COMBDG_Split_Tech!U146*(SUMIFS('AGG Activity_16'!K:K,'AGG Activity_16'!$A:$A,$B146)+SUMIFS('AGG Activity_EX'!K:K,'AGG Activity_EX'!$A:$A,$B146))-SUMIFS(Activity_EX!K:K,Activity_EX!$A:$A,$A146))/(SUMIFS('AGG Activity_16'!K:K,'AGG Activity_16'!$A:$A,$B146)),1)))))</f>
        <v>0</v>
      </c>
    </row>
    <row r="147" spans="1:21" x14ac:dyDescent="0.25">
      <c r="A147" t="str">
        <f>COMBDG_Split_Tech!A147</f>
        <v>COMBDGEDSNewWH______STDHFO</v>
      </c>
      <c r="B147" t="str">
        <f>COMBDG_Split_Tech!B147</f>
        <v>COMBDGEDSNewWH</v>
      </c>
      <c r="C147" t="str">
        <f>COMBDG_Split_Tech!C147</f>
        <v>COM</v>
      </c>
      <c r="D147" t="str">
        <f>COMBDG_Split_Tech!D147</f>
        <v>BDG</v>
      </c>
      <c r="E147" t="str">
        <f>COMBDG_Split_Tech!E147</f>
        <v>EDS</v>
      </c>
      <c r="F147" t="str">
        <f>COMBDG_Split_Tech!F147</f>
        <v>New</v>
      </c>
      <c r="G147" t="str">
        <f>COMBDG_Split_Tech!G147</f>
        <v>WH</v>
      </c>
      <c r="H147" t="str">
        <f>COMBDG_Split_Tech!H147</f>
        <v>___</v>
      </c>
      <c r="I147" t="str">
        <f>COMBDG_Split_Tech!I147</f>
        <v>___</v>
      </c>
      <c r="J147" t="str">
        <f>COMBDG_Split_Tech!J147</f>
        <v>STD</v>
      </c>
      <c r="K147" t="str">
        <f>COMBDG_Split_Tech!K147</f>
        <v>HFO</v>
      </c>
      <c r="L147" s="7">
        <f>IF(AND(L$1=2017,OR(F147="WH",F147="SH")),IF(COMBDG_Split_Tech!L147="",0,COMBDG_Split_Tech!L147),IF(L$1=2016,IF(COMBDG_Split_Tech!L147="",0,COMBDG_Split_Tech!L147),IF(COMBDG_Split_Tech!L147=1,1,IF(COMBDG_Split_Tech!L147="",0,IFERROR((COMBDG_Split_Tech!L147*(SUMIFS('AGG Activity_16'!B:B,'AGG Activity_16'!$A:$A,$B147)+SUMIFS('AGG Activity_EX'!B:B,'AGG Activity_EX'!$A:$A,$B147))-SUMIFS(Activity_EX!B:B,Activity_EX!$A:$A,$A147))/(SUMIFS('AGG Activity_16'!B:B,'AGG Activity_16'!$A:$A,$B147)),1)))))</f>
        <v>0</v>
      </c>
      <c r="M147" s="7">
        <f>IF(AND(M$1=2017,OR(G147="WH",G147="SH")),IF(COMBDG_Split_Tech!M147="",0,COMBDG_Split_Tech!M147),IF(M$1=2016,IF(COMBDG_Split_Tech!M147="",0,COMBDG_Split_Tech!M147),IF(COMBDG_Split_Tech!M147=1,1,IF(COMBDG_Split_Tech!M147="",0,IFERROR((COMBDG_Split_Tech!M147*(SUMIFS('AGG Activity_16'!C:C,'AGG Activity_16'!$A:$A,$B147)+SUMIFS('AGG Activity_EX'!C:C,'AGG Activity_EX'!$A:$A,$B147))-SUMIFS(Activity_EX!C:C,Activity_EX!$A:$A,$A147))/(SUMIFS('AGG Activity_16'!C:C,'AGG Activity_16'!$A:$A,$B147)),1)))))</f>
        <v>0</v>
      </c>
      <c r="N147" s="7">
        <f>IF(AND(N$1=2017,OR(H147="WH",H147="SH")),IF(COMBDG_Split_Tech!N147="",0,COMBDG_Split_Tech!N147),IF(N$1=2016,IF(COMBDG_Split_Tech!N147="",0,COMBDG_Split_Tech!N147),IF(COMBDG_Split_Tech!N147=1,1,IF(COMBDG_Split_Tech!N147="",0,IFERROR((COMBDG_Split_Tech!N147*(SUMIFS('AGG Activity_16'!D:D,'AGG Activity_16'!$A:$A,$B147)+SUMIFS('AGG Activity_EX'!D:D,'AGG Activity_EX'!$A:$A,$B147))-SUMIFS(Activity_EX!D:D,Activity_EX!$A:$A,$A147))/(SUMIFS('AGG Activity_16'!D:D,'AGG Activity_16'!$A:$A,$B147)),1)))))</f>
        <v>0</v>
      </c>
      <c r="O147" s="7">
        <f>IF(AND(O$1=2017,OR(I147="WH",I147="SH")),IF(COMBDG_Split_Tech!O147="",0,COMBDG_Split_Tech!O147),IF(O$1=2016,IF(COMBDG_Split_Tech!O147="",0,COMBDG_Split_Tech!O147),IF(COMBDG_Split_Tech!O147=1,1,IF(COMBDG_Split_Tech!O147="",0,IFERROR((COMBDG_Split_Tech!O147*(SUMIFS('AGG Activity_16'!E:E,'AGG Activity_16'!$A:$A,$B147)+SUMIFS('AGG Activity_EX'!E:E,'AGG Activity_EX'!$A:$A,$B147))-SUMIFS(Activity_EX!E:E,Activity_EX!$A:$A,$A147))/(SUMIFS('AGG Activity_16'!E:E,'AGG Activity_16'!$A:$A,$B147)),1)))))</f>
        <v>0</v>
      </c>
      <c r="P147" s="7">
        <f>IF(AND(P$1=2017,OR(J147="WH",J147="SH")),IF(COMBDG_Split_Tech!P147="",0,COMBDG_Split_Tech!P147),IF(P$1=2016,IF(COMBDG_Split_Tech!P147="",0,COMBDG_Split_Tech!P147),IF(COMBDG_Split_Tech!P147=1,1,IF(COMBDG_Split_Tech!P147="",0,IFERROR((COMBDG_Split_Tech!P147*(SUMIFS('AGG Activity_16'!F:F,'AGG Activity_16'!$A:$A,$B147)+SUMIFS('AGG Activity_EX'!F:F,'AGG Activity_EX'!$A:$A,$B147))-SUMIFS(Activity_EX!F:F,Activity_EX!$A:$A,$A147))/(SUMIFS('AGG Activity_16'!F:F,'AGG Activity_16'!$A:$A,$B147)),1)))))</f>
        <v>0</v>
      </c>
      <c r="Q147" s="7">
        <f>IF(AND(Q$1=2017,OR(K147="WH",K147="SH")),IF(COMBDG_Split_Tech!Q147="",0,COMBDG_Split_Tech!Q147),IF(Q$1=2016,IF(COMBDG_Split_Tech!Q147="",0,COMBDG_Split_Tech!Q147),IF(COMBDG_Split_Tech!Q147=1,1,IF(COMBDG_Split_Tech!Q147="",0,IFERROR((COMBDG_Split_Tech!Q147*(SUMIFS('AGG Activity_16'!G:G,'AGG Activity_16'!$A:$A,$B147)+SUMIFS('AGG Activity_EX'!G:G,'AGG Activity_EX'!$A:$A,$B147))-SUMIFS(Activity_EX!G:G,Activity_EX!$A:$A,$A147))/(SUMIFS('AGG Activity_16'!G:G,'AGG Activity_16'!$A:$A,$B147)),1)))))</f>
        <v>0</v>
      </c>
      <c r="R147" s="7">
        <f>IF(AND(R$1=2017,OR(L147="WH",L147="SH")),IF(COMBDG_Split_Tech!R147="",0,COMBDG_Split_Tech!R147),IF(R$1=2016,IF(COMBDG_Split_Tech!R147="",0,COMBDG_Split_Tech!R147),IF(COMBDG_Split_Tech!R147=1,1,IF(COMBDG_Split_Tech!R147="",0,IFERROR((COMBDG_Split_Tech!R147*(SUMIFS('AGG Activity_16'!H:H,'AGG Activity_16'!$A:$A,$B147)+SUMIFS('AGG Activity_EX'!H:H,'AGG Activity_EX'!$A:$A,$B147))-SUMIFS(Activity_EX!H:H,Activity_EX!$A:$A,$A147))/(SUMIFS('AGG Activity_16'!H:H,'AGG Activity_16'!$A:$A,$B147)),1)))))</f>
        <v>0</v>
      </c>
      <c r="S147" s="7">
        <f>IF(AND(S$1=2017,OR(M147="WH",M147="SH")),IF(COMBDG_Split_Tech!S147="",0,COMBDG_Split_Tech!S147),IF(S$1=2016,IF(COMBDG_Split_Tech!S147="",0,COMBDG_Split_Tech!S147),IF(COMBDG_Split_Tech!S147=1,1,IF(COMBDG_Split_Tech!S147="",0,IFERROR((COMBDG_Split_Tech!S147*(SUMIFS('AGG Activity_16'!I:I,'AGG Activity_16'!$A:$A,$B147)+SUMIFS('AGG Activity_EX'!I:I,'AGG Activity_EX'!$A:$A,$B147))-SUMIFS(Activity_EX!I:I,Activity_EX!$A:$A,$A147))/(SUMIFS('AGG Activity_16'!I:I,'AGG Activity_16'!$A:$A,$B147)),1)))))</f>
        <v>0</v>
      </c>
      <c r="T147" s="7">
        <f>IF(AND(T$1=2017,OR(N147="WH",N147="SH")),IF(COMBDG_Split_Tech!T147="",0,COMBDG_Split_Tech!T147),IF(T$1=2016,IF(COMBDG_Split_Tech!T147="",0,COMBDG_Split_Tech!T147),IF(COMBDG_Split_Tech!T147=1,1,IF(COMBDG_Split_Tech!T147="",0,IFERROR((COMBDG_Split_Tech!T147*(SUMIFS('AGG Activity_16'!J:J,'AGG Activity_16'!$A:$A,$B147)+SUMIFS('AGG Activity_EX'!J:J,'AGG Activity_EX'!$A:$A,$B147))-SUMIFS(Activity_EX!J:J,Activity_EX!$A:$A,$A147))/(SUMIFS('AGG Activity_16'!J:J,'AGG Activity_16'!$A:$A,$B147)),1)))))</f>
        <v>0</v>
      </c>
      <c r="U147" s="7">
        <f>IF(AND(U$1=2017,OR(O147="WH",O147="SH")),IF(COMBDG_Split_Tech!U147="",0,COMBDG_Split_Tech!U147),IF(U$1=2016,IF(COMBDG_Split_Tech!U147="",0,COMBDG_Split_Tech!U147),IF(COMBDG_Split_Tech!U147=1,1,IF(COMBDG_Split_Tech!U147="",0,IFERROR((COMBDG_Split_Tech!U147*(SUMIFS('AGG Activity_16'!K:K,'AGG Activity_16'!$A:$A,$B147)+SUMIFS('AGG Activity_EX'!K:K,'AGG Activity_EX'!$A:$A,$B147))-SUMIFS(Activity_EX!K:K,Activity_EX!$A:$A,$A147))/(SUMIFS('AGG Activity_16'!K:K,'AGG Activity_16'!$A:$A,$B147)),1)))))</f>
        <v>0</v>
      </c>
    </row>
    <row r="148" spans="1:21" x14ac:dyDescent="0.25">
      <c r="A148" t="str">
        <f>COMBDG_Split_Tech!A148</f>
        <v>COMBDGEDSNewWH______STDKER</v>
      </c>
      <c r="B148" t="str">
        <f>COMBDG_Split_Tech!B148</f>
        <v>COMBDGEDSNewWH</v>
      </c>
      <c r="C148" t="str">
        <f>COMBDG_Split_Tech!C148</f>
        <v>COM</v>
      </c>
      <c r="D148" t="str">
        <f>COMBDG_Split_Tech!D148</f>
        <v>BDG</v>
      </c>
      <c r="E148" t="str">
        <f>COMBDG_Split_Tech!E148</f>
        <v>EDS</v>
      </c>
      <c r="F148" t="str">
        <f>COMBDG_Split_Tech!F148</f>
        <v>New</v>
      </c>
      <c r="G148" t="str">
        <f>COMBDG_Split_Tech!G148</f>
        <v>WH</v>
      </c>
      <c r="H148" t="str">
        <f>COMBDG_Split_Tech!H148</f>
        <v>___</v>
      </c>
      <c r="I148" t="str">
        <f>COMBDG_Split_Tech!I148</f>
        <v>___</v>
      </c>
      <c r="J148" t="str">
        <f>COMBDG_Split_Tech!J148</f>
        <v>STD</v>
      </c>
      <c r="K148" t="str">
        <f>COMBDG_Split_Tech!K148</f>
        <v>KER</v>
      </c>
      <c r="L148" s="7">
        <f>IF(AND(L$1=2017,OR(F148="WH",F148="SH")),IF(COMBDG_Split_Tech!L148="",0,COMBDG_Split_Tech!L148),IF(L$1=2016,IF(COMBDG_Split_Tech!L148="",0,COMBDG_Split_Tech!L148),IF(COMBDG_Split_Tech!L148=1,1,IF(COMBDG_Split_Tech!L148="",0,IFERROR((COMBDG_Split_Tech!L148*(SUMIFS('AGG Activity_16'!B:B,'AGG Activity_16'!$A:$A,$B148)+SUMIFS('AGG Activity_EX'!B:B,'AGG Activity_EX'!$A:$A,$B148))-SUMIFS(Activity_EX!B:B,Activity_EX!$A:$A,$A148))/(SUMIFS('AGG Activity_16'!B:B,'AGG Activity_16'!$A:$A,$B148)),1)))))</f>
        <v>0</v>
      </c>
      <c r="M148" s="7">
        <f>IF(AND(M$1=2017,OR(G148="WH",G148="SH")),IF(COMBDG_Split_Tech!M148="",0,COMBDG_Split_Tech!M148),IF(M$1=2016,IF(COMBDG_Split_Tech!M148="",0,COMBDG_Split_Tech!M148),IF(COMBDG_Split_Tech!M148=1,1,IF(COMBDG_Split_Tech!M148="",0,IFERROR((COMBDG_Split_Tech!M148*(SUMIFS('AGG Activity_16'!C:C,'AGG Activity_16'!$A:$A,$B148)+SUMIFS('AGG Activity_EX'!C:C,'AGG Activity_EX'!$A:$A,$B148))-SUMIFS(Activity_EX!C:C,Activity_EX!$A:$A,$A148))/(SUMIFS('AGG Activity_16'!C:C,'AGG Activity_16'!$A:$A,$B148)),1)))))</f>
        <v>0</v>
      </c>
      <c r="N148" s="7">
        <f>IF(AND(N$1=2017,OR(H148="WH",H148="SH")),IF(COMBDG_Split_Tech!N148="",0,COMBDG_Split_Tech!N148),IF(N$1=2016,IF(COMBDG_Split_Tech!N148="",0,COMBDG_Split_Tech!N148),IF(COMBDG_Split_Tech!N148=1,1,IF(COMBDG_Split_Tech!N148="",0,IFERROR((COMBDG_Split_Tech!N148*(SUMIFS('AGG Activity_16'!D:D,'AGG Activity_16'!$A:$A,$B148)+SUMIFS('AGG Activity_EX'!D:D,'AGG Activity_EX'!$A:$A,$B148))-SUMIFS(Activity_EX!D:D,Activity_EX!$A:$A,$A148))/(SUMIFS('AGG Activity_16'!D:D,'AGG Activity_16'!$A:$A,$B148)),1)))))</f>
        <v>0</v>
      </c>
      <c r="O148" s="7">
        <f>IF(AND(O$1=2017,OR(I148="WH",I148="SH")),IF(COMBDG_Split_Tech!O148="",0,COMBDG_Split_Tech!O148),IF(O$1=2016,IF(COMBDG_Split_Tech!O148="",0,COMBDG_Split_Tech!O148),IF(COMBDG_Split_Tech!O148=1,1,IF(COMBDG_Split_Tech!O148="",0,IFERROR((COMBDG_Split_Tech!O148*(SUMIFS('AGG Activity_16'!E:E,'AGG Activity_16'!$A:$A,$B148)+SUMIFS('AGG Activity_EX'!E:E,'AGG Activity_EX'!$A:$A,$B148))-SUMIFS(Activity_EX!E:E,Activity_EX!$A:$A,$A148))/(SUMIFS('AGG Activity_16'!E:E,'AGG Activity_16'!$A:$A,$B148)),1)))))</f>
        <v>0</v>
      </c>
      <c r="P148" s="7">
        <f>IF(AND(P$1=2017,OR(J148="WH",J148="SH")),IF(COMBDG_Split_Tech!P148="",0,COMBDG_Split_Tech!P148),IF(P$1=2016,IF(COMBDG_Split_Tech!P148="",0,COMBDG_Split_Tech!P148),IF(COMBDG_Split_Tech!P148=1,1,IF(COMBDG_Split_Tech!P148="",0,IFERROR((COMBDG_Split_Tech!P148*(SUMIFS('AGG Activity_16'!F:F,'AGG Activity_16'!$A:$A,$B148)+SUMIFS('AGG Activity_EX'!F:F,'AGG Activity_EX'!$A:$A,$B148))-SUMIFS(Activity_EX!F:F,Activity_EX!$A:$A,$A148))/(SUMIFS('AGG Activity_16'!F:F,'AGG Activity_16'!$A:$A,$B148)),1)))))</f>
        <v>0</v>
      </c>
      <c r="Q148" s="7">
        <f>IF(AND(Q$1=2017,OR(K148="WH",K148="SH")),IF(COMBDG_Split_Tech!Q148="",0,COMBDG_Split_Tech!Q148),IF(Q$1=2016,IF(COMBDG_Split_Tech!Q148="",0,COMBDG_Split_Tech!Q148),IF(COMBDG_Split_Tech!Q148=1,1,IF(COMBDG_Split_Tech!Q148="",0,IFERROR((COMBDG_Split_Tech!Q148*(SUMIFS('AGG Activity_16'!G:G,'AGG Activity_16'!$A:$A,$B148)+SUMIFS('AGG Activity_EX'!G:G,'AGG Activity_EX'!$A:$A,$B148))-SUMIFS(Activity_EX!G:G,Activity_EX!$A:$A,$A148))/(SUMIFS('AGG Activity_16'!G:G,'AGG Activity_16'!$A:$A,$B148)),1)))))</f>
        <v>0</v>
      </c>
      <c r="R148" s="7">
        <f>IF(AND(R$1=2017,OR(L148="WH",L148="SH")),IF(COMBDG_Split_Tech!R148="",0,COMBDG_Split_Tech!R148),IF(R$1=2016,IF(COMBDG_Split_Tech!R148="",0,COMBDG_Split_Tech!R148),IF(COMBDG_Split_Tech!R148=1,1,IF(COMBDG_Split_Tech!R148="",0,IFERROR((COMBDG_Split_Tech!R148*(SUMIFS('AGG Activity_16'!H:H,'AGG Activity_16'!$A:$A,$B148)+SUMIFS('AGG Activity_EX'!H:H,'AGG Activity_EX'!$A:$A,$B148))-SUMIFS(Activity_EX!H:H,Activity_EX!$A:$A,$A148))/(SUMIFS('AGG Activity_16'!H:H,'AGG Activity_16'!$A:$A,$B148)),1)))))</f>
        <v>0</v>
      </c>
      <c r="S148" s="7">
        <f>IF(AND(S$1=2017,OR(M148="WH",M148="SH")),IF(COMBDG_Split_Tech!S148="",0,COMBDG_Split_Tech!S148),IF(S$1=2016,IF(COMBDG_Split_Tech!S148="",0,COMBDG_Split_Tech!S148),IF(COMBDG_Split_Tech!S148=1,1,IF(COMBDG_Split_Tech!S148="",0,IFERROR((COMBDG_Split_Tech!S148*(SUMIFS('AGG Activity_16'!I:I,'AGG Activity_16'!$A:$A,$B148)+SUMIFS('AGG Activity_EX'!I:I,'AGG Activity_EX'!$A:$A,$B148))-SUMIFS(Activity_EX!I:I,Activity_EX!$A:$A,$A148))/(SUMIFS('AGG Activity_16'!I:I,'AGG Activity_16'!$A:$A,$B148)),1)))))</f>
        <v>0</v>
      </c>
      <c r="T148" s="7">
        <f>IF(AND(T$1=2017,OR(N148="WH",N148="SH")),IF(COMBDG_Split_Tech!T148="",0,COMBDG_Split_Tech!T148),IF(T$1=2016,IF(COMBDG_Split_Tech!T148="",0,COMBDG_Split_Tech!T148),IF(COMBDG_Split_Tech!T148=1,1,IF(COMBDG_Split_Tech!T148="",0,IFERROR((COMBDG_Split_Tech!T148*(SUMIFS('AGG Activity_16'!J:J,'AGG Activity_16'!$A:$A,$B148)+SUMIFS('AGG Activity_EX'!J:J,'AGG Activity_EX'!$A:$A,$B148))-SUMIFS(Activity_EX!J:J,Activity_EX!$A:$A,$A148))/(SUMIFS('AGG Activity_16'!J:J,'AGG Activity_16'!$A:$A,$B148)),1)))))</f>
        <v>0</v>
      </c>
      <c r="U148" s="7">
        <f>IF(AND(U$1=2017,OR(O148="WH",O148="SH")),IF(COMBDG_Split_Tech!U148="",0,COMBDG_Split_Tech!U148),IF(U$1=2016,IF(COMBDG_Split_Tech!U148="",0,COMBDG_Split_Tech!U148),IF(COMBDG_Split_Tech!U148=1,1,IF(COMBDG_Split_Tech!U148="",0,IFERROR((COMBDG_Split_Tech!U148*(SUMIFS('AGG Activity_16'!K:K,'AGG Activity_16'!$A:$A,$B148)+SUMIFS('AGG Activity_EX'!K:K,'AGG Activity_EX'!$A:$A,$B148))-SUMIFS(Activity_EX!K:K,Activity_EX!$A:$A,$A148))/(SUMIFS('AGG Activity_16'!K:K,'AGG Activity_16'!$A:$A,$B148)),1)))))</f>
        <v>0</v>
      </c>
    </row>
    <row r="149" spans="1:21" x14ac:dyDescent="0.25">
      <c r="A149" t="str">
        <f>COMBDG_Split_Tech!A149</f>
        <v>COMBDGEDSNewWH______STDLFO</v>
      </c>
      <c r="B149" t="str">
        <f>COMBDG_Split_Tech!B149</f>
        <v>COMBDGEDSNewWH</v>
      </c>
      <c r="C149" t="str">
        <f>COMBDG_Split_Tech!C149</f>
        <v>COM</v>
      </c>
      <c r="D149" t="str">
        <f>COMBDG_Split_Tech!D149</f>
        <v>BDG</v>
      </c>
      <c r="E149" t="str">
        <f>COMBDG_Split_Tech!E149</f>
        <v>EDS</v>
      </c>
      <c r="F149" t="str">
        <f>COMBDG_Split_Tech!F149</f>
        <v>New</v>
      </c>
      <c r="G149" t="str">
        <f>COMBDG_Split_Tech!G149</f>
        <v>WH</v>
      </c>
      <c r="H149" t="str">
        <f>COMBDG_Split_Tech!H149</f>
        <v>___</v>
      </c>
      <c r="I149" t="str">
        <f>COMBDG_Split_Tech!I149</f>
        <v>___</v>
      </c>
      <c r="J149" t="str">
        <f>COMBDG_Split_Tech!J149</f>
        <v>STD</v>
      </c>
      <c r="K149" t="str">
        <f>COMBDG_Split_Tech!K149</f>
        <v>LFO</v>
      </c>
      <c r="L149" s="7">
        <f>IF(AND(L$1=2017,OR(F149="WH",F149="SH")),IF(COMBDG_Split_Tech!L149="",0,COMBDG_Split_Tech!L149),IF(L$1=2016,IF(COMBDG_Split_Tech!L149="",0,COMBDG_Split_Tech!L149),IF(COMBDG_Split_Tech!L149=1,1,IF(COMBDG_Split_Tech!L149="",0,IFERROR((COMBDG_Split_Tech!L149*(SUMIFS('AGG Activity_16'!B:B,'AGG Activity_16'!$A:$A,$B149)+SUMIFS('AGG Activity_EX'!B:B,'AGG Activity_EX'!$A:$A,$B149))-SUMIFS(Activity_EX!B:B,Activity_EX!$A:$A,$A149))/(SUMIFS('AGG Activity_16'!B:B,'AGG Activity_16'!$A:$A,$B149)),1)))))</f>
        <v>0</v>
      </c>
      <c r="M149" s="7">
        <f>IF(AND(M$1=2017,OR(G149="WH",G149="SH")),IF(COMBDG_Split_Tech!M149="",0,COMBDG_Split_Tech!M149),IF(M$1=2016,IF(COMBDG_Split_Tech!M149="",0,COMBDG_Split_Tech!M149),IF(COMBDG_Split_Tech!M149=1,1,IF(COMBDG_Split_Tech!M149="",0,IFERROR((COMBDG_Split_Tech!M149*(SUMIFS('AGG Activity_16'!C:C,'AGG Activity_16'!$A:$A,$B149)+SUMIFS('AGG Activity_EX'!C:C,'AGG Activity_EX'!$A:$A,$B149))-SUMIFS(Activity_EX!C:C,Activity_EX!$A:$A,$A149))/(SUMIFS('AGG Activity_16'!C:C,'AGG Activity_16'!$A:$A,$B149)),1)))))</f>
        <v>0</v>
      </c>
      <c r="N149" s="7">
        <f>IF(AND(N$1=2017,OR(H149="WH",H149="SH")),IF(COMBDG_Split_Tech!N149="",0,COMBDG_Split_Tech!N149),IF(N$1=2016,IF(COMBDG_Split_Tech!N149="",0,COMBDG_Split_Tech!N149),IF(COMBDG_Split_Tech!N149=1,1,IF(COMBDG_Split_Tech!N149="",0,IFERROR((COMBDG_Split_Tech!N149*(SUMIFS('AGG Activity_16'!D:D,'AGG Activity_16'!$A:$A,$B149)+SUMIFS('AGG Activity_EX'!D:D,'AGG Activity_EX'!$A:$A,$B149))-SUMIFS(Activity_EX!D:D,Activity_EX!$A:$A,$A149))/(SUMIFS('AGG Activity_16'!D:D,'AGG Activity_16'!$A:$A,$B149)),1)))))</f>
        <v>0</v>
      </c>
      <c r="O149" s="7">
        <f>IF(AND(O$1=2017,OR(I149="WH",I149="SH")),IF(COMBDG_Split_Tech!O149="",0,COMBDG_Split_Tech!O149),IF(O$1=2016,IF(COMBDG_Split_Tech!O149="",0,COMBDG_Split_Tech!O149),IF(COMBDG_Split_Tech!O149=1,1,IF(COMBDG_Split_Tech!O149="",0,IFERROR((COMBDG_Split_Tech!O149*(SUMIFS('AGG Activity_16'!E:E,'AGG Activity_16'!$A:$A,$B149)+SUMIFS('AGG Activity_EX'!E:E,'AGG Activity_EX'!$A:$A,$B149))-SUMIFS(Activity_EX!E:E,Activity_EX!$A:$A,$A149))/(SUMIFS('AGG Activity_16'!E:E,'AGG Activity_16'!$A:$A,$B149)),1)))))</f>
        <v>0</v>
      </c>
      <c r="P149" s="7">
        <f>IF(AND(P$1=2017,OR(J149="WH",J149="SH")),IF(COMBDG_Split_Tech!P149="",0,COMBDG_Split_Tech!P149),IF(P$1=2016,IF(COMBDG_Split_Tech!P149="",0,COMBDG_Split_Tech!P149),IF(COMBDG_Split_Tech!P149=1,1,IF(COMBDG_Split_Tech!P149="",0,IFERROR((COMBDG_Split_Tech!P149*(SUMIFS('AGG Activity_16'!F:F,'AGG Activity_16'!$A:$A,$B149)+SUMIFS('AGG Activity_EX'!F:F,'AGG Activity_EX'!$A:$A,$B149))-SUMIFS(Activity_EX!F:F,Activity_EX!$A:$A,$A149))/(SUMIFS('AGG Activity_16'!F:F,'AGG Activity_16'!$A:$A,$B149)),1)))))</f>
        <v>0</v>
      </c>
      <c r="Q149" s="7">
        <f>IF(AND(Q$1=2017,OR(K149="WH",K149="SH")),IF(COMBDG_Split_Tech!Q149="",0,COMBDG_Split_Tech!Q149),IF(Q$1=2016,IF(COMBDG_Split_Tech!Q149="",0,COMBDG_Split_Tech!Q149),IF(COMBDG_Split_Tech!Q149=1,1,IF(COMBDG_Split_Tech!Q149="",0,IFERROR((COMBDG_Split_Tech!Q149*(SUMIFS('AGG Activity_16'!G:G,'AGG Activity_16'!$A:$A,$B149)+SUMIFS('AGG Activity_EX'!G:G,'AGG Activity_EX'!$A:$A,$B149))-SUMIFS(Activity_EX!G:G,Activity_EX!$A:$A,$A149))/(SUMIFS('AGG Activity_16'!G:G,'AGG Activity_16'!$A:$A,$B149)),1)))))</f>
        <v>0</v>
      </c>
      <c r="R149" s="7">
        <f>IF(AND(R$1=2017,OR(L149="WH",L149="SH")),IF(COMBDG_Split_Tech!R149="",0,COMBDG_Split_Tech!R149),IF(R$1=2016,IF(COMBDG_Split_Tech!R149="",0,COMBDG_Split_Tech!R149),IF(COMBDG_Split_Tech!R149=1,1,IF(COMBDG_Split_Tech!R149="",0,IFERROR((COMBDG_Split_Tech!R149*(SUMIFS('AGG Activity_16'!H:H,'AGG Activity_16'!$A:$A,$B149)+SUMIFS('AGG Activity_EX'!H:H,'AGG Activity_EX'!$A:$A,$B149))-SUMIFS(Activity_EX!H:H,Activity_EX!$A:$A,$A149))/(SUMIFS('AGG Activity_16'!H:H,'AGG Activity_16'!$A:$A,$B149)),1)))))</f>
        <v>0</v>
      </c>
      <c r="S149" s="7">
        <f>IF(AND(S$1=2017,OR(M149="WH",M149="SH")),IF(COMBDG_Split_Tech!S149="",0,COMBDG_Split_Tech!S149),IF(S$1=2016,IF(COMBDG_Split_Tech!S149="",0,COMBDG_Split_Tech!S149),IF(COMBDG_Split_Tech!S149=1,1,IF(COMBDG_Split_Tech!S149="",0,IFERROR((COMBDG_Split_Tech!S149*(SUMIFS('AGG Activity_16'!I:I,'AGG Activity_16'!$A:$A,$B149)+SUMIFS('AGG Activity_EX'!I:I,'AGG Activity_EX'!$A:$A,$B149))-SUMIFS(Activity_EX!I:I,Activity_EX!$A:$A,$A149))/(SUMIFS('AGG Activity_16'!I:I,'AGG Activity_16'!$A:$A,$B149)),1)))))</f>
        <v>0</v>
      </c>
      <c r="T149" s="7">
        <f>IF(AND(T$1=2017,OR(N149="WH",N149="SH")),IF(COMBDG_Split_Tech!T149="",0,COMBDG_Split_Tech!T149),IF(T$1=2016,IF(COMBDG_Split_Tech!T149="",0,COMBDG_Split_Tech!T149),IF(COMBDG_Split_Tech!T149=1,1,IF(COMBDG_Split_Tech!T149="",0,IFERROR((COMBDG_Split_Tech!T149*(SUMIFS('AGG Activity_16'!J:J,'AGG Activity_16'!$A:$A,$B149)+SUMIFS('AGG Activity_EX'!J:J,'AGG Activity_EX'!$A:$A,$B149))-SUMIFS(Activity_EX!J:J,Activity_EX!$A:$A,$A149))/(SUMIFS('AGG Activity_16'!J:J,'AGG Activity_16'!$A:$A,$B149)),1)))))</f>
        <v>0</v>
      </c>
      <c r="U149" s="7">
        <f>IF(AND(U$1=2017,OR(O149="WH",O149="SH")),IF(COMBDG_Split_Tech!U149="",0,COMBDG_Split_Tech!U149),IF(U$1=2016,IF(COMBDG_Split_Tech!U149="",0,COMBDG_Split_Tech!U149),IF(COMBDG_Split_Tech!U149=1,1,IF(COMBDG_Split_Tech!U149="",0,IFERROR((COMBDG_Split_Tech!U149*(SUMIFS('AGG Activity_16'!K:K,'AGG Activity_16'!$A:$A,$B149)+SUMIFS('AGG Activity_EX'!K:K,'AGG Activity_EX'!$A:$A,$B149))-SUMIFS(Activity_EX!K:K,Activity_EX!$A:$A,$A149))/(SUMIFS('AGG Activity_16'!K:K,'AGG Activity_16'!$A:$A,$B149)),1)))))</f>
        <v>0</v>
      </c>
    </row>
    <row r="150" spans="1:21" x14ac:dyDescent="0.25">
      <c r="A150" t="str">
        <f>COMBDG_Split_Tech!A150</f>
        <v>COMBDGEDSNewWH______STDNGA</v>
      </c>
      <c r="B150" t="str">
        <f>COMBDG_Split_Tech!B150</f>
        <v>COMBDGEDSNewWH</v>
      </c>
      <c r="C150" t="str">
        <f>COMBDG_Split_Tech!C150</f>
        <v>COM</v>
      </c>
      <c r="D150" t="str">
        <f>COMBDG_Split_Tech!D150</f>
        <v>BDG</v>
      </c>
      <c r="E150" t="str">
        <f>COMBDG_Split_Tech!E150</f>
        <v>EDS</v>
      </c>
      <c r="F150" t="str">
        <f>COMBDG_Split_Tech!F150</f>
        <v>New</v>
      </c>
      <c r="G150" t="str">
        <f>COMBDG_Split_Tech!G150</f>
        <v>WH</v>
      </c>
      <c r="H150" t="str">
        <f>COMBDG_Split_Tech!H150</f>
        <v>___</v>
      </c>
      <c r="I150" t="str">
        <f>COMBDG_Split_Tech!I150</f>
        <v>___</v>
      </c>
      <c r="J150" t="str">
        <f>COMBDG_Split_Tech!J150</f>
        <v>STD</v>
      </c>
      <c r="K150" t="str">
        <f>COMBDG_Split_Tech!K150</f>
        <v>NGA</v>
      </c>
      <c r="L150" s="7">
        <f>IF(AND(L$1=2017,OR(F150="WH",F150="SH")),IF(COMBDG_Split_Tech!L150="",0,COMBDG_Split_Tech!L150),IF(L$1=2016,IF(COMBDG_Split_Tech!L150="",0,COMBDG_Split_Tech!L150),IF(COMBDG_Split_Tech!L150=1,1,IF(COMBDG_Split_Tech!L150="",0,IFERROR((COMBDG_Split_Tech!L150*(SUMIFS('AGG Activity_16'!B:B,'AGG Activity_16'!$A:$A,$B150)+SUMIFS('AGG Activity_EX'!B:B,'AGG Activity_EX'!$A:$A,$B150))-SUMIFS(Activity_EX!B:B,Activity_EX!$A:$A,$A150))/(SUMIFS('AGG Activity_16'!B:B,'AGG Activity_16'!$A:$A,$B150)),1)))))</f>
        <v>0</v>
      </c>
      <c r="M150" s="7">
        <f>IF(AND(M$1=2017,OR(G150="WH",G150="SH")),IF(COMBDG_Split_Tech!M150="",0,COMBDG_Split_Tech!M150),IF(M$1=2016,IF(COMBDG_Split_Tech!M150="",0,COMBDG_Split_Tech!M150),IF(COMBDG_Split_Tech!M150=1,1,IF(COMBDG_Split_Tech!M150="",0,IFERROR((COMBDG_Split_Tech!M150*(SUMIFS('AGG Activity_16'!C:C,'AGG Activity_16'!$A:$A,$B150)+SUMIFS('AGG Activity_EX'!C:C,'AGG Activity_EX'!$A:$A,$B150))-SUMIFS(Activity_EX!C:C,Activity_EX!$A:$A,$A150))/(SUMIFS('AGG Activity_16'!C:C,'AGG Activity_16'!$A:$A,$B150)),1)))))</f>
        <v>0</v>
      </c>
      <c r="N150" s="7">
        <f>IF(AND(N$1=2017,OR(H150="WH",H150="SH")),IF(COMBDG_Split_Tech!N150="",0,COMBDG_Split_Tech!N150),IF(N$1=2016,IF(COMBDG_Split_Tech!N150="",0,COMBDG_Split_Tech!N150),IF(COMBDG_Split_Tech!N150=1,1,IF(COMBDG_Split_Tech!N150="",0,IFERROR((COMBDG_Split_Tech!N150*(SUMIFS('AGG Activity_16'!D:D,'AGG Activity_16'!$A:$A,$B150)+SUMIFS('AGG Activity_EX'!D:D,'AGG Activity_EX'!$A:$A,$B150))-SUMIFS(Activity_EX!D:D,Activity_EX!$A:$A,$A150))/(SUMIFS('AGG Activity_16'!D:D,'AGG Activity_16'!$A:$A,$B150)),1)))))</f>
        <v>0</v>
      </c>
      <c r="O150" s="7">
        <f>IF(AND(O$1=2017,OR(I150="WH",I150="SH")),IF(COMBDG_Split_Tech!O150="",0,COMBDG_Split_Tech!O150),IF(O$1=2016,IF(COMBDG_Split_Tech!O150="",0,COMBDG_Split_Tech!O150),IF(COMBDG_Split_Tech!O150=1,1,IF(COMBDG_Split_Tech!O150="",0,IFERROR((COMBDG_Split_Tech!O150*(SUMIFS('AGG Activity_16'!E:E,'AGG Activity_16'!$A:$A,$B150)+SUMIFS('AGG Activity_EX'!E:E,'AGG Activity_EX'!$A:$A,$B150))-SUMIFS(Activity_EX!E:E,Activity_EX!$A:$A,$A150))/(SUMIFS('AGG Activity_16'!E:E,'AGG Activity_16'!$A:$A,$B150)),1)))))</f>
        <v>0</v>
      </c>
      <c r="P150" s="7">
        <f>IF(AND(P$1=2017,OR(J150="WH",J150="SH")),IF(COMBDG_Split_Tech!P150="",0,COMBDG_Split_Tech!P150),IF(P$1=2016,IF(COMBDG_Split_Tech!P150="",0,COMBDG_Split_Tech!P150),IF(COMBDG_Split_Tech!P150=1,1,IF(COMBDG_Split_Tech!P150="",0,IFERROR((COMBDG_Split_Tech!P150*(SUMIFS('AGG Activity_16'!F:F,'AGG Activity_16'!$A:$A,$B150)+SUMIFS('AGG Activity_EX'!F:F,'AGG Activity_EX'!$A:$A,$B150))-SUMIFS(Activity_EX!F:F,Activity_EX!$A:$A,$A150))/(SUMIFS('AGG Activity_16'!F:F,'AGG Activity_16'!$A:$A,$B150)),1)))))</f>
        <v>0</v>
      </c>
      <c r="Q150" s="7">
        <f>IF(AND(Q$1=2017,OR(K150="WH",K150="SH")),IF(COMBDG_Split_Tech!Q150="",0,COMBDG_Split_Tech!Q150),IF(Q$1=2016,IF(COMBDG_Split_Tech!Q150="",0,COMBDG_Split_Tech!Q150),IF(COMBDG_Split_Tech!Q150=1,1,IF(COMBDG_Split_Tech!Q150="",0,IFERROR((COMBDG_Split_Tech!Q150*(SUMIFS('AGG Activity_16'!G:G,'AGG Activity_16'!$A:$A,$B150)+SUMIFS('AGG Activity_EX'!G:G,'AGG Activity_EX'!$A:$A,$B150))-SUMIFS(Activity_EX!G:G,Activity_EX!$A:$A,$A150))/(SUMIFS('AGG Activity_16'!G:G,'AGG Activity_16'!$A:$A,$B150)),1)))))</f>
        <v>0</v>
      </c>
      <c r="R150" s="7">
        <f>IF(AND(R$1=2017,OR(L150="WH",L150="SH")),IF(COMBDG_Split_Tech!R150="",0,COMBDG_Split_Tech!R150),IF(R$1=2016,IF(COMBDG_Split_Tech!R150="",0,COMBDG_Split_Tech!R150),IF(COMBDG_Split_Tech!R150=1,1,IF(COMBDG_Split_Tech!R150="",0,IFERROR((COMBDG_Split_Tech!R150*(SUMIFS('AGG Activity_16'!H:H,'AGG Activity_16'!$A:$A,$B150)+SUMIFS('AGG Activity_EX'!H:H,'AGG Activity_EX'!$A:$A,$B150))-SUMIFS(Activity_EX!H:H,Activity_EX!$A:$A,$A150))/(SUMIFS('AGG Activity_16'!H:H,'AGG Activity_16'!$A:$A,$B150)),1)))))</f>
        <v>0</v>
      </c>
      <c r="S150" s="7">
        <f>IF(AND(S$1=2017,OR(M150="WH",M150="SH")),IF(COMBDG_Split_Tech!S150="",0,COMBDG_Split_Tech!S150),IF(S$1=2016,IF(COMBDG_Split_Tech!S150="",0,COMBDG_Split_Tech!S150),IF(COMBDG_Split_Tech!S150=1,1,IF(COMBDG_Split_Tech!S150="",0,IFERROR((COMBDG_Split_Tech!S150*(SUMIFS('AGG Activity_16'!I:I,'AGG Activity_16'!$A:$A,$B150)+SUMIFS('AGG Activity_EX'!I:I,'AGG Activity_EX'!$A:$A,$B150))-SUMIFS(Activity_EX!I:I,Activity_EX!$A:$A,$A150))/(SUMIFS('AGG Activity_16'!I:I,'AGG Activity_16'!$A:$A,$B150)),1)))))</f>
        <v>0</v>
      </c>
      <c r="T150" s="7">
        <f>IF(AND(T$1=2017,OR(N150="WH",N150="SH")),IF(COMBDG_Split_Tech!T150="",0,COMBDG_Split_Tech!T150),IF(T$1=2016,IF(COMBDG_Split_Tech!T150="",0,COMBDG_Split_Tech!T150),IF(COMBDG_Split_Tech!T150=1,1,IF(COMBDG_Split_Tech!T150="",0,IFERROR((COMBDG_Split_Tech!T150*(SUMIFS('AGG Activity_16'!J:J,'AGG Activity_16'!$A:$A,$B150)+SUMIFS('AGG Activity_EX'!J:J,'AGG Activity_EX'!$A:$A,$B150))-SUMIFS(Activity_EX!J:J,Activity_EX!$A:$A,$A150))/(SUMIFS('AGG Activity_16'!J:J,'AGG Activity_16'!$A:$A,$B150)),1)))))</f>
        <v>0</v>
      </c>
      <c r="U150" s="7">
        <f>IF(AND(U$1=2017,OR(O150="WH",O150="SH")),IF(COMBDG_Split_Tech!U150="",0,COMBDG_Split_Tech!U150),IF(U$1=2016,IF(COMBDG_Split_Tech!U150="",0,COMBDG_Split_Tech!U150),IF(COMBDG_Split_Tech!U150=1,1,IF(COMBDG_Split_Tech!U150="",0,IFERROR((COMBDG_Split_Tech!U150*(SUMIFS('AGG Activity_16'!K:K,'AGG Activity_16'!$A:$A,$B150)+SUMIFS('AGG Activity_EX'!K:K,'AGG Activity_EX'!$A:$A,$B150))-SUMIFS(Activity_EX!K:K,Activity_EX!$A:$A,$A150))/(SUMIFS('AGG Activity_16'!K:K,'AGG Activity_16'!$A:$A,$B150)),1)))))</f>
        <v>0</v>
      </c>
    </row>
    <row r="151" spans="1:21" x14ac:dyDescent="0.25">
      <c r="A151" t="str">
        <f>COMBDG_Split_Tech!A151</f>
        <v>COMBDGEDSNewWH______STDPRO</v>
      </c>
      <c r="B151" t="str">
        <f>COMBDG_Split_Tech!B151</f>
        <v>COMBDGEDSNewWH</v>
      </c>
      <c r="C151" t="str">
        <f>COMBDG_Split_Tech!C151</f>
        <v>COM</v>
      </c>
      <c r="D151" t="str">
        <f>COMBDG_Split_Tech!D151</f>
        <v>BDG</v>
      </c>
      <c r="E151" t="str">
        <f>COMBDG_Split_Tech!E151</f>
        <v>EDS</v>
      </c>
      <c r="F151" t="str">
        <f>COMBDG_Split_Tech!F151</f>
        <v>New</v>
      </c>
      <c r="G151" t="str">
        <f>COMBDG_Split_Tech!G151</f>
        <v>WH</v>
      </c>
      <c r="H151" t="str">
        <f>COMBDG_Split_Tech!H151</f>
        <v>___</v>
      </c>
      <c r="I151" t="str">
        <f>COMBDG_Split_Tech!I151</f>
        <v>___</v>
      </c>
      <c r="J151" t="str">
        <f>COMBDG_Split_Tech!J151</f>
        <v>STD</v>
      </c>
      <c r="K151" t="str">
        <f>COMBDG_Split_Tech!K151</f>
        <v>PRO</v>
      </c>
      <c r="L151" s="7">
        <f>IF(AND(L$1=2017,OR(F151="WH",F151="SH")),IF(COMBDG_Split_Tech!L151="",0,COMBDG_Split_Tech!L151),IF(L$1=2016,IF(COMBDG_Split_Tech!L151="",0,COMBDG_Split_Tech!L151),IF(COMBDG_Split_Tech!L151=1,1,IF(COMBDG_Split_Tech!L151="",0,IFERROR((COMBDG_Split_Tech!L151*(SUMIFS('AGG Activity_16'!B:B,'AGG Activity_16'!$A:$A,$B151)+SUMIFS('AGG Activity_EX'!B:B,'AGG Activity_EX'!$A:$A,$B151))-SUMIFS(Activity_EX!B:B,Activity_EX!$A:$A,$A151))/(SUMIFS('AGG Activity_16'!B:B,'AGG Activity_16'!$A:$A,$B151)),1)))))</f>
        <v>0</v>
      </c>
      <c r="M151" s="7">
        <f>IF(AND(M$1=2017,OR(G151="WH",G151="SH")),IF(COMBDG_Split_Tech!M151="",0,COMBDG_Split_Tech!M151),IF(M$1=2016,IF(COMBDG_Split_Tech!M151="",0,COMBDG_Split_Tech!M151),IF(COMBDG_Split_Tech!M151=1,1,IF(COMBDG_Split_Tech!M151="",0,IFERROR((COMBDG_Split_Tech!M151*(SUMIFS('AGG Activity_16'!C:C,'AGG Activity_16'!$A:$A,$B151)+SUMIFS('AGG Activity_EX'!C:C,'AGG Activity_EX'!$A:$A,$B151))-SUMIFS(Activity_EX!C:C,Activity_EX!$A:$A,$A151))/(SUMIFS('AGG Activity_16'!C:C,'AGG Activity_16'!$A:$A,$B151)),1)))))</f>
        <v>0</v>
      </c>
      <c r="N151" s="7">
        <f>IF(AND(N$1=2017,OR(H151="WH",H151="SH")),IF(COMBDG_Split_Tech!N151="",0,COMBDG_Split_Tech!N151),IF(N$1=2016,IF(COMBDG_Split_Tech!N151="",0,COMBDG_Split_Tech!N151),IF(COMBDG_Split_Tech!N151=1,1,IF(COMBDG_Split_Tech!N151="",0,IFERROR((COMBDG_Split_Tech!N151*(SUMIFS('AGG Activity_16'!D:D,'AGG Activity_16'!$A:$A,$B151)+SUMIFS('AGG Activity_EX'!D:D,'AGG Activity_EX'!$A:$A,$B151))-SUMIFS(Activity_EX!D:D,Activity_EX!$A:$A,$A151))/(SUMIFS('AGG Activity_16'!D:D,'AGG Activity_16'!$A:$A,$B151)),1)))))</f>
        <v>0</v>
      </c>
      <c r="O151" s="7">
        <f>IF(AND(O$1=2017,OR(I151="WH",I151="SH")),IF(COMBDG_Split_Tech!O151="",0,COMBDG_Split_Tech!O151),IF(O$1=2016,IF(COMBDG_Split_Tech!O151="",0,COMBDG_Split_Tech!O151),IF(COMBDG_Split_Tech!O151=1,1,IF(COMBDG_Split_Tech!O151="",0,IFERROR((COMBDG_Split_Tech!O151*(SUMIFS('AGG Activity_16'!E:E,'AGG Activity_16'!$A:$A,$B151)+SUMIFS('AGG Activity_EX'!E:E,'AGG Activity_EX'!$A:$A,$B151))-SUMIFS(Activity_EX!E:E,Activity_EX!$A:$A,$A151))/(SUMIFS('AGG Activity_16'!E:E,'AGG Activity_16'!$A:$A,$B151)),1)))))</f>
        <v>0</v>
      </c>
      <c r="P151" s="7">
        <f>IF(AND(P$1=2017,OR(J151="WH",J151="SH")),IF(COMBDG_Split_Tech!P151="",0,COMBDG_Split_Tech!P151),IF(P$1=2016,IF(COMBDG_Split_Tech!P151="",0,COMBDG_Split_Tech!P151),IF(COMBDG_Split_Tech!P151=1,1,IF(COMBDG_Split_Tech!P151="",0,IFERROR((COMBDG_Split_Tech!P151*(SUMIFS('AGG Activity_16'!F:F,'AGG Activity_16'!$A:$A,$B151)+SUMIFS('AGG Activity_EX'!F:F,'AGG Activity_EX'!$A:$A,$B151))-SUMIFS(Activity_EX!F:F,Activity_EX!$A:$A,$A151))/(SUMIFS('AGG Activity_16'!F:F,'AGG Activity_16'!$A:$A,$B151)),1)))))</f>
        <v>0</v>
      </c>
      <c r="Q151" s="7">
        <f>IF(AND(Q$1=2017,OR(K151="WH",K151="SH")),IF(COMBDG_Split_Tech!Q151="",0,COMBDG_Split_Tech!Q151),IF(Q$1=2016,IF(COMBDG_Split_Tech!Q151="",0,COMBDG_Split_Tech!Q151),IF(COMBDG_Split_Tech!Q151=1,1,IF(COMBDG_Split_Tech!Q151="",0,IFERROR((COMBDG_Split_Tech!Q151*(SUMIFS('AGG Activity_16'!G:G,'AGG Activity_16'!$A:$A,$B151)+SUMIFS('AGG Activity_EX'!G:G,'AGG Activity_EX'!$A:$A,$B151))-SUMIFS(Activity_EX!G:G,Activity_EX!$A:$A,$A151))/(SUMIFS('AGG Activity_16'!G:G,'AGG Activity_16'!$A:$A,$B151)),1)))))</f>
        <v>0</v>
      </c>
      <c r="R151" s="7">
        <f>IF(AND(R$1=2017,OR(L151="WH",L151="SH")),IF(COMBDG_Split_Tech!R151="",0,COMBDG_Split_Tech!R151),IF(R$1=2016,IF(COMBDG_Split_Tech!R151="",0,COMBDG_Split_Tech!R151),IF(COMBDG_Split_Tech!R151=1,1,IF(COMBDG_Split_Tech!R151="",0,IFERROR((COMBDG_Split_Tech!R151*(SUMIFS('AGG Activity_16'!H:H,'AGG Activity_16'!$A:$A,$B151)+SUMIFS('AGG Activity_EX'!H:H,'AGG Activity_EX'!$A:$A,$B151))-SUMIFS(Activity_EX!H:H,Activity_EX!$A:$A,$A151))/(SUMIFS('AGG Activity_16'!H:H,'AGG Activity_16'!$A:$A,$B151)),1)))))</f>
        <v>0</v>
      </c>
      <c r="S151" s="7">
        <f>IF(AND(S$1=2017,OR(M151="WH",M151="SH")),IF(COMBDG_Split_Tech!S151="",0,COMBDG_Split_Tech!S151),IF(S$1=2016,IF(COMBDG_Split_Tech!S151="",0,COMBDG_Split_Tech!S151),IF(COMBDG_Split_Tech!S151=1,1,IF(COMBDG_Split_Tech!S151="",0,IFERROR((COMBDG_Split_Tech!S151*(SUMIFS('AGG Activity_16'!I:I,'AGG Activity_16'!$A:$A,$B151)+SUMIFS('AGG Activity_EX'!I:I,'AGG Activity_EX'!$A:$A,$B151))-SUMIFS(Activity_EX!I:I,Activity_EX!$A:$A,$A151))/(SUMIFS('AGG Activity_16'!I:I,'AGG Activity_16'!$A:$A,$B151)),1)))))</f>
        <v>0</v>
      </c>
      <c r="T151" s="7">
        <f>IF(AND(T$1=2017,OR(N151="WH",N151="SH")),IF(COMBDG_Split_Tech!T151="",0,COMBDG_Split_Tech!T151),IF(T$1=2016,IF(COMBDG_Split_Tech!T151="",0,COMBDG_Split_Tech!T151),IF(COMBDG_Split_Tech!T151=1,1,IF(COMBDG_Split_Tech!T151="",0,IFERROR((COMBDG_Split_Tech!T151*(SUMIFS('AGG Activity_16'!J:J,'AGG Activity_16'!$A:$A,$B151)+SUMIFS('AGG Activity_EX'!J:J,'AGG Activity_EX'!$A:$A,$B151))-SUMIFS(Activity_EX!J:J,Activity_EX!$A:$A,$A151))/(SUMIFS('AGG Activity_16'!J:J,'AGG Activity_16'!$A:$A,$B151)),1)))))</f>
        <v>0</v>
      </c>
      <c r="U151" s="7">
        <f>IF(AND(U$1=2017,OR(O151="WH",O151="SH")),IF(COMBDG_Split_Tech!U151="",0,COMBDG_Split_Tech!U151),IF(U$1=2016,IF(COMBDG_Split_Tech!U151="",0,COMBDG_Split_Tech!U151),IF(COMBDG_Split_Tech!U151=1,1,IF(COMBDG_Split_Tech!U151="",0,IFERROR((COMBDG_Split_Tech!U151*(SUMIFS('AGG Activity_16'!K:K,'AGG Activity_16'!$A:$A,$B151)+SUMIFS('AGG Activity_EX'!K:K,'AGG Activity_EX'!$A:$A,$B151))-SUMIFS(Activity_EX!K:K,Activity_EX!$A:$A,$A151))/(SUMIFS('AGG Activity_16'!K:K,'AGG Activity_16'!$A:$A,$B151)),1)))))</f>
        <v>0</v>
      </c>
    </row>
    <row r="152" spans="1:21" x14ac:dyDescent="0.25">
      <c r="A152" t="str">
        <f>COMBDG_Split_Tech!A152</f>
        <v>COMBDGEDSOldAE______STDELC</v>
      </c>
      <c r="B152" t="str">
        <f>COMBDG_Split_Tech!B152</f>
        <v>COMBDGEDSOldAE</v>
      </c>
      <c r="C152" t="str">
        <f>COMBDG_Split_Tech!C152</f>
        <v>COM</v>
      </c>
      <c r="D152" t="str">
        <f>COMBDG_Split_Tech!D152</f>
        <v>BDG</v>
      </c>
      <c r="E152" t="str">
        <f>COMBDG_Split_Tech!E152</f>
        <v>EDS</v>
      </c>
      <c r="F152" t="str">
        <f>COMBDG_Split_Tech!F152</f>
        <v>Old</v>
      </c>
      <c r="G152" t="str">
        <f>COMBDG_Split_Tech!G152</f>
        <v>AE</v>
      </c>
      <c r="H152" t="str">
        <f>COMBDG_Split_Tech!H152</f>
        <v>___</v>
      </c>
      <c r="I152" t="str">
        <f>COMBDG_Split_Tech!I152</f>
        <v>___</v>
      </c>
      <c r="J152" t="str">
        <f>COMBDG_Split_Tech!J152</f>
        <v>STD</v>
      </c>
      <c r="K152" t="str">
        <f>COMBDG_Split_Tech!K152</f>
        <v>ELC</v>
      </c>
      <c r="L152" s="7">
        <f>IF(AND(L$1=2017,OR(F152="WH",F152="SH")),IF(COMBDG_Split_Tech!L152="",0,COMBDG_Split_Tech!L152),IF(L$1=2016,IF(COMBDG_Split_Tech!L152="",0,COMBDG_Split_Tech!L152),IF(COMBDG_Split_Tech!L152=1,1,IF(COMBDG_Split_Tech!L152="",0,IFERROR((COMBDG_Split_Tech!L152*(SUMIFS('AGG Activity_16'!B:B,'AGG Activity_16'!$A:$A,$B152)+SUMIFS('AGG Activity_EX'!B:B,'AGG Activity_EX'!$A:$A,$B152))-SUMIFS(Activity_EX!B:B,Activity_EX!$A:$A,$A152))/(SUMIFS('AGG Activity_16'!B:B,'AGG Activity_16'!$A:$A,$B152)),1)))))</f>
        <v>0.96517467629222709</v>
      </c>
      <c r="M152" s="7">
        <f>IF(AND(M$1=2017,OR(G152="WH",G152="SH")),IF(COMBDG_Split_Tech!M152="",0,COMBDG_Split_Tech!M152),IF(M$1=2016,IF(COMBDG_Split_Tech!M152="",0,COMBDG_Split_Tech!M152),IF(COMBDG_Split_Tech!M152=1,1,IF(COMBDG_Split_Tech!M152="",0,IFERROR((COMBDG_Split_Tech!M152*(SUMIFS('AGG Activity_16'!C:C,'AGG Activity_16'!$A:$A,$B152)+SUMIFS('AGG Activity_EX'!C:C,'AGG Activity_EX'!$A:$A,$B152))-SUMIFS(Activity_EX!C:C,Activity_EX!$A:$A,$A152))/(SUMIFS('AGG Activity_16'!C:C,'AGG Activity_16'!$A:$A,$B152)),1)))))</f>
        <v>0.96404967691904719</v>
      </c>
      <c r="N152" s="7">
        <f>IF(AND(N$1=2017,OR(H152="WH",H152="SH")),IF(COMBDG_Split_Tech!N152="",0,COMBDG_Split_Tech!N152),IF(N$1=2016,IF(COMBDG_Split_Tech!N152="",0,COMBDG_Split_Tech!N152),IF(COMBDG_Split_Tech!N152=1,1,IF(COMBDG_Split_Tech!N152="",0,IFERROR((COMBDG_Split_Tech!N152*(SUMIFS('AGG Activity_16'!D:D,'AGG Activity_16'!$A:$A,$B152)+SUMIFS('AGG Activity_EX'!D:D,'AGG Activity_EX'!$A:$A,$B152))-SUMIFS(Activity_EX!D:D,Activity_EX!$A:$A,$A152))/(SUMIFS('AGG Activity_16'!D:D,'AGG Activity_16'!$A:$A,$B152)),1)))))</f>
        <v>0.96460704144269183</v>
      </c>
      <c r="O152" s="7">
        <f>IF(AND(O$1=2017,OR(I152="WH",I152="SH")),IF(COMBDG_Split_Tech!O152="",0,COMBDG_Split_Tech!O152),IF(O$1=2016,IF(COMBDG_Split_Tech!O152="",0,COMBDG_Split_Tech!O152),IF(COMBDG_Split_Tech!O152=1,1,IF(COMBDG_Split_Tech!O152="",0,IFERROR((COMBDG_Split_Tech!O152*(SUMIFS('AGG Activity_16'!E:E,'AGG Activity_16'!$A:$A,$B152)+SUMIFS('AGG Activity_EX'!E:E,'AGG Activity_EX'!$A:$A,$B152))-SUMIFS(Activity_EX!E:E,Activity_EX!$A:$A,$A152))/(SUMIFS('AGG Activity_16'!E:E,'AGG Activity_16'!$A:$A,$B152)),1)))))</f>
        <v>0.96465519559686663</v>
      </c>
      <c r="P152" s="7">
        <f>IF(AND(P$1=2017,OR(J152="WH",J152="SH")),IF(COMBDG_Split_Tech!P152="",0,COMBDG_Split_Tech!P152),IF(P$1=2016,IF(COMBDG_Split_Tech!P152="",0,COMBDG_Split_Tech!P152),IF(COMBDG_Split_Tech!P152=1,1,IF(COMBDG_Split_Tech!P152="",0,IFERROR((COMBDG_Split_Tech!P152*(SUMIFS('AGG Activity_16'!F:F,'AGG Activity_16'!$A:$A,$B152)+SUMIFS('AGG Activity_EX'!F:F,'AGG Activity_EX'!$A:$A,$B152))-SUMIFS(Activity_EX!F:F,Activity_EX!$A:$A,$A152))/(SUMIFS('AGG Activity_16'!F:F,'AGG Activity_16'!$A:$A,$B152)),1)))))</f>
        <v>0.96516816245538561</v>
      </c>
      <c r="Q152" s="7">
        <f>IF(AND(Q$1=2017,OR(K152="WH",K152="SH")),IF(COMBDG_Split_Tech!Q152="",0,COMBDG_Split_Tech!Q152),IF(Q$1=2016,IF(COMBDG_Split_Tech!Q152="",0,COMBDG_Split_Tech!Q152),IF(COMBDG_Split_Tech!Q152=1,1,IF(COMBDG_Split_Tech!Q152="",0,IFERROR((COMBDG_Split_Tech!Q152*(SUMIFS('AGG Activity_16'!G:G,'AGG Activity_16'!$A:$A,$B152)+SUMIFS('AGG Activity_EX'!G:G,'AGG Activity_EX'!$A:$A,$B152))-SUMIFS(Activity_EX!G:G,Activity_EX!$A:$A,$A152))/(SUMIFS('AGG Activity_16'!G:G,'AGG Activity_16'!$A:$A,$B152)),1)))))</f>
        <v>0.96516742413400403</v>
      </c>
      <c r="R152" s="7">
        <f>IF(AND(R$1=2017,OR(L152="WH",L152="SH")),IF(COMBDG_Split_Tech!R152="",0,COMBDG_Split_Tech!R152),IF(R$1=2016,IF(COMBDG_Split_Tech!R152="",0,COMBDG_Split_Tech!R152),IF(COMBDG_Split_Tech!R152=1,1,IF(COMBDG_Split_Tech!R152="",0,IFERROR((COMBDG_Split_Tech!R152*(SUMIFS('AGG Activity_16'!H:H,'AGG Activity_16'!$A:$A,$B152)+SUMIFS('AGG Activity_EX'!H:H,'AGG Activity_EX'!$A:$A,$B152))-SUMIFS(Activity_EX!H:H,Activity_EX!$A:$A,$A152))/(SUMIFS('AGG Activity_16'!H:H,'AGG Activity_16'!$A:$A,$B152)),1)))))</f>
        <v>0.9651741760719269</v>
      </c>
      <c r="S152" s="7">
        <f>IF(AND(S$1=2017,OR(M152="WH",M152="SH")),IF(COMBDG_Split_Tech!S152="",0,COMBDG_Split_Tech!S152),IF(S$1=2016,IF(COMBDG_Split_Tech!S152="",0,COMBDG_Split_Tech!S152),IF(COMBDG_Split_Tech!S152=1,1,IF(COMBDG_Split_Tech!S152="",0,IFERROR((COMBDG_Split_Tech!S152*(SUMIFS('AGG Activity_16'!I:I,'AGG Activity_16'!$A:$A,$B152)+SUMIFS('AGG Activity_EX'!I:I,'AGG Activity_EX'!$A:$A,$B152))-SUMIFS(Activity_EX!I:I,Activity_EX!$A:$A,$A152))/(SUMIFS('AGG Activity_16'!I:I,'AGG Activity_16'!$A:$A,$B152)),1)))))</f>
        <v>0</v>
      </c>
      <c r="T152" s="7">
        <f>IF(AND(T$1=2017,OR(N152="WH",N152="SH")),IF(COMBDG_Split_Tech!T152="",0,COMBDG_Split_Tech!T152),IF(T$1=2016,IF(COMBDG_Split_Tech!T152="",0,COMBDG_Split_Tech!T152),IF(COMBDG_Split_Tech!T152=1,1,IF(COMBDG_Split_Tech!T152="",0,IFERROR((COMBDG_Split_Tech!T152*(SUMIFS('AGG Activity_16'!J:J,'AGG Activity_16'!$A:$A,$B152)+SUMIFS('AGG Activity_EX'!J:J,'AGG Activity_EX'!$A:$A,$B152))-SUMIFS(Activity_EX!J:J,Activity_EX!$A:$A,$A152))/(SUMIFS('AGG Activity_16'!J:J,'AGG Activity_16'!$A:$A,$B152)),1)))))</f>
        <v>0</v>
      </c>
      <c r="U152" s="7">
        <f>IF(AND(U$1=2017,OR(O152="WH",O152="SH")),IF(COMBDG_Split_Tech!U152="",0,COMBDG_Split_Tech!U152),IF(U$1=2016,IF(COMBDG_Split_Tech!U152="",0,COMBDG_Split_Tech!U152),IF(COMBDG_Split_Tech!U152=1,1,IF(COMBDG_Split_Tech!U152="",0,IFERROR((COMBDG_Split_Tech!U152*(SUMIFS('AGG Activity_16'!K:K,'AGG Activity_16'!$A:$A,$B152)+SUMIFS('AGG Activity_EX'!K:K,'AGG Activity_EX'!$A:$A,$B152))-SUMIFS(Activity_EX!K:K,Activity_EX!$A:$A,$A152))/(SUMIFS('AGG Activity_16'!K:K,'AGG Activity_16'!$A:$A,$B152)),1)))))</f>
        <v>0</v>
      </c>
    </row>
    <row r="153" spans="1:21" x14ac:dyDescent="0.25">
      <c r="A153" t="str">
        <f>COMBDG_Split_Tech!A153</f>
        <v>COMBDGEDSOldAE______STDNGA</v>
      </c>
      <c r="B153" t="str">
        <f>COMBDG_Split_Tech!B153</f>
        <v>COMBDGEDSOldAE</v>
      </c>
      <c r="C153" t="str">
        <f>COMBDG_Split_Tech!C153</f>
        <v>COM</v>
      </c>
      <c r="D153" t="str">
        <f>COMBDG_Split_Tech!D153</f>
        <v>BDG</v>
      </c>
      <c r="E153" t="str">
        <f>COMBDG_Split_Tech!E153</f>
        <v>EDS</v>
      </c>
      <c r="F153" t="str">
        <f>COMBDG_Split_Tech!F153</f>
        <v>Old</v>
      </c>
      <c r="G153" t="str">
        <f>COMBDG_Split_Tech!G153</f>
        <v>AE</v>
      </c>
      <c r="H153" t="str">
        <f>COMBDG_Split_Tech!H153</f>
        <v>___</v>
      </c>
      <c r="I153" t="str">
        <f>COMBDG_Split_Tech!I153</f>
        <v>___</v>
      </c>
      <c r="J153" t="str">
        <f>COMBDG_Split_Tech!J153</f>
        <v>STD</v>
      </c>
      <c r="K153" t="str">
        <f>COMBDG_Split_Tech!K153</f>
        <v>NGA</v>
      </c>
      <c r="L153" s="7">
        <f>IF(AND(L$1=2017,OR(F153="WH",F153="SH")),IF(COMBDG_Split_Tech!L153="",0,COMBDG_Split_Tech!L153),IF(L$1=2016,IF(COMBDG_Split_Tech!L153="",0,COMBDG_Split_Tech!L153),IF(COMBDG_Split_Tech!L153=1,1,IF(COMBDG_Split_Tech!L153="",0,IFERROR((COMBDG_Split_Tech!L153*(SUMIFS('AGG Activity_16'!B:B,'AGG Activity_16'!$A:$A,$B153)+SUMIFS('AGG Activity_EX'!B:B,'AGG Activity_EX'!$A:$A,$B153))-SUMIFS(Activity_EX!B:B,Activity_EX!$A:$A,$A153))/(SUMIFS('AGG Activity_16'!B:B,'AGG Activity_16'!$A:$A,$B153)),1)))))</f>
        <v>1.9957616359181262E-2</v>
      </c>
      <c r="M153" s="7">
        <f>IF(AND(M$1=2017,OR(G153="WH",G153="SH")),IF(COMBDG_Split_Tech!M153="",0,COMBDG_Split_Tech!M153),IF(M$1=2016,IF(COMBDG_Split_Tech!M153="",0,COMBDG_Split_Tech!M153),IF(COMBDG_Split_Tech!M153=1,1,IF(COMBDG_Split_Tech!M153="",0,IFERROR((COMBDG_Split_Tech!M153*(SUMIFS('AGG Activity_16'!C:C,'AGG Activity_16'!$A:$A,$B153)+SUMIFS('AGG Activity_EX'!C:C,'AGG Activity_EX'!$A:$A,$B153))-SUMIFS(Activity_EX!C:C,Activity_EX!$A:$A,$A153))/(SUMIFS('AGG Activity_16'!C:C,'AGG Activity_16'!$A:$A,$B153)),1)))))</f>
        <v>2.0528177134594868E-2</v>
      </c>
      <c r="N153" s="7">
        <f>IF(AND(N$1=2017,OR(H153="WH",H153="SH")),IF(COMBDG_Split_Tech!N153="",0,COMBDG_Split_Tech!N153),IF(N$1=2016,IF(COMBDG_Split_Tech!N153="",0,COMBDG_Split_Tech!N153),IF(COMBDG_Split_Tech!N153=1,1,IF(COMBDG_Split_Tech!N153="",0,IFERROR((COMBDG_Split_Tech!N153*(SUMIFS('AGG Activity_16'!D:D,'AGG Activity_16'!$A:$A,$B153)+SUMIFS('AGG Activity_EX'!D:D,'AGG Activity_EX'!$A:$A,$B153))-SUMIFS(Activity_EX!D:D,Activity_EX!$A:$A,$A153))/(SUMIFS('AGG Activity_16'!D:D,'AGG Activity_16'!$A:$A,$B153)),1)))))</f>
        <v>2.0248340127644173E-2</v>
      </c>
      <c r="O153" s="7">
        <f>IF(AND(O$1=2017,OR(I153="WH",I153="SH")),IF(COMBDG_Split_Tech!O153="",0,COMBDG_Split_Tech!O153),IF(O$1=2016,IF(COMBDG_Split_Tech!O153="",0,COMBDG_Split_Tech!O153),IF(COMBDG_Split_Tech!O153=1,1,IF(COMBDG_Split_Tech!O153="",0,IFERROR((COMBDG_Split_Tech!O153*(SUMIFS('AGG Activity_16'!E:E,'AGG Activity_16'!$A:$A,$B153)+SUMIFS('AGG Activity_EX'!E:E,'AGG Activity_EX'!$A:$A,$B153))-SUMIFS(Activity_EX!E:E,Activity_EX!$A:$A,$A153))/(SUMIFS('AGG Activity_16'!E:E,'AGG Activity_16'!$A:$A,$B153)),1)))))</f>
        <v>2.0224402984838432E-2</v>
      </c>
      <c r="P153" s="7">
        <f>IF(AND(P$1=2017,OR(J153="WH",J153="SH")),IF(COMBDG_Split_Tech!P153="",0,COMBDG_Split_Tech!P153),IF(P$1=2016,IF(COMBDG_Split_Tech!P153="",0,COMBDG_Split_Tech!P153),IF(COMBDG_Split_Tech!P153=1,1,IF(COMBDG_Split_Tech!P153="",0,IFERROR((COMBDG_Split_Tech!P153*(SUMIFS('AGG Activity_16'!F:F,'AGG Activity_16'!$A:$A,$B153)+SUMIFS('AGG Activity_EX'!F:F,'AGG Activity_EX'!$A:$A,$B153))-SUMIFS(Activity_EX!F:F,Activity_EX!$A:$A,$A153))/(SUMIFS('AGG Activity_16'!F:F,'AGG Activity_16'!$A:$A,$B153)),1)))))</f>
        <v>1.9960847946831312E-2</v>
      </c>
      <c r="Q153" s="7">
        <f>IF(AND(Q$1=2017,OR(K153="WH",K153="SH")),IF(COMBDG_Split_Tech!Q153="",0,COMBDG_Split_Tech!Q153),IF(Q$1=2016,IF(COMBDG_Split_Tech!Q153="",0,COMBDG_Split_Tech!Q153),IF(COMBDG_Split_Tech!Q153=1,1,IF(COMBDG_Split_Tech!Q153="",0,IFERROR((COMBDG_Split_Tech!Q153*(SUMIFS('AGG Activity_16'!G:G,'AGG Activity_16'!$A:$A,$B153)+SUMIFS('AGG Activity_EX'!G:G,'AGG Activity_EX'!$A:$A,$B153))-SUMIFS(Activity_EX!G:G,Activity_EX!$A:$A,$A153))/(SUMIFS('AGG Activity_16'!G:G,'AGG Activity_16'!$A:$A,$B153)),1)))))</f>
        <v>1.9961214910383801E-2</v>
      </c>
      <c r="R153" s="7">
        <f>IF(AND(R$1=2017,OR(L153="WH",L153="SH")),IF(COMBDG_Split_Tech!R153="",0,COMBDG_Split_Tech!R153),IF(R$1=2016,IF(COMBDG_Split_Tech!R153="",0,COMBDG_Split_Tech!R153),IF(COMBDG_Split_Tech!R153=1,1,IF(COMBDG_Split_Tech!R153="",0,IFERROR((COMBDG_Split_Tech!R153*(SUMIFS('AGG Activity_16'!H:H,'AGG Activity_16'!$A:$A,$B153)+SUMIFS('AGG Activity_EX'!H:H,'AGG Activity_EX'!$A:$A,$B153))-SUMIFS(Activity_EX!H:H,Activity_EX!$A:$A,$A153))/(SUMIFS('AGG Activity_16'!H:H,'AGG Activity_16'!$A:$A,$B153)),1)))))</f>
        <v>1.9957865215962409E-2</v>
      </c>
      <c r="S153" s="7">
        <f>IF(AND(S$1=2017,OR(M153="WH",M153="SH")),IF(COMBDG_Split_Tech!S153="",0,COMBDG_Split_Tech!S153),IF(S$1=2016,IF(COMBDG_Split_Tech!S153="",0,COMBDG_Split_Tech!S153),IF(COMBDG_Split_Tech!S153=1,1,IF(COMBDG_Split_Tech!S153="",0,IFERROR((COMBDG_Split_Tech!S153*(SUMIFS('AGG Activity_16'!I:I,'AGG Activity_16'!$A:$A,$B153)+SUMIFS('AGG Activity_EX'!I:I,'AGG Activity_EX'!$A:$A,$B153))-SUMIFS(Activity_EX!I:I,Activity_EX!$A:$A,$A153))/(SUMIFS('AGG Activity_16'!I:I,'AGG Activity_16'!$A:$A,$B153)),1)))))</f>
        <v>0</v>
      </c>
      <c r="T153" s="7">
        <f>IF(AND(T$1=2017,OR(N153="WH",N153="SH")),IF(COMBDG_Split_Tech!T153="",0,COMBDG_Split_Tech!T153),IF(T$1=2016,IF(COMBDG_Split_Tech!T153="",0,COMBDG_Split_Tech!T153),IF(COMBDG_Split_Tech!T153=1,1,IF(COMBDG_Split_Tech!T153="",0,IFERROR((COMBDG_Split_Tech!T153*(SUMIFS('AGG Activity_16'!J:J,'AGG Activity_16'!$A:$A,$B153)+SUMIFS('AGG Activity_EX'!J:J,'AGG Activity_EX'!$A:$A,$B153))-SUMIFS(Activity_EX!J:J,Activity_EX!$A:$A,$A153))/(SUMIFS('AGG Activity_16'!J:J,'AGG Activity_16'!$A:$A,$B153)),1)))))</f>
        <v>0</v>
      </c>
      <c r="U153" s="7">
        <f>IF(AND(U$1=2017,OR(O153="WH",O153="SH")),IF(COMBDG_Split_Tech!U153="",0,COMBDG_Split_Tech!U153),IF(U$1=2016,IF(COMBDG_Split_Tech!U153="",0,COMBDG_Split_Tech!U153),IF(COMBDG_Split_Tech!U153=1,1,IF(COMBDG_Split_Tech!U153="",0,IFERROR((COMBDG_Split_Tech!U153*(SUMIFS('AGG Activity_16'!K:K,'AGG Activity_16'!$A:$A,$B153)+SUMIFS('AGG Activity_EX'!K:K,'AGG Activity_EX'!$A:$A,$B153))-SUMIFS(Activity_EX!K:K,Activity_EX!$A:$A,$A153))/(SUMIFS('AGG Activity_16'!K:K,'AGG Activity_16'!$A:$A,$B153)),1)))))</f>
        <v>0</v>
      </c>
    </row>
    <row r="154" spans="1:21" x14ac:dyDescent="0.25">
      <c r="A154" t="str">
        <f>COMBDG_Split_Tech!A154</f>
        <v>COMBDGEDSOldAE______STDPRO</v>
      </c>
      <c r="B154" t="str">
        <f>COMBDG_Split_Tech!B154</f>
        <v>COMBDGEDSOldAE</v>
      </c>
      <c r="C154" t="str">
        <f>COMBDG_Split_Tech!C154</f>
        <v>COM</v>
      </c>
      <c r="D154" t="str">
        <f>COMBDG_Split_Tech!D154</f>
        <v>BDG</v>
      </c>
      <c r="E154" t="str">
        <f>COMBDG_Split_Tech!E154</f>
        <v>EDS</v>
      </c>
      <c r="F154" t="str">
        <f>COMBDG_Split_Tech!F154</f>
        <v>Old</v>
      </c>
      <c r="G154" t="str">
        <f>COMBDG_Split_Tech!G154</f>
        <v>AE</v>
      </c>
      <c r="H154" t="str">
        <f>COMBDG_Split_Tech!H154</f>
        <v>___</v>
      </c>
      <c r="I154" t="str">
        <f>COMBDG_Split_Tech!I154</f>
        <v>___</v>
      </c>
      <c r="J154" t="str">
        <f>COMBDG_Split_Tech!J154</f>
        <v>STD</v>
      </c>
      <c r="K154" t="str">
        <f>COMBDG_Split_Tech!K154</f>
        <v>PRO</v>
      </c>
      <c r="L154" s="7">
        <f>IF(AND(L$1=2017,OR(F154="WH",F154="SH")),IF(COMBDG_Split_Tech!L154="",0,COMBDG_Split_Tech!L154),IF(L$1=2016,IF(COMBDG_Split_Tech!L154="",0,COMBDG_Split_Tech!L154),IF(COMBDG_Split_Tech!L154=1,1,IF(COMBDG_Split_Tech!L154="",0,IFERROR((COMBDG_Split_Tech!L154*(SUMIFS('AGG Activity_16'!B:B,'AGG Activity_16'!$A:$A,$B154)+SUMIFS('AGG Activity_EX'!B:B,'AGG Activity_EX'!$A:$A,$B154))-SUMIFS(Activity_EX!B:B,Activity_EX!$A:$A,$A154))/(SUMIFS('AGG Activity_16'!B:B,'AGG Activity_16'!$A:$A,$B154)),1)))))</f>
        <v>1.4867707348591665E-2</v>
      </c>
      <c r="M154" s="7">
        <f>IF(AND(M$1=2017,OR(G154="WH",G154="SH")),IF(COMBDG_Split_Tech!M154="",0,COMBDG_Split_Tech!M154),IF(M$1=2016,IF(COMBDG_Split_Tech!M154="",0,COMBDG_Split_Tech!M154),IF(COMBDG_Split_Tech!M154=1,1,IF(COMBDG_Split_Tech!M154="",0,IFERROR((COMBDG_Split_Tech!M154*(SUMIFS('AGG Activity_16'!C:C,'AGG Activity_16'!$A:$A,$B154)+SUMIFS('AGG Activity_EX'!C:C,'AGG Activity_EX'!$A:$A,$B154))-SUMIFS(Activity_EX!C:C,Activity_EX!$A:$A,$A154))/(SUMIFS('AGG Activity_16'!C:C,'AGG Activity_16'!$A:$A,$B154)),1)))))</f>
        <v>1.5422145946347478E-2</v>
      </c>
      <c r="N154" s="7">
        <f>IF(AND(N$1=2017,OR(H154="WH",H154="SH")),IF(COMBDG_Split_Tech!N154="",0,COMBDG_Split_Tech!N154),IF(N$1=2016,IF(COMBDG_Split_Tech!N154="",0,COMBDG_Split_Tech!N154),IF(COMBDG_Split_Tech!N154=1,1,IF(COMBDG_Split_Tech!N154="",0,IFERROR((COMBDG_Split_Tech!N154*(SUMIFS('AGG Activity_16'!D:D,'AGG Activity_16'!$A:$A,$B154)+SUMIFS('AGG Activity_EX'!D:D,'AGG Activity_EX'!$A:$A,$B154))-SUMIFS(Activity_EX!D:D,Activity_EX!$A:$A,$A154))/(SUMIFS('AGG Activity_16'!D:D,'AGG Activity_16'!$A:$A,$B154)),1)))))</f>
        <v>1.5144618429668882E-2</v>
      </c>
      <c r="O154" s="7">
        <f>IF(AND(O$1=2017,OR(I154="WH",I154="SH")),IF(COMBDG_Split_Tech!O154="",0,COMBDG_Split_Tech!O154),IF(O$1=2016,IF(COMBDG_Split_Tech!O154="",0,COMBDG_Split_Tech!O154),IF(COMBDG_Split_Tech!O154=1,1,IF(COMBDG_Split_Tech!O154="",0,IFERROR((COMBDG_Split_Tech!O154*(SUMIFS('AGG Activity_16'!E:E,'AGG Activity_16'!$A:$A,$B154)+SUMIFS('AGG Activity_EX'!E:E,'AGG Activity_EX'!$A:$A,$B154))-SUMIFS(Activity_EX!E:E,Activity_EX!$A:$A,$A154))/(SUMIFS('AGG Activity_16'!E:E,'AGG Activity_16'!$A:$A,$B154)),1)))))</f>
        <v>1.5120401418299026E-2</v>
      </c>
      <c r="P154" s="7">
        <f>IF(AND(P$1=2017,OR(J154="WH",J154="SH")),IF(COMBDG_Split_Tech!P154="",0,COMBDG_Split_Tech!P154),IF(P$1=2016,IF(COMBDG_Split_Tech!P154="",0,COMBDG_Split_Tech!P154),IF(COMBDG_Split_Tech!P154=1,1,IF(COMBDG_Split_Tech!P154="",0,IFERROR((COMBDG_Split_Tech!P154*(SUMIFS('AGG Activity_16'!F:F,'AGG Activity_16'!$A:$A,$B154)+SUMIFS('AGG Activity_EX'!F:F,'AGG Activity_EX'!$A:$A,$B154))-SUMIFS(Activity_EX!F:F,Activity_EX!$A:$A,$A154))/(SUMIFS('AGG Activity_16'!F:F,'AGG Activity_16'!$A:$A,$B154)),1)))))</f>
        <v>1.4870989597782968E-2</v>
      </c>
      <c r="Q154" s="7">
        <f>IF(AND(Q$1=2017,OR(K154="WH",K154="SH")),IF(COMBDG_Split_Tech!Q154="",0,COMBDG_Split_Tech!Q154),IF(Q$1=2016,IF(COMBDG_Split_Tech!Q154="",0,COMBDG_Split_Tech!Q154),IF(COMBDG_Split_Tech!Q154=1,1,IF(COMBDG_Split_Tech!Q154="",0,IFERROR((COMBDG_Split_Tech!Q154*(SUMIFS('AGG Activity_16'!G:G,'AGG Activity_16'!$A:$A,$B154)+SUMIFS('AGG Activity_EX'!G:G,'AGG Activity_EX'!$A:$A,$B154))-SUMIFS(Activity_EX!G:G,Activity_EX!$A:$A,$A154))/(SUMIFS('AGG Activity_16'!G:G,'AGG Activity_16'!$A:$A,$B154)),1)))))</f>
        <v>1.4871360955611986E-2</v>
      </c>
      <c r="R154" s="7">
        <f>IF(AND(R$1=2017,OR(L154="WH",L154="SH")),IF(COMBDG_Split_Tech!R154="",0,COMBDG_Split_Tech!R154),IF(R$1=2016,IF(COMBDG_Split_Tech!R154="",0,COMBDG_Split_Tech!R154),IF(COMBDG_Split_Tech!R154=1,1,IF(COMBDG_Split_Tech!R154="",0,IFERROR((COMBDG_Split_Tech!R154*(SUMIFS('AGG Activity_16'!H:H,'AGG Activity_16'!$A:$A,$B154)+SUMIFS('AGG Activity_EX'!H:H,'AGG Activity_EX'!$A:$A,$B154))-SUMIFS(Activity_EX!H:H,Activity_EX!$A:$A,$A154))/(SUMIFS('AGG Activity_16'!H:H,'AGG Activity_16'!$A:$A,$B154)),1)))))</f>
        <v>1.4867958712110626E-2</v>
      </c>
      <c r="S154" s="7">
        <f>IF(AND(S$1=2017,OR(M154="WH",M154="SH")),IF(COMBDG_Split_Tech!S154="",0,COMBDG_Split_Tech!S154),IF(S$1=2016,IF(COMBDG_Split_Tech!S154="",0,COMBDG_Split_Tech!S154),IF(COMBDG_Split_Tech!S154=1,1,IF(COMBDG_Split_Tech!S154="",0,IFERROR((COMBDG_Split_Tech!S154*(SUMIFS('AGG Activity_16'!I:I,'AGG Activity_16'!$A:$A,$B154)+SUMIFS('AGG Activity_EX'!I:I,'AGG Activity_EX'!$A:$A,$B154))-SUMIFS(Activity_EX!I:I,Activity_EX!$A:$A,$A154))/(SUMIFS('AGG Activity_16'!I:I,'AGG Activity_16'!$A:$A,$B154)),1)))))</f>
        <v>0</v>
      </c>
      <c r="T154" s="7">
        <f>IF(AND(T$1=2017,OR(N154="WH",N154="SH")),IF(COMBDG_Split_Tech!T154="",0,COMBDG_Split_Tech!T154),IF(T$1=2016,IF(COMBDG_Split_Tech!T154="",0,COMBDG_Split_Tech!T154),IF(COMBDG_Split_Tech!T154=1,1,IF(COMBDG_Split_Tech!T154="",0,IFERROR((COMBDG_Split_Tech!T154*(SUMIFS('AGG Activity_16'!J:J,'AGG Activity_16'!$A:$A,$B154)+SUMIFS('AGG Activity_EX'!J:J,'AGG Activity_EX'!$A:$A,$B154))-SUMIFS(Activity_EX!J:J,Activity_EX!$A:$A,$A154))/(SUMIFS('AGG Activity_16'!J:J,'AGG Activity_16'!$A:$A,$B154)),1)))))</f>
        <v>0</v>
      </c>
      <c r="U154" s="7">
        <f>IF(AND(U$1=2017,OR(O154="WH",O154="SH")),IF(COMBDG_Split_Tech!U154="",0,COMBDG_Split_Tech!U154),IF(U$1=2016,IF(COMBDG_Split_Tech!U154="",0,COMBDG_Split_Tech!U154),IF(COMBDG_Split_Tech!U154=1,1,IF(COMBDG_Split_Tech!U154="",0,IFERROR((COMBDG_Split_Tech!U154*(SUMIFS('AGG Activity_16'!K:K,'AGG Activity_16'!$A:$A,$B154)+SUMIFS('AGG Activity_EX'!K:K,'AGG Activity_EX'!$A:$A,$B154))-SUMIFS(Activity_EX!K:K,Activity_EX!$A:$A,$A154))/(SUMIFS('AGG Activity_16'!K:K,'AGG Activity_16'!$A:$A,$B154)),1)))))</f>
        <v>0</v>
      </c>
    </row>
    <row r="155" spans="1:21" x14ac:dyDescent="0.25">
      <c r="A155" t="str">
        <f>COMBDG_Split_Tech!A155</f>
        <v>COMBDGEDSOldAM______STDELC</v>
      </c>
      <c r="B155" t="str">
        <f>COMBDG_Split_Tech!B155</f>
        <v>COMBDGEDSOldAM</v>
      </c>
      <c r="C155" t="str">
        <f>COMBDG_Split_Tech!C155</f>
        <v>COM</v>
      </c>
      <c r="D155" t="str">
        <f>COMBDG_Split_Tech!D155</f>
        <v>BDG</v>
      </c>
      <c r="E155" t="str">
        <f>COMBDG_Split_Tech!E155</f>
        <v>EDS</v>
      </c>
      <c r="F155" t="str">
        <f>COMBDG_Split_Tech!F155</f>
        <v>Old</v>
      </c>
      <c r="G155" t="str">
        <f>COMBDG_Split_Tech!G155</f>
        <v>AM</v>
      </c>
      <c r="H155" t="str">
        <f>COMBDG_Split_Tech!H155</f>
        <v>___</v>
      </c>
      <c r="I155" t="str">
        <f>COMBDG_Split_Tech!I155</f>
        <v>___</v>
      </c>
      <c r="J155" t="str">
        <f>COMBDG_Split_Tech!J155</f>
        <v>STD</v>
      </c>
      <c r="K155" t="str">
        <f>COMBDG_Split_Tech!K155</f>
        <v>ELC</v>
      </c>
      <c r="L155" s="7">
        <f>IF(AND(L$1=2017,OR(F155="WH",F155="SH")),IF(COMBDG_Split_Tech!L155="",0,COMBDG_Split_Tech!L155),IF(L$1=2016,IF(COMBDG_Split_Tech!L155="",0,COMBDG_Split_Tech!L155),IF(COMBDG_Split_Tech!L155=1,1,IF(COMBDG_Split_Tech!L155="",0,IFERROR((COMBDG_Split_Tech!L155*(SUMIFS('AGG Activity_16'!B:B,'AGG Activity_16'!$A:$A,$B155)+SUMIFS('AGG Activity_EX'!B:B,'AGG Activity_EX'!$A:$A,$B155))-SUMIFS(Activity_EX!B:B,Activity_EX!$A:$A,$A155))/(SUMIFS('AGG Activity_16'!B:B,'AGG Activity_16'!$A:$A,$B155)),1)))))</f>
        <v>1</v>
      </c>
      <c r="M155" s="7">
        <f>IF(AND(M$1=2017,OR(G155="WH",G155="SH")),IF(COMBDG_Split_Tech!M155="",0,COMBDG_Split_Tech!M155),IF(M$1=2016,IF(COMBDG_Split_Tech!M155="",0,COMBDG_Split_Tech!M155),IF(COMBDG_Split_Tech!M155=1,1,IF(COMBDG_Split_Tech!M155="",0,IFERROR((COMBDG_Split_Tech!M155*(SUMIFS('AGG Activity_16'!C:C,'AGG Activity_16'!$A:$A,$B155)+SUMIFS('AGG Activity_EX'!C:C,'AGG Activity_EX'!$A:$A,$B155))-SUMIFS(Activity_EX!C:C,Activity_EX!$A:$A,$A155))/(SUMIFS('AGG Activity_16'!C:C,'AGG Activity_16'!$A:$A,$B155)),1)))))</f>
        <v>1</v>
      </c>
      <c r="N155" s="7">
        <f>IF(AND(N$1=2017,OR(H155="WH",H155="SH")),IF(COMBDG_Split_Tech!N155="",0,COMBDG_Split_Tech!N155),IF(N$1=2016,IF(COMBDG_Split_Tech!N155="",0,COMBDG_Split_Tech!N155),IF(COMBDG_Split_Tech!N155=1,1,IF(COMBDG_Split_Tech!N155="",0,IFERROR((COMBDG_Split_Tech!N155*(SUMIFS('AGG Activity_16'!D:D,'AGG Activity_16'!$A:$A,$B155)+SUMIFS('AGG Activity_EX'!D:D,'AGG Activity_EX'!$A:$A,$B155))-SUMIFS(Activity_EX!D:D,Activity_EX!$A:$A,$A155))/(SUMIFS('AGG Activity_16'!D:D,'AGG Activity_16'!$A:$A,$B155)),1)))))</f>
        <v>1</v>
      </c>
      <c r="O155" s="7">
        <f>IF(AND(O$1=2017,OR(I155="WH",I155="SH")),IF(COMBDG_Split_Tech!O155="",0,COMBDG_Split_Tech!O155),IF(O$1=2016,IF(COMBDG_Split_Tech!O155="",0,COMBDG_Split_Tech!O155),IF(COMBDG_Split_Tech!O155=1,1,IF(COMBDG_Split_Tech!O155="",0,IFERROR((COMBDG_Split_Tech!O155*(SUMIFS('AGG Activity_16'!E:E,'AGG Activity_16'!$A:$A,$B155)+SUMIFS('AGG Activity_EX'!E:E,'AGG Activity_EX'!$A:$A,$B155))-SUMIFS(Activity_EX!E:E,Activity_EX!$A:$A,$A155))/(SUMIFS('AGG Activity_16'!E:E,'AGG Activity_16'!$A:$A,$B155)),1)))))</f>
        <v>1</v>
      </c>
      <c r="P155" s="7">
        <f>IF(AND(P$1=2017,OR(J155="WH",J155="SH")),IF(COMBDG_Split_Tech!P155="",0,COMBDG_Split_Tech!P155),IF(P$1=2016,IF(COMBDG_Split_Tech!P155="",0,COMBDG_Split_Tech!P155),IF(COMBDG_Split_Tech!P155=1,1,IF(COMBDG_Split_Tech!P155="",0,IFERROR((COMBDG_Split_Tech!P155*(SUMIFS('AGG Activity_16'!F:F,'AGG Activity_16'!$A:$A,$B155)+SUMIFS('AGG Activity_EX'!F:F,'AGG Activity_EX'!$A:$A,$B155))-SUMIFS(Activity_EX!F:F,Activity_EX!$A:$A,$A155))/(SUMIFS('AGG Activity_16'!F:F,'AGG Activity_16'!$A:$A,$B155)),1)))))</f>
        <v>1</v>
      </c>
      <c r="Q155" s="7">
        <f>IF(AND(Q$1=2017,OR(K155="WH",K155="SH")),IF(COMBDG_Split_Tech!Q155="",0,COMBDG_Split_Tech!Q155),IF(Q$1=2016,IF(COMBDG_Split_Tech!Q155="",0,COMBDG_Split_Tech!Q155),IF(COMBDG_Split_Tech!Q155=1,1,IF(COMBDG_Split_Tech!Q155="",0,IFERROR((COMBDG_Split_Tech!Q155*(SUMIFS('AGG Activity_16'!G:G,'AGG Activity_16'!$A:$A,$B155)+SUMIFS('AGG Activity_EX'!G:G,'AGG Activity_EX'!$A:$A,$B155))-SUMIFS(Activity_EX!G:G,Activity_EX!$A:$A,$A155))/(SUMIFS('AGG Activity_16'!G:G,'AGG Activity_16'!$A:$A,$B155)),1)))))</f>
        <v>1</v>
      </c>
      <c r="R155" s="7">
        <f>IF(AND(R$1=2017,OR(L155="WH",L155="SH")),IF(COMBDG_Split_Tech!R155="",0,COMBDG_Split_Tech!R155),IF(R$1=2016,IF(COMBDG_Split_Tech!R155="",0,COMBDG_Split_Tech!R155),IF(COMBDG_Split_Tech!R155=1,1,IF(COMBDG_Split_Tech!R155="",0,IFERROR((COMBDG_Split_Tech!R155*(SUMIFS('AGG Activity_16'!H:H,'AGG Activity_16'!$A:$A,$B155)+SUMIFS('AGG Activity_EX'!H:H,'AGG Activity_EX'!$A:$A,$B155))-SUMIFS(Activity_EX!H:H,Activity_EX!$A:$A,$A155))/(SUMIFS('AGG Activity_16'!H:H,'AGG Activity_16'!$A:$A,$B155)),1)))))</f>
        <v>1</v>
      </c>
      <c r="S155" s="7">
        <f>IF(AND(S$1=2017,OR(M155="WH",M155="SH")),IF(COMBDG_Split_Tech!S155="",0,COMBDG_Split_Tech!S155),IF(S$1=2016,IF(COMBDG_Split_Tech!S155="",0,COMBDG_Split_Tech!S155),IF(COMBDG_Split_Tech!S155=1,1,IF(COMBDG_Split_Tech!S155="",0,IFERROR((COMBDG_Split_Tech!S155*(SUMIFS('AGG Activity_16'!I:I,'AGG Activity_16'!$A:$A,$B155)+SUMIFS('AGG Activity_EX'!I:I,'AGG Activity_EX'!$A:$A,$B155))-SUMIFS(Activity_EX!I:I,Activity_EX!$A:$A,$A155))/(SUMIFS('AGG Activity_16'!I:I,'AGG Activity_16'!$A:$A,$B155)),1)))))</f>
        <v>0</v>
      </c>
      <c r="T155" s="7">
        <f>IF(AND(T$1=2017,OR(N155="WH",N155="SH")),IF(COMBDG_Split_Tech!T155="",0,COMBDG_Split_Tech!T155),IF(T$1=2016,IF(COMBDG_Split_Tech!T155="",0,COMBDG_Split_Tech!T155),IF(COMBDG_Split_Tech!T155=1,1,IF(COMBDG_Split_Tech!T155="",0,IFERROR((COMBDG_Split_Tech!T155*(SUMIFS('AGG Activity_16'!J:J,'AGG Activity_16'!$A:$A,$B155)+SUMIFS('AGG Activity_EX'!J:J,'AGG Activity_EX'!$A:$A,$B155))-SUMIFS(Activity_EX!J:J,Activity_EX!$A:$A,$A155))/(SUMIFS('AGG Activity_16'!J:J,'AGG Activity_16'!$A:$A,$B155)),1)))))</f>
        <v>0</v>
      </c>
      <c r="U155" s="7">
        <f>IF(AND(U$1=2017,OR(O155="WH",O155="SH")),IF(COMBDG_Split_Tech!U155="",0,COMBDG_Split_Tech!U155),IF(U$1=2016,IF(COMBDG_Split_Tech!U155="",0,COMBDG_Split_Tech!U155),IF(COMBDG_Split_Tech!U155=1,1,IF(COMBDG_Split_Tech!U155="",0,IFERROR((COMBDG_Split_Tech!U155*(SUMIFS('AGG Activity_16'!K:K,'AGG Activity_16'!$A:$A,$B155)+SUMIFS('AGG Activity_EX'!K:K,'AGG Activity_EX'!$A:$A,$B155))-SUMIFS(Activity_EX!K:K,Activity_EX!$A:$A,$A155))/(SUMIFS('AGG Activity_16'!K:K,'AGG Activity_16'!$A:$A,$B155)),1)))))</f>
        <v>0</v>
      </c>
    </row>
    <row r="156" spans="1:21" x14ac:dyDescent="0.25">
      <c r="A156" t="str">
        <f>COMBDG_Split_Tech!A156</f>
        <v>COMBDGEDSOldLIFLC___STDELC</v>
      </c>
      <c r="B156" t="str">
        <f>COMBDG_Split_Tech!B156</f>
        <v>COMBDGEDSOldLI</v>
      </c>
      <c r="C156" t="str">
        <f>COMBDG_Split_Tech!C156</f>
        <v>COM</v>
      </c>
      <c r="D156" t="str">
        <f>COMBDG_Split_Tech!D156</f>
        <v>BDG</v>
      </c>
      <c r="E156" t="str">
        <f>COMBDG_Split_Tech!E156</f>
        <v>EDS</v>
      </c>
      <c r="F156" t="str">
        <f>COMBDG_Split_Tech!F156</f>
        <v>Old</v>
      </c>
      <c r="G156" t="str">
        <f>COMBDG_Split_Tech!G156</f>
        <v>LI</v>
      </c>
      <c r="H156" t="str">
        <f>COMBDG_Split_Tech!H156</f>
        <v>FLC</v>
      </c>
      <c r="I156" t="str">
        <f>COMBDG_Split_Tech!I156</f>
        <v>___</v>
      </c>
      <c r="J156" t="str">
        <f>COMBDG_Split_Tech!J156</f>
        <v>STD</v>
      </c>
      <c r="K156" t="str">
        <f>COMBDG_Split_Tech!K156</f>
        <v>ELC</v>
      </c>
      <c r="L156" s="7">
        <f>IF(AND(L$1=2017,OR(F156="WH",F156="SH")),IF(COMBDG_Split_Tech!L156="",0,COMBDG_Split_Tech!L156),IF(L$1=2016,IF(COMBDG_Split_Tech!L156="",0,COMBDG_Split_Tech!L156),IF(COMBDG_Split_Tech!L156=1,1,IF(COMBDG_Split_Tech!L156="",0,IFERROR((COMBDG_Split_Tech!L156*(SUMIFS('AGG Activity_16'!B:B,'AGG Activity_16'!$A:$A,$B156)+SUMIFS('AGG Activity_EX'!B:B,'AGG Activity_EX'!$A:$A,$B156))-SUMIFS(Activity_EX!B:B,Activity_EX!$A:$A,$A156))/(SUMIFS('AGG Activity_16'!B:B,'AGG Activity_16'!$A:$A,$B156)),1)))))</f>
        <v>5.7404593478355748E-2</v>
      </c>
      <c r="M156" s="7">
        <f>IF(AND(M$1=2017,OR(G156="WH",G156="SH")),IF(COMBDG_Split_Tech!M156="",0,COMBDG_Split_Tech!M156),IF(M$1=2016,IF(COMBDG_Split_Tech!M156="",0,COMBDG_Split_Tech!M156),IF(COMBDG_Split_Tech!M156=1,1,IF(COMBDG_Split_Tech!M156="",0,IFERROR((COMBDG_Split_Tech!M156*(SUMIFS('AGG Activity_16'!C:C,'AGG Activity_16'!$A:$A,$B156)+SUMIFS('AGG Activity_EX'!C:C,'AGG Activity_EX'!$A:$A,$B156))-SUMIFS(Activity_EX!C:C,Activity_EX!$A:$A,$A156))/(SUMIFS('AGG Activity_16'!C:C,'AGG Activity_16'!$A:$A,$B156)),1)))))</f>
        <v>3.2913498137403913E-4</v>
      </c>
      <c r="N156" s="7">
        <f>IF(AND(N$1=2017,OR(H156="WH",H156="SH")),IF(COMBDG_Split_Tech!N156="",0,COMBDG_Split_Tech!N156),IF(N$1=2016,IF(COMBDG_Split_Tech!N156="",0,COMBDG_Split_Tech!N156),IF(COMBDG_Split_Tech!N156=1,1,IF(COMBDG_Split_Tech!N156="",0,IFERROR((COMBDG_Split_Tech!N156*(SUMIFS('AGG Activity_16'!D:D,'AGG Activity_16'!$A:$A,$B156)+SUMIFS('AGG Activity_EX'!D:D,'AGG Activity_EX'!$A:$A,$B156))-SUMIFS(Activity_EX!D:D,Activity_EX!$A:$A,$A156))/(SUMIFS('AGG Activity_16'!D:D,'AGG Activity_16'!$A:$A,$B156)),1)))))</f>
        <v>6.1013569908531832E-4</v>
      </c>
      <c r="O156" s="7">
        <f>IF(AND(O$1=2017,OR(I156="WH",I156="SH")),IF(COMBDG_Split_Tech!O156="",0,COMBDG_Split_Tech!O156),IF(O$1=2016,IF(COMBDG_Split_Tech!O156="",0,COMBDG_Split_Tech!O156),IF(COMBDG_Split_Tech!O156=1,1,IF(COMBDG_Split_Tech!O156="",0,IFERROR((COMBDG_Split_Tech!O156*(SUMIFS('AGG Activity_16'!E:E,'AGG Activity_16'!$A:$A,$B156)+SUMIFS('AGG Activity_EX'!E:E,'AGG Activity_EX'!$A:$A,$B156))-SUMIFS(Activity_EX!E:E,Activity_EX!$A:$A,$A156))/(SUMIFS('AGG Activity_16'!E:E,'AGG Activity_16'!$A:$A,$B156)),1)))))</f>
        <v>7.2585487965251327E-2</v>
      </c>
      <c r="P156" s="7">
        <f>IF(AND(P$1=2017,OR(J156="WH",J156="SH")),IF(COMBDG_Split_Tech!P156="",0,COMBDG_Split_Tech!P156),IF(P$1=2016,IF(COMBDG_Split_Tech!P156="",0,COMBDG_Split_Tech!P156),IF(COMBDG_Split_Tech!P156=1,1,IF(COMBDG_Split_Tech!P156="",0,IFERROR((COMBDG_Split_Tech!P156*(SUMIFS('AGG Activity_16'!F:F,'AGG Activity_16'!$A:$A,$B156)+SUMIFS('AGG Activity_EX'!F:F,'AGG Activity_EX'!$A:$A,$B156))-SUMIFS(Activity_EX!F:F,Activity_EX!$A:$A,$A156))/(SUMIFS('AGG Activity_16'!F:F,'AGG Activity_16'!$A:$A,$B156)),1)))))</f>
        <v>7.2394122107730219E-2</v>
      </c>
      <c r="Q156" s="7">
        <f>IF(AND(Q$1=2017,OR(K156="WH",K156="SH")),IF(COMBDG_Split_Tech!Q156="",0,COMBDG_Split_Tech!Q156),IF(Q$1=2016,IF(COMBDG_Split_Tech!Q156="",0,COMBDG_Split_Tech!Q156),IF(COMBDG_Split_Tech!Q156=1,1,IF(COMBDG_Split_Tech!Q156="",0,IFERROR((COMBDG_Split_Tech!Q156*(SUMIFS('AGG Activity_16'!G:G,'AGG Activity_16'!$A:$A,$B156)+SUMIFS('AGG Activity_EX'!G:G,'AGG Activity_EX'!$A:$A,$B156))-SUMIFS(Activity_EX!G:G,Activity_EX!$A:$A,$A156))/(SUMIFS('AGG Activity_16'!G:G,'AGG Activity_16'!$A:$A,$B156)),1)))))</f>
        <v>7.2304688177449686E-2</v>
      </c>
      <c r="R156" s="7">
        <f>IF(AND(R$1=2017,OR(L156="WH",L156="SH")),IF(COMBDG_Split_Tech!R156="",0,COMBDG_Split_Tech!R156),IF(R$1=2016,IF(COMBDG_Split_Tech!R156="",0,COMBDG_Split_Tech!R156),IF(COMBDG_Split_Tech!R156=1,1,IF(COMBDG_Split_Tech!R156="",0,IFERROR((COMBDG_Split_Tech!R156*(SUMIFS('AGG Activity_16'!H:H,'AGG Activity_16'!$A:$A,$B156)+SUMIFS('AGG Activity_EX'!H:H,'AGG Activity_EX'!$A:$A,$B156))-SUMIFS(Activity_EX!H:H,Activity_EX!$A:$A,$A156))/(SUMIFS('AGG Activity_16'!H:H,'AGG Activity_16'!$A:$A,$B156)),1)))))</f>
        <v>7.2229246320628687E-2</v>
      </c>
      <c r="S156" s="7">
        <f>IF(AND(S$1=2017,OR(M156="WH",M156="SH")),IF(COMBDG_Split_Tech!S156="",0,COMBDG_Split_Tech!S156),IF(S$1=2016,IF(COMBDG_Split_Tech!S156="",0,COMBDG_Split_Tech!S156),IF(COMBDG_Split_Tech!S156=1,1,IF(COMBDG_Split_Tech!S156="",0,IFERROR((COMBDG_Split_Tech!S156*(SUMIFS('AGG Activity_16'!I:I,'AGG Activity_16'!$A:$A,$B156)+SUMIFS('AGG Activity_EX'!I:I,'AGG Activity_EX'!$A:$A,$B156))-SUMIFS(Activity_EX!I:I,Activity_EX!$A:$A,$A156))/(SUMIFS('AGG Activity_16'!I:I,'AGG Activity_16'!$A:$A,$B156)),1)))))</f>
        <v>0</v>
      </c>
      <c r="T156" s="7">
        <f>IF(AND(T$1=2017,OR(N156="WH",N156="SH")),IF(COMBDG_Split_Tech!T156="",0,COMBDG_Split_Tech!T156),IF(T$1=2016,IF(COMBDG_Split_Tech!T156="",0,COMBDG_Split_Tech!T156),IF(COMBDG_Split_Tech!T156=1,1,IF(COMBDG_Split_Tech!T156="",0,IFERROR((COMBDG_Split_Tech!T156*(SUMIFS('AGG Activity_16'!J:J,'AGG Activity_16'!$A:$A,$B156)+SUMIFS('AGG Activity_EX'!J:J,'AGG Activity_EX'!$A:$A,$B156))-SUMIFS(Activity_EX!J:J,Activity_EX!$A:$A,$A156))/(SUMIFS('AGG Activity_16'!J:J,'AGG Activity_16'!$A:$A,$B156)),1)))))</f>
        <v>0</v>
      </c>
      <c r="U156" s="7">
        <f>IF(AND(U$1=2017,OR(O156="WH",O156="SH")),IF(COMBDG_Split_Tech!U156="",0,COMBDG_Split_Tech!U156),IF(U$1=2016,IF(COMBDG_Split_Tech!U156="",0,COMBDG_Split_Tech!U156),IF(COMBDG_Split_Tech!U156=1,1,IF(COMBDG_Split_Tech!U156="",0,IFERROR((COMBDG_Split_Tech!U156*(SUMIFS('AGG Activity_16'!K:K,'AGG Activity_16'!$A:$A,$B156)+SUMIFS('AGG Activity_EX'!K:K,'AGG Activity_EX'!$A:$A,$B156))-SUMIFS(Activity_EX!K:K,Activity_EX!$A:$A,$A156))/(SUMIFS('AGG Activity_16'!K:K,'AGG Activity_16'!$A:$A,$B156)),1)))))</f>
        <v>0</v>
      </c>
    </row>
    <row r="157" spans="1:21" x14ac:dyDescent="0.25">
      <c r="A157" t="str">
        <f>COMBDG_Split_Tech!A157</f>
        <v>COMBDGEDSOldLIFLU___STDELC</v>
      </c>
      <c r="B157" t="str">
        <f>COMBDG_Split_Tech!B157</f>
        <v>COMBDGEDSOldLI</v>
      </c>
      <c r="C157" t="str">
        <f>COMBDG_Split_Tech!C157</f>
        <v>COM</v>
      </c>
      <c r="D157" t="str">
        <f>COMBDG_Split_Tech!D157</f>
        <v>BDG</v>
      </c>
      <c r="E157" t="str">
        <f>COMBDG_Split_Tech!E157</f>
        <v>EDS</v>
      </c>
      <c r="F157" t="str">
        <f>COMBDG_Split_Tech!F157</f>
        <v>Old</v>
      </c>
      <c r="G157" t="str">
        <f>COMBDG_Split_Tech!G157</f>
        <v>LI</v>
      </c>
      <c r="H157" t="str">
        <f>COMBDG_Split_Tech!H157</f>
        <v>FLU</v>
      </c>
      <c r="I157" t="str">
        <f>COMBDG_Split_Tech!I157</f>
        <v>___</v>
      </c>
      <c r="J157" t="str">
        <f>COMBDG_Split_Tech!J157</f>
        <v>STD</v>
      </c>
      <c r="K157" t="str">
        <f>COMBDG_Split_Tech!K157</f>
        <v>ELC</v>
      </c>
      <c r="L157" s="7">
        <f>IF(AND(L$1=2017,OR(F157="WH",F157="SH")),IF(COMBDG_Split_Tech!L157="",0,COMBDG_Split_Tech!L157),IF(L$1=2016,IF(COMBDG_Split_Tech!L157="",0,COMBDG_Split_Tech!L157),IF(COMBDG_Split_Tech!L157=1,1,IF(COMBDG_Split_Tech!L157="",0,IFERROR((COMBDG_Split_Tech!L157*(SUMIFS('AGG Activity_16'!B:B,'AGG Activity_16'!$A:$A,$B157)+SUMIFS('AGG Activity_EX'!B:B,'AGG Activity_EX'!$A:$A,$B157))-SUMIFS(Activity_EX!B:B,Activity_EX!$A:$A,$A157))/(SUMIFS('AGG Activity_16'!B:B,'AGG Activity_16'!$A:$A,$B157)),1)))))</f>
        <v>0.41991168524080263</v>
      </c>
      <c r="M157" s="7">
        <f>IF(AND(M$1=2017,OR(G157="WH",G157="SH")),IF(COMBDG_Split_Tech!M157="",0,COMBDG_Split_Tech!M157),IF(M$1=2016,IF(COMBDG_Split_Tech!M157="",0,COMBDG_Split_Tech!M157),IF(COMBDG_Split_Tech!M157=1,1,IF(COMBDG_Split_Tech!M157="",0,IFERROR((COMBDG_Split_Tech!M157*(SUMIFS('AGG Activity_16'!C:C,'AGG Activity_16'!$A:$A,$B157)+SUMIFS('AGG Activity_EX'!C:C,'AGG Activity_EX'!$A:$A,$B157))-SUMIFS(Activity_EX!C:C,Activity_EX!$A:$A,$A157))/(SUMIFS('AGG Activity_16'!C:C,'AGG Activity_16'!$A:$A,$B157)),1)))))</f>
        <v>2.4069056470772607E-3</v>
      </c>
      <c r="N157" s="7">
        <f>IF(AND(N$1=2017,OR(H157="WH",H157="SH")),IF(COMBDG_Split_Tech!N157="",0,COMBDG_Split_Tech!N157),IF(N$1=2016,IF(COMBDG_Split_Tech!N157="",0,COMBDG_Split_Tech!N157),IF(COMBDG_Split_Tech!N157=1,1,IF(COMBDG_Split_Tech!N157="",0,IFERROR((COMBDG_Split_Tech!N157*(SUMIFS('AGG Activity_16'!D:D,'AGG Activity_16'!$A:$A,$B157)+SUMIFS('AGG Activity_EX'!D:D,'AGG Activity_EX'!$A:$A,$B157))-SUMIFS(Activity_EX!D:D,Activity_EX!$A:$A,$A157))/(SUMIFS('AGG Activity_16'!D:D,'AGG Activity_16'!$A:$A,$B157)),1)))))</f>
        <v>0.2887073077373471</v>
      </c>
      <c r="O157" s="7">
        <f>IF(AND(O$1=2017,OR(I157="WH",I157="SH")),IF(COMBDG_Split_Tech!O157="",0,COMBDG_Split_Tech!O157),IF(O$1=2016,IF(COMBDG_Split_Tech!O157="",0,COMBDG_Split_Tech!O157),IF(COMBDG_Split_Tech!O157=1,1,IF(COMBDG_Split_Tech!O157="",0,IFERROR((COMBDG_Split_Tech!O157*(SUMIFS('AGG Activity_16'!E:E,'AGG Activity_16'!$A:$A,$B157)+SUMIFS('AGG Activity_EX'!E:E,'AGG Activity_EX'!$A:$A,$B157))-SUMIFS(Activity_EX!E:E,Activity_EX!$A:$A,$A157))/(SUMIFS('AGG Activity_16'!E:E,'AGG Activity_16'!$A:$A,$B157)),1)))))</f>
        <v>0.26880820906000552</v>
      </c>
      <c r="P157" s="7">
        <f>IF(AND(P$1=2017,OR(J157="WH",J157="SH")),IF(COMBDG_Split_Tech!P157="",0,COMBDG_Split_Tech!P157),IF(P$1=2016,IF(COMBDG_Split_Tech!P157="",0,COMBDG_Split_Tech!P157),IF(COMBDG_Split_Tech!P157=1,1,IF(COMBDG_Split_Tech!P157="",0,IFERROR((COMBDG_Split_Tech!P157*(SUMIFS('AGG Activity_16'!F:F,'AGG Activity_16'!$A:$A,$B157)+SUMIFS('AGG Activity_EX'!F:F,'AGG Activity_EX'!$A:$A,$B157))-SUMIFS(Activity_EX!F:F,Activity_EX!$A:$A,$A157))/(SUMIFS('AGG Activity_16'!F:F,'AGG Activity_16'!$A:$A,$B157)),1)))))</f>
        <v>0.26958072250923398</v>
      </c>
      <c r="Q157" s="7">
        <f>IF(AND(Q$1=2017,OR(K157="WH",K157="SH")),IF(COMBDG_Split_Tech!Q157="",0,COMBDG_Split_Tech!Q157),IF(Q$1=2016,IF(COMBDG_Split_Tech!Q157="",0,COMBDG_Split_Tech!Q157),IF(COMBDG_Split_Tech!Q157=1,1,IF(COMBDG_Split_Tech!Q157="",0,IFERROR((COMBDG_Split_Tech!Q157*(SUMIFS('AGG Activity_16'!G:G,'AGG Activity_16'!$A:$A,$B157)+SUMIFS('AGG Activity_EX'!G:G,'AGG Activity_EX'!$A:$A,$B157))-SUMIFS(Activity_EX!G:G,Activity_EX!$A:$A,$A157))/(SUMIFS('AGG Activity_16'!G:G,'AGG Activity_16'!$A:$A,$B157)),1)))))</f>
        <v>0.27047765752583819</v>
      </c>
      <c r="R157" s="7">
        <f>IF(AND(R$1=2017,OR(L157="WH",L157="SH")),IF(COMBDG_Split_Tech!R157="",0,COMBDG_Split_Tech!R157),IF(R$1=2016,IF(COMBDG_Split_Tech!R157="",0,COMBDG_Split_Tech!R157),IF(COMBDG_Split_Tech!R157=1,1,IF(COMBDG_Split_Tech!R157="",0,IFERROR((COMBDG_Split_Tech!R157*(SUMIFS('AGG Activity_16'!H:H,'AGG Activity_16'!$A:$A,$B157)+SUMIFS('AGG Activity_EX'!H:H,'AGG Activity_EX'!$A:$A,$B157))-SUMIFS(Activity_EX!H:H,Activity_EX!$A:$A,$A157))/(SUMIFS('AGG Activity_16'!H:H,'AGG Activity_16'!$A:$A,$B157)),1)))))</f>
        <v>0.27123434909382349</v>
      </c>
      <c r="S157" s="7">
        <f>IF(AND(S$1=2017,OR(M157="WH",M157="SH")),IF(COMBDG_Split_Tech!S157="",0,COMBDG_Split_Tech!S157),IF(S$1=2016,IF(COMBDG_Split_Tech!S157="",0,COMBDG_Split_Tech!S157),IF(COMBDG_Split_Tech!S157=1,1,IF(COMBDG_Split_Tech!S157="",0,IFERROR((COMBDG_Split_Tech!S157*(SUMIFS('AGG Activity_16'!I:I,'AGG Activity_16'!$A:$A,$B157)+SUMIFS('AGG Activity_EX'!I:I,'AGG Activity_EX'!$A:$A,$B157))-SUMIFS(Activity_EX!I:I,Activity_EX!$A:$A,$A157))/(SUMIFS('AGG Activity_16'!I:I,'AGG Activity_16'!$A:$A,$B157)),1)))))</f>
        <v>0</v>
      </c>
      <c r="T157" s="7">
        <f>IF(AND(T$1=2017,OR(N157="WH",N157="SH")),IF(COMBDG_Split_Tech!T157="",0,COMBDG_Split_Tech!T157),IF(T$1=2016,IF(COMBDG_Split_Tech!T157="",0,COMBDG_Split_Tech!T157),IF(COMBDG_Split_Tech!T157=1,1,IF(COMBDG_Split_Tech!T157="",0,IFERROR((COMBDG_Split_Tech!T157*(SUMIFS('AGG Activity_16'!J:J,'AGG Activity_16'!$A:$A,$B157)+SUMIFS('AGG Activity_EX'!J:J,'AGG Activity_EX'!$A:$A,$B157))-SUMIFS(Activity_EX!J:J,Activity_EX!$A:$A,$A157))/(SUMIFS('AGG Activity_16'!J:J,'AGG Activity_16'!$A:$A,$B157)),1)))))</f>
        <v>0</v>
      </c>
      <c r="U157" s="7">
        <f>IF(AND(U$1=2017,OR(O157="WH",O157="SH")),IF(COMBDG_Split_Tech!U157="",0,COMBDG_Split_Tech!U157),IF(U$1=2016,IF(COMBDG_Split_Tech!U157="",0,COMBDG_Split_Tech!U157),IF(COMBDG_Split_Tech!U157=1,1,IF(COMBDG_Split_Tech!U157="",0,IFERROR((COMBDG_Split_Tech!U157*(SUMIFS('AGG Activity_16'!K:K,'AGG Activity_16'!$A:$A,$B157)+SUMIFS('AGG Activity_EX'!K:K,'AGG Activity_EX'!$A:$A,$B157))-SUMIFS(Activity_EX!K:K,Activity_EX!$A:$A,$A157))/(SUMIFS('AGG Activity_16'!K:K,'AGG Activity_16'!$A:$A,$B157)),1)))))</f>
        <v>0</v>
      </c>
    </row>
    <row r="158" spans="1:21" x14ac:dyDescent="0.25">
      <c r="A158" t="str">
        <f>COMBDG_Split_Tech!A158</f>
        <v>COMBDGEDSOldLIHAL___STDELC</v>
      </c>
      <c r="B158" t="str">
        <f>COMBDG_Split_Tech!B158</f>
        <v>COMBDGEDSOldLI</v>
      </c>
      <c r="C158" t="str">
        <f>COMBDG_Split_Tech!C158</f>
        <v>COM</v>
      </c>
      <c r="D158" t="str">
        <f>COMBDG_Split_Tech!D158</f>
        <v>BDG</v>
      </c>
      <c r="E158" t="str">
        <f>COMBDG_Split_Tech!E158</f>
        <v>EDS</v>
      </c>
      <c r="F158" t="str">
        <f>COMBDG_Split_Tech!F158</f>
        <v>Old</v>
      </c>
      <c r="G158" t="str">
        <f>COMBDG_Split_Tech!G158</f>
        <v>LI</v>
      </c>
      <c r="H158" t="str">
        <f>COMBDG_Split_Tech!H158</f>
        <v>HAL</v>
      </c>
      <c r="I158" t="str">
        <f>COMBDG_Split_Tech!I158</f>
        <v>___</v>
      </c>
      <c r="J158" t="str">
        <f>COMBDG_Split_Tech!J158</f>
        <v>STD</v>
      </c>
      <c r="K158" t="str">
        <f>COMBDG_Split_Tech!K158</f>
        <v>ELC</v>
      </c>
      <c r="L158" s="7">
        <f>IF(AND(L$1=2017,OR(F158="WH",F158="SH")),IF(COMBDG_Split_Tech!L158="",0,COMBDG_Split_Tech!L158),IF(L$1=2016,IF(COMBDG_Split_Tech!L158="",0,COMBDG_Split_Tech!L158),IF(COMBDG_Split_Tech!L158=1,1,IF(COMBDG_Split_Tech!L158="",0,IFERROR((COMBDG_Split_Tech!L158*(SUMIFS('AGG Activity_16'!B:B,'AGG Activity_16'!$A:$A,$B158)+SUMIFS('AGG Activity_EX'!B:B,'AGG Activity_EX'!$A:$A,$B158))-SUMIFS(Activity_EX!B:B,Activity_EX!$A:$A,$A158))/(SUMIFS('AGG Activity_16'!B:B,'AGG Activity_16'!$A:$A,$B158)),1)))))</f>
        <v>0.12322408382364025</v>
      </c>
      <c r="M158" s="7">
        <f>IF(AND(M$1=2017,OR(G158="WH",G158="SH")),IF(COMBDG_Split_Tech!M158="",0,COMBDG_Split_Tech!M158),IF(M$1=2016,IF(COMBDG_Split_Tech!M158="",0,COMBDG_Split_Tech!M158),IF(COMBDG_Split_Tech!M158=1,1,IF(COMBDG_Split_Tech!M158="",0,IFERROR((COMBDG_Split_Tech!M158*(SUMIFS('AGG Activity_16'!C:C,'AGG Activity_16'!$A:$A,$B158)+SUMIFS('AGG Activity_EX'!C:C,'AGG Activity_EX'!$A:$A,$B158))-SUMIFS(Activity_EX!C:C,Activity_EX!$A:$A,$A158))/(SUMIFS('AGG Activity_16'!C:C,'AGG Activity_16'!$A:$A,$B158)),1)))))</f>
        <v>0.23593791005475942</v>
      </c>
      <c r="N158" s="7">
        <f>IF(AND(N$1=2017,OR(H158="WH",H158="SH")),IF(COMBDG_Split_Tech!N158="",0,COMBDG_Split_Tech!N158),IF(N$1=2016,IF(COMBDG_Split_Tech!N158="",0,COMBDG_Split_Tech!N158),IF(COMBDG_Split_Tech!N158=1,1,IF(COMBDG_Split_Tech!N158="",0,IFERROR((COMBDG_Split_Tech!N158*(SUMIFS('AGG Activity_16'!D:D,'AGG Activity_16'!$A:$A,$B158)+SUMIFS('AGG Activity_EX'!D:D,'AGG Activity_EX'!$A:$A,$B158))-SUMIFS(Activity_EX!D:D,Activity_EX!$A:$A,$A158))/(SUMIFS('AGG Activity_16'!D:D,'AGG Activity_16'!$A:$A,$B158)),1)))))</f>
        <v>0.16813411157239608</v>
      </c>
      <c r="O158" s="7">
        <f>IF(AND(O$1=2017,OR(I158="WH",I158="SH")),IF(COMBDG_Split_Tech!O158="",0,COMBDG_Split_Tech!O158),IF(O$1=2016,IF(COMBDG_Split_Tech!O158="",0,COMBDG_Split_Tech!O158),IF(COMBDG_Split_Tech!O158=1,1,IF(COMBDG_Split_Tech!O158="",0,IFERROR((COMBDG_Split_Tech!O158*(SUMIFS('AGG Activity_16'!E:E,'AGG Activity_16'!$A:$A,$B158)+SUMIFS('AGG Activity_EX'!E:E,'AGG Activity_EX'!$A:$A,$B158))-SUMIFS(Activity_EX!E:E,Activity_EX!$A:$A,$A158))/(SUMIFS('AGG Activity_16'!E:E,'AGG Activity_16'!$A:$A,$B158)),1)))))</f>
        <v>0.15581122888331886</v>
      </c>
      <c r="P158" s="7">
        <f>IF(AND(P$1=2017,OR(J158="WH",J158="SH")),IF(COMBDG_Split_Tech!P158="",0,COMBDG_Split_Tech!P158),IF(P$1=2016,IF(COMBDG_Split_Tech!P158="",0,COMBDG_Split_Tech!P158),IF(COMBDG_Split_Tech!P158=1,1,IF(COMBDG_Split_Tech!P158="",0,IFERROR((COMBDG_Split_Tech!P158*(SUMIFS('AGG Activity_16'!F:F,'AGG Activity_16'!$A:$A,$B158)+SUMIFS('AGG Activity_EX'!F:F,'AGG Activity_EX'!$A:$A,$B158))-SUMIFS(Activity_EX!F:F,Activity_EX!$A:$A,$A158))/(SUMIFS('AGG Activity_16'!F:F,'AGG Activity_16'!$A:$A,$B158)),1)))))</f>
        <v>0.15540044498887223</v>
      </c>
      <c r="Q158" s="7">
        <f>IF(AND(Q$1=2017,OR(K158="WH",K158="SH")),IF(COMBDG_Split_Tech!Q158="",0,COMBDG_Split_Tech!Q158),IF(Q$1=2016,IF(COMBDG_Split_Tech!Q158="",0,COMBDG_Split_Tech!Q158),IF(COMBDG_Split_Tech!Q158=1,1,IF(COMBDG_Split_Tech!Q158="",0,IFERROR((COMBDG_Split_Tech!Q158*(SUMIFS('AGG Activity_16'!G:G,'AGG Activity_16'!$A:$A,$B158)+SUMIFS('AGG Activity_EX'!G:G,'AGG Activity_EX'!$A:$A,$B158))-SUMIFS(Activity_EX!G:G,Activity_EX!$A:$A,$A158))/(SUMIFS('AGG Activity_16'!G:G,'AGG Activity_16'!$A:$A,$B158)),1)))))</f>
        <v>0.15520846707467062</v>
      </c>
      <c r="R158" s="7">
        <f>IF(AND(R$1=2017,OR(L158="WH",L158="SH")),IF(COMBDG_Split_Tech!R158="",0,COMBDG_Split_Tech!R158),IF(R$1=2016,IF(COMBDG_Split_Tech!R158="",0,COMBDG_Split_Tech!R158),IF(COMBDG_Split_Tech!R158=1,1,IF(COMBDG_Split_Tech!R158="",0,IFERROR((COMBDG_Split_Tech!R158*(SUMIFS('AGG Activity_16'!H:H,'AGG Activity_16'!$A:$A,$B158)+SUMIFS('AGG Activity_EX'!H:H,'AGG Activity_EX'!$A:$A,$B158))-SUMIFS(Activity_EX!H:H,Activity_EX!$A:$A,$A158))/(SUMIFS('AGG Activity_16'!H:H,'AGG Activity_16'!$A:$A,$B158)),1)))))</f>
        <v>0.15504652439507952</v>
      </c>
      <c r="S158" s="7">
        <f>IF(AND(S$1=2017,OR(M158="WH",M158="SH")),IF(COMBDG_Split_Tech!S158="",0,COMBDG_Split_Tech!S158),IF(S$1=2016,IF(COMBDG_Split_Tech!S158="",0,COMBDG_Split_Tech!S158),IF(COMBDG_Split_Tech!S158=1,1,IF(COMBDG_Split_Tech!S158="",0,IFERROR((COMBDG_Split_Tech!S158*(SUMIFS('AGG Activity_16'!I:I,'AGG Activity_16'!$A:$A,$B158)+SUMIFS('AGG Activity_EX'!I:I,'AGG Activity_EX'!$A:$A,$B158))-SUMIFS(Activity_EX!I:I,Activity_EX!$A:$A,$A158))/(SUMIFS('AGG Activity_16'!I:I,'AGG Activity_16'!$A:$A,$B158)),1)))))</f>
        <v>0</v>
      </c>
      <c r="T158" s="7">
        <f>IF(AND(T$1=2017,OR(N158="WH",N158="SH")),IF(COMBDG_Split_Tech!T158="",0,COMBDG_Split_Tech!T158),IF(T$1=2016,IF(COMBDG_Split_Tech!T158="",0,COMBDG_Split_Tech!T158),IF(COMBDG_Split_Tech!T158=1,1,IF(COMBDG_Split_Tech!T158="",0,IFERROR((COMBDG_Split_Tech!T158*(SUMIFS('AGG Activity_16'!J:J,'AGG Activity_16'!$A:$A,$B158)+SUMIFS('AGG Activity_EX'!J:J,'AGG Activity_EX'!$A:$A,$B158))-SUMIFS(Activity_EX!J:J,Activity_EX!$A:$A,$A158))/(SUMIFS('AGG Activity_16'!J:J,'AGG Activity_16'!$A:$A,$B158)),1)))))</f>
        <v>0</v>
      </c>
      <c r="U158" s="7">
        <f>IF(AND(U$1=2017,OR(O158="WH",O158="SH")),IF(COMBDG_Split_Tech!U158="",0,COMBDG_Split_Tech!U158),IF(U$1=2016,IF(COMBDG_Split_Tech!U158="",0,COMBDG_Split_Tech!U158),IF(COMBDG_Split_Tech!U158=1,1,IF(COMBDG_Split_Tech!U158="",0,IFERROR((COMBDG_Split_Tech!U158*(SUMIFS('AGG Activity_16'!K:K,'AGG Activity_16'!$A:$A,$B158)+SUMIFS('AGG Activity_EX'!K:K,'AGG Activity_EX'!$A:$A,$B158))-SUMIFS(Activity_EX!K:K,Activity_EX!$A:$A,$A158))/(SUMIFS('AGG Activity_16'!K:K,'AGG Activity_16'!$A:$A,$B158)),1)))))</f>
        <v>0</v>
      </c>
    </row>
    <row r="159" spans="1:21" x14ac:dyDescent="0.25">
      <c r="A159" t="str">
        <f>COMBDG_Split_Tech!A159</f>
        <v>COMBDGEDSOldLIINC___STDELC</v>
      </c>
      <c r="B159" t="str">
        <f>COMBDG_Split_Tech!B159</f>
        <v>COMBDGEDSOldLI</v>
      </c>
      <c r="C159" t="str">
        <f>COMBDG_Split_Tech!C159</f>
        <v>COM</v>
      </c>
      <c r="D159" t="str">
        <f>COMBDG_Split_Tech!D159</f>
        <v>BDG</v>
      </c>
      <c r="E159" t="str">
        <f>COMBDG_Split_Tech!E159</f>
        <v>EDS</v>
      </c>
      <c r="F159" t="str">
        <f>COMBDG_Split_Tech!F159</f>
        <v>Old</v>
      </c>
      <c r="G159" t="str">
        <f>COMBDG_Split_Tech!G159</f>
        <v>LI</v>
      </c>
      <c r="H159" t="str">
        <f>COMBDG_Split_Tech!H159</f>
        <v>INC</v>
      </c>
      <c r="I159" t="str">
        <f>COMBDG_Split_Tech!I159</f>
        <v>___</v>
      </c>
      <c r="J159" t="str">
        <f>COMBDG_Split_Tech!J159</f>
        <v>STD</v>
      </c>
      <c r="K159" t="str">
        <f>COMBDG_Split_Tech!K159</f>
        <v>ELC</v>
      </c>
      <c r="L159" s="7">
        <f>IF(AND(L$1=2017,OR(F159="WH",F159="SH")),IF(COMBDG_Split_Tech!L159="",0,COMBDG_Split_Tech!L159),IF(L$1=2016,IF(COMBDG_Split_Tech!L159="",0,COMBDG_Split_Tech!L159),IF(COMBDG_Split_Tech!L159=1,1,IF(COMBDG_Split_Tech!L159="",0,IFERROR((COMBDG_Split_Tech!L159*(SUMIFS('AGG Activity_16'!B:B,'AGG Activity_16'!$A:$A,$B159)+SUMIFS('AGG Activity_EX'!B:B,'AGG Activity_EX'!$A:$A,$B159))-SUMIFS(Activity_EX!B:B,Activity_EX!$A:$A,$A159))/(SUMIFS('AGG Activity_16'!B:B,'AGG Activity_16'!$A:$A,$B159)),1)))))</f>
        <v>0.39576993727509685</v>
      </c>
      <c r="M159" s="7">
        <f>IF(AND(M$1=2017,OR(G159="WH",G159="SH")),IF(COMBDG_Split_Tech!M159="",0,COMBDG_Split_Tech!M159),IF(M$1=2016,IF(COMBDG_Split_Tech!M159="",0,COMBDG_Split_Tech!M159),IF(COMBDG_Split_Tech!M159=1,1,IF(COMBDG_Split_Tech!M159="",0,IFERROR((COMBDG_Split_Tech!M159*(SUMIFS('AGG Activity_16'!C:C,'AGG Activity_16'!$A:$A,$B159)+SUMIFS('AGG Activity_EX'!C:C,'AGG Activity_EX'!$A:$A,$B159))-SUMIFS(Activity_EX!C:C,Activity_EX!$A:$A,$A159))/(SUMIFS('AGG Activity_16'!C:C,'AGG Activity_16'!$A:$A,$B159)),1)))))</f>
        <v>0.75778312944758452</v>
      </c>
      <c r="N159" s="7">
        <f>IF(AND(N$1=2017,OR(H159="WH",H159="SH")),IF(COMBDG_Split_Tech!N159="",0,COMBDG_Split_Tech!N159),IF(N$1=2016,IF(COMBDG_Split_Tech!N159="",0,COMBDG_Split_Tech!N159),IF(COMBDG_Split_Tech!N159=1,1,IF(COMBDG_Split_Tech!N159="",0,IFERROR((COMBDG_Split_Tech!N159*(SUMIFS('AGG Activity_16'!D:D,'AGG Activity_16'!$A:$A,$B159)+SUMIFS('AGG Activity_EX'!D:D,'AGG Activity_EX'!$A:$A,$B159))-SUMIFS(Activity_EX!D:D,Activity_EX!$A:$A,$A159))/(SUMIFS('AGG Activity_16'!D:D,'AGG Activity_16'!$A:$A,$B159)),1)))))</f>
        <v>0.54001153610561736</v>
      </c>
      <c r="O159" s="7">
        <f>IF(AND(O$1=2017,OR(I159="WH",I159="SH")),IF(COMBDG_Split_Tech!O159="",0,COMBDG_Split_Tech!O159),IF(O$1=2016,IF(COMBDG_Split_Tech!O159="",0,COMBDG_Split_Tech!O159),IF(COMBDG_Split_Tech!O159=1,1,IF(COMBDG_Split_Tech!O159="",0,IFERROR((COMBDG_Split_Tech!O159*(SUMIFS('AGG Activity_16'!E:E,'AGG Activity_16'!$A:$A,$B159)+SUMIFS('AGG Activity_EX'!E:E,'AGG Activity_EX'!$A:$A,$B159))-SUMIFS(Activity_EX!E:E,Activity_EX!$A:$A,$A159))/(SUMIFS('AGG Activity_16'!E:E,'AGG Activity_16'!$A:$A,$B159)),1)))))</f>
        <v>0.50043301900432957</v>
      </c>
      <c r="P159" s="7">
        <f>IF(AND(P$1=2017,OR(J159="WH",J159="SH")),IF(COMBDG_Split_Tech!P159="",0,COMBDG_Split_Tech!P159),IF(P$1=2016,IF(COMBDG_Split_Tech!P159="",0,COMBDG_Split_Tech!P159),IF(COMBDG_Split_Tech!P159=1,1,IF(COMBDG_Split_Tech!P159="",0,IFERROR((COMBDG_Split_Tech!P159*(SUMIFS('AGG Activity_16'!F:F,'AGG Activity_16'!$A:$A,$B159)+SUMIFS('AGG Activity_EX'!F:F,'AGG Activity_EX'!$A:$A,$B159))-SUMIFS(Activity_EX!F:F,Activity_EX!$A:$A,$A159))/(SUMIFS('AGG Activity_16'!F:F,'AGG Activity_16'!$A:$A,$B159)),1)))))</f>
        <v>0.49911366720966388</v>
      </c>
      <c r="Q159" s="7">
        <f>IF(AND(Q$1=2017,OR(K159="WH",K159="SH")),IF(COMBDG_Split_Tech!Q159="",0,COMBDG_Split_Tech!Q159),IF(Q$1=2016,IF(COMBDG_Split_Tech!Q159="",0,COMBDG_Split_Tech!Q159),IF(COMBDG_Split_Tech!Q159=1,1,IF(COMBDG_Split_Tech!Q159="",0,IFERROR((COMBDG_Split_Tech!Q159*(SUMIFS('AGG Activity_16'!G:G,'AGG Activity_16'!$A:$A,$B159)+SUMIFS('AGG Activity_EX'!G:G,'AGG Activity_EX'!$A:$A,$B159))-SUMIFS(Activity_EX!G:G,Activity_EX!$A:$A,$A159))/(SUMIFS('AGG Activity_16'!G:G,'AGG Activity_16'!$A:$A,$B159)),1)))))</f>
        <v>0.49849707437566465</v>
      </c>
      <c r="R159" s="7">
        <f>IF(AND(R$1=2017,OR(L159="WH",L159="SH")),IF(COMBDG_Split_Tech!R159="",0,COMBDG_Split_Tech!R159),IF(R$1=2016,IF(COMBDG_Split_Tech!R159="",0,COMBDG_Split_Tech!R159),IF(COMBDG_Split_Tech!R159=1,1,IF(COMBDG_Split_Tech!R159="",0,IFERROR((COMBDG_Split_Tech!R159*(SUMIFS('AGG Activity_16'!H:H,'AGG Activity_16'!$A:$A,$B159)+SUMIFS('AGG Activity_EX'!H:H,'AGG Activity_EX'!$A:$A,$B159))-SUMIFS(Activity_EX!H:H,Activity_EX!$A:$A,$A159))/(SUMIFS('AGG Activity_16'!H:H,'AGG Activity_16'!$A:$A,$B159)),1)))))</f>
        <v>0.49797694842175078</v>
      </c>
      <c r="S159" s="7">
        <f>IF(AND(S$1=2017,OR(M159="WH",M159="SH")),IF(COMBDG_Split_Tech!S159="",0,COMBDG_Split_Tech!S159),IF(S$1=2016,IF(COMBDG_Split_Tech!S159="",0,COMBDG_Split_Tech!S159),IF(COMBDG_Split_Tech!S159=1,1,IF(COMBDG_Split_Tech!S159="",0,IFERROR((COMBDG_Split_Tech!S159*(SUMIFS('AGG Activity_16'!I:I,'AGG Activity_16'!$A:$A,$B159)+SUMIFS('AGG Activity_EX'!I:I,'AGG Activity_EX'!$A:$A,$B159))-SUMIFS(Activity_EX!I:I,Activity_EX!$A:$A,$A159))/(SUMIFS('AGG Activity_16'!I:I,'AGG Activity_16'!$A:$A,$B159)),1)))))</f>
        <v>0</v>
      </c>
      <c r="T159" s="7">
        <f>IF(AND(T$1=2017,OR(N159="WH",N159="SH")),IF(COMBDG_Split_Tech!T159="",0,COMBDG_Split_Tech!T159),IF(T$1=2016,IF(COMBDG_Split_Tech!T159="",0,COMBDG_Split_Tech!T159),IF(COMBDG_Split_Tech!T159=1,1,IF(COMBDG_Split_Tech!T159="",0,IFERROR((COMBDG_Split_Tech!T159*(SUMIFS('AGG Activity_16'!J:J,'AGG Activity_16'!$A:$A,$B159)+SUMIFS('AGG Activity_EX'!J:J,'AGG Activity_EX'!$A:$A,$B159))-SUMIFS(Activity_EX!J:J,Activity_EX!$A:$A,$A159))/(SUMIFS('AGG Activity_16'!J:J,'AGG Activity_16'!$A:$A,$B159)),1)))))</f>
        <v>0</v>
      </c>
      <c r="U159" s="7">
        <f>IF(AND(U$1=2017,OR(O159="WH",O159="SH")),IF(COMBDG_Split_Tech!U159="",0,COMBDG_Split_Tech!U159),IF(U$1=2016,IF(COMBDG_Split_Tech!U159="",0,COMBDG_Split_Tech!U159),IF(COMBDG_Split_Tech!U159=1,1,IF(COMBDG_Split_Tech!U159="",0,IFERROR((COMBDG_Split_Tech!U159*(SUMIFS('AGG Activity_16'!K:K,'AGG Activity_16'!$A:$A,$B159)+SUMIFS('AGG Activity_EX'!K:K,'AGG Activity_EX'!$A:$A,$B159))-SUMIFS(Activity_EX!K:K,Activity_EX!$A:$A,$A159))/(SUMIFS('AGG Activity_16'!K:K,'AGG Activity_16'!$A:$A,$B159)),1)))))</f>
        <v>0</v>
      </c>
    </row>
    <row r="160" spans="1:21" x14ac:dyDescent="0.25">
      <c r="A160" t="str">
        <f>COMBDG_Split_Tech!A160</f>
        <v>COMBDGEDSOldLILED___STDELC</v>
      </c>
      <c r="B160" t="str">
        <f>COMBDG_Split_Tech!B160</f>
        <v>COMBDGEDSOldLI</v>
      </c>
      <c r="C160" t="str">
        <f>COMBDG_Split_Tech!C160</f>
        <v>COM</v>
      </c>
      <c r="D160" t="str">
        <f>COMBDG_Split_Tech!D160</f>
        <v>BDG</v>
      </c>
      <c r="E160" t="str">
        <f>COMBDG_Split_Tech!E160</f>
        <v>EDS</v>
      </c>
      <c r="F160" t="str">
        <f>COMBDG_Split_Tech!F160</f>
        <v>Old</v>
      </c>
      <c r="G160" t="str">
        <f>COMBDG_Split_Tech!G160</f>
        <v>LI</v>
      </c>
      <c r="H160" t="str">
        <f>COMBDG_Split_Tech!H160</f>
        <v>LED</v>
      </c>
      <c r="I160" t="str">
        <f>COMBDG_Split_Tech!I160</f>
        <v>___</v>
      </c>
      <c r="J160" t="str">
        <f>COMBDG_Split_Tech!J160</f>
        <v>STD</v>
      </c>
      <c r="K160" t="str">
        <f>COMBDG_Split_Tech!K160</f>
        <v>ELC</v>
      </c>
      <c r="L160" s="7">
        <f>IF(AND(L$1=2017,OR(F160="WH",F160="SH")),IF(COMBDG_Split_Tech!L160="",0,COMBDG_Split_Tech!L160),IF(L$1=2016,IF(COMBDG_Split_Tech!L160="",0,COMBDG_Split_Tech!L160),IF(COMBDG_Split_Tech!L160=1,1,IF(COMBDG_Split_Tech!L160="",0,IFERROR((COMBDG_Split_Tech!L160*(SUMIFS('AGG Activity_16'!B:B,'AGG Activity_16'!$A:$A,$B160)+SUMIFS('AGG Activity_EX'!B:B,'AGG Activity_EX'!$A:$A,$B160))-SUMIFS(Activity_EX!B:B,Activity_EX!$A:$A,$A160))/(SUMIFS('AGG Activity_16'!B:B,'AGG Activity_16'!$A:$A,$B160)),1)))))</f>
        <v>1.8448500910522674E-3</v>
      </c>
      <c r="M160" s="7">
        <f>IF(AND(M$1=2017,OR(G160="WH",G160="SH")),IF(COMBDG_Split_Tech!M160="",0,COMBDG_Split_Tech!M160),IF(M$1=2016,IF(COMBDG_Split_Tech!M160="",0,COMBDG_Split_Tech!M160),IF(COMBDG_Split_Tech!M160=1,1,IF(COMBDG_Split_Tech!M160="",0,IFERROR((COMBDG_Split_Tech!M160*(SUMIFS('AGG Activity_16'!C:C,'AGG Activity_16'!$A:$A,$B160)+SUMIFS('AGG Activity_EX'!C:C,'AGG Activity_EX'!$A:$A,$B160))-SUMIFS(Activity_EX!C:C,Activity_EX!$A:$A,$A160))/(SUMIFS('AGG Activity_16'!C:C,'AGG Activity_16'!$A:$A,$B160)),1)))))</f>
        <v>1.0574070065815846E-5</v>
      </c>
      <c r="N160" s="7">
        <f>IF(AND(N$1=2017,OR(H160="WH",H160="SH")),IF(COMBDG_Split_Tech!N160="",0,COMBDG_Split_Tech!N160),IF(N$1=2016,IF(COMBDG_Split_Tech!N160="",0,COMBDG_Split_Tech!N160),IF(COMBDG_Split_Tech!N160=1,1,IF(COMBDG_Split_Tech!N160="",0,IFERROR((COMBDG_Split_Tech!N160*(SUMIFS('AGG Activity_16'!D:D,'AGG Activity_16'!$A:$A,$B160)+SUMIFS('AGG Activity_EX'!D:D,'AGG Activity_EX'!$A:$A,$B160))-SUMIFS(Activity_EX!D:D,Activity_EX!$A:$A,$A160))/(SUMIFS('AGG Activity_16'!D:D,'AGG Activity_16'!$A:$A,$B160)),1)))))</f>
        <v>1.9688051620052818E-5</v>
      </c>
      <c r="O160" s="7">
        <f>IF(AND(O$1=2017,OR(I160="WH",I160="SH")),IF(COMBDG_Split_Tech!O160="",0,COMBDG_Split_Tech!O160),IF(O$1=2016,IF(COMBDG_Split_Tech!O160="",0,COMBDG_Split_Tech!O160),IF(COMBDG_Split_Tech!O160=1,1,IF(COMBDG_Split_Tech!O160="",0,IFERROR((COMBDG_Split_Tech!O160*(SUMIFS('AGG Activity_16'!E:E,'AGG Activity_16'!$A:$A,$B160)+SUMIFS('AGG Activity_EX'!E:E,'AGG Activity_EX'!$A:$A,$B160))-SUMIFS(Activity_EX!E:E,Activity_EX!$A:$A,$A160))/(SUMIFS('AGG Activity_16'!E:E,'AGG Activity_16'!$A:$A,$B160)),1)))))</f>
        <v>2.9326363351590389E-5</v>
      </c>
      <c r="P160" s="7">
        <f>IF(AND(P$1=2017,OR(J160="WH",J160="SH")),IF(COMBDG_Split_Tech!P160="",0,COMBDG_Split_Tech!P160),IF(P$1=2016,IF(COMBDG_Split_Tech!P160="",0,COMBDG_Split_Tech!P160),IF(COMBDG_Split_Tech!P160=1,1,IF(COMBDG_Split_Tech!P160="",0,IFERROR((COMBDG_Split_Tech!P160*(SUMIFS('AGG Activity_16'!F:F,'AGG Activity_16'!$A:$A,$B160)+SUMIFS('AGG Activity_EX'!F:F,'AGG Activity_EX'!$A:$A,$B160))-SUMIFS(Activity_EX!F:F,Activity_EX!$A:$A,$A160))/(SUMIFS('AGG Activity_16'!F:F,'AGG Activity_16'!$A:$A,$B160)),1)))))</f>
        <v>1.1844645142325807E-3</v>
      </c>
      <c r="Q160" s="7">
        <f>IF(AND(Q$1=2017,OR(K160="WH",K160="SH")),IF(COMBDG_Split_Tech!Q160="",0,COMBDG_Split_Tech!Q160),IF(Q$1=2016,IF(COMBDG_Split_Tech!Q160="",0,COMBDG_Split_Tech!Q160),IF(COMBDG_Split_Tech!Q160=1,1,IF(COMBDG_Split_Tech!Q160="",0,IFERROR((COMBDG_Split_Tech!Q160*(SUMIFS('AGG Activity_16'!G:G,'AGG Activity_16'!$A:$A,$B160)+SUMIFS('AGG Activity_EX'!G:G,'AGG Activity_EX'!$A:$A,$B160))-SUMIFS(Activity_EX!G:G,Activity_EX!$A:$A,$A160))/(SUMIFS('AGG Activity_16'!G:G,'AGG Activity_16'!$A:$A,$B160)),1)))))</f>
        <v>1.1884083745741967E-3</v>
      </c>
      <c r="R160" s="7">
        <f>IF(AND(R$1=2017,OR(L160="WH",L160="SH")),IF(COMBDG_Split_Tech!R160="",0,COMBDG_Split_Tech!R160),IF(R$1=2016,IF(COMBDG_Split_Tech!R160="",0,COMBDG_Split_Tech!R160),IF(COMBDG_Split_Tech!R160=1,1,IF(COMBDG_Split_Tech!R160="",0,IFERROR((COMBDG_Split_Tech!R160*(SUMIFS('AGG Activity_16'!H:H,'AGG Activity_16'!$A:$A,$B160)+SUMIFS('AGG Activity_EX'!H:H,'AGG Activity_EX'!$A:$A,$B160))-SUMIFS(Activity_EX!H:H,Activity_EX!$A:$A,$A160))/(SUMIFS('AGG Activity_16'!H:H,'AGG Activity_16'!$A:$A,$B160)),1)))))</f>
        <v>1.1916518226887571E-3</v>
      </c>
      <c r="S160" s="7">
        <f>IF(AND(S$1=2017,OR(M160="WH",M160="SH")),IF(COMBDG_Split_Tech!S160="",0,COMBDG_Split_Tech!S160),IF(S$1=2016,IF(COMBDG_Split_Tech!S160="",0,COMBDG_Split_Tech!S160),IF(COMBDG_Split_Tech!S160=1,1,IF(COMBDG_Split_Tech!S160="",0,IFERROR((COMBDG_Split_Tech!S160*(SUMIFS('AGG Activity_16'!I:I,'AGG Activity_16'!$A:$A,$B160)+SUMIFS('AGG Activity_EX'!I:I,'AGG Activity_EX'!$A:$A,$B160))-SUMIFS(Activity_EX!I:I,Activity_EX!$A:$A,$A160))/(SUMIFS('AGG Activity_16'!I:I,'AGG Activity_16'!$A:$A,$B160)),1)))))</f>
        <v>0</v>
      </c>
      <c r="T160" s="7">
        <f>IF(AND(T$1=2017,OR(N160="WH",N160="SH")),IF(COMBDG_Split_Tech!T160="",0,COMBDG_Split_Tech!T160),IF(T$1=2016,IF(COMBDG_Split_Tech!T160="",0,COMBDG_Split_Tech!T160),IF(COMBDG_Split_Tech!T160=1,1,IF(COMBDG_Split_Tech!T160="",0,IFERROR((COMBDG_Split_Tech!T160*(SUMIFS('AGG Activity_16'!J:J,'AGG Activity_16'!$A:$A,$B160)+SUMIFS('AGG Activity_EX'!J:J,'AGG Activity_EX'!$A:$A,$B160))-SUMIFS(Activity_EX!J:J,Activity_EX!$A:$A,$A160))/(SUMIFS('AGG Activity_16'!J:J,'AGG Activity_16'!$A:$A,$B160)),1)))))</f>
        <v>0</v>
      </c>
      <c r="U160" s="7">
        <f>IF(AND(U$1=2017,OR(O160="WH",O160="SH")),IF(COMBDG_Split_Tech!U160="",0,COMBDG_Split_Tech!U160),IF(U$1=2016,IF(COMBDG_Split_Tech!U160="",0,COMBDG_Split_Tech!U160),IF(COMBDG_Split_Tech!U160=1,1,IF(COMBDG_Split_Tech!U160="",0,IFERROR((COMBDG_Split_Tech!U160*(SUMIFS('AGG Activity_16'!K:K,'AGG Activity_16'!$A:$A,$B160)+SUMIFS('AGG Activity_EX'!K:K,'AGG Activity_EX'!$A:$A,$B160))-SUMIFS(Activity_EX!K:K,Activity_EX!$A:$A,$A160))/(SUMIFS('AGG Activity_16'!K:K,'AGG Activity_16'!$A:$A,$B160)),1)))))</f>
        <v>0</v>
      </c>
    </row>
    <row r="161" spans="1:21" x14ac:dyDescent="0.25">
      <c r="A161" t="str">
        <f>COMBDG_Split_Tech!A161</f>
        <v>COMBDGEDSOldSC_________DCO</v>
      </c>
      <c r="B161" t="str">
        <f>COMBDG_Split_Tech!B161</f>
        <v>COMBDGEDSOldSC</v>
      </c>
      <c r="C161" t="str">
        <f>COMBDG_Split_Tech!C161</f>
        <v>COM</v>
      </c>
      <c r="D161" t="str">
        <f>COMBDG_Split_Tech!D161</f>
        <v>BDG</v>
      </c>
      <c r="E161" t="str">
        <f>COMBDG_Split_Tech!E161</f>
        <v>EDS</v>
      </c>
      <c r="F161" t="str">
        <f>COMBDG_Split_Tech!F161</f>
        <v>Old</v>
      </c>
      <c r="G161" t="str">
        <f>COMBDG_Split_Tech!G161</f>
        <v>SC</v>
      </c>
      <c r="H161" t="str">
        <f>COMBDG_Split_Tech!H161</f>
        <v>___</v>
      </c>
      <c r="I161" t="str">
        <f>COMBDG_Split_Tech!I161</f>
        <v>___</v>
      </c>
      <c r="J161" t="str">
        <f>COMBDG_Split_Tech!J161</f>
        <v>___</v>
      </c>
      <c r="K161" t="str">
        <f>COMBDG_Split_Tech!K161</f>
        <v>DCO</v>
      </c>
      <c r="L161" s="7">
        <f>IF(AND(L$1=2017,OR(F161="WH",F161="SH")),IF(COMBDG_Split_Tech!L161="",0,COMBDG_Split_Tech!L161),IF(L$1=2016,IF(COMBDG_Split_Tech!L161="",0,COMBDG_Split_Tech!L161),IF(COMBDG_Split_Tech!L161=1,1,IF(COMBDG_Split_Tech!L161="",0,IFERROR((COMBDG_Split_Tech!L161*(SUMIFS('AGG Activity_16'!B:B,'AGG Activity_16'!$A:$A,$B161)+SUMIFS('AGG Activity_EX'!B:B,'AGG Activity_EX'!$A:$A,$B161))-SUMIFS(Activity_EX!B:B,Activity_EX!$A:$A,$A161))/(SUMIFS('AGG Activity_16'!B:B,'AGG Activity_16'!$A:$A,$B161)),1)))))</f>
        <v>0.11714283258278621</v>
      </c>
      <c r="M161" s="7">
        <f>IF(AND(M$1=2017,OR(G161="WH",G161="SH")),IF(COMBDG_Split_Tech!M161="",0,COMBDG_Split_Tech!M161),IF(M$1=2016,IF(COMBDG_Split_Tech!M161="",0,COMBDG_Split_Tech!M161),IF(COMBDG_Split_Tech!M161=1,1,IF(COMBDG_Split_Tech!M161="",0,IFERROR((COMBDG_Split_Tech!M161*(SUMIFS('AGG Activity_16'!C:C,'AGG Activity_16'!$A:$A,$B161)+SUMIFS('AGG Activity_EX'!C:C,'AGG Activity_EX'!$A:$A,$B161))-SUMIFS(Activity_EX!C:C,Activity_EX!$A:$A,$A161))/(SUMIFS('AGG Activity_16'!C:C,'AGG Activity_16'!$A:$A,$B161)),1)))))</f>
        <v>0.11452691463082147</v>
      </c>
      <c r="N161" s="7">
        <f>IF(AND(N$1=2017,OR(H161="WH",H161="SH")),IF(COMBDG_Split_Tech!N161="",0,COMBDG_Split_Tech!N161),IF(N$1=2016,IF(COMBDG_Split_Tech!N161="",0,COMBDG_Split_Tech!N161),IF(COMBDG_Split_Tech!N161=1,1,IF(COMBDG_Split_Tech!N161="",0,IFERROR((COMBDG_Split_Tech!N161*(SUMIFS('AGG Activity_16'!D:D,'AGG Activity_16'!$A:$A,$B161)+SUMIFS('AGG Activity_EX'!D:D,'AGG Activity_EX'!$A:$A,$B161))-SUMIFS(Activity_EX!D:D,Activity_EX!$A:$A,$A161))/(SUMIFS('AGG Activity_16'!D:D,'AGG Activity_16'!$A:$A,$B161)),1)))))</f>
        <v>0.11588906421424731</v>
      </c>
      <c r="O161" s="7">
        <f>IF(AND(O$1=2017,OR(I161="WH",I161="SH")),IF(COMBDG_Split_Tech!O161="",0,COMBDG_Split_Tech!O161),IF(O$1=2016,IF(COMBDG_Split_Tech!O161="",0,COMBDG_Split_Tech!O161),IF(COMBDG_Split_Tech!O161=1,1,IF(COMBDG_Split_Tech!O161="",0,IFERROR((COMBDG_Split_Tech!O161*(SUMIFS('AGG Activity_16'!E:E,'AGG Activity_16'!$A:$A,$B161)+SUMIFS('AGG Activity_EX'!E:E,'AGG Activity_EX'!$A:$A,$B161))-SUMIFS(Activity_EX!E:E,Activity_EX!$A:$A,$A161))/(SUMIFS('AGG Activity_16'!E:E,'AGG Activity_16'!$A:$A,$B161)),1)))))</f>
        <v>0.11640884272843159</v>
      </c>
      <c r="P161" s="7">
        <f>IF(AND(P$1=2017,OR(J161="WH",J161="SH")),IF(COMBDG_Split_Tech!P161="",0,COMBDG_Split_Tech!P161),IF(P$1=2016,IF(COMBDG_Split_Tech!P161="",0,COMBDG_Split_Tech!P161),IF(COMBDG_Split_Tech!P161=1,1,IF(COMBDG_Split_Tech!P161="",0,IFERROR((COMBDG_Split_Tech!P161*(SUMIFS('AGG Activity_16'!F:F,'AGG Activity_16'!$A:$A,$B161)+SUMIFS('AGG Activity_EX'!F:F,'AGG Activity_EX'!$A:$A,$B161))-SUMIFS(Activity_EX!F:F,Activity_EX!$A:$A,$A161))/(SUMIFS('AGG Activity_16'!F:F,'AGG Activity_16'!$A:$A,$B161)),1)))))</f>
        <v>4.9660819632908202E-3</v>
      </c>
      <c r="Q161" s="7">
        <f>IF(AND(Q$1=2017,OR(K161="WH",K161="SH")),IF(COMBDG_Split_Tech!Q161="",0,COMBDG_Split_Tech!Q161),IF(Q$1=2016,IF(COMBDG_Split_Tech!Q161="",0,COMBDG_Split_Tech!Q161),IF(COMBDG_Split_Tech!Q161=1,1,IF(COMBDG_Split_Tech!Q161="",0,IFERROR((COMBDG_Split_Tech!Q161*(SUMIFS('AGG Activity_16'!G:G,'AGG Activity_16'!$A:$A,$B161)+SUMIFS('AGG Activity_EX'!G:G,'AGG Activity_EX'!$A:$A,$B161))-SUMIFS(Activity_EX!G:G,Activity_EX!$A:$A,$A161))/(SUMIFS('AGG Activity_16'!G:G,'AGG Activity_16'!$A:$A,$B161)),1)))))</f>
        <v>6.1507765526876684E-3</v>
      </c>
      <c r="R161" s="7">
        <f>IF(AND(R$1=2017,OR(L161="WH",L161="SH")),IF(COMBDG_Split_Tech!R161="",0,COMBDG_Split_Tech!R161),IF(R$1=2016,IF(COMBDG_Split_Tech!R161="",0,COMBDG_Split_Tech!R161),IF(COMBDG_Split_Tech!R161=1,1,IF(COMBDG_Split_Tech!R161="",0,IFERROR((COMBDG_Split_Tech!R161*(SUMIFS('AGG Activity_16'!H:H,'AGG Activity_16'!$A:$A,$B161)+SUMIFS('AGG Activity_EX'!H:H,'AGG Activity_EX'!$A:$A,$B161))-SUMIFS(Activity_EX!H:H,Activity_EX!$A:$A,$A161))/(SUMIFS('AGG Activity_16'!H:H,'AGG Activity_16'!$A:$A,$B161)),1)))))</f>
        <v>7.1378164524589609E-3</v>
      </c>
      <c r="S161" s="7">
        <f>IF(AND(S$1=2017,OR(M161="WH",M161="SH")),IF(COMBDG_Split_Tech!S161="",0,COMBDG_Split_Tech!S161),IF(S$1=2016,IF(COMBDG_Split_Tech!S161="",0,COMBDG_Split_Tech!S161),IF(COMBDG_Split_Tech!S161=1,1,IF(COMBDG_Split_Tech!S161="",0,IFERROR((COMBDG_Split_Tech!S161*(SUMIFS('AGG Activity_16'!I:I,'AGG Activity_16'!$A:$A,$B161)+SUMIFS('AGG Activity_EX'!I:I,'AGG Activity_EX'!$A:$A,$B161))-SUMIFS(Activity_EX!I:I,Activity_EX!$A:$A,$A161))/(SUMIFS('AGG Activity_16'!I:I,'AGG Activity_16'!$A:$A,$B161)),1)))))</f>
        <v>0</v>
      </c>
      <c r="T161" s="7">
        <f>IF(AND(T$1=2017,OR(N161="WH",N161="SH")),IF(COMBDG_Split_Tech!T161="",0,COMBDG_Split_Tech!T161),IF(T$1=2016,IF(COMBDG_Split_Tech!T161="",0,COMBDG_Split_Tech!T161),IF(COMBDG_Split_Tech!T161=1,1,IF(COMBDG_Split_Tech!T161="",0,IFERROR((COMBDG_Split_Tech!T161*(SUMIFS('AGG Activity_16'!J:J,'AGG Activity_16'!$A:$A,$B161)+SUMIFS('AGG Activity_EX'!J:J,'AGG Activity_EX'!$A:$A,$B161))-SUMIFS(Activity_EX!J:J,Activity_EX!$A:$A,$A161))/(SUMIFS('AGG Activity_16'!J:J,'AGG Activity_16'!$A:$A,$B161)),1)))))</f>
        <v>0</v>
      </c>
      <c r="U161" s="7">
        <f>IF(AND(U$1=2017,OR(O161="WH",O161="SH")),IF(COMBDG_Split_Tech!U161="",0,COMBDG_Split_Tech!U161),IF(U$1=2016,IF(COMBDG_Split_Tech!U161="",0,COMBDG_Split_Tech!U161),IF(COMBDG_Split_Tech!U161=1,1,IF(COMBDG_Split_Tech!U161="",0,IFERROR((COMBDG_Split_Tech!U161*(SUMIFS('AGG Activity_16'!K:K,'AGG Activity_16'!$A:$A,$B161)+SUMIFS('AGG Activity_EX'!K:K,'AGG Activity_EX'!$A:$A,$B161))-SUMIFS(Activity_EX!K:K,Activity_EX!$A:$A,$A161))/(SUMIFS('AGG Activity_16'!K:K,'AGG Activity_16'!$A:$A,$B161)),1)))))</f>
        <v>0</v>
      </c>
    </row>
    <row r="162" spans="1:21" x14ac:dyDescent="0.25">
      <c r="A162" t="str">
        <f>COMBDG_Split_Tech!A162</f>
        <v>COMBDGEDSOldSC______STDELC</v>
      </c>
      <c r="B162" t="str">
        <f>COMBDG_Split_Tech!B162</f>
        <v>COMBDGEDSOldSC</v>
      </c>
      <c r="C162" t="str">
        <f>COMBDG_Split_Tech!C162</f>
        <v>COM</v>
      </c>
      <c r="D162" t="str">
        <f>COMBDG_Split_Tech!D162</f>
        <v>BDG</v>
      </c>
      <c r="E162" t="str">
        <f>COMBDG_Split_Tech!E162</f>
        <v>EDS</v>
      </c>
      <c r="F162" t="str">
        <f>COMBDG_Split_Tech!F162</f>
        <v>Old</v>
      </c>
      <c r="G162" t="str">
        <f>COMBDG_Split_Tech!G162</f>
        <v>SC</v>
      </c>
      <c r="H162" t="str">
        <f>COMBDG_Split_Tech!H162</f>
        <v>___</v>
      </c>
      <c r="I162" t="str">
        <f>COMBDG_Split_Tech!I162</f>
        <v>___</v>
      </c>
      <c r="J162" t="str">
        <f>COMBDG_Split_Tech!J162</f>
        <v>STD</v>
      </c>
      <c r="K162" t="str">
        <f>COMBDG_Split_Tech!K162</f>
        <v>ELC</v>
      </c>
      <c r="L162" s="7">
        <f>IF(AND(L$1=2017,OR(F162="WH",F162="SH")),IF(COMBDG_Split_Tech!L162="",0,COMBDG_Split_Tech!L162),IF(L$1=2016,IF(COMBDG_Split_Tech!L162="",0,COMBDG_Split_Tech!L162),IF(COMBDG_Split_Tech!L162=1,1,IF(COMBDG_Split_Tech!L162="",0,IFERROR((COMBDG_Split_Tech!L162*(SUMIFS('AGG Activity_16'!B:B,'AGG Activity_16'!$A:$A,$B162)+SUMIFS('AGG Activity_EX'!B:B,'AGG Activity_EX'!$A:$A,$B162))-SUMIFS(Activity_EX!B:B,Activity_EX!$A:$A,$A162))/(SUMIFS('AGG Activity_16'!B:B,'AGG Activity_16'!$A:$A,$B162)),1)))))</f>
        <v>0.84390758650174846</v>
      </c>
      <c r="M162" s="7">
        <f>IF(AND(M$1=2017,OR(G162="WH",G162="SH")),IF(COMBDG_Split_Tech!M162="",0,COMBDG_Split_Tech!M162),IF(M$1=2016,IF(COMBDG_Split_Tech!M162="",0,COMBDG_Split_Tech!M162),IF(COMBDG_Split_Tech!M162=1,1,IF(COMBDG_Split_Tech!M162="",0,IFERROR((COMBDG_Split_Tech!M162*(SUMIFS('AGG Activity_16'!C:C,'AGG Activity_16'!$A:$A,$B162)+SUMIFS('AGG Activity_EX'!C:C,'AGG Activity_EX'!$A:$A,$B162))-SUMIFS(Activity_EX!C:C,Activity_EX!$A:$A,$A162))/(SUMIFS('AGG Activity_16'!C:C,'AGG Activity_16'!$A:$A,$B162)),1)))))</f>
        <v>0.84584581085727284</v>
      </c>
      <c r="N162" s="7">
        <f>IF(AND(N$1=2017,OR(H162="WH",H162="SH")),IF(COMBDG_Split_Tech!N162="",0,COMBDG_Split_Tech!N162),IF(N$1=2016,IF(COMBDG_Split_Tech!N162="",0,COMBDG_Split_Tech!N162),IF(COMBDG_Split_Tech!N162=1,1,IF(COMBDG_Split_Tech!N162="",0,IFERROR((COMBDG_Split_Tech!N162*(SUMIFS('AGG Activity_16'!D:D,'AGG Activity_16'!$A:$A,$B162)+SUMIFS('AGG Activity_EX'!D:D,'AGG Activity_EX'!$A:$A,$B162))-SUMIFS(Activity_EX!D:D,Activity_EX!$A:$A,$A162))/(SUMIFS('AGG Activity_16'!D:D,'AGG Activity_16'!$A:$A,$B162)),1)))))</f>
        <v>0.84479967040714665</v>
      </c>
      <c r="O162" s="7">
        <f>IF(AND(O$1=2017,OR(I162="WH",I162="SH")),IF(COMBDG_Split_Tech!O162="",0,COMBDG_Split_Tech!O162),IF(O$1=2016,IF(COMBDG_Split_Tech!O162="",0,COMBDG_Split_Tech!O162),IF(COMBDG_Split_Tech!O162=1,1,IF(COMBDG_Split_Tech!O162="",0,IFERROR((COMBDG_Split_Tech!O162*(SUMIFS('AGG Activity_16'!E:E,'AGG Activity_16'!$A:$A,$B162)+SUMIFS('AGG Activity_EX'!E:E,'AGG Activity_EX'!$A:$A,$B162))-SUMIFS(Activity_EX!E:E,Activity_EX!$A:$A,$A162))/(SUMIFS('AGG Activity_16'!E:E,'AGG Activity_16'!$A:$A,$B162)),1)))))</f>
        <v>0.84431220778525407</v>
      </c>
      <c r="P162" s="7">
        <f>IF(AND(P$1=2017,OR(J162="WH",J162="SH")),IF(COMBDG_Split_Tech!P162="",0,COMBDG_Split_Tech!P162),IF(P$1=2016,IF(COMBDG_Split_Tech!P162="",0,COMBDG_Split_Tech!P162),IF(COMBDG_Split_Tech!P162=1,1,IF(COMBDG_Split_Tech!P162="",0,IFERROR((COMBDG_Split_Tech!P162*(SUMIFS('AGG Activity_16'!F:F,'AGG Activity_16'!$A:$A,$B162)+SUMIFS('AGG Activity_EX'!F:F,'AGG Activity_EX'!$A:$A,$B162))-SUMIFS(Activity_EX!F:F,Activity_EX!$A:$A,$A162))/(SUMIFS('AGG Activity_16'!F:F,'AGG Activity_16'!$A:$A,$B162)),1)))))</f>
        <v>0.96479049284547336</v>
      </c>
      <c r="Q162" s="7">
        <f>IF(AND(Q$1=2017,OR(K162="WH",K162="SH")),IF(COMBDG_Split_Tech!Q162="",0,COMBDG_Split_Tech!Q162),IF(Q$1=2016,IF(COMBDG_Split_Tech!Q162="",0,COMBDG_Split_Tech!Q162),IF(COMBDG_Split_Tech!Q162=1,1,IF(COMBDG_Split_Tech!Q162="",0,IFERROR((COMBDG_Split_Tech!Q162*(SUMIFS('AGG Activity_16'!G:G,'AGG Activity_16'!$A:$A,$B162)+SUMIFS('AGG Activity_EX'!G:G,'AGG Activity_EX'!$A:$A,$B162))-SUMIFS(Activity_EX!G:G,Activity_EX!$A:$A,$A162))/(SUMIFS('AGG Activity_16'!G:G,'AGG Activity_16'!$A:$A,$B162)),1)))))</f>
        <v>0.96351347015969691</v>
      </c>
      <c r="R162" s="7">
        <f>IF(AND(R$1=2017,OR(L162="WH",L162="SH")),IF(COMBDG_Split_Tech!R162="",0,COMBDG_Split_Tech!R162),IF(R$1=2016,IF(COMBDG_Split_Tech!R162="",0,COMBDG_Split_Tech!R162),IF(COMBDG_Split_Tech!R162=1,1,IF(COMBDG_Split_Tech!R162="",0,IFERROR((COMBDG_Split_Tech!R162*(SUMIFS('AGG Activity_16'!H:H,'AGG Activity_16'!$A:$A,$B162)+SUMIFS('AGG Activity_EX'!H:H,'AGG Activity_EX'!$A:$A,$B162))-SUMIFS(Activity_EX!H:H,Activity_EX!$A:$A,$A162))/(SUMIFS('AGG Activity_16'!H:H,'AGG Activity_16'!$A:$A,$B162)),1)))))</f>
        <v>0.96245289360810271</v>
      </c>
      <c r="S162" s="7">
        <f>IF(AND(S$1=2017,OR(M162="WH",M162="SH")),IF(COMBDG_Split_Tech!S162="",0,COMBDG_Split_Tech!S162),IF(S$1=2016,IF(COMBDG_Split_Tech!S162="",0,COMBDG_Split_Tech!S162),IF(COMBDG_Split_Tech!S162=1,1,IF(COMBDG_Split_Tech!S162="",0,IFERROR((COMBDG_Split_Tech!S162*(SUMIFS('AGG Activity_16'!I:I,'AGG Activity_16'!$A:$A,$B162)+SUMIFS('AGG Activity_EX'!I:I,'AGG Activity_EX'!$A:$A,$B162))-SUMIFS(Activity_EX!I:I,Activity_EX!$A:$A,$A162))/(SUMIFS('AGG Activity_16'!I:I,'AGG Activity_16'!$A:$A,$B162)),1)))))</f>
        <v>0</v>
      </c>
      <c r="T162" s="7">
        <f>IF(AND(T$1=2017,OR(N162="WH",N162="SH")),IF(COMBDG_Split_Tech!T162="",0,COMBDG_Split_Tech!T162),IF(T$1=2016,IF(COMBDG_Split_Tech!T162="",0,COMBDG_Split_Tech!T162),IF(COMBDG_Split_Tech!T162=1,1,IF(COMBDG_Split_Tech!T162="",0,IFERROR((COMBDG_Split_Tech!T162*(SUMIFS('AGG Activity_16'!J:J,'AGG Activity_16'!$A:$A,$B162)+SUMIFS('AGG Activity_EX'!J:J,'AGG Activity_EX'!$A:$A,$B162))-SUMIFS(Activity_EX!J:J,Activity_EX!$A:$A,$A162))/(SUMIFS('AGG Activity_16'!J:J,'AGG Activity_16'!$A:$A,$B162)),1)))))</f>
        <v>0</v>
      </c>
      <c r="U162" s="7">
        <f>IF(AND(U$1=2017,OR(O162="WH",O162="SH")),IF(COMBDG_Split_Tech!U162="",0,COMBDG_Split_Tech!U162),IF(U$1=2016,IF(COMBDG_Split_Tech!U162="",0,COMBDG_Split_Tech!U162),IF(COMBDG_Split_Tech!U162=1,1,IF(COMBDG_Split_Tech!U162="",0,IFERROR((COMBDG_Split_Tech!U162*(SUMIFS('AGG Activity_16'!K:K,'AGG Activity_16'!$A:$A,$B162)+SUMIFS('AGG Activity_EX'!K:K,'AGG Activity_EX'!$A:$A,$B162))-SUMIFS(Activity_EX!K:K,Activity_EX!$A:$A,$A162))/(SUMIFS('AGG Activity_16'!K:K,'AGG Activity_16'!$A:$A,$B162)),1)))))</f>
        <v>0</v>
      </c>
    </row>
    <row r="163" spans="1:21" x14ac:dyDescent="0.25">
      <c r="A163" t="str">
        <f>COMBDG_Split_Tech!A163</f>
        <v>COMBDGEDSOldSC______STDNGA</v>
      </c>
      <c r="B163" t="str">
        <f>COMBDG_Split_Tech!B163</f>
        <v>COMBDGEDSOldSC</v>
      </c>
      <c r="C163" t="str">
        <f>COMBDG_Split_Tech!C163</f>
        <v>COM</v>
      </c>
      <c r="D163" t="str">
        <f>COMBDG_Split_Tech!D163</f>
        <v>BDG</v>
      </c>
      <c r="E163" t="str">
        <f>COMBDG_Split_Tech!E163</f>
        <v>EDS</v>
      </c>
      <c r="F163" t="str">
        <f>COMBDG_Split_Tech!F163</f>
        <v>Old</v>
      </c>
      <c r="G163" t="str">
        <f>COMBDG_Split_Tech!G163</f>
        <v>SC</v>
      </c>
      <c r="H163" t="str">
        <f>COMBDG_Split_Tech!H163</f>
        <v>___</v>
      </c>
      <c r="I163" t="str">
        <f>COMBDG_Split_Tech!I163</f>
        <v>___</v>
      </c>
      <c r="J163" t="str">
        <f>COMBDG_Split_Tech!J163</f>
        <v>STD</v>
      </c>
      <c r="K163" t="str">
        <f>COMBDG_Split_Tech!K163</f>
        <v>NGA</v>
      </c>
      <c r="L163" s="7">
        <f>IF(AND(L$1=2017,OR(F163="WH",F163="SH")),IF(COMBDG_Split_Tech!L163="",0,COMBDG_Split_Tech!L163),IF(L$1=2016,IF(COMBDG_Split_Tech!L163="",0,COMBDG_Split_Tech!L163),IF(COMBDG_Split_Tech!L163=1,1,IF(COMBDG_Split_Tech!L163="",0,IFERROR((COMBDG_Split_Tech!L163*(SUMIFS('AGG Activity_16'!B:B,'AGG Activity_16'!$A:$A,$B163)+SUMIFS('AGG Activity_EX'!B:B,'AGG Activity_EX'!$A:$A,$B163))-SUMIFS(Activity_EX!B:B,Activity_EX!$A:$A,$A163))/(SUMIFS('AGG Activity_16'!B:B,'AGG Activity_16'!$A:$A,$B163)),1)))))</f>
        <v>3.8949580915465312E-2</v>
      </c>
      <c r="M163" s="7">
        <f>IF(AND(M$1=2017,OR(G163="WH",G163="SH")),IF(COMBDG_Split_Tech!M163="",0,COMBDG_Split_Tech!M163),IF(M$1=2016,IF(COMBDG_Split_Tech!M163="",0,COMBDG_Split_Tech!M163),IF(COMBDG_Split_Tech!M163=1,1,IF(COMBDG_Split_Tech!M163="",0,IFERROR((COMBDG_Split_Tech!M163*(SUMIFS('AGG Activity_16'!C:C,'AGG Activity_16'!$A:$A,$B163)+SUMIFS('AGG Activity_EX'!C:C,'AGG Activity_EX'!$A:$A,$B163))-SUMIFS(Activity_EX!C:C,Activity_EX!$A:$A,$A163))/(SUMIFS('AGG Activity_16'!C:C,'AGG Activity_16'!$A:$A,$B163)),1)))))</f>
        <v>3.9627274511923084E-2</v>
      </c>
      <c r="N163" s="7">
        <f>IF(AND(N$1=2017,OR(H163="WH",H163="SH")),IF(COMBDG_Split_Tech!N163="",0,COMBDG_Split_Tech!N163),IF(N$1=2016,IF(COMBDG_Split_Tech!N163="",0,COMBDG_Split_Tech!N163),IF(COMBDG_Split_Tech!N163=1,1,IF(COMBDG_Split_Tech!N163="",0,IFERROR((COMBDG_Split_Tech!N163*(SUMIFS('AGG Activity_16'!D:D,'AGG Activity_16'!$A:$A,$B163)+SUMIFS('AGG Activity_EX'!D:D,'AGG Activity_EX'!$A:$A,$B163))-SUMIFS(Activity_EX!D:D,Activity_EX!$A:$A,$A163))/(SUMIFS('AGG Activity_16'!D:D,'AGG Activity_16'!$A:$A,$B163)),1)))))</f>
        <v>3.9311265378606526E-2</v>
      </c>
      <c r="O163" s="7">
        <f>IF(AND(O$1=2017,OR(I163="WH",I163="SH")),IF(COMBDG_Split_Tech!O163="",0,COMBDG_Split_Tech!O163),IF(O$1=2016,IF(COMBDG_Split_Tech!O163="",0,COMBDG_Split_Tech!O163),IF(COMBDG_Split_Tech!O163=1,1,IF(COMBDG_Split_Tech!O163="",0,IFERROR((COMBDG_Split_Tech!O163*(SUMIFS('AGG Activity_16'!E:E,'AGG Activity_16'!$A:$A,$B163)+SUMIFS('AGG Activity_EX'!E:E,'AGG Activity_EX'!$A:$A,$B163))-SUMIFS(Activity_EX!E:E,Activity_EX!$A:$A,$A163))/(SUMIFS('AGG Activity_16'!E:E,'AGG Activity_16'!$A:$A,$B163)),1)))))</f>
        <v>3.927894948630558E-2</v>
      </c>
      <c r="P163" s="7">
        <f>IF(AND(P$1=2017,OR(J163="WH",J163="SH")),IF(COMBDG_Split_Tech!P163="",0,COMBDG_Split_Tech!P163),IF(P$1=2016,IF(COMBDG_Split_Tech!P163="",0,COMBDG_Split_Tech!P163),IF(COMBDG_Split_Tech!P163=1,1,IF(COMBDG_Split_Tech!P163="",0,IFERROR((COMBDG_Split_Tech!P163*(SUMIFS('AGG Activity_16'!F:F,'AGG Activity_16'!$A:$A,$B163)+SUMIFS('AGG Activity_EX'!F:F,'AGG Activity_EX'!$A:$A,$B163))-SUMIFS(Activity_EX!F:F,Activity_EX!$A:$A,$A163))/(SUMIFS('AGG Activity_16'!F:F,'AGG Activity_16'!$A:$A,$B163)),1)))))</f>
        <v>3.0243425191235584E-2</v>
      </c>
      <c r="Q163" s="7">
        <f>IF(AND(Q$1=2017,OR(K163="WH",K163="SH")),IF(COMBDG_Split_Tech!Q163="",0,COMBDG_Split_Tech!Q163),IF(Q$1=2016,IF(COMBDG_Split_Tech!Q163="",0,COMBDG_Split_Tech!Q163),IF(COMBDG_Split_Tech!Q163=1,1,IF(COMBDG_Split_Tech!Q163="",0,IFERROR((COMBDG_Split_Tech!Q163*(SUMIFS('AGG Activity_16'!G:G,'AGG Activity_16'!$A:$A,$B163)+SUMIFS('AGG Activity_EX'!G:G,'AGG Activity_EX'!$A:$A,$B163))-SUMIFS(Activity_EX!G:G,Activity_EX!$A:$A,$A163))/(SUMIFS('AGG Activity_16'!G:G,'AGG Activity_16'!$A:$A,$B163)),1)))))</f>
        <v>3.0335753287615373E-2</v>
      </c>
      <c r="R163" s="7">
        <f>IF(AND(R$1=2017,OR(L163="WH",L163="SH")),IF(COMBDG_Split_Tech!R163="",0,COMBDG_Split_Tech!R163),IF(R$1=2016,IF(COMBDG_Split_Tech!R163="",0,COMBDG_Split_Tech!R163),IF(COMBDG_Split_Tech!R163=1,1,IF(COMBDG_Split_Tech!R163="",0,IFERROR((COMBDG_Split_Tech!R163*(SUMIFS('AGG Activity_16'!H:H,'AGG Activity_16'!$A:$A,$B163)+SUMIFS('AGG Activity_EX'!H:H,'AGG Activity_EX'!$A:$A,$B163))-SUMIFS(Activity_EX!H:H,Activity_EX!$A:$A,$A163))/(SUMIFS('AGG Activity_16'!H:H,'AGG Activity_16'!$A:$A,$B163)),1)))))</f>
        <v>3.0409289939438089E-2</v>
      </c>
      <c r="S163" s="7">
        <f>IF(AND(S$1=2017,OR(M163="WH",M163="SH")),IF(COMBDG_Split_Tech!S163="",0,COMBDG_Split_Tech!S163),IF(S$1=2016,IF(COMBDG_Split_Tech!S163="",0,COMBDG_Split_Tech!S163),IF(COMBDG_Split_Tech!S163=1,1,IF(COMBDG_Split_Tech!S163="",0,IFERROR((COMBDG_Split_Tech!S163*(SUMIFS('AGG Activity_16'!I:I,'AGG Activity_16'!$A:$A,$B163)+SUMIFS('AGG Activity_EX'!I:I,'AGG Activity_EX'!$A:$A,$B163))-SUMIFS(Activity_EX!I:I,Activity_EX!$A:$A,$A163))/(SUMIFS('AGG Activity_16'!I:I,'AGG Activity_16'!$A:$A,$B163)),1)))))</f>
        <v>0</v>
      </c>
      <c r="T163" s="7">
        <f>IF(AND(T$1=2017,OR(N163="WH",N163="SH")),IF(COMBDG_Split_Tech!T163="",0,COMBDG_Split_Tech!T163),IF(T$1=2016,IF(COMBDG_Split_Tech!T163="",0,COMBDG_Split_Tech!T163),IF(COMBDG_Split_Tech!T163=1,1,IF(COMBDG_Split_Tech!T163="",0,IFERROR((COMBDG_Split_Tech!T163*(SUMIFS('AGG Activity_16'!J:J,'AGG Activity_16'!$A:$A,$B163)+SUMIFS('AGG Activity_EX'!J:J,'AGG Activity_EX'!$A:$A,$B163))-SUMIFS(Activity_EX!J:J,Activity_EX!$A:$A,$A163))/(SUMIFS('AGG Activity_16'!J:J,'AGG Activity_16'!$A:$A,$B163)),1)))))</f>
        <v>0</v>
      </c>
      <c r="U163" s="7">
        <f>IF(AND(U$1=2017,OR(O163="WH",O163="SH")),IF(COMBDG_Split_Tech!U163="",0,COMBDG_Split_Tech!U163),IF(U$1=2016,IF(COMBDG_Split_Tech!U163="",0,COMBDG_Split_Tech!U163),IF(COMBDG_Split_Tech!U163=1,1,IF(COMBDG_Split_Tech!U163="",0,IFERROR((COMBDG_Split_Tech!U163*(SUMIFS('AGG Activity_16'!K:K,'AGG Activity_16'!$A:$A,$B163)+SUMIFS('AGG Activity_EX'!K:K,'AGG Activity_EX'!$A:$A,$B163))-SUMIFS(Activity_EX!K:K,Activity_EX!$A:$A,$A163))/(SUMIFS('AGG Activity_16'!K:K,'AGG Activity_16'!$A:$A,$B163)),1)))))</f>
        <v>0</v>
      </c>
    </row>
    <row r="164" spans="1:21" x14ac:dyDescent="0.25">
      <c r="A164" t="str">
        <f>COMBDG_Split_Tech!A164</f>
        <v>COMBDGEDSOldSH_________DHE</v>
      </c>
      <c r="B164" t="str">
        <f>COMBDG_Split_Tech!B164</f>
        <v>COMBDGEDSOldSH</v>
      </c>
      <c r="C164" t="str">
        <f>COMBDG_Split_Tech!C164</f>
        <v>COM</v>
      </c>
      <c r="D164" t="str">
        <f>COMBDG_Split_Tech!D164</f>
        <v>BDG</v>
      </c>
      <c r="E164" t="str">
        <f>COMBDG_Split_Tech!E164</f>
        <v>EDS</v>
      </c>
      <c r="F164" t="str">
        <f>COMBDG_Split_Tech!F164</f>
        <v>Old</v>
      </c>
      <c r="G164" t="str">
        <f>COMBDG_Split_Tech!G164</f>
        <v>SH</v>
      </c>
      <c r="H164" t="str">
        <f>COMBDG_Split_Tech!H164</f>
        <v>___</v>
      </c>
      <c r="I164" t="str">
        <f>COMBDG_Split_Tech!I164</f>
        <v>___</v>
      </c>
      <c r="J164" t="str">
        <f>COMBDG_Split_Tech!J164</f>
        <v>___</v>
      </c>
      <c r="K164" t="str">
        <f>COMBDG_Split_Tech!K164</f>
        <v>DHE</v>
      </c>
      <c r="L164" s="7">
        <f>IF(AND(L$1=2017,OR(F164="WH",F164="SH")),IF(COMBDG_Split_Tech!L164="",0,COMBDG_Split_Tech!L164),IF(L$1=2016,IF(COMBDG_Split_Tech!L164="",0,COMBDG_Split_Tech!L164),IF(COMBDG_Split_Tech!L164=1,1,IF(COMBDG_Split_Tech!L164="",0,IFERROR((COMBDG_Split_Tech!L164*(SUMIFS('AGG Activity_16'!B:B,'AGG Activity_16'!$A:$A,$B164)+SUMIFS('AGG Activity_EX'!B:B,'AGG Activity_EX'!$A:$A,$B164))-SUMIFS(Activity_EX!B:B,Activity_EX!$A:$A,$A164))/(SUMIFS('AGG Activity_16'!B:B,'AGG Activity_16'!$A:$A,$B164)),1)))))</f>
        <v>9.2144872480696444E-2</v>
      </c>
      <c r="M164" s="7">
        <f>IF(AND(M$1=2017,OR(G164="WH",G164="SH")),IF(COMBDG_Split_Tech!M164="",0,COMBDG_Split_Tech!M164),IF(M$1=2016,IF(COMBDG_Split_Tech!M164="",0,COMBDG_Split_Tech!M164),IF(COMBDG_Split_Tech!M164=1,1,IF(COMBDG_Split_Tech!M164="",0,IFERROR((COMBDG_Split_Tech!M164*(SUMIFS('AGG Activity_16'!C:C,'AGG Activity_16'!$A:$A,$B164)+SUMIFS('AGG Activity_EX'!C:C,'AGG Activity_EX'!$A:$A,$B164))-SUMIFS(Activity_EX!C:C,Activity_EX!$A:$A,$A164))/(SUMIFS('AGG Activity_16'!C:C,'AGG Activity_16'!$A:$A,$B164)),1)))))</f>
        <v>9.2144872480696444E-2</v>
      </c>
      <c r="N164" s="7">
        <f>IF(AND(N$1=2017,OR(H164="WH",H164="SH")),IF(COMBDG_Split_Tech!N164="",0,COMBDG_Split_Tech!N164),IF(N$1=2016,IF(COMBDG_Split_Tech!N164="",0,COMBDG_Split_Tech!N164),IF(COMBDG_Split_Tech!N164=1,1,IF(COMBDG_Split_Tech!N164="",0,IFERROR((COMBDG_Split_Tech!N164*(SUMIFS('AGG Activity_16'!D:D,'AGG Activity_16'!$A:$A,$B164)+SUMIFS('AGG Activity_EX'!D:D,'AGG Activity_EX'!$A:$A,$B164))-SUMIFS(Activity_EX!D:D,Activity_EX!$A:$A,$A164))/(SUMIFS('AGG Activity_16'!D:D,'AGG Activity_16'!$A:$A,$B164)),1)))))</f>
        <v>8.7650024001597659E-2</v>
      </c>
      <c r="O164" s="7">
        <f>IF(AND(O$1=2017,OR(I164="WH",I164="SH")),IF(COMBDG_Split_Tech!O164="",0,COMBDG_Split_Tech!O164),IF(O$1=2016,IF(COMBDG_Split_Tech!O164="",0,COMBDG_Split_Tech!O164),IF(COMBDG_Split_Tech!O164=1,1,IF(COMBDG_Split_Tech!O164="",0,IFERROR((COMBDG_Split_Tech!O164*(SUMIFS('AGG Activity_16'!E:E,'AGG Activity_16'!$A:$A,$B164)+SUMIFS('AGG Activity_EX'!E:E,'AGG Activity_EX'!$A:$A,$B164))-SUMIFS(Activity_EX!E:E,Activity_EX!$A:$A,$A164))/(SUMIFS('AGG Activity_16'!E:E,'AGG Activity_16'!$A:$A,$B164)),1)))))</f>
        <v>8.7628959638199957E-2</v>
      </c>
      <c r="P164" s="7">
        <f>IF(AND(P$1=2017,OR(J164="WH",J164="SH")),IF(COMBDG_Split_Tech!P164="",0,COMBDG_Split_Tech!P164),IF(P$1=2016,IF(COMBDG_Split_Tech!P164="",0,COMBDG_Split_Tech!P164),IF(COMBDG_Split_Tech!P164=1,1,IF(COMBDG_Split_Tech!P164="",0,IFERROR((COMBDG_Split_Tech!P164*(SUMIFS('AGG Activity_16'!F:F,'AGG Activity_16'!$A:$A,$B164)+SUMIFS('AGG Activity_EX'!F:F,'AGG Activity_EX'!$A:$A,$B164))-SUMIFS(Activity_EX!F:F,Activity_EX!$A:$A,$A164))/(SUMIFS('AGG Activity_16'!F:F,'AGG Activity_16'!$A:$A,$B164)),1)))))</f>
        <v>8.5646937413637075E-2</v>
      </c>
      <c r="Q164" s="7">
        <f>IF(AND(Q$1=2017,OR(K164="WH",K164="SH")),IF(COMBDG_Split_Tech!Q164="",0,COMBDG_Split_Tech!Q164),IF(Q$1=2016,IF(COMBDG_Split_Tech!Q164="",0,COMBDG_Split_Tech!Q164),IF(COMBDG_Split_Tech!Q164=1,1,IF(COMBDG_Split_Tech!Q164="",0,IFERROR((COMBDG_Split_Tech!Q164*(SUMIFS('AGG Activity_16'!G:G,'AGG Activity_16'!$A:$A,$B164)+SUMIFS('AGG Activity_EX'!G:G,'AGG Activity_EX'!$A:$A,$B164))-SUMIFS(Activity_EX!G:G,Activity_EX!$A:$A,$A164))/(SUMIFS('AGG Activity_16'!G:G,'AGG Activity_16'!$A:$A,$B164)),1)))))</f>
        <v>8.5699639881791356E-2</v>
      </c>
      <c r="R164" s="7">
        <f>IF(AND(R$1=2017,OR(L164="WH",L164="SH")),IF(COMBDG_Split_Tech!R164="",0,COMBDG_Split_Tech!R164),IF(R$1=2016,IF(COMBDG_Split_Tech!R164="",0,COMBDG_Split_Tech!R164),IF(COMBDG_Split_Tech!R164=1,1,IF(COMBDG_Split_Tech!R164="",0,IFERROR((COMBDG_Split_Tech!R164*(SUMIFS('AGG Activity_16'!H:H,'AGG Activity_16'!$A:$A,$B164)+SUMIFS('AGG Activity_EX'!H:H,'AGG Activity_EX'!$A:$A,$B164))-SUMIFS(Activity_EX!H:H,Activity_EX!$A:$A,$A164))/(SUMIFS('AGG Activity_16'!H:H,'AGG Activity_16'!$A:$A,$B164)),1)))))</f>
        <v>0.1438133591271353</v>
      </c>
      <c r="S164" s="7">
        <f>IF(AND(S$1=2017,OR(M164="WH",M164="SH")),IF(COMBDG_Split_Tech!S164="",0,COMBDG_Split_Tech!S164),IF(S$1=2016,IF(COMBDG_Split_Tech!S164="",0,COMBDG_Split_Tech!S164),IF(COMBDG_Split_Tech!S164=1,1,IF(COMBDG_Split_Tech!S164="",0,IFERROR((COMBDG_Split_Tech!S164*(SUMIFS('AGG Activity_16'!I:I,'AGG Activity_16'!$A:$A,$B164)+SUMIFS('AGG Activity_EX'!I:I,'AGG Activity_EX'!$A:$A,$B164))-SUMIFS(Activity_EX!I:I,Activity_EX!$A:$A,$A164))/(SUMIFS('AGG Activity_16'!I:I,'AGG Activity_16'!$A:$A,$B164)),1)))))</f>
        <v>0</v>
      </c>
      <c r="T164" s="7">
        <f>IF(AND(T$1=2017,OR(N164="WH",N164="SH")),IF(COMBDG_Split_Tech!T164="",0,COMBDG_Split_Tech!T164),IF(T$1=2016,IF(COMBDG_Split_Tech!T164="",0,COMBDG_Split_Tech!T164),IF(COMBDG_Split_Tech!T164=1,1,IF(COMBDG_Split_Tech!T164="",0,IFERROR((COMBDG_Split_Tech!T164*(SUMIFS('AGG Activity_16'!J:J,'AGG Activity_16'!$A:$A,$B164)+SUMIFS('AGG Activity_EX'!J:J,'AGG Activity_EX'!$A:$A,$B164))-SUMIFS(Activity_EX!J:J,Activity_EX!$A:$A,$A164))/(SUMIFS('AGG Activity_16'!J:J,'AGG Activity_16'!$A:$A,$B164)),1)))))</f>
        <v>0</v>
      </c>
      <c r="U164" s="7">
        <f>IF(AND(U$1=2017,OR(O164="WH",O164="SH")),IF(COMBDG_Split_Tech!U164="",0,COMBDG_Split_Tech!U164),IF(U$1=2016,IF(COMBDG_Split_Tech!U164="",0,COMBDG_Split_Tech!U164),IF(COMBDG_Split_Tech!U164=1,1,IF(COMBDG_Split_Tech!U164="",0,IFERROR((COMBDG_Split_Tech!U164*(SUMIFS('AGG Activity_16'!K:K,'AGG Activity_16'!$A:$A,$B164)+SUMIFS('AGG Activity_EX'!K:K,'AGG Activity_EX'!$A:$A,$B164))-SUMIFS(Activity_EX!K:K,Activity_EX!$A:$A,$A164))/(SUMIFS('AGG Activity_16'!K:K,'AGG Activity_16'!$A:$A,$B164)),1)))))</f>
        <v>0</v>
      </c>
    </row>
    <row r="165" spans="1:21" x14ac:dyDescent="0.25">
      <c r="A165" t="str">
        <f>COMBDG_Split_Tech!A165</f>
        <v>COMBDGEDSOldSHFUR___HIGNGA</v>
      </c>
      <c r="B165" t="str">
        <f>COMBDG_Split_Tech!B165</f>
        <v>COMBDGEDSOldSH</v>
      </c>
      <c r="C165" t="str">
        <f>COMBDG_Split_Tech!C165</f>
        <v>COM</v>
      </c>
      <c r="D165" t="str">
        <f>COMBDG_Split_Tech!D165</f>
        <v>BDG</v>
      </c>
      <c r="E165" t="str">
        <f>COMBDG_Split_Tech!E165</f>
        <v>EDS</v>
      </c>
      <c r="F165" t="str">
        <f>COMBDG_Split_Tech!F165</f>
        <v>Old</v>
      </c>
      <c r="G165" t="str">
        <f>COMBDG_Split_Tech!G165</f>
        <v>SH</v>
      </c>
      <c r="H165" t="str">
        <f>COMBDG_Split_Tech!H165</f>
        <v>FUR</v>
      </c>
      <c r="I165" t="str">
        <f>COMBDG_Split_Tech!I165</f>
        <v>___</v>
      </c>
      <c r="J165" t="str">
        <f>COMBDG_Split_Tech!J165</f>
        <v>HIG</v>
      </c>
      <c r="K165" t="str">
        <f>COMBDG_Split_Tech!K165</f>
        <v>NGA</v>
      </c>
      <c r="L165" s="7">
        <f>IF(AND(L$1=2017,OR(F165="WH",F165="SH")),IF(COMBDG_Split_Tech!L165="",0,COMBDG_Split_Tech!L165),IF(L$1=2016,IF(COMBDG_Split_Tech!L165="",0,COMBDG_Split_Tech!L165),IF(COMBDG_Split_Tech!L165=1,1,IF(COMBDG_Split_Tech!L165="",0,IFERROR((COMBDG_Split_Tech!L165*(SUMIFS('AGG Activity_16'!B:B,'AGG Activity_16'!$A:$A,$B165)+SUMIFS('AGG Activity_EX'!B:B,'AGG Activity_EX'!$A:$A,$B165))-SUMIFS(Activity_EX!B:B,Activity_EX!$A:$A,$A165))/(SUMIFS('AGG Activity_16'!B:B,'AGG Activity_16'!$A:$A,$B165)),1)))))</f>
        <v>0</v>
      </c>
      <c r="M165" s="7">
        <f>IF(AND(M$1=2017,OR(G165="WH",G165="SH")),IF(COMBDG_Split_Tech!M165="",0,COMBDG_Split_Tech!M165),IF(M$1=2016,IF(COMBDG_Split_Tech!M165="",0,COMBDG_Split_Tech!M165),IF(COMBDG_Split_Tech!M165=1,1,IF(COMBDG_Split_Tech!M165="",0,IFERROR((COMBDG_Split_Tech!M165*(SUMIFS('AGG Activity_16'!C:C,'AGG Activity_16'!$A:$A,$B165)+SUMIFS('AGG Activity_EX'!C:C,'AGG Activity_EX'!$A:$A,$B165))-SUMIFS(Activity_EX!C:C,Activity_EX!$A:$A,$A165))/(SUMIFS('AGG Activity_16'!C:C,'AGG Activity_16'!$A:$A,$B165)),1)))))</f>
        <v>0</v>
      </c>
      <c r="N165" s="7">
        <f>IF(AND(N$1=2017,OR(H165="WH",H165="SH")),IF(COMBDG_Split_Tech!N165="",0,COMBDG_Split_Tech!N165),IF(N$1=2016,IF(COMBDG_Split_Tech!N165="",0,COMBDG_Split_Tech!N165),IF(COMBDG_Split_Tech!N165=1,1,IF(COMBDG_Split_Tech!N165="",0,IFERROR((COMBDG_Split_Tech!N165*(SUMIFS('AGG Activity_16'!D:D,'AGG Activity_16'!$A:$A,$B165)+SUMIFS('AGG Activity_EX'!D:D,'AGG Activity_EX'!$A:$A,$B165))-SUMIFS(Activity_EX!D:D,Activity_EX!$A:$A,$A165))/(SUMIFS('AGG Activity_16'!D:D,'AGG Activity_16'!$A:$A,$B165)),1)))))</f>
        <v>0</v>
      </c>
      <c r="O165" s="7">
        <f>IF(AND(O$1=2017,OR(I165="WH",I165="SH")),IF(COMBDG_Split_Tech!O165="",0,COMBDG_Split_Tech!O165),IF(O$1=2016,IF(COMBDG_Split_Tech!O165="",0,COMBDG_Split_Tech!O165),IF(COMBDG_Split_Tech!O165=1,1,IF(COMBDG_Split_Tech!O165="",0,IFERROR((COMBDG_Split_Tech!O165*(SUMIFS('AGG Activity_16'!E:E,'AGG Activity_16'!$A:$A,$B165)+SUMIFS('AGG Activity_EX'!E:E,'AGG Activity_EX'!$A:$A,$B165))-SUMIFS(Activity_EX!E:E,Activity_EX!$A:$A,$A165))/(SUMIFS('AGG Activity_16'!E:E,'AGG Activity_16'!$A:$A,$B165)),1)))))</f>
        <v>0</v>
      </c>
      <c r="P165" s="7">
        <f>IF(AND(P$1=2017,OR(J165="WH",J165="SH")),IF(COMBDG_Split_Tech!P165="",0,COMBDG_Split_Tech!P165),IF(P$1=2016,IF(COMBDG_Split_Tech!P165="",0,COMBDG_Split_Tech!P165),IF(COMBDG_Split_Tech!P165=1,1,IF(COMBDG_Split_Tech!P165="",0,IFERROR((COMBDG_Split_Tech!P165*(SUMIFS('AGG Activity_16'!F:F,'AGG Activity_16'!$A:$A,$B165)+SUMIFS('AGG Activity_EX'!F:F,'AGG Activity_EX'!$A:$A,$B165))-SUMIFS(Activity_EX!F:F,Activity_EX!$A:$A,$A165))/(SUMIFS('AGG Activity_16'!F:F,'AGG Activity_16'!$A:$A,$B165)),1)))))</f>
        <v>0</v>
      </c>
      <c r="Q165" s="7">
        <f>IF(AND(Q$1=2017,OR(K165="WH",K165="SH")),IF(COMBDG_Split_Tech!Q165="",0,COMBDG_Split_Tech!Q165),IF(Q$1=2016,IF(COMBDG_Split_Tech!Q165="",0,COMBDG_Split_Tech!Q165),IF(COMBDG_Split_Tech!Q165=1,1,IF(COMBDG_Split_Tech!Q165="",0,IFERROR((COMBDG_Split_Tech!Q165*(SUMIFS('AGG Activity_16'!G:G,'AGG Activity_16'!$A:$A,$B165)+SUMIFS('AGG Activity_EX'!G:G,'AGG Activity_EX'!$A:$A,$B165))-SUMIFS(Activity_EX!G:G,Activity_EX!$A:$A,$A165))/(SUMIFS('AGG Activity_16'!G:G,'AGG Activity_16'!$A:$A,$B165)),1)))))</f>
        <v>0</v>
      </c>
      <c r="R165" s="7">
        <f>IF(AND(R$1=2017,OR(L165="WH",L165="SH")),IF(COMBDG_Split_Tech!R165="",0,COMBDG_Split_Tech!R165),IF(R$1=2016,IF(COMBDG_Split_Tech!R165="",0,COMBDG_Split_Tech!R165),IF(COMBDG_Split_Tech!R165=1,1,IF(COMBDG_Split_Tech!R165="",0,IFERROR((COMBDG_Split_Tech!R165*(SUMIFS('AGG Activity_16'!H:H,'AGG Activity_16'!$A:$A,$B165)+SUMIFS('AGG Activity_EX'!H:H,'AGG Activity_EX'!$A:$A,$B165))-SUMIFS(Activity_EX!H:H,Activity_EX!$A:$A,$A165))/(SUMIFS('AGG Activity_16'!H:H,'AGG Activity_16'!$A:$A,$B165)),1)))))</f>
        <v>0</v>
      </c>
      <c r="S165" s="7">
        <f>IF(AND(S$1=2017,OR(M165="WH",M165="SH")),IF(COMBDG_Split_Tech!S165="",0,COMBDG_Split_Tech!S165),IF(S$1=2016,IF(COMBDG_Split_Tech!S165="",0,COMBDG_Split_Tech!S165),IF(COMBDG_Split_Tech!S165=1,1,IF(COMBDG_Split_Tech!S165="",0,IFERROR((COMBDG_Split_Tech!S165*(SUMIFS('AGG Activity_16'!I:I,'AGG Activity_16'!$A:$A,$B165)+SUMIFS('AGG Activity_EX'!I:I,'AGG Activity_EX'!$A:$A,$B165))-SUMIFS(Activity_EX!I:I,Activity_EX!$A:$A,$A165))/(SUMIFS('AGG Activity_16'!I:I,'AGG Activity_16'!$A:$A,$B165)),1)))))</f>
        <v>0</v>
      </c>
      <c r="T165" s="7">
        <f>IF(AND(T$1=2017,OR(N165="WH",N165="SH")),IF(COMBDG_Split_Tech!T165="",0,COMBDG_Split_Tech!T165),IF(T$1=2016,IF(COMBDG_Split_Tech!T165="",0,COMBDG_Split_Tech!T165),IF(COMBDG_Split_Tech!T165=1,1,IF(COMBDG_Split_Tech!T165="",0,IFERROR((COMBDG_Split_Tech!T165*(SUMIFS('AGG Activity_16'!J:J,'AGG Activity_16'!$A:$A,$B165)+SUMIFS('AGG Activity_EX'!J:J,'AGG Activity_EX'!$A:$A,$B165))-SUMIFS(Activity_EX!J:J,Activity_EX!$A:$A,$A165))/(SUMIFS('AGG Activity_16'!J:J,'AGG Activity_16'!$A:$A,$B165)),1)))))</f>
        <v>0</v>
      </c>
      <c r="U165" s="7">
        <f>IF(AND(U$1=2017,OR(O165="WH",O165="SH")),IF(COMBDG_Split_Tech!U165="",0,COMBDG_Split_Tech!U165),IF(U$1=2016,IF(COMBDG_Split_Tech!U165="",0,COMBDG_Split_Tech!U165),IF(COMBDG_Split_Tech!U165=1,1,IF(COMBDG_Split_Tech!U165="",0,IFERROR((COMBDG_Split_Tech!U165*(SUMIFS('AGG Activity_16'!K:K,'AGG Activity_16'!$A:$A,$B165)+SUMIFS('AGG Activity_EX'!K:K,'AGG Activity_EX'!$A:$A,$B165))-SUMIFS(Activity_EX!K:K,Activity_EX!$A:$A,$A165))/(SUMIFS('AGG Activity_16'!K:K,'AGG Activity_16'!$A:$A,$B165)),1)))))</f>
        <v>0</v>
      </c>
    </row>
    <row r="166" spans="1:21" x14ac:dyDescent="0.25">
      <c r="A166" t="str">
        <f>COMBDG_Split_Tech!A166</f>
        <v>COMBDGEDSOldSHFUR___STDELC</v>
      </c>
      <c r="B166" t="str">
        <f>COMBDG_Split_Tech!B166</f>
        <v>COMBDGEDSOldSH</v>
      </c>
      <c r="C166" t="str">
        <f>COMBDG_Split_Tech!C166</f>
        <v>COM</v>
      </c>
      <c r="D166" t="str">
        <f>COMBDG_Split_Tech!D166</f>
        <v>BDG</v>
      </c>
      <c r="E166" t="str">
        <f>COMBDG_Split_Tech!E166</f>
        <v>EDS</v>
      </c>
      <c r="F166" t="str">
        <f>COMBDG_Split_Tech!F166</f>
        <v>Old</v>
      </c>
      <c r="G166" t="str">
        <f>COMBDG_Split_Tech!G166</f>
        <v>SH</v>
      </c>
      <c r="H166" t="str">
        <f>COMBDG_Split_Tech!H166</f>
        <v>FUR</v>
      </c>
      <c r="I166" t="str">
        <f>COMBDG_Split_Tech!I166</f>
        <v>___</v>
      </c>
      <c r="J166" t="str">
        <f>COMBDG_Split_Tech!J166</f>
        <v>STD</v>
      </c>
      <c r="K166" t="str">
        <f>COMBDG_Split_Tech!K166</f>
        <v>ELC</v>
      </c>
      <c r="L166" s="7">
        <f>IF(AND(L$1=2017,OR(F166="WH",F166="SH")),IF(COMBDG_Split_Tech!L166="",0,COMBDG_Split_Tech!L166),IF(L$1=2016,IF(COMBDG_Split_Tech!L166="",0,COMBDG_Split_Tech!L166),IF(COMBDG_Split_Tech!L166=1,1,IF(COMBDG_Split_Tech!L166="",0,IFERROR((COMBDG_Split_Tech!L166*(SUMIFS('AGG Activity_16'!B:B,'AGG Activity_16'!$A:$A,$B166)+SUMIFS('AGG Activity_EX'!B:B,'AGG Activity_EX'!$A:$A,$B166))-SUMIFS(Activity_EX!B:B,Activity_EX!$A:$A,$A166))/(SUMIFS('AGG Activity_16'!B:B,'AGG Activity_16'!$A:$A,$B166)),1)))))</f>
        <v>0</v>
      </c>
      <c r="M166" s="7">
        <f>IF(AND(M$1=2017,OR(G166="WH",G166="SH")),IF(COMBDG_Split_Tech!M166="",0,COMBDG_Split_Tech!M166),IF(M$1=2016,IF(COMBDG_Split_Tech!M166="",0,COMBDG_Split_Tech!M166),IF(COMBDG_Split_Tech!M166=1,1,IF(COMBDG_Split_Tech!M166="",0,IFERROR((COMBDG_Split_Tech!M166*(SUMIFS('AGG Activity_16'!C:C,'AGG Activity_16'!$A:$A,$B166)+SUMIFS('AGG Activity_EX'!C:C,'AGG Activity_EX'!$A:$A,$B166))-SUMIFS(Activity_EX!C:C,Activity_EX!$A:$A,$A166))/(SUMIFS('AGG Activity_16'!C:C,'AGG Activity_16'!$A:$A,$B166)),1)))))</f>
        <v>0</v>
      </c>
      <c r="N166" s="7">
        <f>IF(AND(N$1=2017,OR(H166="WH",H166="SH")),IF(COMBDG_Split_Tech!N166="",0,COMBDG_Split_Tech!N166),IF(N$1=2016,IF(COMBDG_Split_Tech!N166="",0,COMBDG_Split_Tech!N166),IF(COMBDG_Split_Tech!N166=1,1,IF(COMBDG_Split_Tech!N166="",0,IFERROR((COMBDG_Split_Tech!N166*(SUMIFS('AGG Activity_16'!D:D,'AGG Activity_16'!$A:$A,$B166)+SUMIFS('AGG Activity_EX'!D:D,'AGG Activity_EX'!$A:$A,$B166))-SUMIFS(Activity_EX!D:D,Activity_EX!$A:$A,$A166))/(SUMIFS('AGG Activity_16'!D:D,'AGG Activity_16'!$A:$A,$B166)),1)))))</f>
        <v>0</v>
      </c>
      <c r="O166" s="7">
        <f>IF(AND(O$1=2017,OR(I166="WH",I166="SH")),IF(COMBDG_Split_Tech!O166="",0,COMBDG_Split_Tech!O166),IF(O$1=2016,IF(COMBDG_Split_Tech!O166="",0,COMBDG_Split_Tech!O166),IF(COMBDG_Split_Tech!O166=1,1,IF(COMBDG_Split_Tech!O166="",0,IFERROR((COMBDG_Split_Tech!O166*(SUMIFS('AGG Activity_16'!E:E,'AGG Activity_16'!$A:$A,$B166)+SUMIFS('AGG Activity_EX'!E:E,'AGG Activity_EX'!$A:$A,$B166))-SUMIFS(Activity_EX!E:E,Activity_EX!$A:$A,$A166))/(SUMIFS('AGG Activity_16'!E:E,'AGG Activity_16'!$A:$A,$B166)),1)))))</f>
        <v>0</v>
      </c>
      <c r="P166" s="7">
        <f>IF(AND(P$1=2017,OR(J166="WH",J166="SH")),IF(COMBDG_Split_Tech!P166="",0,COMBDG_Split_Tech!P166),IF(P$1=2016,IF(COMBDG_Split_Tech!P166="",0,COMBDG_Split_Tech!P166),IF(COMBDG_Split_Tech!P166=1,1,IF(COMBDG_Split_Tech!P166="",0,IFERROR((COMBDG_Split_Tech!P166*(SUMIFS('AGG Activity_16'!F:F,'AGG Activity_16'!$A:$A,$B166)+SUMIFS('AGG Activity_EX'!F:F,'AGG Activity_EX'!$A:$A,$B166))-SUMIFS(Activity_EX!F:F,Activity_EX!$A:$A,$A166))/(SUMIFS('AGG Activity_16'!F:F,'AGG Activity_16'!$A:$A,$B166)),1)))))</f>
        <v>0</v>
      </c>
      <c r="Q166" s="7">
        <f>IF(AND(Q$1=2017,OR(K166="WH",K166="SH")),IF(COMBDG_Split_Tech!Q166="",0,COMBDG_Split_Tech!Q166),IF(Q$1=2016,IF(COMBDG_Split_Tech!Q166="",0,COMBDG_Split_Tech!Q166),IF(COMBDG_Split_Tech!Q166=1,1,IF(COMBDG_Split_Tech!Q166="",0,IFERROR((COMBDG_Split_Tech!Q166*(SUMIFS('AGG Activity_16'!G:G,'AGG Activity_16'!$A:$A,$B166)+SUMIFS('AGG Activity_EX'!G:G,'AGG Activity_EX'!$A:$A,$B166))-SUMIFS(Activity_EX!G:G,Activity_EX!$A:$A,$A166))/(SUMIFS('AGG Activity_16'!G:G,'AGG Activity_16'!$A:$A,$B166)),1)))))</f>
        <v>0</v>
      </c>
      <c r="R166" s="7">
        <f>IF(AND(R$1=2017,OR(L166="WH",L166="SH")),IF(COMBDG_Split_Tech!R166="",0,COMBDG_Split_Tech!R166),IF(R$1=2016,IF(COMBDG_Split_Tech!R166="",0,COMBDG_Split_Tech!R166),IF(COMBDG_Split_Tech!R166=1,1,IF(COMBDG_Split_Tech!R166="",0,IFERROR((COMBDG_Split_Tech!R166*(SUMIFS('AGG Activity_16'!H:H,'AGG Activity_16'!$A:$A,$B166)+SUMIFS('AGG Activity_EX'!H:H,'AGG Activity_EX'!$A:$A,$B166))-SUMIFS(Activity_EX!H:H,Activity_EX!$A:$A,$A166))/(SUMIFS('AGG Activity_16'!H:H,'AGG Activity_16'!$A:$A,$B166)),1)))))</f>
        <v>0</v>
      </c>
      <c r="S166" s="7">
        <f>IF(AND(S$1=2017,OR(M166="WH",M166="SH")),IF(COMBDG_Split_Tech!S166="",0,COMBDG_Split_Tech!S166),IF(S$1=2016,IF(COMBDG_Split_Tech!S166="",0,COMBDG_Split_Tech!S166),IF(COMBDG_Split_Tech!S166=1,1,IF(COMBDG_Split_Tech!S166="",0,IFERROR((COMBDG_Split_Tech!S166*(SUMIFS('AGG Activity_16'!I:I,'AGG Activity_16'!$A:$A,$B166)+SUMIFS('AGG Activity_EX'!I:I,'AGG Activity_EX'!$A:$A,$B166))-SUMIFS(Activity_EX!I:I,Activity_EX!$A:$A,$A166))/(SUMIFS('AGG Activity_16'!I:I,'AGG Activity_16'!$A:$A,$B166)),1)))))</f>
        <v>0</v>
      </c>
      <c r="T166" s="7">
        <f>IF(AND(T$1=2017,OR(N166="WH",N166="SH")),IF(COMBDG_Split_Tech!T166="",0,COMBDG_Split_Tech!T166),IF(T$1=2016,IF(COMBDG_Split_Tech!T166="",0,COMBDG_Split_Tech!T166),IF(COMBDG_Split_Tech!T166=1,1,IF(COMBDG_Split_Tech!T166="",0,IFERROR((COMBDG_Split_Tech!T166*(SUMIFS('AGG Activity_16'!J:J,'AGG Activity_16'!$A:$A,$B166)+SUMIFS('AGG Activity_EX'!J:J,'AGG Activity_EX'!$A:$A,$B166))-SUMIFS(Activity_EX!J:J,Activity_EX!$A:$A,$A166))/(SUMIFS('AGG Activity_16'!J:J,'AGG Activity_16'!$A:$A,$B166)),1)))))</f>
        <v>0</v>
      </c>
      <c r="U166" s="7">
        <f>IF(AND(U$1=2017,OR(O166="WH",O166="SH")),IF(COMBDG_Split_Tech!U166="",0,COMBDG_Split_Tech!U166),IF(U$1=2016,IF(COMBDG_Split_Tech!U166="",0,COMBDG_Split_Tech!U166),IF(COMBDG_Split_Tech!U166=1,1,IF(COMBDG_Split_Tech!U166="",0,IFERROR((COMBDG_Split_Tech!U166*(SUMIFS('AGG Activity_16'!K:K,'AGG Activity_16'!$A:$A,$B166)+SUMIFS('AGG Activity_EX'!K:K,'AGG Activity_EX'!$A:$A,$B166))-SUMIFS(Activity_EX!K:K,Activity_EX!$A:$A,$A166))/(SUMIFS('AGG Activity_16'!K:K,'AGG Activity_16'!$A:$A,$B166)),1)))))</f>
        <v>0</v>
      </c>
    </row>
    <row r="167" spans="1:21" x14ac:dyDescent="0.25">
      <c r="A167" t="str">
        <f>COMBDG_Split_Tech!A167</f>
        <v>COMBDGEDSOldSHFUR___STDHFO</v>
      </c>
      <c r="B167" t="str">
        <f>COMBDG_Split_Tech!B167</f>
        <v>COMBDGEDSOldSH</v>
      </c>
      <c r="C167" t="str">
        <f>COMBDG_Split_Tech!C167</f>
        <v>COM</v>
      </c>
      <c r="D167" t="str">
        <f>COMBDG_Split_Tech!D167</f>
        <v>BDG</v>
      </c>
      <c r="E167" t="str">
        <f>COMBDG_Split_Tech!E167</f>
        <v>EDS</v>
      </c>
      <c r="F167" t="str">
        <f>COMBDG_Split_Tech!F167</f>
        <v>Old</v>
      </c>
      <c r="G167" t="str">
        <f>COMBDG_Split_Tech!G167</f>
        <v>SH</v>
      </c>
      <c r="H167" t="str">
        <f>COMBDG_Split_Tech!H167</f>
        <v>FUR</v>
      </c>
      <c r="I167" t="str">
        <f>COMBDG_Split_Tech!I167</f>
        <v>___</v>
      </c>
      <c r="J167" t="str">
        <f>COMBDG_Split_Tech!J167</f>
        <v>STD</v>
      </c>
      <c r="K167" t="str">
        <f>COMBDG_Split_Tech!K167</f>
        <v>HFO</v>
      </c>
      <c r="L167" s="7">
        <f>IF(AND(L$1=2017,OR(F167="WH",F167="SH")),IF(COMBDG_Split_Tech!L167="",0,COMBDG_Split_Tech!L167),IF(L$1=2016,IF(COMBDG_Split_Tech!L167="",0,COMBDG_Split_Tech!L167),IF(COMBDG_Split_Tech!L167=1,1,IF(COMBDG_Split_Tech!L167="",0,IFERROR((COMBDG_Split_Tech!L167*(SUMIFS('AGG Activity_16'!B:B,'AGG Activity_16'!$A:$A,$B167)+SUMIFS('AGG Activity_EX'!B:B,'AGG Activity_EX'!$A:$A,$B167))-SUMIFS(Activity_EX!B:B,Activity_EX!$A:$A,$A167))/(SUMIFS('AGG Activity_16'!B:B,'AGG Activity_16'!$A:$A,$B167)),1)))))</f>
        <v>0</v>
      </c>
      <c r="M167" s="7">
        <f>IF(AND(M$1=2017,OR(G167="WH",G167="SH")),IF(COMBDG_Split_Tech!M167="",0,COMBDG_Split_Tech!M167),IF(M$1=2016,IF(COMBDG_Split_Tech!M167="",0,COMBDG_Split_Tech!M167),IF(COMBDG_Split_Tech!M167=1,1,IF(COMBDG_Split_Tech!M167="",0,IFERROR((COMBDG_Split_Tech!M167*(SUMIFS('AGG Activity_16'!C:C,'AGG Activity_16'!$A:$A,$B167)+SUMIFS('AGG Activity_EX'!C:C,'AGG Activity_EX'!$A:$A,$B167))-SUMIFS(Activity_EX!C:C,Activity_EX!$A:$A,$A167))/(SUMIFS('AGG Activity_16'!C:C,'AGG Activity_16'!$A:$A,$B167)),1)))))</f>
        <v>0</v>
      </c>
      <c r="N167" s="7">
        <f>IF(AND(N$1=2017,OR(H167="WH",H167="SH")),IF(COMBDG_Split_Tech!N167="",0,COMBDG_Split_Tech!N167),IF(N$1=2016,IF(COMBDG_Split_Tech!N167="",0,COMBDG_Split_Tech!N167),IF(COMBDG_Split_Tech!N167=1,1,IF(COMBDG_Split_Tech!N167="",0,IFERROR((COMBDG_Split_Tech!N167*(SUMIFS('AGG Activity_16'!D:D,'AGG Activity_16'!$A:$A,$B167)+SUMIFS('AGG Activity_EX'!D:D,'AGG Activity_EX'!$A:$A,$B167))-SUMIFS(Activity_EX!D:D,Activity_EX!$A:$A,$A167))/(SUMIFS('AGG Activity_16'!D:D,'AGG Activity_16'!$A:$A,$B167)),1)))))</f>
        <v>0</v>
      </c>
      <c r="O167" s="7">
        <f>IF(AND(O$1=2017,OR(I167="WH",I167="SH")),IF(COMBDG_Split_Tech!O167="",0,COMBDG_Split_Tech!O167),IF(O$1=2016,IF(COMBDG_Split_Tech!O167="",0,COMBDG_Split_Tech!O167),IF(COMBDG_Split_Tech!O167=1,1,IF(COMBDG_Split_Tech!O167="",0,IFERROR((COMBDG_Split_Tech!O167*(SUMIFS('AGG Activity_16'!E:E,'AGG Activity_16'!$A:$A,$B167)+SUMIFS('AGG Activity_EX'!E:E,'AGG Activity_EX'!$A:$A,$B167))-SUMIFS(Activity_EX!E:E,Activity_EX!$A:$A,$A167))/(SUMIFS('AGG Activity_16'!E:E,'AGG Activity_16'!$A:$A,$B167)),1)))))</f>
        <v>0</v>
      </c>
      <c r="P167" s="7">
        <f>IF(AND(P$1=2017,OR(J167="WH",J167="SH")),IF(COMBDG_Split_Tech!P167="",0,COMBDG_Split_Tech!P167),IF(P$1=2016,IF(COMBDG_Split_Tech!P167="",0,COMBDG_Split_Tech!P167),IF(COMBDG_Split_Tech!P167=1,1,IF(COMBDG_Split_Tech!P167="",0,IFERROR((COMBDG_Split_Tech!P167*(SUMIFS('AGG Activity_16'!F:F,'AGG Activity_16'!$A:$A,$B167)+SUMIFS('AGG Activity_EX'!F:F,'AGG Activity_EX'!$A:$A,$B167))-SUMIFS(Activity_EX!F:F,Activity_EX!$A:$A,$A167))/(SUMIFS('AGG Activity_16'!F:F,'AGG Activity_16'!$A:$A,$B167)),1)))))</f>
        <v>0</v>
      </c>
      <c r="Q167" s="7">
        <f>IF(AND(Q$1=2017,OR(K167="WH",K167="SH")),IF(COMBDG_Split_Tech!Q167="",0,COMBDG_Split_Tech!Q167),IF(Q$1=2016,IF(COMBDG_Split_Tech!Q167="",0,COMBDG_Split_Tech!Q167),IF(COMBDG_Split_Tech!Q167=1,1,IF(COMBDG_Split_Tech!Q167="",0,IFERROR((COMBDG_Split_Tech!Q167*(SUMIFS('AGG Activity_16'!G:G,'AGG Activity_16'!$A:$A,$B167)+SUMIFS('AGG Activity_EX'!G:G,'AGG Activity_EX'!$A:$A,$B167))-SUMIFS(Activity_EX!G:G,Activity_EX!$A:$A,$A167))/(SUMIFS('AGG Activity_16'!G:G,'AGG Activity_16'!$A:$A,$B167)),1)))))</f>
        <v>0</v>
      </c>
      <c r="R167" s="7">
        <f>IF(AND(R$1=2017,OR(L167="WH",L167="SH")),IF(COMBDG_Split_Tech!R167="",0,COMBDG_Split_Tech!R167),IF(R$1=2016,IF(COMBDG_Split_Tech!R167="",0,COMBDG_Split_Tech!R167),IF(COMBDG_Split_Tech!R167=1,1,IF(COMBDG_Split_Tech!R167="",0,IFERROR((COMBDG_Split_Tech!R167*(SUMIFS('AGG Activity_16'!H:H,'AGG Activity_16'!$A:$A,$B167)+SUMIFS('AGG Activity_EX'!H:H,'AGG Activity_EX'!$A:$A,$B167))-SUMIFS(Activity_EX!H:H,Activity_EX!$A:$A,$A167))/(SUMIFS('AGG Activity_16'!H:H,'AGG Activity_16'!$A:$A,$B167)),1)))))</f>
        <v>0</v>
      </c>
      <c r="S167" s="7">
        <f>IF(AND(S$1=2017,OR(M167="WH",M167="SH")),IF(COMBDG_Split_Tech!S167="",0,COMBDG_Split_Tech!S167),IF(S$1=2016,IF(COMBDG_Split_Tech!S167="",0,COMBDG_Split_Tech!S167),IF(COMBDG_Split_Tech!S167=1,1,IF(COMBDG_Split_Tech!S167="",0,IFERROR((COMBDG_Split_Tech!S167*(SUMIFS('AGG Activity_16'!I:I,'AGG Activity_16'!$A:$A,$B167)+SUMIFS('AGG Activity_EX'!I:I,'AGG Activity_EX'!$A:$A,$B167))-SUMIFS(Activity_EX!I:I,Activity_EX!$A:$A,$A167))/(SUMIFS('AGG Activity_16'!I:I,'AGG Activity_16'!$A:$A,$B167)),1)))))</f>
        <v>0</v>
      </c>
      <c r="T167" s="7">
        <f>IF(AND(T$1=2017,OR(N167="WH",N167="SH")),IF(COMBDG_Split_Tech!T167="",0,COMBDG_Split_Tech!T167),IF(T$1=2016,IF(COMBDG_Split_Tech!T167="",0,COMBDG_Split_Tech!T167),IF(COMBDG_Split_Tech!T167=1,1,IF(COMBDG_Split_Tech!T167="",0,IFERROR((COMBDG_Split_Tech!T167*(SUMIFS('AGG Activity_16'!J:J,'AGG Activity_16'!$A:$A,$B167)+SUMIFS('AGG Activity_EX'!J:J,'AGG Activity_EX'!$A:$A,$B167))-SUMIFS(Activity_EX!J:J,Activity_EX!$A:$A,$A167))/(SUMIFS('AGG Activity_16'!J:J,'AGG Activity_16'!$A:$A,$B167)),1)))))</f>
        <v>0</v>
      </c>
      <c r="U167" s="7">
        <f>IF(AND(U$1=2017,OR(O167="WH",O167="SH")),IF(COMBDG_Split_Tech!U167="",0,COMBDG_Split_Tech!U167),IF(U$1=2016,IF(COMBDG_Split_Tech!U167="",0,COMBDG_Split_Tech!U167),IF(COMBDG_Split_Tech!U167=1,1,IF(COMBDG_Split_Tech!U167="",0,IFERROR((COMBDG_Split_Tech!U167*(SUMIFS('AGG Activity_16'!K:K,'AGG Activity_16'!$A:$A,$B167)+SUMIFS('AGG Activity_EX'!K:K,'AGG Activity_EX'!$A:$A,$B167))-SUMIFS(Activity_EX!K:K,Activity_EX!$A:$A,$A167))/(SUMIFS('AGG Activity_16'!K:K,'AGG Activity_16'!$A:$A,$B167)),1)))))</f>
        <v>0</v>
      </c>
    </row>
    <row r="168" spans="1:21" x14ac:dyDescent="0.25">
      <c r="A168" t="str">
        <f>COMBDG_Split_Tech!A168</f>
        <v>COMBDGEDSOldSHFUR___STDKER</v>
      </c>
      <c r="B168" t="str">
        <f>COMBDG_Split_Tech!B168</f>
        <v>COMBDGEDSOldSH</v>
      </c>
      <c r="C168" t="str">
        <f>COMBDG_Split_Tech!C168</f>
        <v>COM</v>
      </c>
      <c r="D168" t="str">
        <f>COMBDG_Split_Tech!D168</f>
        <v>BDG</v>
      </c>
      <c r="E168" t="str">
        <f>COMBDG_Split_Tech!E168</f>
        <v>EDS</v>
      </c>
      <c r="F168" t="str">
        <f>COMBDG_Split_Tech!F168</f>
        <v>Old</v>
      </c>
      <c r="G168" t="str">
        <f>COMBDG_Split_Tech!G168</f>
        <v>SH</v>
      </c>
      <c r="H168" t="str">
        <f>COMBDG_Split_Tech!H168</f>
        <v>FUR</v>
      </c>
      <c r="I168" t="str">
        <f>COMBDG_Split_Tech!I168</f>
        <v>___</v>
      </c>
      <c r="J168" t="str">
        <f>COMBDG_Split_Tech!J168</f>
        <v>STD</v>
      </c>
      <c r="K168" t="str">
        <f>COMBDG_Split_Tech!K168</f>
        <v>KER</v>
      </c>
      <c r="L168" s="7">
        <f>IF(AND(L$1=2017,OR(F168="WH",F168="SH")),IF(COMBDG_Split_Tech!L168="",0,COMBDG_Split_Tech!L168),IF(L$1=2016,IF(COMBDG_Split_Tech!L168="",0,COMBDG_Split_Tech!L168),IF(COMBDG_Split_Tech!L168=1,1,IF(COMBDG_Split_Tech!L168="",0,IFERROR((COMBDG_Split_Tech!L168*(SUMIFS('AGG Activity_16'!B:B,'AGG Activity_16'!$A:$A,$B168)+SUMIFS('AGG Activity_EX'!B:B,'AGG Activity_EX'!$A:$A,$B168))-SUMIFS(Activity_EX!B:B,Activity_EX!$A:$A,$A168))/(SUMIFS('AGG Activity_16'!B:B,'AGG Activity_16'!$A:$A,$B168)),1)))))</f>
        <v>0</v>
      </c>
      <c r="M168" s="7">
        <f>IF(AND(M$1=2017,OR(G168="WH",G168="SH")),IF(COMBDG_Split_Tech!M168="",0,COMBDG_Split_Tech!M168),IF(M$1=2016,IF(COMBDG_Split_Tech!M168="",0,COMBDG_Split_Tech!M168),IF(COMBDG_Split_Tech!M168=1,1,IF(COMBDG_Split_Tech!M168="",0,IFERROR((COMBDG_Split_Tech!M168*(SUMIFS('AGG Activity_16'!C:C,'AGG Activity_16'!$A:$A,$B168)+SUMIFS('AGG Activity_EX'!C:C,'AGG Activity_EX'!$A:$A,$B168))-SUMIFS(Activity_EX!C:C,Activity_EX!$A:$A,$A168))/(SUMIFS('AGG Activity_16'!C:C,'AGG Activity_16'!$A:$A,$B168)),1)))))</f>
        <v>0</v>
      </c>
      <c r="N168" s="7">
        <f>IF(AND(N$1=2017,OR(H168="WH",H168="SH")),IF(COMBDG_Split_Tech!N168="",0,COMBDG_Split_Tech!N168),IF(N$1=2016,IF(COMBDG_Split_Tech!N168="",0,COMBDG_Split_Tech!N168),IF(COMBDG_Split_Tech!N168=1,1,IF(COMBDG_Split_Tech!N168="",0,IFERROR((COMBDG_Split_Tech!N168*(SUMIFS('AGG Activity_16'!D:D,'AGG Activity_16'!$A:$A,$B168)+SUMIFS('AGG Activity_EX'!D:D,'AGG Activity_EX'!$A:$A,$B168))-SUMIFS(Activity_EX!D:D,Activity_EX!$A:$A,$A168))/(SUMIFS('AGG Activity_16'!D:D,'AGG Activity_16'!$A:$A,$B168)),1)))))</f>
        <v>0</v>
      </c>
      <c r="O168" s="7">
        <f>IF(AND(O$1=2017,OR(I168="WH",I168="SH")),IF(COMBDG_Split_Tech!O168="",0,COMBDG_Split_Tech!O168),IF(O$1=2016,IF(COMBDG_Split_Tech!O168="",0,COMBDG_Split_Tech!O168),IF(COMBDG_Split_Tech!O168=1,1,IF(COMBDG_Split_Tech!O168="",0,IFERROR((COMBDG_Split_Tech!O168*(SUMIFS('AGG Activity_16'!E:E,'AGG Activity_16'!$A:$A,$B168)+SUMIFS('AGG Activity_EX'!E:E,'AGG Activity_EX'!$A:$A,$B168))-SUMIFS(Activity_EX!E:E,Activity_EX!$A:$A,$A168))/(SUMIFS('AGG Activity_16'!E:E,'AGG Activity_16'!$A:$A,$B168)),1)))))</f>
        <v>0</v>
      </c>
      <c r="P168" s="7">
        <f>IF(AND(P$1=2017,OR(J168="WH",J168="SH")),IF(COMBDG_Split_Tech!P168="",0,COMBDG_Split_Tech!P168),IF(P$1=2016,IF(COMBDG_Split_Tech!P168="",0,COMBDG_Split_Tech!P168),IF(COMBDG_Split_Tech!P168=1,1,IF(COMBDG_Split_Tech!P168="",0,IFERROR((COMBDG_Split_Tech!P168*(SUMIFS('AGG Activity_16'!F:F,'AGG Activity_16'!$A:$A,$B168)+SUMIFS('AGG Activity_EX'!F:F,'AGG Activity_EX'!$A:$A,$B168))-SUMIFS(Activity_EX!F:F,Activity_EX!$A:$A,$A168))/(SUMIFS('AGG Activity_16'!F:F,'AGG Activity_16'!$A:$A,$B168)),1)))))</f>
        <v>0</v>
      </c>
      <c r="Q168" s="7">
        <f>IF(AND(Q$1=2017,OR(K168="WH",K168="SH")),IF(COMBDG_Split_Tech!Q168="",0,COMBDG_Split_Tech!Q168),IF(Q$1=2016,IF(COMBDG_Split_Tech!Q168="",0,COMBDG_Split_Tech!Q168),IF(COMBDG_Split_Tech!Q168=1,1,IF(COMBDG_Split_Tech!Q168="",0,IFERROR((COMBDG_Split_Tech!Q168*(SUMIFS('AGG Activity_16'!G:G,'AGG Activity_16'!$A:$A,$B168)+SUMIFS('AGG Activity_EX'!G:G,'AGG Activity_EX'!$A:$A,$B168))-SUMIFS(Activity_EX!G:G,Activity_EX!$A:$A,$A168))/(SUMIFS('AGG Activity_16'!G:G,'AGG Activity_16'!$A:$A,$B168)),1)))))</f>
        <v>0</v>
      </c>
      <c r="R168" s="7">
        <f>IF(AND(R$1=2017,OR(L168="WH",L168="SH")),IF(COMBDG_Split_Tech!R168="",0,COMBDG_Split_Tech!R168),IF(R$1=2016,IF(COMBDG_Split_Tech!R168="",0,COMBDG_Split_Tech!R168),IF(COMBDG_Split_Tech!R168=1,1,IF(COMBDG_Split_Tech!R168="",0,IFERROR((COMBDG_Split_Tech!R168*(SUMIFS('AGG Activity_16'!H:H,'AGG Activity_16'!$A:$A,$B168)+SUMIFS('AGG Activity_EX'!H:H,'AGG Activity_EX'!$A:$A,$B168))-SUMIFS(Activity_EX!H:H,Activity_EX!$A:$A,$A168))/(SUMIFS('AGG Activity_16'!H:H,'AGG Activity_16'!$A:$A,$B168)),1)))))</f>
        <v>0</v>
      </c>
      <c r="S168" s="7">
        <f>IF(AND(S$1=2017,OR(M168="WH",M168="SH")),IF(COMBDG_Split_Tech!S168="",0,COMBDG_Split_Tech!S168),IF(S$1=2016,IF(COMBDG_Split_Tech!S168="",0,COMBDG_Split_Tech!S168),IF(COMBDG_Split_Tech!S168=1,1,IF(COMBDG_Split_Tech!S168="",0,IFERROR((COMBDG_Split_Tech!S168*(SUMIFS('AGG Activity_16'!I:I,'AGG Activity_16'!$A:$A,$B168)+SUMIFS('AGG Activity_EX'!I:I,'AGG Activity_EX'!$A:$A,$B168))-SUMIFS(Activity_EX!I:I,Activity_EX!$A:$A,$A168))/(SUMIFS('AGG Activity_16'!I:I,'AGG Activity_16'!$A:$A,$B168)),1)))))</f>
        <v>0</v>
      </c>
      <c r="T168" s="7">
        <f>IF(AND(T$1=2017,OR(N168="WH",N168="SH")),IF(COMBDG_Split_Tech!T168="",0,COMBDG_Split_Tech!T168),IF(T$1=2016,IF(COMBDG_Split_Tech!T168="",0,COMBDG_Split_Tech!T168),IF(COMBDG_Split_Tech!T168=1,1,IF(COMBDG_Split_Tech!T168="",0,IFERROR((COMBDG_Split_Tech!T168*(SUMIFS('AGG Activity_16'!J:J,'AGG Activity_16'!$A:$A,$B168)+SUMIFS('AGG Activity_EX'!J:J,'AGG Activity_EX'!$A:$A,$B168))-SUMIFS(Activity_EX!J:J,Activity_EX!$A:$A,$A168))/(SUMIFS('AGG Activity_16'!J:J,'AGG Activity_16'!$A:$A,$B168)),1)))))</f>
        <v>0</v>
      </c>
      <c r="U168" s="7">
        <f>IF(AND(U$1=2017,OR(O168="WH",O168="SH")),IF(COMBDG_Split_Tech!U168="",0,COMBDG_Split_Tech!U168),IF(U$1=2016,IF(COMBDG_Split_Tech!U168="",0,COMBDG_Split_Tech!U168),IF(COMBDG_Split_Tech!U168=1,1,IF(COMBDG_Split_Tech!U168="",0,IFERROR((COMBDG_Split_Tech!U168*(SUMIFS('AGG Activity_16'!K:K,'AGG Activity_16'!$A:$A,$B168)+SUMIFS('AGG Activity_EX'!K:K,'AGG Activity_EX'!$A:$A,$B168))-SUMIFS(Activity_EX!K:K,Activity_EX!$A:$A,$A168))/(SUMIFS('AGG Activity_16'!K:K,'AGG Activity_16'!$A:$A,$B168)),1)))))</f>
        <v>0</v>
      </c>
    </row>
    <row r="169" spans="1:21" x14ac:dyDescent="0.25">
      <c r="A169" t="str">
        <f>COMBDG_Split_Tech!A169</f>
        <v>COMBDGEDSOldSHFUR___STDLFO</v>
      </c>
      <c r="B169" t="str">
        <f>COMBDG_Split_Tech!B169</f>
        <v>COMBDGEDSOldSH</v>
      </c>
      <c r="C169" t="str">
        <f>COMBDG_Split_Tech!C169</f>
        <v>COM</v>
      </c>
      <c r="D169" t="str">
        <f>COMBDG_Split_Tech!D169</f>
        <v>BDG</v>
      </c>
      <c r="E169" t="str">
        <f>COMBDG_Split_Tech!E169</f>
        <v>EDS</v>
      </c>
      <c r="F169" t="str">
        <f>COMBDG_Split_Tech!F169</f>
        <v>Old</v>
      </c>
      <c r="G169" t="str">
        <f>COMBDG_Split_Tech!G169</f>
        <v>SH</v>
      </c>
      <c r="H169" t="str">
        <f>COMBDG_Split_Tech!H169</f>
        <v>FUR</v>
      </c>
      <c r="I169" t="str">
        <f>COMBDG_Split_Tech!I169</f>
        <v>___</v>
      </c>
      <c r="J169" t="str">
        <f>COMBDG_Split_Tech!J169</f>
        <v>STD</v>
      </c>
      <c r="K169" t="str">
        <f>COMBDG_Split_Tech!K169</f>
        <v>LFO</v>
      </c>
      <c r="L169" s="7">
        <f>IF(AND(L$1=2017,OR(F169="WH",F169="SH")),IF(COMBDG_Split_Tech!L169="",0,COMBDG_Split_Tech!L169),IF(L$1=2016,IF(COMBDG_Split_Tech!L169="",0,COMBDG_Split_Tech!L169),IF(COMBDG_Split_Tech!L169=1,1,IF(COMBDG_Split_Tech!L169="",0,IFERROR((COMBDG_Split_Tech!L169*(SUMIFS('AGG Activity_16'!B:B,'AGG Activity_16'!$A:$A,$B169)+SUMIFS('AGG Activity_EX'!B:B,'AGG Activity_EX'!$A:$A,$B169))-SUMIFS(Activity_EX!B:B,Activity_EX!$A:$A,$A169))/(SUMIFS('AGG Activity_16'!B:B,'AGG Activity_16'!$A:$A,$B169)),1)))))</f>
        <v>5.5787496734186742E-3</v>
      </c>
      <c r="M169" s="7">
        <f>IF(AND(M$1=2017,OR(G169="WH",G169="SH")),IF(COMBDG_Split_Tech!M169="",0,COMBDG_Split_Tech!M169),IF(M$1=2016,IF(COMBDG_Split_Tech!M169="",0,COMBDG_Split_Tech!M169),IF(COMBDG_Split_Tech!M169=1,1,IF(COMBDG_Split_Tech!M169="",0,IFERROR((COMBDG_Split_Tech!M169*(SUMIFS('AGG Activity_16'!C:C,'AGG Activity_16'!$A:$A,$B169)+SUMIFS('AGG Activity_EX'!C:C,'AGG Activity_EX'!$A:$A,$B169))-SUMIFS(Activity_EX!C:C,Activity_EX!$A:$A,$A169))/(SUMIFS('AGG Activity_16'!C:C,'AGG Activity_16'!$A:$A,$B169)),1)))))</f>
        <v>5.5787496734186742E-3</v>
      </c>
      <c r="N169" s="7">
        <f>IF(AND(N$1=2017,OR(H169="WH",H169="SH")),IF(COMBDG_Split_Tech!N169="",0,COMBDG_Split_Tech!N169),IF(N$1=2016,IF(COMBDG_Split_Tech!N169="",0,COMBDG_Split_Tech!N169),IF(COMBDG_Split_Tech!N169=1,1,IF(COMBDG_Split_Tech!N169="",0,IFERROR((COMBDG_Split_Tech!N169*(SUMIFS('AGG Activity_16'!D:D,'AGG Activity_16'!$A:$A,$B169)+SUMIFS('AGG Activity_EX'!D:D,'AGG Activity_EX'!$A:$A,$B169))-SUMIFS(Activity_EX!D:D,Activity_EX!$A:$A,$A169))/(SUMIFS('AGG Activity_16'!D:D,'AGG Activity_16'!$A:$A,$B169)),1)))))</f>
        <v>7.1324796326922282E-3</v>
      </c>
      <c r="O169" s="7">
        <f>IF(AND(O$1=2017,OR(I169="WH",I169="SH")),IF(COMBDG_Split_Tech!O169="",0,COMBDG_Split_Tech!O169),IF(O$1=2016,IF(COMBDG_Split_Tech!O169="",0,COMBDG_Split_Tech!O169),IF(COMBDG_Split_Tech!O169=1,1,IF(COMBDG_Split_Tech!O169="",0,IFERROR((COMBDG_Split_Tech!O169*(SUMIFS('AGG Activity_16'!E:E,'AGG Activity_16'!$A:$A,$B169)+SUMIFS('AGG Activity_EX'!E:E,'AGG Activity_EX'!$A:$A,$B169))-SUMIFS(Activity_EX!E:E,Activity_EX!$A:$A,$A169))/(SUMIFS('AGG Activity_16'!E:E,'AGG Activity_16'!$A:$A,$B169)),1)))))</f>
        <v>6.9436662198499085E-3</v>
      </c>
      <c r="P169" s="7">
        <f>IF(AND(P$1=2017,OR(J169="WH",J169="SH")),IF(COMBDG_Split_Tech!P169="",0,COMBDG_Split_Tech!P169),IF(P$1=2016,IF(COMBDG_Split_Tech!P169="",0,COMBDG_Split_Tech!P169),IF(COMBDG_Split_Tech!P169=1,1,IF(COMBDG_Split_Tech!P169="",0,IFERROR((COMBDG_Split_Tech!P169*(SUMIFS('AGG Activity_16'!F:F,'AGG Activity_16'!$A:$A,$B169)+SUMIFS('AGG Activity_EX'!F:F,'AGG Activity_EX'!$A:$A,$B169))-SUMIFS(Activity_EX!F:F,Activity_EX!$A:$A,$A169))/(SUMIFS('AGG Activity_16'!F:F,'AGG Activity_16'!$A:$A,$B169)),1)))))</f>
        <v>6.6519184388387914E-3</v>
      </c>
      <c r="Q169" s="7">
        <f>IF(AND(Q$1=2017,OR(K169="WH",K169="SH")),IF(COMBDG_Split_Tech!Q169="",0,COMBDG_Split_Tech!Q169),IF(Q$1=2016,IF(COMBDG_Split_Tech!Q169="",0,COMBDG_Split_Tech!Q169),IF(COMBDG_Split_Tech!Q169=1,1,IF(COMBDG_Split_Tech!Q169="",0,IFERROR((COMBDG_Split_Tech!Q169*(SUMIFS('AGG Activity_16'!G:G,'AGG Activity_16'!$A:$A,$B169)+SUMIFS('AGG Activity_EX'!G:G,'AGG Activity_EX'!$A:$A,$B169))-SUMIFS(Activity_EX!G:G,Activity_EX!$A:$A,$A169))/(SUMIFS('AGG Activity_16'!G:G,'AGG Activity_16'!$A:$A,$B169)),1)))))</f>
        <v>6.5189025030984032E-3</v>
      </c>
      <c r="R169" s="7">
        <f>IF(AND(R$1=2017,OR(L169="WH",L169="SH")),IF(COMBDG_Split_Tech!R169="",0,COMBDG_Split_Tech!R169),IF(R$1=2016,IF(COMBDG_Split_Tech!R169="",0,COMBDG_Split_Tech!R169),IF(COMBDG_Split_Tech!R169=1,1,IF(COMBDG_Split_Tech!R169="",0,IFERROR((COMBDG_Split_Tech!R169*(SUMIFS('AGG Activity_16'!H:H,'AGG Activity_16'!$A:$A,$B169)+SUMIFS('AGG Activity_EX'!H:H,'AGG Activity_EX'!$A:$A,$B169))-SUMIFS(Activity_EX!H:H,Activity_EX!$A:$A,$A169))/(SUMIFS('AGG Activity_16'!H:H,'AGG Activity_16'!$A:$A,$B169)),1)))))</f>
        <v>5.4480318695339959E-3</v>
      </c>
      <c r="S169" s="7">
        <f>IF(AND(S$1=2017,OR(M169="WH",M169="SH")),IF(COMBDG_Split_Tech!S169="",0,COMBDG_Split_Tech!S169),IF(S$1=2016,IF(COMBDG_Split_Tech!S169="",0,COMBDG_Split_Tech!S169),IF(COMBDG_Split_Tech!S169=1,1,IF(COMBDG_Split_Tech!S169="",0,IFERROR((COMBDG_Split_Tech!S169*(SUMIFS('AGG Activity_16'!I:I,'AGG Activity_16'!$A:$A,$B169)+SUMIFS('AGG Activity_EX'!I:I,'AGG Activity_EX'!$A:$A,$B169))-SUMIFS(Activity_EX!I:I,Activity_EX!$A:$A,$A169))/(SUMIFS('AGG Activity_16'!I:I,'AGG Activity_16'!$A:$A,$B169)),1)))))</f>
        <v>0</v>
      </c>
      <c r="T169" s="7">
        <f>IF(AND(T$1=2017,OR(N169="WH",N169="SH")),IF(COMBDG_Split_Tech!T169="",0,COMBDG_Split_Tech!T169),IF(T$1=2016,IF(COMBDG_Split_Tech!T169="",0,COMBDG_Split_Tech!T169),IF(COMBDG_Split_Tech!T169=1,1,IF(COMBDG_Split_Tech!T169="",0,IFERROR((COMBDG_Split_Tech!T169*(SUMIFS('AGG Activity_16'!J:J,'AGG Activity_16'!$A:$A,$B169)+SUMIFS('AGG Activity_EX'!J:J,'AGG Activity_EX'!$A:$A,$B169))-SUMIFS(Activity_EX!J:J,Activity_EX!$A:$A,$A169))/(SUMIFS('AGG Activity_16'!J:J,'AGG Activity_16'!$A:$A,$B169)),1)))))</f>
        <v>0</v>
      </c>
      <c r="U169" s="7">
        <f>IF(AND(U$1=2017,OR(O169="WH",O169="SH")),IF(COMBDG_Split_Tech!U169="",0,COMBDG_Split_Tech!U169),IF(U$1=2016,IF(COMBDG_Split_Tech!U169="",0,COMBDG_Split_Tech!U169),IF(COMBDG_Split_Tech!U169=1,1,IF(COMBDG_Split_Tech!U169="",0,IFERROR((COMBDG_Split_Tech!U169*(SUMIFS('AGG Activity_16'!K:K,'AGG Activity_16'!$A:$A,$B169)+SUMIFS('AGG Activity_EX'!K:K,'AGG Activity_EX'!$A:$A,$B169))-SUMIFS(Activity_EX!K:K,Activity_EX!$A:$A,$A169))/(SUMIFS('AGG Activity_16'!K:K,'AGG Activity_16'!$A:$A,$B169)),1)))))</f>
        <v>0</v>
      </c>
    </row>
    <row r="170" spans="1:21" x14ac:dyDescent="0.25">
      <c r="A170" t="str">
        <f>COMBDG_Split_Tech!A170</f>
        <v>COMBDGEDSOldSHFUR___STDNGA</v>
      </c>
      <c r="B170" t="str">
        <f>COMBDG_Split_Tech!B170</f>
        <v>COMBDGEDSOldSH</v>
      </c>
      <c r="C170" t="str">
        <f>COMBDG_Split_Tech!C170</f>
        <v>COM</v>
      </c>
      <c r="D170" t="str">
        <f>COMBDG_Split_Tech!D170</f>
        <v>BDG</v>
      </c>
      <c r="E170" t="str">
        <f>COMBDG_Split_Tech!E170</f>
        <v>EDS</v>
      </c>
      <c r="F170" t="str">
        <f>COMBDG_Split_Tech!F170</f>
        <v>Old</v>
      </c>
      <c r="G170" t="str">
        <f>COMBDG_Split_Tech!G170</f>
        <v>SH</v>
      </c>
      <c r="H170" t="str">
        <f>COMBDG_Split_Tech!H170</f>
        <v>FUR</v>
      </c>
      <c r="I170" t="str">
        <f>COMBDG_Split_Tech!I170</f>
        <v>___</v>
      </c>
      <c r="J170" t="str">
        <f>COMBDG_Split_Tech!J170</f>
        <v>STD</v>
      </c>
      <c r="K170" t="str">
        <f>COMBDG_Split_Tech!K170</f>
        <v>NGA</v>
      </c>
      <c r="L170" s="7">
        <f>IF(AND(L$1=2017,OR(F170="WH",F170="SH")),IF(COMBDG_Split_Tech!L170="",0,COMBDG_Split_Tech!L170),IF(L$1=2016,IF(COMBDG_Split_Tech!L170="",0,COMBDG_Split_Tech!L170),IF(COMBDG_Split_Tech!L170=1,1,IF(COMBDG_Split_Tech!L170="",0,IFERROR((COMBDG_Split_Tech!L170*(SUMIFS('AGG Activity_16'!B:B,'AGG Activity_16'!$A:$A,$B170)+SUMIFS('AGG Activity_EX'!B:B,'AGG Activity_EX'!$A:$A,$B170))-SUMIFS(Activity_EX!B:B,Activity_EX!$A:$A,$A170))/(SUMIFS('AGG Activity_16'!B:B,'AGG Activity_16'!$A:$A,$B170)),1)))))</f>
        <v>0.79242566901456868</v>
      </c>
      <c r="M170" s="7">
        <f>IF(AND(M$1=2017,OR(G170="WH",G170="SH")),IF(COMBDG_Split_Tech!M170="",0,COMBDG_Split_Tech!M170),IF(M$1=2016,IF(COMBDG_Split_Tech!M170="",0,COMBDG_Split_Tech!M170),IF(COMBDG_Split_Tech!M170=1,1,IF(COMBDG_Split_Tech!M170="",0,IFERROR((COMBDG_Split_Tech!M170*(SUMIFS('AGG Activity_16'!C:C,'AGG Activity_16'!$A:$A,$B170)+SUMIFS('AGG Activity_EX'!C:C,'AGG Activity_EX'!$A:$A,$B170))-SUMIFS(Activity_EX!C:C,Activity_EX!$A:$A,$A170))/(SUMIFS('AGG Activity_16'!C:C,'AGG Activity_16'!$A:$A,$B170)),1)))))</f>
        <v>0.79242566901456868</v>
      </c>
      <c r="N170" s="7">
        <f>IF(AND(N$1=2017,OR(H170="WH",H170="SH")),IF(COMBDG_Split_Tech!N170="",0,COMBDG_Split_Tech!N170),IF(N$1=2016,IF(COMBDG_Split_Tech!N170="",0,COMBDG_Split_Tech!N170),IF(COMBDG_Split_Tech!N170=1,1,IF(COMBDG_Split_Tech!N170="",0,IFERROR((COMBDG_Split_Tech!N170*(SUMIFS('AGG Activity_16'!D:D,'AGG Activity_16'!$A:$A,$B170)+SUMIFS('AGG Activity_EX'!D:D,'AGG Activity_EX'!$A:$A,$B170))-SUMIFS(Activity_EX!D:D,Activity_EX!$A:$A,$A170))/(SUMIFS('AGG Activity_16'!D:D,'AGG Activity_16'!$A:$A,$B170)),1)))))</f>
        <v>0.73410870764308145</v>
      </c>
      <c r="O170" s="7">
        <f>IF(AND(O$1=2017,OR(I170="WH",I170="SH")),IF(COMBDG_Split_Tech!O170="",0,COMBDG_Split_Tech!O170),IF(O$1=2016,IF(COMBDG_Split_Tech!O170="",0,COMBDG_Split_Tech!O170),IF(COMBDG_Split_Tech!O170=1,1,IF(COMBDG_Split_Tech!O170="",0,IFERROR((COMBDG_Split_Tech!O170*(SUMIFS('AGG Activity_16'!E:E,'AGG Activity_16'!$A:$A,$B170)+SUMIFS('AGG Activity_EX'!E:E,'AGG Activity_EX'!$A:$A,$B170))-SUMIFS(Activity_EX!E:E,Activity_EX!$A:$A,$A170))/(SUMIFS('AGG Activity_16'!E:E,'AGG Activity_16'!$A:$A,$B170)),1)))))</f>
        <v>0.73601215186318314</v>
      </c>
      <c r="P170" s="7">
        <f>IF(AND(P$1=2017,OR(J170="WH",J170="SH")),IF(COMBDG_Split_Tech!P170="",0,COMBDG_Split_Tech!P170),IF(P$1=2016,IF(COMBDG_Split_Tech!P170="",0,COMBDG_Split_Tech!P170),IF(COMBDG_Split_Tech!P170=1,1,IF(COMBDG_Split_Tech!P170="",0,IFERROR((COMBDG_Split_Tech!P170*(SUMIFS('AGG Activity_16'!F:F,'AGG Activity_16'!$A:$A,$B170)+SUMIFS('AGG Activity_EX'!F:F,'AGG Activity_EX'!$A:$A,$B170))-SUMIFS(Activity_EX!F:F,Activity_EX!$A:$A,$A170))/(SUMIFS('AGG Activity_16'!F:F,'AGG Activity_16'!$A:$A,$B170)),1)))))</f>
        <v>0.72120245552623452</v>
      </c>
      <c r="Q170" s="7">
        <f>IF(AND(Q$1=2017,OR(K170="WH",K170="SH")),IF(COMBDG_Split_Tech!Q170="",0,COMBDG_Split_Tech!Q170),IF(Q$1=2016,IF(COMBDG_Split_Tech!Q170="",0,COMBDG_Split_Tech!Q170),IF(COMBDG_Split_Tech!Q170=1,1,IF(COMBDG_Split_Tech!Q170="",0,IFERROR((COMBDG_Split_Tech!Q170*(SUMIFS('AGG Activity_16'!G:G,'AGG Activity_16'!$A:$A,$B170)+SUMIFS('AGG Activity_EX'!G:G,'AGG Activity_EX'!$A:$A,$B170))-SUMIFS(Activity_EX!G:G,Activity_EX!$A:$A,$A170))/(SUMIFS('AGG Activity_16'!G:G,'AGG Activity_16'!$A:$A,$B170)),1)))))</f>
        <v>0.72306476806139885</v>
      </c>
      <c r="R170" s="7">
        <f>IF(AND(R$1=2017,OR(L170="WH",L170="SH")),IF(COMBDG_Split_Tech!R170="",0,COMBDG_Split_Tech!R170),IF(R$1=2016,IF(COMBDG_Split_Tech!R170="",0,COMBDG_Split_Tech!R170),IF(COMBDG_Split_Tech!R170=1,1,IF(COMBDG_Split_Tech!R170="",0,IFERROR((COMBDG_Split_Tech!R170*(SUMIFS('AGG Activity_16'!H:H,'AGG Activity_16'!$A:$A,$B170)+SUMIFS('AGG Activity_EX'!H:H,'AGG Activity_EX'!$A:$A,$B170))-SUMIFS(Activity_EX!H:H,Activity_EX!$A:$A,$A170))/(SUMIFS('AGG Activity_16'!H:H,'AGG Activity_16'!$A:$A,$B170)),1)))))</f>
        <v>0.6558593374717322</v>
      </c>
      <c r="S170" s="7">
        <f>IF(AND(S$1=2017,OR(M170="WH",M170="SH")),IF(COMBDG_Split_Tech!S170="",0,COMBDG_Split_Tech!S170),IF(S$1=2016,IF(COMBDG_Split_Tech!S170="",0,COMBDG_Split_Tech!S170),IF(COMBDG_Split_Tech!S170=1,1,IF(COMBDG_Split_Tech!S170="",0,IFERROR((COMBDG_Split_Tech!S170*(SUMIFS('AGG Activity_16'!I:I,'AGG Activity_16'!$A:$A,$B170)+SUMIFS('AGG Activity_EX'!I:I,'AGG Activity_EX'!$A:$A,$B170))-SUMIFS(Activity_EX!I:I,Activity_EX!$A:$A,$A170))/(SUMIFS('AGG Activity_16'!I:I,'AGG Activity_16'!$A:$A,$B170)),1)))))</f>
        <v>0</v>
      </c>
      <c r="T170" s="7">
        <f>IF(AND(T$1=2017,OR(N170="WH",N170="SH")),IF(COMBDG_Split_Tech!T170="",0,COMBDG_Split_Tech!T170),IF(T$1=2016,IF(COMBDG_Split_Tech!T170="",0,COMBDG_Split_Tech!T170),IF(COMBDG_Split_Tech!T170=1,1,IF(COMBDG_Split_Tech!T170="",0,IFERROR((COMBDG_Split_Tech!T170*(SUMIFS('AGG Activity_16'!J:J,'AGG Activity_16'!$A:$A,$B170)+SUMIFS('AGG Activity_EX'!J:J,'AGG Activity_EX'!$A:$A,$B170))-SUMIFS(Activity_EX!J:J,Activity_EX!$A:$A,$A170))/(SUMIFS('AGG Activity_16'!J:J,'AGG Activity_16'!$A:$A,$B170)),1)))))</f>
        <v>0</v>
      </c>
      <c r="U170" s="7">
        <f>IF(AND(U$1=2017,OR(O170="WH",O170="SH")),IF(COMBDG_Split_Tech!U170="",0,COMBDG_Split_Tech!U170),IF(U$1=2016,IF(COMBDG_Split_Tech!U170="",0,COMBDG_Split_Tech!U170),IF(COMBDG_Split_Tech!U170=1,1,IF(COMBDG_Split_Tech!U170="",0,IFERROR((COMBDG_Split_Tech!U170*(SUMIFS('AGG Activity_16'!K:K,'AGG Activity_16'!$A:$A,$B170)+SUMIFS('AGG Activity_EX'!K:K,'AGG Activity_EX'!$A:$A,$B170))-SUMIFS(Activity_EX!K:K,Activity_EX!$A:$A,$A170))/(SUMIFS('AGG Activity_16'!K:K,'AGG Activity_16'!$A:$A,$B170)),1)))))</f>
        <v>0</v>
      </c>
    </row>
    <row r="171" spans="1:21" x14ac:dyDescent="0.25">
      <c r="A171" t="str">
        <f>COMBDG_Split_Tech!A171</f>
        <v>COMBDGEDSOldSHFUR___STDPRO</v>
      </c>
      <c r="B171" t="str">
        <f>COMBDG_Split_Tech!B171</f>
        <v>COMBDGEDSOldSH</v>
      </c>
      <c r="C171" t="str">
        <f>COMBDG_Split_Tech!C171</f>
        <v>COM</v>
      </c>
      <c r="D171" t="str">
        <f>COMBDG_Split_Tech!D171</f>
        <v>BDG</v>
      </c>
      <c r="E171" t="str">
        <f>COMBDG_Split_Tech!E171</f>
        <v>EDS</v>
      </c>
      <c r="F171" t="str">
        <f>COMBDG_Split_Tech!F171</f>
        <v>Old</v>
      </c>
      <c r="G171" t="str">
        <f>COMBDG_Split_Tech!G171</f>
        <v>SH</v>
      </c>
      <c r="H171" t="str">
        <f>COMBDG_Split_Tech!H171</f>
        <v>FUR</v>
      </c>
      <c r="I171" t="str">
        <f>COMBDG_Split_Tech!I171</f>
        <v>___</v>
      </c>
      <c r="J171" t="str">
        <f>COMBDG_Split_Tech!J171</f>
        <v>STD</v>
      </c>
      <c r="K171" t="str">
        <f>COMBDG_Split_Tech!K171</f>
        <v>PRO</v>
      </c>
      <c r="L171" s="7">
        <f>IF(AND(L$1=2017,OR(F171="WH",F171="SH")),IF(COMBDG_Split_Tech!L171="",0,COMBDG_Split_Tech!L171),IF(L$1=2016,IF(COMBDG_Split_Tech!L171="",0,COMBDG_Split_Tech!L171),IF(COMBDG_Split_Tech!L171=1,1,IF(COMBDG_Split_Tech!L171="",0,IFERROR((COMBDG_Split_Tech!L171*(SUMIFS('AGG Activity_16'!B:B,'AGG Activity_16'!$A:$A,$B171)+SUMIFS('AGG Activity_EX'!B:B,'AGG Activity_EX'!$A:$A,$B171))-SUMIFS(Activity_EX!B:B,Activity_EX!$A:$A,$A171))/(SUMIFS('AGG Activity_16'!B:B,'AGG Activity_16'!$A:$A,$B171)),1)))))</f>
        <v>2.5229819592024347E-2</v>
      </c>
      <c r="M171" s="7">
        <f>IF(AND(M$1=2017,OR(G171="WH",G171="SH")),IF(COMBDG_Split_Tech!M171="",0,COMBDG_Split_Tech!M171),IF(M$1=2016,IF(COMBDG_Split_Tech!M171="",0,COMBDG_Split_Tech!M171),IF(COMBDG_Split_Tech!M171=1,1,IF(COMBDG_Split_Tech!M171="",0,IFERROR((COMBDG_Split_Tech!M171*(SUMIFS('AGG Activity_16'!C:C,'AGG Activity_16'!$A:$A,$B171)+SUMIFS('AGG Activity_EX'!C:C,'AGG Activity_EX'!$A:$A,$B171))-SUMIFS(Activity_EX!C:C,Activity_EX!$A:$A,$A171))/(SUMIFS('AGG Activity_16'!C:C,'AGG Activity_16'!$A:$A,$B171)),1)))))</f>
        <v>2.5229819592024347E-2</v>
      </c>
      <c r="N171" s="7">
        <f>IF(AND(N$1=2017,OR(H171="WH",H171="SH")),IF(COMBDG_Split_Tech!N171="",0,COMBDG_Split_Tech!N171),IF(N$1=2016,IF(COMBDG_Split_Tech!N171="",0,COMBDG_Split_Tech!N171),IF(COMBDG_Split_Tech!N171=1,1,IF(COMBDG_Split_Tech!N171="",0,IFERROR((COMBDG_Split_Tech!N171*(SUMIFS('AGG Activity_16'!D:D,'AGG Activity_16'!$A:$A,$B171)+SUMIFS('AGG Activity_EX'!D:D,'AGG Activity_EX'!$A:$A,$B171))-SUMIFS(Activity_EX!D:D,Activity_EX!$A:$A,$A171))/(SUMIFS('AGG Activity_16'!D:D,'AGG Activity_16'!$A:$A,$B171)),1)))))</f>
        <v>2.5757179747239289E-2</v>
      </c>
      <c r="O171" s="7">
        <f>IF(AND(O$1=2017,OR(I171="WH",I171="SH")),IF(COMBDG_Split_Tech!O171="",0,COMBDG_Split_Tech!O171),IF(O$1=2016,IF(COMBDG_Split_Tech!O171="",0,COMBDG_Split_Tech!O171),IF(COMBDG_Split_Tech!O171=1,1,IF(COMBDG_Split_Tech!O171="",0,IFERROR((COMBDG_Split_Tech!O171*(SUMIFS('AGG Activity_16'!E:E,'AGG Activity_16'!$A:$A,$B171)+SUMIFS('AGG Activity_EX'!E:E,'AGG Activity_EX'!$A:$A,$B171))-SUMIFS(Activity_EX!E:E,Activity_EX!$A:$A,$A171))/(SUMIFS('AGG Activity_16'!E:E,'AGG Activity_16'!$A:$A,$B171)),1)))))</f>
        <v>2.5574048849806092E-2</v>
      </c>
      <c r="P171" s="7">
        <f>IF(AND(P$1=2017,OR(J171="WH",J171="SH")),IF(COMBDG_Split_Tech!P171="",0,COMBDG_Split_Tech!P171),IF(P$1=2016,IF(COMBDG_Split_Tech!P171="",0,COMBDG_Split_Tech!P171),IF(COMBDG_Split_Tech!P171=1,1,IF(COMBDG_Split_Tech!P171="",0,IFERROR((COMBDG_Split_Tech!P171*(SUMIFS('AGG Activity_16'!F:F,'AGG Activity_16'!$A:$A,$B171)+SUMIFS('AGG Activity_EX'!F:F,'AGG Activity_EX'!$A:$A,$B171))-SUMIFS(Activity_EX!F:F,Activity_EX!$A:$A,$A171))/(SUMIFS('AGG Activity_16'!F:F,'AGG Activity_16'!$A:$A,$B171)),1)))))</f>
        <v>2.4839861400216292E-2</v>
      </c>
      <c r="Q171" s="7">
        <f>IF(AND(Q$1=2017,OR(K171="WH",K171="SH")),IF(COMBDG_Split_Tech!Q171="",0,COMBDG_Split_Tech!Q171),IF(Q$1=2016,IF(COMBDG_Split_Tech!Q171="",0,COMBDG_Split_Tech!Q171),IF(COMBDG_Split_Tech!Q171=1,1,IF(COMBDG_Split_Tech!Q171="",0,IFERROR((COMBDG_Split_Tech!Q171*(SUMIFS('AGG Activity_16'!G:G,'AGG Activity_16'!$A:$A,$B171)+SUMIFS('AGG Activity_EX'!G:G,'AGG Activity_EX'!$A:$A,$B171))-SUMIFS(Activity_EX!G:G,Activity_EX!$A:$A,$A171))/(SUMIFS('AGG Activity_16'!G:G,'AGG Activity_16'!$A:$A,$B171)),1)))))</f>
        <v>2.4725905039056365E-2</v>
      </c>
      <c r="R171" s="7">
        <f>IF(AND(R$1=2017,OR(L171="WH",L171="SH")),IF(COMBDG_Split_Tech!R171="",0,COMBDG_Split_Tech!R171),IF(R$1=2016,IF(COMBDG_Split_Tech!R171="",0,COMBDG_Split_Tech!R171),IF(COMBDG_Split_Tech!R171=1,1,IF(COMBDG_Split_Tech!R171="",0,IFERROR((COMBDG_Split_Tech!R171*(SUMIFS('AGG Activity_16'!H:H,'AGG Activity_16'!$A:$A,$B171)+SUMIFS('AGG Activity_EX'!H:H,'AGG Activity_EX'!$A:$A,$B171))-SUMIFS(Activity_EX!H:H,Activity_EX!$A:$A,$A171))/(SUMIFS('AGG Activity_16'!H:H,'AGG Activity_16'!$A:$A,$B171)),1)))))</f>
        <v>4.0047494035874674E-2</v>
      </c>
      <c r="S171" s="7">
        <f>IF(AND(S$1=2017,OR(M171="WH",M171="SH")),IF(COMBDG_Split_Tech!S171="",0,COMBDG_Split_Tech!S171),IF(S$1=2016,IF(COMBDG_Split_Tech!S171="",0,COMBDG_Split_Tech!S171),IF(COMBDG_Split_Tech!S171=1,1,IF(COMBDG_Split_Tech!S171="",0,IFERROR((COMBDG_Split_Tech!S171*(SUMIFS('AGG Activity_16'!I:I,'AGG Activity_16'!$A:$A,$B171)+SUMIFS('AGG Activity_EX'!I:I,'AGG Activity_EX'!$A:$A,$B171))-SUMIFS(Activity_EX!I:I,Activity_EX!$A:$A,$A171))/(SUMIFS('AGG Activity_16'!I:I,'AGG Activity_16'!$A:$A,$B171)),1)))))</f>
        <v>0</v>
      </c>
      <c r="T171" s="7">
        <f>IF(AND(T$1=2017,OR(N171="WH",N171="SH")),IF(COMBDG_Split_Tech!T171="",0,COMBDG_Split_Tech!T171),IF(T$1=2016,IF(COMBDG_Split_Tech!T171="",0,COMBDG_Split_Tech!T171),IF(COMBDG_Split_Tech!T171=1,1,IF(COMBDG_Split_Tech!T171="",0,IFERROR((COMBDG_Split_Tech!T171*(SUMIFS('AGG Activity_16'!J:J,'AGG Activity_16'!$A:$A,$B171)+SUMIFS('AGG Activity_EX'!J:J,'AGG Activity_EX'!$A:$A,$B171))-SUMIFS(Activity_EX!J:J,Activity_EX!$A:$A,$A171))/(SUMIFS('AGG Activity_16'!J:J,'AGG Activity_16'!$A:$A,$B171)),1)))))</f>
        <v>0</v>
      </c>
      <c r="U171" s="7">
        <f>IF(AND(U$1=2017,OR(O171="WH",O171="SH")),IF(COMBDG_Split_Tech!U171="",0,COMBDG_Split_Tech!U171),IF(U$1=2016,IF(COMBDG_Split_Tech!U171="",0,COMBDG_Split_Tech!U171),IF(COMBDG_Split_Tech!U171=1,1,IF(COMBDG_Split_Tech!U171="",0,IFERROR((COMBDG_Split_Tech!U171*(SUMIFS('AGG Activity_16'!K:K,'AGG Activity_16'!$A:$A,$B171)+SUMIFS('AGG Activity_EX'!K:K,'AGG Activity_EX'!$A:$A,$B171))-SUMIFS(Activity_EX!K:K,Activity_EX!$A:$A,$A171))/(SUMIFS('AGG Activity_16'!K:K,'AGG Activity_16'!$A:$A,$B171)),1)))))</f>
        <v>0</v>
      </c>
    </row>
    <row r="172" spans="1:21" x14ac:dyDescent="0.25">
      <c r="A172" t="str">
        <f>COMBDG_Split_Tech!A172</f>
        <v>COMBDGEDSOldSHHEP___STDELC</v>
      </c>
      <c r="B172" t="str">
        <f>COMBDG_Split_Tech!B172</f>
        <v>COMBDGEDSOldSH</v>
      </c>
      <c r="C172" t="str">
        <f>COMBDG_Split_Tech!C172</f>
        <v>COM</v>
      </c>
      <c r="D172" t="str">
        <f>COMBDG_Split_Tech!D172</f>
        <v>BDG</v>
      </c>
      <c r="E172" t="str">
        <f>COMBDG_Split_Tech!E172</f>
        <v>EDS</v>
      </c>
      <c r="F172" t="str">
        <f>COMBDG_Split_Tech!F172</f>
        <v>Old</v>
      </c>
      <c r="G172" t="str">
        <f>COMBDG_Split_Tech!G172</f>
        <v>SH</v>
      </c>
      <c r="H172" t="str">
        <f>COMBDG_Split_Tech!H172</f>
        <v>HEP</v>
      </c>
      <c r="I172" t="str">
        <f>COMBDG_Split_Tech!I172</f>
        <v>___</v>
      </c>
      <c r="J172" t="str">
        <f>COMBDG_Split_Tech!J172</f>
        <v>STD</v>
      </c>
      <c r="K172" t="str">
        <f>COMBDG_Split_Tech!K172</f>
        <v>ELC</v>
      </c>
      <c r="L172" s="7">
        <f>IF(AND(L$1=2017,OR(F172="WH",F172="SH")),IF(COMBDG_Split_Tech!L172="",0,COMBDG_Split_Tech!L172),IF(L$1=2016,IF(COMBDG_Split_Tech!L172="",0,COMBDG_Split_Tech!L172),IF(COMBDG_Split_Tech!L172=1,1,IF(COMBDG_Split_Tech!L172="",0,IFERROR((COMBDG_Split_Tech!L172*(SUMIFS('AGG Activity_16'!B:B,'AGG Activity_16'!$A:$A,$B172)+SUMIFS('AGG Activity_EX'!B:B,'AGG Activity_EX'!$A:$A,$B172))-SUMIFS(Activity_EX!B:B,Activity_EX!$A:$A,$A172))/(SUMIFS('AGG Activity_16'!B:B,'AGG Activity_16'!$A:$A,$B172)),1)))))</f>
        <v>4.1181669931757411E-2</v>
      </c>
      <c r="M172" s="7">
        <f>IF(AND(M$1=2017,OR(G172="WH",G172="SH")),IF(COMBDG_Split_Tech!M172="",0,COMBDG_Split_Tech!M172),IF(M$1=2016,IF(COMBDG_Split_Tech!M172="",0,COMBDG_Split_Tech!M172),IF(COMBDG_Split_Tech!M172=1,1,IF(COMBDG_Split_Tech!M172="",0,IFERROR((COMBDG_Split_Tech!M172*(SUMIFS('AGG Activity_16'!C:C,'AGG Activity_16'!$A:$A,$B172)+SUMIFS('AGG Activity_EX'!C:C,'AGG Activity_EX'!$A:$A,$B172))-SUMIFS(Activity_EX!C:C,Activity_EX!$A:$A,$A172))/(SUMIFS('AGG Activity_16'!C:C,'AGG Activity_16'!$A:$A,$B172)),1)))))</f>
        <v>4.1181669931757411E-2</v>
      </c>
      <c r="N172" s="7">
        <f>IF(AND(N$1=2017,OR(H172="WH",H172="SH")),IF(COMBDG_Split_Tech!N172="",0,COMBDG_Split_Tech!N172),IF(N$1=2016,IF(COMBDG_Split_Tech!N172="",0,COMBDG_Split_Tech!N172),IF(COMBDG_Split_Tech!N172=1,1,IF(COMBDG_Split_Tech!N172="",0,IFERROR((COMBDG_Split_Tech!N172*(SUMIFS('AGG Activity_16'!D:D,'AGG Activity_16'!$A:$A,$B172)+SUMIFS('AGG Activity_EX'!D:D,'AGG Activity_EX'!$A:$A,$B172))-SUMIFS(Activity_EX!D:D,Activity_EX!$A:$A,$A172))/(SUMIFS('AGG Activity_16'!D:D,'AGG Activity_16'!$A:$A,$B172)),1)))))</f>
        <v>0.14093587364081933</v>
      </c>
      <c r="O172" s="7">
        <f>IF(AND(O$1=2017,OR(I172="WH",I172="SH")),IF(COMBDG_Split_Tech!O172="",0,COMBDG_Split_Tech!O172),IF(O$1=2016,IF(COMBDG_Split_Tech!O172="",0,COMBDG_Split_Tech!O172),IF(COMBDG_Split_Tech!O172=1,1,IF(COMBDG_Split_Tech!O172="",0,IFERROR((COMBDG_Split_Tech!O172*(SUMIFS('AGG Activity_16'!E:E,'AGG Activity_16'!$A:$A,$B172)+SUMIFS('AGG Activity_EX'!E:E,'AGG Activity_EX'!$A:$A,$B172))-SUMIFS(Activity_EX!E:E,Activity_EX!$A:$A,$A172))/(SUMIFS('AGG Activity_16'!E:E,'AGG Activity_16'!$A:$A,$B172)),1)))))</f>
        <v>0.138821872808396</v>
      </c>
      <c r="P172" s="7">
        <f>IF(AND(P$1=2017,OR(J172="WH",J172="SH")),IF(COMBDG_Split_Tech!P172="",0,COMBDG_Split_Tech!P172),IF(P$1=2016,IF(COMBDG_Split_Tech!P172="",0,COMBDG_Split_Tech!P172),IF(COMBDG_Split_Tech!P172=1,1,IF(COMBDG_Split_Tech!P172="",0,IFERROR((COMBDG_Split_Tech!P172*(SUMIFS('AGG Activity_16'!F:F,'AGG Activity_16'!$A:$A,$B172)+SUMIFS('AGG Activity_EX'!F:F,'AGG Activity_EX'!$A:$A,$B172))-SUMIFS(Activity_EX!F:F,Activity_EX!$A:$A,$A172))/(SUMIFS('AGG Activity_16'!F:F,'AGG Activity_16'!$A:$A,$B172)),1)))))</f>
        <v>0.13371744505673902</v>
      </c>
      <c r="Q172" s="7">
        <f>IF(AND(Q$1=2017,OR(K172="WH",K172="SH")),IF(COMBDG_Split_Tech!Q172="",0,COMBDG_Split_Tech!Q172),IF(Q$1=2016,IF(COMBDG_Split_Tech!Q172="",0,COMBDG_Split_Tech!Q172),IF(COMBDG_Split_Tech!Q172=1,1,IF(COMBDG_Split_Tech!Q172="",0,IFERROR((COMBDG_Split_Tech!Q172*(SUMIFS('AGG Activity_16'!G:G,'AGG Activity_16'!$A:$A,$B172)+SUMIFS('AGG Activity_EX'!G:G,'AGG Activity_EX'!$A:$A,$B172))-SUMIFS(Activity_EX!G:G,Activity_EX!$A:$A,$A172))/(SUMIFS('AGG Activity_16'!G:G,'AGG Activity_16'!$A:$A,$B172)),1)))))</f>
        <v>0.13186693324629339</v>
      </c>
      <c r="R172" s="7">
        <f>IF(AND(R$1=2017,OR(L172="WH",L172="SH")),IF(COMBDG_Split_Tech!R172="",0,COMBDG_Split_Tech!R172),IF(R$1=2016,IF(COMBDG_Split_Tech!R172="",0,COMBDG_Split_Tech!R172),IF(COMBDG_Split_Tech!R172=1,1,IF(COMBDG_Split_Tech!R172="",0,IFERROR((COMBDG_Split_Tech!R172*(SUMIFS('AGG Activity_16'!H:H,'AGG Activity_16'!$A:$A,$B172)+SUMIFS('AGG Activity_EX'!H:H,'AGG Activity_EX'!$A:$A,$B172))-SUMIFS(Activity_EX!H:H,Activity_EX!$A:$A,$A172))/(SUMIFS('AGG Activity_16'!H:H,'AGG Activity_16'!$A:$A,$B172)),1)))))</f>
        <v>0.12975415241329047</v>
      </c>
      <c r="S172" s="7">
        <f>IF(AND(S$1=2017,OR(M172="WH",M172="SH")),IF(COMBDG_Split_Tech!S172="",0,COMBDG_Split_Tech!S172),IF(S$1=2016,IF(COMBDG_Split_Tech!S172="",0,COMBDG_Split_Tech!S172),IF(COMBDG_Split_Tech!S172=1,1,IF(COMBDG_Split_Tech!S172="",0,IFERROR((COMBDG_Split_Tech!S172*(SUMIFS('AGG Activity_16'!I:I,'AGG Activity_16'!$A:$A,$B172)+SUMIFS('AGG Activity_EX'!I:I,'AGG Activity_EX'!$A:$A,$B172))-SUMIFS(Activity_EX!I:I,Activity_EX!$A:$A,$A172))/(SUMIFS('AGG Activity_16'!I:I,'AGG Activity_16'!$A:$A,$B172)),1)))))</f>
        <v>0</v>
      </c>
      <c r="T172" s="7">
        <f>IF(AND(T$1=2017,OR(N172="WH",N172="SH")),IF(COMBDG_Split_Tech!T172="",0,COMBDG_Split_Tech!T172),IF(T$1=2016,IF(COMBDG_Split_Tech!T172="",0,COMBDG_Split_Tech!T172),IF(COMBDG_Split_Tech!T172=1,1,IF(COMBDG_Split_Tech!T172="",0,IFERROR((COMBDG_Split_Tech!T172*(SUMIFS('AGG Activity_16'!J:J,'AGG Activity_16'!$A:$A,$B172)+SUMIFS('AGG Activity_EX'!J:J,'AGG Activity_EX'!$A:$A,$B172))-SUMIFS(Activity_EX!J:J,Activity_EX!$A:$A,$A172))/(SUMIFS('AGG Activity_16'!J:J,'AGG Activity_16'!$A:$A,$B172)),1)))))</f>
        <v>0</v>
      </c>
      <c r="U172" s="7">
        <f>IF(AND(U$1=2017,OR(O172="WH",O172="SH")),IF(COMBDG_Split_Tech!U172="",0,COMBDG_Split_Tech!U172),IF(U$1=2016,IF(COMBDG_Split_Tech!U172="",0,COMBDG_Split_Tech!U172),IF(COMBDG_Split_Tech!U172=1,1,IF(COMBDG_Split_Tech!U172="",0,IFERROR((COMBDG_Split_Tech!U172*(SUMIFS('AGG Activity_16'!K:K,'AGG Activity_16'!$A:$A,$B172)+SUMIFS('AGG Activity_EX'!K:K,'AGG Activity_EX'!$A:$A,$B172))-SUMIFS(Activity_EX!K:K,Activity_EX!$A:$A,$A172))/(SUMIFS('AGG Activity_16'!K:K,'AGG Activity_16'!$A:$A,$B172)),1)))))</f>
        <v>0</v>
      </c>
    </row>
    <row r="173" spans="1:21" x14ac:dyDescent="0.25">
      <c r="A173" t="str">
        <f>COMBDG_Split_Tech!A173</f>
        <v>COMBDGEDSOldSHPLT___STDELC</v>
      </c>
      <c r="B173" t="str">
        <f>COMBDG_Split_Tech!B173</f>
        <v>COMBDGEDSOldSH</v>
      </c>
      <c r="C173" t="str">
        <f>COMBDG_Split_Tech!C173</f>
        <v>COM</v>
      </c>
      <c r="D173" t="str">
        <f>COMBDG_Split_Tech!D173</f>
        <v>BDG</v>
      </c>
      <c r="E173" t="str">
        <f>COMBDG_Split_Tech!E173</f>
        <v>EDS</v>
      </c>
      <c r="F173" t="str">
        <f>COMBDG_Split_Tech!F173</f>
        <v>Old</v>
      </c>
      <c r="G173" t="str">
        <f>COMBDG_Split_Tech!G173</f>
        <v>SH</v>
      </c>
      <c r="H173" t="str">
        <f>COMBDG_Split_Tech!H173</f>
        <v>PLT</v>
      </c>
      <c r="I173" t="str">
        <f>COMBDG_Split_Tech!I173</f>
        <v>___</v>
      </c>
      <c r="J173" t="str">
        <f>COMBDG_Split_Tech!J173</f>
        <v>STD</v>
      </c>
      <c r="K173" t="str">
        <f>COMBDG_Split_Tech!K173</f>
        <v>ELC</v>
      </c>
      <c r="L173" s="7">
        <f>IF(AND(L$1=2017,OR(F173="WH",F173="SH")),IF(COMBDG_Split_Tech!L173="",0,COMBDG_Split_Tech!L173),IF(L$1=2016,IF(COMBDG_Split_Tech!L173="",0,COMBDG_Split_Tech!L173),IF(COMBDG_Split_Tech!L173=1,1,IF(COMBDG_Split_Tech!L173="",0,IFERROR((COMBDG_Split_Tech!L173*(SUMIFS('AGG Activity_16'!B:B,'AGG Activity_16'!$A:$A,$B173)+SUMIFS('AGG Activity_EX'!B:B,'AGG Activity_EX'!$A:$A,$B173))-SUMIFS(Activity_EX!B:B,Activity_EX!$A:$A,$A173))/(SUMIFS('AGG Activity_16'!B:B,'AGG Activity_16'!$A:$A,$B173)),1)))))</f>
        <v>4.3439219307534471E-2</v>
      </c>
      <c r="M173" s="7">
        <f>IF(AND(M$1=2017,OR(G173="WH",G173="SH")),IF(COMBDG_Split_Tech!M173="",0,COMBDG_Split_Tech!M173),IF(M$1=2016,IF(COMBDG_Split_Tech!M173="",0,COMBDG_Split_Tech!M173),IF(COMBDG_Split_Tech!M173=1,1,IF(COMBDG_Split_Tech!M173="",0,IFERROR((COMBDG_Split_Tech!M173*(SUMIFS('AGG Activity_16'!C:C,'AGG Activity_16'!$A:$A,$B173)+SUMIFS('AGG Activity_EX'!C:C,'AGG Activity_EX'!$A:$A,$B173))-SUMIFS(Activity_EX!C:C,Activity_EX!$A:$A,$A173))/(SUMIFS('AGG Activity_16'!C:C,'AGG Activity_16'!$A:$A,$B173)),1)))))</f>
        <v>4.3439219307534471E-2</v>
      </c>
      <c r="N173" s="7">
        <f>IF(AND(N$1=2017,OR(H173="WH",H173="SH")),IF(COMBDG_Split_Tech!N173="",0,COMBDG_Split_Tech!N173),IF(N$1=2016,IF(COMBDG_Split_Tech!N173="",0,COMBDG_Split_Tech!N173),IF(COMBDG_Split_Tech!N173=1,1,IF(COMBDG_Split_Tech!N173="",0,IFERROR((COMBDG_Split_Tech!N173*(SUMIFS('AGG Activity_16'!D:D,'AGG Activity_16'!$A:$A,$B173)+SUMIFS('AGG Activity_EX'!D:D,'AGG Activity_EX'!$A:$A,$B173))-SUMIFS(Activity_EX!D:D,Activity_EX!$A:$A,$A173))/(SUMIFS('AGG Activity_16'!D:D,'AGG Activity_16'!$A:$A,$B173)),1)))))</f>
        <v>4.4157353345693996E-3</v>
      </c>
      <c r="O173" s="7">
        <f>IF(AND(O$1=2017,OR(I173="WH",I173="SH")),IF(COMBDG_Split_Tech!O173="",0,COMBDG_Split_Tech!O173),IF(O$1=2016,IF(COMBDG_Split_Tech!O173="",0,COMBDG_Split_Tech!O173),IF(COMBDG_Split_Tech!O173=1,1,IF(COMBDG_Split_Tech!O173="",0,IFERROR((COMBDG_Split_Tech!O173*(SUMIFS('AGG Activity_16'!E:E,'AGG Activity_16'!$A:$A,$B173)+SUMIFS('AGG Activity_EX'!E:E,'AGG Activity_EX'!$A:$A,$B173))-SUMIFS(Activity_EX!E:E,Activity_EX!$A:$A,$A173))/(SUMIFS('AGG Activity_16'!E:E,'AGG Activity_16'!$A:$A,$B173)),1)))))</f>
        <v>5.0193006205650316E-3</v>
      </c>
      <c r="P173" s="7">
        <f>IF(AND(P$1=2017,OR(J173="WH",J173="SH")),IF(COMBDG_Split_Tech!P173="",0,COMBDG_Split_Tech!P173),IF(P$1=2016,IF(COMBDG_Split_Tech!P173="",0,COMBDG_Split_Tech!P173),IF(COMBDG_Split_Tech!P173=1,1,IF(COMBDG_Split_Tech!P173="",0,IFERROR((COMBDG_Split_Tech!P173*(SUMIFS('AGG Activity_16'!F:F,'AGG Activity_16'!$A:$A,$B173)+SUMIFS('AGG Activity_EX'!F:F,'AGG Activity_EX'!$A:$A,$B173))-SUMIFS(Activity_EX!F:F,Activity_EX!$A:$A,$A173))/(SUMIFS('AGG Activity_16'!F:F,'AGG Activity_16'!$A:$A,$B173)),1)))))</f>
        <v>2.7941382164334411E-2</v>
      </c>
      <c r="Q173" s="7">
        <f>IF(AND(Q$1=2017,OR(K173="WH",K173="SH")),IF(COMBDG_Split_Tech!Q173="",0,COMBDG_Split_Tech!Q173),IF(Q$1=2016,IF(COMBDG_Split_Tech!Q173="",0,COMBDG_Split_Tech!Q173),IF(COMBDG_Split_Tech!Q173=1,1,IF(COMBDG_Split_Tech!Q173="",0,IFERROR((COMBDG_Split_Tech!Q173*(SUMIFS('AGG Activity_16'!G:G,'AGG Activity_16'!$A:$A,$B173)+SUMIFS('AGG Activity_EX'!G:G,'AGG Activity_EX'!$A:$A,$B173))-SUMIFS(Activity_EX!G:G,Activity_EX!$A:$A,$A173))/(SUMIFS('AGG Activity_16'!G:G,'AGG Activity_16'!$A:$A,$B173)),1)))))</f>
        <v>2.8123851268362168E-2</v>
      </c>
      <c r="R173" s="7">
        <f>IF(AND(R$1=2017,OR(L173="WH",L173="SH")),IF(COMBDG_Split_Tech!R173="",0,COMBDG_Split_Tech!R173),IF(R$1=2016,IF(COMBDG_Split_Tech!R173="",0,COMBDG_Split_Tech!R173),IF(COMBDG_Split_Tech!R173=1,1,IF(COMBDG_Split_Tech!R173="",0,IFERROR((COMBDG_Split_Tech!R173*(SUMIFS('AGG Activity_16'!H:H,'AGG Activity_16'!$A:$A,$B173)+SUMIFS('AGG Activity_EX'!H:H,'AGG Activity_EX'!$A:$A,$B173))-SUMIFS(Activity_EX!H:H,Activity_EX!$A:$A,$A173))/(SUMIFS('AGG Activity_16'!H:H,'AGG Activity_16'!$A:$A,$B173)),1)))))</f>
        <v>2.5077625082433021E-2</v>
      </c>
      <c r="S173" s="7">
        <f>IF(AND(S$1=2017,OR(M173="WH",M173="SH")),IF(COMBDG_Split_Tech!S173="",0,COMBDG_Split_Tech!S173),IF(S$1=2016,IF(COMBDG_Split_Tech!S173="",0,COMBDG_Split_Tech!S173),IF(COMBDG_Split_Tech!S173=1,1,IF(COMBDG_Split_Tech!S173="",0,IFERROR((COMBDG_Split_Tech!S173*(SUMIFS('AGG Activity_16'!I:I,'AGG Activity_16'!$A:$A,$B173)+SUMIFS('AGG Activity_EX'!I:I,'AGG Activity_EX'!$A:$A,$B173))-SUMIFS(Activity_EX!I:I,Activity_EX!$A:$A,$A173))/(SUMIFS('AGG Activity_16'!I:I,'AGG Activity_16'!$A:$A,$B173)),1)))))</f>
        <v>0</v>
      </c>
      <c r="T173" s="7">
        <f>IF(AND(T$1=2017,OR(N173="WH",N173="SH")),IF(COMBDG_Split_Tech!T173="",0,COMBDG_Split_Tech!T173),IF(T$1=2016,IF(COMBDG_Split_Tech!T173="",0,COMBDG_Split_Tech!T173),IF(COMBDG_Split_Tech!T173=1,1,IF(COMBDG_Split_Tech!T173="",0,IFERROR((COMBDG_Split_Tech!T173*(SUMIFS('AGG Activity_16'!J:J,'AGG Activity_16'!$A:$A,$B173)+SUMIFS('AGG Activity_EX'!J:J,'AGG Activity_EX'!$A:$A,$B173))-SUMIFS(Activity_EX!J:J,Activity_EX!$A:$A,$A173))/(SUMIFS('AGG Activity_16'!J:J,'AGG Activity_16'!$A:$A,$B173)),1)))))</f>
        <v>0</v>
      </c>
      <c r="U173" s="7">
        <f>IF(AND(U$1=2017,OR(O173="WH",O173="SH")),IF(COMBDG_Split_Tech!U173="",0,COMBDG_Split_Tech!U173),IF(U$1=2016,IF(COMBDG_Split_Tech!U173="",0,COMBDG_Split_Tech!U173),IF(COMBDG_Split_Tech!U173=1,1,IF(COMBDG_Split_Tech!U173="",0,IFERROR((COMBDG_Split_Tech!U173*(SUMIFS('AGG Activity_16'!K:K,'AGG Activity_16'!$A:$A,$B173)+SUMIFS('AGG Activity_EX'!K:K,'AGG Activity_EX'!$A:$A,$B173))-SUMIFS(Activity_EX!K:K,Activity_EX!$A:$A,$A173))/(SUMIFS('AGG Activity_16'!K:K,'AGG Activity_16'!$A:$A,$B173)),1)))))</f>
        <v>0</v>
      </c>
    </row>
    <row r="174" spans="1:21" x14ac:dyDescent="0.25">
      <c r="A174" t="str">
        <f>COMBDG_Split_Tech!A174</f>
        <v>COMBDGEDSOldSLLED___STDELC</v>
      </c>
      <c r="B174" t="str">
        <f>COMBDG_Split_Tech!B174</f>
        <v>COMBDGEDSOldSL</v>
      </c>
      <c r="C174" t="str">
        <f>COMBDG_Split_Tech!C174</f>
        <v>COM</v>
      </c>
      <c r="D174" t="str">
        <f>COMBDG_Split_Tech!D174</f>
        <v>BDG</v>
      </c>
      <c r="E174" t="str">
        <f>COMBDG_Split_Tech!E174</f>
        <v>EDS</v>
      </c>
      <c r="F174" t="str">
        <f>COMBDG_Split_Tech!F174</f>
        <v>Old</v>
      </c>
      <c r="G174" t="str">
        <f>COMBDG_Split_Tech!G174</f>
        <v>SL</v>
      </c>
      <c r="H174" t="str">
        <f>COMBDG_Split_Tech!H174</f>
        <v>LED</v>
      </c>
      <c r="I174" t="str">
        <f>COMBDG_Split_Tech!I174</f>
        <v>___</v>
      </c>
      <c r="J174" t="str">
        <f>COMBDG_Split_Tech!J174</f>
        <v>STD</v>
      </c>
      <c r="K174" t="str">
        <f>COMBDG_Split_Tech!K174</f>
        <v>ELC</v>
      </c>
      <c r="L174" s="7">
        <f>IF(AND(L$1=2017,OR(F174="WH",F174="SH")),IF(COMBDG_Split_Tech!L174="",0,COMBDG_Split_Tech!L174),IF(L$1=2016,IF(COMBDG_Split_Tech!L174="",0,COMBDG_Split_Tech!L174),IF(COMBDG_Split_Tech!L174=1,1,IF(COMBDG_Split_Tech!L174="",0,IFERROR((COMBDG_Split_Tech!L174*(SUMIFS('AGG Activity_16'!B:B,'AGG Activity_16'!$A:$A,$B174)+SUMIFS('AGG Activity_EX'!B:B,'AGG Activity_EX'!$A:$A,$B174))-SUMIFS(Activity_EX!B:B,Activity_EX!$A:$A,$A174))/(SUMIFS('AGG Activity_16'!B:B,'AGG Activity_16'!$A:$A,$B174)),1)))))</f>
        <v>1</v>
      </c>
      <c r="M174" s="7">
        <f>IF(AND(M$1=2017,OR(G174="WH",G174="SH")),IF(COMBDG_Split_Tech!M174="",0,COMBDG_Split_Tech!M174),IF(M$1=2016,IF(COMBDG_Split_Tech!M174="",0,COMBDG_Split_Tech!M174),IF(COMBDG_Split_Tech!M174=1,1,IF(COMBDG_Split_Tech!M174="",0,IFERROR((COMBDG_Split_Tech!M174*(SUMIFS('AGG Activity_16'!C:C,'AGG Activity_16'!$A:$A,$B174)+SUMIFS('AGG Activity_EX'!C:C,'AGG Activity_EX'!$A:$A,$B174))-SUMIFS(Activity_EX!C:C,Activity_EX!$A:$A,$A174))/(SUMIFS('AGG Activity_16'!C:C,'AGG Activity_16'!$A:$A,$B174)),1)))))</f>
        <v>1</v>
      </c>
      <c r="N174" s="7">
        <f>IF(AND(N$1=2017,OR(H174="WH",H174="SH")),IF(COMBDG_Split_Tech!N174="",0,COMBDG_Split_Tech!N174),IF(N$1=2016,IF(COMBDG_Split_Tech!N174="",0,COMBDG_Split_Tech!N174),IF(COMBDG_Split_Tech!N174=1,1,IF(COMBDG_Split_Tech!N174="",0,IFERROR((COMBDG_Split_Tech!N174*(SUMIFS('AGG Activity_16'!D:D,'AGG Activity_16'!$A:$A,$B174)+SUMIFS('AGG Activity_EX'!D:D,'AGG Activity_EX'!$A:$A,$B174))-SUMIFS(Activity_EX!D:D,Activity_EX!$A:$A,$A174))/(SUMIFS('AGG Activity_16'!D:D,'AGG Activity_16'!$A:$A,$B174)),1)))))</f>
        <v>1</v>
      </c>
      <c r="O174" s="7">
        <f>IF(AND(O$1=2017,OR(I174="WH",I174="SH")),IF(COMBDG_Split_Tech!O174="",0,COMBDG_Split_Tech!O174),IF(O$1=2016,IF(COMBDG_Split_Tech!O174="",0,COMBDG_Split_Tech!O174),IF(COMBDG_Split_Tech!O174=1,1,IF(COMBDG_Split_Tech!O174="",0,IFERROR((COMBDG_Split_Tech!O174*(SUMIFS('AGG Activity_16'!E:E,'AGG Activity_16'!$A:$A,$B174)+SUMIFS('AGG Activity_EX'!E:E,'AGG Activity_EX'!$A:$A,$B174))-SUMIFS(Activity_EX!E:E,Activity_EX!$A:$A,$A174))/(SUMIFS('AGG Activity_16'!E:E,'AGG Activity_16'!$A:$A,$B174)),1)))))</f>
        <v>1</v>
      </c>
      <c r="P174" s="7">
        <f>IF(AND(P$1=2017,OR(J174="WH",J174="SH")),IF(COMBDG_Split_Tech!P174="",0,COMBDG_Split_Tech!P174),IF(P$1=2016,IF(COMBDG_Split_Tech!P174="",0,COMBDG_Split_Tech!P174),IF(COMBDG_Split_Tech!P174=1,1,IF(COMBDG_Split_Tech!P174="",0,IFERROR((COMBDG_Split_Tech!P174*(SUMIFS('AGG Activity_16'!F:F,'AGG Activity_16'!$A:$A,$B174)+SUMIFS('AGG Activity_EX'!F:F,'AGG Activity_EX'!$A:$A,$B174))-SUMIFS(Activity_EX!F:F,Activity_EX!$A:$A,$A174))/(SUMIFS('AGG Activity_16'!F:F,'AGG Activity_16'!$A:$A,$B174)),1)))))</f>
        <v>1</v>
      </c>
      <c r="Q174" s="7">
        <f>IF(AND(Q$1=2017,OR(K174="WH",K174="SH")),IF(COMBDG_Split_Tech!Q174="",0,COMBDG_Split_Tech!Q174),IF(Q$1=2016,IF(COMBDG_Split_Tech!Q174="",0,COMBDG_Split_Tech!Q174),IF(COMBDG_Split_Tech!Q174=1,1,IF(COMBDG_Split_Tech!Q174="",0,IFERROR((COMBDG_Split_Tech!Q174*(SUMIFS('AGG Activity_16'!G:G,'AGG Activity_16'!$A:$A,$B174)+SUMIFS('AGG Activity_EX'!G:G,'AGG Activity_EX'!$A:$A,$B174))-SUMIFS(Activity_EX!G:G,Activity_EX!$A:$A,$A174))/(SUMIFS('AGG Activity_16'!G:G,'AGG Activity_16'!$A:$A,$B174)),1)))))</f>
        <v>1</v>
      </c>
      <c r="R174" s="7">
        <f>IF(AND(R$1=2017,OR(L174="WH",L174="SH")),IF(COMBDG_Split_Tech!R174="",0,COMBDG_Split_Tech!R174),IF(R$1=2016,IF(COMBDG_Split_Tech!R174="",0,COMBDG_Split_Tech!R174),IF(COMBDG_Split_Tech!R174=1,1,IF(COMBDG_Split_Tech!R174="",0,IFERROR((COMBDG_Split_Tech!R174*(SUMIFS('AGG Activity_16'!H:H,'AGG Activity_16'!$A:$A,$B174)+SUMIFS('AGG Activity_EX'!H:H,'AGG Activity_EX'!$A:$A,$B174))-SUMIFS(Activity_EX!H:H,Activity_EX!$A:$A,$A174))/(SUMIFS('AGG Activity_16'!H:H,'AGG Activity_16'!$A:$A,$B174)),1)))))</f>
        <v>1</v>
      </c>
      <c r="S174" s="7">
        <f>IF(AND(S$1=2017,OR(M174="WH",M174="SH")),IF(COMBDG_Split_Tech!S174="",0,COMBDG_Split_Tech!S174),IF(S$1=2016,IF(COMBDG_Split_Tech!S174="",0,COMBDG_Split_Tech!S174),IF(COMBDG_Split_Tech!S174=1,1,IF(COMBDG_Split_Tech!S174="",0,IFERROR((COMBDG_Split_Tech!S174*(SUMIFS('AGG Activity_16'!I:I,'AGG Activity_16'!$A:$A,$B174)+SUMIFS('AGG Activity_EX'!I:I,'AGG Activity_EX'!$A:$A,$B174))-SUMIFS(Activity_EX!I:I,Activity_EX!$A:$A,$A174))/(SUMIFS('AGG Activity_16'!I:I,'AGG Activity_16'!$A:$A,$B174)),1)))))</f>
        <v>0</v>
      </c>
      <c r="T174" s="7">
        <f>IF(AND(T$1=2017,OR(N174="WH",N174="SH")),IF(COMBDG_Split_Tech!T174="",0,COMBDG_Split_Tech!T174),IF(T$1=2016,IF(COMBDG_Split_Tech!T174="",0,COMBDG_Split_Tech!T174),IF(COMBDG_Split_Tech!T174=1,1,IF(COMBDG_Split_Tech!T174="",0,IFERROR((COMBDG_Split_Tech!T174*(SUMIFS('AGG Activity_16'!J:J,'AGG Activity_16'!$A:$A,$B174)+SUMIFS('AGG Activity_EX'!J:J,'AGG Activity_EX'!$A:$A,$B174))-SUMIFS(Activity_EX!J:J,Activity_EX!$A:$A,$A174))/(SUMIFS('AGG Activity_16'!J:J,'AGG Activity_16'!$A:$A,$B174)),1)))))</f>
        <v>0</v>
      </c>
      <c r="U174" s="7">
        <f>IF(AND(U$1=2017,OR(O174="WH",O174="SH")),IF(COMBDG_Split_Tech!U174="",0,COMBDG_Split_Tech!U174),IF(U$1=2016,IF(COMBDG_Split_Tech!U174="",0,COMBDG_Split_Tech!U174),IF(COMBDG_Split_Tech!U174=1,1,IF(COMBDG_Split_Tech!U174="",0,IFERROR((COMBDG_Split_Tech!U174*(SUMIFS('AGG Activity_16'!K:K,'AGG Activity_16'!$A:$A,$B174)+SUMIFS('AGG Activity_EX'!K:K,'AGG Activity_EX'!$A:$A,$B174))-SUMIFS(Activity_EX!K:K,Activity_EX!$A:$A,$A174))/(SUMIFS('AGG Activity_16'!K:K,'AGG Activity_16'!$A:$A,$B174)),1)))))</f>
        <v>0</v>
      </c>
    </row>
    <row r="175" spans="1:21" x14ac:dyDescent="0.25">
      <c r="A175" t="str">
        <f>COMBDG_Split_Tech!A175</f>
        <v>COMBDGEDSOldWH_________DHE</v>
      </c>
      <c r="B175" t="str">
        <f>COMBDG_Split_Tech!B175</f>
        <v>COMBDGEDSOldWH</v>
      </c>
      <c r="C175" t="str">
        <f>COMBDG_Split_Tech!C175</f>
        <v>COM</v>
      </c>
      <c r="D175" t="str">
        <f>COMBDG_Split_Tech!D175</f>
        <v>BDG</v>
      </c>
      <c r="E175" t="str">
        <f>COMBDG_Split_Tech!E175</f>
        <v>EDS</v>
      </c>
      <c r="F175" t="str">
        <f>COMBDG_Split_Tech!F175</f>
        <v>Old</v>
      </c>
      <c r="G175" t="str">
        <f>COMBDG_Split_Tech!G175</f>
        <v>WH</v>
      </c>
      <c r="H175" t="str">
        <f>COMBDG_Split_Tech!H175</f>
        <v>___</v>
      </c>
      <c r="I175" t="str">
        <f>COMBDG_Split_Tech!I175</f>
        <v>___</v>
      </c>
      <c r="J175" t="str">
        <f>COMBDG_Split_Tech!J175</f>
        <v>___</v>
      </c>
      <c r="K175" t="str">
        <f>COMBDG_Split_Tech!K175</f>
        <v>DHE</v>
      </c>
      <c r="L175" s="7">
        <f>IF(AND(L$1=2017,OR(F175="WH",F175="SH")),IF(COMBDG_Split_Tech!L175="",0,COMBDG_Split_Tech!L175),IF(L$1=2016,IF(COMBDG_Split_Tech!L175="",0,COMBDG_Split_Tech!L175),IF(COMBDG_Split_Tech!L175=1,1,IF(COMBDG_Split_Tech!L175="",0,IFERROR((COMBDG_Split_Tech!L175*(SUMIFS('AGG Activity_16'!B:B,'AGG Activity_16'!$A:$A,$B175)+SUMIFS('AGG Activity_EX'!B:B,'AGG Activity_EX'!$A:$A,$B175))-SUMIFS(Activity_EX!B:B,Activity_EX!$A:$A,$A175))/(SUMIFS('AGG Activity_16'!B:B,'AGG Activity_16'!$A:$A,$B175)),1)))))</f>
        <v>9.3417074117601778E-2</v>
      </c>
      <c r="M175" s="7">
        <f>IF(AND(M$1=2017,OR(G175="WH",G175="SH")),IF(COMBDG_Split_Tech!M175="",0,COMBDG_Split_Tech!M175),IF(M$1=2016,IF(COMBDG_Split_Tech!M175="",0,COMBDG_Split_Tech!M175),IF(COMBDG_Split_Tech!M175=1,1,IF(COMBDG_Split_Tech!M175="",0,IFERROR((COMBDG_Split_Tech!M175*(SUMIFS('AGG Activity_16'!C:C,'AGG Activity_16'!$A:$A,$B175)+SUMIFS('AGG Activity_EX'!C:C,'AGG Activity_EX'!$A:$A,$B175))-SUMIFS(Activity_EX!C:C,Activity_EX!$A:$A,$A175))/(SUMIFS('AGG Activity_16'!C:C,'AGG Activity_16'!$A:$A,$B175)),1)))))</f>
        <v>9.3417074117601778E-2</v>
      </c>
      <c r="N175" s="7">
        <f>IF(AND(N$1=2017,OR(H175="WH",H175="SH")),IF(COMBDG_Split_Tech!N175="",0,COMBDG_Split_Tech!N175),IF(N$1=2016,IF(COMBDG_Split_Tech!N175="",0,COMBDG_Split_Tech!N175),IF(COMBDG_Split_Tech!N175=1,1,IF(COMBDG_Split_Tech!N175="",0,IFERROR((COMBDG_Split_Tech!N175*(SUMIFS('AGG Activity_16'!D:D,'AGG Activity_16'!$A:$A,$B175)+SUMIFS('AGG Activity_EX'!D:D,'AGG Activity_EX'!$A:$A,$B175))-SUMIFS(Activity_EX!D:D,Activity_EX!$A:$A,$A175))/(SUMIFS('AGG Activity_16'!D:D,'AGG Activity_16'!$A:$A,$B175)),1)))))</f>
        <v>5.9265576331941731E-2</v>
      </c>
      <c r="O175" s="7">
        <f>IF(AND(O$1=2017,OR(I175="WH",I175="SH")),IF(COMBDG_Split_Tech!O175="",0,COMBDG_Split_Tech!O175),IF(O$1=2016,IF(COMBDG_Split_Tech!O175="",0,COMBDG_Split_Tech!O175),IF(COMBDG_Split_Tech!O175=1,1,IF(COMBDG_Split_Tech!O175="",0,IFERROR((COMBDG_Split_Tech!O175*(SUMIFS('AGG Activity_16'!E:E,'AGG Activity_16'!$A:$A,$B175)+SUMIFS('AGG Activity_EX'!E:E,'AGG Activity_EX'!$A:$A,$B175))-SUMIFS(Activity_EX!E:E,Activity_EX!$A:$A,$A175))/(SUMIFS('AGG Activity_16'!E:E,'AGG Activity_16'!$A:$A,$B175)),1)))))</f>
        <v>5.9761964122069938E-2</v>
      </c>
      <c r="P175" s="7">
        <f>IF(AND(P$1=2017,OR(J175="WH",J175="SH")),IF(COMBDG_Split_Tech!P175="",0,COMBDG_Split_Tech!P175),IF(P$1=2016,IF(COMBDG_Split_Tech!P175="",0,COMBDG_Split_Tech!P175),IF(COMBDG_Split_Tech!P175=1,1,IF(COMBDG_Split_Tech!P175="",0,IFERROR((COMBDG_Split_Tech!P175*(SUMIFS('AGG Activity_16'!F:F,'AGG Activity_16'!$A:$A,$B175)+SUMIFS('AGG Activity_EX'!F:F,'AGG Activity_EX'!$A:$A,$B175))-SUMIFS(Activity_EX!F:F,Activity_EX!$A:$A,$A175))/(SUMIFS('AGG Activity_16'!F:F,'AGG Activity_16'!$A:$A,$B175)),1)))))</f>
        <v>6.0244014511095068E-2</v>
      </c>
      <c r="Q175" s="7">
        <f>IF(AND(Q$1=2017,OR(K175="WH",K175="SH")),IF(COMBDG_Split_Tech!Q175="",0,COMBDG_Split_Tech!Q175),IF(Q$1=2016,IF(COMBDG_Split_Tech!Q175="",0,COMBDG_Split_Tech!Q175),IF(COMBDG_Split_Tech!Q175=1,1,IF(COMBDG_Split_Tech!Q175="",0,IFERROR((COMBDG_Split_Tech!Q175*(SUMIFS('AGG Activity_16'!G:G,'AGG Activity_16'!$A:$A,$B175)+SUMIFS('AGG Activity_EX'!G:G,'AGG Activity_EX'!$A:$A,$B175))-SUMIFS(Activity_EX!G:G,Activity_EX!$A:$A,$A175))/(SUMIFS('AGG Activity_16'!G:G,'AGG Activity_16'!$A:$A,$B175)),1)))))</f>
        <v>6.0713483547230544E-2</v>
      </c>
      <c r="R175" s="7">
        <f>IF(AND(R$1=2017,OR(L175="WH",L175="SH")),IF(COMBDG_Split_Tech!R175="",0,COMBDG_Split_Tech!R175),IF(R$1=2016,IF(COMBDG_Split_Tech!R175="",0,COMBDG_Split_Tech!R175),IF(COMBDG_Split_Tech!R175=1,1,IF(COMBDG_Split_Tech!R175="",0,IFERROR((COMBDG_Split_Tech!R175*(SUMIFS('AGG Activity_16'!H:H,'AGG Activity_16'!$A:$A,$B175)+SUMIFS('AGG Activity_EX'!H:H,'AGG Activity_EX'!$A:$A,$B175))-SUMIFS(Activity_EX!H:H,Activity_EX!$A:$A,$A175))/(SUMIFS('AGG Activity_16'!H:H,'AGG Activity_16'!$A:$A,$B175)),1)))))</f>
        <v>0.1087629894303349</v>
      </c>
      <c r="S175" s="7">
        <f>IF(AND(S$1=2017,OR(M175="WH",M175="SH")),IF(COMBDG_Split_Tech!S175="",0,COMBDG_Split_Tech!S175),IF(S$1=2016,IF(COMBDG_Split_Tech!S175="",0,COMBDG_Split_Tech!S175),IF(COMBDG_Split_Tech!S175=1,1,IF(COMBDG_Split_Tech!S175="",0,IFERROR((COMBDG_Split_Tech!S175*(SUMIFS('AGG Activity_16'!I:I,'AGG Activity_16'!$A:$A,$B175)+SUMIFS('AGG Activity_EX'!I:I,'AGG Activity_EX'!$A:$A,$B175))-SUMIFS(Activity_EX!I:I,Activity_EX!$A:$A,$A175))/(SUMIFS('AGG Activity_16'!I:I,'AGG Activity_16'!$A:$A,$B175)),1)))))</f>
        <v>0</v>
      </c>
      <c r="T175" s="7">
        <f>IF(AND(T$1=2017,OR(N175="WH",N175="SH")),IF(COMBDG_Split_Tech!T175="",0,COMBDG_Split_Tech!T175),IF(T$1=2016,IF(COMBDG_Split_Tech!T175="",0,COMBDG_Split_Tech!T175),IF(COMBDG_Split_Tech!T175=1,1,IF(COMBDG_Split_Tech!T175="",0,IFERROR((COMBDG_Split_Tech!T175*(SUMIFS('AGG Activity_16'!J:J,'AGG Activity_16'!$A:$A,$B175)+SUMIFS('AGG Activity_EX'!J:J,'AGG Activity_EX'!$A:$A,$B175))-SUMIFS(Activity_EX!J:J,Activity_EX!$A:$A,$A175))/(SUMIFS('AGG Activity_16'!J:J,'AGG Activity_16'!$A:$A,$B175)),1)))))</f>
        <v>0</v>
      </c>
      <c r="U175" s="7">
        <f>IF(AND(U$1=2017,OR(O175="WH",O175="SH")),IF(COMBDG_Split_Tech!U175="",0,COMBDG_Split_Tech!U175),IF(U$1=2016,IF(COMBDG_Split_Tech!U175="",0,COMBDG_Split_Tech!U175),IF(COMBDG_Split_Tech!U175=1,1,IF(COMBDG_Split_Tech!U175="",0,IFERROR((COMBDG_Split_Tech!U175*(SUMIFS('AGG Activity_16'!K:K,'AGG Activity_16'!$A:$A,$B175)+SUMIFS('AGG Activity_EX'!K:K,'AGG Activity_EX'!$A:$A,$B175))-SUMIFS(Activity_EX!K:K,Activity_EX!$A:$A,$A175))/(SUMIFS('AGG Activity_16'!K:K,'AGG Activity_16'!$A:$A,$B175)),1)))))</f>
        <v>0</v>
      </c>
    </row>
    <row r="176" spans="1:21" x14ac:dyDescent="0.25">
      <c r="A176" t="str">
        <f>COMBDG_Split_Tech!A176</f>
        <v>COMBDGEDSOldWH______STDELC</v>
      </c>
      <c r="B176" t="str">
        <f>COMBDG_Split_Tech!B176</f>
        <v>COMBDGEDSOldWH</v>
      </c>
      <c r="C176" t="str">
        <f>COMBDG_Split_Tech!C176</f>
        <v>COM</v>
      </c>
      <c r="D176" t="str">
        <f>COMBDG_Split_Tech!D176</f>
        <v>BDG</v>
      </c>
      <c r="E176" t="str">
        <f>COMBDG_Split_Tech!E176</f>
        <v>EDS</v>
      </c>
      <c r="F176" t="str">
        <f>COMBDG_Split_Tech!F176</f>
        <v>Old</v>
      </c>
      <c r="G176" t="str">
        <f>COMBDG_Split_Tech!G176</f>
        <v>WH</v>
      </c>
      <c r="H176" t="str">
        <f>COMBDG_Split_Tech!H176</f>
        <v>___</v>
      </c>
      <c r="I176" t="str">
        <f>COMBDG_Split_Tech!I176</f>
        <v>___</v>
      </c>
      <c r="J176" t="str">
        <f>COMBDG_Split_Tech!J176</f>
        <v>STD</v>
      </c>
      <c r="K176" t="str">
        <f>COMBDG_Split_Tech!K176</f>
        <v>ELC</v>
      </c>
      <c r="L176" s="7">
        <f>IF(AND(L$1=2017,OR(F176="WH",F176="SH")),IF(COMBDG_Split_Tech!L176="",0,COMBDG_Split_Tech!L176),IF(L$1=2016,IF(COMBDG_Split_Tech!L176="",0,COMBDG_Split_Tech!L176),IF(COMBDG_Split_Tech!L176=1,1,IF(COMBDG_Split_Tech!L176="",0,IFERROR((COMBDG_Split_Tech!L176*(SUMIFS('AGG Activity_16'!B:B,'AGG Activity_16'!$A:$A,$B176)+SUMIFS('AGG Activity_EX'!B:B,'AGG Activity_EX'!$A:$A,$B176))-SUMIFS(Activity_EX!B:B,Activity_EX!$A:$A,$A176))/(SUMIFS('AGG Activity_16'!B:B,'AGG Activity_16'!$A:$A,$B176)),1)))))</f>
        <v>4.465123004580826E-2</v>
      </c>
      <c r="M176" s="7">
        <f>IF(AND(M$1=2017,OR(G176="WH",G176="SH")),IF(COMBDG_Split_Tech!M176="",0,COMBDG_Split_Tech!M176),IF(M$1=2016,IF(COMBDG_Split_Tech!M176="",0,COMBDG_Split_Tech!M176),IF(COMBDG_Split_Tech!M176=1,1,IF(COMBDG_Split_Tech!M176="",0,IFERROR((COMBDG_Split_Tech!M176*(SUMIFS('AGG Activity_16'!C:C,'AGG Activity_16'!$A:$A,$B176)+SUMIFS('AGG Activity_EX'!C:C,'AGG Activity_EX'!$A:$A,$B176))-SUMIFS(Activity_EX!C:C,Activity_EX!$A:$A,$A176))/(SUMIFS('AGG Activity_16'!C:C,'AGG Activity_16'!$A:$A,$B176)),1)))))</f>
        <v>4.465123004580826E-2</v>
      </c>
      <c r="N176" s="7">
        <f>IF(AND(N$1=2017,OR(H176="WH",H176="SH")),IF(COMBDG_Split_Tech!N176="",0,COMBDG_Split_Tech!N176),IF(N$1=2016,IF(COMBDG_Split_Tech!N176="",0,COMBDG_Split_Tech!N176),IF(COMBDG_Split_Tech!N176=1,1,IF(COMBDG_Split_Tech!N176="",0,IFERROR((COMBDG_Split_Tech!N176*(SUMIFS('AGG Activity_16'!D:D,'AGG Activity_16'!$A:$A,$B176)+SUMIFS('AGG Activity_EX'!D:D,'AGG Activity_EX'!$A:$A,$B176))-SUMIFS(Activity_EX!D:D,Activity_EX!$A:$A,$A176))/(SUMIFS('AGG Activity_16'!D:D,'AGG Activity_16'!$A:$A,$B176)),1)))))</f>
        <v>4.6341839554020554E-2</v>
      </c>
      <c r="O176" s="7">
        <f>IF(AND(O$1=2017,OR(I176="WH",I176="SH")),IF(COMBDG_Split_Tech!O176="",0,COMBDG_Split_Tech!O176),IF(O$1=2016,IF(COMBDG_Split_Tech!O176="",0,COMBDG_Split_Tech!O176),IF(COMBDG_Split_Tech!O176=1,1,IF(COMBDG_Split_Tech!O176="",0,IFERROR((COMBDG_Split_Tech!O176*(SUMIFS('AGG Activity_16'!E:E,'AGG Activity_16'!$A:$A,$B176)+SUMIFS('AGG Activity_EX'!E:E,'AGG Activity_EX'!$A:$A,$B176))-SUMIFS(Activity_EX!E:E,Activity_EX!$A:$A,$A176))/(SUMIFS('AGG Activity_16'!E:E,'AGG Activity_16'!$A:$A,$B176)),1)))))</f>
        <v>4.6320566835010291E-2</v>
      </c>
      <c r="P176" s="7">
        <f>IF(AND(P$1=2017,OR(J176="WH",J176="SH")),IF(COMBDG_Split_Tech!P176="",0,COMBDG_Split_Tech!P176),IF(P$1=2016,IF(COMBDG_Split_Tech!P176="",0,COMBDG_Split_Tech!P176),IF(COMBDG_Split_Tech!P176=1,1,IF(COMBDG_Split_Tech!P176="",0,IFERROR((COMBDG_Split_Tech!P176*(SUMIFS('AGG Activity_16'!F:F,'AGG Activity_16'!$A:$A,$B176)+SUMIFS('AGG Activity_EX'!F:F,'AGG Activity_EX'!$A:$A,$B176))-SUMIFS(Activity_EX!F:F,Activity_EX!$A:$A,$A176))/(SUMIFS('AGG Activity_16'!F:F,'AGG Activity_16'!$A:$A,$B176)),1)))))</f>
        <v>4.6299673918284288E-2</v>
      </c>
      <c r="Q176" s="7">
        <f>IF(AND(Q$1=2017,OR(K176="WH",K176="SH")),IF(COMBDG_Split_Tech!Q176="",0,COMBDG_Split_Tech!Q176),IF(Q$1=2016,IF(COMBDG_Split_Tech!Q176="",0,COMBDG_Split_Tech!Q176),IF(COMBDG_Split_Tech!Q176=1,1,IF(COMBDG_Split_Tech!Q176="",0,IFERROR((COMBDG_Split_Tech!Q176*(SUMIFS('AGG Activity_16'!G:G,'AGG Activity_16'!$A:$A,$B176)+SUMIFS('AGG Activity_EX'!G:G,'AGG Activity_EX'!$A:$A,$B176))-SUMIFS(Activity_EX!G:G,Activity_EX!$A:$A,$A176))/(SUMIFS('AGG Activity_16'!G:G,'AGG Activity_16'!$A:$A,$B176)),1)))))</f>
        <v>4.6280014222107764E-2</v>
      </c>
      <c r="R176" s="7">
        <f>IF(AND(R$1=2017,OR(L176="WH",L176="SH")),IF(COMBDG_Split_Tech!R176="",0,COMBDG_Split_Tech!R176),IF(R$1=2016,IF(COMBDG_Split_Tech!R176="",0,COMBDG_Split_Tech!R176),IF(COMBDG_Split_Tech!R176=1,1,IF(COMBDG_Split_Tech!R176="",0,IFERROR((COMBDG_Split_Tech!R176*(SUMIFS('AGG Activity_16'!H:H,'AGG Activity_16'!$A:$A,$B176)+SUMIFS('AGG Activity_EX'!H:H,'AGG Activity_EX'!$A:$A,$B176))-SUMIFS(Activity_EX!H:H,Activity_EX!$A:$A,$A176))/(SUMIFS('AGG Activity_16'!H:H,'AGG Activity_16'!$A:$A,$B176)),1)))))</f>
        <v>4.3896455881751485E-2</v>
      </c>
      <c r="S176" s="7">
        <f>IF(AND(S$1=2017,OR(M176="WH",M176="SH")),IF(COMBDG_Split_Tech!S176="",0,COMBDG_Split_Tech!S176),IF(S$1=2016,IF(COMBDG_Split_Tech!S176="",0,COMBDG_Split_Tech!S176),IF(COMBDG_Split_Tech!S176=1,1,IF(COMBDG_Split_Tech!S176="",0,IFERROR((COMBDG_Split_Tech!S176*(SUMIFS('AGG Activity_16'!I:I,'AGG Activity_16'!$A:$A,$B176)+SUMIFS('AGG Activity_EX'!I:I,'AGG Activity_EX'!$A:$A,$B176))-SUMIFS(Activity_EX!I:I,Activity_EX!$A:$A,$A176))/(SUMIFS('AGG Activity_16'!I:I,'AGG Activity_16'!$A:$A,$B176)),1)))))</f>
        <v>0</v>
      </c>
      <c r="T176" s="7">
        <f>IF(AND(T$1=2017,OR(N176="WH",N176="SH")),IF(COMBDG_Split_Tech!T176="",0,COMBDG_Split_Tech!T176),IF(T$1=2016,IF(COMBDG_Split_Tech!T176="",0,COMBDG_Split_Tech!T176),IF(COMBDG_Split_Tech!T176=1,1,IF(COMBDG_Split_Tech!T176="",0,IFERROR((COMBDG_Split_Tech!T176*(SUMIFS('AGG Activity_16'!J:J,'AGG Activity_16'!$A:$A,$B176)+SUMIFS('AGG Activity_EX'!J:J,'AGG Activity_EX'!$A:$A,$B176))-SUMIFS(Activity_EX!J:J,Activity_EX!$A:$A,$A176))/(SUMIFS('AGG Activity_16'!J:J,'AGG Activity_16'!$A:$A,$B176)),1)))))</f>
        <v>0</v>
      </c>
      <c r="U176" s="7">
        <f>IF(AND(U$1=2017,OR(O176="WH",O176="SH")),IF(COMBDG_Split_Tech!U176="",0,COMBDG_Split_Tech!U176),IF(U$1=2016,IF(COMBDG_Split_Tech!U176="",0,COMBDG_Split_Tech!U176),IF(COMBDG_Split_Tech!U176=1,1,IF(COMBDG_Split_Tech!U176="",0,IFERROR((COMBDG_Split_Tech!U176*(SUMIFS('AGG Activity_16'!K:K,'AGG Activity_16'!$A:$A,$B176)+SUMIFS('AGG Activity_EX'!K:K,'AGG Activity_EX'!$A:$A,$B176))-SUMIFS(Activity_EX!K:K,Activity_EX!$A:$A,$A176))/(SUMIFS('AGG Activity_16'!K:K,'AGG Activity_16'!$A:$A,$B176)),1)))))</f>
        <v>0</v>
      </c>
    </row>
    <row r="177" spans="1:21" x14ac:dyDescent="0.25">
      <c r="A177" t="str">
        <f>COMBDG_Split_Tech!A177</f>
        <v>COMBDGEDSOldWH______STDHFO</v>
      </c>
      <c r="B177" t="str">
        <f>COMBDG_Split_Tech!B177</f>
        <v>COMBDGEDSOldWH</v>
      </c>
      <c r="C177" t="str">
        <f>COMBDG_Split_Tech!C177</f>
        <v>COM</v>
      </c>
      <c r="D177" t="str">
        <f>COMBDG_Split_Tech!D177</f>
        <v>BDG</v>
      </c>
      <c r="E177" t="str">
        <f>COMBDG_Split_Tech!E177</f>
        <v>EDS</v>
      </c>
      <c r="F177" t="str">
        <f>COMBDG_Split_Tech!F177</f>
        <v>Old</v>
      </c>
      <c r="G177" t="str">
        <f>COMBDG_Split_Tech!G177</f>
        <v>WH</v>
      </c>
      <c r="H177" t="str">
        <f>COMBDG_Split_Tech!H177</f>
        <v>___</v>
      </c>
      <c r="I177" t="str">
        <f>COMBDG_Split_Tech!I177</f>
        <v>___</v>
      </c>
      <c r="J177" t="str">
        <f>COMBDG_Split_Tech!J177</f>
        <v>STD</v>
      </c>
      <c r="K177" t="str">
        <f>COMBDG_Split_Tech!K177</f>
        <v>HFO</v>
      </c>
      <c r="L177" s="7">
        <f>IF(AND(L$1=2017,OR(F177="WH",F177="SH")),IF(COMBDG_Split_Tech!L177="",0,COMBDG_Split_Tech!L177),IF(L$1=2016,IF(COMBDG_Split_Tech!L177="",0,COMBDG_Split_Tech!L177),IF(COMBDG_Split_Tech!L177=1,1,IF(COMBDG_Split_Tech!L177="",0,IFERROR((COMBDG_Split_Tech!L177*(SUMIFS('AGG Activity_16'!B:B,'AGG Activity_16'!$A:$A,$B177)+SUMIFS('AGG Activity_EX'!B:B,'AGG Activity_EX'!$A:$A,$B177))-SUMIFS(Activity_EX!B:B,Activity_EX!$A:$A,$A177))/(SUMIFS('AGG Activity_16'!B:B,'AGG Activity_16'!$A:$A,$B177)),1)))))</f>
        <v>0</v>
      </c>
      <c r="M177" s="7">
        <f>IF(AND(M$1=2017,OR(G177="WH",G177="SH")),IF(COMBDG_Split_Tech!M177="",0,COMBDG_Split_Tech!M177),IF(M$1=2016,IF(COMBDG_Split_Tech!M177="",0,COMBDG_Split_Tech!M177),IF(COMBDG_Split_Tech!M177=1,1,IF(COMBDG_Split_Tech!M177="",0,IFERROR((COMBDG_Split_Tech!M177*(SUMIFS('AGG Activity_16'!C:C,'AGG Activity_16'!$A:$A,$B177)+SUMIFS('AGG Activity_EX'!C:C,'AGG Activity_EX'!$A:$A,$B177))-SUMIFS(Activity_EX!C:C,Activity_EX!$A:$A,$A177))/(SUMIFS('AGG Activity_16'!C:C,'AGG Activity_16'!$A:$A,$B177)),1)))))</f>
        <v>0</v>
      </c>
      <c r="N177" s="7">
        <f>IF(AND(N$1=2017,OR(H177="WH",H177="SH")),IF(COMBDG_Split_Tech!N177="",0,COMBDG_Split_Tech!N177),IF(N$1=2016,IF(COMBDG_Split_Tech!N177="",0,COMBDG_Split_Tech!N177),IF(COMBDG_Split_Tech!N177=1,1,IF(COMBDG_Split_Tech!N177="",0,IFERROR((COMBDG_Split_Tech!N177*(SUMIFS('AGG Activity_16'!D:D,'AGG Activity_16'!$A:$A,$B177)+SUMIFS('AGG Activity_EX'!D:D,'AGG Activity_EX'!$A:$A,$B177))-SUMIFS(Activity_EX!D:D,Activity_EX!$A:$A,$A177))/(SUMIFS('AGG Activity_16'!D:D,'AGG Activity_16'!$A:$A,$B177)),1)))))</f>
        <v>0</v>
      </c>
      <c r="O177" s="7">
        <f>IF(AND(O$1=2017,OR(I177="WH",I177="SH")),IF(COMBDG_Split_Tech!O177="",0,COMBDG_Split_Tech!O177),IF(O$1=2016,IF(COMBDG_Split_Tech!O177="",0,COMBDG_Split_Tech!O177),IF(COMBDG_Split_Tech!O177=1,1,IF(COMBDG_Split_Tech!O177="",0,IFERROR((COMBDG_Split_Tech!O177*(SUMIFS('AGG Activity_16'!E:E,'AGG Activity_16'!$A:$A,$B177)+SUMIFS('AGG Activity_EX'!E:E,'AGG Activity_EX'!$A:$A,$B177))-SUMIFS(Activity_EX!E:E,Activity_EX!$A:$A,$A177))/(SUMIFS('AGG Activity_16'!E:E,'AGG Activity_16'!$A:$A,$B177)),1)))))</f>
        <v>0</v>
      </c>
      <c r="P177" s="7">
        <f>IF(AND(P$1=2017,OR(J177="WH",J177="SH")),IF(COMBDG_Split_Tech!P177="",0,COMBDG_Split_Tech!P177),IF(P$1=2016,IF(COMBDG_Split_Tech!P177="",0,COMBDG_Split_Tech!P177),IF(COMBDG_Split_Tech!P177=1,1,IF(COMBDG_Split_Tech!P177="",0,IFERROR((COMBDG_Split_Tech!P177*(SUMIFS('AGG Activity_16'!F:F,'AGG Activity_16'!$A:$A,$B177)+SUMIFS('AGG Activity_EX'!F:F,'AGG Activity_EX'!$A:$A,$B177))-SUMIFS(Activity_EX!F:F,Activity_EX!$A:$A,$A177))/(SUMIFS('AGG Activity_16'!F:F,'AGG Activity_16'!$A:$A,$B177)),1)))))</f>
        <v>0</v>
      </c>
      <c r="Q177" s="7">
        <f>IF(AND(Q$1=2017,OR(K177="WH",K177="SH")),IF(COMBDG_Split_Tech!Q177="",0,COMBDG_Split_Tech!Q177),IF(Q$1=2016,IF(COMBDG_Split_Tech!Q177="",0,COMBDG_Split_Tech!Q177),IF(COMBDG_Split_Tech!Q177=1,1,IF(COMBDG_Split_Tech!Q177="",0,IFERROR((COMBDG_Split_Tech!Q177*(SUMIFS('AGG Activity_16'!G:G,'AGG Activity_16'!$A:$A,$B177)+SUMIFS('AGG Activity_EX'!G:G,'AGG Activity_EX'!$A:$A,$B177))-SUMIFS(Activity_EX!G:G,Activity_EX!$A:$A,$A177))/(SUMIFS('AGG Activity_16'!G:G,'AGG Activity_16'!$A:$A,$B177)),1)))))</f>
        <v>0</v>
      </c>
      <c r="R177" s="7">
        <f>IF(AND(R$1=2017,OR(L177="WH",L177="SH")),IF(COMBDG_Split_Tech!R177="",0,COMBDG_Split_Tech!R177),IF(R$1=2016,IF(COMBDG_Split_Tech!R177="",0,COMBDG_Split_Tech!R177),IF(COMBDG_Split_Tech!R177=1,1,IF(COMBDG_Split_Tech!R177="",0,IFERROR((COMBDG_Split_Tech!R177*(SUMIFS('AGG Activity_16'!H:H,'AGG Activity_16'!$A:$A,$B177)+SUMIFS('AGG Activity_EX'!H:H,'AGG Activity_EX'!$A:$A,$B177))-SUMIFS(Activity_EX!H:H,Activity_EX!$A:$A,$A177))/(SUMIFS('AGG Activity_16'!H:H,'AGG Activity_16'!$A:$A,$B177)),1)))))</f>
        <v>0</v>
      </c>
      <c r="S177" s="7">
        <f>IF(AND(S$1=2017,OR(M177="WH",M177="SH")),IF(COMBDG_Split_Tech!S177="",0,COMBDG_Split_Tech!S177),IF(S$1=2016,IF(COMBDG_Split_Tech!S177="",0,COMBDG_Split_Tech!S177),IF(COMBDG_Split_Tech!S177=1,1,IF(COMBDG_Split_Tech!S177="",0,IFERROR((COMBDG_Split_Tech!S177*(SUMIFS('AGG Activity_16'!I:I,'AGG Activity_16'!$A:$A,$B177)+SUMIFS('AGG Activity_EX'!I:I,'AGG Activity_EX'!$A:$A,$B177))-SUMIFS(Activity_EX!I:I,Activity_EX!$A:$A,$A177))/(SUMIFS('AGG Activity_16'!I:I,'AGG Activity_16'!$A:$A,$B177)),1)))))</f>
        <v>0</v>
      </c>
      <c r="T177" s="7">
        <f>IF(AND(T$1=2017,OR(N177="WH",N177="SH")),IF(COMBDG_Split_Tech!T177="",0,COMBDG_Split_Tech!T177),IF(T$1=2016,IF(COMBDG_Split_Tech!T177="",0,COMBDG_Split_Tech!T177),IF(COMBDG_Split_Tech!T177=1,1,IF(COMBDG_Split_Tech!T177="",0,IFERROR((COMBDG_Split_Tech!T177*(SUMIFS('AGG Activity_16'!J:J,'AGG Activity_16'!$A:$A,$B177)+SUMIFS('AGG Activity_EX'!J:J,'AGG Activity_EX'!$A:$A,$B177))-SUMIFS(Activity_EX!J:J,Activity_EX!$A:$A,$A177))/(SUMIFS('AGG Activity_16'!J:J,'AGG Activity_16'!$A:$A,$B177)),1)))))</f>
        <v>0</v>
      </c>
      <c r="U177" s="7">
        <f>IF(AND(U$1=2017,OR(O177="WH",O177="SH")),IF(COMBDG_Split_Tech!U177="",0,COMBDG_Split_Tech!U177),IF(U$1=2016,IF(COMBDG_Split_Tech!U177="",0,COMBDG_Split_Tech!U177),IF(COMBDG_Split_Tech!U177=1,1,IF(COMBDG_Split_Tech!U177="",0,IFERROR((COMBDG_Split_Tech!U177*(SUMIFS('AGG Activity_16'!K:K,'AGG Activity_16'!$A:$A,$B177)+SUMIFS('AGG Activity_EX'!K:K,'AGG Activity_EX'!$A:$A,$B177))-SUMIFS(Activity_EX!K:K,Activity_EX!$A:$A,$A177))/(SUMIFS('AGG Activity_16'!K:K,'AGG Activity_16'!$A:$A,$B177)),1)))))</f>
        <v>0</v>
      </c>
    </row>
    <row r="178" spans="1:21" x14ac:dyDescent="0.25">
      <c r="A178" t="str">
        <f>COMBDG_Split_Tech!A178</f>
        <v>COMBDGEDSOldWH______STDKER</v>
      </c>
      <c r="B178" t="str">
        <f>COMBDG_Split_Tech!B178</f>
        <v>COMBDGEDSOldWH</v>
      </c>
      <c r="C178" t="str">
        <f>COMBDG_Split_Tech!C178</f>
        <v>COM</v>
      </c>
      <c r="D178" t="str">
        <f>COMBDG_Split_Tech!D178</f>
        <v>BDG</v>
      </c>
      <c r="E178" t="str">
        <f>COMBDG_Split_Tech!E178</f>
        <v>EDS</v>
      </c>
      <c r="F178" t="str">
        <f>COMBDG_Split_Tech!F178</f>
        <v>Old</v>
      </c>
      <c r="G178" t="str">
        <f>COMBDG_Split_Tech!G178</f>
        <v>WH</v>
      </c>
      <c r="H178" t="str">
        <f>COMBDG_Split_Tech!H178</f>
        <v>___</v>
      </c>
      <c r="I178" t="str">
        <f>COMBDG_Split_Tech!I178</f>
        <v>___</v>
      </c>
      <c r="J178" t="str">
        <f>COMBDG_Split_Tech!J178</f>
        <v>STD</v>
      </c>
      <c r="K178" t="str">
        <f>COMBDG_Split_Tech!K178</f>
        <v>KER</v>
      </c>
      <c r="L178" s="7">
        <f>IF(AND(L$1=2017,OR(F178="WH",F178="SH")),IF(COMBDG_Split_Tech!L178="",0,COMBDG_Split_Tech!L178),IF(L$1=2016,IF(COMBDG_Split_Tech!L178="",0,COMBDG_Split_Tech!L178),IF(COMBDG_Split_Tech!L178=1,1,IF(COMBDG_Split_Tech!L178="",0,IFERROR((COMBDG_Split_Tech!L178*(SUMIFS('AGG Activity_16'!B:B,'AGG Activity_16'!$A:$A,$B178)+SUMIFS('AGG Activity_EX'!B:B,'AGG Activity_EX'!$A:$A,$B178))-SUMIFS(Activity_EX!B:B,Activity_EX!$A:$A,$A178))/(SUMIFS('AGG Activity_16'!B:B,'AGG Activity_16'!$A:$A,$B178)),1)))))</f>
        <v>0</v>
      </c>
      <c r="M178" s="7">
        <f>IF(AND(M$1=2017,OR(G178="WH",G178="SH")),IF(COMBDG_Split_Tech!M178="",0,COMBDG_Split_Tech!M178),IF(M$1=2016,IF(COMBDG_Split_Tech!M178="",0,COMBDG_Split_Tech!M178),IF(COMBDG_Split_Tech!M178=1,1,IF(COMBDG_Split_Tech!M178="",0,IFERROR((COMBDG_Split_Tech!M178*(SUMIFS('AGG Activity_16'!C:C,'AGG Activity_16'!$A:$A,$B178)+SUMIFS('AGG Activity_EX'!C:C,'AGG Activity_EX'!$A:$A,$B178))-SUMIFS(Activity_EX!C:C,Activity_EX!$A:$A,$A178))/(SUMIFS('AGG Activity_16'!C:C,'AGG Activity_16'!$A:$A,$B178)),1)))))</f>
        <v>0</v>
      </c>
      <c r="N178" s="7">
        <f>IF(AND(N$1=2017,OR(H178="WH",H178="SH")),IF(COMBDG_Split_Tech!N178="",0,COMBDG_Split_Tech!N178),IF(N$1=2016,IF(COMBDG_Split_Tech!N178="",0,COMBDG_Split_Tech!N178),IF(COMBDG_Split_Tech!N178=1,1,IF(COMBDG_Split_Tech!N178="",0,IFERROR((COMBDG_Split_Tech!N178*(SUMIFS('AGG Activity_16'!D:D,'AGG Activity_16'!$A:$A,$B178)+SUMIFS('AGG Activity_EX'!D:D,'AGG Activity_EX'!$A:$A,$B178))-SUMIFS(Activity_EX!D:D,Activity_EX!$A:$A,$A178))/(SUMIFS('AGG Activity_16'!D:D,'AGG Activity_16'!$A:$A,$B178)),1)))))</f>
        <v>0</v>
      </c>
      <c r="O178" s="7">
        <f>IF(AND(O$1=2017,OR(I178="WH",I178="SH")),IF(COMBDG_Split_Tech!O178="",0,COMBDG_Split_Tech!O178),IF(O$1=2016,IF(COMBDG_Split_Tech!O178="",0,COMBDG_Split_Tech!O178),IF(COMBDG_Split_Tech!O178=1,1,IF(COMBDG_Split_Tech!O178="",0,IFERROR((COMBDG_Split_Tech!O178*(SUMIFS('AGG Activity_16'!E:E,'AGG Activity_16'!$A:$A,$B178)+SUMIFS('AGG Activity_EX'!E:E,'AGG Activity_EX'!$A:$A,$B178))-SUMIFS(Activity_EX!E:E,Activity_EX!$A:$A,$A178))/(SUMIFS('AGG Activity_16'!E:E,'AGG Activity_16'!$A:$A,$B178)),1)))))</f>
        <v>0</v>
      </c>
      <c r="P178" s="7">
        <f>IF(AND(P$1=2017,OR(J178="WH",J178="SH")),IF(COMBDG_Split_Tech!P178="",0,COMBDG_Split_Tech!P178),IF(P$1=2016,IF(COMBDG_Split_Tech!P178="",0,COMBDG_Split_Tech!P178),IF(COMBDG_Split_Tech!P178=1,1,IF(COMBDG_Split_Tech!P178="",0,IFERROR((COMBDG_Split_Tech!P178*(SUMIFS('AGG Activity_16'!F:F,'AGG Activity_16'!$A:$A,$B178)+SUMIFS('AGG Activity_EX'!F:F,'AGG Activity_EX'!$A:$A,$B178))-SUMIFS(Activity_EX!F:F,Activity_EX!$A:$A,$A178))/(SUMIFS('AGG Activity_16'!F:F,'AGG Activity_16'!$A:$A,$B178)),1)))))</f>
        <v>0</v>
      </c>
      <c r="Q178" s="7">
        <f>IF(AND(Q$1=2017,OR(K178="WH",K178="SH")),IF(COMBDG_Split_Tech!Q178="",0,COMBDG_Split_Tech!Q178),IF(Q$1=2016,IF(COMBDG_Split_Tech!Q178="",0,COMBDG_Split_Tech!Q178),IF(COMBDG_Split_Tech!Q178=1,1,IF(COMBDG_Split_Tech!Q178="",0,IFERROR((COMBDG_Split_Tech!Q178*(SUMIFS('AGG Activity_16'!G:G,'AGG Activity_16'!$A:$A,$B178)+SUMIFS('AGG Activity_EX'!G:G,'AGG Activity_EX'!$A:$A,$B178))-SUMIFS(Activity_EX!G:G,Activity_EX!$A:$A,$A178))/(SUMIFS('AGG Activity_16'!G:G,'AGG Activity_16'!$A:$A,$B178)),1)))))</f>
        <v>0</v>
      </c>
      <c r="R178" s="7">
        <f>IF(AND(R$1=2017,OR(L178="WH",L178="SH")),IF(COMBDG_Split_Tech!R178="",0,COMBDG_Split_Tech!R178),IF(R$1=2016,IF(COMBDG_Split_Tech!R178="",0,COMBDG_Split_Tech!R178),IF(COMBDG_Split_Tech!R178=1,1,IF(COMBDG_Split_Tech!R178="",0,IFERROR((COMBDG_Split_Tech!R178*(SUMIFS('AGG Activity_16'!H:H,'AGG Activity_16'!$A:$A,$B178)+SUMIFS('AGG Activity_EX'!H:H,'AGG Activity_EX'!$A:$A,$B178))-SUMIFS(Activity_EX!H:H,Activity_EX!$A:$A,$A178))/(SUMIFS('AGG Activity_16'!H:H,'AGG Activity_16'!$A:$A,$B178)),1)))))</f>
        <v>0</v>
      </c>
      <c r="S178" s="7">
        <f>IF(AND(S$1=2017,OR(M178="WH",M178="SH")),IF(COMBDG_Split_Tech!S178="",0,COMBDG_Split_Tech!S178),IF(S$1=2016,IF(COMBDG_Split_Tech!S178="",0,COMBDG_Split_Tech!S178),IF(COMBDG_Split_Tech!S178=1,1,IF(COMBDG_Split_Tech!S178="",0,IFERROR((COMBDG_Split_Tech!S178*(SUMIFS('AGG Activity_16'!I:I,'AGG Activity_16'!$A:$A,$B178)+SUMIFS('AGG Activity_EX'!I:I,'AGG Activity_EX'!$A:$A,$B178))-SUMIFS(Activity_EX!I:I,Activity_EX!$A:$A,$A178))/(SUMIFS('AGG Activity_16'!I:I,'AGG Activity_16'!$A:$A,$B178)),1)))))</f>
        <v>0</v>
      </c>
      <c r="T178" s="7">
        <f>IF(AND(T$1=2017,OR(N178="WH",N178="SH")),IF(COMBDG_Split_Tech!T178="",0,COMBDG_Split_Tech!T178),IF(T$1=2016,IF(COMBDG_Split_Tech!T178="",0,COMBDG_Split_Tech!T178),IF(COMBDG_Split_Tech!T178=1,1,IF(COMBDG_Split_Tech!T178="",0,IFERROR((COMBDG_Split_Tech!T178*(SUMIFS('AGG Activity_16'!J:J,'AGG Activity_16'!$A:$A,$B178)+SUMIFS('AGG Activity_EX'!J:J,'AGG Activity_EX'!$A:$A,$B178))-SUMIFS(Activity_EX!J:J,Activity_EX!$A:$A,$A178))/(SUMIFS('AGG Activity_16'!J:J,'AGG Activity_16'!$A:$A,$B178)),1)))))</f>
        <v>0</v>
      </c>
      <c r="U178" s="7">
        <f>IF(AND(U$1=2017,OR(O178="WH",O178="SH")),IF(COMBDG_Split_Tech!U178="",0,COMBDG_Split_Tech!U178),IF(U$1=2016,IF(COMBDG_Split_Tech!U178="",0,COMBDG_Split_Tech!U178),IF(COMBDG_Split_Tech!U178=1,1,IF(COMBDG_Split_Tech!U178="",0,IFERROR((COMBDG_Split_Tech!U178*(SUMIFS('AGG Activity_16'!K:K,'AGG Activity_16'!$A:$A,$B178)+SUMIFS('AGG Activity_EX'!K:K,'AGG Activity_EX'!$A:$A,$B178))-SUMIFS(Activity_EX!K:K,Activity_EX!$A:$A,$A178))/(SUMIFS('AGG Activity_16'!K:K,'AGG Activity_16'!$A:$A,$B178)),1)))))</f>
        <v>0</v>
      </c>
    </row>
    <row r="179" spans="1:21" x14ac:dyDescent="0.25">
      <c r="A179" t="str">
        <f>COMBDG_Split_Tech!A179</f>
        <v>COMBDGEDSOldWH______STDLFO</v>
      </c>
      <c r="B179" t="str">
        <f>COMBDG_Split_Tech!B179</f>
        <v>COMBDGEDSOldWH</v>
      </c>
      <c r="C179" t="str">
        <f>COMBDG_Split_Tech!C179</f>
        <v>COM</v>
      </c>
      <c r="D179" t="str">
        <f>COMBDG_Split_Tech!D179</f>
        <v>BDG</v>
      </c>
      <c r="E179" t="str">
        <f>COMBDG_Split_Tech!E179</f>
        <v>EDS</v>
      </c>
      <c r="F179" t="str">
        <f>COMBDG_Split_Tech!F179</f>
        <v>Old</v>
      </c>
      <c r="G179" t="str">
        <f>COMBDG_Split_Tech!G179</f>
        <v>WH</v>
      </c>
      <c r="H179" t="str">
        <f>COMBDG_Split_Tech!H179</f>
        <v>___</v>
      </c>
      <c r="I179" t="str">
        <f>COMBDG_Split_Tech!I179</f>
        <v>___</v>
      </c>
      <c r="J179" t="str">
        <f>COMBDG_Split_Tech!J179</f>
        <v>STD</v>
      </c>
      <c r="K179" t="str">
        <f>COMBDG_Split_Tech!K179</f>
        <v>LFO</v>
      </c>
      <c r="L179" s="7">
        <f>IF(AND(L$1=2017,OR(F179="WH",F179="SH")),IF(COMBDG_Split_Tech!L179="",0,COMBDG_Split_Tech!L179),IF(L$1=2016,IF(COMBDG_Split_Tech!L179="",0,COMBDG_Split_Tech!L179),IF(COMBDG_Split_Tech!L179=1,1,IF(COMBDG_Split_Tech!L179="",0,IFERROR((COMBDG_Split_Tech!L179*(SUMIFS('AGG Activity_16'!B:B,'AGG Activity_16'!$A:$A,$B179)+SUMIFS('AGG Activity_EX'!B:B,'AGG Activity_EX'!$A:$A,$B179))-SUMIFS(Activity_EX!B:B,Activity_EX!$A:$A,$A179))/(SUMIFS('AGG Activity_16'!B:B,'AGG Activity_16'!$A:$A,$B179)),1)))))</f>
        <v>4.3585769259864765E-2</v>
      </c>
      <c r="M179" s="7">
        <f>IF(AND(M$1=2017,OR(G179="WH",G179="SH")),IF(COMBDG_Split_Tech!M179="",0,COMBDG_Split_Tech!M179),IF(M$1=2016,IF(COMBDG_Split_Tech!M179="",0,COMBDG_Split_Tech!M179),IF(COMBDG_Split_Tech!M179=1,1,IF(COMBDG_Split_Tech!M179="",0,IFERROR((COMBDG_Split_Tech!M179*(SUMIFS('AGG Activity_16'!C:C,'AGG Activity_16'!$A:$A,$B179)+SUMIFS('AGG Activity_EX'!C:C,'AGG Activity_EX'!$A:$A,$B179))-SUMIFS(Activity_EX!C:C,Activity_EX!$A:$A,$A179))/(SUMIFS('AGG Activity_16'!C:C,'AGG Activity_16'!$A:$A,$B179)),1)))))</f>
        <v>4.3585769259864765E-2</v>
      </c>
      <c r="N179" s="7">
        <f>IF(AND(N$1=2017,OR(H179="WH",H179="SH")),IF(COMBDG_Split_Tech!N179="",0,COMBDG_Split_Tech!N179),IF(N$1=2016,IF(COMBDG_Split_Tech!N179="",0,COMBDG_Split_Tech!N179),IF(COMBDG_Split_Tech!N179=1,1,IF(COMBDG_Split_Tech!N179="",0,IFERROR((COMBDG_Split_Tech!N179*(SUMIFS('AGG Activity_16'!D:D,'AGG Activity_16'!$A:$A,$B179)+SUMIFS('AGG Activity_EX'!D:D,'AGG Activity_EX'!$A:$A,$B179))-SUMIFS(Activity_EX!D:D,Activity_EX!$A:$A,$A179))/(SUMIFS('AGG Activity_16'!D:D,'AGG Activity_16'!$A:$A,$B179)),1)))))</f>
        <v>4.5236291609098304E-2</v>
      </c>
      <c r="O179" s="7">
        <f>IF(AND(O$1=2017,OR(I179="WH",I179="SH")),IF(COMBDG_Split_Tech!O179="",0,COMBDG_Split_Tech!O179),IF(O$1=2016,IF(COMBDG_Split_Tech!O179="",0,COMBDG_Split_Tech!O179),IF(COMBDG_Split_Tech!O179=1,1,IF(COMBDG_Split_Tech!O179="",0,IFERROR((COMBDG_Split_Tech!O179*(SUMIFS('AGG Activity_16'!E:E,'AGG Activity_16'!$A:$A,$B179)+SUMIFS('AGG Activity_EX'!E:E,'AGG Activity_EX'!$A:$A,$B179))-SUMIFS(Activity_EX!E:E,Activity_EX!$A:$A,$A179))/(SUMIFS('AGG Activity_16'!E:E,'AGG Activity_16'!$A:$A,$B179)),1)))))</f>
        <v>4.5215617474733412E-2</v>
      </c>
      <c r="P179" s="7">
        <f>IF(AND(P$1=2017,OR(J179="WH",J179="SH")),IF(COMBDG_Split_Tech!P179="",0,COMBDG_Split_Tech!P179),IF(P$1=2016,IF(COMBDG_Split_Tech!P179="",0,COMBDG_Split_Tech!P179),IF(COMBDG_Split_Tech!P179=1,1,IF(COMBDG_Split_Tech!P179="",0,IFERROR((COMBDG_Split_Tech!P179*(SUMIFS('AGG Activity_16'!F:F,'AGG Activity_16'!$A:$A,$B179)+SUMIFS('AGG Activity_EX'!F:F,'AGG Activity_EX'!$A:$A,$B179))-SUMIFS(Activity_EX!F:F,Activity_EX!$A:$A,$A179))/(SUMIFS('AGG Activity_16'!F:F,'AGG Activity_16'!$A:$A,$B179)),1)))))</f>
        <v>4.5195303278807171E-2</v>
      </c>
      <c r="Q179" s="7">
        <f>IF(AND(Q$1=2017,OR(K179="WH",K179="SH")),IF(COMBDG_Split_Tech!Q179="",0,COMBDG_Split_Tech!Q179),IF(Q$1=2016,IF(COMBDG_Split_Tech!Q179="",0,COMBDG_Split_Tech!Q179),IF(COMBDG_Split_Tech!Q179=1,1,IF(COMBDG_Split_Tech!Q179="",0,IFERROR((COMBDG_Split_Tech!Q179*(SUMIFS('AGG Activity_16'!G:G,'AGG Activity_16'!$A:$A,$B179)+SUMIFS('AGG Activity_EX'!G:G,'AGG Activity_EX'!$A:$A,$B179))-SUMIFS(Activity_EX!G:G,Activity_EX!$A:$A,$A179))/(SUMIFS('AGG Activity_16'!G:G,'AGG Activity_16'!$A:$A,$B179)),1)))))</f>
        <v>4.5176197117206544E-2</v>
      </c>
      <c r="R179" s="7">
        <f>IF(AND(R$1=2017,OR(L179="WH",L179="SH")),IF(COMBDG_Split_Tech!R179="",0,COMBDG_Split_Tech!R179),IF(R$1=2016,IF(COMBDG_Split_Tech!R179="",0,COMBDG_Split_Tech!R179),IF(COMBDG_Split_Tech!R179=1,1,IF(COMBDG_Split_Tech!R179="",0,IFERROR((COMBDG_Split_Tech!R179*(SUMIFS('AGG Activity_16'!H:H,'AGG Activity_16'!$A:$A,$B179)+SUMIFS('AGG Activity_EX'!H:H,'AGG Activity_EX'!$A:$A,$B179))-SUMIFS(Activity_EX!H:H,Activity_EX!$A:$A,$A179))/(SUMIFS('AGG Activity_16'!H:H,'AGG Activity_16'!$A:$A,$B179)),1)))))</f>
        <v>4.2849031014684555E-2</v>
      </c>
      <c r="S179" s="7">
        <f>IF(AND(S$1=2017,OR(M179="WH",M179="SH")),IF(COMBDG_Split_Tech!S179="",0,COMBDG_Split_Tech!S179),IF(S$1=2016,IF(COMBDG_Split_Tech!S179="",0,COMBDG_Split_Tech!S179),IF(COMBDG_Split_Tech!S179=1,1,IF(COMBDG_Split_Tech!S179="",0,IFERROR((COMBDG_Split_Tech!S179*(SUMIFS('AGG Activity_16'!I:I,'AGG Activity_16'!$A:$A,$B179)+SUMIFS('AGG Activity_EX'!I:I,'AGG Activity_EX'!$A:$A,$B179))-SUMIFS(Activity_EX!I:I,Activity_EX!$A:$A,$A179))/(SUMIFS('AGG Activity_16'!I:I,'AGG Activity_16'!$A:$A,$B179)),1)))))</f>
        <v>0</v>
      </c>
      <c r="T179" s="7">
        <f>IF(AND(T$1=2017,OR(N179="WH",N179="SH")),IF(COMBDG_Split_Tech!T179="",0,COMBDG_Split_Tech!T179),IF(T$1=2016,IF(COMBDG_Split_Tech!T179="",0,COMBDG_Split_Tech!T179),IF(COMBDG_Split_Tech!T179=1,1,IF(COMBDG_Split_Tech!T179="",0,IFERROR((COMBDG_Split_Tech!T179*(SUMIFS('AGG Activity_16'!J:J,'AGG Activity_16'!$A:$A,$B179)+SUMIFS('AGG Activity_EX'!J:J,'AGG Activity_EX'!$A:$A,$B179))-SUMIFS(Activity_EX!J:J,Activity_EX!$A:$A,$A179))/(SUMIFS('AGG Activity_16'!J:J,'AGG Activity_16'!$A:$A,$B179)),1)))))</f>
        <v>0</v>
      </c>
      <c r="U179" s="7">
        <f>IF(AND(U$1=2017,OR(O179="WH",O179="SH")),IF(COMBDG_Split_Tech!U179="",0,COMBDG_Split_Tech!U179),IF(U$1=2016,IF(COMBDG_Split_Tech!U179="",0,COMBDG_Split_Tech!U179),IF(COMBDG_Split_Tech!U179=1,1,IF(COMBDG_Split_Tech!U179="",0,IFERROR((COMBDG_Split_Tech!U179*(SUMIFS('AGG Activity_16'!K:K,'AGG Activity_16'!$A:$A,$B179)+SUMIFS('AGG Activity_EX'!K:K,'AGG Activity_EX'!$A:$A,$B179))-SUMIFS(Activity_EX!K:K,Activity_EX!$A:$A,$A179))/(SUMIFS('AGG Activity_16'!K:K,'AGG Activity_16'!$A:$A,$B179)),1)))))</f>
        <v>0</v>
      </c>
    </row>
    <row r="180" spans="1:21" x14ac:dyDescent="0.25">
      <c r="A180" t="str">
        <f>COMBDG_Split_Tech!A180</f>
        <v>COMBDGEDSOldWH______STDNGA</v>
      </c>
      <c r="B180" t="str">
        <f>COMBDG_Split_Tech!B180</f>
        <v>COMBDGEDSOldWH</v>
      </c>
      <c r="C180" t="str">
        <f>COMBDG_Split_Tech!C180</f>
        <v>COM</v>
      </c>
      <c r="D180" t="str">
        <f>COMBDG_Split_Tech!D180</f>
        <v>BDG</v>
      </c>
      <c r="E180" t="str">
        <f>COMBDG_Split_Tech!E180</f>
        <v>EDS</v>
      </c>
      <c r="F180" t="str">
        <f>COMBDG_Split_Tech!F180</f>
        <v>Old</v>
      </c>
      <c r="G180" t="str">
        <f>COMBDG_Split_Tech!G180</f>
        <v>WH</v>
      </c>
      <c r="H180" t="str">
        <f>COMBDG_Split_Tech!H180</f>
        <v>___</v>
      </c>
      <c r="I180" t="str">
        <f>COMBDG_Split_Tech!I180</f>
        <v>___</v>
      </c>
      <c r="J180" t="str">
        <f>COMBDG_Split_Tech!J180</f>
        <v>STD</v>
      </c>
      <c r="K180" t="str">
        <f>COMBDG_Split_Tech!K180</f>
        <v>NGA</v>
      </c>
      <c r="L180" s="7">
        <f>IF(AND(L$1=2017,OR(F180="WH",F180="SH")),IF(COMBDG_Split_Tech!L180="",0,COMBDG_Split_Tech!L180),IF(L$1=2016,IF(COMBDG_Split_Tech!L180="",0,COMBDG_Split_Tech!L180),IF(COMBDG_Split_Tech!L180=1,1,IF(COMBDG_Split_Tech!L180="",0,IFERROR((COMBDG_Split_Tech!L180*(SUMIFS('AGG Activity_16'!B:B,'AGG Activity_16'!$A:$A,$B180)+SUMIFS('AGG Activity_EX'!B:B,'AGG Activity_EX'!$A:$A,$B180))-SUMIFS(Activity_EX!B:B,Activity_EX!$A:$A,$A180))/(SUMIFS('AGG Activity_16'!B:B,'AGG Activity_16'!$A:$A,$B180)),1)))))</f>
        <v>0.80709806099010484</v>
      </c>
      <c r="M180" s="7">
        <f>IF(AND(M$1=2017,OR(G180="WH",G180="SH")),IF(COMBDG_Split_Tech!M180="",0,COMBDG_Split_Tech!M180),IF(M$1=2016,IF(COMBDG_Split_Tech!M180="",0,COMBDG_Split_Tech!M180),IF(COMBDG_Split_Tech!M180=1,1,IF(COMBDG_Split_Tech!M180="",0,IFERROR((COMBDG_Split_Tech!M180*(SUMIFS('AGG Activity_16'!C:C,'AGG Activity_16'!$A:$A,$B180)+SUMIFS('AGG Activity_EX'!C:C,'AGG Activity_EX'!$A:$A,$B180))-SUMIFS(Activity_EX!C:C,Activity_EX!$A:$A,$A180))/(SUMIFS('AGG Activity_16'!C:C,'AGG Activity_16'!$A:$A,$B180)),1)))))</f>
        <v>0.80709806099010484</v>
      </c>
      <c r="N180" s="7">
        <f>IF(AND(N$1=2017,OR(H180="WH",H180="SH")),IF(COMBDG_Split_Tech!N180="",0,COMBDG_Split_Tech!N180),IF(N$1=2016,IF(COMBDG_Split_Tech!N180="",0,COMBDG_Split_Tech!N180),IF(COMBDG_Split_Tech!N180=1,1,IF(COMBDG_Split_Tech!N180="",0,IFERROR((COMBDG_Split_Tech!N180*(SUMIFS('AGG Activity_16'!D:D,'AGG Activity_16'!$A:$A,$B180)+SUMIFS('AGG Activity_EX'!D:D,'AGG Activity_EX'!$A:$A,$B180))-SUMIFS(Activity_EX!D:D,Activity_EX!$A:$A,$A180))/(SUMIFS('AGG Activity_16'!D:D,'AGG Activity_16'!$A:$A,$B180)),1)))))</f>
        <v>0.83747460025775844</v>
      </c>
      <c r="O180" s="7">
        <f>IF(AND(O$1=2017,OR(I180="WH",I180="SH")),IF(COMBDG_Split_Tech!O180="",0,COMBDG_Split_Tech!O180),IF(O$1=2016,IF(COMBDG_Split_Tech!O180="",0,COMBDG_Split_Tech!O180),IF(COMBDG_Split_Tech!O180=1,1,IF(COMBDG_Split_Tech!O180="",0,IFERROR((COMBDG_Split_Tech!O180*(SUMIFS('AGG Activity_16'!E:E,'AGG Activity_16'!$A:$A,$B180)+SUMIFS('AGG Activity_EX'!E:E,'AGG Activity_EX'!$A:$A,$B180))-SUMIFS(Activity_EX!E:E,Activity_EX!$A:$A,$A180))/(SUMIFS('AGG Activity_16'!E:E,'AGG Activity_16'!$A:$A,$B180)),1)))))</f>
        <v>0.83702269294826492</v>
      </c>
      <c r="P180" s="7">
        <f>IF(AND(P$1=2017,OR(J180="WH",J180="SH")),IF(COMBDG_Split_Tech!P180="",0,COMBDG_Split_Tech!P180),IF(P$1=2016,IF(COMBDG_Split_Tech!P180="",0,COMBDG_Split_Tech!P180),IF(COMBDG_Split_Tech!P180=1,1,IF(COMBDG_Split_Tech!P180="",0,IFERROR((COMBDG_Split_Tech!P180*(SUMIFS('AGG Activity_16'!F:F,'AGG Activity_16'!$A:$A,$B180)+SUMIFS('AGG Activity_EX'!F:F,'AGG Activity_EX'!$A:$A,$B180))-SUMIFS(Activity_EX!F:F,Activity_EX!$A:$A,$A180))/(SUMIFS('AGG Activity_16'!F:F,'AGG Activity_16'!$A:$A,$B180)),1)))))</f>
        <v>0.83658463178704712</v>
      </c>
      <c r="Q180" s="7">
        <f>IF(AND(Q$1=2017,OR(K180="WH",K180="SH")),IF(COMBDG_Split_Tech!Q180="",0,COMBDG_Split_Tech!Q180),IF(Q$1=2016,IF(COMBDG_Split_Tech!Q180="",0,COMBDG_Split_Tech!Q180),IF(COMBDG_Split_Tech!Q180=1,1,IF(COMBDG_Split_Tech!Q180="",0,IFERROR((COMBDG_Split_Tech!Q180*(SUMIFS('AGG Activity_16'!G:G,'AGG Activity_16'!$A:$A,$B180)+SUMIFS('AGG Activity_EX'!G:G,'AGG Activity_EX'!$A:$A,$B180))-SUMIFS(Activity_EX!G:G,Activity_EX!$A:$A,$A180))/(SUMIFS('AGG Activity_16'!G:G,'AGG Activity_16'!$A:$A,$B180)),1)))))</f>
        <v>0.83615634562159225</v>
      </c>
      <c r="R180" s="7">
        <f>IF(AND(R$1=2017,OR(L180="WH",L180="SH")),IF(COMBDG_Split_Tech!R180="",0,COMBDG_Split_Tech!R180),IF(R$1=2016,IF(COMBDG_Split_Tech!R180="",0,COMBDG_Split_Tech!R180),IF(COMBDG_Split_Tech!R180=1,1,IF(COMBDG_Split_Tech!R180="",0,IFERROR((COMBDG_Split_Tech!R180*(SUMIFS('AGG Activity_16'!H:H,'AGG Activity_16'!$A:$A,$B180)+SUMIFS('AGG Activity_EX'!H:H,'AGG Activity_EX'!$A:$A,$B180))-SUMIFS(Activity_EX!H:H,Activity_EX!$A:$A,$A180))/(SUMIFS('AGG Activity_16'!H:H,'AGG Activity_16'!$A:$A,$B180)),1)))))</f>
        <v>0.7934330104156424</v>
      </c>
      <c r="S180" s="7">
        <f>IF(AND(S$1=2017,OR(M180="WH",M180="SH")),IF(COMBDG_Split_Tech!S180="",0,COMBDG_Split_Tech!S180),IF(S$1=2016,IF(COMBDG_Split_Tech!S180="",0,COMBDG_Split_Tech!S180),IF(COMBDG_Split_Tech!S180=1,1,IF(COMBDG_Split_Tech!S180="",0,IFERROR((COMBDG_Split_Tech!S180*(SUMIFS('AGG Activity_16'!I:I,'AGG Activity_16'!$A:$A,$B180)+SUMIFS('AGG Activity_EX'!I:I,'AGG Activity_EX'!$A:$A,$B180))-SUMIFS(Activity_EX!I:I,Activity_EX!$A:$A,$A180))/(SUMIFS('AGG Activity_16'!I:I,'AGG Activity_16'!$A:$A,$B180)),1)))))</f>
        <v>0</v>
      </c>
      <c r="T180" s="7">
        <f>IF(AND(T$1=2017,OR(N180="WH",N180="SH")),IF(COMBDG_Split_Tech!T180="",0,COMBDG_Split_Tech!T180),IF(T$1=2016,IF(COMBDG_Split_Tech!T180="",0,COMBDG_Split_Tech!T180),IF(COMBDG_Split_Tech!T180=1,1,IF(COMBDG_Split_Tech!T180="",0,IFERROR((COMBDG_Split_Tech!T180*(SUMIFS('AGG Activity_16'!J:J,'AGG Activity_16'!$A:$A,$B180)+SUMIFS('AGG Activity_EX'!J:J,'AGG Activity_EX'!$A:$A,$B180))-SUMIFS(Activity_EX!J:J,Activity_EX!$A:$A,$A180))/(SUMIFS('AGG Activity_16'!J:J,'AGG Activity_16'!$A:$A,$B180)),1)))))</f>
        <v>0</v>
      </c>
      <c r="U180" s="7">
        <f>IF(AND(U$1=2017,OR(O180="WH",O180="SH")),IF(COMBDG_Split_Tech!U180="",0,COMBDG_Split_Tech!U180),IF(U$1=2016,IF(COMBDG_Split_Tech!U180="",0,COMBDG_Split_Tech!U180),IF(COMBDG_Split_Tech!U180=1,1,IF(COMBDG_Split_Tech!U180="",0,IFERROR((COMBDG_Split_Tech!U180*(SUMIFS('AGG Activity_16'!K:K,'AGG Activity_16'!$A:$A,$B180)+SUMIFS('AGG Activity_EX'!K:K,'AGG Activity_EX'!$A:$A,$B180))-SUMIFS(Activity_EX!K:K,Activity_EX!$A:$A,$A180))/(SUMIFS('AGG Activity_16'!K:K,'AGG Activity_16'!$A:$A,$B180)),1)))))</f>
        <v>0</v>
      </c>
    </row>
    <row r="181" spans="1:21" x14ac:dyDescent="0.25">
      <c r="A181" t="str">
        <f>COMBDG_Split_Tech!A181</f>
        <v>COMBDGEDSOldWH______STDPRO</v>
      </c>
      <c r="B181" t="str">
        <f>COMBDG_Split_Tech!B181</f>
        <v>COMBDGEDSOldWH</v>
      </c>
      <c r="C181" t="str">
        <f>COMBDG_Split_Tech!C181</f>
        <v>COM</v>
      </c>
      <c r="D181" t="str">
        <f>COMBDG_Split_Tech!D181</f>
        <v>BDG</v>
      </c>
      <c r="E181" t="str">
        <f>COMBDG_Split_Tech!E181</f>
        <v>EDS</v>
      </c>
      <c r="F181" t="str">
        <f>COMBDG_Split_Tech!F181</f>
        <v>Old</v>
      </c>
      <c r="G181" t="str">
        <f>COMBDG_Split_Tech!G181</f>
        <v>WH</v>
      </c>
      <c r="H181" t="str">
        <f>COMBDG_Split_Tech!H181</f>
        <v>___</v>
      </c>
      <c r="I181" t="str">
        <f>COMBDG_Split_Tech!I181</f>
        <v>___</v>
      </c>
      <c r="J181" t="str">
        <f>COMBDG_Split_Tech!J181</f>
        <v>STD</v>
      </c>
      <c r="K181" t="str">
        <f>COMBDG_Split_Tech!K181</f>
        <v>PRO</v>
      </c>
      <c r="L181" s="7">
        <f>IF(AND(L$1=2017,OR(F181="WH",F181="SH")),IF(COMBDG_Split_Tech!L181="",0,COMBDG_Split_Tech!L181),IF(L$1=2016,IF(COMBDG_Split_Tech!L181="",0,COMBDG_Split_Tech!L181),IF(COMBDG_Split_Tech!L181=1,1,IF(COMBDG_Split_Tech!L181="",0,IFERROR((COMBDG_Split_Tech!L181*(SUMIFS('AGG Activity_16'!B:B,'AGG Activity_16'!$A:$A,$B181)+SUMIFS('AGG Activity_EX'!B:B,'AGG Activity_EX'!$A:$A,$B181))-SUMIFS(Activity_EX!B:B,Activity_EX!$A:$A,$A181))/(SUMIFS('AGG Activity_16'!B:B,'AGG Activity_16'!$A:$A,$B181)),1)))))</f>
        <v>1.1247865586620267E-2</v>
      </c>
      <c r="M181" s="7">
        <f>IF(AND(M$1=2017,OR(G181="WH",G181="SH")),IF(COMBDG_Split_Tech!M181="",0,COMBDG_Split_Tech!M181),IF(M$1=2016,IF(COMBDG_Split_Tech!M181="",0,COMBDG_Split_Tech!M181),IF(COMBDG_Split_Tech!M181=1,1,IF(COMBDG_Split_Tech!M181="",0,IFERROR((COMBDG_Split_Tech!M181*(SUMIFS('AGG Activity_16'!C:C,'AGG Activity_16'!$A:$A,$B181)+SUMIFS('AGG Activity_EX'!C:C,'AGG Activity_EX'!$A:$A,$B181))-SUMIFS(Activity_EX!C:C,Activity_EX!$A:$A,$A181))/(SUMIFS('AGG Activity_16'!C:C,'AGG Activity_16'!$A:$A,$B181)),1)))))</f>
        <v>1.1247865586620267E-2</v>
      </c>
      <c r="N181" s="7">
        <f>IF(AND(N$1=2017,OR(H181="WH",H181="SH")),IF(COMBDG_Split_Tech!N181="",0,COMBDG_Split_Tech!N181),IF(N$1=2016,IF(COMBDG_Split_Tech!N181="",0,COMBDG_Split_Tech!N181),IF(COMBDG_Split_Tech!N181=1,1,IF(COMBDG_Split_Tech!N181="",0,IFERROR((COMBDG_Split_Tech!N181*(SUMIFS('AGG Activity_16'!D:D,'AGG Activity_16'!$A:$A,$B181)+SUMIFS('AGG Activity_EX'!D:D,'AGG Activity_EX'!$A:$A,$B181))-SUMIFS(Activity_EX!D:D,Activity_EX!$A:$A,$A181))/(SUMIFS('AGG Activity_16'!D:D,'AGG Activity_16'!$A:$A,$B181)),1)))))</f>
        <v>1.1681692247180905E-2</v>
      </c>
      <c r="O181" s="7">
        <f>IF(AND(O$1=2017,OR(I181="WH",I181="SH")),IF(COMBDG_Split_Tech!O181="",0,COMBDG_Split_Tech!O181),IF(O$1=2016,IF(COMBDG_Split_Tech!O181="",0,COMBDG_Split_Tech!O181),IF(COMBDG_Split_Tech!O181=1,1,IF(COMBDG_Split_Tech!O181="",0,IFERROR((COMBDG_Split_Tech!O181*(SUMIFS('AGG Activity_16'!E:E,'AGG Activity_16'!$A:$A,$B181)+SUMIFS('AGG Activity_EX'!E:E,'AGG Activity_EX'!$A:$A,$B181))-SUMIFS(Activity_EX!E:E,Activity_EX!$A:$A,$A181))/(SUMIFS('AGG Activity_16'!E:E,'AGG Activity_16'!$A:$A,$B181)),1)))))</f>
        <v>1.167915861992103E-2</v>
      </c>
      <c r="P181" s="7">
        <f>IF(AND(P$1=2017,OR(J181="WH",J181="SH")),IF(COMBDG_Split_Tech!P181="",0,COMBDG_Split_Tech!P181),IF(P$1=2016,IF(COMBDG_Split_Tech!P181="",0,COMBDG_Split_Tech!P181),IF(COMBDG_Split_Tech!P181=1,1,IF(COMBDG_Split_Tech!P181="",0,IFERROR((COMBDG_Split_Tech!P181*(SUMIFS('AGG Activity_16'!F:F,'AGG Activity_16'!$A:$A,$B181)+SUMIFS('AGG Activity_EX'!F:F,'AGG Activity_EX'!$A:$A,$B181))-SUMIFS(Activity_EX!F:F,Activity_EX!$A:$A,$A181))/(SUMIFS('AGG Activity_16'!F:F,'AGG Activity_16'!$A:$A,$B181)),1)))))</f>
        <v>1.1676376504765693E-2</v>
      </c>
      <c r="Q181" s="7">
        <f>IF(AND(Q$1=2017,OR(K181="WH",K181="SH")),IF(COMBDG_Split_Tech!Q181="",0,COMBDG_Split_Tech!Q181),IF(Q$1=2016,IF(COMBDG_Split_Tech!Q181="",0,COMBDG_Split_Tech!Q181),IF(COMBDG_Split_Tech!Q181=1,1,IF(COMBDG_Split_Tech!Q181="",0,IFERROR((COMBDG_Split_Tech!Q181*(SUMIFS('AGG Activity_16'!G:G,'AGG Activity_16'!$A:$A,$B181)+SUMIFS('AGG Activity_EX'!G:G,'AGG Activity_EX'!$A:$A,$B181))-SUMIFS(Activity_EX!G:G,Activity_EX!$A:$A,$A181))/(SUMIFS('AGG Activity_16'!G:G,'AGG Activity_16'!$A:$A,$B181)),1)))))</f>
        <v>1.1673959491862817E-2</v>
      </c>
      <c r="R181" s="7">
        <f>IF(AND(R$1=2017,OR(L181="WH",L181="SH")),IF(COMBDG_Split_Tech!R181="",0,COMBDG_Split_Tech!R181),IF(R$1=2016,IF(COMBDG_Split_Tech!R181="",0,COMBDG_Split_Tech!R181),IF(COMBDG_Split_Tech!R181=1,1,IF(COMBDG_Split_Tech!R181="",0,IFERROR((COMBDG_Split_Tech!R181*(SUMIFS('AGG Activity_16'!H:H,'AGG Activity_16'!$A:$A,$B181)+SUMIFS('AGG Activity_EX'!H:H,'AGG Activity_EX'!$A:$A,$B181))-SUMIFS(Activity_EX!H:H,Activity_EX!$A:$A,$A181))/(SUMIFS('AGG Activity_16'!H:H,'AGG Activity_16'!$A:$A,$B181)),1)))))</f>
        <v>1.1058513257586522E-2</v>
      </c>
      <c r="S181" s="7">
        <f>IF(AND(S$1=2017,OR(M181="WH",M181="SH")),IF(COMBDG_Split_Tech!S181="",0,COMBDG_Split_Tech!S181),IF(S$1=2016,IF(COMBDG_Split_Tech!S181="",0,COMBDG_Split_Tech!S181),IF(COMBDG_Split_Tech!S181=1,1,IF(COMBDG_Split_Tech!S181="",0,IFERROR((COMBDG_Split_Tech!S181*(SUMIFS('AGG Activity_16'!I:I,'AGG Activity_16'!$A:$A,$B181)+SUMIFS('AGG Activity_EX'!I:I,'AGG Activity_EX'!$A:$A,$B181))-SUMIFS(Activity_EX!I:I,Activity_EX!$A:$A,$A181))/(SUMIFS('AGG Activity_16'!I:I,'AGG Activity_16'!$A:$A,$B181)),1)))))</f>
        <v>0</v>
      </c>
      <c r="T181" s="7">
        <f>IF(AND(T$1=2017,OR(N181="WH",N181="SH")),IF(COMBDG_Split_Tech!T181="",0,COMBDG_Split_Tech!T181),IF(T$1=2016,IF(COMBDG_Split_Tech!T181="",0,COMBDG_Split_Tech!T181),IF(COMBDG_Split_Tech!T181=1,1,IF(COMBDG_Split_Tech!T181="",0,IFERROR((COMBDG_Split_Tech!T181*(SUMIFS('AGG Activity_16'!J:J,'AGG Activity_16'!$A:$A,$B181)+SUMIFS('AGG Activity_EX'!J:J,'AGG Activity_EX'!$A:$A,$B181))-SUMIFS(Activity_EX!J:J,Activity_EX!$A:$A,$A181))/(SUMIFS('AGG Activity_16'!J:J,'AGG Activity_16'!$A:$A,$B181)),1)))))</f>
        <v>0</v>
      </c>
      <c r="U181" s="7">
        <f>IF(AND(U$1=2017,OR(O181="WH",O181="SH")),IF(COMBDG_Split_Tech!U181="",0,COMBDG_Split_Tech!U181),IF(U$1=2016,IF(COMBDG_Split_Tech!U181="",0,COMBDG_Split_Tech!U181),IF(COMBDG_Split_Tech!U181=1,1,IF(COMBDG_Split_Tech!U181="",0,IFERROR((COMBDG_Split_Tech!U181*(SUMIFS('AGG Activity_16'!K:K,'AGG Activity_16'!$A:$A,$B181)+SUMIFS('AGG Activity_EX'!K:K,'AGG Activity_EX'!$A:$A,$B181))-SUMIFS(Activity_EX!K:K,Activity_EX!$A:$A,$A181))/(SUMIFS('AGG Activity_16'!K:K,'AGG Activity_16'!$A:$A,$B181)),1)))))</f>
        <v>0</v>
      </c>
    </row>
    <row r="182" spans="1:21" x14ac:dyDescent="0.25">
      <c r="A182" t="str">
        <f>COMBDG_Split_Tech!A182</f>
        <v>COMBDGHLCNewAE______STDELC</v>
      </c>
      <c r="B182" t="str">
        <f>COMBDG_Split_Tech!B182</f>
        <v>COMBDGHLCNewAE</v>
      </c>
      <c r="C182" t="str">
        <f>COMBDG_Split_Tech!C182</f>
        <v>COM</v>
      </c>
      <c r="D182" t="str">
        <f>COMBDG_Split_Tech!D182</f>
        <v>BDG</v>
      </c>
      <c r="E182" t="str">
        <f>COMBDG_Split_Tech!E182</f>
        <v>HLC</v>
      </c>
      <c r="F182" t="str">
        <f>COMBDG_Split_Tech!F182</f>
        <v>New</v>
      </c>
      <c r="G182" t="str">
        <f>COMBDG_Split_Tech!G182</f>
        <v>AE</v>
      </c>
      <c r="H182" t="str">
        <f>COMBDG_Split_Tech!H182</f>
        <v>___</v>
      </c>
      <c r="I182" t="str">
        <f>COMBDG_Split_Tech!I182</f>
        <v>___</v>
      </c>
      <c r="J182" t="str">
        <f>COMBDG_Split_Tech!J182</f>
        <v>STD</v>
      </c>
      <c r="K182" t="str">
        <f>COMBDG_Split_Tech!K182</f>
        <v>ELC</v>
      </c>
      <c r="L182" s="7">
        <f>IF(AND(L$1=2017,OR(F182="WH",F182="SH")),IF(COMBDG_Split_Tech!L182="",0,COMBDG_Split_Tech!L182),IF(L$1=2016,IF(COMBDG_Split_Tech!L182="",0,COMBDG_Split_Tech!L182),IF(COMBDG_Split_Tech!L182=1,1,IF(COMBDG_Split_Tech!L182="",0,IFERROR((COMBDG_Split_Tech!L182*(SUMIFS('AGG Activity_16'!B:B,'AGG Activity_16'!$A:$A,$B182)+SUMIFS('AGG Activity_EX'!B:B,'AGG Activity_EX'!$A:$A,$B182))-SUMIFS(Activity_EX!B:B,Activity_EX!$A:$A,$A182))/(SUMIFS('AGG Activity_16'!B:B,'AGG Activity_16'!$A:$A,$B182)),1)))))</f>
        <v>0</v>
      </c>
      <c r="M182" s="7">
        <f>IF(AND(M$1=2017,OR(G182="WH",G182="SH")),IF(COMBDG_Split_Tech!M182="",0,COMBDG_Split_Tech!M182),IF(M$1=2016,IF(COMBDG_Split_Tech!M182="",0,COMBDG_Split_Tech!M182),IF(COMBDG_Split_Tech!M182=1,1,IF(COMBDG_Split_Tech!M182="",0,IFERROR((COMBDG_Split_Tech!M182*(SUMIFS('AGG Activity_16'!C:C,'AGG Activity_16'!$A:$A,$B182)+SUMIFS('AGG Activity_EX'!C:C,'AGG Activity_EX'!$A:$A,$B182))-SUMIFS(Activity_EX!C:C,Activity_EX!$A:$A,$A182))/(SUMIFS('AGG Activity_16'!C:C,'AGG Activity_16'!$A:$A,$B182)),1)))))</f>
        <v>0</v>
      </c>
      <c r="N182" s="7">
        <f>IF(AND(N$1=2017,OR(H182="WH",H182="SH")),IF(COMBDG_Split_Tech!N182="",0,COMBDG_Split_Tech!N182),IF(N$1=2016,IF(COMBDG_Split_Tech!N182="",0,COMBDG_Split_Tech!N182),IF(COMBDG_Split_Tech!N182=1,1,IF(COMBDG_Split_Tech!N182="",0,IFERROR((COMBDG_Split_Tech!N182*(SUMIFS('AGG Activity_16'!D:D,'AGG Activity_16'!$A:$A,$B182)+SUMIFS('AGG Activity_EX'!D:D,'AGG Activity_EX'!$A:$A,$B182))-SUMIFS(Activity_EX!D:D,Activity_EX!$A:$A,$A182))/(SUMIFS('AGG Activity_16'!D:D,'AGG Activity_16'!$A:$A,$B182)),1)))))</f>
        <v>0</v>
      </c>
      <c r="O182" s="7">
        <f>IF(AND(O$1=2017,OR(I182="WH",I182="SH")),IF(COMBDG_Split_Tech!O182="",0,COMBDG_Split_Tech!O182),IF(O$1=2016,IF(COMBDG_Split_Tech!O182="",0,COMBDG_Split_Tech!O182),IF(COMBDG_Split_Tech!O182=1,1,IF(COMBDG_Split_Tech!O182="",0,IFERROR((COMBDG_Split_Tech!O182*(SUMIFS('AGG Activity_16'!E:E,'AGG Activity_16'!$A:$A,$B182)+SUMIFS('AGG Activity_EX'!E:E,'AGG Activity_EX'!$A:$A,$B182))-SUMIFS(Activity_EX!E:E,Activity_EX!$A:$A,$A182))/(SUMIFS('AGG Activity_16'!E:E,'AGG Activity_16'!$A:$A,$B182)),1)))))</f>
        <v>0</v>
      </c>
      <c r="P182" s="7">
        <f>IF(AND(P$1=2017,OR(J182="WH",J182="SH")),IF(COMBDG_Split_Tech!P182="",0,COMBDG_Split_Tech!P182),IF(P$1=2016,IF(COMBDG_Split_Tech!P182="",0,COMBDG_Split_Tech!P182),IF(COMBDG_Split_Tech!P182=1,1,IF(COMBDG_Split_Tech!P182="",0,IFERROR((COMBDG_Split_Tech!P182*(SUMIFS('AGG Activity_16'!F:F,'AGG Activity_16'!$A:$A,$B182)+SUMIFS('AGG Activity_EX'!F:F,'AGG Activity_EX'!$A:$A,$B182))-SUMIFS(Activity_EX!F:F,Activity_EX!$A:$A,$A182))/(SUMIFS('AGG Activity_16'!F:F,'AGG Activity_16'!$A:$A,$B182)),1)))))</f>
        <v>0</v>
      </c>
      <c r="Q182" s="7">
        <f>IF(AND(Q$1=2017,OR(K182="WH",K182="SH")),IF(COMBDG_Split_Tech!Q182="",0,COMBDG_Split_Tech!Q182),IF(Q$1=2016,IF(COMBDG_Split_Tech!Q182="",0,COMBDG_Split_Tech!Q182),IF(COMBDG_Split_Tech!Q182=1,1,IF(COMBDG_Split_Tech!Q182="",0,IFERROR((COMBDG_Split_Tech!Q182*(SUMIFS('AGG Activity_16'!G:G,'AGG Activity_16'!$A:$A,$B182)+SUMIFS('AGG Activity_EX'!G:G,'AGG Activity_EX'!$A:$A,$B182))-SUMIFS(Activity_EX!G:G,Activity_EX!$A:$A,$A182))/(SUMIFS('AGG Activity_16'!G:G,'AGG Activity_16'!$A:$A,$B182)),1)))))</f>
        <v>0</v>
      </c>
      <c r="R182" s="7">
        <f>IF(AND(R$1=2017,OR(L182="WH",L182="SH")),IF(COMBDG_Split_Tech!R182="",0,COMBDG_Split_Tech!R182),IF(R$1=2016,IF(COMBDG_Split_Tech!R182="",0,COMBDG_Split_Tech!R182),IF(COMBDG_Split_Tech!R182=1,1,IF(COMBDG_Split_Tech!R182="",0,IFERROR((COMBDG_Split_Tech!R182*(SUMIFS('AGG Activity_16'!H:H,'AGG Activity_16'!$A:$A,$B182)+SUMIFS('AGG Activity_EX'!H:H,'AGG Activity_EX'!$A:$A,$B182))-SUMIFS(Activity_EX!H:H,Activity_EX!$A:$A,$A182))/(SUMIFS('AGG Activity_16'!H:H,'AGG Activity_16'!$A:$A,$B182)),1)))))</f>
        <v>0</v>
      </c>
      <c r="S182" s="7">
        <f>IF(AND(S$1=2017,OR(M182="WH",M182="SH")),IF(COMBDG_Split_Tech!S182="",0,COMBDG_Split_Tech!S182),IF(S$1=2016,IF(COMBDG_Split_Tech!S182="",0,COMBDG_Split_Tech!S182),IF(COMBDG_Split_Tech!S182=1,1,IF(COMBDG_Split_Tech!S182="",0,IFERROR((COMBDG_Split_Tech!S182*(SUMIFS('AGG Activity_16'!I:I,'AGG Activity_16'!$A:$A,$B182)+SUMIFS('AGG Activity_EX'!I:I,'AGG Activity_EX'!$A:$A,$B182))-SUMIFS(Activity_EX!I:I,Activity_EX!$A:$A,$A182))/(SUMIFS('AGG Activity_16'!I:I,'AGG Activity_16'!$A:$A,$B182)),1)))))</f>
        <v>0</v>
      </c>
      <c r="T182" s="7">
        <f>IF(AND(T$1=2017,OR(N182="WH",N182="SH")),IF(COMBDG_Split_Tech!T182="",0,COMBDG_Split_Tech!T182),IF(T$1=2016,IF(COMBDG_Split_Tech!T182="",0,COMBDG_Split_Tech!T182),IF(COMBDG_Split_Tech!T182=1,1,IF(COMBDG_Split_Tech!T182="",0,IFERROR((COMBDG_Split_Tech!T182*(SUMIFS('AGG Activity_16'!J:J,'AGG Activity_16'!$A:$A,$B182)+SUMIFS('AGG Activity_EX'!J:J,'AGG Activity_EX'!$A:$A,$B182))-SUMIFS(Activity_EX!J:J,Activity_EX!$A:$A,$A182))/(SUMIFS('AGG Activity_16'!J:J,'AGG Activity_16'!$A:$A,$B182)),1)))))</f>
        <v>0</v>
      </c>
      <c r="U182" s="7">
        <f>IF(AND(U$1=2017,OR(O182="WH",O182="SH")),IF(COMBDG_Split_Tech!U182="",0,COMBDG_Split_Tech!U182),IF(U$1=2016,IF(COMBDG_Split_Tech!U182="",0,COMBDG_Split_Tech!U182),IF(COMBDG_Split_Tech!U182=1,1,IF(COMBDG_Split_Tech!U182="",0,IFERROR((COMBDG_Split_Tech!U182*(SUMIFS('AGG Activity_16'!K:K,'AGG Activity_16'!$A:$A,$B182)+SUMIFS('AGG Activity_EX'!K:K,'AGG Activity_EX'!$A:$A,$B182))-SUMIFS(Activity_EX!K:K,Activity_EX!$A:$A,$A182))/(SUMIFS('AGG Activity_16'!K:K,'AGG Activity_16'!$A:$A,$B182)),1)))))</f>
        <v>0</v>
      </c>
    </row>
    <row r="183" spans="1:21" x14ac:dyDescent="0.25">
      <c r="A183" t="str">
        <f>COMBDG_Split_Tech!A183</f>
        <v>COMBDGHLCNewAE______STDNGA</v>
      </c>
      <c r="B183" t="str">
        <f>COMBDG_Split_Tech!B183</f>
        <v>COMBDGHLCNewAE</v>
      </c>
      <c r="C183" t="str">
        <f>COMBDG_Split_Tech!C183</f>
        <v>COM</v>
      </c>
      <c r="D183" t="str">
        <f>COMBDG_Split_Tech!D183</f>
        <v>BDG</v>
      </c>
      <c r="E183" t="str">
        <f>COMBDG_Split_Tech!E183</f>
        <v>HLC</v>
      </c>
      <c r="F183" t="str">
        <f>COMBDG_Split_Tech!F183</f>
        <v>New</v>
      </c>
      <c r="G183" t="str">
        <f>COMBDG_Split_Tech!G183</f>
        <v>AE</v>
      </c>
      <c r="H183" t="str">
        <f>COMBDG_Split_Tech!H183</f>
        <v>___</v>
      </c>
      <c r="I183" t="str">
        <f>COMBDG_Split_Tech!I183</f>
        <v>___</v>
      </c>
      <c r="J183" t="str">
        <f>COMBDG_Split_Tech!J183</f>
        <v>STD</v>
      </c>
      <c r="K183" t="str">
        <f>COMBDG_Split_Tech!K183</f>
        <v>NGA</v>
      </c>
      <c r="L183" s="7">
        <f>IF(AND(L$1=2017,OR(F183="WH",F183="SH")),IF(COMBDG_Split_Tech!L183="",0,COMBDG_Split_Tech!L183),IF(L$1=2016,IF(COMBDG_Split_Tech!L183="",0,COMBDG_Split_Tech!L183),IF(COMBDG_Split_Tech!L183=1,1,IF(COMBDG_Split_Tech!L183="",0,IFERROR((COMBDG_Split_Tech!L183*(SUMIFS('AGG Activity_16'!B:B,'AGG Activity_16'!$A:$A,$B183)+SUMIFS('AGG Activity_EX'!B:B,'AGG Activity_EX'!$A:$A,$B183))-SUMIFS(Activity_EX!B:B,Activity_EX!$A:$A,$A183))/(SUMIFS('AGG Activity_16'!B:B,'AGG Activity_16'!$A:$A,$B183)),1)))))</f>
        <v>0</v>
      </c>
      <c r="M183" s="7">
        <f>IF(AND(M$1=2017,OR(G183="WH",G183="SH")),IF(COMBDG_Split_Tech!M183="",0,COMBDG_Split_Tech!M183),IF(M$1=2016,IF(COMBDG_Split_Tech!M183="",0,COMBDG_Split_Tech!M183),IF(COMBDG_Split_Tech!M183=1,1,IF(COMBDG_Split_Tech!M183="",0,IFERROR((COMBDG_Split_Tech!M183*(SUMIFS('AGG Activity_16'!C:C,'AGG Activity_16'!$A:$A,$B183)+SUMIFS('AGG Activity_EX'!C:C,'AGG Activity_EX'!$A:$A,$B183))-SUMIFS(Activity_EX!C:C,Activity_EX!$A:$A,$A183))/(SUMIFS('AGG Activity_16'!C:C,'AGG Activity_16'!$A:$A,$B183)),1)))))</f>
        <v>0</v>
      </c>
      <c r="N183" s="7">
        <f>IF(AND(N$1=2017,OR(H183="WH",H183="SH")),IF(COMBDG_Split_Tech!N183="",0,COMBDG_Split_Tech!N183),IF(N$1=2016,IF(COMBDG_Split_Tech!N183="",0,COMBDG_Split_Tech!N183),IF(COMBDG_Split_Tech!N183=1,1,IF(COMBDG_Split_Tech!N183="",0,IFERROR((COMBDG_Split_Tech!N183*(SUMIFS('AGG Activity_16'!D:D,'AGG Activity_16'!$A:$A,$B183)+SUMIFS('AGG Activity_EX'!D:D,'AGG Activity_EX'!$A:$A,$B183))-SUMIFS(Activity_EX!D:D,Activity_EX!$A:$A,$A183))/(SUMIFS('AGG Activity_16'!D:D,'AGG Activity_16'!$A:$A,$B183)),1)))))</f>
        <v>0</v>
      </c>
      <c r="O183" s="7">
        <f>IF(AND(O$1=2017,OR(I183="WH",I183="SH")),IF(COMBDG_Split_Tech!O183="",0,COMBDG_Split_Tech!O183),IF(O$1=2016,IF(COMBDG_Split_Tech!O183="",0,COMBDG_Split_Tech!O183),IF(COMBDG_Split_Tech!O183=1,1,IF(COMBDG_Split_Tech!O183="",0,IFERROR((COMBDG_Split_Tech!O183*(SUMIFS('AGG Activity_16'!E:E,'AGG Activity_16'!$A:$A,$B183)+SUMIFS('AGG Activity_EX'!E:E,'AGG Activity_EX'!$A:$A,$B183))-SUMIFS(Activity_EX!E:E,Activity_EX!$A:$A,$A183))/(SUMIFS('AGG Activity_16'!E:E,'AGG Activity_16'!$A:$A,$B183)),1)))))</f>
        <v>0</v>
      </c>
      <c r="P183" s="7">
        <f>IF(AND(P$1=2017,OR(J183="WH",J183="SH")),IF(COMBDG_Split_Tech!P183="",0,COMBDG_Split_Tech!P183),IF(P$1=2016,IF(COMBDG_Split_Tech!P183="",0,COMBDG_Split_Tech!P183),IF(COMBDG_Split_Tech!P183=1,1,IF(COMBDG_Split_Tech!P183="",0,IFERROR((COMBDG_Split_Tech!P183*(SUMIFS('AGG Activity_16'!F:F,'AGG Activity_16'!$A:$A,$B183)+SUMIFS('AGG Activity_EX'!F:F,'AGG Activity_EX'!$A:$A,$B183))-SUMIFS(Activity_EX!F:F,Activity_EX!$A:$A,$A183))/(SUMIFS('AGG Activity_16'!F:F,'AGG Activity_16'!$A:$A,$B183)),1)))))</f>
        <v>0</v>
      </c>
      <c r="Q183" s="7">
        <f>IF(AND(Q$1=2017,OR(K183="WH",K183="SH")),IF(COMBDG_Split_Tech!Q183="",0,COMBDG_Split_Tech!Q183),IF(Q$1=2016,IF(COMBDG_Split_Tech!Q183="",0,COMBDG_Split_Tech!Q183),IF(COMBDG_Split_Tech!Q183=1,1,IF(COMBDG_Split_Tech!Q183="",0,IFERROR((COMBDG_Split_Tech!Q183*(SUMIFS('AGG Activity_16'!G:G,'AGG Activity_16'!$A:$A,$B183)+SUMIFS('AGG Activity_EX'!G:G,'AGG Activity_EX'!$A:$A,$B183))-SUMIFS(Activity_EX!G:G,Activity_EX!$A:$A,$A183))/(SUMIFS('AGG Activity_16'!G:G,'AGG Activity_16'!$A:$A,$B183)),1)))))</f>
        <v>0</v>
      </c>
      <c r="R183" s="7">
        <f>IF(AND(R$1=2017,OR(L183="WH",L183="SH")),IF(COMBDG_Split_Tech!R183="",0,COMBDG_Split_Tech!R183),IF(R$1=2016,IF(COMBDG_Split_Tech!R183="",0,COMBDG_Split_Tech!R183),IF(COMBDG_Split_Tech!R183=1,1,IF(COMBDG_Split_Tech!R183="",0,IFERROR((COMBDG_Split_Tech!R183*(SUMIFS('AGG Activity_16'!H:H,'AGG Activity_16'!$A:$A,$B183)+SUMIFS('AGG Activity_EX'!H:H,'AGG Activity_EX'!$A:$A,$B183))-SUMIFS(Activity_EX!H:H,Activity_EX!$A:$A,$A183))/(SUMIFS('AGG Activity_16'!H:H,'AGG Activity_16'!$A:$A,$B183)),1)))))</f>
        <v>0</v>
      </c>
      <c r="S183" s="7">
        <f>IF(AND(S$1=2017,OR(M183="WH",M183="SH")),IF(COMBDG_Split_Tech!S183="",0,COMBDG_Split_Tech!S183),IF(S$1=2016,IF(COMBDG_Split_Tech!S183="",0,COMBDG_Split_Tech!S183),IF(COMBDG_Split_Tech!S183=1,1,IF(COMBDG_Split_Tech!S183="",0,IFERROR((COMBDG_Split_Tech!S183*(SUMIFS('AGG Activity_16'!I:I,'AGG Activity_16'!$A:$A,$B183)+SUMIFS('AGG Activity_EX'!I:I,'AGG Activity_EX'!$A:$A,$B183))-SUMIFS(Activity_EX!I:I,Activity_EX!$A:$A,$A183))/(SUMIFS('AGG Activity_16'!I:I,'AGG Activity_16'!$A:$A,$B183)),1)))))</f>
        <v>0</v>
      </c>
      <c r="T183" s="7">
        <f>IF(AND(T$1=2017,OR(N183="WH",N183="SH")),IF(COMBDG_Split_Tech!T183="",0,COMBDG_Split_Tech!T183),IF(T$1=2016,IF(COMBDG_Split_Tech!T183="",0,COMBDG_Split_Tech!T183),IF(COMBDG_Split_Tech!T183=1,1,IF(COMBDG_Split_Tech!T183="",0,IFERROR((COMBDG_Split_Tech!T183*(SUMIFS('AGG Activity_16'!J:J,'AGG Activity_16'!$A:$A,$B183)+SUMIFS('AGG Activity_EX'!J:J,'AGG Activity_EX'!$A:$A,$B183))-SUMIFS(Activity_EX!J:J,Activity_EX!$A:$A,$A183))/(SUMIFS('AGG Activity_16'!J:J,'AGG Activity_16'!$A:$A,$B183)),1)))))</f>
        <v>0</v>
      </c>
      <c r="U183" s="7">
        <f>IF(AND(U$1=2017,OR(O183="WH",O183="SH")),IF(COMBDG_Split_Tech!U183="",0,COMBDG_Split_Tech!U183),IF(U$1=2016,IF(COMBDG_Split_Tech!U183="",0,COMBDG_Split_Tech!U183),IF(COMBDG_Split_Tech!U183=1,1,IF(COMBDG_Split_Tech!U183="",0,IFERROR((COMBDG_Split_Tech!U183*(SUMIFS('AGG Activity_16'!K:K,'AGG Activity_16'!$A:$A,$B183)+SUMIFS('AGG Activity_EX'!K:K,'AGG Activity_EX'!$A:$A,$B183))-SUMIFS(Activity_EX!K:K,Activity_EX!$A:$A,$A183))/(SUMIFS('AGG Activity_16'!K:K,'AGG Activity_16'!$A:$A,$B183)),1)))))</f>
        <v>0</v>
      </c>
    </row>
    <row r="184" spans="1:21" x14ac:dyDescent="0.25">
      <c r="A184" t="str">
        <f>COMBDG_Split_Tech!A184</f>
        <v>COMBDGHLCNewAE______STDPRO</v>
      </c>
      <c r="B184" t="str">
        <f>COMBDG_Split_Tech!B184</f>
        <v>COMBDGHLCNewAE</v>
      </c>
      <c r="C184" t="str">
        <f>COMBDG_Split_Tech!C184</f>
        <v>COM</v>
      </c>
      <c r="D184" t="str">
        <f>COMBDG_Split_Tech!D184</f>
        <v>BDG</v>
      </c>
      <c r="E184" t="str">
        <f>COMBDG_Split_Tech!E184</f>
        <v>HLC</v>
      </c>
      <c r="F184" t="str">
        <f>COMBDG_Split_Tech!F184</f>
        <v>New</v>
      </c>
      <c r="G184" t="str">
        <f>COMBDG_Split_Tech!G184</f>
        <v>AE</v>
      </c>
      <c r="H184" t="str">
        <f>COMBDG_Split_Tech!H184</f>
        <v>___</v>
      </c>
      <c r="I184" t="str">
        <f>COMBDG_Split_Tech!I184</f>
        <v>___</v>
      </c>
      <c r="J184" t="str">
        <f>COMBDG_Split_Tech!J184</f>
        <v>STD</v>
      </c>
      <c r="K184" t="str">
        <f>COMBDG_Split_Tech!K184</f>
        <v>PRO</v>
      </c>
      <c r="L184" s="7">
        <f>IF(AND(L$1=2017,OR(F184="WH",F184="SH")),IF(COMBDG_Split_Tech!L184="",0,COMBDG_Split_Tech!L184),IF(L$1=2016,IF(COMBDG_Split_Tech!L184="",0,COMBDG_Split_Tech!L184),IF(COMBDG_Split_Tech!L184=1,1,IF(COMBDG_Split_Tech!L184="",0,IFERROR((COMBDG_Split_Tech!L184*(SUMIFS('AGG Activity_16'!B:B,'AGG Activity_16'!$A:$A,$B184)+SUMIFS('AGG Activity_EX'!B:B,'AGG Activity_EX'!$A:$A,$B184))-SUMIFS(Activity_EX!B:B,Activity_EX!$A:$A,$A184))/(SUMIFS('AGG Activity_16'!B:B,'AGG Activity_16'!$A:$A,$B184)),1)))))</f>
        <v>0</v>
      </c>
      <c r="M184" s="7">
        <f>IF(AND(M$1=2017,OR(G184="WH",G184="SH")),IF(COMBDG_Split_Tech!M184="",0,COMBDG_Split_Tech!M184),IF(M$1=2016,IF(COMBDG_Split_Tech!M184="",0,COMBDG_Split_Tech!M184),IF(COMBDG_Split_Tech!M184=1,1,IF(COMBDG_Split_Tech!M184="",0,IFERROR((COMBDG_Split_Tech!M184*(SUMIFS('AGG Activity_16'!C:C,'AGG Activity_16'!$A:$A,$B184)+SUMIFS('AGG Activity_EX'!C:C,'AGG Activity_EX'!$A:$A,$B184))-SUMIFS(Activity_EX!C:C,Activity_EX!$A:$A,$A184))/(SUMIFS('AGG Activity_16'!C:C,'AGG Activity_16'!$A:$A,$B184)),1)))))</f>
        <v>0</v>
      </c>
      <c r="N184" s="7">
        <f>IF(AND(N$1=2017,OR(H184="WH",H184="SH")),IF(COMBDG_Split_Tech!N184="",0,COMBDG_Split_Tech!N184),IF(N$1=2016,IF(COMBDG_Split_Tech!N184="",0,COMBDG_Split_Tech!N184),IF(COMBDG_Split_Tech!N184=1,1,IF(COMBDG_Split_Tech!N184="",0,IFERROR((COMBDG_Split_Tech!N184*(SUMIFS('AGG Activity_16'!D:D,'AGG Activity_16'!$A:$A,$B184)+SUMIFS('AGG Activity_EX'!D:D,'AGG Activity_EX'!$A:$A,$B184))-SUMIFS(Activity_EX!D:D,Activity_EX!$A:$A,$A184))/(SUMIFS('AGG Activity_16'!D:D,'AGG Activity_16'!$A:$A,$B184)),1)))))</f>
        <v>0</v>
      </c>
      <c r="O184" s="7">
        <f>IF(AND(O$1=2017,OR(I184="WH",I184="SH")),IF(COMBDG_Split_Tech!O184="",0,COMBDG_Split_Tech!O184),IF(O$1=2016,IF(COMBDG_Split_Tech!O184="",0,COMBDG_Split_Tech!O184),IF(COMBDG_Split_Tech!O184=1,1,IF(COMBDG_Split_Tech!O184="",0,IFERROR((COMBDG_Split_Tech!O184*(SUMIFS('AGG Activity_16'!E:E,'AGG Activity_16'!$A:$A,$B184)+SUMIFS('AGG Activity_EX'!E:E,'AGG Activity_EX'!$A:$A,$B184))-SUMIFS(Activity_EX!E:E,Activity_EX!$A:$A,$A184))/(SUMIFS('AGG Activity_16'!E:E,'AGG Activity_16'!$A:$A,$B184)),1)))))</f>
        <v>0</v>
      </c>
      <c r="P184" s="7">
        <f>IF(AND(P$1=2017,OR(J184="WH",J184="SH")),IF(COMBDG_Split_Tech!P184="",0,COMBDG_Split_Tech!P184),IF(P$1=2016,IF(COMBDG_Split_Tech!P184="",0,COMBDG_Split_Tech!P184),IF(COMBDG_Split_Tech!P184=1,1,IF(COMBDG_Split_Tech!P184="",0,IFERROR((COMBDG_Split_Tech!P184*(SUMIFS('AGG Activity_16'!F:F,'AGG Activity_16'!$A:$A,$B184)+SUMIFS('AGG Activity_EX'!F:F,'AGG Activity_EX'!$A:$A,$B184))-SUMIFS(Activity_EX!F:F,Activity_EX!$A:$A,$A184))/(SUMIFS('AGG Activity_16'!F:F,'AGG Activity_16'!$A:$A,$B184)),1)))))</f>
        <v>0</v>
      </c>
      <c r="Q184" s="7">
        <f>IF(AND(Q$1=2017,OR(K184="WH",K184="SH")),IF(COMBDG_Split_Tech!Q184="",0,COMBDG_Split_Tech!Q184),IF(Q$1=2016,IF(COMBDG_Split_Tech!Q184="",0,COMBDG_Split_Tech!Q184),IF(COMBDG_Split_Tech!Q184=1,1,IF(COMBDG_Split_Tech!Q184="",0,IFERROR((COMBDG_Split_Tech!Q184*(SUMIFS('AGG Activity_16'!G:G,'AGG Activity_16'!$A:$A,$B184)+SUMIFS('AGG Activity_EX'!G:G,'AGG Activity_EX'!$A:$A,$B184))-SUMIFS(Activity_EX!G:G,Activity_EX!$A:$A,$A184))/(SUMIFS('AGG Activity_16'!G:G,'AGG Activity_16'!$A:$A,$B184)),1)))))</f>
        <v>0</v>
      </c>
      <c r="R184" s="7">
        <f>IF(AND(R$1=2017,OR(L184="WH",L184="SH")),IF(COMBDG_Split_Tech!R184="",0,COMBDG_Split_Tech!R184),IF(R$1=2016,IF(COMBDG_Split_Tech!R184="",0,COMBDG_Split_Tech!R184),IF(COMBDG_Split_Tech!R184=1,1,IF(COMBDG_Split_Tech!R184="",0,IFERROR((COMBDG_Split_Tech!R184*(SUMIFS('AGG Activity_16'!H:H,'AGG Activity_16'!$A:$A,$B184)+SUMIFS('AGG Activity_EX'!H:H,'AGG Activity_EX'!$A:$A,$B184))-SUMIFS(Activity_EX!H:H,Activity_EX!$A:$A,$A184))/(SUMIFS('AGG Activity_16'!H:H,'AGG Activity_16'!$A:$A,$B184)),1)))))</f>
        <v>0</v>
      </c>
      <c r="S184" s="7">
        <f>IF(AND(S$1=2017,OR(M184="WH",M184="SH")),IF(COMBDG_Split_Tech!S184="",0,COMBDG_Split_Tech!S184),IF(S$1=2016,IF(COMBDG_Split_Tech!S184="",0,COMBDG_Split_Tech!S184),IF(COMBDG_Split_Tech!S184=1,1,IF(COMBDG_Split_Tech!S184="",0,IFERROR((COMBDG_Split_Tech!S184*(SUMIFS('AGG Activity_16'!I:I,'AGG Activity_16'!$A:$A,$B184)+SUMIFS('AGG Activity_EX'!I:I,'AGG Activity_EX'!$A:$A,$B184))-SUMIFS(Activity_EX!I:I,Activity_EX!$A:$A,$A184))/(SUMIFS('AGG Activity_16'!I:I,'AGG Activity_16'!$A:$A,$B184)),1)))))</f>
        <v>0</v>
      </c>
      <c r="T184" s="7">
        <f>IF(AND(T$1=2017,OR(N184="WH",N184="SH")),IF(COMBDG_Split_Tech!T184="",0,COMBDG_Split_Tech!T184),IF(T$1=2016,IF(COMBDG_Split_Tech!T184="",0,COMBDG_Split_Tech!T184),IF(COMBDG_Split_Tech!T184=1,1,IF(COMBDG_Split_Tech!T184="",0,IFERROR((COMBDG_Split_Tech!T184*(SUMIFS('AGG Activity_16'!J:J,'AGG Activity_16'!$A:$A,$B184)+SUMIFS('AGG Activity_EX'!J:J,'AGG Activity_EX'!$A:$A,$B184))-SUMIFS(Activity_EX!J:J,Activity_EX!$A:$A,$A184))/(SUMIFS('AGG Activity_16'!J:J,'AGG Activity_16'!$A:$A,$B184)),1)))))</f>
        <v>0</v>
      </c>
      <c r="U184" s="7">
        <f>IF(AND(U$1=2017,OR(O184="WH",O184="SH")),IF(COMBDG_Split_Tech!U184="",0,COMBDG_Split_Tech!U184),IF(U$1=2016,IF(COMBDG_Split_Tech!U184="",0,COMBDG_Split_Tech!U184),IF(COMBDG_Split_Tech!U184=1,1,IF(COMBDG_Split_Tech!U184="",0,IFERROR((COMBDG_Split_Tech!U184*(SUMIFS('AGG Activity_16'!K:K,'AGG Activity_16'!$A:$A,$B184)+SUMIFS('AGG Activity_EX'!K:K,'AGG Activity_EX'!$A:$A,$B184))-SUMIFS(Activity_EX!K:K,Activity_EX!$A:$A,$A184))/(SUMIFS('AGG Activity_16'!K:K,'AGG Activity_16'!$A:$A,$B184)),1)))))</f>
        <v>0</v>
      </c>
    </row>
    <row r="185" spans="1:21" x14ac:dyDescent="0.25">
      <c r="A185" t="str">
        <f>COMBDG_Split_Tech!A185</f>
        <v>COMBDGHLCNewAM______STDELC</v>
      </c>
      <c r="B185" t="str">
        <f>COMBDG_Split_Tech!B185</f>
        <v>COMBDGHLCNewAM</v>
      </c>
      <c r="C185" t="str">
        <f>COMBDG_Split_Tech!C185</f>
        <v>COM</v>
      </c>
      <c r="D185" t="str">
        <f>COMBDG_Split_Tech!D185</f>
        <v>BDG</v>
      </c>
      <c r="E185" t="str">
        <f>COMBDG_Split_Tech!E185</f>
        <v>HLC</v>
      </c>
      <c r="F185" t="str">
        <f>COMBDG_Split_Tech!F185</f>
        <v>New</v>
      </c>
      <c r="G185" t="str">
        <f>COMBDG_Split_Tech!G185</f>
        <v>AM</v>
      </c>
      <c r="H185" t="str">
        <f>COMBDG_Split_Tech!H185</f>
        <v>___</v>
      </c>
      <c r="I185" t="str">
        <f>COMBDG_Split_Tech!I185</f>
        <v>___</v>
      </c>
      <c r="J185" t="str">
        <f>COMBDG_Split_Tech!J185</f>
        <v>STD</v>
      </c>
      <c r="K185" t="str">
        <f>COMBDG_Split_Tech!K185</f>
        <v>ELC</v>
      </c>
      <c r="L185" s="7">
        <f>IF(AND(L$1=2017,OR(F185="WH",F185="SH")),IF(COMBDG_Split_Tech!L185="",0,COMBDG_Split_Tech!L185),IF(L$1=2016,IF(COMBDG_Split_Tech!L185="",0,COMBDG_Split_Tech!L185),IF(COMBDG_Split_Tech!L185=1,1,IF(COMBDG_Split_Tech!L185="",0,IFERROR((COMBDG_Split_Tech!L185*(SUMIFS('AGG Activity_16'!B:B,'AGG Activity_16'!$A:$A,$B185)+SUMIFS('AGG Activity_EX'!B:B,'AGG Activity_EX'!$A:$A,$B185))-SUMIFS(Activity_EX!B:B,Activity_EX!$A:$A,$A185))/(SUMIFS('AGG Activity_16'!B:B,'AGG Activity_16'!$A:$A,$B185)),1)))))</f>
        <v>0</v>
      </c>
      <c r="M185" s="7">
        <f>IF(AND(M$1=2017,OR(G185="WH",G185="SH")),IF(COMBDG_Split_Tech!M185="",0,COMBDG_Split_Tech!M185),IF(M$1=2016,IF(COMBDG_Split_Tech!M185="",0,COMBDG_Split_Tech!M185),IF(COMBDG_Split_Tech!M185=1,1,IF(COMBDG_Split_Tech!M185="",0,IFERROR((COMBDG_Split_Tech!M185*(SUMIFS('AGG Activity_16'!C:C,'AGG Activity_16'!$A:$A,$B185)+SUMIFS('AGG Activity_EX'!C:C,'AGG Activity_EX'!$A:$A,$B185))-SUMIFS(Activity_EX!C:C,Activity_EX!$A:$A,$A185))/(SUMIFS('AGG Activity_16'!C:C,'AGG Activity_16'!$A:$A,$B185)),1)))))</f>
        <v>0</v>
      </c>
      <c r="N185" s="7">
        <f>IF(AND(N$1=2017,OR(H185="WH",H185="SH")),IF(COMBDG_Split_Tech!N185="",0,COMBDG_Split_Tech!N185),IF(N$1=2016,IF(COMBDG_Split_Tech!N185="",0,COMBDG_Split_Tech!N185),IF(COMBDG_Split_Tech!N185=1,1,IF(COMBDG_Split_Tech!N185="",0,IFERROR((COMBDG_Split_Tech!N185*(SUMIFS('AGG Activity_16'!D:D,'AGG Activity_16'!$A:$A,$B185)+SUMIFS('AGG Activity_EX'!D:D,'AGG Activity_EX'!$A:$A,$B185))-SUMIFS(Activity_EX!D:D,Activity_EX!$A:$A,$A185))/(SUMIFS('AGG Activity_16'!D:D,'AGG Activity_16'!$A:$A,$B185)),1)))))</f>
        <v>0</v>
      </c>
      <c r="O185" s="7">
        <f>IF(AND(O$1=2017,OR(I185="WH",I185="SH")),IF(COMBDG_Split_Tech!O185="",0,COMBDG_Split_Tech!O185),IF(O$1=2016,IF(COMBDG_Split_Tech!O185="",0,COMBDG_Split_Tech!O185),IF(COMBDG_Split_Tech!O185=1,1,IF(COMBDG_Split_Tech!O185="",0,IFERROR((COMBDG_Split_Tech!O185*(SUMIFS('AGG Activity_16'!E:E,'AGG Activity_16'!$A:$A,$B185)+SUMIFS('AGG Activity_EX'!E:E,'AGG Activity_EX'!$A:$A,$B185))-SUMIFS(Activity_EX!E:E,Activity_EX!$A:$A,$A185))/(SUMIFS('AGG Activity_16'!E:E,'AGG Activity_16'!$A:$A,$B185)),1)))))</f>
        <v>0</v>
      </c>
      <c r="P185" s="7">
        <f>IF(AND(P$1=2017,OR(J185="WH",J185="SH")),IF(COMBDG_Split_Tech!P185="",0,COMBDG_Split_Tech!P185),IF(P$1=2016,IF(COMBDG_Split_Tech!P185="",0,COMBDG_Split_Tech!P185),IF(COMBDG_Split_Tech!P185=1,1,IF(COMBDG_Split_Tech!P185="",0,IFERROR((COMBDG_Split_Tech!P185*(SUMIFS('AGG Activity_16'!F:F,'AGG Activity_16'!$A:$A,$B185)+SUMIFS('AGG Activity_EX'!F:F,'AGG Activity_EX'!$A:$A,$B185))-SUMIFS(Activity_EX!F:F,Activity_EX!$A:$A,$A185))/(SUMIFS('AGG Activity_16'!F:F,'AGG Activity_16'!$A:$A,$B185)),1)))))</f>
        <v>0</v>
      </c>
      <c r="Q185" s="7">
        <f>IF(AND(Q$1=2017,OR(K185="WH",K185="SH")),IF(COMBDG_Split_Tech!Q185="",0,COMBDG_Split_Tech!Q185),IF(Q$1=2016,IF(COMBDG_Split_Tech!Q185="",0,COMBDG_Split_Tech!Q185),IF(COMBDG_Split_Tech!Q185=1,1,IF(COMBDG_Split_Tech!Q185="",0,IFERROR((COMBDG_Split_Tech!Q185*(SUMIFS('AGG Activity_16'!G:G,'AGG Activity_16'!$A:$A,$B185)+SUMIFS('AGG Activity_EX'!G:G,'AGG Activity_EX'!$A:$A,$B185))-SUMIFS(Activity_EX!G:G,Activity_EX!$A:$A,$A185))/(SUMIFS('AGG Activity_16'!G:G,'AGG Activity_16'!$A:$A,$B185)),1)))))</f>
        <v>0</v>
      </c>
      <c r="R185" s="7">
        <f>IF(AND(R$1=2017,OR(L185="WH",L185="SH")),IF(COMBDG_Split_Tech!R185="",0,COMBDG_Split_Tech!R185),IF(R$1=2016,IF(COMBDG_Split_Tech!R185="",0,COMBDG_Split_Tech!R185),IF(COMBDG_Split_Tech!R185=1,1,IF(COMBDG_Split_Tech!R185="",0,IFERROR((COMBDG_Split_Tech!R185*(SUMIFS('AGG Activity_16'!H:H,'AGG Activity_16'!$A:$A,$B185)+SUMIFS('AGG Activity_EX'!H:H,'AGG Activity_EX'!$A:$A,$B185))-SUMIFS(Activity_EX!H:H,Activity_EX!$A:$A,$A185))/(SUMIFS('AGG Activity_16'!H:H,'AGG Activity_16'!$A:$A,$B185)),1)))))</f>
        <v>0</v>
      </c>
      <c r="S185" s="7">
        <f>IF(AND(S$1=2017,OR(M185="WH",M185="SH")),IF(COMBDG_Split_Tech!S185="",0,COMBDG_Split_Tech!S185),IF(S$1=2016,IF(COMBDG_Split_Tech!S185="",0,COMBDG_Split_Tech!S185),IF(COMBDG_Split_Tech!S185=1,1,IF(COMBDG_Split_Tech!S185="",0,IFERROR((COMBDG_Split_Tech!S185*(SUMIFS('AGG Activity_16'!I:I,'AGG Activity_16'!$A:$A,$B185)+SUMIFS('AGG Activity_EX'!I:I,'AGG Activity_EX'!$A:$A,$B185))-SUMIFS(Activity_EX!I:I,Activity_EX!$A:$A,$A185))/(SUMIFS('AGG Activity_16'!I:I,'AGG Activity_16'!$A:$A,$B185)),1)))))</f>
        <v>0</v>
      </c>
      <c r="T185" s="7">
        <f>IF(AND(T$1=2017,OR(N185="WH",N185="SH")),IF(COMBDG_Split_Tech!T185="",0,COMBDG_Split_Tech!T185),IF(T$1=2016,IF(COMBDG_Split_Tech!T185="",0,COMBDG_Split_Tech!T185),IF(COMBDG_Split_Tech!T185=1,1,IF(COMBDG_Split_Tech!T185="",0,IFERROR((COMBDG_Split_Tech!T185*(SUMIFS('AGG Activity_16'!J:J,'AGG Activity_16'!$A:$A,$B185)+SUMIFS('AGG Activity_EX'!J:J,'AGG Activity_EX'!$A:$A,$B185))-SUMIFS(Activity_EX!J:J,Activity_EX!$A:$A,$A185))/(SUMIFS('AGG Activity_16'!J:J,'AGG Activity_16'!$A:$A,$B185)),1)))))</f>
        <v>0</v>
      </c>
      <c r="U185" s="7">
        <f>IF(AND(U$1=2017,OR(O185="WH",O185="SH")),IF(COMBDG_Split_Tech!U185="",0,COMBDG_Split_Tech!U185),IF(U$1=2016,IF(COMBDG_Split_Tech!U185="",0,COMBDG_Split_Tech!U185),IF(COMBDG_Split_Tech!U185=1,1,IF(COMBDG_Split_Tech!U185="",0,IFERROR((COMBDG_Split_Tech!U185*(SUMIFS('AGG Activity_16'!K:K,'AGG Activity_16'!$A:$A,$B185)+SUMIFS('AGG Activity_EX'!K:K,'AGG Activity_EX'!$A:$A,$B185))-SUMIFS(Activity_EX!K:K,Activity_EX!$A:$A,$A185))/(SUMIFS('AGG Activity_16'!K:K,'AGG Activity_16'!$A:$A,$B185)),1)))))</f>
        <v>0</v>
      </c>
    </row>
    <row r="186" spans="1:21" x14ac:dyDescent="0.25">
      <c r="A186" t="str">
        <f>COMBDG_Split_Tech!A186</f>
        <v>COMBDGHLCNewLIFLC___STDELC</v>
      </c>
      <c r="B186" t="str">
        <f>COMBDG_Split_Tech!B186</f>
        <v>COMBDGHLCNewLI</v>
      </c>
      <c r="C186" t="str">
        <f>COMBDG_Split_Tech!C186</f>
        <v>COM</v>
      </c>
      <c r="D186" t="str">
        <f>COMBDG_Split_Tech!D186</f>
        <v>BDG</v>
      </c>
      <c r="E186" t="str">
        <f>COMBDG_Split_Tech!E186</f>
        <v>HLC</v>
      </c>
      <c r="F186" t="str">
        <f>COMBDG_Split_Tech!F186</f>
        <v>New</v>
      </c>
      <c r="G186" t="str">
        <f>COMBDG_Split_Tech!G186</f>
        <v>LI</v>
      </c>
      <c r="H186" t="str">
        <f>COMBDG_Split_Tech!H186</f>
        <v>FLC</v>
      </c>
      <c r="I186" t="str">
        <f>COMBDG_Split_Tech!I186</f>
        <v>___</v>
      </c>
      <c r="J186" t="str">
        <f>COMBDG_Split_Tech!J186</f>
        <v>STD</v>
      </c>
      <c r="K186" t="str">
        <f>COMBDG_Split_Tech!K186</f>
        <v>ELC</v>
      </c>
      <c r="L186" s="7">
        <f>IF(AND(L$1=2017,OR(F186="WH",F186="SH")),IF(COMBDG_Split_Tech!L186="",0,COMBDG_Split_Tech!L186),IF(L$1=2016,IF(COMBDG_Split_Tech!L186="",0,COMBDG_Split_Tech!L186),IF(COMBDG_Split_Tech!L186=1,1,IF(COMBDG_Split_Tech!L186="",0,IFERROR((COMBDG_Split_Tech!L186*(SUMIFS('AGG Activity_16'!B:B,'AGG Activity_16'!$A:$A,$B186)+SUMIFS('AGG Activity_EX'!B:B,'AGG Activity_EX'!$A:$A,$B186))-SUMIFS(Activity_EX!B:B,Activity_EX!$A:$A,$A186))/(SUMIFS('AGG Activity_16'!B:B,'AGG Activity_16'!$A:$A,$B186)),1)))))</f>
        <v>0</v>
      </c>
      <c r="M186" s="7">
        <f>IF(AND(M$1=2017,OR(G186="WH",G186="SH")),IF(COMBDG_Split_Tech!M186="",0,COMBDG_Split_Tech!M186),IF(M$1=2016,IF(COMBDG_Split_Tech!M186="",0,COMBDG_Split_Tech!M186),IF(COMBDG_Split_Tech!M186=1,1,IF(COMBDG_Split_Tech!M186="",0,IFERROR((COMBDG_Split_Tech!M186*(SUMIFS('AGG Activity_16'!C:C,'AGG Activity_16'!$A:$A,$B186)+SUMIFS('AGG Activity_EX'!C:C,'AGG Activity_EX'!$A:$A,$B186))-SUMIFS(Activity_EX!C:C,Activity_EX!$A:$A,$A186))/(SUMIFS('AGG Activity_16'!C:C,'AGG Activity_16'!$A:$A,$B186)),1)))))</f>
        <v>0</v>
      </c>
      <c r="N186" s="7">
        <f>IF(AND(N$1=2017,OR(H186="WH",H186="SH")),IF(COMBDG_Split_Tech!N186="",0,COMBDG_Split_Tech!N186),IF(N$1=2016,IF(COMBDG_Split_Tech!N186="",0,COMBDG_Split_Tech!N186),IF(COMBDG_Split_Tech!N186=1,1,IF(COMBDG_Split_Tech!N186="",0,IFERROR((COMBDG_Split_Tech!N186*(SUMIFS('AGG Activity_16'!D:D,'AGG Activity_16'!$A:$A,$B186)+SUMIFS('AGG Activity_EX'!D:D,'AGG Activity_EX'!$A:$A,$B186))-SUMIFS(Activity_EX!D:D,Activity_EX!$A:$A,$A186))/(SUMIFS('AGG Activity_16'!D:D,'AGG Activity_16'!$A:$A,$B186)),1)))))</f>
        <v>0</v>
      </c>
      <c r="O186" s="7">
        <f>IF(AND(O$1=2017,OR(I186="WH",I186="SH")),IF(COMBDG_Split_Tech!O186="",0,COMBDG_Split_Tech!O186),IF(O$1=2016,IF(COMBDG_Split_Tech!O186="",0,COMBDG_Split_Tech!O186),IF(COMBDG_Split_Tech!O186=1,1,IF(COMBDG_Split_Tech!O186="",0,IFERROR((COMBDG_Split_Tech!O186*(SUMIFS('AGG Activity_16'!E:E,'AGG Activity_16'!$A:$A,$B186)+SUMIFS('AGG Activity_EX'!E:E,'AGG Activity_EX'!$A:$A,$B186))-SUMIFS(Activity_EX!E:E,Activity_EX!$A:$A,$A186))/(SUMIFS('AGG Activity_16'!E:E,'AGG Activity_16'!$A:$A,$B186)),1)))))</f>
        <v>0</v>
      </c>
      <c r="P186" s="7">
        <f>IF(AND(P$1=2017,OR(J186="WH",J186="SH")),IF(COMBDG_Split_Tech!P186="",0,COMBDG_Split_Tech!P186),IF(P$1=2016,IF(COMBDG_Split_Tech!P186="",0,COMBDG_Split_Tech!P186),IF(COMBDG_Split_Tech!P186=1,1,IF(COMBDG_Split_Tech!P186="",0,IFERROR((COMBDG_Split_Tech!P186*(SUMIFS('AGG Activity_16'!F:F,'AGG Activity_16'!$A:$A,$B186)+SUMIFS('AGG Activity_EX'!F:F,'AGG Activity_EX'!$A:$A,$B186))-SUMIFS(Activity_EX!F:F,Activity_EX!$A:$A,$A186))/(SUMIFS('AGG Activity_16'!F:F,'AGG Activity_16'!$A:$A,$B186)),1)))))</f>
        <v>0</v>
      </c>
      <c r="Q186" s="7">
        <f>IF(AND(Q$1=2017,OR(K186="WH",K186="SH")),IF(COMBDG_Split_Tech!Q186="",0,COMBDG_Split_Tech!Q186),IF(Q$1=2016,IF(COMBDG_Split_Tech!Q186="",0,COMBDG_Split_Tech!Q186),IF(COMBDG_Split_Tech!Q186=1,1,IF(COMBDG_Split_Tech!Q186="",0,IFERROR((COMBDG_Split_Tech!Q186*(SUMIFS('AGG Activity_16'!G:G,'AGG Activity_16'!$A:$A,$B186)+SUMIFS('AGG Activity_EX'!G:G,'AGG Activity_EX'!$A:$A,$B186))-SUMIFS(Activity_EX!G:G,Activity_EX!$A:$A,$A186))/(SUMIFS('AGG Activity_16'!G:G,'AGG Activity_16'!$A:$A,$B186)),1)))))</f>
        <v>0</v>
      </c>
      <c r="R186" s="7">
        <f>IF(AND(R$1=2017,OR(L186="WH",L186="SH")),IF(COMBDG_Split_Tech!R186="",0,COMBDG_Split_Tech!R186),IF(R$1=2016,IF(COMBDG_Split_Tech!R186="",0,COMBDG_Split_Tech!R186),IF(COMBDG_Split_Tech!R186=1,1,IF(COMBDG_Split_Tech!R186="",0,IFERROR((COMBDG_Split_Tech!R186*(SUMIFS('AGG Activity_16'!H:H,'AGG Activity_16'!$A:$A,$B186)+SUMIFS('AGG Activity_EX'!H:H,'AGG Activity_EX'!$A:$A,$B186))-SUMIFS(Activity_EX!H:H,Activity_EX!$A:$A,$A186))/(SUMIFS('AGG Activity_16'!H:H,'AGG Activity_16'!$A:$A,$B186)),1)))))</f>
        <v>0</v>
      </c>
      <c r="S186" s="7">
        <f>IF(AND(S$1=2017,OR(M186="WH",M186="SH")),IF(COMBDG_Split_Tech!S186="",0,COMBDG_Split_Tech!S186),IF(S$1=2016,IF(COMBDG_Split_Tech!S186="",0,COMBDG_Split_Tech!S186),IF(COMBDG_Split_Tech!S186=1,1,IF(COMBDG_Split_Tech!S186="",0,IFERROR((COMBDG_Split_Tech!S186*(SUMIFS('AGG Activity_16'!I:I,'AGG Activity_16'!$A:$A,$B186)+SUMIFS('AGG Activity_EX'!I:I,'AGG Activity_EX'!$A:$A,$B186))-SUMIFS(Activity_EX!I:I,Activity_EX!$A:$A,$A186))/(SUMIFS('AGG Activity_16'!I:I,'AGG Activity_16'!$A:$A,$B186)),1)))))</f>
        <v>0</v>
      </c>
      <c r="T186" s="7">
        <f>IF(AND(T$1=2017,OR(N186="WH",N186="SH")),IF(COMBDG_Split_Tech!T186="",0,COMBDG_Split_Tech!T186),IF(T$1=2016,IF(COMBDG_Split_Tech!T186="",0,COMBDG_Split_Tech!T186),IF(COMBDG_Split_Tech!T186=1,1,IF(COMBDG_Split_Tech!T186="",0,IFERROR((COMBDG_Split_Tech!T186*(SUMIFS('AGG Activity_16'!J:J,'AGG Activity_16'!$A:$A,$B186)+SUMIFS('AGG Activity_EX'!J:J,'AGG Activity_EX'!$A:$A,$B186))-SUMIFS(Activity_EX!J:J,Activity_EX!$A:$A,$A186))/(SUMIFS('AGG Activity_16'!J:J,'AGG Activity_16'!$A:$A,$B186)),1)))))</f>
        <v>0</v>
      </c>
      <c r="U186" s="7">
        <f>IF(AND(U$1=2017,OR(O186="WH",O186="SH")),IF(COMBDG_Split_Tech!U186="",0,COMBDG_Split_Tech!U186),IF(U$1=2016,IF(COMBDG_Split_Tech!U186="",0,COMBDG_Split_Tech!U186),IF(COMBDG_Split_Tech!U186=1,1,IF(COMBDG_Split_Tech!U186="",0,IFERROR((COMBDG_Split_Tech!U186*(SUMIFS('AGG Activity_16'!K:K,'AGG Activity_16'!$A:$A,$B186)+SUMIFS('AGG Activity_EX'!K:K,'AGG Activity_EX'!$A:$A,$B186))-SUMIFS(Activity_EX!K:K,Activity_EX!$A:$A,$A186))/(SUMIFS('AGG Activity_16'!K:K,'AGG Activity_16'!$A:$A,$B186)),1)))))</f>
        <v>0</v>
      </c>
    </row>
    <row r="187" spans="1:21" x14ac:dyDescent="0.25">
      <c r="A187" t="str">
        <f>COMBDG_Split_Tech!A187</f>
        <v>COMBDGHLCNewLIFLU___STDELC</v>
      </c>
      <c r="B187" t="str">
        <f>COMBDG_Split_Tech!B187</f>
        <v>COMBDGHLCNewLI</v>
      </c>
      <c r="C187" t="str">
        <f>COMBDG_Split_Tech!C187</f>
        <v>COM</v>
      </c>
      <c r="D187" t="str">
        <f>COMBDG_Split_Tech!D187</f>
        <v>BDG</v>
      </c>
      <c r="E187" t="str">
        <f>COMBDG_Split_Tech!E187</f>
        <v>HLC</v>
      </c>
      <c r="F187" t="str">
        <f>COMBDG_Split_Tech!F187</f>
        <v>New</v>
      </c>
      <c r="G187" t="str">
        <f>COMBDG_Split_Tech!G187</f>
        <v>LI</v>
      </c>
      <c r="H187" t="str">
        <f>COMBDG_Split_Tech!H187</f>
        <v>FLU</v>
      </c>
      <c r="I187" t="str">
        <f>COMBDG_Split_Tech!I187</f>
        <v>___</v>
      </c>
      <c r="J187" t="str">
        <f>COMBDG_Split_Tech!J187</f>
        <v>STD</v>
      </c>
      <c r="K187" t="str">
        <f>COMBDG_Split_Tech!K187</f>
        <v>ELC</v>
      </c>
      <c r="L187" s="7">
        <f>IF(AND(L$1=2017,OR(F187="WH",F187="SH")),IF(COMBDG_Split_Tech!L187="",0,COMBDG_Split_Tech!L187),IF(L$1=2016,IF(COMBDG_Split_Tech!L187="",0,COMBDG_Split_Tech!L187),IF(COMBDG_Split_Tech!L187=1,1,IF(COMBDG_Split_Tech!L187="",0,IFERROR((COMBDG_Split_Tech!L187*(SUMIFS('AGG Activity_16'!B:B,'AGG Activity_16'!$A:$A,$B187)+SUMIFS('AGG Activity_EX'!B:B,'AGG Activity_EX'!$A:$A,$B187))-SUMIFS(Activity_EX!B:B,Activity_EX!$A:$A,$A187))/(SUMIFS('AGG Activity_16'!B:B,'AGG Activity_16'!$A:$A,$B187)),1)))))</f>
        <v>0</v>
      </c>
      <c r="M187" s="7">
        <f>IF(AND(M$1=2017,OR(G187="WH",G187="SH")),IF(COMBDG_Split_Tech!M187="",0,COMBDG_Split_Tech!M187),IF(M$1=2016,IF(COMBDG_Split_Tech!M187="",0,COMBDG_Split_Tech!M187),IF(COMBDG_Split_Tech!M187=1,1,IF(COMBDG_Split_Tech!M187="",0,IFERROR((COMBDG_Split_Tech!M187*(SUMIFS('AGG Activity_16'!C:C,'AGG Activity_16'!$A:$A,$B187)+SUMIFS('AGG Activity_EX'!C:C,'AGG Activity_EX'!$A:$A,$B187))-SUMIFS(Activity_EX!C:C,Activity_EX!$A:$A,$A187))/(SUMIFS('AGG Activity_16'!C:C,'AGG Activity_16'!$A:$A,$B187)),1)))))</f>
        <v>0</v>
      </c>
      <c r="N187" s="7">
        <f>IF(AND(N$1=2017,OR(H187="WH",H187="SH")),IF(COMBDG_Split_Tech!N187="",0,COMBDG_Split_Tech!N187),IF(N$1=2016,IF(COMBDG_Split_Tech!N187="",0,COMBDG_Split_Tech!N187),IF(COMBDG_Split_Tech!N187=1,1,IF(COMBDG_Split_Tech!N187="",0,IFERROR((COMBDG_Split_Tech!N187*(SUMIFS('AGG Activity_16'!D:D,'AGG Activity_16'!$A:$A,$B187)+SUMIFS('AGG Activity_EX'!D:D,'AGG Activity_EX'!$A:$A,$B187))-SUMIFS(Activity_EX!D:D,Activity_EX!$A:$A,$A187))/(SUMIFS('AGG Activity_16'!D:D,'AGG Activity_16'!$A:$A,$B187)),1)))))</f>
        <v>0</v>
      </c>
      <c r="O187" s="7">
        <f>IF(AND(O$1=2017,OR(I187="WH",I187="SH")),IF(COMBDG_Split_Tech!O187="",0,COMBDG_Split_Tech!O187),IF(O$1=2016,IF(COMBDG_Split_Tech!O187="",0,COMBDG_Split_Tech!O187),IF(COMBDG_Split_Tech!O187=1,1,IF(COMBDG_Split_Tech!O187="",0,IFERROR((COMBDG_Split_Tech!O187*(SUMIFS('AGG Activity_16'!E:E,'AGG Activity_16'!$A:$A,$B187)+SUMIFS('AGG Activity_EX'!E:E,'AGG Activity_EX'!$A:$A,$B187))-SUMIFS(Activity_EX!E:E,Activity_EX!$A:$A,$A187))/(SUMIFS('AGG Activity_16'!E:E,'AGG Activity_16'!$A:$A,$B187)),1)))))</f>
        <v>0</v>
      </c>
      <c r="P187" s="7">
        <f>IF(AND(P$1=2017,OR(J187="WH",J187="SH")),IF(COMBDG_Split_Tech!P187="",0,COMBDG_Split_Tech!P187),IF(P$1=2016,IF(COMBDG_Split_Tech!P187="",0,COMBDG_Split_Tech!P187),IF(COMBDG_Split_Tech!P187=1,1,IF(COMBDG_Split_Tech!P187="",0,IFERROR((COMBDG_Split_Tech!P187*(SUMIFS('AGG Activity_16'!F:F,'AGG Activity_16'!$A:$A,$B187)+SUMIFS('AGG Activity_EX'!F:F,'AGG Activity_EX'!$A:$A,$B187))-SUMIFS(Activity_EX!F:F,Activity_EX!$A:$A,$A187))/(SUMIFS('AGG Activity_16'!F:F,'AGG Activity_16'!$A:$A,$B187)),1)))))</f>
        <v>0</v>
      </c>
      <c r="Q187" s="7">
        <f>IF(AND(Q$1=2017,OR(K187="WH",K187="SH")),IF(COMBDG_Split_Tech!Q187="",0,COMBDG_Split_Tech!Q187),IF(Q$1=2016,IF(COMBDG_Split_Tech!Q187="",0,COMBDG_Split_Tech!Q187),IF(COMBDG_Split_Tech!Q187=1,1,IF(COMBDG_Split_Tech!Q187="",0,IFERROR((COMBDG_Split_Tech!Q187*(SUMIFS('AGG Activity_16'!G:G,'AGG Activity_16'!$A:$A,$B187)+SUMIFS('AGG Activity_EX'!G:G,'AGG Activity_EX'!$A:$A,$B187))-SUMIFS(Activity_EX!G:G,Activity_EX!$A:$A,$A187))/(SUMIFS('AGG Activity_16'!G:G,'AGG Activity_16'!$A:$A,$B187)),1)))))</f>
        <v>0</v>
      </c>
      <c r="R187" s="7">
        <f>IF(AND(R$1=2017,OR(L187="WH",L187="SH")),IF(COMBDG_Split_Tech!R187="",0,COMBDG_Split_Tech!R187),IF(R$1=2016,IF(COMBDG_Split_Tech!R187="",0,COMBDG_Split_Tech!R187),IF(COMBDG_Split_Tech!R187=1,1,IF(COMBDG_Split_Tech!R187="",0,IFERROR((COMBDG_Split_Tech!R187*(SUMIFS('AGG Activity_16'!H:H,'AGG Activity_16'!$A:$A,$B187)+SUMIFS('AGG Activity_EX'!H:H,'AGG Activity_EX'!$A:$A,$B187))-SUMIFS(Activity_EX!H:H,Activity_EX!$A:$A,$A187))/(SUMIFS('AGG Activity_16'!H:H,'AGG Activity_16'!$A:$A,$B187)),1)))))</f>
        <v>0</v>
      </c>
      <c r="S187" s="7">
        <f>IF(AND(S$1=2017,OR(M187="WH",M187="SH")),IF(COMBDG_Split_Tech!S187="",0,COMBDG_Split_Tech!S187),IF(S$1=2016,IF(COMBDG_Split_Tech!S187="",0,COMBDG_Split_Tech!S187),IF(COMBDG_Split_Tech!S187=1,1,IF(COMBDG_Split_Tech!S187="",0,IFERROR((COMBDG_Split_Tech!S187*(SUMIFS('AGG Activity_16'!I:I,'AGG Activity_16'!$A:$A,$B187)+SUMIFS('AGG Activity_EX'!I:I,'AGG Activity_EX'!$A:$A,$B187))-SUMIFS(Activity_EX!I:I,Activity_EX!$A:$A,$A187))/(SUMIFS('AGG Activity_16'!I:I,'AGG Activity_16'!$A:$A,$B187)),1)))))</f>
        <v>0</v>
      </c>
      <c r="T187" s="7">
        <f>IF(AND(T$1=2017,OR(N187="WH",N187="SH")),IF(COMBDG_Split_Tech!T187="",0,COMBDG_Split_Tech!T187),IF(T$1=2016,IF(COMBDG_Split_Tech!T187="",0,COMBDG_Split_Tech!T187),IF(COMBDG_Split_Tech!T187=1,1,IF(COMBDG_Split_Tech!T187="",0,IFERROR((COMBDG_Split_Tech!T187*(SUMIFS('AGG Activity_16'!J:J,'AGG Activity_16'!$A:$A,$B187)+SUMIFS('AGG Activity_EX'!J:J,'AGG Activity_EX'!$A:$A,$B187))-SUMIFS(Activity_EX!J:J,Activity_EX!$A:$A,$A187))/(SUMIFS('AGG Activity_16'!J:J,'AGG Activity_16'!$A:$A,$B187)),1)))))</f>
        <v>0</v>
      </c>
      <c r="U187" s="7">
        <f>IF(AND(U$1=2017,OR(O187="WH",O187="SH")),IF(COMBDG_Split_Tech!U187="",0,COMBDG_Split_Tech!U187),IF(U$1=2016,IF(COMBDG_Split_Tech!U187="",0,COMBDG_Split_Tech!U187),IF(COMBDG_Split_Tech!U187=1,1,IF(COMBDG_Split_Tech!U187="",0,IFERROR((COMBDG_Split_Tech!U187*(SUMIFS('AGG Activity_16'!K:K,'AGG Activity_16'!$A:$A,$B187)+SUMIFS('AGG Activity_EX'!K:K,'AGG Activity_EX'!$A:$A,$B187))-SUMIFS(Activity_EX!K:K,Activity_EX!$A:$A,$A187))/(SUMIFS('AGG Activity_16'!K:K,'AGG Activity_16'!$A:$A,$B187)),1)))))</f>
        <v>0</v>
      </c>
    </row>
    <row r="188" spans="1:21" x14ac:dyDescent="0.25">
      <c r="A188" t="str">
        <f>COMBDG_Split_Tech!A188</f>
        <v>COMBDGHLCNewLIHAL___STDELC</v>
      </c>
      <c r="B188" t="str">
        <f>COMBDG_Split_Tech!B188</f>
        <v>COMBDGHLCNewLI</v>
      </c>
      <c r="C188" t="str">
        <f>COMBDG_Split_Tech!C188</f>
        <v>COM</v>
      </c>
      <c r="D188" t="str">
        <f>COMBDG_Split_Tech!D188</f>
        <v>BDG</v>
      </c>
      <c r="E188" t="str">
        <f>COMBDG_Split_Tech!E188</f>
        <v>HLC</v>
      </c>
      <c r="F188" t="str">
        <f>COMBDG_Split_Tech!F188</f>
        <v>New</v>
      </c>
      <c r="G188" t="str">
        <f>COMBDG_Split_Tech!G188</f>
        <v>LI</v>
      </c>
      <c r="H188" t="str">
        <f>COMBDG_Split_Tech!H188</f>
        <v>HAL</v>
      </c>
      <c r="I188" t="str">
        <f>COMBDG_Split_Tech!I188</f>
        <v>___</v>
      </c>
      <c r="J188" t="str">
        <f>COMBDG_Split_Tech!J188</f>
        <v>STD</v>
      </c>
      <c r="K188" t="str">
        <f>COMBDG_Split_Tech!K188</f>
        <v>ELC</v>
      </c>
      <c r="L188" s="7">
        <f>IF(AND(L$1=2017,OR(F188="WH",F188="SH")),IF(COMBDG_Split_Tech!L188="",0,COMBDG_Split_Tech!L188),IF(L$1=2016,IF(COMBDG_Split_Tech!L188="",0,COMBDG_Split_Tech!L188),IF(COMBDG_Split_Tech!L188=1,1,IF(COMBDG_Split_Tech!L188="",0,IFERROR((COMBDG_Split_Tech!L188*(SUMIFS('AGG Activity_16'!B:B,'AGG Activity_16'!$A:$A,$B188)+SUMIFS('AGG Activity_EX'!B:B,'AGG Activity_EX'!$A:$A,$B188))-SUMIFS(Activity_EX!B:B,Activity_EX!$A:$A,$A188))/(SUMIFS('AGG Activity_16'!B:B,'AGG Activity_16'!$A:$A,$B188)),1)))))</f>
        <v>0</v>
      </c>
      <c r="M188" s="7">
        <f>IF(AND(M$1=2017,OR(G188="WH",G188="SH")),IF(COMBDG_Split_Tech!M188="",0,COMBDG_Split_Tech!M188),IF(M$1=2016,IF(COMBDG_Split_Tech!M188="",0,COMBDG_Split_Tech!M188),IF(COMBDG_Split_Tech!M188=1,1,IF(COMBDG_Split_Tech!M188="",0,IFERROR((COMBDG_Split_Tech!M188*(SUMIFS('AGG Activity_16'!C:C,'AGG Activity_16'!$A:$A,$B188)+SUMIFS('AGG Activity_EX'!C:C,'AGG Activity_EX'!$A:$A,$B188))-SUMIFS(Activity_EX!C:C,Activity_EX!$A:$A,$A188))/(SUMIFS('AGG Activity_16'!C:C,'AGG Activity_16'!$A:$A,$B188)),1)))))</f>
        <v>0</v>
      </c>
      <c r="N188" s="7">
        <f>IF(AND(N$1=2017,OR(H188="WH",H188="SH")),IF(COMBDG_Split_Tech!N188="",0,COMBDG_Split_Tech!N188),IF(N$1=2016,IF(COMBDG_Split_Tech!N188="",0,COMBDG_Split_Tech!N188),IF(COMBDG_Split_Tech!N188=1,1,IF(COMBDG_Split_Tech!N188="",0,IFERROR((COMBDG_Split_Tech!N188*(SUMIFS('AGG Activity_16'!D:D,'AGG Activity_16'!$A:$A,$B188)+SUMIFS('AGG Activity_EX'!D:D,'AGG Activity_EX'!$A:$A,$B188))-SUMIFS(Activity_EX!D:D,Activity_EX!$A:$A,$A188))/(SUMIFS('AGG Activity_16'!D:D,'AGG Activity_16'!$A:$A,$B188)),1)))))</f>
        <v>0</v>
      </c>
      <c r="O188" s="7">
        <f>IF(AND(O$1=2017,OR(I188="WH",I188="SH")),IF(COMBDG_Split_Tech!O188="",0,COMBDG_Split_Tech!O188),IF(O$1=2016,IF(COMBDG_Split_Tech!O188="",0,COMBDG_Split_Tech!O188),IF(COMBDG_Split_Tech!O188=1,1,IF(COMBDG_Split_Tech!O188="",0,IFERROR((COMBDG_Split_Tech!O188*(SUMIFS('AGG Activity_16'!E:E,'AGG Activity_16'!$A:$A,$B188)+SUMIFS('AGG Activity_EX'!E:E,'AGG Activity_EX'!$A:$A,$B188))-SUMIFS(Activity_EX!E:E,Activity_EX!$A:$A,$A188))/(SUMIFS('AGG Activity_16'!E:E,'AGG Activity_16'!$A:$A,$B188)),1)))))</f>
        <v>0</v>
      </c>
      <c r="P188" s="7">
        <f>IF(AND(P$1=2017,OR(J188="WH",J188="SH")),IF(COMBDG_Split_Tech!P188="",0,COMBDG_Split_Tech!P188),IF(P$1=2016,IF(COMBDG_Split_Tech!P188="",0,COMBDG_Split_Tech!P188),IF(COMBDG_Split_Tech!P188=1,1,IF(COMBDG_Split_Tech!P188="",0,IFERROR((COMBDG_Split_Tech!P188*(SUMIFS('AGG Activity_16'!F:F,'AGG Activity_16'!$A:$A,$B188)+SUMIFS('AGG Activity_EX'!F:F,'AGG Activity_EX'!$A:$A,$B188))-SUMIFS(Activity_EX!F:F,Activity_EX!$A:$A,$A188))/(SUMIFS('AGG Activity_16'!F:F,'AGG Activity_16'!$A:$A,$B188)),1)))))</f>
        <v>0</v>
      </c>
      <c r="Q188" s="7">
        <f>IF(AND(Q$1=2017,OR(K188="WH",K188="SH")),IF(COMBDG_Split_Tech!Q188="",0,COMBDG_Split_Tech!Q188),IF(Q$1=2016,IF(COMBDG_Split_Tech!Q188="",0,COMBDG_Split_Tech!Q188),IF(COMBDG_Split_Tech!Q188=1,1,IF(COMBDG_Split_Tech!Q188="",0,IFERROR((COMBDG_Split_Tech!Q188*(SUMIFS('AGG Activity_16'!G:G,'AGG Activity_16'!$A:$A,$B188)+SUMIFS('AGG Activity_EX'!G:G,'AGG Activity_EX'!$A:$A,$B188))-SUMIFS(Activity_EX!G:G,Activity_EX!$A:$A,$A188))/(SUMIFS('AGG Activity_16'!G:G,'AGG Activity_16'!$A:$A,$B188)),1)))))</f>
        <v>0</v>
      </c>
      <c r="R188" s="7">
        <f>IF(AND(R$1=2017,OR(L188="WH",L188="SH")),IF(COMBDG_Split_Tech!R188="",0,COMBDG_Split_Tech!R188),IF(R$1=2016,IF(COMBDG_Split_Tech!R188="",0,COMBDG_Split_Tech!R188),IF(COMBDG_Split_Tech!R188=1,1,IF(COMBDG_Split_Tech!R188="",0,IFERROR((COMBDG_Split_Tech!R188*(SUMIFS('AGG Activity_16'!H:H,'AGG Activity_16'!$A:$A,$B188)+SUMIFS('AGG Activity_EX'!H:H,'AGG Activity_EX'!$A:$A,$B188))-SUMIFS(Activity_EX!H:H,Activity_EX!$A:$A,$A188))/(SUMIFS('AGG Activity_16'!H:H,'AGG Activity_16'!$A:$A,$B188)),1)))))</f>
        <v>0</v>
      </c>
      <c r="S188" s="7">
        <f>IF(AND(S$1=2017,OR(M188="WH",M188="SH")),IF(COMBDG_Split_Tech!S188="",0,COMBDG_Split_Tech!S188),IF(S$1=2016,IF(COMBDG_Split_Tech!S188="",0,COMBDG_Split_Tech!S188),IF(COMBDG_Split_Tech!S188=1,1,IF(COMBDG_Split_Tech!S188="",0,IFERROR((COMBDG_Split_Tech!S188*(SUMIFS('AGG Activity_16'!I:I,'AGG Activity_16'!$A:$A,$B188)+SUMIFS('AGG Activity_EX'!I:I,'AGG Activity_EX'!$A:$A,$B188))-SUMIFS(Activity_EX!I:I,Activity_EX!$A:$A,$A188))/(SUMIFS('AGG Activity_16'!I:I,'AGG Activity_16'!$A:$A,$B188)),1)))))</f>
        <v>0</v>
      </c>
      <c r="T188" s="7">
        <f>IF(AND(T$1=2017,OR(N188="WH",N188="SH")),IF(COMBDG_Split_Tech!T188="",0,COMBDG_Split_Tech!T188),IF(T$1=2016,IF(COMBDG_Split_Tech!T188="",0,COMBDG_Split_Tech!T188),IF(COMBDG_Split_Tech!T188=1,1,IF(COMBDG_Split_Tech!T188="",0,IFERROR((COMBDG_Split_Tech!T188*(SUMIFS('AGG Activity_16'!J:J,'AGG Activity_16'!$A:$A,$B188)+SUMIFS('AGG Activity_EX'!J:J,'AGG Activity_EX'!$A:$A,$B188))-SUMIFS(Activity_EX!J:J,Activity_EX!$A:$A,$A188))/(SUMIFS('AGG Activity_16'!J:J,'AGG Activity_16'!$A:$A,$B188)),1)))))</f>
        <v>0</v>
      </c>
      <c r="U188" s="7">
        <f>IF(AND(U$1=2017,OR(O188="WH",O188="SH")),IF(COMBDG_Split_Tech!U188="",0,COMBDG_Split_Tech!U188),IF(U$1=2016,IF(COMBDG_Split_Tech!U188="",0,COMBDG_Split_Tech!U188),IF(COMBDG_Split_Tech!U188=1,1,IF(COMBDG_Split_Tech!U188="",0,IFERROR((COMBDG_Split_Tech!U188*(SUMIFS('AGG Activity_16'!K:K,'AGG Activity_16'!$A:$A,$B188)+SUMIFS('AGG Activity_EX'!K:K,'AGG Activity_EX'!$A:$A,$B188))-SUMIFS(Activity_EX!K:K,Activity_EX!$A:$A,$A188))/(SUMIFS('AGG Activity_16'!K:K,'AGG Activity_16'!$A:$A,$B188)),1)))))</f>
        <v>0</v>
      </c>
    </row>
    <row r="189" spans="1:21" x14ac:dyDescent="0.25">
      <c r="A189" t="str">
        <f>COMBDG_Split_Tech!A189</f>
        <v>COMBDGHLCNewLIINC___STDELC</v>
      </c>
      <c r="B189" t="str">
        <f>COMBDG_Split_Tech!B189</f>
        <v>COMBDGHLCNewLI</v>
      </c>
      <c r="C189" t="str">
        <f>COMBDG_Split_Tech!C189</f>
        <v>COM</v>
      </c>
      <c r="D189" t="str">
        <f>COMBDG_Split_Tech!D189</f>
        <v>BDG</v>
      </c>
      <c r="E189" t="str">
        <f>COMBDG_Split_Tech!E189</f>
        <v>HLC</v>
      </c>
      <c r="F189" t="str">
        <f>COMBDG_Split_Tech!F189</f>
        <v>New</v>
      </c>
      <c r="G189" t="str">
        <f>COMBDG_Split_Tech!G189</f>
        <v>LI</v>
      </c>
      <c r="H189" t="str">
        <f>COMBDG_Split_Tech!H189</f>
        <v>INC</v>
      </c>
      <c r="I189" t="str">
        <f>COMBDG_Split_Tech!I189</f>
        <v>___</v>
      </c>
      <c r="J189" t="str">
        <f>COMBDG_Split_Tech!J189</f>
        <v>STD</v>
      </c>
      <c r="K189" t="str">
        <f>COMBDG_Split_Tech!K189</f>
        <v>ELC</v>
      </c>
      <c r="L189" s="7">
        <f>IF(AND(L$1=2017,OR(F189="WH",F189="SH")),IF(COMBDG_Split_Tech!L189="",0,COMBDG_Split_Tech!L189),IF(L$1=2016,IF(COMBDG_Split_Tech!L189="",0,COMBDG_Split_Tech!L189),IF(COMBDG_Split_Tech!L189=1,1,IF(COMBDG_Split_Tech!L189="",0,IFERROR((COMBDG_Split_Tech!L189*(SUMIFS('AGG Activity_16'!B:B,'AGG Activity_16'!$A:$A,$B189)+SUMIFS('AGG Activity_EX'!B:B,'AGG Activity_EX'!$A:$A,$B189))-SUMIFS(Activity_EX!B:B,Activity_EX!$A:$A,$A189))/(SUMIFS('AGG Activity_16'!B:B,'AGG Activity_16'!$A:$A,$B189)),1)))))</f>
        <v>0</v>
      </c>
      <c r="M189" s="7">
        <f>IF(AND(M$1=2017,OR(G189="WH",G189="SH")),IF(COMBDG_Split_Tech!M189="",0,COMBDG_Split_Tech!M189),IF(M$1=2016,IF(COMBDG_Split_Tech!M189="",0,COMBDG_Split_Tech!M189),IF(COMBDG_Split_Tech!M189=1,1,IF(COMBDG_Split_Tech!M189="",0,IFERROR((COMBDG_Split_Tech!M189*(SUMIFS('AGG Activity_16'!C:C,'AGG Activity_16'!$A:$A,$B189)+SUMIFS('AGG Activity_EX'!C:C,'AGG Activity_EX'!$A:$A,$B189))-SUMIFS(Activity_EX!C:C,Activity_EX!$A:$A,$A189))/(SUMIFS('AGG Activity_16'!C:C,'AGG Activity_16'!$A:$A,$B189)),1)))))</f>
        <v>0</v>
      </c>
      <c r="N189" s="7">
        <f>IF(AND(N$1=2017,OR(H189="WH",H189="SH")),IF(COMBDG_Split_Tech!N189="",0,COMBDG_Split_Tech!N189),IF(N$1=2016,IF(COMBDG_Split_Tech!N189="",0,COMBDG_Split_Tech!N189),IF(COMBDG_Split_Tech!N189=1,1,IF(COMBDG_Split_Tech!N189="",0,IFERROR((COMBDG_Split_Tech!N189*(SUMIFS('AGG Activity_16'!D:D,'AGG Activity_16'!$A:$A,$B189)+SUMIFS('AGG Activity_EX'!D:D,'AGG Activity_EX'!$A:$A,$B189))-SUMIFS(Activity_EX!D:D,Activity_EX!$A:$A,$A189))/(SUMIFS('AGG Activity_16'!D:D,'AGG Activity_16'!$A:$A,$B189)),1)))))</f>
        <v>0</v>
      </c>
      <c r="O189" s="7">
        <f>IF(AND(O$1=2017,OR(I189="WH",I189="SH")),IF(COMBDG_Split_Tech!O189="",0,COMBDG_Split_Tech!O189),IF(O$1=2016,IF(COMBDG_Split_Tech!O189="",0,COMBDG_Split_Tech!O189),IF(COMBDG_Split_Tech!O189=1,1,IF(COMBDG_Split_Tech!O189="",0,IFERROR((COMBDG_Split_Tech!O189*(SUMIFS('AGG Activity_16'!E:E,'AGG Activity_16'!$A:$A,$B189)+SUMIFS('AGG Activity_EX'!E:E,'AGG Activity_EX'!$A:$A,$B189))-SUMIFS(Activity_EX!E:E,Activity_EX!$A:$A,$A189))/(SUMIFS('AGG Activity_16'!E:E,'AGG Activity_16'!$A:$A,$B189)),1)))))</f>
        <v>0</v>
      </c>
      <c r="P189" s="7">
        <f>IF(AND(P$1=2017,OR(J189="WH",J189="SH")),IF(COMBDG_Split_Tech!P189="",0,COMBDG_Split_Tech!P189),IF(P$1=2016,IF(COMBDG_Split_Tech!P189="",0,COMBDG_Split_Tech!P189),IF(COMBDG_Split_Tech!P189=1,1,IF(COMBDG_Split_Tech!P189="",0,IFERROR((COMBDG_Split_Tech!P189*(SUMIFS('AGG Activity_16'!F:F,'AGG Activity_16'!$A:$A,$B189)+SUMIFS('AGG Activity_EX'!F:F,'AGG Activity_EX'!$A:$A,$B189))-SUMIFS(Activity_EX!F:F,Activity_EX!$A:$A,$A189))/(SUMIFS('AGG Activity_16'!F:F,'AGG Activity_16'!$A:$A,$B189)),1)))))</f>
        <v>0</v>
      </c>
      <c r="Q189" s="7">
        <f>IF(AND(Q$1=2017,OR(K189="WH",K189="SH")),IF(COMBDG_Split_Tech!Q189="",0,COMBDG_Split_Tech!Q189),IF(Q$1=2016,IF(COMBDG_Split_Tech!Q189="",0,COMBDG_Split_Tech!Q189),IF(COMBDG_Split_Tech!Q189=1,1,IF(COMBDG_Split_Tech!Q189="",0,IFERROR((COMBDG_Split_Tech!Q189*(SUMIFS('AGG Activity_16'!G:G,'AGG Activity_16'!$A:$A,$B189)+SUMIFS('AGG Activity_EX'!G:G,'AGG Activity_EX'!$A:$A,$B189))-SUMIFS(Activity_EX!G:G,Activity_EX!$A:$A,$A189))/(SUMIFS('AGG Activity_16'!G:G,'AGG Activity_16'!$A:$A,$B189)),1)))))</f>
        <v>0</v>
      </c>
      <c r="R189" s="7">
        <f>IF(AND(R$1=2017,OR(L189="WH",L189="SH")),IF(COMBDG_Split_Tech!R189="",0,COMBDG_Split_Tech!R189),IF(R$1=2016,IF(COMBDG_Split_Tech!R189="",0,COMBDG_Split_Tech!R189),IF(COMBDG_Split_Tech!R189=1,1,IF(COMBDG_Split_Tech!R189="",0,IFERROR((COMBDG_Split_Tech!R189*(SUMIFS('AGG Activity_16'!H:H,'AGG Activity_16'!$A:$A,$B189)+SUMIFS('AGG Activity_EX'!H:H,'AGG Activity_EX'!$A:$A,$B189))-SUMIFS(Activity_EX!H:H,Activity_EX!$A:$A,$A189))/(SUMIFS('AGG Activity_16'!H:H,'AGG Activity_16'!$A:$A,$B189)),1)))))</f>
        <v>0</v>
      </c>
      <c r="S189" s="7">
        <f>IF(AND(S$1=2017,OR(M189="WH",M189="SH")),IF(COMBDG_Split_Tech!S189="",0,COMBDG_Split_Tech!S189),IF(S$1=2016,IF(COMBDG_Split_Tech!S189="",0,COMBDG_Split_Tech!S189),IF(COMBDG_Split_Tech!S189=1,1,IF(COMBDG_Split_Tech!S189="",0,IFERROR((COMBDG_Split_Tech!S189*(SUMIFS('AGG Activity_16'!I:I,'AGG Activity_16'!$A:$A,$B189)+SUMIFS('AGG Activity_EX'!I:I,'AGG Activity_EX'!$A:$A,$B189))-SUMIFS(Activity_EX!I:I,Activity_EX!$A:$A,$A189))/(SUMIFS('AGG Activity_16'!I:I,'AGG Activity_16'!$A:$A,$B189)),1)))))</f>
        <v>0</v>
      </c>
      <c r="T189" s="7">
        <f>IF(AND(T$1=2017,OR(N189="WH",N189="SH")),IF(COMBDG_Split_Tech!T189="",0,COMBDG_Split_Tech!T189),IF(T$1=2016,IF(COMBDG_Split_Tech!T189="",0,COMBDG_Split_Tech!T189),IF(COMBDG_Split_Tech!T189=1,1,IF(COMBDG_Split_Tech!T189="",0,IFERROR((COMBDG_Split_Tech!T189*(SUMIFS('AGG Activity_16'!J:J,'AGG Activity_16'!$A:$A,$B189)+SUMIFS('AGG Activity_EX'!J:J,'AGG Activity_EX'!$A:$A,$B189))-SUMIFS(Activity_EX!J:J,Activity_EX!$A:$A,$A189))/(SUMIFS('AGG Activity_16'!J:J,'AGG Activity_16'!$A:$A,$B189)),1)))))</f>
        <v>0</v>
      </c>
      <c r="U189" s="7">
        <f>IF(AND(U$1=2017,OR(O189="WH",O189="SH")),IF(COMBDG_Split_Tech!U189="",0,COMBDG_Split_Tech!U189),IF(U$1=2016,IF(COMBDG_Split_Tech!U189="",0,COMBDG_Split_Tech!U189),IF(COMBDG_Split_Tech!U189=1,1,IF(COMBDG_Split_Tech!U189="",0,IFERROR((COMBDG_Split_Tech!U189*(SUMIFS('AGG Activity_16'!K:K,'AGG Activity_16'!$A:$A,$B189)+SUMIFS('AGG Activity_EX'!K:K,'AGG Activity_EX'!$A:$A,$B189))-SUMIFS(Activity_EX!K:K,Activity_EX!$A:$A,$A189))/(SUMIFS('AGG Activity_16'!K:K,'AGG Activity_16'!$A:$A,$B189)),1)))))</f>
        <v>0</v>
      </c>
    </row>
    <row r="190" spans="1:21" x14ac:dyDescent="0.25">
      <c r="A190" t="str">
        <f>COMBDG_Split_Tech!A190</f>
        <v>COMBDGHLCNewLILED___STDELC</v>
      </c>
      <c r="B190" t="str">
        <f>COMBDG_Split_Tech!B190</f>
        <v>COMBDGHLCNewLI</v>
      </c>
      <c r="C190" t="str">
        <f>COMBDG_Split_Tech!C190</f>
        <v>COM</v>
      </c>
      <c r="D190" t="str">
        <f>COMBDG_Split_Tech!D190</f>
        <v>BDG</v>
      </c>
      <c r="E190" t="str">
        <f>COMBDG_Split_Tech!E190</f>
        <v>HLC</v>
      </c>
      <c r="F190" t="str">
        <f>COMBDG_Split_Tech!F190</f>
        <v>New</v>
      </c>
      <c r="G190" t="str">
        <f>COMBDG_Split_Tech!G190</f>
        <v>LI</v>
      </c>
      <c r="H190" t="str">
        <f>COMBDG_Split_Tech!H190</f>
        <v>LED</v>
      </c>
      <c r="I190" t="str">
        <f>COMBDG_Split_Tech!I190</f>
        <v>___</v>
      </c>
      <c r="J190" t="str">
        <f>COMBDG_Split_Tech!J190</f>
        <v>STD</v>
      </c>
      <c r="K190" t="str">
        <f>COMBDG_Split_Tech!K190</f>
        <v>ELC</v>
      </c>
      <c r="L190" s="7">
        <f>IF(AND(L$1=2017,OR(F190="WH",F190="SH")),IF(COMBDG_Split_Tech!L190="",0,COMBDG_Split_Tech!L190),IF(L$1=2016,IF(COMBDG_Split_Tech!L190="",0,COMBDG_Split_Tech!L190),IF(COMBDG_Split_Tech!L190=1,1,IF(COMBDG_Split_Tech!L190="",0,IFERROR((COMBDG_Split_Tech!L190*(SUMIFS('AGG Activity_16'!B:B,'AGG Activity_16'!$A:$A,$B190)+SUMIFS('AGG Activity_EX'!B:B,'AGG Activity_EX'!$A:$A,$B190))-SUMIFS(Activity_EX!B:B,Activity_EX!$A:$A,$A190))/(SUMIFS('AGG Activity_16'!B:B,'AGG Activity_16'!$A:$A,$B190)),1)))))</f>
        <v>0</v>
      </c>
      <c r="M190" s="7">
        <f>IF(AND(M$1=2017,OR(G190="WH",G190="SH")),IF(COMBDG_Split_Tech!M190="",0,COMBDG_Split_Tech!M190),IF(M$1=2016,IF(COMBDG_Split_Tech!M190="",0,COMBDG_Split_Tech!M190),IF(COMBDG_Split_Tech!M190=1,1,IF(COMBDG_Split_Tech!M190="",0,IFERROR((COMBDG_Split_Tech!M190*(SUMIFS('AGG Activity_16'!C:C,'AGG Activity_16'!$A:$A,$B190)+SUMIFS('AGG Activity_EX'!C:C,'AGG Activity_EX'!$A:$A,$B190))-SUMIFS(Activity_EX!C:C,Activity_EX!$A:$A,$A190))/(SUMIFS('AGG Activity_16'!C:C,'AGG Activity_16'!$A:$A,$B190)),1)))))</f>
        <v>0</v>
      </c>
      <c r="N190" s="7">
        <f>IF(AND(N$1=2017,OR(H190="WH",H190="SH")),IF(COMBDG_Split_Tech!N190="",0,COMBDG_Split_Tech!N190),IF(N$1=2016,IF(COMBDG_Split_Tech!N190="",0,COMBDG_Split_Tech!N190),IF(COMBDG_Split_Tech!N190=1,1,IF(COMBDG_Split_Tech!N190="",0,IFERROR((COMBDG_Split_Tech!N190*(SUMIFS('AGG Activity_16'!D:D,'AGG Activity_16'!$A:$A,$B190)+SUMIFS('AGG Activity_EX'!D:D,'AGG Activity_EX'!$A:$A,$B190))-SUMIFS(Activity_EX!D:D,Activity_EX!$A:$A,$A190))/(SUMIFS('AGG Activity_16'!D:D,'AGG Activity_16'!$A:$A,$B190)),1)))))</f>
        <v>0</v>
      </c>
      <c r="O190" s="7">
        <f>IF(AND(O$1=2017,OR(I190="WH",I190="SH")),IF(COMBDG_Split_Tech!O190="",0,COMBDG_Split_Tech!O190),IF(O$1=2016,IF(COMBDG_Split_Tech!O190="",0,COMBDG_Split_Tech!O190),IF(COMBDG_Split_Tech!O190=1,1,IF(COMBDG_Split_Tech!O190="",0,IFERROR((COMBDG_Split_Tech!O190*(SUMIFS('AGG Activity_16'!E:E,'AGG Activity_16'!$A:$A,$B190)+SUMIFS('AGG Activity_EX'!E:E,'AGG Activity_EX'!$A:$A,$B190))-SUMIFS(Activity_EX!E:E,Activity_EX!$A:$A,$A190))/(SUMIFS('AGG Activity_16'!E:E,'AGG Activity_16'!$A:$A,$B190)),1)))))</f>
        <v>0</v>
      </c>
      <c r="P190" s="7">
        <f>IF(AND(P$1=2017,OR(J190="WH",J190="SH")),IF(COMBDG_Split_Tech!P190="",0,COMBDG_Split_Tech!P190),IF(P$1=2016,IF(COMBDG_Split_Tech!P190="",0,COMBDG_Split_Tech!P190),IF(COMBDG_Split_Tech!P190=1,1,IF(COMBDG_Split_Tech!P190="",0,IFERROR((COMBDG_Split_Tech!P190*(SUMIFS('AGG Activity_16'!F:F,'AGG Activity_16'!$A:$A,$B190)+SUMIFS('AGG Activity_EX'!F:F,'AGG Activity_EX'!$A:$A,$B190))-SUMIFS(Activity_EX!F:F,Activity_EX!$A:$A,$A190))/(SUMIFS('AGG Activity_16'!F:F,'AGG Activity_16'!$A:$A,$B190)),1)))))</f>
        <v>0</v>
      </c>
      <c r="Q190" s="7">
        <f>IF(AND(Q$1=2017,OR(K190="WH",K190="SH")),IF(COMBDG_Split_Tech!Q190="",0,COMBDG_Split_Tech!Q190),IF(Q$1=2016,IF(COMBDG_Split_Tech!Q190="",0,COMBDG_Split_Tech!Q190),IF(COMBDG_Split_Tech!Q190=1,1,IF(COMBDG_Split_Tech!Q190="",0,IFERROR((COMBDG_Split_Tech!Q190*(SUMIFS('AGG Activity_16'!G:G,'AGG Activity_16'!$A:$A,$B190)+SUMIFS('AGG Activity_EX'!G:G,'AGG Activity_EX'!$A:$A,$B190))-SUMIFS(Activity_EX!G:G,Activity_EX!$A:$A,$A190))/(SUMIFS('AGG Activity_16'!G:G,'AGG Activity_16'!$A:$A,$B190)),1)))))</f>
        <v>0</v>
      </c>
      <c r="R190" s="7">
        <f>IF(AND(R$1=2017,OR(L190="WH",L190="SH")),IF(COMBDG_Split_Tech!R190="",0,COMBDG_Split_Tech!R190),IF(R$1=2016,IF(COMBDG_Split_Tech!R190="",0,COMBDG_Split_Tech!R190),IF(COMBDG_Split_Tech!R190=1,1,IF(COMBDG_Split_Tech!R190="",0,IFERROR((COMBDG_Split_Tech!R190*(SUMIFS('AGG Activity_16'!H:H,'AGG Activity_16'!$A:$A,$B190)+SUMIFS('AGG Activity_EX'!H:H,'AGG Activity_EX'!$A:$A,$B190))-SUMIFS(Activity_EX!H:H,Activity_EX!$A:$A,$A190))/(SUMIFS('AGG Activity_16'!H:H,'AGG Activity_16'!$A:$A,$B190)),1)))))</f>
        <v>0</v>
      </c>
      <c r="S190" s="7">
        <f>IF(AND(S$1=2017,OR(M190="WH",M190="SH")),IF(COMBDG_Split_Tech!S190="",0,COMBDG_Split_Tech!S190),IF(S$1=2016,IF(COMBDG_Split_Tech!S190="",0,COMBDG_Split_Tech!S190),IF(COMBDG_Split_Tech!S190=1,1,IF(COMBDG_Split_Tech!S190="",0,IFERROR((COMBDG_Split_Tech!S190*(SUMIFS('AGG Activity_16'!I:I,'AGG Activity_16'!$A:$A,$B190)+SUMIFS('AGG Activity_EX'!I:I,'AGG Activity_EX'!$A:$A,$B190))-SUMIFS(Activity_EX!I:I,Activity_EX!$A:$A,$A190))/(SUMIFS('AGG Activity_16'!I:I,'AGG Activity_16'!$A:$A,$B190)),1)))))</f>
        <v>0</v>
      </c>
      <c r="T190" s="7">
        <f>IF(AND(T$1=2017,OR(N190="WH",N190="SH")),IF(COMBDG_Split_Tech!T190="",0,COMBDG_Split_Tech!T190),IF(T$1=2016,IF(COMBDG_Split_Tech!T190="",0,COMBDG_Split_Tech!T190),IF(COMBDG_Split_Tech!T190=1,1,IF(COMBDG_Split_Tech!T190="",0,IFERROR((COMBDG_Split_Tech!T190*(SUMIFS('AGG Activity_16'!J:J,'AGG Activity_16'!$A:$A,$B190)+SUMIFS('AGG Activity_EX'!J:J,'AGG Activity_EX'!$A:$A,$B190))-SUMIFS(Activity_EX!J:J,Activity_EX!$A:$A,$A190))/(SUMIFS('AGG Activity_16'!J:J,'AGG Activity_16'!$A:$A,$B190)),1)))))</f>
        <v>0</v>
      </c>
      <c r="U190" s="7">
        <f>IF(AND(U$1=2017,OR(O190="WH",O190="SH")),IF(COMBDG_Split_Tech!U190="",0,COMBDG_Split_Tech!U190),IF(U$1=2016,IF(COMBDG_Split_Tech!U190="",0,COMBDG_Split_Tech!U190),IF(COMBDG_Split_Tech!U190=1,1,IF(COMBDG_Split_Tech!U190="",0,IFERROR((COMBDG_Split_Tech!U190*(SUMIFS('AGG Activity_16'!K:K,'AGG Activity_16'!$A:$A,$B190)+SUMIFS('AGG Activity_EX'!K:K,'AGG Activity_EX'!$A:$A,$B190))-SUMIFS(Activity_EX!K:K,Activity_EX!$A:$A,$A190))/(SUMIFS('AGG Activity_16'!K:K,'AGG Activity_16'!$A:$A,$B190)),1)))))</f>
        <v>0</v>
      </c>
    </row>
    <row r="191" spans="1:21" x14ac:dyDescent="0.25">
      <c r="A191" t="str">
        <f>COMBDG_Split_Tech!A191</f>
        <v>COMBDGHLCNewSC_________DCO</v>
      </c>
      <c r="B191" t="str">
        <f>COMBDG_Split_Tech!B191</f>
        <v>COMBDGHLCNewSC</v>
      </c>
      <c r="C191" t="str">
        <f>COMBDG_Split_Tech!C191</f>
        <v>COM</v>
      </c>
      <c r="D191" t="str">
        <f>COMBDG_Split_Tech!D191</f>
        <v>BDG</v>
      </c>
      <c r="E191" t="str">
        <f>COMBDG_Split_Tech!E191</f>
        <v>HLC</v>
      </c>
      <c r="F191" t="str">
        <f>COMBDG_Split_Tech!F191</f>
        <v>New</v>
      </c>
      <c r="G191" t="str">
        <f>COMBDG_Split_Tech!G191</f>
        <v>SC</v>
      </c>
      <c r="H191" t="str">
        <f>COMBDG_Split_Tech!H191</f>
        <v>___</v>
      </c>
      <c r="I191" t="str">
        <f>COMBDG_Split_Tech!I191</f>
        <v>___</v>
      </c>
      <c r="J191" t="str">
        <f>COMBDG_Split_Tech!J191</f>
        <v>___</v>
      </c>
      <c r="K191" t="str">
        <f>COMBDG_Split_Tech!K191</f>
        <v>DCO</v>
      </c>
      <c r="L191" s="7">
        <f>IF(AND(L$1=2017,OR(F191="WH",F191="SH")),IF(COMBDG_Split_Tech!L191="",0,COMBDG_Split_Tech!L191),IF(L$1=2016,IF(COMBDG_Split_Tech!L191="",0,COMBDG_Split_Tech!L191),IF(COMBDG_Split_Tech!L191=1,1,IF(COMBDG_Split_Tech!L191="",0,IFERROR((COMBDG_Split_Tech!L191*(SUMIFS('AGG Activity_16'!B:B,'AGG Activity_16'!$A:$A,$B191)+SUMIFS('AGG Activity_EX'!B:B,'AGG Activity_EX'!$A:$A,$B191))-SUMIFS(Activity_EX!B:B,Activity_EX!$A:$A,$A191))/(SUMIFS('AGG Activity_16'!B:B,'AGG Activity_16'!$A:$A,$B191)),1)))))</f>
        <v>0</v>
      </c>
      <c r="M191" s="7">
        <f>IF(AND(M$1=2017,OR(G191="WH",G191="SH")),IF(COMBDG_Split_Tech!M191="",0,COMBDG_Split_Tech!M191),IF(M$1=2016,IF(COMBDG_Split_Tech!M191="",0,COMBDG_Split_Tech!M191),IF(COMBDG_Split_Tech!M191=1,1,IF(COMBDG_Split_Tech!M191="",0,IFERROR((COMBDG_Split_Tech!M191*(SUMIFS('AGG Activity_16'!C:C,'AGG Activity_16'!$A:$A,$B191)+SUMIFS('AGG Activity_EX'!C:C,'AGG Activity_EX'!$A:$A,$B191))-SUMIFS(Activity_EX!C:C,Activity_EX!$A:$A,$A191))/(SUMIFS('AGG Activity_16'!C:C,'AGG Activity_16'!$A:$A,$B191)),1)))))</f>
        <v>0</v>
      </c>
      <c r="N191" s="7">
        <f>IF(AND(N$1=2017,OR(H191="WH",H191="SH")),IF(COMBDG_Split_Tech!N191="",0,COMBDG_Split_Tech!N191),IF(N$1=2016,IF(COMBDG_Split_Tech!N191="",0,COMBDG_Split_Tech!N191),IF(COMBDG_Split_Tech!N191=1,1,IF(COMBDG_Split_Tech!N191="",0,IFERROR((COMBDG_Split_Tech!N191*(SUMIFS('AGG Activity_16'!D:D,'AGG Activity_16'!$A:$A,$B191)+SUMIFS('AGG Activity_EX'!D:D,'AGG Activity_EX'!$A:$A,$B191))-SUMIFS(Activity_EX!D:D,Activity_EX!$A:$A,$A191))/(SUMIFS('AGG Activity_16'!D:D,'AGG Activity_16'!$A:$A,$B191)),1)))))</f>
        <v>0</v>
      </c>
      <c r="O191" s="7">
        <f>IF(AND(O$1=2017,OR(I191="WH",I191="SH")),IF(COMBDG_Split_Tech!O191="",0,COMBDG_Split_Tech!O191),IF(O$1=2016,IF(COMBDG_Split_Tech!O191="",0,COMBDG_Split_Tech!O191),IF(COMBDG_Split_Tech!O191=1,1,IF(COMBDG_Split_Tech!O191="",0,IFERROR((COMBDG_Split_Tech!O191*(SUMIFS('AGG Activity_16'!E:E,'AGG Activity_16'!$A:$A,$B191)+SUMIFS('AGG Activity_EX'!E:E,'AGG Activity_EX'!$A:$A,$B191))-SUMIFS(Activity_EX!E:E,Activity_EX!$A:$A,$A191))/(SUMIFS('AGG Activity_16'!E:E,'AGG Activity_16'!$A:$A,$B191)),1)))))</f>
        <v>0</v>
      </c>
      <c r="P191" s="7">
        <f>IF(AND(P$1=2017,OR(J191="WH",J191="SH")),IF(COMBDG_Split_Tech!P191="",0,COMBDG_Split_Tech!P191),IF(P$1=2016,IF(COMBDG_Split_Tech!P191="",0,COMBDG_Split_Tech!P191),IF(COMBDG_Split_Tech!P191=1,1,IF(COMBDG_Split_Tech!P191="",0,IFERROR((COMBDG_Split_Tech!P191*(SUMIFS('AGG Activity_16'!F:F,'AGG Activity_16'!$A:$A,$B191)+SUMIFS('AGG Activity_EX'!F:F,'AGG Activity_EX'!$A:$A,$B191))-SUMIFS(Activity_EX!F:F,Activity_EX!$A:$A,$A191))/(SUMIFS('AGG Activity_16'!F:F,'AGG Activity_16'!$A:$A,$B191)),1)))))</f>
        <v>0</v>
      </c>
      <c r="Q191" s="7">
        <f>IF(AND(Q$1=2017,OR(K191="WH",K191="SH")),IF(COMBDG_Split_Tech!Q191="",0,COMBDG_Split_Tech!Q191),IF(Q$1=2016,IF(COMBDG_Split_Tech!Q191="",0,COMBDG_Split_Tech!Q191),IF(COMBDG_Split_Tech!Q191=1,1,IF(COMBDG_Split_Tech!Q191="",0,IFERROR((COMBDG_Split_Tech!Q191*(SUMIFS('AGG Activity_16'!G:G,'AGG Activity_16'!$A:$A,$B191)+SUMIFS('AGG Activity_EX'!G:G,'AGG Activity_EX'!$A:$A,$B191))-SUMIFS(Activity_EX!G:G,Activity_EX!$A:$A,$A191))/(SUMIFS('AGG Activity_16'!G:G,'AGG Activity_16'!$A:$A,$B191)),1)))))</f>
        <v>0</v>
      </c>
      <c r="R191" s="7">
        <f>IF(AND(R$1=2017,OR(L191="WH",L191="SH")),IF(COMBDG_Split_Tech!R191="",0,COMBDG_Split_Tech!R191),IF(R$1=2016,IF(COMBDG_Split_Tech!R191="",0,COMBDG_Split_Tech!R191),IF(COMBDG_Split_Tech!R191=1,1,IF(COMBDG_Split_Tech!R191="",0,IFERROR((COMBDG_Split_Tech!R191*(SUMIFS('AGG Activity_16'!H:H,'AGG Activity_16'!$A:$A,$B191)+SUMIFS('AGG Activity_EX'!H:H,'AGG Activity_EX'!$A:$A,$B191))-SUMIFS(Activity_EX!H:H,Activity_EX!$A:$A,$A191))/(SUMIFS('AGG Activity_16'!H:H,'AGG Activity_16'!$A:$A,$B191)),1)))))</f>
        <v>0</v>
      </c>
      <c r="S191" s="7">
        <f>IF(AND(S$1=2017,OR(M191="WH",M191="SH")),IF(COMBDG_Split_Tech!S191="",0,COMBDG_Split_Tech!S191),IF(S$1=2016,IF(COMBDG_Split_Tech!S191="",0,COMBDG_Split_Tech!S191),IF(COMBDG_Split_Tech!S191=1,1,IF(COMBDG_Split_Tech!S191="",0,IFERROR((COMBDG_Split_Tech!S191*(SUMIFS('AGG Activity_16'!I:I,'AGG Activity_16'!$A:$A,$B191)+SUMIFS('AGG Activity_EX'!I:I,'AGG Activity_EX'!$A:$A,$B191))-SUMIFS(Activity_EX!I:I,Activity_EX!$A:$A,$A191))/(SUMIFS('AGG Activity_16'!I:I,'AGG Activity_16'!$A:$A,$B191)),1)))))</f>
        <v>0</v>
      </c>
      <c r="T191" s="7">
        <f>IF(AND(T$1=2017,OR(N191="WH",N191="SH")),IF(COMBDG_Split_Tech!T191="",0,COMBDG_Split_Tech!T191),IF(T$1=2016,IF(COMBDG_Split_Tech!T191="",0,COMBDG_Split_Tech!T191),IF(COMBDG_Split_Tech!T191=1,1,IF(COMBDG_Split_Tech!T191="",0,IFERROR((COMBDG_Split_Tech!T191*(SUMIFS('AGG Activity_16'!J:J,'AGG Activity_16'!$A:$A,$B191)+SUMIFS('AGG Activity_EX'!J:J,'AGG Activity_EX'!$A:$A,$B191))-SUMIFS(Activity_EX!J:J,Activity_EX!$A:$A,$A191))/(SUMIFS('AGG Activity_16'!J:J,'AGG Activity_16'!$A:$A,$B191)),1)))))</f>
        <v>0</v>
      </c>
      <c r="U191" s="7">
        <f>IF(AND(U$1=2017,OR(O191="WH",O191="SH")),IF(COMBDG_Split_Tech!U191="",0,COMBDG_Split_Tech!U191),IF(U$1=2016,IF(COMBDG_Split_Tech!U191="",0,COMBDG_Split_Tech!U191),IF(COMBDG_Split_Tech!U191=1,1,IF(COMBDG_Split_Tech!U191="",0,IFERROR((COMBDG_Split_Tech!U191*(SUMIFS('AGG Activity_16'!K:K,'AGG Activity_16'!$A:$A,$B191)+SUMIFS('AGG Activity_EX'!K:K,'AGG Activity_EX'!$A:$A,$B191))-SUMIFS(Activity_EX!K:K,Activity_EX!$A:$A,$A191))/(SUMIFS('AGG Activity_16'!K:K,'AGG Activity_16'!$A:$A,$B191)),1)))))</f>
        <v>0</v>
      </c>
    </row>
    <row r="192" spans="1:21" x14ac:dyDescent="0.25">
      <c r="A192" t="str">
        <f>COMBDG_Split_Tech!A192</f>
        <v>COMBDGHLCNewSC______STDELC</v>
      </c>
      <c r="B192" t="str">
        <f>COMBDG_Split_Tech!B192</f>
        <v>COMBDGHLCNewSC</v>
      </c>
      <c r="C192" t="str">
        <f>COMBDG_Split_Tech!C192</f>
        <v>COM</v>
      </c>
      <c r="D192" t="str">
        <f>COMBDG_Split_Tech!D192</f>
        <v>BDG</v>
      </c>
      <c r="E192" t="str">
        <f>COMBDG_Split_Tech!E192</f>
        <v>HLC</v>
      </c>
      <c r="F192" t="str">
        <f>COMBDG_Split_Tech!F192</f>
        <v>New</v>
      </c>
      <c r="G192" t="str">
        <f>COMBDG_Split_Tech!G192</f>
        <v>SC</v>
      </c>
      <c r="H192" t="str">
        <f>COMBDG_Split_Tech!H192</f>
        <v>___</v>
      </c>
      <c r="I192" t="str">
        <f>COMBDG_Split_Tech!I192</f>
        <v>___</v>
      </c>
      <c r="J192" t="str">
        <f>COMBDG_Split_Tech!J192</f>
        <v>STD</v>
      </c>
      <c r="K192" t="str">
        <f>COMBDG_Split_Tech!K192</f>
        <v>ELC</v>
      </c>
      <c r="L192" s="7">
        <f>IF(AND(L$1=2017,OR(F192="WH",F192="SH")),IF(COMBDG_Split_Tech!L192="",0,COMBDG_Split_Tech!L192),IF(L$1=2016,IF(COMBDG_Split_Tech!L192="",0,COMBDG_Split_Tech!L192),IF(COMBDG_Split_Tech!L192=1,1,IF(COMBDG_Split_Tech!L192="",0,IFERROR((COMBDG_Split_Tech!L192*(SUMIFS('AGG Activity_16'!B:B,'AGG Activity_16'!$A:$A,$B192)+SUMIFS('AGG Activity_EX'!B:B,'AGG Activity_EX'!$A:$A,$B192))-SUMIFS(Activity_EX!B:B,Activity_EX!$A:$A,$A192))/(SUMIFS('AGG Activity_16'!B:B,'AGG Activity_16'!$A:$A,$B192)),1)))))</f>
        <v>0</v>
      </c>
      <c r="M192" s="7">
        <f>IF(AND(M$1=2017,OR(G192="WH",G192="SH")),IF(COMBDG_Split_Tech!M192="",0,COMBDG_Split_Tech!M192),IF(M$1=2016,IF(COMBDG_Split_Tech!M192="",0,COMBDG_Split_Tech!M192),IF(COMBDG_Split_Tech!M192=1,1,IF(COMBDG_Split_Tech!M192="",0,IFERROR((COMBDG_Split_Tech!M192*(SUMIFS('AGG Activity_16'!C:C,'AGG Activity_16'!$A:$A,$B192)+SUMIFS('AGG Activity_EX'!C:C,'AGG Activity_EX'!$A:$A,$B192))-SUMIFS(Activity_EX!C:C,Activity_EX!$A:$A,$A192))/(SUMIFS('AGG Activity_16'!C:C,'AGG Activity_16'!$A:$A,$B192)),1)))))</f>
        <v>0</v>
      </c>
      <c r="N192" s="7">
        <f>IF(AND(N$1=2017,OR(H192="WH",H192="SH")),IF(COMBDG_Split_Tech!N192="",0,COMBDG_Split_Tech!N192),IF(N$1=2016,IF(COMBDG_Split_Tech!N192="",0,COMBDG_Split_Tech!N192),IF(COMBDG_Split_Tech!N192=1,1,IF(COMBDG_Split_Tech!N192="",0,IFERROR((COMBDG_Split_Tech!N192*(SUMIFS('AGG Activity_16'!D:D,'AGG Activity_16'!$A:$A,$B192)+SUMIFS('AGG Activity_EX'!D:D,'AGG Activity_EX'!$A:$A,$B192))-SUMIFS(Activity_EX!D:D,Activity_EX!$A:$A,$A192))/(SUMIFS('AGG Activity_16'!D:D,'AGG Activity_16'!$A:$A,$B192)),1)))))</f>
        <v>0</v>
      </c>
      <c r="O192" s="7">
        <f>IF(AND(O$1=2017,OR(I192="WH",I192="SH")),IF(COMBDG_Split_Tech!O192="",0,COMBDG_Split_Tech!O192),IF(O$1=2016,IF(COMBDG_Split_Tech!O192="",0,COMBDG_Split_Tech!O192),IF(COMBDG_Split_Tech!O192=1,1,IF(COMBDG_Split_Tech!O192="",0,IFERROR((COMBDG_Split_Tech!O192*(SUMIFS('AGG Activity_16'!E:E,'AGG Activity_16'!$A:$A,$B192)+SUMIFS('AGG Activity_EX'!E:E,'AGG Activity_EX'!$A:$A,$B192))-SUMIFS(Activity_EX!E:E,Activity_EX!$A:$A,$A192))/(SUMIFS('AGG Activity_16'!E:E,'AGG Activity_16'!$A:$A,$B192)),1)))))</f>
        <v>0</v>
      </c>
      <c r="P192" s="7">
        <f>IF(AND(P$1=2017,OR(J192="WH",J192="SH")),IF(COMBDG_Split_Tech!P192="",0,COMBDG_Split_Tech!P192),IF(P$1=2016,IF(COMBDG_Split_Tech!P192="",0,COMBDG_Split_Tech!P192),IF(COMBDG_Split_Tech!P192=1,1,IF(COMBDG_Split_Tech!P192="",0,IFERROR((COMBDG_Split_Tech!P192*(SUMIFS('AGG Activity_16'!F:F,'AGG Activity_16'!$A:$A,$B192)+SUMIFS('AGG Activity_EX'!F:F,'AGG Activity_EX'!$A:$A,$B192))-SUMIFS(Activity_EX!F:F,Activity_EX!$A:$A,$A192))/(SUMIFS('AGG Activity_16'!F:F,'AGG Activity_16'!$A:$A,$B192)),1)))))</f>
        <v>0</v>
      </c>
      <c r="Q192" s="7">
        <f>IF(AND(Q$1=2017,OR(K192="WH",K192="SH")),IF(COMBDG_Split_Tech!Q192="",0,COMBDG_Split_Tech!Q192),IF(Q$1=2016,IF(COMBDG_Split_Tech!Q192="",0,COMBDG_Split_Tech!Q192),IF(COMBDG_Split_Tech!Q192=1,1,IF(COMBDG_Split_Tech!Q192="",0,IFERROR((COMBDG_Split_Tech!Q192*(SUMIFS('AGG Activity_16'!G:G,'AGG Activity_16'!$A:$A,$B192)+SUMIFS('AGG Activity_EX'!G:G,'AGG Activity_EX'!$A:$A,$B192))-SUMIFS(Activity_EX!G:G,Activity_EX!$A:$A,$A192))/(SUMIFS('AGG Activity_16'!G:G,'AGG Activity_16'!$A:$A,$B192)),1)))))</f>
        <v>0</v>
      </c>
      <c r="R192" s="7">
        <f>IF(AND(R$1=2017,OR(L192="WH",L192="SH")),IF(COMBDG_Split_Tech!R192="",0,COMBDG_Split_Tech!R192),IF(R$1=2016,IF(COMBDG_Split_Tech!R192="",0,COMBDG_Split_Tech!R192),IF(COMBDG_Split_Tech!R192=1,1,IF(COMBDG_Split_Tech!R192="",0,IFERROR((COMBDG_Split_Tech!R192*(SUMIFS('AGG Activity_16'!H:H,'AGG Activity_16'!$A:$A,$B192)+SUMIFS('AGG Activity_EX'!H:H,'AGG Activity_EX'!$A:$A,$B192))-SUMIFS(Activity_EX!H:H,Activity_EX!$A:$A,$A192))/(SUMIFS('AGG Activity_16'!H:H,'AGG Activity_16'!$A:$A,$B192)),1)))))</f>
        <v>0</v>
      </c>
      <c r="S192" s="7">
        <f>IF(AND(S$1=2017,OR(M192="WH",M192="SH")),IF(COMBDG_Split_Tech!S192="",0,COMBDG_Split_Tech!S192),IF(S$1=2016,IF(COMBDG_Split_Tech!S192="",0,COMBDG_Split_Tech!S192),IF(COMBDG_Split_Tech!S192=1,1,IF(COMBDG_Split_Tech!S192="",0,IFERROR((COMBDG_Split_Tech!S192*(SUMIFS('AGG Activity_16'!I:I,'AGG Activity_16'!$A:$A,$B192)+SUMIFS('AGG Activity_EX'!I:I,'AGG Activity_EX'!$A:$A,$B192))-SUMIFS(Activity_EX!I:I,Activity_EX!$A:$A,$A192))/(SUMIFS('AGG Activity_16'!I:I,'AGG Activity_16'!$A:$A,$B192)),1)))))</f>
        <v>0</v>
      </c>
      <c r="T192" s="7">
        <f>IF(AND(T$1=2017,OR(N192="WH",N192="SH")),IF(COMBDG_Split_Tech!T192="",0,COMBDG_Split_Tech!T192),IF(T$1=2016,IF(COMBDG_Split_Tech!T192="",0,COMBDG_Split_Tech!T192),IF(COMBDG_Split_Tech!T192=1,1,IF(COMBDG_Split_Tech!T192="",0,IFERROR((COMBDG_Split_Tech!T192*(SUMIFS('AGG Activity_16'!J:J,'AGG Activity_16'!$A:$A,$B192)+SUMIFS('AGG Activity_EX'!J:J,'AGG Activity_EX'!$A:$A,$B192))-SUMIFS(Activity_EX!J:J,Activity_EX!$A:$A,$A192))/(SUMIFS('AGG Activity_16'!J:J,'AGG Activity_16'!$A:$A,$B192)),1)))))</f>
        <v>0</v>
      </c>
      <c r="U192" s="7">
        <f>IF(AND(U$1=2017,OR(O192="WH",O192="SH")),IF(COMBDG_Split_Tech!U192="",0,COMBDG_Split_Tech!U192),IF(U$1=2016,IF(COMBDG_Split_Tech!U192="",0,COMBDG_Split_Tech!U192),IF(COMBDG_Split_Tech!U192=1,1,IF(COMBDG_Split_Tech!U192="",0,IFERROR((COMBDG_Split_Tech!U192*(SUMIFS('AGG Activity_16'!K:K,'AGG Activity_16'!$A:$A,$B192)+SUMIFS('AGG Activity_EX'!K:K,'AGG Activity_EX'!$A:$A,$B192))-SUMIFS(Activity_EX!K:K,Activity_EX!$A:$A,$A192))/(SUMIFS('AGG Activity_16'!K:K,'AGG Activity_16'!$A:$A,$B192)),1)))))</f>
        <v>0</v>
      </c>
    </row>
    <row r="193" spans="1:21" x14ac:dyDescent="0.25">
      <c r="A193" t="str">
        <f>COMBDG_Split_Tech!A193</f>
        <v>COMBDGHLCNewSC______STDNGA</v>
      </c>
      <c r="B193" t="str">
        <f>COMBDG_Split_Tech!B193</f>
        <v>COMBDGHLCNewSC</v>
      </c>
      <c r="C193" t="str">
        <f>COMBDG_Split_Tech!C193</f>
        <v>COM</v>
      </c>
      <c r="D193" t="str">
        <f>COMBDG_Split_Tech!D193</f>
        <v>BDG</v>
      </c>
      <c r="E193" t="str">
        <f>COMBDG_Split_Tech!E193</f>
        <v>HLC</v>
      </c>
      <c r="F193" t="str">
        <f>COMBDG_Split_Tech!F193</f>
        <v>New</v>
      </c>
      <c r="G193" t="str">
        <f>COMBDG_Split_Tech!G193</f>
        <v>SC</v>
      </c>
      <c r="H193" t="str">
        <f>COMBDG_Split_Tech!H193</f>
        <v>___</v>
      </c>
      <c r="I193" t="str">
        <f>COMBDG_Split_Tech!I193</f>
        <v>___</v>
      </c>
      <c r="J193" t="str">
        <f>COMBDG_Split_Tech!J193</f>
        <v>STD</v>
      </c>
      <c r="K193" t="str">
        <f>COMBDG_Split_Tech!K193</f>
        <v>NGA</v>
      </c>
      <c r="L193" s="7">
        <f>IF(AND(L$1=2017,OR(F193="WH",F193="SH")),IF(COMBDG_Split_Tech!L193="",0,COMBDG_Split_Tech!L193),IF(L$1=2016,IF(COMBDG_Split_Tech!L193="",0,COMBDG_Split_Tech!L193),IF(COMBDG_Split_Tech!L193=1,1,IF(COMBDG_Split_Tech!L193="",0,IFERROR((COMBDG_Split_Tech!L193*(SUMIFS('AGG Activity_16'!B:B,'AGG Activity_16'!$A:$A,$B193)+SUMIFS('AGG Activity_EX'!B:B,'AGG Activity_EX'!$A:$A,$B193))-SUMIFS(Activity_EX!B:B,Activity_EX!$A:$A,$A193))/(SUMIFS('AGG Activity_16'!B:B,'AGG Activity_16'!$A:$A,$B193)),1)))))</f>
        <v>0</v>
      </c>
      <c r="M193" s="7">
        <f>IF(AND(M$1=2017,OR(G193="WH",G193="SH")),IF(COMBDG_Split_Tech!M193="",0,COMBDG_Split_Tech!M193),IF(M$1=2016,IF(COMBDG_Split_Tech!M193="",0,COMBDG_Split_Tech!M193),IF(COMBDG_Split_Tech!M193=1,1,IF(COMBDG_Split_Tech!M193="",0,IFERROR((COMBDG_Split_Tech!M193*(SUMIFS('AGG Activity_16'!C:C,'AGG Activity_16'!$A:$A,$B193)+SUMIFS('AGG Activity_EX'!C:C,'AGG Activity_EX'!$A:$A,$B193))-SUMIFS(Activity_EX!C:C,Activity_EX!$A:$A,$A193))/(SUMIFS('AGG Activity_16'!C:C,'AGG Activity_16'!$A:$A,$B193)),1)))))</f>
        <v>0</v>
      </c>
      <c r="N193" s="7">
        <f>IF(AND(N$1=2017,OR(H193="WH",H193="SH")),IF(COMBDG_Split_Tech!N193="",0,COMBDG_Split_Tech!N193),IF(N$1=2016,IF(COMBDG_Split_Tech!N193="",0,COMBDG_Split_Tech!N193),IF(COMBDG_Split_Tech!N193=1,1,IF(COMBDG_Split_Tech!N193="",0,IFERROR((COMBDG_Split_Tech!N193*(SUMIFS('AGG Activity_16'!D:D,'AGG Activity_16'!$A:$A,$B193)+SUMIFS('AGG Activity_EX'!D:D,'AGG Activity_EX'!$A:$A,$B193))-SUMIFS(Activity_EX!D:D,Activity_EX!$A:$A,$A193))/(SUMIFS('AGG Activity_16'!D:D,'AGG Activity_16'!$A:$A,$B193)),1)))))</f>
        <v>0</v>
      </c>
      <c r="O193" s="7">
        <f>IF(AND(O$1=2017,OR(I193="WH",I193="SH")),IF(COMBDG_Split_Tech!O193="",0,COMBDG_Split_Tech!O193),IF(O$1=2016,IF(COMBDG_Split_Tech!O193="",0,COMBDG_Split_Tech!O193),IF(COMBDG_Split_Tech!O193=1,1,IF(COMBDG_Split_Tech!O193="",0,IFERROR((COMBDG_Split_Tech!O193*(SUMIFS('AGG Activity_16'!E:E,'AGG Activity_16'!$A:$A,$B193)+SUMIFS('AGG Activity_EX'!E:E,'AGG Activity_EX'!$A:$A,$B193))-SUMIFS(Activity_EX!E:E,Activity_EX!$A:$A,$A193))/(SUMIFS('AGG Activity_16'!E:E,'AGG Activity_16'!$A:$A,$B193)),1)))))</f>
        <v>0</v>
      </c>
      <c r="P193" s="7">
        <f>IF(AND(P$1=2017,OR(J193="WH",J193="SH")),IF(COMBDG_Split_Tech!P193="",0,COMBDG_Split_Tech!P193),IF(P$1=2016,IF(COMBDG_Split_Tech!P193="",0,COMBDG_Split_Tech!P193),IF(COMBDG_Split_Tech!P193=1,1,IF(COMBDG_Split_Tech!P193="",0,IFERROR((COMBDG_Split_Tech!P193*(SUMIFS('AGG Activity_16'!F:F,'AGG Activity_16'!$A:$A,$B193)+SUMIFS('AGG Activity_EX'!F:F,'AGG Activity_EX'!$A:$A,$B193))-SUMIFS(Activity_EX!F:F,Activity_EX!$A:$A,$A193))/(SUMIFS('AGG Activity_16'!F:F,'AGG Activity_16'!$A:$A,$B193)),1)))))</f>
        <v>0</v>
      </c>
      <c r="Q193" s="7">
        <f>IF(AND(Q$1=2017,OR(K193="WH",K193="SH")),IF(COMBDG_Split_Tech!Q193="",0,COMBDG_Split_Tech!Q193),IF(Q$1=2016,IF(COMBDG_Split_Tech!Q193="",0,COMBDG_Split_Tech!Q193),IF(COMBDG_Split_Tech!Q193=1,1,IF(COMBDG_Split_Tech!Q193="",0,IFERROR((COMBDG_Split_Tech!Q193*(SUMIFS('AGG Activity_16'!G:G,'AGG Activity_16'!$A:$A,$B193)+SUMIFS('AGG Activity_EX'!G:G,'AGG Activity_EX'!$A:$A,$B193))-SUMIFS(Activity_EX!G:G,Activity_EX!$A:$A,$A193))/(SUMIFS('AGG Activity_16'!G:G,'AGG Activity_16'!$A:$A,$B193)),1)))))</f>
        <v>0</v>
      </c>
      <c r="R193" s="7">
        <f>IF(AND(R$1=2017,OR(L193="WH",L193="SH")),IF(COMBDG_Split_Tech!R193="",0,COMBDG_Split_Tech!R193),IF(R$1=2016,IF(COMBDG_Split_Tech!R193="",0,COMBDG_Split_Tech!R193),IF(COMBDG_Split_Tech!R193=1,1,IF(COMBDG_Split_Tech!R193="",0,IFERROR((COMBDG_Split_Tech!R193*(SUMIFS('AGG Activity_16'!H:H,'AGG Activity_16'!$A:$A,$B193)+SUMIFS('AGG Activity_EX'!H:H,'AGG Activity_EX'!$A:$A,$B193))-SUMIFS(Activity_EX!H:H,Activity_EX!$A:$A,$A193))/(SUMIFS('AGG Activity_16'!H:H,'AGG Activity_16'!$A:$A,$B193)),1)))))</f>
        <v>0</v>
      </c>
      <c r="S193" s="7">
        <f>IF(AND(S$1=2017,OR(M193="WH",M193="SH")),IF(COMBDG_Split_Tech!S193="",0,COMBDG_Split_Tech!S193),IF(S$1=2016,IF(COMBDG_Split_Tech!S193="",0,COMBDG_Split_Tech!S193),IF(COMBDG_Split_Tech!S193=1,1,IF(COMBDG_Split_Tech!S193="",0,IFERROR((COMBDG_Split_Tech!S193*(SUMIFS('AGG Activity_16'!I:I,'AGG Activity_16'!$A:$A,$B193)+SUMIFS('AGG Activity_EX'!I:I,'AGG Activity_EX'!$A:$A,$B193))-SUMIFS(Activity_EX!I:I,Activity_EX!$A:$A,$A193))/(SUMIFS('AGG Activity_16'!I:I,'AGG Activity_16'!$A:$A,$B193)),1)))))</f>
        <v>0</v>
      </c>
      <c r="T193" s="7">
        <f>IF(AND(T$1=2017,OR(N193="WH",N193="SH")),IF(COMBDG_Split_Tech!T193="",0,COMBDG_Split_Tech!T193),IF(T$1=2016,IF(COMBDG_Split_Tech!T193="",0,COMBDG_Split_Tech!T193),IF(COMBDG_Split_Tech!T193=1,1,IF(COMBDG_Split_Tech!T193="",0,IFERROR((COMBDG_Split_Tech!T193*(SUMIFS('AGG Activity_16'!J:J,'AGG Activity_16'!$A:$A,$B193)+SUMIFS('AGG Activity_EX'!J:J,'AGG Activity_EX'!$A:$A,$B193))-SUMIFS(Activity_EX!J:J,Activity_EX!$A:$A,$A193))/(SUMIFS('AGG Activity_16'!J:J,'AGG Activity_16'!$A:$A,$B193)),1)))))</f>
        <v>0</v>
      </c>
      <c r="U193" s="7">
        <f>IF(AND(U$1=2017,OR(O193="WH",O193="SH")),IF(COMBDG_Split_Tech!U193="",0,COMBDG_Split_Tech!U193),IF(U$1=2016,IF(COMBDG_Split_Tech!U193="",0,COMBDG_Split_Tech!U193),IF(COMBDG_Split_Tech!U193=1,1,IF(COMBDG_Split_Tech!U193="",0,IFERROR((COMBDG_Split_Tech!U193*(SUMIFS('AGG Activity_16'!K:K,'AGG Activity_16'!$A:$A,$B193)+SUMIFS('AGG Activity_EX'!K:K,'AGG Activity_EX'!$A:$A,$B193))-SUMIFS(Activity_EX!K:K,Activity_EX!$A:$A,$A193))/(SUMIFS('AGG Activity_16'!K:K,'AGG Activity_16'!$A:$A,$B193)),1)))))</f>
        <v>0</v>
      </c>
    </row>
    <row r="194" spans="1:21" x14ac:dyDescent="0.25">
      <c r="A194" t="str">
        <f>COMBDG_Split_Tech!A194</f>
        <v>COMBDGHLCNewSH_________DHE</v>
      </c>
      <c r="B194" t="str">
        <f>COMBDG_Split_Tech!B194</f>
        <v>COMBDGHLCNewSH</v>
      </c>
      <c r="C194" t="str">
        <f>COMBDG_Split_Tech!C194</f>
        <v>COM</v>
      </c>
      <c r="D194" t="str">
        <f>COMBDG_Split_Tech!D194</f>
        <v>BDG</v>
      </c>
      <c r="E194" t="str">
        <f>COMBDG_Split_Tech!E194</f>
        <v>HLC</v>
      </c>
      <c r="F194" t="str">
        <f>COMBDG_Split_Tech!F194</f>
        <v>New</v>
      </c>
      <c r="G194" t="str">
        <f>COMBDG_Split_Tech!G194</f>
        <v>SH</v>
      </c>
      <c r="H194" t="str">
        <f>COMBDG_Split_Tech!H194</f>
        <v>___</v>
      </c>
      <c r="I194" t="str">
        <f>COMBDG_Split_Tech!I194</f>
        <v>___</v>
      </c>
      <c r="J194" t="str">
        <f>COMBDG_Split_Tech!J194</f>
        <v>___</v>
      </c>
      <c r="K194" t="str">
        <f>COMBDG_Split_Tech!K194</f>
        <v>DHE</v>
      </c>
      <c r="L194" s="7">
        <f>IF(AND(L$1=2017,OR(F194="WH",F194="SH")),IF(COMBDG_Split_Tech!L194="",0,COMBDG_Split_Tech!L194),IF(L$1=2016,IF(COMBDG_Split_Tech!L194="",0,COMBDG_Split_Tech!L194),IF(COMBDG_Split_Tech!L194=1,1,IF(COMBDG_Split_Tech!L194="",0,IFERROR((COMBDG_Split_Tech!L194*(SUMIFS('AGG Activity_16'!B:B,'AGG Activity_16'!$A:$A,$B194)+SUMIFS('AGG Activity_EX'!B:B,'AGG Activity_EX'!$A:$A,$B194))-SUMIFS(Activity_EX!B:B,Activity_EX!$A:$A,$A194))/(SUMIFS('AGG Activity_16'!B:B,'AGG Activity_16'!$A:$A,$B194)),1)))))</f>
        <v>0</v>
      </c>
      <c r="M194" s="7">
        <f>IF(AND(M$1=2017,OR(G194="WH",G194="SH")),IF(COMBDG_Split_Tech!M194="",0,COMBDG_Split_Tech!M194),IF(M$1=2016,IF(COMBDG_Split_Tech!M194="",0,COMBDG_Split_Tech!M194),IF(COMBDG_Split_Tech!M194=1,1,IF(COMBDG_Split_Tech!M194="",0,IFERROR((COMBDG_Split_Tech!M194*(SUMIFS('AGG Activity_16'!C:C,'AGG Activity_16'!$A:$A,$B194)+SUMIFS('AGG Activity_EX'!C:C,'AGG Activity_EX'!$A:$A,$B194))-SUMIFS(Activity_EX!C:C,Activity_EX!$A:$A,$A194))/(SUMIFS('AGG Activity_16'!C:C,'AGG Activity_16'!$A:$A,$B194)),1)))))</f>
        <v>0</v>
      </c>
      <c r="N194" s="7">
        <f>IF(AND(N$1=2017,OR(H194="WH",H194="SH")),IF(COMBDG_Split_Tech!N194="",0,COMBDG_Split_Tech!N194),IF(N$1=2016,IF(COMBDG_Split_Tech!N194="",0,COMBDG_Split_Tech!N194),IF(COMBDG_Split_Tech!N194=1,1,IF(COMBDG_Split_Tech!N194="",0,IFERROR((COMBDG_Split_Tech!N194*(SUMIFS('AGG Activity_16'!D:D,'AGG Activity_16'!$A:$A,$B194)+SUMIFS('AGG Activity_EX'!D:D,'AGG Activity_EX'!$A:$A,$B194))-SUMIFS(Activity_EX!D:D,Activity_EX!$A:$A,$A194))/(SUMIFS('AGG Activity_16'!D:D,'AGG Activity_16'!$A:$A,$B194)),1)))))</f>
        <v>0</v>
      </c>
      <c r="O194" s="7">
        <f>IF(AND(O$1=2017,OR(I194="WH",I194="SH")),IF(COMBDG_Split_Tech!O194="",0,COMBDG_Split_Tech!O194),IF(O$1=2016,IF(COMBDG_Split_Tech!O194="",0,COMBDG_Split_Tech!O194),IF(COMBDG_Split_Tech!O194=1,1,IF(COMBDG_Split_Tech!O194="",0,IFERROR((COMBDG_Split_Tech!O194*(SUMIFS('AGG Activity_16'!E:E,'AGG Activity_16'!$A:$A,$B194)+SUMIFS('AGG Activity_EX'!E:E,'AGG Activity_EX'!$A:$A,$B194))-SUMIFS(Activity_EX!E:E,Activity_EX!$A:$A,$A194))/(SUMIFS('AGG Activity_16'!E:E,'AGG Activity_16'!$A:$A,$B194)),1)))))</f>
        <v>0</v>
      </c>
      <c r="P194" s="7">
        <f>IF(AND(P$1=2017,OR(J194="WH",J194="SH")),IF(COMBDG_Split_Tech!P194="",0,COMBDG_Split_Tech!P194),IF(P$1=2016,IF(COMBDG_Split_Tech!P194="",0,COMBDG_Split_Tech!P194),IF(COMBDG_Split_Tech!P194=1,1,IF(COMBDG_Split_Tech!P194="",0,IFERROR((COMBDG_Split_Tech!P194*(SUMIFS('AGG Activity_16'!F:F,'AGG Activity_16'!$A:$A,$B194)+SUMIFS('AGG Activity_EX'!F:F,'AGG Activity_EX'!$A:$A,$B194))-SUMIFS(Activity_EX!F:F,Activity_EX!$A:$A,$A194))/(SUMIFS('AGG Activity_16'!F:F,'AGG Activity_16'!$A:$A,$B194)),1)))))</f>
        <v>0</v>
      </c>
      <c r="Q194" s="7">
        <f>IF(AND(Q$1=2017,OR(K194="WH",K194="SH")),IF(COMBDG_Split_Tech!Q194="",0,COMBDG_Split_Tech!Q194),IF(Q$1=2016,IF(COMBDG_Split_Tech!Q194="",0,COMBDG_Split_Tech!Q194),IF(COMBDG_Split_Tech!Q194=1,1,IF(COMBDG_Split_Tech!Q194="",0,IFERROR((COMBDG_Split_Tech!Q194*(SUMIFS('AGG Activity_16'!G:G,'AGG Activity_16'!$A:$A,$B194)+SUMIFS('AGG Activity_EX'!G:G,'AGG Activity_EX'!$A:$A,$B194))-SUMIFS(Activity_EX!G:G,Activity_EX!$A:$A,$A194))/(SUMIFS('AGG Activity_16'!G:G,'AGG Activity_16'!$A:$A,$B194)),1)))))</f>
        <v>0</v>
      </c>
      <c r="R194" s="7">
        <f>IF(AND(R$1=2017,OR(L194="WH",L194="SH")),IF(COMBDG_Split_Tech!R194="",0,COMBDG_Split_Tech!R194),IF(R$1=2016,IF(COMBDG_Split_Tech!R194="",0,COMBDG_Split_Tech!R194),IF(COMBDG_Split_Tech!R194=1,1,IF(COMBDG_Split_Tech!R194="",0,IFERROR((COMBDG_Split_Tech!R194*(SUMIFS('AGG Activity_16'!H:H,'AGG Activity_16'!$A:$A,$B194)+SUMIFS('AGG Activity_EX'!H:H,'AGG Activity_EX'!$A:$A,$B194))-SUMIFS(Activity_EX!H:H,Activity_EX!$A:$A,$A194))/(SUMIFS('AGG Activity_16'!H:H,'AGG Activity_16'!$A:$A,$B194)),1)))))</f>
        <v>0</v>
      </c>
      <c r="S194" s="7">
        <f>IF(AND(S$1=2017,OR(M194="WH",M194="SH")),IF(COMBDG_Split_Tech!S194="",0,COMBDG_Split_Tech!S194),IF(S$1=2016,IF(COMBDG_Split_Tech!S194="",0,COMBDG_Split_Tech!S194),IF(COMBDG_Split_Tech!S194=1,1,IF(COMBDG_Split_Tech!S194="",0,IFERROR((COMBDG_Split_Tech!S194*(SUMIFS('AGG Activity_16'!I:I,'AGG Activity_16'!$A:$A,$B194)+SUMIFS('AGG Activity_EX'!I:I,'AGG Activity_EX'!$A:$A,$B194))-SUMIFS(Activity_EX!I:I,Activity_EX!$A:$A,$A194))/(SUMIFS('AGG Activity_16'!I:I,'AGG Activity_16'!$A:$A,$B194)),1)))))</f>
        <v>0</v>
      </c>
      <c r="T194" s="7">
        <f>IF(AND(T$1=2017,OR(N194="WH",N194="SH")),IF(COMBDG_Split_Tech!T194="",0,COMBDG_Split_Tech!T194),IF(T$1=2016,IF(COMBDG_Split_Tech!T194="",0,COMBDG_Split_Tech!T194),IF(COMBDG_Split_Tech!T194=1,1,IF(COMBDG_Split_Tech!T194="",0,IFERROR((COMBDG_Split_Tech!T194*(SUMIFS('AGG Activity_16'!J:J,'AGG Activity_16'!$A:$A,$B194)+SUMIFS('AGG Activity_EX'!J:J,'AGG Activity_EX'!$A:$A,$B194))-SUMIFS(Activity_EX!J:J,Activity_EX!$A:$A,$A194))/(SUMIFS('AGG Activity_16'!J:J,'AGG Activity_16'!$A:$A,$B194)),1)))))</f>
        <v>0</v>
      </c>
      <c r="U194" s="7">
        <f>IF(AND(U$1=2017,OR(O194="WH",O194="SH")),IF(COMBDG_Split_Tech!U194="",0,COMBDG_Split_Tech!U194),IF(U$1=2016,IF(COMBDG_Split_Tech!U194="",0,COMBDG_Split_Tech!U194),IF(COMBDG_Split_Tech!U194=1,1,IF(COMBDG_Split_Tech!U194="",0,IFERROR((COMBDG_Split_Tech!U194*(SUMIFS('AGG Activity_16'!K:K,'AGG Activity_16'!$A:$A,$B194)+SUMIFS('AGG Activity_EX'!K:K,'AGG Activity_EX'!$A:$A,$B194))-SUMIFS(Activity_EX!K:K,Activity_EX!$A:$A,$A194))/(SUMIFS('AGG Activity_16'!K:K,'AGG Activity_16'!$A:$A,$B194)),1)))))</f>
        <v>0</v>
      </c>
    </row>
    <row r="195" spans="1:21" x14ac:dyDescent="0.25">
      <c r="A195" t="str">
        <f>COMBDG_Split_Tech!A195</f>
        <v>COMBDGHLCNewSHFUR___HIGNGA</v>
      </c>
      <c r="B195" t="str">
        <f>COMBDG_Split_Tech!B195</f>
        <v>COMBDGHLCNewSH</v>
      </c>
      <c r="C195" t="str">
        <f>COMBDG_Split_Tech!C195</f>
        <v>COM</v>
      </c>
      <c r="D195" t="str">
        <f>COMBDG_Split_Tech!D195</f>
        <v>BDG</v>
      </c>
      <c r="E195" t="str">
        <f>COMBDG_Split_Tech!E195</f>
        <v>HLC</v>
      </c>
      <c r="F195" t="str">
        <f>COMBDG_Split_Tech!F195</f>
        <v>New</v>
      </c>
      <c r="G195" t="str">
        <f>COMBDG_Split_Tech!G195</f>
        <v>SH</v>
      </c>
      <c r="H195" t="str">
        <f>COMBDG_Split_Tech!H195</f>
        <v>FUR</v>
      </c>
      <c r="I195" t="str">
        <f>COMBDG_Split_Tech!I195</f>
        <v>___</v>
      </c>
      <c r="J195" t="str">
        <f>COMBDG_Split_Tech!J195</f>
        <v>HIG</v>
      </c>
      <c r="K195" t="str">
        <f>COMBDG_Split_Tech!K195</f>
        <v>NGA</v>
      </c>
      <c r="L195" s="7">
        <f>IF(AND(L$1=2017,OR(F195="WH",F195="SH")),IF(COMBDG_Split_Tech!L195="",0,COMBDG_Split_Tech!L195),IF(L$1=2016,IF(COMBDG_Split_Tech!L195="",0,COMBDG_Split_Tech!L195),IF(COMBDG_Split_Tech!L195=1,1,IF(COMBDG_Split_Tech!L195="",0,IFERROR((COMBDG_Split_Tech!L195*(SUMIFS('AGG Activity_16'!B:B,'AGG Activity_16'!$A:$A,$B195)+SUMIFS('AGG Activity_EX'!B:B,'AGG Activity_EX'!$A:$A,$B195))-SUMIFS(Activity_EX!B:B,Activity_EX!$A:$A,$A195))/(SUMIFS('AGG Activity_16'!B:B,'AGG Activity_16'!$A:$A,$B195)),1)))))</f>
        <v>0</v>
      </c>
      <c r="M195" s="7">
        <f>IF(AND(M$1=2017,OR(G195="WH",G195="SH")),IF(COMBDG_Split_Tech!M195="",0,COMBDG_Split_Tech!M195),IF(M$1=2016,IF(COMBDG_Split_Tech!M195="",0,COMBDG_Split_Tech!M195),IF(COMBDG_Split_Tech!M195=1,1,IF(COMBDG_Split_Tech!M195="",0,IFERROR((COMBDG_Split_Tech!M195*(SUMIFS('AGG Activity_16'!C:C,'AGG Activity_16'!$A:$A,$B195)+SUMIFS('AGG Activity_EX'!C:C,'AGG Activity_EX'!$A:$A,$B195))-SUMIFS(Activity_EX!C:C,Activity_EX!$A:$A,$A195))/(SUMIFS('AGG Activity_16'!C:C,'AGG Activity_16'!$A:$A,$B195)),1)))))</f>
        <v>0</v>
      </c>
      <c r="N195" s="7">
        <f>IF(AND(N$1=2017,OR(H195="WH",H195="SH")),IF(COMBDG_Split_Tech!N195="",0,COMBDG_Split_Tech!N195),IF(N$1=2016,IF(COMBDG_Split_Tech!N195="",0,COMBDG_Split_Tech!N195),IF(COMBDG_Split_Tech!N195=1,1,IF(COMBDG_Split_Tech!N195="",0,IFERROR((COMBDG_Split_Tech!N195*(SUMIFS('AGG Activity_16'!D:D,'AGG Activity_16'!$A:$A,$B195)+SUMIFS('AGG Activity_EX'!D:D,'AGG Activity_EX'!$A:$A,$B195))-SUMIFS(Activity_EX!D:D,Activity_EX!$A:$A,$A195))/(SUMIFS('AGG Activity_16'!D:D,'AGG Activity_16'!$A:$A,$B195)),1)))))</f>
        <v>0</v>
      </c>
      <c r="O195" s="7">
        <f>IF(AND(O$1=2017,OR(I195="WH",I195="SH")),IF(COMBDG_Split_Tech!O195="",0,COMBDG_Split_Tech!O195),IF(O$1=2016,IF(COMBDG_Split_Tech!O195="",0,COMBDG_Split_Tech!O195),IF(COMBDG_Split_Tech!O195=1,1,IF(COMBDG_Split_Tech!O195="",0,IFERROR((COMBDG_Split_Tech!O195*(SUMIFS('AGG Activity_16'!E:E,'AGG Activity_16'!$A:$A,$B195)+SUMIFS('AGG Activity_EX'!E:E,'AGG Activity_EX'!$A:$A,$B195))-SUMIFS(Activity_EX!E:E,Activity_EX!$A:$A,$A195))/(SUMIFS('AGG Activity_16'!E:E,'AGG Activity_16'!$A:$A,$B195)),1)))))</f>
        <v>0</v>
      </c>
      <c r="P195" s="7">
        <f>IF(AND(P$1=2017,OR(J195="WH",J195="SH")),IF(COMBDG_Split_Tech!P195="",0,COMBDG_Split_Tech!P195),IF(P$1=2016,IF(COMBDG_Split_Tech!P195="",0,COMBDG_Split_Tech!P195),IF(COMBDG_Split_Tech!P195=1,1,IF(COMBDG_Split_Tech!P195="",0,IFERROR((COMBDG_Split_Tech!P195*(SUMIFS('AGG Activity_16'!F:F,'AGG Activity_16'!$A:$A,$B195)+SUMIFS('AGG Activity_EX'!F:F,'AGG Activity_EX'!$A:$A,$B195))-SUMIFS(Activity_EX!F:F,Activity_EX!$A:$A,$A195))/(SUMIFS('AGG Activity_16'!F:F,'AGG Activity_16'!$A:$A,$B195)),1)))))</f>
        <v>0</v>
      </c>
      <c r="Q195" s="7">
        <f>IF(AND(Q$1=2017,OR(K195="WH",K195="SH")),IF(COMBDG_Split_Tech!Q195="",0,COMBDG_Split_Tech!Q195),IF(Q$1=2016,IF(COMBDG_Split_Tech!Q195="",0,COMBDG_Split_Tech!Q195),IF(COMBDG_Split_Tech!Q195=1,1,IF(COMBDG_Split_Tech!Q195="",0,IFERROR((COMBDG_Split_Tech!Q195*(SUMIFS('AGG Activity_16'!G:G,'AGG Activity_16'!$A:$A,$B195)+SUMIFS('AGG Activity_EX'!G:G,'AGG Activity_EX'!$A:$A,$B195))-SUMIFS(Activity_EX!G:G,Activity_EX!$A:$A,$A195))/(SUMIFS('AGG Activity_16'!G:G,'AGG Activity_16'!$A:$A,$B195)),1)))))</f>
        <v>0</v>
      </c>
      <c r="R195" s="7">
        <f>IF(AND(R$1=2017,OR(L195="WH",L195="SH")),IF(COMBDG_Split_Tech!R195="",0,COMBDG_Split_Tech!R195),IF(R$1=2016,IF(COMBDG_Split_Tech!R195="",0,COMBDG_Split_Tech!R195),IF(COMBDG_Split_Tech!R195=1,1,IF(COMBDG_Split_Tech!R195="",0,IFERROR((COMBDG_Split_Tech!R195*(SUMIFS('AGG Activity_16'!H:H,'AGG Activity_16'!$A:$A,$B195)+SUMIFS('AGG Activity_EX'!H:H,'AGG Activity_EX'!$A:$A,$B195))-SUMIFS(Activity_EX!H:H,Activity_EX!$A:$A,$A195))/(SUMIFS('AGG Activity_16'!H:H,'AGG Activity_16'!$A:$A,$B195)),1)))))</f>
        <v>0</v>
      </c>
      <c r="S195" s="7">
        <f>IF(AND(S$1=2017,OR(M195="WH",M195="SH")),IF(COMBDG_Split_Tech!S195="",0,COMBDG_Split_Tech!S195),IF(S$1=2016,IF(COMBDG_Split_Tech!S195="",0,COMBDG_Split_Tech!S195),IF(COMBDG_Split_Tech!S195=1,1,IF(COMBDG_Split_Tech!S195="",0,IFERROR((COMBDG_Split_Tech!S195*(SUMIFS('AGG Activity_16'!I:I,'AGG Activity_16'!$A:$A,$B195)+SUMIFS('AGG Activity_EX'!I:I,'AGG Activity_EX'!$A:$A,$B195))-SUMIFS(Activity_EX!I:I,Activity_EX!$A:$A,$A195))/(SUMIFS('AGG Activity_16'!I:I,'AGG Activity_16'!$A:$A,$B195)),1)))))</f>
        <v>0</v>
      </c>
      <c r="T195" s="7">
        <f>IF(AND(T$1=2017,OR(N195="WH",N195="SH")),IF(COMBDG_Split_Tech!T195="",0,COMBDG_Split_Tech!T195),IF(T$1=2016,IF(COMBDG_Split_Tech!T195="",0,COMBDG_Split_Tech!T195),IF(COMBDG_Split_Tech!T195=1,1,IF(COMBDG_Split_Tech!T195="",0,IFERROR((COMBDG_Split_Tech!T195*(SUMIFS('AGG Activity_16'!J:J,'AGG Activity_16'!$A:$A,$B195)+SUMIFS('AGG Activity_EX'!J:J,'AGG Activity_EX'!$A:$A,$B195))-SUMIFS(Activity_EX!J:J,Activity_EX!$A:$A,$A195))/(SUMIFS('AGG Activity_16'!J:J,'AGG Activity_16'!$A:$A,$B195)),1)))))</f>
        <v>0</v>
      </c>
      <c r="U195" s="7">
        <f>IF(AND(U$1=2017,OR(O195="WH",O195="SH")),IF(COMBDG_Split_Tech!U195="",0,COMBDG_Split_Tech!U195),IF(U$1=2016,IF(COMBDG_Split_Tech!U195="",0,COMBDG_Split_Tech!U195),IF(COMBDG_Split_Tech!U195=1,1,IF(COMBDG_Split_Tech!U195="",0,IFERROR((COMBDG_Split_Tech!U195*(SUMIFS('AGG Activity_16'!K:K,'AGG Activity_16'!$A:$A,$B195)+SUMIFS('AGG Activity_EX'!K:K,'AGG Activity_EX'!$A:$A,$B195))-SUMIFS(Activity_EX!K:K,Activity_EX!$A:$A,$A195))/(SUMIFS('AGG Activity_16'!K:K,'AGG Activity_16'!$A:$A,$B195)),1)))))</f>
        <v>0</v>
      </c>
    </row>
    <row r="196" spans="1:21" x14ac:dyDescent="0.25">
      <c r="A196" t="str">
        <f>COMBDG_Split_Tech!A196</f>
        <v>COMBDGHLCNewSHFUR___STDELC</v>
      </c>
      <c r="B196" t="str">
        <f>COMBDG_Split_Tech!B196</f>
        <v>COMBDGHLCNewSH</v>
      </c>
      <c r="C196" t="str">
        <f>COMBDG_Split_Tech!C196</f>
        <v>COM</v>
      </c>
      <c r="D196" t="str">
        <f>COMBDG_Split_Tech!D196</f>
        <v>BDG</v>
      </c>
      <c r="E196" t="str">
        <f>COMBDG_Split_Tech!E196</f>
        <v>HLC</v>
      </c>
      <c r="F196" t="str">
        <f>COMBDG_Split_Tech!F196</f>
        <v>New</v>
      </c>
      <c r="G196" t="str">
        <f>COMBDG_Split_Tech!G196</f>
        <v>SH</v>
      </c>
      <c r="H196" t="str">
        <f>COMBDG_Split_Tech!H196</f>
        <v>FUR</v>
      </c>
      <c r="I196" t="str">
        <f>COMBDG_Split_Tech!I196</f>
        <v>___</v>
      </c>
      <c r="J196" t="str">
        <f>COMBDG_Split_Tech!J196</f>
        <v>STD</v>
      </c>
      <c r="K196" t="str">
        <f>COMBDG_Split_Tech!K196</f>
        <v>ELC</v>
      </c>
      <c r="L196" s="7">
        <f>IF(AND(L$1=2017,OR(F196="WH",F196="SH")),IF(COMBDG_Split_Tech!L196="",0,COMBDG_Split_Tech!L196),IF(L$1=2016,IF(COMBDG_Split_Tech!L196="",0,COMBDG_Split_Tech!L196),IF(COMBDG_Split_Tech!L196=1,1,IF(COMBDG_Split_Tech!L196="",0,IFERROR((COMBDG_Split_Tech!L196*(SUMIFS('AGG Activity_16'!B:B,'AGG Activity_16'!$A:$A,$B196)+SUMIFS('AGG Activity_EX'!B:B,'AGG Activity_EX'!$A:$A,$B196))-SUMIFS(Activity_EX!B:B,Activity_EX!$A:$A,$A196))/(SUMIFS('AGG Activity_16'!B:B,'AGG Activity_16'!$A:$A,$B196)),1)))))</f>
        <v>0</v>
      </c>
      <c r="M196" s="7">
        <f>IF(AND(M$1=2017,OR(G196="WH",G196="SH")),IF(COMBDG_Split_Tech!M196="",0,COMBDG_Split_Tech!M196),IF(M$1=2016,IF(COMBDG_Split_Tech!M196="",0,COMBDG_Split_Tech!M196),IF(COMBDG_Split_Tech!M196=1,1,IF(COMBDG_Split_Tech!M196="",0,IFERROR((COMBDG_Split_Tech!M196*(SUMIFS('AGG Activity_16'!C:C,'AGG Activity_16'!$A:$A,$B196)+SUMIFS('AGG Activity_EX'!C:C,'AGG Activity_EX'!$A:$A,$B196))-SUMIFS(Activity_EX!C:C,Activity_EX!$A:$A,$A196))/(SUMIFS('AGG Activity_16'!C:C,'AGG Activity_16'!$A:$A,$B196)),1)))))</f>
        <v>0</v>
      </c>
      <c r="N196" s="7">
        <f>IF(AND(N$1=2017,OR(H196="WH",H196="SH")),IF(COMBDG_Split_Tech!N196="",0,COMBDG_Split_Tech!N196),IF(N$1=2016,IF(COMBDG_Split_Tech!N196="",0,COMBDG_Split_Tech!N196),IF(COMBDG_Split_Tech!N196=1,1,IF(COMBDG_Split_Tech!N196="",0,IFERROR((COMBDG_Split_Tech!N196*(SUMIFS('AGG Activity_16'!D:D,'AGG Activity_16'!$A:$A,$B196)+SUMIFS('AGG Activity_EX'!D:D,'AGG Activity_EX'!$A:$A,$B196))-SUMIFS(Activity_EX!D:D,Activity_EX!$A:$A,$A196))/(SUMIFS('AGG Activity_16'!D:D,'AGG Activity_16'!$A:$A,$B196)),1)))))</f>
        <v>0</v>
      </c>
      <c r="O196" s="7">
        <f>IF(AND(O$1=2017,OR(I196="WH",I196="SH")),IF(COMBDG_Split_Tech!O196="",0,COMBDG_Split_Tech!O196),IF(O$1=2016,IF(COMBDG_Split_Tech!O196="",0,COMBDG_Split_Tech!O196),IF(COMBDG_Split_Tech!O196=1,1,IF(COMBDG_Split_Tech!O196="",0,IFERROR((COMBDG_Split_Tech!O196*(SUMIFS('AGG Activity_16'!E:E,'AGG Activity_16'!$A:$A,$B196)+SUMIFS('AGG Activity_EX'!E:E,'AGG Activity_EX'!$A:$A,$B196))-SUMIFS(Activity_EX!E:E,Activity_EX!$A:$A,$A196))/(SUMIFS('AGG Activity_16'!E:E,'AGG Activity_16'!$A:$A,$B196)),1)))))</f>
        <v>0</v>
      </c>
      <c r="P196" s="7">
        <f>IF(AND(P$1=2017,OR(J196="WH",J196="SH")),IF(COMBDG_Split_Tech!P196="",0,COMBDG_Split_Tech!P196),IF(P$1=2016,IF(COMBDG_Split_Tech!P196="",0,COMBDG_Split_Tech!P196),IF(COMBDG_Split_Tech!P196=1,1,IF(COMBDG_Split_Tech!P196="",0,IFERROR((COMBDG_Split_Tech!P196*(SUMIFS('AGG Activity_16'!F:F,'AGG Activity_16'!$A:$A,$B196)+SUMIFS('AGG Activity_EX'!F:F,'AGG Activity_EX'!$A:$A,$B196))-SUMIFS(Activity_EX!F:F,Activity_EX!$A:$A,$A196))/(SUMIFS('AGG Activity_16'!F:F,'AGG Activity_16'!$A:$A,$B196)),1)))))</f>
        <v>0</v>
      </c>
      <c r="Q196" s="7">
        <f>IF(AND(Q$1=2017,OR(K196="WH",K196="SH")),IF(COMBDG_Split_Tech!Q196="",0,COMBDG_Split_Tech!Q196),IF(Q$1=2016,IF(COMBDG_Split_Tech!Q196="",0,COMBDG_Split_Tech!Q196),IF(COMBDG_Split_Tech!Q196=1,1,IF(COMBDG_Split_Tech!Q196="",0,IFERROR((COMBDG_Split_Tech!Q196*(SUMIFS('AGG Activity_16'!G:G,'AGG Activity_16'!$A:$A,$B196)+SUMIFS('AGG Activity_EX'!G:G,'AGG Activity_EX'!$A:$A,$B196))-SUMIFS(Activity_EX!G:G,Activity_EX!$A:$A,$A196))/(SUMIFS('AGG Activity_16'!G:G,'AGG Activity_16'!$A:$A,$B196)),1)))))</f>
        <v>0</v>
      </c>
      <c r="R196" s="7">
        <f>IF(AND(R$1=2017,OR(L196="WH",L196="SH")),IF(COMBDG_Split_Tech!R196="",0,COMBDG_Split_Tech!R196),IF(R$1=2016,IF(COMBDG_Split_Tech!R196="",0,COMBDG_Split_Tech!R196),IF(COMBDG_Split_Tech!R196=1,1,IF(COMBDG_Split_Tech!R196="",0,IFERROR((COMBDG_Split_Tech!R196*(SUMIFS('AGG Activity_16'!H:H,'AGG Activity_16'!$A:$A,$B196)+SUMIFS('AGG Activity_EX'!H:H,'AGG Activity_EX'!$A:$A,$B196))-SUMIFS(Activity_EX!H:H,Activity_EX!$A:$A,$A196))/(SUMIFS('AGG Activity_16'!H:H,'AGG Activity_16'!$A:$A,$B196)),1)))))</f>
        <v>0</v>
      </c>
      <c r="S196" s="7">
        <f>IF(AND(S$1=2017,OR(M196="WH",M196="SH")),IF(COMBDG_Split_Tech!S196="",0,COMBDG_Split_Tech!S196),IF(S$1=2016,IF(COMBDG_Split_Tech!S196="",0,COMBDG_Split_Tech!S196),IF(COMBDG_Split_Tech!S196=1,1,IF(COMBDG_Split_Tech!S196="",0,IFERROR((COMBDG_Split_Tech!S196*(SUMIFS('AGG Activity_16'!I:I,'AGG Activity_16'!$A:$A,$B196)+SUMIFS('AGG Activity_EX'!I:I,'AGG Activity_EX'!$A:$A,$B196))-SUMIFS(Activity_EX!I:I,Activity_EX!$A:$A,$A196))/(SUMIFS('AGG Activity_16'!I:I,'AGG Activity_16'!$A:$A,$B196)),1)))))</f>
        <v>0</v>
      </c>
      <c r="T196" s="7">
        <f>IF(AND(T$1=2017,OR(N196="WH",N196="SH")),IF(COMBDG_Split_Tech!T196="",0,COMBDG_Split_Tech!T196),IF(T$1=2016,IF(COMBDG_Split_Tech!T196="",0,COMBDG_Split_Tech!T196),IF(COMBDG_Split_Tech!T196=1,1,IF(COMBDG_Split_Tech!T196="",0,IFERROR((COMBDG_Split_Tech!T196*(SUMIFS('AGG Activity_16'!J:J,'AGG Activity_16'!$A:$A,$B196)+SUMIFS('AGG Activity_EX'!J:J,'AGG Activity_EX'!$A:$A,$B196))-SUMIFS(Activity_EX!J:J,Activity_EX!$A:$A,$A196))/(SUMIFS('AGG Activity_16'!J:J,'AGG Activity_16'!$A:$A,$B196)),1)))))</f>
        <v>0</v>
      </c>
      <c r="U196" s="7">
        <f>IF(AND(U$1=2017,OR(O196="WH",O196="SH")),IF(COMBDG_Split_Tech!U196="",0,COMBDG_Split_Tech!U196),IF(U$1=2016,IF(COMBDG_Split_Tech!U196="",0,COMBDG_Split_Tech!U196),IF(COMBDG_Split_Tech!U196=1,1,IF(COMBDG_Split_Tech!U196="",0,IFERROR((COMBDG_Split_Tech!U196*(SUMIFS('AGG Activity_16'!K:K,'AGG Activity_16'!$A:$A,$B196)+SUMIFS('AGG Activity_EX'!K:K,'AGG Activity_EX'!$A:$A,$B196))-SUMIFS(Activity_EX!K:K,Activity_EX!$A:$A,$A196))/(SUMIFS('AGG Activity_16'!K:K,'AGG Activity_16'!$A:$A,$B196)),1)))))</f>
        <v>0</v>
      </c>
    </row>
    <row r="197" spans="1:21" x14ac:dyDescent="0.25">
      <c r="A197" t="str">
        <f>COMBDG_Split_Tech!A197</f>
        <v>COMBDGHLCNewSHFUR___STDHFO</v>
      </c>
      <c r="B197" t="str">
        <f>COMBDG_Split_Tech!B197</f>
        <v>COMBDGHLCNewSH</v>
      </c>
      <c r="C197" t="str">
        <f>COMBDG_Split_Tech!C197</f>
        <v>COM</v>
      </c>
      <c r="D197" t="str">
        <f>COMBDG_Split_Tech!D197</f>
        <v>BDG</v>
      </c>
      <c r="E197" t="str">
        <f>COMBDG_Split_Tech!E197</f>
        <v>HLC</v>
      </c>
      <c r="F197" t="str">
        <f>COMBDG_Split_Tech!F197</f>
        <v>New</v>
      </c>
      <c r="G197" t="str">
        <f>COMBDG_Split_Tech!G197</f>
        <v>SH</v>
      </c>
      <c r="H197" t="str">
        <f>COMBDG_Split_Tech!H197</f>
        <v>FUR</v>
      </c>
      <c r="I197" t="str">
        <f>COMBDG_Split_Tech!I197</f>
        <v>___</v>
      </c>
      <c r="J197" t="str">
        <f>COMBDG_Split_Tech!J197</f>
        <v>STD</v>
      </c>
      <c r="K197" t="str">
        <f>COMBDG_Split_Tech!K197</f>
        <v>HFO</v>
      </c>
      <c r="L197" s="7">
        <f>IF(AND(L$1=2017,OR(F197="WH",F197="SH")),IF(COMBDG_Split_Tech!L197="",0,COMBDG_Split_Tech!L197),IF(L$1=2016,IF(COMBDG_Split_Tech!L197="",0,COMBDG_Split_Tech!L197),IF(COMBDG_Split_Tech!L197=1,1,IF(COMBDG_Split_Tech!L197="",0,IFERROR((COMBDG_Split_Tech!L197*(SUMIFS('AGG Activity_16'!B:B,'AGG Activity_16'!$A:$A,$B197)+SUMIFS('AGG Activity_EX'!B:B,'AGG Activity_EX'!$A:$A,$B197))-SUMIFS(Activity_EX!B:B,Activity_EX!$A:$A,$A197))/(SUMIFS('AGG Activity_16'!B:B,'AGG Activity_16'!$A:$A,$B197)),1)))))</f>
        <v>0</v>
      </c>
      <c r="M197" s="7">
        <f>IF(AND(M$1=2017,OR(G197="WH",G197="SH")),IF(COMBDG_Split_Tech!M197="",0,COMBDG_Split_Tech!M197),IF(M$1=2016,IF(COMBDG_Split_Tech!M197="",0,COMBDG_Split_Tech!M197),IF(COMBDG_Split_Tech!M197=1,1,IF(COMBDG_Split_Tech!M197="",0,IFERROR((COMBDG_Split_Tech!M197*(SUMIFS('AGG Activity_16'!C:C,'AGG Activity_16'!$A:$A,$B197)+SUMIFS('AGG Activity_EX'!C:C,'AGG Activity_EX'!$A:$A,$B197))-SUMIFS(Activity_EX!C:C,Activity_EX!$A:$A,$A197))/(SUMIFS('AGG Activity_16'!C:C,'AGG Activity_16'!$A:$A,$B197)),1)))))</f>
        <v>0</v>
      </c>
      <c r="N197" s="7">
        <f>IF(AND(N$1=2017,OR(H197="WH",H197="SH")),IF(COMBDG_Split_Tech!N197="",0,COMBDG_Split_Tech!N197),IF(N$1=2016,IF(COMBDG_Split_Tech!N197="",0,COMBDG_Split_Tech!N197),IF(COMBDG_Split_Tech!N197=1,1,IF(COMBDG_Split_Tech!N197="",0,IFERROR((COMBDG_Split_Tech!N197*(SUMIFS('AGG Activity_16'!D:D,'AGG Activity_16'!$A:$A,$B197)+SUMIFS('AGG Activity_EX'!D:D,'AGG Activity_EX'!$A:$A,$B197))-SUMIFS(Activity_EX!D:D,Activity_EX!$A:$A,$A197))/(SUMIFS('AGG Activity_16'!D:D,'AGG Activity_16'!$A:$A,$B197)),1)))))</f>
        <v>0</v>
      </c>
      <c r="O197" s="7">
        <f>IF(AND(O$1=2017,OR(I197="WH",I197="SH")),IF(COMBDG_Split_Tech!O197="",0,COMBDG_Split_Tech!O197),IF(O$1=2016,IF(COMBDG_Split_Tech!O197="",0,COMBDG_Split_Tech!O197),IF(COMBDG_Split_Tech!O197=1,1,IF(COMBDG_Split_Tech!O197="",0,IFERROR((COMBDG_Split_Tech!O197*(SUMIFS('AGG Activity_16'!E:E,'AGG Activity_16'!$A:$A,$B197)+SUMIFS('AGG Activity_EX'!E:E,'AGG Activity_EX'!$A:$A,$B197))-SUMIFS(Activity_EX!E:E,Activity_EX!$A:$A,$A197))/(SUMIFS('AGG Activity_16'!E:E,'AGG Activity_16'!$A:$A,$B197)),1)))))</f>
        <v>0</v>
      </c>
      <c r="P197" s="7">
        <f>IF(AND(P$1=2017,OR(J197="WH",J197="SH")),IF(COMBDG_Split_Tech!P197="",0,COMBDG_Split_Tech!P197),IF(P$1=2016,IF(COMBDG_Split_Tech!P197="",0,COMBDG_Split_Tech!P197),IF(COMBDG_Split_Tech!P197=1,1,IF(COMBDG_Split_Tech!P197="",0,IFERROR((COMBDG_Split_Tech!P197*(SUMIFS('AGG Activity_16'!F:F,'AGG Activity_16'!$A:$A,$B197)+SUMIFS('AGG Activity_EX'!F:F,'AGG Activity_EX'!$A:$A,$B197))-SUMIFS(Activity_EX!F:F,Activity_EX!$A:$A,$A197))/(SUMIFS('AGG Activity_16'!F:F,'AGG Activity_16'!$A:$A,$B197)),1)))))</f>
        <v>0</v>
      </c>
      <c r="Q197" s="7">
        <f>IF(AND(Q$1=2017,OR(K197="WH",K197="SH")),IF(COMBDG_Split_Tech!Q197="",0,COMBDG_Split_Tech!Q197),IF(Q$1=2016,IF(COMBDG_Split_Tech!Q197="",0,COMBDG_Split_Tech!Q197),IF(COMBDG_Split_Tech!Q197=1,1,IF(COMBDG_Split_Tech!Q197="",0,IFERROR((COMBDG_Split_Tech!Q197*(SUMIFS('AGG Activity_16'!G:G,'AGG Activity_16'!$A:$A,$B197)+SUMIFS('AGG Activity_EX'!G:G,'AGG Activity_EX'!$A:$A,$B197))-SUMIFS(Activity_EX!G:G,Activity_EX!$A:$A,$A197))/(SUMIFS('AGG Activity_16'!G:G,'AGG Activity_16'!$A:$A,$B197)),1)))))</f>
        <v>0</v>
      </c>
      <c r="R197" s="7">
        <f>IF(AND(R$1=2017,OR(L197="WH",L197="SH")),IF(COMBDG_Split_Tech!R197="",0,COMBDG_Split_Tech!R197),IF(R$1=2016,IF(COMBDG_Split_Tech!R197="",0,COMBDG_Split_Tech!R197),IF(COMBDG_Split_Tech!R197=1,1,IF(COMBDG_Split_Tech!R197="",0,IFERROR((COMBDG_Split_Tech!R197*(SUMIFS('AGG Activity_16'!H:H,'AGG Activity_16'!$A:$A,$B197)+SUMIFS('AGG Activity_EX'!H:H,'AGG Activity_EX'!$A:$A,$B197))-SUMIFS(Activity_EX!H:H,Activity_EX!$A:$A,$A197))/(SUMIFS('AGG Activity_16'!H:H,'AGG Activity_16'!$A:$A,$B197)),1)))))</f>
        <v>0</v>
      </c>
      <c r="S197" s="7">
        <f>IF(AND(S$1=2017,OR(M197="WH",M197="SH")),IF(COMBDG_Split_Tech!S197="",0,COMBDG_Split_Tech!S197),IF(S$1=2016,IF(COMBDG_Split_Tech!S197="",0,COMBDG_Split_Tech!S197),IF(COMBDG_Split_Tech!S197=1,1,IF(COMBDG_Split_Tech!S197="",0,IFERROR((COMBDG_Split_Tech!S197*(SUMIFS('AGG Activity_16'!I:I,'AGG Activity_16'!$A:$A,$B197)+SUMIFS('AGG Activity_EX'!I:I,'AGG Activity_EX'!$A:$A,$B197))-SUMIFS(Activity_EX!I:I,Activity_EX!$A:$A,$A197))/(SUMIFS('AGG Activity_16'!I:I,'AGG Activity_16'!$A:$A,$B197)),1)))))</f>
        <v>0</v>
      </c>
      <c r="T197" s="7">
        <f>IF(AND(T$1=2017,OR(N197="WH",N197="SH")),IF(COMBDG_Split_Tech!T197="",0,COMBDG_Split_Tech!T197),IF(T$1=2016,IF(COMBDG_Split_Tech!T197="",0,COMBDG_Split_Tech!T197),IF(COMBDG_Split_Tech!T197=1,1,IF(COMBDG_Split_Tech!T197="",0,IFERROR((COMBDG_Split_Tech!T197*(SUMIFS('AGG Activity_16'!J:J,'AGG Activity_16'!$A:$A,$B197)+SUMIFS('AGG Activity_EX'!J:J,'AGG Activity_EX'!$A:$A,$B197))-SUMIFS(Activity_EX!J:J,Activity_EX!$A:$A,$A197))/(SUMIFS('AGG Activity_16'!J:J,'AGG Activity_16'!$A:$A,$B197)),1)))))</f>
        <v>0</v>
      </c>
      <c r="U197" s="7">
        <f>IF(AND(U$1=2017,OR(O197="WH",O197="SH")),IF(COMBDG_Split_Tech!U197="",0,COMBDG_Split_Tech!U197),IF(U$1=2016,IF(COMBDG_Split_Tech!U197="",0,COMBDG_Split_Tech!U197),IF(COMBDG_Split_Tech!U197=1,1,IF(COMBDG_Split_Tech!U197="",0,IFERROR((COMBDG_Split_Tech!U197*(SUMIFS('AGG Activity_16'!K:K,'AGG Activity_16'!$A:$A,$B197)+SUMIFS('AGG Activity_EX'!K:K,'AGG Activity_EX'!$A:$A,$B197))-SUMIFS(Activity_EX!K:K,Activity_EX!$A:$A,$A197))/(SUMIFS('AGG Activity_16'!K:K,'AGG Activity_16'!$A:$A,$B197)),1)))))</f>
        <v>0</v>
      </c>
    </row>
    <row r="198" spans="1:21" x14ac:dyDescent="0.25">
      <c r="A198" t="str">
        <f>COMBDG_Split_Tech!A198</f>
        <v>COMBDGHLCNewSHFUR___STDKER</v>
      </c>
      <c r="B198" t="str">
        <f>COMBDG_Split_Tech!B198</f>
        <v>COMBDGHLCNewSH</v>
      </c>
      <c r="C198" t="str">
        <f>COMBDG_Split_Tech!C198</f>
        <v>COM</v>
      </c>
      <c r="D198" t="str">
        <f>COMBDG_Split_Tech!D198</f>
        <v>BDG</v>
      </c>
      <c r="E198" t="str">
        <f>COMBDG_Split_Tech!E198</f>
        <v>HLC</v>
      </c>
      <c r="F198" t="str">
        <f>COMBDG_Split_Tech!F198</f>
        <v>New</v>
      </c>
      <c r="G198" t="str">
        <f>COMBDG_Split_Tech!G198</f>
        <v>SH</v>
      </c>
      <c r="H198" t="str">
        <f>COMBDG_Split_Tech!H198</f>
        <v>FUR</v>
      </c>
      <c r="I198" t="str">
        <f>COMBDG_Split_Tech!I198</f>
        <v>___</v>
      </c>
      <c r="J198" t="str">
        <f>COMBDG_Split_Tech!J198</f>
        <v>STD</v>
      </c>
      <c r="K198" t="str">
        <f>COMBDG_Split_Tech!K198</f>
        <v>KER</v>
      </c>
      <c r="L198" s="7">
        <f>IF(AND(L$1=2017,OR(F198="WH",F198="SH")),IF(COMBDG_Split_Tech!L198="",0,COMBDG_Split_Tech!L198),IF(L$1=2016,IF(COMBDG_Split_Tech!L198="",0,COMBDG_Split_Tech!L198),IF(COMBDG_Split_Tech!L198=1,1,IF(COMBDG_Split_Tech!L198="",0,IFERROR((COMBDG_Split_Tech!L198*(SUMIFS('AGG Activity_16'!B:B,'AGG Activity_16'!$A:$A,$B198)+SUMIFS('AGG Activity_EX'!B:B,'AGG Activity_EX'!$A:$A,$B198))-SUMIFS(Activity_EX!B:B,Activity_EX!$A:$A,$A198))/(SUMIFS('AGG Activity_16'!B:B,'AGG Activity_16'!$A:$A,$B198)),1)))))</f>
        <v>0</v>
      </c>
      <c r="M198" s="7">
        <f>IF(AND(M$1=2017,OR(G198="WH",G198="SH")),IF(COMBDG_Split_Tech!M198="",0,COMBDG_Split_Tech!M198),IF(M$1=2016,IF(COMBDG_Split_Tech!M198="",0,COMBDG_Split_Tech!M198),IF(COMBDG_Split_Tech!M198=1,1,IF(COMBDG_Split_Tech!M198="",0,IFERROR((COMBDG_Split_Tech!M198*(SUMIFS('AGG Activity_16'!C:C,'AGG Activity_16'!$A:$A,$B198)+SUMIFS('AGG Activity_EX'!C:C,'AGG Activity_EX'!$A:$A,$B198))-SUMIFS(Activity_EX!C:C,Activity_EX!$A:$A,$A198))/(SUMIFS('AGG Activity_16'!C:C,'AGG Activity_16'!$A:$A,$B198)),1)))))</f>
        <v>0</v>
      </c>
      <c r="N198" s="7">
        <f>IF(AND(N$1=2017,OR(H198="WH",H198="SH")),IF(COMBDG_Split_Tech!N198="",0,COMBDG_Split_Tech!N198),IF(N$1=2016,IF(COMBDG_Split_Tech!N198="",0,COMBDG_Split_Tech!N198),IF(COMBDG_Split_Tech!N198=1,1,IF(COMBDG_Split_Tech!N198="",0,IFERROR((COMBDG_Split_Tech!N198*(SUMIFS('AGG Activity_16'!D:D,'AGG Activity_16'!$A:$A,$B198)+SUMIFS('AGG Activity_EX'!D:D,'AGG Activity_EX'!$A:$A,$B198))-SUMIFS(Activity_EX!D:D,Activity_EX!$A:$A,$A198))/(SUMIFS('AGG Activity_16'!D:D,'AGG Activity_16'!$A:$A,$B198)),1)))))</f>
        <v>0</v>
      </c>
      <c r="O198" s="7">
        <f>IF(AND(O$1=2017,OR(I198="WH",I198="SH")),IF(COMBDG_Split_Tech!O198="",0,COMBDG_Split_Tech!O198),IF(O$1=2016,IF(COMBDG_Split_Tech!O198="",0,COMBDG_Split_Tech!O198),IF(COMBDG_Split_Tech!O198=1,1,IF(COMBDG_Split_Tech!O198="",0,IFERROR((COMBDG_Split_Tech!O198*(SUMIFS('AGG Activity_16'!E:E,'AGG Activity_16'!$A:$A,$B198)+SUMIFS('AGG Activity_EX'!E:E,'AGG Activity_EX'!$A:$A,$B198))-SUMIFS(Activity_EX!E:E,Activity_EX!$A:$A,$A198))/(SUMIFS('AGG Activity_16'!E:E,'AGG Activity_16'!$A:$A,$B198)),1)))))</f>
        <v>0</v>
      </c>
      <c r="P198" s="7">
        <f>IF(AND(P$1=2017,OR(J198="WH",J198="SH")),IF(COMBDG_Split_Tech!P198="",0,COMBDG_Split_Tech!P198),IF(P$1=2016,IF(COMBDG_Split_Tech!P198="",0,COMBDG_Split_Tech!P198),IF(COMBDG_Split_Tech!P198=1,1,IF(COMBDG_Split_Tech!P198="",0,IFERROR((COMBDG_Split_Tech!P198*(SUMIFS('AGG Activity_16'!F:F,'AGG Activity_16'!$A:$A,$B198)+SUMIFS('AGG Activity_EX'!F:F,'AGG Activity_EX'!$A:$A,$B198))-SUMIFS(Activity_EX!F:F,Activity_EX!$A:$A,$A198))/(SUMIFS('AGG Activity_16'!F:F,'AGG Activity_16'!$A:$A,$B198)),1)))))</f>
        <v>0</v>
      </c>
      <c r="Q198" s="7">
        <f>IF(AND(Q$1=2017,OR(K198="WH",K198="SH")),IF(COMBDG_Split_Tech!Q198="",0,COMBDG_Split_Tech!Q198),IF(Q$1=2016,IF(COMBDG_Split_Tech!Q198="",0,COMBDG_Split_Tech!Q198),IF(COMBDG_Split_Tech!Q198=1,1,IF(COMBDG_Split_Tech!Q198="",0,IFERROR((COMBDG_Split_Tech!Q198*(SUMIFS('AGG Activity_16'!G:G,'AGG Activity_16'!$A:$A,$B198)+SUMIFS('AGG Activity_EX'!G:G,'AGG Activity_EX'!$A:$A,$B198))-SUMIFS(Activity_EX!G:G,Activity_EX!$A:$A,$A198))/(SUMIFS('AGG Activity_16'!G:G,'AGG Activity_16'!$A:$A,$B198)),1)))))</f>
        <v>0</v>
      </c>
      <c r="R198" s="7">
        <f>IF(AND(R$1=2017,OR(L198="WH",L198="SH")),IF(COMBDG_Split_Tech!R198="",0,COMBDG_Split_Tech!R198),IF(R$1=2016,IF(COMBDG_Split_Tech!R198="",0,COMBDG_Split_Tech!R198),IF(COMBDG_Split_Tech!R198=1,1,IF(COMBDG_Split_Tech!R198="",0,IFERROR((COMBDG_Split_Tech!R198*(SUMIFS('AGG Activity_16'!H:H,'AGG Activity_16'!$A:$A,$B198)+SUMIFS('AGG Activity_EX'!H:H,'AGG Activity_EX'!$A:$A,$B198))-SUMIFS(Activity_EX!H:H,Activity_EX!$A:$A,$A198))/(SUMIFS('AGG Activity_16'!H:H,'AGG Activity_16'!$A:$A,$B198)),1)))))</f>
        <v>0</v>
      </c>
      <c r="S198" s="7">
        <f>IF(AND(S$1=2017,OR(M198="WH",M198="SH")),IF(COMBDG_Split_Tech!S198="",0,COMBDG_Split_Tech!S198),IF(S$1=2016,IF(COMBDG_Split_Tech!S198="",0,COMBDG_Split_Tech!S198),IF(COMBDG_Split_Tech!S198=1,1,IF(COMBDG_Split_Tech!S198="",0,IFERROR((COMBDG_Split_Tech!S198*(SUMIFS('AGG Activity_16'!I:I,'AGG Activity_16'!$A:$A,$B198)+SUMIFS('AGG Activity_EX'!I:I,'AGG Activity_EX'!$A:$A,$B198))-SUMIFS(Activity_EX!I:I,Activity_EX!$A:$A,$A198))/(SUMIFS('AGG Activity_16'!I:I,'AGG Activity_16'!$A:$A,$B198)),1)))))</f>
        <v>0</v>
      </c>
      <c r="T198" s="7">
        <f>IF(AND(T$1=2017,OR(N198="WH",N198="SH")),IF(COMBDG_Split_Tech!T198="",0,COMBDG_Split_Tech!T198),IF(T$1=2016,IF(COMBDG_Split_Tech!T198="",0,COMBDG_Split_Tech!T198),IF(COMBDG_Split_Tech!T198=1,1,IF(COMBDG_Split_Tech!T198="",0,IFERROR((COMBDG_Split_Tech!T198*(SUMIFS('AGG Activity_16'!J:J,'AGG Activity_16'!$A:$A,$B198)+SUMIFS('AGG Activity_EX'!J:J,'AGG Activity_EX'!$A:$A,$B198))-SUMIFS(Activity_EX!J:J,Activity_EX!$A:$A,$A198))/(SUMIFS('AGG Activity_16'!J:J,'AGG Activity_16'!$A:$A,$B198)),1)))))</f>
        <v>0</v>
      </c>
      <c r="U198" s="7">
        <f>IF(AND(U$1=2017,OR(O198="WH",O198="SH")),IF(COMBDG_Split_Tech!U198="",0,COMBDG_Split_Tech!U198),IF(U$1=2016,IF(COMBDG_Split_Tech!U198="",0,COMBDG_Split_Tech!U198),IF(COMBDG_Split_Tech!U198=1,1,IF(COMBDG_Split_Tech!U198="",0,IFERROR((COMBDG_Split_Tech!U198*(SUMIFS('AGG Activity_16'!K:K,'AGG Activity_16'!$A:$A,$B198)+SUMIFS('AGG Activity_EX'!K:K,'AGG Activity_EX'!$A:$A,$B198))-SUMIFS(Activity_EX!K:K,Activity_EX!$A:$A,$A198))/(SUMIFS('AGG Activity_16'!K:K,'AGG Activity_16'!$A:$A,$B198)),1)))))</f>
        <v>0</v>
      </c>
    </row>
    <row r="199" spans="1:21" x14ac:dyDescent="0.25">
      <c r="A199" t="str">
        <f>COMBDG_Split_Tech!A199</f>
        <v>COMBDGHLCNewSHFUR___STDLFO</v>
      </c>
      <c r="B199" t="str">
        <f>COMBDG_Split_Tech!B199</f>
        <v>COMBDGHLCNewSH</v>
      </c>
      <c r="C199" t="str">
        <f>COMBDG_Split_Tech!C199</f>
        <v>COM</v>
      </c>
      <c r="D199" t="str">
        <f>COMBDG_Split_Tech!D199</f>
        <v>BDG</v>
      </c>
      <c r="E199" t="str">
        <f>COMBDG_Split_Tech!E199</f>
        <v>HLC</v>
      </c>
      <c r="F199" t="str">
        <f>COMBDG_Split_Tech!F199</f>
        <v>New</v>
      </c>
      <c r="G199" t="str">
        <f>COMBDG_Split_Tech!G199</f>
        <v>SH</v>
      </c>
      <c r="H199" t="str">
        <f>COMBDG_Split_Tech!H199</f>
        <v>FUR</v>
      </c>
      <c r="I199" t="str">
        <f>COMBDG_Split_Tech!I199</f>
        <v>___</v>
      </c>
      <c r="J199" t="str">
        <f>COMBDG_Split_Tech!J199</f>
        <v>STD</v>
      </c>
      <c r="K199" t="str">
        <f>COMBDG_Split_Tech!K199</f>
        <v>LFO</v>
      </c>
      <c r="L199" s="7">
        <f>IF(AND(L$1=2017,OR(F199="WH",F199="SH")),IF(COMBDG_Split_Tech!L199="",0,COMBDG_Split_Tech!L199),IF(L$1=2016,IF(COMBDG_Split_Tech!L199="",0,COMBDG_Split_Tech!L199),IF(COMBDG_Split_Tech!L199=1,1,IF(COMBDG_Split_Tech!L199="",0,IFERROR((COMBDG_Split_Tech!L199*(SUMIFS('AGG Activity_16'!B:B,'AGG Activity_16'!$A:$A,$B199)+SUMIFS('AGG Activity_EX'!B:B,'AGG Activity_EX'!$A:$A,$B199))-SUMIFS(Activity_EX!B:B,Activity_EX!$A:$A,$A199))/(SUMIFS('AGG Activity_16'!B:B,'AGG Activity_16'!$A:$A,$B199)),1)))))</f>
        <v>0</v>
      </c>
      <c r="M199" s="7">
        <f>IF(AND(M$1=2017,OR(G199="WH",G199="SH")),IF(COMBDG_Split_Tech!M199="",0,COMBDG_Split_Tech!M199),IF(M$1=2016,IF(COMBDG_Split_Tech!M199="",0,COMBDG_Split_Tech!M199),IF(COMBDG_Split_Tech!M199=1,1,IF(COMBDG_Split_Tech!M199="",0,IFERROR((COMBDG_Split_Tech!M199*(SUMIFS('AGG Activity_16'!C:C,'AGG Activity_16'!$A:$A,$B199)+SUMIFS('AGG Activity_EX'!C:C,'AGG Activity_EX'!$A:$A,$B199))-SUMIFS(Activity_EX!C:C,Activity_EX!$A:$A,$A199))/(SUMIFS('AGG Activity_16'!C:C,'AGG Activity_16'!$A:$A,$B199)),1)))))</f>
        <v>0</v>
      </c>
      <c r="N199" s="7">
        <f>IF(AND(N$1=2017,OR(H199="WH",H199="SH")),IF(COMBDG_Split_Tech!N199="",0,COMBDG_Split_Tech!N199),IF(N$1=2016,IF(COMBDG_Split_Tech!N199="",0,COMBDG_Split_Tech!N199),IF(COMBDG_Split_Tech!N199=1,1,IF(COMBDG_Split_Tech!N199="",0,IFERROR((COMBDG_Split_Tech!N199*(SUMIFS('AGG Activity_16'!D:D,'AGG Activity_16'!$A:$A,$B199)+SUMIFS('AGG Activity_EX'!D:D,'AGG Activity_EX'!$A:$A,$B199))-SUMIFS(Activity_EX!D:D,Activity_EX!$A:$A,$A199))/(SUMIFS('AGG Activity_16'!D:D,'AGG Activity_16'!$A:$A,$B199)),1)))))</f>
        <v>0</v>
      </c>
      <c r="O199" s="7">
        <f>IF(AND(O$1=2017,OR(I199="WH",I199="SH")),IF(COMBDG_Split_Tech!O199="",0,COMBDG_Split_Tech!O199),IF(O$1=2016,IF(COMBDG_Split_Tech!O199="",0,COMBDG_Split_Tech!O199),IF(COMBDG_Split_Tech!O199=1,1,IF(COMBDG_Split_Tech!O199="",0,IFERROR((COMBDG_Split_Tech!O199*(SUMIFS('AGG Activity_16'!E:E,'AGG Activity_16'!$A:$A,$B199)+SUMIFS('AGG Activity_EX'!E:E,'AGG Activity_EX'!$A:$A,$B199))-SUMIFS(Activity_EX!E:E,Activity_EX!$A:$A,$A199))/(SUMIFS('AGG Activity_16'!E:E,'AGG Activity_16'!$A:$A,$B199)),1)))))</f>
        <v>0</v>
      </c>
      <c r="P199" s="7">
        <f>IF(AND(P$1=2017,OR(J199="WH",J199="SH")),IF(COMBDG_Split_Tech!P199="",0,COMBDG_Split_Tech!P199),IF(P$1=2016,IF(COMBDG_Split_Tech!P199="",0,COMBDG_Split_Tech!P199),IF(COMBDG_Split_Tech!P199=1,1,IF(COMBDG_Split_Tech!P199="",0,IFERROR((COMBDG_Split_Tech!P199*(SUMIFS('AGG Activity_16'!F:F,'AGG Activity_16'!$A:$A,$B199)+SUMIFS('AGG Activity_EX'!F:F,'AGG Activity_EX'!$A:$A,$B199))-SUMIFS(Activity_EX!F:F,Activity_EX!$A:$A,$A199))/(SUMIFS('AGG Activity_16'!F:F,'AGG Activity_16'!$A:$A,$B199)),1)))))</f>
        <v>0</v>
      </c>
      <c r="Q199" s="7">
        <f>IF(AND(Q$1=2017,OR(K199="WH",K199="SH")),IF(COMBDG_Split_Tech!Q199="",0,COMBDG_Split_Tech!Q199),IF(Q$1=2016,IF(COMBDG_Split_Tech!Q199="",0,COMBDG_Split_Tech!Q199),IF(COMBDG_Split_Tech!Q199=1,1,IF(COMBDG_Split_Tech!Q199="",0,IFERROR((COMBDG_Split_Tech!Q199*(SUMIFS('AGG Activity_16'!G:G,'AGG Activity_16'!$A:$A,$B199)+SUMIFS('AGG Activity_EX'!G:G,'AGG Activity_EX'!$A:$A,$B199))-SUMIFS(Activity_EX!G:G,Activity_EX!$A:$A,$A199))/(SUMIFS('AGG Activity_16'!G:G,'AGG Activity_16'!$A:$A,$B199)),1)))))</f>
        <v>0</v>
      </c>
      <c r="R199" s="7">
        <f>IF(AND(R$1=2017,OR(L199="WH",L199="SH")),IF(COMBDG_Split_Tech!R199="",0,COMBDG_Split_Tech!R199),IF(R$1=2016,IF(COMBDG_Split_Tech!R199="",0,COMBDG_Split_Tech!R199),IF(COMBDG_Split_Tech!R199=1,1,IF(COMBDG_Split_Tech!R199="",0,IFERROR((COMBDG_Split_Tech!R199*(SUMIFS('AGG Activity_16'!H:H,'AGG Activity_16'!$A:$A,$B199)+SUMIFS('AGG Activity_EX'!H:H,'AGG Activity_EX'!$A:$A,$B199))-SUMIFS(Activity_EX!H:H,Activity_EX!$A:$A,$A199))/(SUMIFS('AGG Activity_16'!H:H,'AGG Activity_16'!$A:$A,$B199)),1)))))</f>
        <v>0</v>
      </c>
      <c r="S199" s="7">
        <f>IF(AND(S$1=2017,OR(M199="WH",M199="SH")),IF(COMBDG_Split_Tech!S199="",0,COMBDG_Split_Tech!S199),IF(S$1=2016,IF(COMBDG_Split_Tech!S199="",0,COMBDG_Split_Tech!S199),IF(COMBDG_Split_Tech!S199=1,1,IF(COMBDG_Split_Tech!S199="",0,IFERROR((COMBDG_Split_Tech!S199*(SUMIFS('AGG Activity_16'!I:I,'AGG Activity_16'!$A:$A,$B199)+SUMIFS('AGG Activity_EX'!I:I,'AGG Activity_EX'!$A:$A,$B199))-SUMIFS(Activity_EX!I:I,Activity_EX!$A:$A,$A199))/(SUMIFS('AGG Activity_16'!I:I,'AGG Activity_16'!$A:$A,$B199)),1)))))</f>
        <v>0</v>
      </c>
      <c r="T199" s="7">
        <f>IF(AND(T$1=2017,OR(N199="WH",N199="SH")),IF(COMBDG_Split_Tech!T199="",0,COMBDG_Split_Tech!T199),IF(T$1=2016,IF(COMBDG_Split_Tech!T199="",0,COMBDG_Split_Tech!T199),IF(COMBDG_Split_Tech!T199=1,1,IF(COMBDG_Split_Tech!T199="",0,IFERROR((COMBDG_Split_Tech!T199*(SUMIFS('AGG Activity_16'!J:J,'AGG Activity_16'!$A:$A,$B199)+SUMIFS('AGG Activity_EX'!J:J,'AGG Activity_EX'!$A:$A,$B199))-SUMIFS(Activity_EX!J:J,Activity_EX!$A:$A,$A199))/(SUMIFS('AGG Activity_16'!J:J,'AGG Activity_16'!$A:$A,$B199)),1)))))</f>
        <v>0</v>
      </c>
      <c r="U199" s="7">
        <f>IF(AND(U$1=2017,OR(O199="WH",O199="SH")),IF(COMBDG_Split_Tech!U199="",0,COMBDG_Split_Tech!U199),IF(U$1=2016,IF(COMBDG_Split_Tech!U199="",0,COMBDG_Split_Tech!U199),IF(COMBDG_Split_Tech!U199=1,1,IF(COMBDG_Split_Tech!U199="",0,IFERROR((COMBDG_Split_Tech!U199*(SUMIFS('AGG Activity_16'!K:K,'AGG Activity_16'!$A:$A,$B199)+SUMIFS('AGG Activity_EX'!K:K,'AGG Activity_EX'!$A:$A,$B199))-SUMIFS(Activity_EX!K:K,Activity_EX!$A:$A,$A199))/(SUMIFS('AGG Activity_16'!K:K,'AGG Activity_16'!$A:$A,$B199)),1)))))</f>
        <v>0</v>
      </c>
    </row>
    <row r="200" spans="1:21" x14ac:dyDescent="0.25">
      <c r="A200" t="str">
        <f>COMBDG_Split_Tech!A200</f>
        <v>COMBDGHLCNewSHFUR___STDNGA</v>
      </c>
      <c r="B200" t="str">
        <f>COMBDG_Split_Tech!B200</f>
        <v>COMBDGHLCNewSH</v>
      </c>
      <c r="C200" t="str">
        <f>COMBDG_Split_Tech!C200</f>
        <v>COM</v>
      </c>
      <c r="D200" t="str">
        <f>COMBDG_Split_Tech!D200</f>
        <v>BDG</v>
      </c>
      <c r="E200" t="str">
        <f>COMBDG_Split_Tech!E200</f>
        <v>HLC</v>
      </c>
      <c r="F200" t="str">
        <f>COMBDG_Split_Tech!F200</f>
        <v>New</v>
      </c>
      <c r="G200" t="str">
        <f>COMBDG_Split_Tech!G200</f>
        <v>SH</v>
      </c>
      <c r="H200" t="str">
        <f>COMBDG_Split_Tech!H200</f>
        <v>FUR</v>
      </c>
      <c r="I200" t="str">
        <f>COMBDG_Split_Tech!I200</f>
        <v>___</v>
      </c>
      <c r="J200" t="str">
        <f>COMBDG_Split_Tech!J200</f>
        <v>STD</v>
      </c>
      <c r="K200" t="str">
        <f>COMBDG_Split_Tech!K200</f>
        <v>NGA</v>
      </c>
      <c r="L200" s="7">
        <f>IF(AND(L$1=2017,OR(F200="WH",F200="SH")),IF(COMBDG_Split_Tech!L200="",0,COMBDG_Split_Tech!L200),IF(L$1=2016,IF(COMBDG_Split_Tech!L200="",0,COMBDG_Split_Tech!L200),IF(COMBDG_Split_Tech!L200=1,1,IF(COMBDG_Split_Tech!L200="",0,IFERROR((COMBDG_Split_Tech!L200*(SUMIFS('AGG Activity_16'!B:B,'AGG Activity_16'!$A:$A,$B200)+SUMIFS('AGG Activity_EX'!B:B,'AGG Activity_EX'!$A:$A,$B200))-SUMIFS(Activity_EX!B:B,Activity_EX!$A:$A,$A200))/(SUMIFS('AGG Activity_16'!B:B,'AGG Activity_16'!$A:$A,$B200)),1)))))</f>
        <v>0</v>
      </c>
      <c r="M200" s="7">
        <f>IF(AND(M$1=2017,OR(G200="WH",G200="SH")),IF(COMBDG_Split_Tech!M200="",0,COMBDG_Split_Tech!M200),IF(M$1=2016,IF(COMBDG_Split_Tech!M200="",0,COMBDG_Split_Tech!M200),IF(COMBDG_Split_Tech!M200=1,1,IF(COMBDG_Split_Tech!M200="",0,IFERROR((COMBDG_Split_Tech!M200*(SUMIFS('AGG Activity_16'!C:C,'AGG Activity_16'!$A:$A,$B200)+SUMIFS('AGG Activity_EX'!C:C,'AGG Activity_EX'!$A:$A,$B200))-SUMIFS(Activity_EX!C:C,Activity_EX!$A:$A,$A200))/(SUMIFS('AGG Activity_16'!C:C,'AGG Activity_16'!$A:$A,$B200)),1)))))</f>
        <v>0</v>
      </c>
      <c r="N200" s="7">
        <f>IF(AND(N$1=2017,OR(H200="WH",H200="SH")),IF(COMBDG_Split_Tech!N200="",0,COMBDG_Split_Tech!N200),IF(N$1=2016,IF(COMBDG_Split_Tech!N200="",0,COMBDG_Split_Tech!N200),IF(COMBDG_Split_Tech!N200=1,1,IF(COMBDG_Split_Tech!N200="",0,IFERROR((COMBDG_Split_Tech!N200*(SUMIFS('AGG Activity_16'!D:D,'AGG Activity_16'!$A:$A,$B200)+SUMIFS('AGG Activity_EX'!D:D,'AGG Activity_EX'!$A:$A,$B200))-SUMIFS(Activity_EX!D:D,Activity_EX!$A:$A,$A200))/(SUMIFS('AGG Activity_16'!D:D,'AGG Activity_16'!$A:$A,$B200)),1)))))</f>
        <v>0</v>
      </c>
      <c r="O200" s="7">
        <f>IF(AND(O$1=2017,OR(I200="WH",I200="SH")),IF(COMBDG_Split_Tech!O200="",0,COMBDG_Split_Tech!O200),IF(O$1=2016,IF(COMBDG_Split_Tech!O200="",0,COMBDG_Split_Tech!O200),IF(COMBDG_Split_Tech!O200=1,1,IF(COMBDG_Split_Tech!O200="",0,IFERROR((COMBDG_Split_Tech!O200*(SUMIFS('AGG Activity_16'!E:E,'AGG Activity_16'!$A:$A,$B200)+SUMIFS('AGG Activity_EX'!E:E,'AGG Activity_EX'!$A:$A,$B200))-SUMIFS(Activity_EX!E:E,Activity_EX!$A:$A,$A200))/(SUMIFS('AGG Activity_16'!E:E,'AGG Activity_16'!$A:$A,$B200)),1)))))</f>
        <v>0</v>
      </c>
      <c r="P200" s="7">
        <f>IF(AND(P$1=2017,OR(J200="WH",J200="SH")),IF(COMBDG_Split_Tech!P200="",0,COMBDG_Split_Tech!P200),IF(P$1=2016,IF(COMBDG_Split_Tech!P200="",0,COMBDG_Split_Tech!P200),IF(COMBDG_Split_Tech!P200=1,1,IF(COMBDG_Split_Tech!P200="",0,IFERROR((COMBDG_Split_Tech!P200*(SUMIFS('AGG Activity_16'!F:F,'AGG Activity_16'!$A:$A,$B200)+SUMIFS('AGG Activity_EX'!F:F,'AGG Activity_EX'!$A:$A,$B200))-SUMIFS(Activity_EX!F:F,Activity_EX!$A:$A,$A200))/(SUMIFS('AGG Activity_16'!F:F,'AGG Activity_16'!$A:$A,$B200)),1)))))</f>
        <v>0</v>
      </c>
      <c r="Q200" s="7">
        <f>IF(AND(Q$1=2017,OR(K200="WH",K200="SH")),IF(COMBDG_Split_Tech!Q200="",0,COMBDG_Split_Tech!Q200),IF(Q$1=2016,IF(COMBDG_Split_Tech!Q200="",0,COMBDG_Split_Tech!Q200),IF(COMBDG_Split_Tech!Q200=1,1,IF(COMBDG_Split_Tech!Q200="",0,IFERROR((COMBDG_Split_Tech!Q200*(SUMIFS('AGG Activity_16'!G:G,'AGG Activity_16'!$A:$A,$B200)+SUMIFS('AGG Activity_EX'!G:G,'AGG Activity_EX'!$A:$A,$B200))-SUMIFS(Activity_EX!G:G,Activity_EX!$A:$A,$A200))/(SUMIFS('AGG Activity_16'!G:G,'AGG Activity_16'!$A:$A,$B200)),1)))))</f>
        <v>0</v>
      </c>
      <c r="R200" s="7">
        <f>IF(AND(R$1=2017,OR(L200="WH",L200="SH")),IF(COMBDG_Split_Tech!R200="",0,COMBDG_Split_Tech!R200),IF(R$1=2016,IF(COMBDG_Split_Tech!R200="",0,COMBDG_Split_Tech!R200),IF(COMBDG_Split_Tech!R200=1,1,IF(COMBDG_Split_Tech!R200="",0,IFERROR((COMBDG_Split_Tech!R200*(SUMIFS('AGG Activity_16'!H:H,'AGG Activity_16'!$A:$A,$B200)+SUMIFS('AGG Activity_EX'!H:H,'AGG Activity_EX'!$A:$A,$B200))-SUMIFS(Activity_EX!H:H,Activity_EX!$A:$A,$A200))/(SUMIFS('AGG Activity_16'!H:H,'AGG Activity_16'!$A:$A,$B200)),1)))))</f>
        <v>0</v>
      </c>
      <c r="S200" s="7">
        <f>IF(AND(S$1=2017,OR(M200="WH",M200="SH")),IF(COMBDG_Split_Tech!S200="",0,COMBDG_Split_Tech!S200),IF(S$1=2016,IF(COMBDG_Split_Tech!S200="",0,COMBDG_Split_Tech!S200),IF(COMBDG_Split_Tech!S200=1,1,IF(COMBDG_Split_Tech!S200="",0,IFERROR((COMBDG_Split_Tech!S200*(SUMIFS('AGG Activity_16'!I:I,'AGG Activity_16'!$A:$A,$B200)+SUMIFS('AGG Activity_EX'!I:I,'AGG Activity_EX'!$A:$A,$B200))-SUMIFS(Activity_EX!I:I,Activity_EX!$A:$A,$A200))/(SUMIFS('AGG Activity_16'!I:I,'AGG Activity_16'!$A:$A,$B200)),1)))))</f>
        <v>0</v>
      </c>
      <c r="T200" s="7">
        <f>IF(AND(T$1=2017,OR(N200="WH",N200="SH")),IF(COMBDG_Split_Tech!T200="",0,COMBDG_Split_Tech!T200),IF(T$1=2016,IF(COMBDG_Split_Tech!T200="",0,COMBDG_Split_Tech!T200),IF(COMBDG_Split_Tech!T200=1,1,IF(COMBDG_Split_Tech!T200="",0,IFERROR((COMBDG_Split_Tech!T200*(SUMIFS('AGG Activity_16'!J:J,'AGG Activity_16'!$A:$A,$B200)+SUMIFS('AGG Activity_EX'!J:J,'AGG Activity_EX'!$A:$A,$B200))-SUMIFS(Activity_EX!J:J,Activity_EX!$A:$A,$A200))/(SUMIFS('AGG Activity_16'!J:J,'AGG Activity_16'!$A:$A,$B200)),1)))))</f>
        <v>0</v>
      </c>
      <c r="U200" s="7">
        <f>IF(AND(U$1=2017,OR(O200="WH",O200="SH")),IF(COMBDG_Split_Tech!U200="",0,COMBDG_Split_Tech!U200),IF(U$1=2016,IF(COMBDG_Split_Tech!U200="",0,COMBDG_Split_Tech!U200),IF(COMBDG_Split_Tech!U200=1,1,IF(COMBDG_Split_Tech!U200="",0,IFERROR((COMBDG_Split_Tech!U200*(SUMIFS('AGG Activity_16'!K:K,'AGG Activity_16'!$A:$A,$B200)+SUMIFS('AGG Activity_EX'!K:K,'AGG Activity_EX'!$A:$A,$B200))-SUMIFS(Activity_EX!K:K,Activity_EX!$A:$A,$A200))/(SUMIFS('AGG Activity_16'!K:K,'AGG Activity_16'!$A:$A,$B200)),1)))))</f>
        <v>0</v>
      </c>
    </row>
    <row r="201" spans="1:21" x14ac:dyDescent="0.25">
      <c r="A201" t="str">
        <f>COMBDG_Split_Tech!A201</f>
        <v>COMBDGHLCNewSHFUR___STDPRO</v>
      </c>
      <c r="B201" t="str">
        <f>COMBDG_Split_Tech!B201</f>
        <v>COMBDGHLCNewSH</v>
      </c>
      <c r="C201" t="str">
        <f>COMBDG_Split_Tech!C201</f>
        <v>COM</v>
      </c>
      <c r="D201" t="str">
        <f>COMBDG_Split_Tech!D201</f>
        <v>BDG</v>
      </c>
      <c r="E201" t="str">
        <f>COMBDG_Split_Tech!E201</f>
        <v>HLC</v>
      </c>
      <c r="F201" t="str">
        <f>COMBDG_Split_Tech!F201</f>
        <v>New</v>
      </c>
      <c r="G201" t="str">
        <f>COMBDG_Split_Tech!G201</f>
        <v>SH</v>
      </c>
      <c r="H201" t="str">
        <f>COMBDG_Split_Tech!H201</f>
        <v>FUR</v>
      </c>
      <c r="I201" t="str">
        <f>COMBDG_Split_Tech!I201</f>
        <v>___</v>
      </c>
      <c r="J201" t="str">
        <f>COMBDG_Split_Tech!J201</f>
        <v>STD</v>
      </c>
      <c r="K201" t="str">
        <f>COMBDG_Split_Tech!K201</f>
        <v>PRO</v>
      </c>
      <c r="L201" s="7">
        <f>IF(AND(L$1=2017,OR(F201="WH",F201="SH")),IF(COMBDG_Split_Tech!L201="",0,COMBDG_Split_Tech!L201),IF(L$1=2016,IF(COMBDG_Split_Tech!L201="",0,COMBDG_Split_Tech!L201),IF(COMBDG_Split_Tech!L201=1,1,IF(COMBDG_Split_Tech!L201="",0,IFERROR((COMBDG_Split_Tech!L201*(SUMIFS('AGG Activity_16'!B:B,'AGG Activity_16'!$A:$A,$B201)+SUMIFS('AGG Activity_EX'!B:B,'AGG Activity_EX'!$A:$A,$B201))-SUMIFS(Activity_EX!B:B,Activity_EX!$A:$A,$A201))/(SUMIFS('AGG Activity_16'!B:B,'AGG Activity_16'!$A:$A,$B201)),1)))))</f>
        <v>0</v>
      </c>
      <c r="M201" s="7">
        <f>IF(AND(M$1=2017,OR(G201="WH",G201="SH")),IF(COMBDG_Split_Tech!M201="",0,COMBDG_Split_Tech!M201),IF(M$1=2016,IF(COMBDG_Split_Tech!M201="",0,COMBDG_Split_Tech!M201),IF(COMBDG_Split_Tech!M201=1,1,IF(COMBDG_Split_Tech!M201="",0,IFERROR((COMBDG_Split_Tech!M201*(SUMIFS('AGG Activity_16'!C:C,'AGG Activity_16'!$A:$A,$B201)+SUMIFS('AGG Activity_EX'!C:C,'AGG Activity_EX'!$A:$A,$B201))-SUMIFS(Activity_EX!C:C,Activity_EX!$A:$A,$A201))/(SUMIFS('AGG Activity_16'!C:C,'AGG Activity_16'!$A:$A,$B201)),1)))))</f>
        <v>0</v>
      </c>
      <c r="N201" s="7">
        <f>IF(AND(N$1=2017,OR(H201="WH",H201="SH")),IF(COMBDG_Split_Tech!N201="",0,COMBDG_Split_Tech!N201),IF(N$1=2016,IF(COMBDG_Split_Tech!N201="",0,COMBDG_Split_Tech!N201),IF(COMBDG_Split_Tech!N201=1,1,IF(COMBDG_Split_Tech!N201="",0,IFERROR((COMBDG_Split_Tech!N201*(SUMIFS('AGG Activity_16'!D:D,'AGG Activity_16'!$A:$A,$B201)+SUMIFS('AGG Activity_EX'!D:D,'AGG Activity_EX'!$A:$A,$B201))-SUMIFS(Activity_EX!D:D,Activity_EX!$A:$A,$A201))/(SUMIFS('AGG Activity_16'!D:D,'AGG Activity_16'!$A:$A,$B201)),1)))))</f>
        <v>0</v>
      </c>
      <c r="O201" s="7">
        <f>IF(AND(O$1=2017,OR(I201="WH",I201="SH")),IF(COMBDG_Split_Tech!O201="",0,COMBDG_Split_Tech!O201),IF(O$1=2016,IF(COMBDG_Split_Tech!O201="",0,COMBDG_Split_Tech!O201),IF(COMBDG_Split_Tech!O201=1,1,IF(COMBDG_Split_Tech!O201="",0,IFERROR((COMBDG_Split_Tech!O201*(SUMIFS('AGG Activity_16'!E:E,'AGG Activity_16'!$A:$A,$B201)+SUMIFS('AGG Activity_EX'!E:E,'AGG Activity_EX'!$A:$A,$B201))-SUMIFS(Activity_EX!E:E,Activity_EX!$A:$A,$A201))/(SUMIFS('AGG Activity_16'!E:E,'AGG Activity_16'!$A:$A,$B201)),1)))))</f>
        <v>0</v>
      </c>
      <c r="P201" s="7">
        <f>IF(AND(P$1=2017,OR(J201="WH",J201="SH")),IF(COMBDG_Split_Tech!P201="",0,COMBDG_Split_Tech!P201),IF(P$1=2016,IF(COMBDG_Split_Tech!P201="",0,COMBDG_Split_Tech!P201),IF(COMBDG_Split_Tech!P201=1,1,IF(COMBDG_Split_Tech!P201="",0,IFERROR((COMBDG_Split_Tech!P201*(SUMIFS('AGG Activity_16'!F:F,'AGG Activity_16'!$A:$A,$B201)+SUMIFS('AGG Activity_EX'!F:F,'AGG Activity_EX'!$A:$A,$B201))-SUMIFS(Activity_EX!F:F,Activity_EX!$A:$A,$A201))/(SUMIFS('AGG Activity_16'!F:F,'AGG Activity_16'!$A:$A,$B201)),1)))))</f>
        <v>0</v>
      </c>
      <c r="Q201" s="7">
        <f>IF(AND(Q$1=2017,OR(K201="WH",K201="SH")),IF(COMBDG_Split_Tech!Q201="",0,COMBDG_Split_Tech!Q201),IF(Q$1=2016,IF(COMBDG_Split_Tech!Q201="",0,COMBDG_Split_Tech!Q201),IF(COMBDG_Split_Tech!Q201=1,1,IF(COMBDG_Split_Tech!Q201="",0,IFERROR((COMBDG_Split_Tech!Q201*(SUMIFS('AGG Activity_16'!G:G,'AGG Activity_16'!$A:$A,$B201)+SUMIFS('AGG Activity_EX'!G:G,'AGG Activity_EX'!$A:$A,$B201))-SUMIFS(Activity_EX!G:G,Activity_EX!$A:$A,$A201))/(SUMIFS('AGG Activity_16'!G:G,'AGG Activity_16'!$A:$A,$B201)),1)))))</f>
        <v>0</v>
      </c>
      <c r="R201" s="7">
        <f>IF(AND(R$1=2017,OR(L201="WH",L201="SH")),IF(COMBDG_Split_Tech!R201="",0,COMBDG_Split_Tech!R201),IF(R$1=2016,IF(COMBDG_Split_Tech!R201="",0,COMBDG_Split_Tech!R201),IF(COMBDG_Split_Tech!R201=1,1,IF(COMBDG_Split_Tech!R201="",0,IFERROR((COMBDG_Split_Tech!R201*(SUMIFS('AGG Activity_16'!H:H,'AGG Activity_16'!$A:$A,$B201)+SUMIFS('AGG Activity_EX'!H:H,'AGG Activity_EX'!$A:$A,$B201))-SUMIFS(Activity_EX!H:H,Activity_EX!$A:$A,$A201))/(SUMIFS('AGG Activity_16'!H:H,'AGG Activity_16'!$A:$A,$B201)),1)))))</f>
        <v>0</v>
      </c>
      <c r="S201" s="7">
        <f>IF(AND(S$1=2017,OR(M201="WH",M201="SH")),IF(COMBDG_Split_Tech!S201="",0,COMBDG_Split_Tech!S201),IF(S$1=2016,IF(COMBDG_Split_Tech!S201="",0,COMBDG_Split_Tech!S201),IF(COMBDG_Split_Tech!S201=1,1,IF(COMBDG_Split_Tech!S201="",0,IFERROR((COMBDG_Split_Tech!S201*(SUMIFS('AGG Activity_16'!I:I,'AGG Activity_16'!$A:$A,$B201)+SUMIFS('AGG Activity_EX'!I:I,'AGG Activity_EX'!$A:$A,$B201))-SUMIFS(Activity_EX!I:I,Activity_EX!$A:$A,$A201))/(SUMIFS('AGG Activity_16'!I:I,'AGG Activity_16'!$A:$A,$B201)),1)))))</f>
        <v>0</v>
      </c>
      <c r="T201" s="7">
        <f>IF(AND(T$1=2017,OR(N201="WH",N201="SH")),IF(COMBDG_Split_Tech!T201="",0,COMBDG_Split_Tech!T201),IF(T$1=2016,IF(COMBDG_Split_Tech!T201="",0,COMBDG_Split_Tech!T201),IF(COMBDG_Split_Tech!T201=1,1,IF(COMBDG_Split_Tech!T201="",0,IFERROR((COMBDG_Split_Tech!T201*(SUMIFS('AGG Activity_16'!J:J,'AGG Activity_16'!$A:$A,$B201)+SUMIFS('AGG Activity_EX'!J:J,'AGG Activity_EX'!$A:$A,$B201))-SUMIFS(Activity_EX!J:J,Activity_EX!$A:$A,$A201))/(SUMIFS('AGG Activity_16'!J:J,'AGG Activity_16'!$A:$A,$B201)),1)))))</f>
        <v>0</v>
      </c>
      <c r="U201" s="7">
        <f>IF(AND(U$1=2017,OR(O201="WH",O201="SH")),IF(COMBDG_Split_Tech!U201="",0,COMBDG_Split_Tech!U201),IF(U$1=2016,IF(COMBDG_Split_Tech!U201="",0,COMBDG_Split_Tech!U201),IF(COMBDG_Split_Tech!U201=1,1,IF(COMBDG_Split_Tech!U201="",0,IFERROR((COMBDG_Split_Tech!U201*(SUMIFS('AGG Activity_16'!K:K,'AGG Activity_16'!$A:$A,$B201)+SUMIFS('AGG Activity_EX'!K:K,'AGG Activity_EX'!$A:$A,$B201))-SUMIFS(Activity_EX!K:K,Activity_EX!$A:$A,$A201))/(SUMIFS('AGG Activity_16'!K:K,'AGG Activity_16'!$A:$A,$B201)),1)))))</f>
        <v>0</v>
      </c>
    </row>
    <row r="202" spans="1:21" x14ac:dyDescent="0.25">
      <c r="A202" t="str">
        <f>COMBDG_Split_Tech!A202</f>
        <v>COMBDGHLCNewSHHEP___STDELC</v>
      </c>
      <c r="B202" t="str">
        <f>COMBDG_Split_Tech!B202</f>
        <v>COMBDGHLCNewSH</v>
      </c>
      <c r="C202" t="str">
        <f>COMBDG_Split_Tech!C202</f>
        <v>COM</v>
      </c>
      <c r="D202" t="str">
        <f>COMBDG_Split_Tech!D202</f>
        <v>BDG</v>
      </c>
      <c r="E202" t="str">
        <f>COMBDG_Split_Tech!E202</f>
        <v>HLC</v>
      </c>
      <c r="F202" t="str">
        <f>COMBDG_Split_Tech!F202</f>
        <v>New</v>
      </c>
      <c r="G202" t="str">
        <f>COMBDG_Split_Tech!G202</f>
        <v>SH</v>
      </c>
      <c r="H202" t="str">
        <f>COMBDG_Split_Tech!H202</f>
        <v>HEP</v>
      </c>
      <c r="I202" t="str">
        <f>COMBDG_Split_Tech!I202</f>
        <v>___</v>
      </c>
      <c r="J202" t="str">
        <f>COMBDG_Split_Tech!J202</f>
        <v>STD</v>
      </c>
      <c r="K202" t="str">
        <f>COMBDG_Split_Tech!K202</f>
        <v>ELC</v>
      </c>
      <c r="L202" s="7">
        <f>IF(AND(L$1=2017,OR(F202="WH",F202="SH")),IF(COMBDG_Split_Tech!L202="",0,COMBDG_Split_Tech!L202),IF(L$1=2016,IF(COMBDG_Split_Tech!L202="",0,COMBDG_Split_Tech!L202),IF(COMBDG_Split_Tech!L202=1,1,IF(COMBDG_Split_Tech!L202="",0,IFERROR((COMBDG_Split_Tech!L202*(SUMIFS('AGG Activity_16'!B:B,'AGG Activity_16'!$A:$A,$B202)+SUMIFS('AGG Activity_EX'!B:B,'AGG Activity_EX'!$A:$A,$B202))-SUMIFS(Activity_EX!B:B,Activity_EX!$A:$A,$A202))/(SUMIFS('AGG Activity_16'!B:B,'AGG Activity_16'!$A:$A,$B202)),1)))))</f>
        <v>0</v>
      </c>
      <c r="M202" s="7">
        <f>IF(AND(M$1=2017,OR(G202="WH",G202="SH")),IF(COMBDG_Split_Tech!M202="",0,COMBDG_Split_Tech!M202),IF(M$1=2016,IF(COMBDG_Split_Tech!M202="",0,COMBDG_Split_Tech!M202),IF(COMBDG_Split_Tech!M202=1,1,IF(COMBDG_Split_Tech!M202="",0,IFERROR((COMBDG_Split_Tech!M202*(SUMIFS('AGG Activity_16'!C:C,'AGG Activity_16'!$A:$A,$B202)+SUMIFS('AGG Activity_EX'!C:C,'AGG Activity_EX'!$A:$A,$B202))-SUMIFS(Activity_EX!C:C,Activity_EX!$A:$A,$A202))/(SUMIFS('AGG Activity_16'!C:C,'AGG Activity_16'!$A:$A,$B202)),1)))))</f>
        <v>0</v>
      </c>
      <c r="N202" s="7">
        <f>IF(AND(N$1=2017,OR(H202="WH",H202="SH")),IF(COMBDG_Split_Tech!N202="",0,COMBDG_Split_Tech!N202),IF(N$1=2016,IF(COMBDG_Split_Tech!N202="",0,COMBDG_Split_Tech!N202),IF(COMBDG_Split_Tech!N202=1,1,IF(COMBDG_Split_Tech!N202="",0,IFERROR((COMBDG_Split_Tech!N202*(SUMIFS('AGG Activity_16'!D:D,'AGG Activity_16'!$A:$A,$B202)+SUMIFS('AGG Activity_EX'!D:D,'AGG Activity_EX'!$A:$A,$B202))-SUMIFS(Activity_EX!D:D,Activity_EX!$A:$A,$A202))/(SUMIFS('AGG Activity_16'!D:D,'AGG Activity_16'!$A:$A,$B202)),1)))))</f>
        <v>0</v>
      </c>
      <c r="O202" s="7">
        <f>IF(AND(O$1=2017,OR(I202="WH",I202="SH")),IF(COMBDG_Split_Tech!O202="",0,COMBDG_Split_Tech!O202),IF(O$1=2016,IF(COMBDG_Split_Tech!O202="",0,COMBDG_Split_Tech!O202),IF(COMBDG_Split_Tech!O202=1,1,IF(COMBDG_Split_Tech!O202="",0,IFERROR((COMBDG_Split_Tech!O202*(SUMIFS('AGG Activity_16'!E:E,'AGG Activity_16'!$A:$A,$B202)+SUMIFS('AGG Activity_EX'!E:E,'AGG Activity_EX'!$A:$A,$B202))-SUMIFS(Activity_EX!E:E,Activity_EX!$A:$A,$A202))/(SUMIFS('AGG Activity_16'!E:E,'AGG Activity_16'!$A:$A,$B202)),1)))))</f>
        <v>0</v>
      </c>
      <c r="P202" s="7">
        <f>IF(AND(P$1=2017,OR(J202="WH",J202="SH")),IF(COMBDG_Split_Tech!P202="",0,COMBDG_Split_Tech!P202),IF(P$1=2016,IF(COMBDG_Split_Tech!P202="",0,COMBDG_Split_Tech!P202),IF(COMBDG_Split_Tech!P202=1,1,IF(COMBDG_Split_Tech!P202="",0,IFERROR((COMBDG_Split_Tech!P202*(SUMIFS('AGG Activity_16'!F:F,'AGG Activity_16'!$A:$A,$B202)+SUMIFS('AGG Activity_EX'!F:F,'AGG Activity_EX'!$A:$A,$B202))-SUMIFS(Activity_EX!F:F,Activity_EX!$A:$A,$A202))/(SUMIFS('AGG Activity_16'!F:F,'AGG Activity_16'!$A:$A,$B202)),1)))))</f>
        <v>0</v>
      </c>
      <c r="Q202" s="7">
        <f>IF(AND(Q$1=2017,OR(K202="WH",K202="SH")),IF(COMBDG_Split_Tech!Q202="",0,COMBDG_Split_Tech!Q202),IF(Q$1=2016,IF(COMBDG_Split_Tech!Q202="",0,COMBDG_Split_Tech!Q202),IF(COMBDG_Split_Tech!Q202=1,1,IF(COMBDG_Split_Tech!Q202="",0,IFERROR((COMBDG_Split_Tech!Q202*(SUMIFS('AGG Activity_16'!G:G,'AGG Activity_16'!$A:$A,$B202)+SUMIFS('AGG Activity_EX'!G:G,'AGG Activity_EX'!$A:$A,$B202))-SUMIFS(Activity_EX!G:G,Activity_EX!$A:$A,$A202))/(SUMIFS('AGG Activity_16'!G:G,'AGG Activity_16'!$A:$A,$B202)),1)))))</f>
        <v>0</v>
      </c>
      <c r="R202" s="7">
        <f>IF(AND(R$1=2017,OR(L202="WH",L202="SH")),IF(COMBDG_Split_Tech!R202="",0,COMBDG_Split_Tech!R202),IF(R$1=2016,IF(COMBDG_Split_Tech!R202="",0,COMBDG_Split_Tech!R202),IF(COMBDG_Split_Tech!R202=1,1,IF(COMBDG_Split_Tech!R202="",0,IFERROR((COMBDG_Split_Tech!R202*(SUMIFS('AGG Activity_16'!H:H,'AGG Activity_16'!$A:$A,$B202)+SUMIFS('AGG Activity_EX'!H:H,'AGG Activity_EX'!$A:$A,$B202))-SUMIFS(Activity_EX!H:H,Activity_EX!$A:$A,$A202))/(SUMIFS('AGG Activity_16'!H:H,'AGG Activity_16'!$A:$A,$B202)),1)))))</f>
        <v>0</v>
      </c>
      <c r="S202" s="7">
        <f>IF(AND(S$1=2017,OR(M202="WH",M202="SH")),IF(COMBDG_Split_Tech!S202="",0,COMBDG_Split_Tech!S202),IF(S$1=2016,IF(COMBDG_Split_Tech!S202="",0,COMBDG_Split_Tech!S202),IF(COMBDG_Split_Tech!S202=1,1,IF(COMBDG_Split_Tech!S202="",0,IFERROR((COMBDG_Split_Tech!S202*(SUMIFS('AGG Activity_16'!I:I,'AGG Activity_16'!$A:$A,$B202)+SUMIFS('AGG Activity_EX'!I:I,'AGG Activity_EX'!$A:$A,$B202))-SUMIFS(Activity_EX!I:I,Activity_EX!$A:$A,$A202))/(SUMIFS('AGG Activity_16'!I:I,'AGG Activity_16'!$A:$A,$B202)),1)))))</f>
        <v>0</v>
      </c>
      <c r="T202" s="7">
        <f>IF(AND(T$1=2017,OR(N202="WH",N202="SH")),IF(COMBDG_Split_Tech!T202="",0,COMBDG_Split_Tech!T202),IF(T$1=2016,IF(COMBDG_Split_Tech!T202="",0,COMBDG_Split_Tech!T202),IF(COMBDG_Split_Tech!T202=1,1,IF(COMBDG_Split_Tech!T202="",0,IFERROR((COMBDG_Split_Tech!T202*(SUMIFS('AGG Activity_16'!J:J,'AGG Activity_16'!$A:$A,$B202)+SUMIFS('AGG Activity_EX'!J:J,'AGG Activity_EX'!$A:$A,$B202))-SUMIFS(Activity_EX!J:J,Activity_EX!$A:$A,$A202))/(SUMIFS('AGG Activity_16'!J:J,'AGG Activity_16'!$A:$A,$B202)),1)))))</f>
        <v>0</v>
      </c>
      <c r="U202" s="7">
        <f>IF(AND(U$1=2017,OR(O202="WH",O202="SH")),IF(COMBDG_Split_Tech!U202="",0,COMBDG_Split_Tech!U202),IF(U$1=2016,IF(COMBDG_Split_Tech!U202="",0,COMBDG_Split_Tech!U202),IF(COMBDG_Split_Tech!U202=1,1,IF(COMBDG_Split_Tech!U202="",0,IFERROR((COMBDG_Split_Tech!U202*(SUMIFS('AGG Activity_16'!K:K,'AGG Activity_16'!$A:$A,$B202)+SUMIFS('AGG Activity_EX'!K:K,'AGG Activity_EX'!$A:$A,$B202))-SUMIFS(Activity_EX!K:K,Activity_EX!$A:$A,$A202))/(SUMIFS('AGG Activity_16'!K:K,'AGG Activity_16'!$A:$A,$B202)),1)))))</f>
        <v>0</v>
      </c>
    </row>
    <row r="203" spans="1:21" x14ac:dyDescent="0.25">
      <c r="A203" t="str">
        <f>COMBDG_Split_Tech!A203</f>
        <v>COMBDGHLCNewSHPLT___STDELC</v>
      </c>
      <c r="B203" t="str">
        <f>COMBDG_Split_Tech!B203</f>
        <v>COMBDGHLCNewSH</v>
      </c>
      <c r="C203" t="str">
        <f>COMBDG_Split_Tech!C203</f>
        <v>COM</v>
      </c>
      <c r="D203" t="str">
        <f>COMBDG_Split_Tech!D203</f>
        <v>BDG</v>
      </c>
      <c r="E203" t="str">
        <f>COMBDG_Split_Tech!E203</f>
        <v>HLC</v>
      </c>
      <c r="F203" t="str">
        <f>COMBDG_Split_Tech!F203</f>
        <v>New</v>
      </c>
      <c r="G203" t="str">
        <f>COMBDG_Split_Tech!G203</f>
        <v>SH</v>
      </c>
      <c r="H203" t="str">
        <f>COMBDG_Split_Tech!H203</f>
        <v>PLT</v>
      </c>
      <c r="I203" t="str">
        <f>COMBDG_Split_Tech!I203</f>
        <v>___</v>
      </c>
      <c r="J203" t="str">
        <f>COMBDG_Split_Tech!J203</f>
        <v>STD</v>
      </c>
      <c r="K203" t="str">
        <f>COMBDG_Split_Tech!K203</f>
        <v>ELC</v>
      </c>
      <c r="L203" s="7">
        <f>IF(AND(L$1=2017,OR(F203="WH",F203="SH")),IF(COMBDG_Split_Tech!L203="",0,COMBDG_Split_Tech!L203),IF(L$1=2016,IF(COMBDG_Split_Tech!L203="",0,COMBDG_Split_Tech!L203),IF(COMBDG_Split_Tech!L203=1,1,IF(COMBDG_Split_Tech!L203="",0,IFERROR((COMBDG_Split_Tech!L203*(SUMIFS('AGG Activity_16'!B:B,'AGG Activity_16'!$A:$A,$B203)+SUMIFS('AGG Activity_EX'!B:B,'AGG Activity_EX'!$A:$A,$B203))-SUMIFS(Activity_EX!B:B,Activity_EX!$A:$A,$A203))/(SUMIFS('AGG Activity_16'!B:B,'AGG Activity_16'!$A:$A,$B203)),1)))))</f>
        <v>0</v>
      </c>
      <c r="M203" s="7">
        <f>IF(AND(M$1=2017,OR(G203="WH",G203="SH")),IF(COMBDG_Split_Tech!M203="",0,COMBDG_Split_Tech!M203),IF(M$1=2016,IF(COMBDG_Split_Tech!M203="",0,COMBDG_Split_Tech!M203),IF(COMBDG_Split_Tech!M203=1,1,IF(COMBDG_Split_Tech!M203="",0,IFERROR((COMBDG_Split_Tech!M203*(SUMIFS('AGG Activity_16'!C:C,'AGG Activity_16'!$A:$A,$B203)+SUMIFS('AGG Activity_EX'!C:C,'AGG Activity_EX'!$A:$A,$B203))-SUMIFS(Activity_EX!C:C,Activity_EX!$A:$A,$A203))/(SUMIFS('AGG Activity_16'!C:C,'AGG Activity_16'!$A:$A,$B203)),1)))))</f>
        <v>0</v>
      </c>
      <c r="N203" s="7">
        <f>IF(AND(N$1=2017,OR(H203="WH",H203="SH")),IF(COMBDG_Split_Tech!N203="",0,COMBDG_Split_Tech!N203),IF(N$1=2016,IF(COMBDG_Split_Tech!N203="",0,COMBDG_Split_Tech!N203),IF(COMBDG_Split_Tech!N203=1,1,IF(COMBDG_Split_Tech!N203="",0,IFERROR((COMBDG_Split_Tech!N203*(SUMIFS('AGG Activity_16'!D:D,'AGG Activity_16'!$A:$A,$B203)+SUMIFS('AGG Activity_EX'!D:D,'AGG Activity_EX'!$A:$A,$B203))-SUMIFS(Activity_EX!D:D,Activity_EX!$A:$A,$A203))/(SUMIFS('AGG Activity_16'!D:D,'AGG Activity_16'!$A:$A,$B203)),1)))))</f>
        <v>0</v>
      </c>
      <c r="O203" s="7">
        <f>IF(AND(O$1=2017,OR(I203="WH",I203="SH")),IF(COMBDG_Split_Tech!O203="",0,COMBDG_Split_Tech!O203),IF(O$1=2016,IF(COMBDG_Split_Tech!O203="",0,COMBDG_Split_Tech!O203),IF(COMBDG_Split_Tech!O203=1,1,IF(COMBDG_Split_Tech!O203="",0,IFERROR((COMBDG_Split_Tech!O203*(SUMIFS('AGG Activity_16'!E:E,'AGG Activity_16'!$A:$A,$B203)+SUMIFS('AGG Activity_EX'!E:E,'AGG Activity_EX'!$A:$A,$B203))-SUMIFS(Activity_EX!E:E,Activity_EX!$A:$A,$A203))/(SUMIFS('AGG Activity_16'!E:E,'AGG Activity_16'!$A:$A,$B203)),1)))))</f>
        <v>0</v>
      </c>
      <c r="P203" s="7">
        <f>IF(AND(P$1=2017,OR(J203="WH",J203="SH")),IF(COMBDG_Split_Tech!P203="",0,COMBDG_Split_Tech!P203),IF(P$1=2016,IF(COMBDG_Split_Tech!P203="",0,COMBDG_Split_Tech!P203),IF(COMBDG_Split_Tech!P203=1,1,IF(COMBDG_Split_Tech!P203="",0,IFERROR((COMBDG_Split_Tech!P203*(SUMIFS('AGG Activity_16'!F:F,'AGG Activity_16'!$A:$A,$B203)+SUMIFS('AGG Activity_EX'!F:F,'AGG Activity_EX'!$A:$A,$B203))-SUMIFS(Activity_EX!F:F,Activity_EX!$A:$A,$A203))/(SUMIFS('AGG Activity_16'!F:F,'AGG Activity_16'!$A:$A,$B203)),1)))))</f>
        <v>0</v>
      </c>
      <c r="Q203" s="7">
        <f>IF(AND(Q$1=2017,OR(K203="WH",K203="SH")),IF(COMBDG_Split_Tech!Q203="",0,COMBDG_Split_Tech!Q203),IF(Q$1=2016,IF(COMBDG_Split_Tech!Q203="",0,COMBDG_Split_Tech!Q203),IF(COMBDG_Split_Tech!Q203=1,1,IF(COMBDG_Split_Tech!Q203="",0,IFERROR((COMBDG_Split_Tech!Q203*(SUMIFS('AGG Activity_16'!G:G,'AGG Activity_16'!$A:$A,$B203)+SUMIFS('AGG Activity_EX'!G:G,'AGG Activity_EX'!$A:$A,$B203))-SUMIFS(Activity_EX!G:G,Activity_EX!$A:$A,$A203))/(SUMIFS('AGG Activity_16'!G:G,'AGG Activity_16'!$A:$A,$B203)),1)))))</f>
        <v>0</v>
      </c>
      <c r="R203" s="7">
        <f>IF(AND(R$1=2017,OR(L203="WH",L203="SH")),IF(COMBDG_Split_Tech!R203="",0,COMBDG_Split_Tech!R203),IF(R$1=2016,IF(COMBDG_Split_Tech!R203="",0,COMBDG_Split_Tech!R203),IF(COMBDG_Split_Tech!R203=1,1,IF(COMBDG_Split_Tech!R203="",0,IFERROR((COMBDG_Split_Tech!R203*(SUMIFS('AGG Activity_16'!H:H,'AGG Activity_16'!$A:$A,$B203)+SUMIFS('AGG Activity_EX'!H:H,'AGG Activity_EX'!$A:$A,$B203))-SUMIFS(Activity_EX!H:H,Activity_EX!$A:$A,$A203))/(SUMIFS('AGG Activity_16'!H:H,'AGG Activity_16'!$A:$A,$B203)),1)))))</f>
        <v>0</v>
      </c>
      <c r="S203" s="7">
        <f>IF(AND(S$1=2017,OR(M203="WH",M203="SH")),IF(COMBDG_Split_Tech!S203="",0,COMBDG_Split_Tech!S203),IF(S$1=2016,IF(COMBDG_Split_Tech!S203="",0,COMBDG_Split_Tech!S203),IF(COMBDG_Split_Tech!S203=1,1,IF(COMBDG_Split_Tech!S203="",0,IFERROR((COMBDG_Split_Tech!S203*(SUMIFS('AGG Activity_16'!I:I,'AGG Activity_16'!$A:$A,$B203)+SUMIFS('AGG Activity_EX'!I:I,'AGG Activity_EX'!$A:$A,$B203))-SUMIFS(Activity_EX!I:I,Activity_EX!$A:$A,$A203))/(SUMIFS('AGG Activity_16'!I:I,'AGG Activity_16'!$A:$A,$B203)),1)))))</f>
        <v>0</v>
      </c>
      <c r="T203" s="7">
        <f>IF(AND(T$1=2017,OR(N203="WH",N203="SH")),IF(COMBDG_Split_Tech!T203="",0,COMBDG_Split_Tech!T203),IF(T$1=2016,IF(COMBDG_Split_Tech!T203="",0,COMBDG_Split_Tech!T203),IF(COMBDG_Split_Tech!T203=1,1,IF(COMBDG_Split_Tech!T203="",0,IFERROR((COMBDG_Split_Tech!T203*(SUMIFS('AGG Activity_16'!J:J,'AGG Activity_16'!$A:$A,$B203)+SUMIFS('AGG Activity_EX'!J:J,'AGG Activity_EX'!$A:$A,$B203))-SUMIFS(Activity_EX!J:J,Activity_EX!$A:$A,$A203))/(SUMIFS('AGG Activity_16'!J:J,'AGG Activity_16'!$A:$A,$B203)),1)))))</f>
        <v>0</v>
      </c>
      <c r="U203" s="7">
        <f>IF(AND(U$1=2017,OR(O203="WH",O203="SH")),IF(COMBDG_Split_Tech!U203="",0,COMBDG_Split_Tech!U203),IF(U$1=2016,IF(COMBDG_Split_Tech!U203="",0,COMBDG_Split_Tech!U203),IF(COMBDG_Split_Tech!U203=1,1,IF(COMBDG_Split_Tech!U203="",0,IFERROR((COMBDG_Split_Tech!U203*(SUMIFS('AGG Activity_16'!K:K,'AGG Activity_16'!$A:$A,$B203)+SUMIFS('AGG Activity_EX'!K:K,'AGG Activity_EX'!$A:$A,$B203))-SUMIFS(Activity_EX!K:K,Activity_EX!$A:$A,$A203))/(SUMIFS('AGG Activity_16'!K:K,'AGG Activity_16'!$A:$A,$B203)),1)))))</f>
        <v>0</v>
      </c>
    </row>
    <row r="204" spans="1:21" x14ac:dyDescent="0.25">
      <c r="A204" t="str">
        <f>COMBDG_Split_Tech!A204</f>
        <v>COMBDGHLCNewSLLED___STDELC</v>
      </c>
      <c r="B204" t="str">
        <f>COMBDG_Split_Tech!B204</f>
        <v>COMBDGHLCNewSL</v>
      </c>
      <c r="C204" t="str">
        <f>COMBDG_Split_Tech!C204</f>
        <v>COM</v>
      </c>
      <c r="D204" t="str">
        <f>COMBDG_Split_Tech!D204</f>
        <v>BDG</v>
      </c>
      <c r="E204" t="str">
        <f>COMBDG_Split_Tech!E204</f>
        <v>HLC</v>
      </c>
      <c r="F204" t="str">
        <f>COMBDG_Split_Tech!F204</f>
        <v>New</v>
      </c>
      <c r="G204" t="str">
        <f>COMBDG_Split_Tech!G204</f>
        <v>SL</v>
      </c>
      <c r="H204" t="str">
        <f>COMBDG_Split_Tech!H204</f>
        <v>LED</v>
      </c>
      <c r="I204" t="str">
        <f>COMBDG_Split_Tech!I204</f>
        <v>___</v>
      </c>
      <c r="J204" t="str">
        <f>COMBDG_Split_Tech!J204</f>
        <v>STD</v>
      </c>
      <c r="K204" t="str">
        <f>COMBDG_Split_Tech!K204</f>
        <v>ELC</v>
      </c>
      <c r="L204" s="7">
        <f>IF(AND(L$1=2017,OR(F204="WH",F204="SH")),IF(COMBDG_Split_Tech!L204="",0,COMBDG_Split_Tech!L204),IF(L$1=2016,IF(COMBDG_Split_Tech!L204="",0,COMBDG_Split_Tech!L204),IF(COMBDG_Split_Tech!L204=1,1,IF(COMBDG_Split_Tech!L204="",0,IFERROR((COMBDG_Split_Tech!L204*(SUMIFS('AGG Activity_16'!B:B,'AGG Activity_16'!$A:$A,$B204)+SUMIFS('AGG Activity_EX'!B:B,'AGG Activity_EX'!$A:$A,$B204))-SUMIFS(Activity_EX!B:B,Activity_EX!$A:$A,$A204))/(SUMIFS('AGG Activity_16'!B:B,'AGG Activity_16'!$A:$A,$B204)),1)))))</f>
        <v>0</v>
      </c>
      <c r="M204" s="7">
        <f>IF(AND(M$1=2017,OR(G204="WH",G204="SH")),IF(COMBDG_Split_Tech!M204="",0,COMBDG_Split_Tech!M204),IF(M$1=2016,IF(COMBDG_Split_Tech!M204="",0,COMBDG_Split_Tech!M204),IF(COMBDG_Split_Tech!M204=1,1,IF(COMBDG_Split_Tech!M204="",0,IFERROR((COMBDG_Split_Tech!M204*(SUMIFS('AGG Activity_16'!C:C,'AGG Activity_16'!$A:$A,$B204)+SUMIFS('AGG Activity_EX'!C:C,'AGG Activity_EX'!$A:$A,$B204))-SUMIFS(Activity_EX!C:C,Activity_EX!$A:$A,$A204))/(SUMIFS('AGG Activity_16'!C:C,'AGG Activity_16'!$A:$A,$B204)),1)))))</f>
        <v>0</v>
      </c>
      <c r="N204" s="7">
        <f>IF(AND(N$1=2017,OR(H204="WH",H204="SH")),IF(COMBDG_Split_Tech!N204="",0,COMBDG_Split_Tech!N204),IF(N$1=2016,IF(COMBDG_Split_Tech!N204="",0,COMBDG_Split_Tech!N204),IF(COMBDG_Split_Tech!N204=1,1,IF(COMBDG_Split_Tech!N204="",0,IFERROR((COMBDG_Split_Tech!N204*(SUMIFS('AGG Activity_16'!D:D,'AGG Activity_16'!$A:$A,$B204)+SUMIFS('AGG Activity_EX'!D:D,'AGG Activity_EX'!$A:$A,$B204))-SUMIFS(Activity_EX!D:D,Activity_EX!$A:$A,$A204))/(SUMIFS('AGG Activity_16'!D:D,'AGG Activity_16'!$A:$A,$B204)),1)))))</f>
        <v>0</v>
      </c>
      <c r="O204" s="7">
        <f>IF(AND(O$1=2017,OR(I204="WH",I204="SH")),IF(COMBDG_Split_Tech!O204="",0,COMBDG_Split_Tech!O204),IF(O$1=2016,IF(COMBDG_Split_Tech!O204="",0,COMBDG_Split_Tech!O204),IF(COMBDG_Split_Tech!O204=1,1,IF(COMBDG_Split_Tech!O204="",0,IFERROR((COMBDG_Split_Tech!O204*(SUMIFS('AGG Activity_16'!E:E,'AGG Activity_16'!$A:$A,$B204)+SUMIFS('AGG Activity_EX'!E:E,'AGG Activity_EX'!$A:$A,$B204))-SUMIFS(Activity_EX!E:E,Activity_EX!$A:$A,$A204))/(SUMIFS('AGG Activity_16'!E:E,'AGG Activity_16'!$A:$A,$B204)),1)))))</f>
        <v>0</v>
      </c>
      <c r="P204" s="7">
        <f>IF(AND(P$1=2017,OR(J204="WH",J204="SH")),IF(COMBDG_Split_Tech!P204="",0,COMBDG_Split_Tech!P204),IF(P$1=2016,IF(COMBDG_Split_Tech!P204="",0,COMBDG_Split_Tech!P204),IF(COMBDG_Split_Tech!P204=1,1,IF(COMBDG_Split_Tech!P204="",0,IFERROR((COMBDG_Split_Tech!P204*(SUMIFS('AGG Activity_16'!F:F,'AGG Activity_16'!$A:$A,$B204)+SUMIFS('AGG Activity_EX'!F:F,'AGG Activity_EX'!$A:$A,$B204))-SUMIFS(Activity_EX!F:F,Activity_EX!$A:$A,$A204))/(SUMIFS('AGG Activity_16'!F:F,'AGG Activity_16'!$A:$A,$B204)),1)))))</f>
        <v>0</v>
      </c>
      <c r="Q204" s="7">
        <f>IF(AND(Q$1=2017,OR(K204="WH",K204="SH")),IF(COMBDG_Split_Tech!Q204="",0,COMBDG_Split_Tech!Q204),IF(Q$1=2016,IF(COMBDG_Split_Tech!Q204="",0,COMBDG_Split_Tech!Q204),IF(COMBDG_Split_Tech!Q204=1,1,IF(COMBDG_Split_Tech!Q204="",0,IFERROR((COMBDG_Split_Tech!Q204*(SUMIFS('AGG Activity_16'!G:G,'AGG Activity_16'!$A:$A,$B204)+SUMIFS('AGG Activity_EX'!G:G,'AGG Activity_EX'!$A:$A,$B204))-SUMIFS(Activity_EX!G:G,Activity_EX!$A:$A,$A204))/(SUMIFS('AGG Activity_16'!G:G,'AGG Activity_16'!$A:$A,$B204)),1)))))</f>
        <v>0</v>
      </c>
      <c r="R204" s="7">
        <f>IF(AND(R$1=2017,OR(L204="WH",L204="SH")),IF(COMBDG_Split_Tech!R204="",0,COMBDG_Split_Tech!R204),IF(R$1=2016,IF(COMBDG_Split_Tech!R204="",0,COMBDG_Split_Tech!R204),IF(COMBDG_Split_Tech!R204=1,1,IF(COMBDG_Split_Tech!R204="",0,IFERROR((COMBDG_Split_Tech!R204*(SUMIFS('AGG Activity_16'!H:H,'AGG Activity_16'!$A:$A,$B204)+SUMIFS('AGG Activity_EX'!H:H,'AGG Activity_EX'!$A:$A,$B204))-SUMIFS(Activity_EX!H:H,Activity_EX!$A:$A,$A204))/(SUMIFS('AGG Activity_16'!H:H,'AGG Activity_16'!$A:$A,$B204)),1)))))</f>
        <v>0</v>
      </c>
      <c r="S204" s="7">
        <f>IF(AND(S$1=2017,OR(M204="WH",M204="SH")),IF(COMBDG_Split_Tech!S204="",0,COMBDG_Split_Tech!S204),IF(S$1=2016,IF(COMBDG_Split_Tech!S204="",0,COMBDG_Split_Tech!S204),IF(COMBDG_Split_Tech!S204=1,1,IF(COMBDG_Split_Tech!S204="",0,IFERROR((COMBDG_Split_Tech!S204*(SUMIFS('AGG Activity_16'!I:I,'AGG Activity_16'!$A:$A,$B204)+SUMIFS('AGG Activity_EX'!I:I,'AGG Activity_EX'!$A:$A,$B204))-SUMIFS(Activity_EX!I:I,Activity_EX!$A:$A,$A204))/(SUMIFS('AGG Activity_16'!I:I,'AGG Activity_16'!$A:$A,$B204)),1)))))</f>
        <v>0</v>
      </c>
      <c r="T204" s="7">
        <f>IF(AND(T$1=2017,OR(N204="WH",N204="SH")),IF(COMBDG_Split_Tech!T204="",0,COMBDG_Split_Tech!T204),IF(T$1=2016,IF(COMBDG_Split_Tech!T204="",0,COMBDG_Split_Tech!T204),IF(COMBDG_Split_Tech!T204=1,1,IF(COMBDG_Split_Tech!T204="",0,IFERROR((COMBDG_Split_Tech!T204*(SUMIFS('AGG Activity_16'!J:J,'AGG Activity_16'!$A:$A,$B204)+SUMIFS('AGG Activity_EX'!J:J,'AGG Activity_EX'!$A:$A,$B204))-SUMIFS(Activity_EX!J:J,Activity_EX!$A:$A,$A204))/(SUMIFS('AGG Activity_16'!J:J,'AGG Activity_16'!$A:$A,$B204)),1)))))</f>
        <v>0</v>
      </c>
      <c r="U204" s="7">
        <f>IF(AND(U$1=2017,OR(O204="WH",O204="SH")),IF(COMBDG_Split_Tech!U204="",0,COMBDG_Split_Tech!U204),IF(U$1=2016,IF(COMBDG_Split_Tech!U204="",0,COMBDG_Split_Tech!U204),IF(COMBDG_Split_Tech!U204=1,1,IF(COMBDG_Split_Tech!U204="",0,IFERROR((COMBDG_Split_Tech!U204*(SUMIFS('AGG Activity_16'!K:K,'AGG Activity_16'!$A:$A,$B204)+SUMIFS('AGG Activity_EX'!K:K,'AGG Activity_EX'!$A:$A,$B204))-SUMIFS(Activity_EX!K:K,Activity_EX!$A:$A,$A204))/(SUMIFS('AGG Activity_16'!K:K,'AGG Activity_16'!$A:$A,$B204)),1)))))</f>
        <v>0</v>
      </c>
    </row>
    <row r="205" spans="1:21" x14ac:dyDescent="0.25">
      <c r="A205" t="str">
        <f>COMBDG_Split_Tech!A205</f>
        <v>COMBDGHLCNewWH_________DHE</v>
      </c>
      <c r="B205" t="str">
        <f>COMBDG_Split_Tech!B205</f>
        <v>COMBDGHLCNewWH</v>
      </c>
      <c r="C205" t="str">
        <f>COMBDG_Split_Tech!C205</f>
        <v>COM</v>
      </c>
      <c r="D205" t="str">
        <f>COMBDG_Split_Tech!D205</f>
        <v>BDG</v>
      </c>
      <c r="E205" t="str">
        <f>COMBDG_Split_Tech!E205</f>
        <v>HLC</v>
      </c>
      <c r="F205" t="str">
        <f>COMBDG_Split_Tech!F205</f>
        <v>New</v>
      </c>
      <c r="G205" t="str">
        <f>COMBDG_Split_Tech!G205</f>
        <v>WH</v>
      </c>
      <c r="H205" t="str">
        <f>COMBDG_Split_Tech!H205</f>
        <v>___</v>
      </c>
      <c r="I205" t="str">
        <f>COMBDG_Split_Tech!I205</f>
        <v>___</v>
      </c>
      <c r="J205" t="str">
        <f>COMBDG_Split_Tech!J205</f>
        <v>___</v>
      </c>
      <c r="K205" t="str">
        <f>COMBDG_Split_Tech!K205</f>
        <v>DHE</v>
      </c>
      <c r="L205" s="7">
        <f>IF(AND(L$1=2017,OR(F205="WH",F205="SH")),IF(COMBDG_Split_Tech!L205="",0,COMBDG_Split_Tech!L205),IF(L$1=2016,IF(COMBDG_Split_Tech!L205="",0,COMBDG_Split_Tech!L205),IF(COMBDG_Split_Tech!L205=1,1,IF(COMBDG_Split_Tech!L205="",0,IFERROR((COMBDG_Split_Tech!L205*(SUMIFS('AGG Activity_16'!B:B,'AGG Activity_16'!$A:$A,$B205)+SUMIFS('AGG Activity_EX'!B:B,'AGG Activity_EX'!$A:$A,$B205))-SUMIFS(Activity_EX!B:B,Activity_EX!$A:$A,$A205))/(SUMIFS('AGG Activity_16'!B:B,'AGG Activity_16'!$A:$A,$B205)),1)))))</f>
        <v>0</v>
      </c>
      <c r="M205" s="7">
        <f>IF(AND(M$1=2017,OR(G205="WH",G205="SH")),IF(COMBDG_Split_Tech!M205="",0,COMBDG_Split_Tech!M205),IF(M$1=2016,IF(COMBDG_Split_Tech!M205="",0,COMBDG_Split_Tech!M205),IF(COMBDG_Split_Tech!M205=1,1,IF(COMBDG_Split_Tech!M205="",0,IFERROR((COMBDG_Split_Tech!M205*(SUMIFS('AGG Activity_16'!C:C,'AGG Activity_16'!$A:$A,$B205)+SUMIFS('AGG Activity_EX'!C:C,'AGG Activity_EX'!$A:$A,$B205))-SUMIFS(Activity_EX!C:C,Activity_EX!$A:$A,$A205))/(SUMIFS('AGG Activity_16'!C:C,'AGG Activity_16'!$A:$A,$B205)),1)))))</f>
        <v>0</v>
      </c>
      <c r="N205" s="7">
        <f>IF(AND(N$1=2017,OR(H205="WH",H205="SH")),IF(COMBDG_Split_Tech!N205="",0,COMBDG_Split_Tech!N205),IF(N$1=2016,IF(COMBDG_Split_Tech!N205="",0,COMBDG_Split_Tech!N205),IF(COMBDG_Split_Tech!N205=1,1,IF(COMBDG_Split_Tech!N205="",0,IFERROR((COMBDG_Split_Tech!N205*(SUMIFS('AGG Activity_16'!D:D,'AGG Activity_16'!$A:$A,$B205)+SUMIFS('AGG Activity_EX'!D:D,'AGG Activity_EX'!$A:$A,$B205))-SUMIFS(Activity_EX!D:D,Activity_EX!$A:$A,$A205))/(SUMIFS('AGG Activity_16'!D:D,'AGG Activity_16'!$A:$A,$B205)),1)))))</f>
        <v>0</v>
      </c>
      <c r="O205" s="7">
        <f>IF(AND(O$1=2017,OR(I205="WH",I205="SH")),IF(COMBDG_Split_Tech!O205="",0,COMBDG_Split_Tech!O205),IF(O$1=2016,IF(COMBDG_Split_Tech!O205="",0,COMBDG_Split_Tech!O205),IF(COMBDG_Split_Tech!O205=1,1,IF(COMBDG_Split_Tech!O205="",0,IFERROR((COMBDG_Split_Tech!O205*(SUMIFS('AGG Activity_16'!E:E,'AGG Activity_16'!$A:$A,$B205)+SUMIFS('AGG Activity_EX'!E:E,'AGG Activity_EX'!$A:$A,$B205))-SUMIFS(Activity_EX!E:E,Activity_EX!$A:$A,$A205))/(SUMIFS('AGG Activity_16'!E:E,'AGG Activity_16'!$A:$A,$B205)),1)))))</f>
        <v>0</v>
      </c>
      <c r="P205" s="7">
        <f>IF(AND(P$1=2017,OR(J205="WH",J205="SH")),IF(COMBDG_Split_Tech!P205="",0,COMBDG_Split_Tech!P205),IF(P$1=2016,IF(COMBDG_Split_Tech!P205="",0,COMBDG_Split_Tech!P205),IF(COMBDG_Split_Tech!P205=1,1,IF(COMBDG_Split_Tech!P205="",0,IFERROR((COMBDG_Split_Tech!P205*(SUMIFS('AGG Activity_16'!F:F,'AGG Activity_16'!$A:$A,$B205)+SUMIFS('AGG Activity_EX'!F:F,'AGG Activity_EX'!$A:$A,$B205))-SUMIFS(Activity_EX!F:F,Activity_EX!$A:$A,$A205))/(SUMIFS('AGG Activity_16'!F:F,'AGG Activity_16'!$A:$A,$B205)),1)))))</f>
        <v>0</v>
      </c>
      <c r="Q205" s="7">
        <f>IF(AND(Q$1=2017,OR(K205="WH",K205="SH")),IF(COMBDG_Split_Tech!Q205="",0,COMBDG_Split_Tech!Q205),IF(Q$1=2016,IF(COMBDG_Split_Tech!Q205="",0,COMBDG_Split_Tech!Q205),IF(COMBDG_Split_Tech!Q205=1,1,IF(COMBDG_Split_Tech!Q205="",0,IFERROR((COMBDG_Split_Tech!Q205*(SUMIFS('AGG Activity_16'!G:G,'AGG Activity_16'!$A:$A,$B205)+SUMIFS('AGG Activity_EX'!G:G,'AGG Activity_EX'!$A:$A,$B205))-SUMIFS(Activity_EX!G:G,Activity_EX!$A:$A,$A205))/(SUMIFS('AGG Activity_16'!G:G,'AGG Activity_16'!$A:$A,$B205)),1)))))</f>
        <v>0</v>
      </c>
      <c r="R205" s="7">
        <f>IF(AND(R$1=2017,OR(L205="WH",L205="SH")),IF(COMBDG_Split_Tech!R205="",0,COMBDG_Split_Tech!R205),IF(R$1=2016,IF(COMBDG_Split_Tech!R205="",0,COMBDG_Split_Tech!R205),IF(COMBDG_Split_Tech!R205=1,1,IF(COMBDG_Split_Tech!R205="",0,IFERROR((COMBDG_Split_Tech!R205*(SUMIFS('AGG Activity_16'!H:H,'AGG Activity_16'!$A:$A,$B205)+SUMIFS('AGG Activity_EX'!H:H,'AGG Activity_EX'!$A:$A,$B205))-SUMIFS(Activity_EX!H:H,Activity_EX!$A:$A,$A205))/(SUMIFS('AGG Activity_16'!H:H,'AGG Activity_16'!$A:$A,$B205)),1)))))</f>
        <v>0</v>
      </c>
      <c r="S205" s="7">
        <f>IF(AND(S$1=2017,OR(M205="WH",M205="SH")),IF(COMBDG_Split_Tech!S205="",0,COMBDG_Split_Tech!S205),IF(S$1=2016,IF(COMBDG_Split_Tech!S205="",0,COMBDG_Split_Tech!S205),IF(COMBDG_Split_Tech!S205=1,1,IF(COMBDG_Split_Tech!S205="",0,IFERROR((COMBDG_Split_Tech!S205*(SUMIFS('AGG Activity_16'!I:I,'AGG Activity_16'!$A:$A,$B205)+SUMIFS('AGG Activity_EX'!I:I,'AGG Activity_EX'!$A:$A,$B205))-SUMIFS(Activity_EX!I:I,Activity_EX!$A:$A,$A205))/(SUMIFS('AGG Activity_16'!I:I,'AGG Activity_16'!$A:$A,$B205)),1)))))</f>
        <v>0</v>
      </c>
      <c r="T205" s="7">
        <f>IF(AND(T$1=2017,OR(N205="WH",N205="SH")),IF(COMBDG_Split_Tech!T205="",0,COMBDG_Split_Tech!T205),IF(T$1=2016,IF(COMBDG_Split_Tech!T205="",0,COMBDG_Split_Tech!T205),IF(COMBDG_Split_Tech!T205=1,1,IF(COMBDG_Split_Tech!T205="",0,IFERROR((COMBDG_Split_Tech!T205*(SUMIFS('AGG Activity_16'!J:J,'AGG Activity_16'!$A:$A,$B205)+SUMIFS('AGG Activity_EX'!J:J,'AGG Activity_EX'!$A:$A,$B205))-SUMIFS(Activity_EX!J:J,Activity_EX!$A:$A,$A205))/(SUMIFS('AGG Activity_16'!J:J,'AGG Activity_16'!$A:$A,$B205)),1)))))</f>
        <v>0</v>
      </c>
      <c r="U205" s="7">
        <f>IF(AND(U$1=2017,OR(O205="WH",O205="SH")),IF(COMBDG_Split_Tech!U205="",0,COMBDG_Split_Tech!U205),IF(U$1=2016,IF(COMBDG_Split_Tech!U205="",0,COMBDG_Split_Tech!U205),IF(COMBDG_Split_Tech!U205=1,1,IF(COMBDG_Split_Tech!U205="",0,IFERROR((COMBDG_Split_Tech!U205*(SUMIFS('AGG Activity_16'!K:K,'AGG Activity_16'!$A:$A,$B205)+SUMIFS('AGG Activity_EX'!K:K,'AGG Activity_EX'!$A:$A,$B205))-SUMIFS(Activity_EX!K:K,Activity_EX!$A:$A,$A205))/(SUMIFS('AGG Activity_16'!K:K,'AGG Activity_16'!$A:$A,$B205)),1)))))</f>
        <v>0</v>
      </c>
    </row>
    <row r="206" spans="1:21" x14ac:dyDescent="0.25">
      <c r="A206" t="str">
        <f>COMBDG_Split_Tech!A206</f>
        <v>COMBDGHLCNewWH______STDELC</v>
      </c>
      <c r="B206" t="str">
        <f>COMBDG_Split_Tech!B206</f>
        <v>COMBDGHLCNewWH</v>
      </c>
      <c r="C206" t="str">
        <f>COMBDG_Split_Tech!C206</f>
        <v>COM</v>
      </c>
      <c r="D206" t="str">
        <f>COMBDG_Split_Tech!D206</f>
        <v>BDG</v>
      </c>
      <c r="E206" t="str">
        <f>COMBDG_Split_Tech!E206</f>
        <v>HLC</v>
      </c>
      <c r="F206" t="str">
        <f>COMBDG_Split_Tech!F206</f>
        <v>New</v>
      </c>
      <c r="G206" t="str">
        <f>COMBDG_Split_Tech!G206</f>
        <v>WH</v>
      </c>
      <c r="H206" t="str">
        <f>COMBDG_Split_Tech!H206</f>
        <v>___</v>
      </c>
      <c r="I206" t="str">
        <f>COMBDG_Split_Tech!I206</f>
        <v>___</v>
      </c>
      <c r="J206" t="str">
        <f>COMBDG_Split_Tech!J206</f>
        <v>STD</v>
      </c>
      <c r="K206" t="str">
        <f>COMBDG_Split_Tech!K206</f>
        <v>ELC</v>
      </c>
      <c r="L206" s="7">
        <f>IF(AND(L$1=2017,OR(F206="WH",F206="SH")),IF(COMBDG_Split_Tech!L206="",0,COMBDG_Split_Tech!L206),IF(L$1=2016,IF(COMBDG_Split_Tech!L206="",0,COMBDG_Split_Tech!L206),IF(COMBDG_Split_Tech!L206=1,1,IF(COMBDG_Split_Tech!L206="",0,IFERROR((COMBDG_Split_Tech!L206*(SUMIFS('AGG Activity_16'!B:B,'AGG Activity_16'!$A:$A,$B206)+SUMIFS('AGG Activity_EX'!B:B,'AGG Activity_EX'!$A:$A,$B206))-SUMIFS(Activity_EX!B:B,Activity_EX!$A:$A,$A206))/(SUMIFS('AGG Activity_16'!B:B,'AGG Activity_16'!$A:$A,$B206)),1)))))</f>
        <v>0</v>
      </c>
      <c r="M206" s="7">
        <f>IF(AND(M$1=2017,OR(G206="WH",G206="SH")),IF(COMBDG_Split_Tech!M206="",0,COMBDG_Split_Tech!M206),IF(M$1=2016,IF(COMBDG_Split_Tech!M206="",0,COMBDG_Split_Tech!M206),IF(COMBDG_Split_Tech!M206=1,1,IF(COMBDG_Split_Tech!M206="",0,IFERROR((COMBDG_Split_Tech!M206*(SUMIFS('AGG Activity_16'!C:C,'AGG Activity_16'!$A:$A,$B206)+SUMIFS('AGG Activity_EX'!C:C,'AGG Activity_EX'!$A:$A,$B206))-SUMIFS(Activity_EX!C:C,Activity_EX!$A:$A,$A206))/(SUMIFS('AGG Activity_16'!C:C,'AGG Activity_16'!$A:$A,$B206)),1)))))</f>
        <v>0</v>
      </c>
      <c r="N206" s="7">
        <f>IF(AND(N$1=2017,OR(H206="WH",H206="SH")),IF(COMBDG_Split_Tech!N206="",0,COMBDG_Split_Tech!N206),IF(N$1=2016,IF(COMBDG_Split_Tech!N206="",0,COMBDG_Split_Tech!N206),IF(COMBDG_Split_Tech!N206=1,1,IF(COMBDG_Split_Tech!N206="",0,IFERROR((COMBDG_Split_Tech!N206*(SUMIFS('AGG Activity_16'!D:D,'AGG Activity_16'!$A:$A,$B206)+SUMIFS('AGG Activity_EX'!D:D,'AGG Activity_EX'!$A:$A,$B206))-SUMIFS(Activity_EX!D:D,Activity_EX!$A:$A,$A206))/(SUMIFS('AGG Activity_16'!D:D,'AGG Activity_16'!$A:$A,$B206)),1)))))</f>
        <v>0</v>
      </c>
      <c r="O206" s="7">
        <f>IF(AND(O$1=2017,OR(I206="WH",I206="SH")),IF(COMBDG_Split_Tech!O206="",0,COMBDG_Split_Tech!O206),IF(O$1=2016,IF(COMBDG_Split_Tech!O206="",0,COMBDG_Split_Tech!O206),IF(COMBDG_Split_Tech!O206=1,1,IF(COMBDG_Split_Tech!O206="",0,IFERROR((COMBDG_Split_Tech!O206*(SUMIFS('AGG Activity_16'!E:E,'AGG Activity_16'!$A:$A,$B206)+SUMIFS('AGG Activity_EX'!E:E,'AGG Activity_EX'!$A:$A,$B206))-SUMIFS(Activity_EX!E:E,Activity_EX!$A:$A,$A206))/(SUMIFS('AGG Activity_16'!E:E,'AGG Activity_16'!$A:$A,$B206)),1)))))</f>
        <v>0</v>
      </c>
      <c r="P206" s="7">
        <f>IF(AND(P$1=2017,OR(J206="WH",J206="SH")),IF(COMBDG_Split_Tech!P206="",0,COMBDG_Split_Tech!P206),IF(P$1=2016,IF(COMBDG_Split_Tech!P206="",0,COMBDG_Split_Tech!P206),IF(COMBDG_Split_Tech!P206=1,1,IF(COMBDG_Split_Tech!P206="",0,IFERROR((COMBDG_Split_Tech!P206*(SUMIFS('AGG Activity_16'!F:F,'AGG Activity_16'!$A:$A,$B206)+SUMIFS('AGG Activity_EX'!F:F,'AGG Activity_EX'!$A:$A,$B206))-SUMIFS(Activity_EX!F:F,Activity_EX!$A:$A,$A206))/(SUMIFS('AGG Activity_16'!F:F,'AGG Activity_16'!$A:$A,$B206)),1)))))</f>
        <v>0</v>
      </c>
      <c r="Q206" s="7">
        <f>IF(AND(Q$1=2017,OR(K206="WH",K206="SH")),IF(COMBDG_Split_Tech!Q206="",0,COMBDG_Split_Tech!Q206),IF(Q$1=2016,IF(COMBDG_Split_Tech!Q206="",0,COMBDG_Split_Tech!Q206),IF(COMBDG_Split_Tech!Q206=1,1,IF(COMBDG_Split_Tech!Q206="",0,IFERROR((COMBDG_Split_Tech!Q206*(SUMIFS('AGG Activity_16'!G:G,'AGG Activity_16'!$A:$A,$B206)+SUMIFS('AGG Activity_EX'!G:G,'AGG Activity_EX'!$A:$A,$B206))-SUMIFS(Activity_EX!G:G,Activity_EX!$A:$A,$A206))/(SUMIFS('AGG Activity_16'!G:G,'AGG Activity_16'!$A:$A,$B206)),1)))))</f>
        <v>0</v>
      </c>
      <c r="R206" s="7">
        <f>IF(AND(R$1=2017,OR(L206="WH",L206="SH")),IF(COMBDG_Split_Tech!R206="",0,COMBDG_Split_Tech!R206),IF(R$1=2016,IF(COMBDG_Split_Tech!R206="",0,COMBDG_Split_Tech!R206),IF(COMBDG_Split_Tech!R206=1,1,IF(COMBDG_Split_Tech!R206="",0,IFERROR((COMBDG_Split_Tech!R206*(SUMIFS('AGG Activity_16'!H:H,'AGG Activity_16'!$A:$A,$B206)+SUMIFS('AGG Activity_EX'!H:H,'AGG Activity_EX'!$A:$A,$B206))-SUMIFS(Activity_EX!H:H,Activity_EX!$A:$A,$A206))/(SUMIFS('AGG Activity_16'!H:H,'AGG Activity_16'!$A:$A,$B206)),1)))))</f>
        <v>0</v>
      </c>
      <c r="S206" s="7">
        <f>IF(AND(S$1=2017,OR(M206="WH",M206="SH")),IF(COMBDG_Split_Tech!S206="",0,COMBDG_Split_Tech!S206),IF(S$1=2016,IF(COMBDG_Split_Tech!S206="",0,COMBDG_Split_Tech!S206),IF(COMBDG_Split_Tech!S206=1,1,IF(COMBDG_Split_Tech!S206="",0,IFERROR((COMBDG_Split_Tech!S206*(SUMIFS('AGG Activity_16'!I:I,'AGG Activity_16'!$A:$A,$B206)+SUMIFS('AGG Activity_EX'!I:I,'AGG Activity_EX'!$A:$A,$B206))-SUMIFS(Activity_EX!I:I,Activity_EX!$A:$A,$A206))/(SUMIFS('AGG Activity_16'!I:I,'AGG Activity_16'!$A:$A,$B206)),1)))))</f>
        <v>0</v>
      </c>
      <c r="T206" s="7">
        <f>IF(AND(T$1=2017,OR(N206="WH",N206="SH")),IF(COMBDG_Split_Tech!T206="",0,COMBDG_Split_Tech!T206),IF(T$1=2016,IF(COMBDG_Split_Tech!T206="",0,COMBDG_Split_Tech!T206),IF(COMBDG_Split_Tech!T206=1,1,IF(COMBDG_Split_Tech!T206="",0,IFERROR((COMBDG_Split_Tech!T206*(SUMIFS('AGG Activity_16'!J:J,'AGG Activity_16'!$A:$A,$B206)+SUMIFS('AGG Activity_EX'!J:J,'AGG Activity_EX'!$A:$A,$B206))-SUMIFS(Activity_EX!J:J,Activity_EX!$A:$A,$A206))/(SUMIFS('AGG Activity_16'!J:J,'AGG Activity_16'!$A:$A,$B206)),1)))))</f>
        <v>0</v>
      </c>
      <c r="U206" s="7">
        <f>IF(AND(U$1=2017,OR(O206="WH",O206="SH")),IF(COMBDG_Split_Tech!U206="",0,COMBDG_Split_Tech!U206),IF(U$1=2016,IF(COMBDG_Split_Tech!U206="",0,COMBDG_Split_Tech!U206),IF(COMBDG_Split_Tech!U206=1,1,IF(COMBDG_Split_Tech!U206="",0,IFERROR((COMBDG_Split_Tech!U206*(SUMIFS('AGG Activity_16'!K:K,'AGG Activity_16'!$A:$A,$B206)+SUMIFS('AGG Activity_EX'!K:K,'AGG Activity_EX'!$A:$A,$B206))-SUMIFS(Activity_EX!K:K,Activity_EX!$A:$A,$A206))/(SUMIFS('AGG Activity_16'!K:K,'AGG Activity_16'!$A:$A,$B206)),1)))))</f>
        <v>0</v>
      </c>
    </row>
    <row r="207" spans="1:21" x14ac:dyDescent="0.25">
      <c r="A207" t="str">
        <f>COMBDG_Split_Tech!A207</f>
        <v>COMBDGHLCNewWH______STDHFO</v>
      </c>
      <c r="B207" t="str">
        <f>COMBDG_Split_Tech!B207</f>
        <v>COMBDGHLCNewWH</v>
      </c>
      <c r="C207" t="str">
        <f>COMBDG_Split_Tech!C207</f>
        <v>COM</v>
      </c>
      <c r="D207" t="str">
        <f>COMBDG_Split_Tech!D207</f>
        <v>BDG</v>
      </c>
      <c r="E207" t="str">
        <f>COMBDG_Split_Tech!E207</f>
        <v>HLC</v>
      </c>
      <c r="F207" t="str">
        <f>COMBDG_Split_Tech!F207</f>
        <v>New</v>
      </c>
      <c r="G207" t="str">
        <f>COMBDG_Split_Tech!G207</f>
        <v>WH</v>
      </c>
      <c r="H207" t="str">
        <f>COMBDG_Split_Tech!H207</f>
        <v>___</v>
      </c>
      <c r="I207" t="str">
        <f>COMBDG_Split_Tech!I207</f>
        <v>___</v>
      </c>
      <c r="J207" t="str">
        <f>COMBDG_Split_Tech!J207</f>
        <v>STD</v>
      </c>
      <c r="K207" t="str">
        <f>COMBDG_Split_Tech!K207</f>
        <v>HFO</v>
      </c>
      <c r="L207" s="7">
        <f>IF(AND(L$1=2017,OR(F207="WH",F207="SH")),IF(COMBDG_Split_Tech!L207="",0,COMBDG_Split_Tech!L207),IF(L$1=2016,IF(COMBDG_Split_Tech!L207="",0,COMBDG_Split_Tech!L207),IF(COMBDG_Split_Tech!L207=1,1,IF(COMBDG_Split_Tech!L207="",0,IFERROR((COMBDG_Split_Tech!L207*(SUMIFS('AGG Activity_16'!B:B,'AGG Activity_16'!$A:$A,$B207)+SUMIFS('AGG Activity_EX'!B:B,'AGG Activity_EX'!$A:$A,$B207))-SUMIFS(Activity_EX!B:B,Activity_EX!$A:$A,$A207))/(SUMIFS('AGG Activity_16'!B:B,'AGG Activity_16'!$A:$A,$B207)),1)))))</f>
        <v>0</v>
      </c>
      <c r="M207" s="7">
        <f>IF(AND(M$1=2017,OR(G207="WH",G207="SH")),IF(COMBDG_Split_Tech!M207="",0,COMBDG_Split_Tech!M207),IF(M$1=2016,IF(COMBDG_Split_Tech!M207="",0,COMBDG_Split_Tech!M207),IF(COMBDG_Split_Tech!M207=1,1,IF(COMBDG_Split_Tech!M207="",0,IFERROR((COMBDG_Split_Tech!M207*(SUMIFS('AGG Activity_16'!C:C,'AGG Activity_16'!$A:$A,$B207)+SUMIFS('AGG Activity_EX'!C:C,'AGG Activity_EX'!$A:$A,$B207))-SUMIFS(Activity_EX!C:C,Activity_EX!$A:$A,$A207))/(SUMIFS('AGG Activity_16'!C:C,'AGG Activity_16'!$A:$A,$B207)),1)))))</f>
        <v>0</v>
      </c>
      <c r="N207" s="7">
        <f>IF(AND(N$1=2017,OR(H207="WH",H207="SH")),IF(COMBDG_Split_Tech!N207="",0,COMBDG_Split_Tech!N207),IF(N$1=2016,IF(COMBDG_Split_Tech!N207="",0,COMBDG_Split_Tech!N207),IF(COMBDG_Split_Tech!N207=1,1,IF(COMBDG_Split_Tech!N207="",0,IFERROR((COMBDG_Split_Tech!N207*(SUMIFS('AGG Activity_16'!D:D,'AGG Activity_16'!$A:$A,$B207)+SUMIFS('AGG Activity_EX'!D:D,'AGG Activity_EX'!$A:$A,$B207))-SUMIFS(Activity_EX!D:D,Activity_EX!$A:$A,$A207))/(SUMIFS('AGG Activity_16'!D:D,'AGG Activity_16'!$A:$A,$B207)),1)))))</f>
        <v>0</v>
      </c>
      <c r="O207" s="7">
        <f>IF(AND(O$1=2017,OR(I207="WH",I207="SH")),IF(COMBDG_Split_Tech!O207="",0,COMBDG_Split_Tech!O207),IF(O$1=2016,IF(COMBDG_Split_Tech!O207="",0,COMBDG_Split_Tech!O207),IF(COMBDG_Split_Tech!O207=1,1,IF(COMBDG_Split_Tech!O207="",0,IFERROR((COMBDG_Split_Tech!O207*(SUMIFS('AGG Activity_16'!E:E,'AGG Activity_16'!$A:$A,$B207)+SUMIFS('AGG Activity_EX'!E:E,'AGG Activity_EX'!$A:$A,$B207))-SUMIFS(Activity_EX!E:E,Activity_EX!$A:$A,$A207))/(SUMIFS('AGG Activity_16'!E:E,'AGG Activity_16'!$A:$A,$B207)),1)))))</f>
        <v>0</v>
      </c>
      <c r="P207" s="7">
        <f>IF(AND(P$1=2017,OR(J207="WH",J207="SH")),IF(COMBDG_Split_Tech!P207="",0,COMBDG_Split_Tech!P207),IF(P$1=2016,IF(COMBDG_Split_Tech!P207="",0,COMBDG_Split_Tech!P207),IF(COMBDG_Split_Tech!P207=1,1,IF(COMBDG_Split_Tech!P207="",0,IFERROR((COMBDG_Split_Tech!P207*(SUMIFS('AGG Activity_16'!F:F,'AGG Activity_16'!$A:$A,$B207)+SUMIFS('AGG Activity_EX'!F:F,'AGG Activity_EX'!$A:$A,$B207))-SUMIFS(Activity_EX!F:F,Activity_EX!$A:$A,$A207))/(SUMIFS('AGG Activity_16'!F:F,'AGG Activity_16'!$A:$A,$B207)),1)))))</f>
        <v>0</v>
      </c>
      <c r="Q207" s="7">
        <f>IF(AND(Q$1=2017,OR(K207="WH",K207="SH")),IF(COMBDG_Split_Tech!Q207="",0,COMBDG_Split_Tech!Q207),IF(Q$1=2016,IF(COMBDG_Split_Tech!Q207="",0,COMBDG_Split_Tech!Q207),IF(COMBDG_Split_Tech!Q207=1,1,IF(COMBDG_Split_Tech!Q207="",0,IFERROR((COMBDG_Split_Tech!Q207*(SUMIFS('AGG Activity_16'!G:G,'AGG Activity_16'!$A:$A,$B207)+SUMIFS('AGG Activity_EX'!G:G,'AGG Activity_EX'!$A:$A,$B207))-SUMIFS(Activity_EX!G:G,Activity_EX!$A:$A,$A207))/(SUMIFS('AGG Activity_16'!G:G,'AGG Activity_16'!$A:$A,$B207)),1)))))</f>
        <v>0</v>
      </c>
      <c r="R207" s="7">
        <f>IF(AND(R$1=2017,OR(L207="WH",L207="SH")),IF(COMBDG_Split_Tech!R207="",0,COMBDG_Split_Tech!R207),IF(R$1=2016,IF(COMBDG_Split_Tech!R207="",0,COMBDG_Split_Tech!R207),IF(COMBDG_Split_Tech!R207=1,1,IF(COMBDG_Split_Tech!R207="",0,IFERROR((COMBDG_Split_Tech!R207*(SUMIFS('AGG Activity_16'!H:H,'AGG Activity_16'!$A:$A,$B207)+SUMIFS('AGG Activity_EX'!H:H,'AGG Activity_EX'!$A:$A,$B207))-SUMIFS(Activity_EX!H:H,Activity_EX!$A:$A,$A207))/(SUMIFS('AGG Activity_16'!H:H,'AGG Activity_16'!$A:$A,$B207)),1)))))</f>
        <v>0</v>
      </c>
      <c r="S207" s="7">
        <f>IF(AND(S$1=2017,OR(M207="WH",M207="SH")),IF(COMBDG_Split_Tech!S207="",0,COMBDG_Split_Tech!S207),IF(S$1=2016,IF(COMBDG_Split_Tech!S207="",0,COMBDG_Split_Tech!S207),IF(COMBDG_Split_Tech!S207=1,1,IF(COMBDG_Split_Tech!S207="",0,IFERROR((COMBDG_Split_Tech!S207*(SUMIFS('AGG Activity_16'!I:I,'AGG Activity_16'!$A:$A,$B207)+SUMIFS('AGG Activity_EX'!I:I,'AGG Activity_EX'!$A:$A,$B207))-SUMIFS(Activity_EX!I:I,Activity_EX!$A:$A,$A207))/(SUMIFS('AGG Activity_16'!I:I,'AGG Activity_16'!$A:$A,$B207)),1)))))</f>
        <v>0</v>
      </c>
      <c r="T207" s="7">
        <f>IF(AND(T$1=2017,OR(N207="WH",N207="SH")),IF(COMBDG_Split_Tech!T207="",0,COMBDG_Split_Tech!T207),IF(T$1=2016,IF(COMBDG_Split_Tech!T207="",0,COMBDG_Split_Tech!T207),IF(COMBDG_Split_Tech!T207=1,1,IF(COMBDG_Split_Tech!T207="",0,IFERROR((COMBDG_Split_Tech!T207*(SUMIFS('AGG Activity_16'!J:J,'AGG Activity_16'!$A:$A,$B207)+SUMIFS('AGG Activity_EX'!J:J,'AGG Activity_EX'!$A:$A,$B207))-SUMIFS(Activity_EX!J:J,Activity_EX!$A:$A,$A207))/(SUMIFS('AGG Activity_16'!J:J,'AGG Activity_16'!$A:$A,$B207)),1)))))</f>
        <v>0</v>
      </c>
      <c r="U207" s="7">
        <f>IF(AND(U$1=2017,OR(O207="WH",O207="SH")),IF(COMBDG_Split_Tech!U207="",0,COMBDG_Split_Tech!U207),IF(U$1=2016,IF(COMBDG_Split_Tech!U207="",0,COMBDG_Split_Tech!U207),IF(COMBDG_Split_Tech!U207=1,1,IF(COMBDG_Split_Tech!U207="",0,IFERROR((COMBDG_Split_Tech!U207*(SUMIFS('AGG Activity_16'!K:K,'AGG Activity_16'!$A:$A,$B207)+SUMIFS('AGG Activity_EX'!K:K,'AGG Activity_EX'!$A:$A,$B207))-SUMIFS(Activity_EX!K:K,Activity_EX!$A:$A,$A207))/(SUMIFS('AGG Activity_16'!K:K,'AGG Activity_16'!$A:$A,$B207)),1)))))</f>
        <v>0</v>
      </c>
    </row>
    <row r="208" spans="1:21" x14ac:dyDescent="0.25">
      <c r="A208" t="str">
        <f>COMBDG_Split_Tech!A208</f>
        <v>COMBDGHLCNewWH______STDKER</v>
      </c>
      <c r="B208" t="str">
        <f>COMBDG_Split_Tech!B208</f>
        <v>COMBDGHLCNewWH</v>
      </c>
      <c r="C208" t="str">
        <f>COMBDG_Split_Tech!C208</f>
        <v>COM</v>
      </c>
      <c r="D208" t="str">
        <f>COMBDG_Split_Tech!D208</f>
        <v>BDG</v>
      </c>
      <c r="E208" t="str">
        <f>COMBDG_Split_Tech!E208</f>
        <v>HLC</v>
      </c>
      <c r="F208" t="str">
        <f>COMBDG_Split_Tech!F208</f>
        <v>New</v>
      </c>
      <c r="G208" t="str">
        <f>COMBDG_Split_Tech!G208</f>
        <v>WH</v>
      </c>
      <c r="H208" t="str">
        <f>COMBDG_Split_Tech!H208</f>
        <v>___</v>
      </c>
      <c r="I208" t="str">
        <f>COMBDG_Split_Tech!I208</f>
        <v>___</v>
      </c>
      <c r="J208" t="str">
        <f>COMBDG_Split_Tech!J208</f>
        <v>STD</v>
      </c>
      <c r="K208" t="str">
        <f>COMBDG_Split_Tech!K208</f>
        <v>KER</v>
      </c>
      <c r="L208" s="7">
        <f>IF(AND(L$1=2017,OR(F208="WH",F208="SH")),IF(COMBDG_Split_Tech!L208="",0,COMBDG_Split_Tech!L208),IF(L$1=2016,IF(COMBDG_Split_Tech!L208="",0,COMBDG_Split_Tech!L208),IF(COMBDG_Split_Tech!L208=1,1,IF(COMBDG_Split_Tech!L208="",0,IFERROR((COMBDG_Split_Tech!L208*(SUMIFS('AGG Activity_16'!B:B,'AGG Activity_16'!$A:$A,$B208)+SUMIFS('AGG Activity_EX'!B:B,'AGG Activity_EX'!$A:$A,$B208))-SUMIFS(Activity_EX!B:B,Activity_EX!$A:$A,$A208))/(SUMIFS('AGG Activity_16'!B:B,'AGG Activity_16'!$A:$A,$B208)),1)))))</f>
        <v>0</v>
      </c>
      <c r="M208" s="7">
        <f>IF(AND(M$1=2017,OR(G208="WH",G208="SH")),IF(COMBDG_Split_Tech!M208="",0,COMBDG_Split_Tech!M208),IF(M$1=2016,IF(COMBDG_Split_Tech!M208="",0,COMBDG_Split_Tech!M208),IF(COMBDG_Split_Tech!M208=1,1,IF(COMBDG_Split_Tech!M208="",0,IFERROR((COMBDG_Split_Tech!M208*(SUMIFS('AGG Activity_16'!C:C,'AGG Activity_16'!$A:$A,$B208)+SUMIFS('AGG Activity_EX'!C:C,'AGG Activity_EX'!$A:$A,$B208))-SUMIFS(Activity_EX!C:C,Activity_EX!$A:$A,$A208))/(SUMIFS('AGG Activity_16'!C:C,'AGG Activity_16'!$A:$A,$B208)),1)))))</f>
        <v>0</v>
      </c>
      <c r="N208" s="7">
        <f>IF(AND(N$1=2017,OR(H208="WH",H208="SH")),IF(COMBDG_Split_Tech!N208="",0,COMBDG_Split_Tech!N208),IF(N$1=2016,IF(COMBDG_Split_Tech!N208="",0,COMBDG_Split_Tech!N208),IF(COMBDG_Split_Tech!N208=1,1,IF(COMBDG_Split_Tech!N208="",0,IFERROR((COMBDG_Split_Tech!N208*(SUMIFS('AGG Activity_16'!D:D,'AGG Activity_16'!$A:$A,$B208)+SUMIFS('AGG Activity_EX'!D:D,'AGG Activity_EX'!$A:$A,$B208))-SUMIFS(Activity_EX!D:D,Activity_EX!$A:$A,$A208))/(SUMIFS('AGG Activity_16'!D:D,'AGG Activity_16'!$A:$A,$B208)),1)))))</f>
        <v>0</v>
      </c>
      <c r="O208" s="7">
        <f>IF(AND(O$1=2017,OR(I208="WH",I208="SH")),IF(COMBDG_Split_Tech!O208="",0,COMBDG_Split_Tech!O208),IF(O$1=2016,IF(COMBDG_Split_Tech!O208="",0,COMBDG_Split_Tech!O208),IF(COMBDG_Split_Tech!O208=1,1,IF(COMBDG_Split_Tech!O208="",0,IFERROR((COMBDG_Split_Tech!O208*(SUMIFS('AGG Activity_16'!E:E,'AGG Activity_16'!$A:$A,$B208)+SUMIFS('AGG Activity_EX'!E:E,'AGG Activity_EX'!$A:$A,$B208))-SUMIFS(Activity_EX!E:E,Activity_EX!$A:$A,$A208))/(SUMIFS('AGG Activity_16'!E:E,'AGG Activity_16'!$A:$A,$B208)),1)))))</f>
        <v>0</v>
      </c>
      <c r="P208" s="7">
        <f>IF(AND(P$1=2017,OR(J208="WH",J208="SH")),IF(COMBDG_Split_Tech!P208="",0,COMBDG_Split_Tech!P208),IF(P$1=2016,IF(COMBDG_Split_Tech!P208="",0,COMBDG_Split_Tech!P208),IF(COMBDG_Split_Tech!P208=1,1,IF(COMBDG_Split_Tech!P208="",0,IFERROR((COMBDG_Split_Tech!P208*(SUMIFS('AGG Activity_16'!F:F,'AGG Activity_16'!$A:$A,$B208)+SUMIFS('AGG Activity_EX'!F:F,'AGG Activity_EX'!$A:$A,$B208))-SUMIFS(Activity_EX!F:F,Activity_EX!$A:$A,$A208))/(SUMIFS('AGG Activity_16'!F:F,'AGG Activity_16'!$A:$A,$B208)),1)))))</f>
        <v>0</v>
      </c>
      <c r="Q208" s="7">
        <f>IF(AND(Q$1=2017,OR(K208="WH",K208="SH")),IF(COMBDG_Split_Tech!Q208="",0,COMBDG_Split_Tech!Q208),IF(Q$1=2016,IF(COMBDG_Split_Tech!Q208="",0,COMBDG_Split_Tech!Q208),IF(COMBDG_Split_Tech!Q208=1,1,IF(COMBDG_Split_Tech!Q208="",0,IFERROR((COMBDG_Split_Tech!Q208*(SUMIFS('AGG Activity_16'!G:G,'AGG Activity_16'!$A:$A,$B208)+SUMIFS('AGG Activity_EX'!G:G,'AGG Activity_EX'!$A:$A,$B208))-SUMIFS(Activity_EX!G:G,Activity_EX!$A:$A,$A208))/(SUMIFS('AGG Activity_16'!G:G,'AGG Activity_16'!$A:$A,$B208)),1)))))</f>
        <v>0</v>
      </c>
      <c r="R208" s="7">
        <f>IF(AND(R$1=2017,OR(L208="WH",L208="SH")),IF(COMBDG_Split_Tech!R208="",0,COMBDG_Split_Tech!R208),IF(R$1=2016,IF(COMBDG_Split_Tech!R208="",0,COMBDG_Split_Tech!R208),IF(COMBDG_Split_Tech!R208=1,1,IF(COMBDG_Split_Tech!R208="",0,IFERROR((COMBDG_Split_Tech!R208*(SUMIFS('AGG Activity_16'!H:H,'AGG Activity_16'!$A:$A,$B208)+SUMIFS('AGG Activity_EX'!H:H,'AGG Activity_EX'!$A:$A,$B208))-SUMIFS(Activity_EX!H:H,Activity_EX!$A:$A,$A208))/(SUMIFS('AGG Activity_16'!H:H,'AGG Activity_16'!$A:$A,$B208)),1)))))</f>
        <v>0</v>
      </c>
      <c r="S208" s="7">
        <f>IF(AND(S$1=2017,OR(M208="WH",M208="SH")),IF(COMBDG_Split_Tech!S208="",0,COMBDG_Split_Tech!S208),IF(S$1=2016,IF(COMBDG_Split_Tech!S208="",0,COMBDG_Split_Tech!S208),IF(COMBDG_Split_Tech!S208=1,1,IF(COMBDG_Split_Tech!S208="",0,IFERROR((COMBDG_Split_Tech!S208*(SUMIFS('AGG Activity_16'!I:I,'AGG Activity_16'!$A:$A,$B208)+SUMIFS('AGG Activity_EX'!I:I,'AGG Activity_EX'!$A:$A,$B208))-SUMIFS(Activity_EX!I:I,Activity_EX!$A:$A,$A208))/(SUMIFS('AGG Activity_16'!I:I,'AGG Activity_16'!$A:$A,$B208)),1)))))</f>
        <v>0</v>
      </c>
      <c r="T208" s="7">
        <f>IF(AND(T$1=2017,OR(N208="WH",N208="SH")),IF(COMBDG_Split_Tech!T208="",0,COMBDG_Split_Tech!T208),IF(T$1=2016,IF(COMBDG_Split_Tech!T208="",0,COMBDG_Split_Tech!T208),IF(COMBDG_Split_Tech!T208=1,1,IF(COMBDG_Split_Tech!T208="",0,IFERROR((COMBDG_Split_Tech!T208*(SUMIFS('AGG Activity_16'!J:J,'AGG Activity_16'!$A:$A,$B208)+SUMIFS('AGG Activity_EX'!J:J,'AGG Activity_EX'!$A:$A,$B208))-SUMIFS(Activity_EX!J:J,Activity_EX!$A:$A,$A208))/(SUMIFS('AGG Activity_16'!J:J,'AGG Activity_16'!$A:$A,$B208)),1)))))</f>
        <v>0</v>
      </c>
      <c r="U208" s="7">
        <f>IF(AND(U$1=2017,OR(O208="WH",O208="SH")),IF(COMBDG_Split_Tech!U208="",0,COMBDG_Split_Tech!U208),IF(U$1=2016,IF(COMBDG_Split_Tech!U208="",0,COMBDG_Split_Tech!U208),IF(COMBDG_Split_Tech!U208=1,1,IF(COMBDG_Split_Tech!U208="",0,IFERROR((COMBDG_Split_Tech!U208*(SUMIFS('AGG Activity_16'!K:K,'AGG Activity_16'!$A:$A,$B208)+SUMIFS('AGG Activity_EX'!K:K,'AGG Activity_EX'!$A:$A,$B208))-SUMIFS(Activity_EX!K:K,Activity_EX!$A:$A,$A208))/(SUMIFS('AGG Activity_16'!K:K,'AGG Activity_16'!$A:$A,$B208)),1)))))</f>
        <v>0</v>
      </c>
    </row>
    <row r="209" spans="1:21" x14ac:dyDescent="0.25">
      <c r="A209" t="str">
        <f>COMBDG_Split_Tech!A209</f>
        <v>COMBDGHLCNewWH______STDLFO</v>
      </c>
      <c r="B209" t="str">
        <f>COMBDG_Split_Tech!B209</f>
        <v>COMBDGHLCNewWH</v>
      </c>
      <c r="C209" t="str">
        <f>COMBDG_Split_Tech!C209</f>
        <v>COM</v>
      </c>
      <c r="D209" t="str">
        <f>COMBDG_Split_Tech!D209</f>
        <v>BDG</v>
      </c>
      <c r="E209" t="str">
        <f>COMBDG_Split_Tech!E209</f>
        <v>HLC</v>
      </c>
      <c r="F209" t="str">
        <f>COMBDG_Split_Tech!F209</f>
        <v>New</v>
      </c>
      <c r="G209" t="str">
        <f>COMBDG_Split_Tech!G209</f>
        <v>WH</v>
      </c>
      <c r="H209" t="str">
        <f>COMBDG_Split_Tech!H209</f>
        <v>___</v>
      </c>
      <c r="I209" t="str">
        <f>COMBDG_Split_Tech!I209</f>
        <v>___</v>
      </c>
      <c r="J209" t="str">
        <f>COMBDG_Split_Tech!J209</f>
        <v>STD</v>
      </c>
      <c r="K209" t="str">
        <f>COMBDG_Split_Tech!K209</f>
        <v>LFO</v>
      </c>
      <c r="L209" s="7">
        <f>IF(AND(L$1=2017,OR(F209="WH",F209="SH")),IF(COMBDG_Split_Tech!L209="",0,COMBDG_Split_Tech!L209),IF(L$1=2016,IF(COMBDG_Split_Tech!L209="",0,COMBDG_Split_Tech!L209),IF(COMBDG_Split_Tech!L209=1,1,IF(COMBDG_Split_Tech!L209="",0,IFERROR((COMBDG_Split_Tech!L209*(SUMIFS('AGG Activity_16'!B:B,'AGG Activity_16'!$A:$A,$B209)+SUMIFS('AGG Activity_EX'!B:B,'AGG Activity_EX'!$A:$A,$B209))-SUMIFS(Activity_EX!B:B,Activity_EX!$A:$A,$A209))/(SUMIFS('AGG Activity_16'!B:B,'AGG Activity_16'!$A:$A,$B209)),1)))))</f>
        <v>0</v>
      </c>
      <c r="M209" s="7">
        <f>IF(AND(M$1=2017,OR(G209="WH",G209="SH")),IF(COMBDG_Split_Tech!M209="",0,COMBDG_Split_Tech!M209),IF(M$1=2016,IF(COMBDG_Split_Tech!M209="",0,COMBDG_Split_Tech!M209),IF(COMBDG_Split_Tech!M209=1,1,IF(COMBDG_Split_Tech!M209="",0,IFERROR((COMBDG_Split_Tech!M209*(SUMIFS('AGG Activity_16'!C:C,'AGG Activity_16'!$A:$A,$B209)+SUMIFS('AGG Activity_EX'!C:C,'AGG Activity_EX'!$A:$A,$B209))-SUMIFS(Activity_EX!C:C,Activity_EX!$A:$A,$A209))/(SUMIFS('AGG Activity_16'!C:C,'AGG Activity_16'!$A:$A,$B209)),1)))))</f>
        <v>0</v>
      </c>
      <c r="N209" s="7">
        <f>IF(AND(N$1=2017,OR(H209="WH",H209="SH")),IF(COMBDG_Split_Tech!N209="",0,COMBDG_Split_Tech!N209),IF(N$1=2016,IF(COMBDG_Split_Tech!N209="",0,COMBDG_Split_Tech!N209),IF(COMBDG_Split_Tech!N209=1,1,IF(COMBDG_Split_Tech!N209="",0,IFERROR((COMBDG_Split_Tech!N209*(SUMIFS('AGG Activity_16'!D:D,'AGG Activity_16'!$A:$A,$B209)+SUMIFS('AGG Activity_EX'!D:D,'AGG Activity_EX'!$A:$A,$B209))-SUMIFS(Activity_EX!D:D,Activity_EX!$A:$A,$A209))/(SUMIFS('AGG Activity_16'!D:D,'AGG Activity_16'!$A:$A,$B209)),1)))))</f>
        <v>0</v>
      </c>
      <c r="O209" s="7">
        <f>IF(AND(O$1=2017,OR(I209="WH",I209="SH")),IF(COMBDG_Split_Tech!O209="",0,COMBDG_Split_Tech!O209),IF(O$1=2016,IF(COMBDG_Split_Tech!O209="",0,COMBDG_Split_Tech!O209),IF(COMBDG_Split_Tech!O209=1,1,IF(COMBDG_Split_Tech!O209="",0,IFERROR((COMBDG_Split_Tech!O209*(SUMIFS('AGG Activity_16'!E:E,'AGG Activity_16'!$A:$A,$B209)+SUMIFS('AGG Activity_EX'!E:E,'AGG Activity_EX'!$A:$A,$B209))-SUMIFS(Activity_EX!E:E,Activity_EX!$A:$A,$A209))/(SUMIFS('AGG Activity_16'!E:E,'AGG Activity_16'!$A:$A,$B209)),1)))))</f>
        <v>0</v>
      </c>
      <c r="P209" s="7">
        <f>IF(AND(P$1=2017,OR(J209="WH",J209="SH")),IF(COMBDG_Split_Tech!P209="",0,COMBDG_Split_Tech!P209),IF(P$1=2016,IF(COMBDG_Split_Tech!P209="",0,COMBDG_Split_Tech!P209),IF(COMBDG_Split_Tech!P209=1,1,IF(COMBDG_Split_Tech!P209="",0,IFERROR((COMBDG_Split_Tech!P209*(SUMIFS('AGG Activity_16'!F:F,'AGG Activity_16'!$A:$A,$B209)+SUMIFS('AGG Activity_EX'!F:F,'AGG Activity_EX'!$A:$A,$B209))-SUMIFS(Activity_EX!F:F,Activity_EX!$A:$A,$A209))/(SUMIFS('AGG Activity_16'!F:F,'AGG Activity_16'!$A:$A,$B209)),1)))))</f>
        <v>0</v>
      </c>
      <c r="Q209" s="7">
        <f>IF(AND(Q$1=2017,OR(K209="WH",K209="SH")),IF(COMBDG_Split_Tech!Q209="",0,COMBDG_Split_Tech!Q209),IF(Q$1=2016,IF(COMBDG_Split_Tech!Q209="",0,COMBDG_Split_Tech!Q209),IF(COMBDG_Split_Tech!Q209=1,1,IF(COMBDG_Split_Tech!Q209="",0,IFERROR((COMBDG_Split_Tech!Q209*(SUMIFS('AGG Activity_16'!G:G,'AGG Activity_16'!$A:$A,$B209)+SUMIFS('AGG Activity_EX'!G:G,'AGG Activity_EX'!$A:$A,$B209))-SUMIFS(Activity_EX!G:G,Activity_EX!$A:$A,$A209))/(SUMIFS('AGG Activity_16'!G:G,'AGG Activity_16'!$A:$A,$B209)),1)))))</f>
        <v>0</v>
      </c>
      <c r="R209" s="7">
        <f>IF(AND(R$1=2017,OR(L209="WH",L209="SH")),IF(COMBDG_Split_Tech!R209="",0,COMBDG_Split_Tech!R209),IF(R$1=2016,IF(COMBDG_Split_Tech!R209="",0,COMBDG_Split_Tech!R209),IF(COMBDG_Split_Tech!R209=1,1,IF(COMBDG_Split_Tech!R209="",0,IFERROR((COMBDG_Split_Tech!R209*(SUMIFS('AGG Activity_16'!H:H,'AGG Activity_16'!$A:$A,$B209)+SUMIFS('AGG Activity_EX'!H:H,'AGG Activity_EX'!$A:$A,$B209))-SUMIFS(Activity_EX!H:H,Activity_EX!$A:$A,$A209))/(SUMIFS('AGG Activity_16'!H:H,'AGG Activity_16'!$A:$A,$B209)),1)))))</f>
        <v>0</v>
      </c>
      <c r="S209" s="7">
        <f>IF(AND(S$1=2017,OR(M209="WH",M209="SH")),IF(COMBDG_Split_Tech!S209="",0,COMBDG_Split_Tech!S209),IF(S$1=2016,IF(COMBDG_Split_Tech!S209="",0,COMBDG_Split_Tech!S209),IF(COMBDG_Split_Tech!S209=1,1,IF(COMBDG_Split_Tech!S209="",0,IFERROR((COMBDG_Split_Tech!S209*(SUMIFS('AGG Activity_16'!I:I,'AGG Activity_16'!$A:$A,$B209)+SUMIFS('AGG Activity_EX'!I:I,'AGG Activity_EX'!$A:$A,$B209))-SUMIFS(Activity_EX!I:I,Activity_EX!$A:$A,$A209))/(SUMIFS('AGG Activity_16'!I:I,'AGG Activity_16'!$A:$A,$B209)),1)))))</f>
        <v>0</v>
      </c>
      <c r="T209" s="7">
        <f>IF(AND(T$1=2017,OR(N209="WH",N209="SH")),IF(COMBDG_Split_Tech!T209="",0,COMBDG_Split_Tech!T209),IF(T$1=2016,IF(COMBDG_Split_Tech!T209="",0,COMBDG_Split_Tech!T209),IF(COMBDG_Split_Tech!T209=1,1,IF(COMBDG_Split_Tech!T209="",0,IFERROR((COMBDG_Split_Tech!T209*(SUMIFS('AGG Activity_16'!J:J,'AGG Activity_16'!$A:$A,$B209)+SUMIFS('AGG Activity_EX'!J:J,'AGG Activity_EX'!$A:$A,$B209))-SUMIFS(Activity_EX!J:J,Activity_EX!$A:$A,$A209))/(SUMIFS('AGG Activity_16'!J:J,'AGG Activity_16'!$A:$A,$B209)),1)))))</f>
        <v>0</v>
      </c>
      <c r="U209" s="7">
        <f>IF(AND(U$1=2017,OR(O209="WH",O209="SH")),IF(COMBDG_Split_Tech!U209="",0,COMBDG_Split_Tech!U209),IF(U$1=2016,IF(COMBDG_Split_Tech!U209="",0,COMBDG_Split_Tech!U209),IF(COMBDG_Split_Tech!U209=1,1,IF(COMBDG_Split_Tech!U209="",0,IFERROR((COMBDG_Split_Tech!U209*(SUMIFS('AGG Activity_16'!K:K,'AGG Activity_16'!$A:$A,$B209)+SUMIFS('AGG Activity_EX'!K:K,'AGG Activity_EX'!$A:$A,$B209))-SUMIFS(Activity_EX!K:K,Activity_EX!$A:$A,$A209))/(SUMIFS('AGG Activity_16'!K:K,'AGG Activity_16'!$A:$A,$B209)),1)))))</f>
        <v>0</v>
      </c>
    </row>
    <row r="210" spans="1:21" x14ac:dyDescent="0.25">
      <c r="A210" t="str">
        <f>COMBDG_Split_Tech!A210</f>
        <v>COMBDGHLCNewWH______STDNGA</v>
      </c>
      <c r="B210" t="str">
        <f>COMBDG_Split_Tech!B210</f>
        <v>COMBDGHLCNewWH</v>
      </c>
      <c r="C210" t="str">
        <f>COMBDG_Split_Tech!C210</f>
        <v>COM</v>
      </c>
      <c r="D210" t="str">
        <f>COMBDG_Split_Tech!D210</f>
        <v>BDG</v>
      </c>
      <c r="E210" t="str">
        <f>COMBDG_Split_Tech!E210</f>
        <v>HLC</v>
      </c>
      <c r="F210" t="str">
        <f>COMBDG_Split_Tech!F210</f>
        <v>New</v>
      </c>
      <c r="G210" t="str">
        <f>COMBDG_Split_Tech!G210</f>
        <v>WH</v>
      </c>
      <c r="H210" t="str">
        <f>COMBDG_Split_Tech!H210</f>
        <v>___</v>
      </c>
      <c r="I210" t="str">
        <f>COMBDG_Split_Tech!I210</f>
        <v>___</v>
      </c>
      <c r="J210" t="str">
        <f>COMBDG_Split_Tech!J210</f>
        <v>STD</v>
      </c>
      <c r="K210" t="str">
        <f>COMBDG_Split_Tech!K210</f>
        <v>NGA</v>
      </c>
      <c r="L210" s="7">
        <f>IF(AND(L$1=2017,OR(F210="WH",F210="SH")),IF(COMBDG_Split_Tech!L210="",0,COMBDG_Split_Tech!L210),IF(L$1=2016,IF(COMBDG_Split_Tech!L210="",0,COMBDG_Split_Tech!L210),IF(COMBDG_Split_Tech!L210=1,1,IF(COMBDG_Split_Tech!L210="",0,IFERROR((COMBDG_Split_Tech!L210*(SUMIFS('AGG Activity_16'!B:B,'AGG Activity_16'!$A:$A,$B210)+SUMIFS('AGG Activity_EX'!B:B,'AGG Activity_EX'!$A:$A,$B210))-SUMIFS(Activity_EX!B:B,Activity_EX!$A:$A,$A210))/(SUMIFS('AGG Activity_16'!B:B,'AGG Activity_16'!$A:$A,$B210)),1)))))</f>
        <v>0</v>
      </c>
      <c r="M210" s="7">
        <f>IF(AND(M$1=2017,OR(G210="WH",G210="SH")),IF(COMBDG_Split_Tech!M210="",0,COMBDG_Split_Tech!M210),IF(M$1=2016,IF(COMBDG_Split_Tech!M210="",0,COMBDG_Split_Tech!M210),IF(COMBDG_Split_Tech!M210=1,1,IF(COMBDG_Split_Tech!M210="",0,IFERROR((COMBDG_Split_Tech!M210*(SUMIFS('AGG Activity_16'!C:C,'AGG Activity_16'!$A:$A,$B210)+SUMIFS('AGG Activity_EX'!C:C,'AGG Activity_EX'!$A:$A,$B210))-SUMIFS(Activity_EX!C:C,Activity_EX!$A:$A,$A210))/(SUMIFS('AGG Activity_16'!C:C,'AGG Activity_16'!$A:$A,$B210)),1)))))</f>
        <v>0</v>
      </c>
      <c r="N210" s="7">
        <f>IF(AND(N$1=2017,OR(H210="WH",H210="SH")),IF(COMBDG_Split_Tech!N210="",0,COMBDG_Split_Tech!N210),IF(N$1=2016,IF(COMBDG_Split_Tech!N210="",0,COMBDG_Split_Tech!N210),IF(COMBDG_Split_Tech!N210=1,1,IF(COMBDG_Split_Tech!N210="",0,IFERROR((COMBDG_Split_Tech!N210*(SUMIFS('AGG Activity_16'!D:D,'AGG Activity_16'!$A:$A,$B210)+SUMIFS('AGG Activity_EX'!D:D,'AGG Activity_EX'!$A:$A,$B210))-SUMIFS(Activity_EX!D:D,Activity_EX!$A:$A,$A210))/(SUMIFS('AGG Activity_16'!D:D,'AGG Activity_16'!$A:$A,$B210)),1)))))</f>
        <v>0</v>
      </c>
      <c r="O210" s="7">
        <f>IF(AND(O$1=2017,OR(I210="WH",I210="SH")),IF(COMBDG_Split_Tech!O210="",0,COMBDG_Split_Tech!O210),IF(O$1=2016,IF(COMBDG_Split_Tech!O210="",0,COMBDG_Split_Tech!O210),IF(COMBDG_Split_Tech!O210=1,1,IF(COMBDG_Split_Tech!O210="",0,IFERROR((COMBDG_Split_Tech!O210*(SUMIFS('AGG Activity_16'!E:E,'AGG Activity_16'!$A:$A,$B210)+SUMIFS('AGG Activity_EX'!E:E,'AGG Activity_EX'!$A:$A,$B210))-SUMIFS(Activity_EX!E:E,Activity_EX!$A:$A,$A210))/(SUMIFS('AGG Activity_16'!E:E,'AGG Activity_16'!$A:$A,$B210)),1)))))</f>
        <v>0</v>
      </c>
      <c r="P210" s="7">
        <f>IF(AND(P$1=2017,OR(J210="WH",J210="SH")),IF(COMBDG_Split_Tech!P210="",0,COMBDG_Split_Tech!P210),IF(P$1=2016,IF(COMBDG_Split_Tech!P210="",0,COMBDG_Split_Tech!P210),IF(COMBDG_Split_Tech!P210=1,1,IF(COMBDG_Split_Tech!P210="",0,IFERROR((COMBDG_Split_Tech!P210*(SUMIFS('AGG Activity_16'!F:F,'AGG Activity_16'!$A:$A,$B210)+SUMIFS('AGG Activity_EX'!F:F,'AGG Activity_EX'!$A:$A,$B210))-SUMIFS(Activity_EX!F:F,Activity_EX!$A:$A,$A210))/(SUMIFS('AGG Activity_16'!F:F,'AGG Activity_16'!$A:$A,$B210)),1)))))</f>
        <v>0</v>
      </c>
      <c r="Q210" s="7">
        <f>IF(AND(Q$1=2017,OR(K210="WH",K210="SH")),IF(COMBDG_Split_Tech!Q210="",0,COMBDG_Split_Tech!Q210),IF(Q$1=2016,IF(COMBDG_Split_Tech!Q210="",0,COMBDG_Split_Tech!Q210),IF(COMBDG_Split_Tech!Q210=1,1,IF(COMBDG_Split_Tech!Q210="",0,IFERROR((COMBDG_Split_Tech!Q210*(SUMIFS('AGG Activity_16'!G:G,'AGG Activity_16'!$A:$A,$B210)+SUMIFS('AGG Activity_EX'!G:G,'AGG Activity_EX'!$A:$A,$B210))-SUMIFS(Activity_EX!G:G,Activity_EX!$A:$A,$A210))/(SUMIFS('AGG Activity_16'!G:G,'AGG Activity_16'!$A:$A,$B210)),1)))))</f>
        <v>0</v>
      </c>
      <c r="R210" s="7">
        <f>IF(AND(R$1=2017,OR(L210="WH",L210="SH")),IF(COMBDG_Split_Tech!R210="",0,COMBDG_Split_Tech!R210),IF(R$1=2016,IF(COMBDG_Split_Tech!R210="",0,COMBDG_Split_Tech!R210),IF(COMBDG_Split_Tech!R210=1,1,IF(COMBDG_Split_Tech!R210="",0,IFERROR((COMBDG_Split_Tech!R210*(SUMIFS('AGG Activity_16'!H:H,'AGG Activity_16'!$A:$A,$B210)+SUMIFS('AGG Activity_EX'!H:H,'AGG Activity_EX'!$A:$A,$B210))-SUMIFS(Activity_EX!H:H,Activity_EX!$A:$A,$A210))/(SUMIFS('AGG Activity_16'!H:H,'AGG Activity_16'!$A:$A,$B210)),1)))))</f>
        <v>0</v>
      </c>
      <c r="S210" s="7">
        <f>IF(AND(S$1=2017,OR(M210="WH",M210="SH")),IF(COMBDG_Split_Tech!S210="",0,COMBDG_Split_Tech!S210),IF(S$1=2016,IF(COMBDG_Split_Tech!S210="",0,COMBDG_Split_Tech!S210),IF(COMBDG_Split_Tech!S210=1,1,IF(COMBDG_Split_Tech!S210="",0,IFERROR((COMBDG_Split_Tech!S210*(SUMIFS('AGG Activity_16'!I:I,'AGG Activity_16'!$A:$A,$B210)+SUMIFS('AGG Activity_EX'!I:I,'AGG Activity_EX'!$A:$A,$B210))-SUMIFS(Activity_EX!I:I,Activity_EX!$A:$A,$A210))/(SUMIFS('AGG Activity_16'!I:I,'AGG Activity_16'!$A:$A,$B210)),1)))))</f>
        <v>0</v>
      </c>
      <c r="T210" s="7">
        <f>IF(AND(T$1=2017,OR(N210="WH",N210="SH")),IF(COMBDG_Split_Tech!T210="",0,COMBDG_Split_Tech!T210),IF(T$1=2016,IF(COMBDG_Split_Tech!T210="",0,COMBDG_Split_Tech!T210),IF(COMBDG_Split_Tech!T210=1,1,IF(COMBDG_Split_Tech!T210="",0,IFERROR((COMBDG_Split_Tech!T210*(SUMIFS('AGG Activity_16'!J:J,'AGG Activity_16'!$A:$A,$B210)+SUMIFS('AGG Activity_EX'!J:J,'AGG Activity_EX'!$A:$A,$B210))-SUMIFS(Activity_EX!J:J,Activity_EX!$A:$A,$A210))/(SUMIFS('AGG Activity_16'!J:J,'AGG Activity_16'!$A:$A,$B210)),1)))))</f>
        <v>0</v>
      </c>
      <c r="U210" s="7">
        <f>IF(AND(U$1=2017,OR(O210="WH",O210="SH")),IF(COMBDG_Split_Tech!U210="",0,COMBDG_Split_Tech!U210),IF(U$1=2016,IF(COMBDG_Split_Tech!U210="",0,COMBDG_Split_Tech!U210),IF(COMBDG_Split_Tech!U210=1,1,IF(COMBDG_Split_Tech!U210="",0,IFERROR((COMBDG_Split_Tech!U210*(SUMIFS('AGG Activity_16'!K:K,'AGG Activity_16'!$A:$A,$B210)+SUMIFS('AGG Activity_EX'!K:K,'AGG Activity_EX'!$A:$A,$B210))-SUMIFS(Activity_EX!K:K,Activity_EX!$A:$A,$A210))/(SUMIFS('AGG Activity_16'!K:K,'AGG Activity_16'!$A:$A,$B210)),1)))))</f>
        <v>0</v>
      </c>
    </row>
    <row r="211" spans="1:21" x14ac:dyDescent="0.25">
      <c r="A211" t="str">
        <f>COMBDG_Split_Tech!A211</f>
        <v>COMBDGHLCNewWH______STDPRO</v>
      </c>
      <c r="B211" t="str">
        <f>COMBDG_Split_Tech!B211</f>
        <v>COMBDGHLCNewWH</v>
      </c>
      <c r="C211" t="str">
        <f>COMBDG_Split_Tech!C211</f>
        <v>COM</v>
      </c>
      <c r="D211" t="str">
        <f>COMBDG_Split_Tech!D211</f>
        <v>BDG</v>
      </c>
      <c r="E211" t="str">
        <f>COMBDG_Split_Tech!E211</f>
        <v>HLC</v>
      </c>
      <c r="F211" t="str">
        <f>COMBDG_Split_Tech!F211</f>
        <v>New</v>
      </c>
      <c r="G211" t="str">
        <f>COMBDG_Split_Tech!G211</f>
        <v>WH</v>
      </c>
      <c r="H211" t="str">
        <f>COMBDG_Split_Tech!H211</f>
        <v>___</v>
      </c>
      <c r="I211" t="str">
        <f>COMBDG_Split_Tech!I211</f>
        <v>___</v>
      </c>
      <c r="J211" t="str">
        <f>COMBDG_Split_Tech!J211</f>
        <v>STD</v>
      </c>
      <c r="K211" t="str">
        <f>COMBDG_Split_Tech!K211</f>
        <v>PRO</v>
      </c>
      <c r="L211" s="7">
        <f>IF(AND(L$1=2017,OR(F211="WH",F211="SH")),IF(COMBDG_Split_Tech!L211="",0,COMBDG_Split_Tech!L211),IF(L$1=2016,IF(COMBDG_Split_Tech!L211="",0,COMBDG_Split_Tech!L211),IF(COMBDG_Split_Tech!L211=1,1,IF(COMBDG_Split_Tech!L211="",0,IFERROR((COMBDG_Split_Tech!L211*(SUMIFS('AGG Activity_16'!B:B,'AGG Activity_16'!$A:$A,$B211)+SUMIFS('AGG Activity_EX'!B:B,'AGG Activity_EX'!$A:$A,$B211))-SUMIFS(Activity_EX!B:B,Activity_EX!$A:$A,$A211))/(SUMIFS('AGG Activity_16'!B:B,'AGG Activity_16'!$A:$A,$B211)),1)))))</f>
        <v>0</v>
      </c>
      <c r="M211" s="7">
        <f>IF(AND(M$1=2017,OR(G211="WH",G211="SH")),IF(COMBDG_Split_Tech!M211="",0,COMBDG_Split_Tech!M211),IF(M$1=2016,IF(COMBDG_Split_Tech!M211="",0,COMBDG_Split_Tech!M211),IF(COMBDG_Split_Tech!M211=1,1,IF(COMBDG_Split_Tech!M211="",0,IFERROR((COMBDG_Split_Tech!M211*(SUMIFS('AGG Activity_16'!C:C,'AGG Activity_16'!$A:$A,$B211)+SUMIFS('AGG Activity_EX'!C:C,'AGG Activity_EX'!$A:$A,$B211))-SUMIFS(Activity_EX!C:C,Activity_EX!$A:$A,$A211))/(SUMIFS('AGG Activity_16'!C:C,'AGG Activity_16'!$A:$A,$B211)),1)))))</f>
        <v>0</v>
      </c>
      <c r="N211" s="7">
        <f>IF(AND(N$1=2017,OR(H211="WH",H211="SH")),IF(COMBDG_Split_Tech!N211="",0,COMBDG_Split_Tech!N211),IF(N$1=2016,IF(COMBDG_Split_Tech!N211="",0,COMBDG_Split_Tech!N211),IF(COMBDG_Split_Tech!N211=1,1,IF(COMBDG_Split_Tech!N211="",0,IFERROR((COMBDG_Split_Tech!N211*(SUMIFS('AGG Activity_16'!D:D,'AGG Activity_16'!$A:$A,$B211)+SUMIFS('AGG Activity_EX'!D:D,'AGG Activity_EX'!$A:$A,$B211))-SUMIFS(Activity_EX!D:D,Activity_EX!$A:$A,$A211))/(SUMIFS('AGG Activity_16'!D:D,'AGG Activity_16'!$A:$A,$B211)),1)))))</f>
        <v>0</v>
      </c>
      <c r="O211" s="7">
        <f>IF(AND(O$1=2017,OR(I211="WH",I211="SH")),IF(COMBDG_Split_Tech!O211="",0,COMBDG_Split_Tech!O211),IF(O$1=2016,IF(COMBDG_Split_Tech!O211="",0,COMBDG_Split_Tech!O211),IF(COMBDG_Split_Tech!O211=1,1,IF(COMBDG_Split_Tech!O211="",0,IFERROR((COMBDG_Split_Tech!O211*(SUMIFS('AGG Activity_16'!E:E,'AGG Activity_16'!$A:$A,$B211)+SUMIFS('AGG Activity_EX'!E:E,'AGG Activity_EX'!$A:$A,$B211))-SUMIFS(Activity_EX!E:E,Activity_EX!$A:$A,$A211))/(SUMIFS('AGG Activity_16'!E:E,'AGG Activity_16'!$A:$A,$B211)),1)))))</f>
        <v>0</v>
      </c>
      <c r="P211" s="7">
        <f>IF(AND(P$1=2017,OR(J211="WH",J211="SH")),IF(COMBDG_Split_Tech!P211="",0,COMBDG_Split_Tech!P211),IF(P$1=2016,IF(COMBDG_Split_Tech!P211="",0,COMBDG_Split_Tech!P211),IF(COMBDG_Split_Tech!P211=1,1,IF(COMBDG_Split_Tech!P211="",0,IFERROR((COMBDG_Split_Tech!P211*(SUMIFS('AGG Activity_16'!F:F,'AGG Activity_16'!$A:$A,$B211)+SUMIFS('AGG Activity_EX'!F:F,'AGG Activity_EX'!$A:$A,$B211))-SUMIFS(Activity_EX!F:F,Activity_EX!$A:$A,$A211))/(SUMIFS('AGG Activity_16'!F:F,'AGG Activity_16'!$A:$A,$B211)),1)))))</f>
        <v>0</v>
      </c>
      <c r="Q211" s="7">
        <f>IF(AND(Q$1=2017,OR(K211="WH",K211="SH")),IF(COMBDG_Split_Tech!Q211="",0,COMBDG_Split_Tech!Q211),IF(Q$1=2016,IF(COMBDG_Split_Tech!Q211="",0,COMBDG_Split_Tech!Q211),IF(COMBDG_Split_Tech!Q211=1,1,IF(COMBDG_Split_Tech!Q211="",0,IFERROR((COMBDG_Split_Tech!Q211*(SUMIFS('AGG Activity_16'!G:G,'AGG Activity_16'!$A:$A,$B211)+SUMIFS('AGG Activity_EX'!G:G,'AGG Activity_EX'!$A:$A,$B211))-SUMIFS(Activity_EX!G:G,Activity_EX!$A:$A,$A211))/(SUMIFS('AGG Activity_16'!G:G,'AGG Activity_16'!$A:$A,$B211)),1)))))</f>
        <v>0</v>
      </c>
      <c r="R211" s="7">
        <f>IF(AND(R$1=2017,OR(L211="WH",L211="SH")),IF(COMBDG_Split_Tech!R211="",0,COMBDG_Split_Tech!R211),IF(R$1=2016,IF(COMBDG_Split_Tech!R211="",0,COMBDG_Split_Tech!R211),IF(COMBDG_Split_Tech!R211=1,1,IF(COMBDG_Split_Tech!R211="",0,IFERROR((COMBDG_Split_Tech!R211*(SUMIFS('AGG Activity_16'!H:H,'AGG Activity_16'!$A:$A,$B211)+SUMIFS('AGG Activity_EX'!H:H,'AGG Activity_EX'!$A:$A,$B211))-SUMIFS(Activity_EX!H:H,Activity_EX!$A:$A,$A211))/(SUMIFS('AGG Activity_16'!H:H,'AGG Activity_16'!$A:$A,$B211)),1)))))</f>
        <v>0</v>
      </c>
      <c r="S211" s="7">
        <f>IF(AND(S$1=2017,OR(M211="WH",M211="SH")),IF(COMBDG_Split_Tech!S211="",0,COMBDG_Split_Tech!S211),IF(S$1=2016,IF(COMBDG_Split_Tech!S211="",0,COMBDG_Split_Tech!S211),IF(COMBDG_Split_Tech!S211=1,1,IF(COMBDG_Split_Tech!S211="",0,IFERROR((COMBDG_Split_Tech!S211*(SUMIFS('AGG Activity_16'!I:I,'AGG Activity_16'!$A:$A,$B211)+SUMIFS('AGG Activity_EX'!I:I,'AGG Activity_EX'!$A:$A,$B211))-SUMIFS(Activity_EX!I:I,Activity_EX!$A:$A,$A211))/(SUMIFS('AGG Activity_16'!I:I,'AGG Activity_16'!$A:$A,$B211)),1)))))</f>
        <v>0</v>
      </c>
      <c r="T211" s="7">
        <f>IF(AND(T$1=2017,OR(N211="WH",N211="SH")),IF(COMBDG_Split_Tech!T211="",0,COMBDG_Split_Tech!T211),IF(T$1=2016,IF(COMBDG_Split_Tech!T211="",0,COMBDG_Split_Tech!T211),IF(COMBDG_Split_Tech!T211=1,1,IF(COMBDG_Split_Tech!T211="",0,IFERROR((COMBDG_Split_Tech!T211*(SUMIFS('AGG Activity_16'!J:J,'AGG Activity_16'!$A:$A,$B211)+SUMIFS('AGG Activity_EX'!J:J,'AGG Activity_EX'!$A:$A,$B211))-SUMIFS(Activity_EX!J:J,Activity_EX!$A:$A,$A211))/(SUMIFS('AGG Activity_16'!J:J,'AGG Activity_16'!$A:$A,$B211)),1)))))</f>
        <v>0</v>
      </c>
      <c r="U211" s="7">
        <f>IF(AND(U$1=2017,OR(O211="WH",O211="SH")),IF(COMBDG_Split_Tech!U211="",0,COMBDG_Split_Tech!U211),IF(U$1=2016,IF(COMBDG_Split_Tech!U211="",0,COMBDG_Split_Tech!U211),IF(COMBDG_Split_Tech!U211=1,1,IF(COMBDG_Split_Tech!U211="",0,IFERROR((COMBDG_Split_Tech!U211*(SUMIFS('AGG Activity_16'!K:K,'AGG Activity_16'!$A:$A,$B211)+SUMIFS('AGG Activity_EX'!K:K,'AGG Activity_EX'!$A:$A,$B211))-SUMIFS(Activity_EX!K:K,Activity_EX!$A:$A,$A211))/(SUMIFS('AGG Activity_16'!K:K,'AGG Activity_16'!$A:$A,$B211)),1)))))</f>
        <v>0</v>
      </c>
    </row>
    <row r="212" spans="1:21" x14ac:dyDescent="0.25">
      <c r="A212" t="str">
        <f>COMBDG_Split_Tech!A212</f>
        <v>COMBDGHLCOldAE______STDELC</v>
      </c>
      <c r="B212" t="str">
        <f>COMBDG_Split_Tech!B212</f>
        <v>COMBDGHLCOldAE</v>
      </c>
      <c r="C212" t="str">
        <f>COMBDG_Split_Tech!C212</f>
        <v>COM</v>
      </c>
      <c r="D212" t="str">
        <f>COMBDG_Split_Tech!D212</f>
        <v>BDG</v>
      </c>
      <c r="E212" t="str">
        <f>COMBDG_Split_Tech!E212</f>
        <v>HLC</v>
      </c>
      <c r="F212" t="str">
        <f>COMBDG_Split_Tech!F212</f>
        <v>Old</v>
      </c>
      <c r="G212" t="str">
        <f>COMBDG_Split_Tech!G212</f>
        <v>AE</v>
      </c>
      <c r="H212" t="str">
        <f>COMBDG_Split_Tech!H212</f>
        <v>___</v>
      </c>
      <c r="I212" t="str">
        <f>COMBDG_Split_Tech!I212</f>
        <v>___</v>
      </c>
      <c r="J212" t="str">
        <f>COMBDG_Split_Tech!J212</f>
        <v>STD</v>
      </c>
      <c r="K212" t="str">
        <f>COMBDG_Split_Tech!K212</f>
        <v>ELC</v>
      </c>
      <c r="L212" s="7">
        <f>IF(AND(L$1=2017,OR(F212="WH",F212="SH")),IF(COMBDG_Split_Tech!L212="",0,COMBDG_Split_Tech!L212),IF(L$1=2016,IF(COMBDG_Split_Tech!L212="",0,COMBDG_Split_Tech!L212),IF(COMBDG_Split_Tech!L212=1,1,IF(COMBDG_Split_Tech!L212="",0,IFERROR((COMBDG_Split_Tech!L212*(SUMIFS('AGG Activity_16'!B:B,'AGG Activity_16'!$A:$A,$B212)+SUMIFS('AGG Activity_EX'!B:B,'AGG Activity_EX'!$A:$A,$B212))-SUMIFS(Activity_EX!B:B,Activity_EX!$A:$A,$A212))/(SUMIFS('AGG Activity_16'!B:B,'AGG Activity_16'!$A:$A,$B212)),1)))))</f>
        <v>0.91607776940269392</v>
      </c>
      <c r="M212" s="7">
        <f>IF(AND(M$1=2017,OR(G212="WH",G212="SH")),IF(COMBDG_Split_Tech!M212="",0,COMBDG_Split_Tech!M212),IF(M$1=2016,IF(COMBDG_Split_Tech!M212="",0,COMBDG_Split_Tech!M212),IF(COMBDG_Split_Tech!M212=1,1,IF(COMBDG_Split_Tech!M212="",0,IFERROR((COMBDG_Split_Tech!M212*(SUMIFS('AGG Activity_16'!C:C,'AGG Activity_16'!$A:$A,$B212)+SUMIFS('AGG Activity_EX'!C:C,'AGG Activity_EX'!$A:$A,$B212))-SUMIFS(Activity_EX!C:C,Activity_EX!$A:$A,$A212))/(SUMIFS('AGG Activity_16'!C:C,'AGG Activity_16'!$A:$A,$B212)),1)))))</f>
        <v>0.91545809395337907</v>
      </c>
      <c r="N212" s="7">
        <f>IF(AND(N$1=2017,OR(H212="WH",H212="SH")),IF(COMBDG_Split_Tech!N212="",0,COMBDG_Split_Tech!N212),IF(N$1=2016,IF(COMBDG_Split_Tech!N212="",0,COMBDG_Split_Tech!N212),IF(COMBDG_Split_Tech!N212=1,1,IF(COMBDG_Split_Tech!N212="",0,IFERROR((COMBDG_Split_Tech!N212*(SUMIFS('AGG Activity_16'!D:D,'AGG Activity_16'!$A:$A,$B212)+SUMIFS('AGG Activity_EX'!D:D,'AGG Activity_EX'!$A:$A,$B212))-SUMIFS(Activity_EX!D:D,Activity_EX!$A:$A,$A212))/(SUMIFS('AGG Activity_16'!D:D,'AGG Activity_16'!$A:$A,$B212)),1)))))</f>
        <v>0.91575741080715245</v>
      </c>
      <c r="O212" s="7">
        <f>IF(AND(O$1=2017,OR(I212="WH",I212="SH")),IF(COMBDG_Split_Tech!O212="",0,COMBDG_Split_Tech!O212),IF(O$1=2016,IF(COMBDG_Split_Tech!O212="",0,COMBDG_Split_Tech!O212),IF(COMBDG_Split_Tech!O212=1,1,IF(COMBDG_Split_Tech!O212="",0,IFERROR((COMBDG_Split_Tech!O212*(SUMIFS('AGG Activity_16'!E:E,'AGG Activity_16'!$A:$A,$B212)+SUMIFS('AGG Activity_EX'!E:E,'AGG Activity_EX'!$A:$A,$B212))-SUMIFS(Activity_EX!E:E,Activity_EX!$A:$A,$A212))/(SUMIFS('AGG Activity_16'!E:E,'AGG Activity_16'!$A:$A,$B212)),1)))))</f>
        <v>0.91579085883470646</v>
      </c>
      <c r="P212" s="7">
        <f>IF(AND(P$1=2017,OR(J212="WH",J212="SH")),IF(COMBDG_Split_Tech!P212="",0,COMBDG_Split_Tech!P212),IF(P$1=2016,IF(COMBDG_Split_Tech!P212="",0,COMBDG_Split_Tech!P212),IF(COMBDG_Split_Tech!P212=1,1,IF(COMBDG_Split_Tech!P212="",0,IFERROR((COMBDG_Split_Tech!P212*(SUMIFS('AGG Activity_16'!F:F,'AGG Activity_16'!$A:$A,$B212)+SUMIFS('AGG Activity_EX'!F:F,'AGG Activity_EX'!$A:$A,$B212))-SUMIFS(Activity_EX!F:F,Activity_EX!$A:$A,$A212))/(SUMIFS('AGG Activity_16'!F:F,'AGG Activity_16'!$A:$A,$B212)),1)))))</f>
        <v>0.91606973775837375</v>
      </c>
      <c r="Q212" s="7">
        <f>IF(AND(Q$1=2017,OR(K212="WH",K212="SH")),IF(COMBDG_Split_Tech!Q212="",0,COMBDG_Split_Tech!Q212),IF(Q$1=2016,IF(COMBDG_Split_Tech!Q212="",0,COMBDG_Split_Tech!Q212),IF(COMBDG_Split_Tech!Q212=1,1,IF(COMBDG_Split_Tech!Q212="",0,IFERROR((COMBDG_Split_Tech!Q212*(SUMIFS('AGG Activity_16'!G:G,'AGG Activity_16'!$A:$A,$B212)+SUMIFS('AGG Activity_EX'!G:G,'AGG Activity_EX'!$A:$A,$B212))-SUMIFS(Activity_EX!G:G,Activity_EX!$A:$A,$A212))/(SUMIFS('AGG Activity_16'!G:G,'AGG Activity_16'!$A:$A,$B212)),1)))))</f>
        <v>0.91606910400546748</v>
      </c>
      <c r="R212" s="7">
        <f>IF(AND(R$1=2017,OR(L212="WH",L212="SH")),IF(COMBDG_Split_Tech!R212="",0,COMBDG_Split_Tech!R212),IF(R$1=2016,IF(COMBDG_Split_Tech!R212="",0,COMBDG_Split_Tech!R212),IF(COMBDG_Split_Tech!R212=1,1,IF(COMBDG_Split_Tech!R212="",0,IFERROR((COMBDG_Split_Tech!R212*(SUMIFS('AGG Activity_16'!H:H,'AGG Activity_16'!$A:$A,$B212)+SUMIFS('AGG Activity_EX'!H:H,'AGG Activity_EX'!$A:$A,$B212))-SUMIFS(Activity_EX!H:H,Activity_EX!$A:$A,$A212))/(SUMIFS('AGG Activity_16'!H:H,'AGG Activity_16'!$A:$A,$B212)),1)))))</f>
        <v>0.91607721147364241</v>
      </c>
      <c r="S212" s="7">
        <f>IF(AND(S$1=2017,OR(M212="WH",M212="SH")),IF(COMBDG_Split_Tech!S212="",0,COMBDG_Split_Tech!S212),IF(S$1=2016,IF(COMBDG_Split_Tech!S212="",0,COMBDG_Split_Tech!S212),IF(COMBDG_Split_Tech!S212=1,1,IF(COMBDG_Split_Tech!S212="",0,IFERROR((COMBDG_Split_Tech!S212*(SUMIFS('AGG Activity_16'!I:I,'AGG Activity_16'!$A:$A,$B212)+SUMIFS('AGG Activity_EX'!I:I,'AGG Activity_EX'!$A:$A,$B212))-SUMIFS(Activity_EX!I:I,Activity_EX!$A:$A,$A212))/(SUMIFS('AGG Activity_16'!I:I,'AGG Activity_16'!$A:$A,$B212)),1)))))</f>
        <v>0</v>
      </c>
      <c r="T212" s="7">
        <f>IF(AND(T$1=2017,OR(N212="WH",N212="SH")),IF(COMBDG_Split_Tech!T212="",0,COMBDG_Split_Tech!T212),IF(T$1=2016,IF(COMBDG_Split_Tech!T212="",0,COMBDG_Split_Tech!T212),IF(COMBDG_Split_Tech!T212=1,1,IF(COMBDG_Split_Tech!T212="",0,IFERROR((COMBDG_Split_Tech!T212*(SUMIFS('AGG Activity_16'!J:J,'AGG Activity_16'!$A:$A,$B212)+SUMIFS('AGG Activity_EX'!J:J,'AGG Activity_EX'!$A:$A,$B212))-SUMIFS(Activity_EX!J:J,Activity_EX!$A:$A,$A212))/(SUMIFS('AGG Activity_16'!J:J,'AGG Activity_16'!$A:$A,$B212)),1)))))</f>
        <v>0</v>
      </c>
      <c r="U212" s="7">
        <f>IF(AND(U$1=2017,OR(O212="WH",O212="SH")),IF(COMBDG_Split_Tech!U212="",0,COMBDG_Split_Tech!U212),IF(U$1=2016,IF(COMBDG_Split_Tech!U212="",0,COMBDG_Split_Tech!U212),IF(COMBDG_Split_Tech!U212=1,1,IF(COMBDG_Split_Tech!U212="",0,IFERROR((COMBDG_Split_Tech!U212*(SUMIFS('AGG Activity_16'!K:K,'AGG Activity_16'!$A:$A,$B212)+SUMIFS('AGG Activity_EX'!K:K,'AGG Activity_EX'!$A:$A,$B212))-SUMIFS(Activity_EX!K:K,Activity_EX!$A:$A,$A212))/(SUMIFS('AGG Activity_16'!K:K,'AGG Activity_16'!$A:$A,$B212)),1)))))</f>
        <v>0</v>
      </c>
    </row>
    <row r="213" spans="1:21" x14ac:dyDescent="0.25">
      <c r="A213" t="str">
        <f>COMBDG_Split_Tech!A213</f>
        <v>COMBDGHLCOldAE______STDNGA</v>
      </c>
      <c r="B213" t="str">
        <f>COMBDG_Split_Tech!B213</f>
        <v>COMBDGHLCOldAE</v>
      </c>
      <c r="C213" t="str">
        <f>COMBDG_Split_Tech!C213</f>
        <v>COM</v>
      </c>
      <c r="D213" t="str">
        <f>COMBDG_Split_Tech!D213</f>
        <v>BDG</v>
      </c>
      <c r="E213" t="str">
        <f>COMBDG_Split_Tech!E213</f>
        <v>HLC</v>
      </c>
      <c r="F213" t="str">
        <f>COMBDG_Split_Tech!F213</f>
        <v>Old</v>
      </c>
      <c r="G213" t="str">
        <f>COMBDG_Split_Tech!G213</f>
        <v>AE</v>
      </c>
      <c r="H213" t="str">
        <f>COMBDG_Split_Tech!H213</f>
        <v>___</v>
      </c>
      <c r="I213" t="str">
        <f>COMBDG_Split_Tech!I213</f>
        <v>___</v>
      </c>
      <c r="J213" t="str">
        <f>COMBDG_Split_Tech!J213</f>
        <v>STD</v>
      </c>
      <c r="K213" t="str">
        <f>COMBDG_Split_Tech!K213</f>
        <v>NGA</v>
      </c>
      <c r="L213" s="7">
        <f>IF(AND(L$1=2017,OR(F213="WH",F213="SH")),IF(COMBDG_Split_Tech!L213="",0,COMBDG_Split_Tech!L213),IF(L$1=2016,IF(COMBDG_Split_Tech!L213="",0,COMBDG_Split_Tech!L213),IF(COMBDG_Split_Tech!L213=1,1,IF(COMBDG_Split_Tech!L213="",0,IFERROR((COMBDG_Split_Tech!L213*(SUMIFS('AGG Activity_16'!B:B,'AGG Activity_16'!$A:$A,$B213)+SUMIFS('AGG Activity_EX'!B:B,'AGG Activity_EX'!$A:$A,$B213))-SUMIFS(Activity_EX!B:B,Activity_EX!$A:$A,$A213))/(SUMIFS('AGG Activity_16'!B:B,'AGG Activity_16'!$A:$A,$B213)),1)))))</f>
        <v>6.5249210476491196E-2</v>
      </c>
      <c r="M213" s="7">
        <f>IF(AND(M$1=2017,OR(G213="WH",G213="SH")),IF(COMBDG_Split_Tech!M213="",0,COMBDG_Split_Tech!M213),IF(M$1=2016,IF(COMBDG_Split_Tech!M213="",0,COMBDG_Split_Tech!M213),IF(COMBDG_Split_Tech!M213=1,1,IF(COMBDG_Split_Tech!M213="",0,IFERROR((COMBDG_Split_Tech!M213*(SUMIFS('AGG Activity_16'!C:C,'AGG Activity_16'!$A:$A,$B213)+SUMIFS('AGG Activity_EX'!C:C,'AGG Activity_EX'!$A:$A,$B213))-SUMIFS(Activity_EX!C:C,Activity_EX!$A:$A,$A213))/(SUMIFS('AGG Activity_16'!C:C,'AGG Activity_16'!$A:$A,$B213)),1)))))</f>
        <v>6.5563836901606595E-2</v>
      </c>
      <c r="N213" s="7">
        <f>IF(AND(N$1=2017,OR(H213="WH",H213="SH")),IF(COMBDG_Split_Tech!N213="",0,COMBDG_Split_Tech!N213),IF(N$1=2016,IF(COMBDG_Split_Tech!N213="",0,COMBDG_Split_Tech!N213),IF(COMBDG_Split_Tech!N213=1,1,IF(COMBDG_Split_Tech!N213="",0,IFERROR((COMBDG_Split_Tech!N213*(SUMIFS('AGG Activity_16'!D:D,'AGG Activity_16'!$A:$A,$B213)+SUMIFS('AGG Activity_EX'!D:D,'AGG Activity_EX'!$A:$A,$B213))-SUMIFS(Activity_EX!D:D,Activity_EX!$A:$A,$A213))/(SUMIFS('AGG Activity_16'!D:D,'AGG Activity_16'!$A:$A,$B213)),1)))))</f>
        <v>6.5417747258988024E-2</v>
      </c>
      <c r="O213" s="7">
        <f>IF(AND(O$1=2017,OR(I213="WH",I213="SH")),IF(COMBDG_Split_Tech!O213="",0,COMBDG_Split_Tech!O213),IF(O$1=2016,IF(COMBDG_Split_Tech!O213="",0,COMBDG_Split_Tech!O213),IF(COMBDG_Split_Tech!O213=1,1,IF(COMBDG_Split_Tech!O213="",0,IFERROR((COMBDG_Split_Tech!O213*(SUMIFS('AGG Activity_16'!E:E,'AGG Activity_16'!$A:$A,$B213)+SUMIFS('AGG Activity_EX'!E:E,'AGG Activity_EX'!$A:$A,$B213))-SUMIFS(Activity_EX!E:E,Activity_EX!$A:$A,$A213))/(SUMIFS('AGG Activity_16'!E:E,'AGG Activity_16'!$A:$A,$B213)),1)))))</f>
        <v>6.5405962674649001E-2</v>
      </c>
      <c r="P213" s="7">
        <f>IF(AND(P$1=2017,OR(J213="WH",J213="SH")),IF(COMBDG_Split_Tech!P213="",0,COMBDG_Split_Tech!P213),IF(P$1=2016,IF(COMBDG_Split_Tech!P213="",0,COMBDG_Split_Tech!P213),IF(COMBDG_Split_Tech!P213=1,1,IF(COMBDG_Split_Tech!P213="",0,IFERROR((COMBDG_Split_Tech!P213*(SUMIFS('AGG Activity_16'!F:F,'AGG Activity_16'!$A:$A,$B213)+SUMIFS('AGG Activity_EX'!F:F,'AGG Activity_EX'!$A:$A,$B213))-SUMIFS(Activity_EX!F:F,Activity_EX!$A:$A,$A213))/(SUMIFS('AGG Activity_16'!F:F,'AGG Activity_16'!$A:$A,$B213)),1)))))</f>
        <v>6.525290966955094E-2</v>
      </c>
      <c r="Q213" s="7">
        <f>IF(AND(Q$1=2017,OR(K213="WH",K213="SH")),IF(COMBDG_Split_Tech!Q213="",0,COMBDG_Split_Tech!Q213),IF(Q$1=2016,IF(COMBDG_Split_Tech!Q213="",0,COMBDG_Split_Tech!Q213),IF(COMBDG_Split_Tech!Q213=1,1,IF(COMBDG_Split_Tech!Q213="",0,IFERROR((COMBDG_Split_Tech!Q213*(SUMIFS('AGG Activity_16'!G:G,'AGG Activity_16'!$A:$A,$B213)+SUMIFS('AGG Activity_EX'!G:G,'AGG Activity_EX'!$A:$A,$B213))-SUMIFS(Activity_EX!G:G,Activity_EX!$A:$A,$A213))/(SUMIFS('AGG Activity_16'!G:G,'AGG Activity_16'!$A:$A,$B213)),1)))))</f>
        <v>6.5253203456870842E-2</v>
      </c>
      <c r="R213" s="7">
        <f>IF(AND(R$1=2017,OR(L213="WH",L213="SH")),IF(COMBDG_Split_Tech!R213="",0,COMBDG_Split_Tech!R213),IF(R$1=2016,IF(COMBDG_Split_Tech!R213="",0,COMBDG_Split_Tech!R213),IF(COMBDG_Split_Tech!R213=1,1,IF(COMBDG_Split_Tech!R213="",0,IFERROR((COMBDG_Split_Tech!R213*(SUMIFS('AGG Activity_16'!H:H,'AGG Activity_16'!$A:$A,$B213)+SUMIFS('AGG Activity_EX'!H:H,'AGG Activity_EX'!$A:$A,$B213))-SUMIFS(Activity_EX!H:H,Activity_EX!$A:$A,$A213))/(SUMIFS('AGG Activity_16'!H:H,'AGG Activity_16'!$A:$A,$B213)),1)))))</f>
        <v>6.5249469569985855E-2</v>
      </c>
      <c r="S213" s="7">
        <f>IF(AND(S$1=2017,OR(M213="WH",M213="SH")),IF(COMBDG_Split_Tech!S213="",0,COMBDG_Split_Tech!S213),IF(S$1=2016,IF(COMBDG_Split_Tech!S213="",0,COMBDG_Split_Tech!S213),IF(COMBDG_Split_Tech!S213=1,1,IF(COMBDG_Split_Tech!S213="",0,IFERROR((COMBDG_Split_Tech!S213*(SUMIFS('AGG Activity_16'!I:I,'AGG Activity_16'!$A:$A,$B213)+SUMIFS('AGG Activity_EX'!I:I,'AGG Activity_EX'!$A:$A,$B213))-SUMIFS(Activity_EX!I:I,Activity_EX!$A:$A,$A213))/(SUMIFS('AGG Activity_16'!I:I,'AGG Activity_16'!$A:$A,$B213)),1)))))</f>
        <v>0</v>
      </c>
      <c r="T213" s="7">
        <f>IF(AND(T$1=2017,OR(N213="WH",N213="SH")),IF(COMBDG_Split_Tech!T213="",0,COMBDG_Split_Tech!T213),IF(T$1=2016,IF(COMBDG_Split_Tech!T213="",0,COMBDG_Split_Tech!T213),IF(COMBDG_Split_Tech!T213=1,1,IF(COMBDG_Split_Tech!T213="",0,IFERROR((COMBDG_Split_Tech!T213*(SUMIFS('AGG Activity_16'!J:J,'AGG Activity_16'!$A:$A,$B213)+SUMIFS('AGG Activity_EX'!J:J,'AGG Activity_EX'!$A:$A,$B213))-SUMIFS(Activity_EX!J:J,Activity_EX!$A:$A,$A213))/(SUMIFS('AGG Activity_16'!J:J,'AGG Activity_16'!$A:$A,$B213)),1)))))</f>
        <v>0</v>
      </c>
      <c r="U213" s="7">
        <f>IF(AND(U$1=2017,OR(O213="WH",O213="SH")),IF(COMBDG_Split_Tech!U213="",0,COMBDG_Split_Tech!U213),IF(U$1=2016,IF(COMBDG_Split_Tech!U213="",0,COMBDG_Split_Tech!U213),IF(COMBDG_Split_Tech!U213=1,1,IF(COMBDG_Split_Tech!U213="",0,IFERROR((COMBDG_Split_Tech!U213*(SUMIFS('AGG Activity_16'!K:K,'AGG Activity_16'!$A:$A,$B213)+SUMIFS('AGG Activity_EX'!K:K,'AGG Activity_EX'!$A:$A,$B213))-SUMIFS(Activity_EX!K:K,Activity_EX!$A:$A,$A213))/(SUMIFS('AGG Activity_16'!K:K,'AGG Activity_16'!$A:$A,$B213)),1)))))</f>
        <v>0</v>
      </c>
    </row>
    <row r="214" spans="1:21" x14ac:dyDescent="0.25">
      <c r="A214" t="str">
        <f>COMBDG_Split_Tech!A214</f>
        <v>COMBDGHLCOldAE______STDPRO</v>
      </c>
      <c r="B214" t="str">
        <f>COMBDG_Split_Tech!B214</f>
        <v>COMBDGHLCOldAE</v>
      </c>
      <c r="C214" t="str">
        <f>COMBDG_Split_Tech!C214</f>
        <v>COM</v>
      </c>
      <c r="D214" t="str">
        <f>COMBDG_Split_Tech!D214</f>
        <v>BDG</v>
      </c>
      <c r="E214" t="str">
        <f>COMBDG_Split_Tech!E214</f>
        <v>HLC</v>
      </c>
      <c r="F214" t="str">
        <f>COMBDG_Split_Tech!F214</f>
        <v>Old</v>
      </c>
      <c r="G214" t="str">
        <f>COMBDG_Split_Tech!G214</f>
        <v>AE</v>
      </c>
      <c r="H214" t="str">
        <f>COMBDG_Split_Tech!H214</f>
        <v>___</v>
      </c>
      <c r="I214" t="str">
        <f>COMBDG_Split_Tech!I214</f>
        <v>___</v>
      </c>
      <c r="J214" t="str">
        <f>COMBDG_Split_Tech!J214</f>
        <v>STD</v>
      </c>
      <c r="K214" t="str">
        <f>COMBDG_Split_Tech!K214</f>
        <v>PRO</v>
      </c>
      <c r="L214" s="7">
        <f>IF(AND(L$1=2017,OR(F214="WH",F214="SH")),IF(COMBDG_Split_Tech!L214="",0,COMBDG_Split_Tech!L214),IF(L$1=2016,IF(COMBDG_Split_Tech!L214="",0,COMBDG_Split_Tech!L214),IF(COMBDG_Split_Tech!L214=1,1,IF(COMBDG_Split_Tech!L214="",0,IFERROR((COMBDG_Split_Tech!L214*(SUMIFS('AGG Activity_16'!B:B,'AGG Activity_16'!$A:$A,$B214)+SUMIFS('AGG Activity_EX'!B:B,'AGG Activity_EX'!$A:$A,$B214))-SUMIFS(Activity_EX!B:B,Activity_EX!$A:$A,$A214))/(SUMIFS('AGG Activity_16'!B:B,'AGG Activity_16'!$A:$A,$B214)),1)))))</f>
        <v>1.8673020120815006E-2</v>
      </c>
      <c r="M214" s="7">
        <f>IF(AND(M$1=2017,OR(G214="WH",G214="SH")),IF(COMBDG_Split_Tech!M214="",0,COMBDG_Split_Tech!M214),IF(M$1=2016,IF(COMBDG_Split_Tech!M214="",0,COMBDG_Split_Tech!M214),IF(COMBDG_Split_Tech!M214=1,1,IF(COMBDG_Split_Tech!M214="",0,IFERROR((COMBDG_Split_Tech!M214*(SUMIFS('AGG Activity_16'!C:C,'AGG Activity_16'!$A:$A,$B214)+SUMIFS('AGG Activity_EX'!C:C,'AGG Activity_EX'!$A:$A,$B214))-SUMIFS(Activity_EX!C:C,Activity_EX!$A:$A,$A214))/(SUMIFS('AGG Activity_16'!C:C,'AGG Activity_16'!$A:$A,$B214)),1)))))</f>
        <v>1.8978069145047689E-2</v>
      </c>
      <c r="N214" s="7">
        <f>IF(AND(N$1=2017,OR(H214="WH",H214="SH")),IF(COMBDG_Split_Tech!N214="",0,COMBDG_Split_Tech!N214),IF(N$1=2016,IF(COMBDG_Split_Tech!N214="",0,COMBDG_Split_Tech!N214),IF(COMBDG_Split_Tech!N214=1,1,IF(COMBDG_Split_Tech!N214="",0,IFERROR((COMBDG_Split_Tech!N214*(SUMIFS('AGG Activity_16'!D:D,'AGG Activity_16'!$A:$A,$B214)+SUMIFS('AGG Activity_EX'!D:D,'AGG Activity_EX'!$A:$A,$B214))-SUMIFS(Activity_EX!D:D,Activity_EX!$A:$A,$A214))/(SUMIFS('AGG Activity_16'!D:D,'AGG Activity_16'!$A:$A,$B214)),1)))))</f>
        <v>1.8824841933866302E-2</v>
      </c>
      <c r="O214" s="7">
        <f>IF(AND(O$1=2017,OR(I214="WH",I214="SH")),IF(COMBDG_Split_Tech!O214="",0,COMBDG_Split_Tech!O214),IF(O$1=2016,IF(COMBDG_Split_Tech!O214="",0,COMBDG_Split_Tech!O214),IF(COMBDG_Split_Tech!O214=1,1,IF(COMBDG_Split_Tech!O214="",0,IFERROR((COMBDG_Split_Tech!O214*(SUMIFS('AGG Activity_16'!E:E,'AGG Activity_16'!$A:$A,$B214)+SUMIFS('AGG Activity_EX'!E:E,'AGG Activity_EX'!$A:$A,$B214))-SUMIFS(Activity_EX!E:E,Activity_EX!$A:$A,$A214))/(SUMIFS('AGG Activity_16'!E:E,'AGG Activity_16'!$A:$A,$B214)),1)))))</f>
        <v>1.8803178490654854E-2</v>
      </c>
      <c r="P214" s="7">
        <f>IF(AND(P$1=2017,OR(J214="WH",J214="SH")),IF(COMBDG_Split_Tech!P214="",0,COMBDG_Split_Tech!P214),IF(P$1=2016,IF(COMBDG_Split_Tech!P214="",0,COMBDG_Split_Tech!P214),IF(COMBDG_Split_Tech!P214=1,1,IF(COMBDG_Split_Tech!P214="",0,IFERROR((COMBDG_Split_Tech!P214*(SUMIFS('AGG Activity_16'!F:F,'AGG Activity_16'!$A:$A,$B214)+SUMIFS('AGG Activity_EX'!F:F,'AGG Activity_EX'!$A:$A,$B214))-SUMIFS(Activity_EX!F:F,Activity_EX!$A:$A,$A214))/(SUMIFS('AGG Activity_16'!F:F,'AGG Activity_16'!$A:$A,$B214)),1)))))</f>
        <v>1.8677352572075725E-2</v>
      </c>
      <c r="Q214" s="7">
        <f>IF(AND(Q$1=2017,OR(K214="WH",K214="SH")),IF(COMBDG_Split_Tech!Q214="",0,COMBDG_Split_Tech!Q214),IF(Q$1=2016,IF(COMBDG_Split_Tech!Q214="",0,COMBDG_Split_Tech!Q214),IF(COMBDG_Split_Tech!Q214=1,1,IF(COMBDG_Split_Tech!Q214="",0,IFERROR((COMBDG_Split_Tech!Q214*(SUMIFS('AGG Activity_16'!G:G,'AGG Activity_16'!$A:$A,$B214)+SUMIFS('AGG Activity_EX'!G:G,'AGG Activity_EX'!$A:$A,$B214))-SUMIFS(Activity_EX!G:G,Activity_EX!$A:$A,$A214))/(SUMIFS('AGG Activity_16'!G:G,'AGG Activity_16'!$A:$A,$B214)),1)))))</f>
        <v>1.8677692537661977E-2</v>
      </c>
      <c r="R214" s="7">
        <f>IF(AND(R$1=2017,OR(L214="WH",L214="SH")),IF(COMBDG_Split_Tech!R214="",0,COMBDG_Split_Tech!R214),IF(R$1=2016,IF(COMBDG_Split_Tech!R214="",0,COMBDG_Split_Tech!R214),IF(COMBDG_Split_Tech!R214=1,1,IF(COMBDG_Split_Tech!R214="",0,IFERROR((COMBDG_Split_Tech!R214*(SUMIFS('AGG Activity_16'!H:H,'AGG Activity_16'!$A:$A,$B214)+SUMIFS('AGG Activity_EX'!H:H,'AGG Activity_EX'!$A:$A,$B214))-SUMIFS(Activity_EX!H:H,Activity_EX!$A:$A,$A214))/(SUMIFS('AGG Activity_16'!H:H,'AGG Activity_16'!$A:$A,$B214)),1)))))</f>
        <v>1.8673318956371896E-2</v>
      </c>
      <c r="S214" s="7">
        <f>IF(AND(S$1=2017,OR(M214="WH",M214="SH")),IF(COMBDG_Split_Tech!S214="",0,COMBDG_Split_Tech!S214),IF(S$1=2016,IF(COMBDG_Split_Tech!S214="",0,COMBDG_Split_Tech!S214),IF(COMBDG_Split_Tech!S214=1,1,IF(COMBDG_Split_Tech!S214="",0,IFERROR((COMBDG_Split_Tech!S214*(SUMIFS('AGG Activity_16'!I:I,'AGG Activity_16'!$A:$A,$B214)+SUMIFS('AGG Activity_EX'!I:I,'AGG Activity_EX'!$A:$A,$B214))-SUMIFS(Activity_EX!I:I,Activity_EX!$A:$A,$A214))/(SUMIFS('AGG Activity_16'!I:I,'AGG Activity_16'!$A:$A,$B214)),1)))))</f>
        <v>0</v>
      </c>
      <c r="T214" s="7">
        <f>IF(AND(T$1=2017,OR(N214="WH",N214="SH")),IF(COMBDG_Split_Tech!T214="",0,COMBDG_Split_Tech!T214),IF(T$1=2016,IF(COMBDG_Split_Tech!T214="",0,COMBDG_Split_Tech!T214),IF(COMBDG_Split_Tech!T214=1,1,IF(COMBDG_Split_Tech!T214="",0,IFERROR((COMBDG_Split_Tech!T214*(SUMIFS('AGG Activity_16'!J:J,'AGG Activity_16'!$A:$A,$B214)+SUMIFS('AGG Activity_EX'!J:J,'AGG Activity_EX'!$A:$A,$B214))-SUMIFS(Activity_EX!J:J,Activity_EX!$A:$A,$A214))/(SUMIFS('AGG Activity_16'!J:J,'AGG Activity_16'!$A:$A,$B214)),1)))))</f>
        <v>0</v>
      </c>
      <c r="U214" s="7">
        <f>IF(AND(U$1=2017,OR(O214="WH",O214="SH")),IF(COMBDG_Split_Tech!U214="",0,COMBDG_Split_Tech!U214),IF(U$1=2016,IF(COMBDG_Split_Tech!U214="",0,COMBDG_Split_Tech!U214),IF(COMBDG_Split_Tech!U214=1,1,IF(COMBDG_Split_Tech!U214="",0,IFERROR((COMBDG_Split_Tech!U214*(SUMIFS('AGG Activity_16'!K:K,'AGG Activity_16'!$A:$A,$B214)+SUMIFS('AGG Activity_EX'!K:K,'AGG Activity_EX'!$A:$A,$B214))-SUMIFS(Activity_EX!K:K,Activity_EX!$A:$A,$A214))/(SUMIFS('AGG Activity_16'!K:K,'AGG Activity_16'!$A:$A,$B214)),1)))))</f>
        <v>0</v>
      </c>
    </row>
    <row r="215" spans="1:21" x14ac:dyDescent="0.25">
      <c r="A215" t="str">
        <f>COMBDG_Split_Tech!A215</f>
        <v>COMBDGHLCOldAM______STDELC</v>
      </c>
      <c r="B215" t="str">
        <f>COMBDG_Split_Tech!B215</f>
        <v>COMBDGHLCOldAM</v>
      </c>
      <c r="C215" t="str">
        <f>COMBDG_Split_Tech!C215</f>
        <v>COM</v>
      </c>
      <c r="D215" t="str">
        <f>COMBDG_Split_Tech!D215</f>
        <v>BDG</v>
      </c>
      <c r="E215" t="str">
        <f>COMBDG_Split_Tech!E215</f>
        <v>HLC</v>
      </c>
      <c r="F215" t="str">
        <f>COMBDG_Split_Tech!F215</f>
        <v>Old</v>
      </c>
      <c r="G215" t="str">
        <f>COMBDG_Split_Tech!G215</f>
        <v>AM</v>
      </c>
      <c r="H215" t="str">
        <f>COMBDG_Split_Tech!H215</f>
        <v>___</v>
      </c>
      <c r="I215" t="str">
        <f>COMBDG_Split_Tech!I215</f>
        <v>___</v>
      </c>
      <c r="J215" t="str">
        <f>COMBDG_Split_Tech!J215</f>
        <v>STD</v>
      </c>
      <c r="K215" t="str">
        <f>COMBDG_Split_Tech!K215</f>
        <v>ELC</v>
      </c>
      <c r="L215" s="7">
        <f>IF(AND(L$1=2017,OR(F215="WH",F215="SH")),IF(COMBDG_Split_Tech!L215="",0,COMBDG_Split_Tech!L215),IF(L$1=2016,IF(COMBDG_Split_Tech!L215="",0,COMBDG_Split_Tech!L215),IF(COMBDG_Split_Tech!L215=1,1,IF(COMBDG_Split_Tech!L215="",0,IFERROR((COMBDG_Split_Tech!L215*(SUMIFS('AGG Activity_16'!B:B,'AGG Activity_16'!$A:$A,$B215)+SUMIFS('AGG Activity_EX'!B:B,'AGG Activity_EX'!$A:$A,$B215))-SUMIFS(Activity_EX!B:B,Activity_EX!$A:$A,$A215))/(SUMIFS('AGG Activity_16'!B:B,'AGG Activity_16'!$A:$A,$B215)),1)))))</f>
        <v>1</v>
      </c>
      <c r="M215" s="7">
        <f>IF(AND(M$1=2017,OR(G215="WH",G215="SH")),IF(COMBDG_Split_Tech!M215="",0,COMBDG_Split_Tech!M215),IF(M$1=2016,IF(COMBDG_Split_Tech!M215="",0,COMBDG_Split_Tech!M215),IF(COMBDG_Split_Tech!M215=1,1,IF(COMBDG_Split_Tech!M215="",0,IFERROR((COMBDG_Split_Tech!M215*(SUMIFS('AGG Activity_16'!C:C,'AGG Activity_16'!$A:$A,$B215)+SUMIFS('AGG Activity_EX'!C:C,'AGG Activity_EX'!$A:$A,$B215))-SUMIFS(Activity_EX!C:C,Activity_EX!$A:$A,$A215))/(SUMIFS('AGG Activity_16'!C:C,'AGG Activity_16'!$A:$A,$B215)),1)))))</f>
        <v>1</v>
      </c>
      <c r="N215" s="7">
        <f>IF(AND(N$1=2017,OR(H215="WH",H215="SH")),IF(COMBDG_Split_Tech!N215="",0,COMBDG_Split_Tech!N215),IF(N$1=2016,IF(COMBDG_Split_Tech!N215="",0,COMBDG_Split_Tech!N215),IF(COMBDG_Split_Tech!N215=1,1,IF(COMBDG_Split_Tech!N215="",0,IFERROR((COMBDG_Split_Tech!N215*(SUMIFS('AGG Activity_16'!D:D,'AGG Activity_16'!$A:$A,$B215)+SUMIFS('AGG Activity_EX'!D:D,'AGG Activity_EX'!$A:$A,$B215))-SUMIFS(Activity_EX!D:D,Activity_EX!$A:$A,$A215))/(SUMIFS('AGG Activity_16'!D:D,'AGG Activity_16'!$A:$A,$B215)),1)))))</f>
        <v>1</v>
      </c>
      <c r="O215" s="7">
        <f>IF(AND(O$1=2017,OR(I215="WH",I215="SH")),IF(COMBDG_Split_Tech!O215="",0,COMBDG_Split_Tech!O215),IF(O$1=2016,IF(COMBDG_Split_Tech!O215="",0,COMBDG_Split_Tech!O215),IF(COMBDG_Split_Tech!O215=1,1,IF(COMBDG_Split_Tech!O215="",0,IFERROR((COMBDG_Split_Tech!O215*(SUMIFS('AGG Activity_16'!E:E,'AGG Activity_16'!$A:$A,$B215)+SUMIFS('AGG Activity_EX'!E:E,'AGG Activity_EX'!$A:$A,$B215))-SUMIFS(Activity_EX!E:E,Activity_EX!$A:$A,$A215))/(SUMIFS('AGG Activity_16'!E:E,'AGG Activity_16'!$A:$A,$B215)),1)))))</f>
        <v>1</v>
      </c>
      <c r="P215" s="7">
        <f>IF(AND(P$1=2017,OR(J215="WH",J215="SH")),IF(COMBDG_Split_Tech!P215="",0,COMBDG_Split_Tech!P215),IF(P$1=2016,IF(COMBDG_Split_Tech!P215="",0,COMBDG_Split_Tech!P215),IF(COMBDG_Split_Tech!P215=1,1,IF(COMBDG_Split_Tech!P215="",0,IFERROR((COMBDG_Split_Tech!P215*(SUMIFS('AGG Activity_16'!F:F,'AGG Activity_16'!$A:$A,$B215)+SUMIFS('AGG Activity_EX'!F:F,'AGG Activity_EX'!$A:$A,$B215))-SUMIFS(Activity_EX!F:F,Activity_EX!$A:$A,$A215))/(SUMIFS('AGG Activity_16'!F:F,'AGG Activity_16'!$A:$A,$B215)),1)))))</f>
        <v>1</v>
      </c>
      <c r="Q215" s="7">
        <f>IF(AND(Q$1=2017,OR(K215="WH",K215="SH")),IF(COMBDG_Split_Tech!Q215="",0,COMBDG_Split_Tech!Q215),IF(Q$1=2016,IF(COMBDG_Split_Tech!Q215="",0,COMBDG_Split_Tech!Q215),IF(COMBDG_Split_Tech!Q215=1,1,IF(COMBDG_Split_Tech!Q215="",0,IFERROR((COMBDG_Split_Tech!Q215*(SUMIFS('AGG Activity_16'!G:G,'AGG Activity_16'!$A:$A,$B215)+SUMIFS('AGG Activity_EX'!G:G,'AGG Activity_EX'!$A:$A,$B215))-SUMIFS(Activity_EX!G:G,Activity_EX!$A:$A,$A215))/(SUMIFS('AGG Activity_16'!G:G,'AGG Activity_16'!$A:$A,$B215)),1)))))</f>
        <v>1</v>
      </c>
      <c r="R215" s="7">
        <f>IF(AND(R$1=2017,OR(L215="WH",L215="SH")),IF(COMBDG_Split_Tech!R215="",0,COMBDG_Split_Tech!R215),IF(R$1=2016,IF(COMBDG_Split_Tech!R215="",0,COMBDG_Split_Tech!R215),IF(COMBDG_Split_Tech!R215=1,1,IF(COMBDG_Split_Tech!R215="",0,IFERROR((COMBDG_Split_Tech!R215*(SUMIFS('AGG Activity_16'!H:H,'AGG Activity_16'!$A:$A,$B215)+SUMIFS('AGG Activity_EX'!H:H,'AGG Activity_EX'!$A:$A,$B215))-SUMIFS(Activity_EX!H:H,Activity_EX!$A:$A,$A215))/(SUMIFS('AGG Activity_16'!H:H,'AGG Activity_16'!$A:$A,$B215)),1)))))</f>
        <v>1</v>
      </c>
      <c r="S215" s="7">
        <f>IF(AND(S$1=2017,OR(M215="WH",M215="SH")),IF(COMBDG_Split_Tech!S215="",0,COMBDG_Split_Tech!S215),IF(S$1=2016,IF(COMBDG_Split_Tech!S215="",0,COMBDG_Split_Tech!S215),IF(COMBDG_Split_Tech!S215=1,1,IF(COMBDG_Split_Tech!S215="",0,IFERROR((COMBDG_Split_Tech!S215*(SUMIFS('AGG Activity_16'!I:I,'AGG Activity_16'!$A:$A,$B215)+SUMIFS('AGG Activity_EX'!I:I,'AGG Activity_EX'!$A:$A,$B215))-SUMIFS(Activity_EX!I:I,Activity_EX!$A:$A,$A215))/(SUMIFS('AGG Activity_16'!I:I,'AGG Activity_16'!$A:$A,$B215)),1)))))</f>
        <v>0</v>
      </c>
      <c r="T215" s="7">
        <f>IF(AND(T$1=2017,OR(N215="WH",N215="SH")),IF(COMBDG_Split_Tech!T215="",0,COMBDG_Split_Tech!T215),IF(T$1=2016,IF(COMBDG_Split_Tech!T215="",0,COMBDG_Split_Tech!T215),IF(COMBDG_Split_Tech!T215=1,1,IF(COMBDG_Split_Tech!T215="",0,IFERROR((COMBDG_Split_Tech!T215*(SUMIFS('AGG Activity_16'!J:J,'AGG Activity_16'!$A:$A,$B215)+SUMIFS('AGG Activity_EX'!J:J,'AGG Activity_EX'!$A:$A,$B215))-SUMIFS(Activity_EX!J:J,Activity_EX!$A:$A,$A215))/(SUMIFS('AGG Activity_16'!J:J,'AGG Activity_16'!$A:$A,$B215)),1)))))</f>
        <v>0</v>
      </c>
      <c r="U215" s="7">
        <f>IF(AND(U$1=2017,OR(O215="WH",O215="SH")),IF(COMBDG_Split_Tech!U215="",0,COMBDG_Split_Tech!U215),IF(U$1=2016,IF(COMBDG_Split_Tech!U215="",0,COMBDG_Split_Tech!U215),IF(COMBDG_Split_Tech!U215=1,1,IF(COMBDG_Split_Tech!U215="",0,IFERROR((COMBDG_Split_Tech!U215*(SUMIFS('AGG Activity_16'!K:K,'AGG Activity_16'!$A:$A,$B215)+SUMIFS('AGG Activity_EX'!K:K,'AGG Activity_EX'!$A:$A,$B215))-SUMIFS(Activity_EX!K:K,Activity_EX!$A:$A,$A215))/(SUMIFS('AGG Activity_16'!K:K,'AGG Activity_16'!$A:$A,$B215)),1)))))</f>
        <v>0</v>
      </c>
    </row>
    <row r="216" spans="1:21" x14ac:dyDescent="0.25">
      <c r="A216" t="str">
        <f>COMBDG_Split_Tech!A216</f>
        <v>COMBDGHLCOldLIFLC___STDELC</v>
      </c>
      <c r="B216" t="str">
        <f>COMBDG_Split_Tech!B216</f>
        <v>COMBDGHLCOldLI</v>
      </c>
      <c r="C216" t="str">
        <f>COMBDG_Split_Tech!C216</f>
        <v>COM</v>
      </c>
      <c r="D216" t="str">
        <f>COMBDG_Split_Tech!D216</f>
        <v>BDG</v>
      </c>
      <c r="E216" t="str">
        <f>COMBDG_Split_Tech!E216</f>
        <v>HLC</v>
      </c>
      <c r="F216" t="str">
        <f>COMBDG_Split_Tech!F216</f>
        <v>Old</v>
      </c>
      <c r="G216" t="str">
        <f>COMBDG_Split_Tech!G216</f>
        <v>LI</v>
      </c>
      <c r="H216" t="str">
        <f>COMBDG_Split_Tech!H216</f>
        <v>FLC</v>
      </c>
      <c r="I216" t="str">
        <f>COMBDG_Split_Tech!I216</f>
        <v>___</v>
      </c>
      <c r="J216" t="str">
        <f>COMBDG_Split_Tech!J216</f>
        <v>STD</v>
      </c>
      <c r="K216" t="str">
        <f>COMBDG_Split_Tech!K216</f>
        <v>ELC</v>
      </c>
      <c r="L216" s="7">
        <f>IF(AND(L$1=2017,OR(F216="WH",F216="SH")),IF(COMBDG_Split_Tech!L216="",0,COMBDG_Split_Tech!L216),IF(L$1=2016,IF(COMBDG_Split_Tech!L216="",0,COMBDG_Split_Tech!L216),IF(COMBDG_Split_Tech!L216=1,1,IF(COMBDG_Split_Tech!L216="",0,IFERROR((COMBDG_Split_Tech!L216*(SUMIFS('AGG Activity_16'!B:B,'AGG Activity_16'!$A:$A,$B216)+SUMIFS('AGG Activity_EX'!B:B,'AGG Activity_EX'!$A:$A,$B216))-SUMIFS(Activity_EX!B:B,Activity_EX!$A:$A,$A216))/(SUMIFS('AGG Activity_16'!B:B,'AGG Activity_16'!$A:$A,$B216)),1)))))</f>
        <v>5.7404593478355748E-2</v>
      </c>
      <c r="M216" s="7">
        <f>IF(AND(M$1=2017,OR(G216="WH",G216="SH")),IF(COMBDG_Split_Tech!M216="",0,COMBDG_Split_Tech!M216),IF(M$1=2016,IF(COMBDG_Split_Tech!M216="",0,COMBDG_Split_Tech!M216),IF(COMBDG_Split_Tech!M216=1,1,IF(COMBDG_Split_Tech!M216="",0,IFERROR((COMBDG_Split_Tech!M216*(SUMIFS('AGG Activity_16'!C:C,'AGG Activity_16'!$A:$A,$B216)+SUMIFS('AGG Activity_EX'!C:C,'AGG Activity_EX'!$A:$A,$B216))-SUMIFS(Activity_EX!C:C,Activity_EX!$A:$A,$A216))/(SUMIFS('AGG Activity_16'!C:C,'AGG Activity_16'!$A:$A,$B216)),1)))))</f>
        <v>9.0300004075415195E-4</v>
      </c>
      <c r="N216" s="7">
        <f>IF(AND(N$1=2017,OR(H216="WH",H216="SH")),IF(COMBDG_Split_Tech!N216="",0,COMBDG_Split_Tech!N216),IF(N$1=2016,IF(COMBDG_Split_Tech!N216="",0,COMBDG_Split_Tech!N216),IF(COMBDG_Split_Tech!N216=1,1,IF(COMBDG_Split_Tech!N216="",0,IFERROR((COMBDG_Split_Tech!N216*(SUMIFS('AGG Activity_16'!D:D,'AGG Activity_16'!$A:$A,$B216)+SUMIFS('AGG Activity_EX'!D:D,'AGG Activity_EX'!$A:$A,$B216))-SUMIFS(Activity_EX!D:D,Activity_EX!$A:$A,$A216))/(SUMIFS('AGG Activity_16'!D:D,'AGG Activity_16'!$A:$A,$B216)),1)))))</f>
        <v>1.4166548366258591E-3</v>
      </c>
      <c r="O216" s="7">
        <f>IF(AND(O$1=2017,OR(I216="WH",I216="SH")),IF(COMBDG_Split_Tech!O216="",0,COMBDG_Split_Tech!O216),IF(O$1=2016,IF(COMBDG_Split_Tech!O216="",0,COMBDG_Split_Tech!O216),IF(COMBDG_Split_Tech!O216=1,1,IF(COMBDG_Split_Tech!O216="",0,IFERROR((COMBDG_Split_Tech!O216*(SUMIFS('AGG Activity_16'!E:E,'AGG Activity_16'!$A:$A,$B216)+SUMIFS('AGG Activity_EX'!E:E,'AGG Activity_EX'!$A:$A,$B216))-SUMIFS(Activity_EX!E:E,Activity_EX!$A:$A,$A216))/(SUMIFS('AGG Activity_16'!E:E,'AGG Activity_16'!$A:$A,$B216)),1)))))</f>
        <v>7.2288879555087907E-2</v>
      </c>
      <c r="P216" s="7">
        <f>IF(AND(P$1=2017,OR(J216="WH",J216="SH")),IF(COMBDG_Split_Tech!P216="",0,COMBDG_Split_Tech!P216),IF(P$1=2016,IF(COMBDG_Split_Tech!P216="",0,COMBDG_Split_Tech!P216),IF(COMBDG_Split_Tech!P216=1,1,IF(COMBDG_Split_Tech!P216="",0,IFERROR((COMBDG_Split_Tech!P216*(SUMIFS('AGG Activity_16'!F:F,'AGG Activity_16'!$A:$A,$B216)+SUMIFS('AGG Activity_EX'!F:F,'AGG Activity_EX'!$A:$A,$B216))-SUMIFS(Activity_EX!F:F,Activity_EX!$A:$A,$A216))/(SUMIFS('AGG Activity_16'!F:F,'AGG Activity_16'!$A:$A,$B216)),1)))))</f>
        <v>7.2009290154266145E-2</v>
      </c>
      <c r="Q216" s="7">
        <f>IF(AND(Q$1=2017,OR(K216="WH",K216="SH")),IF(COMBDG_Split_Tech!Q216="",0,COMBDG_Split_Tech!Q216),IF(Q$1=2016,IF(COMBDG_Split_Tech!Q216="",0,COMBDG_Split_Tech!Q216),IF(COMBDG_Split_Tech!Q216=1,1,IF(COMBDG_Split_Tech!Q216="",0,IFERROR((COMBDG_Split_Tech!Q216*(SUMIFS('AGG Activity_16'!G:G,'AGG Activity_16'!$A:$A,$B216)+SUMIFS('AGG Activity_EX'!G:G,'AGG Activity_EX'!$A:$A,$B216))-SUMIFS(Activity_EX!G:G,Activity_EX!$A:$A,$A216))/(SUMIFS('AGG Activity_16'!G:G,'AGG Activity_16'!$A:$A,$B216)),1)))))</f>
        <v>7.1832313948161489E-2</v>
      </c>
      <c r="R216" s="7">
        <f>IF(AND(R$1=2017,OR(L216="WH",L216="SH")),IF(COMBDG_Split_Tech!R216="",0,COMBDG_Split_Tech!R216),IF(R$1=2016,IF(COMBDG_Split_Tech!R216="",0,COMBDG_Split_Tech!R216),IF(COMBDG_Split_Tech!R216=1,1,IF(COMBDG_Split_Tech!R216="",0,IFERROR((COMBDG_Split_Tech!R216*(SUMIFS('AGG Activity_16'!H:H,'AGG Activity_16'!$A:$A,$B216)+SUMIFS('AGG Activity_EX'!H:H,'AGG Activity_EX'!$A:$A,$B216))-SUMIFS(Activity_EX!H:H,Activity_EX!$A:$A,$A216))/(SUMIFS('AGG Activity_16'!H:H,'AGG Activity_16'!$A:$A,$B216)),1)))))</f>
        <v>7.1700646234613599E-2</v>
      </c>
      <c r="S216" s="7">
        <f>IF(AND(S$1=2017,OR(M216="WH",M216="SH")),IF(COMBDG_Split_Tech!S216="",0,COMBDG_Split_Tech!S216),IF(S$1=2016,IF(COMBDG_Split_Tech!S216="",0,COMBDG_Split_Tech!S216),IF(COMBDG_Split_Tech!S216=1,1,IF(COMBDG_Split_Tech!S216="",0,IFERROR((COMBDG_Split_Tech!S216*(SUMIFS('AGG Activity_16'!I:I,'AGG Activity_16'!$A:$A,$B216)+SUMIFS('AGG Activity_EX'!I:I,'AGG Activity_EX'!$A:$A,$B216))-SUMIFS(Activity_EX!I:I,Activity_EX!$A:$A,$A216))/(SUMIFS('AGG Activity_16'!I:I,'AGG Activity_16'!$A:$A,$B216)),1)))))</f>
        <v>0</v>
      </c>
      <c r="T216" s="7">
        <f>IF(AND(T$1=2017,OR(N216="WH",N216="SH")),IF(COMBDG_Split_Tech!T216="",0,COMBDG_Split_Tech!T216),IF(T$1=2016,IF(COMBDG_Split_Tech!T216="",0,COMBDG_Split_Tech!T216),IF(COMBDG_Split_Tech!T216=1,1,IF(COMBDG_Split_Tech!T216="",0,IFERROR((COMBDG_Split_Tech!T216*(SUMIFS('AGG Activity_16'!J:J,'AGG Activity_16'!$A:$A,$B216)+SUMIFS('AGG Activity_EX'!J:J,'AGG Activity_EX'!$A:$A,$B216))-SUMIFS(Activity_EX!J:J,Activity_EX!$A:$A,$A216))/(SUMIFS('AGG Activity_16'!J:J,'AGG Activity_16'!$A:$A,$B216)),1)))))</f>
        <v>0</v>
      </c>
      <c r="U216" s="7">
        <f>IF(AND(U$1=2017,OR(O216="WH",O216="SH")),IF(COMBDG_Split_Tech!U216="",0,COMBDG_Split_Tech!U216),IF(U$1=2016,IF(COMBDG_Split_Tech!U216="",0,COMBDG_Split_Tech!U216),IF(COMBDG_Split_Tech!U216=1,1,IF(COMBDG_Split_Tech!U216="",0,IFERROR((COMBDG_Split_Tech!U216*(SUMIFS('AGG Activity_16'!K:K,'AGG Activity_16'!$A:$A,$B216)+SUMIFS('AGG Activity_EX'!K:K,'AGG Activity_EX'!$A:$A,$B216))-SUMIFS(Activity_EX!K:K,Activity_EX!$A:$A,$A216))/(SUMIFS('AGG Activity_16'!K:K,'AGG Activity_16'!$A:$A,$B216)),1)))))</f>
        <v>0</v>
      </c>
    </row>
    <row r="217" spans="1:21" x14ac:dyDescent="0.25">
      <c r="A217" t="str">
        <f>COMBDG_Split_Tech!A217</f>
        <v>COMBDGHLCOldLIFLU___STDELC</v>
      </c>
      <c r="B217" t="str">
        <f>COMBDG_Split_Tech!B217</f>
        <v>COMBDGHLCOldLI</v>
      </c>
      <c r="C217" t="str">
        <f>COMBDG_Split_Tech!C217</f>
        <v>COM</v>
      </c>
      <c r="D217" t="str">
        <f>COMBDG_Split_Tech!D217</f>
        <v>BDG</v>
      </c>
      <c r="E217" t="str">
        <f>COMBDG_Split_Tech!E217</f>
        <v>HLC</v>
      </c>
      <c r="F217" t="str">
        <f>COMBDG_Split_Tech!F217</f>
        <v>Old</v>
      </c>
      <c r="G217" t="str">
        <f>COMBDG_Split_Tech!G217</f>
        <v>LI</v>
      </c>
      <c r="H217" t="str">
        <f>COMBDG_Split_Tech!H217</f>
        <v>FLU</v>
      </c>
      <c r="I217" t="str">
        <f>COMBDG_Split_Tech!I217</f>
        <v>___</v>
      </c>
      <c r="J217" t="str">
        <f>COMBDG_Split_Tech!J217</f>
        <v>STD</v>
      </c>
      <c r="K217" t="str">
        <f>COMBDG_Split_Tech!K217</f>
        <v>ELC</v>
      </c>
      <c r="L217" s="7">
        <f>IF(AND(L$1=2017,OR(F217="WH",F217="SH")),IF(COMBDG_Split_Tech!L217="",0,COMBDG_Split_Tech!L217),IF(L$1=2016,IF(COMBDG_Split_Tech!L217="",0,COMBDG_Split_Tech!L217),IF(COMBDG_Split_Tech!L217=1,1,IF(COMBDG_Split_Tech!L217="",0,IFERROR((COMBDG_Split_Tech!L217*(SUMIFS('AGG Activity_16'!B:B,'AGG Activity_16'!$A:$A,$B217)+SUMIFS('AGG Activity_EX'!B:B,'AGG Activity_EX'!$A:$A,$B217))-SUMIFS(Activity_EX!B:B,Activity_EX!$A:$A,$A217))/(SUMIFS('AGG Activity_16'!B:B,'AGG Activity_16'!$A:$A,$B217)),1)))))</f>
        <v>0.41991168524080263</v>
      </c>
      <c r="M217" s="7">
        <f>IF(AND(M$1=2017,OR(G217="WH",G217="SH")),IF(COMBDG_Split_Tech!M217="",0,COMBDG_Split_Tech!M217),IF(M$1=2016,IF(COMBDG_Split_Tech!M217="",0,COMBDG_Split_Tech!M217),IF(COMBDG_Split_Tech!M217=1,1,IF(COMBDG_Split_Tech!M217="",0,IFERROR((COMBDG_Split_Tech!M217*(SUMIFS('AGG Activity_16'!C:C,'AGG Activity_16'!$A:$A,$B217)+SUMIFS('AGG Activity_EX'!C:C,'AGG Activity_EX'!$A:$A,$B217))-SUMIFS(Activity_EX!C:C,Activity_EX!$A:$A,$A217))/(SUMIFS('AGG Activity_16'!C:C,'AGG Activity_16'!$A:$A,$B217)),1)))))</f>
        <v>6.6043221309049346E-3</v>
      </c>
      <c r="N217" s="7">
        <f>IF(AND(N$1=2017,OR(H217="WH",H217="SH")),IF(COMBDG_Split_Tech!N217="",0,COMBDG_Split_Tech!N217),IF(N$1=2016,IF(COMBDG_Split_Tech!N217="",0,COMBDG_Split_Tech!N217),IF(COMBDG_Split_Tech!N217=1,1,IF(COMBDG_Split_Tech!N217="",0,IFERROR((COMBDG_Split_Tech!N217*(SUMIFS('AGG Activity_16'!D:D,'AGG Activity_16'!$A:$A,$B217)+SUMIFS('AGG Activity_EX'!D:D,'AGG Activity_EX'!$A:$A,$B217))-SUMIFS(Activity_EX!D:D,Activity_EX!$A:$A,$A217))/(SUMIFS('AGG Activity_16'!D:D,'AGG Activity_16'!$A:$A,$B217)),1)))))</f>
        <v>0.29057039954292058</v>
      </c>
      <c r="O217" s="7">
        <f>IF(AND(O$1=2017,OR(I217="WH",I217="SH")),IF(COMBDG_Split_Tech!O217="",0,COMBDG_Split_Tech!O217),IF(O$1=2016,IF(COMBDG_Split_Tech!O217="",0,COMBDG_Split_Tech!O217),IF(COMBDG_Split_Tech!O217=1,1,IF(COMBDG_Split_Tech!O217="",0,IFERROR((COMBDG_Split_Tech!O217*(SUMIFS('AGG Activity_16'!E:E,'AGG Activity_16'!$A:$A,$B217)+SUMIFS('AGG Activity_EX'!E:E,'AGG Activity_EX'!$A:$A,$B217))-SUMIFS(Activity_EX!E:E,Activity_EX!$A:$A,$A217))/(SUMIFS('AGG Activity_16'!E:E,'AGG Activity_16'!$A:$A,$B217)),1)))))</f>
        <v>0.27176046715940727</v>
      </c>
      <c r="P217" s="7">
        <f>IF(AND(P$1=2017,OR(J217="WH",J217="SH")),IF(COMBDG_Split_Tech!P217="",0,COMBDG_Split_Tech!P217),IF(P$1=2016,IF(COMBDG_Split_Tech!P217="",0,COMBDG_Split_Tech!P217),IF(COMBDG_Split_Tech!P217=1,1,IF(COMBDG_Split_Tech!P217="",0,IFERROR((COMBDG_Split_Tech!P217*(SUMIFS('AGG Activity_16'!F:F,'AGG Activity_16'!$A:$A,$B217)+SUMIFS('AGG Activity_EX'!F:F,'AGG Activity_EX'!$A:$A,$B217))-SUMIFS(Activity_EX!F:F,Activity_EX!$A:$A,$A217))/(SUMIFS('AGG Activity_16'!F:F,'AGG Activity_16'!$A:$A,$B217)),1)))))</f>
        <v>0.27344018290749755</v>
      </c>
      <c r="Q217" s="7">
        <f>IF(AND(Q$1=2017,OR(K217="WH",K217="SH")),IF(COMBDG_Split_Tech!Q217="",0,COMBDG_Split_Tech!Q217),IF(Q$1=2016,IF(COMBDG_Split_Tech!Q217="",0,COMBDG_Split_Tech!Q217),IF(COMBDG_Split_Tech!Q217=1,1,IF(COMBDG_Split_Tech!Q217="",0,IFERROR((COMBDG_Split_Tech!Q217*(SUMIFS('AGG Activity_16'!G:G,'AGG Activity_16'!$A:$A,$B217)+SUMIFS('AGG Activity_EX'!G:G,'AGG Activity_EX'!$A:$A,$B217))-SUMIFS(Activity_EX!G:G,Activity_EX!$A:$A,$A217))/(SUMIFS('AGG Activity_16'!G:G,'AGG Activity_16'!$A:$A,$B217)),1)))))</f>
        <v>0.27521508410674012</v>
      </c>
      <c r="R217" s="7">
        <f>IF(AND(R$1=2017,OR(L217="WH",L217="SH")),IF(COMBDG_Split_Tech!R217="",0,COMBDG_Split_Tech!R217),IF(R$1=2016,IF(COMBDG_Split_Tech!R217="",0,COMBDG_Split_Tech!R217),IF(COMBDG_Split_Tech!R217=1,1,IF(COMBDG_Split_Tech!R217="",0,IFERROR((COMBDG_Split_Tech!R217*(SUMIFS('AGG Activity_16'!H:H,'AGG Activity_16'!$A:$A,$B217)+SUMIFS('AGG Activity_EX'!H:H,'AGG Activity_EX'!$A:$A,$B217))-SUMIFS(Activity_EX!H:H,Activity_EX!$A:$A,$A217))/(SUMIFS('AGG Activity_16'!H:H,'AGG Activity_16'!$A:$A,$B217)),1)))))</f>
        <v>0.27653570889625817</v>
      </c>
      <c r="S217" s="7">
        <f>IF(AND(S$1=2017,OR(M217="WH",M217="SH")),IF(COMBDG_Split_Tech!S217="",0,COMBDG_Split_Tech!S217),IF(S$1=2016,IF(COMBDG_Split_Tech!S217="",0,COMBDG_Split_Tech!S217),IF(COMBDG_Split_Tech!S217=1,1,IF(COMBDG_Split_Tech!S217="",0,IFERROR((COMBDG_Split_Tech!S217*(SUMIFS('AGG Activity_16'!I:I,'AGG Activity_16'!$A:$A,$B217)+SUMIFS('AGG Activity_EX'!I:I,'AGG Activity_EX'!$A:$A,$B217))-SUMIFS(Activity_EX!I:I,Activity_EX!$A:$A,$A217))/(SUMIFS('AGG Activity_16'!I:I,'AGG Activity_16'!$A:$A,$B217)),1)))))</f>
        <v>0</v>
      </c>
      <c r="T217" s="7">
        <f>IF(AND(T$1=2017,OR(N217="WH",N217="SH")),IF(COMBDG_Split_Tech!T217="",0,COMBDG_Split_Tech!T217),IF(T$1=2016,IF(COMBDG_Split_Tech!T217="",0,COMBDG_Split_Tech!T217),IF(COMBDG_Split_Tech!T217=1,1,IF(COMBDG_Split_Tech!T217="",0,IFERROR((COMBDG_Split_Tech!T217*(SUMIFS('AGG Activity_16'!J:J,'AGG Activity_16'!$A:$A,$B217)+SUMIFS('AGG Activity_EX'!J:J,'AGG Activity_EX'!$A:$A,$B217))-SUMIFS(Activity_EX!J:J,Activity_EX!$A:$A,$A217))/(SUMIFS('AGG Activity_16'!J:J,'AGG Activity_16'!$A:$A,$B217)),1)))))</f>
        <v>0</v>
      </c>
      <c r="U217" s="7">
        <f>IF(AND(U$1=2017,OR(O217="WH",O217="SH")),IF(COMBDG_Split_Tech!U217="",0,COMBDG_Split_Tech!U217),IF(U$1=2016,IF(COMBDG_Split_Tech!U217="",0,COMBDG_Split_Tech!U217),IF(COMBDG_Split_Tech!U217=1,1,IF(COMBDG_Split_Tech!U217="",0,IFERROR((COMBDG_Split_Tech!U217*(SUMIFS('AGG Activity_16'!K:K,'AGG Activity_16'!$A:$A,$B217)+SUMIFS('AGG Activity_EX'!K:K,'AGG Activity_EX'!$A:$A,$B217))-SUMIFS(Activity_EX!K:K,Activity_EX!$A:$A,$A217))/(SUMIFS('AGG Activity_16'!K:K,'AGG Activity_16'!$A:$A,$B217)),1)))))</f>
        <v>0</v>
      </c>
    </row>
    <row r="218" spans="1:21" x14ac:dyDescent="0.25">
      <c r="A218" t="str">
        <f>COMBDG_Split_Tech!A218</f>
        <v>COMBDGHLCOldLIHAL___STDELC</v>
      </c>
      <c r="B218" t="str">
        <f>COMBDG_Split_Tech!B218</f>
        <v>COMBDGHLCOldLI</v>
      </c>
      <c r="C218" t="str">
        <f>COMBDG_Split_Tech!C218</f>
        <v>COM</v>
      </c>
      <c r="D218" t="str">
        <f>COMBDG_Split_Tech!D218</f>
        <v>BDG</v>
      </c>
      <c r="E218" t="str">
        <f>COMBDG_Split_Tech!E218</f>
        <v>HLC</v>
      </c>
      <c r="F218" t="str">
        <f>COMBDG_Split_Tech!F218</f>
        <v>Old</v>
      </c>
      <c r="G218" t="str">
        <f>COMBDG_Split_Tech!G218</f>
        <v>LI</v>
      </c>
      <c r="H218" t="str">
        <f>COMBDG_Split_Tech!H218</f>
        <v>HAL</v>
      </c>
      <c r="I218" t="str">
        <f>COMBDG_Split_Tech!I218</f>
        <v>___</v>
      </c>
      <c r="J218" t="str">
        <f>COMBDG_Split_Tech!J218</f>
        <v>STD</v>
      </c>
      <c r="K218" t="str">
        <f>COMBDG_Split_Tech!K218</f>
        <v>ELC</v>
      </c>
      <c r="L218" s="7">
        <f>IF(AND(L$1=2017,OR(F218="WH",F218="SH")),IF(COMBDG_Split_Tech!L218="",0,COMBDG_Split_Tech!L218),IF(L$1=2016,IF(COMBDG_Split_Tech!L218="",0,COMBDG_Split_Tech!L218),IF(COMBDG_Split_Tech!L218=1,1,IF(COMBDG_Split_Tech!L218="",0,IFERROR((COMBDG_Split_Tech!L218*(SUMIFS('AGG Activity_16'!B:B,'AGG Activity_16'!$A:$A,$B218)+SUMIFS('AGG Activity_EX'!B:B,'AGG Activity_EX'!$A:$A,$B218))-SUMIFS(Activity_EX!B:B,Activity_EX!$A:$A,$A218))/(SUMIFS('AGG Activity_16'!B:B,'AGG Activity_16'!$A:$A,$B218)),1)))))</f>
        <v>0.12322408382364025</v>
      </c>
      <c r="M218" s="7">
        <f>IF(AND(M$1=2017,OR(G218="WH",G218="SH")),IF(COMBDG_Split_Tech!M218="",0,COMBDG_Split_Tech!M218),IF(M$1=2016,IF(COMBDG_Split_Tech!M218="",0,COMBDG_Split_Tech!M218),IF(COMBDG_Split_Tech!M218=1,1,IF(COMBDG_Split_Tech!M218="",0,IFERROR((COMBDG_Split_Tech!M218*(SUMIFS('AGG Activity_16'!C:C,'AGG Activity_16'!$A:$A,$B218)+SUMIFS('AGG Activity_EX'!C:C,'AGG Activity_EX'!$A:$A,$B218))-SUMIFS(Activity_EX!C:C,Activity_EX!$A:$A,$A218))/(SUMIFS('AGG Activity_16'!C:C,'AGG Activity_16'!$A:$A,$B218)),1)))))</f>
        <v>0.234804720547969</v>
      </c>
      <c r="N218" s="7">
        <f>IF(AND(N$1=2017,OR(H218="WH",H218="SH")),IF(COMBDG_Split_Tech!N218="",0,COMBDG_Split_Tech!N218),IF(N$1=2016,IF(COMBDG_Split_Tech!N218="",0,COMBDG_Split_Tech!N218),IF(COMBDG_Split_Tech!N218=1,1,IF(COMBDG_Split_Tech!N218="",0,IFERROR((COMBDG_Split_Tech!N218*(SUMIFS('AGG Activity_16'!D:D,'AGG Activity_16'!$A:$A,$B218)+SUMIFS('AGG Activity_EX'!D:D,'AGG Activity_EX'!$A:$A,$B218))-SUMIFS(Activity_EX!D:D,Activity_EX!$A:$A,$A218))/(SUMIFS('AGG Activity_16'!D:D,'AGG Activity_16'!$A:$A,$B218)),1)))))</f>
        <v>0.16749637210870313</v>
      </c>
      <c r="O218" s="7">
        <f>IF(AND(O$1=2017,OR(I218="WH",I218="SH")),IF(COMBDG_Split_Tech!O218="",0,COMBDG_Split_Tech!O218),IF(O$1=2016,IF(COMBDG_Split_Tech!O218="",0,COMBDG_Split_Tech!O218),IF(COMBDG_Split_Tech!O218=1,1,IF(COMBDG_Split_Tech!O218="",0,IFERROR((COMBDG_Split_Tech!O218*(SUMIFS('AGG Activity_16'!E:E,'AGG Activity_16'!$A:$A,$B218)+SUMIFS('AGG Activity_EX'!E:E,'AGG Activity_EX'!$A:$A,$B218))-SUMIFS(Activity_EX!E:E,Activity_EX!$A:$A,$A218))/(SUMIFS('AGG Activity_16'!E:E,'AGG Activity_16'!$A:$A,$B218)),1)))))</f>
        <v>0.15517453245569665</v>
      </c>
      <c r="P218" s="7">
        <f>IF(AND(P$1=2017,OR(J218="WH",J218="SH")),IF(COMBDG_Split_Tech!P218="",0,COMBDG_Split_Tech!P218),IF(P$1=2016,IF(COMBDG_Split_Tech!P218="",0,COMBDG_Split_Tech!P218),IF(COMBDG_Split_Tech!P218=1,1,IF(COMBDG_Split_Tech!P218="",0,IFERROR((COMBDG_Split_Tech!P218*(SUMIFS('AGG Activity_16'!F:F,'AGG Activity_16'!$A:$A,$B218)+SUMIFS('AGG Activity_EX'!F:F,'AGG Activity_EX'!$A:$A,$B218))-SUMIFS(Activity_EX!F:F,Activity_EX!$A:$A,$A218))/(SUMIFS('AGG Activity_16'!F:F,'AGG Activity_16'!$A:$A,$B218)),1)))))</f>
        <v>0.15457436885073961</v>
      </c>
      <c r="Q218" s="7">
        <f>IF(AND(Q$1=2017,OR(K218="WH",K218="SH")),IF(COMBDG_Split_Tech!Q218="",0,COMBDG_Split_Tech!Q218),IF(Q$1=2016,IF(COMBDG_Split_Tech!Q218="",0,COMBDG_Split_Tech!Q218),IF(COMBDG_Split_Tech!Q218=1,1,IF(COMBDG_Split_Tech!Q218="",0,IFERROR((COMBDG_Split_Tech!Q218*(SUMIFS('AGG Activity_16'!G:G,'AGG Activity_16'!$A:$A,$B218)+SUMIFS('AGG Activity_EX'!G:G,'AGG Activity_EX'!$A:$A,$B218))-SUMIFS(Activity_EX!G:G,Activity_EX!$A:$A,$A218))/(SUMIFS('AGG Activity_16'!G:G,'AGG Activity_16'!$A:$A,$B218)),1)))))</f>
        <v>0.15419447362747579</v>
      </c>
      <c r="R218" s="7">
        <f>IF(AND(R$1=2017,OR(L218="WH",L218="SH")),IF(COMBDG_Split_Tech!R218="",0,COMBDG_Split_Tech!R218),IF(R$1=2016,IF(COMBDG_Split_Tech!R218="",0,COMBDG_Split_Tech!R218),IF(COMBDG_Split_Tech!R218=1,1,IF(COMBDG_Split_Tech!R218="",0,IFERROR((COMBDG_Split_Tech!R218*(SUMIFS('AGG Activity_16'!H:H,'AGG Activity_16'!$A:$A,$B218)+SUMIFS('AGG Activity_EX'!H:H,'AGG Activity_EX'!$A:$A,$B218))-SUMIFS(Activity_EX!H:H,Activity_EX!$A:$A,$A218))/(SUMIFS('AGG Activity_16'!H:H,'AGG Activity_16'!$A:$A,$B218)),1)))))</f>
        <v>0.15391183712771189</v>
      </c>
      <c r="S218" s="7">
        <f>IF(AND(S$1=2017,OR(M218="WH",M218="SH")),IF(COMBDG_Split_Tech!S218="",0,COMBDG_Split_Tech!S218),IF(S$1=2016,IF(COMBDG_Split_Tech!S218="",0,COMBDG_Split_Tech!S218),IF(COMBDG_Split_Tech!S218=1,1,IF(COMBDG_Split_Tech!S218="",0,IFERROR((COMBDG_Split_Tech!S218*(SUMIFS('AGG Activity_16'!I:I,'AGG Activity_16'!$A:$A,$B218)+SUMIFS('AGG Activity_EX'!I:I,'AGG Activity_EX'!$A:$A,$B218))-SUMIFS(Activity_EX!I:I,Activity_EX!$A:$A,$A218))/(SUMIFS('AGG Activity_16'!I:I,'AGG Activity_16'!$A:$A,$B218)),1)))))</f>
        <v>0</v>
      </c>
      <c r="T218" s="7">
        <f>IF(AND(T$1=2017,OR(N218="WH",N218="SH")),IF(COMBDG_Split_Tech!T218="",0,COMBDG_Split_Tech!T218),IF(T$1=2016,IF(COMBDG_Split_Tech!T218="",0,COMBDG_Split_Tech!T218),IF(COMBDG_Split_Tech!T218=1,1,IF(COMBDG_Split_Tech!T218="",0,IFERROR((COMBDG_Split_Tech!T218*(SUMIFS('AGG Activity_16'!J:J,'AGG Activity_16'!$A:$A,$B218)+SUMIFS('AGG Activity_EX'!J:J,'AGG Activity_EX'!$A:$A,$B218))-SUMIFS(Activity_EX!J:J,Activity_EX!$A:$A,$A218))/(SUMIFS('AGG Activity_16'!J:J,'AGG Activity_16'!$A:$A,$B218)),1)))))</f>
        <v>0</v>
      </c>
      <c r="U218" s="7">
        <f>IF(AND(U$1=2017,OR(O218="WH",O218="SH")),IF(COMBDG_Split_Tech!U218="",0,COMBDG_Split_Tech!U218),IF(U$1=2016,IF(COMBDG_Split_Tech!U218="",0,COMBDG_Split_Tech!U218),IF(COMBDG_Split_Tech!U218=1,1,IF(COMBDG_Split_Tech!U218="",0,IFERROR((COMBDG_Split_Tech!U218*(SUMIFS('AGG Activity_16'!K:K,'AGG Activity_16'!$A:$A,$B218)+SUMIFS('AGG Activity_EX'!K:K,'AGG Activity_EX'!$A:$A,$B218))-SUMIFS(Activity_EX!K:K,Activity_EX!$A:$A,$A218))/(SUMIFS('AGG Activity_16'!K:K,'AGG Activity_16'!$A:$A,$B218)),1)))))</f>
        <v>0</v>
      </c>
    </row>
    <row r="219" spans="1:21" x14ac:dyDescent="0.25">
      <c r="A219" t="str">
        <f>COMBDG_Split_Tech!A219</f>
        <v>COMBDGHLCOldLIINC___STDELC</v>
      </c>
      <c r="B219" t="str">
        <f>COMBDG_Split_Tech!B219</f>
        <v>COMBDGHLCOldLI</v>
      </c>
      <c r="C219" t="str">
        <f>COMBDG_Split_Tech!C219</f>
        <v>COM</v>
      </c>
      <c r="D219" t="str">
        <f>COMBDG_Split_Tech!D219</f>
        <v>BDG</v>
      </c>
      <c r="E219" t="str">
        <f>COMBDG_Split_Tech!E219</f>
        <v>HLC</v>
      </c>
      <c r="F219" t="str">
        <f>COMBDG_Split_Tech!F219</f>
        <v>Old</v>
      </c>
      <c r="G219" t="str">
        <f>COMBDG_Split_Tech!G219</f>
        <v>LI</v>
      </c>
      <c r="H219" t="str">
        <f>COMBDG_Split_Tech!H219</f>
        <v>INC</v>
      </c>
      <c r="I219" t="str">
        <f>COMBDG_Split_Tech!I219</f>
        <v>___</v>
      </c>
      <c r="J219" t="str">
        <f>COMBDG_Split_Tech!J219</f>
        <v>STD</v>
      </c>
      <c r="K219" t="str">
        <f>COMBDG_Split_Tech!K219</f>
        <v>ELC</v>
      </c>
      <c r="L219" s="7">
        <f>IF(AND(L$1=2017,OR(F219="WH",F219="SH")),IF(COMBDG_Split_Tech!L219="",0,COMBDG_Split_Tech!L219),IF(L$1=2016,IF(COMBDG_Split_Tech!L219="",0,COMBDG_Split_Tech!L219),IF(COMBDG_Split_Tech!L219=1,1,IF(COMBDG_Split_Tech!L219="",0,IFERROR((COMBDG_Split_Tech!L219*(SUMIFS('AGG Activity_16'!B:B,'AGG Activity_16'!$A:$A,$B219)+SUMIFS('AGG Activity_EX'!B:B,'AGG Activity_EX'!$A:$A,$B219))-SUMIFS(Activity_EX!B:B,Activity_EX!$A:$A,$A219))/(SUMIFS('AGG Activity_16'!B:B,'AGG Activity_16'!$A:$A,$B219)),1)))))</f>
        <v>0.39576993727509685</v>
      </c>
      <c r="M219" s="7">
        <f>IF(AND(M$1=2017,OR(G219="WH",G219="SH")),IF(COMBDG_Split_Tech!M219="",0,COMBDG_Split_Tech!M219),IF(M$1=2016,IF(COMBDG_Split_Tech!M219="",0,COMBDG_Split_Tech!M219),IF(COMBDG_Split_Tech!M219=1,1,IF(COMBDG_Split_Tech!M219="",0,IFERROR((COMBDG_Split_Tech!M219*(SUMIFS('AGG Activity_16'!C:C,'AGG Activity_16'!$A:$A,$B219)+SUMIFS('AGG Activity_EX'!C:C,'AGG Activity_EX'!$A:$A,$B219))-SUMIFS(Activity_EX!C:C,Activity_EX!$A:$A,$A219))/(SUMIFS('AGG Activity_16'!C:C,'AGG Activity_16'!$A:$A,$B219)),1)))))</f>
        <v>0.75414356219654988</v>
      </c>
      <c r="N219" s="7">
        <f>IF(AND(N$1=2017,OR(H219="WH",H219="SH")),IF(COMBDG_Split_Tech!N219="",0,COMBDG_Split_Tech!N219),IF(N$1=2016,IF(COMBDG_Split_Tech!N219="",0,COMBDG_Split_Tech!N219),IF(COMBDG_Split_Tech!N219=1,1,IF(COMBDG_Split_Tech!N219="",0,IFERROR((COMBDG_Split_Tech!N219*(SUMIFS('AGG Activity_16'!D:D,'AGG Activity_16'!$A:$A,$B219)+SUMIFS('AGG Activity_EX'!D:D,'AGG Activity_EX'!$A:$A,$B219))-SUMIFS(Activity_EX!D:D,Activity_EX!$A:$A,$A219))/(SUMIFS('AGG Activity_16'!D:D,'AGG Activity_16'!$A:$A,$B219)),1)))))</f>
        <v>0.53796325057805083</v>
      </c>
      <c r="O219" s="7">
        <f>IF(AND(O$1=2017,OR(I219="WH",I219="SH")),IF(COMBDG_Split_Tech!O219="",0,COMBDG_Split_Tech!O219),IF(O$1=2016,IF(COMBDG_Split_Tech!O219="",0,COMBDG_Split_Tech!O219),IF(COMBDG_Split_Tech!O219=1,1,IF(COMBDG_Split_Tech!O219="",0,IFERROR((COMBDG_Split_Tech!O219*(SUMIFS('AGG Activity_16'!E:E,'AGG Activity_16'!$A:$A,$B219)+SUMIFS('AGG Activity_EX'!E:E,'AGG Activity_EX'!$A:$A,$B219))-SUMIFS(Activity_EX!E:E,Activity_EX!$A:$A,$A219))/(SUMIFS('AGG Activity_16'!E:E,'AGG Activity_16'!$A:$A,$B219)),1)))))</f>
        <v>0.49838808349006791</v>
      </c>
      <c r="P219" s="7">
        <f>IF(AND(P$1=2017,OR(J219="WH",J219="SH")),IF(COMBDG_Split_Tech!P219="",0,COMBDG_Split_Tech!P219),IF(P$1=2016,IF(COMBDG_Split_Tech!P219="",0,COMBDG_Split_Tech!P219),IF(COMBDG_Split_Tech!P219=1,1,IF(COMBDG_Split_Tech!P219="",0,IFERROR((COMBDG_Split_Tech!P219*(SUMIFS('AGG Activity_16'!F:F,'AGG Activity_16'!$A:$A,$B219)+SUMIFS('AGG Activity_EX'!F:F,'AGG Activity_EX'!$A:$A,$B219))-SUMIFS(Activity_EX!F:F,Activity_EX!$A:$A,$A219))/(SUMIFS('AGG Activity_16'!F:F,'AGG Activity_16'!$A:$A,$B219)),1)))))</f>
        <v>0.49646048374724011</v>
      </c>
      <c r="Q219" s="7">
        <f>IF(AND(Q$1=2017,OR(K219="WH",K219="SH")),IF(COMBDG_Split_Tech!Q219="",0,COMBDG_Split_Tech!Q219),IF(Q$1=2016,IF(COMBDG_Split_Tech!Q219="",0,COMBDG_Split_Tech!Q219),IF(COMBDG_Split_Tech!Q219=1,1,IF(COMBDG_Split_Tech!Q219="",0,IFERROR((COMBDG_Split_Tech!Q219*(SUMIFS('AGG Activity_16'!G:G,'AGG Activity_16'!$A:$A,$B219)+SUMIFS('AGG Activity_EX'!G:G,'AGG Activity_EX'!$A:$A,$B219))-SUMIFS(Activity_EX!G:G,Activity_EX!$A:$A,$A219))/(SUMIFS('AGG Activity_16'!G:G,'AGG Activity_16'!$A:$A,$B219)),1)))))</f>
        <v>0.49524033989210364</v>
      </c>
      <c r="R219" s="7">
        <f>IF(AND(R$1=2017,OR(L219="WH",L219="SH")),IF(COMBDG_Split_Tech!R219="",0,COMBDG_Split_Tech!R219),IF(R$1=2016,IF(COMBDG_Split_Tech!R219="",0,COMBDG_Split_Tech!R219),IF(COMBDG_Split_Tech!R219=1,1,IF(COMBDG_Split_Tech!R219="",0,IFERROR((COMBDG_Split_Tech!R219*(SUMIFS('AGG Activity_16'!H:H,'AGG Activity_16'!$A:$A,$B219)+SUMIFS('AGG Activity_EX'!H:H,'AGG Activity_EX'!$A:$A,$B219))-SUMIFS(Activity_EX!H:H,Activity_EX!$A:$A,$A219))/(SUMIFS('AGG Activity_16'!H:H,'AGG Activity_16'!$A:$A,$B219)),1)))))</f>
        <v>0.49433257067757813</v>
      </c>
      <c r="S219" s="7">
        <f>IF(AND(S$1=2017,OR(M219="WH",M219="SH")),IF(COMBDG_Split_Tech!S219="",0,COMBDG_Split_Tech!S219),IF(S$1=2016,IF(COMBDG_Split_Tech!S219="",0,COMBDG_Split_Tech!S219),IF(COMBDG_Split_Tech!S219=1,1,IF(COMBDG_Split_Tech!S219="",0,IFERROR((COMBDG_Split_Tech!S219*(SUMIFS('AGG Activity_16'!I:I,'AGG Activity_16'!$A:$A,$B219)+SUMIFS('AGG Activity_EX'!I:I,'AGG Activity_EX'!$A:$A,$B219))-SUMIFS(Activity_EX!I:I,Activity_EX!$A:$A,$A219))/(SUMIFS('AGG Activity_16'!I:I,'AGG Activity_16'!$A:$A,$B219)),1)))))</f>
        <v>0</v>
      </c>
      <c r="T219" s="7">
        <f>IF(AND(T$1=2017,OR(N219="WH",N219="SH")),IF(COMBDG_Split_Tech!T219="",0,COMBDG_Split_Tech!T219),IF(T$1=2016,IF(COMBDG_Split_Tech!T219="",0,COMBDG_Split_Tech!T219),IF(COMBDG_Split_Tech!T219=1,1,IF(COMBDG_Split_Tech!T219="",0,IFERROR((COMBDG_Split_Tech!T219*(SUMIFS('AGG Activity_16'!J:J,'AGG Activity_16'!$A:$A,$B219)+SUMIFS('AGG Activity_EX'!J:J,'AGG Activity_EX'!$A:$A,$B219))-SUMIFS(Activity_EX!J:J,Activity_EX!$A:$A,$A219))/(SUMIFS('AGG Activity_16'!J:J,'AGG Activity_16'!$A:$A,$B219)),1)))))</f>
        <v>0</v>
      </c>
      <c r="U219" s="7">
        <f>IF(AND(U$1=2017,OR(O219="WH",O219="SH")),IF(COMBDG_Split_Tech!U219="",0,COMBDG_Split_Tech!U219),IF(U$1=2016,IF(COMBDG_Split_Tech!U219="",0,COMBDG_Split_Tech!U219),IF(COMBDG_Split_Tech!U219=1,1,IF(COMBDG_Split_Tech!U219="",0,IFERROR((COMBDG_Split_Tech!U219*(SUMIFS('AGG Activity_16'!K:K,'AGG Activity_16'!$A:$A,$B219)+SUMIFS('AGG Activity_EX'!K:K,'AGG Activity_EX'!$A:$A,$B219))-SUMIFS(Activity_EX!K:K,Activity_EX!$A:$A,$A219))/(SUMIFS('AGG Activity_16'!K:K,'AGG Activity_16'!$A:$A,$B219)),1)))))</f>
        <v>0</v>
      </c>
    </row>
    <row r="220" spans="1:21" x14ac:dyDescent="0.25">
      <c r="A220" t="str">
        <f>COMBDG_Split_Tech!A220</f>
        <v>COMBDGHLCOldLILED___STDELC</v>
      </c>
      <c r="B220" t="str">
        <f>COMBDG_Split_Tech!B220</f>
        <v>COMBDGHLCOldLI</v>
      </c>
      <c r="C220" t="str">
        <f>COMBDG_Split_Tech!C220</f>
        <v>COM</v>
      </c>
      <c r="D220" t="str">
        <f>COMBDG_Split_Tech!D220</f>
        <v>BDG</v>
      </c>
      <c r="E220" t="str">
        <f>COMBDG_Split_Tech!E220</f>
        <v>HLC</v>
      </c>
      <c r="F220" t="str">
        <f>COMBDG_Split_Tech!F220</f>
        <v>Old</v>
      </c>
      <c r="G220" t="str">
        <f>COMBDG_Split_Tech!G220</f>
        <v>LI</v>
      </c>
      <c r="H220" t="str">
        <f>COMBDG_Split_Tech!H220</f>
        <v>LED</v>
      </c>
      <c r="I220" t="str">
        <f>COMBDG_Split_Tech!I220</f>
        <v>___</v>
      </c>
      <c r="J220" t="str">
        <f>COMBDG_Split_Tech!J220</f>
        <v>STD</v>
      </c>
      <c r="K220" t="str">
        <f>COMBDG_Split_Tech!K220</f>
        <v>ELC</v>
      </c>
      <c r="L220" s="7">
        <f>IF(AND(L$1=2017,OR(F220="WH",F220="SH")),IF(COMBDG_Split_Tech!L220="",0,COMBDG_Split_Tech!L220),IF(L$1=2016,IF(COMBDG_Split_Tech!L220="",0,COMBDG_Split_Tech!L220),IF(COMBDG_Split_Tech!L220=1,1,IF(COMBDG_Split_Tech!L220="",0,IFERROR((COMBDG_Split_Tech!L220*(SUMIFS('AGG Activity_16'!B:B,'AGG Activity_16'!$A:$A,$B220)+SUMIFS('AGG Activity_EX'!B:B,'AGG Activity_EX'!$A:$A,$B220))-SUMIFS(Activity_EX!B:B,Activity_EX!$A:$A,$A220))/(SUMIFS('AGG Activity_16'!B:B,'AGG Activity_16'!$A:$A,$B220)),1)))))</f>
        <v>1.8448500910522674E-3</v>
      </c>
      <c r="M220" s="7">
        <f>IF(AND(M$1=2017,OR(G220="WH",G220="SH")),IF(COMBDG_Split_Tech!M220="",0,COMBDG_Split_Tech!M220),IF(M$1=2016,IF(COMBDG_Split_Tech!M220="",0,COMBDG_Split_Tech!M220),IF(COMBDG_Split_Tech!M220=1,1,IF(COMBDG_Split_Tech!M220="",0,IFERROR((COMBDG_Split_Tech!M220*(SUMIFS('AGG Activity_16'!C:C,'AGG Activity_16'!$A:$A,$B220)+SUMIFS('AGG Activity_EX'!C:C,'AGG Activity_EX'!$A:$A,$B220))-SUMIFS(Activity_EX!C:C,Activity_EX!$A:$A,$A220))/(SUMIFS('AGG Activity_16'!C:C,'AGG Activity_16'!$A:$A,$B220)),1)))))</f>
        <v>2.9014838005791882E-5</v>
      </c>
      <c r="N220" s="7">
        <f>IF(AND(N$1=2017,OR(H220="WH",H220="SH")),IF(COMBDG_Split_Tech!N220="",0,COMBDG_Split_Tech!N220),IF(N$1=2016,IF(COMBDG_Split_Tech!N220="",0,COMBDG_Split_Tech!N220),IF(COMBDG_Split_Tech!N220=1,1,IF(COMBDG_Split_Tech!N220="",0,IFERROR((COMBDG_Split_Tech!N220*(SUMIFS('AGG Activity_16'!D:D,'AGG Activity_16'!$A:$A,$B220)+SUMIFS('AGG Activity_EX'!D:D,'AGG Activity_EX'!$A:$A,$B220))-SUMIFS(Activity_EX!D:D,Activity_EX!$A:$A,$A220))/(SUMIFS('AGG Activity_16'!D:D,'AGG Activity_16'!$A:$A,$B220)),1)))))</f>
        <v>4.5650019872915683E-5</v>
      </c>
      <c r="O220" s="7">
        <f>IF(AND(O$1=2017,OR(I220="WH",I220="SH")),IF(COMBDG_Split_Tech!O220="",0,COMBDG_Split_Tech!O220),IF(O$1=2016,IF(COMBDG_Split_Tech!O220="",0,COMBDG_Split_Tech!O220),IF(COMBDG_Split_Tech!O220=1,1,IF(COMBDG_Split_Tech!O220="",0,IFERROR((COMBDG_Split_Tech!O220*(SUMIFS('AGG Activity_16'!E:E,'AGG Activity_16'!$A:$A,$B220)+SUMIFS('AGG Activity_EX'!E:E,'AGG Activity_EX'!$A:$A,$B220))-SUMIFS(Activity_EX!E:E,Activity_EX!$A:$A,$A220))/(SUMIFS('AGG Activity_16'!E:E,'AGG Activity_16'!$A:$A,$B220)),1)))))</f>
        <v>6.4840920283861401E-5</v>
      </c>
      <c r="P220" s="7">
        <f>IF(AND(P$1=2017,OR(J220="WH",J220="SH")),IF(COMBDG_Split_Tech!P220="",0,COMBDG_Split_Tech!P220),IF(P$1=2016,IF(COMBDG_Split_Tech!P220="",0,COMBDG_Split_Tech!P220),IF(COMBDG_Split_Tech!P220=1,1,IF(COMBDG_Split_Tech!P220="",0,IFERROR((COMBDG_Split_Tech!P220*(SUMIFS('AGG Activity_16'!F:F,'AGG Activity_16'!$A:$A,$B220)+SUMIFS('AGG Activity_EX'!F:F,'AGG Activity_EX'!$A:$A,$B220))-SUMIFS(Activity_EX!F:F,Activity_EX!$A:$A,$A220))/(SUMIFS('AGG Activity_16'!F:F,'AGG Activity_16'!$A:$A,$B220)),1)))))</f>
        <v>1.2014632737189458E-3</v>
      </c>
      <c r="Q220" s="7">
        <f>IF(AND(Q$1=2017,OR(K220="WH",K220="SH")),IF(COMBDG_Split_Tech!Q220="",0,COMBDG_Split_Tech!Q220),IF(Q$1=2016,IF(COMBDG_Split_Tech!Q220="",0,COMBDG_Split_Tech!Q220),IF(COMBDG_Split_Tech!Q220=1,1,IF(COMBDG_Split_Tech!Q220="",0,IFERROR((COMBDG_Split_Tech!Q220*(SUMIFS('AGG Activity_16'!G:G,'AGG Activity_16'!$A:$A,$B220)+SUMIFS('AGG Activity_EX'!G:G,'AGG Activity_EX'!$A:$A,$B220))-SUMIFS(Activity_EX!G:G,Activity_EX!$A:$A,$A220))/(SUMIFS('AGG Activity_16'!G:G,'AGG Activity_16'!$A:$A,$B220)),1)))))</f>
        <v>1.2092649625363304E-3</v>
      </c>
      <c r="R220" s="7">
        <f>IF(AND(R$1=2017,OR(L220="WH",L220="SH")),IF(COMBDG_Split_Tech!R220="",0,COMBDG_Split_Tech!R220),IF(R$1=2016,IF(COMBDG_Split_Tech!R220="",0,COMBDG_Split_Tech!R220),IF(COMBDG_Split_Tech!R220=1,1,IF(COMBDG_Split_Tech!R220="",0,IFERROR((COMBDG_Split_Tech!R220*(SUMIFS('AGG Activity_16'!H:H,'AGG Activity_16'!$A:$A,$B220)+SUMIFS('AGG Activity_EX'!H:H,'AGG Activity_EX'!$A:$A,$B220))-SUMIFS(Activity_EX!H:H,Activity_EX!$A:$A,$A220))/(SUMIFS('AGG Activity_16'!H:H,'AGG Activity_16'!$A:$A,$B220)),1)))))</f>
        <v>1.2149450948635517E-3</v>
      </c>
      <c r="S220" s="7">
        <f>IF(AND(S$1=2017,OR(M220="WH",M220="SH")),IF(COMBDG_Split_Tech!S220="",0,COMBDG_Split_Tech!S220),IF(S$1=2016,IF(COMBDG_Split_Tech!S220="",0,COMBDG_Split_Tech!S220),IF(COMBDG_Split_Tech!S220=1,1,IF(COMBDG_Split_Tech!S220="",0,IFERROR((COMBDG_Split_Tech!S220*(SUMIFS('AGG Activity_16'!I:I,'AGG Activity_16'!$A:$A,$B220)+SUMIFS('AGG Activity_EX'!I:I,'AGG Activity_EX'!$A:$A,$B220))-SUMIFS(Activity_EX!I:I,Activity_EX!$A:$A,$A220))/(SUMIFS('AGG Activity_16'!I:I,'AGG Activity_16'!$A:$A,$B220)),1)))))</f>
        <v>0</v>
      </c>
      <c r="T220" s="7">
        <f>IF(AND(T$1=2017,OR(N220="WH",N220="SH")),IF(COMBDG_Split_Tech!T220="",0,COMBDG_Split_Tech!T220),IF(T$1=2016,IF(COMBDG_Split_Tech!T220="",0,COMBDG_Split_Tech!T220),IF(COMBDG_Split_Tech!T220=1,1,IF(COMBDG_Split_Tech!T220="",0,IFERROR((COMBDG_Split_Tech!T220*(SUMIFS('AGG Activity_16'!J:J,'AGG Activity_16'!$A:$A,$B220)+SUMIFS('AGG Activity_EX'!J:J,'AGG Activity_EX'!$A:$A,$B220))-SUMIFS(Activity_EX!J:J,Activity_EX!$A:$A,$A220))/(SUMIFS('AGG Activity_16'!J:J,'AGG Activity_16'!$A:$A,$B220)),1)))))</f>
        <v>0</v>
      </c>
      <c r="U220" s="7">
        <f>IF(AND(U$1=2017,OR(O220="WH",O220="SH")),IF(COMBDG_Split_Tech!U220="",0,COMBDG_Split_Tech!U220),IF(U$1=2016,IF(COMBDG_Split_Tech!U220="",0,COMBDG_Split_Tech!U220),IF(COMBDG_Split_Tech!U220=1,1,IF(COMBDG_Split_Tech!U220="",0,IFERROR((COMBDG_Split_Tech!U220*(SUMIFS('AGG Activity_16'!K:K,'AGG Activity_16'!$A:$A,$B220)+SUMIFS('AGG Activity_EX'!K:K,'AGG Activity_EX'!$A:$A,$B220))-SUMIFS(Activity_EX!K:K,Activity_EX!$A:$A,$A220))/(SUMIFS('AGG Activity_16'!K:K,'AGG Activity_16'!$A:$A,$B220)),1)))))</f>
        <v>0</v>
      </c>
    </row>
    <row r="221" spans="1:21" x14ac:dyDescent="0.25">
      <c r="A221" t="str">
        <f>COMBDG_Split_Tech!A221</f>
        <v>COMBDGHLCOldSC_________DCO</v>
      </c>
      <c r="B221" t="str">
        <f>COMBDG_Split_Tech!B221</f>
        <v>COMBDGHLCOldSC</v>
      </c>
      <c r="C221" t="str">
        <f>COMBDG_Split_Tech!C221</f>
        <v>COM</v>
      </c>
      <c r="D221" t="str">
        <f>COMBDG_Split_Tech!D221</f>
        <v>BDG</v>
      </c>
      <c r="E221" t="str">
        <f>COMBDG_Split_Tech!E221</f>
        <v>HLC</v>
      </c>
      <c r="F221" t="str">
        <f>COMBDG_Split_Tech!F221</f>
        <v>Old</v>
      </c>
      <c r="G221" t="str">
        <f>COMBDG_Split_Tech!G221</f>
        <v>SC</v>
      </c>
      <c r="H221" t="str">
        <f>COMBDG_Split_Tech!H221</f>
        <v>___</v>
      </c>
      <c r="I221" t="str">
        <f>COMBDG_Split_Tech!I221</f>
        <v>___</v>
      </c>
      <c r="J221" t="str">
        <f>COMBDG_Split_Tech!J221</f>
        <v>___</v>
      </c>
      <c r="K221" t="str">
        <f>COMBDG_Split_Tech!K221</f>
        <v>DCO</v>
      </c>
      <c r="L221" s="7">
        <f>IF(AND(L$1=2017,OR(F221="WH",F221="SH")),IF(COMBDG_Split_Tech!L221="",0,COMBDG_Split_Tech!L221),IF(L$1=2016,IF(COMBDG_Split_Tech!L221="",0,COMBDG_Split_Tech!L221),IF(COMBDG_Split_Tech!L221=1,1,IF(COMBDG_Split_Tech!L221="",0,IFERROR((COMBDG_Split_Tech!L221*(SUMIFS('AGG Activity_16'!B:B,'AGG Activity_16'!$A:$A,$B221)+SUMIFS('AGG Activity_EX'!B:B,'AGG Activity_EX'!$A:$A,$B221))-SUMIFS(Activity_EX!B:B,Activity_EX!$A:$A,$A221))/(SUMIFS('AGG Activity_16'!B:B,'AGG Activity_16'!$A:$A,$B221)),1)))))</f>
        <v>0.11714283258278621</v>
      </c>
      <c r="M221" s="7">
        <f>IF(AND(M$1=2017,OR(G221="WH",G221="SH")),IF(COMBDG_Split_Tech!M221="",0,COMBDG_Split_Tech!M221),IF(M$1=2016,IF(COMBDG_Split_Tech!M221="",0,COMBDG_Split_Tech!M221),IF(COMBDG_Split_Tech!M221=1,1,IF(COMBDG_Split_Tech!M221="",0,IFERROR((COMBDG_Split_Tech!M221*(SUMIFS('AGG Activity_16'!C:C,'AGG Activity_16'!$A:$A,$B221)+SUMIFS('AGG Activity_EX'!C:C,'AGG Activity_EX'!$A:$A,$B221))-SUMIFS(Activity_EX!C:C,Activity_EX!$A:$A,$A221))/(SUMIFS('AGG Activity_16'!C:C,'AGG Activity_16'!$A:$A,$B221)),1)))))</f>
        <v>0.11605944400903753</v>
      </c>
      <c r="N221" s="7">
        <f>IF(AND(N$1=2017,OR(H221="WH",H221="SH")),IF(COMBDG_Split_Tech!N221="",0,COMBDG_Split_Tech!N221),IF(N$1=2016,IF(COMBDG_Split_Tech!N221="",0,COMBDG_Split_Tech!N221),IF(COMBDG_Split_Tech!N221=1,1,IF(COMBDG_Split_Tech!N221="",0,IFERROR((COMBDG_Split_Tech!N221*(SUMIFS('AGG Activity_16'!D:D,'AGG Activity_16'!$A:$A,$B221)+SUMIFS('AGG Activity_EX'!D:D,'AGG Activity_EX'!$A:$A,$B221))-SUMIFS(Activity_EX!D:D,Activity_EX!$A:$A,$A221))/(SUMIFS('AGG Activity_16'!D:D,'AGG Activity_16'!$A:$A,$B221)),1)))))</f>
        <v>0.11663586322991443</v>
      </c>
      <c r="O221" s="7">
        <f>IF(AND(O$1=2017,OR(I221="WH",I221="SH")),IF(COMBDG_Split_Tech!O221="",0,COMBDG_Split_Tech!O221),IF(O$1=2016,IF(COMBDG_Split_Tech!O221="",0,COMBDG_Split_Tech!O221),IF(COMBDG_Split_Tech!O221=1,1,IF(COMBDG_Split_Tech!O221="",0,IFERROR((COMBDG_Split_Tech!O221*(SUMIFS('AGG Activity_16'!E:E,'AGG Activity_16'!$A:$A,$B221)+SUMIFS('AGG Activity_EX'!E:E,'AGG Activity_EX'!$A:$A,$B221))-SUMIFS(Activity_EX!E:E,Activity_EX!$A:$A,$A221))/(SUMIFS('AGG Activity_16'!E:E,'AGG Activity_16'!$A:$A,$B221)),1)))))</f>
        <v>0.11687689120127923</v>
      </c>
      <c r="P221" s="7">
        <f>IF(AND(P$1=2017,OR(J221="WH",J221="SH")),IF(COMBDG_Split_Tech!P221="",0,COMBDG_Split_Tech!P221),IF(P$1=2016,IF(COMBDG_Split_Tech!P221="",0,COMBDG_Split_Tech!P221),IF(COMBDG_Split_Tech!P221=1,1,IF(COMBDG_Split_Tech!P221="",0,IFERROR((COMBDG_Split_Tech!P221*(SUMIFS('AGG Activity_16'!F:F,'AGG Activity_16'!$A:$A,$B221)+SUMIFS('AGG Activity_EX'!F:F,'AGG Activity_EX'!$A:$A,$B221))-SUMIFS(Activity_EX!F:F,Activity_EX!$A:$A,$A221))/(SUMIFS('AGG Activity_16'!F:F,'AGG Activity_16'!$A:$A,$B221)),1)))))</f>
        <v>9.9883184799627323E-3</v>
      </c>
      <c r="Q221" s="7">
        <f>IF(AND(Q$1=2017,OR(K221="WH",K221="SH")),IF(COMBDG_Split_Tech!Q221="",0,COMBDG_Split_Tech!Q221),IF(Q$1=2016,IF(COMBDG_Split_Tech!Q221="",0,COMBDG_Split_Tech!Q221),IF(COMBDG_Split_Tech!Q221=1,1,IF(COMBDG_Split_Tech!Q221="",0,IFERROR((COMBDG_Split_Tech!Q221*(SUMIFS('AGG Activity_16'!G:G,'AGG Activity_16'!$A:$A,$B221)+SUMIFS('AGG Activity_EX'!G:G,'AGG Activity_EX'!$A:$A,$B221))-SUMIFS(Activity_EX!G:G,Activity_EX!$A:$A,$A221))/(SUMIFS('AGG Activity_16'!G:G,'AGG Activity_16'!$A:$A,$B221)),1)))))</f>
        <v>1.22317150589703E-2</v>
      </c>
      <c r="R221" s="7">
        <f>IF(AND(R$1=2017,OR(L221="WH",L221="SH")),IF(COMBDG_Split_Tech!R221="",0,COMBDG_Split_Tech!R221),IF(R$1=2016,IF(COMBDG_Split_Tech!R221="",0,COMBDG_Split_Tech!R221),IF(COMBDG_Split_Tech!R221=1,1,IF(COMBDG_Split_Tech!R221="",0,IFERROR((COMBDG_Split_Tech!R221*(SUMIFS('AGG Activity_16'!H:H,'AGG Activity_16'!$A:$A,$B221)+SUMIFS('AGG Activity_EX'!H:H,'AGG Activity_EX'!$A:$A,$B221))-SUMIFS(Activity_EX!H:H,Activity_EX!$A:$A,$A221))/(SUMIFS('AGG Activity_16'!H:H,'AGG Activity_16'!$A:$A,$B221)),1)))))</f>
        <v>1.3868494824633133E-2</v>
      </c>
      <c r="S221" s="7">
        <f>IF(AND(S$1=2017,OR(M221="WH",M221="SH")),IF(COMBDG_Split_Tech!S221="",0,COMBDG_Split_Tech!S221),IF(S$1=2016,IF(COMBDG_Split_Tech!S221="",0,COMBDG_Split_Tech!S221),IF(COMBDG_Split_Tech!S221=1,1,IF(COMBDG_Split_Tech!S221="",0,IFERROR((COMBDG_Split_Tech!S221*(SUMIFS('AGG Activity_16'!I:I,'AGG Activity_16'!$A:$A,$B221)+SUMIFS('AGG Activity_EX'!I:I,'AGG Activity_EX'!$A:$A,$B221))-SUMIFS(Activity_EX!I:I,Activity_EX!$A:$A,$A221))/(SUMIFS('AGG Activity_16'!I:I,'AGG Activity_16'!$A:$A,$B221)),1)))))</f>
        <v>0</v>
      </c>
      <c r="T221" s="7">
        <f>IF(AND(T$1=2017,OR(N221="WH",N221="SH")),IF(COMBDG_Split_Tech!T221="",0,COMBDG_Split_Tech!T221),IF(T$1=2016,IF(COMBDG_Split_Tech!T221="",0,COMBDG_Split_Tech!T221),IF(COMBDG_Split_Tech!T221=1,1,IF(COMBDG_Split_Tech!T221="",0,IFERROR((COMBDG_Split_Tech!T221*(SUMIFS('AGG Activity_16'!J:J,'AGG Activity_16'!$A:$A,$B221)+SUMIFS('AGG Activity_EX'!J:J,'AGG Activity_EX'!$A:$A,$B221))-SUMIFS(Activity_EX!J:J,Activity_EX!$A:$A,$A221))/(SUMIFS('AGG Activity_16'!J:J,'AGG Activity_16'!$A:$A,$B221)),1)))))</f>
        <v>0</v>
      </c>
      <c r="U221" s="7">
        <f>IF(AND(U$1=2017,OR(O221="WH",O221="SH")),IF(COMBDG_Split_Tech!U221="",0,COMBDG_Split_Tech!U221),IF(U$1=2016,IF(COMBDG_Split_Tech!U221="",0,COMBDG_Split_Tech!U221),IF(COMBDG_Split_Tech!U221=1,1,IF(COMBDG_Split_Tech!U221="",0,IFERROR((COMBDG_Split_Tech!U221*(SUMIFS('AGG Activity_16'!K:K,'AGG Activity_16'!$A:$A,$B221)+SUMIFS('AGG Activity_EX'!K:K,'AGG Activity_EX'!$A:$A,$B221))-SUMIFS(Activity_EX!K:K,Activity_EX!$A:$A,$A221))/(SUMIFS('AGG Activity_16'!K:K,'AGG Activity_16'!$A:$A,$B221)),1)))))</f>
        <v>0</v>
      </c>
    </row>
    <row r="222" spans="1:21" x14ac:dyDescent="0.25">
      <c r="A222" t="str">
        <f>COMBDG_Split_Tech!A222</f>
        <v>COMBDGHLCOldSC______STDELC</v>
      </c>
      <c r="B222" t="str">
        <f>COMBDG_Split_Tech!B222</f>
        <v>COMBDGHLCOldSC</v>
      </c>
      <c r="C222" t="str">
        <f>COMBDG_Split_Tech!C222</f>
        <v>COM</v>
      </c>
      <c r="D222" t="str">
        <f>COMBDG_Split_Tech!D222</f>
        <v>BDG</v>
      </c>
      <c r="E222" t="str">
        <f>COMBDG_Split_Tech!E222</f>
        <v>HLC</v>
      </c>
      <c r="F222" t="str">
        <f>COMBDG_Split_Tech!F222</f>
        <v>Old</v>
      </c>
      <c r="G222" t="str">
        <f>COMBDG_Split_Tech!G222</f>
        <v>SC</v>
      </c>
      <c r="H222" t="str">
        <f>COMBDG_Split_Tech!H222</f>
        <v>___</v>
      </c>
      <c r="I222" t="str">
        <f>COMBDG_Split_Tech!I222</f>
        <v>___</v>
      </c>
      <c r="J222" t="str">
        <f>COMBDG_Split_Tech!J222</f>
        <v>STD</v>
      </c>
      <c r="K222" t="str">
        <f>COMBDG_Split_Tech!K222</f>
        <v>ELC</v>
      </c>
      <c r="L222" s="7">
        <f>IF(AND(L$1=2017,OR(F222="WH",F222="SH")),IF(COMBDG_Split_Tech!L222="",0,COMBDG_Split_Tech!L222),IF(L$1=2016,IF(COMBDG_Split_Tech!L222="",0,COMBDG_Split_Tech!L222),IF(COMBDG_Split_Tech!L222=1,1,IF(COMBDG_Split_Tech!L222="",0,IFERROR((COMBDG_Split_Tech!L222*(SUMIFS('AGG Activity_16'!B:B,'AGG Activity_16'!$A:$A,$B222)+SUMIFS('AGG Activity_EX'!B:B,'AGG Activity_EX'!$A:$A,$B222))-SUMIFS(Activity_EX!B:B,Activity_EX!$A:$A,$A222))/(SUMIFS('AGG Activity_16'!B:B,'AGG Activity_16'!$A:$A,$B222)),1)))))</f>
        <v>0.84390758650174846</v>
      </c>
      <c r="M222" s="7">
        <f>IF(AND(M$1=2017,OR(G222="WH",G222="SH")),IF(COMBDG_Split_Tech!M222="",0,COMBDG_Split_Tech!M222),IF(M$1=2016,IF(COMBDG_Split_Tech!M222="",0,COMBDG_Split_Tech!M222),IF(COMBDG_Split_Tech!M222=1,1,IF(COMBDG_Split_Tech!M222="",0,IFERROR((COMBDG_Split_Tech!M222*(SUMIFS('AGG Activity_16'!C:C,'AGG Activity_16'!$A:$A,$B222)+SUMIFS('AGG Activity_EX'!C:C,'AGG Activity_EX'!$A:$A,$B222))-SUMIFS(Activity_EX!C:C,Activity_EX!$A:$A,$A222))/(SUMIFS('AGG Activity_16'!C:C,'AGG Activity_16'!$A:$A,$B222)),1)))))</f>
        <v>0.84448945624120875</v>
      </c>
      <c r="N222" s="7">
        <f>IF(AND(N$1=2017,OR(H222="WH",H222="SH")),IF(COMBDG_Split_Tech!N222="",0,COMBDG_Split_Tech!N222),IF(N$1=2016,IF(COMBDG_Split_Tech!N222="",0,COMBDG_Split_Tech!N222),IF(COMBDG_Split_Tech!N222=1,1,IF(COMBDG_Split_Tech!N222="",0,IFERROR((COMBDG_Split_Tech!N222*(SUMIFS('AGG Activity_16'!D:D,'AGG Activity_16'!$A:$A,$B222)+SUMIFS('AGG Activity_EX'!D:D,'AGG Activity_EX'!$A:$A,$B222))-SUMIFS(Activity_EX!D:D,Activity_EX!$A:$A,$A222))/(SUMIFS('AGG Activity_16'!D:D,'AGG Activity_16'!$A:$A,$B222)),1)))))</f>
        <v>0.84415776932019271</v>
      </c>
      <c r="O222" s="7">
        <f>IF(AND(O$1=2017,OR(I222="WH",I222="SH")),IF(COMBDG_Split_Tech!O222="",0,COMBDG_Split_Tech!O222),IF(O$1=2016,IF(COMBDG_Split_Tech!O222="",0,COMBDG_Split_Tech!O222),IF(COMBDG_Split_Tech!O222=1,1,IF(COMBDG_Split_Tech!O222="",0,IFERROR((COMBDG_Split_Tech!O222*(SUMIFS('AGG Activity_16'!E:E,'AGG Activity_16'!$A:$A,$B222)+SUMIFS('AGG Activity_EX'!E:E,'AGG Activity_EX'!$A:$A,$B222))-SUMIFS(Activity_EX!E:E,Activity_EX!$A:$A,$A222))/(SUMIFS('AGG Activity_16'!E:E,'AGG Activity_16'!$A:$A,$B222)),1)))))</f>
        <v>0.84394388207903559</v>
      </c>
      <c r="P222" s="7">
        <f>IF(AND(P$1=2017,OR(J222="WH",J222="SH")),IF(COMBDG_Split_Tech!P222="",0,COMBDG_Split_Tech!P222),IF(P$1=2016,IF(COMBDG_Split_Tech!P222="",0,COMBDG_Split_Tech!P222),IF(COMBDG_Split_Tech!P222=1,1,IF(COMBDG_Split_Tech!P222="",0,IFERROR((COMBDG_Split_Tech!P222*(SUMIFS('AGG Activity_16'!F:F,'AGG Activity_16'!$A:$A,$B222)+SUMIFS('AGG Activity_EX'!F:F,'AGG Activity_EX'!$A:$A,$B222))-SUMIFS(Activity_EX!F:F,Activity_EX!$A:$A,$A222))/(SUMIFS('AGG Activity_16'!F:F,'AGG Activity_16'!$A:$A,$B222)),1)))))</f>
        <v>0.95937580995168981</v>
      </c>
      <c r="Q222" s="7">
        <f>IF(AND(Q$1=2017,OR(K222="WH",K222="SH")),IF(COMBDG_Split_Tech!Q222="",0,COMBDG_Split_Tech!Q222),IF(Q$1=2016,IF(COMBDG_Split_Tech!Q222="",0,COMBDG_Split_Tech!Q222),IF(COMBDG_Split_Tech!Q222=1,1,IF(COMBDG_Split_Tech!Q222="",0,IFERROR((COMBDG_Split_Tech!Q222*(SUMIFS('AGG Activity_16'!G:G,'AGG Activity_16'!$A:$A,$B222)+SUMIFS('AGG Activity_EX'!G:G,'AGG Activity_EX'!$A:$A,$B222))-SUMIFS(Activity_EX!G:G,Activity_EX!$A:$A,$A222))/(SUMIFS('AGG Activity_16'!G:G,'AGG Activity_16'!$A:$A,$B222)),1)))))</f>
        <v>0.95695782706968402</v>
      </c>
      <c r="R222" s="7">
        <f>IF(AND(R$1=2017,OR(L222="WH",L222="SH")),IF(COMBDG_Split_Tech!R222="",0,COMBDG_Split_Tech!R222),IF(R$1=2016,IF(COMBDG_Split_Tech!R222="",0,COMBDG_Split_Tech!R222),IF(COMBDG_Split_Tech!R222=1,1,IF(COMBDG_Split_Tech!R222="",0,IFERROR((COMBDG_Split_Tech!R222*(SUMIFS('AGG Activity_16'!H:H,'AGG Activity_16'!$A:$A,$B222)+SUMIFS('AGG Activity_EX'!H:H,'AGG Activity_EX'!$A:$A,$B222))-SUMIFS(Activity_EX!H:H,Activity_EX!$A:$A,$A222))/(SUMIFS('AGG Activity_16'!H:H,'AGG Activity_16'!$A:$A,$B222)),1)))))</f>
        <v>0.95519947900293634</v>
      </c>
      <c r="S222" s="7">
        <f>IF(AND(S$1=2017,OR(M222="WH",M222="SH")),IF(COMBDG_Split_Tech!S222="",0,COMBDG_Split_Tech!S222),IF(S$1=2016,IF(COMBDG_Split_Tech!S222="",0,COMBDG_Split_Tech!S222),IF(COMBDG_Split_Tech!S222=1,1,IF(COMBDG_Split_Tech!S222="",0,IFERROR((COMBDG_Split_Tech!S222*(SUMIFS('AGG Activity_16'!I:I,'AGG Activity_16'!$A:$A,$B222)+SUMIFS('AGG Activity_EX'!I:I,'AGG Activity_EX'!$A:$A,$B222))-SUMIFS(Activity_EX!I:I,Activity_EX!$A:$A,$A222))/(SUMIFS('AGG Activity_16'!I:I,'AGG Activity_16'!$A:$A,$B222)),1)))))</f>
        <v>0</v>
      </c>
      <c r="T222" s="7">
        <f>IF(AND(T$1=2017,OR(N222="WH",N222="SH")),IF(COMBDG_Split_Tech!T222="",0,COMBDG_Split_Tech!T222),IF(T$1=2016,IF(COMBDG_Split_Tech!T222="",0,COMBDG_Split_Tech!T222),IF(COMBDG_Split_Tech!T222=1,1,IF(COMBDG_Split_Tech!T222="",0,IFERROR((COMBDG_Split_Tech!T222*(SUMIFS('AGG Activity_16'!J:J,'AGG Activity_16'!$A:$A,$B222)+SUMIFS('AGG Activity_EX'!J:J,'AGG Activity_EX'!$A:$A,$B222))-SUMIFS(Activity_EX!J:J,Activity_EX!$A:$A,$A222))/(SUMIFS('AGG Activity_16'!J:J,'AGG Activity_16'!$A:$A,$B222)),1)))))</f>
        <v>0</v>
      </c>
      <c r="U222" s="7">
        <f>IF(AND(U$1=2017,OR(O222="WH",O222="SH")),IF(COMBDG_Split_Tech!U222="",0,COMBDG_Split_Tech!U222),IF(U$1=2016,IF(COMBDG_Split_Tech!U222="",0,COMBDG_Split_Tech!U222),IF(COMBDG_Split_Tech!U222=1,1,IF(COMBDG_Split_Tech!U222="",0,IFERROR((COMBDG_Split_Tech!U222*(SUMIFS('AGG Activity_16'!K:K,'AGG Activity_16'!$A:$A,$B222)+SUMIFS('AGG Activity_EX'!K:K,'AGG Activity_EX'!$A:$A,$B222))-SUMIFS(Activity_EX!K:K,Activity_EX!$A:$A,$A222))/(SUMIFS('AGG Activity_16'!K:K,'AGG Activity_16'!$A:$A,$B222)),1)))))</f>
        <v>0</v>
      </c>
    </row>
    <row r="223" spans="1:21" x14ac:dyDescent="0.25">
      <c r="A223" t="str">
        <f>COMBDG_Split_Tech!A223</f>
        <v>COMBDGHLCOldSC______STDNGA</v>
      </c>
      <c r="B223" t="str">
        <f>COMBDG_Split_Tech!B223</f>
        <v>COMBDGHLCOldSC</v>
      </c>
      <c r="C223" t="str">
        <f>COMBDG_Split_Tech!C223</f>
        <v>COM</v>
      </c>
      <c r="D223" t="str">
        <f>COMBDG_Split_Tech!D223</f>
        <v>BDG</v>
      </c>
      <c r="E223" t="str">
        <f>COMBDG_Split_Tech!E223</f>
        <v>HLC</v>
      </c>
      <c r="F223" t="str">
        <f>COMBDG_Split_Tech!F223</f>
        <v>Old</v>
      </c>
      <c r="G223" t="str">
        <f>COMBDG_Split_Tech!G223</f>
        <v>SC</v>
      </c>
      <c r="H223" t="str">
        <f>COMBDG_Split_Tech!H223</f>
        <v>___</v>
      </c>
      <c r="I223" t="str">
        <f>COMBDG_Split_Tech!I223</f>
        <v>___</v>
      </c>
      <c r="J223" t="str">
        <f>COMBDG_Split_Tech!J223</f>
        <v>STD</v>
      </c>
      <c r="K223" t="str">
        <f>COMBDG_Split_Tech!K223</f>
        <v>NGA</v>
      </c>
      <c r="L223" s="7">
        <f>IF(AND(L$1=2017,OR(F223="WH",F223="SH")),IF(COMBDG_Split_Tech!L223="",0,COMBDG_Split_Tech!L223),IF(L$1=2016,IF(COMBDG_Split_Tech!L223="",0,COMBDG_Split_Tech!L223),IF(COMBDG_Split_Tech!L223=1,1,IF(COMBDG_Split_Tech!L223="",0,IFERROR((COMBDG_Split_Tech!L223*(SUMIFS('AGG Activity_16'!B:B,'AGG Activity_16'!$A:$A,$B223)+SUMIFS('AGG Activity_EX'!B:B,'AGG Activity_EX'!$A:$A,$B223))-SUMIFS(Activity_EX!B:B,Activity_EX!$A:$A,$A223))/(SUMIFS('AGG Activity_16'!B:B,'AGG Activity_16'!$A:$A,$B223)),1)))))</f>
        <v>3.8949580915465312E-2</v>
      </c>
      <c r="M223" s="7">
        <f>IF(AND(M$1=2017,OR(G223="WH",G223="SH")),IF(COMBDG_Split_Tech!M223="",0,COMBDG_Split_Tech!M223),IF(M$1=2016,IF(COMBDG_Split_Tech!M223="",0,COMBDG_Split_Tech!M223),IF(COMBDG_Split_Tech!M223=1,1,IF(COMBDG_Split_Tech!M223="",0,IFERROR((COMBDG_Split_Tech!M223*(SUMIFS('AGG Activity_16'!C:C,'AGG Activity_16'!$A:$A,$B223)+SUMIFS('AGG Activity_EX'!C:C,'AGG Activity_EX'!$A:$A,$B223))-SUMIFS(Activity_EX!C:C,Activity_EX!$A:$A,$A223))/(SUMIFS('AGG Activity_16'!C:C,'AGG Activity_16'!$A:$A,$B223)),1)))))</f>
        <v>3.945109974972949E-2</v>
      </c>
      <c r="N223" s="7">
        <f>IF(AND(N$1=2017,OR(H223="WH",H223="SH")),IF(COMBDG_Split_Tech!N223="",0,COMBDG_Split_Tech!N223),IF(N$1=2016,IF(COMBDG_Split_Tech!N223="",0,COMBDG_Split_Tech!N223),IF(COMBDG_Split_Tech!N223=1,1,IF(COMBDG_Split_Tech!N223="",0,IFERROR((COMBDG_Split_Tech!N223*(SUMIFS('AGG Activity_16'!D:D,'AGG Activity_16'!$A:$A,$B223)+SUMIFS('AGG Activity_EX'!D:D,'AGG Activity_EX'!$A:$A,$B223))-SUMIFS(Activity_EX!D:D,Activity_EX!$A:$A,$A223))/(SUMIFS('AGG Activity_16'!D:D,'AGG Activity_16'!$A:$A,$B223)),1)))))</f>
        <v>3.9206367449891449E-2</v>
      </c>
      <c r="O223" s="7">
        <f>IF(AND(O$1=2017,OR(I223="WH",I223="SH")),IF(COMBDG_Split_Tech!O223="",0,COMBDG_Split_Tech!O223),IF(O$1=2016,IF(COMBDG_Split_Tech!O223="",0,COMBDG_Split_Tech!O223),IF(COMBDG_Split_Tech!O223=1,1,IF(COMBDG_Split_Tech!O223="",0,IFERROR((COMBDG_Split_Tech!O223*(SUMIFS('AGG Activity_16'!E:E,'AGG Activity_16'!$A:$A,$B223)+SUMIFS('AGG Activity_EX'!E:E,'AGG Activity_EX'!$A:$A,$B223))-SUMIFS(Activity_EX!E:E,Activity_EX!$A:$A,$A223))/(SUMIFS('AGG Activity_16'!E:E,'AGG Activity_16'!$A:$A,$B223)),1)))))</f>
        <v>3.9179226719688862E-2</v>
      </c>
      <c r="P223" s="7">
        <f>IF(AND(P$1=2017,OR(J223="WH",J223="SH")),IF(COMBDG_Split_Tech!P223="",0,COMBDG_Split_Tech!P223),IF(P$1=2016,IF(COMBDG_Split_Tech!P223="",0,COMBDG_Split_Tech!P223),IF(COMBDG_Split_Tech!P223=1,1,IF(COMBDG_Split_Tech!P223="",0,IFERROR((COMBDG_Split_Tech!P223*(SUMIFS('AGG Activity_16'!F:F,'AGG Activity_16'!$A:$A,$B223)+SUMIFS('AGG Activity_EX'!F:F,'AGG Activity_EX'!$A:$A,$B223))-SUMIFS(Activity_EX!F:F,Activity_EX!$A:$A,$A223))/(SUMIFS('AGG Activity_16'!F:F,'AGG Activity_16'!$A:$A,$B223)),1)))))</f>
        <v>3.0635871568347243E-2</v>
      </c>
      <c r="Q223" s="7">
        <f>IF(AND(Q$1=2017,OR(K223="WH",K223="SH")),IF(COMBDG_Split_Tech!Q223="",0,COMBDG_Split_Tech!Q223),IF(Q$1=2016,IF(COMBDG_Split_Tech!Q223="",0,COMBDG_Split_Tech!Q223),IF(COMBDG_Split_Tech!Q223=1,1,IF(COMBDG_Split_Tech!Q223="",0,IFERROR((COMBDG_Split_Tech!Q223*(SUMIFS('AGG Activity_16'!G:G,'AGG Activity_16'!$A:$A,$B223)+SUMIFS('AGG Activity_EX'!G:G,'AGG Activity_EX'!$A:$A,$B223))-SUMIFS(Activity_EX!G:G,Activity_EX!$A:$A,$A223))/(SUMIFS('AGG Activity_16'!G:G,'AGG Activity_16'!$A:$A,$B223)),1)))))</f>
        <v>3.0810457871345759E-2</v>
      </c>
      <c r="R223" s="7">
        <f>IF(AND(R$1=2017,OR(L223="WH",L223="SH")),IF(COMBDG_Split_Tech!R223="",0,COMBDG_Split_Tech!R223),IF(R$1=2016,IF(COMBDG_Split_Tech!R223="",0,COMBDG_Split_Tech!R223),IF(COMBDG_Split_Tech!R223=1,1,IF(COMBDG_Split_Tech!R223="",0,IFERROR((COMBDG_Split_Tech!R223*(SUMIFS('AGG Activity_16'!H:H,'AGG Activity_16'!$A:$A,$B223)+SUMIFS('AGG Activity_EX'!H:H,'AGG Activity_EX'!$A:$A,$B223))-SUMIFS(Activity_EX!H:H,Activity_EX!$A:$A,$A223))/(SUMIFS('AGG Activity_16'!H:H,'AGG Activity_16'!$A:$A,$B223)),1)))))</f>
        <v>3.0932026172430648E-2</v>
      </c>
      <c r="S223" s="7">
        <f>IF(AND(S$1=2017,OR(M223="WH",M223="SH")),IF(COMBDG_Split_Tech!S223="",0,COMBDG_Split_Tech!S223),IF(S$1=2016,IF(COMBDG_Split_Tech!S223="",0,COMBDG_Split_Tech!S223),IF(COMBDG_Split_Tech!S223=1,1,IF(COMBDG_Split_Tech!S223="",0,IFERROR((COMBDG_Split_Tech!S223*(SUMIFS('AGG Activity_16'!I:I,'AGG Activity_16'!$A:$A,$B223)+SUMIFS('AGG Activity_EX'!I:I,'AGG Activity_EX'!$A:$A,$B223))-SUMIFS(Activity_EX!I:I,Activity_EX!$A:$A,$A223))/(SUMIFS('AGG Activity_16'!I:I,'AGG Activity_16'!$A:$A,$B223)),1)))))</f>
        <v>0</v>
      </c>
      <c r="T223" s="7">
        <f>IF(AND(T$1=2017,OR(N223="WH",N223="SH")),IF(COMBDG_Split_Tech!T223="",0,COMBDG_Split_Tech!T223),IF(T$1=2016,IF(COMBDG_Split_Tech!T223="",0,COMBDG_Split_Tech!T223),IF(COMBDG_Split_Tech!T223=1,1,IF(COMBDG_Split_Tech!T223="",0,IFERROR((COMBDG_Split_Tech!T223*(SUMIFS('AGG Activity_16'!J:J,'AGG Activity_16'!$A:$A,$B223)+SUMIFS('AGG Activity_EX'!J:J,'AGG Activity_EX'!$A:$A,$B223))-SUMIFS(Activity_EX!J:J,Activity_EX!$A:$A,$A223))/(SUMIFS('AGG Activity_16'!J:J,'AGG Activity_16'!$A:$A,$B223)),1)))))</f>
        <v>0</v>
      </c>
      <c r="U223" s="7">
        <f>IF(AND(U$1=2017,OR(O223="WH",O223="SH")),IF(COMBDG_Split_Tech!U223="",0,COMBDG_Split_Tech!U223),IF(U$1=2016,IF(COMBDG_Split_Tech!U223="",0,COMBDG_Split_Tech!U223),IF(COMBDG_Split_Tech!U223=1,1,IF(COMBDG_Split_Tech!U223="",0,IFERROR((COMBDG_Split_Tech!U223*(SUMIFS('AGG Activity_16'!K:K,'AGG Activity_16'!$A:$A,$B223)+SUMIFS('AGG Activity_EX'!K:K,'AGG Activity_EX'!$A:$A,$B223))-SUMIFS(Activity_EX!K:K,Activity_EX!$A:$A,$A223))/(SUMIFS('AGG Activity_16'!K:K,'AGG Activity_16'!$A:$A,$B223)),1)))))</f>
        <v>0</v>
      </c>
    </row>
    <row r="224" spans="1:21" x14ac:dyDescent="0.25">
      <c r="A224" t="str">
        <f>COMBDG_Split_Tech!A224</f>
        <v>COMBDGHLCOldSH_________DHE</v>
      </c>
      <c r="B224" t="str">
        <f>COMBDG_Split_Tech!B224</f>
        <v>COMBDGHLCOldSH</v>
      </c>
      <c r="C224" t="str">
        <f>COMBDG_Split_Tech!C224</f>
        <v>COM</v>
      </c>
      <c r="D224" t="str">
        <f>COMBDG_Split_Tech!D224</f>
        <v>BDG</v>
      </c>
      <c r="E224" t="str">
        <f>COMBDG_Split_Tech!E224</f>
        <v>HLC</v>
      </c>
      <c r="F224" t="str">
        <f>COMBDG_Split_Tech!F224</f>
        <v>Old</v>
      </c>
      <c r="G224" t="str">
        <f>COMBDG_Split_Tech!G224</f>
        <v>SH</v>
      </c>
      <c r="H224" t="str">
        <f>COMBDG_Split_Tech!H224</f>
        <v>___</v>
      </c>
      <c r="I224" t="str">
        <f>COMBDG_Split_Tech!I224</f>
        <v>___</v>
      </c>
      <c r="J224" t="str">
        <f>COMBDG_Split_Tech!J224</f>
        <v>___</v>
      </c>
      <c r="K224" t="str">
        <f>COMBDG_Split_Tech!K224</f>
        <v>DHE</v>
      </c>
      <c r="L224" s="7">
        <f>IF(AND(L$1=2017,OR(F224="WH",F224="SH")),IF(COMBDG_Split_Tech!L224="",0,COMBDG_Split_Tech!L224),IF(L$1=2016,IF(COMBDG_Split_Tech!L224="",0,COMBDG_Split_Tech!L224),IF(COMBDG_Split_Tech!L224=1,1,IF(COMBDG_Split_Tech!L224="",0,IFERROR((COMBDG_Split_Tech!L224*(SUMIFS('AGG Activity_16'!B:B,'AGG Activity_16'!$A:$A,$B224)+SUMIFS('AGG Activity_EX'!B:B,'AGG Activity_EX'!$A:$A,$B224))-SUMIFS(Activity_EX!B:B,Activity_EX!$A:$A,$A224))/(SUMIFS('AGG Activity_16'!B:B,'AGG Activity_16'!$A:$A,$B224)),1)))))</f>
        <v>9.2150965742706911E-2</v>
      </c>
      <c r="M224" s="7">
        <f>IF(AND(M$1=2017,OR(G224="WH",G224="SH")),IF(COMBDG_Split_Tech!M224="",0,COMBDG_Split_Tech!M224),IF(M$1=2016,IF(COMBDG_Split_Tech!M224="",0,COMBDG_Split_Tech!M224),IF(COMBDG_Split_Tech!M224=1,1,IF(COMBDG_Split_Tech!M224="",0,IFERROR((COMBDG_Split_Tech!M224*(SUMIFS('AGG Activity_16'!C:C,'AGG Activity_16'!$A:$A,$B224)+SUMIFS('AGG Activity_EX'!C:C,'AGG Activity_EX'!$A:$A,$B224))-SUMIFS(Activity_EX!C:C,Activity_EX!$A:$A,$A224))/(SUMIFS('AGG Activity_16'!C:C,'AGG Activity_16'!$A:$A,$B224)),1)))))</f>
        <v>9.2150965742706911E-2</v>
      </c>
      <c r="N224" s="7">
        <f>IF(AND(N$1=2017,OR(H224="WH",H224="SH")),IF(COMBDG_Split_Tech!N224="",0,COMBDG_Split_Tech!N224),IF(N$1=2016,IF(COMBDG_Split_Tech!N224="",0,COMBDG_Split_Tech!N224),IF(COMBDG_Split_Tech!N224=1,1,IF(COMBDG_Split_Tech!N224="",0,IFERROR((COMBDG_Split_Tech!N224*(SUMIFS('AGG Activity_16'!D:D,'AGG Activity_16'!$A:$A,$B224)+SUMIFS('AGG Activity_EX'!D:D,'AGG Activity_EX'!$A:$A,$B224))-SUMIFS(Activity_EX!D:D,Activity_EX!$A:$A,$A224))/(SUMIFS('AGG Activity_16'!D:D,'AGG Activity_16'!$A:$A,$B224)),1)))))</f>
        <v>8.7815621458855991E-2</v>
      </c>
      <c r="O224" s="7">
        <f>IF(AND(O$1=2017,OR(I224="WH",I224="SH")),IF(COMBDG_Split_Tech!O224="",0,COMBDG_Split_Tech!O224),IF(O$1=2016,IF(COMBDG_Split_Tech!O224="",0,COMBDG_Split_Tech!O224),IF(COMBDG_Split_Tech!O224=1,1,IF(COMBDG_Split_Tech!O224="",0,IFERROR((COMBDG_Split_Tech!O224*(SUMIFS('AGG Activity_16'!E:E,'AGG Activity_16'!$A:$A,$B224)+SUMIFS('AGG Activity_EX'!E:E,'AGG Activity_EX'!$A:$A,$B224))-SUMIFS(Activity_EX!E:E,Activity_EX!$A:$A,$A224))/(SUMIFS('AGG Activity_16'!E:E,'AGG Activity_16'!$A:$A,$B224)),1)))))</f>
        <v>8.7890254909261584E-2</v>
      </c>
      <c r="P224" s="7">
        <f>IF(AND(P$1=2017,OR(J224="WH",J224="SH")),IF(COMBDG_Split_Tech!P224="",0,COMBDG_Split_Tech!P224),IF(P$1=2016,IF(COMBDG_Split_Tech!P224="",0,COMBDG_Split_Tech!P224),IF(COMBDG_Split_Tech!P224=1,1,IF(COMBDG_Split_Tech!P224="",0,IFERROR((COMBDG_Split_Tech!P224*(SUMIFS('AGG Activity_16'!F:F,'AGG Activity_16'!$A:$A,$B224)+SUMIFS('AGG Activity_EX'!F:F,'AGG Activity_EX'!$A:$A,$B224))-SUMIFS(Activity_EX!F:F,Activity_EX!$A:$A,$A224))/(SUMIFS('AGG Activity_16'!F:F,'AGG Activity_16'!$A:$A,$B224)),1)))))</f>
        <v>8.6144476040401888E-2</v>
      </c>
      <c r="Q224" s="7">
        <f>IF(AND(Q$1=2017,OR(K224="WH",K224="SH")),IF(COMBDG_Split_Tech!Q224="",0,COMBDG_Split_Tech!Q224),IF(Q$1=2016,IF(COMBDG_Split_Tech!Q224="",0,COMBDG_Split_Tech!Q224),IF(COMBDG_Split_Tech!Q224=1,1,IF(COMBDG_Split_Tech!Q224="",0,IFERROR((COMBDG_Split_Tech!Q224*(SUMIFS('AGG Activity_16'!G:G,'AGG Activity_16'!$A:$A,$B224)+SUMIFS('AGG Activity_EX'!G:G,'AGG Activity_EX'!$A:$A,$B224))-SUMIFS(Activity_EX!G:G,Activity_EX!$A:$A,$A224))/(SUMIFS('AGG Activity_16'!G:G,'AGG Activity_16'!$A:$A,$B224)),1)))))</f>
        <v>8.6306289445752582E-2</v>
      </c>
      <c r="R224" s="7">
        <f>IF(AND(R$1=2017,OR(L224="WH",L224="SH")),IF(COMBDG_Split_Tech!R224="",0,COMBDG_Split_Tech!R224),IF(R$1=2016,IF(COMBDG_Split_Tech!R224="",0,COMBDG_Split_Tech!R224),IF(COMBDG_Split_Tech!R224=1,1,IF(COMBDG_Split_Tech!R224="",0,IFERROR((COMBDG_Split_Tech!R224*(SUMIFS('AGG Activity_16'!H:H,'AGG Activity_16'!$A:$A,$B224)+SUMIFS('AGG Activity_EX'!H:H,'AGG Activity_EX'!$A:$A,$B224))-SUMIFS(Activity_EX!H:H,Activity_EX!$A:$A,$A224))/(SUMIFS('AGG Activity_16'!H:H,'AGG Activity_16'!$A:$A,$B224)),1)))))</f>
        <v>0.13862121552064979</v>
      </c>
      <c r="S224" s="7">
        <f>IF(AND(S$1=2017,OR(M224="WH",M224="SH")),IF(COMBDG_Split_Tech!S224="",0,COMBDG_Split_Tech!S224),IF(S$1=2016,IF(COMBDG_Split_Tech!S224="",0,COMBDG_Split_Tech!S224),IF(COMBDG_Split_Tech!S224=1,1,IF(COMBDG_Split_Tech!S224="",0,IFERROR((COMBDG_Split_Tech!S224*(SUMIFS('AGG Activity_16'!I:I,'AGG Activity_16'!$A:$A,$B224)+SUMIFS('AGG Activity_EX'!I:I,'AGG Activity_EX'!$A:$A,$B224))-SUMIFS(Activity_EX!I:I,Activity_EX!$A:$A,$A224))/(SUMIFS('AGG Activity_16'!I:I,'AGG Activity_16'!$A:$A,$B224)),1)))))</f>
        <v>0</v>
      </c>
      <c r="T224" s="7">
        <f>IF(AND(T$1=2017,OR(N224="WH",N224="SH")),IF(COMBDG_Split_Tech!T224="",0,COMBDG_Split_Tech!T224),IF(T$1=2016,IF(COMBDG_Split_Tech!T224="",0,COMBDG_Split_Tech!T224),IF(COMBDG_Split_Tech!T224=1,1,IF(COMBDG_Split_Tech!T224="",0,IFERROR((COMBDG_Split_Tech!T224*(SUMIFS('AGG Activity_16'!J:J,'AGG Activity_16'!$A:$A,$B224)+SUMIFS('AGG Activity_EX'!J:J,'AGG Activity_EX'!$A:$A,$B224))-SUMIFS(Activity_EX!J:J,Activity_EX!$A:$A,$A224))/(SUMIFS('AGG Activity_16'!J:J,'AGG Activity_16'!$A:$A,$B224)),1)))))</f>
        <v>0</v>
      </c>
      <c r="U224" s="7">
        <f>IF(AND(U$1=2017,OR(O224="WH",O224="SH")),IF(COMBDG_Split_Tech!U224="",0,COMBDG_Split_Tech!U224),IF(U$1=2016,IF(COMBDG_Split_Tech!U224="",0,COMBDG_Split_Tech!U224),IF(COMBDG_Split_Tech!U224=1,1,IF(COMBDG_Split_Tech!U224="",0,IFERROR((COMBDG_Split_Tech!U224*(SUMIFS('AGG Activity_16'!K:K,'AGG Activity_16'!$A:$A,$B224)+SUMIFS('AGG Activity_EX'!K:K,'AGG Activity_EX'!$A:$A,$B224))-SUMIFS(Activity_EX!K:K,Activity_EX!$A:$A,$A224))/(SUMIFS('AGG Activity_16'!K:K,'AGG Activity_16'!$A:$A,$B224)),1)))))</f>
        <v>0</v>
      </c>
    </row>
    <row r="225" spans="1:21" x14ac:dyDescent="0.25">
      <c r="A225" t="str">
        <f>COMBDG_Split_Tech!A225</f>
        <v>COMBDGHLCOldSHFUR___HIGNGA</v>
      </c>
      <c r="B225" t="str">
        <f>COMBDG_Split_Tech!B225</f>
        <v>COMBDGHLCOldSH</v>
      </c>
      <c r="C225" t="str">
        <f>COMBDG_Split_Tech!C225</f>
        <v>COM</v>
      </c>
      <c r="D225" t="str">
        <f>COMBDG_Split_Tech!D225</f>
        <v>BDG</v>
      </c>
      <c r="E225" t="str">
        <f>COMBDG_Split_Tech!E225</f>
        <v>HLC</v>
      </c>
      <c r="F225" t="str">
        <f>COMBDG_Split_Tech!F225</f>
        <v>Old</v>
      </c>
      <c r="G225" t="str">
        <f>COMBDG_Split_Tech!G225</f>
        <v>SH</v>
      </c>
      <c r="H225" t="str">
        <f>COMBDG_Split_Tech!H225</f>
        <v>FUR</v>
      </c>
      <c r="I225" t="str">
        <f>COMBDG_Split_Tech!I225</f>
        <v>___</v>
      </c>
      <c r="J225" t="str">
        <f>COMBDG_Split_Tech!J225</f>
        <v>HIG</v>
      </c>
      <c r="K225" t="str">
        <f>COMBDG_Split_Tech!K225</f>
        <v>NGA</v>
      </c>
      <c r="L225" s="7">
        <f>IF(AND(L$1=2017,OR(F225="WH",F225="SH")),IF(COMBDG_Split_Tech!L225="",0,COMBDG_Split_Tech!L225),IF(L$1=2016,IF(COMBDG_Split_Tech!L225="",0,COMBDG_Split_Tech!L225),IF(COMBDG_Split_Tech!L225=1,1,IF(COMBDG_Split_Tech!L225="",0,IFERROR((COMBDG_Split_Tech!L225*(SUMIFS('AGG Activity_16'!B:B,'AGG Activity_16'!$A:$A,$B225)+SUMIFS('AGG Activity_EX'!B:B,'AGG Activity_EX'!$A:$A,$B225))-SUMIFS(Activity_EX!B:B,Activity_EX!$A:$A,$A225))/(SUMIFS('AGG Activity_16'!B:B,'AGG Activity_16'!$A:$A,$B225)),1)))))</f>
        <v>0</v>
      </c>
      <c r="M225" s="7">
        <f>IF(AND(M$1=2017,OR(G225="WH",G225="SH")),IF(COMBDG_Split_Tech!M225="",0,COMBDG_Split_Tech!M225),IF(M$1=2016,IF(COMBDG_Split_Tech!M225="",0,COMBDG_Split_Tech!M225),IF(COMBDG_Split_Tech!M225=1,1,IF(COMBDG_Split_Tech!M225="",0,IFERROR((COMBDG_Split_Tech!M225*(SUMIFS('AGG Activity_16'!C:C,'AGG Activity_16'!$A:$A,$B225)+SUMIFS('AGG Activity_EX'!C:C,'AGG Activity_EX'!$A:$A,$B225))-SUMIFS(Activity_EX!C:C,Activity_EX!$A:$A,$A225))/(SUMIFS('AGG Activity_16'!C:C,'AGG Activity_16'!$A:$A,$B225)),1)))))</f>
        <v>0</v>
      </c>
      <c r="N225" s="7">
        <f>IF(AND(N$1=2017,OR(H225="WH",H225="SH")),IF(COMBDG_Split_Tech!N225="",0,COMBDG_Split_Tech!N225),IF(N$1=2016,IF(COMBDG_Split_Tech!N225="",0,COMBDG_Split_Tech!N225),IF(COMBDG_Split_Tech!N225=1,1,IF(COMBDG_Split_Tech!N225="",0,IFERROR((COMBDG_Split_Tech!N225*(SUMIFS('AGG Activity_16'!D:D,'AGG Activity_16'!$A:$A,$B225)+SUMIFS('AGG Activity_EX'!D:D,'AGG Activity_EX'!$A:$A,$B225))-SUMIFS(Activity_EX!D:D,Activity_EX!$A:$A,$A225))/(SUMIFS('AGG Activity_16'!D:D,'AGG Activity_16'!$A:$A,$B225)),1)))))</f>
        <v>0</v>
      </c>
      <c r="O225" s="7">
        <f>IF(AND(O$1=2017,OR(I225="WH",I225="SH")),IF(COMBDG_Split_Tech!O225="",0,COMBDG_Split_Tech!O225),IF(O$1=2016,IF(COMBDG_Split_Tech!O225="",0,COMBDG_Split_Tech!O225),IF(COMBDG_Split_Tech!O225=1,1,IF(COMBDG_Split_Tech!O225="",0,IFERROR((COMBDG_Split_Tech!O225*(SUMIFS('AGG Activity_16'!E:E,'AGG Activity_16'!$A:$A,$B225)+SUMIFS('AGG Activity_EX'!E:E,'AGG Activity_EX'!$A:$A,$B225))-SUMIFS(Activity_EX!E:E,Activity_EX!$A:$A,$A225))/(SUMIFS('AGG Activity_16'!E:E,'AGG Activity_16'!$A:$A,$B225)),1)))))</f>
        <v>0</v>
      </c>
      <c r="P225" s="7">
        <f>IF(AND(P$1=2017,OR(J225="WH",J225="SH")),IF(COMBDG_Split_Tech!P225="",0,COMBDG_Split_Tech!P225),IF(P$1=2016,IF(COMBDG_Split_Tech!P225="",0,COMBDG_Split_Tech!P225),IF(COMBDG_Split_Tech!P225=1,1,IF(COMBDG_Split_Tech!P225="",0,IFERROR((COMBDG_Split_Tech!P225*(SUMIFS('AGG Activity_16'!F:F,'AGG Activity_16'!$A:$A,$B225)+SUMIFS('AGG Activity_EX'!F:F,'AGG Activity_EX'!$A:$A,$B225))-SUMIFS(Activity_EX!F:F,Activity_EX!$A:$A,$A225))/(SUMIFS('AGG Activity_16'!F:F,'AGG Activity_16'!$A:$A,$B225)),1)))))</f>
        <v>0</v>
      </c>
      <c r="Q225" s="7">
        <f>IF(AND(Q$1=2017,OR(K225="WH",K225="SH")),IF(COMBDG_Split_Tech!Q225="",0,COMBDG_Split_Tech!Q225),IF(Q$1=2016,IF(COMBDG_Split_Tech!Q225="",0,COMBDG_Split_Tech!Q225),IF(COMBDG_Split_Tech!Q225=1,1,IF(COMBDG_Split_Tech!Q225="",0,IFERROR((COMBDG_Split_Tech!Q225*(SUMIFS('AGG Activity_16'!G:G,'AGG Activity_16'!$A:$A,$B225)+SUMIFS('AGG Activity_EX'!G:G,'AGG Activity_EX'!$A:$A,$B225))-SUMIFS(Activity_EX!G:G,Activity_EX!$A:$A,$A225))/(SUMIFS('AGG Activity_16'!G:G,'AGG Activity_16'!$A:$A,$B225)),1)))))</f>
        <v>0</v>
      </c>
      <c r="R225" s="7">
        <f>IF(AND(R$1=2017,OR(L225="WH",L225="SH")),IF(COMBDG_Split_Tech!R225="",0,COMBDG_Split_Tech!R225),IF(R$1=2016,IF(COMBDG_Split_Tech!R225="",0,COMBDG_Split_Tech!R225),IF(COMBDG_Split_Tech!R225=1,1,IF(COMBDG_Split_Tech!R225="",0,IFERROR((COMBDG_Split_Tech!R225*(SUMIFS('AGG Activity_16'!H:H,'AGG Activity_16'!$A:$A,$B225)+SUMIFS('AGG Activity_EX'!H:H,'AGG Activity_EX'!$A:$A,$B225))-SUMIFS(Activity_EX!H:H,Activity_EX!$A:$A,$A225))/(SUMIFS('AGG Activity_16'!H:H,'AGG Activity_16'!$A:$A,$B225)),1)))))</f>
        <v>0</v>
      </c>
      <c r="S225" s="7">
        <f>IF(AND(S$1=2017,OR(M225="WH",M225="SH")),IF(COMBDG_Split_Tech!S225="",0,COMBDG_Split_Tech!S225),IF(S$1=2016,IF(COMBDG_Split_Tech!S225="",0,COMBDG_Split_Tech!S225),IF(COMBDG_Split_Tech!S225=1,1,IF(COMBDG_Split_Tech!S225="",0,IFERROR((COMBDG_Split_Tech!S225*(SUMIFS('AGG Activity_16'!I:I,'AGG Activity_16'!$A:$A,$B225)+SUMIFS('AGG Activity_EX'!I:I,'AGG Activity_EX'!$A:$A,$B225))-SUMIFS(Activity_EX!I:I,Activity_EX!$A:$A,$A225))/(SUMIFS('AGG Activity_16'!I:I,'AGG Activity_16'!$A:$A,$B225)),1)))))</f>
        <v>0</v>
      </c>
      <c r="T225" s="7">
        <f>IF(AND(T$1=2017,OR(N225="WH",N225="SH")),IF(COMBDG_Split_Tech!T225="",0,COMBDG_Split_Tech!T225),IF(T$1=2016,IF(COMBDG_Split_Tech!T225="",0,COMBDG_Split_Tech!T225),IF(COMBDG_Split_Tech!T225=1,1,IF(COMBDG_Split_Tech!T225="",0,IFERROR((COMBDG_Split_Tech!T225*(SUMIFS('AGG Activity_16'!J:J,'AGG Activity_16'!$A:$A,$B225)+SUMIFS('AGG Activity_EX'!J:J,'AGG Activity_EX'!$A:$A,$B225))-SUMIFS(Activity_EX!J:J,Activity_EX!$A:$A,$A225))/(SUMIFS('AGG Activity_16'!J:J,'AGG Activity_16'!$A:$A,$B225)),1)))))</f>
        <v>0</v>
      </c>
      <c r="U225" s="7">
        <f>IF(AND(U$1=2017,OR(O225="WH",O225="SH")),IF(COMBDG_Split_Tech!U225="",0,COMBDG_Split_Tech!U225),IF(U$1=2016,IF(COMBDG_Split_Tech!U225="",0,COMBDG_Split_Tech!U225),IF(COMBDG_Split_Tech!U225=1,1,IF(COMBDG_Split_Tech!U225="",0,IFERROR((COMBDG_Split_Tech!U225*(SUMIFS('AGG Activity_16'!K:K,'AGG Activity_16'!$A:$A,$B225)+SUMIFS('AGG Activity_EX'!K:K,'AGG Activity_EX'!$A:$A,$B225))-SUMIFS(Activity_EX!K:K,Activity_EX!$A:$A,$A225))/(SUMIFS('AGG Activity_16'!K:K,'AGG Activity_16'!$A:$A,$B225)),1)))))</f>
        <v>0</v>
      </c>
    </row>
    <row r="226" spans="1:21" x14ac:dyDescent="0.25">
      <c r="A226" t="str">
        <f>COMBDG_Split_Tech!A226</f>
        <v>COMBDGHLCOldSHFUR___STDELC</v>
      </c>
      <c r="B226" t="str">
        <f>COMBDG_Split_Tech!B226</f>
        <v>COMBDGHLCOldSH</v>
      </c>
      <c r="C226" t="str">
        <f>COMBDG_Split_Tech!C226</f>
        <v>COM</v>
      </c>
      <c r="D226" t="str">
        <f>COMBDG_Split_Tech!D226</f>
        <v>BDG</v>
      </c>
      <c r="E226" t="str">
        <f>COMBDG_Split_Tech!E226</f>
        <v>HLC</v>
      </c>
      <c r="F226" t="str">
        <f>COMBDG_Split_Tech!F226</f>
        <v>Old</v>
      </c>
      <c r="G226" t="str">
        <f>COMBDG_Split_Tech!G226</f>
        <v>SH</v>
      </c>
      <c r="H226" t="str">
        <f>COMBDG_Split_Tech!H226</f>
        <v>FUR</v>
      </c>
      <c r="I226" t="str">
        <f>COMBDG_Split_Tech!I226</f>
        <v>___</v>
      </c>
      <c r="J226" t="str">
        <f>COMBDG_Split_Tech!J226</f>
        <v>STD</v>
      </c>
      <c r="K226" t="str">
        <f>COMBDG_Split_Tech!K226</f>
        <v>ELC</v>
      </c>
      <c r="L226" s="7">
        <f>IF(AND(L$1=2017,OR(F226="WH",F226="SH")),IF(COMBDG_Split_Tech!L226="",0,COMBDG_Split_Tech!L226),IF(L$1=2016,IF(COMBDG_Split_Tech!L226="",0,COMBDG_Split_Tech!L226),IF(COMBDG_Split_Tech!L226=1,1,IF(COMBDG_Split_Tech!L226="",0,IFERROR((COMBDG_Split_Tech!L226*(SUMIFS('AGG Activity_16'!B:B,'AGG Activity_16'!$A:$A,$B226)+SUMIFS('AGG Activity_EX'!B:B,'AGG Activity_EX'!$A:$A,$B226))-SUMIFS(Activity_EX!B:B,Activity_EX!$A:$A,$A226))/(SUMIFS('AGG Activity_16'!B:B,'AGG Activity_16'!$A:$A,$B226)),1)))))</f>
        <v>0</v>
      </c>
      <c r="M226" s="7">
        <f>IF(AND(M$1=2017,OR(G226="WH",G226="SH")),IF(COMBDG_Split_Tech!M226="",0,COMBDG_Split_Tech!M226),IF(M$1=2016,IF(COMBDG_Split_Tech!M226="",0,COMBDG_Split_Tech!M226),IF(COMBDG_Split_Tech!M226=1,1,IF(COMBDG_Split_Tech!M226="",0,IFERROR((COMBDG_Split_Tech!M226*(SUMIFS('AGG Activity_16'!C:C,'AGG Activity_16'!$A:$A,$B226)+SUMIFS('AGG Activity_EX'!C:C,'AGG Activity_EX'!$A:$A,$B226))-SUMIFS(Activity_EX!C:C,Activity_EX!$A:$A,$A226))/(SUMIFS('AGG Activity_16'!C:C,'AGG Activity_16'!$A:$A,$B226)),1)))))</f>
        <v>0</v>
      </c>
      <c r="N226" s="7">
        <f>IF(AND(N$1=2017,OR(H226="WH",H226="SH")),IF(COMBDG_Split_Tech!N226="",0,COMBDG_Split_Tech!N226),IF(N$1=2016,IF(COMBDG_Split_Tech!N226="",0,COMBDG_Split_Tech!N226),IF(COMBDG_Split_Tech!N226=1,1,IF(COMBDG_Split_Tech!N226="",0,IFERROR((COMBDG_Split_Tech!N226*(SUMIFS('AGG Activity_16'!D:D,'AGG Activity_16'!$A:$A,$B226)+SUMIFS('AGG Activity_EX'!D:D,'AGG Activity_EX'!$A:$A,$B226))-SUMIFS(Activity_EX!D:D,Activity_EX!$A:$A,$A226))/(SUMIFS('AGG Activity_16'!D:D,'AGG Activity_16'!$A:$A,$B226)),1)))))</f>
        <v>0</v>
      </c>
      <c r="O226" s="7">
        <f>IF(AND(O$1=2017,OR(I226="WH",I226="SH")),IF(COMBDG_Split_Tech!O226="",0,COMBDG_Split_Tech!O226),IF(O$1=2016,IF(COMBDG_Split_Tech!O226="",0,COMBDG_Split_Tech!O226),IF(COMBDG_Split_Tech!O226=1,1,IF(COMBDG_Split_Tech!O226="",0,IFERROR((COMBDG_Split_Tech!O226*(SUMIFS('AGG Activity_16'!E:E,'AGG Activity_16'!$A:$A,$B226)+SUMIFS('AGG Activity_EX'!E:E,'AGG Activity_EX'!$A:$A,$B226))-SUMIFS(Activity_EX!E:E,Activity_EX!$A:$A,$A226))/(SUMIFS('AGG Activity_16'!E:E,'AGG Activity_16'!$A:$A,$B226)),1)))))</f>
        <v>0</v>
      </c>
      <c r="P226" s="7">
        <f>IF(AND(P$1=2017,OR(J226="WH",J226="SH")),IF(COMBDG_Split_Tech!P226="",0,COMBDG_Split_Tech!P226),IF(P$1=2016,IF(COMBDG_Split_Tech!P226="",0,COMBDG_Split_Tech!P226),IF(COMBDG_Split_Tech!P226=1,1,IF(COMBDG_Split_Tech!P226="",0,IFERROR((COMBDG_Split_Tech!P226*(SUMIFS('AGG Activity_16'!F:F,'AGG Activity_16'!$A:$A,$B226)+SUMIFS('AGG Activity_EX'!F:F,'AGG Activity_EX'!$A:$A,$B226))-SUMIFS(Activity_EX!F:F,Activity_EX!$A:$A,$A226))/(SUMIFS('AGG Activity_16'!F:F,'AGG Activity_16'!$A:$A,$B226)),1)))))</f>
        <v>0</v>
      </c>
      <c r="Q226" s="7">
        <f>IF(AND(Q$1=2017,OR(K226="WH",K226="SH")),IF(COMBDG_Split_Tech!Q226="",0,COMBDG_Split_Tech!Q226),IF(Q$1=2016,IF(COMBDG_Split_Tech!Q226="",0,COMBDG_Split_Tech!Q226),IF(COMBDG_Split_Tech!Q226=1,1,IF(COMBDG_Split_Tech!Q226="",0,IFERROR((COMBDG_Split_Tech!Q226*(SUMIFS('AGG Activity_16'!G:G,'AGG Activity_16'!$A:$A,$B226)+SUMIFS('AGG Activity_EX'!G:G,'AGG Activity_EX'!$A:$A,$B226))-SUMIFS(Activity_EX!G:G,Activity_EX!$A:$A,$A226))/(SUMIFS('AGG Activity_16'!G:G,'AGG Activity_16'!$A:$A,$B226)),1)))))</f>
        <v>0</v>
      </c>
      <c r="R226" s="7">
        <f>IF(AND(R$1=2017,OR(L226="WH",L226="SH")),IF(COMBDG_Split_Tech!R226="",0,COMBDG_Split_Tech!R226),IF(R$1=2016,IF(COMBDG_Split_Tech!R226="",0,COMBDG_Split_Tech!R226),IF(COMBDG_Split_Tech!R226=1,1,IF(COMBDG_Split_Tech!R226="",0,IFERROR((COMBDG_Split_Tech!R226*(SUMIFS('AGG Activity_16'!H:H,'AGG Activity_16'!$A:$A,$B226)+SUMIFS('AGG Activity_EX'!H:H,'AGG Activity_EX'!$A:$A,$B226))-SUMIFS(Activity_EX!H:H,Activity_EX!$A:$A,$A226))/(SUMIFS('AGG Activity_16'!H:H,'AGG Activity_16'!$A:$A,$B226)),1)))))</f>
        <v>0</v>
      </c>
      <c r="S226" s="7">
        <f>IF(AND(S$1=2017,OR(M226="WH",M226="SH")),IF(COMBDG_Split_Tech!S226="",0,COMBDG_Split_Tech!S226),IF(S$1=2016,IF(COMBDG_Split_Tech!S226="",0,COMBDG_Split_Tech!S226),IF(COMBDG_Split_Tech!S226=1,1,IF(COMBDG_Split_Tech!S226="",0,IFERROR((COMBDG_Split_Tech!S226*(SUMIFS('AGG Activity_16'!I:I,'AGG Activity_16'!$A:$A,$B226)+SUMIFS('AGG Activity_EX'!I:I,'AGG Activity_EX'!$A:$A,$B226))-SUMIFS(Activity_EX!I:I,Activity_EX!$A:$A,$A226))/(SUMIFS('AGG Activity_16'!I:I,'AGG Activity_16'!$A:$A,$B226)),1)))))</f>
        <v>0</v>
      </c>
      <c r="T226" s="7">
        <f>IF(AND(T$1=2017,OR(N226="WH",N226="SH")),IF(COMBDG_Split_Tech!T226="",0,COMBDG_Split_Tech!T226),IF(T$1=2016,IF(COMBDG_Split_Tech!T226="",0,COMBDG_Split_Tech!T226),IF(COMBDG_Split_Tech!T226=1,1,IF(COMBDG_Split_Tech!T226="",0,IFERROR((COMBDG_Split_Tech!T226*(SUMIFS('AGG Activity_16'!J:J,'AGG Activity_16'!$A:$A,$B226)+SUMIFS('AGG Activity_EX'!J:J,'AGG Activity_EX'!$A:$A,$B226))-SUMIFS(Activity_EX!J:J,Activity_EX!$A:$A,$A226))/(SUMIFS('AGG Activity_16'!J:J,'AGG Activity_16'!$A:$A,$B226)),1)))))</f>
        <v>0</v>
      </c>
      <c r="U226" s="7">
        <f>IF(AND(U$1=2017,OR(O226="WH",O226="SH")),IF(COMBDG_Split_Tech!U226="",0,COMBDG_Split_Tech!U226),IF(U$1=2016,IF(COMBDG_Split_Tech!U226="",0,COMBDG_Split_Tech!U226),IF(COMBDG_Split_Tech!U226=1,1,IF(COMBDG_Split_Tech!U226="",0,IFERROR((COMBDG_Split_Tech!U226*(SUMIFS('AGG Activity_16'!K:K,'AGG Activity_16'!$A:$A,$B226)+SUMIFS('AGG Activity_EX'!K:K,'AGG Activity_EX'!$A:$A,$B226))-SUMIFS(Activity_EX!K:K,Activity_EX!$A:$A,$A226))/(SUMIFS('AGG Activity_16'!K:K,'AGG Activity_16'!$A:$A,$B226)),1)))))</f>
        <v>0</v>
      </c>
    </row>
    <row r="227" spans="1:21" x14ac:dyDescent="0.25">
      <c r="A227" t="str">
        <f>COMBDG_Split_Tech!A227</f>
        <v>COMBDGHLCOldSHFUR___STDHFO</v>
      </c>
      <c r="B227" t="str">
        <f>COMBDG_Split_Tech!B227</f>
        <v>COMBDGHLCOldSH</v>
      </c>
      <c r="C227" t="str">
        <f>COMBDG_Split_Tech!C227</f>
        <v>COM</v>
      </c>
      <c r="D227" t="str">
        <f>COMBDG_Split_Tech!D227</f>
        <v>BDG</v>
      </c>
      <c r="E227" t="str">
        <f>COMBDG_Split_Tech!E227</f>
        <v>HLC</v>
      </c>
      <c r="F227" t="str">
        <f>COMBDG_Split_Tech!F227</f>
        <v>Old</v>
      </c>
      <c r="G227" t="str">
        <f>COMBDG_Split_Tech!G227</f>
        <v>SH</v>
      </c>
      <c r="H227" t="str">
        <f>COMBDG_Split_Tech!H227</f>
        <v>FUR</v>
      </c>
      <c r="I227" t="str">
        <f>COMBDG_Split_Tech!I227</f>
        <v>___</v>
      </c>
      <c r="J227" t="str">
        <f>COMBDG_Split_Tech!J227</f>
        <v>STD</v>
      </c>
      <c r="K227" t="str">
        <f>COMBDG_Split_Tech!K227</f>
        <v>HFO</v>
      </c>
      <c r="L227" s="7">
        <f>IF(AND(L$1=2017,OR(F227="WH",F227="SH")),IF(COMBDG_Split_Tech!L227="",0,COMBDG_Split_Tech!L227),IF(L$1=2016,IF(COMBDG_Split_Tech!L227="",0,COMBDG_Split_Tech!L227),IF(COMBDG_Split_Tech!L227=1,1,IF(COMBDG_Split_Tech!L227="",0,IFERROR((COMBDG_Split_Tech!L227*(SUMIFS('AGG Activity_16'!B:B,'AGG Activity_16'!$A:$A,$B227)+SUMIFS('AGG Activity_EX'!B:B,'AGG Activity_EX'!$A:$A,$B227))-SUMIFS(Activity_EX!B:B,Activity_EX!$A:$A,$A227))/(SUMIFS('AGG Activity_16'!B:B,'AGG Activity_16'!$A:$A,$B227)),1)))))</f>
        <v>0</v>
      </c>
      <c r="M227" s="7">
        <f>IF(AND(M$1=2017,OR(G227="WH",G227="SH")),IF(COMBDG_Split_Tech!M227="",0,COMBDG_Split_Tech!M227),IF(M$1=2016,IF(COMBDG_Split_Tech!M227="",0,COMBDG_Split_Tech!M227),IF(COMBDG_Split_Tech!M227=1,1,IF(COMBDG_Split_Tech!M227="",0,IFERROR((COMBDG_Split_Tech!M227*(SUMIFS('AGG Activity_16'!C:C,'AGG Activity_16'!$A:$A,$B227)+SUMIFS('AGG Activity_EX'!C:C,'AGG Activity_EX'!$A:$A,$B227))-SUMIFS(Activity_EX!C:C,Activity_EX!$A:$A,$A227))/(SUMIFS('AGG Activity_16'!C:C,'AGG Activity_16'!$A:$A,$B227)),1)))))</f>
        <v>0</v>
      </c>
      <c r="N227" s="7">
        <f>IF(AND(N$1=2017,OR(H227="WH",H227="SH")),IF(COMBDG_Split_Tech!N227="",0,COMBDG_Split_Tech!N227),IF(N$1=2016,IF(COMBDG_Split_Tech!N227="",0,COMBDG_Split_Tech!N227),IF(COMBDG_Split_Tech!N227=1,1,IF(COMBDG_Split_Tech!N227="",0,IFERROR((COMBDG_Split_Tech!N227*(SUMIFS('AGG Activity_16'!D:D,'AGG Activity_16'!$A:$A,$B227)+SUMIFS('AGG Activity_EX'!D:D,'AGG Activity_EX'!$A:$A,$B227))-SUMIFS(Activity_EX!D:D,Activity_EX!$A:$A,$A227))/(SUMIFS('AGG Activity_16'!D:D,'AGG Activity_16'!$A:$A,$B227)),1)))))</f>
        <v>0</v>
      </c>
      <c r="O227" s="7">
        <f>IF(AND(O$1=2017,OR(I227="WH",I227="SH")),IF(COMBDG_Split_Tech!O227="",0,COMBDG_Split_Tech!O227),IF(O$1=2016,IF(COMBDG_Split_Tech!O227="",0,COMBDG_Split_Tech!O227),IF(COMBDG_Split_Tech!O227=1,1,IF(COMBDG_Split_Tech!O227="",0,IFERROR((COMBDG_Split_Tech!O227*(SUMIFS('AGG Activity_16'!E:E,'AGG Activity_16'!$A:$A,$B227)+SUMIFS('AGG Activity_EX'!E:E,'AGG Activity_EX'!$A:$A,$B227))-SUMIFS(Activity_EX!E:E,Activity_EX!$A:$A,$A227))/(SUMIFS('AGG Activity_16'!E:E,'AGG Activity_16'!$A:$A,$B227)),1)))))</f>
        <v>0</v>
      </c>
      <c r="P227" s="7">
        <f>IF(AND(P$1=2017,OR(J227="WH",J227="SH")),IF(COMBDG_Split_Tech!P227="",0,COMBDG_Split_Tech!P227),IF(P$1=2016,IF(COMBDG_Split_Tech!P227="",0,COMBDG_Split_Tech!P227),IF(COMBDG_Split_Tech!P227=1,1,IF(COMBDG_Split_Tech!P227="",0,IFERROR((COMBDG_Split_Tech!P227*(SUMIFS('AGG Activity_16'!F:F,'AGG Activity_16'!$A:$A,$B227)+SUMIFS('AGG Activity_EX'!F:F,'AGG Activity_EX'!$A:$A,$B227))-SUMIFS(Activity_EX!F:F,Activity_EX!$A:$A,$A227))/(SUMIFS('AGG Activity_16'!F:F,'AGG Activity_16'!$A:$A,$B227)),1)))))</f>
        <v>0</v>
      </c>
      <c r="Q227" s="7">
        <f>IF(AND(Q$1=2017,OR(K227="WH",K227="SH")),IF(COMBDG_Split_Tech!Q227="",0,COMBDG_Split_Tech!Q227),IF(Q$1=2016,IF(COMBDG_Split_Tech!Q227="",0,COMBDG_Split_Tech!Q227),IF(COMBDG_Split_Tech!Q227=1,1,IF(COMBDG_Split_Tech!Q227="",0,IFERROR((COMBDG_Split_Tech!Q227*(SUMIFS('AGG Activity_16'!G:G,'AGG Activity_16'!$A:$A,$B227)+SUMIFS('AGG Activity_EX'!G:G,'AGG Activity_EX'!$A:$A,$B227))-SUMIFS(Activity_EX!G:G,Activity_EX!$A:$A,$A227))/(SUMIFS('AGG Activity_16'!G:G,'AGG Activity_16'!$A:$A,$B227)),1)))))</f>
        <v>0</v>
      </c>
      <c r="R227" s="7">
        <f>IF(AND(R$1=2017,OR(L227="WH",L227="SH")),IF(COMBDG_Split_Tech!R227="",0,COMBDG_Split_Tech!R227),IF(R$1=2016,IF(COMBDG_Split_Tech!R227="",0,COMBDG_Split_Tech!R227),IF(COMBDG_Split_Tech!R227=1,1,IF(COMBDG_Split_Tech!R227="",0,IFERROR((COMBDG_Split_Tech!R227*(SUMIFS('AGG Activity_16'!H:H,'AGG Activity_16'!$A:$A,$B227)+SUMIFS('AGG Activity_EX'!H:H,'AGG Activity_EX'!$A:$A,$B227))-SUMIFS(Activity_EX!H:H,Activity_EX!$A:$A,$A227))/(SUMIFS('AGG Activity_16'!H:H,'AGG Activity_16'!$A:$A,$B227)),1)))))</f>
        <v>0</v>
      </c>
      <c r="S227" s="7">
        <f>IF(AND(S$1=2017,OR(M227="WH",M227="SH")),IF(COMBDG_Split_Tech!S227="",0,COMBDG_Split_Tech!S227),IF(S$1=2016,IF(COMBDG_Split_Tech!S227="",0,COMBDG_Split_Tech!S227),IF(COMBDG_Split_Tech!S227=1,1,IF(COMBDG_Split_Tech!S227="",0,IFERROR((COMBDG_Split_Tech!S227*(SUMIFS('AGG Activity_16'!I:I,'AGG Activity_16'!$A:$A,$B227)+SUMIFS('AGG Activity_EX'!I:I,'AGG Activity_EX'!$A:$A,$B227))-SUMIFS(Activity_EX!I:I,Activity_EX!$A:$A,$A227))/(SUMIFS('AGG Activity_16'!I:I,'AGG Activity_16'!$A:$A,$B227)),1)))))</f>
        <v>0</v>
      </c>
      <c r="T227" s="7">
        <f>IF(AND(T$1=2017,OR(N227="WH",N227="SH")),IF(COMBDG_Split_Tech!T227="",0,COMBDG_Split_Tech!T227),IF(T$1=2016,IF(COMBDG_Split_Tech!T227="",0,COMBDG_Split_Tech!T227),IF(COMBDG_Split_Tech!T227=1,1,IF(COMBDG_Split_Tech!T227="",0,IFERROR((COMBDG_Split_Tech!T227*(SUMIFS('AGG Activity_16'!J:J,'AGG Activity_16'!$A:$A,$B227)+SUMIFS('AGG Activity_EX'!J:J,'AGG Activity_EX'!$A:$A,$B227))-SUMIFS(Activity_EX!J:J,Activity_EX!$A:$A,$A227))/(SUMIFS('AGG Activity_16'!J:J,'AGG Activity_16'!$A:$A,$B227)),1)))))</f>
        <v>0</v>
      </c>
      <c r="U227" s="7">
        <f>IF(AND(U$1=2017,OR(O227="WH",O227="SH")),IF(COMBDG_Split_Tech!U227="",0,COMBDG_Split_Tech!U227),IF(U$1=2016,IF(COMBDG_Split_Tech!U227="",0,COMBDG_Split_Tech!U227),IF(COMBDG_Split_Tech!U227=1,1,IF(COMBDG_Split_Tech!U227="",0,IFERROR((COMBDG_Split_Tech!U227*(SUMIFS('AGG Activity_16'!K:K,'AGG Activity_16'!$A:$A,$B227)+SUMIFS('AGG Activity_EX'!K:K,'AGG Activity_EX'!$A:$A,$B227))-SUMIFS(Activity_EX!K:K,Activity_EX!$A:$A,$A227))/(SUMIFS('AGG Activity_16'!K:K,'AGG Activity_16'!$A:$A,$B227)),1)))))</f>
        <v>0</v>
      </c>
    </row>
    <row r="228" spans="1:21" x14ac:dyDescent="0.25">
      <c r="A228" t="str">
        <f>COMBDG_Split_Tech!A228</f>
        <v>COMBDGHLCOldSHFUR___STDKER</v>
      </c>
      <c r="B228" t="str">
        <f>COMBDG_Split_Tech!B228</f>
        <v>COMBDGHLCOldSH</v>
      </c>
      <c r="C228" t="str">
        <f>COMBDG_Split_Tech!C228</f>
        <v>COM</v>
      </c>
      <c r="D228" t="str">
        <f>COMBDG_Split_Tech!D228</f>
        <v>BDG</v>
      </c>
      <c r="E228" t="str">
        <f>COMBDG_Split_Tech!E228</f>
        <v>HLC</v>
      </c>
      <c r="F228" t="str">
        <f>COMBDG_Split_Tech!F228</f>
        <v>Old</v>
      </c>
      <c r="G228" t="str">
        <f>COMBDG_Split_Tech!G228</f>
        <v>SH</v>
      </c>
      <c r="H228" t="str">
        <f>COMBDG_Split_Tech!H228</f>
        <v>FUR</v>
      </c>
      <c r="I228" t="str">
        <f>COMBDG_Split_Tech!I228</f>
        <v>___</v>
      </c>
      <c r="J228" t="str">
        <f>COMBDG_Split_Tech!J228</f>
        <v>STD</v>
      </c>
      <c r="K228" t="str">
        <f>COMBDG_Split_Tech!K228</f>
        <v>KER</v>
      </c>
      <c r="L228" s="7">
        <f>IF(AND(L$1=2017,OR(F228="WH",F228="SH")),IF(COMBDG_Split_Tech!L228="",0,COMBDG_Split_Tech!L228),IF(L$1=2016,IF(COMBDG_Split_Tech!L228="",0,COMBDG_Split_Tech!L228),IF(COMBDG_Split_Tech!L228=1,1,IF(COMBDG_Split_Tech!L228="",0,IFERROR((COMBDG_Split_Tech!L228*(SUMIFS('AGG Activity_16'!B:B,'AGG Activity_16'!$A:$A,$B228)+SUMIFS('AGG Activity_EX'!B:B,'AGG Activity_EX'!$A:$A,$B228))-SUMIFS(Activity_EX!B:B,Activity_EX!$A:$A,$A228))/(SUMIFS('AGG Activity_16'!B:B,'AGG Activity_16'!$A:$A,$B228)),1)))))</f>
        <v>0</v>
      </c>
      <c r="M228" s="7">
        <f>IF(AND(M$1=2017,OR(G228="WH",G228="SH")),IF(COMBDG_Split_Tech!M228="",0,COMBDG_Split_Tech!M228),IF(M$1=2016,IF(COMBDG_Split_Tech!M228="",0,COMBDG_Split_Tech!M228),IF(COMBDG_Split_Tech!M228=1,1,IF(COMBDG_Split_Tech!M228="",0,IFERROR((COMBDG_Split_Tech!M228*(SUMIFS('AGG Activity_16'!C:C,'AGG Activity_16'!$A:$A,$B228)+SUMIFS('AGG Activity_EX'!C:C,'AGG Activity_EX'!$A:$A,$B228))-SUMIFS(Activity_EX!C:C,Activity_EX!$A:$A,$A228))/(SUMIFS('AGG Activity_16'!C:C,'AGG Activity_16'!$A:$A,$B228)),1)))))</f>
        <v>0</v>
      </c>
      <c r="N228" s="7">
        <f>IF(AND(N$1=2017,OR(H228="WH",H228="SH")),IF(COMBDG_Split_Tech!N228="",0,COMBDG_Split_Tech!N228),IF(N$1=2016,IF(COMBDG_Split_Tech!N228="",0,COMBDG_Split_Tech!N228),IF(COMBDG_Split_Tech!N228=1,1,IF(COMBDG_Split_Tech!N228="",0,IFERROR((COMBDG_Split_Tech!N228*(SUMIFS('AGG Activity_16'!D:D,'AGG Activity_16'!$A:$A,$B228)+SUMIFS('AGG Activity_EX'!D:D,'AGG Activity_EX'!$A:$A,$B228))-SUMIFS(Activity_EX!D:D,Activity_EX!$A:$A,$A228))/(SUMIFS('AGG Activity_16'!D:D,'AGG Activity_16'!$A:$A,$B228)),1)))))</f>
        <v>0</v>
      </c>
      <c r="O228" s="7">
        <f>IF(AND(O$1=2017,OR(I228="WH",I228="SH")),IF(COMBDG_Split_Tech!O228="",0,COMBDG_Split_Tech!O228),IF(O$1=2016,IF(COMBDG_Split_Tech!O228="",0,COMBDG_Split_Tech!O228),IF(COMBDG_Split_Tech!O228=1,1,IF(COMBDG_Split_Tech!O228="",0,IFERROR((COMBDG_Split_Tech!O228*(SUMIFS('AGG Activity_16'!E:E,'AGG Activity_16'!$A:$A,$B228)+SUMIFS('AGG Activity_EX'!E:E,'AGG Activity_EX'!$A:$A,$B228))-SUMIFS(Activity_EX!E:E,Activity_EX!$A:$A,$A228))/(SUMIFS('AGG Activity_16'!E:E,'AGG Activity_16'!$A:$A,$B228)),1)))))</f>
        <v>0</v>
      </c>
      <c r="P228" s="7">
        <f>IF(AND(P$1=2017,OR(J228="WH",J228="SH")),IF(COMBDG_Split_Tech!P228="",0,COMBDG_Split_Tech!P228),IF(P$1=2016,IF(COMBDG_Split_Tech!P228="",0,COMBDG_Split_Tech!P228),IF(COMBDG_Split_Tech!P228=1,1,IF(COMBDG_Split_Tech!P228="",0,IFERROR((COMBDG_Split_Tech!P228*(SUMIFS('AGG Activity_16'!F:F,'AGG Activity_16'!$A:$A,$B228)+SUMIFS('AGG Activity_EX'!F:F,'AGG Activity_EX'!$A:$A,$B228))-SUMIFS(Activity_EX!F:F,Activity_EX!$A:$A,$A228))/(SUMIFS('AGG Activity_16'!F:F,'AGG Activity_16'!$A:$A,$B228)),1)))))</f>
        <v>0</v>
      </c>
      <c r="Q228" s="7">
        <f>IF(AND(Q$1=2017,OR(K228="WH",K228="SH")),IF(COMBDG_Split_Tech!Q228="",0,COMBDG_Split_Tech!Q228),IF(Q$1=2016,IF(COMBDG_Split_Tech!Q228="",0,COMBDG_Split_Tech!Q228),IF(COMBDG_Split_Tech!Q228=1,1,IF(COMBDG_Split_Tech!Q228="",0,IFERROR((COMBDG_Split_Tech!Q228*(SUMIFS('AGG Activity_16'!G:G,'AGG Activity_16'!$A:$A,$B228)+SUMIFS('AGG Activity_EX'!G:G,'AGG Activity_EX'!$A:$A,$B228))-SUMIFS(Activity_EX!G:G,Activity_EX!$A:$A,$A228))/(SUMIFS('AGG Activity_16'!G:G,'AGG Activity_16'!$A:$A,$B228)),1)))))</f>
        <v>0</v>
      </c>
      <c r="R228" s="7">
        <f>IF(AND(R$1=2017,OR(L228="WH",L228="SH")),IF(COMBDG_Split_Tech!R228="",0,COMBDG_Split_Tech!R228),IF(R$1=2016,IF(COMBDG_Split_Tech!R228="",0,COMBDG_Split_Tech!R228),IF(COMBDG_Split_Tech!R228=1,1,IF(COMBDG_Split_Tech!R228="",0,IFERROR((COMBDG_Split_Tech!R228*(SUMIFS('AGG Activity_16'!H:H,'AGG Activity_16'!$A:$A,$B228)+SUMIFS('AGG Activity_EX'!H:H,'AGG Activity_EX'!$A:$A,$B228))-SUMIFS(Activity_EX!H:H,Activity_EX!$A:$A,$A228))/(SUMIFS('AGG Activity_16'!H:H,'AGG Activity_16'!$A:$A,$B228)),1)))))</f>
        <v>0</v>
      </c>
      <c r="S228" s="7">
        <f>IF(AND(S$1=2017,OR(M228="WH",M228="SH")),IF(COMBDG_Split_Tech!S228="",0,COMBDG_Split_Tech!S228),IF(S$1=2016,IF(COMBDG_Split_Tech!S228="",0,COMBDG_Split_Tech!S228),IF(COMBDG_Split_Tech!S228=1,1,IF(COMBDG_Split_Tech!S228="",0,IFERROR((COMBDG_Split_Tech!S228*(SUMIFS('AGG Activity_16'!I:I,'AGG Activity_16'!$A:$A,$B228)+SUMIFS('AGG Activity_EX'!I:I,'AGG Activity_EX'!$A:$A,$B228))-SUMIFS(Activity_EX!I:I,Activity_EX!$A:$A,$A228))/(SUMIFS('AGG Activity_16'!I:I,'AGG Activity_16'!$A:$A,$B228)),1)))))</f>
        <v>0</v>
      </c>
      <c r="T228" s="7">
        <f>IF(AND(T$1=2017,OR(N228="WH",N228="SH")),IF(COMBDG_Split_Tech!T228="",0,COMBDG_Split_Tech!T228),IF(T$1=2016,IF(COMBDG_Split_Tech!T228="",0,COMBDG_Split_Tech!T228),IF(COMBDG_Split_Tech!T228=1,1,IF(COMBDG_Split_Tech!T228="",0,IFERROR((COMBDG_Split_Tech!T228*(SUMIFS('AGG Activity_16'!J:J,'AGG Activity_16'!$A:$A,$B228)+SUMIFS('AGG Activity_EX'!J:J,'AGG Activity_EX'!$A:$A,$B228))-SUMIFS(Activity_EX!J:J,Activity_EX!$A:$A,$A228))/(SUMIFS('AGG Activity_16'!J:J,'AGG Activity_16'!$A:$A,$B228)),1)))))</f>
        <v>0</v>
      </c>
      <c r="U228" s="7">
        <f>IF(AND(U$1=2017,OR(O228="WH",O228="SH")),IF(COMBDG_Split_Tech!U228="",0,COMBDG_Split_Tech!U228),IF(U$1=2016,IF(COMBDG_Split_Tech!U228="",0,COMBDG_Split_Tech!U228),IF(COMBDG_Split_Tech!U228=1,1,IF(COMBDG_Split_Tech!U228="",0,IFERROR((COMBDG_Split_Tech!U228*(SUMIFS('AGG Activity_16'!K:K,'AGG Activity_16'!$A:$A,$B228)+SUMIFS('AGG Activity_EX'!K:K,'AGG Activity_EX'!$A:$A,$B228))-SUMIFS(Activity_EX!K:K,Activity_EX!$A:$A,$A228))/(SUMIFS('AGG Activity_16'!K:K,'AGG Activity_16'!$A:$A,$B228)),1)))))</f>
        <v>0</v>
      </c>
    </row>
    <row r="229" spans="1:21" x14ac:dyDescent="0.25">
      <c r="A229" t="str">
        <f>COMBDG_Split_Tech!A229</f>
        <v>COMBDGHLCOldSHFUR___STDLFO</v>
      </c>
      <c r="B229" t="str">
        <f>COMBDG_Split_Tech!B229</f>
        <v>COMBDGHLCOldSH</v>
      </c>
      <c r="C229" t="str">
        <f>COMBDG_Split_Tech!C229</f>
        <v>COM</v>
      </c>
      <c r="D229" t="str">
        <f>COMBDG_Split_Tech!D229</f>
        <v>BDG</v>
      </c>
      <c r="E229" t="str">
        <f>COMBDG_Split_Tech!E229</f>
        <v>HLC</v>
      </c>
      <c r="F229" t="str">
        <f>COMBDG_Split_Tech!F229</f>
        <v>Old</v>
      </c>
      <c r="G229" t="str">
        <f>COMBDG_Split_Tech!G229</f>
        <v>SH</v>
      </c>
      <c r="H229" t="str">
        <f>COMBDG_Split_Tech!H229</f>
        <v>FUR</v>
      </c>
      <c r="I229" t="str">
        <f>COMBDG_Split_Tech!I229</f>
        <v>___</v>
      </c>
      <c r="J229" t="str">
        <f>COMBDG_Split_Tech!J229</f>
        <v>STD</v>
      </c>
      <c r="K229" t="str">
        <f>COMBDG_Split_Tech!K229</f>
        <v>LFO</v>
      </c>
      <c r="L229" s="7">
        <f>IF(AND(L$1=2017,OR(F229="WH",F229="SH")),IF(COMBDG_Split_Tech!L229="",0,COMBDG_Split_Tech!L229),IF(L$1=2016,IF(COMBDG_Split_Tech!L229="",0,COMBDG_Split_Tech!L229),IF(COMBDG_Split_Tech!L229=1,1,IF(COMBDG_Split_Tech!L229="",0,IFERROR((COMBDG_Split_Tech!L229*(SUMIFS('AGG Activity_16'!B:B,'AGG Activity_16'!$A:$A,$B229)+SUMIFS('AGG Activity_EX'!B:B,'AGG Activity_EX'!$A:$A,$B229))-SUMIFS(Activity_EX!B:B,Activity_EX!$A:$A,$A229))/(SUMIFS('AGG Activity_16'!B:B,'AGG Activity_16'!$A:$A,$B229)),1)))))</f>
        <v>8.1580707446078995E-3</v>
      </c>
      <c r="M229" s="7">
        <f>IF(AND(M$1=2017,OR(G229="WH",G229="SH")),IF(COMBDG_Split_Tech!M229="",0,COMBDG_Split_Tech!M229),IF(M$1=2016,IF(COMBDG_Split_Tech!M229="",0,COMBDG_Split_Tech!M229),IF(COMBDG_Split_Tech!M229=1,1,IF(COMBDG_Split_Tech!M229="",0,IFERROR((COMBDG_Split_Tech!M229*(SUMIFS('AGG Activity_16'!C:C,'AGG Activity_16'!$A:$A,$B229)+SUMIFS('AGG Activity_EX'!C:C,'AGG Activity_EX'!$A:$A,$B229))-SUMIFS(Activity_EX!C:C,Activity_EX!$A:$A,$A229))/(SUMIFS('AGG Activity_16'!C:C,'AGG Activity_16'!$A:$A,$B229)),1)))))</f>
        <v>8.1580707446078995E-3</v>
      </c>
      <c r="N229" s="7">
        <f>IF(AND(N$1=2017,OR(H229="WH",H229="SH")),IF(COMBDG_Split_Tech!N229="",0,COMBDG_Split_Tech!N229),IF(N$1=2016,IF(COMBDG_Split_Tech!N229="",0,COMBDG_Split_Tech!N229),IF(COMBDG_Split_Tech!N229=1,1,IF(COMBDG_Split_Tech!N229="",0,IFERROR((COMBDG_Split_Tech!N229*(SUMIFS('AGG Activity_16'!D:D,'AGG Activity_16'!$A:$A,$B229)+SUMIFS('AGG Activity_EX'!D:D,'AGG Activity_EX'!$A:$A,$B229))-SUMIFS(Activity_EX!D:D,Activity_EX!$A:$A,$A229))/(SUMIFS('AGG Activity_16'!D:D,'AGG Activity_16'!$A:$A,$B229)),1)))))</f>
        <v>9.5736591437990317E-3</v>
      </c>
      <c r="O229" s="7">
        <f>IF(AND(O$1=2017,OR(I229="WH",I229="SH")),IF(COMBDG_Split_Tech!O229="",0,COMBDG_Split_Tech!O229),IF(O$1=2016,IF(COMBDG_Split_Tech!O229="",0,COMBDG_Split_Tech!O229),IF(COMBDG_Split_Tech!O229=1,1,IF(COMBDG_Split_Tech!O229="",0,IFERROR((COMBDG_Split_Tech!O229*(SUMIFS('AGG Activity_16'!E:E,'AGG Activity_16'!$A:$A,$B229)+SUMIFS('AGG Activity_EX'!E:E,'AGG Activity_EX'!$A:$A,$B229))-SUMIFS(Activity_EX!E:E,Activity_EX!$A:$A,$A229))/(SUMIFS('AGG Activity_16'!E:E,'AGG Activity_16'!$A:$A,$B229)),1)))))</f>
        <v>9.323630005609344E-3</v>
      </c>
      <c r="P229" s="7">
        <f>IF(AND(P$1=2017,OR(J229="WH",J229="SH")),IF(COMBDG_Split_Tech!P229="",0,COMBDG_Split_Tech!P229),IF(P$1=2016,IF(COMBDG_Split_Tech!P229="",0,COMBDG_Split_Tech!P229),IF(COMBDG_Split_Tech!P229=1,1,IF(COMBDG_Split_Tech!P229="",0,IFERROR((COMBDG_Split_Tech!P229*(SUMIFS('AGG Activity_16'!F:F,'AGG Activity_16'!$A:$A,$B229)+SUMIFS('AGG Activity_EX'!F:F,'AGG Activity_EX'!$A:$A,$B229))-SUMIFS(Activity_EX!F:F,Activity_EX!$A:$A,$A229))/(SUMIFS('AGG Activity_16'!F:F,'AGG Activity_16'!$A:$A,$B229)),1)))))</f>
        <v>8.979257266493278E-3</v>
      </c>
      <c r="Q229" s="7">
        <f>IF(AND(Q$1=2017,OR(K229="WH",K229="SH")),IF(COMBDG_Split_Tech!Q229="",0,COMBDG_Split_Tech!Q229),IF(Q$1=2016,IF(COMBDG_Split_Tech!Q229="",0,COMBDG_Split_Tech!Q229),IF(COMBDG_Split_Tech!Q229=1,1,IF(COMBDG_Split_Tech!Q229="",0,IFERROR((COMBDG_Split_Tech!Q229*(SUMIFS('AGG Activity_16'!G:G,'AGG Activity_16'!$A:$A,$B229)+SUMIFS('AGG Activity_EX'!G:G,'AGG Activity_EX'!$A:$A,$B229))-SUMIFS(Activity_EX!G:G,Activity_EX!$A:$A,$A229))/(SUMIFS('AGG Activity_16'!G:G,'AGG Activity_16'!$A:$A,$B229)),1)))))</f>
        <v>8.826838767615329E-3</v>
      </c>
      <c r="R229" s="7">
        <f>IF(AND(R$1=2017,OR(L229="WH",L229="SH")),IF(COMBDG_Split_Tech!R229="",0,COMBDG_Split_Tech!R229),IF(R$1=2016,IF(COMBDG_Split_Tech!R229="",0,COMBDG_Split_Tech!R229),IF(COMBDG_Split_Tech!R229=1,1,IF(COMBDG_Split_Tech!R229="",0,IFERROR((COMBDG_Split_Tech!R229*(SUMIFS('AGG Activity_16'!H:H,'AGG Activity_16'!$A:$A,$B229)+SUMIFS('AGG Activity_EX'!H:H,'AGG Activity_EX'!$A:$A,$B229))-SUMIFS(Activity_EX!H:H,Activity_EX!$A:$A,$A229))/(SUMIFS('AGG Activity_16'!H:H,'AGG Activity_16'!$A:$A,$B229)),1)))))</f>
        <v>7.6176673232110888E-3</v>
      </c>
      <c r="S229" s="7">
        <f>IF(AND(S$1=2017,OR(M229="WH",M229="SH")),IF(COMBDG_Split_Tech!S229="",0,COMBDG_Split_Tech!S229),IF(S$1=2016,IF(COMBDG_Split_Tech!S229="",0,COMBDG_Split_Tech!S229),IF(COMBDG_Split_Tech!S229=1,1,IF(COMBDG_Split_Tech!S229="",0,IFERROR((COMBDG_Split_Tech!S229*(SUMIFS('AGG Activity_16'!I:I,'AGG Activity_16'!$A:$A,$B229)+SUMIFS('AGG Activity_EX'!I:I,'AGG Activity_EX'!$A:$A,$B229))-SUMIFS(Activity_EX!I:I,Activity_EX!$A:$A,$A229))/(SUMIFS('AGG Activity_16'!I:I,'AGG Activity_16'!$A:$A,$B229)),1)))))</f>
        <v>0</v>
      </c>
      <c r="T229" s="7">
        <f>IF(AND(T$1=2017,OR(N229="WH",N229="SH")),IF(COMBDG_Split_Tech!T229="",0,COMBDG_Split_Tech!T229),IF(T$1=2016,IF(COMBDG_Split_Tech!T229="",0,COMBDG_Split_Tech!T229),IF(COMBDG_Split_Tech!T229=1,1,IF(COMBDG_Split_Tech!T229="",0,IFERROR((COMBDG_Split_Tech!T229*(SUMIFS('AGG Activity_16'!J:J,'AGG Activity_16'!$A:$A,$B229)+SUMIFS('AGG Activity_EX'!J:J,'AGG Activity_EX'!$A:$A,$B229))-SUMIFS(Activity_EX!J:J,Activity_EX!$A:$A,$A229))/(SUMIFS('AGG Activity_16'!J:J,'AGG Activity_16'!$A:$A,$B229)),1)))))</f>
        <v>0</v>
      </c>
      <c r="U229" s="7">
        <f>IF(AND(U$1=2017,OR(O229="WH",O229="SH")),IF(COMBDG_Split_Tech!U229="",0,COMBDG_Split_Tech!U229),IF(U$1=2016,IF(COMBDG_Split_Tech!U229="",0,COMBDG_Split_Tech!U229),IF(COMBDG_Split_Tech!U229=1,1,IF(COMBDG_Split_Tech!U229="",0,IFERROR((COMBDG_Split_Tech!U229*(SUMIFS('AGG Activity_16'!K:K,'AGG Activity_16'!$A:$A,$B229)+SUMIFS('AGG Activity_EX'!K:K,'AGG Activity_EX'!$A:$A,$B229))-SUMIFS(Activity_EX!K:K,Activity_EX!$A:$A,$A229))/(SUMIFS('AGG Activity_16'!K:K,'AGG Activity_16'!$A:$A,$B229)),1)))))</f>
        <v>0</v>
      </c>
    </row>
    <row r="230" spans="1:21" x14ac:dyDescent="0.25">
      <c r="A230" t="str">
        <f>COMBDG_Split_Tech!A230</f>
        <v>COMBDGHLCOldSHFUR___STDNGA</v>
      </c>
      <c r="B230" t="str">
        <f>COMBDG_Split_Tech!B230</f>
        <v>COMBDGHLCOldSH</v>
      </c>
      <c r="C230" t="str">
        <f>COMBDG_Split_Tech!C230</f>
        <v>COM</v>
      </c>
      <c r="D230" t="str">
        <f>COMBDG_Split_Tech!D230</f>
        <v>BDG</v>
      </c>
      <c r="E230" t="str">
        <f>COMBDG_Split_Tech!E230</f>
        <v>HLC</v>
      </c>
      <c r="F230" t="str">
        <f>COMBDG_Split_Tech!F230</f>
        <v>Old</v>
      </c>
      <c r="G230" t="str">
        <f>COMBDG_Split_Tech!G230</f>
        <v>SH</v>
      </c>
      <c r="H230" t="str">
        <f>COMBDG_Split_Tech!H230</f>
        <v>FUR</v>
      </c>
      <c r="I230" t="str">
        <f>COMBDG_Split_Tech!I230</f>
        <v>___</v>
      </c>
      <c r="J230" t="str">
        <f>COMBDG_Split_Tech!J230</f>
        <v>STD</v>
      </c>
      <c r="K230" t="str">
        <f>COMBDG_Split_Tech!K230</f>
        <v>NGA</v>
      </c>
      <c r="L230" s="7">
        <f>IF(AND(L$1=2017,OR(F230="WH",F230="SH")),IF(COMBDG_Split_Tech!L230="",0,COMBDG_Split_Tech!L230),IF(L$1=2016,IF(COMBDG_Split_Tech!L230="",0,COMBDG_Split_Tech!L230),IF(COMBDG_Split_Tech!L230=1,1,IF(COMBDG_Split_Tech!L230="",0,IFERROR((COMBDG_Split_Tech!L230*(SUMIFS('AGG Activity_16'!B:B,'AGG Activity_16'!$A:$A,$B230)+SUMIFS('AGG Activity_EX'!B:B,'AGG Activity_EX'!$A:$A,$B230))-SUMIFS(Activity_EX!B:B,Activity_EX!$A:$A,$A230))/(SUMIFS('AGG Activity_16'!B:B,'AGG Activity_16'!$A:$A,$B230)),1)))))</f>
        <v>0.78859788218275406</v>
      </c>
      <c r="M230" s="7">
        <f>IF(AND(M$1=2017,OR(G230="WH",G230="SH")),IF(COMBDG_Split_Tech!M230="",0,COMBDG_Split_Tech!M230),IF(M$1=2016,IF(COMBDG_Split_Tech!M230="",0,COMBDG_Split_Tech!M230),IF(COMBDG_Split_Tech!M230=1,1,IF(COMBDG_Split_Tech!M230="",0,IFERROR((COMBDG_Split_Tech!M230*(SUMIFS('AGG Activity_16'!C:C,'AGG Activity_16'!$A:$A,$B230)+SUMIFS('AGG Activity_EX'!C:C,'AGG Activity_EX'!$A:$A,$B230))-SUMIFS(Activity_EX!C:C,Activity_EX!$A:$A,$A230))/(SUMIFS('AGG Activity_16'!C:C,'AGG Activity_16'!$A:$A,$B230)),1)))))</f>
        <v>0.78859788218275406</v>
      </c>
      <c r="N230" s="7">
        <f>IF(AND(N$1=2017,OR(H230="WH",H230="SH")),IF(COMBDG_Split_Tech!N230="",0,COMBDG_Split_Tech!N230),IF(N$1=2016,IF(COMBDG_Split_Tech!N230="",0,COMBDG_Split_Tech!N230),IF(COMBDG_Split_Tech!N230=1,1,IF(COMBDG_Split_Tech!N230="",0,IFERROR((COMBDG_Split_Tech!N230*(SUMIFS('AGG Activity_16'!D:D,'AGG Activity_16'!$A:$A,$B230)+SUMIFS('AGG Activity_EX'!D:D,'AGG Activity_EX'!$A:$A,$B230))-SUMIFS(Activity_EX!D:D,Activity_EX!$A:$A,$A230))/(SUMIFS('AGG Activity_16'!D:D,'AGG Activity_16'!$A:$A,$B230)),1)))))</f>
        <v>0.73320373299318242</v>
      </c>
      <c r="O230" s="7">
        <f>IF(AND(O$1=2017,OR(I230="WH",I230="SH")),IF(COMBDG_Split_Tech!O230="",0,COMBDG_Split_Tech!O230),IF(O$1=2016,IF(COMBDG_Split_Tech!O230="",0,COMBDG_Split_Tech!O230),IF(COMBDG_Split_Tech!O230=1,1,IF(COMBDG_Split_Tech!O230="",0,IFERROR((COMBDG_Split_Tech!O230*(SUMIFS('AGG Activity_16'!E:E,'AGG Activity_16'!$A:$A,$B230)+SUMIFS('AGG Activity_EX'!E:E,'AGG Activity_EX'!$A:$A,$B230))-SUMIFS(Activity_EX!E:E,Activity_EX!$A:$A,$A230))/(SUMIFS('AGG Activity_16'!E:E,'AGG Activity_16'!$A:$A,$B230)),1)))))</f>
        <v>0.73620460101209073</v>
      </c>
      <c r="P230" s="7">
        <f>IF(AND(P$1=2017,OR(J230="WH",J230="SH")),IF(COMBDG_Split_Tech!P230="",0,COMBDG_Split_Tech!P230),IF(P$1=2016,IF(COMBDG_Split_Tech!P230="",0,COMBDG_Split_Tech!P230),IF(COMBDG_Split_Tech!P230=1,1,IF(COMBDG_Split_Tech!P230="",0,IFERROR((COMBDG_Split_Tech!P230*(SUMIFS('AGG Activity_16'!F:F,'AGG Activity_16'!$A:$A,$B230)+SUMIFS('AGG Activity_EX'!F:F,'AGG Activity_EX'!$A:$A,$B230))-SUMIFS(Activity_EX!F:F,Activity_EX!$A:$A,$A230))/(SUMIFS('AGG Activity_16'!F:F,'AGG Activity_16'!$A:$A,$B230)),1)))))</f>
        <v>0.72356934037314102</v>
      </c>
      <c r="Q230" s="7">
        <f>IF(AND(Q$1=2017,OR(K230="WH",K230="SH")),IF(COMBDG_Split_Tech!Q230="",0,COMBDG_Split_Tech!Q230),IF(Q$1=2016,IF(COMBDG_Split_Tech!Q230="",0,COMBDG_Split_Tech!Q230),IF(COMBDG_Split_Tech!Q230=1,1,IF(COMBDG_Split_Tech!Q230="",0,IFERROR((COMBDG_Split_Tech!Q230*(SUMIFS('AGG Activity_16'!G:G,'AGG Activity_16'!$A:$A,$B230)+SUMIFS('AGG Activity_EX'!G:G,'AGG Activity_EX'!$A:$A,$B230))-SUMIFS(Activity_EX!G:G,Activity_EX!$A:$A,$A230))/(SUMIFS('AGG Activity_16'!G:G,'AGG Activity_16'!$A:$A,$B230)),1)))))</f>
        <v>0.72643067151172258</v>
      </c>
      <c r="R230" s="7">
        <f>IF(AND(R$1=2017,OR(L230="WH",L230="SH")),IF(COMBDG_Split_Tech!R230="",0,COMBDG_Split_Tech!R230),IF(R$1=2016,IF(COMBDG_Split_Tech!R230="",0,COMBDG_Split_Tech!R230),IF(COMBDG_Split_Tech!R230=1,1,IF(COMBDG_Split_Tech!R230="",0,IFERROR((COMBDG_Split_Tech!R230*(SUMIFS('AGG Activity_16'!H:H,'AGG Activity_16'!$A:$A,$B230)+SUMIFS('AGG Activity_EX'!H:H,'AGG Activity_EX'!$A:$A,$B230))-SUMIFS(Activity_EX!H:H,Activity_EX!$A:$A,$A230))/(SUMIFS('AGG Activity_16'!H:H,'AGG Activity_16'!$A:$A,$B230)),1)))))</f>
        <v>0.66565073956051335</v>
      </c>
      <c r="S230" s="7">
        <f>IF(AND(S$1=2017,OR(M230="WH",M230="SH")),IF(COMBDG_Split_Tech!S230="",0,COMBDG_Split_Tech!S230),IF(S$1=2016,IF(COMBDG_Split_Tech!S230="",0,COMBDG_Split_Tech!S230),IF(COMBDG_Split_Tech!S230=1,1,IF(COMBDG_Split_Tech!S230="",0,IFERROR((COMBDG_Split_Tech!S230*(SUMIFS('AGG Activity_16'!I:I,'AGG Activity_16'!$A:$A,$B230)+SUMIFS('AGG Activity_EX'!I:I,'AGG Activity_EX'!$A:$A,$B230))-SUMIFS(Activity_EX!I:I,Activity_EX!$A:$A,$A230))/(SUMIFS('AGG Activity_16'!I:I,'AGG Activity_16'!$A:$A,$B230)),1)))))</f>
        <v>0</v>
      </c>
      <c r="T230" s="7">
        <f>IF(AND(T$1=2017,OR(N230="WH",N230="SH")),IF(COMBDG_Split_Tech!T230="",0,COMBDG_Split_Tech!T230),IF(T$1=2016,IF(COMBDG_Split_Tech!T230="",0,COMBDG_Split_Tech!T230),IF(COMBDG_Split_Tech!T230=1,1,IF(COMBDG_Split_Tech!T230="",0,IFERROR((COMBDG_Split_Tech!T230*(SUMIFS('AGG Activity_16'!J:J,'AGG Activity_16'!$A:$A,$B230)+SUMIFS('AGG Activity_EX'!J:J,'AGG Activity_EX'!$A:$A,$B230))-SUMIFS(Activity_EX!J:J,Activity_EX!$A:$A,$A230))/(SUMIFS('AGG Activity_16'!J:J,'AGG Activity_16'!$A:$A,$B230)),1)))))</f>
        <v>0</v>
      </c>
      <c r="U230" s="7">
        <f>IF(AND(U$1=2017,OR(O230="WH",O230="SH")),IF(COMBDG_Split_Tech!U230="",0,COMBDG_Split_Tech!U230),IF(U$1=2016,IF(COMBDG_Split_Tech!U230="",0,COMBDG_Split_Tech!U230),IF(COMBDG_Split_Tech!U230=1,1,IF(COMBDG_Split_Tech!U230="",0,IFERROR((COMBDG_Split_Tech!U230*(SUMIFS('AGG Activity_16'!K:K,'AGG Activity_16'!$A:$A,$B230)+SUMIFS('AGG Activity_EX'!K:K,'AGG Activity_EX'!$A:$A,$B230))-SUMIFS(Activity_EX!K:K,Activity_EX!$A:$A,$A230))/(SUMIFS('AGG Activity_16'!K:K,'AGG Activity_16'!$A:$A,$B230)),1)))))</f>
        <v>0</v>
      </c>
    </row>
    <row r="231" spans="1:21" x14ac:dyDescent="0.25">
      <c r="A231" t="str">
        <f>COMBDG_Split_Tech!A231</f>
        <v>COMBDGHLCOldSHFUR___STDPRO</v>
      </c>
      <c r="B231" t="str">
        <f>COMBDG_Split_Tech!B231</f>
        <v>COMBDGHLCOldSH</v>
      </c>
      <c r="C231" t="str">
        <f>COMBDG_Split_Tech!C231</f>
        <v>COM</v>
      </c>
      <c r="D231" t="str">
        <f>COMBDG_Split_Tech!D231</f>
        <v>BDG</v>
      </c>
      <c r="E231" t="str">
        <f>COMBDG_Split_Tech!E231</f>
        <v>HLC</v>
      </c>
      <c r="F231" t="str">
        <f>COMBDG_Split_Tech!F231</f>
        <v>Old</v>
      </c>
      <c r="G231" t="str">
        <f>COMBDG_Split_Tech!G231</f>
        <v>SH</v>
      </c>
      <c r="H231" t="str">
        <f>COMBDG_Split_Tech!H231</f>
        <v>FUR</v>
      </c>
      <c r="I231" t="str">
        <f>COMBDG_Split_Tech!I231</f>
        <v>___</v>
      </c>
      <c r="J231" t="str">
        <f>COMBDG_Split_Tech!J231</f>
        <v>STD</v>
      </c>
      <c r="K231" t="str">
        <f>COMBDG_Split_Tech!K231</f>
        <v>PRO</v>
      </c>
      <c r="L231" s="7">
        <f>IF(AND(L$1=2017,OR(F231="WH",F231="SH")),IF(COMBDG_Split_Tech!L231="",0,COMBDG_Split_Tech!L231),IF(L$1=2016,IF(COMBDG_Split_Tech!L231="",0,COMBDG_Split_Tech!L231),IF(COMBDG_Split_Tech!L231=1,1,IF(COMBDG_Split_Tech!L231="",0,IFERROR((COMBDG_Split_Tech!L231*(SUMIFS('AGG Activity_16'!B:B,'AGG Activity_16'!$A:$A,$B231)+SUMIFS('AGG Activity_EX'!B:B,'AGG Activity_EX'!$A:$A,$B231))-SUMIFS(Activity_EX!B:B,Activity_EX!$A:$A,$A231))/(SUMIFS('AGG Activity_16'!B:B,'AGG Activity_16'!$A:$A,$B231)),1)))))</f>
        <v>2.6466596366907628E-2</v>
      </c>
      <c r="M231" s="7">
        <f>IF(AND(M$1=2017,OR(G231="WH",G231="SH")),IF(COMBDG_Split_Tech!M231="",0,COMBDG_Split_Tech!M231),IF(M$1=2016,IF(COMBDG_Split_Tech!M231="",0,COMBDG_Split_Tech!M231),IF(COMBDG_Split_Tech!M231=1,1,IF(COMBDG_Split_Tech!M231="",0,IFERROR((COMBDG_Split_Tech!M231*(SUMIFS('AGG Activity_16'!C:C,'AGG Activity_16'!$A:$A,$B231)+SUMIFS('AGG Activity_EX'!C:C,'AGG Activity_EX'!$A:$A,$B231))-SUMIFS(Activity_EX!C:C,Activity_EX!$A:$A,$A231))/(SUMIFS('AGG Activity_16'!C:C,'AGG Activity_16'!$A:$A,$B231)),1)))))</f>
        <v>2.6466596366907628E-2</v>
      </c>
      <c r="N231" s="7">
        <f>IF(AND(N$1=2017,OR(H231="WH",H231="SH")),IF(COMBDG_Split_Tech!N231="",0,COMBDG_Split_Tech!N231),IF(N$1=2016,IF(COMBDG_Split_Tech!N231="",0,COMBDG_Split_Tech!N231),IF(COMBDG_Split_Tech!N231=1,1,IF(COMBDG_Split_Tech!N231="",0,IFERROR((COMBDG_Split_Tech!N231*(SUMIFS('AGG Activity_16'!D:D,'AGG Activity_16'!$A:$A,$B231)+SUMIFS('AGG Activity_EX'!D:D,'AGG Activity_EX'!$A:$A,$B231))-SUMIFS(Activity_EX!D:D,Activity_EX!$A:$A,$A231))/(SUMIFS('AGG Activity_16'!D:D,'AGG Activity_16'!$A:$A,$B231)),1)))))</f>
        <v>2.6846012457500432E-2</v>
      </c>
      <c r="O231" s="7">
        <f>IF(AND(O$1=2017,OR(I231="WH",I231="SH")),IF(COMBDG_Split_Tech!O231="",0,COMBDG_Split_Tech!O231),IF(O$1=2016,IF(COMBDG_Split_Tech!O231="",0,COMBDG_Split_Tech!O231),IF(COMBDG_Split_Tech!O231=1,1,IF(COMBDG_Split_Tech!O231="",0,IFERROR((COMBDG_Split_Tech!O231*(SUMIFS('AGG Activity_16'!E:E,'AGG Activity_16'!$A:$A,$B231)+SUMIFS('AGG Activity_EX'!E:E,'AGG Activity_EX'!$A:$A,$B231))-SUMIFS(Activity_EX!E:E,Activity_EX!$A:$A,$A231))/(SUMIFS('AGG Activity_16'!E:E,'AGG Activity_16'!$A:$A,$B231)),1)))))</f>
        <v>2.6649847044544345E-2</v>
      </c>
      <c r="P231" s="7">
        <f>IF(AND(P$1=2017,OR(J231="WH",J231="SH")),IF(COMBDG_Split_Tech!P231="",0,COMBDG_Split_Tech!P231),IF(P$1=2016,IF(COMBDG_Split_Tech!P231="",0,COMBDG_Split_Tech!P231),IF(COMBDG_Split_Tech!P231=1,1,IF(COMBDG_Split_Tech!P231="",0,IFERROR((COMBDG_Split_Tech!P231*(SUMIFS('AGG Activity_16'!F:F,'AGG Activity_16'!$A:$A,$B231)+SUMIFS('AGG Activity_EX'!F:F,'AGG Activity_EX'!$A:$A,$B231))-SUMIFS(Activity_EX!F:F,Activity_EX!$A:$A,$A231))/(SUMIFS('AGG Activity_16'!F:F,'AGG Activity_16'!$A:$A,$B231)),1)))))</f>
        <v>2.5955446877556361E-2</v>
      </c>
      <c r="Q231" s="7">
        <f>IF(AND(Q$1=2017,OR(K231="WH",K231="SH")),IF(COMBDG_Split_Tech!Q231="",0,COMBDG_Split_Tech!Q231),IF(Q$1=2016,IF(COMBDG_Split_Tech!Q231="",0,COMBDG_Split_Tech!Q231),IF(COMBDG_Split_Tech!Q231=1,1,IF(COMBDG_Split_Tech!Q231="",0,IFERROR((COMBDG_Split_Tech!Q231*(SUMIFS('AGG Activity_16'!G:G,'AGG Activity_16'!$A:$A,$B231)+SUMIFS('AGG Activity_EX'!G:G,'AGG Activity_EX'!$A:$A,$B231))-SUMIFS(Activity_EX!G:G,Activity_EX!$A:$A,$A231))/(SUMIFS('AGG Activity_16'!G:G,'AGG Activity_16'!$A:$A,$B231)),1)))))</f>
        <v>2.5863239499965E-2</v>
      </c>
      <c r="R231" s="7">
        <f>IF(AND(R$1=2017,OR(L231="WH",L231="SH")),IF(COMBDG_Split_Tech!R231="",0,COMBDG_Split_Tech!R231),IF(R$1=2016,IF(COMBDG_Split_Tech!R231="",0,COMBDG_Split_Tech!R231),IF(COMBDG_Split_Tech!R231=1,1,IF(COMBDG_Split_Tech!R231="",0,IFERROR((COMBDG_Split_Tech!R231*(SUMIFS('AGG Activity_16'!H:H,'AGG Activity_16'!$A:$A,$B231)+SUMIFS('AGG Activity_EX'!H:H,'AGG Activity_EX'!$A:$A,$B231))-SUMIFS(Activity_EX!H:H,Activity_EX!$A:$A,$A231))/(SUMIFS('AGG Activity_16'!H:H,'AGG Activity_16'!$A:$A,$B231)),1)))))</f>
        <v>4.0366728725544518E-2</v>
      </c>
      <c r="S231" s="7">
        <f>IF(AND(S$1=2017,OR(M231="WH",M231="SH")),IF(COMBDG_Split_Tech!S231="",0,COMBDG_Split_Tech!S231),IF(S$1=2016,IF(COMBDG_Split_Tech!S231="",0,COMBDG_Split_Tech!S231),IF(COMBDG_Split_Tech!S231=1,1,IF(COMBDG_Split_Tech!S231="",0,IFERROR((COMBDG_Split_Tech!S231*(SUMIFS('AGG Activity_16'!I:I,'AGG Activity_16'!$A:$A,$B231)+SUMIFS('AGG Activity_EX'!I:I,'AGG Activity_EX'!$A:$A,$B231))-SUMIFS(Activity_EX!I:I,Activity_EX!$A:$A,$A231))/(SUMIFS('AGG Activity_16'!I:I,'AGG Activity_16'!$A:$A,$B231)),1)))))</f>
        <v>0</v>
      </c>
      <c r="T231" s="7">
        <f>IF(AND(T$1=2017,OR(N231="WH",N231="SH")),IF(COMBDG_Split_Tech!T231="",0,COMBDG_Split_Tech!T231),IF(T$1=2016,IF(COMBDG_Split_Tech!T231="",0,COMBDG_Split_Tech!T231),IF(COMBDG_Split_Tech!T231=1,1,IF(COMBDG_Split_Tech!T231="",0,IFERROR((COMBDG_Split_Tech!T231*(SUMIFS('AGG Activity_16'!J:J,'AGG Activity_16'!$A:$A,$B231)+SUMIFS('AGG Activity_EX'!J:J,'AGG Activity_EX'!$A:$A,$B231))-SUMIFS(Activity_EX!J:J,Activity_EX!$A:$A,$A231))/(SUMIFS('AGG Activity_16'!J:J,'AGG Activity_16'!$A:$A,$B231)),1)))))</f>
        <v>0</v>
      </c>
      <c r="U231" s="7">
        <f>IF(AND(U$1=2017,OR(O231="WH",O231="SH")),IF(COMBDG_Split_Tech!U231="",0,COMBDG_Split_Tech!U231),IF(U$1=2016,IF(COMBDG_Split_Tech!U231="",0,COMBDG_Split_Tech!U231),IF(COMBDG_Split_Tech!U231=1,1,IF(COMBDG_Split_Tech!U231="",0,IFERROR((COMBDG_Split_Tech!U231*(SUMIFS('AGG Activity_16'!K:K,'AGG Activity_16'!$A:$A,$B231)+SUMIFS('AGG Activity_EX'!K:K,'AGG Activity_EX'!$A:$A,$B231))-SUMIFS(Activity_EX!K:K,Activity_EX!$A:$A,$A231))/(SUMIFS('AGG Activity_16'!K:K,'AGG Activity_16'!$A:$A,$B231)),1)))))</f>
        <v>0</v>
      </c>
    </row>
    <row r="232" spans="1:21" x14ac:dyDescent="0.25">
      <c r="A232" t="str">
        <f>COMBDG_Split_Tech!A232</f>
        <v>COMBDGHLCOldSHHEP___STDELC</v>
      </c>
      <c r="B232" t="str">
        <f>COMBDG_Split_Tech!B232</f>
        <v>COMBDGHLCOldSH</v>
      </c>
      <c r="C232" t="str">
        <f>COMBDG_Split_Tech!C232</f>
        <v>COM</v>
      </c>
      <c r="D232" t="str">
        <f>COMBDG_Split_Tech!D232</f>
        <v>BDG</v>
      </c>
      <c r="E232" t="str">
        <f>COMBDG_Split_Tech!E232</f>
        <v>HLC</v>
      </c>
      <c r="F232" t="str">
        <f>COMBDG_Split_Tech!F232</f>
        <v>Old</v>
      </c>
      <c r="G232" t="str">
        <f>COMBDG_Split_Tech!G232</f>
        <v>SH</v>
      </c>
      <c r="H232" t="str">
        <f>COMBDG_Split_Tech!H232</f>
        <v>HEP</v>
      </c>
      <c r="I232" t="str">
        <f>COMBDG_Split_Tech!I232</f>
        <v>___</v>
      </c>
      <c r="J232" t="str">
        <f>COMBDG_Split_Tech!J232</f>
        <v>STD</v>
      </c>
      <c r="K232" t="str">
        <f>COMBDG_Split_Tech!K232</f>
        <v>ELC</v>
      </c>
      <c r="L232" s="7">
        <f>IF(AND(L$1=2017,OR(F232="WH",F232="SH")),IF(COMBDG_Split_Tech!L232="",0,COMBDG_Split_Tech!L232),IF(L$1=2016,IF(COMBDG_Split_Tech!L232="",0,COMBDG_Split_Tech!L232),IF(COMBDG_Split_Tech!L232=1,1,IF(COMBDG_Split_Tech!L232="",0,IFERROR((COMBDG_Split_Tech!L232*(SUMIFS('AGG Activity_16'!B:B,'AGG Activity_16'!$A:$A,$B232)+SUMIFS('AGG Activity_EX'!B:B,'AGG Activity_EX'!$A:$A,$B232))-SUMIFS(Activity_EX!B:B,Activity_EX!$A:$A,$A232))/(SUMIFS('AGG Activity_16'!B:B,'AGG Activity_16'!$A:$A,$B232)),1)))))</f>
        <v>4.118439315116363E-2</v>
      </c>
      <c r="M232" s="7">
        <f>IF(AND(M$1=2017,OR(G232="WH",G232="SH")),IF(COMBDG_Split_Tech!M232="",0,COMBDG_Split_Tech!M232),IF(M$1=2016,IF(COMBDG_Split_Tech!M232="",0,COMBDG_Split_Tech!M232),IF(COMBDG_Split_Tech!M232=1,1,IF(COMBDG_Split_Tech!M232="",0,IFERROR((COMBDG_Split_Tech!M232*(SUMIFS('AGG Activity_16'!C:C,'AGG Activity_16'!$A:$A,$B232)+SUMIFS('AGG Activity_EX'!C:C,'AGG Activity_EX'!$A:$A,$B232))-SUMIFS(Activity_EX!C:C,Activity_EX!$A:$A,$A232))/(SUMIFS('AGG Activity_16'!C:C,'AGG Activity_16'!$A:$A,$B232)),1)))))</f>
        <v>4.118439315116363E-2</v>
      </c>
      <c r="N232" s="7">
        <f>IF(AND(N$1=2017,OR(H232="WH",H232="SH")),IF(COMBDG_Split_Tech!N232="",0,COMBDG_Split_Tech!N232),IF(N$1=2016,IF(COMBDG_Split_Tech!N232="",0,COMBDG_Split_Tech!N232),IF(COMBDG_Split_Tech!N232=1,1,IF(COMBDG_Split_Tech!N232="",0,IFERROR((COMBDG_Split_Tech!N232*(SUMIFS('AGG Activity_16'!D:D,'AGG Activity_16'!$A:$A,$B232)+SUMIFS('AGG Activity_EX'!D:D,'AGG Activity_EX'!$A:$A,$B232))-SUMIFS(Activity_EX!D:D,Activity_EX!$A:$A,$A232))/(SUMIFS('AGG Activity_16'!D:D,'AGG Activity_16'!$A:$A,$B232)),1)))))</f>
        <v>0.13644857282935408</v>
      </c>
      <c r="O232" s="7">
        <f>IF(AND(O$1=2017,OR(I232="WH",I232="SH")),IF(COMBDG_Split_Tech!O232="",0,COMBDG_Split_Tech!O232),IF(O$1=2016,IF(COMBDG_Split_Tech!O232="",0,COMBDG_Split_Tech!O232),IF(COMBDG_Split_Tech!O232=1,1,IF(COMBDG_Split_Tech!O232="",0,IFERROR((COMBDG_Split_Tech!O232*(SUMIFS('AGG Activity_16'!E:E,'AGG Activity_16'!$A:$A,$B232)+SUMIFS('AGG Activity_EX'!E:E,'AGG Activity_EX'!$A:$A,$B232))-SUMIFS(Activity_EX!E:E,Activity_EX!$A:$A,$A232))/(SUMIFS('AGG Activity_16'!E:E,'AGG Activity_16'!$A:$A,$B232)),1)))))</f>
        <v>0.13249459699539962</v>
      </c>
      <c r="P232" s="7">
        <f>IF(AND(P$1=2017,OR(J232="WH",J232="SH")),IF(COMBDG_Split_Tech!P232="",0,COMBDG_Split_Tech!P232),IF(P$1=2016,IF(COMBDG_Split_Tech!P232="",0,COMBDG_Split_Tech!P232),IF(COMBDG_Split_Tech!P232=1,1,IF(COMBDG_Split_Tech!P232="",0,IFERROR((COMBDG_Split_Tech!P232*(SUMIFS('AGG Activity_16'!F:F,'AGG Activity_16'!$A:$A,$B232)+SUMIFS('AGG Activity_EX'!F:F,'AGG Activity_EX'!$A:$A,$B232))-SUMIFS(Activity_EX!F:F,Activity_EX!$A:$A,$A232))/(SUMIFS('AGG Activity_16'!F:F,'AGG Activity_16'!$A:$A,$B232)),1)))))</f>
        <v>0.12620341663350229</v>
      </c>
      <c r="Q232" s="7">
        <f>IF(AND(Q$1=2017,OR(K232="WH",K232="SH")),IF(COMBDG_Split_Tech!Q232="",0,COMBDG_Split_Tech!Q232),IF(Q$1=2016,IF(COMBDG_Split_Tech!Q232="",0,COMBDG_Split_Tech!Q232),IF(COMBDG_Split_Tech!Q232=1,1,IF(COMBDG_Split_Tech!Q232="",0,IFERROR((COMBDG_Split_Tech!Q232*(SUMIFS('AGG Activity_16'!G:G,'AGG Activity_16'!$A:$A,$B232)+SUMIFS('AGG Activity_EX'!G:G,'AGG Activity_EX'!$A:$A,$B232))-SUMIFS(Activity_EX!G:G,Activity_EX!$A:$A,$A232))/(SUMIFS('AGG Activity_16'!G:G,'AGG Activity_16'!$A:$A,$B232)),1)))))</f>
        <v>0.12300010661777418</v>
      </c>
      <c r="R232" s="7">
        <f>IF(AND(R$1=2017,OR(L232="WH",L232="SH")),IF(COMBDG_Split_Tech!R232="",0,COMBDG_Split_Tech!R232),IF(R$1=2016,IF(COMBDG_Split_Tech!R232="",0,COMBDG_Split_Tech!R232),IF(COMBDG_Split_Tech!R232=1,1,IF(COMBDG_Split_Tech!R232="",0,IFERROR((COMBDG_Split_Tech!R232*(SUMIFS('AGG Activity_16'!H:H,'AGG Activity_16'!$A:$A,$B232)+SUMIFS('AGG Activity_EX'!H:H,'AGG Activity_EX'!$A:$A,$B232))-SUMIFS(Activity_EX!H:H,Activity_EX!$A:$A,$A232))/(SUMIFS('AGG Activity_16'!H:H,'AGG Activity_16'!$A:$A,$B232)),1)))))</f>
        <v>0.12090577826792898</v>
      </c>
      <c r="S232" s="7">
        <f>IF(AND(S$1=2017,OR(M232="WH",M232="SH")),IF(COMBDG_Split_Tech!S232="",0,COMBDG_Split_Tech!S232),IF(S$1=2016,IF(COMBDG_Split_Tech!S232="",0,COMBDG_Split_Tech!S232),IF(COMBDG_Split_Tech!S232=1,1,IF(COMBDG_Split_Tech!S232="",0,IFERROR((COMBDG_Split_Tech!S232*(SUMIFS('AGG Activity_16'!I:I,'AGG Activity_16'!$A:$A,$B232)+SUMIFS('AGG Activity_EX'!I:I,'AGG Activity_EX'!$A:$A,$B232))-SUMIFS(Activity_EX!I:I,Activity_EX!$A:$A,$A232))/(SUMIFS('AGG Activity_16'!I:I,'AGG Activity_16'!$A:$A,$B232)),1)))))</f>
        <v>0</v>
      </c>
      <c r="T232" s="7">
        <f>IF(AND(T$1=2017,OR(N232="WH",N232="SH")),IF(COMBDG_Split_Tech!T232="",0,COMBDG_Split_Tech!T232),IF(T$1=2016,IF(COMBDG_Split_Tech!T232="",0,COMBDG_Split_Tech!T232),IF(COMBDG_Split_Tech!T232=1,1,IF(COMBDG_Split_Tech!T232="",0,IFERROR((COMBDG_Split_Tech!T232*(SUMIFS('AGG Activity_16'!J:J,'AGG Activity_16'!$A:$A,$B232)+SUMIFS('AGG Activity_EX'!J:J,'AGG Activity_EX'!$A:$A,$B232))-SUMIFS(Activity_EX!J:J,Activity_EX!$A:$A,$A232))/(SUMIFS('AGG Activity_16'!J:J,'AGG Activity_16'!$A:$A,$B232)),1)))))</f>
        <v>0</v>
      </c>
      <c r="U232" s="7">
        <f>IF(AND(U$1=2017,OR(O232="WH",O232="SH")),IF(COMBDG_Split_Tech!U232="",0,COMBDG_Split_Tech!U232),IF(U$1=2016,IF(COMBDG_Split_Tech!U232="",0,COMBDG_Split_Tech!U232),IF(COMBDG_Split_Tech!U232=1,1,IF(COMBDG_Split_Tech!U232="",0,IFERROR((COMBDG_Split_Tech!U232*(SUMIFS('AGG Activity_16'!K:K,'AGG Activity_16'!$A:$A,$B232)+SUMIFS('AGG Activity_EX'!K:K,'AGG Activity_EX'!$A:$A,$B232))-SUMIFS(Activity_EX!K:K,Activity_EX!$A:$A,$A232))/(SUMIFS('AGG Activity_16'!K:K,'AGG Activity_16'!$A:$A,$B232)),1)))))</f>
        <v>0</v>
      </c>
    </row>
    <row r="233" spans="1:21" x14ac:dyDescent="0.25">
      <c r="A233" t="str">
        <f>COMBDG_Split_Tech!A233</f>
        <v>COMBDGHLCOldSHPLT___STDELC</v>
      </c>
      <c r="B233" t="str">
        <f>COMBDG_Split_Tech!B233</f>
        <v>COMBDGHLCOldSH</v>
      </c>
      <c r="C233" t="str">
        <f>COMBDG_Split_Tech!C233</f>
        <v>COM</v>
      </c>
      <c r="D233" t="str">
        <f>COMBDG_Split_Tech!D233</f>
        <v>BDG</v>
      </c>
      <c r="E233" t="str">
        <f>COMBDG_Split_Tech!E233</f>
        <v>HLC</v>
      </c>
      <c r="F233" t="str">
        <f>COMBDG_Split_Tech!F233</f>
        <v>Old</v>
      </c>
      <c r="G233" t="str">
        <f>COMBDG_Split_Tech!G233</f>
        <v>SH</v>
      </c>
      <c r="H233" t="str">
        <f>COMBDG_Split_Tech!H233</f>
        <v>PLT</v>
      </c>
      <c r="I233" t="str">
        <f>COMBDG_Split_Tech!I233</f>
        <v>___</v>
      </c>
      <c r="J233" t="str">
        <f>COMBDG_Split_Tech!J233</f>
        <v>STD</v>
      </c>
      <c r="K233" t="str">
        <f>COMBDG_Split_Tech!K233</f>
        <v>ELC</v>
      </c>
      <c r="L233" s="7">
        <f>IF(AND(L$1=2017,OR(F233="WH",F233="SH")),IF(COMBDG_Split_Tech!L233="",0,COMBDG_Split_Tech!L233),IF(L$1=2016,IF(COMBDG_Split_Tech!L233="",0,COMBDG_Split_Tech!L233),IF(COMBDG_Split_Tech!L233=1,1,IF(COMBDG_Split_Tech!L233="",0,IFERROR((COMBDG_Split_Tech!L233*(SUMIFS('AGG Activity_16'!B:B,'AGG Activity_16'!$A:$A,$B233)+SUMIFS('AGG Activity_EX'!B:B,'AGG Activity_EX'!$A:$A,$B233))-SUMIFS(Activity_EX!B:B,Activity_EX!$A:$A,$A233))/(SUMIFS('AGG Activity_16'!B:B,'AGG Activity_16'!$A:$A,$B233)),1)))))</f>
        <v>4.3442091811859943E-2</v>
      </c>
      <c r="M233" s="7">
        <f>IF(AND(M$1=2017,OR(G233="WH",G233="SH")),IF(COMBDG_Split_Tech!M233="",0,COMBDG_Split_Tech!M233),IF(M$1=2016,IF(COMBDG_Split_Tech!M233="",0,COMBDG_Split_Tech!M233),IF(COMBDG_Split_Tech!M233=1,1,IF(COMBDG_Split_Tech!M233="",0,IFERROR((COMBDG_Split_Tech!M233*(SUMIFS('AGG Activity_16'!C:C,'AGG Activity_16'!$A:$A,$B233)+SUMIFS('AGG Activity_EX'!C:C,'AGG Activity_EX'!$A:$A,$B233))-SUMIFS(Activity_EX!C:C,Activity_EX!$A:$A,$A233))/(SUMIFS('AGG Activity_16'!C:C,'AGG Activity_16'!$A:$A,$B233)),1)))))</f>
        <v>4.3442091811859943E-2</v>
      </c>
      <c r="N233" s="7">
        <f>IF(AND(N$1=2017,OR(H233="WH",H233="SH")),IF(COMBDG_Split_Tech!N233="",0,COMBDG_Split_Tech!N233),IF(N$1=2016,IF(COMBDG_Split_Tech!N233="",0,COMBDG_Split_Tech!N233),IF(COMBDG_Split_Tech!N233=1,1,IF(COMBDG_Split_Tech!N233="",0,IFERROR((COMBDG_Split_Tech!N233*(SUMIFS('AGG Activity_16'!D:D,'AGG Activity_16'!$A:$A,$B233)+SUMIFS('AGG Activity_EX'!D:D,'AGG Activity_EX'!$A:$A,$B233))-SUMIFS(Activity_EX!D:D,Activity_EX!$A:$A,$A233))/(SUMIFS('AGG Activity_16'!D:D,'AGG Activity_16'!$A:$A,$B233)),1)))))</f>
        <v>6.1124011173080217E-3</v>
      </c>
      <c r="O233" s="7">
        <f>IF(AND(O$1=2017,OR(I233="WH",I233="SH")),IF(COMBDG_Split_Tech!O233="",0,COMBDG_Split_Tech!O233),IF(O$1=2016,IF(COMBDG_Split_Tech!O233="",0,COMBDG_Split_Tech!O233),IF(COMBDG_Split_Tech!O233=1,1,IF(COMBDG_Split_Tech!O233="",0,IFERROR((COMBDG_Split_Tech!O233*(SUMIFS('AGG Activity_16'!E:E,'AGG Activity_16'!$A:$A,$B233)+SUMIFS('AGG Activity_EX'!E:E,'AGG Activity_EX'!$A:$A,$B233))-SUMIFS(Activity_EX!E:E,Activity_EX!$A:$A,$A233))/(SUMIFS('AGG Activity_16'!E:E,'AGG Activity_16'!$A:$A,$B233)),1)))))</f>
        <v>7.4370700330943654E-3</v>
      </c>
      <c r="P233" s="7">
        <f>IF(AND(P$1=2017,OR(J233="WH",J233="SH")),IF(COMBDG_Split_Tech!P233="",0,COMBDG_Split_Tech!P233),IF(P$1=2016,IF(COMBDG_Split_Tech!P233="",0,COMBDG_Split_Tech!P233),IF(COMBDG_Split_Tech!P233=1,1,IF(COMBDG_Split_Tech!P233="",0,IFERROR((COMBDG_Split_Tech!P233*(SUMIFS('AGG Activity_16'!F:F,'AGG Activity_16'!$A:$A,$B233)+SUMIFS('AGG Activity_EX'!F:F,'AGG Activity_EX'!$A:$A,$B233))-SUMIFS(Activity_EX!F:F,Activity_EX!$A:$A,$A233))/(SUMIFS('AGG Activity_16'!F:F,'AGG Activity_16'!$A:$A,$B233)),1)))))</f>
        <v>2.9148062808905809E-2</v>
      </c>
      <c r="Q233" s="7">
        <f>IF(AND(Q$1=2017,OR(K233="WH",K233="SH")),IF(COMBDG_Split_Tech!Q233="",0,COMBDG_Split_Tech!Q233),IF(Q$1=2016,IF(COMBDG_Split_Tech!Q233="",0,COMBDG_Split_Tech!Q233),IF(COMBDG_Split_Tech!Q233=1,1,IF(COMBDG_Split_Tech!Q233="",0,IFERROR((COMBDG_Split_Tech!Q233*(SUMIFS('AGG Activity_16'!G:G,'AGG Activity_16'!$A:$A,$B233)+SUMIFS('AGG Activity_EX'!G:G,'AGG Activity_EX'!$A:$A,$B233))-SUMIFS(Activity_EX!G:G,Activity_EX!$A:$A,$A233))/(SUMIFS('AGG Activity_16'!G:G,'AGG Activity_16'!$A:$A,$B233)),1)))))</f>
        <v>2.9572854157170789E-2</v>
      </c>
      <c r="R233" s="7">
        <f>IF(AND(R$1=2017,OR(L233="WH",L233="SH")),IF(COMBDG_Split_Tech!R233="",0,COMBDG_Split_Tech!R233),IF(R$1=2016,IF(COMBDG_Split_Tech!R233="",0,COMBDG_Split_Tech!R233),IF(COMBDG_Split_Tech!R233=1,1,IF(COMBDG_Split_Tech!R233="",0,IFERROR((COMBDG_Split_Tech!R233*(SUMIFS('AGG Activity_16'!H:H,'AGG Activity_16'!$A:$A,$B233)+SUMIFS('AGG Activity_EX'!H:H,'AGG Activity_EX'!$A:$A,$B233))-SUMIFS(Activity_EX!H:H,Activity_EX!$A:$A,$A233))/(SUMIFS('AGG Activity_16'!H:H,'AGG Activity_16'!$A:$A,$B233)),1)))))</f>
        <v>2.6837870602151943E-2</v>
      </c>
      <c r="S233" s="7">
        <f>IF(AND(S$1=2017,OR(M233="WH",M233="SH")),IF(COMBDG_Split_Tech!S233="",0,COMBDG_Split_Tech!S233),IF(S$1=2016,IF(COMBDG_Split_Tech!S233="",0,COMBDG_Split_Tech!S233),IF(COMBDG_Split_Tech!S233=1,1,IF(COMBDG_Split_Tech!S233="",0,IFERROR((COMBDG_Split_Tech!S233*(SUMIFS('AGG Activity_16'!I:I,'AGG Activity_16'!$A:$A,$B233)+SUMIFS('AGG Activity_EX'!I:I,'AGG Activity_EX'!$A:$A,$B233))-SUMIFS(Activity_EX!I:I,Activity_EX!$A:$A,$A233))/(SUMIFS('AGG Activity_16'!I:I,'AGG Activity_16'!$A:$A,$B233)),1)))))</f>
        <v>0</v>
      </c>
      <c r="T233" s="7">
        <f>IF(AND(T$1=2017,OR(N233="WH",N233="SH")),IF(COMBDG_Split_Tech!T233="",0,COMBDG_Split_Tech!T233),IF(T$1=2016,IF(COMBDG_Split_Tech!T233="",0,COMBDG_Split_Tech!T233),IF(COMBDG_Split_Tech!T233=1,1,IF(COMBDG_Split_Tech!T233="",0,IFERROR((COMBDG_Split_Tech!T233*(SUMIFS('AGG Activity_16'!J:J,'AGG Activity_16'!$A:$A,$B233)+SUMIFS('AGG Activity_EX'!J:J,'AGG Activity_EX'!$A:$A,$B233))-SUMIFS(Activity_EX!J:J,Activity_EX!$A:$A,$A233))/(SUMIFS('AGG Activity_16'!J:J,'AGG Activity_16'!$A:$A,$B233)),1)))))</f>
        <v>0</v>
      </c>
      <c r="U233" s="7">
        <f>IF(AND(U$1=2017,OR(O233="WH",O233="SH")),IF(COMBDG_Split_Tech!U233="",0,COMBDG_Split_Tech!U233),IF(U$1=2016,IF(COMBDG_Split_Tech!U233="",0,COMBDG_Split_Tech!U233),IF(COMBDG_Split_Tech!U233=1,1,IF(COMBDG_Split_Tech!U233="",0,IFERROR((COMBDG_Split_Tech!U233*(SUMIFS('AGG Activity_16'!K:K,'AGG Activity_16'!$A:$A,$B233)+SUMIFS('AGG Activity_EX'!K:K,'AGG Activity_EX'!$A:$A,$B233))-SUMIFS(Activity_EX!K:K,Activity_EX!$A:$A,$A233))/(SUMIFS('AGG Activity_16'!K:K,'AGG Activity_16'!$A:$A,$B233)),1)))))</f>
        <v>0</v>
      </c>
    </row>
    <row r="234" spans="1:21" x14ac:dyDescent="0.25">
      <c r="A234" t="str">
        <f>COMBDG_Split_Tech!A234</f>
        <v>COMBDGHLCOldSLLED___STDELC</v>
      </c>
      <c r="B234" t="str">
        <f>COMBDG_Split_Tech!B234</f>
        <v>COMBDGHLCOldSL</v>
      </c>
      <c r="C234" t="str">
        <f>COMBDG_Split_Tech!C234</f>
        <v>COM</v>
      </c>
      <c r="D234" t="str">
        <f>COMBDG_Split_Tech!D234</f>
        <v>BDG</v>
      </c>
      <c r="E234" t="str">
        <f>COMBDG_Split_Tech!E234</f>
        <v>HLC</v>
      </c>
      <c r="F234" t="str">
        <f>COMBDG_Split_Tech!F234</f>
        <v>Old</v>
      </c>
      <c r="G234" t="str">
        <f>COMBDG_Split_Tech!G234</f>
        <v>SL</v>
      </c>
      <c r="H234" t="str">
        <f>COMBDG_Split_Tech!H234</f>
        <v>LED</v>
      </c>
      <c r="I234" t="str">
        <f>COMBDG_Split_Tech!I234</f>
        <v>___</v>
      </c>
      <c r="J234" t="str">
        <f>COMBDG_Split_Tech!J234</f>
        <v>STD</v>
      </c>
      <c r="K234" t="str">
        <f>COMBDG_Split_Tech!K234</f>
        <v>ELC</v>
      </c>
      <c r="L234" s="7">
        <f>IF(AND(L$1=2017,OR(F234="WH",F234="SH")),IF(COMBDG_Split_Tech!L234="",0,COMBDG_Split_Tech!L234),IF(L$1=2016,IF(COMBDG_Split_Tech!L234="",0,COMBDG_Split_Tech!L234),IF(COMBDG_Split_Tech!L234=1,1,IF(COMBDG_Split_Tech!L234="",0,IFERROR((COMBDG_Split_Tech!L234*(SUMIFS('AGG Activity_16'!B:B,'AGG Activity_16'!$A:$A,$B234)+SUMIFS('AGG Activity_EX'!B:B,'AGG Activity_EX'!$A:$A,$B234))-SUMIFS(Activity_EX!B:B,Activity_EX!$A:$A,$A234))/(SUMIFS('AGG Activity_16'!B:B,'AGG Activity_16'!$A:$A,$B234)),1)))))</f>
        <v>1</v>
      </c>
      <c r="M234" s="7">
        <f>IF(AND(M$1=2017,OR(G234="WH",G234="SH")),IF(COMBDG_Split_Tech!M234="",0,COMBDG_Split_Tech!M234),IF(M$1=2016,IF(COMBDG_Split_Tech!M234="",0,COMBDG_Split_Tech!M234),IF(COMBDG_Split_Tech!M234=1,1,IF(COMBDG_Split_Tech!M234="",0,IFERROR((COMBDG_Split_Tech!M234*(SUMIFS('AGG Activity_16'!C:C,'AGG Activity_16'!$A:$A,$B234)+SUMIFS('AGG Activity_EX'!C:C,'AGG Activity_EX'!$A:$A,$B234))-SUMIFS(Activity_EX!C:C,Activity_EX!$A:$A,$A234))/(SUMIFS('AGG Activity_16'!C:C,'AGG Activity_16'!$A:$A,$B234)),1)))))</f>
        <v>1</v>
      </c>
      <c r="N234" s="7">
        <f>IF(AND(N$1=2017,OR(H234="WH",H234="SH")),IF(COMBDG_Split_Tech!N234="",0,COMBDG_Split_Tech!N234),IF(N$1=2016,IF(COMBDG_Split_Tech!N234="",0,COMBDG_Split_Tech!N234),IF(COMBDG_Split_Tech!N234=1,1,IF(COMBDG_Split_Tech!N234="",0,IFERROR((COMBDG_Split_Tech!N234*(SUMIFS('AGG Activity_16'!D:D,'AGG Activity_16'!$A:$A,$B234)+SUMIFS('AGG Activity_EX'!D:D,'AGG Activity_EX'!$A:$A,$B234))-SUMIFS(Activity_EX!D:D,Activity_EX!$A:$A,$A234))/(SUMIFS('AGG Activity_16'!D:D,'AGG Activity_16'!$A:$A,$B234)),1)))))</f>
        <v>1</v>
      </c>
      <c r="O234" s="7">
        <f>IF(AND(O$1=2017,OR(I234="WH",I234="SH")),IF(COMBDG_Split_Tech!O234="",0,COMBDG_Split_Tech!O234),IF(O$1=2016,IF(COMBDG_Split_Tech!O234="",0,COMBDG_Split_Tech!O234),IF(COMBDG_Split_Tech!O234=1,1,IF(COMBDG_Split_Tech!O234="",0,IFERROR((COMBDG_Split_Tech!O234*(SUMIFS('AGG Activity_16'!E:E,'AGG Activity_16'!$A:$A,$B234)+SUMIFS('AGG Activity_EX'!E:E,'AGG Activity_EX'!$A:$A,$B234))-SUMIFS(Activity_EX!E:E,Activity_EX!$A:$A,$A234))/(SUMIFS('AGG Activity_16'!E:E,'AGG Activity_16'!$A:$A,$B234)),1)))))</f>
        <v>1</v>
      </c>
      <c r="P234" s="7">
        <f>IF(AND(P$1=2017,OR(J234="WH",J234="SH")),IF(COMBDG_Split_Tech!P234="",0,COMBDG_Split_Tech!P234),IF(P$1=2016,IF(COMBDG_Split_Tech!P234="",0,COMBDG_Split_Tech!P234),IF(COMBDG_Split_Tech!P234=1,1,IF(COMBDG_Split_Tech!P234="",0,IFERROR((COMBDG_Split_Tech!P234*(SUMIFS('AGG Activity_16'!F:F,'AGG Activity_16'!$A:$A,$B234)+SUMIFS('AGG Activity_EX'!F:F,'AGG Activity_EX'!$A:$A,$B234))-SUMIFS(Activity_EX!F:F,Activity_EX!$A:$A,$A234))/(SUMIFS('AGG Activity_16'!F:F,'AGG Activity_16'!$A:$A,$B234)),1)))))</f>
        <v>1</v>
      </c>
      <c r="Q234" s="7">
        <f>IF(AND(Q$1=2017,OR(K234="WH",K234="SH")),IF(COMBDG_Split_Tech!Q234="",0,COMBDG_Split_Tech!Q234),IF(Q$1=2016,IF(COMBDG_Split_Tech!Q234="",0,COMBDG_Split_Tech!Q234),IF(COMBDG_Split_Tech!Q234=1,1,IF(COMBDG_Split_Tech!Q234="",0,IFERROR((COMBDG_Split_Tech!Q234*(SUMIFS('AGG Activity_16'!G:G,'AGG Activity_16'!$A:$A,$B234)+SUMIFS('AGG Activity_EX'!G:G,'AGG Activity_EX'!$A:$A,$B234))-SUMIFS(Activity_EX!G:G,Activity_EX!$A:$A,$A234))/(SUMIFS('AGG Activity_16'!G:G,'AGG Activity_16'!$A:$A,$B234)),1)))))</f>
        <v>1</v>
      </c>
      <c r="R234" s="7">
        <f>IF(AND(R$1=2017,OR(L234="WH",L234="SH")),IF(COMBDG_Split_Tech!R234="",0,COMBDG_Split_Tech!R234),IF(R$1=2016,IF(COMBDG_Split_Tech!R234="",0,COMBDG_Split_Tech!R234),IF(COMBDG_Split_Tech!R234=1,1,IF(COMBDG_Split_Tech!R234="",0,IFERROR((COMBDG_Split_Tech!R234*(SUMIFS('AGG Activity_16'!H:H,'AGG Activity_16'!$A:$A,$B234)+SUMIFS('AGG Activity_EX'!H:H,'AGG Activity_EX'!$A:$A,$B234))-SUMIFS(Activity_EX!H:H,Activity_EX!$A:$A,$A234))/(SUMIFS('AGG Activity_16'!H:H,'AGG Activity_16'!$A:$A,$B234)),1)))))</f>
        <v>1</v>
      </c>
      <c r="S234" s="7">
        <f>IF(AND(S$1=2017,OR(M234="WH",M234="SH")),IF(COMBDG_Split_Tech!S234="",0,COMBDG_Split_Tech!S234),IF(S$1=2016,IF(COMBDG_Split_Tech!S234="",0,COMBDG_Split_Tech!S234),IF(COMBDG_Split_Tech!S234=1,1,IF(COMBDG_Split_Tech!S234="",0,IFERROR((COMBDG_Split_Tech!S234*(SUMIFS('AGG Activity_16'!I:I,'AGG Activity_16'!$A:$A,$B234)+SUMIFS('AGG Activity_EX'!I:I,'AGG Activity_EX'!$A:$A,$B234))-SUMIFS(Activity_EX!I:I,Activity_EX!$A:$A,$A234))/(SUMIFS('AGG Activity_16'!I:I,'AGG Activity_16'!$A:$A,$B234)),1)))))</f>
        <v>0</v>
      </c>
      <c r="T234" s="7">
        <f>IF(AND(T$1=2017,OR(N234="WH",N234="SH")),IF(COMBDG_Split_Tech!T234="",0,COMBDG_Split_Tech!T234),IF(T$1=2016,IF(COMBDG_Split_Tech!T234="",0,COMBDG_Split_Tech!T234),IF(COMBDG_Split_Tech!T234=1,1,IF(COMBDG_Split_Tech!T234="",0,IFERROR((COMBDG_Split_Tech!T234*(SUMIFS('AGG Activity_16'!J:J,'AGG Activity_16'!$A:$A,$B234)+SUMIFS('AGG Activity_EX'!J:J,'AGG Activity_EX'!$A:$A,$B234))-SUMIFS(Activity_EX!J:J,Activity_EX!$A:$A,$A234))/(SUMIFS('AGG Activity_16'!J:J,'AGG Activity_16'!$A:$A,$B234)),1)))))</f>
        <v>0</v>
      </c>
      <c r="U234" s="7">
        <f>IF(AND(U$1=2017,OR(O234="WH",O234="SH")),IF(COMBDG_Split_Tech!U234="",0,COMBDG_Split_Tech!U234),IF(U$1=2016,IF(COMBDG_Split_Tech!U234="",0,COMBDG_Split_Tech!U234),IF(COMBDG_Split_Tech!U234=1,1,IF(COMBDG_Split_Tech!U234="",0,IFERROR((COMBDG_Split_Tech!U234*(SUMIFS('AGG Activity_16'!K:K,'AGG Activity_16'!$A:$A,$B234)+SUMIFS('AGG Activity_EX'!K:K,'AGG Activity_EX'!$A:$A,$B234))-SUMIFS(Activity_EX!K:K,Activity_EX!$A:$A,$A234))/(SUMIFS('AGG Activity_16'!K:K,'AGG Activity_16'!$A:$A,$B234)),1)))))</f>
        <v>0</v>
      </c>
    </row>
    <row r="235" spans="1:21" x14ac:dyDescent="0.25">
      <c r="A235" t="str">
        <f>COMBDG_Split_Tech!A235</f>
        <v>COMBDGHLCOldWH_________DHE</v>
      </c>
      <c r="B235" t="str">
        <f>COMBDG_Split_Tech!B235</f>
        <v>COMBDGHLCOldWH</v>
      </c>
      <c r="C235" t="str">
        <f>COMBDG_Split_Tech!C235</f>
        <v>COM</v>
      </c>
      <c r="D235" t="str">
        <f>COMBDG_Split_Tech!D235</f>
        <v>BDG</v>
      </c>
      <c r="E235" t="str">
        <f>COMBDG_Split_Tech!E235</f>
        <v>HLC</v>
      </c>
      <c r="F235" t="str">
        <f>COMBDG_Split_Tech!F235</f>
        <v>Old</v>
      </c>
      <c r="G235" t="str">
        <f>COMBDG_Split_Tech!G235</f>
        <v>WH</v>
      </c>
      <c r="H235" t="str">
        <f>COMBDG_Split_Tech!H235</f>
        <v>___</v>
      </c>
      <c r="I235" t="str">
        <f>COMBDG_Split_Tech!I235</f>
        <v>___</v>
      </c>
      <c r="J235" t="str">
        <f>COMBDG_Split_Tech!J235</f>
        <v>___</v>
      </c>
      <c r="K235" t="str">
        <f>COMBDG_Split_Tech!K235</f>
        <v>DHE</v>
      </c>
      <c r="L235" s="7">
        <f>IF(AND(L$1=2017,OR(F235="WH",F235="SH")),IF(COMBDG_Split_Tech!L235="",0,COMBDG_Split_Tech!L235),IF(L$1=2016,IF(COMBDG_Split_Tech!L235="",0,COMBDG_Split_Tech!L235),IF(COMBDG_Split_Tech!L235=1,1,IF(COMBDG_Split_Tech!L235="",0,IFERROR((COMBDG_Split_Tech!L235*(SUMIFS('AGG Activity_16'!B:B,'AGG Activity_16'!$A:$A,$B235)+SUMIFS('AGG Activity_EX'!B:B,'AGG Activity_EX'!$A:$A,$B235))-SUMIFS(Activity_EX!B:B,Activity_EX!$A:$A,$A235))/(SUMIFS('AGG Activity_16'!B:B,'AGG Activity_16'!$A:$A,$B235)),1)))))</f>
        <v>9.3310206129615686E-2</v>
      </c>
      <c r="M235" s="7">
        <f>IF(AND(M$1=2017,OR(G235="WH",G235="SH")),IF(COMBDG_Split_Tech!M235="",0,COMBDG_Split_Tech!M235),IF(M$1=2016,IF(COMBDG_Split_Tech!M235="",0,COMBDG_Split_Tech!M235),IF(COMBDG_Split_Tech!M235=1,1,IF(COMBDG_Split_Tech!M235="",0,IFERROR((COMBDG_Split_Tech!M235*(SUMIFS('AGG Activity_16'!C:C,'AGG Activity_16'!$A:$A,$B235)+SUMIFS('AGG Activity_EX'!C:C,'AGG Activity_EX'!$A:$A,$B235))-SUMIFS(Activity_EX!C:C,Activity_EX!$A:$A,$A235))/(SUMIFS('AGG Activity_16'!C:C,'AGG Activity_16'!$A:$A,$B235)),1)))))</f>
        <v>9.3310206129615686E-2</v>
      </c>
      <c r="N235" s="7">
        <f>IF(AND(N$1=2017,OR(H235="WH",H235="SH")),IF(COMBDG_Split_Tech!N235="",0,COMBDG_Split_Tech!N235),IF(N$1=2016,IF(COMBDG_Split_Tech!N235="",0,COMBDG_Split_Tech!N235),IF(COMBDG_Split_Tech!N235=1,1,IF(COMBDG_Split_Tech!N235="",0,IFERROR((COMBDG_Split_Tech!N235*(SUMIFS('AGG Activity_16'!D:D,'AGG Activity_16'!$A:$A,$B235)+SUMIFS('AGG Activity_EX'!D:D,'AGG Activity_EX'!$A:$A,$B235))-SUMIFS(Activity_EX!D:D,Activity_EX!$A:$A,$A235))/(SUMIFS('AGG Activity_16'!D:D,'AGG Activity_16'!$A:$A,$B235)),1)))))</f>
        <v>6.0260889797676173E-2</v>
      </c>
      <c r="O235" s="7">
        <f>IF(AND(O$1=2017,OR(I235="WH",I235="SH")),IF(COMBDG_Split_Tech!O235="",0,COMBDG_Split_Tech!O235),IF(O$1=2016,IF(COMBDG_Split_Tech!O235="",0,COMBDG_Split_Tech!O235),IF(COMBDG_Split_Tech!O235=1,1,IF(COMBDG_Split_Tech!O235="",0,IFERROR((COMBDG_Split_Tech!O235*(SUMIFS('AGG Activity_16'!E:E,'AGG Activity_16'!$A:$A,$B235)+SUMIFS('AGG Activity_EX'!E:E,'AGG Activity_EX'!$A:$A,$B235))-SUMIFS(Activity_EX!E:E,Activity_EX!$A:$A,$A235))/(SUMIFS('AGG Activity_16'!E:E,'AGG Activity_16'!$A:$A,$B235)),1)))))</f>
        <v>6.1220531158900429E-2</v>
      </c>
      <c r="P235" s="7">
        <f>IF(AND(P$1=2017,OR(J235="WH",J235="SH")),IF(COMBDG_Split_Tech!P235="",0,COMBDG_Split_Tech!P235),IF(P$1=2016,IF(COMBDG_Split_Tech!P235="",0,COMBDG_Split_Tech!P235),IF(COMBDG_Split_Tech!P235=1,1,IF(COMBDG_Split_Tech!P235="",0,IFERROR((COMBDG_Split_Tech!P235*(SUMIFS('AGG Activity_16'!F:F,'AGG Activity_16'!$A:$A,$B235)+SUMIFS('AGG Activity_EX'!F:F,'AGG Activity_EX'!$A:$A,$B235))-SUMIFS(Activity_EX!F:F,Activity_EX!$A:$A,$A235))/(SUMIFS('AGG Activity_16'!F:F,'AGG Activity_16'!$A:$A,$B235)),1)))))</f>
        <v>6.2124251237750429E-2</v>
      </c>
      <c r="Q235" s="7">
        <f>IF(AND(Q$1=2017,OR(K235="WH",K235="SH")),IF(COMBDG_Split_Tech!Q235="",0,COMBDG_Split_Tech!Q235),IF(Q$1=2016,IF(COMBDG_Split_Tech!Q235="",0,COMBDG_Split_Tech!Q235),IF(COMBDG_Split_Tech!Q235=1,1,IF(COMBDG_Split_Tech!Q235="",0,IFERROR((COMBDG_Split_Tech!Q235*(SUMIFS('AGG Activity_16'!G:G,'AGG Activity_16'!$A:$A,$B235)+SUMIFS('AGG Activity_EX'!G:G,'AGG Activity_EX'!$A:$A,$B235))-SUMIFS(Activity_EX!G:G,Activity_EX!$A:$A,$A235))/(SUMIFS('AGG Activity_16'!G:G,'AGG Activity_16'!$A:$A,$B235)),1)))))</f>
        <v>6.2978748375659338E-2</v>
      </c>
      <c r="R235" s="7">
        <f>IF(AND(R$1=2017,OR(L235="WH",L235="SH")),IF(COMBDG_Split_Tech!R235="",0,COMBDG_Split_Tech!R235),IF(R$1=2016,IF(COMBDG_Split_Tech!R235="",0,COMBDG_Split_Tech!R235),IF(COMBDG_Split_Tech!R235=1,1,IF(COMBDG_Split_Tech!R235="",0,IFERROR((COMBDG_Split_Tech!R235*(SUMIFS('AGG Activity_16'!H:H,'AGG Activity_16'!$A:$A,$B235)+SUMIFS('AGG Activity_EX'!H:H,'AGG Activity_EX'!$A:$A,$B235))-SUMIFS(Activity_EX!H:H,Activity_EX!$A:$A,$A235))/(SUMIFS('AGG Activity_16'!H:H,'AGG Activity_16'!$A:$A,$B235)),1)))))</f>
        <v>0.10747815685041417</v>
      </c>
      <c r="S235" s="7">
        <f>IF(AND(S$1=2017,OR(M235="WH",M235="SH")),IF(COMBDG_Split_Tech!S235="",0,COMBDG_Split_Tech!S235),IF(S$1=2016,IF(COMBDG_Split_Tech!S235="",0,COMBDG_Split_Tech!S235),IF(COMBDG_Split_Tech!S235=1,1,IF(COMBDG_Split_Tech!S235="",0,IFERROR((COMBDG_Split_Tech!S235*(SUMIFS('AGG Activity_16'!I:I,'AGG Activity_16'!$A:$A,$B235)+SUMIFS('AGG Activity_EX'!I:I,'AGG Activity_EX'!$A:$A,$B235))-SUMIFS(Activity_EX!I:I,Activity_EX!$A:$A,$A235))/(SUMIFS('AGG Activity_16'!I:I,'AGG Activity_16'!$A:$A,$B235)),1)))))</f>
        <v>0</v>
      </c>
      <c r="T235" s="7">
        <f>IF(AND(T$1=2017,OR(N235="WH",N235="SH")),IF(COMBDG_Split_Tech!T235="",0,COMBDG_Split_Tech!T235),IF(T$1=2016,IF(COMBDG_Split_Tech!T235="",0,COMBDG_Split_Tech!T235),IF(COMBDG_Split_Tech!T235=1,1,IF(COMBDG_Split_Tech!T235="",0,IFERROR((COMBDG_Split_Tech!T235*(SUMIFS('AGG Activity_16'!J:J,'AGG Activity_16'!$A:$A,$B235)+SUMIFS('AGG Activity_EX'!J:J,'AGG Activity_EX'!$A:$A,$B235))-SUMIFS(Activity_EX!J:J,Activity_EX!$A:$A,$A235))/(SUMIFS('AGG Activity_16'!J:J,'AGG Activity_16'!$A:$A,$B235)),1)))))</f>
        <v>0</v>
      </c>
      <c r="U235" s="7">
        <f>IF(AND(U$1=2017,OR(O235="WH",O235="SH")),IF(COMBDG_Split_Tech!U235="",0,COMBDG_Split_Tech!U235),IF(U$1=2016,IF(COMBDG_Split_Tech!U235="",0,COMBDG_Split_Tech!U235),IF(COMBDG_Split_Tech!U235=1,1,IF(COMBDG_Split_Tech!U235="",0,IFERROR((COMBDG_Split_Tech!U235*(SUMIFS('AGG Activity_16'!K:K,'AGG Activity_16'!$A:$A,$B235)+SUMIFS('AGG Activity_EX'!K:K,'AGG Activity_EX'!$A:$A,$B235))-SUMIFS(Activity_EX!K:K,Activity_EX!$A:$A,$A235))/(SUMIFS('AGG Activity_16'!K:K,'AGG Activity_16'!$A:$A,$B235)),1)))))</f>
        <v>0</v>
      </c>
    </row>
    <row r="236" spans="1:21" x14ac:dyDescent="0.25">
      <c r="A236" t="str">
        <f>COMBDG_Split_Tech!A236</f>
        <v>COMBDGHLCOldWH______STDELC</v>
      </c>
      <c r="B236" t="str">
        <f>COMBDG_Split_Tech!B236</f>
        <v>COMBDGHLCOldWH</v>
      </c>
      <c r="C236" t="str">
        <f>COMBDG_Split_Tech!C236</f>
        <v>COM</v>
      </c>
      <c r="D236" t="str">
        <f>COMBDG_Split_Tech!D236</f>
        <v>BDG</v>
      </c>
      <c r="E236" t="str">
        <f>COMBDG_Split_Tech!E236</f>
        <v>HLC</v>
      </c>
      <c r="F236" t="str">
        <f>COMBDG_Split_Tech!F236</f>
        <v>Old</v>
      </c>
      <c r="G236" t="str">
        <f>COMBDG_Split_Tech!G236</f>
        <v>WH</v>
      </c>
      <c r="H236" t="str">
        <f>COMBDG_Split_Tech!H236</f>
        <v>___</v>
      </c>
      <c r="I236" t="str">
        <f>COMBDG_Split_Tech!I236</f>
        <v>___</v>
      </c>
      <c r="J236" t="str">
        <f>COMBDG_Split_Tech!J236</f>
        <v>STD</v>
      </c>
      <c r="K236" t="str">
        <f>COMBDG_Split_Tech!K236</f>
        <v>ELC</v>
      </c>
      <c r="L236" s="7">
        <f>IF(AND(L$1=2017,OR(F236="WH",F236="SH")),IF(COMBDG_Split_Tech!L236="",0,COMBDG_Split_Tech!L236),IF(L$1=2016,IF(COMBDG_Split_Tech!L236="",0,COMBDG_Split_Tech!L236),IF(COMBDG_Split_Tech!L236=1,1,IF(COMBDG_Split_Tech!L236="",0,IFERROR((COMBDG_Split_Tech!L236*(SUMIFS('AGG Activity_16'!B:B,'AGG Activity_16'!$A:$A,$B236)+SUMIFS('AGG Activity_EX'!B:B,'AGG Activity_EX'!$A:$A,$B236))-SUMIFS(Activity_EX!B:B,Activity_EX!$A:$A,$A236))/(SUMIFS('AGG Activity_16'!B:B,'AGG Activity_16'!$A:$A,$B236)),1)))))</f>
        <v>4.456922978627615E-2</v>
      </c>
      <c r="M236" s="7">
        <f>IF(AND(M$1=2017,OR(G236="WH",G236="SH")),IF(COMBDG_Split_Tech!M236="",0,COMBDG_Split_Tech!M236),IF(M$1=2016,IF(COMBDG_Split_Tech!M236="",0,COMBDG_Split_Tech!M236),IF(COMBDG_Split_Tech!M236=1,1,IF(COMBDG_Split_Tech!M236="",0,IFERROR((COMBDG_Split_Tech!M236*(SUMIFS('AGG Activity_16'!C:C,'AGG Activity_16'!$A:$A,$B236)+SUMIFS('AGG Activity_EX'!C:C,'AGG Activity_EX'!$A:$A,$B236))-SUMIFS(Activity_EX!C:C,Activity_EX!$A:$A,$A236))/(SUMIFS('AGG Activity_16'!C:C,'AGG Activity_16'!$A:$A,$B236)),1)))))</f>
        <v>4.456922978627615E-2</v>
      </c>
      <c r="N236" s="7">
        <f>IF(AND(N$1=2017,OR(H236="WH",H236="SH")),IF(COMBDG_Split_Tech!N236="",0,COMBDG_Split_Tech!N236),IF(N$1=2016,IF(COMBDG_Split_Tech!N236="",0,COMBDG_Split_Tech!N236),IF(COMBDG_Split_Tech!N236=1,1,IF(COMBDG_Split_Tech!N236="",0,IFERROR((COMBDG_Split_Tech!N236*(SUMIFS('AGG Activity_16'!D:D,'AGG Activity_16'!$A:$A,$B236)+SUMIFS('AGG Activity_EX'!D:D,'AGG Activity_EX'!$A:$A,$B236))-SUMIFS(Activity_EX!D:D,Activity_EX!$A:$A,$A236))/(SUMIFS('AGG Activity_16'!D:D,'AGG Activity_16'!$A:$A,$B236)),1)))))</f>
        <v>4.6204367810909516E-2</v>
      </c>
      <c r="O236" s="7">
        <f>IF(AND(O$1=2017,OR(I236="WH",I236="SH")),IF(COMBDG_Split_Tech!O236="",0,COMBDG_Split_Tech!O236),IF(O$1=2016,IF(COMBDG_Split_Tech!O236="",0,COMBDG_Split_Tech!O236),IF(COMBDG_Split_Tech!O236=1,1,IF(COMBDG_Split_Tech!O236="",0,IFERROR((COMBDG_Split_Tech!O236*(SUMIFS('AGG Activity_16'!E:E,'AGG Activity_16'!$A:$A,$B236)+SUMIFS('AGG Activity_EX'!E:E,'AGG Activity_EX'!$A:$A,$B236))-SUMIFS(Activity_EX!E:E,Activity_EX!$A:$A,$A236))/(SUMIFS('AGG Activity_16'!E:E,'AGG Activity_16'!$A:$A,$B236)),1)))))</f>
        <v>4.6160857306614934E-2</v>
      </c>
      <c r="P236" s="7">
        <f>IF(AND(P$1=2017,OR(J236="WH",J236="SH")),IF(COMBDG_Split_Tech!P236="",0,COMBDG_Split_Tech!P236),IF(P$1=2016,IF(COMBDG_Split_Tech!P236="",0,COMBDG_Split_Tech!P236),IF(COMBDG_Split_Tech!P236=1,1,IF(COMBDG_Split_Tech!P236="",0,IFERROR((COMBDG_Split_Tech!P236*(SUMIFS('AGG Activity_16'!F:F,'AGG Activity_16'!$A:$A,$B236)+SUMIFS('AGG Activity_EX'!F:F,'AGG Activity_EX'!$A:$A,$B236))-SUMIFS(Activity_EX!F:F,Activity_EX!$A:$A,$A236))/(SUMIFS('AGG Activity_16'!F:F,'AGG Activity_16'!$A:$A,$B236)),1)))))</f>
        <v>4.6117637293148994E-2</v>
      </c>
      <c r="Q236" s="7">
        <f>IF(AND(Q$1=2017,OR(K236="WH",K236="SH")),IF(COMBDG_Split_Tech!Q236="",0,COMBDG_Split_Tech!Q236),IF(Q$1=2016,IF(COMBDG_Split_Tech!Q236="",0,COMBDG_Split_Tech!Q236),IF(COMBDG_Split_Tech!Q236=1,1,IF(COMBDG_Split_Tech!Q236="",0,IFERROR((COMBDG_Split_Tech!Q236*(SUMIFS('AGG Activity_16'!G:G,'AGG Activity_16'!$A:$A,$B236)+SUMIFS('AGG Activity_EX'!G:G,'AGG Activity_EX'!$A:$A,$B236))-SUMIFS(Activity_EX!G:G,Activity_EX!$A:$A,$A236))/(SUMIFS('AGG Activity_16'!G:G,'AGG Activity_16'!$A:$A,$B236)),1)))))</f>
        <v>4.6077178897412578E-2</v>
      </c>
      <c r="R236" s="7">
        <f>IF(AND(R$1=2017,OR(L236="WH",L236="SH")),IF(COMBDG_Split_Tech!R236="",0,COMBDG_Split_Tech!R236),IF(R$1=2016,IF(COMBDG_Split_Tech!R236="",0,COMBDG_Split_Tech!R236),IF(COMBDG_Split_Tech!R236=1,1,IF(COMBDG_Split_Tech!R236="",0,IFERROR((COMBDG_Split_Tech!R236*(SUMIFS('AGG Activity_16'!H:H,'AGG Activity_16'!$A:$A,$B236)+SUMIFS('AGG Activity_EX'!H:H,'AGG Activity_EX'!$A:$A,$B236))-SUMIFS(Activity_EX!H:H,Activity_EX!$A:$A,$A236))/(SUMIFS('AGG Activity_16'!H:H,'AGG Activity_16'!$A:$A,$B236)),1)))))</f>
        <v>4.3873915463999082E-2</v>
      </c>
      <c r="S236" s="7">
        <f>IF(AND(S$1=2017,OR(M236="WH",M236="SH")),IF(COMBDG_Split_Tech!S236="",0,COMBDG_Split_Tech!S236),IF(S$1=2016,IF(COMBDG_Split_Tech!S236="",0,COMBDG_Split_Tech!S236),IF(COMBDG_Split_Tech!S236=1,1,IF(COMBDG_Split_Tech!S236="",0,IFERROR((COMBDG_Split_Tech!S236*(SUMIFS('AGG Activity_16'!I:I,'AGG Activity_16'!$A:$A,$B236)+SUMIFS('AGG Activity_EX'!I:I,'AGG Activity_EX'!$A:$A,$B236))-SUMIFS(Activity_EX!I:I,Activity_EX!$A:$A,$A236))/(SUMIFS('AGG Activity_16'!I:I,'AGG Activity_16'!$A:$A,$B236)),1)))))</f>
        <v>0</v>
      </c>
      <c r="T236" s="7">
        <f>IF(AND(T$1=2017,OR(N236="WH",N236="SH")),IF(COMBDG_Split_Tech!T236="",0,COMBDG_Split_Tech!T236),IF(T$1=2016,IF(COMBDG_Split_Tech!T236="",0,COMBDG_Split_Tech!T236),IF(COMBDG_Split_Tech!T236=1,1,IF(COMBDG_Split_Tech!T236="",0,IFERROR((COMBDG_Split_Tech!T236*(SUMIFS('AGG Activity_16'!J:J,'AGG Activity_16'!$A:$A,$B236)+SUMIFS('AGG Activity_EX'!J:J,'AGG Activity_EX'!$A:$A,$B236))-SUMIFS(Activity_EX!J:J,Activity_EX!$A:$A,$A236))/(SUMIFS('AGG Activity_16'!J:J,'AGG Activity_16'!$A:$A,$B236)),1)))))</f>
        <v>0</v>
      </c>
      <c r="U236" s="7">
        <f>IF(AND(U$1=2017,OR(O236="WH",O236="SH")),IF(COMBDG_Split_Tech!U236="",0,COMBDG_Split_Tech!U236),IF(U$1=2016,IF(COMBDG_Split_Tech!U236="",0,COMBDG_Split_Tech!U236),IF(COMBDG_Split_Tech!U236=1,1,IF(COMBDG_Split_Tech!U236="",0,IFERROR((COMBDG_Split_Tech!U236*(SUMIFS('AGG Activity_16'!K:K,'AGG Activity_16'!$A:$A,$B236)+SUMIFS('AGG Activity_EX'!K:K,'AGG Activity_EX'!$A:$A,$B236))-SUMIFS(Activity_EX!K:K,Activity_EX!$A:$A,$A236))/(SUMIFS('AGG Activity_16'!K:K,'AGG Activity_16'!$A:$A,$B236)),1)))))</f>
        <v>0</v>
      </c>
    </row>
    <row r="237" spans="1:21" x14ac:dyDescent="0.25">
      <c r="A237" t="str">
        <f>COMBDG_Split_Tech!A237</f>
        <v>COMBDGHLCOldWH______STDHFO</v>
      </c>
      <c r="B237" t="str">
        <f>COMBDG_Split_Tech!B237</f>
        <v>COMBDGHLCOldWH</v>
      </c>
      <c r="C237" t="str">
        <f>COMBDG_Split_Tech!C237</f>
        <v>COM</v>
      </c>
      <c r="D237" t="str">
        <f>COMBDG_Split_Tech!D237</f>
        <v>BDG</v>
      </c>
      <c r="E237" t="str">
        <f>COMBDG_Split_Tech!E237</f>
        <v>HLC</v>
      </c>
      <c r="F237" t="str">
        <f>COMBDG_Split_Tech!F237</f>
        <v>Old</v>
      </c>
      <c r="G237" t="str">
        <f>COMBDG_Split_Tech!G237</f>
        <v>WH</v>
      </c>
      <c r="H237" t="str">
        <f>COMBDG_Split_Tech!H237</f>
        <v>___</v>
      </c>
      <c r="I237" t="str">
        <f>COMBDG_Split_Tech!I237</f>
        <v>___</v>
      </c>
      <c r="J237" t="str">
        <f>COMBDG_Split_Tech!J237</f>
        <v>STD</v>
      </c>
      <c r="K237" t="str">
        <f>COMBDG_Split_Tech!K237</f>
        <v>HFO</v>
      </c>
      <c r="L237" s="7">
        <f>IF(AND(L$1=2017,OR(F237="WH",F237="SH")),IF(COMBDG_Split_Tech!L237="",0,COMBDG_Split_Tech!L237),IF(L$1=2016,IF(COMBDG_Split_Tech!L237="",0,COMBDG_Split_Tech!L237),IF(COMBDG_Split_Tech!L237=1,1,IF(COMBDG_Split_Tech!L237="",0,IFERROR((COMBDG_Split_Tech!L237*(SUMIFS('AGG Activity_16'!B:B,'AGG Activity_16'!$A:$A,$B237)+SUMIFS('AGG Activity_EX'!B:B,'AGG Activity_EX'!$A:$A,$B237))-SUMIFS(Activity_EX!B:B,Activity_EX!$A:$A,$A237))/(SUMIFS('AGG Activity_16'!B:B,'AGG Activity_16'!$A:$A,$B237)),1)))))</f>
        <v>0</v>
      </c>
      <c r="M237" s="7">
        <f>IF(AND(M$1=2017,OR(G237="WH",G237="SH")),IF(COMBDG_Split_Tech!M237="",0,COMBDG_Split_Tech!M237),IF(M$1=2016,IF(COMBDG_Split_Tech!M237="",0,COMBDG_Split_Tech!M237),IF(COMBDG_Split_Tech!M237=1,1,IF(COMBDG_Split_Tech!M237="",0,IFERROR((COMBDG_Split_Tech!M237*(SUMIFS('AGG Activity_16'!C:C,'AGG Activity_16'!$A:$A,$B237)+SUMIFS('AGG Activity_EX'!C:C,'AGG Activity_EX'!$A:$A,$B237))-SUMIFS(Activity_EX!C:C,Activity_EX!$A:$A,$A237))/(SUMIFS('AGG Activity_16'!C:C,'AGG Activity_16'!$A:$A,$B237)),1)))))</f>
        <v>0</v>
      </c>
      <c r="N237" s="7">
        <f>IF(AND(N$1=2017,OR(H237="WH",H237="SH")),IF(COMBDG_Split_Tech!N237="",0,COMBDG_Split_Tech!N237),IF(N$1=2016,IF(COMBDG_Split_Tech!N237="",0,COMBDG_Split_Tech!N237),IF(COMBDG_Split_Tech!N237=1,1,IF(COMBDG_Split_Tech!N237="",0,IFERROR((COMBDG_Split_Tech!N237*(SUMIFS('AGG Activity_16'!D:D,'AGG Activity_16'!$A:$A,$B237)+SUMIFS('AGG Activity_EX'!D:D,'AGG Activity_EX'!$A:$A,$B237))-SUMIFS(Activity_EX!D:D,Activity_EX!$A:$A,$A237))/(SUMIFS('AGG Activity_16'!D:D,'AGG Activity_16'!$A:$A,$B237)),1)))))</f>
        <v>0</v>
      </c>
      <c r="O237" s="7">
        <f>IF(AND(O$1=2017,OR(I237="WH",I237="SH")),IF(COMBDG_Split_Tech!O237="",0,COMBDG_Split_Tech!O237),IF(O$1=2016,IF(COMBDG_Split_Tech!O237="",0,COMBDG_Split_Tech!O237),IF(COMBDG_Split_Tech!O237=1,1,IF(COMBDG_Split_Tech!O237="",0,IFERROR((COMBDG_Split_Tech!O237*(SUMIFS('AGG Activity_16'!E:E,'AGG Activity_16'!$A:$A,$B237)+SUMIFS('AGG Activity_EX'!E:E,'AGG Activity_EX'!$A:$A,$B237))-SUMIFS(Activity_EX!E:E,Activity_EX!$A:$A,$A237))/(SUMIFS('AGG Activity_16'!E:E,'AGG Activity_16'!$A:$A,$B237)),1)))))</f>
        <v>0</v>
      </c>
      <c r="P237" s="7">
        <f>IF(AND(P$1=2017,OR(J237="WH",J237="SH")),IF(COMBDG_Split_Tech!P237="",0,COMBDG_Split_Tech!P237),IF(P$1=2016,IF(COMBDG_Split_Tech!P237="",0,COMBDG_Split_Tech!P237),IF(COMBDG_Split_Tech!P237=1,1,IF(COMBDG_Split_Tech!P237="",0,IFERROR((COMBDG_Split_Tech!P237*(SUMIFS('AGG Activity_16'!F:F,'AGG Activity_16'!$A:$A,$B237)+SUMIFS('AGG Activity_EX'!F:F,'AGG Activity_EX'!$A:$A,$B237))-SUMIFS(Activity_EX!F:F,Activity_EX!$A:$A,$A237))/(SUMIFS('AGG Activity_16'!F:F,'AGG Activity_16'!$A:$A,$B237)),1)))))</f>
        <v>0</v>
      </c>
      <c r="Q237" s="7">
        <f>IF(AND(Q$1=2017,OR(K237="WH",K237="SH")),IF(COMBDG_Split_Tech!Q237="",0,COMBDG_Split_Tech!Q237),IF(Q$1=2016,IF(COMBDG_Split_Tech!Q237="",0,COMBDG_Split_Tech!Q237),IF(COMBDG_Split_Tech!Q237=1,1,IF(COMBDG_Split_Tech!Q237="",0,IFERROR((COMBDG_Split_Tech!Q237*(SUMIFS('AGG Activity_16'!G:G,'AGG Activity_16'!$A:$A,$B237)+SUMIFS('AGG Activity_EX'!G:G,'AGG Activity_EX'!$A:$A,$B237))-SUMIFS(Activity_EX!G:G,Activity_EX!$A:$A,$A237))/(SUMIFS('AGG Activity_16'!G:G,'AGG Activity_16'!$A:$A,$B237)),1)))))</f>
        <v>0</v>
      </c>
      <c r="R237" s="7">
        <f>IF(AND(R$1=2017,OR(L237="WH",L237="SH")),IF(COMBDG_Split_Tech!R237="",0,COMBDG_Split_Tech!R237),IF(R$1=2016,IF(COMBDG_Split_Tech!R237="",0,COMBDG_Split_Tech!R237),IF(COMBDG_Split_Tech!R237=1,1,IF(COMBDG_Split_Tech!R237="",0,IFERROR((COMBDG_Split_Tech!R237*(SUMIFS('AGG Activity_16'!H:H,'AGG Activity_16'!$A:$A,$B237)+SUMIFS('AGG Activity_EX'!H:H,'AGG Activity_EX'!$A:$A,$B237))-SUMIFS(Activity_EX!H:H,Activity_EX!$A:$A,$A237))/(SUMIFS('AGG Activity_16'!H:H,'AGG Activity_16'!$A:$A,$B237)),1)))))</f>
        <v>0</v>
      </c>
      <c r="S237" s="7">
        <f>IF(AND(S$1=2017,OR(M237="WH",M237="SH")),IF(COMBDG_Split_Tech!S237="",0,COMBDG_Split_Tech!S237),IF(S$1=2016,IF(COMBDG_Split_Tech!S237="",0,COMBDG_Split_Tech!S237),IF(COMBDG_Split_Tech!S237=1,1,IF(COMBDG_Split_Tech!S237="",0,IFERROR((COMBDG_Split_Tech!S237*(SUMIFS('AGG Activity_16'!I:I,'AGG Activity_16'!$A:$A,$B237)+SUMIFS('AGG Activity_EX'!I:I,'AGG Activity_EX'!$A:$A,$B237))-SUMIFS(Activity_EX!I:I,Activity_EX!$A:$A,$A237))/(SUMIFS('AGG Activity_16'!I:I,'AGG Activity_16'!$A:$A,$B237)),1)))))</f>
        <v>0</v>
      </c>
      <c r="T237" s="7">
        <f>IF(AND(T$1=2017,OR(N237="WH",N237="SH")),IF(COMBDG_Split_Tech!T237="",0,COMBDG_Split_Tech!T237),IF(T$1=2016,IF(COMBDG_Split_Tech!T237="",0,COMBDG_Split_Tech!T237),IF(COMBDG_Split_Tech!T237=1,1,IF(COMBDG_Split_Tech!T237="",0,IFERROR((COMBDG_Split_Tech!T237*(SUMIFS('AGG Activity_16'!J:J,'AGG Activity_16'!$A:$A,$B237)+SUMIFS('AGG Activity_EX'!J:J,'AGG Activity_EX'!$A:$A,$B237))-SUMIFS(Activity_EX!J:J,Activity_EX!$A:$A,$A237))/(SUMIFS('AGG Activity_16'!J:J,'AGG Activity_16'!$A:$A,$B237)),1)))))</f>
        <v>0</v>
      </c>
      <c r="U237" s="7">
        <f>IF(AND(U$1=2017,OR(O237="WH",O237="SH")),IF(COMBDG_Split_Tech!U237="",0,COMBDG_Split_Tech!U237),IF(U$1=2016,IF(COMBDG_Split_Tech!U237="",0,COMBDG_Split_Tech!U237),IF(COMBDG_Split_Tech!U237=1,1,IF(COMBDG_Split_Tech!U237="",0,IFERROR((COMBDG_Split_Tech!U237*(SUMIFS('AGG Activity_16'!K:K,'AGG Activity_16'!$A:$A,$B237)+SUMIFS('AGG Activity_EX'!K:K,'AGG Activity_EX'!$A:$A,$B237))-SUMIFS(Activity_EX!K:K,Activity_EX!$A:$A,$A237))/(SUMIFS('AGG Activity_16'!K:K,'AGG Activity_16'!$A:$A,$B237)),1)))))</f>
        <v>0</v>
      </c>
    </row>
    <row r="238" spans="1:21" x14ac:dyDescent="0.25">
      <c r="A238" t="str">
        <f>COMBDG_Split_Tech!A238</f>
        <v>COMBDGHLCOldWH______STDKER</v>
      </c>
      <c r="B238" t="str">
        <f>COMBDG_Split_Tech!B238</f>
        <v>COMBDGHLCOldWH</v>
      </c>
      <c r="C238" t="str">
        <f>COMBDG_Split_Tech!C238</f>
        <v>COM</v>
      </c>
      <c r="D238" t="str">
        <f>COMBDG_Split_Tech!D238</f>
        <v>BDG</v>
      </c>
      <c r="E238" t="str">
        <f>COMBDG_Split_Tech!E238</f>
        <v>HLC</v>
      </c>
      <c r="F238" t="str">
        <f>COMBDG_Split_Tech!F238</f>
        <v>Old</v>
      </c>
      <c r="G238" t="str">
        <f>COMBDG_Split_Tech!G238</f>
        <v>WH</v>
      </c>
      <c r="H238" t="str">
        <f>COMBDG_Split_Tech!H238</f>
        <v>___</v>
      </c>
      <c r="I238" t="str">
        <f>COMBDG_Split_Tech!I238</f>
        <v>___</v>
      </c>
      <c r="J238" t="str">
        <f>COMBDG_Split_Tech!J238</f>
        <v>STD</v>
      </c>
      <c r="K238" t="str">
        <f>COMBDG_Split_Tech!K238</f>
        <v>KER</v>
      </c>
      <c r="L238" s="7">
        <f>IF(AND(L$1=2017,OR(F238="WH",F238="SH")),IF(COMBDG_Split_Tech!L238="",0,COMBDG_Split_Tech!L238),IF(L$1=2016,IF(COMBDG_Split_Tech!L238="",0,COMBDG_Split_Tech!L238),IF(COMBDG_Split_Tech!L238=1,1,IF(COMBDG_Split_Tech!L238="",0,IFERROR((COMBDG_Split_Tech!L238*(SUMIFS('AGG Activity_16'!B:B,'AGG Activity_16'!$A:$A,$B238)+SUMIFS('AGG Activity_EX'!B:B,'AGG Activity_EX'!$A:$A,$B238))-SUMIFS(Activity_EX!B:B,Activity_EX!$A:$A,$A238))/(SUMIFS('AGG Activity_16'!B:B,'AGG Activity_16'!$A:$A,$B238)),1)))))</f>
        <v>0</v>
      </c>
      <c r="M238" s="7">
        <f>IF(AND(M$1=2017,OR(G238="WH",G238="SH")),IF(COMBDG_Split_Tech!M238="",0,COMBDG_Split_Tech!M238),IF(M$1=2016,IF(COMBDG_Split_Tech!M238="",0,COMBDG_Split_Tech!M238),IF(COMBDG_Split_Tech!M238=1,1,IF(COMBDG_Split_Tech!M238="",0,IFERROR((COMBDG_Split_Tech!M238*(SUMIFS('AGG Activity_16'!C:C,'AGG Activity_16'!$A:$A,$B238)+SUMIFS('AGG Activity_EX'!C:C,'AGG Activity_EX'!$A:$A,$B238))-SUMIFS(Activity_EX!C:C,Activity_EX!$A:$A,$A238))/(SUMIFS('AGG Activity_16'!C:C,'AGG Activity_16'!$A:$A,$B238)),1)))))</f>
        <v>0</v>
      </c>
      <c r="N238" s="7">
        <f>IF(AND(N$1=2017,OR(H238="WH",H238="SH")),IF(COMBDG_Split_Tech!N238="",0,COMBDG_Split_Tech!N238),IF(N$1=2016,IF(COMBDG_Split_Tech!N238="",0,COMBDG_Split_Tech!N238),IF(COMBDG_Split_Tech!N238=1,1,IF(COMBDG_Split_Tech!N238="",0,IFERROR((COMBDG_Split_Tech!N238*(SUMIFS('AGG Activity_16'!D:D,'AGG Activity_16'!$A:$A,$B238)+SUMIFS('AGG Activity_EX'!D:D,'AGG Activity_EX'!$A:$A,$B238))-SUMIFS(Activity_EX!D:D,Activity_EX!$A:$A,$A238))/(SUMIFS('AGG Activity_16'!D:D,'AGG Activity_16'!$A:$A,$B238)),1)))))</f>
        <v>0</v>
      </c>
      <c r="O238" s="7">
        <f>IF(AND(O$1=2017,OR(I238="WH",I238="SH")),IF(COMBDG_Split_Tech!O238="",0,COMBDG_Split_Tech!O238),IF(O$1=2016,IF(COMBDG_Split_Tech!O238="",0,COMBDG_Split_Tech!O238),IF(COMBDG_Split_Tech!O238=1,1,IF(COMBDG_Split_Tech!O238="",0,IFERROR((COMBDG_Split_Tech!O238*(SUMIFS('AGG Activity_16'!E:E,'AGG Activity_16'!$A:$A,$B238)+SUMIFS('AGG Activity_EX'!E:E,'AGG Activity_EX'!$A:$A,$B238))-SUMIFS(Activity_EX!E:E,Activity_EX!$A:$A,$A238))/(SUMIFS('AGG Activity_16'!E:E,'AGG Activity_16'!$A:$A,$B238)),1)))))</f>
        <v>0</v>
      </c>
      <c r="P238" s="7">
        <f>IF(AND(P$1=2017,OR(J238="WH",J238="SH")),IF(COMBDG_Split_Tech!P238="",0,COMBDG_Split_Tech!P238),IF(P$1=2016,IF(COMBDG_Split_Tech!P238="",0,COMBDG_Split_Tech!P238),IF(COMBDG_Split_Tech!P238=1,1,IF(COMBDG_Split_Tech!P238="",0,IFERROR((COMBDG_Split_Tech!P238*(SUMIFS('AGG Activity_16'!F:F,'AGG Activity_16'!$A:$A,$B238)+SUMIFS('AGG Activity_EX'!F:F,'AGG Activity_EX'!$A:$A,$B238))-SUMIFS(Activity_EX!F:F,Activity_EX!$A:$A,$A238))/(SUMIFS('AGG Activity_16'!F:F,'AGG Activity_16'!$A:$A,$B238)),1)))))</f>
        <v>0</v>
      </c>
      <c r="Q238" s="7">
        <f>IF(AND(Q$1=2017,OR(K238="WH",K238="SH")),IF(COMBDG_Split_Tech!Q238="",0,COMBDG_Split_Tech!Q238),IF(Q$1=2016,IF(COMBDG_Split_Tech!Q238="",0,COMBDG_Split_Tech!Q238),IF(COMBDG_Split_Tech!Q238=1,1,IF(COMBDG_Split_Tech!Q238="",0,IFERROR((COMBDG_Split_Tech!Q238*(SUMIFS('AGG Activity_16'!G:G,'AGG Activity_16'!$A:$A,$B238)+SUMIFS('AGG Activity_EX'!G:G,'AGG Activity_EX'!$A:$A,$B238))-SUMIFS(Activity_EX!G:G,Activity_EX!$A:$A,$A238))/(SUMIFS('AGG Activity_16'!G:G,'AGG Activity_16'!$A:$A,$B238)),1)))))</f>
        <v>0</v>
      </c>
      <c r="R238" s="7">
        <f>IF(AND(R$1=2017,OR(L238="WH",L238="SH")),IF(COMBDG_Split_Tech!R238="",0,COMBDG_Split_Tech!R238),IF(R$1=2016,IF(COMBDG_Split_Tech!R238="",0,COMBDG_Split_Tech!R238),IF(COMBDG_Split_Tech!R238=1,1,IF(COMBDG_Split_Tech!R238="",0,IFERROR((COMBDG_Split_Tech!R238*(SUMIFS('AGG Activity_16'!H:H,'AGG Activity_16'!$A:$A,$B238)+SUMIFS('AGG Activity_EX'!H:H,'AGG Activity_EX'!$A:$A,$B238))-SUMIFS(Activity_EX!H:H,Activity_EX!$A:$A,$A238))/(SUMIFS('AGG Activity_16'!H:H,'AGG Activity_16'!$A:$A,$B238)),1)))))</f>
        <v>0</v>
      </c>
      <c r="S238" s="7">
        <f>IF(AND(S$1=2017,OR(M238="WH",M238="SH")),IF(COMBDG_Split_Tech!S238="",0,COMBDG_Split_Tech!S238),IF(S$1=2016,IF(COMBDG_Split_Tech!S238="",0,COMBDG_Split_Tech!S238),IF(COMBDG_Split_Tech!S238=1,1,IF(COMBDG_Split_Tech!S238="",0,IFERROR((COMBDG_Split_Tech!S238*(SUMIFS('AGG Activity_16'!I:I,'AGG Activity_16'!$A:$A,$B238)+SUMIFS('AGG Activity_EX'!I:I,'AGG Activity_EX'!$A:$A,$B238))-SUMIFS(Activity_EX!I:I,Activity_EX!$A:$A,$A238))/(SUMIFS('AGG Activity_16'!I:I,'AGG Activity_16'!$A:$A,$B238)),1)))))</f>
        <v>0</v>
      </c>
      <c r="T238" s="7">
        <f>IF(AND(T$1=2017,OR(N238="WH",N238="SH")),IF(COMBDG_Split_Tech!T238="",0,COMBDG_Split_Tech!T238),IF(T$1=2016,IF(COMBDG_Split_Tech!T238="",0,COMBDG_Split_Tech!T238),IF(COMBDG_Split_Tech!T238=1,1,IF(COMBDG_Split_Tech!T238="",0,IFERROR((COMBDG_Split_Tech!T238*(SUMIFS('AGG Activity_16'!J:J,'AGG Activity_16'!$A:$A,$B238)+SUMIFS('AGG Activity_EX'!J:J,'AGG Activity_EX'!$A:$A,$B238))-SUMIFS(Activity_EX!J:J,Activity_EX!$A:$A,$A238))/(SUMIFS('AGG Activity_16'!J:J,'AGG Activity_16'!$A:$A,$B238)),1)))))</f>
        <v>0</v>
      </c>
      <c r="U238" s="7">
        <f>IF(AND(U$1=2017,OR(O238="WH",O238="SH")),IF(COMBDG_Split_Tech!U238="",0,COMBDG_Split_Tech!U238),IF(U$1=2016,IF(COMBDG_Split_Tech!U238="",0,COMBDG_Split_Tech!U238),IF(COMBDG_Split_Tech!U238=1,1,IF(COMBDG_Split_Tech!U238="",0,IFERROR((COMBDG_Split_Tech!U238*(SUMIFS('AGG Activity_16'!K:K,'AGG Activity_16'!$A:$A,$B238)+SUMIFS('AGG Activity_EX'!K:K,'AGG Activity_EX'!$A:$A,$B238))-SUMIFS(Activity_EX!K:K,Activity_EX!$A:$A,$A238))/(SUMIFS('AGG Activity_16'!K:K,'AGG Activity_16'!$A:$A,$B238)),1)))))</f>
        <v>0</v>
      </c>
    </row>
    <row r="239" spans="1:21" x14ac:dyDescent="0.25">
      <c r="A239" t="str">
        <f>COMBDG_Split_Tech!A239</f>
        <v>COMBDGHLCOldWH______STDLFO</v>
      </c>
      <c r="B239" t="str">
        <f>COMBDG_Split_Tech!B239</f>
        <v>COMBDGHLCOldWH</v>
      </c>
      <c r="C239" t="str">
        <f>COMBDG_Split_Tech!C239</f>
        <v>COM</v>
      </c>
      <c r="D239" t="str">
        <f>COMBDG_Split_Tech!D239</f>
        <v>BDG</v>
      </c>
      <c r="E239" t="str">
        <f>COMBDG_Split_Tech!E239</f>
        <v>HLC</v>
      </c>
      <c r="F239" t="str">
        <f>COMBDG_Split_Tech!F239</f>
        <v>Old</v>
      </c>
      <c r="G239" t="str">
        <f>COMBDG_Split_Tech!G239</f>
        <v>WH</v>
      </c>
      <c r="H239" t="str">
        <f>COMBDG_Split_Tech!H239</f>
        <v>___</v>
      </c>
      <c r="I239" t="str">
        <f>COMBDG_Split_Tech!I239</f>
        <v>___</v>
      </c>
      <c r="J239" t="str">
        <f>COMBDG_Split_Tech!J239</f>
        <v>STD</v>
      </c>
      <c r="K239" t="str">
        <f>COMBDG_Split_Tech!K239</f>
        <v>LFO</v>
      </c>
      <c r="L239" s="7">
        <f>IF(AND(L$1=2017,OR(F239="WH",F239="SH")),IF(COMBDG_Split_Tech!L239="",0,COMBDG_Split_Tech!L239),IF(L$1=2016,IF(COMBDG_Split_Tech!L239="",0,COMBDG_Split_Tech!L239),IF(COMBDG_Split_Tech!L239=1,1,IF(COMBDG_Split_Tech!L239="",0,IFERROR((COMBDG_Split_Tech!L239*(SUMIFS('AGG Activity_16'!B:B,'AGG Activity_16'!$A:$A,$B239)+SUMIFS('AGG Activity_EX'!B:B,'AGG Activity_EX'!$A:$A,$B239))-SUMIFS(Activity_EX!B:B,Activity_EX!$A:$A,$A239))/(SUMIFS('AGG Activity_16'!B:B,'AGG Activity_16'!$A:$A,$B239)),1)))))</f>
        <v>1.5291799354972217E-2</v>
      </c>
      <c r="M239" s="7">
        <f>IF(AND(M$1=2017,OR(G239="WH",G239="SH")),IF(COMBDG_Split_Tech!M239="",0,COMBDG_Split_Tech!M239),IF(M$1=2016,IF(COMBDG_Split_Tech!M239="",0,COMBDG_Split_Tech!M239),IF(COMBDG_Split_Tech!M239=1,1,IF(COMBDG_Split_Tech!M239="",0,IFERROR((COMBDG_Split_Tech!M239*(SUMIFS('AGG Activity_16'!C:C,'AGG Activity_16'!$A:$A,$B239)+SUMIFS('AGG Activity_EX'!C:C,'AGG Activity_EX'!$A:$A,$B239))-SUMIFS(Activity_EX!C:C,Activity_EX!$A:$A,$A239))/(SUMIFS('AGG Activity_16'!C:C,'AGG Activity_16'!$A:$A,$B239)),1)))))</f>
        <v>1.5291799354972217E-2</v>
      </c>
      <c r="N239" s="7">
        <f>IF(AND(N$1=2017,OR(H239="WH",H239="SH")),IF(COMBDG_Split_Tech!N239="",0,COMBDG_Split_Tech!N239),IF(N$1=2016,IF(COMBDG_Split_Tech!N239="",0,COMBDG_Split_Tech!N239),IF(COMBDG_Split_Tech!N239=1,1,IF(COMBDG_Split_Tech!N239="",0,IFERROR((COMBDG_Split_Tech!N239*(SUMIFS('AGG Activity_16'!D:D,'AGG Activity_16'!$A:$A,$B239)+SUMIFS('AGG Activity_EX'!D:D,'AGG Activity_EX'!$A:$A,$B239))-SUMIFS(Activity_EX!D:D,Activity_EX!$A:$A,$A239))/(SUMIFS('AGG Activity_16'!D:D,'AGG Activity_16'!$A:$A,$B239)),1)))))</f>
        <v>1.5861422833058456E-2</v>
      </c>
      <c r="O239" s="7">
        <f>IF(AND(O$1=2017,OR(I239="WH",I239="SH")),IF(COMBDG_Split_Tech!O239="",0,COMBDG_Split_Tech!O239),IF(O$1=2016,IF(COMBDG_Split_Tech!O239="",0,COMBDG_Split_Tech!O239),IF(COMBDG_Split_Tech!O239=1,1,IF(COMBDG_Split_Tech!O239="",0,IFERROR((COMBDG_Split_Tech!O239*(SUMIFS('AGG Activity_16'!E:E,'AGG Activity_16'!$A:$A,$B239)+SUMIFS('AGG Activity_EX'!E:E,'AGG Activity_EX'!$A:$A,$B239))-SUMIFS(Activity_EX!E:E,Activity_EX!$A:$A,$A239))/(SUMIFS('AGG Activity_16'!E:E,'AGG Activity_16'!$A:$A,$B239)),1)))))</f>
        <v>1.5849339952153169E-2</v>
      </c>
      <c r="P239" s="7">
        <f>IF(AND(P$1=2017,OR(J239="WH",J239="SH")),IF(COMBDG_Split_Tech!P239="",0,COMBDG_Split_Tech!P239),IF(P$1=2016,IF(COMBDG_Split_Tech!P239="",0,COMBDG_Split_Tech!P239),IF(COMBDG_Split_Tech!P239=1,1,IF(COMBDG_Split_Tech!P239="",0,IFERROR((COMBDG_Split_Tech!P239*(SUMIFS('AGG Activity_16'!F:F,'AGG Activity_16'!$A:$A,$B239)+SUMIFS('AGG Activity_EX'!F:F,'AGG Activity_EX'!$A:$A,$B239))-SUMIFS(Activity_EX!F:F,Activity_EX!$A:$A,$A239))/(SUMIFS('AGG Activity_16'!F:F,'AGG Activity_16'!$A:$A,$B239)),1)))))</f>
        <v>1.5835387045897053E-2</v>
      </c>
      <c r="Q239" s="7">
        <f>IF(AND(Q$1=2017,OR(K239="WH",K239="SH")),IF(COMBDG_Split_Tech!Q239="",0,COMBDG_Split_Tech!Q239),IF(Q$1=2016,IF(COMBDG_Split_Tech!Q239="",0,COMBDG_Split_Tech!Q239),IF(COMBDG_Split_Tech!Q239=1,1,IF(COMBDG_Split_Tech!Q239="",0,IFERROR((COMBDG_Split_Tech!Q239*(SUMIFS('AGG Activity_16'!G:G,'AGG Activity_16'!$A:$A,$B239)+SUMIFS('AGG Activity_EX'!G:G,'AGG Activity_EX'!$A:$A,$B239))-SUMIFS(Activity_EX!G:G,Activity_EX!$A:$A,$A239))/(SUMIFS('AGG Activity_16'!G:G,'AGG Activity_16'!$A:$A,$B239)),1)))))</f>
        <v>1.5822830981520011E-2</v>
      </c>
      <c r="R239" s="7">
        <f>IF(AND(R$1=2017,OR(L239="WH",L239="SH")),IF(COMBDG_Split_Tech!R239="",0,COMBDG_Split_Tech!R239),IF(R$1=2016,IF(COMBDG_Split_Tech!R239="",0,COMBDG_Split_Tech!R239),IF(COMBDG_Split_Tech!R239=1,1,IF(COMBDG_Split_Tech!R239="",0,IFERROR((COMBDG_Split_Tech!R239*(SUMIFS('AGG Activity_16'!H:H,'AGG Activity_16'!$A:$A,$B239)+SUMIFS('AGG Activity_EX'!H:H,'AGG Activity_EX'!$A:$A,$B239))-SUMIFS(Activity_EX!H:H,Activity_EX!$A:$A,$A239))/(SUMIFS('AGG Activity_16'!H:H,'AGG Activity_16'!$A:$A,$B239)),1)))))</f>
        <v>1.5053983682240743E-2</v>
      </c>
      <c r="S239" s="7">
        <f>IF(AND(S$1=2017,OR(M239="WH",M239="SH")),IF(COMBDG_Split_Tech!S239="",0,COMBDG_Split_Tech!S239),IF(S$1=2016,IF(COMBDG_Split_Tech!S239="",0,COMBDG_Split_Tech!S239),IF(COMBDG_Split_Tech!S239=1,1,IF(COMBDG_Split_Tech!S239="",0,IFERROR((COMBDG_Split_Tech!S239*(SUMIFS('AGG Activity_16'!I:I,'AGG Activity_16'!$A:$A,$B239)+SUMIFS('AGG Activity_EX'!I:I,'AGG Activity_EX'!$A:$A,$B239))-SUMIFS(Activity_EX!I:I,Activity_EX!$A:$A,$A239))/(SUMIFS('AGG Activity_16'!I:I,'AGG Activity_16'!$A:$A,$B239)),1)))))</f>
        <v>0</v>
      </c>
      <c r="T239" s="7">
        <f>IF(AND(T$1=2017,OR(N239="WH",N239="SH")),IF(COMBDG_Split_Tech!T239="",0,COMBDG_Split_Tech!T239),IF(T$1=2016,IF(COMBDG_Split_Tech!T239="",0,COMBDG_Split_Tech!T239),IF(COMBDG_Split_Tech!T239=1,1,IF(COMBDG_Split_Tech!T239="",0,IFERROR((COMBDG_Split_Tech!T239*(SUMIFS('AGG Activity_16'!J:J,'AGG Activity_16'!$A:$A,$B239)+SUMIFS('AGG Activity_EX'!J:J,'AGG Activity_EX'!$A:$A,$B239))-SUMIFS(Activity_EX!J:J,Activity_EX!$A:$A,$A239))/(SUMIFS('AGG Activity_16'!J:J,'AGG Activity_16'!$A:$A,$B239)),1)))))</f>
        <v>0</v>
      </c>
      <c r="U239" s="7">
        <f>IF(AND(U$1=2017,OR(O239="WH",O239="SH")),IF(COMBDG_Split_Tech!U239="",0,COMBDG_Split_Tech!U239),IF(U$1=2016,IF(COMBDG_Split_Tech!U239="",0,COMBDG_Split_Tech!U239),IF(COMBDG_Split_Tech!U239=1,1,IF(COMBDG_Split_Tech!U239="",0,IFERROR((COMBDG_Split_Tech!U239*(SUMIFS('AGG Activity_16'!K:K,'AGG Activity_16'!$A:$A,$B239)+SUMIFS('AGG Activity_EX'!K:K,'AGG Activity_EX'!$A:$A,$B239))-SUMIFS(Activity_EX!K:K,Activity_EX!$A:$A,$A239))/(SUMIFS('AGG Activity_16'!K:K,'AGG Activity_16'!$A:$A,$B239)),1)))))</f>
        <v>0</v>
      </c>
    </row>
    <row r="240" spans="1:21" x14ac:dyDescent="0.25">
      <c r="A240" t="str">
        <f>COMBDG_Split_Tech!A240</f>
        <v>COMBDGHLCOldWH______STDNGA</v>
      </c>
      <c r="B240" t="str">
        <f>COMBDG_Split_Tech!B240</f>
        <v>COMBDGHLCOldWH</v>
      </c>
      <c r="C240" t="str">
        <f>COMBDG_Split_Tech!C240</f>
        <v>COM</v>
      </c>
      <c r="D240" t="str">
        <f>COMBDG_Split_Tech!D240</f>
        <v>BDG</v>
      </c>
      <c r="E240" t="str">
        <f>COMBDG_Split_Tech!E240</f>
        <v>HLC</v>
      </c>
      <c r="F240" t="str">
        <f>COMBDG_Split_Tech!F240</f>
        <v>Old</v>
      </c>
      <c r="G240" t="str">
        <f>COMBDG_Split_Tech!G240</f>
        <v>WH</v>
      </c>
      <c r="H240" t="str">
        <f>COMBDG_Split_Tech!H240</f>
        <v>___</v>
      </c>
      <c r="I240" t="str">
        <f>COMBDG_Split_Tech!I240</f>
        <v>___</v>
      </c>
      <c r="J240" t="str">
        <f>COMBDG_Split_Tech!J240</f>
        <v>STD</v>
      </c>
      <c r="K240" t="str">
        <f>COMBDG_Split_Tech!K240</f>
        <v>NGA</v>
      </c>
      <c r="L240" s="7">
        <f>IF(AND(L$1=2017,OR(F240="WH",F240="SH")),IF(COMBDG_Split_Tech!L240="",0,COMBDG_Split_Tech!L240),IF(L$1=2016,IF(COMBDG_Split_Tech!L240="",0,COMBDG_Split_Tech!L240),IF(COMBDG_Split_Tech!L240=1,1,IF(COMBDG_Split_Tech!L240="",0,IFERROR((COMBDG_Split_Tech!L240*(SUMIFS('AGG Activity_16'!B:B,'AGG Activity_16'!$A:$A,$B240)+SUMIFS('AGG Activity_EX'!B:B,'AGG Activity_EX'!$A:$A,$B240))-SUMIFS(Activity_EX!B:B,Activity_EX!$A:$A,$A240))/(SUMIFS('AGG Activity_16'!B:B,'AGG Activity_16'!$A:$A,$B240)),1)))))</f>
        <v>0.83592914109478567</v>
      </c>
      <c r="M240" s="7">
        <f>IF(AND(M$1=2017,OR(G240="WH",G240="SH")),IF(COMBDG_Split_Tech!M240="",0,COMBDG_Split_Tech!M240),IF(M$1=2016,IF(COMBDG_Split_Tech!M240="",0,COMBDG_Split_Tech!M240),IF(COMBDG_Split_Tech!M240=1,1,IF(COMBDG_Split_Tech!M240="",0,IFERROR((COMBDG_Split_Tech!M240*(SUMIFS('AGG Activity_16'!C:C,'AGG Activity_16'!$A:$A,$B240)+SUMIFS('AGG Activity_EX'!C:C,'AGG Activity_EX'!$A:$A,$B240))-SUMIFS(Activity_EX!C:C,Activity_EX!$A:$A,$A240))/(SUMIFS('AGG Activity_16'!C:C,'AGG Activity_16'!$A:$A,$B240)),1)))))</f>
        <v>0.83592914109478567</v>
      </c>
      <c r="N240" s="7">
        <f>IF(AND(N$1=2017,OR(H240="WH",H240="SH")),IF(COMBDG_Split_Tech!N240="",0,COMBDG_Split_Tech!N240),IF(N$1=2016,IF(COMBDG_Split_Tech!N240="",0,COMBDG_Split_Tech!N240),IF(COMBDG_Split_Tech!N240=1,1,IF(COMBDG_Split_Tech!N240="",0,IFERROR((COMBDG_Split_Tech!N240*(SUMIFS('AGG Activity_16'!D:D,'AGG Activity_16'!$A:$A,$B240)+SUMIFS('AGG Activity_EX'!D:D,'AGG Activity_EX'!$A:$A,$B240))-SUMIFS(Activity_EX!D:D,Activity_EX!$A:$A,$A240))/(SUMIFS('AGG Activity_16'!D:D,'AGG Activity_16'!$A:$A,$B240)),1)))))</f>
        <v>0.86636393299859626</v>
      </c>
      <c r="O240" s="7">
        <f>IF(AND(O$1=2017,OR(I240="WH",I240="SH")),IF(COMBDG_Split_Tech!O240="",0,COMBDG_Split_Tech!O240),IF(O$1=2016,IF(COMBDG_Split_Tech!O240="",0,COMBDG_Split_Tech!O240),IF(COMBDG_Split_Tech!O240=1,1,IF(COMBDG_Split_Tech!O240="",0,IFERROR((COMBDG_Split_Tech!O240*(SUMIFS('AGG Activity_16'!E:E,'AGG Activity_16'!$A:$A,$B240)+SUMIFS('AGG Activity_EX'!E:E,'AGG Activity_EX'!$A:$A,$B240))-SUMIFS(Activity_EX!E:E,Activity_EX!$A:$A,$A240))/(SUMIFS('AGG Activity_16'!E:E,'AGG Activity_16'!$A:$A,$B240)),1)))))</f>
        <v>0.86546730419218143</v>
      </c>
      <c r="P240" s="7">
        <f>IF(AND(P$1=2017,OR(J240="WH",J240="SH")),IF(COMBDG_Split_Tech!P240="",0,COMBDG_Split_Tech!P240),IF(P$1=2016,IF(COMBDG_Split_Tech!P240="",0,COMBDG_Split_Tech!P240),IF(COMBDG_Split_Tech!P240=1,1,IF(COMBDG_Split_Tech!P240="",0,IFERROR((COMBDG_Split_Tech!P240*(SUMIFS('AGG Activity_16'!F:F,'AGG Activity_16'!$A:$A,$B240)+SUMIFS('AGG Activity_EX'!F:F,'AGG Activity_EX'!$A:$A,$B240))-SUMIFS(Activity_EX!F:F,Activity_EX!$A:$A,$A240))/(SUMIFS('AGG Activity_16'!F:F,'AGG Activity_16'!$A:$A,$B240)),1)))))</f>
        <v>0.86463035225392593</v>
      </c>
      <c r="Q240" s="7">
        <f>IF(AND(Q$1=2017,OR(K240="WH",K240="SH")),IF(COMBDG_Split_Tech!Q240="",0,COMBDG_Split_Tech!Q240),IF(Q$1=2016,IF(COMBDG_Split_Tech!Q240="",0,COMBDG_Split_Tech!Q240),IF(COMBDG_Split_Tech!Q240=1,1,IF(COMBDG_Split_Tech!Q240="",0,IFERROR((COMBDG_Split_Tech!Q240*(SUMIFS('AGG Activity_16'!G:G,'AGG Activity_16'!$A:$A,$B240)+SUMIFS('AGG Activity_EX'!G:G,'AGG Activity_EX'!$A:$A,$B240))-SUMIFS(Activity_EX!G:G,Activity_EX!$A:$A,$A240))/(SUMIFS('AGG Activity_16'!G:G,'AGG Activity_16'!$A:$A,$B240)),1)))))</f>
        <v>0.86383724588042898</v>
      </c>
      <c r="R240" s="7">
        <f>IF(AND(R$1=2017,OR(L240="WH",L240="SH")),IF(COMBDG_Split_Tech!R240="",0,COMBDG_Split_Tech!R240),IF(R$1=2016,IF(COMBDG_Split_Tech!R240="",0,COMBDG_Split_Tech!R240),IF(COMBDG_Split_Tech!R240=1,1,IF(COMBDG_Split_Tech!R240="",0,IFERROR((COMBDG_Split_Tech!R240*(SUMIFS('AGG Activity_16'!H:H,'AGG Activity_16'!$A:$A,$B240)+SUMIFS('AGG Activity_EX'!H:H,'AGG Activity_EX'!$A:$A,$B240))-SUMIFS(Activity_EX!H:H,Activity_EX!$A:$A,$A240))/(SUMIFS('AGG Activity_16'!H:H,'AGG Activity_16'!$A:$A,$B240)),1)))))</f>
        <v>0.82286352636077931</v>
      </c>
      <c r="S240" s="7">
        <f>IF(AND(S$1=2017,OR(M240="WH",M240="SH")),IF(COMBDG_Split_Tech!S240="",0,COMBDG_Split_Tech!S240),IF(S$1=2016,IF(COMBDG_Split_Tech!S240="",0,COMBDG_Split_Tech!S240),IF(COMBDG_Split_Tech!S240=1,1,IF(COMBDG_Split_Tech!S240="",0,IFERROR((COMBDG_Split_Tech!S240*(SUMIFS('AGG Activity_16'!I:I,'AGG Activity_16'!$A:$A,$B240)+SUMIFS('AGG Activity_EX'!I:I,'AGG Activity_EX'!$A:$A,$B240))-SUMIFS(Activity_EX!I:I,Activity_EX!$A:$A,$A240))/(SUMIFS('AGG Activity_16'!I:I,'AGG Activity_16'!$A:$A,$B240)),1)))))</f>
        <v>0</v>
      </c>
      <c r="T240" s="7">
        <f>IF(AND(T$1=2017,OR(N240="WH",N240="SH")),IF(COMBDG_Split_Tech!T240="",0,COMBDG_Split_Tech!T240),IF(T$1=2016,IF(COMBDG_Split_Tech!T240="",0,COMBDG_Split_Tech!T240),IF(COMBDG_Split_Tech!T240=1,1,IF(COMBDG_Split_Tech!T240="",0,IFERROR((COMBDG_Split_Tech!T240*(SUMIFS('AGG Activity_16'!J:J,'AGG Activity_16'!$A:$A,$B240)+SUMIFS('AGG Activity_EX'!J:J,'AGG Activity_EX'!$A:$A,$B240))-SUMIFS(Activity_EX!J:J,Activity_EX!$A:$A,$A240))/(SUMIFS('AGG Activity_16'!J:J,'AGG Activity_16'!$A:$A,$B240)),1)))))</f>
        <v>0</v>
      </c>
      <c r="U240" s="7">
        <f>IF(AND(U$1=2017,OR(O240="WH",O240="SH")),IF(COMBDG_Split_Tech!U240="",0,COMBDG_Split_Tech!U240),IF(U$1=2016,IF(COMBDG_Split_Tech!U240="",0,COMBDG_Split_Tech!U240),IF(COMBDG_Split_Tech!U240=1,1,IF(COMBDG_Split_Tech!U240="",0,IFERROR((COMBDG_Split_Tech!U240*(SUMIFS('AGG Activity_16'!K:K,'AGG Activity_16'!$A:$A,$B240)+SUMIFS('AGG Activity_EX'!K:K,'AGG Activity_EX'!$A:$A,$B240))-SUMIFS(Activity_EX!K:K,Activity_EX!$A:$A,$A240))/(SUMIFS('AGG Activity_16'!K:K,'AGG Activity_16'!$A:$A,$B240)),1)))))</f>
        <v>0</v>
      </c>
    </row>
    <row r="241" spans="1:21" x14ac:dyDescent="0.25">
      <c r="A241" t="str">
        <f>COMBDG_Split_Tech!A241</f>
        <v>COMBDGHLCOldWH______STDPRO</v>
      </c>
      <c r="B241" t="str">
        <f>COMBDG_Split_Tech!B241</f>
        <v>COMBDGHLCOldWH</v>
      </c>
      <c r="C241" t="str">
        <f>COMBDG_Split_Tech!C241</f>
        <v>COM</v>
      </c>
      <c r="D241" t="str">
        <f>COMBDG_Split_Tech!D241</f>
        <v>BDG</v>
      </c>
      <c r="E241" t="str">
        <f>COMBDG_Split_Tech!E241</f>
        <v>HLC</v>
      </c>
      <c r="F241" t="str">
        <f>COMBDG_Split_Tech!F241</f>
        <v>Old</v>
      </c>
      <c r="G241" t="str">
        <f>COMBDG_Split_Tech!G241</f>
        <v>WH</v>
      </c>
      <c r="H241" t="str">
        <f>COMBDG_Split_Tech!H241</f>
        <v>___</v>
      </c>
      <c r="I241" t="str">
        <f>COMBDG_Split_Tech!I241</f>
        <v>___</v>
      </c>
      <c r="J241" t="str">
        <f>COMBDG_Split_Tech!J241</f>
        <v>STD</v>
      </c>
      <c r="K241" t="str">
        <f>COMBDG_Split_Tech!K241</f>
        <v>PRO</v>
      </c>
      <c r="L241" s="7">
        <f>IF(AND(L$1=2017,OR(F241="WH",F241="SH")),IF(COMBDG_Split_Tech!L241="",0,COMBDG_Split_Tech!L241),IF(L$1=2016,IF(COMBDG_Split_Tech!L241="",0,COMBDG_Split_Tech!L241),IF(COMBDG_Split_Tech!L241=1,1,IF(COMBDG_Split_Tech!L241="",0,IFERROR((COMBDG_Split_Tech!L241*(SUMIFS('AGG Activity_16'!B:B,'AGG Activity_16'!$A:$A,$B241)+SUMIFS('AGG Activity_EX'!B:B,'AGG Activity_EX'!$A:$A,$B241))-SUMIFS(Activity_EX!B:B,Activity_EX!$A:$A,$A241))/(SUMIFS('AGG Activity_16'!B:B,'AGG Activity_16'!$A:$A,$B241)),1)))))</f>
        <v>1.0899623634350344E-2</v>
      </c>
      <c r="M241" s="7">
        <f>IF(AND(M$1=2017,OR(G241="WH",G241="SH")),IF(COMBDG_Split_Tech!M241="",0,COMBDG_Split_Tech!M241),IF(M$1=2016,IF(COMBDG_Split_Tech!M241="",0,COMBDG_Split_Tech!M241),IF(COMBDG_Split_Tech!M241=1,1,IF(COMBDG_Split_Tech!M241="",0,IFERROR((COMBDG_Split_Tech!M241*(SUMIFS('AGG Activity_16'!C:C,'AGG Activity_16'!$A:$A,$B241)+SUMIFS('AGG Activity_EX'!C:C,'AGG Activity_EX'!$A:$A,$B241))-SUMIFS(Activity_EX!C:C,Activity_EX!$A:$A,$A241))/(SUMIFS('AGG Activity_16'!C:C,'AGG Activity_16'!$A:$A,$B241)),1)))))</f>
        <v>1.0899623634350344E-2</v>
      </c>
      <c r="N241" s="7">
        <f>IF(AND(N$1=2017,OR(H241="WH",H241="SH")),IF(COMBDG_Split_Tech!N241="",0,COMBDG_Split_Tech!N241),IF(N$1=2016,IF(COMBDG_Split_Tech!N241="",0,COMBDG_Split_Tech!N241),IF(COMBDG_Split_Tech!N241=1,1,IF(COMBDG_Split_Tech!N241="",0,IFERROR((COMBDG_Split_Tech!N241*(SUMIFS('AGG Activity_16'!D:D,'AGG Activity_16'!$A:$A,$B241)+SUMIFS('AGG Activity_EX'!D:D,'AGG Activity_EX'!$A:$A,$B241))-SUMIFS(Activity_EX!D:D,Activity_EX!$A:$A,$A241))/(SUMIFS('AGG Activity_16'!D:D,'AGG Activity_16'!$A:$A,$B241)),1)))))</f>
        <v>1.130938655976018E-2</v>
      </c>
      <c r="O241" s="7">
        <f>IF(AND(O$1=2017,OR(I241="WH",I241="SH")),IF(COMBDG_Split_Tech!O241="",0,COMBDG_Split_Tech!O241),IF(O$1=2016,IF(COMBDG_Split_Tech!O241="",0,COMBDG_Split_Tech!O241),IF(COMBDG_Split_Tech!O241=1,1,IF(COMBDG_Split_Tech!O241="",0,IFERROR((COMBDG_Split_Tech!O241*(SUMIFS('AGG Activity_16'!E:E,'AGG Activity_16'!$A:$A,$B241)+SUMIFS('AGG Activity_EX'!E:E,'AGG Activity_EX'!$A:$A,$B241))-SUMIFS(Activity_EX!E:E,Activity_EX!$A:$A,$A241))/(SUMIFS('AGG Activity_16'!E:E,'AGG Activity_16'!$A:$A,$B241)),1)))))</f>
        <v>1.130196739015025E-2</v>
      </c>
      <c r="P241" s="7">
        <f>IF(AND(P$1=2017,OR(J241="WH",J241="SH")),IF(COMBDG_Split_Tech!P241="",0,COMBDG_Split_Tech!P241),IF(P$1=2016,IF(COMBDG_Split_Tech!P241="",0,COMBDG_Split_Tech!P241),IF(COMBDG_Split_Tech!P241=1,1,IF(COMBDG_Split_Tech!P241="",0,IFERROR((COMBDG_Split_Tech!P241*(SUMIFS('AGG Activity_16'!F:F,'AGG Activity_16'!$A:$A,$B241)+SUMIFS('AGG Activity_EX'!F:F,'AGG Activity_EX'!$A:$A,$B241))-SUMIFS(Activity_EX!F:F,Activity_EX!$A:$A,$A241))/(SUMIFS('AGG Activity_16'!F:F,'AGG Activity_16'!$A:$A,$B241)),1)))))</f>
        <v>1.1292372169277485E-2</v>
      </c>
      <c r="Q241" s="7">
        <f>IF(AND(Q$1=2017,OR(K241="WH",K241="SH")),IF(COMBDG_Split_Tech!Q241="",0,COMBDG_Split_Tech!Q241),IF(Q$1=2016,IF(COMBDG_Split_Tech!Q241="",0,COMBDG_Split_Tech!Q241),IF(COMBDG_Split_Tech!Q241=1,1,IF(COMBDG_Split_Tech!Q241="",0,IFERROR((COMBDG_Split_Tech!Q241*(SUMIFS('AGG Activity_16'!G:G,'AGG Activity_16'!$A:$A,$B241)+SUMIFS('AGG Activity_EX'!G:G,'AGG Activity_EX'!$A:$A,$B241))-SUMIFS(Activity_EX!G:G,Activity_EX!$A:$A,$A241))/(SUMIFS('AGG Activity_16'!G:G,'AGG Activity_16'!$A:$A,$B241)),1)))))</f>
        <v>1.1283995864979451E-2</v>
      </c>
      <c r="R241" s="7">
        <f>IF(AND(R$1=2017,OR(L241="WH",L241="SH")),IF(COMBDG_Split_Tech!R241="",0,COMBDG_Split_Tech!R241),IF(R$1=2016,IF(COMBDG_Split_Tech!R241="",0,COMBDG_Split_Tech!R241),IF(COMBDG_Split_Tech!R241=1,1,IF(COMBDG_Split_Tech!R241="",0,IFERROR((COMBDG_Split_Tech!R241*(SUMIFS('AGG Activity_16'!H:H,'AGG Activity_16'!$A:$A,$B241)+SUMIFS('AGG Activity_EX'!H:H,'AGG Activity_EX'!$A:$A,$B241))-SUMIFS(Activity_EX!H:H,Activity_EX!$A:$A,$A241))/(SUMIFS('AGG Activity_16'!H:H,'AGG Activity_16'!$A:$A,$B241)),1)))))</f>
        <v>1.0730417642566716E-2</v>
      </c>
      <c r="S241" s="7">
        <f>IF(AND(S$1=2017,OR(M241="WH",M241="SH")),IF(COMBDG_Split_Tech!S241="",0,COMBDG_Split_Tech!S241),IF(S$1=2016,IF(COMBDG_Split_Tech!S241="",0,COMBDG_Split_Tech!S241),IF(COMBDG_Split_Tech!S241=1,1,IF(COMBDG_Split_Tech!S241="",0,IFERROR((COMBDG_Split_Tech!S241*(SUMIFS('AGG Activity_16'!I:I,'AGG Activity_16'!$A:$A,$B241)+SUMIFS('AGG Activity_EX'!I:I,'AGG Activity_EX'!$A:$A,$B241))-SUMIFS(Activity_EX!I:I,Activity_EX!$A:$A,$A241))/(SUMIFS('AGG Activity_16'!I:I,'AGG Activity_16'!$A:$A,$B241)),1)))))</f>
        <v>0</v>
      </c>
      <c r="T241" s="7">
        <f>IF(AND(T$1=2017,OR(N241="WH",N241="SH")),IF(COMBDG_Split_Tech!T241="",0,COMBDG_Split_Tech!T241),IF(T$1=2016,IF(COMBDG_Split_Tech!T241="",0,COMBDG_Split_Tech!T241),IF(COMBDG_Split_Tech!T241=1,1,IF(COMBDG_Split_Tech!T241="",0,IFERROR((COMBDG_Split_Tech!T241*(SUMIFS('AGG Activity_16'!J:J,'AGG Activity_16'!$A:$A,$B241)+SUMIFS('AGG Activity_EX'!J:J,'AGG Activity_EX'!$A:$A,$B241))-SUMIFS(Activity_EX!J:J,Activity_EX!$A:$A,$A241))/(SUMIFS('AGG Activity_16'!J:J,'AGG Activity_16'!$A:$A,$B241)),1)))))</f>
        <v>0</v>
      </c>
      <c r="U241" s="7">
        <f>IF(AND(U$1=2017,OR(O241="WH",O241="SH")),IF(COMBDG_Split_Tech!U241="",0,COMBDG_Split_Tech!U241),IF(U$1=2016,IF(COMBDG_Split_Tech!U241="",0,COMBDG_Split_Tech!U241),IF(COMBDG_Split_Tech!U241=1,1,IF(COMBDG_Split_Tech!U241="",0,IFERROR((COMBDG_Split_Tech!U241*(SUMIFS('AGG Activity_16'!K:K,'AGG Activity_16'!$A:$A,$B241)+SUMIFS('AGG Activity_EX'!K:K,'AGG Activity_EX'!$A:$A,$B241))-SUMIFS(Activity_EX!K:K,Activity_EX!$A:$A,$A241))/(SUMIFS('AGG Activity_16'!K:K,'AGG Activity_16'!$A:$A,$B241)),1)))))</f>
        <v>0</v>
      </c>
    </row>
    <row r="242" spans="1:21" x14ac:dyDescent="0.25">
      <c r="A242" t="str">
        <f>COMBDG_Split_Tech!A242</f>
        <v>COMBDGICINewAE______STDELC</v>
      </c>
      <c r="B242" t="str">
        <f>COMBDG_Split_Tech!B242</f>
        <v>COMBDGICINewAE</v>
      </c>
      <c r="C242" t="str">
        <f>COMBDG_Split_Tech!C242</f>
        <v>COM</v>
      </c>
      <c r="D242" t="str">
        <f>COMBDG_Split_Tech!D242</f>
        <v>BDG</v>
      </c>
      <c r="E242" t="str">
        <f>COMBDG_Split_Tech!E242</f>
        <v>ICI</v>
      </c>
      <c r="F242" t="str">
        <f>COMBDG_Split_Tech!F242</f>
        <v>New</v>
      </c>
      <c r="G242" t="str">
        <f>COMBDG_Split_Tech!G242</f>
        <v>AE</v>
      </c>
      <c r="H242" t="str">
        <f>COMBDG_Split_Tech!H242</f>
        <v>___</v>
      </c>
      <c r="I242" t="str">
        <f>COMBDG_Split_Tech!I242</f>
        <v>___</v>
      </c>
      <c r="J242" t="str">
        <f>COMBDG_Split_Tech!J242</f>
        <v>STD</v>
      </c>
      <c r="K242" t="str">
        <f>COMBDG_Split_Tech!K242</f>
        <v>ELC</v>
      </c>
      <c r="L242" s="7">
        <f>IF(AND(L$1=2017,OR(F242="WH",F242="SH")),IF(COMBDG_Split_Tech!L242="",0,COMBDG_Split_Tech!L242),IF(L$1=2016,IF(COMBDG_Split_Tech!L242="",0,COMBDG_Split_Tech!L242),IF(COMBDG_Split_Tech!L242=1,1,IF(COMBDG_Split_Tech!L242="",0,IFERROR((COMBDG_Split_Tech!L242*(SUMIFS('AGG Activity_16'!B:B,'AGG Activity_16'!$A:$A,$B242)+SUMIFS('AGG Activity_EX'!B:B,'AGG Activity_EX'!$A:$A,$B242))-SUMIFS(Activity_EX!B:B,Activity_EX!$A:$A,$A242))/(SUMIFS('AGG Activity_16'!B:B,'AGG Activity_16'!$A:$A,$B242)),1)))))</f>
        <v>0</v>
      </c>
      <c r="M242" s="7">
        <f>IF(AND(M$1=2017,OR(G242="WH",G242="SH")),IF(COMBDG_Split_Tech!M242="",0,COMBDG_Split_Tech!M242),IF(M$1=2016,IF(COMBDG_Split_Tech!M242="",0,COMBDG_Split_Tech!M242),IF(COMBDG_Split_Tech!M242=1,1,IF(COMBDG_Split_Tech!M242="",0,IFERROR((COMBDG_Split_Tech!M242*(SUMIFS('AGG Activity_16'!C:C,'AGG Activity_16'!$A:$A,$B242)+SUMIFS('AGG Activity_EX'!C:C,'AGG Activity_EX'!$A:$A,$B242))-SUMIFS(Activity_EX!C:C,Activity_EX!$A:$A,$A242))/(SUMIFS('AGG Activity_16'!C:C,'AGG Activity_16'!$A:$A,$B242)),1)))))</f>
        <v>0</v>
      </c>
      <c r="N242" s="7">
        <f>IF(AND(N$1=2017,OR(H242="WH",H242="SH")),IF(COMBDG_Split_Tech!N242="",0,COMBDG_Split_Tech!N242),IF(N$1=2016,IF(COMBDG_Split_Tech!N242="",0,COMBDG_Split_Tech!N242),IF(COMBDG_Split_Tech!N242=1,1,IF(COMBDG_Split_Tech!N242="",0,IFERROR((COMBDG_Split_Tech!N242*(SUMIFS('AGG Activity_16'!D:D,'AGG Activity_16'!$A:$A,$B242)+SUMIFS('AGG Activity_EX'!D:D,'AGG Activity_EX'!$A:$A,$B242))-SUMIFS(Activity_EX!D:D,Activity_EX!$A:$A,$A242))/(SUMIFS('AGG Activity_16'!D:D,'AGG Activity_16'!$A:$A,$B242)),1)))))</f>
        <v>0</v>
      </c>
      <c r="O242" s="7">
        <f>IF(AND(O$1=2017,OR(I242="WH",I242="SH")),IF(COMBDG_Split_Tech!O242="",0,COMBDG_Split_Tech!O242),IF(O$1=2016,IF(COMBDG_Split_Tech!O242="",0,COMBDG_Split_Tech!O242),IF(COMBDG_Split_Tech!O242=1,1,IF(COMBDG_Split_Tech!O242="",0,IFERROR((COMBDG_Split_Tech!O242*(SUMIFS('AGG Activity_16'!E:E,'AGG Activity_16'!$A:$A,$B242)+SUMIFS('AGG Activity_EX'!E:E,'AGG Activity_EX'!$A:$A,$B242))-SUMIFS(Activity_EX!E:E,Activity_EX!$A:$A,$A242))/(SUMIFS('AGG Activity_16'!E:E,'AGG Activity_16'!$A:$A,$B242)),1)))))</f>
        <v>0</v>
      </c>
      <c r="P242" s="7">
        <f>IF(AND(P$1=2017,OR(J242="WH",J242="SH")),IF(COMBDG_Split_Tech!P242="",0,COMBDG_Split_Tech!P242),IF(P$1=2016,IF(COMBDG_Split_Tech!P242="",0,COMBDG_Split_Tech!P242),IF(COMBDG_Split_Tech!P242=1,1,IF(COMBDG_Split_Tech!P242="",0,IFERROR((COMBDG_Split_Tech!P242*(SUMIFS('AGG Activity_16'!F:F,'AGG Activity_16'!$A:$A,$B242)+SUMIFS('AGG Activity_EX'!F:F,'AGG Activity_EX'!$A:$A,$B242))-SUMIFS(Activity_EX!F:F,Activity_EX!$A:$A,$A242))/(SUMIFS('AGG Activity_16'!F:F,'AGG Activity_16'!$A:$A,$B242)),1)))))</f>
        <v>0</v>
      </c>
      <c r="Q242" s="7">
        <f>IF(AND(Q$1=2017,OR(K242="WH",K242="SH")),IF(COMBDG_Split_Tech!Q242="",0,COMBDG_Split_Tech!Q242),IF(Q$1=2016,IF(COMBDG_Split_Tech!Q242="",0,COMBDG_Split_Tech!Q242),IF(COMBDG_Split_Tech!Q242=1,1,IF(COMBDG_Split_Tech!Q242="",0,IFERROR((COMBDG_Split_Tech!Q242*(SUMIFS('AGG Activity_16'!G:G,'AGG Activity_16'!$A:$A,$B242)+SUMIFS('AGG Activity_EX'!G:G,'AGG Activity_EX'!$A:$A,$B242))-SUMIFS(Activity_EX!G:G,Activity_EX!$A:$A,$A242))/(SUMIFS('AGG Activity_16'!G:G,'AGG Activity_16'!$A:$A,$B242)),1)))))</f>
        <v>0</v>
      </c>
      <c r="R242" s="7">
        <f>IF(AND(R$1=2017,OR(L242="WH",L242="SH")),IF(COMBDG_Split_Tech!R242="",0,COMBDG_Split_Tech!R242),IF(R$1=2016,IF(COMBDG_Split_Tech!R242="",0,COMBDG_Split_Tech!R242),IF(COMBDG_Split_Tech!R242=1,1,IF(COMBDG_Split_Tech!R242="",0,IFERROR((COMBDG_Split_Tech!R242*(SUMIFS('AGG Activity_16'!H:H,'AGG Activity_16'!$A:$A,$B242)+SUMIFS('AGG Activity_EX'!H:H,'AGG Activity_EX'!$A:$A,$B242))-SUMIFS(Activity_EX!H:H,Activity_EX!$A:$A,$A242))/(SUMIFS('AGG Activity_16'!H:H,'AGG Activity_16'!$A:$A,$B242)),1)))))</f>
        <v>0</v>
      </c>
      <c r="S242" s="7">
        <f>IF(AND(S$1=2017,OR(M242="WH",M242="SH")),IF(COMBDG_Split_Tech!S242="",0,COMBDG_Split_Tech!S242),IF(S$1=2016,IF(COMBDG_Split_Tech!S242="",0,COMBDG_Split_Tech!S242),IF(COMBDG_Split_Tech!S242=1,1,IF(COMBDG_Split_Tech!S242="",0,IFERROR((COMBDG_Split_Tech!S242*(SUMIFS('AGG Activity_16'!I:I,'AGG Activity_16'!$A:$A,$B242)+SUMIFS('AGG Activity_EX'!I:I,'AGG Activity_EX'!$A:$A,$B242))-SUMIFS(Activity_EX!I:I,Activity_EX!$A:$A,$A242))/(SUMIFS('AGG Activity_16'!I:I,'AGG Activity_16'!$A:$A,$B242)),1)))))</f>
        <v>0</v>
      </c>
      <c r="T242" s="7">
        <f>IF(AND(T$1=2017,OR(N242="WH",N242="SH")),IF(COMBDG_Split_Tech!T242="",0,COMBDG_Split_Tech!T242),IF(T$1=2016,IF(COMBDG_Split_Tech!T242="",0,COMBDG_Split_Tech!T242),IF(COMBDG_Split_Tech!T242=1,1,IF(COMBDG_Split_Tech!T242="",0,IFERROR((COMBDG_Split_Tech!T242*(SUMIFS('AGG Activity_16'!J:J,'AGG Activity_16'!$A:$A,$B242)+SUMIFS('AGG Activity_EX'!J:J,'AGG Activity_EX'!$A:$A,$B242))-SUMIFS(Activity_EX!J:J,Activity_EX!$A:$A,$A242))/(SUMIFS('AGG Activity_16'!J:J,'AGG Activity_16'!$A:$A,$B242)),1)))))</f>
        <v>0</v>
      </c>
      <c r="U242" s="7">
        <f>IF(AND(U$1=2017,OR(O242="WH",O242="SH")),IF(COMBDG_Split_Tech!U242="",0,COMBDG_Split_Tech!U242),IF(U$1=2016,IF(COMBDG_Split_Tech!U242="",0,COMBDG_Split_Tech!U242),IF(COMBDG_Split_Tech!U242=1,1,IF(COMBDG_Split_Tech!U242="",0,IFERROR((COMBDG_Split_Tech!U242*(SUMIFS('AGG Activity_16'!K:K,'AGG Activity_16'!$A:$A,$B242)+SUMIFS('AGG Activity_EX'!K:K,'AGG Activity_EX'!$A:$A,$B242))-SUMIFS(Activity_EX!K:K,Activity_EX!$A:$A,$A242))/(SUMIFS('AGG Activity_16'!K:K,'AGG Activity_16'!$A:$A,$B242)),1)))))</f>
        <v>0</v>
      </c>
    </row>
    <row r="243" spans="1:21" x14ac:dyDescent="0.25">
      <c r="A243" t="str">
        <f>COMBDG_Split_Tech!A243</f>
        <v>COMBDGICINewAE______STDNGA</v>
      </c>
      <c r="B243" t="str">
        <f>COMBDG_Split_Tech!B243</f>
        <v>COMBDGICINewAE</v>
      </c>
      <c r="C243" t="str">
        <f>COMBDG_Split_Tech!C243</f>
        <v>COM</v>
      </c>
      <c r="D243" t="str">
        <f>COMBDG_Split_Tech!D243</f>
        <v>BDG</v>
      </c>
      <c r="E243" t="str">
        <f>COMBDG_Split_Tech!E243</f>
        <v>ICI</v>
      </c>
      <c r="F243" t="str">
        <f>COMBDG_Split_Tech!F243</f>
        <v>New</v>
      </c>
      <c r="G243" t="str">
        <f>COMBDG_Split_Tech!G243</f>
        <v>AE</v>
      </c>
      <c r="H243" t="str">
        <f>COMBDG_Split_Tech!H243</f>
        <v>___</v>
      </c>
      <c r="I243" t="str">
        <f>COMBDG_Split_Tech!I243</f>
        <v>___</v>
      </c>
      <c r="J243" t="str">
        <f>COMBDG_Split_Tech!J243</f>
        <v>STD</v>
      </c>
      <c r="K243" t="str">
        <f>COMBDG_Split_Tech!K243</f>
        <v>NGA</v>
      </c>
      <c r="L243" s="7">
        <f>IF(AND(L$1=2017,OR(F243="WH",F243="SH")),IF(COMBDG_Split_Tech!L243="",0,COMBDG_Split_Tech!L243),IF(L$1=2016,IF(COMBDG_Split_Tech!L243="",0,COMBDG_Split_Tech!L243),IF(COMBDG_Split_Tech!L243=1,1,IF(COMBDG_Split_Tech!L243="",0,IFERROR((COMBDG_Split_Tech!L243*(SUMIFS('AGG Activity_16'!B:B,'AGG Activity_16'!$A:$A,$B243)+SUMIFS('AGG Activity_EX'!B:B,'AGG Activity_EX'!$A:$A,$B243))-SUMIFS(Activity_EX!B:B,Activity_EX!$A:$A,$A243))/(SUMIFS('AGG Activity_16'!B:B,'AGG Activity_16'!$A:$A,$B243)),1)))))</f>
        <v>0</v>
      </c>
      <c r="M243" s="7">
        <f>IF(AND(M$1=2017,OR(G243="WH",G243="SH")),IF(COMBDG_Split_Tech!M243="",0,COMBDG_Split_Tech!M243),IF(M$1=2016,IF(COMBDG_Split_Tech!M243="",0,COMBDG_Split_Tech!M243),IF(COMBDG_Split_Tech!M243=1,1,IF(COMBDG_Split_Tech!M243="",0,IFERROR((COMBDG_Split_Tech!M243*(SUMIFS('AGG Activity_16'!C:C,'AGG Activity_16'!$A:$A,$B243)+SUMIFS('AGG Activity_EX'!C:C,'AGG Activity_EX'!$A:$A,$B243))-SUMIFS(Activity_EX!C:C,Activity_EX!$A:$A,$A243))/(SUMIFS('AGG Activity_16'!C:C,'AGG Activity_16'!$A:$A,$B243)),1)))))</f>
        <v>0</v>
      </c>
      <c r="N243" s="7">
        <f>IF(AND(N$1=2017,OR(H243="WH",H243="SH")),IF(COMBDG_Split_Tech!N243="",0,COMBDG_Split_Tech!N243),IF(N$1=2016,IF(COMBDG_Split_Tech!N243="",0,COMBDG_Split_Tech!N243),IF(COMBDG_Split_Tech!N243=1,1,IF(COMBDG_Split_Tech!N243="",0,IFERROR((COMBDG_Split_Tech!N243*(SUMIFS('AGG Activity_16'!D:D,'AGG Activity_16'!$A:$A,$B243)+SUMIFS('AGG Activity_EX'!D:D,'AGG Activity_EX'!$A:$A,$B243))-SUMIFS(Activity_EX!D:D,Activity_EX!$A:$A,$A243))/(SUMIFS('AGG Activity_16'!D:D,'AGG Activity_16'!$A:$A,$B243)),1)))))</f>
        <v>0</v>
      </c>
      <c r="O243" s="7">
        <f>IF(AND(O$1=2017,OR(I243="WH",I243="SH")),IF(COMBDG_Split_Tech!O243="",0,COMBDG_Split_Tech!O243),IF(O$1=2016,IF(COMBDG_Split_Tech!O243="",0,COMBDG_Split_Tech!O243),IF(COMBDG_Split_Tech!O243=1,1,IF(COMBDG_Split_Tech!O243="",0,IFERROR((COMBDG_Split_Tech!O243*(SUMIFS('AGG Activity_16'!E:E,'AGG Activity_16'!$A:$A,$B243)+SUMIFS('AGG Activity_EX'!E:E,'AGG Activity_EX'!$A:$A,$B243))-SUMIFS(Activity_EX!E:E,Activity_EX!$A:$A,$A243))/(SUMIFS('AGG Activity_16'!E:E,'AGG Activity_16'!$A:$A,$B243)),1)))))</f>
        <v>0</v>
      </c>
      <c r="P243" s="7">
        <f>IF(AND(P$1=2017,OR(J243="WH",J243="SH")),IF(COMBDG_Split_Tech!P243="",0,COMBDG_Split_Tech!P243),IF(P$1=2016,IF(COMBDG_Split_Tech!P243="",0,COMBDG_Split_Tech!P243),IF(COMBDG_Split_Tech!P243=1,1,IF(COMBDG_Split_Tech!P243="",0,IFERROR((COMBDG_Split_Tech!P243*(SUMIFS('AGG Activity_16'!F:F,'AGG Activity_16'!$A:$A,$B243)+SUMIFS('AGG Activity_EX'!F:F,'AGG Activity_EX'!$A:$A,$B243))-SUMIFS(Activity_EX!F:F,Activity_EX!$A:$A,$A243))/(SUMIFS('AGG Activity_16'!F:F,'AGG Activity_16'!$A:$A,$B243)),1)))))</f>
        <v>0</v>
      </c>
      <c r="Q243" s="7">
        <f>IF(AND(Q$1=2017,OR(K243="WH",K243="SH")),IF(COMBDG_Split_Tech!Q243="",0,COMBDG_Split_Tech!Q243),IF(Q$1=2016,IF(COMBDG_Split_Tech!Q243="",0,COMBDG_Split_Tech!Q243),IF(COMBDG_Split_Tech!Q243=1,1,IF(COMBDG_Split_Tech!Q243="",0,IFERROR((COMBDG_Split_Tech!Q243*(SUMIFS('AGG Activity_16'!G:G,'AGG Activity_16'!$A:$A,$B243)+SUMIFS('AGG Activity_EX'!G:G,'AGG Activity_EX'!$A:$A,$B243))-SUMIFS(Activity_EX!G:G,Activity_EX!$A:$A,$A243))/(SUMIFS('AGG Activity_16'!G:G,'AGG Activity_16'!$A:$A,$B243)),1)))))</f>
        <v>0</v>
      </c>
      <c r="R243" s="7">
        <f>IF(AND(R$1=2017,OR(L243="WH",L243="SH")),IF(COMBDG_Split_Tech!R243="",0,COMBDG_Split_Tech!R243),IF(R$1=2016,IF(COMBDG_Split_Tech!R243="",0,COMBDG_Split_Tech!R243),IF(COMBDG_Split_Tech!R243=1,1,IF(COMBDG_Split_Tech!R243="",0,IFERROR((COMBDG_Split_Tech!R243*(SUMIFS('AGG Activity_16'!H:H,'AGG Activity_16'!$A:$A,$B243)+SUMIFS('AGG Activity_EX'!H:H,'AGG Activity_EX'!$A:$A,$B243))-SUMIFS(Activity_EX!H:H,Activity_EX!$A:$A,$A243))/(SUMIFS('AGG Activity_16'!H:H,'AGG Activity_16'!$A:$A,$B243)),1)))))</f>
        <v>0</v>
      </c>
      <c r="S243" s="7">
        <f>IF(AND(S$1=2017,OR(M243="WH",M243="SH")),IF(COMBDG_Split_Tech!S243="",0,COMBDG_Split_Tech!S243),IF(S$1=2016,IF(COMBDG_Split_Tech!S243="",0,COMBDG_Split_Tech!S243),IF(COMBDG_Split_Tech!S243=1,1,IF(COMBDG_Split_Tech!S243="",0,IFERROR((COMBDG_Split_Tech!S243*(SUMIFS('AGG Activity_16'!I:I,'AGG Activity_16'!$A:$A,$B243)+SUMIFS('AGG Activity_EX'!I:I,'AGG Activity_EX'!$A:$A,$B243))-SUMIFS(Activity_EX!I:I,Activity_EX!$A:$A,$A243))/(SUMIFS('AGG Activity_16'!I:I,'AGG Activity_16'!$A:$A,$B243)),1)))))</f>
        <v>0</v>
      </c>
      <c r="T243" s="7">
        <f>IF(AND(T$1=2017,OR(N243="WH",N243="SH")),IF(COMBDG_Split_Tech!T243="",0,COMBDG_Split_Tech!T243),IF(T$1=2016,IF(COMBDG_Split_Tech!T243="",0,COMBDG_Split_Tech!T243),IF(COMBDG_Split_Tech!T243=1,1,IF(COMBDG_Split_Tech!T243="",0,IFERROR((COMBDG_Split_Tech!T243*(SUMIFS('AGG Activity_16'!J:J,'AGG Activity_16'!$A:$A,$B243)+SUMIFS('AGG Activity_EX'!J:J,'AGG Activity_EX'!$A:$A,$B243))-SUMIFS(Activity_EX!J:J,Activity_EX!$A:$A,$A243))/(SUMIFS('AGG Activity_16'!J:J,'AGG Activity_16'!$A:$A,$B243)),1)))))</f>
        <v>0</v>
      </c>
      <c r="U243" s="7">
        <f>IF(AND(U$1=2017,OR(O243="WH",O243="SH")),IF(COMBDG_Split_Tech!U243="",0,COMBDG_Split_Tech!U243),IF(U$1=2016,IF(COMBDG_Split_Tech!U243="",0,COMBDG_Split_Tech!U243),IF(COMBDG_Split_Tech!U243=1,1,IF(COMBDG_Split_Tech!U243="",0,IFERROR((COMBDG_Split_Tech!U243*(SUMIFS('AGG Activity_16'!K:K,'AGG Activity_16'!$A:$A,$B243)+SUMIFS('AGG Activity_EX'!K:K,'AGG Activity_EX'!$A:$A,$B243))-SUMIFS(Activity_EX!K:K,Activity_EX!$A:$A,$A243))/(SUMIFS('AGG Activity_16'!K:K,'AGG Activity_16'!$A:$A,$B243)),1)))))</f>
        <v>0</v>
      </c>
    </row>
    <row r="244" spans="1:21" x14ac:dyDescent="0.25">
      <c r="A244" t="str">
        <f>COMBDG_Split_Tech!A244</f>
        <v>COMBDGICINewAE______STDPRO</v>
      </c>
      <c r="B244" t="str">
        <f>COMBDG_Split_Tech!B244</f>
        <v>COMBDGICINewAE</v>
      </c>
      <c r="C244" t="str">
        <f>COMBDG_Split_Tech!C244</f>
        <v>COM</v>
      </c>
      <c r="D244" t="str">
        <f>COMBDG_Split_Tech!D244</f>
        <v>BDG</v>
      </c>
      <c r="E244" t="str">
        <f>COMBDG_Split_Tech!E244</f>
        <v>ICI</v>
      </c>
      <c r="F244" t="str">
        <f>COMBDG_Split_Tech!F244</f>
        <v>New</v>
      </c>
      <c r="G244" t="str">
        <f>COMBDG_Split_Tech!G244</f>
        <v>AE</v>
      </c>
      <c r="H244" t="str">
        <f>COMBDG_Split_Tech!H244</f>
        <v>___</v>
      </c>
      <c r="I244" t="str">
        <f>COMBDG_Split_Tech!I244</f>
        <v>___</v>
      </c>
      <c r="J244" t="str">
        <f>COMBDG_Split_Tech!J244</f>
        <v>STD</v>
      </c>
      <c r="K244" t="str">
        <f>COMBDG_Split_Tech!K244</f>
        <v>PRO</v>
      </c>
      <c r="L244" s="7">
        <f>IF(AND(L$1=2017,OR(F244="WH",F244="SH")),IF(COMBDG_Split_Tech!L244="",0,COMBDG_Split_Tech!L244),IF(L$1=2016,IF(COMBDG_Split_Tech!L244="",0,COMBDG_Split_Tech!L244),IF(COMBDG_Split_Tech!L244=1,1,IF(COMBDG_Split_Tech!L244="",0,IFERROR((COMBDG_Split_Tech!L244*(SUMIFS('AGG Activity_16'!B:B,'AGG Activity_16'!$A:$A,$B244)+SUMIFS('AGG Activity_EX'!B:B,'AGG Activity_EX'!$A:$A,$B244))-SUMIFS(Activity_EX!B:B,Activity_EX!$A:$A,$A244))/(SUMIFS('AGG Activity_16'!B:B,'AGG Activity_16'!$A:$A,$B244)),1)))))</f>
        <v>0</v>
      </c>
      <c r="M244" s="7">
        <f>IF(AND(M$1=2017,OR(G244="WH",G244="SH")),IF(COMBDG_Split_Tech!M244="",0,COMBDG_Split_Tech!M244),IF(M$1=2016,IF(COMBDG_Split_Tech!M244="",0,COMBDG_Split_Tech!M244),IF(COMBDG_Split_Tech!M244=1,1,IF(COMBDG_Split_Tech!M244="",0,IFERROR((COMBDG_Split_Tech!M244*(SUMIFS('AGG Activity_16'!C:C,'AGG Activity_16'!$A:$A,$B244)+SUMIFS('AGG Activity_EX'!C:C,'AGG Activity_EX'!$A:$A,$B244))-SUMIFS(Activity_EX!C:C,Activity_EX!$A:$A,$A244))/(SUMIFS('AGG Activity_16'!C:C,'AGG Activity_16'!$A:$A,$B244)),1)))))</f>
        <v>0</v>
      </c>
      <c r="N244" s="7">
        <f>IF(AND(N$1=2017,OR(H244="WH",H244="SH")),IF(COMBDG_Split_Tech!N244="",0,COMBDG_Split_Tech!N244),IF(N$1=2016,IF(COMBDG_Split_Tech!N244="",0,COMBDG_Split_Tech!N244),IF(COMBDG_Split_Tech!N244=1,1,IF(COMBDG_Split_Tech!N244="",0,IFERROR((COMBDG_Split_Tech!N244*(SUMIFS('AGG Activity_16'!D:D,'AGG Activity_16'!$A:$A,$B244)+SUMIFS('AGG Activity_EX'!D:D,'AGG Activity_EX'!$A:$A,$B244))-SUMIFS(Activity_EX!D:D,Activity_EX!$A:$A,$A244))/(SUMIFS('AGG Activity_16'!D:D,'AGG Activity_16'!$A:$A,$B244)),1)))))</f>
        <v>0</v>
      </c>
      <c r="O244" s="7">
        <f>IF(AND(O$1=2017,OR(I244="WH",I244="SH")),IF(COMBDG_Split_Tech!O244="",0,COMBDG_Split_Tech!O244),IF(O$1=2016,IF(COMBDG_Split_Tech!O244="",0,COMBDG_Split_Tech!O244),IF(COMBDG_Split_Tech!O244=1,1,IF(COMBDG_Split_Tech!O244="",0,IFERROR((COMBDG_Split_Tech!O244*(SUMIFS('AGG Activity_16'!E:E,'AGG Activity_16'!$A:$A,$B244)+SUMIFS('AGG Activity_EX'!E:E,'AGG Activity_EX'!$A:$A,$B244))-SUMIFS(Activity_EX!E:E,Activity_EX!$A:$A,$A244))/(SUMIFS('AGG Activity_16'!E:E,'AGG Activity_16'!$A:$A,$B244)),1)))))</f>
        <v>0</v>
      </c>
      <c r="P244" s="7">
        <f>IF(AND(P$1=2017,OR(J244="WH",J244="SH")),IF(COMBDG_Split_Tech!P244="",0,COMBDG_Split_Tech!P244),IF(P$1=2016,IF(COMBDG_Split_Tech!P244="",0,COMBDG_Split_Tech!P244),IF(COMBDG_Split_Tech!P244=1,1,IF(COMBDG_Split_Tech!P244="",0,IFERROR((COMBDG_Split_Tech!P244*(SUMIFS('AGG Activity_16'!F:F,'AGG Activity_16'!$A:$A,$B244)+SUMIFS('AGG Activity_EX'!F:F,'AGG Activity_EX'!$A:$A,$B244))-SUMIFS(Activity_EX!F:F,Activity_EX!$A:$A,$A244))/(SUMIFS('AGG Activity_16'!F:F,'AGG Activity_16'!$A:$A,$B244)),1)))))</f>
        <v>0</v>
      </c>
      <c r="Q244" s="7">
        <f>IF(AND(Q$1=2017,OR(K244="WH",K244="SH")),IF(COMBDG_Split_Tech!Q244="",0,COMBDG_Split_Tech!Q244),IF(Q$1=2016,IF(COMBDG_Split_Tech!Q244="",0,COMBDG_Split_Tech!Q244),IF(COMBDG_Split_Tech!Q244=1,1,IF(COMBDG_Split_Tech!Q244="",0,IFERROR((COMBDG_Split_Tech!Q244*(SUMIFS('AGG Activity_16'!G:G,'AGG Activity_16'!$A:$A,$B244)+SUMIFS('AGG Activity_EX'!G:G,'AGG Activity_EX'!$A:$A,$B244))-SUMIFS(Activity_EX!G:G,Activity_EX!$A:$A,$A244))/(SUMIFS('AGG Activity_16'!G:G,'AGG Activity_16'!$A:$A,$B244)),1)))))</f>
        <v>0</v>
      </c>
      <c r="R244" s="7">
        <f>IF(AND(R$1=2017,OR(L244="WH",L244="SH")),IF(COMBDG_Split_Tech!R244="",0,COMBDG_Split_Tech!R244),IF(R$1=2016,IF(COMBDG_Split_Tech!R244="",0,COMBDG_Split_Tech!R244),IF(COMBDG_Split_Tech!R244=1,1,IF(COMBDG_Split_Tech!R244="",0,IFERROR((COMBDG_Split_Tech!R244*(SUMIFS('AGG Activity_16'!H:H,'AGG Activity_16'!$A:$A,$B244)+SUMIFS('AGG Activity_EX'!H:H,'AGG Activity_EX'!$A:$A,$B244))-SUMIFS(Activity_EX!H:H,Activity_EX!$A:$A,$A244))/(SUMIFS('AGG Activity_16'!H:H,'AGG Activity_16'!$A:$A,$B244)),1)))))</f>
        <v>0</v>
      </c>
      <c r="S244" s="7">
        <f>IF(AND(S$1=2017,OR(M244="WH",M244="SH")),IF(COMBDG_Split_Tech!S244="",0,COMBDG_Split_Tech!S244),IF(S$1=2016,IF(COMBDG_Split_Tech!S244="",0,COMBDG_Split_Tech!S244),IF(COMBDG_Split_Tech!S244=1,1,IF(COMBDG_Split_Tech!S244="",0,IFERROR((COMBDG_Split_Tech!S244*(SUMIFS('AGG Activity_16'!I:I,'AGG Activity_16'!$A:$A,$B244)+SUMIFS('AGG Activity_EX'!I:I,'AGG Activity_EX'!$A:$A,$B244))-SUMIFS(Activity_EX!I:I,Activity_EX!$A:$A,$A244))/(SUMIFS('AGG Activity_16'!I:I,'AGG Activity_16'!$A:$A,$B244)),1)))))</f>
        <v>0</v>
      </c>
      <c r="T244" s="7">
        <f>IF(AND(T$1=2017,OR(N244="WH",N244="SH")),IF(COMBDG_Split_Tech!T244="",0,COMBDG_Split_Tech!T244),IF(T$1=2016,IF(COMBDG_Split_Tech!T244="",0,COMBDG_Split_Tech!T244),IF(COMBDG_Split_Tech!T244=1,1,IF(COMBDG_Split_Tech!T244="",0,IFERROR((COMBDG_Split_Tech!T244*(SUMIFS('AGG Activity_16'!J:J,'AGG Activity_16'!$A:$A,$B244)+SUMIFS('AGG Activity_EX'!J:J,'AGG Activity_EX'!$A:$A,$B244))-SUMIFS(Activity_EX!J:J,Activity_EX!$A:$A,$A244))/(SUMIFS('AGG Activity_16'!J:J,'AGG Activity_16'!$A:$A,$B244)),1)))))</f>
        <v>0</v>
      </c>
      <c r="U244" s="7">
        <f>IF(AND(U$1=2017,OR(O244="WH",O244="SH")),IF(COMBDG_Split_Tech!U244="",0,COMBDG_Split_Tech!U244),IF(U$1=2016,IF(COMBDG_Split_Tech!U244="",0,COMBDG_Split_Tech!U244),IF(COMBDG_Split_Tech!U244=1,1,IF(COMBDG_Split_Tech!U244="",0,IFERROR((COMBDG_Split_Tech!U244*(SUMIFS('AGG Activity_16'!K:K,'AGG Activity_16'!$A:$A,$B244)+SUMIFS('AGG Activity_EX'!K:K,'AGG Activity_EX'!$A:$A,$B244))-SUMIFS(Activity_EX!K:K,Activity_EX!$A:$A,$A244))/(SUMIFS('AGG Activity_16'!K:K,'AGG Activity_16'!$A:$A,$B244)),1)))))</f>
        <v>0</v>
      </c>
    </row>
    <row r="245" spans="1:21" x14ac:dyDescent="0.25">
      <c r="A245" t="str">
        <f>COMBDG_Split_Tech!A245</f>
        <v>COMBDGICINewAM______STDELC</v>
      </c>
      <c r="B245" t="str">
        <f>COMBDG_Split_Tech!B245</f>
        <v>COMBDGICINewAM</v>
      </c>
      <c r="C245" t="str">
        <f>COMBDG_Split_Tech!C245</f>
        <v>COM</v>
      </c>
      <c r="D245" t="str">
        <f>COMBDG_Split_Tech!D245</f>
        <v>BDG</v>
      </c>
      <c r="E245" t="str">
        <f>COMBDG_Split_Tech!E245</f>
        <v>ICI</v>
      </c>
      <c r="F245" t="str">
        <f>COMBDG_Split_Tech!F245</f>
        <v>New</v>
      </c>
      <c r="G245" t="str">
        <f>COMBDG_Split_Tech!G245</f>
        <v>AM</v>
      </c>
      <c r="H245" t="str">
        <f>COMBDG_Split_Tech!H245</f>
        <v>___</v>
      </c>
      <c r="I245" t="str">
        <f>COMBDG_Split_Tech!I245</f>
        <v>___</v>
      </c>
      <c r="J245" t="str">
        <f>COMBDG_Split_Tech!J245</f>
        <v>STD</v>
      </c>
      <c r="K245" t="str">
        <f>COMBDG_Split_Tech!K245</f>
        <v>ELC</v>
      </c>
      <c r="L245" s="7">
        <f>IF(AND(L$1=2017,OR(F245="WH",F245="SH")),IF(COMBDG_Split_Tech!L245="",0,COMBDG_Split_Tech!L245),IF(L$1=2016,IF(COMBDG_Split_Tech!L245="",0,COMBDG_Split_Tech!L245),IF(COMBDG_Split_Tech!L245=1,1,IF(COMBDG_Split_Tech!L245="",0,IFERROR((COMBDG_Split_Tech!L245*(SUMIFS('AGG Activity_16'!B:B,'AGG Activity_16'!$A:$A,$B245)+SUMIFS('AGG Activity_EX'!B:B,'AGG Activity_EX'!$A:$A,$B245))-SUMIFS(Activity_EX!B:B,Activity_EX!$A:$A,$A245))/(SUMIFS('AGG Activity_16'!B:B,'AGG Activity_16'!$A:$A,$B245)),1)))))</f>
        <v>0</v>
      </c>
      <c r="M245" s="7">
        <f>IF(AND(M$1=2017,OR(G245="WH",G245="SH")),IF(COMBDG_Split_Tech!M245="",0,COMBDG_Split_Tech!M245),IF(M$1=2016,IF(COMBDG_Split_Tech!M245="",0,COMBDG_Split_Tech!M245),IF(COMBDG_Split_Tech!M245=1,1,IF(COMBDG_Split_Tech!M245="",0,IFERROR((COMBDG_Split_Tech!M245*(SUMIFS('AGG Activity_16'!C:C,'AGG Activity_16'!$A:$A,$B245)+SUMIFS('AGG Activity_EX'!C:C,'AGG Activity_EX'!$A:$A,$B245))-SUMIFS(Activity_EX!C:C,Activity_EX!$A:$A,$A245))/(SUMIFS('AGG Activity_16'!C:C,'AGG Activity_16'!$A:$A,$B245)),1)))))</f>
        <v>0</v>
      </c>
      <c r="N245" s="7">
        <f>IF(AND(N$1=2017,OR(H245="WH",H245="SH")),IF(COMBDG_Split_Tech!N245="",0,COMBDG_Split_Tech!N245),IF(N$1=2016,IF(COMBDG_Split_Tech!N245="",0,COMBDG_Split_Tech!N245),IF(COMBDG_Split_Tech!N245=1,1,IF(COMBDG_Split_Tech!N245="",0,IFERROR((COMBDG_Split_Tech!N245*(SUMIFS('AGG Activity_16'!D:D,'AGG Activity_16'!$A:$A,$B245)+SUMIFS('AGG Activity_EX'!D:D,'AGG Activity_EX'!$A:$A,$B245))-SUMIFS(Activity_EX!D:D,Activity_EX!$A:$A,$A245))/(SUMIFS('AGG Activity_16'!D:D,'AGG Activity_16'!$A:$A,$B245)),1)))))</f>
        <v>0</v>
      </c>
      <c r="O245" s="7">
        <f>IF(AND(O$1=2017,OR(I245="WH",I245="SH")),IF(COMBDG_Split_Tech!O245="",0,COMBDG_Split_Tech!O245),IF(O$1=2016,IF(COMBDG_Split_Tech!O245="",0,COMBDG_Split_Tech!O245),IF(COMBDG_Split_Tech!O245=1,1,IF(COMBDG_Split_Tech!O245="",0,IFERROR((COMBDG_Split_Tech!O245*(SUMIFS('AGG Activity_16'!E:E,'AGG Activity_16'!$A:$A,$B245)+SUMIFS('AGG Activity_EX'!E:E,'AGG Activity_EX'!$A:$A,$B245))-SUMIFS(Activity_EX!E:E,Activity_EX!$A:$A,$A245))/(SUMIFS('AGG Activity_16'!E:E,'AGG Activity_16'!$A:$A,$B245)),1)))))</f>
        <v>0</v>
      </c>
      <c r="P245" s="7">
        <f>IF(AND(P$1=2017,OR(J245="WH",J245="SH")),IF(COMBDG_Split_Tech!P245="",0,COMBDG_Split_Tech!P245),IF(P$1=2016,IF(COMBDG_Split_Tech!P245="",0,COMBDG_Split_Tech!P245),IF(COMBDG_Split_Tech!P245=1,1,IF(COMBDG_Split_Tech!P245="",0,IFERROR((COMBDG_Split_Tech!P245*(SUMIFS('AGG Activity_16'!F:F,'AGG Activity_16'!$A:$A,$B245)+SUMIFS('AGG Activity_EX'!F:F,'AGG Activity_EX'!$A:$A,$B245))-SUMIFS(Activity_EX!F:F,Activity_EX!$A:$A,$A245))/(SUMIFS('AGG Activity_16'!F:F,'AGG Activity_16'!$A:$A,$B245)),1)))))</f>
        <v>0</v>
      </c>
      <c r="Q245" s="7">
        <f>IF(AND(Q$1=2017,OR(K245="WH",K245="SH")),IF(COMBDG_Split_Tech!Q245="",0,COMBDG_Split_Tech!Q245),IF(Q$1=2016,IF(COMBDG_Split_Tech!Q245="",0,COMBDG_Split_Tech!Q245),IF(COMBDG_Split_Tech!Q245=1,1,IF(COMBDG_Split_Tech!Q245="",0,IFERROR((COMBDG_Split_Tech!Q245*(SUMIFS('AGG Activity_16'!G:G,'AGG Activity_16'!$A:$A,$B245)+SUMIFS('AGG Activity_EX'!G:G,'AGG Activity_EX'!$A:$A,$B245))-SUMIFS(Activity_EX!G:G,Activity_EX!$A:$A,$A245))/(SUMIFS('AGG Activity_16'!G:G,'AGG Activity_16'!$A:$A,$B245)),1)))))</f>
        <v>0</v>
      </c>
      <c r="R245" s="7">
        <f>IF(AND(R$1=2017,OR(L245="WH",L245="SH")),IF(COMBDG_Split_Tech!R245="",0,COMBDG_Split_Tech!R245),IF(R$1=2016,IF(COMBDG_Split_Tech!R245="",0,COMBDG_Split_Tech!R245),IF(COMBDG_Split_Tech!R245=1,1,IF(COMBDG_Split_Tech!R245="",0,IFERROR((COMBDG_Split_Tech!R245*(SUMIFS('AGG Activity_16'!H:H,'AGG Activity_16'!$A:$A,$B245)+SUMIFS('AGG Activity_EX'!H:H,'AGG Activity_EX'!$A:$A,$B245))-SUMIFS(Activity_EX!H:H,Activity_EX!$A:$A,$A245))/(SUMIFS('AGG Activity_16'!H:H,'AGG Activity_16'!$A:$A,$B245)),1)))))</f>
        <v>0</v>
      </c>
      <c r="S245" s="7">
        <f>IF(AND(S$1=2017,OR(M245="WH",M245="SH")),IF(COMBDG_Split_Tech!S245="",0,COMBDG_Split_Tech!S245),IF(S$1=2016,IF(COMBDG_Split_Tech!S245="",0,COMBDG_Split_Tech!S245),IF(COMBDG_Split_Tech!S245=1,1,IF(COMBDG_Split_Tech!S245="",0,IFERROR((COMBDG_Split_Tech!S245*(SUMIFS('AGG Activity_16'!I:I,'AGG Activity_16'!$A:$A,$B245)+SUMIFS('AGG Activity_EX'!I:I,'AGG Activity_EX'!$A:$A,$B245))-SUMIFS(Activity_EX!I:I,Activity_EX!$A:$A,$A245))/(SUMIFS('AGG Activity_16'!I:I,'AGG Activity_16'!$A:$A,$B245)),1)))))</f>
        <v>0</v>
      </c>
      <c r="T245" s="7">
        <f>IF(AND(T$1=2017,OR(N245="WH",N245="SH")),IF(COMBDG_Split_Tech!T245="",0,COMBDG_Split_Tech!T245),IF(T$1=2016,IF(COMBDG_Split_Tech!T245="",0,COMBDG_Split_Tech!T245),IF(COMBDG_Split_Tech!T245=1,1,IF(COMBDG_Split_Tech!T245="",0,IFERROR((COMBDG_Split_Tech!T245*(SUMIFS('AGG Activity_16'!J:J,'AGG Activity_16'!$A:$A,$B245)+SUMIFS('AGG Activity_EX'!J:J,'AGG Activity_EX'!$A:$A,$B245))-SUMIFS(Activity_EX!J:J,Activity_EX!$A:$A,$A245))/(SUMIFS('AGG Activity_16'!J:J,'AGG Activity_16'!$A:$A,$B245)),1)))))</f>
        <v>0</v>
      </c>
      <c r="U245" s="7">
        <f>IF(AND(U$1=2017,OR(O245="WH",O245="SH")),IF(COMBDG_Split_Tech!U245="",0,COMBDG_Split_Tech!U245),IF(U$1=2016,IF(COMBDG_Split_Tech!U245="",0,COMBDG_Split_Tech!U245),IF(COMBDG_Split_Tech!U245=1,1,IF(COMBDG_Split_Tech!U245="",0,IFERROR((COMBDG_Split_Tech!U245*(SUMIFS('AGG Activity_16'!K:K,'AGG Activity_16'!$A:$A,$B245)+SUMIFS('AGG Activity_EX'!K:K,'AGG Activity_EX'!$A:$A,$B245))-SUMIFS(Activity_EX!K:K,Activity_EX!$A:$A,$A245))/(SUMIFS('AGG Activity_16'!K:K,'AGG Activity_16'!$A:$A,$B245)),1)))))</f>
        <v>0</v>
      </c>
    </row>
    <row r="246" spans="1:21" x14ac:dyDescent="0.25">
      <c r="A246" t="str">
        <f>COMBDG_Split_Tech!A246</f>
        <v>COMBDGICINewLIFLC___STDELC</v>
      </c>
      <c r="B246" t="str">
        <f>COMBDG_Split_Tech!B246</f>
        <v>COMBDGICINewLI</v>
      </c>
      <c r="C246" t="str">
        <f>COMBDG_Split_Tech!C246</f>
        <v>COM</v>
      </c>
      <c r="D246" t="str">
        <f>COMBDG_Split_Tech!D246</f>
        <v>BDG</v>
      </c>
      <c r="E246" t="str">
        <f>COMBDG_Split_Tech!E246</f>
        <v>ICI</v>
      </c>
      <c r="F246" t="str">
        <f>COMBDG_Split_Tech!F246</f>
        <v>New</v>
      </c>
      <c r="G246" t="str">
        <f>COMBDG_Split_Tech!G246</f>
        <v>LI</v>
      </c>
      <c r="H246" t="str">
        <f>COMBDG_Split_Tech!H246</f>
        <v>FLC</v>
      </c>
      <c r="I246" t="str">
        <f>COMBDG_Split_Tech!I246</f>
        <v>___</v>
      </c>
      <c r="J246" t="str">
        <f>COMBDG_Split_Tech!J246</f>
        <v>STD</v>
      </c>
      <c r="K246" t="str">
        <f>COMBDG_Split_Tech!K246</f>
        <v>ELC</v>
      </c>
      <c r="L246" s="7">
        <f>IF(AND(L$1=2017,OR(F246="WH",F246="SH")),IF(COMBDG_Split_Tech!L246="",0,COMBDG_Split_Tech!L246),IF(L$1=2016,IF(COMBDG_Split_Tech!L246="",0,COMBDG_Split_Tech!L246),IF(COMBDG_Split_Tech!L246=1,1,IF(COMBDG_Split_Tech!L246="",0,IFERROR((COMBDG_Split_Tech!L246*(SUMIFS('AGG Activity_16'!B:B,'AGG Activity_16'!$A:$A,$B246)+SUMIFS('AGG Activity_EX'!B:B,'AGG Activity_EX'!$A:$A,$B246))-SUMIFS(Activity_EX!B:B,Activity_EX!$A:$A,$A246))/(SUMIFS('AGG Activity_16'!B:B,'AGG Activity_16'!$A:$A,$B246)),1)))))</f>
        <v>0</v>
      </c>
      <c r="M246" s="7">
        <f>IF(AND(M$1=2017,OR(G246="WH",G246="SH")),IF(COMBDG_Split_Tech!M246="",0,COMBDG_Split_Tech!M246),IF(M$1=2016,IF(COMBDG_Split_Tech!M246="",0,COMBDG_Split_Tech!M246),IF(COMBDG_Split_Tech!M246=1,1,IF(COMBDG_Split_Tech!M246="",0,IFERROR((COMBDG_Split_Tech!M246*(SUMIFS('AGG Activity_16'!C:C,'AGG Activity_16'!$A:$A,$B246)+SUMIFS('AGG Activity_EX'!C:C,'AGG Activity_EX'!$A:$A,$B246))-SUMIFS(Activity_EX!C:C,Activity_EX!$A:$A,$A246))/(SUMIFS('AGG Activity_16'!C:C,'AGG Activity_16'!$A:$A,$B246)),1)))))</f>
        <v>0</v>
      </c>
      <c r="N246" s="7">
        <f>IF(AND(N$1=2017,OR(H246="WH",H246="SH")),IF(COMBDG_Split_Tech!N246="",0,COMBDG_Split_Tech!N246),IF(N$1=2016,IF(COMBDG_Split_Tech!N246="",0,COMBDG_Split_Tech!N246),IF(COMBDG_Split_Tech!N246=1,1,IF(COMBDG_Split_Tech!N246="",0,IFERROR((COMBDG_Split_Tech!N246*(SUMIFS('AGG Activity_16'!D:D,'AGG Activity_16'!$A:$A,$B246)+SUMIFS('AGG Activity_EX'!D:D,'AGG Activity_EX'!$A:$A,$B246))-SUMIFS(Activity_EX!D:D,Activity_EX!$A:$A,$A246))/(SUMIFS('AGG Activity_16'!D:D,'AGG Activity_16'!$A:$A,$B246)),1)))))</f>
        <v>0</v>
      </c>
      <c r="O246" s="7">
        <f>IF(AND(O$1=2017,OR(I246="WH",I246="SH")),IF(COMBDG_Split_Tech!O246="",0,COMBDG_Split_Tech!O246),IF(O$1=2016,IF(COMBDG_Split_Tech!O246="",0,COMBDG_Split_Tech!O246),IF(COMBDG_Split_Tech!O246=1,1,IF(COMBDG_Split_Tech!O246="",0,IFERROR((COMBDG_Split_Tech!O246*(SUMIFS('AGG Activity_16'!E:E,'AGG Activity_16'!$A:$A,$B246)+SUMIFS('AGG Activity_EX'!E:E,'AGG Activity_EX'!$A:$A,$B246))-SUMIFS(Activity_EX!E:E,Activity_EX!$A:$A,$A246))/(SUMIFS('AGG Activity_16'!E:E,'AGG Activity_16'!$A:$A,$B246)),1)))))</f>
        <v>0</v>
      </c>
      <c r="P246" s="7">
        <f>IF(AND(P$1=2017,OR(J246="WH",J246="SH")),IF(COMBDG_Split_Tech!P246="",0,COMBDG_Split_Tech!P246),IF(P$1=2016,IF(COMBDG_Split_Tech!P246="",0,COMBDG_Split_Tech!P246),IF(COMBDG_Split_Tech!P246=1,1,IF(COMBDG_Split_Tech!P246="",0,IFERROR((COMBDG_Split_Tech!P246*(SUMIFS('AGG Activity_16'!F:F,'AGG Activity_16'!$A:$A,$B246)+SUMIFS('AGG Activity_EX'!F:F,'AGG Activity_EX'!$A:$A,$B246))-SUMIFS(Activity_EX!F:F,Activity_EX!$A:$A,$A246))/(SUMIFS('AGG Activity_16'!F:F,'AGG Activity_16'!$A:$A,$B246)),1)))))</f>
        <v>0</v>
      </c>
      <c r="Q246" s="7">
        <f>IF(AND(Q$1=2017,OR(K246="WH",K246="SH")),IF(COMBDG_Split_Tech!Q246="",0,COMBDG_Split_Tech!Q246),IF(Q$1=2016,IF(COMBDG_Split_Tech!Q246="",0,COMBDG_Split_Tech!Q246),IF(COMBDG_Split_Tech!Q246=1,1,IF(COMBDG_Split_Tech!Q246="",0,IFERROR((COMBDG_Split_Tech!Q246*(SUMIFS('AGG Activity_16'!G:G,'AGG Activity_16'!$A:$A,$B246)+SUMIFS('AGG Activity_EX'!G:G,'AGG Activity_EX'!$A:$A,$B246))-SUMIFS(Activity_EX!G:G,Activity_EX!$A:$A,$A246))/(SUMIFS('AGG Activity_16'!G:G,'AGG Activity_16'!$A:$A,$B246)),1)))))</f>
        <v>0</v>
      </c>
      <c r="R246" s="7">
        <f>IF(AND(R$1=2017,OR(L246="WH",L246="SH")),IF(COMBDG_Split_Tech!R246="",0,COMBDG_Split_Tech!R246),IF(R$1=2016,IF(COMBDG_Split_Tech!R246="",0,COMBDG_Split_Tech!R246),IF(COMBDG_Split_Tech!R246=1,1,IF(COMBDG_Split_Tech!R246="",0,IFERROR((COMBDG_Split_Tech!R246*(SUMIFS('AGG Activity_16'!H:H,'AGG Activity_16'!$A:$A,$B246)+SUMIFS('AGG Activity_EX'!H:H,'AGG Activity_EX'!$A:$A,$B246))-SUMIFS(Activity_EX!H:H,Activity_EX!$A:$A,$A246))/(SUMIFS('AGG Activity_16'!H:H,'AGG Activity_16'!$A:$A,$B246)),1)))))</f>
        <v>0</v>
      </c>
      <c r="S246" s="7">
        <f>IF(AND(S$1=2017,OR(M246="WH",M246="SH")),IF(COMBDG_Split_Tech!S246="",0,COMBDG_Split_Tech!S246),IF(S$1=2016,IF(COMBDG_Split_Tech!S246="",0,COMBDG_Split_Tech!S246),IF(COMBDG_Split_Tech!S246=1,1,IF(COMBDG_Split_Tech!S246="",0,IFERROR((COMBDG_Split_Tech!S246*(SUMIFS('AGG Activity_16'!I:I,'AGG Activity_16'!$A:$A,$B246)+SUMIFS('AGG Activity_EX'!I:I,'AGG Activity_EX'!$A:$A,$B246))-SUMIFS(Activity_EX!I:I,Activity_EX!$A:$A,$A246))/(SUMIFS('AGG Activity_16'!I:I,'AGG Activity_16'!$A:$A,$B246)),1)))))</f>
        <v>0</v>
      </c>
      <c r="T246" s="7">
        <f>IF(AND(T$1=2017,OR(N246="WH",N246="SH")),IF(COMBDG_Split_Tech!T246="",0,COMBDG_Split_Tech!T246),IF(T$1=2016,IF(COMBDG_Split_Tech!T246="",0,COMBDG_Split_Tech!T246),IF(COMBDG_Split_Tech!T246=1,1,IF(COMBDG_Split_Tech!T246="",0,IFERROR((COMBDG_Split_Tech!T246*(SUMIFS('AGG Activity_16'!J:J,'AGG Activity_16'!$A:$A,$B246)+SUMIFS('AGG Activity_EX'!J:J,'AGG Activity_EX'!$A:$A,$B246))-SUMIFS(Activity_EX!J:J,Activity_EX!$A:$A,$A246))/(SUMIFS('AGG Activity_16'!J:J,'AGG Activity_16'!$A:$A,$B246)),1)))))</f>
        <v>0</v>
      </c>
      <c r="U246" s="7">
        <f>IF(AND(U$1=2017,OR(O246="WH",O246="SH")),IF(COMBDG_Split_Tech!U246="",0,COMBDG_Split_Tech!U246),IF(U$1=2016,IF(COMBDG_Split_Tech!U246="",0,COMBDG_Split_Tech!U246),IF(COMBDG_Split_Tech!U246=1,1,IF(COMBDG_Split_Tech!U246="",0,IFERROR((COMBDG_Split_Tech!U246*(SUMIFS('AGG Activity_16'!K:K,'AGG Activity_16'!$A:$A,$B246)+SUMIFS('AGG Activity_EX'!K:K,'AGG Activity_EX'!$A:$A,$B246))-SUMIFS(Activity_EX!K:K,Activity_EX!$A:$A,$A246))/(SUMIFS('AGG Activity_16'!K:K,'AGG Activity_16'!$A:$A,$B246)),1)))))</f>
        <v>0</v>
      </c>
    </row>
    <row r="247" spans="1:21" x14ac:dyDescent="0.25">
      <c r="A247" t="str">
        <f>COMBDG_Split_Tech!A247</f>
        <v>COMBDGICINewLIFLU___STDELC</v>
      </c>
      <c r="B247" t="str">
        <f>COMBDG_Split_Tech!B247</f>
        <v>COMBDGICINewLI</v>
      </c>
      <c r="C247" t="str">
        <f>COMBDG_Split_Tech!C247</f>
        <v>COM</v>
      </c>
      <c r="D247" t="str">
        <f>COMBDG_Split_Tech!D247</f>
        <v>BDG</v>
      </c>
      <c r="E247" t="str">
        <f>COMBDG_Split_Tech!E247</f>
        <v>ICI</v>
      </c>
      <c r="F247" t="str">
        <f>COMBDG_Split_Tech!F247</f>
        <v>New</v>
      </c>
      <c r="G247" t="str">
        <f>COMBDG_Split_Tech!G247</f>
        <v>LI</v>
      </c>
      <c r="H247" t="str">
        <f>COMBDG_Split_Tech!H247</f>
        <v>FLU</v>
      </c>
      <c r="I247" t="str">
        <f>COMBDG_Split_Tech!I247</f>
        <v>___</v>
      </c>
      <c r="J247" t="str">
        <f>COMBDG_Split_Tech!J247</f>
        <v>STD</v>
      </c>
      <c r="K247" t="str">
        <f>COMBDG_Split_Tech!K247</f>
        <v>ELC</v>
      </c>
      <c r="L247" s="7">
        <f>IF(AND(L$1=2017,OR(F247="WH",F247="SH")),IF(COMBDG_Split_Tech!L247="",0,COMBDG_Split_Tech!L247),IF(L$1=2016,IF(COMBDG_Split_Tech!L247="",0,COMBDG_Split_Tech!L247),IF(COMBDG_Split_Tech!L247=1,1,IF(COMBDG_Split_Tech!L247="",0,IFERROR((COMBDG_Split_Tech!L247*(SUMIFS('AGG Activity_16'!B:B,'AGG Activity_16'!$A:$A,$B247)+SUMIFS('AGG Activity_EX'!B:B,'AGG Activity_EX'!$A:$A,$B247))-SUMIFS(Activity_EX!B:B,Activity_EX!$A:$A,$A247))/(SUMIFS('AGG Activity_16'!B:B,'AGG Activity_16'!$A:$A,$B247)),1)))))</f>
        <v>0</v>
      </c>
      <c r="M247" s="7">
        <f>IF(AND(M$1=2017,OR(G247="WH",G247="SH")),IF(COMBDG_Split_Tech!M247="",0,COMBDG_Split_Tech!M247),IF(M$1=2016,IF(COMBDG_Split_Tech!M247="",0,COMBDG_Split_Tech!M247),IF(COMBDG_Split_Tech!M247=1,1,IF(COMBDG_Split_Tech!M247="",0,IFERROR((COMBDG_Split_Tech!M247*(SUMIFS('AGG Activity_16'!C:C,'AGG Activity_16'!$A:$A,$B247)+SUMIFS('AGG Activity_EX'!C:C,'AGG Activity_EX'!$A:$A,$B247))-SUMIFS(Activity_EX!C:C,Activity_EX!$A:$A,$A247))/(SUMIFS('AGG Activity_16'!C:C,'AGG Activity_16'!$A:$A,$B247)),1)))))</f>
        <v>0</v>
      </c>
      <c r="N247" s="7">
        <f>IF(AND(N$1=2017,OR(H247="WH",H247="SH")),IF(COMBDG_Split_Tech!N247="",0,COMBDG_Split_Tech!N247),IF(N$1=2016,IF(COMBDG_Split_Tech!N247="",0,COMBDG_Split_Tech!N247),IF(COMBDG_Split_Tech!N247=1,1,IF(COMBDG_Split_Tech!N247="",0,IFERROR((COMBDG_Split_Tech!N247*(SUMIFS('AGG Activity_16'!D:D,'AGG Activity_16'!$A:$A,$B247)+SUMIFS('AGG Activity_EX'!D:D,'AGG Activity_EX'!$A:$A,$B247))-SUMIFS(Activity_EX!D:D,Activity_EX!$A:$A,$A247))/(SUMIFS('AGG Activity_16'!D:D,'AGG Activity_16'!$A:$A,$B247)),1)))))</f>
        <v>0</v>
      </c>
      <c r="O247" s="7">
        <f>IF(AND(O$1=2017,OR(I247="WH",I247="SH")),IF(COMBDG_Split_Tech!O247="",0,COMBDG_Split_Tech!O247),IF(O$1=2016,IF(COMBDG_Split_Tech!O247="",0,COMBDG_Split_Tech!O247),IF(COMBDG_Split_Tech!O247=1,1,IF(COMBDG_Split_Tech!O247="",0,IFERROR((COMBDG_Split_Tech!O247*(SUMIFS('AGG Activity_16'!E:E,'AGG Activity_16'!$A:$A,$B247)+SUMIFS('AGG Activity_EX'!E:E,'AGG Activity_EX'!$A:$A,$B247))-SUMIFS(Activity_EX!E:E,Activity_EX!$A:$A,$A247))/(SUMIFS('AGG Activity_16'!E:E,'AGG Activity_16'!$A:$A,$B247)),1)))))</f>
        <v>0</v>
      </c>
      <c r="P247" s="7">
        <f>IF(AND(P$1=2017,OR(J247="WH",J247="SH")),IF(COMBDG_Split_Tech!P247="",0,COMBDG_Split_Tech!P247),IF(P$1=2016,IF(COMBDG_Split_Tech!P247="",0,COMBDG_Split_Tech!P247),IF(COMBDG_Split_Tech!P247=1,1,IF(COMBDG_Split_Tech!P247="",0,IFERROR((COMBDG_Split_Tech!P247*(SUMIFS('AGG Activity_16'!F:F,'AGG Activity_16'!$A:$A,$B247)+SUMIFS('AGG Activity_EX'!F:F,'AGG Activity_EX'!$A:$A,$B247))-SUMIFS(Activity_EX!F:F,Activity_EX!$A:$A,$A247))/(SUMIFS('AGG Activity_16'!F:F,'AGG Activity_16'!$A:$A,$B247)),1)))))</f>
        <v>0</v>
      </c>
      <c r="Q247" s="7">
        <f>IF(AND(Q$1=2017,OR(K247="WH",K247="SH")),IF(COMBDG_Split_Tech!Q247="",0,COMBDG_Split_Tech!Q247),IF(Q$1=2016,IF(COMBDG_Split_Tech!Q247="",0,COMBDG_Split_Tech!Q247),IF(COMBDG_Split_Tech!Q247=1,1,IF(COMBDG_Split_Tech!Q247="",0,IFERROR((COMBDG_Split_Tech!Q247*(SUMIFS('AGG Activity_16'!G:G,'AGG Activity_16'!$A:$A,$B247)+SUMIFS('AGG Activity_EX'!G:G,'AGG Activity_EX'!$A:$A,$B247))-SUMIFS(Activity_EX!G:G,Activity_EX!$A:$A,$A247))/(SUMIFS('AGG Activity_16'!G:G,'AGG Activity_16'!$A:$A,$B247)),1)))))</f>
        <v>0</v>
      </c>
      <c r="R247" s="7">
        <f>IF(AND(R$1=2017,OR(L247="WH",L247="SH")),IF(COMBDG_Split_Tech!R247="",0,COMBDG_Split_Tech!R247),IF(R$1=2016,IF(COMBDG_Split_Tech!R247="",0,COMBDG_Split_Tech!R247),IF(COMBDG_Split_Tech!R247=1,1,IF(COMBDG_Split_Tech!R247="",0,IFERROR((COMBDG_Split_Tech!R247*(SUMIFS('AGG Activity_16'!H:H,'AGG Activity_16'!$A:$A,$B247)+SUMIFS('AGG Activity_EX'!H:H,'AGG Activity_EX'!$A:$A,$B247))-SUMIFS(Activity_EX!H:H,Activity_EX!$A:$A,$A247))/(SUMIFS('AGG Activity_16'!H:H,'AGG Activity_16'!$A:$A,$B247)),1)))))</f>
        <v>0</v>
      </c>
      <c r="S247" s="7">
        <f>IF(AND(S$1=2017,OR(M247="WH",M247="SH")),IF(COMBDG_Split_Tech!S247="",0,COMBDG_Split_Tech!S247),IF(S$1=2016,IF(COMBDG_Split_Tech!S247="",0,COMBDG_Split_Tech!S247),IF(COMBDG_Split_Tech!S247=1,1,IF(COMBDG_Split_Tech!S247="",0,IFERROR((COMBDG_Split_Tech!S247*(SUMIFS('AGG Activity_16'!I:I,'AGG Activity_16'!$A:$A,$B247)+SUMIFS('AGG Activity_EX'!I:I,'AGG Activity_EX'!$A:$A,$B247))-SUMIFS(Activity_EX!I:I,Activity_EX!$A:$A,$A247))/(SUMIFS('AGG Activity_16'!I:I,'AGG Activity_16'!$A:$A,$B247)),1)))))</f>
        <v>0</v>
      </c>
      <c r="T247" s="7">
        <f>IF(AND(T$1=2017,OR(N247="WH",N247="SH")),IF(COMBDG_Split_Tech!T247="",0,COMBDG_Split_Tech!T247),IF(T$1=2016,IF(COMBDG_Split_Tech!T247="",0,COMBDG_Split_Tech!T247),IF(COMBDG_Split_Tech!T247=1,1,IF(COMBDG_Split_Tech!T247="",0,IFERROR((COMBDG_Split_Tech!T247*(SUMIFS('AGG Activity_16'!J:J,'AGG Activity_16'!$A:$A,$B247)+SUMIFS('AGG Activity_EX'!J:J,'AGG Activity_EX'!$A:$A,$B247))-SUMIFS(Activity_EX!J:J,Activity_EX!$A:$A,$A247))/(SUMIFS('AGG Activity_16'!J:J,'AGG Activity_16'!$A:$A,$B247)),1)))))</f>
        <v>0</v>
      </c>
      <c r="U247" s="7">
        <f>IF(AND(U$1=2017,OR(O247="WH",O247="SH")),IF(COMBDG_Split_Tech!U247="",0,COMBDG_Split_Tech!U247),IF(U$1=2016,IF(COMBDG_Split_Tech!U247="",0,COMBDG_Split_Tech!U247),IF(COMBDG_Split_Tech!U247=1,1,IF(COMBDG_Split_Tech!U247="",0,IFERROR((COMBDG_Split_Tech!U247*(SUMIFS('AGG Activity_16'!K:K,'AGG Activity_16'!$A:$A,$B247)+SUMIFS('AGG Activity_EX'!K:K,'AGG Activity_EX'!$A:$A,$B247))-SUMIFS(Activity_EX!K:K,Activity_EX!$A:$A,$A247))/(SUMIFS('AGG Activity_16'!K:K,'AGG Activity_16'!$A:$A,$B247)),1)))))</f>
        <v>0</v>
      </c>
    </row>
    <row r="248" spans="1:21" x14ac:dyDescent="0.25">
      <c r="A248" t="str">
        <f>COMBDG_Split_Tech!A248</f>
        <v>COMBDGICINewLIHAL___STDELC</v>
      </c>
      <c r="B248" t="str">
        <f>COMBDG_Split_Tech!B248</f>
        <v>COMBDGICINewLI</v>
      </c>
      <c r="C248" t="str">
        <f>COMBDG_Split_Tech!C248</f>
        <v>COM</v>
      </c>
      <c r="D248" t="str">
        <f>COMBDG_Split_Tech!D248</f>
        <v>BDG</v>
      </c>
      <c r="E248" t="str">
        <f>COMBDG_Split_Tech!E248</f>
        <v>ICI</v>
      </c>
      <c r="F248" t="str">
        <f>COMBDG_Split_Tech!F248</f>
        <v>New</v>
      </c>
      <c r="G248" t="str">
        <f>COMBDG_Split_Tech!G248</f>
        <v>LI</v>
      </c>
      <c r="H248" t="str">
        <f>COMBDG_Split_Tech!H248</f>
        <v>HAL</v>
      </c>
      <c r="I248" t="str">
        <f>COMBDG_Split_Tech!I248</f>
        <v>___</v>
      </c>
      <c r="J248" t="str">
        <f>COMBDG_Split_Tech!J248</f>
        <v>STD</v>
      </c>
      <c r="K248" t="str">
        <f>COMBDG_Split_Tech!K248</f>
        <v>ELC</v>
      </c>
      <c r="L248" s="7">
        <f>IF(AND(L$1=2017,OR(F248="WH",F248="SH")),IF(COMBDG_Split_Tech!L248="",0,COMBDG_Split_Tech!L248),IF(L$1=2016,IF(COMBDG_Split_Tech!L248="",0,COMBDG_Split_Tech!L248),IF(COMBDG_Split_Tech!L248=1,1,IF(COMBDG_Split_Tech!L248="",0,IFERROR((COMBDG_Split_Tech!L248*(SUMIFS('AGG Activity_16'!B:B,'AGG Activity_16'!$A:$A,$B248)+SUMIFS('AGG Activity_EX'!B:B,'AGG Activity_EX'!$A:$A,$B248))-SUMIFS(Activity_EX!B:B,Activity_EX!$A:$A,$A248))/(SUMIFS('AGG Activity_16'!B:B,'AGG Activity_16'!$A:$A,$B248)),1)))))</f>
        <v>0</v>
      </c>
      <c r="M248" s="7">
        <f>IF(AND(M$1=2017,OR(G248="WH",G248="SH")),IF(COMBDG_Split_Tech!M248="",0,COMBDG_Split_Tech!M248),IF(M$1=2016,IF(COMBDG_Split_Tech!M248="",0,COMBDG_Split_Tech!M248),IF(COMBDG_Split_Tech!M248=1,1,IF(COMBDG_Split_Tech!M248="",0,IFERROR((COMBDG_Split_Tech!M248*(SUMIFS('AGG Activity_16'!C:C,'AGG Activity_16'!$A:$A,$B248)+SUMIFS('AGG Activity_EX'!C:C,'AGG Activity_EX'!$A:$A,$B248))-SUMIFS(Activity_EX!C:C,Activity_EX!$A:$A,$A248))/(SUMIFS('AGG Activity_16'!C:C,'AGG Activity_16'!$A:$A,$B248)),1)))))</f>
        <v>0</v>
      </c>
      <c r="N248" s="7">
        <f>IF(AND(N$1=2017,OR(H248="WH",H248="SH")),IF(COMBDG_Split_Tech!N248="",0,COMBDG_Split_Tech!N248),IF(N$1=2016,IF(COMBDG_Split_Tech!N248="",0,COMBDG_Split_Tech!N248),IF(COMBDG_Split_Tech!N248=1,1,IF(COMBDG_Split_Tech!N248="",0,IFERROR((COMBDG_Split_Tech!N248*(SUMIFS('AGG Activity_16'!D:D,'AGG Activity_16'!$A:$A,$B248)+SUMIFS('AGG Activity_EX'!D:D,'AGG Activity_EX'!$A:$A,$B248))-SUMIFS(Activity_EX!D:D,Activity_EX!$A:$A,$A248))/(SUMIFS('AGG Activity_16'!D:D,'AGG Activity_16'!$A:$A,$B248)),1)))))</f>
        <v>0</v>
      </c>
      <c r="O248" s="7">
        <f>IF(AND(O$1=2017,OR(I248="WH",I248="SH")),IF(COMBDG_Split_Tech!O248="",0,COMBDG_Split_Tech!O248),IF(O$1=2016,IF(COMBDG_Split_Tech!O248="",0,COMBDG_Split_Tech!O248),IF(COMBDG_Split_Tech!O248=1,1,IF(COMBDG_Split_Tech!O248="",0,IFERROR((COMBDG_Split_Tech!O248*(SUMIFS('AGG Activity_16'!E:E,'AGG Activity_16'!$A:$A,$B248)+SUMIFS('AGG Activity_EX'!E:E,'AGG Activity_EX'!$A:$A,$B248))-SUMIFS(Activity_EX!E:E,Activity_EX!$A:$A,$A248))/(SUMIFS('AGG Activity_16'!E:E,'AGG Activity_16'!$A:$A,$B248)),1)))))</f>
        <v>0</v>
      </c>
      <c r="P248" s="7">
        <f>IF(AND(P$1=2017,OR(J248="WH",J248="SH")),IF(COMBDG_Split_Tech!P248="",0,COMBDG_Split_Tech!P248),IF(P$1=2016,IF(COMBDG_Split_Tech!P248="",0,COMBDG_Split_Tech!P248),IF(COMBDG_Split_Tech!P248=1,1,IF(COMBDG_Split_Tech!P248="",0,IFERROR((COMBDG_Split_Tech!P248*(SUMIFS('AGG Activity_16'!F:F,'AGG Activity_16'!$A:$A,$B248)+SUMIFS('AGG Activity_EX'!F:F,'AGG Activity_EX'!$A:$A,$B248))-SUMIFS(Activity_EX!F:F,Activity_EX!$A:$A,$A248))/(SUMIFS('AGG Activity_16'!F:F,'AGG Activity_16'!$A:$A,$B248)),1)))))</f>
        <v>0</v>
      </c>
      <c r="Q248" s="7">
        <f>IF(AND(Q$1=2017,OR(K248="WH",K248="SH")),IF(COMBDG_Split_Tech!Q248="",0,COMBDG_Split_Tech!Q248),IF(Q$1=2016,IF(COMBDG_Split_Tech!Q248="",0,COMBDG_Split_Tech!Q248),IF(COMBDG_Split_Tech!Q248=1,1,IF(COMBDG_Split_Tech!Q248="",0,IFERROR((COMBDG_Split_Tech!Q248*(SUMIFS('AGG Activity_16'!G:G,'AGG Activity_16'!$A:$A,$B248)+SUMIFS('AGG Activity_EX'!G:G,'AGG Activity_EX'!$A:$A,$B248))-SUMIFS(Activity_EX!G:G,Activity_EX!$A:$A,$A248))/(SUMIFS('AGG Activity_16'!G:G,'AGG Activity_16'!$A:$A,$B248)),1)))))</f>
        <v>0</v>
      </c>
      <c r="R248" s="7">
        <f>IF(AND(R$1=2017,OR(L248="WH",L248="SH")),IF(COMBDG_Split_Tech!R248="",0,COMBDG_Split_Tech!R248),IF(R$1=2016,IF(COMBDG_Split_Tech!R248="",0,COMBDG_Split_Tech!R248),IF(COMBDG_Split_Tech!R248=1,1,IF(COMBDG_Split_Tech!R248="",0,IFERROR((COMBDG_Split_Tech!R248*(SUMIFS('AGG Activity_16'!H:H,'AGG Activity_16'!$A:$A,$B248)+SUMIFS('AGG Activity_EX'!H:H,'AGG Activity_EX'!$A:$A,$B248))-SUMIFS(Activity_EX!H:H,Activity_EX!$A:$A,$A248))/(SUMIFS('AGG Activity_16'!H:H,'AGG Activity_16'!$A:$A,$B248)),1)))))</f>
        <v>0</v>
      </c>
      <c r="S248" s="7">
        <f>IF(AND(S$1=2017,OR(M248="WH",M248="SH")),IF(COMBDG_Split_Tech!S248="",0,COMBDG_Split_Tech!S248),IF(S$1=2016,IF(COMBDG_Split_Tech!S248="",0,COMBDG_Split_Tech!S248),IF(COMBDG_Split_Tech!S248=1,1,IF(COMBDG_Split_Tech!S248="",0,IFERROR((COMBDG_Split_Tech!S248*(SUMIFS('AGG Activity_16'!I:I,'AGG Activity_16'!$A:$A,$B248)+SUMIFS('AGG Activity_EX'!I:I,'AGG Activity_EX'!$A:$A,$B248))-SUMIFS(Activity_EX!I:I,Activity_EX!$A:$A,$A248))/(SUMIFS('AGG Activity_16'!I:I,'AGG Activity_16'!$A:$A,$B248)),1)))))</f>
        <v>0</v>
      </c>
      <c r="T248" s="7">
        <f>IF(AND(T$1=2017,OR(N248="WH",N248="SH")),IF(COMBDG_Split_Tech!T248="",0,COMBDG_Split_Tech!T248),IF(T$1=2016,IF(COMBDG_Split_Tech!T248="",0,COMBDG_Split_Tech!T248),IF(COMBDG_Split_Tech!T248=1,1,IF(COMBDG_Split_Tech!T248="",0,IFERROR((COMBDG_Split_Tech!T248*(SUMIFS('AGG Activity_16'!J:J,'AGG Activity_16'!$A:$A,$B248)+SUMIFS('AGG Activity_EX'!J:J,'AGG Activity_EX'!$A:$A,$B248))-SUMIFS(Activity_EX!J:J,Activity_EX!$A:$A,$A248))/(SUMIFS('AGG Activity_16'!J:J,'AGG Activity_16'!$A:$A,$B248)),1)))))</f>
        <v>0</v>
      </c>
      <c r="U248" s="7">
        <f>IF(AND(U$1=2017,OR(O248="WH",O248="SH")),IF(COMBDG_Split_Tech!U248="",0,COMBDG_Split_Tech!U248),IF(U$1=2016,IF(COMBDG_Split_Tech!U248="",0,COMBDG_Split_Tech!U248),IF(COMBDG_Split_Tech!U248=1,1,IF(COMBDG_Split_Tech!U248="",0,IFERROR((COMBDG_Split_Tech!U248*(SUMIFS('AGG Activity_16'!K:K,'AGG Activity_16'!$A:$A,$B248)+SUMIFS('AGG Activity_EX'!K:K,'AGG Activity_EX'!$A:$A,$B248))-SUMIFS(Activity_EX!K:K,Activity_EX!$A:$A,$A248))/(SUMIFS('AGG Activity_16'!K:K,'AGG Activity_16'!$A:$A,$B248)),1)))))</f>
        <v>0</v>
      </c>
    </row>
    <row r="249" spans="1:21" x14ac:dyDescent="0.25">
      <c r="A249" t="str">
        <f>COMBDG_Split_Tech!A249</f>
        <v>COMBDGICINewLIINC___STDELC</v>
      </c>
      <c r="B249" t="str">
        <f>COMBDG_Split_Tech!B249</f>
        <v>COMBDGICINewLI</v>
      </c>
      <c r="C249" t="str">
        <f>COMBDG_Split_Tech!C249</f>
        <v>COM</v>
      </c>
      <c r="D249" t="str">
        <f>COMBDG_Split_Tech!D249</f>
        <v>BDG</v>
      </c>
      <c r="E249" t="str">
        <f>COMBDG_Split_Tech!E249</f>
        <v>ICI</v>
      </c>
      <c r="F249" t="str">
        <f>COMBDG_Split_Tech!F249</f>
        <v>New</v>
      </c>
      <c r="G249" t="str">
        <f>COMBDG_Split_Tech!G249</f>
        <v>LI</v>
      </c>
      <c r="H249" t="str">
        <f>COMBDG_Split_Tech!H249</f>
        <v>INC</v>
      </c>
      <c r="I249" t="str">
        <f>COMBDG_Split_Tech!I249</f>
        <v>___</v>
      </c>
      <c r="J249" t="str">
        <f>COMBDG_Split_Tech!J249</f>
        <v>STD</v>
      </c>
      <c r="K249" t="str">
        <f>COMBDG_Split_Tech!K249</f>
        <v>ELC</v>
      </c>
      <c r="L249" s="7">
        <f>IF(AND(L$1=2017,OR(F249="WH",F249="SH")),IF(COMBDG_Split_Tech!L249="",0,COMBDG_Split_Tech!L249),IF(L$1=2016,IF(COMBDG_Split_Tech!L249="",0,COMBDG_Split_Tech!L249),IF(COMBDG_Split_Tech!L249=1,1,IF(COMBDG_Split_Tech!L249="",0,IFERROR((COMBDG_Split_Tech!L249*(SUMIFS('AGG Activity_16'!B:B,'AGG Activity_16'!$A:$A,$B249)+SUMIFS('AGG Activity_EX'!B:B,'AGG Activity_EX'!$A:$A,$B249))-SUMIFS(Activity_EX!B:B,Activity_EX!$A:$A,$A249))/(SUMIFS('AGG Activity_16'!B:B,'AGG Activity_16'!$A:$A,$B249)),1)))))</f>
        <v>0</v>
      </c>
      <c r="M249" s="7">
        <f>IF(AND(M$1=2017,OR(G249="WH",G249="SH")),IF(COMBDG_Split_Tech!M249="",0,COMBDG_Split_Tech!M249),IF(M$1=2016,IF(COMBDG_Split_Tech!M249="",0,COMBDG_Split_Tech!M249),IF(COMBDG_Split_Tech!M249=1,1,IF(COMBDG_Split_Tech!M249="",0,IFERROR((COMBDG_Split_Tech!M249*(SUMIFS('AGG Activity_16'!C:C,'AGG Activity_16'!$A:$A,$B249)+SUMIFS('AGG Activity_EX'!C:C,'AGG Activity_EX'!$A:$A,$B249))-SUMIFS(Activity_EX!C:C,Activity_EX!$A:$A,$A249))/(SUMIFS('AGG Activity_16'!C:C,'AGG Activity_16'!$A:$A,$B249)),1)))))</f>
        <v>0</v>
      </c>
      <c r="N249" s="7">
        <f>IF(AND(N$1=2017,OR(H249="WH",H249="SH")),IF(COMBDG_Split_Tech!N249="",0,COMBDG_Split_Tech!N249),IF(N$1=2016,IF(COMBDG_Split_Tech!N249="",0,COMBDG_Split_Tech!N249),IF(COMBDG_Split_Tech!N249=1,1,IF(COMBDG_Split_Tech!N249="",0,IFERROR((COMBDG_Split_Tech!N249*(SUMIFS('AGG Activity_16'!D:D,'AGG Activity_16'!$A:$A,$B249)+SUMIFS('AGG Activity_EX'!D:D,'AGG Activity_EX'!$A:$A,$B249))-SUMIFS(Activity_EX!D:D,Activity_EX!$A:$A,$A249))/(SUMIFS('AGG Activity_16'!D:D,'AGG Activity_16'!$A:$A,$B249)),1)))))</f>
        <v>0</v>
      </c>
      <c r="O249" s="7">
        <f>IF(AND(O$1=2017,OR(I249="WH",I249="SH")),IF(COMBDG_Split_Tech!O249="",0,COMBDG_Split_Tech!O249),IF(O$1=2016,IF(COMBDG_Split_Tech!O249="",0,COMBDG_Split_Tech!O249),IF(COMBDG_Split_Tech!O249=1,1,IF(COMBDG_Split_Tech!O249="",0,IFERROR((COMBDG_Split_Tech!O249*(SUMIFS('AGG Activity_16'!E:E,'AGG Activity_16'!$A:$A,$B249)+SUMIFS('AGG Activity_EX'!E:E,'AGG Activity_EX'!$A:$A,$B249))-SUMIFS(Activity_EX!E:E,Activity_EX!$A:$A,$A249))/(SUMIFS('AGG Activity_16'!E:E,'AGG Activity_16'!$A:$A,$B249)),1)))))</f>
        <v>0</v>
      </c>
      <c r="P249" s="7">
        <f>IF(AND(P$1=2017,OR(J249="WH",J249="SH")),IF(COMBDG_Split_Tech!P249="",0,COMBDG_Split_Tech!P249),IF(P$1=2016,IF(COMBDG_Split_Tech!P249="",0,COMBDG_Split_Tech!P249),IF(COMBDG_Split_Tech!P249=1,1,IF(COMBDG_Split_Tech!P249="",0,IFERROR((COMBDG_Split_Tech!P249*(SUMIFS('AGG Activity_16'!F:F,'AGG Activity_16'!$A:$A,$B249)+SUMIFS('AGG Activity_EX'!F:F,'AGG Activity_EX'!$A:$A,$B249))-SUMIFS(Activity_EX!F:F,Activity_EX!$A:$A,$A249))/(SUMIFS('AGG Activity_16'!F:F,'AGG Activity_16'!$A:$A,$B249)),1)))))</f>
        <v>0</v>
      </c>
      <c r="Q249" s="7">
        <f>IF(AND(Q$1=2017,OR(K249="WH",K249="SH")),IF(COMBDG_Split_Tech!Q249="",0,COMBDG_Split_Tech!Q249),IF(Q$1=2016,IF(COMBDG_Split_Tech!Q249="",0,COMBDG_Split_Tech!Q249),IF(COMBDG_Split_Tech!Q249=1,1,IF(COMBDG_Split_Tech!Q249="",0,IFERROR((COMBDG_Split_Tech!Q249*(SUMIFS('AGG Activity_16'!G:G,'AGG Activity_16'!$A:$A,$B249)+SUMIFS('AGG Activity_EX'!G:G,'AGG Activity_EX'!$A:$A,$B249))-SUMIFS(Activity_EX!G:G,Activity_EX!$A:$A,$A249))/(SUMIFS('AGG Activity_16'!G:G,'AGG Activity_16'!$A:$A,$B249)),1)))))</f>
        <v>0</v>
      </c>
      <c r="R249" s="7">
        <f>IF(AND(R$1=2017,OR(L249="WH",L249="SH")),IF(COMBDG_Split_Tech!R249="",0,COMBDG_Split_Tech!R249),IF(R$1=2016,IF(COMBDG_Split_Tech!R249="",0,COMBDG_Split_Tech!R249),IF(COMBDG_Split_Tech!R249=1,1,IF(COMBDG_Split_Tech!R249="",0,IFERROR((COMBDG_Split_Tech!R249*(SUMIFS('AGG Activity_16'!H:H,'AGG Activity_16'!$A:$A,$B249)+SUMIFS('AGG Activity_EX'!H:H,'AGG Activity_EX'!$A:$A,$B249))-SUMIFS(Activity_EX!H:H,Activity_EX!$A:$A,$A249))/(SUMIFS('AGG Activity_16'!H:H,'AGG Activity_16'!$A:$A,$B249)),1)))))</f>
        <v>0</v>
      </c>
      <c r="S249" s="7">
        <f>IF(AND(S$1=2017,OR(M249="WH",M249="SH")),IF(COMBDG_Split_Tech!S249="",0,COMBDG_Split_Tech!S249),IF(S$1=2016,IF(COMBDG_Split_Tech!S249="",0,COMBDG_Split_Tech!S249),IF(COMBDG_Split_Tech!S249=1,1,IF(COMBDG_Split_Tech!S249="",0,IFERROR((COMBDG_Split_Tech!S249*(SUMIFS('AGG Activity_16'!I:I,'AGG Activity_16'!$A:$A,$B249)+SUMIFS('AGG Activity_EX'!I:I,'AGG Activity_EX'!$A:$A,$B249))-SUMIFS(Activity_EX!I:I,Activity_EX!$A:$A,$A249))/(SUMIFS('AGG Activity_16'!I:I,'AGG Activity_16'!$A:$A,$B249)),1)))))</f>
        <v>0</v>
      </c>
      <c r="T249" s="7">
        <f>IF(AND(T$1=2017,OR(N249="WH",N249="SH")),IF(COMBDG_Split_Tech!T249="",0,COMBDG_Split_Tech!T249),IF(T$1=2016,IF(COMBDG_Split_Tech!T249="",0,COMBDG_Split_Tech!T249),IF(COMBDG_Split_Tech!T249=1,1,IF(COMBDG_Split_Tech!T249="",0,IFERROR((COMBDG_Split_Tech!T249*(SUMIFS('AGG Activity_16'!J:J,'AGG Activity_16'!$A:$A,$B249)+SUMIFS('AGG Activity_EX'!J:J,'AGG Activity_EX'!$A:$A,$B249))-SUMIFS(Activity_EX!J:J,Activity_EX!$A:$A,$A249))/(SUMIFS('AGG Activity_16'!J:J,'AGG Activity_16'!$A:$A,$B249)),1)))))</f>
        <v>0</v>
      </c>
      <c r="U249" s="7">
        <f>IF(AND(U$1=2017,OR(O249="WH",O249="SH")),IF(COMBDG_Split_Tech!U249="",0,COMBDG_Split_Tech!U249),IF(U$1=2016,IF(COMBDG_Split_Tech!U249="",0,COMBDG_Split_Tech!U249),IF(COMBDG_Split_Tech!U249=1,1,IF(COMBDG_Split_Tech!U249="",0,IFERROR((COMBDG_Split_Tech!U249*(SUMIFS('AGG Activity_16'!K:K,'AGG Activity_16'!$A:$A,$B249)+SUMIFS('AGG Activity_EX'!K:K,'AGG Activity_EX'!$A:$A,$B249))-SUMIFS(Activity_EX!K:K,Activity_EX!$A:$A,$A249))/(SUMIFS('AGG Activity_16'!K:K,'AGG Activity_16'!$A:$A,$B249)),1)))))</f>
        <v>0</v>
      </c>
    </row>
    <row r="250" spans="1:21" x14ac:dyDescent="0.25">
      <c r="A250" t="str">
        <f>COMBDG_Split_Tech!A250</f>
        <v>COMBDGICINewLILED___STDELC</v>
      </c>
      <c r="B250" t="str">
        <f>COMBDG_Split_Tech!B250</f>
        <v>COMBDGICINewLI</v>
      </c>
      <c r="C250" t="str">
        <f>COMBDG_Split_Tech!C250</f>
        <v>COM</v>
      </c>
      <c r="D250" t="str">
        <f>COMBDG_Split_Tech!D250</f>
        <v>BDG</v>
      </c>
      <c r="E250" t="str">
        <f>COMBDG_Split_Tech!E250</f>
        <v>ICI</v>
      </c>
      <c r="F250" t="str">
        <f>COMBDG_Split_Tech!F250</f>
        <v>New</v>
      </c>
      <c r="G250" t="str">
        <f>COMBDG_Split_Tech!G250</f>
        <v>LI</v>
      </c>
      <c r="H250" t="str">
        <f>COMBDG_Split_Tech!H250</f>
        <v>LED</v>
      </c>
      <c r="I250" t="str">
        <f>COMBDG_Split_Tech!I250</f>
        <v>___</v>
      </c>
      <c r="J250" t="str">
        <f>COMBDG_Split_Tech!J250</f>
        <v>STD</v>
      </c>
      <c r="K250" t="str">
        <f>COMBDG_Split_Tech!K250</f>
        <v>ELC</v>
      </c>
      <c r="L250" s="7">
        <f>IF(AND(L$1=2017,OR(F250="WH",F250="SH")),IF(COMBDG_Split_Tech!L250="",0,COMBDG_Split_Tech!L250),IF(L$1=2016,IF(COMBDG_Split_Tech!L250="",0,COMBDG_Split_Tech!L250),IF(COMBDG_Split_Tech!L250=1,1,IF(COMBDG_Split_Tech!L250="",0,IFERROR((COMBDG_Split_Tech!L250*(SUMIFS('AGG Activity_16'!B:B,'AGG Activity_16'!$A:$A,$B250)+SUMIFS('AGG Activity_EX'!B:B,'AGG Activity_EX'!$A:$A,$B250))-SUMIFS(Activity_EX!B:B,Activity_EX!$A:$A,$A250))/(SUMIFS('AGG Activity_16'!B:B,'AGG Activity_16'!$A:$A,$B250)),1)))))</f>
        <v>0</v>
      </c>
      <c r="M250" s="7">
        <f>IF(AND(M$1=2017,OR(G250="WH",G250="SH")),IF(COMBDG_Split_Tech!M250="",0,COMBDG_Split_Tech!M250),IF(M$1=2016,IF(COMBDG_Split_Tech!M250="",0,COMBDG_Split_Tech!M250),IF(COMBDG_Split_Tech!M250=1,1,IF(COMBDG_Split_Tech!M250="",0,IFERROR((COMBDG_Split_Tech!M250*(SUMIFS('AGG Activity_16'!C:C,'AGG Activity_16'!$A:$A,$B250)+SUMIFS('AGG Activity_EX'!C:C,'AGG Activity_EX'!$A:$A,$B250))-SUMIFS(Activity_EX!C:C,Activity_EX!$A:$A,$A250))/(SUMIFS('AGG Activity_16'!C:C,'AGG Activity_16'!$A:$A,$B250)),1)))))</f>
        <v>0</v>
      </c>
      <c r="N250" s="7">
        <f>IF(AND(N$1=2017,OR(H250="WH",H250="SH")),IF(COMBDG_Split_Tech!N250="",0,COMBDG_Split_Tech!N250),IF(N$1=2016,IF(COMBDG_Split_Tech!N250="",0,COMBDG_Split_Tech!N250),IF(COMBDG_Split_Tech!N250=1,1,IF(COMBDG_Split_Tech!N250="",0,IFERROR((COMBDG_Split_Tech!N250*(SUMIFS('AGG Activity_16'!D:D,'AGG Activity_16'!$A:$A,$B250)+SUMIFS('AGG Activity_EX'!D:D,'AGG Activity_EX'!$A:$A,$B250))-SUMIFS(Activity_EX!D:D,Activity_EX!$A:$A,$A250))/(SUMIFS('AGG Activity_16'!D:D,'AGG Activity_16'!$A:$A,$B250)),1)))))</f>
        <v>0</v>
      </c>
      <c r="O250" s="7">
        <f>IF(AND(O$1=2017,OR(I250="WH",I250="SH")),IF(COMBDG_Split_Tech!O250="",0,COMBDG_Split_Tech!O250),IF(O$1=2016,IF(COMBDG_Split_Tech!O250="",0,COMBDG_Split_Tech!O250),IF(COMBDG_Split_Tech!O250=1,1,IF(COMBDG_Split_Tech!O250="",0,IFERROR((COMBDG_Split_Tech!O250*(SUMIFS('AGG Activity_16'!E:E,'AGG Activity_16'!$A:$A,$B250)+SUMIFS('AGG Activity_EX'!E:E,'AGG Activity_EX'!$A:$A,$B250))-SUMIFS(Activity_EX!E:E,Activity_EX!$A:$A,$A250))/(SUMIFS('AGG Activity_16'!E:E,'AGG Activity_16'!$A:$A,$B250)),1)))))</f>
        <v>0</v>
      </c>
      <c r="P250" s="7">
        <f>IF(AND(P$1=2017,OR(J250="WH",J250="SH")),IF(COMBDG_Split_Tech!P250="",0,COMBDG_Split_Tech!P250),IF(P$1=2016,IF(COMBDG_Split_Tech!P250="",0,COMBDG_Split_Tech!P250),IF(COMBDG_Split_Tech!P250=1,1,IF(COMBDG_Split_Tech!P250="",0,IFERROR((COMBDG_Split_Tech!P250*(SUMIFS('AGG Activity_16'!F:F,'AGG Activity_16'!$A:$A,$B250)+SUMIFS('AGG Activity_EX'!F:F,'AGG Activity_EX'!$A:$A,$B250))-SUMIFS(Activity_EX!F:F,Activity_EX!$A:$A,$A250))/(SUMIFS('AGG Activity_16'!F:F,'AGG Activity_16'!$A:$A,$B250)),1)))))</f>
        <v>0</v>
      </c>
      <c r="Q250" s="7">
        <f>IF(AND(Q$1=2017,OR(K250="WH",K250="SH")),IF(COMBDG_Split_Tech!Q250="",0,COMBDG_Split_Tech!Q250),IF(Q$1=2016,IF(COMBDG_Split_Tech!Q250="",0,COMBDG_Split_Tech!Q250),IF(COMBDG_Split_Tech!Q250=1,1,IF(COMBDG_Split_Tech!Q250="",0,IFERROR((COMBDG_Split_Tech!Q250*(SUMIFS('AGG Activity_16'!G:G,'AGG Activity_16'!$A:$A,$B250)+SUMIFS('AGG Activity_EX'!G:G,'AGG Activity_EX'!$A:$A,$B250))-SUMIFS(Activity_EX!G:G,Activity_EX!$A:$A,$A250))/(SUMIFS('AGG Activity_16'!G:G,'AGG Activity_16'!$A:$A,$B250)),1)))))</f>
        <v>0</v>
      </c>
      <c r="R250" s="7">
        <f>IF(AND(R$1=2017,OR(L250="WH",L250="SH")),IF(COMBDG_Split_Tech!R250="",0,COMBDG_Split_Tech!R250),IF(R$1=2016,IF(COMBDG_Split_Tech!R250="",0,COMBDG_Split_Tech!R250),IF(COMBDG_Split_Tech!R250=1,1,IF(COMBDG_Split_Tech!R250="",0,IFERROR((COMBDG_Split_Tech!R250*(SUMIFS('AGG Activity_16'!H:H,'AGG Activity_16'!$A:$A,$B250)+SUMIFS('AGG Activity_EX'!H:H,'AGG Activity_EX'!$A:$A,$B250))-SUMIFS(Activity_EX!H:H,Activity_EX!$A:$A,$A250))/(SUMIFS('AGG Activity_16'!H:H,'AGG Activity_16'!$A:$A,$B250)),1)))))</f>
        <v>0</v>
      </c>
      <c r="S250" s="7">
        <f>IF(AND(S$1=2017,OR(M250="WH",M250="SH")),IF(COMBDG_Split_Tech!S250="",0,COMBDG_Split_Tech!S250),IF(S$1=2016,IF(COMBDG_Split_Tech!S250="",0,COMBDG_Split_Tech!S250),IF(COMBDG_Split_Tech!S250=1,1,IF(COMBDG_Split_Tech!S250="",0,IFERROR((COMBDG_Split_Tech!S250*(SUMIFS('AGG Activity_16'!I:I,'AGG Activity_16'!$A:$A,$B250)+SUMIFS('AGG Activity_EX'!I:I,'AGG Activity_EX'!$A:$A,$B250))-SUMIFS(Activity_EX!I:I,Activity_EX!$A:$A,$A250))/(SUMIFS('AGG Activity_16'!I:I,'AGG Activity_16'!$A:$A,$B250)),1)))))</f>
        <v>0</v>
      </c>
      <c r="T250" s="7">
        <f>IF(AND(T$1=2017,OR(N250="WH",N250="SH")),IF(COMBDG_Split_Tech!T250="",0,COMBDG_Split_Tech!T250),IF(T$1=2016,IF(COMBDG_Split_Tech!T250="",0,COMBDG_Split_Tech!T250),IF(COMBDG_Split_Tech!T250=1,1,IF(COMBDG_Split_Tech!T250="",0,IFERROR((COMBDG_Split_Tech!T250*(SUMIFS('AGG Activity_16'!J:J,'AGG Activity_16'!$A:$A,$B250)+SUMIFS('AGG Activity_EX'!J:J,'AGG Activity_EX'!$A:$A,$B250))-SUMIFS(Activity_EX!J:J,Activity_EX!$A:$A,$A250))/(SUMIFS('AGG Activity_16'!J:J,'AGG Activity_16'!$A:$A,$B250)),1)))))</f>
        <v>0</v>
      </c>
      <c r="U250" s="7">
        <f>IF(AND(U$1=2017,OR(O250="WH",O250="SH")),IF(COMBDG_Split_Tech!U250="",0,COMBDG_Split_Tech!U250),IF(U$1=2016,IF(COMBDG_Split_Tech!U250="",0,COMBDG_Split_Tech!U250),IF(COMBDG_Split_Tech!U250=1,1,IF(COMBDG_Split_Tech!U250="",0,IFERROR((COMBDG_Split_Tech!U250*(SUMIFS('AGG Activity_16'!K:K,'AGG Activity_16'!$A:$A,$B250)+SUMIFS('AGG Activity_EX'!K:K,'AGG Activity_EX'!$A:$A,$B250))-SUMIFS(Activity_EX!K:K,Activity_EX!$A:$A,$A250))/(SUMIFS('AGG Activity_16'!K:K,'AGG Activity_16'!$A:$A,$B250)),1)))))</f>
        <v>0</v>
      </c>
    </row>
    <row r="251" spans="1:21" x14ac:dyDescent="0.25">
      <c r="A251" t="str">
        <f>COMBDG_Split_Tech!A251</f>
        <v>COMBDGICINewSC_________DCO</v>
      </c>
      <c r="B251" t="str">
        <f>COMBDG_Split_Tech!B251</f>
        <v>COMBDGICINewSC</v>
      </c>
      <c r="C251" t="str">
        <f>COMBDG_Split_Tech!C251</f>
        <v>COM</v>
      </c>
      <c r="D251" t="str">
        <f>COMBDG_Split_Tech!D251</f>
        <v>BDG</v>
      </c>
      <c r="E251" t="str">
        <f>COMBDG_Split_Tech!E251</f>
        <v>ICI</v>
      </c>
      <c r="F251" t="str">
        <f>COMBDG_Split_Tech!F251</f>
        <v>New</v>
      </c>
      <c r="G251" t="str">
        <f>COMBDG_Split_Tech!G251</f>
        <v>SC</v>
      </c>
      <c r="H251" t="str">
        <f>COMBDG_Split_Tech!H251</f>
        <v>___</v>
      </c>
      <c r="I251" t="str">
        <f>COMBDG_Split_Tech!I251</f>
        <v>___</v>
      </c>
      <c r="J251" t="str">
        <f>COMBDG_Split_Tech!J251</f>
        <v>___</v>
      </c>
      <c r="K251" t="str">
        <f>COMBDG_Split_Tech!K251</f>
        <v>DCO</v>
      </c>
      <c r="L251" s="7">
        <f>IF(AND(L$1=2017,OR(F251="WH",F251="SH")),IF(COMBDG_Split_Tech!L251="",0,COMBDG_Split_Tech!L251),IF(L$1=2016,IF(COMBDG_Split_Tech!L251="",0,COMBDG_Split_Tech!L251),IF(COMBDG_Split_Tech!L251=1,1,IF(COMBDG_Split_Tech!L251="",0,IFERROR((COMBDG_Split_Tech!L251*(SUMIFS('AGG Activity_16'!B:B,'AGG Activity_16'!$A:$A,$B251)+SUMIFS('AGG Activity_EX'!B:B,'AGG Activity_EX'!$A:$A,$B251))-SUMIFS(Activity_EX!B:B,Activity_EX!$A:$A,$A251))/(SUMIFS('AGG Activity_16'!B:B,'AGG Activity_16'!$A:$A,$B251)),1)))))</f>
        <v>0</v>
      </c>
      <c r="M251" s="7">
        <f>IF(AND(M$1=2017,OR(G251="WH",G251="SH")),IF(COMBDG_Split_Tech!M251="",0,COMBDG_Split_Tech!M251),IF(M$1=2016,IF(COMBDG_Split_Tech!M251="",0,COMBDG_Split_Tech!M251),IF(COMBDG_Split_Tech!M251=1,1,IF(COMBDG_Split_Tech!M251="",0,IFERROR((COMBDG_Split_Tech!M251*(SUMIFS('AGG Activity_16'!C:C,'AGG Activity_16'!$A:$A,$B251)+SUMIFS('AGG Activity_EX'!C:C,'AGG Activity_EX'!$A:$A,$B251))-SUMIFS(Activity_EX!C:C,Activity_EX!$A:$A,$A251))/(SUMIFS('AGG Activity_16'!C:C,'AGG Activity_16'!$A:$A,$B251)),1)))))</f>
        <v>0</v>
      </c>
      <c r="N251" s="7">
        <f>IF(AND(N$1=2017,OR(H251="WH",H251="SH")),IF(COMBDG_Split_Tech!N251="",0,COMBDG_Split_Tech!N251),IF(N$1=2016,IF(COMBDG_Split_Tech!N251="",0,COMBDG_Split_Tech!N251),IF(COMBDG_Split_Tech!N251=1,1,IF(COMBDG_Split_Tech!N251="",0,IFERROR((COMBDG_Split_Tech!N251*(SUMIFS('AGG Activity_16'!D:D,'AGG Activity_16'!$A:$A,$B251)+SUMIFS('AGG Activity_EX'!D:D,'AGG Activity_EX'!$A:$A,$B251))-SUMIFS(Activity_EX!D:D,Activity_EX!$A:$A,$A251))/(SUMIFS('AGG Activity_16'!D:D,'AGG Activity_16'!$A:$A,$B251)),1)))))</f>
        <v>0</v>
      </c>
      <c r="O251" s="7">
        <f>IF(AND(O$1=2017,OR(I251="WH",I251="SH")),IF(COMBDG_Split_Tech!O251="",0,COMBDG_Split_Tech!O251),IF(O$1=2016,IF(COMBDG_Split_Tech!O251="",0,COMBDG_Split_Tech!O251),IF(COMBDG_Split_Tech!O251=1,1,IF(COMBDG_Split_Tech!O251="",0,IFERROR((COMBDG_Split_Tech!O251*(SUMIFS('AGG Activity_16'!E:E,'AGG Activity_16'!$A:$A,$B251)+SUMIFS('AGG Activity_EX'!E:E,'AGG Activity_EX'!$A:$A,$B251))-SUMIFS(Activity_EX!E:E,Activity_EX!$A:$A,$A251))/(SUMIFS('AGG Activity_16'!E:E,'AGG Activity_16'!$A:$A,$B251)),1)))))</f>
        <v>0</v>
      </c>
      <c r="P251" s="7">
        <f>IF(AND(P$1=2017,OR(J251="WH",J251="SH")),IF(COMBDG_Split_Tech!P251="",0,COMBDG_Split_Tech!P251),IF(P$1=2016,IF(COMBDG_Split_Tech!P251="",0,COMBDG_Split_Tech!P251),IF(COMBDG_Split_Tech!P251=1,1,IF(COMBDG_Split_Tech!P251="",0,IFERROR((COMBDG_Split_Tech!P251*(SUMIFS('AGG Activity_16'!F:F,'AGG Activity_16'!$A:$A,$B251)+SUMIFS('AGG Activity_EX'!F:F,'AGG Activity_EX'!$A:$A,$B251))-SUMIFS(Activity_EX!F:F,Activity_EX!$A:$A,$A251))/(SUMIFS('AGG Activity_16'!F:F,'AGG Activity_16'!$A:$A,$B251)),1)))))</f>
        <v>0</v>
      </c>
      <c r="Q251" s="7">
        <f>IF(AND(Q$1=2017,OR(K251="WH",K251="SH")),IF(COMBDG_Split_Tech!Q251="",0,COMBDG_Split_Tech!Q251),IF(Q$1=2016,IF(COMBDG_Split_Tech!Q251="",0,COMBDG_Split_Tech!Q251),IF(COMBDG_Split_Tech!Q251=1,1,IF(COMBDG_Split_Tech!Q251="",0,IFERROR((COMBDG_Split_Tech!Q251*(SUMIFS('AGG Activity_16'!G:G,'AGG Activity_16'!$A:$A,$B251)+SUMIFS('AGG Activity_EX'!G:G,'AGG Activity_EX'!$A:$A,$B251))-SUMIFS(Activity_EX!G:G,Activity_EX!$A:$A,$A251))/(SUMIFS('AGG Activity_16'!G:G,'AGG Activity_16'!$A:$A,$B251)),1)))))</f>
        <v>0</v>
      </c>
      <c r="R251" s="7">
        <f>IF(AND(R$1=2017,OR(L251="WH",L251="SH")),IF(COMBDG_Split_Tech!R251="",0,COMBDG_Split_Tech!R251),IF(R$1=2016,IF(COMBDG_Split_Tech!R251="",0,COMBDG_Split_Tech!R251),IF(COMBDG_Split_Tech!R251=1,1,IF(COMBDG_Split_Tech!R251="",0,IFERROR((COMBDG_Split_Tech!R251*(SUMIFS('AGG Activity_16'!H:H,'AGG Activity_16'!$A:$A,$B251)+SUMIFS('AGG Activity_EX'!H:H,'AGG Activity_EX'!$A:$A,$B251))-SUMIFS(Activity_EX!H:H,Activity_EX!$A:$A,$A251))/(SUMIFS('AGG Activity_16'!H:H,'AGG Activity_16'!$A:$A,$B251)),1)))))</f>
        <v>0</v>
      </c>
      <c r="S251" s="7">
        <f>IF(AND(S$1=2017,OR(M251="WH",M251="SH")),IF(COMBDG_Split_Tech!S251="",0,COMBDG_Split_Tech!S251),IF(S$1=2016,IF(COMBDG_Split_Tech!S251="",0,COMBDG_Split_Tech!S251),IF(COMBDG_Split_Tech!S251=1,1,IF(COMBDG_Split_Tech!S251="",0,IFERROR((COMBDG_Split_Tech!S251*(SUMIFS('AGG Activity_16'!I:I,'AGG Activity_16'!$A:$A,$B251)+SUMIFS('AGG Activity_EX'!I:I,'AGG Activity_EX'!$A:$A,$B251))-SUMIFS(Activity_EX!I:I,Activity_EX!$A:$A,$A251))/(SUMIFS('AGG Activity_16'!I:I,'AGG Activity_16'!$A:$A,$B251)),1)))))</f>
        <v>0</v>
      </c>
      <c r="T251" s="7">
        <f>IF(AND(T$1=2017,OR(N251="WH",N251="SH")),IF(COMBDG_Split_Tech!T251="",0,COMBDG_Split_Tech!T251),IF(T$1=2016,IF(COMBDG_Split_Tech!T251="",0,COMBDG_Split_Tech!T251),IF(COMBDG_Split_Tech!T251=1,1,IF(COMBDG_Split_Tech!T251="",0,IFERROR((COMBDG_Split_Tech!T251*(SUMIFS('AGG Activity_16'!J:J,'AGG Activity_16'!$A:$A,$B251)+SUMIFS('AGG Activity_EX'!J:J,'AGG Activity_EX'!$A:$A,$B251))-SUMIFS(Activity_EX!J:J,Activity_EX!$A:$A,$A251))/(SUMIFS('AGG Activity_16'!J:J,'AGG Activity_16'!$A:$A,$B251)),1)))))</f>
        <v>0</v>
      </c>
      <c r="U251" s="7">
        <f>IF(AND(U$1=2017,OR(O251="WH",O251="SH")),IF(COMBDG_Split_Tech!U251="",0,COMBDG_Split_Tech!U251),IF(U$1=2016,IF(COMBDG_Split_Tech!U251="",0,COMBDG_Split_Tech!U251),IF(COMBDG_Split_Tech!U251=1,1,IF(COMBDG_Split_Tech!U251="",0,IFERROR((COMBDG_Split_Tech!U251*(SUMIFS('AGG Activity_16'!K:K,'AGG Activity_16'!$A:$A,$B251)+SUMIFS('AGG Activity_EX'!K:K,'AGG Activity_EX'!$A:$A,$B251))-SUMIFS(Activity_EX!K:K,Activity_EX!$A:$A,$A251))/(SUMIFS('AGG Activity_16'!K:K,'AGG Activity_16'!$A:$A,$B251)),1)))))</f>
        <v>0</v>
      </c>
    </row>
    <row r="252" spans="1:21" x14ac:dyDescent="0.25">
      <c r="A252" t="str">
        <f>COMBDG_Split_Tech!A252</f>
        <v>COMBDGICINewSC______STDELC</v>
      </c>
      <c r="B252" t="str">
        <f>COMBDG_Split_Tech!B252</f>
        <v>COMBDGICINewSC</v>
      </c>
      <c r="C252" t="str">
        <f>COMBDG_Split_Tech!C252</f>
        <v>COM</v>
      </c>
      <c r="D252" t="str">
        <f>COMBDG_Split_Tech!D252</f>
        <v>BDG</v>
      </c>
      <c r="E252" t="str">
        <f>COMBDG_Split_Tech!E252</f>
        <v>ICI</v>
      </c>
      <c r="F252" t="str">
        <f>COMBDG_Split_Tech!F252</f>
        <v>New</v>
      </c>
      <c r="G252" t="str">
        <f>COMBDG_Split_Tech!G252</f>
        <v>SC</v>
      </c>
      <c r="H252" t="str">
        <f>COMBDG_Split_Tech!H252</f>
        <v>___</v>
      </c>
      <c r="I252" t="str">
        <f>COMBDG_Split_Tech!I252</f>
        <v>___</v>
      </c>
      <c r="J252" t="str">
        <f>COMBDG_Split_Tech!J252</f>
        <v>STD</v>
      </c>
      <c r="K252" t="str">
        <f>COMBDG_Split_Tech!K252</f>
        <v>ELC</v>
      </c>
      <c r="L252" s="7">
        <f>IF(AND(L$1=2017,OR(F252="WH",F252="SH")),IF(COMBDG_Split_Tech!L252="",0,COMBDG_Split_Tech!L252),IF(L$1=2016,IF(COMBDG_Split_Tech!L252="",0,COMBDG_Split_Tech!L252),IF(COMBDG_Split_Tech!L252=1,1,IF(COMBDG_Split_Tech!L252="",0,IFERROR((COMBDG_Split_Tech!L252*(SUMIFS('AGG Activity_16'!B:B,'AGG Activity_16'!$A:$A,$B252)+SUMIFS('AGG Activity_EX'!B:B,'AGG Activity_EX'!$A:$A,$B252))-SUMIFS(Activity_EX!B:B,Activity_EX!$A:$A,$A252))/(SUMIFS('AGG Activity_16'!B:B,'AGG Activity_16'!$A:$A,$B252)),1)))))</f>
        <v>0</v>
      </c>
      <c r="M252" s="7">
        <f>IF(AND(M$1=2017,OR(G252="WH",G252="SH")),IF(COMBDG_Split_Tech!M252="",0,COMBDG_Split_Tech!M252),IF(M$1=2016,IF(COMBDG_Split_Tech!M252="",0,COMBDG_Split_Tech!M252),IF(COMBDG_Split_Tech!M252=1,1,IF(COMBDG_Split_Tech!M252="",0,IFERROR((COMBDG_Split_Tech!M252*(SUMIFS('AGG Activity_16'!C:C,'AGG Activity_16'!$A:$A,$B252)+SUMIFS('AGG Activity_EX'!C:C,'AGG Activity_EX'!$A:$A,$B252))-SUMIFS(Activity_EX!C:C,Activity_EX!$A:$A,$A252))/(SUMIFS('AGG Activity_16'!C:C,'AGG Activity_16'!$A:$A,$B252)),1)))))</f>
        <v>0</v>
      </c>
      <c r="N252" s="7">
        <f>IF(AND(N$1=2017,OR(H252="WH",H252="SH")),IF(COMBDG_Split_Tech!N252="",0,COMBDG_Split_Tech!N252),IF(N$1=2016,IF(COMBDG_Split_Tech!N252="",0,COMBDG_Split_Tech!N252),IF(COMBDG_Split_Tech!N252=1,1,IF(COMBDG_Split_Tech!N252="",0,IFERROR((COMBDG_Split_Tech!N252*(SUMIFS('AGG Activity_16'!D:D,'AGG Activity_16'!$A:$A,$B252)+SUMIFS('AGG Activity_EX'!D:D,'AGG Activity_EX'!$A:$A,$B252))-SUMIFS(Activity_EX!D:D,Activity_EX!$A:$A,$A252))/(SUMIFS('AGG Activity_16'!D:D,'AGG Activity_16'!$A:$A,$B252)),1)))))</f>
        <v>0</v>
      </c>
      <c r="O252" s="7">
        <f>IF(AND(O$1=2017,OR(I252="WH",I252="SH")),IF(COMBDG_Split_Tech!O252="",0,COMBDG_Split_Tech!O252),IF(O$1=2016,IF(COMBDG_Split_Tech!O252="",0,COMBDG_Split_Tech!O252),IF(COMBDG_Split_Tech!O252=1,1,IF(COMBDG_Split_Tech!O252="",0,IFERROR((COMBDG_Split_Tech!O252*(SUMIFS('AGG Activity_16'!E:E,'AGG Activity_16'!$A:$A,$B252)+SUMIFS('AGG Activity_EX'!E:E,'AGG Activity_EX'!$A:$A,$B252))-SUMIFS(Activity_EX!E:E,Activity_EX!$A:$A,$A252))/(SUMIFS('AGG Activity_16'!E:E,'AGG Activity_16'!$A:$A,$B252)),1)))))</f>
        <v>0</v>
      </c>
      <c r="P252" s="7">
        <f>IF(AND(P$1=2017,OR(J252="WH",J252="SH")),IF(COMBDG_Split_Tech!P252="",0,COMBDG_Split_Tech!P252),IF(P$1=2016,IF(COMBDG_Split_Tech!P252="",0,COMBDG_Split_Tech!P252),IF(COMBDG_Split_Tech!P252=1,1,IF(COMBDG_Split_Tech!P252="",0,IFERROR((COMBDG_Split_Tech!P252*(SUMIFS('AGG Activity_16'!F:F,'AGG Activity_16'!$A:$A,$B252)+SUMIFS('AGG Activity_EX'!F:F,'AGG Activity_EX'!$A:$A,$B252))-SUMIFS(Activity_EX!F:F,Activity_EX!$A:$A,$A252))/(SUMIFS('AGG Activity_16'!F:F,'AGG Activity_16'!$A:$A,$B252)),1)))))</f>
        <v>0</v>
      </c>
      <c r="Q252" s="7">
        <f>IF(AND(Q$1=2017,OR(K252="WH",K252="SH")),IF(COMBDG_Split_Tech!Q252="",0,COMBDG_Split_Tech!Q252),IF(Q$1=2016,IF(COMBDG_Split_Tech!Q252="",0,COMBDG_Split_Tech!Q252),IF(COMBDG_Split_Tech!Q252=1,1,IF(COMBDG_Split_Tech!Q252="",0,IFERROR((COMBDG_Split_Tech!Q252*(SUMIFS('AGG Activity_16'!G:G,'AGG Activity_16'!$A:$A,$B252)+SUMIFS('AGG Activity_EX'!G:G,'AGG Activity_EX'!$A:$A,$B252))-SUMIFS(Activity_EX!G:G,Activity_EX!$A:$A,$A252))/(SUMIFS('AGG Activity_16'!G:G,'AGG Activity_16'!$A:$A,$B252)),1)))))</f>
        <v>0</v>
      </c>
      <c r="R252" s="7">
        <f>IF(AND(R$1=2017,OR(L252="WH",L252="SH")),IF(COMBDG_Split_Tech!R252="",0,COMBDG_Split_Tech!R252),IF(R$1=2016,IF(COMBDG_Split_Tech!R252="",0,COMBDG_Split_Tech!R252),IF(COMBDG_Split_Tech!R252=1,1,IF(COMBDG_Split_Tech!R252="",0,IFERROR((COMBDG_Split_Tech!R252*(SUMIFS('AGG Activity_16'!H:H,'AGG Activity_16'!$A:$A,$B252)+SUMIFS('AGG Activity_EX'!H:H,'AGG Activity_EX'!$A:$A,$B252))-SUMIFS(Activity_EX!H:H,Activity_EX!$A:$A,$A252))/(SUMIFS('AGG Activity_16'!H:H,'AGG Activity_16'!$A:$A,$B252)),1)))))</f>
        <v>0</v>
      </c>
      <c r="S252" s="7">
        <f>IF(AND(S$1=2017,OR(M252="WH",M252="SH")),IF(COMBDG_Split_Tech!S252="",0,COMBDG_Split_Tech!S252),IF(S$1=2016,IF(COMBDG_Split_Tech!S252="",0,COMBDG_Split_Tech!S252),IF(COMBDG_Split_Tech!S252=1,1,IF(COMBDG_Split_Tech!S252="",0,IFERROR((COMBDG_Split_Tech!S252*(SUMIFS('AGG Activity_16'!I:I,'AGG Activity_16'!$A:$A,$B252)+SUMIFS('AGG Activity_EX'!I:I,'AGG Activity_EX'!$A:$A,$B252))-SUMIFS(Activity_EX!I:I,Activity_EX!$A:$A,$A252))/(SUMIFS('AGG Activity_16'!I:I,'AGG Activity_16'!$A:$A,$B252)),1)))))</f>
        <v>0</v>
      </c>
      <c r="T252" s="7">
        <f>IF(AND(T$1=2017,OR(N252="WH",N252="SH")),IF(COMBDG_Split_Tech!T252="",0,COMBDG_Split_Tech!T252),IF(T$1=2016,IF(COMBDG_Split_Tech!T252="",0,COMBDG_Split_Tech!T252),IF(COMBDG_Split_Tech!T252=1,1,IF(COMBDG_Split_Tech!T252="",0,IFERROR((COMBDG_Split_Tech!T252*(SUMIFS('AGG Activity_16'!J:J,'AGG Activity_16'!$A:$A,$B252)+SUMIFS('AGG Activity_EX'!J:J,'AGG Activity_EX'!$A:$A,$B252))-SUMIFS(Activity_EX!J:J,Activity_EX!$A:$A,$A252))/(SUMIFS('AGG Activity_16'!J:J,'AGG Activity_16'!$A:$A,$B252)),1)))))</f>
        <v>0</v>
      </c>
      <c r="U252" s="7">
        <f>IF(AND(U$1=2017,OR(O252="WH",O252="SH")),IF(COMBDG_Split_Tech!U252="",0,COMBDG_Split_Tech!U252),IF(U$1=2016,IF(COMBDG_Split_Tech!U252="",0,COMBDG_Split_Tech!U252),IF(COMBDG_Split_Tech!U252=1,1,IF(COMBDG_Split_Tech!U252="",0,IFERROR((COMBDG_Split_Tech!U252*(SUMIFS('AGG Activity_16'!K:K,'AGG Activity_16'!$A:$A,$B252)+SUMIFS('AGG Activity_EX'!K:K,'AGG Activity_EX'!$A:$A,$B252))-SUMIFS(Activity_EX!K:K,Activity_EX!$A:$A,$A252))/(SUMIFS('AGG Activity_16'!K:K,'AGG Activity_16'!$A:$A,$B252)),1)))))</f>
        <v>0</v>
      </c>
    </row>
    <row r="253" spans="1:21" x14ac:dyDescent="0.25">
      <c r="A253" t="str">
        <f>COMBDG_Split_Tech!A253</f>
        <v>COMBDGICINewSC______STDNGA</v>
      </c>
      <c r="B253" t="str">
        <f>COMBDG_Split_Tech!B253</f>
        <v>COMBDGICINewSC</v>
      </c>
      <c r="C253" t="str">
        <f>COMBDG_Split_Tech!C253</f>
        <v>COM</v>
      </c>
      <c r="D253" t="str">
        <f>COMBDG_Split_Tech!D253</f>
        <v>BDG</v>
      </c>
      <c r="E253" t="str">
        <f>COMBDG_Split_Tech!E253</f>
        <v>ICI</v>
      </c>
      <c r="F253" t="str">
        <f>COMBDG_Split_Tech!F253</f>
        <v>New</v>
      </c>
      <c r="G253" t="str">
        <f>COMBDG_Split_Tech!G253</f>
        <v>SC</v>
      </c>
      <c r="H253" t="str">
        <f>COMBDG_Split_Tech!H253</f>
        <v>___</v>
      </c>
      <c r="I253" t="str">
        <f>COMBDG_Split_Tech!I253</f>
        <v>___</v>
      </c>
      <c r="J253" t="str">
        <f>COMBDG_Split_Tech!J253</f>
        <v>STD</v>
      </c>
      <c r="K253" t="str">
        <f>COMBDG_Split_Tech!K253</f>
        <v>NGA</v>
      </c>
      <c r="L253" s="7">
        <f>IF(AND(L$1=2017,OR(F253="WH",F253="SH")),IF(COMBDG_Split_Tech!L253="",0,COMBDG_Split_Tech!L253),IF(L$1=2016,IF(COMBDG_Split_Tech!L253="",0,COMBDG_Split_Tech!L253),IF(COMBDG_Split_Tech!L253=1,1,IF(COMBDG_Split_Tech!L253="",0,IFERROR((COMBDG_Split_Tech!L253*(SUMIFS('AGG Activity_16'!B:B,'AGG Activity_16'!$A:$A,$B253)+SUMIFS('AGG Activity_EX'!B:B,'AGG Activity_EX'!$A:$A,$B253))-SUMIFS(Activity_EX!B:B,Activity_EX!$A:$A,$A253))/(SUMIFS('AGG Activity_16'!B:B,'AGG Activity_16'!$A:$A,$B253)),1)))))</f>
        <v>0</v>
      </c>
      <c r="M253" s="7">
        <f>IF(AND(M$1=2017,OR(G253="WH",G253="SH")),IF(COMBDG_Split_Tech!M253="",0,COMBDG_Split_Tech!M253),IF(M$1=2016,IF(COMBDG_Split_Tech!M253="",0,COMBDG_Split_Tech!M253),IF(COMBDG_Split_Tech!M253=1,1,IF(COMBDG_Split_Tech!M253="",0,IFERROR((COMBDG_Split_Tech!M253*(SUMIFS('AGG Activity_16'!C:C,'AGG Activity_16'!$A:$A,$B253)+SUMIFS('AGG Activity_EX'!C:C,'AGG Activity_EX'!$A:$A,$B253))-SUMIFS(Activity_EX!C:C,Activity_EX!$A:$A,$A253))/(SUMIFS('AGG Activity_16'!C:C,'AGG Activity_16'!$A:$A,$B253)),1)))))</f>
        <v>0</v>
      </c>
      <c r="N253" s="7">
        <f>IF(AND(N$1=2017,OR(H253="WH",H253="SH")),IF(COMBDG_Split_Tech!N253="",0,COMBDG_Split_Tech!N253),IF(N$1=2016,IF(COMBDG_Split_Tech!N253="",0,COMBDG_Split_Tech!N253),IF(COMBDG_Split_Tech!N253=1,1,IF(COMBDG_Split_Tech!N253="",0,IFERROR((COMBDG_Split_Tech!N253*(SUMIFS('AGG Activity_16'!D:D,'AGG Activity_16'!$A:$A,$B253)+SUMIFS('AGG Activity_EX'!D:D,'AGG Activity_EX'!$A:$A,$B253))-SUMIFS(Activity_EX!D:D,Activity_EX!$A:$A,$A253))/(SUMIFS('AGG Activity_16'!D:D,'AGG Activity_16'!$A:$A,$B253)),1)))))</f>
        <v>0</v>
      </c>
      <c r="O253" s="7">
        <f>IF(AND(O$1=2017,OR(I253="WH",I253="SH")),IF(COMBDG_Split_Tech!O253="",0,COMBDG_Split_Tech!O253),IF(O$1=2016,IF(COMBDG_Split_Tech!O253="",0,COMBDG_Split_Tech!O253),IF(COMBDG_Split_Tech!O253=1,1,IF(COMBDG_Split_Tech!O253="",0,IFERROR((COMBDG_Split_Tech!O253*(SUMIFS('AGG Activity_16'!E:E,'AGG Activity_16'!$A:$A,$B253)+SUMIFS('AGG Activity_EX'!E:E,'AGG Activity_EX'!$A:$A,$B253))-SUMIFS(Activity_EX!E:E,Activity_EX!$A:$A,$A253))/(SUMIFS('AGG Activity_16'!E:E,'AGG Activity_16'!$A:$A,$B253)),1)))))</f>
        <v>0</v>
      </c>
      <c r="P253" s="7">
        <f>IF(AND(P$1=2017,OR(J253="WH",J253="SH")),IF(COMBDG_Split_Tech!P253="",0,COMBDG_Split_Tech!P253),IF(P$1=2016,IF(COMBDG_Split_Tech!P253="",0,COMBDG_Split_Tech!P253),IF(COMBDG_Split_Tech!P253=1,1,IF(COMBDG_Split_Tech!P253="",0,IFERROR((COMBDG_Split_Tech!P253*(SUMIFS('AGG Activity_16'!F:F,'AGG Activity_16'!$A:$A,$B253)+SUMIFS('AGG Activity_EX'!F:F,'AGG Activity_EX'!$A:$A,$B253))-SUMIFS(Activity_EX!F:F,Activity_EX!$A:$A,$A253))/(SUMIFS('AGG Activity_16'!F:F,'AGG Activity_16'!$A:$A,$B253)),1)))))</f>
        <v>0</v>
      </c>
      <c r="Q253" s="7">
        <f>IF(AND(Q$1=2017,OR(K253="WH",K253="SH")),IF(COMBDG_Split_Tech!Q253="",0,COMBDG_Split_Tech!Q253),IF(Q$1=2016,IF(COMBDG_Split_Tech!Q253="",0,COMBDG_Split_Tech!Q253),IF(COMBDG_Split_Tech!Q253=1,1,IF(COMBDG_Split_Tech!Q253="",0,IFERROR((COMBDG_Split_Tech!Q253*(SUMIFS('AGG Activity_16'!G:G,'AGG Activity_16'!$A:$A,$B253)+SUMIFS('AGG Activity_EX'!G:G,'AGG Activity_EX'!$A:$A,$B253))-SUMIFS(Activity_EX!G:G,Activity_EX!$A:$A,$A253))/(SUMIFS('AGG Activity_16'!G:G,'AGG Activity_16'!$A:$A,$B253)),1)))))</f>
        <v>0</v>
      </c>
      <c r="R253" s="7">
        <f>IF(AND(R$1=2017,OR(L253="WH",L253="SH")),IF(COMBDG_Split_Tech!R253="",0,COMBDG_Split_Tech!R253),IF(R$1=2016,IF(COMBDG_Split_Tech!R253="",0,COMBDG_Split_Tech!R253),IF(COMBDG_Split_Tech!R253=1,1,IF(COMBDG_Split_Tech!R253="",0,IFERROR((COMBDG_Split_Tech!R253*(SUMIFS('AGG Activity_16'!H:H,'AGG Activity_16'!$A:$A,$B253)+SUMIFS('AGG Activity_EX'!H:H,'AGG Activity_EX'!$A:$A,$B253))-SUMIFS(Activity_EX!H:H,Activity_EX!$A:$A,$A253))/(SUMIFS('AGG Activity_16'!H:H,'AGG Activity_16'!$A:$A,$B253)),1)))))</f>
        <v>0</v>
      </c>
      <c r="S253" s="7">
        <f>IF(AND(S$1=2017,OR(M253="WH",M253="SH")),IF(COMBDG_Split_Tech!S253="",0,COMBDG_Split_Tech!S253),IF(S$1=2016,IF(COMBDG_Split_Tech!S253="",0,COMBDG_Split_Tech!S253),IF(COMBDG_Split_Tech!S253=1,1,IF(COMBDG_Split_Tech!S253="",0,IFERROR((COMBDG_Split_Tech!S253*(SUMIFS('AGG Activity_16'!I:I,'AGG Activity_16'!$A:$A,$B253)+SUMIFS('AGG Activity_EX'!I:I,'AGG Activity_EX'!$A:$A,$B253))-SUMIFS(Activity_EX!I:I,Activity_EX!$A:$A,$A253))/(SUMIFS('AGG Activity_16'!I:I,'AGG Activity_16'!$A:$A,$B253)),1)))))</f>
        <v>0</v>
      </c>
      <c r="T253" s="7">
        <f>IF(AND(T$1=2017,OR(N253="WH",N253="SH")),IF(COMBDG_Split_Tech!T253="",0,COMBDG_Split_Tech!T253),IF(T$1=2016,IF(COMBDG_Split_Tech!T253="",0,COMBDG_Split_Tech!T253),IF(COMBDG_Split_Tech!T253=1,1,IF(COMBDG_Split_Tech!T253="",0,IFERROR((COMBDG_Split_Tech!T253*(SUMIFS('AGG Activity_16'!J:J,'AGG Activity_16'!$A:$A,$B253)+SUMIFS('AGG Activity_EX'!J:J,'AGG Activity_EX'!$A:$A,$B253))-SUMIFS(Activity_EX!J:J,Activity_EX!$A:$A,$A253))/(SUMIFS('AGG Activity_16'!J:J,'AGG Activity_16'!$A:$A,$B253)),1)))))</f>
        <v>0</v>
      </c>
      <c r="U253" s="7">
        <f>IF(AND(U$1=2017,OR(O253="WH",O253="SH")),IF(COMBDG_Split_Tech!U253="",0,COMBDG_Split_Tech!U253),IF(U$1=2016,IF(COMBDG_Split_Tech!U253="",0,COMBDG_Split_Tech!U253),IF(COMBDG_Split_Tech!U253=1,1,IF(COMBDG_Split_Tech!U253="",0,IFERROR((COMBDG_Split_Tech!U253*(SUMIFS('AGG Activity_16'!K:K,'AGG Activity_16'!$A:$A,$B253)+SUMIFS('AGG Activity_EX'!K:K,'AGG Activity_EX'!$A:$A,$B253))-SUMIFS(Activity_EX!K:K,Activity_EX!$A:$A,$A253))/(SUMIFS('AGG Activity_16'!K:K,'AGG Activity_16'!$A:$A,$B253)),1)))))</f>
        <v>0</v>
      </c>
    </row>
    <row r="254" spans="1:21" x14ac:dyDescent="0.25">
      <c r="A254" t="str">
        <f>COMBDG_Split_Tech!A254</f>
        <v>COMBDGICINewSH_________DHE</v>
      </c>
      <c r="B254" t="str">
        <f>COMBDG_Split_Tech!B254</f>
        <v>COMBDGICINewSH</v>
      </c>
      <c r="C254" t="str">
        <f>COMBDG_Split_Tech!C254</f>
        <v>COM</v>
      </c>
      <c r="D254" t="str">
        <f>COMBDG_Split_Tech!D254</f>
        <v>BDG</v>
      </c>
      <c r="E254" t="str">
        <f>COMBDG_Split_Tech!E254</f>
        <v>ICI</v>
      </c>
      <c r="F254" t="str">
        <f>COMBDG_Split_Tech!F254</f>
        <v>New</v>
      </c>
      <c r="G254" t="str">
        <f>COMBDG_Split_Tech!G254</f>
        <v>SH</v>
      </c>
      <c r="H254" t="str">
        <f>COMBDG_Split_Tech!H254</f>
        <v>___</v>
      </c>
      <c r="I254" t="str">
        <f>COMBDG_Split_Tech!I254</f>
        <v>___</v>
      </c>
      <c r="J254" t="str">
        <f>COMBDG_Split_Tech!J254</f>
        <v>___</v>
      </c>
      <c r="K254" t="str">
        <f>COMBDG_Split_Tech!K254</f>
        <v>DHE</v>
      </c>
      <c r="L254" s="7">
        <f>IF(AND(L$1=2017,OR(F254="WH",F254="SH")),IF(COMBDG_Split_Tech!L254="",0,COMBDG_Split_Tech!L254),IF(L$1=2016,IF(COMBDG_Split_Tech!L254="",0,COMBDG_Split_Tech!L254),IF(COMBDG_Split_Tech!L254=1,1,IF(COMBDG_Split_Tech!L254="",0,IFERROR((COMBDG_Split_Tech!L254*(SUMIFS('AGG Activity_16'!B:B,'AGG Activity_16'!$A:$A,$B254)+SUMIFS('AGG Activity_EX'!B:B,'AGG Activity_EX'!$A:$A,$B254))-SUMIFS(Activity_EX!B:B,Activity_EX!$A:$A,$A254))/(SUMIFS('AGG Activity_16'!B:B,'AGG Activity_16'!$A:$A,$B254)),1)))))</f>
        <v>0</v>
      </c>
      <c r="M254" s="7">
        <f>IF(AND(M$1=2017,OR(G254="WH",G254="SH")),IF(COMBDG_Split_Tech!M254="",0,COMBDG_Split_Tech!M254),IF(M$1=2016,IF(COMBDG_Split_Tech!M254="",0,COMBDG_Split_Tech!M254),IF(COMBDG_Split_Tech!M254=1,1,IF(COMBDG_Split_Tech!M254="",0,IFERROR((COMBDG_Split_Tech!M254*(SUMIFS('AGG Activity_16'!C:C,'AGG Activity_16'!$A:$A,$B254)+SUMIFS('AGG Activity_EX'!C:C,'AGG Activity_EX'!$A:$A,$B254))-SUMIFS(Activity_EX!C:C,Activity_EX!$A:$A,$A254))/(SUMIFS('AGG Activity_16'!C:C,'AGG Activity_16'!$A:$A,$B254)),1)))))</f>
        <v>0</v>
      </c>
      <c r="N254" s="7">
        <f>IF(AND(N$1=2017,OR(H254="WH",H254="SH")),IF(COMBDG_Split_Tech!N254="",0,COMBDG_Split_Tech!N254),IF(N$1=2016,IF(COMBDG_Split_Tech!N254="",0,COMBDG_Split_Tech!N254),IF(COMBDG_Split_Tech!N254=1,1,IF(COMBDG_Split_Tech!N254="",0,IFERROR((COMBDG_Split_Tech!N254*(SUMIFS('AGG Activity_16'!D:D,'AGG Activity_16'!$A:$A,$B254)+SUMIFS('AGG Activity_EX'!D:D,'AGG Activity_EX'!$A:$A,$B254))-SUMIFS(Activity_EX!D:D,Activity_EX!$A:$A,$A254))/(SUMIFS('AGG Activity_16'!D:D,'AGG Activity_16'!$A:$A,$B254)),1)))))</f>
        <v>0</v>
      </c>
      <c r="O254" s="7">
        <f>IF(AND(O$1=2017,OR(I254="WH",I254="SH")),IF(COMBDG_Split_Tech!O254="",0,COMBDG_Split_Tech!O254),IF(O$1=2016,IF(COMBDG_Split_Tech!O254="",0,COMBDG_Split_Tech!O254),IF(COMBDG_Split_Tech!O254=1,1,IF(COMBDG_Split_Tech!O254="",0,IFERROR((COMBDG_Split_Tech!O254*(SUMIFS('AGG Activity_16'!E:E,'AGG Activity_16'!$A:$A,$B254)+SUMIFS('AGG Activity_EX'!E:E,'AGG Activity_EX'!$A:$A,$B254))-SUMIFS(Activity_EX!E:E,Activity_EX!$A:$A,$A254))/(SUMIFS('AGG Activity_16'!E:E,'AGG Activity_16'!$A:$A,$B254)),1)))))</f>
        <v>0</v>
      </c>
      <c r="P254" s="7">
        <f>IF(AND(P$1=2017,OR(J254="WH",J254="SH")),IF(COMBDG_Split_Tech!P254="",0,COMBDG_Split_Tech!P254),IF(P$1=2016,IF(COMBDG_Split_Tech!P254="",0,COMBDG_Split_Tech!P254),IF(COMBDG_Split_Tech!P254=1,1,IF(COMBDG_Split_Tech!P254="",0,IFERROR((COMBDG_Split_Tech!P254*(SUMIFS('AGG Activity_16'!F:F,'AGG Activity_16'!$A:$A,$B254)+SUMIFS('AGG Activity_EX'!F:F,'AGG Activity_EX'!$A:$A,$B254))-SUMIFS(Activity_EX!F:F,Activity_EX!$A:$A,$A254))/(SUMIFS('AGG Activity_16'!F:F,'AGG Activity_16'!$A:$A,$B254)),1)))))</f>
        <v>0</v>
      </c>
      <c r="Q254" s="7">
        <f>IF(AND(Q$1=2017,OR(K254="WH",K254="SH")),IF(COMBDG_Split_Tech!Q254="",0,COMBDG_Split_Tech!Q254),IF(Q$1=2016,IF(COMBDG_Split_Tech!Q254="",0,COMBDG_Split_Tech!Q254),IF(COMBDG_Split_Tech!Q254=1,1,IF(COMBDG_Split_Tech!Q254="",0,IFERROR((COMBDG_Split_Tech!Q254*(SUMIFS('AGG Activity_16'!G:G,'AGG Activity_16'!$A:$A,$B254)+SUMIFS('AGG Activity_EX'!G:G,'AGG Activity_EX'!$A:$A,$B254))-SUMIFS(Activity_EX!G:G,Activity_EX!$A:$A,$A254))/(SUMIFS('AGG Activity_16'!G:G,'AGG Activity_16'!$A:$A,$B254)),1)))))</f>
        <v>0</v>
      </c>
      <c r="R254" s="7">
        <f>IF(AND(R$1=2017,OR(L254="WH",L254="SH")),IF(COMBDG_Split_Tech!R254="",0,COMBDG_Split_Tech!R254),IF(R$1=2016,IF(COMBDG_Split_Tech!R254="",0,COMBDG_Split_Tech!R254),IF(COMBDG_Split_Tech!R254=1,1,IF(COMBDG_Split_Tech!R254="",0,IFERROR((COMBDG_Split_Tech!R254*(SUMIFS('AGG Activity_16'!H:H,'AGG Activity_16'!$A:$A,$B254)+SUMIFS('AGG Activity_EX'!H:H,'AGG Activity_EX'!$A:$A,$B254))-SUMIFS(Activity_EX!H:H,Activity_EX!$A:$A,$A254))/(SUMIFS('AGG Activity_16'!H:H,'AGG Activity_16'!$A:$A,$B254)),1)))))</f>
        <v>0</v>
      </c>
      <c r="S254" s="7">
        <f>IF(AND(S$1=2017,OR(M254="WH",M254="SH")),IF(COMBDG_Split_Tech!S254="",0,COMBDG_Split_Tech!S254),IF(S$1=2016,IF(COMBDG_Split_Tech!S254="",0,COMBDG_Split_Tech!S254),IF(COMBDG_Split_Tech!S254=1,1,IF(COMBDG_Split_Tech!S254="",0,IFERROR((COMBDG_Split_Tech!S254*(SUMIFS('AGG Activity_16'!I:I,'AGG Activity_16'!$A:$A,$B254)+SUMIFS('AGG Activity_EX'!I:I,'AGG Activity_EX'!$A:$A,$B254))-SUMIFS(Activity_EX!I:I,Activity_EX!$A:$A,$A254))/(SUMIFS('AGG Activity_16'!I:I,'AGG Activity_16'!$A:$A,$B254)),1)))))</f>
        <v>0</v>
      </c>
      <c r="T254" s="7">
        <f>IF(AND(T$1=2017,OR(N254="WH",N254="SH")),IF(COMBDG_Split_Tech!T254="",0,COMBDG_Split_Tech!T254),IF(T$1=2016,IF(COMBDG_Split_Tech!T254="",0,COMBDG_Split_Tech!T254),IF(COMBDG_Split_Tech!T254=1,1,IF(COMBDG_Split_Tech!T254="",0,IFERROR((COMBDG_Split_Tech!T254*(SUMIFS('AGG Activity_16'!J:J,'AGG Activity_16'!$A:$A,$B254)+SUMIFS('AGG Activity_EX'!J:J,'AGG Activity_EX'!$A:$A,$B254))-SUMIFS(Activity_EX!J:J,Activity_EX!$A:$A,$A254))/(SUMIFS('AGG Activity_16'!J:J,'AGG Activity_16'!$A:$A,$B254)),1)))))</f>
        <v>0</v>
      </c>
      <c r="U254" s="7">
        <f>IF(AND(U$1=2017,OR(O254="WH",O254="SH")),IF(COMBDG_Split_Tech!U254="",0,COMBDG_Split_Tech!U254),IF(U$1=2016,IF(COMBDG_Split_Tech!U254="",0,COMBDG_Split_Tech!U254),IF(COMBDG_Split_Tech!U254=1,1,IF(COMBDG_Split_Tech!U254="",0,IFERROR((COMBDG_Split_Tech!U254*(SUMIFS('AGG Activity_16'!K:K,'AGG Activity_16'!$A:$A,$B254)+SUMIFS('AGG Activity_EX'!K:K,'AGG Activity_EX'!$A:$A,$B254))-SUMIFS(Activity_EX!K:K,Activity_EX!$A:$A,$A254))/(SUMIFS('AGG Activity_16'!K:K,'AGG Activity_16'!$A:$A,$B254)),1)))))</f>
        <v>0</v>
      </c>
    </row>
    <row r="255" spans="1:21" x14ac:dyDescent="0.25">
      <c r="A255" t="str">
        <f>COMBDG_Split_Tech!A255</f>
        <v>COMBDGICINewSHFUR___HIGNGA</v>
      </c>
      <c r="B255" t="str">
        <f>COMBDG_Split_Tech!B255</f>
        <v>COMBDGICINewSH</v>
      </c>
      <c r="C255" t="str">
        <f>COMBDG_Split_Tech!C255</f>
        <v>COM</v>
      </c>
      <c r="D255" t="str">
        <f>COMBDG_Split_Tech!D255</f>
        <v>BDG</v>
      </c>
      <c r="E255" t="str">
        <f>COMBDG_Split_Tech!E255</f>
        <v>ICI</v>
      </c>
      <c r="F255" t="str">
        <f>COMBDG_Split_Tech!F255</f>
        <v>New</v>
      </c>
      <c r="G255" t="str">
        <f>COMBDG_Split_Tech!G255</f>
        <v>SH</v>
      </c>
      <c r="H255" t="str">
        <f>COMBDG_Split_Tech!H255</f>
        <v>FUR</v>
      </c>
      <c r="I255" t="str">
        <f>COMBDG_Split_Tech!I255</f>
        <v>___</v>
      </c>
      <c r="J255" t="str">
        <f>COMBDG_Split_Tech!J255</f>
        <v>HIG</v>
      </c>
      <c r="K255" t="str">
        <f>COMBDG_Split_Tech!K255</f>
        <v>NGA</v>
      </c>
      <c r="L255" s="7">
        <f>IF(AND(L$1=2017,OR(F255="WH",F255="SH")),IF(COMBDG_Split_Tech!L255="",0,COMBDG_Split_Tech!L255),IF(L$1=2016,IF(COMBDG_Split_Tech!L255="",0,COMBDG_Split_Tech!L255),IF(COMBDG_Split_Tech!L255=1,1,IF(COMBDG_Split_Tech!L255="",0,IFERROR((COMBDG_Split_Tech!L255*(SUMIFS('AGG Activity_16'!B:B,'AGG Activity_16'!$A:$A,$B255)+SUMIFS('AGG Activity_EX'!B:B,'AGG Activity_EX'!$A:$A,$B255))-SUMIFS(Activity_EX!B:B,Activity_EX!$A:$A,$A255))/(SUMIFS('AGG Activity_16'!B:B,'AGG Activity_16'!$A:$A,$B255)),1)))))</f>
        <v>0</v>
      </c>
      <c r="M255" s="7">
        <f>IF(AND(M$1=2017,OR(G255="WH",G255="SH")),IF(COMBDG_Split_Tech!M255="",0,COMBDG_Split_Tech!M255),IF(M$1=2016,IF(COMBDG_Split_Tech!M255="",0,COMBDG_Split_Tech!M255),IF(COMBDG_Split_Tech!M255=1,1,IF(COMBDG_Split_Tech!M255="",0,IFERROR((COMBDG_Split_Tech!M255*(SUMIFS('AGG Activity_16'!C:C,'AGG Activity_16'!$A:$A,$B255)+SUMIFS('AGG Activity_EX'!C:C,'AGG Activity_EX'!$A:$A,$B255))-SUMIFS(Activity_EX!C:C,Activity_EX!$A:$A,$A255))/(SUMIFS('AGG Activity_16'!C:C,'AGG Activity_16'!$A:$A,$B255)),1)))))</f>
        <v>0</v>
      </c>
      <c r="N255" s="7">
        <f>IF(AND(N$1=2017,OR(H255="WH",H255="SH")),IF(COMBDG_Split_Tech!N255="",0,COMBDG_Split_Tech!N255),IF(N$1=2016,IF(COMBDG_Split_Tech!N255="",0,COMBDG_Split_Tech!N255),IF(COMBDG_Split_Tech!N255=1,1,IF(COMBDG_Split_Tech!N255="",0,IFERROR((COMBDG_Split_Tech!N255*(SUMIFS('AGG Activity_16'!D:D,'AGG Activity_16'!$A:$A,$B255)+SUMIFS('AGG Activity_EX'!D:D,'AGG Activity_EX'!$A:$A,$B255))-SUMIFS(Activity_EX!D:D,Activity_EX!$A:$A,$A255))/(SUMIFS('AGG Activity_16'!D:D,'AGG Activity_16'!$A:$A,$B255)),1)))))</f>
        <v>0</v>
      </c>
      <c r="O255" s="7">
        <f>IF(AND(O$1=2017,OR(I255="WH",I255="SH")),IF(COMBDG_Split_Tech!O255="",0,COMBDG_Split_Tech!O255),IF(O$1=2016,IF(COMBDG_Split_Tech!O255="",0,COMBDG_Split_Tech!O255),IF(COMBDG_Split_Tech!O255=1,1,IF(COMBDG_Split_Tech!O255="",0,IFERROR((COMBDG_Split_Tech!O255*(SUMIFS('AGG Activity_16'!E:E,'AGG Activity_16'!$A:$A,$B255)+SUMIFS('AGG Activity_EX'!E:E,'AGG Activity_EX'!$A:$A,$B255))-SUMIFS(Activity_EX!E:E,Activity_EX!$A:$A,$A255))/(SUMIFS('AGG Activity_16'!E:E,'AGG Activity_16'!$A:$A,$B255)),1)))))</f>
        <v>0</v>
      </c>
      <c r="P255" s="7">
        <f>IF(AND(P$1=2017,OR(J255="WH",J255="SH")),IF(COMBDG_Split_Tech!P255="",0,COMBDG_Split_Tech!P255),IF(P$1=2016,IF(COMBDG_Split_Tech!P255="",0,COMBDG_Split_Tech!P255),IF(COMBDG_Split_Tech!P255=1,1,IF(COMBDG_Split_Tech!P255="",0,IFERROR((COMBDG_Split_Tech!P255*(SUMIFS('AGG Activity_16'!F:F,'AGG Activity_16'!$A:$A,$B255)+SUMIFS('AGG Activity_EX'!F:F,'AGG Activity_EX'!$A:$A,$B255))-SUMIFS(Activity_EX!F:F,Activity_EX!$A:$A,$A255))/(SUMIFS('AGG Activity_16'!F:F,'AGG Activity_16'!$A:$A,$B255)),1)))))</f>
        <v>0</v>
      </c>
      <c r="Q255" s="7">
        <f>IF(AND(Q$1=2017,OR(K255="WH",K255="SH")),IF(COMBDG_Split_Tech!Q255="",0,COMBDG_Split_Tech!Q255),IF(Q$1=2016,IF(COMBDG_Split_Tech!Q255="",0,COMBDG_Split_Tech!Q255),IF(COMBDG_Split_Tech!Q255=1,1,IF(COMBDG_Split_Tech!Q255="",0,IFERROR((COMBDG_Split_Tech!Q255*(SUMIFS('AGG Activity_16'!G:G,'AGG Activity_16'!$A:$A,$B255)+SUMIFS('AGG Activity_EX'!G:G,'AGG Activity_EX'!$A:$A,$B255))-SUMIFS(Activity_EX!G:G,Activity_EX!$A:$A,$A255))/(SUMIFS('AGG Activity_16'!G:G,'AGG Activity_16'!$A:$A,$B255)),1)))))</f>
        <v>0</v>
      </c>
      <c r="R255" s="7">
        <f>IF(AND(R$1=2017,OR(L255="WH",L255="SH")),IF(COMBDG_Split_Tech!R255="",0,COMBDG_Split_Tech!R255),IF(R$1=2016,IF(COMBDG_Split_Tech!R255="",0,COMBDG_Split_Tech!R255),IF(COMBDG_Split_Tech!R255=1,1,IF(COMBDG_Split_Tech!R255="",0,IFERROR((COMBDG_Split_Tech!R255*(SUMIFS('AGG Activity_16'!H:H,'AGG Activity_16'!$A:$A,$B255)+SUMIFS('AGG Activity_EX'!H:H,'AGG Activity_EX'!$A:$A,$B255))-SUMIFS(Activity_EX!H:H,Activity_EX!$A:$A,$A255))/(SUMIFS('AGG Activity_16'!H:H,'AGG Activity_16'!$A:$A,$B255)),1)))))</f>
        <v>0</v>
      </c>
      <c r="S255" s="7">
        <f>IF(AND(S$1=2017,OR(M255="WH",M255="SH")),IF(COMBDG_Split_Tech!S255="",0,COMBDG_Split_Tech!S255),IF(S$1=2016,IF(COMBDG_Split_Tech!S255="",0,COMBDG_Split_Tech!S255),IF(COMBDG_Split_Tech!S255=1,1,IF(COMBDG_Split_Tech!S255="",0,IFERROR((COMBDG_Split_Tech!S255*(SUMIFS('AGG Activity_16'!I:I,'AGG Activity_16'!$A:$A,$B255)+SUMIFS('AGG Activity_EX'!I:I,'AGG Activity_EX'!$A:$A,$B255))-SUMIFS(Activity_EX!I:I,Activity_EX!$A:$A,$A255))/(SUMIFS('AGG Activity_16'!I:I,'AGG Activity_16'!$A:$A,$B255)),1)))))</f>
        <v>0</v>
      </c>
      <c r="T255" s="7">
        <f>IF(AND(T$1=2017,OR(N255="WH",N255="SH")),IF(COMBDG_Split_Tech!T255="",0,COMBDG_Split_Tech!T255),IF(T$1=2016,IF(COMBDG_Split_Tech!T255="",0,COMBDG_Split_Tech!T255),IF(COMBDG_Split_Tech!T255=1,1,IF(COMBDG_Split_Tech!T255="",0,IFERROR((COMBDG_Split_Tech!T255*(SUMIFS('AGG Activity_16'!J:J,'AGG Activity_16'!$A:$A,$B255)+SUMIFS('AGG Activity_EX'!J:J,'AGG Activity_EX'!$A:$A,$B255))-SUMIFS(Activity_EX!J:J,Activity_EX!$A:$A,$A255))/(SUMIFS('AGG Activity_16'!J:J,'AGG Activity_16'!$A:$A,$B255)),1)))))</f>
        <v>0</v>
      </c>
      <c r="U255" s="7">
        <f>IF(AND(U$1=2017,OR(O255="WH",O255="SH")),IF(COMBDG_Split_Tech!U255="",0,COMBDG_Split_Tech!U255),IF(U$1=2016,IF(COMBDG_Split_Tech!U255="",0,COMBDG_Split_Tech!U255),IF(COMBDG_Split_Tech!U255=1,1,IF(COMBDG_Split_Tech!U255="",0,IFERROR((COMBDG_Split_Tech!U255*(SUMIFS('AGG Activity_16'!K:K,'AGG Activity_16'!$A:$A,$B255)+SUMIFS('AGG Activity_EX'!K:K,'AGG Activity_EX'!$A:$A,$B255))-SUMIFS(Activity_EX!K:K,Activity_EX!$A:$A,$A255))/(SUMIFS('AGG Activity_16'!K:K,'AGG Activity_16'!$A:$A,$B255)),1)))))</f>
        <v>0</v>
      </c>
    </row>
    <row r="256" spans="1:21" x14ac:dyDescent="0.25">
      <c r="A256" t="str">
        <f>COMBDG_Split_Tech!A256</f>
        <v>COMBDGICINewSHFUR___STDELC</v>
      </c>
      <c r="B256" t="str">
        <f>COMBDG_Split_Tech!B256</f>
        <v>COMBDGICINewSH</v>
      </c>
      <c r="C256" t="str">
        <f>COMBDG_Split_Tech!C256</f>
        <v>COM</v>
      </c>
      <c r="D256" t="str">
        <f>COMBDG_Split_Tech!D256</f>
        <v>BDG</v>
      </c>
      <c r="E256" t="str">
        <f>COMBDG_Split_Tech!E256</f>
        <v>ICI</v>
      </c>
      <c r="F256" t="str">
        <f>COMBDG_Split_Tech!F256</f>
        <v>New</v>
      </c>
      <c r="G256" t="str">
        <f>COMBDG_Split_Tech!G256</f>
        <v>SH</v>
      </c>
      <c r="H256" t="str">
        <f>COMBDG_Split_Tech!H256</f>
        <v>FUR</v>
      </c>
      <c r="I256" t="str">
        <f>COMBDG_Split_Tech!I256</f>
        <v>___</v>
      </c>
      <c r="J256" t="str">
        <f>COMBDG_Split_Tech!J256</f>
        <v>STD</v>
      </c>
      <c r="K256" t="str">
        <f>COMBDG_Split_Tech!K256</f>
        <v>ELC</v>
      </c>
      <c r="L256" s="7">
        <f>IF(AND(L$1=2017,OR(F256="WH",F256="SH")),IF(COMBDG_Split_Tech!L256="",0,COMBDG_Split_Tech!L256),IF(L$1=2016,IF(COMBDG_Split_Tech!L256="",0,COMBDG_Split_Tech!L256),IF(COMBDG_Split_Tech!L256=1,1,IF(COMBDG_Split_Tech!L256="",0,IFERROR((COMBDG_Split_Tech!L256*(SUMIFS('AGG Activity_16'!B:B,'AGG Activity_16'!$A:$A,$B256)+SUMIFS('AGG Activity_EX'!B:B,'AGG Activity_EX'!$A:$A,$B256))-SUMIFS(Activity_EX!B:B,Activity_EX!$A:$A,$A256))/(SUMIFS('AGG Activity_16'!B:B,'AGG Activity_16'!$A:$A,$B256)),1)))))</f>
        <v>0</v>
      </c>
      <c r="M256" s="7">
        <f>IF(AND(M$1=2017,OR(G256="WH",G256="SH")),IF(COMBDG_Split_Tech!M256="",0,COMBDG_Split_Tech!M256),IF(M$1=2016,IF(COMBDG_Split_Tech!M256="",0,COMBDG_Split_Tech!M256),IF(COMBDG_Split_Tech!M256=1,1,IF(COMBDG_Split_Tech!M256="",0,IFERROR((COMBDG_Split_Tech!M256*(SUMIFS('AGG Activity_16'!C:C,'AGG Activity_16'!$A:$A,$B256)+SUMIFS('AGG Activity_EX'!C:C,'AGG Activity_EX'!$A:$A,$B256))-SUMIFS(Activity_EX!C:C,Activity_EX!$A:$A,$A256))/(SUMIFS('AGG Activity_16'!C:C,'AGG Activity_16'!$A:$A,$B256)),1)))))</f>
        <v>0</v>
      </c>
      <c r="N256" s="7">
        <f>IF(AND(N$1=2017,OR(H256="WH",H256="SH")),IF(COMBDG_Split_Tech!N256="",0,COMBDG_Split_Tech!N256),IF(N$1=2016,IF(COMBDG_Split_Tech!N256="",0,COMBDG_Split_Tech!N256),IF(COMBDG_Split_Tech!N256=1,1,IF(COMBDG_Split_Tech!N256="",0,IFERROR((COMBDG_Split_Tech!N256*(SUMIFS('AGG Activity_16'!D:D,'AGG Activity_16'!$A:$A,$B256)+SUMIFS('AGG Activity_EX'!D:D,'AGG Activity_EX'!$A:$A,$B256))-SUMIFS(Activity_EX!D:D,Activity_EX!$A:$A,$A256))/(SUMIFS('AGG Activity_16'!D:D,'AGG Activity_16'!$A:$A,$B256)),1)))))</f>
        <v>0</v>
      </c>
      <c r="O256" s="7">
        <f>IF(AND(O$1=2017,OR(I256="WH",I256="SH")),IF(COMBDG_Split_Tech!O256="",0,COMBDG_Split_Tech!O256),IF(O$1=2016,IF(COMBDG_Split_Tech!O256="",0,COMBDG_Split_Tech!O256),IF(COMBDG_Split_Tech!O256=1,1,IF(COMBDG_Split_Tech!O256="",0,IFERROR((COMBDG_Split_Tech!O256*(SUMIFS('AGG Activity_16'!E:E,'AGG Activity_16'!$A:$A,$B256)+SUMIFS('AGG Activity_EX'!E:E,'AGG Activity_EX'!$A:$A,$B256))-SUMIFS(Activity_EX!E:E,Activity_EX!$A:$A,$A256))/(SUMIFS('AGG Activity_16'!E:E,'AGG Activity_16'!$A:$A,$B256)),1)))))</f>
        <v>0</v>
      </c>
      <c r="P256" s="7">
        <f>IF(AND(P$1=2017,OR(J256="WH",J256="SH")),IF(COMBDG_Split_Tech!P256="",0,COMBDG_Split_Tech!P256),IF(P$1=2016,IF(COMBDG_Split_Tech!P256="",0,COMBDG_Split_Tech!P256),IF(COMBDG_Split_Tech!P256=1,1,IF(COMBDG_Split_Tech!P256="",0,IFERROR((COMBDG_Split_Tech!P256*(SUMIFS('AGG Activity_16'!F:F,'AGG Activity_16'!$A:$A,$B256)+SUMIFS('AGG Activity_EX'!F:F,'AGG Activity_EX'!$A:$A,$B256))-SUMIFS(Activity_EX!F:F,Activity_EX!$A:$A,$A256))/(SUMIFS('AGG Activity_16'!F:F,'AGG Activity_16'!$A:$A,$B256)),1)))))</f>
        <v>0</v>
      </c>
      <c r="Q256" s="7">
        <f>IF(AND(Q$1=2017,OR(K256="WH",K256="SH")),IF(COMBDG_Split_Tech!Q256="",0,COMBDG_Split_Tech!Q256),IF(Q$1=2016,IF(COMBDG_Split_Tech!Q256="",0,COMBDG_Split_Tech!Q256),IF(COMBDG_Split_Tech!Q256=1,1,IF(COMBDG_Split_Tech!Q256="",0,IFERROR((COMBDG_Split_Tech!Q256*(SUMIFS('AGG Activity_16'!G:G,'AGG Activity_16'!$A:$A,$B256)+SUMIFS('AGG Activity_EX'!G:G,'AGG Activity_EX'!$A:$A,$B256))-SUMIFS(Activity_EX!G:G,Activity_EX!$A:$A,$A256))/(SUMIFS('AGG Activity_16'!G:G,'AGG Activity_16'!$A:$A,$B256)),1)))))</f>
        <v>0</v>
      </c>
      <c r="R256" s="7">
        <f>IF(AND(R$1=2017,OR(L256="WH",L256="SH")),IF(COMBDG_Split_Tech!R256="",0,COMBDG_Split_Tech!R256),IF(R$1=2016,IF(COMBDG_Split_Tech!R256="",0,COMBDG_Split_Tech!R256),IF(COMBDG_Split_Tech!R256=1,1,IF(COMBDG_Split_Tech!R256="",0,IFERROR((COMBDG_Split_Tech!R256*(SUMIFS('AGG Activity_16'!H:H,'AGG Activity_16'!$A:$A,$B256)+SUMIFS('AGG Activity_EX'!H:H,'AGG Activity_EX'!$A:$A,$B256))-SUMIFS(Activity_EX!H:H,Activity_EX!$A:$A,$A256))/(SUMIFS('AGG Activity_16'!H:H,'AGG Activity_16'!$A:$A,$B256)),1)))))</f>
        <v>0</v>
      </c>
      <c r="S256" s="7">
        <f>IF(AND(S$1=2017,OR(M256="WH",M256="SH")),IF(COMBDG_Split_Tech!S256="",0,COMBDG_Split_Tech!S256),IF(S$1=2016,IF(COMBDG_Split_Tech!S256="",0,COMBDG_Split_Tech!S256),IF(COMBDG_Split_Tech!S256=1,1,IF(COMBDG_Split_Tech!S256="",0,IFERROR((COMBDG_Split_Tech!S256*(SUMIFS('AGG Activity_16'!I:I,'AGG Activity_16'!$A:$A,$B256)+SUMIFS('AGG Activity_EX'!I:I,'AGG Activity_EX'!$A:$A,$B256))-SUMIFS(Activity_EX!I:I,Activity_EX!$A:$A,$A256))/(SUMIFS('AGG Activity_16'!I:I,'AGG Activity_16'!$A:$A,$B256)),1)))))</f>
        <v>0</v>
      </c>
      <c r="T256" s="7">
        <f>IF(AND(T$1=2017,OR(N256="WH",N256="SH")),IF(COMBDG_Split_Tech!T256="",0,COMBDG_Split_Tech!T256),IF(T$1=2016,IF(COMBDG_Split_Tech!T256="",0,COMBDG_Split_Tech!T256),IF(COMBDG_Split_Tech!T256=1,1,IF(COMBDG_Split_Tech!T256="",0,IFERROR((COMBDG_Split_Tech!T256*(SUMIFS('AGG Activity_16'!J:J,'AGG Activity_16'!$A:$A,$B256)+SUMIFS('AGG Activity_EX'!J:J,'AGG Activity_EX'!$A:$A,$B256))-SUMIFS(Activity_EX!J:J,Activity_EX!$A:$A,$A256))/(SUMIFS('AGG Activity_16'!J:J,'AGG Activity_16'!$A:$A,$B256)),1)))))</f>
        <v>0</v>
      </c>
      <c r="U256" s="7">
        <f>IF(AND(U$1=2017,OR(O256="WH",O256="SH")),IF(COMBDG_Split_Tech!U256="",0,COMBDG_Split_Tech!U256),IF(U$1=2016,IF(COMBDG_Split_Tech!U256="",0,COMBDG_Split_Tech!U256),IF(COMBDG_Split_Tech!U256=1,1,IF(COMBDG_Split_Tech!U256="",0,IFERROR((COMBDG_Split_Tech!U256*(SUMIFS('AGG Activity_16'!K:K,'AGG Activity_16'!$A:$A,$B256)+SUMIFS('AGG Activity_EX'!K:K,'AGG Activity_EX'!$A:$A,$B256))-SUMIFS(Activity_EX!K:K,Activity_EX!$A:$A,$A256))/(SUMIFS('AGG Activity_16'!K:K,'AGG Activity_16'!$A:$A,$B256)),1)))))</f>
        <v>0</v>
      </c>
    </row>
    <row r="257" spans="1:21" x14ac:dyDescent="0.25">
      <c r="A257" t="str">
        <f>COMBDG_Split_Tech!A257</f>
        <v>COMBDGICINewSHFUR___STDHFO</v>
      </c>
      <c r="B257" t="str">
        <f>COMBDG_Split_Tech!B257</f>
        <v>COMBDGICINewSH</v>
      </c>
      <c r="C257" t="str">
        <f>COMBDG_Split_Tech!C257</f>
        <v>COM</v>
      </c>
      <c r="D257" t="str">
        <f>COMBDG_Split_Tech!D257</f>
        <v>BDG</v>
      </c>
      <c r="E257" t="str">
        <f>COMBDG_Split_Tech!E257</f>
        <v>ICI</v>
      </c>
      <c r="F257" t="str">
        <f>COMBDG_Split_Tech!F257</f>
        <v>New</v>
      </c>
      <c r="G257" t="str">
        <f>COMBDG_Split_Tech!G257</f>
        <v>SH</v>
      </c>
      <c r="H257" t="str">
        <f>COMBDG_Split_Tech!H257</f>
        <v>FUR</v>
      </c>
      <c r="I257" t="str">
        <f>COMBDG_Split_Tech!I257</f>
        <v>___</v>
      </c>
      <c r="J257" t="str">
        <f>COMBDG_Split_Tech!J257</f>
        <v>STD</v>
      </c>
      <c r="K257" t="str">
        <f>COMBDG_Split_Tech!K257</f>
        <v>HFO</v>
      </c>
      <c r="L257" s="7">
        <f>IF(AND(L$1=2017,OR(F257="WH",F257="SH")),IF(COMBDG_Split_Tech!L257="",0,COMBDG_Split_Tech!L257),IF(L$1=2016,IF(COMBDG_Split_Tech!L257="",0,COMBDG_Split_Tech!L257),IF(COMBDG_Split_Tech!L257=1,1,IF(COMBDG_Split_Tech!L257="",0,IFERROR((COMBDG_Split_Tech!L257*(SUMIFS('AGG Activity_16'!B:B,'AGG Activity_16'!$A:$A,$B257)+SUMIFS('AGG Activity_EX'!B:B,'AGG Activity_EX'!$A:$A,$B257))-SUMIFS(Activity_EX!B:B,Activity_EX!$A:$A,$A257))/(SUMIFS('AGG Activity_16'!B:B,'AGG Activity_16'!$A:$A,$B257)),1)))))</f>
        <v>0</v>
      </c>
      <c r="M257" s="7">
        <f>IF(AND(M$1=2017,OR(G257="WH",G257="SH")),IF(COMBDG_Split_Tech!M257="",0,COMBDG_Split_Tech!M257),IF(M$1=2016,IF(COMBDG_Split_Tech!M257="",0,COMBDG_Split_Tech!M257),IF(COMBDG_Split_Tech!M257=1,1,IF(COMBDG_Split_Tech!M257="",0,IFERROR((COMBDG_Split_Tech!M257*(SUMIFS('AGG Activity_16'!C:C,'AGG Activity_16'!$A:$A,$B257)+SUMIFS('AGG Activity_EX'!C:C,'AGG Activity_EX'!$A:$A,$B257))-SUMIFS(Activity_EX!C:C,Activity_EX!$A:$A,$A257))/(SUMIFS('AGG Activity_16'!C:C,'AGG Activity_16'!$A:$A,$B257)),1)))))</f>
        <v>0</v>
      </c>
      <c r="N257" s="7">
        <f>IF(AND(N$1=2017,OR(H257="WH",H257="SH")),IF(COMBDG_Split_Tech!N257="",0,COMBDG_Split_Tech!N257),IF(N$1=2016,IF(COMBDG_Split_Tech!N257="",0,COMBDG_Split_Tech!N257),IF(COMBDG_Split_Tech!N257=1,1,IF(COMBDG_Split_Tech!N257="",0,IFERROR((COMBDG_Split_Tech!N257*(SUMIFS('AGG Activity_16'!D:D,'AGG Activity_16'!$A:$A,$B257)+SUMIFS('AGG Activity_EX'!D:D,'AGG Activity_EX'!$A:$A,$B257))-SUMIFS(Activity_EX!D:D,Activity_EX!$A:$A,$A257))/(SUMIFS('AGG Activity_16'!D:D,'AGG Activity_16'!$A:$A,$B257)),1)))))</f>
        <v>0</v>
      </c>
      <c r="O257" s="7">
        <f>IF(AND(O$1=2017,OR(I257="WH",I257="SH")),IF(COMBDG_Split_Tech!O257="",0,COMBDG_Split_Tech!O257),IF(O$1=2016,IF(COMBDG_Split_Tech!O257="",0,COMBDG_Split_Tech!O257),IF(COMBDG_Split_Tech!O257=1,1,IF(COMBDG_Split_Tech!O257="",0,IFERROR((COMBDG_Split_Tech!O257*(SUMIFS('AGG Activity_16'!E:E,'AGG Activity_16'!$A:$A,$B257)+SUMIFS('AGG Activity_EX'!E:E,'AGG Activity_EX'!$A:$A,$B257))-SUMIFS(Activity_EX!E:E,Activity_EX!$A:$A,$A257))/(SUMIFS('AGG Activity_16'!E:E,'AGG Activity_16'!$A:$A,$B257)),1)))))</f>
        <v>0</v>
      </c>
      <c r="P257" s="7">
        <f>IF(AND(P$1=2017,OR(J257="WH",J257="SH")),IF(COMBDG_Split_Tech!P257="",0,COMBDG_Split_Tech!P257),IF(P$1=2016,IF(COMBDG_Split_Tech!P257="",0,COMBDG_Split_Tech!P257),IF(COMBDG_Split_Tech!P257=1,1,IF(COMBDG_Split_Tech!P257="",0,IFERROR((COMBDG_Split_Tech!P257*(SUMIFS('AGG Activity_16'!F:F,'AGG Activity_16'!$A:$A,$B257)+SUMIFS('AGG Activity_EX'!F:F,'AGG Activity_EX'!$A:$A,$B257))-SUMIFS(Activity_EX!F:F,Activity_EX!$A:$A,$A257))/(SUMIFS('AGG Activity_16'!F:F,'AGG Activity_16'!$A:$A,$B257)),1)))))</f>
        <v>0</v>
      </c>
      <c r="Q257" s="7">
        <f>IF(AND(Q$1=2017,OR(K257="WH",K257="SH")),IF(COMBDG_Split_Tech!Q257="",0,COMBDG_Split_Tech!Q257),IF(Q$1=2016,IF(COMBDG_Split_Tech!Q257="",0,COMBDG_Split_Tech!Q257),IF(COMBDG_Split_Tech!Q257=1,1,IF(COMBDG_Split_Tech!Q257="",0,IFERROR((COMBDG_Split_Tech!Q257*(SUMIFS('AGG Activity_16'!G:G,'AGG Activity_16'!$A:$A,$B257)+SUMIFS('AGG Activity_EX'!G:G,'AGG Activity_EX'!$A:$A,$B257))-SUMIFS(Activity_EX!G:G,Activity_EX!$A:$A,$A257))/(SUMIFS('AGG Activity_16'!G:G,'AGG Activity_16'!$A:$A,$B257)),1)))))</f>
        <v>0</v>
      </c>
      <c r="R257" s="7">
        <f>IF(AND(R$1=2017,OR(L257="WH",L257="SH")),IF(COMBDG_Split_Tech!R257="",0,COMBDG_Split_Tech!R257),IF(R$1=2016,IF(COMBDG_Split_Tech!R257="",0,COMBDG_Split_Tech!R257),IF(COMBDG_Split_Tech!R257=1,1,IF(COMBDG_Split_Tech!R257="",0,IFERROR((COMBDG_Split_Tech!R257*(SUMIFS('AGG Activity_16'!H:H,'AGG Activity_16'!$A:$A,$B257)+SUMIFS('AGG Activity_EX'!H:H,'AGG Activity_EX'!$A:$A,$B257))-SUMIFS(Activity_EX!H:H,Activity_EX!$A:$A,$A257))/(SUMIFS('AGG Activity_16'!H:H,'AGG Activity_16'!$A:$A,$B257)),1)))))</f>
        <v>0</v>
      </c>
      <c r="S257" s="7">
        <f>IF(AND(S$1=2017,OR(M257="WH",M257="SH")),IF(COMBDG_Split_Tech!S257="",0,COMBDG_Split_Tech!S257),IF(S$1=2016,IF(COMBDG_Split_Tech!S257="",0,COMBDG_Split_Tech!S257),IF(COMBDG_Split_Tech!S257=1,1,IF(COMBDG_Split_Tech!S257="",0,IFERROR((COMBDG_Split_Tech!S257*(SUMIFS('AGG Activity_16'!I:I,'AGG Activity_16'!$A:$A,$B257)+SUMIFS('AGG Activity_EX'!I:I,'AGG Activity_EX'!$A:$A,$B257))-SUMIFS(Activity_EX!I:I,Activity_EX!$A:$A,$A257))/(SUMIFS('AGG Activity_16'!I:I,'AGG Activity_16'!$A:$A,$B257)),1)))))</f>
        <v>0</v>
      </c>
      <c r="T257" s="7">
        <f>IF(AND(T$1=2017,OR(N257="WH",N257="SH")),IF(COMBDG_Split_Tech!T257="",0,COMBDG_Split_Tech!T257),IF(T$1=2016,IF(COMBDG_Split_Tech!T257="",0,COMBDG_Split_Tech!T257),IF(COMBDG_Split_Tech!T257=1,1,IF(COMBDG_Split_Tech!T257="",0,IFERROR((COMBDG_Split_Tech!T257*(SUMIFS('AGG Activity_16'!J:J,'AGG Activity_16'!$A:$A,$B257)+SUMIFS('AGG Activity_EX'!J:J,'AGG Activity_EX'!$A:$A,$B257))-SUMIFS(Activity_EX!J:J,Activity_EX!$A:$A,$A257))/(SUMIFS('AGG Activity_16'!J:J,'AGG Activity_16'!$A:$A,$B257)),1)))))</f>
        <v>0</v>
      </c>
      <c r="U257" s="7">
        <f>IF(AND(U$1=2017,OR(O257="WH",O257="SH")),IF(COMBDG_Split_Tech!U257="",0,COMBDG_Split_Tech!U257),IF(U$1=2016,IF(COMBDG_Split_Tech!U257="",0,COMBDG_Split_Tech!U257),IF(COMBDG_Split_Tech!U257=1,1,IF(COMBDG_Split_Tech!U257="",0,IFERROR((COMBDG_Split_Tech!U257*(SUMIFS('AGG Activity_16'!K:K,'AGG Activity_16'!$A:$A,$B257)+SUMIFS('AGG Activity_EX'!K:K,'AGG Activity_EX'!$A:$A,$B257))-SUMIFS(Activity_EX!K:K,Activity_EX!$A:$A,$A257))/(SUMIFS('AGG Activity_16'!K:K,'AGG Activity_16'!$A:$A,$B257)),1)))))</f>
        <v>0</v>
      </c>
    </row>
    <row r="258" spans="1:21" x14ac:dyDescent="0.25">
      <c r="A258" t="str">
        <f>COMBDG_Split_Tech!A258</f>
        <v>COMBDGICINewSHFUR___STDKER</v>
      </c>
      <c r="B258" t="str">
        <f>COMBDG_Split_Tech!B258</f>
        <v>COMBDGICINewSH</v>
      </c>
      <c r="C258" t="str">
        <f>COMBDG_Split_Tech!C258</f>
        <v>COM</v>
      </c>
      <c r="D258" t="str">
        <f>COMBDG_Split_Tech!D258</f>
        <v>BDG</v>
      </c>
      <c r="E258" t="str">
        <f>COMBDG_Split_Tech!E258</f>
        <v>ICI</v>
      </c>
      <c r="F258" t="str">
        <f>COMBDG_Split_Tech!F258</f>
        <v>New</v>
      </c>
      <c r="G258" t="str">
        <f>COMBDG_Split_Tech!G258</f>
        <v>SH</v>
      </c>
      <c r="H258" t="str">
        <f>COMBDG_Split_Tech!H258</f>
        <v>FUR</v>
      </c>
      <c r="I258" t="str">
        <f>COMBDG_Split_Tech!I258</f>
        <v>___</v>
      </c>
      <c r="J258" t="str">
        <f>COMBDG_Split_Tech!J258</f>
        <v>STD</v>
      </c>
      <c r="K258" t="str">
        <f>COMBDG_Split_Tech!K258</f>
        <v>KER</v>
      </c>
      <c r="L258" s="7">
        <f>IF(AND(L$1=2017,OR(F258="WH",F258="SH")),IF(COMBDG_Split_Tech!L258="",0,COMBDG_Split_Tech!L258),IF(L$1=2016,IF(COMBDG_Split_Tech!L258="",0,COMBDG_Split_Tech!L258),IF(COMBDG_Split_Tech!L258=1,1,IF(COMBDG_Split_Tech!L258="",0,IFERROR((COMBDG_Split_Tech!L258*(SUMIFS('AGG Activity_16'!B:B,'AGG Activity_16'!$A:$A,$B258)+SUMIFS('AGG Activity_EX'!B:B,'AGG Activity_EX'!$A:$A,$B258))-SUMIFS(Activity_EX!B:B,Activity_EX!$A:$A,$A258))/(SUMIFS('AGG Activity_16'!B:B,'AGG Activity_16'!$A:$A,$B258)),1)))))</f>
        <v>0</v>
      </c>
      <c r="M258" s="7">
        <f>IF(AND(M$1=2017,OR(G258="WH",G258="SH")),IF(COMBDG_Split_Tech!M258="",0,COMBDG_Split_Tech!M258),IF(M$1=2016,IF(COMBDG_Split_Tech!M258="",0,COMBDG_Split_Tech!M258),IF(COMBDG_Split_Tech!M258=1,1,IF(COMBDG_Split_Tech!M258="",0,IFERROR((COMBDG_Split_Tech!M258*(SUMIFS('AGG Activity_16'!C:C,'AGG Activity_16'!$A:$A,$B258)+SUMIFS('AGG Activity_EX'!C:C,'AGG Activity_EX'!$A:$A,$B258))-SUMIFS(Activity_EX!C:C,Activity_EX!$A:$A,$A258))/(SUMIFS('AGG Activity_16'!C:C,'AGG Activity_16'!$A:$A,$B258)),1)))))</f>
        <v>0</v>
      </c>
      <c r="N258" s="7">
        <f>IF(AND(N$1=2017,OR(H258="WH",H258="SH")),IF(COMBDG_Split_Tech!N258="",0,COMBDG_Split_Tech!N258),IF(N$1=2016,IF(COMBDG_Split_Tech!N258="",0,COMBDG_Split_Tech!N258),IF(COMBDG_Split_Tech!N258=1,1,IF(COMBDG_Split_Tech!N258="",0,IFERROR((COMBDG_Split_Tech!N258*(SUMIFS('AGG Activity_16'!D:D,'AGG Activity_16'!$A:$A,$B258)+SUMIFS('AGG Activity_EX'!D:D,'AGG Activity_EX'!$A:$A,$B258))-SUMIFS(Activity_EX!D:D,Activity_EX!$A:$A,$A258))/(SUMIFS('AGG Activity_16'!D:D,'AGG Activity_16'!$A:$A,$B258)),1)))))</f>
        <v>0</v>
      </c>
      <c r="O258" s="7">
        <f>IF(AND(O$1=2017,OR(I258="WH",I258="SH")),IF(COMBDG_Split_Tech!O258="",0,COMBDG_Split_Tech!O258),IF(O$1=2016,IF(COMBDG_Split_Tech!O258="",0,COMBDG_Split_Tech!O258),IF(COMBDG_Split_Tech!O258=1,1,IF(COMBDG_Split_Tech!O258="",0,IFERROR((COMBDG_Split_Tech!O258*(SUMIFS('AGG Activity_16'!E:E,'AGG Activity_16'!$A:$A,$B258)+SUMIFS('AGG Activity_EX'!E:E,'AGG Activity_EX'!$A:$A,$B258))-SUMIFS(Activity_EX!E:E,Activity_EX!$A:$A,$A258))/(SUMIFS('AGG Activity_16'!E:E,'AGG Activity_16'!$A:$A,$B258)),1)))))</f>
        <v>0</v>
      </c>
      <c r="P258" s="7">
        <f>IF(AND(P$1=2017,OR(J258="WH",J258="SH")),IF(COMBDG_Split_Tech!P258="",0,COMBDG_Split_Tech!P258),IF(P$1=2016,IF(COMBDG_Split_Tech!P258="",0,COMBDG_Split_Tech!P258),IF(COMBDG_Split_Tech!P258=1,1,IF(COMBDG_Split_Tech!P258="",0,IFERROR((COMBDG_Split_Tech!P258*(SUMIFS('AGG Activity_16'!F:F,'AGG Activity_16'!$A:$A,$B258)+SUMIFS('AGG Activity_EX'!F:F,'AGG Activity_EX'!$A:$A,$B258))-SUMIFS(Activity_EX!F:F,Activity_EX!$A:$A,$A258))/(SUMIFS('AGG Activity_16'!F:F,'AGG Activity_16'!$A:$A,$B258)),1)))))</f>
        <v>0</v>
      </c>
      <c r="Q258" s="7">
        <f>IF(AND(Q$1=2017,OR(K258="WH",K258="SH")),IF(COMBDG_Split_Tech!Q258="",0,COMBDG_Split_Tech!Q258),IF(Q$1=2016,IF(COMBDG_Split_Tech!Q258="",0,COMBDG_Split_Tech!Q258),IF(COMBDG_Split_Tech!Q258=1,1,IF(COMBDG_Split_Tech!Q258="",0,IFERROR((COMBDG_Split_Tech!Q258*(SUMIFS('AGG Activity_16'!G:G,'AGG Activity_16'!$A:$A,$B258)+SUMIFS('AGG Activity_EX'!G:G,'AGG Activity_EX'!$A:$A,$B258))-SUMIFS(Activity_EX!G:G,Activity_EX!$A:$A,$A258))/(SUMIFS('AGG Activity_16'!G:G,'AGG Activity_16'!$A:$A,$B258)),1)))))</f>
        <v>0</v>
      </c>
      <c r="R258" s="7">
        <f>IF(AND(R$1=2017,OR(L258="WH",L258="SH")),IF(COMBDG_Split_Tech!R258="",0,COMBDG_Split_Tech!R258),IF(R$1=2016,IF(COMBDG_Split_Tech!R258="",0,COMBDG_Split_Tech!R258),IF(COMBDG_Split_Tech!R258=1,1,IF(COMBDG_Split_Tech!R258="",0,IFERROR((COMBDG_Split_Tech!R258*(SUMIFS('AGG Activity_16'!H:H,'AGG Activity_16'!$A:$A,$B258)+SUMIFS('AGG Activity_EX'!H:H,'AGG Activity_EX'!$A:$A,$B258))-SUMIFS(Activity_EX!H:H,Activity_EX!$A:$A,$A258))/(SUMIFS('AGG Activity_16'!H:H,'AGG Activity_16'!$A:$A,$B258)),1)))))</f>
        <v>0</v>
      </c>
      <c r="S258" s="7">
        <f>IF(AND(S$1=2017,OR(M258="WH",M258="SH")),IF(COMBDG_Split_Tech!S258="",0,COMBDG_Split_Tech!S258),IF(S$1=2016,IF(COMBDG_Split_Tech!S258="",0,COMBDG_Split_Tech!S258),IF(COMBDG_Split_Tech!S258=1,1,IF(COMBDG_Split_Tech!S258="",0,IFERROR((COMBDG_Split_Tech!S258*(SUMIFS('AGG Activity_16'!I:I,'AGG Activity_16'!$A:$A,$B258)+SUMIFS('AGG Activity_EX'!I:I,'AGG Activity_EX'!$A:$A,$B258))-SUMIFS(Activity_EX!I:I,Activity_EX!$A:$A,$A258))/(SUMIFS('AGG Activity_16'!I:I,'AGG Activity_16'!$A:$A,$B258)),1)))))</f>
        <v>0</v>
      </c>
      <c r="T258" s="7">
        <f>IF(AND(T$1=2017,OR(N258="WH",N258="SH")),IF(COMBDG_Split_Tech!T258="",0,COMBDG_Split_Tech!T258),IF(T$1=2016,IF(COMBDG_Split_Tech!T258="",0,COMBDG_Split_Tech!T258),IF(COMBDG_Split_Tech!T258=1,1,IF(COMBDG_Split_Tech!T258="",0,IFERROR((COMBDG_Split_Tech!T258*(SUMIFS('AGG Activity_16'!J:J,'AGG Activity_16'!$A:$A,$B258)+SUMIFS('AGG Activity_EX'!J:J,'AGG Activity_EX'!$A:$A,$B258))-SUMIFS(Activity_EX!J:J,Activity_EX!$A:$A,$A258))/(SUMIFS('AGG Activity_16'!J:J,'AGG Activity_16'!$A:$A,$B258)),1)))))</f>
        <v>0</v>
      </c>
      <c r="U258" s="7">
        <f>IF(AND(U$1=2017,OR(O258="WH",O258="SH")),IF(COMBDG_Split_Tech!U258="",0,COMBDG_Split_Tech!U258),IF(U$1=2016,IF(COMBDG_Split_Tech!U258="",0,COMBDG_Split_Tech!U258),IF(COMBDG_Split_Tech!U258=1,1,IF(COMBDG_Split_Tech!U258="",0,IFERROR((COMBDG_Split_Tech!U258*(SUMIFS('AGG Activity_16'!K:K,'AGG Activity_16'!$A:$A,$B258)+SUMIFS('AGG Activity_EX'!K:K,'AGG Activity_EX'!$A:$A,$B258))-SUMIFS(Activity_EX!K:K,Activity_EX!$A:$A,$A258))/(SUMIFS('AGG Activity_16'!K:K,'AGG Activity_16'!$A:$A,$B258)),1)))))</f>
        <v>0</v>
      </c>
    </row>
    <row r="259" spans="1:21" x14ac:dyDescent="0.25">
      <c r="A259" t="str">
        <f>COMBDG_Split_Tech!A259</f>
        <v>COMBDGICINewSHFUR___STDLFO</v>
      </c>
      <c r="B259" t="str">
        <f>COMBDG_Split_Tech!B259</f>
        <v>COMBDGICINewSH</v>
      </c>
      <c r="C259" t="str">
        <f>COMBDG_Split_Tech!C259</f>
        <v>COM</v>
      </c>
      <c r="D259" t="str">
        <f>COMBDG_Split_Tech!D259</f>
        <v>BDG</v>
      </c>
      <c r="E259" t="str">
        <f>COMBDG_Split_Tech!E259</f>
        <v>ICI</v>
      </c>
      <c r="F259" t="str">
        <f>COMBDG_Split_Tech!F259</f>
        <v>New</v>
      </c>
      <c r="G259" t="str">
        <f>COMBDG_Split_Tech!G259</f>
        <v>SH</v>
      </c>
      <c r="H259" t="str">
        <f>COMBDG_Split_Tech!H259</f>
        <v>FUR</v>
      </c>
      <c r="I259" t="str">
        <f>COMBDG_Split_Tech!I259</f>
        <v>___</v>
      </c>
      <c r="J259" t="str">
        <f>COMBDG_Split_Tech!J259</f>
        <v>STD</v>
      </c>
      <c r="K259" t="str">
        <f>COMBDG_Split_Tech!K259</f>
        <v>LFO</v>
      </c>
      <c r="L259" s="7">
        <f>IF(AND(L$1=2017,OR(F259="WH",F259="SH")),IF(COMBDG_Split_Tech!L259="",0,COMBDG_Split_Tech!L259),IF(L$1=2016,IF(COMBDG_Split_Tech!L259="",0,COMBDG_Split_Tech!L259),IF(COMBDG_Split_Tech!L259=1,1,IF(COMBDG_Split_Tech!L259="",0,IFERROR((COMBDG_Split_Tech!L259*(SUMIFS('AGG Activity_16'!B:B,'AGG Activity_16'!$A:$A,$B259)+SUMIFS('AGG Activity_EX'!B:B,'AGG Activity_EX'!$A:$A,$B259))-SUMIFS(Activity_EX!B:B,Activity_EX!$A:$A,$A259))/(SUMIFS('AGG Activity_16'!B:B,'AGG Activity_16'!$A:$A,$B259)),1)))))</f>
        <v>0</v>
      </c>
      <c r="M259" s="7">
        <f>IF(AND(M$1=2017,OR(G259="WH",G259="SH")),IF(COMBDG_Split_Tech!M259="",0,COMBDG_Split_Tech!M259),IF(M$1=2016,IF(COMBDG_Split_Tech!M259="",0,COMBDG_Split_Tech!M259),IF(COMBDG_Split_Tech!M259=1,1,IF(COMBDG_Split_Tech!M259="",0,IFERROR((COMBDG_Split_Tech!M259*(SUMIFS('AGG Activity_16'!C:C,'AGG Activity_16'!$A:$A,$B259)+SUMIFS('AGG Activity_EX'!C:C,'AGG Activity_EX'!$A:$A,$B259))-SUMIFS(Activity_EX!C:C,Activity_EX!$A:$A,$A259))/(SUMIFS('AGG Activity_16'!C:C,'AGG Activity_16'!$A:$A,$B259)),1)))))</f>
        <v>0</v>
      </c>
      <c r="N259" s="7">
        <f>IF(AND(N$1=2017,OR(H259="WH",H259="SH")),IF(COMBDG_Split_Tech!N259="",0,COMBDG_Split_Tech!N259),IF(N$1=2016,IF(COMBDG_Split_Tech!N259="",0,COMBDG_Split_Tech!N259),IF(COMBDG_Split_Tech!N259=1,1,IF(COMBDG_Split_Tech!N259="",0,IFERROR((COMBDG_Split_Tech!N259*(SUMIFS('AGG Activity_16'!D:D,'AGG Activity_16'!$A:$A,$B259)+SUMIFS('AGG Activity_EX'!D:D,'AGG Activity_EX'!$A:$A,$B259))-SUMIFS(Activity_EX!D:D,Activity_EX!$A:$A,$A259))/(SUMIFS('AGG Activity_16'!D:D,'AGG Activity_16'!$A:$A,$B259)),1)))))</f>
        <v>0</v>
      </c>
      <c r="O259" s="7">
        <f>IF(AND(O$1=2017,OR(I259="WH",I259="SH")),IF(COMBDG_Split_Tech!O259="",0,COMBDG_Split_Tech!O259),IF(O$1=2016,IF(COMBDG_Split_Tech!O259="",0,COMBDG_Split_Tech!O259),IF(COMBDG_Split_Tech!O259=1,1,IF(COMBDG_Split_Tech!O259="",0,IFERROR((COMBDG_Split_Tech!O259*(SUMIFS('AGG Activity_16'!E:E,'AGG Activity_16'!$A:$A,$B259)+SUMIFS('AGG Activity_EX'!E:E,'AGG Activity_EX'!$A:$A,$B259))-SUMIFS(Activity_EX!E:E,Activity_EX!$A:$A,$A259))/(SUMIFS('AGG Activity_16'!E:E,'AGG Activity_16'!$A:$A,$B259)),1)))))</f>
        <v>0</v>
      </c>
      <c r="P259" s="7">
        <f>IF(AND(P$1=2017,OR(J259="WH",J259="SH")),IF(COMBDG_Split_Tech!P259="",0,COMBDG_Split_Tech!P259),IF(P$1=2016,IF(COMBDG_Split_Tech!P259="",0,COMBDG_Split_Tech!P259),IF(COMBDG_Split_Tech!P259=1,1,IF(COMBDG_Split_Tech!P259="",0,IFERROR((COMBDG_Split_Tech!P259*(SUMIFS('AGG Activity_16'!F:F,'AGG Activity_16'!$A:$A,$B259)+SUMIFS('AGG Activity_EX'!F:F,'AGG Activity_EX'!$A:$A,$B259))-SUMIFS(Activity_EX!F:F,Activity_EX!$A:$A,$A259))/(SUMIFS('AGG Activity_16'!F:F,'AGG Activity_16'!$A:$A,$B259)),1)))))</f>
        <v>0</v>
      </c>
      <c r="Q259" s="7">
        <f>IF(AND(Q$1=2017,OR(K259="WH",K259="SH")),IF(COMBDG_Split_Tech!Q259="",0,COMBDG_Split_Tech!Q259),IF(Q$1=2016,IF(COMBDG_Split_Tech!Q259="",0,COMBDG_Split_Tech!Q259),IF(COMBDG_Split_Tech!Q259=1,1,IF(COMBDG_Split_Tech!Q259="",0,IFERROR((COMBDG_Split_Tech!Q259*(SUMIFS('AGG Activity_16'!G:G,'AGG Activity_16'!$A:$A,$B259)+SUMIFS('AGG Activity_EX'!G:G,'AGG Activity_EX'!$A:$A,$B259))-SUMIFS(Activity_EX!G:G,Activity_EX!$A:$A,$A259))/(SUMIFS('AGG Activity_16'!G:G,'AGG Activity_16'!$A:$A,$B259)),1)))))</f>
        <v>0</v>
      </c>
      <c r="R259" s="7">
        <f>IF(AND(R$1=2017,OR(L259="WH",L259="SH")),IF(COMBDG_Split_Tech!R259="",0,COMBDG_Split_Tech!R259),IF(R$1=2016,IF(COMBDG_Split_Tech!R259="",0,COMBDG_Split_Tech!R259),IF(COMBDG_Split_Tech!R259=1,1,IF(COMBDG_Split_Tech!R259="",0,IFERROR((COMBDG_Split_Tech!R259*(SUMIFS('AGG Activity_16'!H:H,'AGG Activity_16'!$A:$A,$B259)+SUMIFS('AGG Activity_EX'!H:H,'AGG Activity_EX'!$A:$A,$B259))-SUMIFS(Activity_EX!H:H,Activity_EX!$A:$A,$A259))/(SUMIFS('AGG Activity_16'!H:H,'AGG Activity_16'!$A:$A,$B259)),1)))))</f>
        <v>0</v>
      </c>
      <c r="S259" s="7">
        <f>IF(AND(S$1=2017,OR(M259="WH",M259="SH")),IF(COMBDG_Split_Tech!S259="",0,COMBDG_Split_Tech!S259),IF(S$1=2016,IF(COMBDG_Split_Tech!S259="",0,COMBDG_Split_Tech!S259),IF(COMBDG_Split_Tech!S259=1,1,IF(COMBDG_Split_Tech!S259="",0,IFERROR((COMBDG_Split_Tech!S259*(SUMIFS('AGG Activity_16'!I:I,'AGG Activity_16'!$A:$A,$B259)+SUMIFS('AGG Activity_EX'!I:I,'AGG Activity_EX'!$A:$A,$B259))-SUMIFS(Activity_EX!I:I,Activity_EX!$A:$A,$A259))/(SUMIFS('AGG Activity_16'!I:I,'AGG Activity_16'!$A:$A,$B259)),1)))))</f>
        <v>0</v>
      </c>
      <c r="T259" s="7">
        <f>IF(AND(T$1=2017,OR(N259="WH",N259="SH")),IF(COMBDG_Split_Tech!T259="",0,COMBDG_Split_Tech!T259),IF(T$1=2016,IF(COMBDG_Split_Tech!T259="",0,COMBDG_Split_Tech!T259),IF(COMBDG_Split_Tech!T259=1,1,IF(COMBDG_Split_Tech!T259="",0,IFERROR((COMBDG_Split_Tech!T259*(SUMIFS('AGG Activity_16'!J:J,'AGG Activity_16'!$A:$A,$B259)+SUMIFS('AGG Activity_EX'!J:J,'AGG Activity_EX'!$A:$A,$B259))-SUMIFS(Activity_EX!J:J,Activity_EX!$A:$A,$A259))/(SUMIFS('AGG Activity_16'!J:J,'AGG Activity_16'!$A:$A,$B259)),1)))))</f>
        <v>0</v>
      </c>
      <c r="U259" s="7">
        <f>IF(AND(U$1=2017,OR(O259="WH",O259="SH")),IF(COMBDG_Split_Tech!U259="",0,COMBDG_Split_Tech!U259),IF(U$1=2016,IF(COMBDG_Split_Tech!U259="",0,COMBDG_Split_Tech!U259),IF(COMBDG_Split_Tech!U259=1,1,IF(COMBDG_Split_Tech!U259="",0,IFERROR((COMBDG_Split_Tech!U259*(SUMIFS('AGG Activity_16'!K:K,'AGG Activity_16'!$A:$A,$B259)+SUMIFS('AGG Activity_EX'!K:K,'AGG Activity_EX'!$A:$A,$B259))-SUMIFS(Activity_EX!K:K,Activity_EX!$A:$A,$A259))/(SUMIFS('AGG Activity_16'!K:K,'AGG Activity_16'!$A:$A,$B259)),1)))))</f>
        <v>0</v>
      </c>
    </row>
    <row r="260" spans="1:21" x14ac:dyDescent="0.25">
      <c r="A260" t="str">
        <f>COMBDG_Split_Tech!A260</f>
        <v>COMBDGICINewSHFUR___STDNGA</v>
      </c>
      <c r="B260" t="str">
        <f>COMBDG_Split_Tech!B260</f>
        <v>COMBDGICINewSH</v>
      </c>
      <c r="C260" t="str">
        <f>COMBDG_Split_Tech!C260</f>
        <v>COM</v>
      </c>
      <c r="D260" t="str">
        <f>COMBDG_Split_Tech!D260</f>
        <v>BDG</v>
      </c>
      <c r="E260" t="str">
        <f>COMBDG_Split_Tech!E260</f>
        <v>ICI</v>
      </c>
      <c r="F260" t="str">
        <f>COMBDG_Split_Tech!F260</f>
        <v>New</v>
      </c>
      <c r="G260" t="str">
        <f>COMBDG_Split_Tech!G260</f>
        <v>SH</v>
      </c>
      <c r="H260" t="str">
        <f>COMBDG_Split_Tech!H260</f>
        <v>FUR</v>
      </c>
      <c r="I260" t="str">
        <f>COMBDG_Split_Tech!I260</f>
        <v>___</v>
      </c>
      <c r="J260" t="str">
        <f>COMBDG_Split_Tech!J260</f>
        <v>STD</v>
      </c>
      <c r="K260" t="str">
        <f>COMBDG_Split_Tech!K260</f>
        <v>NGA</v>
      </c>
      <c r="L260" s="7">
        <f>IF(AND(L$1=2017,OR(F260="WH",F260="SH")),IF(COMBDG_Split_Tech!L260="",0,COMBDG_Split_Tech!L260),IF(L$1=2016,IF(COMBDG_Split_Tech!L260="",0,COMBDG_Split_Tech!L260),IF(COMBDG_Split_Tech!L260=1,1,IF(COMBDG_Split_Tech!L260="",0,IFERROR((COMBDG_Split_Tech!L260*(SUMIFS('AGG Activity_16'!B:B,'AGG Activity_16'!$A:$A,$B260)+SUMIFS('AGG Activity_EX'!B:B,'AGG Activity_EX'!$A:$A,$B260))-SUMIFS(Activity_EX!B:B,Activity_EX!$A:$A,$A260))/(SUMIFS('AGG Activity_16'!B:B,'AGG Activity_16'!$A:$A,$B260)),1)))))</f>
        <v>0</v>
      </c>
      <c r="M260" s="7">
        <f>IF(AND(M$1=2017,OR(G260="WH",G260="SH")),IF(COMBDG_Split_Tech!M260="",0,COMBDG_Split_Tech!M260),IF(M$1=2016,IF(COMBDG_Split_Tech!M260="",0,COMBDG_Split_Tech!M260),IF(COMBDG_Split_Tech!M260=1,1,IF(COMBDG_Split_Tech!M260="",0,IFERROR((COMBDG_Split_Tech!M260*(SUMIFS('AGG Activity_16'!C:C,'AGG Activity_16'!$A:$A,$B260)+SUMIFS('AGG Activity_EX'!C:C,'AGG Activity_EX'!$A:$A,$B260))-SUMIFS(Activity_EX!C:C,Activity_EX!$A:$A,$A260))/(SUMIFS('AGG Activity_16'!C:C,'AGG Activity_16'!$A:$A,$B260)),1)))))</f>
        <v>0</v>
      </c>
      <c r="N260" s="7">
        <f>IF(AND(N$1=2017,OR(H260="WH",H260="SH")),IF(COMBDG_Split_Tech!N260="",0,COMBDG_Split_Tech!N260),IF(N$1=2016,IF(COMBDG_Split_Tech!N260="",0,COMBDG_Split_Tech!N260),IF(COMBDG_Split_Tech!N260=1,1,IF(COMBDG_Split_Tech!N260="",0,IFERROR((COMBDG_Split_Tech!N260*(SUMIFS('AGG Activity_16'!D:D,'AGG Activity_16'!$A:$A,$B260)+SUMIFS('AGG Activity_EX'!D:D,'AGG Activity_EX'!$A:$A,$B260))-SUMIFS(Activity_EX!D:D,Activity_EX!$A:$A,$A260))/(SUMIFS('AGG Activity_16'!D:D,'AGG Activity_16'!$A:$A,$B260)),1)))))</f>
        <v>0</v>
      </c>
      <c r="O260" s="7">
        <f>IF(AND(O$1=2017,OR(I260="WH",I260="SH")),IF(COMBDG_Split_Tech!O260="",0,COMBDG_Split_Tech!O260),IF(O$1=2016,IF(COMBDG_Split_Tech!O260="",0,COMBDG_Split_Tech!O260),IF(COMBDG_Split_Tech!O260=1,1,IF(COMBDG_Split_Tech!O260="",0,IFERROR((COMBDG_Split_Tech!O260*(SUMIFS('AGG Activity_16'!E:E,'AGG Activity_16'!$A:$A,$B260)+SUMIFS('AGG Activity_EX'!E:E,'AGG Activity_EX'!$A:$A,$B260))-SUMIFS(Activity_EX!E:E,Activity_EX!$A:$A,$A260))/(SUMIFS('AGG Activity_16'!E:E,'AGG Activity_16'!$A:$A,$B260)),1)))))</f>
        <v>0</v>
      </c>
      <c r="P260" s="7">
        <f>IF(AND(P$1=2017,OR(J260="WH",J260="SH")),IF(COMBDG_Split_Tech!P260="",0,COMBDG_Split_Tech!P260),IF(P$1=2016,IF(COMBDG_Split_Tech!P260="",0,COMBDG_Split_Tech!P260),IF(COMBDG_Split_Tech!P260=1,1,IF(COMBDG_Split_Tech!P260="",0,IFERROR((COMBDG_Split_Tech!P260*(SUMIFS('AGG Activity_16'!F:F,'AGG Activity_16'!$A:$A,$B260)+SUMIFS('AGG Activity_EX'!F:F,'AGG Activity_EX'!$A:$A,$B260))-SUMIFS(Activity_EX!F:F,Activity_EX!$A:$A,$A260))/(SUMIFS('AGG Activity_16'!F:F,'AGG Activity_16'!$A:$A,$B260)),1)))))</f>
        <v>0</v>
      </c>
      <c r="Q260" s="7">
        <f>IF(AND(Q$1=2017,OR(K260="WH",K260="SH")),IF(COMBDG_Split_Tech!Q260="",0,COMBDG_Split_Tech!Q260),IF(Q$1=2016,IF(COMBDG_Split_Tech!Q260="",0,COMBDG_Split_Tech!Q260),IF(COMBDG_Split_Tech!Q260=1,1,IF(COMBDG_Split_Tech!Q260="",0,IFERROR((COMBDG_Split_Tech!Q260*(SUMIFS('AGG Activity_16'!G:G,'AGG Activity_16'!$A:$A,$B260)+SUMIFS('AGG Activity_EX'!G:G,'AGG Activity_EX'!$A:$A,$B260))-SUMIFS(Activity_EX!G:G,Activity_EX!$A:$A,$A260))/(SUMIFS('AGG Activity_16'!G:G,'AGG Activity_16'!$A:$A,$B260)),1)))))</f>
        <v>0</v>
      </c>
      <c r="R260" s="7">
        <f>IF(AND(R$1=2017,OR(L260="WH",L260="SH")),IF(COMBDG_Split_Tech!R260="",0,COMBDG_Split_Tech!R260),IF(R$1=2016,IF(COMBDG_Split_Tech!R260="",0,COMBDG_Split_Tech!R260),IF(COMBDG_Split_Tech!R260=1,1,IF(COMBDG_Split_Tech!R260="",0,IFERROR((COMBDG_Split_Tech!R260*(SUMIFS('AGG Activity_16'!H:H,'AGG Activity_16'!$A:$A,$B260)+SUMIFS('AGG Activity_EX'!H:H,'AGG Activity_EX'!$A:$A,$B260))-SUMIFS(Activity_EX!H:H,Activity_EX!$A:$A,$A260))/(SUMIFS('AGG Activity_16'!H:H,'AGG Activity_16'!$A:$A,$B260)),1)))))</f>
        <v>0</v>
      </c>
      <c r="S260" s="7">
        <f>IF(AND(S$1=2017,OR(M260="WH",M260="SH")),IF(COMBDG_Split_Tech!S260="",0,COMBDG_Split_Tech!S260),IF(S$1=2016,IF(COMBDG_Split_Tech!S260="",0,COMBDG_Split_Tech!S260),IF(COMBDG_Split_Tech!S260=1,1,IF(COMBDG_Split_Tech!S260="",0,IFERROR((COMBDG_Split_Tech!S260*(SUMIFS('AGG Activity_16'!I:I,'AGG Activity_16'!$A:$A,$B260)+SUMIFS('AGG Activity_EX'!I:I,'AGG Activity_EX'!$A:$A,$B260))-SUMIFS(Activity_EX!I:I,Activity_EX!$A:$A,$A260))/(SUMIFS('AGG Activity_16'!I:I,'AGG Activity_16'!$A:$A,$B260)),1)))))</f>
        <v>0</v>
      </c>
      <c r="T260" s="7">
        <f>IF(AND(T$1=2017,OR(N260="WH",N260="SH")),IF(COMBDG_Split_Tech!T260="",0,COMBDG_Split_Tech!T260),IF(T$1=2016,IF(COMBDG_Split_Tech!T260="",0,COMBDG_Split_Tech!T260),IF(COMBDG_Split_Tech!T260=1,1,IF(COMBDG_Split_Tech!T260="",0,IFERROR((COMBDG_Split_Tech!T260*(SUMIFS('AGG Activity_16'!J:J,'AGG Activity_16'!$A:$A,$B260)+SUMIFS('AGG Activity_EX'!J:J,'AGG Activity_EX'!$A:$A,$B260))-SUMIFS(Activity_EX!J:J,Activity_EX!$A:$A,$A260))/(SUMIFS('AGG Activity_16'!J:J,'AGG Activity_16'!$A:$A,$B260)),1)))))</f>
        <v>0</v>
      </c>
      <c r="U260" s="7">
        <f>IF(AND(U$1=2017,OR(O260="WH",O260="SH")),IF(COMBDG_Split_Tech!U260="",0,COMBDG_Split_Tech!U260),IF(U$1=2016,IF(COMBDG_Split_Tech!U260="",0,COMBDG_Split_Tech!U260),IF(COMBDG_Split_Tech!U260=1,1,IF(COMBDG_Split_Tech!U260="",0,IFERROR((COMBDG_Split_Tech!U260*(SUMIFS('AGG Activity_16'!K:K,'AGG Activity_16'!$A:$A,$B260)+SUMIFS('AGG Activity_EX'!K:K,'AGG Activity_EX'!$A:$A,$B260))-SUMIFS(Activity_EX!K:K,Activity_EX!$A:$A,$A260))/(SUMIFS('AGG Activity_16'!K:K,'AGG Activity_16'!$A:$A,$B260)),1)))))</f>
        <v>0</v>
      </c>
    </row>
    <row r="261" spans="1:21" x14ac:dyDescent="0.25">
      <c r="A261" t="str">
        <f>COMBDG_Split_Tech!A261</f>
        <v>COMBDGICINewSHFUR___STDPRO</v>
      </c>
      <c r="B261" t="str">
        <f>COMBDG_Split_Tech!B261</f>
        <v>COMBDGICINewSH</v>
      </c>
      <c r="C261" t="str">
        <f>COMBDG_Split_Tech!C261</f>
        <v>COM</v>
      </c>
      <c r="D261" t="str">
        <f>COMBDG_Split_Tech!D261</f>
        <v>BDG</v>
      </c>
      <c r="E261" t="str">
        <f>COMBDG_Split_Tech!E261</f>
        <v>ICI</v>
      </c>
      <c r="F261" t="str">
        <f>COMBDG_Split_Tech!F261</f>
        <v>New</v>
      </c>
      <c r="G261" t="str">
        <f>COMBDG_Split_Tech!G261</f>
        <v>SH</v>
      </c>
      <c r="H261" t="str">
        <f>COMBDG_Split_Tech!H261</f>
        <v>FUR</v>
      </c>
      <c r="I261" t="str">
        <f>COMBDG_Split_Tech!I261</f>
        <v>___</v>
      </c>
      <c r="J261" t="str">
        <f>COMBDG_Split_Tech!J261</f>
        <v>STD</v>
      </c>
      <c r="K261" t="str">
        <f>COMBDG_Split_Tech!K261</f>
        <v>PRO</v>
      </c>
      <c r="L261" s="7">
        <f>IF(AND(L$1=2017,OR(F261="WH",F261="SH")),IF(COMBDG_Split_Tech!L261="",0,COMBDG_Split_Tech!L261),IF(L$1=2016,IF(COMBDG_Split_Tech!L261="",0,COMBDG_Split_Tech!L261),IF(COMBDG_Split_Tech!L261=1,1,IF(COMBDG_Split_Tech!L261="",0,IFERROR((COMBDG_Split_Tech!L261*(SUMIFS('AGG Activity_16'!B:B,'AGG Activity_16'!$A:$A,$B261)+SUMIFS('AGG Activity_EX'!B:B,'AGG Activity_EX'!$A:$A,$B261))-SUMIFS(Activity_EX!B:B,Activity_EX!$A:$A,$A261))/(SUMIFS('AGG Activity_16'!B:B,'AGG Activity_16'!$A:$A,$B261)),1)))))</f>
        <v>0</v>
      </c>
      <c r="M261" s="7">
        <f>IF(AND(M$1=2017,OR(G261="WH",G261="SH")),IF(COMBDG_Split_Tech!M261="",0,COMBDG_Split_Tech!M261),IF(M$1=2016,IF(COMBDG_Split_Tech!M261="",0,COMBDG_Split_Tech!M261),IF(COMBDG_Split_Tech!M261=1,1,IF(COMBDG_Split_Tech!M261="",0,IFERROR((COMBDG_Split_Tech!M261*(SUMIFS('AGG Activity_16'!C:C,'AGG Activity_16'!$A:$A,$B261)+SUMIFS('AGG Activity_EX'!C:C,'AGG Activity_EX'!$A:$A,$B261))-SUMIFS(Activity_EX!C:C,Activity_EX!$A:$A,$A261))/(SUMIFS('AGG Activity_16'!C:C,'AGG Activity_16'!$A:$A,$B261)),1)))))</f>
        <v>0</v>
      </c>
      <c r="N261" s="7">
        <f>IF(AND(N$1=2017,OR(H261="WH",H261="SH")),IF(COMBDG_Split_Tech!N261="",0,COMBDG_Split_Tech!N261),IF(N$1=2016,IF(COMBDG_Split_Tech!N261="",0,COMBDG_Split_Tech!N261),IF(COMBDG_Split_Tech!N261=1,1,IF(COMBDG_Split_Tech!N261="",0,IFERROR((COMBDG_Split_Tech!N261*(SUMIFS('AGG Activity_16'!D:D,'AGG Activity_16'!$A:$A,$B261)+SUMIFS('AGG Activity_EX'!D:D,'AGG Activity_EX'!$A:$A,$B261))-SUMIFS(Activity_EX!D:D,Activity_EX!$A:$A,$A261))/(SUMIFS('AGG Activity_16'!D:D,'AGG Activity_16'!$A:$A,$B261)),1)))))</f>
        <v>0</v>
      </c>
      <c r="O261" s="7">
        <f>IF(AND(O$1=2017,OR(I261="WH",I261="SH")),IF(COMBDG_Split_Tech!O261="",0,COMBDG_Split_Tech!O261),IF(O$1=2016,IF(COMBDG_Split_Tech!O261="",0,COMBDG_Split_Tech!O261),IF(COMBDG_Split_Tech!O261=1,1,IF(COMBDG_Split_Tech!O261="",0,IFERROR((COMBDG_Split_Tech!O261*(SUMIFS('AGG Activity_16'!E:E,'AGG Activity_16'!$A:$A,$B261)+SUMIFS('AGG Activity_EX'!E:E,'AGG Activity_EX'!$A:$A,$B261))-SUMIFS(Activity_EX!E:E,Activity_EX!$A:$A,$A261))/(SUMIFS('AGG Activity_16'!E:E,'AGG Activity_16'!$A:$A,$B261)),1)))))</f>
        <v>0</v>
      </c>
      <c r="P261" s="7">
        <f>IF(AND(P$1=2017,OR(J261="WH",J261="SH")),IF(COMBDG_Split_Tech!P261="",0,COMBDG_Split_Tech!P261),IF(P$1=2016,IF(COMBDG_Split_Tech!P261="",0,COMBDG_Split_Tech!P261),IF(COMBDG_Split_Tech!P261=1,1,IF(COMBDG_Split_Tech!P261="",0,IFERROR((COMBDG_Split_Tech!P261*(SUMIFS('AGG Activity_16'!F:F,'AGG Activity_16'!$A:$A,$B261)+SUMIFS('AGG Activity_EX'!F:F,'AGG Activity_EX'!$A:$A,$B261))-SUMIFS(Activity_EX!F:F,Activity_EX!$A:$A,$A261))/(SUMIFS('AGG Activity_16'!F:F,'AGG Activity_16'!$A:$A,$B261)),1)))))</f>
        <v>0</v>
      </c>
      <c r="Q261" s="7">
        <f>IF(AND(Q$1=2017,OR(K261="WH",K261="SH")),IF(COMBDG_Split_Tech!Q261="",0,COMBDG_Split_Tech!Q261),IF(Q$1=2016,IF(COMBDG_Split_Tech!Q261="",0,COMBDG_Split_Tech!Q261),IF(COMBDG_Split_Tech!Q261=1,1,IF(COMBDG_Split_Tech!Q261="",0,IFERROR((COMBDG_Split_Tech!Q261*(SUMIFS('AGG Activity_16'!G:G,'AGG Activity_16'!$A:$A,$B261)+SUMIFS('AGG Activity_EX'!G:G,'AGG Activity_EX'!$A:$A,$B261))-SUMIFS(Activity_EX!G:G,Activity_EX!$A:$A,$A261))/(SUMIFS('AGG Activity_16'!G:G,'AGG Activity_16'!$A:$A,$B261)),1)))))</f>
        <v>0</v>
      </c>
      <c r="R261" s="7">
        <f>IF(AND(R$1=2017,OR(L261="WH",L261="SH")),IF(COMBDG_Split_Tech!R261="",0,COMBDG_Split_Tech!R261),IF(R$1=2016,IF(COMBDG_Split_Tech!R261="",0,COMBDG_Split_Tech!R261),IF(COMBDG_Split_Tech!R261=1,1,IF(COMBDG_Split_Tech!R261="",0,IFERROR((COMBDG_Split_Tech!R261*(SUMIFS('AGG Activity_16'!H:H,'AGG Activity_16'!$A:$A,$B261)+SUMIFS('AGG Activity_EX'!H:H,'AGG Activity_EX'!$A:$A,$B261))-SUMIFS(Activity_EX!H:H,Activity_EX!$A:$A,$A261))/(SUMIFS('AGG Activity_16'!H:H,'AGG Activity_16'!$A:$A,$B261)),1)))))</f>
        <v>0</v>
      </c>
      <c r="S261" s="7">
        <f>IF(AND(S$1=2017,OR(M261="WH",M261="SH")),IF(COMBDG_Split_Tech!S261="",0,COMBDG_Split_Tech!S261),IF(S$1=2016,IF(COMBDG_Split_Tech!S261="",0,COMBDG_Split_Tech!S261),IF(COMBDG_Split_Tech!S261=1,1,IF(COMBDG_Split_Tech!S261="",0,IFERROR((COMBDG_Split_Tech!S261*(SUMIFS('AGG Activity_16'!I:I,'AGG Activity_16'!$A:$A,$B261)+SUMIFS('AGG Activity_EX'!I:I,'AGG Activity_EX'!$A:$A,$B261))-SUMIFS(Activity_EX!I:I,Activity_EX!$A:$A,$A261))/(SUMIFS('AGG Activity_16'!I:I,'AGG Activity_16'!$A:$A,$B261)),1)))))</f>
        <v>0</v>
      </c>
      <c r="T261" s="7">
        <f>IF(AND(T$1=2017,OR(N261="WH",N261="SH")),IF(COMBDG_Split_Tech!T261="",0,COMBDG_Split_Tech!T261),IF(T$1=2016,IF(COMBDG_Split_Tech!T261="",0,COMBDG_Split_Tech!T261),IF(COMBDG_Split_Tech!T261=1,1,IF(COMBDG_Split_Tech!T261="",0,IFERROR((COMBDG_Split_Tech!T261*(SUMIFS('AGG Activity_16'!J:J,'AGG Activity_16'!$A:$A,$B261)+SUMIFS('AGG Activity_EX'!J:J,'AGG Activity_EX'!$A:$A,$B261))-SUMIFS(Activity_EX!J:J,Activity_EX!$A:$A,$A261))/(SUMIFS('AGG Activity_16'!J:J,'AGG Activity_16'!$A:$A,$B261)),1)))))</f>
        <v>0</v>
      </c>
      <c r="U261" s="7">
        <f>IF(AND(U$1=2017,OR(O261="WH",O261="SH")),IF(COMBDG_Split_Tech!U261="",0,COMBDG_Split_Tech!U261),IF(U$1=2016,IF(COMBDG_Split_Tech!U261="",0,COMBDG_Split_Tech!U261),IF(COMBDG_Split_Tech!U261=1,1,IF(COMBDG_Split_Tech!U261="",0,IFERROR((COMBDG_Split_Tech!U261*(SUMIFS('AGG Activity_16'!K:K,'AGG Activity_16'!$A:$A,$B261)+SUMIFS('AGG Activity_EX'!K:K,'AGG Activity_EX'!$A:$A,$B261))-SUMIFS(Activity_EX!K:K,Activity_EX!$A:$A,$A261))/(SUMIFS('AGG Activity_16'!K:K,'AGG Activity_16'!$A:$A,$B261)),1)))))</f>
        <v>0</v>
      </c>
    </row>
    <row r="262" spans="1:21" x14ac:dyDescent="0.25">
      <c r="A262" t="str">
        <f>COMBDG_Split_Tech!A262</f>
        <v>COMBDGICINewSHHEP___STDELC</v>
      </c>
      <c r="B262" t="str">
        <f>COMBDG_Split_Tech!B262</f>
        <v>COMBDGICINewSH</v>
      </c>
      <c r="C262" t="str">
        <f>COMBDG_Split_Tech!C262</f>
        <v>COM</v>
      </c>
      <c r="D262" t="str">
        <f>COMBDG_Split_Tech!D262</f>
        <v>BDG</v>
      </c>
      <c r="E262" t="str">
        <f>COMBDG_Split_Tech!E262</f>
        <v>ICI</v>
      </c>
      <c r="F262" t="str">
        <f>COMBDG_Split_Tech!F262</f>
        <v>New</v>
      </c>
      <c r="G262" t="str">
        <f>COMBDG_Split_Tech!G262</f>
        <v>SH</v>
      </c>
      <c r="H262" t="str">
        <f>COMBDG_Split_Tech!H262</f>
        <v>HEP</v>
      </c>
      <c r="I262" t="str">
        <f>COMBDG_Split_Tech!I262</f>
        <v>___</v>
      </c>
      <c r="J262" t="str">
        <f>COMBDG_Split_Tech!J262</f>
        <v>STD</v>
      </c>
      <c r="K262" t="str">
        <f>COMBDG_Split_Tech!K262</f>
        <v>ELC</v>
      </c>
      <c r="L262" s="7">
        <f>IF(AND(L$1=2017,OR(F262="WH",F262="SH")),IF(COMBDG_Split_Tech!L262="",0,COMBDG_Split_Tech!L262),IF(L$1=2016,IF(COMBDG_Split_Tech!L262="",0,COMBDG_Split_Tech!L262),IF(COMBDG_Split_Tech!L262=1,1,IF(COMBDG_Split_Tech!L262="",0,IFERROR((COMBDG_Split_Tech!L262*(SUMIFS('AGG Activity_16'!B:B,'AGG Activity_16'!$A:$A,$B262)+SUMIFS('AGG Activity_EX'!B:B,'AGG Activity_EX'!$A:$A,$B262))-SUMIFS(Activity_EX!B:B,Activity_EX!$A:$A,$A262))/(SUMIFS('AGG Activity_16'!B:B,'AGG Activity_16'!$A:$A,$B262)),1)))))</f>
        <v>0</v>
      </c>
      <c r="M262" s="7">
        <f>IF(AND(M$1=2017,OR(G262="WH",G262="SH")),IF(COMBDG_Split_Tech!M262="",0,COMBDG_Split_Tech!M262),IF(M$1=2016,IF(COMBDG_Split_Tech!M262="",0,COMBDG_Split_Tech!M262),IF(COMBDG_Split_Tech!M262=1,1,IF(COMBDG_Split_Tech!M262="",0,IFERROR((COMBDG_Split_Tech!M262*(SUMIFS('AGG Activity_16'!C:C,'AGG Activity_16'!$A:$A,$B262)+SUMIFS('AGG Activity_EX'!C:C,'AGG Activity_EX'!$A:$A,$B262))-SUMIFS(Activity_EX!C:C,Activity_EX!$A:$A,$A262))/(SUMIFS('AGG Activity_16'!C:C,'AGG Activity_16'!$A:$A,$B262)),1)))))</f>
        <v>0</v>
      </c>
      <c r="N262" s="7">
        <f>IF(AND(N$1=2017,OR(H262="WH",H262="SH")),IF(COMBDG_Split_Tech!N262="",0,COMBDG_Split_Tech!N262),IF(N$1=2016,IF(COMBDG_Split_Tech!N262="",0,COMBDG_Split_Tech!N262),IF(COMBDG_Split_Tech!N262=1,1,IF(COMBDG_Split_Tech!N262="",0,IFERROR((COMBDG_Split_Tech!N262*(SUMIFS('AGG Activity_16'!D:D,'AGG Activity_16'!$A:$A,$B262)+SUMIFS('AGG Activity_EX'!D:D,'AGG Activity_EX'!$A:$A,$B262))-SUMIFS(Activity_EX!D:D,Activity_EX!$A:$A,$A262))/(SUMIFS('AGG Activity_16'!D:D,'AGG Activity_16'!$A:$A,$B262)),1)))))</f>
        <v>0</v>
      </c>
      <c r="O262" s="7">
        <f>IF(AND(O$1=2017,OR(I262="WH",I262="SH")),IF(COMBDG_Split_Tech!O262="",0,COMBDG_Split_Tech!O262),IF(O$1=2016,IF(COMBDG_Split_Tech!O262="",0,COMBDG_Split_Tech!O262),IF(COMBDG_Split_Tech!O262=1,1,IF(COMBDG_Split_Tech!O262="",0,IFERROR((COMBDG_Split_Tech!O262*(SUMIFS('AGG Activity_16'!E:E,'AGG Activity_16'!$A:$A,$B262)+SUMIFS('AGG Activity_EX'!E:E,'AGG Activity_EX'!$A:$A,$B262))-SUMIFS(Activity_EX!E:E,Activity_EX!$A:$A,$A262))/(SUMIFS('AGG Activity_16'!E:E,'AGG Activity_16'!$A:$A,$B262)),1)))))</f>
        <v>0</v>
      </c>
      <c r="P262" s="7">
        <f>IF(AND(P$1=2017,OR(J262="WH",J262="SH")),IF(COMBDG_Split_Tech!P262="",0,COMBDG_Split_Tech!P262),IF(P$1=2016,IF(COMBDG_Split_Tech!P262="",0,COMBDG_Split_Tech!P262),IF(COMBDG_Split_Tech!P262=1,1,IF(COMBDG_Split_Tech!P262="",0,IFERROR((COMBDG_Split_Tech!P262*(SUMIFS('AGG Activity_16'!F:F,'AGG Activity_16'!$A:$A,$B262)+SUMIFS('AGG Activity_EX'!F:F,'AGG Activity_EX'!$A:$A,$B262))-SUMIFS(Activity_EX!F:F,Activity_EX!$A:$A,$A262))/(SUMIFS('AGG Activity_16'!F:F,'AGG Activity_16'!$A:$A,$B262)),1)))))</f>
        <v>0</v>
      </c>
      <c r="Q262" s="7">
        <f>IF(AND(Q$1=2017,OR(K262="WH",K262="SH")),IF(COMBDG_Split_Tech!Q262="",0,COMBDG_Split_Tech!Q262),IF(Q$1=2016,IF(COMBDG_Split_Tech!Q262="",0,COMBDG_Split_Tech!Q262),IF(COMBDG_Split_Tech!Q262=1,1,IF(COMBDG_Split_Tech!Q262="",0,IFERROR((COMBDG_Split_Tech!Q262*(SUMIFS('AGG Activity_16'!G:G,'AGG Activity_16'!$A:$A,$B262)+SUMIFS('AGG Activity_EX'!G:G,'AGG Activity_EX'!$A:$A,$B262))-SUMIFS(Activity_EX!G:G,Activity_EX!$A:$A,$A262))/(SUMIFS('AGG Activity_16'!G:G,'AGG Activity_16'!$A:$A,$B262)),1)))))</f>
        <v>0</v>
      </c>
      <c r="R262" s="7">
        <f>IF(AND(R$1=2017,OR(L262="WH",L262="SH")),IF(COMBDG_Split_Tech!R262="",0,COMBDG_Split_Tech!R262),IF(R$1=2016,IF(COMBDG_Split_Tech!R262="",0,COMBDG_Split_Tech!R262),IF(COMBDG_Split_Tech!R262=1,1,IF(COMBDG_Split_Tech!R262="",0,IFERROR((COMBDG_Split_Tech!R262*(SUMIFS('AGG Activity_16'!H:H,'AGG Activity_16'!$A:$A,$B262)+SUMIFS('AGG Activity_EX'!H:H,'AGG Activity_EX'!$A:$A,$B262))-SUMIFS(Activity_EX!H:H,Activity_EX!$A:$A,$A262))/(SUMIFS('AGG Activity_16'!H:H,'AGG Activity_16'!$A:$A,$B262)),1)))))</f>
        <v>0</v>
      </c>
      <c r="S262" s="7">
        <f>IF(AND(S$1=2017,OR(M262="WH",M262="SH")),IF(COMBDG_Split_Tech!S262="",0,COMBDG_Split_Tech!S262),IF(S$1=2016,IF(COMBDG_Split_Tech!S262="",0,COMBDG_Split_Tech!S262),IF(COMBDG_Split_Tech!S262=1,1,IF(COMBDG_Split_Tech!S262="",0,IFERROR((COMBDG_Split_Tech!S262*(SUMIFS('AGG Activity_16'!I:I,'AGG Activity_16'!$A:$A,$B262)+SUMIFS('AGG Activity_EX'!I:I,'AGG Activity_EX'!$A:$A,$B262))-SUMIFS(Activity_EX!I:I,Activity_EX!$A:$A,$A262))/(SUMIFS('AGG Activity_16'!I:I,'AGG Activity_16'!$A:$A,$B262)),1)))))</f>
        <v>0</v>
      </c>
      <c r="T262" s="7">
        <f>IF(AND(T$1=2017,OR(N262="WH",N262="SH")),IF(COMBDG_Split_Tech!T262="",0,COMBDG_Split_Tech!T262),IF(T$1=2016,IF(COMBDG_Split_Tech!T262="",0,COMBDG_Split_Tech!T262),IF(COMBDG_Split_Tech!T262=1,1,IF(COMBDG_Split_Tech!T262="",0,IFERROR((COMBDG_Split_Tech!T262*(SUMIFS('AGG Activity_16'!J:J,'AGG Activity_16'!$A:$A,$B262)+SUMIFS('AGG Activity_EX'!J:J,'AGG Activity_EX'!$A:$A,$B262))-SUMIFS(Activity_EX!J:J,Activity_EX!$A:$A,$A262))/(SUMIFS('AGG Activity_16'!J:J,'AGG Activity_16'!$A:$A,$B262)),1)))))</f>
        <v>0</v>
      </c>
      <c r="U262" s="7">
        <f>IF(AND(U$1=2017,OR(O262="WH",O262="SH")),IF(COMBDG_Split_Tech!U262="",0,COMBDG_Split_Tech!U262),IF(U$1=2016,IF(COMBDG_Split_Tech!U262="",0,COMBDG_Split_Tech!U262),IF(COMBDG_Split_Tech!U262=1,1,IF(COMBDG_Split_Tech!U262="",0,IFERROR((COMBDG_Split_Tech!U262*(SUMIFS('AGG Activity_16'!K:K,'AGG Activity_16'!$A:$A,$B262)+SUMIFS('AGG Activity_EX'!K:K,'AGG Activity_EX'!$A:$A,$B262))-SUMIFS(Activity_EX!K:K,Activity_EX!$A:$A,$A262))/(SUMIFS('AGG Activity_16'!K:K,'AGG Activity_16'!$A:$A,$B262)),1)))))</f>
        <v>0</v>
      </c>
    </row>
    <row r="263" spans="1:21" x14ac:dyDescent="0.25">
      <c r="A263" t="str">
        <f>COMBDG_Split_Tech!A263</f>
        <v>COMBDGICINewSHPLT___STDELC</v>
      </c>
      <c r="B263" t="str">
        <f>COMBDG_Split_Tech!B263</f>
        <v>COMBDGICINewSH</v>
      </c>
      <c r="C263" t="str">
        <f>COMBDG_Split_Tech!C263</f>
        <v>COM</v>
      </c>
      <c r="D263" t="str">
        <f>COMBDG_Split_Tech!D263</f>
        <v>BDG</v>
      </c>
      <c r="E263" t="str">
        <f>COMBDG_Split_Tech!E263</f>
        <v>ICI</v>
      </c>
      <c r="F263" t="str">
        <f>COMBDG_Split_Tech!F263</f>
        <v>New</v>
      </c>
      <c r="G263" t="str">
        <f>COMBDG_Split_Tech!G263</f>
        <v>SH</v>
      </c>
      <c r="H263" t="str">
        <f>COMBDG_Split_Tech!H263</f>
        <v>PLT</v>
      </c>
      <c r="I263" t="str">
        <f>COMBDG_Split_Tech!I263</f>
        <v>___</v>
      </c>
      <c r="J263" t="str">
        <f>COMBDG_Split_Tech!J263</f>
        <v>STD</v>
      </c>
      <c r="K263" t="str">
        <f>COMBDG_Split_Tech!K263</f>
        <v>ELC</v>
      </c>
      <c r="L263" s="7">
        <f>IF(AND(L$1=2017,OR(F263="WH",F263="SH")),IF(COMBDG_Split_Tech!L263="",0,COMBDG_Split_Tech!L263),IF(L$1=2016,IF(COMBDG_Split_Tech!L263="",0,COMBDG_Split_Tech!L263),IF(COMBDG_Split_Tech!L263=1,1,IF(COMBDG_Split_Tech!L263="",0,IFERROR((COMBDG_Split_Tech!L263*(SUMIFS('AGG Activity_16'!B:B,'AGG Activity_16'!$A:$A,$B263)+SUMIFS('AGG Activity_EX'!B:B,'AGG Activity_EX'!$A:$A,$B263))-SUMIFS(Activity_EX!B:B,Activity_EX!$A:$A,$A263))/(SUMIFS('AGG Activity_16'!B:B,'AGG Activity_16'!$A:$A,$B263)),1)))))</f>
        <v>0</v>
      </c>
      <c r="M263" s="7">
        <f>IF(AND(M$1=2017,OR(G263="WH",G263="SH")),IF(COMBDG_Split_Tech!M263="",0,COMBDG_Split_Tech!M263),IF(M$1=2016,IF(COMBDG_Split_Tech!M263="",0,COMBDG_Split_Tech!M263),IF(COMBDG_Split_Tech!M263=1,1,IF(COMBDG_Split_Tech!M263="",0,IFERROR((COMBDG_Split_Tech!M263*(SUMIFS('AGG Activity_16'!C:C,'AGG Activity_16'!$A:$A,$B263)+SUMIFS('AGG Activity_EX'!C:C,'AGG Activity_EX'!$A:$A,$B263))-SUMIFS(Activity_EX!C:C,Activity_EX!$A:$A,$A263))/(SUMIFS('AGG Activity_16'!C:C,'AGG Activity_16'!$A:$A,$B263)),1)))))</f>
        <v>0</v>
      </c>
      <c r="N263" s="7">
        <f>IF(AND(N$1=2017,OR(H263="WH",H263="SH")),IF(COMBDG_Split_Tech!N263="",0,COMBDG_Split_Tech!N263),IF(N$1=2016,IF(COMBDG_Split_Tech!N263="",0,COMBDG_Split_Tech!N263),IF(COMBDG_Split_Tech!N263=1,1,IF(COMBDG_Split_Tech!N263="",0,IFERROR((COMBDG_Split_Tech!N263*(SUMIFS('AGG Activity_16'!D:D,'AGG Activity_16'!$A:$A,$B263)+SUMIFS('AGG Activity_EX'!D:D,'AGG Activity_EX'!$A:$A,$B263))-SUMIFS(Activity_EX!D:D,Activity_EX!$A:$A,$A263))/(SUMIFS('AGG Activity_16'!D:D,'AGG Activity_16'!$A:$A,$B263)),1)))))</f>
        <v>0</v>
      </c>
      <c r="O263" s="7">
        <f>IF(AND(O$1=2017,OR(I263="WH",I263="SH")),IF(COMBDG_Split_Tech!O263="",0,COMBDG_Split_Tech!O263),IF(O$1=2016,IF(COMBDG_Split_Tech!O263="",0,COMBDG_Split_Tech!O263),IF(COMBDG_Split_Tech!O263=1,1,IF(COMBDG_Split_Tech!O263="",0,IFERROR((COMBDG_Split_Tech!O263*(SUMIFS('AGG Activity_16'!E:E,'AGG Activity_16'!$A:$A,$B263)+SUMIFS('AGG Activity_EX'!E:E,'AGG Activity_EX'!$A:$A,$B263))-SUMIFS(Activity_EX!E:E,Activity_EX!$A:$A,$A263))/(SUMIFS('AGG Activity_16'!E:E,'AGG Activity_16'!$A:$A,$B263)),1)))))</f>
        <v>0</v>
      </c>
      <c r="P263" s="7">
        <f>IF(AND(P$1=2017,OR(J263="WH",J263="SH")),IF(COMBDG_Split_Tech!P263="",0,COMBDG_Split_Tech!P263),IF(P$1=2016,IF(COMBDG_Split_Tech!P263="",0,COMBDG_Split_Tech!P263),IF(COMBDG_Split_Tech!P263=1,1,IF(COMBDG_Split_Tech!P263="",0,IFERROR((COMBDG_Split_Tech!P263*(SUMIFS('AGG Activity_16'!F:F,'AGG Activity_16'!$A:$A,$B263)+SUMIFS('AGG Activity_EX'!F:F,'AGG Activity_EX'!$A:$A,$B263))-SUMIFS(Activity_EX!F:F,Activity_EX!$A:$A,$A263))/(SUMIFS('AGG Activity_16'!F:F,'AGG Activity_16'!$A:$A,$B263)),1)))))</f>
        <v>0</v>
      </c>
      <c r="Q263" s="7">
        <f>IF(AND(Q$1=2017,OR(K263="WH",K263="SH")),IF(COMBDG_Split_Tech!Q263="",0,COMBDG_Split_Tech!Q263),IF(Q$1=2016,IF(COMBDG_Split_Tech!Q263="",0,COMBDG_Split_Tech!Q263),IF(COMBDG_Split_Tech!Q263=1,1,IF(COMBDG_Split_Tech!Q263="",0,IFERROR((COMBDG_Split_Tech!Q263*(SUMIFS('AGG Activity_16'!G:G,'AGG Activity_16'!$A:$A,$B263)+SUMIFS('AGG Activity_EX'!G:G,'AGG Activity_EX'!$A:$A,$B263))-SUMIFS(Activity_EX!G:G,Activity_EX!$A:$A,$A263))/(SUMIFS('AGG Activity_16'!G:G,'AGG Activity_16'!$A:$A,$B263)),1)))))</f>
        <v>0</v>
      </c>
      <c r="R263" s="7">
        <f>IF(AND(R$1=2017,OR(L263="WH",L263="SH")),IF(COMBDG_Split_Tech!R263="",0,COMBDG_Split_Tech!R263),IF(R$1=2016,IF(COMBDG_Split_Tech!R263="",0,COMBDG_Split_Tech!R263),IF(COMBDG_Split_Tech!R263=1,1,IF(COMBDG_Split_Tech!R263="",0,IFERROR((COMBDG_Split_Tech!R263*(SUMIFS('AGG Activity_16'!H:H,'AGG Activity_16'!$A:$A,$B263)+SUMIFS('AGG Activity_EX'!H:H,'AGG Activity_EX'!$A:$A,$B263))-SUMIFS(Activity_EX!H:H,Activity_EX!$A:$A,$A263))/(SUMIFS('AGG Activity_16'!H:H,'AGG Activity_16'!$A:$A,$B263)),1)))))</f>
        <v>0</v>
      </c>
      <c r="S263" s="7">
        <f>IF(AND(S$1=2017,OR(M263="WH",M263="SH")),IF(COMBDG_Split_Tech!S263="",0,COMBDG_Split_Tech!S263),IF(S$1=2016,IF(COMBDG_Split_Tech!S263="",0,COMBDG_Split_Tech!S263),IF(COMBDG_Split_Tech!S263=1,1,IF(COMBDG_Split_Tech!S263="",0,IFERROR((COMBDG_Split_Tech!S263*(SUMIFS('AGG Activity_16'!I:I,'AGG Activity_16'!$A:$A,$B263)+SUMIFS('AGG Activity_EX'!I:I,'AGG Activity_EX'!$A:$A,$B263))-SUMIFS(Activity_EX!I:I,Activity_EX!$A:$A,$A263))/(SUMIFS('AGG Activity_16'!I:I,'AGG Activity_16'!$A:$A,$B263)),1)))))</f>
        <v>0</v>
      </c>
      <c r="T263" s="7">
        <f>IF(AND(T$1=2017,OR(N263="WH",N263="SH")),IF(COMBDG_Split_Tech!T263="",0,COMBDG_Split_Tech!T263),IF(T$1=2016,IF(COMBDG_Split_Tech!T263="",0,COMBDG_Split_Tech!T263),IF(COMBDG_Split_Tech!T263=1,1,IF(COMBDG_Split_Tech!T263="",0,IFERROR((COMBDG_Split_Tech!T263*(SUMIFS('AGG Activity_16'!J:J,'AGG Activity_16'!$A:$A,$B263)+SUMIFS('AGG Activity_EX'!J:J,'AGG Activity_EX'!$A:$A,$B263))-SUMIFS(Activity_EX!J:J,Activity_EX!$A:$A,$A263))/(SUMIFS('AGG Activity_16'!J:J,'AGG Activity_16'!$A:$A,$B263)),1)))))</f>
        <v>0</v>
      </c>
      <c r="U263" s="7">
        <f>IF(AND(U$1=2017,OR(O263="WH",O263="SH")),IF(COMBDG_Split_Tech!U263="",0,COMBDG_Split_Tech!U263),IF(U$1=2016,IF(COMBDG_Split_Tech!U263="",0,COMBDG_Split_Tech!U263),IF(COMBDG_Split_Tech!U263=1,1,IF(COMBDG_Split_Tech!U263="",0,IFERROR((COMBDG_Split_Tech!U263*(SUMIFS('AGG Activity_16'!K:K,'AGG Activity_16'!$A:$A,$B263)+SUMIFS('AGG Activity_EX'!K:K,'AGG Activity_EX'!$A:$A,$B263))-SUMIFS(Activity_EX!K:K,Activity_EX!$A:$A,$A263))/(SUMIFS('AGG Activity_16'!K:K,'AGG Activity_16'!$A:$A,$B263)),1)))))</f>
        <v>0</v>
      </c>
    </row>
    <row r="264" spans="1:21" x14ac:dyDescent="0.25">
      <c r="A264" t="str">
        <f>COMBDG_Split_Tech!A264</f>
        <v>COMBDGICINewSLLED___STDELC</v>
      </c>
      <c r="B264" t="str">
        <f>COMBDG_Split_Tech!B264</f>
        <v>COMBDGICINewSL</v>
      </c>
      <c r="C264" t="str">
        <f>COMBDG_Split_Tech!C264</f>
        <v>COM</v>
      </c>
      <c r="D264" t="str">
        <f>COMBDG_Split_Tech!D264</f>
        <v>BDG</v>
      </c>
      <c r="E264" t="str">
        <f>COMBDG_Split_Tech!E264</f>
        <v>ICI</v>
      </c>
      <c r="F264" t="str">
        <f>COMBDG_Split_Tech!F264</f>
        <v>New</v>
      </c>
      <c r="G264" t="str">
        <f>COMBDG_Split_Tech!G264</f>
        <v>SL</v>
      </c>
      <c r="H264" t="str">
        <f>COMBDG_Split_Tech!H264</f>
        <v>LED</v>
      </c>
      <c r="I264" t="str">
        <f>COMBDG_Split_Tech!I264</f>
        <v>___</v>
      </c>
      <c r="J264" t="str">
        <f>COMBDG_Split_Tech!J264</f>
        <v>STD</v>
      </c>
      <c r="K264" t="str">
        <f>COMBDG_Split_Tech!K264</f>
        <v>ELC</v>
      </c>
      <c r="L264" s="7">
        <f>IF(AND(L$1=2017,OR(F264="WH",F264="SH")),IF(COMBDG_Split_Tech!L264="",0,COMBDG_Split_Tech!L264),IF(L$1=2016,IF(COMBDG_Split_Tech!L264="",0,COMBDG_Split_Tech!L264),IF(COMBDG_Split_Tech!L264=1,1,IF(COMBDG_Split_Tech!L264="",0,IFERROR((COMBDG_Split_Tech!L264*(SUMIFS('AGG Activity_16'!B:B,'AGG Activity_16'!$A:$A,$B264)+SUMIFS('AGG Activity_EX'!B:B,'AGG Activity_EX'!$A:$A,$B264))-SUMIFS(Activity_EX!B:B,Activity_EX!$A:$A,$A264))/(SUMIFS('AGG Activity_16'!B:B,'AGG Activity_16'!$A:$A,$B264)),1)))))</f>
        <v>0</v>
      </c>
      <c r="M264" s="7">
        <f>IF(AND(M$1=2017,OR(G264="WH",G264="SH")),IF(COMBDG_Split_Tech!M264="",0,COMBDG_Split_Tech!M264),IF(M$1=2016,IF(COMBDG_Split_Tech!M264="",0,COMBDG_Split_Tech!M264),IF(COMBDG_Split_Tech!M264=1,1,IF(COMBDG_Split_Tech!M264="",0,IFERROR((COMBDG_Split_Tech!M264*(SUMIFS('AGG Activity_16'!C:C,'AGG Activity_16'!$A:$A,$B264)+SUMIFS('AGG Activity_EX'!C:C,'AGG Activity_EX'!$A:$A,$B264))-SUMIFS(Activity_EX!C:C,Activity_EX!$A:$A,$A264))/(SUMIFS('AGG Activity_16'!C:C,'AGG Activity_16'!$A:$A,$B264)),1)))))</f>
        <v>0</v>
      </c>
      <c r="N264" s="7">
        <f>IF(AND(N$1=2017,OR(H264="WH",H264="SH")),IF(COMBDG_Split_Tech!N264="",0,COMBDG_Split_Tech!N264),IF(N$1=2016,IF(COMBDG_Split_Tech!N264="",0,COMBDG_Split_Tech!N264),IF(COMBDG_Split_Tech!N264=1,1,IF(COMBDG_Split_Tech!N264="",0,IFERROR((COMBDG_Split_Tech!N264*(SUMIFS('AGG Activity_16'!D:D,'AGG Activity_16'!$A:$A,$B264)+SUMIFS('AGG Activity_EX'!D:D,'AGG Activity_EX'!$A:$A,$B264))-SUMIFS(Activity_EX!D:D,Activity_EX!$A:$A,$A264))/(SUMIFS('AGG Activity_16'!D:D,'AGG Activity_16'!$A:$A,$B264)),1)))))</f>
        <v>0</v>
      </c>
      <c r="O264" s="7">
        <f>IF(AND(O$1=2017,OR(I264="WH",I264="SH")),IF(COMBDG_Split_Tech!O264="",0,COMBDG_Split_Tech!O264),IF(O$1=2016,IF(COMBDG_Split_Tech!O264="",0,COMBDG_Split_Tech!O264),IF(COMBDG_Split_Tech!O264=1,1,IF(COMBDG_Split_Tech!O264="",0,IFERROR((COMBDG_Split_Tech!O264*(SUMIFS('AGG Activity_16'!E:E,'AGG Activity_16'!$A:$A,$B264)+SUMIFS('AGG Activity_EX'!E:E,'AGG Activity_EX'!$A:$A,$B264))-SUMIFS(Activity_EX!E:E,Activity_EX!$A:$A,$A264))/(SUMIFS('AGG Activity_16'!E:E,'AGG Activity_16'!$A:$A,$B264)),1)))))</f>
        <v>0</v>
      </c>
      <c r="P264" s="7">
        <f>IF(AND(P$1=2017,OR(J264="WH",J264="SH")),IF(COMBDG_Split_Tech!P264="",0,COMBDG_Split_Tech!P264),IF(P$1=2016,IF(COMBDG_Split_Tech!P264="",0,COMBDG_Split_Tech!P264),IF(COMBDG_Split_Tech!P264=1,1,IF(COMBDG_Split_Tech!P264="",0,IFERROR((COMBDG_Split_Tech!P264*(SUMIFS('AGG Activity_16'!F:F,'AGG Activity_16'!$A:$A,$B264)+SUMIFS('AGG Activity_EX'!F:F,'AGG Activity_EX'!$A:$A,$B264))-SUMIFS(Activity_EX!F:F,Activity_EX!$A:$A,$A264))/(SUMIFS('AGG Activity_16'!F:F,'AGG Activity_16'!$A:$A,$B264)),1)))))</f>
        <v>0</v>
      </c>
      <c r="Q264" s="7">
        <f>IF(AND(Q$1=2017,OR(K264="WH",K264="SH")),IF(COMBDG_Split_Tech!Q264="",0,COMBDG_Split_Tech!Q264),IF(Q$1=2016,IF(COMBDG_Split_Tech!Q264="",0,COMBDG_Split_Tech!Q264),IF(COMBDG_Split_Tech!Q264=1,1,IF(COMBDG_Split_Tech!Q264="",0,IFERROR((COMBDG_Split_Tech!Q264*(SUMIFS('AGG Activity_16'!G:G,'AGG Activity_16'!$A:$A,$B264)+SUMIFS('AGG Activity_EX'!G:G,'AGG Activity_EX'!$A:$A,$B264))-SUMIFS(Activity_EX!G:G,Activity_EX!$A:$A,$A264))/(SUMIFS('AGG Activity_16'!G:G,'AGG Activity_16'!$A:$A,$B264)),1)))))</f>
        <v>0</v>
      </c>
      <c r="R264" s="7">
        <f>IF(AND(R$1=2017,OR(L264="WH",L264="SH")),IF(COMBDG_Split_Tech!R264="",0,COMBDG_Split_Tech!R264),IF(R$1=2016,IF(COMBDG_Split_Tech!R264="",0,COMBDG_Split_Tech!R264),IF(COMBDG_Split_Tech!R264=1,1,IF(COMBDG_Split_Tech!R264="",0,IFERROR((COMBDG_Split_Tech!R264*(SUMIFS('AGG Activity_16'!H:H,'AGG Activity_16'!$A:$A,$B264)+SUMIFS('AGG Activity_EX'!H:H,'AGG Activity_EX'!$A:$A,$B264))-SUMIFS(Activity_EX!H:H,Activity_EX!$A:$A,$A264))/(SUMIFS('AGG Activity_16'!H:H,'AGG Activity_16'!$A:$A,$B264)),1)))))</f>
        <v>0</v>
      </c>
      <c r="S264" s="7">
        <f>IF(AND(S$1=2017,OR(M264="WH",M264="SH")),IF(COMBDG_Split_Tech!S264="",0,COMBDG_Split_Tech!S264),IF(S$1=2016,IF(COMBDG_Split_Tech!S264="",0,COMBDG_Split_Tech!S264),IF(COMBDG_Split_Tech!S264=1,1,IF(COMBDG_Split_Tech!S264="",0,IFERROR((COMBDG_Split_Tech!S264*(SUMIFS('AGG Activity_16'!I:I,'AGG Activity_16'!$A:$A,$B264)+SUMIFS('AGG Activity_EX'!I:I,'AGG Activity_EX'!$A:$A,$B264))-SUMIFS(Activity_EX!I:I,Activity_EX!$A:$A,$A264))/(SUMIFS('AGG Activity_16'!I:I,'AGG Activity_16'!$A:$A,$B264)),1)))))</f>
        <v>0</v>
      </c>
      <c r="T264" s="7">
        <f>IF(AND(T$1=2017,OR(N264="WH",N264="SH")),IF(COMBDG_Split_Tech!T264="",0,COMBDG_Split_Tech!T264),IF(T$1=2016,IF(COMBDG_Split_Tech!T264="",0,COMBDG_Split_Tech!T264),IF(COMBDG_Split_Tech!T264=1,1,IF(COMBDG_Split_Tech!T264="",0,IFERROR((COMBDG_Split_Tech!T264*(SUMIFS('AGG Activity_16'!J:J,'AGG Activity_16'!$A:$A,$B264)+SUMIFS('AGG Activity_EX'!J:J,'AGG Activity_EX'!$A:$A,$B264))-SUMIFS(Activity_EX!J:J,Activity_EX!$A:$A,$A264))/(SUMIFS('AGG Activity_16'!J:J,'AGG Activity_16'!$A:$A,$B264)),1)))))</f>
        <v>0</v>
      </c>
      <c r="U264" s="7">
        <f>IF(AND(U$1=2017,OR(O264="WH",O264="SH")),IF(COMBDG_Split_Tech!U264="",0,COMBDG_Split_Tech!U264),IF(U$1=2016,IF(COMBDG_Split_Tech!U264="",0,COMBDG_Split_Tech!U264),IF(COMBDG_Split_Tech!U264=1,1,IF(COMBDG_Split_Tech!U264="",0,IFERROR((COMBDG_Split_Tech!U264*(SUMIFS('AGG Activity_16'!K:K,'AGG Activity_16'!$A:$A,$B264)+SUMIFS('AGG Activity_EX'!K:K,'AGG Activity_EX'!$A:$A,$B264))-SUMIFS(Activity_EX!K:K,Activity_EX!$A:$A,$A264))/(SUMIFS('AGG Activity_16'!K:K,'AGG Activity_16'!$A:$A,$B264)),1)))))</f>
        <v>0</v>
      </c>
    </row>
    <row r="265" spans="1:21" x14ac:dyDescent="0.25">
      <c r="A265" t="str">
        <f>COMBDG_Split_Tech!A265</f>
        <v>COMBDGICINewWH_________DHE</v>
      </c>
      <c r="B265" t="str">
        <f>COMBDG_Split_Tech!B265</f>
        <v>COMBDGICINewWH</v>
      </c>
      <c r="C265" t="str">
        <f>COMBDG_Split_Tech!C265</f>
        <v>COM</v>
      </c>
      <c r="D265" t="str">
        <f>COMBDG_Split_Tech!D265</f>
        <v>BDG</v>
      </c>
      <c r="E265" t="str">
        <f>COMBDG_Split_Tech!E265</f>
        <v>ICI</v>
      </c>
      <c r="F265" t="str">
        <f>COMBDG_Split_Tech!F265</f>
        <v>New</v>
      </c>
      <c r="G265" t="str">
        <f>COMBDG_Split_Tech!G265</f>
        <v>WH</v>
      </c>
      <c r="H265" t="str">
        <f>COMBDG_Split_Tech!H265</f>
        <v>___</v>
      </c>
      <c r="I265" t="str">
        <f>COMBDG_Split_Tech!I265</f>
        <v>___</v>
      </c>
      <c r="J265" t="str">
        <f>COMBDG_Split_Tech!J265</f>
        <v>___</v>
      </c>
      <c r="K265" t="str">
        <f>COMBDG_Split_Tech!K265</f>
        <v>DHE</v>
      </c>
      <c r="L265" s="7">
        <f>IF(AND(L$1=2017,OR(F265="WH",F265="SH")),IF(COMBDG_Split_Tech!L265="",0,COMBDG_Split_Tech!L265),IF(L$1=2016,IF(COMBDG_Split_Tech!L265="",0,COMBDG_Split_Tech!L265),IF(COMBDG_Split_Tech!L265=1,1,IF(COMBDG_Split_Tech!L265="",0,IFERROR((COMBDG_Split_Tech!L265*(SUMIFS('AGG Activity_16'!B:B,'AGG Activity_16'!$A:$A,$B265)+SUMIFS('AGG Activity_EX'!B:B,'AGG Activity_EX'!$A:$A,$B265))-SUMIFS(Activity_EX!B:B,Activity_EX!$A:$A,$A265))/(SUMIFS('AGG Activity_16'!B:B,'AGG Activity_16'!$A:$A,$B265)),1)))))</f>
        <v>0</v>
      </c>
      <c r="M265" s="7">
        <f>IF(AND(M$1=2017,OR(G265="WH",G265="SH")),IF(COMBDG_Split_Tech!M265="",0,COMBDG_Split_Tech!M265),IF(M$1=2016,IF(COMBDG_Split_Tech!M265="",0,COMBDG_Split_Tech!M265),IF(COMBDG_Split_Tech!M265=1,1,IF(COMBDG_Split_Tech!M265="",0,IFERROR((COMBDG_Split_Tech!M265*(SUMIFS('AGG Activity_16'!C:C,'AGG Activity_16'!$A:$A,$B265)+SUMIFS('AGG Activity_EX'!C:C,'AGG Activity_EX'!$A:$A,$B265))-SUMIFS(Activity_EX!C:C,Activity_EX!$A:$A,$A265))/(SUMIFS('AGG Activity_16'!C:C,'AGG Activity_16'!$A:$A,$B265)),1)))))</f>
        <v>0</v>
      </c>
      <c r="N265" s="7">
        <f>IF(AND(N$1=2017,OR(H265="WH",H265="SH")),IF(COMBDG_Split_Tech!N265="",0,COMBDG_Split_Tech!N265),IF(N$1=2016,IF(COMBDG_Split_Tech!N265="",0,COMBDG_Split_Tech!N265),IF(COMBDG_Split_Tech!N265=1,1,IF(COMBDG_Split_Tech!N265="",0,IFERROR((COMBDG_Split_Tech!N265*(SUMIFS('AGG Activity_16'!D:D,'AGG Activity_16'!$A:$A,$B265)+SUMIFS('AGG Activity_EX'!D:D,'AGG Activity_EX'!$A:$A,$B265))-SUMIFS(Activity_EX!D:D,Activity_EX!$A:$A,$A265))/(SUMIFS('AGG Activity_16'!D:D,'AGG Activity_16'!$A:$A,$B265)),1)))))</f>
        <v>0</v>
      </c>
      <c r="O265" s="7">
        <f>IF(AND(O$1=2017,OR(I265="WH",I265="SH")),IF(COMBDG_Split_Tech!O265="",0,COMBDG_Split_Tech!O265),IF(O$1=2016,IF(COMBDG_Split_Tech!O265="",0,COMBDG_Split_Tech!O265),IF(COMBDG_Split_Tech!O265=1,1,IF(COMBDG_Split_Tech!O265="",0,IFERROR((COMBDG_Split_Tech!O265*(SUMIFS('AGG Activity_16'!E:E,'AGG Activity_16'!$A:$A,$B265)+SUMIFS('AGG Activity_EX'!E:E,'AGG Activity_EX'!$A:$A,$B265))-SUMIFS(Activity_EX!E:E,Activity_EX!$A:$A,$A265))/(SUMIFS('AGG Activity_16'!E:E,'AGG Activity_16'!$A:$A,$B265)),1)))))</f>
        <v>0</v>
      </c>
      <c r="P265" s="7">
        <f>IF(AND(P$1=2017,OR(J265="WH",J265="SH")),IF(COMBDG_Split_Tech!P265="",0,COMBDG_Split_Tech!P265),IF(P$1=2016,IF(COMBDG_Split_Tech!P265="",0,COMBDG_Split_Tech!P265),IF(COMBDG_Split_Tech!P265=1,1,IF(COMBDG_Split_Tech!P265="",0,IFERROR((COMBDG_Split_Tech!P265*(SUMIFS('AGG Activity_16'!F:F,'AGG Activity_16'!$A:$A,$B265)+SUMIFS('AGG Activity_EX'!F:F,'AGG Activity_EX'!$A:$A,$B265))-SUMIFS(Activity_EX!F:F,Activity_EX!$A:$A,$A265))/(SUMIFS('AGG Activity_16'!F:F,'AGG Activity_16'!$A:$A,$B265)),1)))))</f>
        <v>0</v>
      </c>
      <c r="Q265" s="7">
        <f>IF(AND(Q$1=2017,OR(K265="WH",K265="SH")),IF(COMBDG_Split_Tech!Q265="",0,COMBDG_Split_Tech!Q265),IF(Q$1=2016,IF(COMBDG_Split_Tech!Q265="",0,COMBDG_Split_Tech!Q265),IF(COMBDG_Split_Tech!Q265=1,1,IF(COMBDG_Split_Tech!Q265="",0,IFERROR((COMBDG_Split_Tech!Q265*(SUMIFS('AGG Activity_16'!G:G,'AGG Activity_16'!$A:$A,$B265)+SUMIFS('AGG Activity_EX'!G:G,'AGG Activity_EX'!$A:$A,$B265))-SUMIFS(Activity_EX!G:G,Activity_EX!$A:$A,$A265))/(SUMIFS('AGG Activity_16'!G:G,'AGG Activity_16'!$A:$A,$B265)),1)))))</f>
        <v>0</v>
      </c>
      <c r="R265" s="7">
        <f>IF(AND(R$1=2017,OR(L265="WH",L265="SH")),IF(COMBDG_Split_Tech!R265="",0,COMBDG_Split_Tech!R265),IF(R$1=2016,IF(COMBDG_Split_Tech!R265="",0,COMBDG_Split_Tech!R265),IF(COMBDG_Split_Tech!R265=1,1,IF(COMBDG_Split_Tech!R265="",0,IFERROR((COMBDG_Split_Tech!R265*(SUMIFS('AGG Activity_16'!H:H,'AGG Activity_16'!$A:$A,$B265)+SUMIFS('AGG Activity_EX'!H:H,'AGG Activity_EX'!$A:$A,$B265))-SUMIFS(Activity_EX!H:H,Activity_EX!$A:$A,$A265))/(SUMIFS('AGG Activity_16'!H:H,'AGG Activity_16'!$A:$A,$B265)),1)))))</f>
        <v>0</v>
      </c>
      <c r="S265" s="7">
        <f>IF(AND(S$1=2017,OR(M265="WH",M265="SH")),IF(COMBDG_Split_Tech!S265="",0,COMBDG_Split_Tech!S265),IF(S$1=2016,IF(COMBDG_Split_Tech!S265="",0,COMBDG_Split_Tech!S265),IF(COMBDG_Split_Tech!S265=1,1,IF(COMBDG_Split_Tech!S265="",0,IFERROR((COMBDG_Split_Tech!S265*(SUMIFS('AGG Activity_16'!I:I,'AGG Activity_16'!$A:$A,$B265)+SUMIFS('AGG Activity_EX'!I:I,'AGG Activity_EX'!$A:$A,$B265))-SUMIFS(Activity_EX!I:I,Activity_EX!$A:$A,$A265))/(SUMIFS('AGG Activity_16'!I:I,'AGG Activity_16'!$A:$A,$B265)),1)))))</f>
        <v>0</v>
      </c>
      <c r="T265" s="7">
        <f>IF(AND(T$1=2017,OR(N265="WH",N265="SH")),IF(COMBDG_Split_Tech!T265="",0,COMBDG_Split_Tech!T265),IF(T$1=2016,IF(COMBDG_Split_Tech!T265="",0,COMBDG_Split_Tech!T265),IF(COMBDG_Split_Tech!T265=1,1,IF(COMBDG_Split_Tech!T265="",0,IFERROR((COMBDG_Split_Tech!T265*(SUMIFS('AGG Activity_16'!J:J,'AGG Activity_16'!$A:$A,$B265)+SUMIFS('AGG Activity_EX'!J:J,'AGG Activity_EX'!$A:$A,$B265))-SUMIFS(Activity_EX!J:J,Activity_EX!$A:$A,$A265))/(SUMIFS('AGG Activity_16'!J:J,'AGG Activity_16'!$A:$A,$B265)),1)))))</f>
        <v>0</v>
      </c>
      <c r="U265" s="7">
        <f>IF(AND(U$1=2017,OR(O265="WH",O265="SH")),IF(COMBDG_Split_Tech!U265="",0,COMBDG_Split_Tech!U265),IF(U$1=2016,IF(COMBDG_Split_Tech!U265="",0,COMBDG_Split_Tech!U265),IF(COMBDG_Split_Tech!U265=1,1,IF(COMBDG_Split_Tech!U265="",0,IFERROR((COMBDG_Split_Tech!U265*(SUMIFS('AGG Activity_16'!K:K,'AGG Activity_16'!$A:$A,$B265)+SUMIFS('AGG Activity_EX'!K:K,'AGG Activity_EX'!$A:$A,$B265))-SUMIFS(Activity_EX!K:K,Activity_EX!$A:$A,$A265))/(SUMIFS('AGG Activity_16'!K:K,'AGG Activity_16'!$A:$A,$B265)),1)))))</f>
        <v>0</v>
      </c>
    </row>
    <row r="266" spans="1:21" x14ac:dyDescent="0.25">
      <c r="A266" t="str">
        <f>COMBDG_Split_Tech!A266</f>
        <v>COMBDGICINewWH______STDELC</v>
      </c>
      <c r="B266" t="str">
        <f>COMBDG_Split_Tech!B266</f>
        <v>COMBDGICINewWH</v>
      </c>
      <c r="C266" t="str">
        <f>COMBDG_Split_Tech!C266</f>
        <v>COM</v>
      </c>
      <c r="D266" t="str">
        <f>COMBDG_Split_Tech!D266</f>
        <v>BDG</v>
      </c>
      <c r="E266" t="str">
        <f>COMBDG_Split_Tech!E266</f>
        <v>ICI</v>
      </c>
      <c r="F266" t="str">
        <f>COMBDG_Split_Tech!F266</f>
        <v>New</v>
      </c>
      <c r="G266" t="str">
        <f>COMBDG_Split_Tech!G266</f>
        <v>WH</v>
      </c>
      <c r="H266" t="str">
        <f>COMBDG_Split_Tech!H266</f>
        <v>___</v>
      </c>
      <c r="I266" t="str">
        <f>COMBDG_Split_Tech!I266</f>
        <v>___</v>
      </c>
      <c r="J266" t="str">
        <f>COMBDG_Split_Tech!J266</f>
        <v>STD</v>
      </c>
      <c r="K266" t="str">
        <f>COMBDG_Split_Tech!K266</f>
        <v>ELC</v>
      </c>
      <c r="L266" s="7">
        <f>IF(AND(L$1=2017,OR(F266="WH",F266="SH")),IF(COMBDG_Split_Tech!L266="",0,COMBDG_Split_Tech!L266),IF(L$1=2016,IF(COMBDG_Split_Tech!L266="",0,COMBDG_Split_Tech!L266),IF(COMBDG_Split_Tech!L266=1,1,IF(COMBDG_Split_Tech!L266="",0,IFERROR((COMBDG_Split_Tech!L266*(SUMIFS('AGG Activity_16'!B:B,'AGG Activity_16'!$A:$A,$B266)+SUMIFS('AGG Activity_EX'!B:B,'AGG Activity_EX'!$A:$A,$B266))-SUMIFS(Activity_EX!B:B,Activity_EX!$A:$A,$A266))/(SUMIFS('AGG Activity_16'!B:B,'AGG Activity_16'!$A:$A,$B266)),1)))))</f>
        <v>0</v>
      </c>
      <c r="M266" s="7">
        <f>IF(AND(M$1=2017,OR(G266="WH",G266="SH")),IF(COMBDG_Split_Tech!M266="",0,COMBDG_Split_Tech!M266),IF(M$1=2016,IF(COMBDG_Split_Tech!M266="",0,COMBDG_Split_Tech!M266),IF(COMBDG_Split_Tech!M266=1,1,IF(COMBDG_Split_Tech!M266="",0,IFERROR((COMBDG_Split_Tech!M266*(SUMIFS('AGG Activity_16'!C:C,'AGG Activity_16'!$A:$A,$B266)+SUMIFS('AGG Activity_EX'!C:C,'AGG Activity_EX'!$A:$A,$B266))-SUMIFS(Activity_EX!C:C,Activity_EX!$A:$A,$A266))/(SUMIFS('AGG Activity_16'!C:C,'AGG Activity_16'!$A:$A,$B266)),1)))))</f>
        <v>0</v>
      </c>
      <c r="N266" s="7">
        <f>IF(AND(N$1=2017,OR(H266="WH",H266="SH")),IF(COMBDG_Split_Tech!N266="",0,COMBDG_Split_Tech!N266),IF(N$1=2016,IF(COMBDG_Split_Tech!N266="",0,COMBDG_Split_Tech!N266),IF(COMBDG_Split_Tech!N266=1,1,IF(COMBDG_Split_Tech!N266="",0,IFERROR((COMBDG_Split_Tech!N266*(SUMIFS('AGG Activity_16'!D:D,'AGG Activity_16'!$A:$A,$B266)+SUMIFS('AGG Activity_EX'!D:D,'AGG Activity_EX'!$A:$A,$B266))-SUMIFS(Activity_EX!D:D,Activity_EX!$A:$A,$A266))/(SUMIFS('AGG Activity_16'!D:D,'AGG Activity_16'!$A:$A,$B266)),1)))))</f>
        <v>0</v>
      </c>
      <c r="O266" s="7">
        <f>IF(AND(O$1=2017,OR(I266="WH",I266="SH")),IF(COMBDG_Split_Tech!O266="",0,COMBDG_Split_Tech!O266),IF(O$1=2016,IF(COMBDG_Split_Tech!O266="",0,COMBDG_Split_Tech!O266),IF(COMBDG_Split_Tech!O266=1,1,IF(COMBDG_Split_Tech!O266="",0,IFERROR((COMBDG_Split_Tech!O266*(SUMIFS('AGG Activity_16'!E:E,'AGG Activity_16'!$A:$A,$B266)+SUMIFS('AGG Activity_EX'!E:E,'AGG Activity_EX'!$A:$A,$B266))-SUMIFS(Activity_EX!E:E,Activity_EX!$A:$A,$A266))/(SUMIFS('AGG Activity_16'!E:E,'AGG Activity_16'!$A:$A,$B266)),1)))))</f>
        <v>0</v>
      </c>
      <c r="P266" s="7">
        <f>IF(AND(P$1=2017,OR(J266="WH",J266="SH")),IF(COMBDG_Split_Tech!P266="",0,COMBDG_Split_Tech!P266),IF(P$1=2016,IF(COMBDG_Split_Tech!P266="",0,COMBDG_Split_Tech!P266),IF(COMBDG_Split_Tech!P266=1,1,IF(COMBDG_Split_Tech!P266="",0,IFERROR((COMBDG_Split_Tech!P266*(SUMIFS('AGG Activity_16'!F:F,'AGG Activity_16'!$A:$A,$B266)+SUMIFS('AGG Activity_EX'!F:F,'AGG Activity_EX'!$A:$A,$B266))-SUMIFS(Activity_EX!F:F,Activity_EX!$A:$A,$A266))/(SUMIFS('AGG Activity_16'!F:F,'AGG Activity_16'!$A:$A,$B266)),1)))))</f>
        <v>0</v>
      </c>
      <c r="Q266" s="7">
        <f>IF(AND(Q$1=2017,OR(K266="WH",K266="SH")),IF(COMBDG_Split_Tech!Q266="",0,COMBDG_Split_Tech!Q266),IF(Q$1=2016,IF(COMBDG_Split_Tech!Q266="",0,COMBDG_Split_Tech!Q266),IF(COMBDG_Split_Tech!Q266=1,1,IF(COMBDG_Split_Tech!Q266="",0,IFERROR((COMBDG_Split_Tech!Q266*(SUMIFS('AGG Activity_16'!G:G,'AGG Activity_16'!$A:$A,$B266)+SUMIFS('AGG Activity_EX'!G:G,'AGG Activity_EX'!$A:$A,$B266))-SUMIFS(Activity_EX!G:G,Activity_EX!$A:$A,$A266))/(SUMIFS('AGG Activity_16'!G:G,'AGG Activity_16'!$A:$A,$B266)),1)))))</f>
        <v>0</v>
      </c>
      <c r="R266" s="7">
        <f>IF(AND(R$1=2017,OR(L266="WH",L266="SH")),IF(COMBDG_Split_Tech!R266="",0,COMBDG_Split_Tech!R266),IF(R$1=2016,IF(COMBDG_Split_Tech!R266="",0,COMBDG_Split_Tech!R266),IF(COMBDG_Split_Tech!R266=1,1,IF(COMBDG_Split_Tech!R266="",0,IFERROR((COMBDG_Split_Tech!R266*(SUMIFS('AGG Activity_16'!H:H,'AGG Activity_16'!$A:$A,$B266)+SUMIFS('AGG Activity_EX'!H:H,'AGG Activity_EX'!$A:$A,$B266))-SUMIFS(Activity_EX!H:H,Activity_EX!$A:$A,$A266))/(SUMIFS('AGG Activity_16'!H:H,'AGG Activity_16'!$A:$A,$B266)),1)))))</f>
        <v>0</v>
      </c>
      <c r="S266" s="7">
        <f>IF(AND(S$1=2017,OR(M266="WH",M266="SH")),IF(COMBDG_Split_Tech!S266="",0,COMBDG_Split_Tech!S266),IF(S$1=2016,IF(COMBDG_Split_Tech!S266="",0,COMBDG_Split_Tech!S266),IF(COMBDG_Split_Tech!S266=1,1,IF(COMBDG_Split_Tech!S266="",0,IFERROR((COMBDG_Split_Tech!S266*(SUMIFS('AGG Activity_16'!I:I,'AGG Activity_16'!$A:$A,$B266)+SUMIFS('AGG Activity_EX'!I:I,'AGG Activity_EX'!$A:$A,$B266))-SUMIFS(Activity_EX!I:I,Activity_EX!$A:$A,$A266))/(SUMIFS('AGG Activity_16'!I:I,'AGG Activity_16'!$A:$A,$B266)),1)))))</f>
        <v>0</v>
      </c>
      <c r="T266" s="7">
        <f>IF(AND(T$1=2017,OR(N266="WH",N266="SH")),IF(COMBDG_Split_Tech!T266="",0,COMBDG_Split_Tech!T266),IF(T$1=2016,IF(COMBDG_Split_Tech!T266="",0,COMBDG_Split_Tech!T266),IF(COMBDG_Split_Tech!T266=1,1,IF(COMBDG_Split_Tech!T266="",0,IFERROR((COMBDG_Split_Tech!T266*(SUMIFS('AGG Activity_16'!J:J,'AGG Activity_16'!$A:$A,$B266)+SUMIFS('AGG Activity_EX'!J:J,'AGG Activity_EX'!$A:$A,$B266))-SUMIFS(Activity_EX!J:J,Activity_EX!$A:$A,$A266))/(SUMIFS('AGG Activity_16'!J:J,'AGG Activity_16'!$A:$A,$B266)),1)))))</f>
        <v>0</v>
      </c>
      <c r="U266" s="7">
        <f>IF(AND(U$1=2017,OR(O266="WH",O266="SH")),IF(COMBDG_Split_Tech!U266="",0,COMBDG_Split_Tech!U266),IF(U$1=2016,IF(COMBDG_Split_Tech!U266="",0,COMBDG_Split_Tech!U266),IF(COMBDG_Split_Tech!U266=1,1,IF(COMBDG_Split_Tech!U266="",0,IFERROR((COMBDG_Split_Tech!U266*(SUMIFS('AGG Activity_16'!K:K,'AGG Activity_16'!$A:$A,$B266)+SUMIFS('AGG Activity_EX'!K:K,'AGG Activity_EX'!$A:$A,$B266))-SUMIFS(Activity_EX!K:K,Activity_EX!$A:$A,$A266))/(SUMIFS('AGG Activity_16'!K:K,'AGG Activity_16'!$A:$A,$B266)),1)))))</f>
        <v>0</v>
      </c>
    </row>
    <row r="267" spans="1:21" x14ac:dyDescent="0.25">
      <c r="A267" t="str">
        <f>COMBDG_Split_Tech!A267</f>
        <v>COMBDGICINewWH______STDHFO</v>
      </c>
      <c r="B267" t="str">
        <f>COMBDG_Split_Tech!B267</f>
        <v>COMBDGICINewWH</v>
      </c>
      <c r="C267" t="str">
        <f>COMBDG_Split_Tech!C267</f>
        <v>COM</v>
      </c>
      <c r="D267" t="str">
        <f>COMBDG_Split_Tech!D267</f>
        <v>BDG</v>
      </c>
      <c r="E267" t="str">
        <f>COMBDG_Split_Tech!E267</f>
        <v>ICI</v>
      </c>
      <c r="F267" t="str">
        <f>COMBDG_Split_Tech!F267</f>
        <v>New</v>
      </c>
      <c r="G267" t="str">
        <f>COMBDG_Split_Tech!G267</f>
        <v>WH</v>
      </c>
      <c r="H267" t="str">
        <f>COMBDG_Split_Tech!H267</f>
        <v>___</v>
      </c>
      <c r="I267" t="str">
        <f>COMBDG_Split_Tech!I267</f>
        <v>___</v>
      </c>
      <c r="J267" t="str">
        <f>COMBDG_Split_Tech!J267</f>
        <v>STD</v>
      </c>
      <c r="K267" t="str">
        <f>COMBDG_Split_Tech!K267</f>
        <v>HFO</v>
      </c>
      <c r="L267" s="7">
        <f>IF(AND(L$1=2017,OR(F267="WH",F267="SH")),IF(COMBDG_Split_Tech!L267="",0,COMBDG_Split_Tech!L267),IF(L$1=2016,IF(COMBDG_Split_Tech!L267="",0,COMBDG_Split_Tech!L267),IF(COMBDG_Split_Tech!L267=1,1,IF(COMBDG_Split_Tech!L267="",0,IFERROR((COMBDG_Split_Tech!L267*(SUMIFS('AGG Activity_16'!B:B,'AGG Activity_16'!$A:$A,$B267)+SUMIFS('AGG Activity_EX'!B:B,'AGG Activity_EX'!$A:$A,$B267))-SUMIFS(Activity_EX!B:B,Activity_EX!$A:$A,$A267))/(SUMIFS('AGG Activity_16'!B:B,'AGG Activity_16'!$A:$A,$B267)),1)))))</f>
        <v>0</v>
      </c>
      <c r="M267" s="7">
        <f>IF(AND(M$1=2017,OR(G267="WH",G267="SH")),IF(COMBDG_Split_Tech!M267="",0,COMBDG_Split_Tech!M267),IF(M$1=2016,IF(COMBDG_Split_Tech!M267="",0,COMBDG_Split_Tech!M267),IF(COMBDG_Split_Tech!M267=1,1,IF(COMBDG_Split_Tech!M267="",0,IFERROR((COMBDG_Split_Tech!M267*(SUMIFS('AGG Activity_16'!C:C,'AGG Activity_16'!$A:$A,$B267)+SUMIFS('AGG Activity_EX'!C:C,'AGG Activity_EX'!$A:$A,$B267))-SUMIFS(Activity_EX!C:C,Activity_EX!$A:$A,$A267))/(SUMIFS('AGG Activity_16'!C:C,'AGG Activity_16'!$A:$A,$B267)),1)))))</f>
        <v>0</v>
      </c>
      <c r="N267" s="7">
        <f>IF(AND(N$1=2017,OR(H267="WH",H267="SH")),IF(COMBDG_Split_Tech!N267="",0,COMBDG_Split_Tech!N267),IF(N$1=2016,IF(COMBDG_Split_Tech!N267="",0,COMBDG_Split_Tech!N267),IF(COMBDG_Split_Tech!N267=1,1,IF(COMBDG_Split_Tech!N267="",0,IFERROR((COMBDG_Split_Tech!N267*(SUMIFS('AGG Activity_16'!D:D,'AGG Activity_16'!$A:$A,$B267)+SUMIFS('AGG Activity_EX'!D:D,'AGG Activity_EX'!$A:$A,$B267))-SUMIFS(Activity_EX!D:D,Activity_EX!$A:$A,$A267))/(SUMIFS('AGG Activity_16'!D:D,'AGG Activity_16'!$A:$A,$B267)),1)))))</f>
        <v>0</v>
      </c>
      <c r="O267" s="7">
        <f>IF(AND(O$1=2017,OR(I267="WH",I267="SH")),IF(COMBDG_Split_Tech!O267="",0,COMBDG_Split_Tech!O267),IF(O$1=2016,IF(COMBDG_Split_Tech!O267="",0,COMBDG_Split_Tech!O267),IF(COMBDG_Split_Tech!O267=1,1,IF(COMBDG_Split_Tech!O267="",0,IFERROR((COMBDG_Split_Tech!O267*(SUMIFS('AGG Activity_16'!E:E,'AGG Activity_16'!$A:$A,$B267)+SUMIFS('AGG Activity_EX'!E:E,'AGG Activity_EX'!$A:$A,$B267))-SUMIFS(Activity_EX!E:E,Activity_EX!$A:$A,$A267))/(SUMIFS('AGG Activity_16'!E:E,'AGG Activity_16'!$A:$A,$B267)),1)))))</f>
        <v>0</v>
      </c>
      <c r="P267" s="7">
        <f>IF(AND(P$1=2017,OR(J267="WH",J267="SH")),IF(COMBDG_Split_Tech!P267="",0,COMBDG_Split_Tech!P267),IF(P$1=2016,IF(COMBDG_Split_Tech!P267="",0,COMBDG_Split_Tech!P267),IF(COMBDG_Split_Tech!P267=1,1,IF(COMBDG_Split_Tech!P267="",0,IFERROR((COMBDG_Split_Tech!P267*(SUMIFS('AGG Activity_16'!F:F,'AGG Activity_16'!$A:$A,$B267)+SUMIFS('AGG Activity_EX'!F:F,'AGG Activity_EX'!$A:$A,$B267))-SUMIFS(Activity_EX!F:F,Activity_EX!$A:$A,$A267))/(SUMIFS('AGG Activity_16'!F:F,'AGG Activity_16'!$A:$A,$B267)),1)))))</f>
        <v>0</v>
      </c>
      <c r="Q267" s="7">
        <f>IF(AND(Q$1=2017,OR(K267="WH",K267="SH")),IF(COMBDG_Split_Tech!Q267="",0,COMBDG_Split_Tech!Q267),IF(Q$1=2016,IF(COMBDG_Split_Tech!Q267="",0,COMBDG_Split_Tech!Q267),IF(COMBDG_Split_Tech!Q267=1,1,IF(COMBDG_Split_Tech!Q267="",0,IFERROR((COMBDG_Split_Tech!Q267*(SUMIFS('AGG Activity_16'!G:G,'AGG Activity_16'!$A:$A,$B267)+SUMIFS('AGG Activity_EX'!G:G,'AGG Activity_EX'!$A:$A,$B267))-SUMIFS(Activity_EX!G:G,Activity_EX!$A:$A,$A267))/(SUMIFS('AGG Activity_16'!G:G,'AGG Activity_16'!$A:$A,$B267)),1)))))</f>
        <v>0</v>
      </c>
      <c r="R267" s="7">
        <f>IF(AND(R$1=2017,OR(L267="WH",L267="SH")),IF(COMBDG_Split_Tech!R267="",0,COMBDG_Split_Tech!R267),IF(R$1=2016,IF(COMBDG_Split_Tech!R267="",0,COMBDG_Split_Tech!R267),IF(COMBDG_Split_Tech!R267=1,1,IF(COMBDG_Split_Tech!R267="",0,IFERROR((COMBDG_Split_Tech!R267*(SUMIFS('AGG Activity_16'!H:H,'AGG Activity_16'!$A:$A,$B267)+SUMIFS('AGG Activity_EX'!H:H,'AGG Activity_EX'!$A:$A,$B267))-SUMIFS(Activity_EX!H:H,Activity_EX!$A:$A,$A267))/(SUMIFS('AGG Activity_16'!H:H,'AGG Activity_16'!$A:$A,$B267)),1)))))</f>
        <v>0</v>
      </c>
      <c r="S267" s="7">
        <f>IF(AND(S$1=2017,OR(M267="WH",M267="SH")),IF(COMBDG_Split_Tech!S267="",0,COMBDG_Split_Tech!S267),IF(S$1=2016,IF(COMBDG_Split_Tech!S267="",0,COMBDG_Split_Tech!S267),IF(COMBDG_Split_Tech!S267=1,1,IF(COMBDG_Split_Tech!S267="",0,IFERROR((COMBDG_Split_Tech!S267*(SUMIFS('AGG Activity_16'!I:I,'AGG Activity_16'!$A:$A,$B267)+SUMIFS('AGG Activity_EX'!I:I,'AGG Activity_EX'!$A:$A,$B267))-SUMIFS(Activity_EX!I:I,Activity_EX!$A:$A,$A267))/(SUMIFS('AGG Activity_16'!I:I,'AGG Activity_16'!$A:$A,$B267)),1)))))</f>
        <v>0</v>
      </c>
      <c r="T267" s="7">
        <f>IF(AND(T$1=2017,OR(N267="WH",N267="SH")),IF(COMBDG_Split_Tech!T267="",0,COMBDG_Split_Tech!T267),IF(T$1=2016,IF(COMBDG_Split_Tech!T267="",0,COMBDG_Split_Tech!T267),IF(COMBDG_Split_Tech!T267=1,1,IF(COMBDG_Split_Tech!T267="",0,IFERROR((COMBDG_Split_Tech!T267*(SUMIFS('AGG Activity_16'!J:J,'AGG Activity_16'!$A:$A,$B267)+SUMIFS('AGG Activity_EX'!J:J,'AGG Activity_EX'!$A:$A,$B267))-SUMIFS(Activity_EX!J:J,Activity_EX!$A:$A,$A267))/(SUMIFS('AGG Activity_16'!J:J,'AGG Activity_16'!$A:$A,$B267)),1)))))</f>
        <v>0</v>
      </c>
      <c r="U267" s="7">
        <f>IF(AND(U$1=2017,OR(O267="WH",O267="SH")),IF(COMBDG_Split_Tech!U267="",0,COMBDG_Split_Tech!U267),IF(U$1=2016,IF(COMBDG_Split_Tech!U267="",0,COMBDG_Split_Tech!U267),IF(COMBDG_Split_Tech!U267=1,1,IF(COMBDG_Split_Tech!U267="",0,IFERROR((COMBDG_Split_Tech!U267*(SUMIFS('AGG Activity_16'!K:K,'AGG Activity_16'!$A:$A,$B267)+SUMIFS('AGG Activity_EX'!K:K,'AGG Activity_EX'!$A:$A,$B267))-SUMIFS(Activity_EX!K:K,Activity_EX!$A:$A,$A267))/(SUMIFS('AGG Activity_16'!K:K,'AGG Activity_16'!$A:$A,$B267)),1)))))</f>
        <v>0</v>
      </c>
    </row>
    <row r="268" spans="1:21" x14ac:dyDescent="0.25">
      <c r="A268" t="str">
        <f>COMBDG_Split_Tech!A268</f>
        <v>COMBDGICINewWH______STDKER</v>
      </c>
      <c r="B268" t="str">
        <f>COMBDG_Split_Tech!B268</f>
        <v>COMBDGICINewWH</v>
      </c>
      <c r="C268" t="str">
        <f>COMBDG_Split_Tech!C268</f>
        <v>COM</v>
      </c>
      <c r="D268" t="str">
        <f>COMBDG_Split_Tech!D268</f>
        <v>BDG</v>
      </c>
      <c r="E268" t="str">
        <f>COMBDG_Split_Tech!E268</f>
        <v>ICI</v>
      </c>
      <c r="F268" t="str">
        <f>COMBDG_Split_Tech!F268</f>
        <v>New</v>
      </c>
      <c r="G268" t="str">
        <f>COMBDG_Split_Tech!G268</f>
        <v>WH</v>
      </c>
      <c r="H268" t="str">
        <f>COMBDG_Split_Tech!H268</f>
        <v>___</v>
      </c>
      <c r="I268" t="str">
        <f>COMBDG_Split_Tech!I268</f>
        <v>___</v>
      </c>
      <c r="J268" t="str">
        <f>COMBDG_Split_Tech!J268</f>
        <v>STD</v>
      </c>
      <c r="K268" t="str">
        <f>COMBDG_Split_Tech!K268</f>
        <v>KER</v>
      </c>
      <c r="L268" s="7">
        <f>IF(AND(L$1=2017,OR(F268="WH",F268="SH")),IF(COMBDG_Split_Tech!L268="",0,COMBDG_Split_Tech!L268),IF(L$1=2016,IF(COMBDG_Split_Tech!L268="",0,COMBDG_Split_Tech!L268),IF(COMBDG_Split_Tech!L268=1,1,IF(COMBDG_Split_Tech!L268="",0,IFERROR((COMBDG_Split_Tech!L268*(SUMIFS('AGG Activity_16'!B:B,'AGG Activity_16'!$A:$A,$B268)+SUMIFS('AGG Activity_EX'!B:B,'AGG Activity_EX'!$A:$A,$B268))-SUMIFS(Activity_EX!B:B,Activity_EX!$A:$A,$A268))/(SUMIFS('AGG Activity_16'!B:B,'AGG Activity_16'!$A:$A,$B268)),1)))))</f>
        <v>0</v>
      </c>
      <c r="M268" s="7">
        <f>IF(AND(M$1=2017,OR(G268="WH",G268="SH")),IF(COMBDG_Split_Tech!M268="",0,COMBDG_Split_Tech!M268),IF(M$1=2016,IF(COMBDG_Split_Tech!M268="",0,COMBDG_Split_Tech!M268),IF(COMBDG_Split_Tech!M268=1,1,IF(COMBDG_Split_Tech!M268="",0,IFERROR((COMBDG_Split_Tech!M268*(SUMIFS('AGG Activity_16'!C:C,'AGG Activity_16'!$A:$A,$B268)+SUMIFS('AGG Activity_EX'!C:C,'AGG Activity_EX'!$A:$A,$B268))-SUMIFS(Activity_EX!C:C,Activity_EX!$A:$A,$A268))/(SUMIFS('AGG Activity_16'!C:C,'AGG Activity_16'!$A:$A,$B268)),1)))))</f>
        <v>0</v>
      </c>
      <c r="N268" s="7">
        <f>IF(AND(N$1=2017,OR(H268="WH",H268="SH")),IF(COMBDG_Split_Tech!N268="",0,COMBDG_Split_Tech!N268),IF(N$1=2016,IF(COMBDG_Split_Tech!N268="",0,COMBDG_Split_Tech!N268),IF(COMBDG_Split_Tech!N268=1,1,IF(COMBDG_Split_Tech!N268="",0,IFERROR((COMBDG_Split_Tech!N268*(SUMIFS('AGG Activity_16'!D:D,'AGG Activity_16'!$A:$A,$B268)+SUMIFS('AGG Activity_EX'!D:D,'AGG Activity_EX'!$A:$A,$B268))-SUMIFS(Activity_EX!D:D,Activity_EX!$A:$A,$A268))/(SUMIFS('AGG Activity_16'!D:D,'AGG Activity_16'!$A:$A,$B268)),1)))))</f>
        <v>0</v>
      </c>
      <c r="O268" s="7">
        <f>IF(AND(O$1=2017,OR(I268="WH",I268="SH")),IF(COMBDG_Split_Tech!O268="",0,COMBDG_Split_Tech!O268),IF(O$1=2016,IF(COMBDG_Split_Tech!O268="",0,COMBDG_Split_Tech!O268),IF(COMBDG_Split_Tech!O268=1,1,IF(COMBDG_Split_Tech!O268="",0,IFERROR((COMBDG_Split_Tech!O268*(SUMIFS('AGG Activity_16'!E:E,'AGG Activity_16'!$A:$A,$B268)+SUMIFS('AGG Activity_EX'!E:E,'AGG Activity_EX'!$A:$A,$B268))-SUMIFS(Activity_EX!E:E,Activity_EX!$A:$A,$A268))/(SUMIFS('AGG Activity_16'!E:E,'AGG Activity_16'!$A:$A,$B268)),1)))))</f>
        <v>0</v>
      </c>
      <c r="P268" s="7">
        <f>IF(AND(P$1=2017,OR(J268="WH",J268="SH")),IF(COMBDG_Split_Tech!P268="",0,COMBDG_Split_Tech!P268),IF(P$1=2016,IF(COMBDG_Split_Tech!P268="",0,COMBDG_Split_Tech!P268),IF(COMBDG_Split_Tech!P268=1,1,IF(COMBDG_Split_Tech!P268="",0,IFERROR((COMBDG_Split_Tech!P268*(SUMIFS('AGG Activity_16'!F:F,'AGG Activity_16'!$A:$A,$B268)+SUMIFS('AGG Activity_EX'!F:F,'AGG Activity_EX'!$A:$A,$B268))-SUMIFS(Activity_EX!F:F,Activity_EX!$A:$A,$A268))/(SUMIFS('AGG Activity_16'!F:F,'AGG Activity_16'!$A:$A,$B268)),1)))))</f>
        <v>0</v>
      </c>
      <c r="Q268" s="7">
        <f>IF(AND(Q$1=2017,OR(K268="WH",K268="SH")),IF(COMBDG_Split_Tech!Q268="",0,COMBDG_Split_Tech!Q268),IF(Q$1=2016,IF(COMBDG_Split_Tech!Q268="",0,COMBDG_Split_Tech!Q268),IF(COMBDG_Split_Tech!Q268=1,1,IF(COMBDG_Split_Tech!Q268="",0,IFERROR((COMBDG_Split_Tech!Q268*(SUMIFS('AGG Activity_16'!G:G,'AGG Activity_16'!$A:$A,$B268)+SUMIFS('AGG Activity_EX'!G:G,'AGG Activity_EX'!$A:$A,$B268))-SUMIFS(Activity_EX!G:G,Activity_EX!$A:$A,$A268))/(SUMIFS('AGG Activity_16'!G:G,'AGG Activity_16'!$A:$A,$B268)),1)))))</f>
        <v>0</v>
      </c>
      <c r="R268" s="7">
        <f>IF(AND(R$1=2017,OR(L268="WH",L268="SH")),IF(COMBDG_Split_Tech!R268="",0,COMBDG_Split_Tech!R268),IF(R$1=2016,IF(COMBDG_Split_Tech!R268="",0,COMBDG_Split_Tech!R268),IF(COMBDG_Split_Tech!R268=1,1,IF(COMBDG_Split_Tech!R268="",0,IFERROR((COMBDG_Split_Tech!R268*(SUMIFS('AGG Activity_16'!H:H,'AGG Activity_16'!$A:$A,$B268)+SUMIFS('AGG Activity_EX'!H:H,'AGG Activity_EX'!$A:$A,$B268))-SUMIFS(Activity_EX!H:H,Activity_EX!$A:$A,$A268))/(SUMIFS('AGG Activity_16'!H:H,'AGG Activity_16'!$A:$A,$B268)),1)))))</f>
        <v>0</v>
      </c>
      <c r="S268" s="7">
        <f>IF(AND(S$1=2017,OR(M268="WH",M268="SH")),IF(COMBDG_Split_Tech!S268="",0,COMBDG_Split_Tech!S268),IF(S$1=2016,IF(COMBDG_Split_Tech!S268="",0,COMBDG_Split_Tech!S268),IF(COMBDG_Split_Tech!S268=1,1,IF(COMBDG_Split_Tech!S268="",0,IFERROR((COMBDG_Split_Tech!S268*(SUMIFS('AGG Activity_16'!I:I,'AGG Activity_16'!$A:$A,$B268)+SUMIFS('AGG Activity_EX'!I:I,'AGG Activity_EX'!$A:$A,$B268))-SUMIFS(Activity_EX!I:I,Activity_EX!$A:$A,$A268))/(SUMIFS('AGG Activity_16'!I:I,'AGG Activity_16'!$A:$A,$B268)),1)))))</f>
        <v>0</v>
      </c>
      <c r="T268" s="7">
        <f>IF(AND(T$1=2017,OR(N268="WH",N268="SH")),IF(COMBDG_Split_Tech!T268="",0,COMBDG_Split_Tech!T268),IF(T$1=2016,IF(COMBDG_Split_Tech!T268="",0,COMBDG_Split_Tech!T268),IF(COMBDG_Split_Tech!T268=1,1,IF(COMBDG_Split_Tech!T268="",0,IFERROR((COMBDG_Split_Tech!T268*(SUMIFS('AGG Activity_16'!J:J,'AGG Activity_16'!$A:$A,$B268)+SUMIFS('AGG Activity_EX'!J:J,'AGG Activity_EX'!$A:$A,$B268))-SUMIFS(Activity_EX!J:J,Activity_EX!$A:$A,$A268))/(SUMIFS('AGG Activity_16'!J:J,'AGG Activity_16'!$A:$A,$B268)),1)))))</f>
        <v>0</v>
      </c>
      <c r="U268" s="7">
        <f>IF(AND(U$1=2017,OR(O268="WH",O268="SH")),IF(COMBDG_Split_Tech!U268="",0,COMBDG_Split_Tech!U268),IF(U$1=2016,IF(COMBDG_Split_Tech!U268="",0,COMBDG_Split_Tech!U268),IF(COMBDG_Split_Tech!U268=1,1,IF(COMBDG_Split_Tech!U268="",0,IFERROR((COMBDG_Split_Tech!U268*(SUMIFS('AGG Activity_16'!K:K,'AGG Activity_16'!$A:$A,$B268)+SUMIFS('AGG Activity_EX'!K:K,'AGG Activity_EX'!$A:$A,$B268))-SUMIFS(Activity_EX!K:K,Activity_EX!$A:$A,$A268))/(SUMIFS('AGG Activity_16'!K:K,'AGG Activity_16'!$A:$A,$B268)),1)))))</f>
        <v>0</v>
      </c>
    </row>
    <row r="269" spans="1:21" x14ac:dyDescent="0.25">
      <c r="A269" t="str">
        <f>COMBDG_Split_Tech!A269</f>
        <v>COMBDGICINewWH______STDLFO</v>
      </c>
      <c r="B269" t="str">
        <f>COMBDG_Split_Tech!B269</f>
        <v>COMBDGICINewWH</v>
      </c>
      <c r="C269" t="str">
        <f>COMBDG_Split_Tech!C269</f>
        <v>COM</v>
      </c>
      <c r="D269" t="str">
        <f>COMBDG_Split_Tech!D269</f>
        <v>BDG</v>
      </c>
      <c r="E269" t="str">
        <f>COMBDG_Split_Tech!E269</f>
        <v>ICI</v>
      </c>
      <c r="F269" t="str">
        <f>COMBDG_Split_Tech!F269</f>
        <v>New</v>
      </c>
      <c r="G269" t="str">
        <f>COMBDG_Split_Tech!G269</f>
        <v>WH</v>
      </c>
      <c r="H269" t="str">
        <f>COMBDG_Split_Tech!H269</f>
        <v>___</v>
      </c>
      <c r="I269" t="str">
        <f>COMBDG_Split_Tech!I269</f>
        <v>___</v>
      </c>
      <c r="J269" t="str">
        <f>COMBDG_Split_Tech!J269</f>
        <v>STD</v>
      </c>
      <c r="K269" t="str">
        <f>COMBDG_Split_Tech!K269</f>
        <v>LFO</v>
      </c>
      <c r="L269" s="7">
        <f>IF(AND(L$1=2017,OR(F269="WH",F269="SH")),IF(COMBDG_Split_Tech!L269="",0,COMBDG_Split_Tech!L269),IF(L$1=2016,IF(COMBDG_Split_Tech!L269="",0,COMBDG_Split_Tech!L269),IF(COMBDG_Split_Tech!L269=1,1,IF(COMBDG_Split_Tech!L269="",0,IFERROR((COMBDG_Split_Tech!L269*(SUMIFS('AGG Activity_16'!B:B,'AGG Activity_16'!$A:$A,$B269)+SUMIFS('AGG Activity_EX'!B:B,'AGG Activity_EX'!$A:$A,$B269))-SUMIFS(Activity_EX!B:B,Activity_EX!$A:$A,$A269))/(SUMIFS('AGG Activity_16'!B:B,'AGG Activity_16'!$A:$A,$B269)),1)))))</f>
        <v>0</v>
      </c>
      <c r="M269" s="7">
        <f>IF(AND(M$1=2017,OR(G269="WH",G269="SH")),IF(COMBDG_Split_Tech!M269="",0,COMBDG_Split_Tech!M269),IF(M$1=2016,IF(COMBDG_Split_Tech!M269="",0,COMBDG_Split_Tech!M269),IF(COMBDG_Split_Tech!M269=1,1,IF(COMBDG_Split_Tech!M269="",0,IFERROR((COMBDG_Split_Tech!M269*(SUMIFS('AGG Activity_16'!C:C,'AGG Activity_16'!$A:$A,$B269)+SUMIFS('AGG Activity_EX'!C:C,'AGG Activity_EX'!$A:$A,$B269))-SUMIFS(Activity_EX!C:C,Activity_EX!$A:$A,$A269))/(SUMIFS('AGG Activity_16'!C:C,'AGG Activity_16'!$A:$A,$B269)),1)))))</f>
        <v>0</v>
      </c>
      <c r="N269" s="7">
        <f>IF(AND(N$1=2017,OR(H269="WH",H269="SH")),IF(COMBDG_Split_Tech!N269="",0,COMBDG_Split_Tech!N269),IF(N$1=2016,IF(COMBDG_Split_Tech!N269="",0,COMBDG_Split_Tech!N269),IF(COMBDG_Split_Tech!N269=1,1,IF(COMBDG_Split_Tech!N269="",0,IFERROR((COMBDG_Split_Tech!N269*(SUMIFS('AGG Activity_16'!D:D,'AGG Activity_16'!$A:$A,$B269)+SUMIFS('AGG Activity_EX'!D:D,'AGG Activity_EX'!$A:$A,$B269))-SUMIFS(Activity_EX!D:D,Activity_EX!$A:$A,$A269))/(SUMIFS('AGG Activity_16'!D:D,'AGG Activity_16'!$A:$A,$B269)),1)))))</f>
        <v>0</v>
      </c>
      <c r="O269" s="7">
        <f>IF(AND(O$1=2017,OR(I269="WH",I269="SH")),IF(COMBDG_Split_Tech!O269="",0,COMBDG_Split_Tech!O269),IF(O$1=2016,IF(COMBDG_Split_Tech!O269="",0,COMBDG_Split_Tech!O269),IF(COMBDG_Split_Tech!O269=1,1,IF(COMBDG_Split_Tech!O269="",0,IFERROR((COMBDG_Split_Tech!O269*(SUMIFS('AGG Activity_16'!E:E,'AGG Activity_16'!$A:$A,$B269)+SUMIFS('AGG Activity_EX'!E:E,'AGG Activity_EX'!$A:$A,$B269))-SUMIFS(Activity_EX!E:E,Activity_EX!$A:$A,$A269))/(SUMIFS('AGG Activity_16'!E:E,'AGG Activity_16'!$A:$A,$B269)),1)))))</f>
        <v>0</v>
      </c>
      <c r="P269" s="7">
        <f>IF(AND(P$1=2017,OR(J269="WH",J269="SH")),IF(COMBDG_Split_Tech!P269="",0,COMBDG_Split_Tech!P269),IF(P$1=2016,IF(COMBDG_Split_Tech!P269="",0,COMBDG_Split_Tech!P269),IF(COMBDG_Split_Tech!P269=1,1,IF(COMBDG_Split_Tech!P269="",0,IFERROR((COMBDG_Split_Tech!P269*(SUMIFS('AGG Activity_16'!F:F,'AGG Activity_16'!$A:$A,$B269)+SUMIFS('AGG Activity_EX'!F:F,'AGG Activity_EX'!$A:$A,$B269))-SUMIFS(Activity_EX!F:F,Activity_EX!$A:$A,$A269))/(SUMIFS('AGG Activity_16'!F:F,'AGG Activity_16'!$A:$A,$B269)),1)))))</f>
        <v>0</v>
      </c>
      <c r="Q269" s="7">
        <f>IF(AND(Q$1=2017,OR(K269="WH",K269="SH")),IF(COMBDG_Split_Tech!Q269="",0,COMBDG_Split_Tech!Q269),IF(Q$1=2016,IF(COMBDG_Split_Tech!Q269="",0,COMBDG_Split_Tech!Q269),IF(COMBDG_Split_Tech!Q269=1,1,IF(COMBDG_Split_Tech!Q269="",0,IFERROR((COMBDG_Split_Tech!Q269*(SUMIFS('AGG Activity_16'!G:G,'AGG Activity_16'!$A:$A,$B269)+SUMIFS('AGG Activity_EX'!G:G,'AGG Activity_EX'!$A:$A,$B269))-SUMIFS(Activity_EX!G:G,Activity_EX!$A:$A,$A269))/(SUMIFS('AGG Activity_16'!G:G,'AGG Activity_16'!$A:$A,$B269)),1)))))</f>
        <v>0</v>
      </c>
      <c r="R269" s="7">
        <f>IF(AND(R$1=2017,OR(L269="WH",L269="SH")),IF(COMBDG_Split_Tech!R269="",0,COMBDG_Split_Tech!R269),IF(R$1=2016,IF(COMBDG_Split_Tech!R269="",0,COMBDG_Split_Tech!R269),IF(COMBDG_Split_Tech!R269=1,1,IF(COMBDG_Split_Tech!R269="",0,IFERROR((COMBDG_Split_Tech!R269*(SUMIFS('AGG Activity_16'!H:H,'AGG Activity_16'!$A:$A,$B269)+SUMIFS('AGG Activity_EX'!H:H,'AGG Activity_EX'!$A:$A,$B269))-SUMIFS(Activity_EX!H:H,Activity_EX!$A:$A,$A269))/(SUMIFS('AGG Activity_16'!H:H,'AGG Activity_16'!$A:$A,$B269)),1)))))</f>
        <v>0</v>
      </c>
      <c r="S269" s="7">
        <f>IF(AND(S$1=2017,OR(M269="WH",M269="SH")),IF(COMBDG_Split_Tech!S269="",0,COMBDG_Split_Tech!S269),IF(S$1=2016,IF(COMBDG_Split_Tech!S269="",0,COMBDG_Split_Tech!S269),IF(COMBDG_Split_Tech!S269=1,1,IF(COMBDG_Split_Tech!S269="",0,IFERROR((COMBDG_Split_Tech!S269*(SUMIFS('AGG Activity_16'!I:I,'AGG Activity_16'!$A:$A,$B269)+SUMIFS('AGG Activity_EX'!I:I,'AGG Activity_EX'!$A:$A,$B269))-SUMIFS(Activity_EX!I:I,Activity_EX!$A:$A,$A269))/(SUMIFS('AGG Activity_16'!I:I,'AGG Activity_16'!$A:$A,$B269)),1)))))</f>
        <v>0</v>
      </c>
      <c r="T269" s="7">
        <f>IF(AND(T$1=2017,OR(N269="WH",N269="SH")),IF(COMBDG_Split_Tech!T269="",0,COMBDG_Split_Tech!T269),IF(T$1=2016,IF(COMBDG_Split_Tech!T269="",0,COMBDG_Split_Tech!T269),IF(COMBDG_Split_Tech!T269=1,1,IF(COMBDG_Split_Tech!T269="",0,IFERROR((COMBDG_Split_Tech!T269*(SUMIFS('AGG Activity_16'!J:J,'AGG Activity_16'!$A:$A,$B269)+SUMIFS('AGG Activity_EX'!J:J,'AGG Activity_EX'!$A:$A,$B269))-SUMIFS(Activity_EX!J:J,Activity_EX!$A:$A,$A269))/(SUMIFS('AGG Activity_16'!J:J,'AGG Activity_16'!$A:$A,$B269)),1)))))</f>
        <v>0</v>
      </c>
      <c r="U269" s="7">
        <f>IF(AND(U$1=2017,OR(O269="WH",O269="SH")),IF(COMBDG_Split_Tech!U269="",0,COMBDG_Split_Tech!U269),IF(U$1=2016,IF(COMBDG_Split_Tech!U269="",0,COMBDG_Split_Tech!U269),IF(COMBDG_Split_Tech!U269=1,1,IF(COMBDG_Split_Tech!U269="",0,IFERROR((COMBDG_Split_Tech!U269*(SUMIFS('AGG Activity_16'!K:K,'AGG Activity_16'!$A:$A,$B269)+SUMIFS('AGG Activity_EX'!K:K,'AGG Activity_EX'!$A:$A,$B269))-SUMIFS(Activity_EX!K:K,Activity_EX!$A:$A,$A269))/(SUMIFS('AGG Activity_16'!K:K,'AGG Activity_16'!$A:$A,$B269)),1)))))</f>
        <v>0</v>
      </c>
    </row>
    <row r="270" spans="1:21" x14ac:dyDescent="0.25">
      <c r="A270" t="str">
        <f>COMBDG_Split_Tech!A270</f>
        <v>COMBDGICINewWH______STDNGA</v>
      </c>
      <c r="B270" t="str">
        <f>COMBDG_Split_Tech!B270</f>
        <v>COMBDGICINewWH</v>
      </c>
      <c r="C270" t="str">
        <f>COMBDG_Split_Tech!C270</f>
        <v>COM</v>
      </c>
      <c r="D270" t="str">
        <f>COMBDG_Split_Tech!D270</f>
        <v>BDG</v>
      </c>
      <c r="E270" t="str">
        <f>COMBDG_Split_Tech!E270</f>
        <v>ICI</v>
      </c>
      <c r="F270" t="str">
        <f>COMBDG_Split_Tech!F270</f>
        <v>New</v>
      </c>
      <c r="G270" t="str">
        <f>COMBDG_Split_Tech!G270</f>
        <v>WH</v>
      </c>
      <c r="H270" t="str">
        <f>COMBDG_Split_Tech!H270</f>
        <v>___</v>
      </c>
      <c r="I270" t="str">
        <f>COMBDG_Split_Tech!I270</f>
        <v>___</v>
      </c>
      <c r="J270" t="str">
        <f>COMBDG_Split_Tech!J270</f>
        <v>STD</v>
      </c>
      <c r="K270" t="str">
        <f>COMBDG_Split_Tech!K270</f>
        <v>NGA</v>
      </c>
      <c r="L270" s="7">
        <f>IF(AND(L$1=2017,OR(F270="WH",F270="SH")),IF(COMBDG_Split_Tech!L270="",0,COMBDG_Split_Tech!L270),IF(L$1=2016,IF(COMBDG_Split_Tech!L270="",0,COMBDG_Split_Tech!L270),IF(COMBDG_Split_Tech!L270=1,1,IF(COMBDG_Split_Tech!L270="",0,IFERROR((COMBDG_Split_Tech!L270*(SUMIFS('AGG Activity_16'!B:B,'AGG Activity_16'!$A:$A,$B270)+SUMIFS('AGG Activity_EX'!B:B,'AGG Activity_EX'!$A:$A,$B270))-SUMIFS(Activity_EX!B:B,Activity_EX!$A:$A,$A270))/(SUMIFS('AGG Activity_16'!B:B,'AGG Activity_16'!$A:$A,$B270)),1)))))</f>
        <v>0</v>
      </c>
      <c r="M270" s="7">
        <f>IF(AND(M$1=2017,OR(G270="WH",G270="SH")),IF(COMBDG_Split_Tech!M270="",0,COMBDG_Split_Tech!M270),IF(M$1=2016,IF(COMBDG_Split_Tech!M270="",0,COMBDG_Split_Tech!M270),IF(COMBDG_Split_Tech!M270=1,1,IF(COMBDG_Split_Tech!M270="",0,IFERROR((COMBDG_Split_Tech!M270*(SUMIFS('AGG Activity_16'!C:C,'AGG Activity_16'!$A:$A,$B270)+SUMIFS('AGG Activity_EX'!C:C,'AGG Activity_EX'!$A:$A,$B270))-SUMIFS(Activity_EX!C:C,Activity_EX!$A:$A,$A270))/(SUMIFS('AGG Activity_16'!C:C,'AGG Activity_16'!$A:$A,$B270)),1)))))</f>
        <v>0</v>
      </c>
      <c r="N270" s="7">
        <f>IF(AND(N$1=2017,OR(H270="WH",H270="SH")),IF(COMBDG_Split_Tech!N270="",0,COMBDG_Split_Tech!N270),IF(N$1=2016,IF(COMBDG_Split_Tech!N270="",0,COMBDG_Split_Tech!N270),IF(COMBDG_Split_Tech!N270=1,1,IF(COMBDG_Split_Tech!N270="",0,IFERROR((COMBDG_Split_Tech!N270*(SUMIFS('AGG Activity_16'!D:D,'AGG Activity_16'!$A:$A,$B270)+SUMIFS('AGG Activity_EX'!D:D,'AGG Activity_EX'!$A:$A,$B270))-SUMIFS(Activity_EX!D:D,Activity_EX!$A:$A,$A270))/(SUMIFS('AGG Activity_16'!D:D,'AGG Activity_16'!$A:$A,$B270)),1)))))</f>
        <v>0</v>
      </c>
      <c r="O270" s="7">
        <f>IF(AND(O$1=2017,OR(I270="WH",I270="SH")),IF(COMBDG_Split_Tech!O270="",0,COMBDG_Split_Tech!O270),IF(O$1=2016,IF(COMBDG_Split_Tech!O270="",0,COMBDG_Split_Tech!O270),IF(COMBDG_Split_Tech!O270=1,1,IF(COMBDG_Split_Tech!O270="",0,IFERROR((COMBDG_Split_Tech!O270*(SUMIFS('AGG Activity_16'!E:E,'AGG Activity_16'!$A:$A,$B270)+SUMIFS('AGG Activity_EX'!E:E,'AGG Activity_EX'!$A:$A,$B270))-SUMIFS(Activity_EX!E:E,Activity_EX!$A:$A,$A270))/(SUMIFS('AGG Activity_16'!E:E,'AGG Activity_16'!$A:$A,$B270)),1)))))</f>
        <v>0</v>
      </c>
      <c r="P270" s="7">
        <f>IF(AND(P$1=2017,OR(J270="WH",J270="SH")),IF(COMBDG_Split_Tech!P270="",0,COMBDG_Split_Tech!P270),IF(P$1=2016,IF(COMBDG_Split_Tech!P270="",0,COMBDG_Split_Tech!P270),IF(COMBDG_Split_Tech!P270=1,1,IF(COMBDG_Split_Tech!P270="",0,IFERROR((COMBDG_Split_Tech!P270*(SUMIFS('AGG Activity_16'!F:F,'AGG Activity_16'!$A:$A,$B270)+SUMIFS('AGG Activity_EX'!F:F,'AGG Activity_EX'!$A:$A,$B270))-SUMIFS(Activity_EX!F:F,Activity_EX!$A:$A,$A270))/(SUMIFS('AGG Activity_16'!F:F,'AGG Activity_16'!$A:$A,$B270)),1)))))</f>
        <v>0</v>
      </c>
      <c r="Q270" s="7">
        <f>IF(AND(Q$1=2017,OR(K270="WH",K270="SH")),IF(COMBDG_Split_Tech!Q270="",0,COMBDG_Split_Tech!Q270),IF(Q$1=2016,IF(COMBDG_Split_Tech!Q270="",0,COMBDG_Split_Tech!Q270),IF(COMBDG_Split_Tech!Q270=1,1,IF(COMBDG_Split_Tech!Q270="",0,IFERROR((COMBDG_Split_Tech!Q270*(SUMIFS('AGG Activity_16'!G:G,'AGG Activity_16'!$A:$A,$B270)+SUMIFS('AGG Activity_EX'!G:G,'AGG Activity_EX'!$A:$A,$B270))-SUMIFS(Activity_EX!G:G,Activity_EX!$A:$A,$A270))/(SUMIFS('AGG Activity_16'!G:G,'AGG Activity_16'!$A:$A,$B270)),1)))))</f>
        <v>0</v>
      </c>
      <c r="R270" s="7">
        <f>IF(AND(R$1=2017,OR(L270="WH",L270="SH")),IF(COMBDG_Split_Tech!R270="",0,COMBDG_Split_Tech!R270),IF(R$1=2016,IF(COMBDG_Split_Tech!R270="",0,COMBDG_Split_Tech!R270),IF(COMBDG_Split_Tech!R270=1,1,IF(COMBDG_Split_Tech!R270="",0,IFERROR((COMBDG_Split_Tech!R270*(SUMIFS('AGG Activity_16'!H:H,'AGG Activity_16'!$A:$A,$B270)+SUMIFS('AGG Activity_EX'!H:H,'AGG Activity_EX'!$A:$A,$B270))-SUMIFS(Activity_EX!H:H,Activity_EX!$A:$A,$A270))/(SUMIFS('AGG Activity_16'!H:H,'AGG Activity_16'!$A:$A,$B270)),1)))))</f>
        <v>0</v>
      </c>
      <c r="S270" s="7">
        <f>IF(AND(S$1=2017,OR(M270="WH",M270="SH")),IF(COMBDG_Split_Tech!S270="",0,COMBDG_Split_Tech!S270),IF(S$1=2016,IF(COMBDG_Split_Tech!S270="",0,COMBDG_Split_Tech!S270),IF(COMBDG_Split_Tech!S270=1,1,IF(COMBDG_Split_Tech!S270="",0,IFERROR((COMBDG_Split_Tech!S270*(SUMIFS('AGG Activity_16'!I:I,'AGG Activity_16'!$A:$A,$B270)+SUMIFS('AGG Activity_EX'!I:I,'AGG Activity_EX'!$A:$A,$B270))-SUMIFS(Activity_EX!I:I,Activity_EX!$A:$A,$A270))/(SUMIFS('AGG Activity_16'!I:I,'AGG Activity_16'!$A:$A,$B270)),1)))))</f>
        <v>0</v>
      </c>
      <c r="T270" s="7">
        <f>IF(AND(T$1=2017,OR(N270="WH",N270="SH")),IF(COMBDG_Split_Tech!T270="",0,COMBDG_Split_Tech!T270),IF(T$1=2016,IF(COMBDG_Split_Tech!T270="",0,COMBDG_Split_Tech!T270),IF(COMBDG_Split_Tech!T270=1,1,IF(COMBDG_Split_Tech!T270="",0,IFERROR((COMBDG_Split_Tech!T270*(SUMIFS('AGG Activity_16'!J:J,'AGG Activity_16'!$A:$A,$B270)+SUMIFS('AGG Activity_EX'!J:J,'AGG Activity_EX'!$A:$A,$B270))-SUMIFS(Activity_EX!J:J,Activity_EX!$A:$A,$A270))/(SUMIFS('AGG Activity_16'!J:J,'AGG Activity_16'!$A:$A,$B270)),1)))))</f>
        <v>0</v>
      </c>
      <c r="U270" s="7">
        <f>IF(AND(U$1=2017,OR(O270="WH",O270="SH")),IF(COMBDG_Split_Tech!U270="",0,COMBDG_Split_Tech!U270),IF(U$1=2016,IF(COMBDG_Split_Tech!U270="",0,COMBDG_Split_Tech!U270),IF(COMBDG_Split_Tech!U270=1,1,IF(COMBDG_Split_Tech!U270="",0,IFERROR((COMBDG_Split_Tech!U270*(SUMIFS('AGG Activity_16'!K:K,'AGG Activity_16'!$A:$A,$B270)+SUMIFS('AGG Activity_EX'!K:K,'AGG Activity_EX'!$A:$A,$B270))-SUMIFS(Activity_EX!K:K,Activity_EX!$A:$A,$A270))/(SUMIFS('AGG Activity_16'!K:K,'AGG Activity_16'!$A:$A,$B270)),1)))))</f>
        <v>0</v>
      </c>
    </row>
    <row r="271" spans="1:21" x14ac:dyDescent="0.25">
      <c r="A271" t="str">
        <f>COMBDG_Split_Tech!A271</f>
        <v>COMBDGICINewWH______STDPRO</v>
      </c>
      <c r="B271" t="str">
        <f>COMBDG_Split_Tech!B271</f>
        <v>COMBDGICINewWH</v>
      </c>
      <c r="C271" t="str">
        <f>COMBDG_Split_Tech!C271</f>
        <v>COM</v>
      </c>
      <c r="D271" t="str">
        <f>COMBDG_Split_Tech!D271</f>
        <v>BDG</v>
      </c>
      <c r="E271" t="str">
        <f>COMBDG_Split_Tech!E271</f>
        <v>ICI</v>
      </c>
      <c r="F271" t="str">
        <f>COMBDG_Split_Tech!F271</f>
        <v>New</v>
      </c>
      <c r="G271" t="str">
        <f>COMBDG_Split_Tech!G271</f>
        <v>WH</v>
      </c>
      <c r="H271" t="str">
        <f>COMBDG_Split_Tech!H271</f>
        <v>___</v>
      </c>
      <c r="I271" t="str">
        <f>COMBDG_Split_Tech!I271</f>
        <v>___</v>
      </c>
      <c r="J271" t="str">
        <f>COMBDG_Split_Tech!J271</f>
        <v>STD</v>
      </c>
      <c r="K271" t="str">
        <f>COMBDG_Split_Tech!K271</f>
        <v>PRO</v>
      </c>
      <c r="L271" s="7">
        <f>IF(AND(L$1=2017,OR(F271="WH",F271="SH")),IF(COMBDG_Split_Tech!L271="",0,COMBDG_Split_Tech!L271),IF(L$1=2016,IF(COMBDG_Split_Tech!L271="",0,COMBDG_Split_Tech!L271),IF(COMBDG_Split_Tech!L271=1,1,IF(COMBDG_Split_Tech!L271="",0,IFERROR((COMBDG_Split_Tech!L271*(SUMIFS('AGG Activity_16'!B:B,'AGG Activity_16'!$A:$A,$B271)+SUMIFS('AGG Activity_EX'!B:B,'AGG Activity_EX'!$A:$A,$B271))-SUMIFS(Activity_EX!B:B,Activity_EX!$A:$A,$A271))/(SUMIFS('AGG Activity_16'!B:B,'AGG Activity_16'!$A:$A,$B271)),1)))))</f>
        <v>0</v>
      </c>
      <c r="M271" s="7">
        <f>IF(AND(M$1=2017,OR(G271="WH",G271="SH")),IF(COMBDG_Split_Tech!M271="",0,COMBDG_Split_Tech!M271),IF(M$1=2016,IF(COMBDG_Split_Tech!M271="",0,COMBDG_Split_Tech!M271),IF(COMBDG_Split_Tech!M271=1,1,IF(COMBDG_Split_Tech!M271="",0,IFERROR((COMBDG_Split_Tech!M271*(SUMIFS('AGG Activity_16'!C:C,'AGG Activity_16'!$A:$A,$B271)+SUMIFS('AGG Activity_EX'!C:C,'AGG Activity_EX'!$A:$A,$B271))-SUMIFS(Activity_EX!C:C,Activity_EX!$A:$A,$A271))/(SUMIFS('AGG Activity_16'!C:C,'AGG Activity_16'!$A:$A,$B271)),1)))))</f>
        <v>0</v>
      </c>
      <c r="N271" s="7">
        <f>IF(AND(N$1=2017,OR(H271="WH",H271="SH")),IF(COMBDG_Split_Tech!N271="",0,COMBDG_Split_Tech!N271),IF(N$1=2016,IF(COMBDG_Split_Tech!N271="",0,COMBDG_Split_Tech!N271),IF(COMBDG_Split_Tech!N271=1,1,IF(COMBDG_Split_Tech!N271="",0,IFERROR((COMBDG_Split_Tech!N271*(SUMIFS('AGG Activity_16'!D:D,'AGG Activity_16'!$A:$A,$B271)+SUMIFS('AGG Activity_EX'!D:D,'AGG Activity_EX'!$A:$A,$B271))-SUMIFS(Activity_EX!D:D,Activity_EX!$A:$A,$A271))/(SUMIFS('AGG Activity_16'!D:D,'AGG Activity_16'!$A:$A,$B271)),1)))))</f>
        <v>0</v>
      </c>
      <c r="O271" s="7">
        <f>IF(AND(O$1=2017,OR(I271="WH",I271="SH")),IF(COMBDG_Split_Tech!O271="",0,COMBDG_Split_Tech!O271),IF(O$1=2016,IF(COMBDG_Split_Tech!O271="",0,COMBDG_Split_Tech!O271),IF(COMBDG_Split_Tech!O271=1,1,IF(COMBDG_Split_Tech!O271="",0,IFERROR((COMBDG_Split_Tech!O271*(SUMIFS('AGG Activity_16'!E:E,'AGG Activity_16'!$A:$A,$B271)+SUMIFS('AGG Activity_EX'!E:E,'AGG Activity_EX'!$A:$A,$B271))-SUMIFS(Activity_EX!E:E,Activity_EX!$A:$A,$A271))/(SUMIFS('AGG Activity_16'!E:E,'AGG Activity_16'!$A:$A,$B271)),1)))))</f>
        <v>0</v>
      </c>
      <c r="P271" s="7">
        <f>IF(AND(P$1=2017,OR(J271="WH",J271="SH")),IF(COMBDG_Split_Tech!P271="",0,COMBDG_Split_Tech!P271),IF(P$1=2016,IF(COMBDG_Split_Tech!P271="",0,COMBDG_Split_Tech!P271),IF(COMBDG_Split_Tech!P271=1,1,IF(COMBDG_Split_Tech!P271="",0,IFERROR((COMBDG_Split_Tech!P271*(SUMIFS('AGG Activity_16'!F:F,'AGG Activity_16'!$A:$A,$B271)+SUMIFS('AGG Activity_EX'!F:F,'AGG Activity_EX'!$A:$A,$B271))-SUMIFS(Activity_EX!F:F,Activity_EX!$A:$A,$A271))/(SUMIFS('AGG Activity_16'!F:F,'AGG Activity_16'!$A:$A,$B271)),1)))))</f>
        <v>0</v>
      </c>
      <c r="Q271" s="7">
        <f>IF(AND(Q$1=2017,OR(K271="WH",K271="SH")),IF(COMBDG_Split_Tech!Q271="",0,COMBDG_Split_Tech!Q271),IF(Q$1=2016,IF(COMBDG_Split_Tech!Q271="",0,COMBDG_Split_Tech!Q271),IF(COMBDG_Split_Tech!Q271=1,1,IF(COMBDG_Split_Tech!Q271="",0,IFERROR((COMBDG_Split_Tech!Q271*(SUMIFS('AGG Activity_16'!G:G,'AGG Activity_16'!$A:$A,$B271)+SUMIFS('AGG Activity_EX'!G:G,'AGG Activity_EX'!$A:$A,$B271))-SUMIFS(Activity_EX!G:G,Activity_EX!$A:$A,$A271))/(SUMIFS('AGG Activity_16'!G:G,'AGG Activity_16'!$A:$A,$B271)),1)))))</f>
        <v>0</v>
      </c>
      <c r="R271" s="7">
        <f>IF(AND(R$1=2017,OR(L271="WH",L271="SH")),IF(COMBDG_Split_Tech!R271="",0,COMBDG_Split_Tech!R271),IF(R$1=2016,IF(COMBDG_Split_Tech!R271="",0,COMBDG_Split_Tech!R271),IF(COMBDG_Split_Tech!R271=1,1,IF(COMBDG_Split_Tech!R271="",0,IFERROR((COMBDG_Split_Tech!R271*(SUMIFS('AGG Activity_16'!H:H,'AGG Activity_16'!$A:$A,$B271)+SUMIFS('AGG Activity_EX'!H:H,'AGG Activity_EX'!$A:$A,$B271))-SUMIFS(Activity_EX!H:H,Activity_EX!$A:$A,$A271))/(SUMIFS('AGG Activity_16'!H:H,'AGG Activity_16'!$A:$A,$B271)),1)))))</f>
        <v>0</v>
      </c>
      <c r="S271" s="7">
        <f>IF(AND(S$1=2017,OR(M271="WH",M271="SH")),IF(COMBDG_Split_Tech!S271="",0,COMBDG_Split_Tech!S271),IF(S$1=2016,IF(COMBDG_Split_Tech!S271="",0,COMBDG_Split_Tech!S271),IF(COMBDG_Split_Tech!S271=1,1,IF(COMBDG_Split_Tech!S271="",0,IFERROR((COMBDG_Split_Tech!S271*(SUMIFS('AGG Activity_16'!I:I,'AGG Activity_16'!$A:$A,$B271)+SUMIFS('AGG Activity_EX'!I:I,'AGG Activity_EX'!$A:$A,$B271))-SUMIFS(Activity_EX!I:I,Activity_EX!$A:$A,$A271))/(SUMIFS('AGG Activity_16'!I:I,'AGG Activity_16'!$A:$A,$B271)),1)))))</f>
        <v>0</v>
      </c>
      <c r="T271" s="7">
        <f>IF(AND(T$1=2017,OR(N271="WH",N271="SH")),IF(COMBDG_Split_Tech!T271="",0,COMBDG_Split_Tech!T271),IF(T$1=2016,IF(COMBDG_Split_Tech!T271="",0,COMBDG_Split_Tech!T271),IF(COMBDG_Split_Tech!T271=1,1,IF(COMBDG_Split_Tech!T271="",0,IFERROR((COMBDG_Split_Tech!T271*(SUMIFS('AGG Activity_16'!J:J,'AGG Activity_16'!$A:$A,$B271)+SUMIFS('AGG Activity_EX'!J:J,'AGG Activity_EX'!$A:$A,$B271))-SUMIFS(Activity_EX!J:J,Activity_EX!$A:$A,$A271))/(SUMIFS('AGG Activity_16'!J:J,'AGG Activity_16'!$A:$A,$B271)),1)))))</f>
        <v>0</v>
      </c>
      <c r="U271" s="7">
        <f>IF(AND(U$1=2017,OR(O271="WH",O271="SH")),IF(COMBDG_Split_Tech!U271="",0,COMBDG_Split_Tech!U271),IF(U$1=2016,IF(COMBDG_Split_Tech!U271="",0,COMBDG_Split_Tech!U271),IF(COMBDG_Split_Tech!U271=1,1,IF(COMBDG_Split_Tech!U271="",0,IFERROR((COMBDG_Split_Tech!U271*(SUMIFS('AGG Activity_16'!K:K,'AGG Activity_16'!$A:$A,$B271)+SUMIFS('AGG Activity_EX'!K:K,'AGG Activity_EX'!$A:$A,$B271))-SUMIFS(Activity_EX!K:K,Activity_EX!$A:$A,$A271))/(SUMIFS('AGG Activity_16'!K:K,'AGG Activity_16'!$A:$A,$B271)),1)))))</f>
        <v>0</v>
      </c>
    </row>
    <row r="272" spans="1:21" x14ac:dyDescent="0.25">
      <c r="A272" t="str">
        <f>COMBDG_Split_Tech!A272</f>
        <v>COMBDGICIOldAE______STDELC</v>
      </c>
      <c r="B272" t="str">
        <f>COMBDG_Split_Tech!B272</f>
        <v>COMBDGICIOldAE</v>
      </c>
      <c r="C272" t="str">
        <f>COMBDG_Split_Tech!C272</f>
        <v>COM</v>
      </c>
      <c r="D272" t="str">
        <f>COMBDG_Split_Tech!D272</f>
        <v>BDG</v>
      </c>
      <c r="E272" t="str">
        <f>COMBDG_Split_Tech!E272</f>
        <v>ICI</v>
      </c>
      <c r="F272" t="str">
        <f>COMBDG_Split_Tech!F272</f>
        <v>Old</v>
      </c>
      <c r="G272" t="str">
        <f>COMBDG_Split_Tech!G272</f>
        <v>AE</v>
      </c>
      <c r="H272" t="str">
        <f>COMBDG_Split_Tech!H272</f>
        <v>___</v>
      </c>
      <c r="I272" t="str">
        <f>COMBDG_Split_Tech!I272</f>
        <v>___</v>
      </c>
      <c r="J272" t="str">
        <f>COMBDG_Split_Tech!J272</f>
        <v>STD</v>
      </c>
      <c r="K272" t="str">
        <f>COMBDG_Split_Tech!K272</f>
        <v>ELC</v>
      </c>
      <c r="L272" s="7">
        <f>IF(AND(L$1=2017,OR(F272="WH",F272="SH")),IF(COMBDG_Split_Tech!L272="",0,COMBDG_Split_Tech!L272),IF(L$1=2016,IF(COMBDG_Split_Tech!L272="",0,COMBDG_Split_Tech!L272),IF(COMBDG_Split_Tech!L272=1,1,IF(COMBDG_Split_Tech!L272="",0,IFERROR((COMBDG_Split_Tech!L272*(SUMIFS('AGG Activity_16'!B:B,'AGG Activity_16'!$A:$A,$B272)+SUMIFS('AGG Activity_EX'!B:B,'AGG Activity_EX'!$A:$A,$B272))-SUMIFS(Activity_EX!B:B,Activity_EX!$A:$A,$A272))/(SUMIFS('AGG Activity_16'!B:B,'AGG Activity_16'!$A:$A,$B272)),1)))))</f>
        <v>0.95037000457007781</v>
      </c>
      <c r="M272" s="7">
        <f>IF(AND(M$1=2017,OR(G272="WH",G272="SH")),IF(COMBDG_Split_Tech!M272="",0,COMBDG_Split_Tech!M272),IF(M$1=2016,IF(COMBDG_Split_Tech!M272="",0,COMBDG_Split_Tech!M272),IF(COMBDG_Split_Tech!M272=1,1,IF(COMBDG_Split_Tech!M272="",0,IFERROR((COMBDG_Split_Tech!M272*(SUMIFS('AGG Activity_16'!C:C,'AGG Activity_16'!$A:$A,$B272)+SUMIFS('AGG Activity_EX'!C:C,'AGG Activity_EX'!$A:$A,$B272))-SUMIFS(Activity_EX!C:C,Activity_EX!$A:$A,$A272))/(SUMIFS('AGG Activity_16'!C:C,'AGG Activity_16'!$A:$A,$B272)),1)))))</f>
        <v>0.4344890458555799</v>
      </c>
      <c r="N272" s="7">
        <f>IF(AND(N$1=2017,OR(H272="WH",H272="SH")),IF(COMBDG_Split_Tech!N272="",0,COMBDG_Split_Tech!N272),IF(N$1=2016,IF(COMBDG_Split_Tech!N272="",0,COMBDG_Split_Tech!N272),IF(COMBDG_Split_Tech!N272=1,1,IF(COMBDG_Split_Tech!N272="",0,IFERROR((COMBDG_Split_Tech!N272*(SUMIFS('AGG Activity_16'!D:D,'AGG Activity_16'!$A:$A,$B272)+SUMIFS('AGG Activity_EX'!D:D,'AGG Activity_EX'!$A:$A,$B272))-SUMIFS(Activity_EX!D:D,Activity_EX!$A:$A,$A272))/(SUMIFS('AGG Activity_16'!D:D,'AGG Activity_16'!$A:$A,$B272)),1)))))</f>
        <v>0.48099496756971749</v>
      </c>
      <c r="O272" s="7">
        <f>IF(AND(O$1=2017,OR(I272="WH",I272="SH")),IF(COMBDG_Split_Tech!O272="",0,COMBDG_Split_Tech!O272),IF(O$1=2016,IF(COMBDG_Split_Tech!O272="",0,COMBDG_Split_Tech!O272),IF(COMBDG_Split_Tech!O272=1,1,IF(COMBDG_Split_Tech!O272="",0,IFERROR((COMBDG_Split_Tech!O272*(SUMIFS('AGG Activity_16'!E:E,'AGG Activity_16'!$A:$A,$B272)+SUMIFS('AGG Activity_EX'!E:E,'AGG Activity_EX'!$A:$A,$B272))-SUMIFS(Activity_EX!E:E,Activity_EX!$A:$A,$A272))/(SUMIFS('AGG Activity_16'!E:E,'AGG Activity_16'!$A:$A,$B272)),1)))))</f>
        <v>0.59075932404058107</v>
      </c>
      <c r="P272" s="7">
        <f>IF(AND(P$1=2017,OR(J272="WH",J272="SH")),IF(COMBDG_Split_Tech!P272="",0,COMBDG_Split_Tech!P272),IF(P$1=2016,IF(COMBDG_Split_Tech!P272="",0,COMBDG_Split_Tech!P272),IF(COMBDG_Split_Tech!P272=1,1,IF(COMBDG_Split_Tech!P272="",0,IFERROR((COMBDG_Split_Tech!P272*(SUMIFS('AGG Activity_16'!F:F,'AGG Activity_16'!$A:$A,$B272)+SUMIFS('AGG Activity_EX'!F:F,'AGG Activity_EX'!$A:$A,$B272))-SUMIFS(Activity_EX!F:F,Activity_EX!$A:$A,$A272))/(SUMIFS('AGG Activity_16'!F:F,'AGG Activity_16'!$A:$A,$B272)),1)))))</f>
        <v>0.95035139066137697</v>
      </c>
      <c r="Q272" s="7">
        <f>IF(AND(Q$1=2017,OR(K272="WH",K272="SH")),IF(COMBDG_Split_Tech!Q272="",0,COMBDG_Split_Tech!Q272),IF(Q$1=2016,IF(COMBDG_Split_Tech!Q272="",0,COMBDG_Split_Tech!Q272),IF(COMBDG_Split_Tech!Q272=1,1,IF(COMBDG_Split_Tech!Q272="",0,IFERROR((COMBDG_Split_Tech!Q272*(SUMIFS('AGG Activity_16'!G:G,'AGG Activity_16'!$A:$A,$B272)+SUMIFS('AGG Activity_EX'!G:G,'AGG Activity_EX'!$A:$A,$B272))-SUMIFS(Activity_EX!G:G,Activity_EX!$A:$A,$A272))/(SUMIFS('AGG Activity_16'!G:G,'AGG Activity_16'!$A:$A,$B272)),1)))))</f>
        <v>0.95031207718669741</v>
      </c>
      <c r="R272" s="7">
        <f>IF(AND(R$1=2017,OR(L272="WH",L272="SH")),IF(COMBDG_Split_Tech!R272="",0,COMBDG_Split_Tech!R272),IF(R$1=2016,IF(COMBDG_Split_Tech!R272="",0,COMBDG_Split_Tech!R272),IF(COMBDG_Split_Tech!R272=1,1,IF(COMBDG_Split_Tech!R272="",0,IFERROR((COMBDG_Split_Tech!R272*(SUMIFS('AGG Activity_16'!H:H,'AGG Activity_16'!$A:$A,$B272)+SUMIFS('AGG Activity_EX'!H:H,'AGG Activity_EX'!$A:$A,$B272))-SUMIFS(Activity_EX!H:H,Activity_EX!$A:$A,$A272))/(SUMIFS('AGG Activity_16'!H:H,'AGG Activity_16'!$A:$A,$B272)),1)))))</f>
        <v>0.95028807602468734</v>
      </c>
      <c r="S272" s="7">
        <f>IF(AND(S$1=2017,OR(M272="WH",M272="SH")),IF(COMBDG_Split_Tech!S272="",0,COMBDG_Split_Tech!S272),IF(S$1=2016,IF(COMBDG_Split_Tech!S272="",0,COMBDG_Split_Tech!S272),IF(COMBDG_Split_Tech!S272=1,1,IF(COMBDG_Split_Tech!S272="",0,IFERROR((COMBDG_Split_Tech!S272*(SUMIFS('AGG Activity_16'!I:I,'AGG Activity_16'!$A:$A,$B272)+SUMIFS('AGG Activity_EX'!I:I,'AGG Activity_EX'!$A:$A,$B272))-SUMIFS(Activity_EX!I:I,Activity_EX!$A:$A,$A272))/(SUMIFS('AGG Activity_16'!I:I,'AGG Activity_16'!$A:$A,$B272)),1)))))</f>
        <v>0</v>
      </c>
      <c r="T272" s="7">
        <f>IF(AND(T$1=2017,OR(N272="WH",N272="SH")),IF(COMBDG_Split_Tech!T272="",0,COMBDG_Split_Tech!T272),IF(T$1=2016,IF(COMBDG_Split_Tech!T272="",0,COMBDG_Split_Tech!T272),IF(COMBDG_Split_Tech!T272=1,1,IF(COMBDG_Split_Tech!T272="",0,IFERROR((COMBDG_Split_Tech!T272*(SUMIFS('AGG Activity_16'!J:J,'AGG Activity_16'!$A:$A,$B272)+SUMIFS('AGG Activity_EX'!J:J,'AGG Activity_EX'!$A:$A,$B272))-SUMIFS(Activity_EX!J:J,Activity_EX!$A:$A,$A272))/(SUMIFS('AGG Activity_16'!J:J,'AGG Activity_16'!$A:$A,$B272)),1)))))</f>
        <v>0</v>
      </c>
      <c r="U272" s="7">
        <f>IF(AND(U$1=2017,OR(O272="WH",O272="SH")),IF(COMBDG_Split_Tech!U272="",0,COMBDG_Split_Tech!U272),IF(U$1=2016,IF(COMBDG_Split_Tech!U272="",0,COMBDG_Split_Tech!U272),IF(COMBDG_Split_Tech!U272=1,1,IF(COMBDG_Split_Tech!U272="",0,IFERROR((COMBDG_Split_Tech!U272*(SUMIFS('AGG Activity_16'!K:K,'AGG Activity_16'!$A:$A,$B272)+SUMIFS('AGG Activity_EX'!K:K,'AGG Activity_EX'!$A:$A,$B272))-SUMIFS(Activity_EX!K:K,Activity_EX!$A:$A,$A272))/(SUMIFS('AGG Activity_16'!K:K,'AGG Activity_16'!$A:$A,$B272)),1)))))</f>
        <v>0</v>
      </c>
    </row>
    <row r="273" spans="1:21" x14ac:dyDescent="0.25">
      <c r="A273" t="str">
        <f>COMBDG_Split_Tech!A273</f>
        <v>COMBDGICIOldAE______STDNGA</v>
      </c>
      <c r="B273" t="str">
        <f>COMBDG_Split_Tech!B273</f>
        <v>COMBDGICIOldAE</v>
      </c>
      <c r="C273" t="str">
        <f>COMBDG_Split_Tech!C273</f>
        <v>COM</v>
      </c>
      <c r="D273" t="str">
        <f>COMBDG_Split_Tech!D273</f>
        <v>BDG</v>
      </c>
      <c r="E273" t="str">
        <f>COMBDG_Split_Tech!E273</f>
        <v>ICI</v>
      </c>
      <c r="F273" t="str">
        <f>COMBDG_Split_Tech!F273</f>
        <v>Old</v>
      </c>
      <c r="G273" t="str">
        <f>COMBDG_Split_Tech!G273</f>
        <v>AE</v>
      </c>
      <c r="H273" t="str">
        <f>COMBDG_Split_Tech!H273</f>
        <v>___</v>
      </c>
      <c r="I273" t="str">
        <f>COMBDG_Split_Tech!I273</f>
        <v>___</v>
      </c>
      <c r="J273" t="str">
        <f>COMBDG_Split_Tech!J273</f>
        <v>STD</v>
      </c>
      <c r="K273" t="str">
        <f>COMBDG_Split_Tech!K273</f>
        <v>NGA</v>
      </c>
      <c r="L273" s="7">
        <f>IF(AND(L$1=2017,OR(F273="WH",F273="SH")),IF(COMBDG_Split_Tech!L273="",0,COMBDG_Split_Tech!L273),IF(L$1=2016,IF(COMBDG_Split_Tech!L273="",0,COMBDG_Split_Tech!L273),IF(COMBDG_Split_Tech!L273=1,1,IF(COMBDG_Split_Tech!L273="",0,IFERROR((COMBDG_Split_Tech!L273*(SUMIFS('AGG Activity_16'!B:B,'AGG Activity_16'!$A:$A,$B273)+SUMIFS('AGG Activity_EX'!B:B,'AGG Activity_EX'!$A:$A,$B273))-SUMIFS(Activity_EX!B:B,Activity_EX!$A:$A,$A273))/(SUMIFS('AGG Activity_16'!B:B,'AGG Activity_16'!$A:$A,$B273)),1)))))</f>
        <v>2.7926399551195108E-2</v>
      </c>
      <c r="M273" s="7">
        <f>IF(AND(M$1=2017,OR(G273="WH",G273="SH")),IF(COMBDG_Split_Tech!M273="",0,COMBDG_Split_Tech!M273),IF(M$1=2016,IF(COMBDG_Split_Tech!M273="",0,COMBDG_Split_Tech!M273),IF(COMBDG_Split_Tech!M273=1,1,IF(COMBDG_Split_Tech!M273="",0,IFERROR((COMBDG_Split_Tech!M273*(SUMIFS('AGG Activity_16'!C:C,'AGG Activity_16'!$A:$A,$B273)+SUMIFS('AGG Activity_EX'!C:C,'AGG Activity_EX'!$A:$A,$B273))-SUMIFS(Activity_EX!C:C,Activity_EX!$A:$A,$A273))/(SUMIFS('AGG Activity_16'!C:C,'AGG Activity_16'!$A:$A,$B273)),1)))))</f>
        <v>0.29003286055749994</v>
      </c>
      <c r="N273" s="7">
        <f>IF(AND(N$1=2017,OR(H273="WH",H273="SH")),IF(COMBDG_Split_Tech!N273="",0,COMBDG_Split_Tech!N273),IF(N$1=2016,IF(COMBDG_Split_Tech!N273="",0,COMBDG_Split_Tech!N273),IF(COMBDG_Split_Tech!N273=1,1,IF(COMBDG_Split_Tech!N273="",0,IFERROR((COMBDG_Split_Tech!N273*(SUMIFS('AGG Activity_16'!D:D,'AGG Activity_16'!$A:$A,$B273)+SUMIFS('AGG Activity_EX'!D:D,'AGG Activity_EX'!$A:$A,$B273))-SUMIFS(Activity_EX!D:D,Activity_EX!$A:$A,$A273))/(SUMIFS('AGG Activity_16'!D:D,'AGG Activity_16'!$A:$A,$B273)),1)))))</f>
        <v>0.27196634447314633</v>
      </c>
      <c r="O273" s="7">
        <f>IF(AND(O$1=2017,OR(I273="WH",I273="SH")),IF(COMBDG_Split_Tech!O273="",0,COMBDG_Split_Tech!O273),IF(O$1=2016,IF(COMBDG_Split_Tech!O273="",0,COMBDG_Split_Tech!O273),IF(COMBDG_Split_Tech!O273=1,1,IF(COMBDG_Split_Tech!O273="",0,IFERROR((COMBDG_Split_Tech!O273*(SUMIFS('AGG Activity_16'!E:E,'AGG Activity_16'!$A:$A,$B273)+SUMIFS('AGG Activity_EX'!E:E,'AGG Activity_EX'!$A:$A,$B273))-SUMIFS(Activity_EX!E:E,Activity_EX!$A:$A,$A273))/(SUMIFS('AGG Activity_16'!E:E,'AGG Activity_16'!$A:$A,$B273)),1)))))</f>
        <v>0.21242717245148554</v>
      </c>
      <c r="P273" s="7">
        <f>IF(AND(P$1=2017,OR(J273="WH",J273="SH")),IF(COMBDG_Split_Tech!P273="",0,COMBDG_Split_Tech!P273),IF(P$1=2016,IF(COMBDG_Split_Tech!P273="",0,COMBDG_Split_Tech!P273),IF(COMBDG_Split_Tech!P273=1,1,IF(COMBDG_Split_Tech!P273="",0,IFERROR((COMBDG_Split_Tech!P273*(SUMIFS('AGG Activity_16'!F:F,'AGG Activity_16'!$A:$A,$B273)+SUMIFS('AGG Activity_EX'!F:F,'AGG Activity_EX'!$A:$A,$B273))-SUMIFS(Activity_EX!F:F,Activity_EX!$A:$A,$A273))/(SUMIFS('AGG Activity_16'!F:F,'AGG Activity_16'!$A:$A,$B273)),1)))))</f>
        <v>2.7935659949164734E-2</v>
      </c>
      <c r="Q273" s="7">
        <f>IF(AND(Q$1=2017,OR(K273="WH",K273="SH")),IF(COMBDG_Split_Tech!Q273="",0,COMBDG_Split_Tech!Q273),IF(Q$1=2016,IF(COMBDG_Split_Tech!Q273="",0,COMBDG_Split_Tech!Q273),IF(COMBDG_Split_Tech!Q273=1,1,IF(COMBDG_Split_Tech!Q273="",0,IFERROR((COMBDG_Split_Tech!Q273*(SUMIFS('AGG Activity_16'!G:G,'AGG Activity_16'!$A:$A,$B273)+SUMIFS('AGG Activity_EX'!G:G,'AGG Activity_EX'!$A:$A,$B273))-SUMIFS(Activity_EX!G:G,Activity_EX!$A:$A,$A273))/(SUMIFS('AGG Activity_16'!G:G,'AGG Activity_16'!$A:$A,$B273)),1)))))</f>
        <v>2.7955214174018472E-2</v>
      </c>
      <c r="R273" s="7">
        <f>IF(AND(R$1=2017,OR(L273="WH",L273="SH")),IF(COMBDG_Split_Tech!R273="",0,COMBDG_Split_Tech!R273),IF(R$1=2016,IF(COMBDG_Split_Tech!R273="",0,COMBDG_Split_Tech!R273),IF(COMBDG_Split_Tech!R273=1,1,IF(COMBDG_Split_Tech!R273="",0,IFERROR((COMBDG_Split_Tech!R273*(SUMIFS('AGG Activity_16'!H:H,'AGG Activity_16'!$A:$A,$B273)+SUMIFS('AGG Activity_EX'!H:H,'AGG Activity_EX'!$A:$A,$B273))-SUMIFS(Activity_EX!H:H,Activity_EX!$A:$A,$A273))/(SUMIFS('AGG Activity_16'!H:H,'AGG Activity_16'!$A:$A,$B273)),1)))))</f>
        <v>2.7967183374189738E-2</v>
      </c>
      <c r="S273" s="7">
        <f>IF(AND(S$1=2017,OR(M273="WH",M273="SH")),IF(COMBDG_Split_Tech!S273="",0,COMBDG_Split_Tech!S273),IF(S$1=2016,IF(COMBDG_Split_Tech!S273="",0,COMBDG_Split_Tech!S273),IF(COMBDG_Split_Tech!S273=1,1,IF(COMBDG_Split_Tech!S273="",0,IFERROR((COMBDG_Split_Tech!S273*(SUMIFS('AGG Activity_16'!I:I,'AGG Activity_16'!$A:$A,$B273)+SUMIFS('AGG Activity_EX'!I:I,'AGG Activity_EX'!$A:$A,$B273))-SUMIFS(Activity_EX!I:I,Activity_EX!$A:$A,$A273))/(SUMIFS('AGG Activity_16'!I:I,'AGG Activity_16'!$A:$A,$B273)),1)))))</f>
        <v>0</v>
      </c>
      <c r="T273" s="7">
        <f>IF(AND(T$1=2017,OR(N273="WH",N273="SH")),IF(COMBDG_Split_Tech!T273="",0,COMBDG_Split_Tech!T273),IF(T$1=2016,IF(COMBDG_Split_Tech!T273="",0,COMBDG_Split_Tech!T273),IF(COMBDG_Split_Tech!T273=1,1,IF(COMBDG_Split_Tech!T273="",0,IFERROR((COMBDG_Split_Tech!T273*(SUMIFS('AGG Activity_16'!J:J,'AGG Activity_16'!$A:$A,$B273)+SUMIFS('AGG Activity_EX'!J:J,'AGG Activity_EX'!$A:$A,$B273))-SUMIFS(Activity_EX!J:J,Activity_EX!$A:$A,$A273))/(SUMIFS('AGG Activity_16'!J:J,'AGG Activity_16'!$A:$A,$B273)),1)))))</f>
        <v>0</v>
      </c>
      <c r="U273" s="7">
        <f>IF(AND(U$1=2017,OR(O273="WH",O273="SH")),IF(COMBDG_Split_Tech!U273="",0,COMBDG_Split_Tech!U273),IF(U$1=2016,IF(COMBDG_Split_Tech!U273="",0,COMBDG_Split_Tech!U273),IF(COMBDG_Split_Tech!U273=1,1,IF(COMBDG_Split_Tech!U273="",0,IFERROR((COMBDG_Split_Tech!U273*(SUMIFS('AGG Activity_16'!K:K,'AGG Activity_16'!$A:$A,$B273)+SUMIFS('AGG Activity_EX'!K:K,'AGG Activity_EX'!$A:$A,$B273))-SUMIFS(Activity_EX!K:K,Activity_EX!$A:$A,$A273))/(SUMIFS('AGG Activity_16'!K:K,'AGG Activity_16'!$A:$A,$B273)),1)))))</f>
        <v>0</v>
      </c>
    </row>
    <row r="274" spans="1:21" x14ac:dyDescent="0.25">
      <c r="A274" t="str">
        <f>COMBDG_Split_Tech!A274</f>
        <v>COMBDGICIOldAE______STDPRO</v>
      </c>
      <c r="B274" t="str">
        <f>COMBDG_Split_Tech!B274</f>
        <v>COMBDGICIOldAE</v>
      </c>
      <c r="C274" t="str">
        <f>COMBDG_Split_Tech!C274</f>
        <v>COM</v>
      </c>
      <c r="D274" t="str">
        <f>COMBDG_Split_Tech!D274</f>
        <v>BDG</v>
      </c>
      <c r="E274" t="str">
        <f>COMBDG_Split_Tech!E274</f>
        <v>ICI</v>
      </c>
      <c r="F274" t="str">
        <f>COMBDG_Split_Tech!F274</f>
        <v>Old</v>
      </c>
      <c r="G274" t="str">
        <f>COMBDG_Split_Tech!G274</f>
        <v>AE</v>
      </c>
      <c r="H274" t="str">
        <f>COMBDG_Split_Tech!H274</f>
        <v>___</v>
      </c>
      <c r="I274" t="str">
        <f>COMBDG_Split_Tech!I274</f>
        <v>___</v>
      </c>
      <c r="J274" t="str">
        <f>COMBDG_Split_Tech!J274</f>
        <v>STD</v>
      </c>
      <c r="K274" t="str">
        <f>COMBDG_Split_Tech!K274</f>
        <v>PRO</v>
      </c>
      <c r="L274" s="7">
        <f>IF(AND(L$1=2017,OR(F274="WH",F274="SH")),IF(COMBDG_Split_Tech!L274="",0,COMBDG_Split_Tech!L274),IF(L$1=2016,IF(COMBDG_Split_Tech!L274="",0,COMBDG_Split_Tech!L274),IF(COMBDG_Split_Tech!L274=1,1,IF(COMBDG_Split_Tech!L274="",0,IFERROR((COMBDG_Split_Tech!L274*(SUMIFS('AGG Activity_16'!B:B,'AGG Activity_16'!$A:$A,$B274)+SUMIFS('AGG Activity_EX'!B:B,'AGG Activity_EX'!$A:$A,$B274))-SUMIFS(Activity_EX!B:B,Activity_EX!$A:$A,$A274))/(SUMIFS('AGG Activity_16'!B:B,'AGG Activity_16'!$A:$A,$B274)),1)))))</f>
        <v>2.1703595878727111E-2</v>
      </c>
      <c r="M274" s="7">
        <f>IF(AND(M$1=2017,OR(G274="WH",G274="SH")),IF(COMBDG_Split_Tech!M274="",0,COMBDG_Split_Tech!M274),IF(M$1=2016,IF(COMBDG_Split_Tech!M274="",0,COMBDG_Split_Tech!M274),IF(COMBDG_Split_Tech!M274=1,1,IF(COMBDG_Split_Tech!M274="",0,IFERROR((COMBDG_Split_Tech!M274*(SUMIFS('AGG Activity_16'!C:C,'AGG Activity_16'!$A:$A,$B274)+SUMIFS('AGG Activity_EX'!C:C,'AGG Activity_EX'!$A:$A,$B274))-SUMIFS(Activity_EX!C:C,Activity_EX!$A:$A,$A274))/(SUMIFS('AGG Activity_16'!C:C,'AGG Activity_16'!$A:$A,$B274)),1)))))</f>
        <v>0.27547809358699638</v>
      </c>
      <c r="N274" s="7">
        <f>IF(AND(N$1=2017,OR(H274="WH",H274="SH")),IF(COMBDG_Split_Tech!N274="",0,COMBDG_Split_Tech!N274),IF(N$1=2016,IF(COMBDG_Split_Tech!N274="",0,COMBDG_Split_Tech!N274),IF(COMBDG_Split_Tech!N274=1,1,IF(COMBDG_Split_Tech!N274="",0,IFERROR((COMBDG_Split_Tech!N274*(SUMIFS('AGG Activity_16'!D:D,'AGG Activity_16'!$A:$A,$B274)+SUMIFS('AGG Activity_EX'!D:D,'AGG Activity_EX'!$A:$A,$B274))-SUMIFS(Activity_EX!D:D,Activity_EX!$A:$A,$A274))/(SUMIFS('AGG Activity_16'!D:D,'AGG Activity_16'!$A:$A,$B274)),1)))))</f>
        <v>0.24703868795715225</v>
      </c>
      <c r="O274" s="7">
        <f>IF(AND(O$1=2017,OR(I274="WH",I274="SH")),IF(COMBDG_Split_Tech!O274="",0,COMBDG_Split_Tech!O274),IF(O$1=2016,IF(COMBDG_Split_Tech!O274="",0,COMBDG_Split_Tech!O274),IF(COMBDG_Split_Tech!O274=1,1,IF(COMBDG_Split_Tech!O274="",0,IFERROR((COMBDG_Split_Tech!O274*(SUMIFS('AGG Activity_16'!E:E,'AGG Activity_16'!$A:$A,$B274)+SUMIFS('AGG Activity_EX'!E:E,'AGG Activity_EX'!$A:$A,$B274))-SUMIFS(Activity_EX!E:E,Activity_EX!$A:$A,$A274))/(SUMIFS('AGG Activity_16'!E:E,'AGG Activity_16'!$A:$A,$B274)),1)))))</f>
        <v>0.19681350350795263</v>
      </c>
      <c r="P274" s="7">
        <f>IF(AND(P$1=2017,OR(J274="WH",J274="SH")),IF(COMBDG_Split_Tech!P274="",0,COMBDG_Split_Tech!P274),IF(P$1=2016,IF(COMBDG_Split_Tech!P274="",0,COMBDG_Split_Tech!P274),IF(COMBDG_Split_Tech!P274=1,1,IF(COMBDG_Split_Tech!P274="",0,IFERROR((COMBDG_Split_Tech!P274*(SUMIFS('AGG Activity_16'!F:F,'AGG Activity_16'!$A:$A,$B274)+SUMIFS('AGG Activity_EX'!F:F,'AGG Activity_EX'!$A:$A,$B274))-SUMIFS(Activity_EX!F:F,Activity_EX!$A:$A,$A274))/(SUMIFS('AGG Activity_16'!F:F,'AGG Activity_16'!$A:$A,$B274)),1)))))</f>
        <v>2.1712949389458176E-2</v>
      </c>
      <c r="Q274" s="7">
        <f>IF(AND(Q$1=2017,OR(K274="WH",K274="SH")),IF(COMBDG_Split_Tech!Q274="",0,COMBDG_Split_Tech!Q274),IF(Q$1=2016,IF(COMBDG_Split_Tech!Q274="",0,COMBDG_Split_Tech!Q274),IF(COMBDG_Split_Tech!Q274=1,1,IF(COMBDG_Split_Tech!Q274="",0,IFERROR((COMBDG_Split_Tech!Q274*(SUMIFS('AGG Activity_16'!G:G,'AGG Activity_16'!$A:$A,$B274)+SUMIFS('AGG Activity_EX'!G:G,'AGG Activity_EX'!$A:$A,$B274))-SUMIFS(Activity_EX!G:G,Activity_EX!$A:$A,$A274))/(SUMIFS('AGG Activity_16'!G:G,'AGG Activity_16'!$A:$A,$B274)),1)))))</f>
        <v>2.1732708639284115E-2</v>
      </c>
      <c r="R274" s="7">
        <f>IF(AND(R$1=2017,OR(L274="WH",L274="SH")),IF(COMBDG_Split_Tech!R274="",0,COMBDG_Split_Tech!R274),IF(R$1=2016,IF(COMBDG_Split_Tech!R274="",0,COMBDG_Split_Tech!R274),IF(COMBDG_Split_Tech!R274=1,1,IF(COMBDG_Split_Tech!R274="",0,IFERROR((COMBDG_Split_Tech!R274*(SUMIFS('AGG Activity_16'!H:H,'AGG Activity_16'!$A:$A,$B274)+SUMIFS('AGG Activity_EX'!H:H,'AGG Activity_EX'!$A:$A,$B274))-SUMIFS(Activity_EX!H:H,Activity_EX!$A:$A,$A274))/(SUMIFS('AGG Activity_16'!H:H,'AGG Activity_16'!$A:$A,$B274)),1)))))</f>
        <v>2.1744740601123119E-2</v>
      </c>
      <c r="S274" s="7">
        <f>IF(AND(S$1=2017,OR(M274="WH",M274="SH")),IF(COMBDG_Split_Tech!S274="",0,COMBDG_Split_Tech!S274),IF(S$1=2016,IF(COMBDG_Split_Tech!S274="",0,COMBDG_Split_Tech!S274),IF(COMBDG_Split_Tech!S274=1,1,IF(COMBDG_Split_Tech!S274="",0,IFERROR((COMBDG_Split_Tech!S274*(SUMIFS('AGG Activity_16'!I:I,'AGG Activity_16'!$A:$A,$B274)+SUMIFS('AGG Activity_EX'!I:I,'AGG Activity_EX'!$A:$A,$B274))-SUMIFS(Activity_EX!I:I,Activity_EX!$A:$A,$A274))/(SUMIFS('AGG Activity_16'!I:I,'AGG Activity_16'!$A:$A,$B274)),1)))))</f>
        <v>0</v>
      </c>
      <c r="T274" s="7">
        <f>IF(AND(T$1=2017,OR(N274="WH",N274="SH")),IF(COMBDG_Split_Tech!T274="",0,COMBDG_Split_Tech!T274),IF(T$1=2016,IF(COMBDG_Split_Tech!T274="",0,COMBDG_Split_Tech!T274),IF(COMBDG_Split_Tech!T274=1,1,IF(COMBDG_Split_Tech!T274="",0,IFERROR((COMBDG_Split_Tech!T274*(SUMIFS('AGG Activity_16'!J:J,'AGG Activity_16'!$A:$A,$B274)+SUMIFS('AGG Activity_EX'!J:J,'AGG Activity_EX'!$A:$A,$B274))-SUMIFS(Activity_EX!J:J,Activity_EX!$A:$A,$A274))/(SUMIFS('AGG Activity_16'!J:J,'AGG Activity_16'!$A:$A,$B274)),1)))))</f>
        <v>0</v>
      </c>
      <c r="U274" s="7">
        <f>IF(AND(U$1=2017,OR(O274="WH",O274="SH")),IF(COMBDG_Split_Tech!U274="",0,COMBDG_Split_Tech!U274),IF(U$1=2016,IF(COMBDG_Split_Tech!U274="",0,COMBDG_Split_Tech!U274),IF(COMBDG_Split_Tech!U274=1,1,IF(COMBDG_Split_Tech!U274="",0,IFERROR((COMBDG_Split_Tech!U274*(SUMIFS('AGG Activity_16'!K:K,'AGG Activity_16'!$A:$A,$B274)+SUMIFS('AGG Activity_EX'!K:K,'AGG Activity_EX'!$A:$A,$B274))-SUMIFS(Activity_EX!K:K,Activity_EX!$A:$A,$A274))/(SUMIFS('AGG Activity_16'!K:K,'AGG Activity_16'!$A:$A,$B274)),1)))))</f>
        <v>0</v>
      </c>
    </row>
    <row r="275" spans="1:21" x14ac:dyDescent="0.25">
      <c r="A275" t="str">
        <f>COMBDG_Split_Tech!A275</f>
        <v>COMBDGICIOldAM______STDELC</v>
      </c>
      <c r="B275" t="str">
        <f>COMBDG_Split_Tech!B275</f>
        <v>COMBDGICIOldAM</v>
      </c>
      <c r="C275" t="str">
        <f>COMBDG_Split_Tech!C275</f>
        <v>COM</v>
      </c>
      <c r="D275" t="str">
        <f>COMBDG_Split_Tech!D275</f>
        <v>BDG</v>
      </c>
      <c r="E275" t="str">
        <f>COMBDG_Split_Tech!E275</f>
        <v>ICI</v>
      </c>
      <c r="F275" t="str">
        <f>COMBDG_Split_Tech!F275</f>
        <v>Old</v>
      </c>
      <c r="G275" t="str">
        <f>COMBDG_Split_Tech!G275</f>
        <v>AM</v>
      </c>
      <c r="H275" t="str">
        <f>COMBDG_Split_Tech!H275</f>
        <v>___</v>
      </c>
      <c r="I275" t="str">
        <f>COMBDG_Split_Tech!I275</f>
        <v>___</v>
      </c>
      <c r="J275" t="str">
        <f>COMBDG_Split_Tech!J275</f>
        <v>STD</v>
      </c>
      <c r="K275" t="str">
        <f>COMBDG_Split_Tech!K275</f>
        <v>ELC</v>
      </c>
      <c r="L275" s="7">
        <f>IF(AND(L$1=2017,OR(F275="WH",F275="SH")),IF(COMBDG_Split_Tech!L275="",0,COMBDG_Split_Tech!L275),IF(L$1=2016,IF(COMBDG_Split_Tech!L275="",0,COMBDG_Split_Tech!L275),IF(COMBDG_Split_Tech!L275=1,1,IF(COMBDG_Split_Tech!L275="",0,IFERROR((COMBDG_Split_Tech!L275*(SUMIFS('AGG Activity_16'!B:B,'AGG Activity_16'!$A:$A,$B275)+SUMIFS('AGG Activity_EX'!B:B,'AGG Activity_EX'!$A:$A,$B275))-SUMIFS(Activity_EX!B:B,Activity_EX!$A:$A,$A275))/(SUMIFS('AGG Activity_16'!B:B,'AGG Activity_16'!$A:$A,$B275)),1)))))</f>
        <v>1</v>
      </c>
      <c r="M275" s="7">
        <f>IF(AND(M$1=2017,OR(G275="WH",G275="SH")),IF(COMBDG_Split_Tech!M275="",0,COMBDG_Split_Tech!M275),IF(M$1=2016,IF(COMBDG_Split_Tech!M275="",0,COMBDG_Split_Tech!M275),IF(COMBDG_Split_Tech!M275=1,1,IF(COMBDG_Split_Tech!M275="",0,IFERROR((COMBDG_Split_Tech!M275*(SUMIFS('AGG Activity_16'!C:C,'AGG Activity_16'!$A:$A,$B275)+SUMIFS('AGG Activity_EX'!C:C,'AGG Activity_EX'!$A:$A,$B275))-SUMIFS(Activity_EX!C:C,Activity_EX!$A:$A,$A275))/(SUMIFS('AGG Activity_16'!C:C,'AGG Activity_16'!$A:$A,$B275)),1)))))</f>
        <v>1</v>
      </c>
      <c r="N275" s="7">
        <f>IF(AND(N$1=2017,OR(H275="WH",H275="SH")),IF(COMBDG_Split_Tech!N275="",0,COMBDG_Split_Tech!N275),IF(N$1=2016,IF(COMBDG_Split_Tech!N275="",0,COMBDG_Split_Tech!N275),IF(COMBDG_Split_Tech!N275=1,1,IF(COMBDG_Split_Tech!N275="",0,IFERROR((COMBDG_Split_Tech!N275*(SUMIFS('AGG Activity_16'!D:D,'AGG Activity_16'!$A:$A,$B275)+SUMIFS('AGG Activity_EX'!D:D,'AGG Activity_EX'!$A:$A,$B275))-SUMIFS(Activity_EX!D:D,Activity_EX!$A:$A,$A275))/(SUMIFS('AGG Activity_16'!D:D,'AGG Activity_16'!$A:$A,$B275)),1)))))</f>
        <v>1</v>
      </c>
      <c r="O275" s="7">
        <f>IF(AND(O$1=2017,OR(I275="WH",I275="SH")),IF(COMBDG_Split_Tech!O275="",0,COMBDG_Split_Tech!O275),IF(O$1=2016,IF(COMBDG_Split_Tech!O275="",0,COMBDG_Split_Tech!O275),IF(COMBDG_Split_Tech!O275=1,1,IF(COMBDG_Split_Tech!O275="",0,IFERROR((COMBDG_Split_Tech!O275*(SUMIFS('AGG Activity_16'!E:E,'AGG Activity_16'!$A:$A,$B275)+SUMIFS('AGG Activity_EX'!E:E,'AGG Activity_EX'!$A:$A,$B275))-SUMIFS(Activity_EX!E:E,Activity_EX!$A:$A,$A275))/(SUMIFS('AGG Activity_16'!E:E,'AGG Activity_16'!$A:$A,$B275)),1)))))</f>
        <v>1</v>
      </c>
      <c r="P275" s="7">
        <f>IF(AND(P$1=2017,OR(J275="WH",J275="SH")),IF(COMBDG_Split_Tech!P275="",0,COMBDG_Split_Tech!P275),IF(P$1=2016,IF(COMBDG_Split_Tech!P275="",0,COMBDG_Split_Tech!P275),IF(COMBDG_Split_Tech!P275=1,1,IF(COMBDG_Split_Tech!P275="",0,IFERROR((COMBDG_Split_Tech!P275*(SUMIFS('AGG Activity_16'!F:F,'AGG Activity_16'!$A:$A,$B275)+SUMIFS('AGG Activity_EX'!F:F,'AGG Activity_EX'!$A:$A,$B275))-SUMIFS(Activity_EX!F:F,Activity_EX!$A:$A,$A275))/(SUMIFS('AGG Activity_16'!F:F,'AGG Activity_16'!$A:$A,$B275)),1)))))</f>
        <v>1</v>
      </c>
      <c r="Q275" s="7">
        <f>IF(AND(Q$1=2017,OR(K275="WH",K275="SH")),IF(COMBDG_Split_Tech!Q275="",0,COMBDG_Split_Tech!Q275),IF(Q$1=2016,IF(COMBDG_Split_Tech!Q275="",0,COMBDG_Split_Tech!Q275),IF(COMBDG_Split_Tech!Q275=1,1,IF(COMBDG_Split_Tech!Q275="",0,IFERROR((COMBDG_Split_Tech!Q275*(SUMIFS('AGG Activity_16'!G:G,'AGG Activity_16'!$A:$A,$B275)+SUMIFS('AGG Activity_EX'!G:G,'AGG Activity_EX'!$A:$A,$B275))-SUMIFS(Activity_EX!G:G,Activity_EX!$A:$A,$A275))/(SUMIFS('AGG Activity_16'!G:G,'AGG Activity_16'!$A:$A,$B275)),1)))))</f>
        <v>1</v>
      </c>
      <c r="R275" s="7">
        <f>IF(AND(R$1=2017,OR(L275="WH",L275="SH")),IF(COMBDG_Split_Tech!R275="",0,COMBDG_Split_Tech!R275),IF(R$1=2016,IF(COMBDG_Split_Tech!R275="",0,COMBDG_Split_Tech!R275),IF(COMBDG_Split_Tech!R275=1,1,IF(COMBDG_Split_Tech!R275="",0,IFERROR((COMBDG_Split_Tech!R275*(SUMIFS('AGG Activity_16'!H:H,'AGG Activity_16'!$A:$A,$B275)+SUMIFS('AGG Activity_EX'!H:H,'AGG Activity_EX'!$A:$A,$B275))-SUMIFS(Activity_EX!H:H,Activity_EX!$A:$A,$A275))/(SUMIFS('AGG Activity_16'!H:H,'AGG Activity_16'!$A:$A,$B275)),1)))))</f>
        <v>1</v>
      </c>
      <c r="S275" s="7">
        <f>IF(AND(S$1=2017,OR(M275="WH",M275="SH")),IF(COMBDG_Split_Tech!S275="",0,COMBDG_Split_Tech!S275),IF(S$1=2016,IF(COMBDG_Split_Tech!S275="",0,COMBDG_Split_Tech!S275),IF(COMBDG_Split_Tech!S275=1,1,IF(COMBDG_Split_Tech!S275="",0,IFERROR((COMBDG_Split_Tech!S275*(SUMIFS('AGG Activity_16'!I:I,'AGG Activity_16'!$A:$A,$B275)+SUMIFS('AGG Activity_EX'!I:I,'AGG Activity_EX'!$A:$A,$B275))-SUMIFS(Activity_EX!I:I,Activity_EX!$A:$A,$A275))/(SUMIFS('AGG Activity_16'!I:I,'AGG Activity_16'!$A:$A,$B275)),1)))))</f>
        <v>0</v>
      </c>
      <c r="T275" s="7">
        <f>IF(AND(T$1=2017,OR(N275="WH",N275="SH")),IF(COMBDG_Split_Tech!T275="",0,COMBDG_Split_Tech!T275),IF(T$1=2016,IF(COMBDG_Split_Tech!T275="",0,COMBDG_Split_Tech!T275),IF(COMBDG_Split_Tech!T275=1,1,IF(COMBDG_Split_Tech!T275="",0,IFERROR((COMBDG_Split_Tech!T275*(SUMIFS('AGG Activity_16'!J:J,'AGG Activity_16'!$A:$A,$B275)+SUMIFS('AGG Activity_EX'!J:J,'AGG Activity_EX'!$A:$A,$B275))-SUMIFS(Activity_EX!J:J,Activity_EX!$A:$A,$A275))/(SUMIFS('AGG Activity_16'!J:J,'AGG Activity_16'!$A:$A,$B275)),1)))))</f>
        <v>0</v>
      </c>
      <c r="U275" s="7">
        <f>IF(AND(U$1=2017,OR(O275="WH",O275="SH")),IF(COMBDG_Split_Tech!U275="",0,COMBDG_Split_Tech!U275),IF(U$1=2016,IF(COMBDG_Split_Tech!U275="",0,COMBDG_Split_Tech!U275),IF(COMBDG_Split_Tech!U275=1,1,IF(COMBDG_Split_Tech!U275="",0,IFERROR((COMBDG_Split_Tech!U275*(SUMIFS('AGG Activity_16'!K:K,'AGG Activity_16'!$A:$A,$B275)+SUMIFS('AGG Activity_EX'!K:K,'AGG Activity_EX'!$A:$A,$B275))-SUMIFS(Activity_EX!K:K,Activity_EX!$A:$A,$A275))/(SUMIFS('AGG Activity_16'!K:K,'AGG Activity_16'!$A:$A,$B275)),1)))))</f>
        <v>0</v>
      </c>
    </row>
    <row r="276" spans="1:21" x14ac:dyDescent="0.25">
      <c r="A276" t="str">
        <f>COMBDG_Split_Tech!A276</f>
        <v>COMBDGICIOldLIFLC___STDELC</v>
      </c>
      <c r="B276" t="str">
        <f>COMBDG_Split_Tech!B276</f>
        <v>COMBDGICIOldLI</v>
      </c>
      <c r="C276" t="str">
        <f>COMBDG_Split_Tech!C276</f>
        <v>COM</v>
      </c>
      <c r="D276" t="str">
        <f>COMBDG_Split_Tech!D276</f>
        <v>BDG</v>
      </c>
      <c r="E276" t="str">
        <f>COMBDG_Split_Tech!E276</f>
        <v>ICI</v>
      </c>
      <c r="F276" t="str">
        <f>COMBDG_Split_Tech!F276</f>
        <v>Old</v>
      </c>
      <c r="G276" t="str">
        <f>COMBDG_Split_Tech!G276</f>
        <v>LI</v>
      </c>
      <c r="H276" t="str">
        <f>COMBDG_Split_Tech!H276</f>
        <v>FLC</v>
      </c>
      <c r="I276" t="str">
        <f>COMBDG_Split_Tech!I276</f>
        <v>___</v>
      </c>
      <c r="J276" t="str">
        <f>COMBDG_Split_Tech!J276</f>
        <v>STD</v>
      </c>
      <c r="K276" t="str">
        <f>COMBDG_Split_Tech!K276</f>
        <v>ELC</v>
      </c>
      <c r="L276" s="7">
        <f>IF(AND(L$1=2017,OR(F276="WH",F276="SH")),IF(COMBDG_Split_Tech!L276="",0,COMBDG_Split_Tech!L276),IF(L$1=2016,IF(COMBDG_Split_Tech!L276="",0,COMBDG_Split_Tech!L276),IF(COMBDG_Split_Tech!L276=1,1,IF(COMBDG_Split_Tech!L276="",0,IFERROR((COMBDG_Split_Tech!L276*(SUMIFS('AGG Activity_16'!B:B,'AGG Activity_16'!$A:$A,$B276)+SUMIFS('AGG Activity_EX'!B:B,'AGG Activity_EX'!$A:$A,$B276))-SUMIFS(Activity_EX!B:B,Activity_EX!$A:$A,$A276))/(SUMIFS('AGG Activity_16'!B:B,'AGG Activity_16'!$A:$A,$B276)),1)))))</f>
        <v>5.7404593478355748E-2</v>
      </c>
      <c r="M276" s="7">
        <f>IF(AND(M$1=2017,OR(G276="WH",G276="SH")),IF(COMBDG_Split_Tech!M276="",0,COMBDG_Split_Tech!M276),IF(M$1=2016,IF(COMBDG_Split_Tech!M276="",0,COMBDG_Split_Tech!M276),IF(COMBDG_Split_Tech!M276=1,1,IF(COMBDG_Split_Tech!M276="",0,IFERROR((COMBDG_Split_Tech!M276*(SUMIFS('AGG Activity_16'!C:C,'AGG Activity_16'!$A:$A,$B276)+SUMIFS('AGG Activity_EX'!C:C,'AGG Activity_EX'!$A:$A,$B276))-SUMIFS(Activity_EX!C:C,Activity_EX!$A:$A,$A276))/(SUMIFS('AGG Activity_16'!C:C,'AGG Activity_16'!$A:$A,$B276)),1)))))</f>
        <v>-2.0193828313707699E-4</v>
      </c>
      <c r="N276" s="7">
        <f>IF(AND(N$1=2017,OR(H276="WH",H276="SH")),IF(COMBDG_Split_Tech!N276="",0,COMBDG_Split_Tech!N276),IF(N$1=2016,IF(COMBDG_Split_Tech!N276="",0,COMBDG_Split_Tech!N276),IF(COMBDG_Split_Tech!N276=1,1,IF(COMBDG_Split_Tech!N276="",0,IFERROR((COMBDG_Split_Tech!N276*(SUMIFS('AGG Activity_16'!D:D,'AGG Activity_16'!$A:$A,$B276)+SUMIFS('AGG Activity_EX'!D:D,'AGG Activity_EX'!$A:$A,$B276))-SUMIFS(Activity_EX!D:D,Activity_EX!$A:$A,$A276))/(SUMIFS('AGG Activity_16'!D:D,'AGG Activity_16'!$A:$A,$B276)),1)))))</f>
        <v>-1.4375575341291842E-4</v>
      </c>
      <c r="O276" s="7">
        <f>IF(AND(O$1=2017,OR(I276="WH",I276="SH")),IF(COMBDG_Split_Tech!O276="",0,COMBDG_Split_Tech!O276),IF(O$1=2016,IF(COMBDG_Split_Tech!O276="",0,COMBDG_Split_Tech!O276),IF(COMBDG_Split_Tech!O276=1,1,IF(COMBDG_Split_Tech!O276="",0,IFERROR((COMBDG_Split_Tech!O276*(SUMIFS('AGG Activity_16'!E:E,'AGG Activity_16'!$A:$A,$B276)+SUMIFS('AGG Activity_EX'!E:E,'AGG Activity_EX'!$A:$A,$B276))-SUMIFS(Activity_EX!E:E,Activity_EX!$A:$A,$A276))/(SUMIFS('AGG Activity_16'!E:E,'AGG Activity_16'!$A:$A,$B276)),1)))))</f>
        <v>7.2866061585544706E-2</v>
      </c>
      <c r="P276" s="7">
        <f>IF(AND(P$1=2017,OR(J276="WH",J276="SH")),IF(COMBDG_Split_Tech!P276="",0,COMBDG_Split_Tech!P276),IF(P$1=2016,IF(COMBDG_Split_Tech!P276="",0,COMBDG_Split_Tech!P276),IF(COMBDG_Split_Tech!P276=1,1,IF(COMBDG_Split_Tech!P276="",0,IFERROR((COMBDG_Split_Tech!P276*(SUMIFS('AGG Activity_16'!F:F,'AGG Activity_16'!$A:$A,$B276)+SUMIFS('AGG Activity_EX'!F:F,'AGG Activity_EX'!$A:$A,$B276))-SUMIFS(Activity_EX!F:F,Activity_EX!$A:$A,$A276))/(SUMIFS('AGG Activity_16'!F:F,'AGG Activity_16'!$A:$A,$B276)),1)))))</f>
        <v>7.2762850063847861E-2</v>
      </c>
      <c r="Q276" s="7">
        <f>IF(AND(Q$1=2017,OR(K276="WH",K276="SH")),IF(COMBDG_Split_Tech!Q276="",0,COMBDG_Split_Tech!Q276),IF(Q$1=2016,IF(COMBDG_Split_Tech!Q276="",0,COMBDG_Split_Tech!Q276),IF(COMBDG_Split_Tech!Q276=1,1,IF(COMBDG_Split_Tech!Q276="",0,IFERROR((COMBDG_Split_Tech!Q276*(SUMIFS('AGG Activity_16'!G:G,'AGG Activity_16'!$A:$A,$B276)+SUMIFS('AGG Activity_EX'!G:G,'AGG Activity_EX'!$A:$A,$B276))-SUMIFS(Activity_EX!G:G,Activity_EX!$A:$A,$A276))/(SUMIFS('AGG Activity_16'!G:G,'AGG Activity_16'!$A:$A,$B276)),1)))))</f>
        <v>7.2762825762651848E-2</v>
      </c>
      <c r="R276" s="7">
        <f>IF(AND(R$1=2017,OR(L276="WH",L276="SH")),IF(COMBDG_Split_Tech!R276="",0,COMBDG_Split_Tech!R276),IF(R$1=2016,IF(COMBDG_Split_Tech!R276="",0,COMBDG_Split_Tech!R276),IF(COMBDG_Split_Tech!R276=1,1,IF(COMBDG_Split_Tech!R276="",0,IFERROR((COMBDG_Split_Tech!R276*(SUMIFS('AGG Activity_16'!H:H,'AGG Activity_16'!$A:$A,$B276)+SUMIFS('AGG Activity_EX'!H:H,'AGG Activity_EX'!$A:$A,$B276))-SUMIFS(Activity_EX!H:H,Activity_EX!$A:$A,$A276))/(SUMIFS('AGG Activity_16'!H:H,'AGG Activity_16'!$A:$A,$B276)),1)))))</f>
        <v>7.2762821643756581E-2</v>
      </c>
      <c r="S276" s="7">
        <f>IF(AND(S$1=2017,OR(M276="WH",M276="SH")),IF(COMBDG_Split_Tech!S276="",0,COMBDG_Split_Tech!S276),IF(S$1=2016,IF(COMBDG_Split_Tech!S276="",0,COMBDG_Split_Tech!S276),IF(COMBDG_Split_Tech!S276=1,1,IF(COMBDG_Split_Tech!S276="",0,IFERROR((COMBDG_Split_Tech!S276*(SUMIFS('AGG Activity_16'!I:I,'AGG Activity_16'!$A:$A,$B276)+SUMIFS('AGG Activity_EX'!I:I,'AGG Activity_EX'!$A:$A,$B276))-SUMIFS(Activity_EX!I:I,Activity_EX!$A:$A,$A276))/(SUMIFS('AGG Activity_16'!I:I,'AGG Activity_16'!$A:$A,$B276)),1)))))</f>
        <v>0</v>
      </c>
      <c r="T276" s="7">
        <f>IF(AND(T$1=2017,OR(N276="WH",N276="SH")),IF(COMBDG_Split_Tech!T276="",0,COMBDG_Split_Tech!T276),IF(T$1=2016,IF(COMBDG_Split_Tech!T276="",0,COMBDG_Split_Tech!T276),IF(COMBDG_Split_Tech!T276=1,1,IF(COMBDG_Split_Tech!T276="",0,IFERROR((COMBDG_Split_Tech!T276*(SUMIFS('AGG Activity_16'!J:J,'AGG Activity_16'!$A:$A,$B276)+SUMIFS('AGG Activity_EX'!J:J,'AGG Activity_EX'!$A:$A,$B276))-SUMIFS(Activity_EX!J:J,Activity_EX!$A:$A,$A276))/(SUMIFS('AGG Activity_16'!J:J,'AGG Activity_16'!$A:$A,$B276)),1)))))</f>
        <v>0</v>
      </c>
      <c r="U276" s="7">
        <f>IF(AND(U$1=2017,OR(O276="WH",O276="SH")),IF(COMBDG_Split_Tech!U276="",0,COMBDG_Split_Tech!U276),IF(U$1=2016,IF(COMBDG_Split_Tech!U276="",0,COMBDG_Split_Tech!U276),IF(COMBDG_Split_Tech!U276=1,1,IF(COMBDG_Split_Tech!U276="",0,IFERROR((COMBDG_Split_Tech!U276*(SUMIFS('AGG Activity_16'!K:K,'AGG Activity_16'!$A:$A,$B276)+SUMIFS('AGG Activity_EX'!K:K,'AGG Activity_EX'!$A:$A,$B276))-SUMIFS(Activity_EX!K:K,Activity_EX!$A:$A,$A276))/(SUMIFS('AGG Activity_16'!K:K,'AGG Activity_16'!$A:$A,$B276)),1)))))</f>
        <v>0</v>
      </c>
    </row>
    <row r="277" spans="1:21" x14ac:dyDescent="0.25">
      <c r="A277" t="str">
        <f>COMBDG_Split_Tech!A277</f>
        <v>COMBDGICIOldLIFLU___STDELC</v>
      </c>
      <c r="B277" t="str">
        <f>COMBDG_Split_Tech!B277</f>
        <v>COMBDGICIOldLI</v>
      </c>
      <c r="C277" t="str">
        <f>COMBDG_Split_Tech!C277</f>
        <v>COM</v>
      </c>
      <c r="D277" t="str">
        <f>COMBDG_Split_Tech!D277</f>
        <v>BDG</v>
      </c>
      <c r="E277" t="str">
        <f>COMBDG_Split_Tech!E277</f>
        <v>ICI</v>
      </c>
      <c r="F277" t="str">
        <f>COMBDG_Split_Tech!F277</f>
        <v>Old</v>
      </c>
      <c r="G277" t="str">
        <f>COMBDG_Split_Tech!G277</f>
        <v>LI</v>
      </c>
      <c r="H277" t="str">
        <f>COMBDG_Split_Tech!H277</f>
        <v>FLU</v>
      </c>
      <c r="I277" t="str">
        <f>COMBDG_Split_Tech!I277</f>
        <v>___</v>
      </c>
      <c r="J277" t="str">
        <f>COMBDG_Split_Tech!J277</f>
        <v>STD</v>
      </c>
      <c r="K277" t="str">
        <f>COMBDG_Split_Tech!K277</f>
        <v>ELC</v>
      </c>
      <c r="L277" s="7">
        <f>IF(AND(L$1=2017,OR(F277="WH",F277="SH")),IF(COMBDG_Split_Tech!L277="",0,COMBDG_Split_Tech!L277),IF(L$1=2016,IF(COMBDG_Split_Tech!L277="",0,COMBDG_Split_Tech!L277),IF(COMBDG_Split_Tech!L277=1,1,IF(COMBDG_Split_Tech!L277="",0,IFERROR((COMBDG_Split_Tech!L277*(SUMIFS('AGG Activity_16'!B:B,'AGG Activity_16'!$A:$A,$B277)+SUMIFS('AGG Activity_EX'!B:B,'AGG Activity_EX'!$A:$A,$B277))-SUMIFS(Activity_EX!B:B,Activity_EX!$A:$A,$A277))/(SUMIFS('AGG Activity_16'!B:B,'AGG Activity_16'!$A:$A,$B277)),1)))))</f>
        <v>0.41991168524080263</v>
      </c>
      <c r="M277" s="7">
        <f>IF(AND(M$1=2017,OR(G277="WH",G277="SH")),IF(COMBDG_Split_Tech!M277="",0,COMBDG_Split_Tech!M277),IF(M$1=2016,IF(COMBDG_Split_Tech!M277="",0,COMBDG_Split_Tech!M277),IF(COMBDG_Split_Tech!M277=1,1,IF(COMBDG_Split_Tech!M277="",0,IFERROR((COMBDG_Split_Tech!M277*(SUMIFS('AGG Activity_16'!C:C,'AGG Activity_16'!$A:$A,$B277)+SUMIFS('AGG Activity_EX'!C:C,'AGG Activity_EX'!$A:$A,$B277))-SUMIFS(Activity_EX!C:C,Activity_EX!$A:$A,$A277))/(SUMIFS('AGG Activity_16'!C:C,'AGG Activity_16'!$A:$A,$B277)),1)))))</f>
        <v>-1.4903607563480675E-3</v>
      </c>
      <c r="N277" s="7">
        <f>IF(AND(N$1=2017,OR(H277="WH",H277="SH")),IF(COMBDG_Split_Tech!N277="",0,COMBDG_Split_Tech!N277),IF(N$1=2016,IF(COMBDG_Split_Tech!N277="",0,COMBDG_Split_Tech!N277),IF(COMBDG_Split_Tech!N277=1,1,IF(COMBDG_Split_Tech!N277="",0,IFERROR((COMBDG_Split_Tech!N277*(SUMIFS('AGG Activity_16'!D:D,'AGG Activity_16'!$A:$A,$B277)+SUMIFS('AGG Activity_EX'!D:D,'AGG Activity_EX'!$A:$A,$B277))-SUMIFS(Activity_EX!D:D,Activity_EX!$A:$A,$A277))/(SUMIFS('AGG Activity_16'!D:D,'AGG Activity_16'!$A:$A,$B277)),1)))))</f>
        <v>0.28696255143117366</v>
      </c>
      <c r="O277" s="7">
        <f>IF(AND(O$1=2017,OR(I277="WH",I277="SH")),IF(COMBDG_Split_Tech!O277="",0,COMBDG_Split_Tech!O277),IF(O$1=2016,IF(COMBDG_Split_Tech!O277="",0,COMBDG_Split_Tech!O277),IF(COMBDG_Split_Tech!O277=1,1,IF(COMBDG_Split_Tech!O277="",0,IFERROR((COMBDG_Split_Tech!O277*(SUMIFS('AGG Activity_16'!E:E,'AGG Activity_16'!$A:$A,$B277)+SUMIFS('AGG Activity_EX'!E:E,'AGG Activity_EX'!$A:$A,$B277))-SUMIFS(Activity_EX!E:E,Activity_EX!$A:$A,$A277))/(SUMIFS('AGG Activity_16'!E:E,'AGG Activity_16'!$A:$A,$B277)),1)))))</f>
        <v>0.26601438871488958</v>
      </c>
      <c r="P277" s="7">
        <f>IF(AND(P$1=2017,OR(J277="WH",J277="SH")),IF(COMBDG_Split_Tech!P277="",0,COMBDG_Split_Tech!P277),IF(P$1=2016,IF(COMBDG_Split_Tech!P277="",0,COMBDG_Split_Tech!P277),IF(COMBDG_Split_Tech!P277=1,1,IF(COMBDG_Split_Tech!P277="",0,IFERROR((COMBDG_Split_Tech!P277*(SUMIFS('AGG Activity_16'!F:F,'AGG Activity_16'!$A:$A,$B277)+SUMIFS('AGG Activity_EX'!F:F,'AGG Activity_EX'!$A:$A,$B277))-SUMIFS(Activity_EX!F:F,Activity_EX!$A:$A,$A277))/(SUMIFS('AGG Activity_16'!F:F,'AGG Activity_16'!$A:$A,$B277)),1)))))</f>
        <v>0.26588265619009099</v>
      </c>
      <c r="Q277" s="7">
        <f>IF(AND(Q$1=2017,OR(K277="WH",K277="SH")),IF(COMBDG_Split_Tech!Q277="",0,COMBDG_Split_Tech!Q277),IF(Q$1=2016,IF(COMBDG_Split_Tech!Q277="",0,COMBDG_Split_Tech!Q277),IF(COMBDG_Split_Tech!Q277=1,1,IF(COMBDG_Split_Tech!Q277="",0,IFERROR((COMBDG_Split_Tech!Q277*(SUMIFS('AGG Activity_16'!G:G,'AGG Activity_16'!$A:$A,$B277)+SUMIFS('AGG Activity_EX'!G:G,'AGG Activity_EX'!$A:$A,$B277))-SUMIFS(Activity_EX!G:G,Activity_EX!$A:$A,$A277))/(SUMIFS('AGG Activity_16'!G:G,'AGG Activity_16'!$A:$A,$B277)),1)))))</f>
        <v>0.26588274584738536</v>
      </c>
      <c r="R277" s="7">
        <f>IF(AND(R$1=2017,OR(L277="WH",L277="SH")),IF(COMBDG_Split_Tech!R277="",0,COMBDG_Split_Tech!R277),IF(R$1=2016,IF(COMBDG_Split_Tech!R277="",0,COMBDG_Split_Tech!R277),IF(COMBDG_Split_Tech!R277=1,1,IF(COMBDG_Split_Tech!R277="",0,IFERROR((COMBDG_Split_Tech!R277*(SUMIFS('AGG Activity_16'!H:H,'AGG Activity_16'!$A:$A,$B277)+SUMIFS('AGG Activity_EX'!H:H,'AGG Activity_EX'!$A:$A,$B277))-SUMIFS(Activity_EX!H:H,Activity_EX!$A:$A,$A277))/(SUMIFS('AGG Activity_16'!H:H,'AGG Activity_16'!$A:$A,$B277)),1)))))</f>
        <v>0.26588275840012626</v>
      </c>
      <c r="S277" s="7">
        <f>IF(AND(S$1=2017,OR(M277="WH",M277="SH")),IF(COMBDG_Split_Tech!S277="",0,COMBDG_Split_Tech!S277),IF(S$1=2016,IF(COMBDG_Split_Tech!S277="",0,COMBDG_Split_Tech!S277),IF(COMBDG_Split_Tech!S277=1,1,IF(COMBDG_Split_Tech!S277="",0,IFERROR((COMBDG_Split_Tech!S277*(SUMIFS('AGG Activity_16'!I:I,'AGG Activity_16'!$A:$A,$B277)+SUMIFS('AGG Activity_EX'!I:I,'AGG Activity_EX'!$A:$A,$B277))-SUMIFS(Activity_EX!I:I,Activity_EX!$A:$A,$A277))/(SUMIFS('AGG Activity_16'!I:I,'AGG Activity_16'!$A:$A,$B277)),1)))))</f>
        <v>0</v>
      </c>
      <c r="T277" s="7">
        <f>IF(AND(T$1=2017,OR(N277="WH",N277="SH")),IF(COMBDG_Split_Tech!T277="",0,COMBDG_Split_Tech!T277),IF(T$1=2016,IF(COMBDG_Split_Tech!T277="",0,COMBDG_Split_Tech!T277),IF(COMBDG_Split_Tech!T277=1,1,IF(COMBDG_Split_Tech!T277="",0,IFERROR((COMBDG_Split_Tech!T277*(SUMIFS('AGG Activity_16'!J:J,'AGG Activity_16'!$A:$A,$B277)+SUMIFS('AGG Activity_EX'!J:J,'AGG Activity_EX'!$A:$A,$B277))-SUMIFS(Activity_EX!J:J,Activity_EX!$A:$A,$A277))/(SUMIFS('AGG Activity_16'!J:J,'AGG Activity_16'!$A:$A,$B277)),1)))))</f>
        <v>0</v>
      </c>
      <c r="U277" s="7">
        <f>IF(AND(U$1=2017,OR(O277="WH",O277="SH")),IF(COMBDG_Split_Tech!U277="",0,COMBDG_Split_Tech!U277),IF(U$1=2016,IF(COMBDG_Split_Tech!U277="",0,COMBDG_Split_Tech!U277),IF(COMBDG_Split_Tech!U277=1,1,IF(COMBDG_Split_Tech!U277="",0,IFERROR((COMBDG_Split_Tech!U277*(SUMIFS('AGG Activity_16'!K:K,'AGG Activity_16'!$A:$A,$B277)+SUMIFS('AGG Activity_EX'!K:K,'AGG Activity_EX'!$A:$A,$B277))-SUMIFS(Activity_EX!K:K,Activity_EX!$A:$A,$A277))/(SUMIFS('AGG Activity_16'!K:K,'AGG Activity_16'!$A:$A,$B277)),1)))))</f>
        <v>0</v>
      </c>
    </row>
    <row r="278" spans="1:21" x14ac:dyDescent="0.25">
      <c r="A278" t="str">
        <f>COMBDG_Split_Tech!A278</f>
        <v>COMBDGICIOldLIHAL___STDELC</v>
      </c>
      <c r="B278" t="str">
        <f>COMBDG_Split_Tech!B278</f>
        <v>COMBDGICIOldLI</v>
      </c>
      <c r="C278" t="str">
        <f>COMBDG_Split_Tech!C278</f>
        <v>COM</v>
      </c>
      <c r="D278" t="str">
        <f>COMBDG_Split_Tech!D278</f>
        <v>BDG</v>
      </c>
      <c r="E278" t="str">
        <f>COMBDG_Split_Tech!E278</f>
        <v>ICI</v>
      </c>
      <c r="F278" t="str">
        <f>COMBDG_Split_Tech!F278</f>
        <v>Old</v>
      </c>
      <c r="G278" t="str">
        <f>COMBDG_Split_Tech!G278</f>
        <v>LI</v>
      </c>
      <c r="H278" t="str">
        <f>COMBDG_Split_Tech!H278</f>
        <v>HAL</v>
      </c>
      <c r="I278" t="str">
        <f>COMBDG_Split_Tech!I278</f>
        <v>___</v>
      </c>
      <c r="J278" t="str">
        <f>COMBDG_Split_Tech!J278</f>
        <v>STD</v>
      </c>
      <c r="K278" t="str">
        <f>COMBDG_Split_Tech!K278</f>
        <v>ELC</v>
      </c>
      <c r="L278" s="7">
        <f>IF(AND(L$1=2017,OR(F278="WH",F278="SH")),IF(COMBDG_Split_Tech!L278="",0,COMBDG_Split_Tech!L278),IF(L$1=2016,IF(COMBDG_Split_Tech!L278="",0,COMBDG_Split_Tech!L278),IF(COMBDG_Split_Tech!L278=1,1,IF(COMBDG_Split_Tech!L278="",0,IFERROR((COMBDG_Split_Tech!L278*(SUMIFS('AGG Activity_16'!B:B,'AGG Activity_16'!$A:$A,$B278)+SUMIFS('AGG Activity_EX'!B:B,'AGG Activity_EX'!$A:$A,$B278))-SUMIFS(Activity_EX!B:B,Activity_EX!$A:$A,$A278))/(SUMIFS('AGG Activity_16'!B:B,'AGG Activity_16'!$A:$A,$B278)),1)))))</f>
        <v>0.12322408382364025</v>
      </c>
      <c r="M278" s="7">
        <f>IF(AND(M$1=2017,OR(G278="WH",G278="SH")),IF(COMBDG_Split_Tech!M278="",0,COMBDG_Split_Tech!M278),IF(M$1=2016,IF(COMBDG_Split_Tech!M278="",0,COMBDG_Split_Tech!M278),IF(COMBDG_Split_Tech!M278=1,1,IF(COMBDG_Split_Tech!M278="",0,IFERROR((COMBDG_Split_Tech!M278*(SUMIFS('AGG Activity_16'!C:C,'AGG Activity_16'!$A:$A,$B278)+SUMIFS('AGG Activity_EX'!C:C,'AGG Activity_EX'!$A:$A,$B278))-SUMIFS(Activity_EX!C:C,Activity_EX!$A:$A,$A278))/(SUMIFS('AGG Activity_16'!C:C,'AGG Activity_16'!$A:$A,$B278)),1)))))</f>
        <v>0.23698965385948029</v>
      </c>
      <c r="N278" s="7">
        <f>IF(AND(N$1=2017,OR(H278="WH",H278="SH")),IF(COMBDG_Split_Tech!N278="",0,COMBDG_Split_Tech!N278),IF(N$1=2016,IF(COMBDG_Split_Tech!N278="",0,COMBDG_Split_Tech!N278),IF(COMBDG_Split_Tech!N278=1,1,IF(COMBDG_Split_Tech!N278="",0,IFERROR((COMBDG_Split_Tech!N278*(SUMIFS('AGG Activity_16'!D:D,'AGG Activity_16'!$A:$A,$B278)+SUMIFS('AGG Activity_EX'!D:D,'AGG Activity_EX'!$A:$A,$B278))-SUMIFS(Activity_EX!D:D,Activity_EX!$A:$A,$A278))/(SUMIFS('AGG Activity_16'!D:D,'AGG Activity_16'!$A:$A,$B278)),1)))))</f>
        <v>0.16873066500998712</v>
      </c>
      <c r="O278" s="7">
        <f>IF(AND(O$1=2017,OR(I278="WH",I278="SH")),IF(COMBDG_Split_Tech!O278="",0,COMBDG_Split_Tech!O278),IF(O$1=2016,IF(COMBDG_Split_Tech!O278="",0,COMBDG_Split_Tech!O278),IF(COMBDG_Split_Tech!O278=1,1,IF(COMBDG_Split_Tech!O278="",0,IFERROR((COMBDG_Split_Tech!O278*(SUMIFS('AGG Activity_16'!E:E,'AGG Activity_16'!$A:$A,$B278)+SUMIFS('AGG Activity_EX'!E:E,'AGG Activity_EX'!$A:$A,$B278))-SUMIFS(Activity_EX!E:E,Activity_EX!$A:$A,$A278))/(SUMIFS('AGG Activity_16'!E:E,'AGG Activity_16'!$A:$A,$B278)),1)))))</f>
        <v>0.15641350520322292</v>
      </c>
      <c r="P278" s="7">
        <f>IF(AND(P$1=2017,OR(J278="WH",J278="SH")),IF(COMBDG_Split_Tech!P278="",0,COMBDG_Split_Tech!P278),IF(P$1=2016,IF(COMBDG_Split_Tech!P278="",0,COMBDG_Split_Tech!P278),IF(COMBDG_Split_Tech!P278=1,1,IF(COMBDG_Split_Tech!P278="",0,IFERROR((COMBDG_Split_Tech!P278*(SUMIFS('AGG Activity_16'!F:F,'AGG Activity_16'!$A:$A,$B278)+SUMIFS('AGG Activity_EX'!F:F,'AGG Activity_EX'!$A:$A,$B278))-SUMIFS(Activity_EX!F:F,Activity_EX!$A:$A,$A278))/(SUMIFS('AGG Activity_16'!F:F,'AGG Activity_16'!$A:$A,$B278)),1)))))</f>
        <v>0.15619195245926121</v>
      </c>
      <c r="Q278" s="7">
        <f>IF(AND(Q$1=2017,OR(K278="WH",K278="SH")),IF(COMBDG_Split_Tech!Q278="",0,COMBDG_Split_Tech!Q278),IF(Q$1=2016,IF(COMBDG_Split_Tech!Q278="",0,COMBDG_Split_Tech!Q278),IF(COMBDG_Split_Tech!Q278=1,1,IF(COMBDG_Split_Tech!Q278="",0,IFERROR((COMBDG_Split_Tech!Q278*(SUMIFS('AGG Activity_16'!G:G,'AGG Activity_16'!$A:$A,$B278)+SUMIFS('AGG Activity_EX'!G:G,'AGG Activity_EX'!$A:$A,$B278))-SUMIFS(Activity_EX!G:G,Activity_EX!$A:$A,$A278))/(SUMIFS('AGG Activity_16'!G:G,'AGG Activity_16'!$A:$A,$B278)),1)))))</f>
        <v>0.15619190029457483</v>
      </c>
      <c r="R278" s="7">
        <f>IF(AND(R$1=2017,OR(L278="WH",L278="SH")),IF(COMBDG_Split_Tech!R278="",0,COMBDG_Split_Tech!R278),IF(R$1=2016,IF(COMBDG_Split_Tech!R278="",0,COMBDG_Split_Tech!R278),IF(COMBDG_Split_Tech!R278=1,1,IF(COMBDG_Split_Tech!R278="",0,IFERROR((COMBDG_Split_Tech!R278*(SUMIFS('AGG Activity_16'!H:H,'AGG Activity_16'!$A:$A,$B278)+SUMIFS('AGG Activity_EX'!H:H,'AGG Activity_EX'!$A:$A,$B278))-SUMIFS(Activity_EX!H:H,Activity_EX!$A:$A,$A278))/(SUMIFS('AGG Activity_16'!H:H,'AGG Activity_16'!$A:$A,$B278)),1)))))</f>
        <v>0.15619189145299847</v>
      </c>
      <c r="S278" s="7">
        <f>IF(AND(S$1=2017,OR(M278="WH",M278="SH")),IF(COMBDG_Split_Tech!S278="",0,COMBDG_Split_Tech!S278),IF(S$1=2016,IF(COMBDG_Split_Tech!S278="",0,COMBDG_Split_Tech!S278),IF(COMBDG_Split_Tech!S278=1,1,IF(COMBDG_Split_Tech!S278="",0,IFERROR((COMBDG_Split_Tech!S278*(SUMIFS('AGG Activity_16'!I:I,'AGG Activity_16'!$A:$A,$B278)+SUMIFS('AGG Activity_EX'!I:I,'AGG Activity_EX'!$A:$A,$B278))-SUMIFS(Activity_EX!I:I,Activity_EX!$A:$A,$A278))/(SUMIFS('AGG Activity_16'!I:I,'AGG Activity_16'!$A:$A,$B278)),1)))))</f>
        <v>0</v>
      </c>
      <c r="T278" s="7">
        <f>IF(AND(T$1=2017,OR(N278="WH",N278="SH")),IF(COMBDG_Split_Tech!T278="",0,COMBDG_Split_Tech!T278),IF(T$1=2016,IF(COMBDG_Split_Tech!T278="",0,COMBDG_Split_Tech!T278),IF(COMBDG_Split_Tech!T278=1,1,IF(COMBDG_Split_Tech!T278="",0,IFERROR((COMBDG_Split_Tech!T278*(SUMIFS('AGG Activity_16'!J:J,'AGG Activity_16'!$A:$A,$B278)+SUMIFS('AGG Activity_EX'!J:J,'AGG Activity_EX'!$A:$A,$B278))-SUMIFS(Activity_EX!J:J,Activity_EX!$A:$A,$A278))/(SUMIFS('AGG Activity_16'!J:J,'AGG Activity_16'!$A:$A,$B278)),1)))))</f>
        <v>0</v>
      </c>
      <c r="U278" s="7">
        <f>IF(AND(U$1=2017,OR(O278="WH",O278="SH")),IF(COMBDG_Split_Tech!U278="",0,COMBDG_Split_Tech!U278),IF(U$1=2016,IF(COMBDG_Split_Tech!U278="",0,COMBDG_Split_Tech!U278),IF(COMBDG_Split_Tech!U278=1,1,IF(COMBDG_Split_Tech!U278="",0,IFERROR((COMBDG_Split_Tech!U278*(SUMIFS('AGG Activity_16'!K:K,'AGG Activity_16'!$A:$A,$B278)+SUMIFS('AGG Activity_EX'!K:K,'AGG Activity_EX'!$A:$A,$B278))-SUMIFS(Activity_EX!K:K,Activity_EX!$A:$A,$A278))/(SUMIFS('AGG Activity_16'!K:K,'AGG Activity_16'!$A:$A,$B278)),1)))))</f>
        <v>0</v>
      </c>
    </row>
    <row r="279" spans="1:21" x14ac:dyDescent="0.25">
      <c r="A279" t="str">
        <f>COMBDG_Split_Tech!A279</f>
        <v>COMBDGICIOldLIINC___STDELC</v>
      </c>
      <c r="B279" t="str">
        <f>COMBDG_Split_Tech!B279</f>
        <v>COMBDGICIOldLI</v>
      </c>
      <c r="C279" t="str">
        <f>COMBDG_Split_Tech!C279</f>
        <v>COM</v>
      </c>
      <c r="D279" t="str">
        <f>COMBDG_Split_Tech!D279</f>
        <v>BDG</v>
      </c>
      <c r="E279" t="str">
        <f>COMBDG_Split_Tech!E279</f>
        <v>ICI</v>
      </c>
      <c r="F279" t="str">
        <f>COMBDG_Split_Tech!F279</f>
        <v>Old</v>
      </c>
      <c r="G279" t="str">
        <f>COMBDG_Split_Tech!G279</f>
        <v>LI</v>
      </c>
      <c r="H279" t="str">
        <f>COMBDG_Split_Tech!H279</f>
        <v>INC</v>
      </c>
      <c r="I279" t="str">
        <f>COMBDG_Split_Tech!I279</f>
        <v>___</v>
      </c>
      <c r="J279" t="str">
        <f>COMBDG_Split_Tech!J279</f>
        <v>STD</v>
      </c>
      <c r="K279" t="str">
        <f>COMBDG_Split_Tech!K279</f>
        <v>ELC</v>
      </c>
      <c r="L279" s="7">
        <f>IF(AND(L$1=2017,OR(F279="WH",F279="SH")),IF(COMBDG_Split_Tech!L279="",0,COMBDG_Split_Tech!L279),IF(L$1=2016,IF(COMBDG_Split_Tech!L279="",0,COMBDG_Split_Tech!L279),IF(COMBDG_Split_Tech!L279=1,1,IF(COMBDG_Split_Tech!L279="",0,IFERROR((COMBDG_Split_Tech!L279*(SUMIFS('AGG Activity_16'!B:B,'AGG Activity_16'!$A:$A,$B279)+SUMIFS('AGG Activity_EX'!B:B,'AGG Activity_EX'!$A:$A,$B279))-SUMIFS(Activity_EX!B:B,Activity_EX!$A:$A,$A279))/(SUMIFS('AGG Activity_16'!B:B,'AGG Activity_16'!$A:$A,$B279)),1)))))</f>
        <v>0.39576993727509685</v>
      </c>
      <c r="M279" s="7">
        <f>IF(AND(M$1=2017,OR(G279="WH",G279="SH")),IF(COMBDG_Split_Tech!M279="",0,COMBDG_Split_Tech!M279),IF(M$1=2016,IF(COMBDG_Split_Tech!M279="",0,COMBDG_Split_Tech!M279),IF(COMBDG_Split_Tech!M279=1,1,IF(COMBDG_Split_Tech!M279="",0,IFERROR((COMBDG_Split_Tech!M279*(SUMIFS('AGG Activity_16'!C:C,'AGG Activity_16'!$A:$A,$B279)+SUMIFS('AGG Activity_EX'!C:C,'AGG Activity_EX'!$A:$A,$B279))-SUMIFS(Activity_EX!C:C,Activity_EX!$A:$A,$A279))/(SUMIFS('AGG Activity_16'!C:C,'AGG Activity_16'!$A:$A,$B279)),1)))))</f>
        <v>0.76116111016943422</v>
      </c>
      <c r="N279" s="7">
        <f>IF(AND(N$1=2017,OR(H279="WH",H279="SH")),IF(COMBDG_Split_Tech!N279="",0,COMBDG_Split_Tech!N279),IF(N$1=2016,IF(COMBDG_Split_Tech!N279="",0,COMBDG_Split_Tech!N279),IF(COMBDG_Split_Tech!N279=1,1,IF(COMBDG_Split_Tech!N279="",0,IFERROR((COMBDG_Split_Tech!N279*(SUMIFS('AGG Activity_16'!D:D,'AGG Activity_16'!$A:$A,$B279)+SUMIFS('AGG Activity_EX'!D:D,'AGG Activity_EX'!$A:$A,$B279))-SUMIFS(Activity_EX!D:D,Activity_EX!$A:$A,$A279))/(SUMIFS('AGG Activity_16'!D:D,'AGG Activity_16'!$A:$A,$B279)),1)))))</f>
        <v>0.54192754074732818</v>
      </c>
      <c r="O279" s="7">
        <f>IF(AND(O$1=2017,OR(I279="WH",I279="SH")),IF(COMBDG_Split_Tech!O279="",0,COMBDG_Split_Tech!O279),IF(O$1=2016,IF(COMBDG_Split_Tech!O279="",0,COMBDG_Split_Tech!O279),IF(COMBDG_Split_Tech!O279=1,1,IF(COMBDG_Split_Tech!O279="",0,IFERROR((COMBDG_Split_Tech!O279*(SUMIFS('AGG Activity_16'!E:E,'AGG Activity_16'!$A:$A,$B279)+SUMIFS('AGG Activity_EX'!E:E,'AGG Activity_EX'!$A:$A,$B279))-SUMIFS(Activity_EX!E:E,Activity_EX!$A:$A,$A279))/(SUMIFS('AGG Activity_16'!E:E,'AGG Activity_16'!$A:$A,$B279)),1)))))</f>
        <v>0.50236740434487603</v>
      </c>
      <c r="P279" s="7">
        <f>IF(AND(P$1=2017,OR(J279="WH",J279="SH")),IF(COMBDG_Split_Tech!P279="",0,COMBDG_Split_Tech!P279),IF(P$1=2016,IF(COMBDG_Split_Tech!P279="",0,COMBDG_Split_Tech!P279),IF(COMBDG_Split_Tech!P279=1,1,IF(COMBDG_Split_Tech!P279="",0,IFERROR((COMBDG_Split_Tech!P279*(SUMIFS('AGG Activity_16'!F:F,'AGG Activity_16'!$A:$A,$B279)+SUMIFS('AGG Activity_EX'!F:F,'AGG Activity_EX'!$A:$A,$B279))-SUMIFS(Activity_EX!F:F,Activity_EX!$A:$A,$A279))/(SUMIFS('AGG Activity_16'!F:F,'AGG Activity_16'!$A:$A,$B279)),1)))))</f>
        <v>0.50165582335469916</v>
      </c>
      <c r="Q279" s="7">
        <f>IF(AND(Q$1=2017,OR(K279="WH",K279="SH")),IF(COMBDG_Split_Tech!Q279="",0,COMBDG_Split_Tech!Q279),IF(Q$1=2016,IF(COMBDG_Split_Tech!Q279="",0,COMBDG_Split_Tech!Q279),IF(COMBDG_Split_Tech!Q279=1,1,IF(COMBDG_Split_Tech!Q279="",0,IFERROR((COMBDG_Split_Tech!Q279*(SUMIFS('AGG Activity_16'!G:G,'AGG Activity_16'!$A:$A,$B279)+SUMIFS('AGG Activity_EX'!G:G,'AGG Activity_EX'!$A:$A,$B279))-SUMIFS(Activity_EX!G:G,Activity_EX!$A:$A,$A279))/(SUMIFS('AGG Activity_16'!G:G,'AGG Activity_16'!$A:$A,$B279)),1)))))</f>
        <v>0.50165565581265692</v>
      </c>
      <c r="R279" s="7">
        <f>IF(AND(R$1=2017,OR(L279="WH",L279="SH")),IF(COMBDG_Split_Tech!R279="",0,COMBDG_Split_Tech!R279),IF(R$1=2016,IF(COMBDG_Split_Tech!R279="",0,COMBDG_Split_Tech!R279),IF(COMBDG_Split_Tech!R279=1,1,IF(COMBDG_Split_Tech!R279="",0,IFERROR((COMBDG_Split_Tech!R279*(SUMIFS('AGG Activity_16'!H:H,'AGG Activity_16'!$A:$A,$B279)+SUMIFS('AGG Activity_EX'!H:H,'AGG Activity_EX'!$A:$A,$B279))-SUMIFS(Activity_EX!H:H,Activity_EX!$A:$A,$A279))/(SUMIFS('AGG Activity_16'!H:H,'AGG Activity_16'!$A:$A,$B279)),1)))))</f>
        <v>0.50165562741536629</v>
      </c>
      <c r="S279" s="7">
        <f>IF(AND(S$1=2017,OR(M279="WH",M279="SH")),IF(COMBDG_Split_Tech!S279="",0,COMBDG_Split_Tech!S279),IF(S$1=2016,IF(COMBDG_Split_Tech!S279="",0,COMBDG_Split_Tech!S279),IF(COMBDG_Split_Tech!S279=1,1,IF(COMBDG_Split_Tech!S279="",0,IFERROR((COMBDG_Split_Tech!S279*(SUMIFS('AGG Activity_16'!I:I,'AGG Activity_16'!$A:$A,$B279)+SUMIFS('AGG Activity_EX'!I:I,'AGG Activity_EX'!$A:$A,$B279))-SUMIFS(Activity_EX!I:I,Activity_EX!$A:$A,$A279))/(SUMIFS('AGG Activity_16'!I:I,'AGG Activity_16'!$A:$A,$B279)),1)))))</f>
        <v>0</v>
      </c>
      <c r="T279" s="7">
        <f>IF(AND(T$1=2017,OR(N279="WH",N279="SH")),IF(COMBDG_Split_Tech!T279="",0,COMBDG_Split_Tech!T279),IF(T$1=2016,IF(COMBDG_Split_Tech!T279="",0,COMBDG_Split_Tech!T279),IF(COMBDG_Split_Tech!T279=1,1,IF(COMBDG_Split_Tech!T279="",0,IFERROR((COMBDG_Split_Tech!T279*(SUMIFS('AGG Activity_16'!J:J,'AGG Activity_16'!$A:$A,$B279)+SUMIFS('AGG Activity_EX'!J:J,'AGG Activity_EX'!$A:$A,$B279))-SUMIFS(Activity_EX!J:J,Activity_EX!$A:$A,$A279))/(SUMIFS('AGG Activity_16'!J:J,'AGG Activity_16'!$A:$A,$B279)),1)))))</f>
        <v>0</v>
      </c>
      <c r="U279" s="7">
        <f>IF(AND(U$1=2017,OR(O279="WH",O279="SH")),IF(COMBDG_Split_Tech!U279="",0,COMBDG_Split_Tech!U279),IF(U$1=2016,IF(COMBDG_Split_Tech!U279="",0,COMBDG_Split_Tech!U279),IF(COMBDG_Split_Tech!U279=1,1,IF(COMBDG_Split_Tech!U279="",0,IFERROR((COMBDG_Split_Tech!U279*(SUMIFS('AGG Activity_16'!K:K,'AGG Activity_16'!$A:$A,$B279)+SUMIFS('AGG Activity_EX'!K:K,'AGG Activity_EX'!$A:$A,$B279))-SUMIFS(Activity_EX!K:K,Activity_EX!$A:$A,$A279))/(SUMIFS('AGG Activity_16'!K:K,'AGG Activity_16'!$A:$A,$B279)),1)))))</f>
        <v>0</v>
      </c>
    </row>
    <row r="280" spans="1:21" x14ac:dyDescent="0.25">
      <c r="A280" t="str">
        <f>COMBDG_Split_Tech!A280</f>
        <v>COMBDGICIOldLILED___STDELC</v>
      </c>
      <c r="B280" t="str">
        <f>COMBDG_Split_Tech!B280</f>
        <v>COMBDGICIOldLI</v>
      </c>
      <c r="C280" t="str">
        <f>COMBDG_Split_Tech!C280</f>
        <v>COM</v>
      </c>
      <c r="D280" t="str">
        <f>COMBDG_Split_Tech!D280</f>
        <v>BDG</v>
      </c>
      <c r="E280" t="str">
        <f>COMBDG_Split_Tech!E280</f>
        <v>ICI</v>
      </c>
      <c r="F280" t="str">
        <f>COMBDG_Split_Tech!F280</f>
        <v>Old</v>
      </c>
      <c r="G280" t="str">
        <f>COMBDG_Split_Tech!G280</f>
        <v>LI</v>
      </c>
      <c r="H280" t="str">
        <f>COMBDG_Split_Tech!H280</f>
        <v>LED</v>
      </c>
      <c r="I280" t="str">
        <f>COMBDG_Split_Tech!I280</f>
        <v>___</v>
      </c>
      <c r="J280" t="str">
        <f>COMBDG_Split_Tech!J280</f>
        <v>STD</v>
      </c>
      <c r="K280" t="str">
        <f>COMBDG_Split_Tech!K280</f>
        <v>ELC</v>
      </c>
      <c r="L280" s="7">
        <f>IF(AND(L$1=2017,OR(F280="WH",F280="SH")),IF(COMBDG_Split_Tech!L280="",0,COMBDG_Split_Tech!L280),IF(L$1=2016,IF(COMBDG_Split_Tech!L280="",0,COMBDG_Split_Tech!L280),IF(COMBDG_Split_Tech!L280=1,1,IF(COMBDG_Split_Tech!L280="",0,IFERROR((COMBDG_Split_Tech!L280*(SUMIFS('AGG Activity_16'!B:B,'AGG Activity_16'!$A:$A,$B280)+SUMIFS('AGG Activity_EX'!B:B,'AGG Activity_EX'!$A:$A,$B280))-SUMIFS(Activity_EX!B:B,Activity_EX!$A:$A,$A280))/(SUMIFS('AGG Activity_16'!B:B,'AGG Activity_16'!$A:$A,$B280)),1)))))</f>
        <v>1.8448500910522674E-3</v>
      </c>
      <c r="M280" s="7">
        <f>IF(AND(M$1=2017,OR(G280="WH",G280="SH")),IF(COMBDG_Split_Tech!M280="",0,COMBDG_Split_Tech!M280),IF(M$1=2016,IF(COMBDG_Split_Tech!M280="",0,COMBDG_Split_Tech!M280),IF(COMBDG_Split_Tech!M280=1,1,IF(COMBDG_Split_Tech!M280="",0,IFERROR((COMBDG_Split_Tech!M280*(SUMIFS('AGG Activity_16'!C:C,'AGG Activity_16'!$A:$A,$B280)+SUMIFS('AGG Activity_EX'!C:C,'AGG Activity_EX'!$A:$A,$B280))-SUMIFS(Activity_EX!C:C,Activity_EX!$A:$A,$A280))/(SUMIFS('AGG Activity_16'!C:C,'AGG Activity_16'!$A:$A,$B280)),1)))))</f>
        <v>-6.5569770868151804E-6</v>
      </c>
      <c r="N280" s="7">
        <f>IF(AND(N$1=2017,OR(H280="WH",H280="SH")),IF(COMBDG_Split_Tech!N280="",0,COMBDG_Split_Tech!N280),IF(N$1=2016,IF(COMBDG_Split_Tech!N280="",0,COMBDG_Split_Tech!N280),IF(COMBDG_Split_Tech!N280=1,1,IF(COMBDG_Split_Tech!N280="",0,IFERROR((COMBDG_Split_Tech!N280*(SUMIFS('AGG Activity_16'!D:D,'AGG Activity_16'!$A:$A,$B280)+SUMIFS('AGG Activity_EX'!D:D,'AGG Activity_EX'!$A:$A,$B280))-SUMIFS(Activity_EX!D:D,Activity_EX!$A:$A,$A280))/(SUMIFS('AGG Activity_16'!D:D,'AGG Activity_16'!$A:$A,$B280)),1)))))</f>
        <v>-3.1535722874389953E-6</v>
      </c>
      <c r="O280" s="7">
        <f>IF(AND(O$1=2017,OR(I280="WH",I280="SH")),IF(COMBDG_Split_Tech!O280="",0,COMBDG_Split_Tech!O280),IF(O$1=2016,IF(COMBDG_Split_Tech!O280="",0,COMBDG_Split_Tech!O280),IF(COMBDG_Split_Tech!O280=1,1,IF(COMBDG_Split_Tech!O280="",0,IFERROR((COMBDG_Split_Tech!O280*(SUMIFS('AGG Activity_16'!E:E,'AGG Activity_16'!$A:$A,$B280)+SUMIFS('AGG Activity_EX'!E:E,'AGG Activity_EX'!$A:$A,$B280))-SUMIFS(Activity_EX!E:E,Activity_EX!$A:$A,$A280))/(SUMIFS('AGG Activity_16'!E:E,'AGG Activity_16'!$A:$A,$B280)),1)))))</f>
        <v>-3.1055557193790108E-6</v>
      </c>
      <c r="P280" s="7">
        <f>IF(AND(P$1=2017,OR(J280="WH",J280="SH")),IF(COMBDG_Split_Tech!P280="",0,COMBDG_Split_Tech!P280),IF(P$1=2016,IF(COMBDG_Split_Tech!P280="",0,COMBDG_Split_Tech!P280),IF(COMBDG_Split_Tech!P280=1,1,IF(COMBDG_Split_Tech!P280="",0,IFERROR((COMBDG_Split_Tech!P280*(SUMIFS('AGG Activity_16'!F:F,'AGG Activity_16'!$A:$A,$B280)+SUMIFS('AGG Activity_EX'!F:F,'AGG Activity_EX'!$A:$A,$B280))-SUMIFS(Activity_EX!F:F,Activity_EX!$A:$A,$A280))/(SUMIFS('AGG Activity_16'!F:F,'AGG Activity_16'!$A:$A,$B280)),1)))))</f>
        <v>1.1682892031154796E-3</v>
      </c>
      <c r="Q280" s="7">
        <f>IF(AND(Q$1=2017,OR(K280="WH",K280="SH")),IF(COMBDG_Split_Tech!Q280="",0,COMBDG_Split_Tech!Q280),IF(Q$1=2016,IF(COMBDG_Split_Tech!Q280="",0,COMBDG_Split_Tech!Q280),IF(COMBDG_Split_Tech!Q280=1,1,IF(COMBDG_Split_Tech!Q280="",0,IFERROR((COMBDG_Split_Tech!Q280*(SUMIFS('AGG Activity_16'!G:G,'AGG Activity_16'!$A:$A,$B280)+SUMIFS('AGG Activity_EX'!G:G,'AGG Activity_EX'!$A:$A,$B280))-SUMIFS(Activity_EX!G:G,Activity_EX!$A:$A,$A280))/(SUMIFS('AGG Activity_16'!G:G,'AGG Activity_16'!$A:$A,$B280)),1)))))</f>
        <v>1.1684443347297143E-3</v>
      </c>
      <c r="R280" s="7">
        <f>IF(AND(R$1=2017,OR(L280="WH",L280="SH")),IF(COMBDG_Split_Tech!R280="",0,COMBDG_Split_Tech!R280),IF(R$1=2016,IF(COMBDG_Split_Tech!R280="",0,COMBDG_Split_Tech!R280),IF(COMBDG_Split_Tech!R280=1,1,IF(COMBDG_Split_Tech!R280="",0,IFERROR((COMBDG_Split_Tech!R280*(SUMIFS('AGG Activity_16'!H:H,'AGG Activity_16'!$A:$A,$B280)+SUMIFS('AGG Activity_EX'!H:H,'AGG Activity_EX'!$A:$A,$B280))-SUMIFS(Activity_EX!H:H,Activity_EX!$A:$A,$A280))/(SUMIFS('AGG Activity_16'!H:H,'AGG Activity_16'!$A:$A,$B280)),1)))))</f>
        <v>1.1684732721226197E-3</v>
      </c>
      <c r="S280" s="7">
        <f>IF(AND(S$1=2017,OR(M280="WH",M280="SH")),IF(COMBDG_Split_Tech!S280="",0,COMBDG_Split_Tech!S280),IF(S$1=2016,IF(COMBDG_Split_Tech!S280="",0,COMBDG_Split_Tech!S280),IF(COMBDG_Split_Tech!S280=1,1,IF(COMBDG_Split_Tech!S280="",0,IFERROR((COMBDG_Split_Tech!S280*(SUMIFS('AGG Activity_16'!I:I,'AGG Activity_16'!$A:$A,$B280)+SUMIFS('AGG Activity_EX'!I:I,'AGG Activity_EX'!$A:$A,$B280))-SUMIFS(Activity_EX!I:I,Activity_EX!$A:$A,$A280))/(SUMIFS('AGG Activity_16'!I:I,'AGG Activity_16'!$A:$A,$B280)),1)))))</f>
        <v>0</v>
      </c>
      <c r="T280" s="7">
        <f>IF(AND(T$1=2017,OR(N280="WH",N280="SH")),IF(COMBDG_Split_Tech!T280="",0,COMBDG_Split_Tech!T280),IF(T$1=2016,IF(COMBDG_Split_Tech!T280="",0,COMBDG_Split_Tech!T280),IF(COMBDG_Split_Tech!T280=1,1,IF(COMBDG_Split_Tech!T280="",0,IFERROR((COMBDG_Split_Tech!T280*(SUMIFS('AGG Activity_16'!J:J,'AGG Activity_16'!$A:$A,$B280)+SUMIFS('AGG Activity_EX'!J:J,'AGG Activity_EX'!$A:$A,$B280))-SUMIFS(Activity_EX!J:J,Activity_EX!$A:$A,$A280))/(SUMIFS('AGG Activity_16'!J:J,'AGG Activity_16'!$A:$A,$B280)),1)))))</f>
        <v>0</v>
      </c>
      <c r="U280" s="7">
        <f>IF(AND(U$1=2017,OR(O280="WH",O280="SH")),IF(COMBDG_Split_Tech!U280="",0,COMBDG_Split_Tech!U280),IF(U$1=2016,IF(COMBDG_Split_Tech!U280="",0,COMBDG_Split_Tech!U280),IF(COMBDG_Split_Tech!U280=1,1,IF(COMBDG_Split_Tech!U280="",0,IFERROR((COMBDG_Split_Tech!U280*(SUMIFS('AGG Activity_16'!K:K,'AGG Activity_16'!$A:$A,$B280)+SUMIFS('AGG Activity_EX'!K:K,'AGG Activity_EX'!$A:$A,$B280))-SUMIFS(Activity_EX!K:K,Activity_EX!$A:$A,$A280))/(SUMIFS('AGG Activity_16'!K:K,'AGG Activity_16'!$A:$A,$B280)),1)))))</f>
        <v>0</v>
      </c>
    </row>
    <row r="281" spans="1:21" x14ac:dyDescent="0.25">
      <c r="A281" t="str">
        <f>COMBDG_Split_Tech!A281</f>
        <v>COMBDGICIOldSC_________DCO</v>
      </c>
      <c r="B281" t="str">
        <f>COMBDG_Split_Tech!B281</f>
        <v>COMBDGICIOldSC</v>
      </c>
      <c r="C281" t="str">
        <f>COMBDG_Split_Tech!C281</f>
        <v>COM</v>
      </c>
      <c r="D281" t="str">
        <f>COMBDG_Split_Tech!D281</f>
        <v>BDG</v>
      </c>
      <c r="E281" t="str">
        <f>COMBDG_Split_Tech!E281</f>
        <v>ICI</v>
      </c>
      <c r="F281" t="str">
        <f>COMBDG_Split_Tech!F281</f>
        <v>Old</v>
      </c>
      <c r="G281" t="str">
        <f>COMBDG_Split_Tech!G281</f>
        <v>SC</v>
      </c>
      <c r="H281" t="str">
        <f>COMBDG_Split_Tech!H281</f>
        <v>___</v>
      </c>
      <c r="I281" t="str">
        <f>COMBDG_Split_Tech!I281</f>
        <v>___</v>
      </c>
      <c r="J281" t="str">
        <f>COMBDG_Split_Tech!J281</f>
        <v>___</v>
      </c>
      <c r="K281" t="str">
        <f>COMBDG_Split_Tech!K281</f>
        <v>DCO</v>
      </c>
      <c r="L281" s="7">
        <f>IF(AND(L$1=2017,OR(F281="WH",F281="SH")),IF(COMBDG_Split_Tech!L281="",0,COMBDG_Split_Tech!L281),IF(L$1=2016,IF(COMBDG_Split_Tech!L281="",0,COMBDG_Split_Tech!L281),IF(COMBDG_Split_Tech!L281=1,1,IF(COMBDG_Split_Tech!L281="",0,IFERROR((COMBDG_Split_Tech!L281*(SUMIFS('AGG Activity_16'!B:B,'AGG Activity_16'!$A:$A,$B281)+SUMIFS('AGG Activity_EX'!B:B,'AGG Activity_EX'!$A:$A,$B281))-SUMIFS(Activity_EX!B:B,Activity_EX!$A:$A,$A281))/(SUMIFS('AGG Activity_16'!B:B,'AGG Activity_16'!$A:$A,$B281)),1)))))</f>
        <v>0.11714283258278621</v>
      </c>
      <c r="M281" s="7">
        <f>IF(AND(M$1=2017,OR(G281="WH",G281="SH")),IF(COMBDG_Split_Tech!M281="",0,COMBDG_Split_Tech!M281),IF(M$1=2016,IF(COMBDG_Split_Tech!M281="",0,COMBDG_Split_Tech!M281),IF(COMBDG_Split_Tech!M281=1,1,IF(COMBDG_Split_Tech!M281="",0,IFERROR((COMBDG_Split_Tech!M281*(SUMIFS('AGG Activity_16'!C:C,'AGG Activity_16'!$A:$A,$B281)+SUMIFS('AGG Activity_EX'!C:C,'AGG Activity_EX'!$A:$A,$B281))-SUMIFS(Activity_EX!C:C,Activity_EX!$A:$A,$A281))/(SUMIFS('AGG Activity_16'!C:C,'AGG Activity_16'!$A:$A,$B281)),1)))))</f>
        <v>0.32644549146592455</v>
      </c>
      <c r="N281" s="7">
        <f>IF(AND(N$1=2017,OR(H281="WH",H281="SH")),IF(COMBDG_Split_Tech!N281="",0,COMBDG_Split_Tech!N281),IF(N$1=2016,IF(COMBDG_Split_Tech!N281="",0,COMBDG_Split_Tech!N281),IF(COMBDG_Split_Tech!N281=1,1,IF(COMBDG_Split_Tech!N281="",0,IFERROR((COMBDG_Split_Tech!N281*(SUMIFS('AGG Activity_16'!D:D,'AGG Activity_16'!$A:$A,$B281)+SUMIFS('AGG Activity_EX'!D:D,'AGG Activity_EX'!$A:$A,$B281))-SUMIFS(Activity_EX!D:D,Activity_EX!$A:$A,$A281))/(SUMIFS('AGG Activity_16'!D:D,'AGG Activity_16'!$A:$A,$B281)),1)))))</f>
        <v>0.33131636591152475</v>
      </c>
      <c r="O281" s="7">
        <f>IF(AND(O$1=2017,OR(I281="WH",I281="SH")),IF(COMBDG_Split_Tech!O281="",0,COMBDG_Split_Tech!O281),IF(O$1=2016,IF(COMBDG_Split_Tech!O281="",0,COMBDG_Split_Tech!O281),IF(COMBDG_Split_Tech!O281=1,1,IF(COMBDG_Split_Tech!O281="",0,IFERROR((COMBDG_Split_Tech!O281*(SUMIFS('AGG Activity_16'!E:E,'AGG Activity_16'!$A:$A,$B281)+SUMIFS('AGG Activity_EX'!E:E,'AGG Activity_EX'!$A:$A,$B281))-SUMIFS(Activity_EX!E:E,Activity_EX!$A:$A,$A281))/(SUMIFS('AGG Activity_16'!E:E,'AGG Activity_16'!$A:$A,$B281)),1)))))</f>
        <v>0.33126121744573195</v>
      </c>
      <c r="P281" s="7">
        <f>IF(AND(P$1=2017,OR(J281="WH",J281="SH")),IF(COMBDG_Split_Tech!P281="",0,COMBDG_Split_Tech!P281),IF(P$1=2016,IF(COMBDG_Split_Tech!P281="",0,COMBDG_Split_Tech!P281),IF(COMBDG_Split_Tech!P281=1,1,IF(COMBDG_Split_Tech!P281="",0,IFERROR((COMBDG_Split_Tech!P281*(SUMIFS('AGG Activity_16'!F:F,'AGG Activity_16'!$A:$A,$B281)+SUMIFS('AGG Activity_EX'!F:F,'AGG Activity_EX'!$A:$A,$B281))-SUMIFS(Activity_EX!F:F,Activity_EX!$A:$A,$A281))/(SUMIFS('AGG Activity_16'!F:F,'AGG Activity_16'!$A:$A,$B281)),1)))))</f>
        <v>-2.9875230800075894E-5</v>
      </c>
      <c r="Q281" s="7">
        <f>IF(AND(Q$1=2017,OR(K281="WH",K281="SH")),IF(COMBDG_Split_Tech!Q281="",0,COMBDG_Split_Tech!Q281),IF(Q$1=2016,IF(COMBDG_Split_Tech!Q281="",0,COMBDG_Split_Tech!Q281),IF(COMBDG_Split_Tech!Q281=1,1,IF(COMBDG_Split_Tech!Q281="",0,IFERROR((COMBDG_Split_Tech!Q281*(SUMIFS('AGG Activity_16'!G:G,'AGG Activity_16'!$A:$A,$B281)+SUMIFS('AGG Activity_EX'!G:G,'AGG Activity_EX'!$A:$A,$B281))-SUMIFS(Activity_EX!G:G,Activity_EX!$A:$A,$A281))/(SUMIFS('AGG Activity_16'!G:G,'AGG Activity_16'!$A:$A,$B281)),1)))))</f>
        <v>-1.1491543159132145E-5</v>
      </c>
      <c r="R281" s="7">
        <f>IF(AND(R$1=2017,OR(L281="WH",L281="SH")),IF(COMBDG_Split_Tech!R281="",0,COMBDG_Split_Tech!R281),IF(R$1=2016,IF(COMBDG_Split_Tech!R281="",0,COMBDG_Split_Tech!R281),IF(COMBDG_Split_Tech!R281=1,1,IF(COMBDG_Split_Tech!R281="",0,IFERROR((COMBDG_Split_Tech!R281*(SUMIFS('AGG Activity_16'!H:H,'AGG Activity_16'!$A:$A,$B281)+SUMIFS('AGG Activity_EX'!H:H,'AGG Activity_EX'!$A:$A,$B281))-SUMIFS(Activity_EX!H:H,Activity_EX!$A:$A,$A281))/(SUMIFS('AGG Activity_16'!H:H,'AGG Activity_16'!$A:$A,$B281)),1)))))</f>
        <v>1.0318831815773943E-6</v>
      </c>
      <c r="S281" s="7">
        <f>IF(AND(S$1=2017,OR(M281="WH",M281="SH")),IF(COMBDG_Split_Tech!S281="",0,COMBDG_Split_Tech!S281),IF(S$1=2016,IF(COMBDG_Split_Tech!S281="",0,COMBDG_Split_Tech!S281),IF(COMBDG_Split_Tech!S281=1,1,IF(COMBDG_Split_Tech!S281="",0,IFERROR((COMBDG_Split_Tech!S281*(SUMIFS('AGG Activity_16'!I:I,'AGG Activity_16'!$A:$A,$B281)+SUMIFS('AGG Activity_EX'!I:I,'AGG Activity_EX'!$A:$A,$B281))-SUMIFS(Activity_EX!I:I,Activity_EX!$A:$A,$A281))/(SUMIFS('AGG Activity_16'!I:I,'AGG Activity_16'!$A:$A,$B281)),1)))))</f>
        <v>0</v>
      </c>
      <c r="T281" s="7">
        <f>IF(AND(T$1=2017,OR(N281="WH",N281="SH")),IF(COMBDG_Split_Tech!T281="",0,COMBDG_Split_Tech!T281),IF(T$1=2016,IF(COMBDG_Split_Tech!T281="",0,COMBDG_Split_Tech!T281),IF(COMBDG_Split_Tech!T281=1,1,IF(COMBDG_Split_Tech!T281="",0,IFERROR((COMBDG_Split_Tech!T281*(SUMIFS('AGG Activity_16'!J:J,'AGG Activity_16'!$A:$A,$B281)+SUMIFS('AGG Activity_EX'!J:J,'AGG Activity_EX'!$A:$A,$B281))-SUMIFS(Activity_EX!J:J,Activity_EX!$A:$A,$A281))/(SUMIFS('AGG Activity_16'!J:J,'AGG Activity_16'!$A:$A,$B281)),1)))))</f>
        <v>0</v>
      </c>
      <c r="U281" s="7">
        <f>IF(AND(U$1=2017,OR(O281="WH",O281="SH")),IF(COMBDG_Split_Tech!U281="",0,COMBDG_Split_Tech!U281),IF(U$1=2016,IF(COMBDG_Split_Tech!U281="",0,COMBDG_Split_Tech!U281),IF(COMBDG_Split_Tech!U281=1,1,IF(COMBDG_Split_Tech!U281="",0,IFERROR((COMBDG_Split_Tech!U281*(SUMIFS('AGG Activity_16'!K:K,'AGG Activity_16'!$A:$A,$B281)+SUMIFS('AGG Activity_EX'!K:K,'AGG Activity_EX'!$A:$A,$B281))-SUMIFS(Activity_EX!K:K,Activity_EX!$A:$A,$A281))/(SUMIFS('AGG Activity_16'!K:K,'AGG Activity_16'!$A:$A,$B281)),1)))))</f>
        <v>0</v>
      </c>
    </row>
    <row r="282" spans="1:21" x14ac:dyDescent="0.25">
      <c r="A282" t="str">
        <f>COMBDG_Split_Tech!A282</f>
        <v>COMBDGICIOldSC______STDELC</v>
      </c>
      <c r="B282" t="str">
        <f>COMBDG_Split_Tech!B282</f>
        <v>COMBDGICIOldSC</v>
      </c>
      <c r="C282" t="str">
        <f>COMBDG_Split_Tech!C282</f>
        <v>COM</v>
      </c>
      <c r="D282" t="str">
        <f>COMBDG_Split_Tech!D282</f>
        <v>BDG</v>
      </c>
      <c r="E282" t="str">
        <f>COMBDG_Split_Tech!E282</f>
        <v>ICI</v>
      </c>
      <c r="F282" t="str">
        <f>COMBDG_Split_Tech!F282</f>
        <v>Old</v>
      </c>
      <c r="G282" t="str">
        <f>COMBDG_Split_Tech!G282</f>
        <v>SC</v>
      </c>
      <c r="H282" t="str">
        <f>COMBDG_Split_Tech!H282</f>
        <v>___</v>
      </c>
      <c r="I282" t="str">
        <f>COMBDG_Split_Tech!I282</f>
        <v>___</v>
      </c>
      <c r="J282" t="str">
        <f>COMBDG_Split_Tech!J282</f>
        <v>STD</v>
      </c>
      <c r="K282" t="str">
        <f>COMBDG_Split_Tech!K282</f>
        <v>ELC</v>
      </c>
      <c r="L282" s="7">
        <f>IF(AND(L$1=2017,OR(F282="WH",F282="SH")),IF(COMBDG_Split_Tech!L282="",0,COMBDG_Split_Tech!L282),IF(L$1=2016,IF(COMBDG_Split_Tech!L282="",0,COMBDG_Split_Tech!L282),IF(COMBDG_Split_Tech!L282=1,1,IF(COMBDG_Split_Tech!L282="",0,IFERROR((COMBDG_Split_Tech!L282*(SUMIFS('AGG Activity_16'!B:B,'AGG Activity_16'!$A:$A,$B282)+SUMIFS('AGG Activity_EX'!B:B,'AGG Activity_EX'!$A:$A,$B282))-SUMIFS(Activity_EX!B:B,Activity_EX!$A:$A,$A282))/(SUMIFS('AGG Activity_16'!B:B,'AGG Activity_16'!$A:$A,$B282)),1)))))</f>
        <v>0.84390758650174846</v>
      </c>
      <c r="M282" s="7">
        <f>IF(AND(M$1=2017,OR(G282="WH",G282="SH")),IF(COMBDG_Split_Tech!M282="",0,COMBDG_Split_Tech!M282),IF(M$1=2016,IF(COMBDG_Split_Tech!M282="",0,COMBDG_Split_Tech!M282),IF(COMBDG_Split_Tech!M282=1,1,IF(COMBDG_Split_Tech!M282="",0,IFERROR((COMBDG_Split_Tech!M282*(SUMIFS('AGG Activity_16'!C:C,'AGG Activity_16'!$A:$A,$B282)+SUMIFS('AGG Activity_EX'!C:C,'AGG Activity_EX'!$A:$A,$B282))-SUMIFS(Activity_EX!C:C,Activity_EX!$A:$A,$A282))/(SUMIFS('AGG Activity_16'!C:C,'AGG Activity_16'!$A:$A,$B282)),1)))))</f>
        <v>0.36256481840595017</v>
      </c>
      <c r="N282" s="7">
        <f>IF(AND(N$1=2017,OR(H282="WH",H282="SH")),IF(COMBDG_Split_Tech!N282="",0,COMBDG_Split_Tech!N282),IF(N$1=2016,IF(COMBDG_Split_Tech!N282="",0,COMBDG_Split_Tech!N282),IF(COMBDG_Split_Tech!N282=1,1,IF(COMBDG_Split_Tech!N282="",0,IFERROR((COMBDG_Split_Tech!N282*(SUMIFS('AGG Activity_16'!D:D,'AGG Activity_16'!$A:$A,$B282)+SUMIFS('AGG Activity_EX'!D:D,'AGG Activity_EX'!$A:$A,$B282))-SUMIFS(Activity_EX!D:D,Activity_EX!$A:$A,$A282))/(SUMIFS('AGG Activity_16'!D:D,'AGG Activity_16'!$A:$A,$B282)),1)))))</f>
        <v>0.37580357156517102</v>
      </c>
      <c r="O282" s="7">
        <f>IF(AND(O$1=2017,OR(I282="WH",I282="SH")),IF(COMBDG_Split_Tech!O282="",0,COMBDG_Split_Tech!O282),IF(O$1=2016,IF(COMBDG_Split_Tech!O282="",0,COMBDG_Split_Tech!O282),IF(COMBDG_Split_Tech!O282=1,1,IF(COMBDG_Split_Tech!O282="",0,IFERROR((COMBDG_Split_Tech!O282*(SUMIFS('AGG Activity_16'!E:E,'AGG Activity_16'!$A:$A,$B282)+SUMIFS('AGG Activity_EX'!E:E,'AGG Activity_EX'!$A:$A,$B282))-SUMIFS(Activity_EX!E:E,Activity_EX!$A:$A,$A282))/(SUMIFS('AGG Activity_16'!E:E,'AGG Activity_16'!$A:$A,$B282)),1)))))</f>
        <v>0.39410513614024123</v>
      </c>
      <c r="P282" s="7">
        <f>IF(AND(P$1=2017,OR(J282="WH",J282="SH")),IF(COMBDG_Split_Tech!P282="",0,COMBDG_Split_Tech!P282),IF(P$1=2016,IF(COMBDG_Split_Tech!P282="",0,COMBDG_Split_Tech!P282),IF(COMBDG_Split_Tech!P282=1,1,IF(COMBDG_Split_Tech!P282="",0,IFERROR((COMBDG_Split_Tech!P282*(SUMIFS('AGG Activity_16'!F:F,'AGG Activity_16'!$A:$A,$B282)+SUMIFS('AGG Activity_EX'!F:F,'AGG Activity_EX'!$A:$A,$B282))-SUMIFS(Activity_EX!F:F,Activity_EX!$A:$A,$A282))/(SUMIFS('AGG Activity_16'!F:F,'AGG Activity_16'!$A:$A,$B282)),1)))))</f>
        <v>0.97017155700146418</v>
      </c>
      <c r="Q282" s="7">
        <f>IF(AND(Q$1=2017,OR(K282="WH",K282="SH")),IF(COMBDG_Split_Tech!Q282="",0,COMBDG_Split_Tech!Q282),IF(Q$1=2016,IF(COMBDG_Split_Tech!Q282="",0,COMBDG_Split_Tech!Q282),IF(COMBDG_Split_Tech!Q282=1,1,IF(COMBDG_Split_Tech!Q282="",0,IFERROR((COMBDG_Split_Tech!Q282*(SUMIFS('AGG Activity_16'!G:G,'AGG Activity_16'!$A:$A,$B282)+SUMIFS('AGG Activity_EX'!G:G,'AGG Activity_EX'!$A:$A,$B282))-SUMIFS(Activity_EX!G:G,Activity_EX!$A:$A,$A282))/(SUMIFS('AGG Activity_16'!G:G,'AGG Activity_16'!$A:$A,$B282)),1)))))</f>
        <v>0.97013741449954638</v>
      </c>
      <c r="R282" s="7">
        <f>IF(AND(R$1=2017,OR(L282="WH",L282="SH")),IF(COMBDG_Split_Tech!R282="",0,COMBDG_Split_Tech!R282),IF(R$1=2016,IF(COMBDG_Split_Tech!R282="",0,COMBDG_Split_Tech!R282),IF(COMBDG_Split_Tech!R282=1,1,IF(COMBDG_Split_Tech!R282="",0,IFERROR((COMBDG_Split_Tech!R282*(SUMIFS('AGG Activity_16'!H:H,'AGG Activity_16'!$A:$A,$B282)+SUMIFS('AGG Activity_EX'!H:H,'AGG Activity_EX'!$A:$A,$B282))-SUMIFS(Activity_EX!H:H,Activity_EX!$A:$A,$A282))/(SUMIFS('AGG Activity_16'!H:H,'AGG Activity_16'!$A:$A,$B282)),1)))))</f>
        <v>0.97011489535762863</v>
      </c>
      <c r="S282" s="7">
        <f>IF(AND(S$1=2017,OR(M282="WH",M282="SH")),IF(COMBDG_Split_Tech!S282="",0,COMBDG_Split_Tech!S282),IF(S$1=2016,IF(COMBDG_Split_Tech!S282="",0,COMBDG_Split_Tech!S282),IF(COMBDG_Split_Tech!S282=1,1,IF(COMBDG_Split_Tech!S282="",0,IFERROR((COMBDG_Split_Tech!S282*(SUMIFS('AGG Activity_16'!I:I,'AGG Activity_16'!$A:$A,$B282)+SUMIFS('AGG Activity_EX'!I:I,'AGG Activity_EX'!$A:$A,$B282))-SUMIFS(Activity_EX!I:I,Activity_EX!$A:$A,$A282))/(SUMIFS('AGG Activity_16'!I:I,'AGG Activity_16'!$A:$A,$B282)),1)))))</f>
        <v>0</v>
      </c>
      <c r="T282" s="7">
        <f>IF(AND(T$1=2017,OR(N282="WH",N282="SH")),IF(COMBDG_Split_Tech!T282="",0,COMBDG_Split_Tech!T282),IF(T$1=2016,IF(COMBDG_Split_Tech!T282="",0,COMBDG_Split_Tech!T282),IF(COMBDG_Split_Tech!T282=1,1,IF(COMBDG_Split_Tech!T282="",0,IFERROR((COMBDG_Split_Tech!T282*(SUMIFS('AGG Activity_16'!J:J,'AGG Activity_16'!$A:$A,$B282)+SUMIFS('AGG Activity_EX'!J:J,'AGG Activity_EX'!$A:$A,$B282))-SUMIFS(Activity_EX!J:J,Activity_EX!$A:$A,$A282))/(SUMIFS('AGG Activity_16'!J:J,'AGG Activity_16'!$A:$A,$B282)),1)))))</f>
        <v>0</v>
      </c>
      <c r="U282" s="7">
        <f>IF(AND(U$1=2017,OR(O282="WH",O282="SH")),IF(COMBDG_Split_Tech!U282="",0,COMBDG_Split_Tech!U282),IF(U$1=2016,IF(COMBDG_Split_Tech!U282="",0,COMBDG_Split_Tech!U282),IF(COMBDG_Split_Tech!U282=1,1,IF(COMBDG_Split_Tech!U282="",0,IFERROR((COMBDG_Split_Tech!U282*(SUMIFS('AGG Activity_16'!K:K,'AGG Activity_16'!$A:$A,$B282)+SUMIFS('AGG Activity_EX'!K:K,'AGG Activity_EX'!$A:$A,$B282))-SUMIFS(Activity_EX!K:K,Activity_EX!$A:$A,$A282))/(SUMIFS('AGG Activity_16'!K:K,'AGG Activity_16'!$A:$A,$B282)),1)))))</f>
        <v>0</v>
      </c>
    </row>
    <row r="283" spans="1:21" x14ac:dyDescent="0.25">
      <c r="A283" t="str">
        <f>COMBDG_Split_Tech!A283</f>
        <v>COMBDGICIOldSC______STDNGA</v>
      </c>
      <c r="B283" t="str">
        <f>COMBDG_Split_Tech!B283</f>
        <v>COMBDGICIOldSC</v>
      </c>
      <c r="C283" t="str">
        <f>COMBDG_Split_Tech!C283</f>
        <v>COM</v>
      </c>
      <c r="D283" t="str">
        <f>COMBDG_Split_Tech!D283</f>
        <v>BDG</v>
      </c>
      <c r="E283" t="str">
        <f>COMBDG_Split_Tech!E283</f>
        <v>ICI</v>
      </c>
      <c r="F283" t="str">
        <f>COMBDG_Split_Tech!F283</f>
        <v>Old</v>
      </c>
      <c r="G283" t="str">
        <f>COMBDG_Split_Tech!G283</f>
        <v>SC</v>
      </c>
      <c r="H283" t="str">
        <f>COMBDG_Split_Tech!H283</f>
        <v>___</v>
      </c>
      <c r="I283" t="str">
        <f>COMBDG_Split_Tech!I283</f>
        <v>___</v>
      </c>
      <c r="J283" t="str">
        <f>COMBDG_Split_Tech!J283</f>
        <v>STD</v>
      </c>
      <c r="K283" t="str">
        <f>COMBDG_Split_Tech!K283</f>
        <v>NGA</v>
      </c>
      <c r="L283" s="7">
        <f>IF(AND(L$1=2017,OR(F283="WH",F283="SH")),IF(COMBDG_Split_Tech!L283="",0,COMBDG_Split_Tech!L283),IF(L$1=2016,IF(COMBDG_Split_Tech!L283="",0,COMBDG_Split_Tech!L283),IF(COMBDG_Split_Tech!L283=1,1,IF(COMBDG_Split_Tech!L283="",0,IFERROR((COMBDG_Split_Tech!L283*(SUMIFS('AGG Activity_16'!B:B,'AGG Activity_16'!$A:$A,$B283)+SUMIFS('AGG Activity_EX'!B:B,'AGG Activity_EX'!$A:$A,$B283))-SUMIFS(Activity_EX!B:B,Activity_EX!$A:$A,$A283))/(SUMIFS('AGG Activity_16'!B:B,'AGG Activity_16'!$A:$A,$B283)),1)))))</f>
        <v>3.8949580915465312E-2</v>
      </c>
      <c r="M283" s="7">
        <f>IF(AND(M$1=2017,OR(G283="WH",G283="SH")),IF(COMBDG_Split_Tech!M283="",0,COMBDG_Split_Tech!M283),IF(M$1=2016,IF(COMBDG_Split_Tech!M283="",0,COMBDG_Split_Tech!M283),IF(COMBDG_Split_Tech!M283=1,1,IF(COMBDG_Split_Tech!M283="",0,IFERROR((COMBDG_Split_Tech!M283*(SUMIFS('AGG Activity_16'!C:C,'AGG Activity_16'!$A:$A,$B283)+SUMIFS('AGG Activity_EX'!C:C,'AGG Activity_EX'!$A:$A,$B283))-SUMIFS(Activity_EX!C:C,Activity_EX!$A:$A,$A283))/(SUMIFS('AGG Activity_16'!C:C,'AGG Activity_16'!$A:$A,$B283)),1)))))</f>
        <v>0.31098969012803879</v>
      </c>
      <c r="N283" s="7">
        <f>IF(AND(N$1=2017,OR(H283="WH",H283="SH")),IF(COMBDG_Split_Tech!N283="",0,COMBDG_Split_Tech!N283),IF(N$1=2016,IF(COMBDG_Split_Tech!N283="",0,COMBDG_Split_Tech!N283),IF(COMBDG_Split_Tech!N283=1,1,IF(COMBDG_Split_Tech!N283="",0,IFERROR((COMBDG_Split_Tech!N283*(SUMIFS('AGG Activity_16'!D:D,'AGG Activity_16'!$A:$A,$B283)+SUMIFS('AGG Activity_EX'!D:D,'AGG Activity_EX'!$A:$A,$B283))-SUMIFS(Activity_EX!D:D,Activity_EX!$A:$A,$A283))/(SUMIFS('AGG Activity_16'!D:D,'AGG Activity_16'!$A:$A,$B283)),1)))))</f>
        <v>0.29288006252330556</v>
      </c>
      <c r="O283" s="7">
        <f>IF(AND(O$1=2017,OR(I283="WH",I283="SH")),IF(COMBDG_Split_Tech!O283="",0,COMBDG_Split_Tech!O283),IF(O$1=2016,IF(COMBDG_Split_Tech!O283="",0,COMBDG_Split_Tech!O283),IF(COMBDG_Split_Tech!O283=1,1,IF(COMBDG_Split_Tech!O283="",0,IFERROR((COMBDG_Split_Tech!O283*(SUMIFS('AGG Activity_16'!E:E,'AGG Activity_16'!$A:$A,$B283)+SUMIFS('AGG Activity_EX'!E:E,'AGG Activity_EX'!$A:$A,$B283))-SUMIFS(Activity_EX!E:E,Activity_EX!$A:$A,$A283))/(SUMIFS('AGG Activity_16'!E:E,'AGG Activity_16'!$A:$A,$B283)),1)))))</f>
        <v>0.27463364641401355</v>
      </c>
      <c r="P283" s="7">
        <f>IF(AND(P$1=2017,OR(J283="WH",J283="SH")),IF(COMBDG_Split_Tech!P283="",0,COMBDG_Split_Tech!P283),IF(P$1=2016,IF(COMBDG_Split_Tech!P283="",0,COMBDG_Split_Tech!P283),IF(COMBDG_Split_Tech!P283=1,1,IF(COMBDG_Split_Tech!P283="",0,IFERROR((COMBDG_Split_Tech!P283*(SUMIFS('AGG Activity_16'!F:F,'AGG Activity_16'!$A:$A,$B283)+SUMIFS('AGG Activity_EX'!F:F,'AGG Activity_EX'!$A:$A,$B283))-SUMIFS(Activity_EX!F:F,Activity_EX!$A:$A,$A283))/(SUMIFS('AGG Activity_16'!F:F,'AGG Activity_16'!$A:$A,$B283)),1)))))</f>
        <v>2.9858318229335983E-2</v>
      </c>
      <c r="Q283" s="7">
        <f>IF(AND(Q$1=2017,OR(K283="WH",K283="SH")),IF(COMBDG_Split_Tech!Q283="",0,COMBDG_Split_Tech!Q283),IF(Q$1=2016,IF(COMBDG_Split_Tech!Q283="",0,COMBDG_Split_Tech!Q283),IF(COMBDG_Split_Tech!Q283=1,1,IF(COMBDG_Split_Tech!Q283="",0,IFERROR((COMBDG_Split_Tech!Q283*(SUMIFS('AGG Activity_16'!G:G,'AGG Activity_16'!$A:$A,$B283)+SUMIFS('AGG Activity_EX'!G:G,'AGG Activity_EX'!$A:$A,$B283))-SUMIFS(Activity_EX!G:G,Activity_EX!$A:$A,$A283))/(SUMIFS('AGG Activity_16'!G:G,'AGG Activity_16'!$A:$A,$B283)),1)))))</f>
        <v>2.9874077043612862E-2</v>
      </c>
      <c r="R283" s="7">
        <f>IF(AND(R$1=2017,OR(L283="WH",L283="SH")),IF(COMBDG_Split_Tech!R283="",0,COMBDG_Split_Tech!R283),IF(R$1=2016,IF(COMBDG_Split_Tech!R283="",0,COMBDG_Split_Tech!R283),IF(COMBDG_Split_Tech!R283=1,1,IF(COMBDG_Split_Tech!R283="",0,IFERROR((COMBDG_Split_Tech!R283*(SUMIFS('AGG Activity_16'!H:H,'AGG Activity_16'!$A:$A,$B283)+SUMIFS('AGG Activity_EX'!H:H,'AGG Activity_EX'!$A:$A,$B283))-SUMIFS(Activity_EX!H:H,Activity_EX!$A:$A,$A283))/(SUMIFS('AGG Activity_16'!H:H,'AGG Activity_16'!$A:$A,$B283)),1)))))</f>
        <v>2.9884072759189952E-2</v>
      </c>
      <c r="S283" s="7">
        <f>IF(AND(S$1=2017,OR(M283="WH",M283="SH")),IF(COMBDG_Split_Tech!S283="",0,COMBDG_Split_Tech!S283),IF(S$1=2016,IF(COMBDG_Split_Tech!S283="",0,COMBDG_Split_Tech!S283),IF(COMBDG_Split_Tech!S283=1,1,IF(COMBDG_Split_Tech!S283="",0,IFERROR((COMBDG_Split_Tech!S283*(SUMIFS('AGG Activity_16'!I:I,'AGG Activity_16'!$A:$A,$B283)+SUMIFS('AGG Activity_EX'!I:I,'AGG Activity_EX'!$A:$A,$B283))-SUMIFS(Activity_EX!I:I,Activity_EX!$A:$A,$A283))/(SUMIFS('AGG Activity_16'!I:I,'AGG Activity_16'!$A:$A,$B283)),1)))))</f>
        <v>0</v>
      </c>
      <c r="T283" s="7">
        <f>IF(AND(T$1=2017,OR(N283="WH",N283="SH")),IF(COMBDG_Split_Tech!T283="",0,COMBDG_Split_Tech!T283),IF(T$1=2016,IF(COMBDG_Split_Tech!T283="",0,COMBDG_Split_Tech!T283),IF(COMBDG_Split_Tech!T283=1,1,IF(COMBDG_Split_Tech!T283="",0,IFERROR((COMBDG_Split_Tech!T283*(SUMIFS('AGG Activity_16'!J:J,'AGG Activity_16'!$A:$A,$B283)+SUMIFS('AGG Activity_EX'!J:J,'AGG Activity_EX'!$A:$A,$B283))-SUMIFS(Activity_EX!J:J,Activity_EX!$A:$A,$A283))/(SUMIFS('AGG Activity_16'!J:J,'AGG Activity_16'!$A:$A,$B283)),1)))))</f>
        <v>0</v>
      </c>
      <c r="U283" s="7">
        <f>IF(AND(U$1=2017,OR(O283="WH",O283="SH")),IF(COMBDG_Split_Tech!U283="",0,COMBDG_Split_Tech!U283),IF(U$1=2016,IF(COMBDG_Split_Tech!U283="",0,COMBDG_Split_Tech!U283),IF(COMBDG_Split_Tech!U283=1,1,IF(COMBDG_Split_Tech!U283="",0,IFERROR((COMBDG_Split_Tech!U283*(SUMIFS('AGG Activity_16'!K:K,'AGG Activity_16'!$A:$A,$B283)+SUMIFS('AGG Activity_EX'!K:K,'AGG Activity_EX'!$A:$A,$B283))-SUMIFS(Activity_EX!K:K,Activity_EX!$A:$A,$A283))/(SUMIFS('AGG Activity_16'!K:K,'AGG Activity_16'!$A:$A,$B283)),1)))))</f>
        <v>0</v>
      </c>
    </row>
    <row r="284" spans="1:21" x14ac:dyDescent="0.25">
      <c r="A284" t="str">
        <f>COMBDG_Split_Tech!A284</f>
        <v>COMBDGICIOldSH_________DHE</v>
      </c>
      <c r="B284" t="str">
        <f>COMBDG_Split_Tech!B284</f>
        <v>COMBDGICIOldSH</v>
      </c>
      <c r="C284" t="str">
        <f>COMBDG_Split_Tech!C284</f>
        <v>COM</v>
      </c>
      <c r="D284" t="str">
        <f>COMBDG_Split_Tech!D284</f>
        <v>BDG</v>
      </c>
      <c r="E284" t="str">
        <f>COMBDG_Split_Tech!E284</f>
        <v>ICI</v>
      </c>
      <c r="F284" t="str">
        <f>COMBDG_Split_Tech!F284</f>
        <v>Old</v>
      </c>
      <c r="G284" t="str">
        <f>COMBDG_Split_Tech!G284</f>
        <v>SH</v>
      </c>
      <c r="H284" t="str">
        <f>COMBDG_Split_Tech!H284</f>
        <v>___</v>
      </c>
      <c r="I284" t="str">
        <f>COMBDG_Split_Tech!I284</f>
        <v>___</v>
      </c>
      <c r="J284" t="str">
        <f>COMBDG_Split_Tech!J284</f>
        <v>___</v>
      </c>
      <c r="K284" t="str">
        <f>COMBDG_Split_Tech!K284</f>
        <v>DHE</v>
      </c>
      <c r="L284" s="7">
        <f>IF(AND(L$1=2017,OR(F284="WH",F284="SH")),IF(COMBDG_Split_Tech!L284="",0,COMBDG_Split_Tech!L284),IF(L$1=2016,IF(COMBDG_Split_Tech!L284="",0,COMBDG_Split_Tech!L284),IF(COMBDG_Split_Tech!L284=1,1,IF(COMBDG_Split_Tech!L284="",0,IFERROR((COMBDG_Split_Tech!L284*(SUMIFS('AGG Activity_16'!B:B,'AGG Activity_16'!$A:$A,$B284)+SUMIFS('AGG Activity_EX'!B:B,'AGG Activity_EX'!$A:$A,$B284))-SUMIFS(Activity_EX!B:B,Activity_EX!$A:$A,$A284))/(SUMIFS('AGG Activity_16'!B:B,'AGG Activity_16'!$A:$A,$B284)),1)))))</f>
        <v>9.2140692268543059E-2</v>
      </c>
      <c r="M284" s="7">
        <f>IF(AND(M$1=2017,OR(G284="WH",G284="SH")),IF(COMBDG_Split_Tech!M284="",0,COMBDG_Split_Tech!M284),IF(M$1=2016,IF(COMBDG_Split_Tech!M284="",0,COMBDG_Split_Tech!M284),IF(COMBDG_Split_Tech!M284=1,1,IF(COMBDG_Split_Tech!M284="",0,IFERROR((COMBDG_Split_Tech!M284*(SUMIFS('AGG Activity_16'!C:C,'AGG Activity_16'!$A:$A,$B284)+SUMIFS('AGG Activity_EX'!C:C,'AGG Activity_EX'!$A:$A,$B284))-SUMIFS(Activity_EX!C:C,Activity_EX!$A:$A,$A284))/(SUMIFS('AGG Activity_16'!C:C,'AGG Activity_16'!$A:$A,$B284)),1)))))</f>
        <v>9.2140692268543059E-2</v>
      </c>
      <c r="N284" s="7">
        <f>IF(AND(N$1=2017,OR(H284="WH",H284="SH")),IF(COMBDG_Split_Tech!N284="",0,COMBDG_Split_Tech!N284),IF(N$1=2016,IF(COMBDG_Split_Tech!N284="",0,COMBDG_Split_Tech!N284),IF(COMBDG_Split_Tech!N284=1,1,IF(COMBDG_Split_Tech!N284="",0,IFERROR((COMBDG_Split_Tech!N284*(SUMIFS('AGG Activity_16'!D:D,'AGG Activity_16'!$A:$A,$B284)+SUMIFS('AGG Activity_EX'!D:D,'AGG Activity_EX'!$A:$A,$B284))-SUMIFS(Activity_EX!D:D,Activity_EX!$A:$A,$A284))/(SUMIFS('AGG Activity_16'!D:D,'AGG Activity_16'!$A:$A,$B284)),1)))))</f>
        <v>8.7313714430930195E-2</v>
      </c>
      <c r="O284" s="7">
        <f>IF(AND(O$1=2017,OR(I284="WH",I284="SH")),IF(COMBDG_Split_Tech!O284="",0,COMBDG_Split_Tech!O284),IF(O$1=2016,IF(COMBDG_Split_Tech!O284="",0,COMBDG_Split_Tech!O284),IF(COMBDG_Split_Tech!O284=1,1,IF(COMBDG_Split_Tech!O284="",0,IFERROR((COMBDG_Split_Tech!O284*(SUMIFS('AGG Activity_16'!E:E,'AGG Activity_16'!$A:$A,$B284)+SUMIFS('AGG Activity_EX'!E:E,'AGG Activity_EX'!$A:$A,$B284))-SUMIFS(Activity_EX!E:E,Activity_EX!$A:$A,$A284))/(SUMIFS('AGG Activity_16'!E:E,'AGG Activity_16'!$A:$A,$B284)),1)))))</f>
        <v>8.73563371198295E-2</v>
      </c>
      <c r="P284" s="7">
        <f>IF(AND(P$1=2017,OR(J284="WH",J284="SH")),IF(COMBDG_Split_Tech!P284="",0,COMBDG_Split_Tech!P284),IF(P$1=2016,IF(COMBDG_Split_Tech!P284="",0,COMBDG_Split_Tech!P284),IF(COMBDG_Split_Tech!P284=1,1,IF(COMBDG_Split_Tech!P284="",0,IFERROR((COMBDG_Split_Tech!P284*(SUMIFS('AGG Activity_16'!F:F,'AGG Activity_16'!$A:$A,$B284)+SUMIFS('AGG Activity_EX'!F:F,'AGG Activity_EX'!$A:$A,$B284))-SUMIFS(Activity_EX!F:F,Activity_EX!$A:$A,$A284))/(SUMIFS('AGG Activity_16'!F:F,'AGG Activity_16'!$A:$A,$B284)),1)))))</f>
        <v>8.5009489169056096E-2</v>
      </c>
      <c r="Q284" s="7">
        <f>IF(AND(Q$1=2017,OR(K284="WH",K284="SH")),IF(COMBDG_Split_Tech!Q284="",0,COMBDG_Split_Tech!Q284),IF(Q$1=2016,IF(COMBDG_Split_Tech!Q284="",0,COMBDG_Split_Tech!Q284),IF(COMBDG_Split_Tech!Q284=1,1,IF(COMBDG_Split_Tech!Q284="",0,IFERROR((COMBDG_Split_Tech!Q284*(SUMIFS('AGG Activity_16'!G:G,'AGG Activity_16'!$A:$A,$B284)+SUMIFS('AGG Activity_EX'!G:G,'AGG Activity_EX'!$A:$A,$B284))-SUMIFS(Activity_EX!G:G,Activity_EX!$A:$A,$A284))/(SUMIFS('AGG Activity_16'!G:G,'AGG Activity_16'!$A:$A,$B284)),1)))))</f>
        <v>8.5022531664718473E-2</v>
      </c>
      <c r="R284" s="7">
        <f>IF(AND(R$1=2017,OR(L284="WH",L284="SH")),IF(COMBDG_Split_Tech!R284="",0,COMBDG_Split_Tech!R284),IF(R$1=2016,IF(COMBDG_Split_Tech!R284="",0,COMBDG_Split_Tech!R284),IF(COMBDG_Split_Tech!R284=1,1,IF(COMBDG_Split_Tech!R284="",0,IFERROR((COMBDG_Split_Tech!R284*(SUMIFS('AGG Activity_16'!H:H,'AGG Activity_16'!$A:$A,$B284)+SUMIFS('AGG Activity_EX'!H:H,'AGG Activity_EX'!$A:$A,$B284))-SUMIFS(Activity_EX!H:H,Activity_EX!$A:$A,$A284))/(SUMIFS('AGG Activity_16'!H:H,'AGG Activity_16'!$A:$A,$B284)),1)))))</f>
        <v>0.14972846440543516</v>
      </c>
      <c r="S284" s="7">
        <f>IF(AND(S$1=2017,OR(M284="WH",M284="SH")),IF(COMBDG_Split_Tech!S284="",0,COMBDG_Split_Tech!S284),IF(S$1=2016,IF(COMBDG_Split_Tech!S284="",0,COMBDG_Split_Tech!S284),IF(COMBDG_Split_Tech!S284=1,1,IF(COMBDG_Split_Tech!S284="",0,IFERROR((COMBDG_Split_Tech!S284*(SUMIFS('AGG Activity_16'!I:I,'AGG Activity_16'!$A:$A,$B284)+SUMIFS('AGG Activity_EX'!I:I,'AGG Activity_EX'!$A:$A,$B284))-SUMIFS(Activity_EX!I:I,Activity_EX!$A:$A,$A284))/(SUMIFS('AGG Activity_16'!I:I,'AGG Activity_16'!$A:$A,$B284)),1)))))</f>
        <v>0</v>
      </c>
      <c r="T284" s="7">
        <f>IF(AND(T$1=2017,OR(N284="WH",N284="SH")),IF(COMBDG_Split_Tech!T284="",0,COMBDG_Split_Tech!T284),IF(T$1=2016,IF(COMBDG_Split_Tech!T284="",0,COMBDG_Split_Tech!T284),IF(COMBDG_Split_Tech!T284=1,1,IF(COMBDG_Split_Tech!T284="",0,IFERROR((COMBDG_Split_Tech!T284*(SUMIFS('AGG Activity_16'!J:J,'AGG Activity_16'!$A:$A,$B284)+SUMIFS('AGG Activity_EX'!J:J,'AGG Activity_EX'!$A:$A,$B284))-SUMIFS(Activity_EX!J:J,Activity_EX!$A:$A,$A284))/(SUMIFS('AGG Activity_16'!J:J,'AGG Activity_16'!$A:$A,$B284)),1)))))</f>
        <v>0</v>
      </c>
      <c r="U284" s="7">
        <f>IF(AND(U$1=2017,OR(O284="WH",O284="SH")),IF(COMBDG_Split_Tech!U284="",0,COMBDG_Split_Tech!U284),IF(U$1=2016,IF(COMBDG_Split_Tech!U284="",0,COMBDG_Split_Tech!U284),IF(COMBDG_Split_Tech!U284=1,1,IF(COMBDG_Split_Tech!U284="",0,IFERROR((COMBDG_Split_Tech!U284*(SUMIFS('AGG Activity_16'!K:K,'AGG Activity_16'!$A:$A,$B284)+SUMIFS('AGG Activity_EX'!K:K,'AGG Activity_EX'!$A:$A,$B284))-SUMIFS(Activity_EX!K:K,Activity_EX!$A:$A,$A284))/(SUMIFS('AGG Activity_16'!K:K,'AGG Activity_16'!$A:$A,$B284)),1)))))</f>
        <v>0</v>
      </c>
    </row>
    <row r="285" spans="1:21" x14ac:dyDescent="0.25">
      <c r="A285" t="str">
        <f>COMBDG_Split_Tech!A285</f>
        <v>COMBDGICIOldSHFUR___HIGNGA</v>
      </c>
      <c r="B285" t="str">
        <f>COMBDG_Split_Tech!B285</f>
        <v>COMBDGICIOldSH</v>
      </c>
      <c r="C285" t="str">
        <f>COMBDG_Split_Tech!C285</f>
        <v>COM</v>
      </c>
      <c r="D285" t="str">
        <f>COMBDG_Split_Tech!D285</f>
        <v>BDG</v>
      </c>
      <c r="E285" t="str">
        <f>COMBDG_Split_Tech!E285</f>
        <v>ICI</v>
      </c>
      <c r="F285" t="str">
        <f>COMBDG_Split_Tech!F285</f>
        <v>Old</v>
      </c>
      <c r="G285" t="str">
        <f>COMBDG_Split_Tech!G285</f>
        <v>SH</v>
      </c>
      <c r="H285" t="str">
        <f>COMBDG_Split_Tech!H285</f>
        <v>FUR</v>
      </c>
      <c r="I285" t="str">
        <f>COMBDG_Split_Tech!I285</f>
        <v>___</v>
      </c>
      <c r="J285" t="str">
        <f>COMBDG_Split_Tech!J285</f>
        <v>HIG</v>
      </c>
      <c r="K285" t="str">
        <f>COMBDG_Split_Tech!K285</f>
        <v>NGA</v>
      </c>
      <c r="L285" s="7">
        <f>IF(AND(L$1=2017,OR(F285="WH",F285="SH")),IF(COMBDG_Split_Tech!L285="",0,COMBDG_Split_Tech!L285),IF(L$1=2016,IF(COMBDG_Split_Tech!L285="",0,COMBDG_Split_Tech!L285),IF(COMBDG_Split_Tech!L285=1,1,IF(COMBDG_Split_Tech!L285="",0,IFERROR((COMBDG_Split_Tech!L285*(SUMIFS('AGG Activity_16'!B:B,'AGG Activity_16'!$A:$A,$B285)+SUMIFS('AGG Activity_EX'!B:B,'AGG Activity_EX'!$A:$A,$B285))-SUMIFS(Activity_EX!B:B,Activity_EX!$A:$A,$A285))/(SUMIFS('AGG Activity_16'!B:B,'AGG Activity_16'!$A:$A,$B285)),1)))))</f>
        <v>0</v>
      </c>
      <c r="M285" s="7">
        <f>IF(AND(M$1=2017,OR(G285="WH",G285="SH")),IF(COMBDG_Split_Tech!M285="",0,COMBDG_Split_Tech!M285),IF(M$1=2016,IF(COMBDG_Split_Tech!M285="",0,COMBDG_Split_Tech!M285),IF(COMBDG_Split_Tech!M285=1,1,IF(COMBDG_Split_Tech!M285="",0,IFERROR((COMBDG_Split_Tech!M285*(SUMIFS('AGG Activity_16'!C:C,'AGG Activity_16'!$A:$A,$B285)+SUMIFS('AGG Activity_EX'!C:C,'AGG Activity_EX'!$A:$A,$B285))-SUMIFS(Activity_EX!C:C,Activity_EX!$A:$A,$A285))/(SUMIFS('AGG Activity_16'!C:C,'AGG Activity_16'!$A:$A,$B285)),1)))))</f>
        <v>0</v>
      </c>
      <c r="N285" s="7">
        <f>IF(AND(N$1=2017,OR(H285="WH",H285="SH")),IF(COMBDG_Split_Tech!N285="",0,COMBDG_Split_Tech!N285),IF(N$1=2016,IF(COMBDG_Split_Tech!N285="",0,COMBDG_Split_Tech!N285),IF(COMBDG_Split_Tech!N285=1,1,IF(COMBDG_Split_Tech!N285="",0,IFERROR((COMBDG_Split_Tech!N285*(SUMIFS('AGG Activity_16'!D:D,'AGG Activity_16'!$A:$A,$B285)+SUMIFS('AGG Activity_EX'!D:D,'AGG Activity_EX'!$A:$A,$B285))-SUMIFS(Activity_EX!D:D,Activity_EX!$A:$A,$A285))/(SUMIFS('AGG Activity_16'!D:D,'AGG Activity_16'!$A:$A,$B285)),1)))))</f>
        <v>0</v>
      </c>
      <c r="O285" s="7">
        <f>IF(AND(O$1=2017,OR(I285="WH",I285="SH")),IF(COMBDG_Split_Tech!O285="",0,COMBDG_Split_Tech!O285),IF(O$1=2016,IF(COMBDG_Split_Tech!O285="",0,COMBDG_Split_Tech!O285),IF(COMBDG_Split_Tech!O285=1,1,IF(COMBDG_Split_Tech!O285="",0,IFERROR((COMBDG_Split_Tech!O285*(SUMIFS('AGG Activity_16'!E:E,'AGG Activity_16'!$A:$A,$B285)+SUMIFS('AGG Activity_EX'!E:E,'AGG Activity_EX'!$A:$A,$B285))-SUMIFS(Activity_EX!E:E,Activity_EX!$A:$A,$A285))/(SUMIFS('AGG Activity_16'!E:E,'AGG Activity_16'!$A:$A,$B285)),1)))))</f>
        <v>0</v>
      </c>
      <c r="P285" s="7">
        <f>IF(AND(P$1=2017,OR(J285="WH",J285="SH")),IF(COMBDG_Split_Tech!P285="",0,COMBDG_Split_Tech!P285),IF(P$1=2016,IF(COMBDG_Split_Tech!P285="",0,COMBDG_Split_Tech!P285),IF(COMBDG_Split_Tech!P285=1,1,IF(COMBDG_Split_Tech!P285="",0,IFERROR((COMBDG_Split_Tech!P285*(SUMIFS('AGG Activity_16'!F:F,'AGG Activity_16'!$A:$A,$B285)+SUMIFS('AGG Activity_EX'!F:F,'AGG Activity_EX'!$A:$A,$B285))-SUMIFS(Activity_EX!F:F,Activity_EX!$A:$A,$A285))/(SUMIFS('AGG Activity_16'!F:F,'AGG Activity_16'!$A:$A,$B285)),1)))))</f>
        <v>0</v>
      </c>
      <c r="Q285" s="7">
        <f>IF(AND(Q$1=2017,OR(K285="WH",K285="SH")),IF(COMBDG_Split_Tech!Q285="",0,COMBDG_Split_Tech!Q285),IF(Q$1=2016,IF(COMBDG_Split_Tech!Q285="",0,COMBDG_Split_Tech!Q285),IF(COMBDG_Split_Tech!Q285=1,1,IF(COMBDG_Split_Tech!Q285="",0,IFERROR((COMBDG_Split_Tech!Q285*(SUMIFS('AGG Activity_16'!G:G,'AGG Activity_16'!$A:$A,$B285)+SUMIFS('AGG Activity_EX'!G:G,'AGG Activity_EX'!$A:$A,$B285))-SUMIFS(Activity_EX!G:G,Activity_EX!$A:$A,$A285))/(SUMIFS('AGG Activity_16'!G:G,'AGG Activity_16'!$A:$A,$B285)),1)))))</f>
        <v>0</v>
      </c>
      <c r="R285" s="7">
        <f>IF(AND(R$1=2017,OR(L285="WH",L285="SH")),IF(COMBDG_Split_Tech!R285="",0,COMBDG_Split_Tech!R285),IF(R$1=2016,IF(COMBDG_Split_Tech!R285="",0,COMBDG_Split_Tech!R285),IF(COMBDG_Split_Tech!R285=1,1,IF(COMBDG_Split_Tech!R285="",0,IFERROR((COMBDG_Split_Tech!R285*(SUMIFS('AGG Activity_16'!H:H,'AGG Activity_16'!$A:$A,$B285)+SUMIFS('AGG Activity_EX'!H:H,'AGG Activity_EX'!$A:$A,$B285))-SUMIFS(Activity_EX!H:H,Activity_EX!$A:$A,$A285))/(SUMIFS('AGG Activity_16'!H:H,'AGG Activity_16'!$A:$A,$B285)),1)))))</f>
        <v>0</v>
      </c>
      <c r="S285" s="7">
        <f>IF(AND(S$1=2017,OR(M285="WH",M285="SH")),IF(COMBDG_Split_Tech!S285="",0,COMBDG_Split_Tech!S285),IF(S$1=2016,IF(COMBDG_Split_Tech!S285="",0,COMBDG_Split_Tech!S285),IF(COMBDG_Split_Tech!S285=1,1,IF(COMBDG_Split_Tech!S285="",0,IFERROR((COMBDG_Split_Tech!S285*(SUMIFS('AGG Activity_16'!I:I,'AGG Activity_16'!$A:$A,$B285)+SUMIFS('AGG Activity_EX'!I:I,'AGG Activity_EX'!$A:$A,$B285))-SUMIFS(Activity_EX!I:I,Activity_EX!$A:$A,$A285))/(SUMIFS('AGG Activity_16'!I:I,'AGG Activity_16'!$A:$A,$B285)),1)))))</f>
        <v>0</v>
      </c>
      <c r="T285" s="7">
        <f>IF(AND(T$1=2017,OR(N285="WH",N285="SH")),IF(COMBDG_Split_Tech!T285="",0,COMBDG_Split_Tech!T285),IF(T$1=2016,IF(COMBDG_Split_Tech!T285="",0,COMBDG_Split_Tech!T285),IF(COMBDG_Split_Tech!T285=1,1,IF(COMBDG_Split_Tech!T285="",0,IFERROR((COMBDG_Split_Tech!T285*(SUMIFS('AGG Activity_16'!J:J,'AGG Activity_16'!$A:$A,$B285)+SUMIFS('AGG Activity_EX'!J:J,'AGG Activity_EX'!$A:$A,$B285))-SUMIFS(Activity_EX!J:J,Activity_EX!$A:$A,$A285))/(SUMIFS('AGG Activity_16'!J:J,'AGG Activity_16'!$A:$A,$B285)),1)))))</f>
        <v>0</v>
      </c>
      <c r="U285" s="7">
        <f>IF(AND(U$1=2017,OR(O285="WH",O285="SH")),IF(COMBDG_Split_Tech!U285="",0,COMBDG_Split_Tech!U285),IF(U$1=2016,IF(COMBDG_Split_Tech!U285="",0,COMBDG_Split_Tech!U285),IF(COMBDG_Split_Tech!U285=1,1,IF(COMBDG_Split_Tech!U285="",0,IFERROR((COMBDG_Split_Tech!U285*(SUMIFS('AGG Activity_16'!K:K,'AGG Activity_16'!$A:$A,$B285)+SUMIFS('AGG Activity_EX'!K:K,'AGG Activity_EX'!$A:$A,$B285))-SUMIFS(Activity_EX!K:K,Activity_EX!$A:$A,$A285))/(SUMIFS('AGG Activity_16'!K:K,'AGG Activity_16'!$A:$A,$B285)),1)))))</f>
        <v>0</v>
      </c>
    </row>
    <row r="286" spans="1:21" x14ac:dyDescent="0.25">
      <c r="A286" t="str">
        <f>COMBDG_Split_Tech!A286</f>
        <v>COMBDGICIOldSHFUR___STDELC</v>
      </c>
      <c r="B286" t="str">
        <f>COMBDG_Split_Tech!B286</f>
        <v>COMBDGICIOldSH</v>
      </c>
      <c r="C286" t="str">
        <f>COMBDG_Split_Tech!C286</f>
        <v>COM</v>
      </c>
      <c r="D286" t="str">
        <f>COMBDG_Split_Tech!D286</f>
        <v>BDG</v>
      </c>
      <c r="E286" t="str">
        <f>COMBDG_Split_Tech!E286</f>
        <v>ICI</v>
      </c>
      <c r="F286" t="str">
        <f>COMBDG_Split_Tech!F286</f>
        <v>Old</v>
      </c>
      <c r="G286" t="str">
        <f>COMBDG_Split_Tech!G286</f>
        <v>SH</v>
      </c>
      <c r="H286" t="str">
        <f>COMBDG_Split_Tech!H286</f>
        <v>FUR</v>
      </c>
      <c r="I286" t="str">
        <f>COMBDG_Split_Tech!I286</f>
        <v>___</v>
      </c>
      <c r="J286" t="str">
        <f>COMBDG_Split_Tech!J286</f>
        <v>STD</v>
      </c>
      <c r="K286" t="str">
        <f>COMBDG_Split_Tech!K286</f>
        <v>ELC</v>
      </c>
      <c r="L286" s="7">
        <f>IF(AND(L$1=2017,OR(F286="WH",F286="SH")),IF(COMBDG_Split_Tech!L286="",0,COMBDG_Split_Tech!L286),IF(L$1=2016,IF(COMBDG_Split_Tech!L286="",0,COMBDG_Split_Tech!L286),IF(COMBDG_Split_Tech!L286=1,1,IF(COMBDG_Split_Tech!L286="",0,IFERROR((COMBDG_Split_Tech!L286*(SUMIFS('AGG Activity_16'!B:B,'AGG Activity_16'!$A:$A,$B286)+SUMIFS('AGG Activity_EX'!B:B,'AGG Activity_EX'!$A:$A,$B286))-SUMIFS(Activity_EX!B:B,Activity_EX!$A:$A,$A286))/(SUMIFS('AGG Activity_16'!B:B,'AGG Activity_16'!$A:$A,$B286)),1)))))</f>
        <v>0</v>
      </c>
      <c r="M286" s="7">
        <f>IF(AND(M$1=2017,OR(G286="WH",G286="SH")),IF(COMBDG_Split_Tech!M286="",0,COMBDG_Split_Tech!M286),IF(M$1=2016,IF(COMBDG_Split_Tech!M286="",0,COMBDG_Split_Tech!M286),IF(COMBDG_Split_Tech!M286=1,1,IF(COMBDG_Split_Tech!M286="",0,IFERROR((COMBDG_Split_Tech!M286*(SUMIFS('AGG Activity_16'!C:C,'AGG Activity_16'!$A:$A,$B286)+SUMIFS('AGG Activity_EX'!C:C,'AGG Activity_EX'!$A:$A,$B286))-SUMIFS(Activity_EX!C:C,Activity_EX!$A:$A,$A286))/(SUMIFS('AGG Activity_16'!C:C,'AGG Activity_16'!$A:$A,$B286)),1)))))</f>
        <v>0</v>
      </c>
      <c r="N286" s="7">
        <f>IF(AND(N$1=2017,OR(H286="WH",H286="SH")),IF(COMBDG_Split_Tech!N286="",0,COMBDG_Split_Tech!N286),IF(N$1=2016,IF(COMBDG_Split_Tech!N286="",0,COMBDG_Split_Tech!N286),IF(COMBDG_Split_Tech!N286=1,1,IF(COMBDG_Split_Tech!N286="",0,IFERROR((COMBDG_Split_Tech!N286*(SUMIFS('AGG Activity_16'!D:D,'AGG Activity_16'!$A:$A,$B286)+SUMIFS('AGG Activity_EX'!D:D,'AGG Activity_EX'!$A:$A,$B286))-SUMIFS(Activity_EX!D:D,Activity_EX!$A:$A,$A286))/(SUMIFS('AGG Activity_16'!D:D,'AGG Activity_16'!$A:$A,$B286)),1)))))</f>
        <v>0</v>
      </c>
      <c r="O286" s="7">
        <f>IF(AND(O$1=2017,OR(I286="WH",I286="SH")),IF(COMBDG_Split_Tech!O286="",0,COMBDG_Split_Tech!O286),IF(O$1=2016,IF(COMBDG_Split_Tech!O286="",0,COMBDG_Split_Tech!O286),IF(COMBDG_Split_Tech!O286=1,1,IF(COMBDG_Split_Tech!O286="",0,IFERROR((COMBDG_Split_Tech!O286*(SUMIFS('AGG Activity_16'!E:E,'AGG Activity_16'!$A:$A,$B286)+SUMIFS('AGG Activity_EX'!E:E,'AGG Activity_EX'!$A:$A,$B286))-SUMIFS(Activity_EX!E:E,Activity_EX!$A:$A,$A286))/(SUMIFS('AGG Activity_16'!E:E,'AGG Activity_16'!$A:$A,$B286)),1)))))</f>
        <v>0</v>
      </c>
      <c r="P286" s="7">
        <f>IF(AND(P$1=2017,OR(J286="WH",J286="SH")),IF(COMBDG_Split_Tech!P286="",0,COMBDG_Split_Tech!P286),IF(P$1=2016,IF(COMBDG_Split_Tech!P286="",0,COMBDG_Split_Tech!P286),IF(COMBDG_Split_Tech!P286=1,1,IF(COMBDG_Split_Tech!P286="",0,IFERROR((COMBDG_Split_Tech!P286*(SUMIFS('AGG Activity_16'!F:F,'AGG Activity_16'!$A:$A,$B286)+SUMIFS('AGG Activity_EX'!F:F,'AGG Activity_EX'!$A:$A,$B286))-SUMIFS(Activity_EX!F:F,Activity_EX!$A:$A,$A286))/(SUMIFS('AGG Activity_16'!F:F,'AGG Activity_16'!$A:$A,$B286)),1)))))</f>
        <v>0</v>
      </c>
      <c r="Q286" s="7">
        <f>IF(AND(Q$1=2017,OR(K286="WH",K286="SH")),IF(COMBDG_Split_Tech!Q286="",0,COMBDG_Split_Tech!Q286),IF(Q$1=2016,IF(COMBDG_Split_Tech!Q286="",0,COMBDG_Split_Tech!Q286),IF(COMBDG_Split_Tech!Q286=1,1,IF(COMBDG_Split_Tech!Q286="",0,IFERROR((COMBDG_Split_Tech!Q286*(SUMIFS('AGG Activity_16'!G:G,'AGG Activity_16'!$A:$A,$B286)+SUMIFS('AGG Activity_EX'!G:G,'AGG Activity_EX'!$A:$A,$B286))-SUMIFS(Activity_EX!G:G,Activity_EX!$A:$A,$A286))/(SUMIFS('AGG Activity_16'!G:G,'AGG Activity_16'!$A:$A,$B286)),1)))))</f>
        <v>0</v>
      </c>
      <c r="R286" s="7">
        <f>IF(AND(R$1=2017,OR(L286="WH",L286="SH")),IF(COMBDG_Split_Tech!R286="",0,COMBDG_Split_Tech!R286),IF(R$1=2016,IF(COMBDG_Split_Tech!R286="",0,COMBDG_Split_Tech!R286),IF(COMBDG_Split_Tech!R286=1,1,IF(COMBDG_Split_Tech!R286="",0,IFERROR((COMBDG_Split_Tech!R286*(SUMIFS('AGG Activity_16'!H:H,'AGG Activity_16'!$A:$A,$B286)+SUMIFS('AGG Activity_EX'!H:H,'AGG Activity_EX'!$A:$A,$B286))-SUMIFS(Activity_EX!H:H,Activity_EX!$A:$A,$A286))/(SUMIFS('AGG Activity_16'!H:H,'AGG Activity_16'!$A:$A,$B286)),1)))))</f>
        <v>0</v>
      </c>
      <c r="S286" s="7">
        <f>IF(AND(S$1=2017,OR(M286="WH",M286="SH")),IF(COMBDG_Split_Tech!S286="",0,COMBDG_Split_Tech!S286),IF(S$1=2016,IF(COMBDG_Split_Tech!S286="",0,COMBDG_Split_Tech!S286),IF(COMBDG_Split_Tech!S286=1,1,IF(COMBDG_Split_Tech!S286="",0,IFERROR((COMBDG_Split_Tech!S286*(SUMIFS('AGG Activity_16'!I:I,'AGG Activity_16'!$A:$A,$B286)+SUMIFS('AGG Activity_EX'!I:I,'AGG Activity_EX'!$A:$A,$B286))-SUMIFS(Activity_EX!I:I,Activity_EX!$A:$A,$A286))/(SUMIFS('AGG Activity_16'!I:I,'AGG Activity_16'!$A:$A,$B286)),1)))))</f>
        <v>0</v>
      </c>
      <c r="T286" s="7">
        <f>IF(AND(T$1=2017,OR(N286="WH",N286="SH")),IF(COMBDG_Split_Tech!T286="",0,COMBDG_Split_Tech!T286),IF(T$1=2016,IF(COMBDG_Split_Tech!T286="",0,COMBDG_Split_Tech!T286),IF(COMBDG_Split_Tech!T286=1,1,IF(COMBDG_Split_Tech!T286="",0,IFERROR((COMBDG_Split_Tech!T286*(SUMIFS('AGG Activity_16'!J:J,'AGG Activity_16'!$A:$A,$B286)+SUMIFS('AGG Activity_EX'!J:J,'AGG Activity_EX'!$A:$A,$B286))-SUMIFS(Activity_EX!J:J,Activity_EX!$A:$A,$A286))/(SUMIFS('AGG Activity_16'!J:J,'AGG Activity_16'!$A:$A,$B286)),1)))))</f>
        <v>0</v>
      </c>
      <c r="U286" s="7">
        <f>IF(AND(U$1=2017,OR(O286="WH",O286="SH")),IF(COMBDG_Split_Tech!U286="",0,COMBDG_Split_Tech!U286),IF(U$1=2016,IF(COMBDG_Split_Tech!U286="",0,COMBDG_Split_Tech!U286),IF(COMBDG_Split_Tech!U286=1,1,IF(COMBDG_Split_Tech!U286="",0,IFERROR((COMBDG_Split_Tech!U286*(SUMIFS('AGG Activity_16'!K:K,'AGG Activity_16'!$A:$A,$B286)+SUMIFS('AGG Activity_EX'!K:K,'AGG Activity_EX'!$A:$A,$B286))-SUMIFS(Activity_EX!K:K,Activity_EX!$A:$A,$A286))/(SUMIFS('AGG Activity_16'!K:K,'AGG Activity_16'!$A:$A,$B286)),1)))))</f>
        <v>0</v>
      </c>
    </row>
    <row r="287" spans="1:21" x14ac:dyDescent="0.25">
      <c r="A287" t="str">
        <f>COMBDG_Split_Tech!A287</f>
        <v>COMBDGICIOldSHFUR___STDHFO</v>
      </c>
      <c r="B287" t="str">
        <f>COMBDG_Split_Tech!B287</f>
        <v>COMBDGICIOldSH</v>
      </c>
      <c r="C287" t="str">
        <f>COMBDG_Split_Tech!C287</f>
        <v>COM</v>
      </c>
      <c r="D287" t="str">
        <f>COMBDG_Split_Tech!D287</f>
        <v>BDG</v>
      </c>
      <c r="E287" t="str">
        <f>COMBDG_Split_Tech!E287</f>
        <v>ICI</v>
      </c>
      <c r="F287" t="str">
        <f>COMBDG_Split_Tech!F287</f>
        <v>Old</v>
      </c>
      <c r="G287" t="str">
        <f>COMBDG_Split_Tech!G287</f>
        <v>SH</v>
      </c>
      <c r="H287" t="str">
        <f>COMBDG_Split_Tech!H287</f>
        <v>FUR</v>
      </c>
      <c r="I287" t="str">
        <f>COMBDG_Split_Tech!I287</f>
        <v>___</v>
      </c>
      <c r="J287" t="str">
        <f>COMBDG_Split_Tech!J287</f>
        <v>STD</v>
      </c>
      <c r="K287" t="str">
        <f>COMBDG_Split_Tech!K287</f>
        <v>HFO</v>
      </c>
      <c r="L287" s="7">
        <f>IF(AND(L$1=2017,OR(F287="WH",F287="SH")),IF(COMBDG_Split_Tech!L287="",0,COMBDG_Split_Tech!L287),IF(L$1=2016,IF(COMBDG_Split_Tech!L287="",0,COMBDG_Split_Tech!L287),IF(COMBDG_Split_Tech!L287=1,1,IF(COMBDG_Split_Tech!L287="",0,IFERROR((COMBDG_Split_Tech!L287*(SUMIFS('AGG Activity_16'!B:B,'AGG Activity_16'!$A:$A,$B287)+SUMIFS('AGG Activity_EX'!B:B,'AGG Activity_EX'!$A:$A,$B287))-SUMIFS(Activity_EX!B:B,Activity_EX!$A:$A,$A287))/(SUMIFS('AGG Activity_16'!B:B,'AGG Activity_16'!$A:$A,$B287)),1)))))</f>
        <v>0</v>
      </c>
      <c r="M287" s="7">
        <f>IF(AND(M$1=2017,OR(G287="WH",G287="SH")),IF(COMBDG_Split_Tech!M287="",0,COMBDG_Split_Tech!M287),IF(M$1=2016,IF(COMBDG_Split_Tech!M287="",0,COMBDG_Split_Tech!M287),IF(COMBDG_Split_Tech!M287=1,1,IF(COMBDG_Split_Tech!M287="",0,IFERROR((COMBDG_Split_Tech!M287*(SUMIFS('AGG Activity_16'!C:C,'AGG Activity_16'!$A:$A,$B287)+SUMIFS('AGG Activity_EX'!C:C,'AGG Activity_EX'!$A:$A,$B287))-SUMIFS(Activity_EX!C:C,Activity_EX!$A:$A,$A287))/(SUMIFS('AGG Activity_16'!C:C,'AGG Activity_16'!$A:$A,$B287)),1)))))</f>
        <v>0</v>
      </c>
      <c r="N287" s="7">
        <f>IF(AND(N$1=2017,OR(H287="WH",H287="SH")),IF(COMBDG_Split_Tech!N287="",0,COMBDG_Split_Tech!N287),IF(N$1=2016,IF(COMBDG_Split_Tech!N287="",0,COMBDG_Split_Tech!N287),IF(COMBDG_Split_Tech!N287=1,1,IF(COMBDG_Split_Tech!N287="",0,IFERROR((COMBDG_Split_Tech!N287*(SUMIFS('AGG Activity_16'!D:D,'AGG Activity_16'!$A:$A,$B287)+SUMIFS('AGG Activity_EX'!D:D,'AGG Activity_EX'!$A:$A,$B287))-SUMIFS(Activity_EX!D:D,Activity_EX!$A:$A,$A287))/(SUMIFS('AGG Activity_16'!D:D,'AGG Activity_16'!$A:$A,$B287)),1)))))</f>
        <v>0</v>
      </c>
      <c r="O287" s="7">
        <f>IF(AND(O$1=2017,OR(I287="WH",I287="SH")),IF(COMBDG_Split_Tech!O287="",0,COMBDG_Split_Tech!O287),IF(O$1=2016,IF(COMBDG_Split_Tech!O287="",0,COMBDG_Split_Tech!O287),IF(COMBDG_Split_Tech!O287=1,1,IF(COMBDG_Split_Tech!O287="",0,IFERROR((COMBDG_Split_Tech!O287*(SUMIFS('AGG Activity_16'!E:E,'AGG Activity_16'!$A:$A,$B287)+SUMIFS('AGG Activity_EX'!E:E,'AGG Activity_EX'!$A:$A,$B287))-SUMIFS(Activity_EX!E:E,Activity_EX!$A:$A,$A287))/(SUMIFS('AGG Activity_16'!E:E,'AGG Activity_16'!$A:$A,$B287)),1)))))</f>
        <v>0</v>
      </c>
      <c r="P287" s="7">
        <f>IF(AND(P$1=2017,OR(J287="WH",J287="SH")),IF(COMBDG_Split_Tech!P287="",0,COMBDG_Split_Tech!P287),IF(P$1=2016,IF(COMBDG_Split_Tech!P287="",0,COMBDG_Split_Tech!P287),IF(COMBDG_Split_Tech!P287=1,1,IF(COMBDG_Split_Tech!P287="",0,IFERROR((COMBDG_Split_Tech!P287*(SUMIFS('AGG Activity_16'!F:F,'AGG Activity_16'!$A:$A,$B287)+SUMIFS('AGG Activity_EX'!F:F,'AGG Activity_EX'!$A:$A,$B287))-SUMIFS(Activity_EX!F:F,Activity_EX!$A:$A,$A287))/(SUMIFS('AGG Activity_16'!F:F,'AGG Activity_16'!$A:$A,$B287)),1)))))</f>
        <v>0</v>
      </c>
      <c r="Q287" s="7">
        <f>IF(AND(Q$1=2017,OR(K287="WH",K287="SH")),IF(COMBDG_Split_Tech!Q287="",0,COMBDG_Split_Tech!Q287),IF(Q$1=2016,IF(COMBDG_Split_Tech!Q287="",0,COMBDG_Split_Tech!Q287),IF(COMBDG_Split_Tech!Q287=1,1,IF(COMBDG_Split_Tech!Q287="",0,IFERROR((COMBDG_Split_Tech!Q287*(SUMIFS('AGG Activity_16'!G:G,'AGG Activity_16'!$A:$A,$B287)+SUMIFS('AGG Activity_EX'!G:G,'AGG Activity_EX'!$A:$A,$B287))-SUMIFS(Activity_EX!G:G,Activity_EX!$A:$A,$A287))/(SUMIFS('AGG Activity_16'!G:G,'AGG Activity_16'!$A:$A,$B287)),1)))))</f>
        <v>0</v>
      </c>
      <c r="R287" s="7">
        <f>IF(AND(R$1=2017,OR(L287="WH",L287="SH")),IF(COMBDG_Split_Tech!R287="",0,COMBDG_Split_Tech!R287),IF(R$1=2016,IF(COMBDG_Split_Tech!R287="",0,COMBDG_Split_Tech!R287),IF(COMBDG_Split_Tech!R287=1,1,IF(COMBDG_Split_Tech!R287="",0,IFERROR((COMBDG_Split_Tech!R287*(SUMIFS('AGG Activity_16'!H:H,'AGG Activity_16'!$A:$A,$B287)+SUMIFS('AGG Activity_EX'!H:H,'AGG Activity_EX'!$A:$A,$B287))-SUMIFS(Activity_EX!H:H,Activity_EX!$A:$A,$A287))/(SUMIFS('AGG Activity_16'!H:H,'AGG Activity_16'!$A:$A,$B287)),1)))))</f>
        <v>0</v>
      </c>
      <c r="S287" s="7">
        <f>IF(AND(S$1=2017,OR(M287="WH",M287="SH")),IF(COMBDG_Split_Tech!S287="",0,COMBDG_Split_Tech!S287),IF(S$1=2016,IF(COMBDG_Split_Tech!S287="",0,COMBDG_Split_Tech!S287),IF(COMBDG_Split_Tech!S287=1,1,IF(COMBDG_Split_Tech!S287="",0,IFERROR((COMBDG_Split_Tech!S287*(SUMIFS('AGG Activity_16'!I:I,'AGG Activity_16'!$A:$A,$B287)+SUMIFS('AGG Activity_EX'!I:I,'AGG Activity_EX'!$A:$A,$B287))-SUMIFS(Activity_EX!I:I,Activity_EX!$A:$A,$A287))/(SUMIFS('AGG Activity_16'!I:I,'AGG Activity_16'!$A:$A,$B287)),1)))))</f>
        <v>0</v>
      </c>
      <c r="T287" s="7">
        <f>IF(AND(T$1=2017,OR(N287="WH",N287="SH")),IF(COMBDG_Split_Tech!T287="",0,COMBDG_Split_Tech!T287),IF(T$1=2016,IF(COMBDG_Split_Tech!T287="",0,COMBDG_Split_Tech!T287),IF(COMBDG_Split_Tech!T287=1,1,IF(COMBDG_Split_Tech!T287="",0,IFERROR((COMBDG_Split_Tech!T287*(SUMIFS('AGG Activity_16'!J:J,'AGG Activity_16'!$A:$A,$B287)+SUMIFS('AGG Activity_EX'!J:J,'AGG Activity_EX'!$A:$A,$B287))-SUMIFS(Activity_EX!J:J,Activity_EX!$A:$A,$A287))/(SUMIFS('AGG Activity_16'!J:J,'AGG Activity_16'!$A:$A,$B287)),1)))))</f>
        <v>0</v>
      </c>
      <c r="U287" s="7">
        <f>IF(AND(U$1=2017,OR(O287="WH",O287="SH")),IF(COMBDG_Split_Tech!U287="",0,COMBDG_Split_Tech!U287),IF(U$1=2016,IF(COMBDG_Split_Tech!U287="",0,COMBDG_Split_Tech!U287),IF(COMBDG_Split_Tech!U287=1,1,IF(COMBDG_Split_Tech!U287="",0,IFERROR((COMBDG_Split_Tech!U287*(SUMIFS('AGG Activity_16'!K:K,'AGG Activity_16'!$A:$A,$B287)+SUMIFS('AGG Activity_EX'!K:K,'AGG Activity_EX'!$A:$A,$B287))-SUMIFS(Activity_EX!K:K,Activity_EX!$A:$A,$A287))/(SUMIFS('AGG Activity_16'!K:K,'AGG Activity_16'!$A:$A,$B287)),1)))))</f>
        <v>0</v>
      </c>
    </row>
    <row r="288" spans="1:21" x14ac:dyDescent="0.25">
      <c r="A288" t="str">
        <f>COMBDG_Split_Tech!A288</f>
        <v>COMBDGICIOldSHFUR___STDKER</v>
      </c>
      <c r="B288" t="str">
        <f>COMBDG_Split_Tech!B288</f>
        <v>COMBDGICIOldSH</v>
      </c>
      <c r="C288" t="str">
        <f>COMBDG_Split_Tech!C288</f>
        <v>COM</v>
      </c>
      <c r="D288" t="str">
        <f>COMBDG_Split_Tech!D288</f>
        <v>BDG</v>
      </c>
      <c r="E288" t="str">
        <f>COMBDG_Split_Tech!E288</f>
        <v>ICI</v>
      </c>
      <c r="F288" t="str">
        <f>COMBDG_Split_Tech!F288</f>
        <v>Old</v>
      </c>
      <c r="G288" t="str">
        <f>COMBDG_Split_Tech!G288</f>
        <v>SH</v>
      </c>
      <c r="H288" t="str">
        <f>COMBDG_Split_Tech!H288</f>
        <v>FUR</v>
      </c>
      <c r="I288" t="str">
        <f>COMBDG_Split_Tech!I288</f>
        <v>___</v>
      </c>
      <c r="J288" t="str">
        <f>COMBDG_Split_Tech!J288</f>
        <v>STD</v>
      </c>
      <c r="K288" t="str">
        <f>COMBDG_Split_Tech!K288</f>
        <v>KER</v>
      </c>
      <c r="L288" s="7">
        <f>IF(AND(L$1=2017,OR(F288="WH",F288="SH")),IF(COMBDG_Split_Tech!L288="",0,COMBDG_Split_Tech!L288),IF(L$1=2016,IF(COMBDG_Split_Tech!L288="",0,COMBDG_Split_Tech!L288),IF(COMBDG_Split_Tech!L288=1,1,IF(COMBDG_Split_Tech!L288="",0,IFERROR((COMBDG_Split_Tech!L288*(SUMIFS('AGG Activity_16'!B:B,'AGG Activity_16'!$A:$A,$B288)+SUMIFS('AGG Activity_EX'!B:B,'AGG Activity_EX'!$A:$A,$B288))-SUMIFS(Activity_EX!B:B,Activity_EX!$A:$A,$A288))/(SUMIFS('AGG Activity_16'!B:B,'AGG Activity_16'!$A:$A,$B288)),1)))))</f>
        <v>0</v>
      </c>
      <c r="M288" s="7">
        <f>IF(AND(M$1=2017,OR(G288="WH",G288="SH")),IF(COMBDG_Split_Tech!M288="",0,COMBDG_Split_Tech!M288),IF(M$1=2016,IF(COMBDG_Split_Tech!M288="",0,COMBDG_Split_Tech!M288),IF(COMBDG_Split_Tech!M288=1,1,IF(COMBDG_Split_Tech!M288="",0,IFERROR((COMBDG_Split_Tech!M288*(SUMIFS('AGG Activity_16'!C:C,'AGG Activity_16'!$A:$A,$B288)+SUMIFS('AGG Activity_EX'!C:C,'AGG Activity_EX'!$A:$A,$B288))-SUMIFS(Activity_EX!C:C,Activity_EX!$A:$A,$A288))/(SUMIFS('AGG Activity_16'!C:C,'AGG Activity_16'!$A:$A,$B288)),1)))))</f>
        <v>0</v>
      </c>
      <c r="N288" s="7">
        <f>IF(AND(N$1=2017,OR(H288="WH",H288="SH")),IF(COMBDG_Split_Tech!N288="",0,COMBDG_Split_Tech!N288),IF(N$1=2016,IF(COMBDG_Split_Tech!N288="",0,COMBDG_Split_Tech!N288),IF(COMBDG_Split_Tech!N288=1,1,IF(COMBDG_Split_Tech!N288="",0,IFERROR((COMBDG_Split_Tech!N288*(SUMIFS('AGG Activity_16'!D:D,'AGG Activity_16'!$A:$A,$B288)+SUMIFS('AGG Activity_EX'!D:D,'AGG Activity_EX'!$A:$A,$B288))-SUMIFS(Activity_EX!D:D,Activity_EX!$A:$A,$A288))/(SUMIFS('AGG Activity_16'!D:D,'AGG Activity_16'!$A:$A,$B288)),1)))))</f>
        <v>0</v>
      </c>
      <c r="O288" s="7">
        <f>IF(AND(O$1=2017,OR(I288="WH",I288="SH")),IF(COMBDG_Split_Tech!O288="",0,COMBDG_Split_Tech!O288),IF(O$1=2016,IF(COMBDG_Split_Tech!O288="",0,COMBDG_Split_Tech!O288),IF(COMBDG_Split_Tech!O288=1,1,IF(COMBDG_Split_Tech!O288="",0,IFERROR((COMBDG_Split_Tech!O288*(SUMIFS('AGG Activity_16'!E:E,'AGG Activity_16'!$A:$A,$B288)+SUMIFS('AGG Activity_EX'!E:E,'AGG Activity_EX'!$A:$A,$B288))-SUMIFS(Activity_EX!E:E,Activity_EX!$A:$A,$A288))/(SUMIFS('AGG Activity_16'!E:E,'AGG Activity_16'!$A:$A,$B288)),1)))))</f>
        <v>0</v>
      </c>
      <c r="P288" s="7">
        <f>IF(AND(P$1=2017,OR(J288="WH",J288="SH")),IF(COMBDG_Split_Tech!P288="",0,COMBDG_Split_Tech!P288),IF(P$1=2016,IF(COMBDG_Split_Tech!P288="",0,COMBDG_Split_Tech!P288),IF(COMBDG_Split_Tech!P288=1,1,IF(COMBDG_Split_Tech!P288="",0,IFERROR((COMBDG_Split_Tech!P288*(SUMIFS('AGG Activity_16'!F:F,'AGG Activity_16'!$A:$A,$B288)+SUMIFS('AGG Activity_EX'!F:F,'AGG Activity_EX'!$A:$A,$B288))-SUMIFS(Activity_EX!F:F,Activity_EX!$A:$A,$A288))/(SUMIFS('AGG Activity_16'!F:F,'AGG Activity_16'!$A:$A,$B288)),1)))))</f>
        <v>0</v>
      </c>
      <c r="Q288" s="7">
        <f>IF(AND(Q$1=2017,OR(K288="WH",K288="SH")),IF(COMBDG_Split_Tech!Q288="",0,COMBDG_Split_Tech!Q288),IF(Q$1=2016,IF(COMBDG_Split_Tech!Q288="",0,COMBDG_Split_Tech!Q288),IF(COMBDG_Split_Tech!Q288=1,1,IF(COMBDG_Split_Tech!Q288="",0,IFERROR((COMBDG_Split_Tech!Q288*(SUMIFS('AGG Activity_16'!G:G,'AGG Activity_16'!$A:$A,$B288)+SUMIFS('AGG Activity_EX'!G:G,'AGG Activity_EX'!$A:$A,$B288))-SUMIFS(Activity_EX!G:G,Activity_EX!$A:$A,$A288))/(SUMIFS('AGG Activity_16'!G:G,'AGG Activity_16'!$A:$A,$B288)),1)))))</f>
        <v>0</v>
      </c>
      <c r="R288" s="7">
        <f>IF(AND(R$1=2017,OR(L288="WH",L288="SH")),IF(COMBDG_Split_Tech!R288="",0,COMBDG_Split_Tech!R288),IF(R$1=2016,IF(COMBDG_Split_Tech!R288="",0,COMBDG_Split_Tech!R288),IF(COMBDG_Split_Tech!R288=1,1,IF(COMBDG_Split_Tech!R288="",0,IFERROR((COMBDG_Split_Tech!R288*(SUMIFS('AGG Activity_16'!H:H,'AGG Activity_16'!$A:$A,$B288)+SUMIFS('AGG Activity_EX'!H:H,'AGG Activity_EX'!$A:$A,$B288))-SUMIFS(Activity_EX!H:H,Activity_EX!$A:$A,$A288))/(SUMIFS('AGG Activity_16'!H:H,'AGG Activity_16'!$A:$A,$B288)),1)))))</f>
        <v>0</v>
      </c>
      <c r="S288" s="7">
        <f>IF(AND(S$1=2017,OR(M288="WH",M288="SH")),IF(COMBDG_Split_Tech!S288="",0,COMBDG_Split_Tech!S288),IF(S$1=2016,IF(COMBDG_Split_Tech!S288="",0,COMBDG_Split_Tech!S288),IF(COMBDG_Split_Tech!S288=1,1,IF(COMBDG_Split_Tech!S288="",0,IFERROR((COMBDG_Split_Tech!S288*(SUMIFS('AGG Activity_16'!I:I,'AGG Activity_16'!$A:$A,$B288)+SUMIFS('AGG Activity_EX'!I:I,'AGG Activity_EX'!$A:$A,$B288))-SUMIFS(Activity_EX!I:I,Activity_EX!$A:$A,$A288))/(SUMIFS('AGG Activity_16'!I:I,'AGG Activity_16'!$A:$A,$B288)),1)))))</f>
        <v>0</v>
      </c>
      <c r="T288" s="7">
        <f>IF(AND(T$1=2017,OR(N288="WH",N288="SH")),IF(COMBDG_Split_Tech!T288="",0,COMBDG_Split_Tech!T288),IF(T$1=2016,IF(COMBDG_Split_Tech!T288="",0,COMBDG_Split_Tech!T288),IF(COMBDG_Split_Tech!T288=1,1,IF(COMBDG_Split_Tech!T288="",0,IFERROR((COMBDG_Split_Tech!T288*(SUMIFS('AGG Activity_16'!J:J,'AGG Activity_16'!$A:$A,$B288)+SUMIFS('AGG Activity_EX'!J:J,'AGG Activity_EX'!$A:$A,$B288))-SUMIFS(Activity_EX!J:J,Activity_EX!$A:$A,$A288))/(SUMIFS('AGG Activity_16'!J:J,'AGG Activity_16'!$A:$A,$B288)),1)))))</f>
        <v>0</v>
      </c>
      <c r="U288" s="7">
        <f>IF(AND(U$1=2017,OR(O288="WH",O288="SH")),IF(COMBDG_Split_Tech!U288="",0,COMBDG_Split_Tech!U288),IF(U$1=2016,IF(COMBDG_Split_Tech!U288="",0,COMBDG_Split_Tech!U288),IF(COMBDG_Split_Tech!U288=1,1,IF(COMBDG_Split_Tech!U288="",0,IFERROR((COMBDG_Split_Tech!U288*(SUMIFS('AGG Activity_16'!K:K,'AGG Activity_16'!$A:$A,$B288)+SUMIFS('AGG Activity_EX'!K:K,'AGG Activity_EX'!$A:$A,$B288))-SUMIFS(Activity_EX!K:K,Activity_EX!$A:$A,$A288))/(SUMIFS('AGG Activity_16'!K:K,'AGG Activity_16'!$A:$A,$B288)),1)))))</f>
        <v>0</v>
      </c>
    </row>
    <row r="289" spans="1:21" x14ac:dyDescent="0.25">
      <c r="A289" t="str">
        <f>COMBDG_Split_Tech!A289</f>
        <v>COMBDGICIOldSHFUR___STDLFO</v>
      </c>
      <c r="B289" t="str">
        <f>COMBDG_Split_Tech!B289</f>
        <v>COMBDGICIOldSH</v>
      </c>
      <c r="C289" t="str">
        <f>COMBDG_Split_Tech!C289</f>
        <v>COM</v>
      </c>
      <c r="D289" t="str">
        <f>COMBDG_Split_Tech!D289</f>
        <v>BDG</v>
      </c>
      <c r="E289" t="str">
        <f>COMBDG_Split_Tech!E289</f>
        <v>ICI</v>
      </c>
      <c r="F289" t="str">
        <f>COMBDG_Split_Tech!F289</f>
        <v>Old</v>
      </c>
      <c r="G289" t="str">
        <f>COMBDG_Split_Tech!G289</f>
        <v>SH</v>
      </c>
      <c r="H289" t="str">
        <f>COMBDG_Split_Tech!H289</f>
        <v>FUR</v>
      </c>
      <c r="I289" t="str">
        <f>COMBDG_Split_Tech!I289</f>
        <v>___</v>
      </c>
      <c r="J289" t="str">
        <f>COMBDG_Split_Tech!J289</f>
        <v>STD</v>
      </c>
      <c r="K289" t="str">
        <f>COMBDG_Split_Tech!K289</f>
        <v>LFO</v>
      </c>
      <c r="L289" s="7">
        <f>IF(AND(L$1=2017,OR(F289="WH",F289="SH")),IF(COMBDG_Split_Tech!L289="",0,COMBDG_Split_Tech!L289),IF(L$1=2016,IF(COMBDG_Split_Tech!L289="",0,COMBDG_Split_Tech!L289),IF(COMBDG_Split_Tech!L289=1,1,IF(COMBDG_Split_Tech!L289="",0,IFERROR((COMBDG_Split_Tech!L289*(SUMIFS('AGG Activity_16'!B:B,'AGG Activity_16'!$A:$A,$B289)+SUMIFS('AGG Activity_EX'!B:B,'AGG Activity_EX'!$A:$A,$B289))-SUMIFS(Activity_EX!B:B,Activity_EX!$A:$A,$A289))/(SUMIFS('AGG Activity_16'!B:B,'AGG Activity_16'!$A:$A,$B289)),1)))))</f>
        <v>3.8092361893911145E-3</v>
      </c>
      <c r="M289" s="7">
        <f>IF(AND(M$1=2017,OR(G289="WH",G289="SH")),IF(COMBDG_Split_Tech!M289="",0,COMBDG_Split_Tech!M289),IF(M$1=2016,IF(COMBDG_Split_Tech!M289="",0,COMBDG_Split_Tech!M289),IF(COMBDG_Split_Tech!M289=1,1,IF(COMBDG_Split_Tech!M289="",0,IFERROR((COMBDG_Split_Tech!M289*(SUMIFS('AGG Activity_16'!C:C,'AGG Activity_16'!$A:$A,$B289)+SUMIFS('AGG Activity_EX'!C:C,'AGG Activity_EX'!$A:$A,$B289))-SUMIFS(Activity_EX!C:C,Activity_EX!$A:$A,$A289))/(SUMIFS('AGG Activity_16'!C:C,'AGG Activity_16'!$A:$A,$B289)),1)))))</f>
        <v>3.8092361893911145E-3</v>
      </c>
      <c r="N289" s="7">
        <f>IF(AND(N$1=2017,OR(H289="WH",H289="SH")),IF(COMBDG_Split_Tech!N289="",0,COMBDG_Split_Tech!N289),IF(N$1=2016,IF(COMBDG_Split_Tech!N289="",0,COMBDG_Split_Tech!N289),IF(COMBDG_Split_Tech!N289=1,1,IF(COMBDG_Split_Tech!N289="",0,IFERROR((COMBDG_Split_Tech!N289*(SUMIFS('AGG Activity_16'!D:D,'AGG Activity_16'!$A:$A,$B289)+SUMIFS('AGG Activity_EX'!D:D,'AGG Activity_EX'!$A:$A,$B289))-SUMIFS(Activity_EX!D:D,Activity_EX!$A:$A,$A289))/(SUMIFS('AGG Activity_16'!D:D,'AGG Activity_16'!$A:$A,$B289)),1)))))</f>
        <v>4.9709427901511805E-3</v>
      </c>
      <c r="O289" s="7">
        <f>IF(AND(O$1=2017,OR(I289="WH",I289="SH")),IF(COMBDG_Split_Tech!O289="",0,COMBDG_Split_Tech!O289),IF(O$1=2016,IF(COMBDG_Split_Tech!O289="",0,COMBDG_Split_Tech!O289),IF(COMBDG_Split_Tech!O289=1,1,IF(COMBDG_Split_Tech!O289="",0,IFERROR((COMBDG_Split_Tech!O289*(SUMIFS('AGG Activity_16'!E:E,'AGG Activity_16'!$A:$A,$B289)+SUMIFS('AGG Activity_EX'!E:E,'AGG Activity_EX'!$A:$A,$B289))-SUMIFS(Activity_EX!E:E,Activity_EX!$A:$A,$A289))/(SUMIFS('AGG Activity_16'!E:E,'AGG Activity_16'!$A:$A,$B289)),1)))))</f>
        <v>5.0500824519153359E-3</v>
      </c>
      <c r="P289" s="7">
        <f>IF(AND(P$1=2017,OR(J289="WH",J289="SH")),IF(COMBDG_Split_Tech!P289="",0,COMBDG_Split_Tech!P289),IF(P$1=2016,IF(COMBDG_Split_Tech!P289="",0,COMBDG_Split_Tech!P289),IF(COMBDG_Split_Tech!P289=1,1,IF(COMBDG_Split_Tech!P289="",0,IFERROR((COMBDG_Split_Tech!P289*(SUMIFS('AGG Activity_16'!F:F,'AGG Activity_16'!$A:$A,$B289)+SUMIFS('AGG Activity_EX'!F:F,'AGG Activity_EX'!$A:$A,$B289))-SUMIFS(Activity_EX!F:F,Activity_EX!$A:$A,$A289))/(SUMIFS('AGG Activity_16'!F:F,'AGG Activity_16'!$A:$A,$B289)),1)))))</f>
        <v>4.7888308091027162E-3</v>
      </c>
      <c r="Q289" s="7">
        <f>IF(AND(Q$1=2017,OR(K289="WH",K289="SH")),IF(COMBDG_Split_Tech!Q289="",0,COMBDG_Split_Tech!Q289),IF(Q$1=2016,IF(COMBDG_Split_Tech!Q289="",0,COMBDG_Split_Tech!Q289),IF(COMBDG_Split_Tech!Q289=1,1,IF(COMBDG_Split_Tech!Q289="",0,IFERROR((COMBDG_Split_Tech!Q289*(SUMIFS('AGG Activity_16'!G:G,'AGG Activity_16'!$A:$A,$B289)+SUMIFS('AGG Activity_EX'!G:G,'AGG Activity_EX'!$A:$A,$B289))-SUMIFS(Activity_EX!G:G,Activity_EX!$A:$A,$A289))/(SUMIFS('AGG Activity_16'!G:G,'AGG Activity_16'!$A:$A,$B289)),1)))))</f>
        <v>4.8522962676473581E-3</v>
      </c>
      <c r="R289" s="7">
        <f>IF(AND(R$1=2017,OR(L289="WH",L289="SH")),IF(COMBDG_Split_Tech!R289="",0,COMBDG_Split_Tech!R289),IF(R$1=2016,IF(COMBDG_Split_Tech!R289="",0,COMBDG_Split_Tech!R289),IF(COMBDG_Split_Tech!R289=1,1,IF(COMBDG_Split_Tech!R289="",0,IFERROR((COMBDG_Split_Tech!R289*(SUMIFS('AGG Activity_16'!H:H,'AGG Activity_16'!$A:$A,$B289)+SUMIFS('AGG Activity_EX'!H:H,'AGG Activity_EX'!$A:$A,$B289))-SUMIFS(Activity_EX!H:H,Activity_EX!$A:$A,$A289))/(SUMIFS('AGG Activity_16'!H:H,'AGG Activity_16'!$A:$A,$B289)),1)))))</f>
        <v>3.4204503145204975E-3</v>
      </c>
      <c r="S289" s="7">
        <f>IF(AND(S$1=2017,OR(M289="WH",M289="SH")),IF(COMBDG_Split_Tech!S289="",0,COMBDG_Split_Tech!S289),IF(S$1=2016,IF(COMBDG_Split_Tech!S289="",0,COMBDG_Split_Tech!S289),IF(COMBDG_Split_Tech!S289=1,1,IF(COMBDG_Split_Tech!S289="",0,IFERROR((COMBDG_Split_Tech!S289*(SUMIFS('AGG Activity_16'!I:I,'AGG Activity_16'!$A:$A,$B289)+SUMIFS('AGG Activity_EX'!I:I,'AGG Activity_EX'!$A:$A,$B289))-SUMIFS(Activity_EX!I:I,Activity_EX!$A:$A,$A289))/(SUMIFS('AGG Activity_16'!I:I,'AGG Activity_16'!$A:$A,$B289)),1)))))</f>
        <v>0</v>
      </c>
      <c r="T289" s="7">
        <f>IF(AND(T$1=2017,OR(N289="WH",N289="SH")),IF(COMBDG_Split_Tech!T289="",0,COMBDG_Split_Tech!T289),IF(T$1=2016,IF(COMBDG_Split_Tech!T289="",0,COMBDG_Split_Tech!T289),IF(COMBDG_Split_Tech!T289=1,1,IF(COMBDG_Split_Tech!T289="",0,IFERROR((COMBDG_Split_Tech!T289*(SUMIFS('AGG Activity_16'!J:J,'AGG Activity_16'!$A:$A,$B289)+SUMIFS('AGG Activity_EX'!J:J,'AGG Activity_EX'!$A:$A,$B289))-SUMIFS(Activity_EX!J:J,Activity_EX!$A:$A,$A289))/(SUMIFS('AGG Activity_16'!J:J,'AGG Activity_16'!$A:$A,$B289)),1)))))</f>
        <v>0</v>
      </c>
      <c r="U289" s="7">
        <f>IF(AND(U$1=2017,OR(O289="WH",O289="SH")),IF(COMBDG_Split_Tech!U289="",0,COMBDG_Split_Tech!U289),IF(U$1=2016,IF(COMBDG_Split_Tech!U289="",0,COMBDG_Split_Tech!U289),IF(COMBDG_Split_Tech!U289=1,1,IF(COMBDG_Split_Tech!U289="",0,IFERROR((COMBDG_Split_Tech!U289*(SUMIFS('AGG Activity_16'!K:K,'AGG Activity_16'!$A:$A,$B289)+SUMIFS('AGG Activity_EX'!K:K,'AGG Activity_EX'!$A:$A,$B289))-SUMIFS(Activity_EX!K:K,Activity_EX!$A:$A,$A289))/(SUMIFS('AGG Activity_16'!K:K,'AGG Activity_16'!$A:$A,$B289)),1)))))</f>
        <v>0</v>
      </c>
    </row>
    <row r="290" spans="1:21" x14ac:dyDescent="0.25">
      <c r="A290" t="str">
        <f>COMBDG_Split_Tech!A290</f>
        <v>COMBDGICIOldSHFUR___STDNGA</v>
      </c>
      <c r="B290" t="str">
        <f>COMBDG_Split_Tech!B290</f>
        <v>COMBDGICIOldSH</v>
      </c>
      <c r="C290" t="str">
        <f>COMBDG_Split_Tech!C290</f>
        <v>COM</v>
      </c>
      <c r="D290" t="str">
        <f>COMBDG_Split_Tech!D290</f>
        <v>BDG</v>
      </c>
      <c r="E290" t="str">
        <f>COMBDG_Split_Tech!E290</f>
        <v>ICI</v>
      </c>
      <c r="F290" t="str">
        <f>COMBDG_Split_Tech!F290</f>
        <v>Old</v>
      </c>
      <c r="G290" t="str">
        <f>COMBDG_Split_Tech!G290</f>
        <v>SH</v>
      </c>
      <c r="H290" t="str">
        <f>COMBDG_Split_Tech!H290</f>
        <v>FUR</v>
      </c>
      <c r="I290" t="str">
        <f>COMBDG_Split_Tech!I290</f>
        <v>___</v>
      </c>
      <c r="J290" t="str">
        <f>COMBDG_Split_Tech!J290</f>
        <v>STD</v>
      </c>
      <c r="K290" t="str">
        <f>COMBDG_Split_Tech!K290</f>
        <v>NGA</v>
      </c>
      <c r="L290" s="7">
        <f>IF(AND(L$1=2017,OR(F290="WH",F290="SH")),IF(COMBDG_Split_Tech!L290="",0,COMBDG_Split_Tech!L290),IF(L$1=2016,IF(COMBDG_Split_Tech!L290="",0,COMBDG_Split_Tech!L290),IF(COMBDG_Split_Tech!L290=1,1,IF(COMBDG_Split_Tech!L290="",0,IFERROR((COMBDG_Split_Tech!L290*(SUMIFS('AGG Activity_16'!B:B,'AGG Activity_16'!$A:$A,$B290)+SUMIFS('AGG Activity_EX'!B:B,'AGG Activity_EX'!$A:$A,$B290))-SUMIFS(Activity_EX!B:B,Activity_EX!$A:$A,$A290))/(SUMIFS('AGG Activity_16'!B:B,'AGG Activity_16'!$A:$A,$B290)),1)))))</f>
        <v>0.7943841669656363</v>
      </c>
      <c r="M290" s="7">
        <f>IF(AND(M$1=2017,OR(G290="WH",G290="SH")),IF(COMBDG_Split_Tech!M290="",0,COMBDG_Split_Tech!M290),IF(M$1=2016,IF(COMBDG_Split_Tech!M290="",0,COMBDG_Split_Tech!M290),IF(COMBDG_Split_Tech!M290=1,1,IF(COMBDG_Split_Tech!M290="",0,IFERROR((COMBDG_Split_Tech!M290*(SUMIFS('AGG Activity_16'!C:C,'AGG Activity_16'!$A:$A,$B290)+SUMIFS('AGG Activity_EX'!C:C,'AGG Activity_EX'!$A:$A,$B290))-SUMIFS(Activity_EX!C:C,Activity_EX!$A:$A,$A290))/(SUMIFS('AGG Activity_16'!C:C,'AGG Activity_16'!$A:$A,$B290)),1)))))</f>
        <v>0.7943841669656363</v>
      </c>
      <c r="N290" s="7">
        <f>IF(AND(N$1=2017,OR(H290="WH",H290="SH")),IF(COMBDG_Split_Tech!N290="",0,COMBDG_Split_Tech!N290),IF(N$1=2016,IF(COMBDG_Split_Tech!N290="",0,COMBDG_Split_Tech!N290),IF(COMBDG_Split_Tech!N290=1,1,IF(COMBDG_Split_Tech!N290="",0,IFERROR((COMBDG_Split_Tech!N290*(SUMIFS('AGG Activity_16'!D:D,'AGG Activity_16'!$A:$A,$B290)+SUMIFS('AGG Activity_EX'!D:D,'AGG Activity_EX'!$A:$A,$B290))-SUMIFS(Activity_EX!D:D,Activity_EX!$A:$A,$A290))/(SUMIFS('AGG Activity_16'!D:D,'AGG Activity_16'!$A:$A,$B290)),1)))))</f>
        <v>0.73490514596804102</v>
      </c>
      <c r="O290" s="7">
        <f>IF(AND(O$1=2017,OR(I290="WH",I290="SH")),IF(COMBDG_Split_Tech!O290="",0,COMBDG_Split_Tech!O290),IF(O$1=2016,IF(COMBDG_Split_Tech!O290="",0,COMBDG_Split_Tech!O290),IF(COMBDG_Split_Tech!O290=1,1,IF(COMBDG_Split_Tech!O290="",0,IFERROR((COMBDG_Split_Tech!O290*(SUMIFS('AGG Activity_16'!E:E,'AGG Activity_16'!$A:$A,$B290)+SUMIFS('AGG Activity_EX'!E:E,'AGG Activity_EX'!$A:$A,$B290))-SUMIFS(Activity_EX!E:E,Activity_EX!$A:$A,$A290))/(SUMIFS('AGG Activity_16'!E:E,'AGG Activity_16'!$A:$A,$B290)),1)))))</f>
        <v>0.73461364991521905</v>
      </c>
      <c r="P290" s="7">
        <f>IF(AND(P$1=2017,OR(J290="WH",J290="SH")),IF(COMBDG_Split_Tech!P290="",0,COMBDG_Split_Tech!P290),IF(P$1=2016,IF(COMBDG_Split_Tech!P290="",0,COMBDG_Split_Tech!P290),IF(COMBDG_Split_Tech!P290=1,1,IF(COMBDG_Split_Tech!P290="",0,IFERROR((COMBDG_Split_Tech!P290*(SUMIFS('AGG Activity_16'!F:F,'AGG Activity_16'!$A:$A,$B290)+SUMIFS('AGG Activity_EX'!F:F,'AGG Activity_EX'!$A:$A,$B290))-SUMIFS(Activity_EX!F:F,Activity_EX!$A:$A,$A290))/(SUMIFS('AGG Activity_16'!F:F,'AGG Activity_16'!$A:$A,$B290)),1)))))</f>
        <v>0.71775892485797055</v>
      </c>
      <c r="Q290" s="7">
        <f>IF(AND(Q$1=2017,OR(K290="WH",K290="SH")),IF(COMBDG_Split_Tech!Q290="",0,COMBDG_Split_Tech!Q290),IF(Q$1=2016,IF(COMBDG_Split_Tech!Q290="",0,COMBDG_Split_Tech!Q290),IF(COMBDG_Split_Tech!Q290=1,1,IF(COMBDG_Split_Tech!Q290="",0,IFERROR((COMBDG_Split_Tech!Q290*(SUMIFS('AGG Activity_16'!G:G,'AGG Activity_16'!$A:$A,$B290)+SUMIFS('AGG Activity_EX'!G:G,'AGG Activity_EX'!$A:$A,$B290))-SUMIFS(Activity_EX!G:G,Activity_EX!$A:$A,$A290))/(SUMIFS('AGG Activity_16'!G:G,'AGG Activity_16'!$A:$A,$B290)),1)))))</f>
        <v>0.71755415420185886</v>
      </c>
      <c r="R290" s="7">
        <f>IF(AND(R$1=2017,OR(L290="WH",L290="SH")),IF(COMBDG_Split_Tech!R290="",0,COMBDG_Split_Tech!R290),IF(R$1=2016,IF(COMBDG_Split_Tech!R290="",0,COMBDG_Split_Tech!R290),IF(COMBDG_Split_Tech!R290=1,1,IF(COMBDG_Split_Tech!R290="",0,IFERROR((COMBDG_Split_Tech!R290*(SUMIFS('AGG Activity_16'!H:H,'AGG Activity_16'!$A:$A,$B290)+SUMIFS('AGG Activity_EX'!H:H,'AGG Activity_EX'!$A:$A,$B290))-SUMIFS(Activity_EX!H:H,Activity_EX!$A:$A,$A290))/(SUMIFS('AGG Activity_16'!H:H,'AGG Activity_16'!$A:$A,$B290)),1)))))</f>
        <v>0.64356656616665209</v>
      </c>
      <c r="S290" s="7">
        <f>IF(AND(S$1=2017,OR(M290="WH",M290="SH")),IF(COMBDG_Split_Tech!S290="",0,COMBDG_Split_Tech!S290),IF(S$1=2016,IF(COMBDG_Split_Tech!S290="",0,COMBDG_Split_Tech!S290),IF(COMBDG_Split_Tech!S290=1,1,IF(COMBDG_Split_Tech!S290="",0,IFERROR((COMBDG_Split_Tech!S290*(SUMIFS('AGG Activity_16'!I:I,'AGG Activity_16'!$A:$A,$B290)+SUMIFS('AGG Activity_EX'!I:I,'AGG Activity_EX'!$A:$A,$B290))-SUMIFS(Activity_EX!I:I,Activity_EX!$A:$A,$A290))/(SUMIFS('AGG Activity_16'!I:I,'AGG Activity_16'!$A:$A,$B290)),1)))))</f>
        <v>0</v>
      </c>
      <c r="T290" s="7">
        <f>IF(AND(T$1=2017,OR(N290="WH",N290="SH")),IF(COMBDG_Split_Tech!T290="",0,COMBDG_Split_Tech!T290),IF(T$1=2016,IF(COMBDG_Split_Tech!T290="",0,COMBDG_Split_Tech!T290),IF(COMBDG_Split_Tech!T290=1,1,IF(COMBDG_Split_Tech!T290="",0,IFERROR((COMBDG_Split_Tech!T290*(SUMIFS('AGG Activity_16'!J:J,'AGG Activity_16'!$A:$A,$B290)+SUMIFS('AGG Activity_EX'!J:J,'AGG Activity_EX'!$A:$A,$B290))-SUMIFS(Activity_EX!J:J,Activity_EX!$A:$A,$A290))/(SUMIFS('AGG Activity_16'!J:J,'AGG Activity_16'!$A:$A,$B290)),1)))))</f>
        <v>0</v>
      </c>
      <c r="U290" s="7">
        <f>IF(AND(U$1=2017,OR(O290="WH",O290="SH")),IF(COMBDG_Split_Tech!U290="",0,COMBDG_Split_Tech!U290),IF(U$1=2016,IF(COMBDG_Split_Tech!U290="",0,COMBDG_Split_Tech!U290),IF(COMBDG_Split_Tech!U290=1,1,IF(COMBDG_Split_Tech!U290="",0,IFERROR((COMBDG_Split_Tech!U290*(SUMIFS('AGG Activity_16'!K:K,'AGG Activity_16'!$A:$A,$B290)+SUMIFS('AGG Activity_EX'!K:K,'AGG Activity_EX'!$A:$A,$B290))-SUMIFS(Activity_EX!K:K,Activity_EX!$A:$A,$A290))/(SUMIFS('AGG Activity_16'!K:K,'AGG Activity_16'!$A:$A,$B290)),1)))))</f>
        <v>0</v>
      </c>
    </row>
    <row r="291" spans="1:21" x14ac:dyDescent="0.25">
      <c r="A291" t="str">
        <f>COMBDG_Split_Tech!A291</f>
        <v>COMBDGICIOldSHFUR___STDPRO</v>
      </c>
      <c r="B291" t="str">
        <f>COMBDG_Split_Tech!B291</f>
        <v>COMBDGICIOldSH</v>
      </c>
      <c r="C291" t="str">
        <f>COMBDG_Split_Tech!C291</f>
        <v>COM</v>
      </c>
      <c r="D291" t="str">
        <f>COMBDG_Split_Tech!D291</f>
        <v>BDG</v>
      </c>
      <c r="E291" t="str">
        <f>COMBDG_Split_Tech!E291</f>
        <v>ICI</v>
      </c>
      <c r="F291" t="str">
        <f>COMBDG_Split_Tech!F291</f>
        <v>Old</v>
      </c>
      <c r="G291" t="str">
        <f>COMBDG_Split_Tech!G291</f>
        <v>SH</v>
      </c>
      <c r="H291" t="str">
        <f>COMBDG_Split_Tech!H291</f>
        <v>FUR</v>
      </c>
      <c r="I291" t="str">
        <f>COMBDG_Split_Tech!I291</f>
        <v>___</v>
      </c>
      <c r="J291" t="str">
        <f>COMBDG_Split_Tech!J291</f>
        <v>STD</v>
      </c>
      <c r="K291" t="str">
        <f>COMBDG_Split_Tech!K291</f>
        <v>PRO</v>
      </c>
      <c r="L291" s="7">
        <f>IF(AND(L$1=2017,OR(F291="WH",F291="SH")),IF(COMBDG_Split_Tech!L291="",0,COMBDG_Split_Tech!L291),IF(L$1=2016,IF(COMBDG_Split_Tech!L291="",0,COMBDG_Split_Tech!L291),IF(COMBDG_Split_Tech!L291=1,1,IF(COMBDG_Split_Tech!L291="",0,IFERROR((COMBDG_Split_Tech!L291*(SUMIFS('AGG Activity_16'!B:B,'AGG Activity_16'!$A:$A,$B291)+SUMIFS('AGG Activity_EX'!B:B,'AGG Activity_EX'!$A:$A,$B291))-SUMIFS(Activity_EX!B:B,Activity_EX!$A:$A,$A291))/(SUMIFS('AGG Activity_16'!B:B,'AGG Activity_16'!$A:$A,$B291)),1)))))</f>
        <v>2.5048854218890922E-2</v>
      </c>
      <c r="M291" s="7">
        <f>IF(AND(M$1=2017,OR(G291="WH",G291="SH")),IF(COMBDG_Split_Tech!M291="",0,COMBDG_Split_Tech!M291),IF(M$1=2016,IF(COMBDG_Split_Tech!M291="",0,COMBDG_Split_Tech!M291),IF(COMBDG_Split_Tech!M291=1,1,IF(COMBDG_Split_Tech!M291="",0,IFERROR((COMBDG_Split_Tech!M291*(SUMIFS('AGG Activity_16'!C:C,'AGG Activity_16'!$A:$A,$B291)+SUMIFS('AGG Activity_EX'!C:C,'AGG Activity_EX'!$A:$A,$B291))-SUMIFS(Activity_EX!C:C,Activity_EX!$A:$A,$A291))/(SUMIFS('AGG Activity_16'!C:C,'AGG Activity_16'!$A:$A,$B291)),1)))))</f>
        <v>2.5048854218890922E-2</v>
      </c>
      <c r="N291" s="7">
        <f>IF(AND(N$1=2017,OR(H291="WH",H291="SH")),IF(COMBDG_Split_Tech!N291="",0,COMBDG_Split_Tech!N291),IF(N$1=2016,IF(COMBDG_Split_Tech!N291="",0,COMBDG_Split_Tech!N291),IF(COMBDG_Split_Tech!N291=1,1,IF(COMBDG_Split_Tech!N291="",0,IFERROR((COMBDG_Split_Tech!N291*(SUMIFS('AGG Activity_16'!D:D,'AGG Activity_16'!$A:$A,$B291)+SUMIFS('AGG Activity_EX'!D:D,'AGG Activity_EX'!$A:$A,$B291))-SUMIFS(Activity_EX!D:D,Activity_EX!$A:$A,$A291))/(SUMIFS('AGG Activity_16'!D:D,'AGG Activity_16'!$A:$A,$B291)),1)))))</f>
        <v>2.5240594412806173E-2</v>
      </c>
      <c r="O291" s="7">
        <f>IF(AND(O$1=2017,OR(I291="WH",I291="SH")),IF(COMBDG_Split_Tech!O291="",0,COMBDG_Split_Tech!O291),IF(O$1=2016,IF(COMBDG_Split_Tech!O291="",0,COMBDG_Split_Tech!O291),IF(COMBDG_Split_Tech!O291=1,1,IF(COMBDG_Split_Tech!O291="",0,IFERROR((COMBDG_Split_Tech!O291*(SUMIFS('AGG Activity_16'!E:E,'AGG Activity_16'!$A:$A,$B291)+SUMIFS('AGG Activity_EX'!E:E,'AGG Activity_EX'!$A:$A,$B291))-SUMIFS(Activity_EX!E:E,Activity_EX!$A:$A,$A291))/(SUMIFS('AGG Activity_16'!E:E,'AGG Activity_16'!$A:$A,$B291)),1)))))</f>
        <v>2.5318478047736605E-2</v>
      </c>
      <c r="P291" s="7">
        <f>IF(AND(P$1=2017,OR(J291="WH",J291="SH")),IF(COMBDG_Split_Tech!P291="",0,COMBDG_Split_Tech!P291),IF(P$1=2016,IF(COMBDG_Split_Tech!P291="",0,COMBDG_Split_Tech!P291),IF(COMBDG_Split_Tech!P291=1,1,IF(COMBDG_Split_Tech!P291="",0,IFERROR((COMBDG_Split_Tech!P291*(SUMIFS('AGG Activity_16'!F:F,'AGG Activity_16'!$A:$A,$B291)+SUMIFS('AGG Activity_EX'!F:F,'AGG Activity_EX'!$A:$A,$B291))-SUMIFS(Activity_EX!F:F,Activity_EX!$A:$A,$A291))/(SUMIFS('AGG Activity_16'!F:F,'AGG Activity_16'!$A:$A,$B291)),1)))))</f>
        <v>2.4399591169382048E-2</v>
      </c>
      <c r="Q291" s="7">
        <f>IF(AND(Q$1=2017,OR(K291="WH",K291="SH")),IF(COMBDG_Split_Tech!Q291="",0,COMBDG_Split_Tech!Q291),IF(Q$1=2016,IF(COMBDG_Split_Tech!Q291="",0,COMBDG_Split_Tech!Q291),IF(COMBDG_Split_Tech!Q291=1,1,IF(COMBDG_Split_Tech!Q291="",0,IFERROR((COMBDG_Split_Tech!Q291*(SUMIFS('AGG Activity_16'!G:G,'AGG Activity_16'!$A:$A,$B291)+SUMIFS('AGG Activity_EX'!G:G,'AGG Activity_EX'!$A:$A,$B291))-SUMIFS(Activity_EX!G:G,Activity_EX!$A:$A,$A291))/(SUMIFS('AGG Activity_16'!G:G,'AGG Activity_16'!$A:$A,$B291)),1)))))</f>
        <v>2.4461179305582236E-2</v>
      </c>
      <c r="R291" s="7">
        <f>IF(AND(R$1=2017,OR(L291="WH",L291="SH")),IF(COMBDG_Split_Tech!R291="",0,COMBDG_Split_Tech!R291),IF(R$1=2016,IF(COMBDG_Split_Tech!R291="",0,COMBDG_Split_Tech!R291),IF(COMBDG_Split_Tech!R291=1,1,IF(COMBDG_Split_Tech!R291="",0,IFERROR((COMBDG_Split_Tech!R291*(SUMIFS('AGG Activity_16'!H:H,'AGG Activity_16'!$A:$A,$B291)+SUMIFS('AGG Activity_EX'!H:H,'AGG Activity_EX'!$A:$A,$B291))-SUMIFS(Activity_EX!H:H,Activity_EX!$A:$A,$A291))/(SUMIFS('AGG Activity_16'!H:H,'AGG Activity_16'!$A:$A,$B291)),1)))))</f>
        <v>4.1012376796820786E-2</v>
      </c>
      <c r="S291" s="7">
        <f>IF(AND(S$1=2017,OR(M291="WH",M291="SH")),IF(COMBDG_Split_Tech!S291="",0,COMBDG_Split_Tech!S291),IF(S$1=2016,IF(COMBDG_Split_Tech!S291="",0,COMBDG_Split_Tech!S291),IF(COMBDG_Split_Tech!S291=1,1,IF(COMBDG_Split_Tech!S291="",0,IFERROR((COMBDG_Split_Tech!S291*(SUMIFS('AGG Activity_16'!I:I,'AGG Activity_16'!$A:$A,$B291)+SUMIFS('AGG Activity_EX'!I:I,'AGG Activity_EX'!$A:$A,$B291))-SUMIFS(Activity_EX!I:I,Activity_EX!$A:$A,$A291))/(SUMIFS('AGG Activity_16'!I:I,'AGG Activity_16'!$A:$A,$B291)),1)))))</f>
        <v>0</v>
      </c>
      <c r="T291" s="7">
        <f>IF(AND(T$1=2017,OR(N291="WH",N291="SH")),IF(COMBDG_Split_Tech!T291="",0,COMBDG_Split_Tech!T291),IF(T$1=2016,IF(COMBDG_Split_Tech!T291="",0,COMBDG_Split_Tech!T291),IF(COMBDG_Split_Tech!T291=1,1,IF(COMBDG_Split_Tech!T291="",0,IFERROR((COMBDG_Split_Tech!T291*(SUMIFS('AGG Activity_16'!J:J,'AGG Activity_16'!$A:$A,$B291)+SUMIFS('AGG Activity_EX'!J:J,'AGG Activity_EX'!$A:$A,$B291))-SUMIFS(Activity_EX!J:J,Activity_EX!$A:$A,$A291))/(SUMIFS('AGG Activity_16'!J:J,'AGG Activity_16'!$A:$A,$B291)),1)))))</f>
        <v>0</v>
      </c>
      <c r="U291" s="7">
        <f>IF(AND(U$1=2017,OR(O291="WH",O291="SH")),IF(COMBDG_Split_Tech!U291="",0,COMBDG_Split_Tech!U291),IF(U$1=2016,IF(COMBDG_Split_Tech!U291="",0,COMBDG_Split_Tech!U291),IF(COMBDG_Split_Tech!U291=1,1,IF(COMBDG_Split_Tech!U291="",0,IFERROR((COMBDG_Split_Tech!U291*(SUMIFS('AGG Activity_16'!K:K,'AGG Activity_16'!$A:$A,$B291)+SUMIFS('AGG Activity_EX'!K:K,'AGG Activity_EX'!$A:$A,$B291))-SUMIFS(Activity_EX!K:K,Activity_EX!$A:$A,$A291))/(SUMIFS('AGG Activity_16'!K:K,'AGG Activity_16'!$A:$A,$B291)),1)))))</f>
        <v>0</v>
      </c>
    </row>
    <row r="292" spans="1:21" x14ac:dyDescent="0.25">
      <c r="A292" t="str">
        <f>COMBDG_Split_Tech!A292</f>
        <v>COMBDGICIOldSHHEP___STDELC</v>
      </c>
      <c r="B292" t="str">
        <f>COMBDG_Split_Tech!B292</f>
        <v>COMBDGICIOldSH</v>
      </c>
      <c r="C292" t="str">
        <f>COMBDG_Split_Tech!C292</f>
        <v>COM</v>
      </c>
      <c r="D292" t="str">
        <f>COMBDG_Split_Tech!D292</f>
        <v>BDG</v>
      </c>
      <c r="E292" t="str">
        <f>COMBDG_Split_Tech!E292</f>
        <v>ICI</v>
      </c>
      <c r="F292" t="str">
        <f>COMBDG_Split_Tech!F292</f>
        <v>Old</v>
      </c>
      <c r="G292" t="str">
        <f>COMBDG_Split_Tech!G292</f>
        <v>SH</v>
      </c>
      <c r="H292" t="str">
        <f>COMBDG_Split_Tech!H292</f>
        <v>HEP</v>
      </c>
      <c r="I292" t="str">
        <f>COMBDG_Split_Tech!I292</f>
        <v>___</v>
      </c>
      <c r="J292" t="str">
        <f>COMBDG_Split_Tech!J292</f>
        <v>STD</v>
      </c>
      <c r="K292" t="str">
        <f>COMBDG_Split_Tech!K292</f>
        <v>ELC</v>
      </c>
      <c r="L292" s="7">
        <f>IF(AND(L$1=2017,OR(F292="WH",F292="SH")),IF(COMBDG_Split_Tech!L292="",0,COMBDG_Split_Tech!L292),IF(L$1=2016,IF(COMBDG_Split_Tech!L292="",0,COMBDG_Split_Tech!L292),IF(COMBDG_Split_Tech!L292=1,1,IF(COMBDG_Split_Tech!L292="",0,IFERROR((COMBDG_Split_Tech!L292*(SUMIFS('AGG Activity_16'!B:B,'AGG Activity_16'!$A:$A,$B292)+SUMIFS('AGG Activity_EX'!B:B,'AGG Activity_EX'!$A:$A,$B292))-SUMIFS(Activity_EX!B:B,Activity_EX!$A:$A,$A292))/(SUMIFS('AGG Activity_16'!B:B,'AGG Activity_16'!$A:$A,$B292)),1)))))</f>
        <v>4.117980169847963E-2</v>
      </c>
      <c r="M292" s="7">
        <f>IF(AND(M$1=2017,OR(G292="WH",G292="SH")),IF(COMBDG_Split_Tech!M292="",0,COMBDG_Split_Tech!M292),IF(M$1=2016,IF(COMBDG_Split_Tech!M292="",0,COMBDG_Split_Tech!M292),IF(COMBDG_Split_Tech!M292=1,1,IF(COMBDG_Split_Tech!M292="",0,IFERROR((COMBDG_Split_Tech!M292*(SUMIFS('AGG Activity_16'!C:C,'AGG Activity_16'!$A:$A,$B292)+SUMIFS('AGG Activity_EX'!C:C,'AGG Activity_EX'!$A:$A,$B292))-SUMIFS(Activity_EX!C:C,Activity_EX!$A:$A,$A292))/(SUMIFS('AGG Activity_16'!C:C,'AGG Activity_16'!$A:$A,$B292)),1)))))</f>
        <v>4.117980169847963E-2</v>
      </c>
      <c r="N292" s="7">
        <f>IF(AND(N$1=2017,OR(H292="WH",H292="SH")),IF(COMBDG_Split_Tech!N292="",0,COMBDG_Split_Tech!N292),IF(N$1=2016,IF(COMBDG_Split_Tech!N292="",0,COMBDG_Split_Tech!N292),IF(COMBDG_Split_Tech!N292=1,1,IF(COMBDG_Split_Tech!N292="",0,IFERROR((COMBDG_Split_Tech!N292*(SUMIFS('AGG Activity_16'!D:D,'AGG Activity_16'!$A:$A,$B292)+SUMIFS('AGG Activity_EX'!D:D,'AGG Activity_EX'!$A:$A,$B292))-SUMIFS(Activity_EX!D:D,Activity_EX!$A:$A,$A292))/(SUMIFS('AGG Activity_16'!D:D,'AGG Activity_16'!$A:$A,$B292)),1)))))</f>
        <v>0.14526505035434506</v>
      </c>
      <c r="O292" s="7">
        <f>IF(AND(O$1=2017,OR(I292="WH",I292="SH")),IF(COMBDG_Split_Tech!O292="",0,COMBDG_Split_Tech!O292),IF(O$1=2016,IF(COMBDG_Split_Tech!O292="",0,COMBDG_Split_Tech!O292),IF(COMBDG_Split_Tech!O292=1,1,IF(COMBDG_Split_Tech!O292="",0,IFERROR((COMBDG_Split_Tech!O292*(SUMIFS('AGG Activity_16'!E:E,'AGG Activity_16'!$A:$A,$B292)+SUMIFS('AGG Activity_EX'!E:E,'AGG Activity_EX'!$A:$A,$B292))-SUMIFS(Activity_EX!E:E,Activity_EX!$A:$A,$A292))/(SUMIFS('AGG Activity_16'!E:E,'AGG Activity_16'!$A:$A,$B292)),1)))))</f>
        <v>0.14526420747183519</v>
      </c>
      <c r="P292" s="7">
        <f>IF(AND(P$1=2017,OR(J292="WH",J292="SH")),IF(COMBDG_Split_Tech!P292="",0,COMBDG_Split_Tech!P292),IF(P$1=2016,IF(COMBDG_Split_Tech!P292="",0,COMBDG_Split_Tech!P292),IF(COMBDG_Split_Tech!P292=1,1,IF(COMBDG_Split_Tech!P292="",0,IFERROR((COMBDG_Split_Tech!P292*(SUMIFS('AGG Activity_16'!F:F,'AGG Activity_16'!$A:$A,$B292)+SUMIFS('AGG Activity_EX'!F:F,'AGG Activity_EX'!$A:$A,$B292))-SUMIFS(Activity_EX!F:F,Activity_EX!$A:$A,$A292))/(SUMIFS('AGG Activity_16'!F:F,'AGG Activity_16'!$A:$A,$B292)),1)))))</f>
        <v>0.14166689762403908</v>
      </c>
      <c r="Q292" s="7">
        <f>IF(AND(Q$1=2017,OR(K292="WH",K292="SH")),IF(COMBDG_Split_Tech!Q292="",0,COMBDG_Split_Tech!Q292),IF(Q$1=2016,IF(COMBDG_Split_Tech!Q292="",0,COMBDG_Split_Tech!Q292),IF(COMBDG_Split_Tech!Q292=1,1,IF(COMBDG_Split_Tech!Q292="",0,IFERROR((COMBDG_Split_Tech!Q292*(SUMIFS('AGG Activity_16'!G:G,'AGG Activity_16'!$A:$A,$B292)+SUMIFS('AGG Activity_EX'!G:G,'AGG Activity_EX'!$A:$A,$B292))-SUMIFS(Activity_EX!G:G,Activity_EX!$A:$A,$A292))/(SUMIFS('AGG Activity_16'!G:G,'AGG Activity_16'!$A:$A,$B292)),1)))))</f>
        <v>0.14166880395601414</v>
      </c>
      <c r="R292" s="7">
        <f>IF(AND(R$1=2017,OR(L292="WH",L292="SH")),IF(COMBDG_Split_Tech!R292="",0,COMBDG_Split_Tech!R292),IF(R$1=2016,IF(COMBDG_Split_Tech!R292="",0,COMBDG_Split_Tech!R292),IF(COMBDG_Split_Tech!R292=1,1,IF(COMBDG_Split_Tech!R292="",0,IFERROR((COMBDG_Split_Tech!R292*(SUMIFS('AGG Activity_16'!H:H,'AGG Activity_16'!$A:$A,$B292)+SUMIFS('AGG Activity_EX'!H:H,'AGG Activity_EX'!$A:$A,$B292))-SUMIFS(Activity_EX!H:H,Activity_EX!$A:$A,$A292))/(SUMIFS('AGG Activity_16'!H:H,'AGG Activity_16'!$A:$A,$B292)),1)))))</f>
        <v>0.13962620574646167</v>
      </c>
      <c r="S292" s="7">
        <f>IF(AND(S$1=2017,OR(M292="WH",M292="SH")),IF(COMBDG_Split_Tech!S292="",0,COMBDG_Split_Tech!S292),IF(S$1=2016,IF(COMBDG_Split_Tech!S292="",0,COMBDG_Split_Tech!S292),IF(COMBDG_Split_Tech!S292=1,1,IF(COMBDG_Split_Tech!S292="",0,IFERROR((COMBDG_Split_Tech!S292*(SUMIFS('AGG Activity_16'!I:I,'AGG Activity_16'!$A:$A,$B292)+SUMIFS('AGG Activity_EX'!I:I,'AGG Activity_EX'!$A:$A,$B292))-SUMIFS(Activity_EX!I:I,Activity_EX!$A:$A,$A292))/(SUMIFS('AGG Activity_16'!I:I,'AGG Activity_16'!$A:$A,$B292)),1)))))</f>
        <v>0</v>
      </c>
      <c r="T292" s="7">
        <f>IF(AND(T$1=2017,OR(N292="WH",N292="SH")),IF(COMBDG_Split_Tech!T292="",0,COMBDG_Split_Tech!T292),IF(T$1=2016,IF(COMBDG_Split_Tech!T292="",0,COMBDG_Split_Tech!T292),IF(COMBDG_Split_Tech!T292=1,1,IF(COMBDG_Split_Tech!T292="",0,IFERROR((COMBDG_Split_Tech!T292*(SUMIFS('AGG Activity_16'!J:J,'AGG Activity_16'!$A:$A,$B292)+SUMIFS('AGG Activity_EX'!J:J,'AGG Activity_EX'!$A:$A,$B292))-SUMIFS(Activity_EX!J:J,Activity_EX!$A:$A,$A292))/(SUMIFS('AGG Activity_16'!J:J,'AGG Activity_16'!$A:$A,$B292)),1)))))</f>
        <v>0</v>
      </c>
      <c r="U292" s="7">
        <f>IF(AND(U$1=2017,OR(O292="WH",O292="SH")),IF(COMBDG_Split_Tech!U292="",0,COMBDG_Split_Tech!U292),IF(U$1=2016,IF(COMBDG_Split_Tech!U292="",0,COMBDG_Split_Tech!U292),IF(COMBDG_Split_Tech!U292=1,1,IF(COMBDG_Split_Tech!U292="",0,IFERROR((COMBDG_Split_Tech!U292*(SUMIFS('AGG Activity_16'!K:K,'AGG Activity_16'!$A:$A,$B292)+SUMIFS('AGG Activity_EX'!K:K,'AGG Activity_EX'!$A:$A,$B292))-SUMIFS(Activity_EX!K:K,Activity_EX!$A:$A,$A292))/(SUMIFS('AGG Activity_16'!K:K,'AGG Activity_16'!$A:$A,$B292)),1)))))</f>
        <v>0</v>
      </c>
    </row>
    <row r="293" spans="1:21" x14ac:dyDescent="0.25">
      <c r="A293" t="str">
        <f>COMBDG_Split_Tech!A293</f>
        <v>COMBDGICIOldSHPLT___STDELC</v>
      </c>
      <c r="B293" t="str">
        <f>COMBDG_Split_Tech!B293</f>
        <v>COMBDGICIOldSH</v>
      </c>
      <c r="C293" t="str">
        <f>COMBDG_Split_Tech!C293</f>
        <v>COM</v>
      </c>
      <c r="D293" t="str">
        <f>COMBDG_Split_Tech!D293</f>
        <v>BDG</v>
      </c>
      <c r="E293" t="str">
        <f>COMBDG_Split_Tech!E293</f>
        <v>ICI</v>
      </c>
      <c r="F293" t="str">
        <f>COMBDG_Split_Tech!F293</f>
        <v>Old</v>
      </c>
      <c r="G293" t="str">
        <f>COMBDG_Split_Tech!G293</f>
        <v>SH</v>
      </c>
      <c r="H293" t="str">
        <f>COMBDG_Split_Tech!H293</f>
        <v>PLT</v>
      </c>
      <c r="I293" t="str">
        <f>COMBDG_Split_Tech!I293</f>
        <v>___</v>
      </c>
      <c r="J293" t="str">
        <f>COMBDG_Split_Tech!J293</f>
        <v>STD</v>
      </c>
      <c r="K293" t="str">
        <f>COMBDG_Split_Tech!K293</f>
        <v>ELC</v>
      </c>
      <c r="L293" s="7">
        <f>IF(AND(L$1=2017,OR(F293="WH",F293="SH")),IF(COMBDG_Split_Tech!L293="",0,COMBDG_Split_Tech!L293),IF(L$1=2016,IF(COMBDG_Split_Tech!L293="",0,COMBDG_Split_Tech!L293),IF(COMBDG_Split_Tech!L293=1,1,IF(COMBDG_Split_Tech!L293="",0,IFERROR((COMBDG_Split_Tech!L293*(SUMIFS('AGG Activity_16'!B:B,'AGG Activity_16'!$A:$A,$B293)+SUMIFS('AGG Activity_EX'!B:B,'AGG Activity_EX'!$A:$A,$B293))-SUMIFS(Activity_EX!B:B,Activity_EX!$A:$A,$A293))/(SUMIFS('AGG Activity_16'!B:B,'AGG Activity_16'!$A:$A,$B293)),1)))))</f>
        <v>4.3437248659058937E-2</v>
      </c>
      <c r="M293" s="7">
        <f>IF(AND(M$1=2017,OR(G293="WH",G293="SH")),IF(COMBDG_Split_Tech!M293="",0,COMBDG_Split_Tech!M293),IF(M$1=2016,IF(COMBDG_Split_Tech!M293="",0,COMBDG_Split_Tech!M293),IF(COMBDG_Split_Tech!M293=1,1,IF(COMBDG_Split_Tech!M293="",0,IFERROR((COMBDG_Split_Tech!M293*(SUMIFS('AGG Activity_16'!C:C,'AGG Activity_16'!$A:$A,$B293)+SUMIFS('AGG Activity_EX'!C:C,'AGG Activity_EX'!$A:$A,$B293))-SUMIFS(Activity_EX!C:C,Activity_EX!$A:$A,$A293))/(SUMIFS('AGG Activity_16'!C:C,'AGG Activity_16'!$A:$A,$B293)),1)))))</f>
        <v>4.3437248659058937E-2</v>
      </c>
      <c r="N293" s="7">
        <f>IF(AND(N$1=2017,OR(H293="WH",H293="SH")),IF(COMBDG_Split_Tech!N293="",0,COMBDG_Split_Tech!N293),IF(N$1=2016,IF(COMBDG_Split_Tech!N293="",0,COMBDG_Split_Tech!N293),IF(COMBDG_Split_Tech!N293=1,1,IF(COMBDG_Split_Tech!N293="",0,IFERROR((COMBDG_Split_Tech!N293*(SUMIFS('AGG Activity_16'!D:D,'AGG Activity_16'!$A:$A,$B293)+SUMIFS('AGG Activity_EX'!D:D,'AGG Activity_EX'!$A:$A,$B293))-SUMIFS(Activity_EX!D:D,Activity_EX!$A:$A,$A293))/(SUMIFS('AGG Activity_16'!D:D,'AGG Activity_16'!$A:$A,$B293)),1)))))</f>
        <v>2.3045520437257826E-3</v>
      </c>
      <c r="O293" s="7">
        <f>IF(AND(O$1=2017,OR(I293="WH",I293="SH")),IF(COMBDG_Split_Tech!O293="",0,COMBDG_Split_Tech!O293),IF(O$1=2016,IF(COMBDG_Split_Tech!O293="",0,COMBDG_Split_Tech!O293),IF(COMBDG_Split_Tech!O293=1,1,IF(COMBDG_Split_Tech!O293="",0,IFERROR((COMBDG_Split_Tech!O293*(SUMIFS('AGG Activity_16'!E:E,'AGG Activity_16'!$A:$A,$B293)+SUMIFS('AGG Activity_EX'!E:E,'AGG Activity_EX'!$A:$A,$B293))-SUMIFS(Activity_EX!E:E,Activity_EX!$A:$A,$A293))/(SUMIFS('AGG Activity_16'!E:E,'AGG Activity_16'!$A:$A,$B293)),1)))))</f>
        <v>2.3972449934643353E-3</v>
      </c>
      <c r="P293" s="7">
        <f>IF(AND(P$1=2017,OR(J293="WH",J293="SH")),IF(COMBDG_Split_Tech!P293="",0,COMBDG_Split_Tech!P293),IF(P$1=2016,IF(COMBDG_Split_Tech!P293="",0,COMBDG_Split_Tech!P293),IF(COMBDG_Split_Tech!P293=1,1,IF(COMBDG_Split_Tech!P293="",0,IFERROR((COMBDG_Split_Tech!P293*(SUMIFS('AGG Activity_16'!F:F,'AGG Activity_16'!$A:$A,$B293)+SUMIFS('AGG Activity_EX'!F:F,'AGG Activity_EX'!$A:$A,$B293))-SUMIFS(Activity_EX!F:F,Activity_EX!$A:$A,$A293))/(SUMIFS('AGG Activity_16'!F:F,'AGG Activity_16'!$A:$A,$B293)),1)))))</f>
        <v>2.637626637044958E-2</v>
      </c>
      <c r="Q293" s="7">
        <f>IF(AND(Q$1=2017,OR(K293="WH",K293="SH")),IF(COMBDG_Split_Tech!Q293="",0,COMBDG_Split_Tech!Q293),IF(Q$1=2016,IF(COMBDG_Split_Tech!Q293="",0,COMBDG_Split_Tech!Q293),IF(COMBDG_Split_Tech!Q293=1,1,IF(COMBDG_Split_Tech!Q293="",0,IFERROR((COMBDG_Split_Tech!Q293*(SUMIFS('AGG Activity_16'!G:G,'AGG Activity_16'!$A:$A,$B293)+SUMIFS('AGG Activity_EX'!G:G,'AGG Activity_EX'!$A:$A,$B293))-SUMIFS(Activity_EX!G:G,Activity_EX!$A:$A,$A293))/(SUMIFS('AGG Activity_16'!G:G,'AGG Activity_16'!$A:$A,$B293)),1)))))</f>
        <v>2.6441034604178529E-2</v>
      </c>
      <c r="R293" s="7">
        <f>IF(AND(R$1=2017,OR(L293="WH",L293="SH")),IF(COMBDG_Split_Tech!R293="",0,COMBDG_Split_Tech!R293),IF(R$1=2016,IF(COMBDG_Split_Tech!R293="",0,COMBDG_Split_Tech!R293),IF(COMBDG_Split_Tech!R293=1,1,IF(COMBDG_Split_Tech!R293="",0,IFERROR((COMBDG_Split_Tech!R293*(SUMIFS('AGG Activity_16'!H:H,'AGG Activity_16'!$A:$A,$B293)+SUMIFS('AGG Activity_EX'!H:H,'AGG Activity_EX'!$A:$A,$B293))-SUMIFS(Activity_EX!H:H,Activity_EX!$A:$A,$A293))/(SUMIFS('AGG Activity_16'!H:H,'AGG Activity_16'!$A:$A,$B293)),1)))))</f>
        <v>2.2645936570108521E-2</v>
      </c>
      <c r="S293" s="7">
        <f>IF(AND(S$1=2017,OR(M293="WH",M293="SH")),IF(COMBDG_Split_Tech!S293="",0,COMBDG_Split_Tech!S293),IF(S$1=2016,IF(COMBDG_Split_Tech!S293="",0,COMBDG_Split_Tech!S293),IF(COMBDG_Split_Tech!S293=1,1,IF(COMBDG_Split_Tech!S293="",0,IFERROR((COMBDG_Split_Tech!S293*(SUMIFS('AGG Activity_16'!I:I,'AGG Activity_16'!$A:$A,$B293)+SUMIFS('AGG Activity_EX'!I:I,'AGG Activity_EX'!$A:$A,$B293))-SUMIFS(Activity_EX!I:I,Activity_EX!$A:$A,$A293))/(SUMIFS('AGG Activity_16'!I:I,'AGG Activity_16'!$A:$A,$B293)),1)))))</f>
        <v>0</v>
      </c>
      <c r="T293" s="7">
        <f>IF(AND(T$1=2017,OR(N293="WH",N293="SH")),IF(COMBDG_Split_Tech!T293="",0,COMBDG_Split_Tech!T293),IF(T$1=2016,IF(COMBDG_Split_Tech!T293="",0,COMBDG_Split_Tech!T293),IF(COMBDG_Split_Tech!T293=1,1,IF(COMBDG_Split_Tech!T293="",0,IFERROR((COMBDG_Split_Tech!T293*(SUMIFS('AGG Activity_16'!J:J,'AGG Activity_16'!$A:$A,$B293)+SUMIFS('AGG Activity_EX'!J:J,'AGG Activity_EX'!$A:$A,$B293))-SUMIFS(Activity_EX!J:J,Activity_EX!$A:$A,$A293))/(SUMIFS('AGG Activity_16'!J:J,'AGG Activity_16'!$A:$A,$B293)),1)))))</f>
        <v>0</v>
      </c>
      <c r="U293" s="7">
        <f>IF(AND(U$1=2017,OR(O293="WH",O293="SH")),IF(COMBDG_Split_Tech!U293="",0,COMBDG_Split_Tech!U293),IF(U$1=2016,IF(COMBDG_Split_Tech!U293="",0,COMBDG_Split_Tech!U293),IF(COMBDG_Split_Tech!U293=1,1,IF(COMBDG_Split_Tech!U293="",0,IFERROR((COMBDG_Split_Tech!U293*(SUMIFS('AGG Activity_16'!K:K,'AGG Activity_16'!$A:$A,$B293)+SUMIFS('AGG Activity_EX'!K:K,'AGG Activity_EX'!$A:$A,$B293))-SUMIFS(Activity_EX!K:K,Activity_EX!$A:$A,$A293))/(SUMIFS('AGG Activity_16'!K:K,'AGG Activity_16'!$A:$A,$B293)),1)))))</f>
        <v>0</v>
      </c>
    </row>
    <row r="294" spans="1:21" x14ac:dyDescent="0.25">
      <c r="A294" t="str">
        <f>COMBDG_Split_Tech!A294</f>
        <v>COMBDGICIOldSLLED___STDELC</v>
      </c>
      <c r="B294" t="str">
        <f>COMBDG_Split_Tech!B294</f>
        <v>COMBDGICIOldSL</v>
      </c>
      <c r="C294" t="str">
        <f>COMBDG_Split_Tech!C294</f>
        <v>COM</v>
      </c>
      <c r="D294" t="str">
        <f>COMBDG_Split_Tech!D294</f>
        <v>BDG</v>
      </c>
      <c r="E294" t="str">
        <f>COMBDG_Split_Tech!E294</f>
        <v>ICI</v>
      </c>
      <c r="F294" t="str">
        <f>COMBDG_Split_Tech!F294</f>
        <v>Old</v>
      </c>
      <c r="G294" t="str">
        <f>COMBDG_Split_Tech!G294</f>
        <v>SL</v>
      </c>
      <c r="H294" t="str">
        <f>COMBDG_Split_Tech!H294</f>
        <v>LED</v>
      </c>
      <c r="I294" t="str">
        <f>COMBDG_Split_Tech!I294</f>
        <v>___</v>
      </c>
      <c r="J294" t="str">
        <f>COMBDG_Split_Tech!J294</f>
        <v>STD</v>
      </c>
      <c r="K294" t="str">
        <f>COMBDG_Split_Tech!K294</f>
        <v>ELC</v>
      </c>
      <c r="L294" s="7">
        <f>IF(AND(L$1=2017,OR(F294="WH",F294="SH")),IF(COMBDG_Split_Tech!L294="",0,COMBDG_Split_Tech!L294),IF(L$1=2016,IF(COMBDG_Split_Tech!L294="",0,COMBDG_Split_Tech!L294),IF(COMBDG_Split_Tech!L294=1,1,IF(COMBDG_Split_Tech!L294="",0,IFERROR((COMBDG_Split_Tech!L294*(SUMIFS('AGG Activity_16'!B:B,'AGG Activity_16'!$A:$A,$B294)+SUMIFS('AGG Activity_EX'!B:B,'AGG Activity_EX'!$A:$A,$B294))-SUMIFS(Activity_EX!B:B,Activity_EX!$A:$A,$A294))/(SUMIFS('AGG Activity_16'!B:B,'AGG Activity_16'!$A:$A,$B294)),1)))))</f>
        <v>1</v>
      </c>
      <c r="M294" s="7">
        <f>IF(AND(M$1=2017,OR(G294="WH",G294="SH")),IF(COMBDG_Split_Tech!M294="",0,COMBDG_Split_Tech!M294),IF(M$1=2016,IF(COMBDG_Split_Tech!M294="",0,COMBDG_Split_Tech!M294),IF(COMBDG_Split_Tech!M294=1,1,IF(COMBDG_Split_Tech!M294="",0,IFERROR((COMBDG_Split_Tech!M294*(SUMIFS('AGG Activity_16'!C:C,'AGG Activity_16'!$A:$A,$B294)+SUMIFS('AGG Activity_EX'!C:C,'AGG Activity_EX'!$A:$A,$B294))-SUMIFS(Activity_EX!C:C,Activity_EX!$A:$A,$A294))/(SUMIFS('AGG Activity_16'!C:C,'AGG Activity_16'!$A:$A,$B294)),1)))))</f>
        <v>1</v>
      </c>
      <c r="N294" s="7">
        <f>IF(AND(N$1=2017,OR(H294="WH",H294="SH")),IF(COMBDG_Split_Tech!N294="",0,COMBDG_Split_Tech!N294),IF(N$1=2016,IF(COMBDG_Split_Tech!N294="",0,COMBDG_Split_Tech!N294),IF(COMBDG_Split_Tech!N294=1,1,IF(COMBDG_Split_Tech!N294="",0,IFERROR((COMBDG_Split_Tech!N294*(SUMIFS('AGG Activity_16'!D:D,'AGG Activity_16'!$A:$A,$B294)+SUMIFS('AGG Activity_EX'!D:D,'AGG Activity_EX'!$A:$A,$B294))-SUMIFS(Activity_EX!D:D,Activity_EX!$A:$A,$A294))/(SUMIFS('AGG Activity_16'!D:D,'AGG Activity_16'!$A:$A,$B294)),1)))))</f>
        <v>1</v>
      </c>
      <c r="O294" s="7">
        <f>IF(AND(O$1=2017,OR(I294="WH",I294="SH")),IF(COMBDG_Split_Tech!O294="",0,COMBDG_Split_Tech!O294),IF(O$1=2016,IF(COMBDG_Split_Tech!O294="",0,COMBDG_Split_Tech!O294),IF(COMBDG_Split_Tech!O294=1,1,IF(COMBDG_Split_Tech!O294="",0,IFERROR((COMBDG_Split_Tech!O294*(SUMIFS('AGG Activity_16'!E:E,'AGG Activity_16'!$A:$A,$B294)+SUMIFS('AGG Activity_EX'!E:E,'AGG Activity_EX'!$A:$A,$B294))-SUMIFS(Activity_EX!E:E,Activity_EX!$A:$A,$A294))/(SUMIFS('AGG Activity_16'!E:E,'AGG Activity_16'!$A:$A,$B294)),1)))))</f>
        <v>1</v>
      </c>
      <c r="P294" s="7">
        <f>IF(AND(P$1=2017,OR(J294="WH",J294="SH")),IF(COMBDG_Split_Tech!P294="",0,COMBDG_Split_Tech!P294),IF(P$1=2016,IF(COMBDG_Split_Tech!P294="",0,COMBDG_Split_Tech!P294),IF(COMBDG_Split_Tech!P294=1,1,IF(COMBDG_Split_Tech!P294="",0,IFERROR((COMBDG_Split_Tech!P294*(SUMIFS('AGG Activity_16'!F:F,'AGG Activity_16'!$A:$A,$B294)+SUMIFS('AGG Activity_EX'!F:F,'AGG Activity_EX'!$A:$A,$B294))-SUMIFS(Activity_EX!F:F,Activity_EX!$A:$A,$A294))/(SUMIFS('AGG Activity_16'!F:F,'AGG Activity_16'!$A:$A,$B294)),1)))))</f>
        <v>1</v>
      </c>
      <c r="Q294" s="7">
        <f>IF(AND(Q$1=2017,OR(K294="WH",K294="SH")),IF(COMBDG_Split_Tech!Q294="",0,COMBDG_Split_Tech!Q294),IF(Q$1=2016,IF(COMBDG_Split_Tech!Q294="",0,COMBDG_Split_Tech!Q294),IF(COMBDG_Split_Tech!Q294=1,1,IF(COMBDG_Split_Tech!Q294="",0,IFERROR((COMBDG_Split_Tech!Q294*(SUMIFS('AGG Activity_16'!G:G,'AGG Activity_16'!$A:$A,$B294)+SUMIFS('AGG Activity_EX'!G:G,'AGG Activity_EX'!$A:$A,$B294))-SUMIFS(Activity_EX!G:G,Activity_EX!$A:$A,$A294))/(SUMIFS('AGG Activity_16'!G:G,'AGG Activity_16'!$A:$A,$B294)),1)))))</f>
        <v>1</v>
      </c>
      <c r="R294" s="7">
        <f>IF(AND(R$1=2017,OR(L294="WH",L294="SH")),IF(COMBDG_Split_Tech!R294="",0,COMBDG_Split_Tech!R294),IF(R$1=2016,IF(COMBDG_Split_Tech!R294="",0,COMBDG_Split_Tech!R294),IF(COMBDG_Split_Tech!R294=1,1,IF(COMBDG_Split_Tech!R294="",0,IFERROR((COMBDG_Split_Tech!R294*(SUMIFS('AGG Activity_16'!H:H,'AGG Activity_16'!$A:$A,$B294)+SUMIFS('AGG Activity_EX'!H:H,'AGG Activity_EX'!$A:$A,$B294))-SUMIFS(Activity_EX!H:H,Activity_EX!$A:$A,$A294))/(SUMIFS('AGG Activity_16'!H:H,'AGG Activity_16'!$A:$A,$B294)),1)))))</f>
        <v>1</v>
      </c>
      <c r="S294" s="7">
        <f>IF(AND(S$1=2017,OR(M294="WH",M294="SH")),IF(COMBDG_Split_Tech!S294="",0,COMBDG_Split_Tech!S294),IF(S$1=2016,IF(COMBDG_Split_Tech!S294="",0,COMBDG_Split_Tech!S294),IF(COMBDG_Split_Tech!S294=1,1,IF(COMBDG_Split_Tech!S294="",0,IFERROR((COMBDG_Split_Tech!S294*(SUMIFS('AGG Activity_16'!I:I,'AGG Activity_16'!$A:$A,$B294)+SUMIFS('AGG Activity_EX'!I:I,'AGG Activity_EX'!$A:$A,$B294))-SUMIFS(Activity_EX!I:I,Activity_EX!$A:$A,$A294))/(SUMIFS('AGG Activity_16'!I:I,'AGG Activity_16'!$A:$A,$B294)),1)))))</f>
        <v>0</v>
      </c>
      <c r="T294" s="7">
        <f>IF(AND(T$1=2017,OR(N294="WH",N294="SH")),IF(COMBDG_Split_Tech!T294="",0,COMBDG_Split_Tech!T294),IF(T$1=2016,IF(COMBDG_Split_Tech!T294="",0,COMBDG_Split_Tech!T294),IF(COMBDG_Split_Tech!T294=1,1,IF(COMBDG_Split_Tech!T294="",0,IFERROR((COMBDG_Split_Tech!T294*(SUMIFS('AGG Activity_16'!J:J,'AGG Activity_16'!$A:$A,$B294)+SUMIFS('AGG Activity_EX'!J:J,'AGG Activity_EX'!$A:$A,$B294))-SUMIFS(Activity_EX!J:J,Activity_EX!$A:$A,$A294))/(SUMIFS('AGG Activity_16'!J:J,'AGG Activity_16'!$A:$A,$B294)),1)))))</f>
        <v>0</v>
      </c>
      <c r="U294" s="7">
        <f>IF(AND(U$1=2017,OR(O294="WH",O294="SH")),IF(COMBDG_Split_Tech!U294="",0,COMBDG_Split_Tech!U294),IF(U$1=2016,IF(COMBDG_Split_Tech!U294="",0,COMBDG_Split_Tech!U294),IF(COMBDG_Split_Tech!U294=1,1,IF(COMBDG_Split_Tech!U294="",0,IFERROR((COMBDG_Split_Tech!U294*(SUMIFS('AGG Activity_16'!K:K,'AGG Activity_16'!$A:$A,$B294)+SUMIFS('AGG Activity_EX'!K:K,'AGG Activity_EX'!$A:$A,$B294))-SUMIFS(Activity_EX!K:K,Activity_EX!$A:$A,$A294))/(SUMIFS('AGG Activity_16'!K:K,'AGG Activity_16'!$A:$A,$B294)),1)))))</f>
        <v>0</v>
      </c>
    </row>
    <row r="295" spans="1:21" x14ac:dyDescent="0.25">
      <c r="A295" t="str">
        <f>COMBDG_Split_Tech!A295</f>
        <v>COMBDGICIOldWH_________DHE</v>
      </c>
      <c r="B295" t="str">
        <f>COMBDG_Split_Tech!B295</f>
        <v>COMBDGICIOldWH</v>
      </c>
      <c r="C295" t="str">
        <f>COMBDG_Split_Tech!C295</f>
        <v>COM</v>
      </c>
      <c r="D295" t="str">
        <f>COMBDG_Split_Tech!D295</f>
        <v>BDG</v>
      </c>
      <c r="E295" t="str">
        <f>COMBDG_Split_Tech!E295</f>
        <v>ICI</v>
      </c>
      <c r="F295" t="str">
        <f>COMBDG_Split_Tech!F295</f>
        <v>Old</v>
      </c>
      <c r="G295" t="str">
        <f>COMBDG_Split_Tech!G295</f>
        <v>WH</v>
      </c>
      <c r="H295" t="str">
        <f>COMBDG_Split_Tech!H295</f>
        <v>___</v>
      </c>
      <c r="I295" t="str">
        <f>COMBDG_Split_Tech!I295</f>
        <v>___</v>
      </c>
      <c r="J295" t="str">
        <f>COMBDG_Split_Tech!J295</f>
        <v>___</v>
      </c>
      <c r="K295" t="str">
        <f>COMBDG_Split_Tech!K295</f>
        <v>DHE</v>
      </c>
      <c r="L295" s="7">
        <f>IF(AND(L$1=2017,OR(F295="WH",F295="SH")),IF(COMBDG_Split_Tech!L295="",0,COMBDG_Split_Tech!L295),IF(L$1=2016,IF(COMBDG_Split_Tech!L295="",0,COMBDG_Split_Tech!L295),IF(COMBDG_Split_Tech!L295=1,1,IF(COMBDG_Split_Tech!L295="",0,IFERROR((COMBDG_Split_Tech!L295*(SUMIFS('AGG Activity_16'!B:B,'AGG Activity_16'!$A:$A,$B295)+SUMIFS('AGG Activity_EX'!B:B,'AGG Activity_EX'!$A:$A,$B295))-SUMIFS(Activity_EX!B:B,Activity_EX!$A:$A,$A295))/(SUMIFS('AGG Activity_16'!B:B,'AGG Activity_16'!$A:$A,$B295)),1)))))</f>
        <v>9.332863188193681E-2</v>
      </c>
      <c r="M295" s="7">
        <f>IF(AND(M$1=2017,OR(G295="WH",G295="SH")),IF(COMBDG_Split_Tech!M295="",0,COMBDG_Split_Tech!M295),IF(M$1=2016,IF(COMBDG_Split_Tech!M295="",0,COMBDG_Split_Tech!M295),IF(COMBDG_Split_Tech!M295=1,1,IF(COMBDG_Split_Tech!M295="",0,IFERROR((COMBDG_Split_Tech!M295*(SUMIFS('AGG Activity_16'!C:C,'AGG Activity_16'!$A:$A,$B295)+SUMIFS('AGG Activity_EX'!C:C,'AGG Activity_EX'!$A:$A,$B295))-SUMIFS(Activity_EX!C:C,Activity_EX!$A:$A,$A295))/(SUMIFS('AGG Activity_16'!C:C,'AGG Activity_16'!$A:$A,$B295)),1)))))</f>
        <v>9.332863188193681E-2</v>
      </c>
      <c r="N295" s="7">
        <f>IF(AND(N$1=2017,OR(H295="WH",H295="SH")),IF(COMBDG_Split_Tech!N295="",0,COMBDG_Split_Tech!N295),IF(N$1=2016,IF(COMBDG_Split_Tech!N295="",0,COMBDG_Split_Tech!N295),IF(COMBDG_Split_Tech!N295=1,1,IF(COMBDG_Split_Tech!N295="",0,IFERROR((COMBDG_Split_Tech!N295*(SUMIFS('AGG Activity_16'!D:D,'AGG Activity_16'!$A:$A,$B295)+SUMIFS('AGG Activity_EX'!D:D,'AGG Activity_EX'!$A:$A,$B295))-SUMIFS(Activity_EX!D:D,Activity_EX!$A:$A,$A295))/(SUMIFS('AGG Activity_16'!D:D,'AGG Activity_16'!$A:$A,$B295)),1)))))</f>
        <v>5.8274402255544713E-2</v>
      </c>
      <c r="O295" s="7">
        <f>IF(AND(O$1=2017,OR(I295="WH",I295="SH")),IF(COMBDG_Split_Tech!O295="",0,COMBDG_Split_Tech!O295),IF(O$1=2016,IF(COMBDG_Split_Tech!O295="",0,COMBDG_Split_Tech!O295),IF(COMBDG_Split_Tech!O295=1,1,IF(COMBDG_Split_Tech!O295="",0,IFERROR((COMBDG_Split_Tech!O295*(SUMIFS('AGG Activity_16'!E:E,'AGG Activity_16'!$A:$A,$B295)+SUMIFS('AGG Activity_EX'!E:E,'AGG Activity_EX'!$A:$A,$B295))-SUMIFS(Activity_EX!E:E,Activity_EX!$A:$A,$A295))/(SUMIFS('AGG Activity_16'!E:E,'AGG Activity_16'!$A:$A,$B295)),1)))))</f>
        <v>5.8577354202417865E-2</v>
      </c>
      <c r="P295" s="7">
        <f>IF(AND(P$1=2017,OR(J295="WH",J295="SH")),IF(COMBDG_Split_Tech!P295="",0,COMBDG_Split_Tech!P295),IF(P$1=2016,IF(COMBDG_Split_Tech!P295="",0,COMBDG_Split_Tech!P295),IF(COMBDG_Split_Tech!P295=1,1,IF(COMBDG_Split_Tech!P295="",0,IFERROR((COMBDG_Split_Tech!P295*(SUMIFS('AGG Activity_16'!F:F,'AGG Activity_16'!$A:$A,$B295)+SUMIFS('AGG Activity_EX'!F:F,'AGG Activity_EX'!$A:$A,$B295))-SUMIFS(Activity_EX!F:F,Activity_EX!$A:$A,$A295))/(SUMIFS('AGG Activity_16'!F:F,'AGG Activity_16'!$A:$A,$B295)),1)))))</f>
        <v>5.8889773825646426E-2</v>
      </c>
      <c r="Q295" s="7">
        <f>IF(AND(Q$1=2017,OR(K295="WH",K295="SH")),IF(COMBDG_Split_Tech!Q295="",0,COMBDG_Split_Tech!Q295),IF(Q$1=2016,IF(COMBDG_Split_Tech!Q295="",0,COMBDG_Split_Tech!Q295),IF(COMBDG_Split_Tech!Q295=1,1,IF(COMBDG_Split_Tech!Q295="",0,IFERROR((COMBDG_Split_Tech!Q295*(SUMIFS('AGG Activity_16'!G:G,'AGG Activity_16'!$A:$A,$B295)+SUMIFS('AGG Activity_EX'!G:G,'AGG Activity_EX'!$A:$A,$B295))-SUMIFS(Activity_EX!G:G,Activity_EX!$A:$A,$A295))/(SUMIFS('AGG Activity_16'!G:G,'AGG Activity_16'!$A:$A,$B295)),1)))))</f>
        <v>5.9173642961696873E-2</v>
      </c>
      <c r="R295" s="7">
        <f>IF(AND(R$1=2017,OR(L295="WH",L295="SH")),IF(COMBDG_Split_Tech!R295="",0,COMBDG_Split_Tech!R295),IF(R$1=2016,IF(COMBDG_Split_Tech!R295="",0,COMBDG_Split_Tech!R295),IF(COMBDG_Split_Tech!R295=1,1,IF(COMBDG_Split_Tech!R295="",0,IFERROR((COMBDG_Split_Tech!R295*(SUMIFS('AGG Activity_16'!H:H,'AGG Activity_16'!$A:$A,$B295)+SUMIFS('AGG Activity_EX'!H:H,'AGG Activity_EX'!$A:$A,$B295))-SUMIFS(Activity_EX!H:H,Activity_EX!$A:$A,$A295))/(SUMIFS('AGG Activity_16'!H:H,'AGG Activity_16'!$A:$A,$B295)),1)))))</f>
        <v>0.10997388648721075</v>
      </c>
      <c r="S295" s="7">
        <f>IF(AND(S$1=2017,OR(M295="WH",M295="SH")),IF(COMBDG_Split_Tech!S295="",0,COMBDG_Split_Tech!S295),IF(S$1=2016,IF(COMBDG_Split_Tech!S295="",0,COMBDG_Split_Tech!S295),IF(COMBDG_Split_Tech!S295=1,1,IF(COMBDG_Split_Tech!S295="",0,IFERROR((COMBDG_Split_Tech!S295*(SUMIFS('AGG Activity_16'!I:I,'AGG Activity_16'!$A:$A,$B295)+SUMIFS('AGG Activity_EX'!I:I,'AGG Activity_EX'!$A:$A,$B295))-SUMIFS(Activity_EX!I:I,Activity_EX!$A:$A,$A295))/(SUMIFS('AGG Activity_16'!I:I,'AGG Activity_16'!$A:$A,$B295)),1)))))</f>
        <v>0</v>
      </c>
      <c r="T295" s="7">
        <f>IF(AND(T$1=2017,OR(N295="WH",N295="SH")),IF(COMBDG_Split_Tech!T295="",0,COMBDG_Split_Tech!T295),IF(T$1=2016,IF(COMBDG_Split_Tech!T295="",0,COMBDG_Split_Tech!T295),IF(COMBDG_Split_Tech!T295=1,1,IF(COMBDG_Split_Tech!T295="",0,IFERROR((COMBDG_Split_Tech!T295*(SUMIFS('AGG Activity_16'!J:J,'AGG Activity_16'!$A:$A,$B295)+SUMIFS('AGG Activity_EX'!J:J,'AGG Activity_EX'!$A:$A,$B295))-SUMIFS(Activity_EX!J:J,Activity_EX!$A:$A,$A295))/(SUMIFS('AGG Activity_16'!J:J,'AGG Activity_16'!$A:$A,$B295)),1)))))</f>
        <v>0</v>
      </c>
      <c r="U295" s="7">
        <f>IF(AND(U$1=2017,OR(O295="WH",O295="SH")),IF(COMBDG_Split_Tech!U295="",0,COMBDG_Split_Tech!U295),IF(U$1=2016,IF(COMBDG_Split_Tech!U295="",0,COMBDG_Split_Tech!U295),IF(COMBDG_Split_Tech!U295=1,1,IF(COMBDG_Split_Tech!U295="",0,IFERROR((COMBDG_Split_Tech!U295*(SUMIFS('AGG Activity_16'!K:K,'AGG Activity_16'!$A:$A,$B295)+SUMIFS('AGG Activity_EX'!K:K,'AGG Activity_EX'!$A:$A,$B295))-SUMIFS(Activity_EX!K:K,Activity_EX!$A:$A,$A295))/(SUMIFS('AGG Activity_16'!K:K,'AGG Activity_16'!$A:$A,$B295)),1)))))</f>
        <v>0</v>
      </c>
    </row>
    <row r="296" spans="1:21" x14ac:dyDescent="0.25">
      <c r="A296" t="str">
        <f>COMBDG_Split_Tech!A296</f>
        <v>COMBDGICIOldWH______STDELC</v>
      </c>
      <c r="B296" t="str">
        <f>COMBDG_Split_Tech!B296</f>
        <v>COMBDGICIOldWH</v>
      </c>
      <c r="C296" t="str">
        <f>COMBDG_Split_Tech!C296</f>
        <v>COM</v>
      </c>
      <c r="D296" t="str">
        <f>COMBDG_Split_Tech!D296</f>
        <v>BDG</v>
      </c>
      <c r="E296" t="str">
        <f>COMBDG_Split_Tech!E296</f>
        <v>ICI</v>
      </c>
      <c r="F296" t="str">
        <f>COMBDG_Split_Tech!F296</f>
        <v>Old</v>
      </c>
      <c r="G296" t="str">
        <f>COMBDG_Split_Tech!G296</f>
        <v>WH</v>
      </c>
      <c r="H296" t="str">
        <f>COMBDG_Split_Tech!H296</f>
        <v>___</v>
      </c>
      <c r="I296" t="str">
        <f>COMBDG_Split_Tech!I296</f>
        <v>___</v>
      </c>
      <c r="J296" t="str">
        <f>COMBDG_Split_Tech!J296</f>
        <v>STD</v>
      </c>
      <c r="K296" t="str">
        <f>COMBDG_Split_Tech!K296</f>
        <v>ELC</v>
      </c>
      <c r="L296" s="7">
        <f>IF(AND(L$1=2017,OR(F296="WH",F296="SH")),IF(COMBDG_Split_Tech!L296="",0,COMBDG_Split_Tech!L296),IF(L$1=2016,IF(COMBDG_Split_Tech!L296="",0,COMBDG_Split_Tech!L296),IF(COMBDG_Split_Tech!L296=1,1,IF(COMBDG_Split_Tech!L296="",0,IFERROR((COMBDG_Split_Tech!L296*(SUMIFS('AGG Activity_16'!B:B,'AGG Activity_16'!$A:$A,$B296)+SUMIFS('AGG Activity_EX'!B:B,'AGG Activity_EX'!$A:$A,$B296))-SUMIFS(Activity_EX!B:B,Activity_EX!$A:$A,$A296))/(SUMIFS('AGG Activity_16'!B:B,'AGG Activity_16'!$A:$A,$B296)),1)))))</f>
        <v>4.4584362399592264E-2</v>
      </c>
      <c r="M296" s="7">
        <f>IF(AND(M$1=2017,OR(G296="WH",G296="SH")),IF(COMBDG_Split_Tech!M296="",0,COMBDG_Split_Tech!M296),IF(M$1=2016,IF(COMBDG_Split_Tech!M296="",0,COMBDG_Split_Tech!M296),IF(COMBDG_Split_Tech!M296=1,1,IF(COMBDG_Split_Tech!M296="",0,IFERROR((COMBDG_Split_Tech!M296*(SUMIFS('AGG Activity_16'!C:C,'AGG Activity_16'!$A:$A,$B296)+SUMIFS('AGG Activity_EX'!C:C,'AGG Activity_EX'!$A:$A,$B296))-SUMIFS(Activity_EX!C:C,Activity_EX!$A:$A,$A296))/(SUMIFS('AGG Activity_16'!C:C,'AGG Activity_16'!$A:$A,$B296)),1)))))</f>
        <v>4.4584362399592264E-2</v>
      </c>
      <c r="N296" s="7">
        <f>IF(AND(N$1=2017,OR(H296="WH",H296="SH")),IF(COMBDG_Split_Tech!N296="",0,COMBDG_Split_Tech!N296),IF(N$1=2016,IF(COMBDG_Split_Tech!N296="",0,COMBDG_Split_Tech!N296),IF(COMBDG_Split_Tech!N296=1,1,IF(COMBDG_Split_Tech!N296="",0,IFERROR((COMBDG_Split_Tech!N296*(SUMIFS('AGG Activity_16'!D:D,'AGG Activity_16'!$A:$A,$B296)+SUMIFS('AGG Activity_EX'!D:D,'AGG Activity_EX'!$A:$A,$B296))-SUMIFS(Activity_EX!D:D,Activity_EX!$A:$A,$A296))/(SUMIFS('AGG Activity_16'!D:D,'AGG Activity_16'!$A:$A,$B296)),1)))))</f>
        <v>4.6393561824309489E-2</v>
      </c>
      <c r="O296" s="7">
        <f>IF(AND(O$1=2017,OR(I296="WH",I296="SH")),IF(COMBDG_Split_Tech!O296="",0,COMBDG_Split_Tech!O296),IF(O$1=2016,IF(COMBDG_Split_Tech!O296="",0,COMBDG_Split_Tech!O296),IF(COMBDG_Split_Tech!O296=1,1,IF(COMBDG_Split_Tech!O296="",0,IFERROR((COMBDG_Split_Tech!O296*(SUMIFS('AGG Activity_16'!E:E,'AGG Activity_16'!$A:$A,$B296)+SUMIFS('AGG Activity_EX'!E:E,'AGG Activity_EX'!$A:$A,$B296))-SUMIFS(Activity_EX!E:E,Activity_EX!$A:$A,$A296))/(SUMIFS('AGG Activity_16'!E:E,'AGG Activity_16'!$A:$A,$B296)),1)))))</f>
        <v>4.6682099494078574E-2</v>
      </c>
      <c r="P296" s="7">
        <f>IF(AND(P$1=2017,OR(J296="WH",J296="SH")),IF(COMBDG_Split_Tech!P296="",0,COMBDG_Split_Tech!P296),IF(P$1=2016,IF(COMBDG_Split_Tech!P296="",0,COMBDG_Split_Tech!P296),IF(COMBDG_Split_Tech!P296=1,1,IF(COMBDG_Split_Tech!P296="",0,IFERROR((COMBDG_Split_Tech!P296*(SUMIFS('AGG Activity_16'!F:F,'AGG Activity_16'!$A:$A,$B296)+SUMIFS('AGG Activity_EX'!F:F,'AGG Activity_EX'!$A:$A,$B296))-SUMIFS(Activity_EX!F:F,Activity_EX!$A:$A,$A296))/(SUMIFS('AGG Activity_16'!F:F,'AGG Activity_16'!$A:$A,$B296)),1)))))</f>
        <v>4.6950717659028925E-2</v>
      </c>
      <c r="Q296" s="7">
        <f>IF(AND(Q$1=2017,OR(K296="WH",K296="SH")),IF(COMBDG_Split_Tech!Q296="",0,COMBDG_Split_Tech!Q296),IF(Q$1=2016,IF(COMBDG_Split_Tech!Q296="",0,COMBDG_Split_Tech!Q296),IF(COMBDG_Split_Tech!Q296=1,1,IF(COMBDG_Split_Tech!Q296="",0,IFERROR((COMBDG_Split_Tech!Q296*(SUMIFS('AGG Activity_16'!G:G,'AGG Activity_16'!$A:$A,$B296)+SUMIFS('AGG Activity_EX'!G:G,'AGG Activity_EX'!$A:$A,$B296))-SUMIFS(Activity_EX!G:G,Activity_EX!$A:$A,$A296))/(SUMIFS('AGG Activity_16'!G:G,'AGG Activity_16'!$A:$A,$B296)),1)))))</f>
        <v>4.7216389417485564E-2</v>
      </c>
      <c r="R296" s="7">
        <f>IF(AND(R$1=2017,OR(L296="WH",L296="SH")),IF(COMBDG_Split_Tech!R296="",0,COMBDG_Split_Tech!R296),IF(R$1=2016,IF(COMBDG_Split_Tech!R296="",0,COMBDG_Split_Tech!R296),IF(COMBDG_Split_Tech!R296=1,1,IF(COMBDG_Split_Tech!R296="",0,IFERROR((COMBDG_Split_Tech!R296*(SUMIFS('AGG Activity_16'!H:H,'AGG Activity_16'!$A:$A,$B296)+SUMIFS('AGG Activity_EX'!H:H,'AGG Activity_EX'!$A:$A,$B296))-SUMIFS(Activity_EX!H:H,Activity_EX!$A:$A,$A296))/(SUMIFS('AGG Activity_16'!H:H,'AGG Activity_16'!$A:$A,$B296)),1)))))</f>
        <v>4.3813449815076851E-2</v>
      </c>
      <c r="S296" s="7">
        <f>IF(AND(S$1=2017,OR(M296="WH",M296="SH")),IF(COMBDG_Split_Tech!S296="",0,COMBDG_Split_Tech!S296),IF(S$1=2016,IF(COMBDG_Split_Tech!S296="",0,COMBDG_Split_Tech!S296),IF(COMBDG_Split_Tech!S296=1,1,IF(COMBDG_Split_Tech!S296="",0,IFERROR((COMBDG_Split_Tech!S296*(SUMIFS('AGG Activity_16'!I:I,'AGG Activity_16'!$A:$A,$B296)+SUMIFS('AGG Activity_EX'!I:I,'AGG Activity_EX'!$A:$A,$B296))-SUMIFS(Activity_EX!I:I,Activity_EX!$A:$A,$A296))/(SUMIFS('AGG Activity_16'!I:I,'AGG Activity_16'!$A:$A,$B296)),1)))))</f>
        <v>0</v>
      </c>
      <c r="T296" s="7">
        <f>IF(AND(T$1=2017,OR(N296="WH",N296="SH")),IF(COMBDG_Split_Tech!T296="",0,COMBDG_Split_Tech!T296),IF(T$1=2016,IF(COMBDG_Split_Tech!T296="",0,COMBDG_Split_Tech!T296),IF(COMBDG_Split_Tech!T296=1,1,IF(COMBDG_Split_Tech!T296="",0,IFERROR((COMBDG_Split_Tech!T296*(SUMIFS('AGG Activity_16'!J:J,'AGG Activity_16'!$A:$A,$B296)+SUMIFS('AGG Activity_EX'!J:J,'AGG Activity_EX'!$A:$A,$B296))-SUMIFS(Activity_EX!J:J,Activity_EX!$A:$A,$A296))/(SUMIFS('AGG Activity_16'!J:J,'AGG Activity_16'!$A:$A,$B296)),1)))))</f>
        <v>0</v>
      </c>
      <c r="U296" s="7">
        <f>IF(AND(U$1=2017,OR(O296="WH",O296="SH")),IF(COMBDG_Split_Tech!U296="",0,COMBDG_Split_Tech!U296),IF(U$1=2016,IF(COMBDG_Split_Tech!U296="",0,COMBDG_Split_Tech!U296),IF(COMBDG_Split_Tech!U296=1,1,IF(COMBDG_Split_Tech!U296="",0,IFERROR((COMBDG_Split_Tech!U296*(SUMIFS('AGG Activity_16'!K:K,'AGG Activity_16'!$A:$A,$B296)+SUMIFS('AGG Activity_EX'!K:K,'AGG Activity_EX'!$A:$A,$B296))-SUMIFS(Activity_EX!K:K,Activity_EX!$A:$A,$A296))/(SUMIFS('AGG Activity_16'!K:K,'AGG Activity_16'!$A:$A,$B296)),1)))))</f>
        <v>0</v>
      </c>
    </row>
    <row r="297" spans="1:21" x14ac:dyDescent="0.25">
      <c r="A297" t="str">
        <f>COMBDG_Split_Tech!A297</f>
        <v>COMBDGICIOldWH______STDHFO</v>
      </c>
      <c r="B297" t="str">
        <f>COMBDG_Split_Tech!B297</f>
        <v>COMBDGICIOldWH</v>
      </c>
      <c r="C297" t="str">
        <f>COMBDG_Split_Tech!C297</f>
        <v>COM</v>
      </c>
      <c r="D297" t="str">
        <f>COMBDG_Split_Tech!D297</f>
        <v>BDG</v>
      </c>
      <c r="E297" t="str">
        <f>COMBDG_Split_Tech!E297</f>
        <v>ICI</v>
      </c>
      <c r="F297" t="str">
        <f>COMBDG_Split_Tech!F297</f>
        <v>Old</v>
      </c>
      <c r="G297" t="str">
        <f>COMBDG_Split_Tech!G297</f>
        <v>WH</v>
      </c>
      <c r="H297" t="str">
        <f>COMBDG_Split_Tech!H297</f>
        <v>___</v>
      </c>
      <c r="I297" t="str">
        <f>COMBDG_Split_Tech!I297</f>
        <v>___</v>
      </c>
      <c r="J297" t="str">
        <f>COMBDG_Split_Tech!J297</f>
        <v>STD</v>
      </c>
      <c r="K297" t="str">
        <f>COMBDG_Split_Tech!K297</f>
        <v>HFO</v>
      </c>
      <c r="L297" s="7">
        <f>IF(AND(L$1=2017,OR(F297="WH",F297="SH")),IF(COMBDG_Split_Tech!L297="",0,COMBDG_Split_Tech!L297),IF(L$1=2016,IF(COMBDG_Split_Tech!L297="",0,COMBDG_Split_Tech!L297),IF(COMBDG_Split_Tech!L297=1,1,IF(COMBDG_Split_Tech!L297="",0,IFERROR((COMBDG_Split_Tech!L297*(SUMIFS('AGG Activity_16'!B:B,'AGG Activity_16'!$A:$A,$B297)+SUMIFS('AGG Activity_EX'!B:B,'AGG Activity_EX'!$A:$A,$B297))-SUMIFS(Activity_EX!B:B,Activity_EX!$A:$A,$A297))/(SUMIFS('AGG Activity_16'!B:B,'AGG Activity_16'!$A:$A,$B297)),1)))))</f>
        <v>0</v>
      </c>
      <c r="M297" s="7">
        <f>IF(AND(M$1=2017,OR(G297="WH",G297="SH")),IF(COMBDG_Split_Tech!M297="",0,COMBDG_Split_Tech!M297),IF(M$1=2016,IF(COMBDG_Split_Tech!M297="",0,COMBDG_Split_Tech!M297),IF(COMBDG_Split_Tech!M297=1,1,IF(COMBDG_Split_Tech!M297="",0,IFERROR((COMBDG_Split_Tech!M297*(SUMIFS('AGG Activity_16'!C:C,'AGG Activity_16'!$A:$A,$B297)+SUMIFS('AGG Activity_EX'!C:C,'AGG Activity_EX'!$A:$A,$B297))-SUMIFS(Activity_EX!C:C,Activity_EX!$A:$A,$A297))/(SUMIFS('AGG Activity_16'!C:C,'AGG Activity_16'!$A:$A,$B297)),1)))))</f>
        <v>0</v>
      </c>
      <c r="N297" s="7">
        <f>IF(AND(N$1=2017,OR(H297="WH",H297="SH")),IF(COMBDG_Split_Tech!N297="",0,COMBDG_Split_Tech!N297),IF(N$1=2016,IF(COMBDG_Split_Tech!N297="",0,COMBDG_Split_Tech!N297),IF(COMBDG_Split_Tech!N297=1,1,IF(COMBDG_Split_Tech!N297="",0,IFERROR((COMBDG_Split_Tech!N297*(SUMIFS('AGG Activity_16'!D:D,'AGG Activity_16'!$A:$A,$B297)+SUMIFS('AGG Activity_EX'!D:D,'AGG Activity_EX'!$A:$A,$B297))-SUMIFS(Activity_EX!D:D,Activity_EX!$A:$A,$A297))/(SUMIFS('AGG Activity_16'!D:D,'AGG Activity_16'!$A:$A,$B297)),1)))))</f>
        <v>0</v>
      </c>
      <c r="O297" s="7">
        <f>IF(AND(O$1=2017,OR(I297="WH",I297="SH")),IF(COMBDG_Split_Tech!O297="",0,COMBDG_Split_Tech!O297),IF(O$1=2016,IF(COMBDG_Split_Tech!O297="",0,COMBDG_Split_Tech!O297),IF(COMBDG_Split_Tech!O297=1,1,IF(COMBDG_Split_Tech!O297="",0,IFERROR((COMBDG_Split_Tech!O297*(SUMIFS('AGG Activity_16'!E:E,'AGG Activity_16'!$A:$A,$B297)+SUMIFS('AGG Activity_EX'!E:E,'AGG Activity_EX'!$A:$A,$B297))-SUMIFS(Activity_EX!E:E,Activity_EX!$A:$A,$A297))/(SUMIFS('AGG Activity_16'!E:E,'AGG Activity_16'!$A:$A,$B297)),1)))))</f>
        <v>0</v>
      </c>
      <c r="P297" s="7">
        <f>IF(AND(P$1=2017,OR(J297="WH",J297="SH")),IF(COMBDG_Split_Tech!P297="",0,COMBDG_Split_Tech!P297),IF(P$1=2016,IF(COMBDG_Split_Tech!P297="",0,COMBDG_Split_Tech!P297),IF(COMBDG_Split_Tech!P297=1,1,IF(COMBDG_Split_Tech!P297="",0,IFERROR((COMBDG_Split_Tech!P297*(SUMIFS('AGG Activity_16'!F:F,'AGG Activity_16'!$A:$A,$B297)+SUMIFS('AGG Activity_EX'!F:F,'AGG Activity_EX'!$A:$A,$B297))-SUMIFS(Activity_EX!F:F,Activity_EX!$A:$A,$A297))/(SUMIFS('AGG Activity_16'!F:F,'AGG Activity_16'!$A:$A,$B297)),1)))))</f>
        <v>0</v>
      </c>
      <c r="Q297" s="7">
        <f>IF(AND(Q$1=2017,OR(K297="WH",K297="SH")),IF(COMBDG_Split_Tech!Q297="",0,COMBDG_Split_Tech!Q297),IF(Q$1=2016,IF(COMBDG_Split_Tech!Q297="",0,COMBDG_Split_Tech!Q297),IF(COMBDG_Split_Tech!Q297=1,1,IF(COMBDG_Split_Tech!Q297="",0,IFERROR((COMBDG_Split_Tech!Q297*(SUMIFS('AGG Activity_16'!G:G,'AGG Activity_16'!$A:$A,$B297)+SUMIFS('AGG Activity_EX'!G:G,'AGG Activity_EX'!$A:$A,$B297))-SUMIFS(Activity_EX!G:G,Activity_EX!$A:$A,$A297))/(SUMIFS('AGG Activity_16'!G:G,'AGG Activity_16'!$A:$A,$B297)),1)))))</f>
        <v>0</v>
      </c>
      <c r="R297" s="7">
        <f>IF(AND(R$1=2017,OR(L297="WH",L297="SH")),IF(COMBDG_Split_Tech!R297="",0,COMBDG_Split_Tech!R297),IF(R$1=2016,IF(COMBDG_Split_Tech!R297="",0,COMBDG_Split_Tech!R297),IF(COMBDG_Split_Tech!R297=1,1,IF(COMBDG_Split_Tech!R297="",0,IFERROR((COMBDG_Split_Tech!R297*(SUMIFS('AGG Activity_16'!H:H,'AGG Activity_16'!$A:$A,$B297)+SUMIFS('AGG Activity_EX'!H:H,'AGG Activity_EX'!$A:$A,$B297))-SUMIFS(Activity_EX!H:H,Activity_EX!$A:$A,$A297))/(SUMIFS('AGG Activity_16'!H:H,'AGG Activity_16'!$A:$A,$B297)),1)))))</f>
        <v>0</v>
      </c>
      <c r="S297" s="7">
        <f>IF(AND(S$1=2017,OR(M297="WH",M297="SH")),IF(COMBDG_Split_Tech!S297="",0,COMBDG_Split_Tech!S297),IF(S$1=2016,IF(COMBDG_Split_Tech!S297="",0,COMBDG_Split_Tech!S297),IF(COMBDG_Split_Tech!S297=1,1,IF(COMBDG_Split_Tech!S297="",0,IFERROR((COMBDG_Split_Tech!S297*(SUMIFS('AGG Activity_16'!I:I,'AGG Activity_16'!$A:$A,$B297)+SUMIFS('AGG Activity_EX'!I:I,'AGG Activity_EX'!$A:$A,$B297))-SUMIFS(Activity_EX!I:I,Activity_EX!$A:$A,$A297))/(SUMIFS('AGG Activity_16'!I:I,'AGG Activity_16'!$A:$A,$B297)),1)))))</f>
        <v>0</v>
      </c>
      <c r="T297" s="7">
        <f>IF(AND(T$1=2017,OR(N297="WH",N297="SH")),IF(COMBDG_Split_Tech!T297="",0,COMBDG_Split_Tech!T297),IF(T$1=2016,IF(COMBDG_Split_Tech!T297="",0,COMBDG_Split_Tech!T297),IF(COMBDG_Split_Tech!T297=1,1,IF(COMBDG_Split_Tech!T297="",0,IFERROR((COMBDG_Split_Tech!T297*(SUMIFS('AGG Activity_16'!J:J,'AGG Activity_16'!$A:$A,$B297)+SUMIFS('AGG Activity_EX'!J:J,'AGG Activity_EX'!$A:$A,$B297))-SUMIFS(Activity_EX!J:J,Activity_EX!$A:$A,$A297))/(SUMIFS('AGG Activity_16'!J:J,'AGG Activity_16'!$A:$A,$B297)),1)))))</f>
        <v>0</v>
      </c>
      <c r="U297" s="7">
        <f>IF(AND(U$1=2017,OR(O297="WH",O297="SH")),IF(COMBDG_Split_Tech!U297="",0,COMBDG_Split_Tech!U297),IF(U$1=2016,IF(COMBDG_Split_Tech!U297="",0,COMBDG_Split_Tech!U297),IF(COMBDG_Split_Tech!U297=1,1,IF(COMBDG_Split_Tech!U297="",0,IFERROR((COMBDG_Split_Tech!U297*(SUMIFS('AGG Activity_16'!K:K,'AGG Activity_16'!$A:$A,$B297)+SUMIFS('AGG Activity_EX'!K:K,'AGG Activity_EX'!$A:$A,$B297))-SUMIFS(Activity_EX!K:K,Activity_EX!$A:$A,$A297))/(SUMIFS('AGG Activity_16'!K:K,'AGG Activity_16'!$A:$A,$B297)),1)))))</f>
        <v>0</v>
      </c>
    </row>
    <row r="298" spans="1:21" x14ac:dyDescent="0.25">
      <c r="A298" t="str">
        <f>COMBDG_Split_Tech!A298</f>
        <v>COMBDGICIOldWH______STDKER</v>
      </c>
      <c r="B298" t="str">
        <f>COMBDG_Split_Tech!B298</f>
        <v>COMBDGICIOldWH</v>
      </c>
      <c r="C298" t="str">
        <f>COMBDG_Split_Tech!C298</f>
        <v>COM</v>
      </c>
      <c r="D298" t="str">
        <f>COMBDG_Split_Tech!D298</f>
        <v>BDG</v>
      </c>
      <c r="E298" t="str">
        <f>COMBDG_Split_Tech!E298</f>
        <v>ICI</v>
      </c>
      <c r="F298" t="str">
        <f>COMBDG_Split_Tech!F298</f>
        <v>Old</v>
      </c>
      <c r="G298" t="str">
        <f>COMBDG_Split_Tech!G298</f>
        <v>WH</v>
      </c>
      <c r="H298" t="str">
        <f>COMBDG_Split_Tech!H298</f>
        <v>___</v>
      </c>
      <c r="I298" t="str">
        <f>COMBDG_Split_Tech!I298</f>
        <v>___</v>
      </c>
      <c r="J298" t="str">
        <f>COMBDG_Split_Tech!J298</f>
        <v>STD</v>
      </c>
      <c r="K298" t="str">
        <f>COMBDG_Split_Tech!K298</f>
        <v>KER</v>
      </c>
      <c r="L298" s="7">
        <f>IF(AND(L$1=2017,OR(F298="WH",F298="SH")),IF(COMBDG_Split_Tech!L298="",0,COMBDG_Split_Tech!L298),IF(L$1=2016,IF(COMBDG_Split_Tech!L298="",0,COMBDG_Split_Tech!L298),IF(COMBDG_Split_Tech!L298=1,1,IF(COMBDG_Split_Tech!L298="",0,IFERROR((COMBDG_Split_Tech!L298*(SUMIFS('AGG Activity_16'!B:B,'AGG Activity_16'!$A:$A,$B298)+SUMIFS('AGG Activity_EX'!B:B,'AGG Activity_EX'!$A:$A,$B298))-SUMIFS(Activity_EX!B:B,Activity_EX!$A:$A,$A298))/(SUMIFS('AGG Activity_16'!B:B,'AGG Activity_16'!$A:$A,$B298)),1)))))</f>
        <v>0</v>
      </c>
      <c r="M298" s="7">
        <f>IF(AND(M$1=2017,OR(G298="WH",G298="SH")),IF(COMBDG_Split_Tech!M298="",0,COMBDG_Split_Tech!M298),IF(M$1=2016,IF(COMBDG_Split_Tech!M298="",0,COMBDG_Split_Tech!M298),IF(COMBDG_Split_Tech!M298=1,1,IF(COMBDG_Split_Tech!M298="",0,IFERROR((COMBDG_Split_Tech!M298*(SUMIFS('AGG Activity_16'!C:C,'AGG Activity_16'!$A:$A,$B298)+SUMIFS('AGG Activity_EX'!C:C,'AGG Activity_EX'!$A:$A,$B298))-SUMIFS(Activity_EX!C:C,Activity_EX!$A:$A,$A298))/(SUMIFS('AGG Activity_16'!C:C,'AGG Activity_16'!$A:$A,$B298)),1)))))</f>
        <v>0</v>
      </c>
      <c r="N298" s="7">
        <f>IF(AND(N$1=2017,OR(H298="WH",H298="SH")),IF(COMBDG_Split_Tech!N298="",0,COMBDG_Split_Tech!N298),IF(N$1=2016,IF(COMBDG_Split_Tech!N298="",0,COMBDG_Split_Tech!N298),IF(COMBDG_Split_Tech!N298=1,1,IF(COMBDG_Split_Tech!N298="",0,IFERROR((COMBDG_Split_Tech!N298*(SUMIFS('AGG Activity_16'!D:D,'AGG Activity_16'!$A:$A,$B298)+SUMIFS('AGG Activity_EX'!D:D,'AGG Activity_EX'!$A:$A,$B298))-SUMIFS(Activity_EX!D:D,Activity_EX!$A:$A,$A298))/(SUMIFS('AGG Activity_16'!D:D,'AGG Activity_16'!$A:$A,$B298)),1)))))</f>
        <v>0</v>
      </c>
      <c r="O298" s="7">
        <f>IF(AND(O$1=2017,OR(I298="WH",I298="SH")),IF(COMBDG_Split_Tech!O298="",0,COMBDG_Split_Tech!O298),IF(O$1=2016,IF(COMBDG_Split_Tech!O298="",0,COMBDG_Split_Tech!O298),IF(COMBDG_Split_Tech!O298=1,1,IF(COMBDG_Split_Tech!O298="",0,IFERROR((COMBDG_Split_Tech!O298*(SUMIFS('AGG Activity_16'!E:E,'AGG Activity_16'!$A:$A,$B298)+SUMIFS('AGG Activity_EX'!E:E,'AGG Activity_EX'!$A:$A,$B298))-SUMIFS(Activity_EX!E:E,Activity_EX!$A:$A,$A298))/(SUMIFS('AGG Activity_16'!E:E,'AGG Activity_16'!$A:$A,$B298)),1)))))</f>
        <v>0</v>
      </c>
      <c r="P298" s="7">
        <f>IF(AND(P$1=2017,OR(J298="WH",J298="SH")),IF(COMBDG_Split_Tech!P298="",0,COMBDG_Split_Tech!P298),IF(P$1=2016,IF(COMBDG_Split_Tech!P298="",0,COMBDG_Split_Tech!P298),IF(COMBDG_Split_Tech!P298=1,1,IF(COMBDG_Split_Tech!P298="",0,IFERROR((COMBDG_Split_Tech!P298*(SUMIFS('AGG Activity_16'!F:F,'AGG Activity_16'!$A:$A,$B298)+SUMIFS('AGG Activity_EX'!F:F,'AGG Activity_EX'!$A:$A,$B298))-SUMIFS(Activity_EX!F:F,Activity_EX!$A:$A,$A298))/(SUMIFS('AGG Activity_16'!F:F,'AGG Activity_16'!$A:$A,$B298)),1)))))</f>
        <v>0</v>
      </c>
      <c r="Q298" s="7">
        <f>IF(AND(Q$1=2017,OR(K298="WH",K298="SH")),IF(COMBDG_Split_Tech!Q298="",0,COMBDG_Split_Tech!Q298),IF(Q$1=2016,IF(COMBDG_Split_Tech!Q298="",0,COMBDG_Split_Tech!Q298),IF(COMBDG_Split_Tech!Q298=1,1,IF(COMBDG_Split_Tech!Q298="",0,IFERROR((COMBDG_Split_Tech!Q298*(SUMIFS('AGG Activity_16'!G:G,'AGG Activity_16'!$A:$A,$B298)+SUMIFS('AGG Activity_EX'!G:G,'AGG Activity_EX'!$A:$A,$B298))-SUMIFS(Activity_EX!G:G,Activity_EX!$A:$A,$A298))/(SUMIFS('AGG Activity_16'!G:G,'AGG Activity_16'!$A:$A,$B298)),1)))))</f>
        <v>0</v>
      </c>
      <c r="R298" s="7">
        <f>IF(AND(R$1=2017,OR(L298="WH",L298="SH")),IF(COMBDG_Split_Tech!R298="",0,COMBDG_Split_Tech!R298),IF(R$1=2016,IF(COMBDG_Split_Tech!R298="",0,COMBDG_Split_Tech!R298),IF(COMBDG_Split_Tech!R298=1,1,IF(COMBDG_Split_Tech!R298="",0,IFERROR((COMBDG_Split_Tech!R298*(SUMIFS('AGG Activity_16'!H:H,'AGG Activity_16'!$A:$A,$B298)+SUMIFS('AGG Activity_EX'!H:H,'AGG Activity_EX'!$A:$A,$B298))-SUMIFS(Activity_EX!H:H,Activity_EX!$A:$A,$A298))/(SUMIFS('AGG Activity_16'!H:H,'AGG Activity_16'!$A:$A,$B298)),1)))))</f>
        <v>0</v>
      </c>
      <c r="S298" s="7">
        <f>IF(AND(S$1=2017,OR(M298="WH",M298="SH")),IF(COMBDG_Split_Tech!S298="",0,COMBDG_Split_Tech!S298),IF(S$1=2016,IF(COMBDG_Split_Tech!S298="",0,COMBDG_Split_Tech!S298),IF(COMBDG_Split_Tech!S298=1,1,IF(COMBDG_Split_Tech!S298="",0,IFERROR((COMBDG_Split_Tech!S298*(SUMIFS('AGG Activity_16'!I:I,'AGG Activity_16'!$A:$A,$B298)+SUMIFS('AGG Activity_EX'!I:I,'AGG Activity_EX'!$A:$A,$B298))-SUMIFS(Activity_EX!I:I,Activity_EX!$A:$A,$A298))/(SUMIFS('AGG Activity_16'!I:I,'AGG Activity_16'!$A:$A,$B298)),1)))))</f>
        <v>0</v>
      </c>
      <c r="T298" s="7">
        <f>IF(AND(T$1=2017,OR(N298="WH",N298="SH")),IF(COMBDG_Split_Tech!T298="",0,COMBDG_Split_Tech!T298),IF(T$1=2016,IF(COMBDG_Split_Tech!T298="",0,COMBDG_Split_Tech!T298),IF(COMBDG_Split_Tech!T298=1,1,IF(COMBDG_Split_Tech!T298="",0,IFERROR((COMBDG_Split_Tech!T298*(SUMIFS('AGG Activity_16'!J:J,'AGG Activity_16'!$A:$A,$B298)+SUMIFS('AGG Activity_EX'!J:J,'AGG Activity_EX'!$A:$A,$B298))-SUMIFS(Activity_EX!J:J,Activity_EX!$A:$A,$A298))/(SUMIFS('AGG Activity_16'!J:J,'AGG Activity_16'!$A:$A,$B298)),1)))))</f>
        <v>0</v>
      </c>
      <c r="U298" s="7">
        <f>IF(AND(U$1=2017,OR(O298="WH",O298="SH")),IF(COMBDG_Split_Tech!U298="",0,COMBDG_Split_Tech!U298),IF(U$1=2016,IF(COMBDG_Split_Tech!U298="",0,COMBDG_Split_Tech!U298),IF(COMBDG_Split_Tech!U298=1,1,IF(COMBDG_Split_Tech!U298="",0,IFERROR((COMBDG_Split_Tech!U298*(SUMIFS('AGG Activity_16'!K:K,'AGG Activity_16'!$A:$A,$B298)+SUMIFS('AGG Activity_EX'!K:K,'AGG Activity_EX'!$A:$A,$B298))-SUMIFS(Activity_EX!K:K,Activity_EX!$A:$A,$A298))/(SUMIFS('AGG Activity_16'!K:K,'AGG Activity_16'!$A:$A,$B298)),1)))))</f>
        <v>0</v>
      </c>
    </row>
    <row r="299" spans="1:21" x14ac:dyDescent="0.25">
      <c r="A299" t="str">
        <f>COMBDG_Split_Tech!A299</f>
        <v>COMBDGICIOldWH______STDLFO</v>
      </c>
      <c r="B299" t="str">
        <f>COMBDG_Split_Tech!B299</f>
        <v>COMBDGICIOldWH</v>
      </c>
      <c r="C299" t="str">
        <f>COMBDG_Split_Tech!C299</f>
        <v>COM</v>
      </c>
      <c r="D299" t="str">
        <f>COMBDG_Split_Tech!D299</f>
        <v>BDG</v>
      </c>
      <c r="E299" t="str">
        <f>COMBDG_Split_Tech!E299</f>
        <v>ICI</v>
      </c>
      <c r="F299" t="str">
        <f>COMBDG_Split_Tech!F299</f>
        <v>Old</v>
      </c>
      <c r="G299" t="str">
        <f>COMBDG_Split_Tech!G299</f>
        <v>WH</v>
      </c>
      <c r="H299" t="str">
        <f>COMBDG_Split_Tech!H299</f>
        <v>___</v>
      </c>
      <c r="I299" t="str">
        <f>COMBDG_Split_Tech!I299</f>
        <v>___</v>
      </c>
      <c r="J299" t="str">
        <f>COMBDG_Split_Tech!J299</f>
        <v>STD</v>
      </c>
      <c r="K299" t="str">
        <f>COMBDG_Split_Tech!K299</f>
        <v>LFO</v>
      </c>
      <c r="L299" s="7">
        <f>IF(AND(L$1=2017,OR(F299="WH",F299="SH")),IF(COMBDG_Split_Tech!L299="",0,COMBDG_Split_Tech!L299),IF(L$1=2016,IF(COMBDG_Split_Tech!L299="",0,COMBDG_Split_Tech!L299),IF(COMBDG_Split_Tech!L299=1,1,IF(COMBDG_Split_Tech!L299="",0,IFERROR((COMBDG_Split_Tech!L299*(SUMIFS('AGG Activity_16'!B:B,'AGG Activity_16'!$A:$A,$B299)+SUMIFS('AGG Activity_EX'!B:B,'AGG Activity_EX'!$A:$A,$B299))-SUMIFS(Activity_EX!B:B,Activity_EX!$A:$A,$A299))/(SUMIFS('AGG Activity_16'!B:B,'AGG Activity_16'!$A:$A,$B299)),1)))))</f>
        <v>2.0269372016914089E-2</v>
      </c>
      <c r="M299" s="7">
        <f>IF(AND(M$1=2017,OR(G299="WH",G299="SH")),IF(COMBDG_Split_Tech!M299="",0,COMBDG_Split_Tech!M299),IF(M$1=2016,IF(COMBDG_Split_Tech!M299="",0,COMBDG_Split_Tech!M299),IF(COMBDG_Split_Tech!M299=1,1,IF(COMBDG_Split_Tech!M299="",0,IFERROR((COMBDG_Split_Tech!M299*(SUMIFS('AGG Activity_16'!C:C,'AGG Activity_16'!$A:$A,$B299)+SUMIFS('AGG Activity_EX'!C:C,'AGG Activity_EX'!$A:$A,$B299))-SUMIFS(Activity_EX!C:C,Activity_EX!$A:$A,$A299))/(SUMIFS('AGG Activity_16'!C:C,'AGG Activity_16'!$A:$A,$B299)),1)))))</f>
        <v>2.0269372016914089E-2</v>
      </c>
      <c r="N299" s="7">
        <f>IF(AND(N$1=2017,OR(H299="WH",H299="SH")),IF(COMBDG_Split_Tech!N299="",0,COMBDG_Split_Tech!N299),IF(N$1=2016,IF(COMBDG_Split_Tech!N299="",0,COMBDG_Split_Tech!N299),IF(COMBDG_Split_Tech!N299=1,1,IF(COMBDG_Split_Tech!N299="",0,IFERROR((COMBDG_Split_Tech!N299*(SUMIFS('AGG Activity_16'!D:D,'AGG Activity_16'!$A:$A,$B299)+SUMIFS('AGG Activity_EX'!D:D,'AGG Activity_EX'!$A:$A,$B299))-SUMIFS(Activity_EX!D:D,Activity_EX!$A:$A,$A299))/(SUMIFS('AGG Activity_16'!D:D,'AGG Activity_16'!$A:$A,$B299)),1)))))</f>
        <v>2.1142477902150531E-2</v>
      </c>
      <c r="O299" s="7">
        <f>IF(AND(O$1=2017,OR(I299="WH",I299="SH")),IF(COMBDG_Split_Tech!O299="",0,COMBDG_Split_Tech!O299),IF(O$1=2016,IF(COMBDG_Split_Tech!O299="",0,COMBDG_Split_Tech!O299),IF(COMBDG_Split_Tech!O299=1,1,IF(COMBDG_Split_Tech!O299="",0,IFERROR((COMBDG_Split_Tech!O299*(SUMIFS('AGG Activity_16'!E:E,'AGG Activity_16'!$A:$A,$B299)+SUMIFS('AGG Activity_EX'!E:E,'AGG Activity_EX'!$A:$A,$B299))-SUMIFS(Activity_EX!E:E,Activity_EX!$A:$A,$A299))/(SUMIFS('AGG Activity_16'!E:E,'AGG Activity_16'!$A:$A,$B299)),1)))))</f>
        <v>2.1465483272971042E-2</v>
      </c>
      <c r="P299" s="7">
        <f>IF(AND(P$1=2017,OR(J299="WH",J299="SH")),IF(COMBDG_Split_Tech!P299="",0,COMBDG_Split_Tech!P299),IF(P$1=2016,IF(COMBDG_Split_Tech!P299="",0,COMBDG_Split_Tech!P299),IF(COMBDG_Split_Tech!P299=1,1,IF(COMBDG_Split_Tech!P299="",0,IFERROR((COMBDG_Split_Tech!P299*(SUMIFS('AGG Activity_16'!F:F,'AGG Activity_16'!$A:$A,$B299)+SUMIFS('AGG Activity_EX'!F:F,'AGG Activity_EX'!$A:$A,$B299))-SUMIFS(Activity_EX!F:F,Activity_EX!$A:$A,$A299))/(SUMIFS('AGG Activity_16'!F:F,'AGG Activity_16'!$A:$A,$B299)),1)))))</f>
        <v>2.1756933185779082E-2</v>
      </c>
      <c r="Q299" s="7">
        <f>IF(AND(Q$1=2017,OR(K299="WH",K299="SH")),IF(COMBDG_Split_Tech!Q299="",0,COMBDG_Split_Tech!Q299),IF(Q$1=2016,IF(COMBDG_Split_Tech!Q299="",0,COMBDG_Split_Tech!Q299),IF(COMBDG_Split_Tech!Q299=1,1,IF(COMBDG_Split_Tech!Q299="",0,IFERROR((COMBDG_Split_Tech!Q299*(SUMIFS('AGG Activity_16'!G:G,'AGG Activity_16'!$A:$A,$B299)+SUMIFS('AGG Activity_EX'!G:G,'AGG Activity_EX'!$A:$A,$B299))-SUMIFS(Activity_EX!G:G,Activity_EX!$A:$A,$A299))/(SUMIFS('AGG Activity_16'!G:G,'AGG Activity_16'!$A:$A,$B299)),1)))))</f>
        <v>2.2044849047169086E-2</v>
      </c>
      <c r="R299" s="7">
        <f>IF(AND(R$1=2017,OR(L299="WH",L299="SH")),IF(COMBDG_Split_Tech!R299="",0,COMBDG_Split_Tech!R299),IF(R$1=2016,IF(COMBDG_Split_Tech!R299="",0,COMBDG_Split_Tech!R299),IF(COMBDG_Split_Tech!R299=1,1,IF(COMBDG_Split_Tech!R299="",0,IFERROR((COMBDG_Split_Tech!R299*(SUMIFS('AGG Activity_16'!H:H,'AGG Activity_16'!$A:$A,$B299)+SUMIFS('AGG Activity_EX'!H:H,'AGG Activity_EX'!$A:$A,$B299))-SUMIFS(Activity_EX!H:H,Activity_EX!$A:$A,$A299))/(SUMIFS('AGG Activity_16'!H:H,'AGG Activity_16'!$A:$A,$B299)),1)))))</f>
        <v>1.9941349474668437E-2</v>
      </c>
      <c r="S299" s="7">
        <f>IF(AND(S$1=2017,OR(M299="WH",M299="SH")),IF(COMBDG_Split_Tech!S299="",0,COMBDG_Split_Tech!S299),IF(S$1=2016,IF(COMBDG_Split_Tech!S299="",0,COMBDG_Split_Tech!S299),IF(COMBDG_Split_Tech!S299=1,1,IF(COMBDG_Split_Tech!S299="",0,IFERROR((COMBDG_Split_Tech!S299*(SUMIFS('AGG Activity_16'!I:I,'AGG Activity_16'!$A:$A,$B299)+SUMIFS('AGG Activity_EX'!I:I,'AGG Activity_EX'!$A:$A,$B299))-SUMIFS(Activity_EX!I:I,Activity_EX!$A:$A,$A299))/(SUMIFS('AGG Activity_16'!I:I,'AGG Activity_16'!$A:$A,$B299)),1)))))</f>
        <v>0</v>
      </c>
      <c r="T299" s="7">
        <f>IF(AND(T$1=2017,OR(N299="WH",N299="SH")),IF(COMBDG_Split_Tech!T299="",0,COMBDG_Split_Tech!T299),IF(T$1=2016,IF(COMBDG_Split_Tech!T299="",0,COMBDG_Split_Tech!T299),IF(COMBDG_Split_Tech!T299=1,1,IF(COMBDG_Split_Tech!T299="",0,IFERROR((COMBDG_Split_Tech!T299*(SUMIFS('AGG Activity_16'!J:J,'AGG Activity_16'!$A:$A,$B299)+SUMIFS('AGG Activity_EX'!J:J,'AGG Activity_EX'!$A:$A,$B299))-SUMIFS(Activity_EX!J:J,Activity_EX!$A:$A,$A299))/(SUMIFS('AGG Activity_16'!J:J,'AGG Activity_16'!$A:$A,$B299)),1)))))</f>
        <v>0</v>
      </c>
      <c r="U299" s="7">
        <f>IF(AND(U$1=2017,OR(O299="WH",O299="SH")),IF(COMBDG_Split_Tech!U299="",0,COMBDG_Split_Tech!U299),IF(U$1=2016,IF(COMBDG_Split_Tech!U299="",0,COMBDG_Split_Tech!U299),IF(COMBDG_Split_Tech!U299=1,1,IF(COMBDG_Split_Tech!U299="",0,IFERROR((COMBDG_Split_Tech!U299*(SUMIFS('AGG Activity_16'!K:K,'AGG Activity_16'!$A:$A,$B299)+SUMIFS('AGG Activity_EX'!K:K,'AGG Activity_EX'!$A:$A,$B299))-SUMIFS(Activity_EX!K:K,Activity_EX!$A:$A,$A299))/(SUMIFS('AGG Activity_16'!K:K,'AGG Activity_16'!$A:$A,$B299)),1)))))</f>
        <v>0</v>
      </c>
    </row>
    <row r="300" spans="1:21" x14ac:dyDescent="0.25">
      <c r="A300" t="str">
        <f>COMBDG_Split_Tech!A300</f>
        <v>COMBDGICIOldWH______STDNGA</v>
      </c>
      <c r="B300" t="str">
        <f>COMBDG_Split_Tech!B300</f>
        <v>COMBDGICIOldWH</v>
      </c>
      <c r="C300" t="str">
        <f>COMBDG_Split_Tech!C300</f>
        <v>COM</v>
      </c>
      <c r="D300" t="str">
        <f>COMBDG_Split_Tech!D300</f>
        <v>BDG</v>
      </c>
      <c r="E300" t="str">
        <f>COMBDG_Split_Tech!E300</f>
        <v>ICI</v>
      </c>
      <c r="F300" t="str">
        <f>COMBDG_Split_Tech!F300</f>
        <v>Old</v>
      </c>
      <c r="G300" t="str">
        <f>COMBDG_Split_Tech!G300</f>
        <v>WH</v>
      </c>
      <c r="H300" t="str">
        <f>COMBDG_Split_Tech!H300</f>
        <v>___</v>
      </c>
      <c r="I300" t="str">
        <f>COMBDG_Split_Tech!I300</f>
        <v>___</v>
      </c>
      <c r="J300" t="str">
        <f>COMBDG_Split_Tech!J300</f>
        <v>STD</v>
      </c>
      <c r="K300" t="str">
        <f>COMBDG_Split_Tech!K300</f>
        <v>NGA</v>
      </c>
      <c r="L300" s="7">
        <f>IF(AND(L$1=2017,OR(F300="WH",F300="SH")),IF(COMBDG_Split_Tech!L300="",0,COMBDG_Split_Tech!L300),IF(L$1=2016,IF(COMBDG_Split_Tech!L300="",0,COMBDG_Split_Tech!L300),IF(COMBDG_Split_Tech!L300=1,1,IF(COMBDG_Split_Tech!L300="",0,IFERROR((COMBDG_Split_Tech!L300*(SUMIFS('AGG Activity_16'!B:B,'AGG Activity_16'!$A:$A,$B300)+SUMIFS('AGG Activity_EX'!B:B,'AGG Activity_EX'!$A:$A,$B300))-SUMIFS(Activity_EX!B:B,Activity_EX!$A:$A,$A300))/(SUMIFS('AGG Activity_16'!B:B,'AGG Activity_16'!$A:$A,$B300)),1)))))</f>
        <v>0.83087427517078194</v>
      </c>
      <c r="M300" s="7">
        <f>IF(AND(M$1=2017,OR(G300="WH",G300="SH")),IF(COMBDG_Split_Tech!M300="",0,COMBDG_Split_Tech!M300),IF(M$1=2016,IF(COMBDG_Split_Tech!M300="",0,COMBDG_Split_Tech!M300),IF(COMBDG_Split_Tech!M300=1,1,IF(COMBDG_Split_Tech!M300="",0,IFERROR((COMBDG_Split_Tech!M300*(SUMIFS('AGG Activity_16'!C:C,'AGG Activity_16'!$A:$A,$B300)+SUMIFS('AGG Activity_EX'!C:C,'AGG Activity_EX'!$A:$A,$B300))-SUMIFS(Activity_EX!C:C,Activity_EX!$A:$A,$A300))/(SUMIFS('AGG Activity_16'!C:C,'AGG Activity_16'!$A:$A,$B300)),1)))))</f>
        <v>0.83087427517078194</v>
      </c>
      <c r="N300" s="7">
        <f>IF(AND(N$1=2017,OR(H300="WH",H300="SH")),IF(COMBDG_Split_Tech!N300="",0,COMBDG_Split_Tech!N300),IF(N$1=2016,IF(COMBDG_Split_Tech!N300="",0,COMBDG_Split_Tech!N300),IF(COMBDG_Split_Tech!N300=1,1,IF(COMBDG_Split_Tech!N300="",0,IFERROR((COMBDG_Split_Tech!N300*(SUMIFS('AGG Activity_16'!D:D,'AGG Activity_16'!$A:$A,$B300)+SUMIFS('AGG Activity_EX'!D:D,'AGG Activity_EX'!$A:$A,$B300))-SUMIFS(Activity_EX!D:D,Activity_EX!$A:$A,$A300))/(SUMIFS('AGG Activity_16'!D:D,'AGG Activity_16'!$A:$A,$B300)),1)))))</f>
        <v>0.86273411390908983</v>
      </c>
      <c r="O300" s="7">
        <f>IF(AND(O$1=2017,OR(I300="WH",I300="SH")),IF(COMBDG_Split_Tech!O300="",0,COMBDG_Split_Tech!O300),IF(O$1=2016,IF(COMBDG_Split_Tech!O300="",0,COMBDG_Split_Tech!O300),IF(COMBDG_Split_Tech!O300=1,1,IF(COMBDG_Split_Tech!O300="",0,IFERROR((COMBDG_Split_Tech!O300*(SUMIFS('AGG Activity_16'!E:E,'AGG Activity_16'!$A:$A,$B300)+SUMIFS('AGG Activity_EX'!E:E,'AGG Activity_EX'!$A:$A,$B300))-SUMIFS(Activity_EX!E:E,Activity_EX!$A:$A,$A300))/(SUMIFS('AGG Activity_16'!E:E,'AGG Activity_16'!$A:$A,$B300)),1)))))</f>
        <v>0.8614946348694289</v>
      </c>
      <c r="P300" s="7">
        <f>IF(AND(P$1=2017,OR(J300="WH",J300="SH")),IF(COMBDG_Split_Tech!P300="",0,COMBDG_Split_Tech!P300),IF(P$1=2016,IF(COMBDG_Split_Tech!P300="",0,COMBDG_Split_Tech!P300),IF(COMBDG_Split_Tech!P300=1,1,IF(COMBDG_Split_Tech!P300="",0,IFERROR((COMBDG_Split_Tech!P300*(SUMIFS('AGG Activity_16'!F:F,'AGG Activity_16'!$A:$A,$B300)+SUMIFS('AGG Activity_EX'!F:F,'AGG Activity_EX'!$A:$A,$B300))-SUMIFS(Activity_EX!F:F,Activity_EX!$A:$A,$A300))/(SUMIFS('AGG Activity_16'!F:F,'AGG Activity_16'!$A:$A,$B300)),1)))))</f>
        <v>0.86033888879740572</v>
      </c>
      <c r="Q300" s="7">
        <f>IF(AND(Q$1=2017,OR(K300="WH",K300="SH")),IF(COMBDG_Split_Tech!Q300="",0,COMBDG_Split_Tech!Q300),IF(Q$1=2016,IF(COMBDG_Split_Tech!Q300="",0,COMBDG_Split_Tech!Q300),IF(COMBDG_Split_Tech!Q300=1,1,IF(COMBDG_Split_Tech!Q300="",0,IFERROR((COMBDG_Split_Tech!Q300*(SUMIFS('AGG Activity_16'!G:G,'AGG Activity_16'!$A:$A,$B300)+SUMIFS('AGG Activity_EX'!G:G,'AGG Activity_EX'!$A:$A,$B300))-SUMIFS(Activity_EX!G:G,Activity_EX!$A:$A,$A300))/(SUMIFS('AGG Activity_16'!G:G,'AGG Activity_16'!$A:$A,$B300)),1)))))</f>
        <v>0.85922706842988694</v>
      </c>
      <c r="R300" s="7">
        <f>IF(AND(R$1=2017,OR(L300="WH",L300="SH")),IF(COMBDG_Split_Tech!R300="",0,COMBDG_Split_Tech!R300),IF(R$1=2016,IF(COMBDG_Split_Tech!R300="",0,COMBDG_Split_Tech!R300),IF(COMBDG_Split_Tech!R300=1,1,IF(COMBDG_Split_Tech!R300="",0,IFERROR((COMBDG_Split_Tech!R300*(SUMIFS('AGG Activity_16'!H:H,'AGG Activity_16'!$A:$A,$B300)+SUMIFS('AGG Activity_EX'!H:H,'AGG Activity_EX'!$A:$A,$B300))-SUMIFS(Activity_EX!H:H,Activity_EX!$A:$A,$A300))/(SUMIFS('AGG Activity_16'!H:H,'AGG Activity_16'!$A:$A,$B300)),1)))))</f>
        <v>0.81549005647404349</v>
      </c>
      <c r="S300" s="7">
        <f>IF(AND(S$1=2017,OR(M300="WH",M300="SH")),IF(COMBDG_Split_Tech!S300="",0,COMBDG_Split_Tech!S300),IF(S$1=2016,IF(COMBDG_Split_Tech!S300="",0,COMBDG_Split_Tech!S300),IF(COMBDG_Split_Tech!S300=1,1,IF(COMBDG_Split_Tech!S300="",0,IFERROR((COMBDG_Split_Tech!S300*(SUMIFS('AGG Activity_16'!I:I,'AGG Activity_16'!$A:$A,$B300)+SUMIFS('AGG Activity_EX'!I:I,'AGG Activity_EX'!$A:$A,$B300))-SUMIFS(Activity_EX!I:I,Activity_EX!$A:$A,$A300))/(SUMIFS('AGG Activity_16'!I:I,'AGG Activity_16'!$A:$A,$B300)),1)))))</f>
        <v>0</v>
      </c>
      <c r="T300" s="7">
        <f>IF(AND(T$1=2017,OR(N300="WH",N300="SH")),IF(COMBDG_Split_Tech!T300="",0,COMBDG_Split_Tech!T300),IF(T$1=2016,IF(COMBDG_Split_Tech!T300="",0,COMBDG_Split_Tech!T300),IF(COMBDG_Split_Tech!T300=1,1,IF(COMBDG_Split_Tech!T300="",0,IFERROR((COMBDG_Split_Tech!T300*(SUMIFS('AGG Activity_16'!J:J,'AGG Activity_16'!$A:$A,$B300)+SUMIFS('AGG Activity_EX'!J:J,'AGG Activity_EX'!$A:$A,$B300))-SUMIFS(Activity_EX!J:J,Activity_EX!$A:$A,$A300))/(SUMIFS('AGG Activity_16'!J:J,'AGG Activity_16'!$A:$A,$B300)),1)))))</f>
        <v>0</v>
      </c>
      <c r="U300" s="7">
        <f>IF(AND(U$1=2017,OR(O300="WH",O300="SH")),IF(COMBDG_Split_Tech!U300="",0,COMBDG_Split_Tech!U300),IF(U$1=2016,IF(COMBDG_Split_Tech!U300="",0,COMBDG_Split_Tech!U300),IF(COMBDG_Split_Tech!U300=1,1,IF(COMBDG_Split_Tech!U300="",0,IFERROR((COMBDG_Split_Tech!U300*(SUMIFS('AGG Activity_16'!K:K,'AGG Activity_16'!$A:$A,$B300)+SUMIFS('AGG Activity_EX'!K:K,'AGG Activity_EX'!$A:$A,$B300))-SUMIFS(Activity_EX!K:K,Activity_EX!$A:$A,$A300))/(SUMIFS('AGG Activity_16'!K:K,'AGG Activity_16'!$A:$A,$B300)),1)))))</f>
        <v>0</v>
      </c>
    </row>
    <row r="301" spans="1:21" x14ac:dyDescent="0.25">
      <c r="A301" t="str">
        <f>COMBDG_Split_Tech!A301</f>
        <v>COMBDGICIOldWH______STDPRO</v>
      </c>
      <c r="B301" t="str">
        <f>COMBDG_Split_Tech!B301</f>
        <v>COMBDGICIOldWH</v>
      </c>
      <c r="C301" t="str">
        <f>COMBDG_Split_Tech!C301</f>
        <v>COM</v>
      </c>
      <c r="D301" t="str">
        <f>COMBDG_Split_Tech!D301</f>
        <v>BDG</v>
      </c>
      <c r="E301" t="str">
        <f>COMBDG_Split_Tech!E301</f>
        <v>ICI</v>
      </c>
      <c r="F301" t="str">
        <f>COMBDG_Split_Tech!F301</f>
        <v>Old</v>
      </c>
      <c r="G301" t="str">
        <f>COMBDG_Split_Tech!G301</f>
        <v>WH</v>
      </c>
      <c r="H301" t="str">
        <f>COMBDG_Split_Tech!H301</f>
        <v>___</v>
      </c>
      <c r="I301" t="str">
        <f>COMBDG_Split_Tech!I301</f>
        <v>___</v>
      </c>
      <c r="J301" t="str">
        <f>COMBDG_Split_Tech!J301</f>
        <v>STD</v>
      </c>
      <c r="K301" t="str">
        <f>COMBDG_Split_Tech!K301</f>
        <v>PRO</v>
      </c>
      <c r="L301" s="7">
        <f>IF(AND(L$1=2017,OR(F301="WH",F301="SH")),IF(COMBDG_Split_Tech!L301="",0,COMBDG_Split_Tech!L301),IF(L$1=2016,IF(COMBDG_Split_Tech!L301="",0,COMBDG_Split_Tech!L301),IF(COMBDG_Split_Tech!L301=1,1,IF(COMBDG_Split_Tech!L301="",0,IFERROR((COMBDG_Split_Tech!L301*(SUMIFS('AGG Activity_16'!B:B,'AGG Activity_16'!$A:$A,$B301)+SUMIFS('AGG Activity_EX'!B:B,'AGG Activity_EX'!$A:$A,$B301))-SUMIFS(Activity_EX!B:B,Activity_EX!$A:$A,$A301))/(SUMIFS('AGG Activity_16'!B:B,'AGG Activity_16'!$A:$A,$B301)),1)))))</f>
        <v>1.0943358530774916E-2</v>
      </c>
      <c r="M301" s="7">
        <f>IF(AND(M$1=2017,OR(G301="WH",G301="SH")),IF(COMBDG_Split_Tech!M301="",0,COMBDG_Split_Tech!M301),IF(M$1=2016,IF(COMBDG_Split_Tech!M301="",0,COMBDG_Split_Tech!M301),IF(COMBDG_Split_Tech!M301=1,1,IF(COMBDG_Split_Tech!M301="",0,IFERROR((COMBDG_Split_Tech!M301*(SUMIFS('AGG Activity_16'!C:C,'AGG Activity_16'!$A:$A,$B301)+SUMIFS('AGG Activity_EX'!C:C,'AGG Activity_EX'!$A:$A,$B301))-SUMIFS(Activity_EX!C:C,Activity_EX!$A:$A,$A301))/(SUMIFS('AGG Activity_16'!C:C,'AGG Activity_16'!$A:$A,$B301)),1)))))</f>
        <v>1.0943358530774916E-2</v>
      </c>
      <c r="N301" s="7">
        <f>IF(AND(N$1=2017,OR(H301="WH",H301="SH")),IF(COMBDG_Split_Tech!N301="",0,COMBDG_Split_Tech!N301),IF(N$1=2016,IF(COMBDG_Split_Tech!N301="",0,COMBDG_Split_Tech!N301),IF(COMBDG_Split_Tech!N301=1,1,IF(COMBDG_Split_Tech!N301="",0,IFERROR((COMBDG_Split_Tech!N301*(SUMIFS('AGG Activity_16'!D:D,'AGG Activity_16'!$A:$A,$B301)+SUMIFS('AGG Activity_EX'!D:D,'AGG Activity_EX'!$A:$A,$B301))-SUMIFS(Activity_EX!D:D,Activity_EX!$A:$A,$A301))/(SUMIFS('AGG Activity_16'!D:D,'AGG Activity_16'!$A:$A,$B301)),1)))))</f>
        <v>1.1455444108905737E-2</v>
      </c>
      <c r="O301" s="7">
        <f>IF(AND(O$1=2017,OR(I301="WH",I301="SH")),IF(COMBDG_Split_Tech!O301="",0,COMBDG_Split_Tech!O301),IF(O$1=2016,IF(COMBDG_Split_Tech!O301="",0,COMBDG_Split_Tech!O301),IF(COMBDG_Split_Tech!O301=1,1,IF(COMBDG_Split_Tech!O301="",0,IFERROR((COMBDG_Split_Tech!O301*(SUMIFS('AGG Activity_16'!E:E,'AGG Activity_16'!$A:$A,$B301)+SUMIFS('AGG Activity_EX'!E:E,'AGG Activity_EX'!$A:$A,$B301))-SUMIFS(Activity_EX!E:E,Activity_EX!$A:$A,$A301))/(SUMIFS('AGG Activity_16'!E:E,'AGG Activity_16'!$A:$A,$B301)),1)))))</f>
        <v>1.1780428161103652E-2</v>
      </c>
      <c r="P301" s="7">
        <f>IF(AND(P$1=2017,OR(J301="WH",J301="SH")),IF(COMBDG_Split_Tech!P301="",0,COMBDG_Split_Tech!P301),IF(P$1=2016,IF(COMBDG_Split_Tech!P301="",0,COMBDG_Split_Tech!P301),IF(COMBDG_Split_Tech!P301=1,1,IF(COMBDG_Split_Tech!P301="",0,IFERROR((COMBDG_Split_Tech!P301*(SUMIFS('AGG Activity_16'!F:F,'AGG Activity_16'!$A:$A,$B301)+SUMIFS('AGG Activity_EX'!F:F,'AGG Activity_EX'!$A:$A,$B301))-SUMIFS(Activity_EX!F:F,Activity_EX!$A:$A,$A301))/(SUMIFS('AGG Activity_16'!F:F,'AGG Activity_16'!$A:$A,$B301)),1)))))</f>
        <v>1.2063686532140041E-2</v>
      </c>
      <c r="Q301" s="7">
        <f>IF(AND(Q$1=2017,OR(K301="WH",K301="SH")),IF(COMBDG_Split_Tech!Q301="",0,COMBDG_Split_Tech!Q301),IF(Q$1=2016,IF(COMBDG_Split_Tech!Q301="",0,COMBDG_Split_Tech!Q301),IF(COMBDG_Split_Tech!Q301=1,1,IF(COMBDG_Split_Tech!Q301="",0,IFERROR((COMBDG_Split_Tech!Q301*(SUMIFS('AGG Activity_16'!G:G,'AGG Activity_16'!$A:$A,$B301)+SUMIFS('AGG Activity_EX'!G:G,'AGG Activity_EX'!$A:$A,$B301))-SUMIFS(Activity_EX!G:G,Activity_EX!$A:$A,$A301))/(SUMIFS('AGG Activity_16'!G:G,'AGG Activity_16'!$A:$A,$B301)),1)))))</f>
        <v>1.2338050143761397E-2</v>
      </c>
      <c r="R301" s="7">
        <f>IF(AND(R$1=2017,OR(L301="WH",L301="SH")),IF(COMBDG_Split_Tech!R301="",0,COMBDG_Split_Tech!R301),IF(R$1=2016,IF(COMBDG_Split_Tech!R301="",0,COMBDG_Split_Tech!R301),IF(COMBDG_Split_Tech!R301=1,1,IF(COMBDG_Split_Tech!R301="",0,IFERROR((COMBDG_Split_Tech!R301*(SUMIFS('AGG Activity_16'!H:H,'AGG Activity_16'!$A:$A,$B301)+SUMIFS('AGG Activity_EX'!H:H,'AGG Activity_EX'!$A:$A,$B301))-SUMIFS(Activity_EX!H:H,Activity_EX!$A:$A,$A301))/(SUMIFS('AGG Activity_16'!H:H,'AGG Activity_16'!$A:$A,$B301)),1)))))</f>
        <v>1.0781257749000414E-2</v>
      </c>
      <c r="S301" s="7">
        <f>IF(AND(S$1=2017,OR(M301="WH",M301="SH")),IF(COMBDG_Split_Tech!S301="",0,COMBDG_Split_Tech!S301),IF(S$1=2016,IF(COMBDG_Split_Tech!S301="",0,COMBDG_Split_Tech!S301),IF(COMBDG_Split_Tech!S301=1,1,IF(COMBDG_Split_Tech!S301="",0,IFERROR((COMBDG_Split_Tech!S301*(SUMIFS('AGG Activity_16'!I:I,'AGG Activity_16'!$A:$A,$B301)+SUMIFS('AGG Activity_EX'!I:I,'AGG Activity_EX'!$A:$A,$B301))-SUMIFS(Activity_EX!I:I,Activity_EX!$A:$A,$A301))/(SUMIFS('AGG Activity_16'!I:I,'AGG Activity_16'!$A:$A,$B301)),1)))))</f>
        <v>0</v>
      </c>
      <c r="T301" s="7">
        <f>IF(AND(T$1=2017,OR(N301="WH",N301="SH")),IF(COMBDG_Split_Tech!T301="",0,COMBDG_Split_Tech!T301),IF(T$1=2016,IF(COMBDG_Split_Tech!T301="",0,COMBDG_Split_Tech!T301),IF(COMBDG_Split_Tech!T301=1,1,IF(COMBDG_Split_Tech!T301="",0,IFERROR((COMBDG_Split_Tech!T301*(SUMIFS('AGG Activity_16'!J:J,'AGG Activity_16'!$A:$A,$B301)+SUMIFS('AGG Activity_EX'!J:J,'AGG Activity_EX'!$A:$A,$B301))-SUMIFS(Activity_EX!J:J,Activity_EX!$A:$A,$A301))/(SUMIFS('AGG Activity_16'!J:J,'AGG Activity_16'!$A:$A,$B301)),1)))))</f>
        <v>0</v>
      </c>
      <c r="U301" s="7">
        <f>IF(AND(U$1=2017,OR(O301="WH",O301="SH")),IF(COMBDG_Split_Tech!U301="",0,COMBDG_Split_Tech!U301),IF(U$1=2016,IF(COMBDG_Split_Tech!U301="",0,COMBDG_Split_Tech!U301),IF(COMBDG_Split_Tech!U301=1,1,IF(COMBDG_Split_Tech!U301="",0,IFERROR((COMBDG_Split_Tech!U301*(SUMIFS('AGG Activity_16'!K:K,'AGG Activity_16'!$A:$A,$B301)+SUMIFS('AGG Activity_EX'!K:K,'AGG Activity_EX'!$A:$A,$B301))-SUMIFS(Activity_EX!K:K,Activity_EX!$A:$A,$A301))/(SUMIFS('AGG Activity_16'!K:K,'AGG Activity_16'!$A:$A,$B301)),1)))))</f>
        <v>0</v>
      </c>
    </row>
    <row r="302" spans="1:21" x14ac:dyDescent="0.25">
      <c r="A302" t="str">
        <f>COMBDG_Split_Tech!A302</f>
        <v>COMBDGOFFNewAE______STDELC</v>
      </c>
      <c r="B302" t="str">
        <f>COMBDG_Split_Tech!B302</f>
        <v>COMBDGOFFNewAE</v>
      </c>
      <c r="C302" t="str">
        <f>COMBDG_Split_Tech!C302</f>
        <v>COM</v>
      </c>
      <c r="D302" t="str">
        <f>COMBDG_Split_Tech!D302</f>
        <v>BDG</v>
      </c>
      <c r="E302" t="str">
        <f>COMBDG_Split_Tech!E302</f>
        <v>OFF</v>
      </c>
      <c r="F302" t="str">
        <f>COMBDG_Split_Tech!F302</f>
        <v>New</v>
      </c>
      <c r="G302" t="str">
        <f>COMBDG_Split_Tech!G302</f>
        <v>AE</v>
      </c>
      <c r="H302" t="str">
        <f>COMBDG_Split_Tech!H302</f>
        <v>___</v>
      </c>
      <c r="I302" t="str">
        <f>COMBDG_Split_Tech!I302</f>
        <v>___</v>
      </c>
      <c r="J302" t="str">
        <f>COMBDG_Split_Tech!J302</f>
        <v>STD</v>
      </c>
      <c r="K302" t="str">
        <f>COMBDG_Split_Tech!K302</f>
        <v>ELC</v>
      </c>
      <c r="L302" s="7">
        <f>IF(AND(L$1=2017,OR(F302="WH",F302="SH")),IF(COMBDG_Split_Tech!L302="",0,COMBDG_Split_Tech!L302),IF(L$1=2016,IF(COMBDG_Split_Tech!L302="",0,COMBDG_Split_Tech!L302),IF(COMBDG_Split_Tech!L302=1,1,IF(COMBDG_Split_Tech!L302="",0,IFERROR((COMBDG_Split_Tech!L302*(SUMIFS('AGG Activity_16'!B:B,'AGG Activity_16'!$A:$A,$B302)+SUMIFS('AGG Activity_EX'!B:B,'AGG Activity_EX'!$A:$A,$B302))-SUMIFS(Activity_EX!B:B,Activity_EX!$A:$A,$A302))/(SUMIFS('AGG Activity_16'!B:B,'AGG Activity_16'!$A:$A,$B302)),1)))))</f>
        <v>0</v>
      </c>
      <c r="M302" s="7">
        <f>IF(AND(M$1=2017,OR(G302="WH",G302="SH")),IF(COMBDG_Split_Tech!M302="",0,COMBDG_Split_Tech!M302),IF(M$1=2016,IF(COMBDG_Split_Tech!M302="",0,COMBDG_Split_Tech!M302),IF(COMBDG_Split_Tech!M302=1,1,IF(COMBDG_Split_Tech!M302="",0,IFERROR((COMBDG_Split_Tech!M302*(SUMIFS('AGG Activity_16'!C:C,'AGG Activity_16'!$A:$A,$B302)+SUMIFS('AGG Activity_EX'!C:C,'AGG Activity_EX'!$A:$A,$B302))-SUMIFS(Activity_EX!C:C,Activity_EX!$A:$A,$A302))/(SUMIFS('AGG Activity_16'!C:C,'AGG Activity_16'!$A:$A,$B302)),1)))))</f>
        <v>0</v>
      </c>
      <c r="N302" s="7">
        <f>IF(AND(N$1=2017,OR(H302="WH",H302="SH")),IF(COMBDG_Split_Tech!N302="",0,COMBDG_Split_Tech!N302),IF(N$1=2016,IF(COMBDG_Split_Tech!N302="",0,COMBDG_Split_Tech!N302),IF(COMBDG_Split_Tech!N302=1,1,IF(COMBDG_Split_Tech!N302="",0,IFERROR((COMBDG_Split_Tech!N302*(SUMIFS('AGG Activity_16'!D:D,'AGG Activity_16'!$A:$A,$B302)+SUMIFS('AGG Activity_EX'!D:D,'AGG Activity_EX'!$A:$A,$B302))-SUMIFS(Activity_EX!D:D,Activity_EX!$A:$A,$A302))/(SUMIFS('AGG Activity_16'!D:D,'AGG Activity_16'!$A:$A,$B302)),1)))))</f>
        <v>0</v>
      </c>
      <c r="O302" s="7">
        <f>IF(AND(O$1=2017,OR(I302="WH",I302="SH")),IF(COMBDG_Split_Tech!O302="",0,COMBDG_Split_Tech!O302),IF(O$1=2016,IF(COMBDG_Split_Tech!O302="",0,COMBDG_Split_Tech!O302),IF(COMBDG_Split_Tech!O302=1,1,IF(COMBDG_Split_Tech!O302="",0,IFERROR((COMBDG_Split_Tech!O302*(SUMIFS('AGG Activity_16'!E:E,'AGG Activity_16'!$A:$A,$B302)+SUMIFS('AGG Activity_EX'!E:E,'AGG Activity_EX'!$A:$A,$B302))-SUMIFS(Activity_EX!E:E,Activity_EX!$A:$A,$A302))/(SUMIFS('AGG Activity_16'!E:E,'AGG Activity_16'!$A:$A,$B302)),1)))))</f>
        <v>0</v>
      </c>
      <c r="P302" s="7">
        <f>IF(AND(P$1=2017,OR(J302="WH",J302="SH")),IF(COMBDG_Split_Tech!P302="",0,COMBDG_Split_Tech!P302),IF(P$1=2016,IF(COMBDG_Split_Tech!P302="",0,COMBDG_Split_Tech!P302),IF(COMBDG_Split_Tech!P302=1,1,IF(COMBDG_Split_Tech!P302="",0,IFERROR((COMBDG_Split_Tech!P302*(SUMIFS('AGG Activity_16'!F:F,'AGG Activity_16'!$A:$A,$B302)+SUMIFS('AGG Activity_EX'!F:F,'AGG Activity_EX'!$A:$A,$B302))-SUMIFS(Activity_EX!F:F,Activity_EX!$A:$A,$A302))/(SUMIFS('AGG Activity_16'!F:F,'AGG Activity_16'!$A:$A,$B302)),1)))))</f>
        <v>0</v>
      </c>
      <c r="Q302" s="7">
        <f>IF(AND(Q$1=2017,OR(K302="WH",K302="SH")),IF(COMBDG_Split_Tech!Q302="",0,COMBDG_Split_Tech!Q302),IF(Q$1=2016,IF(COMBDG_Split_Tech!Q302="",0,COMBDG_Split_Tech!Q302),IF(COMBDG_Split_Tech!Q302=1,1,IF(COMBDG_Split_Tech!Q302="",0,IFERROR((COMBDG_Split_Tech!Q302*(SUMIFS('AGG Activity_16'!G:G,'AGG Activity_16'!$A:$A,$B302)+SUMIFS('AGG Activity_EX'!G:G,'AGG Activity_EX'!$A:$A,$B302))-SUMIFS(Activity_EX!G:G,Activity_EX!$A:$A,$A302))/(SUMIFS('AGG Activity_16'!G:G,'AGG Activity_16'!$A:$A,$B302)),1)))))</f>
        <v>0</v>
      </c>
      <c r="R302" s="7">
        <f>IF(AND(R$1=2017,OR(L302="WH",L302="SH")),IF(COMBDG_Split_Tech!R302="",0,COMBDG_Split_Tech!R302),IF(R$1=2016,IF(COMBDG_Split_Tech!R302="",0,COMBDG_Split_Tech!R302),IF(COMBDG_Split_Tech!R302=1,1,IF(COMBDG_Split_Tech!R302="",0,IFERROR((COMBDG_Split_Tech!R302*(SUMIFS('AGG Activity_16'!H:H,'AGG Activity_16'!$A:$A,$B302)+SUMIFS('AGG Activity_EX'!H:H,'AGG Activity_EX'!$A:$A,$B302))-SUMIFS(Activity_EX!H:H,Activity_EX!$A:$A,$A302))/(SUMIFS('AGG Activity_16'!H:H,'AGG Activity_16'!$A:$A,$B302)),1)))))</f>
        <v>0</v>
      </c>
      <c r="S302" s="7">
        <f>IF(AND(S$1=2017,OR(M302="WH",M302="SH")),IF(COMBDG_Split_Tech!S302="",0,COMBDG_Split_Tech!S302),IF(S$1=2016,IF(COMBDG_Split_Tech!S302="",0,COMBDG_Split_Tech!S302),IF(COMBDG_Split_Tech!S302=1,1,IF(COMBDG_Split_Tech!S302="",0,IFERROR((COMBDG_Split_Tech!S302*(SUMIFS('AGG Activity_16'!I:I,'AGG Activity_16'!$A:$A,$B302)+SUMIFS('AGG Activity_EX'!I:I,'AGG Activity_EX'!$A:$A,$B302))-SUMIFS(Activity_EX!I:I,Activity_EX!$A:$A,$A302))/(SUMIFS('AGG Activity_16'!I:I,'AGG Activity_16'!$A:$A,$B302)),1)))))</f>
        <v>0</v>
      </c>
      <c r="T302" s="7">
        <f>IF(AND(T$1=2017,OR(N302="WH",N302="SH")),IF(COMBDG_Split_Tech!T302="",0,COMBDG_Split_Tech!T302),IF(T$1=2016,IF(COMBDG_Split_Tech!T302="",0,COMBDG_Split_Tech!T302),IF(COMBDG_Split_Tech!T302=1,1,IF(COMBDG_Split_Tech!T302="",0,IFERROR((COMBDG_Split_Tech!T302*(SUMIFS('AGG Activity_16'!J:J,'AGG Activity_16'!$A:$A,$B302)+SUMIFS('AGG Activity_EX'!J:J,'AGG Activity_EX'!$A:$A,$B302))-SUMIFS(Activity_EX!J:J,Activity_EX!$A:$A,$A302))/(SUMIFS('AGG Activity_16'!J:J,'AGG Activity_16'!$A:$A,$B302)),1)))))</f>
        <v>0</v>
      </c>
      <c r="U302" s="7">
        <f>IF(AND(U$1=2017,OR(O302="WH",O302="SH")),IF(COMBDG_Split_Tech!U302="",0,COMBDG_Split_Tech!U302),IF(U$1=2016,IF(COMBDG_Split_Tech!U302="",0,COMBDG_Split_Tech!U302),IF(COMBDG_Split_Tech!U302=1,1,IF(COMBDG_Split_Tech!U302="",0,IFERROR((COMBDG_Split_Tech!U302*(SUMIFS('AGG Activity_16'!K:K,'AGG Activity_16'!$A:$A,$B302)+SUMIFS('AGG Activity_EX'!K:K,'AGG Activity_EX'!$A:$A,$B302))-SUMIFS(Activity_EX!K:K,Activity_EX!$A:$A,$A302))/(SUMIFS('AGG Activity_16'!K:K,'AGG Activity_16'!$A:$A,$B302)),1)))))</f>
        <v>0</v>
      </c>
    </row>
    <row r="303" spans="1:21" x14ac:dyDescent="0.25">
      <c r="A303" t="str">
        <f>COMBDG_Split_Tech!A303</f>
        <v>COMBDGOFFNewAE______STDNGA</v>
      </c>
      <c r="B303" t="str">
        <f>COMBDG_Split_Tech!B303</f>
        <v>COMBDGOFFNewAE</v>
      </c>
      <c r="C303" t="str">
        <f>COMBDG_Split_Tech!C303</f>
        <v>COM</v>
      </c>
      <c r="D303" t="str">
        <f>COMBDG_Split_Tech!D303</f>
        <v>BDG</v>
      </c>
      <c r="E303" t="str">
        <f>COMBDG_Split_Tech!E303</f>
        <v>OFF</v>
      </c>
      <c r="F303" t="str">
        <f>COMBDG_Split_Tech!F303</f>
        <v>New</v>
      </c>
      <c r="G303" t="str">
        <f>COMBDG_Split_Tech!G303</f>
        <v>AE</v>
      </c>
      <c r="H303" t="str">
        <f>COMBDG_Split_Tech!H303</f>
        <v>___</v>
      </c>
      <c r="I303" t="str">
        <f>COMBDG_Split_Tech!I303</f>
        <v>___</v>
      </c>
      <c r="J303" t="str">
        <f>COMBDG_Split_Tech!J303</f>
        <v>STD</v>
      </c>
      <c r="K303" t="str">
        <f>COMBDG_Split_Tech!K303</f>
        <v>NGA</v>
      </c>
      <c r="L303" s="7">
        <f>IF(AND(L$1=2017,OR(F303="WH",F303="SH")),IF(COMBDG_Split_Tech!L303="",0,COMBDG_Split_Tech!L303),IF(L$1=2016,IF(COMBDG_Split_Tech!L303="",0,COMBDG_Split_Tech!L303),IF(COMBDG_Split_Tech!L303=1,1,IF(COMBDG_Split_Tech!L303="",0,IFERROR((COMBDG_Split_Tech!L303*(SUMIFS('AGG Activity_16'!B:B,'AGG Activity_16'!$A:$A,$B303)+SUMIFS('AGG Activity_EX'!B:B,'AGG Activity_EX'!$A:$A,$B303))-SUMIFS(Activity_EX!B:B,Activity_EX!$A:$A,$A303))/(SUMIFS('AGG Activity_16'!B:B,'AGG Activity_16'!$A:$A,$B303)),1)))))</f>
        <v>0</v>
      </c>
      <c r="M303" s="7">
        <f>IF(AND(M$1=2017,OR(G303="WH",G303="SH")),IF(COMBDG_Split_Tech!M303="",0,COMBDG_Split_Tech!M303),IF(M$1=2016,IF(COMBDG_Split_Tech!M303="",0,COMBDG_Split_Tech!M303),IF(COMBDG_Split_Tech!M303=1,1,IF(COMBDG_Split_Tech!M303="",0,IFERROR((COMBDG_Split_Tech!M303*(SUMIFS('AGG Activity_16'!C:C,'AGG Activity_16'!$A:$A,$B303)+SUMIFS('AGG Activity_EX'!C:C,'AGG Activity_EX'!$A:$A,$B303))-SUMIFS(Activity_EX!C:C,Activity_EX!$A:$A,$A303))/(SUMIFS('AGG Activity_16'!C:C,'AGG Activity_16'!$A:$A,$B303)),1)))))</f>
        <v>0</v>
      </c>
      <c r="N303" s="7">
        <f>IF(AND(N$1=2017,OR(H303="WH",H303="SH")),IF(COMBDG_Split_Tech!N303="",0,COMBDG_Split_Tech!N303),IF(N$1=2016,IF(COMBDG_Split_Tech!N303="",0,COMBDG_Split_Tech!N303),IF(COMBDG_Split_Tech!N303=1,1,IF(COMBDG_Split_Tech!N303="",0,IFERROR((COMBDG_Split_Tech!N303*(SUMIFS('AGG Activity_16'!D:D,'AGG Activity_16'!$A:$A,$B303)+SUMIFS('AGG Activity_EX'!D:D,'AGG Activity_EX'!$A:$A,$B303))-SUMIFS(Activity_EX!D:D,Activity_EX!$A:$A,$A303))/(SUMIFS('AGG Activity_16'!D:D,'AGG Activity_16'!$A:$A,$B303)),1)))))</f>
        <v>0</v>
      </c>
      <c r="O303" s="7">
        <f>IF(AND(O$1=2017,OR(I303="WH",I303="SH")),IF(COMBDG_Split_Tech!O303="",0,COMBDG_Split_Tech!O303),IF(O$1=2016,IF(COMBDG_Split_Tech!O303="",0,COMBDG_Split_Tech!O303),IF(COMBDG_Split_Tech!O303=1,1,IF(COMBDG_Split_Tech!O303="",0,IFERROR((COMBDG_Split_Tech!O303*(SUMIFS('AGG Activity_16'!E:E,'AGG Activity_16'!$A:$A,$B303)+SUMIFS('AGG Activity_EX'!E:E,'AGG Activity_EX'!$A:$A,$B303))-SUMIFS(Activity_EX!E:E,Activity_EX!$A:$A,$A303))/(SUMIFS('AGG Activity_16'!E:E,'AGG Activity_16'!$A:$A,$B303)),1)))))</f>
        <v>0</v>
      </c>
      <c r="P303" s="7">
        <f>IF(AND(P$1=2017,OR(J303="WH",J303="SH")),IF(COMBDG_Split_Tech!P303="",0,COMBDG_Split_Tech!P303),IF(P$1=2016,IF(COMBDG_Split_Tech!P303="",0,COMBDG_Split_Tech!P303),IF(COMBDG_Split_Tech!P303=1,1,IF(COMBDG_Split_Tech!P303="",0,IFERROR((COMBDG_Split_Tech!P303*(SUMIFS('AGG Activity_16'!F:F,'AGG Activity_16'!$A:$A,$B303)+SUMIFS('AGG Activity_EX'!F:F,'AGG Activity_EX'!$A:$A,$B303))-SUMIFS(Activity_EX!F:F,Activity_EX!$A:$A,$A303))/(SUMIFS('AGG Activity_16'!F:F,'AGG Activity_16'!$A:$A,$B303)),1)))))</f>
        <v>0</v>
      </c>
      <c r="Q303" s="7">
        <f>IF(AND(Q$1=2017,OR(K303="WH",K303="SH")),IF(COMBDG_Split_Tech!Q303="",0,COMBDG_Split_Tech!Q303),IF(Q$1=2016,IF(COMBDG_Split_Tech!Q303="",0,COMBDG_Split_Tech!Q303),IF(COMBDG_Split_Tech!Q303=1,1,IF(COMBDG_Split_Tech!Q303="",0,IFERROR((COMBDG_Split_Tech!Q303*(SUMIFS('AGG Activity_16'!G:G,'AGG Activity_16'!$A:$A,$B303)+SUMIFS('AGG Activity_EX'!G:G,'AGG Activity_EX'!$A:$A,$B303))-SUMIFS(Activity_EX!G:G,Activity_EX!$A:$A,$A303))/(SUMIFS('AGG Activity_16'!G:G,'AGG Activity_16'!$A:$A,$B303)),1)))))</f>
        <v>0</v>
      </c>
      <c r="R303" s="7">
        <f>IF(AND(R$1=2017,OR(L303="WH",L303="SH")),IF(COMBDG_Split_Tech!R303="",0,COMBDG_Split_Tech!R303),IF(R$1=2016,IF(COMBDG_Split_Tech!R303="",0,COMBDG_Split_Tech!R303),IF(COMBDG_Split_Tech!R303=1,1,IF(COMBDG_Split_Tech!R303="",0,IFERROR((COMBDG_Split_Tech!R303*(SUMIFS('AGG Activity_16'!H:H,'AGG Activity_16'!$A:$A,$B303)+SUMIFS('AGG Activity_EX'!H:H,'AGG Activity_EX'!$A:$A,$B303))-SUMIFS(Activity_EX!H:H,Activity_EX!$A:$A,$A303))/(SUMIFS('AGG Activity_16'!H:H,'AGG Activity_16'!$A:$A,$B303)),1)))))</f>
        <v>0</v>
      </c>
      <c r="S303" s="7">
        <f>IF(AND(S$1=2017,OR(M303="WH",M303="SH")),IF(COMBDG_Split_Tech!S303="",0,COMBDG_Split_Tech!S303),IF(S$1=2016,IF(COMBDG_Split_Tech!S303="",0,COMBDG_Split_Tech!S303),IF(COMBDG_Split_Tech!S303=1,1,IF(COMBDG_Split_Tech!S303="",0,IFERROR((COMBDG_Split_Tech!S303*(SUMIFS('AGG Activity_16'!I:I,'AGG Activity_16'!$A:$A,$B303)+SUMIFS('AGG Activity_EX'!I:I,'AGG Activity_EX'!$A:$A,$B303))-SUMIFS(Activity_EX!I:I,Activity_EX!$A:$A,$A303))/(SUMIFS('AGG Activity_16'!I:I,'AGG Activity_16'!$A:$A,$B303)),1)))))</f>
        <v>0</v>
      </c>
      <c r="T303" s="7">
        <f>IF(AND(T$1=2017,OR(N303="WH",N303="SH")),IF(COMBDG_Split_Tech!T303="",0,COMBDG_Split_Tech!T303),IF(T$1=2016,IF(COMBDG_Split_Tech!T303="",0,COMBDG_Split_Tech!T303),IF(COMBDG_Split_Tech!T303=1,1,IF(COMBDG_Split_Tech!T303="",0,IFERROR((COMBDG_Split_Tech!T303*(SUMIFS('AGG Activity_16'!J:J,'AGG Activity_16'!$A:$A,$B303)+SUMIFS('AGG Activity_EX'!J:J,'AGG Activity_EX'!$A:$A,$B303))-SUMIFS(Activity_EX!J:J,Activity_EX!$A:$A,$A303))/(SUMIFS('AGG Activity_16'!J:J,'AGG Activity_16'!$A:$A,$B303)),1)))))</f>
        <v>0</v>
      </c>
      <c r="U303" s="7">
        <f>IF(AND(U$1=2017,OR(O303="WH",O303="SH")),IF(COMBDG_Split_Tech!U303="",0,COMBDG_Split_Tech!U303),IF(U$1=2016,IF(COMBDG_Split_Tech!U303="",0,COMBDG_Split_Tech!U303),IF(COMBDG_Split_Tech!U303=1,1,IF(COMBDG_Split_Tech!U303="",0,IFERROR((COMBDG_Split_Tech!U303*(SUMIFS('AGG Activity_16'!K:K,'AGG Activity_16'!$A:$A,$B303)+SUMIFS('AGG Activity_EX'!K:K,'AGG Activity_EX'!$A:$A,$B303))-SUMIFS(Activity_EX!K:K,Activity_EX!$A:$A,$A303))/(SUMIFS('AGG Activity_16'!K:K,'AGG Activity_16'!$A:$A,$B303)),1)))))</f>
        <v>0</v>
      </c>
    </row>
    <row r="304" spans="1:21" x14ac:dyDescent="0.25">
      <c r="A304" t="str">
        <f>COMBDG_Split_Tech!A304</f>
        <v>COMBDGOFFNewAE______STDPRO</v>
      </c>
      <c r="B304" t="str">
        <f>COMBDG_Split_Tech!B304</f>
        <v>COMBDGOFFNewAE</v>
      </c>
      <c r="C304" t="str">
        <f>COMBDG_Split_Tech!C304</f>
        <v>COM</v>
      </c>
      <c r="D304" t="str">
        <f>COMBDG_Split_Tech!D304</f>
        <v>BDG</v>
      </c>
      <c r="E304" t="str">
        <f>COMBDG_Split_Tech!E304</f>
        <v>OFF</v>
      </c>
      <c r="F304" t="str">
        <f>COMBDG_Split_Tech!F304</f>
        <v>New</v>
      </c>
      <c r="G304" t="str">
        <f>COMBDG_Split_Tech!G304</f>
        <v>AE</v>
      </c>
      <c r="H304" t="str">
        <f>COMBDG_Split_Tech!H304</f>
        <v>___</v>
      </c>
      <c r="I304" t="str">
        <f>COMBDG_Split_Tech!I304</f>
        <v>___</v>
      </c>
      <c r="J304" t="str">
        <f>COMBDG_Split_Tech!J304</f>
        <v>STD</v>
      </c>
      <c r="K304" t="str">
        <f>COMBDG_Split_Tech!K304</f>
        <v>PRO</v>
      </c>
      <c r="L304" s="7">
        <f>IF(AND(L$1=2017,OR(F304="WH",F304="SH")),IF(COMBDG_Split_Tech!L304="",0,COMBDG_Split_Tech!L304),IF(L$1=2016,IF(COMBDG_Split_Tech!L304="",0,COMBDG_Split_Tech!L304),IF(COMBDG_Split_Tech!L304=1,1,IF(COMBDG_Split_Tech!L304="",0,IFERROR((COMBDG_Split_Tech!L304*(SUMIFS('AGG Activity_16'!B:B,'AGG Activity_16'!$A:$A,$B304)+SUMIFS('AGG Activity_EX'!B:B,'AGG Activity_EX'!$A:$A,$B304))-SUMIFS(Activity_EX!B:B,Activity_EX!$A:$A,$A304))/(SUMIFS('AGG Activity_16'!B:B,'AGG Activity_16'!$A:$A,$B304)),1)))))</f>
        <v>0</v>
      </c>
      <c r="M304" s="7">
        <f>IF(AND(M$1=2017,OR(G304="WH",G304="SH")),IF(COMBDG_Split_Tech!M304="",0,COMBDG_Split_Tech!M304),IF(M$1=2016,IF(COMBDG_Split_Tech!M304="",0,COMBDG_Split_Tech!M304),IF(COMBDG_Split_Tech!M304=1,1,IF(COMBDG_Split_Tech!M304="",0,IFERROR((COMBDG_Split_Tech!M304*(SUMIFS('AGG Activity_16'!C:C,'AGG Activity_16'!$A:$A,$B304)+SUMIFS('AGG Activity_EX'!C:C,'AGG Activity_EX'!$A:$A,$B304))-SUMIFS(Activity_EX!C:C,Activity_EX!$A:$A,$A304))/(SUMIFS('AGG Activity_16'!C:C,'AGG Activity_16'!$A:$A,$B304)),1)))))</f>
        <v>0</v>
      </c>
      <c r="N304" s="7">
        <f>IF(AND(N$1=2017,OR(H304="WH",H304="SH")),IF(COMBDG_Split_Tech!N304="",0,COMBDG_Split_Tech!N304),IF(N$1=2016,IF(COMBDG_Split_Tech!N304="",0,COMBDG_Split_Tech!N304),IF(COMBDG_Split_Tech!N304=1,1,IF(COMBDG_Split_Tech!N304="",0,IFERROR((COMBDG_Split_Tech!N304*(SUMIFS('AGG Activity_16'!D:D,'AGG Activity_16'!$A:$A,$B304)+SUMIFS('AGG Activity_EX'!D:D,'AGG Activity_EX'!$A:$A,$B304))-SUMIFS(Activity_EX!D:D,Activity_EX!$A:$A,$A304))/(SUMIFS('AGG Activity_16'!D:D,'AGG Activity_16'!$A:$A,$B304)),1)))))</f>
        <v>0</v>
      </c>
      <c r="O304" s="7">
        <f>IF(AND(O$1=2017,OR(I304="WH",I304="SH")),IF(COMBDG_Split_Tech!O304="",0,COMBDG_Split_Tech!O304),IF(O$1=2016,IF(COMBDG_Split_Tech!O304="",0,COMBDG_Split_Tech!O304),IF(COMBDG_Split_Tech!O304=1,1,IF(COMBDG_Split_Tech!O304="",0,IFERROR((COMBDG_Split_Tech!O304*(SUMIFS('AGG Activity_16'!E:E,'AGG Activity_16'!$A:$A,$B304)+SUMIFS('AGG Activity_EX'!E:E,'AGG Activity_EX'!$A:$A,$B304))-SUMIFS(Activity_EX!E:E,Activity_EX!$A:$A,$A304))/(SUMIFS('AGG Activity_16'!E:E,'AGG Activity_16'!$A:$A,$B304)),1)))))</f>
        <v>0</v>
      </c>
      <c r="P304" s="7">
        <f>IF(AND(P$1=2017,OR(J304="WH",J304="SH")),IF(COMBDG_Split_Tech!P304="",0,COMBDG_Split_Tech!P304),IF(P$1=2016,IF(COMBDG_Split_Tech!P304="",0,COMBDG_Split_Tech!P304),IF(COMBDG_Split_Tech!P304=1,1,IF(COMBDG_Split_Tech!P304="",0,IFERROR((COMBDG_Split_Tech!P304*(SUMIFS('AGG Activity_16'!F:F,'AGG Activity_16'!$A:$A,$B304)+SUMIFS('AGG Activity_EX'!F:F,'AGG Activity_EX'!$A:$A,$B304))-SUMIFS(Activity_EX!F:F,Activity_EX!$A:$A,$A304))/(SUMIFS('AGG Activity_16'!F:F,'AGG Activity_16'!$A:$A,$B304)),1)))))</f>
        <v>0</v>
      </c>
      <c r="Q304" s="7">
        <f>IF(AND(Q$1=2017,OR(K304="WH",K304="SH")),IF(COMBDG_Split_Tech!Q304="",0,COMBDG_Split_Tech!Q304),IF(Q$1=2016,IF(COMBDG_Split_Tech!Q304="",0,COMBDG_Split_Tech!Q304),IF(COMBDG_Split_Tech!Q304=1,1,IF(COMBDG_Split_Tech!Q304="",0,IFERROR((COMBDG_Split_Tech!Q304*(SUMIFS('AGG Activity_16'!G:G,'AGG Activity_16'!$A:$A,$B304)+SUMIFS('AGG Activity_EX'!G:G,'AGG Activity_EX'!$A:$A,$B304))-SUMIFS(Activity_EX!G:G,Activity_EX!$A:$A,$A304))/(SUMIFS('AGG Activity_16'!G:G,'AGG Activity_16'!$A:$A,$B304)),1)))))</f>
        <v>0</v>
      </c>
      <c r="R304" s="7">
        <f>IF(AND(R$1=2017,OR(L304="WH",L304="SH")),IF(COMBDG_Split_Tech!R304="",0,COMBDG_Split_Tech!R304),IF(R$1=2016,IF(COMBDG_Split_Tech!R304="",0,COMBDG_Split_Tech!R304),IF(COMBDG_Split_Tech!R304=1,1,IF(COMBDG_Split_Tech!R304="",0,IFERROR((COMBDG_Split_Tech!R304*(SUMIFS('AGG Activity_16'!H:H,'AGG Activity_16'!$A:$A,$B304)+SUMIFS('AGG Activity_EX'!H:H,'AGG Activity_EX'!$A:$A,$B304))-SUMIFS(Activity_EX!H:H,Activity_EX!$A:$A,$A304))/(SUMIFS('AGG Activity_16'!H:H,'AGG Activity_16'!$A:$A,$B304)),1)))))</f>
        <v>0</v>
      </c>
      <c r="S304" s="7">
        <f>IF(AND(S$1=2017,OR(M304="WH",M304="SH")),IF(COMBDG_Split_Tech!S304="",0,COMBDG_Split_Tech!S304),IF(S$1=2016,IF(COMBDG_Split_Tech!S304="",0,COMBDG_Split_Tech!S304),IF(COMBDG_Split_Tech!S304=1,1,IF(COMBDG_Split_Tech!S304="",0,IFERROR((COMBDG_Split_Tech!S304*(SUMIFS('AGG Activity_16'!I:I,'AGG Activity_16'!$A:$A,$B304)+SUMIFS('AGG Activity_EX'!I:I,'AGG Activity_EX'!$A:$A,$B304))-SUMIFS(Activity_EX!I:I,Activity_EX!$A:$A,$A304))/(SUMIFS('AGG Activity_16'!I:I,'AGG Activity_16'!$A:$A,$B304)),1)))))</f>
        <v>0</v>
      </c>
      <c r="T304" s="7">
        <f>IF(AND(T$1=2017,OR(N304="WH",N304="SH")),IF(COMBDG_Split_Tech!T304="",0,COMBDG_Split_Tech!T304),IF(T$1=2016,IF(COMBDG_Split_Tech!T304="",0,COMBDG_Split_Tech!T304),IF(COMBDG_Split_Tech!T304=1,1,IF(COMBDG_Split_Tech!T304="",0,IFERROR((COMBDG_Split_Tech!T304*(SUMIFS('AGG Activity_16'!J:J,'AGG Activity_16'!$A:$A,$B304)+SUMIFS('AGG Activity_EX'!J:J,'AGG Activity_EX'!$A:$A,$B304))-SUMIFS(Activity_EX!J:J,Activity_EX!$A:$A,$A304))/(SUMIFS('AGG Activity_16'!J:J,'AGG Activity_16'!$A:$A,$B304)),1)))))</f>
        <v>0</v>
      </c>
      <c r="U304" s="7">
        <f>IF(AND(U$1=2017,OR(O304="WH",O304="SH")),IF(COMBDG_Split_Tech!U304="",0,COMBDG_Split_Tech!U304),IF(U$1=2016,IF(COMBDG_Split_Tech!U304="",0,COMBDG_Split_Tech!U304),IF(COMBDG_Split_Tech!U304=1,1,IF(COMBDG_Split_Tech!U304="",0,IFERROR((COMBDG_Split_Tech!U304*(SUMIFS('AGG Activity_16'!K:K,'AGG Activity_16'!$A:$A,$B304)+SUMIFS('AGG Activity_EX'!K:K,'AGG Activity_EX'!$A:$A,$B304))-SUMIFS(Activity_EX!K:K,Activity_EX!$A:$A,$A304))/(SUMIFS('AGG Activity_16'!K:K,'AGG Activity_16'!$A:$A,$B304)),1)))))</f>
        <v>0</v>
      </c>
    </row>
    <row r="305" spans="1:21" x14ac:dyDescent="0.25">
      <c r="A305" t="str">
        <f>COMBDG_Split_Tech!A305</f>
        <v>COMBDGOFFNewAM______STDELC</v>
      </c>
      <c r="B305" t="str">
        <f>COMBDG_Split_Tech!B305</f>
        <v>COMBDGOFFNewAM</v>
      </c>
      <c r="C305" t="str">
        <f>COMBDG_Split_Tech!C305</f>
        <v>COM</v>
      </c>
      <c r="D305" t="str">
        <f>COMBDG_Split_Tech!D305</f>
        <v>BDG</v>
      </c>
      <c r="E305" t="str">
        <f>COMBDG_Split_Tech!E305</f>
        <v>OFF</v>
      </c>
      <c r="F305" t="str">
        <f>COMBDG_Split_Tech!F305</f>
        <v>New</v>
      </c>
      <c r="G305" t="str">
        <f>COMBDG_Split_Tech!G305</f>
        <v>AM</v>
      </c>
      <c r="H305" t="str">
        <f>COMBDG_Split_Tech!H305</f>
        <v>___</v>
      </c>
      <c r="I305" t="str">
        <f>COMBDG_Split_Tech!I305</f>
        <v>___</v>
      </c>
      <c r="J305" t="str">
        <f>COMBDG_Split_Tech!J305</f>
        <v>STD</v>
      </c>
      <c r="K305" t="str">
        <f>COMBDG_Split_Tech!K305</f>
        <v>ELC</v>
      </c>
      <c r="L305" s="7">
        <f>IF(AND(L$1=2017,OR(F305="WH",F305="SH")),IF(COMBDG_Split_Tech!L305="",0,COMBDG_Split_Tech!L305),IF(L$1=2016,IF(COMBDG_Split_Tech!L305="",0,COMBDG_Split_Tech!L305),IF(COMBDG_Split_Tech!L305=1,1,IF(COMBDG_Split_Tech!L305="",0,IFERROR((COMBDG_Split_Tech!L305*(SUMIFS('AGG Activity_16'!B:B,'AGG Activity_16'!$A:$A,$B305)+SUMIFS('AGG Activity_EX'!B:B,'AGG Activity_EX'!$A:$A,$B305))-SUMIFS(Activity_EX!B:B,Activity_EX!$A:$A,$A305))/(SUMIFS('AGG Activity_16'!B:B,'AGG Activity_16'!$A:$A,$B305)),1)))))</f>
        <v>0</v>
      </c>
      <c r="M305" s="7">
        <f>IF(AND(M$1=2017,OR(G305="WH",G305="SH")),IF(COMBDG_Split_Tech!M305="",0,COMBDG_Split_Tech!M305),IF(M$1=2016,IF(COMBDG_Split_Tech!M305="",0,COMBDG_Split_Tech!M305),IF(COMBDG_Split_Tech!M305=1,1,IF(COMBDG_Split_Tech!M305="",0,IFERROR((COMBDG_Split_Tech!M305*(SUMIFS('AGG Activity_16'!C:C,'AGG Activity_16'!$A:$A,$B305)+SUMIFS('AGG Activity_EX'!C:C,'AGG Activity_EX'!$A:$A,$B305))-SUMIFS(Activity_EX!C:C,Activity_EX!$A:$A,$A305))/(SUMIFS('AGG Activity_16'!C:C,'AGG Activity_16'!$A:$A,$B305)),1)))))</f>
        <v>0</v>
      </c>
      <c r="N305" s="7">
        <f>IF(AND(N$1=2017,OR(H305="WH",H305="SH")),IF(COMBDG_Split_Tech!N305="",0,COMBDG_Split_Tech!N305),IF(N$1=2016,IF(COMBDG_Split_Tech!N305="",0,COMBDG_Split_Tech!N305),IF(COMBDG_Split_Tech!N305=1,1,IF(COMBDG_Split_Tech!N305="",0,IFERROR((COMBDG_Split_Tech!N305*(SUMIFS('AGG Activity_16'!D:D,'AGG Activity_16'!$A:$A,$B305)+SUMIFS('AGG Activity_EX'!D:D,'AGG Activity_EX'!$A:$A,$B305))-SUMIFS(Activity_EX!D:D,Activity_EX!$A:$A,$A305))/(SUMIFS('AGG Activity_16'!D:D,'AGG Activity_16'!$A:$A,$B305)),1)))))</f>
        <v>0</v>
      </c>
      <c r="O305" s="7">
        <f>IF(AND(O$1=2017,OR(I305="WH",I305="SH")),IF(COMBDG_Split_Tech!O305="",0,COMBDG_Split_Tech!O305),IF(O$1=2016,IF(COMBDG_Split_Tech!O305="",0,COMBDG_Split_Tech!O305),IF(COMBDG_Split_Tech!O305=1,1,IF(COMBDG_Split_Tech!O305="",0,IFERROR((COMBDG_Split_Tech!O305*(SUMIFS('AGG Activity_16'!E:E,'AGG Activity_16'!$A:$A,$B305)+SUMIFS('AGG Activity_EX'!E:E,'AGG Activity_EX'!$A:$A,$B305))-SUMIFS(Activity_EX!E:E,Activity_EX!$A:$A,$A305))/(SUMIFS('AGG Activity_16'!E:E,'AGG Activity_16'!$A:$A,$B305)),1)))))</f>
        <v>0</v>
      </c>
      <c r="P305" s="7">
        <f>IF(AND(P$1=2017,OR(J305="WH",J305="SH")),IF(COMBDG_Split_Tech!P305="",0,COMBDG_Split_Tech!P305),IF(P$1=2016,IF(COMBDG_Split_Tech!P305="",0,COMBDG_Split_Tech!P305),IF(COMBDG_Split_Tech!P305=1,1,IF(COMBDG_Split_Tech!P305="",0,IFERROR((COMBDG_Split_Tech!P305*(SUMIFS('AGG Activity_16'!F:F,'AGG Activity_16'!$A:$A,$B305)+SUMIFS('AGG Activity_EX'!F:F,'AGG Activity_EX'!$A:$A,$B305))-SUMIFS(Activity_EX!F:F,Activity_EX!$A:$A,$A305))/(SUMIFS('AGG Activity_16'!F:F,'AGG Activity_16'!$A:$A,$B305)),1)))))</f>
        <v>0</v>
      </c>
      <c r="Q305" s="7">
        <f>IF(AND(Q$1=2017,OR(K305="WH",K305="SH")),IF(COMBDG_Split_Tech!Q305="",0,COMBDG_Split_Tech!Q305),IF(Q$1=2016,IF(COMBDG_Split_Tech!Q305="",0,COMBDG_Split_Tech!Q305),IF(COMBDG_Split_Tech!Q305=1,1,IF(COMBDG_Split_Tech!Q305="",0,IFERROR((COMBDG_Split_Tech!Q305*(SUMIFS('AGG Activity_16'!G:G,'AGG Activity_16'!$A:$A,$B305)+SUMIFS('AGG Activity_EX'!G:G,'AGG Activity_EX'!$A:$A,$B305))-SUMIFS(Activity_EX!G:G,Activity_EX!$A:$A,$A305))/(SUMIFS('AGG Activity_16'!G:G,'AGG Activity_16'!$A:$A,$B305)),1)))))</f>
        <v>0</v>
      </c>
      <c r="R305" s="7">
        <f>IF(AND(R$1=2017,OR(L305="WH",L305="SH")),IF(COMBDG_Split_Tech!R305="",0,COMBDG_Split_Tech!R305),IF(R$1=2016,IF(COMBDG_Split_Tech!R305="",0,COMBDG_Split_Tech!R305),IF(COMBDG_Split_Tech!R305=1,1,IF(COMBDG_Split_Tech!R305="",0,IFERROR((COMBDG_Split_Tech!R305*(SUMIFS('AGG Activity_16'!H:H,'AGG Activity_16'!$A:$A,$B305)+SUMIFS('AGG Activity_EX'!H:H,'AGG Activity_EX'!$A:$A,$B305))-SUMIFS(Activity_EX!H:H,Activity_EX!$A:$A,$A305))/(SUMIFS('AGG Activity_16'!H:H,'AGG Activity_16'!$A:$A,$B305)),1)))))</f>
        <v>0</v>
      </c>
      <c r="S305" s="7">
        <f>IF(AND(S$1=2017,OR(M305="WH",M305="SH")),IF(COMBDG_Split_Tech!S305="",0,COMBDG_Split_Tech!S305),IF(S$1=2016,IF(COMBDG_Split_Tech!S305="",0,COMBDG_Split_Tech!S305),IF(COMBDG_Split_Tech!S305=1,1,IF(COMBDG_Split_Tech!S305="",0,IFERROR((COMBDG_Split_Tech!S305*(SUMIFS('AGG Activity_16'!I:I,'AGG Activity_16'!$A:$A,$B305)+SUMIFS('AGG Activity_EX'!I:I,'AGG Activity_EX'!$A:$A,$B305))-SUMIFS(Activity_EX!I:I,Activity_EX!$A:$A,$A305))/(SUMIFS('AGG Activity_16'!I:I,'AGG Activity_16'!$A:$A,$B305)),1)))))</f>
        <v>0</v>
      </c>
      <c r="T305" s="7">
        <f>IF(AND(T$1=2017,OR(N305="WH",N305="SH")),IF(COMBDG_Split_Tech!T305="",0,COMBDG_Split_Tech!T305),IF(T$1=2016,IF(COMBDG_Split_Tech!T305="",0,COMBDG_Split_Tech!T305),IF(COMBDG_Split_Tech!T305=1,1,IF(COMBDG_Split_Tech!T305="",0,IFERROR((COMBDG_Split_Tech!T305*(SUMIFS('AGG Activity_16'!J:J,'AGG Activity_16'!$A:$A,$B305)+SUMIFS('AGG Activity_EX'!J:J,'AGG Activity_EX'!$A:$A,$B305))-SUMIFS(Activity_EX!J:J,Activity_EX!$A:$A,$A305))/(SUMIFS('AGG Activity_16'!J:J,'AGG Activity_16'!$A:$A,$B305)),1)))))</f>
        <v>0</v>
      </c>
      <c r="U305" s="7">
        <f>IF(AND(U$1=2017,OR(O305="WH",O305="SH")),IF(COMBDG_Split_Tech!U305="",0,COMBDG_Split_Tech!U305),IF(U$1=2016,IF(COMBDG_Split_Tech!U305="",0,COMBDG_Split_Tech!U305),IF(COMBDG_Split_Tech!U305=1,1,IF(COMBDG_Split_Tech!U305="",0,IFERROR((COMBDG_Split_Tech!U305*(SUMIFS('AGG Activity_16'!K:K,'AGG Activity_16'!$A:$A,$B305)+SUMIFS('AGG Activity_EX'!K:K,'AGG Activity_EX'!$A:$A,$B305))-SUMIFS(Activity_EX!K:K,Activity_EX!$A:$A,$A305))/(SUMIFS('AGG Activity_16'!K:K,'AGG Activity_16'!$A:$A,$B305)),1)))))</f>
        <v>0</v>
      </c>
    </row>
    <row r="306" spans="1:21" x14ac:dyDescent="0.25">
      <c r="A306" t="str">
        <f>COMBDG_Split_Tech!A306</f>
        <v>COMBDGOFFNewLIFLC___STDELC</v>
      </c>
      <c r="B306" t="str">
        <f>COMBDG_Split_Tech!B306</f>
        <v>COMBDGOFFNewLI</v>
      </c>
      <c r="C306" t="str">
        <f>COMBDG_Split_Tech!C306</f>
        <v>COM</v>
      </c>
      <c r="D306" t="str">
        <f>COMBDG_Split_Tech!D306</f>
        <v>BDG</v>
      </c>
      <c r="E306" t="str">
        <f>COMBDG_Split_Tech!E306</f>
        <v>OFF</v>
      </c>
      <c r="F306" t="str">
        <f>COMBDG_Split_Tech!F306</f>
        <v>New</v>
      </c>
      <c r="G306" t="str">
        <f>COMBDG_Split_Tech!G306</f>
        <v>LI</v>
      </c>
      <c r="H306" t="str">
        <f>COMBDG_Split_Tech!H306</f>
        <v>FLC</v>
      </c>
      <c r="I306" t="str">
        <f>COMBDG_Split_Tech!I306</f>
        <v>___</v>
      </c>
      <c r="J306" t="str">
        <f>COMBDG_Split_Tech!J306</f>
        <v>STD</v>
      </c>
      <c r="K306" t="str">
        <f>COMBDG_Split_Tech!K306</f>
        <v>ELC</v>
      </c>
      <c r="L306" s="7">
        <f>IF(AND(L$1=2017,OR(F306="WH",F306="SH")),IF(COMBDG_Split_Tech!L306="",0,COMBDG_Split_Tech!L306),IF(L$1=2016,IF(COMBDG_Split_Tech!L306="",0,COMBDG_Split_Tech!L306),IF(COMBDG_Split_Tech!L306=1,1,IF(COMBDG_Split_Tech!L306="",0,IFERROR((COMBDG_Split_Tech!L306*(SUMIFS('AGG Activity_16'!B:B,'AGG Activity_16'!$A:$A,$B306)+SUMIFS('AGG Activity_EX'!B:B,'AGG Activity_EX'!$A:$A,$B306))-SUMIFS(Activity_EX!B:B,Activity_EX!$A:$A,$A306))/(SUMIFS('AGG Activity_16'!B:B,'AGG Activity_16'!$A:$A,$B306)),1)))))</f>
        <v>0</v>
      </c>
      <c r="M306" s="7">
        <f>IF(AND(M$1=2017,OR(G306="WH",G306="SH")),IF(COMBDG_Split_Tech!M306="",0,COMBDG_Split_Tech!M306),IF(M$1=2016,IF(COMBDG_Split_Tech!M306="",0,COMBDG_Split_Tech!M306),IF(COMBDG_Split_Tech!M306=1,1,IF(COMBDG_Split_Tech!M306="",0,IFERROR((COMBDG_Split_Tech!M306*(SUMIFS('AGG Activity_16'!C:C,'AGG Activity_16'!$A:$A,$B306)+SUMIFS('AGG Activity_EX'!C:C,'AGG Activity_EX'!$A:$A,$B306))-SUMIFS(Activity_EX!C:C,Activity_EX!$A:$A,$A306))/(SUMIFS('AGG Activity_16'!C:C,'AGG Activity_16'!$A:$A,$B306)),1)))))</f>
        <v>0</v>
      </c>
      <c r="N306" s="7">
        <f>IF(AND(N$1=2017,OR(H306="WH",H306="SH")),IF(COMBDG_Split_Tech!N306="",0,COMBDG_Split_Tech!N306),IF(N$1=2016,IF(COMBDG_Split_Tech!N306="",0,COMBDG_Split_Tech!N306),IF(COMBDG_Split_Tech!N306=1,1,IF(COMBDG_Split_Tech!N306="",0,IFERROR((COMBDG_Split_Tech!N306*(SUMIFS('AGG Activity_16'!D:D,'AGG Activity_16'!$A:$A,$B306)+SUMIFS('AGG Activity_EX'!D:D,'AGG Activity_EX'!$A:$A,$B306))-SUMIFS(Activity_EX!D:D,Activity_EX!$A:$A,$A306))/(SUMIFS('AGG Activity_16'!D:D,'AGG Activity_16'!$A:$A,$B306)),1)))))</f>
        <v>0</v>
      </c>
      <c r="O306" s="7">
        <f>IF(AND(O$1=2017,OR(I306="WH",I306="SH")),IF(COMBDG_Split_Tech!O306="",0,COMBDG_Split_Tech!O306),IF(O$1=2016,IF(COMBDG_Split_Tech!O306="",0,COMBDG_Split_Tech!O306),IF(COMBDG_Split_Tech!O306=1,1,IF(COMBDG_Split_Tech!O306="",0,IFERROR((COMBDG_Split_Tech!O306*(SUMIFS('AGG Activity_16'!E:E,'AGG Activity_16'!$A:$A,$B306)+SUMIFS('AGG Activity_EX'!E:E,'AGG Activity_EX'!$A:$A,$B306))-SUMIFS(Activity_EX!E:E,Activity_EX!$A:$A,$A306))/(SUMIFS('AGG Activity_16'!E:E,'AGG Activity_16'!$A:$A,$B306)),1)))))</f>
        <v>0</v>
      </c>
      <c r="P306" s="7">
        <f>IF(AND(P$1=2017,OR(J306="WH",J306="SH")),IF(COMBDG_Split_Tech!P306="",0,COMBDG_Split_Tech!P306),IF(P$1=2016,IF(COMBDG_Split_Tech!P306="",0,COMBDG_Split_Tech!P306),IF(COMBDG_Split_Tech!P306=1,1,IF(COMBDG_Split_Tech!P306="",0,IFERROR((COMBDG_Split_Tech!P306*(SUMIFS('AGG Activity_16'!F:F,'AGG Activity_16'!$A:$A,$B306)+SUMIFS('AGG Activity_EX'!F:F,'AGG Activity_EX'!$A:$A,$B306))-SUMIFS(Activity_EX!F:F,Activity_EX!$A:$A,$A306))/(SUMIFS('AGG Activity_16'!F:F,'AGG Activity_16'!$A:$A,$B306)),1)))))</f>
        <v>0</v>
      </c>
      <c r="Q306" s="7">
        <f>IF(AND(Q$1=2017,OR(K306="WH",K306="SH")),IF(COMBDG_Split_Tech!Q306="",0,COMBDG_Split_Tech!Q306),IF(Q$1=2016,IF(COMBDG_Split_Tech!Q306="",0,COMBDG_Split_Tech!Q306),IF(COMBDG_Split_Tech!Q306=1,1,IF(COMBDG_Split_Tech!Q306="",0,IFERROR((COMBDG_Split_Tech!Q306*(SUMIFS('AGG Activity_16'!G:G,'AGG Activity_16'!$A:$A,$B306)+SUMIFS('AGG Activity_EX'!G:G,'AGG Activity_EX'!$A:$A,$B306))-SUMIFS(Activity_EX!G:G,Activity_EX!$A:$A,$A306))/(SUMIFS('AGG Activity_16'!G:G,'AGG Activity_16'!$A:$A,$B306)),1)))))</f>
        <v>0</v>
      </c>
      <c r="R306" s="7">
        <f>IF(AND(R$1=2017,OR(L306="WH",L306="SH")),IF(COMBDG_Split_Tech!R306="",0,COMBDG_Split_Tech!R306),IF(R$1=2016,IF(COMBDG_Split_Tech!R306="",0,COMBDG_Split_Tech!R306),IF(COMBDG_Split_Tech!R306=1,1,IF(COMBDG_Split_Tech!R306="",0,IFERROR((COMBDG_Split_Tech!R306*(SUMIFS('AGG Activity_16'!H:H,'AGG Activity_16'!$A:$A,$B306)+SUMIFS('AGG Activity_EX'!H:H,'AGG Activity_EX'!$A:$A,$B306))-SUMIFS(Activity_EX!H:H,Activity_EX!$A:$A,$A306))/(SUMIFS('AGG Activity_16'!H:H,'AGG Activity_16'!$A:$A,$B306)),1)))))</f>
        <v>0</v>
      </c>
      <c r="S306" s="7">
        <f>IF(AND(S$1=2017,OR(M306="WH",M306="SH")),IF(COMBDG_Split_Tech!S306="",0,COMBDG_Split_Tech!S306),IF(S$1=2016,IF(COMBDG_Split_Tech!S306="",0,COMBDG_Split_Tech!S306),IF(COMBDG_Split_Tech!S306=1,1,IF(COMBDG_Split_Tech!S306="",0,IFERROR((COMBDG_Split_Tech!S306*(SUMIFS('AGG Activity_16'!I:I,'AGG Activity_16'!$A:$A,$B306)+SUMIFS('AGG Activity_EX'!I:I,'AGG Activity_EX'!$A:$A,$B306))-SUMIFS(Activity_EX!I:I,Activity_EX!$A:$A,$A306))/(SUMIFS('AGG Activity_16'!I:I,'AGG Activity_16'!$A:$A,$B306)),1)))))</f>
        <v>0</v>
      </c>
      <c r="T306" s="7">
        <f>IF(AND(T$1=2017,OR(N306="WH",N306="SH")),IF(COMBDG_Split_Tech!T306="",0,COMBDG_Split_Tech!T306),IF(T$1=2016,IF(COMBDG_Split_Tech!T306="",0,COMBDG_Split_Tech!T306),IF(COMBDG_Split_Tech!T306=1,1,IF(COMBDG_Split_Tech!T306="",0,IFERROR((COMBDG_Split_Tech!T306*(SUMIFS('AGG Activity_16'!J:J,'AGG Activity_16'!$A:$A,$B306)+SUMIFS('AGG Activity_EX'!J:J,'AGG Activity_EX'!$A:$A,$B306))-SUMIFS(Activity_EX!J:J,Activity_EX!$A:$A,$A306))/(SUMIFS('AGG Activity_16'!J:J,'AGG Activity_16'!$A:$A,$B306)),1)))))</f>
        <v>0</v>
      </c>
      <c r="U306" s="7">
        <f>IF(AND(U$1=2017,OR(O306="WH",O306="SH")),IF(COMBDG_Split_Tech!U306="",0,COMBDG_Split_Tech!U306),IF(U$1=2016,IF(COMBDG_Split_Tech!U306="",0,COMBDG_Split_Tech!U306),IF(COMBDG_Split_Tech!U306=1,1,IF(COMBDG_Split_Tech!U306="",0,IFERROR((COMBDG_Split_Tech!U306*(SUMIFS('AGG Activity_16'!K:K,'AGG Activity_16'!$A:$A,$B306)+SUMIFS('AGG Activity_EX'!K:K,'AGG Activity_EX'!$A:$A,$B306))-SUMIFS(Activity_EX!K:K,Activity_EX!$A:$A,$A306))/(SUMIFS('AGG Activity_16'!K:K,'AGG Activity_16'!$A:$A,$B306)),1)))))</f>
        <v>0</v>
      </c>
    </row>
    <row r="307" spans="1:21" x14ac:dyDescent="0.25">
      <c r="A307" t="str">
        <f>COMBDG_Split_Tech!A307</f>
        <v>COMBDGOFFNewLIFLU___STDELC</v>
      </c>
      <c r="B307" t="str">
        <f>COMBDG_Split_Tech!B307</f>
        <v>COMBDGOFFNewLI</v>
      </c>
      <c r="C307" t="str">
        <f>COMBDG_Split_Tech!C307</f>
        <v>COM</v>
      </c>
      <c r="D307" t="str">
        <f>COMBDG_Split_Tech!D307</f>
        <v>BDG</v>
      </c>
      <c r="E307" t="str">
        <f>COMBDG_Split_Tech!E307</f>
        <v>OFF</v>
      </c>
      <c r="F307" t="str">
        <f>COMBDG_Split_Tech!F307</f>
        <v>New</v>
      </c>
      <c r="G307" t="str">
        <f>COMBDG_Split_Tech!G307</f>
        <v>LI</v>
      </c>
      <c r="H307" t="str">
        <f>COMBDG_Split_Tech!H307</f>
        <v>FLU</v>
      </c>
      <c r="I307" t="str">
        <f>COMBDG_Split_Tech!I307</f>
        <v>___</v>
      </c>
      <c r="J307" t="str">
        <f>COMBDG_Split_Tech!J307</f>
        <v>STD</v>
      </c>
      <c r="K307" t="str">
        <f>COMBDG_Split_Tech!K307</f>
        <v>ELC</v>
      </c>
      <c r="L307" s="7">
        <f>IF(AND(L$1=2017,OR(F307="WH",F307="SH")),IF(COMBDG_Split_Tech!L307="",0,COMBDG_Split_Tech!L307),IF(L$1=2016,IF(COMBDG_Split_Tech!L307="",0,COMBDG_Split_Tech!L307),IF(COMBDG_Split_Tech!L307=1,1,IF(COMBDG_Split_Tech!L307="",0,IFERROR((COMBDG_Split_Tech!L307*(SUMIFS('AGG Activity_16'!B:B,'AGG Activity_16'!$A:$A,$B307)+SUMIFS('AGG Activity_EX'!B:B,'AGG Activity_EX'!$A:$A,$B307))-SUMIFS(Activity_EX!B:B,Activity_EX!$A:$A,$A307))/(SUMIFS('AGG Activity_16'!B:B,'AGG Activity_16'!$A:$A,$B307)),1)))))</f>
        <v>0</v>
      </c>
      <c r="M307" s="7">
        <f>IF(AND(M$1=2017,OR(G307="WH",G307="SH")),IF(COMBDG_Split_Tech!M307="",0,COMBDG_Split_Tech!M307),IF(M$1=2016,IF(COMBDG_Split_Tech!M307="",0,COMBDG_Split_Tech!M307),IF(COMBDG_Split_Tech!M307=1,1,IF(COMBDG_Split_Tech!M307="",0,IFERROR((COMBDG_Split_Tech!M307*(SUMIFS('AGG Activity_16'!C:C,'AGG Activity_16'!$A:$A,$B307)+SUMIFS('AGG Activity_EX'!C:C,'AGG Activity_EX'!$A:$A,$B307))-SUMIFS(Activity_EX!C:C,Activity_EX!$A:$A,$A307))/(SUMIFS('AGG Activity_16'!C:C,'AGG Activity_16'!$A:$A,$B307)),1)))))</f>
        <v>0</v>
      </c>
      <c r="N307" s="7">
        <f>IF(AND(N$1=2017,OR(H307="WH",H307="SH")),IF(COMBDG_Split_Tech!N307="",0,COMBDG_Split_Tech!N307),IF(N$1=2016,IF(COMBDG_Split_Tech!N307="",0,COMBDG_Split_Tech!N307),IF(COMBDG_Split_Tech!N307=1,1,IF(COMBDG_Split_Tech!N307="",0,IFERROR((COMBDG_Split_Tech!N307*(SUMIFS('AGG Activity_16'!D:D,'AGG Activity_16'!$A:$A,$B307)+SUMIFS('AGG Activity_EX'!D:D,'AGG Activity_EX'!$A:$A,$B307))-SUMIFS(Activity_EX!D:D,Activity_EX!$A:$A,$A307))/(SUMIFS('AGG Activity_16'!D:D,'AGG Activity_16'!$A:$A,$B307)),1)))))</f>
        <v>0</v>
      </c>
      <c r="O307" s="7">
        <f>IF(AND(O$1=2017,OR(I307="WH",I307="SH")),IF(COMBDG_Split_Tech!O307="",0,COMBDG_Split_Tech!O307),IF(O$1=2016,IF(COMBDG_Split_Tech!O307="",0,COMBDG_Split_Tech!O307),IF(COMBDG_Split_Tech!O307=1,1,IF(COMBDG_Split_Tech!O307="",0,IFERROR((COMBDG_Split_Tech!O307*(SUMIFS('AGG Activity_16'!E:E,'AGG Activity_16'!$A:$A,$B307)+SUMIFS('AGG Activity_EX'!E:E,'AGG Activity_EX'!$A:$A,$B307))-SUMIFS(Activity_EX!E:E,Activity_EX!$A:$A,$A307))/(SUMIFS('AGG Activity_16'!E:E,'AGG Activity_16'!$A:$A,$B307)),1)))))</f>
        <v>0</v>
      </c>
      <c r="P307" s="7">
        <f>IF(AND(P$1=2017,OR(J307="WH",J307="SH")),IF(COMBDG_Split_Tech!P307="",0,COMBDG_Split_Tech!P307),IF(P$1=2016,IF(COMBDG_Split_Tech!P307="",0,COMBDG_Split_Tech!P307),IF(COMBDG_Split_Tech!P307=1,1,IF(COMBDG_Split_Tech!P307="",0,IFERROR((COMBDG_Split_Tech!P307*(SUMIFS('AGG Activity_16'!F:F,'AGG Activity_16'!$A:$A,$B307)+SUMIFS('AGG Activity_EX'!F:F,'AGG Activity_EX'!$A:$A,$B307))-SUMIFS(Activity_EX!F:F,Activity_EX!$A:$A,$A307))/(SUMIFS('AGG Activity_16'!F:F,'AGG Activity_16'!$A:$A,$B307)),1)))))</f>
        <v>0</v>
      </c>
      <c r="Q307" s="7">
        <f>IF(AND(Q$1=2017,OR(K307="WH",K307="SH")),IF(COMBDG_Split_Tech!Q307="",0,COMBDG_Split_Tech!Q307),IF(Q$1=2016,IF(COMBDG_Split_Tech!Q307="",0,COMBDG_Split_Tech!Q307),IF(COMBDG_Split_Tech!Q307=1,1,IF(COMBDG_Split_Tech!Q307="",0,IFERROR((COMBDG_Split_Tech!Q307*(SUMIFS('AGG Activity_16'!G:G,'AGG Activity_16'!$A:$A,$B307)+SUMIFS('AGG Activity_EX'!G:G,'AGG Activity_EX'!$A:$A,$B307))-SUMIFS(Activity_EX!G:G,Activity_EX!$A:$A,$A307))/(SUMIFS('AGG Activity_16'!G:G,'AGG Activity_16'!$A:$A,$B307)),1)))))</f>
        <v>0</v>
      </c>
      <c r="R307" s="7">
        <f>IF(AND(R$1=2017,OR(L307="WH",L307="SH")),IF(COMBDG_Split_Tech!R307="",0,COMBDG_Split_Tech!R307),IF(R$1=2016,IF(COMBDG_Split_Tech!R307="",0,COMBDG_Split_Tech!R307),IF(COMBDG_Split_Tech!R307=1,1,IF(COMBDG_Split_Tech!R307="",0,IFERROR((COMBDG_Split_Tech!R307*(SUMIFS('AGG Activity_16'!H:H,'AGG Activity_16'!$A:$A,$B307)+SUMIFS('AGG Activity_EX'!H:H,'AGG Activity_EX'!$A:$A,$B307))-SUMIFS(Activity_EX!H:H,Activity_EX!$A:$A,$A307))/(SUMIFS('AGG Activity_16'!H:H,'AGG Activity_16'!$A:$A,$B307)),1)))))</f>
        <v>0</v>
      </c>
      <c r="S307" s="7">
        <f>IF(AND(S$1=2017,OR(M307="WH",M307="SH")),IF(COMBDG_Split_Tech!S307="",0,COMBDG_Split_Tech!S307),IF(S$1=2016,IF(COMBDG_Split_Tech!S307="",0,COMBDG_Split_Tech!S307),IF(COMBDG_Split_Tech!S307=1,1,IF(COMBDG_Split_Tech!S307="",0,IFERROR((COMBDG_Split_Tech!S307*(SUMIFS('AGG Activity_16'!I:I,'AGG Activity_16'!$A:$A,$B307)+SUMIFS('AGG Activity_EX'!I:I,'AGG Activity_EX'!$A:$A,$B307))-SUMIFS(Activity_EX!I:I,Activity_EX!$A:$A,$A307))/(SUMIFS('AGG Activity_16'!I:I,'AGG Activity_16'!$A:$A,$B307)),1)))))</f>
        <v>0</v>
      </c>
      <c r="T307" s="7">
        <f>IF(AND(T$1=2017,OR(N307="WH",N307="SH")),IF(COMBDG_Split_Tech!T307="",0,COMBDG_Split_Tech!T307),IF(T$1=2016,IF(COMBDG_Split_Tech!T307="",0,COMBDG_Split_Tech!T307),IF(COMBDG_Split_Tech!T307=1,1,IF(COMBDG_Split_Tech!T307="",0,IFERROR((COMBDG_Split_Tech!T307*(SUMIFS('AGG Activity_16'!J:J,'AGG Activity_16'!$A:$A,$B307)+SUMIFS('AGG Activity_EX'!J:J,'AGG Activity_EX'!$A:$A,$B307))-SUMIFS(Activity_EX!J:J,Activity_EX!$A:$A,$A307))/(SUMIFS('AGG Activity_16'!J:J,'AGG Activity_16'!$A:$A,$B307)),1)))))</f>
        <v>0</v>
      </c>
      <c r="U307" s="7">
        <f>IF(AND(U$1=2017,OR(O307="WH",O307="SH")),IF(COMBDG_Split_Tech!U307="",0,COMBDG_Split_Tech!U307),IF(U$1=2016,IF(COMBDG_Split_Tech!U307="",0,COMBDG_Split_Tech!U307),IF(COMBDG_Split_Tech!U307=1,1,IF(COMBDG_Split_Tech!U307="",0,IFERROR((COMBDG_Split_Tech!U307*(SUMIFS('AGG Activity_16'!K:K,'AGG Activity_16'!$A:$A,$B307)+SUMIFS('AGG Activity_EX'!K:K,'AGG Activity_EX'!$A:$A,$B307))-SUMIFS(Activity_EX!K:K,Activity_EX!$A:$A,$A307))/(SUMIFS('AGG Activity_16'!K:K,'AGG Activity_16'!$A:$A,$B307)),1)))))</f>
        <v>0</v>
      </c>
    </row>
    <row r="308" spans="1:21" x14ac:dyDescent="0.25">
      <c r="A308" t="str">
        <f>COMBDG_Split_Tech!A308</f>
        <v>COMBDGOFFNewLIHAL___STDELC</v>
      </c>
      <c r="B308" t="str">
        <f>COMBDG_Split_Tech!B308</f>
        <v>COMBDGOFFNewLI</v>
      </c>
      <c r="C308" t="str">
        <f>COMBDG_Split_Tech!C308</f>
        <v>COM</v>
      </c>
      <c r="D308" t="str">
        <f>COMBDG_Split_Tech!D308</f>
        <v>BDG</v>
      </c>
      <c r="E308" t="str">
        <f>COMBDG_Split_Tech!E308</f>
        <v>OFF</v>
      </c>
      <c r="F308" t="str">
        <f>COMBDG_Split_Tech!F308</f>
        <v>New</v>
      </c>
      <c r="G308" t="str">
        <f>COMBDG_Split_Tech!G308</f>
        <v>LI</v>
      </c>
      <c r="H308" t="str">
        <f>COMBDG_Split_Tech!H308</f>
        <v>HAL</v>
      </c>
      <c r="I308" t="str">
        <f>COMBDG_Split_Tech!I308</f>
        <v>___</v>
      </c>
      <c r="J308" t="str">
        <f>COMBDG_Split_Tech!J308</f>
        <v>STD</v>
      </c>
      <c r="K308" t="str">
        <f>COMBDG_Split_Tech!K308</f>
        <v>ELC</v>
      </c>
      <c r="L308" s="7">
        <f>IF(AND(L$1=2017,OR(F308="WH",F308="SH")),IF(COMBDG_Split_Tech!L308="",0,COMBDG_Split_Tech!L308),IF(L$1=2016,IF(COMBDG_Split_Tech!L308="",0,COMBDG_Split_Tech!L308),IF(COMBDG_Split_Tech!L308=1,1,IF(COMBDG_Split_Tech!L308="",0,IFERROR((COMBDG_Split_Tech!L308*(SUMIFS('AGG Activity_16'!B:B,'AGG Activity_16'!$A:$A,$B308)+SUMIFS('AGG Activity_EX'!B:B,'AGG Activity_EX'!$A:$A,$B308))-SUMIFS(Activity_EX!B:B,Activity_EX!$A:$A,$A308))/(SUMIFS('AGG Activity_16'!B:B,'AGG Activity_16'!$A:$A,$B308)),1)))))</f>
        <v>0</v>
      </c>
      <c r="M308" s="7">
        <f>IF(AND(M$1=2017,OR(G308="WH",G308="SH")),IF(COMBDG_Split_Tech!M308="",0,COMBDG_Split_Tech!M308),IF(M$1=2016,IF(COMBDG_Split_Tech!M308="",0,COMBDG_Split_Tech!M308),IF(COMBDG_Split_Tech!M308=1,1,IF(COMBDG_Split_Tech!M308="",0,IFERROR((COMBDG_Split_Tech!M308*(SUMIFS('AGG Activity_16'!C:C,'AGG Activity_16'!$A:$A,$B308)+SUMIFS('AGG Activity_EX'!C:C,'AGG Activity_EX'!$A:$A,$B308))-SUMIFS(Activity_EX!C:C,Activity_EX!$A:$A,$A308))/(SUMIFS('AGG Activity_16'!C:C,'AGG Activity_16'!$A:$A,$B308)),1)))))</f>
        <v>0</v>
      </c>
      <c r="N308" s="7">
        <f>IF(AND(N$1=2017,OR(H308="WH",H308="SH")),IF(COMBDG_Split_Tech!N308="",0,COMBDG_Split_Tech!N308),IF(N$1=2016,IF(COMBDG_Split_Tech!N308="",0,COMBDG_Split_Tech!N308),IF(COMBDG_Split_Tech!N308=1,1,IF(COMBDG_Split_Tech!N308="",0,IFERROR((COMBDG_Split_Tech!N308*(SUMIFS('AGG Activity_16'!D:D,'AGG Activity_16'!$A:$A,$B308)+SUMIFS('AGG Activity_EX'!D:D,'AGG Activity_EX'!$A:$A,$B308))-SUMIFS(Activity_EX!D:D,Activity_EX!$A:$A,$A308))/(SUMIFS('AGG Activity_16'!D:D,'AGG Activity_16'!$A:$A,$B308)),1)))))</f>
        <v>0</v>
      </c>
      <c r="O308" s="7">
        <f>IF(AND(O$1=2017,OR(I308="WH",I308="SH")),IF(COMBDG_Split_Tech!O308="",0,COMBDG_Split_Tech!O308),IF(O$1=2016,IF(COMBDG_Split_Tech!O308="",0,COMBDG_Split_Tech!O308),IF(COMBDG_Split_Tech!O308=1,1,IF(COMBDG_Split_Tech!O308="",0,IFERROR((COMBDG_Split_Tech!O308*(SUMIFS('AGG Activity_16'!E:E,'AGG Activity_16'!$A:$A,$B308)+SUMIFS('AGG Activity_EX'!E:E,'AGG Activity_EX'!$A:$A,$B308))-SUMIFS(Activity_EX!E:E,Activity_EX!$A:$A,$A308))/(SUMIFS('AGG Activity_16'!E:E,'AGG Activity_16'!$A:$A,$B308)),1)))))</f>
        <v>0</v>
      </c>
      <c r="P308" s="7">
        <f>IF(AND(P$1=2017,OR(J308="WH",J308="SH")),IF(COMBDG_Split_Tech!P308="",0,COMBDG_Split_Tech!P308),IF(P$1=2016,IF(COMBDG_Split_Tech!P308="",0,COMBDG_Split_Tech!P308),IF(COMBDG_Split_Tech!P308=1,1,IF(COMBDG_Split_Tech!P308="",0,IFERROR((COMBDG_Split_Tech!P308*(SUMIFS('AGG Activity_16'!F:F,'AGG Activity_16'!$A:$A,$B308)+SUMIFS('AGG Activity_EX'!F:F,'AGG Activity_EX'!$A:$A,$B308))-SUMIFS(Activity_EX!F:F,Activity_EX!$A:$A,$A308))/(SUMIFS('AGG Activity_16'!F:F,'AGG Activity_16'!$A:$A,$B308)),1)))))</f>
        <v>0</v>
      </c>
      <c r="Q308" s="7">
        <f>IF(AND(Q$1=2017,OR(K308="WH",K308="SH")),IF(COMBDG_Split_Tech!Q308="",0,COMBDG_Split_Tech!Q308),IF(Q$1=2016,IF(COMBDG_Split_Tech!Q308="",0,COMBDG_Split_Tech!Q308),IF(COMBDG_Split_Tech!Q308=1,1,IF(COMBDG_Split_Tech!Q308="",0,IFERROR((COMBDG_Split_Tech!Q308*(SUMIFS('AGG Activity_16'!G:G,'AGG Activity_16'!$A:$A,$B308)+SUMIFS('AGG Activity_EX'!G:G,'AGG Activity_EX'!$A:$A,$B308))-SUMIFS(Activity_EX!G:G,Activity_EX!$A:$A,$A308))/(SUMIFS('AGG Activity_16'!G:G,'AGG Activity_16'!$A:$A,$B308)),1)))))</f>
        <v>0</v>
      </c>
      <c r="R308" s="7">
        <f>IF(AND(R$1=2017,OR(L308="WH",L308="SH")),IF(COMBDG_Split_Tech!R308="",0,COMBDG_Split_Tech!R308),IF(R$1=2016,IF(COMBDG_Split_Tech!R308="",0,COMBDG_Split_Tech!R308),IF(COMBDG_Split_Tech!R308=1,1,IF(COMBDG_Split_Tech!R308="",0,IFERROR((COMBDG_Split_Tech!R308*(SUMIFS('AGG Activity_16'!H:H,'AGG Activity_16'!$A:$A,$B308)+SUMIFS('AGG Activity_EX'!H:H,'AGG Activity_EX'!$A:$A,$B308))-SUMIFS(Activity_EX!H:H,Activity_EX!$A:$A,$A308))/(SUMIFS('AGG Activity_16'!H:H,'AGG Activity_16'!$A:$A,$B308)),1)))))</f>
        <v>0</v>
      </c>
      <c r="S308" s="7">
        <f>IF(AND(S$1=2017,OR(M308="WH",M308="SH")),IF(COMBDG_Split_Tech!S308="",0,COMBDG_Split_Tech!S308),IF(S$1=2016,IF(COMBDG_Split_Tech!S308="",0,COMBDG_Split_Tech!S308),IF(COMBDG_Split_Tech!S308=1,1,IF(COMBDG_Split_Tech!S308="",0,IFERROR((COMBDG_Split_Tech!S308*(SUMIFS('AGG Activity_16'!I:I,'AGG Activity_16'!$A:$A,$B308)+SUMIFS('AGG Activity_EX'!I:I,'AGG Activity_EX'!$A:$A,$B308))-SUMIFS(Activity_EX!I:I,Activity_EX!$A:$A,$A308))/(SUMIFS('AGG Activity_16'!I:I,'AGG Activity_16'!$A:$A,$B308)),1)))))</f>
        <v>0</v>
      </c>
      <c r="T308" s="7">
        <f>IF(AND(T$1=2017,OR(N308="WH",N308="SH")),IF(COMBDG_Split_Tech!T308="",0,COMBDG_Split_Tech!T308),IF(T$1=2016,IF(COMBDG_Split_Tech!T308="",0,COMBDG_Split_Tech!T308),IF(COMBDG_Split_Tech!T308=1,1,IF(COMBDG_Split_Tech!T308="",0,IFERROR((COMBDG_Split_Tech!T308*(SUMIFS('AGG Activity_16'!J:J,'AGG Activity_16'!$A:$A,$B308)+SUMIFS('AGG Activity_EX'!J:J,'AGG Activity_EX'!$A:$A,$B308))-SUMIFS(Activity_EX!J:J,Activity_EX!$A:$A,$A308))/(SUMIFS('AGG Activity_16'!J:J,'AGG Activity_16'!$A:$A,$B308)),1)))))</f>
        <v>0</v>
      </c>
      <c r="U308" s="7">
        <f>IF(AND(U$1=2017,OR(O308="WH",O308="SH")),IF(COMBDG_Split_Tech!U308="",0,COMBDG_Split_Tech!U308),IF(U$1=2016,IF(COMBDG_Split_Tech!U308="",0,COMBDG_Split_Tech!U308),IF(COMBDG_Split_Tech!U308=1,1,IF(COMBDG_Split_Tech!U308="",0,IFERROR((COMBDG_Split_Tech!U308*(SUMIFS('AGG Activity_16'!K:K,'AGG Activity_16'!$A:$A,$B308)+SUMIFS('AGG Activity_EX'!K:K,'AGG Activity_EX'!$A:$A,$B308))-SUMIFS(Activity_EX!K:K,Activity_EX!$A:$A,$A308))/(SUMIFS('AGG Activity_16'!K:K,'AGG Activity_16'!$A:$A,$B308)),1)))))</f>
        <v>0</v>
      </c>
    </row>
    <row r="309" spans="1:21" x14ac:dyDescent="0.25">
      <c r="A309" t="str">
        <f>COMBDG_Split_Tech!A309</f>
        <v>COMBDGOFFNewLIINC___STDELC</v>
      </c>
      <c r="B309" t="str">
        <f>COMBDG_Split_Tech!B309</f>
        <v>COMBDGOFFNewLI</v>
      </c>
      <c r="C309" t="str">
        <f>COMBDG_Split_Tech!C309</f>
        <v>COM</v>
      </c>
      <c r="D309" t="str">
        <f>COMBDG_Split_Tech!D309</f>
        <v>BDG</v>
      </c>
      <c r="E309" t="str">
        <f>COMBDG_Split_Tech!E309</f>
        <v>OFF</v>
      </c>
      <c r="F309" t="str">
        <f>COMBDG_Split_Tech!F309</f>
        <v>New</v>
      </c>
      <c r="G309" t="str">
        <f>COMBDG_Split_Tech!G309</f>
        <v>LI</v>
      </c>
      <c r="H309" t="str">
        <f>COMBDG_Split_Tech!H309</f>
        <v>INC</v>
      </c>
      <c r="I309" t="str">
        <f>COMBDG_Split_Tech!I309</f>
        <v>___</v>
      </c>
      <c r="J309" t="str">
        <f>COMBDG_Split_Tech!J309</f>
        <v>STD</v>
      </c>
      <c r="K309" t="str">
        <f>COMBDG_Split_Tech!K309</f>
        <v>ELC</v>
      </c>
      <c r="L309" s="7">
        <f>IF(AND(L$1=2017,OR(F309="WH",F309="SH")),IF(COMBDG_Split_Tech!L309="",0,COMBDG_Split_Tech!L309),IF(L$1=2016,IF(COMBDG_Split_Tech!L309="",0,COMBDG_Split_Tech!L309),IF(COMBDG_Split_Tech!L309=1,1,IF(COMBDG_Split_Tech!L309="",0,IFERROR((COMBDG_Split_Tech!L309*(SUMIFS('AGG Activity_16'!B:B,'AGG Activity_16'!$A:$A,$B309)+SUMIFS('AGG Activity_EX'!B:B,'AGG Activity_EX'!$A:$A,$B309))-SUMIFS(Activity_EX!B:B,Activity_EX!$A:$A,$A309))/(SUMIFS('AGG Activity_16'!B:B,'AGG Activity_16'!$A:$A,$B309)),1)))))</f>
        <v>0</v>
      </c>
      <c r="M309" s="7">
        <f>IF(AND(M$1=2017,OR(G309="WH",G309="SH")),IF(COMBDG_Split_Tech!M309="",0,COMBDG_Split_Tech!M309),IF(M$1=2016,IF(COMBDG_Split_Tech!M309="",0,COMBDG_Split_Tech!M309),IF(COMBDG_Split_Tech!M309=1,1,IF(COMBDG_Split_Tech!M309="",0,IFERROR((COMBDG_Split_Tech!M309*(SUMIFS('AGG Activity_16'!C:C,'AGG Activity_16'!$A:$A,$B309)+SUMIFS('AGG Activity_EX'!C:C,'AGG Activity_EX'!$A:$A,$B309))-SUMIFS(Activity_EX!C:C,Activity_EX!$A:$A,$A309))/(SUMIFS('AGG Activity_16'!C:C,'AGG Activity_16'!$A:$A,$B309)),1)))))</f>
        <v>0</v>
      </c>
      <c r="N309" s="7">
        <f>IF(AND(N$1=2017,OR(H309="WH",H309="SH")),IF(COMBDG_Split_Tech!N309="",0,COMBDG_Split_Tech!N309),IF(N$1=2016,IF(COMBDG_Split_Tech!N309="",0,COMBDG_Split_Tech!N309),IF(COMBDG_Split_Tech!N309=1,1,IF(COMBDG_Split_Tech!N309="",0,IFERROR((COMBDG_Split_Tech!N309*(SUMIFS('AGG Activity_16'!D:D,'AGG Activity_16'!$A:$A,$B309)+SUMIFS('AGG Activity_EX'!D:D,'AGG Activity_EX'!$A:$A,$B309))-SUMIFS(Activity_EX!D:D,Activity_EX!$A:$A,$A309))/(SUMIFS('AGG Activity_16'!D:D,'AGG Activity_16'!$A:$A,$B309)),1)))))</f>
        <v>0</v>
      </c>
      <c r="O309" s="7">
        <f>IF(AND(O$1=2017,OR(I309="WH",I309="SH")),IF(COMBDG_Split_Tech!O309="",0,COMBDG_Split_Tech!O309),IF(O$1=2016,IF(COMBDG_Split_Tech!O309="",0,COMBDG_Split_Tech!O309),IF(COMBDG_Split_Tech!O309=1,1,IF(COMBDG_Split_Tech!O309="",0,IFERROR((COMBDG_Split_Tech!O309*(SUMIFS('AGG Activity_16'!E:E,'AGG Activity_16'!$A:$A,$B309)+SUMIFS('AGG Activity_EX'!E:E,'AGG Activity_EX'!$A:$A,$B309))-SUMIFS(Activity_EX!E:E,Activity_EX!$A:$A,$A309))/(SUMIFS('AGG Activity_16'!E:E,'AGG Activity_16'!$A:$A,$B309)),1)))))</f>
        <v>0</v>
      </c>
      <c r="P309" s="7">
        <f>IF(AND(P$1=2017,OR(J309="WH",J309="SH")),IF(COMBDG_Split_Tech!P309="",0,COMBDG_Split_Tech!P309),IF(P$1=2016,IF(COMBDG_Split_Tech!P309="",0,COMBDG_Split_Tech!P309),IF(COMBDG_Split_Tech!P309=1,1,IF(COMBDG_Split_Tech!P309="",0,IFERROR((COMBDG_Split_Tech!P309*(SUMIFS('AGG Activity_16'!F:F,'AGG Activity_16'!$A:$A,$B309)+SUMIFS('AGG Activity_EX'!F:F,'AGG Activity_EX'!$A:$A,$B309))-SUMIFS(Activity_EX!F:F,Activity_EX!$A:$A,$A309))/(SUMIFS('AGG Activity_16'!F:F,'AGG Activity_16'!$A:$A,$B309)),1)))))</f>
        <v>0</v>
      </c>
      <c r="Q309" s="7">
        <f>IF(AND(Q$1=2017,OR(K309="WH",K309="SH")),IF(COMBDG_Split_Tech!Q309="",0,COMBDG_Split_Tech!Q309),IF(Q$1=2016,IF(COMBDG_Split_Tech!Q309="",0,COMBDG_Split_Tech!Q309),IF(COMBDG_Split_Tech!Q309=1,1,IF(COMBDG_Split_Tech!Q309="",0,IFERROR((COMBDG_Split_Tech!Q309*(SUMIFS('AGG Activity_16'!G:G,'AGG Activity_16'!$A:$A,$B309)+SUMIFS('AGG Activity_EX'!G:G,'AGG Activity_EX'!$A:$A,$B309))-SUMIFS(Activity_EX!G:G,Activity_EX!$A:$A,$A309))/(SUMIFS('AGG Activity_16'!G:G,'AGG Activity_16'!$A:$A,$B309)),1)))))</f>
        <v>0</v>
      </c>
      <c r="R309" s="7">
        <f>IF(AND(R$1=2017,OR(L309="WH",L309="SH")),IF(COMBDG_Split_Tech!R309="",0,COMBDG_Split_Tech!R309),IF(R$1=2016,IF(COMBDG_Split_Tech!R309="",0,COMBDG_Split_Tech!R309),IF(COMBDG_Split_Tech!R309=1,1,IF(COMBDG_Split_Tech!R309="",0,IFERROR((COMBDG_Split_Tech!R309*(SUMIFS('AGG Activity_16'!H:H,'AGG Activity_16'!$A:$A,$B309)+SUMIFS('AGG Activity_EX'!H:H,'AGG Activity_EX'!$A:$A,$B309))-SUMIFS(Activity_EX!H:H,Activity_EX!$A:$A,$A309))/(SUMIFS('AGG Activity_16'!H:H,'AGG Activity_16'!$A:$A,$B309)),1)))))</f>
        <v>0</v>
      </c>
      <c r="S309" s="7">
        <f>IF(AND(S$1=2017,OR(M309="WH",M309="SH")),IF(COMBDG_Split_Tech!S309="",0,COMBDG_Split_Tech!S309),IF(S$1=2016,IF(COMBDG_Split_Tech!S309="",0,COMBDG_Split_Tech!S309),IF(COMBDG_Split_Tech!S309=1,1,IF(COMBDG_Split_Tech!S309="",0,IFERROR((COMBDG_Split_Tech!S309*(SUMIFS('AGG Activity_16'!I:I,'AGG Activity_16'!$A:$A,$B309)+SUMIFS('AGG Activity_EX'!I:I,'AGG Activity_EX'!$A:$A,$B309))-SUMIFS(Activity_EX!I:I,Activity_EX!$A:$A,$A309))/(SUMIFS('AGG Activity_16'!I:I,'AGG Activity_16'!$A:$A,$B309)),1)))))</f>
        <v>0</v>
      </c>
      <c r="T309" s="7">
        <f>IF(AND(T$1=2017,OR(N309="WH",N309="SH")),IF(COMBDG_Split_Tech!T309="",0,COMBDG_Split_Tech!T309),IF(T$1=2016,IF(COMBDG_Split_Tech!T309="",0,COMBDG_Split_Tech!T309),IF(COMBDG_Split_Tech!T309=1,1,IF(COMBDG_Split_Tech!T309="",0,IFERROR((COMBDG_Split_Tech!T309*(SUMIFS('AGG Activity_16'!J:J,'AGG Activity_16'!$A:$A,$B309)+SUMIFS('AGG Activity_EX'!J:J,'AGG Activity_EX'!$A:$A,$B309))-SUMIFS(Activity_EX!J:J,Activity_EX!$A:$A,$A309))/(SUMIFS('AGG Activity_16'!J:J,'AGG Activity_16'!$A:$A,$B309)),1)))))</f>
        <v>0</v>
      </c>
      <c r="U309" s="7">
        <f>IF(AND(U$1=2017,OR(O309="WH",O309="SH")),IF(COMBDG_Split_Tech!U309="",0,COMBDG_Split_Tech!U309),IF(U$1=2016,IF(COMBDG_Split_Tech!U309="",0,COMBDG_Split_Tech!U309),IF(COMBDG_Split_Tech!U309=1,1,IF(COMBDG_Split_Tech!U309="",0,IFERROR((COMBDG_Split_Tech!U309*(SUMIFS('AGG Activity_16'!K:K,'AGG Activity_16'!$A:$A,$B309)+SUMIFS('AGG Activity_EX'!K:K,'AGG Activity_EX'!$A:$A,$B309))-SUMIFS(Activity_EX!K:K,Activity_EX!$A:$A,$A309))/(SUMIFS('AGG Activity_16'!K:K,'AGG Activity_16'!$A:$A,$B309)),1)))))</f>
        <v>0</v>
      </c>
    </row>
    <row r="310" spans="1:21" x14ac:dyDescent="0.25">
      <c r="A310" t="str">
        <f>COMBDG_Split_Tech!A310</f>
        <v>COMBDGOFFNewLILED___STDELC</v>
      </c>
      <c r="B310" t="str">
        <f>COMBDG_Split_Tech!B310</f>
        <v>COMBDGOFFNewLI</v>
      </c>
      <c r="C310" t="str">
        <f>COMBDG_Split_Tech!C310</f>
        <v>COM</v>
      </c>
      <c r="D310" t="str">
        <f>COMBDG_Split_Tech!D310</f>
        <v>BDG</v>
      </c>
      <c r="E310" t="str">
        <f>COMBDG_Split_Tech!E310</f>
        <v>OFF</v>
      </c>
      <c r="F310" t="str">
        <f>COMBDG_Split_Tech!F310</f>
        <v>New</v>
      </c>
      <c r="G310" t="str">
        <f>COMBDG_Split_Tech!G310</f>
        <v>LI</v>
      </c>
      <c r="H310" t="str">
        <f>COMBDG_Split_Tech!H310</f>
        <v>LED</v>
      </c>
      <c r="I310" t="str">
        <f>COMBDG_Split_Tech!I310</f>
        <v>___</v>
      </c>
      <c r="J310" t="str">
        <f>COMBDG_Split_Tech!J310</f>
        <v>STD</v>
      </c>
      <c r="K310" t="str">
        <f>COMBDG_Split_Tech!K310</f>
        <v>ELC</v>
      </c>
      <c r="L310" s="7">
        <f>IF(AND(L$1=2017,OR(F310="WH",F310="SH")),IF(COMBDG_Split_Tech!L310="",0,COMBDG_Split_Tech!L310),IF(L$1=2016,IF(COMBDG_Split_Tech!L310="",0,COMBDG_Split_Tech!L310),IF(COMBDG_Split_Tech!L310=1,1,IF(COMBDG_Split_Tech!L310="",0,IFERROR((COMBDG_Split_Tech!L310*(SUMIFS('AGG Activity_16'!B:B,'AGG Activity_16'!$A:$A,$B310)+SUMIFS('AGG Activity_EX'!B:B,'AGG Activity_EX'!$A:$A,$B310))-SUMIFS(Activity_EX!B:B,Activity_EX!$A:$A,$A310))/(SUMIFS('AGG Activity_16'!B:B,'AGG Activity_16'!$A:$A,$B310)),1)))))</f>
        <v>0</v>
      </c>
      <c r="M310" s="7">
        <f>IF(AND(M$1=2017,OR(G310="WH",G310="SH")),IF(COMBDG_Split_Tech!M310="",0,COMBDG_Split_Tech!M310),IF(M$1=2016,IF(COMBDG_Split_Tech!M310="",0,COMBDG_Split_Tech!M310),IF(COMBDG_Split_Tech!M310=1,1,IF(COMBDG_Split_Tech!M310="",0,IFERROR((COMBDG_Split_Tech!M310*(SUMIFS('AGG Activity_16'!C:C,'AGG Activity_16'!$A:$A,$B310)+SUMIFS('AGG Activity_EX'!C:C,'AGG Activity_EX'!$A:$A,$B310))-SUMIFS(Activity_EX!C:C,Activity_EX!$A:$A,$A310))/(SUMIFS('AGG Activity_16'!C:C,'AGG Activity_16'!$A:$A,$B310)),1)))))</f>
        <v>0</v>
      </c>
      <c r="N310" s="7">
        <f>IF(AND(N$1=2017,OR(H310="WH",H310="SH")),IF(COMBDG_Split_Tech!N310="",0,COMBDG_Split_Tech!N310),IF(N$1=2016,IF(COMBDG_Split_Tech!N310="",0,COMBDG_Split_Tech!N310),IF(COMBDG_Split_Tech!N310=1,1,IF(COMBDG_Split_Tech!N310="",0,IFERROR((COMBDG_Split_Tech!N310*(SUMIFS('AGG Activity_16'!D:D,'AGG Activity_16'!$A:$A,$B310)+SUMIFS('AGG Activity_EX'!D:D,'AGG Activity_EX'!$A:$A,$B310))-SUMIFS(Activity_EX!D:D,Activity_EX!$A:$A,$A310))/(SUMIFS('AGG Activity_16'!D:D,'AGG Activity_16'!$A:$A,$B310)),1)))))</f>
        <v>0</v>
      </c>
      <c r="O310" s="7">
        <f>IF(AND(O$1=2017,OR(I310="WH",I310="SH")),IF(COMBDG_Split_Tech!O310="",0,COMBDG_Split_Tech!O310),IF(O$1=2016,IF(COMBDG_Split_Tech!O310="",0,COMBDG_Split_Tech!O310),IF(COMBDG_Split_Tech!O310=1,1,IF(COMBDG_Split_Tech!O310="",0,IFERROR((COMBDG_Split_Tech!O310*(SUMIFS('AGG Activity_16'!E:E,'AGG Activity_16'!$A:$A,$B310)+SUMIFS('AGG Activity_EX'!E:E,'AGG Activity_EX'!$A:$A,$B310))-SUMIFS(Activity_EX!E:E,Activity_EX!$A:$A,$A310))/(SUMIFS('AGG Activity_16'!E:E,'AGG Activity_16'!$A:$A,$B310)),1)))))</f>
        <v>0</v>
      </c>
      <c r="P310" s="7">
        <f>IF(AND(P$1=2017,OR(J310="WH",J310="SH")),IF(COMBDG_Split_Tech!P310="",0,COMBDG_Split_Tech!P310),IF(P$1=2016,IF(COMBDG_Split_Tech!P310="",0,COMBDG_Split_Tech!P310),IF(COMBDG_Split_Tech!P310=1,1,IF(COMBDG_Split_Tech!P310="",0,IFERROR((COMBDG_Split_Tech!P310*(SUMIFS('AGG Activity_16'!F:F,'AGG Activity_16'!$A:$A,$B310)+SUMIFS('AGG Activity_EX'!F:F,'AGG Activity_EX'!$A:$A,$B310))-SUMIFS(Activity_EX!F:F,Activity_EX!$A:$A,$A310))/(SUMIFS('AGG Activity_16'!F:F,'AGG Activity_16'!$A:$A,$B310)),1)))))</f>
        <v>0</v>
      </c>
      <c r="Q310" s="7">
        <f>IF(AND(Q$1=2017,OR(K310="WH",K310="SH")),IF(COMBDG_Split_Tech!Q310="",0,COMBDG_Split_Tech!Q310),IF(Q$1=2016,IF(COMBDG_Split_Tech!Q310="",0,COMBDG_Split_Tech!Q310),IF(COMBDG_Split_Tech!Q310=1,1,IF(COMBDG_Split_Tech!Q310="",0,IFERROR((COMBDG_Split_Tech!Q310*(SUMIFS('AGG Activity_16'!G:G,'AGG Activity_16'!$A:$A,$B310)+SUMIFS('AGG Activity_EX'!G:G,'AGG Activity_EX'!$A:$A,$B310))-SUMIFS(Activity_EX!G:G,Activity_EX!$A:$A,$A310))/(SUMIFS('AGG Activity_16'!G:G,'AGG Activity_16'!$A:$A,$B310)),1)))))</f>
        <v>0</v>
      </c>
      <c r="R310" s="7">
        <f>IF(AND(R$1=2017,OR(L310="WH",L310="SH")),IF(COMBDG_Split_Tech!R310="",0,COMBDG_Split_Tech!R310),IF(R$1=2016,IF(COMBDG_Split_Tech!R310="",0,COMBDG_Split_Tech!R310),IF(COMBDG_Split_Tech!R310=1,1,IF(COMBDG_Split_Tech!R310="",0,IFERROR((COMBDG_Split_Tech!R310*(SUMIFS('AGG Activity_16'!H:H,'AGG Activity_16'!$A:$A,$B310)+SUMIFS('AGG Activity_EX'!H:H,'AGG Activity_EX'!$A:$A,$B310))-SUMIFS(Activity_EX!H:H,Activity_EX!$A:$A,$A310))/(SUMIFS('AGG Activity_16'!H:H,'AGG Activity_16'!$A:$A,$B310)),1)))))</f>
        <v>0</v>
      </c>
      <c r="S310" s="7">
        <f>IF(AND(S$1=2017,OR(M310="WH",M310="SH")),IF(COMBDG_Split_Tech!S310="",0,COMBDG_Split_Tech!S310),IF(S$1=2016,IF(COMBDG_Split_Tech!S310="",0,COMBDG_Split_Tech!S310),IF(COMBDG_Split_Tech!S310=1,1,IF(COMBDG_Split_Tech!S310="",0,IFERROR((COMBDG_Split_Tech!S310*(SUMIFS('AGG Activity_16'!I:I,'AGG Activity_16'!$A:$A,$B310)+SUMIFS('AGG Activity_EX'!I:I,'AGG Activity_EX'!$A:$A,$B310))-SUMIFS(Activity_EX!I:I,Activity_EX!$A:$A,$A310))/(SUMIFS('AGG Activity_16'!I:I,'AGG Activity_16'!$A:$A,$B310)),1)))))</f>
        <v>0</v>
      </c>
      <c r="T310" s="7">
        <f>IF(AND(T$1=2017,OR(N310="WH",N310="SH")),IF(COMBDG_Split_Tech!T310="",0,COMBDG_Split_Tech!T310),IF(T$1=2016,IF(COMBDG_Split_Tech!T310="",0,COMBDG_Split_Tech!T310),IF(COMBDG_Split_Tech!T310=1,1,IF(COMBDG_Split_Tech!T310="",0,IFERROR((COMBDG_Split_Tech!T310*(SUMIFS('AGG Activity_16'!J:J,'AGG Activity_16'!$A:$A,$B310)+SUMIFS('AGG Activity_EX'!J:J,'AGG Activity_EX'!$A:$A,$B310))-SUMIFS(Activity_EX!J:J,Activity_EX!$A:$A,$A310))/(SUMIFS('AGG Activity_16'!J:J,'AGG Activity_16'!$A:$A,$B310)),1)))))</f>
        <v>0</v>
      </c>
      <c r="U310" s="7">
        <f>IF(AND(U$1=2017,OR(O310="WH",O310="SH")),IF(COMBDG_Split_Tech!U310="",0,COMBDG_Split_Tech!U310),IF(U$1=2016,IF(COMBDG_Split_Tech!U310="",0,COMBDG_Split_Tech!U310),IF(COMBDG_Split_Tech!U310=1,1,IF(COMBDG_Split_Tech!U310="",0,IFERROR((COMBDG_Split_Tech!U310*(SUMIFS('AGG Activity_16'!K:K,'AGG Activity_16'!$A:$A,$B310)+SUMIFS('AGG Activity_EX'!K:K,'AGG Activity_EX'!$A:$A,$B310))-SUMIFS(Activity_EX!K:K,Activity_EX!$A:$A,$A310))/(SUMIFS('AGG Activity_16'!K:K,'AGG Activity_16'!$A:$A,$B310)),1)))))</f>
        <v>0</v>
      </c>
    </row>
    <row r="311" spans="1:21" x14ac:dyDescent="0.25">
      <c r="A311" t="str">
        <f>COMBDG_Split_Tech!A311</f>
        <v>COMBDGOFFNewSC_________DCO</v>
      </c>
      <c r="B311" t="str">
        <f>COMBDG_Split_Tech!B311</f>
        <v>COMBDGOFFNewSC</v>
      </c>
      <c r="C311" t="str">
        <f>COMBDG_Split_Tech!C311</f>
        <v>COM</v>
      </c>
      <c r="D311" t="str">
        <f>COMBDG_Split_Tech!D311</f>
        <v>BDG</v>
      </c>
      <c r="E311" t="str">
        <f>COMBDG_Split_Tech!E311</f>
        <v>OFF</v>
      </c>
      <c r="F311" t="str">
        <f>COMBDG_Split_Tech!F311</f>
        <v>New</v>
      </c>
      <c r="G311" t="str">
        <f>COMBDG_Split_Tech!G311</f>
        <v>SC</v>
      </c>
      <c r="H311" t="str">
        <f>COMBDG_Split_Tech!H311</f>
        <v>___</v>
      </c>
      <c r="I311" t="str">
        <f>COMBDG_Split_Tech!I311</f>
        <v>___</v>
      </c>
      <c r="J311" t="str">
        <f>COMBDG_Split_Tech!J311</f>
        <v>___</v>
      </c>
      <c r="K311" t="str">
        <f>COMBDG_Split_Tech!K311</f>
        <v>DCO</v>
      </c>
      <c r="L311" s="7">
        <f>IF(AND(L$1=2017,OR(F311="WH",F311="SH")),IF(COMBDG_Split_Tech!L311="",0,COMBDG_Split_Tech!L311),IF(L$1=2016,IF(COMBDG_Split_Tech!L311="",0,COMBDG_Split_Tech!L311),IF(COMBDG_Split_Tech!L311=1,1,IF(COMBDG_Split_Tech!L311="",0,IFERROR((COMBDG_Split_Tech!L311*(SUMIFS('AGG Activity_16'!B:B,'AGG Activity_16'!$A:$A,$B311)+SUMIFS('AGG Activity_EX'!B:B,'AGG Activity_EX'!$A:$A,$B311))-SUMIFS(Activity_EX!B:B,Activity_EX!$A:$A,$A311))/(SUMIFS('AGG Activity_16'!B:B,'AGG Activity_16'!$A:$A,$B311)),1)))))</f>
        <v>0</v>
      </c>
      <c r="M311" s="7">
        <f>IF(AND(M$1=2017,OR(G311="WH",G311="SH")),IF(COMBDG_Split_Tech!M311="",0,COMBDG_Split_Tech!M311),IF(M$1=2016,IF(COMBDG_Split_Tech!M311="",0,COMBDG_Split_Tech!M311),IF(COMBDG_Split_Tech!M311=1,1,IF(COMBDG_Split_Tech!M311="",0,IFERROR((COMBDG_Split_Tech!M311*(SUMIFS('AGG Activity_16'!C:C,'AGG Activity_16'!$A:$A,$B311)+SUMIFS('AGG Activity_EX'!C:C,'AGG Activity_EX'!$A:$A,$B311))-SUMIFS(Activity_EX!C:C,Activity_EX!$A:$A,$A311))/(SUMIFS('AGG Activity_16'!C:C,'AGG Activity_16'!$A:$A,$B311)),1)))))</f>
        <v>0</v>
      </c>
      <c r="N311" s="7">
        <f>IF(AND(N$1=2017,OR(H311="WH",H311="SH")),IF(COMBDG_Split_Tech!N311="",0,COMBDG_Split_Tech!N311),IF(N$1=2016,IF(COMBDG_Split_Tech!N311="",0,COMBDG_Split_Tech!N311),IF(COMBDG_Split_Tech!N311=1,1,IF(COMBDG_Split_Tech!N311="",0,IFERROR((COMBDG_Split_Tech!N311*(SUMIFS('AGG Activity_16'!D:D,'AGG Activity_16'!$A:$A,$B311)+SUMIFS('AGG Activity_EX'!D:D,'AGG Activity_EX'!$A:$A,$B311))-SUMIFS(Activity_EX!D:D,Activity_EX!$A:$A,$A311))/(SUMIFS('AGG Activity_16'!D:D,'AGG Activity_16'!$A:$A,$B311)),1)))))</f>
        <v>0</v>
      </c>
      <c r="O311" s="7">
        <f>IF(AND(O$1=2017,OR(I311="WH",I311="SH")),IF(COMBDG_Split_Tech!O311="",0,COMBDG_Split_Tech!O311),IF(O$1=2016,IF(COMBDG_Split_Tech!O311="",0,COMBDG_Split_Tech!O311),IF(COMBDG_Split_Tech!O311=1,1,IF(COMBDG_Split_Tech!O311="",0,IFERROR((COMBDG_Split_Tech!O311*(SUMIFS('AGG Activity_16'!E:E,'AGG Activity_16'!$A:$A,$B311)+SUMIFS('AGG Activity_EX'!E:E,'AGG Activity_EX'!$A:$A,$B311))-SUMIFS(Activity_EX!E:E,Activity_EX!$A:$A,$A311))/(SUMIFS('AGG Activity_16'!E:E,'AGG Activity_16'!$A:$A,$B311)),1)))))</f>
        <v>0</v>
      </c>
      <c r="P311" s="7">
        <f>IF(AND(P$1=2017,OR(J311="WH",J311="SH")),IF(COMBDG_Split_Tech!P311="",0,COMBDG_Split_Tech!P311),IF(P$1=2016,IF(COMBDG_Split_Tech!P311="",0,COMBDG_Split_Tech!P311),IF(COMBDG_Split_Tech!P311=1,1,IF(COMBDG_Split_Tech!P311="",0,IFERROR((COMBDG_Split_Tech!P311*(SUMIFS('AGG Activity_16'!F:F,'AGG Activity_16'!$A:$A,$B311)+SUMIFS('AGG Activity_EX'!F:F,'AGG Activity_EX'!$A:$A,$B311))-SUMIFS(Activity_EX!F:F,Activity_EX!$A:$A,$A311))/(SUMIFS('AGG Activity_16'!F:F,'AGG Activity_16'!$A:$A,$B311)),1)))))</f>
        <v>0</v>
      </c>
      <c r="Q311" s="7">
        <f>IF(AND(Q$1=2017,OR(K311="WH",K311="SH")),IF(COMBDG_Split_Tech!Q311="",0,COMBDG_Split_Tech!Q311),IF(Q$1=2016,IF(COMBDG_Split_Tech!Q311="",0,COMBDG_Split_Tech!Q311),IF(COMBDG_Split_Tech!Q311=1,1,IF(COMBDG_Split_Tech!Q311="",0,IFERROR((COMBDG_Split_Tech!Q311*(SUMIFS('AGG Activity_16'!G:G,'AGG Activity_16'!$A:$A,$B311)+SUMIFS('AGG Activity_EX'!G:G,'AGG Activity_EX'!$A:$A,$B311))-SUMIFS(Activity_EX!G:G,Activity_EX!$A:$A,$A311))/(SUMIFS('AGG Activity_16'!G:G,'AGG Activity_16'!$A:$A,$B311)),1)))))</f>
        <v>0</v>
      </c>
      <c r="R311" s="7">
        <f>IF(AND(R$1=2017,OR(L311="WH",L311="SH")),IF(COMBDG_Split_Tech!R311="",0,COMBDG_Split_Tech!R311),IF(R$1=2016,IF(COMBDG_Split_Tech!R311="",0,COMBDG_Split_Tech!R311),IF(COMBDG_Split_Tech!R311=1,1,IF(COMBDG_Split_Tech!R311="",0,IFERROR((COMBDG_Split_Tech!R311*(SUMIFS('AGG Activity_16'!H:H,'AGG Activity_16'!$A:$A,$B311)+SUMIFS('AGG Activity_EX'!H:H,'AGG Activity_EX'!$A:$A,$B311))-SUMIFS(Activity_EX!H:H,Activity_EX!$A:$A,$A311))/(SUMIFS('AGG Activity_16'!H:H,'AGG Activity_16'!$A:$A,$B311)),1)))))</f>
        <v>0</v>
      </c>
      <c r="S311" s="7">
        <f>IF(AND(S$1=2017,OR(M311="WH",M311="SH")),IF(COMBDG_Split_Tech!S311="",0,COMBDG_Split_Tech!S311),IF(S$1=2016,IF(COMBDG_Split_Tech!S311="",0,COMBDG_Split_Tech!S311),IF(COMBDG_Split_Tech!S311=1,1,IF(COMBDG_Split_Tech!S311="",0,IFERROR((COMBDG_Split_Tech!S311*(SUMIFS('AGG Activity_16'!I:I,'AGG Activity_16'!$A:$A,$B311)+SUMIFS('AGG Activity_EX'!I:I,'AGG Activity_EX'!$A:$A,$B311))-SUMIFS(Activity_EX!I:I,Activity_EX!$A:$A,$A311))/(SUMIFS('AGG Activity_16'!I:I,'AGG Activity_16'!$A:$A,$B311)),1)))))</f>
        <v>0</v>
      </c>
      <c r="T311" s="7">
        <f>IF(AND(T$1=2017,OR(N311="WH",N311="SH")),IF(COMBDG_Split_Tech!T311="",0,COMBDG_Split_Tech!T311),IF(T$1=2016,IF(COMBDG_Split_Tech!T311="",0,COMBDG_Split_Tech!T311),IF(COMBDG_Split_Tech!T311=1,1,IF(COMBDG_Split_Tech!T311="",0,IFERROR((COMBDG_Split_Tech!T311*(SUMIFS('AGG Activity_16'!J:J,'AGG Activity_16'!$A:$A,$B311)+SUMIFS('AGG Activity_EX'!J:J,'AGG Activity_EX'!$A:$A,$B311))-SUMIFS(Activity_EX!J:J,Activity_EX!$A:$A,$A311))/(SUMIFS('AGG Activity_16'!J:J,'AGG Activity_16'!$A:$A,$B311)),1)))))</f>
        <v>0</v>
      </c>
      <c r="U311" s="7">
        <f>IF(AND(U$1=2017,OR(O311="WH",O311="SH")),IF(COMBDG_Split_Tech!U311="",0,COMBDG_Split_Tech!U311),IF(U$1=2016,IF(COMBDG_Split_Tech!U311="",0,COMBDG_Split_Tech!U311),IF(COMBDG_Split_Tech!U311=1,1,IF(COMBDG_Split_Tech!U311="",0,IFERROR((COMBDG_Split_Tech!U311*(SUMIFS('AGG Activity_16'!K:K,'AGG Activity_16'!$A:$A,$B311)+SUMIFS('AGG Activity_EX'!K:K,'AGG Activity_EX'!$A:$A,$B311))-SUMIFS(Activity_EX!K:K,Activity_EX!$A:$A,$A311))/(SUMIFS('AGG Activity_16'!K:K,'AGG Activity_16'!$A:$A,$B311)),1)))))</f>
        <v>0</v>
      </c>
    </row>
    <row r="312" spans="1:21" x14ac:dyDescent="0.25">
      <c r="A312" t="str">
        <f>COMBDG_Split_Tech!A312</f>
        <v>COMBDGOFFNewSC______STDELC</v>
      </c>
      <c r="B312" t="str">
        <f>COMBDG_Split_Tech!B312</f>
        <v>COMBDGOFFNewSC</v>
      </c>
      <c r="C312" t="str">
        <f>COMBDG_Split_Tech!C312</f>
        <v>COM</v>
      </c>
      <c r="D312" t="str">
        <f>COMBDG_Split_Tech!D312</f>
        <v>BDG</v>
      </c>
      <c r="E312" t="str">
        <f>COMBDG_Split_Tech!E312</f>
        <v>OFF</v>
      </c>
      <c r="F312" t="str">
        <f>COMBDG_Split_Tech!F312</f>
        <v>New</v>
      </c>
      <c r="G312" t="str">
        <f>COMBDG_Split_Tech!G312</f>
        <v>SC</v>
      </c>
      <c r="H312" t="str">
        <f>COMBDG_Split_Tech!H312</f>
        <v>___</v>
      </c>
      <c r="I312" t="str">
        <f>COMBDG_Split_Tech!I312</f>
        <v>___</v>
      </c>
      <c r="J312" t="str">
        <f>COMBDG_Split_Tech!J312</f>
        <v>STD</v>
      </c>
      <c r="K312" t="str">
        <f>COMBDG_Split_Tech!K312</f>
        <v>ELC</v>
      </c>
      <c r="L312" s="7">
        <f>IF(AND(L$1=2017,OR(F312="WH",F312="SH")),IF(COMBDG_Split_Tech!L312="",0,COMBDG_Split_Tech!L312),IF(L$1=2016,IF(COMBDG_Split_Tech!L312="",0,COMBDG_Split_Tech!L312),IF(COMBDG_Split_Tech!L312=1,1,IF(COMBDG_Split_Tech!L312="",0,IFERROR((COMBDG_Split_Tech!L312*(SUMIFS('AGG Activity_16'!B:B,'AGG Activity_16'!$A:$A,$B312)+SUMIFS('AGG Activity_EX'!B:B,'AGG Activity_EX'!$A:$A,$B312))-SUMIFS(Activity_EX!B:B,Activity_EX!$A:$A,$A312))/(SUMIFS('AGG Activity_16'!B:B,'AGG Activity_16'!$A:$A,$B312)),1)))))</f>
        <v>0</v>
      </c>
      <c r="M312" s="7">
        <f>IF(AND(M$1=2017,OR(G312="WH",G312="SH")),IF(COMBDG_Split_Tech!M312="",0,COMBDG_Split_Tech!M312),IF(M$1=2016,IF(COMBDG_Split_Tech!M312="",0,COMBDG_Split_Tech!M312),IF(COMBDG_Split_Tech!M312=1,1,IF(COMBDG_Split_Tech!M312="",0,IFERROR((COMBDG_Split_Tech!M312*(SUMIFS('AGG Activity_16'!C:C,'AGG Activity_16'!$A:$A,$B312)+SUMIFS('AGG Activity_EX'!C:C,'AGG Activity_EX'!$A:$A,$B312))-SUMIFS(Activity_EX!C:C,Activity_EX!$A:$A,$A312))/(SUMIFS('AGG Activity_16'!C:C,'AGG Activity_16'!$A:$A,$B312)),1)))))</f>
        <v>0</v>
      </c>
      <c r="N312" s="7">
        <f>IF(AND(N$1=2017,OR(H312="WH",H312="SH")),IF(COMBDG_Split_Tech!N312="",0,COMBDG_Split_Tech!N312),IF(N$1=2016,IF(COMBDG_Split_Tech!N312="",0,COMBDG_Split_Tech!N312),IF(COMBDG_Split_Tech!N312=1,1,IF(COMBDG_Split_Tech!N312="",0,IFERROR((COMBDG_Split_Tech!N312*(SUMIFS('AGG Activity_16'!D:D,'AGG Activity_16'!$A:$A,$B312)+SUMIFS('AGG Activity_EX'!D:D,'AGG Activity_EX'!$A:$A,$B312))-SUMIFS(Activity_EX!D:D,Activity_EX!$A:$A,$A312))/(SUMIFS('AGG Activity_16'!D:D,'AGG Activity_16'!$A:$A,$B312)),1)))))</f>
        <v>0</v>
      </c>
      <c r="O312" s="7">
        <f>IF(AND(O$1=2017,OR(I312="WH",I312="SH")),IF(COMBDG_Split_Tech!O312="",0,COMBDG_Split_Tech!O312),IF(O$1=2016,IF(COMBDG_Split_Tech!O312="",0,COMBDG_Split_Tech!O312),IF(COMBDG_Split_Tech!O312=1,1,IF(COMBDG_Split_Tech!O312="",0,IFERROR((COMBDG_Split_Tech!O312*(SUMIFS('AGG Activity_16'!E:E,'AGG Activity_16'!$A:$A,$B312)+SUMIFS('AGG Activity_EX'!E:E,'AGG Activity_EX'!$A:$A,$B312))-SUMIFS(Activity_EX!E:E,Activity_EX!$A:$A,$A312))/(SUMIFS('AGG Activity_16'!E:E,'AGG Activity_16'!$A:$A,$B312)),1)))))</f>
        <v>0</v>
      </c>
      <c r="P312" s="7">
        <f>IF(AND(P$1=2017,OR(J312="WH",J312="SH")),IF(COMBDG_Split_Tech!P312="",0,COMBDG_Split_Tech!P312),IF(P$1=2016,IF(COMBDG_Split_Tech!P312="",0,COMBDG_Split_Tech!P312),IF(COMBDG_Split_Tech!P312=1,1,IF(COMBDG_Split_Tech!P312="",0,IFERROR((COMBDG_Split_Tech!P312*(SUMIFS('AGG Activity_16'!F:F,'AGG Activity_16'!$A:$A,$B312)+SUMIFS('AGG Activity_EX'!F:F,'AGG Activity_EX'!$A:$A,$B312))-SUMIFS(Activity_EX!F:F,Activity_EX!$A:$A,$A312))/(SUMIFS('AGG Activity_16'!F:F,'AGG Activity_16'!$A:$A,$B312)),1)))))</f>
        <v>0</v>
      </c>
      <c r="Q312" s="7">
        <f>IF(AND(Q$1=2017,OR(K312="WH",K312="SH")),IF(COMBDG_Split_Tech!Q312="",0,COMBDG_Split_Tech!Q312),IF(Q$1=2016,IF(COMBDG_Split_Tech!Q312="",0,COMBDG_Split_Tech!Q312),IF(COMBDG_Split_Tech!Q312=1,1,IF(COMBDG_Split_Tech!Q312="",0,IFERROR((COMBDG_Split_Tech!Q312*(SUMIFS('AGG Activity_16'!G:G,'AGG Activity_16'!$A:$A,$B312)+SUMIFS('AGG Activity_EX'!G:G,'AGG Activity_EX'!$A:$A,$B312))-SUMIFS(Activity_EX!G:G,Activity_EX!$A:$A,$A312))/(SUMIFS('AGG Activity_16'!G:G,'AGG Activity_16'!$A:$A,$B312)),1)))))</f>
        <v>0</v>
      </c>
      <c r="R312" s="7">
        <f>IF(AND(R$1=2017,OR(L312="WH",L312="SH")),IF(COMBDG_Split_Tech!R312="",0,COMBDG_Split_Tech!R312),IF(R$1=2016,IF(COMBDG_Split_Tech!R312="",0,COMBDG_Split_Tech!R312),IF(COMBDG_Split_Tech!R312=1,1,IF(COMBDG_Split_Tech!R312="",0,IFERROR((COMBDG_Split_Tech!R312*(SUMIFS('AGG Activity_16'!H:H,'AGG Activity_16'!$A:$A,$B312)+SUMIFS('AGG Activity_EX'!H:H,'AGG Activity_EX'!$A:$A,$B312))-SUMIFS(Activity_EX!H:H,Activity_EX!$A:$A,$A312))/(SUMIFS('AGG Activity_16'!H:H,'AGG Activity_16'!$A:$A,$B312)),1)))))</f>
        <v>0</v>
      </c>
      <c r="S312" s="7">
        <f>IF(AND(S$1=2017,OR(M312="WH",M312="SH")),IF(COMBDG_Split_Tech!S312="",0,COMBDG_Split_Tech!S312),IF(S$1=2016,IF(COMBDG_Split_Tech!S312="",0,COMBDG_Split_Tech!S312),IF(COMBDG_Split_Tech!S312=1,1,IF(COMBDG_Split_Tech!S312="",0,IFERROR((COMBDG_Split_Tech!S312*(SUMIFS('AGG Activity_16'!I:I,'AGG Activity_16'!$A:$A,$B312)+SUMIFS('AGG Activity_EX'!I:I,'AGG Activity_EX'!$A:$A,$B312))-SUMIFS(Activity_EX!I:I,Activity_EX!$A:$A,$A312))/(SUMIFS('AGG Activity_16'!I:I,'AGG Activity_16'!$A:$A,$B312)),1)))))</f>
        <v>0</v>
      </c>
      <c r="T312" s="7">
        <f>IF(AND(T$1=2017,OR(N312="WH",N312="SH")),IF(COMBDG_Split_Tech!T312="",0,COMBDG_Split_Tech!T312),IF(T$1=2016,IF(COMBDG_Split_Tech!T312="",0,COMBDG_Split_Tech!T312),IF(COMBDG_Split_Tech!T312=1,1,IF(COMBDG_Split_Tech!T312="",0,IFERROR((COMBDG_Split_Tech!T312*(SUMIFS('AGG Activity_16'!J:J,'AGG Activity_16'!$A:$A,$B312)+SUMIFS('AGG Activity_EX'!J:J,'AGG Activity_EX'!$A:$A,$B312))-SUMIFS(Activity_EX!J:J,Activity_EX!$A:$A,$A312))/(SUMIFS('AGG Activity_16'!J:J,'AGG Activity_16'!$A:$A,$B312)),1)))))</f>
        <v>0</v>
      </c>
      <c r="U312" s="7">
        <f>IF(AND(U$1=2017,OR(O312="WH",O312="SH")),IF(COMBDG_Split_Tech!U312="",0,COMBDG_Split_Tech!U312),IF(U$1=2016,IF(COMBDG_Split_Tech!U312="",0,COMBDG_Split_Tech!U312),IF(COMBDG_Split_Tech!U312=1,1,IF(COMBDG_Split_Tech!U312="",0,IFERROR((COMBDG_Split_Tech!U312*(SUMIFS('AGG Activity_16'!K:K,'AGG Activity_16'!$A:$A,$B312)+SUMIFS('AGG Activity_EX'!K:K,'AGG Activity_EX'!$A:$A,$B312))-SUMIFS(Activity_EX!K:K,Activity_EX!$A:$A,$A312))/(SUMIFS('AGG Activity_16'!K:K,'AGG Activity_16'!$A:$A,$B312)),1)))))</f>
        <v>0</v>
      </c>
    </row>
    <row r="313" spans="1:21" x14ac:dyDescent="0.25">
      <c r="A313" t="str">
        <f>COMBDG_Split_Tech!A313</f>
        <v>COMBDGOFFNewSC______STDNGA</v>
      </c>
      <c r="B313" t="str">
        <f>COMBDG_Split_Tech!B313</f>
        <v>COMBDGOFFNewSC</v>
      </c>
      <c r="C313" t="str">
        <f>COMBDG_Split_Tech!C313</f>
        <v>COM</v>
      </c>
      <c r="D313" t="str">
        <f>COMBDG_Split_Tech!D313</f>
        <v>BDG</v>
      </c>
      <c r="E313" t="str">
        <f>COMBDG_Split_Tech!E313</f>
        <v>OFF</v>
      </c>
      <c r="F313" t="str">
        <f>COMBDG_Split_Tech!F313</f>
        <v>New</v>
      </c>
      <c r="G313" t="str">
        <f>COMBDG_Split_Tech!G313</f>
        <v>SC</v>
      </c>
      <c r="H313" t="str">
        <f>COMBDG_Split_Tech!H313</f>
        <v>___</v>
      </c>
      <c r="I313" t="str">
        <f>COMBDG_Split_Tech!I313</f>
        <v>___</v>
      </c>
      <c r="J313" t="str">
        <f>COMBDG_Split_Tech!J313</f>
        <v>STD</v>
      </c>
      <c r="K313" t="str">
        <f>COMBDG_Split_Tech!K313</f>
        <v>NGA</v>
      </c>
      <c r="L313" s="7">
        <f>IF(AND(L$1=2017,OR(F313="WH",F313="SH")),IF(COMBDG_Split_Tech!L313="",0,COMBDG_Split_Tech!L313),IF(L$1=2016,IF(COMBDG_Split_Tech!L313="",0,COMBDG_Split_Tech!L313),IF(COMBDG_Split_Tech!L313=1,1,IF(COMBDG_Split_Tech!L313="",0,IFERROR((COMBDG_Split_Tech!L313*(SUMIFS('AGG Activity_16'!B:B,'AGG Activity_16'!$A:$A,$B313)+SUMIFS('AGG Activity_EX'!B:B,'AGG Activity_EX'!$A:$A,$B313))-SUMIFS(Activity_EX!B:B,Activity_EX!$A:$A,$A313))/(SUMIFS('AGG Activity_16'!B:B,'AGG Activity_16'!$A:$A,$B313)),1)))))</f>
        <v>0</v>
      </c>
      <c r="M313" s="7">
        <f>IF(AND(M$1=2017,OR(G313="WH",G313="SH")),IF(COMBDG_Split_Tech!M313="",0,COMBDG_Split_Tech!M313),IF(M$1=2016,IF(COMBDG_Split_Tech!M313="",0,COMBDG_Split_Tech!M313),IF(COMBDG_Split_Tech!M313=1,1,IF(COMBDG_Split_Tech!M313="",0,IFERROR((COMBDG_Split_Tech!M313*(SUMIFS('AGG Activity_16'!C:C,'AGG Activity_16'!$A:$A,$B313)+SUMIFS('AGG Activity_EX'!C:C,'AGG Activity_EX'!$A:$A,$B313))-SUMIFS(Activity_EX!C:C,Activity_EX!$A:$A,$A313))/(SUMIFS('AGG Activity_16'!C:C,'AGG Activity_16'!$A:$A,$B313)),1)))))</f>
        <v>0</v>
      </c>
      <c r="N313" s="7">
        <f>IF(AND(N$1=2017,OR(H313="WH",H313="SH")),IF(COMBDG_Split_Tech!N313="",0,COMBDG_Split_Tech!N313),IF(N$1=2016,IF(COMBDG_Split_Tech!N313="",0,COMBDG_Split_Tech!N313),IF(COMBDG_Split_Tech!N313=1,1,IF(COMBDG_Split_Tech!N313="",0,IFERROR((COMBDG_Split_Tech!N313*(SUMIFS('AGG Activity_16'!D:D,'AGG Activity_16'!$A:$A,$B313)+SUMIFS('AGG Activity_EX'!D:D,'AGG Activity_EX'!$A:$A,$B313))-SUMIFS(Activity_EX!D:D,Activity_EX!$A:$A,$A313))/(SUMIFS('AGG Activity_16'!D:D,'AGG Activity_16'!$A:$A,$B313)),1)))))</f>
        <v>0</v>
      </c>
      <c r="O313" s="7">
        <f>IF(AND(O$1=2017,OR(I313="WH",I313="SH")),IF(COMBDG_Split_Tech!O313="",0,COMBDG_Split_Tech!O313),IF(O$1=2016,IF(COMBDG_Split_Tech!O313="",0,COMBDG_Split_Tech!O313),IF(COMBDG_Split_Tech!O313=1,1,IF(COMBDG_Split_Tech!O313="",0,IFERROR((COMBDG_Split_Tech!O313*(SUMIFS('AGG Activity_16'!E:E,'AGG Activity_16'!$A:$A,$B313)+SUMIFS('AGG Activity_EX'!E:E,'AGG Activity_EX'!$A:$A,$B313))-SUMIFS(Activity_EX!E:E,Activity_EX!$A:$A,$A313))/(SUMIFS('AGG Activity_16'!E:E,'AGG Activity_16'!$A:$A,$B313)),1)))))</f>
        <v>0</v>
      </c>
      <c r="P313" s="7">
        <f>IF(AND(P$1=2017,OR(J313="WH",J313="SH")),IF(COMBDG_Split_Tech!P313="",0,COMBDG_Split_Tech!P313),IF(P$1=2016,IF(COMBDG_Split_Tech!P313="",0,COMBDG_Split_Tech!P313),IF(COMBDG_Split_Tech!P313=1,1,IF(COMBDG_Split_Tech!P313="",0,IFERROR((COMBDG_Split_Tech!P313*(SUMIFS('AGG Activity_16'!F:F,'AGG Activity_16'!$A:$A,$B313)+SUMIFS('AGG Activity_EX'!F:F,'AGG Activity_EX'!$A:$A,$B313))-SUMIFS(Activity_EX!F:F,Activity_EX!$A:$A,$A313))/(SUMIFS('AGG Activity_16'!F:F,'AGG Activity_16'!$A:$A,$B313)),1)))))</f>
        <v>0</v>
      </c>
      <c r="Q313" s="7">
        <f>IF(AND(Q$1=2017,OR(K313="WH",K313="SH")),IF(COMBDG_Split_Tech!Q313="",0,COMBDG_Split_Tech!Q313),IF(Q$1=2016,IF(COMBDG_Split_Tech!Q313="",0,COMBDG_Split_Tech!Q313),IF(COMBDG_Split_Tech!Q313=1,1,IF(COMBDG_Split_Tech!Q313="",0,IFERROR((COMBDG_Split_Tech!Q313*(SUMIFS('AGG Activity_16'!G:G,'AGG Activity_16'!$A:$A,$B313)+SUMIFS('AGG Activity_EX'!G:G,'AGG Activity_EX'!$A:$A,$B313))-SUMIFS(Activity_EX!G:G,Activity_EX!$A:$A,$A313))/(SUMIFS('AGG Activity_16'!G:G,'AGG Activity_16'!$A:$A,$B313)),1)))))</f>
        <v>0</v>
      </c>
      <c r="R313" s="7">
        <f>IF(AND(R$1=2017,OR(L313="WH",L313="SH")),IF(COMBDG_Split_Tech!R313="",0,COMBDG_Split_Tech!R313),IF(R$1=2016,IF(COMBDG_Split_Tech!R313="",0,COMBDG_Split_Tech!R313),IF(COMBDG_Split_Tech!R313=1,1,IF(COMBDG_Split_Tech!R313="",0,IFERROR((COMBDG_Split_Tech!R313*(SUMIFS('AGG Activity_16'!H:H,'AGG Activity_16'!$A:$A,$B313)+SUMIFS('AGG Activity_EX'!H:H,'AGG Activity_EX'!$A:$A,$B313))-SUMIFS(Activity_EX!H:H,Activity_EX!$A:$A,$A313))/(SUMIFS('AGG Activity_16'!H:H,'AGG Activity_16'!$A:$A,$B313)),1)))))</f>
        <v>0</v>
      </c>
      <c r="S313" s="7">
        <f>IF(AND(S$1=2017,OR(M313="WH",M313="SH")),IF(COMBDG_Split_Tech!S313="",0,COMBDG_Split_Tech!S313),IF(S$1=2016,IF(COMBDG_Split_Tech!S313="",0,COMBDG_Split_Tech!S313),IF(COMBDG_Split_Tech!S313=1,1,IF(COMBDG_Split_Tech!S313="",0,IFERROR((COMBDG_Split_Tech!S313*(SUMIFS('AGG Activity_16'!I:I,'AGG Activity_16'!$A:$A,$B313)+SUMIFS('AGG Activity_EX'!I:I,'AGG Activity_EX'!$A:$A,$B313))-SUMIFS(Activity_EX!I:I,Activity_EX!$A:$A,$A313))/(SUMIFS('AGG Activity_16'!I:I,'AGG Activity_16'!$A:$A,$B313)),1)))))</f>
        <v>0</v>
      </c>
      <c r="T313" s="7">
        <f>IF(AND(T$1=2017,OR(N313="WH",N313="SH")),IF(COMBDG_Split_Tech!T313="",0,COMBDG_Split_Tech!T313),IF(T$1=2016,IF(COMBDG_Split_Tech!T313="",0,COMBDG_Split_Tech!T313),IF(COMBDG_Split_Tech!T313=1,1,IF(COMBDG_Split_Tech!T313="",0,IFERROR((COMBDG_Split_Tech!T313*(SUMIFS('AGG Activity_16'!J:J,'AGG Activity_16'!$A:$A,$B313)+SUMIFS('AGG Activity_EX'!J:J,'AGG Activity_EX'!$A:$A,$B313))-SUMIFS(Activity_EX!J:J,Activity_EX!$A:$A,$A313))/(SUMIFS('AGG Activity_16'!J:J,'AGG Activity_16'!$A:$A,$B313)),1)))))</f>
        <v>0</v>
      </c>
      <c r="U313" s="7">
        <f>IF(AND(U$1=2017,OR(O313="WH",O313="SH")),IF(COMBDG_Split_Tech!U313="",0,COMBDG_Split_Tech!U313),IF(U$1=2016,IF(COMBDG_Split_Tech!U313="",0,COMBDG_Split_Tech!U313),IF(COMBDG_Split_Tech!U313=1,1,IF(COMBDG_Split_Tech!U313="",0,IFERROR((COMBDG_Split_Tech!U313*(SUMIFS('AGG Activity_16'!K:K,'AGG Activity_16'!$A:$A,$B313)+SUMIFS('AGG Activity_EX'!K:K,'AGG Activity_EX'!$A:$A,$B313))-SUMIFS(Activity_EX!K:K,Activity_EX!$A:$A,$A313))/(SUMIFS('AGG Activity_16'!K:K,'AGG Activity_16'!$A:$A,$B313)),1)))))</f>
        <v>0</v>
      </c>
    </row>
    <row r="314" spans="1:21" x14ac:dyDescent="0.25">
      <c r="A314" t="str">
        <f>COMBDG_Split_Tech!A314</f>
        <v>COMBDGOFFNewSH_________DHE</v>
      </c>
      <c r="B314" t="str">
        <f>COMBDG_Split_Tech!B314</f>
        <v>COMBDGOFFNewSH</v>
      </c>
      <c r="C314" t="str">
        <f>COMBDG_Split_Tech!C314</f>
        <v>COM</v>
      </c>
      <c r="D314" t="str">
        <f>COMBDG_Split_Tech!D314</f>
        <v>BDG</v>
      </c>
      <c r="E314" t="str">
        <f>COMBDG_Split_Tech!E314</f>
        <v>OFF</v>
      </c>
      <c r="F314" t="str">
        <f>COMBDG_Split_Tech!F314</f>
        <v>New</v>
      </c>
      <c r="G314" t="str">
        <f>COMBDG_Split_Tech!G314</f>
        <v>SH</v>
      </c>
      <c r="H314" t="str">
        <f>COMBDG_Split_Tech!H314</f>
        <v>___</v>
      </c>
      <c r="I314" t="str">
        <f>COMBDG_Split_Tech!I314</f>
        <v>___</v>
      </c>
      <c r="J314" t="str">
        <f>COMBDG_Split_Tech!J314</f>
        <v>___</v>
      </c>
      <c r="K314" t="str">
        <f>COMBDG_Split_Tech!K314</f>
        <v>DHE</v>
      </c>
      <c r="L314" s="7">
        <f>IF(AND(L$1=2017,OR(F314="WH",F314="SH")),IF(COMBDG_Split_Tech!L314="",0,COMBDG_Split_Tech!L314),IF(L$1=2016,IF(COMBDG_Split_Tech!L314="",0,COMBDG_Split_Tech!L314),IF(COMBDG_Split_Tech!L314=1,1,IF(COMBDG_Split_Tech!L314="",0,IFERROR((COMBDG_Split_Tech!L314*(SUMIFS('AGG Activity_16'!B:B,'AGG Activity_16'!$A:$A,$B314)+SUMIFS('AGG Activity_EX'!B:B,'AGG Activity_EX'!$A:$A,$B314))-SUMIFS(Activity_EX!B:B,Activity_EX!$A:$A,$A314))/(SUMIFS('AGG Activity_16'!B:B,'AGG Activity_16'!$A:$A,$B314)),1)))))</f>
        <v>0</v>
      </c>
      <c r="M314" s="7">
        <f>IF(AND(M$1=2017,OR(G314="WH",G314="SH")),IF(COMBDG_Split_Tech!M314="",0,COMBDG_Split_Tech!M314),IF(M$1=2016,IF(COMBDG_Split_Tech!M314="",0,COMBDG_Split_Tech!M314),IF(COMBDG_Split_Tech!M314=1,1,IF(COMBDG_Split_Tech!M314="",0,IFERROR((COMBDG_Split_Tech!M314*(SUMIFS('AGG Activity_16'!C:C,'AGG Activity_16'!$A:$A,$B314)+SUMIFS('AGG Activity_EX'!C:C,'AGG Activity_EX'!$A:$A,$B314))-SUMIFS(Activity_EX!C:C,Activity_EX!$A:$A,$A314))/(SUMIFS('AGG Activity_16'!C:C,'AGG Activity_16'!$A:$A,$B314)),1)))))</f>
        <v>0</v>
      </c>
      <c r="N314" s="7">
        <f>IF(AND(N$1=2017,OR(H314="WH",H314="SH")),IF(COMBDG_Split_Tech!N314="",0,COMBDG_Split_Tech!N314),IF(N$1=2016,IF(COMBDG_Split_Tech!N314="",0,COMBDG_Split_Tech!N314),IF(COMBDG_Split_Tech!N314=1,1,IF(COMBDG_Split_Tech!N314="",0,IFERROR((COMBDG_Split_Tech!N314*(SUMIFS('AGG Activity_16'!D:D,'AGG Activity_16'!$A:$A,$B314)+SUMIFS('AGG Activity_EX'!D:D,'AGG Activity_EX'!$A:$A,$B314))-SUMIFS(Activity_EX!D:D,Activity_EX!$A:$A,$A314))/(SUMIFS('AGG Activity_16'!D:D,'AGG Activity_16'!$A:$A,$B314)),1)))))</f>
        <v>0</v>
      </c>
      <c r="O314" s="7">
        <f>IF(AND(O$1=2017,OR(I314="WH",I314="SH")),IF(COMBDG_Split_Tech!O314="",0,COMBDG_Split_Tech!O314),IF(O$1=2016,IF(COMBDG_Split_Tech!O314="",0,COMBDG_Split_Tech!O314),IF(COMBDG_Split_Tech!O314=1,1,IF(COMBDG_Split_Tech!O314="",0,IFERROR((COMBDG_Split_Tech!O314*(SUMIFS('AGG Activity_16'!E:E,'AGG Activity_16'!$A:$A,$B314)+SUMIFS('AGG Activity_EX'!E:E,'AGG Activity_EX'!$A:$A,$B314))-SUMIFS(Activity_EX!E:E,Activity_EX!$A:$A,$A314))/(SUMIFS('AGG Activity_16'!E:E,'AGG Activity_16'!$A:$A,$B314)),1)))))</f>
        <v>0</v>
      </c>
      <c r="P314" s="7">
        <f>IF(AND(P$1=2017,OR(J314="WH",J314="SH")),IF(COMBDG_Split_Tech!P314="",0,COMBDG_Split_Tech!P314),IF(P$1=2016,IF(COMBDG_Split_Tech!P314="",0,COMBDG_Split_Tech!P314),IF(COMBDG_Split_Tech!P314=1,1,IF(COMBDG_Split_Tech!P314="",0,IFERROR((COMBDG_Split_Tech!P314*(SUMIFS('AGG Activity_16'!F:F,'AGG Activity_16'!$A:$A,$B314)+SUMIFS('AGG Activity_EX'!F:F,'AGG Activity_EX'!$A:$A,$B314))-SUMIFS(Activity_EX!F:F,Activity_EX!$A:$A,$A314))/(SUMIFS('AGG Activity_16'!F:F,'AGG Activity_16'!$A:$A,$B314)),1)))))</f>
        <v>0</v>
      </c>
      <c r="Q314" s="7">
        <f>IF(AND(Q$1=2017,OR(K314="WH",K314="SH")),IF(COMBDG_Split_Tech!Q314="",0,COMBDG_Split_Tech!Q314),IF(Q$1=2016,IF(COMBDG_Split_Tech!Q314="",0,COMBDG_Split_Tech!Q314),IF(COMBDG_Split_Tech!Q314=1,1,IF(COMBDG_Split_Tech!Q314="",0,IFERROR((COMBDG_Split_Tech!Q314*(SUMIFS('AGG Activity_16'!G:G,'AGG Activity_16'!$A:$A,$B314)+SUMIFS('AGG Activity_EX'!G:G,'AGG Activity_EX'!$A:$A,$B314))-SUMIFS(Activity_EX!G:G,Activity_EX!$A:$A,$A314))/(SUMIFS('AGG Activity_16'!G:G,'AGG Activity_16'!$A:$A,$B314)),1)))))</f>
        <v>0</v>
      </c>
      <c r="R314" s="7">
        <f>IF(AND(R$1=2017,OR(L314="WH",L314="SH")),IF(COMBDG_Split_Tech!R314="",0,COMBDG_Split_Tech!R314),IF(R$1=2016,IF(COMBDG_Split_Tech!R314="",0,COMBDG_Split_Tech!R314),IF(COMBDG_Split_Tech!R314=1,1,IF(COMBDG_Split_Tech!R314="",0,IFERROR((COMBDG_Split_Tech!R314*(SUMIFS('AGG Activity_16'!H:H,'AGG Activity_16'!$A:$A,$B314)+SUMIFS('AGG Activity_EX'!H:H,'AGG Activity_EX'!$A:$A,$B314))-SUMIFS(Activity_EX!H:H,Activity_EX!$A:$A,$A314))/(SUMIFS('AGG Activity_16'!H:H,'AGG Activity_16'!$A:$A,$B314)),1)))))</f>
        <v>0</v>
      </c>
      <c r="S314" s="7">
        <f>IF(AND(S$1=2017,OR(M314="WH",M314="SH")),IF(COMBDG_Split_Tech!S314="",0,COMBDG_Split_Tech!S314),IF(S$1=2016,IF(COMBDG_Split_Tech!S314="",0,COMBDG_Split_Tech!S314),IF(COMBDG_Split_Tech!S314=1,1,IF(COMBDG_Split_Tech!S314="",0,IFERROR((COMBDG_Split_Tech!S314*(SUMIFS('AGG Activity_16'!I:I,'AGG Activity_16'!$A:$A,$B314)+SUMIFS('AGG Activity_EX'!I:I,'AGG Activity_EX'!$A:$A,$B314))-SUMIFS(Activity_EX!I:I,Activity_EX!$A:$A,$A314))/(SUMIFS('AGG Activity_16'!I:I,'AGG Activity_16'!$A:$A,$B314)),1)))))</f>
        <v>0</v>
      </c>
      <c r="T314" s="7">
        <f>IF(AND(T$1=2017,OR(N314="WH",N314="SH")),IF(COMBDG_Split_Tech!T314="",0,COMBDG_Split_Tech!T314),IF(T$1=2016,IF(COMBDG_Split_Tech!T314="",0,COMBDG_Split_Tech!T314),IF(COMBDG_Split_Tech!T314=1,1,IF(COMBDG_Split_Tech!T314="",0,IFERROR((COMBDG_Split_Tech!T314*(SUMIFS('AGG Activity_16'!J:J,'AGG Activity_16'!$A:$A,$B314)+SUMIFS('AGG Activity_EX'!J:J,'AGG Activity_EX'!$A:$A,$B314))-SUMIFS(Activity_EX!J:J,Activity_EX!$A:$A,$A314))/(SUMIFS('AGG Activity_16'!J:J,'AGG Activity_16'!$A:$A,$B314)),1)))))</f>
        <v>0</v>
      </c>
      <c r="U314" s="7">
        <f>IF(AND(U$1=2017,OR(O314="WH",O314="SH")),IF(COMBDG_Split_Tech!U314="",0,COMBDG_Split_Tech!U314),IF(U$1=2016,IF(COMBDG_Split_Tech!U314="",0,COMBDG_Split_Tech!U314),IF(COMBDG_Split_Tech!U314=1,1,IF(COMBDG_Split_Tech!U314="",0,IFERROR((COMBDG_Split_Tech!U314*(SUMIFS('AGG Activity_16'!K:K,'AGG Activity_16'!$A:$A,$B314)+SUMIFS('AGG Activity_EX'!K:K,'AGG Activity_EX'!$A:$A,$B314))-SUMIFS(Activity_EX!K:K,Activity_EX!$A:$A,$A314))/(SUMIFS('AGG Activity_16'!K:K,'AGG Activity_16'!$A:$A,$B314)),1)))))</f>
        <v>0</v>
      </c>
    </row>
    <row r="315" spans="1:21" x14ac:dyDescent="0.25">
      <c r="A315" t="str">
        <f>COMBDG_Split_Tech!A315</f>
        <v>COMBDGOFFNewSHFUR___HIGNGA</v>
      </c>
      <c r="B315" t="str">
        <f>COMBDG_Split_Tech!B315</f>
        <v>COMBDGOFFNewSH</v>
      </c>
      <c r="C315" t="str">
        <f>COMBDG_Split_Tech!C315</f>
        <v>COM</v>
      </c>
      <c r="D315" t="str">
        <f>COMBDG_Split_Tech!D315</f>
        <v>BDG</v>
      </c>
      <c r="E315" t="str">
        <f>COMBDG_Split_Tech!E315</f>
        <v>OFF</v>
      </c>
      <c r="F315" t="str">
        <f>COMBDG_Split_Tech!F315</f>
        <v>New</v>
      </c>
      <c r="G315" t="str">
        <f>COMBDG_Split_Tech!G315</f>
        <v>SH</v>
      </c>
      <c r="H315" t="str">
        <f>COMBDG_Split_Tech!H315</f>
        <v>FUR</v>
      </c>
      <c r="I315" t="str">
        <f>COMBDG_Split_Tech!I315</f>
        <v>___</v>
      </c>
      <c r="J315" t="str">
        <f>COMBDG_Split_Tech!J315</f>
        <v>HIG</v>
      </c>
      <c r="K315" t="str">
        <f>COMBDG_Split_Tech!K315</f>
        <v>NGA</v>
      </c>
      <c r="L315" s="7">
        <f>IF(AND(L$1=2017,OR(F315="WH",F315="SH")),IF(COMBDG_Split_Tech!L315="",0,COMBDG_Split_Tech!L315),IF(L$1=2016,IF(COMBDG_Split_Tech!L315="",0,COMBDG_Split_Tech!L315),IF(COMBDG_Split_Tech!L315=1,1,IF(COMBDG_Split_Tech!L315="",0,IFERROR((COMBDG_Split_Tech!L315*(SUMIFS('AGG Activity_16'!B:B,'AGG Activity_16'!$A:$A,$B315)+SUMIFS('AGG Activity_EX'!B:B,'AGG Activity_EX'!$A:$A,$B315))-SUMIFS(Activity_EX!B:B,Activity_EX!$A:$A,$A315))/(SUMIFS('AGG Activity_16'!B:B,'AGG Activity_16'!$A:$A,$B315)),1)))))</f>
        <v>0</v>
      </c>
      <c r="M315" s="7">
        <f>IF(AND(M$1=2017,OR(G315="WH",G315="SH")),IF(COMBDG_Split_Tech!M315="",0,COMBDG_Split_Tech!M315),IF(M$1=2016,IF(COMBDG_Split_Tech!M315="",0,COMBDG_Split_Tech!M315),IF(COMBDG_Split_Tech!M315=1,1,IF(COMBDG_Split_Tech!M315="",0,IFERROR((COMBDG_Split_Tech!M315*(SUMIFS('AGG Activity_16'!C:C,'AGG Activity_16'!$A:$A,$B315)+SUMIFS('AGG Activity_EX'!C:C,'AGG Activity_EX'!$A:$A,$B315))-SUMIFS(Activity_EX!C:C,Activity_EX!$A:$A,$A315))/(SUMIFS('AGG Activity_16'!C:C,'AGG Activity_16'!$A:$A,$B315)),1)))))</f>
        <v>0</v>
      </c>
      <c r="N315" s="7">
        <f>IF(AND(N$1=2017,OR(H315="WH",H315="SH")),IF(COMBDG_Split_Tech!N315="",0,COMBDG_Split_Tech!N315),IF(N$1=2016,IF(COMBDG_Split_Tech!N315="",0,COMBDG_Split_Tech!N315),IF(COMBDG_Split_Tech!N315=1,1,IF(COMBDG_Split_Tech!N315="",0,IFERROR((COMBDG_Split_Tech!N315*(SUMIFS('AGG Activity_16'!D:D,'AGG Activity_16'!$A:$A,$B315)+SUMIFS('AGG Activity_EX'!D:D,'AGG Activity_EX'!$A:$A,$B315))-SUMIFS(Activity_EX!D:D,Activity_EX!$A:$A,$A315))/(SUMIFS('AGG Activity_16'!D:D,'AGG Activity_16'!$A:$A,$B315)),1)))))</f>
        <v>0</v>
      </c>
      <c r="O315" s="7">
        <f>IF(AND(O$1=2017,OR(I315="WH",I315="SH")),IF(COMBDG_Split_Tech!O315="",0,COMBDG_Split_Tech!O315),IF(O$1=2016,IF(COMBDG_Split_Tech!O315="",0,COMBDG_Split_Tech!O315),IF(COMBDG_Split_Tech!O315=1,1,IF(COMBDG_Split_Tech!O315="",0,IFERROR((COMBDG_Split_Tech!O315*(SUMIFS('AGG Activity_16'!E:E,'AGG Activity_16'!$A:$A,$B315)+SUMIFS('AGG Activity_EX'!E:E,'AGG Activity_EX'!$A:$A,$B315))-SUMIFS(Activity_EX!E:E,Activity_EX!$A:$A,$A315))/(SUMIFS('AGG Activity_16'!E:E,'AGG Activity_16'!$A:$A,$B315)),1)))))</f>
        <v>0</v>
      </c>
      <c r="P315" s="7">
        <f>IF(AND(P$1=2017,OR(J315="WH",J315="SH")),IF(COMBDG_Split_Tech!P315="",0,COMBDG_Split_Tech!P315),IF(P$1=2016,IF(COMBDG_Split_Tech!P315="",0,COMBDG_Split_Tech!P315),IF(COMBDG_Split_Tech!P315=1,1,IF(COMBDG_Split_Tech!P315="",0,IFERROR((COMBDG_Split_Tech!P315*(SUMIFS('AGG Activity_16'!F:F,'AGG Activity_16'!$A:$A,$B315)+SUMIFS('AGG Activity_EX'!F:F,'AGG Activity_EX'!$A:$A,$B315))-SUMIFS(Activity_EX!F:F,Activity_EX!$A:$A,$A315))/(SUMIFS('AGG Activity_16'!F:F,'AGG Activity_16'!$A:$A,$B315)),1)))))</f>
        <v>0</v>
      </c>
      <c r="Q315" s="7">
        <f>IF(AND(Q$1=2017,OR(K315="WH",K315="SH")),IF(COMBDG_Split_Tech!Q315="",0,COMBDG_Split_Tech!Q315),IF(Q$1=2016,IF(COMBDG_Split_Tech!Q315="",0,COMBDG_Split_Tech!Q315),IF(COMBDG_Split_Tech!Q315=1,1,IF(COMBDG_Split_Tech!Q315="",0,IFERROR((COMBDG_Split_Tech!Q315*(SUMIFS('AGG Activity_16'!G:G,'AGG Activity_16'!$A:$A,$B315)+SUMIFS('AGG Activity_EX'!G:G,'AGG Activity_EX'!$A:$A,$B315))-SUMIFS(Activity_EX!G:G,Activity_EX!$A:$A,$A315))/(SUMIFS('AGG Activity_16'!G:G,'AGG Activity_16'!$A:$A,$B315)),1)))))</f>
        <v>0</v>
      </c>
      <c r="R315" s="7">
        <f>IF(AND(R$1=2017,OR(L315="WH",L315="SH")),IF(COMBDG_Split_Tech!R315="",0,COMBDG_Split_Tech!R315),IF(R$1=2016,IF(COMBDG_Split_Tech!R315="",0,COMBDG_Split_Tech!R315),IF(COMBDG_Split_Tech!R315=1,1,IF(COMBDG_Split_Tech!R315="",0,IFERROR((COMBDG_Split_Tech!R315*(SUMIFS('AGG Activity_16'!H:H,'AGG Activity_16'!$A:$A,$B315)+SUMIFS('AGG Activity_EX'!H:H,'AGG Activity_EX'!$A:$A,$B315))-SUMIFS(Activity_EX!H:H,Activity_EX!$A:$A,$A315))/(SUMIFS('AGG Activity_16'!H:H,'AGG Activity_16'!$A:$A,$B315)),1)))))</f>
        <v>0</v>
      </c>
      <c r="S315" s="7">
        <f>IF(AND(S$1=2017,OR(M315="WH",M315="SH")),IF(COMBDG_Split_Tech!S315="",0,COMBDG_Split_Tech!S315),IF(S$1=2016,IF(COMBDG_Split_Tech!S315="",0,COMBDG_Split_Tech!S315),IF(COMBDG_Split_Tech!S315=1,1,IF(COMBDG_Split_Tech!S315="",0,IFERROR((COMBDG_Split_Tech!S315*(SUMIFS('AGG Activity_16'!I:I,'AGG Activity_16'!$A:$A,$B315)+SUMIFS('AGG Activity_EX'!I:I,'AGG Activity_EX'!$A:$A,$B315))-SUMIFS(Activity_EX!I:I,Activity_EX!$A:$A,$A315))/(SUMIFS('AGG Activity_16'!I:I,'AGG Activity_16'!$A:$A,$B315)),1)))))</f>
        <v>0</v>
      </c>
      <c r="T315" s="7">
        <f>IF(AND(T$1=2017,OR(N315="WH",N315="SH")),IF(COMBDG_Split_Tech!T315="",0,COMBDG_Split_Tech!T315),IF(T$1=2016,IF(COMBDG_Split_Tech!T315="",0,COMBDG_Split_Tech!T315),IF(COMBDG_Split_Tech!T315=1,1,IF(COMBDG_Split_Tech!T315="",0,IFERROR((COMBDG_Split_Tech!T315*(SUMIFS('AGG Activity_16'!J:J,'AGG Activity_16'!$A:$A,$B315)+SUMIFS('AGG Activity_EX'!J:J,'AGG Activity_EX'!$A:$A,$B315))-SUMIFS(Activity_EX!J:J,Activity_EX!$A:$A,$A315))/(SUMIFS('AGG Activity_16'!J:J,'AGG Activity_16'!$A:$A,$B315)),1)))))</f>
        <v>0</v>
      </c>
      <c r="U315" s="7">
        <f>IF(AND(U$1=2017,OR(O315="WH",O315="SH")),IF(COMBDG_Split_Tech!U315="",0,COMBDG_Split_Tech!U315),IF(U$1=2016,IF(COMBDG_Split_Tech!U315="",0,COMBDG_Split_Tech!U315),IF(COMBDG_Split_Tech!U315=1,1,IF(COMBDG_Split_Tech!U315="",0,IFERROR((COMBDG_Split_Tech!U315*(SUMIFS('AGG Activity_16'!K:K,'AGG Activity_16'!$A:$A,$B315)+SUMIFS('AGG Activity_EX'!K:K,'AGG Activity_EX'!$A:$A,$B315))-SUMIFS(Activity_EX!K:K,Activity_EX!$A:$A,$A315))/(SUMIFS('AGG Activity_16'!K:K,'AGG Activity_16'!$A:$A,$B315)),1)))))</f>
        <v>0</v>
      </c>
    </row>
    <row r="316" spans="1:21" x14ac:dyDescent="0.25">
      <c r="A316" t="str">
        <f>COMBDG_Split_Tech!A316</f>
        <v>COMBDGOFFNewSHFUR___STDELC</v>
      </c>
      <c r="B316" t="str">
        <f>COMBDG_Split_Tech!B316</f>
        <v>COMBDGOFFNewSH</v>
      </c>
      <c r="C316" t="str">
        <f>COMBDG_Split_Tech!C316</f>
        <v>COM</v>
      </c>
      <c r="D316" t="str">
        <f>COMBDG_Split_Tech!D316</f>
        <v>BDG</v>
      </c>
      <c r="E316" t="str">
        <f>COMBDG_Split_Tech!E316</f>
        <v>OFF</v>
      </c>
      <c r="F316" t="str">
        <f>COMBDG_Split_Tech!F316</f>
        <v>New</v>
      </c>
      <c r="G316" t="str">
        <f>COMBDG_Split_Tech!G316</f>
        <v>SH</v>
      </c>
      <c r="H316" t="str">
        <f>COMBDG_Split_Tech!H316</f>
        <v>FUR</v>
      </c>
      <c r="I316" t="str">
        <f>COMBDG_Split_Tech!I316</f>
        <v>___</v>
      </c>
      <c r="J316" t="str">
        <f>COMBDG_Split_Tech!J316</f>
        <v>STD</v>
      </c>
      <c r="K316" t="str">
        <f>COMBDG_Split_Tech!K316</f>
        <v>ELC</v>
      </c>
      <c r="L316" s="7">
        <f>IF(AND(L$1=2017,OR(F316="WH",F316="SH")),IF(COMBDG_Split_Tech!L316="",0,COMBDG_Split_Tech!L316),IF(L$1=2016,IF(COMBDG_Split_Tech!L316="",0,COMBDG_Split_Tech!L316),IF(COMBDG_Split_Tech!L316=1,1,IF(COMBDG_Split_Tech!L316="",0,IFERROR((COMBDG_Split_Tech!L316*(SUMIFS('AGG Activity_16'!B:B,'AGG Activity_16'!$A:$A,$B316)+SUMIFS('AGG Activity_EX'!B:B,'AGG Activity_EX'!$A:$A,$B316))-SUMIFS(Activity_EX!B:B,Activity_EX!$A:$A,$A316))/(SUMIFS('AGG Activity_16'!B:B,'AGG Activity_16'!$A:$A,$B316)),1)))))</f>
        <v>0</v>
      </c>
      <c r="M316" s="7">
        <f>IF(AND(M$1=2017,OR(G316="WH",G316="SH")),IF(COMBDG_Split_Tech!M316="",0,COMBDG_Split_Tech!M316),IF(M$1=2016,IF(COMBDG_Split_Tech!M316="",0,COMBDG_Split_Tech!M316),IF(COMBDG_Split_Tech!M316=1,1,IF(COMBDG_Split_Tech!M316="",0,IFERROR((COMBDG_Split_Tech!M316*(SUMIFS('AGG Activity_16'!C:C,'AGG Activity_16'!$A:$A,$B316)+SUMIFS('AGG Activity_EX'!C:C,'AGG Activity_EX'!$A:$A,$B316))-SUMIFS(Activity_EX!C:C,Activity_EX!$A:$A,$A316))/(SUMIFS('AGG Activity_16'!C:C,'AGG Activity_16'!$A:$A,$B316)),1)))))</f>
        <v>0</v>
      </c>
      <c r="N316" s="7">
        <f>IF(AND(N$1=2017,OR(H316="WH",H316="SH")),IF(COMBDG_Split_Tech!N316="",0,COMBDG_Split_Tech!N316),IF(N$1=2016,IF(COMBDG_Split_Tech!N316="",0,COMBDG_Split_Tech!N316),IF(COMBDG_Split_Tech!N316=1,1,IF(COMBDG_Split_Tech!N316="",0,IFERROR((COMBDG_Split_Tech!N316*(SUMIFS('AGG Activity_16'!D:D,'AGG Activity_16'!$A:$A,$B316)+SUMIFS('AGG Activity_EX'!D:D,'AGG Activity_EX'!$A:$A,$B316))-SUMIFS(Activity_EX!D:D,Activity_EX!$A:$A,$A316))/(SUMIFS('AGG Activity_16'!D:D,'AGG Activity_16'!$A:$A,$B316)),1)))))</f>
        <v>0</v>
      </c>
      <c r="O316" s="7">
        <f>IF(AND(O$1=2017,OR(I316="WH",I316="SH")),IF(COMBDG_Split_Tech!O316="",0,COMBDG_Split_Tech!O316),IF(O$1=2016,IF(COMBDG_Split_Tech!O316="",0,COMBDG_Split_Tech!O316),IF(COMBDG_Split_Tech!O316=1,1,IF(COMBDG_Split_Tech!O316="",0,IFERROR((COMBDG_Split_Tech!O316*(SUMIFS('AGG Activity_16'!E:E,'AGG Activity_16'!$A:$A,$B316)+SUMIFS('AGG Activity_EX'!E:E,'AGG Activity_EX'!$A:$A,$B316))-SUMIFS(Activity_EX!E:E,Activity_EX!$A:$A,$A316))/(SUMIFS('AGG Activity_16'!E:E,'AGG Activity_16'!$A:$A,$B316)),1)))))</f>
        <v>0</v>
      </c>
      <c r="P316" s="7">
        <f>IF(AND(P$1=2017,OR(J316="WH",J316="SH")),IF(COMBDG_Split_Tech!P316="",0,COMBDG_Split_Tech!P316),IF(P$1=2016,IF(COMBDG_Split_Tech!P316="",0,COMBDG_Split_Tech!P316),IF(COMBDG_Split_Tech!P316=1,1,IF(COMBDG_Split_Tech!P316="",0,IFERROR((COMBDG_Split_Tech!P316*(SUMIFS('AGG Activity_16'!F:F,'AGG Activity_16'!$A:$A,$B316)+SUMIFS('AGG Activity_EX'!F:F,'AGG Activity_EX'!$A:$A,$B316))-SUMIFS(Activity_EX!F:F,Activity_EX!$A:$A,$A316))/(SUMIFS('AGG Activity_16'!F:F,'AGG Activity_16'!$A:$A,$B316)),1)))))</f>
        <v>0</v>
      </c>
      <c r="Q316" s="7">
        <f>IF(AND(Q$1=2017,OR(K316="WH",K316="SH")),IF(COMBDG_Split_Tech!Q316="",0,COMBDG_Split_Tech!Q316),IF(Q$1=2016,IF(COMBDG_Split_Tech!Q316="",0,COMBDG_Split_Tech!Q316),IF(COMBDG_Split_Tech!Q316=1,1,IF(COMBDG_Split_Tech!Q316="",0,IFERROR((COMBDG_Split_Tech!Q316*(SUMIFS('AGG Activity_16'!G:G,'AGG Activity_16'!$A:$A,$B316)+SUMIFS('AGG Activity_EX'!G:G,'AGG Activity_EX'!$A:$A,$B316))-SUMIFS(Activity_EX!G:G,Activity_EX!$A:$A,$A316))/(SUMIFS('AGG Activity_16'!G:G,'AGG Activity_16'!$A:$A,$B316)),1)))))</f>
        <v>0</v>
      </c>
      <c r="R316" s="7">
        <f>IF(AND(R$1=2017,OR(L316="WH",L316="SH")),IF(COMBDG_Split_Tech!R316="",0,COMBDG_Split_Tech!R316),IF(R$1=2016,IF(COMBDG_Split_Tech!R316="",0,COMBDG_Split_Tech!R316),IF(COMBDG_Split_Tech!R316=1,1,IF(COMBDG_Split_Tech!R316="",0,IFERROR((COMBDG_Split_Tech!R316*(SUMIFS('AGG Activity_16'!H:H,'AGG Activity_16'!$A:$A,$B316)+SUMIFS('AGG Activity_EX'!H:H,'AGG Activity_EX'!$A:$A,$B316))-SUMIFS(Activity_EX!H:H,Activity_EX!$A:$A,$A316))/(SUMIFS('AGG Activity_16'!H:H,'AGG Activity_16'!$A:$A,$B316)),1)))))</f>
        <v>0</v>
      </c>
      <c r="S316" s="7">
        <f>IF(AND(S$1=2017,OR(M316="WH",M316="SH")),IF(COMBDG_Split_Tech!S316="",0,COMBDG_Split_Tech!S316),IF(S$1=2016,IF(COMBDG_Split_Tech!S316="",0,COMBDG_Split_Tech!S316),IF(COMBDG_Split_Tech!S316=1,1,IF(COMBDG_Split_Tech!S316="",0,IFERROR((COMBDG_Split_Tech!S316*(SUMIFS('AGG Activity_16'!I:I,'AGG Activity_16'!$A:$A,$B316)+SUMIFS('AGG Activity_EX'!I:I,'AGG Activity_EX'!$A:$A,$B316))-SUMIFS(Activity_EX!I:I,Activity_EX!$A:$A,$A316))/(SUMIFS('AGG Activity_16'!I:I,'AGG Activity_16'!$A:$A,$B316)),1)))))</f>
        <v>0</v>
      </c>
      <c r="T316" s="7">
        <f>IF(AND(T$1=2017,OR(N316="WH",N316="SH")),IF(COMBDG_Split_Tech!T316="",0,COMBDG_Split_Tech!T316),IF(T$1=2016,IF(COMBDG_Split_Tech!T316="",0,COMBDG_Split_Tech!T316),IF(COMBDG_Split_Tech!T316=1,1,IF(COMBDG_Split_Tech!T316="",0,IFERROR((COMBDG_Split_Tech!T316*(SUMIFS('AGG Activity_16'!J:J,'AGG Activity_16'!$A:$A,$B316)+SUMIFS('AGG Activity_EX'!J:J,'AGG Activity_EX'!$A:$A,$B316))-SUMIFS(Activity_EX!J:J,Activity_EX!$A:$A,$A316))/(SUMIFS('AGG Activity_16'!J:J,'AGG Activity_16'!$A:$A,$B316)),1)))))</f>
        <v>0</v>
      </c>
      <c r="U316" s="7">
        <f>IF(AND(U$1=2017,OR(O316="WH",O316="SH")),IF(COMBDG_Split_Tech!U316="",0,COMBDG_Split_Tech!U316),IF(U$1=2016,IF(COMBDG_Split_Tech!U316="",0,COMBDG_Split_Tech!U316),IF(COMBDG_Split_Tech!U316=1,1,IF(COMBDG_Split_Tech!U316="",0,IFERROR((COMBDG_Split_Tech!U316*(SUMIFS('AGG Activity_16'!K:K,'AGG Activity_16'!$A:$A,$B316)+SUMIFS('AGG Activity_EX'!K:K,'AGG Activity_EX'!$A:$A,$B316))-SUMIFS(Activity_EX!K:K,Activity_EX!$A:$A,$A316))/(SUMIFS('AGG Activity_16'!K:K,'AGG Activity_16'!$A:$A,$B316)),1)))))</f>
        <v>0</v>
      </c>
    </row>
    <row r="317" spans="1:21" x14ac:dyDescent="0.25">
      <c r="A317" t="str">
        <f>COMBDG_Split_Tech!A317</f>
        <v>COMBDGOFFNewSHFUR___STDHFO</v>
      </c>
      <c r="B317" t="str">
        <f>COMBDG_Split_Tech!B317</f>
        <v>COMBDGOFFNewSH</v>
      </c>
      <c r="C317" t="str">
        <f>COMBDG_Split_Tech!C317</f>
        <v>COM</v>
      </c>
      <c r="D317" t="str">
        <f>COMBDG_Split_Tech!D317</f>
        <v>BDG</v>
      </c>
      <c r="E317" t="str">
        <f>COMBDG_Split_Tech!E317</f>
        <v>OFF</v>
      </c>
      <c r="F317" t="str">
        <f>COMBDG_Split_Tech!F317</f>
        <v>New</v>
      </c>
      <c r="G317" t="str">
        <f>COMBDG_Split_Tech!G317</f>
        <v>SH</v>
      </c>
      <c r="H317" t="str">
        <f>COMBDG_Split_Tech!H317</f>
        <v>FUR</v>
      </c>
      <c r="I317" t="str">
        <f>COMBDG_Split_Tech!I317</f>
        <v>___</v>
      </c>
      <c r="J317" t="str">
        <f>COMBDG_Split_Tech!J317</f>
        <v>STD</v>
      </c>
      <c r="K317" t="str">
        <f>COMBDG_Split_Tech!K317</f>
        <v>HFO</v>
      </c>
      <c r="L317" s="7">
        <f>IF(AND(L$1=2017,OR(F317="WH",F317="SH")),IF(COMBDG_Split_Tech!L317="",0,COMBDG_Split_Tech!L317),IF(L$1=2016,IF(COMBDG_Split_Tech!L317="",0,COMBDG_Split_Tech!L317),IF(COMBDG_Split_Tech!L317=1,1,IF(COMBDG_Split_Tech!L317="",0,IFERROR((COMBDG_Split_Tech!L317*(SUMIFS('AGG Activity_16'!B:B,'AGG Activity_16'!$A:$A,$B317)+SUMIFS('AGG Activity_EX'!B:B,'AGG Activity_EX'!$A:$A,$B317))-SUMIFS(Activity_EX!B:B,Activity_EX!$A:$A,$A317))/(SUMIFS('AGG Activity_16'!B:B,'AGG Activity_16'!$A:$A,$B317)),1)))))</f>
        <v>0</v>
      </c>
      <c r="M317" s="7">
        <f>IF(AND(M$1=2017,OR(G317="WH",G317="SH")),IF(COMBDG_Split_Tech!M317="",0,COMBDG_Split_Tech!M317),IF(M$1=2016,IF(COMBDG_Split_Tech!M317="",0,COMBDG_Split_Tech!M317),IF(COMBDG_Split_Tech!M317=1,1,IF(COMBDG_Split_Tech!M317="",0,IFERROR((COMBDG_Split_Tech!M317*(SUMIFS('AGG Activity_16'!C:C,'AGG Activity_16'!$A:$A,$B317)+SUMIFS('AGG Activity_EX'!C:C,'AGG Activity_EX'!$A:$A,$B317))-SUMIFS(Activity_EX!C:C,Activity_EX!$A:$A,$A317))/(SUMIFS('AGG Activity_16'!C:C,'AGG Activity_16'!$A:$A,$B317)),1)))))</f>
        <v>0</v>
      </c>
      <c r="N317" s="7">
        <f>IF(AND(N$1=2017,OR(H317="WH",H317="SH")),IF(COMBDG_Split_Tech!N317="",0,COMBDG_Split_Tech!N317),IF(N$1=2016,IF(COMBDG_Split_Tech!N317="",0,COMBDG_Split_Tech!N317),IF(COMBDG_Split_Tech!N317=1,1,IF(COMBDG_Split_Tech!N317="",0,IFERROR((COMBDG_Split_Tech!N317*(SUMIFS('AGG Activity_16'!D:D,'AGG Activity_16'!$A:$A,$B317)+SUMIFS('AGG Activity_EX'!D:D,'AGG Activity_EX'!$A:$A,$B317))-SUMIFS(Activity_EX!D:D,Activity_EX!$A:$A,$A317))/(SUMIFS('AGG Activity_16'!D:D,'AGG Activity_16'!$A:$A,$B317)),1)))))</f>
        <v>0</v>
      </c>
      <c r="O317" s="7">
        <f>IF(AND(O$1=2017,OR(I317="WH",I317="SH")),IF(COMBDG_Split_Tech!O317="",0,COMBDG_Split_Tech!O317),IF(O$1=2016,IF(COMBDG_Split_Tech!O317="",0,COMBDG_Split_Tech!O317),IF(COMBDG_Split_Tech!O317=1,1,IF(COMBDG_Split_Tech!O317="",0,IFERROR((COMBDG_Split_Tech!O317*(SUMIFS('AGG Activity_16'!E:E,'AGG Activity_16'!$A:$A,$B317)+SUMIFS('AGG Activity_EX'!E:E,'AGG Activity_EX'!$A:$A,$B317))-SUMIFS(Activity_EX!E:E,Activity_EX!$A:$A,$A317))/(SUMIFS('AGG Activity_16'!E:E,'AGG Activity_16'!$A:$A,$B317)),1)))))</f>
        <v>0</v>
      </c>
      <c r="P317" s="7">
        <f>IF(AND(P$1=2017,OR(J317="WH",J317="SH")),IF(COMBDG_Split_Tech!P317="",0,COMBDG_Split_Tech!P317),IF(P$1=2016,IF(COMBDG_Split_Tech!P317="",0,COMBDG_Split_Tech!P317),IF(COMBDG_Split_Tech!P317=1,1,IF(COMBDG_Split_Tech!P317="",0,IFERROR((COMBDG_Split_Tech!P317*(SUMIFS('AGG Activity_16'!F:F,'AGG Activity_16'!$A:$A,$B317)+SUMIFS('AGG Activity_EX'!F:F,'AGG Activity_EX'!$A:$A,$B317))-SUMIFS(Activity_EX!F:F,Activity_EX!$A:$A,$A317))/(SUMIFS('AGG Activity_16'!F:F,'AGG Activity_16'!$A:$A,$B317)),1)))))</f>
        <v>0</v>
      </c>
      <c r="Q317" s="7">
        <f>IF(AND(Q$1=2017,OR(K317="WH",K317="SH")),IF(COMBDG_Split_Tech!Q317="",0,COMBDG_Split_Tech!Q317),IF(Q$1=2016,IF(COMBDG_Split_Tech!Q317="",0,COMBDG_Split_Tech!Q317),IF(COMBDG_Split_Tech!Q317=1,1,IF(COMBDG_Split_Tech!Q317="",0,IFERROR((COMBDG_Split_Tech!Q317*(SUMIFS('AGG Activity_16'!G:G,'AGG Activity_16'!$A:$A,$B317)+SUMIFS('AGG Activity_EX'!G:G,'AGG Activity_EX'!$A:$A,$B317))-SUMIFS(Activity_EX!G:G,Activity_EX!$A:$A,$A317))/(SUMIFS('AGG Activity_16'!G:G,'AGG Activity_16'!$A:$A,$B317)),1)))))</f>
        <v>0</v>
      </c>
      <c r="R317" s="7">
        <f>IF(AND(R$1=2017,OR(L317="WH",L317="SH")),IF(COMBDG_Split_Tech!R317="",0,COMBDG_Split_Tech!R317),IF(R$1=2016,IF(COMBDG_Split_Tech!R317="",0,COMBDG_Split_Tech!R317),IF(COMBDG_Split_Tech!R317=1,1,IF(COMBDG_Split_Tech!R317="",0,IFERROR((COMBDG_Split_Tech!R317*(SUMIFS('AGG Activity_16'!H:H,'AGG Activity_16'!$A:$A,$B317)+SUMIFS('AGG Activity_EX'!H:H,'AGG Activity_EX'!$A:$A,$B317))-SUMIFS(Activity_EX!H:H,Activity_EX!$A:$A,$A317))/(SUMIFS('AGG Activity_16'!H:H,'AGG Activity_16'!$A:$A,$B317)),1)))))</f>
        <v>0</v>
      </c>
      <c r="S317" s="7">
        <f>IF(AND(S$1=2017,OR(M317="WH",M317="SH")),IF(COMBDG_Split_Tech!S317="",0,COMBDG_Split_Tech!S317),IF(S$1=2016,IF(COMBDG_Split_Tech!S317="",0,COMBDG_Split_Tech!S317),IF(COMBDG_Split_Tech!S317=1,1,IF(COMBDG_Split_Tech!S317="",0,IFERROR((COMBDG_Split_Tech!S317*(SUMIFS('AGG Activity_16'!I:I,'AGG Activity_16'!$A:$A,$B317)+SUMIFS('AGG Activity_EX'!I:I,'AGG Activity_EX'!$A:$A,$B317))-SUMIFS(Activity_EX!I:I,Activity_EX!$A:$A,$A317))/(SUMIFS('AGG Activity_16'!I:I,'AGG Activity_16'!$A:$A,$B317)),1)))))</f>
        <v>0</v>
      </c>
      <c r="T317" s="7">
        <f>IF(AND(T$1=2017,OR(N317="WH",N317="SH")),IF(COMBDG_Split_Tech!T317="",0,COMBDG_Split_Tech!T317),IF(T$1=2016,IF(COMBDG_Split_Tech!T317="",0,COMBDG_Split_Tech!T317),IF(COMBDG_Split_Tech!T317=1,1,IF(COMBDG_Split_Tech!T317="",0,IFERROR((COMBDG_Split_Tech!T317*(SUMIFS('AGG Activity_16'!J:J,'AGG Activity_16'!$A:$A,$B317)+SUMIFS('AGG Activity_EX'!J:J,'AGG Activity_EX'!$A:$A,$B317))-SUMIFS(Activity_EX!J:J,Activity_EX!$A:$A,$A317))/(SUMIFS('AGG Activity_16'!J:J,'AGG Activity_16'!$A:$A,$B317)),1)))))</f>
        <v>0</v>
      </c>
      <c r="U317" s="7">
        <f>IF(AND(U$1=2017,OR(O317="WH",O317="SH")),IF(COMBDG_Split_Tech!U317="",0,COMBDG_Split_Tech!U317),IF(U$1=2016,IF(COMBDG_Split_Tech!U317="",0,COMBDG_Split_Tech!U317),IF(COMBDG_Split_Tech!U317=1,1,IF(COMBDG_Split_Tech!U317="",0,IFERROR((COMBDG_Split_Tech!U317*(SUMIFS('AGG Activity_16'!K:K,'AGG Activity_16'!$A:$A,$B317)+SUMIFS('AGG Activity_EX'!K:K,'AGG Activity_EX'!$A:$A,$B317))-SUMIFS(Activity_EX!K:K,Activity_EX!$A:$A,$A317))/(SUMIFS('AGG Activity_16'!K:K,'AGG Activity_16'!$A:$A,$B317)),1)))))</f>
        <v>0</v>
      </c>
    </row>
    <row r="318" spans="1:21" x14ac:dyDescent="0.25">
      <c r="A318" t="str">
        <f>COMBDG_Split_Tech!A318</f>
        <v>COMBDGOFFNewSHFUR___STDKER</v>
      </c>
      <c r="B318" t="str">
        <f>COMBDG_Split_Tech!B318</f>
        <v>COMBDGOFFNewSH</v>
      </c>
      <c r="C318" t="str">
        <f>COMBDG_Split_Tech!C318</f>
        <v>COM</v>
      </c>
      <c r="D318" t="str">
        <f>COMBDG_Split_Tech!D318</f>
        <v>BDG</v>
      </c>
      <c r="E318" t="str">
        <f>COMBDG_Split_Tech!E318</f>
        <v>OFF</v>
      </c>
      <c r="F318" t="str">
        <f>COMBDG_Split_Tech!F318</f>
        <v>New</v>
      </c>
      <c r="G318" t="str">
        <f>COMBDG_Split_Tech!G318</f>
        <v>SH</v>
      </c>
      <c r="H318" t="str">
        <f>COMBDG_Split_Tech!H318</f>
        <v>FUR</v>
      </c>
      <c r="I318" t="str">
        <f>COMBDG_Split_Tech!I318</f>
        <v>___</v>
      </c>
      <c r="J318" t="str">
        <f>COMBDG_Split_Tech!J318</f>
        <v>STD</v>
      </c>
      <c r="K318" t="str">
        <f>COMBDG_Split_Tech!K318</f>
        <v>KER</v>
      </c>
      <c r="L318" s="7">
        <f>IF(AND(L$1=2017,OR(F318="WH",F318="SH")),IF(COMBDG_Split_Tech!L318="",0,COMBDG_Split_Tech!L318),IF(L$1=2016,IF(COMBDG_Split_Tech!L318="",0,COMBDG_Split_Tech!L318),IF(COMBDG_Split_Tech!L318=1,1,IF(COMBDG_Split_Tech!L318="",0,IFERROR((COMBDG_Split_Tech!L318*(SUMIFS('AGG Activity_16'!B:B,'AGG Activity_16'!$A:$A,$B318)+SUMIFS('AGG Activity_EX'!B:B,'AGG Activity_EX'!$A:$A,$B318))-SUMIFS(Activity_EX!B:B,Activity_EX!$A:$A,$A318))/(SUMIFS('AGG Activity_16'!B:B,'AGG Activity_16'!$A:$A,$B318)),1)))))</f>
        <v>0</v>
      </c>
      <c r="M318" s="7">
        <f>IF(AND(M$1=2017,OR(G318="WH",G318="SH")),IF(COMBDG_Split_Tech!M318="",0,COMBDG_Split_Tech!M318),IF(M$1=2016,IF(COMBDG_Split_Tech!M318="",0,COMBDG_Split_Tech!M318),IF(COMBDG_Split_Tech!M318=1,1,IF(COMBDG_Split_Tech!M318="",0,IFERROR((COMBDG_Split_Tech!M318*(SUMIFS('AGG Activity_16'!C:C,'AGG Activity_16'!$A:$A,$B318)+SUMIFS('AGG Activity_EX'!C:C,'AGG Activity_EX'!$A:$A,$B318))-SUMIFS(Activity_EX!C:C,Activity_EX!$A:$A,$A318))/(SUMIFS('AGG Activity_16'!C:C,'AGG Activity_16'!$A:$A,$B318)),1)))))</f>
        <v>0</v>
      </c>
      <c r="N318" s="7">
        <f>IF(AND(N$1=2017,OR(H318="WH",H318="SH")),IF(COMBDG_Split_Tech!N318="",0,COMBDG_Split_Tech!N318),IF(N$1=2016,IF(COMBDG_Split_Tech!N318="",0,COMBDG_Split_Tech!N318),IF(COMBDG_Split_Tech!N318=1,1,IF(COMBDG_Split_Tech!N318="",0,IFERROR((COMBDG_Split_Tech!N318*(SUMIFS('AGG Activity_16'!D:D,'AGG Activity_16'!$A:$A,$B318)+SUMIFS('AGG Activity_EX'!D:D,'AGG Activity_EX'!$A:$A,$B318))-SUMIFS(Activity_EX!D:D,Activity_EX!$A:$A,$A318))/(SUMIFS('AGG Activity_16'!D:D,'AGG Activity_16'!$A:$A,$B318)),1)))))</f>
        <v>0</v>
      </c>
      <c r="O318" s="7">
        <f>IF(AND(O$1=2017,OR(I318="WH",I318="SH")),IF(COMBDG_Split_Tech!O318="",0,COMBDG_Split_Tech!O318),IF(O$1=2016,IF(COMBDG_Split_Tech!O318="",0,COMBDG_Split_Tech!O318),IF(COMBDG_Split_Tech!O318=1,1,IF(COMBDG_Split_Tech!O318="",0,IFERROR((COMBDG_Split_Tech!O318*(SUMIFS('AGG Activity_16'!E:E,'AGG Activity_16'!$A:$A,$B318)+SUMIFS('AGG Activity_EX'!E:E,'AGG Activity_EX'!$A:$A,$B318))-SUMIFS(Activity_EX!E:E,Activity_EX!$A:$A,$A318))/(SUMIFS('AGG Activity_16'!E:E,'AGG Activity_16'!$A:$A,$B318)),1)))))</f>
        <v>0</v>
      </c>
      <c r="P318" s="7">
        <f>IF(AND(P$1=2017,OR(J318="WH",J318="SH")),IF(COMBDG_Split_Tech!P318="",0,COMBDG_Split_Tech!P318),IF(P$1=2016,IF(COMBDG_Split_Tech!P318="",0,COMBDG_Split_Tech!P318),IF(COMBDG_Split_Tech!P318=1,1,IF(COMBDG_Split_Tech!P318="",0,IFERROR((COMBDG_Split_Tech!P318*(SUMIFS('AGG Activity_16'!F:F,'AGG Activity_16'!$A:$A,$B318)+SUMIFS('AGG Activity_EX'!F:F,'AGG Activity_EX'!$A:$A,$B318))-SUMIFS(Activity_EX!F:F,Activity_EX!$A:$A,$A318))/(SUMIFS('AGG Activity_16'!F:F,'AGG Activity_16'!$A:$A,$B318)),1)))))</f>
        <v>0</v>
      </c>
      <c r="Q318" s="7">
        <f>IF(AND(Q$1=2017,OR(K318="WH",K318="SH")),IF(COMBDG_Split_Tech!Q318="",0,COMBDG_Split_Tech!Q318),IF(Q$1=2016,IF(COMBDG_Split_Tech!Q318="",0,COMBDG_Split_Tech!Q318),IF(COMBDG_Split_Tech!Q318=1,1,IF(COMBDG_Split_Tech!Q318="",0,IFERROR((COMBDG_Split_Tech!Q318*(SUMIFS('AGG Activity_16'!G:G,'AGG Activity_16'!$A:$A,$B318)+SUMIFS('AGG Activity_EX'!G:G,'AGG Activity_EX'!$A:$A,$B318))-SUMIFS(Activity_EX!G:G,Activity_EX!$A:$A,$A318))/(SUMIFS('AGG Activity_16'!G:G,'AGG Activity_16'!$A:$A,$B318)),1)))))</f>
        <v>0</v>
      </c>
      <c r="R318" s="7">
        <f>IF(AND(R$1=2017,OR(L318="WH",L318="SH")),IF(COMBDG_Split_Tech!R318="",0,COMBDG_Split_Tech!R318),IF(R$1=2016,IF(COMBDG_Split_Tech!R318="",0,COMBDG_Split_Tech!R318),IF(COMBDG_Split_Tech!R318=1,1,IF(COMBDG_Split_Tech!R318="",0,IFERROR((COMBDG_Split_Tech!R318*(SUMIFS('AGG Activity_16'!H:H,'AGG Activity_16'!$A:$A,$B318)+SUMIFS('AGG Activity_EX'!H:H,'AGG Activity_EX'!$A:$A,$B318))-SUMIFS(Activity_EX!H:H,Activity_EX!$A:$A,$A318))/(SUMIFS('AGG Activity_16'!H:H,'AGG Activity_16'!$A:$A,$B318)),1)))))</f>
        <v>0</v>
      </c>
      <c r="S318" s="7">
        <f>IF(AND(S$1=2017,OR(M318="WH",M318="SH")),IF(COMBDG_Split_Tech!S318="",0,COMBDG_Split_Tech!S318),IF(S$1=2016,IF(COMBDG_Split_Tech!S318="",0,COMBDG_Split_Tech!S318),IF(COMBDG_Split_Tech!S318=1,1,IF(COMBDG_Split_Tech!S318="",0,IFERROR((COMBDG_Split_Tech!S318*(SUMIFS('AGG Activity_16'!I:I,'AGG Activity_16'!$A:$A,$B318)+SUMIFS('AGG Activity_EX'!I:I,'AGG Activity_EX'!$A:$A,$B318))-SUMIFS(Activity_EX!I:I,Activity_EX!$A:$A,$A318))/(SUMIFS('AGG Activity_16'!I:I,'AGG Activity_16'!$A:$A,$B318)),1)))))</f>
        <v>0</v>
      </c>
      <c r="T318" s="7">
        <f>IF(AND(T$1=2017,OR(N318="WH",N318="SH")),IF(COMBDG_Split_Tech!T318="",0,COMBDG_Split_Tech!T318),IF(T$1=2016,IF(COMBDG_Split_Tech!T318="",0,COMBDG_Split_Tech!T318),IF(COMBDG_Split_Tech!T318=1,1,IF(COMBDG_Split_Tech!T318="",0,IFERROR((COMBDG_Split_Tech!T318*(SUMIFS('AGG Activity_16'!J:J,'AGG Activity_16'!$A:$A,$B318)+SUMIFS('AGG Activity_EX'!J:J,'AGG Activity_EX'!$A:$A,$B318))-SUMIFS(Activity_EX!J:J,Activity_EX!$A:$A,$A318))/(SUMIFS('AGG Activity_16'!J:J,'AGG Activity_16'!$A:$A,$B318)),1)))))</f>
        <v>0</v>
      </c>
      <c r="U318" s="7">
        <f>IF(AND(U$1=2017,OR(O318="WH",O318="SH")),IF(COMBDG_Split_Tech!U318="",0,COMBDG_Split_Tech!U318),IF(U$1=2016,IF(COMBDG_Split_Tech!U318="",0,COMBDG_Split_Tech!U318),IF(COMBDG_Split_Tech!U318=1,1,IF(COMBDG_Split_Tech!U318="",0,IFERROR((COMBDG_Split_Tech!U318*(SUMIFS('AGG Activity_16'!K:K,'AGG Activity_16'!$A:$A,$B318)+SUMIFS('AGG Activity_EX'!K:K,'AGG Activity_EX'!$A:$A,$B318))-SUMIFS(Activity_EX!K:K,Activity_EX!$A:$A,$A318))/(SUMIFS('AGG Activity_16'!K:K,'AGG Activity_16'!$A:$A,$B318)),1)))))</f>
        <v>0</v>
      </c>
    </row>
    <row r="319" spans="1:21" x14ac:dyDescent="0.25">
      <c r="A319" t="str">
        <f>COMBDG_Split_Tech!A319</f>
        <v>COMBDGOFFNewSHFUR___STDLFO</v>
      </c>
      <c r="B319" t="str">
        <f>COMBDG_Split_Tech!B319</f>
        <v>COMBDGOFFNewSH</v>
      </c>
      <c r="C319" t="str">
        <f>COMBDG_Split_Tech!C319</f>
        <v>COM</v>
      </c>
      <c r="D319" t="str">
        <f>COMBDG_Split_Tech!D319</f>
        <v>BDG</v>
      </c>
      <c r="E319" t="str">
        <f>COMBDG_Split_Tech!E319</f>
        <v>OFF</v>
      </c>
      <c r="F319" t="str">
        <f>COMBDG_Split_Tech!F319</f>
        <v>New</v>
      </c>
      <c r="G319" t="str">
        <f>COMBDG_Split_Tech!G319</f>
        <v>SH</v>
      </c>
      <c r="H319" t="str">
        <f>COMBDG_Split_Tech!H319</f>
        <v>FUR</v>
      </c>
      <c r="I319" t="str">
        <f>COMBDG_Split_Tech!I319</f>
        <v>___</v>
      </c>
      <c r="J319" t="str">
        <f>COMBDG_Split_Tech!J319</f>
        <v>STD</v>
      </c>
      <c r="K319" t="str">
        <f>COMBDG_Split_Tech!K319</f>
        <v>LFO</v>
      </c>
      <c r="L319" s="7">
        <f>IF(AND(L$1=2017,OR(F319="WH",F319="SH")),IF(COMBDG_Split_Tech!L319="",0,COMBDG_Split_Tech!L319),IF(L$1=2016,IF(COMBDG_Split_Tech!L319="",0,COMBDG_Split_Tech!L319),IF(COMBDG_Split_Tech!L319=1,1,IF(COMBDG_Split_Tech!L319="",0,IFERROR((COMBDG_Split_Tech!L319*(SUMIFS('AGG Activity_16'!B:B,'AGG Activity_16'!$A:$A,$B319)+SUMIFS('AGG Activity_EX'!B:B,'AGG Activity_EX'!$A:$A,$B319))-SUMIFS(Activity_EX!B:B,Activity_EX!$A:$A,$A319))/(SUMIFS('AGG Activity_16'!B:B,'AGG Activity_16'!$A:$A,$B319)),1)))))</f>
        <v>0</v>
      </c>
      <c r="M319" s="7">
        <f>IF(AND(M$1=2017,OR(G319="WH",G319="SH")),IF(COMBDG_Split_Tech!M319="",0,COMBDG_Split_Tech!M319),IF(M$1=2016,IF(COMBDG_Split_Tech!M319="",0,COMBDG_Split_Tech!M319),IF(COMBDG_Split_Tech!M319=1,1,IF(COMBDG_Split_Tech!M319="",0,IFERROR((COMBDG_Split_Tech!M319*(SUMIFS('AGG Activity_16'!C:C,'AGG Activity_16'!$A:$A,$B319)+SUMIFS('AGG Activity_EX'!C:C,'AGG Activity_EX'!$A:$A,$B319))-SUMIFS(Activity_EX!C:C,Activity_EX!$A:$A,$A319))/(SUMIFS('AGG Activity_16'!C:C,'AGG Activity_16'!$A:$A,$B319)),1)))))</f>
        <v>0</v>
      </c>
      <c r="N319" s="7">
        <f>IF(AND(N$1=2017,OR(H319="WH",H319="SH")),IF(COMBDG_Split_Tech!N319="",0,COMBDG_Split_Tech!N319),IF(N$1=2016,IF(COMBDG_Split_Tech!N319="",0,COMBDG_Split_Tech!N319),IF(COMBDG_Split_Tech!N319=1,1,IF(COMBDG_Split_Tech!N319="",0,IFERROR((COMBDG_Split_Tech!N319*(SUMIFS('AGG Activity_16'!D:D,'AGG Activity_16'!$A:$A,$B319)+SUMIFS('AGG Activity_EX'!D:D,'AGG Activity_EX'!$A:$A,$B319))-SUMIFS(Activity_EX!D:D,Activity_EX!$A:$A,$A319))/(SUMIFS('AGG Activity_16'!D:D,'AGG Activity_16'!$A:$A,$B319)),1)))))</f>
        <v>0</v>
      </c>
      <c r="O319" s="7">
        <f>IF(AND(O$1=2017,OR(I319="WH",I319="SH")),IF(COMBDG_Split_Tech!O319="",0,COMBDG_Split_Tech!O319),IF(O$1=2016,IF(COMBDG_Split_Tech!O319="",0,COMBDG_Split_Tech!O319),IF(COMBDG_Split_Tech!O319=1,1,IF(COMBDG_Split_Tech!O319="",0,IFERROR((COMBDG_Split_Tech!O319*(SUMIFS('AGG Activity_16'!E:E,'AGG Activity_16'!$A:$A,$B319)+SUMIFS('AGG Activity_EX'!E:E,'AGG Activity_EX'!$A:$A,$B319))-SUMIFS(Activity_EX!E:E,Activity_EX!$A:$A,$A319))/(SUMIFS('AGG Activity_16'!E:E,'AGG Activity_16'!$A:$A,$B319)),1)))))</f>
        <v>0</v>
      </c>
      <c r="P319" s="7">
        <f>IF(AND(P$1=2017,OR(J319="WH",J319="SH")),IF(COMBDG_Split_Tech!P319="",0,COMBDG_Split_Tech!P319),IF(P$1=2016,IF(COMBDG_Split_Tech!P319="",0,COMBDG_Split_Tech!P319),IF(COMBDG_Split_Tech!P319=1,1,IF(COMBDG_Split_Tech!P319="",0,IFERROR((COMBDG_Split_Tech!P319*(SUMIFS('AGG Activity_16'!F:F,'AGG Activity_16'!$A:$A,$B319)+SUMIFS('AGG Activity_EX'!F:F,'AGG Activity_EX'!$A:$A,$B319))-SUMIFS(Activity_EX!F:F,Activity_EX!$A:$A,$A319))/(SUMIFS('AGG Activity_16'!F:F,'AGG Activity_16'!$A:$A,$B319)),1)))))</f>
        <v>0</v>
      </c>
      <c r="Q319" s="7">
        <f>IF(AND(Q$1=2017,OR(K319="WH",K319="SH")),IF(COMBDG_Split_Tech!Q319="",0,COMBDG_Split_Tech!Q319),IF(Q$1=2016,IF(COMBDG_Split_Tech!Q319="",0,COMBDG_Split_Tech!Q319),IF(COMBDG_Split_Tech!Q319=1,1,IF(COMBDG_Split_Tech!Q319="",0,IFERROR((COMBDG_Split_Tech!Q319*(SUMIFS('AGG Activity_16'!G:G,'AGG Activity_16'!$A:$A,$B319)+SUMIFS('AGG Activity_EX'!G:G,'AGG Activity_EX'!$A:$A,$B319))-SUMIFS(Activity_EX!G:G,Activity_EX!$A:$A,$A319))/(SUMIFS('AGG Activity_16'!G:G,'AGG Activity_16'!$A:$A,$B319)),1)))))</f>
        <v>0</v>
      </c>
      <c r="R319" s="7">
        <f>IF(AND(R$1=2017,OR(L319="WH",L319="SH")),IF(COMBDG_Split_Tech!R319="",0,COMBDG_Split_Tech!R319),IF(R$1=2016,IF(COMBDG_Split_Tech!R319="",0,COMBDG_Split_Tech!R319),IF(COMBDG_Split_Tech!R319=1,1,IF(COMBDG_Split_Tech!R319="",0,IFERROR((COMBDG_Split_Tech!R319*(SUMIFS('AGG Activity_16'!H:H,'AGG Activity_16'!$A:$A,$B319)+SUMIFS('AGG Activity_EX'!H:H,'AGG Activity_EX'!$A:$A,$B319))-SUMIFS(Activity_EX!H:H,Activity_EX!$A:$A,$A319))/(SUMIFS('AGG Activity_16'!H:H,'AGG Activity_16'!$A:$A,$B319)),1)))))</f>
        <v>0</v>
      </c>
      <c r="S319" s="7">
        <f>IF(AND(S$1=2017,OR(M319="WH",M319="SH")),IF(COMBDG_Split_Tech!S319="",0,COMBDG_Split_Tech!S319),IF(S$1=2016,IF(COMBDG_Split_Tech!S319="",0,COMBDG_Split_Tech!S319),IF(COMBDG_Split_Tech!S319=1,1,IF(COMBDG_Split_Tech!S319="",0,IFERROR((COMBDG_Split_Tech!S319*(SUMIFS('AGG Activity_16'!I:I,'AGG Activity_16'!$A:$A,$B319)+SUMIFS('AGG Activity_EX'!I:I,'AGG Activity_EX'!$A:$A,$B319))-SUMIFS(Activity_EX!I:I,Activity_EX!$A:$A,$A319))/(SUMIFS('AGG Activity_16'!I:I,'AGG Activity_16'!$A:$A,$B319)),1)))))</f>
        <v>0</v>
      </c>
      <c r="T319" s="7">
        <f>IF(AND(T$1=2017,OR(N319="WH",N319="SH")),IF(COMBDG_Split_Tech!T319="",0,COMBDG_Split_Tech!T319),IF(T$1=2016,IF(COMBDG_Split_Tech!T319="",0,COMBDG_Split_Tech!T319),IF(COMBDG_Split_Tech!T319=1,1,IF(COMBDG_Split_Tech!T319="",0,IFERROR((COMBDG_Split_Tech!T319*(SUMIFS('AGG Activity_16'!J:J,'AGG Activity_16'!$A:$A,$B319)+SUMIFS('AGG Activity_EX'!J:J,'AGG Activity_EX'!$A:$A,$B319))-SUMIFS(Activity_EX!J:J,Activity_EX!$A:$A,$A319))/(SUMIFS('AGG Activity_16'!J:J,'AGG Activity_16'!$A:$A,$B319)),1)))))</f>
        <v>0</v>
      </c>
      <c r="U319" s="7">
        <f>IF(AND(U$1=2017,OR(O319="WH",O319="SH")),IF(COMBDG_Split_Tech!U319="",0,COMBDG_Split_Tech!U319),IF(U$1=2016,IF(COMBDG_Split_Tech!U319="",0,COMBDG_Split_Tech!U319),IF(COMBDG_Split_Tech!U319=1,1,IF(COMBDG_Split_Tech!U319="",0,IFERROR((COMBDG_Split_Tech!U319*(SUMIFS('AGG Activity_16'!K:K,'AGG Activity_16'!$A:$A,$B319)+SUMIFS('AGG Activity_EX'!K:K,'AGG Activity_EX'!$A:$A,$B319))-SUMIFS(Activity_EX!K:K,Activity_EX!$A:$A,$A319))/(SUMIFS('AGG Activity_16'!K:K,'AGG Activity_16'!$A:$A,$B319)),1)))))</f>
        <v>0</v>
      </c>
    </row>
    <row r="320" spans="1:21" x14ac:dyDescent="0.25">
      <c r="A320" t="str">
        <f>COMBDG_Split_Tech!A320</f>
        <v>COMBDGOFFNewSHFUR___STDNGA</v>
      </c>
      <c r="B320" t="str">
        <f>COMBDG_Split_Tech!B320</f>
        <v>COMBDGOFFNewSH</v>
      </c>
      <c r="C320" t="str">
        <f>COMBDG_Split_Tech!C320</f>
        <v>COM</v>
      </c>
      <c r="D320" t="str">
        <f>COMBDG_Split_Tech!D320</f>
        <v>BDG</v>
      </c>
      <c r="E320" t="str">
        <f>COMBDG_Split_Tech!E320</f>
        <v>OFF</v>
      </c>
      <c r="F320" t="str">
        <f>COMBDG_Split_Tech!F320</f>
        <v>New</v>
      </c>
      <c r="G320" t="str">
        <f>COMBDG_Split_Tech!G320</f>
        <v>SH</v>
      </c>
      <c r="H320" t="str">
        <f>COMBDG_Split_Tech!H320</f>
        <v>FUR</v>
      </c>
      <c r="I320" t="str">
        <f>COMBDG_Split_Tech!I320</f>
        <v>___</v>
      </c>
      <c r="J320" t="str">
        <f>COMBDG_Split_Tech!J320</f>
        <v>STD</v>
      </c>
      <c r="K320" t="str">
        <f>COMBDG_Split_Tech!K320</f>
        <v>NGA</v>
      </c>
      <c r="L320" s="7">
        <f>IF(AND(L$1=2017,OR(F320="WH",F320="SH")),IF(COMBDG_Split_Tech!L320="",0,COMBDG_Split_Tech!L320),IF(L$1=2016,IF(COMBDG_Split_Tech!L320="",0,COMBDG_Split_Tech!L320),IF(COMBDG_Split_Tech!L320=1,1,IF(COMBDG_Split_Tech!L320="",0,IFERROR((COMBDG_Split_Tech!L320*(SUMIFS('AGG Activity_16'!B:B,'AGG Activity_16'!$A:$A,$B320)+SUMIFS('AGG Activity_EX'!B:B,'AGG Activity_EX'!$A:$A,$B320))-SUMIFS(Activity_EX!B:B,Activity_EX!$A:$A,$A320))/(SUMIFS('AGG Activity_16'!B:B,'AGG Activity_16'!$A:$A,$B320)),1)))))</f>
        <v>0</v>
      </c>
      <c r="M320" s="7">
        <f>IF(AND(M$1=2017,OR(G320="WH",G320="SH")),IF(COMBDG_Split_Tech!M320="",0,COMBDG_Split_Tech!M320),IF(M$1=2016,IF(COMBDG_Split_Tech!M320="",0,COMBDG_Split_Tech!M320),IF(COMBDG_Split_Tech!M320=1,1,IF(COMBDG_Split_Tech!M320="",0,IFERROR((COMBDG_Split_Tech!M320*(SUMIFS('AGG Activity_16'!C:C,'AGG Activity_16'!$A:$A,$B320)+SUMIFS('AGG Activity_EX'!C:C,'AGG Activity_EX'!$A:$A,$B320))-SUMIFS(Activity_EX!C:C,Activity_EX!$A:$A,$A320))/(SUMIFS('AGG Activity_16'!C:C,'AGG Activity_16'!$A:$A,$B320)),1)))))</f>
        <v>0</v>
      </c>
      <c r="N320" s="7">
        <f>IF(AND(N$1=2017,OR(H320="WH",H320="SH")),IF(COMBDG_Split_Tech!N320="",0,COMBDG_Split_Tech!N320),IF(N$1=2016,IF(COMBDG_Split_Tech!N320="",0,COMBDG_Split_Tech!N320),IF(COMBDG_Split_Tech!N320=1,1,IF(COMBDG_Split_Tech!N320="",0,IFERROR((COMBDG_Split_Tech!N320*(SUMIFS('AGG Activity_16'!D:D,'AGG Activity_16'!$A:$A,$B320)+SUMIFS('AGG Activity_EX'!D:D,'AGG Activity_EX'!$A:$A,$B320))-SUMIFS(Activity_EX!D:D,Activity_EX!$A:$A,$A320))/(SUMIFS('AGG Activity_16'!D:D,'AGG Activity_16'!$A:$A,$B320)),1)))))</f>
        <v>0</v>
      </c>
      <c r="O320" s="7">
        <f>IF(AND(O$1=2017,OR(I320="WH",I320="SH")),IF(COMBDG_Split_Tech!O320="",0,COMBDG_Split_Tech!O320),IF(O$1=2016,IF(COMBDG_Split_Tech!O320="",0,COMBDG_Split_Tech!O320),IF(COMBDG_Split_Tech!O320=1,1,IF(COMBDG_Split_Tech!O320="",0,IFERROR((COMBDG_Split_Tech!O320*(SUMIFS('AGG Activity_16'!E:E,'AGG Activity_16'!$A:$A,$B320)+SUMIFS('AGG Activity_EX'!E:E,'AGG Activity_EX'!$A:$A,$B320))-SUMIFS(Activity_EX!E:E,Activity_EX!$A:$A,$A320))/(SUMIFS('AGG Activity_16'!E:E,'AGG Activity_16'!$A:$A,$B320)),1)))))</f>
        <v>0</v>
      </c>
      <c r="P320" s="7">
        <f>IF(AND(P$1=2017,OR(J320="WH",J320="SH")),IF(COMBDG_Split_Tech!P320="",0,COMBDG_Split_Tech!P320),IF(P$1=2016,IF(COMBDG_Split_Tech!P320="",0,COMBDG_Split_Tech!P320),IF(COMBDG_Split_Tech!P320=1,1,IF(COMBDG_Split_Tech!P320="",0,IFERROR((COMBDG_Split_Tech!P320*(SUMIFS('AGG Activity_16'!F:F,'AGG Activity_16'!$A:$A,$B320)+SUMIFS('AGG Activity_EX'!F:F,'AGG Activity_EX'!$A:$A,$B320))-SUMIFS(Activity_EX!F:F,Activity_EX!$A:$A,$A320))/(SUMIFS('AGG Activity_16'!F:F,'AGG Activity_16'!$A:$A,$B320)),1)))))</f>
        <v>0</v>
      </c>
      <c r="Q320" s="7">
        <f>IF(AND(Q$1=2017,OR(K320="WH",K320="SH")),IF(COMBDG_Split_Tech!Q320="",0,COMBDG_Split_Tech!Q320),IF(Q$1=2016,IF(COMBDG_Split_Tech!Q320="",0,COMBDG_Split_Tech!Q320),IF(COMBDG_Split_Tech!Q320=1,1,IF(COMBDG_Split_Tech!Q320="",0,IFERROR((COMBDG_Split_Tech!Q320*(SUMIFS('AGG Activity_16'!G:G,'AGG Activity_16'!$A:$A,$B320)+SUMIFS('AGG Activity_EX'!G:G,'AGG Activity_EX'!$A:$A,$B320))-SUMIFS(Activity_EX!G:G,Activity_EX!$A:$A,$A320))/(SUMIFS('AGG Activity_16'!G:G,'AGG Activity_16'!$A:$A,$B320)),1)))))</f>
        <v>0</v>
      </c>
      <c r="R320" s="7">
        <f>IF(AND(R$1=2017,OR(L320="WH",L320="SH")),IF(COMBDG_Split_Tech!R320="",0,COMBDG_Split_Tech!R320),IF(R$1=2016,IF(COMBDG_Split_Tech!R320="",0,COMBDG_Split_Tech!R320),IF(COMBDG_Split_Tech!R320=1,1,IF(COMBDG_Split_Tech!R320="",0,IFERROR((COMBDG_Split_Tech!R320*(SUMIFS('AGG Activity_16'!H:H,'AGG Activity_16'!$A:$A,$B320)+SUMIFS('AGG Activity_EX'!H:H,'AGG Activity_EX'!$A:$A,$B320))-SUMIFS(Activity_EX!H:H,Activity_EX!$A:$A,$A320))/(SUMIFS('AGG Activity_16'!H:H,'AGG Activity_16'!$A:$A,$B320)),1)))))</f>
        <v>0</v>
      </c>
      <c r="S320" s="7">
        <f>IF(AND(S$1=2017,OR(M320="WH",M320="SH")),IF(COMBDG_Split_Tech!S320="",0,COMBDG_Split_Tech!S320),IF(S$1=2016,IF(COMBDG_Split_Tech!S320="",0,COMBDG_Split_Tech!S320),IF(COMBDG_Split_Tech!S320=1,1,IF(COMBDG_Split_Tech!S320="",0,IFERROR((COMBDG_Split_Tech!S320*(SUMIFS('AGG Activity_16'!I:I,'AGG Activity_16'!$A:$A,$B320)+SUMIFS('AGG Activity_EX'!I:I,'AGG Activity_EX'!$A:$A,$B320))-SUMIFS(Activity_EX!I:I,Activity_EX!$A:$A,$A320))/(SUMIFS('AGG Activity_16'!I:I,'AGG Activity_16'!$A:$A,$B320)),1)))))</f>
        <v>0</v>
      </c>
      <c r="T320" s="7">
        <f>IF(AND(T$1=2017,OR(N320="WH",N320="SH")),IF(COMBDG_Split_Tech!T320="",0,COMBDG_Split_Tech!T320),IF(T$1=2016,IF(COMBDG_Split_Tech!T320="",0,COMBDG_Split_Tech!T320),IF(COMBDG_Split_Tech!T320=1,1,IF(COMBDG_Split_Tech!T320="",0,IFERROR((COMBDG_Split_Tech!T320*(SUMIFS('AGG Activity_16'!J:J,'AGG Activity_16'!$A:$A,$B320)+SUMIFS('AGG Activity_EX'!J:J,'AGG Activity_EX'!$A:$A,$B320))-SUMIFS(Activity_EX!J:J,Activity_EX!$A:$A,$A320))/(SUMIFS('AGG Activity_16'!J:J,'AGG Activity_16'!$A:$A,$B320)),1)))))</f>
        <v>0</v>
      </c>
      <c r="U320" s="7">
        <f>IF(AND(U$1=2017,OR(O320="WH",O320="SH")),IF(COMBDG_Split_Tech!U320="",0,COMBDG_Split_Tech!U320),IF(U$1=2016,IF(COMBDG_Split_Tech!U320="",0,COMBDG_Split_Tech!U320),IF(COMBDG_Split_Tech!U320=1,1,IF(COMBDG_Split_Tech!U320="",0,IFERROR((COMBDG_Split_Tech!U320*(SUMIFS('AGG Activity_16'!K:K,'AGG Activity_16'!$A:$A,$B320)+SUMIFS('AGG Activity_EX'!K:K,'AGG Activity_EX'!$A:$A,$B320))-SUMIFS(Activity_EX!K:K,Activity_EX!$A:$A,$A320))/(SUMIFS('AGG Activity_16'!K:K,'AGG Activity_16'!$A:$A,$B320)),1)))))</f>
        <v>0</v>
      </c>
    </row>
    <row r="321" spans="1:21" x14ac:dyDescent="0.25">
      <c r="A321" t="str">
        <f>COMBDG_Split_Tech!A321</f>
        <v>COMBDGOFFNewSHFUR___STDPRO</v>
      </c>
      <c r="B321" t="str">
        <f>COMBDG_Split_Tech!B321</f>
        <v>COMBDGOFFNewSH</v>
      </c>
      <c r="C321" t="str">
        <f>COMBDG_Split_Tech!C321</f>
        <v>COM</v>
      </c>
      <c r="D321" t="str">
        <f>COMBDG_Split_Tech!D321</f>
        <v>BDG</v>
      </c>
      <c r="E321" t="str">
        <f>COMBDG_Split_Tech!E321</f>
        <v>OFF</v>
      </c>
      <c r="F321" t="str">
        <f>COMBDG_Split_Tech!F321</f>
        <v>New</v>
      </c>
      <c r="G321" t="str">
        <f>COMBDG_Split_Tech!G321</f>
        <v>SH</v>
      </c>
      <c r="H321" t="str">
        <f>COMBDG_Split_Tech!H321</f>
        <v>FUR</v>
      </c>
      <c r="I321" t="str">
        <f>COMBDG_Split_Tech!I321</f>
        <v>___</v>
      </c>
      <c r="J321" t="str">
        <f>COMBDG_Split_Tech!J321</f>
        <v>STD</v>
      </c>
      <c r="K321" t="str">
        <f>COMBDG_Split_Tech!K321</f>
        <v>PRO</v>
      </c>
      <c r="L321" s="7">
        <f>IF(AND(L$1=2017,OR(F321="WH",F321="SH")),IF(COMBDG_Split_Tech!L321="",0,COMBDG_Split_Tech!L321),IF(L$1=2016,IF(COMBDG_Split_Tech!L321="",0,COMBDG_Split_Tech!L321),IF(COMBDG_Split_Tech!L321=1,1,IF(COMBDG_Split_Tech!L321="",0,IFERROR((COMBDG_Split_Tech!L321*(SUMIFS('AGG Activity_16'!B:B,'AGG Activity_16'!$A:$A,$B321)+SUMIFS('AGG Activity_EX'!B:B,'AGG Activity_EX'!$A:$A,$B321))-SUMIFS(Activity_EX!B:B,Activity_EX!$A:$A,$A321))/(SUMIFS('AGG Activity_16'!B:B,'AGG Activity_16'!$A:$A,$B321)),1)))))</f>
        <v>0</v>
      </c>
      <c r="M321" s="7">
        <f>IF(AND(M$1=2017,OR(G321="WH",G321="SH")),IF(COMBDG_Split_Tech!M321="",0,COMBDG_Split_Tech!M321),IF(M$1=2016,IF(COMBDG_Split_Tech!M321="",0,COMBDG_Split_Tech!M321),IF(COMBDG_Split_Tech!M321=1,1,IF(COMBDG_Split_Tech!M321="",0,IFERROR((COMBDG_Split_Tech!M321*(SUMIFS('AGG Activity_16'!C:C,'AGG Activity_16'!$A:$A,$B321)+SUMIFS('AGG Activity_EX'!C:C,'AGG Activity_EX'!$A:$A,$B321))-SUMIFS(Activity_EX!C:C,Activity_EX!$A:$A,$A321))/(SUMIFS('AGG Activity_16'!C:C,'AGG Activity_16'!$A:$A,$B321)),1)))))</f>
        <v>0</v>
      </c>
      <c r="N321" s="7">
        <f>IF(AND(N$1=2017,OR(H321="WH",H321="SH")),IF(COMBDG_Split_Tech!N321="",0,COMBDG_Split_Tech!N321),IF(N$1=2016,IF(COMBDG_Split_Tech!N321="",0,COMBDG_Split_Tech!N321),IF(COMBDG_Split_Tech!N321=1,1,IF(COMBDG_Split_Tech!N321="",0,IFERROR((COMBDG_Split_Tech!N321*(SUMIFS('AGG Activity_16'!D:D,'AGG Activity_16'!$A:$A,$B321)+SUMIFS('AGG Activity_EX'!D:D,'AGG Activity_EX'!$A:$A,$B321))-SUMIFS(Activity_EX!D:D,Activity_EX!$A:$A,$A321))/(SUMIFS('AGG Activity_16'!D:D,'AGG Activity_16'!$A:$A,$B321)),1)))))</f>
        <v>0</v>
      </c>
      <c r="O321" s="7">
        <f>IF(AND(O$1=2017,OR(I321="WH",I321="SH")),IF(COMBDG_Split_Tech!O321="",0,COMBDG_Split_Tech!O321),IF(O$1=2016,IF(COMBDG_Split_Tech!O321="",0,COMBDG_Split_Tech!O321),IF(COMBDG_Split_Tech!O321=1,1,IF(COMBDG_Split_Tech!O321="",0,IFERROR((COMBDG_Split_Tech!O321*(SUMIFS('AGG Activity_16'!E:E,'AGG Activity_16'!$A:$A,$B321)+SUMIFS('AGG Activity_EX'!E:E,'AGG Activity_EX'!$A:$A,$B321))-SUMIFS(Activity_EX!E:E,Activity_EX!$A:$A,$A321))/(SUMIFS('AGG Activity_16'!E:E,'AGG Activity_16'!$A:$A,$B321)),1)))))</f>
        <v>0</v>
      </c>
      <c r="P321" s="7">
        <f>IF(AND(P$1=2017,OR(J321="WH",J321="SH")),IF(COMBDG_Split_Tech!P321="",0,COMBDG_Split_Tech!P321),IF(P$1=2016,IF(COMBDG_Split_Tech!P321="",0,COMBDG_Split_Tech!P321),IF(COMBDG_Split_Tech!P321=1,1,IF(COMBDG_Split_Tech!P321="",0,IFERROR((COMBDG_Split_Tech!P321*(SUMIFS('AGG Activity_16'!F:F,'AGG Activity_16'!$A:$A,$B321)+SUMIFS('AGG Activity_EX'!F:F,'AGG Activity_EX'!$A:$A,$B321))-SUMIFS(Activity_EX!F:F,Activity_EX!$A:$A,$A321))/(SUMIFS('AGG Activity_16'!F:F,'AGG Activity_16'!$A:$A,$B321)),1)))))</f>
        <v>0</v>
      </c>
      <c r="Q321" s="7">
        <f>IF(AND(Q$1=2017,OR(K321="WH",K321="SH")),IF(COMBDG_Split_Tech!Q321="",0,COMBDG_Split_Tech!Q321),IF(Q$1=2016,IF(COMBDG_Split_Tech!Q321="",0,COMBDG_Split_Tech!Q321),IF(COMBDG_Split_Tech!Q321=1,1,IF(COMBDG_Split_Tech!Q321="",0,IFERROR((COMBDG_Split_Tech!Q321*(SUMIFS('AGG Activity_16'!G:G,'AGG Activity_16'!$A:$A,$B321)+SUMIFS('AGG Activity_EX'!G:G,'AGG Activity_EX'!$A:$A,$B321))-SUMIFS(Activity_EX!G:G,Activity_EX!$A:$A,$A321))/(SUMIFS('AGG Activity_16'!G:G,'AGG Activity_16'!$A:$A,$B321)),1)))))</f>
        <v>0</v>
      </c>
      <c r="R321" s="7">
        <f>IF(AND(R$1=2017,OR(L321="WH",L321="SH")),IF(COMBDG_Split_Tech!R321="",0,COMBDG_Split_Tech!R321),IF(R$1=2016,IF(COMBDG_Split_Tech!R321="",0,COMBDG_Split_Tech!R321),IF(COMBDG_Split_Tech!R321=1,1,IF(COMBDG_Split_Tech!R321="",0,IFERROR((COMBDG_Split_Tech!R321*(SUMIFS('AGG Activity_16'!H:H,'AGG Activity_16'!$A:$A,$B321)+SUMIFS('AGG Activity_EX'!H:H,'AGG Activity_EX'!$A:$A,$B321))-SUMIFS(Activity_EX!H:H,Activity_EX!$A:$A,$A321))/(SUMIFS('AGG Activity_16'!H:H,'AGG Activity_16'!$A:$A,$B321)),1)))))</f>
        <v>0</v>
      </c>
      <c r="S321" s="7">
        <f>IF(AND(S$1=2017,OR(M321="WH",M321="SH")),IF(COMBDG_Split_Tech!S321="",0,COMBDG_Split_Tech!S321),IF(S$1=2016,IF(COMBDG_Split_Tech!S321="",0,COMBDG_Split_Tech!S321),IF(COMBDG_Split_Tech!S321=1,1,IF(COMBDG_Split_Tech!S321="",0,IFERROR((COMBDG_Split_Tech!S321*(SUMIFS('AGG Activity_16'!I:I,'AGG Activity_16'!$A:$A,$B321)+SUMIFS('AGG Activity_EX'!I:I,'AGG Activity_EX'!$A:$A,$B321))-SUMIFS(Activity_EX!I:I,Activity_EX!$A:$A,$A321))/(SUMIFS('AGG Activity_16'!I:I,'AGG Activity_16'!$A:$A,$B321)),1)))))</f>
        <v>0</v>
      </c>
      <c r="T321" s="7">
        <f>IF(AND(T$1=2017,OR(N321="WH",N321="SH")),IF(COMBDG_Split_Tech!T321="",0,COMBDG_Split_Tech!T321),IF(T$1=2016,IF(COMBDG_Split_Tech!T321="",0,COMBDG_Split_Tech!T321),IF(COMBDG_Split_Tech!T321=1,1,IF(COMBDG_Split_Tech!T321="",0,IFERROR((COMBDG_Split_Tech!T321*(SUMIFS('AGG Activity_16'!J:J,'AGG Activity_16'!$A:$A,$B321)+SUMIFS('AGG Activity_EX'!J:J,'AGG Activity_EX'!$A:$A,$B321))-SUMIFS(Activity_EX!J:J,Activity_EX!$A:$A,$A321))/(SUMIFS('AGG Activity_16'!J:J,'AGG Activity_16'!$A:$A,$B321)),1)))))</f>
        <v>0</v>
      </c>
      <c r="U321" s="7">
        <f>IF(AND(U$1=2017,OR(O321="WH",O321="SH")),IF(COMBDG_Split_Tech!U321="",0,COMBDG_Split_Tech!U321),IF(U$1=2016,IF(COMBDG_Split_Tech!U321="",0,COMBDG_Split_Tech!U321),IF(COMBDG_Split_Tech!U321=1,1,IF(COMBDG_Split_Tech!U321="",0,IFERROR((COMBDG_Split_Tech!U321*(SUMIFS('AGG Activity_16'!K:K,'AGG Activity_16'!$A:$A,$B321)+SUMIFS('AGG Activity_EX'!K:K,'AGG Activity_EX'!$A:$A,$B321))-SUMIFS(Activity_EX!K:K,Activity_EX!$A:$A,$A321))/(SUMIFS('AGG Activity_16'!K:K,'AGG Activity_16'!$A:$A,$B321)),1)))))</f>
        <v>0</v>
      </c>
    </row>
    <row r="322" spans="1:21" x14ac:dyDescent="0.25">
      <c r="A322" t="str">
        <f>COMBDG_Split_Tech!A322</f>
        <v>COMBDGOFFNewSHHEP___STDELC</v>
      </c>
      <c r="B322" t="str">
        <f>COMBDG_Split_Tech!B322</f>
        <v>COMBDGOFFNewSH</v>
      </c>
      <c r="C322" t="str">
        <f>COMBDG_Split_Tech!C322</f>
        <v>COM</v>
      </c>
      <c r="D322" t="str">
        <f>COMBDG_Split_Tech!D322</f>
        <v>BDG</v>
      </c>
      <c r="E322" t="str">
        <f>COMBDG_Split_Tech!E322</f>
        <v>OFF</v>
      </c>
      <c r="F322" t="str">
        <f>COMBDG_Split_Tech!F322</f>
        <v>New</v>
      </c>
      <c r="G322" t="str">
        <f>COMBDG_Split_Tech!G322</f>
        <v>SH</v>
      </c>
      <c r="H322" t="str">
        <f>COMBDG_Split_Tech!H322</f>
        <v>HEP</v>
      </c>
      <c r="I322" t="str">
        <f>COMBDG_Split_Tech!I322</f>
        <v>___</v>
      </c>
      <c r="J322" t="str">
        <f>COMBDG_Split_Tech!J322</f>
        <v>STD</v>
      </c>
      <c r="K322" t="str">
        <f>COMBDG_Split_Tech!K322</f>
        <v>ELC</v>
      </c>
      <c r="L322" s="7">
        <f>IF(AND(L$1=2017,OR(F322="WH",F322="SH")),IF(COMBDG_Split_Tech!L322="",0,COMBDG_Split_Tech!L322),IF(L$1=2016,IF(COMBDG_Split_Tech!L322="",0,COMBDG_Split_Tech!L322),IF(COMBDG_Split_Tech!L322=1,1,IF(COMBDG_Split_Tech!L322="",0,IFERROR((COMBDG_Split_Tech!L322*(SUMIFS('AGG Activity_16'!B:B,'AGG Activity_16'!$A:$A,$B322)+SUMIFS('AGG Activity_EX'!B:B,'AGG Activity_EX'!$A:$A,$B322))-SUMIFS(Activity_EX!B:B,Activity_EX!$A:$A,$A322))/(SUMIFS('AGG Activity_16'!B:B,'AGG Activity_16'!$A:$A,$B322)),1)))))</f>
        <v>0</v>
      </c>
      <c r="M322" s="7">
        <f>IF(AND(M$1=2017,OR(G322="WH",G322="SH")),IF(COMBDG_Split_Tech!M322="",0,COMBDG_Split_Tech!M322),IF(M$1=2016,IF(COMBDG_Split_Tech!M322="",0,COMBDG_Split_Tech!M322),IF(COMBDG_Split_Tech!M322=1,1,IF(COMBDG_Split_Tech!M322="",0,IFERROR((COMBDG_Split_Tech!M322*(SUMIFS('AGG Activity_16'!C:C,'AGG Activity_16'!$A:$A,$B322)+SUMIFS('AGG Activity_EX'!C:C,'AGG Activity_EX'!$A:$A,$B322))-SUMIFS(Activity_EX!C:C,Activity_EX!$A:$A,$A322))/(SUMIFS('AGG Activity_16'!C:C,'AGG Activity_16'!$A:$A,$B322)),1)))))</f>
        <v>0</v>
      </c>
      <c r="N322" s="7">
        <f>IF(AND(N$1=2017,OR(H322="WH",H322="SH")),IF(COMBDG_Split_Tech!N322="",0,COMBDG_Split_Tech!N322),IF(N$1=2016,IF(COMBDG_Split_Tech!N322="",0,COMBDG_Split_Tech!N322),IF(COMBDG_Split_Tech!N322=1,1,IF(COMBDG_Split_Tech!N322="",0,IFERROR((COMBDG_Split_Tech!N322*(SUMIFS('AGG Activity_16'!D:D,'AGG Activity_16'!$A:$A,$B322)+SUMIFS('AGG Activity_EX'!D:D,'AGG Activity_EX'!$A:$A,$B322))-SUMIFS(Activity_EX!D:D,Activity_EX!$A:$A,$A322))/(SUMIFS('AGG Activity_16'!D:D,'AGG Activity_16'!$A:$A,$B322)),1)))))</f>
        <v>0</v>
      </c>
      <c r="O322" s="7">
        <f>IF(AND(O$1=2017,OR(I322="WH",I322="SH")),IF(COMBDG_Split_Tech!O322="",0,COMBDG_Split_Tech!O322),IF(O$1=2016,IF(COMBDG_Split_Tech!O322="",0,COMBDG_Split_Tech!O322),IF(COMBDG_Split_Tech!O322=1,1,IF(COMBDG_Split_Tech!O322="",0,IFERROR((COMBDG_Split_Tech!O322*(SUMIFS('AGG Activity_16'!E:E,'AGG Activity_16'!$A:$A,$B322)+SUMIFS('AGG Activity_EX'!E:E,'AGG Activity_EX'!$A:$A,$B322))-SUMIFS(Activity_EX!E:E,Activity_EX!$A:$A,$A322))/(SUMIFS('AGG Activity_16'!E:E,'AGG Activity_16'!$A:$A,$B322)),1)))))</f>
        <v>0</v>
      </c>
      <c r="P322" s="7">
        <f>IF(AND(P$1=2017,OR(J322="WH",J322="SH")),IF(COMBDG_Split_Tech!P322="",0,COMBDG_Split_Tech!P322),IF(P$1=2016,IF(COMBDG_Split_Tech!P322="",0,COMBDG_Split_Tech!P322),IF(COMBDG_Split_Tech!P322=1,1,IF(COMBDG_Split_Tech!P322="",0,IFERROR((COMBDG_Split_Tech!P322*(SUMIFS('AGG Activity_16'!F:F,'AGG Activity_16'!$A:$A,$B322)+SUMIFS('AGG Activity_EX'!F:F,'AGG Activity_EX'!$A:$A,$B322))-SUMIFS(Activity_EX!F:F,Activity_EX!$A:$A,$A322))/(SUMIFS('AGG Activity_16'!F:F,'AGG Activity_16'!$A:$A,$B322)),1)))))</f>
        <v>0</v>
      </c>
      <c r="Q322" s="7">
        <f>IF(AND(Q$1=2017,OR(K322="WH",K322="SH")),IF(COMBDG_Split_Tech!Q322="",0,COMBDG_Split_Tech!Q322),IF(Q$1=2016,IF(COMBDG_Split_Tech!Q322="",0,COMBDG_Split_Tech!Q322),IF(COMBDG_Split_Tech!Q322=1,1,IF(COMBDG_Split_Tech!Q322="",0,IFERROR((COMBDG_Split_Tech!Q322*(SUMIFS('AGG Activity_16'!G:G,'AGG Activity_16'!$A:$A,$B322)+SUMIFS('AGG Activity_EX'!G:G,'AGG Activity_EX'!$A:$A,$B322))-SUMIFS(Activity_EX!G:G,Activity_EX!$A:$A,$A322))/(SUMIFS('AGG Activity_16'!G:G,'AGG Activity_16'!$A:$A,$B322)),1)))))</f>
        <v>0</v>
      </c>
      <c r="R322" s="7">
        <f>IF(AND(R$1=2017,OR(L322="WH",L322="SH")),IF(COMBDG_Split_Tech!R322="",0,COMBDG_Split_Tech!R322),IF(R$1=2016,IF(COMBDG_Split_Tech!R322="",0,COMBDG_Split_Tech!R322),IF(COMBDG_Split_Tech!R322=1,1,IF(COMBDG_Split_Tech!R322="",0,IFERROR((COMBDG_Split_Tech!R322*(SUMIFS('AGG Activity_16'!H:H,'AGG Activity_16'!$A:$A,$B322)+SUMIFS('AGG Activity_EX'!H:H,'AGG Activity_EX'!$A:$A,$B322))-SUMIFS(Activity_EX!H:H,Activity_EX!$A:$A,$A322))/(SUMIFS('AGG Activity_16'!H:H,'AGG Activity_16'!$A:$A,$B322)),1)))))</f>
        <v>0</v>
      </c>
      <c r="S322" s="7">
        <f>IF(AND(S$1=2017,OR(M322="WH",M322="SH")),IF(COMBDG_Split_Tech!S322="",0,COMBDG_Split_Tech!S322),IF(S$1=2016,IF(COMBDG_Split_Tech!S322="",0,COMBDG_Split_Tech!S322),IF(COMBDG_Split_Tech!S322=1,1,IF(COMBDG_Split_Tech!S322="",0,IFERROR((COMBDG_Split_Tech!S322*(SUMIFS('AGG Activity_16'!I:I,'AGG Activity_16'!$A:$A,$B322)+SUMIFS('AGG Activity_EX'!I:I,'AGG Activity_EX'!$A:$A,$B322))-SUMIFS(Activity_EX!I:I,Activity_EX!$A:$A,$A322))/(SUMIFS('AGG Activity_16'!I:I,'AGG Activity_16'!$A:$A,$B322)),1)))))</f>
        <v>0</v>
      </c>
      <c r="T322" s="7">
        <f>IF(AND(T$1=2017,OR(N322="WH",N322="SH")),IF(COMBDG_Split_Tech!T322="",0,COMBDG_Split_Tech!T322),IF(T$1=2016,IF(COMBDG_Split_Tech!T322="",0,COMBDG_Split_Tech!T322),IF(COMBDG_Split_Tech!T322=1,1,IF(COMBDG_Split_Tech!T322="",0,IFERROR((COMBDG_Split_Tech!T322*(SUMIFS('AGG Activity_16'!J:J,'AGG Activity_16'!$A:$A,$B322)+SUMIFS('AGG Activity_EX'!J:J,'AGG Activity_EX'!$A:$A,$B322))-SUMIFS(Activity_EX!J:J,Activity_EX!$A:$A,$A322))/(SUMIFS('AGG Activity_16'!J:J,'AGG Activity_16'!$A:$A,$B322)),1)))))</f>
        <v>0</v>
      </c>
      <c r="U322" s="7">
        <f>IF(AND(U$1=2017,OR(O322="WH",O322="SH")),IF(COMBDG_Split_Tech!U322="",0,COMBDG_Split_Tech!U322),IF(U$1=2016,IF(COMBDG_Split_Tech!U322="",0,COMBDG_Split_Tech!U322),IF(COMBDG_Split_Tech!U322=1,1,IF(COMBDG_Split_Tech!U322="",0,IFERROR((COMBDG_Split_Tech!U322*(SUMIFS('AGG Activity_16'!K:K,'AGG Activity_16'!$A:$A,$B322)+SUMIFS('AGG Activity_EX'!K:K,'AGG Activity_EX'!$A:$A,$B322))-SUMIFS(Activity_EX!K:K,Activity_EX!$A:$A,$A322))/(SUMIFS('AGG Activity_16'!K:K,'AGG Activity_16'!$A:$A,$B322)),1)))))</f>
        <v>0</v>
      </c>
    </row>
    <row r="323" spans="1:21" x14ac:dyDescent="0.25">
      <c r="A323" t="str">
        <f>COMBDG_Split_Tech!A323</f>
        <v>COMBDGOFFNewSHPLT___STDELC</v>
      </c>
      <c r="B323" t="str">
        <f>COMBDG_Split_Tech!B323</f>
        <v>COMBDGOFFNewSH</v>
      </c>
      <c r="C323" t="str">
        <f>COMBDG_Split_Tech!C323</f>
        <v>COM</v>
      </c>
      <c r="D323" t="str">
        <f>COMBDG_Split_Tech!D323</f>
        <v>BDG</v>
      </c>
      <c r="E323" t="str">
        <f>COMBDG_Split_Tech!E323</f>
        <v>OFF</v>
      </c>
      <c r="F323" t="str">
        <f>COMBDG_Split_Tech!F323</f>
        <v>New</v>
      </c>
      <c r="G323" t="str">
        <f>COMBDG_Split_Tech!G323</f>
        <v>SH</v>
      </c>
      <c r="H323" t="str">
        <f>COMBDG_Split_Tech!H323</f>
        <v>PLT</v>
      </c>
      <c r="I323" t="str">
        <f>COMBDG_Split_Tech!I323</f>
        <v>___</v>
      </c>
      <c r="J323" t="str">
        <f>COMBDG_Split_Tech!J323</f>
        <v>STD</v>
      </c>
      <c r="K323" t="str">
        <f>COMBDG_Split_Tech!K323</f>
        <v>ELC</v>
      </c>
      <c r="L323" s="7">
        <f>IF(AND(L$1=2017,OR(F323="WH",F323="SH")),IF(COMBDG_Split_Tech!L323="",0,COMBDG_Split_Tech!L323),IF(L$1=2016,IF(COMBDG_Split_Tech!L323="",0,COMBDG_Split_Tech!L323),IF(COMBDG_Split_Tech!L323=1,1,IF(COMBDG_Split_Tech!L323="",0,IFERROR((COMBDG_Split_Tech!L323*(SUMIFS('AGG Activity_16'!B:B,'AGG Activity_16'!$A:$A,$B323)+SUMIFS('AGG Activity_EX'!B:B,'AGG Activity_EX'!$A:$A,$B323))-SUMIFS(Activity_EX!B:B,Activity_EX!$A:$A,$A323))/(SUMIFS('AGG Activity_16'!B:B,'AGG Activity_16'!$A:$A,$B323)),1)))))</f>
        <v>0</v>
      </c>
      <c r="M323" s="7">
        <f>IF(AND(M$1=2017,OR(G323="WH",G323="SH")),IF(COMBDG_Split_Tech!M323="",0,COMBDG_Split_Tech!M323),IF(M$1=2016,IF(COMBDG_Split_Tech!M323="",0,COMBDG_Split_Tech!M323),IF(COMBDG_Split_Tech!M323=1,1,IF(COMBDG_Split_Tech!M323="",0,IFERROR((COMBDG_Split_Tech!M323*(SUMIFS('AGG Activity_16'!C:C,'AGG Activity_16'!$A:$A,$B323)+SUMIFS('AGG Activity_EX'!C:C,'AGG Activity_EX'!$A:$A,$B323))-SUMIFS(Activity_EX!C:C,Activity_EX!$A:$A,$A323))/(SUMIFS('AGG Activity_16'!C:C,'AGG Activity_16'!$A:$A,$B323)),1)))))</f>
        <v>0</v>
      </c>
      <c r="N323" s="7">
        <f>IF(AND(N$1=2017,OR(H323="WH",H323="SH")),IF(COMBDG_Split_Tech!N323="",0,COMBDG_Split_Tech!N323),IF(N$1=2016,IF(COMBDG_Split_Tech!N323="",0,COMBDG_Split_Tech!N323),IF(COMBDG_Split_Tech!N323=1,1,IF(COMBDG_Split_Tech!N323="",0,IFERROR((COMBDG_Split_Tech!N323*(SUMIFS('AGG Activity_16'!D:D,'AGG Activity_16'!$A:$A,$B323)+SUMIFS('AGG Activity_EX'!D:D,'AGG Activity_EX'!$A:$A,$B323))-SUMIFS(Activity_EX!D:D,Activity_EX!$A:$A,$A323))/(SUMIFS('AGG Activity_16'!D:D,'AGG Activity_16'!$A:$A,$B323)),1)))))</f>
        <v>0</v>
      </c>
      <c r="O323" s="7">
        <f>IF(AND(O$1=2017,OR(I323="WH",I323="SH")),IF(COMBDG_Split_Tech!O323="",0,COMBDG_Split_Tech!O323),IF(O$1=2016,IF(COMBDG_Split_Tech!O323="",0,COMBDG_Split_Tech!O323),IF(COMBDG_Split_Tech!O323=1,1,IF(COMBDG_Split_Tech!O323="",0,IFERROR((COMBDG_Split_Tech!O323*(SUMIFS('AGG Activity_16'!E:E,'AGG Activity_16'!$A:$A,$B323)+SUMIFS('AGG Activity_EX'!E:E,'AGG Activity_EX'!$A:$A,$B323))-SUMIFS(Activity_EX!E:E,Activity_EX!$A:$A,$A323))/(SUMIFS('AGG Activity_16'!E:E,'AGG Activity_16'!$A:$A,$B323)),1)))))</f>
        <v>0</v>
      </c>
      <c r="P323" s="7">
        <f>IF(AND(P$1=2017,OR(J323="WH",J323="SH")),IF(COMBDG_Split_Tech!P323="",0,COMBDG_Split_Tech!P323),IF(P$1=2016,IF(COMBDG_Split_Tech!P323="",0,COMBDG_Split_Tech!P323),IF(COMBDG_Split_Tech!P323=1,1,IF(COMBDG_Split_Tech!P323="",0,IFERROR((COMBDG_Split_Tech!P323*(SUMIFS('AGG Activity_16'!F:F,'AGG Activity_16'!$A:$A,$B323)+SUMIFS('AGG Activity_EX'!F:F,'AGG Activity_EX'!$A:$A,$B323))-SUMIFS(Activity_EX!F:F,Activity_EX!$A:$A,$A323))/(SUMIFS('AGG Activity_16'!F:F,'AGG Activity_16'!$A:$A,$B323)),1)))))</f>
        <v>0</v>
      </c>
      <c r="Q323" s="7">
        <f>IF(AND(Q$1=2017,OR(K323="WH",K323="SH")),IF(COMBDG_Split_Tech!Q323="",0,COMBDG_Split_Tech!Q323),IF(Q$1=2016,IF(COMBDG_Split_Tech!Q323="",0,COMBDG_Split_Tech!Q323),IF(COMBDG_Split_Tech!Q323=1,1,IF(COMBDG_Split_Tech!Q323="",0,IFERROR((COMBDG_Split_Tech!Q323*(SUMIFS('AGG Activity_16'!G:G,'AGG Activity_16'!$A:$A,$B323)+SUMIFS('AGG Activity_EX'!G:G,'AGG Activity_EX'!$A:$A,$B323))-SUMIFS(Activity_EX!G:G,Activity_EX!$A:$A,$A323))/(SUMIFS('AGG Activity_16'!G:G,'AGG Activity_16'!$A:$A,$B323)),1)))))</f>
        <v>0</v>
      </c>
      <c r="R323" s="7">
        <f>IF(AND(R$1=2017,OR(L323="WH",L323="SH")),IF(COMBDG_Split_Tech!R323="",0,COMBDG_Split_Tech!R323),IF(R$1=2016,IF(COMBDG_Split_Tech!R323="",0,COMBDG_Split_Tech!R323),IF(COMBDG_Split_Tech!R323=1,1,IF(COMBDG_Split_Tech!R323="",0,IFERROR((COMBDG_Split_Tech!R323*(SUMIFS('AGG Activity_16'!H:H,'AGG Activity_16'!$A:$A,$B323)+SUMIFS('AGG Activity_EX'!H:H,'AGG Activity_EX'!$A:$A,$B323))-SUMIFS(Activity_EX!H:H,Activity_EX!$A:$A,$A323))/(SUMIFS('AGG Activity_16'!H:H,'AGG Activity_16'!$A:$A,$B323)),1)))))</f>
        <v>0</v>
      </c>
      <c r="S323" s="7">
        <f>IF(AND(S$1=2017,OR(M323="WH",M323="SH")),IF(COMBDG_Split_Tech!S323="",0,COMBDG_Split_Tech!S323),IF(S$1=2016,IF(COMBDG_Split_Tech!S323="",0,COMBDG_Split_Tech!S323),IF(COMBDG_Split_Tech!S323=1,1,IF(COMBDG_Split_Tech!S323="",0,IFERROR((COMBDG_Split_Tech!S323*(SUMIFS('AGG Activity_16'!I:I,'AGG Activity_16'!$A:$A,$B323)+SUMIFS('AGG Activity_EX'!I:I,'AGG Activity_EX'!$A:$A,$B323))-SUMIFS(Activity_EX!I:I,Activity_EX!$A:$A,$A323))/(SUMIFS('AGG Activity_16'!I:I,'AGG Activity_16'!$A:$A,$B323)),1)))))</f>
        <v>0</v>
      </c>
      <c r="T323" s="7">
        <f>IF(AND(T$1=2017,OR(N323="WH",N323="SH")),IF(COMBDG_Split_Tech!T323="",0,COMBDG_Split_Tech!T323),IF(T$1=2016,IF(COMBDG_Split_Tech!T323="",0,COMBDG_Split_Tech!T323),IF(COMBDG_Split_Tech!T323=1,1,IF(COMBDG_Split_Tech!T323="",0,IFERROR((COMBDG_Split_Tech!T323*(SUMIFS('AGG Activity_16'!J:J,'AGG Activity_16'!$A:$A,$B323)+SUMIFS('AGG Activity_EX'!J:J,'AGG Activity_EX'!$A:$A,$B323))-SUMIFS(Activity_EX!J:J,Activity_EX!$A:$A,$A323))/(SUMIFS('AGG Activity_16'!J:J,'AGG Activity_16'!$A:$A,$B323)),1)))))</f>
        <v>0</v>
      </c>
      <c r="U323" s="7">
        <f>IF(AND(U$1=2017,OR(O323="WH",O323="SH")),IF(COMBDG_Split_Tech!U323="",0,COMBDG_Split_Tech!U323),IF(U$1=2016,IF(COMBDG_Split_Tech!U323="",0,COMBDG_Split_Tech!U323),IF(COMBDG_Split_Tech!U323=1,1,IF(COMBDG_Split_Tech!U323="",0,IFERROR((COMBDG_Split_Tech!U323*(SUMIFS('AGG Activity_16'!K:K,'AGG Activity_16'!$A:$A,$B323)+SUMIFS('AGG Activity_EX'!K:K,'AGG Activity_EX'!$A:$A,$B323))-SUMIFS(Activity_EX!K:K,Activity_EX!$A:$A,$A323))/(SUMIFS('AGG Activity_16'!K:K,'AGG Activity_16'!$A:$A,$B323)),1)))))</f>
        <v>0</v>
      </c>
    </row>
    <row r="324" spans="1:21" x14ac:dyDescent="0.25">
      <c r="A324" t="str">
        <f>COMBDG_Split_Tech!A324</f>
        <v>COMBDGOFFNewSLLED___STDELC</v>
      </c>
      <c r="B324" t="str">
        <f>COMBDG_Split_Tech!B324</f>
        <v>COMBDGOFFNewSL</v>
      </c>
      <c r="C324" t="str">
        <f>COMBDG_Split_Tech!C324</f>
        <v>COM</v>
      </c>
      <c r="D324" t="str">
        <f>COMBDG_Split_Tech!D324</f>
        <v>BDG</v>
      </c>
      <c r="E324" t="str">
        <f>COMBDG_Split_Tech!E324</f>
        <v>OFF</v>
      </c>
      <c r="F324" t="str">
        <f>COMBDG_Split_Tech!F324</f>
        <v>New</v>
      </c>
      <c r="G324" t="str">
        <f>COMBDG_Split_Tech!G324</f>
        <v>SL</v>
      </c>
      <c r="H324" t="str">
        <f>COMBDG_Split_Tech!H324</f>
        <v>LED</v>
      </c>
      <c r="I324" t="str">
        <f>COMBDG_Split_Tech!I324</f>
        <v>___</v>
      </c>
      <c r="J324" t="str">
        <f>COMBDG_Split_Tech!J324</f>
        <v>STD</v>
      </c>
      <c r="K324" t="str">
        <f>COMBDG_Split_Tech!K324</f>
        <v>ELC</v>
      </c>
      <c r="L324" s="7">
        <f>IF(AND(L$1=2017,OR(F324="WH",F324="SH")),IF(COMBDG_Split_Tech!L324="",0,COMBDG_Split_Tech!L324),IF(L$1=2016,IF(COMBDG_Split_Tech!L324="",0,COMBDG_Split_Tech!L324),IF(COMBDG_Split_Tech!L324=1,1,IF(COMBDG_Split_Tech!L324="",0,IFERROR((COMBDG_Split_Tech!L324*(SUMIFS('AGG Activity_16'!B:B,'AGG Activity_16'!$A:$A,$B324)+SUMIFS('AGG Activity_EX'!B:B,'AGG Activity_EX'!$A:$A,$B324))-SUMIFS(Activity_EX!B:B,Activity_EX!$A:$A,$A324))/(SUMIFS('AGG Activity_16'!B:B,'AGG Activity_16'!$A:$A,$B324)),1)))))</f>
        <v>0</v>
      </c>
      <c r="M324" s="7">
        <f>IF(AND(M$1=2017,OR(G324="WH",G324="SH")),IF(COMBDG_Split_Tech!M324="",0,COMBDG_Split_Tech!M324),IF(M$1=2016,IF(COMBDG_Split_Tech!M324="",0,COMBDG_Split_Tech!M324),IF(COMBDG_Split_Tech!M324=1,1,IF(COMBDG_Split_Tech!M324="",0,IFERROR((COMBDG_Split_Tech!M324*(SUMIFS('AGG Activity_16'!C:C,'AGG Activity_16'!$A:$A,$B324)+SUMIFS('AGG Activity_EX'!C:C,'AGG Activity_EX'!$A:$A,$B324))-SUMIFS(Activity_EX!C:C,Activity_EX!$A:$A,$A324))/(SUMIFS('AGG Activity_16'!C:C,'AGG Activity_16'!$A:$A,$B324)),1)))))</f>
        <v>0</v>
      </c>
      <c r="N324" s="7">
        <f>IF(AND(N$1=2017,OR(H324="WH",H324="SH")),IF(COMBDG_Split_Tech!N324="",0,COMBDG_Split_Tech!N324),IF(N$1=2016,IF(COMBDG_Split_Tech!N324="",0,COMBDG_Split_Tech!N324),IF(COMBDG_Split_Tech!N324=1,1,IF(COMBDG_Split_Tech!N324="",0,IFERROR((COMBDG_Split_Tech!N324*(SUMIFS('AGG Activity_16'!D:D,'AGG Activity_16'!$A:$A,$B324)+SUMIFS('AGG Activity_EX'!D:D,'AGG Activity_EX'!$A:$A,$B324))-SUMIFS(Activity_EX!D:D,Activity_EX!$A:$A,$A324))/(SUMIFS('AGG Activity_16'!D:D,'AGG Activity_16'!$A:$A,$B324)),1)))))</f>
        <v>0</v>
      </c>
      <c r="O324" s="7">
        <f>IF(AND(O$1=2017,OR(I324="WH",I324="SH")),IF(COMBDG_Split_Tech!O324="",0,COMBDG_Split_Tech!O324),IF(O$1=2016,IF(COMBDG_Split_Tech!O324="",0,COMBDG_Split_Tech!O324),IF(COMBDG_Split_Tech!O324=1,1,IF(COMBDG_Split_Tech!O324="",0,IFERROR((COMBDG_Split_Tech!O324*(SUMIFS('AGG Activity_16'!E:E,'AGG Activity_16'!$A:$A,$B324)+SUMIFS('AGG Activity_EX'!E:E,'AGG Activity_EX'!$A:$A,$B324))-SUMIFS(Activity_EX!E:E,Activity_EX!$A:$A,$A324))/(SUMIFS('AGG Activity_16'!E:E,'AGG Activity_16'!$A:$A,$B324)),1)))))</f>
        <v>0</v>
      </c>
      <c r="P324" s="7">
        <f>IF(AND(P$1=2017,OR(J324="WH",J324="SH")),IF(COMBDG_Split_Tech!P324="",0,COMBDG_Split_Tech!P324),IF(P$1=2016,IF(COMBDG_Split_Tech!P324="",0,COMBDG_Split_Tech!P324),IF(COMBDG_Split_Tech!P324=1,1,IF(COMBDG_Split_Tech!P324="",0,IFERROR((COMBDG_Split_Tech!P324*(SUMIFS('AGG Activity_16'!F:F,'AGG Activity_16'!$A:$A,$B324)+SUMIFS('AGG Activity_EX'!F:F,'AGG Activity_EX'!$A:$A,$B324))-SUMIFS(Activity_EX!F:F,Activity_EX!$A:$A,$A324))/(SUMIFS('AGG Activity_16'!F:F,'AGG Activity_16'!$A:$A,$B324)),1)))))</f>
        <v>0</v>
      </c>
      <c r="Q324" s="7">
        <f>IF(AND(Q$1=2017,OR(K324="WH",K324="SH")),IF(COMBDG_Split_Tech!Q324="",0,COMBDG_Split_Tech!Q324),IF(Q$1=2016,IF(COMBDG_Split_Tech!Q324="",0,COMBDG_Split_Tech!Q324),IF(COMBDG_Split_Tech!Q324=1,1,IF(COMBDG_Split_Tech!Q324="",0,IFERROR((COMBDG_Split_Tech!Q324*(SUMIFS('AGG Activity_16'!G:G,'AGG Activity_16'!$A:$A,$B324)+SUMIFS('AGG Activity_EX'!G:G,'AGG Activity_EX'!$A:$A,$B324))-SUMIFS(Activity_EX!G:G,Activity_EX!$A:$A,$A324))/(SUMIFS('AGG Activity_16'!G:G,'AGG Activity_16'!$A:$A,$B324)),1)))))</f>
        <v>0</v>
      </c>
      <c r="R324" s="7">
        <f>IF(AND(R$1=2017,OR(L324="WH",L324="SH")),IF(COMBDG_Split_Tech!R324="",0,COMBDG_Split_Tech!R324),IF(R$1=2016,IF(COMBDG_Split_Tech!R324="",0,COMBDG_Split_Tech!R324),IF(COMBDG_Split_Tech!R324=1,1,IF(COMBDG_Split_Tech!R324="",0,IFERROR((COMBDG_Split_Tech!R324*(SUMIFS('AGG Activity_16'!H:H,'AGG Activity_16'!$A:$A,$B324)+SUMIFS('AGG Activity_EX'!H:H,'AGG Activity_EX'!$A:$A,$B324))-SUMIFS(Activity_EX!H:H,Activity_EX!$A:$A,$A324))/(SUMIFS('AGG Activity_16'!H:H,'AGG Activity_16'!$A:$A,$B324)),1)))))</f>
        <v>0</v>
      </c>
      <c r="S324" s="7">
        <f>IF(AND(S$1=2017,OR(M324="WH",M324="SH")),IF(COMBDG_Split_Tech!S324="",0,COMBDG_Split_Tech!S324),IF(S$1=2016,IF(COMBDG_Split_Tech!S324="",0,COMBDG_Split_Tech!S324),IF(COMBDG_Split_Tech!S324=1,1,IF(COMBDG_Split_Tech!S324="",0,IFERROR((COMBDG_Split_Tech!S324*(SUMIFS('AGG Activity_16'!I:I,'AGG Activity_16'!$A:$A,$B324)+SUMIFS('AGG Activity_EX'!I:I,'AGG Activity_EX'!$A:$A,$B324))-SUMIFS(Activity_EX!I:I,Activity_EX!$A:$A,$A324))/(SUMIFS('AGG Activity_16'!I:I,'AGG Activity_16'!$A:$A,$B324)),1)))))</f>
        <v>0</v>
      </c>
      <c r="T324" s="7">
        <f>IF(AND(T$1=2017,OR(N324="WH",N324="SH")),IF(COMBDG_Split_Tech!T324="",0,COMBDG_Split_Tech!T324),IF(T$1=2016,IF(COMBDG_Split_Tech!T324="",0,COMBDG_Split_Tech!T324),IF(COMBDG_Split_Tech!T324=1,1,IF(COMBDG_Split_Tech!T324="",0,IFERROR((COMBDG_Split_Tech!T324*(SUMIFS('AGG Activity_16'!J:J,'AGG Activity_16'!$A:$A,$B324)+SUMIFS('AGG Activity_EX'!J:J,'AGG Activity_EX'!$A:$A,$B324))-SUMIFS(Activity_EX!J:J,Activity_EX!$A:$A,$A324))/(SUMIFS('AGG Activity_16'!J:J,'AGG Activity_16'!$A:$A,$B324)),1)))))</f>
        <v>0</v>
      </c>
      <c r="U324" s="7">
        <f>IF(AND(U$1=2017,OR(O324="WH",O324="SH")),IF(COMBDG_Split_Tech!U324="",0,COMBDG_Split_Tech!U324),IF(U$1=2016,IF(COMBDG_Split_Tech!U324="",0,COMBDG_Split_Tech!U324),IF(COMBDG_Split_Tech!U324=1,1,IF(COMBDG_Split_Tech!U324="",0,IFERROR((COMBDG_Split_Tech!U324*(SUMIFS('AGG Activity_16'!K:K,'AGG Activity_16'!$A:$A,$B324)+SUMIFS('AGG Activity_EX'!K:K,'AGG Activity_EX'!$A:$A,$B324))-SUMIFS(Activity_EX!K:K,Activity_EX!$A:$A,$A324))/(SUMIFS('AGG Activity_16'!K:K,'AGG Activity_16'!$A:$A,$B324)),1)))))</f>
        <v>0</v>
      </c>
    </row>
    <row r="325" spans="1:21" x14ac:dyDescent="0.25">
      <c r="A325" t="str">
        <f>COMBDG_Split_Tech!A325</f>
        <v>COMBDGOFFNewWH_________DHE</v>
      </c>
      <c r="B325" t="str">
        <f>COMBDG_Split_Tech!B325</f>
        <v>COMBDGOFFNewWH</v>
      </c>
      <c r="C325" t="str">
        <f>COMBDG_Split_Tech!C325</f>
        <v>COM</v>
      </c>
      <c r="D325" t="str">
        <f>COMBDG_Split_Tech!D325</f>
        <v>BDG</v>
      </c>
      <c r="E325" t="str">
        <f>COMBDG_Split_Tech!E325</f>
        <v>OFF</v>
      </c>
      <c r="F325" t="str">
        <f>COMBDG_Split_Tech!F325</f>
        <v>New</v>
      </c>
      <c r="G325" t="str">
        <f>COMBDG_Split_Tech!G325</f>
        <v>WH</v>
      </c>
      <c r="H325" t="str">
        <f>COMBDG_Split_Tech!H325</f>
        <v>___</v>
      </c>
      <c r="I325" t="str">
        <f>COMBDG_Split_Tech!I325</f>
        <v>___</v>
      </c>
      <c r="J325" t="str">
        <f>COMBDG_Split_Tech!J325</f>
        <v>___</v>
      </c>
      <c r="K325" t="str">
        <f>COMBDG_Split_Tech!K325</f>
        <v>DHE</v>
      </c>
      <c r="L325" s="7">
        <f>IF(AND(L$1=2017,OR(F325="WH",F325="SH")),IF(COMBDG_Split_Tech!L325="",0,COMBDG_Split_Tech!L325),IF(L$1=2016,IF(COMBDG_Split_Tech!L325="",0,COMBDG_Split_Tech!L325),IF(COMBDG_Split_Tech!L325=1,1,IF(COMBDG_Split_Tech!L325="",0,IFERROR((COMBDG_Split_Tech!L325*(SUMIFS('AGG Activity_16'!B:B,'AGG Activity_16'!$A:$A,$B325)+SUMIFS('AGG Activity_EX'!B:B,'AGG Activity_EX'!$A:$A,$B325))-SUMIFS(Activity_EX!B:B,Activity_EX!$A:$A,$A325))/(SUMIFS('AGG Activity_16'!B:B,'AGG Activity_16'!$A:$A,$B325)),1)))))</f>
        <v>0</v>
      </c>
      <c r="M325" s="7">
        <f>IF(AND(M$1=2017,OR(G325="WH",G325="SH")),IF(COMBDG_Split_Tech!M325="",0,COMBDG_Split_Tech!M325),IF(M$1=2016,IF(COMBDG_Split_Tech!M325="",0,COMBDG_Split_Tech!M325),IF(COMBDG_Split_Tech!M325=1,1,IF(COMBDG_Split_Tech!M325="",0,IFERROR((COMBDG_Split_Tech!M325*(SUMIFS('AGG Activity_16'!C:C,'AGG Activity_16'!$A:$A,$B325)+SUMIFS('AGG Activity_EX'!C:C,'AGG Activity_EX'!$A:$A,$B325))-SUMIFS(Activity_EX!C:C,Activity_EX!$A:$A,$A325))/(SUMIFS('AGG Activity_16'!C:C,'AGG Activity_16'!$A:$A,$B325)),1)))))</f>
        <v>0</v>
      </c>
      <c r="N325" s="7">
        <f>IF(AND(N$1=2017,OR(H325="WH",H325="SH")),IF(COMBDG_Split_Tech!N325="",0,COMBDG_Split_Tech!N325),IF(N$1=2016,IF(COMBDG_Split_Tech!N325="",0,COMBDG_Split_Tech!N325),IF(COMBDG_Split_Tech!N325=1,1,IF(COMBDG_Split_Tech!N325="",0,IFERROR((COMBDG_Split_Tech!N325*(SUMIFS('AGG Activity_16'!D:D,'AGG Activity_16'!$A:$A,$B325)+SUMIFS('AGG Activity_EX'!D:D,'AGG Activity_EX'!$A:$A,$B325))-SUMIFS(Activity_EX!D:D,Activity_EX!$A:$A,$A325))/(SUMIFS('AGG Activity_16'!D:D,'AGG Activity_16'!$A:$A,$B325)),1)))))</f>
        <v>0</v>
      </c>
      <c r="O325" s="7">
        <f>IF(AND(O$1=2017,OR(I325="WH",I325="SH")),IF(COMBDG_Split_Tech!O325="",0,COMBDG_Split_Tech!O325),IF(O$1=2016,IF(COMBDG_Split_Tech!O325="",0,COMBDG_Split_Tech!O325),IF(COMBDG_Split_Tech!O325=1,1,IF(COMBDG_Split_Tech!O325="",0,IFERROR((COMBDG_Split_Tech!O325*(SUMIFS('AGG Activity_16'!E:E,'AGG Activity_16'!$A:$A,$B325)+SUMIFS('AGG Activity_EX'!E:E,'AGG Activity_EX'!$A:$A,$B325))-SUMIFS(Activity_EX!E:E,Activity_EX!$A:$A,$A325))/(SUMIFS('AGG Activity_16'!E:E,'AGG Activity_16'!$A:$A,$B325)),1)))))</f>
        <v>0</v>
      </c>
      <c r="P325" s="7">
        <f>IF(AND(P$1=2017,OR(J325="WH",J325="SH")),IF(COMBDG_Split_Tech!P325="",0,COMBDG_Split_Tech!P325),IF(P$1=2016,IF(COMBDG_Split_Tech!P325="",0,COMBDG_Split_Tech!P325),IF(COMBDG_Split_Tech!P325=1,1,IF(COMBDG_Split_Tech!P325="",0,IFERROR((COMBDG_Split_Tech!P325*(SUMIFS('AGG Activity_16'!F:F,'AGG Activity_16'!$A:$A,$B325)+SUMIFS('AGG Activity_EX'!F:F,'AGG Activity_EX'!$A:$A,$B325))-SUMIFS(Activity_EX!F:F,Activity_EX!$A:$A,$A325))/(SUMIFS('AGG Activity_16'!F:F,'AGG Activity_16'!$A:$A,$B325)),1)))))</f>
        <v>0</v>
      </c>
      <c r="Q325" s="7">
        <f>IF(AND(Q$1=2017,OR(K325="WH",K325="SH")),IF(COMBDG_Split_Tech!Q325="",0,COMBDG_Split_Tech!Q325),IF(Q$1=2016,IF(COMBDG_Split_Tech!Q325="",0,COMBDG_Split_Tech!Q325),IF(COMBDG_Split_Tech!Q325=1,1,IF(COMBDG_Split_Tech!Q325="",0,IFERROR((COMBDG_Split_Tech!Q325*(SUMIFS('AGG Activity_16'!G:G,'AGG Activity_16'!$A:$A,$B325)+SUMIFS('AGG Activity_EX'!G:G,'AGG Activity_EX'!$A:$A,$B325))-SUMIFS(Activity_EX!G:G,Activity_EX!$A:$A,$A325))/(SUMIFS('AGG Activity_16'!G:G,'AGG Activity_16'!$A:$A,$B325)),1)))))</f>
        <v>0</v>
      </c>
      <c r="R325" s="7">
        <f>IF(AND(R$1=2017,OR(L325="WH",L325="SH")),IF(COMBDG_Split_Tech!R325="",0,COMBDG_Split_Tech!R325),IF(R$1=2016,IF(COMBDG_Split_Tech!R325="",0,COMBDG_Split_Tech!R325),IF(COMBDG_Split_Tech!R325=1,1,IF(COMBDG_Split_Tech!R325="",0,IFERROR((COMBDG_Split_Tech!R325*(SUMIFS('AGG Activity_16'!H:H,'AGG Activity_16'!$A:$A,$B325)+SUMIFS('AGG Activity_EX'!H:H,'AGG Activity_EX'!$A:$A,$B325))-SUMIFS(Activity_EX!H:H,Activity_EX!$A:$A,$A325))/(SUMIFS('AGG Activity_16'!H:H,'AGG Activity_16'!$A:$A,$B325)),1)))))</f>
        <v>0</v>
      </c>
      <c r="S325" s="7">
        <f>IF(AND(S$1=2017,OR(M325="WH",M325="SH")),IF(COMBDG_Split_Tech!S325="",0,COMBDG_Split_Tech!S325),IF(S$1=2016,IF(COMBDG_Split_Tech!S325="",0,COMBDG_Split_Tech!S325),IF(COMBDG_Split_Tech!S325=1,1,IF(COMBDG_Split_Tech!S325="",0,IFERROR((COMBDG_Split_Tech!S325*(SUMIFS('AGG Activity_16'!I:I,'AGG Activity_16'!$A:$A,$B325)+SUMIFS('AGG Activity_EX'!I:I,'AGG Activity_EX'!$A:$A,$B325))-SUMIFS(Activity_EX!I:I,Activity_EX!$A:$A,$A325))/(SUMIFS('AGG Activity_16'!I:I,'AGG Activity_16'!$A:$A,$B325)),1)))))</f>
        <v>0</v>
      </c>
      <c r="T325" s="7">
        <f>IF(AND(T$1=2017,OR(N325="WH",N325="SH")),IF(COMBDG_Split_Tech!T325="",0,COMBDG_Split_Tech!T325),IF(T$1=2016,IF(COMBDG_Split_Tech!T325="",0,COMBDG_Split_Tech!T325),IF(COMBDG_Split_Tech!T325=1,1,IF(COMBDG_Split_Tech!T325="",0,IFERROR((COMBDG_Split_Tech!T325*(SUMIFS('AGG Activity_16'!J:J,'AGG Activity_16'!$A:$A,$B325)+SUMIFS('AGG Activity_EX'!J:J,'AGG Activity_EX'!$A:$A,$B325))-SUMIFS(Activity_EX!J:J,Activity_EX!$A:$A,$A325))/(SUMIFS('AGG Activity_16'!J:J,'AGG Activity_16'!$A:$A,$B325)),1)))))</f>
        <v>0</v>
      </c>
      <c r="U325" s="7">
        <f>IF(AND(U$1=2017,OR(O325="WH",O325="SH")),IF(COMBDG_Split_Tech!U325="",0,COMBDG_Split_Tech!U325),IF(U$1=2016,IF(COMBDG_Split_Tech!U325="",0,COMBDG_Split_Tech!U325),IF(COMBDG_Split_Tech!U325=1,1,IF(COMBDG_Split_Tech!U325="",0,IFERROR((COMBDG_Split_Tech!U325*(SUMIFS('AGG Activity_16'!K:K,'AGG Activity_16'!$A:$A,$B325)+SUMIFS('AGG Activity_EX'!K:K,'AGG Activity_EX'!$A:$A,$B325))-SUMIFS(Activity_EX!K:K,Activity_EX!$A:$A,$A325))/(SUMIFS('AGG Activity_16'!K:K,'AGG Activity_16'!$A:$A,$B325)),1)))))</f>
        <v>0</v>
      </c>
    </row>
    <row r="326" spans="1:21" x14ac:dyDescent="0.25">
      <c r="A326" t="str">
        <f>COMBDG_Split_Tech!A326</f>
        <v>COMBDGOFFNewWH______STDELC</v>
      </c>
      <c r="B326" t="str">
        <f>COMBDG_Split_Tech!B326</f>
        <v>COMBDGOFFNewWH</v>
      </c>
      <c r="C326" t="str">
        <f>COMBDG_Split_Tech!C326</f>
        <v>COM</v>
      </c>
      <c r="D326" t="str">
        <f>COMBDG_Split_Tech!D326</f>
        <v>BDG</v>
      </c>
      <c r="E326" t="str">
        <f>COMBDG_Split_Tech!E326</f>
        <v>OFF</v>
      </c>
      <c r="F326" t="str">
        <f>COMBDG_Split_Tech!F326</f>
        <v>New</v>
      </c>
      <c r="G326" t="str">
        <f>COMBDG_Split_Tech!G326</f>
        <v>WH</v>
      </c>
      <c r="H326" t="str">
        <f>COMBDG_Split_Tech!H326</f>
        <v>___</v>
      </c>
      <c r="I326" t="str">
        <f>COMBDG_Split_Tech!I326</f>
        <v>___</v>
      </c>
      <c r="J326" t="str">
        <f>COMBDG_Split_Tech!J326</f>
        <v>STD</v>
      </c>
      <c r="K326" t="str">
        <f>COMBDG_Split_Tech!K326</f>
        <v>ELC</v>
      </c>
      <c r="L326" s="7">
        <f>IF(AND(L$1=2017,OR(F326="WH",F326="SH")),IF(COMBDG_Split_Tech!L326="",0,COMBDG_Split_Tech!L326),IF(L$1=2016,IF(COMBDG_Split_Tech!L326="",0,COMBDG_Split_Tech!L326),IF(COMBDG_Split_Tech!L326=1,1,IF(COMBDG_Split_Tech!L326="",0,IFERROR((COMBDG_Split_Tech!L326*(SUMIFS('AGG Activity_16'!B:B,'AGG Activity_16'!$A:$A,$B326)+SUMIFS('AGG Activity_EX'!B:B,'AGG Activity_EX'!$A:$A,$B326))-SUMIFS(Activity_EX!B:B,Activity_EX!$A:$A,$A326))/(SUMIFS('AGG Activity_16'!B:B,'AGG Activity_16'!$A:$A,$B326)),1)))))</f>
        <v>0</v>
      </c>
      <c r="M326" s="7">
        <f>IF(AND(M$1=2017,OR(G326="WH",G326="SH")),IF(COMBDG_Split_Tech!M326="",0,COMBDG_Split_Tech!M326),IF(M$1=2016,IF(COMBDG_Split_Tech!M326="",0,COMBDG_Split_Tech!M326),IF(COMBDG_Split_Tech!M326=1,1,IF(COMBDG_Split_Tech!M326="",0,IFERROR((COMBDG_Split_Tech!M326*(SUMIFS('AGG Activity_16'!C:C,'AGG Activity_16'!$A:$A,$B326)+SUMIFS('AGG Activity_EX'!C:C,'AGG Activity_EX'!$A:$A,$B326))-SUMIFS(Activity_EX!C:C,Activity_EX!$A:$A,$A326))/(SUMIFS('AGG Activity_16'!C:C,'AGG Activity_16'!$A:$A,$B326)),1)))))</f>
        <v>0</v>
      </c>
      <c r="N326" s="7">
        <f>IF(AND(N$1=2017,OR(H326="WH",H326="SH")),IF(COMBDG_Split_Tech!N326="",0,COMBDG_Split_Tech!N326),IF(N$1=2016,IF(COMBDG_Split_Tech!N326="",0,COMBDG_Split_Tech!N326),IF(COMBDG_Split_Tech!N326=1,1,IF(COMBDG_Split_Tech!N326="",0,IFERROR((COMBDG_Split_Tech!N326*(SUMIFS('AGG Activity_16'!D:D,'AGG Activity_16'!$A:$A,$B326)+SUMIFS('AGG Activity_EX'!D:D,'AGG Activity_EX'!$A:$A,$B326))-SUMIFS(Activity_EX!D:D,Activity_EX!$A:$A,$A326))/(SUMIFS('AGG Activity_16'!D:D,'AGG Activity_16'!$A:$A,$B326)),1)))))</f>
        <v>0</v>
      </c>
      <c r="O326" s="7">
        <f>IF(AND(O$1=2017,OR(I326="WH",I326="SH")),IF(COMBDG_Split_Tech!O326="",0,COMBDG_Split_Tech!O326),IF(O$1=2016,IF(COMBDG_Split_Tech!O326="",0,COMBDG_Split_Tech!O326),IF(COMBDG_Split_Tech!O326=1,1,IF(COMBDG_Split_Tech!O326="",0,IFERROR((COMBDG_Split_Tech!O326*(SUMIFS('AGG Activity_16'!E:E,'AGG Activity_16'!$A:$A,$B326)+SUMIFS('AGG Activity_EX'!E:E,'AGG Activity_EX'!$A:$A,$B326))-SUMIFS(Activity_EX!E:E,Activity_EX!$A:$A,$A326))/(SUMIFS('AGG Activity_16'!E:E,'AGG Activity_16'!$A:$A,$B326)),1)))))</f>
        <v>0</v>
      </c>
      <c r="P326" s="7">
        <f>IF(AND(P$1=2017,OR(J326="WH",J326="SH")),IF(COMBDG_Split_Tech!P326="",0,COMBDG_Split_Tech!P326),IF(P$1=2016,IF(COMBDG_Split_Tech!P326="",0,COMBDG_Split_Tech!P326),IF(COMBDG_Split_Tech!P326=1,1,IF(COMBDG_Split_Tech!P326="",0,IFERROR((COMBDG_Split_Tech!P326*(SUMIFS('AGG Activity_16'!F:F,'AGG Activity_16'!$A:$A,$B326)+SUMIFS('AGG Activity_EX'!F:F,'AGG Activity_EX'!$A:$A,$B326))-SUMIFS(Activity_EX!F:F,Activity_EX!$A:$A,$A326))/(SUMIFS('AGG Activity_16'!F:F,'AGG Activity_16'!$A:$A,$B326)),1)))))</f>
        <v>0</v>
      </c>
      <c r="Q326" s="7">
        <f>IF(AND(Q$1=2017,OR(K326="WH",K326="SH")),IF(COMBDG_Split_Tech!Q326="",0,COMBDG_Split_Tech!Q326),IF(Q$1=2016,IF(COMBDG_Split_Tech!Q326="",0,COMBDG_Split_Tech!Q326),IF(COMBDG_Split_Tech!Q326=1,1,IF(COMBDG_Split_Tech!Q326="",0,IFERROR((COMBDG_Split_Tech!Q326*(SUMIFS('AGG Activity_16'!G:G,'AGG Activity_16'!$A:$A,$B326)+SUMIFS('AGG Activity_EX'!G:G,'AGG Activity_EX'!$A:$A,$B326))-SUMIFS(Activity_EX!G:G,Activity_EX!$A:$A,$A326))/(SUMIFS('AGG Activity_16'!G:G,'AGG Activity_16'!$A:$A,$B326)),1)))))</f>
        <v>0</v>
      </c>
      <c r="R326" s="7">
        <f>IF(AND(R$1=2017,OR(L326="WH",L326="SH")),IF(COMBDG_Split_Tech!R326="",0,COMBDG_Split_Tech!R326),IF(R$1=2016,IF(COMBDG_Split_Tech!R326="",0,COMBDG_Split_Tech!R326),IF(COMBDG_Split_Tech!R326=1,1,IF(COMBDG_Split_Tech!R326="",0,IFERROR((COMBDG_Split_Tech!R326*(SUMIFS('AGG Activity_16'!H:H,'AGG Activity_16'!$A:$A,$B326)+SUMIFS('AGG Activity_EX'!H:H,'AGG Activity_EX'!$A:$A,$B326))-SUMIFS(Activity_EX!H:H,Activity_EX!$A:$A,$A326))/(SUMIFS('AGG Activity_16'!H:H,'AGG Activity_16'!$A:$A,$B326)),1)))))</f>
        <v>0</v>
      </c>
      <c r="S326" s="7">
        <f>IF(AND(S$1=2017,OR(M326="WH",M326="SH")),IF(COMBDG_Split_Tech!S326="",0,COMBDG_Split_Tech!S326),IF(S$1=2016,IF(COMBDG_Split_Tech!S326="",0,COMBDG_Split_Tech!S326),IF(COMBDG_Split_Tech!S326=1,1,IF(COMBDG_Split_Tech!S326="",0,IFERROR((COMBDG_Split_Tech!S326*(SUMIFS('AGG Activity_16'!I:I,'AGG Activity_16'!$A:$A,$B326)+SUMIFS('AGG Activity_EX'!I:I,'AGG Activity_EX'!$A:$A,$B326))-SUMIFS(Activity_EX!I:I,Activity_EX!$A:$A,$A326))/(SUMIFS('AGG Activity_16'!I:I,'AGG Activity_16'!$A:$A,$B326)),1)))))</f>
        <v>0</v>
      </c>
      <c r="T326" s="7">
        <f>IF(AND(T$1=2017,OR(N326="WH",N326="SH")),IF(COMBDG_Split_Tech!T326="",0,COMBDG_Split_Tech!T326),IF(T$1=2016,IF(COMBDG_Split_Tech!T326="",0,COMBDG_Split_Tech!T326),IF(COMBDG_Split_Tech!T326=1,1,IF(COMBDG_Split_Tech!T326="",0,IFERROR((COMBDG_Split_Tech!T326*(SUMIFS('AGG Activity_16'!J:J,'AGG Activity_16'!$A:$A,$B326)+SUMIFS('AGG Activity_EX'!J:J,'AGG Activity_EX'!$A:$A,$B326))-SUMIFS(Activity_EX!J:J,Activity_EX!$A:$A,$A326))/(SUMIFS('AGG Activity_16'!J:J,'AGG Activity_16'!$A:$A,$B326)),1)))))</f>
        <v>0</v>
      </c>
      <c r="U326" s="7">
        <f>IF(AND(U$1=2017,OR(O326="WH",O326="SH")),IF(COMBDG_Split_Tech!U326="",0,COMBDG_Split_Tech!U326),IF(U$1=2016,IF(COMBDG_Split_Tech!U326="",0,COMBDG_Split_Tech!U326),IF(COMBDG_Split_Tech!U326=1,1,IF(COMBDG_Split_Tech!U326="",0,IFERROR((COMBDG_Split_Tech!U326*(SUMIFS('AGG Activity_16'!K:K,'AGG Activity_16'!$A:$A,$B326)+SUMIFS('AGG Activity_EX'!K:K,'AGG Activity_EX'!$A:$A,$B326))-SUMIFS(Activity_EX!K:K,Activity_EX!$A:$A,$A326))/(SUMIFS('AGG Activity_16'!K:K,'AGG Activity_16'!$A:$A,$B326)),1)))))</f>
        <v>0</v>
      </c>
    </row>
    <row r="327" spans="1:21" x14ac:dyDescent="0.25">
      <c r="A327" t="str">
        <f>COMBDG_Split_Tech!A327</f>
        <v>COMBDGOFFNewWH______STDHFO</v>
      </c>
      <c r="B327" t="str">
        <f>COMBDG_Split_Tech!B327</f>
        <v>COMBDGOFFNewWH</v>
      </c>
      <c r="C327" t="str">
        <f>COMBDG_Split_Tech!C327</f>
        <v>COM</v>
      </c>
      <c r="D327" t="str">
        <f>COMBDG_Split_Tech!D327</f>
        <v>BDG</v>
      </c>
      <c r="E327" t="str">
        <f>COMBDG_Split_Tech!E327</f>
        <v>OFF</v>
      </c>
      <c r="F327" t="str">
        <f>COMBDG_Split_Tech!F327</f>
        <v>New</v>
      </c>
      <c r="G327" t="str">
        <f>COMBDG_Split_Tech!G327</f>
        <v>WH</v>
      </c>
      <c r="H327" t="str">
        <f>COMBDG_Split_Tech!H327</f>
        <v>___</v>
      </c>
      <c r="I327" t="str">
        <f>COMBDG_Split_Tech!I327</f>
        <v>___</v>
      </c>
      <c r="J327" t="str">
        <f>COMBDG_Split_Tech!J327</f>
        <v>STD</v>
      </c>
      <c r="K327" t="str">
        <f>COMBDG_Split_Tech!K327</f>
        <v>HFO</v>
      </c>
      <c r="L327" s="7">
        <f>IF(AND(L$1=2017,OR(F327="WH",F327="SH")),IF(COMBDG_Split_Tech!L327="",0,COMBDG_Split_Tech!L327),IF(L$1=2016,IF(COMBDG_Split_Tech!L327="",0,COMBDG_Split_Tech!L327),IF(COMBDG_Split_Tech!L327=1,1,IF(COMBDG_Split_Tech!L327="",0,IFERROR((COMBDG_Split_Tech!L327*(SUMIFS('AGG Activity_16'!B:B,'AGG Activity_16'!$A:$A,$B327)+SUMIFS('AGG Activity_EX'!B:B,'AGG Activity_EX'!$A:$A,$B327))-SUMIFS(Activity_EX!B:B,Activity_EX!$A:$A,$A327))/(SUMIFS('AGG Activity_16'!B:B,'AGG Activity_16'!$A:$A,$B327)),1)))))</f>
        <v>0</v>
      </c>
      <c r="M327" s="7">
        <f>IF(AND(M$1=2017,OR(G327="WH",G327="SH")),IF(COMBDG_Split_Tech!M327="",0,COMBDG_Split_Tech!M327),IF(M$1=2016,IF(COMBDG_Split_Tech!M327="",0,COMBDG_Split_Tech!M327),IF(COMBDG_Split_Tech!M327=1,1,IF(COMBDG_Split_Tech!M327="",0,IFERROR((COMBDG_Split_Tech!M327*(SUMIFS('AGG Activity_16'!C:C,'AGG Activity_16'!$A:$A,$B327)+SUMIFS('AGG Activity_EX'!C:C,'AGG Activity_EX'!$A:$A,$B327))-SUMIFS(Activity_EX!C:C,Activity_EX!$A:$A,$A327))/(SUMIFS('AGG Activity_16'!C:C,'AGG Activity_16'!$A:$A,$B327)),1)))))</f>
        <v>0</v>
      </c>
      <c r="N327" s="7">
        <f>IF(AND(N$1=2017,OR(H327="WH",H327="SH")),IF(COMBDG_Split_Tech!N327="",0,COMBDG_Split_Tech!N327),IF(N$1=2016,IF(COMBDG_Split_Tech!N327="",0,COMBDG_Split_Tech!N327),IF(COMBDG_Split_Tech!N327=1,1,IF(COMBDG_Split_Tech!N327="",0,IFERROR((COMBDG_Split_Tech!N327*(SUMIFS('AGG Activity_16'!D:D,'AGG Activity_16'!$A:$A,$B327)+SUMIFS('AGG Activity_EX'!D:D,'AGG Activity_EX'!$A:$A,$B327))-SUMIFS(Activity_EX!D:D,Activity_EX!$A:$A,$A327))/(SUMIFS('AGG Activity_16'!D:D,'AGG Activity_16'!$A:$A,$B327)),1)))))</f>
        <v>0</v>
      </c>
      <c r="O327" s="7">
        <f>IF(AND(O$1=2017,OR(I327="WH",I327="SH")),IF(COMBDG_Split_Tech!O327="",0,COMBDG_Split_Tech!O327),IF(O$1=2016,IF(COMBDG_Split_Tech!O327="",0,COMBDG_Split_Tech!O327),IF(COMBDG_Split_Tech!O327=1,1,IF(COMBDG_Split_Tech!O327="",0,IFERROR((COMBDG_Split_Tech!O327*(SUMIFS('AGG Activity_16'!E:E,'AGG Activity_16'!$A:$A,$B327)+SUMIFS('AGG Activity_EX'!E:E,'AGG Activity_EX'!$A:$A,$B327))-SUMIFS(Activity_EX!E:E,Activity_EX!$A:$A,$A327))/(SUMIFS('AGG Activity_16'!E:E,'AGG Activity_16'!$A:$A,$B327)),1)))))</f>
        <v>0</v>
      </c>
      <c r="P327" s="7">
        <f>IF(AND(P$1=2017,OR(J327="WH",J327="SH")),IF(COMBDG_Split_Tech!P327="",0,COMBDG_Split_Tech!P327),IF(P$1=2016,IF(COMBDG_Split_Tech!P327="",0,COMBDG_Split_Tech!P327),IF(COMBDG_Split_Tech!P327=1,1,IF(COMBDG_Split_Tech!P327="",0,IFERROR((COMBDG_Split_Tech!P327*(SUMIFS('AGG Activity_16'!F:F,'AGG Activity_16'!$A:$A,$B327)+SUMIFS('AGG Activity_EX'!F:F,'AGG Activity_EX'!$A:$A,$B327))-SUMIFS(Activity_EX!F:F,Activity_EX!$A:$A,$A327))/(SUMIFS('AGG Activity_16'!F:F,'AGG Activity_16'!$A:$A,$B327)),1)))))</f>
        <v>0</v>
      </c>
      <c r="Q327" s="7">
        <f>IF(AND(Q$1=2017,OR(K327="WH",K327="SH")),IF(COMBDG_Split_Tech!Q327="",0,COMBDG_Split_Tech!Q327),IF(Q$1=2016,IF(COMBDG_Split_Tech!Q327="",0,COMBDG_Split_Tech!Q327),IF(COMBDG_Split_Tech!Q327=1,1,IF(COMBDG_Split_Tech!Q327="",0,IFERROR((COMBDG_Split_Tech!Q327*(SUMIFS('AGG Activity_16'!G:G,'AGG Activity_16'!$A:$A,$B327)+SUMIFS('AGG Activity_EX'!G:G,'AGG Activity_EX'!$A:$A,$B327))-SUMIFS(Activity_EX!G:G,Activity_EX!$A:$A,$A327))/(SUMIFS('AGG Activity_16'!G:G,'AGG Activity_16'!$A:$A,$B327)),1)))))</f>
        <v>0</v>
      </c>
      <c r="R327" s="7">
        <f>IF(AND(R$1=2017,OR(L327="WH",L327="SH")),IF(COMBDG_Split_Tech!R327="",0,COMBDG_Split_Tech!R327),IF(R$1=2016,IF(COMBDG_Split_Tech!R327="",0,COMBDG_Split_Tech!R327),IF(COMBDG_Split_Tech!R327=1,1,IF(COMBDG_Split_Tech!R327="",0,IFERROR((COMBDG_Split_Tech!R327*(SUMIFS('AGG Activity_16'!H:H,'AGG Activity_16'!$A:$A,$B327)+SUMIFS('AGG Activity_EX'!H:H,'AGG Activity_EX'!$A:$A,$B327))-SUMIFS(Activity_EX!H:H,Activity_EX!$A:$A,$A327))/(SUMIFS('AGG Activity_16'!H:H,'AGG Activity_16'!$A:$A,$B327)),1)))))</f>
        <v>0</v>
      </c>
      <c r="S327" s="7">
        <f>IF(AND(S$1=2017,OR(M327="WH",M327="SH")),IF(COMBDG_Split_Tech!S327="",0,COMBDG_Split_Tech!S327),IF(S$1=2016,IF(COMBDG_Split_Tech!S327="",0,COMBDG_Split_Tech!S327),IF(COMBDG_Split_Tech!S327=1,1,IF(COMBDG_Split_Tech!S327="",0,IFERROR((COMBDG_Split_Tech!S327*(SUMIFS('AGG Activity_16'!I:I,'AGG Activity_16'!$A:$A,$B327)+SUMIFS('AGG Activity_EX'!I:I,'AGG Activity_EX'!$A:$A,$B327))-SUMIFS(Activity_EX!I:I,Activity_EX!$A:$A,$A327))/(SUMIFS('AGG Activity_16'!I:I,'AGG Activity_16'!$A:$A,$B327)),1)))))</f>
        <v>0</v>
      </c>
      <c r="T327" s="7">
        <f>IF(AND(T$1=2017,OR(N327="WH",N327="SH")),IF(COMBDG_Split_Tech!T327="",0,COMBDG_Split_Tech!T327),IF(T$1=2016,IF(COMBDG_Split_Tech!T327="",0,COMBDG_Split_Tech!T327),IF(COMBDG_Split_Tech!T327=1,1,IF(COMBDG_Split_Tech!T327="",0,IFERROR((COMBDG_Split_Tech!T327*(SUMIFS('AGG Activity_16'!J:J,'AGG Activity_16'!$A:$A,$B327)+SUMIFS('AGG Activity_EX'!J:J,'AGG Activity_EX'!$A:$A,$B327))-SUMIFS(Activity_EX!J:J,Activity_EX!$A:$A,$A327))/(SUMIFS('AGG Activity_16'!J:J,'AGG Activity_16'!$A:$A,$B327)),1)))))</f>
        <v>0</v>
      </c>
      <c r="U327" s="7">
        <f>IF(AND(U$1=2017,OR(O327="WH",O327="SH")),IF(COMBDG_Split_Tech!U327="",0,COMBDG_Split_Tech!U327),IF(U$1=2016,IF(COMBDG_Split_Tech!U327="",0,COMBDG_Split_Tech!U327),IF(COMBDG_Split_Tech!U327=1,1,IF(COMBDG_Split_Tech!U327="",0,IFERROR((COMBDG_Split_Tech!U327*(SUMIFS('AGG Activity_16'!K:K,'AGG Activity_16'!$A:$A,$B327)+SUMIFS('AGG Activity_EX'!K:K,'AGG Activity_EX'!$A:$A,$B327))-SUMIFS(Activity_EX!K:K,Activity_EX!$A:$A,$A327))/(SUMIFS('AGG Activity_16'!K:K,'AGG Activity_16'!$A:$A,$B327)),1)))))</f>
        <v>0</v>
      </c>
    </row>
    <row r="328" spans="1:21" x14ac:dyDescent="0.25">
      <c r="A328" t="str">
        <f>COMBDG_Split_Tech!A328</f>
        <v>COMBDGOFFNewWH______STDKER</v>
      </c>
      <c r="B328" t="str">
        <f>COMBDG_Split_Tech!B328</f>
        <v>COMBDGOFFNewWH</v>
      </c>
      <c r="C328" t="str">
        <f>COMBDG_Split_Tech!C328</f>
        <v>COM</v>
      </c>
      <c r="D328" t="str">
        <f>COMBDG_Split_Tech!D328</f>
        <v>BDG</v>
      </c>
      <c r="E328" t="str">
        <f>COMBDG_Split_Tech!E328</f>
        <v>OFF</v>
      </c>
      <c r="F328" t="str">
        <f>COMBDG_Split_Tech!F328</f>
        <v>New</v>
      </c>
      <c r="G328" t="str">
        <f>COMBDG_Split_Tech!G328</f>
        <v>WH</v>
      </c>
      <c r="H328" t="str">
        <f>COMBDG_Split_Tech!H328</f>
        <v>___</v>
      </c>
      <c r="I328" t="str">
        <f>COMBDG_Split_Tech!I328</f>
        <v>___</v>
      </c>
      <c r="J328" t="str">
        <f>COMBDG_Split_Tech!J328</f>
        <v>STD</v>
      </c>
      <c r="K328" t="str">
        <f>COMBDG_Split_Tech!K328</f>
        <v>KER</v>
      </c>
      <c r="L328" s="7">
        <f>IF(AND(L$1=2017,OR(F328="WH",F328="SH")),IF(COMBDG_Split_Tech!L328="",0,COMBDG_Split_Tech!L328),IF(L$1=2016,IF(COMBDG_Split_Tech!L328="",0,COMBDG_Split_Tech!L328),IF(COMBDG_Split_Tech!L328=1,1,IF(COMBDG_Split_Tech!L328="",0,IFERROR((COMBDG_Split_Tech!L328*(SUMIFS('AGG Activity_16'!B:B,'AGG Activity_16'!$A:$A,$B328)+SUMIFS('AGG Activity_EX'!B:B,'AGG Activity_EX'!$A:$A,$B328))-SUMIFS(Activity_EX!B:B,Activity_EX!$A:$A,$A328))/(SUMIFS('AGG Activity_16'!B:B,'AGG Activity_16'!$A:$A,$B328)),1)))))</f>
        <v>0</v>
      </c>
      <c r="M328" s="7">
        <f>IF(AND(M$1=2017,OR(G328="WH",G328="SH")),IF(COMBDG_Split_Tech!M328="",0,COMBDG_Split_Tech!M328),IF(M$1=2016,IF(COMBDG_Split_Tech!M328="",0,COMBDG_Split_Tech!M328),IF(COMBDG_Split_Tech!M328=1,1,IF(COMBDG_Split_Tech!M328="",0,IFERROR((COMBDG_Split_Tech!M328*(SUMIFS('AGG Activity_16'!C:C,'AGG Activity_16'!$A:$A,$B328)+SUMIFS('AGG Activity_EX'!C:C,'AGG Activity_EX'!$A:$A,$B328))-SUMIFS(Activity_EX!C:C,Activity_EX!$A:$A,$A328))/(SUMIFS('AGG Activity_16'!C:C,'AGG Activity_16'!$A:$A,$B328)),1)))))</f>
        <v>0</v>
      </c>
      <c r="N328" s="7">
        <f>IF(AND(N$1=2017,OR(H328="WH",H328="SH")),IF(COMBDG_Split_Tech!N328="",0,COMBDG_Split_Tech!N328),IF(N$1=2016,IF(COMBDG_Split_Tech!N328="",0,COMBDG_Split_Tech!N328),IF(COMBDG_Split_Tech!N328=1,1,IF(COMBDG_Split_Tech!N328="",0,IFERROR((COMBDG_Split_Tech!N328*(SUMIFS('AGG Activity_16'!D:D,'AGG Activity_16'!$A:$A,$B328)+SUMIFS('AGG Activity_EX'!D:D,'AGG Activity_EX'!$A:$A,$B328))-SUMIFS(Activity_EX!D:D,Activity_EX!$A:$A,$A328))/(SUMIFS('AGG Activity_16'!D:D,'AGG Activity_16'!$A:$A,$B328)),1)))))</f>
        <v>0</v>
      </c>
      <c r="O328" s="7">
        <f>IF(AND(O$1=2017,OR(I328="WH",I328="SH")),IF(COMBDG_Split_Tech!O328="",0,COMBDG_Split_Tech!O328),IF(O$1=2016,IF(COMBDG_Split_Tech!O328="",0,COMBDG_Split_Tech!O328),IF(COMBDG_Split_Tech!O328=1,1,IF(COMBDG_Split_Tech!O328="",0,IFERROR((COMBDG_Split_Tech!O328*(SUMIFS('AGG Activity_16'!E:E,'AGG Activity_16'!$A:$A,$B328)+SUMIFS('AGG Activity_EX'!E:E,'AGG Activity_EX'!$A:$A,$B328))-SUMIFS(Activity_EX!E:E,Activity_EX!$A:$A,$A328))/(SUMIFS('AGG Activity_16'!E:E,'AGG Activity_16'!$A:$A,$B328)),1)))))</f>
        <v>0</v>
      </c>
      <c r="P328" s="7">
        <f>IF(AND(P$1=2017,OR(J328="WH",J328="SH")),IF(COMBDG_Split_Tech!P328="",0,COMBDG_Split_Tech!P328),IF(P$1=2016,IF(COMBDG_Split_Tech!P328="",0,COMBDG_Split_Tech!P328),IF(COMBDG_Split_Tech!P328=1,1,IF(COMBDG_Split_Tech!P328="",0,IFERROR((COMBDG_Split_Tech!P328*(SUMIFS('AGG Activity_16'!F:F,'AGG Activity_16'!$A:$A,$B328)+SUMIFS('AGG Activity_EX'!F:F,'AGG Activity_EX'!$A:$A,$B328))-SUMIFS(Activity_EX!F:F,Activity_EX!$A:$A,$A328))/(SUMIFS('AGG Activity_16'!F:F,'AGG Activity_16'!$A:$A,$B328)),1)))))</f>
        <v>0</v>
      </c>
      <c r="Q328" s="7">
        <f>IF(AND(Q$1=2017,OR(K328="WH",K328="SH")),IF(COMBDG_Split_Tech!Q328="",0,COMBDG_Split_Tech!Q328),IF(Q$1=2016,IF(COMBDG_Split_Tech!Q328="",0,COMBDG_Split_Tech!Q328),IF(COMBDG_Split_Tech!Q328=1,1,IF(COMBDG_Split_Tech!Q328="",0,IFERROR((COMBDG_Split_Tech!Q328*(SUMIFS('AGG Activity_16'!G:G,'AGG Activity_16'!$A:$A,$B328)+SUMIFS('AGG Activity_EX'!G:G,'AGG Activity_EX'!$A:$A,$B328))-SUMIFS(Activity_EX!G:G,Activity_EX!$A:$A,$A328))/(SUMIFS('AGG Activity_16'!G:G,'AGG Activity_16'!$A:$A,$B328)),1)))))</f>
        <v>0</v>
      </c>
      <c r="R328" s="7">
        <f>IF(AND(R$1=2017,OR(L328="WH",L328="SH")),IF(COMBDG_Split_Tech!R328="",0,COMBDG_Split_Tech!R328),IF(R$1=2016,IF(COMBDG_Split_Tech!R328="",0,COMBDG_Split_Tech!R328),IF(COMBDG_Split_Tech!R328=1,1,IF(COMBDG_Split_Tech!R328="",0,IFERROR((COMBDG_Split_Tech!R328*(SUMIFS('AGG Activity_16'!H:H,'AGG Activity_16'!$A:$A,$B328)+SUMIFS('AGG Activity_EX'!H:H,'AGG Activity_EX'!$A:$A,$B328))-SUMIFS(Activity_EX!H:H,Activity_EX!$A:$A,$A328))/(SUMIFS('AGG Activity_16'!H:H,'AGG Activity_16'!$A:$A,$B328)),1)))))</f>
        <v>0</v>
      </c>
      <c r="S328" s="7">
        <f>IF(AND(S$1=2017,OR(M328="WH",M328="SH")),IF(COMBDG_Split_Tech!S328="",0,COMBDG_Split_Tech!S328),IF(S$1=2016,IF(COMBDG_Split_Tech!S328="",0,COMBDG_Split_Tech!S328),IF(COMBDG_Split_Tech!S328=1,1,IF(COMBDG_Split_Tech!S328="",0,IFERROR((COMBDG_Split_Tech!S328*(SUMIFS('AGG Activity_16'!I:I,'AGG Activity_16'!$A:$A,$B328)+SUMIFS('AGG Activity_EX'!I:I,'AGG Activity_EX'!$A:$A,$B328))-SUMIFS(Activity_EX!I:I,Activity_EX!$A:$A,$A328))/(SUMIFS('AGG Activity_16'!I:I,'AGG Activity_16'!$A:$A,$B328)),1)))))</f>
        <v>0</v>
      </c>
      <c r="T328" s="7">
        <f>IF(AND(T$1=2017,OR(N328="WH",N328="SH")),IF(COMBDG_Split_Tech!T328="",0,COMBDG_Split_Tech!T328),IF(T$1=2016,IF(COMBDG_Split_Tech!T328="",0,COMBDG_Split_Tech!T328),IF(COMBDG_Split_Tech!T328=1,1,IF(COMBDG_Split_Tech!T328="",0,IFERROR((COMBDG_Split_Tech!T328*(SUMIFS('AGG Activity_16'!J:J,'AGG Activity_16'!$A:$A,$B328)+SUMIFS('AGG Activity_EX'!J:J,'AGG Activity_EX'!$A:$A,$B328))-SUMIFS(Activity_EX!J:J,Activity_EX!$A:$A,$A328))/(SUMIFS('AGG Activity_16'!J:J,'AGG Activity_16'!$A:$A,$B328)),1)))))</f>
        <v>0</v>
      </c>
      <c r="U328" s="7">
        <f>IF(AND(U$1=2017,OR(O328="WH",O328="SH")),IF(COMBDG_Split_Tech!U328="",0,COMBDG_Split_Tech!U328),IF(U$1=2016,IF(COMBDG_Split_Tech!U328="",0,COMBDG_Split_Tech!U328),IF(COMBDG_Split_Tech!U328=1,1,IF(COMBDG_Split_Tech!U328="",0,IFERROR((COMBDG_Split_Tech!U328*(SUMIFS('AGG Activity_16'!K:K,'AGG Activity_16'!$A:$A,$B328)+SUMIFS('AGG Activity_EX'!K:K,'AGG Activity_EX'!$A:$A,$B328))-SUMIFS(Activity_EX!K:K,Activity_EX!$A:$A,$A328))/(SUMIFS('AGG Activity_16'!K:K,'AGG Activity_16'!$A:$A,$B328)),1)))))</f>
        <v>0</v>
      </c>
    </row>
    <row r="329" spans="1:21" x14ac:dyDescent="0.25">
      <c r="A329" t="str">
        <f>COMBDG_Split_Tech!A329</f>
        <v>COMBDGOFFNewWH______STDLFO</v>
      </c>
      <c r="B329" t="str">
        <f>COMBDG_Split_Tech!B329</f>
        <v>COMBDGOFFNewWH</v>
      </c>
      <c r="C329" t="str">
        <f>COMBDG_Split_Tech!C329</f>
        <v>COM</v>
      </c>
      <c r="D329" t="str">
        <f>COMBDG_Split_Tech!D329</f>
        <v>BDG</v>
      </c>
      <c r="E329" t="str">
        <f>COMBDG_Split_Tech!E329</f>
        <v>OFF</v>
      </c>
      <c r="F329" t="str">
        <f>COMBDG_Split_Tech!F329</f>
        <v>New</v>
      </c>
      <c r="G329" t="str">
        <f>COMBDG_Split_Tech!G329</f>
        <v>WH</v>
      </c>
      <c r="H329" t="str">
        <f>COMBDG_Split_Tech!H329</f>
        <v>___</v>
      </c>
      <c r="I329" t="str">
        <f>COMBDG_Split_Tech!I329</f>
        <v>___</v>
      </c>
      <c r="J329" t="str">
        <f>COMBDG_Split_Tech!J329</f>
        <v>STD</v>
      </c>
      <c r="K329" t="str">
        <f>COMBDG_Split_Tech!K329</f>
        <v>LFO</v>
      </c>
      <c r="L329" s="7">
        <f>IF(AND(L$1=2017,OR(F329="WH",F329="SH")),IF(COMBDG_Split_Tech!L329="",0,COMBDG_Split_Tech!L329),IF(L$1=2016,IF(COMBDG_Split_Tech!L329="",0,COMBDG_Split_Tech!L329),IF(COMBDG_Split_Tech!L329=1,1,IF(COMBDG_Split_Tech!L329="",0,IFERROR((COMBDG_Split_Tech!L329*(SUMIFS('AGG Activity_16'!B:B,'AGG Activity_16'!$A:$A,$B329)+SUMIFS('AGG Activity_EX'!B:B,'AGG Activity_EX'!$A:$A,$B329))-SUMIFS(Activity_EX!B:B,Activity_EX!$A:$A,$A329))/(SUMIFS('AGG Activity_16'!B:B,'AGG Activity_16'!$A:$A,$B329)),1)))))</f>
        <v>0</v>
      </c>
      <c r="M329" s="7">
        <f>IF(AND(M$1=2017,OR(G329="WH",G329="SH")),IF(COMBDG_Split_Tech!M329="",0,COMBDG_Split_Tech!M329),IF(M$1=2016,IF(COMBDG_Split_Tech!M329="",0,COMBDG_Split_Tech!M329),IF(COMBDG_Split_Tech!M329=1,1,IF(COMBDG_Split_Tech!M329="",0,IFERROR((COMBDG_Split_Tech!M329*(SUMIFS('AGG Activity_16'!C:C,'AGG Activity_16'!$A:$A,$B329)+SUMIFS('AGG Activity_EX'!C:C,'AGG Activity_EX'!$A:$A,$B329))-SUMIFS(Activity_EX!C:C,Activity_EX!$A:$A,$A329))/(SUMIFS('AGG Activity_16'!C:C,'AGG Activity_16'!$A:$A,$B329)),1)))))</f>
        <v>0</v>
      </c>
      <c r="N329" s="7">
        <f>IF(AND(N$1=2017,OR(H329="WH",H329="SH")),IF(COMBDG_Split_Tech!N329="",0,COMBDG_Split_Tech!N329),IF(N$1=2016,IF(COMBDG_Split_Tech!N329="",0,COMBDG_Split_Tech!N329),IF(COMBDG_Split_Tech!N329=1,1,IF(COMBDG_Split_Tech!N329="",0,IFERROR((COMBDG_Split_Tech!N329*(SUMIFS('AGG Activity_16'!D:D,'AGG Activity_16'!$A:$A,$B329)+SUMIFS('AGG Activity_EX'!D:D,'AGG Activity_EX'!$A:$A,$B329))-SUMIFS(Activity_EX!D:D,Activity_EX!$A:$A,$A329))/(SUMIFS('AGG Activity_16'!D:D,'AGG Activity_16'!$A:$A,$B329)),1)))))</f>
        <v>0</v>
      </c>
      <c r="O329" s="7">
        <f>IF(AND(O$1=2017,OR(I329="WH",I329="SH")),IF(COMBDG_Split_Tech!O329="",0,COMBDG_Split_Tech!O329),IF(O$1=2016,IF(COMBDG_Split_Tech!O329="",0,COMBDG_Split_Tech!O329),IF(COMBDG_Split_Tech!O329=1,1,IF(COMBDG_Split_Tech!O329="",0,IFERROR((COMBDG_Split_Tech!O329*(SUMIFS('AGG Activity_16'!E:E,'AGG Activity_16'!$A:$A,$B329)+SUMIFS('AGG Activity_EX'!E:E,'AGG Activity_EX'!$A:$A,$B329))-SUMIFS(Activity_EX!E:E,Activity_EX!$A:$A,$A329))/(SUMIFS('AGG Activity_16'!E:E,'AGG Activity_16'!$A:$A,$B329)),1)))))</f>
        <v>0</v>
      </c>
      <c r="P329" s="7">
        <f>IF(AND(P$1=2017,OR(J329="WH",J329="SH")),IF(COMBDG_Split_Tech!P329="",0,COMBDG_Split_Tech!P329),IF(P$1=2016,IF(COMBDG_Split_Tech!P329="",0,COMBDG_Split_Tech!P329),IF(COMBDG_Split_Tech!P329=1,1,IF(COMBDG_Split_Tech!P329="",0,IFERROR((COMBDG_Split_Tech!P329*(SUMIFS('AGG Activity_16'!F:F,'AGG Activity_16'!$A:$A,$B329)+SUMIFS('AGG Activity_EX'!F:F,'AGG Activity_EX'!$A:$A,$B329))-SUMIFS(Activity_EX!F:F,Activity_EX!$A:$A,$A329))/(SUMIFS('AGG Activity_16'!F:F,'AGG Activity_16'!$A:$A,$B329)),1)))))</f>
        <v>0</v>
      </c>
      <c r="Q329" s="7">
        <f>IF(AND(Q$1=2017,OR(K329="WH",K329="SH")),IF(COMBDG_Split_Tech!Q329="",0,COMBDG_Split_Tech!Q329),IF(Q$1=2016,IF(COMBDG_Split_Tech!Q329="",0,COMBDG_Split_Tech!Q329),IF(COMBDG_Split_Tech!Q329=1,1,IF(COMBDG_Split_Tech!Q329="",0,IFERROR((COMBDG_Split_Tech!Q329*(SUMIFS('AGG Activity_16'!G:G,'AGG Activity_16'!$A:$A,$B329)+SUMIFS('AGG Activity_EX'!G:G,'AGG Activity_EX'!$A:$A,$B329))-SUMIFS(Activity_EX!G:G,Activity_EX!$A:$A,$A329))/(SUMIFS('AGG Activity_16'!G:G,'AGG Activity_16'!$A:$A,$B329)),1)))))</f>
        <v>0</v>
      </c>
      <c r="R329" s="7">
        <f>IF(AND(R$1=2017,OR(L329="WH",L329="SH")),IF(COMBDG_Split_Tech!R329="",0,COMBDG_Split_Tech!R329),IF(R$1=2016,IF(COMBDG_Split_Tech!R329="",0,COMBDG_Split_Tech!R329),IF(COMBDG_Split_Tech!R329=1,1,IF(COMBDG_Split_Tech!R329="",0,IFERROR((COMBDG_Split_Tech!R329*(SUMIFS('AGG Activity_16'!H:H,'AGG Activity_16'!$A:$A,$B329)+SUMIFS('AGG Activity_EX'!H:H,'AGG Activity_EX'!$A:$A,$B329))-SUMIFS(Activity_EX!H:H,Activity_EX!$A:$A,$A329))/(SUMIFS('AGG Activity_16'!H:H,'AGG Activity_16'!$A:$A,$B329)),1)))))</f>
        <v>0</v>
      </c>
      <c r="S329" s="7">
        <f>IF(AND(S$1=2017,OR(M329="WH",M329="SH")),IF(COMBDG_Split_Tech!S329="",0,COMBDG_Split_Tech!S329),IF(S$1=2016,IF(COMBDG_Split_Tech!S329="",0,COMBDG_Split_Tech!S329),IF(COMBDG_Split_Tech!S329=1,1,IF(COMBDG_Split_Tech!S329="",0,IFERROR((COMBDG_Split_Tech!S329*(SUMIFS('AGG Activity_16'!I:I,'AGG Activity_16'!$A:$A,$B329)+SUMIFS('AGG Activity_EX'!I:I,'AGG Activity_EX'!$A:$A,$B329))-SUMIFS(Activity_EX!I:I,Activity_EX!$A:$A,$A329))/(SUMIFS('AGG Activity_16'!I:I,'AGG Activity_16'!$A:$A,$B329)),1)))))</f>
        <v>0</v>
      </c>
      <c r="T329" s="7">
        <f>IF(AND(T$1=2017,OR(N329="WH",N329="SH")),IF(COMBDG_Split_Tech!T329="",0,COMBDG_Split_Tech!T329),IF(T$1=2016,IF(COMBDG_Split_Tech!T329="",0,COMBDG_Split_Tech!T329),IF(COMBDG_Split_Tech!T329=1,1,IF(COMBDG_Split_Tech!T329="",0,IFERROR((COMBDG_Split_Tech!T329*(SUMIFS('AGG Activity_16'!J:J,'AGG Activity_16'!$A:$A,$B329)+SUMIFS('AGG Activity_EX'!J:J,'AGG Activity_EX'!$A:$A,$B329))-SUMIFS(Activity_EX!J:J,Activity_EX!$A:$A,$A329))/(SUMIFS('AGG Activity_16'!J:J,'AGG Activity_16'!$A:$A,$B329)),1)))))</f>
        <v>0</v>
      </c>
      <c r="U329" s="7">
        <f>IF(AND(U$1=2017,OR(O329="WH",O329="SH")),IF(COMBDG_Split_Tech!U329="",0,COMBDG_Split_Tech!U329),IF(U$1=2016,IF(COMBDG_Split_Tech!U329="",0,COMBDG_Split_Tech!U329),IF(COMBDG_Split_Tech!U329=1,1,IF(COMBDG_Split_Tech!U329="",0,IFERROR((COMBDG_Split_Tech!U329*(SUMIFS('AGG Activity_16'!K:K,'AGG Activity_16'!$A:$A,$B329)+SUMIFS('AGG Activity_EX'!K:K,'AGG Activity_EX'!$A:$A,$B329))-SUMIFS(Activity_EX!K:K,Activity_EX!$A:$A,$A329))/(SUMIFS('AGG Activity_16'!K:K,'AGG Activity_16'!$A:$A,$B329)),1)))))</f>
        <v>0</v>
      </c>
    </row>
    <row r="330" spans="1:21" x14ac:dyDescent="0.25">
      <c r="A330" t="str">
        <f>COMBDG_Split_Tech!A330</f>
        <v>COMBDGOFFNewWH______STDNGA</v>
      </c>
      <c r="B330" t="str">
        <f>COMBDG_Split_Tech!B330</f>
        <v>COMBDGOFFNewWH</v>
      </c>
      <c r="C330" t="str">
        <f>COMBDG_Split_Tech!C330</f>
        <v>COM</v>
      </c>
      <c r="D330" t="str">
        <f>COMBDG_Split_Tech!D330</f>
        <v>BDG</v>
      </c>
      <c r="E330" t="str">
        <f>COMBDG_Split_Tech!E330</f>
        <v>OFF</v>
      </c>
      <c r="F330" t="str">
        <f>COMBDG_Split_Tech!F330</f>
        <v>New</v>
      </c>
      <c r="G330" t="str">
        <f>COMBDG_Split_Tech!G330</f>
        <v>WH</v>
      </c>
      <c r="H330" t="str">
        <f>COMBDG_Split_Tech!H330</f>
        <v>___</v>
      </c>
      <c r="I330" t="str">
        <f>COMBDG_Split_Tech!I330</f>
        <v>___</v>
      </c>
      <c r="J330" t="str">
        <f>COMBDG_Split_Tech!J330</f>
        <v>STD</v>
      </c>
      <c r="K330" t="str">
        <f>COMBDG_Split_Tech!K330</f>
        <v>NGA</v>
      </c>
      <c r="L330" s="7">
        <f>IF(AND(L$1=2017,OR(F330="WH",F330="SH")),IF(COMBDG_Split_Tech!L330="",0,COMBDG_Split_Tech!L330),IF(L$1=2016,IF(COMBDG_Split_Tech!L330="",0,COMBDG_Split_Tech!L330),IF(COMBDG_Split_Tech!L330=1,1,IF(COMBDG_Split_Tech!L330="",0,IFERROR((COMBDG_Split_Tech!L330*(SUMIFS('AGG Activity_16'!B:B,'AGG Activity_16'!$A:$A,$B330)+SUMIFS('AGG Activity_EX'!B:B,'AGG Activity_EX'!$A:$A,$B330))-SUMIFS(Activity_EX!B:B,Activity_EX!$A:$A,$A330))/(SUMIFS('AGG Activity_16'!B:B,'AGG Activity_16'!$A:$A,$B330)),1)))))</f>
        <v>0</v>
      </c>
      <c r="M330" s="7">
        <f>IF(AND(M$1=2017,OR(G330="WH",G330="SH")),IF(COMBDG_Split_Tech!M330="",0,COMBDG_Split_Tech!M330),IF(M$1=2016,IF(COMBDG_Split_Tech!M330="",0,COMBDG_Split_Tech!M330),IF(COMBDG_Split_Tech!M330=1,1,IF(COMBDG_Split_Tech!M330="",0,IFERROR((COMBDG_Split_Tech!M330*(SUMIFS('AGG Activity_16'!C:C,'AGG Activity_16'!$A:$A,$B330)+SUMIFS('AGG Activity_EX'!C:C,'AGG Activity_EX'!$A:$A,$B330))-SUMIFS(Activity_EX!C:C,Activity_EX!$A:$A,$A330))/(SUMIFS('AGG Activity_16'!C:C,'AGG Activity_16'!$A:$A,$B330)),1)))))</f>
        <v>0</v>
      </c>
      <c r="N330" s="7">
        <f>IF(AND(N$1=2017,OR(H330="WH",H330="SH")),IF(COMBDG_Split_Tech!N330="",0,COMBDG_Split_Tech!N330),IF(N$1=2016,IF(COMBDG_Split_Tech!N330="",0,COMBDG_Split_Tech!N330),IF(COMBDG_Split_Tech!N330=1,1,IF(COMBDG_Split_Tech!N330="",0,IFERROR((COMBDG_Split_Tech!N330*(SUMIFS('AGG Activity_16'!D:D,'AGG Activity_16'!$A:$A,$B330)+SUMIFS('AGG Activity_EX'!D:D,'AGG Activity_EX'!$A:$A,$B330))-SUMIFS(Activity_EX!D:D,Activity_EX!$A:$A,$A330))/(SUMIFS('AGG Activity_16'!D:D,'AGG Activity_16'!$A:$A,$B330)),1)))))</f>
        <v>0</v>
      </c>
      <c r="O330" s="7">
        <f>IF(AND(O$1=2017,OR(I330="WH",I330="SH")),IF(COMBDG_Split_Tech!O330="",0,COMBDG_Split_Tech!O330),IF(O$1=2016,IF(COMBDG_Split_Tech!O330="",0,COMBDG_Split_Tech!O330),IF(COMBDG_Split_Tech!O330=1,1,IF(COMBDG_Split_Tech!O330="",0,IFERROR((COMBDG_Split_Tech!O330*(SUMIFS('AGG Activity_16'!E:E,'AGG Activity_16'!$A:$A,$B330)+SUMIFS('AGG Activity_EX'!E:E,'AGG Activity_EX'!$A:$A,$B330))-SUMIFS(Activity_EX!E:E,Activity_EX!$A:$A,$A330))/(SUMIFS('AGG Activity_16'!E:E,'AGG Activity_16'!$A:$A,$B330)),1)))))</f>
        <v>0</v>
      </c>
      <c r="P330" s="7">
        <f>IF(AND(P$1=2017,OR(J330="WH",J330="SH")),IF(COMBDG_Split_Tech!P330="",0,COMBDG_Split_Tech!P330),IF(P$1=2016,IF(COMBDG_Split_Tech!P330="",0,COMBDG_Split_Tech!P330),IF(COMBDG_Split_Tech!P330=1,1,IF(COMBDG_Split_Tech!P330="",0,IFERROR((COMBDG_Split_Tech!P330*(SUMIFS('AGG Activity_16'!F:F,'AGG Activity_16'!$A:$A,$B330)+SUMIFS('AGG Activity_EX'!F:F,'AGG Activity_EX'!$A:$A,$B330))-SUMIFS(Activity_EX!F:F,Activity_EX!$A:$A,$A330))/(SUMIFS('AGG Activity_16'!F:F,'AGG Activity_16'!$A:$A,$B330)),1)))))</f>
        <v>0</v>
      </c>
      <c r="Q330" s="7">
        <f>IF(AND(Q$1=2017,OR(K330="WH",K330="SH")),IF(COMBDG_Split_Tech!Q330="",0,COMBDG_Split_Tech!Q330),IF(Q$1=2016,IF(COMBDG_Split_Tech!Q330="",0,COMBDG_Split_Tech!Q330),IF(COMBDG_Split_Tech!Q330=1,1,IF(COMBDG_Split_Tech!Q330="",0,IFERROR((COMBDG_Split_Tech!Q330*(SUMIFS('AGG Activity_16'!G:G,'AGG Activity_16'!$A:$A,$B330)+SUMIFS('AGG Activity_EX'!G:G,'AGG Activity_EX'!$A:$A,$B330))-SUMIFS(Activity_EX!G:G,Activity_EX!$A:$A,$A330))/(SUMIFS('AGG Activity_16'!G:G,'AGG Activity_16'!$A:$A,$B330)),1)))))</f>
        <v>0</v>
      </c>
      <c r="R330" s="7">
        <f>IF(AND(R$1=2017,OR(L330="WH",L330="SH")),IF(COMBDG_Split_Tech!R330="",0,COMBDG_Split_Tech!R330),IF(R$1=2016,IF(COMBDG_Split_Tech!R330="",0,COMBDG_Split_Tech!R330),IF(COMBDG_Split_Tech!R330=1,1,IF(COMBDG_Split_Tech!R330="",0,IFERROR((COMBDG_Split_Tech!R330*(SUMIFS('AGG Activity_16'!H:H,'AGG Activity_16'!$A:$A,$B330)+SUMIFS('AGG Activity_EX'!H:H,'AGG Activity_EX'!$A:$A,$B330))-SUMIFS(Activity_EX!H:H,Activity_EX!$A:$A,$A330))/(SUMIFS('AGG Activity_16'!H:H,'AGG Activity_16'!$A:$A,$B330)),1)))))</f>
        <v>0</v>
      </c>
      <c r="S330" s="7">
        <f>IF(AND(S$1=2017,OR(M330="WH",M330="SH")),IF(COMBDG_Split_Tech!S330="",0,COMBDG_Split_Tech!S330),IF(S$1=2016,IF(COMBDG_Split_Tech!S330="",0,COMBDG_Split_Tech!S330),IF(COMBDG_Split_Tech!S330=1,1,IF(COMBDG_Split_Tech!S330="",0,IFERROR((COMBDG_Split_Tech!S330*(SUMIFS('AGG Activity_16'!I:I,'AGG Activity_16'!$A:$A,$B330)+SUMIFS('AGG Activity_EX'!I:I,'AGG Activity_EX'!$A:$A,$B330))-SUMIFS(Activity_EX!I:I,Activity_EX!$A:$A,$A330))/(SUMIFS('AGG Activity_16'!I:I,'AGG Activity_16'!$A:$A,$B330)),1)))))</f>
        <v>0</v>
      </c>
      <c r="T330" s="7">
        <f>IF(AND(T$1=2017,OR(N330="WH",N330="SH")),IF(COMBDG_Split_Tech!T330="",0,COMBDG_Split_Tech!T330),IF(T$1=2016,IF(COMBDG_Split_Tech!T330="",0,COMBDG_Split_Tech!T330),IF(COMBDG_Split_Tech!T330=1,1,IF(COMBDG_Split_Tech!T330="",0,IFERROR((COMBDG_Split_Tech!T330*(SUMIFS('AGG Activity_16'!J:J,'AGG Activity_16'!$A:$A,$B330)+SUMIFS('AGG Activity_EX'!J:J,'AGG Activity_EX'!$A:$A,$B330))-SUMIFS(Activity_EX!J:J,Activity_EX!$A:$A,$A330))/(SUMIFS('AGG Activity_16'!J:J,'AGG Activity_16'!$A:$A,$B330)),1)))))</f>
        <v>0</v>
      </c>
      <c r="U330" s="7">
        <f>IF(AND(U$1=2017,OR(O330="WH",O330="SH")),IF(COMBDG_Split_Tech!U330="",0,COMBDG_Split_Tech!U330),IF(U$1=2016,IF(COMBDG_Split_Tech!U330="",0,COMBDG_Split_Tech!U330),IF(COMBDG_Split_Tech!U330=1,1,IF(COMBDG_Split_Tech!U330="",0,IFERROR((COMBDG_Split_Tech!U330*(SUMIFS('AGG Activity_16'!K:K,'AGG Activity_16'!$A:$A,$B330)+SUMIFS('AGG Activity_EX'!K:K,'AGG Activity_EX'!$A:$A,$B330))-SUMIFS(Activity_EX!K:K,Activity_EX!$A:$A,$A330))/(SUMIFS('AGG Activity_16'!K:K,'AGG Activity_16'!$A:$A,$B330)),1)))))</f>
        <v>0</v>
      </c>
    </row>
    <row r="331" spans="1:21" x14ac:dyDescent="0.25">
      <c r="A331" t="str">
        <f>COMBDG_Split_Tech!A331</f>
        <v>COMBDGOFFNewWH______STDPRO</v>
      </c>
      <c r="B331" t="str">
        <f>COMBDG_Split_Tech!B331</f>
        <v>COMBDGOFFNewWH</v>
      </c>
      <c r="C331" t="str">
        <f>COMBDG_Split_Tech!C331</f>
        <v>COM</v>
      </c>
      <c r="D331" t="str">
        <f>COMBDG_Split_Tech!D331</f>
        <v>BDG</v>
      </c>
      <c r="E331" t="str">
        <f>COMBDG_Split_Tech!E331</f>
        <v>OFF</v>
      </c>
      <c r="F331" t="str">
        <f>COMBDG_Split_Tech!F331</f>
        <v>New</v>
      </c>
      <c r="G331" t="str">
        <f>COMBDG_Split_Tech!G331</f>
        <v>WH</v>
      </c>
      <c r="H331" t="str">
        <f>COMBDG_Split_Tech!H331</f>
        <v>___</v>
      </c>
      <c r="I331" t="str">
        <f>COMBDG_Split_Tech!I331</f>
        <v>___</v>
      </c>
      <c r="J331" t="str">
        <f>COMBDG_Split_Tech!J331</f>
        <v>STD</v>
      </c>
      <c r="K331" t="str">
        <f>COMBDG_Split_Tech!K331</f>
        <v>PRO</v>
      </c>
      <c r="L331" s="7">
        <f>IF(AND(L$1=2017,OR(F331="WH",F331="SH")),IF(COMBDG_Split_Tech!L331="",0,COMBDG_Split_Tech!L331),IF(L$1=2016,IF(COMBDG_Split_Tech!L331="",0,COMBDG_Split_Tech!L331),IF(COMBDG_Split_Tech!L331=1,1,IF(COMBDG_Split_Tech!L331="",0,IFERROR((COMBDG_Split_Tech!L331*(SUMIFS('AGG Activity_16'!B:B,'AGG Activity_16'!$A:$A,$B331)+SUMIFS('AGG Activity_EX'!B:B,'AGG Activity_EX'!$A:$A,$B331))-SUMIFS(Activity_EX!B:B,Activity_EX!$A:$A,$A331))/(SUMIFS('AGG Activity_16'!B:B,'AGG Activity_16'!$A:$A,$B331)),1)))))</f>
        <v>0</v>
      </c>
      <c r="M331" s="7">
        <f>IF(AND(M$1=2017,OR(G331="WH",G331="SH")),IF(COMBDG_Split_Tech!M331="",0,COMBDG_Split_Tech!M331),IF(M$1=2016,IF(COMBDG_Split_Tech!M331="",0,COMBDG_Split_Tech!M331),IF(COMBDG_Split_Tech!M331=1,1,IF(COMBDG_Split_Tech!M331="",0,IFERROR((COMBDG_Split_Tech!M331*(SUMIFS('AGG Activity_16'!C:C,'AGG Activity_16'!$A:$A,$B331)+SUMIFS('AGG Activity_EX'!C:C,'AGG Activity_EX'!$A:$A,$B331))-SUMIFS(Activity_EX!C:C,Activity_EX!$A:$A,$A331))/(SUMIFS('AGG Activity_16'!C:C,'AGG Activity_16'!$A:$A,$B331)),1)))))</f>
        <v>0</v>
      </c>
      <c r="N331" s="7">
        <f>IF(AND(N$1=2017,OR(H331="WH",H331="SH")),IF(COMBDG_Split_Tech!N331="",0,COMBDG_Split_Tech!N331),IF(N$1=2016,IF(COMBDG_Split_Tech!N331="",0,COMBDG_Split_Tech!N331),IF(COMBDG_Split_Tech!N331=1,1,IF(COMBDG_Split_Tech!N331="",0,IFERROR((COMBDG_Split_Tech!N331*(SUMIFS('AGG Activity_16'!D:D,'AGG Activity_16'!$A:$A,$B331)+SUMIFS('AGG Activity_EX'!D:D,'AGG Activity_EX'!$A:$A,$B331))-SUMIFS(Activity_EX!D:D,Activity_EX!$A:$A,$A331))/(SUMIFS('AGG Activity_16'!D:D,'AGG Activity_16'!$A:$A,$B331)),1)))))</f>
        <v>0</v>
      </c>
      <c r="O331" s="7">
        <f>IF(AND(O$1=2017,OR(I331="WH",I331="SH")),IF(COMBDG_Split_Tech!O331="",0,COMBDG_Split_Tech!O331),IF(O$1=2016,IF(COMBDG_Split_Tech!O331="",0,COMBDG_Split_Tech!O331),IF(COMBDG_Split_Tech!O331=1,1,IF(COMBDG_Split_Tech!O331="",0,IFERROR((COMBDG_Split_Tech!O331*(SUMIFS('AGG Activity_16'!E:E,'AGG Activity_16'!$A:$A,$B331)+SUMIFS('AGG Activity_EX'!E:E,'AGG Activity_EX'!$A:$A,$B331))-SUMIFS(Activity_EX!E:E,Activity_EX!$A:$A,$A331))/(SUMIFS('AGG Activity_16'!E:E,'AGG Activity_16'!$A:$A,$B331)),1)))))</f>
        <v>0</v>
      </c>
      <c r="P331" s="7">
        <f>IF(AND(P$1=2017,OR(J331="WH",J331="SH")),IF(COMBDG_Split_Tech!P331="",0,COMBDG_Split_Tech!P331),IF(P$1=2016,IF(COMBDG_Split_Tech!P331="",0,COMBDG_Split_Tech!P331),IF(COMBDG_Split_Tech!P331=1,1,IF(COMBDG_Split_Tech!P331="",0,IFERROR((COMBDG_Split_Tech!P331*(SUMIFS('AGG Activity_16'!F:F,'AGG Activity_16'!$A:$A,$B331)+SUMIFS('AGG Activity_EX'!F:F,'AGG Activity_EX'!$A:$A,$B331))-SUMIFS(Activity_EX!F:F,Activity_EX!$A:$A,$A331))/(SUMIFS('AGG Activity_16'!F:F,'AGG Activity_16'!$A:$A,$B331)),1)))))</f>
        <v>0</v>
      </c>
      <c r="Q331" s="7">
        <f>IF(AND(Q$1=2017,OR(K331="WH",K331="SH")),IF(COMBDG_Split_Tech!Q331="",0,COMBDG_Split_Tech!Q331),IF(Q$1=2016,IF(COMBDG_Split_Tech!Q331="",0,COMBDG_Split_Tech!Q331),IF(COMBDG_Split_Tech!Q331=1,1,IF(COMBDG_Split_Tech!Q331="",0,IFERROR((COMBDG_Split_Tech!Q331*(SUMIFS('AGG Activity_16'!G:G,'AGG Activity_16'!$A:$A,$B331)+SUMIFS('AGG Activity_EX'!G:G,'AGG Activity_EX'!$A:$A,$B331))-SUMIFS(Activity_EX!G:G,Activity_EX!$A:$A,$A331))/(SUMIFS('AGG Activity_16'!G:G,'AGG Activity_16'!$A:$A,$B331)),1)))))</f>
        <v>0</v>
      </c>
      <c r="R331" s="7">
        <f>IF(AND(R$1=2017,OR(L331="WH",L331="SH")),IF(COMBDG_Split_Tech!R331="",0,COMBDG_Split_Tech!R331),IF(R$1=2016,IF(COMBDG_Split_Tech!R331="",0,COMBDG_Split_Tech!R331),IF(COMBDG_Split_Tech!R331=1,1,IF(COMBDG_Split_Tech!R331="",0,IFERROR((COMBDG_Split_Tech!R331*(SUMIFS('AGG Activity_16'!H:H,'AGG Activity_16'!$A:$A,$B331)+SUMIFS('AGG Activity_EX'!H:H,'AGG Activity_EX'!$A:$A,$B331))-SUMIFS(Activity_EX!H:H,Activity_EX!$A:$A,$A331))/(SUMIFS('AGG Activity_16'!H:H,'AGG Activity_16'!$A:$A,$B331)),1)))))</f>
        <v>0</v>
      </c>
      <c r="S331" s="7">
        <f>IF(AND(S$1=2017,OR(M331="WH",M331="SH")),IF(COMBDG_Split_Tech!S331="",0,COMBDG_Split_Tech!S331),IF(S$1=2016,IF(COMBDG_Split_Tech!S331="",0,COMBDG_Split_Tech!S331),IF(COMBDG_Split_Tech!S331=1,1,IF(COMBDG_Split_Tech!S331="",0,IFERROR((COMBDG_Split_Tech!S331*(SUMIFS('AGG Activity_16'!I:I,'AGG Activity_16'!$A:$A,$B331)+SUMIFS('AGG Activity_EX'!I:I,'AGG Activity_EX'!$A:$A,$B331))-SUMIFS(Activity_EX!I:I,Activity_EX!$A:$A,$A331))/(SUMIFS('AGG Activity_16'!I:I,'AGG Activity_16'!$A:$A,$B331)),1)))))</f>
        <v>0</v>
      </c>
      <c r="T331" s="7">
        <f>IF(AND(T$1=2017,OR(N331="WH",N331="SH")),IF(COMBDG_Split_Tech!T331="",0,COMBDG_Split_Tech!T331),IF(T$1=2016,IF(COMBDG_Split_Tech!T331="",0,COMBDG_Split_Tech!T331),IF(COMBDG_Split_Tech!T331=1,1,IF(COMBDG_Split_Tech!T331="",0,IFERROR((COMBDG_Split_Tech!T331*(SUMIFS('AGG Activity_16'!J:J,'AGG Activity_16'!$A:$A,$B331)+SUMIFS('AGG Activity_EX'!J:J,'AGG Activity_EX'!$A:$A,$B331))-SUMIFS(Activity_EX!J:J,Activity_EX!$A:$A,$A331))/(SUMIFS('AGG Activity_16'!J:J,'AGG Activity_16'!$A:$A,$B331)),1)))))</f>
        <v>0</v>
      </c>
      <c r="U331" s="7">
        <f>IF(AND(U$1=2017,OR(O331="WH",O331="SH")),IF(COMBDG_Split_Tech!U331="",0,COMBDG_Split_Tech!U331),IF(U$1=2016,IF(COMBDG_Split_Tech!U331="",0,COMBDG_Split_Tech!U331),IF(COMBDG_Split_Tech!U331=1,1,IF(COMBDG_Split_Tech!U331="",0,IFERROR((COMBDG_Split_Tech!U331*(SUMIFS('AGG Activity_16'!K:K,'AGG Activity_16'!$A:$A,$B331)+SUMIFS('AGG Activity_EX'!K:K,'AGG Activity_EX'!$A:$A,$B331))-SUMIFS(Activity_EX!K:K,Activity_EX!$A:$A,$A331))/(SUMIFS('AGG Activity_16'!K:K,'AGG Activity_16'!$A:$A,$B331)),1)))))</f>
        <v>0</v>
      </c>
    </row>
    <row r="332" spans="1:21" x14ac:dyDescent="0.25">
      <c r="A332" t="str">
        <f>COMBDG_Split_Tech!A332</f>
        <v>COMBDGOFFOldAE______STDELC</v>
      </c>
      <c r="B332" t="str">
        <f>COMBDG_Split_Tech!B332</f>
        <v>COMBDGOFFOldAE</v>
      </c>
      <c r="C332" t="str">
        <f>COMBDG_Split_Tech!C332</f>
        <v>COM</v>
      </c>
      <c r="D332" t="str">
        <f>COMBDG_Split_Tech!D332</f>
        <v>BDG</v>
      </c>
      <c r="E332" t="str">
        <f>COMBDG_Split_Tech!E332</f>
        <v>OFF</v>
      </c>
      <c r="F332" t="str">
        <f>COMBDG_Split_Tech!F332</f>
        <v>Old</v>
      </c>
      <c r="G332" t="str">
        <f>COMBDG_Split_Tech!G332</f>
        <v>AE</v>
      </c>
      <c r="H332" t="str">
        <f>COMBDG_Split_Tech!H332</f>
        <v>___</v>
      </c>
      <c r="I332" t="str">
        <f>COMBDG_Split_Tech!I332</f>
        <v>___</v>
      </c>
      <c r="J332" t="str">
        <f>COMBDG_Split_Tech!J332</f>
        <v>STD</v>
      </c>
      <c r="K332" t="str">
        <f>COMBDG_Split_Tech!K332</f>
        <v>ELC</v>
      </c>
      <c r="L332" s="7">
        <f>IF(AND(L$1=2017,OR(F332="WH",F332="SH")),IF(COMBDG_Split_Tech!L332="",0,COMBDG_Split_Tech!L332),IF(L$1=2016,IF(COMBDG_Split_Tech!L332="",0,COMBDG_Split_Tech!L332),IF(COMBDG_Split_Tech!L332=1,1,IF(COMBDG_Split_Tech!L332="",0,IFERROR((COMBDG_Split_Tech!L332*(SUMIFS('AGG Activity_16'!B:B,'AGG Activity_16'!$A:$A,$B332)+SUMIFS('AGG Activity_EX'!B:B,'AGG Activity_EX'!$A:$A,$B332))-SUMIFS(Activity_EX!B:B,Activity_EX!$A:$A,$A332))/(SUMIFS('AGG Activity_16'!B:B,'AGG Activity_16'!$A:$A,$B332)),1)))))</f>
        <v>0.75646923898787</v>
      </c>
      <c r="M332" s="7">
        <f>IF(AND(M$1=2017,OR(G332="WH",G332="SH")),IF(COMBDG_Split_Tech!M332="",0,COMBDG_Split_Tech!M332),IF(M$1=2016,IF(COMBDG_Split_Tech!M332="",0,COMBDG_Split_Tech!M332),IF(COMBDG_Split_Tech!M332=1,1,IF(COMBDG_Split_Tech!M332="",0,IFERROR((COMBDG_Split_Tech!M332*(SUMIFS('AGG Activity_16'!C:C,'AGG Activity_16'!$A:$A,$B332)+SUMIFS('AGG Activity_EX'!C:C,'AGG Activity_EX'!$A:$A,$B332))-SUMIFS(Activity_EX!C:C,Activity_EX!$A:$A,$A332))/(SUMIFS('AGG Activity_16'!C:C,'AGG Activity_16'!$A:$A,$B332)),1)))))</f>
        <v>0.75626994767586631</v>
      </c>
      <c r="N332" s="7">
        <f>IF(AND(N$1=2017,OR(H332="WH",H332="SH")),IF(COMBDG_Split_Tech!N332="",0,COMBDG_Split_Tech!N332),IF(N$1=2016,IF(COMBDG_Split_Tech!N332="",0,COMBDG_Split_Tech!N332),IF(COMBDG_Split_Tech!N332=1,1,IF(COMBDG_Split_Tech!N332="",0,IFERROR((COMBDG_Split_Tech!N332*(SUMIFS('AGG Activity_16'!D:D,'AGG Activity_16'!$A:$A,$B332)+SUMIFS('AGG Activity_EX'!D:D,'AGG Activity_EX'!$A:$A,$B332))-SUMIFS(Activity_EX!D:D,Activity_EX!$A:$A,$A332))/(SUMIFS('AGG Activity_16'!D:D,'AGG Activity_16'!$A:$A,$B332)),1)))))</f>
        <v>0.75635801997050822</v>
      </c>
      <c r="O332" s="7">
        <f>IF(AND(O$1=2017,OR(I332="WH",I332="SH")),IF(COMBDG_Split_Tech!O332="",0,COMBDG_Split_Tech!O332),IF(O$1=2016,IF(COMBDG_Split_Tech!O332="",0,COMBDG_Split_Tech!O332),IF(COMBDG_Split_Tech!O332=1,1,IF(COMBDG_Split_Tech!O332="",0,IFERROR((COMBDG_Split_Tech!O332*(SUMIFS('AGG Activity_16'!E:E,'AGG Activity_16'!$A:$A,$B332)+SUMIFS('AGG Activity_EX'!E:E,'AGG Activity_EX'!$A:$A,$B332))-SUMIFS(Activity_EX!E:E,Activity_EX!$A:$A,$A332))/(SUMIFS('AGG Activity_16'!E:E,'AGG Activity_16'!$A:$A,$B332)),1)))))</f>
        <v>0.75636426730227735</v>
      </c>
      <c r="P332" s="7">
        <f>IF(AND(P$1=2017,OR(J332="WH",J332="SH")),IF(COMBDG_Split_Tech!P332="",0,COMBDG_Split_Tech!P332),IF(P$1=2016,IF(COMBDG_Split_Tech!P332="",0,COMBDG_Split_Tech!P332),IF(COMBDG_Split_Tech!P332=1,1,IF(COMBDG_Split_Tech!P332="",0,IFERROR((COMBDG_Split_Tech!P332*(SUMIFS('AGG Activity_16'!F:F,'AGG Activity_16'!$A:$A,$B332)+SUMIFS('AGG Activity_EX'!F:F,'AGG Activity_EX'!$A:$A,$B332))-SUMIFS(Activity_EX!F:F,Activity_EX!$A:$A,$A332))/(SUMIFS('AGG Activity_16'!F:F,'AGG Activity_16'!$A:$A,$B332)),1)))))</f>
        <v>0.75646759929502583</v>
      </c>
      <c r="Q332" s="7">
        <f>IF(AND(Q$1=2017,OR(K332="WH",K332="SH")),IF(COMBDG_Split_Tech!Q332="",0,COMBDG_Split_Tech!Q332),IF(Q$1=2016,IF(COMBDG_Split_Tech!Q332="",0,COMBDG_Split_Tech!Q332),IF(COMBDG_Split_Tech!Q332=1,1,IF(COMBDG_Split_Tech!Q332="",0,IFERROR((COMBDG_Split_Tech!Q332*(SUMIFS('AGG Activity_16'!G:G,'AGG Activity_16'!$A:$A,$B332)+SUMIFS('AGG Activity_EX'!G:G,'AGG Activity_EX'!$A:$A,$B332))-SUMIFS(Activity_EX!G:G,Activity_EX!$A:$A,$A332))/(SUMIFS('AGG Activity_16'!G:G,'AGG Activity_16'!$A:$A,$B332)),1)))))</f>
        <v>0.75646751651245026</v>
      </c>
      <c r="R332" s="7">
        <f>IF(AND(R$1=2017,OR(L332="WH",L332="SH")),IF(COMBDG_Split_Tech!R332="",0,COMBDG_Split_Tech!R332),IF(R$1=2016,IF(COMBDG_Split_Tech!R332="",0,COMBDG_Split_Tech!R332),IF(COMBDG_Split_Tech!R332=1,1,IF(COMBDG_Split_Tech!R332="",0,IFERROR((COMBDG_Split_Tech!R332*(SUMIFS('AGG Activity_16'!H:H,'AGG Activity_16'!$A:$A,$B332)+SUMIFS('AGG Activity_EX'!H:H,'AGG Activity_EX'!$A:$A,$B332))-SUMIFS(Activity_EX!H:H,Activity_EX!$A:$A,$A332))/(SUMIFS('AGG Activity_16'!H:H,'AGG Activity_16'!$A:$A,$B332)),1)))))</f>
        <v>0.75646913622871226</v>
      </c>
      <c r="S332" s="7">
        <f>IF(AND(S$1=2017,OR(M332="WH",M332="SH")),IF(COMBDG_Split_Tech!S332="",0,COMBDG_Split_Tech!S332),IF(S$1=2016,IF(COMBDG_Split_Tech!S332="",0,COMBDG_Split_Tech!S332),IF(COMBDG_Split_Tech!S332=1,1,IF(COMBDG_Split_Tech!S332="",0,IFERROR((COMBDG_Split_Tech!S332*(SUMIFS('AGG Activity_16'!I:I,'AGG Activity_16'!$A:$A,$B332)+SUMIFS('AGG Activity_EX'!I:I,'AGG Activity_EX'!$A:$A,$B332))-SUMIFS(Activity_EX!I:I,Activity_EX!$A:$A,$A332))/(SUMIFS('AGG Activity_16'!I:I,'AGG Activity_16'!$A:$A,$B332)),1)))))</f>
        <v>0</v>
      </c>
      <c r="T332" s="7">
        <f>IF(AND(T$1=2017,OR(N332="WH",N332="SH")),IF(COMBDG_Split_Tech!T332="",0,COMBDG_Split_Tech!T332),IF(T$1=2016,IF(COMBDG_Split_Tech!T332="",0,COMBDG_Split_Tech!T332),IF(COMBDG_Split_Tech!T332=1,1,IF(COMBDG_Split_Tech!T332="",0,IFERROR((COMBDG_Split_Tech!T332*(SUMIFS('AGG Activity_16'!J:J,'AGG Activity_16'!$A:$A,$B332)+SUMIFS('AGG Activity_EX'!J:J,'AGG Activity_EX'!$A:$A,$B332))-SUMIFS(Activity_EX!J:J,Activity_EX!$A:$A,$A332))/(SUMIFS('AGG Activity_16'!J:J,'AGG Activity_16'!$A:$A,$B332)),1)))))</f>
        <v>0</v>
      </c>
      <c r="U332" s="7">
        <f>IF(AND(U$1=2017,OR(O332="WH",O332="SH")),IF(COMBDG_Split_Tech!U332="",0,COMBDG_Split_Tech!U332),IF(U$1=2016,IF(COMBDG_Split_Tech!U332="",0,COMBDG_Split_Tech!U332),IF(COMBDG_Split_Tech!U332=1,1,IF(COMBDG_Split_Tech!U332="",0,IFERROR((COMBDG_Split_Tech!U332*(SUMIFS('AGG Activity_16'!K:K,'AGG Activity_16'!$A:$A,$B332)+SUMIFS('AGG Activity_EX'!K:K,'AGG Activity_EX'!$A:$A,$B332))-SUMIFS(Activity_EX!K:K,Activity_EX!$A:$A,$A332))/(SUMIFS('AGG Activity_16'!K:K,'AGG Activity_16'!$A:$A,$B332)),1)))))</f>
        <v>0</v>
      </c>
    </row>
    <row r="333" spans="1:21" x14ac:dyDescent="0.25">
      <c r="A333" t="str">
        <f>COMBDG_Split_Tech!A333</f>
        <v>COMBDGOFFOldAE______STDNGA</v>
      </c>
      <c r="B333" t="str">
        <f>COMBDG_Split_Tech!B333</f>
        <v>COMBDGOFFOldAE</v>
      </c>
      <c r="C333" t="str">
        <f>COMBDG_Split_Tech!C333</f>
        <v>COM</v>
      </c>
      <c r="D333" t="str">
        <f>COMBDG_Split_Tech!D333</f>
        <v>BDG</v>
      </c>
      <c r="E333" t="str">
        <f>COMBDG_Split_Tech!E333</f>
        <v>OFF</v>
      </c>
      <c r="F333" t="str">
        <f>COMBDG_Split_Tech!F333</f>
        <v>Old</v>
      </c>
      <c r="G333" t="str">
        <f>COMBDG_Split_Tech!G333</f>
        <v>AE</v>
      </c>
      <c r="H333" t="str">
        <f>COMBDG_Split_Tech!H333</f>
        <v>___</v>
      </c>
      <c r="I333" t="str">
        <f>COMBDG_Split_Tech!I333</f>
        <v>___</v>
      </c>
      <c r="J333" t="str">
        <f>COMBDG_Split_Tech!J333</f>
        <v>STD</v>
      </c>
      <c r="K333" t="str">
        <f>COMBDG_Split_Tech!K333</f>
        <v>NGA</v>
      </c>
      <c r="L333" s="7">
        <f>IF(AND(L$1=2017,OR(F333="WH",F333="SH")),IF(COMBDG_Split_Tech!L333="",0,COMBDG_Split_Tech!L333),IF(L$1=2016,IF(COMBDG_Split_Tech!L333="",0,COMBDG_Split_Tech!L333),IF(COMBDG_Split_Tech!L333=1,1,IF(COMBDG_Split_Tech!L333="",0,IFERROR((COMBDG_Split_Tech!L333*(SUMIFS('AGG Activity_16'!B:B,'AGG Activity_16'!$A:$A,$B333)+SUMIFS('AGG Activity_EX'!B:B,'AGG Activity_EX'!$A:$A,$B333))-SUMIFS(Activity_EX!B:B,Activity_EX!$A:$A,$A333))/(SUMIFS('AGG Activity_16'!B:B,'AGG Activity_16'!$A:$A,$B333)),1)))))</f>
        <v>0.15466046145190651</v>
      </c>
      <c r="M333" s="7">
        <f>IF(AND(M$1=2017,OR(G333="WH",G333="SH")),IF(COMBDG_Split_Tech!M333="",0,COMBDG_Split_Tech!M333),IF(M$1=2016,IF(COMBDG_Split_Tech!M333="",0,COMBDG_Split_Tech!M333),IF(COMBDG_Split_Tech!M333=1,1,IF(COMBDG_Split_Tech!M333="",0,IFERROR((COMBDG_Split_Tech!M333*(SUMIFS('AGG Activity_16'!C:C,'AGG Activity_16'!$A:$A,$B333)+SUMIFS('AGG Activity_EX'!C:C,'AGG Activity_EX'!$A:$A,$B333))-SUMIFS(Activity_EX!C:C,Activity_EX!$A:$A,$A333))/(SUMIFS('AGG Activity_16'!C:C,'AGG Activity_16'!$A:$A,$B333)),1)))))</f>
        <v>0.15474635689795324</v>
      </c>
      <c r="N333" s="7">
        <f>IF(AND(N$1=2017,OR(H333="WH",H333="SH")),IF(COMBDG_Split_Tech!N333="",0,COMBDG_Split_Tech!N333),IF(N$1=2016,IF(COMBDG_Split_Tech!N333="",0,COMBDG_Split_Tech!N333),IF(COMBDG_Split_Tech!N333=1,1,IF(COMBDG_Split_Tech!N333="",0,IFERROR((COMBDG_Split_Tech!N333*(SUMIFS('AGG Activity_16'!D:D,'AGG Activity_16'!$A:$A,$B333)+SUMIFS('AGG Activity_EX'!D:D,'AGG Activity_EX'!$A:$A,$B333))-SUMIFS(Activity_EX!D:D,Activity_EX!$A:$A,$A333))/(SUMIFS('AGG Activity_16'!D:D,'AGG Activity_16'!$A:$A,$B333)),1)))))</f>
        <v>0.15470933520102628</v>
      </c>
      <c r="O333" s="7">
        <f>IF(AND(O$1=2017,OR(I333="WH",I333="SH")),IF(COMBDG_Split_Tech!O333="",0,COMBDG_Split_Tech!O333),IF(O$1=2016,IF(COMBDG_Split_Tech!O333="",0,COMBDG_Split_Tech!O333),IF(COMBDG_Split_Tech!O333=1,1,IF(COMBDG_Split_Tech!O333="",0,IFERROR((COMBDG_Split_Tech!O333*(SUMIFS('AGG Activity_16'!E:E,'AGG Activity_16'!$A:$A,$B333)+SUMIFS('AGG Activity_EX'!E:E,'AGG Activity_EX'!$A:$A,$B333))-SUMIFS(Activity_EX!E:E,Activity_EX!$A:$A,$A333))/(SUMIFS('AGG Activity_16'!E:E,'AGG Activity_16'!$A:$A,$B333)),1)))))</f>
        <v>0.15470827928420883</v>
      </c>
      <c r="P333" s="7">
        <f>IF(AND(P$1=2017,OR(J333="WH",J333="SH")),IF(COMBDG_Split_Tech!P333="",0,COMBDG_Split_Tech!P333),IF(P$1=2016,IF(COMBDG_Split_Tech!P333="",0,COMBDG_Split_Tech!P333),IF(COMBDG_Split_Tech!P333=1,1,IF(COMBDG_Split_Tech!P333="",0,IFERROR((COMBDG_Split_Tech!P333*(SUMIFS('AGG Activity_16'!F:F,'AGG Activity_16'!$A:$A,$B333)+SUMIFS('AGG Activity_EX'!F:F,'AGG Activity_EX'!$A:$A,$B333))-SUMIFS(Activity_EX!F:F,Activity_EX!$A:$A,$A333))/(SUMIFS('AGG Activity_16'!F:F,'AGG Activity_16'!$A:$A,$B333)),1)))))</f>
        <v>0.15466115388803695</v>
      </c>
      <c r="Q333" s="7">
        <f>IF(AND(Q$1=2017,OR(K333="WH",K333="SH")),IF(COMBDG_Split_Tech!Q333="",0,COMBDG_Split_Tech!Q333),IF(Q$1=2016,IF(COMBDG_Split_Tech!Q333="",0,COMBDG_Split_Tech!Q333),IF(COMBDG_Split_Tech!Q333=1,1,IF(COMBDG_Split_Tech!Q333="",0,IFERROR((COMBDG_Split_Tech!Q333*(SUMIFS('AGG Activity_16'!G:G,'AGG Activity_16'!$A:$A,$B333)+SUMIFS('AGG Activity_EX'!G:G,'AGG Activity_EX'!$A:$A,$B333))-SUMIFS(Activity_EX!G:G,Activity_EX!$A:$A,$A333))/(SUMIFS('AGG Activity_16'!G:G,'AGG Activity_16'!$A:$A,$B333)),1)))))</f>
        <v>0.15466118884965493</v>
      </c>
      <c r="R333" s="7">
        <f>IF(AND(R$1=2017,OR(L333="WH",L333="SH")),IF(COMBDG_Split_Tech!R333="",0,COMBDG_Split_Tech!R333),IF(R$1=2016,IF(COMBDG_Split_Tech!R333="",0,COMBDG_Split_Tech!R333),IF(COMBDG_Split_Tech!R333=1,1,IF(COMBDG_Split_Tech!R333="",0,IFERROR((COMBDG_Split_Tech!R333*(SUMIFS('AGG Activity_16'!H:H,'AGG Activity_16'!$A:$A,$B333)+SUMIFS('AGG Activity_EX'!H:H,'AGG Activity_EX'!$A:$A,$B333))-SUMIFS(Activity_EX!H:H,Activity_EX!$A:$A,$A333))/(SUMIFS('AGG Activity_16'!H:H,'AGG Activity_16'!$A:$A,$B333)),1)))))</f>
        <v>0.15466050486385169</v>
      </c>
      <c r="S333" s="7">
        <f>IF(AND(S$1=2017,OR(M333="WH",M333="SH")),IF(COMBDG_Split_Tech!S333="",0,COMBDG_Split_Tech!S333),IF(S$1=2016,IF(COMBDG_Split_Tech!S333="",0,COMBDG_Split_Tech!S333),IF(COMBDG_Split_Tech!S333=1,1,IF(COMBDG_Split_Tech!S333="",0,IFERROR((COMBDG_Split_Tech!S333*(SUMIFS('AGG Activity_16'!I:I,'AGG Activity_16'!$A:$A,$B333)+SUMIFS('AGG Activity_EX'!I:I,'AGG Activity_EX'!$A:$A,$B333))-SUMIFS(Activity_EX!I:I,Activity_EX!$A:$A,$A333))/(SUMIFS('AGG Activity_16'!I:I,'AGG Activity_16'!$A:$A,$B333)),1)))))</f>
        <v>0</v>
      </c>
      <c r="T333" s="7">
        <f>IF(AND(T$1=2017,OR(N333="WH",N333="SH")),IF(COMBDG_Split_Tech!T333="",0,COMBDG_Split_Tech!T333),IF(T$1=2016,IF(COMBDG_Split_Tech!T333="",0,COMBDG_Split_Tech!T333),IF(COMBDG_Split_Tech!T333=1,1,IF(COMBDG_Split_Tech!T333="",0,IFERROR((COMBDG_Split_Tech!T333*(SUMIFS('AGG Activity_16'!J:J,'AGG Activity_16'!$A:$A,$B333)+SUMIFS('AGG Activity_EX'!J:J,'AGG Activity_EX'!$A:$A,$B333))-SUMIFS(Activity_EX!J:J,Activity_EX!$A:$A,$A333))/(SUMIFS('AGG Activity_16'!J:J,'AGG Activity_16'!$A:$A,$B333)),1)))))</f>
        <v>0</v>
      </c>
      <c r="U333" s="7">
        <f>IF(AND(U$1=2017,OR(O333="WH",O333="SH")),IF(COMBDG_Split_Tech!U333="",0,COMBDG_Split_Tech!U333),IF(U$1=2016,IF(COMBDG_Split_Tech!U333="",0,COMBDG_Split_Tech!U333),IF(COMBDG_Split_Tech!U333=1,1,IF(COMBDG_Split_Tech!U333="",0,IFERROR((COMBDG_Split_Tech!U333*(SUMIFS('AGG Activity_16'!K:K,'AGG Activity_16'!$A:$A,$B333)+SUMIFS('AGG Activity_EX'!K:K,'AGG Activity_EX'!$A:$A,$B333))-SUMIFS(Activity_EX!K:K,Activity_EX!$A:$A,$A333))/(SUMIFS('AGG Activity_16'!K:K,'AGG Activity_16'!$A:$A,$B333)),1)))))</f>
        <v>0</v>
      </c>
    </row>
    <row r="334" spans="1:21" x14ac:dyDescent="0.25">
      <c r="A334" t="str">
        <f>COMBDG_Split_Tech!A334</f>
        <v>COMBDGOFFOldAE______STDPRO</v>
      </c>
      <c r="B334" t="str">
        <f>COMBDG_Split_Tech!B334</f>
        <v>COMBDGOFFOldAE</v>
      </c>
      <c r="C334" t="str">
        <f>COMBDG_Split_Tech!C334</f>
        <v>COM</v>
      </c>
      <c r="D334" t="str">
        <f>COMBDG_Split_Tech!D334</f>
        <v>BDG</v>
      </c>
      <c r="E334" t="str">
        <f>COMBDG_Split_Tech!E334</f>
        <v>OFF</v>
      </c>
      <c r="F334" t="str">
        <f>COMBDG_Split_Tech!F334</f>
        <v>Old</v>
      </c>
      <c r="G334" t="str">
        <f>COMBDG_Split_Tech!G334</f>
        <v>AE</v>
      </c>
      <c r="H334" t="str">
        <f>COMBDG_Split_Tech!H334</f>
        <v>___</v>
      </c>
      <c r="I334" t="str">
        <f>COMBDG_Split_Tech!I334</f>
        <v>___</v>
      </c>
      <c r="J334" t="str">
        <f>COMBDG_Split_Tech!J334</f>
        <v>STD</v>
      </c>
      <c r="K334" t="str">
        <f>COMBDG_Split_Tech!K334</f>
        <v>PRO</v>
      </c>
      <c r="L334" s="7">
        <f>IF(AND(L$1=2017,OR(F334="WH",F334="SH")),IF(COMBDG_Split_Tech!L334="",0,COMBDG_Split_Tech!L334),IF(L$1=2016,IF(COMBDG_Split_Tech!L334="",0,COMBDG_Split_Tech!L334),IF(COMBDG_Split_Tech!L334=1,1,IF(COMBDG_Split_Tech!L334="",0,IFERROR((COMBDG_Split_Tech!L334*(SUMIFS('AGG Activity_16'!B:B,'AGG Activity_16'!$A:$A,$B334)+SUMIFS('AGG Activity_EX'!B:B,'AGG Activity_EX'!$A:$A,$B334))-SUMIFS(Activity_EX!B:B,Activity_EX!$A:$A,$A334))/(SUMIFS('AGG Activity_16'!B:B,'AGG Activity_16'!$A:$A,$B334)),1)))))</f>
        <v>8.8870299560223506E-2</v>
      </c>
      <c r="M334" s="7">
        <f>IF(AND(M$1=2017,OR(G334="WH",G334="SH")),IF(COMBDG_Split_Tech!M334="",0,COMBDG_Split_Tech!M334),IF(M$1=2016,IF(COMBDG_Split_Tech!M334="",0,COMBDG_Split_Tech!M334),IF(COMBDG_Split_Tech!M334=1,1,IF(COMBDG_Split_Tech!M334="",0,IFERROR((COMBDG_Split_Tech!M334*(SUMIFS('AGG Activity_16'!C:C,'AGG Activity_16'!$A:$A,$B334)+SUMIFS('AGG Activity_EX'!C:C,'AGG Activity_EX'!$A:$A,$B334))-SUMIFS(Activity_EX!C:C,Activity_EX!$A:$A,$A334))/(SUMIFS('AGG Activity_16'!C:C,'AGG Activity_16'!$A:$A,$B334)),1)))))</f>
        <v>8.8983695426174E-2</v>
      </c>
      <c r="N334" s="7">
        <f>IF(AND(N$1=2017,OR(H334="WH",H334="SH")),IF(COMBDG_Split_Tech!N334="",0,COMBDG_Split_Tech!N334),IF(N$1=2016,IF(COMBDG_Split_Tech!N334="",0,COMBDG_Split_Tech!N334),IF(COMBDG_Split_Tech!N334=1,1,IF(COMBDG_Split_Tech!N334="",0,IFERROR((COMBDG_Split_Tech!N334*(SUMIFS('AGG Activity_16'!D:D,'AGG Activity_16'!$A:$A,$B334)+SUMIFS('AGG Activity_EX'!D:D,'AGG Activity_EX'!$A:$A,$B334))-SUMIFS(Activity_EX!D:D,Activity_EX!$A:$A,$A334))/(SUMIFS('AGG Activity_16'!D:D,'AGG Activity_16'!$A:$A,$B334)),1)))))</f>
        <v>8.8932644828481081E-2</v>
      </c>
      <c r="O334" s="7">
        <f>IF(AND(O$1=2017,OR(I334="WH",I334="SH")),IF(COMBDG_Split_Tech!O334="",0,COMBDG_Split_Tech!O334),IF(O$1=2016,IF(COMBDG_Split_Tech!O334="",0,COMBDG_Split_Tech!O334),IF(COMBDG_Split_Tech!O334=1,1,IF(COMBDG_Split_Tech!O334="",0,IFERROR((COMBDG_Split_Tech!O334*(SUMIFS('AGG Activity_16'!E:E,'AGG Activity_16'!$A:$A,$B334)+SUMIFS('AGG Activity_EX'!E:E,'AGG Activity_EX'!$A:$A,$B334))-SUMIFS(Activity_EX!E:E,Activity_EX!$A:$A,$A334))/(SUMIFS('AGG Activity_16'!E:E,'AGG Activity_16'!$A:$A,$B334)),1)))))</f>
        <v>8.8927453413506205E-2</v>
      </c>
      <c r="P334" s="7">
        <f>IF(AND(P$1=2017,OR(J334="WH",J334="SH")),IF(COMBDG_Split_Tech!P334="",0,COMBDG_Split_Tech!P334),IF(P$1=2016,IF(COMBDG_Split_Tech!P334="",0,COMBDG_Split_Tech!P334),IF(COMBDG_Split_Tech!P334=1,1,IF(COMBDG_Split_Tech!P334="",0,IFERROR((COMBDG_Split_Tech!P334*(SUMIFS('AGG Activity_16'!F:F,'AGG Activity_16'!$A:$A,$B334)+SUMIFS('AGG Activity_EX'!F:F,'AGG Activity_EX'!$A:$A,$B334))-SUMIFS(Activity_EX!F:F,Activity_EX!$A:$A,$A334))/(SUMIFS('AGG Activity_16'!F:F,'AGG Activity_16'!$A:$A,$B334)),1)))))</f>
        <v>8.8871246816937338E-2</v>
      </c>
      <c r="Q334" s="7">
        <f>IF(AND(Q$1=2017,OR(K334="WH",K334="SH")),IF(COMBDG_Split_Tech!Q334="",0,COMBDG_Split_Tech!Q334),IF(Q$1=2016,IF(COMBDG_Split_Tech!Q334="",0,COMBDG_Split_Tech!Q334),IF(COMBDG_Split_Tech!Q334=1,1,IF(COMBDG_Split_Tech!Q334="",0,IFERROR((COMBDG_Split_Tech!Q334*(SUMIFS('AGG Activity_16'!G:G,'AGG Activity_16'!$A:$A,$B334)+SUMIFS('AGG Activity_EX'!G:G,'AGG Activity_EX'!$A:$A,$B334))-SUMIFS(Activity_EX!G:G,Activity_EX!$A:$A,$A334))/(SUMIFS('AGG Activity_16'!G:G,'AGG Activity_16'!$A:$A,$B334)),1)))))</f>
        <v>8.8871294637894713E-2</v>
      </c>
      <c r="R334" s="7">
        <f>IF(AND(R$1=2017,OR(L334="WH",L334="SH")),IF(COMBDG_Split_Tech!R334="",0,COMBDG_Split_Tech!R334),IF(R$1=2016,IF(COMBDG_Split_Tech!R334="",0,COMBDG_Split_Tech!R334),IF(COMBDG_Split_Tech!R334=1,1,IF(COMBDG_Split_Tech!R334="",0,IFERROR((COMBDG_Split_Tech!R334*(SUMIFS('AGG Activity_16'!H:H,'AGG Activity_16'!$A:$A,$B334)+SUMIFS('AGG Activity_EX'!H:H,'AGG Activity_EX'!$A:$A,$B334))-SUMIFS(Activity_EX!H:H,Activity_EX!$A:$A,$A334))/(SUMIFS('AGG Activity_16'!H:H,'AGG Activity_16'!$A:$A,$B334)),1)))))</f>
        <v>8.8870358907436164E-2</v>
      </c>
      <c r="S334" s="7">
        <f>IF(AND(S$1=2017,OR(M334="WH",M334="SH")),IF(COMBDG_Split_Tech!S334="",0,COMBDG_Split_Tech!S334),IF(S$1=2016,IF(COMBDG_Split_Tech!S334="",0,COMBDG_Split_Tech!S334),IF(COMBDG_Split_Tech!S334=1,1,IF(COMBDG_Split_Tech!S334="",0,IFERROR((COMBDG_Split_Tech!S334*(SUMIFS('AGG Activity_16'!I:I,'AGG Activity_16'!$A:$A,$B334)+SUMIFS('AGG Activity_EX'!I:I,'AGG Activity_EX'!$A:$A,$B334))-SUMIFS(Activity_EX!I:I,Activity_EX!$A:$A,$A334))/(SUMIFS('AGG Activity_16'!I:I,'AGG Activity_16'!$A:$A,$B334)),1)))))</f>
        <v>0</v>
      </c>
      <c r="T334" s="7">
        <f>IF(AND(T$1=2017,OR(N334="WH",N334="SH")),IF(COMBDG_Split_Tech!T334="",0,COMBDG_Split_Tech!T334),IF(T$1=2016,IF(COMBDG_Split_Tech!T334="",0,COMBDG_Split_Tech!T334),IF(COMBDG_Split_Tech!T334=1,1,IF(COMBDG_Split_Tech!T334="",0,IFERROR((COMBDG_Split_Tech!T334*(SUMIFS('AGG Activity_16'!J:J,'AGG Activity_16'!$A:$A,$B334)+SUMIFS('AGG Activity_EX'!J:J,'AGG Activity_EX'!$A:$A,$B334))-SUMIFS(Activity_EX!J:J,Activity_EX!$A:$A,$A334))/(SUMIFS('AGG Activity_16'!J:J,'AGG Activity_16'!$A:$A,$B334)),1)))))</f>
        <v>0</v>
      </c>
      <c r="U334" s="7">
        <f>IF(AND(U$1=2017,OR(O334="WH",O334="SH")),IF(COMBDG_Split_Tech!U334="",0,COMBDG_Split_Tech!U334),IF(U$1=2016,IF(COMBDG_Split_Tech!U334="",0,COMBDG_Split_Tech!U334),IF(COMBDG_Split_Tech!U334=1,1,IF(COMBDG_Split_Tech!U334="",0,IFERROR((COMBDG_Split_Tech!U334*(SUMIFS('AGG Activity_16'!K:K,'AGG Activity_16'!$A:$A,$B334)+SUMIFS('AGG Activity_EX'!K:K,'AGG Activity_EX'!$A:$A,$B334))-SUMIFS(Activity_EX!K:K,Activity_EX!$A:$A,$A334))/(SUMIFS('AGG Activity_16'!K:K,'AGG Activity_16'!$A:$A,$B334)),1)))))</f>
        <v>0</v>
      </c>
    </row>
    <row r="335" spans="1:21" x14ac:dyDescent="0.25">
      <c r="A335" t="str">
        <f>COMBDG_Split_Tech!A335</f>
        <v>COMBDGOFFOldAM______STDELC</v>
      </c>
      <c r="B335" t="str">
        <f>COMBDG_Split_Tech!B335</f>
        <v>COMBDGOFFOldAM</v>
      </c>
      <c r="C335" t="str">
        <f>COMBDG_Split_Tech!C335</f>
        <v>COM</v>
      </c>
      <c r="D335" t="str">
        <f>COMBDG_Split_Tech!D335</f>
        <v>BDG</v>
      </c>
      <c r="E335" t="str">
        <f>COMBDG_Split_Tech!E335</f>
        <v>OFF</v>
      </c>
      <c r="F335" t="str">
        <f>COMBDG_Split_Tech!F335</f>
        <v>Old</v>
      </c>
      <c r="G335" t="str">
        <f>COMBDG_Split_Tech!G335</f>
        <v>AM</v>
      </c>
      <c r="H335" t="str">
        <f>COMBDG_Split_Tech!H335</f>
        <v>___</v>
      </c>
      <c r="I335" t="str">
        <f>COMBDG_Split_Tech!I335</f>
        <v>___</v>
      </c>
      <c r="J335" t="str">
        <f>COMBDG_Split_Tech!J335</f>
        <v>STD</v>
      </c>
      <c r="K335" t="str">
        <f>COMBDG_Split_Tech!K335</f>
        <v>ELC</v>
      </c>
      <c r="L335" s="7">
        <f>IF(AND(L$1=2017,OR(F335="WH",F335="SH")),IF(COMBDG_Split_Tech!L335="",0,COMBDG_Split_Tech!L335),IF(L$1=2016,IF(COMBDG_Split_Tech!L335="",0,COMBDG_Split_Tech!L335),IF(COMBDG_Split_Tech!L335=1,1,IF(COMBDG_Split_Tech!L335="",0,IFERROR((COMBDG_Split_Tech!L335*(SUMIFS('AGG Activity_16'!B:B,'AGG Activity_16'!$A:$A,$B335)+SUMIFS('AGG Activity_EX'!B:B,'AGG Activity_EX'!$A:$A,$B335))-SUMIFS(Activity_EX!B:B,Activity_EX!$A:$A,$A335))/(SUMIFS('AGG Activity_16'!B:B,'AGG Activity_16'!$A:$A,$B335)),1)))))</f>
        <v>1</v>
      </c>
      <c r="M335" s="7">
        <f>IF(AND(M$1=2017,OR(G335="WH",G335="SH")),IF(COMBDG_Split_Tech!M335="",0,COMBDG_Split_Tech!M335),IF(M$1=2016,IF(COMBDG_Split_Tech!M335="",0,COMBDG_Split_Tech!M335),IF(COMBDG_Split_Tech!M335=1,1,IF(COMBDG_Split_Tech!M335="",0,IFERROR((COMBDG_Split_Tech!M335*(SUMIFS('AGG Activity_16'!C:C,'AGG Activity_16'!$A:$A,$B335)+SUMIFS('AGG Activity_EX'!C:C,'AGG Activity_EX'!$A:$A,$B335))-SUMIFS(Activity_EX!C:C,Activity_EX!$A:$A,$A335))/(SUMIFS('AGG Activity_16'!C:C,'AGG Activity_16'!$A:$A,$B335)),1)))))</f>
        <v>1</v>
      </c>
      <c r="N335" s="7">
        <f>IF(AND(N$1=2017,OR(H335="WH",H335="SH")),IF(COMBDG_Split_Tech!N335="",0,COMBDG_Split_Tech!N335),IF(N$1=2016,IF(COMBDG_Split_Tech!N335="",0,COMBDG_Split_Tech!N335),IF(COMBDG_Split_Tech!N335=1,1,IF(COMBDG_Split_Tech!N335="",0,IFERROR((COMBDG_Split_Tech!N335*(SUMIFS('AGG Activity_16'!D:D,'AGG Activity_16'!$A:$A,$B335)+SUMIFS('AGG Activity_EX'!D:D,'AGG Activity_EX'!$A:$A,$B335))-SUMIFS(Activity_EX!D:D,Activity_EX!$A:$A,$A335))/(SUMIFS('AGG Activity_16'!D:D,'AGG Activity_16'!$A:$A,$B335)),1)))))</f>
        <v>1</v>
      </c>
      <c r="O335" s="7">
        <f>IF(AND(O$1=2017,OR(I335="WH",I335="SH")),IF(COMBDG_Split_Tech!O335="",0,COMBDG_Split_Tech!O335),IF(O$1=2016,IF(COMBDG_Split_Tech!O335="",0,COMBDG_Split_Tech!O335),IF(COMBDG_Split_Tech!O335=1,1,IF(COMBDG_Split_Tech!O335="",0,IFERROR((COMBDG_Split_Tech!O335*(SUMIFS('AGG Activity_16'!E:E,'AGG Activity_16'!$A:$A,$B335)+SUMIFS('AGG Activity_EX'!E:E,'AGG Activity_EX'!$A:$A,$B335))-SUMIFS(Activity_EX!E:E,Activity_EX!$A:$A,$A335))/(SUMIFS('AGG Activity_16'!E:E,'AGG Activity_16'!$A:$A,$B335)),1)))))</f>
        <v>1</v>
      </c>
      <c r="P335" s="7">
        <f>IF(AND(P$1=2017,OR(J335="WH",J335="SH")),IF(COMBDG_Split_Tech!P335="",0,COMBDG_Split_Tech!P335),IF(P$1=2016,IF(COMBDG_Split_Tech!P335="",0,COMBDG_Split_Tech!P335),IF(COMBDG_Split_Tech!P335=1,1,IF(COMBDG_Split_Tech!P335="",0,IFERROR((COMBDG_Split_Tech!P335*(SUMIFS('AGG Activity_16'!F:F,'AGG Activity_16'!$A:$A,$B335)+SUMIFS('AGG Activity_EX'!F:F,'AGG Activity_EX'!$A:$A,$B335))-SUMIFS(Activity_EX!F:F,Activity_EX!$A:$A,$A335))/(SUMIFS('AGG Activity_16'!F:F,'AGG Activity_16'!$A:$A,$B335)),1)))))</f>
        <v>1</v>
      </c>
      <c r="Q335" s="7">
        <f>IF(AND(Q$1=2017,OR(K335="WH",K335="SH")),IF(COMBDG_Split_Tech!Q335="",0,COMBDG_Split_Tech!Q335),IF(Q$1=2016,IF(COMBDG_Split_Tech!Q335="",0,COMBDG_Split_Tech!Q335),IF(COMBDG_Split_Tech!Q335=1,1,IF(COMBDG_Split_Tech!Q335="",0,IFERROR((COMBDG_Split_Tech!Q335*(SUMIFS('AGG Activity_16'!G:G,'AGG Activity_16'!$A:$A,$B335)+SUMIFS('AGG Activity_EX'!G:G,'AGG Activity_EX'!$A:$A,$B335))-SUMIFS(Activity_EX!G:G,Activity_EX!$A:$A,$A335))/(SUMIFS('AGG Activity_16'!G:G,'AGG Activity_16'!$A:$A,$B335)),1)))))</f>
        <v>1</v>
      </c>
      <c r="R335" s="7">
        <f>IF(AND(R$1=2017,OR(L335="WH",L335="SH")),IF(COMBDG_Split_Tech!R335="",0,COMBDG_Split_Tech!R335),IF(R$1=2016,IF(COMBDG_Split_Tech!R335="",0,COMBDG_Split_Tech!R335),IF(COMBDG_Split_Tech!R335=1,1,IF(COMBDG_Split_Tech!R335="",0,IFERROR((COMBDG_Split_Tech!R335*(SUMIFS('AGG Activity_16'!H:H,'AGG Activity_16'!$A:$A,$B335)+SUMIFS('AGG Activity_EX'!H:H,'AGG Activity_EX'!$A:$A,$B335))-SUMIFS(Activity_EX!H:H,Activity_EX!$A:$A,$A335))/(SUMIFS('AGG Activity_16'!H:H,'AGG Activity_16'!$A:$A,$B335)),1)))))</f>
        <v>1</v>
      </c>
      <c r="S335" s="7">
        <f>IF(AND(S$1=2017,OR(M335="WH",M335="SH")),IF(COMBDG_Split_Tech!S335="",0,COMBDG_Split_Tech!S335),IF(S$1=2016,IF(COMBDG_Split_Tech!S335="",0,COMBDG_Split_Tech!S335),IF(COMBDG_Split_Tech!S335=1,1,IF(COMBDG_Split_Tech!S335="",0,IFERROR((COMBDG_Split_Tech!S335*(SUMIFS('AGG Activity_16'!I:I,'AGG Activity_16'!$A:$A,$B335)+SUMIFS('AGG Activity_EX'!I:I,'AGG Activity_EX'!$A:$A,$B335))-SUMIFS(Activity_EX!I:I,Activity_EX!$A:$A,$A335))/(SUMIFS('AGG Activity_16'!I:I,'AGG Activity_16'!$A:$A,$B335)),1)))))</f>
        <v>0</v>
      </c>
      <c r="T335" s="7">
        <f>IF(AND(T$1=2017,OR(N335="WH",N335="SH")),IF(COMBDG_Split_Tech!T335="",0,COMBDG_Split_Tech!T335),IF(T$1=2016,IF(COMBDG_Split_Tech!T335="",0,COMBDG_Split_Tech!T335),IF(COMBDG_Split_Tech!T335=1,1,IF(COMBDG_Split_Tech!T335="",0,IFERROR((COMBDG_Split_Tech!T335*(SUMIFS('AGG Activity_16'!J:J,'AGG Activity_16'!$A:$A,$B335)+SUMIFS('AGG Activity_EX'!J:J,'AGG Activity_EX'!$A:$A,$B335))-SUMIFS(Activity_EX!J:J,Activity_EX!$A:$A,$A335))/(SUMIFS('AGG Activity_16'!J:J,'AGG Activity_16'!$A:$A,$B335)),1)))))</f>
        <v>0</v>
      </c>
      <c r="U335" s="7">
        <f>IF(AND(U$1=2017,OR(O335="WH",O335="SH")),IF(COMBDG_Split_Tech!U335="",0,COMBDG_Split_Tech!U335),IF(U$1=2016,IF(COMBDG_Split_Tech!U335="",0,COMBDG_Split_Tech!U335),IF(COMBDG_Split_Tech!U335=1,1,IF(COMBDG_Split_Tech!U335="",0,IFERROR((COMBDG_Split_Tech!U335*(SUMIFS('AGG Activity_16'!K:K,'AGG Activity_16'!$A:$A,$B335)+SUMIFS('AGG Activity_EX'!K:K,'AGG Activity_EX'!$A:$A,$B335))-SUMIFS(Activity_EX!K:K,Activity_EX!$A:$A,$A335))/(SUMIFS('AGG Activity_16'!K:K,'AGG Activity_16'!$A:$A,$B335)),1)))))</f>
        <v>0</v>
      </c>
    </row>
    <row r="336" spans="1:21" x14ac:dyDescent="0.25">
      <c r="A336" t="str">
        <f>COMBDG_Split_Tech!A336</f>
        <v>COMBDGOFFOldLIFLC___STDELC</v>
      </c>
      <c r="B336" t="str">
        <f>COMBDG_Split_Tech!B336</f>
        <v>COMBDGOFFOldLI</v>
      </c>
      <c r="C336" t="str">
        <f>COMBDG_Split_Tech!C336</f>
        <v>COM</v>
      </c>
      <c r="D336" t="str">
        <f>COMBDG_Split_Tech!D336</f>
        <v>BDG</v>
      </c>
      <c r="E336" t="str">
        <f>COMBDG_Split_Tech!E336</f>
        <v>OFF</v>
      </c>
      <c r="F336" t="str">
        <f>COMBDG_Split_Tech!F336</f>
        <v>Old</v>
      </c>
      <c r="G336" t="str">
        <f>COMBDG_Split_Tech!G336</f>
        <v>LI</v>
      </c>
      <c r="H336" t="str">
        <f>COMBDG_Split_Tech!H336</f>
        <v>FLC</v>
      </c>
      <c r="I336" t="str">
        <f>COMBDG_Split_Tech!I336</f>
        <v>___</v>
      </c>
      <c r="J336" t="str">
        <f>COMBDG_Split_Tech!J336</f>
        <v>STD</v>
      </c>
      <c r="K336" t="str">
        <f>COMBDG_Split_Tech!K336</f>
        <v>ELC</v>
      </c>
      <c r="L336" s="7">
        <f>IF(AND(L$1=2017,OR(F336="WH",F336="SH")),IF(COMBDG_Split_Tech!L336="",0,COMBDG_Split_Tech!L336),IF(L$1=2016,IF(COMBDG_Split_Tech!L336="",0,COMBDG_Split_Tech!L336),IF(COMBDG_Split_Tech!L336=1,1,IF(COMBDG_Split_Tech!L336="",0,IFERROR((COMBDG_Split_Tech!L336*(SUMIFS('AGG Activity_16'!B:B,'AGG Activity_16'!$A:$A,$B336)+SUMIFS('AGG Activity_EX'!B:B,'AGG Activity_EX'!$A:$A,$B336))-SUMIFS(Activity_EX!B:B,Activity_EX!$A:$A,$A336))/(SUMIFS('AGG Activity_16'!B:B,'AGG Activity_16'!$A:$A,$B336)),1)))))</f>
        <v>5.7404593478355748E-2</v>
      </c>
      <c r="M336" s="7">
        <f>IF(AND(M$1=2017,OR(G336="WH",G336="SH")),IF(COMBDG_Split_Tech!M336="",0,COMBDG_Split_Tech!M336),IF(M$1=2016,IF(COMBDG_Split_Tech!M336="",0,COMBDG_Split_Tech!M336),IF(COMBDG_Split_Tech!M336=1,1,IF(COMBDG_Split_Tech!M336="",0,IFERROR((COMBDG_Split_Tech!M336*(SUMIFS('AGG Activity_16'!C:C,'AGG Activity_16'!$A:$A,$B336)+SUMIFS('AGG Activity_EX'!C:C,'AGG Activity_EX'!$A:$A,$B336))-SUMIFS(Activity_EX!C:C,Activity_EX!$A:$A,$A336))/(SUMIFS('AGG Activity_16'!C:C,'AGG Activity_16'!$A:$A,$B336)),1)))))</f>
        <v>4.4135788768537342E-4</v>
      </c>
      <c r="N336" s="7">
        <f>IF(AND(N$1=2017,OR(H336="WH",H336="SH")),IF(COMBDG_Split_Tech!N336="",0,COMBDG_Split_Tech!N336),IF(N$1=2016,IF(COMBDG_Split_Tech!N336="",0,COMBDG_Split_Tech!N336),IF(COMBDG_Split_Tech!N336=1,1,IF(COMBDG_Split_Tech!N336="",0,IFERROR((COMBDG_Split_Tech!N336*(SUMIFS('AGG Activity_16'!D:D,'AGG Activity_16'!$A:$A,$B336)+SUMIFS('AGG Activity_EX'!D:D,'AGG Activity_EX'!$A:$A,$B336))-SUMIFS(Activity_EX!D:D,Activity_EX!$A:$A,$A336))/(SUMIFS('AGG Activity_16'!D:D,'AGG Activity_16'!$A:$A,$B336)),1)))))</f>
        <v>7.6845474209620188E-4</v>
      </c>
      <c r="O336" s="7">
        <f>IF(AND(O$1=2017,OR(I336="WH",I336="SH")),IF(COMBDG_Split_Tech!O336="",0,COMBDG_Split_Tech!O336),IF(O$1=2016,IF(COMBDG_Split_Tech!O336="",0,COMBDG_Split_Tech!O336),IF(COMBDG_Split_Tech!O336=1,1,IF(COMBDG_Split_Tech!O336="",0,IFERROR((COMBDG_Split_Tech!O336*(SUMIFS('AGG Activity_16'!E:E,'AGG Activity_16'!$A:$A,$B336)+SUMIFS('AGG Activity_EX'!E:E,'AGG Activity_EX'!$A:$A,$B336))-SUMIFS(Activity_EX!E:E,Activity_EX!$A:$A,$A336))/(SUMIFS('AGG Activity_16'!E:E,'AGG Activity_16'!$A:$A,$B336)),1)))))</f>
        <v>7.2526993571490436E-2</v>
      </c>
      <c r="P336" s="7">
        <f>IF(AND(P$1=2017,OR(J336="WH",J336="SH")),IF(COMBDG_Split_Tech!P336="",0,COMBDG_Split_Tech!P336),IF(P$1=2016,IF(COMBDG_Split_Tech!P336="",0,COMBDG_Split_Tech!P336),IF(COMBDG_Split_Tech!P336=1,1,IF(COMBDG_Split_Tech!P336="",0,IFERROR((COMBDG_Split_Tech!P336*(SUMIFS('AGG Activity_16'!F:F,'AGG Activity_16'!$A:$A,$B336)+SUMIFS('AGG Activity_EX'!F:F,'AGG Activity_EX'!$A:$A,$B336))-SUMIFS(Activity_EX!F:F,Activity_EX!$A:$A,$A336))/(SUMIFS('AGG Activity_16'!F:F,'AGG Activity_16'!$A:$A,$B336)),1)))))</f>
        <v>7.231784342278029E-2</v>
      </c>
      <c r="Q336" s="7">
        <f>IF(AND(Q$1=2017,OR(K336="WH",K336="SH")),IF(COMBDG_Split_Tech!Q336="",0,COMBDG_Split_Tech!Q336),IF(Q$1=2016,IF(COMBDG_Split_Tech!Q336="",0,COMBDG_Split_Tech!Q336),IF(COMBDG_Split_Tech!Q336=1,1,IF(COMBDG_Split_Tech!Q336="",0,IFERROR((COMBDG_Split_Tech!Q336*(SUMIFS('AGG Activity_16'!G:G,'AGG Activity_16'!$A:$A,$B336)+SUMIFS('AGG Activity_EX'!G:G,'AGG Activity_EX'!$A:$A,$B336))-SUMIFS(Activity_EX!G:G,Activity_EX!$A:$A,$A336))/(SUMIFS('AGG Activity_16'!G:G,'AGG Activity_16'!$A:$A,$B336)),1)))))</f>
        <v>7.22105886651737E-2</v>
      </c>
      <c r="R336" s="7">
        <f>IF(AND(R$1=2017,OR(L336="WH",L336="SH")),IF(COMBDG_Split_Tech!R336="",0,COMBDG_Split_Tech!R336),IF(R$1=2016,IF(COMBDG_Split_Tech!R336="",0,COMBDG_Split_Tech!R336),IF(COMBDG_Split_Tech!R336=1,1,IF(COMBDG_Split_Tech!R336="",0,IFERROR((COMBDG_Split_Tech!R336*(SUMIFS('AGG Activity_16'!H:H,'AGG Activity_16'!$A:$A,$B336)+SUMIFS('AGG Activity_EX'!H:H,'AGG Activity_EX'!$A:$A,$B336))-SUMIFS(Activity_EX!H:H,Activity_EX!$A:$A,$A336))/(SUMIFS('AGG Activity_16'!H:H,'AGG Activity_16'!$A:$A,$B336)),1)))))</f>
        <v>7.2145364368945447E-2</v>
      </c>
      <c r="S336" s="7">
        <f>IF(AND(S$1=2017,OR(M336="WH",M336="SH")),IF(COMBDG_Split_Tech!S336="",0,COMBDG_Split_Tech!S336),IF(S$1=2016,IF(COMBDG_Split_Tech!S336="",0,COMBDG_Split_Tech!S336),IF(COMBDG_Split_Tech!S336=1,1,IF(COMBDG_Split_Tech!S336="",0,IFERROR((COMBDG_Split_Tech!S336*(SUMIFS('AGG Activity_16'!I:I,'AGG Activity_16'!$A:$A,$B336)+SUMIFS('AGG Activity_EX'!I:I,'AGG Activity_EX'!$A:$A,$B336))-SUMIFS(Activity_EX!I:I,Activity_EX!$A:$A,$A336))/(SUMIFS('AGG Activity_16'!I:I,'AGG Activity_16'!$A:$A,$B336)),1)))))</f>
        <v>0</v>
      </c>
      <c r="T336" s="7">
        <f>IF(AND(T$1=2017,OR(N336="WH",N336="SH")),IF(COMBDG_Split_Tech!T336="",0,COMBDG_Split_Tech!T336),IF(T$1=2016,IF(COMBDG_Split_Tech!T336="",0,COMBDG_Split_Tech!T336),IF(COMBDG_Split_Tech!T336=1,1,IF(COMBDG_Split_Tech!T336="",0,IFERROR((COMBDG_Split_Tech!T336*(SUMIFS('AGG Activity_16'!J:J,'AGG Activity_16'!$A:$A,$B336)+SUMIFS('AGG Activity_EX'!J:J,'AGG Activity_EX'!$A:$A,$B336))-SUMIFS(Activity_EX!J:J,Activity_EX!$A:$A,$A336))/(SUMIFS('AGG Activity_16'!J:J,'AGG Activity_16'!$A:$A,$B336)),1)))))</f>
        <v>0</v>
      </c>
      <c r="U336" s="7">
        <f>IF(AND(U$1=2017,OR(O336="WH",O336="SH")),IF(COMBDG_Split_Tech!U336="",0,COMBDG_Split_Tech!U336),IF(U$1=2016,IF(COMBDG_Split_Tech!U336="",0,COMBDG_Split_Tech!U336),IF(COMBDG_Split_Tech!U336=1,1,IF(COMBDG_Split_Tech!U336="",0,IFERROR((COMBDG_Split_Tech!U336*(SUMIFS('AGG Activity_16'!K:K,'AGG Activity_16'!$A:$A,$B336)+SUMIFS('AGG Activity_EX'!K:K,'AGG Activity_EX'!$A:$A,$B336))-SUMIFS(Activity_EX!K:K,Activity_EX!$A:$A,$A336))/(SUMIFS('AGG Activity_16'!K:K,'AGG Activity_16'!$A:$A,$B336)),1)))))</f>
        <v>0</v>
      </c>
    </row>
    <row r="337" spans="1:21" x14ac:dyDescent="0.25">
      <c r="A337" t="str">
        <f>COMBDG_Split_Tech!A337</f>
        <v>COMBDGOFFOldLIFLU___STDELC</v>
      </c>
      <c r="B337" t="str">
        <f>COMBDG_Split_Tech!B337</f>
        <v>COMBDGOFFOldLI</v>
      </c>
      <c r="C337" t="str">
        <f>COMBDG_Split_Tech!C337</f>
        <v>COM</v>
      </c>
      <c r="D337" t="str">
        <f>COMBDG_Split_Tech!D337</f>
        <v>BDG</v>
      </c>
      <c r="E337" t="str">
        <f>COMBDG_Split_Tech!E337</f>
        <v>OFF</v>
      </c>
      <c r="F337" t="str">
        <f>COMBDG_Split_Tech!F337</f>
        <v>Old</v>
      </c>
      <c r="G337" t="str">
        <f>COMBDG_Split_Tech!G337</f>
        <v>LI</v>
      </c>
      <c r="H337" t="str">
        <f>COMBDG_Split_Tech!H337</f>
        <v>FLU</v>
      </c>
      <c r="I337" t="str">
        <f>COMBDG_Split_Tech!I337</f>
        <v>___</v>
      </c>
      <c r="J337" t="str">
        <f>COMBDG_Split_Tech!J337</f>
        <v>STD</v>
      </c>
      <c r="K337" t="str">
        <f>COMBDG_Split_Tech!K337</f>
        <v>ELC</v>
      </c>
      <c r="L337" s="7">
        <f>IF(AND(L$1=2017,OR(F337="WH",F337="SH")),IF(COMBDG_Split_Tech!L337="",0,COMBDG_Split_Tech!L337),IF(L$1=2016,IF(COMBDG_Split_Tech!L337="",0,COMBDG_Split_Tech!L337),IF(COMBDG_Split_Tech!L337=1,1,IF(COMBDG_Split_Tech!L337="",0,IFERROR((COMBDG_Split_Tech!L337*(SUMIFS('AGG Activity_16'!B:B,'AGG Activity_16'!$A:$A,$B337)+SUMIFS('AGG Activity_EX'!B:B,'AGG Activity_EX'!$A:$A,$B337))-SUMIFS(Activity_EX!B:B,Activity_EX!$A:$A,$A337))/(SUMIFS('AGG Activity_16'!B:B,'AGG Activity_16'!$A:$A,$B337)),1)))))</f>
        <v>0.41991168524080263</v>
      </c>
      <c r="M337" s="7">
        <f>IF(AND(M$1=2017,OR(G337="WH",G337="SH")),IF(COMBDG_Split_Tech!M337="",0,COMBDG_Split_Tech!M337),IF(M$1=2016,IF(COMBDG_Split_Tech!M337="",0,COMBDG_Split_Tech!M337),IF(COMBDG_Split_Tech!M337=1,1,IF(COMBDG_Split_Tech!M337="",0,IFERROR((COMBDG_Split_Tech!M337*(SUMIFS('AGG Activity_16'!C:C,'AGG Activity_16'!$A:$A,$B337)+SUMIFS('AGG Activity_EX'!C:C,'AGG Activity_EX'!$A:$A,$B337))-SUMIFS(Activity_EX!C:C,Activity_EX!$A:$A,$A337))/(SUMIFS('AGG Activity_16'!C:C,'AGG Activity_16'!$A:$A,$B337)),1)))))</f>
        <v>3.2283273814741318E-3</v>
      </c>
      <c r="N337" s="7">
        <f>IF(AND(N$1=2017,OR(H337="WH",H337="SH")),IF(COMBDG_Split_Tech!N337="",0,COMBDG_Split_Tech!N337),IF(N$1=2016,IF(COMBDG_Split_Tech!N337="",0,COMBDG_Split_Tech!N337),IF(COMBDG_Split_Tech!N337=1,1,IF(COMBDG_Split_Tech!N337="",0,IFERROR((COMBDG_Split_Tech!N337*(SUMIFS('AGG Activity_16'!D:D,'AGG Activity_16'!$A:$A,$B337)+SUMIFS('AGG Activity_EX'!D:D,'AGG Activity_EX'!$A:$A,$B337))-SUMIFS(Activity_EX!D:D,Activity_EX!$A:$A,$A337))/(SUMIFS('AGG Activity_16'!D:D,'AGG Activity_16'!$A:$A,$B337)),1)))))</f>
        <v>0.28907318203073989</v>
      </c>
      <c r="O337" s="7">
        <f>IF(AND(O$1=2017,OR(I337="WH",I337="SH")),IF(COMBDG_Split_Tech!O337="",0,COMBDG_Split_Tech!O337),IF(O$1=2016,IF(COMBDG_Split_Tech!O337="",0,COMBDG_Split_Tech!O337),IF(COMBDG_Split_Tech!O337=1,1,IF(COMBDG_Split_Tech!O337="",0,IFERROR((COMBDG_Split_Tech!O337*(SUMIFS('AGG Activity_16'!E:E,'AGG Activity_16'!$A:$A,$B337)+SUMIFS('AGG Activity_EX'!E:E,'AGG Activity_EX'!$A:$A,$B337))-SUMIFS(Activity_EX!E:E,Activity_EX!$A:$A,$A337))/(SUMIFS('AGG Activity_16'!E:E,'AGG Activity_16'!$A:$A,$B337)),1)))))</f>
        <v>0.26939049148963112</v>
      </c>
      <c r="P337" s="7">
        <f>IF(AND(P$1=2017,OR(J337="WH",J337="SH")),IF(COMBDG_Split_Tech!P337="",0,COMBDG_Split_Tech!P337),IF(P$1=2016,IF(COMBDG_Split_Tech!P337="",0,COMBDG_Split_Tech!P337),IF(COMBDG_Split_Tech!P337=1,1,IF(COMBDG_Split_Tech!P337="",0,IFERROR((COMBDG_Split_Tech!P337*(SUMIFS('AGG Activity_16'!F:F,'AGG Activity_16'!$A:$A,$B337)+SUMIFS('AGG Activity_EX'!F:F,'AGG Activity_EX'!$A:$A,$B337))-SUMIFS(Activity_EX!F:F,Activity_EX!$A:$A,$A337))/(SUMIFS('AGG Activity_16'!F:F,'AGG Activity_16'!$A:$A,$B337)),1)))))</f>
        <v>0.27034578626825395</v>
      </c>
      <c r="Q337" s="7">
        <f>IF(AND(Q$1=2017,OR(K337="WH",K337="SH")),IF(COMBDG_Split_Tech!Q337="",0,COMBDG_Split_Tech!Q337),IF(Q$1=2016,IF(COMBDG_Split_Tech!Q337="",0,COMBDG_Split_Tech!Q337),IF(COMBDG_Split_Tech!Q337=1,1,IF(COMBDG_Split_Tech!Q337="",0,IFERROR((COMBDG_Split_Tech!Q337*(SUMIFS('AGG Activity_16'!G:G,'AGG Activity_16'!$A:$A,$B337)+SUMIFS('AGG Activity_EX'!G:G,'AGG Activity_EX'!$A:$A,$B337))-SUMIFS(Activity_EX!G:G,Activity_EX!$A:$A,$A337))/(SUMIFS('AGG Activity_16'!G:G,'AGG Activity_16'!$A:$A,$B337)),1)))))</f>
        <v>0.27142144982004129</v>
      </c>
      <c r="R337" s="7">
        <f>IF(AND(R$1=2017,OR(L337="WH",L337="SH")),IF(COMBDG_Split_Tech!R337="",0,COMBDG_Split_Tech!R337),IF(R$1=2016,IF(COMBDG_Split_Tech!R337="",0,COMBDG_Split_Tech!R337),IF(COMBDG_Split_Tech!R337=1,1,IF(COMBDG_Split_Tech!R337="",0,IFERROR((COMBDG_Split_Tech!R337*(SUMIFS('AGG Activity_16'!H:H,'AGG Activity_16'!$A:$A,$B337)+SUMIFS('AGG Activity_EX'!H:H,'AGG Activity_EX'!$A:$A,$B337))-SUMIFS(Activity_EX!H:H,Activity_EX!$A:$A,$A337))/(SUMIFS('AGG Activity_16'!H:H,'AGG Activity_16'!$A:$A,$B337)),1)))))</f>
        <v>0.27207560939141073</v>
      </c>
      <c r="S337" s="7">
        <f>IF(AND(S$1=2017,OR(M337="WH",M337="SH")),IF(COMBDG_Split_Tech!S337="",0,COMBDG_Split_Tech!S337),IF(S$1=2016,IF(COMBDG_Split_Tech!S337="",0,COMBDG_Split_Tech!S337),IF(COMBDG_Split_Tech!S337=1,1,IF(COMBDG_Split_Tech!S337="",0,IFERROR((COMBDG_Split_Tech!S337*(SUMIFS('AGG Activity_16'!I:I,'AGG Activity_16'!$A:$A,$B337)+SUMIFS('AGG Activity_EX'!I:I,'AGG Activity_EX'!$A:$A,$B337))-SUMIFS(Activity_EX!I:I,Activity_EX!$A:$A,$A337))/(SUMIFS('AGG Activity_16'!I:I,'AGG Activity_16'!$A:$A,$B337)),1)))))</f>
        <v>0</v>
      </c>
      <c r="T337" s="7">
        <f>IF(AND(T$1=2017,OR(N337="WH",N337="SH")),IF(COMBDG_Split_Tech!T337="",0,COMBDG_Split_Tech!T337),IF(T$1=2016,IF(COMBDG_Split_Tech!T337="",0,COMBDG_Split_Tech!T337),IF(COMBDG_Split_Tech!T337=1,1,IF(COMBDG_Split_Tech!T337="",0,IFERROR((COMBDG_Split_Tech!T337*(SUMIFS('AGG Activity_16'!J:J,'AGG Activity_16'!$A:$A,$B337)+SUMIFS('AGG Activity_EX'!J:J,'AGG Activity_EX'!$A:$A,$B337))-SUMIFS(Activity_EX!J:J,Activity_EX!$A:$A,$A337))/(SUMIFS('AGG Activity_16'!J:J,'AGG Activity_16'!$A:$A,$B337)),1)))))</f>
        <v>0</v>
      </c>
      <c r="U337" s="7">
        <f>IF(AND(U$1=2017,OR(O337="WH",O337="SH")),IF(COMBDG_Split_Tech!U337="",0,COMBDG_Split_Tech!U337),IF(U$1=2016,IF(COMBDG_Split_Tech!U337="",0,COMBDG_Split_Tech!U337),IF(COMBDG_Split_Tech!U337=1,1,IF(COMBDG_Split_Tech!U337="",0,IFERROR((COMBDG_Split_Tech!U337*(SUMIFS('AGG Activity_16'!K:K,'AGG Activity_16'!$A:$A,$B337)+SUMIFS('AGG Activity_EX'!K:K,'AGG Activity_EX'!$A:$A,$B337))-SUMIFS(Activity_EX!K:K,Activity_EX!$A:$A,$A337))/(SUMIFS('AGG Activity_16'!K:K,'AGG Activity_16'!$A:$A,$B337)),1)))))</f>
        <v>0</v>
      </c>
    </row>
    <row r="338" spans="1:21" x14ac:dyDescent="0.25">
      <c r="A338" t="str">
        <f>COMBDG_Split_Tech!A338</f>
        <v>COMBDGOFFOldLIHAL___STDELC</v>
      </c>
      <c r="B338" t="str">
        <f>COMBDG_Split_Tech!B338</f>
        <v>COMBDGOFFOldLI</v>
      </c>
      <c r="C338" t="str">
        <f>COMBDG_Split_Tech!C338</f>
        <v>COM</v>
      </c>
      <c r="D338" t="str">
        <f>COMBDG_Split_Tech!D338</f>
        <v>BDG</v>
      </c>
      <c r="E338" t="str">
        <f>COMBDG_Split_Tech!E338</f>
        <v>OFF</v>
      </c>
      <c r="F338" t="str">
        <f>COMBDG_Split_Tech!F338</f>
        <v>Old</v>
      </c>
      <c r="G338" t="str">
        <f>COMBDG_Split_Tech!G338</f>
        <v>LI</v>
      </c>
      <c r="H338" t="str">
        <f>COMBDG_Split_Tech!H338</f>
        <v>HAL</v>
      </c>
      <c r="I338" t="str">
        <f>COMBDG_Split_Tech!I338</f>
        <v>___</v>
      </c>
      <c r="J338" t="str">
        <f>COMBDG_Split_Tech!J338</f>
        <v>STD</v>
      </c>
      <c r="K338" t="str">
        <f>COMBDG_Split_Tech!K338</f>
        <v>ELC</v>
      </c>
      <c r="L338" s="7">
        <f>IF(AND(L$1=2017,OR(F338="WH",F338="SH")),IF(COMBDG_Split_Tech!L338="",0,COMBDG_Split_Tech!L338),IF(L$1=2016,IF(COMBDG_Split_Tech!L338="",0,COMBDG_Split_Tech!L338),IF(COMBDG_Split_Tech!L338=1,1,IF(COMBDG_Split_Tech!L338="",0,IFERROR((COMBDG_Split_Tech!L338*(SUMIFS('AGG Activity_16'!B:B,'AGG Activity_16'!$A:$A,$B338)+SUMIFS('AGG Activity_EX'!B:B,'AGG Activity_EX'!$A:$A,$B338))-SUMIFS(Activity_EX!B:B,Activity_EX!$A:$A,$A338))/(SUMIFS('AGG Activity_16'!B:B,'AGG Activity_16'!$A:$A,$B338)),1)))))</f>
        <v>0.12322408382364025</v>
      </c>
      <c r="M338" s="7">
        <f>IF(AND(M$1=2017,OR(G338="WH",G338="SH")),IF(COMBDG_Split_Tech!M338="",0,COMBDG_Split_Tech!M338),IF(M$1=2016,IF(COMBDG_Split_Tech!M338="",0,COMBDG_Split_Tech!M338),IF(COMBDG_Split_Tech!M338=1,1,IF(COMBDG_Split_Tech!M338="",0,IFERROR((COMBDG_Split_Tech!M338*(SUMIFS('AGG Activity_16'!C:C,'AGG Activity_16'!$A:$A,$B338)+SUMIFS('AGG Activity_EX'!C:C,'AGG Activity_EX'!$A:$A,$B338))-SUMIFS(Activity_EX!C:C,Activity_EX!$A:$A,$A338))/(SUMIFS('AGG Activity_16'!C:C,'AGG Activity_16'!$A:$A,$B338)),1)))))</f>
        <v>0.23571616729725953</v>
      </c>
      <c r="N338" s="7">
        <f>IF(AND(N$1=2017,OR(H338="WH",H338="SH")),IF(COMBDG_Split_Tech!N338="",0,COMBDG_Split_Tech!N338),IF(N$1=2016,IF(COMBDG_Split_Tech!N338="",0,COMBDG_Split_Tech!N338),IF(COMBDG_Split_Tech!N338=1,1,IF(COMBDG_Split_Tech!N338="",0,IFERROR((COMBDG_Split_Tech!N338*(SUMIFS('AGG Activity_16'!D:D,'AGG Activity_16'!$A:$A,$B338)+SUMIFS('AGG Activity_EX'!D:D,'AGG Activity_EX'!$A:$A,$B338))-SUMIFS(Activity_EX!D:D,Activity_EX!$A:$A,$A338))/(SUMIFS('AGG Activity_16'!D:D,'AGG Activity_16'!$A:$A,$B338)),1)))))</f>
        <v>0.16800890402364874</v>
      </c>
      <c r="O338" s="7">
        <f>IF(AND(O$1=2017,OR(I338="WH",I338="SH")),IF(COMBDG_Split_Tech!O338="",0,COMBDG_Split_Tech!O338),IF(O$1=2016,IF(COMBDG_Split_Tech!O338="",0,COMBDG_Split_Tech!O338),IF(COMBDG_Split_Tech!O338=1,1,IF(COMBDG_Split_Tech!O338="",0,IFERROR((COMBDG_Split_Tech!O338*(SUMIFS('AGG Activity_16'!E:E,'AGG Activity_16'!$A:$A,$B338)+SUMIFS('AGG Activity_EX'!E:E,'AGG Activity_EX'!$A:$A,$B338))-SUMIFS(Activity_EX!E:E,Activity_EX!$A:$A,$A338))/(SUMIFS('AGG Activity_16'!E:E,'AGG Activity_16'!$A:$A,$B338)),1)))))</f>
        <v>0.15568566544591339</v>
      </c>
      <c r="P338" s="7">
        <f>IF(AND(P$1=2017,OR(J338="WH",J338="SH")),IF(COMBDG_Split_Tech!P338="",0,COMBDG_Split_Tech!P338),IF(P$1=2016,IF(COMBDG_Split_Tech!P338="",0,COMBDG_Split_Tech!P338),IF(COMBDG_Split_Tech!P338=1,1,IF(COMBDG_Split_Tech!P338="",0,IFERROR((COMBDG_Split_Tech!P338*(SUMIFS('AGG Activity_16'!F:F,'AGG Activity_16'!$A:$A,$B338)+SUMIFS('AGG Activity_EX'!F:F,'AGG Activity_EX'!$A:$A,$B338))-SUMIFS(Activity_EX!F:F,Activity_EX!$A:$A,$A338))/(SUMIFS('AGG Activity_16'!F:F,'AGG Activity_16'!$A:$A,$B338)),1)))))</f>
        <v>0.15523670598300729</v>
      </c>
      <c r="Q338" s="7">
        <f>IF(AND(Q$1=2017,OR(K338="WH",K338="SH")),IF(COMBDG_Split_Tech!Q338="",0,COMBDG_Split_Tech!Q338),IF(Q$1=2016,IF(COMBDG_Split_Tech!Q338="",0,COMBDG_Split_Tech!Q338),IF(COMBDG_Split_Tech!Q338=1,1,IF(COMBDG_Split_Tech!Q338="",0,IFERROR((COMBDG_Split_Tech!Q338*(SUMIFS('AGG Activity_16'!G:G,'AGG Activity_16'!$A:$A,$B338)+SUMIFS('AGG Activity_EX'!G:G,'AGG Activity_EX'!$A:$A,$B338))-SUMIFS(Activity_EX!G:G,Activity_EX!$A:$A,$A338))/(SUMIFS('AGG Activity_16'!G:G,'AGG Activity_16'!$A:$A,$B338)),1)))))</f>
        <v>0.15500647407226689</v>
      </c>
      <c r="R338" s="7">
        <f>IF(AND(R$1=2017,OR(L338="WH",L338="SH")),IF(COMBDG_Split_Tech!R338="",0,COMBDG_Split_Tech!R338),IF(R$1=2016,IF(COMBDG_Split_Tech!R338="",0,COMBDG_Split_Tech!R338),IF(COMBDG_Split_Tech!R338=1,1,IF(COMBDG_Split_Tech!R338="",0,IFERROR((COMBDG_Split_Tech!R338*(SUMIFS('AGG Activity_16'!H:H,'AGG Activity_16'!$A:$A,$B338)+SUMIFS('AGG Activity_EX'!H:H,'AGG Activity_EX'!$A:$A,$B338))-SUMIFS(Activity_EX!H:H,Activity_EX!$A:$A,$A338))/(SUMIFS('AGG Activity_16'!H:H,'AGG Activity_16'!$A:$A,$B338)),1)))))</f>
        <v>0.15486646429850551</v>
      </c>
      <c r="S338" s="7">
        <f>IF(AND(S$1=2017,OR(M338="WH",M338="SH")),IF(COMBDG_Split_Tech!S338="",0,COMBDG_Split_Tech!S338),IF(S$1=2016,IF(COMBDG_Split_Tech!S338="",0,COMBDG_Split_Tech!S338),IF(COMBDG_Split_Tech!S338=1,1,IF(COMBDG_Split_Tech!S338="",0,IFERROR((COMBDG_Split_Tech!S338*(SUMIFS('AGG Activity_16'!I:I,'AGG Activity_16'!$A:$A,$B338)+SUMIFS('AGG Activity_EX'!I:I,'AGG Activity_EX'!$A:$A,$B338))-SUMIFS(Activity_EX!I:I,Activity_EX!$A:$A,$A338))/(SUMIFS('AGG Activity_16'!I:I,'AGG Activity_16'!$A:$A,$B338)),1)))))</f>
        <v>0</v>
      </c>
      <c r="T338" s="7">
        <f>IF(AND(T$1=2017,OR(N338="WH",N338="SH")),IF(COMBDG_Split_Tech!T338="",0,COMBDG_Split_Tech!T338),IF(T$1=2016,IF(COMBDG_Split_Tech!T338="",0,COMBDG_Split_Tech!T338),IF(COMBDG_Split_Tech!T338=1,1,IF(COMBDG_Split_Tech!T338="",0,IFERROR((COMBDG_Split_Tech!T338*(SUMIFS('AGG Activity_16'!J:J,'AGG Activity_16'!$A:$A,$B338)+SUMIFS('AGG Activity_EX'!J:J,'AGG Activity_EX'!$A:$A,$B338))-SUMIFS(Activity_EX!J:J,Activity_EX!$A:$A,$A338))/(SUMIFS('AGG Activity_16'!J:J,'AGG Activity_16'!$A:$A,$B338)),1)))))</f>
        <v>0</v>
      </c>
      <c r="U338" s="7">
        <f>IF(AND(U$1=2017,OR(O338="WH",O338="SH")),IF(COMBDG_Split_Tech!U338="",0,COMBDG_Split_Tech!U338),IF(U$1=2016,IF(COMBDG_Split_Tech!U338="",0,COMBDG_Split_Tech!U338),IF(COMBDG_Split_Tech!U338=1,1,IF(COMBDG_Split_Tech!U338="",0,IFERROR((COMBDG_Split_Tech!U338*(SUMIFS('AGG Activity_16'!K:K,'AGG Activity_16'!$A:$A,$B338)+SUMIFS('AGG Activity_EX'!K:K,'AGG Activity_EX'!$A:$A,$B338))-SUMIFS(Activity_EX!K:K,Activity_EX!$A:$A,$A338))/(SUMIFS('AGG Activity_16'!K:K,'AGG Activity_16'!$A:$A,$B338)),1)))))</f>
        <v>0</v>
      </c>
    </row>
    <row r="339" spans="1:21" x14ac:dyDescent="0.25">
      <c r="A339" t="str">
        <f>COMBDG_Split_Tech!A339</f>
        <v>COMBDGOFFOldLIINC___STDELC</v>
      </c>
      <c r="B339" t="str">
        <f>COMBDG_Split_Tech!B339</f>
        <v>COMBDGOFFOldLI</v>
      </c>
      <c r="C339" t="str">
        <f>COMBDG_Split_Tech!C339</f>
        <v>COM</v>
      </c>
      <c r="D339" t="str">
        <f>COMBDG_Split_Tech!D339</f>
        <v>BDG</v>
      </c>
      <c r="E339" t="str">
        <f>COMBDG_Split_Tech!E339</f>
        <v>OFF</v>
      </c>
      <c r="F339" t="str">
        <f>COMBDG_Split_Tech!F339</f>
        <v>Old</v>
      </c>
      <c r="G339" t="str">
        <f>COMBDG_Split_Tech!G339</f>
        <v>LI</v>
      </c>
      <c r="H339" t="str">
        <f>COMBDG_Split_Tech!H339</f>
        <v>INC</v>
      </c>
      <c r="I339" t="str">
        <f>COMBDG_Split_Tech!I339</f>
        <v>___</v>
      </c>
      <c r="J339" t="str">
        <f>COMBDG_Split_Tech!J339</f>
        <v>STD</v>
      </c>
      <c r="K339" t="str">
        <f>COMBDG_Split_Tech!K339</f>
        <v>ELC</v>
      </c>
      <c r="L339" s="7">
        <f>IF(AND(L$1=2017,OR(F339="WH",F339="SH")),IF(COMBDG_Split_Tech!L339="",0,COMBDG_Split_Tech!L339),IF(L$1=2016,IF(COMBDG_Split_Tech!L339="",0,COMBDG_Split_Tech!L339),IF(COMBDG_Split_Tech!L339=1,1,IF(COMBDG_Split_Tech!L339="",0,IFERROR((COMBDG_Split_Tech!L339*(SUMIFS('AGG Activity_16'!B:B,'AGG Activity_16'!$A:$A,$B339)+SUMIFS('AGG Activity_EX'!B:B,'AGG Activity_EX'!$A:$A,$B339))-SUMIFS(Activity_EX!B:B,Activity_EX!$A:$A,$A339))/(SUMIFS('AGG Activity_16'!B:B,'AGG Activity_16'!$A:$A,$B339)),1)))))</f>
        <v>0.39576993727509685</v>
      </c>
      <c r="M339" s="7">
        <f>IF(AND(M$1=2017,OR(G339="WH",G339="SH")),IF(COMBDG_Split_Tech!M339="",0,COMBDG_Split_Tech!M339),IF(M$1=2016,IF(COMBDG_Split_Tech!M339="",0,COMBDG_Split_Tech!M339),IF(COMBDG_Split_Tech!M339=1,1,IF(COMBDG_Split_Tech!M339="",0,IFERROR((COMBDG_Split_Tech!M339*(SUMIFS('AGG Activity_16'!C:C,'AGG Activity_16'!$A:$A,$B339)+SUMIFS('AGG Activity_EX'!C:C,'AGG Activity_EX'!$A:$A,$B339))-SUMIFS(Activity_EX!C:C,Activity_EX!$A:$A,$A339))/(SUMIFS('AGG Activity_16'!C:C,'AGG Activity_16'!$A:$A,$B339)),1)))))</f>
        <v>0.75707093817373794</v>
      </c>
      <c r="N339" s="7">
        <f>IF(AND(N$1=2017,OR(H339="WH",H339="SH")),IF(COMBDG_Split_Tech!N339="",0,COMBDG_Split_Tech!N339),IF(N$1=2016,IF(COMBDG_Split_Tech!N339="",0,COMBDG_Split_Tech!N339),IF(COMBDG_Split_Tech!N339=1,1,IF(COMBDG_Split_Tech!N339="",0,IFERROR((COMBDG_Split_Tech!N339*(SUMIFS('AGG Activity_16'!D:D,'AGG Activity_16'!$A:$A,$B339)+SUMIFS('AGG Activity_EX'!D:D,'AGG Activity_EX'!$A:$A,$B339))-SUMIFS(Activity_EX!D:D,Activity_EX!$A:$A,$A339))/(SUMIFS('AGG Activity_16'!D:D,'AGG Activity_16'!$A:$A,$B339)),1)))))</f>
        <v>0.53960939569461608</v>
      </c>
      <c r="O339" s="7">
        <f>IF(AND(O$1=2017,OR(I339="WH",I339="SH")),IF(COMBDG_Split_Tech!O339="",0,COMBDG_Split_Tech!O339),IF(O$1=2016,IF(COMBDG_Split_Tech!O339="",0,COMBDG_Split_Tech!O339),IF(COMBDG_Split_Tech!O339=1,1,IF(COMBDG_Split_Tech!O339="",0,IFERROR((COMBDG_Split_Tech!O339*(SUMIFS('AGG Activity_16'!E:E,'AGG Activity_16'!$A:$A,$B339)+SUMIFS('AGG Activity_EX'!E:E,'AGG Activity_EX'!$A:$A,$B339))-SUMIFS(Activity_EX!E:E,Activity_EX!$A:$A,$A339))/(SUMIFS('AGG Activity_16'!E:E,'AGG Activity_16'!$A:$A,$B339)),1)))))</f>
        <v>0.50002973555353014</v>
      </c>
      <c r="P339" s="7">
        <f>IF(AND(P$1=2017,OR(J339="WH",J339="SH")),IF(COMBDG_Split_Tech!P339="",0,COMBDG_Split_Tech!P339),IF(P$1=2016,IF(COMBDG_Split_Tech!P339="",0,COMBDG_Split_Tech!P339),IF(COMBDG_Split_Tech!P339=1,1,IF(COMBDG_Split_Tech!P339="",0,IFERROR((COMBDG_Split_Tech!P339*(SUMIFS('AGG Activity_16'!F:F,'AGG Activity_16'!$A:$A,$B339)+SUMIFS('AGG Activity_EX'!F:F,'AGG Activity_EX'!$A:$A,$B339))-SUMIFS(Activity_EX!F:F,Activity_EX!$A:$A,$A339))/(SUMIFS('AGG Activity_16'!F:F,'AGG Activity_16'!$A:$A,$B339)),1)))))</f>
        <v>0.49858777183215469</v>
      </c>
      <c r="Q339" s="7">
        <f>IF(AND(Q$1=2017,OR(K339="WH",K339="SH")),IF(COMBDG_Split_Tech!Q339="",0,COMBDG_Split_Tech!Q339),IF(Q$1=2016,IF(COMBDG_Split_Tech!Q339="",0,COMBDG_Split_Tech!Q339),IF(COMBDG_Split_Tech!Q339=1,1,IF(COMBDG_Split_Tech!Q339="",0,IFERROR((COMBDG_Split_Tech!Q339*(SUMIFS('AGG Activity_16'!G:G,'AGG Activity_16'!$A:$A,$B339)+SUMIFS('AGG Activity_EX'!G:G,'AGG Activity_EX'!$A:$A,$B339))-SUMIFS(Activity_EX!G:G,Activity_EX!$A:$A,$A339))/(SUMIFS('AGG Activity_16'!G:G,'AGG Activity_16'!$A:$A,$B339)),1)))))</f>
        <v>0.4978483151768886</v>
      </c>
      <c r="R339" s="7">
        <f>IF(AND(R$1=2017,OR(L339="WH",L339="SH")),IF(COMBDG_Split_Tech!R339="",0,COMBDG_Split_Tech!R339),IF(R$1=2016,IF(COMBDG_Split_Tech!R339="",0,COMBDG_Split_Tech!R339),IF(COMBDG_Split_Tech!R339=1,1,IF(COMBDG_Split_Tech!R339="",0,IFERROR((COMBDG_Split_Tech!R339*(SUMIFS('AGG Activity_16'!H:H,'AGG Activity_16'!$A:$A,$B339)+SUMIFS('AGG Activity_EX'!H:H,'AGG Activity_EX'!$A:$A,$B339))-SUMIFS(Activity_EX!H:H,Activity_EX!$A:$A,$A339))/(SUMIFS('AGG Activity_16'!H:H,'AGG Activity_16'!$A:$A,$B339)),1)))))</f>
        <v>0.49739863312075139</v>
      </c>
      <c r="S339" s="7">
        <f>IF(AND(S$1=2017,OR(M339="WH",M339="SH")),IF(COMBDG_Split_Tech!S339="",0,COMBDG_Split_Tech!S339),IF(S$1=2016,IF(COMBDG_Split_Tech!S339="",0,COMBDG_Split_Tech!S339),IF(COMBDG_Split_Tech!S339=1,1,IF(COMBDG_Split_Tech!S339="",0,IFERROR((COMBDG_Split_Tech!S339*(SUMIFS('AGG Activity_16'!I:I,'AGG Activity_16'!$A:$A,$B339)+SUMIFS('AGG Activity_EX'!I:I,'AGG Activity_EX'!$A:$A,$B339))-SUMIFS(Activity_EX!I:I,Activity_EX!$A:$A,$A339))/(SUMIFS('AGG Activity_16'!I:I,'AGG Activity_16'!$A:$A,$B339)),1)))))</f>
        <v>0</v>
      </c>
      <c r="T339" s="7">
        <f>IF(AND(T$1=2017,OR(N339="WH",N339="SH")),IF(COMBDG_Split_Tech!T339="",0,COMBDG_Split_Tech!T339),IF(T$1=2016,IF(COMBDG_Split_Tech!T339="",0,COMBDG_Split_Tech!T339),IF(COMBDG_Split_Tech!T339=1,1,IF(COMBDG_Split_Tech!T339="",0,IFERROR((COMBDG_Split_Tech!T339*(SUMIFS('AGG Activity_16'!J:J,'AGG Activity_16'!$A:$A,$B339)+SUMIFS('AGG Activity_EX'!J:J,'AGG Activity_EX'!$A:$A,$B339))-SUMIFS(Activity_EX!J:J,Activity_EX!$A:$A,$A339))/(SUMIFS('AGG Activity_16'!J:J,'AGG Activity_16'!$A:$A,$B339)),1)))))</f>
        <v>0</v>
      </c>
      <c r="U339" s="7">
        <f>IF(AND(U$1=2017,OR(O339="WH",O339="SH")),IF(COMBDG_Split_Tech!U339="",0,COMBDG_Split_Tech!U339),IF(U$1=2016,IF(COMBDG_Split_Tech!U339="",0,COMBDG_Split_Tech!U339),IF(COMBDG_Split_Tech!U339=1,1,IF(COMBDG_Split_Tech!U339="",0,IFERROR((COMBDG_Split_Tech!U339*(SUMIFS('AGG Activity_16'!K:K,'AGG Activity_16'!$A:$A,$B339)+SUMIFS('AGG Activity_EX'!K:K,'AGG Activity_EX'!$A:$A,$B339))-SUMIFS(Activity_EX!K:K,Activity_EX!$A:$A,$A339))/(SUMIFS('AGG Activity_16'!K:K,'AGG Activity_16'!$A:$A,$B339)),1)))))</f>
        <v>0</v>
      </c>
    </row>
    <row r="340" spans="1:21" x14ac:dyDescent="0.25">
      <c r="A340" t="str">
        <f>COMBDG_Split_Tech!A340</f>
        <v>COMBDGOFFOldLILED___STDELC</v>
      </c>
      <c r="B340" t="str">
        <f>COMBDG_Split_Tech!B340</f>
        <v>COMBDGOFFOldLI</v>
      </c>
      <c r="C340" t="str">
        <f>COMBDG_Split_Tech!C340</f>
        <v>COM</v>
      </c>
      <c r="D340" t="str">
        <f>COMBDG_Split_Tech!D340</f>
        <v>BDG</v>
      </c>
      <c r="E340" t="str">
        <f>COMBDG_Split_Tech!E340</f>
        <v>OFF</v>
      </c>
      <c r="F340" t="str">
        <f>COMBDG_Split_Tech!F340</f>
        <v>Old</v>
      </c>
      <c r="G340" t="str">
        <f>COMBDG_Split_Tech!G340</f>
        <v>LI</v>
      </c>
      <c r="H340" t="str">
        <f>COMBDG_Split_Tech!H340</f>
        <v>LED</v>
      </c>
      <c r="I340" t="str">
        <f>COMBDG_Split_Tech!I340</f>
        <v>___</v>
      </c>
      <c r="J340" t="str">
        <f>COMBDG_Split_Tech!J340</f>
        <v>STD</v>
      </c>
      <c r="K340" t="str">
        <f>COMBDG_Split_Tech!K340</f>
        <v>ELC</v>
      </c>
      <c r="L340" s="7">
        <f>IF(AND(L$1=2017,OR(F340="WH",F340="SH")),IF(COMBDG_Split_Tech!L340="",0,COMBDG_Split_Tech!L340),IF(L$1=2016,IF(COMBDG_Split_Tech!L340="",0,COMBDG_Split_Tech!L340),IF(COMBDG_Split_Tech!L340=1,1,IF(COMBDG_Split_Tech!L340="",0,IFERROR((COMBDG_Split_Tech!L340*(SUMIFS('AGG Activity_16'!B:B,'AGG Activity_16'!$A:$A,$B340)+SUMIFS('AGG Activity_EX'!B:B,'AGG Activity_EX'!$A:$A,$B340))-SUMIFS(Activity_EX!B:B,Activity_EX!$A:$A,$A340))/(SUMIFS('AGG Activity_16'!B:B,'AGG Activity_16'!$A:$A,$B340)),1)))))</f>
        <v>1.8448500910522674E-3</v>
      </c>
      <c r="M340" s="7">
        <f>IF(AND(M$1=2017,OR(G340="WH",G340="SH")),IF(COMBDG_Split_Tech!M340="",0,COMBDG_Split_Tech!M340),IF(M$1=2016,IF(COMBDG_Split_Tech!M340="",0,COMBDG_Split_Tech!M340),IF(COMBDG_Split_Tech!M340=1,1,IF(COMBDG_Split_Tech!M340="",0,IFERROR((COMBDG_Split_Tech!M340*(SUMIFS('AGG Activity_16'!C:C,'AGG Activity_16'!$A:$A,$B340)+SUMIFS('AGG Activity_EX'!C:C,'AGG Activity_EX'!$A:$A,$B340))-SUMIFS(Activity_EX!C:C,Activity_EX!$A:$A,$A340))/(SUMIFS('AGG Activity_16'!C:C,'AGG Activity_16'!$A:$A,$B340)),1)))))</f>
        <v>1.41832836935634E-5</v>
      </c>
      <c r="N340" s="7">
        <f>IF(AND(N$1=2017,OR(H340="WH",H340="SH")),IF(COMBDG_Split_Tech!N340="",0,COMBDG_Split_Tech!N340),IF(N$1=2016,IF(COMBDG_Split_Tech!N340="",0,COMBDG_Split_Tech!N340),IF(COMBDG_Split_Tech!N340=1,1,IF(COMBDG_Split_Tech!N340="",0,IFERROR((COMBDG_Split_Tech!N340*(SUMIFS('AGG Activity_16'!D:D,'AGG Activity_16'!$A:$A,$B340)+SUMIFS('AGG Activity_EX'!D:D,'AGG Activity_EX'!$A:$A,$B340))-SUMIFS(Activity_EX!D:D,Activity_EX!$A:$A,$A340))/(SUMIFS('AGG Activity_16'!D:D,'AGG Activity_16'!$A:$A,$B340)),1)))))</f>
        <v>2.4717220512556271E-5</v>
      </c>
      <c r="O340" s="7">
        <f>IF(AND(O$1=2017,OR(I340="WH",I340="SH")),IF(COMBDG_Split_Tech!O340="",0,COMBDG_Split_Tech!O340),IF(O$1=2016,IF(COMBDG_Split_Tech!O340="",0,COMBDG_Split_Tech!O340),IF(COMBDG_Split_Tech!O340=1,1,IF(COMBDG_Split_Tech!O340="",0,IFERROR((COMBDG_Split_Tech!O340*(SUMIFS('AGG Activity_16'!E:E,'AGG Activity_16'!$A:$A,$B340)+SUMIFS('AGG Activity_EX'!E:E,'AGG Activity_EX'!$A:$A,$B340))-SUMIFS(Activity_EX!E:E,Activity_EX!$A:$A,$A340))/(SUMIFS('AGG Activity_16'!E:E,'AGG Activity_16'!$A:$A,$B340)),1)))))</f>
        <v>3.6265089428565145E-5</v>
      </c>
      <c r="P340" s="7">
        <f>IF(AND(P$1=2017,OR(J340="WH",J340="SH")),IF(COMBDG_Split_Tech!P340="",0,COMBDG_Split_Tech!P340),IF(P$1=2016,IF(COMBDG_Split_Tech!P340="",0,COMBDG_Split_Tech!P340),IF(COMBDG_Split_Tech!P340=1,1,IF(COMBDG_Split_Tech!P340="",0,IFERROR((COMBDG_Split_Tech!P340*(SUMIFS('AGG Activity_16'!F:F,'AGG Activity_16'!$A:$A,$B340)+SUMIFS('AGG Activity_EX'!F:F,'AGG Activity_EX'!$A:$A,$B340))-SUMIFS(Activity_EX!F:F,Activity_EX!$A:$A,$A340))/(SUMIFS('AGG Activity_16'!F:F,'AGG Activity_16'!$A:$A,$B340)),1)))))</f>
        <v>1.187765243019906E-3</v>
      </c>
      <c r="Q340" s="7">
        <f>IF(AND(Q$1=2017,OR(K340="WH",K340="SH")),IF(COMBDG_Split_Tech!Q340="",0,COMBDG_Split_Tech!Q340),IF(Q$1=2016,IF(COMBDG_Split_Tech!Q340="",0,COMBDG_Split_Tech!Q340),IF(COMBDG_Split_Tech!Q340=1,1,IF(COMBDG_Split_Tech!Q340="",0,IFERROR((COMBDG_Split_Tech!Q340*(SUMIFS('AGG Activity_16'!G:G,'AGG Activity_16'!$A:$A,$B340)+SUMIFS('AGG Activity_EX'!G:G,'AGG Activity_EX'!$A:$A,$B340))-SUMIFS(Activity_EX!G:G,Activity_EX!$A:$A,$A340))/(SUMIFS('AGG Activity_16'!G:G,'AGG Activity_16'!$A:$A,$B340)),1)))))</f>
        <v>1.1924919332425984E-3</v>
      </c>
      <c r="R340" s="7">
        <f>IF(AND(R$1=2017,OR(L340="WH",L340="SH")),IF(COMBDG_Split_Tech!R340="",0,COMBDG_Split_Tech!R340),IF(R$1=2016,IF(COMBDG_Split_Tech!R340="",0,COMBDG_Split_Tech!R340),IF(COMBDG_Split_Tech!R340=1,1,IF(COMBDG_Split_Tech!R340="",0,IFERROR((COMBDG_Split_Tech!R340*(SUMIFS('AGG Activity_16'!H:H,'AGG Activity_16'!$A:$A,$B340)+SUMIFS('AGG Activity_EX'!H:H,'AGG Activity_EX'!$A:$A,$B340))-SUMIFS(Activity_EX!H:H,Activity_EX!$A:$A,$A340))/(SUMIFS('AGG Activity_16'!H:H,'AGG Activity_16'!$A:$A,$B340)),1)))))</f>
        <v>1.1953446451462262E-3</v>
      </c>
      <c r="S340" s="7">
        <f>IF(AND(S$1=2017,OR(M340="WH",M340="SH")),IF(COMBDG_Split_Tech!S340="",0,COMBDG_Split_Tech!S340),IF(S$1=2016,IF(COMBDG_Split_Tech!S340="",0,COMBDG_Split_Tech!S340),IF(COMBDG_Split_Tech!S340=1,1,IF(COMBDG_Split_Tech!S340="",0,IFERROR((COMBDG_Split_Tech!S340*(SUMIFS('AGG Activity_16'!I:I,'AGG Activity_16'!$A:$A,$B340)+SUMIFS('AGG Activity_EX'!I:I,'AGG Activity_EX'!$A:$A,$B340))-SUMIFS(Activity_EX!I:I,Activity_EX!$A:$A,$A340))/(SUMIFS('AGG Activity_16'!I:I,'AGG Activity_16'!$A:$A,$B340)),1)))))</f>
        <v>0</v>
      </c>
      <c r="T340" s="7">
        <f>IF(AND(T$1=2017,OR(N340="WH",N340="SH")),IF(COMBDG_Split_Tech!T340="",0,COMBDG_Split_Tech!T340),IF(T$1=2016,IF(COMBDG_Split_Tech!T340="",0,COMBDG_Split_Tech!T340),IF(COMBDG_Split_Tech!T340=1,1,IF(COMBDG_Split_Tech!T340="",0,IFERROR((COMBDG_Split_Tech!T340*(SUMIFS('AGG Activity_16'!J:J,'AGG Activity_16'!$A:$A,$B340)+SUMIFS('AGG Activity_EX'!J:J,'AGG Activity_EX'!$A:$A,$B340))-SUMIFS(Activity_EX!J:J,Activity_EX!$A:$A,$A340))/(SUMIFS('AGG Activity_16'!J:J,'AGG Activity_16'!$A:$A,$B340)),1)))))</f>
        <v>0</v>
      </c>
      <c r="U340" s="7">
        <f>IF(AND(U$1=2017,OR(O340="WH",O340="SH")),IF(COMBDG_Split_Tech!U340="",0,COMBDG_Split_Tech!U340),IF(U$1=2016,IF(COMBDG_Split_Tech!U340="",0,COMBDG_Split_Tech!U340),IF(COMBDG_Split_Tech!U340=1,1,IF(COMBDG_Split_Tech!U340="",0,IFERROR((COMBDG_Split_Tech!U340*(SUMIFS('AGG Activity_16'!K:K,'AGG Activity_16'!$A:$A,$B340)+SUMIFS('AGG Activity_EX'!K:K,'AGG Activity_EX'!$A:$A,$B340))-SUMIFS(Activity_EX!K:K,Activity_EX!$A:$A,$A340))/(SUMIFS('AGG Activity_16'!K:K,'AGG Activity_16'!$A:$A,$B340)),1)))))</f>
        <v>0</v>
      </c>
    </row>
    <row r="341" spans="1:21" x14ac:dyDescent="0.25">
      <c r="A341" t="str">
        <f>COMBDG_Split_Tech!A341</f>
        <v>COMBDGOFFOldSC_________DCO</v>
      </c>
      <c r="B341" t="str">
        <f>COMBDG_Split_Tech!B341</f>
        <v>COMBDGOFFOldSC</v>
      </c>
      <c r="C341" t="str">
        <f>COMBDG_Split_Tech!C341</f>
        <v>COM</v>
      </c>
      <c r="D341" t="str">
        <f>COMBDG_Split_Tech!D341</f>
        <v>BDG</v>
      </c>
      <c r="E341" t="str">
        <f>COMBDG_Split_Tech!E341</f>
        <v>OFF</v>
      </c>
      <c r="F341" t="str">
        <f>COMBDG_Split_Tech!F341</f>
        <v>Old</v>
      </c>
      <c r="G341" t="str">
        <f>COMBDG_Split_Tech!G341</f>
        <v>SC</v>
      </c>
      <c r="H341" t="str">
        <f>COMBDG_Split_Tech!H341</f>
        <v>___</v>
      </c>
      <c r="I341" t="str">
        <f>COMBDG_Split_Tech!I341</f>
        <v>___</v>
      </c>
      <c r="J341" t="str">
        <f>COMBDG_Split_Tech!J341</f>
        <v>___</v>
      </c>
      <c r="K341" t="str">
        <f>COMBDG_Split_Tech!K341</f>
        <v>DCO</v>
      </c>
      <c r="L341" s="7">
        <f>IF(AND(L$1=2017,OR(F341="WH",F341="SH")),IF(COMBDG_Split_Tech!L341="",0,COMBDG_Split_Tech!L341),IF(L$1=2016,IF(COMBDG_Split_Tech!L341="",0,COMBDG_Split_Tech!L341),IF(COMBDG_Split_Tech!L341=1,1,IF(COMBDG_Split_Tech!L341="",0,IFERROR((COMBDG_Split_Tech!L341*(SUMIFS('AGG Activity_16'!B:B,'AGG Activity_16'!$A:$A,$B341)+SUMIFS('AGG Activity_EX'!B:B,'AGG Activity_EX'!$A:$A,$B341))-SUMIFS(Activity_EX!B:B,Activity_EX!$A:$A,$A341))/(SUMIFS('AGG Activity_16'!B:B,'AGG Activity_16'!$A:$A,$B341)),1)))))</f>
        <v>0.11714283258278621</v>
      </c>
      <c r="M341" s="7">
        <f>IF(AND(M$1=2017,OR(G341="WH",G341="SH")),IF(COMBDG_Split_Tech!M341="",0,COMBDG_Split_Tech!M341),IF(M$1=2016,IF(COMBDG_Split_Tech!M341="",0,COMBDG_Split_Tech!M341),IF(COMBDG_Split_Tech!M341=1,1,IF(COMBDG_Split_Tech!M341="",0,IFERROR((COMBDG_Split_Tech!M341*(SUMIFS('AGG Activity_16'!C:C,'AGG Activity_16'!$A:$A,$B341)+SUMIFS('AGG Activity_EX'!C:C,'AGG Activity_EX'!$A:$A,$B341))-SUMIFS(Activity_EX!C:C,Activity_EX!$A:$A,$A341))/(SUMIFS('AGG Activity_16'!C:C,'AGG Activity_16'!$A:$A,$B341)),1)))))</f>
        <v>0.11472208252320031</v>
      </c>
      <c r="N341" s="7">
        <f>IF(AND(N$1=2017,OR(H341="WH",H341="SH")),IF(COMBDG_Split_Tech!N341="",0,COMBDG_Split_Tech!N341),IF(N$1=2016,IF(COMBDG_Split_Tech!N341="",0,COMBDG_Split_Tech!N341),IF(COMBDG_Split_Tech!N341=1,1,IF(COMBDG_Split_Tech!N341="",0,IFERROR((COMBDG_Split_Tech!N341*(SUMIFS('AGG Activity_16'!D:D,'AGG Activity_16'!$A:$A,$B341)+SUMIFS('AGG Activity_EX'!D:D,'AGG Activity_EX'!$A:$A,$B341))-SUMIFS(Activity_EX!D:D,Activity_EX!$A:$A,$A341))/(SUMIFS('AGG Activity_16'!D:D,'AGG Activity_16'!$A:$A,$B341)),1)))))</f>
        <v>0.11594126202044512</v>
      </c>
      <c r="O341" s="7">
        <f>IF(AND(O$1=2017,OR(I341="WH",I341="SH")),IF(COMBDG_Split_Tech!O341="",0,COMBDG_Split_Tech!O341),IF(O$1=2016,IF(COMBDG_Split_Tech!O341="",0,COMBDG_Split_Tech!O341),IF(COMBDG_Split_Tech!O341=1,1,IF(COMBDG_Split_Tech!O341="",0,IFERROR((COMBDG_Split_Tech!O341*(SUMIFS('AGG Activity_16'!E:E,'AGG Activity_16'!$A:$A,$B341)+SUMIFS('AGG Activity_EX'!E:E,'AGG Activity_EX'!$A:$A,$B341))-SUMIFS(Activity_EX!E:E,Activity_EX!$A:$A,$A341))/(SUMIFS('AGG Activity_16'!E:E,'AGG Activity_16'!$A:$A,$B341)),1)))))</f>
        <v>0.11636314823726507</v>
      </c>
      <c r="P341" s="7">
        <f>IF(AND(P$1=2017,OR(J341="WH",J341="SH")),IF(COMBDG_Split_Tech!P341="",0,COMBDG_Split_Tech!P341),IF(P$1=2016,IF(COMBDG_Split_Tech!P341="",0,COMBDG_Split_Tech!P341),IF(COMBDG_Split_Tech!P341=1,1,IF(COMBDG_Split_Tech!P341="",0,IFERROR((COMBDG_Split_Tech!P341*(SUMIFS('AGG Activity_16'!F:F,'AGG Activity_16'!$A:$A,$B341)+SUMIFS('AGG Activity_EX'!F:F,'AGG Activity_EX'!$A:$A,$B341))-SUMIFS(Activity_EX!F:F,Activity_EX!$A:$A,$A341))/(SUMIFS('AGG Activity_16'!F:F,'AGG Activity_16'!$A:$A,$B341)),1)))))</f>
        <v>5.974861962694188E-3</v>
      </c>
      <c r="Q341" s="7">
        <f>IF(AND(Q$1=2017,OR(K341="WH",K341="SH")),IF(COMBDG_Split_Tech!Q341="",0,COMBDG_Split_Tech!Q341),IF(Q$1=2016,IF(COMBDG_Split_Tech!Q341="",0,COMBDG_Split_Tech!Q341),IF(COMBDG_Split_Tech!Q341=1,1,IF(COMBDG_Split_Tech!Q341="",0,IFERROR((COMBDG_Split_Tech!Q341*(SUMIFS('AGG Activity_16'!G:G,'AGG Activity_16'!$A:$A,$B341)+SUMIFS('AGG Activity_EX'!G:G,'AGG Activity_EX'!$A:$A,$B341))-SUMIFS(Activity_EX!G:G,Activity_EX!$A:$A,$A341))/(SUMIFS('AGG Activity_16'!G:G,'AGG Activity_16'!$A:$A,$B341)),1)))))</f>
        <v>7.382759723739328E-3</v>
      </c>
      <c r="R341" s="7">
        <f>IF(AND(R$1=2017,OR(L341="WH",L341="SH")),IF(COMBDG_Split_Tech!R341="",0,COMBDG_Split_Tech!R341),IF(R$1=2016,IF(COMBDG_Split_Tech!R341="",0,COMBDG_Split_Tech!R341),IF(COMBDG_Split_Tech!R341=1,1,IF(COMBDG_Split_Tech!R341="",0,IFERROR((COMBDG_Split_Tech!R341*(SUMIFS('AGG Activity_16'!H:H,'AGG Activity_16'!$A:$A,$B341)+SUMIFS('AGG Activity_EX'!H:H,'AGG Activity_EX'!$A:$A,$B341))-SUMIFS(Activity_EX!H:H,Activity_EX!$A:$A,$A341))/(SUMIFS('AGG Activity_16'!H:H,'AGG Activity_16'!$A:$A,$B341)),1)))))</f>
        <v>8.2299883508712163E-3</v>
      </c>
      <c r="S341" s="7">
        <f>IF(AND(S$1=2017,OR(M341="WH",M341="SH")),IF(COMBDG_Split_Tech!S341="",0,COMBDG_Split_Tech!S341),IF(S$1=2016,IF(COMBDG_Split_Tech!S341="",0,COMBDG_Split_Tech!S341),IF(COMBDG_Split_Tech!S341=1,1,IF(COMBDG_Split_Tech!S341="",0,IFERROR((COMBDG_Split_Tech!S341*(SUMIFS('AGG Activity_16'!I:I,'AGG Activity_16'!$A:$A,$B341)+SUMIFS('AGG Activity_EX'!I:I,'AGG Activity_EX'!$A:$A,$B341))-SUMIFS(Activity_EX!I:I,Activity_EX!$A:$A,$A341))/(SUMIFS('AGG Activity_16'!I:I,'AGG Activity_16'!$A:$A,$B341)),1)))))</f>
        <v>0</v>
      </c>
      <c r="T341" s="7">
        <f>IF(AND(T$1=2017,OR(N341="WH",N341="SH")),IF(COMBDG_Split_Tech!T341="",0,COMBDG_Split_Tech!T341),IF(T$1=2016,IF(COMBDG_Split_Tech!T341="",0,COMBDG_Split_Tech!T341),IF(COMBDG_Split_Tech!T341=1,1,IF(COMBDG_Split_Tech!T341="",0,IFERROR((COMBDG_Split_Tech!T341*(SUMIFS('AGG Activity_16'!J:J,'AGG Activity_16'!$A:$A,$B341)+SUMIFS('AGG Activity_EX'!J:J,'AGG Activity_EX'!$A:$A,$B341))-SUMIFS(Activity_EX!J:J,Activity_EX!$A:$A,$A341))/(SUMIFS('AGG Activity_16'!J:J,'AGG Activity_16'!$A:$A,$B341)),1)))))</f>
        <v>0</v>
      </c>
      <c r="U341" s="7">
        <f>IF(AND(U$1=2017,OR(O341="WH",O341="SH")),IF(COMBDG_Split_Tech!U341="",0,COMBDG_Split_Tech!U341),IF(U$1=2016,IF(COMBDG_Split_Tech!U341="",0,COMBDG_Split_Tech!U341),IF(COMBDG_Split_Tech!U341=1,1,IF(COMBDG_Split_Tech!U341="",0,IFERROR((COMBDG_Split_Tech!U341*(SUMIFS('AGG Activity_16'!K:K,'AGG Activity_16'!$A:$A,$B341)+SUMIFS('AGG Activity_EX'!K:K,'AGG Activity_EX'!$A:$A,$B341))-SUMIFS(Activity_EX!K:K,Activity_EX!$A:$A,$A341))/(SUMIFS('AGG Activity_16'!K:K,'AGG Activity_16'!$A:$A,$B341)),1)))))</f>
        <v>0</v>
      </c>
    </row>
    <row r="342" spans="1:21" x14ac:dyDescent="0.25">
      <c r="A342" t="str">
        <f>COMBDG_Split_Tech!A342</f>
        <v>COMBDGOFFOldSC______STDELC</v>
      </c>
      <c r="B342" t="str">
        <f>COMBDG_Split_Tech!B342</f>
        <v>COMBDGOFFOldSC</v>
      </c>
      <c r="C342" t="str">
        <f>COMBDG_Split_Tech!C342</f>
        <v>COM</v>
      </c>
      <c r="D342" t="str">
        <f>COMBDG_Split_Tech!D342</f>
        <v>BDG</v>
      </c>
      <c r="E342" t="str">
        <f>COMBDG_Split_Tech!E342</f>
        <v>OFF</v>
      </c>
      <c r="F342" t="str">
        <f>COMBDG_Split_Tech!F342</f>
        <v>Old</v>
      </c>
      <c r="G342" t="str">
        <f>COMBDG_Split_Tech!G342</f>
        <v>SC</v>
      </c>
      <c r="H342" t="str">
        <f>COMBDG_Split_Tech!H342</f>
        <v>___</v>
      </c>
      <c r="I342" t="str">
        <f>COMBDG_Split_Tech!I342</f>
        <v>___</v>
      </c>
      <c r="J342" t="str">
        <f>COMBDG_Split_Tech!J342</f>
        <v>STD</v>
      </c>
      <c r="K342" t="str">
        <f>COMBDG_Split_Tech!K342</f>
        <v>ELC</v>
      </c>
      <c r="L342" s="7">
        <f>IF(AND(L$1=2017,OR(F342="WH",F342="SH")),IF(COMBDG_Split_Tech!L342="",0,COMBDG_Split_Tech!L342),IF(L$1=2016,IF(COMBDG_Split_Tech!L342="",0,COMBDG_Split_Tech!L342),IF(COMBDG_Split_Tech!L342=1,1,IF(COMBDG_Split_Tech!L342="",0,IFERROR((COMBDG_Split_Tech!L342*(SUMIFS('AGG Activity_16'!B:B,'AGG Activity_16'!$A:$A,$B342)+SUMIFS('AGG Activity_EX'!B:B,'AGG Activity_EX'!$A:$A,$B342))-SUMIFS(Activity_EX!B:B,Activity_EX!$A:$A,$A342))/(SUMIFS('AGG Activity_16'!B:B,'AGG Activity_16'!$A:$A,$B342)),1)))))</f>
        <v>0.84390758650174846</v>
      </c>
      <c r="M342" s="7">
        <f>IF(AND(M$1=2017,OR(G342="WH",G342="SH")),IF(COMBDG_Split_Tech!M342="",0,COMBDG_Split_Tech!M342),IF(M$1=2016,IF(COMBDG_Split_Tech!M342="",0,COMBDG_Split_Tech!M342),IF(COMBDG_Split_Tech!M342=1,1,IF(COMBDG_Split_Tech!M342="",0,IFERROR((COMBDG_Split_Tech!M342*(SUMIFS('AGG Activity_16'!C:C,'AGG Activity_16'!$A:$A,$B342)+SUMIFS('AGG Activity_EX'!C:C,'AGG Activity_EX'!$A:$A,$B342))-SUMIFS(Activity_EX!C:C,Activity_EX!$A:$A,$A342))/(SUMIFS('AGG Activity_16'!C:C,'AGG Activity_16'!$A:$A,$B342)),1)))))</f>
        <v>0.84608045690761347</v>
      </c>
      <c r="N342" s="7">
        <f>IF(AND(N$1=2017,OR(H342="WH",H342="SH")),IF(COMBDG_Split_Tech!N342="",0,COMBDG_Split_Tech!N342),IF(N$1=2016,IF(COMBDG_Split_Tech!N342="",0,COMBDG_Split_Tech!N342),IF(COMBDG_Split_Tech!N342=1,1,IF(COMBDG_Split_Tech!N342="",0,IFERROR((COMBDG_Split_Tech!N342*(SUMIFS('AGG Activity_16'!D:D,'AGG Activity_16'!$A:$A,$B342)+SUMIFS('AGG Activity_EX'!D:D,'AGG Activity_EX'!$A:$A,$B342))-SUMIFS(Activity_EX!D:D,Activity_EX!$A:$A,$A342))/(SUMIFS('AGG Activity_16'!D:D,'AGG Activity_16'!$A:$A,$B342)),1)))))</f>
        <v>0.84497897877592121</v>
      </c>
      <c r="O342" s="7">
        <f>IF(AND(O$1=2017,OR(I342="WH",I342="SH")),IF(COMBDG_Split_Tech!O342="",0,COMBDG_Split_Tech!O342),IF(O$1=2016,IF(COMBDG_Split_Tech!O342="",0,COMBDG_Split_Tech!O342),IF(COMBDG_Split_Tech!O342=1,1,IF(COMBDG_Split_Tech!O342="",0,IFERROR((COMBDG_Split_Tech!O342*(SUMIFS('AGG Activity_16'!E:E,'AGG Activity_16'!$A:$A,$B342)+SUMIFS('AGG Activity_EX'!E:E,'AGG Activity_EX'!$A:$A,$B342))-SUMIFS(Activity_EX!E:E,Activity_EX!$A:$A,$A342))/(SUMIFS('AGG Activity_16'!E:E,'AGG Activity_16'!$A:$A,$B342)),1)))))</f>
        <v>0.8445807334162867</v>
      </c>
      <c r="P342" s="7">
        <f>IF(AND(P$1=2017,OR(J342="WH",J342="SH")),IF(COMBDG_Split_Tech!P342="",0,COMBDG_Split_Tech!P342),IF(P$1=2016,IF(COMBDG_Split_Tech!P342="",0,COMBDG_Split_Tech!P342),IF(COMBDG_Split_Tech!P342=1,1,IF(COMBDG_Split_Tech!P342="",0,IFERROR((COMBDG_Split_Tech!P342*(SUMIFS('AGG Activity_16'!F:F,'AGG Activity_16'!$A:$A,$B342)+SUMIFS('AGG Activity_EX'!F:F,'AGG Activity_EX'!$A:$A,$B342))-SUMIFS(Activity_EX!F:F,Activity_EX!$A:$A,$A342))/(SUMIFS('AGG Activity_16'!F:F,'AGG Activity_16'!$A:$A,$B342)),1)))))</f>
        <v>0.96370517252578469</v>
      </c>
      <c r="Q342" s="7">
        <f>IF(AND(Q$1=2017,OR(K342="WH",K342="SH")),IF(COMBDG_Split_Tech!Q342="",0,COMBDG_Split_Tech!Q342),IF(Q$1=2016,IF(COMBDG_Split_Tech!Q342="",0,COMBDG_Split_Tech!Q342),IF(COMBDG_Split_Tech!Q342=1,1,IF(COMBDG_Split_Tech!Q342="",0,IFERROR((COMBDG_Split_Tech!Q342*(SUMIFS('AGG Activity_16'!G:G,'AGG Activity_16'!$A:$A,$B342)+SUMIFS('AGG Activity_EX'!G:G,'AGG Activity_EX'!$A:$A,$B342))-SUMIFS(Activity_EX!G:G,Activity_EX!$A:$A,$A342))/(SUMIFS('AGG Activity_16'!G:G,'AGG Activity_16'!$A:$A,$B342)),1)))))</f>
        <v>0.96218791128868064</v>
      </c>
      <c r="R342" s="7">
        <f>IF(AND(R$1=2017,OR(L342="WH",L342="SH")),IF(COMBDG_Split_Tech!R342="",0,COMBDG_Split_Tech!R342),IF(R$1=2016,IF(COMBDG_Split_Tech!R342="",0,COMBDG_Split_Tech!R342),IF(COMBDG_Split_Tech!R342=1,1,IF(COMBDG_Split_Tech!R342="",0,IFERROR((COMBDG_Split_Tech!R342*(SUMIFS('AGG Activity_16'!H:H,'AGG Activity_16'!$A:$A,$B342)+SUMIFS('AGG Activity_EX'!H:H,'AGG Activity_EX'!$A:$A,$B342))-SUMIFS(Activity_EX!H:H,Activity_EX!$A:$A,$A342))/(SUMIFS('AGG Activity_16'!H:H,'AGG Activity_16'!$A:$A,$B342)),1)))))</f>
        <v>0.96127608665085318</v>
      </c>
      <c r="S342" s="7">
        <f>IF(AND(S$1=2017,OR(M342="WH",M342="SH")),IF(COMBDG_Split_Tech!S342="",0,COMBDG_Split_Tech!S342),IF(S$1=2016,IF(COMBDG_Split_Tech!S342="",0,COMBDG_Split_Tech!S342),IF(COMBDG_Split_Tech!S342=1,1,IF(COMBDG_Split_Tech!S342="",0,IFERROR((COMBDG_Split_Tech!S342*(SUMIFS('AGG Activity_16'!I:I,'AGG Activity_16'!$A:$A,$B342)+SUMIFS('AGG Activity_EX'!I:I,'AGG Activity_EX'!$A:$A,$B342))-SUMIFS(Activity_EX!I:I,Activity_EX!$A:$A,$A342))/(SUMIFS('AGG Activity_16'!I:I,'AGG Activity_16'!$A:$A,$B342)),1)))))</f>
        <v>0</v>
      </c>
      <c r="T342" s="7">
        <f>IF(AND(T$1=2017,OR(N342="WH",N342="SH")),IF(COMBDG_Split_Tech!T342="",0,COMBDG_Split_Tech!T342),IF(T$1=2016,IF(COMBDG_Split_Tech!T342="",0,COMBDG_Split_Tech!T342),IF(COMBDG_Split_Tech!T342=1,1,IF(COMBDG_Split_Tech!T342="",0,IFERROR((COMBDG_Split_Tech!T342*(SUMIFS('AGG Activity_16'!J:J,'AGG Activity_16'!$A:$A,$B342)+SUMIFS('AGG Activity_EX'!J:J,'AGG Activity_EX'!$A:$A,$B342))-SUMIFS(Activity_EX!J:J,Activity_EX!$A:$A,$A342))/(SUMIFS('AGG Activity_16'!J:J,'AGG Activity_16'!$A:$A,$B342)),1)))))</f>
        <v>0</v>
      </c>
      <c r="U342" s="7">
        <f>IF(AND(U$1=2017,OR(O342="WH",O342="SH")),IF(COMBDG_Split_Tech!U342="",0,COMBDG_Split_Tech!U342),IF(U$1=2016,IF(COMBDG_Split_Tech!U342="",0,COMBDG_Split_Tech!U342),IF(COMBDG_Split_Tech!U342=1,1,IF(COMBDG_Split_Tech!U342="",0,IFERROR((COMBDG_Split_Tech!U342*(SUMIFS('AGG Activity_16'!K:K,'AGG Activity_16'!$A:$A,$B342)+SUMIFS('AGG Activity_EX'!K:K,'AGG Activity_EX'!$A:$A,$B342))-SUMIFS(Activity_EX!K:K,Activity_EX!$A:$A,$A342))/(SUMIFS('AGG Activity_16'!K:K,'AGG Activity_16'!$A:$A,$B342)),1)))))</f>
        <v>0</v>
      </c>
    </row>
    <row r="343" spans="1:21" x14ac:dyDescent="0.25">
      <c r="A343" t="str">
        <f>COMBDG_Split_Tech!A343</f>
        <v>COMBDGOFFOldSC______STDNGA</v>
      </c>
      <c r="B343" t="str">
        <f>COMBDG_Split_Tech!B343</f>
        <v>COMBDGOFFOldSC</v>
      </c>
      <c r="C343" t="str">
        <f>COMBDG_Split_Tech!C343</f>
        <v>COM</v>
      </c>
      <c r="D343" t="str">
        <f>COMBDG_Split_Tech!D343</f>
        <v>BDG</v>
      </c>
      <c r="E343" t="str">
        <f>COMBDG_Split_Tech!E343</f>
        <v>OFF</v>
      </c>
      <c r="F343" t="str">
        <f>COMBDG_Split_Tech!F343</f>
        <v>Old</v>
      </c>
      <c r="G343" t="str">
        <f>COMBDG_Split_Tech!G343</f>
        <v>SC</v>
      </c>
      <c r="H343" t="str">
        <f>COMBDG_Split_Tech!H343</f>
        <v>___</v>
      </c>
      <c r="I343" t="str">
        <f>COMBDG_Split_Tech!I343</f>
        <v>___</v>
      </c>
      <c r="J343" t="str">
        <f>COMBDG_Split_Tech!J343</f>
        <v>STD</v>
      </c>
      <c r="K343" t="str">
        <f>COMBDG_Split_Tech!K343</f>
        <v>NGA</v>
      </c>
      <c r="L343" s="7">
        <f>IF(AND(L$1=2017,OR(F343="WH",F343="SH")),IF(COMBDG_Split_Tech!L343="",0,COMBDG_Split_Tech!L343),IF(L$1=2016,IF(COMBDG_Split_Tech!L343="",0,COMBDG_Split_Tech!L343),IF(COMBDG_Split_Tech!L343=1,1,IF(COMBDG_Split_Tech!L343="",0,IFERROR((COMBDG_Split_Tech!L343*(SUMIFS('AGG Activity_16'!B:B,'AGG Activity_16'!$A:$A,$B343)+SUMIFS('AGG Activity_EX'!B:B,'AGG Activity_EX'!$A:$A,$B343))-SUMIFS(Activity_EX!B:B,Activity_EX!$A:$A,$A343))/(SUMIFS('AGG Activity_16'!B:B,'AGG Activity_16'!$A:$A,$B343)),1)))))</f>
        <v>3.8949580915465312E-2</v>
      </c>
      <c r="M343" s="7">
        <f>IF(AND(M$1=2017,OR(G343="WH",G343="SH")),IF(COMBDG_Split_Tech!M343="",0,COMBDG_Split_Tech!M343),IF(M$1=2016,IF(COMBDG_Split_Tech!M343="",0,COMBDG_Split_Tech!M343),IF(COMBDG_Split_Tech!M343=1,1,IF(COMBDG_Split_Tech!M343="",0,IFERROR((COMBDG_Split_Tech!M343*(SUMIFS('AGG Activity_16'!C:C,'AGG Activity_16'!$A:$A,$B343)+SUMIFS('AGG Activity_EX'!C:C,'AGG Activity_EX'!$A:$A,$B343))-SUMIFS(Activity_EX!C:C,Activity_EX!$A:$A,$A343))/(SUMIFS('AGG Activity_16'!C:C,'AGG Activity_16'!$A:$A,$B343)),1)))))</f>
        <v>3.9197460569175321E-2</v>
      </c>
      <c r="N343" s="7">
        <f>IF(AND(N$1=2017,OR(H343="WH",H343="SH")),IF(COMBDG_Split_Tech!N343="",0,COMBDG_Split_Tech!N343),IF(N$1=2016,IF(COMBDG_Split_Tech!N343="",0,COMBDG_Split_Tech!N343),IF(COMBDG_Split_Tech!N343=1,1,IF(COMBDG_Split_Tech!N343="",0,IFERROR((COMBDG_Split_Tech!N343*(SUMIFS('AGG Activity_16'!D:D,'AGG Activity_16'!$A:$A,$B343)+SUMIFS('AGG Activity_EX'!D:D,'AGG Activity_EX'!$A:$A,$B343))-SUMIFS(Activity_EX!D:D,Activity_EX!$A:$A,$A343))/(SUMIFS('AGG Activity_16'!D:D,'AGG Activity_16'!$A:$A,$B343)),1)))))</f>
        <v>3.9079759203624304E-2</v>
      </c>
      <c r="O343" s="7">
        <f>IF(AND(O$1=2017,OR(I343="WH",I343="SH")),IF(COMBDG_Split_Tech!O343="",0,COMBDG_Split_Tech!O343),IF(O$1=2016,IF(COMBDG_Split_Tech!O343="",0,COMBDG_Split_Tech!O343),IF(COMBDG_Split_Tech!O343=1,1,IF(COMBDG_Split_Tech!O343="",0,IFERROR((COMBDG_Split_Tech!O343*(SUMIFS('AGG Activity_16'!E:E,'AGG Activity_16'!$A:$A,$B343)+SUMIFS('AGG Activity_EX'!E:E,'AGG Activity_EX'!$A:$A,$B343))-SUMIFS(Activity_EX!E:E,Activity_EX!$A:$A,$A343))/(SUMIFS('AGG Activity_16'!E:E,'AGG Activity_16'!$A:$A,$B343)),1)))))</f>
        <v>3.9056118346445567E-2</v>
      </c>
      <c r="P343" s="7">
        <f>IF(AND(P$1=2017,OR(J343="WH",J343="SH")),IF(COMBDG_Split_Tech!P343="",0,COMBDG_Split_Tech!P343),IF(P$1=2016,IF(COMBDG_Split_Tech!P343="",0,COMBDG_Split_Tech!P343),IF(COMBDG_Split_Tech!P343=1,1,IF(COMBDG_Split_Tech!P343="",0,IFERROR((COMBDG_Split_Tech!P343*(SUMIFS('AGG Activity_16'!F:F,'AGG Activity_16'!$A:$A,$B343)+SUMIFS('AGG Activity_EX'!F:F,'AGG Activity_EX'!$A:$A,$B343))-SUMIFS(Activity_EX!F:F,Activity_EX!$A:$A,$A343))/(SUMIFS('AGG Activity_16'!F:F,'AGG Activity_16'!$A:$A,$B343)),1)))))</f>
        <v>3.031996551152133E-2</v>
      </c>
      <c r="Q343" s="7">
        <f>IF(AND(Q$1=2017,OR(K343="WH",K343="SH")),IF(COMBDG_Split_Tech!Q343="",0,COMBDG_Split_Tech!Q343),IF(Q$1=2016,IF(COMBDG_Split_Tech!Q343="",0,COMBDG_Split_Tech!Q343),IF(COMBDG_Split_Tech!Q343=1,1,IF(COMBDG_Split_Tech!Q343="",0,IFERROR((COMBDG_Split_Tech!Q343*(SUMIFS('AGG Activity_16'!G:G,'AGG Activity_16'!$A:$A,$B343)+SUMIFS('AGG Activity_EX'!G:G,'AGG Activity_EX'!$A:$A,$B343))-SUMIFS(Activity_EX!G:G,Activity_EX!$A:$A,$A343))/(SUMIFS('AGG Activity_16'!G:G,'AGG Activity_16'!$A:$A,$B343)),1)))))</f>
        <v>3.042932898758029E-2</v>
      </c>
      <c r="R343" s="7">
        <f>IF(AND(R$1=2017,OR(L343="WH",L343="SH")),IF(COMBDG_Split_Tech!R343="",0,COMBDG_Split_Tech!R343),IF(R$1=2016,IF(COMBDG_Split_Tech!R343="",0,COMBDG_Split_Tech!R343),IF(COMBDG_Split_Tech!R343=1,1,IF(COMBDG_Split_Tech!R343="",0,IFERROR((COMBDG_Split_Tech!R343*(SUMIFS('AGG Activity_16'!H:H,'AGG Activity_16'!$A:$A,$B343)+SUMIFS('AGG Activity_EX'!H:H,'AGG Activity_EX'!$A:$A,$B343))-SUMIFS(Activity_EX!H:H,Activity_EX!$A:$A,$A343))/(SUMIFS('AGG Activity_16'!H:H,'AGG Activity_16'!$A:$A,$B343)),1)))))</f>
        <v>3.0493924998275752E-2</v>
      </c>
      <c r="S343" s="7">
        <f>IF(AND(S$1=2017,OR(M343="WH",M343="SH")),IF(COMBDG_Split_Tech!S343="",0,COMBDG_Split_Tech!S343),IF(S$1=2016,IF(COMBDG_Split_Tech!S343="",0,COMBDG_Split_Tech!S343),IF(COMBDG_Split_Tech!S343=1,1,IF(COMBDG_Split_Tech!S343="",0,IFERROR((COMBDG_Split_Tech!S343*(SUMIFS('AGG Activity_16'!I:I,'AGG Activity_16'!$A:$A,$B343)+SUMIFS('AGG Activity_EX'!I:I,'AGG Activity_EX'!$A:$A,$B343))-SUMIFS(Activity_EX!I:I,Activity_EX!$A:$A,$A343))/(SUMIFS('AGG Activity_16'!I:I,'AGG Activity_16'!$A:$A,$B343)),1)))))</f>
        <v>0</v>
      </c>
      <c r="T343" s="7">
        <f>IF(AND(T$1=2017,OR(N343="WH",N343="SH")),IF(COMBDG_Split_Tech!T343="",0,COMBDG_Split_Tech!T343),IF(T$1=2016,IF(COMBDG_Split_Tech!T343="",0,COMBDG_Split_Tech!T343),IF(COMBDG_Split_Tech!T343=1,1,IF(COMBDG_Split_Tech!T343="",0,IFERROR((COMBDG_Split_Tech!T343*(SUMIFS('AGG Activity_16'!J:J,'AGG Activity_16'!$A:$A,$B343)+SUMIFS('AGG Activity_EX'!J:J,'AGG Activity_EX'!$A:$A,$B343))-SUMIFS(Activity_EX!J:J,Activity_EX!$A:$A,$A343))/(SUMIFS('AGG Activity_16'!J:J,'AGG Activity_16'!$A:$A,$B343)),1)))))</f>
        <v>0</v>
      </c>
      <c r="U343" s="7">
        <f>IF(AND(U$1=2017,OR(O343="WH",O343="SH")),IF(COMBDG_Split_Tech!U343="",0,COMBDG_Split_Tech!U343),IF(U$1=2016,IF(COMBDG_Split_Tech!U343="",0,COMBDG_Split_Tech!U343),IF(COMBDG_Split_Tech!U343=1,1,IF(COMBDG_Split_Tech!U343="",0,IFERROR((COMBDG_Split_Tech!U343*(SUMIFS('AGG Activity_16'!K:K,'AGG Activity_16'!$A:$A,$B343)+SUMIFS('AGG Activity_EX'!K:K,'AGG Activity_EX'!$A:$A,$B343))-SUMIFS(Activity_EX!K:K,Activity_EX!$A:$A,$A343))/(SUMIFS('AGG Activity_16'!K:K,'AGG Activity_16'!$A:$A,$B343)),1)))))</f>
        <v>0</v>
      </c>
    </row>
    <row r="344" spans="1:21" x14ac:dyDescent="0.25">
      <c r="A344" t="str">
        <f>COMBDG_Split_Tech!A344</f>
        <v>COMBDGOFFOldSH_________DHE</v>
      </c>
      <c r="B344" t="str">
        <f>COMBDG_Split_Tech!B344</f>
        <v>COMBDGOFFOldSH</v>
      </c>
      <c r="C344" t="str">
        <f>COMBDG_Split_Tech!C344</f>
        <v>COM</v>
      </c>
      <c r="D344" t="str">
        <f>COMBDG_Split_Tech!D344</f>
        <v>BDG</v>
      </c>
      <c r="E344" t="str">
        <f>COMBDG_Split_Tech!E344</f>
        <v>OFF</v>
      </c>
      <c r="F344" t="str">
        <f>COMBDG_Split_Tech!F344</f>
        <v>Old</v>
      </c>
      <c r="G344" t="str">
        <f>COMBDG_Split_Tech!G344</f>
        <v>SH</v>
      </c>
      <c r="H344" t="str">
        <f>COMBDG_Split_Tech!H344</f>
        <v>___</v>
      </c>
      <c r="I344" t="str">
        <f>COMBDG_Split_Tech!I344</f>
        <v>___</v>
      </c>
      <c r="J344" t="str">
        <f>COMBDG_Split_Tech!J344</f>
        <v>___</v>
      </c>
      <c r="K344" t="str">
        <f>COMBDG_Split_Tech!K344</f>
        <v>DHE</v>
      </c>
      <c r="L344" s="7">
        <f>IF(AND(L$1=2017,OR(F344="WH",F344="SH")),IF(COMBDG_Split_Tech!L344="",0,COMBDG_Split_Tech!L344),IF(L$1=2016,IF(COMBDG_Split_Tech!L344="",0,COMBDG_Split_Tech!L344),IF(COMBDG_Split_Tech!L344=1,1,IF(COMBDG_Split_Tech!L344="",0,IFERROR((COMBDG_Split_Tech!L344*(SUMIFS('AGG Activity_16'!B:B,'AGG Activity_16'!$A:$A,$B344)+SUMIFS('AGG Activity_EX'!B:B,'AGG Activity_EX'!$A:$A,$B344))-SUMIFS(Activity_EX!B:B,Activity_EX!$A:$A,$A344))/(SUMIFS('AGG Activity_16'!B:B,'AGG Activity_16'!$A:$A,$B344)),1)))))</f>
        <v>9.213852542056461E-2</v>
      </c>
      <c r="M344" s="7">
        <f>IF(AND(M$1=2017,OR(G344="WH",G344="SH")),IF(COMBDG_Split_Tech!M344="",0,COMBDG_Split_Tech!M344),IF(M$1=2016,IF(COMBDG_Split_Tech!M344="",0,COMBDG_Split_Tech!M344),IF(COMBDG_Split_Tech!M344=1,1,IF(COMBDG_Split_Tech!M344="",0,IFERROR((COMBDG_Split_Tech!M344*(SUMIFS('AGG Activity_16'!C:C,'AGG Activity_16'!$A:$A,$B344)+SUMIFS('AGG Activity_EX'!C:C,'AGG Activity_EX'!$A:$A,$B344))-SUMIFS(Activity_EX!C:C,Activity_EX!$A:$A,$A344))/(SUMIFS('AGG Activity_16'!C:C,'AGG Activity_16'!$A:$A,$B344)),1)))))</f>
        <v>9.213852542056461E-2</v>
      </c>
      <c r="N344" s="7">
        <f>IF(AND(N$1=2017,OR(H344="WH",H344="SH")),IF(COMBDG_Split_Tech!N344="",0,COMBDG_Split_Tech!N344),IF(N$1=2016,IF(COMBDG_Split_Tech!N344="",0,COMBDG_Split_Tech!N344),IF(COMBDG_Split_Tech!N344=1,1,IF(COMBDG_Split_Tech!N344="",0,IFERROR((COMBDG_Split_Tech!N344*(SUMIFS('AGG Activity_16'!D:D,'AGG Activity_16'!$A:$A,$B344)+SUMIFS('AGG Activity_EX'!D:D,'AGG Activity_EX'!$A:$A,$B344))-SUMIFS(Activity_EX!D:D,Activity_EX!$A:$A,$A344))/(SUMIFS('AGG Activity_16'!D:D,'AGG Activity_16'!$A:$A,$B344)),1)))))</f>
        <v>8.7780748192236649E-2</v>
      </c>
      <c r="O344" s="7">
        <f>IF(AND(O$1=2017,OR(I344="WH",I344="SH")),IF(COMBDG_Split_Tech!O344="",0,COMBDG_Split_Tech!O344),IF(O$1=2016,IF(COMBDG_Split_Tech!O344="",0,COMBDG_Split_Tech!O344),IF(COMBDG_Split_Tech!O344=1,1,IF(COMBDG_Split_Tech!O344="",0,IFERROR((COMBDG_Split_Tech!O344*(SUMIFS('AGG Activity_16'!E:E,'AGG Activity_16'!$A:$A,$B344)+SUMIFS('AGG Activity_EX'!E:E,'AGG Activity_EX'!$A:$A,$B344))-SUMIFS(Activity_EX!E:E,Activity_EX!$A:$A,$A344))/(SUMIFS('AGG Activity_16'!E:E,'AGG Activity_16'!$A:$A,$B344)),1)))))</f>
        <v>8.7754806480013381E-2</v>
      </c>
      <c r="P344" s="7">
        <f>IF(AND(P$1=2017,OR(J344="WH",J344="SH")),IF(COMBDG_Split_Tech!P344="",0,COMBDG_Split_Tech!P344),IF(P$1=2016,IF(COMBDG_Split_Tech!P344="",0,COMBDG_Split_Tech!P344),IF(COMBDG_Split_Tech!P344=1,1,IF(COMBDG_Split_Tech!P344="",0,IFERROR((COMBDG_Split_Tech!P344*(SUMIFS('AGG Activity_16'!F:F,'AGG Activity_16'!$A:$A,$B344)+SUMIFS('AGG Activity_EX'!F:F,'AGG Activity_EX'!$A:$A,$B344))-SUMIFS(Activity_EX!F:F,Activity_EX!$A:$A,$A344))/(SUMIFS('AGG Activity_16'!F:F,'AGG Activity_16'!$A:$A,$B344)),1)))))</f>
        <v>8.580484215099797E-2</v>
      </c>
      <c r="Q344" s="7">
        <f>IF(AND(Q$1=2017,OR(K344="WH",K344="SH")),IF(COMBDG_Split_Tech!Q344="",0,COMBDG_Split_Tech!Q344),IF(Q$1=2016,IF(COMBDG_Split_Tech!Q344="",0,COMBDG_Split_Tech!Q344),IF(COMBDG_Split_Tech!Q344=1,1,IF(COMBDG_Split_Tech!Q344="",0,IFERROR((COMBDG_Split_Tech!Q344*(SUMIFS('AGG Activity_16'!G:G,'AGG Activity_16'!$A:$A,$B344)+SUMIFS('AGG Activity_EX'!G:G,'AGG Activity_EX'!$A:$A,$B344))-SUMIFS(Activity_EX!G:G,Activity_EX!$A:$A,$A344))/(SUMIFS('AGG Activity_16'!G:G,'AGG Activity_16'!$A:$A,$B344)),1)))))</f>
        <v>8.5868579773349815E-2</v>
      </c>
      <c r="R344" s="7">
        <f>IF(AND(R$1=2017,OR(L344="WH",L344="SH")),IF(COMBDG_Split_Tech!R344="",0,COMBDG_Split_Tech!R344),IF(R$1=2016,IF(COMBDG_Split_Tech!R344="",0,COMBDG_Split_Tech!R344),IF(COMBDG_Split_Tech!R344=1,1,IF(COMBDG_Split_Tech!R344="",0,IFERROR((COMBDG_Split_Tech!R344*(SUMIFS('AGG Activity_16'!H:H,'AGG Activity_16'!$A:$A,$B344)+SUMIFS('AGG Activity_EX'!H:H,'AGG Activity_EX'!$A:$A,$B344))-SUMIFS(Activity_EX!H:H,Activity_EX!$A:$A,$A344))/(SUMIFS('AGG Activity_16'!H:H,'AGG Activity_16'!$A:$A,$B344)),1)))))</f>
        <v>0.14397958225842328</v>
      </c>
      <c r="S344" s="7">
        <f>IF(AND(S$1=2017,OR(M344="WH",M344="SH")),IF(COMBDG_Split_Tech!S344="",0,COMBDG_Split_Tech!S344),IF(S$1=2016,IF(COMBDG_Split_Tech!S344="",0,COMBDG_Split_Tech!S344),IF(COMBDG_Split_Tech!S344=1,1,IF(COMBDG_Split_Tech!S344="",0,IFERROR((COMBDG_Split_Tech!S344*(SUMIFS('AGG Activity_16'!I:I,'AGG Activity_16'!$A:$A,$B344)+SUMIFS('AGG Activity_EX'!I:I,'AGG Activity_EX'!$A:$A,$B344))-SUMIFS(Activity_EX!I:I,Activity_EX!$A:$A,$A344))/(SUMIFS('AGG Activity_16'!I:I,'AGG Activity_16'!$A:$A,$B344)),1)))))</f>
        <v>0</v>
      </c>
      <c r="T344" s="7">
        <f>IF(AND(T$1=2017,OR(N344="WH",N344="SH")),IF(COMBDG_Split_Tech!T344="",0,COMBDG_Split_Tech!T344),IF(T$1=2016,IF(COMBDG_Split_Tech!T344="",0,COMBDG_Split_Tech!T344),IF(COMBDG_Split_Tech!T344=1,1,IF(COMBDG_Split_Tech!T344="",0,IFERROR((COMBDG_Split_Tech!T344*(SUMIFS('AGG Activity_16'!J:J,'AGG Activity_16'!$A:$A,$B344)+SUMIFS('AGG Activity_EX'!J:J,'AGG Activity_EX'!$A:$A,$B344))-SUMIFS(Activity_EX!J:J,Activity_EX!$A:$A,$A344))/(SUMIFS('AGG Activity_16'!J:J,'AGG Activity_16'!$A:$A,$B344)),1)))))</f>
        <v>0</v>
      </c>
      <c r="U344" s="7">
        <f>IF(AND(U$1=2017,OR(O344="WH",O344="SH")),IF(COMBDG_Split_Tech!U344="",0,COMBDG_Split_Tech!U344),IF(U$1=2016,IF(COMBDG_Split_Tech!U344="",0,COMBDG_Split_Tech!U344),IF(COMBDG_Split_Tech!U344=1,1,IF(COMBDG_Split_Tech!U344="",0,IFERROR((COMBDG_Split_Tech!U344*(SUMIFS('AGG Activity_16'!K:K,'AGG Activity_16'!$A:$A,$B344)+SUMIFS('AGG Activity_EX'!K:K,'AGG Activity_EX'!$A:$A,$B344))-SUMIFS(Activity_EX!K:K,Activity_EX!$A:$A,$A344))/(SUMIFS('AGG Activity_16'!K:K,'AGG Activity_16'!$A:$A,$B344)),1)))))</f>
        <v>0</v>
      </c>
    </row>
    <row r="345" spans="1:21" x14ac:dyDescent="0.25">
      <c r="A345" t="str">
        <f>COMBDG_Split_Tech!A345</f>
        <v>COMBDGOFFOldSHFUR___HIGNGA</v>
      </c>
      <c r="B345" t="str">
        <f>COMBDG_Split_Tech!B345</f>
        <v>COMBDGOFFOldSH</v>
      </c>
      <c r="C345" t="str">
        <f>COMBDG_Split_Tech!C345</f>
        <v>COM</v>
      </c>
      <c r="D345" t="str">
        <f>COMBDG_Split_Tech!D345</f>
        <v>BDG</v>
      </c>
      <c r="E345" t="str">
        <f>COMBDG_Split_Tech!E345</f>
        <v>OFF</v>
      </c>
      <c r="F345" t="str">
        <f>COMBDG_Split_Tech!F345</f>
        <v>Old</v>
      </c>
      <c r="G345" t="str">
        <f>COMBDG_Split_Tech!G345</f>
        <v>SH</v>
      </c>
      <c r="H345" t="str">
        <f>COMBDG_Split_Tech!H345</f>
        <v>FUR</v>
      </c>
      <c r="I345" t="str">
        <f>COMBDG_Split_Tech!I345</f>
        <v>___</v>
      </c>
      <c r="J345" t="str">
        <f>COMBDG_Split_Tech!J345</f>
        <v>HIG</v>
      </c>
      <c r="K345" t="str">
        <f>COMBDG_Split_Tech!K345</f>
        <v>NGA</v>
      </c>
      <c r="L345" s="7">
        <f>IF(AND(L$1=2017,OR(F345="WH",F345="SH")),IF(COMBDG_Split_Tech!L345="",0,COMBDG_Split_Tech!L345),IF(L$1=2016,IF(COMBDG_Split_Tech!L345="",0,COMBDG_Split_Tech!L345),IF(COMBDG_Split_Tech!L345=1,1,IF(COMBDG_Split_Tech!L345="",0,IFERROR((COMBDG_Split_Tech!L345*(SUMIFS('AGG Activity_16'!B:B,'AGG Activity_16'!$A:$A,$B345)+SUMIFS('AGG Activity_EX'!B:B,'AGG Activity_EX'!$A:$A,$B345))-SUMIFS(Activity_EX!B:B,Activity_EX!$A:$A,$A345))/(SUMIFS('AGG Activity_16'!B:B,'AGG Activity_16'!$A:$A,$B345)),1)))))</f>
        <v>0</v>
      </c>
      <c r="M345" s="7">
        <f>IF(AND(M$1=2017,OR(G345="WH",G345="SH")),IF(COMBDG_Split_Tech!M345="",0,COMBDG_Split_Tech!M345),IF(M$1=2016,IF(COMBDG_Split_Tech!M345="",0,COMBDG_Split_Tech!M345),IF(COMBDG_Split_Tech!M345=1,1,IF(COMBDG_Split_Tech!M345="",0,IFERROR((COMBDG_Split_Tech!M345*(SUMIFS('AGG Activity_16'!C:C,'AGG Activity_16'!$A:$A,$B345)+SUMIFS('AGG Activity_EX'!C:C,'AGG Activity_EX'!$A:$A,$B345))-SUMIFS(Activity_EX!C:C,Activity_EX!$A:$A,$A345))/(SUMIFS('AGG Activity_16'!C:C,'AGG Activity_16'!$A:$A,$B345)),1)))))</f>
        <v>0</v>
      </c>
      <c r="N345" s="7">
        <f>IF(AND(N$1=2017,OR(H345="WH",H345="SH")),IF(COMBDG_Split_Tech!N345="",0,COMBDG_Split_Tech!N345),IF(N$1=2016,IF(COMBDG_Split_Tech!N345="",0,COMBDG_Split_Tech!N345),IF(COMBDG_Split_Tech!N345=1,1,IF(COMBDG_Split_Tech!N345="",0,IFERROR((COMBDG_Split_Tech!N345*(SUMIFS('AGG Activity_16'!D:D,'AGG Activity_16'!$A:$A,$B345)+SUMIFS('AGG Activity_EX'!D:D,'AGG Activity_EX'!$A:$A,$B345))-SUMIFS(Activity_EX!D:D,Activity_EX!$A:$A,$A345))/(SUMIFS('AGG Activity_16'!D:D,'AGG Activity_16'!$A:$A,$B345)),1)))))</f>
        <v>0</v>
      </c>
      <c r="O345" s="7">
        <f>IF(AND(O$1=2017,OR(I345="WH",I345="SH")),IF(COMBDG_Split_Tech!O345="",0,COMBDG_Split_Tech!O345),IF(O$1=2016,IF(COMBDG_Split_Tech!O345="",0,COMBDG_Split_Tech!O345),IF(COMBDG_Split_Tech!O345=1,1,IF(COMBDG_Split_Tech!O345="",0,IFERROR((COMBDG_Split_Tech!O345*(SUMIFS('AGG Activity_16'!E:E,'AGG Activity_16'!$A:$A,$B345)+SUMIFS('AGG Activity_EX'!E:E,'AGG Activity_EX'!$A:$A,$B345))-SUMIFS(Activity_EX!E:E,Activity_EX!$A:$A,$A345))/(SUMIFS('AGG Activity_16'!E:E,'AGG Activity_16'!$A:$A,$B345)),1)))))</f>
        <v>0</v>
      </c>
      <c r="P345" s="7">
        <f>IF(AND(P$1=2017,OR(J345="WH",J345="SH")),IF(COMBDG_Split_Tech!P345="",0,COMBDG_Split_Tech!P345),IF(P$1=2016,IF(COMBDG_Split_Tech!P345="",0,COMBDG_Split_Tech!P345),IF(COMBDG_Split_Tech!P345=1,1,IF(COMBDG_Split_Tech!P345="",0,IFERROR((COMBDG_Split_Tech!P345*(SUMIFS('AGG Activity_16'!F:F,'AGG Activity_16'!$A:$A,$B345)+SUMIFS('AGG Activity_EX'!F:F,'AGG Activity_EX'!$A:$A,$B345))-SUMIFS(Activity_EX!F:F,Activity_EX!$A:$A,$A345))/(SUMIFS('AGG Activity_16'!F:F,'AGG Activity_16'!$A:$A,$B345)),1)))))</f>
        <v>0</v>
      </c>
      <c r="Q345" s="7">
        <f>IF(AND(Q$1=2017,OR(K345="WH",K345="SH")),IF(COMBDG_Split_Tech!Q345="",0,COMBDG_Split_Tech!Q345),IF(Q$1=2016,IF(COMBDG_Split_Tech!Q345="",0,COMBDG_Split_Tech!Q345),IF(COMBDG_Split_Tech!Q345=1,1,IF(COMBDG_Split_Tech!Q345="",0,IFERROR((COMBDG_Split_Tech!Q345*(SUMIFS('AGG Activity_16'!G:G,'AGG Activity_16'!$A:$A,$B345)+SUMIFS('AGG Activity_EX'!G:G,'AGG Activity_EX'!$A:$A,$B345))-SUMIFS(Activity_EX!G:G,Activity_EX!$A:$A,$A345))/(SUMIFS('AGG Activity_16'!G:G,'AGG Activity_16'!$A:$A,$B345)),1)))))</f>
        <v>0</v>
      </c>
      <c r="R345" s="7">
        <f>IF(AND(R$1=2017,OR(L345="WH",L345="SH")),IF(COMBDG_Split_Tech!R345="",0,COMBDG_Split_Tech!R345),IF(R$1=2016,IF(COMBDG_Split_Tech!R345="",0,COMBDG_Split_Tech!R345),IF(COMBDG_Split_Tech!R345=1,1,IF(COMBDG_Split_Tech!R345="",0,IFERROR((COMBDG_Split_Tech!R345*(SUMIFS('AGG Activity_16'!H:H,'AGG Activity_16'!$A:$A,$B345)+SUMIFS('AGG Activity_EX'!H:H,'AGG Activity_EX'!$A:$A,$B345))-SUMIFS(Activity_EX!H:H,Activity_EX!$A:$A,$A345))/(SUMIFS('AGG Activity_16'!H:H,'AGG Activity_16'!$A:$A,$B345)),1)))))</f>
        <v>0</v>
      </c>
      <c r="S345" s="7">
        <f>IF(AND(S$1=2017,OR(M345="WH",M345="SH")),IF(COMBDG_Split_Tech!S345="",0,COMBDG_Split_Tech!S345),IF(S$1=2016,IF(COMBDG_Split_Tech!S345="",0,COMBDG_Split_Tech!S345),IF(COMBDG_Split_Tech!S345=1,1,IF(COMBDG_Split_Tech!S345="",0,IFERROR((COMBDG_Split_Tech!S345*(SUMIFS('AGG Activity_16'!I:I,'AGG Activity_16'!$A:$A,$B345)+SUMIFS('AGG Activity_EX'!I:I,'AGG Activity_EX'!$A:$A,$B345))-SUMIFS(Activity_EX!I:I,Activity_EX!$A:$A,$A345))/(SUMIFS('AGG Activity_16'!I:I,'AGG Activity_16'!$A:$A,$B345)),1)))))</f>
        <v>0</v>
      </c>
      <c r="T345" s="7">
        <f>IF(AND(T$1=2017,OR(N345="WH",N345="SH")),IF(COMBDG_Split_Tech!T345="",0,COMBDG_Split_Tech!T345),IF(T$1=2016,IF(COMBDG_Split_Tech!T345="",0,COMBDG_Split_Tech!T345),IF(COMBDG_Split_Tech!T345=1,1,IF(COMBDG_Split_Tech!T345="",0,IFERROR((COMBDG_Split_Tech!T345*(SUMIFS('AGG Activity_16'!J:J,'AGG Activity_16'!$A:$A,$B345)+SUMIFS('AGG Activity_EX'!J:J,'AGG Activity_EX'!$A:$A,$B345))-SUMIFS(Activity_EX!J:J,Activity_EX!$A:$A,$A345))/(SUMIFS('AGG Activity_16'!J:J,'AGG Activity_16'!$A:$A,$B345)),1)))))</f>
        <v>0</v>
      </c>
      <c r="U345" s="7">
        <f>IF(AND(U$1=2017,OR(O345="WH",O345="SH")),IF(COMBDG_Split_Tech!U345="",0,COMBDG_Split_Tech!U345),IF(U$1=2016,IF(COMBDG_Split_Tech!U345="",0,COMBDG_Split_Tech!U345),IF(COMBDG_Split_Tech!U345=1,1,IF(COMBDG_Split_Tech!U345="",0,IFERROR((COMBDG_Split_Tech!U345*(SUMIFS('AGG Activity_16'!K:K,'AGG Activity_16'!$A:$A,$B345)+SUMIFS('AGG Activity_EX'!K:K,'AGG Activity_EX'!$A:$A,$B345))-SUMIFS(Activity_EX!K:K,Activity_EX!$A:$A,$A345))/(SUMIFS('AGG Activity_16'!K:K,'AGG Activity_16'!$A:$A,$B345)),1)))))</f>
        <v>0</v>
      </c>
    </row>
    <row r="346" spans="1:21" x14ac:dyDescent="0.25">
      <c r="A346" t="str">
        <f>COMBDG_Split_Tech!A346</f>
        <v>COMBDGOFFOldSHFUR___STDELC</v>
      </c>
      <c r="B346" t="str">
        <f>COMBDG_Split_Tech!B346</f>
        <v>COMBDGOFFOldSH</v>
      </c>
      <c r="C346" t="str">
        <f>COMBDG_Split_Tech!C346</f>
        <v>COM</v>
      </c>
      <c r="D346" t="str">
        <f>COMBDG_Split_Tech!D346</f>
        <v>BDG</v>
      </c>
      <c r="E346" t="str">
        <f>COMBDG_Split_Tech!E346</f>
        <v>OFF</v>
      </c>
      <c r="F346" t="str">
        <f>COMBDG_Split_Tech!F346</f>
        <v>Old</v>
      </c>
      <c r="G346" t="str">
        <f>COMBDG_Split_Tech!G346</f>
        <v>SH</v>
      </c>
      <c r="H346" t="str">
        <f>COMBDG_Split_Tech!H346</f>
        <v>FUR</v>
      </c>
      <c r="I346" t="str">
        <f>COMBDG_Split_Tech!I346</f>
        <v>___</v>
      </c>
      <c r="J346" t="str">
        <f>COMBDG_Split_Tech!J346</f>
        <v>STD</v>
      </c>
      <c r="K346" t="str">
        <f>COMBDG_Split_Tech!K346</f>
        <v>ELC</v>
      </c>
      <c r="L346" s="7">
        <f>IF(AND(L$1=2017,OR(F346="WH",F346="SH")),IF(COMBDG_Split_Tech!L346="",0,COMBDG_Split_Tech!L346),IF(L$1=2016,IF(COMBDG_Split_Tech!L346="",0,COMBDG_Split_Tech!L346),IF(COMBDG_Split_Tech!L346=1,1,IF(COMBDG_Split_Tech!L346="",0,IFERROR((COMBDG_Split_Tech!L346*(SUMIFS('AGG Activity_16'!B:B,'AGG Activity_16'!$A:$A,$B346)+SUMIFS('AGG Activity_EX'!B:B,'AGG Activity_EX'!$A:$A,$B346))-SUMIFS(Activity_EX!B:B,Activity_EX!$A:$A,$A346))/(SUMIFS('AGG Activity_16'!B:B,'AGG Activity_16'!$A:$A,$B346)),1)))))</f>
        <v>0</v>
      </c>
      <c r="M346" s="7">
        <f>IF(AND(M$1=2017,OR(G346="WH",G346="SH")),IF(COMBDG_Split_Tech!M346="",0,COMBDG_Split_Tech!M346),IF(M$1=2016,IF(COMBDG_Split_Tech!M346="",0,COMBDG_Split_Tech!M346),IF(COMBDG_Split_Tech!M346=1,1,IF(COMBDG_Split_Tech!M346="",0,IFERROR((COMBDG_Split_Tech!M346*(SUMIFS('AGG Activity_16'!C:C,'AGG Activity_16'!$A:$A,$B346)+SUMIFS('AGG Activity_EX'!C:C,'AGG Activity_EX'!$A:$A,$B346))-SUMIFS(Activity_EX!C:C,Activity_EX!$A:$A,$A346))/(SUMIFS('AGG Activity_16'!C:C,'AGG Activity_16'!$A:$A,$B346)),1)))))</f>
        <v>0</v>
      </c>
      <c r="N346" s="7">
        <f>IF(AND(N$1=2017,OR(H346="WH",H346="SH")),IF(COMBDG_Split_Tech!N346="",0,COMBDG_Split_Tech!N346),IF(N$1=2016,IF(COMBDG_Split_Tech!N346="",0,COMBDG_Split_Tech!N346),IF(COMBDG_Split_Tech!N346=1,1,IF(COMBDG_Split_Tech!N346="",0,IFERROR((COMBDG_Split_Tech!N346*(SUMIFS('AGG Activity_16'!D:D,'AGG Activity_16'!$A:$A,$B346)+SUMIFS('AGG Activity_EX'!D:D,'AGG Activity_EX'!$A:$A,$B346))-SUMIFS(Activity_EX!D:D,Activity_EX!$A:$A,$A346))/(SUMIFS('AGG Activity_16'!D:D,'AGG Activity_16'!$A:$A,$B346)),1)))))</f>
        <v>0</v>
      </c>
      <c r="O346" s="7">
        <f>IF(AND(O$1=2017,OR(I346="WH",I346="SH")),IF(COMBDG_Split_Tech!O346="",0,COMBDG_Split_Tech!O346),IF(O$1=2016,IF(COMBDG_Split_Tech!O346="",0,COMBDG_Split_Tech!O346),IF(COMBDG_Split_Tech!O346=1,1,IF(COMBDG_Split_Tech!O346="",0,IFERROR((COMBDG_Split_Tech!O346*(SUMIFS('AGG Activity_16'!E:E,'AGG Activity_16'!$A:$A,$B346)+SUMIFS('AGG Activity_EX'!E:E,'AGG Activity_EX'!$A:$A,$B346))-SUMIFS(Activity_EX!E:E,Activity_EX!$A:$A,$A346))/(SUMIFS('AGG Activity_16'!E:E,'AGG Activity_16'!$A:$A,$B346)),1)))))</f>
        <v>0</v>
      </c>
      <c r="P346" s="7">
        <f>IF(AND(P$1=2017,OR(J346="WH",J346="SH")),IF(COMBDG_Split_Tech!P346="",0,COMBDG_Split_Tech!P346),IF(P$1=2016,IF(COMBDG_Split_Tech!P346="",0,COMBDG_Split_Tech!P346),IF(COMBDG_Split_Tech!P346=1,1,IF(COMBDG_Split_Tech!P346="",0,IFERROR((COMBDG_Split_Tech!P346*(SUMIFS('AGG Activity_16'!F:F,'AGG Activity_16'!$A:$A,$B346)+SUMIFS('AGG Activity_EX'!F:F,'AGG Activity_EX'!$A:$A,$B346))-SUMIFS(Activity_EX!F:F,Activity_EX!$A:$A,$A346))/(SUMIFS('AGG Activity_16'!F:F,'AGG Activity_16'!$A:$A,$B346)),1)))))</f>
        <v>0</v>
      </c>
      <c r="Q346" s="7">
        <f>IF(AND(Q$1=2017,OR(K346="WH",K346="SH")),IF(COMBDG_Split_Tech!Q346="",0,COMBDG_Split_Tech!Q346),IF(Q$1=2016,IF(COMBDG_Split_Tech!Q346="",0,COMBDG_Split_Tech!Q346),IF(COMBDG_Split_Tech!Q346=1,1,IF(COMBDG_Split_Tech!Q346="",0,IFERROR((COMBDG_Split_Tech!Q346*(SUMIFS('AGG Activity_16'!G:G,'AGG Activity_16'!$A:$A,$B346)+SUMIFS('AGG Activity_EX'!G:G,'AGG Activity_EX'!$A:$A,$B346))-SUMIFS(Activity_EX!G:G,Activity_EX!$A:$A,$A346))/(SUMIFS('AGG Activity_16'!G:G,'AGG Activity_16'!$A:$A,$B346)),1)))))</f>
        <v>0</v>
      </c>
      <c r="R346" s="7">
        <f>IF(AND(R$1=2017,OR(L346="WH",L346="SH")),IF(COMBDG_Split_Tech!R346="",0,COMBDG_Split_Tech!R346),IF(R$1=2016,IF(COMBDG_Split_Tech!R346="",0,COMBDG_Split_Tech!R346),IF(COMBDG_Split_Tech!R346=1,1,IF(COMBDG_Split_Tech!R346="",0,IFERROR((COMBDG_Split_Tech!R346*(SUMIFS('AGG Activity_16'!H:H,'AGG Activity_16'!$A:$A,$B346)+SUMIFS('AGG Activity_EX'!H:H,'AGG Activity_EX'!$A:$A,$B346))-SUMIFS(Activity_EX!H:H,Activity_EX!$A:$A,$A346))/(SUMIFS('AGG Activity_16'!H:H,'AGG Activity_16'!$A:$A,$B346)),1)))))</f>
        <v>0</v>
      </c>
      <c r="S346" s="7">
        <f>IF(AND(S$1=2017,OR(M346="WH",M346="SH")),IF(COMBDG_Split_Tech!S346="",0,COMBDG_Split_Tech!S346),IF(S$1=2016,IF(COMBDG_Split_Tech!S346="",0,COMBDG_Split_Tech!S346),IF(COMBDG_Split_Tech!S346=1,1,IF(COMBDG_Split_Tech!S346="",0,IFERROR((COMBDG_Split_Tech!S346*(SUMIFS('AGG Activity_16'!I:I,'AGG Activity_16'!$A:$A,$B346)+SUMIFS('AGG Activity_EX'!I:I,'AGG Activity_EX'!$A:$A,$B346))-SUMIFS(Activity_EX!I:I,Activity_EX!$A:$A,$A346))/(SUMIFS('AGG Activity_16'!I:I,'AGG Activity_16'!$A:$A,$B346)),1)))))</f>
        <v>0</v>
      </c>
      <c r="T346" s="7">
        <f>IF(AND(T$1=2017,OR(N346="WH",N346="SH")),IF(COMBDG_Split_Tech!T346="",0,COMBDG_Split_Tech!T346),IF(T$1=2016,IF(COMBDG_Split_Tech!T346="",0,COMBDG_Split_Tech!T346),IF(COMBDG_Split_Tech!T346=1,1,IF(COMBDG_Split_Tech!T346="",0,IFERROR((COMBDG_Split_Tech!T346*(SUMIFS('AGG Activity_16'!J:J,'AGG Activity_16'!$A:$A,$B346)+SUMIFS('AGG Activity_EX'!J:J,'AGG Activity_EX'!$A:$A,$B346))-SUMIFS(Activity_EX!J:J,Activity_EX!$A:$A,$A346))/(SUMIFS('AGG Activity_16'!J:J,'AGG Activity_16'!$A:$A,$B346)),1)))))</f>
        <v>0</v>
      </c>
      <c r="U346" s="7">
        <f>IF(AND(U$1=2017,OR(O346="WH",O346="SH")),IF(COMBDG_Split_Tech!U346="",0,COMBDG_Split_Tech!U346),IF(U$1=2016,IF(COMBDG_Split_Tech!U346="",0,COMBDG_Split_Tech!U346),IF(COMBDG_Split_Tech!U346=1,1,IF(COMBDG_Split_Tech!U346="",0,IFERROR((COMBDG_Split_Tech!U346*(SUMIFS('AGG Activity_16'!K:K,'AGG Activity_16'!$A:$A,$B346)+SUMIFS('AGG Activity_EX'!K:K,'AGG Activity_EX'!$A:$A,$B346))-SUMIFS(Activity_EX!K:K,Activity_EX!$A:$A,$A346))/(SUMIFS('AGG Activity_16'!K:K,'AGG Activity_16'!$A:$A,$B346)),1)))))</f>
        <v>0</v>
      </c>
    </row>
    <row r="347" spans="1:21" x14ac:dyDescent="0.25">
      <c r="A347" t="str">
        <f>COMBDG_Split_Tech!A347</f>
        <v>COMBDGOFFOldSHFUR___STDHFO</v>
      </c>
      <c r="B347" t="str">
        <f>COMBDG_Split_Tech!B347</f>
        <v>COMBDGOFFOldSH</v>
      </c>
      <c r="C347" t="str">
        <f>COMBDG_Split_Tech!C347</f>
        <v>COM</v>
      </c>
      <c r="D347" t="str">
        <f>COMBDG_Split_Tech!D347</f>
        <v>BDG</v>
      </c>
      <c r="E347" t="str">
        <f>COMBDG_Split_Tech!E347</f>
        <v>OFF</v>
      </c>
      <c r="F347" t="str">
        <f>COMBDG_Split_Tech!F347</f>
        <v>Old</v>
      </c>
      <c r="G347" t="str">
        <f>COMBDG_Split_Tech!G347</f>
        <v>SH</v>
      </c>
      <c r="H347" t="str">
        <f>COMBDG_Split_Tech!H347</f>
        <v>FUR</v>
      </c>
      <c r="I347" t="str">
        <f>COMBDG_Split_Tech!I347</f>
        <v>___</v>
      </c>
      <c r="J347" t="str">
        <f>COMBDG_Split_Tech!J347</f>
        <v>STD</v>
      </c>
      <c r="K347" t="str">
        <f>COMBDG_Split_Tech!K347</f>
        <v>HFO</v>
      </c>
      <c r="L347" s="7">
        <f>IF(AND(L$1=2017,OR(F347="WH",F347="SH")),IF(COMBDG_Split_Tech!L347="",0,COMBDG_Split_Tech!L347),IF(L$1=2016,IF(COMBDG_Split_Tech!L347="",0,COMBDG_Split_Tech!L347),IF(COMBDG_Split_Tech!L347=1,1,IF(COMBDG_Split_Tech!L347="",0,IFERROR((COMBDG_Split_Tech!L347*(SUMIFS('AGG Activity_16'!B:B,'AGG Activity_16'!$A:$A,$B347)+SUMIFS('AGG Activity_EX'!B:B,'AGG Activity_EX'!$A:$A,$B347))-SUMIFS(Activity_EX!B:B,Activity_EX!$A:$A,$A347))/(SUMIFS('AGG Activity_16'!B:B,'AGG Activity_16'!$A:$A,$B347)),1)))))</f>
        <v>0</v>
      </c>
      <c r="M347" s="7">
        <f>IF(AND(M$1=2017,OR(G347="WH",G347="SH")),IF(COMBDG_Split_Tech!M347="",0,COMBDG_Split_Tech!M347),IF(M$1=2016,IF(COMBDG_Split_Tech!M347="",0,COMBDG_Split_Tech!M347),IF(COMBDG_Split_Tech!M347=1,1,IF(COMBDG_Split_Tech!M347="",0,IFERROR((COMBDG_Split_Tech!M347*(SUMIFS('AGG Activity_16'!C:C,'AGG Activity_16'!$A:$A,$B347)+SUMIFS('AGG Activity_EX'!C:C,'AGG Activity_EX'!$A:$A,$B347))-SUMIFS(Activity_EX!C:C,Activity_EX!$A:$A,$A347))/(SUMIFS('AGG Activity_16'!C:C,'AGG Activity_16'!$A:$A,$B347)),1)))))</f>
        <v>0</v>
      </c>
      <c r="N347" s="7">
        <f>IF(AND(N$1=2017,OR(H347="WH",H347="SH")),IF(COMBDG_Split_Tech!N347="",0,COMBDG_Split_Tech!N347),IF(N$1=2016,IF(COMBDG_Split_Tech!N347="",0,COMBDG_Split_Tech!N347),IF(COMBDG_Split_Tech!N347=1,1,IF(COMBDG_Split_Tech!N347="",0,IFERROR((COMBDG_Split_Tech!N347*(SUMIFS('AGG Activity_16'!D:D,'AGG Activity_16'!$A:$A,$B347)+SUMIFS('AGG Activity_EX'!D:D,'AGG Activity_EX'!$A:$A,$B347))-SUMIFS(Activity_EX!D:D,Activity_EX!$A:$A,$A347))/(SUMIFS('AGG Activity_16'!D:D,'AGG Activity_16'!$A:$A,$B347)),1)))))</f>
        <v>0</v>
      </c>
      <c r="O347" s="7">
        <f>IF(AND(O$1=2017,OR(I347="WH",I347="SH")),IF(COMBDG_Split_Tech!O347="",0,COMBDG_Split_Tech!O347),IF(O$1=2016,IF(COMBDG_Split_Tech!O347="",0,COMBDG_Split_Tech!O347),IF(COMBDG_Split_Tech!O347=1,1,IF(COMBDG_Split_Tech!O347="",0,IFERROR((COMBDG_Split_Tech!O347*(SUMIFS('AGG Activity_16'!E:E,'AGG Activity_16'!$A:$A,$B347)+SUMIFS('AGG Activity_EX'!E:E,'AGG Activity_EX'!$A:$A,$B347))-SUMIFS(Activity_EX!E:E,Activity_EX!$A:$A,$A347))/(SUMIFS('AGG Activity_16'!E:E,'AGG Activity_16'!$A:$A,$B347)),1)))))</f>
        <v>0</v>
      </c>
      <c r="P347" s="7">
        <f>IF(AND(P$1=2017,OR(J347="WH",J347="SH")),IF(COMBDG_Split_Tech!P347="",0,COMBDG_Split_Tech!P347),IF(P$1=2016,IF(COMBDG_Split_Tech!P347="",0,COMBDG_Split_Tech!P347),IF(COMBDG_Split_Tech!P347=1,1,IF(COMBDG_Split_Tech!P347="",0,IFERROR((COMBDG_Split_Tech!P347*(SUMIFS('AGG Activity_16'!F:F,'AGG Activity_16'!$A:$A,$B347)+SUMIFS('AGG Activity_EX'!F:F,'AGG Activity_EX'!$A:$A,$B347))-SUMIFS(Activity_EX!F:F,Activity_EX!$A:$A,$A347))/(SUMIFS('AGG Activity_16'!F:F,'AGG Activity_16'!$A:$A,$B347)),1)))))</f>
        <v>0</v>
      </c>
      <c r="Q347" s="7">
        <f>IF(AND(Q$1=2017,OR(K347="WH",K347="SH")),IF(COMBDG_Split_Tech!Q347="",0,COMBDG_Split_Tech!Q347),IF(Q$1=2016,IF(COMBDG_Split_Tech!Q347="",0,COMBDG_Split_Tech!Q347),IF(COMBDG_Split_Tech!Q347=1,1,IF(COMBDG_Split_Tech!Q347="",0,IFERROR((COMBDG_Split_Tech!Q347*(SUMIFS('AGG Activity_16'!G:G,'AGG Activity_16'!$A:$A,$B347)+SUMIFS('AGG Activity_EX'!G:G,'AGG Activity_EX'!$A:$A,$B347))-SUMIFS(Activity_EX!G:G,Activity_EX!$A:$A,$A347))/(SUMIFS('AGG Activity_16'!G:G,'AGG Activity_16'!$A:$A,$B347)),1)))))</f>
        <v>0</v>
      </c>
      <c r="R347" s="7">
        <f>IF(AND(R$1=2017,OR(L347="WH",L347="SH")),IF(COMBDG_Split_Tech!R347="",0,COMBDG_Split_Tech!R347),IF(R$1=2016,IF(COMBDG_Split_Tech!R347="",0,COMBDG_Split_Tech!R347),IF(COMBDG_Split_Tech!R347=1,1,IF(COMBDG_Split_Tech!R347="",0,IFERROR((COMBDG_Split_Tech!R347*(SUMIFS('AGG Activity_16'!H:H,'AGG Activity_16'!$A:$A,$B347)+SUMIFS('AGG Activity_EX'!H:H,'AGG Activity_EX'!$A:$A,$B347))-SUMIFS(Activity_EX!H:H,Activity_EX!$A:$A,$A347))/(SUMIFS('AGG Activity_16'!H:H,'AGG Activity_16'!$A:$A,$B347)),1)))))</f>
        <v>0</v>
      </c>
      <c r="S347" s="7">
        <f>IF(AND(S$1=2017,OR(M347="WH",M347="SH")),IF(COMBDG_Split_Tech!S347="",0,COMBDG_Split_Tech!S347),IF(S$1=2016,IF(COMBDG_Split_Tech!S347="",0,COMBDG_Split_Tech!S347),IF(COMBDG_Split_Tech!S347=1,1,IF(COMBDG_Split_Tech!S347="",0,IFERROR((COMBDG_Split_Tech!S347*(SUMIFS('AGG Activity_16'!I:I,'AGG Activity_16'!$A:$A,$B347)+SUMIFS('AGG Activity_EX'!I:I,'AGG Activity_EX'!$A:$A,$B347))-SUMIFS(Activity_EX!I:I,Activity_EX!$A:$A,$A347))/(SUMIFS('AGG Activity_16'!I:I,'AGG Activity_16'!$A:$A,$B347)),1)))))</f>
        <v>0</v>
      </c>
      <c r="T347" s="7">
        <f>IF(AND(T$1=2017,OR(N347="WH",N347="SH")),IF(COMBDG_Split_Tech!T347="",0,COMBDG_Split_Tech!T347),IF(T$1=2016,IF(COMBDG_Split_Tech!T347="",0,COMBDG_Split_Tech!T347),IF(COMBDG_Split_Tech!T347=1,1,IF(COMBDG_Split_Tech!T347="",0,IFERROR((COMBDG_Split_Tech!T347*(SUMIFS('AGG Activity_16'!J:J,'AGG Activity_16'!$A:$A,$B347)+SUMIFS('AGG Activity_EX'!J:J,'AGG Activity_EX'!$A:$A,$B347))-SUMIFS(Activity_EX!J:J,Activity_EX!$A:$A,$A347))/(SUMIFS('AGG Activity_16'!J:J,'AGG Activity_16'!$A:$A,$B347)),1)))))</f>
        <v>0</v>
      </c>
      <c r="U347" s="7">
        <f>IF(AND(U$1=2017,OR(O347="WH",O347="SH")),IF(COMBDG_Split_Tech!U347="",0,COMBDG_Split_Tech!U347),IF(U$1=2016,IF(COMBDG_Split_Tech!U347="",0,COMBDG_Split_Tech!U347),IF(COMBDG_Split_Tech!U347=1,1,IF(COMBDG_Split_Tech!U347="",0,IFERROR((COMBDG_Split_Tech!U347*(SUMIFS('AGG Activity_16'!K:K,'AGG Activity_16'!$A:$A,$B347)+SUMIFS('AGG Activity_EX'!K:K,'AGG Activity_EX'!$A:$A,$B347))-SUMIFS(Activity_EX!K:K,Activity_EX!$A:$A,$A347))/(SUMIFS('AGG Activity_16'!K:K,'AGG Activity_16'!$A:$A,$B347)),1)))))</f>
        <v>0</v>
      </c>
    </row>
    <row r="348" spans="1:21" x14ac:dyDescent="0.25">
      <c r="A348" t="str">
        <f>COMBDG_Split_Tech!A348</f>
        <v>COMBDGOFFOldSHFUR___STDKER</v>
      </c>
      <c r="B348" t="str">
        <f>COMBDG_Split_Tech!B348</f>
        <v>COMBDGOFFOldSH</v>
      </c>
      <c r="C348" t="str">
        <f>COMBDG_Split_Tech!C348</f>
        <v>COM</v>
      </c>
      <c r="D348" t="str">
        <f>COMBDG_Split_Tech!D348</f>
        <v>BDG</v>
      </c>
      <c r="E348" t="str">
        <f>COMBDG_Split_Tech!E348</f>
        <v>OFF</v>
      </c>
      <c r="F348" t="str">
        <f>COMBDG_Split_Tech!F348</f>
        <v>Old</v>
      </c>
      <c r="G348" t="str">
        <f>COMBDG_Split_Tech!G348</f>
        <v>SH</v>
      </c>
      <c r="H348" t="str">
        <f>COMBDG_Split_Tech!H348</f>
        <v>FUR</v>
      </c>
      <c r="I348" t="str">
        <f>COMBDG_Split_Tech!I348</f>
        <v>___</v>
      </c>
      <c r="J348" t="str">
        <f>COMBDG_Split_Tech!J348</f>
        <v>STD</v>
      </c>
      <c r="K348" t="str">
        <f>COMBDG_Split_Tech!K348</f>
        <v>KER</v>
      </c>
      <c r="L348" s="7">
        <f>IF(AND(L$1=2017,OR(F348="WH",F348="SH")),IF(COMBDG_Split_Tech!L348="",0,COMBDG_Split_Tech!L348),IF(L$1=2016,IF(COMBDG_Split_Tech!L348="",0,COMBDG_Split_Tech!L348),IF(COMBDG_Split_Tech!L348=1,1,IF(COMBDG_Split_Tech!L348="",0,IFERROR((COMBDG_Split_Tech!L348*(SUMIFS('AGG Activity_16'!B:B,'AGG Activity_16'!$A:$A,$B348)+SUMIFS('AGG Activity_EX'!B:B,'AGG Activity_EX'!$A:$A,$B348))-SUMIFS(Activity_EX!B:B,Activity_EX!$A:$A,$A348))/(SUMIFS('AGG Activity_16'!B:B,'AGG Activity_16'!$A:$A,$B348)),1)))))</f>
        <v>0</v>
      </c>
      <c r="M348" s="7">
        <f>IF(AND(M$1=2017,OR(G348="WH",G348="SH")),IF(COMBDG_Split_Tech!M348="",0,COMBDG_Split_Tech!M348),IF(M$1=2016,IF(COMBDG_Split_Tech!M348="",0,COMBDG_Split_Tech!M348),IF(COMBDG_Split_Tech!M348=1,1,IF(COMBDG_Split_Tech!M348="",0,IFERROR((COMBDG_Split_Tech!M348*(SUMIFS('AGG Activity_16'!C:C,'AGG Activity_16'!$A:$A,$B348)+SUMIFS('AGG Activity_EX'!C:C,'AGG Activity_EX'!$A:$A,$B348))-SUMIFS(Activity_EX!C:C,Activity_EX!$A:$A,$A348))/(SUMIFS('AGG Activity_16'!C:C,'AGG Activity_16'!$A:$A,$B348)),1)))))</f>
        <v>0</v>
      </c>
      <c r="N348" s="7">
        <f>IF(AND(N$1=2017,OR(H348="WH",H348="SH")),IF(COMBDG_Split_Tech!N348="",0,COMBDG_Split_Tech!N348),IF(N$1=2016,IF(COMBDG_Split_Tech!N348="",0,COMBDG_Split_Tech!N348),IF(COMBDG_Split_Tech!N348=1,1,IF(COMBDG_Split_Tech!N348="",0,IFERROR((COMBDG_Split_Tech!N348*(SUMIFS('AGG Activity_16'!D:D,'AGG Activity_16'!$A:$A,$B348)+SUMIFS('AGG Activity_EX'!D:D,'AGG Activity_EX'!$A:$A,$B348))-SUMIFS(Activity_EX!D:D,Activity_EX!$A:$A,$A348))/(SUMIFS('AGG Activity_16'!D:D,'AGG Activity_16'!$A:$A,$B348)),1)))))</f>
        <v>0</v>
      </c>
      <c r="O348" s="7">
        <f>IF(AND(O$1=2017,OR(I348="WH",I348="SH")),IF(COMBDG_Split_Tech!O348="",0,COMBDG_Split_Tech!O348),IF(O$1=2016,IF(COMBDG_Split_Tech!O348="",0,COMBDG_Split_Tech!O348),IF(COMBDG_Split_Tech!O348=1,1,IF(COMBDG_Split_Tech!O348="",0,IFERROR((COMBDG_Split_Tech!O348*(SUMIFS('AGG Activity_16'!E:E,'AGG Activity_16'!$A:$A,$B348)+SUMIFS('AGG Activity_EX'!E:E,'AGG Activity_EX'!$A:$A,$B348))-SUMIFS(Activity_EX!E:E,Activity_EX!$A:$A,$A348))/(SUMIFS('AGG Activity_16'!E:E,'AGG Activity_16'!$A:$A,$B348)),1)))))</f>
        <v>0</v>
      </c>
      <c r="P348" s="7">
        <f>IF(AND(P$1=2017,OR(J348="WH",J348="SH")),IF(COMBDG_Split_Tech!P348="",0,COMBDG_Split_Tech!P348),IF(P$1=2016,IF(COMBDG_Split_Tech!P348="",0,COMBDG_Split_Tech!P348),IF(COMBDG_Split_Tech!P348=1,1,IF(COMBDG_Split_Tech!P348="",0,IFERROR((COMBDG_Split_Tech!P348*(SUMIFS('AGG Activity_16'!F:F,'AGG Activity_16'!$A:$A,$B348)+SUMIFS('AGG Activity_EX'!F:F,'AGG Activity_EX'!$A:$A,$B348))-SUMIFS(Activity_EX!F:F,Activity_EX!$A:$A,$A348))/(SUMIFS('AGG Activity_16'!F:F,'AGG Activity_16'!$A:$A,$B348)),1)))))</f>
        <v>0</v>
      </c>
      <c r="Q348" s="7">
        <f>IF(AND(Q$1=2017,OR(K348="WH",K348="SH")),IF(COMBDG_Split_Tech!Q348="",0,COMBDG_Split_Tech!Q348),IF(Q$1=2016,IF(COMBDG_Split_Tech!Q348="",0,COMBDG_Split_Tech!Q348),IF(COMBDG_Split_Tech!Q348=1,1,IF(COMBDG_Split_Tech!Q348="",0,IFERROR((COMBDG_Split_Tech!Q348*(SUMIFS('AGG Activity_16'!G:G,'AGG Activity_16'!$A:$A,$B348)+SUMIFS('AGG Activity_EX'!G:G,'AGG Activity_EX'!$A:$A,$B348))-SUMIFS(Activity_EX!G:G,Activity_EX!$A:$A,$A348))/(SUMIFS('AGG Activity_16'!G:G,'AGG Activity_16'!$A:$A,$B348)),1)))))</f>
        <v>0</v>
      </c>
      <c r="R348" s="7">
        <f>IF(AND(R$1=2017,OR(L348="WH",L348="SH")),IF(COMBDG_Split_Tech!R348="",0,COMBDG_Split_Tech!R348),IF(R$1=2016,IF(COMBDG_Split_Tech!R348="",0,COMBDG_Split_Tech!R348),IF(COMBDG_Split_Tech!R348=1,1,IF(COMBDG_Split_Tech!R348="",0,IFERROR((COMBDG_Split_Tech!R348*(SUMIFS('AGG Activity_16'!H:H,'AGG Activity_16'!$A:$A,$B348)+SUMIFS('AGG Activity_EX'!H:H,'AGG Activity_EX'!$A:$A,$B348))-SUMIFS(Activity_EX!H:H,Activity_EX!$A:$A,$A348))/(SUMIFS('AGG Activity_16'!H:H,'AGG Activity_16'!$A:$A,$B348)),1)))))</f>
        <v>0</v>
      </c>
      <c r="S348" s="7">
        <f>IF(AND(S$1=2017,OR(M348="WH",M348="SH")),IF(COMBDG_Split_Tech!S348="",0,COMBDG_Split_Tech!S348),IF(S$1=2016,IF(COMBDG_Split_Tech!S348="",0,COMBDG_Split_Tech!S348),IF(COMBDG_Split_Tech!S348=1,1,IF(COMBDG_Split_Tech!S348="",0,IFERROR((COMBDG_Split_Tech!S348*(SUMIFS('AGG Activity_16'!I:I,'AGG Activity_16'!$A:$A,$B348)+SUMIFS('AGG Activity_EX'!I:I,'AGG Activity_EX'!$A:$A,$B348))-SUMIFS(Activity_EX!I:I,Activity_EX!$A:$A,$A348))/(SUMIFS('AGG Activity_16'!I:I,'AGG Activity_16'!$A:$A,$B348)),1)))))</f>
        <v>0</v>
      </c>
      <c r="T348" s="7">
        <f>IF(AND(T$1=2017,OR(N348="WH",N348="SH")),IF(COMBDG_Split_Tech!T348="",0,COMBDG_Split_Tech!T348),IF(T$1=2016,IF(COMBDG_Split_Tech!T348="",0,COMBDG_Split_Tech!T348),IF(COMBDG_Split_Tech!T348=1,1,IF(COMBDG_Split_Tech!T348="",0,IFERROR((COMBDG_Split_Tech!T348*(SUMIFS('AGG Activity_16'!J:J,'AGG Activity_16'!$A:$A,$B348)+SUMIFS('AGG Activity_EX'!J:J,'AGG Activity_EX'!$A:$A,$B348))-SUMIFS(Activity_EX!J:J,Activity_EX!$A:$A,$A348))/(SUMIFS('AGG Activity_16'!J:J,'AGG Activity_16'!$A:$A,$B348)),1)))))</f>
        <v>0</v>
      </c>
      <c r="U348" s="7">
        <f>IF(AND(U$1=2017,OR(O348="WH",O348="SH")),IF(COMBDG_Split_Tech!U348="",0,COMBDG_Split_Tech!U348),IF(U$1=2016,IF(COMBDG_Split_Tech!U348="",0,COMBDG_Split_Tech!U348),IF(COMBDG_Split_Tech!U348=1,1,IF(COMBDG_Split_Tech!U348="",0,IFERROR((COMBDG_Split_Tech!U348*(SUMIFS('AGG Activity_16'!K:K,'AGG Activity_16'!$A:$A,$B348)+SUMIFS('AGG Activity_EX'!K:K,'AGG Activity_EX'!$A:$A,$B348))-SUMIFS(Activity_EX!K:K,Activity_EX!$A:$A,$A348))/(SUMIFS('AGG Activity_16'!K:K,'AGG Activity_16'!$A:$A,$B348)),1)))))</f>
        <v>0</v>
      </c>
    </row>
    <row r="349" spans="1:21" x14ac:dyDescent="0.25">
      <c r="A349" t="str">
        <f>COMBDG_Split_Tech!A349</f>
        <v>COMBDGOFFOldSHFUR___STDLFO</v>
      </c>
      <c r="B349" t="str">
        <f>COMBDG_Split_Tech!B349</f>
        <v>COMBDGOFFOldSH</v>
      </c>
      <c r="C349" t="str">
        <f>COMBDG_Split_Tech!C349</f>
        <v>COM</v>
      </c>
      <c r="D349" t="str">
        <f>COMBDG_Split_Tech!D349</f>
        <v>BDG</v>
      </c>
      <c r="E349" t="str">
        <f>COMBDG_Split_Tech!E349</f>
        <v>OFF</v>
      </c>
      <c r="F349" t="str">
        <f>COMBDG_Split_Tech!F349</f>
        <v>Old</v>
      </c>
      <c r="G349" t="str">
        <f>COMBDG_Split_Tech!G349</f>
        <v>SH</v>
      </c>
      <c r="H349" t="str">
        <f>COMBDG_Split_Tech!H349</f>
        <v>FUR</v>
      </c>
      <c r="I349" t="str">
        <f>COMBDG_Split_Tech!I349</f>
        <v>___</v>
      </c>
      <c r="J349" t="str">
        <f>COMBDG_Split_Tech!J349</f>
        <v>STD</v>
      </c>
      <c r="K349" t="str">
        <f>COMBDG_Split_Tech!K349</f>
        <v>LFO</v>
      </c>
      <c r="L349" s="7">
        <f>IF(AND(L$1=2017,OR(F349="WH",F349="SH")),IF(COMBDG_Split_Tech!L349="",0,COMBDG_Split_Tech!L349),IF(L$1=2016,IF(COMBDG_Split_Tech!L349="",0,COMBDG_Split_Tech!L349),IF(COMBDG_Split_Tech!L349=1,1,IF(COMBDG_Split_Tech!L349="",0,IFERROR((COMBDG_Split_Tech!L349*(SUMIFS('AGG Activity_16'!B:B,'AGG Activity_16'!$A:$A,$B349)+SUMIFS('AGG Activity_EX'!B:B,'AGG Activity_EX'!$A:$A,$B349))-SUMIFS(Activity_EX!B:B,Activity_EX!$A:$A,$A349))/(SUMIFS('AGG Activity_16'!B:B,'AGG Activity_16'!$A:$A,$B349)),1)))))</f>
        <v>2.8919940554818866E-3</v>
      </c>
      <c r="M349" s="7">
        <f>IF(AND(M$1=2017,OR(G349="WH",G349="SH")),IF(COMBDG_Split_Tech!M349="",0,COMBDG_Split_Tech!M349),IF(M$1=2016,IF(COMBDG_Split_Tech!M349="",0,COMBDG_Split_Tech!M349),IF(COMBDG_Split_Tech!M349=1,1,IF(COMBDG_Split_Tech!M349="",0,IFERROR((COMBDG_Split_Tech!M349*(SUMIFS('AGG Activity_16'!C:C,'AGG Activity_16'!$A:$A,$B349)+SUMIFS('AGG Activity_EX'!C:C,'AGG Activity_EX'!$A:$A,$B349))-SUMIFS(Activity_EX!C:C,Activity_EX!$A:$A,$A349))/(SUMIFS('AGG Activity_16'!C:C,'AGG Activity_16'!$A:$A,$B349)),1)))))</f>
        <v>2.8919940554818866E-3</v>
      </c>
      <c r="N349" s="7">
        <f>IF(AND(N$1=2017,OR(H349="WH",H349="SH")),IF(COMBDG_Split_Tech!N349="",0,COMBDG_Split_Tech!N349),IF(N$1=2016,IF(COMBDG_Split_Tech!N349="",0,COMBDG_Split_Tech!N349),IF(COMBDG_Split_Tech!N349=1,1,IF(COMBDG_Split_Tech!N349="",0,IFERROR((COMBDG_Split_Tech!N349*(SUMIFS('AGG Activity_16'!D:D,'AGG Activity_16'!$A:$A,$B349)+SUMIFS('AGG Activity_EX'!D:D,'AGG Activity_EX'!$A:$A,$B349))-SUMIFS(Activity_EX!D:D,Activity_EX!$A:$A,$A349))/(SUMIFS('AGG Activity_16'!D:D,'AGG Activity_16'!$A:$A,$B349)),1)))))</f>
        <v>4.251533561418914E-3</v>
      </c>
      <c r="O349" s="7">
        <f>IF(AND(O$1=2017,OR(I349="WH",I349="SH")),IF(COMBDG_Split_Tech!O349="",0,COMBDG_Split_Tech!O349),IF(O$1=2016,IF(COMBDG_Split_Tech!O349="",0,COMBDG_Split_Tech!O349),IF(COMBDG_Split_Tech!O349=1,1,IF(COMBDG_Split_Tech!O349="",0,IFERROR((COMBDG_Split_Tech!O349*(SUMIFS('AGG Activity_16'!E:E,'AGG Activity_16'!$A:$A,$B349)+SUMIFS('AGG Activity_EX'!E:E,'AGG Activity_EX'!$A:$A,$B349))-SUMIFS(Activity_EX!E:E,Activity_EX!$A:$A,$A349))/(SUMIFS('AGG Activity_16'!E:E,'AGG Activity_16'!$A:$A,$B349)),1)))))</f>
        <v>4.1238154921009081E-3</v>
      </c>
      <c r="P349" s="7">
        <f>IF(AND(P$1=2017,OR(J349="WH",J349="SH")),IF(COMBDG_Split_Tech!P349="",0,COMBDG_Split_Tech!P349),IF(P$1=2016,IF(COMBDG_Split_Tech!P349="",0,COMBDG_Split_Tech!P349),IF(COMBDG_Split_Tech!P349=1,1,IF(COMBDG_Split_Tech!P349="",0,IFERROR((COMBDG_Split_Tech!P349*(SUMIFS('AGG Activity_16'!F:F,'AGG Activity_16'!$A:$A,$B349)+SUMIFS('AGG Activity_EX'!F:F,'AGG Activity_EX'!$A:$A,$B349))-SUMIFS(Activity_EX!F:F,Activity_EX!$A:$A,$A349))/(SUMIFS('AGG Activity_16'!F:F,'AGG Activity_16'!$A:$A,$B349)),1)))))</f>
        <v>3.933772696608771E-3</v>
      </c>
      <c r="Q349" s="7">
        <f>IF(AND(Q$1=2017,OR(K349="WH",K349="SH")),IF(COMBDG_Split_Tech!Q349="",0,COMBDG_Split_Tech!Q349),IF(Q$1=2016,IF(COMBDG_Split_Tech!Q349="",0,COMBDG_Split_Tech!Q349),IF(COMBDG_Split_Tech!Q349=1,1,IF(COMBDG_Split_Tech!Q349="",0,IFERROR((COMBDG_Split_Tech!Q349*(SUMIFS('AGG Activity_16'!G:G,'AGG Activity_16'!$A:$A,$B349)+SUMIFS('AGG Activity_EX'!G:G,'AGG Activity_EX'!$A:$A,$B349))-SUMIFS(Activity_EX!G:G,Activity_EX!$A:$A,$A349))/(SUMIFS('AGG Activity_16'!G:G,'AGG Activity_16'!$A:$A,$B349)),1)))))</f>
        <v>3.838956108134315E-3</v>
      </c>
      <c r="R349" s="7">
        <f>IF(AND(R$1=2017,OR(L349="WH",L349="SH")),IF(COMBDG_Split_Tech!R349="",0,COMBDG_Split_Tech!R349),IF(R$1=2016,IF(COMBDG_Split_Tech!R349="",0,COMBDG_Split_Tech!R349),IF(COMBDG_Split_Tech!R349=1,1,IF(COMBDG_Split_Tech!R349="",0,IFERROR((COMBDG_Split_Tech!R349*(SUMIFS('AGG Activity_16'!H:H,'AGG Activity_16'!$A:$A,$B349)+SUMIFS('AGG Activity_EX'!H:H,'AGG Activity_EX'!$A:$A,$B349))-SUMIFS(Activity_EX!H:H,Activity_EX!$A:$A,$A349))/(SUMIFS('AGG Activity_16'!H:H,'AGG Activity_16'!$A:$A,$B349)),1)))))</f>
        <v>3.1923097747428371E-3</v>
      </c>
      <c r="S349" s="7">
        <f>IF(AND(S$1=2017,OR(M349="WH",M349="SH")),IF(COMBDG_Split_Tech!S349="",0,COMBDG_Split_Tech!S349),IF(S$1=2016,IF(COMBDG_Split_Tech!S349="",0,COMBDG_Split_Tech!S349),IF(COMBDG_Split_Tech!S349=1,1,IF(COMBDG_Split_Tech!S349="",0,IFERROR((COMBDG_Split_Tech!S349*(SUMIFS('AGG Activity_16'!I:I,'AGG Activity_16'!$A:$A,$B349)+SUMIFS('AGG Activity_EX'!I:I,'AGG Activity_EX'!$A:$A,$B349))-SUMIFS(Activity_EX!I:I,Activity_EX!$A:$A,$A349))/(SUMIFS('AGG Activity_16'!I:I,'AGG Activity_16'!$A:$A,$B349)),1)))))</f>
        <v>0</v>
      </c>
      <c r="T349" s="7">
        <f>IF(AND(T$1=2017,OR(N349="WH",N349="SH")),IF(COMBDG_Split_Tech!T349="",0,COMBDG_Split_Tech!T349),IF(T$1=2016,IF(COMBDG_Split_Tech!T349="",0,COMBDG_Split_Tech!T349),IF(COMBDG_Split_Tech!T349=1,1,IF(COMBDG_Split_Tech!T349="",0,IFERROR((COMBDG_Split_Tech!T349*(SUMIFS('AGG Activity_16'!J:J,'AGG Activity_16'!$A:$A,$B349)+SUMIFS('AGG Activity_EX'!J:J,'AGG Activity_EX'!$A:$A,$B349))-SUMIFS(Activity_EX!J:J,Activity_EX!$A:$A,$A349))/(SUMIFS('AGG Activity_16'!J:J,'AGG Activity_16'!$A:$A,$B349)),1)))))</f>
        <v>0</v>
      </c>
      <c r="U349" s="7">
        <f>IF(AND(U$1=2017,OR(O349="WH",O349="SH")),IF(COMBDG_Split_Tech!U349="",0,COMBDG_Split_Tech!U349),IF(U$1=2016,IF(COMBDG_Split_Tech!U349="",0,COMBDG_Split_Tech!U349),IF(COMBDG_Split_Tech!U349=1,1,IF(COMBDG_Split_Tech!U349="",0,IFERROR((COMBDG_Split_Tech!U349*(SUMIFS('AGG Activity_16'!K:K,'AGG Activity_16'!$A:$A,$B349)+SUMIFS('AGG Activity_EX'!K:K,'AGG Activity_EX'!$A:$A,$B349))-SUMIFS(Activity_EX!K:K,Activity_EX!$A:$A,$A349))/(SUMIFS('AGG Activity_16'!K:K,'AGG Activity_16'!$A:$A,$B349)),1)))))</f>
        <v>0</v>
      </c>
    </row>
    <row r="350" spans="1:21" x14ac:dyDescent="0.25">
      <c r="A350" t="str">
        <f>COMBDG_Split_Tech!A350</f>
        <v>COMBDGOFFOldSHFUR___STDNGA</v>
      </c>
      <c r="B350" t="str">
        <f>COMBDG_Split_Tech!B350</f>
        <v>COMBDGOFFOldSH</v>
      </c>
      <c r="C350" t="str">
        <f>COMBDG_Split_Tech!C350</f>
        <v>COM</v>
      </c>
      <c r="D350" t="str">
        <f>COMBDG_Split_Tech!D350</f>
        <v>BDG</v>
      </c>
      <c r="E350" t="str">
        <f>COMBDG_Split_Tech!E350</f>
        <v>OFF</v>
      </c>
      <c r="F350" t="str">
        <f>COMBDG_Split_Tech!F350</f>
        <v>Old</v>
      </c>
      <c r="G350" t="str">
        <f>COMBDG_Split_Tech!G350</f>
        <v>SH</v>
      </c>
      <c r="H350" t="str">
        <f>COMBDG_Split_Tech!H350</f>
        <v>FUR</v>
      </c>
      <c r="I350" t="str">
        <f>COMBDG_Split_Tech!I350</f>
        <v>___</v>
      </c>
      <c r="J350" t="str">
        <f>COMBDG_Split_Tech!J350</f>
        <v>STD</v>
      </c>
      <c r="K350" t="str">
        <f>COMBDG_Split_Tech!K350</f>
        <v>NGA</v>
      </c>
      <c r="L350" s="7">
        <f>IF(AND(L$1=2017,OR(F350="WH",F350="SH")),IF(COMBDG_Split_Tech!L350="",0,COMBDG_Split_Tech!L350),IF(L$1=2016,IF(COMBDG_Split_Tech!L350="",0,COMBDG_Split_Tech!L350),IF(COMBDG_Split_Tech!L350=1,1,IF(COMBDG_Split_Tech!L350="",0,IFERROR((COMBDG_Split_Tech!L350*(SUMIFS('AGG Activity_16'!B:B,'AGG Activity_16'!$A:$A,$B350)+SUMIFS('AGG Activity_EX'!B:B,'AGG Activity_EX'!$A:$A,$B350))-SUMIFS(Activity_EX!B:B,Activity_EX!$A:$A,$A350))/(SUMIFS('AGG Activity_16'!B:B,'AGG Activity_16'!$A:$A,$B350)),1)))))</f>
        <v>0.80506933042626216</v>
      </c>
      <c r="M350" s="7">
        <f>IF(AND(M$1=2017,OR(G350="WH",G350="SH")),IF(COMBDG_Split_Tech!M350="",0,COMBDG_Split_Tech!M350),IF(M$1=2016,IF(COMBDG_Split_Tech!M350="",0,COMBDG_Split_Tech!M350),IF(COMBDG_Split_Tech!M350=1,1,IF(COMBDG_Split_Tech!M350="",0,IFERROR((COMBDG_Split_Tech!M350*(SUMIFS('AGG Activity_16'!C:C,'AGG Activity_16'!$A:$A,$B350)+SUMIFS('AGG Activity_EX'!C:C,'AGG Activity_EX'!$A:$A,$B350))-SUMIFS(Activity_EX!C:C,Activity_EX!$A:$A,$A350))/(SUMIFS('AGG Activity_16'!C:C,'AGG Activity_16'!$A:$A,$B350)),1)))))</f>
        <v>0.80506933042626216</v>
      </c>
      <c r="N350" s="7">
        <f>IF(AND(N$1=2017,OR(H350="WH",H350="SH")),IF(COMBDG_Split_Tech!N350="",0,COMBDG_Split_Tech!N350),IF(N$1=2016,IF(COMBDG_Split_Tech!N350="",0,COMBDG_Split_Tech!N350),IF(COMBDG_Split_Tech!N350=1,1,IF(COMBDG_Split_Tech!N350="",0,IFERROR((COMBDG_Split_Tech!N350*(SUMIFS('AGG Activity_16'!D:D,'AGG Activity_16'!$A:$A,$B350)+SUMIFS('AGG Activity_EX'!D:D,'AGG Activity_EX'!$A:$A,$B350))-SUMIFS(Activity_EX!D:D,Activity_EX!$A:$A,$A350))/(SUMIFS('AGG Activity_16'!D:D,'AGG Activity_16'!$A:$A,$B350)),1)))))</f>
        <v>0.74644716898660257</v>
      </c>
      <c r="O350" s="7">
        <f>IF(AND(O$1=2017,OR(I350="WH",I350="SH")),IF(COMBDG_Split_Tech!O350="",0,COMBDG_Split_Tech!O350),IF(O$1=2016,IF(COMBDG_Split_Tech!O350="",0,COMBDG_Split_Tech!O350),IF(COMBDG_Split_Tech!O350=1,1,IF(COMBDG_Split_Tech!O350="",0,IFERROR((COMBDG_Split_Tech!O350*(SUMIFS('AGG Activity_16'!E:E,'AGG Activity_16'!$A:$A,$B350)+SUMIFS('AGG Activity_EX'!E:E,'AGG Activity_EX'!$A:$A,$B350))-SUMIFS(Activity_EX!E:E,Activity_EX!$A:$A,$A350))/(SUMIFS('AGG Activity_16'!E:E,'AGG Activity_16'!$A:$A,$B350)),1)))))</f>
        <v>0.74859408144847528</v>
      </c>
      <c r="P350" s="7">
        <f>IF(AND(P$1=2017,OR(J350="WH",J350="SH")),IF(COMBDG_Split_Tech!P350="",0,COMBDG_Split_Tech!P350),IF(P$1=2016,IF(COMBDG_Split_Tech!P350="",0,COMBDG_Split_Tech!P350),IF(COMBDG_Split_Tech!P350=1,1,IF(COMBDG_Split_Tech!P350="",0,IFERROR((COMBDG_Split_Tech!P350*(SUMIFS('AGG Activity_16'!F:F,'AGG Activity_16'!$A:$A,$B350)+SUMIFS('AGG Activity_EX'!F:F,'AGG Activity_EX'!$A:$A,$B350))-SUMIFS(Activity_EX!F:F,Activity_EX!$A:$A,$A350))/(SUMIFS('AGG Activity_16'!F:F,'AGG Activity_16'!$A:$A,$B350)),1)))))</f>
        <v>0.73400598022234576</v>
      </c>
      <c r="Q350" s="7">
        <f>IF(AND(Q$1=2017,OR(K350="WH",K350="SH")),IF(COMBDG_Split_Tech!Q350="",0,COMBDG_Split_Tech!Q350),IF(Q$1=2016,IF(COMBDG_Split_Tech!Q350="",0,COMBDG_Split_Tech!Q350),IF(COMBDG_Split_Tech!Q350=1,1,IF(COMBDG_Split_Tech!Q350="",0,IFERROR((COMBDG_Split_Tech!Q350*(SUMIFS('AGG Activity_16'!G:G,'AGG Activity_16'!$A:$A,$B350)+SUMIFS('AGG Activity_EX'!G:G,'AGG Activity_EX'!$A:$A,$B350))-SUMIFS(Activity_EX!G:G,Activity_EX!$A:$A,$A350))/(SUMIFS('AGG Activity_16'!G:G,'AGG Activity_16'!$A:$A,$B350)),1)))))</f>
        <v>0.73610990891021888</v>
      </c>
      <c r="R350" s="7">
        <f>IF(AND(R$1=2017,OR(L350="WH",L350="SH")),IF(COMBDG_Split_Tech!R350="",0,COMBDG_Split_Tech!R350),IF(R$1=2016,IF(COMBDG_Split_Tech!R350="",0,COMBDG_Split_Tech!R350),IF(COMBDG_Split_Tech!R350=1,1,IF(COMBDG_Split_Tech!R350="",0,IFERROR((COMBDG_Split_Tech!R350*(SUMIFS('AGG Activity_16'!H:H,'AGG Activity_16'!$A:$A,$B350)+SUMIFS('AGG Activity_EX'!H:H,'AGG Activity_EX'!$A:$A,$B350))-SUMIFS(Activity_EX!H:H,Activity_EX!$A:$A,$A350))/(SUMIFS('AGG Activity_16'!H:H,'AGG Activity_16'!$A:$A,$B350)),1)))))</f>
        <v>0.67337393425827563</v>
      </c>
      <c r="S350" s="7">
        <f>IF(AND(S$1=2017,OR(M350="WH",M350="SH")),IF(COMBDG_Split_Tech!S350="",0,COMBDG_Split_Tech!S350),IF(S$1=2016,IF(COMBDG_Split_Tech!S350="",0,COMBDG_Split_Tech!S350),IF(COMBDG_Split_Tech!S350=1,1,IF(COMBDG_Split_Tech!S350="",0,IFERROR((COMBDG_Split_Tech!S350*(SUMIFS('AGG Activity_16'!I:I,'AGG Activity_16'!$A:$A,$B350)+SUMIFS('AGG Activity_EX'!I:I,'AGG Activity_EX'!$A:$A,$B350))-SUMIFS(Activity_EX!I:I,Activity_EX!$A:$A,$A350))/(SUMIFS('AGG Activity_16'!I:I,'AGG Activity_16'!$A:$A,$B350)),1)))))</f>
        <v>0</v>
      </c>
      <c r="T350" s="7">
        <f>IF(AND(T$1=2017,OR(N350="WH",N350="SH")),IF(COMBDG_Split_Tech!T350="",0,COMBDG_Split_Tech!T350),IF(T$1=2016,IF(COMBDG_Split_Tech!T350="",0,COMBDG_Split_Tech!T350),IF(COMBDG_Split_Tech!T350=1,1,IF(COMBDG_Split_Tech!T350="",0,IFERROR((COMBDG_Split_Tech!T350*(SUMIFS('AGG Activity_16'!J:J,'AGG Activity_16'!$A:$A,$B350)+SUMIFS('AGG Activity_EX'!J:J,'AGG Activity_EX'!$A:$A,$B350))-SUMIFS(Activity_EX!J:J,Activity_EX!$A:$A,$A350))/(SUMIFS('AGG Activity_16'!J:J,'AGG Activity_16'!$A:$A,$B350)),1)))))</f>
        <v>0</v>
      </c>
      <c r="U350" s="7">
        <f>IF(AND(U$1=2017,OR(O350="WH",O350="SH")),IF(COMBDG_Split_Tech!U350="",0,COMBDG_Split_Tech!U350),IF(U$1=2016,IF(COMBDG_Split_Tech!U350="",0,COMBDG_Split_Tech!U350),IF(COMBDG_Split_Tech!U350=1,1,IF(COMBDG_Split_Tech!U350="",0,IFERROR((COMBDG_Split_Tech!U350*(SUMIFS('AGG Activity_16'!K:K,'AGG Activity_16'!$A:$A,$B350)+SUMIFS('AGG Activity_EX'!K:K,'AGG Activity_EX'!$A:$A,$B350))-SUMIFS(Activity_EX!K:K,Activity_EX!$A:$A,$A350))/(SUMIFS('AGG Activity_16'!K:K,'AGG Activity_16'!$A:$A,$B350)),1)))))</f>
        <v>0</v>
      </c>
    </row>
    <row r="351" spans="1:21" x14ac:dyDescent="0.25">
      <c r="A351" t="str">
        <f>COMBDG_Split_Tech!A351</f>
        <v>COMBDGOFFOldSHFUR___STDPRO</v>
      </c>
      <c r="B351" t="str">
        <f>COMBDG_Split_Tech!B351</f>
        <v>COMBDGOFFOldSH</v>
      </c>
      <c r="C351" t="str">
        <f>COMBDG_Split_Tech!C351</f>
        <v>COM</v>
      </c>
      <c r="D351" t="str">
        <f>COMBDG_Split_Tech!D351</f>
        <v>BDG</v>
      </c>
      <c r="E351" t="str">
        <f>COMBDG_Split_Tech!E351</f>
        <v>OFF</v>
      </c>
      <c r="F351" t="str">
        <f>COMBDG_Split_Tech!F351</f>
        <v>Old</v>
      </c>
      <c r="G351" t="str">
        <f>COMBDG_Split_Tech!G351</f>
        <v>SH</v>
      </c>
      <c r="H351" t="str">
        <f>COMBDG_Split_Tech!H351</f>
        <v>FUR</v>
      </c>
      <c r="I351" t="str">
        <f>COMBDG_Split_Tech!I351</f>
        <v>___</v>
      </c>
      <c r="J351" t="str">
        <f>COMBDG_Split_Tech!J351</f>
        <v>STD</v>
      </c>
      <c r="K351" t="str">
        <f>COMBDG_Split_Tech!K351</f>
        <v>PRO</v>
      </c>
      <c r="L351" s="7">
        <f>IF(AND(L$1=2017,OR(F351="WH",F351="SH")),IF(COMBDG_Split_Tech!L351="",0,COMBDG_Split_Tech!L351),IF(L$1=2016,IF(COMBDG_Split_Tech!L351="",0,COMBDG_Split_Tech!L351),IF(COMBDG_Split_Tech!L351=1,1,IF(COMBDG_Split_Tech!L351="",0,IFERROR((COMBDG_Split_Tech!L351*(SUMIFS('AGG Activity_16'!B:B,'AGG Activity_16'!$A:$A,$B351)+SUMIFS('AGG Activity_EX'!B:B,'AGG Activity_EX'!$A:$A,$B351))-SUMIFS(Activity_EX!B:B,Activity_EX!$A:$A,$A351))/(SUMIFS('AGG Activity_16'!B:B,'AGG Activity_16'!$A:$A,$B351)),1)))))</f>
        <v>1.5285089656659872E-2</v>
      </c>
      <c r="M351" s="7">
        <f>IF(AND(M$1=2017,OR(G351="WH",G351="SH")),IF(COMBDG_Split_Tech!M351="",0,COMBDG_Split_Tech!M351),IF(M$1=2016,IF(COMBDG_Split_Tech!M351="",0,COMBDG_Split_Tech!M351),IF(COMBDG_Split_Tech!M351=1,1,IF(COMBDG_Split_Tech!M351="",0,IFERROR((COMBDG_Split_Tech!M351*(SUMIFS('AGG Activity_16'!C:C,'AGG Activity_16'!$A:$A,$B351)+SUMIFS('AGG Activity_EX'!C:C,'AGG Activity_EX'!$A:$A,$B351))-SUMIFS(Activity_EX!C:C,Activity_EX!$A:$A,$A351))/(SUMIFS('AGG Activity_16'!C:C,'AGG Activity_16'!$A:$A,$B351)),1)))))</f>
        <v>1.5285089656659872E-2</v>
      </c>
      <c r="N351" s="7">
        <f>IF(AND(N$1=2017,OR(H351="WH",H351="SH")),IF(COMBDG_Split_Tech!N351="",0,COMBDG_Split_Tech!N351),IF(N$1=2016,IF(COMBDG_Split_Tech!N351="",0,COMBDG_Split_Tech!N351),IF(COMBDG_Split_Tech!N351=1,1,IF(COMBDG_Split_Tech!N351="",0,IFERROR((COMBDG_Split_Tech!N351*(SUMIFS('AGG Activity_16'!D:D,'AGG Activity_16'!$A:$A,$B351)+SUMIFS('AGG Activity_EX'!D:D,'AGG Activity_EX'!$A:$A,$B351))-SUMIFS(Activity_EX!D:D,Activity_EX!$A:$A,$A351))/(SUMIFS('AGG Activity_16'!D:D,'AGG Activity_16'!$A:$A,$B351)),1)))))</f>
        <v>1.6539284873208538E-2</v>
      </c>
      <c r="O351" s="7">
        <f>IF(AND(O$1=2017,OR(I351="WH",I351="SH")),IF(COMBDG_Split_Tech!O351="",0,COMBDG_Split_Tech!O351),IF(O$1=2016,IF(COMBDG_Split_Tech!O351="",0,COMBDG_Split_Tech!O351),IF(COMBDG_Split_Tech!O351=1,1,IF(COMBDG_Split_Tech!O351="",0,IFERROR((COMBDG_Split_Tech!O351*(SUMIFS('AGG Activity_16'!E:E,'AGG Activity_16'!$A:$A,$B351)+SUMIFS('AGG Activity_EX'!E:E,'AGG Activity_EX'!$A:$A,$B351))-SUMIFS(Activity_EX!E:E,Activity_EX!$A:$A,$A351))/(SUMIFS('AGG Activity_16'!E:E,'AGG Activity_16'!$A:$A,$B351)),1)))))</f>
        <v>1.6326642264641707E-2</v>
      </c>
      <c r="P351" s="7">
        <f>IF(AND(P$1=2017,OR(J351="WH",J351="SH")),IF(COMBDG_Split_Tech!P351="",0,COMBDG_Split_Tech!P351),IF(P$1=2016,IF(COMBDG_Split_Tech!P351="",0,COMBDG_Split_Tech!P351),IF(COMBDG_Split_Tech!P351=1,1,IF(COMBDG_Split_Tech!P351="",0,IFERROR((COMBDG_Split_Tech!P351*(SUMIFS('AGG Activity_16'!F:F,'AGG Activity_16'!$A:$A,$B351)+SUMIFS('AGG Activity_EX'!F:F,'AGG Activity_EX'!$A:$A,$B351))-SUMIFS(Activity_EX!F:F,Activity_EX!$A:$A,$A351))/(SUMIFS('AGG Activity_16'!F:F,'AGG Activity_16'!$A:$A,$B351)),1)))))</f>
        <v>1.5785056339154977E-2</v>
      </c>
      <c r="Q351" s="7">
        <f>IF(AND(Q$1=2017,OR(K351="WH",K351="SH")),IF(COMBDG_Split_Tech!Q351="",0,COMBDG_Split_Tech!Q351),IF(Q$1=2016,IF(COMBDG_Split_Tech!Q351="",0,COMBDG_Split_Tech!Q351),IF(COMBDG_Split_Tech!Q351=1,1,IF(COMBDG_Split_Tech!Q351="",0,IFERROR((COMBDG_Split_Tech!Q351*(SUMIFS('AGG Activity_16'!G:G,'AGG Activity_16'!$A:$A,$B351)+SUMIFS('AGG Activity_EX'!G:G,'AGG Activity_EX'!$A:$A,$B351))-SUMIFS(Activity_EX!G:G,Activity_EX!$A:$A,$A351))/(SUMIFS('AGG Activity_16'!G:G,'AGG Activity_16'!$A:$A,$B351)),1)))))</f>
        <v>1.5650264094942225E-2</v>
      </c>
      <c r="R351" s="7">
        <f>IF(AND(R$1=2017,OR(L351="WH",L351="SH")),IF(COMBDG_Split_Tech!R351="",0,COMBDG_Split_Tech!R351),IF(R$1=2016,IF(COMBDG_Split_Tech!R351="",0,COMBDG_Split_Tech!R351),IF(COMBDG_Split_Tech!R351=1,1,IF(COMBDG_Split_Tech!R351="",0,IFERROR((COMBDG_Split_Tech!R351*(SUMIFS('AGG Activity_16'!H:H,'AGG Activity_16'!$A:$A,$B351)+SUMIFS('AGG Activity_EX'!H:H,'AGG Activity_EX'!$A:$A,$B351))-SUMIFS(Activity_EX!H:H,Activity_EX!$A:$A,$A351))/(SUMIFS('AGG Activity_16'!H:H,'AGG Activity_16'!$A:$A,$B351)),1)))))</f>
        <v>2.4651519741570586E-2</v>
      </c>
      <c r="S351" s="7">
        <f>IF(AND(S$1=2017,OR(M351="WH",M351="SH")),IF(COMBDG_Split_Tech!S351="",0,COMBDG_Split_Tech!S351),IF(S$1=2016,IF(COMBDG_Split_Tech!S351="",0,COMBDG_Split_Tech!S351),IF(COMBDG_Split_Tech!S351=1,1,IF(COMBDG_Split_Tech!S351="",0,IFERROR((COMBDG_Split_Tech!S351*(SUMIFS('AGG Activity_16'!I:I,'AGG Activity_16'!$A:$A,$B351)+SUMIFS('AGG Activity_EX'!I:I,'AGG Activity_EX'!$A:$A,$B351))-SUMIFS(Activity_EX!I:I,Activity_EX!$A:$A,$A351))/(SUMIFS('AGG Activity_16'!I:I,'AGG Activity_16'!$A:$A,$B351)),1)))))</f>
        <v>0</v>
      </c>
      <c r="T351" s="7">
        <f>IF(AND(T$1=2017,OR(N351="WH",N351="SH")),IF(COMBDG_Split_Tech!T351="",0,COMBDG_Split_Tech!T351),IF(T$1=2016,IF(COMBDG_Split_Tech!T351="",0,COMBDG_Split_Tech!T351),IF(COMBDG_Split_Tech!T351=1,1,IF(COMBDG_Split_Tech!T351="",0,IFERROR((COMBDG_Split_Tech!T351*(SUMIFS('AGG Activity_16'!J:J,'AGG Activity_16'!$A:$A,$B351)+SUMIFS('AGG Activity_EX'!J:J,'AGG Activity_EX'!$A:$A,$B351))-SUMIFS(Activity_EX!J:J,Activity_EX!$A:$A,$A351))/(SUMIFS('AGG Activity_16'!J:J,'AGG Activity_16'!$A:$A,$B351)),1)))))</f>
        <v>0</v>
      </c>
      <c r="U351" s="7">
        <f>IF(AND(U$1=2017,OR(O351="WH",O351="SH")),IF(COMBDG_Split_Tech!U351="",0,COMBDG_Split_Tech!U351),IF(U$1=2016,IF(COMBDG_Split_Tech!U351="",0,COMBDG_Split_Tech!U351),IF(COMBDG_Split_Tech!U351=1,1,IF(COMBDG_Split_Tech!U351="",0,IFERROR((COMBDG_Split_Tech!U351*(SUMIFS('AGG Activity_16'!K:K,'AGG Activity_16'!$A:$A,$B351)+SUMIFS('AGG Activity_EX'!K:K,'AGG Activity_EX'!$A:$A,$B351))-SUMIFS(Activity_EX!K:K,Activity_EX!$A:$A,$A351))/(SUMIFS('AGG Activity_16'!K:K,'AGG Activity_16'!$A:$A,$B351)),1)))))</f>
        <v>0</v>
      </c>
    </row>
    <row r="352" spans="1:21" x14ac:dyDescent="0.25">
      <c r="A352" t="str">
        <f>COMBDG_Split_Tech!A352</f>
        <v>COMBDGOFFOldSHHEP___STDELC</v>
      </c>
      <c r="B352" t="str">
        <f>COMBDG_Split_Tech!B352</f>
        <v>COMBDGOFFOldSH</v>
      </c>
      <c r="C352" t="str">
        <f>COMBDG_Split_Tech!C352</f>
        <v>COM</v>
      </c>
      <c r="D352" t="str">
        <f>COMBDG_Split_Tech!D352</f>
        <v>BDG</v>
      </c>
      <c r="E352" t="str">
        <f>COMBDG_Split_Tech!E352</f>
        <v>OFF</v>
      </c>
      <c r="F352" t="str">
        <f>COMBDG_Split_Tech!F352</f>
        <v>Old</v>
      </c>
      <c r="G352" t="str">
        <f>COMBDG_Split_Tech!G352</f>
        <v>SH</v>
      </c>
      <c r="H352" t="str">
        <f>COMBDG_Split_Tech!H352</f>
        <v>HEP</v>
      </c>
      <c r="I352" t="str">
        <f>COMBDG_Split_Tech!I352</f>
        <v>___</v>
      </c>
      <c r="J352" t="str">
        <f>COMBDG_Split_Tech!J352</f>
        <v>STD</v>
      </c>
      <c r="K352" t="str">
        <f>COMBDG_Split_Tech!K352</f>
        <v>ELC</v>
      </c>
      <c r="L352" s="7">
        <f>IF(AND(L$1=2017,OR(F352="WH",F352="SH")),IF(COMBDG_Split_Tech!L352="",0,COMBDG_Split_Tech!L352),IF(L$1=2016,IF(COMBDG_Split_Tech!L352="",0,COMBDG_Split_Tech!L352),IF(COMBDG_Split_Tech!L352=1,1,IF(COMBDG_Split_Tech!L352="",0,IFERROR((COMBDG_Split_Tech!L352*(SUMIFS('AGG Activity_16'!B:B,'AGG Activity_16'!$A:$A,$B352)+SUMIFS('AGG Activity_EX'!B:B,'AGG Activity_EX'!$A:$A,$B352))-SUMIFS(Activity_EX!B:B,Activity_EX!$A:$A,$A352))/(SUMIFS('AGG Activity_16'!B:B,'AGG Activity_16'!$A:$A,$B352)),1)))))</f>
        <v>4.1178833284113876E-2</v>
      </c>
      <c r="M352" s="7">
        <f>IF(AND(M$1=2017,OR(G352="WH",G352="SH")),IF(COMBDG_Split_Tech!M352="",0,COMBDG_Split_Tech!M352),IF(M$1=2016,IF(COMBDG_Split_Tech!M352="",0,COMBDG_Split_Tech!M352),IF(COMBDG_Split_Tech!M352=1,1,IF(COMBDG_Split_Tech!M352="",0,IFERROR((COMBDG_Split_Tech!M352*(SUMIFS('AGG Activity_16'!C:C,'AGG Activity_16'!$A:$A,$B352)+SUMIFS('AGG Activity_EX'!C:C,'AGG Activity_EX'!$A:$A,$B352))-SUMIFS(Activity_EX!C:C,Activity_EX!$A:$A,$A352))/(SUMIFS('AGG Activity_16'!C:C,'AGG Activity_16'!$A:$A,$B352)),1)))))</f>
        <v>4.1178833284113876E-2</v>
      </c>
      <c r="N352" s="7">
        <f>IF(AND(N$1=2017,OR(H352="WH",H352="SH")),IF(COMBDG_Split_Tech!N352="",0,COMBDG_Split_Tech!N352),IF(N$1=2016,IF(COMBDG_Split_Tech!N352="",0,COMBDG_Split_Tech!N352),IF(COMBDG_Split_Tech!N352=1,1,IF(COMBDG_Split_Tech!N352="",0,IFERROR((COMBDG_Split_Tech!N352*(SUMIFS('AGG Activity_16'!D:D,'AGG Activity_16'!$A:$A,$B352)+SUMIFS('AGG Activity_EX'!D:D,'AGG Activity_EX'!$A:$A,$B352))-SUMIFS(Activity_EX!D:D,Activity_EX!$A:$A,$A352))/(SUMIFS('AGG Activity_16'!D:D,'AGG Activity_16'!$A:$A,$B352)),1)))))</f>
        <v>0.14011921261577898</v>
      </c>
      <c r="O352" s="7">
        <f>IF(AND(O$1=2017,OR(I352="WH",I352="SH")),IF(COMBDG_Split_Tech!O352="",0,COMBDG_Split_Tech!O352),IF(O$1=2016,IF(COMBDG_Split_Tech!O352="",0,COMBDG_Split_Tech!O352),IF(COMBDG_Split_Tech!O352=1,1,IF(COMBDG_Split_Tech!O352="",0,IFERROR((COMBDG_Split_Tech!O352*(SUMIFS('AGG Activity_16'!E:E,'AGG Activity_16'!$A:$A,$B352)+SUMIFS('AGG Activity_EX'!E:E,'AGG Activity_EX'!$A:$A,$B352))-SUMIFS(Activity_EX!E:E,Activity_EX!$A:$A,$A352))/(SUMIFS('AGG Activity_16'!E:E,'AGG Activity_16'!$A:$A,$B352)),1)))))</f>
        <v>0.13760254688762663</v>
      </c>
      <c r="P352" s="7">
        <f>IF(AND(P$1=2017,OR(J352="WH",J352="SH")),IF(COMBDG_Split_Tech!P352="",0,COMBDG_Split_Tech!P352),IF(P$1=2016,IF(COMBDG_Split_Tech!P352="",0,COMBDG_Split_Tech!P352),IF(COMBDG_Split_Tech!P352=1,1,IF(COMBDG_Split_Tech!P352="",0,IFERROR((COMBDG_Split_Tech!P352*(SUMIFS('AGG Activity_16'!F:F,'AGG Activity_16'!$A:$A,$B352)+SUMIFS('AGG Activity_EX'!F:F,'AGG Activity_EX'!$A:$A,$B352))-SUMIFS(Activity_EX!F:F,Activity_EX!$A:$A,$A352))/(SUMIFS('AGG Activity_16'!F:F,'AGG Activity_16'!$A:$A,$B352)),1)))))</f>
        <v>0.13221680582196546</v>
      </c>
      <c r="Q352" s="7">
        <f>IF(AND(Q$1=2017,OR(K352="WH",K352="SH")),IF(COMBDG_Split_Tech!Q352="",0,COMBDG_Split_Tech!Q352),IF(Q$1=2016,IF(COMBDG_Split_Tech!Q352="",0,COMBDG_Split_Tech!Q352),IF(COMBDG_Split_Tech!Q352=1,1,IF(COMBDG_Split_Tech!Q352="",0,IFERROR((COMBDG_Split_Tech!Q352*(SUMIFS('AGG Activity_16'!G:G,'AGG Activity_16'!$A:$A,$B352)+SUMIFS('AGG Activity_EX'!G:G,'AGG Activity_EX'!$A:$A,$B352))-SUMIFS(Activity_EX!G:G,Activity_EX!$A:$A,$A352))/(SUMIFS('AGG Activity_16'!G:G,'AGG Activity_16'!$A:$A,$B352)),1)))))</f>
        <v>0.13005286384327766</v>
      </c>
      <c r="R352" s="7">
        <f>IF(AND(R$1=2017,OR(L352="WH",L352="SH")),IF(COMBDG_Split_Tech!R352="",0,COMBDG_Split_Tech!R352),IF(R$1=2016,IF(COMBDG_Split_Tech!R352="",0,COMBDG_Split_Tech!R352),IF(COMBDG_Split_Tech!R352=1,1,IF(COMBDG_Split_Tech!R352="",0,IFERROR((COMBDG_Split_Tech!R352*(SUMIFS('AGG Activity_16'!H:H,'AGG Activity_16'!$A:$A,$B352)+SUMIFS('AGG Activity_EX'!H:H,'AGG Activity_EX'!$A:$A,$B352))-SUMIFS(Activity_EX!H:H,Activity_EX!$A:$A,$A352))/(SUMIFS('AGG Activity_16'!H:H,'AGG Activity_16'!$A:$A,$B352)),1)))))</f>
        <v>0.12922675534607042</v>
      </c>
      <c r="S352" s="7">
        <f>IF(AND(S$1=2017,OR(M352="WH",M352="SH")),IF(COMBDG_Split_Tech!S352="",0,COMBDG_Split_Tech!S352),IF(S$1=2016,IF(COMBDG_Split_Tech!S352="",0,COMBDG_Split_Tech!S352),IF(COMBDG_Split_Tech!S352=1,1,IF(COMBDG_Split_Tech!S352="",0,IFERROR((COMBDG_Split_Tech!S352*(SUMIFS('AGG Activity_16'!I:I,'AGG Activity_16'!$A:$A,$B352)+SUMIFS('AGG Activity_EX'!I:I,'AGG Activity_EX'!$A:$A,$B352))-SUMIFS(Activity_EX!I:I,Activity_EX!$A:$A,$A352))/(SUMIFS('AGG Activity_16'!I:I,'AGG Activity_16'!$A:$A,$B352)),1)))))</f>
        <v>0</v>
      </c>
      <c r="T352" s="7">
        <f>IF(AND(T$1=2017,OR(N352="WH",N352="SH")),IF(COMBDG_Split_Tech!T352="",0,COMBDG_Split_Tech!T352),IF(T$1=2016,IF(COMBDG_Split_Tech!T352="",0,COMBDG_Split_Tech!T352),IF(COMBDG_Split_Tech!T352=1,1,IF(COMBDG_Split_Tech!T352="",0,IFERROR((COMBDG_Split_Tech!T352*(SUMIFS('AGG Activity_16'!J:J,'AGG Activity_16'!$A:$A,$B352)+SUMIFS('AGG Activity_EX'!J:J,'AGG Activity_EX'!$A:$A,$B352))-SUMIFS(Activity_EX!J:J,Activity_EX!$A:$A,$A352))/(SUMIFS('AGG Activity_16'!J:J,'AGG Activity_16'!$A:$A,$B352)),1)))))</f>
        <v>0</v>
      </c>
      <c r="U352" s="7">
        <f>IF(AND(U$1=2017,OR(O352="WH",O352="SH")),IF(COMBDG_Split_Tech!U352="",0,COMBDG_Split_Tech!U352),IF(U$1=2016,IF(COMBDG_Split_Tech!U352="",0,COMBDG_Split_Tech!U352),IF(COMBDG_Split_Tech!U352=1,1,IF(COMBDG_Split_Tech!U352="",0,IFERROR((COMBDG_Split_Tech!U352*(SUMIFS('AGG Activity_16'!K:K,'AGG Activity_16'!$A:$A,$B352)+SUMIFS('AGG Activity_EX'!K:K,'AGG Activity_EX'!$A:$A,$B352))-SUMIFS(Activity_EX!K:K,Activity_EX!$A:$A,$A352))/(SUMIFS('AGG Activity_16'!K:K,'AGG Activity_16'!$A:$A,$B352)),1)))))</f>
        <v>0</v>
      </c>
    </row>
    <row r="353" spans="1:21" x14ac:dyDescent="0.25">
      <c r="A353" t="str">
        <f>COMBDG_Split_Tech!A353</f>
        <v>COMBDGOFFOldSHPLT___STDELC</v>
      </c>
      <c r="B353" t="str">
        <f>COMBDG_Split_Tech!B353</f>
        <v>COMBDGOFFOldSH</v>
      </c>
      <c r="C353" t="str">
        <f>COMBDG_Split_Tech!C353</f>
        <v>COM</v>
      </c>
      <c r="D353" t="str">
        <f>COMBDG_Split_Tech!D353</f>
        <v>BDG</v>
      </c>
      <c r="E353" t="str">
        <f>COMBDG_Split_Tech!E353</f>
        <v>OFF</v>
      </c>
      <c r="F353" t="str">
        <f>COMBDG_Split_Tech!F353</f>
        <v>Old</v>
      </c>
      <c r="G353" t="str">
        <f>COMBDG_Split_Tech!G353</f>
        <v>SH</v>
      </c>
      <c r="H353" t="str">
        <f>COMBDG_Split_Tech!H353</f>
        <v>PLT</v>
      </c>
      <c r="I353" t="str">
        <f>COMBDG_Split_Tech!I353</f>
        <v>___</v>
      </c>
      <c r="J353" t="str">
        <f>COMBDG_Split_Tech!J353</f>
        <v>STD</v>
      </c>
      <c r="K353" t="str">
        <f>COMBDG_Split_Tech!K353</f>
        <v>ELC</v>
      </c>
      <c r="L353" s="7">
        <f>IF(AND(L$1=2017,OR(F353="WH",F353="SH")),IF(COMBDG_Split_Tech!L353="",0,COMBDG_Split_Tech!L353),IF(L$1=2016,IF(COMBDG_Split_Tech!L353="",0,COMBDG_Split_Tech!L353),IF(COMBDG_Split_Tech!L353=1,1,IF(COMBDG_Split_Tech!L353="",0,IFERROR((COMBDG_Split_Tech!L353*(SUMIFS('AGG Activity_16'!B:B,'AGG Activity_16'!$A:$A,$B353)+SUMIFS('AGG Activity_EX'!B:B,'AGG Activity_EX'!$A:$A,$B353))-SUMIFS(Activity_EX!B:B,Activity_EX!$A:$A,$A353))/(SUMIFS('AGG Activity_16'!B:B,'AGG Activity_16'!$A:$A,$B353)),1)))))</f>
        <v>4.3436227156917709E-2</v>
      </c>
      <c r="M353" s="7">
        <f>IF(AND(M$1=2017,OR(G353="WH",G353="SH")),IF(COMBDG_Split_Tech!M353="",0,COMBDG_Split_Tech!M353),IF(M$1=2016,IF(COMBDG_Split_Tech!M353="",0,COMBDG_Split_Tech!M353),IF(COMBDG_Split_Tech!M353=1,1,IF(COMBDG_Split_Tech!M353="",0,IFERROR((COMBDG_Split_Tech!M353*(SUMIFS('AGG Activity_16'!C:C,'AGG Activity_16'!$A:$A,$B353)+SUMIFS('AGG Activity_EX'!C:C,'AGG Activity_EX'!$A:$A,$B353))-SUMIFS(Activity_EX!C:C,Activity_EX!$A:$A,$A353))/(SUMIFS('AGG Activity_16'!C:C,'AGG Activity_16'!$A:$A,$B353)),1)))))</f>
        <v>4.3436227156917709E-2</v>
      </c>
      <c r="N353" s="7">
        <f>IF(AND(N$1=2017,OR(H353="WH",H353="SH")),IF(COMBDG_Split_Tech!N353="",0,COMBDG_Split_Tech!N353),IF(N$1=2016,IF(COMBDG_Split_Tech!N353="",0,COMBDG_Split_Tech!N353),IF(COMBDG_Split_Tech!N353=1,1,IF(COMBDG_Split_Tech!N353="",0,IFERROR((COMBDG_Split_Tech!N353*(SUMIFS('AGG Activity_16'!D:D,'AGG Activity_16'!$A:$A,$B353)+SUMIFS('AGG Activity_EX'!D:D,'AGG Activity_EX'!$A:$A,$B353))-SUMIFS(Activity_EX!D:D,Activity_EX!$A:$A,$A353))/(SUMIFS('AGG Activity_16'!D:D,'AGG Activity_16'!$A:$A,$B353)),1)))))</f>
        <v>4.862051770754449E-3</v>
      </c>
      <c r="O353" s="7">
        <f>IF(AND(O$1=2017,OR(I353="WH",I353="SH")),IF(COMBDG_Split_Tech!O353="",0,COMBDG_Split_Tech!O353),IF(O$1=2016,IF(COMBDG_Split_Tech!O353="",0,COMBDG_Split_Tech!O353),IF(COMBDG_Split_Tech!O353=1,1,IF(COMBDG_Split_Tech!O353="",0,IFERROR((COMBDG_Split_Tech!O353*(SUMIFS('AGG Activity_16'!E:E,'AGG Activity_16'!$A:$A,$B353)+SUMIFS('AGG Activity_EX'!E:E,'AGG Activity_EX'!$A:$A,$B353))-SUMIFS(Activity_EX!E:E,Activity_EX!$A:$A,$A353))/(SUMIFS('AGG Activity_16'!E:E,'AGG Activity_16'!$A:$A,$B353)),1)))))</f>
        <v>5.5981074271428287E-3</v>
      </c>
      <c r="P353" s="7">
        <f>IF(AND(P$1=2017,OR(J353="WH",J353="SH")),IF(COMBDG_Split_Tech!P353="",0,COMBDG_Split_Tech!P353),IF(P$1=2016,IF(COMBDG_Split_Tech!P353="",0,COMBDG_Split_Tech!P353),IF(COMBDG_Split_Tech!P353=1,1,IF(COMBDG_Split_Tech!P353="",0,IFERROR((COMBDG_Split_Tech!P353*(SUMIFS('AGG Activity_16'!F:F,'AGG Activity_16'!$A:$A,$B353)+SUMIFS('AGG Activity_EX'!F:F,'AGG Activity_EX'!$A:$A,$B353))-SUMIFS(Activity_EX!F:F,Activity_EX!$A:$A,$A353))/(SUMIFS('AGG Activity_16'!F:F,'AGG Activity_16'!$A:$A,$B353)),1)))))</f>
        <v>2.8253542768927383E-2</v>
      </c>
      <c r="Q353" s="7">
        <f>IF(AND(Q$1=2017,OR(K353="WH",K353="SH")),IF(COMBDG_Split_Tech!Q353="",0,COMBDG_Split_Tech!Q353),IF(Q$1=2016,IF(COMBDG_Split_Tech!Q353="",0,COMBDG_Split_Tech!Q353),IF(COMBDG_Split_Tech!Q353=1,1,IF(COMBDG_Split_Tech!Q353="",0,IFERROR((COMBDG_Split_Tech!Q353*(SUMIFS('AGG Activity_16'!G:G,'AGG Activity_16'!$A:$A,$B353)+SUMIFS('AGG Activity_EX'!G:G,'AGG Activity_EX'!$A:$A,$B353))-SUMIFS(Activity_EX!G:G,Activity_EX!$A:$A,$A353))/(SUMIFS('AGG Activity_16'!G:G,'AGG Activity_16'!$A:$A,$B353)),1)))))</f>
        <v>2.8479427270077774E-2</v>
      </c>
      <c r="R353" s="7">
        <f>IF(AND(R$1=2017,OR(L353="WH",L353="SH")),IF(COMBDG_Split_Tech!R353="",0,COMBDG_Split_Tech!R353),IF(R$1=2016,IF(COMBDG_Split_Tech!R353="",0,COMBDG_Split_Tech!R353),IF(COMBDG_Split_Tech!R353=1,1,IF(COMBDG_Split_Tech!R353="",0,IFERROR((COMBDG_Split_Tech!R353*(SUMIFS('AGG Activity_16'!H:H,'AGG Activity_16'!$A:$A,$B353)+SUMIFS('AGG Activity_EX'!H:H,'AGG Activity_EX'!$A:$A,$B353))-SUMIFS(Activity_EX!H:H,Activity_EX!$A:$A,$A353))/(SUMIFS('AGG Activity_16'!H:H,'AGG Activity_16'!$A:$A,$B353)),1)))))</f>
        <v>2.5575898620917761E-2</v>
      </c>
      <c r="S353" s="7">
        <f>IF(AND(S$1=2017,OR(M353="WH",M353="SH")),IF(COMBDG_Split_Tech!S353="",0,COMBDG_Split_Tech!S353),IF(S$1=2016,IF(COMBDG_Split_Tech!S353="",0,COMBDG_Split_Tech!S353),IF(COMBDG_Split_Tech!S353=1,1,IF(COMBDG_Split_Tech!S353="",0,IFERROR((COMBDG_Split_Tech!S353*(SUMIFS('AGG Activity_16'!I:I,'AGG Activity_16'!$A:$A,$B353)+SUMIFS('AGG Activity_EX'!I:I,'AGG Activity_EX'!$A:$A,$B353))-SUMIFS(Activity_EX!I:I,Activity_EX!$A:$A,$A353))/(SUMIFS('AGG Activity_16'!I:I,'AGG Activity_16'!$A:$A,$B353)),1)))))</f>
        <v>0</v>
      </c>
      <c r="T353" s="7">
        <f>IF(AND(T$1=2017,OR(N353="WH",N353="SH")),IF(COMBDG_Split_Tech!T353="",0,COMBDG_Split_Tech!T353),IF(T$1=2016,IF(COMBDG_Split_Tech!T353="",0,COMBDG_Split_Tech!T353),IF(COMBDG_Split_Tech!T353=1,1,IF(COMBDG_Split_Tech!T353="",0,IFERROR((COMBDG_Split_Tech!T353*(SUMIFS('AGG Activity_16'!J:J,'AGG Activity_16'!$A:$A,$B353)+SUMIFS('AGG Activity_EX'!J:J,'AGG Activity_EX'!$A:$A,$B353))-SUMIFS(Activity_EX!J:J,Activity_EX!$A:$A,$A353))/(SUMIFS('AGG Activity_16'!J:J,'AGG Activity_16'!$A:$A,$B353)),1)))))</f>
        <v>0</v>
      </c>
      <c r="U353" s="7">
        <f>IF(AND(U$1=2017,OR(O353="WH",O353="SH")),IF(COMBDG_Split_Tech!U353="",0,COMBDG_Split_Tech!U353),IF(U$1=2016,IF(COMBDG_Split_Tech!U353="",0,COMBDG_Split_Tech!U353),IF(COMBDG_Split_Tech!U353=1,1,IF(COMBDG_Split_Tech!U353="",0,IFERROR((COMBDG_Split_Tech!U353*(SUMIFS('AGG Activity_16'!K:K,'AGG Activity_16'!$A:$A,$B353)+SUMIFS('AGG Activity_EX'!K:K,'AGG Activity_EX'!$A:$A,$B353))-SUMIFS(Activity_EX!K:K,Activity_EX!$A:$A,$A353))/(SUMIFS('AGG Activity_16'!K:K,'AGG Activity_16'!$A:$A,$B353)),1)))))</f>
        <v>0</v>
      </c>
    </row>
    <row r="354" spans="1:21" x14ac:dyDescent="0.25">
      <c r="A354" t="str">
        <f>COMBDG_Split_Tech!A354</f>
        <v>COMBDGOFFOldSLLED___STDELC</v>
      </c>
      <c r="B354" t="str">
        <f>COMBDG_Split_Tech!B354</f>
        <v>COMBDGOFFOldSL</v>
      </c>
      <c r="C354" t="str">
        <f>COMBDG_Split_Tech!C354</f>
        <v>COM</v>
      </c>
      <c r="D354" t="str">
        <f>COMBDG_Split_Tech!D354</f>
        <v>BDG</v>
      </c>
      <c r="E354" t="str">
        <f>COMBDG_Split_Tech!E354</f>
        <v>OFF</v>
      </c>
      <c r="F354" t="str">
        <f>COMBDG_Split_Tech!F354</f>
        <v>Old</v>
      </c>
      <c r="G354" t="str">
        <f>COMBDG_Split_Tech!G354</f>
        <v>SL</v>
      </c>
      <c r="H354" t="str">
        <f>COMBDG_Split_Tech!H354</f>
        <v>LED</v>
      </c>
      <c r="I354" t="str">
        <f>COMBDG_Split_Tech!I354</f>
        <v>___</v>
      </c>
      <c r="J354" t="str">
        <f>COMBDG_Split_Tech!J354</f>
        <v>STD</v>
      </c>
      <c r="K354" t="str">
        <f>COMBDG_Split_Tech!K354</f>
        <v>ELC</v>
      </c>
      <c r="L354" s="7">
        <f>IF(AND(L$1=2017,OR(F354="WH",F354="SH")),IF(COMBDG_Split_Tech!L354="",0,COMBDG_Split_Tech!L354),IF(L$1=2016,IF(COMBDG_Split_Tech!L354="",0,COMBDG_Split_Tech!L354),IF(COMBDG_Split_Tech!L354=1,1,IF(COMBDG_Split_Tech!L354="",0,IFERROR((COMBDG_Split_Tech!L354*(SUMIFS('AGG Activity_16'!B:B,'AGG Activity_16'!$A:$A,$B354)+SUMIFS('AGG Activity_EX'!B:B,'AGG Activity_EX'!$A:$A,$B354))-SUMIFS(Activity_EX!B:B,Activity_EX!$A:$A,$A354))/(SUMIFS('AGG Activity_16'!B:B,'AGG Activity_16'!$A:$A,$B354)),1)))))</f>
        <v>1</v>
      </c>
      <c r="M354" s="7">
        <f>IF(AND(M$1=2017,OR(G354="WH",G354="SH")),IF(COMBDG_Split_Tech!M354="",0,COMBDG_Split_Tech!M354),IF(M$1=2016,IF(COMBDG_Split_Tech!M354="",0,COMBDG_Split_Tech!M354),IF(COMBDG_Split_Tech!M354=1,1,IF(COMBDG_Split_Tech!M354="",0,IFERROR((COMBDG_Split_Tech!M354*(SUMIFS('AGG Activity_16'!C:C,'AGG Activity_16'!$A:$A,$B354)+SUMIFS('AGG Activity_EX'!C:C,'AGG Activity_EX'!$A:$A,$B354))-SUMIFS(Activity_EX!C:C,Activity_EX!$A:$A,$A354))/(SUMIFS('AGG Activity_16'!C:C,'AGG Activity_16'!$A:$A,$B354)),1)))))</f>
        <v>1</v>
      </c>
      <c r="N354" s="7">
        <f>IF(AND(N$1=2017,OR(H354="WH",H354="SH")),IF(COMBDG_Split_Tech!N354="",0,COMBDG_Split_Tech!N354),IF(N$1=2016,IF(COMBDG_Split_Tech!N354="",0,COMBDG_Split_Tech!N354),IF(COMBDG_Split_Tech!N354=1,1,IF(COMBDG_Split_Tech!N354="",0,IFERROR((COMBDG_Split_Tech!N354*(SUMIFS('AGG Activity_16'!D:D,'AGG Activity_16'!$A:$A,$B354)+SUMIFS('AGG Activity_EX'!D:D,'AGG Activity_EX'!$A:$A,$B354))-SUMIFS(Activity_EX!D:D,Activity_EX!$A:$A,$A354))/(SUMIFS('AGG Activity_16'!D:D,'AGG Activity_16'!$A:$A,$B354)),1)))))</f>
        <v>1</v>
      </c>
      <c r="O354" s="7">
        <f>IF(AND(O$1=2017,OR(I354="WH",I354="SH")),IF(COMBDG_Split_Tech!O354="",0,COMBDG_Split_Tech!O354),IF(O$1=2016,IF(COMBDG_Split_Tech!O354="",0,COMBDG_Split_Tech!O354),IF(COMBDG_Split_Tech!O354=1,1,IF(COMBDG_Split_Tech!O354="",0,IFERROR((COMBDG_Split_Tech!O354*(SUMIFS('AGG Activity_16'!E:E,'AGG Activity_16'!$A:$A,$B354)+SUMIFS('AGG Activity_EX'!E:E,'AGG Activity_EX'!$A:$A,$B354))-SUMIFS(Activity_EX!E:E,Activity_EX!$A:$A,$A354))/(SUMIFS('AGG Activity_16'!E:E,'AGG Activity_16'!$A:$A,$B354)),1)))))</f>
        <v>1</v>
      </c>
      <c r="P354" s="7">
        <f>IF(AND(P$1=2017,OR(J354="WH",J354="SH")),IF(COMBDG_Split_Tech!P354="",0,COMBDG_Split_Tech!P354),IF(P$1=2016,IF(COMBDG_Split_Tech!P354="",0,COMBDG_Split_Tech!P354),IF(COMBDG_Split_Tech!P354=1,1,IF(COMBDG_Split_Tech!P354="",0,IFERROR((COMBDG_Split_Tech!P354*(SUMIFS('AGG Activity_16'!F:F,'AGG Activity_16'!$A:$A,$B354)+SUMIFS('AGG Activity_EX'!F:F,'AGG Activity_EX'!$A:$A,$B354))-SUMIFS(Activity_EX!F:F,Activity_EX!$A:$A,$A354))/(SUMIFS('AGG Activity_16'!F:F,'AGG Activity_16'!$A:$A,$B354)),1)))))</f>
        <v>1</v>
      </c>
      <c r="Q354" s="7">
        <f>IF(AND(Q$1=2017,OR(K354="WH",K354="SH")),IF(COMBDG_Split_Tech!Q354="",0,COMBDG_Split_Tech!Q354),IF(Q$1=2016,IF(COMBDG_Split_Tech!Q354="",0,COMBDG_Split_Tech!Q354),IF(COMBDG_Split_Tech!Q354=1,1,IF(COMBDG_Split_Tech!Q354="",0,IFERROR((COMBDG_Split_Tech!Q354*(SUMIFS('AGG Activity_16'!G:G,'AGG Activity_16'!$A:$A,$B354)+SUMIFS('AGG Activity_EX'!G:G,'AGG Activity_EX'!$A:$A,$B354))-SUMIFS(Activity_EX!G:G,Activity_EX!$A:$A,$A354))/(SUMIFS('AGG Activity_16'!G:G,'AGG Activity_16'!$A:$A,$B354)),1)))))</f>
        <v>1</v>
      </c>
      <c r="R354" s="7">
        <f>IF(AND(R$1=2017,OR(L354="WH",L354="SH")),IF(COMBDG_Split_Tech!R354="",0,COMBDG_Split_Tech!R354),IF(R$1=2016,IF(COMBDG_Split_Tech!R354="",0,COMBDG_Split_Tech!R354),IF(COMBDG_Split_Tech!R354=1,1,IF(COMBDG_Split_Tech!R354="",0,IFERROR((COMBDG_Split_Tech!R354*(SUMIFS('AGG Activity_16'!H:H,'AGG Activity_16'!$A:$A,$B354)+SUMIFS('AGG Activity_EX'!H:H,'AGG Activity_EX'!$A:$A,$B354))-SUMIFS(Activity_EX!H:H,Activity_EX!$A:$A,$A354))/(SUMIFS('AGG Activity_16'!H:H,'AGG Activity_16'!$A:$A,$B354)),1)))))</f>
        <v>1</v>
      </c>
      <c r="S354" s="7">
        <f>IF(AND(S$1=2017,OR(M354="WH",M354="SH")),IF(COMBDG_Split_Tech!S354="",0,COMBDG_Split_Tech!S354),IF(S$1=2016,IF(COMBDG_Split_Tech!S354="",0,COMBDG_Split_Tech!S354),IF(COMBDG_Split_Tech!S354=1,1,IF(COMBDG_Split_Tech!S354="",0,IFERROR((COMBDG_Split_Tech!S354*(SUMIFS('AGG Activity_16'!I:I,'AGG Activity_16'!$A:$A,$B354)+SUMIFS('AGG Activity_EX'!I:I,'AGG Activity_EX'!$A:$A,$B354))-SUMIFS(Activity_EX!I:I,Activity_EX!$A:$A,$A354))/(SUMIFS('AGG Activity_16'!I:I,'AGG Activity_16'!$A:$A,$B354)),1)))))</f>
        <v>0</v>
      </c>
      <c r="T354" s="7">
        <f>IF(AND(T$1=2017,OR(N354="WH",N354="SH")),IF(COMBDG_Split_Tech!T354="",0,COMBDG_Split_Tech!T354),IF(T$1=2016,IF(COMBDG_Split_Tech!T354="",0,COMBDG_Split_Tech!T354),IF(COMBDG_Split_Tech!T354=1,1,IF(COMBDG_Split_Tech!T354="",0,IFERROR((COMBDG_Split_Tech!T354*(SUMIFS('AGG Activity_16'!J:J,'AGG Activity_16'!$A:$A,$B354)+SUMIFS('AGG Activity_EX'!J:J,'AGG Activity_EX'!$A:$A,$B354))-SUMIFS(Activity_EX!J:J,Activity_EX!$A:$A,$A354))/(SUMIFS('AGG Activity_16'!J:J,'AGG Activity_16'!$A:$A,$B354)),1)))))</f>
        <v>0</v>
      </c>
      <c r="U354" s="7">
        <f>IF(AND(U$1=2017,OR(O354="WH",O354="SH")),IF(COMBDG_Split_Tech!U354="",0,COMBDG_Split_Tech!U354),IF(U$1=2016,IF(COMBDG_Split_Tech!U354="",0,COMBDG_Split_Tech!U354),IF(COMBDG_Split_Tech!U354=1,1,IF(COMBDG_Split_Tech!U354="",0,IFERROR((COMBDG_Split_Tech!U354*(SUMIFS('AGG Activity_16'!K:K,'AGG Activity_16'!$A:$A,$B354)+SUMIFS('AGG Activity_EX'!K:K,'AGG Activity_EX'!$A:$A,$B354))-SUMIFS(Activity_EX!K:K,Activity_EX!$A:$A,$A354))/(SUMIFS('AGG Activity_16'!K:K,'AGG Activity_16'!$A:$A,$B354)),1)))))</f>
        <v>0</v>
      </c>
    </row>
    <row r="355" spans="1:21" x14ac:dyDescent="0.25">
      <c r="A355" t="str">
        <f>COMBDG_Split_Tech!A355</f>
        <v>COMBDGOFFOldWH_________DHE</v>
      </c>
      <c r="B355" t="str">
        <f>COMBDG_Split_Tech!B355</f>
        <v>COMBDGOFFOldWH</v>
      </c>
      <c r="C355" t="str">
        <f>COMBDG_Split_Tech!C355</f>
        <v>COM</v>
      </c>
      <c r="D355" t="str">
        <f>COMBDG_Split_Tech!D355</f>
        <v>BDG</v>
      </c>
      <c r="E355" t="str">
        <f>COMBDG_Split_Tech!E355</f>
        <v>OFF</v>
      </c>
      <c r="F355" t="str">
        <f>COMBDG_Split_Tech!F355</f>
        <v>Old</v>
      </c>
      <c r="G355" t="str">
        <f>COMBDG_Split_Tech!G355</f>
        <v>WH</v>
      </c>
      <c r="H355" t="str">
        <f>COMBDG_Split_Tech!H355</f>
        <v>___</v>
      </c>
      <c r="I355" t="str">
        <f>COMBDG_Split_Tech!I355</f>
        <v>___</v>
      </c>
      <c r="J355" t="str">
        <f>COMBDG_Split_Tech!J355</f>
        <v>___</v>
      </c>
      <c r="K355" t="str">
        <f>COMBDG_Split_Tech!K355</f>
        <v>DHE</v>
      </c>
      <c r="L355" s="7">
        <f>IF(AND(L$1=2017,OR(F355="WH",F355="SH")),IF(COMBDG_Split_Tech!L355="",0,COMBDG_Split_Tech!L355),IF(L$1=2016,IF(COMBDG_Split_Tech!L355="",0,COMBDG_Split_Tech!L355),IF(COMBDG_Split_Tech!L355=1,1,IF(COMBDG_Split_Tech!L355="",0,IFERROR((COMBDG_Split_Tech!L355*(SUMIFS('AGG Activity_16'!B:B,'AGG Activity_16'!$A:$A,$B355)+SUMIFS('AGG Activity_EX'!B:B,'AGG Activity_EX'!$A:$A,$B355))-SUMIFS(Activity_EX!B:B,Activity_EX!$A:$A,$A355))/(SUMIFS('AGG Activity_16'!B:B,'AGG Activity_16'!$A:$A,$B355)),1)))))</f>
        <v>9.3368102013604432E-2</v>
      </c>
      <c r="M355" s="7">
        <f>IF(AND(M$1=2017,OR(G355="WH",G355="SH")),IF(COMBDG_Split_Tech!M355="",0,COMBDG_Split_Tech!M355),IF(M$1=2016,IF(COMBDG_Split_Tech!M355="",0,COMBDG_Split_Tech!M355),IF(COMBDG_Split_Tech!M355=1,1,IF(COMBDG_Split_Tech!M355="",0,IFERROR((COMBDG_Split_Tech!M355*(SUMIFS('AGG Activity_16'!C:C,'AGG Activity_16'!$A:$A,$B355)+SUMIFS('AGG Activity_EX'!C:C,'AGG Activity_EX'!$A:$A,$B355))-SUMIFS(Activity_EX!C:C,Activity_EX!$A:$A,$A355))/(SUMIFS('AGG Activity_16'!C:C,'AGG Activity_16'!$A:$A,$B355)),1)))))</f>
        <v>9.3368102013604432E-2</v>
      </c>
      <c r="N355" s="7">
        <f>IF(AND(N$1=2017,OR(H355="WH",H355="SH")),IF(COMBDG_Split_Tech!N355="",0,COMBDG_Split_Tech!N355),IF(N$1=2016,IF(COMBDG_Split_Tech!N355="",0,COMBDG_Split_Tech!N355),IF(COMBDG_Split_Tech!N355=1,1,IF(COMBDG_Split_Tech!N355="",0,IFERROR((COMBDG_Split_Tech!N355*(SUMIFS('AGG Activity_16'!D:D,'AGG Activity_16'!$A:$A,$B355)+SUMIFS('AGG Activity_EX'!D:D,'AGG Activity_EX'!$A:$A,$B355))-SUMIFS(Activity_EX!D:D,Activity_EX!$A:$A,$A355))/(SUMIFS('AGG Activity_16'!D:D,'AGG Activity_16'!$A:$A,$B355)),1)))))</f>
        <v>5.9443248583122749E-2</v>
      </c>
      <c r="O355" s="7">
        <f>IF(AND(O$1=2017,OR(I355="WH",I355="SH")),IF(COMBDG_Split_Tech!O355="",0,COMBDG_Split_Tech!O355),IF(O$1=2016,IF(COMBDG_Split_Tech!O355="",0,COMBDG_Split_Tech!O355),IF(COMBDG_Split_Tech!O355=1,1,IF(COMBDG_Split_Tech!O355="",0,IFERROR((COMBDG_Split_Tech!O355*(SUMIFS('AGG Activity_16'!E:E,'AGG Activity_16'!$A:$A,$B355)+SUMIFS('AGG Activity_EX'!E:E,'AGG Activity_EX'!$A:$A,$B355))-SUMIFS(Activity_EX!E:E,Activity_EX!$A:$A,$A355))/(SUMIFS('AGG Activity_16'!E:E,'AGG Activity_16'!$A:$A,$B355)),1)))))</f>
        <v>6.0034761701628275E-2</v>
      </c>
      <c r="P355" s="7">
        <f>IF(AND(P$1=2017,OR(J355="WH",J355="SH")),IF(COMBDG_Split_Tech!P355="",0,COMBDG_Split_Tech!P355),IF(P$1=2016,IF(COMBDG_Split_Tech!P355="",0,COMBDG_Split_Tech!P355),IF(COMBDG_Split_Tech!P355=1,1,IF(COMBDG_Split_Tech!P355="",0,IFERROR((COMBDG_Split_Tech!P355*(SUMIFS('AGG Activity_16'!F:F,'AGG Activity_16'!$A:$A,$B355)+SUMIFS('AGG Activity_EX'!F:F,'AGG Activity_EX'!$A:$A,$B355))-SUMIFS(Activity_EX!F:F,Activity_EX!$A:$A,$A355))/(SUMIFS('AGG Activity_16'!F:F,'AGG Activity_16'!$A:$A,$B355)),1)))))</f>
        <v>6.0605026229962694E-2</v>
      </c>
      <c r="Q355" s="7">
        <f>IF(AND(Q$1=2017,OR(K355="WH",K355="SH")),IF(COMBDG_Split_Tech!Q355="",0,COMBDG_Split_Tech!Q355),IF(Q$1=2016,IF(COMBDG_Split_Tech!Q355="",0,COMBDG_Split_Tech!Q355),IF(COMBDG_Split_Tech!Q355=1,1,IF(COMBDG_Split_Tech!Q355="",0,IFERROR((COMBDG_Split_Tech!Q355*(SUMIFS('AGG Activity_16'!G:G,'AGG Activity_16'!$A:$A,$B355)+SUMIFS('AGG Activity_EX'!G:G,'AGG Activity_EX'!$A:$A,$B355))-SUMIFS(Activity_EX!G:G,Activity_EX!$A:$A,$A355))/(SUMIFS('AGG Activity_16'!G:G,'AGG Activity_16'!$A:$A,$B355)),1)))))</f>
        <v>6.1156954942824811E-2</v>
      </c>
      <c r="R355" s="7">
        <f>IF(AND(R$1=2017,OR(L355="WH",L355="SH")),IF(COMBDG_Split_Tech!R355="",0,COMBDG_Split_Tech!R355),IF(R$1=2016,IF(COMBDG_Split_Tech!R355="",0,COMBDG_Split_Tech!R355),IF(COMBDG_Split_Tech!R355=1,1,IF(COMBDG_Split_Tech!R355="",0,IFERROR((COMBDG_Split_Tech!R355*(SUMIFS('AGG Activity_16'!H:H,'AGG Activity_16'!$A:$A,$B355)+SUMIFS('AGG Activity_EX'!H:H,'AGG Activity_EX'!$A:$A,$B355))-SUMIFS(Activity_EX!H:H,Activity_EX!$A:$A,$A355))/(SUMIFS('AGG Activity_16'!H:H,'AGG Activity_16'!$A:$A,$B355)),1)))))</f>
        <v>0.1085153771529173</v>
      </c>
      <c r="S355" s="7">
        <f>IF(AND(S$1=2017,OR(M355="WH",M355="SH")),IF(COMBDG_Split_Tech!S355="",0,COMBDG_Split_Tech!S355),IF(S$1=2016,IF(COMBDG_Split_Tech!S355="",0,COMBDG_Split_Tech!S355),IF(COMBDG_Split_Tech!S355=1,1,IF(COMBDG_Split_Tech!S355="",0,IFERROR((COMBDG_Split_Tech!S355*(SUMIFS('AGG Activity_16'!I:I,'AGG Activity_16'!$A:$A,$B355)+SUMIFS('AGG Activity_EX'!I:I,'AGG Activity_EX'!$A:$A,$B355))-SUMIFS(Activity_EX!I:I,Activity_EX!$A:$A,$A355))/(SUMIFS('AGG Activity_16'!I:I,'AGG Activity_16'!$A:$A,$B355)),1)))))</f>
        <v>0</v>
      </c>
      <c r="T355" s="7">
        <f>IF(AND(T$1=2017,OR(N355="WH",N355="SH")),IF(COMBDG_Split_Tech!T355="",0,COMBDG_Split_Tech!T355),IF(T$1=2016,IF(COMBDG_Split_Tech!T355="",0,COMBDG_Split_Tech!T355),IF(COMBDG_Split_Tech!T355=1,1,IF(COMBDG_Split_Tech!T355="",0,IFERROR((COMBDG_Split_Tech!T355*(SUMIFS('AGG Activity_16'!J:J,'AGG Activity_16'!$A:$A,$B355)+SUMIFS('AGG Activity_EX'!J:J,'AGG Activity_EX'!$A:$A,$B355))-SUMIFS(Activity_EX!J:J,Activity_EX!$A:$A,$A355))/(SUMIFS('AGG Activity_16'!J:J,'AGG Activity_16'!$A:$A,$B355)),1)))))</f>
        <v>0</v>
      </c>
      <c r="U355" s="7">
        <f>IF(AND(U$1=2017,OR(O355="WH",O355="SH")),IF(COMBDG_Split_Tech!U355="",0,COMBDG_Split_Tech!U355),IF(U$1=2016,IF(COMBDG_Split_Tech!U355="",0,COMBDG_Split_Tech!U355),IF(COMBDG_Split_Tech!U355=1,1,IF(COMBDG_Split_Tech!U355="",0,IFERROR((COMBDG_Split_Tech!U355*(SUMIFS('AGG Activity_16'!K:K,'AGG Activity_16'!$A:$A,$B355)+SUMIFS('AGG Activity_EX'!K:K,'AGG Activity_EX'!$A:$A,$B355))-SUMIFS(Activity_EX!K:K,Activity_EX!$A:$A,$A355))/(SUMIFS('AGG Activity_16'!K:K,'AGG Activity_16'!$A:$A,$B355)),1)))))</f>
        <v>0</v>
      </c>
    </row>
    <row r="356" spans="1:21" x14ac:dyDescent="0.25">
      <c r="A356" t="str">
        <f>COMBDG_Split_Tech!A356</f>
        <v>COMBDGOFFOldWH______STDELC</v>
      </c>
      <c r="B356" t="str">
        <f>COMBDG_Split_Tech!B356</f>
        <v>COMBDGOFFOldWH</v>
      </c>
      <c r="C356" t="str">
        <f>COMBDG_Split_Tech!C356</f>
        <v>COM</v>
      </c>
      <c r="D356" t="str">
        <f>COMBDG_Split_Tech!D356</f>
        <v>BDG</v>
      </c>
      <c r="E356" t="str">
        <f>COMBDG_Split_Tech!E356</f>
        <v>OFF</v>
      </c>
      <c r="F356" t="str">
        <f>COMBDG_Split_Tech!F356</f>
        <v>Old</v>
      </c>
      <c r="G356" t="str">
        <f>COMBDG_Split_Tech!G356</f>
        <v>WH</v>
      </c>
      <c r="H356" t="str">
        <f>COMBDG_Split_Tech!H356</f>
        <v>___</v>
      </c>
      <c r="I356" t="str">
        <f>COMBDG_Split_Tech!I356</f>
        <v>___</v>
      </c>
      <c r="J356" t="str">
        <f>COMBDG_Split_Tech!J356</f>
        <v>STD</v>
      </c>
      <c r="K356" t="str">
        <f>COMBDG_Split_Tech!K356</f>
        <v>ELC</v>
      </c>
      <c r="L356" s="7">
        <f>IF(AND(L$1=2017,OR(F356="WH",F356="SH")),IF(COMBDG_Split_Tech!L356="",0,COMBDG_Split_Tech!L356),IF(L$1=2016,IF(COMBDG_Split_Tech!L356="",0,COMBDG_Split_Tech!L356),IF(COMBDG_Split_Tech!L356=1,1,IF(COMBDG_Split_Tech!L356="",0,IFERROR((COMBDG_Split_Tech!L356*(SUMIFS('AGG Activity_16'!B:B,'AGG Activity_16'!$A:$A,$B356)+SUMIFS('AGG Activity_EX'!B:B,'AGG Activity_EX'!$A:$A,$B356))-SUMIFS(Activity_EX!B:B,Activity_EX!$A:$A,$A356))/(SUMIFS('AGG Activity_16'!B:B,'AGG Activity_16'!$A:$A,$B356)),1)))))</f>
        <v>4.4641772446001676E-2</v>
      </c>
      <c r="M356" s="7">
        <f>IF(AND(M$1=2017,OR(G356="WH",G356="SH")),IF(COMBDG_Split_Tech!M356="",0,COMBDG_Split_Tech!M356),IF(M$1=2016,IF(COMBDG_Split_Tech!M356="",0,COMBDG_Split_Tech!M356),IF(COMBDG_Split_Tech!M356=1,1,IF(COMBDG_Split_Tech!M356="",0,IFERROR((COMBDG_Split_Tech!M356*(SUMIFS('AGG Activity_16'!C:C,'AGG Activity_16'!$A:$A,$B356)+SUMIFS('AGG Activity_EX'!C:C,'AGG Activity_EX'!$A:$A,$B356))-SUMIFS(Activity_EX!C:C,Activity_EX!$A:$A,$A356))/(SUMIFS('AGG Activity_16'!C:C,'AGG Activity_16'!$A:$A,$B356)),1)))))</f>
        <v>4.4641772446001676E-2</v>
      </c>
      <c r="N356" s="7">
        <f>IF(AND(N$1=2017,OR(H356="WH",H356="SH")),IF(COMBDG_Split_Tech!N356="",0,COMBDG_Split_Tech!N356),IF(N$1=2016,IF(COMBDG_Split_Tech!N356="",0,COMBDG_Split_Tech!N356),IF(COMBDG_Split_Tech!N356=1,1,IF(COMBDG_Split_Tech!N356="",0,IFERROR((COMBDG_Split_Tech!N356*(SUMIFS('AGG Activity_16'!D:D,'AGG Activity_16'!$A:$A,$B356)+SUMIFS('AGG Activity_EX'!D:D,'AGG Activity_EX'!$A:$A,$B356))-SUMIFS(Activity_EX!D:D,Activity_EX!$A:$A,$A356))/(SUMIFS('AGG Activity_16'!D:D,'AGG Activity_16'!$A:$A,$B356)),1)))))</f>
        <v>4.631842963108742E-2</v>
      </c>
      <c r="O356" s="7">
        <f>IF(AND(O$1=2017,OR(I356="WH",I356="SH")),IF(COMBDG_Split_Tech!O356="",0,COMBDG_Split_Tech!O356),IF(O$1=2016,IF(COMBDG_Split_Tech!O356="",0,COMBDG_Split_Tech!O356),IF(COMBDG_Split_Tech!O356=1,1,IF(COMBDG_Split_Tech!O356="",0,IFERROR((COMBDG_Split_Tech!O356*(SUMIFS('AGG Activity_16'!E:E,'AGG Activity_16'!$A:$A,$B356)+SUMIFS('AGG Activity_EX'!E:E,'AGG Activity_EX'!$A:$A,$B356))-SUMIFS(Activity_EX!E:E,Activity_EX!$A:$A,$A356))/(SUMIFS('AGG Activity_16'!E:E,'AGG Activity_16'!$A:$A,$B356)),1)))))</f>
        <v>4.6291784399356099E-2</v>
      </c>
      <c r="P356" s="7">
        <f>IF(AND(P$1=2017,OR(J356="WH",J356="SH")),IF(COMBDG_Split_Tech!P356="",0,COMBDG_Split_Tech!P356),IF(P$1=2016,IF(COMBDG_Split_Tech!P356="",0,COMBDG_Split_Tech!P356),IF(COMBDG_Split_Tech!P356=1,1,IF(COMBDG_Split_Tech!P356="",0,IFERROR((COMBDG_Split_Tech!P356*(SUMIFS('AGG Activity_16'!F:F,'AGG Activity_16'!$A:$A,$B356)+SUMIFS('AGG Activity_EX'!F:F,'AGG Activity_EX'!$A:$A,$B356))-SUMIFS(Activity_EX!F:F,Activity_EX!$A:$A,$A356))/(SUMIFS('AGG Activity_16'!F:F,'AGG Activity_16'!$A:$A,$B356)),1)))))</f>
        <v>4.626489537845458E-2</v>
      </c>
      <c r="Q356" s="7">
        <f>IF(AND(Q$1=2017,OR(K356="WH",K356="SH")),IF(COMBDG_Split_Tech!Q356="",0,COMBDG_Split_Tech!Q356),IF(Q$1=2016,IF(COMBDG_Split_Tech!Q356="",0,COMBDG_Split_Tech!Q356),IF(COMBDG_Split_Tech!Q356=1,1,IF(COMBDG_Split_Tech!Q356="",0,IFERROR((COMBDG_Split_Tech!Q356*(SUMIFS('AGG Activity_16'!G:G,'AGG Activity_16'!$A:$A,$B356)+SUMIFS('AGG Activity_EX'!G:G,'AGG Activity_EX'!$A:$A,$B356))-SUMIFS(Activity_EX!G:G,Activity_EX!$A:$A,$A356))/(SUMIFS('AGG Activity_16'!G:G,'AGG Activity_16'!$A:$A,$B356)),1)))))</f>
        <v>4.6239823824823112E-2</v>
      </c>
      <c r="R356" s="7">
        <f>IF(AND(R$1=2017,OR(L356="WH",L356="SH")),IF(COMBDG_Split_Tech!R356="",0,COMBDG_Split_Tech!R356),IF(R$1=2016,IF(COMBDG_Split_Tech!R356="",0,COMBDG_Split_Tech!R356),IF(COMBDG_Split_Tech!R356=1,1,IF(COMBDG_Split_Tech!R356="",0,IFERROR((COMBDG_Split_Tech!R356*(SUMIFS('AGG Activity_16'!H:H,'AGG Activity_16'!$A:$A,$B356)+SUMIFS('AGG Activity_EX'!H:H,'AGG Activity_EX'!$A:$A,$B356))-SUMIFS(Activity_EX!H:H,Activity_EX!$A:$A,$A356))/(SUMIFS('AGG Activity_16'!H:H,'AGG Activity_16'!$A:$A,$B356)),1)))))</f>
        <v>4.3896586830208174E-2</v>
      </c>
      <c r="S356" s="7">
        <f>IF(AND(S$1=2017,OR(M356="WH",M356="SH")),IF(COMBDG_Split_Tech!S356="",0,COMBDG_Split_Tech!S356),IF(S$1=2016,IF(COMBDG_Split_Tech!S356="",0,COMBDG_Split_Tech!S356),IF(COMBDG_Split_Tech!S356=1,1,IF(COMBDG_Split_Tech!S356="",0,IFERROR((COMBDG_Split_Tech!S356*(SUMIFS('AGG Activity_16'!I:I,'AGG Activity_16'!$A:$A,$B356)+SUMIFS('AGG Activity_EX'!I:I,'AGG Activity_EX'!$A:$A,$B356))-SUMIFS(Activity_EX!I:I,Activity_EX!$A:$A,$A356))/(SUMIFS('AGG Activity_16'!I:I,'AGG Activity_16'!$A:$A,$B356)),1)))))</f>
        <v>0</v>
      </c>
      <c r="T356" s="7">
        <f>IF(AND(T$1=2017,OR(N356="WH",N356="SH")),IF(COMBDG_Split_Tech!T356="",0,COMBDG_Split_Tech!T356),IF(T$1=2016,IF(COMBDG_Split_Tech!T356="",0,COMBDG_Split_Tech!T356),IF(COMBDG_Split_Tech!T356=1,1,IF(COMBDG_Split_Tech!T356="",0,IFERROR((COMBDG_Split_Tech!T356*(SUMIFS('AGG Activity_16'!J:J,'AGG Activity_16'!$A:$A,$B356)+SUMIFS('AGG Activity_EX'!J:J,'AGG Activity_EX'!$A:$A,$B356))-SUMIFS(Activity_EX!J:J,Activity_EX!$A:$A,$A356))/(SUMIFS('AGG Activity_16'!J:J,'AGG Activity_16'!$A:$A,$B356)),1)))))</f>
        <v>0</v>
      </c>
      <c r="U356" s="7">
        <f>IF(AND(U$1=2017,OR(O356="WH",O356="SH")),IF(COMBDG_Split_Tech!U356="",0,COMBDG_Split_Tech!U356),IF(U$1=2016,IF(COMBDG_Split_Tech!U356="",0,COMBDG_Split_Tech!U356),IF(COMBDG_Split_Tech!U356=1,1,IF(COMBDG_Split_Tech!U356="",0,IFERROR((COMBDG_Split_Tech!U356*(SUMIFS('AGG Activity_16'!K:K,'AGG Activity_16'!$A:$A,$B356)+SUMIFS('AGG Activity_EX'!K:K,'AGG Activity_EX'!$A:$A,$B356))-SUMIFS(Activity_EX!K:K,Activity_EX!$A:$A,$A356))/(SUMIFS('AGG Activity_16'!K:K,'AGG Activity_16'!$A:$A,$B356)),1)))))</f>
        <v>0</v>
      </c>
    </row>
    <row r="357" spans="1:21" x14ac:dyDescent="0.25">
      <c r="A357" t="str">
        <f>COMBDG_Split_Tech!A357</f>
        <v>COMBDGOFFOldWH______STDHFO</v>
      </c>
      <c r="B357" t="str">
        <f>COMBDG_Split_Tech!B357</f>
        <v>COMBDGOFFOldWH</v>
      </c>
      <c r="C357" t="str">
        <f>COMBDG_Split_Tech!C357</f>
        <v>COM</v>
      </c>
      <c r="D357" t="str">
        <f>COMBDG_Split_Tech!D357</f>
        <v>BDG</v>
      </c>
      <c r="E357" t="str">
        <f>COMBDG_Split_Tech!E357</f>
        <v>OFF</v>
      </c>
      <c r="F357" t="str">
        <f>COMBDG_Split_Tech!F357</f>
        <v>Old</v>
      </c>
      <c r="G357" t="str">
        <f>COMBDG_Split_Tech!G357</f>
        <v>WH</v>
      </c>
      <c r="H357" t="str">
        <f>COMBDG_Split_Tech!H357</f>
        <v>___</v>
      </c>
      <c r="I357" t="str">
        <f>COMBDG_Split_Tech!I357</f>
        <v>___</v>
      </c>
      <c r="J357" t="str">
        <f>COMBDG_Split_Tech!J357</f>
        <v>STD</v>
      </c>
      <c r="K357" t="str">
        <f>COMBDG_Split_Tech!K357</f>
        <v>HFO</v>
      </c>
      <c r="L357" s="7">
        <f>IF(AND(L$1=2017,OR(F357="WH",F357="SH")),IF(COMBDG_Split_Tech!L357="",0,COMBDG_Split_Tech!L357),IF(L$1=2016,IF(COMBDG_Split_Tech!L357="",0,COMBDG_Split_Tech!L357),IF(COMBDG_Split_Tech!L357=1,1,IF(COMBDG_Split_Tech!L357="",0,IFERROR((COMBDG_Split_Tech!L357*(SUMIFS('AGG Activity_16'!B:B,'AGG Activity_16'!$A:$A,$B357)+SUMIFS('AGG Activity_EX'!B:B,'AGG Activity_EX'!$A:$A,$B357))-SUMIFS(Activity_EX!B:B,Activity_EX!$A:$A,$A357))/(SUMIFS('AGG Activity_16'!B:B,'AGG Activity_16'!$A:$A,$B357)),1)))))</f>
        <v>0</v>
      </c>
      <c r="M357" s="7">
        <f>IF(AND(M$1=2017,OR(G357="WH",G357="SH")),IF(COMBDG_Split_Tech!M357="",0,COMBDG_Split_Tech!M357),IF(M$1=2016,IF(COMBDG_Split_Tech!M357="",0,COMBDG_Split_Tech!M357),IF(COMBDG_Split_Tech!M357=1,1,IF(COMBDG_Split_Tech!M357="",0,IFERROR((COMBDG_Split_Tech!M357*(SUMIFS('AGG Activity_16'!C:C,'AGG Activity_16'!$A:$A,$B357)+SUMIFS('AGG Activity_EX'!C:C,'AGG Activity_EX'!$A:$A,$B357))-SUMIFS(Activity_EX!C:C,Activity_EX!$A:$A,$A357))/(SUMIFS('AGG Activity_16'!C:C,'AGG Activity_16'!$A:$A,$B357)),1)))))</f>
        <v>0</v>
      </c>
      <c r="N357" s="7">
        <f>IF(AND(N$1=2017,OR(H357="WH",H357="SH")),IF(COMBDG_Split_Tech!N357="",0,COMBDG_Split_Tech!N357),IF(N$1=2016,IF(COMBDG_Split_Tech!N357="",0,COMBDG_Split_Tech!N357),IF(COMBDG_Split_Tech!N357=1,1,IF(COMBDG_Split_Tech!N357="",0,IFERROR((COMBDG_Split_Tech!N357*(SUMIFS('AGG Activity_16'!D:D,'AGG Activity_16'!$A:$A,$B357)+SUMIFS('AGG Activity_EX'!D:D,'AGG Activity_EX'!$A:$A,$B357))-SUMIFS(Activity_EX!D:D,Activity_EX!$A:$A,$A357))/(SUMIFS('AGG Activity_16'!D:D,'AGG Activity_16'!$A:$A,$B357)),1)))))</f>
        <v>0</v>
      </c>
      <c r="O357" s="7">
        <f>IF(AND(O$1=2017,OR(I357="WH",I357="SH")),IF(COMBDG_Split_Tech!O357="",0,COMBDG_Split_Tech!O357),IF(O$1=2016,IF(COMBDG_Split_Tech!O357="",0,COMBDG_Split_Tech!O357),IF(COMBDG_Split_Tech!O357=1,1,IF(COMBDG_Split_Tech!O357="",0,IFERROR((COMBDG_Split_Tech!O357*(SUMIFS('AGG Activity_16'!E:E,'AGG Activity_16'!$A:$A,$B357)+SUMIFS('AGG Activity_EX'!E:E,'AGG Activity_EX'!$A:$A,$B357))-SUMIFS(Activity_EX!E:E,Activity_EX!$A:$A,$A357))/(SUMIFS('AGG Activity_16'!E:E,'AGG Activity_16'!$A:$A,$B357)),1)))))</f>
        <v>0</v>
      </c>
      <c r="P357" s="7">
        <f>IF(AND(P$1=2017,OR(J357="WH",J357="SH")),IF(COMBDG_Split_Tech!P357="",0,COMBDG_Split_Tech!P357),IF(P$1=2016,IF(COMBDG_Split_Tech!P357="",0,COMBDG_Split_Tech!P357),IF(COMBDG_Split_Tech!P357=1,1,IF(COMBDG_Split_Tech!P357="",0,IFERROR((COMBDG_Split_Tech!P357*(SUMIFS('AGG Activity_16'!F:F,'AGG Activity_16'!$A:$A,$B357)+SUMIFS('AGG Activity_EX'!F:F,'AGG Activity_EX'!$A:$A,$B357))-SUMIFS(Activity_EX!F:F,Activity_EX!$A:$A,$A357))/(SUMIFS('AGG Activity_16'!F:F,'AGG Activity_16'!$A:$A,$B357)),1)))))</f>
        <v>0</v>
      </c>
      <c r="Q357" s="7">
        <f>IF(AND(Q$1=2017,OR(K357="WH",K357="SH")),IF(COMBDG_Split_Tech!Q357="",0,COMBDG_Split_Tech!Q357),IF(Q$1=2016,IF(COMBDG_Split_Tech!Q357="",0,COMBDG_Split_Tech!Q357),IF(COMBDG_Split_Tech!Q357=1,1,IF(COMBDG_Split_Tech!Q357="",0,IFERROR((COMBDG_Split_Tech!Q357*(SUMIFS('AGG Activity_16'!G:G,'AGG Activity_16'!$A:$A,$B357)+SUMIFS('AGG Activity_EX'!G:G,'AGG Activity_EX'!$A:$A,$B357))-SUMIFS(Activity_EX!G:G,Activity_EX!$A:$A,$A357))/(SUMIFS('AGG Activity_16'!G:G,'AGG Activity_16'!$A:$A,$B357)),1)))))</f>
        <v>0</v>
      </c>
      <c r="R357" s="7">
        <f>IF(AND(R$1=2017,OR(L357="WH",L357="SH")),IF(COMBDG_Split_Tech!R357="",0,COMBDG_Split_Tech!R357),IF(R$1=2016,IF(COMBDG_Split_Tech!R357="",0,COMBDG_Split_Tech!R357),IF(COMBDG_Split_Tech!R357=1,1,IF(COMBDG_Split_Tech!R357="",0,IFERROR((COMBDG_Split_Tech!R357*(SUMIFS('AGG Activity_16'!H:H,'AGG Activity_16'!$A:$A,$B357)+SUMIFS('AGG Activity_EX'!H:H,'AGG Activity_EX'!$A:$A,$B357))-SUMIFS(Activity_EX!H:H,Activity_EX!$A:$A,$A357))/(SUMIFS('AGG Activity_16'!H:H,'AGG Activity_16'!$A:$A,$B357)),1)))))</f>
        <v>0</v>
      </c>
      <c r="S357" s="7">
        <f>IF(AND(S$1=2017,OR(M357="WH",M357="SH")),IF(COMBDG_Split_Tech!S357="",0,COMBDG_Split_Tech!S357),IF(S$1=2016,IF(COMBDG_Split_Tech!S357="",0,COMBDG_Split_Tech!S357),IF(COMBDG_Split_Tech!S357=1,1,IF(COMBDG_Split_Tech!S357="",0,IFERROR((COMBDG_Split_Tech!S357*(SUMIFS('AGG Activity_16'!I:I,'AGG Activity_16'!$A:$A,$B357)+SUMIFS('AGG Activity_EX'!I:I,'AGG Activity_EX'!$A:$A,$B357))-SUMIFS(Activity_EX!I:I,Activity_EX!$A:$A,$A357))/(SUMIFS('AGG Activity_16'!I:I,'AGG Activity_16'!$A:$A,$B357)),1)))))</f>
        <v>0</v>
      </c>
      <c r="T357" s="7">
        <f>IF(AND(T$1=2017,OR(N357="WH",N357="SH")),IF(COMBDG_Split_Tech!T357="",0,COMBDG_Split_Tech!T357),IF(T$1=2016,IF(COMBDG_Split_Tech!T357="",0,COMBDG_Split_Tech!T357),IF(COMBDG_Split_Tech!T357=1,1,IF(COMBDG_Split_Tech!T357="",0,IFERROR((COMBDG_Split_Tech!T357*(SUMIFS('AGG Activity_16'!J:J,'AGG Activity_16'!$A:$A,$B357)+SUMIFS('AGG Activity_EX'!J:J,'AGG Activity_EX'!$A:$A,$B357))-SUMIFS(Activity_EX!J:J,Activity_EX!$A:$A,$A357))/(SUMIFS('AGG Activity_16'!J:J,'AGG Activity_16'!$A:$A,$B357)),1)))))</f>
        <v>0</v>
      </c>
      <c r="U357" s="7">
        <f>IF(AND(U$1=2017,OR(O357="WH",O357="SH")),IF(COMBDG_Split_Tech!U357="",0,COMBDG_Split_Tech!U357),IF(U$1=2016,IF(COMBDG_Split_Tech!U357="",0,COMBDG_Split_Tech!U357),IF(COMBDG_Split_Tech!U357=1,1,IF(COMBDG_Split_Tech!U357="",0,IFERROR((COMBDG_Split_Tech!U357*(SUMIFS('AGG Activity_16'!K:K,'AGG Activity_16'!$A:$A,$B357)+SUMIFS('AGG Activity_EX'!K:K,'AGG Activity_EX'!$A:$A,$B357))-SUMIFS(Activity_EX!K:K,Activity_EX!$A:$A,$A357))/(SUMIFS('AGG Activity_16'!K:K,'AGG Activity_16'!$A:$A,$B357)),1)))))</f>
        <v>0</v>
      </c>
    </row>
    <row r="358" spans="1:21" x14ac:dyDescent="0.25">
      <c r="A358" t="str">
        <f>COMBDG_Split_Tech!A358</f>
        <v>COMBDGOFFOldWH______STDKER</v>
      </c>
      <c r="B358" t="str">
        <f>COMBDG_Split_Tech!B358</f>
        <v>COMBDGOFFOldWH</v>
      </c>
      <c r="C358" t="str">
        <f>COMBDG_Split_Tech!C358</f>
        <v>COM</v>
      </c>
      <c r="D358" t="str">
        <f>COMBDG_Split_Tech!D358</f>
        <v>BDG</v>
      </c>
      <c r="E358" t="str">
        <f>COMBDG_Split_Tech!E358</f>
        <v>OFF</v>
      </c>
      <c r="F358" t="str">
        <f>COMBDG_Split_Tech!F358</f>
        <v>Old</v>
      </c>
      <c r="G358" t="str">
        <f>COMBDG_Split_Tech!G358</f>
        <v>WH</v>
      </c>
      <c r="H358" t="str">
        <f>COMBDG_Split_Tech!H358</f>
        <v>___</v>
      </c>
      <c r="I358" t="str">
        <f>COMBDG_Split_Tech!I358</f>
        <v>___</v>
      </c>
      <c r="J358" t="str">
        <f>COMBDG_Split_Tech!J358</f>
        <v>STD</v>
      </c>
      <c r="K358" t="str">
        <f>COMBDG_Split_Tech!K358</f>
        <v>KER</v>
      </c>
      <c r="L358" s="7">
        <f>IF(AND(L$1=2017,OR(F358="WH",F358="SH")),IF(COMBDG_Split_Tech!L358="",0,COMBDG_Split_Tech!L358),IF(L$1=2016,IF(COMBDG_Split_Tech!L358="",0,COMBDG_Split_Tech!L358),IF(COMBDG_Split_Tech!L358=1,1,IF(COMBDG_Split_Tech!L358="",0,IFERROR((COMBDG_Split_Tech!L358*(SUMIFS('AGG Activity_16'!B:B,'AGG Activity_16'!$A:$A,$B358)+SUMIFS('AGG Activity_EX'!B:B,'AGG Activity_EX'!$A:$A,$B358))-SUMIFS(Activity_EX!B:B,Activity_EX!$A:$A,$A358))/(SUMIFS('AGG Activity_16'!B:B,'AGG Activity_16'!$A:$A,$B358)),1)))))</f>
        <v>0</v>
      </c>
      <c r="M358" s="7">
        <f>IF(AND(M$1=2017,OR(G358="WH",G358="SH")),IF(COMBDG_Split_Tech!M358="",0,COMBDG_Split_Tech!M358),IF(M$1=2016,IF(COMBDG_Split_Tech!M358="",0,COMBDG_Split_Tech!M358),IF(COMBDG_Split_Tech!M358=1,1,IF(COMBDG_Split_Tech!M358="",0,IFERROR((COMBDG_Split_Tech!M358*(SUMIFS('AGG Activity_16'!C:C,'AGG Activity_16'!$A:$A,$B358)+SUMIFS('AGG Activity_EX'!C:C,'AGG Activity_EX'!$A:$A,$B358))-SUMIFS(Activity_EX!C:C,Activity_EX!$A:$A,$A358))/(SUMIFS('AGG Activity_16'!C:C,'AGG Activity_16'!$A:$A,$B358)),1)))))</f>
        <v>0</v>
      </c>
      <c r="N358" s="7">
        <f>IF(AND(N$1=2017,OR(H358="WH",H358="SH")),IF(COMBDG_Split_Tech!N358="",0,COMBDG_Split_Tech!N358),IF(N$1=2016,IF(COMBDG_Split_Tech!N358="",0,COMBDG_Split_Tech!N358),IF(COMBDG_Split_Tech!N358=1,1,IF(COMBDG_Split_Tech!N358="",0,IFERROR((COMBDG_Split_Tech!N358*(SUMIFS('AGG Activity_16'!D:D,'AGG Activity_16'!$A:$A,$B358)+SUMIFS('AGG Activity_EX'!D:D,'AGG Activity_EX'!$A:$A,$B358))-SUMIFS(Activity_EX!D:D,Activity_EX!$A:$A,$A358))/(SUMIFS('AGG Activity_16'!D:D,'AGG Activity_16'!$A:$A,$B358)),1)))))</f>
        <v>0</v>
      </c>
      <c r="O358" s="7">
        <f>IF(AND(O$1=2017,OR(I358="WH",I358="SH")),IF(COMBDG_Split_Tech!O358="",0,COMBDG_Split_Tech!O358),IF(O$1=2016,IF(COMBDG_Split_Tech!O358="",0,COMBDG_Split_Tech!O358),IF(COMBDG_Split_Tech!O358=1,1,IF(COMBDG_Split_Tech!O358="",0,IFERROR((COMBDG_Split_Tech!O358*(SUMIFS('AGG Activity_16'!E:E,'AGG Activity_16'!$A:$A,$B358)+SUMIFS('AGG Activity_EX'!E:E,'AGG Activity_EX'!$A:$A,$B358))-SUMIFS(Activity_EX!E:E,Activity_EX!$A:$A,$A358))/(SUMIFS('AGG Activity_16'!E:E,'AGG Activity_16'!$A:$A,$B358)),1)))))</f>
        <v>0</v>
      </c>
      <c r="P358" s="7">
        <f>IF(AND(P$1=2017,OR(J358="WH",J358="SH")),IF(COMBDG_Split_Tech!P358="",0,COMBDG_Split_Tech!P358),IF(P$1=2016,IF(COMBDG_Split_Tech!P358="",0,COMBDG_Split_Tech!P358),IF(COMBDG_Split_Tech!P358=1,1,IF(COMBDG_Split_Tech!P358="",0,IFERROR((COMBDG_Split_Tech!P358*(SUMIFS('AGG Activity_16'!F:F,'AGG Activity_16'!$A:$A,$B358)+SUMIFS('AGG Activity_EX'!F:F,'AGG Activity_EX'!$A:$A,$B358))-SUMIFS(Activity_EX!F:F,Activity_EX!$A:$A,$A358))/(SUMIFS('AGG Activity_16'!F:F,'AGG Activity_16'!$A:$A,$B358)),1)))))</f>
        <v>0</v>
      </c>
      <c r="Q358" s="7">
        <f>IF(AND(Q$1=2017,OR(K358="WH",K358="SH")),IF(COMBDG_Split_Tech!Q358="",0,COMBDG_Split_Tech!Q358),IF(Q$1=2016,IF(COMBDG_Split_Tech!Q358="",0,COMBDG_Split_Tech!Q358),IF(COMBDG_Split_Tech!Q358=1,1,IF(COMBDG_Split_Tech!Q358="",0,IFERROR((COMBDG_Split_Tech!Q358*(SUMIFS('AGG Activity_16'!G:G,'AGG Activity_16'!$A:$A,$B358)+SUMIFS('AGG Activity_EX'!G:G,'AGG Activity_EX'!$A:$A,$B358))-SUMIFS(Activity_EX!G:G,Activity_EX!$A:$A,$A358))/(SUMIFS('AGG Activity_16'!G:G,'AGG Activity_16'!$A:$A,$B358)),1)))))</f>
        <v>0</v>
      </c>
      <c r="R358" s="7">
        <f>IF(AND(R$1=2017,OR(L358="WH",L358="SH")),IF(COMBDG_Split_Tech!R358="",0,COMBDG_Split_Tech!R358),IF(R$1=2016,IF(COMBDG_Split_Tech!R358="",0,COMBDG_Split_Tech!R358),IF(COMBDG_Split_Tech!R358=1,1,IF(COMBDG_Split_Tech!R358="",0,IFERROR((COMBDG_Split_Tech!R358*(SUMIFS('AGG Activity_16'!H:H,'AGG Activity_16'!$A:$A,$B358)+SUMIFS('AGG Activity_EX'!H:H,'AGG Activity_EX'!$A:$A,$B358))-SUMIFS(Activity_EX!H:H,Activity_EX!$A:$A,$A358))/(SUMIFS('AGG Activity_16'!H:H,'AGG Activity_16'!$A:$A,$B358)),1)))))</f>
        <v>0</v>
      </c>
      <c r="S358" s="7">
        <f>IF(AND(S$1=2017,OR(M358="WH",M358="SH")),IF(COMBDG_Split_Tech!S358="",0,COMBDG_Split_Tech!S358),IF(S$1=2016,IF(COMBDG_Split_Tech!S358="",0,COMBDG_Split_Tech!S358),IF(COMBDG_Split_Tech!S358=1,1,IF(COMBDG_Split_Tech!S358="",0,IFERROR((COMBDG_Split_Tech!S358*(SUMIFS('AGG Activity_16'!I:I,'AGG Activity_16'!$A:$A,$B358)+SUMIFS('AGG Activity_EX'!I:I,'AGG Activity_EX'!$A:$A,$B358))-SUMIFS(Activity_EX!I:I,Activity_EX!$A:$A,$A358))/(SUMIFS('AGG Activity_16'!I:I,'AGG Activity_16'!$A:$A,$B358)),1)))))</f>
        <v>0</v>
      </c>
      <c r="T358" s="7">
        <f>IF(AND(T$1=2017,OR(N358="WH",N358="SH")),IF(COMBDG_Split_Tech!T358="",0,COMBDG_Split_Tech!T358),IF(T$1=2016,IF(COMBDG_Split_Tech!T358="",0,COMBDG_Split_Tech!T358),IF(COMBDG_Split_Tech!T358=1,1,IF(COMBDG_Split_Tech!T358="",0,IFERROR((COMBDG_Split_Tech!T358*(SUMIFS('AGG Activity_16'!J:J,'AGG Activity_16'!$A:$A,$B358)+SUMIFS('AGG Activity_EX'!J:J,'AGG Activity_EX'!$A:$A,$B358))-SUMIFS(Activity_EX!J:J,Activity_EX!$A:$A,$A358))/(SUMIFS('AGG Activity_16'!J:J,'AGG Activity_16'!$A:$A,$B358)),1)))))</f>
        <v>0</v>
      </c>
      <c r="U358" s="7">
        <f>IF(AND(U$1=2017,OR(O358="WH",O358="SH")),IF(COMBDG_Split_Tech!U358="",0,COMBDG_Split_Tech!U358),IF(U$1=2016,IF(COMBDG_Split_Tech!U358="",0,COMBDG_Split_Tech!U358),IF(COMBDG_Split_Tech!U358=1,1,IF(COMBDG_Split_Tech!U358="",0,IFERROR((COMBDG_Split_Tech!U358*(SUMIFS('AGG Activity_16'!K:K,'AGG Activity_16'!$A:$A,$B358)+SUMIFS('AGG Activity_EX'!K:K,'AGG Activity_EX'!$A:$A,$B358))-SUMIFS(Activity_EX!K:K,Activity_EX!$A:$A,$A358))/(SUMIFS('AGG Activity_16'!K:K,'AGG Activity_16'!$A:$A,$B358)),1)))))</f>
        <v>0</v>
      </c>
    </row>
    <row r="359" spans="1:21" x14ac:dyDescent="0.25">
      <c r="A359" t="str">
        <f>COMBDG_Split_Tech!A359</f>
        <v>COMBDGOFFOldWH______STDLFO</v>
      </c>
      <c r="B359" t="str">
        <f>COMBDG_Split_Tech!B359</f>
        <v>COMBDGOFFOldWH</v>
      </c>
      <c r="C359" t="str">
        <f>COMBDG_Split_Tech!C359</f>
        <v>COM</v>
      </c>
      <c r="D359" t="str">
        <f>COMBDG_Split_Tech!D359</f>
        <v>BDG</v>
      </c>
      <c r="E359" t="str">
        <f>COMBDG_Split_Tech!E359</f>
        <v>OFF</v>
      </c>
      <c r="F359" t="str">
        <f>COMBDG_Split_Tech!F359</f>
        <v>Old</v>
      </c>
      <c r="G359" t="str">
        <f>COMBDG_Split_Tech!G359</f>
        <v>WH</v>
      </c>
      <c r="H359" t="str">
        <f>COMBDG_Split_Tech!H359</f>
        <v>___</v>
      </c>
      <c r="I359" t="str">
        <f>COMBDG_Split_Tech!I359</f>
        <v>___</v>
      </c>
      <c r="J359" t="str">
        <f>COMBDG_Split_Tech!J359</f>
        <v>STD</v>
      </c>
      <c r="K359" t="str">
        <f>COMBDG_Split_Tech!K359</f>
        <v>LFO</v>
      </c>
      <c r="L359" s="7">
        <f>IF(AND(L$1=2017,OR(F359="WH",F359="SH")),IF(COMBDG_Split_Tech!L359="",0,COMBDG_Split_Tech!L359),IF(L$1=2016,IF(COMBDG_Split_Tech!L359="",0,COMBDG_Split_Tech!L359),IF(COMBDG_Split_Tech!L359=1,1,IF(COMBDG_Split_Tech!L359="",0,IFERROR((COMBDG_Split_Tech!L359*(SUMIFS('AGG Activity_16'!B:B,'AGG Activity_16'!$A:$A,$B359)+SUMIFS('AGG Activity_EX'!B:B,'AGG Activity_EX'!$A:$A,$B359))-SUMIFS(Activity_EX!B:B,Activity_EX!$A:$A,$A359))/(SUMIFS('AGG Activity_16'!B:B,'AGG Activity_16'!$A:$A,$B359)),1)))))</f>
        <v>3.0775879211561476E-2</v>
      </c>
      <c r="M359" s="7">
        <f>IF(AND(M$1=2017,OR(G359="WH",G359="SH")),IF(COMBDG_Split_Tech!M359="",0,COMBDG_Split_Tech!M359),IF(M$1=2016,IF(COMBDG_Split_Tech!M359="",0,COMBDG_Split_Tech!M359),IF(COMBDG_Split_Tech!M359=1,1,IF(COMBDG_Split_Tech!M359="",0,IFERROR((COMBDG_Split_Tech!M359*(SUMIFS('AGG Activity_16'!C:C,'AGG Activity_16'!$A:$A,$B359)+SUMIFS('AGG Activity_EX'!C:C,'AGG Activity_EX'!$A:$A,$B359))-SUMIFS(Activity_EX!C:C,Activity_EX!$A:$A,$A359))/(SUMIFS('AGG Activity_16'!C:C,'AGG Activity_16'!$A:$A,$B359)),1)))))</f>
        <v>3.0775879211561476E-2</v>
      </c>
      <c r="N359" s="7">
        <f>IF(AND(N$1=2017,OR(H359="WH",H359="SH")),IF(COMBDG_Split_Tech!N359="",0,COMBDG_Split_Tech!N359),IF(N$1=2016,IF(COMBDG_Split_Tech!N359="",0,COMBDG_Split_Tech!N359),IF(COMBDG_Split_Tech!N359=1,1,IF(COMBDG_Split_Tech!N359="",0,IFERROR((COMBDG_Split_Tech!N359*(SUMIFS('AGG Activity_16'!D:D,'AGG Activity_16'!$A:$A,$B359)+SUMIFS('AGG Activity_EX'!D:D,'AGG Activity_EX'!$A:$A,$B359))-SUMIFS(Activity_EX!D:D,Activity_EX!$A:$A,$A359))/(SUMIFS('AGG Activity_16'!D:D,'AGG Activity_16'!$A:$A,$B359)),1)))))</f>
        <v>3.1934166323017578E-2</v>
      </c>
      <c r="O359" s="7">
        <f>IF(AND(O$1=2017,OR(I359="WH",I359="SH")),IF(COMBDG_Split_Tech!O359="",0,COMBDG_Split_Tech!O359),IF(O$1=2016,IF(COMBDG_Split_Tech!O359="",0,COMBDG_Split_Tech!O359),IF(COMBDG_Split_Tech!O359=1,1,IF(COMBDG_Split_Tech!O359="",0,IFERROR((COMBDG_Split_Tech!O359*(SUMIFS('AGG Activity_16'!E:E,'AGG Activity_16'!$A:$A,$B359)+SUMIFS('AGG Activity_EX'!E:E,'AGG Activity_EX'!$A:$A,$B359))-SUMIFS(Activity_EX!E:E,Activity_EX!$A:$A,$A359))/(SUMIFS('AGG Activity_16'!E:E,'AGG Activity_16'!$A:$A,$B359)),1)))))</f>
        <v>3.1916740993765139E-2</v>
      </c>
      <c r="P359" s="7">
        <f>IF(AND(P$1=2017,OR(J359="WH",J359="SH")),IF(COMBDG_Split_Tech!P359="",0,COMBDG_Split_Tech!P359),IF(P$1=2016,IF(COMBDG_Split_Tech!P359="",0,COMBDG_Split_Tech!P359),IF(COMBDG_Split_Tech!P359=1,1,IF(COMBDG_Split_Tech!P359="",0,IFERROR((COMBDG_Split_Tech!P359*(SUMIFS('AGG Activity_16'!F:F,'AGG Activity_16'!$A:$A,$B359)+SUMIFS('AGG Activity_EX'!F:F,'AGG Activity_EX'!$A:$A,$B359))-SUMIFS(Activity_EX!F:F,Activity_EX!$A:$A,$A359))/(SUMIFS('AGG Activity_16'!F:F,'AGG Activity_16'!$A:$A,$B359)),1)))))</f>
        <v>3.1898647649011326E-2</v>
      </c>
      <c r="Q359" s="7">
        <f>IF(AND(Q$1=2017,OR(K359="WH",K359="SH")),IF(COMBDG_Split_Tech!Q359="",0,COMBDG_Split_Tech!Q359),IF(Q$1=2016,IF(COMBDG_Split_Tech!Q359="",0,COMBDG_Split_Tech!Q359),IF(COMBDG_Split_Tech!Q359=1,1,IF(COMBDG_Split_Tech!Q359="",0,IFERROR((COMBDG_Split_Tech!Q359*(SUMIFS('AGG Activity_16'!G:G,'AGG Activity_16'!$A:$A,$B359)+SUMIFS('AGG Activity_EX'!G:G,'AGG Activity_EX'!$A:$A,$B359))-SUMIFS(Activity_EX!G:G,Activity_EX!$A:$A,$A359))/(SUMIFS('AGG Activity_16'!G:G,'AGG Activity_16'!$A:$A,$B359)),1)))))</f>
        <v>3.1882155575623169E-2</v>
      </c>
      <c r="R359" s="7">
        <f>IF(AND(R$1=2017,OR(L359="WH",L359="SH")),IF(COMBDG_Split_Tech!R359="",0,COMBDG_Split_Tech!R359),IF(R$1=2016,IF(COMBDG_Split_Tech!R359="",0,COMBDG_Split_Tech!R359),IF(COMBDG_Split_Tech!R359=1,1,IF(COMBDG_Split_Tech!R359="",0,IFERROR((COMBDG_Split_Tech!R359*(SUMIFS('AGG Activity_16'!H:H,'AGG Activity_16'!$A:$A,$B359)+SUMIFS('AGG Activity_EX'!H:H,'AGG Activity_EX'!$A:$A,$B359))-SUMIFS(Activity_EX!H:H,Activity_EX!$A:$A,$A359))/(SUMIFS('AGG Activity_16'!H:H,'AGG Activity_16'!$A:$A,$B359)),1)))))</f>
        <v>3.0262380928297996E-2</v>
      </c>
      <c r="S359" s="7">
        <f>IF(AND(S$1=2017,OR(M359="WH",M359="SH")),IF(COMBDG_Split_Tech!S359="",0,COMBDG_Split_Tech!S359),IF(S$1=2016,IF(COMBDG_Split_Tech!S359="",0,COMBDG_Split_Tech!S359),IF(COMBDG_Split_Tech!S359=1,1,IF(COMBDG_Split_Tech!S359="",0,IFERROR((COMBDG_Split_Tech!S359*(SUMIFS('AGG Activity_16'!I:I,'AGG Activity_16'!$A:$A,$B359)+SUMIFS('AGG Activity_EX'!I:I,'AGG Activity_EX'!$A:$A,$B359))-SUMIFS(Activity_EX!I:I,Activity_EX!$A:$A,$A359))/(SUMIFS('AGG Activity_16'!I:I,'AGG Activity_16'!$A:$A,$B359)),1)))))</f>
        <v>0</v>
      </c>
      <c r="T359" s="7">
        <f>IF(AND(T$1=2017,OR(N359="WH",N359="SH")),IF(COMBDG_Split_Tech!T359="",0,COMBDG_Split_Tech!T359),IF(T$1=2016,IF(COMBDG_Split_Tech!T359="",0,COMBDG_Split_Tech!T359),IF(COMBDG_Split_Tech!T359=1,1,IF(COMBDG_Split_Tech!T359="",0,IFERROR((COMBDG_Split_Tech!T359*(SUMIFS('AGG Activity_16'!J:J,'AGG Activity_16'!$A:$A,$B359)+SUMIFS('AGG Activity_EX'!J:J,'AGG Activity_EX'!$A:$A,$B359))-SUMIFS(Activity_EX!J:J,Activity_EX!$A:$A,$A359))/(SUMIFS('AGG Activity_16'!J:J,'AGG Activity_16'!$A:$A,$B359)),1)))))</f>
        <v>0</v>
      </c>
      <c r="U359" s="7">
        <f>IF(AND(U$1=2017,OR(O359="WH",O359="SH")),IF(COMBDG_Split_Tech!U359="",0,COMBDG_Split_Tech!U359),IF(U$1=2016,IF(COMBDG_Split_Tech!U359="",0,COMBDG_Split_Tech!U359),IF(COMBDG_Split_Tech!U359=1,1,IF(COMBDG_Split_Tech!U359="",0,IFERROR((COMBDG_Split_Tech!U359*(SUMIFS('AGG Activity_16'!K:K,'AGG Activity_16'!$A:$A,$B359)+SUMIFS('AGG Activity_EX'!K:K,'AGG Activity_EX'!$A:$A,$B359))-SUMIFS(Activity_EX!K:K,Activity_EX!$A:$A,$A359))/(SUMIFS('AGG Activity_16'!K:K,'AGG Activity_16'!$A:$A,$B359)),1)))))</f>
        <v>0</v>
      </c>
    </row>
    <row r="360" spans="1:21" x14ac:dyDescent="0.25">
      <c r="A360" t="str">
        <f>COMBDG_Split_Tech!A360</f>
        <v>COMBDGOFFOldWH______STDNGA</v>
      </c>
      <c r="B360" t="str">
        <f>COMBDG_Split_Tech!B360</f>
        <v>COMBDGOFFOldWH</v>
      </c>
      <c r="C360" t="str">
        <f>COMBDG_Split_Tech!C360</f>
        <v>COM</v>
      </c>
      <c r="D360" t="str">
        <f>COMBDG_Split_Tech!D360</f>
        <v>BDG</v>
      </c>
      <c r="E360" t="str">
        <f>COMBDG_Split_Tech!E360</f>
        <v>OFF</v>
      </c>
      <c r="F360" t="str">
        <f>COMBDG_Split_Tech!F360</f>
        <v>Old</v>
      </c>
      <c r="G360" t="str">
        <f>COMBDG_Split_Tech!G360</f>
        <v>WH</v>
      </c>
      <c r="H360" t="str">
        <f>COMBDG_Split_Tech!H360</f>
        <v>___</v>
      </c>
      <c r="I360" t="str">
        <f>COMBDG_Split_Tech!I360</f>
        <v>___</v>
      </c>
      <c r="J360" t="str">
        <f>COMBDG_Split_Tech!J360</f>
        <v>STD</v>
      </c>
      <c r="K360" t="str">
        <f>COMBDG_Split_Tech!K360</f>
        <v>NGA</v>
      </c>
      <c r="L360" s="7">
        <f>IF(AND(L$1=2017,OR(F360="WH",F360="SH")),IF(COMBDG_Split_Tech!L360="",0,COMBDG_Split_Tech!L360),IF(L$1=2016,IF(COMBDG_Split_Tech!L360="",0,COMBDG_Split_Tech!L360),IF(COMBDG_Split_Tech!L360=1,1,IF(COMBDG_Split_Tech!L360="",0,IFERROR((COMBDG_Split_Tech!L360*(SUMIFS('AGG Activity_16'!B:B,'AGG Activity_16'!$A:$A,$B360)+SUMIFS('AGG Activity_EX'!B:B,'AGG Activity_EX'!$A:$A,$B360))-SUMIFS(Activity_EX!B:B,Activity_EX!$A:$A,$A360))/(SUMIFS('AGG Activity_16'!B:B,'AGG Activity_16'!$A:$A,$B360)),1)))))</f>
        <v>0.82013753017948154</v>
      </c>
      <c r="M360" s="7">
        <f>IF(AND(M$1=2017,OR(G360="WH",G360="SH")),IF(COMBDG_Split_Tech!M360="",0,COMBDG_Split_Tech!M360),IF(M$1=2016,IF(COMBDG_Split_Tech!M360="",0,COMBDG_Split_Tech!M360),IF(COMBDG_Split_Tech!M360=1,1,IF(COMBDG_Split_Tech!M360="",0,IFERROR((COMBDG_Split_Tech!M360*(SUMIFS('AGG Activity_16'!C:C,'AGG Activity_16'!$A:$A,$B360)+SUMIFS('AGG Activity_EX'!C:C,'AGG Activity_EX'!$A:$A,$B360))-SUMIFS(Activity_EX!C:C,Activity_EX!$A:$A,$A360))/(SUMIFS('AGG Activity_16'!C:C,'AGG Activity_16'!$A:$A,$B360)),1)))))</f>
        <v>0.82013753017948154</v>
      </c>
      <c r="N360" s="7">
        <f>IF(AND(N$1=2017,OR(H360="WH",H360="SH")),IF(COMBDG_Split_Tech!N360="",0,COMBDG_Split_Tech!N360),IF(N$1=2016,IF(COMBDG_Split_Tech!N360="",0,COMBDG_Split_Tech!N360),IF(COMBDG_Split_Tech!N360=1,1,IF(COMBDG_Split_Tech!N360="",0,IFERROR((COMBDG_Split_Tech!N360*(SUMIFS('AGG Activity_16'!D:D,'AGG Activity_16'!$A:$A,$B360)+SUMIFS('AGG Activity_EX'!D:D,'AGG Activity_EX'!$A:$A,$B360))-SUMIFS(Activity_EX!D:D,Activity_EX!$A:$A,$A360))/(SUMIFS('AGG Activity_16'!D:D,'AGG Activity_16'!$A:$A,$B360)),1)))))</f>
        <v>0.85080560448852227</v>
      </c>
      <c r="O360" s="7">
        <f>IF(AND(O$1=2017,OR(I360="WH",I360="SH")),IF(COMBDG_Split_Tech!O360="",0,COMBDG_Split_Tech!O360),IF(O$1=2016,IF(COMBDG_Split_Tech!O360="",0,COMBDG_Split_Tech!O360),IF(COMBDG_Split_Tech!O360=1,1,IF(COMBDG_Split_Tech!O360="",0,IFERROR((COMBDG_Split_Tech!O360*(SUMIFS('AGG Activity_16'!E:E,'AGG Activity_16'!$A:$A,$B360)+SUMIFS('AGG Activity_EX'!E:E,'AGG Activity_EX'!$A:$A,$B360))-SUMIFS(Activity_EX!E:E,Activity_EX!$A:$A,$A360))/(SUMIFS('AGG Activity_16'!E:E,'AGG Activity_16'!$A:$A,$B360)),1)))))</f>
        <v>0.85026253485023873</v>
      </c>
      <c r="P360" s="7">
        <f>IF(AND(P$1=2017,OR(J360="WH",J360="SH")),IF(COMBDG_Split_Tech!P360="",0,COMBDG_Split_Tech!P360),IF(P$1=2016,IF(COMBDG_Split_Tech!P360="",0,COMBDG_Split_Tech!P360),IF(COMBDG_Split_Tech!P360=1,1,IF(COMBDG_Split_Tech!P360="",0,IFERROR((COMBDG_Split_Tech!P360*(SUMIFS('AGG Activity_16'!F:F,'AGG Activity_16'!$A:$A,$B360)+SUMIFS('AGG Activity_EX'!F:F,'AGG Activity_EX'!$A:$A,$B360))-SUMIFS(Activity_EX!F:F,Activity_EX!$A:$A,$A360))/(SUMIFS('AGG Activity_16'!F:F,'AGG Activity_16'!$A:$A,$B360)),1)))))</f>
        <v>0.84974289564946315</v>
      </c>
      <c r="Q360" s="7">
        <f>IF(AND(Q$1=2017,OR(K360="WH",K360="SH")),IF(COMBDG_Split_Tech!Q360="",0,COMBDG_Split_Tech!Q360),IF(Q$1=2016,IF(COMBDG_Split_Tech!Q360="",0,COMBDG_Split_Tech!Q360),IF(COMBDG_Split_Tech!Q360=1,1,IF(COMBDG_Split_Tech!Q360="",0,IFERROR((COMBDG_Split_Tech!Q360*(SUMIFS('AGG Activity_16'!G:G,'AGG Activity_16'!$A:$A,$B360)+SUMIFS('AGG Activity_EX'!G:G,'AGG Activity_EX'!$A:$A,$B360))-SUMIFS(Activity_EX!G:G,Activity_EX!$A:$A,$A360))/(SUMIFS('AGG Activity_16'!G:G,'AGG Activity_16'!$A:$A,$B360)),1)))))</f>
        <v>0.84923690305019772</v>
      </c>
      <c r="R360" s="7">
        <f>IF(AND(R$1=2017,OR(L360="WH",L360="SH")),IF(COMBDG_Split_Tech!R360="",0,COMBDG_Split_Tech!R360),IF(R$1=2016,IF(COMBDG_Split_Tech!R360="",0,COMBDG_Split_Tech!R360),IF(COMBDG_Split_Tech!R360=1,1,IF(COMBDG_Split_Tech!R360="",0,IFERROR((COMBDG_Split_Tech!R360*(SUMIFS('AGG Activity_16'!H:H,'AGG Activity_16'!$A:$A,$B360)+SUMIFS('AGG Activity_EX'!H:H,'AGG Activity_EX'!$A:$A,$B360))-SUMIFS(Activity_EX!H:H,Activity_EX!$A:$A,$A360))/(SUMIFS('AGG Activity_16'!H:H,'AGG Activity_16'!$A:$A,$B360)),1)))))</f>
        <v>0.80643331362118542</v>
      </c>
      <c r="S360" s="7">
        <f>IF(AND(S$1=2017,OR(M360="WH",M360="SH")),IF(COMBDG_Split_Tech!S360="",0,COMBDG_Split_Tech!S360),IF(S$1=2016,IF(COMBDG_Split_Tech!S360="",0,COMBDG_Split_Tech!S360),IF(COMBDG_Split_Tech!S360=1,1,IF(COMBDG_Split_Tech!S360="",0,IFERROR((COMBDG_Split_Tech!S360*(SUMIFS('AGG Activity_16'!I:I,'AGG Activity_16'!$A:$A,$B360)+SUMIFS('AGG Activity_EX'!I:I,'AGG Activity_EX'!$A:$A,$B360))-SUMIFS(Activity_EX!I:I,Activity_EX!$A:$A,$A360))/(SUMIFS('AGG Activity_16'!I:I,'AGG Activity_16'!$A:$A,$B360)),1)))))</f>
        <v>0</v>
      </c>
      <c r="T360" s="7">
        <f>IF(AND(T$1=2017,OR(N360="WH",N360="SH")),IF(COMBDG_Split_Tech!T360="",0,COMBDG_Split_Tech!T360),IF(T$1=2016,IF(COMBDG_Split_Tech!T360="",0,COMBDG_Split_Tech!T360),IF(COMBDG_Split_Tech!T360=1,1,IF(COMBDG_Split_Tech!T360="",0,IFERROR((COMBDG_Split_Tech!T360*(SUMIFS('AGG Activity_16'!J:J,'AGG Activity_16'!$A:$A,$B360)+SUMIFS('AGG Activity_EX'!J:J,'AGG Activity_EX'!$A:$A,$B360))-SUMIFS(Activity_EX!J:J,Activity_EX!$A:$A,$A360))/(SUMIFS('AGG Activity_16'!J:J,'AGG Activity_16'!$A:$A,$B360)),1)))))</f>
        <v>0</v>
      </c>
      <c r="U360" s="7">
        <f>IF(AND(U$1=2017,OR(O360="WH",O360="SH")),IF(COMBDG_Split_Tech!U360="",0,COMBDG_Split_Tech!U360),IF(U$1=2016,IF(COMBDG_Split_Tech!U360="",0,COMBDG_Split_Tech!U360),IF(COMBDG_Split_Tech!U360=1,1,IF(COMBDG_Split_Tech!U360="",0,IFERROR((COMBDG_Split_Tech!U360*(SUMIFS('AGG Activity_16'!K:K,'AGG Activity_16'!$A:$A,$B360)+SUMIFS('AGG Activity_EX'!K:K,'AGG Activity_EX'!$A:$A,$B360))-SUMIFS(Activity_EX!K:K,Activity_EX!$A:$A,$A360))/(SUMIFS('AGG Activity_16'!K:K,'AGG Activity_16'!$A:$A,$B360)),1)))))</f>
        <v>0</v>
      </c>
    </row>
    <row r="361" spans="1:21" x14ac:dyDescent="0.25">
      <c r="A361" t="str">
        <f>COMBDG_Split_Tech!A361</f>
        <v>COMBDGOFFOldWH______STDPRO</v>
      </c>
      <c r="B361" t="str">
        <f>COMBDG_Split_Tech!B361</f>
        <v>COMBDGOFFOldWH</v>
      </c>
      <c r="C361" t="str">
        <f>COMBDG_Split_Tech!C361</f>
        <v>COM</v>
      </c>
      <c r="D361" t="str">
        <f>COMBDG_Split_Tech!D361</f>
        <v>BDG</v>
      </c>
      <c r="E361" t="str">
        <f>COMBDG_Split_Tech!E361</f>
        <v>OFF</v>
      </c>
      <c r="F361" t="str">
        <f>COMBDG_Split_Tech!F361</f>
        <v>Old</v>
      </c>
      <c r="G361" t="str">
        <f>COMBDG_Split_Tech!G361</f>
        <v>WH</v>
      </c>
      <c r="H361" t="str">
        <f>COMBDG_Split_Tech!H361</f>
        <v>___</v>
      </c>
      <c r="I361" t="str">
        <f>COMBDG_Split_Tech!I361</f>
        <v>___</v>
      </c>
      <c r="J361" t="str">
        <f>COMBDG_Split_Tech!J361</f>
        <v>STD</v>
      </c>
      <c r="K361" t="str">
        <f>COMBDG_Split_Tech!K361</f>
        <v>PRO</v>
      </c>
      <c r="L361" s="7">
        <f>IF(AND(L$1=2017,OR(F361="WH",F361="SH")),IF(COMBDG_Split_Tech!L361="",0,COMBDG_Split_Tech!L361),IF(L$1=2016,IF(COMBDG_Split_Tech!L361="",0,COMBDG_Split_Tech!L361),IF(COMBDG_Split_Tech!L361=1,1,IF(COMBDG_Split_Tech!L361="",0,IFERROR((COMBDG_Split_Tech!L361*(SUMIFS('AGG Activity_16'!B:B,'AGG Activity_16'!$A:$A,$B361)+SUMIFS('AGG Activity_EX'!B:B,'AGG Activity_EX'!$A:$A,$B361))-SUMIFS(Activity_EX!B:B,Activity_EX!$A:$A,$A361))/(SUMIFS('AGG Activity_16'!B:B,'AGG Activity_16'!$A:$A,$B361)),1)))))</f>
        <v>1.1076716149351065E-2</v>
      </c>
      <c r="M361" s="7">
        <f>IF(AND(M$1=2017,OR(G361="WH",G361="SH")),IF(COMBDG_Split_Tech!M361="",0,COMBDG_Split_Tech!M361),IF(M$1=2016,IF(COMBDG_Split_Tech!M361="",0,COMBDG_Split_Tech!M361),IF(COMBDG_Split_Tech!M361=1,1,IF(COMBDG_Split_Tech!M361="",0,IFERROR((COMBDG_Split_Tech!M361*(SUMIFS('AGG Activity_16'!C:C,'AGG Activity_16'!$A:$A,$B361)+SUMIFS('AGG Activity_EX'!C:C,'AGG Activity_EX'!$A:$A,$B361))-SUMIFS(Activity_EX!C:C,Activity_EX!$A:$A,$A361))/(SUMIFS('AGG Activity_16'!C:C,'AGG Activity_16'!$A:$A,$B361)),1)))))</f>
        <v>1.1076716149351065E-2</v>
      </c>
      <c r="N361" s="7">
        <f>IF(AND(N$1=2017,OR(H361="WH",H361="SH")),IF(COMBDG_Split_Tech!N361="",0,COMBDG_Split_Tech!N361),IF(N$1=2016,IF(COMBDG_Split_Tech!N361="",0,COMBDG_Split_Tech!N361),IF(COMBDG_Split_Tech!N361=1,1,IF(COMBDG_Split_Tech!N361="",0,IFERROR((COMBDG_Split_Tech!N361*(SUMIFS('AGG Activity_16'!D:D,'AGG Activity_16'!$A:$A,$B361)+SUMIFS('AGG Activity_EX'!D:D,'AGG Activity_EX'!$A:$A,$B361))-SUMIFS(Activity_EX!D:D,Activity_EX!$A:$A,$A361))/(SUMIFS('AGG Activity_16'!D:D,'AGG Activity_16'!$A:$A,$B361)),1)))))</f>
        <v>1.1498550974251077E-2</v>
      </c>
      <c r="O361" s="7">
        <f>IF(AND(O$1=2017,OR(I361="WH",I361="SH")),IF(COMBDG_Split_Tech!O361="",0,COMBDG_Split_Tech!O361),IF(O$1=2016,IF(COMBDG_Split_Tech!O361="",0,COMBDG_Split_Tech!O361),IF(COMBDG_Split_Tech!O361=1,1,IF(COMBDG_Split_Tech!O361="",0,IFERROR((COMBDG_Split_Tech!O361*(SUMIFS('AGG Activity_16'!E:E,'AGG Activity_16'!$A:$A,$B361)+SUMIFS('AGG Activity_EX'!E:E,'AGG Activity_EX'!$A:$A,$B361))-SUMIFS(Activity_EX!E:E,Activity_EX!$A:$A,$A361))/(SUMIFS('AGG Activity_16'!E:E,'AGG Activity_16'!$A:$A,$B361)),1)))))</f>
        <v>1.1494178055011949E-2</v>
      </c>
      <c r="P361" s="7">
        <f>IF(AND(P$1=2017,OR(J361="WH",J361="SH")),IF(COMBDG_Split_Tech!P361="",0,COMBDG_Split_Tech!P361),IF(P$1=2016,IF(COMBDG_Split_Tech!P361="",0,COMBDG_Split_Tech!P361),IF(COMBDG_Split_Tech!P361=1,1,IF(COMBDG_Split_Tech!P361="",0,IFERROR((COMBDG_Split_Tech!P361*(SUMIFS('AGG Activity_16'!F:F,'AGG Activity_16'!$A:$A,$B361)+SUMIFS('AGG Activity_EX'!F:F,'AGG Activity_EX'!$A:$A,$B361))-SUMIFS(Activity_EX!F:F,Activity_EX!$A:$A,$A361))/(SUMIFS('AGG Activity_16'!F:F,'AGG Activity_16'!$A:$A,$B361)),1)))))</f>
        <v>1.1488535093108997E-2</v>
      </c>
      <c r="Q361" s="7">
        <f>IF(AND(Q$1=2017,OR(K361="WH",K361="SH")),IF(COMBDG_Split_Tech!Q361="",0,COMBDG_Split_Tech!Q361),IF(Q$1=2016,IF(COMBDG_Split_Tech!Q361="",0,COMBDG_Split_Tech!Q361),IF(COMBDG_Split_Tech!Q361=1,1,IF(COMBDG_Split_Tech!Q361="",0,IFERROR((COMBDG_Split_Tech!Q361*(SUMIFS('AGG Activity_16'!G:G,'AGG Activity_16'!$A:$A,$B361)+SUMIFS('AGG Activity_EX'!G:G,'AGG Activity_EX'!$A:$A,$B361))-SUMIFS(Activity_EX!G:G,Activity_EX!$A:$A,$A361))/(SUMIFS('AGG Activity_16'!G:G,'AGG Activity_16'!$A:$A,$B361)),1)))))</f>
        <v>1.1484162606532051E-2</v>
      </c>
      <c r="R361" s="7">
        <f>IF(AND(R$1=2017,OR(L361="WH",L361="SH")),IF(COMBDG_Split_Tech!R361="",0,COMBDG_Split_Tech!R361),IF(R$1=2016,IF(COMBDG_Split_Tech!R361="",0,COMBDG_Split_Tech!R361),IF(COMBDG_Split_Tech!R361=1,1,IF(COMBDG_Split_Tech!R361="",0,IFERROR((COMBDG_Split_Tech!R361*(SUMIFS('AGG Activity_16'!H:H,'AGG Activity_16'!$A:$A,$B361)+SUMIFS('AGG Activity_EX'!H:H,'AGG Activity_EX'!$A:$A,$B361))-SUMIFS(Activity_EX!H:H,Activity_EX!$A:$A,$A361))/(SUMIFS('AGG Activity_16'!H:H,'AGG Activity_16'!$A:$A,$B361)),1)))))</f>
        <v>1.0892341467392052E-2</v>
      </c>
      <c r="S361" s="7">
        <f>IF(AND(S$1=2017,OR(M361="WH",M361="SH")),IF(COMBDG_Split_Tech!S361="",0,COMBDG_Split_Tech!S361),IF(S$1=2016,IF(COMBDG_Split_Tech!S361="",0,COMBDG_Split_Tech!S361),IF(COMBDG_Split_Tech!S361=1,1,IF(COMBDG_Split_Tech!S361="",0,IFERROR((COMBDG_Split_Tech!S361*(SUMIFS('AGG Activity_16'!I:I,'AGG Activity_16'!$A:$A,$B361)+SUMIFS('AGG Activity_EX'!I:I,'AGG Activity_EX'!$A:$A,$B361))-SUMIFS(Activity_EX!I:I,Activity_EX!$A:$A,$A361))/(SUMIFS('AGG Activity_16'!I:I,'AGG Activity_16'!$A:$A,$B361)),1)))))</f>
        <v>0</v>
      </c>
      <c r="T361" s="7">
        <f>IF(AND(T$1=2017,OR(N361="WH",N361="SH")),IF(COMBDG_Split_Tech!T361="",0,COMBDG_Split_Tech!T361),IF(T$1=2016,IF(COMBDG_Split_Tech!T361="",0,COMBDG_Split_Tech!T361),IF(COMBDG_Split_Tech!T361=1,1,IF(COMBDG_Split_Tech!T361="",0,IFERROR((COMBDG_Split_Tech!T361*(SUMIFS('AGG Activity_16'!J:J,'AGG Activity_16'!$A:$A,$B361)+SUMIFS('AGG Activity_EX'!J:J,'AGG Activity_EX'!$A:$A,$B361))-SUMIFS(Activity_EX!J:J,Activity_EX!$A:$A,$A361))/(SUMIFS('AGG Activity_16'!J:J,'AGG Activity_16'!$A:$A,$B361)),1)))))</f>
        <v>0</v>
      </c>
      <c r="U361" s="7">
        <f>IF(AND(U$1=2017,OR(O361="WH",O361="SH")),IF(COMBDG_Split_Tech!U361="",0,COMBDG_Split_Tech!U361),IF(U$1=2016,IF(COMBDG_Split_Tech!U361="",0,COMBDG_Split_Tech!U361),IF(COMBDG_Split_Tech!U361=1,1,IF(COMBDG_Split_Tech!U361="",0,IFERROR((COMBDG_Split_Tech!U361*(SUMIFS('AGG Activity_16'!K:K,'AGG Activity_16'!$A:$A,$B361)+SUMIFS('AGG Activity_EX'!K:K,'AGG Activity_EX'!$A:$A,$B361))-SUMIFS(Activity_EX!K:K,Activity_EX!$A:$A,$A361))/(SUMIFS('AGG Activity_16'!K:K,'AGG Activity_16'!$A:$A,$B361)),1)))))</f>
        <v>0</v>
      </c>
    </row>
    <row r="362" spans="1:21" x14ac:dyDescent="0.25">
      <c r="A362" t="str">
        <f>COMBDG_Split_Tech!A362</f>
        <v>COMBDGOTSNewAE______STDELC</v>
      </c>
      <c r="B362" t="str">
        <f>COMBDG_Split_Tech!B362</f>
        <v>COMBDGOTSNewAE</v>
      </c>
      <c r="C362" t="str">
        <f>COMBDG_Split_Tech!C362</f>
        <v>COM</v>
      </c>
      <c r="D362" t="str">
        <f>COMBDG_Split_Tech!D362</f>
        <v>BDG</v>
      </c>
      <c r="E362" t="str">
        <f>COMBDG_Split_Tech!E362</f>
        <v>OTS</v>
      </c>
      <c r="F362" t="str">
        <f>COMBDG_Split_Tech!F362</f>
        <v>New</v>
      </c>
      <c r="G362" t="str">
        <f>COMBDG_Split_Tech!G362</f>
        <v>AE</v>
      </c>
      <c r="H362" t="str">
        <f>COMBDG_Split_Tech!H362</f>
        <v>___</v>
      </c>
      <c r="I362" t="str">
        <f>COMBDG_Split_Tech!I362</f>
        <v>___</v>
      </c>
      <c r="J362" t="str">
        <f>COMBDG_Split_Tech!J362</f>
        <v>STD</v>
      </c>
      <c r="K362" t="str">
        <f>COMBDG_Split_Tech!K362</f>
        <v>ELC</v>
      </c>
      <c r="L362" s="7">
        <f>IF(AND(L$1=2017,OR(F362="WH",F362="SH")),IF(COMBDG_Split_Tech!L362="",0,COMBDG_Split_Tech!L362),IF(L$1=2016,IF(COMBDG_Split_Tech!L362="",0,COMBDG_Split_Tech!L362),IF(COMBDG_Split_Tech!L362=1,1,IF(COMBDG_Split_Tech!L362="",0,IFERROR((COMBDG_Split_Tech!L362*(SUMIFS('AGG Activity_16'!B:B,'AGG Activity_16'!$A:$A,$B362)+SUMIFS('AGG Activity_EX'!B:B,'AGG Activity_EX'!$A:$A,$B362))-SUMIFS(Activity_EX!B:B,Activity_EX!$A:$A,$A362))/(SUMIFS('AGG Activity_16'!B:B,'AGG Activity_16'!$A:$A,$B362)),1)))))</f>
        <v>0</v>
      </c>
      <c r="M362" s="7">
        <f>IF(AND(M$1=2017,OR(G362="WH",G362="SH")),IF(COMBDG_Split_Tech!M362="",0,COMBDG_Split_Tech!M362),IF(M$1=2016,IF(COMBDG_Split_Tech!M362="",0,COMBDG_Split_Tech!M362),IF(COMBDG_Split_Tech!M362=1,1,IF(COMBDG_Split_Tech!M362="",0,IFERROR((COMBDG_Split_Tech!M362*(SUMIFS('AGG Activity_16'!C:C,'AGG Activity_16'!$A:$A,$B362)+SUMIFS('AGG Activity_EX'!C:C,'AGG Activity_EX'!$A:$A,$B362))-SUMIFS(Activity_EX!C:C,Activity_EX!$A:$A,$A362))/(SUMIFS('AGG Activity_16'!C:C,'AGG Activity_16'!$A:$A,$B362)),1)))))</f>
        <v>0</v>
      </c>
      <c r="N362" s="7">
        <f>IF(AND(N$1=2017,OR(H362="WH",H362="SH")),IF(COMBDG_Split_Tech!N362="",0,COMBDG_Split_Tech!N362),IF(N$1=2016,IF(COMBDG_Split_Tech!N362="",0,COMBDG_Split_Tech!N362),IF(COMBDG_Split_Tech!N362=1,1,IF(COMBDG_Split_Tech!N362="",0,IFERROR((COMBDG_Split_Tech!N362*(SUMIFS('AGG Activity_16'!D:D,'AGG Activity_16'!$A:$A,$B362)+SUMIFS('AGG Activity_EX'!D:D,'AGG Activity_EX'!$A:$A,$B362))-SUMIFS(Activity_EX!D:D,Activity_EX!$A:$A,$A362))/(SUMIFS('AGG Activity_16'!D:D,'AGG Activity_16'!$A:$A,$B362)),1)))))</f>
        <v>0</v>
      </c>
      <c r="O362" s="7">
        <f>IF(AND(O$1=2017,OR(I362="WH",I362="SH")),IF(COMBDG_Split_Tech!O362="",0,COMBDG_Split_Tech!O362),IF(O$1=2016,IF(COMBDG_Split_Tech!O362="",0,COMBDG_Split_Tech!O362),IF(COMBDG_Split_Tech!O362=1,1,IF(COMBDG_Split_Tech!O362="",0,IFERROR((COMBDG_Split_Tech!O362*(SUMIFS('AGG Activity_16'!E:E,'AGG Activity_16'!$A:$A,$B362)+SUMIFS('AGG Activity_EX'!E:E,'AGG Activity_EX'!$A:$A,$B362))-SUMIFS(Activity_EX!E:E,Activity_EX!$A:$A,$A362))/(SUMIFS('AGG Activity_16'!E:E,'AGG Activity_16'!$A:$A,$B362)),1)))))</f>
        <v>0</v>
      </c>
      <c r="P362" s="7">
        <f>IF(AND(P$1=2017,OR(J362="WH",J362="SH")),IF(COMBDG_Split_Tech!P362="",0,COMBDG_Split_Tech!P362),IF(P$1=2016,IF(COMBDG_Split_Tech!P362="",0,COMBDG_Split_Tech!P362),IF(COMBDG_Split_Tech!P362=1,1,IF(COMBDG_Split_Tech!P362="",0,IFERROR((COMBDG_Split_Tech!P362*(SUMIFS('AGG Activity_16'!F:F,'AGG Activity_16'!$A:$A,$B362)+SUMIFS('AGG Activity_EX'!F:F,'AGG Activity_EX'!$A:$A,$B362))-SUMIFS(Activity_EX!F:F,Activity_EX!$A:$A,$A362))/(SUMIFS('AGG Activity_16'!F:F,'AGG Activity_16'!$A:$A,$B362)),1)))))</f>
        <v>0</v>
      </c>
      <c r="Q362" s="7">
        <f>IF(AND(Q$1=2017,OR(K362="WH",K362="SH")),IF(COMBDG_Split_Tech!Q362="",0,COMBDG_Split_Tech!Q362),IF(Q$1=2016,IF(COMBDG_Split_Tech!Q362="",0,COMBDG_Split_Tech!Q362),IF(COMBDG_Split_Tech!Q362=1,1,IF(COMBDG_Split_Tech!Q362="",0,IFERROR((COMBDG_Split_Tech!Q362*(SUMIFS('AGG Activity_16'!G:G,'AGG Activity_16'!$A:$A,$B362)+SUMIFS('AGG Activity_EX'!G:G,'AGG Activity_EX'!$A:$A,$B362))-SUMIFS(Activity_EX!G:G,Activity_EX!$A:$A,$A362))/(SUMIFS('AGG Activity_16'!G:G,'AGG Activity_16'!$A:$A,$B362)),1)))))</f>
        <v>0</v>
      </c>
      <c r="R362" s="7">
        <f>IF(AND(R$1=2017,OR(L362="WH",L362="SH")),IF(COMBDG_Split_Tech!R362="",0,COMBDG_Split_Tech!R362),IF(R$1=2016,IF(COMBDG_Split_Tech!R362="",0,COMBDG_Split_Tech!R362),IF(COMBDG_Split_Tech!R362=1,1,IF(COMBDG_Split_Tech!R362="",0,IFERROR((COMBDG_Split_Tech!R362*(SUMIFS('AGG Activity_16'!H:H,'AGG Activity_16'!$A:$A,$B362)+SUMIFS('AGG Activity_EX'!H:H,'AGG Activity_EX'!$A:$A,$B362))-SUMIFS(Activity_EX!H:H,Activity_EX!$A:$A,$A362))/(SUMIFS('AGG Activity_16'!H:H,'AGG Activity_16'!$A:$A,$B362)),1)))))</f>
        <v>0</v>
      </c>
      <c r="S362" s="7">
        <f>IF(AND(S$1=2017,OR(M362="WH",M362="SH")),IF(COMBDG_Split_Tech!S362="",0,COMBDG_Split_Tech!S362),IF(S$1=2016,IF(COMBDG_Split_Tech!S362="",0,COMBDG_Split_Tech!S362),IF(COMBDG_Split_Tech!S362=1,1,IF(COMBDG_Split_Tech!S362="",0,IFERROR((COMBDG_Split_Tech!S362*(SUMIFS('AGG Activity_16'!I:I,'AGG Activity_16'!$A:$A,$B362)+SUMIFS('AGG Activity_EX'!I:I,'AGG Activity_EX'!$A:$A,$B362))-SUMIFS(Activity_EX!I:I,Activity_EX!$A:$A,$A362))/(SUMIFS('AGG Activity_16'!I:I,'AGG Activity_16'!$A:$A,$B362)),1)))))</f>
        <v>0</v>
      </c>
      <c r="T362" s="7">
        <f>IF(AND(T$1=2017,OR(N362="WH",N362="SH")),IF(COMBDG_Split_Tech!T362="",0,COMBDG_Split_Tech!T362),IF(T$1=2016,IF(COMBDG_Split_Tech!T362="",0,COMBDG_Split_Tech!T362),IF(COMBDG_Split_Tech!T362=1,1,IF(COMBDG_Split_Tech!T362="",0,IFERROR((COMBDG_Split_Tech!T362*(SUMIFS('AGG Activity_16'!J:J,'AGG Activity_16'!$A:$A,$B362)+SUMIFS('AGG Activity_EX'!J:J,'AGG Activity_EX'!$A:$A,$B362))-SUMIFS(Activity_EX!J:J,Activity_EX!$A:$A,$A362))/(SUMIFS('AGG Activity_16'!J:J,'AGG Activity_16'!$A:$A,$B362)),1)))))</f>
        <v>0</v>
      </c>
      <c r="U362" s="7">
        <f>IF(AND(U$1=2017,OR(O362="WH",O362="SH")),IF(COMBDG_Split_Tech!U362="",0,COMBDG_Split_Tech!U362),IF(U$1=2016,IF(COMBDG_Split_Tech!U362="",0,COMBDG_Split_Tech!U362),IF(COMBDG_Split_Tech!U362=1,1,IF(COMBDG_Split_Tech!U362="",0,IFERROR((COMBDG_Split_Tech!U362*(SUMIFS('AGG Activity_16'!K:K,'AGG Activity_16'!$A:$A,$B362)+SUMIFS('AGG Activity_EX'!K:K,'AGG Activity_EX'!$A:$A,$B362))-SUMIFS(Activity_EX!K:K,Activity_EX!$A:$A,$A362))/(SUMIFS('AGG Activity_16'!K:K,'AGG Activity_16'!$A:$A,$B362)),1)))))</f>
        <v>0</v>
      </c>
    </row>
    <row r="363" spans="1:21" x14ac:dyDescent="0.25">
      <c r="A363" t="str">
        <f>COMBDG_Split_Tech!A363</f>
        <v>COMBDGOTSNewAE______STDNGA</v>
      </c>
      <c r="B363" t="str">
        <f>COMBDG_Split_Tech!B363</f>
        <v>COMBDGOTSNewAE</v>
      </c>
      <c r="C363" t="str">
        <f>COMBDG_Split_Tech!C363</f>
        <v>COM</v>
      </c>
      <c r="D363" t="str">
        <f>COMBDG_Split_Tech!D363</f>
        <v>BDG</v>
      </c>
      <c r="E363" t="str">
        <f>COMBDG_Split_Tech!E363</f>
        <v>OTS</v>
      </c>
      <c r="F363" t="str">
        <f>COMBDG_Split_Tech!F363</f>
        <v>New</v>
      </c>
      <c r="G363" t="str">
        <f>COMBDG_Split_Tech!G363</f>
        <v>AE</v>
      </c>
      <c r="H363" t="str">
        <f>COMBDG_Split_Tech!H363</f>
        <v>___</v>
      </c>
      <c r="I363" t="str">
        <f>COMBDG_Split_Tech!I363</f>
        <v>___</v>
      </c>
      <c r="J363" t="str">
        <f>COMBDG_Split_Tech!J363</f>
        <v>STD</v>
      </c>
      <c r="K363" t="str">
        <f>COMBDG_Split_Tech!K363</f>
        <v>NGA</v>
      </c>
      <c r="L363" s="7">
        <f>IF(AND(L$1=2017,OR(F363="WH",F363="SH")),IF(COMBDG_Split_Tech!L363="",0,COMBDG_Split_Tech!L363),IF(L$1=2016,IF(COMBDG_Split_Tech!L363="",0,COMBDG_Split_Tech!L363),IF(COMBDG_Split_Tech!L363=1,1,IF(COMBDG_Split_Tech!L363="",0,IFERROR((COMBDG_Split_Tech!L363*(SUMIFS('AGG Activity_16'!B:B,'AGG Activity_16'!$A:$A,$B363)+SUMIFS('AGG Activity_EX'!B:B,'AGG Activity_EX'!$A:$A,$B363))-SUMIFS(Activity_EX!B:B,Activity_EX!$A:$A,$A363))/(SUMIFS('AGG Activity_16'!B:B,'AGG Activity_16'!$A:$A,$B363)),1)))))</f>
        <v>0</v>
      </c>
      <c r="M363" s="7">
        <f>IF(AND(M$1=2017,OR(G363="WH",G363="SH")),IF(COMBDG_Split_Tech!M363="",0,COMBDG_Split_Tech!M363),IF(M$1=2016,IF(COMBDG_Split_Tech!M363="",0,COMBDG_Split_Tech!M363),IF(COMBDG_Split_Tech!M363=1,1,IF(COMBDG_Split_Tech!M363="",0,IFERROR((COMBDG_Split_Tech!M363*(SUMIFS('AGG Activity_16'!C:C,'AGG Activity_16'!$A:$A,$B363)+SUMIFS('AGG Activity_EX'!C:C,'AGG Activity_EX'!$A:$A,$B363))-SUMIFS(Activity_EX!C:C,Activity_EX!$A:$A,$A363))/(SUMIFS('AGG Activity_16'!C:C,'AGG Activity_16'!$A:$A,$B363)),1)))))</f>
        <v>0</v>
      </c>
      <c r="N363" s="7">
        <f>IF(AND(N$1=2017,OR(H363="WH",H363="SH")),IF(COMBDG_Split_Tech!N363="",0,COMBDG_Split_Tech!N363),IF(N$1=2016,IF(COMBDG_Split_Tech!N363="",0,COMBDG_Split_Tech!N363),IF(COMBDG_Split_Tech!N363=1,1,IF(COMBDG_Split_Tech!N363="",0,IFERROR((COMBDG_Split_Tech!N363*(SUMIFS('AGG Activity_16'!D:D,'AGG Activity_16'!$A:$A,$B363)+SUMIFS('AGG Activity_EX'!D:D,'AGG Activity_EX'!$A:$A,$B363))-SUMIFS(Activity_EX!D:D,Activity_EX!$A:$A,$A363))/(SUMIFS('AGG Activity_16'!D:D,'AGG Activity_16'!$A:$A,$B363)),1)))))</f>
        <v>0</v>
      </c>
      <c r="O363" s="7">
        <f>IF(AND(O$1=2017,OR(I363="WH",I363="SH")),IF(COMBDG_Split_Tech!O363="",0,COMBDG_Split_Tech!O363),IF(O$1=2016,IF(COMBDG_Split_Tech!O363="",0,COMBDG_Split_Tech!O363),IF(COMBDG_Split_Tech!O363=1,1,IF(COMBDG_Split_Tech!O363="",0,IFERROR((COMBDG_Split_Tech!O363*(SUMIFS('AGG Activity_16'!E:E,'AGG Activity_16'!$A:$A,$B363)+SUMIFS('AGG Activity_EX'!E:E,'AGG Activity_EX'!$A:$A,$B363))-SUMIFS(Activity_EX!E:E,Activity_EX!$A:$A,$A363))/(SUMIFS('AGG Activity_16'!E:E,'AGG Activity_16'!$A:$A,$B363)),1)))))</f>
        <v>0</v>
      </c>
      <c r="P363" s="7">
        <f>IF(AND(P$1=2017,OR(J363="WH",J363="SH")),IF(COMBDG_Split_Tech!P363="",0,COMBDG_Split_Tech!P363),IF(P$1=2016,IF(COMBDG_Split_Tech!P363="",0,COMBDG_Split_Tech!P363),IF(COMBDG_Split_Tech!P363=1,1,IF(COMBDG_Split_Tech!P363="",0,IFERROR((COMBDG_Split_Tech!P363*(SUMIFS('AGG Activity_16'!F:F,'AGG Activity_16'!$A:$A,$B363)+SUMIFS('AGG Activity_EX'!F:F,'AGG Activity_EX'!$A:$A,$B363))-SUMIFS(Activity_EX!F:F,Activity_EX!$A:$A,$A363))/(SUMIFS('AGG Activity_16'!F:F,'AGG Activity_16'!$A:$A,$B363)),1)))))</f>
        <v>0</v>
      </c>
      <c r="Q363" s="7">
        <f>IF(AND(Q$1=2017,OR(K363="WH",K363="SH")),IF(COMBDG_Split_Tech!Q363="",0,COMBDG_Split_Tech!Q363),IF(Q$1=2016,IF(COMBDG_Split_Tech!Q363="",0,COMBDG_Split_Tech!Q363),IF(COMBDG_Split_Tech!Q363=1,1,IF(COMBDG_Split_Tech!Q363="",0,IFERROR((COMBDG_Split_Tech!Q363*(SUMIFS('AGG Activity_16'!G:G,'AGG Activity_16'!$A:$A,$B363)+SUMIFS('AGG Activity_EX'!G:G,'AGG Activity_EX'!$A:$A,$B363))-SUMIFS(Activity_EX!G:G,Activity_EX!$A:$A,$A363))/(SUMIFS('AGG Activity_16'!G:G,'AGG Activity_16'!$A:$A,$B363)),1)))))</f>
        <v>0</v>
      </c>
      <c r="R363" s="7">
        <f>IF(AND(R$1=2017,OR(L363="WH",L363="SH")),IF(COMBDG_Split_Tech!R363="",0,COMBDG_Split_Tech!R363),IF(R$1=2016,IF(COMBDG_Split_Tech!R363="",0,COMBDG_Split_Tech!R363),IF(COMBDG_Split_Tech!R363=1,1,IF(COMBDG_Split_Tech!R363="",0,IFERROR((COMBDG_Split_Tech!R363*(SUMIFS('AGG Activity_16'!H:H,'AGG Activity_16'!$A:$A,$B363)+SUMIFS('AGG Activity_EX'!H:H,'AGG Activity_EX'!$A:$A,$B363))-SUMIFS(Activity_EX!H:H,Activity_EX!$A:$A,$A363))/(SUMIFS('AGG Activity_16'!H:H,'AGG Activity_16'!$A:$A,$B363)),1)))))</f>
        <v>0</v>
      </c>
      <c r="S363" s="7">
        <f>IF(AND(S$1=2017,OR(M363="WH",M363="SH")),IF(COMBDG_Split_Tech!S363="",0,COMBDG_Split_Tech!S363),IF(S$1=2016,IF(COMBDG_Split_Tech!S363="",0,COMBDG_Split_Tech!S363),IF(COMBDG_Split_Tech!S363=1,1,IF(COMBDG_Split_Tech!S363="",0,IFERROR((COMBDG_Split_Tech!S363*(SUMIFS('AGG Activity_16'!I:I,'AGG Activity_16'!$A:$A,$B363)+SUMIFS('AGG Activity_EX'!I:I,'AGG Activity_EX'!$A:$A,$B363))-SUMIFS(Activity_EX!I:I,Activity_EX!$A:$A,$A363))/(SUMIFS('AGG Activity_16'!I:I,'AGG Activity_16'!$A:$A,$B363)),1)))))</f>
        <v>0</v>
      </c>
      <c r="T363" s="7">
        <f>IF(AND(T$1=2017,OR(N363="WH",N363="SH")),IF(COMBDG_Split_Tech!T363="",0,COMBDG_Split_Tech!T363),IF(T$1=2016,IF(COMBDG_Split_Tech!T363="",0,COMBDG_Split_Tech!T363),IF(COMBDG_Split_Tech!T363=1,1,IF(COMBDG_Split_Tech!T363="",0,IFERROR((COMBDG_Split_Tech!T363*(SUMIFS('AGG Activity_16'!J:J,'AGG Activity_16'!$A:$A,$B363)+SUMIFS('AGG Activity_EX'!J:J,'AGG Activity_EX'!$A:$A,$B363))-SUMIFS(Activity_EX!J:J,Activity_EX!$A:$A,$A363))/(SUMIFS('AGG Activity_16'!J:J,'AGG Activity_16'!$A:$A,$B363)),1)))))</f>
        <v>0</v>
      </c>
      <c r="U363" s="7">
        <f>IF(AND(U$1=2017,OR(O363="WH",O363="SH")),IF(COMBDG_Split_Tech!U363="",0,COMBDG_Split_Tech!U363),IF(U$1=2016,IF(COMBDG_Split_Tech!U363="",0,COMBDG_Split_Tech!U363),IF(COMBDG_Split_Tech!U363=1,1,IF(COMBDG_Split_Tech!U363="",0,IFERROR((COMBDG_Split_Tech!U363*(SUMIFS('AGG Activity_16'!K:K,'AGG Activity_16'!$A:$A,$B363)+SUMIFS('AGG Activity_EX'!K:K,'AGG Activity_EX'!$A:$A,$B363))-SUMIFS(Activity_EX!K:K,Activity_EX!$A:$A,$A363))/(SUMIFS('AGG Activity_16'!K:K,'AGG Activity_16'!$A:$A,$B363)),1)))))</f>
        <v>0</v>
      </c>
    </row>
    <row r="364" spans="1:21" x14ac:dyDescent="0.25">
      <c r="A364" t="str">
        <f>COMBDG_Split_Tech!A364</f>
        <v>COMBDGOTSNewAE______STDPRO</v>
      </c>
      <c r="B364" t="str">
        <f>COMBDG_Split_Tech!B364</f>
        <v>COMBDGOTSNewAE</v>
      </c>
      <c r="C364" t="str">
        <f>COMBDG_Split_Tech!C364</f>
        <v>COM</v>
      </c>
      <c r="D364" t="str">
        <f>COMBDG_Split_Tech!D364</f>
        <v>BDG</v>
      </c>
      <c r="E364" t="str">
        <f>COMBDG_Split_Tech!E364</f>
        <v>OTS</v>
      </c>
      <c r="F364" t="str">
        <f>COMBDG_Split_Tech!F364</f>
        <v>New</v>
      </c>
      <c r="G364" t="str">
        <f>COMBDG_Split_Tech!G364</f>
        <v>AE</v>
      </c>
      <c r="H364" t="str">
        <f>COMBDG_Split_Tech!H364</f>
        <v>___</v>
      </c>
      <c r="I364" t="str">
        <f>COMBDG_Split_Tech!I364</f>
        <v>___</v>
      </c>
      <c r="J364" t="str">
        <f>COMBDG_Split_Tech!J364</f>
        <v>STD</v>
      </c>
      <c r="K364" t="str">
        <f>COMBDG_Split_Tech!K364</f>
        <v>PRO</v>
      </c>
      <c r="L364" s="7">
        <f>IF(AND(L$1=2017,OR(F364="WH",F364="SH")),IF(COMBDG_Split_Tech!L364="",0,COMBDG_Split_Tech!L364),IF(L$1=2016,IF(COMBDG_Split_Tech!L364="",0,COMBDG_Split_Tech!L364),IF(COMBDG_Split_Tech!L364=1,1,IF(COMBDG_Split_Tech!L364="",0,IFERROR((COMBDG_Split_Tech!L364*(SUMIFS('AGG Activity_16'!B:B,'AGG Activity_16'!$A:$A,$B364)+SUMIFS('AGG Activity_EX'!B:B,'AGG Activity_EX'!$A:$A,$B364))-SUMIFS(Activity_EX!B:B,Activity_EX!$A:$A,$A364))/(SUMIFS('AGG Activity_16'!B:B,'AGG Activity_16'!$A:$A,$B364)),1)))))</f>
        <v>0</v>
      </c>
      <c r="M364" s="7">
        <f>IF(AND(M$1=2017,OR(G364="WH",G364="SH")),IF(COMBDG_Split_Tech!M364="",0,COMBDG_Split_Tech!M364),IF(M$1=2016,IF(COMBDG_Split_Tech!M364="",0,COMBDG_Split_Tech!M364),IF(COMBDG_Split_Tech!M364=1,1,IF(COMBDG_Split_Tech!M364="",0,IFERROR((COMBDG_Split_Tech!M364*(SUMIFS('AGG Activity_16'!C:C,'AGG Activity_16'!$A:$A,$B364)+SUMIFS('AGG Activity_EX'!C:C,'AGG Activity_EX'!$A:$A,$B364))-SUMIFS(Activity_EX!C:C,Activity_EX!$A:$A,$A364))/(SUMIFS('AGG Activity_16'!C:C,'AGG Activity_16'!$A:$A,$B364)),1)))))</f>
        <v>0</v>
      </c>
      <c r="N364" s="7">
        <f>IF(AND(N$1=2017,OR(H364="WH",H364="SH")),IF(COMBDG_Split_Tech!N364="",0,COMBDG_Split_Tech!N364),IF(N$1=2016,IF(COMBDG_Split_Tech!N364="",0,COMBDG_Split_Tech!N364),IF(COMBDG_Split_Tech!N364=1,1,IF(COMBDG_Split_Tech!N364="",0,IFERROR((COMBDG_Split_Tech!N364*(SUMIFS('AGG Activity_16'!D:D,'AGG Activity_16'!$A:$A,$B364)+SUMIFS('AGG Activity_EX'!D:D,'AGG Activity_EX'!$A:$A,$B364))-SUMIFS(Activity_EX!D:D,Activity_EX!$A:$A,$A364))/(SUMIFS('AGG Activity_16'!D:D,'AGG Activity_16'!$A:$A,$B364)),1)))))</f>
        <v>0</v>
      </c>
      <c r="O364" s="7">
        <f>IF(AND(O$1=2017,OR(I364="WH",I364="SH")),IF(COMBDG_Split_Tech!O364="",0,COMBDG_Split_Tech!O364),IF(O$1=2016,IF(COMBDG_Split_Tech!O364="",0,COMBDG_Split_Tech!O364),IF(COMBDG_Split_Tech!O364=1,1,IF(COMBDG_Split_Tech!O364="",0,IFERROR((COMBDG_Split_Tech!O364*(SUMIFS('AGG Activity_16'!E:E,'AGG Activity_16'!$A:$A,$B364)+SUMIFS('AGG Activity_EX'!E:E,'AGG Activity_EX'!$A:$A,$B364))-SUMIFS(Activity_EX!E:E,Activity_EX!$A:$A,$A364))/(SUMIFS('AGG Activity_16'!E:E,'AGG Activity_16'!$A:$A,$B364)),1)))))</f>
        <v>0</v>
      </c>
      <c r="P364" s="7">
        <f>IF(AND(P$1=2017,OR(J364="WH",J364="SH")),IF(COMBDG_Split_Tech!P364="",0,COMBDG_Split_Tech!P364),IF(P$1=2016,IF(COMBDG_Split_Tech!P364="",0,COMBDG_Split_Tech!P364),IF(COMBDG_Split_Tech!P364=1,1,IF(COMBDG_Split_Tech!P364="",0,IFERROR((COMBDG_Split_Tech!P364*(SUMIFS('AGG Activity_16'!F:F,'AGG Activity_16'!$A:$A,$B364)+SUMIFS('AGG Activity_EX'!F:F,'AGG Activity_EX'!$A:$A,$B364))-SUMIFS(Activity_EX!F:F,Activity_EX!$A:$A,$A364))/(SUMIFS('AGG Activity_16'!F:F,'AGG Activity_16'!$A:$A,$B364)),1)))))</f>
        <v>0</v>
      </c>
      <c r="Q364" s="7">
        <f>IF(AND(Q$1=2017,OR(K364="WH",K364="SH")),IF(COMBDG_Split_Tech!Q364="",0,COMBDG_Split_Tech!Q364),IF(Q$1=2016,IF(COMBDG_Split_Tech!Q364="",0,COMBDG_Split_Tech!Q364),IF(COMBDG_Split_Tech!Q364=1,1,IF(COMBDG_Split_Tech!Q364="",0,IFERROR((COMBDG_Split_Tech!Q364*(SUMIFS('AGG Activity_16'!G:G,'AGG Activity_16'!$A:$A,$B364)+SUMIFS('AGG Activity_EX'!G:G,'AGG Activity_EX'!$A:$A,$B364))-SUMIFS(Activity_EX!G:G,Activity_EX!$A:$A,$A364))/(SUMIFS('AGG Activity_16'!G:G,'AGG Activity_16'!$A:$A,$B364)),1)))))</f>
        <v>0</v>
      </c>
      <c r="R364" s="7">
        <f>IF(AND(R$1=2017,OR(L364="WH",L364="SH")),IF(COMBDG_Split_Tech!R364="",0,COMBDG_Split_Tech!R364),IF(R$1=2016,IF(COMBDG_Split_Tech!R364="",0,COMBDG_Split_Tech!R364),IF(COMBDG_Split_Tech!R364=1,1,IF(COMBDG_Split_Tech!R364="",0,IFERROR((COMBDG_Split_Tech!R364*(SUMIFS('AGG Activity_16'!H:H,'AGG Activity_16'!$A:$A,$B364)+SUMIFS('AGG Activity_EX'!H:H,'AGG Activity_EX'!$A:$A,$B364))-SUMIFS(Activity_EX!H:H,Activity_EX!$A:$A,$A364))/(SUMIFS('AGG Activity_16'!H:H,'AGG Activity_16'!$A:$A,$B364)),1)))))</f>
        <v>0</v>
      </c>
      <c r="S364" s="7">
        <f>IF(AND(S$1=2017,OR(M364="WH",M364="SH")),IF(COMBDG_Split_Tech!S364="",0,COMBDG_Split_Tech!S364),IF(S$1=2016,IF(COMBDG_Split_Tech!S364="",0,COMBDG_Split_Tech!S364),IF(COMBDG_Split_Tech!S364=1,1,IF(COMBDG_Split_Tech!S364="",0,IFERROR((COMBDG_Split_Tech!S364*(SUMIFS('AGG Activity_16'!I:I,'AGG Activity_16'!$A:$A,$B364)+SUMIFS('AGG Activity_EX'!I:I,'AGG Activity_EX'!$A:$A,$B364))-SUMIFS(Activity_EX!I:I,Activity_EX!$A:$A,$A364))/(SUMIFS('AGG Activity_16'!I:I,'AGG Activity_16'!$A:$A,$B364)),1)))))</f>
        <v>0</v>
      </c>
      <c r="T364" s="7">
        <f>IF(AND(T$1=2017,OR(N364="WH",N364="SH")),IF(COMBDG_Split_Tech!T364="",0,COMBDG_Split_Tech!T364),IF(T$1=2016,IF(COMBDG_Split_Tech!T364="",0,COMBDG_Split_Tech!T364),IF(COMBDG_Split_Tech!T364=1,1,IF(COMBDG_Split_Tech!T364="",0,IFERROR((COMBDG_Split_Tech!T364*(SUMIFS('AGG Activity_16'!J:J,'AGG Activity_16'!$A:$A,$B364)+SUMIFS('AGG Activity_EX'!J:J,'AGG Activity_EX'!$A:$A,$B364))-SUMIFS(Activity_EX!J:J,Activity_EX!$A:$A,$A364))/(SUMIFS('AGG Activity_16'!J:J,'AGG Activity_16'!$A:$A,$B364)),1)))))</f>
        <v>0</v>
      </c>
      <c r="U364" s="7">
        <f>IF(AND(U$1=2017,OR(O364="WH",O364="SH")),IF(COMBDG_Split_Tech!U364="",0,COMBDG_Split_Tech!U364),IF(U$1=2016,IF(COMBDG_Split_Tech!U364="",0,COMBDG_Split_Tech!U364),IF(COMBDG_Split_Tech!U364=1,1,IF(COMBDG_Split_Tech!U364="",0,IFERROR((COMBDG_Split_Tech!U364*(SUMIFS('AGG Activity_16'!K:K,'AGG Activity_16'!$A:$A,$B364)+SUMIFS('AGG Activity_EX'!K:K,'AGG Activity_EX'!$A:$A,$B364))-SUMIFS(Activity_EX!K:K,Activity_EX!$A:$A,$A364))/(SUMIFS('AGG Activity_16'!K:K,'AGG Activity_16'!$A:$A,$B364)),1)))))</f>
        <v>0</v>
      </c>
    </row>
    <row r="365" spans="1:21" x14ac:dyDescent="0.25">
      <c r="A365" t="str">
        <f>COMBDG_Split_Tech!A365</f>
        <v>COMBDGOTSNewAM______STDELC</v>
      </c>
      <c r="B365" t="str">
        <f>COMBDG_Split_Tech!B365</f>
        <v>COMBDGOTSNewAM</v>
      </c>
      <c r="C365" t="str">
        <f>COMBDG_Split_Tech!C365</f>
        <v>COM</v>
      </c>
      <c r="D365" t="str">
        <f>COMBDG_Split_Tech!D365</f>
        <v>BDG</v>
      </c>
      <c r="E365" t="str">
        <f>COMBDG_Split_Tech!E365</f>
        <v>OTS</v>
      </c>
      <c r="F365" t="str">
        <f>COMBDG_Split_Tech!F365</f>
        <v>New</v>
      </c>
      <c r="G365" t="str">
        <f>COMBDG_Split_Tech!G365</f>
        <v>AM</v>
      </c>
      <c r="H365" t="str">
        <f>COMBDG_Split_Tech!H365</f>
        <v>___</v>
      </c>
      <c r="I365" t="str">
        <f>COMBDG_Split_Tech!I365</f>
        <v>___</v>
      </c>
      <c r="J365" t="str">
        <f>COMBDG_Split_Tech!J365</f>
        <v>STD</v>
      </c>
      <c r="K365" t="str">
        <f>COMBDG_Split_Tech!K365</f>
        <v>ELC</v>
      </c>
      <c r="L365" s="7">
        <f>IF(AND(L$1=2017,OR(F365="WH",F365="SH")),IF(COMBDG_Split_Tech!L365="",0,COMBDG_Split_Tech!L365),IF(L$1=2016,IF(COMBDG_Split_Tech!L365="",0,COMBDG_Split_Tech!L365),IF(COMBDG_Split_Tech!L365=1,1,IF(COMBDG_Split_Tech!L365="",0,IFERROR((COMBDG_Split_Tech!L365*(SUMIFS('AGG Activity_16'!B:B,'AGG Activity_16'!$A:$A,$B365)+SUMIFS('AGG Activity_EX'!B:B,'AGG Activity_EX'!$A:$A,$B365))-SUMIFS(Activity_EX!B:B,Activity_EX!$A:$A,$A365))/(SUMIFS('AGG Activity_16'!B:B,'AGG Activity_16'!$A:$A,$B365)),1)))))</f>
        <v>0</v>
      </c>
      <c r="M365" s="7">
        <f>IF(AND(M$1=2017,OR(G365="WH",G365="SH")),IF(COMBDG_Split_Tech!M365="",0,COMBDG_Split_Tech!M365),IF(M$1=2016,IF(COMBDG_Split_Tech!M365="",0,COMBDG_Split_Tech!M365),IF(COMBDG_Split_Tech!M365=1,1,IF(COMBDG_Split_Tech!M365="",0,IFERROR((COMBDG_Split_Tech!M365*(SUMIFS('AGG Activity_16'!C:C,'AGG Activity_16'!$A:$A,$B365)+SUMIFS('AGG Activity_EX'!C:C,'AGG Activity_EX'!$A:$A,$B365))-SUMIFS(Activity_EX!C:C,Activity_EX!$A:$A,$A365))/(SUMIFS('AGG Activity_16'!C:C,'AGG Activity_16'!$A:$A,$B365)),1)))))</f>
        <v>0</v>
      </c>
      <c r="N365" s="7">
        <f>IF(AND(N$1=2017,OR(H365="WH",H365="SH")),IF(COMBDG_Split_Tech!N365="",0,COMBDG_Split_Tech!N365),IF(N$1=2016,IF(COMBDG_Split_Tech!N365="",0,COMBDG_Split_Tech!N365),IF(COMBDG_Split_Tech!N365=1,1,IF(COMBDG_Split_Tech!N365="",0,IFERROR((COMBDG_Split_Tech!N365*(SUMIFS('AGG Activity_16'!D:D,'AGG Activity_16'!$A:$A,$B365)+SUMIFS('AGG Activity_EX'!D:D,'AGG Activity_EX'!$A:$A,$B365))-SUMIFS(Activity_EX!D:D,Activity_EX!$A:$A,$A365))/(SUMIFS('AGG Activity_16'!D:D,'AGG Activity_16'!$A:$A,$B365)),1)))))</f>
        <v>0</v>
      </c>
      <c r="O365" s="7">
        <f>IF(AND(O$1=2017,OR(I365="WH",I365="SH")),IF(COMBDG_Split_Tech!O365="",0,COMBDG_Split_Tech!O365),IF(O$1=2016,IF(COMBDG_Split_Tech!O365="",0,COMBDG_Split_Tech!O365),IF(COMBDG_Split_Tech!O365=1,1,IF(COMBDG_Split_Tech!O365="",0,IFERROR((COMBDG_Split_Tech!O365*(SUMIFS('AGG Activity_16'!E:E,'AGG Activity_16'!$A:$A,$B365)+SUMIFS('AGG Activity_EX'!E:E,'AGG Activity_EX'!$A:$A,$B365))-SUMIFS(Activity_EX!E:E,Activity_EX!$A:$A,$A365))/(SUMIFS('AGG Activity_16'!E:E,'AGG Activity_16'!$A:$A,$B365)),1)))))</f>
        <v>0</v>
      </c>
      <c r="P365" s="7">
        <f>IF(AND(P$1=2017,OR(J365="WH",J365="SH")),IF(COMBDG_Split_Tech!P365="",0,COMBDG_Split_Tech!P365),IF(P$1=2016,IF(COMBDG_Split_Tech!P365="",0,COMBDG_Split_Tech!P365),IF(COMBDG_Split_Tech!P365=1,1,IF(COMBDG_Split_Tech!P365="",0,IFERROR((COMBDG_Split_Tech!P365*(SUMIFS('AGG Activity_16'!F:F,'AGG Activity_16'!$A:$A,$B365)+SUMIFS('AGG Activity_EX'!F:F,'AGG Activity_EX'!$A:$A,$B365))-SUMIFS(Activity_EX!F:F,Activity_EX!$A:$A,$A365))/(SUMIFS('AGG Activity_16'!F:F,'AGG Activity_16'!$A:$A,$B365)),1)))))</f>
        <v>0</v>
      </c>
      <c r="Q365" s="7">
        <f>IF(AND(Q$1=2017,OR(K365="WH",K365="SH")),IF(COMBDG_Split_Tech!Q365="",0,COMBDG_Split_Tech!Q365),IF(Q$1=2016,IF(COMBDG_Split_Tech!Q365="",0,COMBDG_Split_Tech!Q365),IF(COMBDG_Split_Tech!Q365=1,1,IF(COMBDG_Split_Tech!Q365="",0,IFERROR((COMBDG_Split_Tech!Q365*(SUMIFS('AGG Activity_16'!G:G,'AGG Activity_16'!$A:$A,$B365)+SUMIFS('AGG Activity_EX'!G:G,'AGG Activity_EX'!$A:$A,$B365))-SUMIFS(Activity_EX!G:G,Activity_EX!$A:$A,$A365))/(SUMIFS('AGG Activity_16'!G:G,'AGG Activity_16'!$A:$A,$B365)),1)))))</f>
        <v>0</v>
      </c>
      <c r="R365" s="7">
        <f>IF(AND(R$1=2017,OR(L365="WH",L365="SH")),IF(COMBDG_Split_Tech!R365="",0,COMBDG_Split_Tech!R365),IF(R$1=2016,IF(COMBDG_Split_Tech!R365="",0,COMBDG_Split_Tech!R365),IF(COMBDG_Split_Tech!R365=1,1,IF(COMBDG_Split_Tech!R365="",0,IFERROR((COMBDG_Split_Tech!R365*(SUMIFS('AGG Activity_16'!H:H,'AGG Activity_16'!$A:$A,$B365)+SUMIFS('AGG Activity_EX'!H:H,'AGG Activity_EX'!$A:$A,$B365))-SUMIFS(Activity_EX!H:H,Activity_EX!$A:$A,$A365))/(SUMIFS('AGG Activity_16'!H:H,'AGG Activity_16'!$A:$A,$B365)),1)))))</f>
        <v>0</v>
      </c>
      <c r="S365" s="7">
        <f>IF(AND(S$1=2017,OR(M365="WH",M365="SH")),IF(COMBDG_Split_Tech!S365="",0,COMBDG_Split_Tech!S365),IF(S$1=2016,IF(COMBDG_Split_Tech!S365="",0,COMBDG_Split_Tech!S365),IF(COMBDG_Split_Tech!S365=1,1,IF(COMBDG_Split_Tech!S365="",0,IFERROR((COMBDG_Split_Tech!S365*(SUMIFS('AGG Activity_16'!I:I,'AGG Activity_16'!$A:$A,$B365)+SUMIFS('AGG Activity_EX'!I:I,'AGG Activity_EX'!$A:$A,$B365))-SUMIFS(Activity_EX!I:I,Activity_EX!$A:$A,$A365))/(SUMIFS('AGG Activity_16'!I:I,'AGG Activity_16'!$A:$A,$B365)),1)))))</f>
        <v>0</v>
      </c>
      <c r="T365" s="7">
        <f>IF(AND(T$1=2017,OR(N365="WH",N365="SH")),IF(COMBDG_Split_Tech!T365="",0,COMBDG_Split_Tech!T365),IF(T$1=2016,IF(COMBDG_Split_Tech!T365="",0,COMBDG_Split_Tech!T365),IF(COMBDG_Split_Tech!T365=1,1,IF(COMBDG_Split_Tech!T365="",0,IFERROR((COMBDG_Split_Tech!T365*(SUMIFS('AGG Activity_16'!J:J,'AGG Activity_16'!$A:$A,$B365)+SUMIFS('AGG Activity_EX'!J:J,'AGG Activity_EX'!$A:$A,$B365))-SUMIFS(Activity_EX!J:J,Activity_EX!$A:$A,$A365))/(SUMIFS('AGG Activity_16'!J:J,'AGG Activity_16'!$A:$A,$B365)),1)))))</f>
        <v>0</v>
      </c>
      <c r="U365" s="7">
        <f>IF(AND(U$1=2017,OR(O365="WH",O365="SH")),IF(COMBDG_Split_Tech!U365="",0,COMBDG_Split_Tech!U365),IF(U$1=2016,IF(COMBDG_Split_Tech!U365="",0,COMBDG_Split_Tech!U365),IF(COMBDG_Split_Tech!U365=1,1,IF(COMBDG_Split_Tech!U365="",0,IFERROR((COMBDG_Split_Tech!U365*(SUMIFS('AGG Activity_16'!K:K,'AGG Activity_16'!$A:$A,$B365)+SUMIFS('AGG Activity_EX'!K:K,'AGG Activity_EX'!$A:$A,$B365))-SUMIFS(Activity_EX!K:K,Activity_EX!$A:$A,$A365))/(SUMIFS('AGG Activity_16'!K:K,'AGG Activity_16'!$A:$A,$B365)),1)))))</f>
        <v>0</v>
      </c>
    </row>
    <row r="366" spans="1:21" x14ac:dyDescent="0.25">
      <c r="A366" t="str">
        <f>COMBDG_Split_Tech!A366</f>
        <v>COMBDGOTSNewLIFLC___STDELC</v>
      </c>
      <c r="B366" t="str">
        <f>COMBDG_Split_Tech!B366</f>
        <v>COMBDGOTSNewLI</v>
      </c>
      <c r="C366" t="str">
        <f>COMBDG_Split_Tech!C366</f>
        <v>COM</v>
      </c>
      <c r="D366" t="str">
        <f>COMBDG_Split_Tech!D366</f>
        <v>BDG</v>
      </c>
      <c r="E366" t="str">
        <f>COMBDG_Split_Tech!E366</f>
        <v>OTS</v>
      </c>
      <c r="F366" t="str">
        <f>COMBDG_Split_Tech!F366</f>
        <v>New</v>
      </c>
      <c r="G366" t="str">
        <f>COMBDG_Split_Tech!G366</f>
        <v>LI</v>
      </c>
      <c r="H366" t="str">
        <f>COMBDG_Split_Tech!H366</f>
        <v>FLC</v>
      </c>
      <c r="I366" t="str">
        <f>COMBDG_Split_Tech!I366</f>
        <v>___</v>
      </c>
      <c r="J366" t="str">
        <f>COMBDG_Split_Tech!J366</f>
        <v>STD</v>
      </c>
      <c r="K366" t="str">
        <f>COMBDG_Split_Tech!K366</f>
        <v>ELC</v>
      </c>
      <c r="L366" s="7">
        <f>IF(AND(L$1=2017,OR(F366="WH",F366="SH")),IF(COMBDG_Split_Tech!L366="",0,COMBDG_Split_Tech!L366),IF(L$1=2016,IF(COMBDG_Split_Tech!L366="",0,COMBDG_Split_Tech!L366),IF(COMBDG_Split_Tech!L366=1,1,IF(COMBDG_Split_Tech!L366="",0,IFERROR((COMBDG_Split_Tech!L366*(SUMIFS('AGG Activity_16'!B:B,'AGG Activity_16'!$A:$A,$B366)+SUMIFS('AGG Activity_EX'!B:B,'AGG Activity_EX'!$A:$A,$B366))-SUMIFS(Activity_EX!B:B,Activity_EX!$A:$A,$A366))/(SUMIFS('AGG Activity_16'!B:B,'AGG Activity_16'!$A:$A,$B366)),1)))))</f>
        <v>0</v>
      </c>
      <c r="M366" s="7">
        <f>IF(AND(M$1=2017,OR(G366="WH",G366="SH")),IF(COMBDG_Split_Tech!M366="",0,COMBDG_Split_Tech!M366),IF(M$1=2016,IF(COMBDG_Split_Tech!M366="",0,COMBDG_Split_Tech!M366),IF(COMBDG_Split_Tech!M366=1,1,IF(COMBDG_Split_Tech!M366="",0,IFERROR((COMBDG_Split_Tech!M366*(SUMIFS('AGG Activity_16'!C:C,'AGG Activity_16'!$A:$A,$B366)+SUMIFS('AGG Activity_EX'!C:C,'AGG Activity_EX'!$A:$A,$B366))-SUMIFS(Activity_EX!C:C,Activity_EX!$A:$A,$A366))/(SUMIFS('AGG Activity_16'!C:C,'AGG Activity_16'!$A:$A,$B366)),1)))))</f>
        <v>0</v>
      </c>
      <c r="N366" s="7">
        <f>IF(AND(N$1=2017,OR(H366="WH",H366="SH")),IF(COMBDG_Split_Tech!N366="",0,COMBDG_Split_Tech!N366),IF(N$1=2016,IF(COMBDG_Split_Tech!N366="",0,COMBDG_Split_Tech!N366),IF(COMBDG_Split_Tech!N366=1,1,IF(COMBDG_Split_Tech!N366="",0,IFERROR((COMBDG_Split_Tech!N366*(SUMIFS('AGG Activity_16'!D:D,'AGG Activity_16'!$A:$A,$B366)+SUMIFS('AGG Activity_EX'!D:D,'AGG Activity_EX'!$A:$A,$B366))-SUMIFS(Activity_EX!D:D,Activity_EX!$A:$A,$A366))/(SUMIFS('AGG Activity_16'!D:D,'AGG Activity_16'!$A:$A,$B366)),1)))))</f>
        <v>0</v>
      </c>
      <c r="O366" s="7">
        <f>IF(AND(O$1=2017,OR(I366="WH",I366="SH")),IF(COMBDG_Split_Tech!O366="",0,COMBDG_Split_Tech!O366),IF(O$1=2016,IF(COMBDG_Split_Tech!O366="",0,COMBDG_Split_Tech!O366),IF(COMBDG_Split_Tech!O366=1,1,IF(COMBDG_Split_Tech!O366="",0,IFERROR((COMBDG_Split_Tech!O366*(SUMIFS('AGG Activity_16'!E:E,'AGG Activity_16'!$A:$A,$B366)+SUMIFS('AGG Activity_EX'!E:E,'AGG Activity_EX'!$A:$A,$B366))-SUMIFS(Activity_EX!E:E,Activity_EX!$A:$A,$A366))/(SUMIFS('AGG Activity_16'!E:E,'AGG Activity_16'!$A:$A,$B366)),1)))))</f>
        <v>0</v>
      </c>
      <c r="P366" s="7">
        <f>IF(AND(P$1=2017,OR(J366="WH",J366="SH")),IF(COMBDG_Split_Tech!P366="",0,COMBDG_Split_Tech!P366),IF(P$1=2016,IF(COMBDG_Split_Tech!P366="",0,COMBDG_Split_Tech!P366),IF(COMBDG_Split_Tech!P366=1,1,IF(COMBDG_Split_Tech!P366="",0,IFERROR((COMBDG_Split_Tech!P366*(SUMIFS('AGG Activity_16'!F:F,'AGG Activity_16'!$A:$A,$B366)+SUMIFS('AGG Activity_EX'!F:F,'AGG Activity_EX'!$A:$A,$B366))-SUMIFS(Activity_EX!F:F,Activity_EX!$A:$A,$A366))/(SUMIFS('AGG Activity_16'!F:F,'AGG Activity_16'!$A:$A,$B366)),1)))))</f>
        <v>0</v>
      </c>
      <c r="Q366" s="7">
        <f>IF(AND(Q$1=2017,OR(K366="WH",K366="SH")),IF(COMBDG_Split_Tech!Q366="",0,COMBDG_Split_Tech!Q366),IF(Q$1=2016,IF(COMBDG_Split_Tech!Q366="",0,COMBDG_Split_Tech!Q366),IF(COMBDG_Split_Tech!Q366=1,1,IF(COMBDG_Split_Tech!Q366="",0,IFERROR((COMBDG_Split_Tech!Q366*(SUMIFS('AGG Activity_16'!G:G,'AGG Activity_16'!$A:$A,$B366)+SUMIFS('AGG Activity_EX'!G:G,'AGG Activity_EX'!$A:$A,$B366))-SUMIFS(Activity_EX!G:G,Activity_EX!$A:$A,$A366))/(SUMIFS('AGG Activity_16'!G:G,'AGG Activity_16'!$A:$A,$B366)),1)))))</f>
        <v>0</v>
      </c>
      <c r="R366" s="7">
        <f>IF(AND(R$1=2017,OR(L366="WH",L366="SH")),IF(COMBDG_Split_Tech!R366="",0,COMBDG_Split_Tech!R366),IF(R$1=2016,IF(COMBDG_Split_Tech!R366="",0,COMBDG_Split_Tech!R366),IF(COMBDG_Split_Tech!R366=1,1,IF(COMBDG_Split_Tech!R366="",0,IFERROR((COMBDG_Split_Tech!R366*(SUMIFS('AGG Activity_16'!H:H,'AGG Activity_16'!$A:$A,$B366)+SUMIFS('AGG Activity_EX'!H:H,'AGG Activity_EX'!$A:$A,$B366))-SUMIFS(Activity_EX!H:H,Activity_EX!$A:$A,$A366))/(SUMIFS('AGG Activity_16'!H:H,'AGG Activity_16'!$A:$A,$B366)),1)))))</f>
        <v>0</v>
      </c>
      <c r="S366" s="7">
        <f>IF(AND(S$1=2017,OR(M366="WH",M366="SH")),IF(COMBDG_Split_Tech!S366="",0,COMBDG_Split_Tech!S366),IF(S$1=2016,IF(COMBDG_Split_Tech!S366="",0,COMBDG_Split_Tech!S366),IF(COMBDG_Split_Tech!S366=1,1,IF(COMBDG_Split_Tech!S366="",0,IFERROR((COMBDG_Split_Tech!S366*(SUMIFS('AGG Activity_16'!I:I,'AGG Activity_16'!$A:$A,$B366)+SUMIFS('AGG Activity_EX'!I:I,'AGG Activity_EX'!$A:$A,$B366))-SUMIFS(Activity_EX!I:I,Activity_EX!$A:$A,$A366))/(SUMIFS('AGG Activity_16'!I:I,'AGG Activity_16'!$A:$A,$B366)),1)))))</f>
        <v>0</v>
      </c>
      <c r="T366" s="7">
        <f>IF(AND(T$1=2017,OR(N366="WH",N366="SH")),IF(COMBDG_Split_Tech!T366="",0,COMBDG_Split_Tech!T366),IF(T$1=2016,IF(COMBDG_Split_Tech!T366="",0,COMBDG_Split_Tech!T366),IF(COMBDG_Split_Tech!T366=1,1,IF(COMBDG_Split_Tech!T366="",0,IFERROR((COMBDG_Split_Tech!T366*(SUMIFS('AGG Activity_16'!J:J,'AGG Activity_16'!$A:$A,$B366)+SUMIFS('AGG Activity_EX'!J:J,'AGG Activity_EX'!$A:$A,$B366))-SUMIFS(Activity_EX!J:J,Activity_EX!$A:$A,$A366))/(SUMIFS('AGG Activity_16'!J:J,'AGG Activity_16'!$A:$A,$B366)),1)))))</f>
        <v>0</v>
      </c>
      <c r="U366" s="7">
        <f>IF(AND(U$1=2017,OR(O366="WH",O366="SH")),IF(COMBDG_Split_Tech!U366="",0,COMBDG_Split_Tech!U366),IF(U$1=2016,IF(COMBDG_Split_Tech!U366="",0,COMBDG_Split_Tech!U366),IF(COMBDG_Split_Tech!U366=1,1,IF(COMBDG_Split_Tech!U366="",0,IFERROR((COMBDG_Split_Tech!U366*(SUMIFS('AGG Activity_16'!K:K,'AGG Activity_16'!$A:$A,$B366)+SUMIFS('AGG Activity_EX'!K:K,'AGG Activity_EX'!$A:$A,$B366))-SUMIFS(Activity_EX!K:K,Activity_EX!$A:$A,$A366))/(SUMIFS('AGG Activity_16'!K:K,'AGG Activity_16'!$A:$A,$B366)),1)))))</f>
        <v>0</v>
      </c>
    </row>
    <row r="367" spans="1:21" x14ac:dyDescent="0.25">
      <c r="A367" t="str">
        <f>COMBDG_Split_Tech!A367</f>
        <v>COMBDGOTSNewLIFLU___STDELC</v>
      </c>
      <c r="B367" t="str">
        <f>COMBDG_Split_Tech!B367</f>
        <v>COMBDGOTSNewLI</v>
      </c>
      <c r="C367" t="str">
        <f>COMBDG_Split_Tech!C367</f>
        <v>COM</v>
      </c>
      <c r="D367" t="str">
        <f>COMBDG_Split_Tech!D367</f>
        <v>BDG</v>
      </c>
      <c r="E367" t="str">
        <f>COMBDG_Split_Tech!E367</f>
        <v>OTS</v>
      </c>
      <c r="F367" t="str">
        <f>COMBDG_Split_Tech!F367</f>
        <v>New</v>
      </c>
      <c r="G367" t="str">
        <f>COMBDG_Split_Tech!G367</f>
        <v>LI</v>
      </c>
      <c r="H367" t="str">
        <f>COMBDG_Split_Tech!H367</f>
        <v>FLU</v>
      </c>
      <c r="I367" t="str">
        <f>COMBDG_Split_Tech!I367</f>
        <v>___</v>
      </c>
      <c r="J367" t="str">
        <f>COMBDG_Split_Tech!J367</f>
        <v>STD</v>
      </c>
      <c r="K367" t="str">
        <f>COMBDG_Split_Tech!K367</f>
        <v>ELC</v>
      </c>
      <c r="L367" s="7">
        <f>IF(AND(L$1=2017,OR(F367="WH",F367="SH")),IF(COMBDG_Split_Tech!L367="",0,COMBDG_Split_Tech!L367),IF(L$1=2016,IF(COMBDG_Split_Tech!L367="",0,COMBDG_Split_Tech!L367),IF(COMBDG_Split_Tech!L367=1,1,IF(COMBDG_Split_Tech!L367="",0,IFERROR((COMBDG_Split_Tech!L367*(SUMIFS('AGG Activity_16'!B:B,'AGG Activity_16'!$A:$A,$B367)+SUMIFS('AGG Activity_EX'!B:B,'AGG Activity_EX'!$A:$A,$B367))-SUMIFS(Activity_EX!B:B,Activity_EX!$A:$A,$A367))/(SUMIFS('AGG Activity_16'!B:B,'AGG Activity_16'!$A:$A,$B367)),1)))))</f>
        <v>0</v>
      </c>
      <c r="M367" s="7">
        <f>IF(AND(M$1=2017,OR(G367="WH",G367="SH")),IF(COMBDG_Split_Tech!M367="",0,COMBDG_Split_Tech!M367),IF(M$1=2016,IF(COMBDG_Split_Tech!M367="",0,COMBDG_Split_Tech!M367),IF(COMBDG_Split_Tech!M367=1,1,IF(COMBDG_Split_Tech!M367="",0,IFERROR((COMBDG_Split_Tech!M367*(SUMIFS('AGG Activity_16'!C:C,'AGG Activity_16'!$A:$A,$B367)+SUMIFS('AGG Activity_EX'!C:C,'AGG Activity_EX'!$A:$A,$B367))-SUMIFS(Activity_EX!C:C,Activity_EX!$A:$A,$A367))/(SUMIFS('AGG Activity_16'!C:C,'AGG Activity_16'!$A:$A,$B367)),1)))))</f>
        <v>0</v>
      </c>
      <c r="N367" s="7">
        <f>IF(AND(N$1=2017,OR(H367="WH",H367="SH")),IF(COMBDG_Split_Tech!N367="",0,COMBDG_Split_Tech!N367),IF(N$1=2016,IF(COMBDG_Split_Tech!N367="",0,COMBDG_Split_Tech!N367),IF(COMBDG_Split_Tech!N367=1,1,IF(COMBDG_Split_Tech!N367="",0,IFERROR((COMBDG_Split_Tech!N367*(SUMIFS('AGG Activity_16'!D:D,'AGG Activity_16'!$A:$A,$B367)+SUMIFS('AGG Activity_EX'!D:D,'AGG Activity_EX'!$A:$A,$B367))-SUMIFS(Activity_EX!D:D,Activity_EX!$A:$A,$A367))/(SUMIFS('AGG Activity_16'!D:D,'AGG Activity_16'!$A:$A,$B367)),1)))))</f>
        <v>0</v>
      </c>
      <c r="O367" s="7">
        <f>IF(AND(O$1=2017,OR(I367="WH",I367="SH")),IF(COMBDG_Split_Tech!O367="",0,COMBDG_Split_Tech!O367),IF(O$1=2016,IF(COMBDG_Split_Tech!O367="",0,COMBDG_Split_Tech!O367),IF(COMBDG_Split_Tech!O367=1,1,IF(COMBDG_Split_Tech!O367="",0,IFERROR((COMBDG_Split_Tech!O367*(SUMIFS('AGG Activity_16'!E:E,'AGG Activity_16'!$A:$A,$B367)+SUMIFS('AGG Activity_EX'!E:E,'AGG Activity_EX'!$A:$A,$B367))-SUMIFS(Activity_EX!E:E,Activity_EX!$A:$A,$A367))/(SUMIFS('AGG Activity_16'!E:E,'AGG Activity_16'!$A:$A,$B367)),1)))))</f>
        <v>0</v>
      </c>
      <c r="P367" s="7">
        <f>IF(AND(P$1=2017,OR(J367="WH",J367="SH")),IF(COMBDG_Split_Tech!P367="",0,COMBDG_Split_Tech!P367),IF(P$1=2016,IF(COMBDG_Split_Tech!P367="",0,COMBDG_Split_Tech!P367),IF(COMBDG_Split_Tech!P367=1,1,IF(COMBDG_Split_Tech!P367="",0,IFERROR((COMBDG_Split_Tech!P367*(SUMIFS('AGG Activity_16'!F:F,'AGG Activity_16'!$A:$A,$B367)+SUMIFS('AGG Activity_EX'!F:F,'AGG Activity_EX'!$A:$A,$B367))-SUMIFS(Activity_EX!F:F,Activity_EX!$A:$A,$A367))/(SUMIFS('AGG Activity_16'!F:F,'AGG Activity_16'!$A:$A,$B367)),1)))))</f>
        <v>0</v>
      </c>
      <c r="Q367" s="7">
        <f>IF(AND(Q$1=2017,OR(K367="WH",K367="SH")),IF(COMBDG_Split_Tech!Q367="",0,COMBDG_Split_Tech!Q367),IF(Q$1=2016,IF(COMBDG_Split_Tech!Q367="",0,COMBDG_Split_Tech!Q367),IF(COMBDG_Split_Tech!Q367=1,1,IF(COMBDG_Split_Tech!Q367="",0,IFERROR((COMBDG_Split_Tech!Q367*(SUMIFS('AGG Activity_16'!G:G,'AGG Activity_16'!$A:$A,$B367)+SUMIFS('AGG Activity_EX'!G:G,'AGG Activity_EX'!$A:$A,$B367))-SUMIFS(Activity_EX!G:G,Activity_EX!$A:$A,$A367))/(SUMIFS('AGG Activity_16'!G:G,'AGG Activity_16'!$A:$A,$B367)),1)))))</f>
        <v>0</v>
      </c>
      <c r="R367" s="7">
        <f>IF(AND(R$1=2017,OR(L367="WH",L367="SH")),IF(COMBDG_Split_Tech!R367="",0,COMBDG_Split_Tech!R367),IF(R$1=2016,IF(COMBDG_Split_Tech!R367="",0,COMBDG_Split_Tech!R367),IF(COMBDG_Split_Tech!R367=1,1,IF(COMBDG_Split_Tech!R367="",0,IFERROR((COMBDG_Split_Tech!R367*(SUMIFS('AGG Activity_16'!H:H,'AGG Activity_16'!$A:$A,$B367)+SUMIFS('AGG Activity_EX'!H:H,'AGG Activity_EX'!$A:$A,$B367))-SUMIFS(Activity_EX!H:H,Activity_EX!$A:$A,$A367))/(SUMIFS('AGG Activity_16'!H:H,'AGG Activity_16'!$A:$A,$B367)),1)))))</f>
        <v>0</v>
      </c>
      <c r="S367" s="7">
        <f>IF(AND(S$1=2017,OR(M367="WH",M367="SH")),IF(COMBDG_Split_Tech!S367="",0,COMBDG_Split_Tech!S367),IF(S$1=2016,IF(COMBDG_Split_Tech!S367="",0,COMBDG_Split_Tech!S367),IF(COMBDG_Split_Tech!S367=1,1,IF(COMBDG_Split_Tech!S367="",0,IFERROR((COMBDG_Split_Tech!S367*(SUMIFS('AGG Activity_16'!I:I,'AGG Activity_16'!$A:$A,$B367)+SUMIFS('AGG Activity_EX'!I:I,'AGG Activity_EX'!$A:$A,$B367))-SUMIFS(Activity_EX!I:I,Activity_EX!$A:$A,$A367))/(SUMIFS('AGG Activity_16'!I:I,'AGG Activity_16'!$A:$A,$B367)),1)))))</f>
        <v>0</v>
      </c>
      <c r="T367" s="7">
        <f>IF(AND(T$1=2017,OR(N367="WH",N367="SH")),IF(COMBDG_Split_Tech!T367="",0,COMBDG_Split_Tech!T367),IF(T$1=2016,IF(COMBDG_Split_Tech!T367="",0,COMBDG_Split_Tech!T367),IF(COMBDG_Split_Tech!T367=1,1,IF(COMBDG_Split_Tech!T367="",0,IFERROR((COMBDG_Split_Tech!T367*(SUMIFS('AGG Activity_16'!J:J,'AGG Activity_16'!$A:$A,$B367)+SUMIFS('AGG Activity_EX'!J:J,'AGG Activity_EX'!$A:$A,$B367))-SUMIFS(Activity_EX!J:J,Activity_EX!$A:$A,$A367))/(SUMIFS('AGG Activity_16'!J:J,'AGG Activity_16'!$A:$A,$B367)),1)))))</f>
        <v>0</v>
      </c>
      <c r="U367" s="7">
        <f>IF(AND(U$1=2017,OR(O367="WH",O367="SH")),IF(COMBDG_Split_Tech!U367="",0,COMBDG_Split_Tech!U367),IF(U$1=2016,IF(COMBDG_Split_Tech!U367="",0,COMBDG_Split_Tech!U367),IF(COMBDG_Split_Tech!U367=1,1,IF(COMBDG_Split_Tech!U367="",0,IFERROR((COMBDG_Split_Tech!U367*(SUMIFS('AGG Activity_16'!K:K,'AGG Activity_16'!$A:$A,$B367)+SUMIFS('AGG Activity_EX'!K:K,'AGG Activity_EX'!$A:$A,$B367))-SUMIFS(Activity_EX!K:K,Activity_EX!$A:$A,$A367))/(SUMIFS('AGG Activity_16'!K:K,'AGG Activity_16'!$A:$A,$B367)),1)))))</f>
        <v>0</v>
      </c>
    </row>
    <row r="368" spans="1:21" x14ac:dyDescent="0.25">
      <c r="A368" t="str">
        <f>COMBDG_Split_Tech!A368</f>
        <v>COMBDGOTSNewLIHAL___STDELC</v>
      </c>
      <c r="B368" t="str">
        <f>COMBDG_Split_Tech!B368</f>
        <v>COMBDGOTSNewLI</v>
      </c>
      <c r="C368" t="str">
        <f>COMBDG_Split_Tech!C368</f>
        <v>COM</v>
      </c>
      <c r="D368" t="str">
        <f>COMBDG_Split_Tech!D368</f>
        <v>BDG</v>
      </c>
      <c r="E368" t="str">
        <f>COMBDG_Split_Tech!E368</f>
        <v>OTS</v>
      </c>
      <c r="F368" t="str">
        <f>COMBDG_Split_Tech!F368</f>
        <v>New</v>
      </c>
      <c r="G368" t="str">
        <f>COMBDG_Split_Tech!G368</f>
        <v>LI</v>
      </c>
      <c r="H368" t="str">
        <f>COMBDG_Split_Tech!H368</f>
        <v>HAL</v>
      </c>
      <c r="I368" t="str">
        <f>COMBDG_Split_Tech!I368</f>
        <v>___</v>
      </c>
      <c r="J368" t="str">
        <f>COMBDG_Split_Tech!J368</f>
        <v>STD</v>
      </c>
      <c r="K368" t="str">
        <f>COMBDG_Split_Tech!K368</f>
        <v>ELC</v>
      </c>
      <c r="L368" s="7">
        <f>IF(AND(L$1=2017,OR(F368="WH",F368="SH")),IF(COMBDG_Split_Tech!L368="",0,COMBDG_Split_Tech!L368),IF(L$1=2016,IF(COMBDG_Split_Tech!L368="",0,COMBDG_Split_Tech!L368),IF(COMBDG_Split_Tech!L368=1,1,IF(COMBDG_Split_Tech!L368="",0,IFERROR((COMBDG_Split_Tech!L368*(SUMIFS('AGG Activity_16'!B:B,'AGG Activity_16'!$A:$A,$B368)+SUMIFS('AGG Activity_EX'!B:B,'AGG Activity_EX'!$A:$A,$B368))-SUMIFS(Activity_EX!B:B,Activity_EX!$A:$A,$A368))/(SUMIFS('AGG Activity_16'!B:B,'AGG Activity_16'!$A:$A,$B368)),1)))))</f>
        <v>0</v>
      </c>
      <c r="M368" s="7">
        <f>IF(AND(M$1=2017,OR(G368="WH",G368="SH")),IF(COMBDG_Split_Tech!M368="",0,COMBDG_Split_Tech!M368),IF(M$1=2016,IF(COMBDG_Split_Tech!M368="",0,COMBDG_Split_Tech!M368),IF(COMBDG_Split_Tech!M368=1,1,IF(COMBDG_Split_Tech!M368="",0,IFERROR((COMBDG_Split_Tech!M368*(SUMIFS('AGG Activity_16'!C:C,'AGG Activity_16'!$A:$A,$B368)+SUMIFS('AGG Activity_EX'!C:C,'AGG Activity_EX'!$A:$A,$B368))-SUMIFS(Activity_EX!C:C,Activity_EX!$A:$A,$A368))/(SUMIFS('AGG Activity_16'!C:C,'AGG Activity_16'!$A:$A,$B368)),1)))))</f>
        <v>0</v>
      </c>
      <c r="N368" s="7">
        <f>IF(AND(N$1=2017,OR(H368="WH",H368="SH")),IF(COMBDG_Split_Tech!N368="",0,COMBDG_Split_Tech!N368),IF(N$1=2016,IF(COMBDG_Split_Tech!N368="",0,COMBDG_Split_Tech!N368),IF(COMBDG_Split_Tech!N368=1,1,IF(COMBDG_Split_Tech!N368="",0,IFERROR((COMBDG_Split_Tech!N368*(SUMIFS('AGG Activity_16'!D:D,'AGG Activity_16'!$A:$A,$B368)+SUMIFS('AGG Activity_EX'!D:D,'AGG Activity_EX'!$A:$A,$B368))-SUMIFS(Activity_EX!D:D,Activity_EX!$A:$A,$A368))/(SUMIFS('AGG Activity_16'!D:D,'AGG Activity_16'!$A:$A,$B368)),1)))))</f>
        <v>0</v>
      </c>
      <c r="O368" s="7">
        <f>IF(AND(O$1=2017,OR(I368="WH",I368="SH")),IF(COMBDG_Split_Tech!O368="",0,COMBDG_Split_Tech!O368),IF(O$1=2016,IF(COMBDG_Split_Tech!O368="",0,COMBDG_Split_Tech!O368),IF(COMBDG_Split_Tech!O368=1,1,IF(COMBDG_Split_Tech!O368="",0,IFERROR((COMBDG_Split_Tech!O368*(SUMIFS('AGG Activity_16'!E:E,'AGG Activity_16'!$A:$A,$B368)+SUMIFS('AGG Activity_EX'!E:E,'AGG Activity_EX'!$A:$A,$B368))-SUMIFS(Activity_EX!E:E,Activity_EX!$A:$A,$A368))/(SUMIFS('AGG Activity_16'!E:E,'AGG Activity_16'!$A:$A,$B368)),1)))))</f>
        <v>0</v>
      </c>
      <c r="P368" s="7">
        <f>IF(AND(P$1=2017,OR(J368="WH",J368="SH")),IF(COMBDG_Split_Tech!P368="",0,COMBDG_Split_Tech!P368),IF(P$1=2016,IF(COMBDG_Split_Tech!P368="",0,COMBDG_Split_Tech!P368),IF(COMBDG_Split_Tech!P368=1,1,IF(COMBDG_Split_Tech!P368="",0,IFERROR((COMBDG_Split_Tech!P368*(SUMIFS('AGG Activity_16'!F:F,'AGG Activity_16'!$A:$A,$B368)+SUMIFS('AGG Activity_EX'!F:F,'AGG Activity_EX'!$A:$A,$B368))-SUMIFS(Activity_EX!F:F,Activity_EX!$A:$A,$A368))/(SUMIFS('AGG Activity_16'!F:F,'AGG Activity_16'!$A:$A,$B368)),1)))))</f>
        <v>0</v>
      </c>
      <c r="Q368" s="7">
        <f>IF(AND(Q$1=2017,OR(K368="WH",K368="SH")),IF(COMBDG_Split_Tech!Q368="",0,COMBDG_Split_Tech!Q368),IF(Q$1=2016,IF(COMBDG_Split_Tech!Q368="",0,COMBDG_Split_Tech!Q368),IF(COMBDG_Split_Tech!Q368=1,1,IF(COMBDG_Split_Tech!Q368="",0,IFERROR((COMBDG_Split_Tech!Q368*(SUMIFS('AGG Activity_16'!G:G,'AGG Activity_16'!$A:$A,$B368)+SUMIFS('AGG Activity_EX'!G:G,'AGG Activity_EX'!$A:$A,$B368))-SUMIFS(Activity_EX!G:G,Activity_EX!$A:$A,$A368))/(SUMIFS('AGG Activity_16'!G:G,'AGG Activity_16'!$A:$A,$B368)),1)))))</f>
        <v>0</v>
      </c>
      <c r="R368" s="7">
        <f>IF(AND(R$1=2017,OR(L368="WH",L368="SH")),IF(COMBDG_Split_Tech!R368="",0,COMBDG_Split_Tech!R368),IF(R$1=2016,IF(COMBDG_Split_Tech!R368="",0,COMBDG_Split_Tech!R368),IF(COMBDG_Split_Tech!R368=1,1,IF(COMBDG_Split_Tech!R368="",0,IFERROR((COMBDG_Split_Tech!R368*(SUMIFS('AGG Activity_16'!H:H,'AGG Activity_16'!$A:$A,$B368)+SUMIFS('AGG Activity_EX'!H:H,'AGG Activity_EX'!$A:$A,$B368))-SUMIFS(Activity_EX!H:H,Activity_EX!$A:$A,$A368))/(SUMIFS('AGG Activity_16'!H:H,'AGG Activity_16'!$A:$A,$B368)),1)))))</f>
        <v>0</v>
      </c>
      <c r="S368" s="7">
        <f>IF(AND(S$1=2017,OR(M368="WH",M368="SH")),IF(COMBDG_Split_Tech!S368="",0,COMBDG_Split_Tech!S368),IF(S$1=2016,IF(COMBDG_Split_Tech!S368="",0,COMBDG_Split_Tech!S368),IF(COMBDG_Split_Tech!S368=1,1,IF(COMBDG_Split_Tech!S368="",0,IFERROR((COMBDG_Split_Tech!S368*(SUMIFS('AGG Activity_16'!I:I,'AGG Activity_16'!$A:$A,$B368)+SUMIFS('AGG Activity_EX'!I:I,'AGG Activity_EX'!$A:$A,$B368))-SUMIFS(Activity_EX!I:I,Activity_EX!$A:$A,$A368))/(SUMIFS('AGG Activity_16'!I:I,'AGG Activity_16'!$A:$A,$B368)),1)))))</f>
        <v>0</v>
      </c>
      <c r="T368" s="7">
        <f>IF(AND(T$1=2017,OR(N368="WH",N368="SH")),IF(COMBDG_Split_Tech!T368="",0,COMBDG_Split_Tech!T368),IF(T$1=2016,IF(COMBDG_Split_Tech!T368="",0,COMBDG_Split_Tech!T368),IF(COMBDG_Split_Tech!T368=1,1,IF(COMBDG_Split_Tech!T368="",0,IFERROR((COMBDG_Split_Tech!T368*(SUMIFS('AGG Activity_16'!J:J,'AGG Activity_16'!$A:$A,$B368)+SUMIFS('AGG Activity_EX'!J:J,'AGG Activity_EX'!$A:$A,$B368))-SUMIFS(Activity_EX!J:J,Activity_EX!$A:$A,$A368))/(SUMIFS('AGG Activity_16'!J:J,'AGG Activity_16'!$A:$A,$B368)),1)))))</f>
        <v>0</v>
      </c>
      <c r="U368" s="7">
        <f>IF(AND(U$1=2017,OR(O368="WH",O368="SH")),IF(COMBDG_Split_Tech!U368="",0,COMBDG_Split_Tech!U368),IF(U$1=2016,IF(COMBDG_Split_Tech!U368="",0,COMBDG_Split_Tech!U368),IF(COMBDG_Split_Tech!U368=1,1,IF(COMBDG_Split_Tech!U368="",0,IFERROR((COMBDG_Split_Tech!U368*(SUMIFS('AGG Activity_16'!K:K,'AGG Activity_16'!$A:$A,$B368)+SUMIFS('AGG Activity_EX'!K:K,'AGG Activity_EX'!$A:$A,$B368))-SUMIFS(Activity_EX!K:K,Activity_EX!$A:$A,$A368))/(SUMIFS('AGG Activity_16'!K:K,'AGG Activity_16'!$A:$A,$B368)),1)))))</f>
        <v>0</v>
      </c>
    </row>
    <row r="369" spans="1:21" x14ac:dyDescent="0.25">
      <c r="A369" t="str">
        <f>COMBDG_Split_Tech!A369</f>
        <v>COMBDGOTSNewLIINC___STDELC</v>
      </c>
      <c r="B369" t="str">
        <f>COMBDG_Split_Tech!B369</f>
        <v>COMBDGOTSNewLI</v>
      </c>
      <c r="C369" t="str">
        <f>COMBDG_Split_Tech!C369</f>
        <v>COM</v>
      </c>
      <c r="D369" t="str">
        <f>COMBDG_Split_Tech!D369</f>
        <v>BDG</v>
      </c>
      <c r="E369" t="str">
        <f>COMBDG_Split_Tech!E369</f>
        <v>OTS</v>
      </c>
      <c r="F369" t="str">
        <f>COMBDG_Split_Tech!F369</f>
        <v>New</v>
      </c>
      <c r="G369" t="str">
        <f>COMBDG_Split_Tech!G369</f>
        <v>LI</v>
      </c>
      <c r="H369" t="str">
        <f>COMBDG_Split_Tech!H369</f>
        <v>INC</v>
      </c>
      <c r="I369" t="str">
        <f>COMBDG_Split_Tech!I369</f>
        <v>___</v>
      </c>
      <c r="J369" t="str">
        <f>COMBDG_Split_Tech!J369</f>
        <v>STD</v>
      </c>
      <c r="K369" t="str">
        <f>COMBDG_Split_Tech!K369</f>
        <v>ELC</v>
      </c>
      <c r="L369" s="7">
        <f>IF(AND(L$1=2017,OR(F369="WH",F369="SH")),IF(COMBDG_Split_Tech!L369="",0,COMBDG_Split_Tech!L369),IF(L$1=2016,IF(COMBDG_Split_Tech!L369="",0,COMBDG_Split_Tech!L369),IF(COMBDG_Split_Tech!L369=1,1,IF(COMBDG_Split_Tech!L369="",0,IFERROR((COMBDG_Split_Tech!L369*(SUMIFS('AGG Activity_16'!B:B,'AGG Activity_16'!$A:$A,$B369)+SUMIFS('AGG Activity_EX'!B:B,'AGG Activity_EX'!$A:$A,$B369))-SUMIFS(Activity_EX!B:B,Activity_EX!$A:$A,$A369))/(SUMIFS('AGG Activity_16'!B:B,'AGG Activity_16'!$A:$A,$B369)),1)))))</f>
        <v>0</v>
      </c>
      <c r="M369" s="7">
        <f>IF(AND(M$1=2017,OR(G369="WH",G369="SH")),IF(COMBDG_Split_Tech!M369="",0,COMBDG_Split_Tech!M369),IF(M$1=2016,IF(COMBDG_Split_Tech!M369="",0,COMBDG_Split_Tech!M369),IF(COMBDG_Split_Tech!M369=1,1,IF(COMBDG_Split_Tech!M369="",0,IFERROR((COMBDG_Split_Tech!M369*(SUMIFS('AGG Activity_16'!C:C,'AGG Activity_16'!$A:$A,$B369)+SUMIFS('AGG Activity_EX'!C:C,'AGG Activity_EX'!$A:$A,$B369))-SUMIFS(Activity_EX!C:C,Activity_EX!$A:$A,$A369))/(SUMIFS('AGG Activity_16'!C:C,'AGG Activity_16'!$A:$A,$B369)),1)))))</f>
        <v>0</v>
      </c>
      <c r="N369" s="7">
        <f>IF(AND(N$1=2017,OR(H369="WH",H369="SH")),IF(COMBDG_Split_Tech!N369="",0,COMBDG_Split_Tech!N369),IF(N$1=2016,IF(COMBDG_Split_Tech!N369="",0,COMBDG_Split_Tech!N369),IF(COMBDG_Split_Tech!N369=1,1,IF(COMBDG_Split_Tech!N369="",0,IFERROR((COMBDG_Split_Tech!N369*(SUMIFS('AGG Activity_16'!D:D,'AGG Activity_16'!$A:$A,$B369)+SUMIFS('AGG Activity_EX'!D:D,'AGG Activity_EX'!$A:$A,$B369))-SUMIFS(Activity_EX!D:D,Activity_EX!$A:$A,$A369))/(SUMIFS('AGG Activity_16'!D:D,'AGG Activity_16'!$A:$A,$B369)),1)))))</f>
        <v>0</v>
      </c>
      <c r="O369" s="7">
        <f>IF(AND(O$1=2017,OR(I369="WH",I369="SH")),IF(COMBDG_Split_Tech!O369="",0,COMBDG_Split_Tech!O369),IF(O$1=2016,IF(COMBDG_Split_Tech!O369="",0,COMBDG_Split_Tech!O369),IF(COMBDG_Split_Tech!O369=1,1,IF(COMBDG_Split_Tech!O369="",0,IFERROR((COMBDG_Split_Tech!O369*(SUMIFS('AGG Activity_16'!E:E,'AGG Activity_16'!$A:$A,$B369)+SUMIFS('AGG Activity_EX'!E:E,'AGG Activity_EX'!$A:$A,$B369))-SUMIFS(Activity_EX!E:E,Activity_EX!$A:$A,$A369))/(SUMIFS('AGG Activity_16'!E:E,'AGG Activity_16'!$A:$A,$B369)),1)))))</f>
        <v>0</v>
      </c>
      <c r="P369" s="7">
        <f>IF(AND(P$1=2017,OR(J369="WH",J369="SH")),IF(COMBDG_Split_Tech!P369="",0,COMBDG_Split_Tech!P369),IF(P$1=2016,IF(COMBDG_Split_Tech!P369="",0,COMBDG_Split_Tech!P369),IF(COMBDG_Split_Tech!P369=1,1,IF(COMBDG_Split_Tech!P369="",0,IFERROR((COMBDG_Split_Tech!P369*(SUMIFS('AGG Activity_16'!F:F,'AGG Activity_16'!$A:$A,$B369)+SUMIFS('AGG Activity_EX'!F:F,'AGG Activity_EX'!$A:$A,$B369))-SUMIFS(Activity_EX!F:F,Activity_EX!$A:$A,$A369))/(SUMIFS('AGG Activity_16'!F:F,'AGG Activity_16'!$A:$A,$B369)),1)))))</f>
        <v>0</v>
      </c>
      <c r="Q369" s="7">
        <f>IF(AND(Q$1=2017,OR(K369="WH",K369="SH")),IF(COMBDG_Split_Tech!Q369="",0,COMBDG_Split_Tech!Q369),IF(Q$1=2016,IF(COMBDG_Split_Tech!Q369="",0,COMBDG_Split_Tech!Q369),IF(COMBDG_Split_Tech!Q369=1,1,IF(COMBDG_Split_Tech!Q369="",0,IFERROR((COMBDG_Split_Tech!Q369*(SUMIFS('AGG Activity_16'!G:G,'AGG Activity_16'!$A:$A,$B369)+SUMIFS('AGG Activity_EX'!G:G,'AGG Activity_EX'!$A:$A,$B369))-SUMIFS(Activity_EX!G:G,Activity_EX!$A:$A,$A369))/(SUMIFS('AGG Activity_16'!G:G,'AGG Activity_16'!$A:$A,$B369)),1)))))</f>
        <v>0</v>
      </c>
      <c r="R369" s="7">
        <f>IF(AND(R$1=2017,OR(L369="WH",L369="SH")),IF(COMBDG_Split_Tech!R369="",0,COMBDG_Split_Tech!R369),IF(R$1=2016,IF(COMBDG_Split_Tech!R369="",0,COMBDG_Split_Tech!R369),IF(COMBDG_Split_Tech!R369=1,1,IF(COMBDG_Split_Tech!R369="",0,IFERROR((COMBDG_Split_Tech!R369*(SUMIFS('AGG Activity_16'!H:H,'AGG Activity_16'!$A:$A,$B369)+SUMIFS('AGG Activity_EX'!H:H,'AGG Activity_EX'!$A:$A,$B369))-SUMIFS(Activity_EX!H:H,Activity_EX!$A:$A,$A369))/(SUMIFS('AGG Activity_16'!H:H,'AGG Activity_16'!$A:$A,$B369)),1)))))</f>
        <v>0</v>
      </c>
      <c r="S369" s="7">
        <f>IF(AND(S$1=2017,OR(M369="WH",M369="SH")),IF(COMBDG_Split_Tech!S369="",0,COMBDG_Split_Tech!S369),IF(S$1=2016,IF(COMBDG_Split_Tech!S369="",0,COMBDG_Split_Tech!S369),IF(COMBDG_Split_Tech!S369=1,1,IF(COMBDG_Split_Tech!S369="",0,IFERROR((COMBDG_Split_Tech!S369*(SUMIFS('AGG Activity_16'!I:I,'AGG Activity_16'!$A:$A,$B369)+SUMIFS('AGG Activity_EX'!I:I,'AGG Activity_EX'!$A:$A,$B369))-SUMIFS(Activity_EX!I:I,Activity_EX!$A:$A,$A369))/(SUMIFS('AGG Activity_16'!I:I,'AGG Activity_16'!$A:$A,$B369)),1)))))</f>
        <v>0</v>
      </c>
      <c r="T369" s="7">
        <f>IF(AND(T$1=2017,OR(N369="WH",N369="SH")),IF(COMBDG_Split_Tech!T369="",0,COMBDG_Split_Tech!T369),IF(T$1=2016,IF(COMBDG_Split_Tech!T369="",0,COMBDG_Split_Tech!T369),IF(COMBDG_Split_Tech!T369=1,1,IF(COMBDG_Split_Tech!T369="",0,IFERROR((COMBDG_Split_Tech!T369*(SUMIFS('AGG Activity_16'!J:J,'AGG Activity_16'!$A:$A,$B369)+SUMIFS('AGG Activity_EX'!J:J,'AGG Activity_EX'!$A:$A,$B369))-SUMIFS(Activity_EX!J:J,Activity_EX!$A:$A,$A369))/(SUMIFS('AGG Activity_16'!J:J,'AGG Activity_16'!$A:$A,$B369)),1)))))</f>
        <v>0</v>
      </c>
      <c r="U369" s="7">
        <f>IF(AND(U$1=2017,OR(O369="WH",O369="SH")),IF(COMBDG_Split_Tech!U369="",0,COMBDG_Split_Tech!U369),IF(U$1=2016,IF(COMBDG_Split_Tech!U369="",0,COMBDG_Split_Tech!U369),IF(COMBDG_Split_Tech!U369=1,1,IF(COMBDG_Split_Tech!U369="",0,IFERROR((COMBDG_Split_Tech!U369*(SUMIFS('AGG Activity_16'!K:K,'AGG Activity_16'!$A:$A,$B369)+SUMIFS('AGG Activity_EX'!K:K,'AGG Activity_EX'!$A:$A,$B369))-SUMIFS(Activity_EX!K:K,Activity_EX!$A:$A,$A369))/(SUMIFS('AGG Activity_16'!K:K,'AGG Activity_16'!$A:$A,$B369)),1)))))</f>
        <v>0</v>
      </c>
    </row>
    <row r="370" spans="1:21" x14ac:dyDescent="0.25">
      <c r="A370" t="str">
        <f>COMBDG_Split_Tech!A370</f>
        <v>COMBDGOTSNewLILED___STDELC</v>
      </c>
      <c r="B370" t="str">
        <f>COMBDG_Split_Tech!B370</f>
        <v>COMBDGOTSNewLI</v>
      </c>
      <c r="C370" t="str">
        <f>COMBDG_Split_Tech!C370</f>
        <v>COM</v>
      </c>
      <c r="D370" t="str">
        <f>COMBDG_Split_Tech!D370</f>
        <v>BDG</v>
      </c>
      <c r="E370" t="str">
        <f>COMBDG_Split_Tech!E370</f>
        <v>OTS</v>
      </c>
      <c r="F370" t="str">
        <f>COMBDG_Split_Tech!F370</f>
        <v>New</v>
      </c>
      <c r="G370" t="str">
        <f>COMBDG_Split_Tech!G370</f>
        <v>LI</v>
      </c>
      <c r="H370" t="str">
        <f>COMBDG_Split_Tech!H370</f>
        <v>LED</v>
      </c>
      <c r="I370" t="str">
        <f>COMBDG_Split_Tech!I370</f>
        <v>___</v>
      </c>
      <c r="J370" t="str">
        <f>COMBDG_Split_Tech!J370</f>
        <v>STD</v>
      </c>
      <c r="K370" t="str">
        <f>COMBDG_Split_Tech!K370</f>
        <v>ELC</v>
      </c>
      <c r="L370" s="7">
        <f>IF(AND(L$1=2017,OR(F370="WH",F370="SH")),IF(COMBDG_Split_Tech!L370="",0,COMBDG_Split_Tech!L370),IF(L$1=2016,IF(COMBDG_Split_Tech!L370="",0,COMBDG_Split_Tech!L370),IF(COMBDG_Split_Tech!L370=1,1,IF(COMBDG_Split_Tech!L370="",0,IFERROR((COMBDG_Split_Tech!L370*(SUMIFS('AGG Activity_16'!B:B,'AGG Activity_16'!$A:$A,$B370)+SUMIFS('AGG Activity_EX'!B:B,'AGG Activity_EX'!$A:$A,$B370))-SUMIFS(Activity_EX!B:B,Activity_EX!$A:$A,$A370))/(SUMIFS('AGG Activity_16'!B:B,'AGG Activity_16'!$A:$A,$B370)),1)))))</f>
        <v>0</v>
      </c>
      <c r="M370" s="7">
        <f>IF(AND(M$1=2017,OR(G370="WH",G370="SH")),IF(COMBDG_Split_Tech!M370="",0,COMBDG_Split_Tech!M370),IF(M$1=2016,IF(COMBDG_Split_Tech!M370="",0,COMBDG_Split_Tech!M370),IF(COMBDG_Split_Tech!M370=1,1,IF(COMBDG_Split_Tech!M370="",0,IFERROR((COMBDG_Split_Tech!M370*(SUMIFS('AGG Activity_16'!C:C,'AGG Activity_16'!$A:$A,$B370)+SUMIFS('AGG Activity_EX'!C:C,'AGG Activity_EX'!$A:$A,$B370))-SUMIFS(Activity_EX!C:C,Activity_EX!$A:$A,$A370))/(SUMIFS('AGG Activity_16'!C:C,'AGG Activity_16'!$A:$A,$B370)),1)))))</f>
        <v>0</v>
      </c>
      <c r="N370" s="7">
        <f>IF(AND(N$1=2017,OR(H370="WH",H370="SH")),IF(COMBDG_Split_Tech!N370="",0,COMBDG_Split_Tech!N370),IF(N$1=2016,IF(COMBDG_Split_Tech!N370="",0,COMBDG_Split_Tech!N370),IF(COMBDG_Split_Tech!N370=1,1,IF(COMBDG_Split_Tech!N370="",0,IFERROR((COMBDG_Split_Tech!N370*(SUMIFS('AGG Activity_16'!D:D,'AGG Activity_16'!$A:$A,$B370)+SUMIFS('AGG Activity_EX'!D:D,'AGG Activity_EX'!$A:$A,$B370))-SUMIFS(Activity_EX!D:D,Activity_EX!$A:$A,$A370))/(SUMIFS('AGG Activity_16'!D:D,'AGG Activity_16'!$A:$A,$B370)),1)))))</f>
        <v>0</v>
      </c>
      <c r="O370" s="7">
        <f>IF(AND(O$1=2017,OR(I370="WH",I370="SH")),IF(COMBDG_Split_Tech!O370="",0,COMBDG_Split_Tech!O370),IF(O$1=2016,IF(COMBDG_Split_Tech!O370="",0,COMBDG_Split_Tech!O370),IF(COMBDG_Split_Tech!O370=1,1,IF(COMBDG_Split_Tech!O370="",0,IFERROR((COMBDG_Split_Tech!O370*(SUMIFS('AGG Activity_16'!E:E,'AGG Activity_16'!$A:$A,$B370)+SUMIFS('AGG Activity_EX'!E:E,'AGG Activity_EX'!$A:$A,$B370))-SUMIFS(Activity_EX!E:E,Activity_EX!$A:$A,$A370))/(SUMIFS('AGG Activity_16'!E:E,'AGG Activity_16'!$A:$A,$B370)),1)))))</f>
        <v>0</v>
      </c>
      <c r="P370" s="7">
        <f>IF(AND(P$1=2017,OR(J370="WH",J370="SH")),IF(COMBDG_Split_Tech!P370="",0,COMBDG_Split_Tech!P370),IF(P$1=2016,IF(COMBDG_Split_Tech!P370="",0,COMBDG_Split_Tech!P370),IF(COMBDG_Split_Tech!P370=1,1,IF(COMBDG_Split_Tech!P370="",0,IFERROR((COMBDG_Split_Tech!P370*(SUMIFS('AGG Activity_16'!F:F,'AGG Activity_16'!$A:$A,$B370)+SUMIFS('AGG Activity_EX'!F:F,'AGG Activity_EX'!$A:$A,$B370))-SUMIFS(Activity_EX!F:F,Activity_EX!$A:$A,$A370))/(SUMIFS('AGG Activity_16'!F:F,'AGG Activity_16'!$A:$A,$B370)),1)))))</f>
        <v>0</v>
      </c>
      <c r="Q370" s="7">
        <f>IF(AND(Q$1=2017,OR(K370="WH",K370="SH")),IF(COMBDG_Split_Tech!Q370="",0,COMBDG_Split_Tech!Q370),IF(Q$1=2016,IF(COMBDG_Split_Tech!Q370="",0,COMBDG_Split_Tech!Q370),IF(COMBDG_Split_Tech!Q370=1,1,IF(COMBDG_Split_Tech!Q370="",0,IFERROR((COMBDG_Split_Tech!Q370*(SUMIFS('AGG Activity_16'!G:G,'AGG Activity_16'!$A:$A,$B370)+SUMIFS('AGG Activity_EX'!G:G,'AGG Activity_EX'!$A:$A,$B370))-SUMIFS(Activity_EX!G:G,Activity_EX!$A:$A,$A370))/(SUMIFS('AGG Activity_16'!G:G,'AGG Activity_16'!$A:$A,$B370)),1)))))</f>
        <v>0</v>
      </c>
      <c r="R370" s="7">
        <f>IF(AND(R$1=2017,OR(L370="WH",L370="SH")),IF(COMBDG_Split_Tech!R370="",0,COMBDG_Split_Tech!R370),IF(R$1=2016,IF(COMBDG_Split_Tech!R370="",0,COMBDG_Split_Tech!R370),IF(COMBDG_Split_Tech!R370=1,1,IF(COMBDG_Split_Tech!R370="",0,IFERROR((COMBDG_Split_Tech!R370*(SUMIFS('AGG Activity_16'!H:H,'AGG Activity_16'!$A:$A,$B370)+SUMIFS('AGG Activity_EX'!H:H,'AGG Activity_EX'!$A:$A,$B370))-SUMIFS(Activity_EX!H:H,Activity_EX!$A:$A,$A370))/(SUMIFS('AGG Activity_16'!H:H,'AGG Activity_16'!$A:$A,$B370)),1)))))</f>
        <v>0</v>
      </c>
      <c r="S370" s="7">
        <f>IF(AND(S$1=2017,OR(M370="WH",M370="SH")),IF(COMBDG_Split_Tech!S370="",0,COMBDG_Split_Tech!S370),IF(S$1=2016,IF(COMBDG_Split_Tech!S370="",0,COMBDG_Split_Tech!S370),IF(COMBDG_Split_Tech!S370=1,1,IF(COMBDG_Split_Tech!S370="",0,IFERROR((COMBDG_Split_Tech!S370*(SUMIFS('AGG Activity_16'!I:I,'AGG Activity_16'!$A:$A,$B370)+SUMIFS('AGG Activity_EX'!I:I,'AGG Activity_EX'!$A:$A,$B370))-SUMIFS(Activity_EX!I:I,Activity_EX!$A:$A,$A370))/(SUMIFS('AGG Activity_16'!I:I,'AGG Activity_16'!$A:$A,$B370)),1)))))</f>
        <v>0</v>
      </c>
      <c r="T370" s="7">
        <f>IF(AND(T$1=2017,OR(N370="WH",N370="SH")),IF(COMBDG_Split_Tech!T370="",0,COMBDG_Split_Tech!T370),IF(T$1=2016,IF(COMBDG_Split_Tech!T370="",0,COMBDG_Split_Tech!T370),IF(COMBDG_Split_Tech!T370=1,1,IF(COMBDG_Split_Tech!T370="",0,IFERROR((COMBDG_Split_Tech!T370*(SUMIFS('AGG Activity_16'!J:J,'AGG Activity_16'!$A:$A,$B370)+SUMIFS('AGG Activity_EX'!J:J,'AGG Activity_EX'!$A:$A,$B370))-SUMIFS(Activity_EX!J:J,Activity_EX!$A:$A,$A370))/(SUMIFS('AGG Activity_16'!J:J,'AGG Activity_16'!$A:$A,$B370)),1)))))</f>
        <v>0</v>
      </c>
      <c r="U370" s="7">
        <f>IF(AND(U$1=2017,OR(O370="WH",O370="SH")),IF(COMBDG_Split_Tech!U370="",0,COMBDG_Split_Tech!U370),IF(U$1=2016,IF(COMBDG_Split_Tech!U370="",0,COMBDG_Split_Tech!U370),IF(COMBDG_Split_Tech!U370=1,1,IF(COMBDG_Split_Tech!U370="",0,IFERROR((COMBDG_Split_Tech!U370*(SUMIFS('AGG Activity_16'!K:K,'AGG Activity_16'!$A:$A,$B370)+SUMIFS('AGG Activity_EX'!K:K,'AGG Activity_EX'!$A:$A,$B370))-SUMIFS(Activity_EX!K:K,Activity_EX!$A:$A,$A370))/(SUMIFS('AGG Activity_16'!K:K,'AGG Activity_16'!$A:$A,$B370)),1)))))</f>
        <v>0</v>
      </c>
    </row>
    <row r="371" spans="1:21" x14ac:dyDescent="0.25">
      <c r="A371" t="str">
        <f>COMBDG_Split_Tech!A371</f>
        <v>COMBDGOTSNewSC_________DCO</v>
      </c>
      <c r="B371" t="str">
        <f>COMBDG_Split_Tech!B371</f>
        <v>COMBDGOTSNewSC</v>
      </c>
      <c r="C371" t="str">
        <f>COMBDG_Split_Tech!C371</f>
        <v>COM</v>
      </c>
      <c r="D371" t="str">
        <f>COMBDG_Split_Tech!D371</f>
        <v>BDG</v>
      </c>
      <c r="E371" t="str">
        <f>COMBDG_Split_Tech!E371</f>
        <v>OTS</v>
      </c>
      <c r="F371" t="str">
        <f>COMBDG_Split_Tech!F371</f>
        <v>New</v>
      </c>
      <c r="G371" t="str">
        <f>COMBDG_Split_Tech!G371</f>
        <v>SC</v>
      </c>
      <c r="H371" t="str">
        <f>COMBDG_Split_Tech!H371</f>
        <v>___</v>
      </c>
      <c r="I371" t="str">
        <f>COMBDG_Split_Tech!I371</f>
        <v>___</v>
      </c>
      <c r="J371" t="str">
        <f>COMBDG_Split_Tech!J371</f>
        <v>___</v>
      </c>
      <c r="K371" t="str">
        <f>COMBDG_Split_Tech!K371</f>
        <v>DCO</v>
      </c>
      <c r="L371" s="7">
        <f>IF(AND(L$1=2017,OR(F371="WH",F371="SH")),IF(COMBDG_Split_Tech!L371="",0,COMBDG_Split_Tech!L371),IF(L$1=2016,IF(COMBDG_Split_Tech!L371="",0,COMBDG_Split_Tech!L371),IF(COMBDG_Split_Tech!L371=1,1,IF(COMBDG_Split_Tech!L371="",0,IFERROR((COMBDG_Split_Tech!L371*(SUMIFS('AGG Activity_16'!B:B,'AGG Activity_16'!$A:$A,$B371)+SUMIFS('AGG Activity_EX'!B:B,'AGG Activity_EX'!$A:$A,$B371))-SUMIFS(Activity_EX!B:B,Activity_EX!$A:$A,$A371))/(SUMIFS('AGG Activity_16'!B:B,'AGG Activity_16'!$A:$A,$B371)),1)))))</f>
        <v>0</v>
      </c>
      <c r="M371" s="7">
        <f>IF(AND(M$1=2017,OR(G371="WH",G371="SH")),IF(COMBDG_Split_Tech!M371="",0,COMBDG_Split_Tech!M371),IF(M$1=2016,IF(COMBDG_Split_Tech!M371="",0,COMBDG_Split_Tech!M371),IF(COMBDG_Split_Tech!M371=1,1,IF(COMBDG_Split_Tech!M371="",0,IFERROR((COMBDG_Split_Tech!M371*(SUMIFS('AGG Activity_16'!C:C,'AGG Activity_16'!$A:$A,$B371)+SUMIFS('AGG Activity_EX'!C:C,'AGG Activity_EX'!$A:$A,$B371))-SUMIFS(Activity_EX!C:C,Activity_EX!$A:$A,$A371))/(SUMIFS('AGG Activity_16'!C:C,'AGG Activity_16'!$A:$A,$B371)),1)))))</f>
        <v>0</v>
      </c>
      <c r="N371" s="7">
        <f>IF(AND(N$1=2017,OR(H371="WH",H371="SH")),IF(COMBDG_Split_Tech!N371="",0,COMBDG_Split_Tech!N371),IF(N$1=2016,IF(COMBDG_Split_Tech!N371="",0,COMBDG_Split_Tech!N371),IF(COMBDG_Split_Tech!N371=1,1,IF(COMBDG_Split_Tech!N371="",0,IFERROR((COMBDG_Split_Tech!N371*(SUMIFS('AGG Activity_16'!D:D,'AGG Activity_16'!$A:$A,$B371)+SUMIFS('AGG Activity_EX'!D:D,'AGG Activity_EX'!$A:$A,$B371))-SUMIFS(Activity_EX!D:D,Activity_EX!$A:$A,$A371))/(SUMIFS('AGG Activity_16'!D:D,'AGG Activity_16'!$A:$A,$B371)),1)))))</f>
        <v>0</v>
      </c>
      <c r="O371" s="7">
        <f>IF(AND(O$1=2017,OR(I371="WH",I371="SH")),IF(COMBDG_Split_Tech!O371="",0,COMBDG_Split_Tech!O371),IF(O$1=2016,IF(COMBDG_Split_Tech!O371="",0,COMBDG_Split_Tech!O371),IF(COMBDG_Split_Tech!O371=1,1,IF(COMBDG_Split_Tech!O371="",0,IFERROR((COMBDG_Split_Tech!O371*(SUMIFS('AGG Activity_16'!E:E,'AGG Activity_16'!$A:$A,$B371)+SUMIFS('AGG Activity_EX'!E:E,'AGG Activity_EX'!$A:$A,$B371))-SUMIFS(Activity_EX!E:E,Activity_EX!$A:$A,$A371))/(SUMIFS('AGG Activity_16'!E:E,'AGG Activity_16'!$A:$A,$B371)),1)))))</f>
        <v>0</v>
      </c>
      <c r="P371" s="7">
        <f>IF(AND(P$1=2017,OR(J371="WH",J371="SH")),IF(COMBDG_Split_Tech!P371="",0,COMBDG_Split_Tech!P371),IF(P$1=2016,IF(COMBDG_Split_Tech!P371="",0,COMBDG_Split_Tech!P371),IF(COMBDG_Split_Tech!P371=1,1,IF(COMBDG_Split_Tech!P371="",0,IFERROR((COMBDG_Split_Tech!P371*(SUMIFS('AGG Activity_16'!F:F,'AGG Activity_16'!$A:$A,$B371)+SUMIFS('AGG Activity_EX'!F:F,'AGG Activity_EX'!$A:$A,$B371))-SUMIFS(Activity_EX!F:F,Activity_EX!$A:$A,$A371))/(SUMIFS('AGG Activity_16'!F:F,'AGG Activity_16'!$A:$A,$B371)),1)))))</f>
        <v>0</v>
      </c>
      <c r="Q371" s="7">
        <f>IF(AND(Q$1=2017,OR(K371="WH",K371="SH")),IF(COMBDG_Split_Tech!Q371="",0,COMBDG_Split_Tech!Q371),IF(Q$1=2016,IF(COMBDG_Split_Tech!Q371="",0,COMBDG_Split_Tech!Q371),IF(COMBDG_Split_Tech!Q371=1,1,IF(COMBDG_Split_Tech!Q371="",0,IFERROR((COMBDG_Split_Tech!Q371*(SUMIFS('AGG Activity_16'!G:G,'AGG Activity_16'!$A:$A,$B371)+SUMIFS('AGG Activity_EX'!G:G,'AGG Activity_EX'!$A:$A,$B371))-SUMIFS(Activity_EX!G:G,Activity_EX!$A:$A,$A371))/(SUMIFS('AGG Activity_16'!G:G,'AGG Activity_16'!$A:$A,$B371)),1)))))</f>
        <v>0</v>
      </c>
      <c r="R371" s="7">
        <f>IF(AND(R$1=2017,OR(L371="WH",L371="SH")),IF(COMBDG_Split_Tech!R371="",0,COMBDG_Split_Tech!R371),IF(R$1=2016,IF(COMBDG_Split_Tech!R371="",0,COMBDG_Split_Tech!R371),IF(COMBDG_Split_Tech!R371=1,1,IF(COMBDG_Split_Tech!R371="",0,IFERROR((COMBDG_Split_Tech!R371*(SUMIFS('AGG Activity_16'!H:H,'AGG Activity_16'!$A:$A,$B371)+SUMIFS('AGG Activity_EX'!H:H,'AGG Activity_EX'!$A:$A,$B371))-SUMIFS(Activity_EX!H:H,Activity_EX!$A:$A,$A371))/(SUMIFS('AGG Activity_16'!H:H,'AGG Activity_16'!$A:$A,$B371)),1)))))</f>
        <v>0</v>
      </c>
      <c r="S371" s="7">
        <f>IF(AND(S$1=2017,OR(M371="WH",M371="SH")),IF(COMBDG_Split_Tech!S371="",0,COMBDG_Split_Tech!S371),IF(S$1=2016,IF(COMBDG_Split_Tech!S371="",0,COMBDG_Split_Tech!S371),IF(COMBDG_Split_Tech!S371=1,1,IF(COMBDG_Split_Tech!S371="",0,IFERROR((COMBDG_Split_Tech!S371*(SUMIFS('AGG Activity_16'!I:I,'AGG Activity_16'!$A:$A,$B371)+SUMIFS('AGG Activity_EX'!I:I,'AGG Activity_EX'!$A:$A,$B371))-SUMIFS(Activity_EX!I:I,Activity_EX!$A:$A,$A371))/(SUMIFS('AGG Activity_16'!I:I,'AGG Activity_16'!$A:$A,$B371)),1)))))</f>
        <v>0</v>
      </c>
      <c r="T371" s="7">
        <f>IF(AND(T$1=2017,OR(N371="WH",N371="SH")),IF(COMBDG_Split_Tech!T371="",0,COMBDG_Split_Tech!T371),IF(T$1=2016,IF(COMBDG_Split_Tech!T371="",0,COMBDG_Split_Tech!T371),IF(COMBDG_Split_Tech!T371=1,1,IF(COMBDG_Split_Tech!T371="",0,IFERROR((COMBDG_Split_Tech!T371*(SUMIFS('AGG Activity_16'!J:J,'AGG Activity_16'!$A:$A,$B371)+SUMIFS('AGG Activity_EX'!J:J,'AGG Activity_EX'!$A:$A,$B371))-SUMIFS(Activity_EX!J:J,Activity_EX!$A:$A,$A371))/(SUMIFS('AGG Activity_16'!J:J,'AGG Activity_16'!$A:$A,$B371)),1)))))</f>
        <v>0</v>
      </c>
      <c r="U371" s="7">
        <f>IF(AND(U$1=2017,OR(O371="WH",O371="SH")),IF(COMBDG_Split_Tech!U371="",0,COMBDG_Split_Tech!U371),IF(U$1=2016,IF(COMBDG_Split_Tech!U371="",0,COMBDG_Split_Tech!U371),IF(COMBDG_Split_Tech!U371=1,1,IF(COMBDG_Split_Tech!U371="",0,IFERROR((COMBDG_Split_Tech!U371*(SUMIFS('AGG Activity_16'!K:K,'AGG Activity_16'!$A:$A,$B371)+SUMIFS('AGG Activity_EX'!K:K,'AGG Activity_EX'!$A:$A,$B371))-SUMIFS(Activity_EX!K:K,Activity_EX!$A:$A,$A371))/(SUMIFS('AGG Activity_16'!K:K,'AGG Activity_16'!$A:$A,$B371)),1)))))</f>
        <v>0</v>
      </c>
    </row>
    <row r="372" spans="1:21" x14ac:dyDescent="0.25">
      <c r="A372" t="str">
        <f>COMBDG_Split_Tech!A372</f>
        <v>COMBDGOTSNewSC______STDELC</v>
      </c>
      <c r="B372" t="str">
        <f>COMBDG_Split_Tech!B372</f>
        <v>COMBDGOTSNewSC</v>
      </c>
      <c r="C372" t="str">
        <f>COMBDG_Split_Tech!C372</f>
        <v>COM</v>
      </c>
      <c r="D372" t="str">
        <f>COMBDG_Split_Tech!D372</f>
        <v>BDG</v>
      </c>
      <c r="E372" t="str">
        <f>COMBDG_Split_Tech!E372</f>
        <v>OTS</v>
      </c>
      <c r="F372" t="str">
        <f>COMBDG_Split_Tech!F372</f>
        <v>New</v>
      </c>
      <c r="G372" t="str">
        <f>COMBDG_Split_Tech!G372</f>
        <v>SC</v>
      </c>
      <c r="H372" t="str">
        <f>COMBDG_Split_Tech!H372</f>
        <v>___</v>
      </c>
      <c r="I372" t="str">
        <f>COMBDG_Split_Tech!I372</f>
        <v>___</v>
      </c>
      <c r="J372" t="str">
        <f>COMBDG_Split_Tech!J372</f>
        <v>STD</v>
      </c>
      <c r="K372" t="str">
        <f>COMBDG_Split_Tech!K372</f>
        <v>ELC</v>
      </c>
      <c r="L372" s="7">
        <f>IF(AND(L$1=2017,OR(F372="WH",F372="SH")),IF(COMBDG_Split_Tech!L372="",0,COMBDG_Split_Tech!L372),IF(L$1=2016,IF(COMBDG_Split_Tech!L372="",0,COMBDG_Split_Tech!L372),IF(COMBDG_Split_Tech!L372=1,1,IF(COMBDG_Split_Tech!L372="",0,IFERROR((COMBDG_Split_Tech!L372*(SUMIFS('AGG Activity_16'!B:B,'AGG Activity_16'!$A:$A,$B372)+SUMIFS('AGG Activity_EX'!B:B,'AGG Activity_EX'!$A:$A,$B372))-SUMIFS(Activity_EX!B:B,Activity_EX!$A:$A,$A372))/(SUMIFS('AGG Activity_16'!B:B,'AGG Activity_16'!$A:$A,$B372)),1)))))</f>
        <v>0</v>
      </c>
      <c r="M372" s="7">
        <f>IF(AND(M$1=2017,OR(G372="WH",G372="SH")),IF(COMBDG_Split_Tech!M372="",0,COMBDG_Split_Tech!M372),IF(M$1=2016,IF(COMBDG_Split_Tech!M372="",0,COMBDG_Split_Tech!M372),IF(COMBDG_Split_Tech!M372=1,1,IF(COMBDG_Split_Tech!M372="",0,IFERROR((COMBDG_Split_Tech!M372*(SUMIFS('AGG Activity_16'!C:C,'AGG Activity_16'!$A:$A,$B372)+SUMIFS('AGG Activity_EX'!C:C,'AGG Activity_EX'!$A:$A,$B372))-SUMIFS(Activity_EX!C:C,Activity_EX!$A:$A,$A372))/(SUMIFS('AGG Activity_16'!C:C,'AGG Activity_16'!$A:$A,$B372)),1)))))</f>
        <v>0</v>
      </c>
      <c r="N372" s="7">
        <f>IF(AND(N$1=2017,OR(H372="WH",H372="SH")),IF(COMBDG_Split_Tech!N372="",0,COMBDG_Split_Tech!N372),IF(N$1=2016,IF(COMBDG_Split_Tech!N372="",0,COMBDG_Split_Tech!N372),IF(COMBDG_Split_Tech!N372=1,1,IF(COMBDG_Split_Tech!N372="",0,IFERROR((COMBDG_Split_Tech!N372*(SUMIFS('AGG Activity_16'!D:D,'AGG Activity_16'!$A:$A,$B372)+SUMIFS('AGG Activity_EX'!D:D,'AGG Activity_EX'!$A:$A,$B372))-SUMIFS(Activity_EX!D:D,Activity_EX!$A:$A,$A372))/(SUMIFS('AGG Activity_16'!D:D,'AGG Activity_16'!$A:$A,$B372)),1)))))</f>
        <v>0</v>
      </c>
      <c r="O372" s="7">
        <f>IF(AND(O$1=2017,OR(I372="WH",I372="SH")),IF(COMBDG_Split_Tech!O372="",0,COMBDG_Split_Tech!O372),IF(O$1=2016,IF(COMBDG_Split_Tech!O372="",0,COMBDG_Split_Tech!O372),IF(COMBDG_Split_Tech!O372=1,1,IF(COMBDG_Split_Tech!O372="",0,IFERROR((COMBDG_Split_Tech!O372*(SUMIFS('AGG Activity_16'!E:E,'AGG Activity_16'!$A:$A,$B372)+SUMIFS('AGG Activity_EX'!E:E,'AGG Activity_EX'!$A:$A,$B372))-SUMIFS(Activity_EX!E:E,Activity_EX!$A:$A,$A372))/(SUMIFS('AGG Activity_16'!E:E,'AGG Activity_16'!$A:$A,$B372)),1)))))</f>
        <v>0</v>
      </c>
      <c r="P372" s="7">
        <f>IF(AND(P$1=2017,OR(J372="WH",J372="SH")),IF(COMBDG_Split_Tech!P372="",0,COMBDG_Split_Tech!P372),IF(P$1=2016,IF(COMBDG_Split_Tech!P372="",0,COMBDG_Split_Tech!P372),IF(COMBDG_Split_Tech!P372=1,1,IF(COMBDG_Split_Tech!P372="",0,IFERROR((COMBDG_Split_Tech!P372*(SUMIFS('AGG Activity_16'!F:F,'AGG Activity_16'!$A:$A,$B372)+SUMIFS('AGG Activity_EX'!F:F,'AGG Activity_EX'!$A:$A,$B372))-SUMIFS(Activity_EX!F:F,Activity_EX!$A:$A,$A372))/(SUMIFS('AGG Activity_16'!F:F,'AGG Activity_16'!$A:$A,$B372)),1)))))</f>
        <v>0</v>
      </c>
      <c r="Q372" s="7">
        <f>IF(AND(Q$1=2017,OR(K372="WH",K372="SH")),IF(COMBDG_Split_Tech!Q372="",0,COMBDG_Split_Tech!Q372),IF(Q$1=2016,IF(COMBDG_Split_Tech!Q372="",0,COMBDG_Split_Tech!Q372),IF(COMBDG_Split_Tech!Q372=1,1,IF(COMBDG_Split_Tech!Q372="",0,IFERROR((COMBDG_Split_Tech!Q372*(SUMIFS('AGG Activity_16'!G:G,'AGG Activity_16'!$A:$A,$B372)+SUMIFS('AGG Activity_EX'!G:G,'AGG Activity_EX'!$A:$A,$B372))-SUMIFS(Activity_EX!G:G,Activity_EX!$A:$A,$A372))/(SUMIFS('AGG Activity_16'!G:G,'AGG Activity_16'!$A:$A,$B372)),1)))))</f>
        <v>0</v>
      </c>
      <c r="R372" s="7">
        <f>IF(AND(R$1=2017,OR(L372="WH",L372="SH")),IF(COMBDG_Split_Tech!R372="",0,COMBDG_Split_Tech!R372),IF(R$1=2016,IF(COMBDG_Split_Tech!R372="",0,COMBDG_Split_Tech!R372),IF(COMBDG_Split_Tech!R372=1,1,IF(COMBDG_Split_Tech!R372="",0,IFERROR((COMBDG_Split_Tech!R372*(SUMIFS('AGG Activity_16'!H:H,'AGG Activity_16'!$A:$A,$B372)+SUMIFS('AGG Activity_EX'!H:H,'AGG Activity_EX'!$A:$A,$B372))-SUMIFS(Activity_EX!H:H,Activity_EX!$A:$A,$A372))/(SUMIFS('AGG Activity_16'!H:H,'AGG Activity_16'!$A:$A,$B372)),1)))))</f>
        <v>0</v>
      </c>
      <c r="S372" s="7">
        <f>IF(AND(S$1=2017,OR(M372="WH",M372="SH")),IF(COMBDG_Split_Tech!S372="",0,COMBDG_Split_Tech!S372),IF(S$1=2016,IF(COMBDG_Split_Tech!S372="",0,COMBDG_Split_Tech!S372),IF(COMBDG_Split_Tech!S372=1,1,IF(COMBDG_Split_Tech!S372="",0,IFERROR((COMBDG_Split_Tech!S372*(SUMIFS('AGG Activity_16'!I:I,'AGG Activity_16'!$A:$A,$B372)+SUMIFS('AGG Activity_EX'!I:I,'AGG Activity_EX'!$A:$A,$B372))-SUMIFS(Activity_EX!I:I,Activity_EX!$A:$A,$A372))/(SUMIFS('AGG Activity_16'!I:I,'AGG Activity_16'!$A:$A,$B372)),1)))))</f>
        <v>0</v>
      </c>
      <c r="T372" s="7">
        <f>IF(AND(T$1=2017,OR(N372="WH",N372="SH")),IF(COMBDG_Split_Tech!T372="",0,COMBDG_Split_Tech!T372),IF(T$1=2016,IF(COMBDG_Split_Tech!T372="",0,COMBDG_Split_Tech!T372),IF(COMBDG_Split_Tech!T372=1,1,IF(COMBDG_Split_Tech!T372="",0,IFERROR((COMBDG_Split_Tech!T372*(SUMIFS('AGG Activity_16'!J:J,'AGG Activity_16'!$A:$A,$B372)+SUMIFS('AGG Activity_EX'!J:J,'AGG Activity_EX'!$A:$A,$B372))-SUMIFS(Activity_EX!J:J,Activity_EX!$A:$A,$A372))/(SUMIFS('AGG Activity_16'!J:J,'AGG Activity_16'!$A:$A,$B372)),1)))))</f>
        <v>0</v>
      </c>
      <c r="U372" s="7">
        <f>IF(AND(U$1=2017,OR(O372="WH",O372="SH")),IF(COMBDG_Split_Tech!U372="",0,COMBDG_Split_Tech!U372),IF(U$1=2016,IF(COMBDG_Split_Tech!U372="",0,COMBDG_Split_Tech!U372),IF(COMBDG_Split_Tech!U372=1,1,IF(COMBDG_Split_Tech!U372="",0,IFERROR((COMBDG_Split_Tech!U372*(SUMIFS('AGG Activity_16'!K:K,'AGG Activity_16'!$A:$A,$B372)+SUMIFS('AGG Activity_EX'!K:K,'AGG Activity_EX'!$A:$A,$B372))-SUMIFS(Activity_EX!K:K,Activity_EX!$A:$A,$A372))/(SUMIFS('AGG Activity_16'!K:K,'AGG Activity_16'!$A:$A,$B372)),1)))))</f>
        <v>0</v>
      </c>
    </row>
    <row r="373" spans="1:21" x14ac:dyDescent="0.25">
      <c r="A373" t="str">
        <f>COMBDG_Split_Tech!A373</f>
        <v>COMBDGOTSNewSC______STDNGA</v>
      </c>
      <c r="B373" t="str">
        <f>COMBDG_Split_Tech!B373</f>
        <v>COMBDGOTSNewSC</v>
      </c>
      <c r="C373" t="str">
        <f>COMBDG_Split_Tech!C373</f>
        <v>COM</v>
      </c>
      <c r="D373" t="str">
        <f>COMBDG_Split_Tech!D373</f>
        <v>BDG</v>
      </c>
      <c r="E373" t="str">
        <f>COMBDG_Split_Tech!E373</f>
        <v>OTS</v>
      </c>
      <c r="F373" t="str">
        <f>COMBDG_Split_Tech!F373</f>
        <v>New</v>
      </c>
      <c r="G373" t="str">
        <f>COMBDG_Split_Tech!G373</f>
        <v>SC</v>
      </c>
      <c r="H373" t="str">
        <f>COMBDG_Split_Tech!H373</f>
        <v>___</v>
      </c>
      <c r="I373" t="str">
        <f>COMBDG_Split_Tech!I373</f>
        <v>___</v>
      </c>
      <c r="J373" t="str">
        <f>COMBDG_Split_Tech!J373</f>
        <v>STD</v>
      </c>
      <c r="K373" t="str">
        <f>COMBDG_Split_Tech!K373</f>
        <v>NGA</v>
      </c>
      <c r="L373" s="7">
        <f>IF(AND(L$1=2017,OR(F373="WH",F373="SH")),IF(COMBDG_Split_Tech!L373="",0,COMBDG_Split_Tech!L373),IF(L$1=2016,IF(COMBDG_Split_Tech!L373="",0,COMBDG_Split_Tech!L373),IF(COMBDG_Split_Tech!L373=1,1,IF(COMBDG_Split_Tech!L373="",0,IFERROR((COMBDG_Split_Tech!L373*(SUMIFS('AGG Activity_16'!B:B,'AGG Activity_16'!$A:$A,$B373)+SUMIFS('AGG Activity_EX'!B:B,'AGG Activity_EX'!$A:$A,$B373))-SUMIFS(Activity_EX!B:B,Activity_EX!$A:$A,$A373))/(SUMIFS('AGG Activity_16'!B:B,'AGG Activity_16'!$A:$A,$B373)),1)))))</f>
        <v>0</v>
      </c>
      <c r="M373" s="7">
        <f>IF(AND(M$1=2017,OR(G373="WH",G373="SH")),IF(COMBDG_Split_Tech!M373="",0,COMBDG_Split_Tech!M373),IF(M$1=2016,IF(COMBDG_Split_Tech!M373="",0,COMBDG_Split_Tech!M373),IF(COMBDG_Split_Tech!M373=1,1,IF(COMBDG_Split_Tech!M373="",0,IFERROR((COMBDG_Split_Tech!M373*(SUMIFS('AGG Activity_16'!C:C,'AGG Activity_16'!$A:$A,$B373)+SUMIFS('AGG Activity_EX'!C:C,'AGG Activity_EX'!$A:$A,$B373))-SUMIFS(Activity_EX!C:C,Activity_EX!$A:$A,$A373))/(SUMIFS('AGG Activity_16'!C:C,'AGG Activity_16'!$A:$A,$B373)),1)))))</f>
        <v>0</v>
      </c>
      <c r="N373" s="7">
        <f>IF(AND(N$1=2017,OR(H373="WH",H373="SH")),IF(COMBDG_Split_Tech!N373="",0,COMBDG_Split_Tech!N373),IF(N$1=2016,IF(COMBDG_Split_Tech!N373="",0,COMBDG_Split_Tech!N373),IF(COMBDG_Split_Tech!N373=1,1,IF(COMBDG_Split_Tech!N373="",0,IFERROR((COMBDG_Split_Tech!N373*(SUMIFS('AGG Activity_16'!D:D,'AGG Activity_16'!$A:$A,$B373)+SUMIFS('AGG Activity_EX'!D:D,'AGG Activity_EX'!$A:$A,$B373))-SUMIFS(Activity_EX!D:D,Activity_EX!$A:$A,$A373))/(SUMIFS('AGG Activity_16'!D:D,'AGG Activity_16'!$A:$A,$B373)),1)))))</f>
        <v>0</v>
      </c>
      <c r="O373" s="7">
        <f>IF(AND(O$1=2017,OR(I373="WH",I373="SH")),IF(COMBDG_Split_Tech!O373="",0,COMBDG_Split_Tech!O373),IF(O$1=2016,IF(COMBDG_Split_Tech!O373="",0,COMBDG_Split_Tech!O373),IF(COMBDG_Split_Tech!O373=1,1,IF(COMBDG_Split_Tech!O373="",0,IFERROR((COMBDG_Split_Tech!O373*(SUMIFS('AGG Activity_16'!E:E,'AGG Activity_16'!$A:$A,$B373)+SUMIFS('AGG Activity_EX'!E:E,'AGG Activity_EX'!$A:$A,$B373))-SUMIFS(Activity_EX!E:E,Activity_EX!$A:$A,$A373))/(SUMIFS('AGG Activity_16'!E:E,'AGG Activity_16'!$A:$A,$B373)),1)))))</f>
        <v>0</v>
      </c>
      <c r="P373" s="7">
        <f>IF(AND(P$1=2017,OR(J373="WH",J373="SH")),IF(COMBDG_Split_Tech!P373="",0,COMBDG_Split_Tech!P373),IF(P$1=2016,IF(COMBDG_Split_Tech!P373="",0,COMBDG_Split_Tech!P373),IF(COMBDG_Split_Tech!P373=1,1,IF(COMBDG_Split_Tech!P373="",0,IFERROR((COMBDG_Split_Tech!P373*(SUMIFS('AGG Activity_16'!F:F,'AGG Activity_16'!$A:$A,$B373)+SUMIFS('AGG Activity_EX'!F:F,'AGG Activity_EX'!$A:$A,$B373))-SUMIFS(Activity_EX!F:F,Activity_EX!$A:$A,$A373))/(SUMIFS('AGG Activity_16'!F:F,'AGG Activity_16'!$A:$A,$B373)),1)))))</f>
        <v>0</v>
      </c>
      <c r="Q373" s="7">
        <f>IF(AND(Q$1=2017,OR(K373="WH",K373="SH")),IF(COMBDG_Split_Tech!Q373="",0,COMBDG_Split_Tech!Q373),IF(Q$1=2016,IF(COMBDG_Split_Tech!Q373="",0,COMBDG_Split_Tech!Q373),IF(COMBDG_Split_Tech!Q373=1,1,IF(COMBDG_Split_Tech!Q373="",0,IFERROR((COMBDG_Split_Tech!Q373*(SUMIFS('AGG Activity_16'!G:G,'AGG Activity_16'!$A:$A,$B373)+SUMIFS('AGG Activity_EX'!G:G,'AGG Activity_EX'!$A:$A,$B373))-SUMIFS(Activity_EX!G:G,Activity_EX!$A:$A,$A373))/(SUMIFS('AGG Activity_16'!G:G,'AGG Activity_16'!$A:$A,$B373)),1)))))</f>
        <v>0</v>
      </c>
      <c r="R373" s="7">
        <f>IF(AND(R$1=2017,OR(L373="WH",L373="SH")),IF(COMBDG_Split_Tech!R373="",0,COMBDG_Split_Tech!R373),IF(R$1=2016,IF(COMBDG_Split_Tech!R373="",0,COMBDG_Split_Tech!R373),IF(COMBDG_Split_Tech!R373=1,1,IF(COMBDG_Split_Tech!R373="",0,IFERROR((COMBDG_Split_Tech!R373*(SUMIFS('AGG Activity_16'!H:H,'AGG Activity_16'!$A:$A,$B373)+SUMIFS('AGG Activity_EX'!H:H,'AGG Activity_EX'!$A:$A,$B373))-SUMIFS(Activity_EX!H:H,Activity_EX!$A:$A,$A373))/(SUMIFS('AGG Activity_16'!H:H,'AGG Activity_16'!$A:$A,$B373)),1)))))</f>
        <v>0</v>
      </c>
      <c r="S373" s="7">
        <f>IF(AND(S$1=2017,OR(M373="WH",M373="SH")),IF(COMBDG_Split_Tech!S373="",0,COMBDG_Split_Tech!S373),IF(S$1=2016,IF(COMBDG_Split_Tech!S373="",0,COMBDG_Split_Tech!S373),IF(COMBDG_Split_Tech!S373=1,1,IF(COMBDG_Split_Tech!S373="",0,IFERROR((COMBDG_Split_Tech!S373*(SUMIFS('AGG Activity_16'!I:I,'AGG Activity_16'!$A:$A,$B373)+SUMIFS('AGG Activity_EX'!I:I,'AGG Activity_EX'!$A:$A,$B373))-SUMIFS(Activity_EX!I:I,Activity_EX!$A:$A,$A373))/(SUMIFS('AGG Activity_16'!I:I,'AGG Activity_16'!$A:$A,$B373)),1)))))</f>
        <v>0</v>
      </c>
      <c r="T373" s="7">
        <f>IF(AND(T$1=2017,OR(N373="WH",N373="SH")),IF(COMBDG_Split_Tech!T373="",0,COMBDG_Split_Tech!T373),IF(T$1=2016,IF(COMBDG_Split_Tech!T373="",0,COMBDG_Split_Tech!T373),IF(COMBDG_Split_Tech!T373=1,1,IF(COMBDG_Split_Tech!T373="",0,IFERROR((COMBDG_Split_Tech!T373*(SUMIFS('AGG Activity_16'!J:J,'AGG Activity_16'!$A:$A,$B373)+SUMIFS('AGG Activity_EX'!J:J,'AGG Activity_EX'!$A:$A,$B373))-SUMIFS(Activity_EX!J:J,Activity_EX!$A:$A,$A373))/(SUMIFS('AGG Activity_16'!J:J,'AGG Activity_16'!$A:$A,$B373)),1)))))</f>
        <v>0</v>
      </c>
      <c r="U373" s="7">
        <f>IF(AND(U$1=2017,OR(O373="WH",O373="SH")),IF(COMBDG_Split_Tech!U373="",0,COMBDG_Split_Tech!U373),IF(U$1=2016,IF(COMBDG_Split_Tech!U373="",0,COMBDG_Split_Tech!U373),IF(COMBDG_Split_Tech!U373=1,1,IF(COMBDG_Split_Tech!U373="",0,IFERROR((COMBDG_Split_Tech!U373*(SUMIFS('AGG Activity_16'!K:K,'AGG Activity_16'!$A:$A,$B373)+SUMIFS('AGG Activity_EX'!K:K,'AGG Activity_EX'!$A:$A,$B373))-SUMIFS(Activity_EX!K:K,Activity_EX!$A:$A,$A373))/(SUMIFS('AGG Activity_16'!K:K,'AGG Activity_16'!$A:$A,$B373)),1)))))</f>
        <v>0</v>
      </c>
    </row>
    <row r="374" spans="1:21" x14ac:dyDescent="0.25">
      <c r="A374" t="str">
        <f>COMBDG_Split_Tech!A374</f>
        <v>COMBDGOTSNewSH_________DHE</v>
      </c>
      <c r="B374" t="str">
        <f>COMBDG_Split_Tech!B374</f>
        <v>COMBDGOTSNewSH</v>
      </c>
      <c r="C374" t="str">
        <f>COMBDG_Split_Tech!C374</f>
        <v>COM</v>
      </c>
      <c r="D374" t="str">
        <f>COMBDG_Split_Tech!D374</f>
        <v>BDG</v>
      </c>
      <c r="E374" t="str">
        <f>COMBDG_Split_Tech!E374</f>
        <v>OTS</v>
      </c>
      <c r="F374" t="str">
        <f>COMBDG_Split_Tech!F374</f>
        <v>New</v>
      </c>
      <c r="G374" t="str">
        <f>COMBDG_Split_Tech!G374</f>
        <v>SH</v>
      </c>
      <c r="H374" t="str">
        <f>COMBDG_Split_Tech!H374</f>
        <v>___</v>
      </c>
      <c r="I374" t="str">
        <f>COMBDG_Split_Tech!I374</f>
        <v>___</v>
      </c>
      <c r="J374" t="str">
        <f>COMBDG_Split_Tech!J374</f>
        <v>___</v>
      </c>
      <c r="K374" t="str">
        <f>COMBDG_Split_Tech!K374</f>
        <v>DHE</v>
      </c>
      <c r="L374" s="7">
        <f>IF(AND(L$1=2017,OR(F374="WH",F374="SH")),IF(COMBDG_Split_Tech!L374="",0,COMBDG_Split_Tech!L374),IF(L$1=2016,IF(COMBDG_Split_Tech!L374="",0,COMBDG_Split_Tech!L374),IF(COMBDG_Split_Tech!L374=1,1,IF(COMBDG_Split_Tech!L374="",0,IFERROR((COMBDG_Split_Tech!L374*(SUMIFS('AGG Activity_16'!B:B,'AGG Activity_16'!$A:$A,$B374)+SUMIFS('AGG Activity_EX'!B:B,'AGG Activity_EX'!$A:$A,$B374))-SUMIFS(Activity_EX!B:B,Activity_EX!$A:$A,$A374))/(SUMIFS('AGG Activity_16'!B:B,'AGG Activity_16'!$A:$A,$B374)),1)))))</f>
        <v>0</v>
      </c>
      <c r="M374" s="7">
        <f>IF(AND(M$1=2017,OR(G374="WH",G374="SH")),IF(COMBDG_Split_Tech!M374="",0,COMBDG_Split_Tech!M374),IF(M$1=2016,IF(COMBDG_Split_Tech!M374="",0,COMBDG_Split_Tech!M374),IF(COMBDG_Split_Tech!M374=1,1,IF(COMBDG_Split_Tech!M374="",0,IFERROR((COMBDG_Split_Tech!M374*(SUMIFS('AGG Activity_16'!C:C,'AGG Activity_16'!$A:$A,$B374)+SUMIFS('AGG Activity_EX'!C:C,'AGG Activity_EX'!$A:$A,$B374))-SUMIFS(Activity_EX!C:C,Activity_EX!$A:$A,$A374))/(SUMIFS('AGG Activity_16'!C:C,'AGG Activity_16'!$A:$A,$B374)),1)))))</f>
        <v>0</v>
      </c>
      <c r="N374" s="7">
        <f>IF(AND(N$1=2017,OR(H374="WH",H374="SH")),IF(COMBDG_Split_Tech!N374="",0,COMBDG_Split_Tech!N374),IF(N$1=2016,IF(COMBDG_Split_Tech!N374="",0,COMBDG_Split_Tech!N374),IF(COMBDG_Split_Tech!N374=1,1,IF(COMBDG_Split_Tech!N374="",0,IFERROR((COMBDG_Split_Tech!N374*(SUMIFS('AGG Activity_16'!D:D,'AGG Activity_16'!$A:$A,$B374)+SUMIFS('AGG Activity_EX'!D:D,'AGG Activity_EX'!$A:$A,$B374))-SUMIFS(Activity_EX!D:D,Activity_EX!$A:$A,$A374))/(SUMIFS('AGG Activity_16'!D:D,'AGG Activity_16'!$A:$A,$B374)),1)))))</f>
        <v>0</v>
      </c>
      <c r="O374" s="7">
        <f>IF(AND(O$1=2017,OR(I374="WH",I374="SH")),IF(COMBDG_Split_Tech!O374="",0,COMBDG_Split_Tech!O374),IF(O$1=2016,IF(COMBDG_Split_Tech!O374="",0,COMBDG_Split_Tech!O374),IF(COMBDG_Split_Tech!O374=1,1,IF(COMBDG_Split_Tech!O374="",0,IFERROR((COMBDG_Split_Tech!O374*(SUMIFS('AGG Activity_16'!E:E,'AGG Activity_16'!$A:$A,$B374)+SUMIFS('AGG Activity_EX'!E:E,'AGG Activity_EX'!$A:$A,$B374))-SUMIFS(Activity_EX!E:E,Activity_EX!$A:$A,$A374))/(SUMIFS('AGG Activity_16'!E:E,'AGG Activity_16'!$A:$A,$B374)),1)))))</f>
        <v>0</v>
      </c>
      <c r="P374" s="7">
        <f>IF(AND(P$1=2017,OR(J374="WH",J374="SH")),IF(COMBDG_Split_Tech!P374="",0,COMBDG_Split_Tech!P374),IF(P$1=2016,IF(COMBDG_Split_Tech!P374="",0,COMBDG_Split_Tech!P374),IF(COMBDG_Split_Tech!P374=1,1,IF(COMBDG_Split_Tech!P374="",0,IFERROR((COMBDG_Split_Tech!P374*(SUMIFS('AGG Activity_16'!F:F,'AGG Activity_16'!$A:$A,$B374)+SUMIFS('AGG Activity_EX'!F:F,'AGG Activity_EX'!$A:$A,$B374))-SUMIFS(Activity_EX!F:F,Activity_EX!$A:$A,$A374))/(SUMIFS('AGG Activity_16'!F:F,'AGG Activity_16'!$A:$A,$B374)),1)))))</f>
        <v>0</v>
      </c>
      <c r="Q374" s="7">
        <f>IF(AND(Q$1=2017,OR(K374="WH",K374="SH")),IF(COMBDG_Split_Tech!Q374="",0,COMBDG_Split_Tech!Q374),IF(Q$1=2016,IF(COMBDG_Split_Tech!Q374="",0,COMBDG_Split_Tech!Q374),IF(COMBDG_Split_Tech!Q374=1,1,IF(COMBDG_Split_Tech!Q374="",0,IFERROR((COMBDG_Split_Tech!Q374*(SUMIFS('AGG Activity_16'!G:G,'AGG Activity_16'!$A:$A,$B374)+SUMIFS('AGG Activity_EX'!G:G,'AGG Activity_EX'!$A:$A,$B374))-SUMIFS(Activity_EX!G:G,Activity_EX!$A:$A,$A374))/(SUMIFS('AGG Activity_16'!G:G,'AGG Activity_16'!$A:$A,$B374)),1)))))</f>
        <v>0</v>
      </c>
      <c r="R374" s="7">
        <f>IF(AND(R$1=2017,OR(L374="WH",L374="SH")),IF(COMBDG_Split_Tech!R374="",0,COMBDG_Split_Tech!R374),IF(R$1=2016,IF(COMBDG_Split_Tech!R374="",0,COMBDG_Split_Tech!R374),IF(COMBDG_Split_Tech!R374=1,1,IF(COMBDG_Split_Tech!R374="",0,IFERROR((COMBDG_Split_Tech!R374*(SUMIFS('AGG Activity_16'!H:H,'AGG Activity_16'!$A:$A,$B374)+SUMIFS('AGG Activity_EX'!H:H,'AGG Activity_EX'!$A:$A,$B374))-SUMIFS(Activity_EX!H:H,Activity_EX!$A:$A,$A374))/(SUMIFS('AGG Activity_16'!H:H,'AGG Activity_16'!$A:$A,$B374)),1)))))</f>
        <v>0</v>
      </c>
      <c r="S374" s="7">
        <f>IF(AND(S$1=2017,OR(M374="WH",M374="SH")),IF(COMBDG_Split_Tech!S374="",0,COMBDG_Split_Tech!S374),IF(S$1=2016,IF(COMBDG_Split_Tech!S374="",0,COMBDG_Split_Tech!S374),IF(COMBDG_Split_Tech!S374=1,1,IF(COMBDG_Split_Tech!S374="",0,IFERROR((COMBDG_Split_Tech!S374*(SUMIFS('AGG Activity_16'!I:I,'AGG Activity_16'!$A:$A,$B374)+SUMIFS('AGG Activity_EX'!I:I,'AGG Activity_EX'!$A:$A,$B374))-SUMIFS(Activity_EX!I:I,Activity_EX!$A:$A,$A374))/(SUMIFS('AGG Activity_16'!I:I,'AGG Activity_16'!$A:$A,$B374)),1)))))</f>
        <v>0</v>
      </c>
      <c r="T374" s="7">
        <f>IF(AND(T$1=2017,OR(N374="WH",N374="SH")),IF(COMBDG_Split_Tech!T374="",0,COMBDG_Split_Tech!T374),IF(T$1=2016,IF(COMBDG_Split_Tech!T374="",0,COMBDG_Split_Tech!T374),IF(COMBDG_Split_Tech!T374=1,1,IF(COMBDG_Split_Tech!T374="",0,IFERROR((COMBDG_Split_Tech!T374*(SUMIFS('AGG Activity_16'!J:J,'AGG Activity_16'!$A:$A,$B374)+SUMIFS('AGG Activity_EX'!J:J,'AGG Activity_EX'!$A:$A,$B374))-SUMIFS(Activity_EX!J:J,Activity_EX!$A:$A,$A374))/(SUMIFS('AGG Activity_16'!J:J,'AGG Activity_16'!$A:$A,$B374)),1)))))</f>
        <v>0</v>
      </c>
      <c r="U374" s="7">
        <f>IF(AND(U$1=2017,OR(O374="WH",O374="SH")),IF(COMBDG_Split_Tech!U374="",0,COMBDG_Split_Tech!U374),IF(U$1=2016,IF(COMBDG_Split_Tech!U374="",0,COMBDG_Split_Tech!U374),IF(COMBDG_Split_Tech!U374=1,1,IF(COMBDG_Split_Tech!U374="",0,IFERROR((COMBDG_Split_Tech!U374*(SUMIFS('AGG Activity_16'!K:K,'AGG Activity_16'!$A:$A,$B374)+SUMIFS('AGG Activity_EX'!K:K,'AGG Activity_EX'!$A:$A,$B374))-SUMIFS(Activity_EX!K:K,Activity_EX!$A:$A,$A374))/(SUMIFS('AGG Activity_16'!K:K,'AGG Activity_16'!$A:$A,$B374)),1)))))</f>
        <v>0</v>
      </c>
    </row>
    <row r="375" spans="1:21" x14ac:dyDescent="0.25">
      <c r="A375" t="str">
        <f>COMBDG_Split_Tech!A375</f>
        <v>COMBDGOTSNewSHFUR___HIGNGA</v>
      </c>
      <c r="B375" t="str">
        <f>COMBDG_Split_Tech!B375</f>
        <v>COMBDGOTSNewSH</v>
      </c>
      <c r="C375" t="str">
        <f>COMBDG_Split_Tech!C375</f>
        <v>COM</v>
      </c>
      <c r="D375" t="str">
        <f>COMBDG_Split_Tech!D375</f>
        <v>BDG</v>
      </c>
      <c r="E375" t="str">
        <f>COMBDG_Split_Tech!E375</f>
        <v>OTS</v>
      </c>
      <c r="F375" t="str">
        <f>COMBDG_Split_Tech!F375</f>
        <v>New</v>
      </c>
      <c r="G375" t="str">
        <f>COMBDG_Split_Tech!G375</f>
        <v>SH</v>
      </c>
      <c r="H375" t="str">
        <f>COMBDG_Split_Tech!H375</f>
        <v>FUR</v>
      </c>
      <c r="I375" t="str">
        <f>COMBDG_Split_Tech!I375</f>
        <v>___</v>
      </c>
      <c r="J375" t="str">
        <f>COMBDG_Split_Tech!J375</f>
        <v>HIG</v>
      </c>
      <c r="K375" t="str">
        <f>COMBDG_Split_Tech!K375</f>
        <v>NGA</v>
      </c>
      <c r="L375" s="7">
        <f>IF(AND(L$1=2017,OR(F375="WH",F375="SH")),IF(COMBDG_Split_Tech!L375="",0,COMBDG_Split_Tech!L375),IF(L$1=2016,IF(COMBDG_Split_Tech!L375="",0,COMBDG_Split_Tech!L375),IF(COMBDG_Split_Tech!L375=1,1,IF(COMBDG_Split_Tech!L375="",0,IFERROR((COMBDG_Split_Tech!L375*(SUMIFS('AGG Activity_16'!B:B,'AGG Activity_16'!$A:$A,$B375)+SUMIFS('AGG Activity_EX'!B:B,'AGG Activity_EX'!$A:$A,$B375))-SUMIFS(Activity_EX!B:B,Activity_EX!$A:$A,$A375))/(SUMIFS('AGG Activity_16'!B:B,'AGG Activity_16'!$A:$A,$B375)),1)))))</f>
        <v>0</v>
      </c>
      <c r="M375" s="7">
        <f>IF(AND(M$1=2017,OR(G375="WH",G375="SH")),IF(COMBDG_Split_Tech!M375="",0,COMBDG_Split_Tech!M375),IF(M$1=2016,IF(COMBDG_Split_Tech!M375="",0,COMBDG_Split_Tech!M375),IF(COMBDG_Split_Tech!M375=1,1,IF(COMBDG_Split_Tech!M375="",0,IFERROR((COMBDG_Split_Tech!M375*(SUMIFS('AGG Activity_16'!C:C,'AGG Activity_16'!$A:$A,$B375)+SUMIFS('AGG Activity_EX'!C:C,'AGG Activity_EX'!$A:$A,$B375))-SUMIFS(Activity_EX!C:C,Activity_EX!$A:$A,$A375))/(SUMIFS('AGG Activity_16'!C:C,'AGG Activity_16'!$A:$A,$B375)),1)))))</f>
        <v>0</v>
      </c>
      <c r="N375" s="7">
        <f>IF(AND(N$1=2017,OR(H375="WH",H375="SH")),IF(COMBDG_Split_Tech!N375="",0,COMBDG_Split_Tech!N375),IF(N$1=2016,IF(COMBDG_Split_Tech!N375="",0,COMBDG_Split_Tech!N375),IF(COMBDG_Split_Tech!N375=1,1,IF(COMBDG_Split_Tech!N375="",0,IFERROR((COMBDG_Split_Tech!N375*(SUMIFS('AGG Activity_16'!D:D,'AGG Activity_16'!$A:$A,$B375)+SUMIFS('AGG Activity_EX'!D:D,'AGG Activity_EX'!$A:$A,$B375))-SUMIFS(Activity_EX!D:D,Activity_EX!$A:$A,$A375))/(SUMIFS('AGG Activity_16'!D:D,'AGG Activity_16'!$A:$A,$B375)),1)))))</f>
        <v>0</v>
      </c>
      <c r="O375" s="7">
        <f>IF(AND(O$1=2017,OR(I375="WH",I375="SH")),IF(COMBDG_Split_Tech!O375="",0,COMBDG_Split_Tech!O375),IF(O$1=2016,IF(COMBDG_Split_Tech!O375="",0,COMBDG_Split_Tech!O375),IF(COMBDG_Split_Tech!O375=1,1,IF(COMBDG_Split_Tech!O375="",0,IFERROR((COMBDG_Split_Tech!O375*(SUMIFS('AGG Activity_16'!E:E,'AGG Activity_16'!$A:$A,$B375)+SUMIFS('AGG Activity_EX'!E:E,'AGG Activity_EX'!$A:$A,$B375))-SUMIFS(Activity_EX!E:E,Activity_EX!$A:$A,$A375))/(SUMIFS('AGG Activity_16'!E:E,'AGG Activity_16'!$A:$A,$B375)),1)))))</f>
        <v>0</v>
      </c>
      <c r="P375" s="7">
        <f>IF(AND(P$1=2017,OR(J375="WH",J375="SH")),IF(COMBDG_Split_Tech!P375="",0,COMBDG_Split_Tech!P375),IF(P$1=2016,IF(COMBDG_Split_Tech!P375="",0,COMBDG_Split_Tech!P375),IF(COMBDG_Split_Tech!P375=1,1,IF(COMBDG_Split_Tech!P375="",0,IFERROR((COMBDG_Split_Tech!P375*(SUMIFS('AGG Activity_16'!F:F,'AGG Activity_16'!$A:$A,$B375)+SUMIFS('AGG Activity_EX'!F:F,'AGG Activity_EX'!$A:$A,$B375))-SUMIFS(Activity_EX!F:F,Activity_EX!$A:$A,$A375))/(SUMIFS('AGG Activity_16'!F:F,'AGG Activity_16'!$A:$A,$B375)),1)))))</f>
        <v>0</v>
      </c>
      <c r="Q375" s="7">
        <f>IF(AND(Q$1=2017,OR(K375="WH",K375="SH")),IF(COMBDG_Split_Tech!Q375="",0,COMBDG_Split_Tech!Q375),IF(Q$1=2016,IF(COMBDG_Split_Tech!Q375="",0,COMBDG_Split_Tech!Q375),IF(COMBDG_Split_Tech!Q375=1,1,IF(COMBDG_Split_Tech!Q375="",0,IFERROR((COMBDG_Split_Tech!Q375*(SUMIFS('AGG Activity_16'!G:G,'AGG Activity_16'!$A:$A,$B375)+SUMIFS('AGG Activity_EX'!G:G,'AGG Activity_EX'!$A:$A,$B375))-SUMIFS(Activity_EX!G:G,Activity_EX!$A:$A,$A375))/(SUMIFS('AGG Activity_16'!G:G,'AGG Activity_16'!$A:$A,$B375)),1)))))</f>
        <v>0</v>
      </c>
      <c r="R375" s="7">
        <f>IF(AND(R$1=2017,OR(L375="WH",L375="SH")),IF(COMBDG_Split_Tech!R375="",0,COMBDG_Split_Tech!R375),IF(R$1=2016,IF(COMBDG_Split_Tech!R375="",0,COMBDG_Split_Tech!R375),IF(COMBDG_Split_Tech!R375=1,1,IF(COMBDG_Split_Tech!R375="",0,IFERROR((COMBDG_Split_Tech!R375*(SUMIFS('AGG Activity_16'!H:H,'AGG Activity_16'!$A:$A,$B375)+SUMIFS('AGG Activity_EX'!H:H,'AGG Activity_EX'!$A:$A,$B375))-SUMIFS(Activity_EX!H:H,Activity_EX!$A:$A,$A375))/(SUMIFS('AGG Activity_16'!H:H,'AGG Activity_16'!$A:$A,$B375)),1)))))</f>
        <v>0</v>
      </c>
      <c r="S375" s="7">
        <f>IF(AND(S$1=2017,OR(M375="WH",M375="SH")),IF(COMBDG_Split_Tech!S375="",0,COMBDG_Split_Tech!S375),IF(S$1=2016,IF(COMBDG_Split_Tech!S375="",0,COMBDG_Split_Tech!S375),IF(COMBDG_Split_Tech!S375=1,1,IF(COMBDG_Split_Tech!S375="",0,IFERROR((COMBDG_Split_Tech!S375*(SUMIFS('AGG Activity_16'!I:I,'AGG Activity_16'!$A:$A,$B375)+SUMIFS('AGG Activity_EX'!I:I,'AGG Activity_EX'!$A:$A,$B375))-SUMIFS(Activity_EX!I:I,Activity_EX!$A:$A,$A375))/(SUMIFS('AGG Activity_16'!I:I,'AGG Activity_16'!$A:$A,$B375)),1)))))</f>
        <v>0</v>
      </c>
      <c r="T375" s="7">
        <f>IF(AND(T$1=2017,OR(N375="WH",N375="SH")),IF(COMBDG_Split_Tech!T375="",0,COMBDG_Split_Tech!T375),IF(T$1=2016,IF(COMBDG_Split_Tech!T375="",0,COMBDG_Split_Tech!T375),IF(COMBDG_Split_Tech!T375=1,1,IF(COMBDG_Split_Tech!T375="",0,IFERROR((COMBDG_Split_Tech!T375*(SUMIFS('AGG Activity_16'!J:J,'AGG Activity_16'!$A:$A,$B375)+SUMIFS('AGG Activity_EX'!J:J,'AGG Activity_EX'!$A:$A,$B375))-SUMIFS(Activity_EX!J:J,Activity_EX!$A:$A,$A375))/(SUMIFS('AGG Activity_16'!J:J,'AGG Activity_16'!$A:$A,$B375)),1)))))</f>
        <v>0</v>
      </c>
      <c r="U375" s="7">
        <f>IF(AND(U$1=2017,OR(O375="WH",O375="SH")),IF(COMBDG_Split_Tech!U375="",0,COMBDG_Split_Tech!U375),IF(U$1=2016,IF(COMBDG_Split_Tech!U375="",0,COMBDG_Split_Tech!U375),IF(COMBDG_Split_Tech!U375=1,1,IF(COMBDG_Split_Tech!U375="",0,IFERROR((COMBDG_Split_Tech!U375*(SUMIFS('AGG Activity_16'!K:K,'AGG Activity_16'!$A:$A,$B375)+SUMIFS('AGG Activity_EX'!K:K,'AGG Activity_EX'!$A:$A,$B375))-SUMIFS(Activity_EX!K:K,Activity_EX!$A:$A,$A375))/(SUMIFS('AGG Activity_16'!K:K,'AGG Activity_16'!$A:$A,$B375)),1)))))</f>
        <v>0</v>
      </c>
    </row>
    <row r="376" spans="1:21" x14ac:dyDescent="0.25">
      <c r="A376" t="str">
        <f>COMBDG_Split_Tech!A376</f>
        <v>COMBDGOTSNewSHFUR___STDELC</v>
      </c>
      <c r="B376" t="str">
        <f>COMBDG_Split_Tech!B376</f>
        <v>COMBDGOTSNewSH</v>
      </c>
      <c r="C376" t="str">
        <f>COMBDG_Split_Tech!C376</f>
        <v>COM</v>
      </c>
      <c r="D376" t="str">
        <f>COMBDG_Split_Tech!D376</f>
        <v>BDG</v>
      </c>
      <c r="E376" t="str">
        <f>COMBDG_Split_Tech!E376</f>
        <v>OTS</v>
      </c>
      <c r="F376" t="str">
        <f>COMBDG_Split_Tech!F376</f>
        <v>New</v>
      </c>
      <c r="G376" t="str">
        <f>COMBDG_Split_Tech!G376</f>
        <v>SH</v>
      </c>
      <c r="H376" t="str">
        <f>COMBDG_Split_Tech!H376</f>
        <v>FUR</v>
      </c>
      <c r="I376" t="str">
        <f>COMBDG_Split_Tech!I376</f>
        <v>___</v>
      </c>
      <c r="J376" t="str">
        <f>COMBDG_Split_Tech!J376</f>
        <v>STD</v>
      </c>
      <c r="K376" t="str">
        <f>COMBDG_Split_Tech!K376</f>
        <v>ELC</v>
      </c>
      <c r="L376" s="7">
        <f>IF(AND(L$1=2017,OR(F376="WH",F376="SH")),IF(COMBDG_Split_Tech!L376="",0,COMBDG_Split_Tech!L376),IF(L$1=2016,IF(COMBDG_Split_Tech!L376="",0,COMBDG_Split_Tech!L376),IF(COMBDG_Split_Tech!L376=1,1,IF(COMBDG_Split_Tech!L376="",0,IFERROR((COMBDG_Split_Tech!L376*(SUMIFS('AGG Activity_16'!B:B,'AGG Activity_16'!$A:$A,$B376)+SUMIFS('AGG Activity_EX'!B:B,'AGG Activity_EX'!$A:$A,$B376))-SUMIFS(Activity_EX!B:B,Activity_EX!$A:$A,$A376))/(SUMIFS('AGG Activity_16'!B:B,'AGG Activity_16'!$A:$A,$B376)),1)))))</f>
        <v>0</v>
      </c>
      <c r="M376" s="7">
        <f>IF(AND(M$1=2017,OR(G376="WH",G376="SH")),IF(COMBDG_Split_Tech!M376="",0,COMBDG_Split_Tech!M376),IF(M$1=2016,IF(COMBDG_Split_Tech!M376="",0,COMBDG_Split_Tech!M376),IF(COMBDG_Split_Tech!M376=1,1,IF(COMBDG_Split_Tech!M376="",0,IFERROR((COMBDG_Split_Tech!M376*(SUMIFS('AGG Activity_16'!C:C,'AGG Activity_16'!$A:$A,$B376)+SUMIFS('AGG Activity_EX'!C:C,'AGG Activity_EX'!$A:$A,$B376))-SUMIFS(Activity_EX!C:C,Activity_EX!$A:$A,$A376))/(SUMIFS('AGG Activity_16'!C:C,'AGG Activity_16'!$A:$A,$B376)),1)))))</f>
        <v>0</v>
      </c>
      <c r="N376" s="7">
        <f>IF(AND(N$1=2017,OR(H376="WH",H376="SH")),IF(COMBDG_Split_Tech!N376="",0,COMBDG_Split_Tech!N376),IF(N$1=2016,IF(COMBDG_Split_Tech!N376="",0,COMBDG_Split_Tech!N376),IF(COMBDG_Split_Tech!N376=1,1,IF(COMBDG_Split_Tech!N376="",0,IFERROR((COMBDG_Split_Tech!N376*(SUMIFS('AGG Activity_16'!D:D,'AGG Activity_16'!$A:$A,$B376)+SUMIFS('AGG Activity_EX'!D:D,'AGG Activity_EX'!$A:$A,$B376))-SUMIFS(Activity_EX!D:D,Activity_EX!$A:$A,$A376))/(SUMIFS('AGG Activity_16'!D:D,'AGG Activity_16'!$A:$A,$B376)),1)))))</f>
        <v>0</v>
      </c>
      <c r="O376" s="7">
        <f>IF(AND(O$1=2017,OR(I376="WH",I376="SH")),IF(COMBDG_Split_Tech!O376="",0,COMBDG_Split_Tech!O376),IF(O$1=2016,IF(COMBDG_Split_Tech!O376="",0,COMBDG_Split_Tech!O376),IF(COMBDG_Split_Tech!O376=1,1,IF(COMBDG_Split_Tech!O376="",0,IFERROR((COMBDG_Split_Tech!O376*(SUMIFS('AGG Activity_16'!E:E,'AGG Activity_16'!$A:$A,$B376)+SUMIFS('AGG Activity_EX'!E:E,'AGG Activity_EX'!$A:$A,$B376))-SUMIFS(Activity_EX!E:E,Activity_EX!$A:$A,$A376))/(SUMIFS('AGG Activity_16'!E:E,'AGG Activity_16'!$A:$A,$B376)),1)))))</f>
        <v>0</v>
      </c>
      <c r="P376" s="7">
        <f>IF(AND(P$1=2017,OR(J376="WH",J376="SH")),IF(COMBDG_Split_Tech!P376="",0,COMBDG_Split_Tech!P376),IF(P$1=2016,IF(COMBDG_Split_Tech!P376="",0,COMBDG_Split_Tech!P376),IF(COMBDG_Split_Tech!P376=1,1,IF(COMBDG_Split_Tech!P376="",0,IFERROR((COMBDG_Split_Tech!P376*(SUMIFS('AGG Activity_16'!F:F,'AGG Activity_16'!$A:$A,$B376)+SUMIFS('AGG Activity_EX'!F:F,'AGG Activity_EX'!$A:$A,$B376))-SUMIFS(Activity_EX!F:F,Activity_EX!$A:$A,$A376))/(SUMIFS('AGG Activity_16'!F:F,'AGG Activity_16'!$A:$A,$B376)),1)))))</f>
        <v>0</v>
      </c>
      <c r="Q376" s="7">
        <f>IF(AND(Q$1=2017,OR(K376="WH",K376="SH")),IF(COMBDG_Split_Tech!Q376="",0,COMBDG_Split_Tech!Q376),IF(Q$1=2016,IF(COMBDG_Split_Tech!Q376="",0,COMBDG_Split_Tech!Q376),IF(COMBDG_Split_Tech!Q376=1,1,IF(COMBDG_Split_Tech!Q376="",0,IFERROR((COMBDG_Split_Tech!Q376*(SUMIFS('AGG Activity_16'!G:G,'AGG Activity_16'!$A:$A,$B376)+SUMIFS('AGG Activity_EX'!G:G,'AGG Activity_EX'!$A:$A,$B376))-SUMIFS(Activity_EX!G:G,Activity_EX!$A:$A,$A376))/(SUMIFS('AGG Activity_16'!G:G,'AGG Activity_16'!$A:$A,$B376)),1)))))</f>
        <v>0</v>
      </c>
      <c r="R376" s="7">
        <f>IF(AND(R$1=2017,OR(L376="WH",L376="SH")),IF(COMBDG_Split_Tech!R376="",0,COMBDG_Split_Tech!R376),IF(R$1=2016,IF(COMBDG_Split_Tech!R376="",0,COMBDG_Split_Tech!R376),IF(COMBDG_Split_Tech!R376=1,1,IF(COMBDG_Split_Tech!R376="",0,IFERROR((COMBDG_Split_Tech!R376*(SUMIFS('AGG Activity_16'!H:H,'AGG Activity_16'!$A:$A,$B376)+SUMIFS('AGG Activity_EX'!H:H,'AGG Activity_EX'!$A:$A,$B376))-SUMIFS(Activity_EX!H:H,Activity_EX!$A:$A,$A376))/(SUMIFS('AGG Activity_16'!H:H,'AGG Activity_16'!$A:$A,$B376)),1)))))</f>
        <v>0</v>
      </c>
      <c r="S376" s="7">
        <f>IF(AND(S$1=2017,OR(M376="WH",M376="SH")),IF(COMBDG_Split_Tech!S376="",0,COMBDG_Split_Tech!S376),IF(S$1=2016,IF(COMBDG_Split_Tech!S376="",0,COMBDG_Split_Tech!S376),IF(COMBDG_Split_Tech!S376=1,1,IF(COMBDG_Split_Tech!S376="",0,IFERROR((COMBDG_Split_Tech!S376*(SUMIFS('AGG Activity_16'!I:I,'AGG Activity_16'!$A:$A,$B376)+SUMIFS('AGG Activity_EX'!I:I,'AGG Activity_EX'!$A:$A,$B376))-SUMIFS(Activity_EX!I:I,Activity_EX!$A:$A,$A376))/(SUMIFS('AGG Activity_16'!I:I,'AGG Activity_16'!$A:$A,$B376)),1)))))</f>
        <v>0</v>
      </c>
      <c r="T376" s="7">
        <f>IF(AND(T$1=2017,OR(N376="WH",N376="SH")),IF(COMBDG_Split_Tech!T376="",0,COMBDG_Split_Tech!T376),IF(T$1=2016,IF(COMBDG_Split_Tech!T376="",0,COMBDG_Split_Tech!T376),IF(COMBDG_Split_Tech!T376=1,1,IF(COMBDG_Split_Tech!T376="",0,IFERROR((COMBDG_Split_Tech!T376*(SUMIFS('AGG Activity_16'!J:J,'AGG Activity_16'!$A:$A,$B376)+SUMIFS('AGG Activity_EX'!J:J,'AGG Activity_EX'!$A:$A,$B376))-SUMIFS(Activity_EX!J:J,Activity_EX!$A:$A,$A376))/(SUMIFS('AGG Activity_16'!J:J,'AGG Activity_16'!$A:$A,$B376)),1)))))</f>
        <v>0</v>
      </c>
      <c r="U376" s="7">
        <f>IF(AND(U$1=2017,OR(O376="WH",O376="SH")),IF(COMBDG_Split_Tech!U376="",0,COMBDG_Split_Tech!U376),IF(U$1=2016,IF(COMBDG_Split_Tech!U376="",0,COMBDG_Split_Tech!U376),IF(COMBDG_Split_Tech!U376=1,1,IF(COMBDG_Split_Tech!U376="",0,IFERROR((COMBDG_Split_Tech!U376*(SUMIFS('AGG Activity_16'!K:K,'AGG Activity_16'!$A:$A,$B376)+SUMIFS('AGG Activity_EX'!K:K,'AGG Activity_EX'!$A:$A,$B376))-SUMIFS(Activity_EX!K:K,Activity_EX!$A:$A,$A376))/(SUMIFS('AGG Activity_16'!K:K,'AGG Activity_16'!$A:$A,$B376)),1)))))</f>
        <v>0</v>
      </c>
    </row>
    <row r="377" spans="1:21" x14ac:dyDescent="0.25">
      <c r="A377" t="str">
        <f>COMBDG_Split_Tech!A377</f>
        <v>COMBDGOTSNewSHFUR___STDHFO</v>
      </c>
      <c r="B377" t="str">
        <f>COMBDG_Split_Tech!B377</f>
        <v>COMBDGOTSNewSH</v>
      </c>
      <c r="C377" t="str">
        <f>COMBDG_Split_Tech!C377</f>
        <v>COM</v>
      </c>
      <c r="D377" t="str">
        <f>COMBDG_Split_Tech!D377</f>
        <v>BDG</v>
      </c>
      <c r="E377" t="str">
        <f>COMBDG_Split_Tech!E377</f>
        <v>OTS</v>
      </c>
      <c r="F377" t="str">
        <f>COMBDG_Split_Tech!F377</f>
        <v>New</v>
      </c>
      <c r="G377" t="str">
        <f>COMBDG_Split_Tech!G377</f>
        <v>SH</v>
      </c>
      <c r="H377" t="str">
        <f>COMBDG_Split_Tech!H377</f>
        <v>FUR</v>
      </c>
      <c r="I377" t="str">
        <f>COMBDG_Split_Tech!I377</f>
        <v>___</v>
      </c>
      <c r="J377" t="str">
        <f>COMBDG_Split_Tech!J377</f>
        <v>STD</v>
      </c>
      <c r="K377" t="str">
        <f>COMBDG_Split_Tech!K377</f>
        <v>HFO</v>
      </c>
      <c r="L377" s="7">
        <f>IF(AND(L$1=2017,OR(F377="WH",F377="SH")),IF(COMBDG_Split_Tech!L377="",0,COMBDG_Split_Tech!L377),IF(L$1=2016,IF(COMBDG_Split_Tech!L377="",0,COMBDG_Split_Tech!L377),IF(COMBDG_Split_Tech!L377=1,1,IF(COMBDG_Split_Tech!L377="",0,IFERROR((COMBDG_Split_Tech!L377*(SUMIFS('AGG Activity_16'!B:B,'AGG Activity_16'!$A:$A,$B377)+SUMIFS('AGG Activity_EX'!B:B,'AGG Activity_EX'!$A:$A,$B377))-SUMIFS(Activity_EX!B:B,Activity_EX!$A:$A,$A377))/(SUMIFS('AGG Activity_16'!B:B,'AGG Activity_16'!$A:$A,$B377)),1)))))</f>
        <v>0</v>
      </c>
      <c r="M377" s="7">
        <f>IF(AND(M$1=2017,OR(G377="WH",G377="SH")),IF(COMBDG_Split_Tech!M377="",0,COMBDG_Split_Tech!M377),IF(M$1=2016,IF(COMBDG_Split_Tech!M377="",0,COMBDG_Split_Tech!M377),IF(COMBDG_Split_Tech!M377=1,1,IF(COMBDG_Split_Tech!M377="",0,IFERROR((COMBDG_Split_Tech!M377*(SUMIFS('AGG Activity_16'!C:C,'AGG Activity_16'!$A:$A,$B377)+SUMIFS('AGG Activity_EX'!C:C,'AGG Activity_EX'!$A:$A,$B377))-SUMIFS(Activity_EX!C:C,Activity_EX!$A:$A,$A377))/(SUMIFS('AGG Activity_16'!C:C,'AGG Activity_16'!$A:$A,$B377)),1)))))</f>
        <v>0</v>
      </c>
      <c r="N377" s="7">
        <f>IF(AND(N$1=2017,OR(H377="WH",H377="SH")),IF(COMBDG_Split_Tech!N377="",0,COMBDG_Split_Tech!N377),IF(N$1=2016,IF(COMBDG_Split_Tech!N377="",0,COMBDG_Split_Tech!N377),IF(COMBDG_Split_Tech!N377=1,1,IF(COMBDG_Split_Tech!N377="",0,IFERROR((COMBDG_Split_Tech!N377*(SUMIFS('AGG Activity_16'!D:D,'AGG Activity_16'!$A:$A,$B377)+SUMIFS('AGG Activity_EX'!D:D,'AGG Activity_EX'!$A:$A,$B377))-SUMIFS(Activity_EX!D:D,Activity_EX!$A:$A,$A377))/(SUMIFS('AGG Activity_16'!D:D,'AGG Activity_16'!$A:$A,$B377)),1)))))</f>
        <v>0</v>
      </c>
      <c r="O377" s="7">
        <f>IF(AND(O$1=2017,OR(I377="WH",I377="SH")),IF(COMBDG_Split_Tech!O377="",0,COMBDG_Split_Tech!O377),IF(O$1=2016,IF(COMBDG_Split_Tech!O377="",0,COMBDG_Split_Tech!O377),IF(COMBDG_Split_Tech!O377=1,1,IF(COMBDG_Split_Tech!O377="",0,IFERROR((COMBDG_Split_Tech!O377*(SUMIFS('AGG Activity_16'!E:E,'AGG Activity_16'!$A:$A,$B377)+SUMIFS('AGG Activity_EX'!E:E,'AGG Activity_EX'!$A:$A,$B377))-SUMIFS(Activity_EX!E:E,Activity_EX!$A:$A,$A377))/(SUMIFS('AGG Activity_16'!E:E,'AGG Activity_16'!$A:$A,$B377)),1)))))</f>
        <v>0</v>
      </c>
      <c r="P377" s="7">
        <f>IF(AND(P$1=2017,OR(J377="WH",J377="SH")),IF(COMBDG_Split_Tech!P377="",0,COMBDG_Split_Tech!P377),IF(P$1=2016,IF(COMBDG_Split_Tech!P377="",0,COMBDG_Split_Tech!P377),IF(COMBDG_Split_Tech!P377=1,1,IF(COMBDG_Split_Tech!P377="",0,IFERROR((COMBDG_Split_Tech!P377*(SUMIFS('AGG Activity_16'!F:F,'AGG Activity_16'!$A:$A,$B377)+SUMIFS('AGG Activity_EX'!F:F,'AGG Activity_EX'!$A:$A,$B377))-SUMIFS(Activity_EX!F:F,Activity_EX!$A:$A,$A377))/(SUMIFS('AGG Activity_16'!F:F,'AGG Activity_16'!$A:$A,$B377)),1)))))</f>
        <v>0</v>
      </c>
      <c r="Q377" s="7">
        <f>IF(AND(Q$1=2017,OR(K377="WH",K377="SH")),IF(COMBDG_Split_Tech!Q377="",0,COMBDG_Split_Tech!Q377),IF(Q$1=2016,IF(COMBDG_Split_Tech!Q377="",0,COMBDG_Split_Tech!Q377),IF(COMBDG_Split_Tech!Q377=1,1,IF(COMBDG_Split_Tech!Q377="",0,IFERROR((COMBDG_Split_Tech!Q377*(SUMIFS('AGG Activity_16'!G:G,'AGG Activity_16'!$A:$A,$B377)+SUMIFS('AGG Activity_EX'!G:G,'AGG Activity_EX'!$A:$A,$B377))-SUMIFS(Activity_EX!G:G,Activity_EX!$A:$A,$A377))/(SUMIFS('AGG Activity_16'!G:G,'AGG Activity_16'!$A:$A,$B377)),1)))))</f>
        <v>0</v>
      </c>
      <c r="R377" s="7">
        <f>IF(AND(R$1=2017,OR(L377="WH",L377="SH")),IF(COMBDG_Split_Tech!R377="",0,COMBDG_Split_Tech!R377),IF(R$1=2016,IF(COMBDG_Split_Tech!R377="",0,COMBDG_Split_Tech!R377),IF(COMBDG_Split_Tech!R377=1,1,IF(COMBDG_Split_Tech!R377="",0,IFERROR((COMBDG_Split_Tech!R377*(SUMIFS('AGG Activity_16'!H:H,'AGG Activity_16'!$A:$A,$B377)+SUMIFS('AGG Activity_EX'!H:H,'AGG Activity_EX'!$A:$A,$B377))-SUMIFS(Activity_EX!H:H,Activity_EX!$A:$A,$A377))/(SUMIFS('AGG Activity_16'!H:H,'AGG Activity_16'!$A:$A,$B377)),1)))))</f>
        <v>0</v>
      </c>
      <c r="S377" s="7">
        <f>IF(AND(S$1=2017,OR(M377="WH",M377="SH")),IF(COMBDG_Split_Tech!S377="",0,COMBDG_Split_Tech!S377),IF(S$1=2016,IF(COMBDG_Split_Tech!S377="",0,COMBDG_Split_Tech!S377),IF(COMBDG_Split_Tech!S377=1,1,IF(COMBDG_Split_Tech!S377="",0,IFERROR((COMBDG_Split_Tech!S377*(SUMIFS('AGG Activity_16'!I:I,'AGG Activity_16'!$A:$A,$B377)+SUMIFS('AGG Activity_EX'!I:I,'AGG Activity_EX'!$A:$A,$B377))-SUMIFS(Activity_EX!I:I,Activity_EX!$A:$A,$A377))/(SUMIFS('AGG Activity_16'!I:I,'AGG Activity_16'!$A:$A,$B377)),1)))))</f>
        <v>0</v>
      </c>
      <c r="T377" s="7">
        <f>IF(AND(T$1=2017,OR(N377="WH",N377="SH")),IF(COMBDG_Split_Tech!T377="",0,COMBDG_Split_Tech!T377),IF(T$1=2016,IF(COMBDG_Split_Tech!T377="",0,COMBDG_Split_Tech!T377),IF(COMBDG_Split_Tech!T377=1,1,IF(COMBDG_Split_Tech!T377="",0,IFERROR((COMBDG_Split_Tech!T377*(SUMIFS('AGG Activity_16'!J:J,'AGG Activity_16'!$A:$A,$B377)+SUMIFS('AGG Activity_EX'!J:J,'AGG Activity_EX'!$A:$A,$B377))-SUMIFS(Activity_EX!J:J,Activity_EX!$A:$A,$A377))/(SUMIFS('AGG Activity_16'!J:J,'AGG Activity_16'!$A:$A,$B377)),1)))))</f>
        <v>0</v>
      </c>
      <c r="U377" s="7">
        <f>IF(AND(U$1=2017,OR(O377="WH",O377="SH")),IF(COMBDG_Split_Tech!U377="",0,COMBDG_Split_Tech!U377),IF(U$1=2016,IF(COMBDG_Split_Tech!U377="",0,COMBDG_Split_Tech!U377),IF(COMBDG_Split_Tech!U377=1,1,IF(COMBDG_Split_Tech!U377="",0,IFERROR((COMBDG_Split_Tech!U377*(SUMIFS('AGG Activity_16'!K:K,'AGG Activity_16'!$A:$A,$B377)+SUMIFS('AGG Activity_EX'!K:K,'AGG Activity_EX'!$A:$A,$B377))-SUMIFS(Activity_EX!K:K,Activity_EX!$A:$A,$A377))/(SUMIFS('AGG Activity_16'!K:K,'AGG Activity_16'!$A:$A,$B377)),1)))))</f>
        <v>0</v>
      </c>
    </row>
    <row r="378" spans="1:21" x14ac:dyDescent="0.25">
      <c r="A378" t="str">
        <f>COMBDG_Split_Tech!A378</f>
        <v>COMBDGOTSNewSHFUR___STDKER</v>
      </c>
      <c r="B378" t="str">
        <f>COMBDG_Split_Tech!B378</f>
        <v>COMBDGOTSNewSH</v>
      </c>
      <c r="C378" t="str">
        <f>COMBDG_Split_Tech!C378</f>
        <v>COM</v>
      </c>
      <c r="D378" t="str">
        <f>COMBDG_Split_Tech!D378</f>
        <v>BDG</v>
      </c>
      <c r="E378" t="str">
        <f>COMBDG_Split_Tech!E378</f>
        <v>OTS</v>
      </c>
      <c r="F378" t="str">
        <f>COMBDG_Split_Tech!F378</f>
        <v>New</v>
      </c>
      <c r="G378" t="str">
        <f>COMBDG_Split_Tech!G378</f>
        <v>SH</v>
      </c>
      <c r="H378" t="str">
        <f>COMBDG_Split_Tech!H378</f>
        <v>FUR</v>
      </c>
      <c r="I378" t="str">
        <f>COMBDG_Split_Tech!I378</f>
        <v>___</v>
      </c>
      <c r="J378" t="str">
        <f>COMBDG_Split_Tech!J378</f>
        <v>STD</v>
      </c>
      <c r="K378" t="str">
        <f>COMBDG_Split_Tech!K378</f>
        <v>KER</v>
      </c>
      <c r="L378" s="7">
        <f>IF(AND(L$1=2017,OR(F378="WH",F378="SH")),IF(COMBDG_Split_Tech!L378="",0,COMBDG_Split_Tech!L378),IF(L$1=2016,IF(COMBDG_Split_Tech!L378="",0,COMBDG_Split_Tech!L378),IF(COMBDG_Split_Tech!L378=1,1,IF(COMBDG_Split_Tech!L378="",0,IFERROR((COMBDG_Split_Tech!L378*(SUMIFS('AGG Activity_16'!B:B,'AGG Activity_16'!$A:$A,$B378)+SUMIFS('AGG Activity_EX'!B:B,'AGG Activity_EX'!$A:$A,$B378))-SUMIFS(Activity_EX!B:B,Activity_EX!$A:$A,$A378))/(SUMIFS('AGG Activity_16'!B:B,'AGG Activity_16'!$A:$A,$B378)),1)))))</f>
        <v>0</v>
      </c>
      <c r="M378" s="7">
        <f>IF(AND(M$1=2017,OR(G378="WH",G378="SH")),IF(COMBDG_Split_Tech!M378="",0,COMBDG_Split_Tech!M378),IF(M$1=2016,IF(COMBDG_Split_Tech!M378="",0,COMBDG_Split_Tech!M378),IF(COMBDG_Split_Tech!M378=1,1,IF(COMBDG_Split_Tech!M378="",0,IFERROR((COMBDG_Split_Tech!M378*(SUMIFS('AGG Activity_16'!C:C,'AGG Activity_16'!$A:$A,$B378)+SUMIFS('AGG Activity_EX'!C:C,'AGG Activity_EX'!$A:$A,$B378))-SUMIFS(Activity_EX!C:C,Activity_EX!$A:$A,$A378))/(SUMIFS('AGG Activity_16'!C:C,'AGG Activity_16'!$A:$A,$B378)),1)))))</f>
        <v>0</v>
      </c>
      <c r="N378" s="7">
        <f>IF(AND(N$1=2017,OR(H378="WH",H378="SH")),IF(COMBDG_Split_Tech!N378="",0,COMBDG_Split_Tech!N378),IF(N$1=2016,IF(COMBDG_Split_Tech!N378="",0,COMBDG_Split_Tech!N378),IF(COMBDG_Split_Tech!N378=1,1,IF(COMBDG_Split_Tech!N378="",0,IFERROR((COMBDG_Split_Tech!N378*(SUMIFS('AGG Activity_16'!D:D,'AGG Activity_16'!$A:$A,$B378)+SUMIFS('AGG Activity_EX'!D:D,'AGG Activity_EX'!$A:$A,$B378))-SUMIFS(Activity_EX!D:D,Activity_EX!$A:$A,$A378))/(SUMIFS('AGG Activity_16'!D:D,'AGG Activity_16'!$A:$A,$B378)),1)))))</f>
        <v>0</v>
      </c>
      <c r="O378" s="7">
        <f>IF(AND(O$1=2017,OR(I378="WH",I378="SH")),IF(COMBDG_Split_Tech!O378="",0,COMBDG_Split_Tech!O378),IF(O$1=2016,IF(COMBDG_Split_Tech!O378="",0,COMBDG_Split_Tech!O378),IF(COMBDG_Split_Tech!O378=1,1,IF(COMBDG_Split_Tech!O378="",0,IFERROR((COMBDG_Split_Tech!O378*(SUMIFS('AGG Activity_16'!E:E,'AGG Activity_16'!$A:$A,$B378)+SUMIFS('AGG Activity_EX'!E:E,'AGG Activity_EX'!$A:$A,$B378))-SUMIFS(Activity_EX!E:E,Activity_EX!$A:$A,$A378))/(SUMIFS('AGG Activity_16'!E:E,'AGG Activity_16'!$A:$A,$B378)),1)))))</f>
        <v>0</v>
      </c>
      <c r="P378" s="7">
        <f>IF(AND(P$1=2017,OR(J378="WH",J378="SH")),IF(COMBDG_Split_Tech!P378="",0,COMBDG_Split_Tech!P378),IF(P$1=2016,IF(COMBDG_Split_Tech!P378="",0,COMBDG_Split_Tech!P378),IF(COMBDG_Split_Tech!P378=1,1,IF(COMBDG_Split_Tech!P378="",0,IFERROR((COMBDG_Split_Tech!P378*(SUMIFS('AGG Activity_16'!F:F,'AGG Activity_16'!$A:$A,$B378)+SUMIFS('AGG Activity_EX'!F:F,'AGG Activity_EX'!$A:$A,$B378))-SUMIFS(Activity_EX!F:F,Activity_EX!$A:$A,$A378))/(SUMIFS('AGG Activity_16'!F:F,'AGG Activity_16'!$A:$A,$B378)),1)))))</f>
        <v>0</v>
      </c>
      <c r="Q378" s="7">
        <f>IF(AND(Q$1=2017,OR(K378="WH",K378="SH")),IF(COMBDG_Split_Tech!Q378="",0,COMBDG_Split_Tech!Q378),IF(Q$1=2016,IF(COMBDG_Split_Tech!Q378="",0,COMBDG_Split_Tech!Q378),IF(COMBDG_Split_Tech!Q378=1,1,IF(COMBDG_Split_Tech!Q378="",0,IFERROR((COMBDG_Split_Tech!Q378*(SUMIFS('AGG Activity_16'!G:G,'AGG Activity_16'!$A:$A,$B378)+SUMIFS('AGG Activity_EX'!G:G,'AGG Activity_EX'!$A:$A,$B378))-SUMIFS(Activity_EX!G:G,Activity_EX!$A:$A,$A378))/(SUMIFS('AGG Activity_16'!G:G,'AGG Activity_16'!$A:$A,$B378)),1)))))</f>
        <v>0</v>
      </c>
      <c r="R378" s="7">
        <f>IF(AND(R$1=2017,OR(L378="WH",L378="SH")),IF(COMBDG_Split_Tech!R378="",0,COMBDG_Split_Tech!R378),IF(R$1=2016,IF(COMBDG_Split_Tech!R378="",0,COMBDG_Split_Tech!R378),IF(COMBDG_Split_Tech!R378=1,1,IF(COMBDG_Split_Tech!R378="",0,IFERROR((COMBDG_Split_Tech!R378*(SUMIFS('AGG Activity_16'!H:H,'AGG Activity_16'!$A:$A,$B378)+SUMIFS('AGG Activity_EX'!H:H,'AGG Activity_EX'!$A:$A,$B378))-SUMIFS(Activity_EX!H:H,Activity_EX!$A:$A,$A378))/(SUMIFS('AGG Activity_16'!H:H,'AGG Activity_16'!$A:$A,$B378)),1)))))</f>
        <v>0</v>
      </c>
      <c r="S378" s="7">
        <f>IF(AND(S$1=2017,OR(M378="WH",M378="SH")),IF(COMBDG_Split_Tech!S378="",0,COMBDG_Split_Tech!S378),IF(S$1=2016,IF(COMBDG_Split_Tech!S378="",0,COMBDG_Split_Tech!S378),IF(COMBDG_Split_Tech!S378=1,1,IF(COMBDG_Split_Tech!S378="",0,IFERROR((COMBDG_Split_Tech!S378*(SUMIFS('AGG Activity_16'!I:I,'AGG Activity_16'!$A:$A,$B378)+SUMIFS('AGG Activity_EX'!I:I,'AGG Activity_EX'!$A:$A,$B378))-SUMIFS(Activity_EX!I:I,Activity_EX!$A:$A,$A378))/(SUMIFS('AGG Activity_16'!I:I,'AGG Activity_16'!$A:$A,$B378)),1)))))</f>
        <v>0</v>
      </c>
      <c r="T378" s="7">
        <f>IF(AND(T$1=2017,OR(N378="WH",N378="SH")),IF(COMBDG_Split_Tech!T378="",0,COMBDG_Split_Tech!T378),IF(T$1=2016,IF(COMBDG_Split_Tech!T378="",0,COMBDG_Split_Tech!T378),IF(COMBDG_Split_Tech!T378=1,1,IF(COMBDG_Split_Tech!T378="",0,IFERROR((COMBDG_Split_Tech!T378*(SUMIFS('AGG Activity_16'!J:J,'AGG Activity_16'!$A:$A,$B378)+SUMIFS('AGG Activity_EX'!J:J,'AGG Activity_EX'!$A:$A,$B378))-SUMIFS(Activity_EX!J:J,Activity_EX!$A:$A,$A378))/(SUMIFS('AGG Activity_16'!J:J,'AGG Activity_16'!$A:$A,$B378)),1)))))</f>
        <v>0</v>
      </c>
      <c r="U378" s="7">
        <f>IF(AND(U$1=2017,OR(O378="WH",O378="SH")),IF(COMBDG_Split_Tech!U378="",0,COMBDG_Split_Tech!U378),IF(U$1=2016,IF(COMBDG_Split_Tech!U378="",0,COMBDG_Split_Tech!U378),IF(COMBDG_Split_Tech!U378=1,1,IF(COMBDG_Split_Tech!U378="",0,IFERROR((COMBDG_Split_Tech!U378*(SUMIFS('AGG Activity_16'!K:K,'AGG Activity_16'!$A:$A,$B378)+SUMIFS('AGG Activity_EX'!K:K,'AGG Activity_EX'!$A:$A,$B378))-SUMIFS(Activity_EX!K:K,Activity_EX!$A:$A,$A378))/(SUMIFS('AGG Activity_16'!K:K,'AGG Activity_16'!$A:$A,$B378)),1)))))</f>
        <v>0</v>
      </c>
    </row>
    <row r="379" spans="1:21" x14ac:dyDescent="0.25">
      <c r="A379" t="str">
        <f>COMBDG_Split_Tech!A379</f>
        <v>COMBDGOTSNewSHFUR___STDLFO</v>
      </c>
      <c r="B379" t="str">
        <f>COMBDG_Split_Tech!B379</f>
        <v>COMBDGOTSNewSH</v>
      </c>
      <c r="C379" t="str">
        <f>COMBDG_Split_Tech!C379</f>
        <v>COM</v>
      </c>
      <c r="D379" t="str">
        <f>COMBDG_Split_Tech!D379</f>
        <v>BDG</v>
      </c>
      <c r="E379" t="str">
        <f>COMBDG_Split_Tech!E379</f>
        <v>OTS</v>
      </c>
      <c r="F379" t="str">
        <f>COMBDG_Split_Tech!F379</f>
        <v>New</v>
      </c>
      <c r="G379" t="str">
        <f>COMBDG_Split_Tech!G379</f>
        <v>SH</v>
      </c>
      <c r="H379" t="str">
        <f>COMBDG_Split_Tech!H379</f>
        <v>FUR</v>
      </c>
      <c r="I379" t="str">
        <f>COMBDG_Split_Tech!I379</f>
        <v>___</v>
      </c>
      <c r="J379" t="str">
        <f>COMBDG_Split_Tech!J379</f>
        <v>STD</v>
      </c>
      <c r="K379" t="str">
        <f>COMBDG_Split_Tech!K379</f>
        <v>LFO</v>
      </c>
      <c r="L379" s="7">
        <f>IF(AND(L$1=2017,OR(F379="WH",F379="SH")),IF(COMBDG_Split_Tech!L379="",0,COMBDG_Split_Tech!L379),IF(L$1=2016,IF(COMBDG_Split_Tech!L379="",0,COMBDG_Split_Tech!L379),IF(COMBDG_Split_Tech!L379=1,1,IF(COMBDG_Split_Tech!L379="",0,IFERROR((COMBDG_Split_Tech!L379*(SUMIFS('AGG Activity_16'!B:B,'AGG Activity_16'!$A:$A,$B379)+SUMIFS('AGG Activity_EX'!B:B,'AGG Activity_EX'!$A:$A,$B379))-SUMIFS(Activity_EX!B:B,Activity_EX!$A:$A,$A379))/(SUMIFS('AGG Activity_16'!B:B,'AGG Activity_16'!$A:$A,$B379)),1)))))</f>
        <v>0</v>
      </c>
      <c r="M379" s="7">
        <f>IF(AND(M$1=2017,OR(G379="WH",G379="SH")),IF(COMBDG_Split_Tech!M379="",0,COMBDG_Split_Tech!M379),IF(M$1=2016,IF(COMBDG_Split_Tech!M379="",0,COMBDG_Split_Tech!M379),IF(COMBDG_Split_Tech!M379=1,1,IF(COMBDG_Split_Tech!M379="",0,IFERROR((COMBDG_Split_Tech!M379*(SUMIFS('AGG Activity_16'!C:C,'AGG Activity_16'!$A:$A,$B379)+SUMIFS('AGG Activity_EX'!C:C,'AGG Activity_EX'!$A:$A,$B379))-SUMIFS(Activity_EX!C:C,Activity_EX!$A:$A,$A379))/(SUMIFS('AGG Activity_16'!C:C,'AGG Activity_16'!$A:$A,$B379)),1)))))</f>
        <v>0</v>
      </c>
      <c r="N379" s="7">
        <f>IF(AND(N$1=2017,OR(H379="WH",H379="SH")),IF(COMBDG_Split_Tech!N379="",0,COMBDG_Split_Tech!N379),IF(N$1=2016,IF(COMBDG_Split_Tech!N379="",0,COMBDG_Split_Tech!N379),IF(COMBDG_Split_Tech!N379=1,1,IF(COMBDG_Split_Tech!N379="",0,IFERROR((COMBDG_Split_Tech!N379*(SUMIFS('AGG Activity_16'!D:D,'AGG Activity_16'!$A:$A,$B379)+SUMIFS('AGG Activity_EX'!D:D,'AGG Activity_EX'!$A:$A,$B379))-SUMIFS(Activity_EX!D:D,Activity_EX!$A:$A,$A379))/(SUMIFS('AGG Activity_16'!D:D,'AGG Activity_16'!$A:$A,$B379)),1)))))</f>
        <v>0</v>
      </c>
      <c r="O379" s="7">
        <f>IF(AND(O$1=2017,OR(I379="WH",I379="SH")),IF(COMBDG_Split_Tech!O379="",0,COMBDG_Split_Tech!O379),IF(O$1=2016,IF(COMBDG_Split_Tech!O379="",0,COMBDG_Split_Tech!O379),IF(COMBDG_Split_Tech!O379=1,1,IF(COMBDG_Split_Tech!O379="",0,IFERROR((COMBDG_Split_Tech!O379*(SUMIFS('AGG Activity_16'!E:E,'AGG Activity_16'!$A:$A,$B379)+SUMIFS('AGG Activity_EX'!E:E,'AGG Activity_EX'!$A:$A,$B379))-SUMIFS(Activity_EX!E:E,Activity_EX!$A:$A,$A379))/(SUMIFS('AGG Activity_16'!E:E,'AGG Activity_16'!$A:$A,$B379)),1)))))</f>
        <v>0</v>
      </c>
      <c r="P379" s="7">
        <f>IF(AND(P$1=2017,OR(J379="WH",J379="SH")),IF(COMBDG_Split_Tech!P379="",0,COMBDG_Split_Tech!P379),IF(P$1=2016,IF(COMBDG_Split_Tech!P379="",0,COMBDG_Split_Tech!P379),IF(COMBDG_Split_Tech!P379=1,1,IF(COMBDG_Split_Tech!P379="",0,IFERROR((COMBDG_Split_Tech!P379*(SUMIFS('AGG Activity_16'!F:F,'AGG Activity_16'!$A:$A,$B379)+SUMIFS('AGG Activity_EX'!F:F,'AGG Activity_EX'!$A:$A,$B379))-SUMIFS(Activity_EX!F:F,Activity_EX!$A:$A,$A379))/(SUMIFS('AGG Activity_16'!F:F,'AGG Activity_16'!$A:$A,$B379)),1)))))</f>
        <v>0</v>
      </c>
      <c r="Q379" s="7">
        <f>IF(AND(Q$1=2017,OR(K379="WH",K379="SH")),IF(COMBDG_Split_Tech!Q379="",0,COMBDG_Split_Tech!Q379),IF(Q$1=2016,IF(COMBDG_Split_Tech!Q379="",0,COMBDG_Split_Tech!Q379),IF(COMBDG_Split_Tech!Q379=1,1,IF(COMBDG_Split_Tech!Q379="",0,IFERROR((COMBDG_Split_Tech!Q379*(SUMIFS('AGG Activity_16'!G:G,'AGG Activity_16'!$A:$A,$B379)+SUMIFS('AGG Activity_EX'!G:G,'AGG Activity_EX'!$A:$A,$B379))-SUMIFS(Activity_EX!G:G,Activity_EX!$A:$A,$A379))/(SUMIFS('AGG Activity_16'!G:G,'AGG Activity_16'!$A:$A,$B379)),1)))))</f>
        <v>0</v>
      </c>
      <c r="R379" s="7">
        <f>IF(AND(R$1=2017,OR(L379="WH",L379="SH")),IF(COMBDG_Split_Tech!R379="",0,COMBDG_Split_Tech!R379),IF(R$1=2016,IF(COMBDG_Split_Tech!R379="",0,COMBDG_Split_Tech!R379),IF(COMBDG_Split_Tech!R379=1,1,IF(COMBDG_Split_Tech!R379="",0,IFERROR((COMBDG_Split_Tech!R379*(SUMIFS('AGG Activity_16'!H:H,'AGG Activity_16'!$A:$A,$B379)+SUMIFS('AGG Activity_EX'!H:H,'AGG Activity_EX'!$A:$A,$B379))-SUMIFS(Activity_EX!H:H,Activity_EX!$A:$A,$A379))/(SUMIFS('AGG Activity_16'!H:H,'AGG Activity_16'!$A:$A,$B379)),1)))))</f>
        <v>0</v>
      </c>
      <c r="S379" s="7">
        <f>IF(AND(S$1=2017,OR(M379="WH",M379="SH")),IF(COMBDG_Split_Tech!S379="",0,COMBDG_Split_Tech!S379),IF(S$1=2016,IF(COMBDG_Split_Tech!S379="",0,COMBDG_Split_Tech!S379),IF(COMBDG_Split_Tech!S379=1,1,IF(COMBDG_Split_Tech!S379="",0,IFERROR((COMBDG_Split_Tech!S379*(SUMIFS('AGG Activity_16'!I:I,'AGG Activity_16'!$A:$A,$B379)+SUMIFS('AGG Activity_EX'!I:I,'AGG Activity_EX'!$A:$A,$B379))-SUMIFS(Activity_EX!I:I,Activity_EX!$A:$A,$A379))/(SUMIFS('AGG Activity_16'!I:I,'AGG Activity_16'!$A:$A,$B379)),1)))))</f>
        <v>0</v>
      </c>
      <c r="T379" s="7">
        <f>IF(AND(T$1=2017,OR(N379="WH",N379="SH")),IF(COMBDG_Split_Tech!T379="",0,COMBDG_Split_Tech!T379),IF(T$1=2016,IF(COMBDG_Split_Tech!T379="",0,COMBDG_Split_Tech!T379),IF(COMBDG_Split_Tech!T379=1,1,IF(COMBDG_Split_Tech!T379="",0,IFERROR((COMBDG_Split_Tech!T379*(SUMIFS('AGG Activity_16'!J:J,'AGG Activity_16'!$A:$A,$B379)+SUMIFS('AGG Activity_EX'!J:J,'AGG Activity_EX'!$A:$A,$B379))-SUMIFS(Activity_EX!J:J,Activity_EX!$A:$A,$A379))/(SUMIFS('AGG Activity_16'!J:J,'AGG Activity_16'!$A:$A,$B379)),1)))))</f>
        <v>0</v>
      </c>
      <c r="U379" s="7">
        <f>IF(AND(U$1=2017,OR(O379="WH",O379="SH")),IF(COMBDG_Split_Tech!U379="",0,COMBDG_Split_Tech!U379),IF(U$1=2016,IF(COMBDG_Split_Tech!U379="",0,COMBDG_Split_Tech!U379),IF(COMBDG_Split_Tech!U379=1,1,IF(COMBDG_Split_Tech!U379="",0,IFERROR((COMBDG_Split_Tech!U379*(SUMIFS('AGG Activity_16'!K:K,'AGG Activity_16'!$A:$A,$B379)+SUMIFS('AGG Activity_EX'!K:K,'AGG Activity_EX'!$A:$A,$B379))-SUMIFS(Activity_EX!K:K,Activity_EX!$A:$A,$A379))/(SUMIFS('AGG Activity_16'!K:K,'AGG Activity_16'!$A:$A,$B379)),1)))))</f>
        <v>0</v>
      </c>
    </row>
    <row r="380" spans="1:21" x14ac:dyDescent="0.25">
      <c r="A380" t="str">
        <f>COMBDG_Split_Tech!A380</f>
        <v>COMBDGOTSNewSHFUR___STDNGA</v>
      </c>
      <c r="B380" t="str">
        <f>COMBDG_Split_Tech!B380</f>
        <v>COMBDGOTSNewSH</v>
      </c>
      <c r="C380" t="str">
        <f>COMBDG_Split_Tech!C380</f>
        <v>COM</v>
      </c>
      <c r="D380" t="str">
        <f>COMBDG_Split_Tech!D380</f>
        <v>BDG</v>
      </c>
      <c r="E380" t="str">
        <f>COMBDG_Split_Tech!E380</f>
        <v>OTS</v>
      </c>
      <c r="F380" t="str">
        <f>COMBDG_Split_Tech!F380</f>
        <v>New</v>
      </c>
      <c r="G380" t="str">
        <f>COMBDG_Split_Tech!G380</f>
        <v>SH</v>
      </c>
      <c r="H380" t="str">
        <f>COMBDG_Split_Tech!H380</f>
        <v>FUR</v>
      </c>
      <c r="I380" t="str">
        <f>COMBDG_Split_Tech!I380</f>
        <v>___</v>
      </c>
      <c r="J380" t="str">
        <f>COMBDG_Split_Tech!J380</f>
        <v>STD</v>
      </c>
      <c r="K380" t="str">
        <f>COMBDG_Split_Tech!K380</f>
        <v>NGA</v>
      </c>
      <c r="L380" s="7">
        <f>IF(AND(L$1=2017,OR(F380="WH",F380="SH")),IF(COMBDG_Split_Tech!L380="",0,COMBDG_Split_Tech!L380),IF(L$1=2016,IF(COMBDG_Split_Tech!L380="",0,COMBDG_Split_Tech!L380),IF(COMBDG_Split_Tech!L380=1,1,IF(COMBDG_Split_Tech!L380="",0,IFERROR((COMBDG_Split_Tech!L380*(SUMIFS('AGG Activity_16'!B:B,'AGG Activity_16'!$A:$A,$B380)+SUMIFS('AGG Activity_EX'!B:B,'AGG Activity_EX'!$A:$A,$B380))-SUMIFS(Activity_EX!B:B,Activity_EX!$A:$A,$A380))/(SUMIFS('AGG Activity_16'!B:B,'AGG Activity_16'!$A:$A,$B380)),1)))))</f>
        <v>0</v>
      </c>
      <c r="M380" s="7">
        <f>IF(AND(M$1=2017,OR(G380="WH",G380="SH")),IF(COMBDG_Split_Tech!M380="",0,COMBDG_Split_Tech!M380),IF(M$1=2016,IF(COMBDG_Split_Tech!M380="",0,COMBDG_Split_Tech!M380),IF(COMBDG_Split_Tech!M380=1,1,IF(COMBDG_Split_Tech!M380="",0,IFERROR((COMBDG_Split_Tech!M380*(SUMIFS('AGG Activity_16'!C:C,'AGG Activity_16'!$A:$A,$B380)+SUMIFS('AGG Activity_EX'!C:C,'AGG Activity_EX'!$A:$A,$B380))-SUMIFS(Activity_EX!C:C,Activity_EX!$A:$A,$A380))/(SUMIFS('AGG Activity_16'!C:C,'AGG Activity_16'!$A:$A,$B380)),1)))))</f>
        <v>0</v>
      </c>
      <c r="N380" s="7">
        <f>IF(AND(N$1=2017,OR(H380="WH",H380="SH")),IF(COMBDG_Split_Tech!N380="",0,COMBDG_Split_Tech!N380),IF(N$1=2016,IF(COMBDG_Split_Tech!N380="",0,COMBDG_Split_Tech!N380),IF(COMBDG_Split_Tech!N380=1,1,IF(COMBDG_Split_Tech!N380="",0,IFERROR((COMBDG_Split_Tech!N380*(SUMIFS('AGG Activity_16'!D:D,'AGG Activity_16'!$A:$A,$B380)+SUMIFS('AGG Activity_EX'!D:D,'AGG Activity_EX'!$A:$A,$B380))-SUMIFS(Activity_EX!D:D,Activity_EX!$A:$A,$A380))/(SUMIFS('AGG Activity_16'!D:D,'AGG Activity_16'!$A:$A,$B380)),1)))))</f>
        <v>0</v>
      </c>
      <c r="O380" s="7">
        <f>IF(AND(O$1=2017,OR(I380="WH",I380="SH")),IF(COMBDG_Split_Tech!O380="",0,COMBDG_Split_Tech!O380),IF(O$1=2016,IF(COMBDG_Split_Tech!O380="",0,COMBDG_Split_Tech!O380),IF(COMBDG_Split_Tech!O380=1,1,IF(COMBDG_Split_Tech!O380="",0,IFERROR((COMBDG_Split_Tech!O380*(SUMIFS('AGG Activity_16'!E:E,'AGG Activity_16'!$A:$A,$B380)+SUMIFS('AGG Activity_EX'!E:E,'AGG Activity_EX'!$A:$A,$B380))-SUMIFS(Activity_EX!E:E,Activity_EX!$A:$A,$A380))/(SUMIFS('AGG Activity_16'!E:E,'AGG Activity_16'!$A:$A,$B380)),1)))))</f>
        <v>0</v>
      </c>
      <c r="P380" s="7">
        <f>IF(AND(P$1=2017,OR(J380="WH",J380="SH")),IF(COMBDG_Split_Tech!P380="",0,COMBDG_Split_Tech!P380),IF(P$1=2016,IF(COMBDG_Split_Tech!P380="",0,COMBDG_Split_Tech!P380),IF(COMBDG_Split_Tech!P380=1,1,IF(COMBDG_Split_Tech!P380="",0,IFERROR((COMBDG_Split_Tech!P380*(SUMIFS('AGG Activity_16'!F:F,'AGG Activity_16'!$A:$A,$B380)+SUMIFS('AGG Activity_EX'!F:F,'AGG Activity_EX'!$A:$A,$B380))-SUMIFS(Activity_EX!F:F,Activity_EX!$A:$A,$A380))/(SUMIFS('AGG Activity_16'!F:F,'AGG Activity_16'!$A:$A,$B380)),1)))))</f>
        <v>0</v>
      </c>
      <c r="Q380" s="7">
        <f>IF(AND(Q$1=2017,OR(K380="WH",K380="SH")),IF(COMBDG_Split_Tech!Q380="",0,COMBDG_Split_Tech!Q380),IF(Q$1=2016,IF(COMBDG_Split_Tech!Q380="",0,COMBDG_Split_Tech!Q380),IF(COMBDG_Split_Tech!Q380=1,1,IF(COMBDG_Split_Tech!Q380="",0,IFERROR((COMBDG_Split_Tech!Q380*(SUMIFS('AGG Activity_16'!G:G,'AGG Activity_16'!$A:$A,$B380)+SUMIFS('AGG Activity_EX'!G:G,'AGG Activity_EX'!$A:$A,$B380))-SUMIFS(Activity_EX!G:G,Activity_EX!$A:$A,$A380))/(SUMIFS('AGG Activity_16'!G:G,'AGG Activity_16'!$A:$A,$B380)),1)))))</f>
        <v>0</v>
      </c>
      <c r="R380" s="7">
        <f>IF(AND(R$1=2017,OR(L380="WH",L380="SH")),IF(COMBDG_Split_Tech!R380="",0,COMBDG_Split_Tech!R380),IF(R$1=2016,IF(COMBDG_Split_Tech!R380="",0,COMBDG_Split_Tech!R380),IF(COMBDG_Split_Tech!R380=1,1,IF(COMBDG_Split_Tech!R380="",0,IFERROR((COMBDG_Split_Tech!R380*(SUMIFS('AGG Activity_16'!H:H,'AGG Activity_16'!$A:$A,$B380)+SUMIFS('AGG Activity_EX'!H:H,'AGG Activity_EX'!$A:$A,$B380))-SUMIFS(Activity_EX!H:H,Activity_EX!$A:$A,$A380))/(SUMIFS('AGG Activity_16'!H:H,'AGG Activity_16'!$A:$A,$B380)),1)))))</f>
        <v>0</v>
      </c>
      <c r="S380" s="7">
        <f>IF(AND(S$1=2017,OR(M380="WH",M380="SH")),IF(COMBDG_Split_Tech!S380="",0,COMBDG_Split_Tech!S380),IF(S$1=2016,IF(COMBDG_Split_Tech!S380="",0,COMBDG_Split_Tech!S380),IF(COMBDG_Split_Tech!S380=1,1,IF(COMBDG_Split_Tech!S380="",0,IFERROR((COMBDG_Split_Tech!S380*(SUMIFS('AGG Activity_16'!I:I,'AGG Activity_16'!$A:$A,$B380)+SUMIFS('AGG Activity_EX'!I:I,'AGG Activity_EX'!$A:$A,$B380))-SUMIFS(Activity_EX!I:I,Activity_EX!$A:$A,$A380))/(SUMIFS('AGG Activity_16'!I:I,'AGG Activity_16'!$A:$A,$B380)),1)))))</f>
        <v>0</v>
      </c>
      <c r="T380" s="7">
        <f>IF(AND(T$1=2017,OR(N380="WH",N380="SH")),IF(COMBDG_Split_Tech!T380="",0,COMBDG_Split_Tech!T380),IF(T$1=2016,IF(COMBDG_Split_Tech!T380="",0,COMBDG_Split_Tech!T380),IF(COMBDG_Split_Tech!T380=1,1,IF(COMBDG_Split_Tech!T380="",0,IFERROR((COMBDG_Split_Tech!T380*(SUMIFS('AGG Activity_16'!J:J,'AGG Activity_16'!$A:$A,$B380)+SUMIFS('AGG Activity_EX'!J:J,'AGG Activity_EX'!$A:$A,$B380))-SUMIFS(Activity_EX!J:J,Activity_EX!$A:$A,$A380))/(SUMIFS('AGG Activity_16'!J:J,'AGG Activity_16'!$A:$A,$B380)),1)))))</f>
        <v>0</v>
      </c>
      <c r="U380" s="7">
        <f>IF(AND(U$1=2017,OR(O380="WH",O380="SH")),IF(COMBDG_Split_Tech!U380="",0,COMBDG_Split_Tech!U380),IF(U$1=2016,IF(COMBDG_Split_Tech!U380="",0,COMBDG_Split_Tech!U380),IF(COMBDG_Split_Tech!U380=1,1,IF(COMBDG_Split_Tech!U380="",0,IFERROR((COMBDG_Split_Tech!U380*(SUMIFS('AGG Activity_16'!K:K,'AGG Activity_16'!$A:$A,$B380)+SUMIFS('AGG Activity_EX'!K:K,'AGG Activity_EX'!$A:$A,$B380))-SUMIFS(Activity_EX!K:K,Activity_EX!$A:$A,$A380))/(SUMIFS('AGG Activity_16'!K:K,'AGG Activity_16'!$A:$A,$B380)),1)))))</f>
        <v>0</v>
      </c>
    </row>
    <row r="381" spans="1:21" x14ac:dyDescent="0.25">
      <c r="A381" t="str">
        <f>COMBDG_Split_Tech!A381</f>
        <v>COMBDGOTSNewSHFUR___STDPRO</v>
      </c>
      <c r="B381" t="str">
        <f>COMBDG_Split_Tech!B381</f>
        <v>COMBDGOTSNewSH</v>
      </c>
      <c r="C381" t="str">
        <f>COMBDG_Split_Tech!C381</f>
        <v>COM</v>
      </c>
      <c r="D381" t="str">
        <f>COMBDG_Split_Tech!D381</f>
        <v>BDG</v>
      </c>
      <c r="E381" t="str">
        <f>COMBDG_Split_Tech!E381</f>
        <v>OTS</v>
      </c>
      <c r="F381" t="str">
        <f>COMBDG_Split_Tech!F381</f>
        <v>New</v>
      </c>
      <c r="G381" t="str">
        <f>COMBDG_Split_Tech!G381</f>
        <v>SH</v>
      </c>
      <c r="H381" t="str">
        <f>COMBDG_Split_Tech!H381</f>
        <v>FUR</v>
      </c>
      <c r="I381" t="str">
        <f>COMBDG_Split_Tech!I381</f>
        <v>___</v>
      </c>
      <c r="J381" t="str">
        <f>COMBDG_Split_Tech!J381</f>
        <v>STD</v>
      </c>
      <c r="K381" t="str">
        <f>COMBDG_Split_Tech!K381</f>
        <v>PRO</v>
      </c>
      <c r="L381" s="7">
        <f>IF(AND(L$1=2017,OR(F381="WH",F381="SH")),IF(COMBDG_Split_Tech!L381="",0,COMBDG_Split_Tech!L381),IF(L$1=2016,IF(COMBDG_Split_Tech!L381="",0,COMBDG_Split_Tech!L381),IF(COMBDG_Split_Tech!L381=1,1,IF(COMBDG_Split_Tech!L381="",0,IFERROR((COMBDG_Split_Tech!L381*(SUMIFS('AGG Activity_16'!B:B,'AGG Activity_16'!$A:$A,$B381)+SUMIFS('AGG Activity_EX'!B:B,'AGG Activity_EX'!$A:$A,$B381))-SUMIFS(Activity_EX!B:B,Activity_EX!$A:$A,$A381))/(SUMIFS('AGG Activity_16'!B:B,'AGG Activity_16'!$A:$A,$B381)),1)))))</f>
        <v>0</v>
      </c>
      <c r="M381" s="7">
        <f>IF(AND(M$1=2017,OR(G381="WH",G381="SH")),IF(COMBDG_Split_Tech!M381="",0,COMBDG_Split_Tech!M381),IF(M$1=2016,IF(COMBDG_Split_Tech!M381="",0,COMBDG_Split_Tech!M381),IF(COMBDG_Split_Tech!M381=1,1,IF(COMBDG_Split_Tech!M381="",0,IFERROR((COMBDG_Split_Tech!M381*(SUMIFS('AGG Activity_16'!C:C,'AGG Activity_16'!$A:$A,$B381)+SUMIFS('AGG Activity_EX'!C:C,'AGG Activity_EX'!$A:$A,$B381))-SUMIFS(Activity_EX!C:C,Activity_EX!$A:$A,$A381))/(SUMIFS('AGG Activity_16'!C:C,'AGG Activity_16'!$A:$A,$B381)),1)))))</f>
        <v>0</v>
      </c>
      <c r="N381" s="7">
        <f>IF(AND(N$1=2017,OR(H381="WH",H381="SH")),IF(COMBDG_Split_Tech!N381="",0,COMBDG_Split_Tech!N381),IF(N$1=2016,IF(COMBDG_Split_Tech!N381="",0,COMBDG_Split_Tech!N381),IF(COMBDG_Split_Tech!N381=1,1,IF(COMBDG_Split_Tech!N381="",0,IFERROR((COMBDG_Split_Tech!N381*(SUMIFS('AGG Activity_16'!D:D,'AGG Activity_16'!$A:$A,$B381)+SUMIFS('AGG Activity_EX'!D:D,'AGG Activity_EX'!$A:$A,$B381))-SUMIFS(Activity_EX!D:D,Activity_EX!$A:$A,$A381))/(SUMIFS('AGG Activity_16'!D:D,'AGG Activity_16'!$A:$A,$B381)),1)))))</f>
        <v>0</v>
      </c>
      <c r="O381" s="7">
        <f>IF(AND(O$1=2017,OR(I381="WH",I381="SH")),IF(COMBDG_Split_Tech!O381="",0,COMBDG_Split_Tech!O381),IF(O$1=2016,IF(COMBDG_Split_Tech!O381="",0,COMBDG_Split_Tech!O381),IF(COMBDG_Split_Tech!O381=1,1,IF(COMBDG_Split_Tech!O381="",0,IFERROR((COMBDG_Split_Tech!O381*(SUMIFS('AGG Activity_16'!E:E,'AGG Activity_16'!$A:$A,$B381)+SUMIFS('AGG Activity_EX'!E:E,'AGG Activity_EX'!$A:$A,$B381))-SUMIFS(Activity_EX!E:E,Activity_EX!$A:$A,$A381))/(SUMIFS('AGG Activity_16'!E:E,'AGG Activity_16'!$A:$A,$B381)),1)))))</f>
        <v>0</v>
      </c>
      <c r="P381" s="7">
        <f>IF(AND(P$1=2017,OR(J381="WH",J381="SH")),IF(COMBDG_Split_Tech!P381="",0,COMBDG_Split_Tech!P381),IF(P$1=2016,IF(COMBDG_Split_Tech!P381="",0,COMBDG_Split_Tech!P381),IF(COMBDG_Split_Tech!P381=1,1,IF(COMBDG_Split_Tech!P381="",0,IFERROR((COMBDG_Split_Tech!P381*(SUMIFS('AGG Activity_16'!F:F,'AGG Activity_16'!$A:$A,$B381)+SUMIFS('AGG Activity_EX'!F:F,'AGG Activity_EX'!$A:$A,$B381))-SUMIFS(Activity_EX!F:F,Activity_EX!$A:$A,$A381))/(SUMIFS('AGG Activity_16'!F:F,'AGG Activity_16'!$A:$A,$B381)),1)))))</f>
        <v>0</v>
      </c>
      <c r="Q381" s="7">
        <f>IF(AND(Q$1=2017,OR(K381="WH",K381="SH")),IF(COMBDG_Split_Tech!Q381="",0,COMBDG_Split_Tech!Q381),IF(Q$1=2016,IF(COMBDG_Split_Tech!Q381="",0,COMBDG_Split_Tech!Q381),IF(COMBDG_Split_Tech!Q381=1,1,IF(COMBDG_Split_Tech!Q381="",0,IFERROR((COMBDG_Split_Tech!Q381*(SUMIFS('AGG Activity_16'!G:G,'AGG Activity_16'!$A:$A,$B381)+SUMIFS('AGG Activity_EX'!G:G,'AGG Activity_EX'!$A:$A,$B381))-SUMIFS(Activity_EX!G:G,Activity_EX!$A:$A,$A381))/(SUMIFS('AGG Activity_16'!G:G,'AGG Activity_16'!$A:$A,$B381)),1)))))</f>
        <v>0</v>
      </c>
      <c r="R381" s="7">
        <f>IF(AND(R$1=2017,OR(L381="WH",L381="SH")),IF(COMBDG_Split_Tech!R381="",0,COMBDG_Split_Tech!R381),IF(R$1=2016,IF(COMBDG_Split_Tech!R381="",0,COMBDG_Split_Tech!R381),IF(COMBDG_Split_Tech!R381=1,1,IF(COMBDG_Split_Tech!R381="",0,IFERROR((COMBDG_Split_Tech!R381*(SUMIFS('AGG Activity_16'!H:H,'AGG Activity_16'!$A:$A,$B381)+SUMIFS('AGG Activity_EX'!H:H,'AGG Activity_EX'!$A:$A,$B381))-SUMIFS(Activity_EX!H:H,Activity_EX!$A:$A,$A381))/(SUMIFS('AGG Activity_16'!H:H,'AGG Activity_16'!$A:$A,$B381)),1)))))</f>
        <v>0</v>
      </c>
      <c r="S381" s="7">
        <f>IF(AND(S$1=2017,OR(M381="WH",M381="SH")),IF(COMBDG_Split_Tech!S381="",0,COMBDG_Split_Tech!S381),IF(S$1=2016,IF(COMBDG_Split_Tech!S381="",0,COMBDG_Split_Tech!S381),IF(COMBDG_Split_Tech!S381=1,1,IF(COMBDG_Split_Tech!S381="",0,IFERROR((COMBDG_Split_Tech!S381*(SUMIFS('AGG Activity_16'!I:I,'AGG Activity_16'!$A:$A,$B381)+SUMIFS('AGG Activity_EX'!I:I,'AGG Activity_EX'!$A:$A,$B381))-SUMIFS(Activity_EX!I:I,Activity_EX!$A:$A,$A381))/(SUMIFS('AGG Activity_16'!I:I,'AGG Activity_16'!$A:$A,$B381)),1)))))</f>
        <v>0</v>
      </c>
      <c r="T381" s="7">
        <f>IF(AND(T$1=2017,OR(N381="WH",N381="SH")),IF(COMBDG_Split_Tech!T381="",0,COMBDG_Split_Tech!T381),IF(T$1=2016,IF(COMBDG_Split_Tech!T381="",0,COMBDG_Split_Tech!T381),IF(COMBDG_Split_Tech!T381=1,1,IF(COMBDG_Split_Tech!T381="",0,IFERROR((COMBDG_Split_Tech!T381*(SUMIFS('AGG Activity_16'!J:J,'AGG Activity_16'!$A:$A,$B381)+SUMIFS('AGG Activity_EX'!J:J,'AGG Activity_EX'!$A:$A,$B381))-SUMIFS(Activity_EX!J:J,Activity_EX!$A:$A,$A381))/(SUMIFS('AGG Activity_16'!J:J,'AGG Activity_16'!$A:$A,$B381)),1)))))</f>
        <v>0</v>
      </c>
      <c r="U381" s="7">
        <f>IF(AND(U$1=2017,OR(O381="WH",O381="SH")),IF(COMBDG_Split_Tech!U381="",0,COMBDG_Split_Tech!U381),IF(U$1=2016,IF(COMBDG_Split_Tech!U381="",0,COMBDG_Split_Tech!U381),IF(COMBDG_Split_Tech!U381=1,1,IF(COMBDG_Split_Tech!U381="",0,IFERROR((COMBDG_Split_Tech!U381*(SUMIFS('AGG Activity_16'!K:K,'AGG Activity_16'!$A:$A,$B381)+SUMIFS('AGG Activity_EX'!K:K,'AGG Activity_EX'!$A:$A,$B381))-SUMIFS(Activity_EX!K:K,Activity_EX!$A:$A,$A381))/(SUMIFS('AGG Activity_16'!K:K,'AGG Activity_16'!$A:$A,$B381)),1)))))</f>
        <v>0</v>
      </c>
    </row>
    <row r="382" spans="1:21" x14ac:dyDescent="0.25">
      <c r="A382" t="str">
        <f>COMBDG_Split_Tech!A382</f>
        <v>COMBDGOTSNewSHHEP___STDELC</v>
      </c>
      <c r="B382" t="str">
        <f>COMBDG_Split_Tech!B382</f>
        <v>COMBDGOTSNewSH</v>
      </c>
      <c r="C382" t="str">
        <f>COMBDG_Split_Tech!C382</f>
        <v>COM</v>
      </c>
      <c r="D382" t="str">
        <f>COMBDG_Split_Tech!D382</f>
        <v>BDG</v>
      </c>
      <c r="E382" t="str">
        <f>COMBDG_Split_Tech!E382</f>
        <v>OTS</v>
      </c>
      <c r="F382" t="str">
        <f>COMBDG_Split_Tech!F382</f>
        <v>New</v>
      </c>
      <c r="G382" t="str">
        <f>COMBDG_Split_Tech!G382</f>
        <v>SH</v>
      </c>
      <c r="H382" t="str">
        <f>COMBDG_Split_Tech!H382</f>
        <v>HEP</v>
      </c>
      <c r="I382" t="str">
        <f>COMBDG_Split_Tech!I382</f>
        <v>___</v>
      </c>
      <c r="J382" t="str">
        <f>COMBDG_Split_Tech!J382</f>
        <v>STD</v>
      </c>
      <c r="K382" t="str">
        <f>COMBDG_Split_Tech!K382</f>
        <v>ELC</v>
      </c>
      <c r="L382" s="7">
        <f>IF(AND(L$1=2017,OR(F382="WH",F382="SH")),IF(COMBDG_Split_Tech!L382="",0,COMBDG_Split_Tech!L382),IF(L$1=2016,IF(COMBDG_Split_Tech!L382="",0,COMBDG_Split_Tech!L382),IF(COMBDG_Split_Tech!L382=1,1,IF(COMBDG_Split_Tech!L382="",0,IFERROR((COMBDG_Split_Tech!L382*(SUMIFS('AGG Activity_16'!B:B,'AGG Activity_16'!$A:$A,$B382)+SUMIFS('AGG Activity_EX'!B:B,'AGG Activity_EX'!$A:$A,$B382))-SUMIFS(Activity_EX!B:B,Activity_EX!$A:$A,$A382))/(SUMIFS('AGG Activity_16'!B:B,'AGG Activity_16'!$A:$A,$B382)),1)))))</f>
        <v>0</v>
      </c>
      <c r="M382" s="7">
        <f>IF(AND(M$1=2017,OR(G382="WH",G382="SH")),IF(COMBDG_Split_Tech!M382="",0,COMBDG_Split_Tech!M382),IF(M$1=2016,IF(COMBDG_Split_Tech!M382="",0,COMBDG_Split_Tech!M382),IF(COMBDG_Split_Tech!M382=1,1,IF(COMBDG_Split_Tech!M382="",0,IFERROR((COMBDG_Split_Tech!M382*(SUMIFS('AGG Activity_16'!C:C,'AGG Activity_16'!$A:$A,$B382)+SUMIFS('AGG Activity_EX'!C:C,'AGG Activity_EX'!$A:$A,$B382))-SUMIFS(Activity_EX!C:C,Activity_EX!$A:$A,$A382))/(SUMIFS('AGG Activity_16'!C:C,'AGG Activity_16'!$A:$A,$B382)),1)))))</f>
        <v>0</v>
      </c>
      <c r="N382" s="7">
        <f>IF(AND(N$1=2017,OR(H382="WH",H382="SH")),IF(COMBDG_Split_Tech!N382="",0,COMBDG_Split_Tech!N382),IF(N$1=2016,IF(COMBDG_Split_Tech!N382="",0,COMBDG_Split_Tech!N382),IF(COMBDG_Split_Tech!N382=1,1,IF(COMBDG_Split_Tech!N382="",0,IFERROR((COMBDG_Split_Tech!N382*(SUMIFS('AGG Activity_16'!D:D,'AGG Activity_16'!$A:$A,$B382)+SUMIFS('AGG Activity_EX'!D:D,'AGG Activity_EX'!$A:$A,$B382))-SUMIFS(Activity_EX!D:D,Activity_EX!$A:$A,$A382))/(SUMIFS('AGG Activity_16'!D:D,'AGG Activity_16'!$A:$A,$B382)),1)))))</f>
        <v>0</v>
      </c>
      <c r="O382" s="7">
        <f>IF(AND(O$1=2017,OR(I382="WH",I382="SH")),IF(COMBDG_Split_Tech!O382="",0,COMBDG_Split_Tech!O382),IF(O$1=2016,IF(COMBDG_Split_Tech!O382="",0,COMBDG_Split_Tech!O382),IF(COMBDG_Split_Tech!O382=1,1,IF(COMBDG_Split_Tech!O382="",0,IFERROR((COMBDG_Split_Tech!O382*(SUMIFS('AGG Activity_16'!E:E,'AGG Activity_16'!$A:$A,$B382)+SUMIFS('AGG Activity_EX'!E:E,'AGG Activity_EX'!$A:$A,$B382))-SUMIFS(Activity_EX!E:E,Activity_EX!$A:$A,$A382))/(SUMIFS('AGG Activity_16'!E:E,'AGG Activity_16'!$A:$A,$B382)),1)))))</f>
        <v>0</v>
      </c>
      <c r="P382" s="7">
        <f>IF(AND(P$1=2017,OR(J382="WH",J382="SH")),IF(COMBDG_Split_Tech!P382="",0,COMBDG_Split_Tech!P382),IF(P$1=2016,IF(COMBDG_Split_Tech!P382="",0,COMBDG_Split_Tech!P382),IF(COMBDG_Split_Tech!P382=1,1,IF(COMBDG_Split_Tech!P382="",0,IFERROR((COMBDG_Split_Tech!P382*(SUMIFS('AGG Activity_16'!F:F,'AGG Activity_16'!$A:$A,$B382)+SUMIFS('AGG Activity_EX'!F:F,'AGG Activity_EX'!$A:$A,$B382))-SUMIFS(Activity_EX!F:F,Activity_EX!$A:$A,$A382))/(SUMIFS('AGG Activity_16'!F:F,'AGG Activity_16'!$A:$A,$B382)),1)))))</f>
        <v>0</v>
      </c>
      <c r="Q382" s="7">
        <f>IF(AND(Q$1=2017,OR(K382="WH",K382="SH")),IF(COMBDG_Split_Tech!Q382="",0,COMBDG_Split_Tech!Q382),IF(Q$1=2016,IF(COMBDG_Split_Tech!Q382="",0,COMBDG_Split_Tech!Q382),IF(COMBDG_Split_Tech!Q382=1,1,IF(COMBDG_Split_Tech!Q382="",0,IFERROR((COMBDG_Split_Tech!Q382*(SUMIFS('AGG Activity_16'!G:G,'AGG Activity_16'!$A:$A,$B382)+SUMIFS('AGG Activity_EX'!G:G,'AGG Activity_EX'!$A:$A,$B382))-SUMIFS(Activity_EX!G:G,Activity_EX!$A:$A,$A382))/(SUMIFS('AGG Activity_16'!G:G,'AGG Activity_16'!$A:$A,$B382)),1)))))</f>
        <v>0</v>
      </c>
      <c r="R382" s="7">
        <f>IF(AND(R$1=2017,OR(L382="WH",L382="SH")),IF(COMBDG_Split_Tech!R382="",0,COMBDG_Split_Tech!R382),IF(R$1=2016,IF(COMBDG_Split_Tech!R382="",0,COMBDG_Split_Tech!R382),IF(COMBDG_Split_Tech!R382=1,1,IF(COMBDG_Split_Tech!R382="",0,IFERROR((COMBDG_Split_Tech!R382*(SUMIFS('AGG Activity_16'!H:H,'AGG Activity_16'!$A:$A,$B382)+SUMIFS('AGG Activity_EX'!H:H,'AGG Activity_EX'!$A:$A,$B382))-SUMIFS(Activity_EX!H:H,Activity_EX!$A:$A,$A382))/(SUMIFS('AGG Activity_16'!H:H,'AGG Activity_16'!$A:$A,$B382)),1)))))</f>
        <v>0</v>
      </c>
      <c r="S382" s="7">
        <f>IF(AND(S$1=2017,OR(M382="WH",M382="SH")),IF(COMBDG_Split_Tech!S382="",0,COMBDG_Split_Tech!S382),IF(S$1=2016,IF(COMBDG_Split_Tech!S382="",0,COMBDG_Split_Tech!S382),IF(COMBDG_Split_Tech!S382=1,1,IF(COMBDG_Split_Tech!S382="",0,IFERROR((COMBDG_Split_Tech!S382*(SUMIFS('AGG Activity_16'!I:I,'AGG Activity_16'!$A:$A,$B382)+SUMIFS('AGG Activity_EX'!I:I,'AGG Activity_EX'!$A:$A,$B382))-SUMIFS(Activity_EX!I:I,Activity_EX!$A:$A,$A382))/(SUMIFS('AGG Activity_16'!I:I,'AGG Activity_16'!$A:$A,$B382)),1)))))</f>
        <v>0</v>
      </c>
      <c r="T382" s="7">
        <f>IF(AND(T$1=2017,OR(N382="WH",N382="SH")),IF(COMBDG_Split_Tech!T382="",0,COMBDG_Split_Tech!T382),IF(T$1=2016,IF(COMBDG_Split_Tech!T382="",0,COMBDG_Split_Tech!T382),IF(COMBDG_Split_Tech!T382=1,1,IF(COMBDG_Split_Tech!T382="",0,IFERROR((COMBDG_Split_Tech!T382*(SUMIFS('AGG Activity_16'!J:J,'AGG Activity_16'!$A:$A,$B382)+SUMIFS('AGG Activity_EX'!J:J,'AGG Activity_EX'!$A:$A,$B382))-SUMIFS(Activity_EX!J:J,Activity_EX!$A:$A,$A382))/(SUMIFS('AGG Activity_16'!J:J,'AGG Activity_16'!$A:$A,$B382)),1)))))</f>
        <v>0</v>
      </c>
      <c r="U382" s="7">
        <f>IF(AND(U$1=2017,OR(O382="WH",O382="SH")),IF(COMBDG_Split_Tech!U382="",0,COMBDG_Split_Tech!U382),IF(U$1=2016,IF(COMBDG_Split_Tech!U382="",0,COMBDG_Split_Tech!U382),IF(COMBDG_Split_Tech!U382=1,1,IF(COMBDG_Split_Tech!U382="",0,IFERROR((COMBDG_Split_Tech!U382*(SUMIFS('AGG Activity_16'!K:K,'AGG Activity_16'!$A:$A,$B382)+SUMIFS('AGG Activity_EX'!K:K,'AGG Activity_EX'!$A:$A,$B382))-SUMIFS(Activity_EX!K:K,Activity_EX!$A:$A,$A382))/(SUMIFS('AGG Activity_16'!K:K,'AGG Activity_16'!$A:$A,$B382)),1)))))</f>
        <v>0</v>
      </c>
    </row>
    <row r="383" spans="1:21" x14ac:dyDescent="0.25">
      <c r="A383" t="str">
        <f>COMBDG_Split_Tech!A383</f>
        <v>COMBDGOTSNewSHPLT___STDELC</v>
      </c>
      <c r="B383" t="str">
        <f>COMBDG_Split_Tech!B383</f>
        <v>COMBDGOTSNewSH</v>
      </c>
      <c r="C383" t="str">
        <f>COMBDG_Split_Tech!C383</f>
        <v>COM</v>
      </c>
      <c r="D383" t="str">
        <f>COMBDG_Split_Tech!D383</f>
        <v>BDG</v>
      </c>
      <c r="E383" t="str">
        <f>COMBDG_Split_Tech!E383</f>
        <v>OTS</v>
      </c>
      <c r="F383" t="str">
        <f>COMBDG_Split_Tech!F383</f>
        <v>New</v>
      </c>
      <c r="G383" t="str">
        <f>COMBDG_Split_Tech!G383</f>
        <v>SH</v>
      </c>
      <c r="H383" t="str">
        <f>COMBDG_Split_Tech!H383</f>
        <v>PLT</v>
      </c>
      <c r="I383" t="str">
        <f>COMBDG_Split_Tech!I383</f>
        <v>___</v>
      </c>
      <c r="J383" t="str">
        <f>COMBDG_Split_Tech!J383</f>
        <v>STD</v>
      </c>
      <c r="K383" t="str">
        <f>COMBDG_Split_Tech!K383</f>
        <v>ELC</v>
      </c>
      <c r="L383" s="7">
        <f>IF(AND(L$1=2017,OR(F383="WH",F383="SH")),IF(COMBDG_Split_Tech!L383="",0,COMBDG_Split_Tech!L383),IF(L$1=2016,IF(COMBDG_Split_Tech!L383="",0,COMBDG_Split_Tech!L383),IF(COMBDG_Split_Tech!L383=1,1,IF(COMBDG_Split_Tech!L383="",0,IFERROR((COMBDG_Split_Tech!L383*(SUMIFS('AGG Activity_16'!B:B,'AGG Activity_16'!$A:$A,$B383)+SUMIFS('AGG Activity_EX'!B:B,'AGG Activity_EX'!$A:$A,$B383))-SUMIFS(Activity_EX!B:B,Activity_EX!$A:$A,$A383))/(SUMIFS('AGG Activity_16'!B:B,'AGG Activity_16'!$A:$A,$B383)),1)))))</f>
        <v>0</v>
      </c>
      <c r="M383" s="7">
        <f>IF(AND(M$1=2017,OR(G383="WH",G383="SH")),IF(COMBDG_Split_Tech!M383="",0,COMBDG_Split_Tech!M383),IF(M$1=2016,IF(COMBDG_Split_Tech!M383="",0,COMBDG_Split_Tech!M383),IF(COMBDG_Split_Tech!M383=1,1,IF(COMBDG_Split_Tech!M383="",0,IFERROR((COMBDG_Split_Tech!M383*(SUMIFS('AGG Activity_16'!C:C,'AGG Activity_16'!$A:$A,$B383)+SUMIFS('AGG Activity_EX'!C:C,'AGG Activity_EX'!$A:$A,$B383))-SUMIFS(Activity_EX!C:C,Activity_EX!$A:$A,$A383))/(SUMIFS('AGG Activity_16'!C:C,'AGG Activity_16'!$A:$A,$B383)),1)))))</f>
        <v>0</v>
      </c>
      <c r="N383" s="7">
        <f>IF(AND(N$1=2017,OR(H383="WH",H383="SH")),IF(COMBDG_Split_Tech!N383="",0,COMBDG_Split_Tech!N383),IF(N$1=2016,IF(COMBDG_Split_Tech!N383="",0,COMBDG_Split_Tech!N383),IF(COMBDG_Split_Tech!N383=1,1,IF(COMBDG_Split_Tech!N383="",0,IFERROR((COMBDG_Split_Tech!N383*(SUMIFS('AGG Activity_16'!D:D,'AGG Activity_16'!$A:$A,$B383)+SUMIFS('AGG Activity_EX'!D:D,'AGG Activity_EX'!$A:$A,$B383))-SUMIFS(Activity_EX!D:D,Activity_EX!$A:$A,$A383))/(SUMIFS('AGG Activity_16'!D:D,'AGG Activity_16'!$A:$A,$B383)),1)))))</f>
        <v>0</v>
      </c>
      <c r="O383" s="7">
        <f>IF(AND(O$1=2017,OR(I383="WH",I383="SH")),IF(COMBDG_Split_Tech!O383="",0,COMBDG_Split_Tech!O383),IF(O$1=2016,IF(COMBDG_Split_Tech!O383="",0,COMBDG_Split_Tech!O383),IF(COMBDG_Split_Tech!O383=1,1,IF(COMBDG_Split_Tech!O383="",0,IFERROR((COMBDG_Split_Tech!O383*(SUMIFS('AGG Activity_16'!E:E,'AGG Activity_16'!$A:$A,$B383)+SUMIFS('AGG Activity_EX'!E:E,'AGG Activity_EX'!$A:$A,$B383))-SUMIFS(Activity_EX!E:E,Activity_EX!$A:$A,$A383))/(SUMIFS('AGG Activity_16'!E:E,'AGG Activity_16'!$A:$A,$B383)),1)))))</f>
        <v>0</v>
      </c>
      <c r="P383" s="7">
        <f>IF(AND(P$1=2017,OR(J383="WH",J383="SH")),IF(COMBDG_Split_Tech!P383="",0,COMBDG_Split_Tech!P383),IF(P$1=2016,IF(COMBDG_Split_Tech!P383="",0,COMBDG_Split_Tech!P383),IF(COMBDG_Split_Tech!P383=1,1,IF(COMBDG_Split_Tech!P383="",0,IFERROR((COMBDG_Split_Tech!P383*(SUMIFS('AGG Activity_16'!F:F,'AGG Activity_16'!$A:$A,$B383)+SUMIFS('AGG Activity_EX'!F:F,'AGG Activity_EX'!$A:$A,$B383))-SUMIFS(Activity_EX!F:F,Activity_EX!$A:$A,$A383))/(SUMIFS('AGG Activity_16'!F:F,'AGG Activity_16'!$A:$A,$B383)),1)))))</f>
        <v>0</v>
      </c>
      <c r="Q383" s="7">
        <f>IF(AND(Q$1=2017,OR(K383="WH",K383="SH")),IF(COMBDG_Split_Tech!Q383="",0,COMBDG_Split_Tech!Q383),IF(Q$1=2016,IF(COMBDG_Split_Tech!Q383="",0,COMBDG_Split_Tech!Q383),IF(COMBDG_Split_Tech!Q383=1,1,IF(COMBDG_Split_Tech!Q383="",0,IFERROR((COMBDG_Split_Tech!Q383*(SUMIFS('AGG Activity_16'!G:G,'AGG Activity_16'!$A:$A,$B383)+SUMIFS('AGG Activity_EX'!G:G,'AGG Activity_EX'!$A:$A,$B383))-SUMIFS(Activity_EX!G:G,Activity_EX!$A:$A,$A383))/(SUMIFS('AGG Activity_16'!G:G,'AGG Activity_16'!$A:$A,$B383)),1)))))</f>
        <v>0</v>
      </c>
      <c r="R383" s="7">
        <f>IF(AND(R$1=2017,OR(L383="WH",L383="SH")),IF(COMBDG_Split_Tech!R383="",0,COMBDG_Split_Tech!R383),IF(R$1=2016,IF(COMBDG_Split_Tech!R383="",0,COMBDG_Split_Tech!R383),IF(COMBDG_Split_Tech!R383=1,1,IF(COMBDG_Split_Tech!R383="",0,IFERROR((COMBDG_Split_Tech!R383*(SUMIFS('AGG Activity_16'!H:H,'AGG Activity_16'!$A:$A,$B383)+SUMIFS('AGG Activity_EX'!H:H,'AGG Activity_EX'!$A:$A,$B383))-SUMIFS(Activity_EX!H:H,Activity_EX!$A:$A,$A383))/(SUMIFS('AGG Activity_16'!H:H,'AGG Activity_16'!$A:$A,$B383)),1)))))</f>
        <v>0</v>
      </c>
      <c r="S383" s="7">
        <f>IF(AND(S$1=2017,OR(M383="WH",M383="SH")),IF(COMBDG_Split_Tech!S383="",0,COMBDG_Split_Tech!S383),IF(S$1=2016,IF(COMBDG_Split_Tech!S383="",0,COMBDG_Split_Tech!S383),IF(COMBDG_Split_Tech!S383=1,1,IF(COMBDG_Split_Tech!S383="",0,IFERROR((COMBDG_Split_Tech!S383*(SUMIFS('AGG Activity_16'!I:I,'AGG Activity_16'!$A:$A,$B383)+SUMIFS('AGG Activity_EX'!I:I,'AGG Activity_EX'!$A:$A,$B383))-SUMIFS(Activity_EX!I:I,Activity_EX!$A:$A,$A383))/(SUMIFS('AGG Activity_16'!I:I,'AGG Activity_16'!$A:$A,$B383)),1)))))</f>
        <v>0</v>
      </c>
      <c r="T383" s="7">
        <f>IF(AND(T$1=2017,OR(N383="WH",N383="SH")),IF(COMBDG_Split_Tech!T383="",0,COMBDG_Split_Tech!T383),IF(T$1=2016,IF(COMBDG_Split_Tech!T383="",0,COMBDG_Split_Tech!T383),IF(COMBDG_Split_Tech!T383=1,1,IF(COMBDG_Split_Tech!T383="",0,IFERROR((COMBDG_Split_Tech!T383*(SUMIFS('AGG Activity_16'!J:J,'AGG Activity_16'!$A:$A,$B383)+SUMIFS('AGG Activity_EX'!J:J,'AGG Activity_EX'!$A:$A,$B383))-SUMIFS(Activity_EX!J:J,Activity_EX!$A:$A,$A383))/(SUMIFS('AGG Activity_16'!J:J,'AGG Activity_16'!$A:$A,$B383)),1)))))</f>
        <v>0</v>
      </c>
      <c r="U383" s="7">
        <f>IF(AND(U$1=2017,OR(O383="WH",O383="SH")),IF(COMBDG_Split_Tech!U383="",0,COMBDG_Split_Tech!U383),IF(U$1=2016,IF(COMBDG_Split_Tech!U383="",0,COMBDG_Split_Tech!U383),IF(COMBDG_Split_Tech!U383=1,1,IF(COMBDG_Split_Tech!U383="",0,IFERROR((COMBDG_Split_Tech!U383*(SUMIFS('AGG Activity_16'!K:K,'AGG Activity_16'!$A:$A,$B383)+SUMIFS('AGG Activity_EX'!K:K,'AGG Activity_EX'!$A:$A,$B383))-SUMIFS(Activity_EX!K:K,Activity_EX!$A:$A,$A383))/(SUMIFS('AGG Activity_16'!K:K,'AGG Activity_16'!$A:$A,$B383)),1)))))</f>
        <v>0</v>
      </c>
    </row>
    <row r="384" spans="1:21" x14ac:dyDescent="0.25">
      <c r="A384" t="str">
        <f>COMBDG_Split_Tech!A384</f>
        <v>COMBDGOTSNewSLLED___STDELC</v>
      </c>
      <c r="B384" t="str">
        <f>COMBDG_Split_Tech!B384</f>
        <v>COMBDGOTSNewSL</v>
      </c>
      <c r="C384" t="str">
        <f>COMBDG_Split_Tech!C384</f>
        <v>COM</v>
      </c>
      <c r="D384" t="str">
        <f>COMBDG_Split_Tech!D384</f>
        <v>BDG</v>
      </c>
      <c r="E384" t="str">
        <f>COMBDG_Split_Tech!E384</f>
        <v>OTS</v>
      </c>
      <c r="F384" t="str">
        <f>COMBDG_Split_Tech!F384</f>
        <v>New</v>
      </c>
      <c r="G384" t="str">
        <f>COMBDG_Split_Tech!G384</f>
        <v>SL</v>
      </c>
      <c r="H384" t="str">
        <f>COMBDG_Split_Tech!H384</f>
        <v>LED</v>
      </c>
      <c r="I384" t="str">
        <f>COMBDG_Split_Tech!I384</f>
        <v>___</v>
      </c>
      <c r="J384" t="str">
        <f>COMBDG_Split_Tech!J384</f>
        <v>STD</v>
      </c>
      <c r="K384" t="str">
        <f>COMBDG_Split_Tech!K384</f>
        <v>ELC</v>
      </c>
      <c r="L384" s="7">
        <f>IF(AND(L$1=2017,OR(F384="WH",F384="SH")),IF(COMBDG_Split_Tech!L384="",0,COMBDG_Split_Tech!L384),IF(L$1=2016,IF(COMBDG_Split_Tech!L384="",0,COMBDG_Split_Tech!L384),IF(COMBDG_Split_Tech!L384=1,1,IF(COMBDG_Split_Tech!L384="",0,IFERROR((COMBDG_Split_Tech!L384*(SUMIFS('AGG Activity_16'!B:B,'AGG Activity_16'!$A:$A,$B384)+SUMIFS('AGG Activity_EX'!B:B,'AGG Activity_EX'!$A:$A,$B384))-SUMIFS(Activity_EX!B:B,Activity_EX!$A:$A,$A384))/(SUMIFS('AGG Activity_16'!B:B,'AGG Activity_16'!$A:$A,$B384)),1)))))</f>
        <v>0</v>
      </c>
      <c r="M384" s="7">
        <f>IF(AND(M$1=2017,OR(G384="WH",G384="SH")),IF(COMBDG_Split_Tech!M384="",0,COMBDG_Split_Tech!M384),IF(M$1=2016,IF(COMBDG_Split_Tech!M384="",0,COMBDG_Split_Tech!M384),IF(COMBDG_Split_Tech!M384=1,1,IF(COMBDG_Split_Tech!M384="",0,IFERROR((COMBDG_Split_Tech!M384*(SUMIFS('AGG Activity_16'!C:C,'AGG Activity_16'!$A:$A,$B384)+SUMIFS('AGG Activity_EX'!C:C,'AGG Activity_EX'!$A:$A,$B384))-SUMIFS(Activity_EX!C:C,Activity_EX!$A:$A,$A384))/(SUMIFS('AGG Activity_16'!C:C,'AGG Activity_16'!$A:$A,$B384)),1)))))</f>
        <v>0</v>
      </c>
      <c r="N384" s="7">
        <f>IF(AND(N$1=2017,OR(H384="WH",H384="SH")),IF(COMBDG_Split_Tech!N384="",0,COMBDG_Split_Tech!N384),IF(N$1=2016,IF(COMBDG_Split_Tech!N384="",0,COMBDG_Split_Tech!N384),IF(COMBDG_Split_Tech!N384=1,1,IF(COMBDG_Split_Tech!N384="",0,IFERROR((COMBDG_Split_Tech!N384*(SUMIFS('AGG Activity_16'!D:D,'AGG Activity_16'!$A:$A,$B384)+SUMIFS('AGG Activity_EX'!D:D,'AGG Activity_EX'!$A:$A,$B384))-SUMIFS(Activity_EX!D:D,Activity_EX!$A:$A,$A384))/(SUMIFS('AGG Activity_16'!D:D,'AGG Activity_16'!$A:$A,$B384)),1)))))</f>
        <v>0</v>
      </c>
      <c r="O384" s="7">
        <f>IF(AND(O$1=2017,OR(I384="WH",I384="SH")),IF(COMBDG_Split_Tech!O384="",0,COMBDG_Split_Tech!O384),IF(O$1=2016,IF(COMBDG_Split_Tech!O384="",0,COMBDG_Split_Tech!O384),IF(COMBDG_Split_Tech!O384=1,1,IF(COMBDG_Split_Tech!O384="",0,IFERROR((COMBDG_Split_Tech!O384*(SUMIFS('AGG Activity_16'!E:E,'AGG Activity_16'!$A:$A,$B384)+SUMIFS('AGG Activity_EX'!E:E,'AGG Activity_EX'!$A:$A,$B384))-SUMIFS(Activity_EX!E:E,Activity_EX!$A:$A,$A384))/(SUMIFS('AGG Activity_16'!E:E,'AGG Activity_16'!$A:$A,$B384)),1)))))</f>
        <v>0</v>
      </c>
      <c r="P384" s="7">
        <f>IF(AND(P$1=2017,OR(J384="WH",J384="SH")),IF(COMBDG_Split_Tech!P384="",0,COMBDG_Split_Tech!P384),IF(P$1=2016,IF(COMBDG_Split_Tech!P384="",0,COMBDG_Split_Tech!P384),IF(COMBDG_Split_Tech!P384=1,1,IF(COMBDG_Split_Tech!P384="",0,IFERROR((COMBDG_Split_Tech!P384*(SUMIFS('AGG Activity_16'!F:F,'AGG Activity_16'!$A:$A,$B384)+SUMIFS('AGG Activity_EX'!F:F,'AGG Activity_EX'!$A:$A,$B384))-SUMIFS(Activity_EX!F:F,Activity_EX!$A:$A,$A384))/(SUMIFS('AGG Activity_16'!F:F,'AGG Activity_16'!$A:$A,$B384)),1)))))</f>
        <v>0</v>
      </c>
      <c r="Q384" s="7">
        <f>IF(AND(Q$1=2017,OR(K384="WH",K384="SH")),IF(COMBDG_Split_Tech!Q384="",0,COMBDG_Split_Tech!Q384),IF(Q$1=2016,IF(COMBDG_Split_Tech!Q384="",0,COMBDG_Split_Tech!Q384),IF(COMBDG_Split_Tech!Q384=1,1,IF(COMBDG_Split_Tech!Q384="",0,IFERROR((COMBDG_Split_Tech!Q384*(SUMIFS('AGG Activity_16'!G:G,'AGG Activity_16'!$A:$A,$B384)+SUMIFS('AGG Activity_EX'!G:G,'AGG Activity_EX'!$A:$A,$B384))-SUMIFS(Activity_EX!G:G,Activity_EX!$A:$A,$A384))/(SUMIFS('AGG Activity_16'!G:G,'AGG Activity_16'!$A:$A,$B384)),1)))))</f>
        <v>0</v>
      </c>
      <c r="R384" s="7">
        <f>IF(AND(R$1=2017,OR(L384="WH",L384="SH")),IF(COMBDG_Split_Tech!R384="",0,COMBDG_Split_Tech!R384),IF(R$1=2016,IF(COMBDG_Split_Tech!R384="",0,COMBDG_Split_Tech!R384),IF(COMBDG_Split_Tech!R384=1,1,IF(COMBDG_Split_Tech!R384="",0,IFERROR((COMBDG_Split_Tech!R384*(SUMIFS('AGG Activity_16'!H:H,'AGG Activity_16'!$A:$A,$B384)+SUMIFS('AGG Activity_EX'!H:H,'AGG Activity_EX'!$A:$A,$B384))-SUMIFS(Activity_EX!H:H,Activity_EX!$A:$A,$A384))/(SUMIFS('AGG Activity_16'!H:H,'AGG Activity_16'!$A:$A,$B384)),1)))))</f>
        <v>0</v>
      </c>
      <c r="S384" s="7">
        <f>IF(AND(S$1=2017,OR(M384="WH",M384="SH")),IF(COMBDG_Split_Tech!S384="",0,COMBDG_Split_Tech!S384),IF(S$1=2016,IF(COMBDG_Split_Tech!S384="",0,COMBDG_Split_Tech!S384),IF(COMBDG_Split_Tech!S384=1,1,IF(COMBDG_Split_Tech!S384="",0,IFERROR((COMBDG_Split_Tech!S384*(SUMIFS('AGG Activity_16'!I:I,'AGG Activity_16'!$A:$A,$B384)+SUMIFS('AGG Activity_EX'!I:I,'AGG Activity_EX'!$A:$A,$B384))-SUMIFS(Activity_EX!I:I,Activity_EX!$A:$A,$A384))/(SUMIFS('AGG Activity_16'!I:I,'AGG Activity_16'!$A:$A,$B384)),1)))))</f>
        <v>0</v>
      </c>
      <c r="T384" s="7">
        <f>IF(AND(T$1=2017,OR(N384="WH",N384="SH")),IF(COMBDG_Split_Tech!T384="",0,COMBDG_Split_Tech!T384),IF(T$1=2016,IF(COMBDG_Split_Tech!T384="",0,COMBDG_Split_Tech!T384),IF(COMBDG_Split_Tech!T384=1,1,IF(COMBDG_Split_Tech!T384="",0,IFERROR((COMBDG_Split_Tech!T384*(SUMIFS('AGG Activity_16'!J:J,'AGG Activity_16'!$A:$A,$B384)+SUMIFS('AGG Activity_EX'!J:J,'AGG Activity_EX'!$A:$A,$B384))-SUMIFS(Activity_EX!J:J,Activity_EX!$A:$A,$A384))/(SUMIFS('AGG Activity_16'!J:J,'AGG Activity_16'!$A:$A,$B384)),1)))))</f>
        <v>0</v>
      </c>
      <c r="U384" s="7">
        <f>IF(AND(U$1=2017,OR(O384="WH",O384="SH")),IF(COMBDG_Split_Tech!U384="",0,COMBDG_Split_Tech!U384),IF(U$1=2016,IF(COMBDG_Split_Tech!U384="",0,COMBDG_Split_Tech!U384),IF(COMBDG_Split_Tech!U384=1,1,IF(COMBDG_Split_Tech!U384="",0,IFERROR((COMBDG_Split_Tech!U384*(SUMIFS('AGG Activity_16'!K:K,'AGG Activity_16'!$A:$A,$B384)+SUMIFS('AGG Activity_EX'!K:K,'AGG Activity_EX'!$A:$A,$B384))-SUMIFS(Activity_EX!K:K,Activity_EX!$A:$A,$A384))/(SUMIFS('AGG Activity_16'!K:K,'AGG Activity_16'!$A:$A,$B384)),1)))))</f>
        <v>0</v>
      </c>
    </row>
    <row r="385" spans="1:21" x14ac:dyDescent="0.25">
      <c r="A385" t="str">
        <f>COMBDG_Split_Tech!A385</f>
        <v>COMBDGOTSNewWH_________DHE</v>
      </c>
      <c r="B385" t="str">
        <f>COMBDG_Split_Tech!B385</f>
        <v>COMBDGOTSNewWH</v>
      </c>
      <c r="C385" t="str">
        <f>COMBDG_Split_Tech!C385</f>
        <v>COM</v>
      </c>
      <c r="D385" t="str">
        <f>COMBDG_Split_Tech!D385</f>
        <v>BDG</v>
      </c>
      <c r="E385" t="str">
        <f>COMBDG_Split_Tech!E385</f>
        <v>OTS</v>
      </c>
      <c r="F385" t="str">
        <f>COMBDG_Split_Tech!F385</f>
        <v>New</v>
      </c>
      <c r="G385" t="str">
        <f>COMBDG_Split_Tech!G385</f>
        <v>WH</v>
      </c>
      <c r="H385" t="str">
        <f>COMBDG_Split_Tech!H385</f>
        <v>___</v>
      </c>
      <c r="I385" t="str">
        <f>COMBDG_Split_Tech!I385</f>
        <v>___</v>
      </c>
      <c r="J385" t="str">
        <f>COMBDG_Split_Tech!J385</f>
        <v>___</v>
      </c>
      <c r="K385" t="str">
        <f>COMBDG_Split_Tech!K385</f>
        <v>DHE</v>
      </c>
      <c r="L385" s="7">
        <f>IF(AND(L$1=2017,OR(F385="WH",F385="SH")),IF(COMBDG_Split_Tech!L385="",0,COMBDG_Split_Tech!L385),IF(L$1=2016,IF(COMBDG_Split_Tech!L385="",0,COMBDG_Split_Tech!L385),IF(COMBDG_Split_Tech!L385=1,1,IF(COMBDG_Split_Tech!L385="",0,IFERROR((COMBDG_Split_Tech!L385*(SUMIFS('AGG Activity_16'!B:B,'AGG Activity_16'!$A:$A,$B385)+SUMIFS('AGG Activity_EX'!B:B,'AGG Activity_EX'!$A:$A,$B385))-SUMIFS(Activity_EX!B:B,Activity_EX!$A:$A,$A385))/(SUMIFS('AGG Activity_16'!B:B,'AGG Activity_16'!$A:$A,$B385)),1)))))</f>
        <v>0</v>
      </c>
      <c r="M385" s="7">
        <f>IF(AND(M$1=2017,OR(G385="WH",G385="SH")),IF(COMBDG_Split_Tech!M385="",0,COMBDG_Split_Tech!M385),IF(M$1=2016,IF(COMBDG_Split_Tech!M385="",0,COMBDG_Split_Tech!M385),IF(COMBDG_Split_Tech!M385=1,1,IF(COMBDG_Split_Tech!M385="",0,IFERROR((COMBDG_Split_Tech!M385*(SUMIFS('AGG Activity_16'!C:C,'AGG Activity_16'!$A:$A,$B385)+SUMIFS('AGG Activity_EX'!C:C,'AGG Activity_EX'!$A:$A,$B385))-SUMIFS(Activity_EX!C:C,Activity_EX!$A:$A,$A385))/(SUMIFS('AGG Activity_16'!C:C,'AGG Activity_16'!$A:$A,$B385)),1)))))</f>
        <v>0</v>
      </c>
      <c r="N385" s="7">
        <f>IF(AND(N$1=2017,OR(H385="WH",H385="SH")),IF(COMBDG_Split_Tech!N385="",0,COMBDG_Split_Tech!N385),IF(N$1=2016,IF(COMBDG_Split_Tech!N385="",0,COMBDG_Split_Tech!N385),IF(COMBDG_Split_Tech!N385=1,1,IF(COMBDG_Split_Tech!N385="",0,IFERROR((COMBDG_Split_Tech!N385*(SUMIFS('AGG Activity_16'!D:D,'AGG Activity_16'!$A:$A,$B385)+SUMIFS('AGG Activity_EX'!D:D,'AGG Activity_EX'!$A:$A,$B385))-SUMIFS(Activity_EX!D:D,Activity_EX!$A:$A,$A385))/(SUMIFS('AGG Activity_16'!D:D,'AGG Activity_16'!$A:$A,$B385)),1)))))</f>
        <v>0</v>
      </c>
      <c r="O385" s="7">
        <f>IF(AND(O$1=2017,OR(I385="WH",I385="SH")),IF(COMBDG_Split_Tech!O385="",0,COMBDG_Split_Tech!O385),IF(O$1=2016,IF(COMBDG_Split_Tech!O385="",0,COMBDG_Split_Tech!O385),IF(COMBDG_Split_Tech!O385=1,1,IF(COMBDG_Split_Tech!O385="",0,IFERROR((COMBDG_Split_Tech!O385*(SUMIFS('AGG Activity_16'!E:E,'AGG Activity_16'!$A:$A,$B385)+SUMIFS('AGG Activity_EX'!E:E,'AGG Activity_EX'!$A:$A,$B385))-SUMIFS(Activity_EX!E:E,Activity_EX!$A:$A,$A385))/(SUMIFS('AGG Activity_16'!E:E,'AGG Activity_16'!$A:$A,$B385)),1)))))</f>
        <v>0</v>
      </c>
      <c r="P385" s="7">
        <f>IF(AND(P$1=2017,OR(J385="WH",J385="SH")),IF(COMBDG_Split_Tech!P385="",0,COMBDG_Split_Tech!P385),IF(P$1=2016,IF(COMBDG_Split_Tech!P385="",0,COMBDG_Split_Tech!P385),IF(COMBDG_Split_Tech!P385=1,1,IF(COMBDG_Split_Tech!P385="",0,IFERROR((COMBDG_Split_Tech!P385*(SUMIFS('AGG Activity_16'!F:F,'AGG Activity_16'!$A:$A,$B385)+SUMIFS('AGG Activity_EX'!F:F,'AGG Activity_EX'!$A:$A,$B385))-SUMIFS(Activity_EX!F:F,Activity_EX!$A:$A,$A385))/(SUMIFS('AGG Activity_16'!F:F,'AGG Activity_16'!$A:$A,$B385)),1)))))</f>
        <v>0</v>
      </c>
      <c r="Q385" s="7">
        <f>IF(AND(Q$1=2017,OR(K385="WH",K385="SH")),IF(COMBDG_Split_Tech!Q385="",0,COMBDG_Split_Tech!Q385),IF(Q$1=2016,IF(COMBDG_Split_Tech!Q385="",0,COMBDG_Split_Tech!Q385),IF(COMBDG_Split_Tech!Q385=1,1,IF(COMBDG_Split_Tech!Q385="",0,IFERROR((COMBDG_Split_Tech!Q385*(SUMIFS('AGG Activity_16'!G:G,'AGG Activity_16'!$A:$A,$B385)+SUMIFS('AGG Activity_EX'!G:G,'AGG Activity_EX'!$A:$A,$B385))-SUMIFS(Activity_EX!G:G,Activity_EX!$A:$A,$A385))/(SUMIFS('AGG Activity_16'!G:G,'AGG Activity_16'!$A:$A,$B385)),1)))))</f>
        <v>0</v>
      </c>
      <c r="R385" s="7">
        <f>IF(AND(R$1=2017,OR(L385="WH",L385="SH")),IF(COMBDG_Split_Tech!R385="",0,COMBDG_Split_Tech!R385),IF(R$1=2016,IF(COMBDG_Split_Tech!R385="",0,COMBDG_Split_Tech!R385),IF(COMBDG_Split_Tech!R385=1,1,IF(COMBDG_Split_Tech!R385="",0,IFERROR((COMBDG_Split_Tech!R385*(SUMIFS('AGG Activity_16'!H:H,'AGG Activity_16'!$A:$A,$B385)+SUMIFS('AGG Activity_EX'!H:H,'AGG Activity_EX'!$A:$A,$B385))-SUMIFS(Activity_EX!H:H,Activity_EX!$A:$A,$A385))/(SUMIFS('AGG Activity_16'!H:H,'AGG Activity_16'!$A:$A,$B385)),1)))))</f>
        <v>0</v>
      </c>
      <c r="S385" s="7">
        <f>IF(AND(S$1=2017,OR(M385="WH",M385="SH")),IF(COMBDG_Split_Tech!S385="",0,COMBDG_Split_Tech!S385),IF(S$1=2016,IF(COMBDG_Split_Tech!S385="",0,COMBDG_Split_Tech!S385),IF(COMBDG_Split_Tech!S385=1,1,IF(COMBDG_Split_Tech!S385="",0,IFERROR((COMBDG_Split_Tech!S385*(SUMIFS('AGG Activity_16'!I:I,'AGG Activity_16'!$A:$A,$B385)+SUMIFS('AGG Activity_EX'!I:I,'AGG Activity_EX'!$A:$A,$B385))-SUMIFS(Activity_EX!I:I,Activity_EX!$A:$A,$A385))/(SUMIFS('AGG Activity_16'!I:I,'AGG Activity_16'!$A:$A,$B385)),1)))))</f>
        <v>0</v>
      </c>
      <c r="T385" s="7">
        <f>IF(AND(T$1=2017,OR(N385="WH",N385="SH")),IF(COMBDG_Split_Tech!T385="",0,COMBDG_Split_Tech!T385),IF(T$1=2016,IF(COMBDG_Split_Tech!T385="",0,COMBDG_Split_Tech!T385),IF(COMBDG_Split_Tech!T385=1,1,IF(COMBDG_Split_Tech!T385="",0,IFERROR((COMBDG_Split_Tech!T385*(SUMIFS('AGG Activity_16'!J:J,'AGG Activity_16'!$A:$A,$B385)+SUMIFS('AGG Activity_EX'!J:J,'AGG Activity_EX'!$A:$A,$B385))-SUMIFS(Activity_EX!J:J,Activity_EX!$A:$A,$A385))/(SUMIFS('AGG Activity_16'!J:J,'AGG Activity_16'!$A:$A,$B385)),1)))))</f>
        <v>0</v>
      </c>
      <c r="U385" s="7">
        <f>IF(AND(U$1=2017,OR(O385="WH",O385="SH")),IF(COMBDG_Split_Tech!U385="",0,COMBDG_Split_Tech!U385),IF(U$1=2016,IF(COMBDG_Split_Tech!U385="",0,COMBDG_Split_Tech!U385),IF(COMBDG_Split_Tech!U385=1,1,IF(COMBDG_Split_Tech!U385="",0,IFERROR((COMBDG_Split_Tech!U385*(SUMIFS('AGG Activity_16'!K:K,'AGG Activity_16'!$A:$A,$B385)+SUMIFS('AGG Activity_EX'!K:K,'AGG Activity_EX'!$A:$A,$B385))-SUMIFS(Activity_EX!K:K,Activity_EX!$A:$A,$A385))/(SUMIFS('AGG Activity_16'!K:K,'AGG Activity_16'!$A:$A,$B385)),1)))))</f>
        <v>0</v>
      </c>
    </row>
    <row r="386" spans="1:21" x14ac:dyDescent="0.25">
      <c r="A386" t="str">
        <f>COMBDG_Split_Tech!A386</f>
        <v>COMBDGOTSNewWH______STDELC</v>
      </c>
      <c r="B386" t="str">
        <f>COMBDG_Split_Tech!B386</f>
        <v>COMBDGOTSNewWH</v>
      </c>
      <c r="C386" t="str">
        <f>COMBDG_Split_Tech!C386</f>
        <v>COM</v>
      </c>
      <c r="D386" t="str">
        <f>COMBDG_Split_Tech!D386</f>
        <v>BDG</v>
      </c>
      <c r="E386" t="str">
        <f>COMBDG_Split_Tech!E386</f>
        <v>OTS</v>
      </c>
      <c r="F386" t="str">
        <f>COMBDG_Split_Tech!F386</f>
        <v>New</v>
      </c>
      <c r="G386" t="str">
        <f>COMBDG_Split_Tech!G386</f>
        <v>WH</v>
      </c>
      <c r="H386" t="str">
        <f>COMBDG_Split_Tech!H386</f>
        <v>___</v>
      </c>
      <c r="I386" t="str">
        <f>COMBDG_Split_Tech!I386</f>
        <v>___</v>
      </c>
      <c r="J386" t="str">
        <f>COMBDG_Split_Tech!J386</f>
        <v>STD</v>
      </c>
      <c r="K386" t="str">
        <f>COMBDG_Split_Tech!K386</f>
        <v>ELC</v>
      </c>
      <c r="L386" s="7">
        <f>IF(AND(L$1=2017,OR(F386="WH",F386="SH")),IF(COMBDG_Split_Tech!L386="",0,COMBDG_Split_Tech!L386),IF(L$1=2016,IF(COMBDG_Split_Tech!L386="",0,COMBDG_Split_Tech!L386),IF(COMBDG_Split_Tech!L386=1,1,IF(COMBDG_Split_Tech!L386="",0,IFERROR((COMBDG_Split_Tech!L386*(SUMIFS('AGG Activity_16'!B:B,'AGG Activity_16'!$A:$A,$B386)+SUMIFS('AGG Activity_EX'!B:B,'AGG Activity_EX'!$A:$A,$B386))-SUMIFS(Activity_EX!B:B,Activity_EX!$A:$A,$A386))/(SUMIFS('AGG Activity_16'!B:B,'AGG Activity_16'!$A:$A,$B386)),1)))))</f>
        <v>0</v>
      </c>
      <c r="M386" s="7">
        <f>IF(AND(M$1=2017,OR(G386="WH",G386="SH")),IF(COMBDG_Split_Tech!M386="",0,COMBDG_Split_Tech!M386),IF(M$1=2016,IF(COMBDG_Split_Tech!M386="",0,COMBDG_Split_Tech!M386),IF(COMBDG_Split_Tech!M386=1,1,IF(COMBDG_Split_Tech!M386="",0,IFERROR((COMBDG_Split_Tech!M386*(SUMIFS('AGG Activity_16'!C:C,'AGG Activity_16'!$A:$A,$B386)+SUMIFS('AGG Activity_EX'!C:C,'AGG Activity_EX'!$A:$A,$B386))-SUMIFS(Activity_EX!C:C,Activity_EX!$A:$A,$A386))/(SUMIFS('AGG Activity_16'!C:C,'AGG Activity_16'!$A:$A,$B386)),1)))))</f>
        <v>0</v>
      </c>
      <c r="N386" s="7">
        <f>IF(AND(N$1=2017,OR(H386="WH",H386="SH")),IF(COMBDG_Split_Tech!N386="",0,COMBDG_Split_Tech!N386),IF(N$1=2016,IF(COMBDG_Split_Tech!N386="",0,COMBDG_Split_Tech!N386),IF(COMBDG_Split_Tech!N386=1,1,IF(COMBDG_Split_Tech!N386="",0,IFERROR((COMBDG_Split_Tech!N386*(SUMIFS('AGG Activity_16'!D:D,'AGG Activity_16'!$A:$A,$B386)+SUMIFS('AGG Activity_EX'!D:D,'AGG Activity_EX'!$A:$A,$B386))-SUMIFS(Activity_EX!D:D,Activity_EX!$A:$A,$A386))/(SUMIFS('AGG Activity_16'!D:D,'AGG Activity_16'!$A:$A,$B386)),1)))))</f>
        <v>0</v>
      </c>
      <c r="O386" s="7">
        <f>IF(AND(O$1=2017,OR(I386="WH",I386="SH")),IF(COMBDG_Split_Tech!O386="",0,COMBDG_Split_Tech!O386),IF(O$1=2016,IF(COMBDG_Split_Tech!O386="",0,COMBDG_Split_Tech!O386),IF(COMBDG_Split_Tech!O386=1,1,IF(COMBDG_Split_Tech!O386="",0,IFERROR((COMBDG_Split_Tech!O386*(SUMIFS('AGG Activity_16'!E:E,'AGG Activity_16'!$A:$A,$B386)+SUMIFS('AGG Activity_EX'!E:E,'AGG Activity_EX'!$A:$A,$B386))-SUMIFS(Activity_EX!E:E,Activity_EX!$A:$A,$A386))/(SUMIFS('AGG Activity_16'!E:E,'AGG Activity_16'!$A:$A,$B386)),1)))))</f>
        <v>0</v>
      </c>
      <c r="P386" s="7">
        <f>IF(AND(P$1=2017,OR(J386="WH",J386="SH")),IF(COMBDG_Split_Tech!P386="",0,COMBDG_Split_Tech!P386),IF(P$1=2016,IF(COMBDG_Split_Tech!P386="",0,COMBDG_Split_Tech!P386),IF(COMBDG_Split_Tech!P386=1,1,IF(COMBDG_Split_Tech!P386="",0,IFERROR((COMBDG_Split_Tech!P386*(SUMIFS('AGG Activity_16'!F:F,'AGG Activity_16'!$A:$A,$B386)+SUMIFS('AGG Activity_EX'!F:F,'AGG Activity_EX'!$A:$A,$B386))-SUMIFS(Activity_EX!F:F,Activity_EX!$A:$A,$A386))/(SUMIFS('AGG Activity_16'!F:F,'AGG Activity_16'!$A:$A,$B386)),1)))))</f>
        <v>0</v>
      </c>
      <c r="Q386" s="7">
        <f>IF(AND(Q$1=2017,OR(K386="WH",K386="SH")),IF(COMBDG_Split_Tech!Q386="",0,COMBDG_Split_Tech!Q386),IF(Q$1=2016,IF(COMBDG_Split_Tech!Q386="",0,COMBDG_Split_Tech!Q386),IF(COMBDG_Split_Tech!Q386=1,1,IF(COMBDG_Split_Tech!Q386="",0,IFERROR((COMBDG_Split_Tech!Q386*(SUMIFS('AGG Activity_16'!G:G,'AGG Activity_16'!$A:$A,$B386)+SUMIFS('AGG Activity_EX'!G:G,'AGG Activity_EX'!$A:$A,$B386))-SUMIFS(Activity_EX!G:G,Activity_EX!$A:$A,$A386))/(SUMIFS('AGG Activity_16'!G:G,'AGG Activity_16'!$A:$A,$B386)),1)))))</f>
        <v>0</v>
      </c>
      <c r="R386" s="7">
        <f>IF(AND(R$1=2017,OR(L386="WH",L386="SH")),IF(COMBDG_Split_Tech!R386="",0,COMBDG_Split_Tech!R386),IF(R$1=2016,IF(COMBDG_Split_Tech!R386="",0,COMBDG_Split_Tech!R386),IF(COMBDG_Split_Tech!R386=1,1,IF(COMBDG_Split_Tech!R386="",0,IFERROR((COMBDG_Split_Tech!R386*(SUMIFS('AGG Activity_16'!H:H,'AGG Activity_16'!$A:$A,$B386)+SUMIFS('AGG Activity_EX'!H:H,'AGG Activity_EX'!$A:$A,$B386))-SUMIFS(Activity_EX!H:H,Activity_EX!$A:$A,$A386))/(SUMIFS('AGG Activity_16'!H:H,'AGG Activity_16'!$A:$A,$B386)),1)))))</f>
        <v>0</v>
      </c>
      <c r="S386" s="7">
        <f>IF(AND(S$1=2017,OR(M386="WH",M386="SH")),IF(COMBDG_Split_Tech!S386="",0,COMBDG_Split_Tech!S386),IF(S$1=2016,IF(COMBDG_Split_Tech!S386="",0,COMBDG_Split_Tech!S386),IF(COMBDG_Split_Tech!S386=1,1,IF(COMBDG_Split_Tech!S386="",0,IFERROR((COMBDG_Split_Tech!S386*(SUMIFS('AGG Activity_16'!I:I,'AGG Activity_16'!$A:$A,$B386)+SUMIFS('AGG Activity_EX'!I:I,'AGG Activity_EX'!$A:$A,$B386))-SUMIFS(Activity_EX!I:I,Activity_EX!$A:$A,$A386))/(SUMIFS('AGG Activity_16'!I:I,'AGG Activity_16'!$A:$A,$B386)),1)))))</f>
        <v>0</v>
      </c>
      <c r="T386" s="7">
        <f>IF(AND(T$1=2017,OR(N386="WH",N386="SH")),IF(COMBDG_Split_Tech!T386="",0,COMBDG_Split_Tech!T386),IF(T$1=2016,IF(COMBDG_Split_Tech!T386="",0,COMBDG_Split_Tech!T386),IF(COMBDG_Split_Tech!T386=1,1,IF(COMBDG_Split_Tech!T386="",0,IFERROR((COMBDG_Split_Tech!T386*(SUMIFS('AGG Activity_16'!J:J,'AGG Activity_16'!$A:$A,$B386)+SUMIFS('AGG Activity_EX'!J:J,'AGG Activity_EX'!$A:$A,$B386))-SUMIFS(Activity_EX!J:J,Activity_EX!$A:$A,$A386))/(SUMIFS('AGG Activity_16'!J:J,'AGG Activity_16'!$A:$A,$B386)),1)))))</f>
        <v>0</v>
      </c>
      <c r="U386" s="7">
        <f>IF(AND(U$1=2017,OR(O386="WH",O386="SH")),IF(COMBDG_Split_Tech!U386="",0,COMBDG_Split_Tech!U386),IF(U$1=2016,IF(COMBDG_Split_Tech!U386="",0,COMBDG_Split_Tech!U386),IF(COMBDG_Split_Tech!U386=1,1,IF(COMBDG_Split_Tech!U386="",0,IFERROR((COMBDG_Split_Tech!U386*(SUMIFS('AGG Activity_16'!K:K,'AGG Activity_16'!$A:$A,$B386)+SUMIFS('AGG Activity_EX'!K:K,'AGG Activity_EX'!$A:$A,$B386))-SUMIFS(Activity_EX!K:K,Activity_EX!$A:$A,$A386))/(SUMIFS('AGG Activity_16'!K:K,'AGG Activity_16'!$A:$A,$B386)),1)))))</f>
        <v>0</v>
      </c>
    </row>
    <row r="387" spans="1:21" x14ac:dyDescent="0.25">
      <c r="A387" t="str">
        <f>COMBDG_Split_Tech!A387</f>
        <v>COMBDGOTSNewWH______STDHFO</v>
      </c>
      <c r="B387" t="str">
        <f>COMBDG_Split_Tech!B387</f>
        <v>COMBDGOTSNewWH</v>
      </c>
      <c r="C387" t="str">
        <f>COMBDG_Split_Tech!C387</f>
        <v>COM</v>
      </c>
      <c r="D387" t="str">
        <f>COMBDG_Split_Tech!D387</f>
        <v>BDG</v>
      </c>
      <c r="E387" t="str">
        <f>COMBDG_Split_Tech!E387</f>
        <v>OTS</v>
      </c>
      <c r="F387" t="str">
        <f>COMBDG_Split_Tech!F387</f>
        <v>New</v>
      </c>
      <c r="G387" t="str">
        <f>COMBDG_Split_Tech!G387</f>
        <v>WH</v>
      </c>
      <c r="H387" t="str">
        <f>COMBDG_Split_Tech!H387</f>
        <v>___</v>
      </c>
      <c r="I387" t="str">
        <f>COMBDG_Split_Tech!I387</f>
        <v>___</v>
      </c>
      <c r="J387" t="str">
        <f>COMBDG_Split_Tech!J387</f>
        <v>STD</v>
      </c>
      <c r="K387" t="str">
        <f>COMBDG_Split_Tech!K387</f>
        <v>HFO</v>
      </c>
      <c r="L387" s="7">
        <f>IF(AND(L$1=2017,OR(F387="WH",F387="SH")),IF(COMBDG_Split_Tech!L387="",0,COMBDG_Split_Tech!L387),IF(L$1=2016,IF(COMBDG_Split_Tech!L387="",0,COMBDG_Split_Tech!L387),IF(COMBDG_Split_Tech!L387=1,1,IF(COMBDG_Split_Tech!L387="",0,IFERROR((COMBDG_Split_Tech!L387*(SUMIFS('AGG Activity_16'!B:B,'AGG Activity_16'!$A:$A,$B387)+SUMIFS('AGG Activity_EX'!B:B,'AGG Activity_EX'!$A:$A,$B387))-SUMIFS(Activity_EX!B:B,Activity_EX!$A:$A,$A387))/(SUMIFS('AGG Activity_16'!B:B,'AGG Activity_16'!$A:$A,$B387)),1)))))</f>
        <v>0</v>
      </c>
      <c r="M387" s="7">
        <f>IF(AND(M$1=2017,OR(G387="WH",G387="SH")),IF(COMBDG_Split_Tech!M387="",0,COMBDG_Split_Tech!M387),IF(M$1=2016,IF(COMBDG_Split_Tech!M387="",0,COMBDG_Split_Tech!M387),IF(COMBDG_Split_Tech!M387=1,1,IF(COMBDG_Split_Tech!M387="",0,IFERROR((COMBDG_Split_Tech!M387*(SUMIFS('AGG Activity_16'!C:C,'AGG Activity_16'!$A:$A,$B387)+SUMIFS('AGG Activity_EX'!C:C,'AGG Activity_EX'!$A:$A,$B387))-SUMIFS(Activity_EX!C:C,Activity_EX!$A:$A,$A387))/(SUMIFS('AGG Activity_16'!C:C,'AGG Activity_16'!$A:$A,$B387)),1)))))</f>
        <v>0</v>
      </c>
      <c r="N387" s="7">
        <f>IF(AND(N$1=2017,OR(H387="WH",H387="SH")),IF(COMBDG_Split_Tech!N387="",0,COMBDG_Split_Tech!N387),IF(N$1=2016,IF(COMBDG_Split_Tech!N387="",0,COMBDG_Split_Tech!N387),IF(COMBDG_Split_Tech!N387=1,1,IF(COMBDG_Split_Tech!N387="",0,IFERROR((COMBDG_Split_Tech!N387*(SUMIFS('AGG Activity_16'!D:D,'AGG Activity_16'!$A:$A,$B387)+SUMIFS('AGG Activity_EX'!D:D,'AGG Activity_EX'!$A:$A,$B387))-SUMIFS(Activity_EX!D:D,Activity_EX!$A:$A,$A387))/(SUMIFS('AGG Activity_16'!D:D,'AGG Activity_16'!$A:$A,$B387)),1)))))</f>
        <v>0</v>
      </c>
      <c r="O387" s="7">
        <f>IF(AND(O$1=2017,OR(I387="WH",I387="SH")),IF(COMBDG_Split_Tech!O387="",0,COMBDG_Split_Tech!O387),IF(O$1=2016,IF(COMBDG_Split_Tech!O387="",0,COMBDG_Split_Tech!O387),IF(COMBDG_Split_Tech!O387=1,1,IF(COMBDG_Split_Tech!O387="",0,IFERROR((COMBDG_Split_Tech!O387*(SUMIFS('AGG Activity_16'!E:E,'AGG Activity_16'!$A:$A,$B387)+SUMIFS('AGG Activity_EX'!E:E,'AGG Activity_EX'!$A:$A,$B387))-SUMIFS(Activity_EX!E:E,Activity_EX!$A:$A,$A387))/(SUMIFS('AGG Activity_16'!E:E,'AGG Activity_16'!$A:$A,$B387)),1)))))</f>
        <v>0</v>
      </c>
      <c r="P387" s="7">
        <f>IF(AND(P$1=2017,OR(J387="WH",J387="SH")),IF(COMBDG_Split_Tech!P387="",0,COMBDG_Split_Tech!P387),IF(P$1=2016,IF(COMBDG_Split_Tech!P387="",0,COMBDG_Split_Tech!P387),IF(COMBDG_Split_Tech!P387=1,1,IF(COMBDG_Split_Tech!P387="",0,IFERROR((COMBDG_Split_Tech!P387*(SUMIFS('AGG Activity_16'!F:F,'AGG Activity_16'!$A:$A,$B387)+SUMIFS('AGG Activity_EX'!F:F,'AGG Activity_EX'!$A:$A,$B387))-SUMIFS(Activity_EX!F:F,Activity_EX!$A:$A,$A387))/(SUMIFS('AGG Activity_16'!F:F,'AGG Activity_16'!$A:$A,$B387)),1)))))</f>
        <v>0</v>
      </c>
      <c r="Q387" s="7">
        <f>IF(AND(Q$1=2017,OR(K387="WH",K387="SH")),IF(COMBDG_Split_Tech!Q387="",0,COMBDG_Split_Tech!Q387),IF(Q$1=2016,IF(COMBDG_Split_Tech!Q387="",0,COMBDG_Split_Tech!Q387),IF(COMBDG_Split_Tech!Q387=1,1,IF(COMBDG_Split_Tech!Q387="",0,IFERROR((COMBDG_Split_Tech!Q387*(SUMIFS('AGG Activity_16'!G:G,'AGG Activity_16'!$A:$A,$B387)+SUMIFS('AGG Activity_EX'!G:G,'AGG Activity_EX'!$A:$A,$B387))-SUMIFS(Activity_EX!G:G,Activity_EX!$A:$A,$A387))/(SUMIFS('AGG Activity_16'!G:G,'AGG Activity_16'!$A:$A,$B387)),1)))))</f>
        <v>0</v>
      </c>
      <c r="R387" s="7">
        <f>IF(AND(R$1=2017,OR(L387="WH",L387="SH")),IF(COMBDG_Split_Tech!R387="",0,COMBDG_Split_Tech!R387),IF(R$1=2016,IF(COMBDG_Split_Tech!R387="",0,COMBDG_Split_Tech!R387),IF(COMBDG_Split_Tech!R387=1,1,IF(COMBDG_Split_Tech!R387="",0,IFERROR((COMBDG_Split_Tech!R387*(SUMIFS('AGG Activity_16'!H:H,'AGG Activity_16'!$A:$A,$B387)+SUMIFS('AGG Activity_EX'!H:H,'AGG Activity_EX'!$A:$A,$B387))-SUMIFS(Activity_EX!H:H,Activity_EX!$A:$A,$A387))/(SUMIFS('AGG Activity_16'!H:H,'AGG Activity_16'!$A:$A,$B387)),1)))))</f>
        <v>0</v>
      </c>
      <c r="S387" s="7">
        <f>IF(AND(S$1=2017,OR(M387="WH",M387="SH")),IF(COMBDG_Split_Tech!S387="",0,COMBDG_Split_Tech!S387),IF(S$1=2016,IF(COMBDG_Split_Tech!S387="",0,COMBDG_Split_Tech!S387),IF(COMBDG_Split_Tech!S387=1,1,IF(COMBDG_Split_Tech!S387="",0,IFERROR((COMBDG_Split_Tech!S387*(SUMIFS('AGG Activity_16'!I:I,'AGG Activity_16'!$A:$A,$B387)+SUMIFS('AGG Activity_EX'!I:I,'AGG Activity_EX'!$A:$A,$B387))-SUMIFS(Activity_EX!I:I,Activity_EX!$A:$A,$A387))/(SUMIFS('AGG Activity_16'!I:I,'AGG Activity_16'!$A:$A,$B387)),1)))))</f>
        <v>0</v>
      </c>
      <c r="T387" s="7">
        <f>IF(AND(T$1=2017,OR(N387="WH",N387="SH")),IF(COMBDG_Split_Tech!T387="",0,COMBDG_Split_Tech!T387),IF(T$1=2016,IF(COMBDG_Split_Tech!T387="",0,COMBDG_Split_Tech!T387),IF(COMBDG_Split_Tech!T387=1,1,IF(COMBDG_Split_Tech!T387="",0,IFERROR((COMBDG_Split_Tech!T387*(SUMIFS('AGG Activity_16'!J:J,'AGG Activity_16'!$A:$A,$B387)+SUMIFS('AGG Activity_EX'!J:J,'AGG Activity_EX'!$A:$A,$B387))-SUMIFS(Activity_EX!J:J,Activity_EX!$A:$A,$A387))/(SUMIFS('AGG Activity_16'!J:J,'AGG Activity_16'!$A:$A,$B387)),1)))))</f>
        <v>0</v>
      </c>
      <c r="U387" s="7">
        <f>IF(AND(U$1=2017,OR(O387="WH",O387="SH")),IF(COMBDG_Split_Tech!U387="",0,COMBDG_Split_Tech!U387),IF(U$1=2016,IF(COMBDG_Split_Tech!U387="",0,COMBDG_Split_Tech!U387),IF(COMBDG_Split_Tech!U387=1,1,IF(COMBDG_Split_Tech!U387="",0,IFERROR((COMBDG_Split_Tech!U387*(SUMIFS('AGG Activity_16'!K:K,'AGG Activity_16'!$A:$A,$B387)+SUMIFS('AGG Activity_EX'!K:K,'AGG Activity_EX'!$A:$A,$B387))-SUMIFS(Activity_EX!K:K,Activity_EX!$A:$A,$A387))/(SUMIFS('AGG Activity_16'!K:K,'AGG Activity_16'!$A:$A,$B387)),1)))))</f>
        <v>0</v>
      </c>
    </row>
    <row r="388" spans="1:21" x14ac:dyDescent="0.25">
      <c r="A388" t="str">
        <f>COMBDG_Split_Tech!A388</f>
        <v>COMBDGOTSNewWH______STDKER</v>
      </c>
      <c r="B388" t="str">
        <f>COMBDG_Split_Tech!B388</f>
        <v>COMBDGOTSNewWH</v>
      </c>
      <c r="C388" t="str">
        <f>COMBDG_Split_Tech!C388</f>
        <v>COM</v>
      </c>
      <c r="D388" t="str">
        <f>COMBDG_Split_Tech!D388</f>
        <v>BDG</v>
      </c>
      <c r="E388" t="str">
        <f>COMBDG_Split_Tech!E388</f>
        <v>OTS</v>
      </c>
      <c r="F388" t="str">
        <f>COMBDG_Split_Tech!F388</f>
        <v>New</v>
      </c>
      <c r="G388" t="str">
        <f>COMBDG_Split_Tech!G388</f>
        <v>WH</v>
      </c>
      <c r="H388" t="str">
        <f>COMBDG_Split_Tech!H388</f>
        <v>___</v>
      </c>
      <c r="I388" t="str">
        <f>COMBDG_Split_Tech!I388</f>
        <v>___</v>
      </c>
      <c r="J388" t="str">
        <f>COMBDG_Split_Tech!J388</f>
        <v>STD</v>
      </c>
      <c r="K388" t="str">
        <f>COMBDG_Split_Tech!K388</f>
        <v>KER</v>
      </c>
      <c r="L388" s="7">
        <f>IF(AND(L$1=2017,OR(F388="WH",F388="SH")),IF(COMBDG_Split_Tech!L388="",0,COMBDG_Split_Tech!L388),IF(L$1=2016,IF(COMBDG_Split_Tech!L388="",0,COMBDG_Split_Tech!L388),IF(COMBDG_Split_Tech!L388=1,1,IF(COMBDG_Split_Tech!L388="",0,IFERROR((COMBDG_Split_Tech!L388*(SUMIFS('AGG Activity_16'!B:B,'AGG Activity_16'!$A:$A,$B388)+SUMIFS('AGG Activity_EX'!B:B,'AGG Activity_EX'!$A:$A,$B388))-SUMIFS(Activity_EX!B:B,Activity_EX!$A:$A,$A388))/(SUMIFS('AGG Activity_16'!B:B,'AGG Activity_16'!$A:$A,$B388)),1)))))</f>
        <v>0</v>
      </c>
      <c r="M388" s="7">
        <f>IF(AND(M$1=2017,OR(G388="WH",G388="SH")),IF(COMBDG_Split_Tech!M388="",0,COMBDG_Split_Tech!M388),IF(M$1=2016,IF(COMBDG_Split_Tech!M388="",0,COMBDG_Split_Tech!M388),IF(COMBDG_Split_Tech!M388=1,1,IF(COMBDG_Split_Tech!M388="",0,IFERROR((COMBDG_Split_Tech!M388*(SUMIFS('AGG Activity_16'!C:C,'AGG Activity_16'!$A:$A,$B388)+SUMIFS('AGG Activity_EX'!C:C,'AGG Activity_EX'!$A:$A,$B388))-SUMIFS(Activity_EX!C:C,Activity_EX!$A:$A,$A388))/(SUMIFS('AGG Activity_16'!C:C,'AGG Activity_16'!$A:$A,$B388)),1)))))</f>
        <v>0</v>
      </c>
      <c r="N388" s="7">
        <f>IF(AND(N$1=2017,OR(H388="WH",H388="SH")),IF(COMBDG_Split_Tech!N388="",0,COMBDG_Split_Tech!N388),IF(N$1=2016,IF(COMBDG_Split_Tech!N388="",0,COMBDG_Split_Tech!N388),IF(COMBDG_Split_Tech!N388=1,1,IF(COMBDG_Split_Tech!N388="",0,IFERROR((COMBDG_Split_Tech!N388*(SUMIFS('AGG Activity_16'!D:D,'AGG Activity_16'!$A:$A,$B388)+SUMIFS('AGG Activity_EX'!D:D,'AGG Activity_EX'!$A:$A,$B388))-SUMIFS(Activity_EX!D:D,Activity_EX!$A:$A,$A388))/(SUMIFS('AGG Activity_16'!D:D,'AGG Activity_16'!$A:$A,$B388)),1)))))</f>
        <v>0</v>
      </c>
      <c r="O388" s="7">
        <f>IF(AND(O$1=2017,OR(I388="WH",I388="SH")),IF(COMBDG_Split_Tech!O388="",0,COMBDG_Split_Tech!O388),IF(O$1=2016,IF(COMBDG_Split_Tech!O388="",0,COMBDG_Split_Tech!O388),IF(COMBDG_Split_Tech!O388=1,1,IF(COMBDG_Split_Tech!O388="",0,IFERROR((COMBDG_Split_Tech!O388*(SUMIFS('AGG Activity_16'!E:E,'AGG Activity_16'!$A:$A,$B388)+SUMIFS('AGG Activity_EX'!E:E,'AGG Activity_EX'!$A:$A,$B388))-SUMIFS(Activity_EX!E:E,Activity_EX!$A:$A,$A388))/(SUMIFS('AGG Activity_16'!E:E,'AGG Activity_16'!$A:$A,$B388)),1)))))</f>
        <v>0</v>
      </c>
      <c r="P388" s="7">
        <f>IF(AND(P$1=2017,OR(J388="WH",J388="SH")),IF(COMBDG_Split_Tech!P388="",0,COMBDG_Split_Tech!P388),IF(P$1=2016,IF(COMBDG_Split_Tech!P388="",0,COMBDG_Split_Tech!P388),IF(COMBDG_Split_Tech!P388=1,1,IF(COMBDG_Split_Tech!P388="",0,IFERROR((COMBDG_Split_Tech!P388*(SUMIFS('AGG Activity_16'!F:F,'AGG Activity_16'!$A:$A,$B388)+SUMIFS('AGG Activity_EX'!F:F,'AGG Activity_EX'!$A:$A,$B388))-SUMIFS(Activity_EX!F:F,Activity_EX!$A:$A,$A388))/(SUMIFS('AGG Activity_16'!F:F,'AGG Activity_16'!$A:$A,$B388)),1)))))</f>
        <v>0</v>
      </c>
      <c r="Q388" s="7">
        <f>IF(AND(Q$1=2017,OR(K388="WH",K388="SH")),IF(COMBDG_Split_Tech!Q388="",0,COMBDG_Split_Tech!Q388),IF(Q$1=2016,IF(COMBDG_Split_Tech!Q388="",0,COMBDG_Split_Tech!Q388),IF(COMBDG_Split_Tech!Q388=1,1,IF(COMBDG_Split_Tech!Q388="",0,IFERROR((COMBDG_Split_Tech!Q388*(SUMIFS('AGG Activity_16'!G:G,'AGG Activity_16'!$A:$A,$B388)+SUMIFS('AGG Activity_EX'!G:G,'AGG Activity_EX'!$A:$A,$B388))-SUMIFS(Activity_EX!G:G,Activity_EX!$A:$A,$A388))/(SUMIFS('AGG Activity_16'!G:G,'AGG Activity_16'!$A:$A,$B388)),1)))))</f>
        <v>0</v>
      </c>
      <c r="R388" s="7">
        <f>IF(AND(R$1=2017,OR(L388="WH",L388="SH")),IF(COMBDG_Split_Tech!R388="",0,COMBDG_Split_Tech!R388),IF(R$1=2016,IF(COMBDG_Split_Tech!R388="",0,COMBDG_Split_Tech!R388),IF(COMBDG_Split_Tech!R388=1,1,IF(COMBDG_Split_Tech!R388="",0,IFERROR((COMBDG_Split_Tech!R388*(SUMIFS('AGG Activity_16'!H:H,'AGG Activity_16'!$A:$A,$B388)+SUMIFS('AGG Activity_EX'!H:H,'AGG Activity_EX'!$A:$A,$B388))-SUMIFS(Activity_EX!H:H,Activity_EX!$A:$A,$A388))/(SUMIFS('AGG Activity_16'!H:H,'AGG Activity_16'!$A:$A,$B388)),1)))))</f>
        <v>0</v>
      </c>
      <c r="S388" s="7">
        <f>IF(AND(S$1=2017,OR(M388="WH",M388="SH")),IF(COMBDG_Split_Tech!S388="",0,COMBDG_Split_Tech!S388),IF(S$1=2016,IF(COMBDG_Split_Tech!S388="",0,COMBDG_Split_Tech!S388),IF(COMBDG_Split_Tech!S388=1,1,IF(COMBDG_Split_Tech!S388="",0,IFERROR((COMBDG_Split_Tech!S388*(SUMIFS('AGG Activity_16'!I:I,'AGG Activity_16'!$A:$A,$B388)+SUMIFS('AGG Activity_EX'!I:I,'AGG Activity_EX'!$A:$A,$B388))-SUMIFS(Activity_EX!I:I,Activity_EX!$A:$A,$A388))/(SUMIFS('AGG Activity_16'!I:I,'AGG Activity_16'!$A:$A,$B388)),1)))))</f>
        <v>0</v>
      </c>
      <c r="T388" s="7">
        <f>IF(AND(T$1=2017,OR(N388="WH",N388="SH")),IF(COMBDG_Split_Tech!T388="",0,COMBDG_Split_Tech!T388),IF(T$1=2016,IF(COMBDG_Split_Tech!T388="",0,COMBDG_Split_Tech!T388),IF(COMBDG_Split_Tech!T388=1,1,IF(COMBDG_Split_Tech!T388="",0,IFERROR((COMBDG_Split_Tech!T388*(SUMIFS('AGG Activity_16'!J:J,'AGG Activity_16'!$A:$A,$B388)+SUMIFS('AGG Activity_EX'!J:J,'AGG Activity_EX'!$A:$A,$B388))-SUMIFS(Activity_EX!J:J,Activity_EX!$A:$A,$A388))/(SUMIFS('AGG Activity_16'!J:J,'AGG Activity_16'!$A:$A,$B388)),1)))))</f>
        <v>0</v>
      </c>
      <c r="U388" s="7">
        <f>IF(AND(U$1=2017,OR(O388="WH",O388="SH")),IF(COMBDG_Split_Tech!U388="",0,COMBDG_Split_Tech!U388),IF(U$1=2016,IF(COMBDG_Split_Tech!U388="",0,COMBDG_Split_Tech!U388),IF(COMBDG_Split_Tech!U388=1,1,IF(COMBDG_Split_Tech!U388="",0,IFERROR((COMBDG_Split_Tech!U388*(SUMIFS('AGG Activity_16'!K:K,'AGG Activity_16'!$A:$A,$B388)+SUMIFS('AGG Activity_EX'!K:K,'AGG Activity_EX'!$A:$A,$B388))-SUMIFS(Activity_EX!K:K,Activity_EX!$A:$A,$A388))/(SUMIFS('AGG Activity_16'!K:K,'AGG Activity_16'!$A:$A,$B388)),1)))))</f>
        <v>0</v>
      </c>
    </row>
    <row r="389" spans="1:21" x14ac:dyDescent="0.25">
      <c r="A389" t="str">
        <f>COMBDG_Split_Tech!A389</f>
        <v>COMBDGOTSNewWH______STDLFO</v>
      </c>
      <c r="B389" t="str">
        <f>COMBDG_Split_Tech!B389</f>
        <v>COMBDGOTSNewWH</v>
      </c>
      <c r="C389" t="str">
        <f>COMBDG_Split_Tech!C389</f>
        <v>COM</v>
      </c>
      <c r="D389" t="str">
        <f>COMBDG_Split_Tech!D389</f>
        <v>BDG</v>
      </c>
      <c r="E389" t="str">
        <f>COMBDG_Split_Tech!E389</f>
        <v>OTS</v>
      </c>
      <c r="F389" t="str">
        <f>COMBDG_Split_Tech!F389</f>
        <v>New</v>
      </c>
      <c r="G389" t="str">
        <f>COMBDG_Split_Tech!G389</f>
        <v>WH</v>
      </c>
      <c r="H389" t="str">
        <f>COMBDG_Split_Tech!H389</f>
        <v>___</v>
      </c>
      <c r="I389" t="str">
        <f>COMBDG_Split_Tech!I389</f>
        <v>___</v>
      </c>
      <c r="J389" t="str">
        <f>COMBDG_Split_Tech!J389</f>
        <v>STD</v>
      </c>
      <c r="K389" t="str">
        <f>COMBDG_Split_Tech!K389</f>
        <v>LFO</v>
      </c>
      <c r="L389" s="7">
        <f>IF(AND(L$1=2017,OR(F389="WH",F389="SH")),IF(COMBDG_Split_Tech!L389="",0,COMBDG_Split_Tech!L389),IF(L$1=2016,IF(COMBDG_Split_Tech!L389="",0,COMBDG_Split_Tech!L389),IF(COMBDG_Split_Tech!L389=1,1,IF(COMBDG_Split_Tech!L389="",0,IFERROR((COMBDG_Split_Tech!L389*(SUMIFS('AGG Activity_16'!B:B,'AGG Activity_16'!$A:$A,$B389)+SUMIFS('AGG Activity_EX'!B:B,'AGG Activity_EX'!$A:$A,$B389))-SUMIFS(Activity_EX!B:B,Activity_EX!$A:$A,$A389))/(SUMIFS('AGG Activity_16'!B:B,'AGG Activity_16'!$A:$A,$B389)),1)))))</f>
        <v>0</v>
      </c>
      <c r="M389" s="7">
        <f>IF(AND(M$1=2017,OR(G389="WH",G389="SH")),IF(COMBDG_Split_Tech!M389="",0,COMBDG_Split_Tech!M389),IF(M$1=2016,IF(COMBDG_Split_Tech!M389="",0,COMBDG_Split_Tech!M389),IF(COMBDG_Split_Tech!M389=1,1,IF(COMBDG_Split_Tech!M389="",0,IFERROR((COMBDG_Split_Tech!M389*(SUMIFS('AGG Activity_16'!C:C,'AGG Activity_16'!$A:$A,$B389)+SUMIFS('AGG Activity_EX'!C:C,'AGG Activity_EX'!$A:$A,$B389))-SUMIFS(Activity_EX!C:C,Activity_EX!$A:$A,$A389))/(SUMIFS('AGG Activity_16'!C:C,'AGG Activity_16'!$A:$A,$B389)),1)))))</f>
        <v>0</v>
      </c>
      <c r="N389" s="7">
        <f>IF(AND(N$1=2017,OR(H389="WH",H389="SH")),IF(COMBDG_Split_Tech!N389="",0,COMBDG_Split_Tech!N389),IF(N$1=2016,IF(COMBDG_Split_Tech!N389="",0,COMBDG_Split_Tech!N389),IF(COMBDG_Split_Tech!N389=1,1,IF(COMBDG_Split_Tech!N389="",0,IFERROR((COMBDG_Split_Tech!N389*(SUMIFS('AGG Activity_16'!D:D,'AGG Activity_16'!$A:$A,$B389)+SUMIFS('AGG Activity_EX'!D:D,'AGG Activity_EX'!$A:$A,$B389))-SUMIFS(Activity_EX!D:D,Activity_EX!$A:$A,$A389))/(SUMIFS('AGG Activity_16'!D:D,'AGG Activity_16'!$A:$A,$B389)),1)))))</f>
        <v>0</v>
      </c>
      <c r="O389" s="7">
        <f>IF(AND(O$1=2017,OR(I389="WH",I389="SH")),IF(COMBDG_Split_Tech!O389="",0,COMBDG_Split_Tech!O389),IF(O$1=2016,IF(COMBDG_Split_Tech!O389="",0,COMBDG_Split_Tech!O389),IF(COMBDG_Split_Tech!O389=1,1,IF(COMBDG_Split_Tech!O389="",0,IFERROR((COMBDG_Split_Tech!O389*(SUMIFS('AGG Activity_16'!E:E,'AGG Activity_16'!$A:$A,$B389)+SUMIFS('AGG Activity_EX'!E:E,'AGG Activity_EX'!$A:$A,$B389))-SUMIFS(Activity_EX!E:E,Activity_EX!$A:$A,$A389))/(SUMIFS('AGG Activity_16'!E:E,'AGG Activity_16'!$A:$A,$B389)),1)))))</f>
        <v>0</v>
      </c>
      <c r="P389" s="7">
        <f>IF(AND(P$1=2017,OR(J389="WH",J389="SH")),IF(COMBDG_Split_Tech!P389="",0,COMBDG_Split_Tech!P389),IF(P$1=2016,IF(COMBDG_Split_Tech!P389="",0,COMBDG_Split_Tech!P389),IF(COMBDG_Split_Tech!P389=1,1,IF(COMBDG_Split_Tech!P389="",0,IFERROR((COMBDG_Split_Tech!P389*(SUMIFS('AGG Activity_16'!F:F,'AGG Activity_16'!$A:$A,$B389)+SUMIFS('AGG Activity_EX'!F:F,'AGG Activity_EX'!$A:$A,$B389))-SUMIFS(Activity_EX!F:F,Activity_EX!$A:$A,$A389))/(SUMIFS('AGG Activity_16'!F:F,'AGG Activity_16'!$A:$A,$B389)),1)))))</f>
        <v>0</v>
      </c>
      <c r="Q389" s="7">
        <f>IF(AND(Q$1=2017,OR(K389="WH",K389="SH")),IF(COMBDG_Split_Tech!Q389="",0,COMBDG_Split_Tech!Q389),IF(Q$1=2016,IF(COMBDG_Split_Tech!Q389="",0,COMBDG_Split_Tech!Q389),IF(COMBDG_Split_Tech!Q389=1,1,IF(COMBDG_Split_Tech!Q389="",0,IFERROR((COMBDG_Split_Tech!Q389*(SUMIFS('AGG Activity_16'!G:G,'AGG Activity_16'!$A:$A,$B389)+SUMIFS('AGG Activity_EX'!G:G,'AGG Activity_EX'!$A:$A,$B389))-SUMIFS(Activity_EX!G:G,Activity_EX!$A:$A,$A389))/(SUMIFS('AGG Activity_16'!G:G,'AGG Activity_16'!$A:$A,$B389)),1)))))</f>
        <v>0</v>
      </c>
      <c r="R389" s="7">
        <f>IF(AND(R$1=2017,OR(L389="WH",L389="SH")),IF(COMBDG_Split_Tech!R389="",0,COMBDG_Split_Tech!R389),IF(R$1=2016,IF(COMBDG_Split_Tech!R389="",0,COMBDG_Split_Tech!R389),IF(COMBDG_Split_Tech!R389=1,1,IF(COMBDG_Split_Tech!R389="",0,IFERROR((COMBDG_Split_Tech!R389*(SUMIFS('AGG Activity_16'!H:H,'AGG Activity_16'!$A:$A,$B389)+SUMIFS('AGG Activity_EX'!H:H,'AGG Activity_EX'!$A:$A,$B389))-SUMIFS(Activity_EX!H:H,Activity_EX!$A:$A,$A389))/(SUMIFS('AGG Activity_16'!H:H,'AGG Activity_16'!$A:$A,$B389)),1)))))</f>
        <v>0</v>
      </c>
      <c r="S389" s="7">
        <f>IF(AND(S$1=2017,OR(M389="WH",M389="SH")),IF(COMBDG_Split_Tech!S389="",0,COMBDG_Split_Tech!S389),IF(S$1=2016,IF(COMBDG_Split_Tech!S389="",0,COMBDG_Split_Tech!S389),IF(COMBDG_Split_Tech!S389=1,1,IF(COMBDG_Split_Tech!S389="",0,IFERROR((COMBDG_Split_Tech!S389*(SUMIFS('AGG Activity_16'!I:I,'AGG Activity_16'!$A:$A,$B389)+SUMIFS('AGG Activity_EX'!I:I,'AGG Activity_EX'!$A:$A,$B389))-SUMIFS(Activity_EX!I:I,Activity_EX!$A:$A,$A389))/(SUMIFS('AGG Activity_16'!I:I,'AGG Activity_16'!$A:$A,$B389)),1)))))</f>
        <v>0</v>
      </c>
      <c r="T389" s="7">
        <f>IF(AND(T$1=2017,OR(N389="WH",N389="SH")),IF(COMBDG_Split_Tech!T389="",0,COMBDG_Split_Tech!T389),IF(T$1=2016,IF(COMBDG_Split_Tech!T389="",0,COMBDG_Split_Tech!T389),IF(COMBDG_Split_Tech!T389=1,1,IF(COMBDG_Split_Tech!T389="",0,IFERROR((COMBDG_Split_Tech!T389*(SUMIFS('AGG Activity_16'!J:J,'AGG Activity_16'!$A:$A,$B389)+SUMIFS('AGG Activity_EX'!J:J,'AGG Activity_EX'!$A:$A,$B389))-SUMIFS(Activity_EX!J:J,Activity_EX!$A:$A,$A389))/(SUMIFS('AGG Activity_16'!J:J,'AGG Activity_16'!$A:$A,$B389)),1)))))</f>
        <v>0</v>
      </c>
      <c r="U389" s="7">
        <f>IF(AND(U$1=2017,OR(O389="WH",O389="SH")),IF(COMBDG_Split_Tech!U389="",0,COMBDG_Split_Tech!U389),IF(U$1=2016,IF(COMBDG_Split_Tech!U389="",0,COMBDG_Split_Tech!U389),IF(COMBDG_Split_Tech!U389=1,1,IF(COMBDG_Split_Tech!U389="",0,IFERROR((COMBDG_Split_Tech!U389*(SUMIFS('AGG Activity_16'!K:K,'AGG Activity_16'!$A:$A,$B389)+SUMIFS('AGG Activity_EX'!K:K,'AGG Activity_EX'!$A:$A,$B389))-SUMIFS(Activity_EX!K:K,Activity_EX!$A:$A,$A389))/(SUMIFS('AGG Activity_16'!K:K,'AGG Activity_16'!$A:$A,$B389)),1)))))</f>
        <v>0</v>
      </c>
    </row>
    <row r="390" spans="1:21" x14ac:dyDescent="0.25">
      <c r="A390" t="str">
        <f>COMBDG_Split_Tech!A390</f>
        <v>COMBDGOTSNewWH______STDNGA</v>
      </c>
      <c r="B390" t="str">
        <f>COMBDG_Split_Tech!B390</f>
        <v>COMBDGOTSNewWH</v>
      </c>
      <c r="C390" t="str">
        <f>COMBDG_Split_Tech!C390</f>
        <v>COM</v>
      </c>
      <c r="D390" t="str">
        <f>COMBDG_Split_Tech!D390</f>
        <v>BDG</v>
      </c>
      <c r="E390" t="str">
        <f>COMBDG_Split_Tech!E390</f>
        <v>OTS</v>
      </c>
      <c r="F390" t="str">
        <f>COMBDG_Split_Tech!F390</f>
        <v>New</v>
      </c>
      <c r="G390" t="str">
        <f>COMBDG_Split_Tech!G390</f>
        <v>WH</v>
      </c>
      <c r="H390" t="str">
        <f>COMBDG_Split_Tech!H390</f>
        <v>___</v>
      </c>
      <c r="I390" t="str">
        <f>COMBDG_Split_Tech!I390</f>
        <v>___</v>
      </c>
      <c r="J390" t="str">
        <f>COMBDG_Split_Tech!J390</f>
        <v>STD</v>
      </c>
      <c r="K390" t="str">
        <f>COMBDG_Split_Tech!K390</f>
        <v>NGA</v>
      </c>
      <c r="L390" s="7">
        <f>IF(AND(L$1=2017,OR(F390="WH",F390="SH")),IF(COMBDG_Split_Tech!L390="",0,COMBDG_Split_Tech!L390),IF(L$1=2016,IF(COMBDG_Split_Tech!L390="",0,COMBDG_Split_Tech!L390),IF(COMBDG_Split_Tech!L390=1,1,IF(COMBDG_Split_Tech!L390="",0,IFERROR((COMBDG_Split_Tech!L390*(SUMIFS('AGG Activity_16'!B:B,'AGG Activity_16'!$A:$A,$B390)+SUMIFS('AGG Activity_EX'!B:B,'AGG Activity_EX'!$A:$A,$B390))-SUMIFS(Activity_EX!B:B,Activity_EX!$A:$A,$A390))/(SUMIFS('AGG Activity_16'!B:B,'AGG Activity_16'!$A:$A,$B390)),1)))))</f>
        <v>0</v>
      </c>
      <c r="M390" s="7">
        <f>IF(AND(M$1=2017,OR(G390="WH",G390="SH")),IF(COMBDG_Split_Tech!M390="",0,COMBDG_Split_Tech!M390),IF(M$1=2016,IF(COMBDG_Split_Tech!M390="",0,COMBDG_Split_Tech!M390),IF(COMBDG_Split_Tech!M390=1,1,IF(COMBDG_Split_Tech!M390="",0,IFERROR((COMBDG_Split_Tech!M390*(SUMIFS('AGG Activity_16'!C:C,'AGG Activity_16'!$A:$A,$B390)+SUMIFS('AGG Activity_EX'!C:C,'AGG Activity_EX'!$A:$A,$B390))-SUMIFS(Activity_EX!C:C,Activity_EX!$A:$A,$A390))/(SUMIFS('AGG Activity_16'!C:C,'AGG Activity_16'!$A:$A,$B390)),1)))))</f>
        <v>0</v>
      </c>
      <c r="N390" s="7">
        <f>IF(AND(N$1=2017,OR(H390="WH",H390="SH")),IF(COMBDG_Split_Tech!N390="",0,COMBDG_Split_Tech!N390),IF(N$1=2016,IF(COMBDG_Split_Tech!N390="",0,COMBDG_Split_Tech!N390),IF(COMBDG_Split_Tech!N390=1,1,IF(COMBDG_Split_Tech!N390="",0,IFERROR((COMBDG_Split_Tech!N390*(SUMIFS('AGG Activity_16'!D:D,'AGG Activity_16'!$A:$A,$B390)+SUMIFS('AGG Activity_EX'!D:D,'AGG Activity_EX'!$A:$A,$B390))-SUMIFS(Activity_EX!D:D,Activity_EX!$A:$A,$A390))/(SUMIFS('AGG Activity_16'!D:D,'AGG Activity_16'!$A:$A,$B390)),1)))))</f>
        <v>0</v>
      </c>
      <c r="O390" s="7">
        <f>IF(AND(O$1=2017,OR(I390="WH",I390="SH")),IF(COMBDG_Split_Tech!O390="",0,COMBDG_Split_Tech!O390),IF(O$1=2016,IF(COMBDG_Split_Tech!O390="",0,COMBDG_Split_Tech!O390),IF(COMBDG_Split_Tech!O390=1,1,IF(COMBDG_Split_Tech!O390="",0,IFERROR((COMBDG_Split_Tech!O390*(SUMIFS('AGG Activity_16'!E:E,'AGG Activity_16'!$A:$A,$B390)+SUMIFS('AGG Activity_EX'!E:E,'AGG Activity_EX'!$A:$A,$B390))-SUMIFS(Activity_EX!E:E,Activity_EX!$A:$A,$A390))/(SUMIFS('AGG Activity_16'!E:E,'AGG Activity_16'!$A:$A,$B390)),1)))))</f>
        <v>0</v>
      </c>
      <c r="P390" s="7">
        <f>IF(AND(P$1=2017,OR(J390="WH",J390="SH")),IF(COMBDG_Split_Tech!P390="",0,COMBDG_Split_Tech!P390),IF(P$1=2016,IF(COMBDG_Split_Tech!P390="",0,COMBDG_Split_Tech!P390),IF(COMBDG_Split_Tech!P390=1,1,IF(COMBDG_Split_Tech!P390="",0,IFERROR((COMBDG_Split_Tech!P390*(SUMIFS('AGG Activity_16'!F:F,'AGG Activity_16'!$A:$A,$B390)+SUMIFS('AGG Activity_EX'!F:F,'AGG Activity_EX'!$A:$A,$B390))-SUMIFS(Activity_EX!F:F,Activity_EX!$A:$A,$A390))/(SUMIFS('AGG Activity_16'!F:F,'AGG Activity_16'!$A:$A,$B390)),1)))))</f>
        <v>0</v>
      </c>
      <c r="Q390" s="7">
        <f>IF(AND(Q$1=2017,OR(K390="WH",K390="SH")),IF(COMBDG_Split_Tech!Q390="",0,COMBDG_Split_Tech!Q390),IF(Q$1=2016,IF(COMBDG_Split_Tech!Q390="",0,COMBDG_Split_Tech!Q390),IF(COMBDG_Split_Tech!Q390=1,1,IF(COMBDG_Split_Tech!Q390="",0,IFERROR((COMBDG_Split_Tech!Q390*(SUMIFS('AGG Activity_16'!G:G,'AGG Activity_16'!$A:$A,$B390)+SUMIFS('AGG Activity_EX'!G:G,'AGG Activity_EX'!$A:$A,$B390))-SUMIFS(Activity_EX!G:G,Activity_EX!$A:$A,$A390))/(SUMIFS('AGG Activity_16'!G:G,'AGG Activity_16'!$A:$A,$B390)),1)))))</f>
        <v>0</v>
      </c>
      <c r="R390" s="7">
        <f>IF(AND(R$1=2017,OR(L390="WH",L390="SH")),IF(COMBDG_Split_Tech!R390="",0,COMBDG_Split_Tech!R390),IF(R$1=2016,IF(COMBDG_Split_Tech!R390="",0,COMBDG_Split_Tech!R390),IF(COMBDG_Split_Tech!R390=1,1,IF(COMBDG_Split_Tech!R390="",0,IFERROR((COMBDG_Split_Tech!R390*(SUMIFS('AGG Activity_16'!H:H,'AGG Activity_16'!$A:$A,$B390)+SUMIFS('AGG Activity_EX'!H:H,'AGG Activity_EX'!$A:$A,$B390))-SUMIFS(Activity_EX!H:H,Activity_EX!$A:$A,$A390))/(SUMIFS('AGG Activity_16'!H:H,'AGG Activity_16'!$A:$A,$B390)),1)))))</f>
        <v>0</v>
      </c>
      <c r="S390" s="7">
        <f>IF(AND(S$1=2017,OR(M390="WH",M390="SH")),IF(COMBDG_Split_Tech!S390="",0,COMBDG_Split_Tech!S390),IF(S$1=2016,IF(COMBDG_Split_Tech!S390="",0,COMBDG_Split_Tech!S390),IF(COMBDG_Split_Tech!S390=1,1,IF(COMBDG_Split_Tech!S390="",0,IFERROR((COMBDG_Split_Tech!S390*(SUMIFS('AGG Activity_16'!I:I,'AGG Activity_16'!$A:$A,$B390)+SUMIFS('AGG Activity_EX'!I:I,'AGG Activity_EX'!$A:$A,$B390))-SUMIFS(Activity_EX!I:I,Activity_EX!$A:$A,$A390))/(SUMIFS('AGG Activity_16'!I:I,'AGG Activity_16'!$A:$A,$B390)),1)))))</f>
        <v>0</v>
      </c>
      <c r="T390" s="7">
        <f>IF(AND(T$1=2017,OR(N390="WH",N390="SH")),IF(COMBDG_Split_Tech!T390="",0,COMBDG_Split_Tech!T390),IF(T$1=2016,IF(COMBDG_Split_Tech!T390="",0,COMBDG_Split_Tech!T390),IF(COMBDG_Split_Tech!T390=1,1,IF(COMBDG_Split_Tech!T390="",0,IFERROR((COMBDG_Split_Tech!T390*(SUMIFS('AGG Activity_16'!J:J,'AGG Activity_16'!$A:$A,$B390)+SUMIFS('AGG Activity_EX'!J:J,'AGG Activity_EX'!$A:$A,$B390))-SUMIFS(Activity_EX!J:J,Activity_EX!$A:$A,$A390))/(SUMIFS('AGG Activity_16'!J:J,'AGG Activity_16'!$A:$A,$B390)),1)))))</f>
        <v>0</v>
      </c>
      <c r="U390" s="7">
        <f>IF(AND(U$1=2017,OR(O390="WH",O390="SH")),IF(COMBDG_Split_Tech!U390="",0,COMBDG_Split_Tech!U390),IF(U$1=2016,IF(COMBDG_Split_Tech!U390="",0,COMBDG_Split_Tech!U390),IF(COMBDG_Split_Tech!U390=1,1,IF(COMBDG_Split_Tech!U390="",0,IFERROR((COMBDG_Split_Tech!U390*(SUMIFS('AGG Activity_16'!K:K,'AGG Activity_16'!$A:$A,$B390)+SUMIFS('AGG Activity_EX'!K:K,'AGG Activity_EX'!$A:$A,$B390))-SUMIFS(Activity_EX!K:K,Activity_EX!$A:$A,$A390))/(SUMIFS('AGG Activity_16'!K:K,'AGG Activity_16'!$A:$A,$B390)),1)))))</f>
        <v>0</v>
      </c>
    </row>
    <row r="391" spans="1:21" x14ac:dyDescent="0.25">
      <c r="A391" t="str">
        <f>COMBDG_Split_Tech!A391</f>
        <v>COMBDGOTSNewWH______STDPRO</v>
      </c>
      <c r="B391" t="str">
        <f>COMBDG_Split_Tech!B391</f>
        <v>COMBDGOTSNewWH</v>
      </c>
      <c r="C391" t="str">
        <f>COMBDG_Split_Tech!C391</f>
        <v>COM</v>
      </c>
      <c r="D391" t="str">
        <f>COMBDG_Split_Tech!D391</f>
        <v>BDG</v>
      </c>
      <c r="E391" t="str">
        <f>COMBDG_Split_Tech!E391</f>
        <v>OTS</v>
      </c>
      <c r="F391" t="str">
        <f>COMBDG_Split_Tech!F391</f>
        <v>New</v>
      </c>
      <c r="G391" t="str">
        <f>COMBDG_Split_Tech!G391</f>
        <v>WH</v>
      </c>
      <c r="H391" t="str">
        <f>COMBDG_Split_Tech!H391</f>
        <v>___</v>
      </c>
      <c r="I391" t="str">
        <f>COMBDG_Split_Tech!I391</f>
        <v>___</v>
      </c>
      <c r="J391" t="str">
        <f>COMBDG_Split_Tech!J391</f>
        <v>STD</v>
      </c>
      <c r="K391" t="str">
        <f>COMBDG_Split_Tech!K391</f>
        <v>PRO</v>
      </c>
      <c r="L391" s="7">
        <f>IF(AND(L$1=2017,OR(F391="WH",F391="SH")),IF(COMBDG_Split_Tech!L391="",0,COMBDG_Split_Tech!L391),IF(L$1=2016,IF(COMBDG_Split_Tech!L391="",0,COMBDG_Split_Tech!L391),IF(COMBDG_Split_Tech!L391=1,1,IF(COMBDG_Split_Tech!L391="",0,IFERROR((COMBDG_Split_Tech!L391*(SUMIFS('AGG Activity_16'!B:B,'AGG Activity_16'!$A:$A,$B391)+SUMIFS('AGG Activity_EX'!B:B,'AGG Activity_EX'!$A:$A,$B391))-SUMIFS(Activity_EX!B:B,Activity_EX!$A:$A,$A391))/(SUMIFS('AGG Activity_16'!B:B,'AGG Activity_16'!$A:$A,$B391)),1)))))</f>
        <v>0</v>
      </c>
      <c r="M391" s="7">
        <f>IF(AND(M$1=2017,OR(G391="WH",G391="SH")),IF(COMBDG_Split_Tech!M391="",0,COMBDG_Split_Tech!M391),IF(M$1=2016,IF(COMBDG_Split_Tech!M391="",0,COMBDG_Split_Tech!M391),IF(COMBDG_Split_Tech!M391=1,1,IF(COMBDG_Split_Tech!M391="",0,IFERROR((COMBDG_Split_Tech!M391*(SUMIFS('AGG Activity_16'!C:C,'AGG Activity_16'!$A:$A,$B391)+SUMIFS('AGG Activity_EX'!C:C,'AGG Activity_EX'!$A:$A,$B391))-SUMIFS(Activity_EX!C:C,Activity_EX!$A:$A,$A391))/(SUMIFS('AGG Activity_16'!C:C,'AGG Activity_16'!$A:$A,$B391)),1)))))</f>
        <v>0</v>
      </c>
      <c r="N391" s="7">
        <f>IF(AND(N$1=2017,OR(H391="WH",H391="SH")),IF(COMBDG_Split_Tech!N391="",0,COMBDG_Split_Tech!N391),IF(N$1=2016,IF(COMBDG_Split_Tech!N391="",0,COMBDG_Split_Tech!N391),IF(COMBDG_Split_Tech!N391=1,1,IF(COMBDG_Split_Tech!N391="",0,IFERROR((COMBDG_Split_Tech!N391*(SUMIFS('AGG Activity_16'!D:D,'AGG Activity_16'!$A:$A,$B391)+SUMIFS('AGG Activity_EX'!D:D,'AGG Activity_EX'!$A:$A,$B391))-SUMIFS(Activity_EX!D:D,Activity_EX!$A:$A,$A391))/(SUMIFS('AGG Activity_16'!D:D,'AGG Activity_16'!$A:$A,$B391)),1)))))</f>
        <v>0</v>
      </c>
      <c r="O391" s="7">
        <f>IF(AND(O$1=2017,OR(I391="WH",I391="SH")),IF(COMBDG_Split_Tech!O391="",0,COMBDG_Split_Tech!O391),IF(O$1=2016,IF(COMBDG_Split_Tech!O391="",0,COMBDG_Split_Tech!O391),IF(COMBDG_Split_Tech!O391=1,1,IF(COMBDG_Split_Tech!O391="",0,IFERROR((COMBDG_Split_Tech!O391*(SUMIFS('AGG Activity_16'!E:E,'AGG Activity_16'!$A:$A,$B391)+SUMIFS('AGG Activity_EX'!E:E,'AGG Activity_EX'!$A:$A,$B391))-SUMIFS(Activity_EX!E:E,Activity_EX!$A:$A,$A391))/(SUMIFS('AGG Activity_16'!E:E,'AGG Activity_16'!$A:$A,$B391)),1)))))</f>
        <v>0</v>
      </c>
      <c r="P391" s="7">
        <f>IF(AND(P$1=2017,OR(J391="WH",J391="SH")),IF(COMBDG_Split_Tech!P391="",0,COMBDG_Split_Tech!P391),IF(P$1=2016,IF(COMBDG_Split_Tech!P391="",0,COMBDG_Split_Tech!P391),IF(COMBDG_Split_Tech!P391=1,1,IF(COMBDG_Split_Tech!P391="",0,IFERROR((COMBDG_Split_Tech!P391*(SUMIFS('AGG Activity_16'!F:F,'AGG Activity_16'!$A:$A,$B391)+SUMIFS('AGG Activity_EX'!F:F,'AGG Activity_EX'!$A:$A,$B391))-SUMIFS(Activity_EX!F:F,Activity_EX!$A:$A,$A391))/(SUMIFS('AGG Activity_16'!F:F,'AGG Activity_16'!$A:$A,$B391)),1)))))</f>
        <v>0</v>
      </c>
      <c r="Q391" s="7">
        <f>IF(AND(Q$1=2017,OR(K391="WH",K391="SH")),IF(COMBDG_Split_Tech!Q391="",0,COMBDG_Split_Tech!Q391),IF(Q$1=2016,IF(COMBDG_Split_Tech!Q391="",0,COMBDG_Split_Tech!Q391),IF(COMBDG_Split_Tech!Q391=1,1,IF(COMBDG_Split_Tech!Q391="",0,IFERROR((COMBDG_Split_Tech!Q391*(SUMIFS('AGG Activity_16'!G:G,'AGG Activity_16'!$A:$A,$B391)+SUMIFS('AGG Activity_EX'!G:G,'AGG Activity_EX'!$A:$A,$B391))-SUMIFS(Activity_EX!G:G,Activity_EX!$A:$A,$A391))/(SUMIFS('AGG Activity_16'!G:G,'AGG Activity_16'!$A:$A,$B391)),1)))))</f>
        <v>0</v>
      </c>
      <c r="R391" s="7">
        <f>IF(AND(R$1=2017,OR(L391="WH",L391="SH")),IF(COMBDG_Split_Tech!R391="",0,COMBDG_Split_Tech!R391),IF(R$1=2016,IF(COMBDG_Split_Tech!R391="",0,COMBDG_Split_Tech!R391),IF(COMBDG_Split_Tech!R391=1,1,IF(COMBDG_Split_Tech!R391="",0,IFERROR((COMBDG_Split_Tech!R391*(SUMIFS('AGG Activity_16'!H:H,'AGG Activity_16'!$A:$A,$B391)+SUMIFS('AGG Activity_EX'!H:H,'AGG Activity_EX'!$A:$A,$B391))-SUMIFS(Activity_EX!H:H,Activity_EX!$A:$A,$A391))/(SUMIFS('AGG Activity_16'!H:H,'AGG Activity_16'!$A:$A,$B391)),1)))))</f>
        <v>0</v>
      </c>
      <c r="S391" s="7">
        <f>IF(AND(S$1=2017,OR(M391="WH",M391="SH")),IF(COMBDG_Split_Tech!S391="",0,COMBDG_Split_Tech!S391),IF(S$1=2016,IF(COMBDG_Split_Tech!S391="",0,COMBDG_Split_Tech!S391),IF(COMBDG_Split_Tech!S391=1,1,IF(COMBDG_Split_Tech!S391="",0,IFERROR((COMBDG_Split_Tech!S391*(SUMIFS('AGG Activity_16'!I:I,'AGG Activity_16'!$A:$A,$B391)+SUMIFS('AGG Activity_EX'!I:I,'AGG Activity_EX'!$A:$A,$B391))-SUMIFS(Activity_EX!I:I,Activity_EX!$A:$A,$A391))/(SUMIFS('AGG Activity_16'!I:I,'AGG Activity_16'!$A:$A,$B391)),1)))))</f>
        <v>0</v>
      </c>
      <c r="T391" s="7">
        <f>IF(AND(T$1=2017,OR(N391="WH",N391="SH")),IF(COMBDG_Split_Tech!T391="",0,COMBDG_Split_Tech!T391),IF(T$1=2016,IF(COMBDG_Split_Tech!T391="",0,COMBDG_Split_Tech!T391),IF(COMBDG_Split_Tech!T391=1,1,IF(COMBDG_Split_Tech!T391="",0,IFERROR((COMBDG_Split_Tech!T391*(SUMIFS('AGG Activity_16'!J:J,'AGG Activity_16'!$A:$A,$B391)+SUMIFS('AGG Activity_EX'!J:J,'AGG Activity_EX'!$A:$A,$B391))-SUMIFS(Activity_EX!J:J,Activity_EX!$A:$A,$A391))/(SUMIFS('AGG Activity_16'!J:J,'AGG Activity_16'!$A:$A,$B391)),1)))))</f>
        <v>0</v>
      </c>
      <c r="U391" s="7">
        <f>IF(AND(U$1=2017,OR(O391="WH",O391="SH")),IF(COMBDG_Split_Tech!U391="",0,COMBDG_Split_Tech!U391),IF(U$1=2016,IF(COMBDG_Split_Tech!U391="",0,COMBDG_Split_Tech!U391),IF(COMBDG_Split_Tech!U391=1,1,IF(COMBDG_Split_Tech!U391="",0,IFERROR((COMBDG_Split_Tech!U391*(SUMIFS('AGG Activity_16'!K:K,'AGG Activity_16'!$A:$A,$B391)+SUMIFS('AGG Activity_EX'!K:K,'AGG Activity_EX'!$A:$A,$B391))-SUMIFS(Activity_EX!K:K,Activity_EX!$A:$A,$A391))/(SUMIFS('AGG Activity_16'!K:K,'AGG Activity_16'!$A:$A,$B391)),1)))))</f>
        <v>0</v>
      </c>
    </row>
    <row r="392" spans="1:21" x14ac:dyDescent="0.25">
      <c r="A392" t="str">
        <f>COMBDG_Split_Tech!A392</f>
        <v>COMBDGOTSOldAE______STDELC</v>
      </c>
      <c r="B392" t="str">
        <f>COMBDG_Split_Tech!B392</f>
        <v>COMBDGOTSOldAE</v>
      </c>
      <c r="C392" t="str">
        <f>COMBDG_Split_Tech!C392</f>
        <v>COM</v>
      </c>
      <c r="D392" t="str">
        <f>COMBDG_Split_Tech!D392</f>
        <v>BDG</v>
      </c>
      <c r="E392" t="str">
        <f>COMBDG_Split_Tech!E392</f>
        <v>OTS</v>
      </c>
      <c r="F392" t="str">
        <f>COMBDG_Split_Tech!F392</f>
        <v>Old</v>
      </c>
      <c r="G392" t="str">
        <f>COMBDG_Split_Tech!G392</f>
        <v>AE</v>
      </c>
      <c r="H392" t="str">
        <f>COMBDG_Split_Tech!H392</f>
        <v>___</v>
      </c>
      <c r="I392" t="str">
        <f>COMBDG_Split_Tech!I392</f>
        <v>___</v>
      </c>
      <c r="J392" t="str">
        <f>COMBDG_Split_Tech!J392</f>
        <v>STD</v>
      </c>
      <c r="K392" t="str">
        <f>COMBDG_Split_Tech!K392</f>
        <v>ELC</v>
      </c>
      <c r="L392" s="7">
        <f>IF(AND(L$1=2017,OR(F392="WH",F392="SH")),IF(COMBDG_Split_Tech!L392="",0,COMBDG_Split_Tech!L392),IF(L$1=2016,IF(COMBDG_Split_Tech!L392="",0,COMBDG_Split_Tech!L392),IF(COMBDG_Split_Tech!L392=1,1,IF(COMBDG_Split_Tech!L392="",0,IFERROR((COMBDG_Split_Tech!L392*(SUMIFS('AGG Activity_16'!B:B,'AGG Activity_16'!$A:$A,$B392)+SUMIFS('AGG Activity_EX'!B:B,'AGG Activity_EX'!$A:$A,$B392))-SUMIFS(Activity_EX!B:B,Activity_EX!$A:$A,$A392))/(SUMIFS('AGG Activity_16'!B:B,'AGG Activity_16'!$A:$A,$B392)),1)))))</f>
        <v>0.96517467629222709</v>
      </c>
      <c r="M392" s="7">
        <f>IF(AND(M$1=2017,OR(G392="WH",G392="SH")),IF(COMBDG_Split_Tech!M392="",0,COMBDG_Split_Tech!M392),IF(M$1=2016,IF(COMBDG_Split_Tech!M392="",0,COMBDG_Split_Tech!M392),IF(COMBDG_Split_Tech!M392=1,1,IF(COMBDG_Split_Tech!M392="",0,IFERROR((COMBDG_Split_Tech!M392*(SUMIFS('AGG Activity_16'!C:C,'AGG Activity_16'!$A:$A,$B392)+SUMIFS('AGG Activity_EX'!C:C,'AGG Activity_EX'!$A:$A,$B392))-SUMIFS(Activity_EX!C:C,Activity_EX!$A:$A,$A392))/(SUMIFS('AGG Activity_16'!C:C,'AGG Activity_16'!$A:$A,$B392)),1)))))</f>
        <v>0.9631628776729414</v>
      </c>
      <c r="N392" s="7">
        <f>IF(AND(N$1=2017,OR(H392="WH",H392="SH")),IF(COMBDG_Split_Tech!N392="",0,COMBDG_Split_Tech!N392),IF(N$1=2016,IF(COMBDG_Split_Tech!N392="",0,COMBDG_Split_Tech!N392),IF(COMBDG_Split_Tech!N392=1,1,IF(COMBDG_Split_Tech!N392="",0,IFERROR((COMBDG_Split_Tech!N392*(SUMIFS('AGG Activity_16'!D:D,'AGG Activity_16'!$A:$A,$B392)+SUMIFS('AGG Activity_EX'!D:D,'AGG Activity_EX'!$A:$A,$B392))-SUMIFS(Activity_EX!D:D,Activity_EX!$A:$A,$A392))/(SUMIFS('AGG Activity_16'!D:D,'AGG Activity_16'!$A:$A,$B392)),1)))))</f>
        <v>0.96419881090304027</v>
      </c>
      <c r="O392" s="7">
        <f>IF(AND(O$1=2017,OR(I392="WH",I392="SH")),IF(COMBDG_Split_Tech!O392="",0,COMBDG_Split_Tech!O392),IF(O$1=2016,IF(COMBDG_Split_Tech!O392="",0,COMBDG_Split_Tech!O392),IF(COMBDG_Split_Tech!O392=1,1,IF(COMBDG_Split_Tech!O392="",0,IFERROR((COMBDG_Split_Tech!O392*(SUMIFS('AGG Activity_16'!E:E,'AGG Activity_16'!$A:$A,$B392)+SUMIFS('AGG Activity_EX'!E:E,'AGG Activity_EX'!$A:$A,$B392))-SUMIFS(Activity_EX!E:E,Activity_EX!$A:$A,$A392))/(SUMIFS('AGG Activity_16'!E:E,'AGG Activity_16'!$A:$A,$B392)),1)))))</f>
        <v>0.96416954390561727</v>
      </c>
      <c r="P392" s="7">
        <f>IF(AND(P$1=2017,OR(J392="WH",J392="SH")),IF(COMBDG_Split_Tech!P392="",0,COMBDG_Split_Tech!P392),IF(P$1=2016,IF(COMBDG_Split_Tech!P392="",0,COMBDG_Split_Tech!P392),IF(COMBDG_Split_Tech!P392=1,1,IF(COMBDG_Split_Tech!P392="",0,IFERROR((COMBDG_Split_Tech!P392*(SUMIFS('AGG Activity_16'!F:F,'AGG Activity_16'!$A:$A,$B392)+SUMIFS('AGG Activity_EX'!F:F,'AGG Activity_EX'!$A:$A,$B392))-SUMIFS(Activity_EX!F:F,Activity_EX!$A:$A,$A392))/(SUMIFS('AGG Activity_16'!F:F,'AGG Activity_16'!$A:$A,$B392)),1)))))</f>
        <v>0.9651545939599504</v>
      </c>
      <c r="Q392" s="7">
        <f>IF(AND(Q$1=2017,OR(K392="WH",K392="SH")),IF(COMBDG_Split_Tech!Q392="",0,COMBDG_Split_Tech!Q392),IF(Q$1=2016,IF(COMBDG_Split_Tech!Q392="",0,COMBDG_Split_Tech!Q392),IF(COMBDG_Split_Tech!Q392=1,1,IF(COMBDG_Split_Tech!Q392="",0,IFERROR((COMBDG_Split_Tech!Q392*(SUMIFS('AGG Activity_16'!G:G,'AGG Activity_16'!$A:$A,$B392)+SUMIFS('AGG Activity_EX'!G:G,'AGG Activity_EX'!$A:$A,$B392))-SUMIFS(Activity_EX!G:G,Activity_EX!$A:$A,$A392))/(SUMIFS('AGG Activity_16'!G:G,'AGG Activity_16'!$A:$A,$B392)),1)))))</f>
        <v>0.96515444830835673</v>
      </c>
      <c r="R392" s="7">
        <f>IF(AND(R$1=2017,OR(L392="WH",L392="SH")),IF(COMBDG_Split_Tech!R392="",0,COMBDG_Split_Tech!R392),IF(R$1=2016,IF(COMBDG_Split_Tech!R392="",0,COMBDG_Split_Tech!R392),IF(COMBDG_Split_Tech!R392=1,1,IF(COMBDG_Split_Tech!R392="",0,IFERROR((COMBDG_Split_Tech!R392*(SUMIFS('AGG Activity_16'!H:H,'AGG Activity_16'!$A:$A,$B392)+SUMIFS('AGG Activity_EX'!H:H,'AGG Activity_EX'!$A:$A,$B392))-SUMIFS(Activity_EX!H:H,Activity_EX!$A:$A,$A392))/(SUMIFS('AGG Activity_16'!H:H,'AGG Activity_16'!$A:$A,$B392)),1)))))</f>
        <v>0.96517295239106959</v>
      </c>
      <c r="S392" s="7">
        <f>IF(AND(S$1=2017,OR(M392="WH",M392="SH")),IF(COMBDG_Split_Tech!S392="",0,COMBDG_Split_Tech!S392),IF(S$1=2016,IF(COMBDG_Split_Tech!S392="",0,COMBDG_Split_Tech!S392),IF(COMBDG_Split_Tech!S392=1,1,IF(COMBDG_Split_Tech!S392="",0,IFERROR((COMBDG_Split_Tech!S392*(SUMIFS('AGG Activity_16'!I:I,'AGG Activity_16'!$A:$A,$B392)+SUMIFS('AGG Activity_EX'!I:I,'AGG Activity_EX'!$A:$A,$B392))-SUMIFS(Activity_EX!I:I,Activity_EX!$A:$A,$A392))/(SUMIFS('AGG Activity_16'!I:I,'AGG Activity_16'!$A:$A,$B392)),1)))))</f>
        <v>0</v>
      </c>
      <c r="T392" s="7">
        <f>IF(AND(T$1=2017,OR(N392="WH",N392="SH")),IF(COMBDG_Split_Tech!T392="",0,COMBDG_Split_Tech!T392),IF(T$1=2016,IF(COMBDG_Split_Tech!T392="",0,COMBDG_Split_Tech!T392),IF(COMBDG_Split_Tech!T392=1,1,IF(COMBDG_Split_Tech!T392="",0,IFERROR((COMBDG_Split_Tech!T392*(SUMIFS('AGG Activity_16'!J:J,'AGG Activity_16'!$A:$A,$B392)+SUMIFS('AGG Activity_EX'!J:J,'AGG Activity_EX'!$A:$A,$B392))-SUMIFS(Activity_EX!J:J,Activity_EX!$A:$A,$A392))/(SUMIFS('AGG Activity_16'!J:J,'AGG Activity_16'!$A:$A,$B392)),1)))))</f>
        <v>0</v>
      </c>
      <c r="U392" s="7">
        <f>IF(AND(U$1=2017,OR(O392="WH",O392="SH")),IF(COMBDG_Split_Tech!U392="",0,COMBDG_Split_Tech!U392),IF(U$1=2016,IF(COMBDG_Split_Tech!U392="",0,COMBDG_Split_Tech!U392),IF(COMBDG_Split_Tech!U392=1,1,IF(COMBDG_Split_Tech!U392="",0,IFERROR((COMBDG_Split_Tech!U392*(SUMIFS('AGG Activity_16'!K:K,'AGG Activity_16'!$A:$A,$B392)+SUMIFS('AGG Activity_EX'!K:K,'AGG Activity_EX'!$A:$A,$B392))-SUMIFS(Activity_EX!K:K,Activity_EX!$A:$A,$A392))/(SUMIFS('AGG Activity_16'!K:K,'AGG Activity_16'!$A:$A,$B392)),1)))))</f>
        <v>0</v>
      </c>
    </row>
    <row r="393" spans="1:21" x14ac:dyDescent="0.25">
      <c r="A393" t="str">
        <f>COMBDG_Split_Tech!A393</f>
        <v>COMBDGOTSOldAE______STDNGA</v>
      </c>
      <c r="B393" t="str">
        <f>COMBDG_Split_Tech!B393</f>
        <v>COMBDGOTSOldAE</v>
      </c>
      <c r="C393" t="str">
        <f>COMBDG_Split_Tech!C393</f>
        <v>COM</v>
      </c>
      <c r="D393" t="str">
        <f>COMBDG_Split_Tech!D393</f>
        <v>BDG</v>
      </c>
      <c r="E393" t="str">
        <f>COMBDG_Split_Tech!E393</f>
        <v>OTS</v>
      </c>
      <c r="F393" t="str">
        <f>COMBDG_Split_Tech!F393</f>
        <v>Old</v>
      </c>
      <c r="G393" t="str">
        <f>COMBDG_Split_Tech!G393</f>
        <v>AE</v>
      </c>
      <c r="H393" t="str">
        <f>COMBDG_Split_Tech!H393</f>
        <v>___</v>
      </c>
      <c r="I393" t="str">
        <f>COMBDG_Split_Tech!I393</f>
        <v>___</v>
      </c>
      <c r="J393" t="str">
        <f>COMBDG_Split_Tech!J393</f>
        <v>STD</v>
      </c>
      <c r="K393" t="str">
        <f>COMBDG_Split_Tech!K393</f>
        <v>NGA</v>
      </c>
      <c r="L393" s="7">
        <f>IF(AND(L$1=2017,OR(F393="WH",F393="SH")),IF(COMBDG_Split_Tech!L393="",0,COMBDG_Split_Tech!L393),IF(L$1=2016,IF(COMBDG_Split_Tech!L393="",0,COMBDG_Split_Tech!L393),IF(COMBDG_Split_Tech!L393=1,1,IF(COMBDG_Split_Tech!L393="",0,IFERROR((COMBDG_Split_Tech!L393*(SUMIFS('AGG Activity_16'!B:B,'AGG Activity_16'!$A:$A,$B393)+SUMIFS('AGG Activity_EX'!B:B,'AGG Activity_EX'!$A:$A,$B393))-SUMIFS(Activity_EX!B:B,Activity_EX!$A:$A,$A393))/(SUMIFS('AGG Activity_16'!B:B,'AGG Activity_16'!$A:$A,$B393)),1)))))</f>
        <v>1.9957616359181262E-2</v>
      </c>
      <c r="M393" s="7">
        <f>IF(AND(M$1=2017,OR(G393="WH",G393="SH")),IF(COMBDG_Split_Tech!M393="",0,COMBDG_Split_Tech!M393),IF(M$1=2016,IF(COMBDG_Split_Tech!M393="",0,COMBDG_Split_Tech!M393),IF(COMBDG_Split_Tech!M393=1,1,IF(COMBDG_Split_Tech!M393="",0,IFERROR((COMBDG_Split_Tech!M393*(SUMIFS('AGG Activity_16'!C:C,'AGG Activity_16'!$A:$A,$B393)+SUMIFS('AGG Activity_EX'!C:C,'AGG Activity_EX'!$A:$A,$B393))-SUMIFS(Activity_EX!C:C,Activity_EX!$A:$A,$A393))/(SUMIFS('AGG Activity_16'!C:C,'AGG Activity_16'!$A:$A,$B393)),1)))))</f>
        <v>2.0972509036576804E-2</v>
      </c>
      <c r="N393" s="7">
        <f>IF(AND(N$1=2017,OR(H393="WH",H393="SH")),IF(COMBDG_Split_Tech!N393="",0,COMBDG_Split_Tech!N393),IF(N$1=2016,IF(COMBDG_Split_Tech!N393="",0,COMBDG_Split_Tech!N393),IF(COMBDG_Split_Tech!N393=1,1,IF(COMBDG_Split_Tech!N393="",0,IFERROR((COMBDG_Split_Tech!N393*(SUMIFS('AGG Activity_16'!D:D,'AGG Activity_16'!$A:$A,$B393)+SUMIFS('AGG Activity_EX'!D:D,'AGG Activity_EX'!$A:$A,$B393))-SUMIFS(Activity_EX!D:D,Activity_EX!$A:$A,$A393))/(SUMIFS('AGG Activity_16'!D:D,'AGG Activity_16'!$A:$A,$B393)),1)))))</f>
        <v>2.0442454344983107E-2</v>
      </c>
      <c r="O393" s="7">
        <f>IF(AND(O$1=2017,OR(I393="WH",I393="SH")),IF(COMBDG_Split_Tech!O393="",0,COMBDG_Split_Tech!O393),IF(O$1=2016,IF(COMBDG_Split_Tech!O393="",0,COMBDG_Split_Tech!O393),IF(COMBDG_Split_Tech!O393=1,1,IF(COMBDG_Split_Tech!O393="",0,IFERROR((COMBDG_Split_Tech!O393*(SUMIFS('AGG Activity_16'!E:E,'AGG Activity_16'!$A:$A,$B393)+SUMIFS('AGG Activity_EX'!E:E,'AGG Activity_EX'!$A:$A,$B393))-SUMIFS(Activity_EX!E:E,Activity_EX!$A:$A,$A393))/(SUMIFS('AGG Activity_16'!E:E,'AGG Activity_16'!$A:$A,$B393)),1)))))</f>
        <v>2.0473252840102166E-2</v>
      </c>
      <c r="P393" s="7">
        <f>IF(AND(P$1=2017,OR(J393="WH",J393="SH")),IF(COMBDG_Split_Tech!P393="",0,COMBDG_Split_Tech!P393),IF(P$1=2016,IF(COMBDG_Split_Tech!P393="",0,COMBDG_Split_Tech!P393),IF(COMBDG_Split_Tech!P393=1,1,IF(COMBDG_Split_Tech!P393="",0,IFERROR((COMBDG_Split_Tech!P393*(SUMIFS('AGG Activity_16'!F:F,'AGG Activity_16'!$A:$A,$B393)+SUMIFS('AGG Activity_EX'!F:F,'AGG Activity_EX'!$A:$A,$B393))-SUMIFS(Activity_EX!F:F,Activity_EX!$A:$A,$A393))/(SUMIFS('AGG Activity_16'!F:F,'AGG Activity_16'!$A:$A,$B393)),1)))))</f>
        <v>1.9967583922872942E-2</v>
      </c>
      <c r="Q393" s="7">
        <f>IF(AND(Q$1=2017,OR(K393="WH",K393="SH")),IF(COMBDG_Split_Tech!Q393="",0,COMBDG_Split_Tech!Q393),IF(Q$1=2016,IF(COMBDG_Split_Tech!Q393="",0,COMBDG_Split_Tech!Q393),IF(COMBDG_Split_Tech!Q393=1,1,IF(COMBDG_Split_Tech!Q393="",0,IFERROR((COMBDG_Split_Tech!Q393*(SUMIFS('AGG Activity_16'!G:G,'AGG Activity_16'!$A:$A,$B393)+SUMIFS('AGG Activity_EX'!G:G,'AGG Activity_EX'!$A:$A,$B393))-SUMIFS(Activity_EX!G:G,Activity_EX!$A:$A,$A393))/(SUMIFS('AGG Activity_16'!G:G,'AGG Activity_16'!$A:$A,$B393)),1)))))</f>
        <v>1.9967657533558648E-2</v>
      </c>
      <c r="R393" s="7">
        <f>IF(AND(R$1=2017,OR(L393="WH",L393="SH")),IF(COMBDG_Split_Tech!R393="",0,COMBDG_Split_Tech!R393),IF(R$1=2016,IF(COMBDG_Split_Tech!R393="",0,COMBDG_Split_Tech!R393),IF(COMBDG_Split_Tech!R393=1,1,IF(COMBDG_Split_Tech!R393="",0,IFERROR((COMBDG_Split_Tech!R393*(SUMIFS('AGG Activity_16'!H:H,'AGG Activity_16'!$A:$A,$B393)+SUMIFS('AGG Activity_EX'!H:H,'AGG Activity_EX'!$A:$A,$B393))-SUMIFS(Activity_EX!H:H,Activity_EX!$A:$A,$A393))/(SUMIFS('AGG Activity_16'!H:H,'AGG Activity_16'!$A:$A,$B393)),1)))))</f>
        <v>1.9958479039304349E-2</v>
      </c>
      <c r="S393" s="7">
        <f>IF(AND(S$1=2017,OR(M393="WH",M393="SH")),IF(COMBDG_Split_Tech!S393="",0,COMBDG_Split_Tech!S393),IF(S$1=2016,IF(COMBDG_Split_Tech!S393="",0,COMBDG_Split_Tech!S393),IF(COMBDG_Split_Tech!S393=1,1,IF(COMBDG_Split_Tech!S393="",0,IFERROR((COMBDG_Split_Tech!S393*(SUMIFS('AGG Activity_16'!I:I,'AGG Activity_16'!$A:$A,$B393)+SUMIFS('AGG Activity_EX'!I:I,'AGG Activity_EX'!$A:$A,$B393))-SUMIFS(Activity_EX!I:I,Activity_EX!$A:$A,$A393))/(SUMIFS('AGG Activity_16'!I:I,'AGG Activity_16'!$A:$A,$B393)),1)))))</f>
        <v>0</v>
      </c>
      <c r="T393" s="7">
        <f>IF(AND(T$1=2017,OR(N393="WH",N393="SH")),IF(COMBDG_Split_Tech!T393="",0,COMBDG_Split_Tech!T393),IF(T$1=2016,IF(COMBDG_Split_Tech!T393="",0,COMBDG_Split_Tech!T393),IF(COMBDG_Split_Tech!T393=1,1,IF(COMBDG_Split_Tech!T393="",0,IFERROR((COMBDG_Split_Tech!T393*(SUMIFS('AGG Activity_16'!J:J,'AGG Activity_16'!$A:$A,$B393)+SUMIFS('AGG Activity_EX'!J:J,'AGG Activity_EX'!$A:$A,$B393))-SUMIFS(Activity_EX!J:J,Activity_EX!$A:$A,$A393))/(SUMIFS('AGG Activity_16'!J:J,'AGG Activity_16'!$A:$A,$B393)),1)))))</f>
        <v>0</v>
      </c>
      <c r="U393" s="7">
        <f>IF(AND(U$1=2017,OR(O393="WH",O393="SH")),IF(COMBDG_Split_Tech!U393="",0,COMBDG_Split_Tech!U393),IF(U$1=2016,IF(COMBDG_Split_Tech!U393="",0,COMBDG_Split_Tech!U393),IF(COMBDG_Split_Tech!U393=1,1,IF(COMBDG_Split_Tech!U393="",0,IFERROR((COMBDG_Split_Tech!U393*(SUMIFS('AGG Activity_16'!K:K,'AGG Activity_16'!$A:$A,$B393)+SUMIFS('AGG Activity_EX'!K:K,'AGG Activity_EX'!$A:$A,$B393))-SUMIFS(Activity_EX!K:K,Activity_EX!$A:$A,$A393))/(SUMIFS('AGG Activity_16'!K:K,'AGG Activity_16'!$A:$A,$B393)),1)))))</f>
        <v>0</v>
      </c>
    </row>
    <row r="394" spans="1:21" x14ac:dyDescent="0.25">
      <c r="A394" t="str">
        <f>COMBDG_Split_Tech!A394</f>
        <v>COMBDGOTSOldAE______STDPRO</v>
      </c>
      <c r="B394" t="str">
        <f>COMBDG_Split_Tech!B394</f>
        <v>COMBDGOTSOldAE</v>
      </c>
      <c r="C394" t="str">
        <f>COMBDG_Split_Tech!C394</f>
        <v>COM</v>
      </c>
      <c r="D394" t="str">
        <f>COMBDG_Split_Tech!D394</f>
        <v>BDG</v>
      </c>
      <c r="E394" t="str">
        <f>COMBDG_Split_Tech!E394</f>
        <v>OTS</v>
      </c>
      <c r="F394" t="str">
        <f>COMBDG_Split_Tech!F394</f>
        <v>Old</v>
      </c>
      <c r="G394" t="str">
        <f>COMBDG_Split_Tech!G394</f>
        <v>AE</v>
      </c>
      <c r="H394" t="str">
        <f>COMBDG_Split_Tech!H394</f>
        <v>___</v>
      </c>
      <c r="I394" t="str">
        <f>COMBDG_Split_Tech!I394</f>
        <v>___</v>
      </c>
      <c r="J394" t="str">
        <f>COMBDG_Split_Tech!J394</f>
        <v>STD</v>
      </c>
      <c r="K394" t="str">
        <f>COMBDG_Split_Tech!K394</f>
        <v>PRO</v>
      </c>
      <c r="L394" s="7">
        <f>IF(AND(L$1=2017,OR(F394="WH",F394="SH")),IF(COMBDG_Split_Tech!L394="",0,COMBDG_Split_Tech!L394),IF(L$1=2016,IF(COMBDG_Split_Tech!L394="",0,COMBDG_Split_Tech!L394),IF(COMBDG_Split_Tech!L394=1,1,IF(COMBDG_Split_Tech!L394="",0,IFERROR((COMBDG_Split_Tech!L394*(SUMIFS('AGG Activity_16'!B:B,'AGG Activity_16'!$A:$A,$B394)+SUMIFS('AGG Activity_EX'!B:B,'AGG Activity_EX'!$A:$A,$B394))-SUMIFS(Activity_EX!B:B,Activity_EX!$A:$A,$A394))/(SUMIFS('AGG Activity_16'!B:B,'AGG Activity_16'!$A:$A,$B394)),1)))))</f>
        <v>1.4867707348591665E-2</v>
      </c>
      <c r="M394" s="7">
        <f>IF(AND(M$1=2017,OR(G394="WH",G394="SH")),IF(COMBDG_Split_Tech!M394="",0,COMBDG_Split_Tech!M394),IF(M$1=2016,IF(COMBDG_Split_Tech!M394="",0,COMBDG_Split_Tech!M394),IF(COMBDG_Split_Tech!M394=1,1,IF(COMBDG_Split_Tech!M394="",0,IFERROR((COMBDG_Split_Tech!M394*(SUMIFS('AGG Activity_16'!C:C,'AGG Activity_16'!$A:$A,$B394)+SUMIFS('AGG Activity_EX'!C:C,'AGG Activity_EX'!$A:$A,$B394))-SUMIFS(Activity_EX!C:C,Activity_EX!$A:$A,$A394))/(SUMIFS('AGG Activity_16'!C:C,'AGG Activity_16'!$A:$A,$B394)),1)))))</f>
        <v>1.5864613290490371E-2</v>
      </c>
      <c r="N394" s="7">
        <f>IF(AND(N$1=2017,OR(H394="WH",H394="SH")),IF(COMBDG_Split_Tech!N394="",0,COMBDG_Split_Tech!N394),IF(N$1=2016,IF(COMBDG_Split_Tech!N394="",0,COMBDG_Split_Tech!N394),IF(COMBDG_Split_Tech!N394=1,1,IF(COMBDG_Split_Tech!N394="",0,IFERROR((COMBDG_Split_Tech!N394*(SUMIFS('AGG Activity_16'!D:D,'AGG Activity_16'!$A:$A,$B394)+SUMIFS('AGG Activity_EX'!D:D,'AGG Activity_EX'!$A:$A,$B394))-SUMIFS(Activity_EX!D:D,Activity_EX!$A:$A,$A394))/(SUMIFS('AGG Activity_16'!D:D,'AGG Activity_16'!$A:$A,$B394)),1)))))</f>
        <v>1.5358734751983762E-2</v>
      </c>
      <c r="O394" s="7">
        <f>IF(AND(O$1=2017,OR(I394="WH",I394="SH")),IF(COMBDG_Split_Tech!O394="",0,COMBDG_Split_Tech!O394),IF(O$1=2016,IF(COMBDG_Split_Tech!O394="",0,COMBDG_Split_Tech!O394),IF(COMBDG_Split_Tech!O394=1,1,IF(COMBDG_Split_Tech!O394="",0,IFERROR((COMBDG_Split_Tech!O394*(SUMIFS('AGG Activity_16'!E:E,'AGG Activity_16'!$A:$A,$B394)+SUMIFS('AGG Activity_EX'!E:E,'AGG Activity_EX'!$A:$A,$B394))-SUMIFS(Activity_EX!E:E,Activity_EX!$A:$A,$A394))/(SUMIFS('AGG Activity_16'!E:E,'AGG Activity_16'!$A:$A,$B394)),1)))))</f>
        <v>1.5357203254278541E-2</v>
      </c>
      <c r="P394" s="7">
        <f>IF(AND(P$1=2017,OR(J394="WH",J394="SH")),IF(COMBDG_Split_Tech!P394="",0,COMBDG_Split_Tech!P394),IF(P$1=2016,IF(COMBDG_Split_Tech!P394="",0,COMBDG_Split_Tech!P394),IF(COMBDG_Split_Tech!P394=1,1,IF(COMBDG_Split_Tech!P394="",0,IFERROR((COMBDG_Split_Tech!P394*(SUMIFS('AGG Activity_16'!F:F,'AGG Activity_16'!$A:$A,$B394)+SUMIFS('AGG Activity_EX'!F:F,'AGG Activity_EX'!$A:$A,$B394))-SUMIFS(Activity_EX!F:F,Activity_EX!$A:$A,$A394))/(SUMIFS('AGG Activity_16'!F:F,'AGG Activity_16'!$A:$A,$B394)),1)))))</f>
        <v>1.4877822117176811E-2</v>
      </c>
      <c r="Q394" s="7">
        <f>IF(AND(Q$1=2017,OR(K394="WH",K394="SH")),IF(COMBDG_Split_Tech!Q394="",0,COMBDG_Split_Tech!Q394),IF(Q$1=2016,IF(COMBDG_Split_Tech!Q394="",0,COMBDG_Split_Tech!Q394),IF(COMBDG_Split_Tech!Q394=1,1,IF(COMBDG_Split_Tech!Q394="",0,IFERROR((COMBDG_Split_Tech!Q394*(SUMIFS('AGG Activity_16'!G:G,'AGG Activity_16'!$A:$A,$B394)+SUMIFS('AGG Activity_EX'!G:G,'AGG Activity_EX'!$A:$A,$B394))-SUMIFS(Activity_EX!G:G,Activity_EX!$A:$A,$A394))/(SUMIFS('AGG Activity_16'!G:G,'AGG Activity_16'!$A:$A,$B394)),1)))))</f>
        <v>1.4877894158084487E-2</v>
      </c>
      <c r="R394" s="7">
        <f>IF(AND(R$1=2017,OR(L394="WH",L394="SH")),IF(COMBDG_Split_Tech!R394="",0,COMBDG_Split_Tech!R394),IF(R$1=2016,IF(COMBDG_Split_Tech!R394="",0,COMBDG_Split_Tech!R394),IF(COMBDG_Split_Tech!R394=1,1,IF(COMBDG_Split_Tech!R394="",0,IFERROR((COMBDG_Split_Tech!R394*(SUMIFS('AGG Activity_16'!H:H,'AGG Activity_16'!$A:$A,$B394)+SUMIFS('AGG Activity_EX'!H:H,'AGG Activity_EX'!$A:$A,$B394))-SUMIFS(Activity_EX!H:H,Activity_EX!$A:$A,$A394))/(SUMIFS('AGG Activity_16'!H:H,'AGG Activity_16'!$A:$A,$B394)),1)))))</f>
        <v>1.4868568569625944E-2</v>
      </c>
      <c r="S394" s="7">
        <f>IF(AND(S$1=2017,OR(M394="WH",M394="SH")),IF(COMBDG_Split_Tech!S394="",0,COMBDG_Split_Tech!S394),IF(S$1=2016,IF(COMBDG_Split_Tech!S394="",0,COMBDG_Split_Tech!S394),IF(COMBDG_Split_Tech!S394=1,1,IF(COMBDG_Split_Tech!S394="",0,IFERROR((COMBDG_Split_Tech!S394*(SUMIFS('AGG Activity_16'!I:I,'AGG Activity_16'!$A:$A,$B394)+SUMIFS('AGG Activity_EX'!I:I,'AGG Activity_EX'!$A:$A,$B394))-SUMIFS(Activity_EX!I:I,Activity_EX!$A:$A,$A394))/(SUMIFS('AGG Activity_16'!I:I,'AGG Activity_16'!$A:$A,$B394)),1)))))</f>
        <v>0</v>
      </c>
      <c r="T394" s="7">
        <f>IF(AND(T$1=2017,OR(N394="WH",N394="SH")),IF(COMBDG_Split_Tech!T394="",0,COMBDG_Split_Tech!T394),IF(T$1=2016,IF(COMBDG_Split_Tech!T394="",0,COMBDG_Split_Tech!T394),IF(COMBDG_Split_Tech!T394=1,1,IF(COMBDG_Split_Tech!T394="",0,IFERROR((COMBDG_Split_Tech!T394*(SUMIFS('AGG Activity_16'!J:J,'AGG Activity_16'!$A:$A,$B394)+SUMIFS('AGG Activity_EX'!J:J,'AGG Activity_EX'!$A:$A,$B394))-SUMIFS(Activity_EX!J:J,Activity_EX!$A:$A,$A394))/(SUMIFS('AGG Activity_16'!J:J,'AGG Activity_16'!$A:$A,$B394)),1)))))</f>
        <v>0</v>
      </c>
      <c r="U394" s="7">
        <f>IF(AND(U$1=2017,OR(O394="WH",O394="SH")),IF(COMBDG_Split_Tech!U394="",0,COMBDG_Split_Tech!U394),IF(U$1=2016,IF(COMBDG_Split_Tech!U394="",0,COMBDG_Split_Tech!U394),IF(COMBDG_Split_Tech!U394=1,1,IF(COMBDG_Split_Tech!U394="",0,IFERROR((COMBDG_Split_Tech!U394*(SUMIFS('AGG Activity_16'!K:K,'AGG Activity_16'!$A:$A,$B394)+SUMIFS('AGG Activity_EX'!K:K,'AGG Activity_EX'!$A:$A,$B394))-SUMIFS(Activity_EX!K:K,Activity_EX!$A:$A,$A394))/(SUMIFS('AGG Activity_16'!K:K,'AGG Activity_16'!$A:$A,$B394)),1)))))</f>
        <v>0</v>
      </c>
    </row>
    <row r="395" spans="1:21" x14ac:dyDescent="0.25">
      <c r="A395" t="str">
        <f>COMBDG_Split_Tech!A395</f>
        <v>COMBDGOTSOldAM______STDELC</v>
      </c>
      <c r="B395" t="str">
        <f>COMBDG_Split_Tech!B395</f>
        <v>COMBDGOTSOldAM</v>
      </c>
      <c r="C395" t="str">
        <f>COMBDG_Split_Tech!C395</f>
        <v>COM</v>
      </c>
      <c r="D395" t="str">
        <f>COMBDG_Split_Tech!D395</f>
        <v>BDG</v>
      </c>
      <c r="E395" t="str">
        <f>COMBDG_Split_Tech!E395</f>
        <v>OTS</v>
      </c>
      <c r="F395" t="str">
        <f>COMBDG_Split_Tech!F395</f>
        <v>Old</v>
      </c>
      <c r="G395" t="str">
        <f>COMBDG_Split_Tech!G395</f>
        <v>AM</v>
      </c>
      <c r="H395" t="str">
        <f>COMBDG_Split_Tech!H395</f>
        <v>___</v>
      </c>
      <c r="I395" t="str">
        <f>COMBDG_Split_Tech!I395</f>
        <v>___</v>
      </c>
      <c r="J395" t="str">
        <f>COMBDG_Split_Tech!J395</f>
        <v>STD</v>
      </c>
      <c r="K395" t="str">
        <f>COMBDG_Split_Tech!K395</f>
        <v>ELC</v>
      </c>
      <c r="L395" s="7">
        <f>IF(AND(L$1=2017,OR(F395="WH",F395="SH")),IF(COMBDG_Split_Tech!L395="",0,COMBDG_Split_Tech!L395),IF(L$1=2016,IF(COMBDG_Split_Tech!L395="",0,COMBDG_Split_Tech!L395),IF(COMBDG_Split_Tech!L395=1,1,IF(COMBDG_Split_Tech!L395="",0,IFERROR((COMBDG_Split_Tech!L395*(SUMIFS('AGG Activity_16'!B:B,'AGG Activity_16'!$A:$A,$B395)+SUMIFS('AGG Activity_EX'!B:B,'AGG Activity_EX'!$A:$A,$B395))-SUMIFS(Activity_EX!B:B,Activity_EX!$A:$A,$A395))/(SUMIFS('AGG Activity_16'!B:B,'AGG Activity_16'!$A:$A,$B395)),1)))))</f>
        <v>1</v>
      </c>
      <c r="M395" s="7">
        <f>IF(AND(M$1=2017,OR(G395="WH",G395="SH")),IF(COMBDG_Split_Tech!M395="",0,COMBDG_Split_Tech!M395),IF(M$1=2016,IF(COMBDG_Split_Tech!M395="",0,COMBDG_Split_Tech!M395),IF(COMBDG_Split_Tech!M395=1,1,IF(COMBDG_Split_Tech!M395="",0,IFERROR((COMBDG_Split_Tech!M395*(SUMIFS('AGG Activity_16'!C:C,'AGG Activity_16'!$A:$A,$B395)+SUMIFS('AGG Activity_EX'!C:C,'AGG Activity_EX'!$A:$A,$B395))-SUMIFS(Activity_EX!C:C,Activity_EX!$A:$A,$A395))/(SUMIFS('AGG Activity_16'!C:C,'AGG Activity_16'!$A:$A,$B395)),1)))))</f>
        <v>1</v>
      </c>
      <c r="N395" s="7">
        <f>IF(AND(N$1=2017,OR(H395="WH",H395="SH")),IF(COMBDG_Split_Tech!N395="",0,COMBDG_Split_Tech!N395),IF(N$1=2016,IF(COMBDG_Split_Tech!N395="",0,COMBDG_Split_Tech!N395),IF(COMBDG_Split_Tech!N395=1,1,IF(COMBDG_Split_Tech!N395="",0,IFERROR((COMBDG_Split_Tech!N395*(SUMIFS('AGG Activity_16'!D:D,'AGG Activity_16'!$A:$A,$B395)+SUMIFS('AGG Activity_EX'!D:D,'AGG Activity_EX'!$A:$A,$B395))-SUMIFS(Activity_EX!D:D,Activity_EX!$A:$A,$A395))/(SUMIFS('AGG Activity_16'!D:D,'AGG Activity_16'!$A:$A,$B395)),1)))))</f>
        <v>1</v>
      </c>
      <c r="O395" s="7">
        <f>IF(AND(O$1=2017,OR(I395="WH",I395="SH")),IF(COMBDG_Split_Tech!O395="",0,COMBDG_Split_Tech!O395),IF(O$1=2016,IF(COMBDG_Split_Tech!O395="",0,COMBDG_Split_Tech!O395),IF(COMBDG_Split_Tech!O395=1,1,IF(COMBDG_Split_Tech!O395="",0,IFERROR((COMBDG_Split_Tech!O395*(SUMIFS('AGG Activity_16'!E:E,'AGG Activity_16'!$A:$A,$B395)+SUMIFS('AGG Activity_EX'!E:E,'AGG Activity_EX'!$A:$A,$B395))-SUMIFS(Activity_EX!E:E,Activity_EX!$A:$A,$A395))/(SUMIFS('AGG Activity_16'!E:E,'AGG Activity_16'!$A:$A,$B395)),1)))))</f>
        <v>1</v>
      </c>
      <c r="P395" s="7">
        <f>IF(AND(P$1=2017,OR(J395="WH",J395="SH")),IF(COMBDG_Split_Tech!P395="",0,COMBDG_Split_Tech!P395),IF(P$1=2016,IF(COMBDG_Split_Tech!P395="",0,COMBDG_Split_Tech!P395),IF(COMBDG_Split_Tech!P395=1,1,IF(COMBDG_Split_Tech!P395="",0,IFERROR((COMBDG_Split_Tech!P395*(SUMIFS('AGG Activity_16'!F:F,'AGG Activity_16'!$A:$A,$B395)+SUMIFS('AGG Activity_EX'!F:F,'AGG Activity_EX'!$A:$A,$B395))-SUMIFS(Activity_EX!F:F,Activity_EX!$A:$A,$A395))/(SUMIFS('AGG Activity_16'!F:F,'AGG Activity_16'!$A:$A,$B395)),1)))))</f>
        <v>1</v>
      </c>
      <c r="Q395" s="7">
        <f>IF(AND(Q$1=2017,OR(K395="WH",K395="SH")),IF(COMBDG_Split_Tech!Q395="",0,COMBDG_Split_Tech!Q395),IF(Q$1=2016,IF(COMBDG_Split_Tech!Q395="",0,COMBDG_Split_Tech!Q395),IF(COMBDG_Split_Tech!Q395=1,1,IF(COMBDG_Split_Tech!Q395="",0,IFERROR((COMBDG_Split_Tech!Q395*(SUMIFS('AGG Activity_16'!G:G,'AGG Activity_16'!$A:$A,$B395)+SUMIFS('AGG Activity_EX'!G:G,'AGG Activity_EX'!$A:$A,$B395))-SUMIFS(Activity_EX!G:G,Activity_EX!$A:$A,$A395))/(SUMIFS('AGG Activity_16'!G:G,'AGG Activity_16'!$A:$A,$B395)),1)))))</f>
        <v>1</v>
      </c>
      <c r="R395" s="7">
        <f>IF(AND(R$1=2017,OR(L395="WH",L395="SH")),IF(COMBDG_Split_Tech!R395="",0,COMBDG_Split_Tech!R395),IF(R$1=2016,IF(COMBDG_Split_Tech!R395="",0,COMBDG_Split_Tech!R395),IF(COMBDG_Split_Tech!R395=1,1,IF(COMBDG_Split_Tech!R395="",0,IFERROR((COMBDG_Split_Tech!R395*(SUMIFS('AGG Activity_16'!H:H,'AGG Activity_16'!$A:$A,$B395)+SUMIFS('AGG Activity_EX'!H:H,'AGG Activity_EX'!$A:$A,$B395))-SUMIFS(Activity_EX!H:H,Activity_EX!$A:$A,$A395))/(SUMIFS('AGG Activity_16'!H:H,'AGG Activity_16'!$A:$A,$B395)),1)))))</f>
        <v>1</v>
      </c>
      <c r="S395" s="7">
        <f>IF(AND(S$1=2017,OR(M395="WH",M395="SH")),IF(COMBDG_Split_Tech!S395="",0,COMBDG_Split_Tech!S395),IF(S$1=2016,IF(COMBDG_Split_Tech!S395="",0,COMBDG_Split_Tech!S395),IF(COMBDG_Split_Tech!S395=1,1,IF(COMBDG_Split_Tech!S395="",0,IFERROR((COMBDG_Split_Tech!S395*(SUMIFS('AGG Activity_16'!I:I,'AGG Activity_16'!$A:$A,$B395)+SUMIFS('AGG Activity_EX'!I:I,'AGG Activity_EX'!$A:$A,$B395))-SUMIFS(Activity_EX!I:I,Activity_EX!$A:$A,$A395))/(SUMIFS('AGG Activity_16'!I:I,'AGG Activity_16'!$A:$A,$B395)),1)))))</f>
        <v>0</v>
      </c>
      <c r="T395" s="7">
        <f>IF(AND(T$1=2017,OR(N395="WH",N395="SH")),IF(COMBDG_Split_Tech!T395="",0,COMBDG_Split_Tech!T395),IF(T$1=2016,IF(COMBDG_Split_Tech!T395="",0,COMBDG_Split_Tech!T395),IF(COMBDG_Split_Tech!T395=1,1,IF(COMBDG_Split_Tech!T395="",0,IFERROR((COMBDG_Split_Tech!T395*(SUMIFS('AGG Activity_16'!J:J,'AGG Activity_16'!$A:$A,$B395)+SUMIFS('AGG Activity_EX'!J:J,'AGG Activity_EX'!$A:$A,$B395))-SUMIFS(Activity_EX!J:J,Activity_EX!$A:$A,$A395))/(SUMIFS('AGG Activity_16'!J:J,'AGG Activity_16'!$A:$A,$B395)),1)))))</f>
        <v>0</v>
      </c>
      <c r="U395" s="7">
        <f>IF(AND(U$1=2017,OR(O395="WH",O395="SH")),IF(COMBDG_Split_Tech!U395="",0,COMBDG_Split_Tech!U395),IF(U$1=2016,IF(COMBDG_Split_Tech!U395="",0,COMBDG_Split_Tech!U395),IF(COMBDG_Split_Tech!U395=1,1,IF(COMBDG_Split_Tech!U395="",0,IFERROR((COMBDG_Split_Tech!U395*(SUMIFS('AGG Activity_16'!K:K,'AGG Activity_16'!$A:$A,$B395)+SUMIFS('AGG Activity_EX'!K:K,'AGG Activity_EX'!$A:$A,$B395))-SUMIFS(Activity_EX!K:K,Activity_EX!$A:$A,$A395))/(SUMIFS('AGG Activity_16'!K:K,'AGG Activity_16'!$A:$A,$B395)),1)))))</f>
        <v>0</v>
      </c>
    </row>
    <row r="396" spans="1:21" x14ac:dyDescent="0.25">
      <c r="A396" t="str">
        <f>COMBDG_Split_Tech!A396</f>
        <v>COMBDGOTSOldLIFLC___STDELC</v>
      </c>
      <c r="B396" t="str">
        <f>COMBDG_Split_Tech!B396</f>
        <v>COMBDGOTSOldLI</v>
      </c>
      <c r="C396" t="str">
        <f>COMBDG_Split_Tech!C396</f>
        <v>COM</v>
      </c>
      <c r="D396" t="str">
        <f>COMBDG_Split_Tech!D396</f>
        <v>BDG</v>
      </c>
      <c r="E396" t="str">
        <f>COMBDG_Split_Tech!E396</f>
        <v>OTS</v>
      </c>
      <c r="F396" t="str">
        <f>COMBDG_Split_Tech!F396</f>
        <v>Old</v>
      </c>
      <c r="G396" t="str">
        <f>COMBDG_Split_Tech!G396</f>
        <v>LI</v>
      </c>
      <c r="H396" t="str">
        <f>COMBDG_Split_Tech!H396</f>
        <v>FLC</v>
      </c>
      <c r="I396" t="str">
        <f>COMBDG_Split_Tech!I396</f>
        <v>___</v>
      </c>
      <c r="J396" t="str">
        <f>COMBDG_Split_Tech!J396</f>
        <v>STD</v>
      </c>
      <c r="K396" t="str">
        <f>COMBDG_Split_Tech!K396</f>
        <v>ELC</v>
      </c>
      <c r="L396" s="7">
        <f>IF(AND(L$1=2017,OR(F396="WH",F396="SH")),IF(COMBDG_Split_Tech!L396="",0,COMBDG_Split_Tech!L396),IF(L$1=2016,IF(COMBDG_Split_Tech!L396="",0,COMBDG_Split_Tech!L396),IF(COMBDG_Split_Tech!L396=1,1,IF(COMBDG_Split_Tech!L396="",0,IFERROR((COMBDG_Split_Tech!L396*(SUMIFS('AGG Activity_16'!B:B,'AGG Activity_16'!$A:$A,$B396)+SUMIFS('AGG Activity_EX'!B:B,'AGG Activity_EX'!$A:$A,$B396))-SUMIFS(Activity_EX!B:B,Activity_EX!$A:$A,$A396))/(SUMIFS('AGG Activity_16'!B:B,'AGG Activity_16'!$A:$A,$B396)),1)))))</f>
        <v>5.7404593478355748E-2</v>
      </c>
      <c r="M396" s="7">
        <f>IF(AND(M$1=2017,OR(G396="WH",G396="SH")),IF(COMBDG_Split_Tech!M396="",0,COMBDG_Split_Tech!M396),IF(M$1=2016,IF(COMBDG_Split_Tech!M396="",0,COMBDG_Split_Tech!M396),IF(COMBDG_Split_Tech!M396=1,1,IF(COMBDG_Split_Tech!M396="",0,IFERROR((COMBDG_Split_Tech!M396*(SUMIFS('AGG Activity_16'!C:C,'AGG Activity_16'!$A:$A,$B396)+SUMIFS('AGG Activity_EX'!C:C,'AGG Activity_EX'!$A:$A,$B396))-SUMIFS(Activity_EX!C:C,Activity_EX!$A:$A,$A396))/(SUMIFS('AGG Activity_16'!C:C,'AGG Activity_16'!$A:$A,$B396)),1)))))</f>
        <v>8.8234606442353638E-4</v>
      </c>
      <c r="N396" s="7">
        <f>IF(AND(N$1=2017,OR(H396="WH",H396="SH")),IF(COMBDG_Split_Tech!N396="",0,COMBDG_Split_Tech!N396),IF(N$1=2016,IF(COMBDG_Split_Tech!N396="",0,COMBDG_Split_Tech!N396),IF(COMBDG_Split_Tech!N396=1,1,IF(COMBDG_Split_Tech!N396="",0,IFERROR((COMBDG_Split_Tech!N396*(SUMIFS('AGG Activity_16'!D:D,'AGG Activity_16'!$A:$A,$B396)+SUMIFS('AGG Activity_EX'!D:D,'AGG Activity_EX'!$A:$A,$B396))-SUMIFS(Activity_EX!D:D,Activity_EX!$A:$A,$A396))/(SUMIFS('AGG Activity_16'!D:D,'AGG Activity_16'!$A:$A,$B396)),1)))))</f>
        <v>1.3876519212950595E-3</v>
      </c>
      <c r="O396" s="7">
        <f>IF(AND(O$1=2017,OR(I396="WH",I396="SH")),IF(COMBDG_Split_Tech!O396="",0,COMBDG_Split_Tech!O396),IF(O$1=2016,IF(COMBDG_Split_Tech!O396="",0,COMBDG_Split_Tech!O396),IF(COMBDG_Split_Tech!O396=1,1,IF(COMBDG_Split_Tech!O396="",0,IFERROR((COMBDG_Split_Tech!O396*(SUMIFS('AGG Activity_16'!E:E,'AGG Activity_16'!$A:$A,$B396)+SUMIFS('AGG Activity_EX'!E:E,'AGG Activity_EX'!$A:$A,$B396))-SUMIFS(Activity_EX!E:E,Activity_EX!$A:$A,$A396))/(SUMIFS('AGG Activity_16'!E:E,'AGG Activity_16'!$A:$A,$B396)),1)))))</f>
        <v>7.2299512249642886E-2</v>
      </c>
      <c r="P396" s="7">
        <f>IF(AND(P$1=2017,OR(J396="WH",J396="SH")),IF(COMBDG_Split_Tech!P396="",0,COMBDG_Split_Tech!P396),IF(P$1=2016,IF(COMBDG_Split_Tech!P396="",0,COMBDG_Split_Tech!P396),IF(COMBDG_Split_Tech!P396=1,1,IF(COMBDG_Split_Tech!P396="",0,IFERROR((COMBDG_Split_Tech!P396*(SUMIFS('AGG Activity_16'!F:F,'AGG Activity_16'!$A:$A,$B396)+SUMIFS('AGG Activity_EX'!F:F,'AGG Activity_EX'!$A:$A,$B396))-SUMIFS(Activity_EX!F:F,Activity_EX!$A:$A,$A396))/(SUMIFS('AGG Activity_16'!F:F,'AGG Activity_16'!$A:$A,$B396)),1)))))</f>
        <v>7.2023005474215293E-2</v>
      </c>
      <c r="Q396" s="7">
        <f>IF(AND(Q$1=2017,OR(K396="WH",K396="SH")),IF(COMBDG_Split_Tech!Q396="",0,COMBDG_Split_Tech!Q396),IF(Q$1=2016,IF(COMBDG_Split_Tech!Q396="",0,COMBDG_Split_Tech!Q396),IF(COMBDG_Split_Tech!Q396=1,1,IF(COMBDG_Split_Tech!Q396="",0,IFERROR((COMBDG_Split_Tech!Q396*(SUMIFS('AGG Activity_16'!G:G,'AGG Activity_16'!$A:$A,$B396)+SUMIFS('AGG Activity_EX'!G:G,'AGG Activity_EX'!$A:$A,$B396))-SUMIFS(Activity_EX!G:G,Activity_EX!$A:$A,$A396))/(SUMIFS('AGG Activity_16'!G:G,'AGG Activity_16'!$A:$A,$B396)),1)))))</f>
        <v>7.1849051746273526E-2</v>
      </c>
      <c r="R396" s="7">
        <f>IF(AND(R$1=2017,OR(L396="WH",L396="SH")),IF(COMBDG_Split_Tech!R396="",0,COMBDG_Split_Tech!R396),IF(R$1=2016,IF(COMBDG_Split_Tech!R396="",0,COMBDG_Split_Tech!R396),IF(COMBDG_Split_Tech!R396=1,1,IF(COMBDG_Split_Tech!R396="",0,IFERROR((COMBDG_Split_Tech!R396*(SUMIFS('AGG Activity_16'!H:H,'AGG Activity_16'!$A:$A,$B396)+SUMIFS('AGG Activity_EX'!H:H,'AGG Activity_EX'!$A:$A,$B396))-SUMIFS(Activity_EX!H:H,Activity_EX!$A:$A,$A396))/(SUMIFS('AGG Activity_16'!H:H,'AGG Activity_16'!$A:$A,$B396)),1)))))</f>
        <v>7.1740480284960106E-2</v>
      </c>
      <c r="S396" s="7">
        <f>IF(AND(S$1=2017,OR(M396="WH",M396="SH")),IF(COMBDG_Split_Tech!S396="",0,COMBDG_Split_Tech!S396),IF(S$1=2016,IF(COMBDG_Split_Tech!S396="",0,COMBDG_Split_Tech!S396),IF(COMBDG_Split_Tech!S396=1,1,IF(COMBDG_Split_Tech!S396="",0,IFERROR((COMBDG_Split_Tech!S396*(SUMIFS('AGG Activity_16'!I:I,'AGG Activity_16'!$A:$A,$B396)+SUMIFS('AGG Activity_EX'!I:I,'AGG Activity_EX'!$A:$A,$B396))-SUMIFS(Activity_EX!I:I,Activity_EX!$A:$A,$A396))/(SUMIFS('AGG Activity_16'!I:I,'AGG Activity_16'!$A:$A,$B396)),1)))))</f>
        <v>0</v>
      </c>
      <c r="T396" s="7">
        <f>IF(AND(T$1=2017,OR(N396="WH",N396="SH")),IF(COMBDG_Split_Tech!T396="",0,COMBDG_Split_Tech!T396),IF(T$1=2016,IF(COMBDG_Split_Tech!T396="",0,COMBDG_Split_Tech!T396),IF(COMBDG_Split_Tech!T396=1,1,IF(COMBDG_Split_Tech!T396="",0,IFERROR((COMBDG_Split_Tech!T396*(SUMIFS('AGG Activity_16'!J:J,'AGG Activity_16'!$A:$A,$B396)+SUMIFS('AGG Activity_EX'!J:J,'AGG Activity_EX'!$A:$A,$B396))-SUMIFS(Activity_EX!J:J,Activity_EX!$A:$A,$A396))/(SUMIFS('AGG Activity_16'!J:J,'AGG Activity_16'!$A:$A,$B396)),1)))))</f>
        <v>0</v>
      </c>
      <c r="U396" s="7">
        <f>IF(AND(U$1=2017,OR(O396="WH",O396="SH")),IF(COMBDG_Split_Tech!U396="",0,COMBDG_Split_Tech!U396),IF(U$1=2016,IF(COMBDG_Split_Tech!U396="",0,COMBDG_Split_Tech!U396),IF(COMBDG_Split_Tech!U396=1,1,IF(COMBDG_Split_Tech!U396="",0,IFERROR((COMBDG_Split_Tech!U396*(SUMIFS('AGG Activity_16'!K:K,'AGG Activity_16'!$A:$A,$B396)+SUMIFS('AGG Activity_EX'!K:K,'AGG Activity_EX'!$A:$A,$B396))-SUMIFS(Activity_EX!K:K,Activity_EX!$A:$A,$A396))/(SUMIFS('AGG Activity_16'!K:K,'AGG Activity_16'!$A:$A,$B396)),1)))))</f>
        <v>0</v>
      </c>
    </row>
    <row r="397" spans="1:21" x14ac:dyDescent="0.25">
      <c r="A397" t="str">
        <f>COMBDG_Split_Tech!A397</f>
        <v>COMBDGOTSOldLIFLU___STDELC</v>
      </c>
      <c r="B397" t="str">
        <f>COMBDG_Split_Tech!B397</f>
        <v>COMBDGOTSOldLI</v>
      </c>
      <c r="C397" t="str">
        <f>COMBDG_Split_Tech!C397</f>
        <v>COM</v>
      </c>
      <c r="D397" t="str">
        <f>COMBDG_Split_Tech!D397</f>
        <v>BDG</v>
      </c>
      <c r="E397" t="str">
        <f>COMBDG_Split_Tech!E397</f>
        <v>OTS</v>
      </c>
      <c r="F397" t="str">
        <f>COMBDG_Split_Tech!F397</f>
        <v>Old</v>
      </c>
      <c r="G397" t="str">
        <f>COMBDG_Split_Tech!G397</f>
        <v>LI</v>
      </c>
      <c r="H397" t="str">
        <f>COMBDG_Split_Tech!H397</f>
        <v>FLU</v>
      </c>
      <c r="I397" t="str">
        <f>COMBDG_Split_Tech!I397</f>
        <v>___</v>
      </c>
      <c r="J397" t="str">
        <f>COMBDG_Split_Tech!J397</f>
        <v>STD</v>
      </c>
      <c r="K397" t="str">
        <f>COMBDG_Split_Tech!K397</f>
        <v>ELC</v>
      </c>
      <c r="L397" s="7">
        <f>IF(AND(L$1=2017,OR(F397="WH",F397="SH")),IF(COMBDG_Split_Tech!L397="",0,COMBDG_Split_Tech!L397),IF(L$1=2016,IF(COMBDG_Split_Tech!L397="",0,COMBDG_Split_Tech!L397),IF(COMBDG_Split_Tech!L397=1,1,IF(COMBDG_Split_Tech!L397="",0,IFERROR((COMBDG_Split_Tech!L397*(SUMIFS('AGG Activity_16'!B:B,'AGG Activity_16'!$A:$A,$B397)+SUMIFS('AGG Activity_EX'!B:B,'AGG Activity_EX'!$A:$A,$B397))-SUMIFS(Activity_EX!B:B,Activity_EX!$A:$A,$A397))/(SUMIFS('AGG Activity_16'!B:B,'AGG Activity_16'!$A:$A,$B397)),1)))))</f>
        <v>0.41991168524080263</v>
      </c>
      <c r="M397" s="7">
        <f>IF(AND(M$1=2017,OR(G397="WH",G397="SH")),IF(COMBDG_Split_Tech!M397="",0,COMBDG_Split_Tech!M397),IF(M$1=2016,IF(COMBDG_Split_Tech!M397="",0,COMBDG_Split_Tech!M397),IF(COMBDG_Split_Tech!M397=1,1,IF(COMBDG_Split_Tech!M397="",0,IFERROR((COMBDG_Split_Tech!M397*(SUMIFS('AGG Activity_16'!C:C,'AGG Activity_16'!$A:$A,$B397)+SUMIFS('AGG Activity_EX'!C:C,'AGG Activity_EX'!$A:$A,$B397))-SUMIFS(Activity_EX!C:C,Activity_EX!$A:$A,$A397))/(SUMIFS('AGG Activity_16'!C:C,'AGG Activity_16'!$A:$A,$B397)),1)))))</f>
        <v>6.4524190195646139E-3</v>
      </c>
      <c r="N397" s="7">
        <f>IF(AND(N$1=2017,OR(H397="WH",H397="SH")),IF(COMBDG_Split_Tech!N397="",0,COMBDG_Split_Tech!N397),IF(N$1=2016,IF(COMBDG_Split_Tech!N397="",0,COMBDG_Split_Tech!N397),IF(COMBDG_Split_Tech!N397=1,1,IF(COMBDG_Split_Tech!N397="",0,IFERROR((COMBDG_Split_Tech!N397*(SUMIFS('AGG Activity_16'!D:D,'AGG Activity_16'!$A:$A,$B397)+SUMIFS('AGG Activity_EX'!D:D,'AGG Activity_EX'!$A:$A,$B397))-SUMIFS(Activity_EX!D:D,Activity_EX!$A:$A,$A397))/(SUMIFS('AGG Activity_16'!D:D,'AGG Activity_16'!$A:$A,$B397)),1)))))</f>
        <v>0.2905031898814035</v>
      </c>
      <c r="O397" s="7">
        <f>IF(AND(O$1=2017,OR(I397="WH",I397="SH")),IF(COMBDG_Split_Tech!O397="",0,COMBDG_Split_Tech!O397),IF(O$1=2016,IF(COMBDG_Split_Tech!O397="",0,COMBDG_Split_Tech!O397),IF(COMBDG_Split_Tech!O397=1,1,IF(COMBDG_Split_Tech!O397="",0,IFERROR((COMBDG_Split_Tech!O397*(SUMIFS('AGG Activity_16'!E:E,'AGG Activity_16'!$A:$A,$B397)+SUMIFS('AGG Activity_EX'!E:E,'AGG Activity_EX'!$A:$A,$B397))-SUMIFS(Activity_EX!E:E,Activity_EX!$A:$A,$A397))/(SUMIFS('AGG Activity_16'!E:E,'AGG Activity_16'!$A:$A,$B397)),1)))))</f>
        <v>0.27165454559833307</v>
      </c>
      <c r="P397" s="7">
        <f>IF(AND(P$1=2017,OR(J397="WH",J397="SH")),IF(COMBDG_Split_Tech!P397="",0,COMBDG_Split_Tech!P397),IF(P$1=2016,IF(COMBDG_Split_Tech!P397="",0,COMBDG_Split_Tech!P397),IF(COMBDG_Split_Tech!P397=1,1,IF(COMBDG_Split_Tech!P397="",0,IFERROR((COMBDG_Split_Tech!P397*(SUMIFS('AGG Activity_16'!F:F,'AGG Activity_16'!$A:$A,$B397)+SUMIFS('AGG Activity_EX'!F:F,'AGG Activity_EX'!$A:$A,$B397))-SUMIFS(Activity_EX!F:F,Activity_EX!$A:$A,$A397))/(SUMIFS('AGG Activity_16'!F:F,'AGG Activity_16'!$A:$A,$B397)),1)))))</f>
        <v>0.2733025378453558</v>
      </c>
      <c r="Q397" s="7">
        <f>IF(AND(Q$1=2017,OR(K397="WH",K397="SH")),IF(COMBDG_Split_Tech!Q397="",0,COMBDG_Split_Tech!Q397),IF(Q$1=2016,IF(COMBDG_Split_Tech!Q397="",0,COMBDG_Split_Tech!Q397),IF(COMBDG_Split_Tech!Q397=1,1,IF(COMBDG_Split_Tech!Q397="",0,IFERROR((COMBDG_Split_Tech!Q397*(SUMIFS('AGG Activity_16'!G:G,'AGG Activity_16'!$A:$A,$B397)+SUMIFS('AGG Activity_EX'!G:G,'AGG Activity_EX'!$A:$A,$B397))-SUMIFS(Activity_EX!G:G,Activity_EX!$A:$A,$A397))/(SUMIFS('AGG Activity_16'!G:G,'AGG Activity_16'!$A:$A,$B397)),1)))))</f>
        <v>0.27504712557326527</v>
      </c>
      <c r="R397" s="7">
        <f>IF(AND(R$1=2017,OR(L397="WH",L397="SH")),IF(COMBDG_Split_Tech!R397="",0,COMBDG_Split_Tech!R397),IF(R$1=2016,IF(COMBDG_Split_Tech!R397="",0,COMBDG_Split_Tech!R397),IF(COMBDG_Split_Tech!R397=1,1,IF(COMBDG_Split_Tech!R397="",0,IFERROR((COMBDG_Split_Tech!R397*(SUMIFS('AGG Activity_16'!H:H,'AGG Activity_16'!$A:$A,$B397)+SUMIFS('AGG Activity_EX'!H:H,'AGG Activity_EX'!$A:$A,$B397))-SUMIFS(Activity_EX!H:H,Activity_EX!$A:$A,$A397))/(SUMIFS('AGG Activity_16'!H:H,'AGG Activity_16'!$A:$A,$B397)),1)))))</f>
        <v>0.27613620585862231</v>
      </c>
      <c r="S397" s="7">
        <f>IF(AND(S$1=2017,OR(M397="WH",M397="SH")),IF(COMBDG_Split_Tech!S397="",0,COMBDG_Split_Tech!S397),IF(S$1=2016,IF(COMBDG_Split_Tech!S397="",0,COMBDG_Split_Tech!S397),IF(COMBDG_Split_Tech!S397=1,1,IF(COMBDG_Split_Tech!S397="",0,IFERROR((COMBDG_Split_Tech!S397*(SUMIFS('AGG Activity_16'!I:I,'AGG Activity_16'!$A:$A,$B397)+SUMIFS('AGG Activity_EX'!I:I,'AGG Activity_EX'!$A:$A,$B397))-SUMIFS(Activity_EX!I:I,Activity_EX!$A:$A,$A397))/(SUMIFS('AGG Activity_16'!I:I,'AGG Activity_16'!$A:$A,$B397)),1)))))</f>
        <v>0</v>
      </c>
      <c r="T397" s="7">
        <f>IF(AND(T$1=2017,OR(N397="WH",N397="SH")),IF(COMBDG_Split_Tech!T397="",0,COMBDG_Split_Tech!T397),IF(T$1=2016,IF(COMBDG_Split_Tech!T397="",0,COMBDG_Split_Tech!T397),IF(COMBDG_Split_Tech!T397=1,1,IF(COMBDG_Split_Tech!T397="",0,IFERROR((COMBDG_Split_Tech!T397*(SUMIFS('AGG Activity_16'!J:J,'AGG Activity_16'!$A:$A,$B397)+SUMIFS('AGG Activity_EX'!J:J,'AGG Activity_EX'!$A:$A,$B397))-SUMIFS(Activity_EX!J:J,Activity_EX!$A:$A,$A397))/(SUMIFS('AGG Activity_16'!J:J,'AGG Activity_16'!$A:$A,$B397)),1)))))</f>
        <v>0</v>
      </c>
      <c r="U397" s="7">
        <f>IF(AND(U$1=2017,OR(O397="WH",O397="SH")),IF(COMBDG_Split_Tech!U397="",0,COMBDG_Split_Tech!U397),IF(U$1=2016,IF(COMBDG_Split_Tech!U397="",0,COMBDG_Split_Tech!U397),IF(COMBDG_Split_Tech!U397=1,1,IF(COMBDG_Split_Tech!U397="",0,IFERROR((COMBDG_Split_Tech!U397*(SUMIFS('AGG Activity_16'!K:K,'AGG Activity_16'!$A:$A,$B397)+SUMIFS('AGG Activity_EX'!K:K,'AGG Activity_EX'!$A:$A,$B397))-SUMIFS(Activity_EX!K:K,Activity_EX!$A:$A,$A397))/(SUMIFS('AGG Activity_16'!K:K,'AGG Activity_16'!$A:$A,$B397)),1)))))</f>
        <v>0</v>
      </c>
    </row>
    <row r="398" spans="1:21" x14ac:dyDescent="0.25">
      <c r="A398" t="str">
        <f>COMBDG_Split_Tech!A398</f>
        <v>COMBDGOTSOldLIHAL___STDELC</v>
      </c>
      <c r="B398" t="str">
        <f>COMBDG_Split_Tech!B398</f>
        <v>COMBDGOTSOldLI</v>
      </c>
      <c r="C398" t="str">
        <f>COMBDG_Split_Tech!C398</f>
        <v>COM</v>
      </c>
      <c r="D398" t="str">
        <f>COMBDG_Split_Tech!D398</f>
        <v>BDG</v>
      </c>
      <c r="E398" t="str">
        <f>COMBDG_Split_Tech!E398</f>
        <v>OTS</v>
      </c>
      <c r="F398" t="str">
        <f>COMBDG_Split_Tech!F398</f>
        <v>Old</v>
      </c>
      <c r="G398" t="str">
        <f>COMBDG_Split_Tech!G398</f>
        <v>LI</v>
      </c>
      <c r="H398" t="str">
        <f>COMBDG_Split_Tech!H398</f>
        <v>HAL</v>
      </c>
      <c r="I398" t="str">
        <f>COMBDG_Split_Tech!I398</f>
        <v>___</v>
      </c>
      <c r="J398" t="str">
        <f>COMBDG_Split_Tech!J398</f>
        <v>STD</v>
      </c>
      <c r="K398" t="str">
        <f>COMBDG_Split_Tech!K398</f>
        <v>ELC</v>
      </c>
      <c r="L398" s="7">
        <f>IF(AND(L$1=2017,OR(F398="WH",F398="SH")),IF(COMBDG_Split_Tech!L398="",0,COMBDG_Split_Tech!L398),IF(L$1=2016,IF(COMBDG_Split_Tech!L398="",0,COMBDG_Split_Tech!L398),IF(COMBDG_Split_Tech!L398=1,1,IF(COMBDG_Split_Tech!L398="",0,IFERROR((COMBDG_Split_Tech!L398*(SUMIFS('AGG Activity_16'!B:B,'AGG Activity_16'!$A:$A,$B398)+SUMIFS('AGG Activity_EX'!B:B,'AGG Activity_EX'!$A:$A,$B398))-SUMIFS(Activity_EX!B:B,Activity_EX!$A:$A,$A398))/(SUMIFS('AGG Activity_16'!B:B,'AGG Activity_16'!$A:$A,$B398)),1)))))</f>
        <v>0.12322408382364025</v>
      </c>
      <c r="M398" s="7">
        <f>IF(AND(M$1=2017,OR(G398="WH",G398="SH")),IF(COMBDG_Split_Tech!M398="",0,COMBDG_Split_Tech!M398),IF(M$1=2016,IF(COMBDG_Split_Tech!M398="",0,COMBDG_Split_Tech!M398),IF(COMBDG_Split_Tech!M398=1,1,IF(COMBDG_Split_Tech!M398="",0,IFERROR((COMBDG_Split_Tech!M398*(SUMIFS('AGG Activity_16'!C:C,'AGG Activity_16'!$A:$A,$B398)+SUMIFS('AGG Activity_EX'!C:C,'AGG Activity_EX'!$A:$A,$B398))-SUMIFS(Activity_EX!C:C,Activity_EX!$A:$A,$A398))/(SUMIFS('AGG Activity_16'!C:C,'AGG Activity_16'!$A:$A,$B398)),1)))))</f>
        <v>0.23484570346458974</v>
      </c>
      <c r="N398" s="7">
        <f>IF(AND(N$1=2017,OR(H398="WH",H398="SH")),IF(COMBDG_Split_Tech!N398="",0,COMBDG_Split_Tech!N398),IF(N$1=2016,IF(COMBDG_Split_Tech!N398="",0,COMBDG_Split_Tech!N398),IF(COMBDG_Split_Tech!N398=1,1,IF(COMBDG_Split_Tech!N398="",0,IFERROR((COMBDG_Split_Tech!N398*(SUMIFS('AGG Activity_16'!D:D,'AGG Activity_16'!$A:$A,$B398)+SUMIFS('AGG Activity_EX'!D:D,'AGG Activity_EX'!$A:$A,$B398))-SUMIFS(Activity_EX!D:D,Activity_EX!$A:$A,$A398))/(SUMIFS('AGG Activity_16'!D:D,'AGG Activity_16'!$A:$A,$B398)),1)))))</f>
        <v>0.16751933347115</v>
      </c>
      <c r="O398" s="7">
        <f>IF(AND(O$1=2017,OR(I398="WH",I398="SH")),IF(COMBDG_Split_Tech!O398="",0,COMBDG_Split_Tech!O398),IF(O$1=2016,IF(COMBDG_Split_Tech!O398="",0,COMBDG_Split_Tech!O398),IF(COMBDG_Split_Tech!O398=1,1,IF(COMBDG_Split_Tech!O398="",0,IFERROR((COMBDG_Split_Tech!O398*(SUMIFS('AGG Activity_16'!E:E,'AGG Activity_16'!$A:$A,$B398)+SUMIFS('AGG Activity_EX'!E:E,'AGG Activity_EX'!$A:$A,$B398))-SUMIFS(Activity_EX!E:E,Activity_EX!$A:$A,$A398))/(SUMIFS('AGG Activity_16'!E:E,'AGG Activity_16'!$A:$A,$B398)),1)))))</f>
        <v>0.15519735648363109</v>
      </c>
      <c r="P398" s="7">
        <f>IF(AND(P$1=2017,OR(J398="WH",J398="SH")),IF(COMBDG_Split_Tech!P398="",0,COMBDG_Split_Tech!P398),IF(P$1=2016,IF(COMBDG_Split_Tech!P398="",0,COMBDG_Split_Tech!P398),IF(COMBDG_Split_Tech!P398=1,1,IF(COMBDG_Split_Tech!P398="",0,IFERROR((COMBDG_Split_Tech!P398*(SUMIFS('AGG Activity_16'!F:F,'AGG Activity_16'!$A:$A,$B398)+SUMIFS('AGG Activity_EX'!F:F,'AGG Activity_EX'!$A:$A,$B398))-SUMIFS(Activity_EX!F:F,Activity_EX!$A:$A,$A398))/(SUMIFS('AGG Activity_16'!F:F,'AGG Activity_16'!$A:$A,$B398)),1)))))</f>
        <v>0.15460381000923715</v>
      </c>
      <c r="Q398" s="7">
        <f>IF(AND(Q$1=2017,OR(K398="WH",K398="SH")),IF(COMBDG_Split_Tech!Q398="",0,COMBDG_Split_Tech!Q398),IF(Q$1=2016,IF(COMBDG_Split_Tech!Q398="",0,COMBDG_Split_Tech!Q398),IF(COMBDG_Split_Tech!Q398=1,1,IF(COMBDG_Split_Tech!Q398="",0,IFERROR((COMBDG_Split_Tech!Q398*(SUMIFS('AGG Activity_16'!G:G,'AGG Activity_16'!$A:$A,$B398)+SUMIFS('AGG Activity_EX'!G:G,'AGG Activity_EX'!$A:$A,$B398))-SUMIFS(Activity_EX!G:G,Activity_EX!$A:$A,$A398))/(SUMIFS('AGG Activity_16'!G:G,'AGG Activity_16'!$A:$A,$B398)),1)))))</f>
        <v>0.15423040280513575</v>
      </c>
      <c r="R398" s="7">
        <f>IF(AND(R$1=2017,OR(L398="WH",L398="SH")),IF(COMBDG_Split_Tech!R398="",0,COMBDG_Split_Tech!R398),IF(R$1=2016,IF(COMBDG_Split_Tech!R398="",0,COMBDG_Split_Tech!R398),IF(COMBDG_Split_Tech!R398=1,1,IF(COMBDG_Split_Tech!R398="",0,IFERROR((COMBDG_Split_Tech!R398*(SUMIFS('AGG Activity_16'!H:H,'AGG Activity_16'!$A:$A,$B398)+SUMIFS('AGG Activity_EX'!H:H,'AGG Activity_EX'!$A:$A,$B398))-SUMIFS(Activity_EX!H:H,Activity_EX!$A:$A,$A398))/(SUMIFS('AGG Activity_16'!H:H,'AGG Activity_16'!$A:$A,$B398)),1)))))</f>
        <v>0.15399734447235991</v>
      </c>
      <c r="S398" s="7">
        <f>IF(AND(S$1=2017,OR(M398="WH",M398="SH")),IF(COMBDG_Split_Tech!S398="",0,COMBDG_Split_Tech!S398),IF(S$1=2016,IF(COMBDG_Split_Tech!S398="",0,COMBDG_Split_Tech!S398),IF(COMBDG_Split_Tech!S398=1,1,IF(COMBDG_Split_Tech!S398="",0,IFERROR((COMBDG_Split_Tech!S398*(SUMIFS('AGG Activity_16'!I:I,'AGG Activity_16'!$A:$A,$B398)+SUMIFS('AGG Activity_EX'!I:I,'AGG Activity_EX'!$A:$A,$B398))-SUMIFS(Activity_EX!I:I,Activity_EX!$A:$A,$A398))/(SUMIFS('AGG Activity_16'!I:I,'AGG Activity_16'!$A:$A,$B398)),1)))))</f>
        <v>0</v>
      </c>
      <c r="T398" s="7">
        <f>IF(AND(T$1=2017,OR(N398="WH",N398="SH")),IF(COMBDG_Split_Tech!T398="",0,COMBDG_Split_Tech!T398),IF(T$1=2016,IF(COMBDG_Split_Tech!T398="",0,COMBDG_Split_Tech!T398),IF(COMBDG_Split_Tech!T398=1,1,IF(COMBDG_Split_Tech!T398="",0,IFERROR((COMBDG_Split_Tech!T398*(SUMIFS('AGG Activity_16'!J:J,'AGG Activity_16'!$A:$A,$B398)+SUMIFS('AGG Activity_EX'!J:J,'AGG Activity_EX'!$A:$A,$B398))-SUMIFS(Activity_EX!J:J,Activity_EX!$A:$A,$A398))/(SUMIFS('AGG Activity_16'!J:J,'AGG Activity_16'!$A:$A,$B398)),1)))))</f>
        <v>0</v>
      </c>
      <c r="U398" s="7">
        <f>IF(AND(U$1=2017,OR(O398="WH",O398="SH")),IF(COMBDG_Split_Tech!U398="",0,COMBDG_Split_Tech!U398),IF(U$1=2016,IF(COMBDG_Split_Tech!U398="",0,COMBDG_Split_Tech!U398),IF(COMBDG_Split_Tech!U398=1,1,IF(COMBDG_Split_Tech!U398="",0,IFERROR((COMBDG_Split_Tech!U398*(SUMIFS('AGG Activity_16'!K:K,'AGG Activity_16'!$A:$A,$B398)+SUMIFS('AGG Activity_EX'!K:K,'AGG Activity_EX'!$A:$A,$B398))-SUMIFS(Activity_EX!K:K,Activity_EX!$A:$A,$A398))/(SUMIFS('AGG Activity_16'!K:K,'AGG Activity_16'!$A:$A,$B398)),1)))))</f>
        <v>0</v>
      </c>
    </row>
    <row r="399" spans="1:21" x14ac:dyDescent="0.25">
      <c r="A399" t="str">
        <f>COMBDG_Split_Tech!A399</f>
        <v>COMBDGOTSOldLIINC___STDELC</v>
      </c>
      <c r="B399" t="str">
        <f>COMBDG_Split_Tech!B399</f>
        <v>COMBDGOTSOldLI</v>
      </c>
      <c r="C399" t="str">
        <f>COMBDG_Split_Tech!C399</f>
        <v>COM</v>
      </c>
      <c r="D399" t="str">
        <f>COMBDG_Split_Tech!D399</f>
        <v>BDG</v>
      </c>
      <c r="E399" t="str">
        <f>COMBDG_Split_Tech!E399</f>
        <v>OTS</v>
      </c>
      <c r="F399" t="str">
        <f>COMBDG_Split_Tech!F399</f>
        <v>Old</v>
      </c>
      <c r="G399" t="str">
        <f>COMBDG_Split_Tech!G399</f>
        <v>LI</v>
      </c>
      <c r="H399" t="str">
        <f>COMBDG_Split_Tech!H399</f>
        <v>INC</v>
      </c>
      <c r="I399" t="str">
        <f>COMBDG_Split_Tech!I399</f>
        <v>___</v>
      </c>
      <c r="J399" t="str">
        <f>COMBDG_Split_Tech!J399</f>
        <v>STD</v>
      </c>
      <c r="K399" t="str">
        <f>COMBDG_Split_Tech!K399</f>
        <v>ELC</v>
      </c>
      <c r="L399" s="7">
        <f>IF(AND(L$1=2017,OR(F399="WH",F399="SH")),IF(COMBDG_Split_Tech!L399="",0,COMBDG_Split_Tech!L399),IF(L$1=2016,IF(COMBDG_Split_Tech!L399="",0,COMBDG_Split_Tech!L399),IF(COMBDG_Split_Tech!L399=1,1,IF(COMBDG_Split_Tech!L399="",0,IFERROR((COMBDG_Split_Tech!L399*(SUMIFS('AGG Activity_16'!B:B,'AGG Activity_16'!$A:$A,$B399)+SUMIFS('AGG Activity_EX'!B:B,'AGG Activity_EX'!$A:$A,$B399))-SUMIFS(Activity_EX!B:B,Activity_EX!$A:$A,$A399))/(SUMIFS('AGG Activity_16'!B:B,'AGG Activity_16'!$A:$A,$B399)),1)))))</f>
        <v>0.39576993727509685</v>
      </c>
      <c r="M399" s="7">
        <f>IF(AND(M$1=2017,OR(G399="WH",G399="SH")),IF(COMBDG_Split_Tech!M399="",0,COMBDG_Split_Tech!M399),IF(M$1=2016,IF(COMBDG_Split_Tech!M399="",0,COMBDG_Split_Tech!M399),IF(COMBDG_Split_Tech!M399=1,1,IF(COMBDG_Split_Tech!M399="",0,IFERROR((COMBDG_Split_Tech!M399*(SUMIFS('AGG Activity_16'!C:C,'AGG Activity_16'!$A:$A,$B399)+SUMIFS('AGG Activity_EX'!C:C,'AGG Activity_EX'!$A:$A,$B399))-SUMIFS(Activity_EX!C:C,Activity_EX!$A:$A,$A399))/(SUMIFS('AGG Activity_16'!C:C,'AGG Activity_16'!$A:$A,$B399)),1)))))</f>
        <v>0.75427519073731131</v>
      </c>
      <c r="N399" s="7">
        <f>IF(AND(N$1=2017,OR(H399="WH",H399="SH")),IF(COMBDG_Split_Tech!N399="",0,COMBDG_Split_Tech!N399),IF(N$1=2016,IF(COMBDG_Split_Tech!N399="",0,COMBDG_Split_Tech!N399),IF(COMBDG_Split_Tech!N399=1,1,IF(COMBDG_Split_Tech!N399="",0,IFERROR((COMBDG_Split_Tech!N399*(SUMIFS('AGG Activity_16'!D:D,'AGG Activity_16'!$A:$A,$B399)+SUMIFS('AGG Activity_EX'!D:D,'AGG Activity_EX'!$A:$A,$B399))-SUMIFS(Activity_EX!D:D,Activity_EX!$A:$A,$A399))/(SUMIFS('AGG Activity_16'!D:D,'AGG Activity_16'!$A:$A,$B399)),1)))))</f>
        <v>0.53803699766298241</v>
      </c>
      <c r="O399" s="7">
        <f>IF(AND(O$1=2017,OR(I399="WH",I399="SH")),IF(COMBDG_Split_Tech!O399="",0,COMBDG_Split_Tech!O399),IF(O$1=2016,IF(COMBDG_Split_Tech!O399="",0,COMBDG_Split_Tech!O399),IF(COMBDG_Split_Tech!O399=1,1,IF(COMBDG_Split_Tech!O399="",0,IFERROR((COMBDG_Split_Tech!O399*(SUMIFS('AGG Activity_16'!E:E,'AGG Activity_16'!$A:$A,$B399)+SUMIFS('AGG Activity_EX'!E:E,'AGG Activity_EX'!$A:$A,$B399))-SUMIFS(Activity_EX!E:E,Activity_EX!$A:$A,$A399))/(SUMIFS('AGG Activity_16'!E:E,'AGG Activity_16'!$A:$A,$B399)),1)))))</f>
        <v>0.49846138948532204</v>
      </c>
      <c r="P399" s="7">
        <f>IF(AND(P$1=2017,OR(J399="WH",J399="SH")),IF(COMBDG_Split_Tech!P399="",0,COMBDG_Split_Tech!P399),IF(P$1=2016,IF(COMBDG_Split_Tech!P399="",0,COMBDG_Split_Tech!P399),IF(COMBDG_Split_Tech!P399=1,1,IF(COMBDG_Split_Tech!P399="",0,IFERROR((COMBDG_Split_Tech!P399*(SUMIFS('AGG Activity_16'!F:F,'AGG Activity_16'!$A:$A,$B399)+SUMIFS('AGG Activity_EX'!F:F,'AGG Activity_EX'!$A:$A,$B399))-SUMIFS(Activity_EX!F:F,Activity_EX!$A:$A,$A399))/(SUMIFS('AGG Activity_16'!F:F,'AGG Activity_16'!$A:$A,$B399)),1)))))</f>
        <v>0.49655504257933136</v>
      </c>
      <c r="Q399" s="7">
        <f>IF(AND(Q$1=2017,OR(K399="WH",K399="SH")),IF(COMBDG_Split_Tech!Q399="",0,COMBDG_Split_Tech!Q399),IF(Q$1=2016,IF(COMBDG_Split_Tech!Q399="",0,COMBDG_Split_Tech!Q399),IF(COMBDG_Split_Tech!Q399=1,1,IF(COMBDG_Split_Tech!Q399="",0,IFERROR((COMBDG_Split_Tech!Q399*(SUMIFS('AGG Activity_16'!G:G,'AGG Activity_16'!$A:$A,$B399)+SUMIFS('AGG Activity_EX'!G:G,'AGG Activity_EX'!$A:$A,$B399))-SUMIFS(Activity_EX!G:G,Activity_EX!$A:$A,$A399))/(SUMIFS('AGG Activity_16'!G:G,'AGG Activity_16'!$A:$A,$B399)),1)))))</f>
        <v>0.49535573688226653</v>
      </c>
      <c r="R399" s="7">
        <f>IF(AND(R$1=2017,OR(L399="WH",L399="SH")),IF(COMBDG_Split_Tech!R399="",0,COMBDG_Split_Tech!R399),IF(R$1=2016,IF(COMBDG_Split_Tech!R399="",0,COMBDG_Split_Tech!R399),IF(COMBDG_Split_Tech!R399=1,1,IF(COMBDG_Split_Tech!R399="",0,IFERROR((COMBDG_Split_Tech!R399*(SUMIFS('AGG Activity_16'!H:H,'AGG Activity_16'!$A:$A,$B399)+SUMIFS('AGG Activity_EX'!H:H,'AGG Activity_EX'!$A:$A,$B399))-SUMIFS(Activity_EX!H:H,Activity_EX!$A:$A,$A399))/(SUMIFS('AGG Activity_16'!H:H,'AGG Activity_16'!$A:$A,$B399)),1)))))</f>
        <v>0.49460720235166172</v>
      </c>
      <c r="S399" s="7">
        <f>IF(AND(S$1=2017,OR(M399="WH",M399="SH")),IF(COMBDG_Split_Tech!S399="",0,COMBDG_Split_Tech!S399),IF(S$1=2016,IF(COMBDG_Split_Tech!S399="",0,COMBDG_Split_Tech!S399),IF(COMBDG_Split_Tech!S399=1,1,IF(COMBDG_Split_Tech!S399="",0,IFERROR((COMBDG_Split_Tech!S399*(SUMIFS('AGG Activity_16'!I:I,'AGG Activity_16'!$A:$A,$B399)+SUMIFS('AGG Activity_EX'!I:I,'AGG Activity_EX'!$A:$A,$B399))-SUMIFS(Activity_EX!I:I,Activity_EX!$A:$A,$A399))/(SUMIFS('AGG Activity_16'!I:I,'AGG Activity_16'!$A:$A,$B399)),1)))))</f>
        <v>0</v>
      </c>
      <c r="T399" s="7">
        <f>IF(AND(T$1=2017,OR(N399="WH",N399="SH")),IF(COMBDG_Split_Tech!T399="",0,COMBDG_Split_Tech!T399),IF(T$1=2016,IF(COMBDG_Split_Tech!T399="",0,COMBDG_Split_Tech!T399),IF(COMBDG_Split_Tech!T399=1,1,IF(COMBDG_Split_Tech!T399="",0,IFERROR((COMBDG_Split_Tech!T399*(SUMIFS('AGG Activity_16'!J:J,'AGG Activity_16'!$A:$A,$B399)+SUMIFS('AGG Activity_EX'!J:J,'AGG Activity_EX'!$A:$A,$B399))-SUMIFS(Activity_EX!J:J,Activity_EX!$A:$A,$A399))/(SUMIFS('AGG Activity_16'!J:J,'AGG Activity_16'!$A:$A,$B399)),1)))))</f>
        <v>0</v>
      </c>
      <c r="U399" s="7">
        <f>IF(AND(U$1=2017,OR(O399="WH",O399="SH")),IF(COMBDG_Split_Tech!U399="",0,COMBDG_Split_Tech!U399),IF(U$1=2016,IF(COMBDG_Split_Tech!U399="",0,COMBDG_Split_Tech!U399),IF(COMBDG_Split_Tech!U399=1,1,IF(COMBDG_Split_Tech!U399="",0,IFERROR((COMBDG_Split_Tech!U399*(SUMIFS('AGG Activity_16'!K:K,'AGG Activity_16'!$A:$A,$B399)+SUMIFS('AGG Activity_EX'!K:K,'AGG Activity_EX'!$A:$A,$B399))-SUMIFS(Activity_EX!K:K,Activity_EX!$A:$A,$A399))/(SUMIFS('AGG Activity_16'!K:K,'AGG Activity_16'!$A:$A,$B399)),1)))))</f>
        <v>0</v>
      </c>
    </row>
    <row r="400" spans="1:21" x14ac:dyDescent="0.25">
      <c r="A400" t="str">
        <f>COMBDG_Split_Tech!A400</f>
        <v>COMBDGOTSOldLILED___STDELC</v>
      </c>
      <c r="B400" t="str">
        <f>COMBDG_Split_Tech!B400</f>
        <v>COMBDGOTSOldLI</v>
      </c>
      <c r="C400" t="str">
        <f>COMBDG_Split_Tech!C400</f>
        <v>COM</v>
      </c>
      <c r="D400" t="str">
        <f>COMBDG_Split_Tech!D400</f>
        <v>BDG</v>
      </c>
      <c r="E400" t="str">
        <f>COMBDG_Split_Tech!E400</f>
        <v>OTS</v>
      </c>
      <c r="F400" t="str">
        <f>COMBDG_Split_Tech!F400</f>
        <v>Old</v>
      </c>
      <c r="G400" t="str">
        <f>COMBDG_Split_Tech!G400</f>
        <v>LI</v>
      </c>
      <c r="H400" t="str">
        <f>COMBDG_Split_Tech!H400</f>
        <v>LED</v>
      </c>
      <c r="I400" t="str">
        <f>COMBDG_Split_Tech!I400</f>
        <v>___</v>
      </c>
      <c r="J400" t="str">
        <f>COMBDG_Split_Tech!J400</f>
        <v>STD</v>
      </c>
      <c r="K400" t="str">
        <f>COMBDG_Split_Tech!K400</f>
        <v>ELC</v>
      </c>
      <c r="L400" s="7">
        <f>IF(AND(L$1=2017,OR(F400="WH",F400="SH")),IF(COMBDG_Split_Tech!L400="",0,COMBDG_Split_Tech!L400),IF(L$1=2016,IF(COMBDG_Split_Tech!L400="",0,COMBDG_Split_Tech!L400),IF(COMBDG_Split_Tech!L400=1,1,IF(COMBDG_Split_Tech!L400="",0,IFERROR((COMBDG_Split_Tech!L400*(SUMIFS('AGG Activity_16'!B:B,'AGG Activity_16'!$A:$A,$B400)+SUMIFS('AGG Activity_EX'!B:B,'AGG Activity_EX'!$A:$A,$B400))-SUMIFS(Activity_EX!B:B,Activity_EX!$A:$A,$A400))/(SUMIFS('AGG Activity_16'!B:B,'AGG Activity_16'!$A:$A,$B400)),1)))))</f>
        <v>1.8448500910522674E-3</v>
      </c>
      <c r="M400" s="7">
        <f>IF(AND(M$1=2017,OR(G400="WH",G400="SH")),IF(COMBDG_Split_Tech!M400="",0,COMBDG_Split_Tech!M400),IF(M$1=2016,IF(COMBDG_Split_Tech!M400="",0,COMBDG_Split_Tech!M400),IF(COMBDG_Split_Tech!M400=1,1,IF(COMBDG_Split_Tech!M400="",0,IFERROR((COMBDG_Split_Tech!M400*(SUMIFS('AGG Activity_16'!C:C,'AGG Activity_16'!$A:$A,$B400)+SUMIFS('AGG Activity_EX'!C:C,'AGG Activity_EX'!$A:$A,$B400))-SUMIFS(Activity_EX!C:C,Activity_EX!$A:$A,$A400))/(SUMIFS('AGG Activity_16'!C:C,'AGG Activity_16'!$A:$A,$B400)),1)))))</f>
        <v>2.8346892318990703E-5</v>
      </c>
      <c r="N400" s="7">
        <f>IF(AND(N$1=2017,OR(H400="WH",H400="SH")),IF(COMBDG_Split_Tech!N400="",0,COMBDG_Split_Tech!N400),IF(N$1=2016,IF(COMBDG_Split_Tech!N400="",0,COMBDG_Split_Tech!N400),IF(COMBDG_Split_Tech!N400=1,1,IF(COMBDG_Split_Tech!N400="",0,IFERROR((COMBDG_Split_Tech!N400*(SUMIFS('AGG Activity_16'!D:D,'AGG Activity_16'!$A:$A,$B400)+SUMIFS('AGG Activity_EX'!D:D,'AGG Activity_EX'!$A:$A,$B400))-SUMIFS(Activity_EX!D:D,Activity_EX!$A:$A,$A400))/(SUMIFS('AGG Activity_16'!D:D,'AGG Activity_16'!$A:$A,$B400)),1)))))</f>
        <v>4.4810383170301362E-5</v>
      </c>
      <c r="O400" s="7">
        <f>IF(AND(O$1=2017,OR(I400="WH",I400="SH")),IF(COMBDG_Split_Tech!O400="",0,COMBDG_Split_Tech!O400),IF(O$1=2016,IF(COMBDG_Split_Tech!O400="",0,COMBDG_Split_Tech!O400),IF(COMBDG_Split_Tech!O400=1,1,IF(COMBDG_Split_Tech!O400="",0,IFERROR((COMBDG_Split_Tech!O400*(SUMIFS('AGG Activity_16'!E:E,'AGG Activity_16'!$A:$A,$B400)+SUMIFS('AGG Activity_EX'!E:E,'AGG Activity_EX'!$A:$A,$B400))-SUMIFS(Activity_EX!E:E,Activity_EX!$A:$A,$A400))/(SUMIFS('AGG Activity_16'!E:E,'AGG Activity_16'!$A:$A,$B400)),1)))))</f>
        <v>6.3658053546789919E-5</v>
      </c>
      <c r="P400" s="7">
        <f>IF(AND(P$1=2017,OR(J400="WH",J400="SH")),IF(COMBDG_Split_Tech!P400="",0,COMBDG_Split_Tech!P400),IF(P$1=2016,IF(COMBDG_Split_Tech!P400="",0,COMBDG_Split_Tech!P400),IF(COMBDG_Split_Tech!P400=1,1,IF(COMBDG_Split_Tech!P400="",0,IFERROR((COMBDG_Split_Tech!P400*(SUMIFS('AGG Activity_16'!F:F,'AGG Activity_16'!$A:$A,$B400)+SUMIFS('AGG Activity_EX'!F:F,'AGG Activity_EX'!$A:$A,$B400))-SUMIFS(Activity_EX!F:F,Activity_EX!$A:$A,$A400))/(SUMIFS('AGG Activity_16'!F:F,'AGG Activity_16'!$A:$A,$B400)),1)))))</f>
        <v>1.2009522468463536E-3</v>
      </c>
      <c r="Q400" s="7">
        <f>IF(AND(Q$1=2017,OR(K400="WH",K400="SH")),IF(COMBDG_Split_Tech!Q400="",0,COMBDG_Split_Tech!Q400),IF(Q$1=2016,IF(COMBDG_Split_Tech!Q400="",0,COMBDG_Split_Tech!Q400),IF(COMBDG_Split_Tech!Q400=1,1,IF(COMBDG_Split_Tech!Q400="",0,IFERROR((COMBDG_Split_Tech!Q400*(SUMIFS('AGG Activity_16'!G:G,'AGG Activity_16'!$A:$A,$B400)+SUMIFS('AGG Activity_EX'!G:G,'AGG Activity_EX'!$A:$A,$B400))-SUMIFS(Activity_EX!G:G,Activity_EX!$A:$A,$A400))/(SUMIFS('AGG Activity_16'!G:G,'AGG Activity_16'!$A:$A,$B400)),1)))))</f>
        <v>1.2086216161830113E-3</v>
      </c>
      <c r="R400" s="7">
        <f>IF(AND(R$1=2017,OR(L400="WH",L400="SH")),IF(COMBDG_Split_Tech!R400="",0,COMBDG_Split_Tech!R400),IF(R$1=2016,IF(COMBDG_Split_Tech!R400="",0,COMBDG_Split_Tech!R400),IF(COMBDG_Split_Tech!R400=1,1,IF(COMBDG_Split_Tech!R400="",0,IFERROR((COMBDG_Split_Tech!R400*(SUMIFS('AGG Activity_16'!H:H,'AGG Activity_16'!$A:$A,$B400)+SUMIFS('AGG Activity_EX'!H:H,'AGG Activity_EX'!$A:$A,$B400))-SUMIFS(Activity_EX!H:H,Activity_EX!$A:$A,$A400))/(SUMIFS('AGG Activity_16'!H:H,'AGG Activity_16'!$A:$A,$B400)),1)))))</f>
        <v>1.2131948897111658E-3</v>
      </c>
      <c r="S400" s="7">
        <f>IF(AND(S$1=2017,OR(M400="WH",M400="SH")),IF(COMBDG_Split_Tech!S400="",0,COMBDG_Split_Tech!S400),IF(S$1=2016,IF(COMBDG_Split_Tech!S400="",0,COMBDG_Split_Tech!S400),IF(COMBDG_Split_Tech!S400=1,1,IF(COMBDG_Split_Tech!S400="",0,IFERROR((COMBDG_Split_Tech!S400*(SUMIFS('AGG Activity_16'!I:I,'AGG Activity_16'!$A:$A,$B400)+SUMIFS('AGG Activity_EX'!I:I,'AGG Activity_EX'!$A:$A,$B400))-SUMIFS(Activity_EX!I:I,Activity_EX!$A:$A,$A400))/(SUMIFS('AGG Activity_16'!I:I,'AGG Activity_16'!$A:$A,$B400)),1)))))</f>
        <v>0</v>
      </c>
      <c r="T400" s="7">
        <f>IF(AND(T$1=2017,OR(N400="WH",N400="SH")),IF(COMBDG_Split_Tech!T400="",0,COMBDG_Split_Tech!T400),IF(T$1=2016,IF(COMBDG_Split_Tech!T400="",0,COMBDG_Split_Tech!T400),IF(COMBDG_Split_Tech!T400=1,1,IF(COMBDG_Split_Tech!T400="",0,IFERROR((COMBDG_Split_Tech!T400*(SUMIFS('AGG Activity_16'!J:J,'AGG Activity_16'!$A:$A,$B400)+SUMIFS('AGG Activity_EX'!J:J,'AGG Activity_EX'!$A:$A,$B400))-SUMIFS(Activity_EX!J:J,Activity_EX!$A:$A,$A400))/(SUMIFS('AGG Activity_16'!J:J,'AGG Activity_16'!$A:$A,$B400)),1)))))</f>
        <v>0</v>
      </c>
      <c r="U400" s="7">
        <f>IF(AND(U$1=2017,OR(O400="WH",O400="SH")),IF(COMBDG_Split_Tech!U400="",0,COMBDG_Split_Tech!U400),IF(U$1=2016,IF(COMBDG_Split_Tech!U400="",0,COMBDG_Split_Tech!U400),IF(COMBDG_Split_Tech!U400=1,1,IF(COMBDG_Split_Tech!U400="",0,IFERROR((COMBDG_Split_Tech!U400*(SUMIFS('AGG Activity_16'!K:K,'AGG Activity_16'!$A:$A,$B400)+SUMIFS('AGG Activity_EX'!K:K,'AGG Activity_EX'!$A:$A,$B400))-SUMIFS(Activity_EX!K:K,Activity_EX!$A:$A,$A400))/(SUMIFS('AGG Activity_16'!K:K,'AGG Activity_16'!$A:$A,$B400)),1)))))</f>
        <v>0</v>
      </c>
    </row>
    <row r="401" spans="1:21" x14ac:dyDescent="0.25">
      <c r="A401" t="str">
        <f>COMBDG_Split_Tech!A401</f>
        <v>COMBDGOTSOldSC_________DCO</v>
      </c>
      <c r="B401" t="str">
        <f>COMBDG_Split_Tech!B401</f>
        <v>COMBDGOTSOldSC</v>
      </c>
      <c r="C401" t="str">
        <f>COMBDG_Split_Tech!C401</f>
        <v>COM</v>
      </c>
      <c r="D401" t="str">
        <f>COMBDG_Split_Tech!D401</f>
        <v>BDG</v>
      </c>
      <c r="E401" t="str">
        <f>COMBDG_Split_Tech!E401</f>
        <v>OTS</v>
      </c>
      <c r="F401" t="str">
        <f>COMBDG_Split_Tech!F401</f>
        <v>Old</v>
      </c>
      <c r="G401" t="str">
        <f>COMBDG_Split_Tech!G401</f>
        <v>SC</v>
      </c>
      <c r="H401" t="str">
        <f>COMBDG_Split_Tech!H401</f>
        <v>___</v>
      </c>
      <c r="I401" t="str">
        <f>COMBDG_Split_Tech!I401</f>
        <v>___</v>
      </c>
      <c r="J401" t="str">
        <f>COMBDG_Split_Tech!J401</f>
        <v>___</v>
      </c>
      <c r="K401" t="str">
        <f>COMBDG_Split_Tech!K401</f>
        <v>DCO</v>
      </c>
      <c r="L401" s="7">
        <f>IF(AND(L$1=2017,OR(F401="WH",F401="SH")),IF(COMBDG_Split_Tech!L401="",0,COMBDG_Split_Tech!L401),IF(L$1=2016,IF(COMBDG_Split_Tech!L401="",0,COMBDG_Split_Tech!L401),IF(COMBDG_Split_Tech!L401=1,1,IF(COMBDG_Split_Tech!L401="",0,IFERROR((COMBDG_Split_Tech!L401*(SUMIFS('AGG Activity_16'!B:B,'AGG Activity_16'!$A:$A,$B401)+SUMIFS('AGG Activity_EX'!B:B,'AGG Activity_EX'!$A:$A,$B401))-SUMIFS(Activity_EX!B:B,Activity_EX!$A:$A,$A401))/(SUMIFS('AGG Activity_16'!B:B,'AGG Activity_16'!$A:$A,$B401)),1)))))</f>
        <v>0.11714283258278621</v>
      </c>
      <c r="M401" s="7">
        <f>IF(AND(M$1=2017,OR(G401="WH",G401="SH")),IF(COMBDG_Split_Tech!M401="",0,COMBDG_Split_Tech!M401),IF(M$1=2016,IF(COMBDG_Split_Tech!M401="",0,COMBDG_Split_Tech!M401),IF(COMBDG_Split_Tech!M401=1,1,IF(COMBDG_Split_Tech!M401="",0,IFERROR((COMBDG_Split_Tech!M401*(SUMIFS('AGG Activity_16'!C:C,'AGG Activity_16'!$A:$A,$B401)+SUMIFS('AGG Activity_EX'!C:C,'AGG Activity_EX'!$A:$A,$B401))-SUMIFS(Activity_EX!C:C,Activity_EX!$A:$A,$A401))/(SUMIFS('AGG Activity_16'!C:C,'AGG Activity_16'!$A:$A,$B401)),1)))))</f>
        <v>0.11622462566058332</v>
      </c>
      <c r="N401" s="7">
        <f>IF(AND(N$1=2017,OR(H401="WH",H401="SH")),IF(COMBDG_Split_Tech!N401="",0,COMBDG_Split_Tech!N401),IF(N$1=2016,IF(COMBDG_Split_Tech!N401="",0,COMBDG_Split_Tech!N401),IF(COMBDG_Split_Tech!N401=1,1,IF(COMBDG_Split_Tech!N401="",0,IFERROR((COMBDG_Split_Tech!N401*(SUMIFS('AGG Activity_16'!D:D,'AGG Activity_16'!$A:$A,$B401)+SUMIFS('AGG Activity_EX'!D:D,'AGG Activity_EX'!$A:$A,$B401))-SUMIFS(Activity_EX!D:D,Activity_EX!$A:$A,$A401))/(SUMIFS('AGG Activity_16'!D:D,'AGG Activity_16'!$A:$A,$B401)),1)))))</f>
        <v>0.11672544248200008</v>
      </c>
      <c r="O401" s="7">
        <f>IF(AND(O$1=2017,OR(I401="WH",I401="SH")),IF(COMBDG_Split_Tech!O401="",0,COMBDG_Split_Tech!O401),IF(O$1=2016,IF(COMBDG_Split_Tech!O401="",0,COMBDG_Split_Tech!O401),IF(COMBDG_Split_Tech!O401=1,1,IF(COMBDG_Split_Tech!O401="",0,IFERROR((COMBDG_Split_Tech!O401*(SUMIFS('AGG Activity_16'!E:E,'AGG Activity_16'!$A:$A,$B401)+SUMIFS('AGG Activity_EX'!E:E,'AGG Activity_EX'!$A:$A,$B401))-SUMIFS(Activity_EX!E:E,Activity_EX!$A:$A,$A401))/(SUMIFS('AGG Activity_16'!E:E,'AGG Activity_16'!$A:$A,$B401)),1)))))</f>
        <v>0.11696564104177068</v>
      </c>
      <c r="P401" s="7">
        <f>IF(AND(P$1=2017,OR(J401="WH",J401="SH")),IF(COMBDG_Split_Tech!P401="",0,COMBDG_Split_Tech!P401),IF(P$1=2016,IF(COMBDG_Split_Tech!P401="",0,COMBDG_Split_Tech!P401),IF(COMBDG_Split_Tech!P401=1,1,IF(COMBDG_Split_Tech!P401="",0,IFERROR((COMBDG_Split_Tech!P401*(SUMIFS('AGG Activity_16'!F:F,'AGG Activity_16'!$A:$A,$B401)+SUMIFS('AGG Activity_EX'!F:F,'AGG Activity_EX'!$A:$A,$B401))-SUMIFS(Activity_EX!F:F,Activity_EX!$A:$A,$A401))/(SUMIFS('AGG Activity_16'!F:F,'AGG Activity_16'!$A:$A,$B401)),1)))))</f>
        <v>9.8145115394346061E-3</v>
      </c>
      <c r="Q401" s="7">
        <f>IF(AND(Q$1=2017,OR(K401="WH",K401="SH")),IF(COMBDG_Split_Tech!Q401="",0,COMBDG_Split_Tech!Q401),IF(Q$1=2016,IF(COMBDG_Split_Tech!Q401="",0,COMBDG_Split_Tech!Q401),IF(COMBDG_Split_Tech!Q401=1,1,IF(COMBDG_Split_Tech!Q401="",0,IFERROR((COMBDG_Split_Tech!Q401*(SUMIFS('AGG Activity_16'!G:G,'AGG Activity_16'!$A:$A,$B401)+SUMIFS('AGG Activity_EX'!G:G,'AGG Activity_EX'!$A:$A,$B401))-SUMIFS(Activity_EX!G:G,Activity_EX!$A:$A,$A401))/(SUMIFS('AGG Activity_16'!G:G,'AGG Activity_16'!$A:$A,$B401)),1)))))</f>
        <v>1.2022689707438127E-2</v>
      </c>
      <c r="R401" s="7">
        <f>IF(AND(R$1=2017,OR(L401="WH",L401="SH")),IF(COMBDG_Split_Tech!R401="",0,COMBDG_Split_Tech!R401),IF(R$1=2016,IF(COMBDG_Split_Tech!R401="",0,COMBDG_Split_Tech!R401),IF(COMBDG_Split_Tech!R401=1,1,IF(COMBDG_Split_Tech!R401="",0,IFERROR((COMBDG_Split_Tech!R401*(SUMIFS('AGG Activity_16'!H:H,'AGG Activity_16'!$A:$A,$B401)+SUMIFS('AGG Activity_EX'!H:H,'AGG Activity_EX'!$A:$A,$B401))-SUMIFS(Activity_EX!H:H,Activity_EX!$A:$A,$A401))/(SUMIFS('AGG Activity_16'!H:H,'AGG Activity_16'!$A:$A,$B401)),1)))))</f>
        <v>1.3373960938661379E-2</v>
      </c>
      <c r="S401" s="7">
        <f>IF(AND(S$1=2017,OR(M401="WH",M401="SH")),IF(COMBDG_Split_Tech!S401="",0,COMBDG_Split_Tech!S401),IF(S$1=2016,IF(COMBDG_Split_Tech!S401="",0,COMBDG_Split_Tech!S401),IF(COMBDG_Split_Tech!S401=1,1,IF(COMBDG_Split_Tech!S401="",0,IFERROR((COMBDG_Split_Tech!S401*(SUMIFS('AGG Activity_16'!I:I,'AGG Activity_16'!$A:$A,$B401)+SUMIFS('AGG Activity_EX'!I:I,'AGG Activity_EX'!$A:$A,$B401))-SUMIFS(Activity_EX!I:I,Activity_EX!$A:$A,$A401))/(SUMIFS('AGG Activity_16'!I:I,'AGG Activity_16'!$A:$A,$B401)),1)))))</f>
        <v>0</v>
      </c>
      <c r="T401" s="7">
        <f>IF(AND(T$1=2017,OR(N401="WH",N401="SH")),IF(COMBDG_Split_Tech!T401="",0,COMBDG_Split_Tech!T401),IF(T$1=2016,IF(COMBDG_Split_Tech!T401="",0,COMBDG_Split_Tech!T401),IF(COMBDG_Split_Tech!T401=1,1,IF(COMBDG_Split_Tech!T401="",0,IFERROR((COMBDG_Split_Tech!T401*(SUMIFS('AGG Activity_16'!J:J,'AGG Activity_16'!$A:$A,$B401)+SUMIFS('AGG Activity_EX'!J:J,'AGG Activity_EX'!$A:$A,$B401))-SUMIFS(Activity_EX!J:J,Activity_EX!$A:$A,$A401))/(SUMIFS('AGG Activity_16'!J:J,'AGG Activity_16'!$A:$A,$B401)),1)))))</f>
        <v>0</v>
      </c>
      <c r="U401" s="7">
        <f>IF(AND(U$1=2017,OR(O401="WH",O401="SH")),IF(COMBDG_Split_Tech!U401="",0,COMBDG_Split_Tech!U401),IF(U$1=2016,IF(COMBDG_Split_Tech!U401="",0,COMBDG_Split_Tech!U401),IF(COMBDG_Split_Tech!U401=1,1,IF(COMBDG_Split_Tech!U401="",0,IFERROR((COMBDG_Split_Tech!U401*(SUMIFS('AGG Activity_16'!K:K,'AGG Activity_16'!$A:$A,$B401)+SUMIFS('AGG Activity_EX'!K:K,'AGG Activity_EX'!$A:$A,$B401))-SUMIFS(Activity_EX!K:K,Activity_EX!$A:$A,$A401))/(SUMIFS('AGG Activity_16'!K:K,'AGG Activity_16'!$A:$A,$B401)),1)))))</f>
        <v>0</v>
      </c>
    </row>
    <row r="402" spans="1:21" x14ac:dyDescent="0.25">
      <c r="A402" t="str">
        <f>COMBDG_Split_Tech!A402</f>
        <v>COMBDGOTSOldSC______STDELC</v>
      </c>
      <c r="B402" t="str">
        <f>COMBDG_Split_Tech!B402</f>
        <v>COMBDGOTSOldSC</v>
      </c>
      <c r="C402" t="str">
        <f>COMBDG_Split_Tech!C402</f>
        <v>COM</v>
      </c>
      <c r="D402" t="str">
        <f>COMBDG_Split_Tech!D402</f>
        <v>BDG</v>
      </c>
      <c r="E402" t="str">
        <f>COMBDG_Split_Tech!E402</f>
        <v>OTS</v>
      </c>
      <c r="F402" t="str">
        <f>COMBDG_Split_Tech!F402</f>
        <v>Old</v>
      </c>
      <c r="G402" t="str">
        <f>COMBDG_Split_Tech!G402</f>
        <v>SC</v>
      </c>
      <c r="H402" t="str">
        <f>COMBDG_Split_Tech!H402</f>
        <v>___</v>
      </c>
      <c r="I402" t="str">
        <f>COMBDG_Split_Tech!I402</f>
        <v>___</v>
      </c>
      <c r="J402" t="str">
        <f>COMBDG_Split_Tech!J402</f>
        <v>STD</v>
      </c>
      <c r="K402" t="str">
        <f>COMBDG_Split_Tech!K402</f>
        <v>ELC</v>
      </c>
      <c r="L402" s="7">
        <f>IF(AND(L$1=2017,OR(F402="WH",F402="SH")),IF(COMBDG_Split_Tech!L402="",0,COMBDG_Split_Tech!L402),IF(L$1=2016,IF(COMBDG_Split_Tech!L402="",0,COMBDG_Split_Tech!L402),IF(COMBDG_Split_Tech!L402=1,1,IF(COMBDG_Split_Tech!L402="",0,IFERROR((COMBDG_Split_Tech!L402*(SUMIFS('AGG Activity_16'!B:B,'AGG Activity_16'!$A:$A,$B402)+SUMIFS('AGG Activity_EX'!B:B,'AGG Activity_EX'!$A:$A,$B402))-SUMIFS(Activity_EX!B:B,Activity_EX!$A:$A,$A402))/(SUMIFS('AGG Activity_16'!B:B,'AGG Activity_16'!$A:$A,$B402)),1)))))</f>
        <v>0.84390758650174846</v>
      </c>
      <c r="M402" s="7">
        <f>IF(AND(M$1=2017,OR(G402="WH",G402="SH")),IF(COMBDG_Split_Tech!M402="",0,COMBDG_Split_Tech!M402),IF(M$1=2016,IF(COMBDG_Split_Tech!M402="",0,COMBDG_Split_Tech!M402),IF(COMBDG_Split_Tech!M402=1,1,IF(COMBDG_Split_Tech!M402="",0,IFERROR((COMBDG_Split_Tech!M402*(SUMIFS('AGG Activity_16'!C:C,'AGG Activity_16'!$A:$A,$B402)+SUMIFS('AGG Activity_EX'!C:C,'AGG Activity_EX'!$A:$A,$B402))-SUMIFS(Activity_EX!C:C,Activity_EX!$A:$A,$A402))/(SUMIFS('AGG Activity_16'!C:C,'AGG Activity_16'!$A:$A,$B402)),1)))))</f>
        <v>0.84410424038359855</v>
      </c>
      <c r="N402" s="7">
        <f>IF(AND(N$1=2017,OR(H402="WH",H402="SH")),IF(COMBDG_Split_Tech!N402="",0,COMBDG_Split_Tech!N402),IF(N$1=2016,IF(COMBDG_Split_Tech!N402="",0,COMBDG_Split_Tech!N402),IF(COMBDG_Split_Tech!N402=1,1,IF(COMBDG_Split_Tech!N402="",0,IFERROR((COMBDG_Split_Tech!N402*(SUMIFS('AGG Activity_16'!D:D,'AGG Activity_16'!$A:$A,$B402)+SUMIFS('AGG Activity_EX'!D:D,'AGG Activity_EX'!$A:$A,$B402))-SUMIFS(Activity_EX!D:D,Activity_EX!$A:$A,$A402))/(SUMIFS('AGG Activity_16'!D:D,'AGG Activity_16'!$A:$A,$B402)),1)))))</f>
        <v>0.84396583236180256</v>
      </c>
      <c r="O402" s="7">
        <f>IF(AND(O$1=2017,OR(I402="WH",I402="SH")),IF(COMBDG_Split_Tech!O402="",0,COMBDG_Split_Tech!O402),IF(O$1=2016,IF(COMBDG_Split_Tech!O402="",0,COMBDG_Split_Tech!O402),IF(COMBDG_Split_Tech!O402=1,1,IF(COMBDG_Split_Tech!O402="",0,IFERROR((COMBDG_Split_Tech!O402*(SUMIFS('AGG Activity_16'!E:E,'AGG Activity_16'!$A:$A,$B402)+SUMIFS('AGG Activity_EX'!E:E,'AGG Activity_EX'!$A:$A,$B402))-SUMIFS(Activity_EX!E:E,Activity_EX!$A:$A,$A402))/(SUMIFS('AGG Activity_16'!E:E,'AGG Activity_16'!$A:$A,$B402)),1)))))</f>
        <v>0.84374329799808656</v>
      </c>
      <c r="P402" s="7">
        <f>IF(AND(P$1=2017,OR(J402="WH",J402="SH")),IF(COMBDG_Split_Tech!P402="",0,COMBDG_Split_Tech!P402),IF(P$1=2016,IF(COMBDG_Split_Tech!P402="",0,COMBDG_Split_Tech!P402),IF(COMBDG_Split_Tech!P402=1,1,IF(COMBDG_Split_Tech!P402="",0,IFERROR((COMBDG_Split_Tech!P402*(SUMIFS('AGG Activity_16'!F:F,'AGG Activity_16'!$A:$A,$B402)+SUMIFS('AGG Activity_EX'!F:F,'AGG Activity_EX'!$A:$A,$B402))-SUMIFS(Activity_EX!F:F,Activity_EX!$A:$A,$A402))/(SUMIFS('AGG Activity_16'!F:F,'AGG Activity_16'!$A:$A,$B402)),1)))))</f>
        <v>0.9595615090565468</v>
      </c>
      <c r="Q402" s="7">
        <f>IF(AND(Q$1=2017,OR(K402="WH",K402="SH")),IF(COMBDG_Split_Tech!Q402="",0,COMBDG_Split_Tech!Q402),IF(Q$1=2016,IF(COMBDG_Split_Tech!Q402="",0,COMBDG_Split_Tech!Q402),IF(COMBDG_Split_Tech!Q402=1,1,IF(COMBDG_Split_Tech!Q402="",0,IFERROR((COMBDG_Split_Tech!Q402*(SUMIFS('AGG Activity_16'!G:G,'AGG Activity_16'!$A:$A,$B402)+SUMIFS('AGG Activity_EX'!G:G,'AGG Activity_EX'!$A:$A,$B402))-SUMIFS(Activity_EX!G:G,Activity_EX!$A:$A,$A402))/(SUMIFS('AGG Activity_16'!G:G,'AGG Activity_16'!$A:$A,$B402)),1)))))</f>
        <v>0.9571817394088511</v>
      </c>
      <c r="R402" s="7">
        <f>IF(AND(R$1=2017,OR(L402="WH",L402="SH")),IF(COMBDG_Split_Tech!R402="",0,COMBDG_Split_Tech!R402),IF(R$1=2016,IF(COMBDG_Split_Tech!R402="",0,COMBDG_Split_Tech!R402),IF(COMBDG_Split_Tech!R402=1,1,IF(COMBDG_Split_Tech!R402="",0,IFERROR((COMBDG_Split_Tech!R402*(SUMIFS('AGG Activity_16'!H:H,'AGG Activity_16'!$A:$A,$B402)+SUMIFS('AGG Activity_EX'!H:H,'AGG Activity_EX'!$A:$A,$B402))-SUMIFS(Activity_EX!H:H,Activity_EX!$A:$A,$A402))/(SUMIFS('AGG Activity_16'!H:H,'AGG Activity_16'!$A:$A,$B402)),1)))))</f>
        <v>0.9557322307221372</v>
      </c>
      <c r="S402" s="7">
        <f>IF(AND(S$1=2017,OR(M402="WH",M402="SH")),IF(COMBDG_Split_Tech!S402="",0,COMBDG_Split_Tech!S402),IF(S$1=2016,IF(COMBDG_Split_Tech!S402="",0,COMBDG_Split_Tech!S402),IF(COMBDG_Split_Tech!S402=1,1,IF(COMBDG_Split_Tech!S402="",0,IFERROR((COMBDG_Split_Tech!S402*(SUMIFS('AGG Activity_16'!I:I,'AGG Activity_16'!$A:$A,$B402)+SUMIFS('AGG Activity_EX'!I:I,'AGG Activity_EX'!$A:$A,$B402))-SUMIFS(Activity_EX!I:I,Activity_EX!$A:$A,$A402))/(SUMIFS('AGG Activity_16'!I:I,'AGG Activity_16'!$A:$A,$B402)),1)))))</f>
        <v>0</v>
      </c>
      <c r="T402" s="7">
        <f>IF(AND(T$1=2017,OR(N402="WH",N402="SH")),IF(COMBDG_Split_Tech!T402="",0,COMBDG_Split_Tech!T402),IF(T$1=2016,IF(COMBDG_Split_Tech!T402="",0,COMBDG_Split_Tech!T402),IF(COMBDG_Split_Tech!T402=1,1,IF(COMBDG_Split_Tech!T402="",0,IFERROR((COMBDG_Split_Tech!T402*(SUMIFS('AGG Activity_16'!J:J,'AGG Activity_16'!$A:$A,$B402)+SUMIFS('AGG Activity_EX'!J:J,'AGG Activity_EX'!$A:$A,$B402))-SUMIFS(Activity_EX!J:J,Activity_EX!$A:$A,$A402))/(SUMIFS('AGG Activity_16'!J:J,'AGG Activity_16'!$A:$A,$B402)),1)))))</f>
        <v>0</v>
      </c>
      <c r="U402" s="7">
        <f>IF(AND(U$1=2017,OR(O402="WH",O402="SH")),IF(COMBDG_Split_Tech!U402="",0,COMBDG_Split_Tech!U402),IF(U$1=2016,IF(COMBDG_Split_Tech!U402="",0,COMBDG_Split_Tech!U402),IF(COMBDG_Split_Tech!U402=1,1,IF(COMBDG_Split_Tech!U402="",0,IFERROR((COMBDG_Split_Tech!U402*(SUMIFS('AGG Activity_16'!K:K,'AGG Activity_16'!$A:$A,$B402)+SUMIFS('AGG Activity_EX'!K:K,'AGG Activity_EX'!$A:$A,$B402))-SUMIFS(Activity_EX!K:K,Activity_EX!$A:$A,$A402))/(SUMIFS('AGG Activity_16'!K:K,'AGG Activity_16'!$A:$A,$B402)),1)))))</f>
        <v>0</v>
      </c>
    </row>
    <row r="403" spans="1:21" x14ac:dyDescent="0.25">
      <c r="A403" t="str">
        <f>COMBDG_Split_Tech!A403</f>
        <v>COMBDGOTSOldSC______STDNGA</v>
      </c>
      <c r="B403" t="str">
        <f>COMBDG_Split_Tech!B403</f>
        <v>COMBDGOTSOldSC</v>
      </c>
      <c r="C403" t="str">
        <f>COMBDG_Split_Tech!C403</f>
        <v>COM</v>
      </c>
      <c r="D403" t="str">
        <f>COMBDG_Split_Tech!D403</f>
        <v>BDG</v>
      </c>
      <c r="E403" t="str">
        <f>COMBDG_Split_Tech!E403</f>
        <v>OTS</v>
      </c>
      <c r="F403" t="str">
        <f>COMBDG_Split_Tech!F403</f>
        <v>Old</v>
      </c>
      <c r="G403" t="str">
        <f>COMBDG_Split_Tech!G403</f>
        <v>SC</v>
      </c>
      <c r="H403" t="str">
        <f>COMBDG_Split_Tech!H403</f>
        <v>___</v>
      </c>
      <c r="I403" t="str">
        <f>COMBDG_Split_Tech!I403</f>
        <v>___</v>
      </c>
      <c r="J403" t="str">
        <f>COMBDG_Split_Tech!J403</f>
        <v>STD</v>
      </c>
      <c r="K403" t="str">
        <f>COMBDG_Split_Tech!K403</f>
        <v>NGA</v>
      </c>
      <c r="L403" s="7">
        <f>IF(AND(L$1=2017,OR(F403="WH",F403="SH")),IF(COMBDG_Split_Tech!L403="",0,COMBDG_Split_Tech!L403),IF(L$1=2016,IF(COMBDG_Split_Tech!L403="",0,COMBDG_Split_Tech!L403),IF(COMBDG_Split_Tech!L403=1,1,IF(COMBDG_Split_Tech!L403="",0,IFERROR((COMBDG_Split_Tech!L403*(SUMIFS('AGG Activity_16'!B:B,'AGG Activity_16'!$A:$A,$B403)+SUMIFS('AGG Activity_EX'!B:B,'AGG Activity_EX'!$A:$A,$B403))-SUMIFS(Activity_EX!B:B,Activity_EX!$A:$A,$A403))/(SUMIFS('AGG Activity_16'!B:B,'AGG Activity_16'!$A:$A,$B403)),1)))))</f>
        <v>3.8949580915465312E-2</v>
      </c>
      <c r="M403" s="7">
        <f>IF(AND(M$1=2017,OR(G403="WH",G403="SH")),IF(COMBDG_Split_Tech!M403="",0,COMBDG_Split_Tech!M403),IF(M$1=2016,IF(COMBDG_Split_Tech!M403="",0,COMBDG_Split_Tech!M403),IF(COMBDG_Split_Tech!M403=1,1,IF(COMBDG_Split_Tech!M403="",0,IFERROR((COMBDG_Split_Tech!M403*(SUMIFS('AGG Activity_16'!C:C,'AGG Activity_16'!$A:$A,$B403)+SUMIFS('AGG Activity_EX'!C:C,'AGG Activity_EX'!$A:$A,$B403))-SUMIFS(Activity_EX!C:C,Activity_EX!$A:$A,$A403))/(SUMIFS('AGG Activity_16'!C:C,'AGG Activity_16'!$A:$A,$B403)),1)))))</f>
        <v>3.967113395582253E-2</v>
      </c>
      <c r="N403" s="7">
        <f>IF(AND(N$1=2017,OR(H403="WH",H403="SH")),IF(COMBDG_Split_Tech!N403="",0,COMBDG_Split_Tech!N403),IF(N$1=2016,IF(COMBDG_Split_Tech!N403="",0,COMBDG_Split_Tech!N403),IF(COMBDG_Split_Tech!N403=1,1,IF(COMBDG_Split_Tech!N403="",0,IFERROR((COMBDG_Split_Tech!N403*(SUMIFS('AGG Activity_16'!D:D,'AGG Activity_16'!$A:$A,$B403)+SUMIFS('AGG Activity_EX'!D:D,'AGG Activity_EX'!$A:$A,$B403))-SUMIFS(Activity_EX!D:D,Activity_EX!$A:$A,$A403))/(SUMIFS('AGG Activity_16'!D:D,'AGG Activity_16'!$A:$A,$B403)),1)))))</f>
        <v>3.9308725156198585E-2</v>
      </c>
      <c r="O403" s="7">
        <f>IF(AND(O$1=2017,OR(I403="WH",I403="SH")),IF(COMBDG_Split_Tech!O403="",0,COMBDG_Split_Tech!O403),IF(O$1=2016,IF(COMBDG_Split_Tech!O403="",0,COMBDG_Split_Tech!O403),IF(COMBDG_Split_Tech!O403=1,1,IF(COMBDG_Split_Tech!O403="",0,IFERROR((COMBDG_Split_Tech!O403*(SUMIFS('AGG Activity_16'!E:E,'AGG Activity_16'!$A:$A,$B403)+SUMIFS('AGG Activity_EX'!E:E,'AGG Activity_EX'!$A:$A,$B403))-SUMIFS(Activity_EX!E:E,Activity_EX!$A:$A,$A403))/(SUMIFS('AGG Activity_16'!E:E,'AGG Activity_16'!$A:$A,$B403)),1)))))</f>
        <v>3.9291060960143002E-2</v>
      </c>
      <c r="P403" s="7">
        <f>IF(AND(P$1=2017,OR(J403="WH",J403="SH")),IF(COMBDG_Split_Tech!P403="",0,COMBDG_Split_Tech!P403),IF(P$1=2016,IF(COMBDG_Split_Tech!P403="",0,COMBDG_Split_Tech!P403),IF(COMBDG_Split_Tech!P403=1,1,IF(COMBDG_Split_Tech!P403="",0,IFERROR((COMBDG_Split_Tech!P403*(SUMIFS('AGG Activity_16'!F:F,'AGG Activity_16'!$A:$A,$B403)+SUMIFS('AGG Activity_EX'!F:F,'AGG Activity_EX'!$A:$A,$B403))-SUMIFS(Activity_EX!F:F,Activity_EX!$A:$A,$A403))/(SUMIFS('AGG Activity_16'!F:F,'AGG Activity_16'!$A:$A,$B403)),1)))))</f>
        <v>3.0623979404018793E-2</v>
      </c>
      <c r="Q403" s="7">
        <f>IF(AND(Q$1=2017,OR(K403="WH",K403="SH")),IF(COMBDG_Split_Tech!Q403="",0,COMBDG_Split_Tech!Q403),IF(Q$1=2016,IF(COMBDG_Split_Tech!Q403="",0,COMBDG_Split_Tech!Q403),IF(COMBDG_Split_Tech!Q403=1,1,IF(COMBDG_Split_Tech!Q403="",0,IFERROR((COMBDG_Split_Tech!Q403*(SUMIFS('AGG Activity_16'!G:G,'AGG Activity_16'!$A:$A,$B403)+SUMIFS('AGG Activity_EX'!G:G,'AGG Activity_EX'!$A:$A,$B403))-SUMIFS(Activity_EX!G:G,Activity_EX!$A:$A,$A403))/(SUMIFS('AGG Activity_16'!G:G,'AGG Activity_16'!$A:$A,$B403)),1)))))</f>
        <v>3.07955708837108E-2</v>
      </c>
      <c r="R403" s="7">
        <f>IF(AND(R$1=2017,OR(L403="WH",L403="SH")),IF(COMBDG_Split_Tech!R403="",0,COMBDG_Split_Tech!R403),IF(R$1=2016,IF(COMBDG_Split_Tech!R403="",0,COMBDG_Split_Tech!R403),IF(COMBDG_Split_Tech!R403=1,1,IF(COMBDG_Split_Tech!R403="",0,IFERROR((COMBDG_Split_Tech!R403*(SUMIFS('AGG Activity_16'!H:H,'AGG Activity_16'!$A:$A,$B403)+SUMIFS('AGG Activity_EX'!H:H,'AGG Activity_EX'!$A:$A,$B403))-SUMIFS(Activity_EX!H:H,Activity_EX!$A:$A,$A403))/(SUMIFS('AGG Activity_16'!H:H,'AGG Activity_16'!$A:$A,$B403)),1)))))</f>
        <v>3.0893808339201599E-2</v>
      </c>
      <c r="S403" s="7">
        <f>IF(AND(S$1=2017,OR(M403="WH",M403="SH")),IF(COMBDG_Split_Tech!S403="",0,COMBDG_Split_Tech!S403),IF(S$1=2016,IF(COMBDG_Split_Tech!S403="",0,COMBDG_Split_Tech!S403),IF(COMBDG_Split_Tech!S403=1,1,IF(COMBDG_Split_Tech!S403="",0,IFERROR((COMBDG_Split_Tech!S403*(SUMIFS('AGG Activity_16'!I:I,'AGG Activity_16'!$A:$A,$B403)+SUMIFS('AGG Activity_EX'!I:I,'AGG Activity_EX'!$A:$A,$B403))-SUMIFS(Activity_EX!I:I,Activity_EX!$A:$A,$A403))/(SUMIFS('AGG Activity_16'!I:I,'AGG Activity_16'!$A:$A,$B403)),1)))))</f>
        <v>0</v>
      </c>
      <c r="T403" s="7">
        <f>IF(AND(T$1=2017,OR(N403="WH",N403="SH")),IF(COMBDG_Split_Tech!T403="",0,COMBDG_Split_Tech!T403),IF(T$1=2016,IF(COMBDG_Split_Tech!T403="",0,COMBDG_Split_Tech!T403),IF(COMBDG_Split_Tech!T403=1,1,IF(COMBDG_Split_Tech!T403="",0,IFERROR((COMBDG_Split_Tech!T403*(SUMIFS('AGG Activity_16'!J:J,'AGG Activity_16'!$A:$A,$B403)+SUMIFS('AGG Activity_EX'!J:J,'AGG Activity_EX'!$A:$A,$B403))-SUMIFS(Activity_EX!J:J,Activity_EX!$A:$A,$A403))/(SUMIFS('AGG Activity_16'!J:J,'AGG Activity_16'!$A:$A,$B403)),1)))))</f>
        <v>0</v>
      </c>
      <c r="U403" s="7">
        <f>IF(AND(U$1=2017,OR(O403="WH",O403="SH")),IF(COMBDG_Split_Tech!U403="",0,COMBDG_Split_Tech!U403),IF(U$1=2016,IF(COMBDG_Split_Tech!U403="",0,COMBDG_Split_Tech!U403),IF(COMBDG_Split_Tech!U403=1,1,IF(COMBDG_Split_Tech!U403="",0,IFERROR((COMBDG_Split_Tech!U403*(SUMIFS('AGG Activity_16'!K:K,'AGG Activity_16'!$A:$A,$B403)+SUMIFS('AGG Activity_EX'!K:K,'AGG Activity_EX'!$A:$A,$B403))-SUMIFS(Activity_EX!K:K,Activity_EX!$A:$A,$A403))/(SUMIFS('AGG Activity_16'!K:K,'AGG Activity_16'!$A:$A,$B403)),1)))))</f>
        <v>0</v>
      </c>
    </row>
    <row r="404" spans="1:21" x14ac:dyDescent="0.25">
      <c r="A404" t="str">
        <f>COMBDG_Split_Tech!A404</f>
        <v>COMBDGOTSOldSH_________DHE</v>
      </c>
      <c r="B404" t="str">
        <f>COMBDG_Split_Tech!B404</f>
        <v>COMBDGOTSOldSH</v>
      </c>
      <c r="C404" t="str">
        <f>COMBDG_Split_Tech!C404</f>
        <v>COM</v>
      </c>
      <c r="D404" t="str">
        <f>COMBDG_Split_Tech!D404</f>
        <v>BDG</v>
      </c>
      <c r="E404" t="str">
        <f>COMBDG_Split_Tech!E404</f>
        <v>OTS</v>
      </c>
      <c r="F404" t="str">
        <f>COMBDG_Split_Tech!F404</f>
        <v>Old</v>
      </c>
      <c r="G404" t="str">
        <f>COMBDG_Split_Tech!G404</f>
        <v>SH</v>
      </c>
      <c r="H404" t="str">
        <f>COMBDG_Split_Tech!H404</f>
        <v>___</v>
      </c>
      <c r="I404" t="str">
        <f>COMBDG_Split_Tech!I404</f>
        <v>___</v>
      </c>
      <c r="J404" t="str">
        <f>COMBDG_Split_Tech!J404</f>
        <v>___</v>
      </c>
      <c r="K404" t="str">
        <f>COMBDG_Split_Tech!K404</f>
        <v>DHE</v>
      </c>
      <c r="L404" s="7">
        <f>IF(AND(L$1=2017,OR(F404="WH",F404="SH")),IF(COMBDG_Split_Tech!L404="",0,COMBDG_Split_Tech!L404),IF(L$1=2016,IF(COMBDG_Split_Tech!L404="",0,COMBDG_Split_Tech!L404),IF(COMBDG_Split_Tech!L404=1,1,IF(COMBDG_Split_Tech!L404="",0,IFERROR((COMBDG_Split_Tech!L404*(SUMIFS('AGG Activity_16'!B:B,'AGG Activity_16'!$A:$A,$B404)+SUMIFS('AGG Activity_EX'!B:B,'AGG Activity_EX'!$A:$A,$B404))-SUMIFS(Activity_EX!B:B,Activity_EX!$A:$A,$A404))/(SUMIFS('AGG Activity_16'!B:B,'AGG Activity_16'!$A:$A,$B404)),1)))))</f>
        <v>9.2145761244655636E-2</v>
      </c>
      <c r="M404" s="7">
        <f>IF(AND(M$1=2017,OR(G404="WH",G404="SH")),IF(COMBDG_Split_Tech!M404="",0,COMBDG_Split_Tech!M404),IF(M$1=2016,IF(COMBDG_Split_Tech!M404="",0,COMBDG_Split_Tech!M404),IF(COMBDG_Split_Tech!M404=1,1,IF(COMBDG_Split_Tech!M404="",0,IFERROR((COMBDG_Split_Tech!M404*(SUMIFS('AGG Activity_16'!C:C,'AGG Activity_16'!$A:$A,$B404)+SUMIFS('AGG Activity_EX'!C:C,'AGG Activity_EX'!$A:$A,$B404))-SUMIFS(Activity_EX!C:C,Activity_EX!$A:$A,$A404))/(SUMIFS('AGG Activity_16'!C:C,'AGG Activity_16'!$A:$A,$B404)),1)))))</f>
        <v>9.2145761244655636E-2</v>
      </c>
      <c r="N404" s="7">
        <f>IF(AND(N$1=2017,OR(H404="WH",H404="SH")),IF(COMBDG_Split_Tech!N404="",0,COMBDG_Split_Tech!N404),IF(N$1=2016,IF(COMBDG_Split_Tech!N404="",0,COMBDG_Split_Tech!N404),IF(COMBDG_Split_Tech!N404=1,1,IF(COMBDG_Split_Tech!N404="",0,IFERROR((COMBDG_Split_Tech!N404*(SUMIFS('AGG Activity_16'!D:D,'AGG Activity_16'!$A:$A,$B404)+SUMIFS('AGG Activity_EX'!D:D,'AGG Activity_EX'!$A:$A,$B404))-SUMIFS(Activity_EX!D:D,Activity_EX!$A:$A,$A404))/(SUMIFS('AGG Activity_16'!D:D,'AGG Activity_16'!$A:$A,$B404)),1)))))</f>
        <v>8.78289398348258E-2</v>
      </c>
      <c r="O404" s="7">
        <f>IF(AND(O$1=2017,OR(I404="WH",I404="SH")),IF(COMBDG_Split_Tech!O404="",0,COMBDG_Split_Tech!O404),IF(O$1=2016,IF(COMBDG_Split_Tech!O404="",0,COMBDG_Split_Tech!O404),IF(COMBDG_Split_Tech!O404=1,1,IF(COMBDG_Split_Tech!O404="",0,IFERROR((COMBDG_Split_Tech!O404*(SUMIFS('AGG Activity_16'!E:E,'AGG Activity_16'!$A:$A,$B404)+SUMIFS('AGG Activity_EX'!E:E,'AGG Activity_EX'!$A:$A,$B404))-SUMIFS(Activity_EX!E:E,Activity_EX!$A:$A,$A404))/(SUMIFS('AGG Activity_16'!E:E,'AGG Activity_16'!$A:$A,$B404)),1)))))</f>
        <v>8.7898270800132308E-2</v>
      </c>
      <c r="P404" s="7">
        <f>IF(AND(P$1=2017,OR(J404="WH",J404="SH")),IF(COMBDG_Split_Tech!P404="",0,COMBDG_Split_Tech!P404),IF(P$1=2016,IF(COMBDG_Split_Tech!P404="",0,COMBDG_Split_Tech!P404),IF(COMBDG_Split_Tech!P404=1,1,IF(COMBDG_Split_Tech!P404="",0,IFERROR((COMBDG_Split_Tech!P404*(SUMIFS('AGG Activity_16'!F:F,'AGG Activity_16'!$A:$A,$B404)+SUMIFS('AGG Activity_EX'!F:F,'AGG Activity_EX'!$A:$A,$B404))-SUMIFS(Activity_EX!F:F,Activity_EX!$A:$A,$A404))/(SUMIFS('AGG Activity_16'!F:F,'AGG Activity_16'!$A:$A,$B404)),1)))))</f>
        <v>8.6133243735986659E-2</v>
      </c>
      <c r="Q404" s="7">
        <f>IF(AND(Q$1=2017,OR(K404="WH",K404="SH")),IF(COMBDG_Split_Tech!Q404="",0,COMBDG_Split_Tech!Q404),IF(Q$1=2016,IF(COMBDG_Split_Tech!Q404="",0,COMBDG_Split_Tech!Q404),IF(COMBDG_Split_Tech!Q404=1,1,IF(COMBDG_Split_Tech!Q404="",0,IFERROR((COMBDG_Split_Tech!Q404*(SUMIFS('AGG Activity_16'!G:G,'AGG Activity_16'!$A:$A,$B404)+SUMIFS('AGG Activity_EX'!G:G,'AGG Activity_EX'!$A:$A,$B404))-SUMIFS(Activity_EX!G:G,Activity_EX!$A:$A,$A404))/(SUMIFS('AGG Activity_16'!G:G,'AGG Activity_16'!$A:$A,$B404)),1)))))</f>
        <v>8.6288638651932981E-2</v>
      </c>
      <c r="R404" s="7">
        <f>IF(AND(R$1=2017,OR(L404="WH",L404="SH")),IF(COMBDG_Split_Tech!R404="",0,COMBDG_Split_Tech!R404),IF(R$1=2016,IF(COMBDG_Split_Tech!R404="",0,COMBDG_Split_Tech!R404),IF(COMBDG_Split_Tech!R404=1,1,IF(COMBDG_Split_Tech!R404="",0,IFERROR((COMBDG_Split_Tech!R404*(SUMIFS('AGG Activity_16'!H:H,'AGG Activity_16'!$A:$A,$B404)+SUMIFS('AGG Activity_EX'!H:H,'AGG Activity_EX'!$A:$A,$B404))-SUMIFS(Activity_EX!H:H,Activity_EX!$A:$A,$A404))/(SUMIFS('AGG Activity_16'!H:H,'AGG Activity_16'!$A:$A,$B404)),1)))))</f>
        <v>0.13976474402661465</v>
      </c>
      <c r="S404" s="7">
        <f>IF(AND(S$1=2017,OR(M404="WH",M404="SH")),IF(COMBDG_Split_Tech!S404="",0,COMBDG_Split_Tech!S404),IF(S$1=2016,IF(COMBDG_Split_Tech!S404="",0,COMBDG_Split_Tech!S404),IF(COMBDG_Split_Tech!S404=1,1,IF(COMBDG_Split_Tech!S404="",0,IFERROR((COMBDG_Split_Tech!S404*(SUMIFS('AGG Activity_16'!I:I,'AGG Activity_16'!$A:$A,$B404)+SUMIFS('AGG Activity_EX'!I:I,'AGG Activity_EX'!$A:$A,$B404))-SUMIFS(Activity_EX!I:I,Activity_EX!$A:$A,$A404))/(SUMIFS('AGG Activity_16'!I:I,'AGG Activity_16'!$A:$A,$B404)),1)))))</f>
        <v>0</v>
      </c>
      <c r="T404" s="7">
        <f>IF(AND(T$1=2017,OR(N404="WH",N404="SH")),IF(COMBDG_Split_Tech!T404="",0,COMBDG_Split_Tech!T404),IF(T$1=2016,IF(COMBDG_Split_Tech!T404="",0,COMBDG_Split_Tech!T404),IF(COMBDG_Split_Tech!T404=1,1,IF(COMBDG_Split_Tech!T404="",0,IFERROR((COMBDG_Split_Tech!T404*(SUMIFS('AGG Activity_16'!J:J,'AGG Activity_16'!$A:$A,$B404)+SUMIFS('AGG Activity_EX'!J:J,'AGG Activity_EX'!$A:$A,$B404))-SUMIFS(Activity_EX!J:J,Activity_EX!$A:$A,$A404))/(SUMIFS('AGG Activity_16'!J:J,'AGG Activity_16'!$A:$A,$B404)),1)))))</f>
        <v>0</v>
      </c>
      <c r="U404" s="7">
        <f>IF(AND(U$1=2017,OR(O404="WH",O404="SH")),IF(COMBDG_Split_Tech!U404="",0,COMBDG_Split_Tech!U404),IF(U$1=2016,IF(COMBDG_Split_Tech!U404="",0,COMBDG_Split_Tech!U404),IF(COMBDG_Split_Tech!U404=1,1,IF(COMBDG_Split_Tech!U404="",0,IFERROR((COMBDG_Split_Tech!U404*(SUMIFS('AGG Activity_16'!K:K,'AGG Activity_16'!$A:$A,$B404)+SUMIFS('AGG Activity_EX'!K:K,'AGG Activity_EX'!$A:$A,$B404))-SUMIFS(Activity_EX!K:K,Activity_EX!$A:$A,$A404))/(SUMIFS('AGG Activity_16'!K:K,'AGG Activity_16'!$A:$A,$B404)),1)))))</f>
        <v>0</v>
      </c>
    </row>
    <row r="405" spans="1:21" x14ac:dyDescent="0.25">
      <c r="A405" t="str">
        <f>COMBDG_Split_Tech!A405</f>
        <v>COMBDGOTSOldSHFUR___HIGNGA</v>
      </c>
      <c r="B405" t="str">
        <f>COMBDG_Split_Tech!B405</f>
        <v>COMBDGOTSOldSH</v>
      </c>
      <c r="C405" t="str">
        <f>COMBDG_Split_Tech!C405</f>
        <v>COM</v>
      </c>
      <c r="D405" t="str">
        <f>COMBDG_Split_Tech!D405</f>
        <v>BDG</v>
      </c>
      <c r="E405" t="str">
        <f>COMBDG_Split_Tech!E405</f>
        <v>OTS</v>
      </c>
      <c r="F405" t="str">
        <f>COMBDG_Split_Tech!F405</f>
        <v>Old</v>
      </c>
      <c r="G405" t="str">
        <f>COMBDG_Split_Tech!G405</f>
        <v>SH</v>
      </c>
      <c r="H405" t="str">
        <f>COMBDG_Split_Tech!H405</f>
        <v>FUR</v>
      </c>
      <c r="I405" t="str">
        <f>COMBDG_Split_Tech!I405</f>
        <v>___</v>
      </c>
      <c r="J405" t="str">
        <f>COMBDG_Split_Tech!J405</f>
        <v>HIG</v>
      </c>
      <c r="K405" t="str">
        <f>COMBDG_Split_Tech!K405</f>
        <v>NGA</v>
      </c>
      <c r="L405" s="7">
        <f>IF(AND(L$1=2017,OR(F405="WH",F405="SH")),IF(COMBDG_Split_Tech!L405="",0,COMBDG_Split_Tech!L405),IF(L$1=2016,IF(COMBDG_Split_Tech!L405="",0,COMBDG_Split_Tech!L405),IF(COMBDG_Split_Tech!L405=1,1,IF(COMBDG_Split_Tech!L405="",0,IFERROR((COMBDG_Split_Tech!L405*(SUMIFS('AGG Activity_16'!B:B,'AGG Activity_16'!$A:$A,$B405)+SUMIFS('AGG Activity_EX'!B:B,'AGG Activity_EX'!$A:$A,$B405))-SUMIFS(Activity_EX!B:B,Activity_EX!$A:$A,$A405))/(SUMIFS('AGG Activity_16'!B:B,'AGG Activity_16'!$A:$A,$B405)),1)))))</f>
        <v>0</v>
      </c>
      <c r="M405" s="7">
        <f>IF(AND(M$1=2017,OR(G405="WH",G405="SH")),IF(COMBDG_Split_Tech!M405="",0,COMBDG_Split_Tech!M405),IF(M$1=2016,IF(COMBDG_Split_Tech!M405="",0,COMBDG_Split_Tech!M405),IF(COMBDG_Split_Tech!M405=1,1,IF(COMBDG_Split_Tech!M405="",0,IFERROR((COMBDG_Split_Tech!M405*(SUMIFS('AGG Activity_16'!C:C,'AGG Activity_16'!$A:$A,$B405)+SUMIFS('AGG Activity_EX'!C:C,'AGG Activity_EX'!$A:$A,$B405))-SUMIFS(Activity_EX!C:C,Activity_EX!$A:$A,$A405))/(SUMIFS('AGG Activity_16'!C:C,'AGG Activity_16'!$A:$A,$B405)),1)))))</f>
        <v>0</v>
      </c>
      <c r="N405" s="7">
        <f>IF(AND(N$1=2017,OR(H405="WH",H405="SH")),IF(COMBDG_Split_Tech!N405="",0,COMBDG_Split_Tech!N405),IF(N$1=2016,IF(COMBDG_Split_Tech!N405="",0,COMBDG_Split_Tech!N405),IF(COMBDG_Split_Tech!N405=1,1,IF(COMBDG_Split_Tech!N405="",0,IFERROR((COMBDG_Split_Tech!N405*(SUMIFS('AGG Activity_16'!D:D,'AGG Activity_16'!$A:$A,$B405)+SUMIFS('AGG Activity_EX'!D:D,'AGG Activity_EX'!$A:$A,$B405))-SUMIFS(Activity_EX!D:D,Activity_EX!$A:$A,$A405))/(SUMIFS('AGG Activity_16'!D:D,'AGG Activity_16'!$A:$A,$B405)),1)))))</f>
        <v>0</v>
      </c>
      <c r="O405" s="7">
        <f>IF(AND(O$1=2017,OR(I405="WH",I405="SH")),IF(COMBDG_Split_Tech!O405="",0,COMBDG_Split_Tech!O405),IF(O$1=2016,IF(COMBDG_Split_Tech!O405="",0,COMBDG_Split_Tech!O405),IF(COMBDG_Split_Tech!O405=1,1,IF(COMBDG_Split_Tech!O405="",0,IFERROR((COMBDG_Split_Tech!O405*(SUMIFS('AGG Activity_16'!E:E,'AGG Activity_16'!$A:$A,$B405)+SUMIFS('AGG Activity_EX'!E:E,'AGG Activity_EX'!$A:$A,$B405))-SUMIFS(Activity_EX!E:E,Activity_EX!$A:$A,$A405))/(SUMIFS('AGG Activity_16'!E:E,'AGG Activity_16'!$A:$A,$B405)),1)))))</f>
        <v>0</v>
      </c>
      <c r="P405" s="7">
        <f>IF(AND(P$1=2017,OR(J405="WH",J405="SH")),IF(COMBDG_Split_Tech!P405="",0,COMBDG_Split_Tech!P405),IF(P$1=2016,IF(COMBDG_Split_Tech!P405="",0,COMBDG_Split_Tech!P405),IF(COMBDG_Split_Tech!P405=1,1,IF(COMBDG_Split_Tech!P405="",0,IFERROR((COMBDG_Split_Tech!P405*(SUMIFS('AGG Activity_16'!F:F,'AGG Activity_16'!$A:$A,$B405)+SUMIFS('AGG Activity_EX'!F:F,'AGG Activity_EX'!$A:$A,$B405))-SUMIFS(Activity_EX!F:F,Activity_EX!$A:$A,$A405))/(SUMIFS('AGG Activity_16'!F:F,'AGG Activity_16'!$A:$A,$B405)),1)))))</f>
        <v>0</v>
      </c>
      <c r="Q405" s="7">
        <f>IF(AND(Q$1=2017,OR(K405="WH",K405="SH")),IF(COMBDG_Split_Tech!Q405="",0,COMBDG_Split_Tech!Q405),IF(Q$1=2016,IF(COMBDG_Split_Tech!Q405="",0,COMBDG_Split_Tech!Q405),IF(COMBDG_Split_Tech!Q405=1,1,IF(COMBDG_Split_Tech!Q405="",0,IFERROR((COMBDG_Split_Tech!Q405*(SUMIFS('AGG Activity_16'!G:G,'AGG Activity_16'!$A:$A,$B405)+SUMIFS('AGG Activity_EX'!G:G,'AGG Activity_EX'!$A:$A,$B405))-SUMIFS(Activity_EX!G:G,Activity_EX!$A:$A,$A405))/(SUMIFS('AGG Activity_16'!G:G,'AGG Activity_16'!$A:$A,$B405)),1)))))</f>
        <v>0</v>
      </c>
      <c r="R405" s="7">
        <f>IF(AND(R$1=2017,OR(L405="WH",L405="SH")),IF(COMBDG_Split_Tech!R405="",0,COMBDG_Split_Tech!R405),IF(R$1=2016,IF(COMBDG_Split_Tech!R405="",0,COMBDG_Split_Tech!R405),IF(COMBDG_Split_Tech!R405=1,1,IF(COMBDG_Split_Tech!R405="",0,IFERROR((COMBDG_Split_Tech!R405*(SUMIFS('AGG Activity_16'!H:H,'AGG Activity_16'!$A:$A,$B405)+SUMIFS('AGG Activity_EX'!H:H,'AGG Activity_EX'!$A:$A,$B405))-SUMIFS(Activity_EX!H:H,Activity_EX!$A:$A,$A405))/(SUMIFS('AGG Activity_16'!H:H,'AGG Activity_16'!$A:$A,$B405)),1)))))</f>
        <v>0</v>
      </c>
      <c r="S405" s="7">
        <f>IF(AND(S$1=2017,OR(M405="WH",M405="SH")),IF(COMBDG_Split_Tech!S405="",0,COMBDG_Split_Tech!S405),IF(S$1=2016,IF(COMBDG_Split_Tech!S405="",0,COMBDG_Split_Tech!S405),IF(COMBDG_Split_Tech!S405=1,1,IF(COMBDG_Split_Tech!S405="",0,IFERROR((COMBDG_Split_Tech!S405*(SUMIFS('AGG Activity_16'!I:I,'AGG Activity_16'!$A:$A,$B405)+SUMIFS('AGG Activity_EX'!I:I,'AGG Activity_EX'!$A:$A,$B405))-SUMIFS(Activity_EX!I:I,Activity_EX!$A:$A,$A405))/(SUMIFS('AGG Activity_16'!I:I,'AGG Activity_16'!$A:$A,$B405)),1)))))</f>
        <v>0</v>
      </c>
      <c r="T405" s="7">
        <f>IF(AND(T$1=2017,OR(N405="WH",N405="SH")),IF(COMBDG_Split_Tech!T405="",0,COMBDG_Split_Tech!T405),IF(T$1=2016,IF(COMBDG_Split_Tech!T405="",0,COMBDG_Split_Tech!T405),IF(COMBDG_Split_Tech!T405=1,1,IF(COMBDG_Split_Tech!T405="",0,IFERROR((COMBDG_Split_Tech!T405*(SUMIFS('AGG Activity_16'!J:J,'AGG Activity_16'!$A:$A,$B405)+SUMIFS('AGG Activity_EX'!J:J,'AGG Activity_EX'!$A:$A,$B405))-SUMIFS(Activity_EX!J:J,Activity_EX!$A:$A,$A405))/(SUMIFS('AGG Activity_16'!J:J,'AGG Activity_16'!$A:$A,$B405)),1)))))</f>
        <v>0</v>
      </c>
      <c r="U405" s="7">
        <f>IF(AND(U$1=2017,OR(O405="WH",O405="SH")),IF(COMBDG_Split_Tech!U405="",0,COMBDG_Split_Tech!U405),IF(U$1=2016,IF(COMBDG_Split_Tech!U405="",0,COMBDG_Split_Tech!U405),IF(COMBDG_Split_Tech!U405=1,1,IF(COMBDG_Split_Tech!U405="",0,IFERROR((COMBDG_Split_Tech!U405*(SUMIFS('AGG Activity_16'!K:K,'AGG Activity_16'!$A:$A,$B405)+SUMIFS('AGG Activity_EX'!K:K,'AGG Activity_EX'!$A:$A,$B405))-SUMIFS(Activity_EX!K:K,Activity_EX!$A:$A,$A405))/(SUMIFS('AGG Activity_16'!K:K,'AGG Activity_16'!$A:$A,$B405)),1)))))</f>
        <v>0</v>
      </c>
    </row>
    <row r="406" spans="1:21" x14ac:dyDescent="0.25">
      <c r="A406" t="str">
        <f>COMBDG_Split_Tech!A406</f>
        <v>COMBDGOTSOldSHFUR___STDELC</v>
      </c>
      <c r="B406" t="str">
        <f>COMBDG_Split_Tech!B406</f>
        <v>COMBDGOTSOldSH</v>
      </c>
      <c r="C406" t="str">
        <f>COMBDG_Split_Tech!C406</f>
        <v>COM</v>
      </c>
      <c r="D406" t="str">
        <f>COMBDG_Split_Tech!D406</f>
        <v>BDG</v>
      </c>
      <c r="E406" t="str">
        <f>COMBDG_Split_Tech!E406</f>
        <v>OTS</v>
      </c>
      <c r="F406" t="str">
        <f>COMBDG_Split_Tech!F406</f>
        <v>Old</v>
      </c>
      <c r="G406" t="str">
        <f>COMBDG_Split_Tech!G406</f>
        <v>SH</v>
      </c>
      <c r="H406" t="str">
        <f>COMBDG_Split_Tech!H406</f>
        <v>FUR</v>
      </c>
      <c r="I406" t="str">
        <f>COMBDG_Split_Tech!I406</f>
        <v>___</v>
      </c>
      <c r="J406" t="str">
        <f>COMBDG_Split_Tech!J406</f>
        <v>STD</v>
      </c>
      <c r="K406" t="str">
        <f>COMBDG_Split_Tech!K406</f>
        <v>ELC</v>
      </c>
      <c r="L406" s="7">
        <f>IF(AND(L$1=2017,OR(F406="WH",F406="SH")),IF(COMBDG_Split_Tech!L406="",0,COMBDG_Split_Tech!L406),IF(L$1=2016,IF(COMBDG_Split_Tech!L406="",0,COMBDG_Split_Tech!L406),IF(COMBDG_Split_Tech!L406=1,1,IF(COMBDG_Split_Tech!L406="",0,IFERROR((COMBDG_Split_Tech!L406*(SUMIFS('AGG Activity_16'!B:B,'AGG Activity_16'!$A:$A,$B406)+SUMIFS('AGG Activity_EX'!B:B,'AGG Activity_EX'!$A:$A,$B406))-SUMIFS(Activity_EX!B:B,Activity_EX!$A:$A,$A406))/(SUMIFS('AGG Activity_16'!B:B,'AGG Activity_16'!$A:$A,$B406)),1)))))</f>
        <v>0</v>
      </c>
      <c r="M406" s="7">
        <f>IF(AND(M$1=2017,OR(G406="WH",G406="SH")),IF(COMBDG_Split_Tech!M406="",0,COMBDG_Split_Tech!M406),IF(M$1=2016,IF(COMBDG_Split_Tech!M406="",0,COMBDG_Split_Tech!M406),IF(COMBDG_Split_Tech!M406=1,1,IF(COMBDG_Split_Tech!M406="",0,IFERROR((COMBDG_Split_Tech!M406*(SUMIFS('AGG Activity_16'!C:C,'AGG Activity_16'!$A:$A,$B406)+SUMIFS('AGG Activity_EX'!C:C,'AGG Activity_EX'!$A:$A,$B406))-SUMIFS(Activity_EX!C:C,Activity_EX!$A:$A,$A406))/(SUMIFS('AGG Activity_16'!C:C,'AGG Activity_16'!$A:$A,$B406)),1)))))</f>
        <v>0</v>
      </c>
      <c r="N406" s="7">
        <f>IF(AND(N$1=2017,OR(H406="WH",H406="SH")),IF(COMBDG_Split_Tech!N406="",0,COMBDG_Split_Tech!N406),IF(N$1=2016,IF(COMBDG_Split_Tech!N406="",0,COMBDG_Split_Tech!N406),IF(COMBDG_Split_Tech!N406=1,1,IF(COMBDG_Split_Tech!N406="",0,IFERROR((COMBDG_Split_Tech!N406*(SUMIFS('AGG Activity_16'!D:D,'AGG Activity_16'!$A:$A,$B406)+SUMIFS('AGG Activity_EX'!D:D,'AGG Activity_EX'!$A:$A,$B406))-SUMIFS(Activity_EX!D:D,Activity_EX!$A:$A,$A406))/(SUMIFS('AGG Activity_16'!D:D,'AGG Activity_16'!$A:$A,$B406)),1)))))</f>
        <v>0</v>
      </c>
      <c r="O406" s="7">
        <f>IF(AND(O$1=2017,OR(I406="WH",I406="SH")),IF(COMBDG_Split_Tech!O406="",0,COMBDG_Split_Tech!O406),IF(O$1=2016,IF(COMBDG_Split_Tech!O406="",0,COMBDG_Split_Tech!O406),IF(COMBDG_Split_Tech!O406=1,1,IF(COMBDG_Split_Tech!O406="",0,IFERROR((COMBDG_Split_Tech!O406*(SUMIFS('AGG Activity_16'!E:E,'AGG Activity_16'!$A:$A,$B406)+SUMIFS('AGG Activity_EX'!E:E,'AGG Activity_EX'!$A:$A,$B406))-SUMIFS(Activity_EX!E:E,Activity_EX!$A:$A,$A406))/(SUMIFS('AGG Activity_16'!E:E,'AGG Activity_16'!$A:$A,$B406)),1)))))</f>
        <v>0</v>
      </c>
      <c r="P406" s="7">
        <f>IF(AND(P$1=2017,OR(J406="WH",J406="SH")),IF(COMBDG_Split_Tech!P406="",0,COMBDG_Split_Tech!P406),IF(P$1=2016,IF(COMBDG_Split_Tech!P406="",0,COMBDG_Split_Tech!P406),IF(COMBDG_Split_Tech!P406=1,1,IF(COMBDG_Split_Tech!P406="",0,IFERROR((COMBDG_Split_Tech!P406*(SUMIFS('AGG Activity_16'!F:F,'AGG Activity_16'!$A:$A,$B406)+SUMIFS('AGG Activity_EX'!F:F,'AGG Activity_EX'!$A:$A,$B406))-SUMIFS(Activity_EX!F:F,Activity_EX!$A:$A,$A406))/(SUMIFS('AGG Activity_16'!F:F,'AGG Activity_16'!$A:$A,$B406)),1)))))</f>
        <v>0</v>
      </c>
      <c r="Q406" s="7">
        <f>IF(AND(Q$1=2017,OR(K406="WH",K406="SH")),IF(COMBDG_Split_Tech!Q406="",0,COMBDG_Split_Tech!Q406),IF(Q$1=2016,IF(COMBDG_Split_Tech!Q406="",0,COMBDG_Split_Tech!Q406),IF(COMBDG_Split_Tech!Q406=1,1,IF(COMBDG_Split_Tech!Q406="",0,IFERROR((COMBDG_Split_Tech!Q406*(SUMIFS('AGG Activity_16'!G:G,'AGG Activity_16'!$A:$A,$B406)+SUMIFS('AGG Activity_EX'!G:G,'AGG Activity_EX'!$A:$A,$B406))-SUMIFS(Activity_EX!G:G,Activity_EX!$A:$A,$A406))/(SUMIFS('AGG Activity_16'!G:G,'AGG Activity_16'!$A:$A,$B406)),1)))))</f>
        <v>0</v>
      </c>
      <c r="R406" s="7">
        <f>IF(AND(R$1=2017,OR(L406="WH",L406="SH")),IF(COMBDG_Split_Tech!R406="",0,COMBDG_Split_Tech!R406),IF(R$1=2016,IF(COMBDG_Split_Tech!R406="",0,COMBDG_Split_Tech!R406),IF(COMBDG_Split_Tech!R406=1,1,IF(COMBDG_Split_Tech!R406="",0,IFERROR((COMBDG_Split_Tech!R406*(SUMIFS('AGG Activity_16'!H:H,'AGG Activity_16'!$A:$A,$B406)+SUMIFS('AGG Activity_EX'!H:H,'AGG Activity_EX'!$A:$A,$B406))-SUMIFS(Activity_EX!H:H,Activity_EX!$A:$A,$A406))/(SUMIFS('AGG Activity_16'!H:H,'AGG Activity_16'!$A:$A,$B406)),1)))))</f>
        <v>0</v>
      </c>
      <c r="S406" s="7">
        <f>IF(AND(S$1=2017,OR(M406="WH",M406="SH")),IF(COMBDG_Split_Tech!S406="",0,COMBDG_Split_Tech!S406),IF(S$1=2016,IF(COMBDG_Split_Tech!S406="",0,COMBDG_Split_Tech!S406),IF(COMBDG_Split_Tech!S406=1,1,IF(COMBDG_Split_Tech!S406="",0,IFERROR((COMBDG_Split_Tech!S406*(SUMIFS('AGG Activity_16'!I:I,'AGG Activity_16'!$A:$A,$B406)+SUMIFS('AGG Activity_EX'!I:I,'AGG Activity_EX'!$A:$A,$B406))-SUMIFS(Activity_EX!I:I,Activity_EX!$A:$A,$A406))/(SUMIFS('AGG Activity_16'!I:I,'AGG Activity_16'!$A:$A,$B406)),1)))))</f>
        <v>0</v>
      </c>
      <c r="T406" s="7">
        <f>IF(AND(T$1=2017,OR(N406="WH",N406="SH")),IF(COMBDG_Split_Tech!T406="",0,COMBDG_Split_Tech!T406),IF(T$1=2016,IF(COMBDG_Split_Tech!T406="",0,COMBDG_Split_Tech!T406),IF(COMBDG_Split_Tech!T406=1,1,IF(COMBDG_Split_Tech!T406="",0,IFERROR((COMBDG_Split_Tech!T406*(SUMIFS('AGG Activity_16'!J:J,'AGG Activity_16'!$A:$A,$B406)+SUMIFS('AGG Activity_EX'!J:J,'AGG Activity_EX'!$A:$A,$B406))-SUMIFS(Activity_EX!J:J,Activity_EX!$A:$A,$A406))/(SUMIFS('AGG Activity_16'!J:J,'AGG Activity_16'!$A:$A,$B406)),1)))))</f>
        <v>0</v>
      </c>
      <c r="U406" s="7">
        <f>IF(AND(U$1=2017,OR(O406="WH",O406="SH")),IF(COMBDG_Split_Tech!U406="",0,COMBDG_Split_Tech!U406),IF(U$1=2016,IF(COMBDG_Split_Tech!U406="",0,COMBDG_Split_Tech!U406),IF(COMBDG_Split_Tech!U406=1,1,IF(COMBDG_Split_Tech!U406="",0,IFERROR((COMBDG_Split_Tech!U406*(SUMIFS('AGG Activity_16'!K:K,'AGG Activity_16'!$A:$A,$B406)+SUMIFS('AGG Activity_EX'!K:K,'AGG Activity_EX'!$A:$A,$B406))-SUMIFS(Activity_EX!K:K,Activity_EX!$A:$A,$A406))/(SUMIFS('AGG Activity_16'!K:K,'AGG Activity_16'!$A:$A,$B406)),1)))))</f>
        <v>0</v>
      </c>
    </row>
    <row r="407" spans="1:21" x14ac:dyDescent="0.25">
      <c r="A407" t="str">
        <f>COMBDG_Split_Tech!A407</f>
        <v>COMBDGOTSOldSHFUR___STDHFO</v>
      </c>
      <c r="B407" t="str">
        <f>COMBDG_Split_Tech!B407</f>
        <v>COMBDGOTSOldSH</v>
      </c>
      <c r="C407" t="str">
        <f>COMBDG_Split_Tech!C407</f>
        <v>COM</v>
      </c>
      <c r="D407" t="str">
        <f>COMBDG_Split_Tech!D407</f>
        <v>BDG</v>
      </c>
      <c r="E407" t="str">
        <f>COMBDG_Split_Tech!E407</f>
        <v>OTS</v>
      </c>
      <c r="F407" t="str">
        <f>COMBDG_Split_Tech!F407</f>
        <v>Old</v>
      </c>
      <c r="G407" t="str">
        <f>COMBDG_Split_Tech!G407</f>
        <v>SH</v>
      </c>
      <c r="H407" t="str">
        <f>COMBDG_Split_Tech!H407</f>
        <v>FUR</v>
      </c>
      <c r="I407" t="str">
        <f>COMBDG_Split_Tech!I407</f>
        <v>___</v>
      </c>
      <c r="J407" t="str">
        <f>COMBDG_Split_Tech!J407</f>
        <v>STD</v>
      </c>
      <c r="K407" t="str">
        <f>COMBDG_Split_Tech!K407</f>
        <v>HFO</v>
      </c>
      <c r="L407" s="7">
        <f>IF(AND(L$1=2017,OR(F407="WH",F407="SH")),IF(COMBDG_Split_Tech!L407="",0,COMBDG_Split_Tech!L407),IF(L$1=2016,IF(COMBDG_Split_Tech!L407="",0,COMBDG_Split_Tech!L407),IF(COMBDG_Split_Tech!L407=1,1,IF(COMBDG_Split_Tech!L407="",0,IFERROR((COMBDG_Split_Tech!L407*(SUMIFS('AGG Activity_16'!B:B,'AGG Activity_16'!$A:$A,$B407)+SUMIFS('AGG Activity_EX'!B:B,'AGG Activity_EX'!$A:$A,$B407))-SUMIFS(Activity_EX!B:B,Activity_EX!$A:$A,$A407))/(SUMIFS('AGG Activity_16'!B:B,'AGG Activity_16'!$A:$A,$B407)),1)))))</f>
        <v>0</v>
      </c>
      <c r="M407" s="7">
        <f>IF(AND(M$1=2017,OR(G407="WH",G407="SH")),IF(COMBDG_Split_Tech!M407="",0,COMBDG_Split_Tech!M407),IF(M$1=2016,IF(COMBDG_Split_Tech!M407="",0,COMBDG_Split_Tech!M407),IF(COMBDG_Split_Tech!M407=1,1,IF(COMBDG_Split_Tech!M407="",0,IFERROR((COMBDG_Split_Tech!M407*(SUMIFS('AGG Activity_16'!C:C,'AGG Activity_16'!$A:$A,$B407)+SUMIFS('AGG Activity_EX'!C:C,'AGG Activity_EX'!$A:$A,$B407))-SUMIFS(Activity_EX!C:C,Activity_EX!$A:$A,$A407))/(SUMIFS('AGG Activity_16'!C:C,'AGG Activity_16'!$A:$A,$B407)),1)))))</f>
        <v>0</v>
      </c>
      <c r="N407" s="7">
        <f>IF(AND(N$1=2017,OR(H407="WH",H407="SH")),IF(COMBDG_Split_Tech!N407="",0,COMBDG_Split_Tech!N407),IF(N$1=2016,IF(COMBDG_Split_Tech!N407="",0,COMBDG_Split_Tech!N407),IF(COMBDG_Split_Tech!N407=1,1,IF(COMBDG_Split_Tech!N407="",0,IFERROR((COMBDG_Split_Tech!N407*(SUMIFS('AGG Activity_16'!D:D,'AGG Activity_16'!$A:$A,$B407)+SUMIFS('AGG Activity_EX'!D:D,'AGG Activity_EX'!$A:$A,$B407))-SUMIFS(Activity_EX!D:D,Activity_EX!$A:$A,$A407))/(SUMIFS('AGG Activity_16'!D:D,'AGG Activity_16'!$A:$A,$B407)),1)))))</f>
        <v>0</v>
      </c>
      <c r="O407" s="7">
        <f>IF(AND(O$1=2017,OR(I407="WH",I407="SH")),IF(COMBDG_Split_Tech!O407="",0,COMBDG_Split_Tech!O407),IF(O$1=2016,IF(COMBDG_Split_Tech!O407="",0,COMBDG_Split_Tech!O407),IF(COMBDG_Split_Tech!O407=1,1,IF(COMBDG_Split_Tech!O407="",0,IFERROR((COMBDG_Split_Tech!O407*(SUMIFS('AGG Activity_16'!E:E,'AGG Activity_16'!$A:$A,$B407)+SUMIFS('AGG Activity_EX'!E:E,'AGG Activity_EX'!$A:$A,$B407))-SUMIFS(Activity_EX!E:E,Activity_EX!$A:$A,$A407))/(SUMIFS('AGG Activity_16'!E:E,'AGG Activity_16'!$A:$A,$B407)),1)))))</f>
        <v>0</v>
      </c>
      <c r="P407" s="7">
        <f>IF(AND(P$1=2017,OR(J407="WH",J407="SH")),IF(COMBDG_Split_Tech!P407="",0,COMBDG_Split_Tech!P407),IF(P$1=2016,IF(COMBDG_Split_Tech!P407="",0,COMBDG_Split_Tech!P407),IF(COMBDG_Split_Tech!P407=1,1,IF(COMBDG_Split_Tech!P407="",0,IFERROR((COMBDG_Split_Tech!P407*(SUMIFS('AGG Activity_16'!F:F,'AGG Activity_16'!$A:$A,$B407)+SUMIFS('AGG Activity_EX'!F:F,'AGG Activity_EX'!$A:$A,$B407))-SUMIFS(Activity_EX!F:F,Activity_EX!$A:$A,$A407))/(SUMIFS('AGG Activity_16'!F:F,'AGG Activity_16'!$A:$A,$B407)),1)))))</f>
        <v>0</v>
      </c>
      <c r="Q407" s="7">
        <f>IF(AND(Q$1=2017,OR(K407="WH",K407="SH")),IF(COMBDG_Split_Tech!Q407="",0,COMBDG_Split_Tech!Q407),IF(Q$1=2016,IF(COMBDG_Split_Tech!Q407="",0,COMBDG_Split_Tech!Q407),IF(COMBDG_Split_Tech!Q407=1,1,IF(COMBDG_Split_Tech!Q407="",0,IFERROR((COMBDG_Split_Tech!Q407*(SUMIFS('AGG Activity_16'!G:G,'AGG Activity_16'!$A:$A,$B407)+SUMIFS('AGG Activity_EX'!G:G,'AGG Activity_EX'!$A:$A,$B407))-SUMIFS(Activity_EX!G:G,Activity_EX!$A:$A,$A407))/(SUMIFS('AGG Activity_16'!G:G,'AGG Activity_16'!$A:$A,$B407)),1)))))</f>
        <v>0</v>
      </c>
      <c r="R407" s="7">
        <f>IF(AND(R$1=2017,OR(L407="WH",L407="SH")),IF(COMBDG_Split_Tech!R407="",0,COMBDG_Split_Tech!R407),IF(R$1=2016,IF(COMBDG_Split_Tech!R407="",0,COMBDG_Split_Tech!R407),IF(COMBDG_Split_Tech!R407=1,1,IF(COMBDG_Split_Tech!R407="",0,IFERROR((COMBDG_Split_Tech!R407*(SUMIFS('AGG Activity_16'!H:H,'AGG Activity_16'!$A:$A,$B407)+SUMIFS('AGG Activity_EX'!H:H,'AGG Activity_EX'!$A:$A,$B407))-SUMIFS(Activity_EX!H:H,Activity_EX!$A:$A,$A407))/(SUMIFS('AGG Activity_16'!H:H,'AGG Activity_16'!$A:$A,$B407)),1)))))</f>
        <v>0</v>
      </c>
      <c r="S407" s="7">
        <f>IF(AND(S$1=2017,OR(M407="WH",M407="SH")),IF(COMBDG_Split_Tech!S407="",0,COMBDG_Split_Tech!S407),IF(S$1=2016,IF(COMBDG_Split_Tech!S407="",0,COMBDG_Split_Tech!S407),IF(COMBDG_Split_Tech!S407=1,1,IF(COMBDG_Split_Tech!S407="",0,IFERROR((COMBDG_Split_Tech!S407*(SUMIFS('AGG Activity_16'!I:I,'AGG Activity_16'!$A:$A,$B407)+SUMIFS('AGG Activity_EX'!I:I,'AGG Activity_EX'!$A:$A,$B407))-SUMIFS(Activity_EX!I:I,Activity_EX!$A:$A,$A407))/(SUMIFS('AGG Activity_16'!I:I,'AGG Activity_16'!$A:$A,$B407)),1)))))</f>
        <v>0</v>
      </c>
      <c r="T407" s="7">
        <f>IF(AND(T$1=2017,OR(N407="WH",N407="SH")),IF(COMBDG_Split_Tech!T407="",0,COMBDG_Split_Tech!T407),IF(T$1=2016,IF(COMBDG_Split_Tech!T407="",0,COMBDG_Split_Tech!T407),IF(COMBDG_Split_Tech!T407=1,1,IF(COMBDG_Split_Tech!T407="",0,IFERROR((COMBDG_Split_Tech!T407*(SUMIFS('AGG Activity_16'!J:J,'AGG Activity_16'!$A:$A,$B407)+SUMIFS('AGG Activity_EX'!J:J,'AGG Activity_EX'!$A:$A,$B407))-SUMIFS(Activity_EX!J:J,Activity_EX!$A:$A,$A407))/(SUMIFS('AGG Activity_16'!J:J,'AGG Activity_16'!$A:$A,$B407)),1)))))</f>
        <v>0</v>
      </c>
      <c r="U407" s="7">
        <f>IF(AND(U$1=2017,OR(O407="WH",O407="SH")),IF(COMBDG_Split_Tech!U407="",0,COMBDG_Split_Tech!U407),IF(U$1=2016,IF(COMBDG_Split_Tech!U407="",0,COMBDG_Split_Tech!U407),IF(COMBDG_Split_Tech!U407=1,1,IF(COMBDG_Split_Tech!U407="",0,IFERROR((COMBDG_Split_Tech!U407*(SUMIFS('AGG Activity_16'!K:K,'AGG Activity_16'!$A:$A,$B407)+SUMIFS('AGG Activity_EX'!K:K,'AGG Activity_EX'!$A:$A,$B407))-SUMIFS(Activity_EX!K:K,Activity_EX!$A:$A,$A407))/(SUMIFS('AGG Activity_16'!K:K,'AGG Activity_16'!$A:$A,$B407)),1)))))</f>
        <v>0</v>
      </c>
    </row>
    <row r="408" spans="1:21" x14ac:dyDescent="0.25">
      <c r="A408" t="str">
        <f>COMBDG_Split_Tech!A408</f>
        <v>COMBDGOTSOldSHFUR___STDKER</v>
      </c>
      <c r="B408" t="str">
        <f>COMBDG_Split_Tech!B408</f>
        <v>COMBDGOTSOldSH</v>
      </c>
      <c r="C408" t="str">
        <f>COMBDG_Split_Tech!C408</f>
        <v>COM</v>
      </c>
      <c r="D408" t="str">
        <f>COMBDG_Split_Tech!D408</f>
        <v>BDG</v>
      </c>
      <c r="E408" t="str">
        <f>COMBDG_Split_Tech!E408</f>
        <v>OTS</v>
      </c>
      <c r="F408" t="str">
        <f>COMBDG_Split_Tech!F408</f>
        <v>Old</v>
      </c>
      <c r="G408" t="str">
        <f>COMBDG_Split_Tech!G408</f>
        <v>SH</v>
      </c>
      <c r="H408" t="str">
        <f>COMBDG_Split_Tech!H408</f>
        <v>FUR</v>
      </c>
      <c r="I408" t="str">
        <f>COMBDG_Split_Tech!I408</f>
        <v>___</v>
      </c>
      <c r="J408" t="str">
        <f>COMBDG_Split_Tech!J408</f>
        <v>STD</v>
      </c>
      <c r="K408" t="str">
        <f>COMBDG_Split_Tech!K408</f>
        <v>KER</v>
      </c>
      <c r="L408" s="7">
        <f>IF(AND(L$1=2017,OR(F408="WH",F408="SH")),IF(COMBDG_Split_Tech!L408="",0,COMBDG_Split_Tech!L408),IF(L$1=2016,IF(COMBDG_Split_Tech!L408="",0,COMBDG_Split_Tech!L408),IF(COMBDG_Split_Tech!L408=1,1,IF(COMBDG_Split_Tech!L408="",0,IFERROR((COMBDG_Split_Tech!L408*(SUMIFS('AGG Activity_16'!B:B,'AGG Activity_16'!$A:$A,$B408)+SUMIFS('AGG Activity_EX'!B:B,'AGG Activity_EX'!$A:$A,$B408))-SUMIFS(Activity_EX!B:B,Activity_EX!$A:$A,$A408))/(SUMIFS('AGG Activity_16'!B:B,'AGG Activity_16'!$A:$A,$B408)),1)))))</f>
        <v>0</v>
      </c>
      <c r="M408" s="7">
        <f>IF(AND(M$1=2017,OR(G408="WH",G408="SH")),IF(COMBDG_Split_Tech!M408="",0,COMBDG_Split_Tech!M408),IF(M$1=2016,IF(COMBDG_Split_Tech!M408="",0,COMBDG_Split_Tech!M408),IF(COMBDG_Split_Tech!M408=1,1,IF(COMBDG_Split_Tech!M408="",0,IFERROR((COMBDG_Split_Tech!M408*(SUMIFS('AGG Activity_16'!C:C,'AGG Activity_16'!$A:$A,$B408)+SUMIFS('AGG Activity_EX'!C:C,'AGG Activity_EX'!$A:$A,$B408))-SUMIFS(Activity_EX!C:C,Activity_EX!$A:$A,$A408))/(SUMIFS('AGG Activity_16'!C:C,'AGG Activity_16'!$A:$A,$B408)),1)))))</f>
        <v>0</v>
      </c>
      <c r="N408" s="7">
        <f>IF(AND(N$1=2017,OR(H408="WH",H408="SH")),IF(COMBDG_Split_Tech!N408="",0,COMBDG_Split_Tech!N408),IF(N$1=2016,IF(COMBDG_Split_Tech!N408="",0,COMBDG_Split_Tech!N408),IF(COMBDG_Split_Tech!N408=1,1,IF(COMBDG_Split_Tech!N408="",0,IFERROR((COMBDG_Split_Tech!N408*(SUMIFS('AGG Activity_16'!D:D,'AGG Activity_16'!$A:$A,$B408)+SUMIFS('AGG Activity_EX'!D:D,'AGG Activity_EX'!$A:$A,$B408))-SUMIFS(Activity_EX!D:D,Activity_EX!$A:$A,$A408))/(SUMIFS('AGG Activity_16'!D:D,'AGG Activity_16'!$A:$A,$B408)),1)))))</f>
        <v>0</v>
      </c>
      <c r="O408" s="7">
        <f>IF(AND(O$1=2017,OR(I408="WH",I408="SH")),IF(COMBDG_Split_Tech!O408="",0,COMBDG_Split_Tech!O408),IF(O$1=2016,IF(COMBDG_Split_Tech!O408="",0,COMBDG_Split_Tech!O408),IF(COMBDG_Split_Tech!O408=1,1,IF(COMBDG_Split_Tech!O408="",0,IFERROR((COMBDG_Split_Tech!O408*(SUMIFS('AGG Activity_16'!E:E,'AGG Activity_16'!$A:$A,$B408)+SUMIFS('AGG Activity_EX'!E:E,'AGG Activity_EX'!$A:$A,$B408))-SUMIFS(Activity_EX!E:E,Activity_EX!$A:$A,$A408))/(SUMIFS('AGG Activity_16'!E:E,'AGG Activity_16'!$A:$A,$B408)),1)))))</f>
        <v>0</v>
      </c>
      <c r="P408" s="7">
        <f>IF(AND(P$1=2017,OR(J408="WH",J408="SH")),IF(COMBDG_Split_Tech!P408="",0,COMBDG_Split_Tech!P408),IF(P$1=2016,IF(COMBDG_Split_Tech!P408="",0,COMBDG_Split_Tech!P408),IF(COMBDG_Split_Tech!P408=1,1,IF(COMBDG_Split_Tech!P408="",0,IFERROR((COMBDG_Split_Tech!P408*(SUMIFS('AGG Activity_16'!F:F,'AGG Activity_16'!$A:$A,$B408)+SUMIFS('AGG Activity_EX'!F:F,'AGG Activity_EX'!$A:$A,$B408))-SUMIFS(Activity_EX!F:F,Activity_EX!$A:$A,$A408))/(SUMIFS('AGG Activity_16'!F:F,'AGG Activity_16'!$A:$A,$B408)),1)))))</f>
        <v>0</v>
      </c>
      <c r="Q408" s="7">
        <f>IF(AND(Q$1=2017,OR(K408="WH",K408="SH")),IF(COMBDG_Split_Tech!Q408="",0,COMBDG_Split_Tech!Q408),IF(Q$1=2016,IF(COMBDG_Split_Tech!Q408="",0,COMBDG_Split_Tech!Q408),IF(COMBDG_Split_Tech!Q408=1,1,IF(COMBDG_Split_Tech!Q408="",0,IFERROR((COMBDG_Split_Tech!Q408*(SUMIFS('AGG Activity_16'!G:G,'AGG Activity_16'!$A:$A,$B408)+SUMIFS('AGG Activity_EX'!G:G,'AGG Activity_EX'!$A:$A,$B408))-SUMIFS(Activity_EX!G:G,Activity_EX!$A:$A,$A408))/(SUMIFS('AGG Activity_16'!G:G,'AGG Activity_16'!$A:$A,$B408)),1)))))</f>
        <v>0</v>
      </c>
      <c r="R408" s="7">
        <f>IF(AND(R$1=2017,OR(L408="WH",L408="SH")),IF(COMBDG_Split_Tech!R408="",0,COMBDG_Split_Tech!R408),IF(R$1=2016,IF(COMBDG_Split_Tech!R408="",0,COMBDG_Split_Tech!R408),IF(COMBDG_Split_Tech!R408=1,1,IF(COMBDG_Split_Tech!R408="",0,IFERROR((COMBDG_Split_Tech!R408*(SUMIFS('AGG Activity_16'!H:H,'AGG Activity_16'!$A:$A,$B408)+SUMIFS('AGG Activity_EX'!H:H,'AGG Activity_EX'!$A:$A,$B408))-SUMIFS(Activity_EX!H:H,Activity_EX!$A:$A,$A408))/(SUMIFS('AGG Activity_16'!H:H,'AGG Activity_16'!$A:$A,$B408)),1)))))</f>
        <v>0</v>
      </c>
      <c r="S408" s="7">
        <f>IF(AND(S$1=2017,OR(M408="WH",M408="SH")),IF(COMBDG_Split_Tech!S408="",0,COMBDG_Split_Tech!S408),IF(S$1=2016,IF(COMBDG_Split_Tech!S408="",0,COMBDG_Split_Tech!S408),IF(COMBDG_Split_Tech!S408=1,1,IF(COMBDG_Split_Tech!S408="",0,IFERROR((COMBDG_Split_Tech!S408*(SUMIFS('AGG Activity_16'!I:I,'AGG Activity_16'!$A:$A,$B408)+SUMIFS('AGG Activity_EX'!I:I,'AGG Activity_EX'!$A:$A,$B408))-SUMIFS(Activity_EX!I:I,Activity_EX!$A:$A,$A408))/(SUMIFS('AGG Activity_16'!I:I,'AGG Activity_16'!$A:$A,$B408)),1)))))</f>
        <v>0</v>
      </c>
      <c r="T408" s="7">
        <f>IF(AND(T$1=2017,OR(N408="WH",N408="SH")),IF(COMBDG_Split_Tech!T408="",0,COMBDG_Split_Tech!T408),IF(T$1=2016,IF(COMBDG_Split_Tech!T408="",0,COMBDG_Split_Tech!T408),IF(COMBDG_Split_Tech!T408=1,1,IF(COMBDG_Split_Tech!T408="",0,IFERROR((COMBDG_Split_Tech!T408*(SUMIFS('AGG Activity_16'!J:J,'AGG Activity_16'!$A:$A,$B408)+SUMIFS('AGG Activity_EX'!J:J,'AGG Activity_EX'!$A:$A,$B408))-SUMIFS(Activity_EX!J:J,Activity_EX!$A:$A,$A408))/(SUMIFS('AGG Activity_16'!J:J,'AGG Activity_16'!$A:$A,$B408)),1)))))</f>
        <v>0</v>
      </c>
      <c r="U408" s="7">
        <f>IF(AND(U$1=2017,OR(O408="WH",O408="SH")),IF(COMBDG_Split_Tech!U408="",0,COMBDG_Split_Tech!U408),IF(U$1=2016,IF(COMBDG_Split_Tech!U408="",0,COMBDG_Split_Tech!U408),IF(COMBDG_Split_Tech!U408=1,1,IF(COMBDG_Split_Tech!U408="",0,IFERROR((COMBDG_Split_Tech!U408*(SUMIFS('AGG Activity_16'!K:K,'AGG Activity_16'!$A:$A,$B408)+SUMIFS('AGG Activity_EX'!K:K,'AGG Activity_EX'!$A:$A,$B408))-SUMIFS(Activity_EX!K:K,Activity_EX!$A:$A,$A408))/(SUMIFS('AGG Activity_16'!K:K,'AGG Activity_16'!$A:$A,$B408)),1)))))</f>
        <v>0</v>
      </c>
    </row>
    <row r="409" spans="1:21" x14ac:dyDescent="0.25">
      <c r="A409" t="str">
        <f>COMBDG_Split_Tech!A409</f>
        <v>COMBDGOTSOldSHFUR___STDLFO</v>
      </c>
      <c r="B409" t="str">
        <f>COMBDG_Split_Tech!B409</f>
        <v>COMBDGOTSOldSH</v>
      </c>
      <c r="C409" t="str">
        <f>COMBDG_Split_Tech!C409</f>
        <v>COM</v>
      </c>
      <c r="D409" t="str">
        <f>COMBDG_Split_Tech!D409</f>
        <v>BDG</v>
      </c>
      <c r="E409" t="str">
        <f>COMBDG_Split_Tech!E409</f>
        <v>OTS</v>
      </c>
      <c r="F409" t="str">
        <f>COMBDG_Split_Tech!F409</f>
        <v>Old</v>
      </c>
      <c r="G409" t="str">
        <f>COMBDG_Split_Tech!G409</f>
        <v>SH</v>
      </c>
      <c r="H409" t="str">
        <f>COMBDG_Split_Tech!H409</f>
        <v>FUR</v>
      </c>
      <c r="I409" t="str">
        <f>COMBDG_Split_Tech!I409</f>
        <v>___</v>
      </c>
      <c r="J409" t="str">
        <f>COMBDG_Split_Tech!J409</f>
        <v>STD</v>
      </c>
      <c r="K409" t="str">
        <f>COMBDG_Split_Tech!K409</f>
        <v>LFO</v>
      </c>
      <c r="L409" s="7">
        <f>IF(AND(L$1=2017,OR(F409="WH",F409="SH")),IF(COMBDG_Split_Tech!L409="",0,COMBDG_Split_Tech!L409),IF(L$1=2016,IF(COMBDG_Split_Tech!L409="",0,COMBDG_Split_Tech!L409),IF(COMBDG_Split_Tech!L409=1,1,IF(COMBDG_Split_Tech!L409="",0,IFERROR((COMBDG_Split_Tech!L409*(SUMIFS('AGG Activity_16'!B:B,'AGG Activity_16'!$A:$A,$B409)+SUMIFS('AGG Activity_EX'!B:B,'AGG Activity_EX'!$A:$A,$B409))-SUMIFS(Activity_EX!B:B,Activity_EX!$A:$A,$A409))/(SUMIFS('AGG Activity_16'!B:B,'AGG Activity_16'!$A:$A,$B409)),1)))))</f>
        <v>5.9549697675660993E-3</v>
      </c>
      <c r="M409" s="7">
        <f>IF(AND(M$1=2017,OR(G409="WH",G409="SH")),IF(COMBDG_Split_Tech!M409="",0,COMBDG_Split_Tech!M409),IF(M$1=2016,IF(COMBDG_Split_Tech!M409="",0,COMBDG_Split_Tech!M409),IF(COMBDG_Split_Tech!M409=1,1,IF(COMBDG_Split_Tech!M409="",0,IFERROR((COMBDG_Split_Tech!M409*(SUMIFS('AGG Activity_16'!C:C,'AGG Activity_16'!$A:$A,$B409)+SUMIFS('AGG Activity_EX'!C:C,'AGG Activity_EX'!$A:$A,$B409))-SUMIFS(Activity_EX!C:C,Activity_EX!$A:$A,$A409))/(SUMIFS('AGG Activity_16'!C:C,'AGG Activity_16'!$A:$A,$B409)),1)))))</f>
        <v>5.9549697675660993E-3</v>
      </c>
      <c r="N409" s="7">
        <f>IF(AND(N$1=2017,OR(H409="WH",H409="SH")),IF(COMBDG_Split_Tech!N409="",0,COMBDG_Split_Tech!N409),IF(N$1=2016,IF(COMBDG_Split_Tech!N409="",0,COMBDG_Split_Tech!N409),IF(COMBDG_Split_Tech!N409=1,1,IF(COMBDG_Split_Tech!N409="",0,IFERROR((COMBDG_Split_Tech!N409*(SUMIFS('AGG Activity_16'!D:D,'AGG Activity_16'!$A:$A,$B409)+SUMIFS('AGG Activity_EX'!D:D,'AGG Activity_EX'!$A:$A,$B409))-SUMIFS(Activity_EX!D:D,Activity_EX!$A:$A,$A409))/(SUMIFS('AGG Activity_16'!D:D,'AGG Activity_16'!$A:$A,$B409)),1)))))</f>
        <v>7.3949182045342761E-3</v>
      </c>
      <c r="O409" s="7">
        <f>IF(AND(O$1=2017,OR(I409="WH",I409="SH")),IF(COMBDG_Split_Tech!O409="",0,COMBDG_Split_Tech!O409),IF(O$1=2016,IF(COMBDG_Split_Tech!O409="",0,COMBDG_Split_Tech!O409),IF(COMBDG_Split_Tech!O409=1,1,IF(COMBDG_Split_Tech!O409="",0,IFERROR((COMBDG_Split_Tech!O409*(SUMIFS('AGG Activity_16'!E:E,'AGG Activity_16'!$A:$A,$B409)+SUMIFS('AGG Activity_EX'!E:E,'AGG Activity_EX'!$A:$A,$B409))-SUMIFS(Activity_EX!E:E,Activity_EX!$A:$A,$A409))/(SUMIFS('AGG Activity_16'!E:E,'AGG Activity_16'!$A:$A,$B409)),1)))))</f>
        <v>7.1398058757625345E-3</v>
      </c>
      <c r="P409" s="7">
        <f>IF(AND(P$1=2017,OR(J409="WH",J409="SH")),IF(COMBDG_Split_Tech!P409="",0,COMBDG_Split_Tech!P409),IF(P$1=2016,IF(COMBDG_Split_Tech!P409="",0,COMBDG_Split_Tech!P409),IF(COMBDG_Split_Tech!P409=1,1,IF(COMBDG_Split_Tech!P409="",0,IFERROR((COMBDG_Split_Tech!P409*(SUMIFS('AGG Activity_16'!F:F,'AGG Activity_16'!$A:$A,$B409)+SUMIFS('AGG Activity_EX'!F:F,'AGG Activity_EX'!$A:$A,$B409))-SUMIFS(Activity_EX!F:F,Activity_EX!$A:$A,$A409))/(SUMIFS('AGG Activity_16'!F:F,'AGG Activity_16'!$A:$A,$B409)),1)))))</f>
        <v>6.8598642207098577E-3</v>
      </c>
      <c r="Q409" s="7">
        <f>IF(AND(Q$1=2017,OR(K409="WH",K409="SH")),IF(COMBDG_Split_Tech!Q409="",0,COMBDG_Split_Tech!Q409),IF(Q$1=2016,IF(COMBDG_Split_Tech!Q409="",0,COMBDG_Split_Tech!Q409),IF(COMBDG_Split_Tech!Q409=1,1,IF(COMBDG_Split_Tech!Q409="",0,IFERROR((COMBDG_Split_Tech!Q409*(SUMIFS('AGG Activity_16'!G:G,'AGG Activity_16'!$A:$A,$B409)+SUMIFS('AGG Activity_EX'!G:G,'AGG Activity_EX'!$A:$A,$B409))-SUMIFS(Activity_EX!G:G,Activity_EX!$A:$A,$A409))/(SUMIFS('AGG Activity_16'!G:G,'AGG Activity_16'!$A:$A,$B409)),1)))))</f>
        <v>6.7099850160042803E-3</v>
      </c>
      <c r="R409" s="7">
        <f>IF(AND(R$1=2017,OR(L409="WH",L409="SH")),IF(COMBDG_Split_Tech!R409="",0,COMBDG_Split_Tech!R409),IF(R$1=2016,IF(COMBDG_Split_Tech!R409="",0,COMBDG_Split_Tech!R409),IF(COMBDG_Split_Tech!R409=1,1,IF(COMBDG_Split_Tech!R409="",0,IFERROR((COMBDG_Split_Tech!R409*(SUMIFS('AGG Activity_16'!H:H,'AGG Activity_16'!$A:$A,$B409)+SUMIFS('AGG Activity_EX'!H:H,'AGG Activity_EX'!$A:$A,$B409))-SUMIFS(Activity_EX!H:H,Activity_EX!$A:$A,$A409))/(SUMIFS('AGG Activity_16'!H:H,'AGG Activity_16'!$A:$A,$B409)),1)))))</f>
        <v>5.7366450068071983E-3</v>
      </c>
      <c r="S409" s="7">
        <f>IF(AND(S$1=2017,OR(M409="WH",M409="SH")),IF(COMBDG_Split_Tech!S409="",0,COMBDG_Split_Tech!S409),IF(S$1=2016,IF(COMBDG_Split_Tech!S409="",0,COMBDG_Split_Tech!S409),IF(COMBDG_Split_Tech!S409=1,1,IF(COMBDG_Split_Tech!S409="",0,IFERROR((COMBDG_Split_Tech!S409*(SUMIFS('AGG Activity_16'!I:I,'AGG Activity_16'!$A:$A,$B409)+SUMIFS('AGG Activity_EX'!I:I,'AGG Activity_EX'!$A:$A,$B409))-SUMIFS(Activity_EX!I:I,Activity_EX!$A:$A,$A409))/(SUMIFS('AGG Activity_16'!I:I,'AGG Activity_16'!$A:$A,$B409)),1)))))</f>
        <v>0</v>
      </c>
      <c r="T409" s="7">
        <f>IF(AND(T$1=2017,OR(N409="WH",N409="SH")),IF(COMBDG_Split_Tech!T409="",0,COMBDG_Split_Tech!T409),IF(T$1=2016,IF(COMBDG_Split_Tech!T409="",0,COMBDG_Split_Tech!T409),IF(COMBDG_Split_Tech!T409=1,1,IF(COMBDG_Split_Tech!T409="",0,IFERROR((COMBDG_Split_Tech!T409*(SUMIFS('AGG Activity_16'!J:J,'AGG Activity_16'!$A:$A,$B409)+SUMIFS('AGG Activity_EX'!J:J,'AGG Activity_EX'!$A:$A,$B409))-SUMIFS(Activity_EX!J:J,Activity_EX!$A:$A,$A409))/(SUMIFS('AGG Activity_16'!J:J,'AGG Activity_16'!$A:$A,$B409)),1)))))</f>
        <v>0</v>
      </c>
      <c r="U409" s="7">
        <f>IF(AND(U$1=2017,OR(O409="WH",O409="SH")),IF(COMBDG_Split_Tech!U409="",0,COMBDG_Split_Tech!U409),IF(U$1=2016,IF(COMBDG_Split_Tech!U409="",0,COMBDG_Split_Tech!U409),IF(COMBDG_Split_Tech!U409=1,1,IF(COMBDG_Split_Tech!U409="",0,IFERROR((COMBDG_Split_Tech!U409*(SUMIFS('AGG Activity_16'!K:K,'AGG Activity_16'!$A:$A,$B409)+SUMIFS('AGG Activity_EX'!K:K,'AGG Activity_EX'!$A:$A,$B409))-SUMIFS(Activity_EX!K:K,Activity_EX!$A:$A,$A409))/(SUMIFS('AGG Activity_16'!K:K,'AGG Activity_16'!$A:$A,$B409)),1)))))</f>
        <v>0</v>
      </c>
    </row>
    <row r="410" spans="1:21" x14ac:dyDescent="0.25">
      <c r="A410" t="str">
        <f>COMBDG_Split_Tech!A410</f>
        <v>COMBDGOTSOldSHFUR___STDNGA</v>
      </c>
      <c r="B410" t="str">
        <f>COMBDG_Split_Tech!B410</f>
        <v>COMBDGOTSOldSH</v>
      </c>
      <c r="C410" t="str">
        <f>COMBDG_Split_Tech!C410</f>
        <v>COM</v>
      </c>
      <c r="D410" t="str">
        <f>COMBDG_Split_Tech!D410</f>
        <v>BDG</v>
      </c>
      <c r="E410" t="str">
        <f>COMBDG_Split_Tech!E410</f>
        <v>OTS</v>
      </c>
      <c r="F410" t="str">
        <f>COMBDG_Split_Tech!F410</f>
        <v>Old</v>
      </c>
      <c r="G410" t="str">
        <f>COMBDG_Split_Tech!G410</f>
        <v>SH</v>
      </c>
      <c r="H410" t="str">
        <f>COMBDG_Split_Tech!H410</f>
        <v>FUR</v>
      </c>
      <c r="I410" t="str">
        <f>COMBDG_Split_Tech!I410</f>
        <v>___</v>
      </c>
      <c r="J410" t="str">
        <f>COMBDG_Split_Tech!J410</f>
        <v>STD</v>
      </c>
      <c r="K410" t="str">
        <f>COMBDG_Split_Tech!K410</f>
        <v>NGA</v>
      </c>
      <c r="L410" s="7">
        <f>IF(AND(L$1=2017,OR(F410="WH",F410="SH")),IF(COMBDG_Split_Tech!L410="",0,COMBDG_Split_Tech!L410),IF(L$1=2016,IF(COMBDG_Split_Tech!L410="",0,COMBDG_Split_Tech!L410),IF(COMBDG_Split_Tech!L410=1,1,IF(COMBDG_Split_Tech!L410="",0,IFERROR((COMBDG_Split_Tech!L410*(SUMIFS('AGG Activity_16'!B:B,'AGG Activity_16'!$A:$A,$B410)+SUMIFS('AGG Activity_EX'!B:B,'AGG Activity_EX'!$A:$A,$B410))-SUMIFS(Activity_EX!B:B,Activity_EX!$A:$A,$A410))/(SUMIFS('AGG Activity_16'!B:B,'AGG Activity_16'!$A:$A,$B410)),1)))))</f>
        <v>0.79910890798342127</v>
      </c>
      <c r="M410" s="7">
        <f>IF(AND(M$1=2017,OR(G410="WH",G410="SH")),IF(COMBDG_Split_Tech!M410="",0,COMBDG_Split_Tech!M410),IF(M$1=2016,IF(COMBDG_Split_Tech!M410="",0,COMBDG_Split_Tech!M410),IF(COMBDG_Split_Tech!M410=1,1,IF(COMBDG_Split_Tech!M410="",0,IFERROR((COMBDG_Split_Tech!M410*(SUMIFS('AGG Activity_16'!C:C,'AGG Activity_16'!$A:$A,$B410)+SUMIFS('AGG Activity_EX'!C:C,'AGG Activity_EX'!$A:$A,$B410))-SUMIFS(Activity_EX!C:C,Activity_EX!$A:$A,$A410))/(SUMIFS('AGG Activity_16'!C:C,'AGG Activity_16'!$A:$A,$B410)),1)))))</f>
        <v>0.79910890798342127</v>
      </c>
      <c r="N410" s="7">
        <f>IF(AND(N$1=2017,OR(H410="WH",H410="SH")),IF(COMBDG_Split_Tech!N410="",0,COMBDG_Split_Tech!N410),IF(N$1=2016,IF(COMBDG_Split_Tech!N410="",0,COMBDG_Split_Tech!N410),IF(COMBDG_Split_Tech!N410=1,1,IF(COMBDG_Split_Tech!N410="",0,IFERROR((COMBDG_Split_Tech!N410*(SUMIFS('AGG Activity_16'!D:D,'AGG Activity_16'!$A:$A,$B410)+SUMIFS('AGG Activity_EX'!D:D,'AGG Activity_EX'!$A:$A,$B410))-SUMIFS(Activity_EX!D:D,Activity_EX!$A:$A,$A410))/(SUMIFS('AGG Activity_16'!D:D,'AGG Activity_16'!$A:$A,$B410)),1)))))</f>
        <v>0.7429806239184169</v>
      </c>
      <c r="O410" s="7">
        <f>IF(AND(O$1=2017,OR(I410="WH",I410="SH")),IF(COMBDG_Split_Tech!O410="",0,COMBDG_Split_Tech!O410),IF(O$1=2016,IF(COMBDG_Split_Tech!O410="",0,COMBDG_Split_Tech!O410),IF(COMBDG_Split_Tech!O410=1,1,IF(COMBDG_Split_Tech!O410="",0,IFERROR((COMBDG_Split_Tech!O410*(SUMIFS('AGG Activity_16'!E:E,'AGG Activity_16'!$A:$A,$B410)+SUMIFS('AGG Activity_EX'!E:E,'AGG Activity_EX'!$A:$A,$B410))-SUMIFS(Activity_EX!E:E,Activity_EX!$A:$A,$A410))/(SUMIFS('AGG Activity_16'!E:E,'AGG Activity_16'!$A:$A,$B410)),1)))))</f>
        <v>0.74600747748992791</v>
      </c>
      <c r="P410" s="7">
        <f>IF(AND(P$1=2017,OR(J410="WH",J410="SH")),IF(COMBDG_Split_Tech!P410="",0,COMBDG_Split_Tech!P410),IF(P$1=2016,IF(COMBDG_Split_Tech!P410="",0,COMBDG_Split_Tech!P410),IF(COMBDG_Split_Tech!P410=1,1,IF(COMBDG_Split_Tech!P410="",0,IFERROR((COMBDG_Split_Tech!P410*(SUMIFS('AGG Activity_16'!F:F,'AGG Activity_16'!$A:$A,$B410)+SUMIFS('AGG Activity_EX'!F:F,'AGG Activity_EX'!$A:$A,$B410))-SUMIFS(Activity_EX!F:F,Activity_EX!$A:$A,$A410))/(SUMIFS('AGG Activity_16'!F:F,'AGG Activity_16'!$A:$A,$B410)),1)))))</f>
        <v>0.73312403257295533</v>
      </c>
      <c r="Q410" s="7">
        <f>IF(AND(Q$1=2017,OR(K410="WH",K410="SH")),IF(COMBDG_Split_Tech!Q410="",0,COMBDG_Split_Tech!Q410),IF(Q$1=2016,IF(COMBDG_Split_Tech!Q410="",0,COMBDG_Split_Tech!Q410),IF(COMBDG_Split_Tech!Q410=1,1,IF(COMBDG_Split_Tech!Q410="",0,IFERROR((COMBDG_Split_Tech!Q410*(SUMIFS('AGG Activity_16'!G:G,'AGG Activity_16'!$A:$A,$B410)+SUMIFS('AGG Activity_EX'!G:G,'AGG Activity_EX'!$A:$A,$B410))-SUMIFS(Activity_EX!G:G,Activity_EX!$A:$A,$A410))/(SUMIFS('AGG Activity_16'!G:G,'AGG Activity_16'!$A:$A,$B410)),1)))))</f>
        <v>0.73599225462364604</v>
      </c>
      <c r="R410" s="7">
        <f>IF(AND(R$1=2017,OR(L410="WH",L410="SH")),IF(COMBDG_Split_Tech!R410="",0,COMBDG_Split_Tech!R410),IF(R$1=2016,IF(COMBDG_Split_Tech!R410="",0,COMBDG_Split_Tech!R410),IF(COMBDG_Split_Tech!R410=1,1,IF(COMBDG_Split_Tech!R410="",0,IFERROR((COMBDG_Split_Tech!R410*(SUMIFS('AGG Activity_16'!H:H,'AGG Activity_16'!$A:$A,$B410)+SUMIFS('AGG Activity_EX'!H:H,'AGG Activity_EX'!$A:$A,$B410))-SUMIFS(Activity_EX!H:H,Activity_EX!$A:$A,$A410))/(SUMIFS('AGG Activity_16'!H:H,'AGG Activity_16'!$A:$A,$B410)),1)))))</f>
        <v>0.67729781491116692</v>
      </c>
      <c r="S410" s="7">
        <f>IF(AND(S$1=2017,OR(M410="WH",M410="SH")),IF(COMBDG_Split_Tech!S410="",0,COMBDG_Split_Tech!S410),IF(S$1=2016,IF(COMBDG_Split_Tech!S410="",0,COMBDG_Split_Tech!S410),IF(COMBDG_Split_Tech!S410=1,1,IF(COMBDG_Split_Tech!S410="",0,IFERROR((COMBDG_Split_Tech!S410*(SUMIFS('AGG Activity_16'!I:I,'AGG Activity_16'!$A:$A,$B410)+SUMIFS('AGG Activity_EX'!I:I,'AGG Activity_EX'!$A:$A,$B410))-SUMIFS(Activity_EX!I:I,Activity_EX!$A:$A,$A410))/(SUMIFS('AGG Activity_16'!I:I,'AGG Activity_16'!$A:$A,$B410)),1)))))</f>
        <v>0</v>
      </c>
      <c r="T410" s="7">
        <f>IF(AND(T$1=2017,OR(N410="WH",N410="SH")),IF(COMBDG_Split_Tech!T410="",0,COMBDG_Split_Tech!T410),IF(T$1=2016,IF(COMBDG_Split_Tech!T410="",0,COMBDG_Split_Tech!T410),IF(COMBDG_Split_Tech!T410=1,1,IF(COMBDG_Split_Tech!T410="",0,IFERROR((COMBDG_Split_Tech!T410*(SUMIFS('AGG Activity_16'!J:J,'AGG Activity_16'!$A:$A,$B410)+SUMIFS('AGG Activity_EX'!J:J,'AGG Activity_EX'!$A:$A,$B410))-SUMIFS(Activity_EX!J:J,Activity_EX!$A:$A,$A410))/(SUMIFS('AGG Activity_16'!J:J,'AGG Activity_16'!$A:$A,$B410)),1)))))</f>
        <v>0</v>
      </c>
      <c r="U410" s="7">
        <f>IF(AND(U$1=2017,OR(O410="WH",O410="SH")),IF(COMBDG_Split_Tech!U410="",0,COMBDG_Split_Tech!U410),IF(U$1=2016,IF(COMBDG_Split_Tech!U410="",0,COMBDG_Split_Tech!U410),IF(COMBDG_Split_Tech!U410=1,1,IF(COMBDG_Split_Tech!U410="",0,IFERROR((COMBDG_Split_Tech!U410*(SUMIFS('AGG Activity_16'!K:K,'AGG Activity_16'!$A:$A,$B410)+SUMIFS('AGG Activity_EX'!K:K,'AGG Activity_EX'!$A:$A,$B410))-SUMIFS(Activity_EX!K:K,Activity_EX!$A:$A,$A410))/(SUMIFS('AGG Activity_16'!K:K,'AGG Activity_16'!$A:$A,$B410)),1)))))</f>
        <v>0</v>
      </c>
    </row>
    <row r="411" spans="1:21" x14ac:dyDescent="0.25">
      <c r="A411" t="str">
        <f>COMBDG_Split_Tech!A411</f>
        <v>COMBDGOTSOldSHFUR___STDPRO</v>
      </c>
      <c r="B411" t="str">
        <f>COMBDG_Split_Tech!B411</f>
        <v>COMBDGOTSOldSH</v>
      </c>
      <c r="C411" t="str">
        <f>COMBDG_Split_Tech!C411</f>
        <v>COM</v>
      </c>
      <c r="D411" t="str">
        <f>COMBDG_Split_Tech!D411</f>
        <v>BDG</v>
      </c>
      <c r="E411" t="str">
        <f>COMBDG_Split_Tech!E411</f>
        <v>OTS</v>
      </c>
      <c r="F411" t="str">
        <f>COMBDG_Split_Tech!F411</f>
        <v>Old</v>
      </c>
      <c r="G411" t="str">
        <f>COMBDG_Split_Tech!G411</f>
        <v>SH</v>
      </c>
      <c r="H411" t="str">
        <f>COMBDG_Split_Tech!H411</f>
        <v>FUR</v>
      </c>
      <c r="I411" t="str">
        <f>COMBDG_Split_Tech!I411</f>
        <v>___</v>
      </c>
      <c r="J411" t="str">
        <f>COMBDG_Split_Tech!J411</f>
        <v>STD</v>
      </c>
      <c r="K411" t="str">
        <f>COMBDG_Split_Tech!K411</f>
        <v>PRO</v>
      </c>
      <c r="L411" s="7">
        <f>IF(AND(L$1=2017,OR(F411="WH",F411="SH")),IF(COMBDG_Split_Tech!L411="",0,COMBDG_Split_Tech!L411),IF(L$1=2016,IF(COMBDG_Split_Tech!L411="",0,COMBDG_Split_Tech!L411),IF(COMBDG_Split_Tech!L411=1,1,IF(COMBDG_Split_Tech!L411="",0,IFERROR((COMBDG_Split_Tech!L411*(SUMIFS('AGG Activity_16'!B:B,'AGG Activity_16'!$A:$A,$B411)+SUMIFS('AGG Activity_EX'!B:B,'AGG Activity_EX'!$A:$A,$B411))-SUMIFS(Activity_EX!B:B,Activity_EX!$A:$A,$A411))/(SUMIFS('AGG Activity_16'!B:B,'AGG Activity_16'!$A:$A,$B411)),1)))))</f>
        <v>1.8168655572101591E-2</v>
      </c>
      <c r="M411" s="7">
        <f>IF(AND(M$1=2017,OR(G411="WH",G411="SH")),IF(COMBDG_Split_Tech!M411="",0,COMBDG_Split_Tech!M411),IF(M$1=2016,IF(COMBDG_Split_Tech!M411="",0,COMBDG_Split_Tech!M411),IF(COMBDG_Split_Tech!M411=1,1,IF(COMBDG_Split_Tech!M411="",0,IFERROR((COMBDG_Split_Tech!M411*(SUMIFS('AGG Activity_16'!C:C,'AGG Activity_16'!$A:$A,$B411)+SUMIFS('AGG Activity_EX'!C:C,'AGG Activity_EX'!$A:$A,$B411))-SUMIFS(Activity_EX!C:C,Activity_EX!$A:$A,$A411))/(SUMIFS('AGG Activity_16'!C:C,'AGG Activity_16'!$A:$A,$B411)),1)))))</f>
        <v>1.8168655572101591E-2</v>
      </c>
      <c r="N411" s="7">
        <f>IF(AND(N$1=2017,OR(H411="WH",H411="SH")),IF(COMBDG_Split_Tech!N411="",0,COMBDG_Split_Tech!N411),IF(N$1=2016,IF(COMBDG_Split_Tech!N411="",0,COMBDG_Split_Tech!N411),IF(COMBDG_Split_Tech!N411=1,1,IF(COMBDG_Split_Tech!N411="",0,IFERROR((COMBDG_Split_Tech!N411*(SUMIFS('AGG Activity_16'!D:D,'AGG Activity_16'!$A:$A,$B411)+SUMIFS('AGG Activity_EX'!D:D,'AGG Activity_EX'!$A:$A,$B411))-SUMIFS(Activity_EX!D:D,Activity_EX!$A:$A,$A411))/(SUMIFS('AGG Activity_16'!D:D,'AGG Activity_16'!$A:$A,$B411)),1)))))</f>
        <v>1.9103860027214356E-2</v>
      </c>
      <c r="O411" s="7">
        <f>IF(AND(O$1=2017,OR(I411="WH",I411="SH")),IF(COMBDG_Split_Tech!O411="",0,COMBDG_Split_Tech!O411),IF(O$1=2016,IF(COMBDG_Split_Tech!O411="",0,COMBDG_Split_Tech!O411),IF(COMBDG_Split_Tech!O411=1,1,IF(COMBDG_Split_Tech!O411="",0,IFERROR((COMBDG_Split_Tech!O411*(SUMIFS('AGG Activity_16'!E:E,'AGG Activity_16'!$A:$A,$B411)+SUMIFS('AGG Activity_EX'!E:E,'AGG Activity_EX'!$A:$A,$B411))-SUMIFS(Activity_EX!E:E,Activity_EX!$A:$A,$A411))/(SUMIFS('AGG Activity_16'!E:E,'AGG Activity_16'!$A:$A,$B411)),1)))))</f>
        <v>1.8867892170298693E-2</v>
      </c>
      <c r="P411" s="7">
        <f>IF(AND(P$1=2017,OR(J411="WH",J411="SH")),IF(COMBDG_Split_Tech!P411="",0,COMBDG_Split_Tech!P411),IF(P$1=2016,IF(COMBDG_Split_Tech!P411="",0,COMBDG_Split_Tech!P411),IF(COMBDG_Split_Tech!P411=1,1,IF(COMBDG_Split_Tech!P411="",0,IFERROR((COMBDG_Split_Tech!P411*(SUMIFS('AGG Activity_16'!F:F,'AGG Activity_16'!$A:$A,$B411)+SUMIFS('AGG Activity_EX'!F:F,'AGG Activity_EX'!$A:$A,$B411))-SUMIFS(Activity_EX!F:F,Activity_EX!$A:$A,$A411))/(SUMIFS('AGG Activity_16'!F:F,'AGG Activity_16'!$A:$A,$B411)),1)))))</f>
        <v>1.8311008493996871E-2</v>
      </c>
      <c r="Q411" s="7">
        <f>IF(AND(Q$1=2017,OR(K411="WH",K411="SH")),IF(COMBDG_Split_Tech!Q411="",0,COMBDG_Split_Tech!Q411),IF(Q$1=2016,IF(COMBDG_Split_Tech!Q411="",0,COMBDG_Split_Tech!Q411),IF(COMBDG_Split_Tech!Q411=1,1,IF(COMBDG_Split_Tech!Q411="",0,IFERROR((COMBDG_Split_Tech!Q411*(SUMIFS('AGG Activity_16'!G:G,'AGG Activity_16'!$A:$A,$B411)+SUMIFS('AGG Activity_EX'!G:G,'AGG Activity_EX'!$A:$A,$B411))-SUMIFS(Activity_EX!G:G,Activity_EX!$A:$A,$A411))/(SUMIFS('AGG Activity_16'!G:G,'AGG Activity_16'!$A:$A,$B411)),1)))))</f>
        <v>1.8186523124109708E-2</v>
      </c>
      <c r="R411" s="7">
        <f>IF(AND(R$1=2017,OR(L411="WH",L411="SH")),IF(COMBDG_Split_Tech!R411="",0,COMBDG_Split_Tech!R411),IF(R$1=2016,IF(COMBDG_Split_Tech!R411="",0,COMBDG_Split_Tech!R411),IF(COMBDG_Split_Tech!R411=1,1,IF(COMBDG_Split_Tech!R411="",0,IFERROR((COMBDG_Split_Tech!R411*(SUMIFS('AGG Activity_16'!H:H,'AGG Activity_16'!$A:$A,$B411)+SUMIFS('AGG Activity_EX'!H:H,'AGG Activity_EX'!$A:$A,$B411))-SUMIFS(Activity_EX!H:H,Activity_EX!$A:$A,$A411))/(SUMIFS('AGG Activity_16'!H:H,'AGG Activity_16'!$A:$A,$B411)),1)))))</f>
        <v>2.8156643054806783E-2</v>
      </c>
      <c r="S411" s="7">
        <f>IF(AND(S$1=2017,OR(M411="WH",M411="SH")),IF(COMBDG_Split_Tech!S411="",0,COMBDG_Split_Tech!S411),IF(S$1=2016,IF(COMBDG_Split_Tech!S411="",0,COMBDG_Split_Tech!S411),IF(COMBDG_Split_Tech!S411=1,1,IF(COMBDG_Split_Tech!S411="",0,IFERROR((COMBDG_Split_Tech!S411*(SUMIFS('AGG Activity_16'!I:I,'AGG Activity_16'!$A:$A,$B411)+SUMIFS('AGG Activity_EX'!I:I,'AGG Activity_EX'!$A:$A,$B411))-SUMIFS(Activity_EX!I:I,Activity_EX!$A:$A,$A411))/(SUMIFS('AGG Activity_16'!I:I,'AGG Activity_16'!$A:$A,$B411)),1)))))</f>
        <v>0</v>
      </c>
      <c r="T411" s="7">
        <f>IF(AND(T$1=2017,OR(N411="WH",N411="SH")),IF(COMBDG_Split_Tech!T411="",0,COMBDG_Split_Tech!T411),IF(T$1=2016,IF(COMBDG_Split_Tech!T411="",0,COMBDG_Split_Tech!T411),IF(COMBDG_Split_Tech!T411=1,1,IF(COMBDG_Split_Tech!T411="",0,IFERROR((COMBDG_Split_Tech!T411*(SUMIFS('AGG Activity_16'!J:J,'AGG Activity_16'!$A:$A,$B411)+SUMIFS('AGG Activity_EX'!J:J,'AGG Activity_EX'!$A:$A,$B411))-SUMIFS(Activity_EX!J:J,Activity_EX!$A:$A,$A411))/(SUMIFS('AGG Activity_16'!J:J,'AGG Activity_16'!$A:$A,$B411)),1)))))</f>
        <v>0</v>
      </c>
      <c r="U411" s="7">
        <f>IF(AND(U$1=2017,OR(O411="WH",O411="SH")),IF(COMBDG_Split_Tech!U411="",0,COMBDG_Split_Tech!U411),IF(U$1=2016,IF(COMBDG_Split_Tech!U411="",0,COMBDG_Split_Tech!U411),IF(COMBDG_Split_Tech!U411=1,1,IF(COMBDG_Split_Tech!U411="",0,IFERROR((COMBDG_Split_Tech!U411*(SUMIFS('AGG Activity_16'!K:K,'AGG Activity_16'!$A:$A,$B411)+SUMIFS('AGG Activity_EX'!K:K,'AGG Activity_EX'!$A:$A,$B411))-SUMIFS(Activity_EX!K:K,Activity_EX!$A:$A,$A411))/(SUMIFS('AGG Activity_16'!K:K,'AGG Activity_16'!$A:$A,$B411)),1)))))</f>
        <v>0</v>
      </c>
    </row>
    <row r="412" spans="1:21" x14ac:dyDescent="0.25">
      <c r="A412" t="str">
        <f>COMBDG_Split_Tech!A412</f>
        <v>COMBDGOTSOldSHHEP___STDELC</v>
      </c>
      <c r="B412" t="str">
        <f>COMBDG_Split_Tech!B412</f>
        <v>COMBDGOTSOldSH</v>
      </c>
      <c r="C412" t="str">
        <f>COMBDG_Split_Tech!C412</f>
        <v>COM</v>
      </c>
      <c r="D412" t="str">
        <f>COMBDG_Split_Tech!D412</f>
        <v>BDG</v>
      </c>
      <c r="E412" t="str">
        <f>COMBDG_Split_Tech!E412</f>
        <v>OTS</v>
      </c>
      <c r="F412" t="str">
        <f>COMBDG_Split_Tech!F412</f>
        <v>Old</v>
      </c>
      <c r="G412" t="str">
        <f>COMBDG_Split_Tech!G412</f>
        <v>SH</v>
      </c>
      <c r="H412" t="str">
        <f>COMBDG_Split_Tech!H412</f>
        <v>HEP</v>
      </c>
      <c r="I412" t="str">
        <f>COMBDG_Split_Tech!I412</f>
        <v>___</v>
      </c>
      <c r="J412" t="str">
        <f>COMBDG_Split_Tech!J412</f>
        <v>STD</v>
      </c>
      <c r="K412" t="str">
        <f>COMBDG_Split_Tech!K412</f>
        <v>ELC</v>
      </c>
      <c r="L412" s="7">
        <f>IF(AND(L$1=2017,OR(F412="WH",F412="SH")),IF(COMBDG_Split_Tech!L412="",0,COMBDG_Split_Tech!L412),IF(L$1=2016,IF(COMBDG_Split_Tech!L412="",0,COMBDG_Split_Tech!L412),IF(COMBDG_Split_Tech!L412=1,1,IF(COMBDG_Split_Tech!L412="",0,IFERROR((COMBDG_Split_Tech!L412*(SUMIFS('AGG Activity_16'!B:B,'AGG Activity_16'!$A:$A,$B412)+SUMIFS('AGG Activity_EX'!B:B,'AGG Activity_EX'!$A:$A,$B412))-SUMIFS(Activity_EX!B:B,Activity_EX!$A:$A,$A412))/(SUMIFS('AGG Activity_16'!B:B,'AGG Activity_16'!$A:$A,$B412)),1)))))</f>
        <v>4.1182067140880713E-2</v>
      </c>
      <c r="M412" s="7">
        <f>IF(AND(M$1=2017,OR(G412="WH",G412="SH")),IF(COMBDG_Split_Tech!M412="",0,COMBDG_Split_Tech!M412),IF(M$1=2016,IF(COMBDG_Split_Tech!M412="",0,COMBDG_Split_Tech!M412),IF(COMBDG_Split_Tech!M412=1,1,IF(COMBDG_Split_Tech!M412="",0,IFERROR((COMBDG_Split_Tech!M412*(SUMIFS('AGG Activity_16'!C:C,'AGG Activity_16'!$A:$A,$B412)+SUMIFS('AGG Activity_EX'!C:C,'AGG Activity_EX'!$A:$A,$B412))-SUMIFS(Activity_EX!C:C,Activity_EX!$A:$A,$A412))/(SUMIFS('AGG Activity_16'!C:C,'AGG Activity_16'!$A:$A,$B412)),1)))))</f>
        <v>4.1182067140880713E-2</v>
      </c>
      <c r="N412" s="7">
        <f>IF(AND(N$1=2017,OR(H412="WH",H412="SH")),IF(COMBDG_Split_Tech!N412="",0,COMBDG_Split_Tech!N412),IF(N$1=2016,IF(COMBDG_Split_Tech!N412="",0,COMBDG_Split_Tech!N412),IF(COMBDG_Split_Tech!N412=1,1,IF(COMBDG_Split_Tech!N412="",0,IFERROR((COMBDG_Split_Tech!N412*(SUMIFS('AGG Activity_16'!D:D,'AGG Activity_16'!$A:$A,$B412)+SUMIFS('AGG Activity_EX'!D:D,'AGG Activity_EX'!$A:$A,$B412))-SUMIFS(Activity_EX!D:D,Activity_EX!$A:$A,$A412))/(SUMIFS('AGG Activity_16'!D:D,'AGG Activity_16'!$A:$A,$B412)),1)))))</f>
        <v>0.13662878748364432</v>
      </c>
      <c r="O412" s="7">
        <f>IF(AND(O$1=2017,OR(I412="WH",I412="SH")),IF(COMBDG_Split_Tech!O412="",0,COMBDG_Split_Tech!O412),IF(O$1=2016,IF(COMBDG_Split_Tech!O412="",0,COMBDG_Split_Tech!O412),IF(COMBDG_Split_Tech!O412=1,1,IF(COMBDG_Split_Tech!O412="",0,IFERROR((COMBDG_Split_Tech!O412*(SUMIFS('AGG Activity_16'!E:E,'AGG Activity_16'!$A:$A,$B412)+SUMIFS('AGG Activity_EX'!E:E,'AGG Activity_EX'!$A:$A,$B412))-SUMIFS(Activity_EX!E:E,Activity_EX!$A:$A,$A412))/(SUMIFS('AGG Activity_16'!E:E,'AGG Activity_16'!$A:$A,$B412)),1)))))</f>
        <v>0.13272851580405801</v>
      </c>
      <c r="P412" s="7">
        <f>IF(AND(P$1=2017,OR(J412="WH",J412="SH")),IF(COMBDG_Split_Tech!P412="",0,COMBDG_Split_Tech!P412),IF(P$1=2016,IF(COMBDG_Split_Tech!P412="",0,COMBDG_Split_Tech!P412),IF(COMBDG_Split_Tech!P412=1,1,IF(COMBDG_Split_Tech!P412="",0,IFERROR((COMBDG_Split_Tech!P412*(SUMIFS('AGG Activity_16'!F:F,'AGG Activity_16'!$A:$A,$B412)+SUMIFS('AGG Activity_EX'!F:F,'AGG Activity_EX'!$A:$A,$B412))-SUMIFS(Activity_EX!F:F,Activity_EX!$A:$A,$A412))/(SUMIFS('AGG Activity_16'!F:F,'AGG Activity_16'!$A:$A,$B412)),1)))))</f>
        <v>0.12646795469668273</v>
      </c>
      <c r="Q412" s="7">
        <f>IF(AND(Q$1=2017,OR(K412="WH",K412="SH")),IF(COMBDG_Split_Tech!Q412="",0,COMBDG_Split_Tech!Q412),IF(Q$1=2016,IF(COMBDG_Split_Tech!Q412="",0,COMBDG_Split_Tech!Q412),IF(COMBDG_Split_Tech!Q412=1,1,IF(COMBDG_Split_Tech!Q412="",0,IFERROR((COMBDG_Split_Tech!Q412*(SUMIFS('AGG Activity_16'!G:G,'AGG Activity_16'!$A:$A,$B412)+SUMIFS('AGG Activity_EX'!G:G,'AGG Activity_EX'!$A:$A,$B412))-SUMIFS(Activity_EX!G:G,Activity_EX!$A:$A,$A412))/(SUMIFS('AGG Activity_16'!G:G,'AGG Activity_16'!$A:$A,$B412)),1)))))</f>
        <v>0.12330364538540285</v>
      </c>
      <c r="R412" s="7">
        <f>IF(AND(R$1=2017,OR(L412="WH",L412="SH")),IF(COMBDG_Split_Tech!R412="",0,COMBDG_Split_Tech!R412),IF(R$1=2016,IF(COMBDG_Split_Tech!R412="",0,COMBDG_Split_Tech!R412),IF(COMBDG_Split_Tech!R412=1,1,IF(COMBDG_Split_Tech!R412="",0,IFERROR((COMBDG_Split_Tech!R412*(SUMIFS('AGG Activity_16'!H:H,'AGG Activity_16'!$A:$A,$B412)+SUMIFS('AGG Activity_EX'!H:H,'AGG Activity_EX'!$A:$A,$B412))-SUMIFS(Activity_EX!H:H,Activity_EX!$A:$A,$A412))/(SUMIFS('AGG Activity_16'!H:H,'AGG Activity_16'!$A:$A,$B412)),1)))))</f>
        <v>0.12217310391951064</v>
      </c>
      <c r="S412" s="7">
        <f>IF(AND(S$1=2017,OR(M412="WH",M412="SH")),IF(COMBDG_Split_Tech!S412="",0,COMBDG_Split_Tech!S412),IF(S$1=2016,IF(COMBDG_Split_Tech!S412="",0,COMBDG_Split_Tech!S412),IF(COMBDG_Split_Tech!S412=1,1,IF(COMBDG_Split_Tech!S412="",0,IFERROR((COMBDG_Split_Tech!S412*(SUMIFS('AGG Activity_16'!I:I,'AGG Activity_16'!$A:$A,$B412)+SUMIFS('AGG Activity_EX'!I:I,'AGG Activity_EX'!$A:$A,$B412))-SUMIFS(Activity_EX!I:I,Activity_EX!$A:$A,$A412))/(SUMIFS('AGG Activity_16'!I:I,'AGG Activity_16'!$A:$A,$B412)),1)))))</f>
        <v>0</v>
      </c>
      <c r="T412" s="7">
        <f>IF(AND(T$1=2017,OR(N412="WH",N412="SH")),IF(COMBDG_Split_Tech!T412="",0,COMBDG_Split_Tech!T412),IF(T$1=2016,IF(COMBDG_Split_Tech!T412="",0,COMBDG_Split_Tech!T412),IF(COMBDG_Split_Tech!T412=1,1,IF(COMBDG_Split_Tech!T412="",0,IFERROR((COMBDG_Split_Tech!T412*(SUMIFS('AGG Activity_16'!J:J,'AGG Activity_16'!$A:$A,$B412)+SUMIFS('AGG Activity_EX'!J:J,'AGG Activity_EX'!$A:$A,$B412))-SUMIFS(Activity_EX!J:J,Activity_EX!$A:$A,$A412))/(SUMIFS('AGG Activity_16'!J:J,'AGG Activity_16'!$A:$A,$B412)),1)))))</f>
        <v>0</v>
      </c>
      <c r="U412" s="7">
        <f>IF(AND(U$1=2017,OR(O412="WH",O412="SH")),IF(COMBDG_Split_Tech!U412="",0,COMBDG_Split_Tech!U412),IF(U$1=2016,IF(COMBDG_Split_Tech!U412="",0,COMBDG_Split_Tech!U412),IF(COMBDG_Split_Tech!U412=1,1,IF(COMBDG_Split_Tech!U412="",0,IFERROR((COMBDG_Split_Tech!U412*(SUMIFS('AGG Activity_16'!K:K,'AGG Activity_16'!$A:$A,$B412)+SUMIFS('AGG Activity_EX'!K:K,'AGG Activity_EX'!$A:$A,$B412))-SUMIFS(Activity_EX!K:K,Activity_EX!$A:$A,$A412))/(SUMIFS('AGG Activity_16'!K:K,'AGG Activity_16'!$A:$A,$B412)),1)))))</f>
        <v>0</v>
      </c>
    </row>
    <row r="413" spans="1:21" x14ac:dyDescent="0.25">
      <c r="A413" t="str">
        <f>COMBDG_Split_Tech!A413</f>
        <v>COMBDGOTSOldSHPLT___STDELC</v>
      </c>
      <c r="B413" t="str">
        <f>COMBDG_Split_Tech!B413</f>
        <v>COMBDGOTSOldSH</v>
      </c>
      <c r="C413" t="str">
        <f>COMBDG_Split_Tech!C413</f>
        <v>COM</v>
      </c>
      <c r="D413" t="str">
        <f>COMBDG_Split_Tech!D413</f>
        <v>BDG</v>
      </c>
      <c r="E413" t="str">
        <f>COMBDG_Split_Tech!E413</f>
        <v>OTS</v>
      </c>
      <c r="F413" t="str">
        <f>COMBDG_Split_Tech!F413</f>
        <v>Old</v>
      </c>
      <c r="G413" t="str">
        <f>COMBDG_Split_Tech!G413</f>
        <v>SH</v>
      </c>
      <c r="H413" t="str">
        <f>COMBDG_Split_Tech!H413</f>
        <v>PLT</v>
      </c>
      <c r="I413" t="str">
        <f>COMBDG_Split_Tech!I413</f>
        <v>___</v>
      </c>
      <c r="J413" t="str">
        <f>COMBDG_Split_Tech!J413</f>
        <v>STD</v>
      </c>
      <c r="K413" t="str">
        <f>COMBDG_Split_Tech!K413</f>
        <v>ELC</v>
      </c>
      <c r="L413" s="7">
        <f>IF(AND(L$1=2017,OR(F413="WH",F413="SH")),IF(COMBDG_Split_Tech!L413="",0,COMBDG_Split_Tech!L413),IF(L$1=2016,IF(COMBDG_Split_Tech!L413="",0,COMBDG_Split_Tech!L413),IF(COMBDG_Split_Tech!L413=1,1,IF(COMBDG_Split_Tech!L413="",0,IFERROR((COMBDG_Split_Tech!L413*(SUMIFS('AGG Activity_16'!B:B,'AGG Activity_16'!$A:$A,$B413)+SUMIFS('AGG Activity_EX'!B:B,'AGG Activity_EX'!$A:$A,$B413))-SUMIFS(Activity_EX!B:B,Activity_EX!$A:$A,$A413))/(SUMIFS('AGG Activity_16'!B:B,'AGG Activity_16'!$A:$A,$B413)),1)))))</f>
        <v>4.3439638291374767E-2</v>
      </c>
      <c r="M413" s="7">
        <f>IF(AND(M$1=2017,OR(G413="WH",G413="SH")),IF(COMBDG_Split_Tech!M413="",0,COMBDG_Split_Tech!M413),IF(M$1=2016,IF(COMBDG_Split_Tech!M413="",0,COMBDG_Split_Tech!M413),IF(COMBDG_Split_Tech!M413=1,1,IF(COMBDG_Split_Tech!M413="",0,IFERROR((COMBDG_Split_Tech!M413*(SUMIFS('AGG Activity_16'!C:C,'AGG Activity_16'!$A:$A,$B413)+SUMIFS('AGG Activity_EX'!C:C,'AGG Activity_EX'!$A:$A,$B413))-SUMIFS(Activity_EX!C:C,Activity_EX!$A:$A,$A413))/(SUMIFS('AGG Activity_16'!C:C,'AGG Activity_16'!$A:$A,$B413)),1)))))</f>
        <v>4.3439638291374767E-2</v>
      </c>
      <c r="N413" s="7">
        <f>IF(AND(N$1=2017,OR(H413="WH",H413="SH")),IF(COMBDG_Split_Tech!N413="",0,COMBDG_Split_Tech!N413),IF(N$1=2016,IF(COMBDG_Split_Tech!N413="",0,COMBDG_Split_Tech!N413),IF(COMBDG_Split_Tech!N413=1,1,IF(COMBDG_Split_Tech!N413="",0,IFERROR((COMBDG_Split_Tech!N413*(SUMIFS('AGG Activity_16'!D:D,'AGG Activity_16'!$A:$A,$B413)+SUMIFS('AGG Activity_EX'!D:D,'AGG Activity_EX'!$A:$A,$B413))-SUMIFS(Activity_EX!D:D,Activity_EX!$A:$A,$A413))/(SUMIFS('AGG Activity_16'!D:D,'AGG Activity_16'!$A:$A,$B413)),1)))))</f>
        <v>6.0628705313649309E-3</v>
      </c>
      <c r="O413" s="7">
        <f>IF(AND(O$1=2017,OR(I413="WH",I413="SH")),IF(COMBDG_Split_Tech!O413="",0,COMBDG_Split_Tech!O413),IF(O$1=2016,IF(COMBDG_Split_Tech!O413="",0,COMBDG_Split_Tech!O413),IF(COMBDG_Split_Tech!O413=1,1,IF(COMBDG_Split_Tech!O413="",0,IFERROR((COMBDG_Split_Tech!O413*(SUMIFS('AGG Activity_16'!E:E,'AGG Activity_16'!$A:$A,$B413)+SUMIFS('AGG Activity_EX'!E:E,'AGG Activity_EX'!$A:$A,$B413))-SUMIFS(Activity_EX!E:E,Activity_EX!$A:$A,$A413))/(SUMIFS('AGG Activity_16'!E:E,'AGG Activity_16'!$A:$A,$B413)),1)))))</f>
        <v>7.3580378598207697E-3</v>
      </c>
      <c r="P413" s="7">
        <f>IF(AND(P$1=2017,OR(J413="WH",J413="SH")),IF(COMBDG_Split_Tech!P413="",0,COMBDG_Split_Tech!P413),IF(P$1=2016,IF(COMBDG_Split_Tech!P413="",0,COMBDG_Split_Tech!P413),IF(COMBDG_Split_Tech!P413=1,1,IF(COMBDG_Split_Tech!P413="",0,IFERROR((COMBDG_Split_Tech!P413*(SUMIFS('AGG Activity_16'!F:F,'AGG Activity_16'!$A:$A,$B413)+SUMIFS('AGG Activity_EX'!F:F,'AGG Activity_EX'!$A:$A,$B413))-SUMIFS(Activity_EX!F:F,Activity_EX!$A:$A,$A413))/(SUMIFS('AGG Activity_16'!F:F,'AGG Activity_16'!$A:$A,$B413)),1)))))</f>
        <v>2.910389627966898E-2</v>
      </c>
      <c r="Q413" s="7">
        <f>IF(AND(Q$1=2017,OR(K413="WH",K413="SH")),IF(COMBDG_Split_Tech!Q413="",0,COMBDG_Split_Tech!Q413),IF(Q$1=2016,IF(COMBDG_Split_Tech!Q413="",0,COMBDG_Split_Tech!Q413),IF(COMBDG_Split_Tech!Q413=1,1,IF(COMBDG_Split_Tech!Q413="",0,IFERROR((COMBDG_Split_Tech!Q413*(SUMIFS('AGG Activity_16'!G:G,'AGG Activity_16'!$A:$A,$B413)+SUMIFS('AGG Activity_EX'!G:G,'AGG Activity_EX'!$A:$A,$B413))-SUMIFS(Activity_EX!G:G,Activity_EX!$A:$A,$A413))/(SUMIFS('AGG Activity_16'!G:G,'AGG Activity_16'!$A:$A,$B413)),1)))))</f>
        <v>2.9518953198903967E-2</v>
      </c>
      <c r="R413" s="7">
        <f>IF(AND(R$1=2017,OR(L413="WH",L413="SH")),IF(COMBDG_Split_Tech!R413="",0,COMBDG_Split_Tech!R413),IF(R$1=2016,IF(COMBDG_Split_Tech!R413="",0,COMBDG_Split_Tech!R413),IF(COMBDG_Split_Tech!R413=1,1,IF(COMBDG_Split_Tech!R413="",0,IFERROR((COMBDG_Split_Tech!R413*(SUMIFS('AGG Activity_16'!H:H,'AGG Activity_16'!$A:$A,$B413)+SUMIFS('AGG Activity_EX'!H:H,'AGG Activity_EX'!$A:$A,$B413))-SUMIFS(Activity_EX!H:H,Activity_EX!$A:$A,$A413))/(SUMIFS('AGG Activity_16'!H:H,'AGG Activity_16'!$A:$A,$B413)),1)))))</f>
        <v>2.6871049081094531E-2</v>
      </c>
      <c r="S413" s="7">
        <f>IF(AND(S$1=2017,OR(M413="WH",M413="SH")),IF(COMBDG_Split_Tech!S413="",0,COMBDG_Split_Tech!S413),IF(S$1=2016,IF(COMBDG_Split_Tech!S413="",0,COMBDG_Split_Tech!S413),IF(COMBDG_Split_Tech!S413=1,1,IF(COMBDG_Split_Tech!S413="",0,IFERROR((COMBDG_Split_Tech!S413*(SUMIFS('AGG Activity_16'!I:I,'AGG Activity_16'!$A:$A,$B413)+SUMIFS('AGG Activity_EX'!I:I,'AGG Activity_EX'!$A:$A,$B413))-SUMIFS(Activity_EX!I:I,Activity_EX!$A:$A,$A413))/(SUMIFS('AGG Activity_16'!I:I,'AGG Activity_16'!$A:$A,$B413)),1)))))</f>
        <v>0</v>
      </c>
      <c r="T413" s="7">
        <f>IF(AND(T$1=2017,OR(N413="WH",N413="SH")),IF(COMBDG_Split_Tech!T413="",0,COMBDG_Split_Tech!T413),IF(T$1=2016,IF(COMBDG_Split_Tech!T413="",0,COMBDG_Split_Tech!T413),IF(COMBDG_Split_Tech!T413=1,1,IF(COMBDG_Split_Tech!T413="",0,IFERROR((COMBDG_Split_Tech!T413*(SUMIFS('AGG Activity_16'!J:J,'AGG Activity_16'!$A:$A,$B413)+SUMIFS('AGG Activity_EX'!J:J,'AGG Activity_EX'!$A:$A,$B413))-SUMIFS(Activity_EX!J:J,Activity_EX!$A:$A,$A413))/(SUMIFS('AGG Activity_16'!J:J,'AGG Activity_16'!$A:$A,$B413)),1)))))</f>
        <v>0</v>
      </c>
      <c r="U413" s="7">
        <f>IF(AND(U$1=2017,OR(O413="WH",O413="SH")),IF(COMBDG_Split_Tech!U413="",0,COMBDG_Split_Tech!U413),IF(U$1=2016,IF(COMBDG_Split_Tech!U413="",0,COMBDG_Split_Tech!U413),IF(COMBDG_Split_Tech!U413=1,1,IF(COMBDG_Split_Tech!U413="",0,IFERROR((COMBDG_Split_Tech!U413*(SUMIFS('AGG Activity_16'!K:K,'AGG Activity_16'!$A:$A,$B413)+SUMIFS('AGG Activity_EX'!K:K,'AGG Activity_EX'!$A:$A,$B413))-SUMIFS(Activity_EX!K:K,Activity_EX!$A:$A,$A413))/(SUMIFS('AGG Activity_16'!K:K,'AGG Activity_16'!$A:$A,$B413)),1)))))</f>
        <v>0</v>
      </c>
    </row>
    <row r="414" spans="1:21" x14ac:dyDescent="0.25">
      <c r="A414" t="str">
        <f>COMBDG_Split_Tech!A414</f>
        <v>COMBDGOTSOldSLLED___STDELC</v>
      </c>
      <c r="B414" t="str">
        <f>COMBDG_Split_Tech!B414</f>
        <v>COMBDGOTSOldSL</v>
      </c>
      <c r="C414" t="str">
        <f>COMBDG_Split_Tech!C414</f>
        <v>COM</v>
      </c>
      <c r="D414" t="str">
        <f>COMBDG_Split_Tech!D414</f>
        <v>BDG</v>
      </c>
      <c r="E414" t="str">
        <f>COMBDG_Split_Tech!E414</f>
        <v>OTS</v>
      </c>
      <c r="F414" t="str">
        <f>COMBDG_Split_Tech!F414</f>
        <v>Old</v>
      </c>
      <c r="G414" t="str">
        <f>COMBDG_Split_Tech!G414</f>
        <v>SL</v>
      </c>
      <c r="H414" t="str">
        <f>COMBDG_Split_Tech!H414</f>
        <v>LED</v>
      </c>
      <c r="I414" t="str">
        <f>COMBDG_Split_Tech!I414</f>
        <v>___</v>
      </c>
      <c r="J414" t="str">
        <f>COMBDG_Split_Tech!J414</f>
        <v>STD</v>
      </c>
      <c r="K414" t="str">
        <f>COMBDG_Split_Tech!K414</f>
        <v>ELC</v>
      </c>
      <c r="L414" s="7">
        <f>IF(AND(L$1=2017,OR(F414="WH",F414="SH")),IF(COMBDG_Split_Tech!L414="",0,COMBDG_Split_Tech!L414),IF(L$1=2016,IF(COMBDG_Split_Tech!L414="",0,COMBDG_Split_Tech!L414),IF(COMBDG_Split_Tech!L414=1,1,IF(COMBDG_Split_Tech!L414="",0,IFERROR((COMBDG_Split_Tech!L414*(SUMIFS('AGG Activity_16'!B:B,'AGG Activity_16'!$A:$A,$B414)+SUMIFS('AGG Activity_EX'!B:B,'AGG Activity_EX'!$A:$A,$B414))-SUMIFS(Activity_EX!B:B,Activity_EX!$A:$A,$A414))/(SUMIFS('AGG Activity_16'!B:B,'AGG Activity_16'!$A:$A,$B414)),1)))))</f>
        <v>1</v>
      </c>
      <c r="M414" s="7">
        <f>IF(AND(M$1=2017,OR(G414="WH",G414="SH")),IF(COMBDG_Split_Tech!M414="",0,COMBDG_Split_Tech!M414),IF(M$1=2016,IF(COMBDG_Split_Tech!M414="",0,COMBDG_Split_Tech!M414),IF(COMBDG_Split_Tech!M414=1,1,IF(COMBDG_Split_Tech!M414="",0,IFERROR((COMBDG_Split_Tech!M414*(SUMIFS('AGG Activity_16'!C:C,'AGG Activity_16'!$A:$A,$B414)+SUMIFS('AGG Activity_EX'!C:C,'AGG Activity_EX'!$A:$A,$B414))-SUMIFS(Activity_EX!C:C,Activity_EX!$A:$A,$A414))/(SUMIFS('AGG Activity_16'!C:C,'AGG Activity_16'!$A:$A,$B414)),1)))))</f>
        <v>1</v>
      </c>
      <c r="N414" s="7">
        <f>IF(AND(N$1=2017,OR(H414="WH",H414="SH")),IF(COMBDG_Split_Tech!N414="",0,COMBDG_Split_Tech!N414),IF(N$1=2016,IF(COMBDG_Split_Tech!N414="",0,COMBDG_Split_Tech!N414),IF(COMBDG_Split_Tech!N414=1,1,IF(COMBDG_Split_Tech!N414="",0,IFERROR((COMBDG_Split_Tech!N414*(SUMIFS('AGG Activity_16'!D:D,'AGG Activity_16'!$A:$A,$B414)+SUMIFS('AGG Activity_EX'!D:D,'AGG Activity_EX'!$A:$A,$B414))-SUMIFS(Activity_EX!D:D,Activity_EX!$A:$A,$A414))/(SUMIFS('AGG Activity_16'!D:D,'AGG Activity_16'!$A:$A,$B414)),1)))))</f>
        <v>1</v>
      </c>
      <c r="O414" s="7">
        <f>IF(AND(O$1=2017,OR(I414="WH",I414="SH")),IF(COMBDG_Split_Tech!O414="",0,COMBDG_Split_Tech!O414),IF(O$1=2016,IF(COMBDG_Split_Tech!O414="",0,COMBDG_Split_Tech!O414),IF(COMBDG_Split_Tech!O414=1,1,IF(COMBDG_Split_Tech!O414="",0,IFERROR((COMBDG_Split_Tech!O414*(SUMIFS('AGG Activity_16'!E:E,'AGG Activity_16'!$A:$A,$B414)+SUMIFS('AGG Activity_EX'!E:E,'AGG Activity_EX'!$A:$A,$B414))-SUMIFS(Activity_EX!E:E,Activity_EX!$A:$A,$A414))/(SUMIFS('AGG Activity_16'!E:E,'AGG Activity_16'!$A:$A,$B414)),1)))))</f>
        <v>1</v>
      </c>
      <c r="P414" s="7">
        <f>IF(AND(P$1=2017,OR(J414="WH",J414="SH")),IF(COMBDG_Split_Tech!P414="",0,COMBDG_Split_Tech!P414),IF(P$1=2016,IF(COMBDG_Split_Tech!P414="",0,COMBDG_Split_Tech!P414),IF(COMBDG_Split_Tech!P414=1,1,IF(COMBDG_Split_Tech!P414="",0,IFERROR((COMBDG_Split_Tech!P414*(SUMIFS('AGG Activity_16'!F:F,'AGG Activity_16'!$A:$A,$B414)+SUMIFS('AGG Activity_EX'!F:F,'AGG Activity_EX'!$A:$A,$B414))-SUMIFS(Activity_EX!F:F,Activity_EX!$A:$A,$A414))/(SUMIFS('AGG Activity_16'!F:F,'AGG Activity_16'!$A:$A,$B414)),1)))))</f>
        <v>1</v>
      </c>
      <c r="Q414" s="7">
        <f>IF(AND(Q$1=2017,OR(K414="WH",K414="SH")),IF(COMBDG_Split_Tech!Q414="",0,COMBDG_Split_Tech!Q414),IF(Q$1=2016,IF(COMBDG_Split_Tech!Q414="",0,COMBDG_Split_Tech!Q414),IF(COMBDG_Split_Tech!Q414=1,1,IF(COMBDG_Split_Tech!Q414="",0,IFERROR((COMBDG_Split_Tech!Q414*(SUMIFS('AGG Activity_16'!G:G,'AGG Activity_16'!$A:$A,$B414)+SUMIFS('AGG Activity_EX'!G:G,'AGG Activity_EX'!$A:$A,$B414))-SUMIFS(Activity_EX!G:G,Activity_EX!$A:$A,$A414))/(SUMIFS('AGG Activity_16'!G:G,'AGG Activity_16'!$A:$A,$B414)),1)))))</f>
        <v>1</v>
      </c>
      <c r="R414" s="7">
        <f>IF(AND(R$1=2017,OR(L414="WH",L414="SH")),IF(COMBDG_Split_Tech!R414="",0,COMBDG_Split_Tech!R414),IF(R$1=2016,IF(COMBDG_Split_Tech!R414="",0,COMBDG_Split_Tech!R414),IF(COMBDG_Split_Tech!R414=1,1,IF(COMBDG_Split_Tech!R414="",0,IFERROR((COMBDG_Split_Tech!R414*(SUMIFS('AGG Activity_16'!H:H,'AGG Activity_16'!$A:$A,$B414)+SUMIFS('AGG Activity_EX'!H:H,'AGG Activity_EX'!$A:$A,$B414))-SUMIFS(Activity_EX!H:H,Activity_EX!$A:$A,$A414))/(SUMIFS('AGG Activity_16'!H:H,'AGG Activity_16'!$A:$A,$B414)),1)))))</f>
        <v>1</v>
      </c>
      <c r="S414" s="7">
        <f>IF(AND(S$1=2017,OR(M414="WH",M414="SH")),IF(COMBDG_Split_Tech!S414="",0,COMBDG_Split_Tech!S414),IF(S$1=2016,IF(COMBDG_Split_Tech!S414="",0,COMBDG_Split_Tech!S414),IF(COMBDG_Split_Tech!S414=1,1,IF(COMBDG_Split_Tech!S414="",0,IFERROR((COMBDG_Split_Tech!S414*(SUMIFS('AGG Activity_16'!I:I,'AGG Activity_16'!$A:$A,$B414)+SUMIFS('AGG Activity_EX'!I:I,'AGG Activity_EX'!$A:$A,$B414))-SUMIFS(Activity_EX!I:I,Activity_EX!$A:$A,$A414))/(SUMIFS('AGG Activity_16'!I:I,'AGG Activity_16'!$A:$A,$B414)),1)))))</f>
        <v>0</v>
      </c>
      <c r="T414" s="7">
        <f>IF(AND(T$1=2017,OR(N414="WH",N414="SH")),IF(COMBDG_Split_Tech!T414="",0,COMBDG_Split_Tech!T414),IF(T$1=2016,IF(COMBDG_Split_Tech!T414="",0,COMBDG_Split_Tech!T414),IF(COMBDG_Split_Tech!T414=1,1,IF(COMBDG_Split_Tech!T414="",0,IFERROR((COMBDG_Split_Tech!T414*(SUMIFS('AGG Activity_16'!J:J,'AGG Activity_16'!$A:$A,$B414)+SUMIFS('AGG Activity_EX'!J:J,'AGG Activity_EX'!$A:$A,$B414))-SUMIFS(Activity_EX!J:J,Activity_EX!$A:$A,$A414))/(SUMIFS('AGG Activity_16'!J:J,'AGG Activity_16'!$A:$A,$B414)),1)))))</f>
        <v>0</v>
      </c>
      <c r="U414" s="7">
        <f>IF(AND(U$1=2017,OR(O414="WH",O414="SH")),IF(COMBDG_Split_Tech!U414="",0,COMBDG_Split_Tech!U414),IF(U$1=2016,IF(COMBDG_Split_Tech!U414="",0,COMBDG_Split_Tech!U414),IF(COMBDG_Split_Tech!U414=1,1,IF(COMBDG_Split_Tech!U414="",0,IFERROR((COMBDG_Split_Tech!U414*(SUMIFS('AGG Activity_16'!K:K,'AGG Activity_16'!$A:$A,$B414)+SUMIFS('AGG Activity_EX'!K:K,'AGG Activity_EX'!$A:$A,$B414))-SUMIFS(Activity_EX!K:K,Activity_EX!$A:$A,$A414))/(SUMIFS('AGG Activity_16'!K:K,'AGG Activity_16'!$A:$A,$B414)),1)))))</f>
        <v>0</v>
      </c>
    </row>
    <row r="415" spans="1:21" x14ac:dyDescent="0.25">
      <c r="A415" t="str">
        <f>COMBDG_Split_Tech!A415</f>
        <v>COMBDGOTSOldWH_________DHE</v>
      </c>
      <c r="B415" t="str">
        <f>COMBDG_Split_Tech!B415</f>
        <v>COMBDGOTSOldWH</v>
      </c>
      <c r="C415" t="str">
        <f>COMBDG_Split_Tech!C415</f>
        <v>COM</v>
      </c>
      <c r="D415" t="str">
        <f>COMBDG_Split_Tech!D415</f>
        <v>BDG</v>
      </c>
      <c r="E415" t="str">
        <f>COMBDG_Split_Tech!E415</f>
        <v>OTS</v>
      </c>
      <c r="F415" t="str">
        <f>COMBDG_Split_Tech!F415</f>
        <v>Old</v>
      </c>
      <c r="G415" t="str">
        <f>COMBDG_Split_Tech!G415</f>
        <v>WH</v>
      </c>
      <c r="H415" t="str">
        <f>COMBDG_Split_Tech!H415</f>
        <v>___</v>
      </c>
      <c r="I415" t="str">
        <f>COMBDG_Split_Tech!I415</f>
        <v>___</v>
      </c>
      <c r="J415" t="str">
        <f>COMBDG_Split_Tech!J415</f>
        <v>___</v>
      </c>
      <c r="K415" t="str">
        <f>COMBDG_Split_Tech!K415</f>
        <v>DHE</v>
      </c>
      <c r="L415" s="7">
        <f>IF(AND(L$1=2017,OR(F415="WH",F415="SH")),IF(COMBDG_Split_Tech!L415="",0,COMBDG_Split_Tech!L415),IF(L$1=2016,IF(COMBDG_Split_Tech!L415="",0,COMBDG_Split_Tech!L415),IF(COMBDG_Split_Tech!L415=1,1,IF(COMBDG_Split_Tech!L415="",0,IFERROR((COMBDG_Split_Tech!L415*(SUMIFS('AGG Activity_16'!B:B,'AGG Activity_16'!$A:$A,$B415)+SUMIFS('AGG Activity_EX'!B:B,'AGG Activity_EX'!$A:$A,$B415))-SUMIFS(Activity_EX!B:B,Activity_EX!$A:$A,$A415))/(SUMIFS('AGG Activity_16'!B:B,'AGG Activity_16'!$A:$A,$B415)),1)))))</f>
        <v>9.3364334127293183E-2</v>
      </c>
      <c r="M415" s="7">
        <f>IF(AND(M$1=2017,OR(G415="WH",G415="SH")),IF(COMBDG_Split_Tech!M415="",0,COMBDG_Split_Tech!M415),IF(M$1=2016,IF(COMBDG_Split_Tech!M415="",0,COMBDG_Split_Tech!M415),IF(COMBDG_Split_Tech!M415=1,1,IF(COMBDG_Split_Tech!M415="",0,IFERROR((COMBDG_Split_Tech!M415*(SUMIFS('AGG Activity_16'!C:C,'AGG Activity_16'!$A:$A,$B415)+SUMIFS('AGG Activity_EX'!C:C,'AGG Activity_EX'!$A:$A,$B415))-SUMIFS(Activity_EX!C:C,Activity_EX!$A:$A,$A415))/(SUMIFS('AGG Activity_16'!C:C,'AGG Activity_16'!$A:$A,$B415)),1)))))</f>
        <v>9.3364334127293183E-2</v>
      </c>
      <c r="N415" s="7">
        <f>IF(AND(N$1=2017,OR(H415="WH",H415="SH")),IF(COMBDG_Split_Tech!N415="",0,COMBDG_Split_Tech!N415),IF(N$1=2016,IF(COMBDG_Split_Tech!N415="",0,COMBDG_Split_Tech!N415),IF(COMBDG_Split_Tech!N415=1,1,IF(COMBDG_Split_Tech!N415="",0,IFERROR((COMBDG_Split_Tech!N415*(SUMIFS('AGG Activity_16'!D:D,'AGG Activity_16'!$A:$A,$B415)+SUMIFS('AGG Activity_EX'!D:D,'AGG Activity_EX'!$A:$A,$B415))-SUMIFS(Activity_EX!D:D,Activity_EX!$A:$A,$A415))/(SUMIFS('AGG Activity_16'!D:D,'AGG Activity_16'!$A:$A,$B415)),1)))))</f>
        <v>6.0267146216968263E-2</v>
      </c>
      <c r="O415" s="7">
        <f>IF(AND(O$1=2017,OR(I415="WH",I415="SH")),IF(COMBDG_Split_Tech!O415="",0,COMBDG_Split_Tech!O415),IF(O$1=2016,IF(COMBDG_Split_Tech!O415="",0,COMBDG_Split_Tech!O415),IF(COMBDG_Split_Tech!O415=1,1,IF(COMBDG_Split_Tech!O415="",0,IFERROR((COMBDG_Split_Tech!O415*(SUMIFS('AGG Activity_16'!E:E,'AGG Activity_16'!$A:$A,$B415)+SUMIFS('AGG Activity_EX'!E:E,'AGG Activity_EX'!$A:$A,$B415))-SUMIFS(Activity_EX!E:E,Activity_EX!$A:$A,$A415))/(SUMIFS('AGG Activity_16'!E:E,'AGG Activity_16'!$A:$A,$B415)),1)))))</f>
        <v>6.1212975796261088E-2</v>
      </c>
      <c r="P415" s="7">
        <f>IF(AND(P$1=2017,OR(J415="WH",J415="SH")),IF(COMBDG_Split_Tech!P415="",0,COMBDG_Split_Tech!P415),IF(P$1=2016,IF(COMBDG_Split_Tech!P415="",0,COMBDG_Split_Tech!P415),IF(COMBDG_Split_Tech!P415=1,1,IF(COMBDG_Split_Tech!P415="",0,IFERROR((COMBDG_Split_Tech!P415*(SUMIFS('AGG Activity_16'!F:F,'AGG Activity_16'!$A:$A,$B415)+SUMIFS('AGG Activity_EX'!F:F,'AGG Activity_EX'!$A:$A,$B415))-SUMIFS(Activity_EX!F:F,Activity_EX!$A:$A,$A415))/(SUMIFS('AGG Activity_16'!F:F,'AGG Activity_16'!$A:$A,$B415)),1)))))</f>
        <v>6.2105570088805725E-2</v>
      </c>
      <c r="Q415" s="7">
        <f>IF(AND(Q$1=2017,OR(K415="WH",K415="SH")),IF(COMBDG_Split_Tech!Q415="",0,COMBDG_Split_Tech!Q415),IF(Q$1=2016,IF(COMBDG_Split_Tech!Q415="",0,COMBDG_Split_Tech!Q415),IF(COMBDG_Split_Tech!Q415=1,1,IF(COMBDG_Split_Tech!Q415="",0,IFERROR((COMBDG_Split_Tech!Q415*(SUMIFS('AGG Activity_16'!G:G,'AGG Activity_16'!$A:$A,$B415)+SUMIFS('AGG Activity_EX'!G:G,'AGG Activity_EX'!$A:$A,$B415))-SUMIFS(Activity_EX!G:G,Activity_EX!$A:$A,$A415))/(SUMIFS('AGG Activity_16'!G:G,'AGG Activity_16'!$A:$A,$B415)),1)))))</f>
        <v>6.294698130237722E-2</v>
      </c>
      <c r="R415" s="7">
        <f>IF(AND(R$1=2017,OR(L415="WH",L415="SH")),IF(COMBDG_Split_Tech!R415="",0,COMBDG_Split_Tech!R415),IF(R$1=2016,IF(COMBDG_Split_Tech!R415="",0,COMBDG_Split_Tech!R415),IF(COMBDG_Split_Tech!R415=1,1,IF(COMBDG_Split_Tech!R415="",0,IFERROR((COMBDG_Split_Tech!R415*(SUMIFS('AGG Activity_16'!H:H,'AGG Activity_16'!$A:$A,$B415)+SUMIFS('AGG Activity_EX'!H:H,'AGG Activity_EX'!$A:$A,$B415))-SUMIFS(Activity_EX!H:H,Activity_EX!$A:$A,$A415))/(SUMIFS('AGG Activity_16'!H:H,'AGG Activity_16'!$A:$A,$B415)),1)))))</f>
        <v>0.10762482609180328</v>
      </c>
      <c r="S415" s="7">
        <f>IF(AND(S$1=2017,OR(M415="WH",M415="SH")),IF(COMBDG_Split_Tech!S415="",0,COMBDG_Split_Tech!S415),IF(S$1=2016,IF(COMBDG_Split_Tech!S415="",0,COMBDG_Split_Tech!S415),IF(COMBDG_Split_Tech!S415=1,1,IF(COMBDG_Split_Tech!S415="",0,IFERROR((COMBDG_Split_Tech!S415*(SUMIFS('AGG Activity_16'!I:I,'AGG Activity_16'!$A:$A,$B415)+SUMIFS('AGG Activity_EX'!I:I,'AGG Activity_EX'!$A:$A,$B415))-SUMIFS(Activity_EX!I:I,Activity_EX!$A:$A,$A415))/(SUMIFS('AGG Activity_16'!I:I,'AGG Activity_16'!$A:$A,$B415)),1)))))</f>
        <v>0</v>
      </c>
      <c r="T415" s="7">
        <f>IF(AND(T$1=2017,OR(N415="WH",N415="SH")),IF(COMBDG_Split_Tech!T415="",0,COMBDG_Split_Tech!T415),IF(T$1=2016,IF(COMBDG_Split_Tech!T415="",0,COMBDG_Split_Tech!T415),IF(COMBDG_Split_Tech!T415=1,1,IF(COMBDG_Split_Tech!T415="",0,IFERROR((COMBDG_Split_Tech!T415*(SUMIFS('AGG Activity_16'!J:J,'AGG Activity_16'!$A:$A,$B415)+SUMIFS('AGG Activity_EX'!J:J,'AGG Activity_EX'!$A:$A,$B415))-SUMIFS(Activity_EX!J:J,Activity_EX!$A:$A,$A415))/(SUMIFS('AGG Activity_16'!J:J,'AGG Activity_16'!$A:$A,$B415)),1)))))</f>
        <v>0</v>
      </c>
      <c r="U415" s="7">
        <f>IF(AND(U$1=2017,OR(O415="WH",O415="SH")),IF(COMBDG_Split_Tech!U415="",0,COMBDG_Split_Tech!U415),IF(U$1=2016,IF(COMBDG_Split_Tech!U415="",0,COMBDG_Split_Tech!U415),IF(COMBDG_Split_Tech!U415=1,1,IF(COMBDG_Split_Tech!U415="",0,IFERROR((COMBDG_Split_Tech!U415*(SUMIFS('AGG Activity_16'!K:K,'AGG Activity_16'!$A:$A,$B415)+SUMIFS('AGG Activity_EX'!K:K,'AGG Activity_EX'!$A:$A,$B415))-SUMIFS(Activity_EX!K:K,Activity_EX!$A:$A,$A415))/(SUMIFS('AGG Activity_16'!K:K,'AGG Activity_16'!$A:$A,$B415)),1)))))</f>
        <v>0</v>
      </c>
    </row>
    <row r="416" spans="1:21" x14ac:dyDescent="0.25">
      <c r="A416" t="str">
        <f>COMBDG_Split_Tech!A416</f>
        <v>COMBDGOTSOldWH______STDELC</v>
      </c>
      <c r="B416" t="str">
        <f>COMBDG_Split_Tech!B416</f>
        <v>COMBDGOTSOldWH</v>
      </c>
      <c r="C416" t="str">
        <f>COMBDG_Split_Tech!C416</f>
        <v>COM</v>
      </c>
      <c r="D416" t="str">
        <f>COMBDG_Split_Tech!D416</f>
        <v>BDG</v>
      </c>
      <c r="E416" t="str">
        <f>COMBDG_Split_Tech!E416</f>
        <v>OTS</v>
      </c>
      <c r="F416" t="str">
        <f>COMBDG_Split_Tech!F416</f>
        <v>Old</v>
      </c>
      <c r="G416" t="str">
        <f>COMBDG_Split_Tech!G416</f>
        <v>WH</v>
      </c>
      <c r="H416" t="str">
        <f>COMBDG_Split_Tech!H416</f>
        <v>___</v>
      </c>
      <c r="I416" t="str">
        <f>COMBDG_Split_Tech!I416</f>
        <v>___</v>
      </c>
      <c r="J416" t="str">
        <f>COMBDG_Split_Tech!J416</f>
        <v>STD</v>
      </c>
      <c r="K416" t="str">
        <f>COMBDG_Split_Tech!K416</f>
        <v>ELC</v>
      </c>
      <c r="L416" s="7">
        <f>IF(AND(L$1=2017,OR(F416="WH",F416="SH")),IF(COMBDG_Split_Tech!L416="",0,COMBDG_Split_Tech!L416),IF(L$1=2016,IF(COMBDG_Split_Tech!L416="",0,COMBDG_Split_Tech!L416),IF(COMBDG_Split_Tech!L416=1,1,IF(COMBDG_Split_Tech!L416="",0,IFERROR((COMBDG_Split_Tech!L416*(SUMIFS('AGG Activity_16'!B:B,'AGG Activity_16'!$A:$A,$B416)+SUMIFS('AGG Activity_EX'!B:B,'AGG Activity_EX'!$A:$A,$B416))-SUMIFS(Activity_EX!B:B,Activity_EX!$A:$A,$A416))/(SUMIFS('AGG Activity_16'!B:B,'AGG Activity_16'!$A:$A,$B416)),1)))))</f>
        <v>4.4641134203053351E-2</v>
      </c>
      <c r="M416" s="7">
        <f>IF(AND(M$1=2017,OR(G416="WH",G416="SH")),IF(COMBDG_Split_Tech!M416="",0,COMBDG_Split_Tech!M416),IF(M$1=2016,IF(COMBDG_Split_Tech!M416="",0,COMBDG_Split_Tech!M416),IF(COMBDG_Split_Tech!M416=1,1,IF(COMBDG_Split_Tech!M416="",0,IFERROR((COMBDG_Split_Tech!M416*(SUMIFS('AGG Activity_16'!C:C,'AGG Activity_16'!$A:$A,$B416)+SUMIFS('AGG Activity_EX'!C:C,'AGG Activity_EX'!$A:$A,$B416))-SUMIFS(Activity_EX!C:C,Activity_EX!$A:$A,$A416))/(SUMIFS('AGG Activity_16'!C:C,'AGG Activity_16'!$A:$A,$B416)),1)))))</f>
        <v>4.4641134203053351E-2</v>
      </c>
      <c r="N416" s="7">
        <f>IF(AND(N$1=2017,OR(H416="WH",H416="SH")),IF(COMBDG_Split_Tech!N416="",0,COMBDG_Split_Tech!N416),IF(N$1=2016,IF(COMBDG_Split_Tech!N416="",0,COMBDG_Split_Tech!N416),IF(COMBDG_Split_Tech!N416=1,1,IF(COMBDG_Split_Tech!N416="",0,IFERROR((COMBDG_Split_Tech!N416*(SUMIFS('AGG Activity_16'!D:D,'AGG Activity_16'!$A:$A,$B416)+SUMIFS('AGG Activity_EX'!D:D,'AGG Activity_EX'!$A:$A,$B416))-SUMIFS(Activity_EX!D:D,Activity_EX!$A:$A,$A416))/(SUMIFS('AGG Activity_16'!D:D,'AGG Activity_16'!$A:$A,$B416)),1)))))</f>
        <v>4.6289946538444655E-2</v>
      </c>
      <c r="O416" s="7">
        <f>IF(AND(O$1=2017,OR(I416="WH",I416="SH")),IF(COMBDG_Split_Tech!O416="",0,COMBDG_Split_Tech!O416),IF(O$1=2016,IF(COMBDG_Split_Tech!O416="",0,COMBDG_Split_Tech!O416),IF(COMBDG_Split_Tech!O416=1,1,IF(COMBDG_Split_Tech!O416="",0,IFERROR((COMBDG_Split_Tech!O416*(SUMIFS('AGG Activity_16'!E:E,'AGG Activity_16'!$A:$A,$B416)+SUMIFS('AGG Activity_EX'!E:E,'AGG Activity_EX'!$A:$A,$B416))-SUMIFS(Activity_EX!E:E,Activity_EX!$A:$A,$A416))/(SUMIFS('AGG Activity_16'!E:E,'AGG Activity_16'!$A:$A,$B416)),1)))))</f>
        <v>4.6248973280210326E-2</v>
      </c>
      <c r="P416" s="7">
        <f>IF(AND(P$1=2017,OR(J416="WH",J416="SH")),IF(COMBDG_Split_Tech!P416="",0,COMBDG_Split_Tech!P416),IF(P$1=2016,IF(COMBDG_Split_Tech!P416="",0,COMBDG_Split_Tech!P416),IF(COMBDG_Split_Tech!P416=1,1,IF(COMBDG_Split_Tech!P416="",0,IFERROR((COMBDG_Split_Tech!P416*(SUMIFS('AGG Activity_16'!F:F,'AGG Activity_16'!$A:$A,$B416)+SUMIFS('AGG Activity_EX'!F:F,'AGG Activity_EX'!$A:$A,$B416))-SUMIFS(Activity_EX!F:F,Activity_EX!$A:$A,$A416))/(SUMIFS('AGG Activity_16'!F:F,'AGG Activity_16'!$A:$A,$B416)),1)))))</f>
        <v>4.6209125046498815E-2</v>
      </c>
      <c r="Q416" s="7">
        <f>IF(AND(Q$1=2017,OR(K416="WH",K416="SH")),IF(COMBDG_Split_Tech!Q416="",0,COMBDG_Split_Tech!Q416),IF(Q$1=2016,IF(COMBDG_Split_Tech!Q416="",0,COMBDG_Split_Tech!Q416),IF(COMBDG_Split_Tech!Q416=1,1,IF(COMBDG_Split_Tech!Q416="",0,IFERROR((COMBDG_Split_Tech!Q416*(SUMIFS('AGG Activity_16'!G:G,'AGG Activity_16'!$A:$A,$B416)+SUMIFS('AGG Activity_EX'!G:G,'AGG Activity_EX'!$A:$A,$B416))-SUMIFS(Activity_EX!G:G,Activity_EX!$A:$A,$A416))/(SUMIFS('AGG Activity_16'!G:G,'AGG Activity_16'!$A:$A,$B416)),1)))))</f>
        <v>4.6167677891998965E-2</v>
      </c>
      <c r="R416" s="7">
        <f>IF(AND(R$1=2017,OR(L416="WH",L416="SH")),IF(COMBDG_Split_Tech!R416="",0,COMBDG_Split_Tech!R416),IF(R$1=2016,IF(COMBDG_Split_Tech!R416="",0,COMBDG_Split_Tech!R416),IF(COMBDG_Split_Tech!R416=1,1,IF(COMBDG_Split_Tech!R416="",0,IFERROR((COMBDG_Split_Tech!R416*(SUMIFS('AGG Activity_16'!H:H,'AGG Activity_16'!$A:$A,$B416)+SUMIFS('AGG Activity_EX'!H:H,'AGG Activity_EX'!$A:$A,$B416))-SUMIFS(Activity_EX!H:H,Activity_EX!$A:$A,$A416))/(SUMIFS('AGG Activity_16'!H:H,'AGG Activity_16'!$A:$A,$B416)),1)))))</f>
        <v>4.394149144673748E-2</v>
      </c>
      <c r="S416" s="7">
        <f>IF(AND(S$1=2017,OR(M416="WH",M416="SH")),IF(COMBDG_Split_Tech!S416="",0,COMBDG_Split_Tech!S416),IF(S$1=2016,IF(COMBDG_Split_Tech!S416="",0,COMBDG_Split_Tech!S416),IF(COMBDG_Split_Tech!S416=1,1,IF(COMBDG_Split_Tech!S416="",0,IFERROR((COMBDG_Split_Tech!S416*(SUMIFS('AGG Activity_16'!I:I,'AGG Activity_16'!$A:$A,$B416)+SUMIFS('AGG Activity_EX'!I:I,'AGG Activity_EX'!$A:$A,$B416))-SUMIFS(Activity_EX!I:I,Activity_EX!$A:$A,$A416))/(SUMIFS('AGG Activity_16'!I:I,'AGG Activity_16'!$A:$A,$B416)),1)))))</f>
        <v>0</v>
      </c>
      <c r="T416" s="7">
        <f>IF(AND(T$1=2017,OR(N416="WH",N416="SH")),IF(COMBDG_Split_Tech!T416="",0,COMBDG_Split_Tech!T416),IF(T$1=2016,IF(COMBDG_Split_Tech!T416="",0,COMBDG_Split_Tech!T416),IF(COMBDG_Split_Tech!T416=1,1,IF(COMBDG_Split_Tech!T416="",0,IFERROR((COMBDG_Split_Tech!T416*(SUMIFS('AGG Activity_16'!J:J,'AGG Activity_16'!$A:$A,$B416)+SUMIFS('AGG Activity_EX'!J:J,'AGG Activity_EX'!$A:$A,$B416))-SUMIFS(Activity_EX!J:J,Activity_EX!$A:$A,$A416))/(SUMIFS('AGG Activity_16'!J:J,'AGG Activity_16'!$A:$A,$B416)),1)))))</f>
        <v>0</v>
      </c>
      <c r="U416" s="7">
        <f>IF(AND(U$1=2017,OR(O416="WH",O416="SH")),IF(COMBDG_Split_Tech!U416="",0,COMBDG_Split_Tech!U416),IF(U$1=2016,IF(COMBDG_Split_Tech!U416="",0,COMBDG_Split_Tech!U416),IF(COMBDG_Split_Tech!U416=1,1,IF(COMBDG_Split_Tech!U416="",0,IFERROR((COMBDG_Split_Tech!U416*(SUMIFS('AGG Activity_16'!K:K,'AGG Activity_16'!$A:$A,$B416)+SUMIFS('AGG Activity_EX'!K:K,'AGG Activity_EX'!$A:$A,$B416))-SUMIFS(Activity_EX!K:K,Activity_EX!$A:$A,$A416))/(SUMIFS('AGG Activity_16'!K:K,'AGG Activity_16'!$A:$A,$B416)),1)))))</f>
        <v>0</v>
      </c>
    </row>
    <row r="417" spans="1:21" x14ac:dyDescent="0.25">
      <c r="A417" t="str">
        <f>COMBDG_Split_Tech!A417</f>
        <v>COMBDGOTSOldWH______STDHFO</v>
      </c>
      <c r="B417" t="str">
        <f>COMBDG_Split_Tech!B417</f>
        <v>COMBDGOTSOldWH</v>
      </c>
      <c r="C417" t="str">
        <f>COMBDG_Split_Tech!C417</f>
        <v>COM</v>
      </c>
      <c r="D417" t="str">
        <f>COMBDG_Split_Tech!D417</f>
        <v>BDG</v>
      </c>
      <c r="E417" t="str">
        <f>COMBDG_Split_Tech!E417</f>
        <v>OTS</v>
      </c>
      <c r="F417" t="str">
        <f>COMBDG_Split_Tech!F417</f>
        <v>Old</v>
      </c>
      <c r="G417" t="str">
        <f>COMBDG_Split_Tech!G417</f>
        <v>WH</v>
      </c>
      <c r="H417" t="str">
        <f>COMBDG_Split_Tech!H417</f>
        <v>___</v>
      </c>
      <c r="I417" t="str">
        <f>COMBDG_Split_Tech!I417</f>
        <v>___</v>
      </c>
      <c r="J417" t="str">
        <f>COMBDG_Split_Tech!J417</f>
        <v>STD</v>
      </c>
      <c r="K417" t="str">
        <f>COMBDG_Split_Tech!K417</f>
        <v>HFO</v>
      </c>
      <c r="L417" s="7">
        <f>IF(AND(L$1=2017,OR(F417="WH",F417="SH")),IF(COMBDG_Split_Tech!L417="",0,COMBDG_Split_Tech!L417),IF(L$1=2016,IF(COMBDG_Split_Tech!L417="",0,COMBDG_Split_Tech!L417),IF(COMBDG_Split_Tech!L417=1,1,IF(COMBDG_Split_Tech!L417="",0,IFERROR((COMBDG_Split_Tech!L417*(SUMIFS('AGG Activity_16'!B:B,'AGG Activity_16'!$A:$A,$B417)+SUMIFS('AGG Activity_EX'!B:B,'AGG Activity_EX'!$A:$A,$B417))-SUMIFS(Activity_EX!B:B,Activity_EX!$A:$A,$A417))/(SUMIFS('AGG Activity_16'!B:B,'AGG Activity_16'!$A:$A,$B417)),1)))))</f>
        <v>0</v>
      </c>
      <c r="M417" s="7">
        <f>IF(AND(M$1=2017,OR(G417="WH",G417="SH")),IF(COMBDG_Split_Tech!M417="",0,COMBDG_Split_Tech!M417),IF(M$1=2016,IF(COMBDG_Split_Tech!M417="",0,COMBDG_Split_Tech!M417),IF(COMBDG_Split_Tech!M417=1,1,IF(COMBDG_Split_Tech!M417="",0,IFERROR((COMBDG_Split_Tech!M417*(SUMIFS('AGG Activity_16'!C:C,'AGG Activity_16'!$A:$A,$B417)+SUMIFS('AGG Activity_EX'!C:C,'AGG Activity_EX'!$A:$A,$B417))-SUMIFS(Activity_EX!C:C,Activity_EX!$A:$A,$A417))/(SUMIFS('AGG Activity_16'!C:C,'AGG Activity_16'!$A:$A,$B417)),1)))))</f>
        <v>0</v>
      </c>
      <c r="N417" s="7">
        <f>IF(AND(N$1=2017,OR(H417="WH",H417="SH")),IF(COMBDG_Split_Tech!N417="",0,COMBDG_Split_Tech!N417),IF(N$1=2016,IF(COMBDG_Split_Tech!N417="",0,COMBDG_Split_Tech!N417),IF(COMBDG_Split_Tech!N417=1,1,IF(COMBDG_Split_Tech!N417="",0,IFERROR((COMBDG_Split_Tech!N417*(SUMIFS('AGG Activity_16'!D:D,'AGG Activity_16'!$A:$A,$B417)+SUMIFS('AGG Activity_EX'!D:D,'AGG Activity_EX'!$A:$A,$B417))-SUMIFS(Activity_EX!D:D,Activity_EX!$A:$A,$A417))/(SUMIFS('AGG Activity_16'!D:D,'AGG Activity_16'!$A:$A,$B417)),1)))))</f>
        <v>0</v>
      </c>
      <c r="O417" s="7">
        <f>IF(AND(O$1=2017,OR(I417="WH",I417="SH")),IF(COMBDG_Split_Tech!O417="",0,COMBDG_Split_Tech!O417),IF(O$1=2016,IF(COMBDG_Split_Tech!O417="",0,COMBDG_Split_Tech!O417),IF(COMBDG_Split_Tech!O417=1,1,IF(COMBDG_Split_Tech!O417="",0,IFERROR((COMBDG_Split_Tech!O417*(SUMIFS('AGG Activity_16'!E:E,'AGG Activity_16'!$A:$A,$B417)+SUMIFS('AGG Activity_EX'!E:E,'AGG Activity_EX'!$A:$A,$B417))-SUMIFS(Activity_EX!E:E,Activity_EX!$A:$A,$A417))/(SUMIFS('AGG Activity_16'!E:E,'AGG Activity_16'!$A:$A,$B417)),1)))))</f>
        <v>0</v>
      </c>
      <c r="P417" s="7">
        <f>IF(AND(P$1=2017,OR(J417="WH",J417="SH")),IF(COMBDG_Split_Tech!P417="",0,COMBDG_Split_Tech!P417),IF(P$1=2016,IF(COMBDG_Split_Tech!P417="",0,COMBDG_Split_Tech!P417),IF(COMBDG_Split_Tech!P417=1,1,IF(COMBDG_Split_Tech!P417="",0,IFERROR((COMBDG_Split_Tech!P417*(SUMIFS('AGG Activity_16'!F:F,'AGG Activity_16'!$A:$A,$B417)+SUMIFS('AGG Activity_EX'!F:F,'AGG Activity_EX'!$A:$A,$B417))-SUMIFS(Activity_EX!F:F,Activity_EX!$A:$A,$A417))/(SUMIFS('AGG Activity_16'!F:F,'AGG Activity_16'!$A:$A,$B417)),1)))))</f>
        <v>0</v>
      </c>
      <c r="Q417" s="7">
        <f>IF(AND(Q$1=2017,OR(K417="WH",K417="SH")),IF(COMBDG_Split_Tech!Q417="",0,COMBDG_Split_Tech!Q417),IF(Q$1=2016,IF(COMBDG_Split_Tech!Q417="",0,COMBDG_Split_Tech!Q417),IF(COMBDG_Split_Tech!Q417=1,1,IF(COMBDG_Split_Tech!Q417="",0,IFERROR((COMBDG_Split_Tech!Q417*(SUMIFS('AGG Activity_16'!G:G,'AGG Activity_16'!$A:$A,$B417)+SUMIFS('AGG Activity_EX'!G:G,'AGG Activity_EX'!$A:$A,$B417))-SUMIFS(Activity_EX!G:G,Activity_EX!$A:$A,$A417))/(SUMIFS('AGG Activity_16'!G:G,'AGG Activity_16'!$A:$A,$B417)),1)))))</f>
        <v>0</v>
      </c>
      <c r="R417" s="7">
        <f>IF(AND(R$1=2017,OR(L417="WH",L417="SH")),IF(COMBDG_Split_Tech!R417="",0,COMBDG_Split_Tech!R417),IF(R$1=2016,IF(COMBDG_Split_Tech!R417="",0,COMBDG_Split_Tech!R417),IF(COMBDG_Split_Tech!R417=1,1,IF(COMBDG_Split_Tech!R417="",0,IFERROR((COMBDG_Split_Tech!R417*(SUMIFS('AGG Activity_16'!H:H,'AGG Activity_16'!$A:$A,$B417)+SUMIFS('AGG Activity_EX'!H:H,'AGG Activity_EX'!$A:$A,$B417))-SUMIFS(Activity_EX!H:H,Activity_EX!$A:$A,$A417))/(SUMIFS('AGG Activity_16'!H:H,'AGG Activity_16'!$A:$A,$B417)),1)))))</f>
        <v>0</v>
      </c>
      <c r="S417" s="7">
        <f>IF(AND(S$1=2017,OR(M417="WH",M417="SH")),IF(COMBDG_Split_Tech!S417="",0,COMBDG_Split_Tech!S417),IF(S$1=2016,IF(COMBDG_Split_Tech!S417="",0,COMBDG_Split_Tech!S417),IF(COMBDG_Split_Tech!S417=1,1,IF(COMBDG_Split_Tech!S417="",0,IFERROR((COMBDG_Split_Tech!S417*(SUMIFS('AGG Activity_16'!I:I,'AGG Activity_16'!$A:$A,$B417)+SUMIFS('AGG Activity_EX'!I:I,'AGG Activity_EX'!$A:$A,$B417))-SUMIFS(Activity_EX!I:I,Activity_EX!$A:$A,$A417))/(SUMIFS('AGG Activity_16'!I:I,'AGG Activity_16'!$A:$A,$B417)),1)))))</f>
        <v>0</v>
      </c>
      <c r="T417" s="7">
        <f>IF(AND(T$1=2017,OR(N417="WH",N417="SH")),IF(COMBDG_Split_Tech!T417="",0,COMBDG_Split_Tech!T417),IF(T$1=2016,IF(COMBDG_Split_Tech!T417="",0,COMBDG_Split_Tech!T417),IF(COMBDG_Split_Tech!T417=1,1,IF(COMBDG_Split_Tech!T417="",0,IFERROR((COMBDG_Split_Tech!T417*(SUMIFS('AGG Activity_16'!J:J,'AGG Activity_16'!$A:$A,$B417)+SUMIFS('AGG Activity_EX'!J:J,'AGG Activity_EX'!$A:$A,$B417))-SUMIFS(Activity_EX!J:J,Activity_EX!$A:$A,$A417))/(SUMIFS('AGG Activity_16'!J:J,'AGG Activity_16'!$A:$A,$B417)),1)))))</f>
        <v>0</v>
      </c>
      <c r="U417" s="7">
        <f>IF(AND(U$1=2017,OR(O417="WH",O417="SH")),IF(COMBDG_Split_Tech!U417="",0,COMBDG_Split_Tech!U417),IF(U$1=2016,IF(COMBDG_Split_Tech!U417="",0,COMBDG_Split_Tech!U417),IF(COMBDG_Split_Tech!U417=1,1,IF(COMBDG_Split_Tech!U417="",0,IFERROR((COMBDG_Split_Tech!U417*(SUMIFS('AGG Activity_16'!K:K,'AGG Activity_16'!$A:$A,$B417)+SUMIFS('AGG Activity_EX'!K:K,'AGG Activity_EX'!$A:$A,$B417))-SUMIFS(Activity_EX!K:K,Activity_EX!$A:$A,$A417))/(SUMIFS('AGG Activity_16'!K:K,'AGG Activity_16'!$A:$A,$B417)),1)))))</f>
        <v>0</v>
      </c>
    </row>
    <row r="418" spans="1:21" x14ac:dyDescent="0.25">
      <c r="A418" t="str">
        <f>COMBDG_Split_Tech!A418</f>
        <v>COMBDGOTSOldWH______STDKER</v>
      </c>
      <c r="B418" t="str">
        <f>COMBDG_Split_Tech!B418</f>
        <v>COMBDGOTSOldWH</v>
      </c>
      <c r="C418" t="str">
        <f>COMBDG_Split_Tech!C418</f>
        <v>COM</v>
      </c>
      <c r="D418" t="str">
        <f>COMBDG_Split_Tech!D418</f>
        <v>BDG</v>
      </c>
      <c r="E418" t="str">
        <f>COMBDG_Split_Tech!E418</f>
        <v>OTS</v>
      </c>
      <c r="F418" t="str">
        <f>COMBDG_Split_Tech!F418</f>
        <v>Old</v>
      </c>
      <c r="G418" t="str">
        <f>COMBDG_Split_Tech!G418</f>
        <v>WH</v>
      </c>
      <c r="H418" t="str">
        <f>COMBDG_Split_Tech!H418</f>
        <v>___</v>
      </c>
      <c r="I418" t="str">
        <f>COMBDG_Split_Tech!I418</f>
        <v>___</v>
      </c>
      <c r="J418" t="str">
        <f>COMBDG_Split_Tech!J418</f>
        <v>STD</v>
      </c>
      <c r="K418" t="str">
        <f>COMBDG_Split_Tech!K418</f>
        <v>KER</v>
      </c>
      <c r="L418" s="7">
        <f>IF(AND(L$1=2017,OR(F418="WH",F418="SH")),IF(COMBDG_Split_Tech!L418="",0,COMBDG_Split_Tech!L418),IF(L$1=2016,IF(COMBDG_Split_Tech!L418="",0,COMBDG_Split_Tech!L418),IF(COMBDG_Split_Tech!L418=1,1,IF(COMBDG_Split_Tech!L418="",0,IFERROR((COMBDG_Split_Tech!L418*(SUMIFS('AGG Activity_16'!B:B,'AGG Activity_16'!$A:$A,$B418)+SUMIFS('AGG Activity_EX'!B:B,'AGG Activity_EX'!$A:$A,$B418))-SUMIFS(Activity_EX!B:B,Activity_EX!$A:$A,$A418))/(SUMIFS('AGG Activity_16'!B:B,'AGG Activity_16'!$A:$A,$B418)),1)))))</f>
        <v>0</v>
      </c>
      <c r="M418" s="7">
        <f>IF(AND(M$1=2017,OR(G418="WH",G418="SH")),IF(COMBDG_Split_Tech!M418="",0,COMBDG_Split_Tech!M418),IF(M$1=2016,IF(COMBDG_Split_Tech!M418="",0,COMBDG_Split_Tech!M418),IF(COMBDG_Split_Tech!M418=1,1,IF(COMBDG_Split_Tech!M418="",0,IFERROR((COMBDG_Split_Tech!M418*(SUMIFS('AGG Activity_16'!C:C,'AGG Activity_16'!$A:$A,$B418)+SUMIFS('AGG Activity_EX'!C:C,'AGG Activity_EX'!$A:$A,$B418))-SUMIFS(Activity_EX!C:C,Activity_EX!$A:$A,$A418))/(SUMIFS('AGG Activity_16'!C:C,'AGG Activity_16'!$A:$A,$B418)),1)))))</f>
        <v>0</v>
      </c>
      <c r="N418" s="7">
        <f>IF(AND(N$1=2017,OR(H418="WH",H418="SH")),IF(COMBDG_Split_Tech!N418="",0,COMBDG_Split_Tech!N418),IF(N$1=2016,IF(COMBDG_Split_Tech!N418="",0,COMBDG_Split_Tech!N418),IF(COMBDG_Split_Tech!N418=1,1,IF(COMBDG_Split_Tech!N418="",0,IFERROR((COMBDG_Split_Tech!N418*(SUMIFS('AGG Activity_16'!D:D,'AGG Activity_16'!$A:$A,$B418)+SUMIFS('AGG Activity_EX'!D:D,'AGG Activity_EX'!$A:$A,$B418))-SUMIFS(Activity_EX!D:D,Activity_EX!$A:$A,$A418))/(SUMIFS('AGG Activity_16'!D:D,'AGG Activity_16'!$A:$A,$B418)),1)))))</f>
        <v>0</v>
      </c>
      <c r="O418" s="7">
        <f>IF(AND(O$1=2017,OR(I418="WH",I418="SH")),IF(COMBDG_Split_Tech!O418="",0,COMBDG_Split_Tech!O418),IF(O$1=2016,IF(COMBDG_Split_Tech!O418="",0,COMBDG_Split_Tech!O418),IF(COMBDG_Split_Tech!O418=1,1,IF(COMBDG_Split_Tech!O418="",0,IFERROR((COMBDG_Split_Tech!O418*(SUMIFS('AGG Activity_16'!E:E,'AGG Activity_16'!$A:$A,$B418)+SUMIFS('AGG Activity_EX'!E:E,'AGG Activity_EX'!$A:$A,$B418))-SUMIFS(Activity_EX!E:E,Activity_EX!$A:$A,$A418))/(SUMIFS('AGG Activity_16'!E:E,'AGG Activity_16'!$A:$A,$B418)),1)))))</f>
        <v>0</v>
      </c>
      <c r="P418" s="7">
        <f>IF(AND(P$1=2017,OR(J418="WH",J418="SH")),IF(COMBDG_Split_Tech!P418="",0,COMBDG_Split_Tech!P418),IF(P$1=2016,IF(COMBDG_Split_Tech!P418="",0,COMBDG_Split_Tech!P418),IF(COMBDG_Split_Tech!P418=1,1,IF(COMBDG_Split_Tech!P418="",0,IFERROR((COMBDG_Split_Tech!P418*(SUMIFS('AGG Activity_16'!F:F,'AGG Activity_16'!$A:$A,$B418)+SUMIFS('AGG Activity_EX'!F:F,'AGG Activity_EX'!$A:$A,$B418))-SUMIFS(Activity_EX!F:F,Activity_EX!$A:$A,$A418))/(SUMIFS('AGG Activity_16'!F:F,'AGG Activity_16'!$A:$A,$B418)),1)))))</f>
        <v>0</v>
      </c>
      <c r="Q418" s="7">
        <f>IF(AND(Q$1=2017,OR(K418="WH",K418="SH")),IF(COMBDG_Split_Tech!Q418="",0,COMBDG_Split_Tech!Q418),IF(Q$1=2016,IF(COMBDG_Split_Tech!Q418="",0,COMBDG_Split_Tech!Q418),IF(COMBDG_Split_Tech!Q418=1,1,IF(COMBDG_Split_Tech!Q418="",0,IFERROR((COMBDG_Split_Tech!Q418*(SUMIFS('AGG Activity_16'!G:G,'AGG Activity_16'!$A:$A,$B418)+SUMIFS('AGG Activity_EX'!G:G,'AGG Activity_EX'!$A:$A,$B418))-SUMIFS(Activity_EX!G:G,Activity_EX!$A:$A,$A418))/(SUMIFS('AGG Activity_16'!G:G,'AGG Activity_16'!$A:$A,$B418)),1)))))</f>
        <v>0</v>
      </c>
      <c r="R418" s="7">
        <f>IF(AND(R$1=2017,OR(L418="WH",L418="SH")),IF(COMBDG_Split_Tech!R418="",0,COMBDG_Split_Tech!R418),IF(R$1=2016,IF(COMBDG_Split_Tech!R418="",0,COMBDG_Split_Tech!R418),IF(COMBDG_Split_Tech!R418=1,1,IF(COMBDG_Split_Tech!R418="",0,IFERROR((COMBDG_Split_Tech!R418*(SUMIFS('AGG Activity_16'!H:H,'AGG Activity_16'!$A:$A,$B418)+SUMIFS('AGG Activity_EX'!H:H,'AGG Activity_EX'!$A:$A,$B418))-SUMIFS(Activity_EX!H:H,Activity_EX!$A:$A,$A418))/(SUMIFS('AGG Activity_16'!H:H,'AGG Activity_16'!$A:$A,$B418)),1)))))</f>
        <v>0</v>
      </c>
      <c r="S418" s="7">
        <f>IF(AND(S$1=2017,OR(M418="WH",M418="SH")),IF(COMBDG_Split_Tech!S418="",0,COMBDG_Split_Tech!S418),IF(S$1=2016,IF(COMBDG_Split_Tech!S418="",0,COMBDG_Split_Tech!S418),IF(COMBDG_Split_Tech!S418=1,1,IF(COMBDG_Split_Tech!S418="",0,IFERROR((COMBDG_Split_Tech!S418*(SUMIFS('AGG Activity_16'!I:I,'AGG Activity_16'!$A:$A,$B418)+SUMIFS('AGG Activity_EX'!I:I,'AGG Activity_EX'!$A:$A,$B418))-SUMIFS(Activity_EX!I:I,Activity_EX!$A:$A,$A418))/(SUMIFS('AGG Activity_16'!I:I,'AGG Activity_16'!$A:$A,$B418)),1)))))</f>
        <v>0</v>
      </c>
      <c r="T418" s="7">
        <f>IF(AND(T$1=2017,OR(N418="WH",N418="SH")),IF(COMBDG_Split_Tech!T418="",0,COMBDG_Split_Tech!T418),IF(T$1=2016,IF(COMBDG_Split_Tech!T418="",0,COMBDG_Split_Tech!T418),IF(COMBDG_Split_Tech!T418=1,1,IF(COMBDG_Split_Tech!T418="",0,IFERROR((COMBDG_Split_Tech!T418*(SUMIFS('AGG Activity_16'!J:J,'AGG Activity_16'!$A:$A,$B418)+SUMIFS('AGG Activity_EX'!J:J,'AGG Activity_EX'!$A:$A,$B418))-SUMIFS(Activity_EX!J:J,Activity_EX!$A:$A,$A418))/(SUMIFS('AGG Activity_16'!J:J,'AGG Activity_16'!$A:$A,$B418)),1)))))</f>
        <v>0</v>
      </c>
      <c r="U418" s="7">
        <f>IF(AND(U$1=2017,OR(O418="WH",O418="SH")),IF(COMBDG_Split_Tech!U418="",0,COMBDG_Split_Tech!U418),IF(U$1=2016,IF(COMBDG_Split_Tech!U418="",0,COMBDG_Split_Tech!U418),IF(COMBDG_Split_Tech!U418=1,1,IF(COMBDG_Split_Tech!U418="",0,IFERROR((COMBDG_Split_Tech!U418*(SUMIFS('AGG Activity_16'!K:K,'AGG Activity_16'!$A:$A,$B418)+SUMIFS('AGG Activity_EX'!K:K,'AGG Activity_EX'!$A:$A,$B418))-SUMIFS(Activity_EX!K:K,Activity_EX!$A:$A,$A418))/(SUMIFS('AGG Activity_16'!K:K,'AGG Activity_16'!$A:$A,$B418)),1)))))</f>
        <v>0</v>
      </c>
    </row>
    <row r="419" spans="1:21" x14ac:dyDescent="0.25">
      <c r="A419" t="str">
        <f>COMBDG_Split_Tech!A419</f>
        <v>COMBDGOTSOldWH______STDLFO</v>
      </c>
      <c r="B419" t="str">
        <f>COMBDG_Split_Tech!B419</f>
        <v>COMBDGOTSOldWH</v>
      </c>
      <c r="C419" t="str">
        <f>COMBDG_Split_Tech!C419</f>
        <v>COM</v>
      </c>
      <c r="D419" t="str">
        <f>COMBDG_Split_Tech!D419</f>
        <v>BDG</v>
      </c>
      <c r="E419" t="str">
        <f>COMBDG_Split_Tech!E419</f>
        <v>OTS</v>
      </c>
      <c r="F419" t="str">
        <f>COMBDG_Split_Tech!F419</f>
        <v>Old</v>
      </c>
      <c r="G419" t="str">
        <f>COMBDG_Split_Tech!G419</f>
        <v>WH</v>
      </c>
      <c r="H419" t="str">
        <f>COMBDG_Split_Tech!H419</f>
        <v>___</v>
      </c>
      <c r="I419" t="str">
        <f>COMBDG_Split_Tech!I419</f>
        <v>___</v>
      </c>
      <c r="J419" t="str">
        <f>COMBDG_Split_Tech!J419</f>
        <v>STD</v>
      </c>
      <c r="K419" t="str">
        <f>COMBDG_Split_Tech!K419</f>
        <v>LFO</v>
      </c>
      <c r="L419" s="7">
        <f>IF(AND(L$1=2017,OR(F419="WH",F419="SH")),IF(COMBDG_Split_Tech!L419="",0,COMBDG_Split_Tech!L419),IF(L$1=2016,IF(COMBDG_Split_Tech!L419="",0,COMBDG_Split_Tech!L419),IF(COMBDG_Split_Tech!L419=1,1,IF(COMBDG_Split_Tech!L419="",0,IFERROR((COMBDG_Split_Tech!L419*(SUMIFS('AGG Activity_16'!B:B,'AGG Activity_16'!$A:$A,$B419)+SUMIFS('AGG Activity_EX'!B:B,'AGG Activity_EX'!$A:$A,$B419))-SUMIFS(Activity_EX!B:B,Activity_EX!$A:$A,$A419))/(SUMIFS('AGG Activity_16'!B:B,'AGG Activity_16'!$A:$A,$B419)),1)))))</f>
        <v>2.999077124606889E-2</v>
      </c>
      <c r="M419" s="7">
        <f>IF(AND(M$1=2017,OR(G419="WH",G419="SH")),IF(COMBDG_Split_Tech!M419="",0,COMBDG_Split_Tech!M419),IF(M$1=2016,IF(COMBDG_Split_Tech!M419="",0,COMBDG_Split_Tech!M419),IF(COMBDG_Split_Tech!M419=1,1,IF(COMBDG_Split_Tech!M419="",0,IFERROR((COMBDG_Split_Tech!M419*(SUMIFS('AGG Activity_16'!C:C,'AGG Activity_16'!$A:$A,$B419)+SUMIFS('AGG Activity_EX'!C:C,'AGG Activity_EX'!$A:$A,$B419))-SUMIFS(Activity_EX!C:C,Activity_EX!$A:$A,$A419))/(SUMIFS('AGG Activity_16'!C:C,'AGG Activity_16'!$A:$A,$B419)),1)))))</f>
        <v>2.999077124606889E-2</v>
      </c>
      <c r="N419" s="7">
        <f>IF(AND(N$1=2017,OR(H419="WH",H419="SH")),IF(COMBDG_Split_Tech!N419="",0,COMBDG_Split_Tech!N419),IF(N$1=2016,IF(COMBDG_Split_Tech!N419="",0,COMBDG_Split_Tech!N419),IF(COMBDG_Split_Tech!N419=1,1,IF(COMBDG_Split_Tech!N419="",0,IFERROR((COMBDG_Split_Tech!N419*(SUMIFS('AGG Activity_16'!D:D,'AGG Activity_16'!$A:$A,$B419)+SUMIFS('AGG Activity_EX'!D:D,'AGG Activity_EX'!$A:$A,$B419))-SUMIFS(Activity_EX!D:D,Activity_EX!$A:$A,$A419))/(SUMIFS('AGG Activity_16'!D:D,'AGG Activity_16'!$A:$A,$B419)),1)))))</f>
        <v>3.1106253263366E-2</v>
      </c>
      <c r="O419" s="7">
        <f>IF(AND(O$1=2017,OR(I419="WH",I419="SH")),IF(COMBDG_Split_Tech!O419="",0,COMBDG_Split_Tech!O419),IF(O$1=2016,IF(COMBDG_Split_Tech!O419="",0,COMBDG_Split_Tech!O419),IF(COMBDG_Split_Tech!O419=1,1,IF(COMBDG_Split_Tech!O419="",0,IFERROR((COMBDG_Split_Tech!O419*(SUMIFS('AGG Activity_16'!E:E,'AGG Activity_16'!$A:$A,$B419)+SUMIFS('AGG Activity_EX'!E:E,'AGG Activity_EX'!$A:$A,$B419))-SUMIFS(Activity_EX!E:E,Activity_EX!$A:$A,$A419))/(SUMIFS('AGG Activity_16'!E:E,'AGG Activity_16'!$A:$A,$B419)),1)))))</f>
        <v>3.1080982905990508E-2</v>
      </c>
      <c r="P419" s="7">
        <f>IF(AND(P$1=2017,OR(J419="WH",J419="SH")),IF(COMBDG_Split_Tech!P419="",0,COMBDG_Split_Tech!P419),IF(P$1=2016,IF(COMBDG_Split_Tech!P419="",0,COMBDG_Split_Tech!P419),IF(COMBDG_Split_Tech!P419=1,1,IF(COMBDG_Split_Tech!P419="",0,IFERROR((COMBDG_Split_Tech!P419*(SUMIFS('AGG Activity_16'!F:F,'AGG Activity_16'!$A:$A,$B419)+SUMIFS('AGG Activity_EX'!F:F,'AGG Activity_EX'!$A:$A,$B419))-SUMIFS(Activity_EX!F:F,Activity_EX!$A:$A,$A419))/(SUMIFS('AGG Activity_16'!F:F,'AGG Activity_16'!$A:$A,$B419)),1)))))</f>
        <v>3.1055999070851895E-2</v>
      </c>
      <c r="Q419" s="7">
        <f>IF(AND(Q$1=2017,OR(K419="WH",K419="SH")),IF(COMBDG_Split_Tech!Q419="",0,COMBDG_Split_Tech!Q419),IF(Q$1=2016,IF(COMBDG_Split_Tech!Q419="",0,COMBDG_Split_Tech!Q419),IF(COMBDG_Split_Tech!Q419=1,1,IF(COMBDG_Split_Tech!Q419="",0,IFERROR((COMBDG_Split_Tech!Q419*(SUMIFS('AGG Activity_16'!G:G,'AGG Activity_16'!$A:$A,$B419)+SUMIFS('AGG Activity_EX'!G:G,'AGG Activity_EX'!$A:$A,$B419))-SUMIFS(Activity_EX!G:G,Activity_EX!$A:$A,$A419))/(SUMIFS('AGG Activity_16'!G:G,'AGG Activity_16'!$A:$A,$B419)),1)))))</f>
        <v>3.1028171676183543E-2</v>
      </c>
      <c r="R419" s="7">
        <f>IF(AND(R$1=2017,OR(L419="WH",L419="SH")),IF(COMBDG_Split_Tech!R419="",0,COMBDG_Split_Tech!R419),IF(R$1=2016,IF(COMBDG_Split_Tech!R419="",0,COMBDG_Split_Tech!R419),IF(COMBDG_Split_Tech!R419=1,1,IF(COMBDG_Split_Tech!R419="",0,IFERROR((COMBDG_Split_Tech!R419*(SUMIFS('AGG Activity_16'!H:H,'AGG Activity_16'!$A:$A,$B419)+SUMIFS('AGG Activity_EX'!H:H,'AGG Activity_EX'!$A:$A,$B419))-SUMIFS(Activity_EX!H:H,Activity_EX!$A:$A,$A419))/(SUMIFS('AGG Activity_16'!H:H,'AGG Activity_16'!$A:$A,$B419)),1)))))</f>
        <v>2.9521528221635427E-2</v>
      </c>
      <c r="S419" s="7">
        <f>IF(AND(S$1=2017,OR(M419="WH",M419="SH")),IF(COMBDG_Split_Tech!S419="",0,COMBDG_Split_Tech!S419),IF(S$1=2016,IF(COMBDG_Split_Tech!S419="",0,COMBDG_Split_Tech!S419),IF(COMBDG_Split_Tech!S419=1,1,IF(COMBDG_Split_Tech!S419="",0,IFERROR((COMBDG_Split_Tech!S419*(SUMIFS('AGG Activity_16'!I:I,'AGG Activity_16'!$A:$A,$B419)+SUMIFS('AGG Activity_EX'!I:I,'AGG Activity_EX'!$A:$A,$B419))-SUMIFS(Activity_EX!I:I,Activity_EX!$A:$A,$A419))/(SUMIFS('AGG Activity_16'!I:I,'AGG Activity_16'!$A:$A,$B419)),1)))))</f>
        <v>0</v>
      </c>
      <c r="T419" s="7">
        <f>IF(AND(T$1=2017,OR(N419="WH",N419="SH")),IF(COMBDG_Split_Tech!T419="",0,COMBDG_Split_Tech!T419),IF(T$1=2016,IF(COMBDG_Split_Tech!T419="",0,COMBDG_Split_Tech!T419),IF(COMBDG_Split_Tech!T419=1,1,IF(COMBDG_Split_Tech!T419="",0,IFERROR((COMBDG_Split_Tech!T419*(SUMIFS('AGG Activity_16'!J:J,'AGG Activity_16'!$A:$A,$B419)+SUMIFS('AGG Activity_EX'!J:J,'AGG Activity_EX'!$A:$A,$B419))-SUMIFS(Activity_EX!J:J,Activity_EX!$A:$A,$A419))/(SUMIFS('AGG Activity_16'!J:J,'AGG Activity_16'!$A:$A,$B419)),1)))))</f>
        <v>0</v>
      </c>
      <c r="U419" s="7">
        <f>IF(AND(U$1=2017,OR(O419="WH",O419="SH")),IF(COMBDG_Split_Tech!U419="",0,COMBDG_Split_Tech!U419),IF(U$1=2016,IF(COMBDG_Split_Tech!U419="",0,COMBDG_Split_Tech!U419),IF(COMBDG_Split_Tech!U419=1,1,IF(COMBDG_Split_Tech!U419="",0,IFERROR((COMBDG_Split_Tech!U419*(SUMIFS('AGG Activity_16'!K:K,'AGG Activity_16'!$A:$A,$B419)+SUMIFS('AGG Activity_EX'!K:K,'AGG Activity_EX'!$A:$A,$B419))-SUMIFS(Activity_EX!K:K,Activity_EX!$A:$A,$A419))/(SUMIFS('AGG Activity_16'!K:K,'AGG Activity_16'!$A:$A,$B419)),1)))))</f>
        <v>0</v>
      </c>
    </row>
    <row r="420" spans="1:21" x14ac:dyDescent="0.25">
      <c r="A420" t="str">
        <f>COMBDG_Split_Tech!A420</f>
        <v>COMBDGOTSOldWH______STDNGA</v>
      </c>
      <c r="B420" t="str">
        <f>COMBDG_Split_Tech!B420</f>
        <v>COMBDGOTSOldWH</v>
      </c>
      <c r="C420" t="str">
        <f>COMBDG_Split_Tech!C420</f>
        <v>COM</v>
      </c>
      <c r="D420" t="str">
        <f>COMBDG_Split_Tech!D420</f>
        <v>BDG</v>
      </c>
      <c r="E420" t="str">
        <f>COMBDG_Split_Tech!E420</f>
        <v>OTS</v>
      </c>
      <c r="F420" t="str">
        <f>COMBDG_Split_Tech!F420</f>
        <v>Old</v>
      </c>
      <c r="G420" t="str">
        <f>COMBDG_Split_Tech!G420</f>
        <v>WH</v>
      </c>
      <c r="H420" t="str">
        <f>COMBDG_Split_Tech!H420</f>
        <v>___</v>
      </c>
      <c r="I420" t="str">
        <f>COMBDG_Split_Tech!I420</f>
        <v>___</v>
      </c>
      <c r="J420" t="str">
        <f>COMBDG_Split_Tech!J420</f>
        <v>STD</v>
      </c>
      <c r="K420" t="str">
        <f>COMBDG_Split_Tech!K420</f>
        <v>NGA</v>
      </c>
      <c r="L420" s="7">
        <f>IF(AND(L$1=2017,OR(F420="WH",F420="SH")),IF(COMBDG_Split_Tech!L420="",0,COMBDG_Split_Tech!L420),IF(L$1=2016,IF(COMBDG_Split_Tech!L420="",0,COMBDG_Split_Tech!L420),IF(COMBDG_Split_Tech!L420=1,1,IF(COMBDG_Split_Tech!L420="",0,IFERROR((COMBDG_Split_Tech!L420*(SUMIFS('AGG Activity_16'!B:B,'AGG Activity_16'!$A:$A,$B420)+SUMIFS('AGG Activity_EX'!B:B,'AGG Activity_EX'!$A:$A,$B420))-SUMIFS(Activity_EX!B:B,Activity_EX!$A:$A,$A420))/(SUMIFS('AGG Activity_16'!B:B,'AGG Activity_16'!$A:$A,$B420)),1)))))</f>
        <v>0.82097417027239172</v>
      </c>
      <c r="M420" s="7">
        <f>IF(AND(M$1=2017,OR(G420="WH",G420="SH")),IF(COMBDG_Split_Tech!M420="",0,COMBDG_Split_Tech!M420),IF(M$1=2016,IF(COMBDG_Split_Tech!M420="",0,COMBDG_Split_Tech!M420),IF(COMBDG_Split_Tech!M420=1,1,IF(COMBDG_Split_Tech!M420="",0,IFERROR((COMBDG_Split_Tech!M420*(SUMIFS('AGG Activity_16'!C:C,'AGG Activity_16'!$A:$A,$B420)+SUMIFS('AGG Activity_EX'!C:C,'AGG Activity_EX'!$A:$A,$B420))-SUMIFS(Activity_EX!C:C,Activity_EX!$A:$A,$A420))/(SUMIFS('AGG Activity_16'!C:C,'AGG Activity_16'!$A:$A,$B420)),1)))))</f>
        <v>0.82097417027239172</v>
      </c>
      <c r="N420" s="7">
        <f>IF(AND(N$1=2017,OR(H420="WH",H420="SH")),IF(COMBDG_Split_Tech!N420="",0,COMBDG_Split_Tech!N420),IF(N$1=2016,IF(COMBDG_Split_Tech!N420="",0,COMBDG_Split_Tech!N420),IF(COMBDG_Split_Tech!N420=1,1,IF(COMBDG_Split_Tech!N420="",0,IFERROR((COMBDG_Split_Tech!N420*(SUMIFS('AGG Activity_16'!D:D,'AGG Activity_16'!$A:$A,$B420)+SUMIFS('AGG Activity_EX'!D:D,'AGG Activity_EX'!$A:$A,$B420))-SUMIFS(Activity_EX!D:D,Activity_EX!$A:$A,$A420))/(SUMIFS('AGG Activity_16'!D:D,'AGG Activity_16'!$A:$A,$B420)),1)))))</f>
        <v>0.85088194563581832</v>
      </c>
      <c r="O420" s="7">
        <f>IF(AND(O$1=2017,OR(I420="WH",I420="SH")),IF(COMBDG_Split_Tech!O420="",0,COMBDG_Split_Tech!O420),IF(O$1=2016,IF(COMBDG_Split_Tech!O420="",0,COMBDG_Split_Tech!O420),IF(COMBDG_Split_Tech!O420=1,1,IF(COMBDG_Split_Tech!O420="",0,IFERROR((COMBDG_Split_Tech!O420*(SUMIFS('AGG Activity_16'!E:E,'AGG Activity_16'!$A:$A,$B420)+SUMIFS('AGG Activity_EX'!E:E,'AGG Activity_EX'!$A:$A,$B420))-SUMIFS(Activity_EX!E:E,Activity_EX!$A:$A,$A420))/(SUMIFS('AGG Activity_16'!E:E,'AGG Activity_16'!$A:$A,$B420)),1)))))</f>
        <v>0.85000746146069461</v>
      </c>
      <c r="P420" s="7">
        <f>IF(AND(P$1=2017,OR(J420="WH",J420="SH")),IF(COMBDG_Split_Tech!P420="",0,COMBDG_Split_Tech!P420),IF(P$1=2016,IF(COMBDG_Split_Tech!P420="",0,COMBDG_Split_Tech!P420),IF(COMBDG_Split_Tech!P420=1,1,IF(COMBDG_Split_Tech!P420="",0,IFERROR((COMBDG_Split_Tech!P420*(SUMIFS('AGG Activity_16'!F:F,'AGG Activity_16'!$A:$A,$B420)+SUMIFS('AGG Activity_EX'!F:F,'AGG Activity_EX'!$A:$A,$B420))-SUMIFS(Activity_EX!F:F,Activity_EX!$A:$A,$A420))/(SUMIFS('AGG Activity_16'!F:F,'AGG Activity_16'!$A:$A,$B420)),1)))))</f>
        <v>0.84918552385725288</v>
      </c>
      <c r="Q420" s="7">
        <f>IF(AND(Q$1=2017,OR(K420="WH",K420="SH")),IF(COMBDG_Split_Tech!Q420="",0,COMBDG_Split_Tech!Q420),IF(Q$1=2016,IF(COMBDG_Split_Tech!Q420="",0,COMBDG_Split_Tech!Q420),IF(COMBDG_Split_Tech!Q420=1,1,IF(COMBDG_Split_Tech!Q420="",0,IFERROR((COMBDG_Split_Tech!Q420*(SUMIFS('AGG Activity_16'!G:G,'AGG Activity_16'!$A:$A,$B420)+SUMIFS('AGG Activity_EX'!G:G,'AGG Activity_EX'!$A:$A,$B420))-SUMIFS(Activity_EX!G:G,Activity_EX!$A:$A,$A420))/(SUMIFS('AGG Activity_16'!G:G,'AGG Activity_16'!$A:$A,$B420)),1)))))</f>
        <v>0.84842357097061327</v>
      </c>
      <c r="R420" s="7">
        <f>IF(AND(R$1=2017,OR(L420="WH",L420="SH")),IF(COMBDG_Split_Tech!R420="",0,COMBDG_Split_Tech!R420),IF(R$1=2016,IF(COMBDG_Split_Tech!R420="",0,COMBDG_Split_Tech!R420),IF(COMBDG_Split_Tech!R420=1,1,IF(COMBDG_Split_Tech!R420="",0,IFERROR((COMBDG_Split_Tech!R420*(SUMIFS('AGG Activity_16'!H:H,'AGG Activity_16'!$A:$A,$B420)+SUMIFS('AGG Activity_EX'!H:H,'AGG Activity_EX'!$A:$A,$B420))-SUMIFS(Activity_EX!H:H,Activity_EX!$A:$A,$A420))/(SUMIFS('AGG Activity_16'!H:H,'AGG Activity_16'!$A:$A,$B420)),1)))))</f>
        <v>0.80805378703011599</v>
      </c>
      <c r="S420" s="7">
        <f>IF(AND(S$1=2017,OR(M420="WH",M420="SH")),IF(COMBDG_Split_Tech!S420="",0,COMBDG_Split_Tech!S420),IF(S$1=2016,IF(COMBDG_Split_Tech!S420="",0,COMBDG_Split_Tech!S420),IF(COMBDG_Split_Tech!S420=1,1,IF(COMBDG_Split_Tech!S420="",0,IFERROR((COMBDG_Split_Tech!S420*(SUMIFS('AGG Activity_16'!I:I,'AGG Activity_16'!$A:$A,$B420)+SUMIFS('AGG Activity_EX'!I:I,'AGG Activity_EX'!$A:$A,$B420))-SUMIFS(Activity_EX!I:I,Activity_EX!$A:$A,$A420))/(SUMIFS('AGG Activity_16'!I:I,'AGG Activity_16'!$A:$A,$B420)),1)))))</f>
        <v>0</v>
      </c>
      <c r="T420" s="7">
        <f>IF(AND(T$1=2017,OR(N420="WH",N420="SH")),IF(COMBDG_Split_Tech!T420="",0,COMBDG_Split_Tech!T420),IF(T$1=2016,IF(COMBDG_Split_Tech!T420="",0,COMBDG_Split_Tech!T420),IF(COMBDG_Split_Tech!T420=1,1,IF(COMBDG_Split_Tech!T420="",0,IFERROR((COMBDG_Split_Tech!T420*(SUMIFS('AGG Activity_16'!J:J,'AGG Activity_16'!$A:$A,$B420)+SUMIFS('AGG Activity_EX'!J:J,'AGG Activity_EX'!$A:$A,$B420))-SUMIFS(Activity_EX!J:J,Activity_EX!$A:$A,$A420))/(SUMIFS('AGG Activity_16'!J:J,'AGG Activity_16'!$A:$A,$B420)),1)))))</f>
        <v>0</v>
      </c>
      <c r="U420" s="7">
        <f>IF(AND(U$1=2017,OR(O420="WH",O420="SH")),IF(COMBDG_Split_Tech!U420="",0,COMBDG_Split_Tech!U420),IF(U$1=2016,IF(COMBDG_Split_Tech!U420="",0,COMBDG_Split_Tech!U420),IF(COMBDG_Split_Tech!U420=1,1,IF(COMBDG_Split_Tech!U420="",0,IFERROR((COMBDG_Split_Tech!U420*(SUMIFS('AGG Activity_16'!K:K,'AGG Activity_16'!$A:$A,$B420)+SUMIFS('AGG Activity_EX'!K:K,'AGG Activity_EX'!$A:$A,$B420))-SUMIFS(Activity_EX!K:K,Activity_EX!$A:$A,$A420))/(SUMIFS('AGG Activity_16'!K:K,'AGG Activity_16'!$A:$A,$B420)),1)))))</f>
        <v>0</v>
      </c>
    </row>
    <row r="421" spans="1:21" x14ac:dyDescent="0.25">
      <c r="A421" t="str">
        <f>COMBDG_Split_Tech!A421</f>
        <v>COMBDGOTSOldWH______STDPRO</v>
      </c>
      <c r="B421" t="str">
        <f>COMBDG_Split_Tech!B421</f>
        <v>COMBDGOTSOldWH</v>
      </c>
      <c r="C421" t="str">
        <f>COMBDG_Split_Tech!C421</f>
        <v>COM</v>
      </c>
      <c r="D421" t="str">
        <f>COMBDG_Split_Tech!D421</f>
        <v>BDG</v>
      </c>
      <c r="E421" t="str">
        <f>COMBDG_Split_Tech!E421</f>
        <v>OTS</v>
      </c>
      <c r="F421" t="str">
        <f>COMBDG_Split_Tech!F421</f>
        <v>Old</v>
      </c>
      <c r="G421" t="str">
        <f>COMBDG_Split_Tech!G421</f>
        <v>WH</v>
      </c>
      <c r="H421" t="str">
        <f>COMBDG_Split_Tech!H421</f>
        <v>___</v>
      </c>
      <c r="I421" t="str">
        <f>COMBDG_Split_Tech!I421</f>
        <v>___</v>
      </c>
      <c r="J421" t="str">
        <f>COMBDG_Split_Tech!J421</f>
        <v>STD</v>
      </c>
      <c r="K421" t="str">
        <f>COMBDG_Split_Tech!K421</f>
        <v>PRO</v>
      </c>
      <c r="L421" s="7">
        <f>IF(AND(L$1=2017,OR(F421="WH",F421="SH")),IF(COMBDG_Split_Tech!L421="",0,COMBDG_Split_Tech!L421),IF(L$1=2016,IF(COMBDG_Split_Tech!L421="",0,COMBDG_Split_Tech!L421),IF(COMBDG_Split_Tech!L421=1,1,IF(COMBDG_Split_Tech!L421="",0,IFERROR((COMBDG_Split_Tech!L421*(SUMIFS('AGG Activity_16'!B:B,'AGG Activity_16'!$A:$A,$B421)+SUMIFS('AGG Activity_EX'!B:B,'AGG Activity_EX'!$A:$A,$B421))-SUMIFS(Activity_EX!B:B,Activity_EX!$A:$A,$A421))/(SUMIFS('AGG Activity_16'!B:B,'AGG Activity_16'!$A:$A,$B421)),1)))))</f>
        <v>1.1029590151192873E-2</v>
      </c>
      <c r="M421" s="7">
        <f>IF(AND(M$1=2017,OR(G421="WH",G421="SH")),IF(COMBDG_Split_Tech!M421="",0,COMBDG_Split_Tech!M421),IF(M$1=2016,IF(COMBDG_Split_Tech!M421="",0,COMBDG_Split_Tech!M421),IF(COMBDG_Split_Tech!M421=1,1,IF(COMBDG_Split_Tech!M421="",0,IFERROR((COMBDG_Split_Tech!M421*(SUMIFS('AGG Activity_16'!C:C,'AGG Activity_16'!$A:$A,$B421)+SUMIFS('AGG Activity_EX'!C:C,'AGG Activity_EX'!$A:$A,$B421))-SUMIFS(Activity_EX!C:C,Activity_EX!$A:$A,$A421))/(SUMIFS('AGG Activity_16'!C:C,'AGG Activity_16'!$A:$A,$B421)),1)))))</f>
        <v>1.1029590151192873E-2</v>
      </c>
      <c r="N421" s="7">
        <f>IF(AND(N$1=2017,OR(H421="WH",H421="SH")),IF(COMBDG_Split_Tech!N421="",0,COMBDG_Split_Tech!N421),IF(N$1=2016,IF(COMBDG_Split_Tech!N421="",0,COMBDG_Split_Tech!N421),IF(COMBDG_Split_Tech!N421=1,1,IF(COMBDG_Split_Tech!N421="",0,IFERROR((COMBDG_Split_Tech!N421*(SUMIFS('AGG Activity_16'!D:D,'AGG Activity_16'!$A:$A,$B421)+SUMIFS('AGG Activity_EX'!D:D,'AGG Activity_EX'!$A:$A,$B421))-SUMIFS(Activity_EX!D:D,Activity_EX!$A:$A,$A421))/(SUMIFS('AGG Activity_16'!D:D,'AGG Activity_16'!$A:$A,$B421)),1)))))</f>
        <v>1.1454708345402723E-2</v>
      </c>
      <c r="O421" s="7">
        <f>IF(AND(O$1=2017,OR(I421="WH",I421="SH")),IF(COMBDG_Split_Tech!O421="",0,COMBDG_Split_Tech!O421),IF(O$1=2016,IF(COMBDG_Split_Tech!O421="",0,COMBDG_Split_Tech!O421),IF(COMBDG_Split_Tech!O421=1,1,IF(COMBDG_Split_Tech!O421="",0,IFERROR((COMBDG_Split_Tech!O421*(SUMIFS('AGG Activity_16'!E:E,'AGG Activity_16'!$A:$A,$B421)+SUMIFS('AGG Activity_EX'!E:E,'AGG Activity_EX'!$A:$A,$B421))-SUMIFS(Activity_EX!E:E,Activity_EX!$A:$A,$A421))/(SUMIFS('AGG Activity_16'!E:E,'AGG Activity_16'!$A:$A,$B421)),1)))))</f>
        <v>1.1449606556843111E-2</v>
      </c>
      <c r="P421" s="7">
        <f>IF(AND(P$1=2017,OR(J421="WH",J421="SH")),IF(COMBDG_Split_Tech!P421="",0,COMBDG_Split_Tech!P421),IF(P$1=2016,IF(COMBDG_Split_Tech!P421="",0,COMBDG_Split_Tech!P421),IF(COMBDG_Split_Tech!P421=1,1,IF(COMBDG_Split_Tech!P421="",0,IFERROR((COMBDG_Split_Tech!P421*(SUMIFS('AGG Activity_16'!F:F,'AGG Activity_16'!$A:$A,$B421)+SUMIFS('AGG Activity_EX'!F:F,'AGG Activity_EX'!$A:$A,$B421))-SUMIFS(Activity_EX!F:F,Activity_EX!$A:$A,$A421))/(SUMIFS('AGG Activity_16'!F:F,'AGG Activity_16'!$A:$A,$B421)),1)))))</f>
        <v>1.1443781936590685E-2</v>
      </c>
      <c r="Q421" s="7">
        <f>IF(AND(Q$1=2017,OR(K421="WH",K421="SH")),IF(COMBDG_Split_Tech!Q421="",0,COMBDG_Split_Tech!Q421),IF(Q$1=2016,IF(COMBDG_Split_Tech!Q421="",0,COMBDG_Split_Tech!Q421),IF(COMBDG_Split_Tech!Q421=1,1,IF(COMBDG_Split_Tech!Q421="",0,IFERROR((COMBDG_Split_Tech!Q421*(SUMIFS('AGG Activity_16'!G:G,'AGG Activity_16'!$A:$A,$B421)+SUMIFS('AGG Activity_EX'!G:G,'AGG Activity_EX'!$A:$A,$B421))-SUMIFS(Activity_EX!G:G,Activity_EX!$A:$A,$A421))/(SUMIFS('AGG Activity_16'!G:G,'AGG Activity_16'!$A:$A,$B421)),1)))))</f>
        <v>1.143359815882704E-2</v>
      </c>
      <c r="R421" s="7">
        <f>IF(AND(R$1=2017,OR(L421="WH",L421="SH")),IF(COMBDG_Split_Tech!R421="",0,COMBDG_Split_Tech!R421),IF(R$1=2016,IF(COMBDG_Split_Tech!R421="",0,COMBDG_Split_Tech!R421),IF(COMBDG_Split_Tech!R421=1,1,IF(COMBDG_Split_Tech!R421="",0,IFERROR((COMBDG_Split_Tech!R421*(SUMIFS('AGG Activity_16'!H:H,'AGG Activity_16'!$A:$A,$B421)+SUMIFS('AGG Activity_EX'!H:H,'AGG Activity_EX'!$A:$A,$B421))-SUMIFS(Activity_EX!H:H,Activity_EX!$A:$A,$A421))/(SUMIFS('AGG Activity_16'!H:H,'AGG Activity_16'!$A:$A,$B421)),1)))))</f>
        <v>1.0858367209707741E-2</v>
      </c>
      <c r="S421" s="7">
        <f>IF(AND(S$1=2017,OR(M421="WH",M421="SH")),IF(COMBDG_Split_Tech!S421="",0,COMBDG_Split_Tech!S421),IF(S$1=2016,IF(COMBDG_Split_Tech!S421="",0,COMBDG_Split_Tech!S421),IF(COMBDG_Split_Tech!S421=1,1,IF(COMBDG_Split_Tech!S421="",0,IFERROR((COMBDG_Split_Tech!S421*(SUMIFS('AGG Activity_16'!I:I,'AGG Activity_16'!$A:$A,$B421)+SUMIFS('AGG Activity_EX'!I:I,'AGG Activity_EX'!$A:$A,$B421))-SUMIFS(Activity_EX!I:I,Activity_EX!$A:$A,$A421))/(SUMIFS('AGG Activity_16'!I:I,'AGG Activity_16'!$A:$A,$B421)),1)))))</f>
        <v>0</v>
      </c>
      <c r="T421" s="7">
        <f>IF(AND(T$1=2017,OR(N421="WH",N421="SH")),IF(COMBDG_Split_Tech!T421="",0,COMBDG_Split_Tech!T421),IF(T$1=2016,IF(COMBDG_Split_Tech!T421="",0,COMBDG_Split_Tech!T421),IF(COMBDG_Split_Tech!T421=1,1,IF(COMBDG_Split_Tech!T421="",0,IFERROR((COMBDG_Split_Tech!T421*(SUMIFS('AGG Activity_16'!J:J,'AGG Activity_16'!$A:$A,$B421)+SUMIFS('AGG Activity_EX'!J:J,'AGG Activity_EX'!$A:$A,$B421))-SUMIFS(Activity_EX!J:J,Activity_EX!$A:$A,$A421))/(SUMIFS('AGG Activity_16'!J:J,'AGG Activity_16'!$A:$A,$B421)),1)))))</f>
        <v>0</v>
      </c>
      <c r="U421" s="7">
        <f>IF(AND(U$1=2017,OR(O421="WH",O421="SH")),IF(COMBDG_Split_Tech!U421="",0,COMBDG_Split_Tech!U421),IF(U$1=2016,IF(COMBDG_Split_Tech!U421="",0,COMBDG_Split_Tech!U421),IF(COMBDG_Split_Tech!U421=1,1,IF(COMBDG_Split_Tech!U421="",0,IFERROR((COMBDG_Split_Tech!U421*(SUMIFS('AGG Activity_16'!K:K,'AGG Activity_16'!$A:$A,$B421)+SUMIFS('AGG Activity_EX'!K:K,'AGG Activity_EX'!$A:$A,$B421))-SUMIFS(Activity_EX!K:K,Activity_EX!$A:$A,$A421))/(SUMIFS('AGG Activity_16'!K:K,'AGG Activity_16'!$A:$A,$B421)),1)))))</f>
        <v>0</v>
      </c>
    </row>
    <row r="422" spans="1:21" x14ac:dyDescent="0.25">
      <c r="A422" t="str">
        <f>COMBDG_Split_Tech!A422</f>
        <v>COMBDGRTTNewAE______STDELC</v>
      </c>
      <c r="B422" t="str">
        <f>COMBDG_Split_Tech!B422</f>
        <v>COMBDGRTTNewAE</v>
      </c>
      <c r="C422" t="str">
        <f>COMBDG_Split_Tech!C422</f>
        <v>COM</v>
      </c>
      <c r="D422" t="str">
        <f>COMBDG_Split_Tech!D422</f>
        <v>BDG</v>
      </c>
      <c r="E422" t="str">
        <f>COMBDG_Split_Tech!E422</f>
        <v>RTT</v>
      </c>
      <c r="F422" t="str">
        <f>COMBDG_Split_Tech!F422</f>
        <v>New</v>
      </c>
      <c r="G422" t="str">
        <f>COMBDG_Split_Tech!G422</f>
        <v>AE</v>
      </c>
      <c r="H422" t="str">
        <f>COMBDG_Split_Tech!H422</f>
        <v>___</v>
      </c>
      <c r="I422" t="str">
        <f>COMBDG_Split_Tech!I422</f>
        <v>___</v>
      </c>
      <c r="J422" t="str">
        <f>COMBDG_Split_Tech!J422</f>
        <v>STD</v>
      </c>
      <c r="K422" t="str">
        <f>COMBDG_Split_Tech!K422</f>
        <v>ELC</v>
      </c>
      <c r="L422" s="7">
        <f>IF(AND(L$1=2017,OR(F422="WH",F422="SH")),IF(COMBDG_Split_Tech!L422="",0,COMBDG_Split_Tech!L422),IF(L$1=2016,IF(COMBDG_Split_Tech!L422="",0,COMBDG_Split_Tech!L422),IF(COMBDG_Split_Tech!L422=1,1,IF(COMBDG_Split_Tech!L422="",0,IFERROR((COMBDG_Split_Tech!L422*(SUMIFS('AGG Activity_16'!B:B,'AGG Activity_16'!$A:$A,$B422)+SUMIFS('AGG Activity_EX'!B:B,'AGG Activity_EX'!$A:$A,$B422))-SUMIFS(Activity_EX!B:B,Activity_EX!$A:$A,$A422))/(SUMIFS('AGG Activity_16'!B:B,'AGG Activity_16'!$A:$A,$B422)),1)))))</f>
        <v>0</v>
      </c>
      <c r="M422" s="7">
        <f>IF(AND(M$1=2017,OR(G422="WH",G422="SH")),IF(COMBDG_Split_Tech!M422="",0,COMBDG_Split_Tech!M422),IF(M$1=2016,IF(COMBDG_Split_Tech!M422="",0,COMBDG_Split_Tech!M422),IF(COMBDG_Split_Tech!M422=1,1,IF(COMBDG_Split_Tech!M422="",0,IFERROR((COMBDG_Split_Tech!M422*(SUMIFS('AGG Activity_16'!C:C,'AGG Activity_16'!$A:$A,$B422)+SUMIFS('AGG Activity_EX'!C:C,'AGG Activity_EX'!$A:$A,$B422))-SUMIFS(Activity_EX!C:C,Activity_EX!$A:$A,$A422))/(SUMIFS('AGG Activity_16'!C:C,'AGG Activity_16'!$A:$A,$B422)),1)))))</f>
        <v>0</v>
      </c>
      <c r="N422" s="7">
        <f>IF(AND(N$1=2017,OR(H422="WH",H422="SH")),IF(COMBDG_Split_Tech!N422="",0,COMBDG_Split_Tech!N422),IF(N$1=2016,IF(COMBDG_Split_Tech!N422="",0,COMBDG_Split_Tech!N422),IF(COMBDG_Split_Tech!N422=1,1,IF(COMBDG_Split_Tech!N422="",0,IFERROR((COMBDG_Split_Tech!N422*(SUMIFS('AGG Activity_16'!D:D,'AGG Activity_16'!$A:$A,$B422)+SUMIFS('AGG Activity_EX'!D:D,'AGG Activity_EX'!$A:$A,$B422))-SUMIFS(Activity_EX!D:D,Activity_EX!$A:$A,$A422))/(SUMIFS('AGG Activity_16'!D:D,'AGG Activity_16'!$A:$A,$B422)),1)))))</f>
        <v>0</v>
      </c>
      <c r="O422" s="7">
        <f>IF(AND(O$1=2017,OR(I422="WH",I422="SH")),IF(COMBDG_Split_Tech!O422="",0,COMBDG_Split_Tech!O422),IF(O$1=2016,IF(COMBDG_Split_Tech!O422="",0,COMBDG_Split_Tech!O422),IF(COMBDG_Split_Tech!O422=1,1,IF(COMBDG_Split_Tech!O422="",0,IFERROR((COMBDG_Split_Tech!O422*(SUMIFS('AGG Activity_16'!E:E,'AGG Activity_16'!$A:$A,$B422)+SUMIFS('AGG Activity_EX'!E:E,'AGG Activity_EX'!$A:$A,$B422))-SUMIFS(Activity_EX!E:E,Activity_EX!$A:$A,$A422))/(SUMIFS('AGG Activity_16'!E:E,'AGG Activity_16'!$A:$A,$B422)),1)))))</f>
        <v>0</v>
      </c>
      <c r="P422" s="7">
        <f>IF(AND(P$1=2017,OR(J422="WH",J422="SH")),IF(COMBDG_Split_Tech!P422="",0,COMBDG_Split_Tech!P422),IF(P$1=2016,IF(COMBDG_Split_Tech!P422="",0,COMBDG_Split_Tech!P422),IF(COMBDG_Split_Tech!P422=1,1,IF(COMBDG_Split_Tech!P422="",0,IFERROR((COMBDG_Split_Tech!P422*(SUMIFS('AGG Activity_16'!F:F,'AGG Activity_16'!$A:$A,$B422)+SUMIFS('AGG Activity_EX'!F:F,'AGG Activity_EX'!$A:$A,$B422))-SUMIFS(Activity_EX!F:F,Activity_EX!$A:$A,$A422))/(SUMIFS('AGG Activity_16'!F:F,'AGG Activity_16'!$A:$A,$B422)),1)))))</f>
        <v>0</v>
      </c>
      <c r="Q422" s="7">
        <f>IF(AND(Q$1=2017,OR(K422="WH",K422="SH")),IF(COMBDG_Split_Tech!Q422="",0,COMBDG_Split_Tech!Q422),IF(Q$1=2016,IF(COMBDG_Split_Tech!Q422="",0,COMBDG_Split_Tech!Q422),IF(COMBDG_Split_Tech!Q422=1,1,IF(COMBDG_Split_Tech!Q422="",0,IFERROR((COMBDG_Split_Tech!Q422*(SUMIFS('AGG Activity_16'!G:G,'AGG Activity_16'!$A:$A,$B422)+SUMIFS('AGG Activity_EX'!G:G,'AGG Activity_EX'!$A:$A,$B422))-SUMIFS(Activity_EX!G:G,Activity_EX!$A:$A,$A422))/(SUMIFS('AGG Activity_16'!G:G,'AGG Activity_16'!$A:$A,$B422)),1)))))</f>
        <v>0</v>
      </c>
      <c r="R422" s="7">
        <f>IF(AND(R$1=2017,OR(L422="WH",L422="SH")),IF(COMBDG_Split_Tech!R422="",0,COMBDG_Split_Tech!R422),IF(R$1=2016,IF(COMBDG_Split_Tech!R422="",0,COMBDG_Split_Tech!R422),IF(COMBDG_Split_Tech!R422=1,1,IF(COMBDG_Split_Tech!R422="",0,IFERROR((COMBDG_Split_Tech!R422*(SUMIFS('AGG Activity_16'!H:H,'AGG Activity_16'!$A:$A,$B422)+SUMIFS('AGG Activity_EX'!H:H,'AGG Activity_EX'!$A:$A,$B422))-SUMIFS(Activity_EX!H:H,Activity_EX!$A:$A,$A422))/(SUMIFS('AGG Activity_16'!H:H,'AGG Activity_16'!$A:$A,$B422)),1)))))</f>
        <v>0</v>
      </c>
      <c r="S422" s="7">
        <f>IF(AND(S$1=2017,OR(M422="WH",M422="SH")),IF(COMBDG_Split_Tech!S422="",0,COMBDG_Split_Tech!S422),IF(S$1=2016,IF(COMBDG_Split_Tech!S422="",0,COMBDG_Split_Tech!S422),IF(COMBDG_Split_Tech!S422=1,1,IF(COMBDG_Split_Tech!S422="",0,IFERROR((COMBDG_Split_Tech!S422*(SUMIFS('AGG Activity_16'!I:I,'AGG Activity_16'!$A:$A,$B422)+SUMIFS('AGG Activity_EX'!I:I,'AGG Activity_EX'!$A:$A,$B422))-SUMIFS(Activity_EX!I:I,Activity_EX!$A:$A,$A422))/(SUMIFS('AGG Activity_16'!I:I,'AGG Activity_16'!$A:$A,$B422)),1)))))</f>
        <v>0</v>
      </c>
      <c r="T422" s="7">
        <f>IF(AND(T$1=2017,OR(N422="WH",N422="SH")),IF(COMBDG_Split_Tech!T422="",0,COMBDG_Split_Tech!T422),IF(T$1=2016,IF(COMBDG_Split_Tech!T422="",0,COMBDG_Split_Tech!T422),IF(COMBDG_Split_Tech!T422=1,1,IF(COMBDG_Split_Tech!T422="",0,IFERROR((COMBDG_Split_Tech!T422*(SUMIFS('AGG Activity_16'!J:J,'AGG Activity_16'!$A:$A,$B422)+SUMIFS('AGG Activity_EX'!J:J,'AGG Activity_EX'!$A:$A,$B422))-SUMIFS(Activity_EX!J:J,Activity_EX!$A:$A,$A422))/(SUMIFS('AGG Activity_16'!J:J,'AGG Activity_16'!$A:$A,$B422)),1)))))</f>
        <v>0</v>
      </c>
      <c r="U422" s="7">
        <f>IF(AND(U$1=2017,OR(O422="WH",O422="SH")),IF(COMBDG_Split_Tech!U422="",0,COMBDG_Split_Tech!U422),IF(U$1=2016,IF(COMBDG_Split_Tech!U422="",0,COMBDG_Split_Tech!U422),IF(COMBDG_Split_Tech!U422=1,1,IF(COMBDG_Split_Tech!U422="",0,IFERROR((COMBDG_Split_Tech!U422*(SUMIFS('AGG Activity_16'!K:K,'AGG Activity_16'!$A:$A,$B422)+SUMIFS('AGG Activity_EX'!K:K,'AGG Activity_EX'!$A:$A,$B422))-SUMIFS(Activity_EX!K:K,Activity_EX!$A:$A,$A422))/(SUMIFS('AGG Activity_16'!K:K,'AGG Activity_16'!$A:$A,$B422)),1)))))</f>
        <v>0</v>
      </c>
    </row>
    <row r="423" spans="1:21" x14ac:dyDescent="0.25">
      <c r="A423" t="str">
        <f>COMBDG_Split_Tech!A423</f>
        <v>COMBDGRTTNewAE______STDNGA</v>
      </c>
      <c r="B423" t="str">
        <f>COMBDG_Split_Tech!B423</f>
        <v>COMBDGRTTNewAE</v>
      </c>
      <c r="C423" t="str">
        <f>COMBDG_Split_Tech!C423</f>
        <v>COM</v>
      </c>
      <c r="D423" t="str">
        <f>COMBDG_Split_Tech!D423</f>
        <v>BDG</v>
      </c>
      <c r="E423" t="str">
        <f>COMBDG_Split_Tech!E423</f>
        <v>RTT</v>
      </c>
      <c r="F423" t="str">
        <f>COMBDG_Split_Tech!F423</f>
        <v>New</v>
      </c>
      <c r="G423" t="str">
        <f>COMBDG_Split_Tech!G423</f>
        <v>AE</v>
      </c>
      <c r="H423" t="str">
        <f>COMBDG_Split_Tech!H423</f>
        <v>___</v>
      </c>
      <c r="I423" t="str">
        <f>COMBDG_Split_Tech!I423</f>
        <v>___</v>
      </c>
      <c r="J423" t="str">
        <f>COMBDG_Split_Tech!J423</f>
        <v>STD</v>
      </c>
      <c r="K423" t="str">
        <f>COMBDG_Split_Tech!K423</f>
        <v>NGA</v>
      </c>
      <c r="L423" s="7">
        <f>IF(AND(L$1=2017,OR(F423="WH",F423="SH")),IF(COMBDG_Split_Tech!L423="",0,COMBDG_Split_Tech!L423),IF(L$1=2016,IF(COMBDG_Split_Tech!L423="",0,COMBDG_Split_Tech!L423),IF(COMBDG_Split_Tech!L423=1,1,IF(COMBDG_Split_Tech!L423="",0,IFERROR((COMBDG_Split_Tech!L423*(SUMIFS('AGG Activity_16'!B:B,'AGG Activity_16'!$A:$A,$B423)+SUMIFS('AGG Activity_EX'!B:B,'AGG Activity_EX'!$A:$A,$B423))-SUMIFS(Activity_EX!B:B,Activity_EX!$A:$A,$A423))/(SUMIFS('AGG Activity_16'!B:B,'AGG Activity_16'!$A:$A,$B423)),1)))))</f>
        <v>0</v>
      </c>
      <c r="M423" s="7">
        <f>IF(AND(M$1=2017,OR(G423="WH",G423="SH")),IF(COMBDG_Split_Tech!M423="",0,COMBDG_Split_Tech!M423),IF(M$1=2016,IF(COMBDG_Split_Tech!M423="",0,COMBDG_Split_Tech!M423),IF(COMBDG_Split_Tech!M423=1,1,IF(COMBDG_Split_Tech!M423="",0,IFERROR((COMBDG_Split_Tech!M423*(SUMIFS('AGG Activity_16'!C:C,'AGG Activity_16'!$A:$A,$B423)+SUMIFS('AGG Activity_EX'!C:C,'AGG Activity_EX'!$A:$A,$B423))-SUMIFS(Activity_EX!C:C,Activity_EX!$A:$A,$A423))/(SUMIFS('AGG Activity_16'!C:C,'AGG Activity_16'!$A:$A,$B423)),1)))))</f>
        <v>0</v>
      </c>
      <c r="N423" s="7">
        <f>IF(AND(N$1=2017,OR(H423="WH",H423="SH")),IF(COMBDG_Split_Tech!N423="",0,COMBDG_Split_Tech!N423),IF(N$1=2016,IF(COMBDG_Split_Tech!N423="",0,COMBDG_Split_Tech!N423),IF(COMBDG_Split_Tech!N423=1,1,IF(COMBDG_Split_Tech!N423="",0,IFERROR((COMBDG_Split_Tech!N423*(SUMIFS('AGG Activity_16'!D:D,'AGG Activity_16'!$A:$A,$B423)+SUMIFS('AGG Activity_EX'!D:D,'AGG Activity_EX'!$A:$A,$B423))-SUMIFS(Activity_EX!D:D,Activity_EX!$A:$A,$A423))/(SUMIFS('AGG Activity_16'!D:D,'AGG Activity_16'!$A:$A,$B423)),1)))))</f>
        <v>0</v>
      </c>
      <c r="O423" s="7">
        <f>IF(AND(O$1=2017,OR(I423="WH",I423="SH")),IF(COMBDG_Split_Tech!O423="",0,COMBDG_Split_Tech!O423),IF(O$1=2016,IF(COMBDG_Split_Tech!O423="",0,COMBDG_Split_Tech!O423),IF(COMBDG_Split_Tech!O423=1,1,IF(COMBDG_Split_Tech!O423="",0,IFERROR((COMBDG_Split_Tech!O423*(SUMIFS('AGG Activity_16'!E:E,'AGG Activity_16'!$A:$A,$B423)+SUMIFS('AGG Activity_EX'!E:E,'AGG Activity_EX'!$A:$A,$B423))-SUMIFS(Activity_EX!E:E,Activity_EX!$A:$A,$A423))/(SUMIFS('AGG Activity_16'!E:E,'AGG Activity_16'!$A:$A,$B423)),1)))))</f>
        <v>0</v>
      </c>
      <c r="P423" s="7">
        <f>IF(AND(P$1=2017,OR(J423="WH",J423="SH")),IF(COMBDG_Split_Tech!P423="",0,COMBDG_Split_Tech!P423),IF(P$1=2016,IF(COMBDG_Split_Tech!P423="",0,COMBDG_Split_Tech!P423),IF(COMBDG_Split_Tech!P423=1,1,IF(COMBDG_Split_Tech!P423="",0,IFERROR((COMBDG_Split_Tech!P423*(SUMIFS('AGG Activity_16'!F:F,'AGG Activity_16'!$A:$A,$B423)+SUMIFS('AGG Activity_EX'!F:F,'AGG Activity_EX'!$A:$A,$B423))-SUMIFS(Activity_EX!F:F,Activity_EX!$A:$A,$A423))/(SUMIFS('AGG Activity_16'!F:F,'AGG Activity_16'!$A:$A,$B423)),1)))))</f>
        <v>0</v>
      </c>
      <c r="Q423" s="7">
        <f>IF(AND(Q$1=2017,OR(K423="WH",K423="SH")),IF(COMBDG_Split_Tech!Q423="",0,COMBDG_Split_Tech!Q423),IF(Q$1=2016,IF(COMBDG_Split_Tech!Q423="",0,COMBDG_Split_Tech!Q423),IF(COMBDG_Split_Tech!Q423=1,1,IF(COMBDG_Split_Tech!Q423="",0,IFERROR((COMBDG_Split_Tech!Q423*(SUMIFS('AGG Activity_16'!G:G,'AGG Activity_16'!$A:$A,$B423)+SUMIFS('AGG Activity_EX'!G:G,'AGG Activity_EX'!$A:$A,$B423))-SUMIFS(Activity_EX!G:G,Activity_EX!$A:$A,$A423))/(SUMIFS('AGG Activity_16'!G:G,'AGG Activity_16'!$A:$A,$B423)),1)))))</f>
        <v>0</v>
      </c>
      <c r="R423" s="7">
        <f>IF(AND(R$1=2017,OR(L423="WH",L423="SH")),IF(COMBDG_Split_Tech!R423="",0,COMBDG_Split_Tech!R423),IF(R$1=2016,IF(COMBDG_Split_Tech!R423="",0,COMBDG_Split_Tech!R423),IF(COMBDG_Split_Tech!R423=1,1,IF(COMBDG_Split_Tech!R423="",0,IFERROR((COMBDG_Split_Tech!R423*(SUMIFS('AGG Activity_16'!H:H,'AGG Activity_16'!$A:$A,$B423)+SUMIFS('AGG Activity_EX'!H:H,'AGG Activity_EX'!$A:$A,$B423))-SUMIFS(Activity_EX!H:H,Activity_EX!$A:$A,$A423))/(SUMIFS('AGG Activity_16'!H:H,'AGG Activity_16'!$A:$A,$B423)),1)))))</f>
        <v>0</v>
      </c>
      <c r="S423" s="7">
        <f>IF(AND(S$1=2017,OR(M423="WH",M423="SH")),IF(COMBDG_Split_Tech!S423="",0,COMBDG_Split_Tech!S423),IF(S$1=2016,IF(COMBDG_Split_Tech!S423="",0,COMBDG_Split_Tech!S423),IF(COMBDG_Split_Tech!S423=1,1,IF(COMBDG_Split_Tech!S423="",0,IFERROR((COMBDG_Split_Tech!S423*(SUMIFS('AGG Activity_16'!I:I,'AGG Activity_16'!$A:$A,$B423)+SUMIFS('AGG Activity_EX'!I:I,'AGG Activity_EX'!$A:$A,$B423))-SUMIFS(Activity_EX!I:I,Activity_EX!$A:$A,$A423))/(SUMIFS('AGG Activity_16'!I:I,'AGG Activity_16'!$A:$A,$B423)),1)))))</f>
        <v>0</v>
      </c>
      <c r="T423" s="7">
        <f>IF(AND(T$1=2017,OR(N423="WH",N423="SH")),IF(COMBDG_Split_Tech!T423="",0,COMBDG_Split_Tech!T423),IF(T$1=2016,IF(COMBDG_Split_Tech!T423="",0,COMBDG_Split_Tech!T423),IF(COMBDG_Split_Tech!T423=1,1,IF(COMBDG_Split_Tech!T423="",0,IFERROR((COMBDG_Split_Tech!T423*(SUMIFS('AGG Activity_16'!J:J,'AGG Activity_16'!$A:$A,$B423)+SUMIFS('AGG Activity_EX'!J:J,'AGG Activity_EX'!$A:$A,$B423))-SUMIFS(Activity_EX!J:J,Activity_EX!$A:$A,$A423))/(SUMIFS('AGG Activity_16'!J:J,'AGG Activity_16'!$A:$A,$B423)),1)))))</f>
        <v>0</v>
      </c>
      <c r="U423" s="7">
        <f>IF(AND(U$1=2017,OR(O423="WH",O423="SH")),IF(COMBDG_Split_Tech!U423="",0,COMBDG_Split_Tech!U423),IF(U$1=2016,IF(COMBDG_Split_Tech!U423="",0,COMBDG_Split_Tech!U423),IF(COMBDG_Split_Tech!U423=1,1,IF(COMBDG_Split_Tech!U423="",0,IFERROR((COMBDG_Split_Tech!U423*(SUMIFS('AGG Activity_16'!K:K,'AGG Activity_16'!$A:$A,$B423)+SUMIFS('AGG Activity_EX'!K:K,'AGG Activity_EX'!$A:$A,$B423))-SUMIFS(Activity_EX!K:K,Activity_EX!$A:$A,$A423))/(SUMIFS('AGG Activity_16'!K:K,'AGG Activity_16'!$A:$A,$B423)),1)))))</f>
        <v>0</v>
      </c>
    </row>
    <row r="424" spans="1:21" x14ac:dyDescent="0.25">
      <c r="A424" t="str">
        <f>COMBDG_Split_Tech!A424</f>
        <v>COMBDGRTTNewAE______STDPRO</v>
      </c>
      <c r="B424" t="str">
        <f>COMBDG_Split_Tech!B424</f>
        <v>COMBDGRTTNewAE</v>
      </c>
      <c r="C424" t="str">
        <f>COMBDG_Split_Tech!C424</f>
        <v>COM</v>
      </c>
      <c r="D424" t="str">
        <f>COMBDG_Split_Tech!D424</f>
        <v>BDG</v>
      </c>
      <c r="E424" t="str">
        <f>COMBDG_Split_Tech!E424</f>
        <v>RTT</v>
      </c>
      <c r="F424" t="str">
        <f>COMBDG_Split_Tech!F424</f>
        <v>New</v>
      </c>
      <c r="G424" t="str">
        <f>COMBDG_Split_Tech!G424</f>
        <v>AE</v>
      </c>
      <c r="H424" t="str">
        <f>COMBDG_Split_Tech!H424</f>
        <v>___</v>
      </c>
      <c r="I424" t="str">
        <f>COMBDG_Split_Tech!I424</f>
        <v>___</v>
      </c>
      <c r="J424" t="str">
        <f>COMBDG_Split_Tech!J424</f>
        <v>STD</v>
      </c>
      <c r="K424" t="str">
        <f>COMBDG_Split_Tech!K424</f>
        <v>PRO</v>
      </c>
      <c r="L424" s="7">
        <f>IF(AND(L$1=2017,OR(F424="WH",F424="SH")),IF(COMBDG_Split_Tech!L424="",0,COMBDG_Split_Tech!L424),IF(L$1=2016,IF(COMBDG_Split_Tech!L424="",0,COMBDG_Split_Tech!L424),IF(COMBDG_Split_Tech!L424=1,1,IF(COMBDG_Split_Tech!L424="",0,IFERROR((COMBDG_Split_Tech!L424*(SUMIFS('AGG Activity_16'!B:B,'AGG Activity_16'!$A:$A,$B424)+SUMIFS('AGG Activity_EX'!B:B,'AGG Activity_EX'!$A:$A,$B424))-SUMIFS(Activity_EX!B:B,Activity_EX!$A:$A,$A424))/(SUMIFS('AGG Activity_16'!B:B,'AGG Activity_16'!$A:$A,$B424)),1)))))</f>
        <v>0</v>
      </c>
      <c r="M424" s="7">
        <f>IF(AND(M$1=2017,OR(G424="WH",G424="SH")),IF(COMBDG_Split_Tech!M424="",0,COMBDG_Split_Tech!M424),IF(M$1=2016,IF(COMBDG_Split_Tech!M424="",0,COMBDG_Split_Tech!M424),IF(COMBDG_Split_Tech!M424=1,1,IF(COMBDG_Split_Tech!M424="",0,IFERROR((COMBDG_Split_Tech!M424*(SUMIFS('AGG Activity_16'!C:C,'AGG Activity_16'!$A:$A,$B424)+SUMIFS('AGG Activity_EX'!C:C,'AGG Activity_EX'!$A:$A,$B424))-SUMIFS(Activity_EX!C:C,Activity_EX!$A:$A,$A424))/(SUMIFS('AGG Activity_16'!C:C,'AGG Activity_16'!$A:$A,$B424)),1)))))</f>
        <v>0</v>
      </c>
      <c r="N424" s="7">
        <f>IF(AND(N$1=2017,OR(H424="WH",H424="SH")),IF(COMBDG_Split_Tech!N424="",0,COMBDG_Split_Tech!N424),IF(N$1=2016,IF(COMBDG_Split_Tech!N424="",0,COMBDG_Split_Tech!N424),IF(COMBDG_Split_Tech!N424=1,1,IF(COMBDG_Split_Tech!N424="",0,IFERROR((COMBDG_Split_Tech!N424*(SUMIFS('AGG Activity_16'!D:D,'AGG Activity_16'!$A:$A,$B424)+SUMIFS('AGG Activity_EX'!D:D,'AGG Activity_EX'!$A:$A,$B424))-SUMIFS(Activity_EX!D:D,Activity_EX!$A:$A,$A424))/(SUMIFS('AGG Activity_16'!D:D,'AGG Activity_16'!$A:$A,$B424)),1)))))</f>
        <v>0</v>
      </c>
      <c r="O424" s="7">
        <f>IF(AND(O$1=2017,OR(I424="WH",I424="SH")),IF(COMBDG_Split_Tech!O424="",0,COMBDG_Split_Tech!O424),IF(O$1=2016,IF(COMBDG_Split_Tech!O424="",0,COMBDG_Split_Tech!O424),IF(COMBDG_Split_Tech!O424=1,1,IF(COMBDG_Split_Tech!O424="",0,IFERROR((COMBDG_Split_Tech!O424*(SUMIFS('AGG Activity_16'!E:E,'AGG Activity_16'!$A:$A,$B424)+SUMIFS('AGG Activity_EX'!E:E,'AGG Activity_EX'!$A:$A,$B424))-SUMIFS(Activity_EX!E:E,Activity_EX!$A:$A,$A424))/(SUMIFS('AGG Activity_16'!E:E,'AGG Activity_16'!$A:$A,$B424)),1)))))</f>
        <v>0</v>
      </c>
      <c r="P424" s="7">
        <f>IF(AND(P$1=2017,OR(J424="WH",J424="SH")),IF(COMBDG_Split_Tech!P424="",0,COMBDG_Split_Tech!P424),IF(P$1=2016,IF(COMBDG_Split_Tech!P424="",0,COMBDG_Split_Tech!P424),IF(COMBDG_Split_Tech!P424=1,1,IF(COMBDG_Split_Tech!P424="",0,IFERROR((COMBDG_Split_Tech!P424*(SUMIFS('AGG Activity_16'!F:F,'AGG Activity_16'!$A:$A,$B424)+SUMIFS('AGG Activity_EX'!F:F,'AGG Activity_EX'!$A:$A,$B424))-SUMIFS(Activity_EX!F:F,Activity_EX!$A:$A,$A424))/(SUMIFS('AGG Activity_16'!F:F,'AGG Activity_16'!$A:$A,$B424)),1)))))</f>
        <v>0</v>
      </c>
      <c r="Q424" s="7">
        <f>IF(AND(Q$1=2017,OR(K424="WH",K424="SH")),IF(COMBDG_Split_Tech!Q424="",0,COMBDG_Split_Tech!Q424),IF(Q$1=2016,IF(COMBDG_Split_Tech!Q424="",0,COMBDG_Split_Tech!Q424),IF(COMBDG_Split_Tech!Q424=1,1,IF(COMBDG_Split_Tech!Q424="",0,IFERROR((COMBDG_Split_Tech!Q424*(SUMIFS('AGG Activity_16'!G:G,'AGG Activity_16'!$A:$A,$B424)+SUMIFS('AGG Activity_EX'!G:G,'AGG Activity_EX'!$A:$A,$B424))-SUMIFS(Activity_EX!G:G,Activity_EX!$A:$A,$A424))/(SUMIFS('AGG Activity_16'!G:G,'AGG Activity_16'!$A:$A,$B424)),1)))))</f>
        <v>0</v>
      </c>
      <c r="R424" s="7">
        <f>IF(AND(R$1=2017,OR(L424="WH",L424="SH")),IF(COMBDG_Split_Tech!R424="",0,COMBDG_Split_Tech!R424),IF(R$1=2016,IF(COMBDG_Split_Tech!R424="",0,COMBDG_Split_Tech!R424),IF(COMBDG_Split_Tech!R424=1,1,IF(COMBDG_Split_Tech!R424="",0,IFERROR((COMBDG_Split_Tech!R424*(SUMIFS('AGG Activity_16'!H:H,'AGG Activity_16'!$A:$A,$B424)+SUMIFS('AGG Activity_EX'!H:H,'AGG Activity_EX'!$A:$A,$B424))-SUMIFS(Activity_EX!H:H,Activity_EX!$A:$A,$A424))/(SUMIFS('AGG Activity_16'!H:H,'AGG Activity_16'!$A:$A,$B424)),1)))))</f>
        <v>0</v>
      </c>
      <c r="S424" s="7">
        <f>IF(AND(S$1=2017,OR(M424="WH",M424="SH")),IF(COMBDG_Split_Tech!S424="",0,COMBDG_Split_Tech!S424),IF(S$1=2016,IF(COMBDG_Split_Tech!S424="",0,COMBDG_Split_Tech!S424),IF(COMBDG_Split_Tech!S424=1,1,IF(COMBDG_Split_Tech!S424="",0,IFERROR((COMBDG_Split_Tech!S424*(SUMIFS('AGG Activity_16'!I:I,'AGG Activity_16'!$A:$A,$B424)+SUMIFS('AGG Activity_EX'!I:I,'AGG Activity_EX'!$A:$A,$B424))-SUMIFS(Activity_EX!I:I,Activity_EX!$A:$A,$A424))/(SUMIFS('AGG Activity_16'!I:I,'AGG Activity_16'!$A:$A,$B424)),1)))))</f>
        <v>0</v>
      </c>
      <c r="T424" s="7">
        <f>IF(AND(T$1=2017,OR(N424="WH",N424="SH")),IF(COMBDG_Split_Tech!T424="",0,COMBDG_Split_Tech!T424),IF(T$1=2016,IF(COMBDG_Split_Tech!T424="",0,COMBDG_Split_Tech!T424),IF(COMBDG_Split_Tech!T424=1,1,IF(COMBDG_Split_Tech!T424="",0,IFERROR((COMBDG_Split_Tech!T424*(SUMIFS('AGG Activity_16'!J:J,'AGG Activity_16'!$A:$A,$B424)+SUMIFS('AGG Activity_EX'!J:J,'AGG Activity_EX'!$A:$A,$B424))-SUMIFS(Activity_EX!J:J,Activity_EX!$A:$A,$A424))/(SUMIFS('AGG Activity_16'!J:J,'AGG Activity_16'!$A:$A,$B424)),1)))))</f>
        <v>0</v>
      </c>
      <c r="U424" s="7">
        <f>IF(AND(U$1=2017,OR(O424="WH",O424="SH")),IF(COMBDG_Split_Tech!U424="",0,COMBDG_Split_Tech!U424),IF(U$1=2016,IF(COMBDG_Split_Tech!U424="",0,COMBDG_Split_Tech!U424),IF(COMBDG_Split_Tech!U424=1,1,IF(COMBDG_Split_Tech!U424="",0,IFERROR((COMBDG_Split_Tech!U424*(SUMIFS('AGG Activity_16'!K:K,'AGG Activity_16'!$A:$A,$B424)+SUMIFS('AGG Activity_EX'!K:K,'AGG Activity_EX'!$A:$A,$B424))-SUMIFS(Activity_EX!K:K,Activity_EX!$A:$A,$A424))/(SUMIFS('AGG Activity_16'!K:K,'AGG Activity_16'!$A:$A,$B424)),1)))))</f>
        <v>0</v>
      </c>
    </row>
    <row r="425" spans="1:21" x14ac:dyDescent="0.25">
      <c r="A425" t="str">
        <f>COMBDG_Split_Tech!A425</f>
        <v>COMBDGRTTNewAM______STDELC</v>
      </c>
      <c r="B425" t="str">
        <f>COMBDG_Split_Tech!B425</f>
        <v>COMBDGRTTNewAM</v>
      </c>
      <c r="C425" t="str">
        <f>COMBDG_Split_Tech!C425</f>
        <v>COM</v>
      </c>
      <c r="D425" t="str">
        <f>COMBDG_Split_Tech!D425</f>
        <v>BDG</v>
      </c>
      <c r="E425" t="str">
        <f>COMBDG_Split_Tech!E425</f>
        <v>RTT</v>
      </c>
      <c r="F425" t="str">
        <f>COMBDG_Split_Tech!F425</f>
        <v>New</v>
      </c>
      <c r="G425" t="str">
        <f>COMBDG_Split_Tech!G425</f>
        <v>AM</v>
      </c>
      <c r="H425" t="str">
        <f>COMBDG_Split_Tech!H425</f>
        <v>___</v>
      </c>
      <c r="I425" t="str">
        <f>COMBDG_Split_Tech!I425</f>
        <v>___</v>
      </c>
      <c r="J425" t="str">
        <f>COMBDG_Split_Tech!J425</f>
        <v>STD</v>
      </c>
      <c r="K425" t="str">
        <f>COMBDG_Split_Tech!K425</f>
        <v>ELC</v>
      </c>
      <c r="L425" s="7">
        <f>IF(AND(L$1=2017,OR(F425="WH",F425="SH")),IF(COMBDG_Split_Tech!L425="",0,COMBDG_Split_Tech!L425),IF(L$1=2016,IF(COMBDG_Split_Tech!L425="",0,COMBDG_Split_Tech!L425),IF(COMBDG_Split_Tech!L425=1,1,IF(COMBDG_Split_Tech!L425="",0,IFERROR((COMBDG_Split_Tech!L425*(SUMIFS('AGG Activity_16'!B:B,'AGG Activity_16'!$A:$A,$B425)+SUMIFS('AGG Activity_EX'!B:B,'AGG Activity_EX'!$A:$A,$B425))-SUMIFS(Activity_EX!B:B,Activity_EX!$A:$A,$A425))/(SUMIFS('AGG Activity_16'!B:B,'AGG Activity_16'!$A:$A,$B425)),1)))))</f>
        <v>0</v>
      </c>
      <c r="M425" s="7">
        <f>IF(AND(M$1=2017,OR(G425="WH",G425="SH")),IF(COMBDG_Split_Tech!M425="",0,COMBDG_Split_Tech!M425),IF(M$1=2016,IF(COMBDG_Split_Tech!M425="",0,COMBDG_Split_Tech!M425),IF(COMBDG_Split_Tech!M425=1,1,IF(COMBDG_Split_Tech!M425="",0,IFERROR((COMBDG_Split_Tech!M425*(SUMIFS('AGG Activity_16'!C:C,'AGG Activity_16'!$A:$A,$B425)+SUMIFS('AGG Activity_EX'!C:C,'AGG Activity_EX'!$A:$A,$B425))-SUMIFS(Activity_EX!C:C,Activity_EX!$A:$A,$A425))/(SUMIFS('AGG Activity_16'!C:C,'AGG Activity_16'!$A:$A,$B425)),1)))))</f>
        <v>0</v>
      </c>
      <c r="N425" s="7">
        <f>IF(AND(N$1=2017,OR(H425="WH",H425="SH")),IF(COMBDG_Split_Tech!N425="",0,COMBDG_Split_Tech!N425),IF(N$1=2016,IF(COMBDG_Split_Tech!N425="",0,COMBDG_Split_Tech!N425),IF(COMBDG_Split_Tech!N425=1,1,IF(COMBDG_Split_Tech!N425="",0,IFERROR((COMBDG_Split_Tech!N425*(SUMIFS('AGG Activity_16'!D:D,'AGG Activity_16'!$A:$A,$B425)+SUMIFS('AGG Activity_EX'!D:D,'AGG Activity_EX'!$A:$A,$B425))-SUMIFS(Activity_EX!D:D,Activity_EX!$A:$A,$A425))/(SUMIFS('AGG Activity_16'!D:D,'AGG Activity_16'!$A:$A,$B425)),1)))))</f>
        <v>0</v>
      </c>
      <c r="O425" s="7">
        <f>IF(AND(O$1=2017,OR(I425="WH",I425="SH")),IF(COMBDG_Split_Tech!O425="",0,COMBDG_Split_Tech!O425),IF(O$1=2016,IF(COMBDG_Split_Tech!O425="",0,COMBDG_Split_Tech!O425),IF(COMBDG_Split_Tech!O425=1,1,IF(COMBDG_Split_Tech!O425="",0,IFERROR((COMBDG_Split_Tech!O425*(SUMIFS('AGG Activity_16'!E:E,'AGG Activity_16'!$A:$A,$B425)+SUMIFS('AGG Activity_EX'!E:E,'AGG Activity_EX'!$A:$A,$B425))-SUMIFS(Activity_EX!E:E,Activity_EX!$A:$A,$A425))/(SUMIFS('AGG Activity_16'!E:E,'AGG Activity_16'!$A:$A,$B425)),1)))))</f>
        <v>0</v>
      </c>
      <c r="P425" s="7">
        <f>IF(AND(P$1=2017,OR(J425="WH",J425="SH")),IF(COMBDG_Split_Tech!P425="",0,COMBDG_Split_Tech!P425),IF(P$1=2016,IF(COMBDG_Split_Tech!P425="",0,COMBDG_Split_Tech!P425),IF(COMBDG_Split_Tech!P425=1,1,IF(COMBDG_Split_Tech!P425="",0,IFERROR((COMBDG_Split_Tech!P425*(SUMIFS('AGG Activity_16'!F:F,'AGG Activity_16'!$A:$A,$B425)+SUMIFS('AGG Activity_EX'!F:F,'AGG Activity_EX'!$A:$A,$B425))-SUMIFS(Activity_EX!F:F,Activity_EX!$A:$A,$A425))/(SUMIFS('AGG Activity_16'!F:F,'AGG Activity_16'!$A:$A,$B425)),1)))))</f>
        <v>0</v>
      </c>
      <c r="Q425" s="7">
        <f>IF(AND(Q$1=2017,OR(K425="WH",K425="SH")),IF(COMBDG_Split_Tech!Q425="",0,COMBDG_Split_Tech!Q425),IF(Q$1=2016,IF(COMBDG_Split_Tech!Q425="",0,COMBDG_Split_Tech!Q425),IF(COMBDG_Split_Tech!Q425=1,1,IF(COMBDG_Split_Tech!Q425="",0,IFERROR((COMBDG_Split_Tech!Q425*(SUMIFS('AGG Activity_16'!G:G,'AGG Activity_16'!$A:$A,$B425)+SUMIFS('AGG Activity_EX'!G:G,'AGG Activity_EX'!$A:$A,$B425))-SUMIFS(Activity_EX!G:G,Activity_EX!$A:$A,$A425))/(SUMIFS('AGG Activity_16'!G:G,'AGG Activity_16'!$A:$A,$B425)),1)))))</f>
        <v>0</v>
      </c>
      <c r="R425" s="7">
        <f>IF(AND(R$1=2017,OR(L425="WH",L425="SH")),IF(COMBDG_Split_Tech!R425="",0,COMBDG_Split_Tech!R425),IF(R$1=2016,IF(COMBDG_Split_Tech!R425="",0,COMBDG_Split_Tech!R425),IF(COMBDG_Split_Tech!R425=1,1,IF(COMBDG_Split_Tech!R425="",0,IFERROR((COMBDG_Split_Tech!R425*(SUMIFS('AGG Activity_16'!H:H,'AGG Activity_16'!$A:$A,$B425)+SUMIFS('AGG Activity_EX'!H:H,'AGG Activity_EX'!$A:$A,$B425))-SUMIFS(Activity_EX!H:H,Activity_EX!$A:$A,$A425))/(SUMIFS('AGG Activity_16'!H:H,'AGG Activity_16'!$A:$A,$B425)),1)))))</f>
        <v>0</v>
      </c>
      <c r="S425" s="7">
        <f>IF(AND(S$1=2017,OR(M425="WH",M425="SH")),IF(COMBDG_Split_Tech!S425="",0,COMBDG_Split_Tech!S425),IF(S$1=2016,IF(COMBDG_Split_Tech!S425="",0,COMBDG_Split_Tech!S425),IF(COMBDG_Split_Tech!S425=1,1,IF(COMBDG_Split_Tech!S425="",0,IFERROR((COMBDG_Split_Tech!S425*(SUMIFS('AGG Activity_16'!I:I,'AGG Activity_16'!$A:$A,$B425)+SUMIFS('AGG Activity_EX'!I:I,'AGG Activity_EX'!$A:$A,$B425))-SUMIFS(Activity_EX!I:I,Activity_EX!$A:$A,$A425))/(SUMIFS('AGG Activity_16'!I:I,'AGG Activity_16'!$A:$A,$B425)),1)))))</f>
        <v>0</v>
      </c>
      <c r="T425" s="7">
        <f>IF(AND(T$1=2017,OR(N425="WH",N425="SH")),IF(COMBDG_Split_Tech!T425="",0,COMBDG_Split_Tech!T425),IF(T$1=2016,IF(COMBDG_Split_Tech!T425="",0,COMBDG_Split_Tech!T425),IF(COMBDG_Split_Tech!T425=1,1,IF(COMBDG_Split_Tech!T425="",0,IFERROR((COMBDG_Split_Tech!T425*(SUMIFS('AGG Activity_16'!J:J,'AGG Activity_16'!$A:$A,$B425)+SUMIFS('AGG Activity_EX'!J:J,'AGG Activity_EX'!$A:$A,$B425))-SUMIFS(Activity_EX!J:J,Activity_EX!$A:$A,$A425))/(SUMIFS('AGG Activity_16'!J:J,'AGG Activity_16'!$A:$A,$B425)),1)))))</f>
        <v>0</v>
      </c>
      <c r="U425" s="7">
        <f>IF(AND(U$1=2017,OR(O425="WH",O425="SH")),IF(COMBDG_Split_Tech!U425="",0,COMBDG_Split_Tech!U425),IF(U$1=2016,IF(COMBDG_Split_Tech!U425="",0,COMBDG_Split_Tech!U425),IF(COMBDG_Split_Tech!U425=1,1,IF(COMBDG_Split_Tech!U425="",0,IFERROR((COMBDG_Split_Tech!U425*(SUMIFS('AGG Activity_16'!K:K,'AGG Activity_16'!$A:$A,$B425)+SUMIFS('AGG Activity_EX'!K:K,'AGG Activity_EX'!$A:$A,$B425))-SUMIFS(Activity_EX!K:K,Activity_EX!$A:$A,$A425))/(SUMIFS('AGG Activity_16'!K:K,'AGG Activity_16'!$A:$A,$B425)),1)))))</f>
        <v>0</v>
      </c>
    </row>
    <row r="426" spans="1:21" x14ac:dyDescent="0.25">
      <c r="A426" t="str">
        <f>COMBDG_Split_Tech!A426</f>
        <v>COMBDGRTTNewLIFLC___STDELC</v>
      </c>
      <c r="B426" t="str">
        <f>COMBDG_Split_Tech!B426</f>
        <v>COMBDGRTTNewLI</v>
      </c>
      <c r="C426" t="str">
        <f>COMBDG_Split_Tech!C426</f>
        <v>COM</v>
      </c>
      <c r="D426" t="str">
        <f>COMBDG_Split_Tech!D426</f>
        <v>BDG</v>
      </c>
      <c r="E426" t="str">
        <f>COMBDG_Split_Tech!E426</f>
        <v>RTT</v>
      </c>
      <c r="F426" t="str">
        <f>COMBDG_Split_Tech!F426</f>
        <v>New</v>
      </c>
      <c r="G426" t="str">
        <f>COMBDG_Split_Tech!G426</f>
        <v>LI</v>
      </c>
      <c r="H426" t="str">
        <f>COMBDG_Split_Tech!H426</f>
        <v>FLC</v>
      </c>
      <c r="I426" t="str">
        <f>COMBDG_Split_Tech!I426</f>
        <v>___</v>
      </c>
      <c r="J426" t="str">
        <f>COMBDG_Split_Tech!J426</f>
        <v>STD</v>
      </c>
      <c r="K426" t="str">
        <f>COMBDG_Split_Tech!K426</f>
        <v>ELC</v>
      </c>
      <c r="L426" s="7">
        <f>IF(AND(L$1=2017,OR(F426="WH",F426="SH")),IF(COMBDG_Split_Tech!L426="",0,COMBDG_Split_Tech!L426),IF(L$1=2016,IF(COMBDG_Split_Tech!L426="",0,COMBDG_Split_Tech!L426),IF(COMBDG_Split_Tech!L426=1,1,IF(COMBDG_Split_Tech!L426="",0,IFERROR((COMBDG_Split_Tech!L426*(SUMIFS('AGG Activity_16'!B:B,'AGG Activity_16'!$A:$A,$B426)+SUMIFS('AGG Activity_EX'!B:B,'AGG Activity_EX'!$A:$A,$B426))-SUMIFS(Activity_EX!B:B,Activity_EX!$A:$A,$A426))/(SUMIFS('AGG Activity_16'!B:B,'AGG Activity_16'!$A:$A,$B426)),1)))))</f>
        <v>0</v>
      </c>
      <c r="M426" s="7">
        <f>IF(AND(M$1=2017,OR(G426="WH",G426="SH")),IF(COMBDG_Split_Tech!M426="",0,COMBDG_Split_Tech!M426),IF(M$1=2016,IF(COMBDG_Split_Tech!M426="",0,COMBDG_Split_Tech!M426),IF(COMBDG_Split_Tech!M426=1,1,IF(COMBDG_Split_Tech!M426="",0,IFERROR((COMBDG_Split_Tech!M426*(SUMIFS('AGG Activity_16'!C:C,'AGG Activity_16'!$A:$A,$B426)+SUMIFS('AGG Activity_EX'!C:C,'AGG Activity_EX'!$A:$A,$B426))-SUMIFS(Activity_EX!C:C,Activity_EX!$A:$A,$A426))/(SUMIFS('AGG Activity_16'!C:C,'AGG Activity_16'!$A:$A,$B426)),1)))))</f>
        <v>0</v>
      </c>
      <c r="N426" s="7">
        <f>IF(AND(N$1=2017,OR(H426="WH",H426="SH")),IF(COMBDG_Split_Tech!N426="",0,COMBDG_Split_Tech!N426),IF(N$1=2016,IF(COMBDG_Split_Tech!N426="",0,COMBDG_Split_Tech!N426),IF(COMBDG_Split_Tech!N426=1,1,IF(COMBDG_Split_Tech!N426="",0,IFERROR((COMBDG_Split_Tech!N426*(SUMIFS('AGG Activity_16'!D:D,'AGG Activity_16'!$A:$A,$B426)+SUMIFS('AGG Activity_EX'!D:D,'AGG Activity_EX'!$A:$A,$B426))-SUMIFS(Activity_EX!D:D,Activity_EX!$A:$A,$A426))/(SUMIFS('AGG Activity_16'!D:D,'AGG Activity_16'!$A:$A,$B426)),1)))))</f>
        <v>0</v>
      </c>
      <c r="O426" s="7">
        <f>IF(AND(O$1=2017,OR(I426="WH",I426="SH")),IF(COMBDG_Split_Tech!O426="",0,COMBDG_Split_Tech!O426),IF(O$1=2016,IF(COMBDG_Split_Tech!O426="",0,COMBDG_Split_Tech!O426),IF(COMBDG_Split_Tech!O426=1,1,IF(COMBDG_Split_Tech!O426="",0,IFERROR((COMBDG_Split_Tech!O426*(SUMIFS('AGG Activity_16'!E:E,'AGG Activity_16'!$A:$A,$B426)+SUMIFS('AGG Activity_EX'!E:E,'AGG Activity_EX'!$A:$A,$B426))-SUMIFS(Activity_EX!E:E,Activity_EX!$A:$A,$A426))/(SUMIFS('AGG Activity_16'!E:E,'AGG Activity_16'!$A:$A,$B426)),1)))))</f>
        <v>0</v>
      </c>
      <c r="P426" s="7">
        <f>IF(AND(P$1=2017,OR(J426="WH",J426="SH")),IF(COMBDG_Split_Tech!P426="",0,COMBDG_Split_Tech!P426),IF(P$1=2016,IF(COMBDG_Split_Tech!P426="",0,COMBDG_Split_Tech!P426),IF(COMBDG_Split_Tech!P426=1,1,IF(COMBDG_Split_Tech!P426="",0,IFERROR((COMBDG_Split_Tech!P426*(SUMIFS('AGG Activity_16'!F:F,'AGG Activity_16'!$A:$A,$B426)+SUMIFS('AGG Activity_EX'!F:F,'AGG Activity_EX'!$A:$A,$B426))-SUMIFS(Activity_EX!F:F,Activity_EX!$A:$A,$A426))/(SUMIFS('AGG Activity_16'!F:F,'AGG Activity_16'!$A:$A,$B426)),1)))))</f>
        <v>0</v>
      </c>
      <c r="Q426" s="7">
        <f>IF(AND(Q$1=2017,OR(K426="WH",K426="SH")),IF(COMBDG_Split_Tech!Q426="",0,COMBDG_Split_Tech!Q426),IF(Q$1=2016,IF(COMBDG_Split_Tech!Q426="",0,COMBDG_Split_Tech!Q426),IF(COMBDG_Split_Tech!Q426=1,1,IF(COMBDG_Split_Tech!Q426="",0,IFERROR((COMBDG_Split_Tech!Q426*(SUMIFS('AGG Activity_16'!G:G,'AGG Activity_16'!$A:$A,$B426)+SUMIFS('AGG Activity_EX'!G:G,'AGG Activity_EX'!$A:$A,$B426))-SUMIFS(Activity_EX!G:G,Activity_EX!$A:$A,$A426))/(SUMIFS('AGG Activity_16'!G:G,'AGG Activity_16'!$A:$A,$B426)),1)))))</f>
        <v>0</v>
      </c>
      <c r="R426" s="7">
        <f>IF(AND(R$1=2017,OR(L426="WH",L426="SH")),IF(COMBDG_Split_Tech!R426="",0,COMBDG_Split_Tech!R426),IF(R$1=2016,IF(COMBDG_Split_Tech!R426="",0,COMBDG_Split_Tech!R426),IF(COMBDG_Split_Tech!R426=1,1,IF(COMBDG_Split_Tech!R426="",0,IFERROR((COMBDG_Split_Tech!R426*(SUMIFS('AGG Activity_16'!H:H,'AGG Activity_16'!$A:$A,$B426)+SUMIFS('AGG Activity_EX'!H:H,'AGG Activity_EX'!$A:$A,$B426))-SUMIFS(Activity_EX!H:H,Activity_EX!$A:$A,$A426))/(SUMIFS('AGG Activity_16'!H:H,'AGG Activity_16'!$A:$A,$B426)),1)))))</f>
        <v>0</v>
      </c>
      <c r="S426" s="7">
        <f>IF(AND(S$1=2017,OR(M426="WH",M426="SH")),IF(COMBDG_Split_Tech!S426="",0,COMBDG_Split_Tech!S426),IF(S$1=2016,IF(COMBDG_Split_Tech!S426="",0,COMBDG_Split_Tech!S426),IF(COMBDG_Split_Tech!S426=1,1,IF(COMBDG_Split_Tech!S426="",0,IFERROR((COMBDG_Split_Tech!S426*(SUMIFS('AGG Activity_16'!I:I,'AGG Activity_16'!$A:$A,$B426)+SUMIFS('AGG Activity_EX'!I:I,'AGG Activity_EX'!$A:$A,$B426))-SUMIFS(Activity_EX!I:I,Activity_EX!$A:$A,$A426))/(SUMIFS('AGG Activity_16'!I:I,'AGG Activity_16'!$A:$A,$B426)),1)))))</f>
        <v>0</v>
      </c>
      <c r="T426" s="7">
        <f>IF(AND(T$1=2017,OR(N426="WH",N426="SH")),IF(COMBDG_Split_Tech!T426="",0,COMBDG_Split_Tech!T426),IF(T$1=2016,IF(COMBDG_Split_Tech!T426="",0,COMBDG_Split_Tech!T426),IF(COMBDG_Split_Tech!T426=1,1,IF(COMBDG_Split_Tech!T426="",0,IFERROR((COMBDG_Split_Tech!T426*(SUMIFS('AGG Activity_16'!J:J,'AGG Activity_16'!$A:$A,$B426)+SUMIFS('AGG Activity_EX'!J:J,'AGG Activity_EX'!$A:$A,$B426))-SUMIFS(Activity_EX!J:J,Activity_EX!$A:$A,$A426))/(SUMIFS('AGG Activity_16'!J:J,'AGG Activity_16'!$A:$A,$B426)),1)))))</f>
        <v>0</v>
      </c>
      <c r="U426" s="7">
        <f>IF(AND(U$1=2017,OR(O426="WH",O426="SH")),IF(COMBDG_Split_Tech!U426="",0,COMBDG_Split_Tech!U426),IF(U$1=2016,IF(COMBDG_Split_Tech!U426="",0,COMBDG_Split_Tech!U426),IF(COMBDG_Split_Tech!U426=1,1,IF(COMBDG_Split_Tech!U426="",0,IFERROR((COMBDG_Split_Tech!U426*(SUMIFS('AGG Activity_16'!K:K,'AGG Activity_16'!$A:$A,$B426)+SUMIFS('AGG Activity_EX'!K:K,'AGG Activity_EX'!$A:$A,$B426))-SUMIFS(Activity_EX!K:K,Activity_EX!$A:$A,$A426))/(SUMIFS('AGG Activity_16'!K:K,'AGG Activity_16'!$A:$A,$B426)),1)))))</f>
        <v>0</v>
      </c>
    </row>
    <row r="427" spans="1:21" x14ac:dyDescent="0.25">
      <c r="A427" t="str">
        <f>COMBDG_Split_Tech!A427</f>
        <v>COMBDGRTTNewLIFLU___STDELC</v>
      </c>
      <c r="B427" t="str">
        <f>COMBDG_Split_Tech!B427</f>
        <v>COMBDGRTTNewLI</v>
      </c>
      <c r="C427" t="str">
        <f>COMBDG_Split_Tech!C427</f>
        <v>COM</v>
      </c>
      <c r="D427" t="str">
        <f>COMBDG_Split_Tech!D427</f>
        <v>BDG</v>
      </c>
      <c r="E427" t="str">
        <f>COMBDG_Split_Tech!E427</f>
        <v>RTT</v>
      </c>
      <c r="F427" t="str">
        <f>COMBDG_Split_Tech!F427</f>
        <v>New</v>
      </c>
      <c r="G427" t="str">
        <f>COMBDG_Split_Tech!G427</f>
        <v>LI</v>
      </c>
      <c r="H427" t="str">
        <f>COMBDG_Split_Tech!H427</f>
        <v>FLU</v>
      </c>
      <c r="I427" t="str">
        <f>COMBDG_Split_Tech!I427</f>
        <v>___</v>
      </c>
      <c r="J427" t="str">
        <f>COMBDG_Split_Tech!J427</f>
        <v>STD</v>
      </c>
      <c r="K427" t="str">
        <f>COMBDG_Split_Tech!K427</f>
        <v>ELC</v>
      </c>
      <c r="L427" s="7">
        <f>IF(AND(L$1=2017,OR(F427="WH",F427="SH")),IF(COMBDG_Split_Tech!L427="",0,COMBDG_Split_Tech!L427),IF(L$1=2016,IF(COMBDG_Split_Tech!L427="",0,COMBDG_Split_Tech!L427),IF(COMBDG_Split_Tech!L427=1,1,IF(COMBDG_Split_Tech!L427="",0,IFERROR((COMBDG_Split_Tech!L427*(SUMIFS('AGG Activity_16'!B:B,'AGG Activity_16'!$A:$A,$B427)+SUMIFS('AGG Activity_EX'!B:B,'AGG Activity_EX'!$A:$A,$B427))-SUMIFS(Activity_EX!B:B,Activity_EX!$A:$A,$A427))/(SUMIFS('AGG Activity_16'!B:B,'AGG Activity_16'!$A:$A,$B427)),1)))))</f>
        <v>0</v>
      </c>
      <c r="M427" s="7">
        <f>IF(AND(M$1=2017,OR(G427="WH",G427="SH")),IF(COMBDG_Split_Tech!M427="",0,COMBDG_Split_Tech!M427),IF(M$1=2016,IF(COMBDG_Split_Tech!M427="",0,COMBDG_Split_Tech!M427),IF(COMBDG_Split_Tech!M427=1,1,IF(COMBDG_Split_Tech!M427="",0,IFERROR((COMBDG_Split_Tech!M427*(SUMIFS('AGG Activity_16'!C:C,'AGG Activity_16'!$A:$A,$B427)+SUMIFS('AGG Activity_EX'!C:C,'AGG Activity_EX'!$A:$A,$B427))-SUMIFS(Activity_EX!C:C,Activity_EX!$A:$A,$A427))/(SUMIFS('AGG Activity_16'!C:C,'AGG Activity_16'!$A:$A,$B427)),1)))))</f>
        <v>0</v>
      </c>
      <c r="N427" s="7">
        <f>IF(AND(N$1=2017,OR(H427="WH",H427="SH")),IF(COMBDG_Split_Tech!N427="",0,COMBDG_Split_Tech!N427),IF(N$1=2016,IF(COMBDG_Split_Tech!N427="",0,COMBDG_Split_Tech!N427),IF(COMBDG_Split_Tech!N427=1,1,IF(COMBDG_Split_Tech!N427="",0,IFERROR((COMBDG_Split_Tech!N427*(SUMIFS('AGG Activity_16'!D:D,'AGG Activity_16'!$A:$A,$B427)+SUMIFS('AGG Activity_EX'!D:D,'AGG Activity_EX'!$A:$A,$B427))-SUMIFS(Activity_EX!D:D,Activity_EX!$A:$A,$A427))/(SUMIFS('AGG Activity_16'!D:D,'AGG Activity_16'!$A:$A,$B427)),1)))))</f>
        <v>0</v>
      </c>
      <c r="O427" s="7">
        <f>IF(AND(O$1=2017,OR(I427="WH",I427="SH")),IF(COMBDG_Split_Tech!O427="",0,COMBDG_Split_Tech!O427),IF(O$1=2016,IF(COMBDG_Split_Tech!O427="",0,COMBDG_Split_Tech!O427),IF(COMBDG_Split_Tech!O427=1,1,IF(COMBDG_Split_Tech!O427="",0,IFERROR((COMBDG_Split_Tech!O427*(SUMIFS('AGG Activity_16'!E:E,'AGG Activity_16'!$A:$A,$B427)+SUMIFS('AGG Activity_EX'!E:E,'AGG Activity_EX'!$A:$A,$B427))-SUMIFS(Activity_EX!E:E,Activity_EX!$A:$A,$A427))/(SUMIFS('AGG Activity_16'!E:E,'AGG Activity_16'!$A:$A,$B427)),1)))))</f>
        <v>0</v>
      </c>
      <c r="P427" s="7">
        <f>IF(AND(P$1=2017,OR(J427="WH",J427="SH")),IF(COMBDG_Split_Tech!P427="",0,COMBDG_Split_Tech!P427),IF(P$1=2016,IF(COMBDG_Split_Tech!P427="",0,COMBDG_Split_Tech!P427),IF(COMBDG_Split_Tech!P427=1,1,IF(COMBDG_Split_Tech!P427="",0,IFERROR((COMBDG_Split_Tech!P427*(SUMIFS('AGG Activity_16'!F:F,'AGG Activity_16'!$A:$A,$B427)+SUMIFS('AGG Activity_EX'!F:F,'AGG Activity_EX'!$A:$A,$B427))-SUMIFS(Activity_EX!F:F,Activity_EX!$A:$A,$A427))/(SUMIFS('AGG Activity_16'!F:F,'AGG Activity_16'!$A:$A,$B427)),1)))))</f>
        <v>0</v>
      </c>
      <c r="Q427" s="7">
        <f>IF(AND(Q$1=2017,OR(K427="WH",K427="SH")),IF(COMBDG_Split_Tech!Q427="",0,COMBDG_Split_Tech!Q427),IF(Q$1=2016,IF(COMBDG_Split_Tech!Q427="",0,COMBDG_Split_Tech!Q427),IF(COMBDG_Split_Tech!Q427=1,1,IF(COMBDG_Split_Tech!Q427="",0,IFERROR((COMBDG_Split_Tech!Q427*(SUMIFS('AGG Activity_16'!G:G,'AGG Activity_16'!$A:$A,$B427)+SUMIFS('AGG Activity_EX'!G:G,'AGG Activity_EX'!$A:$A,$B427))-SUMIFS(Activity_EX!G:G,Activity_EX!$A:$A,$A427))/(SUMIFS('AGG Activity_16'!G:G,'AGG Activity_16'!$A:$A,$B427)),1)))))</f>
        <v>0</v>
      </c>
      <c r="R427" s="7">
        <f>IF(AND(R$1=2017,OR(L427="WH",L427="SH")),IF(COMBDG_Split_Tech!R427="",0,COMBDG_Split_Tech!R427),IF(R$1=2016,IF(COMBDG_Split_Tech!R427="",0,COMBDG_Split_Tech!R427),IF(COMBDG_Split_Tech!R427=1,1,IF(COMBDG_Split_Tech!R427="",0,IFERROR((COMBDG_Split_Tech!R427*(SUMIFS('AGG Activity_16'!H:H,'AGG Activity_16'!$A:$A,$B427)+SUMIFS('AGG Activity_EX'!H:H,'AGG Activity_EX'!$A:$A,$B427))-SUMIFS(Activity_EX!H:H,Activity_EX!$A:$A,$A427))/(SUMIFS('AGG Activity_16'!H:H,'AGG Activity_16'!$A:$A,$B427)),1)))))</f>
        <v>0</v>
      </c>
      <c r="S427" s="7">
        <f>IF(AND(S$1=2017,OR(M427="WH",M427="SH")),IF(COMBDG_Split_Tech!S427="",0,COMBDG_Split_Tech!S427),IF(S$1=2016,IF(COMBDG_Split_Tech!S427="",0,COMBDG_Split_Tech!S427),IF(COMBDG_Split_Tech!S427=1,1,IF(COMBDG_Split_Tech!S427="",0,IFERROR((COMBDG_Split_Tech!S427*(SUMIFS('AGG Activity_16'!I:I,'AGG Activity_16'!$A:$A,$B427)+SUMIFS('AGG Activity_EX'!I:I,'AGG Activity_EX'!$A:$A,$B427))-SUMIFS(Activity_EX!I:I,Activity_EX!$A:$A,$A427))/(SUMIFS('AGG Activity_16'!I:I,'AGG Activity_16'!$A:$A,$B427)),1)))))</f>
        <v>0</v>
      </c>
      <c r="T427" s="7">
        <f>IF(AND(T$1=2017,OR(N427="WH",N427="SH")),IF(COMBDG_Split_Tech!T427="",0,COMBDG_Split_Tech!T427),IF(T$1=2016,IF(COMBDG_Split_Tech!T427="",0,COMBDG_Split_Tech!T427),IF(COMBDG_Split_Tech!T427=1,1,IF(COMBDG_Split_Tech!T427="",0,IFERROR((COMBDG_Split_Tech!T427*(SUMIFS('AGG Activity_16'!J:J,'AGG Activity_16'!$A:$A,$B427)+SUMIFS('AGG Activity_EX'!J:J,'AGG Activity_EX'!$A:$A,$B427))-SUMIFS(Activity_EX!J:J,Activity_EX!$A:$A,$A427))/(SUMIFS('AGG Activity_16'!J:J,'AGG Activity_16'!$A:$A,$B427)),1)))))</f>
        <v>0</v>
      </c>
      <c r="U427" s="7">
        <f>IF(AND(U$1=2017,OR(O427="WH",O427="SH")),IF(COMBDG_Split_Tech!U427="",0,COMBDG_Split_Tech!U427),IF(U$1=2016,IF(COMBDG_Split_Tech!U427="",0,COMBDG_Split_Tech!U427),IF(COMBDG_Split_Tech!U427=1,1,IF(COMBDG_Split_Tech!U427="",0,IFERROR((COMBDG_Split_Tech!U427*(SUMIFS('AGG Activity_16'!K:K,'AGG Activity_16'!$A:$A,$B427)+SUMIFS('AGG Activity_EX'!K:K,'AGG Activity_EX'!$A:$A,$B427))-SUMIFS(Activity_EX!K:K,Activity_EX!$A:$A,$A427))/(SUMIFS('AGG Activity_16'!K:K,'AGG Activity_16'!$A:$A,$B427)),1)))))</f>
        <v>0</v>
      </c>
    </row>
    <row r="428" spans="1:21" x14ac:dyDescent="0.25">
      <c r="A428" t="str">
        <f>COMBDG_Split_Tech!A428</f>
        <v>COMBDGRTTNewLIHAL___STDELC</v>
      </c>
      <c r="B428" t="str">
        <f>COMBDG_Split_Tech!B428</f>
        <v>COMBDGRTTNewLI</v>
      </c>
      <c r="C428" t="str">
        <f>COMBDG_Split_Tech!C428</f>
        <v>COM</v>
      </c>
      <c r="D428" t="str">
        <f>COMBDG_Split_Tech!D428</f>
        <v>BDG</v>
      </c>
      <c r="E428" t="str">
        <f>COMBDG_Split_Tech!E428</f>
        <v>RTT</v>
      </c>
      <c r="F428" t="str">
        <f>COMBDG_Split_Tech!F428</f>
        <v>New</v>
      </c>
      <c r="G428" t="str">
        <f>COMBDG_Split_Tech!G428</f>
        <v>LI</v>
      </c>
      <c r="H428" t="str">
        <f>COMBDG_Split_Tech!H428</f>
        <v>HAL</v>
      </c>
      <c r="I428" t="str">
        <f>COMBDG_Split_Tech!I428</f>
        <v>___</v>
      </c>
      <c r="J428" t="str">
        <f>COMBDG_Split_Tech!J428</f>
        <v>STD</v>
      </c>
      <c r="K428" t="str">
        <f>COMBDG_Split_Tech!K428</f>
        <v>ELC</v>
      </c>
      <c r="L428" s="7">
        <f>IF(AND(L$1=2017,OR(F428="WH",F428="SH")),IF(COMBDG_Split_Tech!L428="",0,COMBDG_Split_Tech!L428),IF(L$1=2016,IF(COMBDG_Split_Tech!L428="",0,COMBDG_Split_Tech!L428),IF(COMBDG_Split_Tech!L428=1,1,IF(COMBDG_Split_Tech!L428="",0,IFERROR((COMBDG_Split_Tech!L428*(SUMIFS('AGG Activity_16'!B:B,'AGG Activity_16'!$A:$A,$B428)+SUMIFS('AGG Activity_EX'!B:B,'AGG Activity_EX'!$A:$A,$B428))-SUMIFS(Activity_EX!B:B,Activity_EX!$A:$A,$A428))/(SUMIFS('AGG Activity_16'!B:B,'AGG Activity_16'!$A:$A,$B428)),1)))))</f>
        <v>0</v>
      </c>
      <c r="M428" s="7">
        <f>IF(AND(M$1=2017,OR(G428="WH",G428="SH")),IF(COMBDG_Split_Tech!M428="",0,COMBDG_Split_Tech!M428),IF(M$1=2016,IF(COMBDG_Split_Tech!M428="",0,COMBDG_Split_Tech!M428),IF(COMBDG_Split_Tech!M428=1,1,IF(COMBDG_Split_Tech!M428="",0,IFERROR((COMBDG_Split_Tech!M428*(SUMIFS('AGG Activity_16'!C:C,'AGG Activity_16'!$A:$A,$B428)+SUMIFS('AGG Activity_EX'!C:C,'AGG Activity_EX'!$A:$A,$B428))-SUMIFS(Activity_EX!C:C,Activity_EX!$A:$A,$A428))/(SUMIFS('AGG Activity_16'!C:C,'AGG Activity_16'!$A:$A,$B428)),1)))))</f>
        <v>0</v>
      </c>
      <c r="N428" s="7">
        <f>IF(AND(N$1=2017,OR(H428="WH",H428="SH")),IF(COMBDG_Split_Tech!N428="",0,COMBDG_Split_Tech!N428),IF(N$1=2016,IF(COMBDG_Split_Tech!N428="",0,COMBDG_Split_Tech!N428),IF(COMBDG_Split_Tech!N428=1,1,IF(COMBDG_Split_Tech!N428="",0,IFERROR((COMBDG_Split_Tech!N428*(SUMIFS('AGG Activity_16'!D:D,'AGG Activity_16'!$A:$A,$B428)+SUMIFS('AGG Activity_EX'!D:D,'AGG Activity_EX'!$A:$A,$B428))-SUMIFS(Activity_EX!D:D,Activity_EX!$A:$A,$A428))/(SUMIFS('AGG Activity_16'!D:D,'AGG Activity_16'!$A:$A,$B428)),1)))))</f>
        <v>0</v>
      </c>
      <c r="O428" s="7">
        <f>IF(AND(O$1=2017,OR(I428="WH",I428="SH")),IF(COMBDG_Split_Tech!O428="",0,COMBDG_Split_Tech!O428),IF(O$1=2016,IF(COMBDG_Split_Tech!O428="",0,COMBDG_Split_Tech!O428),IF(COMBDG_Split_Tech!O428=1,1,IF(COMBDG_Split_Tech!O428="",0,IFERROR((COMBDG_Split_Tech!O428*(SUMIFS('AGG Activity_16'!E:E,'AGG Activity_16'!$A:$A,$B428)+SUMIFS('AGG Activity_EX'!E:E,'AGG Activity_EX'!$A:$A,$B428))-SUMIFS(Activity_EX!E:E,Activity_EX!$A:$A,$A428))/(SUMIFS('AGG Activity_16'!E:E,'AGG Activity_16'!$A:$A,$B428)),1)))))</f>
        <v>0</v>
      </c>
      <c r="P428" s="7">
        <f>IF(AND(P$1=2017,OR(J428="WH",J428="SH")),IF(COMBDG_Split_Tech!P428="",0,COMBDG_Split_Tech!P428),IF(P$1=2016,IF(COMBDG_Split_Tech!P428="",0,COMBDG_Split_Tech!P428),IF(COMBDG_Split_Tech!P428=1,1,IF(COMBDG_Split_Tech!P428="",0,IFERROR((COMBDG_Split_Tech!P428*(SUMIFS('AGG Activity_16'!F:F,'AGG Activity_16'!$A:$A,$B428)+SUMIFS('AGG Activity_EX'!F:F,'AGG Activity_EX'!$A:$A,$B428))-SUMIFS(Activity_EX!F:F,Activity_EX!$A:$A,$A428))/(SUMIFS('AGG Activity_16'!F:F,'AGG Activity_16'!$A:$A,$B428)),1)))))</f>
        <v>0</v>
      </c>
      <c r="Q428" s="7">
        <f>IF(AND(Q$1=2017,OR(K428="WH",K428="SH")),IF(COMBDG_Split_Tech!Q428="",0,COMBDG_Split_Tech!Q428),IF(Q$1=2016,IF(COMBDG_Split_Tech!Q428="",0,COMBDG_Split_Tech!Q428),IF(COMBDG_Split_Tech!Q428=1,1,IF(COMBDG_Split_Tech!Q428="",0,IFERROR((COMBDG_Split_Tech!Q428*(SUMIFS('AGG Activity_16'!G:G,'AGG Activity_16'!$A:$A,$B428)+SUMIFS('AGG Activity_EX'!G:G,'AGG Activity_EX'!$A:$A,$B428))-SUMIFS(Activity_EX!G:G,Activity_EX!$A:$A,$A428))/(SUMIFS('AGG Activity_16'!G:G,'AGG Activity_16'!$A:$A,$B428)),1)))))</f>
        <v>0</v>
      </c>
      <c r="R428" s="7">
        <f>IF(AND(R$1=2017,OR(L428="WH",L428="SH")),IF(COMBDG_Split_Tech!R428="",0,COMBDG_Split_Tech!R428),IF(R$1=2016,IF(COMBDG_Split_Tech!R428="",0,COMBDG_Split_Tech!R428),IF(COMBDG_Split_Tech!R428=1,1,IF(COMBDG_Split_Tech!R428="",0,IFERROR((COMBDG_Split_Tech!R428*(SUMIFS('AGG Activity_16'!H:H,'AGG Activity_16'!$A:$A,$B428)+SUMIFS('AGG Activity_EX'!H:H,'AGG Activity_EX'!$A:$A,$B428))-SUMIFS(Activity_EX!H:H,Activity_EX!$A:$A,$A428))/(SUMIFS('AGG Activity_16'!H:H,'AGG Activity_16'!$A:$A,$B428)),1)))))</f>
        <v>0</v>
      </c>
      <c r="S428" s="7">
        <f>IF(AND(S$1=2017,OR(M428="WH",M428="SH")),IF(COMBDG_Split_Tech!S428="",0,COMBDG_Split_Tech!S428),IF(S$1=2016,IF(COMBDG_Split_Tech!S428="",0,COMBDG_Split_Tech!S428),IF(COMBDG_Split_Tech!S428=1,1,IF(COMBDG_Split_Tech!S428="",0,IFERROR((COMBDG_Split_Tech!S428*(SUMIFS('AGG Activity_16'!I:I,'AGG Activity_16'!$A:$A,$B428)+SUMIFS('AGG Activity_EX'!I:I,'AGG Activity_EX'!$A:$A,$B428))-SUMIFS(Activity_EX!I:I,Activity_EX!$A:$A,$A428))/(SUMIFS('AGG Activity_16'!I:I,'AGG Activity_16'!$A:$A,$B428)),1)))))</f>
        <v>0</v>
      </c>
      <c r="T428" s="7">
        <f>IF(AND(T$1=2017,OR(N428="WH",N428="SH")),IF(COMBDG_Split_Tech!T428="",0,COMBDG_Split_Tech!T428),IF(T$1=2016,IF(COMBDG_Split_Tech!T428="",0,COMBDG_Split_Tech!T428),IF(COMBDG_Split_Tech!T428=1,1,IF(COMBDG_Split_Tech!T428="",0,IFERROR((COMBDG_Split_Tech!T428*(SUMIFS('AGG Activity_16'!J:J,'AGG Activity_16'!$A:$A,$B428)+SUMIFS('AGG Activity_EX'!J:J,'AGG Activity_EX'!$A:$A,$B428))-SUMIFS(Activity_EX!J:J,Activity_EX!$A:$A,$A428))/(SUMIFS('AGG Activity_16'!J:J,'AGG Activity_16'!$A:$A,$B428)),1)))))</f>
        <v>0</v>
      </c>
      <c r="U428" s="7">
        <f>IF(AND(U$1=2017,OR(O428="WH",O428="SH")),IF(COMBDG_Split_Tech!U428="",0,COMBDG_Split_Tech!U428),IF(U$1=2016,IF(COMBDG_Split_Tech!U428="",0,COMBDG_Split_Tech!U428),IF(COMBDG_Split_Tech!U428=1,1,IF(COMBDG_Split_Tech!U428="",0,IFERROR((COMBDG_Split_Tech!U428*(SUMIFS('AGG Activity_16'!K:K,'AGG Activity_16'!$A:$A,$B428)+SUMIFS('AGG Activity_EX'!K:K,'AGG Activity_EX'!$A:$A,$B428))-SUMIFS(Activity_EX!K:K,Activity_EX!$A:$A,$A428))/(SUMIFS('AGG Activity_16'!K:K,'AGG Activity_16'!$A:$A,$B428)),1)))))</f>
        <v>0</v>
      </c>
    </row>
    <row r="429" spans="1:21" x14ac:dyDescent="0.25">
      <c r="A429" t="str">
        <f>COMBDG_Split_Tech!A429</f>
        <v>COMBDGRTTNewLIINC___STDELC</v>
      </c>
      <c r="B429" t="str">
        <f>COMBDG_Split_Tech!B429</f>
        <v>COMBDGRTTNewLI</v>
      </c>
      <c r="C429" t="str">
        <f>COMBDG_Split_Tech!C429</f>
        <v>COM</v>
      </c>
      <c r="D429" t="str">
        <f>COMBDG_Split_Tech!D429</f>
        <v>BDG</v>
      </c>
      <c r="E429" t="str">
        <f>COMBDG_Split_Tech!E429</f>
        <v>RTT</v>
      </c>
      <c r="F429" t="str">
        <f>COMBDG_Split_Tech!F429</f>
        <v>New</v>
      </c>
      <c r="G429" t="str">
        <f>COMBDG_Split_Tech!G429</f>
        <v>LI</v>
      </c>
      <c r="H429" t="str">
        <f>COMBDG_Split_Tech!H429</f>
        <v>INC</v>
      </c>
      <c r="I429" t="str">
        <f>COMBDG_Split_Tech!I429</f>
        <v>___</v>
      </c>
      <c r="J429" t="str">
        <f>COMBDG_Split_Tech!J429</f>
        <v>STD</v>
      </c>
      <c r="K429" t="str">
        <f>COMBDG_Split_Tech!K429</f>
        <v>ELC</v>
      </c>
      <c r="L429" s="7">
        <f>IF(AND(L$1=2017,OR(F429="WH",F429="SH")),IF(COMBDG_Split_Tech!L429="",0,COMBDG_Split_Tech!L429),IF(L$1=2016,IF(COMBDG_Split_Tech!L429="",0,COMBDG_Split_Tech!L429),IF(COMBDG_Split_Tech!L429=1,1,IF(COMBDG_Split_Tech!L429="",0,IFERROR((COMBDG_Split_Tech!L429*(SUMIFS('AGG Activity_16'!B:B,'AGG Activity_16'!$A:$A,$B429)+SUMIFS('AGG Activity_EX'!B:B,'AGG Activity_EX'!$A:$A,$B429))-SUMIFS(Activity_EX!B:B,Activity_EX!$A:$A,$A429))/(SUMIFS('AGG Activity_16'!B:B,'AGG Activity_16'!$A:$A,$B429)),1)))))</f>
        <v>0</v>
      </c>
      <c r="M429" s="7">
        <f>IF(AND(M$1=2017,OR(G429="WH",G429="SH")),IF(COMBDG_Split_Tech!M429="",0,COMBDG_Split_Tech!M429),IF(M$1=2016,IF(COMBDG_Split_Tech!M429="",0,COMBDG_Split_Tech!M429),IF(COMBDG_Split_Tech!M429=1,1,IF(COMBDG_Split_Tech!M429="",0,IFERROR((COMBDG_Split_Tech!M429*(SUMIFS('AGG Activity_16'!C:C,'AGG Activity_16'!$A:$A,$B429)+SUMIFS('AGG Activity_EX'!C:C,'AGG Activity_EX'!$A:$A,$B429))-SUMIFS(Activity_EX!C:C,Activity_EX!$A:$A,$A429))/(SUMIFS('AGG Activity_16'!C:C,'AGG Activity_16'!$A:$A,$B429)),1)))))</f>
        <v>0</v>
      </c>
      <c r="N429" s="7">
        <f>IF(AND(N$1=2017,OR(H429="WH",H429="SH")),IF(COMBDG_Split_Tech!N429="",0,COMBDG_Split_Tech!N429),IF(N$1=2016,IF(COMBDG_Split_Tech!N429="",0,COMBDG_Split_Tech!N429),IF(COMBDG_Split_Tech!N429=1,1,IF(COMBDG_Split_Tech!N429="",0,IFERROR((COMBDG_Split_Tech!N429*(SUMIFS('AGG Activity_16'!D:D,'AGG Activity_16'!$A:$A,$B429)+SUMIFS('AGG Activity_EX'!D:D,'AGG Activity_EX'!$A:$A,$B429))-SUMIFS(Activity_EX!D:D,Activity_EX!$A:$A,$A429))/(SUMIFS('AGG Activity_16'!D:D,'AGG Activity_16'!$A:$A,$B429)),1)))))</f>
        <v>0</v>
      </c>
      <c r="O429" s="7">
        <f>IF(AND(O$1=2017,OR(I429="WH",I429="SH")),IF(COMBDG_Split_Tech!O429="",0,COMBDG_Split_Tech!O429),IF(O$1=2016,IF(COMBDG_Split_Tech!O429="",0,COMBDG_Split_Tech!O429),IF(COMBDG_Split_Tech!O429=1,1,IF(COMBDG_Split_Tech!O429="",0,IFERROR((COMBDG_Split_Tech!O429*(SUMIFS('AGG Activity_16'!E:E,'AGG Activity_16'!$A:$A,$B429)+SUMIFS('AGG Activity_EX'!E:E,'AGG Activity_EX'!$A:$A,$B429))-SUMIFS(Activity_EX!E:E,Activity_EX!$A:$A,$A429))/(SUMIFS('AGG Activity_16'!E:E,'AGG Activity_16'!$A:$A,$B429)),1)))))</f>
        <v>0</v>
      </c>
      <c r="P429" s="7">
        <f>IF(AND(P$1=2017,OR(J429="WH",J429="SH")),IF(COMBDG_Split_Tech!P429="",0,COMBDG_Split_Tech!P429),IF(P$1=2016,IF(COMBDG_Split_Tech!P429="",0,COMBDG_Split_Tech!P429),IF(COMBDG_Split_Tech!P429=1,1,IF(COMBDG_Split_Tech!P429="",0,IFERROR((COMBDG_Split_Tech!P429*(SUMIFS('AGG Activity_16'!F:F,'AGG Activity_16'!$A:$A,$B429)+SUMIFS('AGG Activity_EX'!F:F,'AGG Activity_EX'!$A:$A,$B429))-SUMIFS(Activity_EX!F:F,Activity_EX!$A:$A,$A429))/(SUMIFS('AGG Activity_16'!F:F,'AGG Activity_16'!$A:$A,$B429)),1)))))</f>
        <v>0</v>
      </c>
      <c r="Q429" s="7">
        <f>IF(AND(Q$1=2017,OR(K429="WH",K429="SH")),IF(COMBDG_Split_Tech!Q429="",0,COMBDG_Split_Tech!Q429),IF(Q$1=2016,IF(COMBDG_Split_Tech!Q429="",0,COMBDG_Split_Tech!Q429),IF(COMBDG_Split_Tech!Q429=1,1,IF(COMBDG_Split_Tech!Q429="",0,IFERROR((COMBDG_Split_Tech!Q429*(SUMIFS('AGG Activity_16'!G:G,'AGG Activity_16'!$A:$A,$B429)+SUMIFS('AGG Activity_EX'!G:G,'AGG Activity_EX'!$A:$A,$B429))-SUMIFS(Activity_EX!G:G,Activity_EX!$A:$A,$A429))/(SUMIFS('AGG Activity_16'!G:G,'AGG Activity_16'!$A:$A,$B429)),1)))))</f>
        <v>0</v>
      </c>
      <c r="R429" s="7">
        <f>IF(AND(R$1=2017,OR(L429="WH",L429="SH")),IF(COMBDG_Split_Tech!R429="",0,COMBDG_Split_Tech!R429),IF(R$1=2016,IF(COMBDG_Split_Tech!R429="",0,COMBDG_Split_Tech!R429),IF(COMBDG_Split_Tech!R429=1,1,IF(COMBDG_Split_Tech!R429="",0,IFERROR((COMBDG_Split_Tech!R429*(SUMIFS('AGG Activity_16'!H:H,'AGG Activity_16'!$A:$A,$B429)+SUMIFS('AGG Activity_EX'!H:H,'AGG Activity_EX'!$A:$A,$B429))-SUMIFS(Activity_EX!H:H,Activity_EX!$A:$A,$A429))/(SUMIFS('AGG Activity_16'!H:H,'AGG Activity_16'!$A:$A,$B429)),1)))))</f>
        <v>0</v>
      </c>
      <c r="S429" s="7">
        <f>IF(AND(S$1=2017,OR(M429="WH",M429="SH")),IF(COMBDG_Split_Tech!S429="",0,COMBDG_Split_Tech!S429),IF(S$1=2016,IF(COMBDG_Split_Tech!S429="",0,COMBDG_Split_Tech!S429),IF(COMBDG_Split_Tech!S429=1,1,IF(COMBDG_Split_Tech!S429="",0,IFERROR((COMBDG_Split_Tech!S429*(SUMIFS('AGG Activity_16'!I:I,'AGG Activity_16'!$A:$A,$B429)+SUMIFS('AGG Activity_EX'!I:I,'AGG Activity_EX'!$A:$A,$B429))-SUMIFS(Activity_EX!I:I,Activity_EX!$A:$A,$A429))/(SUMIFS('AGG Activity_16'!I:I,'AGG Activity_16'!$A:$A,$B429)),1)))))</f>
        <v>0</v>
      </c>
      <c r="T429" s="7">
        <f>IF(AND(T$1=2017,OR(N429="WH",N429="SH")),IF(COMBDG_Split_Tech!T429="",0,COMBDG_Split_Tech!T429),IF(T$1=2016,IF(COMBDG_Split_Tech!T429="",0,COMBDG_Split_Tech!T429),IF(COMBDG_Split_Tech!T429=1,1,IF(COMBDG_Split_Tech!T429="",0,IFERROR((COMBDG_Split_Tech!T429*(SUMIFS('AGG Activity_16'!J:J,'AGG Activity_16'!$A:$A,$B429)+SUMIFS('AGG Activity_EX'!J:J,'AGG Activity_EX'!$A:$A,$B429))-SUMIFS(Activity_EX!J:J,Activity_EX!$A:$A,$A429))/(SUMIFS('AGG Activity_16'!J:J,'AGG Activity_16'!$A:$A,$B429)),1)))))</f>
        <v>0</v>
      </c>
      <c r="U429" s="7">
        <f>IF(AND(U$1=2017,OR(O429="WH",O429="SH")),IF(COMBDG_Split_Tech!U429="",0,COMBDG_Split_Tech!U429),IF(U$1=2016,IF(COMBDG_Split_Tech!U429="",0,COMBDG_Split_Tech!U429),IF(COMBDG_Split_Tech!U429=1,1,IF(COMBDG_Split_Tech!U429="",0,IFERROR((COMBDG_Split_Tech!U429*(SUMIFS('AGG Activity_16'!K:K,'AGG Activity_16'!$A:$A,$B429)+SUMIFS('AGG Activity_EX'!K:K,'AGG Activity_EX'!$A:$A,$B429))-SUMIFS(Activity_EX!K:K,Activity_EX!$A:$A,$A429))/(SUMIFS('AGG Activity_16'!K:K,'AGG Activity_16'!$A:$A,$B429)),1)))))</f>
        <v>0</v>
      </c>
    </row>
    <row r="430" spans="1:21" x14ac:dyDescent="0.25">
      <c r="A430" t="str">
        <f>COMBDG_Split_Tech!A430</f>
        <v>COMBDGRTTNewLILED___STDELC</v>
      </c>
      <c r="B430" t="str">
        <f>COMBDG_Split_Tech!B430</f>
        <v>COMBDGRTTNewLI</v>
      </c>
      <c r="C430" t="str">
        <f>COMBDG_Split_Tech!C430</f>
        <v>COM</v>
      </c>
      <c r="D430" t="str">
        <f>COMBDG_Split_Tech!D430</f>
        <v>BDG</v>
      </c>
      <c r="E430" t="str">
        <f>COMBDG_Split_Tech!E430</f>
        <v>RTT</v>
      </c>
      <c r="F430" t="str">
        <f>COMBDG_Split_Tech!F430</f>
        <v>New</v>
      </c>
      <c r="G430" t="str">
        <f>COMBDG_Split_Tech!G430</f>
        <v>LI</v>
      </c>
      <c r="H430" t="str">
        <f>COMBDG_Split_Tech!H430</f>
        <v>LED</v>
      </c>
      <c r="I430" t="str">
        <f>COMBDG_Split_Tech!I430</f>
        <v>___</v>
      </c>
      <c r="J430" t="str">
        <f>COMBDG_Split_Tech!J430</f>
        <v>STD</v>
      </c>
      <c r="K430" t="str">
        <f>COMBDG_Split_Tech!K430</f>
        <v>ELC</v>
      </c>
      <c r="L430" s="7">
        <f>IF(AND(L$1=2017,OR(F430="WH",F430="SH")),IF(COMBDG_Split_Tech!L430="",0,COMBDG_Split_Tech!L430),IF(L$1=2016,IF(COMBDG_Split_Tech!L430="",0,COMBDG_Split_Tech!L430),IF(COMBDG_Split_Tech!L430=1,1,IF(COMBDG_Split_Tech!L430="",0,IFERROR((COMBDG_Split_Tech!L430*(SUMIFS('AGG Activity_16'!B:B,'AGG Activity_16'!$A:$A,$B430)+SUMIFS('AGG Activity_EX'!B:B,'AGG Activity_EX'!$A:$A,$B430))-SUMIFS(Activity_EX!B:B,Activity_EX!$A:$A,$A430))/(SUMIFS('AGG Activity_16'!B:B,'AGG Activity_16'!$A:$A,$B430)),1)))))</f>
        <v>0</v>
      </c>
      <c r="M430" s="7">
        <f>IF(AND(M$1=2017,OR(G430="WH",G430="SH")),IF(COMBDG_Split_Tech!M430="",0,COMBDG_Split_Tech!M430),IF(M$1=2016,IF(COMBDG_Split_Tech!M430="",0,COMBDG_Split_Tech!M430),IF(COMBDG_Split_Tech!M430=1,1,IF(COMBDG_Split_Tech!M430="",0,IFERROR((COMBDG_Split_Tech!M430*(SUMIFS('AGG Activity_16'!C:C,'AGG Activity_16'!$A:$A,$B430)+SUMIFS('AGG Activity_EX'!C:C,'AGG Activity_EX'!$A:$A,$B430))-SUMIFS(Activity_EX!C:C,Activity_EX!$A:$A,$A430))/(SUMIFS('AGG Activity_16'!C:C,'AGG Activity_16'!$A:$A,$B430)),1)))))</f>
        <v>0</v>
      </c>
      <c r="N430" s="7">
        <f>IF(AND(N$1=2017,OR(H430="WH",H430="SH")),IF(COMBDG_Split_Tech!N430="",0,COMBDG_Split_Tech!N430),IF(N$1=2016,IF(COMBDG_Split_Tech!N430="",0,COMBDG_Split_Tech!N430),IF(COMBDG_Split_Tech!N430=1,1,IF(COMBDG_Split_Tech!N430="",0,IFERROR((COMBDG_Split_Tech!N430*(SUMIFS('AGG Activity_16'!D:D,'AGG Activity_16'!$A:$A,$B430)+SUMIFS('AGG Activity_EX'!D:D,'AGG Activity_EX'!$A:$A,$B430))-SUMIFS(Activity_EX!D:D,Activity_EX!$A:$A,$A430))/(SUMIFS('AGG Activity_16'!D:D,'AGG Activity_16'!$A:$A,$B430)),1)))))</f>
        <v>0</v>
      </c>
      <c r="O430" s="7">
        <f>IF(AND(O$1=2017,OR(I430="WH",I430="SH")),IF(COMBDG_Split_Tech!O430="",0,COMBDG_Split_Tech!O430),IF(O$1=2016,IF(COMBDG_Split_Tech!O430="",0,COMBDG_Split_Tech!O430),IF(COMBDG_Split_Tech!O430=1,1,IF(COMBDG_Split_Tech!O430="",0,IFERROR((COMBDG_Split_Tech!O430*(SUMIFS('AGG Activity_16'!E:E,'AGG Activity_16'!$A:$A,$B430)+SUMIFS('AGG Activity_EX'!E:E,'AGG Activity_EX'!$A:$A,$B430))-SUMIFS(Activity_EX!E:E,Activity_EX!$A:$A,$A430))/(SUMIFS('AGG Activity_16'!E:E,'AGG Activity_16'!$A:$A,$B430)),1)))))</f>
        <v>0</v>
      </c>
      <c r="P430" s="7">
        <f>IF(AND(P$1=2017,OR(J430="WH",J430="SH")),IF(COMBDG_Split_Tech!P430="",0,COMBDG_Split_Tech!P430),IF(P$1=2016,IF(COMBDG_Split_Tech!P430="",0,COMBDG_Split_Tech!P430),IF(COMBDG_Split_Tech!P430=1,1,IF(COMBDG_Split_Tech!P430="",0,IFERROR((COMBDG_Split_Tech!P430*(SUMIFS('AGG Activity_16'!F:F,'AGG Activity_16'!$A:$A,$B430)+SUMIFS('AGG Activity_EX'!F:F,'AGG Activity_EX'!$A:$A,$B430))-SUMIFS(Activity_EX!F:F,Activity_EX!$A:$A,$A430))/(SUMIFS('AGG Activity_16'!F:F,'AGG Activity_16'!$A:$A,$B430)),1)))))</f>
        <v>0</v>
      </c>
      <c r="Q430" s="7">
        <f>IF(AND(Q$1=2017,OR(K430="WH",K430="SH")),IF(COMBDG_Split_Tech!Q430="",0,COMBDG_Split_Tech!Q430),IF(Q$1=2016,IF(COMBDG_Split_Tech!Q430="",0,COMBDG_Split_Tech!Q430),IF(COMBDG_Split_Tech!Q430=1,1,IF(COMBDG_Split_Tech!Q430="",0,IFERROR((COMBDG_Split_Tech!Q430*(SUMIFS('AGG Activity_16'!G:G,'AGG Activity_16'!$A:$A,$B430)+SUMIFS('AGG Activity_EX'!G:G,'AGG Activity_EX'!$A:$A,$B430))-SUMIFS(Activity_EX!G:G,Activity_EX!$A:$A,$A430))/(SUMIFS('AGG Activity_16'!G:G,'AGG Activity_16'!$A:$A,$B430)),1)))))</f>
        <v>0</v>
      </c>
      <c r="R430" s="7">
        <f>IF(AND(R$1=2017,OR(L430="WH",L430="SH")),IF(COMBDG_Split_Tech!R430="",0,COMBDG_Split_Tech!R430),IF(R$1=2016,IF(COMBDG_Split_Tech!R430="",0,COMBDG_Split_Tech!R430),IF(COMBDG_Split_Tech!R430=1,1,IF(COMBDG_Split_Tech!R430="",0,IFERROR((COMBDG_Split_Tech!R430*(SUMIFS('AGG Activity_16'!H:H,'AGG Activity_16'!$A:$A,$B430)+SUMIFS('AGG Activity_EX'!H:H,'AGG Activity_EX'!$A:$A,$B430))-SUMIFS(Activity_EX!H:H,Activity_EX!$A:$A,$A430))/(SUMIFS('AGG Activity_16'!H:H,'AGG Activity_16'!$A:$A,$B430)),1)))))</f>
        <v>0</v>
      </c>
      <c r="S430" s="7">
        <f>IF(AND(S$1=2017,OR(M430="WH",M430="SH")),IF(COMBDG_Split_Tech!S430="",0,COMBDG_Split_Tech!S430),IF(S$1=2016,IF(COMBDG_Split_Tech!S430="",0,COMBDG_Split_Tech!S430),IF(COMBDG_Split_Tech!S430=1,1,IF(COMBDG_Split_Tech!S430="",0,IFERROR((COMBDG_Split_Tech!S430*(SUMIFS('AGG Activity_16'!I:I,'AGG Activity_16'!$A:$A,$B430)+SUMIFS('AGG Activity_EX'!I:I,'AGG Activity_EX'!$A:$A,$B430))-SUMIFS(Activity_EX!I:I,Activity_EX!$A:$A,$A430))/(SUMIFS('AGG Activity_16'!I:I,'AGG Activity_16'!$A:$A,$B430)),1)))))</f>
        <v>0</v>
      </c>
      <c r="T430" s="7">
        <f>IF(AND(T$1=2017,OR(N430="WH",N430="SH")),IF(COMBDG_Split_Tech!T430="",0,COMBDG_Split_Tech!T430),IF(T$1=2016,IF(COMBDG_Split_Tech!T430="",0,COMBDG_Split_Tech!T430),IF(COMBDG_Split_Tech!T430=1,1,IF(COMBDG_Split_Tech!T430="",0,IFERROR((COMBDG_Split_Tech!T430*(SUMIFS('AGG Activity_16'!J:J,'AGG Activity_16'!$A:$A,$B430)+SUMIFS('AGG Activity_EX'!J:J,'AGG Activity_EX'!$A:$A,$B430))-SUMIFS(Activity_EX!J:J,Activity_EX!$A:$A,$A430))/(SUMIFS('AGG Activity_16'!J:J,'AGG Activity_16'!$A:$A,$B430)),1)))))</f>
        <v>0</v>
      </c>
      <c r="U430" s="7">
        <f>IF(AND(U$1=2017,OR(O430="WH",O430="SH")),IF(COMBDG_Split_Tech!U430="",0,COMBDG_Split_Tech!U430),IF(U$1=2016,IF(COMBDG_Split_Tech!U430="",0,COMBDG_Split_Tech!U430),IF(COMBDG_Split_Tech!U430=1,1,IF(COMBDG_Split_Tech!U430="",0,IFERROR((COMBDG_Split_Tech!U430*(SUMIFS('AGG Activity_16'!K:K,'AGG Activity_16'!$A:$A,$B430)+SUMIFS('AGG Activity_EX'!K:K,'AGG Activity_EX'!$A:$A,$B430))-SUMIFS(Activity_EX!K:K,Activity_EX!$A:$A,$A430))/(SUMIFS('AGG Activity_16'!K:K,'AGG Activity_16'!$A:$A,$B430)),1)))))</f>
        <v>0</v>
      </c>
    </row>
    <row r="431" spans="1:21" x14ac:dyDescent="0.25">
      <c r="A431" t="str">
        <f>COMBDG_Split_Tech!A431</f>
        <v>COMBDGRTTNewSC_________DCO</v>
      </c>
      <c r="B431" t="str">
        <f>COMBDG_Split_Tech!B431</f>
        <v>COMBDGRTTNewSC</v>
      </c>
      <c r="C431" t="str">
        <f>COMBDG_Split_Tech!C431</f>
        <v>COM</v>
      </c>
      <c r="D431" t="str">
        <f>COMBDG_Split_Tech!D431</f>
        <v>BDG</v>
      </c>
      <c r="E431" t="str">
        <f>COMBDG_Split_Tech!E431</f>
        <v>RTT</v>
      </c>
      <c r="F431" t="str">
        <f>COMBDG_Split_Tech!F431</f>
        <v>New</v>
      </c>
      <c r="G431" t="str">
        <f>COMBDG_Split_Tech!G431</f>
        <v>SC</v>
      </c>
      <c r="H431" t="str">
        <f>COMBDG_Split_Tech!H431</f>
        <v>___</v>
      </c>
      <c r="I431" t="str">
        <f>COMBDG_Split_Tech!I431</f>
        <v>___</v>
      </c>
      <c r="J431" t="str">
        <f>COMBDG_Split_Tech!J431</f>
        <v>___</v>
      </c>
      <c r="K431" t="str">
        <f>COMBDG_Split_Tech!K431</f>
        <v>DCO</v>
      </c>
      <c r="L431" s="7">
        <f>IF(AND(L$1=2017,OR(F431="WH",F431="SH")),IF(COMBDG_Split_Tech!L431="",0,COMBDG_Split_Tech!L431),IF(L$1=2016,IF(COMBDG_Split_Tech!L431="",0,COMBDG_Split_Tech!L431),IF(COMBDG_Split_Tech!L431=1,1,IF(COMBDG_Split_Tech!L431="",0,IFERROR((COMBDG_Split_Tech!L431*(SUMIFS('AGG Activity_16'!B:B,'AGG Activity_16'!$A:$A,$B431)+SUMIFS('AGG Activity_EX'!B:B,'AGG Activity_EX'!$A:$A,$B431))-SUMIFS(Activity_EX!B:B,Activity_EX!$A:$A,$A431))/(SUMIFS('AGG Activity_16'!B:B,'AGG Activity_16'!$A:$A,$B431)),1)))))</f>
        <v>0</v>
      </c>
      <c r="M431" s="7">
        <f>IF(AND(M$1=2017,OR(G431="WH",G431="SH")),IF(COMBDG_Split_Tech!M431="",0,COMBDG_Split_Tech!M431),IF(M$1=2016,IF(COMBDG_Split_Tech!M431="",0,COMBDG_Split_Tech!M431),IF(COMBDG_Split_Tech!M431=1,1,IF(COMBDG_Split_Tech!M431="",0,IFERROR((COMBDG_Split_Tech!M431*(SUMIFS('AGG Activity_16'!C:C,'AGG Activity_16'!$A:$A,$B431)+SUMIFS('AGG Activity_EX'!C:C,'AGG Activity_EX'!$A:$A,$B431))-SUMIFS(Activity_EX!C:C,Activity_EX!$A:$A,$A431))/(SUMIFS('AGG Activity_16'!C:C,'AGG Activity_16'!$A:$A,$B431)),1)))))</f>
        <v>0</v>
      </c>
      <c r="N431" s="7">
        <f>IF(AND(N$1=2017,OR(H431="WH",H431="SH")),IF(COMBDG_Split_Tech!N431="",0,COMBDG_Split_Tech!N431),IF(N$1=2016,IF(COMBDG_Split_Tech!N431="",0,COMBDG_Split_Tech!N431),IF(COMBDG_Split_Tech!N431=1,1,IF(COMBDG_Split_Tech!N431="",0,IFERROR((COMBDG_Split_Tech!N431*(SUMIFS('AGG Activity_16'!D:D,'AGG Activity_16'!$A:$A,$B431)+SUMIFS('AGG Activity_EX'!D:D,'AGG Activity_EX'!$A:$A,$B431))-SUMIFS(Activity_EX!D:D,Activity_EX!$A:$A,$A431))/(SUMIFS('AGG Activity_16'!D:D,'AGG Activity_16'!$A:$A,$B431)),1)))))</f>
        <v>0</v>
      </c>
      <c r="O431" s="7">
        <f>IF(AND(O$1=2017,OR(I431="WH",I431="SH")),IF(COMBDG_Split_Tech!O431="",0,COMBDG_Split_Tech!O431),IF(O$1=2016,IF(COMBDG_Split_Tech!O431="",0,COMBDG_Split_Tech!O431),IF(COMBDG_Split_Tech!O431=1,1,IF(COMBDG_Split_Tech!O431="",0,IFERROR((COMBDG_Split_Tech!O431*(SUMIFS('AGG Activity_16'!E:E,'AGG Activity_16'!$A:$A,$B431)+SUMIFS('AGG Activity_EX'!E:E,'AGG Activity_EX'!$A:$A,$B431))-SUMIFS(Activity_EX!E:E,Activity_EX!$A:$A,$A431))/(SUMIFS('AGG Activity_16'!E:E,'AGG Activity_16'!$A:$A,$B431)),1)))))</f>
        <v>0</v>
      </c>
      <c r="P431" s="7">
        <f>IF(AND(P$1=2017,OR(J431="WH",J431="SH")),IF(COMBDG_Split_Tech!P431="",0,COMBDG_Split_Tech!P431),IF(P$1=2016,IF(COMBDG_Split_Tech!P431="",0,COMBDG_Split_Tech!P431),IF(COMBDG_Split_Tech!P431=1,1,IF(COMBDG_Split_Tech!P431="",0,IFERROR((COMBDG_Split_Tech!P431*(SUMIFS('AGG Activity_16'!F:F,'AGG Activity_16'!$A:$A,$B431)+SUMIFS('AGG Activity_EX'!F:F,'AGG Activity_EX'!$A:$A,$B431))-SUMIFS(Activity_EX!F:F,Activity_EX!$A:$A,$A431))/(SUMIFS('AGG Activity_16'!F:F,'AGG Activity_16'!$A:$A,$B431)),1)))))</f>
        <v>0</v>
      </c>
      <c r="Q431" s="7">
        <f>IF(AND(Q$1=2017,OR(K431="WH",K431="SH")),IF(COMBDG_Split_Tech!Q431="",0,COMBDG_Split_Tech!Q431),IF(Q$1=2016,IF(COMBDG_Split_Tech!Q431="",0,COMBDG_Split_Tech!Q431),IF(COMBDG_Split_Tech!Q431=1,1,IF(COMBDG_Split_Tech!Q431="",0,IFERROR((COMBDG_Split_Tech!Q431*(SUMIFS('AGG Activity_16'!G:G,'AGG Activity_16'!$A:$A,$B431)+SUMIFS('AGG Activity_EX'!G:G,'AGG Activity_EX'!$A:$A,$B431))-SUMIFS(Activity_EX!G:G,Activity_EX!$A:$A,$A431))/(SUMIFS('AGG Activity_16'!G:G,'AGG Activity_16'!$A:$A,$B431)),1)))))</f>
        <v>0</v>
      </c>
      <c r="R431" s="7">
        <f>IF(AND(R$1=2017,OR(L431="WH",L431="SH")),IF(COMBDG_Split_Tech!R431="",0,COMBDG_Split_Tech!R431),IF(R$1=2016,IF(COMBDG_Split_Tech!R431="",0,COMBDG_Split_Tech!R431),IF(COMBDG_Split_Tech!R431=1,1,IF(COMBDG_Split_Tech!R431="",0,IFERROR((COMBDG_Split_Tech!R431*(SUMIFS('AGG Activity_16'!H:H,'AGG Activity_16'!$A:$A,$B431)+SUMIFS('AGG Activity_EX'!H:H,'AGG Activity_EX'!$A:$A,$B431))-SUMIFS(Activity_EX!H:H,Activity_EX!$A:$A,$A431))/(SUMIFS('AGG Activity_16'!H:H,'AGG Activity_16'!$A:$A,$B431)),1)))))</f>
        <v>0</v>
      </c>
      <c r="S431" s="7">
        <f>IF(AND(S$1=2017,OR(M431="WH",M431="SH")),IF(COMBDG_Split_Tech!S431="",0,COMBDG_Split_Tech!S431),IF(S$1=2016,IF(COMBDG_Split_Tech!S431="",0,COMBDG_Split_Tech!S431),IF(COMBDG_Split_Tech!S431=1,1,IF(COMBDG_Split_Tech!S431="",0,IFERROR((COMBDG_Split_Tech!S431*(SUMIFS('AGG Activity_16'!I:I,'AGG Activity_16'!$A:$A,$B431)+SUMIFS('AGG Activity_EX'!I:I,'AGG Activity_EX'!$A:$A,$B431))-SUMIFS(Activity_EX!I:I,Activity_EX!$A:$A,$A431))/(SUMIFS('AGG Activity_16'!I:I,'AGG Activity_16'!$A:$A,$B431)),1)))))</f>
        <v>0</v>
      </c>
      <c r="T431" s="7">
        <f>IF(AND(T$1=2017,OR(N431="WH",N431="SH")),IF(COMBDG_Split_Tech!T431="",0,COMBDG_Split_Tech!T431),IF(T$1=2016,IF(COMBDG_Split_Tech!T431="",0,COMBDG_Split_Tech!T431),IF(COMBDG_Split_Tech!T431=1,1,IF(COMBDG_Split_Tech!T431="",0,IFERROR((COMBDG_Split_Tech!T431*(SUMIFS('AGG Activity_16'!J:J,'AGG Activity_16'!$A:$A,$B431)+SUMIFS('AGG Activity_EX'!J:J,'AGG Activity_EX'!$A:$A,$B431))-SUMIFS(Activity_EX!J:J,Activity_EX!$A:$A,$A431))/(SUMIFS('AGG Activity_16'!J:J,'AGG Activity_16'!$A:$A,$B431)),1)))))</f>
        <v>0</v>
      </c>
      <c r="U431" s="7">
        <f>IF(AND(U$1=2017,OR(O431="WH",O431="SH")),IF(COMBDG_Split_Tech!U431="",0,COMBDG_Split_Tech!U431),IF(U$1=2016,IF(COMBDG_Split_Tech!U431="",0,COMBDG_Split_Tech!U431),IF(COMBDG_Split_Tech!U431=1,1,IF(COMBDG_Split_Tech!U431="",0,IFERROR((COMBDG_Split_Tech!U431*(SUMIFS('AGG Activity_16'!K:K,'AGG Activity_16'!$A:$A,$B431)+SUMIFS('AGG Activity_EX'!K:K,'AGG Activity_EX'!$A:$A,$B431))-SUMIFS(Activity_EX!K:K,Activity_EX!$A:$A,$A431))/(SUMIFS('AGG Activity_16'!K:K,'AGG Activity_16'!$A:$A,$B431)),1)))))</f>
        <v>0</v>
      </c>
    </row>
    <row r="432" spans="1:21" x14ac:dyDescent="0.25">
      <c r="A432" t="str">
        <f>COMBDG_Split_Tech!A432</f>
        <v>COMBDGRTTNewSC______STDELC</v>
      </c>
      <c r="B432" t="str">
        <f>COMBDG_Split_Tech!B432</f>
        <v>COMBDGRTTNewSC</v>
      </c>
      <c r="C432" t="str">
        <f>COMBDG_Split_Tech!C432</f>
        <v>COM</v>
      </c>
      <c r="D432" t="str">
        <f>COMBDG_Split_Tech!D432</f>
        <v>BDG</v>
      </c>
      <c r="E432" t="str">
        <f>COMBDG_Split_Tech!E432</f>
        <v>RTT</v>
      </c>
      <c r="F432" t="str">
        <f>COMBDG_Split_Tech!F432</f>
        <v>New</v>
      </c>
      <c r="G432" t="str">
        <f>COMBDG_Split_Tech!G432</f>
        <v>SC</v>
      </c>
      <c r="H432" t="str">
        <f>COMBDG_Split_Tech!H432</f>
        <v>___</v>
      </c>
      <c r="I432" t="str">
        <f>COMBDG_Split_Tech!I432</f>
        <v>___</v>
      </c>
      <c r="J432" t="str">
        <f>COMBDG_Split_Tech!J432</f>
        <v>STD</v>
      </c>
      <c r="K432" t="str">
        <f>COMBDG_Split_Tech!K432</f>
        <v>ELC</v>
      </c>
      <c r="L432" s="7">
        <f>IF(AND(L$1=2017,OR(F432="WH",F432="SH")),IF(COMBDG_Split_Tech!L432="",0,COMBDG_Split_Tech!L432),IF(L$1=2016,IF(COMBDG_Split_Tech!L432="",0,COMBDG_Split_Tech!L432),IF(COMBDG_Split_Tech!L432=1,1,IF(COMBDG_Split_Tech!L432="",0,IFERROR((COMBDG_Split_Tech!L432*(SUMIFS('AGG Activity_16'!B:B,'AGG Activity_16'!$A:$A,$B432)+SUMIFS('AGG Activity_EX'!B:B,'AGG Activity_EX'!$A:$A,$B432))-SUMIFS(Activity_EX!B:B,Activity_EX!$A:$A,$A432))/(SUMIFS('AGG Activity_16'!B:B,'AGG Activity_16'!$A:$A,$B432)),1)))))</f>
        <v>0</v>
      </c>
      <c r="M432" s="7">
        <f>IF(AND(M$1=2017,OR(G432="WH",G432="SH")),IF(COMBDG_Split_Tech!M432="",0,COMBDG_Split_Tech!M432),IF(M$1=2016,IF(COMBDG_Split_Tech!M432="",0,COMBDG_Split_Tech!M432),IF(COMBDG_Split_Tech!M432=1,1,IF(COMBDG_Split_Tech!M432="",0,IFERROR((COMBDG_Split_Tech!M432*(SUMIFS('AGG Activity_16'!C:C,'AGG Activity_16'!$A:$A,$B432)+SUMIFS('AGG Activity_EX'!C:C,'AGG Activity_EX'!$A:$A,$B432))-SUMIFS(Activity_EX!C:C,Activity_EX!$A:$A,$A432))/(SUMIFS('AGG Activity_16'!C:C,'AGG Activity_16'!$A:$A,$B432)),1)))))</f>
        <v>0</v>
      </c>
      <c r="N432" s="7">
        <f>IF(AND(N$1=2017,OR(H432="WH",H432="SH")),IF(COMBDG_Split_Tech!N432="",0,COMBDG_Split_Tech!N432),IF(N$1=2016,IF(COMBDG_Split_Tech!N432="",0,COMBDG_Split_Tech!N432),IF(COMBDG_Split_Tech!N432=1,1,IF(COMBDG_Split_Tech!N432="",0,IFERROR((COMBDG_Split_Tech!N432*(SUMIFS('AGG Activity_16'!D:D,'AGG Activity_16'!$A:$A,$B432)+SUMIFS('AGG Activity_EX'!D:D,'AGG Activity_EX'!$A:$A,$B432))-SUMIFS(Activity_EX!D:D,Activity_EX!$A:$A,$A432))/(SUMIFS('AGG Activity_16'!D:D,'AGG Activity_16'!$A:$A,$B432)),1)))))</f>
        <v>0</v>
      </c>
      <c r="O432" s="7">
        <f>IF(AND(O$1=2017,OR(I432="WH",I432="SH")),IF(COMBDG_Split_Tech!O432="",0,COMBDG_Split_Tech!O432),IF(O$1=2016,IF(COMBDG_Split_Tech!O432="",0,COMBDG_Split_Tech!O432),IF(COMBDG_Split_Tech!O432=1,1,IF(COMBDG_Split_Tech!O432="",0,IFERROR((COMBDG_Split_Tech!O432*(SUMIFS('AGG Activity_16'!E:E,'AGG Activity_16'!$A:$A,$B432)+SUMIFS('AGG Activity_EX'!E:E,'AGG Activity_EX'!$A:$A,$B432))-SUMIFS(Activity_EX!E:E,Activity_EX!$A:$A,$A432))/(SUMIFS('AGG Activity_16'!E:E,'AGG Activity_16'!$A:$A,$B432)),1)))))</f>
        <v>0</v>
      </c>
      <c r="P432" s="7">
        <f>IF(AND(P$1=2017,OR(J432="WH",J432="SH")),IF(COMBDG_Split_Tech!P432="",0,COMBDG_Split_Tech!P432),IF(P$1=2016,IF(COMBDG_Split_Tech!P432="",0,COMBDG_Split_Tech!P432),IF(COMBDG_Split_Tech!P432=1,1,IF(COMBDG_Split_Tech!P432="",0,IFERROR((COMBDG_Split_Tech!P432*(SUMIFS('AGG Activity_16'!F:F,'AGG Activity_16'!$A:$A,$B432)+SUMIFS('AGG Activity_EX'!F:F,'AGG Activity_EX'!$A:$A,$B432))-SUMIFS(Activity_EX!F:F,Activity_EX!$A:$A,$A432))/(SUMIFS('AGG Activity_16'!F:F,'AGG Activity_16'!$A:$A,$B432)),1)))))</f>
        <v>0</v>
      </c>
      <c r="Q432" s="7">
        <f>IF(AND(Q$1=2017,OR(K432="WH",K432="SH")),IF(COMBDG_Split_Tech!Q432="",0,COMBDG_Split_Tech!Q432),IF(Q$1=2016,IF(COMBDG_Split_Tech!Q432="",0,COMBDG_Split_Tech!Q432),IF(COMBDG_Split_Tech!Q432=1,1,IF(COMBDG_Split_Tech!Q432="",0,IFERROR((COMBDG_Split_Tech!Q432*(SUMIFS('AGG Activity_16'!G:G,'AGG Activity_16'!$A:$A,$B432)+SUMIFS('AGG Activity_EX'!G:G,'AGG Activity_EX'!$A:$A,$B432))-SUMIFS(Activity_EX!G:G,Activity_EX!$A:$A,$A432))/(SUMIFS('AGG Activity_16'!G:G,'AGG Activity_16'!$A:$A,$B432)),1)))))</f>
        <v>0</v>
      </c>
      <c r="R432" s="7">
        <f>IF(AND(R$1=2017,OR(L432="WH",L432="SH")),IF(COMBDG_Split_Tech!R432="",0,COMBDG_Split_Tech!R432),IF(R$1=2016,IF(COMBDG_Split_Tech!R432="",0,COMBDG_Split_Tech!R432),IF(COMBDG_Split_Tech!R432=1,1,IF(COMBDG_Split_Tech!R432="",0,IFERROR((COMBDG_Split_Tech!R432*(SUMIFS('AGG Activity_16'!H:H,'AGG Activity_16'!$A:$A,$B432)+SUMIFS('AGG Activity_EX'!H:H,'AGG Activity_EX'!$A:$A,$B432))-SUMIFS(Activity_EX!H:H,Activity_EX!$A:$A,$A432))/(SUMIFS('AGG Activity_16'!H:H,'AGG Activity_16'!$A:$A,$B432)),1)))))</f>
        <v>0</v>
      </c>
      <c r="S432" s="7">
        <f>IF(AND(S$1=2017,OR(M432="WH",M432="SH")),IF(COMBDG_Split_Tech!S432="",0,COMBDG_Split_Tech!S432),IF(S$1=2016,IF(COMBDG_Split_Tech!S432="",0,COMBDG_Split_Tech!S432),IF(COMBDG_Split_Tech!S432=1,1,IF(COMBDG_Split_Tech!S432="",0,IFERROR((COMBDG_Split_Tech!S432*(SUMIFS('AGG Activity_16'!I:I,'AGG Activity_16'!$A:$A,$B432)+SUMIFS('AGG Activity_EX'!I:I,'AGG Activity_EX'!$A:$A,$B432))-SUMIFS(Activity_EX!I:I,Activity_EX!$A:$A,$A432))/(SUMIFS('AGG Activity_16'!I:I,'AGG Activity_16'!$A:$A,$B432)),1)))))</f>
        <v>0</v>
      </c>
      <c r="T432" s="7">
        <f>IF(AND(T$1=2017,OR(N432="WH",N432="SH")),IF(COMBDG_Split_Tech!T432="",0,COMBDG_Split_Tech!T432),IF(T$1=2016,IF(COMBDG_Split_Tech!T432="",0,COMBDG_Split_Tech!T432),IF(COMBDG_Split_Tech!T432=1,1,IF(COMBDG_Split_Tech!T432="",0,IFERROR((COMBDG_Split_Tech!T432*(SUMIFS('AGG Activity_16'!J:J,'AGG Activity_16'!$A:$A,$B432)+SUMIFS('AGG Activity_EX'!J:J,'AGG Activity_EX'!$A:$A,$B432))-SUMIFS(Activity_EX!J:J,Activity_EX!$A:$A,$A432))/(SUMIFS('AGG Activity_16'!J:J,'AGG Activity_16'!$A:$A,$B432)),1)))))</f>
        <v>0</v>
      </c>
      <c r="U432" s="7">
        <f>IF(AND(U$1=2017,OR(O432="WH",O432="SH")),IF(COMBDG_Split_Tech!U432="",0,COMBDG_Split_Tech!U432),IF(U$1=2016,IF(COMBDG_Split_Tech!U432="",0,COMBDG_Split_Tech!U432),IF(COMBDG_Split_Tech!U432=1,1,IF(COMBDG_Split_Tech!U432="",0,IFERROR((COMBDG_Split_Tech!U432*(SUMIFS('AGG Activity_16'!K:K,'AGG Activity_16'!$A:$A,$B432)+SUMIFS('AGG Activity_EX'!K:K,'AGG Activity_EX'!$A:$A,$B432))-SUMIFS(Activity_EX!K:K,Activity_EX!$A:$A,$A432))/(SUMIFS('AGG Activity_16'!K:K,'AGG Activity_16'!$A:$A,$B432)),1)))))</f>
        <v>0</v>
      </c>
    </row>
    <row r="433" spans="1:21" x14ac:dyDescent="0.25">
      <c r="A433" t="str">
        <f>COMBDG_Split_Tech!A433</f>
        <v>COMBDGRTTNewSC______STDNGA</v>
      </c>
      <c r="B433" t="str">
        <f>COMBDG_Split_Tech!B433</f>
        <v>COMBDGRTTNewSC</v>
      </c>
      <c r="C433" t="str">
        <f>COMBDG_Split_Tech!C433</f>
        <v>COM</v>
      </c>
      <c r="D433" t="str">
        <f>COMBDG_Split_Tech!D433</f>
        <v>BDG</v>
      </c>
      <c r="E433" t="str">
        <f>COMBDG_Split_Tech!E433</f>
        <v>RTT</v>
      </c>
      <c r="F433" t="str">
        <f>COMBDG_Split_Tech!F433</f>
        <v>New</v>
      </c>
      <c r="G433" t="str">
        <f>COMBDG_Split_Tech!G433</f>
        <v>SC</v>
      </c>
      <c r="H433" t="str">
        <f>COMBDG_Split_Tech!H433</f>
        <v>___</v>
      </c>
      <c r="I433" t="str">
        <f>COMBDG_Split_Tech!I433</f>
        <v>___</v>
      </c>
      <c r="J433" t="str">
        <f>COMBDG_Split_Tech!J433</f>
        <v>STD</v>
      </c>
      <c r="K433" t="str">
        <f>COMBDG_Split_Tech!K433</f>
        <v>NGA</v>
      </c>
      <c r="L433" s="7">
        <f>IF(AND(L$1=2017,OR(F433="WH",F433="SH")),IF(COMBDG_Split_Tech!L433="",0,COMBDG_Split_Tech!L433),IF(L$1=2016,IF(COMBDG_Split_Tech!L433="",0,COMBDG_Split_Tech!L433),IF(COMBDG_Split_Tech!L433=1,1,IF(COMBDG_Split_Tech!L433="",0,IFERROR((COMBDG_Split_Tech!L433*(SUMIFS('AGG Activity_16'!B:B,'AGG Activity_16'!$A:$A,$B433)+SUMIFS('AGG Activity_EX'!B:B,'AGG Activity_EX'!$A:$A,$B433))-SUMIFS(Activity_EX!B:B,Activity_EX!$A:$A,$A433))/(SUMIFS('AGG Activity_16'!B:B,'AGG Activity_16'!$A:$A,$B433)),1)))))</f>
        <v>0</v>
      </c>
      <c r="M433" s="7">
        <f>IF(AND(M$1=2017,OR(G433="WH",G433="SH")),IF(COMBDG_Split_Tech!M433="",0,COMBDG_Split_Tech!M433),IF(M$1=2016,IF(COMBDG_Split_Tech!M433="",0,COMBDG_Split_Tech!M433),IF(COMBDG_Split_Tech!M433=1,1,IF(COMBDG_Split_Tech!M433="",0,IFERROR((COMBDG_Split_Tech!M433*(SUMIFS('AGG Activity_16'!C:C,'AGG Activity_16'!$A:$A,$B433)+SUMIFS('AGG Activity_EX'!C:C,'AGG Activity_EX'!$A:$A,$B433))-SUMIFS(Activity_EX!C:C,Activity_EX!$A:$A,$A433))/(SUMIFS('AGG Activity_16'!C:C,'AGG Activity_16'!$A:$A,$B433)),1)))))</f>
        <v>0</v>
      </c>
      <c r="N433" s="7">
        <f>IF(AND(N$1=2017,OR(H433="WH",H433="SH")),IF(COMBDG_Split_Tech!N433="",0,COMBDG_Split_Tech!N433),IF(N$1=2016,IF(COMBDG_Split_Tech!N433="",0,COMBDG_Split_Tech!N433),IF(COMBDG_Split_Tech!N433=1,1,IF(COMBDG_Split_Tech!N433="",0,IFERROR((COMBDG_Split_Tech!N433*(SUMIFS('AGG Activity_16'!D:D,'AGG Activity_16'!$A:$A,$B433)+SUMIFS('AGG Activity_EX'!D:D,'AGG Activity_EX'!$A:$A,$B433))-SUMIFS(Activity_EX!D:D,Activity_EX!$A:$A,$A433))/(SUMIFS('AGG Activity_16'!D:D,'AGG Activity_16'!$A:$A,$B433)),1)))))</f>
        <v>0</v>
      </c>
      <c r="O433" s="7">
        <f>IF(AND(O$1=2017,OR(I433="WH",I433="SH")),IF(COMBDG_Split_Tech!O433="",0,COMBDG_Split_Tech!O433),IF(O$1=2016,IF(COMBDG_Split_Tech!O433="",0,COMBDG_Split_Tech!O433),IF(COMBDG_Split_Tech!O433=1,1,IF(COMBDG_Split_Tech!O433="",0,IFERROR((COMBDG_Split_Tech!O433*(SUMIFS('AGG Activity_16'!E:E,'AGG Activity_16'!$A:$A,$B433)+SUMIFS('AGG Activity_EX'!E:E,'AGG Activity_EX'!$A:$A,$B433))-SUMIFS(Activity_EX!E:E,Activity_EX!$A:$A,$A433))/(SUMIFS('AGG Activity_16'!E:E,'AGG Activity_16'!$A:$A,$B433)),1)))))</f>
        <v>0</v>
      </c>
      <c r="P433" s="7">
        <f>IF(AND(P$1=2017,OR(J433="WH",J433="SH")),IF(COMBDG_Split_Tech!P433="",0,COMBDG_Split_Tech!P433),IF(P$1=2016,IF(COMBDG_Split_Tech!P433="",0,COMBDG_Split_Tech!P433),IF(COMBDG_Split_Tech!P433=1,1,IF(COMBDG_Split_Tech!P433="",0,IFERROR((COMBDG_Split_Tech!P433*(SUMIFS('AGG Activity_16'!F:F,'AGG Activity_16'!$A:$A,$B433)+SUMIFS('AGG Activity_EX'!F:F,'AGG Activity_EX'!$A:$A,$B433))-SUMIFS(Activity_EX!F:F,Activity_EX!$A:$A,$A433))/(SUMIFS('AGG Activity_16'!F:F,'AGG Activity_16'!$A:$A,$B433)),1)))))</f>
        <v>0</v>
      </c>
      <c r="Q433" s="7">
        <f>IF(AND(Q$1=2017,OR(K433="WH",K433="SH")),IF(COMBDG_Split_Tech!Q433="",0,COMBDG_Split_Tech!Q433),IF(Q$1=2016,IF(COMBDG_Split_Tech!Q433="",0,COMBDG_Split_Tech!Q433),IF(COMBDG_Split_Tech!Q433=1,1,IF(COMBDG_Split_Tech!Q433="",0,IFERROR((COMBDG_Split_Tech!Q433*(SUMIFS('AGG Activity_16'!G:G,'AGG Activity_16'!$A:$A,$B433)+SUMIFS('AGG Activity_EX'!G:G,'AGG Activity_EX'!$A:$A,$B433))-SUMIFS(Activity_EX!G:G,Activity_EX!$A:$A,$A433))/(SUMIFS('AGG Activity_16'!G:G,'AGG Activity_16'!$A:$A,$B433)),1)))))</f>
        <v>0</v>
      </c>
      <c r="R433" s="7">
        <f>IF(AND(R$1=2017,OR(L433="WH",L433="SH")),IF(COMBDG_Split_Tech!R433="",0,COMBDG_Split_Tech!R433),IF(R$1=2016,IF(COMBDG_Split_Tech!R433="",0,COMBDG_Split_Tech!R433),IF(COMBDG_Split_Tech!R433=1,1,IF(COMBDG_Split_Tech!R433="",0,IFERROR((COMBDG_Split_Tech!R433*(SUMIFS('AGG Activity_16'!H:H,'AGG Activity_16'!$A:$A,$B433)+SUMIFS('AGG Activity_EX'!H:H,'AGG Activity_EX'!$A:$A,$B433))-SUMIFS(Activity_EX!H:H,Activity_EX!$A:$A,$A433))/(SUMIFS('AGG Activity_16'!H:H,'AGG Activity_16'!$A:$A,$B433)),1)))))</f>
        <v>0</v>
      </c>
      <c r="S433" s="7">
        <f>IF(AND(S$1=2017,OR(M433="WH",M433="SH")),IF(COMBDG_Split_Tech!S433="",0,COMBDG_Split_Tech!S433),IF(S$1=2016,IF(COMBDG_Split_Tech!S433="",0,COMBDG_Split_Tech!S433),IF(COMBDG_Split_Tech!S433=1,1,IF(COMBDG_Split_Tech!S433="",0,IFERROR((COMBDG_Split_Tech!S433*(SUMIFS('AGG Activity_16'!I:I,'AGG Activity_16'!$A:$A,$B433)+SUMIFS('AGG Activity_EX'!I:I,'AGG Activity_EX'!$A:$A,$B433))-SUMIFS(Activity_EX!I:I,Activity_EX!$A:$A,$A433))/(SUMIFS('AGG Activity_16'!I:I,'AGG Activity_16'!$A:$A,$B433)),1)))))</f>
        <v>0</v>
      </c>
      <c r="T433" s="7">
        <f>IF(AND(T$1=2017,OR(N433="WH",N433="SH")),IF(COMBDG_Split_Tech!T433="",0,COMBDG_Split_Tech!T433),IF(T$1=2016,IF(COMBDG_Split_Tech!T433="",0,COMBDG_Split_Tech!T433),IF(COMBDG_Split_Tech!T433=1,1,IF(COMBDG_Split_Tech!T433="",0,IFERROR((COMBDG_Split_Tech!T433*(SUMIFS('AGG Activity_16'!J:J,'AGG Activity_16'!$A:$A,$B433)+SUMIFS('AGG Activity_EX'!J:J,'AGG Activity_EX'!$A:$A,$B433))-SUMIFS(Activity_EX!J:J,Activity_EX!$A:$A,$A433))/(SUMIFS('AGG Activity_16'!J:J,'AGG Activity_16'!$A:$A,$B433)),1)))))</f>
        <v>0</v>
      </c>
      <c r="U433" s="7">
        <f>IF(AND(U$1=2017,OR(O433="WH",O433="SH")),IF(COMBDG_Split_Tech!U433="",0,COMBDG_Split_Tech!U433),IF(U$1=2016,IF(COMBDG_Split_Tech!U433="",0,COMBDG_Split_Tech!U433),IF(COMBDG_Split_Tech!U433=1,1,IF(COMBDG_Split_Tech!U433="",0,IFERROR((COMBDG_Split_Tech!U433*(SUMIFS('AGG Activity_16'!K:K,'AGG Activity_16'!$A:$A,$B433)+SUMIFS('AGG Activity_EX'!K:K,'AGG Activity_EX'!$A:$A,$B433))-SUMIFS(Activity_EX!K:K,Activity_EX!$A:$A,$A433))/(SUMIFS('AGG Activity_16'!K:K,'AGG Activity_16'!$A:$A,$B433)),1)))))</f>
        <v>0</v>
      </c>
    </row>
    <row r="434" spans="1:21" x14ac:dyDescent="0.25">
      <c r="A434" t="str">
        <f>COMBDG_Split_Tech!A434</f>
        <v>COMBDGRTTNewSH_________DHE</v>
      </c>
      <c r="B434" t="str">
        <f>COMBDG_Split_Tech!B434</f>
        <v>COMBDGRTTNewSH</v>
      </c>
      <c r="C434" t="str">
        <f>COMBDG_Split_Tech!C434</f>
        <v>COM</v>
      </c>
      <c r="D434" t="str">
        <f>COMBDG_Split_Tech!D434</f>
        <v>BDG</v>
      </c>
      <c r="E434" t="str">
        <f>COMBDG_Split_Tech!E434</f>
        <v>RTT</v>
      </c>
      <c r="F434" t="str">
        <f>COMBDG_Split_Tech!F434</f>
        <v>New</v>
      </c>
      <c r="G434" t="str">
        <f>COMBDG_Split_Tech!G434</f>
        <v>SH</v>
      </c>
      <c r="H434" t="str">
        <f>COMBDG_Split_Tech!H434</f>
        <v>___</v>
      </c>
      <c r="I434" t="str">
        <f>COMBDG_Split_Tech!I434</f>
        <v>___</v>
      </c>
      <c r="J434" t="str">
        <f>COMBDG_Split_Tech!J434</f>
        <v>___</v>
      </c>
      <c r="K434" t="str">
        <f>COMBDG_Split_Tech!K434</f>
        <v>DHE</v>
      </c>
      <c r="L434" s="7">
        <f>IF(AND(L$1=2017,OR(F434="WH",F434="SH")),IF(COMBDG_Split_Tech!L434="",0,COMBDG_Split_Tech!L434),IF(L$1=2016,IF(COMBDG_Split_Tech!L434="",0,COMBDG_Split_Tech!L434),IF(COMBDG_Split_Tech!L434=1,1,IF(COMBDG_Split_Tech!L434="",0,IFERROR((COMBDG_Split_Tech!L434*(SUMIFS('AGG Activity_16'!B:B,'AGG Activity_16'!$A:$A,$B434)+SUMIFS('AGG Activity_EX'!B:B,'AGG Activity_EX'!$A:$A,$B434))-SUMIFS(Activity_EX!B:B,Activity_EX!$A:$A,$A434))/(SUMIFS('AGG Activity_16'!B:B,'AGG Activity_16'!$A:$A,$B434)),1)))))</f>
        <v>0</v>
      </c>
      <c r="M434" s="7">
        <f>IF(AND(M$1=2017,OR(G434="WH",G434="SH")),IF(COMBDG_Split_Tech!M434="",0,COMBDG_Split_Tech!M434),IF(M$1=2016,IF(COMBDG_Split_Tech!M434="",0,COMBDG_Split_Tech!M434),IF(COMBDG_Split_Tech!M434=1,1,IF(COMBDG_Split_Tech!M434="",0,IFERROR((COMBDG_Split_Tech!M434*(SUMIFS('AGG Activity_16'!C:C,'AGG Activity_16'!$A:$A,$B434)+SUMIFS('AGG Activity_EX'!C:C,'AGG Activity_EX'!$A:$A,$B434))-SUMIFS(Activity_EX!C:C,Activity_EX!$A:$A,$A434))/(SUMIFS('AGG Activity_16'!C:C,'AGG Activity_16'!$A:$A,$B434)),1)))))</f>
        <v>0</v>
      </c>
      <c r="N434" s="7">
        <f>IF(AND(N$1=2017,OR(H434="WH",H434="SH")),IF(COMBDG_Split_Tech!N434="",0,COMBDG_Split_Tech!N434),IF(N$1=2016,IF(COMBDG_Split_Tech!N434="",0,COMBDG_Split_Tech!N434),IF(COMBDG_Split_Tech!N434=1,1,IF(COMBDG_Split_Tech!N434="",0,IFERROR((COMBDG_Split_Tech!N434*(SUMIFS('AGG Activity_16'!D:D,'AGG Activity_16'!$A:$A,$B434)+SUMIFS('AGG Activity_EX'!D:D,'AGG Activity_EX'!$A:$A,$B434))-SUMIFS(Activity_EX!D:D,Activity_EX!$A:$A,$A434))/(SUMIFS('AGG Activity_16'!D:D,'AGG Activity_16'!$A:$A,$B434)),1)))))</f>
        <v>0</v>
      </c>
      <c r="O434" s="7">
        <f>IF(AND(O$1=2017,OR(I434="WH",I434="SH")),IF(COMBDG_Split_Tech!O434="",0,COMBDG_Split_Tech!O434),IF(O$1=2016,IF(COMBDG_Split_Tech!O434="",0,COMBDG_Split_Tech!O434),IF(COMBDG_Split_Tech!O434=1,1,IF(COMBDG_Split_Tech!O434="",0,IFERROR((COMBDG_Split_Tech!O434*(SUMIFS('AGG Activity_16'!E:E,'AGG Activity_16'!$A:$A,$B434)+SUMIFS('AGG Activity_EX'!E:E,'AGG Activity_EX'!$A:$A,$B434))-SUMIFS(Activity_EX!E:E,Activity_EX!$A:$A,$A434))/(SUMIFS('AGG Activity_16'!E:E,'AGG Activity_16'!$A:$A,$B434)),1)))))</f>
        <v>0</v>
      </c>
      <c r="P434" s="7">
        <f>IF(AND(P$1=2017,OR(J434="WH",J434="SH")),IF(COMBDG_Split_Tech!P434="",0,COMBDG_Split_Tech!P434),IF(P$1=2016,IF(COMBDG_Split_Tech!P434="",0,COMBDG_Split_Tech!P434),IF(COMBDG_Split_Tech!P434=1,1,IF(COMBDG_Split_Tech!P434="",0,IFERROR((COMBDG_Split_Tech!P434*(SUMIFS('AGG Activity_16'!F:F,'AGG Activity_16'!$A:$A,$B434)+SUMIFS('AGG Activity_EX'!F:F,'AGG Activity_EX'!$A:$A,$B434))-SUMIFS(Activity_EX!F:F,Activity_EX!$A:$A,$A434))/(SUMIFS('AGG Activity_16'!F:F,'AGG Activity_16'!$A:$A,$B434)),1)))))</f>
        <v>0</v>
      </c>
      <c r="Q434" s="7">
        <f>IF(AND(Q$1=2017,OR(K434="WH",K434="SH")),IF(COMBDG_Split_Tech!Q434="",0,COMBDG_Split_Tech!Q434),IF(Q$1=2016,IF(COMBDG_Split_Tech!Q434="",0,COMBDG_Split_Tech!Q434),IF(COMBDG_Split_Tech!Q434=1,1,IF(COMBDG_Split_Tech!Q434="",0,IFERROR((COMBDG_Split_Tech!Q434*(SUMIFS('AGG Activity_16'!G:G,'AGG Activity_16'!$A:$A,$B434)+SUMIFS('AGG Activity_EX'!G:G,'AGG Activity_EX'!$A:$A,$B434))-SUMIFS(Activity_EX!G:G,Activity_EX!$A:$A,$A434))/(SUMIFS('AGG Activity_16'!G:G,'AGG Activity_16'!$A:$A,$B434)),1)))))</f>
        <v>0</v>
      </c>
      <c r="R434" s="7">
        <f>IF(AND(R$1=2017,OR(L434="WH",L434="SH")),IF(COMBDG_Split_Tech!R434="",0,COMBDG_Split_Tech!R434),IF(R$1=2016,IF(COMBDG_Split_Tech!R434="",0,COMBDG_Split_Tech!R434),IF(COMBDG_Split_Tech!R434=1,1,IF(COMBDG_Split_Tech!R434="",0,IFERROR((COMBDG_Split_Tech!R434*(SUMIFS('AGG Activity_16'!H:H,'AGG Activity_16'!$A:$A,$B434)+SUMIFS('AGG Activity_EX'!H:H,'AGG Activity_EX'!$A:$A,$B434))-SUMIFS(Activity_EX!H:H,Activity_EX!$A:$A,$A434))/(SUMIFS('AGG Activity_16'!H:H,'AGG Activity_16'!$A:$A,$B434)),1)))))</f>
        <v>0</v>
      </c>
      <c r="S434" s="7">
        <f>IF(AND(S$1=2017,OR(M434="WH",M434="SH")),IF(COMBDG_Split_Tech!S434="",0,COMBDG_Split_Tech!S434),IF(S$1=2016,IF(COMBDG_Split_Tech!S434="",0,COMBDG_Split_Tech!S434),IF(COMBDG_Split_Tech!S434=1,1,IF(COMBDG_Split_Tech!S434="",0,IFERROR((COMBDG_Split_Tech!S434*(SUMIFS('AGG Activity_16'!I:I,'AGG Activity_16'!$A:$A,$B434)+SUMIFS('AGG Activity_EX'!I:I,'AGG Activity_EX'!$A:$A,$B434))-SUMIFS(Activity_EX!I:I,Activity_EX!$A:$A,$A434))/(SUMIFS('AGG Activity_16'!I:I,'AGG Activity_16'!$A:$A,$B434)),1)))))</f>
        <v>0</v>
      </c>
      <c r="T434" s="7">
        <f>IF(AND(T$1=2017,OR(N434="WH",N434="SH")),IF(COMBDG_Split_Tech!T434="",0,COMBDG_Split_Tech!T434),IF(T$1=2016,IF(COMBDG_Split_Tech!T434="",0,COMBDG_Split_Tech!T434),IF(COMBDG_Split_Tech!T434=1,1,IF(COMBDG_Split_Tech!T434="",0,IFERROR((COMBDG_Split_Tech!T434*(SUMIFS('AGG Activity_16'!J:J,'AGG Activity_16'!$A:$A,$B434)+SUMIFS('AGG Activity_EX'!J:J,'AGG Activity_EX'!$A:$A,$B434))-SUMIFS(Activity_EX!J:J,Activity_EX!$A:$A,$A434))/(SUMIFS('AGG Activity_16'!J:J,'AGG Activity_16'!$A:$A,$B434)),1)))))</f>
        <v>0</v>
      </c>
      <c r="U434" s="7">
        <f>IF(AND(U$1=2017,OR(O434="WH",O434="SH")),IF(COMBDG_Split_Tech!U434="",0,COMBDG_Split_Tech!U434),IF(U$1=2016,IF(COMBDG_Split_Tech!U434="",0,COMBDG_Split_Tech!U434),IF(COMBDG_Split_Tech!U434=1,1,IF(COMBDG_Split_Tech!U434="",0,IFERROR((COMBDG_Split_Tech!U434*(SUMIFS('AGG Activity_16'!K:K,'AGG Activity_16'!$A:$A,$B434)+SUMIFS('AGG Activity_EX'!K:K,'AGG Activity_EX'!$A:$A,$B434))-SUMIFS(Activity_EX!K:K,Activity_EX!$A:$A,$A434))/(SUMIFS('AGG Activity_16'!K:K,'AGG Activity_16'!$A:$A,$B434)),1)))))</f>
        <v>0</v>
      </c>
    </row>
    <row r="435" spans="1:21" x14ac:dyDescent="0.25">
      <c r="A435" t="str">
        <f>COMBDG_Split_Tech!A435</f>
        <v>COMBDGRTTNewSHFUR___HIGNGA</v>
      </c>
      <c r="B435" t="str">
        <f>COMBDG_Split_Tech!B435</f>
        <v>COMBDGRTTNewSH</v>
      </c>
      <c r="C435" t="str">
        <f>COMBDG_Split_Tech!C435</f>
        <v>COM</v>
      </c>
      <c r="D435" t="str">
        <f>COMBDG_Split_Tech!D435</f>
        <v>BDG</v>
      </c>
      <c r="E435" t="str">
        <f>COMBDG_Split_Tech!E435</f>
        <v>RTT</v>
      </c>
      <c r="F435" t="str">
        <f>COMBDG_Split_Tech!F435</f>
        <v>New</v>
      </c>
      <c r="G435" t="str">
        <f>COMBDG_Split_Tech!G435</f>
        <v>SH</v>
      </c>
      <c r="H435" t="str">
        <f>COMBDG_Split_Tech!H435</f>
        <v>FUR</v>
      </c>
      <c r="I435" t="str">
        <f>COMBDG_Split_Tech!I435</f>
        <v>___</v>
      </c>
      <c r="J435" t="str">
        <f>COMBDG_Split_Tech!J435</f>
        <v>HIG</v>
      </c>
      <c r="K435" t="str">
        <f>COMBDG_Split_Tech!K435</f>
        <v>NGA</v>
      </c>
      <c r="L435" s="7">
        <f>IF(AND(L$1=2017,OR(F435="WH",F435="SH")),IF(COMBDG_Split_Tech!L435="",0,COMBDG_Split_Tech!L435),IF(L$1=2016,IF(COMBDG_Split_Tech!L435="",0,COMBDG_Split_Tech!L435),IF(COMBDG_Split_Tech!L435=1,1,IF(COMBDG_Split_Tech!L435="",0,IFERROR((COMBDG_Split_Tech!L435*(SUMIFS('AGG Activity_16'!B:B,'AGG Activity_16'!$A:$A,$B435)+SUMIFS('AGG Activity_EX'!B:B,'AGG Activity_EX'!$A:$A,$B435))-SUMIFS(Activity_EX!B:B,Activity_EX!$A:$A,$A435))/(SUMIFS('AGG Activity_16'!B:B,'AGG Activity_16'!$A:$A,$B435)),1)))))</f>
        <v>0</v>
      </c>
      <c r="M435" s="7">
        <f>IF(AND(M$1=2017,OR(G435="WH",G435="SH")),IF(COMBDG_Split_Tech!M435="",0,COMBDG_Split_Tech!M435),IF(M$1=2016,IF(COMBDG_Split_Tech!M435="",0,COMBDG_Split_Tech!M435),IF(COMBDG_Split_Tech!M435=1,1,IF(COMBDG_Split_Tech!M435="",0,IFERROR((COMBDG_Split_Tech!M435*(SUMIFS('AGG Activity_16'!C:C,'AGG Activity_16'!$A:$A,$B435)+SUMIFS('AGG Activity_EX'!C:C,'AGG Activity_EX'!$A:$A,$B435))-SUMIFS(Activity_EX!C:C,Activity_EX!$A:$A,$A435))/(SUMIFS('AGG Activity_16'!C:C,'AGG Activity_16'!$A:$A,$B435)),1)))))</f>
        <v>0</v>
      </c>
      <c r="N435" s="7">
        <f>IF(AND(N$1=2017,OR(H435="WH",H435="SH")),IF(COMBDG_Split_Tech!N435="",0,COMBDG_Split_Tech!N435),IF(N$1=2016,IF(COMBDG_Split_Tech!N435="",0,COMBDG_Split_Tech!N435),IF(COMBDG_Split_Tech!N435=1,1,IF(COMBDG_Split_Tech!N435="",0,IFERROR((COMBDG_Split_Tech!N435*(SUMIFS('AGG Activity_16'!D:D,'AGG Activity_16'!$A:$A,$B435)+SUMIFS('AGG Activity_EX'!D:D,'AGG Activity_EX'!$A:$A,$B435))-SUMIFS(Activity_EX!D:D,Activity_EX!$A:$A,$A435))/(SUMIFS('AGG Activity_16'!D:D,'AGG Activity_16'!$A:$A,$B435)),1)))))</f>
        <v>0</v>
      </c>
      <c r="O435" s="7">
        <f>IF(AND(O$1=2017,OR(I435="WH",I435="SH")),IF(COMBDG_Split_Tech!O435="",0,COMBDG_Split_Tech!O435),IF(O$1=2016,IF(COMBDG_Split_Tech!O435="",0,COMBDG_Split_Tech!O435),IF(COMBDG_Split_Tech!O435=1,1,IF(COMBDG_Split_Tech!O435="",0,IFERROR((COMBDG_Split_Tech!O435*(SUMIFS('AGG Activity_16'!E:E,'AGG Activity_16'!$A:$A,$B435)+SUMIFS('AGG Activity_EX'!E:E,'AGG Activity_EX'!$A:$A,$B435))-SUMIFS(Activity_EX!E:E,Activity_EX!$A:$A,$A435))/(SUMIFS('AGG Activity_16'!E:E,'AGG Activity_16'!$A:$A,$B435)),1)))))</f>
        <v>0</v>
      </c>
      <c r="P435" s="7">
        <f>IF(AND(P$1=2017,OR(J435="WH",J435="SH")),IF(COMBDG_Split_Tech!P435="",0,COMBDG_Split_Tech!P435),IF(P$1=2016,IF(COMBDG_Split_Tech!P435="",0,COMBDG_Split_Tech!P435),IF(COMBDG_Split_Tech!P435=1,1,IF(COMBDG_Split_Tech!P435="",0,IFERROR((COMBDG_Split_Tech!P435*(SUMIFS('AGG Activity_16'!F:F,'AGG Activity_16'!$A:$A,$B435)+SUMIFS('AGG Activity_EX'!F:F,'AGG Activity_EX'!$A:$A,$B435))-SUMIFS(Activity_EX!F:F,Activity_EX!$A:$A,$A435))/(SUMIFS('AGG Activity_16'!F:F,'AGG Activity_16'!$A:$A,$B435)),1)))))</f>
        <v>0</v>
      </c>
      <c r="Q435" s="7">
        <f>IF(AND(Q$1=2017,OR(K435="WH",K435="SH")),IF(COMBDG_Split_Tech!Q435="",0,COMBDG_Split_Tech!Q435),IF(Q$1=2016,IF(COMBDG_Split_Tech!Q435="",0,COMBDG_Split_Tech!Q435),IF(COMBDG_Split_Tech!Q435=1,1,IF(COMBDG_Split_Tech!Q435="",0,IFERROR((COMBDG_Split_Tech!Q435*(SUMIFS('AGG Activity_16'!G:G,'AGG Activity_16'!$A:$A,$B435)+SUMIFS('AGG Activity_EX'!G:G,'AGG Activity_EX'!$A:$A,$B435))-SUMIFS(Activity_EX!G:G,Activity_EX!$A:$A,$A435))/(SUMIFS('AGG Activity_16'!G:G,'AGG Activity_16'!$A:$A,$B435)),1)))))</f>
        <v>0</v>
      </c>
      <c r="R435" s="7">
        <f>IF(AND(R$1=2017,OR(L435="WH",L435="SH")),IF(COMBDG_Split_Tech!R435="",0,COMBDG_Split_Tech!R435),IF(R$1=2016,IF(COMBDG_Split_Tech!R435="",0,COMBDG_Split_Tech!R435),IF(COMBDG_Split_Tech!R435=1,1,IF(COMBDG_Split_Tech!R435="",0,IFERROR((COMBDG_Split_Tech!R435*(SUMIFS('AGG Activity_16'!H:H,'AGG Activity_16'!$A:$A,$B435)+SUMIFS('AGG Activity_EX'!H:H,'AGG Activity_EX'!$A:$A,$B435))-SUMIFS(Activity_EX!H:H,Activity_EX!$A:$A,$A435))/(SUMIFS('AGG Activity_16'!H:H,'AGG Activity_16'!$A:$A,$B435)),1)))))</f>
        <v>0</v>
      </c>
      <c r="S435" s="7">
        <f>IF(AND(S$1=2017,OR(M435="WH",M435="SH")),IF(COMBDG_Split_Tech!S435="",0,COMBDG_Split_Tech!S435),IF(S$1=2016,IF(COMBDG_Split_Tech!S435="",0,COMBDG_Split_Tech!S435),IF(COMBDG_Split_Tech!S435=1,1,IF(COMBDG_Split_Tech!S435="",0,IFERROR((COMBDG_Split_Tech!S435*(SUMIFS('AGG Activity_16'!I:I,'AGG Activity_16'!$A:$A,$B435)+SUMIFS('AGG Activity_EX'!I:I,'AGG Activity_EX'!$A:$A,$B435))-SUMIFS(Activity_EX!I:I,Activity_EX!$A:$A,$A435))/(SUMIFS('AGG Activity_16'!I:I,'AGG Activity_16'!$A:$A,$B435)),1)))))</f>
        <v>0</v>
      </c>
      <c r="T435" s="7">
        <f>IF(AND(T$1=2017,OR(N435="WH",N435="SH")),IF(COMBDG_Split_Tech!T435="",0,COMBDG_Split_Tech!T435),IF(T$1=2016,IF(COMBDG_Split_Tech!T435="",0,COMBDG_Split_Tech!T435),IF(COMBDG_Split_Tech!T435=1,1,IF(COMBDG_Split_Tech!T435="",0,IFERROR((COMBDG_Split_Tech!T435*(SUMIFS('AGG Activity_16'!J:J,'AGG Activity_16'!$A:$A,$B435)+SUMIFS('AGG Activity_EX'!J:J,'AGG Activity_EX'!$A:$A,$B435))-SUMIFS(Activity_EX!J:J,Activity_EX!$A:$A,$A435))/(SUMIFS('AGG Activity_16'!J:J,'AGG Activity_16'!$A:$A,$B435)),1)))))</f>
        <v>0</v>
      </c>
      <c r="U435" s="7">
        <f>IF(AND(U$1=2017,OR(O435="WH",O435="SH")),IF(COMBDG_Split_Tech!U435="",0,COMBDG_Split_Tech!U435),IF(U$1=2016,IF(COMBDG_Split_Tech!U435="",0,COMBDG_Split_Tech!U435),IF(COMBDG_Split_Tech!U435=1,1,IF(COMBDG_Split_Tech!U435="",0,IFERROR((COMBDG_Split_Tech!U435*(SUMIFS('AGG Activity_16'!K:K,'AGG Activity_16'!$A:$A,$B435)+SUMIFS('AGG Activity_EX'!K:K,'AGG Activity_EX'!$A:$A,$B435))-SUMIFS(Activity_EX!K:K,Activity_EX!$A:$A,$A435))/(SUMIFS('AGG Activity_16'!K:K,'AGG Activity_16'!$A:$A,$B435)),1)))))</f>
        <v>0</v>
      </c>
    </row>
    <row r="436" spans="1:21" x14ac:dyDescent="0.25">
      <c r="A436" t="str">
        <f>COMBDG_Split_Tech!A436</f>
        <v>COMBDGRTTNewSHFUR___STDELC</v>
      </c>
      <c r="B436" t="str">
        <f>COMBDG_Split_Tech!B436</f>
        <v>COMBDGRTTNewSH</v>
      </c>
      <c r="C436" t="str">
        <f>COMBDG_Split_Tech!C436</f>
        <v>COM</v>
      </c>
      <c r="D436" t="str">
        <f>COMBDG_Split_Tech!D436</f>
        <v>BDG</v>
      </c>
      <c r="E436" t="str">
        <f>COMBDG_Split_Tech!E436</f>
        <v>RTT</v>
      </c>
      <c r="F436" t="str">
        <f>COMBDG_Split_Tech!F436</f>
        <v>New</v>
      </c>
      <c r="G436" t="str">
        <f>COMBDG_Split_Tech!G436</f>
        <v>SH</v>
      </c>
      <c r="H436" t="str">
        <f>COMBDG_Split_Tech!H436</f>
        <v>FUR</v>
      </c>
      <c r="I436" t="str">
        <f>COMBDG_Split_Tech!I436</f>
        <v>___</v>
      </c>
      <c r="J436" t="str">
        <f>COMBDG_Split_Tech!J436</f>
        <v>STD</v>
      </c>
      <c r="K436" t="str">
        <f>COMBDG_Split_Tech!K436</f>
        <v>ELC</v>
      </c>
      <c r="L436" s="7">
        <f>IF(AND(L$1=2017,OR(F436="WH",F436="SH")),IF(COMBDG_Split_Tech!L436="",0,COMBDG_Split_Tech!L436),IF(L$1=2016,IF(COMBDG_Split_Tech!L436="",0,COMBDG_Split_Tech!L436),IF(COMBDG_Split_Tech!L436=1,1,IF(COMBDG_Split_Tech!L436="",0,IFERROR((COMBDG_Split_Tech!L436*(SUMIFS('AGG Activity_16'!B:B,'AGG Activity_16'!$A:$A,$B436)+SUMIFS('AGG Activity_EX'!B:B,'AGG Activity_EX'!$A:$A,$B436))-SUMIFS(Activity_EX!B:B,Activity_EX!$A:$A,$A436))/(SUMIFS('AGG Activity_16'!B:B,'AGG Activity_16'!$A:$A,$B436)),1)))))</f>
        <v>0</v>
      </c>
      <c r="M436" s="7">
        <f>IF(AND(M$1=2017,OR(G436="WH",G436="SH")),IF(COMBDG_Split_Tech!M436="",0,COMBDG_Split_Tech!M436),IF(M$1=2016,IF(COMBDG_Split_Tech!M436="",0,COMBDG_Split_Tech!M436),IF(COMBDG_Split_Tech!M436=1,1,IF(COMBDG_Split_Tech!M436="",0,IFERROR((COMBDG_Split_Tech!M436*(SUMIFS('AGG Activity_16'!C:C,'AGG Activity_16'!$A:$A,$B436)+SUMIFS('AGG Activity_EX'!C:C,'AGG Activity_EX'!$A:$A,$B436))-SUMIFS(Activity_EX!C:C,Activity_EX!$A:$A,$A436))/(SUMIFS('AGG Activity_16'!C:C,'AGG Activity_16'!$A:$A,$B436)),1)))))</f>
        <v>0</v>
      </c>
      <c r="N436" s="7">
        <f>IF(AND(N$1=2017,OR(H436="WH",H436="SH")),IF(COMBDG_Split_Tech!N436="",0,COMBDG_Split_Tech!N436),IF(N$1=2016,IF(COMBDG_Split_Tech!N436="",0,COMBDG_Split_Tech!N436),IF(COMBDG_Split_Tech!N436=1,1,IF(COMBDG_Split_Tech!N436="",0,IFERROR((COMBDG_Split_Tech!N436*(SUMIFS('AGG Activity_16'!D:D,'AGG Activity_16'!$A:$A,$B436)+SUMIFS('AGG Activity_EX'!D:D,'AGG Activity_EX'!$A:$A,$B436))-SUMIFS(Activity_EX!D:D,Activity_EX!$A:$A,$A436))/(SUMIFS('AGG Activity_16'!D:D,'AGG Activity_16'!$A:$A,$B436)),1)))))</f>
        <v>0</v>
      </c>
      <c r="O436" s="7">
        <f>IF(AND(O$1=2017,OR(I436="WH",I436="SH")),IF(COMBDG_Split_Tech!O436="",0,COMBDG_Split_Tech!O436),IF(O$1=2016,IF(COMBDG_Split_Tech!O436="",0,COMBDG_Split_Tech!O436),IF(COMBDG_Split_Tech!O436=1,1,IF(COMBDG_Split_Tech!O436="",0,IFERROR((COMBDG_Split_Tech!O436*(SUMIFS('AGG Activity_16'!E:E,'AGG Activity_16'!$A:$A,$B436)+SUMIFS('AGG Activity_EX'!E:E,'AGG Activity_EX'!$A:$A,$B436))-SUMIFS(Activity_EX!E:E,Activity_EX!$A:$A,$A436))/(SUMIFS('AGG Activity_16'!E:E,'AGG Activity_16'!$A:$A,$B436)),1)))))</f>
        <v>0</v>
      </c>
      <c r="P436" s="7">
        <f>IF(AND(P$1=2017,OR(J436="WH",J436="SH")),IF(COMBDG_Split_Tech!P436="",0,COMBDG_Split_Tech!P436),IF(P$1=2016,IF(COMBDG_Split_Tech!P436="",0,COMBDG_Split_Tech!P436),IF(COMBDG_Split_Tech!P436=1,1,IF(COMBDG_Split_Tech!P436="",0,IFERROR((COMBDG_Split_Tech!P436*(SUMIFS('AGG Activity_16'!F:F,'AGG Activity_16'!$A:$A,$B436)+SUMIFS('AGG Activity_EX'!F:F,'AGG Activity_EX'!$A:$A,$B436))-SUMIFS(Activity_EX!F:F,Activity_EX!$A:$A,$A436))/(SUMIFS('AGG Activity_16'!F:F,'AGG Activity_16'!$A:$A,$B436)),1)))))</f>
        <v>0</v>
      </c>
      <c r="Q436" s="7">
        <f>IF(AND(Q$1=2017,OR(K436="WH",K436="SH")),IF(COMBDG_Split_Tech!Q436="",0,COMBDG_Split_Tech!Q436),IF(Q$1=2016,IF(COMBDG_Split_Tech!Q436="",0,COMBDG_Split_Tech!Q436),IF(COMBDG_Split_Tech!Q436=1,1,IF(COMBDG_Split_Tech!Q436="",0,IFERROR((COMBDG_Split_Tech!Q436*(SUMIFS('AGG Activity_16'!G:G,'AGG Activity_16'!$A:$A,$B436)+SUMIFS('AGG Activity_EX'!G:G,'AGG Activity_EX'!$A:$A,$B436))-SUMIFS(Activity_EX!G:G,Activity_EX!$A:$A,$A436))/(SUMIFS('AGG Activity_16'!G:G,'AGG Activity_16'!$A:$A,$B436)),1)))))</f>
        <v>0</v>
      </c>
      <c r="R436" s="7">
        <f>IF(AND(R$1=2017,OR(L436="WH",L436="SH")),IF(COMBDG_Split_Tech!R436="",0,COMBDG_Split_Tech!R436),IF(R$1=2016,IF(COMBDG_Split_Tech!R436="",0,COMBDG_Split_Tech!R436),IF(COMBDG_Split_Tech!R436=1,1,IF(COMBDG_Split_Tech!R436="",0,IFERROR((COMBDG_Split_Tech!R436*(SUMIFS('AGG Activity_16'!H:H,'AGG Activity_16'!$A:$A,$B436)+SUMIFS('AGG Activity_EX'!H:H,'AGG Activity_EX'!$A:$A,$B436))-SUMIFS(Activity_EX!H:H,Activity_EX!$A:$A,$A436))/(SUMIFS('AGG Activity_16'!H:H,'AGG Activity_16'!$A:$A,$B436)),1)))))</f>
        <v>0</v>
      </c>
      <c r="S436" s="7">
        <f>IF(AND(S$1=2017,OR(M436="WH",M436="SH")),IF(COMBDG_Split_Tech!S436="",0,COMBDG_Split_Tech!S436),IF(S$1=2016,IF(COMBDG_Split_Tech!S436="",0,COMBDG_Split_Tech!S436),IF(COMBDG_Split_Tech!S436=1,1,IF(COMBDG_Split_Tech!S436="",0,IFERROR((COMBDG_Split_Tech!S436*(SUMIFS('AGG Activity_16'!I:I,'AGG Activity_16'!$A:$A,$B436)+SUMIFS('AGG Activity_EX'!I:I,'AGG Activity_EX'!$A:$A,$B436))-SUMIFS(Activity_EX!I:I,Activity_EX!$A:$A,$A436))/(SUMIFS('AGG Activity_16'!I:I,'AGG Activity_16'!$A:$A,$B436)),1)))))</f>
        <v>0</v>
      </c>
      <c r="T436" s="7">
        <f>IF(AND(T$1=2017,OR(N436="WH",N436="SH")),IF(COMBDG_Split_Tech!T436="",0,COMBDG_Split_Tech!T436),IF(T$1=2016,IF(COMBDG_Split_Tech!T436="",0,COMBDG_Split_Tech!T436),IF(COMBDG_Split_Tech!T436=1,1,IF(COMBDG_Split_Tech!T436="",0,IFERROR((COMBDG_Split_Tech!T436*(SUMIFS('AGG Activity_16'!J:J,'AGG Activity_16'!$A:$A,$B436)+SUMIFS('AGG Activity_EX'!J:J,'AGG Activity_EX'!$A:$A,$B436))-SUMIFS(Activity_EX!J:J,Activity_EX!$A:$A,$A436))/(SUMIFS('AGG Activity_16'!J:J,'AGG Activity_16'!$A:$A,$B436)),1)))))</f>
        <v>0</v>
      </c>
      <c r="U436" s="7">
        <f>IF(AND(U$1=2017,OR(O436="WH",O436="SH")),IF(COMBDG_Split_Tech!U436="",0,COMBDG_Split_Tech!U436),IF(U$1=2016,IF(COMBDG_Split_Tech!U436="",0,COMBDG_Split_Tech!U436),IF(COMBDG_Split_Tech!U436=1,1,IF(COMBDG_Split_Tech!U436="",0,IFERROR((COMBDG_Split_Tech!U436*(SUMIFS('AGG Activity_16'!K:K,'AGG Activity_16'!$A:$A,$B436)+SUMIFS('AGG Activity_EX'!K:K,'AGG Activity_EX'!$A:$A,$B436))-SUMIFS(Activity_EX!K:K,Activity_EX!$A:$A,$A436))/(SUMIFS('AGG Activity_16'!K:K,'AGG Activity_16'!$A:$A,$B436)),1)))))</f>
        <v>0</v>
      </c>
    </row>
    <row r="437" spans="1:21" x14ac:dyDescent="0.25">
      <c r="A437" t="str">
        <f>COMBDG_Split_Tech!A437</f>
        <v>COMBDGRTTNewSHFUR___STDHFO</v>
      </c>
      <c r="B437" t="str">
        <f>COMBDG_Split_Tech!B437</f>
        <v>COMBDGRTTNewSH</v>
      </c>
      <c r="C437" t="str">
        <f>COMBDG_Split_Tech!C437</f>
        <v>COM</v>
      </c>
      <c r="D437" t="str">
        <f>COMBDG_Split_Tech!D437</f>
        <v>BDG</v>
      </c>
      <c r="E437" t="str">
        <f>COMBDG_Split_Tech!E437</f>
        <v>RTT</v>
      </c>
      <c r="F437" t="str">
        <f>COMBDG_Split_Tech!F437</f>
        <v>New</v>
      </c>
      <c r="G437" t="str">
        <f>COMBDG_Split_Tech!G437</f>
        <v>SH</v>
      </c>
      <c r="H437" t="str">
        <f>COMBDG_Split_Tech!H437</f>
        <v>FUR</v>
      </c>
      <c r="I437" t="str">
        <f>COMBDG_Split_Tech!I437</f>
        <v>___</v>
      </c>
      <c r="J437" t="str">
        <f>COMBDG_Split_Tech!J437</f>
        <v>STD</v>
      </c>
      <c r="K437" t="str">
        <f>COMBDG_Split_Tech!K437</f>
        <v>HFO</v>
      </c>
      <c r="L437" s="7">
        <f>IF(AND(L$1=2017,OR(F437="WH",F437="SH")),IF(COMBDG_Split_Tech!L437="",0,COMBDG_Split_Tech!L437),IF(L$1=2016,IF(COMBDG_Split_Tech!L437="",0,COMBDG_Split_Tech!L437),IF(COMBDG_Split_Tech!L437=1,1,IF(COMBDG_Split_Tech!L437="",0,IFERROR((COMBDG_Split_Tech!L437*(SUMIFS('AGG Activity_16'!B:B,'AGG Activity_16'!$A:$A,$B437)+SUMIFS('AGG Activity_EX'!B:B,'AGG Activity_EX'!$A:$A,$B437))-SUMIFS(Activity_EX!B:B,Activity_EX!$A:$A,$A437))/(SUMIFS('AGG Activity_16'!B:B,'AGG Activity_16'!$A:$A,$B437)),1)))))</f>
        <v>0</v>
      </c>
      <c r="M437" s="7">
        <f>IF(AND(M$1=2017,OR(G437="WH",G437="SH")),IF(COMBDG_Split_Tech!M437="",0,COMBDG_Split_Tech!M437),IF(M$1=2016,IF(COMBDG_Split_Tech!M437="",0,COMBDG_Split_Tech!M437),IF(COMBDG_Split_Tech!M437=1,1,IF(COMBDG_Split_Tech!M437="",0,IFERROR((COMBDG_Split_Tech!M437*(SUMIFS('AGG Activity_16'!C:C,'AGG Activity_16'!$A:$A,$B437)+SUMIFS('AGG Activity_EX'!C:C,'AGG Activity_EX'!$A:$A,$B437))-SUMIFS(Activity_EX!C:C,Activity_EX!$A:$A,$A437))/(SUMIFS('AGG Activity_16'!C:C,'AGG Activity_16'!$A:$A,$B437)),1)))))</f>
        <v>0</v>
      </c>
      <c r="N437" s="7">
        <f>IF(AND(N$1=2017,OR(H437="WH",H437="SH")),IF(COMBDG_Split_Tech!N437="",0,COMBDG_Split_Tech!N437),IF(N$1=2016,IF(COMBDG_Split_Tech!N437="",0,COMBDG_Split_Tech!N437),IF(COMBDG_Split_Tech!N437=1,1,IF(COMBDG_Split_Tech!N437="",0,IFERROR((COMBDG_Split_Tech!N437*(SUMIFS('AGG Activity_16'!D:D,'AGG Activity_16'!$A:$A,$B437)+SUMIFS('AGG Activity_EX'!D:D,'AGG Activity_EX'!$A:$A,$B437))-SUMIFS(Activity_EX!D:D,Activity_EX!$A:$A,$A437))/(SUMIFS('AGG Activity_16'!D:D,'AGG Activity_16'!$A:$A,$B437)),1)))))</f>
        <v>0</v>
      </c>
      <c r="O437" s="7">
        <f>IF(AND(O$1=2017,OR(I437="WH",I437="SH")),IF(COMBDG_Split_Tech!O437="",0,COMBDG_Split_Tech!O437),IF(O$1=2016,IF(COMBDG_Split_Tech!O437="",0,COMBDG_Split_Tech!O437),IF(COMBDG_Split_Tech!O437=1,1,IF(COMBDG_Split_Tech!O437="",0,IFERROR((COMBDG_Split_Tech!O437*(SUMIFS('AGG Activity_16'!E:E,'AGG Activity_16'!$A:$A,$B437)+SUMIFS('AGG Activity_EX'!E:E,'AGG Activity_EX'!$A:$A,$B437))-SUMIFS(Activity_EX!E:E,Activity_EX!$A:$A,$A437))/(SUMIFS('AGG Activity_16'!E:E,'AGG Activity_16'!$A:$A,$B437)),1)))))</f>
        <v>0</v>
      </c>
      <c r="P437" s="7">
        <f>IF(AND(P$1=2017,OR(J437="WH",J437="SH")),IF(COMBDG_Split_Tech!P437="",0,COMBDG_Split_Tech!P437),IF(P$1=2016,IF(COMBDG_Split_Tech!P437="",0,COMBDG_Split_Tech!P437),IF(COMBDG_Split_Tech!P437=1,1,IF(COMBDG_Split_Tech!P437="",0,IFERROR((COMBDG_Split_Tech!P437*(SUMIFS('AGG Activity_16'!F:F,'AGG Activity_16'!$A:$A,$B437)+SUMIFS('AGG Activity_EX'!F:F,'AGG Activity_EX'!$A:$A,$B437))-SUMIFS(Activity_EX!F:F,Activity_EX!$A:$A,$A437))/(SUMIFS('AGG Activity_16'!F:F,'AGG Activity_16'!$A:$A,$B437)),1)))))</f>
        <v>0</v>
      </c>
      <c r="Q437" s="7">
        <f>IF(AND(Q$1=2017,OR(K437="WH",K437="SH")),IF(COMBDG_Split_Tech!Q437="",0,COMBDG_Split_Tech!Q437),IF(Q$1=2016,IF(COMBDG_Split_Tech!Q437="",0,COMBDG_Split_Tech!Q437),IF(COMBDG_Split_Tech!Q437=1,1,IF(COMBDG_Split_Tech!Q437="",0,IFERROR((COMBDG_Split_Tech!Q437*(SUMIFS('AGG Activity_16'!G:G,'AGG Activity_16'!$A:$A,$B437)+SUMIFS('AGG Activity_EX'!G:G,'AGG Activity_EX'!$A:$A,$B437))-SUMIFS(Activity_EX!G:G,Activity_EX!$A:$A,$A437))/(SUMIFS('AGG Activity_16'!G:G,'AGG Activity_16'!$A:$A,$B437)),1)))))</f>
        <v>0</v>
      </c>
      <c r="R437" s="7">
        <f>IF(AND(R$1=2017,OR(L437="WH",L437="SH")),IF(COMBDG_Split_Tech!R437="",0,COMBDG_Split_Tech!R437),IF(R$1=2016,IF(COMBDG_Split_Tech!R437="",0,COMBDG_Split_Tech!R437),IF(COMBDG_Split_Tech!R437=1,1,IF(COMBDG_Split_Tech!R437="",0,IFERROR((COMBDG_Split_Tech!R437*(SUMIFS('AGG Activity_16'!H:H,'AGG Activity_16'!$A:$A,$B437)+SUMIFS('AGG Activity_EX'!H:H,'AGG Activity_EX'!$A:$A,$B437))-SUMIFS(Activity_EX!H:H,Activity_EX!$A:$A,$A437))/(SUMIFS('AGG Activity_16'!H:H,'AGG Activity_16'!$A:$A,$B437)),1)))))</f>
        <v>0</v>
      </c>
      <c r="S437" s="7">
        <f>IF(AND(S$1=2017,OR(M437="WH",M437="SH")),IF(COMBDG_Split_Tech!S437="",0,COMBDG_Split_Tech!S437),IF(S$1=2016,IF(COMBDG_Split_Tech!S437="",0,COMBDG_Split_Tech!S437),IF(COMBDG_Split_Tech!S437=1,1,IF(COMBDG_Split_Tech!S437="",0,IFERROR((COMBDG_Split_Tech!S437*(SUMIFS('AGG Activity_16'!I:I,'AGG Activity_16'!$A:$A,$B437)+SUMIFS('AGG Activity_EX'!I:I,'AGG Activity_EX'!$A:$A,$B437))-SUMIFS(Activity_EX!I:I,Activity_EX!$A:$A,$A437))/(SUMIFS('AGG Activity_16'!I:I,'AGG Activity_16'!$A:$A,$B437)),1)))))</f>
        <v>0</v>
      </c>
      <c r="T437" s="7">
        <f>IF(AND(T$1=2017,OR(N437="WH",N437="SH")),IF(COMBDG_Split_Tech!T437="",0,COMBDG_Split_Tech!T437),IF(T$1=2016,IF(COMBDG_Split_Tech!T437="",0,COMBDG_Split_Tech!T437),IF(COMBDG_Split_Tech!T437=1,1,IF(COMBDG_Split_Tech!T437="",0,IFERROR((COMBDG_Split_Tech!T437*(SUMIFS('AGG Activity_16'!J:J,'AGG Activity_16'!$A:$A,$B437)+SUMIFS('AGG Activity_EX'!J:J,'AGG Activity_EX'!$A:$A,$B437))-SUMIFS(Activity_EX!J:J,Activity_EX!$A:$A,$A437))/(SUMIFS('AGG Activity_16'!J:J,'AGG Activity_16'!$A:$A,$B437)),1)))))</f>
        <v>0</v>
      </c>
      <c r="U437" s="7">
        <f>IF(AND(U$1=2017,OR(O437="WH",O437="SH")),IF(COMBDG_Split_Tech!U437="",0,COMBDG_Split_Tech!U437),IF(U$1=2016,IF(COMBDG_Split_Tech!U437="",0,COMBDG_Split_Tech!U437),IF(COMBDG_Split_Tech!U437=1,1,IF(COMBDG_Split_Tech!U437="",0,IFERROR((COMBDG_Split_Tech!U437*(SUMIFS('AGG Activity_16'!K:K,'AGG Activity_16'!$A:$A,$B437)+SUMIFS('AGG Activity_EX'!K:K,'AGG Activity_EX'!$A:$A,$B437))-SUMIFS(Activity_EX!K:K,Activity_EX!$A:$A,$A437))/(SUMIFS('AGG Activity_16'!K:K,'AGG Activity_16'!$A:$A,$B437)),1)))))</f>
        <v>0</v>
      </c>
    </row>
    <row r="438" spans="1:21" x14ac:dyDescent="0.25">
      <c r="A438" t="str">
        <f>COMBDG_Split_Tech!A438</f>
        <v>COMBDGRTTNewSHFUR___STDKER</v>
      </c>
      <c r="B438" t="str">
        <f>COMBDG_Split_Tech!B438</f>
        <v>COMBDGRTTNewSH</v>
      </c>
      <c r="C438" t="str">
        <f>COMBDG_Split_Tech!C438</f>
        <v>COM</v>
      </c>
      <c r="D438" t="str">
        <f>COMBDG_Split_Tech!D438</f>
        <v>BDG</v>
      </c>
      <c r="E438" t="str">
        <f>COMBDG_Split_Tech!E438</f>
        <v>RTT</v>
      </c>
      <c r="F438" t="str">
        <f>COMBDG_Split_Tech!F438</f>
        <v>New</v>
      </c>
      <c r="G438" t="str">
        <f>COMBDG_Split_Tech!G438</f>
        <v>SH</v>
      </c>
      <c r="H438" t="str">
        <f>COMBDG_Split_Tech!H438</f>
        <v>FUR</v>
      </c>
      <c r="I438" t="str">
        <f>COMBDG_Split_Tech!I438</f>
        <v>___</v>
      </c>
      <c r="J438" t="str">
        <f>COMBDG_Split_Tech!J438</f>
        <v>STD</v>
      </c>
      <c r="K438" t="str">
        <f>COMBDG_Split_Tech!K438</f>
        <v>KER</v>
      </c>
      <c r="L438" s="7">
        <f>IF(AND(L$1=2017,OR(F438="WH",F438="SH")),IF(COMBDG_Split_Tech!L438="",0,COMBDG_Split_Tech!L438),IF(L$1=2016,IF(COMBDG_Split_Tech!L438="",0,COMBDG_Split_Tech!L438),IF(COMBDG_Split_Tech!L438=1,1,IF(COMBDG_Split_Tech!L438="",0,IFERROR((COMBDG_Split_Tech!L438*(SUMIFS('AGG Activity_16'!B:B,'AGG Activity_16'!$A:$A,$B438)+SUMIFS('AGG Activity_EX'!B:B,'AGG Activity_EX'!$A:$A,$B438))-SUMIFS(Activity_EX!B:B,Activity_EX!$A:$A,$A438))/(SUMIFS('AGG Activity_16'!B:B,'AGG Activity_16'!$A:$A,$B438)),1)))))</f>
        <v>0</v>
      </c>
      <c r="M438" s="7">
        <f>IF(AND(M$1=2017,OR(G438="WH",G438="SH")),IF(COMBDG_Split_Tech!M438="",0,COMBDG_Split_Tech!M438),IF(M$1=2016,IF(COMBDG_Split_Tech!M438="",0,COMBDG_Split_Tech!M438),IF(COMBDG_Split_Tech!M438=1,1,IF(COMBDG_Split_Tech!M438="",0,IFERROR((COMBDG_Split_Tech!M438*(SUMIFS('AGG Activity_16'!C:C,'AGG Activity_16'!$A:$A,$B438)+SUMIFS('AGG Activity_EX'!C:C,'AGG Activity_EX'!$A:$A,$B438))-SUMIFS(Activity_EX!C:C,Activity_EX!$A:$A,$A438))/(SUMIFS('AGG Activity_16'!C:C,'AGG Activity_16'!$A:$A,$B438)),1)))))</f>
        <v>0</v>
      </c>
      <c r="N438" s="7">
        <f>IF(AND(N$1=2017,OR(H438="WH",H438="SH")),IF(COMBDG_Split_Tech!N438="",0,COMBDG_Split_Tech!N438),IF(N$1=2016,IF(COMBDG_Split_Tech!N438="",0,COMBDG_Split_Tech!N438),IF(COMBDG_Split_Tech!N438=1,1,IF(COMBDG_Split_Tech!N438="",0,IFERROR((COMBDG_Split_Tech!N438*(SUMIFS('AGG Activity_16'!D:D,'AGG Activity_16'!$A:$A,$B438)+SUMIFS('AGG Activity_EX'!D:D,'AGG Activity_EX'!$A:$A,$B438))-SUMIFS(Activity_EX!D:D,Activity_EX!$A:$A,$A438))/(SUMIFS('AGG Activity_16'!D:D,'AGG Activity_16'!$A:$A,$B438)),1)))))</f>
        <v>0</v>
      </c>
      <c r="O438" s="7">
        <f>IF(AND(O$1=2017,OR(I438="WH",I438="SH")),IF(COMBDG_Split_Tech!O438="",0,COMBDG_Split_Tech!O438),IF(O$1=2016,IF(COMBDG_Split_Tech!O438="",0,COMBDG_Split_Tech!O438),IF(COMBDG_Split_Tech!O438=1,1,IF(COMBDG_Split_Tech!O438="",0,IFERROR((COMBDG_Split_Tech!O438*(SUMIFS('AGG Activity_16'!E:E,'AGG Activity_16'!$A:$A,$B438)+SUMIFS('AGG Activity_EX'!E:E,'AGG Activity_EX'!$A:$A,$B438))-SUMIFS(Activity_EX!E:E,Activity_EX!$A:$A,$A438))/(SUMIFS('AGG Activity_16'!E:E,'AGG Activity_16'!$A:$A,$B438)),1)))))</f>
        <v>0</v>
      </c>
      <c r="P438" s="7">
        <f>IF(AND(P$1=2017,OR(J438="WH",J438="SH")),IF(COMBDG_Split_Tech!P438="",0,COMBDG_Split_Tech!P438),IF(P$1=2016,IF(COMBDG_Split_Tech!P438="",0,COMBDG_Split_Tech!P438),IF(COMBDG_Split_Tech!P438=1,1,IF(COMBDG_Split_Tech!P438="",0,IFERROR((COMBDG_Split_Tech!P438*(SUMIFS('AGG Activity_16'!F:F,'AGG Activity_16'!$A:$A,$B438)+SUMIFS('AGG Activity_EX'!F:F,'AGG Activity_EX'!$A:$A,$B438))-SUMIFS(Activity_EX!F:F,Activity_EX!$A:$A,$A438))/(SUMIFS('AGG Activity_16'!F:F,'AGG Activity_16'!$A:$A,$B438)),1)))))</f>
        <v>0</v>
      </c>
      <c r="Q438" s="7">
        <f>IF(AND(Q$1=2017,OR(K438="WH",K438="SH")),IF(COMBDG_Split_Tech!Q438="",0,COMBDG_Split_Tech!Q438),IF(Q$1=2016,IF(COMBDG_Split_Tech!Q438="",0,COMBDG_Split_Tech!Q438),IF(COMBDG_Split_Tech!Q438=1,1,IF(COMBDG_Split_Tech!Q438="",0,IFERROR((COMBDG_Split_Tech!Q438*(SUMIFS('AGG Activity_16'!G:G,'AGG Activity_16'!$A:$A,$B438)+SUMIFS('AGG Activity_EX'!G:G,'AGG Activity_EX'!$A:$A,$B438))-SUMIFS(Activity_EX!G:G,Activity_EX!$A:$A,$A438))/(SUMIFS('AGG Activity_16'!G:G,'AGG Activity_16'!$A:$A,$B438)),1)))))</f>
        <v>0</v>
      </c>
      <c r="R438" s="7">
        <f>IF(AND(R$1=2017,OR(L438="WH",L438="SH")),IF(COMBDG_Split_Tech!R438="",0,COMBDG_Split_Tech!R438),IF(R$1=2016,IF(COMBDG_Split_Tech!R438="",0,COMBDG_Split_Tech!R438),IF(COMBDG_Split_Tech!R438=1,1,IF(COMBDG_Split_Tech!R438="",0,IFERROR((COMBDG_Split_Tech!R438*(SUMIFS('AGG Activity_16'!H:H,'AGG Activity_16'!$A:$A,$B438)+SUMIFS('AGG Activity_EX'!H:H,'AGG Activity_EX'!$A:$A,$B438))-SUMIFS(Activity_EX!H:H,Activity_EX!$A:$A,$A438))/(SUMIFS('AGG Activity_16'!H:H,'AGG Activity_16'!$A:$A,$B438)),1)))))</f>
        <v>0</v>
      </c>
      <c r="S438" s="7">
        <f>IF(AND(S$1=2017,OR(M438="WH",M438="SH")),IF(COMBDG_Split_Tech!S438="",0,COMBDG_Split_Tech!S438),IF(S$1=2016,IF(COMBDG_Split_Tech!S438="",0,COMBDG_Split_Tech!S438),IF(COMBDG_Split_Tech!S438=1,1,IF(COMBDG_Split_Tech!S438="",0,IFERROR((COMBDG_Split_Tech!S438*(SUMIFS('AGG Activity_16'!I:I,'AGG Activity_16'!$A:$A,$B438)+SUMIFS('AGG Activity_EX'!I:I,'AGG Activity_EX'!$A:$A,$B438))-SUMIFS(Activity_EX!I:I,Activity_EX!$A:$A,$A438))/(SUMIFS('AGG Activity_16'!I:I,'AGG Activity_16'!$A:$A,$B438)),1)))))</f>
        <v>0</v>
      </c>
      <c r="T438" s="7">
        <f>IF(AND(T$1=2017,OR(N438="WH",N438="SH")),IF(COMBDG_Split_Tech!T438="",0,COMBDG_Split_Tech!T438),IF(T$1=2016,IF(COMBDG_Split_Tech!T438="",0,COMBDG_Split_Tech!T438),IF(COMBDG_Split_Tech!T438=1,1,IF(COMBDG_Split_Tech!T438="",0,IFERROR((COMBDG_Split_Tech!T438*(SUMIFS('AGG Activity_16'!J:J,'AGG Activity_16'!$A:$A,$B438)+SUMIFS('AGG Activity_EX'!J:J,'AGG Activity_EX'!$A:$A,$B438))-SUMIFS(Activity_EX!J:J,Activity_EX!$A:$A,$A438))/(SUMIFS('AGG Activity_16'!J:J,'AGG Activity_16'!$A:$A,$B438)),1)))))</f>
        <v>0</v>
      </c>
      <c r="U438" s="7">
        <f>IF(AND(U$1=2017,OR(O438="WH",O438="SH")),IF(COMBDG_Split_Tech!U438="",0,COMBDG_Split_Tech!U438),IF(U$1=2016,IF(COMBDG_Split_Tech!U438="",0,COMBDG_Split_Tech!U438),IF(COMBDG_Split_Tech!U438=1,1,IF(COMBDG_Split_Tech!U438="",0,IFERROR((COMBDG_Split_Tech!U438*(SUMIFS('AGG Activity_16'!K:K,'AGG Activity_16'!$A:$A,$B438)+SUMIFS('AGG Activity_EX'!K:K,'AGG Activity_EX'!$A:$A,$B438))-SUMIFS(Activity_EX!K:K,Activity_EX!$A:$A,$A438))/(SUMIFS('AGG Activity_16'!K:K,'AGG Activity_16'!$A:$A,$B438)),1)))))</f>
        <v>0</v>
      </c>
    </row>
    <row r="439" spans="1:21" x14ac:dyDescent="0.25">
      <c r="A439" t="str">
        <f>COMBDG_Split_Tech!A439</f>
        <v>COMBDGRTTNewSHFUR___STDLFO</v>
      </c>
      <c r="B439" t="str">
        <f>COMBDG_Split_Tech!B439</f>
        <v>COMBDGRTTNewSH</v>
      </c>
      <c r="C439" t="str">
        <f>COMBDG_Split_Tech!C439</f>
        <v>COM</v>
      </c>
      <c r="D439" t="str">
        <f>COMBDG_Split_Tech!D439</f>
        <v>BDG</v>
      </c>
      <c r="E439" t="str">
        <f>COMBDG_Split_Tech!E439</f>
        <v>RTT</v>
      </c>
      <c r="F439" t="str">
        <f>COMBDG_Split_Tech!F439</f>
        <v>New</v>
      </c>
      <c r="G439" t="str">
        <f>COMBDG_Split_Tech!G439</f>
        <v>SH</v>
      </c>
      <c r="H439" t="str">
        <f>COMBDG_Split_Tech!H439</f>
        <v>FUR</v>
      </c>
      <c r="I439" t="str">
        <f>COMBDG_Split_Tech!I439</f>
        <v>___</v>
      </c>
      <c r="J439" t="str">
        <f>COMBDG_Split_Tech!J439</f>
        <v>STD</v>
      </c>
      <c r="K439" t="str">
        <f>COMBDG_Split_Tech!K439</f>
        <v>LFO</v>
      </c>
      <c r="L439" s="7">
        <f>IF(AND(L$1=2017,OR(F439="WH",F439="SH")),IF(COMBDG_Split_Tech!L439="",0,COMBDG_Split_Tech!L439),IF(L$1=2016,IF(COMBDG_Split_Tech!L439="",0,COMBDG_Split_Tech!L439),IF(COMBDG_Split_Tech!L439=1,1,IF(COMBDG_Split_Tech!L439="",0,IFERROR((COMBDG_Split_Tech!L439*(SUMIFS('AGG Activity_16'!B:B,'AGG Activity_16'!$A:$A,$B439)+SUMIFS('AGG Activity_EX'!B:B,'AGG Activity_EX'!$A:$A,$B439))-SUMIFS(Activity_EX!B:B,Activity_EX!$A:$A,$A439))/(SUMIFS('AGG Activity_16'!B:B,'AGG Activity_16'!$A:$A,$B439)),1)))))</f>
        <v>0</v>
      </c>
      <c r="M439" s="7">
        <f>IF(AND(M$1=2017,OR(G439="WH",G439="SH")),IF(COMBDG_Split_Tech!M439="",0,COMBDG_Split_Tech!M439),IF(M$1=2016,IF(COMBDG_Split_Tech!M439="",0,COMBDG_Split_Tech!M439),IF(COMBDG_Split_Tech!M439=1,1,IF(COMBDG_Split_Tech!M439="",0,IFERROR((COMBDG_Split_Tech!M439*(SUMIFS('AGG Activity_16'!C:C,'AGG Activity_16'!$A:$A,$B439)+SUMIFS('AGG Activity_EX'!C:C,'AGG Activity_EX'!$A:$A,$B439))-SUMIFS(Activity_EX!C:C,Activity_EX!$A:$A,$A439))/(SUMIFS('AGG Activity_16'!C:C,'AGG Activity_16'!$A:$A,$B439)),1)))))</f>
        <v>0</v>
      </c>
      <c r="N439" s="7">
        <f>IF(AND(N$1=2017,OR(H439="WH",H439="SH")),IF(COMBDG_Split_Tech!N439="",0,COMBDG_Split_Tech!N439),IF(N$1=2016,IF(COMBDG_Split_Tech!N439="",0,COMBDG_Split_Tech!N439),IF(COMBDG_Split_Tech!N439=1,1,IF(COMBDG_Split_Tech!N439="",0,IFERROR((COMBDG_Split_Tech!N439*(SUMIFS('AGG Activity_16'!D:D,'AGG Activity_16'!$A:$A,$B439)+SUMIFS('AGG Activity_EX'!D:D,'AGG Activity_EX'!$A:$A,$B439))-SUMIFS(Activity_EX!D:D,Activity_EX!$A:$A,$A439))/(SUMIFS('AGG Activity_16'!D:D,'AGG Activity_16'!$A:$A,$B439)),1)))))</f>
        <v>0</v>
      </c>
      <c r="O439" s="7">
        <f>IF(AND(O$1=2017,OR(I439="WH",I439="SH")),IF(COMBDG_Split_Tech!O439="",0,COMBDG_Split_Tech!O439),IF(O$1=2016,IF(COMBDG_Split_Tech!O439="",0,COMBDG_Split_Tech!O439),IF(COMBDG_Split_Tech!O439=1,1,IF(COMBDG_Split_Tech!O439="",0,IFERROR((COMBDG_Split_Tech!O439*(SUMIFS('AGG Activity_16'!E:E,'AGG Activity_16'!$A:$A,$B439)+SUMIFS('AGG Activity_EX'!E:E,'AGG Activity_EX'!$A:$A,$B439))-SUMIFS(Activity_EX!E:E,Activity_EX!$A:$A,$A439))/(SUMIFS('AGG Activity_16'!E:E,'AGG Activity_16'!$A:$A,$B439)),1)))))</f>
        <v>0</v>
      </c>
      <c r="P439" s="7">
        <f>IF(AND(P$1=2017,OR(J439="WH",J439="SH")),IF(COMBDG_Split_Tech!P439="",0,COMBDG_Split_Tech!P439),IF(P$1=2016,IF(COMBDG_Split_Tech!P439="",0,COMBDG_Split_Tech!P439),IF(COMBDG_Split_Tech!P439=1,1,IF(COMBDG_Split_Tech!P439="",0,IFERROR((COMBDG_Split_Tech!P439*(SUMIFS('AGG Activity_16'!F:F,'AGG Activity_16'!$A:$A,$B439)+SUMIFS('AGG Activity_EX'!F:F,'AGG Activity_EX'!$A:$A,$B439))-SUMIFS(Activity_EX!F:F,Activity_EX!$A:$A,$A439))/(SUMIFS('AGG Activity_16'!F:F,'AGG Activity_16'!$A:$A,$B439)),1)))))</f>
        <v>0</v>
      </c>
      <c r="Q439" s="7">
        <f>IF(AND(Q$1=2017,OR(K439="WH",K439="SH")),IF(COMBDG_Split_Tech!Q439="",0,COMBDG_Split_Tech!Q439),IF(Q$1=2016,IF(COMBDG_Split_Tech!Q439="",0,COMBDG_Split_Tech!Q439),IF(COMBDG_Split_Tech!Q439=1,1,IF(COMBDG_Split_Tech!Q439="",0,IFERROR((COMBDG_Split_Tech!Q439*(SUMIFS('AGG Activity_16'!G:G,'AGG Activity_16'!$A:$A,$B439)+SUMIFS('AGG Activity_EX'!G:G,'AGG Activity_EX'!$A:$A,$B439))-SUMIFS(Activity_EX!G:G,Activity_EX!$A:$A,$A439))/(SUMIFS('AGG Activity_16'!G:G,'AGG Activity_16'!$A:$A,$B439)),1)))))</f>
        <v>0</v>
      </c>
      <c r="R439" s="7">
        <f>IF(AND(R$1=2017,OR(L439="WH",L439="SH")),IF(COMBDG_Split_Tech!R439="",0,COMBDG_Split_Tech!R439),IF(R$1=2016,IF(COMBDG_Split_Tech!R439="",0,COMBDG_Split_Tech!R439),IF(COMBDG_Split_Tech!R439=1,1,IF(COMBDG_Split_Tech!R439="",0,IFERROR((COMBDG_Split_Tech!R439*(SUMIFS('AGG Activity_16'!H:H,'AGG Activity_16'!$A:$A,$B439)+SUMIFS('AGG Activity_EX'!H:H,'AGG Activity_EX'!$A:$A,$B439))-SUMIFS(Activity_EX!H:H,Activity_EX!$A:$A,$A439))/(SUMIFS('AGG Activity_16'!H:H,'AGG Activity_16'!$A:$A,$B439)),1)))))</f>
        <v>0</v>
      </c>
      <c r="S439" s="7">
        <f>IF(AND(S$1=2017,OR(M439="WH",M439="SH")),IF(COMBDG_Split_Tech!S439="",0,COMBDG_Split_Tech!S439),IF(S$1=2016,IF(COMBDG_Split_Tech!S439="",0,COMBDG_Split_Tech!S439),IF(COMBDG_Split_Tech!S439=1,1,IF(COMBDG_Split_Tech!S439="",0,IFERROR((COMBDG_Split_Tech!S439*(SUMIFS('AGG Activity_16'!I:I,'AGG Activity_16'!$A:$A,$B439)+SUMIFS('AGG Activity_EX'!I:I,'AGG Activity_EX'!$A:$A,$B439))-SUMIFS(Activity_EX!I:I,Activity_EX!$A:$A,$A439))/(SUMIFS('AGG Activity_16'!I:I,'AGG Activity_16'!$A:$A,$B439)),1)))))</f>
        <v>0</v>
      </c>
      <c r="T439" s="7">
        <f>IF(AND(T$1=2017,OR(N439="WH",N439="SH")),IF(COMBDG_Split_Tech!T439="",0,COMBDG_Split_Tech!T439),IF(T$1=2016,IF(COMBDG_Split_Tech!T439="",0,COMBDG_Split_Tech!T439),IF(COMBDG_Split_Tech!T439=1,1,IF(COMBDG_Split_Tech!T439="",0,IFERROR((COMBDG_Split_Tech!T439*(SUMIFS('AGG Activity_16'!J:J,'AGG Activity_16'!$A:$A,$B439)+SUMIFS('AGG Activity_EX'!J:J,'AGG Activity_EX'!$A:$A,$B439))-SUMIFS(Activity_EX!J:J,Activity_EX!$A:$A,$A439))/(SUMIFS('AGG Activity_16'!J:J,'AGG Activity_16'!$A:$A,$B439)),1)))))</f>
        <v>0</v>
      </c>
      <c r="U439" s="7">
        <f>IF(AND(U$1=2017,OR(O439="WH",O439="SH")),IF(COMBDG_Split_Tech!U439="",0,COMBDG_Split_Tech!U439),IF(U$1=2016,IF(COMBDG_Split_Tech!U439="",0,COMBDG_Split_Tech!U439),IF(COMBDG_Split_Tech!U439=1,1,IF(COMBDG_Split_Tech!U439="",0,IFERROR((COMBDG_Split_Tech!U439*(SUMIFS('AGG Activity_16'!K:K,'AGG Activity_16'!$A:$A,$B439)+SUMIFS('AGG Activity_EX'!K:K,'AGG Activity_EX'!$A:$A,$B439))-SUMIFS(Activity_EX!K:K,Activity_EX!$A:$A,$A439))/(SUMIFS('AGG Activity_16'!K:K,'AGG Activity_16'!$A:$A,$B439)),1)))))</f>
        <v>0</v>
      </c>
    </row>
    <row r="440" spans="1:21" x14ac:dyDescent="0.25">
      <c r="A440" t="str">
        <f>COMBDG_Split_Tech!A440</f>
        <v>COMBDGRTTNewSHFUR___STDNGA</v>
      </c>
      <c r="B440" t="str">
        <f>COMBDG_Split_Tech!B440</f>
        <v>COMBDGRTTNewSH</v>
      </c>
      <c r="C440" t="str">
        <f>COMBDG_Split_Tech!C440</f>
        <v>COM</v>
      </c>
      <c r="D440" t="str">
        <f>COMBDG_Split_Tech!D440</f>
        <v>BDG</v>
      </c>
      <c r="E440" t="str">
        <f>COMBDG_Split_Tech!E440</f>
        <v>RTT</v>
      </c>
      <c r="F440" t="str">
        <f>COMBDG_Split_Tech!F440</f>
        <v>New</v>
      </c>
      <c r="G440" t="str">
        <f>COMBDG_Split_Tech!G440</f>
        <v>SH</v>
      </c>
      <c r="H440" t="str">
        <f>COMBDG_Split_Tech!H440</f>
        <v>FUR</v>
      </c>
      <c r="I440" t="str">
        <f>COMBDG_Split_Tech!I440</f>
        <v>___</v>
      </c>
      <c r="J440" t="str">
        <f>COMBDG_Split_Tech!J440</f>
        <v>STD</v>
      </c>
      <c r="K440" t="str">
        <f>COMBDG_Split_Tech!K440</f>
        <v>NGA</v>
      </c>
      <c r="L440" s="7">
        <f>IF(AND(L$1=2017,OR(F440="WH",F440="SH")),IF(COMBDG_Split_Tech!L440="",0,COMBDG_Split_Tech!L440),IF(L$1=2016,IF(COMBDG_Split_Tech!L440="",0,COMBDG_Split_Tech!L440),IF(COMBDG_Split_Tech!L440=1,1,IF(COMBDG_Split_Tech!L440="",0,IFERROR((COMBDG_Split_Tech!L440*(SUMIFS('AGG Activity_16'!B:B,'AGG Activity_16'!$A:$A,$B440)+SUMIFS('AGG Activity_EX'!B:B,'AGG Activity_EX'!$A:$A,$B440))-SUMIFS(Activity_EX!B:B,Activity_EX!$A:$A,$A440))/(SUMIFS('AGG Activity_16'!B:B,'AGG Activity_16'!$A:$A,$B440)),1)))))</f>
        <v>0</v>
      </c>
      <c r="M440" s="7">
        <f>IF(AND(M$1=2017,OR(G440="WH",G440="SH")),IF(COMBDG_Split_Tech!M440="",0,COMBDG_Split_Tech!M440),IF(M$1=2016,IF(COMBDG_Split_Tech!M440="",0,COMBDG_Split_Tech!M440),IF(COMBDG_Split_Tech!M440=1,1,IF(COMBDG_Split_Tech!M440="",0,IFERROR((COMBDG_Split_Tech!M440*(SUMIFS('AGG Activity_16'!C:C,'AGG Activity_16'!$A:$A,$B440)+SUMIFS('AGG Activity_EX'!C:C,'AGG Activity_EX'!$A:$A,$B440))-SUMIFS(Activity_EX!C:C,Activity_EX!$A:$A,$A440))/(SUMIFS('AGG Activity_16'!C:C,'AGG Activity_16'!$A:$A,$B440)),1)))))</f>
        <v>0</v>
      </c>
      <c r="N440" s="7">
        <f>IF(AND(N$1=2017,OR(H440="WH",H440="SH")),IF(COMBDG_Split_Tech!N440="",0,COMBDG_Split_Tech!N440),IF(N$1=2016,IF(COMBDG_Split_Tech!N440="",0,COMBDG_Split_Tech!N440),IF(COMBDG_Split_Tech!N440=1,1,IF(COMBDG_Split_Tech!N440="",0,IFERROR((COMBDG_Split_Tech!N440*(SUMIFS('AGG Activity_16'!D:D,'AGG Activity_16'!$A:$A,$B440)+SUMIFS('AGG Activity_EX'!D:D,'AGG Activity_EX'!$A:$A,$B440))-SUMIFS(Activity_EX!D:D,Activity_EX!$A:$A,$A440))/(SUMIFS('AGG Activity_16'!D:D,'AGG Activity_16'!$A:$A,$B440)),1)))))</f>
        <v>0</v>
      </c>
      <c r="O440" s="7">
        <f>IF(AND(O$1=2017,OR(I440="WH",I440="SH")),IF(COMBDG_Split_Tech!O440="",0,COMBDG_Split_Tech!O440),IF(O$1=2016,IF(COMBDG_Split_Tech!O440="",0,COMBDG_Split_Tech!O440),IF(COMBDG_Split_Tech!O440=1,1,IF(COMBDG_Split_Tech!O440="",0,IFERROR((COMBDG_Split_Tech!O440*(SUMIFS('AGG Activity_16'!E:E,'AGG Activity_16'!$A:$A,$B440)+SUMIFS('AGG Activity_EX'!E:E,'AGG Activity_EX'!$A:$A,$B440))-SUMIFS(Activity_EX!E:E,Activity_EX!$A:$A,$A440))/(SUMIFS('AGG Activity_16'!E:E,'AGG Activity_16'!$A:$A,$B440)),1)))))</f>
        <v>0</v>
      </c>
      <c r="P440" s="7">
        <f>IF(AND(P$1=2017,OR(J440="WH",J440="SH")),IF(COMBDG_Split_Tech!P440="",0,COMBDG_Split_Tech!P440),IF(P$1=2016,IF(COMBDG_Split_Tech!P440="",0,COMBDG_Split_Tech!P440),IF(COMBDG_Split_Tech!P440=1,1,IF(COMBDG_Split_Tech!P440="",0,IFERROR((COMBDG_Split_Tech!P440*(SUMIFS('AGG Activity_16'!F:F,'AGG Activity_16'!$A:$A,$B440)+SUMIFS('AGG Activity_EX'!F:F,'AGG Activity_EX'!$A:$A,$B440))-SUMIFS(Activity_EX!F:F,Activity_EX!$A:$A,$A440))/(SUMIFS('AGG Activity_16'!F:F,'AGG Activity_16'!$A:$A,$B440)),1)))))</f>
        <v>0</v>
      </c>
      <c r="Q440" s="7">
        <f>IF(AND(Q$1=2017,OR(K440="WH",K440="SH")),IF(COMBDG_Split_Tech!Q440="",0,COMBDG_Split_Tech!Q440),IF(Q$1=2016,IF(COMBDG_Split_Tech!Q440="",0,COMBDG_Split_Tech!Q440),IF(COMBDG_Split_Tech!Q440=1,1,IF(COMBDG_Split_Tech!Q440="",0,IFERROR((COMBDG_Split_Tech!Q440*(SUMIFS('AGG Activity_16'!G:G,'AGG Activity_16'!$A:$A,$B440)+SUMIFS('AGG Activity_EX'!G:G,'AGG Activity_EX'!$A:$A,$B440))-SUMIFS(Activity_EX!G:G,Activity_EX!$A:$A,$A440))/(SUMIFS('AGG Activity_16'!G:G,'AGG Activity_16'!$A:$A,$B440)),1)))))</f>
        <v>0</v>
      </c>
      <c r="R440" s="7">
        <f>IF(AND(R$1=2017,OR(L440="WH",L440="SH")),IF(COMBDG_Split_Tech!R440="",0,COMBDG_Split_Tech!R440),IF(R$1=2016,IF(COMBDG_Split_Tech!R440="",0,COMBDG_Split_Tech!R440),IF(COMBDG_Split_Tech!R440=1,1,IF(COMBDG_Split_Tech!R440="",0,IFERROR((COMBDG_Split_Tech!R440*(SUMIFS('AGG Activity_16'!H:H,'AGG Activity_16'!$A:$A,$B440)+SUMIFS('AGG Activity_EX'!H:H,'AGG Activity_EX'!$A:$A,$B440))-SUMIFS(Activity_EX!H:H,Activity_EX!$A:$A,$A440))/(SUMIFS('AGG Activity_16'!H:H,'AGG Activity_16'!$A:$A,$B440)),1)))))</f>
        <v>0</v>
      </c>
      <c r="S440" s="7">
        <f>IF(AND(S$1=2017,OR(M440="WH",M440="SH")),IF(COMBDG_Split_Tech!S440="",0,COMBDG_Split_Tech!S440),IF(S$1=2016,IF(COMBDG_Split_Tech!S440="",0,COMBDG_Split_Tech!S440),IF(COMBDG_Split_Tech!S440=1,1,IF(COMBDG_Split_Tech!S440="",0,IFERROR((COMBDG_Split_Tech!S440*(SUMIFS('AGG Activity_16'!I:I,'AGG Activity_16'!$A:$A,$B440)+SUMIFS('AGG Activity_EX'!I:I,'AGG Activity_EX'!$A:$A,$B440))-SUMIFS(Activity_EX!I:I,Activity_EX!$A:$A,$A440))/(SUMIFS('AGG Activity_16'!I:I,'AGG Activity_16'!$A:$A,$B440)),1)))))</f>
        <v>0</v>
      </c>
      <c r="T440" s="7">
        <f>IF(AND(T$1=2017,OR(N440="WH",N440="SH")),IF(COMBDG_Split_Tech!T440="",0,COMBDG_Split_Tech!T440),IF(T$1=2016,IF(COMBDG_Split_Tech!T440="",0,COMBDG_Split_Tech!T440),IF(COMBDG_Split_Tech!T440=1,1,IF(COMBDG_Split_Tech!T440="",0,IFERROR((COMBDG_Split_Tech!T440*(SUMIFS('AGG Activity_16'!J:J,'AGG Activity_16'!$A:$A,$B440)+SUMIFS('AGG Activity_EX'!J:J,'AGG Activity_EX'!$A:$A,$B440))-SUMIFS(Activity_EX!J:J,Activity_EX!$A:$A,$A440))/(SUMIFS('AGG Activity_16'!J:J,'AGG Activity_16'!$A:$A,$B440)),1)))))</f>
        <v>0</v>
      </c>
      <c r="U440" s="7">
        <f>IF(AND(U$1=2017,OR(O440="WH",O440="SH")),IF(COMBDG_Split_Tech!U440="",0,COMBDG_Split_Tech!U440),IF(U$1=2016,IF(COMBDG_Split_Tech!U440="",0,COMBDG_Split_Tech!U440),IF(COMBDG_Split_Tech!U440=1,1,IF(COMBDG_Split_Tech!U440="",0,IFERROR((COMBDG_Split_Tech!U440*(SUMIFS('AGG Activity_16'!K:K,'AGG Activity_16'!$A:$A,$B440)+SUMIFS('AGG Activity_EX'!K:K,'AGG Activity_EX'!$A:$A,$B440))-SUMIFS(Activity_EX!K:K,Activity_EX!$A:$A,$A440))/(SUMIFS('AGG Activity_16'!K:K,'AGG Activity_16'!$A:$A,$B440)),1)))))</f>
        <v>0</v>
      </c>
    </row>
    <row r="441" spans="1:21" x14ac:dyDescent="0.25">
      <c r="A441" t="str">
        <f>COMBDG_Split_Tech!A441</f>
        <v>COMBDGRTTNewSHFUR___STDPRO</v>
      </c>
      <c r="B441" t="str">
        <f>COMBDG_Split_Tech!B441</f>
        <v>COMBDGRTTNewSH</v>
      </c>
      <c r="C441" t="str">
        <f>COMBDG_Split_Tech!C441</f>
        <v>COM</v>
      </c>
      <c r="D441" t="str">
        <f>COMBDG_Split_Tech!D441</f>
        <v>BDG</v>
      </c>
      <c r="E441" t="str">
        <f>COMBDG_Split_Tech!E441</f>
        <v>RTT</v>
      </c>
      <c r="F441" t="str">
        <f>COMBDG_Split_Tech!F441</f>
        <v>New</v>
      </c>
      <c r="G441" t="str">
        <f>COMBDG_Split_Tech!G441</f>
        <v>SH</v>
      </c>
      <c r="H441" t="str">
        <f>COMBDG_Split_Tech!H441</f>
        <v>FUR</v>
      </c>
      <c r="I441" t="str">
        <f>COMBDG_Split_Tech!I441</f>
        <v>___</v>
      </c>
      <c r="J441" t="str">
        <f>COMBDG_Split_Tech!J441</f>
        <v>STD</v>
      </c>
      <c r="K441" t="str">
        <f>COMBDG_Split_Tech!K441</f>
        <v>PRO</v>
      </c>
      <c r="L441" s="7">
        <f>IF(AND(L$1=2017,OR(F441="WH",F441="SH")),IF(COMBDG_Split_Tech!L441="",0,COMBDG_Split_Tech!L441),IF(L$1=2016,IF(COMBDG_Split_Tech!L441="",0,COMBDG_Split_Tech!L441),IF(COMBDG_Split_Tech!L441=1,1,IF(COMBDG_Split_Tech!L441="",0,IFERROR((COMBDG_Split_Tech!L441*(SUMIFS('AGG Activity_16'!B:B,'AGG Activity_16'!$A:$A,$B441)+SUMIFS('AGG Activity_EX'!B:B,'AGG Activity_EX'!$A:$A,$B441))-SUMIFS(Activity_EX!B:B,Activity_EX!$A:$A,$A441))/(SUMIFS('AGG Activity_16'!B:B,'AGG Activity_16'!$A:$A,$B441)),1)))))</f>
        <v>0</v>
      </c>
      <c r="M441" s="7">
        <f>IF(AND(M$1=2017,OR(G441="WH",G441="SH")),IF(COMBDG_Split_Tech!M441="",0,COMBDG_Split_Tech!M441),IF(M$1=2016,IF(COMBDG_Split_Tech!M441="",0,COMBDG_Split_Tech!M441),IF(COMBDG_Split_Tech!M441=1,1,IF(COMBDG_Split_Tech!M441="",0,IFERROR((COMBDG_Split_Tech!M441*(SUMIFS('AGG Activity_16'!C:C,'AGG Activity_16'!$A:$A,$B441)+SUMIFS('AGG Activity_EX'!C:C,'AGG Activity_EX'!$A:$A,$B441))-SUMIFS(Activity_EX!C:C,Activity_EX!$A:$A,$A441))/(SUMIFS('AGG Activity_16'!C:C,'AGG Activity_16'!$A:$A,$B441)),1)))))</f>
        <v>0</v>
      </c>
      <c r="N441" s="7">
        <f>IF(AND(N$1=2017,OR(H441="WH",H441="SH")),IF(COMBDG_Split_Tech!N441="",0,COMBDG_Split_Tech!N441),IF(N$1=2016,IF(COMBDG_Split_Tech!N441="",0,COMBDG_Split_Tech!N441),IF(COMBDG_Split_Tech!N441=1,1,IF(COMBDG_Split_Tech!N441="",0,IFERROR((COMBDG_Split_Tech!N441*(SUMIFS('AGG Activity_16'!D:D,'AGG Activity_16'!$A:$A,$B441)+SUMIFS('AGG Activity_EX'!D:D,'AGG Activity_EX'!$A:$A,$B441))-SUMIFS(Activity_EX!D:D,Activity_EX!$A:$A,$A441))/(SUMIFS('AGG Activity_16'!D:D,'AGG Activity_16'!$A:$A,$B441)),1)))))</f>
        <v>0</v>
      </c>
      <c r="O441" s="7">
        <f>IF(AND(O$1=2017,OR(I441="WH",I441="SH")),IF(COMBDG_Split_Tech!O441="",0,COMBDG_Split_Tech!O441),IF(O$1=2016,IF(COMBDG_Split_Tech!O441="",0,COMBDG_Split_Tech!O441),IF(COMBDG_Split_Tech!O441=1,1,IF(COMBDG_Split_Tech!O441="",0,IFERROR((COMBDG_Split_Tech!O441*(SUMIFS('AGG Activity_16'!E:E,'AGG Activity_16'!$A:$A,$B441)+SUMIFS('AGG Activity_EX'!E:E,'AGG Activity_EX'!$A:$A,$B441))-SUMIFS(Activity_EX!E:E,Activity_EX!$A:$A,$A441))/(SUMIFS('AGG Activity_16'!E:E,'AGG Activity_16'!$A:$A,$B441)),1)))))</f>
        <v>0</v>
      </c>
      <c r="P441" s="7">
        <f>IF(AND(P$1=2017,OR(J441="WH",J441="SH")),IF(COMBDG_Split_Tech!P441="",0,COMBDG_Split_Tech!P441),IF(P$1=2016,IF(COMBDG_Split_Tech!P441="",0,COMBDG_Split_Tech!P441),IF(COMBDG_Split_Tech!P441=1,1,IF(COMBDG_Split_Tech!P441="",0,IFERROR((COMBDG_Split_Tech!P441*(SUMIFS('AGG Activity_16'!F:F,'AGG Activity_16'!$A:$A,$B441)+SUMIFS('AGG Activity_EX'!F:F,'AGG Activity_EX'!$A:$A,$B441))-SUMIFS(Activity_EX!F:F,Activity_EX!$A:$A,$A441))/(SUMIFS('AGG Activity_16'!F:F,'AGG Activity_16'!$A:$A,$B441)),1)))))</f>
        <v>0</v>
      </c>
      <c r="Q441" s="7">
        <f>IF(AND(Q$1=2017,OR(K441="WH",K441="SH")),IF(COMBDG_Split_Tech!Q441="",0,COMBDG_Split_Tech!Q441),IF(Q$1=2016,IF(COMBDG_Split_Tech!Q441="",0,COMBDG_Split_Tech!Q441),IF(COMBDG_Split_Tech!Q441=1,1,IF(COMBDG_Split_Tech!Q441="",0,IFERROR((COMBDG_Split_Tech!Q441*(SUMIFS('AGG Activity_16'!G:G,'AGG Activity_16'!$A:$A,$B441)+SUMIFS('AGG Activity_EX'!G:G,'AGG Activity_EX'!$A:$A,$B441))-SUMIFS(Activity_EX!G:G,Activity_EX!$A:$A,$A441))/(SUMIFS('AGG Activity_16'!G:G,'AGG Activity_16'!$A:$A,$B441)),1)))))</f>
        <v>0</v>
      </c>
      <c r="R441" s="7">
        <f>IF(AND(R$1=2017,OR(L441="WH",L441="SH")),IF(COMBDG_Split_Tech!R441="",0,COMBDG_Split_Tech!R441),IF(R$1=2016,IF(COMBDG_Split_Tech!R441="",0,COMBDG_Split_Tech!R441),IF(COMBDG_Split_Tech!R441=1,1,IF(COMBDG_Split_Tech!R441="",0,IFERROR((COMBDG_Split_Tech!R441*(SUMIFS('AGG Activity_16'!H:H,'AGG Activity_16'!$A:$A,$B441)+SUMIFS('AGG Activity_EX'!H:H,'AGG Activity_EX'!$A:$A,$B441))-SUMIFS(Activity_EX!H:H,Activity_EX!$A:$A,$A441))/(SUMIFS('AGG Activity_16'!H:H,'AGG Activity_16'!$A:$A,$B441)),1)))))</f>
        <v>0</v>
      </c>
      <c r="S441" s="7">
        <f>IF(AND(S$1=2017,OR(M441="WH",M441="SH")),IF(COMBDG_Split_Tech!S441="",0,COMBDG_Split_Tech!S441),IF(S$1=2016,IF(COMBDG_Split_Tech!S441="",0,COMBDG_Split_Tech!S441),IF(COMBDG_Split_Tech!S441=1,1,IF(COMBDG_Split_Tech!S441="",0,IFERROR((COMBDG_Split_Tech!S441*(SUMIFS('AGG Activity_16'!I:I,'AGG Activity_16'!$A:$A,$B441)+SUMIFS('AGG Activity_EX'!I:I,'AGG Activity_EX'!$A:$A,$B441))-SUMIFS(Activity_EX!I:I,Activity_EX!$A:$A,$A441))/(SUMIFS('AGG Activity_16'!I:I,'AGG Activity_16'!$A:$A,$B441)),1)))))</f>
        <v>0</v>
      </c>
      <c r="T441" s="7">
        <f>IF(AND(T$1=2017,OR(N441="WH",N441="SH")),IF(COMBDG_Split_Tech!T441="",0,COMBDG_Split_Tech!T441),IF(T$1=2016,IF(COMBDG_Split_Tech!T441="",0,COMBDG_Split_Tech!T441),IF(COMBDG_Split_Tech!T441=1,1,IF(COMBDG_Split_Tech!T441="",0,IFERROR((COMBDG_Split_Tech!T441*(SUMIFS('AGG Activity_16'!J:J,'AGG Activity_16'!$A:$A,$B441)+SUMIFS('AGG Activity_EX'!J:J,'AGG Activity_EX'!$A:$A,$B441))-SUMIFS(Activity_EX!J:J,Activity_EX!$A:$A,$A441))/(SUMIFS('AGG Activity_16'!J:J,'AGG Activity_16'!$A:$A,$B441)),1)))))</f>
        <v>0</v>
      </c>
      <c r="U441" s="7">
        <f>IF(AND(U$1=2017,OR(O441="WH",O441="SH")),IF(COMBDG_Split_Tech!U441="",0,COMBDG_Split_Tech!U441),IF(U$1=2016,IF(COMBDG_Split_Tech!U441="",0,COMBDG_Split_Tech!U441),IF(COMBDG_Split_Tech!U441=1,1,IF(COMBDG_Split_Tech!U441="",0,IFERROR((COMBDG_Split_Tech!U441*(SUMIFS('AGG Activity_16'!K:K,'AGG Activity_16'!$A:$A,$B441)+SUMIFS('AGG Activity_EX'!K:K,'AGG Activity_EX'!$A:$A,$B441))-SUMIFS(Activity_EX!K:K,Activity_EX!$A:$A,$A441))/(SUMIFS('AGG Activity_16'!K:K,'AGG Activity_16'!$A:$A,$B441)),1)))))</f>
        <v>0</v>
      </c>
    </row>
    <row r="442" spans="1:21" x14ac:dyDescent="0.25">
      <c r="A442" t="str">
        <f>COMBDG_Split_Tech!A442</f>
        <v>COMBDGRTTNewSHHEP___STDELC</v>
      </c>
      <c r="B442" t="str">
        <f>COMBDG_Split_Tech!B442</f>
        <v>COMBDGRTTNewSH</v>
      </c>
      <c r="C442" t="str">
        <f>COMBDG_Split_Tech!C442</f>
        <v>COM</v>
      </c>
      <c r="D442" t="str">
        <f>COMBDG_Split_Tech!D442</f>
        <v>BDG</v>
      </c>
      <c r="E442" t="str">
        <f>COMBDG_Split_Tech!E442</f>
        <v>RTT</v>
      </c>
      <c r="F442" t="str">
        <f>COMBDG_Split_Tech!F442</f>
        <v>New</v>
      </c>
      <c r="G442" t="str">
        <f>COMBDG_Split_Tech!G442</f>
        <v>SH</v>
      </c>
      <c r="H442" t="str">
        <f>COMBDG_Split_Tech!H442</f>
        <v>HEP</v>
      </c>
      <c r="I442" t="str">
        <f>COMBDG_Split_Tech!I442</f>
        <v>___</v>
      </c>
      <c r="J442" t="str">
        <f>COMBDG_Split_Tech!J442</f>
        <v>STD</v>
      </c>
      <c r="K442" t="str">
        <f>COMBDG_Split_Tech!K442</f>
        <v>ELC</v>
      </c>
      <c r="L442" s="7">
        <f>IF(AND(L$1=2017,OR(F442="WH",F442="SH")),IF(COMBDG_Split_Tech!L442="",0,COMBDG_Split_Tech!L442),IF(L$1=2016,IF(COMBDG_Split_Tech!L442="",0,COMBDG_Split_Tech!L442),IF(COMBDG_Split_Tech!L442=1,1,IF(COMBDG_Split_Tech!L442="",0,IFERROR((COMBDG_Split_Tech!L442*(SUMIFS('AGG Activity_16'!B:B,'AGG Activity_16'!$A:$A,$B442)+SUMIFS('AGG Activity_EX'!B:B,'AGG Activity_EX'!$A:$A,$B442))-SUMIFS(Activity_EX!B:B,Activity_EX!$A:$A,$A442))/(SUMIFS('AGG Activity_16'!B:B,'AGG Activity_16'!$A:$A,$B442)),1)))))</f>
        <v>0</v>
      </c>
      <c r="M442" s="7">
        <f>IF(AND(M$1=2017,OR(G442="WH",G442="SH")),IF(COMBDG_Split_Tech!M442="",0,COMBDG_Split_Tech!M442),IF(M$1=2016,IF(COMBDG_Split_Tech!M442="",0,COMBDG_Split_Tech!M442),IF(COMBDG_Split_Tech!M442=1,1,IF(COMBDG_Split_Tech!M442="",0,IFERROR((COMBDG_Split_Tech!M442*(SUMIFS('AGG Activity_16'!C:C,'AGG Activity_16'!$A:$A,$B442)+SUMIFS('AGG Activity_EX'!C:C,'AGG Activity_EX'!$A:$A,$B442))-SUMIFS(Activity_EX!C:C,Activity_EX!$A:$A,$A442))/(SUMIFS('AGG Activity_16'!C:C,'AGG Activity_16'!$A:$A,$B442)),1)))))</f>
        <v>0</v>
      </c>
      <c r="N442" s="7">
        <f>IF(AND(N$1=2017,OR(H442="WH",H442="SH")),IF(COMBDG_Split_Tech!N442="",0,COMBDG_Split_Tech!N442),IF(N$1=2016,IF(COMBDG_Split_Tech!N442="",0,COMBDG_Split_Tech!N442),IF(COMBDG_Split_Tech!N442=1,1,IF(COMBDG_Split_Tech!N442="",0,IFERROR((COMBDG_Split_Tech!N442*(SUMIFS('AGG Activity_16'!D:D,'AGG Activity_16'!$A:$A,$B442)+SUMIFS('AGG Activity_EX'!D:D,'AGG Activity_EX'!$A:$A,$B442))-SUMIFS(Activity_EX!D:D,Activity_EX!$A:$A,$A442))/(SUMIFS('AGG Activity_16'!D:D,'AGG Activity_16'!$A:$A,$B442)),1)))))</f>
        <v>0</v>
      </c>
      <c r="O442" s="7">
        <f>IF(AND(O$1=2017,OR(I442="WH",I442="SH")),IF(COMBDG_Split_Tech!O442="",0,COMBDG_Split_Tech!O442),IF(O$1=2016,IF(COMBDG_Split_Tech!O442="",0,COMBDG_Split_Tech!O442),IF(COMBDG_Split_Tech!O442=1,1,IF(COMBDG_Split_Tech!O442="",0,IFERROR((COMBDG_Split_Tech!O442*(SUMIFS('AGG Activity_16'!E:E,'AGG Activity_16'!$A:$A,$B442)+SUMIFS('AGG Activity_EX'!E:E,'AGG Activity_EX'!$A:$A,$B442))-SUMIFS(Activity_EX!E:E,Activity_EX!$A:$A,$A442))/(SUMIFS('AGG Activity_16'!E:E,'AGG Activity_16'!$A:$A,$B442)),1)))))</f>
        <v>0</v>
      </c>
      <c r="P442" s="7">
        <f>IF(AND(P$1=2017,OR(J442="WH",J442="SH")),IF(COMBDG_Split_Tech!P442="",0,COMBDG_Split_Tech!P442),IF(P$1=2016,IF(COMBDG_Split_Tech!P442="",0,COMBDG_Split_Tech!P442),IF(COMBDG_Split_Tech!P442=1,1,IF(COMBDG_Split_Tech!P442="",0,IFERROR((COMBDG_Split_Tech!P442*(SUMIFS('AGG Activity_16'!F:F,'AGG Activity_16'!$A:$A,$B442)+SUMIFS('AGG Activity_EX'!F:F,'AGG Activity_EX'!$A:$A,$B442))-SUMIFS(Activity_EX!F:F,Activity_EX!$A:$A,$A442))/(SUMIFS('AGG Activity_16'!F:F,'AGG Activity_16'!$A:$A,$B442)),1)))))</f>
        <v>0</v>
      </c>
      <c r="Q442" s="7">
        <f>IF(AND(Q$1=2017,OR(K442="WH",K442="SH")),IF(COMBDG_Split_Tech!Q442="",0,COMBDG_Split_Tech!Q442),IF(Q$1=2016,IF(COMBDG_Split_Tech!Q442="",0,COMBDG_Split_Tech!Q442),IF(COMBDG_Split_Tech!Q442=1,1,IF(COMBDG_Split_Tech!Q442="",0,IFERROR((COMBDG_Split_Tech!Q442*(SUMIFS('AGG Activity_16'!G:G,'AGG Activity_16'!$A:$A,$B442)+SUMIFS('AGG Activity_EX'!G:G,'AGG Activity_EX'!$A:$A,$B442))-SUMIFS(Activity_EX!G:G,Activity_EX!$A:$A,$A442))/(SUMIFS('AGG Activity_16'!G:G,'AGG Activity_16'!$A:$A,$B442)),1)))))</f>
        <v>0</v>
      </c>
      <c r="R442" s="7">
        <f>IF(AND(R$1=2017,OR(L442="WH",L442="SH")),IF(COMBDG_Split_Tech!R442="",0,COMBDG_Split_Tech!R442),IF(R$1=2016,IF(COMBDG_Split_Tech!R442="",0,COMBDG_Split_Tech!R442),IF(COMBDG_Split_Tech!R442=1,1,IF(COMBDG_Split_Tech!R442="",0,IFERROR((COMBDG_Split_Tech!R442*(SUMIFS('AGG Activity_16'!H:H,'AGG Activity_16'!$A:$A,$B442)+SUMIFS('AGG Activity_EX'!H:H,'AGG Activity_EX'!$A:$A,$B442))-SUMIFS(Activity_EX!H:H,Activity_EX!$A:$A,$A442))/(SUMIFS('AGG Activity_16'!H:H,'AGG Activity_16'!$A:$A,$B442)),1)))))</f>
        <v>0</v>
      </c>
      <c r="S442" s="7">
        <f>IF(AND(S$1=2017,OR(M442="WH",M442="SH")),IF(COMBDG_Split_Tech!S442="",0,COMBDG_Split_Tech!S442),IF(S$1=2016,IF(COMBDG_Split_Tech!S442="",0,COMBDG_Split_Tech!S442),IF(COMBDG_Split_Tech!S442=1,1,IF(COMBDG_Split_Tech!S442="",0,IFERROR((COMBDG_Split_Tech!S442*(SUMIFS('AGG Activity_16'!I:I,'AGG Activity_16'!$A:$A,$B442)+SUMIFS('AGG Activity_EX'!I:I,'AGG Activity_EX'!$A:$A,$B442))-SUMIFS(Activity_EX!I:I,Activity_EX!$A:$A,$A442))/(SUMIFS('AGG Activity_16'!I:I,'AGG Activity_16'!$A:$A,$B442)),1)))))</f>
        <v>0</v>
      </c>
      <c r="T442" s="7">
        <f>IF(AND(T$1=2017,OR(N442="WH",N442="SH")),IF(COMBDG_Split_Tech!T442="",0,COMBDG_Split_Tech!T442),IF(T$1=2016,IF(COMBDG_Split_Tech!T442="",0,COMBDG_Split_Tech!T442),IF(COMBDG_Split_Tech!T442=1,1,IF(COMBDG_Split_Tech!T442="",0,IFERROR((COMBDG_Split_Tech!T442*(SUMIFS('AGG Activity_16'!J:J,'AGG Activity_16'!$A:$A,$B442)+SUMIFS('AGG Activity_EX'!J:J,'AGG Activity_EX'!$A:$A,$B442))-SUMIFS(Activity_EX!J:J,Activity_EX!$A:$A,$A442))/(SUMIFS('AGG Activity_16'!J:J,'AGG Activity_16'!$A:$A,$B442)),1)))))</f>
        <v>0</v>
      </c>
      <c r="U442" s="7">
        <f>IF(AND(U$1=2017,OR(O442="WH",O442="SH")),IF(COMBDG_Split_Tech!U442="",0,COMBDG_Split_Tech!U442),IF(U$1=2016,IF(COMBDG_Split_Tech!U442="",0,COMBDG_Split_Tech!U442),IF(COMBDG_Split_Tech!U442=1,1,IF(COMBDG_Split_Tech!U442="",0,IFERROR((COMBDG_Split_Tech!U442*(SUMIFS('AGG Activity_16'!K:K,'AGG Activity_16'!$A:$A,$B442)+SUMIFS('AGG Activity_EX'!K:K,'AGG Activity_EX'!$A:$A,$B442))-SUMIFS(Activity_EX!K:K,Activity_EX!$A:$A,$A442))/(SUMIFS('AGG Activity_16'!K:K,'AGG Activity_16'!$A:$A,$B442)),1)))))</f>
        <v>0</v>
      </c>
    </row>
    <row r="443" spans="1:21" x14ac:dyDescent="0.25">
      <c r="A443" t="str">
        <f>COMBDG_Split_Tech!A443</f>
        <v>COMBDGRTTNewSHPLT___STDELC</v>
      </c>
      <c r="B443" t="str">
        <f>COMBDG_Split_Tech!B443</f>
        <v>COMBDGRTTNewSH</v>
      </c>
      <c r="C443" t="str">
        <f>COMBDG_Split_Tech!C443</f>
        <v>COM</v>
      </c>
      <c r="D443" t="str">
        <f>COMBDG_Split_Tech!D443</f>
        <v>BDG</v>
      </c>
      <c r="E443" t="str">
        <f>COMBDG_Split_Tech!E443</f>
        <v>RTT</v>
      </c>
      <c r="F443" t="str">
        <f>COMBDG_Split_Tech!F443</f>
        <v>New</v>
      </c>
      <c r="G443" t="str">
        <f>COMBDG_Split_Tech!G443</f>
        <v>SH</v>
      </c>
      <c r="H443" t="str">
        <f>COMBDG_Split_Tech!H443</f>
        <v>PLT</v>
      </c>
      <c r="I443" t="str">
        <f>COMBDG_Split_Tech!I443</f>
        <v>___</v>
      </c>
      <c r="J443" t="str">
        <f>COMBDG_Split_Tech!J443</f>
        <v>STD</v>
      </c>
      <c r="K443" t="str">
        <f>COMBDG_Split_Tech!K443</f>
        <v>ELC</v>
      </c>
      <c r="L443" s="7">
        <f>IF(AND(L$1=2017,OR(F443="WH",F443="SH")),IF(COMBDG_Split_Tech!L443="",0,COMBDG_Split_Tech!L443),IF(L$1=2016,IF(COMBDG_Split_Tech!L443="",0,COMBDG_Split_Tech!L443),IF(COMBDG_Split_Tech!L443=1,1,IF(COMBDG_Split_Tech!L443="",0,IFERROR((COMBDG_Split_Tech!L443*(SUMIFS('AGG Activity_16'!B:B,'AGG Activity_16'!$A:$A,$B443)+SUMIFS('AGG Activity_EX'!B:B,'AGG Activity_EX'!$A:$A,$B443))-SUMIFS(Activity_EX!B:B,Activity_EX!$A:$A,$A443))/(SUMIFS('AGG Activity_16'!B:B,'AGG Activity_16'!$A:$A,$B443)),1)))))</f>
        <v>0</v>
      </c>
      <c r="M443" s="7">
        <f>IF(AND(M$1=2017,OR(G443="WH",G443="SH")),IF(COMBDG_Split_Tech!M443="",0,COMBDG_Split_Tech!M443),IF(M$1=2016,IF(COMBDG_Split_Tech!M443="",0,COMBDG_Split_Tech!M443),IF(COMBDG_Split_Tech!M443=1,1,IF(COMBDG_Split_Tech!M443="",0,IFERROR((COMBDG_Split_Tech!M443*(SUMIFS('AGG Activity_16'!C:C,'AGG Activity_16'!$A:$A,$B443)+SUMIFS('AGG Activity_EX'!C:C,'AGG Activity_EX'!$A:$A,$B443))-SUMIFS(Activity_EX!C:C,Activity_EX!$A:$A,$A443))/(SUMIFS('AGG Activity_16'!C:C,'AGG Activity_16'!$A:$A,$B443)),1)))))</f>
        <v>0</v>
      </c>
      <c r="N443" s="7">
        <f>IF(AND(N$1=2017,OR(H443="WH",H443="SH")),IF(COMBDG_Split_Tech!N443="",0,COMBDG_Split_Tech!N443),IF(N$1=2016,IF(COMBDG_Split_Tech!N443="",0,COMBDG_Split_Tech!N443),IF(COMBDG_Split_Tech!N443=1,1,IF(COMBDG_Split_Tech!N443="",0,IFERROR((COMBDG_Split_Tech!N443*(SUMIFS('AGG Activity_16'!D:D,'AGG Activity_16'!$A:$A,$B443)+SUMIFS('AGG Activity_EX'!D:D,'AGG Activity_EX'!$A:$A,$B443))-SUMIFS(Activity_EX!D:D,Activity_EX!$A:$A,$A443))/(SUMIFS('AGG Activity_16'!D:D,'AGG Activity_16'!$A:$A,$B443)),1)))))</f>
        <v>0</v>
      </c>
      <c r="O443" s="7">
        <f>IF(AND(O$1=2017,OR(I443="WH",I443="SH")),IF(COMBDG_Split_Tech!O443="",0,COMBDG_Split_Tech!O443),IF(O$1=2016,IF(COMBDG_Split_Tech!O443="",0,COMBDG_Split_Tech!O443),IF(COMBDG_Split_Tech!O443=1,1,IF(COMBDG_Split_Tech!O443="",0,IFERROR((COMBDG_Split_Tech!O443*(SUMIFS('AGG Activity_16'!E:E,'AGG Activity_16'!$A:$A,$B443)+SUMIFS('AGG Activity_EX'!E:E,'AGG Activity_EX'!$A:$A,$B443))-SUMIFS(Activity_EX!E:E,Activity_EX!$A:$A,$A443))/(SUMIFS('AGG Activity_16'!E:E,'AGG Activity_16'!$A:$A,$B443)),1)))))</f>
        <v>0</v>
      </c>
      <c r="P443" s="7">
        <f>IF(AND(P$1=2017,OR(J443="WH",J443="SH")),IF(COMBDG_Split_Tech!P443="",0,COMBDG_Split_Tech!P443),IF(P$1=2016,IF(COMBDG_Split_Tech!P443="",0,COMBDG_Split_Tech!P443),IF(COMBDG_Split_Tech!P443=1,1,IF(COMBDG_Split_Tech!P443="",0,IFERROR((COMBDG_Split_Tech!P443*(SUMIFS('AGG Activity_16'!F:F,'AGG Activity_16'!$A:$A,$B443)+SUMIFS('AGG Activity_EX'!F:F,'AGG Activity_EX'!$A:$A,$B443))-SUMIFS(Activity_EX!F:F,Activity_EX!$A:$A,$A443))/(SUMIFS('AGG Activity_16'!F:F,'AGG Activity_16'!$A:$A,$B443)),1)))))</f>
        <v>0</v>
      </c>
      <c r="Q443" s="7">
        <f>IF(AND(Q$1=2017,OR(K443="WH",K443="SH")),IF(COMBDG_Split_Tech!Q443="",0,COMBDG_Split_Tech!Q443),IF(Q$1=2016,IF(COMBDG_Split_Tech!Q443="",0,COMBDG_Split_Tech!Q443),IF(COMBDG_Split_Tech!Q443=1,1,IF(COMBDG_Split_Tech!Q443="",0,IFERROR((COMBDG_Split_Tech!Q443*(SUMIFS('AGG Activity_16'!G:G,'AGG Activity_16'!$A:$A,$B443)+SUMIFS('AGG Activity_EX'!G:G,'AGG Activity_EX'!$A:$A,$B443))-SUMIFS(Activity_EX!G:G,Activity_EX!$A:$A,$A443))/(SUMIFS('AGG Activity_16'!G:G,'AGG Activity_16'!$A:$A,$B443)),1)))))</f>
        <v>0</v>
      </c>
      <c r="R443" s="7">
        <f>IF(AND(R$1=2017,OR(L443="WH",L443="SH")),IF(COMBDG_Split_Tech!R443="",0,COMBDG_Split_Tech!R443),IF(R$1=2016,IF(COMBDG_Split_Tech!R443="",0,COMBDG_Split_Tech!R443),IF(COMBDG_Split_Tech!R443=1,1,IF(COMBDG_Split_Tech!R443="",0,IFERROR((COMBDG_Split_Tech!R443*(SUMIFS('AGG Activity_16'!H:H,'AGG Activity_16'!$A:$A,$B443)+SUMIFS('AGG Activity_EX'!H:H,'AGG Activity_EX'!$A:$A,$B443))-SUMIFS(Activity_EX!H:H,Activity_EX!$A:$A,$A443))/(SUMIFS('AGG Activity_16'!H:H,'AGG Activity_16'!$A:$A,$B443)),1)))))</f>
        <v>0</v>
      </c>
      <c r="S443" s="7">
        <f>IF(AND(S$1=2017,OR(M443="WH",M443="SH")),IF(COMBDG_Split_Tech!S443="",0,COMBDG_Split_Tech!S443),IF(S$1=2016,IF(COMBDG_Split_Tech!S443="",0,COMBDG_Split_Tech!S443),IF(COMBDG_Split_Tech!S443=1,1,IF(COMBDG_Split_Tech!S443="",0,IFERROR((COMBDG_Split_Tech!S443*(SUMIFS('AGG Activity_16'!I:I,'AGG Activity_16'!$A:$A,$B443)+SUMIFS('AGG Activity_EX'!I:I,'AGG Activity_EX'!$A:$A,$B443))-SUMIFS(Activity_EX!I:I,Activity_EX!$A:$A,$A443))/(SUMIFS('AGG Activity_16'!I:I,'AGG Activity_16'!$A:$A,$B443)),1)))))</f>
        <v>0</v>
      </c>
      <c r="T443" s="7">
        <f>IF(AND(T$1=2017,OR(N443="WH",N443="SH")),IF(COMBDG_Split_Tech!T443="",0,COMBDG_Split_Tech!T443),IF(T$1=2016,IF(COMBDG_Split_Tech!T443="",0,COMBDG_Split_Tech!T443),IF(COMBDG_Split_Tech!T443=1,1,IF(COMBDG_Split_Tech!T443="",0,IFERROR((COMBDG_Split_Tech!T443*(SUMIFS('AGG Activity_16'!J:J,'AGG Activity_16'!$A:$A,$B443)+SUMIFS('AGG Activity_EX'!J:J,'AGG Activity_EX'!$A:$A,$B443))-SUMIFS(Activity_EX!J:J,Activity_EX!$A:$A,$A443))/(SUMIFS('AGG Activity_16'!J:J,'AGG Activity_16'!$A:$A,$B443)),1)))))</f>
        <v>0</v>
      </c>
      <c r="U443" s="7">
        <f>IF(AND(U$1=2017,OR(O443="WH",O443="SH")),IF(COMBDG_Split_Tech!U443="",0,COMBDG_Split_Tech!U443),IF(U$1=2016,IF(COMBDG_Split_Tech!U443="",0,COMBDG_Split_Tech!U443),IF(COMBDG_Split_Tech!U443=1,1,IF(COMBDG_Split_Tech!U443="",0,IFERROR((COMBDG_Split_Tech!U443*(SUMIFS('AGG Activity_16'!K:K,'AGG Activity_16'!$A:$A,$B443)+SUMIFS('AGG Activity_EX'!K:K,'AGG Activity_EX'!$A:$A,$B443))-SUMIFS(Activity_EX!K:K,Activity_EX!$A:$A,$A443))/(SUMIFS('AGG Activity_16'!K:K,'AGG Activity_16'!$A:$A,$B443)),1)))))</f>
        <v>0</v>
      </c>
    </row>
    <row r="444" spans="1:21" x14ac:dyDescent="0.25">
      <c r="A444" t="str">
        <f>COMBDG_Split_Tech!A444</f>
        <v>COMBDGRTTNewSLLED___STDELC</v>
      </c>
      <c r="B444" t="str">
        <f>COMBDG_Split_Tech!B444</f>
        <v>COMBDGRTTNewSL</v>
      </c>
      <c r="C444" t="str">
        <f>COMBDG_Split_Tech!C444</f>
        <v>COM</v>
      </c>
      <c r="D444" t="str">
        <f>COMBDG_Split_Tech!D444</f>
        <v>BDG</v>
      </c>
      <c r="E444" t="str">
        <f>COMBDG_Split_Tech!E444</f>
        <v>RTT</v>
      </c>
      <c r="F444" t="str">
        <f>COMBDG_Split_Tech!F444</f>
        <v>New</v>
      </c>
      <c r="G444" t="str">
        <f>COMBDG_Split_Tech!G444</f>
        <v>SL</v>
      </c>
      <c r="H444" t="str">
        <f>COMBDG_Split_Tech!H444</f>
        <v>LED</v>
      </c>
      <c r="I444" t="str">
        <f>COMBDG_Split_Tech!I444</f>
        <v>___</v>
      </c>
      <c r="J444" t="str">
        <f>COMBDG_Split_Tech!J444</f>
        <v>STD</v>
      </c>
      <c r="K444" t="str">
        <f>COMBDG_Split_Tech!K444</f>
        <v>ELC</v>
      </c>
      <c r="L444" s="7">
        <f>IF(AND(L$1=2017,OR(F444="WH",F444="SH")),IF(COMBDG_Split_Tech!L444="",0,COMBDG_Split_Tech!L444),IF(L$1=2016,IF(COMBDG_Split_Tech!L444="",0,COMBDG_Split_Tech!L444),IF(COMBDG_Split_Tech!L444=1,1,IF(COMBDG_Split_Tech!L444="",0,IFERROR((COMBDG_Split_Tech!L444*(SUMIFS('AGG Activity_16'!B:B,'AGG Activity_16'!$A:$A,$B444)+SUMIFS('AGG Activity_EX'!B:B,'AGG Activity_EX'!$A:$A,$B444))-SUMIFS(Activity_EX!B:B,Activity_EX!$A:$A,$A444))/(SUMIFS('AGG Activity_16'!B:B,'AGG Activity_16'!$A:$A,$B444)),1)))))</f>
        <v>0</v>
      </c>
      <c r="M444" s="7">
        <f>IF(AND(M$1=2017,OR(G444="WH",G444="SH")),IF(COMBDG_Split_Tech!M444="",0,COMBDG_Split_Tech!M444),IF(M$1=2016,IF(COMBDG_Split_Tech!M444="",0,COMBDG_Split_Tech!M444),IF(COMBDG_Split_Tech!M444=1,1,IF(COMBDG_Split_Tech!M444="",0,IFERROR((COMBDG_Split_Tech!M444*(SUMIFS('AGG Activity_16'!C:C,'AGG Activity_16'!$A:$A,$B444)+SUMIFS('AGG Activity_EX'!C:C,'AGG Activity_EX'!$A:$A,$B444))-SUMIFS(Activity_EX!C:C,Activity_EX!$A:$A,$A444))/(SUMIFS('AGG Activity_16'!C:C,'AGG Activity_16'!$A:$A,$B444)),1)))))</f>
        <v>0</v>
      </c>
      <c r="N444" s="7">
        <f>IF(AND(N$1=2017,OR(H444="WH",H444="SH")),IF(COMBDG_Split_Tech!N444="",0,COMBDG_Split_Tech!N444),IF(N$1=2016,IF(COMBDG_Split_Tech!N444="",0,COMBDG_Split_Tech!N444),IF(COMBDG_Split_Tech!N444=1,1,IF(COMBDG_Split_Tech!N444="",0,IFERROR((COMBDG_Split_Tech!N444*(SUMIFS('AGG Activity_16'!D:D,'AGG Activity_16'!$A:$A,$B444)+SUMIFS('AGG Activity_EX'!D:D,'AGG Activity_EX'!$A:$A,$B444))-SUMIFS(Activity_EX!D:D,Activity_EX!$A:$A,$A444))/(SUMIFS('AGG Activity_16'!D:D,'AGG Activity_16'!$A:$A,$B444)),1)))))</f>
        <v>0</v>
      </c>
      <c r="O444" s="7">
        <f>IF(AND(O$1=2017,OR(I444="WH",I444="SH")),IF(COMBDG_Split_Tech!O444="",0,COMBDG_Split_Tech!O444),IF(O$1=2016,IF(COMBDG_Split_Tech!O444="",0,COMBDG_Split_Tech!O444),IF(COMBDG_Split_Tech!O444=1,1,IF(COMBDG_Split_Tech!O444="",0,IFERROR((COMBDG_Split_Tech!O444*(SUMIFS('AGG Activity_16'!E:E,'AGG Activity_16'!$A:$A,$B444)+SUMIFS('AGG Activity_EX'!E:E,'AGG Activity_EX'!$A:$A,$B444))-SUMIFS(Activity_EX!E:E,Activity_EX!$A:$A,$A444))/(SUMIFS('AGG Activity_16'!E:E,'AGG Activity_16'!$A:$A,$B444)),1)))))</f>
        <v>0</v>
      </c>
      <c r="P444" s="7">
        <f>IF(AND(P$1=2017,OR(J444="WH",J444="SH")),IF(COMBDG_Split_Tech!P444="",0,COMBDG_Split_Tech!P444),IF(P$1=2016,IF(COMBDG_Split_Tech!P444="",0,COMBDG_Split_Tech!P444),IF(COMBDG_Split_Tech!P444=1,1,IF(COMBDG_Split_Tech!P444="",0,IFERROR((COMBDG_Split_Tech!P444*(SUMIFS('AGG Activity_16'!F:F,'AGG Activity_16'!$A:$A,$B444)+SUMIFS('AGG Activity_EX'!F:F,'AGG Activity_EX'!$A:$A,$B444))-SUMIFS(Activity_EX!F:F,Activity_EX!$A:$A,$A444))/(SUMIFS('AGG Activity_16'!F:F,'AGG Activity_16'!$A:$A,$B444)),1)))))</f>
        <v>0</v>
      </c>
      <c r="Q444" s="7">
        <f>IF(AND(Q$1=2017,OR(K444="WH",K444="SH")),IF(COMBDG_Split_Tech!Q444="",0,COMBDG_Split_Tech!Q444),IF(Q$1=2016,IF(COMBDG_Split_Tech!Q444="",0,COMBDG_Split_Tech!Q444),IF(COMBDG_Split_Tech!Q444=1,1,IF(COMBDG_Split_Tech!Q444="",0,IFERROR((COMBDG_Split_Tech!Q444*(SUMIFS('AGG Activity_16'!G:G,'AGG Activity_16'!$A:$A,$B444)+SUMIFS('AGG Activity_EX'!G:G,'AGG Activity_EX'!$A:$A,$B444))-SUMIFS(Activity_EX!G:G,Activity_EX!$A:$A,$A444))/(SUMIFS('AGG Activity_16'!G:G,'AGG Activity_16'!$A:$A,$B444)),1)))))</f>
        <v>0</v>
      </c>
      <c r="R444" s="7">
        <f>IF(AND(R$1=2017,OR(L444="WH",L444="SH")),IF(COMBDG_Split_Tech!R444="",0,COMBDG_Split_Tech!R444),IF(R$1=2016,IF(COMBDG_Split_Tech!R444="",0,COMBDG_Split_Tech!R444),IF(COMBDG_Split_Tech!R444=1,1,IF(COMBDG_Split_Tech!R444="",0,IFERROR((COMBDG_Split_Tech!R444*(SUMIFS('AGG Activity_16'!H:H,'AGG Activity_16'!$A:$A,$B444)+SUMIFS('AGG Activity_EX'!H:H,'AGG Activity_EX'!$A:$A,$B444))-SUMIFS(Activity_EX!H:H,Activity_EX!$A:$A,$A444))/(SUMIFS('AGG Activity_16'!H:H,'AGG Activity_16'!$A:$A,$B444)),1)))))</f>
        <v>0</v>
      </c>
      <c r="S444" s="7">
        <f>IF(AND(S$1=2017,OR(M444="WH",M444="SH")),IF(COMBDG_Split_Tech!S444="",0,COMBDG_Split_Tech!S444),IF(S$1=2016,IF(COMBDG_Split_Tech!S444="",0,COMBDG_Split_Tech!S444),IF(COMBDG_Split_Tech!S444=1,1,IF(COMBDG_Split_Tech!S444="",0,IFERROR((COMBDG_Split_Tech!S444*(SUMIFS('AGG Activity_16'!I:I,'AGG Activity_16'!$A:$A,$B444)+SUMIFS('AGG Activity_EX'!I:I,'AGG Activity_EX'!$A:$A,$B444))-SUMIFS(Activity_EX!I:I,Activity_EX!$A:$A,$A444))/(SUMIFS('AGG Activity_16'!I:I,'AGG Activity_16'!$A:$A,$B444)),1)))))</f>
        <v>0</v>
      </c>
      <c r="T444" s="7">
        <f>IF(AND(T$1=2017,OR(N444="WH",N444="SH")),IF(COMBDG_Split_Tech!T444="",0,COMBDG_Split_Tech!T444),IF(T$1=2016,IF(COMBDG_Split_Tech!T444="",0,COMBDG_Split_Tech!T444),IF(COMBDG_Split_Tech!T444=1,1,IF(COMBDG_Split_Tech!T444="",0,IFERROR((COMBDG_Split_Tech!T444*(SUMIFS('AGG Activity_16'!J:J,'AGG Activity_16'!$A:$A,$B444)+SUMIFS('AGG Activity_EX'!J:J,'AGG Activity_EX'!$A:$A,$B444))-SUMIFS(Activity_EX!J:J,Activity_EX!$A:$A,$A444))/(SUMIFS('AGG Activity_16'!J:J,'AGG Activity_16'!$A:$A,$B444)),1)))))</f>
        <v>0</v>
      </c>
      <c r="U444" s="7">
        <f>IF(AND(U$1=2017,OR(O444="WH",O444="SH")),IF(COMBDG_Split_Tech!U444="",0,COMBDG_Split_Tech!U444),IF(U$1=2016,IF(COMBDG_Split_Tech!U444="",0,COMBDG_Split_Tech!U444),IF(COMBDG_Split_Tech!U444=1,1,IF(COMBDG_Split_Tech!U444="",0,IFERROR((COMBDG_Split_Tech!U444*(SUMIFS('AGG Activity_16'!K:K,'AGG Activity_16'!$A:$A,$B444)+SUMIFS('AGG Activity_EX'!K:K,'AGG Activity_EX'!$A:$A,$B444))-SUMIFS(Activity_EX!K:K,Activity_EX!$A:$A,$A444))/(SUMIFS('AGG Activity_16'!K:K,'AGG Activity_16'!$A:$A,$B444)),1)))))</f>
        <v>0</v>
      </c>
    </row>
    <row r="445" spans="1:21" x14ac:dyDescent="0.25">
      <c r="A445" t="str">
        <f>COMBDG_Split_Tech!A445</f>
        <v>COMBDGRTTNewWH_________DHE</v>
      </c>
      <c r="B445" t="str">
        <f>COMBDG_Split_Tech!B445</f>
        <v>COMBDGRTTNewWH</v>
      </c>
      <c r="C445" t="str">
        <f>COMBDG_Split_Tech!C445</f>
        <v>COM</v>
      </c>
      <c r="D445" t="str">
        <f>COMBDG_Split_Tech!D445</f>
        <v>BDG</v>
      </c>
      <c r="E445" t="str">
        <f>COMBDG_Split_Tech!E445</f>
        <v>RTT</v>
      </c>
      <c r="F445" t="str">
        <f>COMBDG_Split_Tech!F445</f>
        <v>New</v>
      </c>
      <c r="G445" t="str">
        <f>COMBDG_Split_Tech!G445</f>
        <v>WH</v>
      </c>
      <c r="H445" t="str">
        <f>COMBDG_Split_Tech!H445</f>
        <v>___</v>
      </c>
      <c r="I445" t="str">
        <f>COMBDG_Split_Tech!I445</f>
        <v>___</v>
      </c>
      <c r="J445" t="str">
        <f>COMBDG_Split_Tech!J445</f>
        <v>___</v>
      </c>
      <c r="K445" t="str">
        <f>COMBDG_Split_Tech!K445</f>
        <v>DHE</v>
      </c>
      <c r="L445" s="7">
        <f>IF(AND(L$1=2017,OR(F445="WH",F445="SH")),IF(COMBDG_Split_Tech!L445="",0,COMBDG_Split_Tech!L445),IF(L$1=2016,IF(COMBDG_Split_Tech!L445="",0,COMBDG_Split_Tech!L445),IF(COMBDG_Split_Tech!L445=1,1,IF(COMBDG_Split_Tech!L445="",0,IFERROR((COMBDG_Split_Tech!L445*(SUMIFS('AGG Activity_16'!B:B,'AGG Activity_16'!$A:$A,$B445)+SUMIFS('AGG Activity_EX'!B:B,'AGG Activity_EX'!$A:$A,$B445))-SUMIFS(Activity_EX!B:B,Activity_EX!$A:$A,$A445))/(SUMIFS('AGG Activity_16'!B:B,'AGG Activity_16'!$A:$A,$B445)),1)))))</f>
        <v>0</v>
      </c>
      <c r="M445" s="7">
        <f>IF(AND(M$1=2017,OR(G445="WH",G445="SH")),IF(COMBDG_Split_Tech!M445="",0,COMBDG_Split_Tech!M445),IF(M$1=2016,IF(COMBDG_Split_Tech!M445="",0,COMBDG_Split_Tech!M445),IF(COMBDG_Split_Tech!M445=1,1,IF(COMBDG_Split_Tech!M445="",0,IFERROR((COMBDG_Split_Tech!M445*(SUMIFS('AGG Activity_16'!C:C,'AGG Activity_16'!$A:$A,$B445)+SUMIFS('AGG Activity_EX'!C:C,'AGG Activity_EX'!$A:$A,$B445))-SUMIFS(Activity_EX!C:C,Activity_EX!$A:$A,$A445))/(SUMIFS('AGG Activity_16'!C:C,'AGG Activity_16'!$A:$A,$B445)),1)))))</f>
        <v>0</v>
      </c>
      <c r="N445" s="7">
        <f>IF(AND(N$1=2017,OR(H445="WH",H445="SH")),IF(COMBDG_Split_Tech!N445="",0,COMBDG_Split_Tech!N445),IF(N$1=2016,IF(COMBDG_Split_Tech!N445="",0,COMBDG_Split_Tech!N445),IF(COMBDG_Split_Tech!N445=1,1,IF(COMBDG_Split_Tech!N445="",0,IFERROR((COMBDG_Split_Tech!N445*(SUMIFS('AGG Activity_16'!D:D,'AGG Activity_16'!$A:$A,$B445)+SUMIFS('AGG Activity_EX'!D:D,'AGG Activity_EX'!$A:$A,$B445))-SUMIFS(Activity_EX!D:D,Activity_EX!$A:$A,$A445))/(SUMIFS('AGG Activity_16'!D:D,'AGG Activity_16'!$A:$A,$B445)),1)))))</f>
        <v>0</v>
      </c>
      <c r="O445" s="7">
        <f>IF(AND(O$1=2017,OR(I445="WH",I445="SH")),IF(COMBDG_Split_Tech!O445="",0,COMBDG_Split_Tech!O445),IF(O$1=2016,IF(COMBDG_Split_Tech!O445="",0,COMBDG_Split_Tech!O445),IF(COMBDG_Split_Tech!O445=1,1,IF(COMBDG_Split_Tech!O445="",0,IFERROR((COMBDG_Split_Tech!O445*(SUMIFS('AGG Activity_16'!E:E,'AGG Activity_16'!$A:$A,$B445)+SUMIFS('AGG Activity_EX'!E:E,'AGG Activity_EX'!$A:$A,$B445))-SUMIFS(Activity_EX!E:E,Activity_EX!$A:$A,$A445))/(SUMIFS('AGG Activity_16'!E:E,'AGG Activity_16'!$A:$A,$B445)),1)))))</f>
        <v>0</v>
      </c>
      <c r="P445" s="7">
        <f>IF(AND(P$1=2017,OR(J445="WH",J445="SH")),IF(COMBDG_Split_Tech!P445="",0,COMBDG_Split_Tech!P445),IF(P$1=2016,IF(COMBDG_Split_Tech!P445="",0,COMBDG_Split_Tech!P445),IF(COMBDG_Split_Tech!P445=1,1,IF(COMBDG_Split_Tech!P445="",0,IFERROR((COMBDG_Split_Tech!P445*(SUMIFS('AGG Activity_16'!F:F,'AGG Activity_16'!$A:$A,$B445)+SUMIFS('AGG Activity_EX'!F:F,'AGG Activity_EX'!$A:$A,$B445))-SUMIFS(Activity_EX!F:F,Activity_EX!$A:$A,$A445))/(SUMIFS('AGG Activity_16'!F:F,'AGG Activity_16'!$A:$A,$B445)),1)))))</f>
        <v>0</v>
      </c>
      <c r="Q445" s="7">
        <f>IF(AND(Q$1=2017,OR(K445="WH",K445="SH")),IF(COMBDG_Split_Tech!Q445="",0,COMBDG_Split_Tech!Q445),IF(Q$1=2016,IF(COMBDG_Split_Tech!Q445="",0,COMBDG_Split_Tech!Q445),IF(COMBDG_Split_Tech!Q445=1,1,IF(COMBDG_Split_Tech!Q445="",0,IFERROR((COMBDG_Split_Tech!Q445*(SUMIFS('AGG Activity_16'!G:G,'AGG Activity_16'!$A:$A,$B445)+SUMIFS('AGG Activity_EX'!G:G,'AGG Activity_EX'!$A:$A,$B445))-SUMIFS(Activity_EX!G:G,Activity_EX!$A:$A,$A445))/(SUMIFS('AGG Activity_16'!G:G,'AGG Activity_16'!$A:$A,$B445)),1)))))</f>
        <v>0</v>
      </c>
      <c r="R445" s="7">
        <f>IF(AND(R$1=2017,OR(L445="WH",L445="SH")),IF(COMBDG_Split_Tech!R445="",0,COMBDG_Split_Tech!R445),IF(R$1=2016,IF(COMBDG_Split_Tech!R445="",0,COMBDG_Split_Tech!R445),IF(COMBDG_Split_Tech!R445=1,1,IF(COMBDG_Split_Tech!R445="",0,IFERROR((COMBDG_Split_Tech!R445*(SUMIFS('AGG Activity_16'!H:H,'AGG Activity_16'!$A:$A,$B445)+SUMIFS('AGG Activity_EX'!H:H,'AGG Activity_EX'!$A:$A,$B445))-SUMIFS(Activity_EX!H:H,Activity_EX!$A:$A,$A445))/(SUMIFS('AGG Activity_16'!H:H,'AGG Activity_16'!$A:$A,$B445)),1)))))</f>
        <v>0</v>
      </c>
      <c r="S445" s="7">
        <f>IF(AND(S$1=2017,OR(M445="WH",M445="SH")),IF(COMBDG_Split_Tech!S445="",0,COMBDG_Split_Tech!S445),IF(S$1=2016,IF(COMBDG_Split_Tech!S445="",0,COMBDG_Split_Tech!S445),IF(COMBDG_Split_Tech!S445=1,1,IF(COMBDG_Split_Tech!S445="",0,IFERROR((COMBDG_Split_Tech!S445*(SUMIFS('AGG Activity_16'!I:I,'AGG Activity_16'!$A:$A,$B445)+SUMIFS('AGG Activity_EX'!I:I,'AGG Activity_EX'!$A:$A,$B445))-SUMIFS(Activity_EX!I:I,Activity_EX!$A:$A,$A445))/(SUMIFS('AGG Activity_16'!I:I,'AGG Activity_16'!$A:$A,$B445)),1)))))</f>
        <v>0</v>
      </c>
      <c r="T445" s="7">
        <f>IF(AND(T$1=2017,OR(N445="WH",N445="SH")),IF(COMBDG_Split_Tech!T445="",0,COMBDG_Split_Tech!T445),IF(T$1=2016,IF(COMBDG_Split_Tech!T445="",0,COMBDG_Split_Tech!T445),IF(COMBDG_Split_Tech!T445=1,1,IF(COMBDG_Split_Tech!T445="",0,IFERROR((COMBDG_Split_Tech!T445*(SUMIFS('AGG Activity_16'!J:J,'AGG Activity_16'!$A:$A,$B445)+SUMIFS('AGG Activity_EX'!J:J,'AGG Activity_EX'!$A:$A,$B445))-SUMIFS(Activity_EX!J:J,Activity_EX!$A:$A,$A445))/(SUMIFS('AGG Activity_16'!J:J,'AGG Activity_16'!$A:$A,$B445)),1)))))</f>
        <v>0</v>
      </c>
      <c r="U445" s="7">
        <f>IF(AND(U$1=2017,OR(O445="WH",O445="SH")),IF(COMBDG_Split_Tech!U445="",0,COMBDG_Split_Tech!U445),IF(U$1=2016,IF(COMBDG_Split_Tech!U445="",0,COMBDG_Split_Tech!U445),IF(COMBDG_Split_Tech!U445=1,1,IF(COMBDG_Split_Tech!U445="",0,IFERROR((COMBDG_Split_Tech!U445*(SUMIFS('AGG Activity_16'!K:K,'AGG Activity_16'!$A:$A,$B445)+SUMIFS('AGG Activity_EX'!K:K,'AGG Activity_EX'!$A:$A,$B445))-SUMIFS(Activity_EX!K:K,Activity_EX!$A:$A,$A445))/(SUMIFS('AGG Activity_16'!K:K,'AGG Activity_16'!$A:$A,$B445)),1)))))</f>
        <v>0</v>
      </c>
    </row>
    <row r="446" spans="1:21" x14ac:dyDescent="0.25">
      <c r="A446" t="str">
        <f>COMBDG_Split_Tech!A446</f>
        <v>COMBDGRTTNewWH______STDELC</v>
      </c>
      <c r="B446" t="str">
        <f>COMBDG_Split_Tech!B446</f>
        <v>COMBDGRTTNewWH</v>
      </c>
      <c r="C446" t="str">
        <f>COMBDG_Split_Tech!C446</f>
        <v>COM</v>
      </c>
      <c r="D446" t="str">
        <f>COMBDG_Split_Tech!D446</f>
        <v>BDG</v>
      </c>
      <c r="E446" t="str">
        <f>COMBDG_Split_Tech!E446</f>
        <v>RTT</v>
      </c>
      <c r="F446" t="str">
        <f>COMBDG_Split_Tech!F446</f>
        <v>New</v>
      </c>
      <c r="G446" t="str">
        <f>COMBDG_Split_Tech!G446</f>
        <v>WH</v>
      </c>
      <c r="H446" t="str">
        <f>COMBDG_Split_Tech!H446</f>
        <v>___</v>
      </c>
      <c r="I446" t="str">
        <f>COMBDG_Split_Tech!I446</f>
        <v>___</v>
      </c>
      <c r="J446" t="str">
        <f>COMBDG_Split_Tech!J446</f>
        <v>STD</v>
      </c>
      <c r="K446" t="str">
        <f>COMBDG_Split_Tech!K446</f>
        <v>ELC</v>
      </c>
      <c r="L446" s="7">
        <f>IF(AND(L$1=2017,OR(F446="WH",F446="SH")),IF(COMBDG_Split_Tech!L446="",0,COMBDG_Split_Tech!L446),IF(L$1=2016,IF(COMBDG_Split_Tech!L446="",0,COMBDG_Split_Tech!L446),IF(COMBDG_Split_Tech!L446=1,1,IF(COMBDG_Split_Tech!L446="",0,IFERROR((COMBDG_Split_Tech!L446*(SUMIFS('AGG Activity_16'!B:B,'AGG Activity_16'!$A:$A,$B446)+SUMIFS('AGG Activity_EX'!B:B,'AGG Activity_EX'!$A:$A,$B446))-SUMIFS(Activity_EX!B:B,Activity_EX!$A:$A,$A446))/(SUMIFS('AGG Activity_16'!B:B,'AGG Activity_16'!$A:$A,$B446)),1)))))</f>
        <v>0</v>
      </c>
      <c r="M446" s="7">
        <f>IF(AND(M$1=2017,OR(G446="WH",G446="SH")),IF(COMBDG_Split_Tech!M446="",0,COMBDG_Split_Tech!M446),IF(M$1=2016,IF(COMBDG_Split_Tech!M446="",0,COMBDG_Split_Tech!M446),IF(COMBDG_Split_Tech!M446=1,1,IF(COMBDG_Split_Tech!M446="",0,IFERROR((COMBDG_Split_Tech!M446*(SUMIFS('AGG Activity_16'!C:C,'AGG Activity_16'!$A:$A,$B446)+SUMIFS('AGG Activity_EX'!C:C,'AGG Activity_EX'!$A:$A,$B446))-SUMIFS(Activity_EX!C:C,Activity_EX!$A:$A,$A446))/(SUMIFS('AGG Activity_16'!C:C,'AGG Activity_16'!$A:$A,$B446)),1)))))</f>
        <v>0</v>
      </c>
      <c r="N446" s="7">
        <f>IF(AND(N$1=2017,OR(H446="WH",H446="SH")),IF(COMBDG_Split_Tech!N446="",0,COMBDG_Split_Tech!N446),IF(N$1=2016,IF(COMBDG_Split_Tech!N446="",0,COMBDG_Split_Tech!N446),IF(COMBDG_Split_Tech!N446=1,1,IF(COMBDG_Split_Tech!N446="",0,IFERROR((COMBDG_Split_Tech!N446*(SUMIFS('AGG Activity_16'!D:D,'AGG Activity_16'!$A:$A,$B446)+SUMIFS('AGG Activity_EX'!D:D,'AGG Activity_EX'!$A:$A,$B446))-SUMIFS(Activity_EX!D:D,Activity_EX!$A:$A,$A446))/(SUMIFS('AGG Activity_16'!D:D,'AGG Activity_16'!$A:$A,$B446)),1)))))</f>
        <v>0</v>
      </c>
      <c r="O446" s="7">
        <f>IF(AND(O$1=2017,OR(I446="WH",I446="SH")),IF(COMBDG_Split_Tech!O446="",0,COMBDG_Split_Tech!O446),IF(O$1=2016,IF(COMBDG_Split_Tech!O446="",0,COMBDG_Split_Tech!O446),IF(COMBDG_Split_Tech!O446=1,1,IF(COMBDG_Split_Tech!O446="",0,IFERROR((COMBDG_Split_Tech!O446*(SUMIFS('AGG Activity_16'!E:E,'AGG Activity_16'!$A:$A,$B446)+SUMIFS('AGG Activity_EX'!E:E,'AGG Activity_EX'!$A:$A,$B446))-SUMIFS(Activity_EX!E:E,Activity_EX!$A:$A,$A446))/(SUMIFS('AGG Activity_16'!E:E,'AGG Activity_16'!$A:$A,$B446)),1)))))</f>
        <v>0</v>
      </c>
      <c r="P446" s="7">
        <f>IF(AND(P$1=2017,OR(J446="WH",J446="SH")),IF(COMBDG_Split_Tech!P446="",0,COMBDG_Split_Tech!P446),IF(P$1=2016,IF(COMBDG_Split_Tech!P446="",0,COMBDG_Split_Tech!P446),IF(COMBDG_Split_Tech!P446=1,1,IF(COMBDG_Split_Tech!P446="",0,IFERROR((COMBDG_Split_Tech!P446*(SUMIFS('AGG Activity_16'!F:F,'AGG Activity_16'!$A:$A,$B446)+SUMIFS('AGG Activity_EX'!F:F,'AGG Activity_EX'!$A:$A,$B446))-SUMIFS(Activity_EX!F:F,Activity_EX!$A:$A,$A446))/(SUMIFS('AGG Activity_16'!F:F,'AGG Activity_16'!$A:$A,$B446)),1)))))</f>
        <v>0</v>
      </c>
      <c r="Q446" s="7">
        <f>IF(AND(Q$1=2017,OR(K446="WH",K446="SH")),IF(COMBDG_Split_Tech!Q446="",0,COMBDG_Split_Tech!Q446),IF(Q$1=2016,IF(COMBDG_Split_Tech!Q446="",0,COMBDG_Split_Tech!Q446),IF(COMBDG_Split_Tech!Q446=1,1,IF(COMBDG_Split_Tech!Q446="",0,IFERROR((COMBDG_Split_Tech!Q446*(SUMIFS('AGG Activity_16'!G:G,'AGG Activity_16'!$A:$A,$B446)+SUMIFS('AGG Activity_EX'!G:G,'AGG Activity_EX'!$A:$A,$B446))-SUMIFS(Activity_EX!G:G,Activity_EX!$A:$A,$A446))/(SUMIFS('AGG Activity_16'!G:G,'AGG Activity_16'!$A:$A,$B446)),1)))))</f>
        <v>0</v>
      </c>
      <c r="R446" s="7">
        <f>IF(AND(R$1=2017,OR(L446="WH",L446="SH")),IF(COMBDG_Split_Tech!R446="",0,COMBDG_Split_Tech!R446),IF(R$1=2016,IF(COMBDG_Split_Tech!R446="",0,COMBDG_Split_Tech!R446),IF(COMBDG_Split_Tech!R446=1,1,IF(COMBDG_Split_Tech!R446="",0,IFERROR((COMBDG_Split_Tech!R446*(SUMIFS('AGG Activity_16'!H:H,'AGG Activity_16'!$A:$A,$B446)+SUMIFS('AGG Activity_EX'!H:H,'AGG Activity_EX'!$A:$A,$B446))-SUMIFS(Activity_EX!H:H,Activity_EX!$A:$A,$A446))/(SUMIFS('AGG Activity_16'!H:H,'AGG Activity_16'!$A:$A,$B446)),1)))))</f>
        <v>0</v>
      </c>
      <c r="S446" s="7">
        <f>IF(AND(S$1=2017,OR(M446="WH",M446="SH")),IF(COMBDG_Split_Tech!S446="",0,COMBDG_Split_Tech!S446),IF(S$1=2016,IF(COMBDG_Split_Tech!S446="",0,COMBDG_Split_Tech!S446),IF(COMBDG_Split_Tech!S446=1,1,IF(COMBDG_Split_Tech!S446="",0,IFERROR((COMBDG_Split_Tech!S446*(SUMIFS('AGG Activity_16'!I:I,'AGG Activity_16'!$A:$A,$B446)+SUMIFS('AGG Activity_EX'!I:I,'AGG Activity_EX'!$A:$A,$B446))-SUMIFS(Activity_EX!I:I,Activity_EX!$A:$A,$A446))/(SUMIFS('AGG Activity_16'!I:I,'AGG Activity_16'!$A:$A,$B446)),1)))))</f>
        <v>0</v>
      </c>
      <c r="T446" s="7">
        <f>IF(AND(T$1=2017,OR(N446="WH",N446="SH")),IF(COMBDG_Split_Tech!T446="",0,COMBDG_Split_Tech!T446),IF(T$1=2016,IF(COMBDG_Split_Tech!T446="",0,COMBDG_Split_Tech!T446),IF(COMBDG_Split_Tech!T446=1,1,IF(COMBDG_Split_Tech!T446="",0,IFERROR((COMBDG_Split_Tech!T446*(SUMIFS('AGG Activity_16'!J:J,'AGG Activity_16'!$A:$A,$B446)+SUMIFS('AGG Activity_EX'!J:J,'AGG Activity_EX'!$A:$A,$B446))-SUMIFS(Activity_EX!J:J,Activity_EX!$A:$A,$A446))/(SUMIFS('AGG Activity_16'!J:J,'AGG Activity_16'!$A:$A,$B446)),1)))))</f>
        <v>0</v>
      </c>
      <c r="U446" s="7">
        <f>IF(AND(U$1=2017,OR(O446="WH",O446="SH")),IF(COMBDG_Split_Tech!U446="",0,COMBDG_Split_Tech!U446),IF(U$1=2016,IF(COMBDG_Split_Tech!U446="",0,COMBDG_Split_Tech!U446),IF(COMBDG_Split_Tech!U446=1,1,IF(COMBDG_Split_Tech!U446="",0,IFERROR((COMBDG_Split_Tech!U446*(SUMIFS('AGG Activity_16'!K:K,'AGG Activity_16'!$A:$A,$B446)+SUMIFS('AGG Activity_EX'!K:K,'AGG Activity_EX'!$A:$A,$B446))-SUMIFS(Activity_EX!K:K,Activity_EX!$A:$A,$A446))/(SUMIFS('AGG Activity_16'!K:K,'AGG Activity_16'!$A:$A,$B446)),1)))))</f>
        <v>0</v>
      </c>
    </row>
    <row r="447" spans="1:21" x14ac:dyDescent="0.25">
      <c r="A447" t="str">
        <f>COMBDG_Split_Tech!A447</f>
        <v>COMBDGRTTNewWH______STDHFO</v>
      </c>
      <c r="B447" t="str">
        <f>COMBDG_Split_Tech!B447</f>
        <v>COMBDGRTTNewWH</v>
      </c>
      <c r="C447" t="str">
        <f>COMBDG_Split_Tech!C447</f>
        <v>COM</v>
      </c>
      <c r="D447" t="str">
        <f>COMBDG_Split_Tech!D447</f>
        <v>BDG</v>
      </c>
      <c r="E447" t="str">
        <f>COMBDG_Split_Tech!E447</f>
        <v>RTT</v>
      </c>
      <c r="F447" t="str">
        <f>COMBDG_Split_Tech!F447</f>
        <v>New</v>
      </c>
      <c r="G447" t="str">
        <f>COMBDG_Split_Tech!G447</f>
        <v>WH</v>
      </c>
      <c r="H447" t="str">
        <f>COMBDG_Split_Tech!H447</f>
        <v>___</v>
      </c>
      <c r="I447" t="str">
        <f>COMBDG_Split_Tech!I447</f>
        <v>___</v>
      </c>
      <c r="J447" t="str">
        <f>COMBDG_Split_Tech!J447</f>
        <v>STD</v>
      </c>
      <c r="K447" t="str">
        <f>COMBDG_Split_Tech!K447</f>
        <v>HFO</v>
      </c>
      <c r="L447" s="7">
        <f>IF(AND(L$1=2017,OR(F447="WH",F447="SH")),IF(COMBDG_Split_Tech!L447="",0,COMBDG_Split_Tech!L447),IF(L$1=2016,IF(COMBDG_Split_Tech!L447="",0,COMBDG_Split_Tech!L447),IF(COMBDG_Split_Tech!L447=1,1,IF(COMBDG_Split_Tech!L447="",0,IFERROR((COMBDG_Split_Tech!L447*(SUMIFS('AGG Activity_16'!B:B,'AGG Activity_16'!$A:$A,$B447)+SUMIFS('AGG Activity_EX'!B:B,'AGG Activity_EX'!$A:$A,$B447))-SUMIFS(Activity_EX!B:B,Activity_EX!$A:$A,$A447))/(SUMIFS('AGG Activity_16'!B:B,'AGG Activity_16'!$A:$A,$B447)),1)))))</f>
        <v>0</v>
      </c>
      <c r="M447" s="7">
        <f>IF(AND(M$1=2017,OR(G447="WH",G447="SH")),IF(COMBDG_Split_Tech!M447="",0,COMBDG_Split_Tech!M447),IF(M$1=2016,IF(COMBDG_Split_Tech!M447="",0,COMBDG_Split_Tech!M447),IF(COMBDG_Split_Tech!M447=1,1,IF(COMBDG_Split_Tech!M447="",0,IFERROR((COMBDG_Split_Tech!M447*(SUMIFS('AGG Activity_16'!C:C,'AGG Activity_16'!$A:$A,$B447)+SUMIFS('AGG Activity_EX'!C:C,'AGG Activity_EX'!$A:$A,$B447))-SUMIFS(Activity_EX!C:C,Activity_EX!$A:$A,$A447))/(SUMIFS('AGG Activity_16'!C:C,'AGG Activity_16'!$A:$A,$B447)),1)))))</f>
        <v>0</v>
      </c>
      <c r="N447" s="7">
        <f>IF(AND(N$1=2017,OR(H447="WH",H447="SH")),IF(COMBDG_Split_Tech!N447="",0,COMBDG_Split_Tech!N447),IF(N$1=2016,IF(COMBDG_Split_Tech!N447="",0,COMBDG_Split_Tech!N447),IF(COMBDG_Split_Tech!N447=1,1,IF(COMBDG_Split_Tech!N447="",0,IFERROR((COMBDG_Split_Tech!N447*(SUMIFS('AGG Activity_16'!D:D,'AGG Activity_16'!$A:$A,$B447)+SUMIFS('AGG Activity_EX'!D:D,'AGG Activity_EX'!$A:$A,$B447))-SUMIFS(Activity_EX!D:D,Activity_EX!$A:$A,$A447))/(SUMIFS('AGG Activity_16'!D:D,'AGG Activity_16'!$A:$A,$B447)),1)))))</f>
        <v>0</v>
      </c>
      <c r="O447" s="7">
        <f>IF(AND(O$1=2017,OR(I447="WH",I447="SH")),IF(COMBDG_Split_Tech!O447="",0,COMBDG_Split_Tech!O447),IF(O$1=2016,IF(COMBDG_Split_Tech!O447="",0,COMBDG_Split_Tech!O447),IF(COMBDG_Split_Tech!O447=1,1,IF(COMBDG_Split_Tech!O447="",0,IFERROR((COMBDG_Split_Tech!O447*(SUMIFS('AGG Activity_16'!E:E,'AGG Activity_16'!$A:$A,$B447)+SUMIFS('AGG Activity_EX'!E:E,'AGG Activity_EX'!$A:$A,$B447))-SUMIFS(Activity_EX!E:E,Activity_EX!$A:$A,$A447))/(SUMIFS('AGG Activity_16'!E:E,'AGG Activity_16'!$A:$A,$B447)),1)))))</f>
        <v>0</v>
      </c>
      <c r="P447" s="7">
        <f>IF(AND(P$1=2017,OR(J447="WH",J447="SH")),IF(COMBDG_Split_Tech!P447="",0,COMBDG_Split_Tech!P447),IF(P$1=2016,IF(COMBDG_Split_Tech!P447="",0,COMBDG_Split_Tech!P447),IF(COMBDG_Split_Tech!P447=1,1,IF(COMBDG_Split_Tech!P447="",0,IFERROR((COMBDG_Split_Tech!P447*(SUMIFS('AGG Activity_16'!F:F,'AGG Activity_16'!$A:$A,$B447)+SUMIFS('AGG Activity_EX'!F:F,'AGG Activity_EX'!$A:$A,$B447))-SUMIFS(Activity_EX!F:F,Activity_EX!$A:$A,$A447))/(SUMIFS('AGG Activity_16'!F:F,'AGG Activity_16'!$A:$A,$B447)),1)))))</f>
        <v>0</v>
      </c>
      <c r="Q447" s="7">
        <f>IF(AND(Q$1=2017,OR(K447="WH",K447="SH")),IF(COMBDG_Split_Tech!Q447="",0,COMBDG_Split_Tech!Q447),IF(Q$1=2016,IF(COMBDG_Split_Tech!Q447="",0,COMBDG_Split_Tech!Q447),IF(COMBDG_Split_Tech!Q447=1,1,IF(COMBDG_Split_Tech!Q447="",0,IFERROR((COMBDG_Split_Tech!Q447*(SUMIFS('AGG Activity_16'!G:G,'AGG Activity_16'!$A:$A,$B447)+SUMIFS('AGG Activity_EX'!G:G,'AGG Activity_EX'!$A:$A,$B447))-SUMIFS(Activity_EX!G:G,Activity_EX!$A:$A,$A447))/(SUMIFS('AGG Activity_16'!G:G,'AGG Activity_16'!$A:$A,$B447)),1)))))</f>
        <v>0</v>
      </c>
      <c r="R447" s="7">
        <f>IF(AND(R$1=2017,OR(L447="WH",L447="SH")),IF(COMBDG_Split_Tech!R447="",0,COMBDG_Split_Tech!R447),IF(R$1=2016,IF(COMBDG_Split_Tech!R447="",0,COMBDG_Split_Tech!R447),IF(COMBDG_Split_Tech!R447=1,1,IF(COMBDG_Split_Tech!R447="",0,IFERROR((COMBDG_Split_Tech!R447*(SUMIFS('AGG Activity_16'!H:H,'AGG Activity_16'!$A:$A,$B447)+SUMIFS('AGG Activity_EX'!H:H,'AGG Activity_EX'!$A:$A,$B447))-SUMIFS(Activity_EX!H:H,Activity_EX!$A:$A,$A447))/(SUMIFS('AGG Activity_16'!H:H,'AGG Activity_16'!$A:$A,$B447)),1)))))</f>
        <v>0</v>
      </c>
      <c r="S447" s="7">
        <f>IF(AND(S$1=2017,OR(M447="WH",M447="SH")),IF(COMBDG_Split_Tech!S447="",0,COMBDG_Split_Tech!S447),IF(S$1=2016,IF(COMBDG_Split_Tech!S447="",0,COMBDG_Split_Tech!S447),IF(COMBDG_Split_Tech!S447=1,1,IF(COMBDG_Split_Tech!S447="",0,IFERROR((COMBDG_Split_Tech!S447*(SUMIFS('AGG Activity_16'!I:I,'AGG Activity_16'!$A:$A,$B447)+SUMIFS('AGG Activity_EX'!I:I,'AGG Activity_EX'!$A:$A,$B447))-SUMIFS(Activity_EX!I:I,Activity_EX!$A:$A,$A447))/(SUMIFS('AGG Activity_16'!I:I,'AGG Activity_16'!$A:$A,$B447)),1)))))</f>
        <v>0</v>
      </c>
      <c r="T447" s="7">
        <f>IF(AND(T$1=2017,OR(N447="WH",N447="SH")),IF(COMBDG_Split_Tech!T447="",0,COMBDG_Split_Tech!T447),IF(T$1=2016,IF(COMBDG_Split_Tech!T447="",0,COMBDG_Split_Tech!T447),IF(COMBDG_Split_Tech!T447=1,1,IF(COMBDG_Split_Tech!T447="",0,IFERROR((COMBDG_Split_Tech!T447*(SUMIFS('AGG Activity_16'!J:J,'AGG Activity_16'!$A:$A,$B447)+SUMIFS('AGG Activity_EX'!J:J,'AGG Activity_EX'!$A:$A,$B447))-SUMIFS(Activity_EX!J:J,Activity_EX!$A:$A,$A447))/(SUMIFS('AGG Activity_16'!J:J,'AGG Activity_16'!$A:$A,$B447)),1)))))</f>
        <v>0</v>
      </c>
      <c r="U447" s="7">
        <f>IF(AND(U$1=2017,OR(O447="WH",O447="SH")),IF(COMBDG_Split_Tech!U447="",0,COMBDG_Split_Tech!U447),IF(U$1=2016,IF(COMBDG_Split_Tech!U447="",0,COMBDG_Split_Tech!U447),IF(COMBDG_Split_Tech!U447=1,1,IF(COMBDG_Split_Tech!U447="",0,IFERROR((COMBDG_Split_Tech!U447*(SUMIFS('AGG Activity_16'!K:K,'AGG Activity_16'!$A:$A,$B447)+SUMIFS('AGG Activity_EX'!K:K,'AGG Activity_EX'!$A:$A,$B447))-SUMIFS(Activity_EX!K:K,Activity_EX!$A:$A,$A447))/(SUMIFS('AGG Activity_16'!K:K,'AGG Activity_16'!$A:$A,$B447)),1)))))</f>
        <v>0</v>
      </c>
    </row>
    <row r="448" spans="1:21" x14ac:dyDescent="0.25">
      <c r="A448" t="str">
        <f>COMBDG_Split_Tech!A448</f>
        <v>COMBDGRTTNewWH______STDKER</v>
      </c>
      <c r="B448" t="str">
        <f>COMBDG_Split_Tech!B448</f>
        <v>COMBDGRTTNewWH</v>
      </c>
      <c r="C448" t="str">
        <f>COMBDG_Split_Tech!C448</f>
        <v>COM</v>
      </c>
      <c r="D448" t="str">
        <f>COMBDG_Split_Tech!D448</f>
        <v>BDG</v>
      </c>
      <c r="E448" t="str">
        <f>COMBDG_Split_Tech!E448</f>
        <v>RTT</v>
      </c>
      <c r="F448" t="str">
        <f>COMBDG_Split_Tech!F448</f>
        <v>New</v>
      </c>
      <c r="G448" t="str">
        <f>COMBDG_Split_Tech!G448</f>
        <v>WH</v>
      </c>
      <c r="H448" t="str">
        <f>COMBDG_Split_Tech!H448</f>
        <v>___</v>
      </c>
      <c r="I448" t="str">
        <f>COMBDG_Split_Tech!I448</f>
        <v>___</v>
      </c>
      <c r="J448" t="str">
        <f>COMBDG_Split_Tech!J448</f>
        <v>STD</v>
      </c>
      <c r="K448" t="str">
        <f>COMBDG_Split_Tech!K448</f>
        <v>KER</v>
      </c>
      <c r="L448" s="7">
        <f>IF(AND(L$1=2017,OR(F448="WH",F448="SH")),IF(COMBDG_Split_Tech!L448="",0,COMBDG_Split_Tech!L448),IF(L$1=2016,IF(COMBDG_Split_Tech!L448="",0,COMBDG_Split_Tech!L448),IF(COMBDG_Split_Tech!L448=1,1,IF(COMBDG_Split_Tech!L448="",0,IFERROR((COMBDG_Split_Tech!L448*(SUMIFS('AGG Activity_16'!B:B,'AGG Activity_16'!$A:$A,$B448)+SUMIFS('AGG Activity_EX'!B:B,'AGG Activity_EX'!$A:$A,$B448))-SUMIFS(Activity_EX!B:B,Activity_EX!$A:$A,$A448))/(SUMIFS('AGG Activity_16'!B:B,'AGG Activity_16'!$A:$A,$B448)),1)))))</f>
        <v>0</v>
      </c>
      <c r="M448" s="7">
        <f>IF(AND(M$1=2017,OR(G448="WH",G448="SH")),IF(COMBDG_Split_Tech!M448="",0,COMBDG_Split_Tech!M448),IF(M$1=2016,IF(COMBDG_Split_Tech!M448="",0,COMBDG_Split_Tech!M448),IF(COMBDG_Split_Tech!M448=1,1,IF(COMBDG_Split_Tech!M448="",0,IFERROR((COMBDG_Split_Tech!M448*(SUMIFS('AGG Activity_16'!C:C,'AGG Activity_16'!$A:$A,$B448)+SUMIFS('AGG Activity_EX'!C:C,'AGG Activity_EX'!$A:$A,$B448))-SUMIFS(Activity_EX!C:C,Activity_EX!$A:$A,$A448))/(SUMIFS('AGG Activity_16'!C:C,'AGG Activity_16'!$A:$A,$B448)),1)))))</f>
        <v>0</v>
      </c>
      <c r="N448" s="7">
        <f>IF(AND(N$1=2017,OR(H448="WH",H448="SH")),IF(COMBDG_Split_Tech!N448="",0,COMBDG_Split_Tech!N448),IF(N$1=2016,IF(COMBDG_Split_Tech!N448="",0,COMBDG_Split_Tech!N448),IF(COMBDG_Split_Tech!N448=1,1,IF(COMBDG_Split_Tech!N448="",0,IFERROR((COMBDG_Split_Tech!N448*(SUMIFS('AGG Activity_16'!D:D,'AGG Activity_16'!$A:$A,$B448)+SUMIFS('AGG Activity_EX'!D:D,'AGG Activity_EX'!$A:$A,$B448))-SUMIFS(Activity_EX!D:D,Activity_EX!$A:$A,$A448))/(SUMIFS('AGG Activity_16'!D:D,'AGG Activity_16'!$A:$A,$B448)),1)))))</f>
        <v>0</v>
      </c>
      <c r="O448" s="7">
        <f>IF(AND(O$1=2017,OR(I448="WH",I448="SH")),IF(COMBDG_Split_Tech!O448="",0,COMBDG_Split_Tech!O448),IF(O$1=2016,IF(COMBDG_Split_Tech!O448="",0,COMBDG_Split_Tech!O448),IF(COMBDG_Split_Tech!O448=1,1,IF(COMBDG_Split_Tech!O448="",0,IFERROR((COMBDG_Split_Tech!O448*(SUMIFS('AGG Activity_16'!E:E,'AGG Activity_16'!$A:$A,$B448)+SUMIFS('AGG Activity_EX'!E:E,'AGG Activity_EX'!$A:$A,$B448))-SUMIFS(Activity_EX!E:E,Activity_EX!$A:$A,$A448))/(SUMIFS('AGG Activity_16'!E:E,'AGG Activity_16'!$A:$A,$B448)),1)))))</f>
        <v>0</v>
      </c>
      <c r="P448" s="7">
        <f>IF(AND(P$1=2017,OR(J448="WH",J448="SH")),IF(COMBDG_Split_Tech!P448="",0,COMBDG_Split_Tech!P448),IF(P$1=2016,IF(COMBDG_Split_Tech!P448="",0,COMBDG_Split_Tech!P448),IF(COMBDG_Split_Tech!P448=1,1,IF(COMBDG_Split_Tech!P448="",0,IFERROR((COMBDG_Split_Tech!P448*(SUMIFS('AGG Activity_16'!F:F,'AGG Activity_16'!$A:$A,$B448)+SUMIFS('AGG Activity_EX'!F:F,'AGG Activity_EX'!$A:$A,$B448))-SUMIFS(Activity_EX!F:F,Activity_EX!$A:$A,$A448))/(SUMIFS('AGG Activity_16'!F:F,'AGG Activity_16'!$A:$A,$B448)),1)))))</f>
        <v>0</v>
      </c>
      <c r="Q448" s="7">
        <f>IF(AND(Q$1=2017,OR(K448="WH",K448="SH")),IF(COMBDG_Split_Tech!Q448="",0,COMBDG_Split_Tech!Q448),IF(Q$1=2016,IF(COMBDG_Split_Tech!Q448="",0,COMBDG_Split_Tech!Q448),IF(COMBDG_Split_Tech!Q448=1,1,IF(COMBDG_Split_Tech!Q448="",0,IFERROR((COMBDG_Split_Tech!Q448*(SUMIFS('AGG Activity_16'!G:G,'AGG Activity_16'!$A:$A,$B448)+SUMIFS('AGG Activity_EX'!G:G,'AGG Activity_EX'!$A:$A,$B448))-SUMIFS(Activity_EX!G:G,Activity_EX!$A:$A,$A448))/(SUMIFS('AGG Activity_16'!G:G,'AGG Activity_16'!$A:$A,$B448)),1)))))</f>
        <v>0</v>
      </c>
      <c r="R448" s="7">
        <f>IF(AND(R$1=2017,OR(L448="WH",L448="SH")),IF(COMBDG_Split_Tech!R448="",0,COMBDG_Split_Tech!R448),IF(R$1=2016,IF(COMBDG_Split_Tech!R448="",0,COMBDG_Split_Tech!R448),IF(COMBDG_Split_Tech!R448=1,1,IF(COMBDG_Split_Tech!R448="",0,IFERROR((COMBDG_Split_Tech!R448*(SUMIFS('AGG Activity_16'!H:H,'AGG Activity_16'!$A:$A,$B448)+SUMIFS('AGG Activity_EX'!H:H,'AGG Activity_EX'!$A:$A,$B448))-SUMIFS(Activity_EX!H:H,Activity_EX!$A:$A,$A448))/(SUMIFS('AGG Activity_16'!H:H,'AGG Activity_16'!$A:$A,$B448)),1)))))</f>
        <v>0</v>
      </c>
      <c r="S448" s="7">
        <f>IF(AND(S$1=2017,OR(M448="WH",M448="SH")),IF(COMBDG_Split_Tech!S448="",0,COMBDG_Split_Tech!S448),IF(S$1=2016,IF(COMBDG_Split_Tech!S448="",0,COMBDG_Split_Tech!S448),IF(COMBDG_Split_Tech!S448=1,1,IF(COMBDG_Split_Tech!S448="",0,IFERROR((COMBDG_Split_Tech!S448*(SUMIFS('AGG Activity_16'!I:I,'AGG Activity_16'!$A:$A,$B448)+SUMIFS('AGG Activity_EX'!I:I,'AGG Activity_EX'!$A:$A,$B448))-SUMIFS(Activity_EX!I:I,Activity_EX!$A:$A,$A448))/(SUMIFS('AGG Activity_16'!I:I,'AGG Activity_16'!$A:$A,$B448)),1)))))</f>
        <v>0</v>
      </c>
      <c r="T448" s="7">
        <f>IF(AND(T$1=2017,OR(N448="WH",N448="SH")),IF(COMBDG_Split_Tech!T448="",0,COMBDG_Split_Tech!T448),IF(T$1=2016,IF(COMBDG_Split_Tech!T448="",0,COMBDG_Split_Tech!T448),IF(COMBDG_Split_Tech!T448=1,1,IF(COMBDG_Split_Tech!T448="",0,IFERROR((COMBDG_Split_Tech!T448*(SUMIFS('AGG Activity_16'!J:J,'AGG Activity_16'!$A:$A,$B448)+SUMIFS('AGG Activity_EX'!J:J,'AGG Activity_EX'!$A:$A,$B448))-SUMIFS(Activity_EX!J:J,Activity_EX!$A:$A,$A448))/(SUMIFS('AGG Activity_16'!J:J,'AGG Activity_16'!$A:$A,$B448)),1)))))</f>
        <v>0</v>
      </c>
      <c r="U448" s="7">
        <f>IF(AND(U$1=2017,OR(O448="WH",O448="SH")),IF(COMBDG_Split_Tech!U448="",0,COMBDG_Split_Tech!U448),IF(U$1=2016,IF(COMBDG_Split_Tech!U448="",0,COMBDG_Split_Tech!U448),IF(COMBDG_Split_Tech!U448=1,1,IF(COMBDG_Split_Tech!U448="",0,IFERROR((COMBDG_Split_Tech!U448*(SUMIFS('AGG Activity_16'!K:K,'AGG Activity_16'!$A:$A,$B448)+SUMIFS('AGG Activity_EX'!K:K,'AGG Activity_EX'!$A:$A,$B448))-SUMIFS(Activity_EX!K:K,Activity_EX!$A:$A,$A448))/(SUMIFS('AGG Activity_16'!K:K,'AGG Activity_16'!$A:$A,$B448)),1)))))</f>
        <v>0</v>
      </c>
    </row>
    <row r="449" spans="1:21" x14ac:dyDescent="0.25">
      <c r="A449" t="str">
        <f>COMBDG_Split_Tech!A449</f>
        <v>COMBDGRTTNewWH______STDLFO</v>
      </c>
      <c r="B449" t="str">
        <f>COMBDG_Split_Tech!B449</f>
        <v>COMBDGRTTNewWH</v>
      </c>
      <c r="C449" t="str">
        <f>COMBDG_Split_Tech!C449</f>
        <v>COM</v>
      </c>
      <c r="D449" t="str">
        <f>COMBDG_Split_Tech!D449</f>
        <v>BDG</v>
      </c>
      <c r="E449" t="str">
        <f>COMBDG_Split_Tech!E449</f>
        <v>RTT</v>
      </c>
      <c r="F449" t="str">
        <f>COMBDG_Split_Tech!F449</f>
        <v>New</v>
      </c>
      <c r="G449" t="str">
        <f>COMBDG_Split_Tech!G449</f>
        <v>WH</v>
      </c>
      <c r="H449" t="str">
        <f>COMBDG_Split_Tech!H449</f>
        <v>___</v>
      </c>
      <c r="I449" t="str">
        <f>COMBDG_Split_Tech!I449</f>
        <v>___</v>
      </c>
      <c r="J449" t="str">
        <f>COMBDG_Split_Tech!J449</f>
        <v>STD</v>
      </c>
      <c r="K449" t="str">
        <f>COMBDG_Split_Tech!K449</f>
        <v>LFO</v>
      </c>
      <c r="L449" s="7">
        <f>IF(AND(L$1=2017,OR(F449="WH",F449="SH")),IF(COMBDG_Split_Tech!L449="",0,COMBDG_Split_Tech!L449),IF(L$1=2016,IF(COMBDG_Split_Tech!L449="",0,COMBDG_Split_Tech!L449),IF(COMBDG_Split_Tech!L449=1,1,IF(COMBDG_Split_Tech!L449="",0,IFERROR((COMBDG_Split_Tech!L449*(SUMIFS('AGG Activity_16'!B:B,'AGG Activity_16'!$A:$A,$B449)+SUMIFS('AGG Activity_EX'!B:B,'AGG Activity_EX'!$A:$A,$B449))-SUMIFS(Activity_EX!B:B,Activity_EX!$A:$A,$A449))/(SUMIFS('AGG Activity_16'!B:B,'AGG Activity_16'!$A:$A,$B449)),1)))))</f>
        <v>0</v>
      </c>
      <c r="M449" s="7">
        <f>IF(AND(M$1=2017,OR(G449="WH",G449="SH")),IF(COMBDG_Split_Tech!M449="",0,COMBDG_Split_Tech!M449),IF(M$1=2016,IF(COMBDG_Split_Tech!M449="",0,COMBDG_Split_Tech!M449),IF(COMBDG_Split_Tech!M449=1,1,IF(COMBDG_Split_Tech!M449="",0,IFERROR((COMBDG_Split_Tech!M449*(SUMIFS('AGG Activity_16'!C:C,'AGG Activity_16'!$A:$A,$B449)+SUMIFS('AGG Activity_EX'!C:C,'AGG Activity_EX'!$A:$A,$B449))-SUMIFS(Activity_EX!C:C,Activity_EX!$A:$A,$A449))/(SUMIFS('AGG Activity_16'!C:C,'AGG Activity_16'!$A:$A,$B449)),1)))))</f>
        <v>0</v>
      </c>
      <c r="N449" s="7">
        <f>IF(AND(N$1=2017,OR(H449="WH",H449="SH")),IF(COMBDG_Split_Tech!N449="",0,COMBDG_Split_Tech!N449),IF(N$1=2016,IF(COMBDG_Split_Tech!N449="",0,COMBDG_Split_Tech!N449),IF(COMBDG_Split_Tech!N449=1,1,IF(COMBDG_Split_Tech!N449="",0,IFERROR((COMBDG_Split_Tech!N449*(SUMIFS('AGG Activity_16'!D:D,'AGG Activity_16'!$A:$A,$B449)+SUMIFS('AGG Activity_EX'!D:D,'AGG Activity_EX'!$A:$A,$B449))-SUMIFS(Activity_EX!D:D,Activity_EX!$A:$A,$A449))/(SUMIFS('AGG Activity_16'!D:D,'AGG Activity_16'!$A:$A,$B449)),1)))))</f>
        <v>0</v>
      </c>
      <c r="O449" s="7">
        <f>IF(AND(O$1=2017,OR(I449="WH",I449="SH")),IF(COMBDG_Split_Tech!O449="",0,COMBDG_Split_Tech!O449),IF(O$1=2016,IF(COMBDG_Split_Tech!O449="",0,COMBDG_Split_Tech!O449),IF(COMBDG_Split_Tech!O449=1,1,IF(COMBDG_Split_Tech!O449="",0,IFERROR((COMBDG_Split_Tech!O449*(SUMIFS('AGG Activity_16'!E:E,'AGG Activity_16'!$A:$A,$B449)+SUMIFS('AGG Activity_EX'!E:E,'AGG Activity_EX'!$A:$A,$B449))-SUMIFS(Activity_EX!E:E,Activity_EX!$A:$A,$A449))/(SUMIFS('AGG Activity_16'!E:E,'AGG Activity_16'!$A:$A,$B449)),1)))))</f>
        <v>0</v>
      </c>
      <c r="P449" s="7">
        <f>IF(AND(P$1=2017,OR(J449="WH",J449="SH")),IF(COMBDG_Split_Tech!P449="",0,COMBDG_Split_Tech!P449),IF(P$1=2016,IF(COMBDG_Split_Tech!P449="",0,COMBDG_Split_Tech!P449),IF(COMBDG_Split_Tech!P449=1,1,IF(COMBDG_Split_Tech!P449="",0,IFERROR((COMBDG_Split_Tech!P449*(SUMIFS('AGG Activity_16'!F:F,'AGG Activity_16'!$A:$A,$B449)+SUMIFS('AGG Activity_EX'!F:F,'AGG Activity_EX'!$A:$A,$B449))-SUMIFS(Activity_EX!F:F,Activity_EX!$A:$A,$A449))/(SUMIFS('AGG Activity_16'!F:F,'AGG Activity_16'!$A:$A,$B449)),1)))))</f>
        <v>0</v>
      </c>
      <c r="Q449" s="7">
        <f>IF(AND(Q$1=2017,OR(K449="WH",K449="SH")),IF(COMBDG_Split_Tech!Q449="",0,COMBDG_Split_Tech!Q449),IF(Q$1=2016,IF(COMBDG_Split_Tech!Q449="",0,COMBDG_Split_Tech!Q449),IF(COMBDG_Split_Tech!Q449=1,1,IF(COMBDG_Split_Tech!Q449="",0,IFERROR((COMBDG_Split_Tech!Q449*(SUMIFS('AGG Activity_16'!G:G,'AGG Activity_16'!$A:$A,$B449)+SUMIFS('AGG Activity_EX'!G:G,'AGG Activity_EX'!$A:$A,$B449))-SUMIFS(Activity_EX!G:G,Activity_EX!$A:$A,$A449))/(SUMIFS('AGG Activity_16'!G:G,'AGG Activity_16'!$A:$A,$B449)),1)))))</f>
        <v>0</v>
      </c>
      <c r="R449" s="7">
        <f>IF(AND(R$1=2017,OR(L449="WH",L449="SH")),IF(COMBDG_Split_Tech!R449="",0,COMBDG_Split_Tech!R449),IF(R$1=2016,IF(COMBDG_Split_Tech!R449="",0,COMBDG_Split_Tech!R449),IF(COMBDG_Split_Tech!R449=1,1,IF(COMBDG_Split_Tech!R449="",0,IFERROR((COMBDG_Split_Tech!R449*(SUMIFS('AGG Activity_16'!H:H,'AGG Activity_16'!$A:$A,$B449)+SUMIFS('AGG Activity_EX'!H:H,'AGG Activity_EX'!$A:$A,$B449))-SUMIFS(Activity_EX!H:H,Activity_EX!$A:$A,$A449))/(SUMIFS('AGG Activity_16'!H:H,'AGG Activity_16'!$A:$A,$B449)),1)))))</f>
        <v>0</v>
      </c>
      <c r="S449" s="7">
        <f>IF(AND(S$1=2017,OR(M449="WH",M449="SH")),IF(COMBDG_Split_Tech!S449="",0,COMBDG_Split_Tech!S449),IF(S$1=2016,IF(COMBDG_Split_Tech!S449="",0,COMBDG_Split_Tech!S449),IF(COMBDG_Split_Tech!S449=1,1,IF(COMBDG_Split_Tech!S449="",0,IFERROR((COMBDG_Split_Tech!S449*(SUMIFS('AGG Activity_16'!I:I,'AGG Activity_16'!$A:$A,$B449)+SUMIFS('AGG Activity_EX'!I:I,'AGG Activity_EX'!$A:$A,$B449))-SUMIFS(Activity_EX!I:I,Activity_EX!$A:$A,$A449))/(SUMIFS('AGG Activity_16'!I:I,'AGG Activity_16'!$A:$A,$B449)),1)))))</f>
        <v>0</v>
      </c>
      <c r="T449" s="7">
        <f>IF(AND(T$1=2017,OR(N449="WH",N449="SH")),IF(COMBDG_Split_Tech!T449="",0,COMBDG_Split_Tech!T449),IF(T$1=2016,IF(COMBDG_Split_Tech!T449="",0,COMBDG_Split_Tech!T449),IF(COMBDG_Split_Tech!T449=1,1,IF(COMBDG_Split_Tech!T449="",0,IFERROR((COMBDG_Split_Tech!T449*(SUMIFS('AGG Activity_16'!J:J,'AGG Activity_16'!$A:$A,$B449)+SUMIFS('AGG Activity_EX'!J:J,'AGG Activity_EX'!$A:$A,$B449))-SUMIFS(Activity_EX!J:J,Activity_EX!$A:$A,$A449))/(SUMIFS('AGG Activity_16'!J:J,'AGG Activity_16'!$A:$A,$B449)),1)))))</f>
        <v>0</v>
      </c>
      <c r="U449" s="7">
        <f>IF(AND(U$1=2017,OR(O449="WH",O449="SH")),IF(COMBDG_Split_Tech!U449="",0,COMBDG_Split_Tech!U449),IF(U$1=2016,IF(COMBDG_Split_Tech!U449="",0,COMBDG_Split_Tech!U449),IF(COMBDG_Split_Tech!U449=1,1,IF(COMBDG_Split_Tech!U449="",0,IFERROR((COMBDG_Split_Tech!U449*(SUMIFS('AGG Activity_16'!K:K,'AGG Activity_16'!$A:$A,$B449)+SUMIFS('AGG Activity_EX'!K:K,'AGG Activity_EX'!$A:$A,$B449))-SUMIFS(Activity_EX!K:K,Activity_EX!$A:$A,$A449))/(SUMIFS('AGG Activity_16'!K:K,'AGG Activity_16'!$A:$A,$B449)),1)))))</f>
        <v>0</v>
      </c>
    </row>
    <row r="450" spans="1:21" x14ac:dyDescent="0.25">
      <c r="A450" t="str">
        <f>COMBDG_Split_Tech!A450</f>
        <v>COMBDGRTTNewWH______STDNGA</v>
      </c>
      <c r="B450" t="str">
        <f>COMBDG_Split_Tech!B450</f>
        <v>COMBDGRTTNewWH</v>
      </c>
      <c r="C450" t="str">
        <f>COMBDG_Split_Tech!C450</f>
        <v>COM</v>
      </c>
      <c r="D450" t="str">
        <f>COMBDG_Split_Tech!D450</f>
        <v>BDG</v>
      </c>
      <c r="E450" t="str">
        <f>COMBDG_Split_Tech!E450</f>
        <v>RTT</v>
      </c>
      <c r="F450" t="str">
        <f>COMBDG_Split_Tech!F450</f>
        <v>New</v>
      </c>
      <c r="G450" t="str">
        <f>COMBDG_Split_Tech!G450</f>
        <v>WH</v>
      </c>
      <c r="H450" t="str">
        <f>COMBDG_Split_Tech!H450</f>
        <v>___</v>
      </c>
      <c r="I450" t="str">
        <f>COMBDG_Split_Tech!I450</f>
        <v>___</v>
      </c>
      <c r="J450" t="str">
        <f>COMBDG_Split_Tech!J450</f>
        <v>STD</v>
      </c>
      <c r="K450" t="str">
        <f>COMBDG_Split_Tech!K450</f>
        <v>NGA</v>
      </c>
      <c r="L450" s="7">
        <f>IF(AND(L$1=2017,OR(F450="WH",F450="SH")),IF(COMBDG_Split_Tech!L450="",0,COMBDG_Split_Tech!L450),IF(L$1=2016,IF(COMBDG_Split_Tech!L450="",0,COMBDG_Split_Tech!L450),IF(COMBDG_Split_Tech!L450=1,1,IF(COMBDG_Split_Tech!L450="",0,IFERROR((COMBDG_Split_Tech!L450*(SUMIFS('AGG Activity_16'!B:B,'AGG Activity_16'!$A:$A,$B450)+SUMIFS('AGG Activity_EX'!B:B,'AGG Activity_EX'!$A:$A,$B450))-SUMIFS(Activity_EX!B:B,Activity_EX!$A:$A,$A450))/(SUMIFS('AGG Activity_16'!B:B,'AGG Activity_16'!$A:$A,$B450)),1)))))</f>
        <v>0</v>
      </c>
      <c r="M450" s="7">
        <f>IF(AND(M$1=2017,OR(G450="WH",G450="SH")),IF(COMBDG_Split_Tech!M450="",0,COMBDG_Split_Tech!M450),IF(M$1=2016,IF(COMBDG_Split_Tech!M450="",0,COMBDG_Split_Tech!M450),IF(COMBDG_Split_Tech!M450=1,1,IF(COMBDG_Split_Tech!M450="",0,IFERROR((COMBDG_Split_Tech!M450*(SUMIFS('AGG Activity_16'!C:C,'AGG Activity_16'!$A:$A,$B450)+SUMIFS('AGG Activity_EX'!C:C,'AGG Activity_EX'!$A:$A,$B450))-SUMIFS(Activity_EX!C:C,Activity_EX!$A:$A,$A450))/(SUMIFS('AGG Activity_16'!C:C,'AGG Activity_16'!$A:$A,$B450)),1)))))</f>
        <v>0</v>
      </c>
      <c r="N450" s="7">
        <f>IF(AND(N$1=2017,OR(H450="WH",H450="SH")),IF(COMBDG_Split_Tech!N450="",0,COMBDG_Split_Tech!N450),IF(N$1=2016,IF(COMBDG_Split_Tech!N450="",0,COMBDG_Split_Tech!N450),IF(COMBDG_Split_Tech!N450=1,1,IF(COMBDG_Split_Tech!N450="",0,IFERROR((COMBDG_Split_Tech!N450*(SUMIFS('AGG Activity_16'!D:D,'AGG Activity_16'!$A:$A,$B450)+SUMIFS('AGG Activity_EX'!D:D,'AGG Activity_EX'!$A:$A,$B450))-SUMIFS(Activity_EX!D:D,Activity_EX!$A:$A,$A450))/(SUMIFS('AGG Activity_16'!D:D,'AGG Activity_16'!$A:$A,$B450)),1)))))</f>
        <v>0</v>
      </c>
      <c r="O450" s="7">
        <f>IF(AND(O$1=2017,OR(I450="WH",I450="SH")),IF(COMBDG_Split_Tech!O450="",0,COMBDG_Split_Tech!O450),IF(O$1=2016,IF(COMBDG_Split_Tech!O450="",0,COMBDG_Split_Tech!O450),IF(COMBDG_Split_Tech!O450=1,1,IF(COMBDG_Split_Tech!O450="",0,IFERROR((COMBDG_Split_Tech!O450*(SUMIFS('AGG Activity_16'!E:E,'AGG Activity_16'!$A:$A,$B450)+SUMIFS('AGG Activity_EX'!E:E,'AGG Activity_EX'!$A:$A,$B450))-SUMIFS(Activity_EX!E:E,Activity_EX!$A:$A,$A450))/(SUMIFS('AGG Activity_16'!E:E,'AGG Activity_16'!$A:$A,$B450)),1)))))</f>
        <v>0</v>
      </c>
      <c r="P450" s="7">
        <f>IF(AND(P$1=2017,OR(J450="WH",J450="SH")),IF(COMBDG_Split_Tech!P450="",0,COMBDG_Split_Tech!P450),IF(P$1=2016,IF(COMBDG_Split_Tech!P450="",0,COMBDG_Split_Tech!P450),IF(COMBDG_Split_Tech!P450=1,1,IF(COMBDG_Split_Tech!P450="",0,IFERROR((COMBDG_Split_Tech!P450*(SUMIFS('AGG Activity_16'!F:F,'AGG Activity_16'!$A:$A,$B450)+SUMIFS('AGG Activity_EX'!F:F,'AGG Activity_EX'!$A:$A,$B450))-SUMIFS(Activity_EX!F:F,Activity_EX!$A:$A,$A450))/(SUMIFS('AGG Activity_16'!F:F,'AGG Activity_16'!$A:$A,$B450)),1)))))</f>
        <v>0</v>
      </c>
      <c r="Q450" s="7">
        <f>IF(AND(Q$1=2017,OR(K450="WH",K450="SH")),IF(COMBDG_Split_Tech!Q450="",0,COMBDG_Split_Tech!Q450),IF(Q$1=2016,IF(COMBDG_Split_Tech!Q450="",0,COMBDG_Split_Tech!Q450),IF(COMBDG_Split_Tech!Q450=1,1,IF(COMBDG_Split_Tech!Q450="",0,IFERROR((COMBDG_Split_Tech!Q450*(SUMIFS('AGG Activity_16'!G:G,'AGG Activity_16'!$A:$A,$B450)+SUMIFS('AGG Activity_EX'!G:G,'AGG Activity_EX'!$A:$A,$B450))-SUMIFS(Activity_EX!G:G,Activity_EX!$A:$A,$A450))/(SUMIFS('AGG Activity_16'!G:G,'AGG Activity_16'!$A:$A,$B450)),1)))))</f>
        <v>0</v>
      </c>
      <c r="R450" s="7">
        <f>IF(AND(R$1=2017,OR(L450="WH",L450="SH")),IF(COMBDG_Split_Tech!R450="",0,COMBDG_Split_Tech!R450),IF(R$1=2016,IF(COMBDG_Split_Tech!R450="",0,COMBDG_Split_Tech!R450),IF(COMBDG_Split_Tech!R450=1,1,IF(COMBDG_Split_Tech!R450="",0,IFERROR((COMBDG_Split_Tech!R450*(SUMIFS('AGG Activity_16'!H:H,'AGG Activity_16'!$A:$A,$B450)+SUMIFS('AGG Activity_EX'!H:H,'AGG Activity_EX'!$A:$A,$B450))-SUMIFS(Activity_EX!H:H,Activity_EX!$A:$A,$A450))/(SUMIFS('AGG Activity_16'!H:H,'AGG Activity_16'!$A:$A,$B450)),1)))))</f>
        <v>0</v>
      </c>
      <c r="S450" s="7">
        <f>IF(AND(S$1=2017,OR(M450="WH",M450="SH")),IF(COMBDG_Split_Tech!S450="",0,COMBDG_Split_Tech!S450),IF(S$1=2016,IF(COMBDG_Split_Tech!S450="",0,COMBDG_Split_Tech!S450),IF(COMBDG_Split_Tech!S450=1,1,IF(COMBDG_Split_Tech!S450="",0,IFERROR((COMBDG_Split_Tech!S450*(SUMIFS('AGG Activity_16'!I:I,'AGG Activity_16'!$A:$A,$B450)+SUMIFS('AGG Activity_EX'!I:I,'AGG Activity_EX'!$A:$A,$B450))-SUMIFS(Activity_EX!I:I,Activity_EX!$A:$A,$A450))/(SUMIFS('AGG Activity_16'!I:I,'AGG Activity_16'!$A:$A,$B450)),1)))))</f>
        <v>0</v>
      </c>
      <c r="T450" s="7">
        <f>IF(AND(T$1=2017,OR(N450="WH",N450="SH")),IF(COMBDG_Split_Tech!T450="",0,COMBDG_Split_Tech!T450),IF(T$1=2016,IF(COMBDG_Split_Tech!T450="",0,COMBDG_Split_Tech!T450),IF(COMBDG_Split_Tech!T450=1,1,IF(COMBDG_Split_Tech!T450="",0,IFERROR((COMBDG_Split_Tech!T450*(SUMIFS('AGG Activity_16'!J:J,'AGG Activity_16'!$A:$A,$B450)+SUMIFS('AGG Activity_EX'!J:J,'AGG Activity_EX'!$A:$A,$B450))-SUMIFS(Activity_EX!J:J,Activity_EX!$A:$A,$A450))/(SUMIFS('AGG Activity_16'!J:J,'AGG Activity_16'!$A:$A,$B450)),1)))))</f>
        <v>0</v>
      </c>
      <c r="U450" s="7">
        <f>IF(AND(U$1=2017,OR(O450="WH",O450="SH")),IF(COMBDG_Split_Tech!U450="",0,COMBDG_Split_Tech!U450),IF(U$1=2016,IF(COMBDG_Split_Tech!U450="",0,COMBDG_Split_Tech!U450),IF(COMBDG_Split_Tech!U450=1,1,IF(COMBDG_Split_Tech!U450="",0,IFERROR((COMBDG_Split_Tech!U450*(SUMIFS('AGG Activity_16'!K:K,'AGG Activity_16'!$A:$A,$B450)+SUMIFS('AGG Activity_EX'!K:K,'AGG Activity_EX'!$A:$A,$B450))-SUMIFS(Activity_EX!K:K,Activity_EX!$A:$A,$A450))/(SUMIFS('AGG Activity_16'!K:K,'AGG Activity_16'!$A:$A,$B450)),1)))))</f>
        <v>0</v>
      </c>
    </row>
    <row r="451" spans="1:21" x14ac:dyDescent="0.25">
      <c r="A451" t="str">
        <f>COMBDG_Split_Tech!A451</f>
        <v>COMBDGRTTNewWH______STDPRO</v>
      </c>
      <c r="B451" t="str">
        <f>COMBDG_Split_Tech!B451</f>
        <v>COMBDGRTTNewWH</v>
      </c>
      <c r="C451" t="str">
        <f>COMBDG_Split_Tech!C451</f>
        <v>COM</v>
      </c>
      <c r="D451" t="str">
        <f>COMBDG_Split_Tech!D451</f>
        <v>BDG</v>
      </c>
      <c r="E451" t="str">
        <f>COMBDG_Split_Tech!E451</f>
        <v>RTT</v>
      </c>
      <c r="F451" t="str">
        <f>COMBDG_Split_Tech!F451</f>
        <v>New</v>
      </c>
      <c r="G451" t="str">
        <f>COMBDG_Split_Tech!G451</f>
        <v>WH</v>
      </c>
      <c r="H451" t="str">
        <f>COMBDG_Split_Tech!H451</f>
        <v>___</v>
      </c>
      <c r="I451" t="str">
        <f>COMBDG_Split_Tech!I451</f>
        <v>___</v>
      </c>
      <c r="J451" t="str">
        <f>COMBDG_Split_Tech!J451</f>
        <v>STD</v>
      </c>
      <c r="K451" t="str">
        <f>COMBDG_Split_Tech!K451</f>
        <v>PRO</v>
      </c>
      <c r="L451" s="7">
        <f>IF(AND(L$1=2017,OR(F451="WH",F451="SH")),IF(COMBDG_Split_Tech!L451="",0,COMBDG_Split_Tech!L451),IF(L$1=2016,IF(COMBDG_Split_Tech!L451="",0,COMBDG_Split_Tech!L451),IF(COMBDG_Split_Tech!L451=1,1,IF(COMBDG_Split_Tech!L451="",0,IFERROR((COMBDG_Split_Tech!L451*(SUMIFS('AGG Activity_16'!B:B,'AGG Activity_16'!$A:$A,$B451)+SUMIFS('AGG Activity_EX'!B:B,'AGG Activity_EX'!$A:$A,$B451))-SUMIFS(Activity_EX!B:B,Activity_EX!$A:$A,$A451))/(SUMIFS('AGG Activity_16'!B:B,'AGG Activity_16'!$A:$A,$B451)),1)))))</f>
        <v>0</v>
      </c>
      <c r="M451" s="7">
        <f>IF(AND(M$1=2017,OR(G451="WH",G451="SH")),IF(COMBDG_Split_Tech!M451="",0,COMBDG_Split_Tech!M451),IF(M$1=2016,IF(COMBDG_Split_Tech!M451="",0,COMBDG_Split_Tech!M451),IF(COMBDG_Split_Tech!M451=1,1,IF(COMBDG_Split_Tech!M451="",0,IFERROR((COMBDG_Split_Tech!M451*(SUMIFS('AGG Activity_16'!C:C,'AGG Activity_16'!$A:$A,$B451)+SUMIFS('AGG Activity_EX'!C:C,'AGG Activity_EX'!$A:$A,$B451))-SUMIFS(Activity_EX!C:C,Activity_EX!$A:$A,$A451))/(SUMIFS('AGG Activity_16'!C:C,'AGG Activity_16'!$A:$A,$B451)),1)))))</f>
        <v>0</v>
      </c>
      <c r="N451" s="7">
        <f>IF(AND(N$1=2017,OR(H451="WH",H451="SH")),IF(COMBDG_Split_Tech!N451="",0,COMBDG_Split_Tech!N451),IF(N$1=2016,IF(COMBDG_Split_Tech!N451="",0,COMBDG_Split_Tech!N451),IF(COMBDG_Split_Tech!N451=1,1,IF(COMBDG_Split_Tech!N451="",0,IFERROR((COMBDG_Split_Tech!N451*(SUMIFS('AGG Activity_16'!D:D,'AGG Activity_16'!$A:$A,$B451)+SUMIFS('AGG Activity_EX'!D:D,'AGG Activity_EX'!$A:$A,$B451))-SUMIFS(Activity_EX!D:D,Activity_EX!$A:$A,$A451))/(SUMIFS('AGG Activity_16'!D:D,'AGG Activity_16'!$A:$A,$B451)),1)))))</f>
        <v>0</v>
      </c>
      <c r="O451" s="7">
        <f>IF(AND(O$1=2017,OR(I451="WH",I451="SH")),IF(COMBDG_Split_Tech!O451="",0,COMBDG_Split_Tech!O451),IF(O$1=2016,IF(COMBDG_Split_Tech!O451="",0,COMBDG_Split_Tech!O451),IF(COMBDG_Split_Tech!O451=1,1,IF(COMBDG_Split_Tech!O451="",0,IFERROR((COMBDG_Split_Tech!O451*(SUMIFS('AGG Activity_16'!E:E,'AGG Activity_16'!$A:$A,$B451)+SUMIFS('AGG Activity_EX'!E:E,'AGG Activity_EX'!$A:$A,$B451))-SUMIFS(Activity_EX!E:E,Activity_EX!$A:$A,$A451))/(SUMIFS('AGG Activity_16'!E:E,'AGG Activity_16'!$A:$A,$B451)),1)))))</f>
        <v>0</v>
      </c>
      <c r="P451" s="7">
        <f>IF(AND(P$1=2017,OR(J451="WH",J451="SH")),IF(COMBDG_Split_Tech!P451="",0,COMBDG_Split_Tech!P451),IF(P$1=2016,IF(COMBDG_Split_Tech!P451="",0,COMBDG_Split_Tech!P451),IF(COMBDG_Split_Tech!P451=1,1,IF(COMBDG_Split_Tech!P451="",0,IFERROR((COMBDG_Split_Tech!P451*(SUMIFS('AGG Activity_16'!F:F,'AGG Activity_16'!$A:$A,$B451)+SUMIFS('AGG Activity_EX'!F:F,'AGG Activity_EX'!$A:$A,$B451))-SUMIFS(Activity_EX!F:F,Activity_EX!$A:$A,$A451))/(SUMIFS('AGG Activity_16'!F:F,'AGG Activity_16'!$A:$A,$B451)),1)))))</f>
        <v>0</v>
      </c>
      <c r="Q451" s="7">
        <f>IF(AND(Q$1=2017,OR(K451="WH",K451="SH")),IF(COMBDG_Split_Tech!Q451="",0,COMBDG_Split_Tech!Q451),IF(Q$1=2016,IF(COMBDG_Split_Tech!Q451="",0,COMBDG_Split_Tech!Q451),IF(COMBDG_Split_Tech!Q451=1,1,IF(COMBDG_Split_Tech!Q451="",0,IFERROR((COMBDG_Split_Tech!Q451*(SUMIFS('AGG Activity_16'!G:G,'AGG Activity_16'!$A:$A,$B451)+SUMIFS('AGG Activity_EX'!G:G,'AGG Activity_EX'!$A:$A,$B451))-SUMIFS(Activity_EX!G:G,Activity_EX!$A:$A,$A451))/(SUMIFS('AGG Activity_16'!G:G,'AGG Activity_16'!$A:$A,$B451)),1)))))</f>
        <v>0</v>
      </c>
      <c r="R451" s="7">
        <f>IF(AND(R$1=2017,OR(L451="WH",L451="SH")),IF(COMBDG_Split_Tech!R451="",0,COMBDG_Split_Tech!R451),IF(R$1=2016,IF(COMBDG_Split_Tech!R451="",0,COMBDG_Split_Tech!R451),IF(COMBDG_Split_Tech!R451=1,1,IF(COMBDG_Split_Tech!R451="",0,IFERROR((COMBDG_Split_Tech!R451*(SUMIFS('AGG Activity_16'!H:H,'AGG Activity_16'!$A:$A,$B451)+SUMIFS('AGG Activity_EX'!H:H,'AGG Activity_EX'!$A:$A,$B451))-SUMIFS(Activity_EX!H:H,Activity_EX!$A:$A,$A451))/(SUMIFS('AGG Activity_16'!H:H,'AGG Activity_16'!$A:$A,$B451)),1)))))</f>
        <v>0</v>
      </c>
      <c r="S451" s="7">
        <f>IF(AND(S$1=2017,OR(M451="WH",M451="SH")),IF(COMBDG_Split_Tech!S451="",0,COMBDG_Split_Tech!S451),IF(S$1=2016,IF(COMBDG_Split_Tech!S451="",0,COMBDG_Split_Tech!S451),IF(COMBDG_Split_Tech!S451=1,1,IF(COMBDG_Split_Tech!S451="",0,IFERROR((COMBDG_Split_Tech!S451*(SUMIFS('AGG Activity_16'!I:I,'AGG Activity_16'!$A:$A,$B451)+SUMIFS('AGG Activity_EX'!I:I,'AGG Activity_EX'!$A:$A,$B451))-SUMIFS(Activity_EX!I:I,Activity_EX!$A:$A,$A451))/(SUMIFS('AGG Activity_16'!I:I,'AGG Activity_16'!$A:$A,$B451)),1)))))</f>
        <v>0</v>
      </c>
      <c r="T451" s="7">
        <f>IF(AND(T$1=2017,OR(N451="WH",N451="SH")),IF(COMBDG_Split_Tech!T451="",0,COMBDG_Split_Tech!T451),IF(T$1=2016,IF(COMBDG_Split_Tech!T451="",0,COMBDG_Split_Tech!T451),IF(COMBDG_Split_Tech!T451=1,1,IF(COMBDG_Split_Tech!T451="",0,IFERROR((COMBDG_Split_Tech!T451*(SUMIFS('AGG Activity_16'!J:J,'AGG Activity_16'!$A:$A,$B451)+SUMIFS('AGG Activity_EX'!J:J,'AGG Activity_EX'!$A:$A,$B451))-SUMIFS(Activity_EX!J:J,Activity_EX!$A:$A,$A451))/(SUMIFS('AGG Activity_16'!J:J,'AGG Activity_16'!$A:$A,$B451)),1)))))</f>
        <v>0</v>
      </c>
      <c r="U451" s="7">
        <f>IF(AND(U$1=2017,OR(O451="WH",O451="SH")),IF(COMBDG_Split_Tech!U451="",0,COMBDG_Split_Tech!U451),IF(U$1=2016,IF(COMBDG_Split_Tech!U451="",0,COMBDG_Split_Tech!U451),IF(COMBDG_Split_Tech!U451=1,1,IF(COMBDG_Split_Tech!U451="",0,IFERROR((COMBDG_Split_Tech!U451*(SUMIFS('AGG Activity_16'!K:K,'AGG Activity_16'!$A:$A,$B451)+SUMIFS('AGG Activity_EX'!K:K,'AGG Activity_EX'!$A:$A,$B451))-SUMIFS(Activity_EX!K:K,Activity_EX!$A:$A,$A451))/(SUMIFS('AGG Activity_16'!K:K,'AGG Activity_16'!$A:$A,$B451)),1)))))</f>
        <v>0</v>
      </c>
    </row>
    <row r="452" spans="1:21" x14ac:dyDescent="0.25">
      <c r="A452" t="str">
        <f>COMBDG_Split_Tech!A452</f>
        <v>COMBDGRTTOldAE______STDELC</v>
      </c>
      <c r="B452" t="str">
        <f>COMBDG_Split_Tech!B452</f>
        <v>COMBDGRTTOldAE</v>
      </c>
      <c r="C452" t="str">
        <f>COMBDG_Split_Tech!C452</f>
        <v>COM</v>
      </c>
      <c r="D452" t="str">
        <f>COMBDG_Split_Tech!D452</f>
        <v>BDG</v>
      </c>
      <c r="E452" t="str">
        <f>COMBDG_Split_Tech!E452</f>
        <v>RTT</v>
      </c>
      <c r="F452" t="str">
        <f>COMBDG_Split_Tech!F452</f>
        <v>Old</v>
      </c>
      <c r="G452" t="str">
        <f>COMBDG_Split_Tech!G452</f>
        <v>AE</v>
      </c>
      <c r="H452" t="str">
        <f>COMBDG_Split_Tech!H452</f>
        <v>___</v>
      </c>
      <c r="I452" t="str">
        <f>COMBDG_Split_Tech!I452</f>
        <v>___</v>
      </c>
      <c r="J452" t="str">
        <f>COMBDG_Split_Tech!J452</f>
        <v>STD</v>
      </c>
      <c r="K452" t="str">
        <f>COMBDG_Split_Tech!K452</f>
        <v>ELC</v>
      </c>
      <c r="L452" s="7">
        <f>IF(AND(L$1=2017,OR(F452="WH",F452="SH")),IF(COMBDG_Split_Tech!L452="",0,COMBDG_Split_Tech!L452),IF(L$1=2016,IF(COMBDG_Split_Tech!L452="",0,COMBDG_Split_Tech!L452),IF(COMBDG_Split_Tech!L452=1,1,IF(COMBDG_Split_Tech!L452="",0,IFERROR((COMBDG_Split_Tech!L452*(SUMIFS('AGG Activity_16'!B:B,'AGG Activity_16'!$A:$A,$B452)+SUMIFS('AGG Activity_EX'!B:B,'AGG Activity_EX'!$A:$A,$B452))-SUMIFS(Activity_EX!B:B,Activity_EX!$A:$A,$A452))/(SUMIFS('AGG Activity_16'!B:B,'AGG Activity_16'!$A:$A,$B452)),1)))))</f>
        <v>0.96517467629222709</v>
      </c>
      <c r="M452" s="7">
        <f>IF(AND(M$1=2017,OR(G452="WH",G452="SH")),IF(COMBDG_Split_Tech!M452="",0,COMBDG_Split_Tech!M452),IF(M$1=2016,IF(COMBDG_Split_Tech!M452="",0,COMBDG_Split_Tech!M452),IF(COMBDG_Split_Tech!M452=1,1,IF(COMBDG_Split_Tech!M452="",0,IFERROR((COMBDG_Split_Tech!M452*(SUMIFS('AGG Activity_16'!C:C,'AGG Activity_16'!$A:$A,$B452)+SUMIFS('AGG Activity_EX'!C:C,'AGG Activity_EX'!$A:$A,$B452))-SUMIFS(Activity_EX!C:C,Activity_EX!$A:$A,$A452))/(SUMIFS('AGG Activity_16'!C:C,'AGG Activity_16'!$A:$A,$B452)),1)))))</f>
        <v>0.96422970079590775</v>
      </c>
      <c r="N452" s="7">
        <f>IF(AND(N$1=2017,OR(H452="WH",H452="SH")),IF(COMBDG_Split_Tech!N452="",0,COMBDG_Split_Tech!N452),IF(N$1=2016,IF(COMBDG_Split_Tech!N452="",0,COMBDG_Split_Tech!N452),IF(COMBDG_Split_Tech!N452=1,1,IF(COMBDG_Split_Tech!N452="",0,IFERROR((COMBDG_Split_Tech!N452*(SUMIFS('AGG Activity_16'!D:D,'AGG Activity_16'!$A:$A,$B452)+SUMIFS('AGG Activity_EX'!D:D,'AGG Activity_EX'!$A:$A,$B452))-SUMIFS(Activity_EX!D:D,Activity_EX!$A:$A,$A452))/(SUMIFS('AGG Activity_16'!D:D,'AGG Activity_16'!$A:$A,$B452)),1)))))</f>
        <v>0.96470330701135587</v>
      </c>
      <c r="O452" s="7">
        <f>IF(AND(O$1=2017,OR(I452="WH",I452="SH")),IF(COMBDG_Split_Tech!O452="",0,COMBDG_Split_Tech!O452),IF(O$1=2016,IF(COMBDG_Split_Tech!O452="",0,COMBDG_Split_Tech!O452),IF(COMBDG_Split_Tech!O452=1,1,IF(COMBDG_Split_Tech!O452="",0,IFERROR((COMBDG_Split_Tech!O452*(SUMIFS('AGG Activity_16'!E:E,'AGG Activity_16'!$A:$A,$B452)+SUMIFS('AGG Activity_EX'!E:E,'AGG Activity_EX'!$A:$A,$B452))-SUMIFS(Activity_EX!E:E,Activity_EX!$A:$A,$A452))/(SUMIFS('AGG Activity_16'!E:E,'AGG Activity_16'!$A:$A,$B452)),1)))))</f>
        <v>0.96475559086646923</v>
      </c>
      <c r="P452" s="7">
        <f>IF(AND(P$1=2017,OR(J452="WH",J452="SH")),IF(COMBDG_Split_Tech!P452="",0,COMBDG_Split_Tech!P452),IF(P$1=2016,IF(COMBDG_Split_Tech!P452="",0,COMBDG_Split_Tech!P452),IF(COMBDG_Split_Tech!P452=1,1,IF(COMBDG_Split_Tech!P452="",0,IFERROR((COMBDG_Split_Tech!P452*(SUMIFS('AGG Activity_16'!F:F,'AGG Activity_16'!$A:$A,$B452)+SUMIFS('AGG Activity_EX'!F:F,'AGG Activity_EX'!$A:$A,$B452))-SUMIFS(Activity_EX!F:F,Activity_EX!$A:$A,$A452))/(SUMIFS('AGG Activity_16'!F:F,'AGG Activity_16'!$A:$A,$B452)),1)))))</f>
        <v>0.96516617676400795</v>
      </c>
      <c r="Q452" s="7">
        <f>IF(AND(Q$1=2017,OR(K452="WH",K452="SH")),IF(COMBDG_Split_Tech!Q452="",0,COMBDG_Split_Tech!Q452),IF(Q$1=2016,IF(COMBDG_Split_Tech!Q452="",0,COMBDG_Split_Tech!Q452),IF(COMBDG_Split_Tech!Q452=1,1,IF(COMBDG_Split_Tech!Q452="",0,IFERROR((COMBDG_Split_Tech!Q452*(SUMIFS('AGG Activity_16'!G:G,'AGG Activity_16'!$A:$A,$B452)+SUMIFS('AGG Activity_EX'!G:G,'AGG Activity_EX'!$A:$A,$B452))-SUMIFS(Activity_EX!G:G,Activity_EX!$A:$A,$A452))/(SUMIFS('AGG Activity_16'!G:G,'AGG Activity_16'!$A:$A,$B452)),1)))))</f>
        <v>0.96516532973741742</v>
      </c>
      <c r="R452" s="7">
        <f>IF(AND(R$1=2017,OR(L452="WH",L452="SH")),IF(COMBDG_Split_Tech!R452="",0,COMBDG_Split_Tech!R452),IF(R$1=2016,IF(COMBDG_Split_Tech!R452="",0,COMBDG_Split_Tech!R452),IF(COMBDG_Split_Tech!R452=1,1,IF(COMBDG_Split_Tech!R452="",0,IFERROR((COMBDG_Split_Tech!R452*(SUMIFS('AGG Activity_16'!H:H,'AGG Activity_16'!$A:$A,$B452)+SUMIFS('AGG Activity_EX'!H:H,'AGG Activity_EX'!$A:$A,$B452))-SUMIFS(Activity_EX!H:H,Activity_EX!$A:$A,$A452))/(SUMIFS('AGG Activity_16'!H:H,'AGG Activity_16'!$A:$A,$B452)),1)))))</f>
        <v>0.96517404341121082</v>
      </c>
      <c r="S452" s="7">
        <f>IF(AND(S$1=2017,OR(M452="WH",M452="SH")),IF(COMBDG_Split_Tech!S452="",0,COMBDG_Split_Tech!S452),IF(S$1=2016,IF(COMBDG_Split_Tech!S452="",0,COMBDG_Split_Tech!S452),IF(COMBDG_Split_Tech!S452=1,1,IF(COMBDG_Split_Tech!S452="",0,IFERROR((COMBDG_Split_Tech!S452*(SUMIFS('AGG Activity_16'!I:I,'AGG Activity_16'!$A:$A,$B452)+SUMIFS('AGG Activity_EX'!I:I,'AGG Activity_EX'!$A:$A,$B452))-SUMIFS(Activity_EX!I:I,Activity_EX!$A:$A,$A452))/(SUMIFS('AGG Activity_16'!I:I,'AGG Activity_16'!$A:$A,$B452)),1)))))</f>
        <v>0</v>
      </c>
      <c r="T452" s="7">
        <f>IF(AND(T$1=2017,OR(N452="WH",N452="SH")),IF(COMBDG_Split_Tech!T452="",0,COMBDG_Split_Tech!T452),IF(T$1=2016,IF(COMBDG_Split_Tech!T452="",0,COMBDG_Split_Tech!T452),IF(COMBDG_Split_Tech!T452=1,1,IF(COMBDG_Split_Tech!T452="",0,IFERROR((COMBDG_Split_Tech!T452*(SUMIFS('AGG Activity_16'!J:J,'AGG Activity_16'!$A:$A,$B452)+SUMIFS('AGG Activity_EX'!J:J,'AGG Activity_EX'!$A:$A,$B452))-SUMIFS(Activity_EX!J:J,Activity_EX!$A:$A,$A452))/(SUMIFS('AGG Activity_16'!J:J,'AGG Activity_16'!$A:$A,$B452)),1)))))</f>
        <v>0</v>
      </c>
      <c r="U452" s="7">
        <f>IF(AND(U$1=2017,OR(O452="WH",O452="SH")),IF(COMBDG_Split_Tech!U452="",0,COMBDG_Split_Tech!U452),IF(U$1=2016,IF(COMBDG_Split_Tech!U452="",0,COMBDG_Split_Tech!U452),IF(COMBDG_Split_Tech!U452=1,1,IF(COMBDG_Split_Tech!U452="",0,IFERROR((COMBDG_Split_Tech!U452*(SUMIFS('AGG Activity_16'!K:K,'AGG Activity_16'!$A:$A,$B452)+SUMIFS('AGG Activity_EX'!K:K,'AGG Activity_EX'!$A:$A,$B452))-SUMIFS(Activity_EX!K:K,Activity_EX!$A:$A,$A452))/(SUMIFS('AGG Activity_16'!K:K,'AGG Activity_16'!$A:$A,$B452)),1)))))</f>
        <v>0</v>
      </c>
    </row>
    <row r="453" spans="1:21" x14ac:dyDescent="0.25">
      <c r="A453" t="str">
        <f>COMBDG_Split_Tech!A453</f>
        <v>COMBDGRTTOldAE______STDNGA</v>
      </c>
      <c r="B453" t="str">
        <f>COMBDG_Split_Tech!B453</f>
        <v>COMBDGRTTOldAE</v>
      </c>
      <c r="C453" t="str">
        <f>COMBDG_Split_Tech!C453</f>
        <v>COM</v>
      </c>
      <c r="D453" t="str">
        <f>COMBDG_Split_Tech!D453</f>
        <v>BDG</v>
      </c>
      <c r="E453" t="str">
        <f>COMBDG_Split_Tech!E453</f>
        <v>RTT</v>
      </c>
      <c r="F453" t="str">
        <f>COMBDG_Split_Tech!F453</f>
        <v>Old</v>
      </c>
      <c r="G453" t="str">
        <f>COMBDG_Split_Tech!G453</f>
        <v>AE</v>
      </c>
      <c r="H453" t="str">
        <f>COMBDG_Split_Tech!H453</f>
        <v>___</v>
      </c>
      <c r="I453" t="str">
        <f>COMBDG_Split_Tech!I453</f>
        <v>___</v>
      </c>
      <c r="J453" t="str">
        <f>COMBDG_Split_Tech!J453</f>
        <v>STD</v>
      </c>
      <c r="K453" t="str">
        <f>COMBDG_Split_Tech!K453</f>
        <v>NGA</v>
      </c>
      <c r="L453" s="7">
        <f>IF(AND(L$1=2017,OR(F453="WH",F453="SH")),IF(COMBDG_Split_Tech!L453="",0,COMBDG_Split_Tech!L453),IF(L$1=2016,IF(COMBDG_Split_Tech!L453="",0,COMBDG_Split_Tech!L453),IF(COMBDG_Split_Tech!L453=1,1,IF(COMBDG_Split_Tech!L453="",0,IFERROR((COMBDG_Split_Tech!L453*(SUMIFS('AGG Activity_16'!B:B,'AGG Activity_16'!$A:$A,$B453)+SUMIFS('AGG Activity_EX'!B:B,'AGG Activity_EX'!$A:$A,$B453))-SUMIFS(Activity_EX!B:B,Activity_EX!$A:$A,$A453))/(SUMIFS('AGG Activity_16'!B:B,'AGG Activity_16'!$A:$A,$B453)),1)))))</f>
        <v>1.9957616359181262E-2</v>
      </c>
      <c r="M453" s="7">
        <f>IF(AND(M$1=2017,OR(G453="WH",G453="SH")),IF(COMBDG_Split_Tech!M453="",0,COMBDG_Split_Tech!M453),IF(M$1=2016,IF(COMBDG_Split_Tech!M453="",0,COMBDG_Split_Tech!M453),IF(COMBDG_Split_Tech!M453=1,1,IF(COMBDG_Split_Tech!M453="",0,IFERROR((COMBDG_Split_Tech!M453*(SUMIFS('AGG Activity_16'!C:C,'AGG Activity_16'!$A:$A,$B453)+SUMIFS('AGG Activity_EX'!C:C,'AGG Activity_EX'!$A:$A,$B453))-SUMIFS(Activity_EX!C:C,Activity_EX!$A:$A,$A453))/(SUMIFS('AGG Activity_16'!C:C,'AGG Activity_16'!$A:$A,$B453)),1)))))</f>
        <v>2.0436179775882093E-2</v>
      </c>
      <c r="N453" s="7">
        <f>IF(AND(N$1=2017,OR(H453="WH",H453="SH")),IF(COMBDG_Split_Tech!N453="",0,COMBDG_Split_Tech!N453),IF(N$1=2016,IF(COMBDG_Split_Tech!N453="",0,COMBDG_Split_Tech!N453),IF(COMBDG_Split_Tech!N453=1,1,IF(COMBDG_Split_Tech!N453="",0,IFERROR((COMBDG_Split_Tech!N453*(SUMIFS('AGG Activity_16'!D:D,'AGG Activity_16'!$A:$A,$B453)+SUMIFS('AGG Activity_EX'!D:D,'AGG Activity_EX'!$A:$A,$B453))-SUMIFS(Activity_EX!D:D,Activity_EX!$A:$A,$A453))/(SUMIFS('AGG Activity_16'!D:D,'AGG Activity_16'!$A:$A,$B453)),1)))))</f>
        <v>2.019817508730028E-2</v>
      </c>
      <c r="O453" s="7">
        <f>IF(AND(O$1=2017,OR(I453="WH",I453="SH")),IF(COMBDG_Split_Tech!O453="",0,COMBDG_Split_Tech!O453),IF(O$1=2016,IF(COMBDG_Split_Tech!O453="",0,COMBDG_Split_Tech!O453),IF(COMBDG_Split_Tech!O453=1,1,IF(COMBDG_Split_Tech!O453="",0,IFERROR((COMBDG_Split_Tech!O453*(SUMIFS('AGG Activity_16'!E:E,'AGG Activity_16'!$A:$A,$B453)+SUMIFS('AGG Activity_EX'!E:E,'AGG Activity_EX'!$A:$A,$B453))-SUMIFS(Activity_EX!E:E,Activity_EX!$A:$A,$A453))/(SUMIFS('AGG Activity_16'!E:E,'AGG Activity_16'!$A:$A,$B453)),1)))))</f>
        <v>2.0172225192126126E-2</v>
      </c>
      <c r="P453" s="7">
        <f>IF(AND(P$1=2017,OR(J453="WH",J453="SH")),IF(COMBDG_Split_Tech!P453="",0,COMBDG_Split_Tech!P453),IF(P$1=2016,IF(COMBDG_Split_Tech!P453="",0,COMBDG_Split_Tech!P453),IF(COMBDG_Split_Tech!P453=1,1,IF(COMBDG_Split_Tech!P453="",0,IFERROR((COMBDG_Split_Tech!P453*(SUMIFS('AGG Activity_16'!F:F,'AGG Activity_16'!$A:$A,$B453)+SUMIFS('AGG Activity_EX'!F:F,'AGG Activity_EX'!$A:$A,$B453))-SUMIFS(Activity_EX!F:F,Activity_EX!$A:$A,$A453))/(SUMIFS('AGG Activity_16'!F:F,'AGG Activity_16'!$A:$A,$B453)),1)))))</f>
        <v>1.996183351827446E-2</v>
      </c>
      <c r="Q453" s="7">
        <f>IF(AND(Q$1=2017,OR(K453="WH",K453="SH")),IF(COMBDG_Split_Tech!Q453="",0,COMBDG_Split_Tech!Q453),IF(Q$1=2016,IF(COMBDG_Split_Tech!Q453="",0,COMBDG_Split_Tech!Q453),IF(COMBDG_Split_Tech!Q453=1,1,IF(COMBDG_Split_Tech!Q453="",0,IFERROR((COMBDG_Split_Tech!Q453*(SUMIFS('AGG Activity_16'!G:G,'AGG Activity_16'!$A:$A,$B453)+SUMIFS('AGG Activity_EX'!G:G,'AGG Activity_EX'!$A:$A,$B453))-SUMIFS(Activity_EX!G:G,Activity_EX!$A:$A,$A453))/(SUMIFS('AGG Activity_16'!G:G,'AGG Activity_16'!$A:$A,$B453)),1)))))</f>
        <v>1.9962254836085977E-2</v>
      </c>
      <c r="R453" s="7">
        <f>IF(AND(R$1=2017,OR(L453="WH",L453="SH")),IF(COMBDG_Split_Tech!R453="",0,COMBDG_Split_Tech!R453),IF(R$1=2016,IF(COMBDG_Split_Tech!R453="",0,COMBDG_Split_Tech!R453),IF(COMBDG_Split_Tech!R453=1,1,IF(COMBDG_Split_Tech!R453="",0,IFERROR((COMBDG_Split_Tech!R453*(SUMIFS('AGG Activity_16'!H:H,'AGG Activity_16'!$A:$A,$B453)+SUMIFS('AGG Activity_EX'!H:H,'AGG Activity_EX'!$A:$A,$B453))-SUMIFS(Activity_EX!H:H,Activity_EX!$A:$A,$A453))/(SUMIFS('AGG Activity_16'!H:H,'AGG Activity_16'!$A:$A,$B453)),1)))))</f>
        <v>1.9957931361814295E-2</v>
      </c>
      <c r="S453" s="7">
        <f>IF(AND(S$1=2017,OR(M453="WH",M453="SH")),IF(COMBDG_Split_Tech!S453="",0,COMBDG_Split_Tech!S453),IF(S$1=2016,IF(COMBDG_Split_Tech!S453="",0,COMBDG_Split_Tech!S453),IF(COMBDG_Split_Tech!S453=1,1,IF(COMBDG_Split_Tech!S453="",0,IFERROR((COMBDG_Split_Tech!S453*(SUMIFS('AGG Activity_16'!I:I,'AGG Activity_16'!$A:$A,$B453)+SUMIFS('AGG Activity_EX'!I:I,'AGG Activity_EX'!$A:$A,$B453))-SUMIFS(Activity_EX!I:I,Activity_EX!$A:$A,$A453))/(SUMIFS('AGG Activity_16'!I:I,'AGG Activity_16'!$A:$A,$B453)),1)))))</f>
        <v>0</v>
      </c>
      <c r="T453" s="7">
        <f>IF(AND(T$1=2017,OR(N453="WH",N453="SH")),IF(COMBDG_Split_Tech!T453="",0,COMBDG_Split_Tech!T453),IF(T$1=2016,IF(COMBDG_Split_Tech!T453="",0,COMBDG_Split_Tech!T453),IF(COMBDG_Split_Tech!T453=1,1,IF(COMBDG_Split_Tech!T453="",0,IFERROR((COMBDG_Split_Tech!T453*(SUMIFS('AGG Activity_16'!J:J,'AGG Activity_16'!$A:$A,$B453)+SUMIFS('AGG Activity_EX'!J:J,'AGG Activity_EX'!$A:$A,$B453))-SUMIFS(Activity_EX!J:J,Activity_EX!$A:$A,$A453))/(SUMIFS('AGG Activity_16'!J:J,'AGG Activity_16'!$A:$A,$B453)),1)))))</f>
        <v>0</v>
      </c>
      <c r="U453" s="7">
        <f>IF(AND(U$1=2017,OR(O453="WH",O453="SH")),IF(COMBDG_Split_Tech!U453="",0,COMBDG_Split_Tech!U453),IF(U$1=2016,IF(COMBDG_Split_Tech!U453="",0,COMBDG_Split_Tech!U453),IF(COMBDG_Split_Tech!U453=1,1,IF(COMBDG_Split_Tech!U453="",0,IFERROR((COMBDG_Split_Tech!U453*(SUMIFS('AGG Activity_16'!K:K,'AGG Activity_16'!$A:$A,$B453)+SUMIFS('AGG Activity_EX'!K:K,'AGG Activity_EX'!$A:$A,$B453))-SUMIFS(Activity_EX!K:K,Activity_EX!$A:$A,$A453))/(SUMIFS('AGG Activity_16'!K:K,'AGG Activity_16'!$A:$A,$B453)),1)))))</f>
        <v>0</v>
      </c>
    </row>
    <row r="454" spans="1:21" x14ac:dyDescent="0.25">
      <c r="A454" t="str">
        <f>COMBDG_Split_Tech!A454</f>
        <v>COMBDGRTTOldAE______STDPRO</v>
      </c>
      <c r="B454" t="str">
        <f>COMBDG_Split_Tech!B454</f>
        <v>COMBDGRTTOldAE</v>
      </c>
      <c r="C454" t="str">
        <f>COMBDG_Split_Tech!C454</f>
        <v>COM</v>
      </c>
      <c r="D454" t="str">
        <f>COMBDG_Split_Tech!D454</f>
        <v>BDG</v>
      </c>
      <c r="E454" t="str">
        <f>COMBDG_Split_Tech!E454</f>
        <v>RTT</v>
      </c>
      <c r="F454" t="str">
        <f>COMBDG_Split_Tech!F454</f>
        <v>Old</v>
      </c>
      <c r="G454" t="str">
        <f>COMBDG_Split_Tech!G454</f>
        <v>AE</v>
      </c>
      <c r="H454" t="str">
        <f>COMBDG_Split_Tech!H454</f>
        <v>___</v>
      </c>
      <c r="I454" t="str">
        <f>COMBDG_Split_Tech!I454</f>
        <v>___</v>
      </c>
      <c r="J454" t="str">
        <f>COMBDG_Split_Tech!J454</f>
        <v>STD</v>
      </c>
      <c r="K454" t="str">
        <f>COMBDG_Split_Tech!K454</f>
        <v>PRO</v>
      </c>
      <c r="L454" s="7">
        <f>IF(AND(L$1=2017,OR(F454="WH",F454="SH")),IF(COMBDG_Split_Tech!L454="",0,COMBDG_Split_Tech!L454),IF(L$1=2016,IF(COMBDG_Split_Tech!L454="",0,COMBDG_Split_Tech!L454),IF(COMBDG_Split_Tech!L454=1,1,IF(COMBDG_Split_Tech!L454="",0,IFERROR((COMBDG_Split_Tech!L454*(SUMIFS('AGG Activity_16'!B:B,'AGG Activity_16'!$A:$A,$B454)+SUMIFS('AGG Activity_EX'!B:B,'AGG Activity_EX'!$A:$A,$B454))-SUMIFS(Activity_EX!B:B,Activity_EX!$A:$A,$A454))/(SUMIFS('AGG Activity_16'!B:B,'AGG Activity_16'!$A:$A,$B454)),1)))))</f>
        <v>1.4867707348591665E-2</v>
      </c>
      <c r="M454" s="7">
        <f>IF(AND(M$1=2017,OR(G454="WH",G454="SH")),IF(COMBDG_Split_Tech!M454="",0,COMBDG_Split_Tech!M454),IF(M$1=2016,IF(COMBDG_Split_Tech!M454="",0,COMBDG_Split_Tech!M454),IF(COMBDG_Split_Tech!M454=1,1,IF(COMBDG_Split_Tech!M454="",0,IFERROR((COMBDG_Split_Tech!M454*(SUMIFS('AGG Activity_16'!C:C,'AGG Activity_16'!$A:$A,$B454)+SUMIFS('AGG Activity_EX'!C:C,'AGG Activity_EX'!$A:$A,$B454))-SUMIFS(Activity_EX!C:C,Activity_EX!$A:$A,$A454))/(SUMIFS('AGG Activity_16'!C:C,'AGG Activity_16'!$A:$A,$B454)),1)))))</f>
        <v>1.5334119428187869E-2</v>
      </c>
      <c r="N454" s="7">
        <f>IF(AND(N$1=2017,OR(H454="WH",H454="SH")),IF(COMBDG_Split_Tech!N454="",0,COMBDG_Split_Tech!N454),IF(N$1=2016,IF(COMBDG_Split_Tech!N454="",0,COMBDG_Split_Tech!N454),IF(COMBDG_Split_Tech!N454=1,1,IF(COMBDG_Split_Tech!N454="",0,IFERROR((COMBDG_Split_Tech!N454*(SUMIFS('AGG Activity_16'!D:D,'AGG Activity_16'!$A:$A,$B454)+SUMIFS('AGG Activity_EX'!D:D,'AGG Activity_EX'!$A:$A,$B454))-SUMIFS(Activity_EX!D:D,Activity_EX!$A:$A,$A454))/(SUMIFS('AGG Activity_16'!D:D,'AGG Activity_16'!$A:$A,$B454)),1)))))</f>
        <v>1.5098517901341188E-2</v>
      </c>
      <c r="O454" s="7">
        <f>IF(AND(O$1=2017,OR(I454="WH",I454="SH")),IF(COMBDG_Split_Tech!O454="",0,COMBDG_Split_Tech!O454),IF(O$1=2016,IF(COMBDG_Split_Tech!O454="",0,COMBDG_Split_Tech!O454),IF(COMBDG_Split_Tech!O454=1,1,IF(COMBDG_Split_Tech!O454="",0,IFERROR((COMBDG_Split_Tech!O454*(SUMIFS('AGG Activity_16'!E:E,'AGG Activity_16'!$A:$A,$B454)+SUMIFS('AGG Activity_EX'!E:E,'AGG Activity_EX'!$A:$A,$B454))-SUMIFS(Activity_EX!E:E,Activity_EX!$A:$A,$A454))/(SUMIFS('AGG Activity_16'!E:E,'AGG Activity_16'!$A:$A,$B454)),1)))))</f>
        <v>1.5072183941408796E-2</v>
      </c>
      <c r="P454" s="7">
        <f>IF(AND(P$1=2017,OR(J454="WH",J454="SH")),IF(COMBDG_Split_Tech!P454="",0,COMBDG_Split_Tech!P454),IF(P$1=2016,IF(COMBDG_Split_Tech!P454="",0,COMBDG_Split_Tech!P454),IF(COMBDG_Split_Tech!P454=1,1,IF(COMBDG_Split_Tech!P454="",0,IFERROR((COMBDG_Split_Tech!P454*(SUMIFS('AGG Activity_16'!F:F,'AGG Activity_16'!$A:$A,$B454)+SUMIFS('AGG Activity_EX'!F:F,'AGG Activity_EX'!$A:$A,$B454))-SUMIFS(Activity_EX!F:F,Activity_EX!$A:$A,$A454))/(SUMIFS('AGG Activity_16'!F:F,'AGG Activity_16'!$A:$A,$B454)),1)))))</f>
        <v>1.4871989717717651E-2</v>
      </c>
      <c r="Q454" s="7">
        <f>IF(AND(Q$1=2017,OR(K454="WH",K454="SH")),IF(COMBDG_Split_Tech!Q454="",0,COMBDG_Split_Tech!Q454),IF(Q$1=2016,IF(COMBDG_Split_Tech!Q454="",0,COMBDG_Split_Tech!Q454),IF(COMBDG_Split_Tech!Q454=1,1,IF(COMBDG_Split_Tech!Q454="",0,IFERROR((COMBDG_Split_Tech!Q454*(SUMIFS('AGG Activity_16'!G:G,'AGG Activity_16'!$A:$A,$B454)+SUMIFS('AGG Activity_EX'!G:G,'AGG Activity_EX'!$A:$A,$B454))-SUMIFS(Activity_EX!G:G,Activity_EX!$A:$A,$A454))/(SUMIFS('AGG Activity_16'!G:G,'AGG Activity_16'!$A:$A,$B454)),1)))))</f>
        <v>1.4872415426496413E-2</v>
      </c>
      <c r="R454" s="7">
        <f>IF(AND(R$1=2017,OR(L454="WH",L454="SH")),IF(COMBDG_Split_Tech!R454="",0,COMBDG_Split_Tech!R454),IF(R$1=2016,IF(COMBDG_Split_Tech!R454="",0,COMBDG_Split_Tech!R454),IF(COMBDG_Split_Tech!R454=1,1,IF(COMBDG_Split_Tech!R454="",0,IFERROR((COMBDG_Split_Tech!R454*(SUMIFS('AGG Activity_16'!H:H,'AGG Activity_16'!$A:$A,$B454)+SUMIFS('AGG Activity_EX'!H:H,'AGG Activity_EX'!$A:$A,$B454))-SUMIFS(Activity_EX!H:H,Activity_EX!$A:$A,$A454))/(SUMIFS('AGG Activity_16'!H:H,'AGG Activity_16'!$A:$A,$B454)),1)))))</f>
        <v>1.4868025226974724E-2</v>
      </c>
      <c r="S454" s="7">
        <f>IF(AND(S$1=2017,OR(M454="WH",M454="SH")),IF(COMBDG_Split_Tech!S454="",0,COMBDG_Split_Tech!S454),IF(S$1=2016,IF(COMBDG_Split_Tech!S454="",0,COMBDG_Split_Tech!S454),IF(COMBDG_Split_Tech!S454=1,1,IF(COMBDG_Split_Tech!S454="",0,IFERROR((COMBDG_Split_Tech!S454*(SUMIFS('AGG Activity_16'!I:I,'AGG Activity_16'!$A:$A,$B454)+SUMIFS('AGG Activity_EX'!I:I,'AGG Activity_EX'!$A:$A,$B454))-SUMIFS(Activity_EX!I:I,Activity_EX!$A:$A,$A454))/(SUMIFS('AGG Activity_16'!I:I,'AGG Activity_16'!$A:$A,$B454)),1)))))</f>
        <v>0</v>
      </c>
      <c r="T454" s="7">
        <f>IF(AND(T$1=2017,OR(N454="WH",N454="SH")),IF(COMBDG_Split_Tech!T454="",0,COMBDG_Split_Tech!T454),IF(T$1=2016,IF(COMBDG_Split_Tech!T454="",0,COMBDG_Split_Tech!T454),IF(COMBDG_Split_Tech!T454=1,1,IF(COMBDG_Split_Tech!T454="",0,IFERROR((COMBDG_Split_Tech!T454*(SUMIFS('AGG Activity_16'!J:J,'AGG Activity_16'!$A:$A,$B454)+SUMIFS('AGG Activity_EX'!J:J,'AGG Activity_EX'!$A:$A,$B454))-SUMIFS(Activity_EX!J:J,Activity_EX!$A:$A,$A454))/(SUMIFS('AGG Activity_16'!J:J,'AGG Activity_16'!$A:$A,$B454)),1)))))</f>
        <v>0</v>
      </c>
      <c r="U454" s="7">
        <f>IF(AND(U$1=2017,OR(O454="WH",O454="SH")),IF(COMBDG_Split_Tech!U454="",0,COMBDG_Split_Tech!U454),IF(U$1=2016,IF(COMBDG_Split_Tech!U454="",0,COMBDG_Split_Tech!U454),IF(COMBDG_Split_Tech!U454=1,1,IF(COMBDG_Split_Tech!U454="",0,IFERROR((COMBDG_Split_Tech!U454*(SUMIFS('AGG Activity_16'!K:K,'AGG Activity_16'!$A:$A,$B454)+SUMIFS('AGG Activity_EX'!K:K,'AGG Activity_EX'!$A:$A,$B454))-SUMIFS(Activity_EX!K:K,Activity_EX!$A:$A,$A454))/(SUMIFS('AGG Activity_16'!K:K,'AGG Activity_16'!$A:$A,$B454)),1)))))</f>
        <v>0</v>
      </c>
    </row>
    <row r="455" spans="1:21" x14ac:dyDescent="0.25">
      <c r="A455" t="str">
        <f>COMBDG_Split_Tech!A455</f>
        <v>COMBDGRTTOldAM______STDELC</v>
      </c>
      <c r="B455" t="str">
        <f>COMBDG_Split_Tech!B455</f>
        <v>COMBDGRTTOldAM</v>
      </c>
      <c r="C455" t="str">
        <f>COMBDG_Split_Tech!C455</f>
        <v>COM</v>
      </c>
      <c r="D455" t="str">
        <f>COMBDG_Split_Tech!D455</f>
        <v>BDG</v>
      </c>
      <c r="E455" t="str">
        <f>COMBDG_Split_Tech!E455</f>
        <v>RTT</v>
      </c>
      <c r="F455" t="str">
        <f>COMBDG_Split_Tech!F455</f>
        <v>Old</v>
      </c>
      <c r="G455" t="str">
        <f>COMBDG_Split_Tech!G455</f>
        <v>AM</v>
      </c>
      <c r="H455" t="str">
        <f>COMBDG_Split_Tech!H455</f>
        <v>___</v>
      </c>
      <c r="I455" t="str">
        <f>COMBDG_Split_Tech!I455</f>
        <v>___</v>
      </c>
      <c r="J455" t="str">
        <f>COMBDG_Split_Tech!J455</f>
        <v>STD</v>
      </c>
      <c r="K455" t="str">
        <f>COMBDG_Split_Tech!K455</f>
        <v>ELC</v>
      </c>
      <c r="L455" s="7">
        <f>IF(AND(L$1=2017,OR(F455="WH",F455="SH")),IF(COMBDG_Split_Tech!L455="",0,COMBDG_Split_Tech!L455),IF(L$1=2016,IF(COMBDG_Split_Tech!L455="",0,COMBDG_Split_Tech!L455),IF(COMBDG_Split_Tech!L455=1,1,IF(COMBDG_Split_Tech!L455="",0,IFERROR((COMBDG_Split_Tech!L455*(SUMIFS('AGG Activity_16'!B:B,'AGG Activity_16'!$A:$A,$B455)+SUMIFS('AGG Activity_EX'!B:B,'AGG Activity_EX'!$A:$A,$B455))-SUMIFS(Activity_EX!B:B,Activity_EX!$A:$A,$A455))/(SUMIFS('AGG Activity_16'!B:B,'AGG Activity_16'!$A:$A,$B455)),1)))))</f>
        <v>1</v>
      </c>
      <c r="M455" s="7">
        <f>IF(AND(M$1=2017,OR(G455="WH",G455="SH")),IF(COMBDG_Split_Tech!M455="",0,COMBDG_Split_Tech!M455),IF(M$1=2016,IF(COMBDG_Split_Tech!M455="",0,COMBDG_Split_Tech!M455),IF(COMBDG_Split_Tech!M455=1,1,IF(COMBDG_Split_Tech!M455="",0,IFERROR((COMBDG_Split_Tech!M455*(SUMIFS('AGG Activity_16'!C:C,'AGG Activity_16'!$A:$A,$B455)+SUMIFS('AGG Activity_EX'!C:C,'AGG Activity_EX'!$A:$A,$B455))-SUMIFS(Activity_EX!C:C,Activity_EX!$A:$A,$A455))/(SUMIFS('AGG Activity_16'!C:C,'AGG Activity_16'!$A:$A,$B455)),1)))))</f>
        <v>1</v>
      </c>
      <c r="N455" s="7">
        <f>IF(AND(N$1=2017,OR(H455="WH",H455="SH")),IF(COMBDG_Split_Tech!N455="",0,COMBDG_Split_Tech!N455),IF(N$1=2016,IF(COMBDG_Split_Tech!N455="",0,COMBDG_Split_Tech!N455),IF(COMBDG_Split_Tech!N455=1,1,IF(COMBDG_Split_Tech!N455="",0,IFERROR((COMBDG_Split_Tech!N455*(SUMIFS('AGG Activity_16'!D:D,'AGG Activity_16'!$A:$A,$B455)+SUMIFS('AGG Activity_EX'!D:D,'AGG Activity_EX'!$A:$A,$B455))-SUMIFS(Activity_EX!D:D,Activity_EX!$A:$A,$A455))/(SUMIFS('AGG Activity_16'!D:D,'AGG Activity_16'!$A:$A,$B455)),1)))))</f>
        <v>1</v>
      </c>
      <c r="O455" s="7">
        <f>IF(AND(O$1=2017,OR(I455="WH",I455="SH")),IF(COMBDG_Split_Tech!O455="",0,COMBDG_Split_Tech!O455),IF(O$1=2016,IF(COMBDG_Split_Tech!O455="",0,COMBDG_Split_Tech!O455),IF(COMBDG_Split_Tech!O455=1,1,IF(COMBDG_Split_Tech!O455="",0,IFERROR((COMBDG_Split_Tech!O455*(SUMIFS('AGG Activity_16'!E:E,'AGG Activity_16'!$A:$A,$B455)+SUMIFS('AGG Activity_EX'!E:E,'AGG Activity_EX'!$A:$A,$B455))-SUMIFS(Activity_EX!E:E,Activity_EX!$A:$A,$A455))/(SUMIFS('AGG Activity_16'!E:E,'AGG Activity_16'!$A:$A,$B455)),1)))))</f>
        <v>1</v>
      </c>
      <c r="P455" s="7">
        <f>IF(AND(P$1=2017,OR(J455="WH",J455="SH")),IF(COMBDG_Split_Tech!P455="",0,COMBDG_Split_Tech!P455),IF(P$1=2016,IF(COMBDG_Split_Tech!P455="",0,COMBDG_Split_Tech!P455),IF(COMBDG_Split_Tech!P455=1,1,IF(COMBDG_Split_Tech!P455="",0,IFERROR((COMBDG_Split_Tech!P455*(SUMIFS('AGG Activity_16'!F:F,'AGG Activity_16'!$A:$A,$B455)+SUMIFS('AGG Activity_EX'!F:F,'AGG Activity_EX'!$A:$A,$B455))-SUMIFS(Activity_EX!F:F,Activity_EX!$A:$A,$A455))/(SUMIFS('AGG Activity_16'!F:F,'AGG Activity_16'!$A:$A,$B455)),1)))))</f>
        <v>1</v>
      </c>
      <c r="Q455" s="7">
        <f>IF(AND(Q$1=2017,OR(K455="WH",K455="SH")),IF(COMBDG_Split_Tech!Q455="",0,COMBDG_Split_Tech!Q455),IF(Q$1=2016,IF(COMBDG_Split_Tech!Q455="",0,COMBDG_Split_Tech!Q455),IF(COMBDG_Split_Tech!Q455=1,1,IF(COMBDG_Split_Tech!Q455="",0,IFERROR((COMBDG_Split_Tech!Q455*(SUMIFS('AGG Activity_16'!G:G,'AGG Activity_16'!$A:$A,$B455)+SUMIFS('AGG Activity_EX'!G:G,'AGG Activity_EX'!$A:$A,$B455))-SUMIFS(Activity_EX!G:G,Activity_EX!$A:$A,$A455))/(SUMIFS('AGG Activity_16'!G:G,'AGG Activity_16'!$A:$A,$B455)),1)))))</f>
        <v>1</v>
      </c>
      <c r="R455" s="7">
        <f>IF(AND(R$1=2017,OR(L455="WH",L455="SH")),IF(COMBDG_Split_Tech!R455="",0,COMBDG_Split_Tech!R455),IF(R$1=2016,IF(COMBDG_Split_Tech!R455="",0,COMBDG_Split_Tech!R455),IF(COMBDG_Split_Tech!R455=1,1,IF(COMBDG_Split_Tech!R455="",0,IFERROR((COMBDG_Split_Tech!R455*(SUMIFS('AGG Activity_16'!H:H,'AGG Activity_16'!$A:$A,$B455)+SUMIFS('AGG Activity_EX'!H:H,'AGG Activity_EX'!$A:$A,$B455))-SUMIFS(Activity_EX!H:H,Activity_EX!$A:$A,$A455))/(SUMIFS('AGG Activity_16'!H:H,'AGG Activity_16'!$A:$A,$B455)),1)))))</f>
        <v>1</v>
      </c>
      <c r="S455" s="7">
        <f>IF(AND(S$1=2017,OR(M455="WH",M455="SH")),IF(COMBDG_Split_Tech!S455="",0,COMBDG_Split_Tech!S455),IF(S$1=2016,IF(COMBDG_Split_Tech!S455="",0,COMBDG_Split_Tech!S455),IF(COMBDG_Split_Tech!S455=1,1,IF(COMBDG_Split_Tech!S455="",0,IFERROR((COMBDG_Split_Tech!S455*(SUMIFS('AGG Activity_16'!I:I,'AGG Activity_16'!$A:$A,$B455)+SUMIFS('AGG Activity_EX'!I:I,'AGG Activity_EX'!$A:$A,$B455))-SUMIFS(Activity_EX!I:I,Activity_EX!$A:$A,$A455))/(SUMIFS('AGG Activity_16'!I:I,'AGG Activity_16'!$A:$A,$B455)),1)))))</f>
        <v>0</v>
      </c>
      <c r="T455" s="7">
        <f>IF(AND(T$1=2017,OR(N455="WH",N455="SH")),IF(COMBDG_Split_Tech!T455="",0,COMBDG_Split_Tech!T455),IF(T$1=2016,IF(COMBDG_Split_Tech!T455="",0,COMBDG_Split_Tech!T455),IF(COMBDG_Split_Tech!T455=1,1,IF(COMBDG_Split_Tech!T455="",0,IFERROR((COMBDG_Split_Tech!T455*(SUMIFS('AGG Activity_16'!J:J,'AGG Activity_16'!$A:$A,$B455)+SUMIFS('AGG Activity_EX'!J:J,'AGG Activity_EX'!$A:$A,$B455))-SUMIFS(Activity_EX!J:J,Activity_EX!$A:$A,$A455))/(SUMIFS('AGG Activity_16'!J:J,'AGG Activity_16'!$A:$A,$B455)),1)))))</f>
        <v>0</v>
      </c>
      <c r="U455" s="7">
        <f>IF(AND(U$1=2017,OR(O455="WH",O455="SH")),IF(COMBDG_Split_Tech!U455="",0,COMBDG_Split_Tech!U455),IF(U$1=2016,IF(COMBDG_Split_Tech!U455="",0,COMBDG_Split_Tech!U455),IF(COMBDG_Split_Tech!U455=1,1,IF(COMBDG_Split_Tech!U455="",0,IFERROR((COMBDG_Split_Tech!U455*(SUMIFS('AGG Activity_16'!K:K,'AGG Activity_16'!$A:$A,$B455)+SUMIFS('AGG Activity_EX'!K:K,'AGG Activity_EX'!$A:$A,$B455))-SUMIFS(Activity_EX!K:K,Activity_EX!$A:$A,$A455))/(SUMIFS('AGG Activity_16'!K:K,'AGG Activity_16'!$A:$A,$B455)),1)))))</f>
        <v>0</v>
      </c>
    </row>
    <row r="456" spans="1:21" x14ac:dyDescent="0.25">
      <c r="A456" t="str">
        <f>COMBDG_Split_Tech!A456</f>
        <v>COMBDGRTTOldLIFLC___STDELC</v>
      </c>
      <c r="B456" t="str">
        <f>COMBDG_Split_Tech!B456</f>
        <v>COMBDGRTTOldLI</v>
      </c>
      <c r="C456" t="str">
        <f>COMBDG_Split_Tech!C456</f>
        <v>COM</v>
      </c>
      <c r="D456" t="str">
        <f>COMBDG_Split_Tech!D456</f>
        <v>BDG</v>
      </c>
      <c r="E456" t="str">
        <f>COMBDG_Split_Tech!E456</f>
        <v>RTT</v>
      </c>
      <c r="F456" t="str">
        <f>COMBDG_Split_Tech!F456</f>
        <v>Old</v>
      </c>
      <c r="G456" t="str">
        <f>COMBDG_Split_Tech!G456</f>
        <v>LI</v>
      </c>
      <c r="H456" t="str">
        <f>COMBDG_Split_Tech!H456</f>
        <v>FLC</v>
      </c>
      <c r="I456" t="str">
        <f>COMBDG_Split_Tech!I456</f>
        <v>___</v>
      </c>
      <c r="J456" t="str">
        <f>COMBDG_Split_Tech!J456</f>
        <v>STD</v>
      </c>
      <c r="K456" t="str">
        <f>COMBDG_Split_Tech!K456</f>
        <v>ELC</v>
      </c>
      <c r="L456" s="7">
        <f>IF(AND(L$1=2017,OR(F456="WH",F456="SH")),IF(COMBDG_Split_Tech!L456="",0,COMBDG_Split_Tech!L456),IF(L$1=2016,IF(COMBDG_Split_Tech!L456="",0,COMBDG_Split_Tech!L456),IF(COMBDG_Split_Tech!L456=1,1,IF(COMBDG_Split_Tech!L456="",0,IFERROR((COMBDG_Split_Tech!L456*(SUMIFS('AGG Activity_16'!B:B,'AGG Activity_16'!$A:$A,$B456)+SUMIFS('AGG Activity_EX'!B:B,'AGG Activity_EX'!$A:$A,$B456))-SUMIFS(Activity_EX!B:B,Activity_EX!$A:$A,$A456))/(SUMIFS('AGG Activity_16'!B:B,'AGG Activity_16'!$A:$A,$B456)),1)))))</f>
        <v>5.7404593478355748E-2</v>
      </c>
      <c r="M456" s="7">
        <f>IF(AND(M$1=2017,OR(G456="WH",G456="SH")),IF(COMBDG_Split_Tech!M456="",0,COMBDG_Split_Tech!M456),IF(M$1=2016,IF(COMBDG_Split_Tech!M456="",0,COMBDG_Split_Tech!M456),IF(COMBDG_Split_Tech!M456=1,1,IF(COMBDG_Split_Tech!M456="",0,IFERROR((COMBDG_Split_Tech!M456*(SUMIFS('AGG Activity_16'!C:C,'AGG Activity_16'!$A:$A,$B456)+SUMIFS('AGG Activity_EX'!C:C,'AGG Activity_EX'!$A:$A,$B456))-SUMIFS(Activity_EX!C:C,Activity_EX!$A:$A,$A456))/(SUMIFS('AGG Activity_16'!C:C,'AGG Activity_16'!$A:$A,$B456)),1)))))</f>
        <v>5.6714709400549799E-4</v>
      </c>
      <c r="N456" s="7">
        <f>IF(AND(N$1=2017,OR(H456="WH",H456="SH")),IF(COMBDG_Split_Tech!N456="",0,COMBDG_Split_Tech!N456),IF(N$1=2016,IF(COMBDG_Split_Tech!N456="",0,COMBDG_Split_Tech!N456),IF(COMBDG_Split_Tech!N456=1,1,IF(COMBDG_Split_Tech!N456="",0,IFERROR((COMBDG_Split_Tech!N456*(SUMIFS('AGG Activity_16'!D:D,'AGG Activity_16'!$A:$A,$B456)+SUMIFS('AGG Activity_EX'!D:D,'AGG Activity_EX'!$A:$A,$B456))-SUMIFS(Activity_EX!D:D,Activity_EX!$A:$A,$A456))/(SUMIFS('AGG Activity_16'!D:D,'AGG Activity_16'!$A:$A,$B456)),1)))))</f>
        <v>9.455071932333648E-4</v>
      </c>
      <c r="O456" s="7">
        <f>IF(AND(O$1=2017,OR(I456="WH",I456="SH")),IF(COMBDG_Split_Tech!O456="",0,COMBDG_Split_Tech!O456),IF(O$1=2016,IF(COMBDG_Split_Tech!O456="",0,COMBDG_Split_Tech!O456),IF(COMBDG_Split_Tech!O456=1,1,IF(COMBDG_Split_Tech!O456="",0,IFERROR((COMBDG_Split_Tech!O456*(SUMIFS('AGG Activity_16'!E:E,'AGG Activity_16'!$A:$A,$B456)+SUMIFS('AGG Activity_EX'!E:E,'AGG Activity_EX'!$A:$A,$B456))-SUMIFS(Activity_EX!E:E,Activity_EX!$A:$A,$A456))/(SUMIFS('AGG Activity_16'!E:E,'AGG Activity_16'!$A:$A,$B456)),1)))))</f>
        <v>7.2461748663645478E-2</v>
      </c>
      <c r="P456" s="7">
        <f>IF(AND(P$1=2017,OR(J456="WH",J456="SH")),IF(COMBDG_Split_Tech!P456="",0,COMBDG_Split_Tech!P456),IF(P$1=2016,IF(COMBDG_Split_Tech!P456="",0,COMBDG_Split_Tech!P456),IF(COMBDG_Split_Tech!P456=1,1,IF(COMBDG_Split_Tech!P456="",0,IFERROR((COMBDG_Split_Tech!P456*(SUMIFS('AGG Activity_16'!F:F,'AGG Activity_16'!$A:$A,$B456)+SUMIFS('AGG Activity_EX'!F:F,'AGG Activity_EX'!$A:$A,$B456))-SUMIFS(Activity_EX!F:F,Activity_EX!$A:$A,$A456))/(SUMIFS('AGG Activity_16'!F:F,'AGG Activity_16'!$A:$A,$B456)),1)))))</f>
        <v>7.2232988389754782E-2</v>
      </c>
      <c r="Q456" s="7">
        <f>IF(AND(Q$1=2017,OR(K456="WH",K456="SH")),IF(COMBDG_Split_Tech!Q456="",0,COMBDG_Split_Tech!Q456),IF(Q$1=2016,IF(COMBDG_Split_Tech!Q456="",0,COMBDG_Split_Tech!Q456),IF(COMBDG_Split_Tech!Q456=1,1,IF(COMBDG_Split_Tech!Q456="",0,IFERROR((COMBDG_Split_Tech!Q456*(SUMIFS('AGG Activity_16'!G:G,'AGG Activity_16'!$A:$A,$B456)+SUMIFS('AGG Activity_EX'!G:G,'AGG Activity_EX'!$A:$A,$B456))-SUMIFS(Activity_EX!G:G,Activity_EX!$A:$A,$A456))/(SUMIFS('AGG Activity_16'!G:G,'AGG Activity_16'!$A:$A,$B456)),1)))))</f>
        <v>7.2106184142163438E-2</v>
      </c>
      <c r="R456" s="7">
        <f>IF(AND(R$1=2017,OR(L456="WH",L456="SH")),IF(COMBDG_Split_Tech!R456="",0,COMBDG_Split_Tech!R456),IF(R$1=2016,IF(COMBDG_Split_Tech!R456="",0,COMBDG_Split_Tech!R456),IF(COMBDG_Split_Tech!R456=1,1,IF(COMBDG_Split_Tech!R456="",0,IFERROR((COMBDG_Split_Tech!R456*(SUMIFS('AGG Activity_16'!H:H,'AGG Activity_16'!$A:$A,$B456)+SUMIFS('AGG Activity_EX'!H:H,'AGG Activity_EX'!$A:$A,$B456))-SUMIFS(Activity_EX!H:H,Activity_EX!$A:$A,$A456))/(SUMIFS('AGG Activity_16'!H:H,'AGG Activity_16'!$A:$A,$B456)),1)))))</f>
        <v>7.2003898487240356E-2</v>
      </c>
      <c r="S456" s="7">
        <f>IF(AND(S$1=2017,OR(M456="WH",M456="SH")),IF(COMBDG_Split_Tech!S456="",0,COMBDG_Split_Tech!S456),IF(S$1=2016,IF(COMBDG_Split_Tech!S456="",0,COMBDG_Split_Tech!S456),IF(COMBDG_Split_Tech!S456=1,1,IF(COMBDG_Split_Tech!S456="",0,IFERROR((COMBDG_Split_Tech!S456*(SUMIFS('AGG Activity_16'!I:I,'AGG Activity_16'!$A:$A,$B456)+SUMIFS('AGG Activity_EX'!I:I,'AGG Activity_EX'!$A:$A,$B456))-SUMIFS(Activity_EX!I:I,Activity_EX!$A:$A,$A456))/(SUMIFS('AGG Activity_16'!I:I,'AGG Activity_16'!$A:$A,$B456)),1)))))</f>
        <v>0</v>
      </c>
      <c r="T456" s="7">
        <f>IF(AND(T$1=2017,OR(N456="WH",N456="SH")),IF(COMBDG_Split_Tech!T456="",0,COMBDG_Split_Tech!T456),IF(T$1=2016,IF(COMBDG_Split_Tech!T456="",0,COMBDG_Split_Tech!T456),IF(COMBDG_Split_Tech!T456=1,1,IF(COMBDG_Split_Tech!T456="",0,IFERROR((COMBDG_Split_Tech!T456*(SUMIFS('AGG Activity_16'!J:J,'AGG Activity_16'!$A:$A,$B456)+SUMIFS('AGG Activity_EX'!J:J,'AGG Activity_EX'!$A:$A,$B456))-SUMIFS(Activity_EX!J:J,Activity_EX!$A:$A,$A456))/(SUMIFS('AGG Activity_16'!J:J,'AGG Activity_16'!$A:$A,$B456)),1)))))</f>
        <v>0</v>
      </c>
      <c r="U456" s="7">
        <f>IF(AND(U$1=2017,OR(O456="WH",O456="SH")),IF(COMBDG_Split_Tech!U456="",0,COMBDG_Split_Tech!U456),IF(U$1=2016,IF(COMBDG_Split_Tech!U456="",0,COMBDG_Split_Tech!U456),IF(COMBDG_Split_Tech!U456=1,1,IF(COMBDG_Split_Tech!U456="",0,IFERROR((COMBDG_Split_Tech!U456*(SUMIFS('AGG Activity_16'!K:K,'AGG Activity_16'!$A:$A,$B456)+SUMIFS('AGG Activity_EX'!K:K,'AGG Activity_EX'!$A:$A,$B456))-SUMIFS(Activity_EX!K:K,Activity_EX!$A:$A,$A456))/(SUMIFS('AGG Activity_16'!K:K,'AGG Activity_16'!$A:$A,$B456)),1)))))</f>
        <v>0</v>
      </c>
    </row>
    <row r="457" spans="1:21" x14ac:dyDescent="0.25">
      <c r="A457" t="str">
        <f>COMBDG_Split_Tech!A457</f>
        <v>COMBDGRTTOldLIFLU___STDELC</v>
      </c>
      <c r="B457" t="str">
        <f>COMBDG_Split_Tech!B457</f>
        <v>COMBDGRTTOldLI</v>
      </c>
      <c r="C457" t="str">
        <f>COMBDG_Split_Tech!C457</f>
        <v>COM</v>
      </c>
      <c r="D457" t="str">
        <f>COMBDG_Split_Tech!D457</f>
        <v>BDG</v>
      </c>
      <c r="E457" t="str">
        <f>COMBDG_Split_Tech!E457</f>
        <v>RTT</v>
      </c>
      <c r="F457" t="str">
        <f>COMBDG_Split_Tech!F457</f>
        <v>Old</v>
      </c>
      <c r="G457" t="str">
        <f>COMBDG_Split_Tech!G457</f>
        <v>LI</v>
      </c>
      <c r="H457" t="str">
        <f>COMBDG_Split_Tech!H457</f>
        <v>FLU</v>
      </c>
      <c r="I457" t="str">
        <f>COMBDG_Split_Tech!I457</f>
        <v>___</v>
      </c>
      <c r="J457" t="str">
        <f>COMBDG_Split_Tech!J457</f>
        <v>STD</v>
      </c>
      <c r="K457" t="str">
        <f>COMBDG_Split_Tech!K457</f>
        <v>ELC</v>
      </c>
      <c r="L457" s="7">
        <f>IF(AND(L$1=2017,OR(F457="WH",F457="SH")),IF(COMBDG_Split_Tech!L457="",0,COMBDG_Split_Tech!L457),IF(L$1=2016,IF(COMBDG_Split_Tech!L457="",0,COMBDG_Split_Tech!L457),IF(COMBDG_Split_Tech!L457=1,1,IF(COMBDG_Split_Tech!L457="",0,IFERROR((COMBDG_Split_Tech!L457*(SUMIFS('AGG Activity_16'!B:B,'AGG Activity_16'!$A:$A,$B457)+SUMIFS('AGG Activity_EX'!B:B,'AGG Activity_EX'!$A:$A,$B457))-SUMIFS(Activity_EX!B:B,Activity_EX!$A:$A,$A457))/(SUMIFS('AGG Activity_16'!B:B,'AGG Activity_16'!$A:$A,$B457)),1)))))</f>
        <v>0.41991168524080263</v>
      </c>
      <c r="M457" s="7">
        <f>IF(AND(M$1=2017,OR(G457="WH",G457="SH")),IF(COMBDG_Split_Tech!M457="",0,COMBDG_Split_Tech!M457),IF(M$1=2016,IF(COMBDG_Split_Tech!M457="",0,COMBDG_Split_Tech!M457),IF(COMBDG_Split_Tech!M457=1,1,IF(COMBDG_Split_Tech!M457="",0,IFERROR((COMBDG_Split_Tech!M457*(SUMIFS('AGG Activity_16'!C:C,'AGG Activity_16'!$A:$A,$B457)+SUMIFS('AGG Activity_EX'!C:C,'AGG Activity_EX'!$A:$A,$B457))-SUMIFS(Activity_EX!C:C,Activity_EX!$A:$A,$A457))/(SUMIFS('AGG Activity_16'!C:C,'AGG Activity_16'!$A:$A,$B457)),1)))))</f>
        <v>4.1481859908377161E-3</v>
      </c>
      <c r="N457" s="7">
        <f>IF(AND(N$1=2017,OR(H457="WH",H457="SH")),IF(COMBDG_Split_Tech!N457="",0,COMBDG_Split_Tech!N457),IF(N$1=2016,IF(COMBDG_Split_Tech!N457="",0,COMBDG_Split_Tech!N457),IF(COMBDG_Split_Tech!N457=1,1,IF(COMBDG_Split_Tech!N457="",0,IFERROR((COMBDG_Split_Tech!N457*(SUMIFS('AGG Activity_16'!D:D,'AGG Activity_16'!$A:$A,$B457)+SUMIFS('AGG Activity_EX'!D:D,'AGG Activity_EX'!$A:$A,$B457))-SUMIFS(Activity_EX!D:D,Activity_EX!$A:$A,$A457))/(SUMIFS('AGG Activity_16'!D:D,'AGG Activity_16'!$A:$A,$B457)),1)))))</f>
        <v>0.28948212900942932</v>
      </c>
      <c r="O457" s="7">
        <f>IF(AND(O$1=2017,OR(I457="WH",I457="SH")),IF(COMBDG_Split_Tech!O457="",0,COMBDG_Split_Tech!O457),IF(O$1=2016,IF(COMBDG_Split_Tech!O457="",0,COMBDG_Split_Tech!O457),IF(COMBDG_Split_Tech!O457=1,1,IF(COMBDG_Split_Tech!O457="",0,IFERROR((COMBDG_Split_Tech!O457*(SUMIFS('AGG Activity_16'!E:E,'AGG Activity_16'!$A:$A,$B457)+SUMIFS('AGG Activity_EX'!E:E,'AGG Activity_EX'!$A:$A,$B457))-SUMIFS(Activity_EX!E:E,Activity_EX!$A:$A,$A457))/(SUMIFS('AGG Activity_16'!E:E,'AGG Activity_16'!$A:$A,$B457)),1)))))</f>
        <v>0.27003987696678744</v>
      </c>
      <c r="P457" s="7">
        <f>IF(AND(P$1=2017,OR(J457="WH",J457="SH")),IF(COMBDG_Split_Tech!P457="",0,COMBDG_Split_Tech!P457),IF(P$1=2016,IF(COMBDG_Split_Tech!P457="",0,COMBDG_Split_Tech!P457),IF(COMBDG_Split_Tech!P457=1,1,IF(COMBDG_Split_Tech!P457="",0,IFERROR((COMBDG_Split_Tech!P457*(SUMIFS('AGG Activity_16'!F:F,'AGG Activity_16'!$A:$A,$B457)+SUMIFS('AGG Activity_EX'!F:F,'AGG Activity_EX'!$A:$A,$B457))-SUMIFS(Activity_EX!F:F,Activity_EX!$A:$A,$A457))/(SUMIFS('AGG Activity_16'!F:F,'AGG Activity_16'!$A:$A,$B457)),1)))))</f>
        <v>0.27119676960807854</v>
      </c>
      <c r="Q457" s="7">
        <f>IF(AND(Q$1=2017,OR(K457="WH",K457="SH")),IF(COMBDG_Split_Tech!Q457="",0,COMBDG_Split_Tech!Q457),IF(Q$1=2016,IF(COMBDG_Split_Tech!Q457="",0,COMBDG_Split_Tech!Q457),IF(COMBDG_Split_Tech!Q457=1,1,IF(COMBDG_Split_Tech!Q457="",0,IFERROR((COMBDG_Split_Tech!Q457*(SUMIFS('AGG Activity_16'!G:G,'AGG Activity_16'!$A:$A,$B457)+SUMIFS('AGG Activity_EX'!G:G,'AGG Activity_EX'!$A:$A,$B457))-SUMIFS(Activity_EX!G:G,Activity_EX!$A:$A,$A457))/(SUMIFS('AGG Activity_16'!G:G,'AGG Activity_16'!$A:$A,$B457)),1)))))</f>
        <v>0.27246849491918168</v>
      </c>
      <c r="R457" s="7">
        <f>IF(AND(R$1=2017,OR(L457="WH",L457="SH")),IF(COMBDG_Split_Tech!R457="",0,COMBDG_Split_Tech!R457),IF(R$1=2016,IF(COMBDG_Split_Tech!R457="",0,COMBDG_Split_Tech!R457),IF(COMBDG_Split_Tech!R457=1,1,IF(COMBDG_Split_Tech!R457="",0,IFERROR((COMBDG_Split_Tech!R457*(SUMIFS('AGG Activity_16'!H:H,'AGG Activity_16'!$A:$A,$B457)+SUMIFS('AGG Activity_EX'!H:H,'AGG Activity_EX'!$A:$A,$B457))-SUMIFS(Activity_EX!H:H,Activity_EX!$A:$A,$A457))/(SUMIFS('AGG Activity_16'!H:H,'AGG Activity_16'!$A:$A,$B457)),1)))))</f>
        <v>0.2734943774909796</v>
      </c>
      <c r="S457" s="7">
        <f>IF(AND(S$1=2017,OR(M457="WH",M457="SH")),IF(COMBDG_Split_Tech!S457="",0,COMBDG_Split_Tech!S457),IF(S$1=2016,IF(COMBDG_Split_Tech!S457="",0,COMBDG_Split_Tech!S457),IF(COMBDG_Split_Tech!S457=1,1,IF(COMBDG_Split_Tech!S457="",0,IFERROR((COMBDG_Split_Tech!S457*(SUMIFS('AGG Activity_16'!I:I,'AGG Activity_16'!$A:$A,$B457)+SUMIFS('AGG Activity_EX'!I:I,'AGG Activity_EX'!$A:$A,$B457))-SUMIFS(Activity_EX!I:I,Activity_EX!$A:$A,$A457))/(SUMIFS('AGG Activity_16'!I:I,'AGG Activity_16'!$A:$A,$B457)),1)))))</f>
        <v>0</v>
      </c>
      <c r="T457" s="7">
        <f>IF(AND(T$1=2017,OR(N457="WH",N457="SH")),IF(COMBDG_Split_Tech!T457="",0,COMBDG_Split_Tech!T457),IF(T$1=2016,IF(COMBDG_Split_Tech!T457="",0,COMBDG_Split_Tech!T457),IF(COMBDG_Split_Tech!T457=1,1,IF(COMBDG_Split_Tech!T457="",0,IFERROR((COMBDG_Split_Tech!T457*(SUMIFS('AGG Activity_16'!J:J,'AGG Activity_16'!$A:$A,$B457)+SUMIFS('AGG Activity_EX'!J:J,'AGG Activity_EX'!$A:$A,$B457))-SUMIFS(Activity_EX!J:J,Activity_EX!$A:$A,$A457))/(SUMIFS('AGG Activity_16'!J:J,'AGG Activity_16'!$A:$A,$B457)),1)))))</f>
        <v>0</v>
      </c>
      <c r="U457" s="7">
        <f>IF(AND(U$1=2017,OR(O457="WH",O457="SH")),IF(COMBDG_Split_Tech!U457="",0,COMBDG_Split_Tech!U457),IF(U$1=2016,IF(COMBDG_Split_Tech!U457="",0,COMBDG_Split_Tech!U457),IF(COMBDG_Split_Tech!U457=1,1,IF(COMBDG_Split_Tech!U457="",0,IFERROR((COMBDG_Split_Tech!U457*(SUMIFS('AGG Activity_16'!K:K,'AGG Activity_16'!$A:$A,$B457)+SUMIFS('AGG Activity_EX'!K:K,'AGG Activity_EX'!$A:$A,$B457))-SUMIFS(Activity_EX!K:K,Activity_EX!$A:$A,$A457))/(SUMIFS('AGG Activity_16'!K:K,'AGG Activity_16'!$A:$A,$B457)),1)))))</f>
        <v>0</v>
      </c>
    </row>
    <row r="458" spans="1:21" x14ac:dyDescent="0.25">
      <c r="A458" t="str">
        <f>COMBDG_Split_Tech!A458</f>
        <v>COMBDGRTTOldLIHAL___STDELC</v>
      </c>
      <c r="B458" t="str">
        <f>COMBDG_Split_Tech!B458</f>
        <v>COMBDGRTTOldLI</v>
      </c>
      <c r="C458" t="str">
        <f>COMBDG_Split_Tech!C458</f>
        <v>COM</v>
      </c>
      <c r="D458" t="str">
        <f>COMBDG_Split_Tech!D458</f>
        <v>BDG</v>
      </c>
      <c r="E458" t="str">
        <f>COMBDG_Split_Tech!E458</f>
        <v>RTT</v>
      </c>
      <c r="F458" t="str">
        <f>COMBDG_Split_Tech!F458</f>
        <v>Old</v>
      </c>
      <c r="G458" t="str">
        <f>COMBDG_Split_Tech!G458</f>
        <v>LI</v>
      </c>
      <c r="H458" t="str">
        <f>COMBDG_Split_Tech!H458</f>
        <v>HAL</v>
      </c>
      <c r="I458" t="str">
        <f>COMBDG_Split_Tech!I458</f>
        <v>___</v>
      </c>
      <c r="J458" t="str">
        <f>COMBDG_Split_Tech!J458</f>
        <v>STD</v>
      </c>
      <c r="K458" t="str">
        <f>COMBDG_Split_Tech!K458</f>
        <v>ELC</v>
      </c>
      <c r="L458" s="7">
        <f>IF(AND(L$1=2017,OR(F458="WH",F458="SH")),IF(COMBDG_Split_Tech!L458="",0,COMBDG_Split_Tech!L458),IF(L$1=2016,IF(COMBDG_Split_Tech!L458="",0,COMBDG_Split_Tech!L458),IF(COMBDG_Split_Tech!L458=1,1,IF(COMBDG_Split_Tech!L458="",0,IFERROR((COMBDG_Split_Tech!L458*(SUMIFS('AGG Activity_16'!B:B,'AGG Activity_16'!$A:$A,$B458)+SUMIFS('AGG Activity_EX'!B:B,'AGG Activity_EX'!$A:$A,$B458))-SUMIFS(Activity_EX!B:B,Activity_EX!$A:$A,$A458))/(SUMIFS('AGG Activity_16'!B:B,'AGG Activity_16'!$A:$A,$B458)),1)))))</f>
        <v>0.12322408382364025</v>
      </c>
      <c r="M458" s="7">
        <f>IF(AND(M$1=2017,OR(G458="WH",G458="SH")),IF(COMBDG_Split_Tech!M458="",0,COMBDG_Split_Tech!M458),IF(M$1=2016,IF(COMBDG_Split_Tech!M458="",0,COMBDG_Split_Tech!M458),IF(COMBDG_Split_Tech!M458=1,1,IF(COMBDG_Split_Tech!M458="",0,IFERROR((COMBDG_Split_Tech!M458*(SUMIFS('AGG Activity_16'!C:C,'AGG Activity_16'!$A:$A,$B458)+SUMIFS('AGG Activity_EX'!C:C,'AGG Activity_EX'!$A:$A,$B458))-SUMIFS(Activity_EX!C:C,Activity_EX!$A:$A,$A458))/(SUMIFS('AGG Activity_16'!C:C,'AGG Activity_16'!$A:$A,$B458)),1)))))</f>
        <v>0.23546782377677419</v>
      </c>
      <c r="N458" s="7">
        <f>IF(AND(N$1=2017,OR(H458="WH",H458="SH")),IF(COMBDG_Split_Tech!N458="",0,COMBDG_Split_Tech!N458),IF(N$1=2016,IF(COMBDG_Split_Tech!N458="",0,COMBDG_Split_Tech!N458),IF(COMBDG_Split_Tech!N458=1,1,IF(COMBDG_Split_Tech!N458="",0,IFERROR((COMBDG_Split_Tech!N458*(SUMIFS('AGG Activity_16'!D:D,'AGG Activity_16'!$A:$A,$B458)+SUMIFS('AGG Activity_EX'!D:D,'AGG Activity_EX'!$A:$A,$B458))-SUMIFS(Activity_EX!D:D,Activity_EX!$A:$A,$A458))/(SUMIFS('AGG Activity_16'!D:D,'AGG Activity_16'!$A:$A,$B458)),1)))))</f>
        <v>0.167868909945942</v>
      </c>
      <c r="O458" s="7">
        <f>IF(AND(O$1=2017,OR(I458="WH",I458="SH")),IF(COMBDG_Split_Tech!O458="",0,COMBDG_Split_Tech!O458),IF(O$1=2016,IF(COMBDG_Split_Tech!O458="",0,COMBDG_Split_Tech!O458),IF(COMBDG_Split_Tech!O458=1,1,IF(COMBDG_Split_Tech!O458="",0,IFERROR((COMBDG_Split_Tech!O458*(SUMIFS('AGG Activity_16'!E:E,'AGG Activity_16'!$A:$A,$B458)+SUMIFS('AGG Activity_EX'!E:E,'AGG Activity_EX'!$A:$A,$B458))-SUMIFS(Activity_EX!E:E,Activity_EX!$A:$A,$A458))/(SUMIFS('AGG Activity_16'!E:E,'AGG Activity_16'!$A:$A,$B458)),1)))))</f>
        <v>0.15554561142747697</v>
      </c>
      <c r="P458" s="7">
        <f>IF(AND(P$1=2017,OR(J458="WH",J458="SH")),IF(COMBDG_Split_Tech!P458="",0,COMBDG_Split_Tech!P458),IF(P$1=2016,IF(COMBDG_Split_Tech!P458="",0,COMBDG_Split_Tech!P458),IF(COMBDG_Split_Tech!P458=1,1,IF(COMBDG_Split_Tech!P458="",0,IFERROR((COMBDG_Split_Tech!P458*(SUMIFS('AGG Activity_16'!F:F,'AGG Activity_16'!$A:$A,$B458)+SUMIFS('AGG Activity_EX'!F:F,'AGG Activity_EX'!$A:$A,$B458))-SUMIFS(Activity_EX!F:F,Activity_EX!$A:$A,$A458))/(SUMIFS('AGG Activity_16'!F:F,'AGG Activity_16'!$A:$A,$B458)),1)))))</f>
        <v>0.15505455708047505</v>
      </c>
      <c r="Q458" s="7">
        <f>IF(AND(Q$1=2017,OR(K458="WH",K458="SH")),IF(COMBDG_Split_Tech!Q458="",0,COMBDG_Split_Tech!Q458),IF(Q$1=2016,IF(COMBDG_Split_Tech!Q458="",0,COMBDG_Split_Tech!Q458),IF(COMBDG_Split_Tech!Q458=1,1,IF(COMBDG_Split_Tech!Q458="",0,IFERROR((COMBDG_Split_Tech!Q458*(SUMIFS('AGG Activity_16'!G:G,'AGG Activity_16'!$A:$A,$B458)+SUMIFS('AGG Activity_EX'!G:G,'AGG Activity_EX'!$A:$A,$B458))-SUMIFS(Activity_EX!G:G,Activity_EX!$A:$A,$A458))/(SUMIFS('AGG Activity_16'!G:G,'AGG Activity_16'!$A:$A,$B458)),1)))))</f>
        <v>0.15478236044449883</v>
      </c>
      <c r="R458" s="7">
        <f>IF(AND(R$1=2017,OR(L458="WH",L458="SH")),IF(COMBDG_Split_Tech!R458="",0,COMBDG_Split_Tech!R458),IF(R$1=2016,IF(COMBDG_Split_Tech!R458="",0,COMBDG_Split_Tech!R458),IF(COMBDG_Split_Tech!R458=1,1,IF(COMBDG_Split_Tech!R458="",0,IFERROR((COMBDG_Split_Tech!R458*(SUMIFS('AGG Activity_16'!H:H,'AGG Activity_16'!$A:$A,$B458)+SUMIFS('AGG Activity_EX'!H:H,'AGG Activity_EX'!$A:$A,$B458))-SUMIFS(Activity_EX!H:H,Activity_EX!$A:$A,$A458))/(SUMIFS('AGG Activity_16'!H:H,'AGG Activity_16'!$A:$A,$B458)),1)))))</f>
        <v>0.15456279515620966</v>
      </c>
      <c r="S458" s="7">
        <f>IF(AND(S$1=2017,OR(M458="WH",M458="SH")),IF(COMBDG_Split_Tech!S458="",0,COMBDG_Split_Tech!S458),IF(S$1=2016,IF(COMBDG_Split_Tech!S458="",0,COMBDG_Split_Tech!S458),IF(COMBDG_Split_Tech!S458=1,1,IF(COMBDG_Split_Tech!S458="",0,IFERROR((COMBDG_Split_Tech!S458*(SUMIFS('AGG Activity_16'!I:I,'AGG Activity_16'!$A:$A,$B458)+SUMIFS('AGG Activity_EX'!I:I,'AGG Activity_EX'!$A:$A,$B458))-SUMIFS(Activity_EX!I:I,Activity_EX!$A:$A,$A458))/(SUMIFS('AGG Activity_16'!I:I,'AGG Activity_16'!$A:$A,$B458)),1)))))</f>
        <v>0</v>
      </c>
      <c r="T458" s="7">
        <f>IF(AND(T$1=2017,OR(N458="WH",N458="SH")),IF(COMBDG_Split_Tech!T458="",0,COMBDG_Split_Tech!T458),IF(T$1=2016,IF(COMBDG_Split_Tech!T458="",0,COMBDG_Split_Tech!T458),IF(COMBDG_Split_Tech!T458=1,1,IF(COMBDG_Split_Tech!T458="",0,IFERROR((COMBDG_Split_Tech!T458*(SUMIFS('AGG Activity_16'!J:J,'AGG Activity_16'!$A:$A,$B458)+SUMIFS('AGG Activity_EX'!J:J,'AGG Activity_EX'!$A:$A,$B458))-SUMIFS(Activity_EX!J:J,Activity_EX!$A:$A,$A458))/(SUMIFS('AGG Activity_16'!J:J,'AGG Activity_16'!$A:$A,$B458)),1)))))</f>
        <v>0</v>
      </c>
      <c r="U458" s="7">
        <f>IF(AND(U$1=2017,OR(O458="WH",O458="SH")),IF(COMBDG_Split_Tech!U458="",0,COMBDG_Split_Tech!U458),IF(U$1=2016,IF(COMBDG_Split_Tech!U458="",0,COMBDG_Split_Tech!U458),IF(COMBDG_Split_Tech!U458=1,1,IF(COMBDG_Split_Tech!U458="",0,IFERROR((COMBDG_Split_Tech!U458*(SUMIFS('AGG Activity_16'!K:K,'AGG Activity_16'!$A:$A,$B458)+SUMIFS('AGG Activity_EX'!K:K,'AGG Activity_EX'!$A:$A,$B458))-SUMIFS(Activity_EX!K:K,Activity_EX!$A:$A,$A458))/(SUMIFS('AGG Activity_16'!K:K,'AGG Activity_16'!$A:$A,$B458)),1)))))</f>
        <v>0</v>
      </c>
    </row>
    <row r="459" spans="1:21" x14ac:dyDescent="0.25">
      <c r="A459" t="str">
        <f>COMBDG_Split_Tech!A459</f>
        <v>COMBDGRTTOldLIINC___STDELC</v>
      </c>
      <c r="B459" t="str">
        <f>COMBDG_Split_Tech!B459</f>
        <v>COMBDGRTTOldLI</v>
      </c>
      <c r="C459" t="str">
        <f>COMBDG_Split_Tech!C459</f>
        <v>COM</v>
      </c>
      <c r="D459" t="str">
        <f>COMBDG_Split_Tech!D459</f>
        <v>BDG</v>
      </c>
      <c r="E459" t="str">
        <f>COMBDG_Split_Tech!E459</f>
        <v>RTT</v>
      </c>
      <c r="F459" t="str">
        <f>COMBDG_Split_Tech!F459</f>
        <v>Old</v>
      </c>
      <c r="G459" t="str">
        <f>COMBDG_Split_Tech!G459</f>
        <v>LI</v>
      </c>
      <c r="H459" t="str">
        <f>COMBDG_Split_Tech!H459</f>
        <v>INC</v>
      </c>
      <c r="I459" t="str">
        <f>COMBDG_Split_Tech!I459</f>
        <v>___</v>
      </c>
      <c r="J459" t="str">
        <f>COMBDG_Split_Tech!J459</f>
        <v>STD</v>
      </c>
      <c r="K459" t="str">
        <f>COMBDG_Split_Tech!K459</f>
        <v>ELC</v>
      </c>
      <c r="L459" s="7">
        <f>IF(AND(L$1=2017,OR(F459="WH",F459="SH")),IF(COMBDG_Split_Tech!L459="",0,COMBDG_Split_Tech!L459),IF(L$1=2016,IF(COMBDG_Split_Tech!L459="",0,COMBDG_Split_Tech!L459),IF(COMBDG_Split_Tech!L459=1,1,IF(COMBDG_Split_Tech!L459="",0,IFERROR((COMBDG_Split_Tech!L459*(SUMIFS('AGG Activity_16'!B:B,'AGG Activity_16'!$A:$A,$B459)+SUMIFS('AGG Activity_EX'!B:B,'AGG Activity_EX'!$A:$A,$B459))-SUMIFS(Activity_EX!B:B,Activity_EX!$A:$A,$A459))/(SUMIFS('AGG Activity_16'!B:B,'AGG Activity_16'!$A:$A,$B459)),1)))))</f>
        <v>0.39576993727509685</v>
      </c>
      <c r="M459" s="7">
        <f>IF(AND(M$1=2017,OR(G459="WH",G459="SH")),IF(COMBDG_Split_Tech!M459="",0,COMBDG_Split_Tech!M459),IF(M$1=2016,IF(COMBDG_Split_Tech!M459="",0,COMBDG_Split_Tech!M459),IF(COMBDG_Split_Tech!M459=1,1,IF(COMBDG_Split_Tech!M459="",0,IFERROR((COMBDG_Split_Tech!M459*(SUMIFS('AGG Activity_16'!C:C,'AGG Activity_16'!$A:$A,$B459)+SUMIFS('AGG Activity_EX'!C:C,'AGG Activity_EX'!$A:$A,$B459))-SUMIFS(Activity_EX!C:C,Activity_EX!$A:$A,$A459))/(SUMIFS('AGG Activity_16'!C:C,'AGG Activity_16'!$A:$A,$B459)),1)))))</f>
        <v>0.75627331082301774</v>
      </c>
      <c r="N459" s="7">
        <f>IF(AND(N$1=2017,OR(H459="WH",H459="SH")),IF(COMBDG_Split_Tech!N459="",0,COMBDG_Split_Tech!N459),IF(N$1=2016,IF(COMBDG_Split_Tech!N459="",0,COMBDG_Split_Tech!N459),IF(COMBDG_Split_Tech!N459=1,1,IF(COMBDG_Split_Tech!N459="",0,IFERROR((COMBDG_Split_Tech!N459*(SUMIFS('AGG Activity_16'!D:D,'AGG Activity_16'!$A:$A,$B459)+SUMIFS('AGG Activity_EX'!D:D,'AGG Activity_EX'!$A:$A,$B459))-SUMIFS(Activity_EX!D:D,Activity_EX!$A:$A,$A459))/(SUMIFS('AGG Activity_16'!D:D,'AGG Activity_16'!$A:$A,$B459)),1)))))</f>
        <v>0.53915976405091737</v>
      </c>
      <c r="O459" s="7">
        <f>IF(AND(O$1=2017,OR(I459="WH",I459="SH")),IF(COMBDG_Split_Tech!O459="",0,COMBDG_Split_Tech!O459),IF(O$1=2016,IF(COMBDG_Split_Tech!O459="",0,COMBDG_Split_Tech!O459),IF(COMBDG_Split_Tech!O459=1,1,IF(COMBDG_Split_Tech!O459="",0,IFERROR((COMBDG_Split_Tech!O459*(SUMIFS('AGG Activity_16'!E:E,'AGG Activity_16'!$A:$A,$B459)+SUMIFS('AGG Activity_EX'!E:E,'AGG Activity_EX'!$A:$A,$B459))-SUMIFS(Activity_EX!E:E,Activity_EX!$A:$A,$A459))/(SUMIFS('AGG Activity_16'!E:E,'AGG Activity_16'!$A:$A,$B459)),1)))))</f>
        <v>0.49957991139276753</v>
      </c>
      <c r="P459" s="7">
        <f>IF(AND(P$1=2017,OR(J459="WH",J459="SH")),IF(COMBDG_Split_Tech!P459="",0,COMBDG_Split_Tech!P459),IF(P$1=2016,IF(COMBDG_Split_Tech!P459="",0,COMBDG_Split_Tech!P459),IF(COMBDG_Split_Tech!P459=1,1,IF(COMBDG_Split_Tech!P459="",0,IFERROR((COMBDG_Split_Tech!P459*(SUMIFS('AGG Activity_16'!F:F,'AGG Activity_16'!$A:$A,$B459)+SUMIFS('AGG Activity_EX'!F:F,'AGG Activity_EX'!$A:$A,$B459))-SUMIFS(Activity_EX!F:F,Activity_EX!$A:$A,$A459))/(SUMIFS('AGG Activity_16'!F:F,'AGG Activity_16'!$A:$A,$B459)),1)))))</f>
        <v>0.49800274772409886</v>
      </c>
      <c r="Q459" s="7">
        <f>IF(AND(Q$1=2017,OR(K459="WH",K459="SH")),IF(COMBDG_Split_Tech!Q459="",0,COMBDG_Split_Tech!Q459),IF(Q$1=2016,IF(COMBDG_Split_Tech!Q459="",0,COMBDG_Split_Tech!Q459),IF(COMBDG_Split_Tech!Q459=1,1,IF(COMBDG_Split_Tech!Q459="",0,IFERROR((COMBDG_Split_Tech!Q459*(SUMIFS('AGG Activity_16'!G:G,'AGG Activity_16'!$A:$A,$B459)+SUMIFS('AGG Activity_EX'!G:G,'AGG Activity_EX'!$A:$A,$B459))-SUMIFS(Activity_EX!G:G,Activity_EX!$A:$A,$A459))/(SUMIFS('AGG Activity_16'!G:G,'AGG Activity_16'!$A:$A,$B459)),1)))))</f>
        <v>0.497128509164525</v>
      </c>
      <c r="R459" s="7">
        <f>IF(AND(R$1=2017,OR(L459="WH",L459="SH")),IF(COMBDG_Split_Tech!R459="",0,COMBDG_Split_Tech!R459),IF(R$1=2016,IF(COMBDG_Split_Tech!R459="",0,COMBDG_Split_Tech!R459),IF(COMBDG_Split_Tech!R459=1,1,IF(COMBDG_Split_Tech!R459="",0,IFERROR((COMBDG_Split_Tech!R459*(SUMIFS('AGG Activity_16'!H:H,'AGG Activity_16'!$A:$A,$B459)+SUMIFS('AGG Activity_EX'!H:H,'AGG Activity_EX'!$A:$A,$B459))-SUMIFS(Activity_EX!H:H,Activity_EX!$A:$A,$A459))/(SUMIFS('AGG Activity_16'!H:H,'AGG Activity_16'!$A:$A,$B459)),1)))))</f>
        <v>0.49642331146552354</v>
      </c>
      <c r="S459" s="7">
        <f>IF(AND(S$1=2017,OR(M459="WH",M459="SH")),IF(COMBDG_Split_Tech!S459="",0,COMBDG_Split_Tech!S459),IF(S$1=2016,IF(COMBDG_Split_Tech!S459="",0,COMBDG_Split_Tech!S459),IF(COMBDG_Split_Tech!S459=1,1,IF(COMBDG_Split_Tech!S459="",0,IFERROR((COMBDG_Split_Tech!S459*(SUMIFS('AGG Activity_16'!I:I,'AGG Activity_16'!$A:$A,$B459)+SUMIFS('AGG Activity_EX'!I:I,'AGG Activity_EX'!$A:$A,$B459))-SUMIFS(Activity_EX!I:I,Activity_EX!$A:$A,$A459))/(SUMIFS('AGG Activity_16'!I:I,'AGG Activity_16'!$A:$A,$B459)),1)))))</f>
        <v>0</v>
      </c>
      <c r="T459" s="7">
        <f>IF(AND(T$1=2017,OR(N459="WH",N459="SH")),IF(COMBDG_Split_Tech!T459="",0,COMBDG_Split_Tech!T459),IF(T$1=2016,IF(COMBDG_Split_Tech!T459="",0,COMBDG_Split_Tech!T459),IF(COMBDG_Split_Tech!T459=1,1,IF(COMBDG_Split_Tech!T459="",0,IFERROR((COMBDG_Split_Tech!T459*(SUMIFS('AGG Activity_16'!J:J,'AGG Activity_16'!$A:$A,$B459)+SUMIFS('AGG Activity_EX'!J:J,'AGG Activity_EX'!$A:$A,$B459))-SUMIFS(Activity_EX!J:J,Activity_EX!$A:$A,$A459))/(SUMIFS('AGG Activity_16'!J:J,'AGG Activity_16'!$A:$A,$B459)),1)))))</f>
        <v>0</v>
      </c>
      <c r="U459" s="7">
        <f>IF(AND(U$1=2017,OR(O459="WH",O459="SH")),IF(COMBDG_Split_Tech!U459="",0,COMBDG_Split_Tech!U459),IF(U$1=2016,IF(COMBDG_Split_Tech!U459="",0,COMBDG_Split_Tech!U459),IF(COMBDG_Split_Tech!U459=1,1,IF(COMBDG_Split_Tech!U459="",0,IFERROR((COMBDG_Split_Tech!U459*(SUMIFS('AGG Activity_16'!K:K,'AGG Activity_16'!$A:$A,$B459)+SUMIFS('AGG Activity_EX'!K:K,'AGG Activity_EX'!$A:$A,$B459))-SUMIFS(Activity_EX!K:K,Activity_EX!$A:$A,$A459))/(SUMIFS('AGG Activity_16'!K:K,'AGG Activity_16'!$A:$A,$B459)),1)))))</f>
        <v>0</v>
      </c>
    </row>
    <row r="460" spans="1:21" x14ac:dyDescent="0.25">
      <c r="A460" t="str">
        <f>COMBDG_Split_Tech!A460</f>
        <v>COMBDGRTTOldLILED___STDELC</v>
      </c>
      <c r="B460" t="str">
        <f>COMBDG_Split_Tech!B460</f>
        <v>COMBDGRTTOldLI</v>
      </c>
      <c r="C460" t="str">
        <f>COMBDG_Split_Tech!C460</f>
        <v>COM</v>
      </c>
      <c r="D460" t="str">
        <f>COMBDG_Split_Tech!D460</f>
        <v>BDG</v>
      </c>
      <c r="E460" t="str">
        <f>COMBDG_Split_Tech!E460</f>
        <v>RTT</v>
      </c>
      <c r="F460" t="str">
        <f>COMBDG_Split_Tech!F460</f>
        <v>Old</v>
      </c>
      <c r="G460" t="str">
        <f>COMBDG_Split_Tech!G460</f>
        <v>LI</v>
      </c>
      <c r="H460" t="str">
        <f>COMBDG_Split_Tech!H460</f>
        <v>LED</v>
      </c>
      <c r="I460" t="str">
        <f>COMBDG_Split_Tech!I460</f>
        <v>___</v>
      </c>
      <c r="J460" t="str">
        <f>COMBDG_Split_Tech!J460</f>
        <v>STD</v>
      </c>
      <c r="K460" t="str">
        <f>COMBDG_Split_Tech!K460</f>
        <v>ELC</v>
      </c>
      <c r="L460" s="7">
        <f>IF(AND(L$1=2017,OR(F460="WH",F460="SH")),IF(COMBDG_Split_Tech!L460="",0,COMBDG_Split_Tech!L460),IF(L$1=2016,IF(COMBDG_Split_Tech!L460="",0,COMBDG_Split_Tech!L460),IF(COMBDG_Split_Tech!L460=1,1,IF(COMBDG_Split_Tech!L460="",0,IFERROR((COMBDG_Split_Tech!L460*(SUMIFS('AGG Activity_16'!B:B,'AGG Activity_16'!$A:$A,$B460)+SUMIFS('AGG Activity_EX'!B:B,'AGG Activity_EX'!$A:$A,$B460))-SUMIFS(Activity_EX!B:B,Activity_EX!$A:$A,$A460))/(SUMIFS('AGG Activity_16'!B:B,'AGG Activity_16'!$A:$A,$B460)),1)))))</f>
        <v>1.8448500910522674E-3</v>
      </c>
      <c r="M460" s="7">
        <f>IF(AND(M$1=2017,OR(G460="WH",G460="SH")),IF(COMBDG_Split_Tech!M460="",0,COMBDG_Split_Tech!M460),IF(M$1=2016,IF(COMBDG_Split_Tech!M460="",0,COMBDG_Split_Tech!M460),IF(COMBDG_Split_Tech!M460=1,1,IF(COMBDG_Split_Tech!M460="",0,IFERROR((COMBDG_Split_Tech!M460*(SUMIFS('AGG Activity_16'!C:C,'AGG Activity_16'!$A:$A,$B460)+SUMIFS('AGG Activity_EX'!C:C,'AGG Activity_EX'!$A:$A,$B460))-SUMIFS(Activity_EX!C:C,Activity_EX!$A:$A,$A460))/(SUMIFS('AGG Activity_16'!C:C,'AGG Activity_16'!$A:$A,$B460)),1)))))</f>
        <v>1.8224415683659864E-5</v>
      </c>
      <c r="N460" s="7">
        <f>IF(AND(N$1=2017,OR(H460="WH",H460="SH")),IF(COMBDG_Split_Tech!N460="",0,COMBDG_Split_Tech!N460),IF(N$1=2016,IF(COMBDG_Split_Tech!N460="",0,COMBDG_Split_Tech!N460),IF(COMBDG_Split_Tech!N460=1,1,IF(COMBDG_Split_Tech!N460="",0,IFERROR((COMBDG_Split_Tech!N460*(SUMIFS('AGG Activity_16'!D:D,'AGG Activity_16'!$A:$A,$B460)+SUMIFS('AGG Activity_EX'!D:D,'AGG Activity_EX'!$A:$A,$B460))-SUMIFS(Activity_EX!D:D,Activity_EX!$A:$A,$A460))/(SUMIFS('AGG Activity_16'!D:D,'AGG Activity_16'!$A:$A,$B460)),1)))))</f>
        <v>3.0439434243815701E-5</v>
      </c>
      <c r="O460" s="7">
        <f>IF(AND(O$1=2017,OR(I460="WH",I460="SH")),IF(COMBDG_Split_Tech!O460="",0,COMBDG_Split_Tech!O460),IF(O$1=2016,IF(COMBDG_Split_Tech!O460="",0,COMBDG_Split_Tech!O460),IF(COMBDG_Split_Tech!O460=1,1,IF(COMBDG_Split_Tech!O460="",0,IFERROR((COMBDG_Split_Tech!O460*(SUMIFS('AGG Activity_16'!E:E,'AGG Activity_16'!$A:$A,$B460)+SUMIFS('AGG Activity_EX'!E:E,'AGG Activity_EX'!$A:$A,$B460))-SUMIFS(Activity_EX!E:E,Activity_EX!$A:$A,$A460))/(SUMIFS('AGG Activity_16'!E:E,'AGG Activity_16'!$A:$A,$B460)),1)))))</f>
        <v>4.4099518871724177E-5</v>
      </c>
      <c r="P460" s="7">
        <f>IF(AND(P$1=2017,OR(J460="WH",J460="SH")),IF(COMBDG_Split_Tech!P460="",0,COMBDG_Split_Tech!P460),IF(P$1=2016,IF(COMBDG_Split_Tech!P460="",0,COMBDG_Split_Tech!P460),IF(COMBDG_Split_Tech!P460=1,1,IF(COMBDG_Split_Tech!P460="",0,IFERROR((COMBDG_Split_Tech!P460*(SUMIFS('AGG Activity_16'!F:F,'AGG Activity_16'!$A:$A,$B460)+SUMIFS('AGG Activity_EX'!F:F,'AGG Activity_EX'!$A:$A,$B460))-SUMIFS(Activity_EX!F:F,Activity_EX!$A:$A,$A460))/(SUMIFS('AGG Activity_16'!F:F,'AGG Activity_16'!$A:$A,$B460)),1)))))</f>
        <v>1.191536990167587E-3</v>
      </c>
      <c r="Q460" s="7">
        <f>IF(AND(Q$1=2017,OR(K460="WH",K460="SH")),IF(COMBDG_Split_Tech!Q460="",0,COMBDG_Split_Tech!Q460),IF(Q$1=2016,IF(COMBDG_Split_Tech!Q460="",0,COMBDG_Split_Tech!Q460),IF(COMBDG_Split_Tech!Q460=1,1,IF(COMBDG_Split_Tech!Q460="",0,IFERROR((COMBDG_Split_Tech!Q460*(SUMIFS('AGG Activity_16'!G:G,'AGG Activity_16'!$A:$A,$B460)+SUMIFS('AGG Activity_EX'!G:G,'AGG Activity_EX'!$A:$A,$B460))-SUMIFS(Activity_EX!G:G,Activity_EX!$A:$A,$A460))/(SUMIFS('AGG Activity_16'!G:G,'AGG Activity_16'!$A:$A,$B460)),1)))))</f>
        <v>1.1971263157318744E-3</v>
      </c>
      <c r="R460" s="7">
        <f>IF(AND(R$1=2017,OR(L460="WH",L460="SH")),IF(COMBDG_Split_Tech!R460="",0,COMBDG_Split_Tech!R460),IF(R$1=2016,IF(COMBDG_Split_Tech!R460="",0,COMBDG_Split_Tech!R460),IF(COMBDG_Split_Tech!R460=1,1,IF(COMBDG_Split_Tech!R460="",0,IFERROR((COMBDG_Split_Tech!R460*(SUMIFS('AGG Activity_16'!H:H,'AGG Activity_16'!$A:$A,$B460)+SUMIFS('AGG Activity_EX'!H:H,'AGG Activity_EX'!$A:$A,$B460))-SUMIFS(Activity_EX!H:H,Activity_EX!$A:$A,$A460))/(SUMIFS('AGG Activity_16'!H:H,'AGG Activity_16'!$A:$A,$B460)),1)))))</f>
        <v>1.2015796091445483E-3</v>
      </c>
      <c r="S460" s="7">
        <f>IF(AND(S$1=2017,OR(M460="WH",M460="SH")),IF(COMBDG_Split_Tech!S460="",0,COMBDG_Split_Tech!S460),IF(S$1=2016,IF(COMBDG_Split_Tech!S460="",0,COMBDG_Split_Tech!S460),IF(COMBDG_Split_Tech!S460=1,1,IF(COMBDG_Split_Tech!S460="",0,IFERROR((COMBDG_Split_Tech!S460*(SUMIFS('AGG Activity_16'!I:I,'AGG Activity_16'!$A:$A,$B460)+SUMIFS('AGG Activity_EX'!I:I,'AGG Activity_EX'!$A:$A,$B460))-SUMIFS(Activity_EX!I:I,Activity_EX!$A:$A,$A460))/(SUMIFS('AGG Activity_16'!I:I,'AGG Activity_16'!$A:$A,$B460)),1)))))</f>
        <v>0</v>
      </c>
      <c r="T460" s="7">
        <f>IF(AND(T$1=2017,OR(N460="WH",N460="SH")),IF(COMBDG_Split_Tech!T460="",0,COMBDG_Split_Tech!T460),IF(T$1=2016,IF(COMBDG_Split_Tech!T460="",0,COMBDG_Split_Tech!T460),IF(COMBDG_Split_Tech!T460=1,1,IF(COMBDG_Split_Tech!T460="",0,IFERROR((COMBDG_Split_Tech!T460*(SUMIFS('AGG Activity_16'!J:J,'AGG Activity_16'!$A:$A,$B460)+SUMIFS('AGG Activity_EX'!J:J,'AGG Activity_EX'!$A:$A,$B460))-SUMIFS(Activity_EX!J:J,Activity_EX!$A:$A,$A460))/(SUMIFS('AGG Activity_16'!J:J,'AGG Activity_16'!$A:$A,$B460)),1)))))</f>
        <v>0</v>
      </c>
      <c r="U460" s="7">
        <f>IF(AND(U$1=2017,OR(O460="WH",O460="SH")),IF(COMBDG_Split_Tech!U460="",0,COMBDG_Split_Tech!U460),IF(U$1=2016,IF(COMBDG_Split_Tech!U460="",0,COMBDG_Split_Tech!U460),IF(COMBDG_Split_Tech!U460=1,1,IF(COMBDG_Split_Tech!U460="",0,IFERROR((COMBDG_Split_Tech!U460*(SUMIFS('AGG Activity_16'!K:K,'AGG Activity_16'!$A:$A,$B460)+SUMIFS('AGG Activity_EX'!K:K,'AGG Activity_EX'!$A:$A,$B460))-SUMIFS(Activity_EX!K:K,Activity_EX!$A:$A,$A460))/(SUMIFS('AGG Activity_16'!K:K,'AGG Activity_16'!$A:$A,$B460)),1)))))</f>
        <v>0</v>
      </c>
    </row>
    <row r="461" spans="1:21" x14ac:dyDescent="0.25">
      <c r="A461" t="str">
        <f>COMBDG_Split_Tech!A461</f>
        <v>COMBDGRTTOldSC_________DCO</v>
      </c>
      <c r="B461" t="str">
        <f>COMBDG_Split_Tech!B461</f>
        <v>COMBDGRTTOldSC</v>
      </c>
      <c r="C461" t="str">
        <f>COMBDG_Split_Tech!C461</f>
        <v>COM</v>
      </c>
      <c r="D461" t="str">
        <f>COMBDG_Split_Tech!D461</f>
        <v>BDG</v>
      </c>
      <c r="E461" t="str">
        <f>COMBDG_Split_Tech!E461</f>
        <v>RTT</v>
      </c>
      <c r="F461" t="str">
        <f>COMBDG_Split_Tech!F461</f>
        <v>Old</v>
      </c>
      <c r="G461" t="str">
        <f>COMBDG_Split_Tech!G461</f>
        <v>SC</v>
      </c>
      <c r="H461" t="str">
        <f>COMBDG_Split_Tech!H461</f>
        <v>___</v>
      </c>
      <c r="I461" t="str">
        <f>COMBDG_Split_Tech!I461</f>
        <v>___</v>
      </c>
      <c r="J461" t="str">
        <f>COMBDG_Split_Tech!J461</f>
        <v>___</v>
      </c>
      <c r="K461" t="str">
        <f>COMBDG_Split_Tech!K461</f>
        <v>DCO</v>
      </c>
      <c r="L461" s="7">
        <f>IF(AND(L$1=2017,OR(F461="WH",F461="SH")),IF(COMBDG_Split_Tech!L461="",0,COMBDG_Split_Tech!L461),IF(L$1=2016,IF(COMBDG_Split_Tech!L461="",0,COMBDG_Split_Tech!L461),IF(COMBDG_Split_Tech!L461=1,1,IF(COMBDG_Split_Tech!L461="",0,IFERROR((COMBDG_Split_Tech!L461*(SUMIFS('AGG Activity_16'!B:B,'AGG Activity_16'!$A:$A,$B461)+SUMIFS('AGG Activity_EX'!B:B,'AGG Activity_EX'!$A:$A,$B461))-SUMIFS(Activity_EX!B:B,Activity_EX!$A:$A,$A461))/(SUMIFS('AGG Activity_16'!B:B,'AGG Activity_16'!$A:$A,$B461)),1)))))</f>
        <v>0.11714283258278621</v>
      </c>
      <c r="M461" s="7">
        <f>IF(AND(M$1=2017,OR(G461="WH",G461="SH")),IF(COMBDG_Split_Tech!M461="",0,COMBDG_Split_Tech!M461),IF(M$1=2016,IF(COMBDG_Split_Tech!M461="",0,COMBDG_Split_Tech!M461),IF(COMBDG_Split_Tech!M461=1,1,IF(COMBDG_Split_Tech!M461="",0,IFERROR((COMBDG_Split_Tech!M461*(SUMIFS('AGG Activity_16'!C:C,'AGG Activity_16'!$A:$A,$B461)+SUMIFS('AGG Activity_EX'!C:C,'AGG Activity_EX'!$A:$A,$B461))-SUMIFS(Activity_EX!C:C,Activity_EX!$A:$A,$A461))/(SUMIFS('AGG Activity_16'!C:C,'AGG Activity_16'!$A:$A,$B461)),1)))))</f>
        <v>0.1152502623327941</v>
      </c>
      <c r="N461" s="7">
        <f>IF(AND(N$1=2017,OR(H461="WH",H461="SH")),IF(COMBDG_Split_Tech!N461="",0,COMBDG_Split_Tech!N461),IF(N$1=2016,IF(COMBDG_Split_Tech!N461="",0,COMBDG_Split_Tech!N461),IF(COMBDG_Split_Tech!N461=1,1,IF(COMBDG_Split_Tech!N461="",0,IFERROR((COMBDG_Split_Tech!N461*(SUMIFS('AGG Activity_16'!D:D,'AGG Activity_16'!$A:$A,$B461)+SUMIFS('AGG Activity_EX'!D:D,'AGG Activity_EX'!$A:$A,$B461))-SUMIFS(Activity_EX!D:D,Activity_EX!$A:$A,$A461))/(SUMIFS('AGG Activity_16'!D:D,'AGG Activity_16'!$A:$A,$B461)),1)))))</f>
        <v>0.11621848904993862</v>
      </c>
      <c r="O461" s="7">
        <f>IF(AND(O$1=2017,OR(I461="WH",I461="SH")),IF(COMBDG_Split_Tech!O461="",0,COMBDG_Split_Tech!O461),IF(O$1=2016,IF(COMBDG_Split_Tech!O461="",0,COMBDG_Split_Tech!O461),IF(COMBDG_Split_Tech!O461=1,1,IF(COMBDG_Split_Tech!O461="",0,IFERROR((COMBDG_Split_Tech!O461*(SUMIFS('AGG Activity_16'!E:E,'AGG Activity_16'!$A:$A,$B461)+SUMIFS('AGG Activity_EX'!E:E,'AGG Activity_EX'!$A:$A,$B461))-SUMIFS(Activity_EX!E:E,Activity_EX!$A:$A,$A461))/(SUMIFS('AGG Activity_16'!E:E,'AGG Activity_16'!$A:$A,$B461)),1)))))</f>
        <v>0.11658036648284027</v>
      </c>
      <c r="P461" s="7">
        <f>IF(AND(P$1=2017,OR(J461="WH",J461="SH")),IF(COMBDG_Split_Tech!P461="",0,COMBDG_Split_Tech!P461),IF(P$1=2016,IF(COMBDG_Split_Tech!P461="",0,COMBDG_Split_Tech!P461),IF(COMBDG_Split_Tech!P461=1,1,IF(COMBDG_Split_Tech!P461="",0,IFERROR((COMBDG_Split_Tech!P461*(SUMIFS('AGG Activity_16'!F:F,'AGG Activity_16'!$A:$A,$B461)+SUMIFS('AGG Activity_EX'!F:F,'AGG Activity_EX'!$A:$A,$B461))-SUMIFS(Activity_EX!F:F,Activity_EX!$A:$A,$A461))/(SUMIFS('AGG Activity_16'!F:F,'AGG Activity_16'!$A:$A,$B461)),1)))))</f>
        <v>7.0914193425661064E-3</v>
      </c>
      <c r="Q461" s="7">
        <f>IF(AND(Q$1=2017,OR(K461="WH",K461="SH")),IF(COMBDG_Split_Tech!Q461="",0,COMBDG_Split_Tech!Q461),IF(Q$1=2016,IF(COMBDG_Split_Tech!Q461="",0,COMBDG_Split_Tech!Q461),IF(COMBDG_Split_Tech!Q461=1,1,IF(COMBDG_Split_Tech!Q461="",0,IFERROR((COMBDG_Split_Tech!Q461*(SUMIFS('AGG Activity_16'!G:G,'AGG Activity_16'!$A:$A,$B461)+SUMIFS('AGG Activity_EX'!G:G,'AGG Activity_EX'!$A:$A,$B461))-SUMIFS(Activity_EX!G:G,Activity_EX!$A:$A,$A461))/(SUMIFS('AGG Activity_16'!G:G,'AGG Activity_16'!$A:$A,$B461)),1)))))</f>
        <v>8.7400297186971346E-3</v>
      </c>
      <c r="R461" s="7">
        <f>IF(AND(R$1=2017,OR(L461="WH",L461="SH")),IF(COMBDG_Split_Tech!R461="",0,COMBDG_Split_Tech!R461),IF(R$1=2016,IF(COMBDG_Split_Tech!R461="",0,COMBDG_Split_Tech!R461),IF(COMBDG_Split_Tech!R461=1,1,IF(COMBDG_Split_Tech!R461="",0,IFERROR((COMBDG_Split_Tech!R461*(SUMIFS('AGG Activity_16'!H:H,'AGG Activity_16'!$A:$A,$B461)+SUMIFS('AGG Activity_EX'!H:H,'AGG Activity_EX'!$A:$A,$B461))-SUMIFS(Activity_EX!H:H,Activity_EX!$A:$A,$A461))/(SUMIFS('AGG Activity_16'!H:H,'AGG Activity_16'!$A:$A,$B461)),1)))))</f>
        <v>1.0051247900085443E-2</v>
      </c>
      <c r="S461" s="7">
        <f>IF(AND(S$1=2017,OR(M461="WH",M461="SH")),IF(COMBDG_Split_Tech!S461="",0,COMBDG_Split_Tech!S461),IF(S$1=2016,IF(COMBDG_Split_Tech!S461="",0,COMBDG_Split_Tech!S461),IF(COMBDG_Split_Tech!S461=1,1,IF(COMBDG_Split_Tech!S461="",0,IFERROR((COMBDG_Split_Tech!S461*(SUMIFS('AGG Activity_16'!I:I,'AGG Activity_16'!$A:$A,$B461)+SUMIFS('AGG Activity_EX'!I:I,'AGG Activity_EX'!$A:$A,$B461))-SUMIFS(Activity_EX!I:I,Activity_EX!$A:$A,$A461))/(SUMIFS('AGG Activity_16'!I:I,'AGG Activity_16'!$A:$A,$B461)),1)))))</f>
        <v>0</v>
      </c>
      <c r="T461" s="7">
        <f>IF(AND(T$1=2017,OR(N461="WH",N461="SH")),IF(COMBDG_Split_Tech!T461="",0,COMBDG_Split_Tech!T461),IF(T$1=2016,IF(COMBDG_Split_Tech!T461="",0,COMBDG_Split_Tech!T461),IF(COMBDG_Split_Tech!T461=1,1,IF(COMBDG_Split_Tech!T461="",0,IFERROR((COMBDG_Split_Tech!T461*(SUMIFS('AGG Activity_16'!J:J,'AGG Activity_16'!$A:$A,$B461)+SUMIFS('AGG Activity_EX'!J:J,'AGG Activity_EX'!$A:$A,$B461))-SUMIFS(Activity_EX!J:J,Activity_EX!$A:$A,$A461))/(SUMIFS('AGG Activity_16'!J:J,'AGG Activity_16'!$A:$A,$B461)),1)))))</f>
        <v>0</v>
      </c>
      <c r="U461" s="7">
        <f>IF(AND(U$1=2017,OR(O461="WH",O461="SH")),IF(COMBDG_Split_Tech!U461="",0,COMBDG_Split_Tech!U461),IF(U$1=2016,IF(COMBDG_Split_Tech!U461="",0,COMBDG_Split_Tech!U461),IF(COMBDG_Split_Tech!U461=1,1,IF(COMBDG_Split_Tech!U461="",0,IFERROR((COMBDG_Split_Tech!U461*(SUMIFS('AGG Activity_16'!K:K,'AGG Activity_16'!$A:$A,$B461)+SUMIFS('AGG Activity_EX'!K:K,'AGG Activity_EX'!$A:$A,$B461))-SUMIFS(Activity_EX!K:K,Activity_EX!$A:$A,$A461))/(SUMIFS('AGG Activity_16'!K:K,'AGG Activity_16'!$A:$A,$B461)),1)))))</f>
        <v>0</v>
      </c>
    </row>
    <row r="462" spans="1:21" x14ac:dyDescent="0.25">
      <c r="A462" t="str">
        <f>COMBDG_Split_Tech!A462</f>
        <v>COMBDGRTTOldSC______STDELC</v>
      </c>
      <c r="B462" t="str">
        <f>COMBDG_Split_Tech!B462</f>
        <v>COMBDGRTTOldSC</v>
      </c>
      <c r="C462" t="str">
        <f>COMBDG_Split_Tech!C462</f>
        <v>COM</v>
      </c>
      <c r="D462" t="str">
        <f>COMBDG_Split_Tech!D462</f>
        <v>BDG</v>
      </c>
      <c r="E462" t="str">
        <f>COMBDG_Split_Tech!E462</f>
        <v>RTT</v>
      </c>
      <c r="F462" t="str">
        <f>COMBDG_Split_Tech!F462</f>
        <v>Old</v>
      </c>
      <c r="G462" t="str">
        <f>COMBDG_Split_Tech!G462</f>
        <v>SC</v>
      </c>
      <c r="H462" t="str">
        <f>COMBDG_Split_Tech!H462</f>
        <v>___</v>
      </c>
      <c r="I462" t="str">
        <f>COMBDG_Split_Tech!I462</f>
        <v>___</v>
      </c>
      <c r="J462" t="str">
        <f>COMBDG_Split_Tech!J462</f>
        <v>STD</v>
      </c>
      <c r="K462" t="str">
        <f>COMBDG_Split_Tech!K462</f>
        <v>ELC</v>
      </c>
      <c r="L462" s="7">
        <f>IF(AND(L$1=2017,OR(F462="WH",F462="SH")),IF(COMBDG_Split_Tech!L462="",0,COMBDG_Split_Tech!L462),IF(L$1=2016,IF(COMBDG_Split_Tech!L462="",0,COMBDG_Split_Tech!L462),IF(COMBDG_Split_Tech!L462=1,1,IF(COMBDG_Split_Tech!L462="",0,IFERROR((COMBDG_Split_Tech!L462*(SUMIFS('AGG Activity_16'!B:B,'AGG Activity_16'!$A:$A,$B462)+SUMIFS('AGG Activity_EX'!B:B,'AGG Activity_EX'!$A:$A,$B462))-SUMIFS(Activity_EX!B:B,Activity_EX!$A:$A,$A462))/(SUMIFS('AGG Activity_16'!B:B,'AGG Activity_16'!$A:$A,$B462)),1)))))</f>
        <v>0.84390758650174846</v>
      </c>
      <c r="M462" s="7">
        <f>IF(AND(M$1=2017,OR(G462="WH",G462="SH")),IF(COMBDG_Split_Tech!M462="",0,COMBDG_Split_Tech!M462),IF(M$1=2016,IF(COMBDG_Split_Tech!M462="",0,COMBDG_Split_Tech!M462),IF(COMBDG_Split_Tech!M462=1,1,IF(COMBDG_Split_Tech!M462="",0,IFERROR((COMBDG_Split_Tech!M462*(SUMIFS('AGG Activity_16'!C:C,'AGG Activity_16'!$A:$A,$B462)+SUMIFS('AGG Activity_EX'!C:C,'AGG Activity_EX'!$A:$A,$B462))-SUMIFS(Activity_EX!C:C,Activity_EX!$A:$A,$A462))/(SUMIFS('AGG Activity_16'!C:C,'AGG Activity_16'!$A:$A,$B462)),1)))))</f>
        <v>0.84544283382525653</v>
      </c>
      <c r="N462" s="7">
        <f>IF(AND(N$1=2017,OR(H462="WH",H462="SH")),IF(COMBDG_Split_Tech!N462="",0,COMBDG_Split_Tech!N462),IF(N$1=2016,IF(COMBDG_Split_Tech!N462="",0,COMBDG_Split_Tech!N462),IF(COMBDG_Split_Tech!N462=1,1,IF(COMBDG_Split_Tech!N462="",0,IFERROR((COMBDG_Split_Tech!N462*(SUMIFS('AGG Activity_16'!D:D,'AGG Activity_16'!$A:$A,$B462)+SUMIFS('AGG Activity_EX'!D:D,'AGG Activity_EX'!$A:$A,$B462))-SUMIFS(Activity_EX!D:D,Activity_EX!$A:$A,$A462))/(SUMIFS('AGG Activity_16'!D:D,'AGG Activity_16'!$A:$A,$B462)),1)))))</f>
        <v>0.844642835277713</v>
      </c>
      <c r="O462" s="7">
        <f>IF(AND(O$1=2017,OR(I462="WH",I462="SH")),IF(COMBDG_Split_Tech!O462="",0,COMBDG_Split_Tech!O462),IF(O$1=2016,IF(COMBDG_Split_Tech!O462="",0,COMBDG_Split_Tech!O462),IF(COMBDG_Split_Tech!O462=1,1,IF(COMBDG_Split_Tech!O462="",0,IFERROR((COMBDG_Split_Tech!O462*(SUMIFS('AGG Activity_16'!E:E,'AGG Activity_16'!$A:$A,$B462)+SUMIFS('AGG Activity_EX'!E:E,'AGG Activity_EX'!$A:$A,$B462))-SUMIFS(Activity_EX!E:E,Activity_EX!$A:$A,$A462))/(SUMIFS('AGG Activity_16'!E:E,'AGG Activity_16'!$A:$A,$B462)),1)))))</f>
        <v>0.84430448314184636</v>
      </c>
      <c r="P462" s="7">
        <f>IF(AND(P$1=2017,OR(J462="WH",J462="SH")),IF(COMBDG_Split_Tech!P462="",0,COMBDG_Split_Tech!P462),IF(P$1=2016,IF(COMBDG_Split_Tech!P462="",0,COMBDG_Split_Tech!P462),IF(COMBDG_Split_Tech!P462=1,1,IF(COMBDG_Split_Tech!P462="",0,IFERROR((COMBDG_Split_Tech!P462*(SUMIFS('AGG Activity_16'!F:F,'AGG Activity_16'!$A:$A,$B462)+SUMIFS('AGG Activity_EX'!F:F,'AGG Activity_EX'!$A:$A,$B462))-SUMIFS(Activity_EX!F:F,Activity_EX!$A:$A,$A462))/(SUMIFS('AGG Activity_16'!F:F,'AGG Activity_16'!$A:$A,$B462)),1)))))</f>
        <v>0.96250063149287524</v>
      </c>
      <c r="Q462" s="7">
        <f>IF(AND(Q$1=2017,OR(K462="WH",K462="SH")),IF(COMBDG_Split_Tech!Q462="",0,COMBDG_Split_Tech!Q462),IF(Q$1=2016,IF(COMBDG_Split_Tech!Q462="",0,COMBDG_Split_Tech!Q462),IF(COMBDG_Split_Tech!Q462=1,1,IF(COMBDG_Split_Tech!Q462="",0,IFERROR((COMBDG_Split_Tech!Q462*(SUMIFS('AGG Activity_16'!G:G,'AGG Activity_16'!$A:$A,$B462)+SUMIFS('AGG Activity_EX'!G:G,'AGG Activity_EX'!$A:$A,$B462))-SUMIFS(Activity_EX!G:G,Activity_EX!$A:$A,$A462))/(SUMIFS('AGG Activity_16'!G:G,'AGG Activity_16'!$A:$A,$B462)),1)))))</f>
        <v>0.96072378096068167</v>
      </c>
      <c r="R462" s="7">
        <f>IF(AND(R$1=2017,OR(L462="WH",L462="SH")),IF(COMBDG_Split_Tech!R462="",0,COMBDG_Split_Tech!R462),IF(R$1=2016,IF(COMBDG_Split_Tech!R462="",0,COMBDG_Split_Tech!R462),IF(COMBDG_Split_Tech!R462=1,1,IF(COMBDG_Split_Tech!R462="",0,IFERROR((COMBDG_Split_Tech!R462*(SUMIFS('AGG Activity_16'!H:H,'AGG Activity_16'!$A:$A,$B462)+SUMIFS('AGG Activity_EX'!H:H,'AGG Activity_EX'!$A:$A,$B462))-SUMIFS(Activity_EX!H:H,Activity_EX!$A:$A,$A462))/(SUMIFS('AGG Activity_16'!H:H,'AGG Activity_16'!$A:$A,$B462)),1)))))</f>
        <v>0.95931333353357695</v>
      </c>
      <c r="S462" s="7">
        <f>IF(AND(S$1=2017,OR(M462="WH",M462="SH")),IF(COMBDG_Split_Tech!S462="",0,COMBDG_Split_Tech!S462),IF(S$1=2016,IF(COMBDG_Split_Tech!S462="",0,COMBDG_Split_Tech!S462),IF(COMBDG_Split_Tech!S462=1,1,IF(COMBDG_Split_Tech!S462="",0,IFERROR((COMBDG_Split_Tech!S462*(SUMIFS('AGG Activity_16'!I:I,'AGG Activity_16'!$A:$A,$B462)+SUMIFS('AGG Activity_EX'!I:I,'AGG Activity_EX'!$A:$A,$B462))-SUMIFS(Activity_EX!I:I,Activity_EX!$A:$A,$A462))/(SUMIFS('AGG Activity_16'!I:I,'AGG Activity_16'!$A:$A,$B462)),1)))))</f>
        <v>0</v>
      </c>
      <c r="T462" s="7">
        <f>IF(AND(T$1=2017,OR(N462="WH",N462="SH")),IF(COMBDG_Split_Tech!T462="",0,COMBDG_Split_Tech!T462),IF(T$1=2016,IF(COMBDG_Split_Tech!T462="",0,COMBDG_Split_Tech!T462),IF(COMBDG_Split_Tech!T462=1,1,IF(COMBDG_Split_Tech!T462="",0,IFERROR((COMBDG_Split_Tech!T462*(SUMIFS('AGG Activity_16'!J:J,'AGG Activity_16'!$A:$A,$B462)+SUMIFS('AGG Activity_EX'!J:J,'AGG Activity_EX'!$A:$A,$B462))-SUMIFS(Activity_EX!J:J,Activity_EX!$A:$A,$A462))/(SUMIFS('AGG Activity_16'!J:J,'AGG Activity_16'!$A:$A,$B462)),1)))))</f>
        <v>0</v>
      </c>
      <c r="U462" s="7">
        <f>IF(AND(U$1=2017,OR(O462="WH",O462="SH")),IF(COMBDG_Split_Tech!U462="",0,COMBDG_Split_Tech!U462),IF(U$1=2016,IF(COMBDG_Split_Tech!U462="",0,COMBDG_Split_Tech!U462),IF(COMBDG_Split_Tech!U462=1,1,IF(COMBDG_Split_Tech!U462="",0,IFERROR((COMBDG_Split_Tech!U462*(SUMIFS('AGG Activity_16'!K:K,'AGG Activity_16'!$A:$A,$B462)+SUMIFS('AGG Activity_EX'!K:K,'AGG Activity_EX'!$A:$A,$B462))-SUMIFS(Activity_EX!K:K,Activity_EX!$A:$A,$A462))/(SUMIFS('AGG Activity_16'!K:K,'AGG Activity_16'!$A:$A,$B462)),1)))))</f>
        <v>0</v>
      </c>
    </row>
    <row r="463" spans="1:21" x14ac:dyDescent="0.25">
      <c r="A463" t="str">
        <f>COMBDG_Split_Tech!A463</f>
        <v>COMBDGRTTOldSC______STDNGA</v>
      </c>
      <c r="B463" t="str">
        <f>COMBDG_Split_Tech!B463</f>
        <v>COMBDGRTTOldSC</v>
      </c>
      <c r="C463" t="str">
        <f>COMBDG_Split_Tech!C463</f>
        <v>COM</v>
      </c>
      <c r="D463" t="str">
        <f>COMBDG_Split_Tech!D463</f>
        <v>BDG</v>
      </c>
      <c r="E463" t="str">
        <f>COMBDG_Split_Tech!E463</f>
        <v>RTT</v>
      </c>
      <c r="F463" t="str">
        <f>COMBDG_Split_Tech!F463</f>
        <v>Old</v>
      </c>
      <c r="G463" t="str">
        <f>COMBDG_Split_Tech!G463</f>
        <v>SC</v>
      </c>
      <c r="H463" t="str">
        <f>COMBDG_Split_Tech!H463</f>
        <v>___</v>
      </c>
      <c r="I463" t="str">
        <f>COMBDG_Split_Tech!I463</f>
        <v>___</v>
      </c>
      <c r="J463" t="str">
        <f>COMBDG_Split_Tech!J463</f>
        <v>STD</v>
      </c>
      <c r="K463" t="str">
        <f>COMBDG_Split_Tech!K463</f>
        <v>NGA</v>
      </c>
      <c r="L463" s="7">
        <f>IF(AND(L$1=2017,OR(F463="WH",F463="SH")),IF(COMBDG_Split_Tech!L463="",0,COMBDG_Split_Tech!L463),IF(L$1=2016,IF(COMBDG_Split_Tech!L463="",0,COMBDG_Split_Tech!L463),IF(COMBDG_Split_Tech!L463=1,1,IF(COMBDG_Split_Tech!L463="",0,IFERROR((COMBDG_Split_Tech!L463*(SUMIFS('AGG Activity_16'!B:B,'AGG Activity_16'!$A:$A,$B463)+SUMIFS('AGG Activity_EX'!B:B,'AGG Activity_EX'!$A:$A,$B463))-SUMIFS(Activity_EX!B:B,Activity_EX!$A:$A,$A463))/(SUMIFS('AGG Activity_16'!B:B,'AGG Activity_16'!$A:$A,$B463)),1)))))</f>
        <v>3.8949580915465312E-2</v>
      </c>
      <c r="M463" s="7">
        <f>IF(AND(M$1=2017,OR(G463="WH",G463="SH")),IF(COMBDG_Split_Tech!M463="",0,COMBDG_Split_Tech!M463),IF(M$1=2016,IF(COMBDG_Split_Tech!M463="",0,COMBDG_Split_Tech!M463),IF(COMBDG_Split_Tech!M463=1,1,IF(COMBDG_Split_Tech!M463="",0,IFERROR((COMBDG_Split_Tech!M463*(SUMIFS('AGG Activity_16'!C:C,'AGG Activity_16'!$A:$A,$B463)+SUMIFS('AGG Activity_EX'!C:C,'AGG Activity_EX'!$A:$A,$B463))-SUMIFS(Activity_EX!C:C,Activity_EX!$A:$A,$A463))/(SUMIFS('AGG Activity_16'!C:C,'AGG Activity_16'!$A:$A,$B463)),1)))))</f>
        <v>3.9306903841953574E-2</v>
      </c>
      <c r="N463" s="7">
        <f>IF(AND(N$1=2017,OR(H463="WH",H463="SH")),IF(COMBDG_Split_Tech!N463="",0,COMBDG_Split_Tech!N463),IF(N$1=2016,IF(COMBDG_Split_Tech!N463="",0,COMBDG_Split_Tech!N463),IF(COMBDG_Split_Tech!N463=1,1,IF(COMBDG_Split_Tech!N463="",0,IFERROR((COMBDG_Split_Tech!N463*(SUMIFS('AGG Activity_16'!D:D,'AGG Activity_16'!$A:$A,$B463)+SUMIFS('AGG Activity_EX'!D:D,'AGG Activity_EX'!$A:$A,$B463))-SUMIFS(Activity_EX!D:D,Activity_EX!$A:$A,$A463))/(SUMIFS('AGG Activity_16'!D:D,'AGG Activity_16'!$A:$A,$B463)),1)))))</f>
        <v>3.9138675672348106E-2</v>
      </c>
      <c r="O463" s="7">
        <f>IF(AND(O$1=2017,OR(I463="WH",I463="SH")),IF(COMBDG_Split_Tech!O463="",0,COMBDG_Split_Tech!O463),IF(O$1=2016,IF(COMBDG_Split_Tech!O463="",0,COMBDG_Split_Tech!O463),IF(COMBDG_Split_Tech!O463=1,1,IF(COMBDG_Split_Tech!O463="",0,IFERROR((COMBDG_Split_Tech!O463*(SUMIFS('AGG Activity_16'!E:E,'AGG Activity_16'!$A:$A,$B463)+SUMIFS('AGG Activity_EX'!E:E,'AGG Activity_EX'!$A:$A,$B463))-SUMIFS(Activity_EX!E:E,Activity_EX!$A:$A,$A463))/(SUMIFS('AGG Activity_16'!E:E,'AGG Activity_16'!$A:$A,$B463)),1)))))</f>
        <v>3.9115150375314656E-2</v>
      </c>
      <c r="P463" s="7">
        <f>IF(AND(P$1=2017,OR(J463="WH",J463="SH")),IF(COMBDG_Split_Tech!P463="",0,COMBDG_Split_Tech!P463),IF(P$1=2016,IF(COMBDG_Split_Tech!P463="",0,COMBDG_Split_Tech!P463),IF(COMBDG_Split_Tech!P463=1,1,IF(COMBDG_Split_Tech!P463="",0,IFERROR((COMBDG_Split_Tech!P463*(SUMIFS('AGG Activity_16'!F:F,'AGG Activity_16'!$A:$A,$B463)+SUMIFS('AGG Activity_EX'!F:F,'AGG Activity_EX'!$A:$A,$B463))-SUMIFS(Activity_EX!F:F,Activity_EX!$A:$A,$A463))/(SUMIFS('AGG Activity_16'!F:F,'AGG Activity_16'!$A:$A,$B463)),1)))))</f>
        <v>3.0407949164558398E-2</v>
      </c>
      <c r="Q463" s="7">
        <f>IF(AND(Q$1=2017,OR(K463="WH",K463="SH")),IF(COMBDG_Split_Tech!Q463="",0,COMBDG_Split_Tech!Q463),IF(Q$1=2016,IF(COMBDG_Split_Tech!Q463="",0,COMBDG_Split_Tech!Q463),IF(COMBDG_Split_Tech!Q463=1,1,IF(COMBDG_Split_Tech!Q463="",0,IFERROR((COMBDG_Split_Tech!Q463*(SUMIFS('AGG Activity_16'!G:G,'AGG Activity_16'!$A:$A,$B463)+SUMIFS('AGG Activity_EX'!G:G,'AGG Activity_EX'!$A:$A,$B463))-SUMIFS(Activity_EX!G:G,Activity_EX!$A:$A,$A463))/(SUMIFS('AGG Activity_16'!G:G,'AGG Activity_16'!$A:$A,$B463)),1)))))</f>
        <v>3.0536189320621226E-2</v>
      </c>
      <c r="R463" s="7">
        <f>IF(AND(R$1=2017,OR(L463="WH",L463="SH")),IF(COMBDG_Split_Tech!R463="",0,COMBDG_Split_Tech!R463),IF(R$1=2016,IF(COMBDG_Split_Tech!R463="",0,COMBDG_Split_Tech!R463),IF(COMBDG_Split_Tech!R463=1,1,IF(COMBDG_Split_Tech!R463="",0,IFERROR((COMBDG_Split_Tech!R463*(SUMIFS('AGG Activity_16'!H:H,'AGG Activity_16'!$A:$A,$B463)+SUMIFS('AGG Activity_EX'!H:H,'AGG Activity_EX'!$A:$A,$B463))-SUMIFS(Activity_EX!H:H,Activity_EX!$A:$A,$A463))/(SUMIFS('AGG Activity_16'!H:H,'AGG Activity_16'!$A:$A,$B463)),1)))))</f>
        <v>3.0635418566337315E-2</v>
      </c>
      <c r="S463" s="7">
        <f>IF(AND(S$1=2017,OR(M463="WH",M463="SH")),IF(COMBDG_Split_Tech!S463="",0,COMBDG_Split_Tech!S463),IF(S$1=2016,IF(COMBDG_Split_Tech!S463="",0,COMBDG_Split_Tech!S463),IF(COMBDG_Split_Tech!S463=1,1,IF(COMBDG_Split_Tech!S463="",0,IFERROR((COMBDG_Split_Tech!S463*(SUMIFS('AGG Activity_16'!I:I,'AGG Activity_16'!$A:$A,$B463)+SUMIFS('AGG Activity_EX'!I:I,'AGG Activity_EX'!$A:$A,$B463))-SUMIFS(Activity_EX!I:I,Activity_EX!$A:$A,$A463))/(SUMIFS('AGG Activity_16'!I:I,'AGG Activity_16'!$A:$A,$B463)),1)))))</f>
        <v>0</v>
      </c>
      <c r="T463" s="7">
        <f>IF(AND(T$1=2017,OR(N463="WH",N463="SH")),IF(COMBDG_Split_Tech!T463="",0,COMBDG_Split_Tech!T463),IF(T$1=2016,IF(COMBDG_Split_Tech!T463="",0,COMBDG_Split_Tech!T463),IF(COMBDG_Split_Tech!T463=1,1,IF(COMBDG_Split_Tech!T463="",0,IFERROR((COMBDG_Split_Tech!T463*(SUMIFS('AGG Activity_16'!J:J,'AGG Activity_16'!$A:$A,$B463)+SUMIFS('AGG Activity_EX'!J:J,'AGG Activity_EX'!$A:$A,$B463))-SUMIFS(Activity_EX!J:J,Activity_EX!$A:$A,$A463))/(SUMIFS('AGG Activity_16'!J:J,'AGG Activity_16'!$A:$A,$B463)),1)))))</f>
        <v>0</v>
      </c>
      <c r="U463" s="7">
        <f>IF(AND(U$1=2017,OR(O463="WH",O463="SH")),IF(COMBDG_Split_Tech!U463="",0,COMBDG_Split_Tech!U463),IF(U$1=2016,IF(COMBDG_Split_Tech!U463="",0,COMBDG_Split_Tech!U463),IF(COMBDG_Split_Tech!U463=1,1,IF(COMBDG_Split_Tech!U463="",0,IFERROR((COMBDG_Split_Tech!U463*(SUMIFS('AGG Activity_16'!K:K,'AGG Activity_16'!$A:$A,$B463)+SUMIFS('AGG Activity_EX'!K:K,'AGG Activity_EX'!$A:$A,$B463))-SUMIFS(Activity_EX!K:K,Activity_EX!$A:$A,$A463))/(SUMIFS('AGG Activity_16'!K:K,'AGG Activity_16'!$A:$A,$B463)),1)))))</f>
        <v>0</v>
      </c>
    </row>
    <row r="464" spans="1:21" x14ac:dyDescent="0.25">
      <c r="A464" t="str">
        <f>COMBDG_Split_Tech!A464</f>
        <v>COMBDGRTTOldSH_________DHE</v>
      </c>
      <c r="B464" t="str">
        <f>COMBDG_Split_Tech!B464</f>
        <v>COMBDGRTTOldSH</v>
      </c>
      <c r="C464" t="str">
        <f>COMBDG_Split_Tech!C464</f>
        <v>COM</v>
      </c>
      <c r="D464" t="str">
        <f>COMBDG_Split_Tech!D464</f>
        <v>BDG</v>
      </c>
      <c r="E464" t="str">
        <f>COMBDG_Split_Tech!E464</f>
        <v>RTT</v>
      </c>
      <c r="F464" t="str">
        <f>COMBDG_Split_Tech!F464</f>
        <v>Old</v>
      </c>
      <c r="G464" t="str">
        <f>COMBDG_Split_Tech!G464</f>
        <v>SH</v>
      </c>
      <c r="H464" t="str">
        <f>COMBDG_Split_Tech!H464</f>
        <v>___</v>
      </c>
      <c r="I464" t="str">
        <f>COMBDG_Split_Tech!I464</f>
        <v>___</v>
      </c>
      <c r="J464" t="str">
        <f>COMBDG_Split_Tech!J464</f>
        <v>___</v>
      </c>
      <c r="K464" t="str">
        <f>COMBDG_Split_Tech!K464</f>
        <v>DHE</v>
      </c>
      <c r="L464" s="7">
        <f>IF(AND(L$1=2017,OR(F464="WH",F464="SH")),IF(COMBDG_Split_Tech!L464="",0,COMBDG_Split_Tech!L464),IF(L$1=2016,IF(COMBDG_Split_Tech!L464="",0,COMBDG_Split_Tech!L464),IF(COMBDG_Split_Tech!L464=1,1,IF(COMBDG_Split_Tech!L464="",0,IFERROR((COMBDG_Split_Tech!L464*(SUMIFS('AGG Activity_16'!B:B,'AGG Activity_16'!$A:$A,$B464)+SUMIFS('AGG Activity_EX'!B:B,'AGG Activity_EX'!$A:$A,$B464))-SUMIFS(Activity_EX!B:B,Activity_EX!$A:$A,$A464))/(SUMIFS('AGG Activity_16'!B:B,'AGG Activity_16'!$A:$A,$B464)),1)))))</f>
        <v>9.2141638487611394E-2</v>
      </c>
      <c r="M464" s="7">
        <f>IF(AND(M$1=2017,OR(G464="WH",G464="SH")),IF(COMBDG_Split_Tech!M464="",0,COMBDG_Split_Tech!M464),IF(M$1=2016,IF(COMBDG_Split_Tech!M464="",0,COMBDG_Split_Tech!M464),IF(COMBDG_Split_Tech!M464=1,1,IF(COMBDG_Split_Tech!M464="",0,IFERROR((COMBDG_Split_Tech!M464*(SUMIFS('AGG Activity_16'!C:C,'AGG Activity_16'!$A:$A,$B464)+SUMIFS('AGG Activity_EX'!C:C,'AGG Activity_EX'!$A:$A,$B464))-SUMIFS(Activity_EX!C:C,Activity_EX!$A:$A,$A464))/(SUMIFS('AGG Activity_16'!C:C,'AGG Activity_16'!$A:$A,$B464)),1)))))</f>
        <v>9.2141638487611394E-2</v>
      </c>
      <c r="N464" s="7">
        <f>IF(AND(N$1=2017,OR(H464="WH",H464="SH")),IF(COMBDG_Split_Tech!N464="",0,COMBDG_Split_Tech!N464),IF(N$1=2016,IF(COMBDG_Split_Tech!N464="",0,COMBDG_Split_Tech!N464),IF(COMBDG_Split_Tech!N464=1,1,IF(COMBDG_Split_Tech!N464="",0,IFERROR((COMBDG_Split_Tech!N464*(SUMIFS('AGG Activity_16'!D:D,'AGG Activity_16'!$A:$A,$B464)+SUMIFS('AGG Activity_EX'!D:D,'AGG Activity_EX'!$A:$A,$B464))-SUMIFS(Activity_EX!D:D,Activity_EX!$A:$A,$A464))/(SUMIFS('AGG Activity_16'!D:D,'AGG Activity_16'!$A:$A,$B464)),1)))))</f>
        <v>8.7758120227829431E-2</v>
      </c>
      <c r="O464" s="7">
        <f>IF(AND(O$1=2017,OR(I464="WH",I464="SH")),IF(COMBDG_Split_Tech!O464="",0,COMBDG_Split_Tech!O464),IF(O$1=2016,IF(COMBDG_Split_Tech!O464="",0,COMBDG_Split_Tech!O464),IF(COMBDG_Split_Tech!O464=1,1,IF(COMBDG_Split_Tech!O464="",0,IFERROR((COMBDG_Split_Tech!O464*(SUMIFS('AGG Activity_16'!E:E,'AGG Activity_16'!$A:$A,$B464)+SUMIFS('AGG Activity_EX'!E:E,'AGG Activity_EX'!$A:$A,$B464))-SUMIFS(Activity_EX!E:E,Activity_EX!$A:$A,$A464))/(SUMIFS('AGG Activity_16'!E:E,'AGG Activity_16'!$A:$A,$B464)),1)))))</f>
        <v>8.776285680037052E-2</v>
      </c>
      <c r="P464" s="7">
        <f>IF(AND(P$1=2017,OR(J464="WH",J464="SH")),IF(COMBDG_Split_Tech!P464="",0,COMBDG_Split_Tech!P464),IF(P$1=2016,IF(COMBDG_Split_Tech!P464="",0,COMBDG_Split_Tech!P464),IF(COMBDG_Split_Tech!P464=1,1,IF(COMBDG_Split_Tech!P464="",0,IFERROR((COMBDG_Split_Tech!P464*(SUMIFS('AGG Activity_16'!F:F,'AGG Activity_16'!$A:$A,$B464)+SUMIFS('AGG Activity_EX'!F:F,'AGG Activity_EX'!$A:$A,$B464))-SUMIFS(Activity_EX!F:F,Activity_EX!$A:$A,$A464))/(SUMIFS('AGG Activity_16'!F:F,'AGG Activity_16'!$A:$A,$B464)),1)))))</f>
        <v>8.5879062498405032E-2</v>
      </c>
      <c r="Q464" s="7">
        <f>IF(AND(Q$1=2017,OR(K464="WH",K464="SH")),IF(COMBDG_Split_Tech!Q464="",0,COMBDG_Split_Tech!Q464),IF(Q$1=2016,IF(COMBDG_Split_Tech!Q464="",0,COMBDG_Split_Tech!Q464),IF(COMBDG_Split_Tech!Q464=1,1,IF(COMBDG_Split_Tech!Q464="",0,IFERROR((COMBDG_Split_Tech!Q464*(SUMIFS('AGG Activity_16'!G:G,'AGG Activity_16'!$A:$A,$B464)+SUMIFS('AGG Activity_EX'!G:G,'AGG Activity_EX'!$A:$A,$B464))-SUMIFS(Activity_EX!G:G,Activity_EX!$A:$A,$A464))/(SUMIFS('AGG Activity_16'!G:G,'AGG Activity_16'!$A:$A,$B464)),1)))))</f>
        <v>8.5972806021154521E-2</v>
      </c>
      <c r="R464" s="7">
        <f>IF(AND(R$1=2017,OR(L464="WH",L464="SH")),IF(COMBDG_Split_Tech!R464="",0,COMBDG_Split_Tech!R464),IF(R$1=2016,IF(COMBDG_Split_Tech!R464="",0,COMBDG_Split_Tech!R464),IF(COMBDG_Split_Tech!R464=1,1,IF(COMBDG_Split_Tech!R464="",0,IFERROR((COMBDG_Split_Tech!R464*(SUMIFS('AGG Activity_16'!H:H,'AGG Activity_16'!$A:$A,$B464)+SUMIFS('AGG Activity_EX'!H:H,'AGG Activity_EX'!$A:$A,$B464))-SUMIFS(Activity_EX!H:H,Activity_EX!$A:$A,$A464))/(SUMIFS('AGG Activity_16'!H:H,'AGG Activity_16'!$A:$A,$B464)),1)))))</f>
        <v>0.14164203255937854</v>
      </c>
      <c r="S464" s="7">
        <f>IF(AND(S$1=2017,OR(M464="WH",M464="SH")),IF(COMBDG_Split_Tech!S464="",0,COMBDG_Split_Tech!S464),IF(S$1=2016,IF(COMBDG_Split_Tech!S464="",0,COMBDG_Split_Tech!S464),IF(COMBDG_Split_Tech!S464=1,1,IF(COMBDG_Split_Tech!S464="",0,IFERROR((COMBDG_Split_Tech!S464*(SUMIFS('AGG Activity_16'!I:I,'AGG Activity_16'!$A:$A,$B464)+SUMIFS('AGG Activity_EX'!I:I,'AGG Activity_EX'!$A:$A,$B464))-SUMIFS(Activity_EX!I:I,Activity_EX!$A:$A,$A464))/(SUMIFS('AGG Activity_16'!I:I,'AGG Activity_16'!$A:$A,$B464)),1)))))</f>
        <v>0</v>
      </c>
      <c r="T464" s="7">
        <f>IF(AND(T$1=2017,OR(N464="WH",N464="SH")),IF(COMBDG_Split_Tech!T464="",0,COMBDG_Split_Tech!T464),IF(T$1=2016,IF(COMBDG_Split_Tech!T464="",0,COMBDG_Split_Tech!T464),IF(COMBDG_Split_Tech!T464=1,1,IF(COMBDG_Split_Tech!T464="",0,IFERROR((COMBDG_Split_Tech!T464*(SUMIFS('AGG Activity_16'!J:J,'AGG Activity_16'!$A:$A,$B464)+SUMIFS('AGG Activity_EX'!J:J,'AGG Activity_EX'!$A:$A,$B464))-SUMIFS(Activity_EX!J:J,Activity_EX!$A:$A,$A464))/(SUMIFS('AGG Activity_16'!J:J,'AGG Activity_16'!$A:$A,$B464)),1)))))</f>
        <v>0</v>
      </c>
      <c r="U464" s="7">
        <f>IF(AND(U$1=2017,OR(O464="WH",O464="SH")),IF(COMBDG_Split_Tech!U464="",0,COMBDG_Split_Tech!U464),IF(U$1=2016,IF(COMBDG_Split_Tech!U464="",0,COMBDG_Split_Tech!U464),IF(COMBDG_Split_Tech!U464=1,1,IF(COMBDG_Split_Tech!U464="",0,IFERROR((COMBDG_Split_Tech!U464*(SUMIFS('AGG Activity_16'!K:K,'AGG Activity_16'!$A:$A,$B464)+SUMIFS('AGG Activity_EX'!K:K,'AGG Activity_EX'!$A:$A,$B464))-SUMIFS(Activity_EX!K:K,Activity_EX!$A:$A,$A464))/(SUMIFS('AGG Activity_16'!K:K,'AGG Activity_16'!$A:$A,$B464)),1)))))</f>
        <v>0</v>
      </c>
    </row>
    <row r="465" spans="1:21" x14ac:dyDescent="0.25">
      <c r="A465" t="str">
        <f>COMBDG_Split_Tech!A465</f>
        <v>COMBDGRTTOldSHFUR___HIGNGA</v>
      </c>
      <c r="B465" t="str">
        <f>COMBDG_Split_Tech!B465</f>
        <v>COMBDGRTTOldSH</v>
      </c>
      <c r="C465" t="str">
        <f>COMBDG_Split_Tech!C465</f>
        <v>COM</v>
      </c>
      <c r="D465" t="str">
        <f>COMBDG_Split_Tech!D465</f>
        <v>BDG</v>
      </c>
      <c r="E465" t="str">
        <f>COMBDG_Split_Tech!E465</f>
        <v>RTT</v>
      </c>
      <c r="F465" t="str">
        <f>COMBDG_Split_Tech!F465</f>
        <v>Old</v>
      </c>
      <c r="G465" t="str">
        <f>COMBDG_Split_Tech!G465</f>
        <v>SH</v>
      </c>
      <c r="H465" t="str">
        <f>COMBDG_Split_Tech!H465</f>
        <v>FUR</v>
      </c>
      <c r="I465" t="str">
        <f>COMBDG_Split_Tech!I465</f>
        <v>___</v>
      </c>
      <c r="J465" t="str">
        <f>COMBDG_Split_Tech!J465</f>
        <v>HIG</v>
      </c>
      <c r="K465" t="str">
        <f>COMBDG_Split_Tech!K465</f>
        <v>NGA</v>
      </c>
      <c r="L465" s="7">
        <f>IF(AND(L$1=2017,OR(F465="WH",F465="SH")),IF(COMBDG_Split_Tech!L465="",0,COMBDG_Split_Tech!L465),IF(L$1=2016,IF(COMBDG_Split_Tech!L465="",0,COMBDG_Split_Tech!L465),IF(COMBDG_Split_Tech!L465=1,1,IF(COMBDG_Split_Tech!L465="",0,IFERROR((COMBDG_Split_Tech!L465*(SUMIFS('AGG Activity_16'!B:B,'AGG Activity_16'!$A:$A,$B465)+SUMIFS('AGG Activity_EX'!B:B,'AGG Activity_EX'!$A:$A,$B465))-SUMIFS(Activity_EX!B:B,Activity_EX!$A:$A,$A465))/(SUMIFS('AGG Activity_16'!B:B,'AGG Activity_16'!$A:$A,$B465)),1)))))</f>
        <v>0</v>
      </c>
      <c r="M465" s="7">
        <f>IF(AND(M$1=2017,OR(G465="WH",G465="SH")),IF(COMBDG_Split_Tech!M465="",0,COMBDG_Split_Tech!M465),IF(M$1=2016,IF(COMBDG_Split_Tech!M465="",0,COMBDG_Split_Tech!M465),IF(COMBDG_Split_Tech!M465=1,1,IF(COMBDG_Split_Tech!M465="",0,IFERROR((COMBDG_Split_Tech!M465*(SUMIFS('AGG Activity_16'!C:C,'AGG Activity_16'!$A:$A,$B465)+SUMIFS('AGG Activity_EX'!C:C,'AGG Activity_EX'!$A:$A,$B465))-SUMIFS(Activity_EX!C:C,Activity_EX!$A:$A,$A465))/(SUMIFS('AGG Activity_16'!C:C,'AGG Activity_16'!$A:$A,$B465)),1)))))</f>
        <v>0</v>
      </c>
      <c r="N465" s="7">
        <f>IF(AND(N$1=2017,OR(H465="WH",H465="SH")),IF(COMBDG_Split_Tech!N465="",0,COMBDG_Split_Tech!N465),IF(N$1=2016,IF(COMBDG_Split_Tech!N465="",0,COMBDG_Split_Tech!N465),IF(COMBDG_Split_Tech!N465=1,1,IF(COMBDG_Split_Tech!N465="",0,IFERROR((COMBDG_Split_Tech!N465*(SUMIFS('AGG Activity_16'!D:D,'AGG Activity_16'!$A:$A,$B465)+SUMIFS('AGG Activity_EX'!D:D,'AGG Activity_EX'!$A:$A,$B465))-SUMIFS(Activity_EX!D:D,Activity_EX!$A:$A,$A465))/(SUMIFS('AGG Activity_16'!D:D,'AGG Activity_16'!$A:$A,$B465)),1)))))</f>
        <v>0</v>
      </c>
      <c r="O465" s="7">
        <f>IF(AND(O$1=2017,OR(I465="WH",I465="SH")),IF(COMBDG_Split_Tech!O465="",0,COMBDG_Split_Tech!O465),IF(O$1=2016,IF(COMBDG_Split_Tech!O465="",0,COMBDG_Split_Tech!O465),IF(COMBDG_Split_Tech!O465=1,1,IF(COMBDG_Split_Tech!O465="",0,IFERROR((COMBDG_Split_Tech!O465*(SUMIFS('AGG Activity_16'!E:E,'AGG Activity_16'!$A:$A,$B465)+SUMIFS('AGG Activity_EX'!E:E,'AGG Activity_EX'!$A:$A,$B465))-SUMIFS(Activity_EX!E:E,Activity_EX!$A:$A,$A465))/(SUMIFS('AGG Activity_16'!E:E,'AGG Activity_16'!$A:$A,$B465)),1)))))</f>
        <v>0</v>
      </c>
      <c r="P465" s="7">
        <f>IF(AND(P$1=2017,OR(J465="WH",J465="SH")),IF(COMBDG_Split_Tech!P465="",0,COMBDG_Split_Tech!P465),IF(P$1=2016,IF(COMBDG_Split_Tech!P465="",0,COMBDG_Split_Tech!P465),IF(COMBDG_Split_Tech!P465=1,1,IF(COMBDG_Split_Tech!P465="",0,IFERROR((COMBDG_Split_Tech!P465*(SUMIFS('AGG Activity_16'!F:F,'AGG Activity_16'!$A:$A,$B465)+SUMIFS('AGG Activity_EX'!F:F,'AGG Activity_EX'!$A:$A,$B465))-SUMIFS(Activity_EX!F:F,Activity_EX!$A:$A,$A465))/(SUMIFS('AGG Activity_16'!F:F,'AGG Activity_16'!$A:$A,$B465)),1)))))</f>
        <v>0</v>
      </c>
      <c r="Q465" s="7">
        <f>IF(AND(Q$1=2017,OR(K465="WH",K465="SH")),IF(COMBDG_Split_Tech!Q465="",0,COMBDG_Split_Tech!Q465),IF(Q$1=2016,IF(COMBDG_Split_Tech!Q465="",0,COMBDG_Split_Tech!Q465),IF(COMBDG_Split_Tech!Q465=1,1,IF(COMBDG_Split_Tech!Q465="",0,IFERROR((COMBDG_Split_Tech!Q465*(SUMIFS('AGG Activity_16'!G:G,'AGG Activity_16'!$A:$A,$B465)+SUMIFS('AGG Activity_EX'!G:G,'AGG Activity_EX'!$A:$A,$B465))-SUMIFS(Activity_EX!G:G,Activity_EX!$A:$A,$A465))/(SUMIFS('AGG Activity_16'!G:G,'AGG Activity_16'!$A:$A,$B465)),1)))))</f>
        <v>0</v>
      </c>
      <c r="R465" s="7">
        <f>IF(AND(R$1=2017,OR(L465="WH",L465="SH")),IF(COMBDG_Split_Tech!R465="",0,COMBDG_Split_Tech!R465),IF(R$1=2016,IF(COMBDG_Split_Tech!R465="",0,COMBDG_Split_Tech!R465),IF(COMBDG_Split_Tech!R465=1,1,IF(COMBDG_Split_Tech!R465="",0,IFERROR((COMBDG_Split_Tech!R465*(SUMIFS('AGG Activity_16'!H:H,'AGG Activity_16'!$A:$A,$B465)+SUMIFS('AGG Activity_EX'!H:H,'AGG Activity_EX'!$A:$A,$B465))-SUMIFS(Activity_EX!H:H,Activity_EX!$A:$A,$A465))/(SUMIFS('AGG Activity_16'!H:H,'AGG Activity_16'!$A:$A,$B465)),1)))))</f>
        <v>0</v>
      </c>
      <c r="S465" s="7">
        <f>IF(AND(S$1=2017,OR(M465="WH",M465="SH")),IF(COMBDG_Split_Tech!S465="",0,COMBDG_Split_Tech!S465),IF(S$1=2016,IF(COMBDG_Split_Tech!S465="",0,COMBDG_Split_Tech!S465),IF(COMBDG_Split_Tech!S465=1,1,IF(COMBDG_Split_Tech!S465="",0,IFERROR((COMBDG_Split_Tech!S465*(SUMIFS('AGG Activity_16'!I:I,'AGG Activity_16'!$A:$A,$B465)+SUMIFS('AGG Activity_EX'!I:I,'AGG Activity_EX'!$A:$A,$B465))-SUMIFS(Activity_EX!I:I,Activity_EX!$A:$A,$A465))/(SUMIFS('AGG Activity_16'!I:I,'AGG Activity_16'!$A:$A,$B465)),1)))))</f>
        <v>0</v>
      </c>
      <c r="T465" s="7">
        <f>IF(AND(T$1=2017,OR(N465="WH",N465="SH")),IF(COMBDG_Split_Tech!T465="",0,COMBDG_Split_Tech!T465),IF(T$1=2016,IF(COMBDG_Split_Tech!T465="",0,COMBDG_Split_Tech!T465),IF(COMBDG_Split_Tech!T465=1,1,IF(COMBDG_Split_Tech!T465="",0,IFERROR((COMBDG_Split_Tech!T465*(SUMIFS('AGG Activity_16'!J:J,'AGG Activity_16'!$A:$A,$B465)+SUMIFS('AGG Activity_EX'!J:J,'AGG Activity_EX'!$A:$A,$B465))-SUMIFS(Activity_EX!J:J,Activity_EX!$A:$A,$A465))/(SUMIFS('AGG Activity_16'!J:J,'AGG Activity_16'!$A:$A,$B465)),1)))))</f>
        <v>0</v>
      </c>
      <c r="U465" s="7">
        <f>IF(AND(U$1=2017,OR(O465="WH",O465="SH")),IF(COMBDG_Split_Tech!U465="",0,COMBDG_Split_Tech!U465),IF(U$1=2016,IF(COMBDG_Split_Tech!U465="",0,COMBDG_Split_Tech!U465),IF(COMBDG_Split_Tech!U465=1,1,IF(COMBDG_Split_Tech!U465="",0,IFERROR((COMBDG_Split_Tech!U465*(SUMIFS('AGG Activity_16'!K:K,'AGG Activity_16'!$A:$A,$B465)+SUMIFS('AGG Activity_EX'!K:K,'AGG Activity_EX'!$A:$A,$B465))-SUMIFS(Activity_EX!K:K,Activity_EX!$A:$A,$A465))/(SUMIFS('AGG Activity_16'!K:K,'AGG Activity_16'!$A:$A,$B465)),1)))))</f>
        <v>0</v>
      </c>
    </row>
    <row r="466" spans="1:21" x14ac:dyDescent="0.25">
      <c r="A466" t="str">
        <f>COMBDG_Split_Tech!A466</f>
        <v>COMBDGRTTOldSHFUR___STDELC</v>
      </c>
      <c r="B466" t="str">
        <f>COMBDG_Split_Tech!B466</f>
        <v>COMBDGRTTOldSH</v>
      </c>
      <c r="C466" t="str">
        <f>COMBDG_Split_Tech!C466</f>
        <v>COM</v>
      </c>
      <c r="D466" t="str">
        <f>COMBDG_Split_Tech!D466</f>
        <v>BDG</v>
      </c>
      <c r="E466" t="str">
        <f>COMBDG_Split_Tech!E466</f>
        <v>RTT</v>
      </c>
      <c r="F466" t="str">
        <f>COMBDG_Split_Tech!F466</f>
        <v>Old</v>
      </c>
      <c r="G466" t="str">
        <f>COMBDG_Split_Tech!G466</f>
        <v>SH</v>
      </c>
      <c r="H466" t="str">
        <f>COMBDG_Split_Tech!H466</f>
        <v>FUR</v>
      </c>
      <c r="I466" t="str">
        <f>COMBDG_Split_Tech!I466</f>
        <v>___</v>
      </c>
      <c r="J466" t="str">
        <f>COMBDG_Split_Tech!J466</f>
        <v>STD</v>
      </c>
      <c r="K466" t="str">
        <f>COMBDG_Split_Tech!K466</f>
        <v>ELC</v>
      </c>
      <c r="L466" s="7">
        <f>IF(AND(L$1=2017,OR(F466="WH",F466="SH")),IF(COMBDG_Split_Tech!L466="",0,COMBDG_Split_Tech!L466),IF(L$1=2016,IF(COMBDG_Split_Tech!L466="",0,COMBDG_Split_Tech!L466),IF(COMBDG_Split_Tech!L466=1,1,IF(COMBDG_Split_Tech!L466="",0,IFERROR((COMBDG_Split_Tech!L466*(SUMIFS('AGG Activity_16'!B:B,'AGG Activity_16'!$A:$A,$B466)+SUMIFS('AGG Activity_EX'!B:B,'AGG Activity_EX'!$A:$A,$B466))-SUMIFS(Activity_EX!B:B,Activity_EX!$A:$A,$A466))/(SUMIFS('AGG Activity_16'!B:B,'AGG Activity_16'!$A:$A,$B466)),1)))))</f>
        <v>0</v>
      </c>
      <c r="M466" s="7">
        <f>IF(AND(M$1=2017,OR(G466="WH",G466="SH")),IF(COMBDG_Split_Tech!M466="",0,COMBDG_Split_Tech!M466),IF(M$1=2016,IF(COMBDG_Split_Tech!M466="",0,COMBDG_Split_Tech!M466),IF(COMBDG_Split_Tech!M466=1,1,IF(COMBDG_Split_Tech!M466="",0,IFERROR((COMBDG_Split_Tech!M466*(SUMIFS('AGG Activity_16'!C:C,'AGG Activity_16'!$A:$A,$B466)+SUMIFS('AGG Activity_EX'!C:C,'AGG Activity_EX'!$A:$A,$B466))-SUMIFS(Activity_EX!C:C,Activity_EX!$A:$A,$A466))/(SUMIFS('AGG Activity_16'!C:C,'AGG Activity_16'!$A:$A,$B466)),1)))))</f>
        <v>0</v>
      </c>
      <c r="N466" s="7">
        <f>IF(AND(N$1=2017,OR(H466="WH",H466="SH")),IF(COMBDG_Split_Tech!N466="",0,COMBDG_Split_Tech!N466),IF(N$1=2016,IF(COMBDG_Split_Tech!N466="",0,COMBDG_Split_Tech!N466),IF(COMBDG_Split_Tech!N466=1,1,IF(COMBDG_Split_Tech!N466="",0,IFERROR((COMBDG_Split_Tech!N466*(SUMIFS('AGG Activity_16'!D:D,'AGG Activity_16'!$A:$A,$B466)+SUMIFS('AGG Activity_EX'!D:D,'AGG Activity_EX'!$A:$A,$B466))-SUMIFS(Activity_EX!D:D,Activity_EX!$A:$A,$A466))/(SUMIFS('AGG Activity_16'!D:D,'AGG Activity_16'!$A:$A,$B466)),1)))))</f>
        <v>0</v>
      </c>
      <c r="O466" s="7">
        <f>IF(AND(O$1=2017,OR(I466="WH",I466="SH")),IF(COMBDG_Split_Tech!O466="",0,COMBDG_Split_Tech!O466),IF(O$1=2016,IF(COMBDG_Split_Tech!O466="",0,COMBDG_Split_Tech!O466),IF(COMBDG_Split_Tech!O466=1,1,IF(COMBDG_Split_Tech!O466="",0,IFERROR((COMBDG_Split_Tech!O466*(SUMIFS('AGG Activity_16'!E:E,'AGG Activity_16'!$A:$A,$B466)+SUMIFS('AGG Activity_EX'!E:E,'AGG Activity_EX'!$A:$A,$B466))-SUMIFS(Activity_EX!E:E,Activity_EX!$A:$A,$A466))/(SUMIFS('AGG Activity_16'!E:E,'AGG Activity_16'!$A:$A,$B466)),1)))))</f>
        <v>0</v>
      </c>
      <c r="P466" s="7">
        <f>IF(AND(P$1=2017,OR(J466="WH",J466="SH")),IF(COMBDG_Split_Tech!P466="",0,COMBDG_Split_Tech!P466),IF(P$1=2016,IF(COMBDG_Split_Tech!P466="",0,COMBDG_Split_Tech!P466),IF(COMBDG_Split_Tech!P466=1,1,IF(COMBDG_Split_Tech!P466="",0,IFERROR((COMBDG_Split_Tech!P466*(SUMIFS('AGG Activity_16'!F:F,'AGG Activity_16'!$A:$A,$B466)+SUMIFS('AGG Activity_EX'!F:F,'AGG Activity_EX'!$A:$A,$B466))-SUMIFS(Activity_EX!F:F,Activity_EX!$A:$A,$A466))/(SUMIFS('AGG Activity_16'!F:F,'AGG Activity_16'!$A:$A,$B466)),1)))))</f>
        <v>0</v>
      </c>
      <c r="Q466" s="7">
        <f>IF(AND(Q$1=2017,OR(K466="WH",K466="SH")),IF(COMBDG_Split_Tech!Q466="",0,COMBDG_Split_Tech!Q466),IF(Q$1=2016,IF(COMBDG_Split_Tech!Q466="",0,COMBDG_Split_Tech!Q466),IF(COMBDG_Split_Tech!Q466=1,1,IF(COMBDG_Split_Tech!Q466="",0,IFERROR((COMBDG_Split_Tech!Q466*(SUMIFS('AGG Activity_16'!G:G,'AGG Activity_16'!$A:$A,$B466)+SUMIFS('AGG Activity_EX'!G:G,'AGG Activity_EX'!$A:$A,$B466))-SUMIFS(Activity_EX!G:G,Activity_EX!$A:$A,$A466))/(SUMIFS('AGG Activity_16'!G:G,'AGG Activity_16'!$A:$A,$B466)),1)))))</f>
        <v>0</v>
      </c>
      <c r="R466" s="7">
        <f>IF(AND(R$1=2017,OR(L466="WH",L466="SH")),IF(COMBDG_Split_Tech!R466="",0,COMBDG_Split_Tech!R466),IF(R$1=2016,IF(COMBDG_Split_Tech!R466="",0,COMBDG_Split_Tech!R466),IF(COMBDG_Split_Tech!R466=1,1,IF(COMBDG_Split_Tech!R466="",0,IFERROR((COMBDG_Split_Tech!R466*(SUMIFS('AGG Activity_16'!H:H,'AGG Activity_16'!$A:$A,$B466)+SUMIFS('AGG Activity_EX'!H:H,'AGG Activity_EX'!$A:$A,$B466))-SUMIFS(Activity_EX!H:H,Activity_EX!$A:$A,$A466))/(SUMIFS('AGG Activity_16'!H:H,'AGG Activity_16'!$A:$A,$B466)),1)))))</f>
        <v>0</v>
      </c>
      <c r="S466" s="7">
        <f>IF(AND(S$1=2017,OR(M466="WH",M466="SH")),IF(COMBDG_Split_Tech!S466="",0,COMBDG_Split_Tech!S466),IF(S$1=2016,IF(COMBDG_Split_Tech!S466="",0,COMBDG_Split_Tech!S466),IF(COMBDG_Split_Tech!S466=1,1,IF(COMBDG_Split_Tech!S466="",0,IFERROR((COMBDG_Split_Tech!S466*(SUMIFS('AGG Activity_16'!I:I,'AGG Activity_16'!$A:$A,$B466)+SUMIFS('AGG Activity_EX'!I:I,'AGG Activity_EX'!$A:$A,$B466))-SUMIFS(Activity_EX!I:I,Activity_EX!$A:$A,$A466))/(SUMIFS('AGG Activity_16'!I:I,'AGG Activity_16'!$A:$A,$B466)),1)))))</f>
        <v>0</v>
      </c>
      <c r="T466" s="7">
        <f>IF(AND(T$1=2017,OR(N466="WH",N466="SH")),IF(COMBDG_Split_Tech!T466="",0,COMBDG_Split_Tech!T466),IF(T$1=2016,IF(COMBDG_Split_Tech!T466="",0,COMBDG_Split_Tech!T466),IF(COMBDG_Split_Tech!T466=1,1,IF(COMBDG_Split_Tech!T466="",0,IFERROR((COMBDG_Split_Tech!T466*(SUMIFS('AGG Activity_16'!J:J,'AGG Activity_16'!$A:$A,$B466)+SUMIFS('AGG Activity_EX'!J:J,'AGG Activity_EX'!$A:$A,$B466))-SUMIFS(Activity_EX!J:J,Activity_EX!$A:$A,$A466))/(SUMIFS('AGG Activity_16'!J:J,'AGG Activity_16'!$A:$A,$B466)),1)))))</f>
        <v>0</v>
      </c>
      <c r="U466" s="7">
        <f>IF(AND(U$1=2017,OR(O466="WH",O466="SH")),IF(COMBDG_Split_Tech!U466="",0,COMBDG_Split_Tech!U466),IF(U$1=2016,IF(COMBDG_Split_Tech!U466="",0,COMBDG_Split_Tech!U466),IF(COMBDG_Split_Tech!U466=1,1,IF(COMBDG_Split_Tech!U466="",0,IFERROR((COMBDG_Split_Tech!U466*(SUMIFS('AGG Activity_16'!K:K,'AGG Activity_16'!$A:$A,$B466)+SUMIFS('AGG Activity_EX'!K:K,'AGG Activity_EX'!$A:$A,$B466))-SUMIFS(Activity_EX!K:K,Activity_EX!$A:$A,$A466))/(SUMIFS('AGG Activity_16'!K:K,'AGG Activity_16'!$A:$A,$B466)),1)))))</f>
        <v>0</v>
      </c>
    </row>
    <row r="467" spans="1:21" x14ac:dyDescent="0.25">
      <c r="A467" t="str">
        <f>COMBDG_Split_Tech!A467</f>
        <v>COMBDGRTTOldSHFUR___STDHFO</v>
      </c>
      <c r="B467" t="str">
        <f>COMBDG_Split_Tech!B467</f>
        <v>COMBDGRTTOldSH</v>
      </c>
      <c r="C467" t="str">
        <f>COMBDG_Split_Tech!C467</f>
        <v>COM</v>
      </c>
      <c r="D467" t="str">
        <f>COMBDG_Split_Tech!D467</f>
        <v>BDG</v>
      </c>
      <c r="E467" t="str">
        <f>COMBDG_Split_Tech!E467</f>
        <v>RTT</v>
      </c>
      <c r="F467" t="str">
        <f>COMBDG_Split_Tech!F467</f>
        <v>Old</v>
      </c>
      <c r="G467" t="str">
        <f>COMBDG_Split_Tech!G467</f>
        <v>SH</v>
      </c>
      <c r="H467" t="str">
        <f>COMBDG_Split_Tech!H467</f>
        <v>FUR</v>
      </c>
      <c r="I467" t="str">
        <f>COMBDG_Split_Tech!I467</f>
        <v>___</v>
      </c>
      <c r="J467" t="str">
        <f>COMBDG_Split_Tech!J467</f>
        <v>STD</v>
      </c>
      <c r="K467" t="str">
        <f>COMBDG_Split_Tech!K467</f>
        <v>HFO</v>
      </c>
      <c r="L467" s="7">
        <f>IF(AND(L$1=2017,OR(F467="WH",F467="SH")),IF(COMBDG_Split_Tech!L467="",0,COMBDG_Split_Tech!L467),IF(L$1=2016,IF(COMBDG_Split_Tech!L467="",0,COMBDG_Split_Tech!L467),IF(COMBDG_Split_Tech!L467=1,1,IF(COMBDG_Split_Tech!L467="",0,IFERROR((COMBDG_Split_Tech!L467*(SUMIFS('AGG Activity_16'!B:B,'AGG Activity_16'!$A:$A,$B467)+SUMIFS('AGG Activity_EX'!B:B,'AGG Activity_EX'!$A:$A,$B467))-SUMIFS(Activity_EX!B:B,Activity_EX!$A:$A,$A467))/(SUMIFS('AGG Activity_16'!B:B,'AGG Activity_16'!$A:$A,$B467)),1)))))</f>
        <v>0</v>
      </c>
      <c r="M467" s="7">
        <f>IF(AND(M$1=2017,OR(G467="WH",G467="SH")),IF(COMBDG_Split_Tech!M467="",0,COMBDG_Split_Tech!M467),IF(M$1=2016,IF(COMBDG_Split_Tech!M467="",0,COMBDG_Split_Tech!M467),IF(COMBDG_Split_Tech!M467=1,1,IF(COMBDG_Split_Tech!M467="",0,IFERROR((COMBDG_Split_Tech!M467*(SUMIFS('AGG Activity_16'!C:C,'AGG Activity_16'!$A:$A,$B467)+SUMIFS('AGG Activity_EX'!C:C,'AGG Activity_EX'!$A:$A,$B467))-SUMIFS(Activity_EX!C:C,Activity_EX!$A:$A,$A467))/(SUMIFS('AGG Activity_16'!C:C,'AGG Activity_16'!$A:$A,$B467)),1)))))</f>
        <v>0</v>
      </c>
      <c r="N467" s="7">
        <f>IF(AND(N$1=2017,OR(H467="WH",H467="SH")),IF(COMBDG_Split_Tech!N467="",0,COMBDG_Split_Tech!N467),IF(N$1=2016,IF(COMBDG_Split_Tech!N467="",0,COMBDG_Split_Tech!N467),IF(COMBDG_Split_Tech!N467=1,1,IF(COMBDG_Split_Tech!N467="",0,IFERROR((COMBDG_Split_Tech!N467*(SUMIFS('AGG Activity_16'!D:D,'AGG Activity_16'!$A:$A,$B467)+SUMIFS('AGG Activity_EX'!D:D,'AGG Activity_EX'!$A:$A,$B467))-SUMIFS(Activity_EX!D:D,Activity_EX!$A:$A,$A467))/(SUMIFS('AGG Activity_16'!D:D,'AGG Activity_16'!$A:$A,$B467)),1)))))</f>
        <v>0</v>
      </c>
      <c r="O467" s="7">
        <f>IF(AND(O$1=2017,OR(I467="WH",I467="SH")),IF(COMBDG_Split_Tech!O467="",0,COMBDG_Split_Tech!O467),IF(O$1=2016,IF(COMBDG_Split_Tech!O467="",0,COMBDG_Split_Tech!O467),IF(COMBDG_Split_Tech!O467=1,1,IF(COMBDG_Split_Tech!O467="",0,IFERROR((COMBDG_Split_Tech!O467*(SUMIFS('AGG Activity_16'!E:E,'AGG Activity_16'!$A:$A,$B467)+SUMIFS('AGG Activity_EX'!E:E,'AGG Activity_EX'!$A:$A,$B467))-SUMIFS(Activity_EX!E:E,Activity_EX!$A:$A,$A467))/(SUMIFS('AGG Activity_16'!E:E,'AGG Activity_16'!$A:$A,$B467)),1)))))</f>
        <v>0</v>
      </c>
      <c r="P467" s="7">
        <f>IF(AND(P$1=2017,OR(J467="WH",J467="SH")),IF(COMBDG_Split_Tech!P467="",0,COMBDG_Split_Tech!P467),IF(P$1=2016,IF(COMBDG_Split_Tech!P467="",0,COMBDG_Split_Tech!P467),IF(COMBDG_Split_Tech!P467=1,1,IF(COMBDG_Split_Tech!P467="",0,IFERROR((COMBDG_Split_Tech!P467*(SUMIFS('AGG Activity_16'!F:F,'AGG Activity_16'!$A:$A,$B467)+SUMIFS('AGG Activity_EX'!F:F,'AGG Activity_EX'!$A:$A,$B467))-SUMIFS(Activity_EX!F:F,Activity_EX!$A:$A,$A467))/(SUMIFS('AGG Activity_16'!F:F,'AGG Activity_16'!$A:$A,$B467)),1)))))</f>
        <v>0</v>
      </c>
      <c r="Q467" s="7">
        <f>IF(AND(Q$1=2017,OR(K467="WH",K467="SH")),IF(COMBDG_Split_Tech!Q467="",0,COMBDG_Split_Tech!Q467),IF(Q$1=2016,IF(COMBDG_Split_Tech!Q467="",0,COMBDG_Split_Tech!Q467),IF(COMBDG_Split_Tech!Q467=1,1,IF(COMBDG_Split_Tech!Q467="",0,IFERROR((COMBDG_Split_Tech!Q467*(SUMIFS('AGG Activity_16'!G:G,'AGG Activity_16'!$A:$A,$B467)+SUMIFS('AGG Activity_EX'!G:G,'AGG Activity_EX'!$A:$A,$B467))-SUMIFS(Activity_EX!G:G,Activity_EX!$A:$A,$A467))/(SUMIFS('AGG Activity_16'!G:G,'AGG Activity_16'!$A:$A,$B467)),1)))))</f>
        <v>0</v>
      </c>
      <c r="R467" s="7">
        <f>IF(AND(R$1=2017,OR(L467="WH",L467="SH")),IF(COMBDG_Split_Tech!R467="",0,COMBDG_Split_Tech!R467),IF(R$1=2016,IF(COMBDG_Split_Tech!R467="",0,COMBDG_Split_Tech!R467),IF(COMBDG_Split_Tech!R467=1,1,IF(COMBDG_Split_Tech!R467="",0,IFERROR((COMBDG_Split_Tech!R467*(SUMIFS('AGG Activity_16'!H:H,'AGG Activity_16'!$A:$A,$B467)+SUMIFS('AGG Activity_EX'!H:H,'AGG Activity_EX'!$A:$A,$B467))-SUMIFS(Activity_EX!H:H,Activity_EX!$A:$A,$A467))/(SUMIFS('AGG Activity_16'!H:H,'AGG Activity_16'!$A:$A,$B467)),1)))))</f>
        <v>0</v>
      </c>
      <c r="S467" s="7">
        <f>IF(AND(S$1=2017,OR(M467="WH",M467="SH")),IF(COMBDG_Split_Tech!S467="",0,COMBDG_Split_Tech!S467),IF(S$1=2016,IF(COMBDG_Split_Tech!S467="",0,COMBDG_Split_Tech!S467),IF(COMBDG_Split_Tech!S467=1,1,IF(COMBDG_Split_Tech!S467="",0,IFERROR((COMBDG_Split_Tech!S467*(SUMIFS('AGG Activity_16'!I:I,'AGG Activity_16'!$A:$A,$B467)+SUMIFS('AGG Activity_EX'!I:I,'AGG Activity_EX'!$A:$A,$B467))-SUMIFS(Activity_EX!I:I,Activity_EX!$A:$A,$A467))/(SUMIFS('AGG Activity_16'!I:I,'AGG Activity_16'!$A:$A,$B467)),1)))))</f>
        <v>0</v>
      </c>
      <c r="T467" s="7">
        <f>IF(AND(T$1=2017,OR(N467="WH",N467="SH")),IF(COMBDG_Split_Tech!T467="",0,COMBDG_Split_Tech!T467),IF(T$1=2016,IF(COMBDG_Split_Tech!T467="",0,COMBDG_Split_Tech!T467),IF(COMBDG_Split_Tech!T467=1,1,IF(COMBDG_Split_Tech!T467="",0,IFERROR((COMBDG_Split_Tech!T467*(SUMIFS('AGG Activity_16'!J:J,'AGG Activity_16'!$A:$A,$B467)+SUMIFS('AGG Activity_EX'!J:J,'AGG Activity_EX'!$A:$A,$B467))-SUMIFS(Activity_EX!J:J,Activity_EX!$A:$A,$A467))/(SUMIFS('AGG Activity_16'!J:J,'AGG Activity_16'!$A:$A,$B467)),1)))))</f>
        <v>0</v>
      </c>
      <c r="U467" s="7">
        <f>IF(AND(U$1=2017,OR(O467="WH",O467="SH")),IF(COMBDG_Split_Tech!U467="",0,COMBDG_Split_Tech!U467),IF(U$1=2016,IF(COMBDG_Split_Tech!U467="",0,COMBDG_Split_Tech!U467),IF(COMBDG_Split_Tech!U467=1,1,IF(COMBDG_Split_Tech!U467="",0,IFERROR((COMBDG_Split_Tech!U467*(SUMIFS('AGG Activity_16'!K:K,'AGG Activity_16'!$A:$A,$B467)+SUMIFS('AGG Activity_EX'!K:K,'AGG Activity_EX'!$A:$A,$B467))-SUMIFS(Activity_EX!K:K,Activity_EX!$A:$A,$A467))/(SUMIFS('AGG Activity_16'!K:K,'AGG Activity_16'!$A:$A,$B467)),1)))))</f>
        <v>0</v>
      </c>
    </row>
    <row r="468" spans="1:21" x14ac:dyDescent="0.25">
      <c r="A468" t="str">
        <f>COMBDG_Split_Tech!A468</f>
        <v>COMBDGRTTOldSHFUR___STDKER</v>
      </c>
      <c r="B468" t="str">
        <f>COMBDG_Split_Tech!B468</f>
        <v>COMBDGRTTOldSH</v>
      </c>
      <c r="C468" t="str">
        <f>COMBDG_Split_Tech!C468</f>
        <v>COM</v>
      </c>
      <c r="D468" t="str">
        <f>COMBDG_Split_Tech!D468</f>
        <v>BDG</v>
      </c>
      <c r="E468" t="str">
        <f>COMBDG_Split_Tech!E468</f>
        <v>RTT</v>
      </c>
      <c r="F468" t="str">
        <f>COMBDG_Split_Tech!F468</f>
        <v>Old</v>
      </c>
      <c r="G468" t="str">
        <f>COMBDG_Split_Tech!G468</f>
        <v>SH</v>
      </c>
      <c r="H468" t="str">
        <f>COMBDG_Split_Tech!H468</f>
        <v>FUR</v>
      </c>
      <c r="I468" t="str">
        <f>COMBDG_Split_Tech!I468</f>
        <v>___</v>
      </c>
      <c r="J468" t="str">
        <f>COMBDG_Split_Tech!J468</f>
        <v>STD</v>
      </c>
      <c r="K468" t="str">
        <f>COMBDG_Split_Tech!K468</f>
        <v>KER</v>
      </c>
      <c r="L468" s="7">
        <f>IF(AND(L$1=2017,OR(F468="WH",F468="SH")),IF(COMBDG_Split_Tech!L468="",0,COMBDG_Split_Tech!L468),IF(L$1=2016,IF(COMBDG_Split_Tech!L468="",0,COMBDG_Split_Tech!L468),IF(COMBDG_Split_Tech!L468=1,1,IF(COMBDG_Split_Tech!L468="",0,IFERROR((COMBDG_Split_Tech!L468*(SUMIFS('AGG Activity_16'!B:B,'AGG Activity_16'!$A:$A,$B468)+SUMIFS('AGG Activity_EX'!B:B,'AGG Activity_EX'!$A:$A,$B468))-SUMIFS(Activity_EX!B:B,Activity_EX!$A:$A,$A468))/(SUMIFS('AGG Activity_16'!B:B,'AGG Activity_16'!$A:$A,$B468)),1)))))</f>
        <v>0</v>
      </c>
      <c r="M468" s="7">
        <f>IF(AND(M$1=2017,OR(G468="WH",G468="SH")),IF(COMBDG_Split_Tech!M468="",0,COMBDG_Split_Tech!M468),IF(M$1=2016,IF(COMBDG_Split_Tech!M468="",0,COMBDG_Split_Tech!M468),IF(COMBDG_Split_Tech!M468=1,1,IF(COMBDG_Split_Tech!M468="",0,IFERROR((COMBDG_Split_Tech!M468*(SUMIFS('AGG Activity_16'!C:C,'AGG Activity_16'!$A:$A,$B468)+SUMIFS('AGG Activity_EX'!C:C,'AGG Activity_EX'!$A:$A,$B468))-SUMIFS(Activity_EX!C:C,Activity_EX!$A:$A,$A468))/(SUMIFS('AGG Activity_16'!C:C,'AGG Activity_16'!$A:$A,$B468)),1)))))</f>
        <v>0</v>
      </c>
      <c r="N468" s="7">
        <f>IF(AND(N$1=2017,OR(H468="WH",H468="SH")),IF(COMBDG_Split_Tech!N468="",0,COMBDG_Split_Tech!N468),IF(N$1=2016,IF(COMBDG_Split_Tech!N468="",0,COMBDG_Split_Tech!N468),IF(COMBDG_Split_Tech!N468=1,1,IF(COMBDG_Split_Tech!N468="",0,IFERROR((COMBDG_Split_Tech!N468*(SUMIFS('AGG Activity_16'!D:D,'AGG Activity_16'!$A:$A,$B468)+SUMIFS('AGG Activity_EX'!D:D,'AGG Activity_EX'!$A:$A,$B468))-SUMIFS(Activity_EX!D:D,Activity_EX!$A:$A,$A468))/(SUMIFS('AGG Activity_16'!D:D,'AGG Activity_16'!$A:$A,$B468)),1)))))</f>
        <v>0</v>
      </c>
      <c r="O468" s="7">
        <f>IF(AND(O$1=2017,OR(I468="WH",I468="SH")),IF(COMBDG_Split_Tech!O468="",0,COMBDG_Split_Tech!O468),IF(O$1=2016,IF(COMBDG_Split_Tech!O468="",0,COMBDG_Split_Tech!O468),IF(COMBDG_Split_Tech!O468=1,1,IF(COMBDG_Split_Tech!O468="",0,IFERROR((COMBDG_Split_Tech!O468*(SUMIFS('AGG Activity_16'!E:E,'AGG Activity_16'!$A:$A,$B468)+SUMIFS('AGG Activity_EX'!E:E,'AGG Activity_EX'!$A:$A,$B468))-SUMIFS(Activity_EX!E:E,Activity_EX!$A:$A,$A468))/(SUMIFS('AGG Activity_16'!E:E,'AGG Activity_16'!$A:$A,$B468)),1)))))</f>
        <v>0</v>
      </c>
      <c r="P468" s="7">
        <f>IF(AND(P$1=2017,OR(J468="WH",J468="SH")),IF(COMBDG_Split_Tech!P468="",0,COMBDG_Split_Tech!P468),IF(P$1=2016,IF(COMBDG_Split_Tech!P468="",0,COMBDG_Split_Tech!P468),IF(COMBDG_Split_Tech!P468=1,1,IF(COMBDG_Split_Tech!P468="",0,IFERROR((COMBDG_Split_Tech!P468*(SUMIFS('AGG Activity_16'!F:F,'AGG Activity_16'!$A:$A,$B468)+SUMIFS('AGG Activity_EX'!F:F,'AGG Activity_EX'!$A:$A,$B468))-SUMIFS(Activity_EX!F:F,Activity_EX!$A:$A,$A468))/(SUMIFS('AGG Activity_16'!F:F,'AGG Activity_16'!$A:$A,$B468)),1)))))</f>
        <v>0</v>
      </c>
      <c r="Q468" s="7">
        <f>IF(AND(Q$1=2017,OR(K468="WH",K468="SH")),IF(COMBDG_Split_Tech!Q468="",0,COMBDG_Split_Tech!Q468),IF(Q$1=2016,IF(COMBDG_Split_Tech!Q468="",0,COMBDG_Split_Tech!Q468),IF(COMBDG_Split_Tech!Q468=1,1,IF(COMBDG_Split_Tech!Q468="",0,IFERROR((COMBDG_Split_Tech!Q468*(SUMIFS('AGG Activity_16'!G:G,'AGG Activity_16'!$A:$A,$B468)+SUMIFS('AGG Activity_EX'!G:G,'AGG Activity_EX'!$A:$A,$B468))-SUMIFS(Activity_EX!G:G,Activity_EX!$A:$A,$A468))/(SUMIFS('AGG Activity_16'!G:G,'AGG Activity_16'!$A:$A,$B468)),1)))))</f>
        <v>0</v>
      </c>
      <c r="R468" s="7">
        <f>IF(AND(R$1=2017,OR(L468="WH",L468="SH")),IF(COMBDG_Split_Tech!R468="",0,COMBDG_Split_Tech!R468),IF(R$1=2016,IF(COMBDG_Split_Tech!R468="",0,COMBDG_Split_Tech!R468),IF(COMBDG_Split_Tech!R468=1,1,IF(COMBDG_Split_Tech!R468="",0,IFERROR((COMBDG_Split_Tech!R468*(SUMIFS('AGG Activity_16'!H:H,'AGG Activity_16'!$A:$A,$B468)+SUMIFS('AGG Activity_EX'!H:H,'AGG Activity_EX'!$A:$A,$B468))-SUMIFS(Activity_EX!H:H,Activity_EX!$A:$A,$A468))/(SUMIFS('AGG Activity_16'!H:H,'AGG Activity_16'!$A:$A,$B468)),1)))))</f>
        <v>0</v>
      </c>
      <c r="S468" s="7">
        <f>IF(AND(S$1=2017,OR(M468="WH",M468="SH")),IF(COMBDG_Split_Tech!S468="",0,COMBDG_Split_Tech!S468),IF(S$1=2016,IF(COMBDG_Split_Tech!S468="",0,COMBDG_Split_Tech!S468),IF(COMBDG_Split_Tech!S468=1,1,IF(COMBDG_Split_Tech!S468="",0,IFERROR((COMBDG_Split_Tech!S468*(SUMIFS('AGG Activity_16'!I:I,'AGG Activity_16'!$A:$A,$B468)+SUMIFS('AGG Activity_EX'!I:I,'AGG Activity_EX'!$A:$A,$B468))-SUMIFS(Activity_EX!I:I,Activity_EX!$A:$A,$A468))/(SUMIFS('AGG Activity_16'!I:I,'AGG Activity_16'!$A:$A,$B468)),1)))))</f>
        <v>0</v>
      </c>
      <c r="T468" s="7">
        <f>IF(AND(T$1=2017,OR(N468="WH",N468="SH")),IF(COMBDG_Split_Tech!T468="",0,COMBDG_Split_Tech!T468),IF(T$1=2016,IF(COMBDG_Split_Tech!T468="",0,COMBDG_Split_Tech!T468),IF(COMBDG_Split_Tech!T468=1,1,IF(COMBDG_Split_Tech!T468="",0,IFERROR((COMBDG_Split_Tech!T468*(SUMIFS('AGG Activity_16'!J:J,'AGG Activity_16'!$A:$A,$B468)+SUMIFS('AGG Activity_EX'!J:J,'AGG Activity_EX'!$A:$A,$B468))-SUMIFS(Activity_EX!J:J,Activity_EX!$A:$A,$A468))/(SUMIFS('AGG Activity_16'!J:J,'AGG Activity_16'!$A:$A,$B468)),1)))))</f>
        <v>0</v>
      </c>
      <c r="U468" s="7">
        <f>IF(AND(U$1=2017,OR(O468="WH",O468="SH")),IF(COMBDG_Split_Tech!U468="",0,COMBDG_Split_Tech!U468),IF(U$1=2016,IF(COMBDG_Split_Tech!U468="",0,COMBDG_Split_Tech!U468),IF(COMBDG_Split_Tech!U468=1,1,IF(COMBDG_Split_Tech!U468="",0,IFERROR((COMBDG_Split_Tech!U468*(SUMIFS('AGG Activity_16'!K:K,'AGG Activity_16'!$A:$A,$B468)+SUMIFS('AGG Activity_EX'!K:K,'AGG Activity_EX'!$A:$A,$B468))-SUMIFS(Activity_EX!K:K,Activity_EX!$A:$A,$A468))/(SUMIFS('AGG Activity_16'!K:K,'AGG Activity_16'!$A:$A,$B468)),1)))))</f>
        <v>0</v>
      </c>
    </row>
    <row r="469" spans="1:21" x14ac:dyDescent="0.25">
      <c r="A469" t="str">
        <f>COMBDG_Split_Tech!A469</f>
        <v>COMBDGRTTOldSHFUR___STDLFO</v>
      </c>
      <c r="B469" t="str">
        <f>COMBDG_Split_Tech!B469</f>
        <v>COMBDGRTTOldSH</v>
      </c>
      <c r="C469" t="str">
        <f>COMBDG_Split_Tech!C469</f>
        <v>COM</v>
      </c>
      <c r="D469" t="str">
        <f>COMBDG_Split_Tech!D469</f>
        <v>BDG</v>
      </c>
      <c r="E469" t="str">
        <f>COMBDG_Split_Tech!E469</f>
        <v>RTT</v>
      </c>
      <c r="F469" t="str">
        <f>COMBDG_Split_Tech!F469</f>
        <v>Old</v>
      </c>
      <c r="G469" t="str">
        <f>COMBDG_Split_Tech!G469</f>
        <v>SH</v>
      </c>
      <c r="H469" t="str">
        <f>COMBDG_Split_Tech!H469</f>
        <v>FUR</v>
      </c>
      <c r="I469" t="str">
        <f>COMBDG_Split_Tech!I469</f>
        <v>___</v>
      </c>
      <c r="J469" t="str">
        <f>COMBDG_Split_Tech!J469</f>
        <v>STD</v>
      </c>
      <c r="K469" t="str">
        <f>COMBDG_Split_Tech!K469</f>
        <v>LFO</v>
      </c>
      <c r="L469" s="7">
        <f>IF(AND(L$1=2017,OR(F469="WH",F469="SH")),IF(COMBDG_Split_Tech!L469="",0,COMBDG_Split_Tech!L469),IF(L$1=2016,IF(COMBDG_Split_Tech!L469="",0,COMBDG_Split_Tech!L469),IF(COMBDG_Split_Tech!L469=1,1,IF(COMBDG_Split_Tech!L469="",0,IFERROR((COMBDG_Split_Tech!L469*(SUMIFS('AGG Activity_16'!B:B,'AGG Activity_16'!$A:$A,$B469)+SUMIFS('AGG Activity_EX'!B:B,'AGG Activity_EX'!$A:$A,$B469))-SUMIFS(Activity_EX!B:B,Activity_EX!$A:$A,$A469))/(SUMIFS('AGG Activity_16'!B:B,'AGG Activity_16'!$A:$A,$B469)),1)))))</f>
        <v>4.2097774391653669E-3</v>
      </c>
      <c r="M469" s="7">
        <f>IF(AND(M$1=2017,OR(G469="WH",G469="SH")),IF(COMBDG_Split_Tech!M469="",0,COMBDG_Split_Tech!M469),IF(M$1=2016,IF(COMBDG_Split_Tech!M469="",0,COMBDG_Split_Tech!M469),IF(COMBDG_Split_Tech!M469=1,1,IF(COMBDG_Split_Tech!M469="",0,IFERROR((COMBDG_Split_Tech!M469*(SUMIFS('AGG Activity_16'!C:C,'AGG Activity_16'!$A:$A,$B469)+SUMIFS('AGG Activity_EX'!C:C,'AGG Activity_EX'!$A:$A,$B469))-SUMIFS(Activity_EX!C:C,Activity_EX!$A:$A,$A469))/(SUMIFS('AGG Activity_16'!C:C,'AGG Activity_16'!$A:$A,$B469)),1)))))</f>
        <v>4.2097774391653669E-3</v>
      </c>
      <c r="N469" s="7">
        <f>IF(AND(N$1=2017,OR(H469="WH",H469="SH")),IF(COMBDG_Split_Tech!N469="",0,COMBDG_Split_Tech!N469),IF(N$1=2016,IF(COMBDG_Split_Tech!N469="",0,COMBDG_Split_Tech!N469),IF(COMBDG_Split_Tech!N469=1,1,IF(COMBDG_Split_Tech!N469="",0,IFERROR((COMBDG_Split_Tech!N469*(SUMIFS('AGG Activity_16'!D:D,'AGG Activity_16'!$A:$A,$B469)+SUMIFS('AGG Activity_EX'!D:D,'AGG Activity_EX'!$A:$A,$B469))-SUMIFS(Activity_EX!D:D,Activity_EX!$A:$A,$A469))/(SUMIFS('AGG Activity_16'!D:D,'AGG Activity_16'!$A:$A,$B469)),1)))))</f>
        <v>5.6963718460768687E-3</v>
      </c>
      <c r="O469" s="7">
        <f>IF(AND(O$1=2017,OR(I469="WH",I469="SH")),IF(COMBDG_Split_Tech!O469="",0,COMBDG_Split_Tech!O469),IF(O$1=2016,IF(COMBDG_Split_Tech!O469="",0,COMBDG_Split_Tech!O469),IF(COMBDG_Split_Tech!O469=1,1,IF(COMBDG_Split_Tech!O469="",0,IFERROR((COMBDG_Split_Tech!O469*(SUMIFS('AGG Activity_16'!E:E,'AGG Activity_16'!$A:$A,$B469)+SUMIFS('AGG Activity_EX'!E:E,'AGG Activity_EX'!$A:$A,$B469))-SUMIFS(Activity_EX!E:E,Activity_EX!$A:$A,$A469))/(SUMIFS('AGG Activity_16'!E:E,'AGG Activity_16'!$A:$A,$B469)),1)))))</f>
        <v>5.5185438801256129E-3</v>
      </c>
      <c r="P469" s="7">
        <f>IF(AND(P$1=2017,OR(J469="WH",J469="SH")),IF(COMBDG_Split_Tech!P469="",0,COMBDG_Split_Tech!P469),IF(P$1=2016,IF(COMBDG_Split_Tech!P469="",0,COMBDG_Split_Tech!P469),IF(COMBDG_Split_Tech!P469=1,1,IF(COMBDG_Split_Tech!P469="",0,IFERROR((COMBDG_Split_Tech!P469*(SUMIFS('AGG Activity_16'!F:F,'AGG Activity_16'!$A:$A,$B469)+SUMIFS('AGG Activity_EX'!F:F,'AGG Activity_EX'!$A:$A,$B469))-SUMIFS(Activity_EX!F:F,Activity_EX!$A:$A,$A469))/(SUMIFS('AGG Activity_16'!F:F,'AGG Activity_16'!$A:$A,$B469)),1)))))</f>
        <v>5.2649769866827921E-3</v>
      </c>
      <c r="Q469" s="7">
        <f>IF(AND(Q$1=2017,OR(K469="WH",K469="SH")),IF(COMBDG_Split_Tech!Q469="",0,COMBDG_Split_Tech!Q469),IF(Q$1=2016,IF(COMBDG_Split_Tech!Q469="",0,COMBDG_Split_Tech!Q469),IF(COMBDG_Split_Tech!Q469=1,1,IF(COMBDG_Split_Tech!Q469="",0,IFERROR((COMBDG_Split_Tech!Q469*(SUMIFS('AGG Activity_16'!G:G,'AGG Activity_16'!$A:$A,$B469)+SUMIFS('AGG Activity_EX'!G:G,'AGG Activity_EX'!$A:$A,$B469))-SUMIFS(Activity_EX!G:G,Activity_EX!$A:$A,$A469))/(SUMIFS('AGG Activity_16'!G:G,'AGG Activity_16'!$A:$A,$B469)),1)))))</f>
        <v>5.1476071151486651E-3</v>
      </c>
      <c r="R469" s="7">
        <f>IF(AND(R$1=2017,OR(L469="WH",L469="SH")),IF(COMBDG_Split_Tech!R469="",0,COMBDG_Split_Tech!R469),IF(R$1=2016,IF(COMBDG_Split_Tech!R469="",0,COMBDG_Split_Tech!R469),IF(COMBDG_Split_Tech!R469=1,1,IF(COMBDG_Split_Tech!R469="",0,IFERROR((COMBDG_Split_Tech!R469*(SUMIFS('AGG Activity_16'!H:H,'AGG Activity_16'!$A:$A,$B469)+SUMIFS('AGG Activity_EX'!H:H,'AGG Activity_EX'!$A:$A,$B469))-SUMIFS(Activity_EX!H:H,Activity_EX!$A:$A,$A469))/(SUMIFS('AGG Activity_16'!H:H,'AGG Activity_16'!$A:$A,$B469)),1)))))</f>
        <v>4.2853287548348818E-3</v>
      </c>
      <c r="S469" s="7">
        <f>IF(AND(S$1=2017,OR(M469="WH",M469="SH")),IF(COMBDG_Split_Tech!S469="",0,COMBDG_Split_Tech!S469),IF(S$1=2016,IF(COMBDG_Split_Tech!S469="",0,COMBDG_Split_Tech!S469),IF(COMBDG_Split_Tech!S469=1,1,IF(COMBDG_Split_Tech!S469="",0,IFERROR((COMBDG_Split_Tech!S469*(SUMIFS('AGG Activity_16'!I:I,'AGG Activity_16'!$A:$A,$B469)+SUMIFS('AGG Activity_EX'!I:I,'AGG Activity_EX'!$A:$A,$B469))-SUMIFS(Activity_EX!I:I,Activity_EX!$A:$A,$A469))/(SUMIFS('AGG Activity_16'!I:I,'AGG Activity_16'!$A:$A,$B469)),1)))))</f>
        <v>0</v>
      </c>
      <c r="T469" s="7">
        <f>IF(AND(T$1=2017,OR(N469="WH",N469="SH")),IF(COMBDG_Split_Tech!T469="",0,COMBDG_Split_Tech!T469),IF(T$1=2016,IF(COMBDG_Split_Tech!T469="",0,COMBDG_Split_Tech!T469),IF(COMBDG_Split_Tech!T469=1,1,IF(COMBDG_Split_Tech!T469="",0,IFERROR((COMBDG_Split_Tech!T469*(SUMIFS('AGG Activity_16'!J:J,'AGG Activity_16'!$A:$A,$B469)+SUMIFS('AGG Activity_EX'!J:J,'AGG Activity_EX'!$A:$A,$B469))-SUMIFS(Activity_EX!J:J,Activity_EX!$A:$A,$A469))/(SUMIFS('AGG Activity_16'!J:J,'AGG Activity_16'!$A:$A,$B469)),1)))))</f>
        <v>0</v>
      </c>
      <c r="U469" s="7">
        <f>IF(AND(U$1=2017,OR(O469="WH",O469="SH")),IF(COMBDG_Split_Tech!U469="",0,COMBDG_Split_Tech!U469),IF(U$1=2016,IF(COMBDG_Split_Tech!U469="",0,COMBDG_Split_Tech!U469),IF(COMBDG_Split_Tech!U469=1,1,IF(COMBDG_Split_Tech!U469="",0,IFERROR((COMBDG_Split_Tech!U469*(SUMIFS('AGG Activity_16'!K:K,'AGG Activity_16'!$A:$A,$B469)+SUMIFS('AGG Activity_EX'!K:K,'AGG Activity_EX'!$A:$A,$B469))-SUMIFS(Activity_EX!K:K,Activity_EX!$A:$A,$A469))/(SUMIFS('AGG Activity_16'!K:K,'AGG Activity_16'!$A:$A,$B469)),1)))))</f>
        <v>0</v>
      </c>
    </row>
    <row r="470" spans="1:21" x14ac:dyDescent="0.25">
      <c r="A470" t="str">
        <f>COMBDG_Split_Tech!A470</f>
        <v>COMBDGRTTOldSHFUR___STDNGA</v>
      </c>
      <c r="B470" t="str">
        <f>COMBDG_Split_Tech!B470</f>
        <v>COMBDGRTTOldSH</v>
      </c>
      <c r="C470" t="str">
        <f>COMBDG_Split_Tech!C470</f>
        <v>COM</v>
      </c>
      <c r="D470" t="str">
        <f>COMBDG_Split_Tech!D470</f>
        <v>BDG</v>
      </c>
      <c r="E470" t="str">
        <f>COMBDG_Split_Tech!E470</f>
        <v>RTT</v>
      </c>
      <c r="F470" t="str">
        <f>COMBDG_Split_Tech!F470</f>
        <v>Old</v>
      </c>
      <c r="G470" t="str">
        <f>COMBDG_Split_Tech!G470</f>
        <v>SH</v>
      </c>
      <c r="H470" t="str">
        <f>COMBDG_Split_Tech!H470</f>
        <v>FUR</v>
      </c>
      <c r="I470" t="str">
        <f>COMBDG_Split_Tech!I470</f>
        <v>___</v>
      </c>
      <c r="J470" t="str">
        <f>COMBDG_Split_Tech!J470</f>
        <v>STD</v>
      </c>
      <c r="K470" t="str">
        <f>COMBDG_Split_Tech!K470</f>
        <v>NGA</v>
      </c>
      <c r="L470" s="7">
        <f>IF(AND(L$1=2017,OR(F470="WH",F470="SH")),IF(COMBDG_Split_Tech!L470="",0,COMBDG_Split_Tech!L470),IF(L$1=2016,IF(COMBDG_Split_Tech!L470="",0,COMBDG_Split_Tech!L470),IF(COMBDG_Split_Tech!L470=1,1,IF(COMBDG_Split_Tech!L470="",0,IFERROR((COMBDG_Split_Tech!L470*(SUMIFS('AGG Activity_16'!B:B,'AGG Activity_16'!$A:$A,$B470)+SUMIFS('AGG Activity_EX'!B:B,'AGG Activity_EX'!$A:$A,$B470))-SUMIFS(Activity_EX!B:B,Activity_EX!$A:$A,$A470))/(SUMIFS('AGG Activity_16'!B:B,'AGG Activity_16'!$A:$A,$B470)),1)))))</f>
        <v>0.79467106083787442</v>
      </c>
      <c r="M470" s="7">
        <f>IF(AND(M$1=2017,OR(G470="WH",G470="SH")),IF(COMBDG_Split_Tech!M470="",0,COMBDG_Split_Tech!M470),IF(M$1=2016,IF(COMBDG_Split_Tech!M470="",0,COMBDG_Split_Tech!M470),IF(COMBDG_Split_Tech!M470=1,1,IF(COMBDG_Split_Tech!M470="",0,IFERROR((COMBDG_Split_Tech!M470*(SUMIFS('AGG Activity_16'!C:C,'AGG Activity_16'!$A:$A,$B470)+SUMIFS('AGG Activity_EX'!C:C,'AGG Activity_EX'!$A:$A,$B470))-SUMIFS(Activity_EX!C:C,Activity_EX!$A:$A,$A470))/(SUMIFS('AGG Activity_16'!C:C,'AGG Activity_16'!$A:$A,$B470)),1)))))</f>
        <v>0.79467106083787442</v>
      </c>
      <c r="N470" s="7">
        <f>IF(AND(N$1=2017,OR(H470="WH",H470="SH")),IF(COMBDG_Split_Tech!N470="",0,COMBDG_Split_Tech!N470),IF(N$1=2016,IF(COMBDG_Split_Tech!N470="",0,COMBDG_Split_Tech!N470),IF(COMBDG_Split_Tech!N470=1,1,IF(COMBDG_Split_Tech!N470="",0,IFERROR((COMBDG_Split_Tech!N470*(SUMIFS('AGG Activity_16'!D:D,'AGG Activity_16'!$A:$A,$B470)+SUMIFS('AGG Activity_EX'!D:D,'AGG Activity_EX'!$A:$A,$B470))-SUMIFS(Activity_EX!D:D,Activity_EX!$A:$A,$A470))/(SUMIFS('AGG Activity_16'!D:D,'AGG Activity_16'!$A:$A,$B470)),1)))))</f>
        <v>0.73733246644304506</v>
      </c>
      <c r="O470" s="7">
        <f>IF(AND(O$1=2017,OR(I470="WH",I470="SH")),IF(COMBDG_Split_Tech!O470="",0,COMBDG_Split_Tech!O470),IF(O$1=2016,IF(COMBDG_Split_Tech!O470="",0,COMBDG_Split_Tech!O470),IF(COMBDG_Split_Tech!O470=1,1,IF(COMBDG_Split_Tech!O470="",0,IFERROR((COMBDG_Split_Tech!O470*(SUMIFS('AGG Activity_16'!E:E,'AGG Activity_16'!$A:$A,$B470)+SUMIFS('AGG Activity_EX'!E:E,'AGG Activity_EX'!$A:$A,$B470))-SUMIFS(Activity_EX!E:E,Activity_EX!$A:$A,$A470))/(SUMIFS('AGG Activity_16'!E:E,'AGG Activity_16'!$A:$A,$B470)),1)))))</f>
        <v>0.73972837108444056</v>
      </c>
      <c r="P470" s="7">
        <f>IF(AND(P$1=2017,OR(J470="WH",J470="SH")),IF(COMBDG_Split_Tech!P470="",0,COMBDG_Split_Tech!P470),IF(P$1=2016,IF(COMBDG_Split_Tech!P470="",0,COMBDG_Split_Tech!P470),IF(COMBDG_Split_Tech!P470=1,1,IF(COMBDG_Split_Tech!P470="",0,IFERROR((COMBDG_Split_Tech!P470*(SUMIFS('AGG Activity_16'!F:F,'AGG Activity_16'!$A:$A,$B470)+SUMIFS('AGG Activity_EX'!F:F,'AGG Activity_EX'!$A:$A,$B470))-SUMIFS(Activity_EX!F:F,Activity_EX!$A:$A,$A470))/(SUMIFS('AGG Activity_16'!F:F,'AGG Activity_16'!$A:$A,$B470)),1)))))</f>
        <v>0.7258220960727978</v>
      </c>
      <c r="Q470" s="7">
        <f>IF(AND(Q$1=2017,OR(K470="WH",K470="SH")),IF(COMBDG_Split_Tech!Q470="",0,COMBDG_Split_Tech!Q470),IF(Q$1=2016,IF(COMBDG_Split_Tech!Q470="",0,COMBDG_Split_Tech!Q470),IF(COMBDG_Split_Tech!Q470=1,1,IF(COMBDG_Split_Tech!Q470="",0,IFERROR((COMBDG_Split_Tech!Q470*(SUMIFS('AGG Activity_16'!G:G,'AGG Activity_16'!$A:$A,$B470)+SUMIFS('AGG Activity_EX'!G:G,'AGG Activity_EX'!$A:$A,$B470))-SUMIFS(Activity_EX!G:G,Activity_EX!$A:$A,$A470))/(SUMIFS('AGG Activity_16'!G:G,'AGG Activity_16'!$A:$A,$B470)),1)))))</f>
        <v>0.7281448223738981</v>
      </c>
      <c r="R470" s="7">
        <f>IF(AND(R$1=2017,OR(L470="WH",L470="SH")),IF(COMBDG_Split_Tech!R470="",0,COMBDG_Split_Tech!R470),IF(R$1=2016,IF(COMBDG_Split_Tech!R470="",0,COMBDG_Split_Tech!R470),IF(COMBDG_Split_Tech!R470=1,1,IF(COMBDG_Split_Tech!R470="",0,IFERROR((COMBDG_Split_Tech!R470*(SUMIFS('AGG Activity_16'!H:H,'AGG Activity_16'!$A:$A,$B470)+SUMIFS('AGG Activity_EX'!H:H,'AGG Activity_EX'!$A:$A,$B470))-SUMIFS(Activity_EX!H:H,Activity_EX!$A:$A,$A470))/(SUMIFS('AGG Activity_16'!H:H,'AGG Activity_16'!$A:$A,$B470)),1)))))</f>
        <v>0.66411125953486827</v>
      </c>
      <c r="S470" s="7">
        <f>IF(AND(S$1=2017,OR(M470="WH",M470="SH")),IF(COMBDG_Split_Tech!S470="",0,COMBDG_Split_Tech!S470),IF(S$1=2016,IF(COMBDG_Split_Tech!S470="",0,COMBDG_Split_Tech!S470),IF(COMBDG_Split_Tech!S470=1,1,IF(COMBDG_Split_Tech!S470="",0,IFERROR((COMBDG_Split_Tech!S470*(SUMIFS('AGG Activity_16'!I:I,'AGG Activity_16'!$A:$A,$B470)+SUMIFS('AGG Activity_EX'!I:I,'AGG Activity_EX'!$A:$A,$B470))-SUMIFS(Activity_EX!I:I,Activity_EX!$A:$A,$A470))/(SUMIFS('AGG Activity_16'!I:I,'AGG Activity_16'!$A:$A,$B470)),1)))))</f>
        <v>0</v>
      </c>
      <c r="T470" s="7">
        <f>IF(AND(T$1=2017,OR(N470="WH",N470="SH")),IF(COMBDG_Split_Tech!T470="",0,COMBDG_Split_Tech!T470),IF(T$1=2016,IF(COMBDG_Split_Tech!T470="",0,COMBDG_Split_Tech!T470),IF(COMBDG_Split_Tech!T470=1,1,IF(COMBDG_Split_Tech!T470="",0,IFERROR((COMBDG_Split_Tech!T470*(SUMIFS('AGG Activity_16'!J:J,'AGG Activity_16'!$A:$A,$B470)+SUMIFS('AGG Activity_EX'!J:J,'AGG Activity_EX'!$A:$A,$B470))-SUMIFS(Activity_EX!J:J,Activity_EX!$A:$A,$A470))/(SUMIFS('AGG Activity_16'!J:J,'AGG Activity_16'!$A:$A,$B470)),1)))))</f>
        <v>0</v>
      </c>
      <c r="U470" s="7">
        <f>IF(AND(U$1=2017,OR(O470="WH",O470="SH")),IF(COMBDG_Split_Tech!U470="",0,COMBDG_Split_Tech!U470),IF(U$1=2016,IF(COMBDG_Split_Tech!U470="",0,COMBDG_Split_Tech!U470),IF(COMBDG_Split_Tech!U470=1,1,IF(COMBDG_Split_Tech!U470="",0,IFERROR((COMBDG_Split_Tech!U470*(SUMIFS('AGG Activity_16'!K:K,'AGG Activity_16'!$A:$A,$B470)+SUMIFS('AGG Activity_EX'!K:K,'AGG Activity_EX'!$A:$A,$B470))-SUMIFS(Activity_EX!K:K,Activity_EX!$A:$A,$A470))/(SUMIFS('AGG Activity_16'!K:K,'AGG Activity_16'!$A:$A,$B470)),1)))))</f>
        <v>0</v>
      </c>
    </row>
    <row r="471" spans="1:21" x14ac:dyDescent="0.25">
      <c r="A471" t="str">
        <f>COMBDG_Split_Tech!A471</f>
        <v>COMBDGRTTOldSHFUR___STDPRO</v>
      </c>
      <c r="B471" t="str">
        <f>COMBDG_Split_Tech!B471</f>
        <v>COMBDGRTTOldSH</v>
      </c>
      <c r="C471" t="str">
        <f>COMBDG_Split_Tech!C471</f>
        <v>COM</v>
      </c>
      <c r="D471" t="str">
        <f>COMBDG_Split_Tech!D471</f>
        <v>BDG</v>
      </c>
      <c r="E471" t="str">
        <f>COMBDG_Split_Tech!E471</f>
        <v>RTT</v>
      </c>
      <c r="F471" t="str">
        <f>COMBDG_Split_Tech!F471</f>
        <v>Old</v>
      </c>
      <c r="G471" t="str">
        <f>COMBDG_Split_Tech!G471</f>
        <v>SH</v>
      </c>
      <c r="H471" t="str">
        <f>COMBDG_Split_Tech!H471</f>
        <v>FUR</v>
      </c>
      <c r="I471" t="str">
        <f>COMBDG_Split_Tech!I471</f>
        <v>___</v>
      </c>
      <c r="J471" t="str">
        <f>COMBDG_Split_Tech!J471</f>
        <v>STD</v>
      </c>
      <c r="K471" t="str">
        <f>COMBDG_Split_Tech!K471</f>
        <v>PRO</v>
      </c>
      <c r="L471" s="7">
        <f>IF(AND(L$1=2017,OR(F471="WH",F471="SH")),IF(COMBDG_Split_Tech!L471="",0,COMBDG_Split_Tech!L471),IF(L$1=2016,IF(COMBDG_Split_Tech!L471="",0,COMBDG_Split_Tech!L471),IF(COMBDG_Split_Tech!L471=1,1,IF(COMBDG_Split_Tech!L471="",0,IFERROR((COMBDG_Split_Tech!L471*(SUMIFS('AGG Activity_16'!B:B,'AGG Activity_16'!$A:$A,$B471)+SUMIFS('AGG Activity_EX'!B:B,'AGG Activity_EX'!$A:$A,$B471))-SUMIFS(Activity_EX!B:B,Activity_EX!$A:$A,$A471))/(SUMIFS('AGG Activity_16'!B:B,'AGG Activity_16'!$A:$A,$B471)),1)))))</f>
        <v>2.435960392116816E-2</v>
      </c>
      <c r="M471" s="7">
        <f>IF(AND(M$1=2017,OR(G471="WH",G471="SH")),IF(COMBDG_Split_Tech!M471="",0,COMBDG_Split_Tech!M471),IF(M$1=2016,IF(COMBDG_Split_Tech!M471="",0,COMBDG_Split_Tech!M471),IF(COMBDG_Split_Tech!M471=1,1,IF(COMBDG_Split_Tech!M471="",0,IFERROR((COMBDG_Split_Tech!M471*(SUMIFS('AGG Activity_16'!C:C,'AGG Activity_16'!$A:$A,$B471)+SUMIFS('AGG Activity_EX'!C:C,'AGG Activity_EX'!$A:$A,$B471))-SUMIFS(Activity_EX!C:C,Activity_EX!$A:$A,$A471))/(SUMIFS('AGG Activity_16'!C:C,'AGG Activity_16'!$A:$A,$B471)),1)))))</f>
        <v>2.435960392116816E-2</v>
      </c>
      <c r="N471" s="7">
        <f>IF(AND(N$1=2017,OR(H471="WH",H471="SH")),IF(COMBDG_Split_Tech!N471="",0,COMBDG_Split_Tech!N471),IF(N$1=2016,IF(COMBDG_Split_Tech!N471="",0,COMBDG_Split_Tech!N471),IF(COMBDG_Split_Tech!N471=1,1,IF(COMBDG_Split_Tech!N471="",0,IFERROR((COMBDG_Split_Tech!N471*(SUMIFS('AGG Activity_16'!D:D,'AGG Activity_16'!$A:$A,$B471)+SUMIFS('AGG Activity_EX'!D:D,'AGG Activity_EX'!$A:$A,$B471))-SUMIFS(Activity_EX!D:D,Activity_EX!$A:$A,$A471))/(SUMIFS('AGG Activity_16'!D:D,'AGG Activity_16'!$A:$A,$B471)),1)))))</f>
        <v>2.4964002477511626E-2</v>
      </c>
      <c r="O471" s="7">
        <f>IF(AND(O$1=2017,OR(I471="WH",I471="SH")),IF(COMBDG_Split_Tech!O471="",0,COMBDG_Split_Tech!O471),IF(O$1=2016,IF(COMBDG_Split_Tech!O471="",0,COMBDG_Split_Tech!O471),IF(COMBDG_Split_Tech!O471=1,1,IF(COMBDG_Split_Tech!O471="",0,IFERROR((COMBDG_Split_Tech!O471*(SUMIFS('AGG Activity_16'!E:E,'AGG Activity_16'!$A:$A,$B471)+SUMIFS('AGG Activity_EX'!E:E,'AGG Activity_EX'!$A:$A,$B471))-SUMIFS(Activity_EX!E:E,Activity_EX!$A:$A,$A471))/(SUMIFS('AGG Activity_16'!E:E,'AGG Activity_16'!$A:$A,$B471)),1)))))</f>
        <v>2.4761697488151713E-2</v>
      </c>
      <c r="P471" s="7">
        <f>IF(AND(P$1=2017,OR(J471="WH",J471="SH")),IF(COMBDG_Split_Tech!P471="",0,COMBDG_Split_Tech!P471),IF(P$1=2016,IF(COMBDG_Split_Tech!P471="",0,COMBDG_Split_Tech!P471),IF(COMBDG_Split_Tech!P471=1,1,IF(COMBDG_Split_Tech!P471="",0,IFERROR((COMBDG_Split_Tech!P471*(SUMIFS('AGG Activity_16'!F:F,'AGG Activity_16'!$A:$A,$B471)+SUMIFS('AGG Activity_EX'!F:F,'AGG Activity_EX'!$A:$A,$B471))-SUMIFS(Activity_EX!F:F,Activity_EX!$A:$A,$A471))/(SUMIFS('AGG Activity_16'!F:F,'AGG Activity_16'!$A:$A,$B471)),1)))))</f>
        <v>2.4060178521592233E-2</v>
      </c>
      <c r="Q471" s="7">
        <f>IF(AND(Q$1=2017,OR(K471="WH",K471="SH")),IF(COMBDG_Split_Tech!Q471="",0,COMBDG_Split_Tech!Q471),IF(Q$1=2016,IF(COMBDG_Split_Tech!Q471="",0,COMBDG_Split_Tech!Q471),IF(COMBDG_Split_Tech!Q471=1,1,IF(COMBDG_Split_Tech!Q471="",0,IFERROR((COMBDG_Split_Tech!Q471*(SUMIFS('AGG Activity_16'!G:G,'AGG Activity_16'!$A:$A,$B471)+SUMIFS('AGG Activity_EX'!G:G,'AGG Activity_EX'!$A:$A,$B471))-SUMIFS(Activity_EX!G:G,Activity_EX!$A:$A,$A471))/(SUMIFS('AGG Activity_16'!G:G,'AGG Activity_16'!$A:$A,$B471)),1)))))</f>
        <v>2.3949530203617099E-2</v>
      </c>
      <c r="R471" s="7">
        <f>IF(AND(R$1=2017,OR(L471="WH",L471="SH")),IF(COMBDG_Split_Tech!R471="",0,COMBDG_Split_Tech!R471),IF(R$1=2016,IF(COMBDG_Split_Tech!R471="",0,COMBDG_Split_Tech!R471),IF(COMBDG_Split_Tech!R471=1,1,IF(COMBDG_Split_Tech!R471="",0,IFERROR((COMBDG_Split_Tech!R471*(SUMIFS('AGG Activity_16'!H:H,'AGG Activity_16'!$A:$A,$B471)+SUMIFS('AGG Activity_EX'!H:H,'AGG Activity_EX'!$A:$A,$B471))-SUMIFS(Activity_EX!H:H,Activity_EX!$A:$A,$A471))/(SUMIFS('AGG Activity_16'!H:H,'AGG Activity_16'!$A:$A,$B471)),1)))))</f>
        <v>3.8097870384102048E-2</v>
      </c>
      <c r="S471" s="7">
        <f>IF(AND(S$1=2017,OR(M471="WH",M471="SH")),IF(COMBDG_Split_Tech!S471="",0,COMBDG_Split_Tech!S471),IF(S$1=2016,IF(COMBDG_Split_Tech!S471="",0,COMBDG_Split_Tech!S471),IF(COMBDG_Split_Tech!S471=1,1,IF(COMBDG_Split_Tech!S471="",0,IFERROR((COMBDG_Split_Tech!S471*(SUMIFS('AGG Activity_16'!I:I,'AGG Activity_16'!$A:$A,$B471)+SUMIFS('AGG Activity_EX'!I:I,'AGG Activity_EX'!$A:$A,$B471))-SUMIFS(Activity_EX!I:I,Activity_EX!$A:$A,$A471))/(SUMIFS('AGG Activity_16'!I:I,'AGG Activity_16'!$A:$A,$B471)),1)))))</f>
        <v>0</v>
      </c>
      <c r="T471" s="7">
        <f>IF(AND(T$1=2017,OR(N471="WH",N471="SH")),IF(COMBDG_Split_Tech!T471="",0,COMBDG_Split_Tech!T471),IF(T$1=2016,IF(COMBDG_Split_Tech!T471="",0,COMBDG_Split_Tech!T471),IF(COMBDG_Split_Tech!T471=1,1,IF(COMBDG_Split_Tech!T471="",0,IFERROR((COMBDG_Split_Tech!T471*(SUMIFS('AGG Activity_16'!J:J,'AGG Activity_16'!$A:$A,$B471)+SUMIFS('AGG Activity_EX'!J:J,'AGG Activity_EX'!$A:$A,$B471))-SUMIFS(Activity_EX!J:J,Activity_EX!$A:$A,$A471))/(SUMIFS('AGG Activity_16'!J:J,'AGG Activity_16'!$A:$A,$B471)),1)))))</f>
        <v>0</v>
      </c>
      <c r="U471" s="7">
        <f>IF(AND(U$1=2017,OR(O471="WH",O471="SH")),IF(COMBDG_Split_Tech!U471="",0,COMBDG_Split_Tech!U471),IF(U$1=2016,IF(COMBDG_Split_Tech!U471="",0,COMBDG_Split_Tech!U471),IF(COMBDG_Split_Tech!U471=1,1,IF(COMBDG_Split_Tech!U471="",0,IFERROR((COMBDG_Split_Tech!U471*(SUMIFS('AGG Activity_16'!K:K,'AGG Activity_16'!$A:$A,$B471)+SUMIFS('AGG Activity_EX'!K:K,'AGG Activity_EX'!$A:$A,$B471))-SUMIFS(Activity_EX!K:K,Activity_EX!$A:$A,$A471))/(SUMIFS('AGG Activity_16'!K:K,'AGG Activity_16'!$A:$A,$B471)),1)))))</f>
        <v>0</v>
      </c>
    </row>
    <row r="472" spans="1:21" x14ac:dyDescent="0.25">
      <c r="A472" t="str">
        <f>COMBDG_Split_Tech!A472</f>
        <v>COMBDGRTTOldSHHEP___STDELC</v>
      </c>
      <c r="B472" t="str">
        <f>COMBDG_Split_Tech!B472</f>
        <v>COMBDGRTTOldSH</v>
      </c>
      <c r="C472" t="str">
        <f>COMBDG_Split_Tech!C472</f>
        <v>COM</v>
      </c>
      <c r="D472" t="str">
        <f>COMBDG_Split_Tech!D472</f>
        <v>BDG</v>
      </c>
      <c r="E472" t="str">
        <f>COMBDG_Split_Tech!E472</f>
        <v>RTT</v>
      </c>
      <c r="F472" t="str">
        <f>COMBDG_Split_Tech!F472</f>
        <v>Old</v>
      </c>
      <c r="G472" t="str">
        <f>COMBDG_Split_Tech!G472</f>
        <v>SH</v>
      </c>
      <c r="H472" t="str">
        <f>COMBDG_Split_Tech!H472</f>
        <v>HEP</v>
      </c>
      <c r="I472" t="str">
        <f>COMBDG_Split_Tech!I472</f>
        <v>___</v>
      </c>
      <c r="J472" t="str">
        <f>COMBDG_Split_Tech!J472</f>
        <v>STD</v>
      </c>
      <c r="K472" t="str">
        <f>COMBDG_Split_Tech!K472</f>
        <v>ELC</v>
      </c>
      <c r="L472" s="7">
        <f>IF(AND(L$1=2017,OR(F472="WH",F472="SH")),IF(COMBDG_Split_Tech!L472="",0,COMBDG_Split_Tech!L472),IF(L$1=2016,IF(COMBDG_Split_Tech!L472="",0,COMBDG_Split_Tech!L472),IF(COMBDG_Split_Tech!L472=1,1,IF(COMBDG_Split_Tech!L472="",0,IFERROR((COMBDG_Split_Tech!L472*(SUMIFS('AGG Activity_16'!B:B,'AGG Activity_16'!$A:$A,$B472)+SUMIFS('AGG Activity_EX'!B:B,'AGG Activity_EX'!$A:$A,$B472))-SUMIFS(Activity_EX!B:B,Activity_EX!$A:$A,$A472))/(SUMIFS('AGG Activity_16'!B:B,'AGG Activity_16'!$A:$A,$B472)),1)))))</f>
        <v>4.1180224585617098E-2</v>
      </c>
      <c r="M472" s="7">
        <f>IF(AND(M$1=2017,OR(G472="WH",G472="SH")),IF(COMBDG_Split_Tech!M472="",0,COMBDG_Split_Tech!M472),IF(M$1=2016,IF(COMBDG_Split_Tech!M472="",0,COMBDG_Split_Tech!M472),IF(COMBDG_Split_Tech!M472=1,1,IF(COMBDG_Split_Tech!M472="",0,IFERROR((COMBDG_Split_Tech!M472*(SUMIFS('AGG Activity_16'!C:C,'AGG Activity_16'!$A:$A,$B472)+SUMIFS('AGG Activity_EX'!C:C,'AGG Activity_EX'!$A:$A,$B472))-SUMIFS(Activity_EX!C:C,Activity_EX!$A:$A,$A472))/(SUMIFS('AGG Activity_16'!C:C,'AGG Activity_16'!$A:$A,$B472)),1)))))</f>
        <v>4.1180224585617098E-2</v>
      </c>
      <c r="N472" s="7">
        <f>IF(AND(N$1=2017,OR(H472="WH",H472="SH")),IF(COMBDG_Split_Tech!N472="",0,COMBDG_Split_Tech!N472),IF(N$1=2016,IF(COMBDG_Split_Tech!N472="",0,COMBDG_Split_Tech!N472),IF(COMBDG_Split_Tech!N472=1,1,IF(COMBDG_Split_Tech!N472="",0,IFERROR((COMBDG_Split_Tech!N472*(SUMIFS('AGG Activity_16'!D:D,'AGG Activity_16'!$A:$A,$B472)+SUMIFS('AGG Activity_EX'!D:D,'AGG Activity_EX'!$A:$A,$B472))-SUMIFS(Activity_EX!D:D,Activity_EX!$A:$A,$A472))/(SUMIFS('AGG Activity_16'!D:D,'AGG Activity_16'!$A:$A,$B472)),1)))))</f>
        <v>0.13907067951840824</v>
      </c>
      <c r="O472" s="7">
        <f>IF(AND(O$1=2017,OR(I472="WH",I472="SH")),IF(COMBDG_Split_Tech!O472="",0,COMBDG_Split_Tech!O472),IF(O$1=2016,IF(COMBDG_Split_Tech!O472="",0,COMBDG_Split_Tech!O472),IF(COMBDG_Split_Tech!O472=1,1,IF(COMBDG_Split_Tech!O472="",0,IFERROR((COMBDG_Split_Tech!O472*(SUMIFS('AGG Activity_16'!E:E,'AGG Activity_16'!$A:$A,$B472)+SUMIFS('AGG Activity_EX'!E:E,'AGG Activity_EX'!$A:$A,$B472))-SUMIFS(Activity_EX!E:E,Activity_EX!$A:$A,$A472))/(SUMIFS('AGG Activity_16'!E:E,'AGG Activity_16'!$A:$A,$B472)),1)))))</f>
        <v>0.13614256458643359</v>
      </c>
      <c r="P472" s="7">
        <f>IF(AND(P$1=2017,OR(J472="WH",J472="SH")),IF(COMBDG_Split_Tech!P472="",0,COMBDG_Split_Tech!P472),IF(P$1=2016,IF(COMBDG_Split_Tech!P472="",0,COMBDG_Split_Tech!P472),IF(COMBDG_Split_Tech!P472=1,1,IF(COMBDG_Split_Tech!P472="",0,IFERROR((COMBDG_Split_Tech!P472*(SUMIFS('AGG Activity_16'!F:F,'AGG Activity_16'!$A:$A,$B472)+SUMIFS('AGG Activity_EX'!F:F,'AGG Activity_EX'!$A:$A,$B472))-SUMIFS(Activity_EX!F:F,Activity_EX!$A:$A,$A472))/(SUMIFS('AGG Activity_16'!F:F,'AGG Activity_16'!$A:$A,$B472)),1)))))</f>
        <v>0.13048811692172746</v>
      </c>
      <c r="Q472" s="7">
        <f>IF(AND(Q$1=2017,OR(K472="WH",K472="SH")),IF(COMBDG_Split_Tech!Q472="",0,COMBDG_Split_Tech!Q472),IF(Q$1=2016,IF(COMBDG_Split_Tech!Q472="",0,COMBDG_Split_Tech!Q472),IF(COMBDG_Split_Tech!Q472=1,1,IF(COMBDG_Split_Tech!Q472="",0,IFERROR((COMBDG_Split_Tech!Q472*(SUMIFS('AGG Activity_16'!G:G,'AGG Activity_16'!$A:$A,$B472)+SUMIFS('AGG Activity_EX'!G:G,'AGG Activity_EX'!$A:$A,$B472))-SUMIFS(Activity_EX!G:G,Activity_EX!$A:$A,$A472))/(SUMIFS('AGG Activity_16'!G:G,'AGG Activity_16'!$A:$A,$B472)),1)))))</f>
        <v>0.12801204726473522</v>
      </c>
      <c r="R472" s="7">
        <f>IF(AND(R$1=2017,OR(L472="WH",L472="SH")),IF(COMBDG_Split_Tech!R472="",0,COMBDG_Split_Tech!R472),IF(R$1=2016,IF(COMBDG_Split_Tech!R472="",0,COMBDG_Split_Tech!R472),IF(COMBDG_Split_Tech!R472=1,1,IF(COMBDG_Split_Tech!R472="",0,IFERROR((COMBDG_Split_Tech!R472*(SUMIFS('AGG Activity_16'!H:H,'AGG Activity_16'!$A:$A,$B472)+SUMIFS('AGG Activity_EX'!H:H,'AGG Activity_EX'!$A:$A,$B472))-SUMIFS(Activity_EX!H:H,Activity_EX!$A:$A,$A472))/(SUMIFS('AGG Activity_16'!H:H,'AGG Activity_16'!$A:$A,$B472)),1)))))</f>
        <v>0.12597241905026757</v>
      </c>
      <c r="S472" s="7">
        <f>IF(AND(S$1=2017,OR(M472="WH",M472="SH")),IF(COMBDG_Split_Tech!S472="",0,COMBDG_Split_Tech!S472),IF(S$1=2016,IF(COMBDG_Split_Tech!S472="",0,COMBDG_Split_Tech!S472),IF(COMBDG_Split_Tech!S472=1,1,IF(COMBDG_Split_Tech!S472="",0,IFERROR((COMBDG_Split_Tech!S472*(SUMIFS('AGG Activity_16'!I:I,'AGG Activity_16'!$A:$A,$B472)+SUMIFS('AGG Activity_EX'!I:I,'AGG Activity_EX'!$A:$A,$B472))-SUMIFS(Activity_EX!I:I,Activity_EX!$A:$A,$A472))/(SUMIFS('AGG Activity_16'!I:I,'AGG Activity_16'!$A:$A,$B472)),1)))))</f>
        <v>0</v>
      </c>
      <c r="T472" s="7">
        <f>IF(AND(T$1=2017,OR(N472="WH",N472="SH")),IF(COMBDG_Split_Tech!T472="",0,COMBDG_Split_Tech!T472),IF(T$1=2016,IF(COMBDG_Split_Tech!T472="",0,COMBDG_Split_Tech!T472),IF(COMBDG_Split_Tech!T472=1,1,IF(COMBDG_Split_Tech!T472="",0,IFERROR((COMBDG_Split_Tech!T472*(SUMIFS('AGG Activity_16'!J:J,'AGG Activity_16'!$A:$A,$B472)+SUMIFS('AGG Activity_EX'!J:J,'AGG Activity_EX'!$A:$A,$B472))-SUMIFS(Activity_EX!J:J,Activity_EX!$A:$A,$A472))/(SUMIFS('AGG Activity_16'!J:J,'AGG Activity_16'!$A:$A,$B472)),1)))))</f>
        <v>0</v>
      </c>
      <c r="U472" s="7">
        <f>IF(AND(U$1=2017,OR(O472="WH",O472="SH")),IF(COMBDG_Split_Tech!U472="",0,COMBDG_Split_Tech!U472),IF(U$1=2016,IF(COMBDG_Split_Tech!U472="",0,COMBDG_Split_Tech!U472),IF(COMBDG_Split_Tech!U472=1,1,IF(COMBDG_Split_Tech!U472="",0,IFERROR((COMBDG_Split_Tech!U472*(SUMIFS('AGG Activity_16'!K:K,'AGG Activity_16'!$A:$A,$B472)+SUMIFS('AGG Activity_EX'!K:K,'AGG Activity_EX'!$A:$A,$B472))-SUMIFS(Activity_EX!K:K,Activity_EX!$A:$A,$A472))/(SUMIFS('AGG Activity_16'!K:K,'AGG Activity_16'!$A:$A,$B472)),1)))))</f>
        <v>0</v>
      </c>
    </row>
    <row r="473" spans="1:21" x14ac:dyDescent="0.25">
      <c r="A473" t="str">
        <f>COMBDG_Split_Tech!A473</f>
        <v>COMBDGRTTOldSHPLT___STDELC</v>
      </c>
      <c r="B473" t="str">
        <f>COMBDG_Split_Tech!B473</f>
        <v>COMBDGRTTOldSH</v>
      </c>
      <c r="C473" t="str">
        <f>COMBDG_Split_Tech!C473</f>
        <v>COM</v>
      </c>
      <c r="D473" t="str">
        <f>COMBDG_Split_Tech!D473</f>
        <v>BDG</v>
      </c>
      <c r="E473" t="str">
        <f>COMBDG_Split_Tech!E473</f>
        <v>RTT</v>
      </c>
      <c r="F473" t="str">
        <f>COMBDG_Split_Tech!F473</f>
        <v>Old</v>
      </c>
      <c r="G473" t="str">
        <f>COMBDG_Split_Tech!G473</f>
        <v>SH</v>
      </c>
      <c r="H473" t="str">
        <f>COMBDG_Split_Tech!H473</f>
        <v>PLT</v>
      </c>
      <c r="I473" t="str">
        <f>COMBDG_Split_Tech!I473</f>
        <v>___</v>
      </c>
      <c r="J473" t="str">
        <f>COMBDG_Split_Tech!J473</f>
        <v>STD</v>
      </c>
      <c r="K473" t="str">
        <f>COMBDG_Split_Tech!K473</f>
        <v>ELC</v>
      </c>
      <c r="L473" s="7">
        <f>IF(AND(L$1=2017,OR(F473="WH",F473="SH")),IF(COMBDG_Split_Tech!L473="",0,COMBDG_Split_Tech!L473),IF(L$1=2016,IF(COMBDG_Split_Tech!L473="",0,COMBDG_Split_Tech!L473),IF(COMBDG_Split_Tech!L473=1,1,IF(COMBDG_Split_Tech!L473="",0,IFERROR((COMBDG_Split_Tech!L473*(SUMIFS('AGG Activity_16'!B:B,'AGG Activity_16'!$A:$A,$B473)+SUMIFS('AGG Activity_EX'!B:B,'AGG Activity_EX'!$A:$A,$B473))-SUMIFS(Activity_EX!B:B,Activity_EX!$A:$A,$A473))/(SUMIFS('AGG Activity_16'!B:B,'AGG Activity_16'!$A:$A,$B473)),1)))))</f>
        <v>4.343769472856357E-2</v>
      </c>
      <c r="M473" s="7">
        <f>IF(AND(M$1=2017,OR(G473="WH",G473="SH")),IF(COMBDG_Split_Tech!M473="",0,COMBDG_Split_Tech!M473),IF(M$1=2016,IF(COMBDG_Split_Tech!M473="",0,COMBDG_Split_Tech!M473),IF(COMBDG_Split_Tech!M473=1,1,IF(COMBDG_Split_Tech!M473="",0,IFERROR((COMBDG_Split_Tech!M473*(SUMIFS('AGG Activity_16'!C:C,'AGG Activity_16'!$A:$A,$B473)+SUMIFS('AGG Activity_EX'!C:C,'AGG Activity_EX'!$A:$A,$B473))-SUMIFS(Activity_EX!C:C,Activity_EX!$A:$A,$A473))/(SUMIFS('AGG Activity_16'!C:C,'AGG Activity_16'!$A:$A,$B473)),1)))))</f>
        <v>4.343769472856357E-2</v>
      </c>
      <c r="N473" s="7">
        <f>IF(AND(N$1=2017,OR(H473="WH",H473="SH")),IF(COMBDG_Split_Tech!N473="",0,COMBDG_Split_Tech!N473),IF(N$1=2016,IF(COMBDG_Split_Tech!N473="",0,COMBDG_Split_Tech!N473),IF(COMBDG_Split_Tech!N473=1,1,IF(COMBDG_Split_Tech!N473="",0,IFERROR((COMBDG_Split_Tech!N473*(SUMIFS('AGG Activity_16'!D:D,'AGG Activity_16'!$A:$A,$B473)+SUMIFS('AGG Activity_EX'!D:D,'AGG Activity_EX'!$A:$A,$B473))-SUMIFS(Activity_EX!D:D,Activity_EX!$A:$A,$A473))/(SUMIFS('AGG Activity_16'!D:D,'AGG Activity_16'!$A:$A,$B473)),1)))))</f>
        <v>5.1783594871287397E-3</v>
      </c>
      <c r="O473" s="7">
        <f>IF(AND(O$1=2017,OR(I473="WH",I473="SH")),IF(COMBDG_Split_Tech!O473="",0,COMBDG_Split_Tech!O473),IF(O$1=2016,IF(COMBDG_Split_Tech!O473="",0,COMBDG_Split_Tech!O473),IF(COMBDG_Split_Tech!O473=1,1,IF(COMBDG_Split_Tech!O473="",0,IFERROR((COMBDG_Split_Tech!O473*(SUMIFS('AGG Activity_16'!E:E,'AGG Activity_16'!$A:$A,$B473)+SUMIFS('AGG Activity_EX'!E:E,'AGG Activity_EX'!$A:$A,$B473))-SUMIFS(Activity_EX!E:E,Activity_EX!$A:$A,$A473))/(SUMIFS('AGG Activity_16'!E:E,'AGG Activity_16'!$A:$A,$B473)),1)))))</f>
        <v>6.0859661604779321E-3</v>
      </c>
      <c r="P473" s="7">
        <f>IF(AND(P$1=2017,OR(J473="WH",J473="SH")),IF(COMBDG_Split_Tech!P473="",0,COMBDG_Split_Tech!P473),IF(P$1=2016,IF(COMBDG_Split_Tech!P473="",0,COMBDG_Split_Tech!P473),IF(COMBDG_Split_Tech!P473=1,1,IF(COMBDG_Split_Tech!P473="",0,IFERROR((COMBDG_Split_Tech!P473*(SUMIFS('AGG Activity_16'!F:F,'AGG Activity_16'!$A:$A,$B473)+SUMIFS('AGG Activity_EX'!F:F,'AGG Activity_EX'!$A:$A,$B473))-SUMIFS(Activity_EX!F:F,Activity_EX!$A:$A,$A473))/(SUMIFS('AGG Activity_16'!F:F,'AGG Activity_16'!$A:$A,$B473)),1)))))</f>
        <v>2.8485568998794581E-2</v>
      </c>
      <c r="Q473" s="7">
        <f>IF(AND(Q$1=2017,OR(K473="WH",K473="SH")),IF(COMBDG_Split_Tech!Q473="",0,COMBDG_Split_Tech!Q473),IF(Q$1=2016,IF(COMBDG_Split_Tech!Q473="",0,COMBDG_Split_Tech!Q473),IF(COMBDG_Split_Tech!Q473=1,1,IF(COMBDG_Split_Tech!Q473="",0,IFERROR((COMBDG_Split_Tech!Q473*(SUMIFS('AGG Activity_16'!G:G,'AGG Activity_16'!$A:$A,$B473)+SUMIFS('AGG Activity_EX'!G:G,'AGG Activity_EX'!$A:$A,$B473))-SUMIFS(Activity_EX!G:G,Activity_EX!$A:$A,$A473))/(SUMIFS('AGG Activity_16'!G:G,'AGG Activity_16'!$A:$A,$B473)),1)))))</f>
        <v>2.8773187021446208E-2</v>
      </c>
      <c r="R473" s="7">
        <f>IF(AND(R$1=2017,OR(L473="WH",L473="SH")),IF(COMBDG_Split_Tech!R473="",0,COMBDG_Split_Tech!R473),IF(R$1=2016,IF(COMBDG_Split_Tech!R473="",0,COMBDG_Split_Tech!R473),IF(COMBDG_Split_Tech!R473=1,1,IF(COMBDG_Split_Tech!R473="",0,IFERROR((COMBDG_Split_Tech!R473*(SUMIFS('AGG Activity_16'!H:H,'AGG Activity_16'!$A:$A,$B473)+SUMIFS('AGG Activity_EX'!H:H,'AGG Activity_EX'!$A:$A,$B473))-SUMIFS(Activity_EX!H:H,Activity_EX!$A:$A,$A473))/(SUMIFS('AGG Activity_16'!H:H,'AGG Activity_16'!$A:$A,$B473)),1)))))</f>
        <v>2.5891089716548341E-2</v>
      </c>
      <c r="S473" s="7">
        <f>IF(AND(S$1=2017,OR(M473="WH",M473="SH")),IF(COMBDG_Split_Tech!S473="",0,COMBDG_Split_Tech!S473),IF(S$1=2016,IF(COMBDG_Split_Tech!S473="",0,COMBDG_Split_Tech!S473),IF(COMBDG_Split_Tech!S473=1,1,IF(COMBDG_Split_Tech!S473="",0,IFERROR((COMBDG_Split_Tech!S473*(SUMIFS('AGG Activity_16'!I:I,'AGG Activity_16'!$A:$A,$B473)+SUMIFS('AGG Activity_EX'!I:I,'AGG Activity_EX'!$A:$A,$B473))-SUMIFS(Activity_EX!I:I,Activity_EX!$A:$A,$A473))/(SUMIFS('AGG Activity_16'!I:I,'AGG Activity_16'!$A:$A,$B473)),1)))))</f>
        <v>0</v>
      </c>
      <c r="T473" s="7">
        <f>IF(AND(T$1=2017,OR(N473="WH",N473="SH")),IF(COMBDG_Split_Tech!T473="",0,COMBDG_Split_Tech!T473),IF(T$1=2016,IF(COMBDG_Split_Tech!T473="",0,COMBDG_Split_Tech!T473),IF(COMBDG_Split_Tech!T473=1,1,IF(COMBDG_Split_Tech!T473="",0,IFERROR((COMBDG_Split_Tech!T473*(SUMIFS('AGG Activity_16'!J:J,'AGG Activity_16'!$A:$A,$B473)+SUMIFS('AGG Activity_EX'!J:J,'AGG Activity_EX'!$A:$A,$B473))-SUMIFS(Activity_EX!J:J,Activity_EX!$A:$A,$A473))/(SUMIFS('AGG Activity_16'!J:J,'AGG Activity_16'!$A:$A,$B473)),1)))))</f>
        <v>0</v>
      </c>
      <c r="U473" s="7">
        <f>IF(AND(U$1=2017,OR(O473="WH",O473="SH")),IF(COMBDG_Split_Tech!U473="",0,COMBDG_Split_Tech!U473),IF(U$1=2016,IF(COMBDG_Split_Tech!U473="",0,COMBDG_Split_Tech!U473),IF(COMBDG_Split_Tech!U473=1,1,IF(COMBDG_Split_Tech!U473="",0,IFERROR((COMBDG_Split_Tech!U473*(SUMIFS('AGG Activity_16'!K:K,'AGG Activity_16'!$A:$A,$B473)+SUMIFS('AGG Activity_EX'!K:K,'AGG Activity_EX'!$A:$A,$B473))-SUMIFS(Activity_EX!K:K,Activity_EX!$A:$A,$A473))/(SUMIFS('AGG Activity_16'!K:K,'AGG Activity_16'!$A:$A,$B473)),1)))))</f>
        <v>0</v>
      </c>
    </row>
    <row r="474" spans="1:21" x14ac:dyDescent="0.25">
      <c r="A474" t="str">
        <f>COMBDG_Split_Tech!A474</f>
        <v>COMBDGRTTOldSLLED___STDELC</v>
      </c>
      <c r="B474" t="str">
        <f>COMBDG_Split_Tech!B474</f>
        <v>COMBDGRTTOldSL</v>
      </c>
      <c r="C474" t="str">
        <f>COMBDG_Split_Tech!C474</f>
        <v>COM</v>
      </c>
      <c r="D474" t="str">
        <f>COMBDG_Split_Tech!D474</f>
        <v>BDG</v>
      </c>
      <c r="E474" t="str">
        <f>COMBDG_Split_Tech!E474</f>
        <v>RTT</v>
      </c>
      <c r="F474" t="str">
        <f>COMBDG_Split_Tech!F474</f>
        <v>Old</v>
      </c>
      <c r="G474" t="str">
        <f>COMBDG_Split_Tech!G474</f>
        <v>SL</v>
      </c>
      <c r="H474" t="str">
        <f>COMBDG_Split_Tech!H474</f>
        <v>LED</v>
      </c>
      <c r="I474" t="str">
        <f>COMBDG_Split_Tech!I474</f>
        <v>___</v>
      </c>
      <c r="J474" t="str">
        <f>COMBDG_Split_Tech!J474</f>
        <v>STD</v>
      </c>
      <c r="K474" t="str">
        <f>COMBDG_Split_Tech!K474</f>
        <v>ELC</v>
      </c>
      <c r="L474" s="7">
        <f>IF(AND(L$1=2017,OR(F474="WH",F474="SH")),IF(COMBDG_Split_Tech!L474="",0,COMBDG_Split_Tech!L474),IF(L$1=2016,IF(COMBDG_Split_Tech!L474="",0,COMBDG_Split_Tech!L474),IF(COMBDG_Split_Tech!L474=1,1,IF(COMBDG_Split_Tech!L474="",0,IFERROR((COMBDG_Split_Tech!L474*(SUMIFS('AGG Activity_16'!B:B,'AGG Activity_16'!$A:$A,$B474)+SUMIFS('AGG Activity_EX'!B:B,'AGG Activity_EX'!$A:$A,$B474))-SUMIFS(Activity_EX!B:B,Activity_EX!$A:$A,$A474))/(SUMIFS('AGG Activity_16'!B:B,'AGG Activity_16'!$A:$A,$B474)),1)))))</f>
        <v>1</v>
      </c>
      <c r="M474" s="7">
        <f>IF(AND(M$1=2017,OR(G474="WH",G474="SH")),IF(COMBDG_Split_Tech!M474="",0,COMBDG_Split_Tech!M474),IF(M$1=2016,IF(COMBDG_Split_Tech!M474="",0,COMBDG_Split_Tech!M474),IF(COMBDG_Split_Tech!M474=1,1,IF(COMBDG_Split_Tech!M474="",0,IFERROR((COMBDG_Split_Tech!M474*(SUMIFS('AGG Activity_16'!C:C,'AGG Activity_16'!$A:$A,$B474)+SUMIFS('AGG Activity_EX'!C:C,'AGG Activity_EX'!$A:$A,$B474))-SUMIFS(Activity_EX!C:C,Activity_EX!$A:$A,$A474))/(SUMIFS('AGG Activity_16'!C:C,'AGG Activity_16'!$A:$A,$B474)),1)))))</f>
        <v>1</v>
      </c>
      <c r="N474" s="7">
        <f>IF(AND(N$1=2017,OR(H474="WH",H474="SH")),IF(COMBDG_Split_Tech!N474="",0,COMBDG_Split_Tech!N474),IF(N$1=2016,IF(COMBDG_Split_Tech!N474="",0,COMBDG_Split_Tech!N474),IF(COMBDG_Split_Tech!N474=1,1,IF(COMBDG_Split_Tech!N474="",0,IFERROR((COMBDG_Split_Tech!N474*(SUMIFS('AGG Activity_16'!D:D,'AGG Activity_16'!$A:$A,$B474)+SUMIFS('AGG Activity_EX'!D:D,'AGG Activity_EX'!$A:$A,$B474))-SUMIFS(Activity_EX!D:D,Activity_EX!$A:$A,$A474))/(SUMIFS('AGG Activity_16'!D:D,'AGG Activity_16'!$A:$A,$B474)),1)))))</f>
        <v>1</v>
      </c>
      <c r="O474" s="7">
        <f>IF(AND(O$1=2017,OR(I474="WH",I474="SH")),IF(COMBDG_Split_Tech!O474="",0,COMBDG_Split_Tech!O474),IF(O$1=2016,IF(COMBDG_Split_Tech!O474="",0,COMBDG_Split_Tech!O474),IF(COMBDG_Split_Tech!O474=1,1,IF(COMBDG_Split_Tech!O474="",0,IFERROR((COMBDG_Split_Tech!O474*(SUMIFS('AGG Activity_16'!E:E,'AGG Activity_16'!$A:$A,$B474)+SUMIFS('AGG Activity_EX'!E:E,'AGG Activity_EX'!$A:$A,$B474))-SUMIFS(Activity_EX!E:E,Activity_EX!$A:$A,$A474))/(SUMIFS('AGG Activity_16'!E:E,'AGG Activity_16'!$A:$A,$B474)),1)))))</f>
        <v>1</v>
      </c>
      <c r="P474" s="7">
        <f>IF(AND(P$1=2017,OR(J474="WH",J474="SH")),IF(COMBDG_Split_Tech!P474="",0,COMBDG_Split_Tech!P474),IF(P$1=2016,IF(COMBDG_Split_Tech!P474="",0,COMBDG_Split_Tech!P474),IF(COMBDG_Split_Tech!P474=1,1,IF(COMBDG_Split_Tech!P474="",0,IFERROR((COMBDG_Split_Tech!P474*(SUMIFS('AGG Activity_16'!F:F,'AGG Activity_16'!$A:$A,$B474)+SUMIFS('AGG Activity_EX'!F:F,'AGG Activity_EX'!$A:$A,$B474))-SUMIFS(Activity_EX!F:F,Activity_EX!$A:$A,$A474))/(SUMIFS('AGG Activity_16'!F:F,'AGG Activity_16'!$A:$A,$B474)),1)))))</f>
        <v>1</v>
      </c>
      <c r="Q474" s="7">
        <f>IF(AND(Q$1=2017,OR(K474="WH",K474="SH")),IF(COMBDG_Split_Tech!Q474="",0,COMBDG_Split_Tech!Q474),IF(Q$1=2016,IF(COMBDG_Split_Tech!Q474="",0,COMBDG_Split_Tech!Q474),IF(COMBDG_Split_Tech!Q474=1,1,IF(COMBDG_Split_Tech!Q474="",0,IFERROR((COMBDG_Split_Tech!Q474*(SUMIFS('AGG Activity_16'!G:G,'AGG Activity_16'!$A:$A,$B474)+SUMIFS('AGG Activity_EX'!G:G,'AGG Activity_EX'!$A:$A,$B474))-SUMIFS(Activity_EX!G:G,Activity_EX!$A:$A,$A474))/(SUMIFS('AGG Activity_16'!G:G,'AGG Activity_16'!$A:$A,$B474)),1)))))</f>
        <v>1</v>
      </c>
      <c r="R474" s="7">
        <f>IF(AND(R$1=2017,OR(L474="WH",L474="SH")),IF(COMBDG_Split_Tech!R474="",0,COMBDG_Split_Tech!R474),IF(R$1=2016,IF(COMBDG_Split_Tech!R474="",0,COMBDG_Split_Tech!R474),IF(COMBDG_Split_Tech!R474=1,1,IF(COMBDG_Split_Tech!R474="",0,IFERROR((COMBDG_Split_Tech!R474*(SUMIFS('AGG Activity_16'!H:H,'AGG Activity_16'!$A:$A,$B474)+SUMIFS('AGG Activity_EX'!H:H,'AGG Activity_EX'!$A:$A,$B474))-SUMIFS(Activity_EX!H:H,Activity_EX!$A:$A,$A474))/(SUMIFS('AGG Activity_16'!H:H,'AGG Activity_16'!$A:$A,$B474)),1)))))</f>
        <v>1</v>
      </c>
      <c r="S474" s="7">
        <f>IF(AND(S$1=2017,OR(M474="WH",M474="SH")),IF(COMBDG_Split_Tech!S474="",0,COMBDG_Split_Tech!S474),IF(S$1=2016,IF(COMBDG_Split_Tech!S474="",0,COMBDG_Split_Tech!S474),IF(COMBDG_Split_Tech!S474=1,1,IF(COMBDG_Split_Tech!S474="",0,IFERROR((COMBDG_Split_Tech!S474*(SUMIFS('AGG Activity_16'!I:I,'AGG Activity_16'!$A:$A,$B474)+SUMIFS('AGG Activity_EX'!I:I,'AGG Activity_EX'!$A:$A,$B474))-SUMIFS(Activity_EX!I:I,Activity_EX!$A:$A,$A474))/(SUMIFS('AGG Activity_16'!I:I,'AGG Activity_16'!$A:$A,$B474)),1)))))</f>
        <v>0</v>
      </c>
      <c r="T474" s="7">
        <f>IF(AND(T$1=2017,OR(N474="WH",N474="SH")),IF(COMBDG_Split_Tech!T474="",0,COMBDG_Split_Tech!T474),IF(T$1=2016,IF(COMBDG_Split_Tech!T474="",0,COMBDG_Split_Tech!T474),IF(COMBDG_Split_Tech!T474=1,1,IF(COMBDG_Split_Tech!T474="",0,IFERROR((COMBDG_Split_Tech!T474*(SUMIFS('AGG Activity_16'!J:J,'AGG Activity_16'!$A:$A,$B474)+SUMIFS('AGG Activity_EX'!J:J,'AGG Activity_EX'!$A:$A,$B474))-SUMIFS(Activity_EX!J:J,Activity_EX!$A:$A,$A474))/(SUMIFS('AGG Activity_16'!J:J,'AGG Activity_16'!$A:$A,$B474)),1)))))</f>
        <v>0</v>
      </c>
      <c r="U474" s="7">
        <f>IF(AND(U$1=2017,OR(O474="WH",O474="SH")),IF(COMBDG_Split_Tech!U474="",0,COMBDG_Split_Tech!U474),IF(U$1=2016,IF(COMBDG_Split_Tech!U474="",0,COMBDG_Split_Tech!U474),IF(COMBDG_Split_Tech!U474=1,1,IF(COMBDG_Split_Tech!U474="",0,IFERROR((COMBDG_Split_Tech!U474*(SUMIFS('AGG Activity_16'!K:K,'AGG Activity_16'!$A:$A,$B474)+SUMIFS('AGG Activity_EX'!K:K,'AGG Activity_EX'!$A:$A,$B474))-SUMIFS(Activity_EX!K:K,Activity_EX!$A:$A,$A474))/(SUMIFS('AGG Activity_16'!K:K,'AGG Activity_16'!$A:$A,$B474)),1)))))</f>
        <v>0</v>
      </c>
    </row>
    <row r="475" spans="1:21" x14ac:dyDescent="0.25">
      <c r="A475" t="str">
        <f>COMBDG_Split_Tech!A475</f>
        <v>COMBDGRTTOldWH_________DHE</v>
      </c>
      <c r="B475" t="str">
        <f>COMBDG_Split_Tech!B475</f>
        <v>COMBDGRTTOldWH</v>
      </c>
      <c r="C475" t="str">
        <f>COMBDG_Split_Tech!C475</f>
        <v>COM</v>
      </c>
      <c r="D475" t="str">
        <f>COMBDG_Split_Tech!D475</f>
        <v>BDG</v>
      </c>
      <c r="E475" t="str">
        <f>COMBDG_Split_Tech!E475</f>
        <v>RTT</v>
      </c>
      <c r="F475" t="str">
        <f>COMBDG_Split_Tech!F475</f>
        <v>Old</v>
      </c>
      <c r="G475" t="str">
        <f>COMBDG_Split_Tech!G475</f>
        <v>WH</v>
      </c>
      <c r="H475" t="str">
        <f>COMBDG_Split_Tech!H475</f>
        <v>___</v>
      </c>
      <c r="I475" t="str">
        <f>COMBDG_Split_Tech!I475</f>
        <v>___</v>
      </c>
      <c r="J475" t="str">
        <f>COMBDG_Split_Tech!J475</f>
        <v>___</v>
      </c>
      <c r="K475" t="str">
        <f>COMBDG_Split_Tech!K475</f>
        <v>DHE</v>
      </c>
      <c r="L475" s="7">
        <f>IF(AND(L$1=2017,OR(F475="WH",F475="SH")),IF(COMBDG_Split_Tech!L475="",0,COMBDG_Split_Tech!L475),IF(L$1=2016,IF(COMBDG_Split_Tech!L475="",0,COMBDG_Split_Tech!L475),IF(COMBDG_Split_Tech!L475=1,1,IF(COMBDG_Split_Tech!L475="",0,IFERROR((COMBDG_Split_Tech!L475*(SUMIFS('AGG Activity_16'!B:B,'AGG Activity_16'!$A:$A,$B475)+SUMIFS('AGG Activity_EX'!B:B,'AGG Activity_EX'!$A:$A,$B475))-SUMIFS(Activity_EX!B:B,Activity_EX!$A:$A,$A475))/(SUMIFS('AGG Activity_16'!B:B,'AGG Activity_16'!$A:$A,$B475)),1)))))</f>
        <v>9.3411290067649047E-2</v>
      </c>
      <c r="M475" s="7">
        <f>IF(AND(M$1=2017,OR(G475="WH",G475="SH")),IF(COMBDG_Split_Tech!M475="",0,COMBDG_Split_Tech!M475),IF(M$1=2016,IF(COMBDG_Split_Tech!M475="",0,COMBDG_Split_Tech!M475),IF(COMBDG_Split_Tech!M475=1,1,IF(COMBDG_Split_Tech!M475="",0,IFERROR((COMBDG_Split_Tech!M475*(SUMIFS('AGG Activity_16'!C:C,'AGG Activity_16'!$A:$A,$B475)+SUMIFS('AGG Activity_EX'!C:C,'AGG Activity_EX'!$A:$A,$B475))-SUMIFS(Activity_EX!C:C,Activity_EX!$A:$A,$A475))/(SUMIFS('AGG Activity_16'!C:C,'AGG Activity_16'!$A:$A,$B475)),1)))))</f>
        <v>9.3411290067649047E-2</v>
      </c>
      <c r="N475" s="7">
        <f>IF(AND(N$1=2017,OR(H475="WH",H475="SH")),IF(COMBDG_Split_Tech!N475="",0,COMBDG_Split_Tech!N475),IF(N$1=2016,IF(COMBDG_Split_Tech!N475="",0,COMBDG_Split_Tech!N475),IF(COMBDG_Split_Tech!N475=1,1,IF(COMBDG_Split_Tech!N475="",0,IFERROR((COMBDG_Split_Tech!N475*(SUMIFS('AGG Activity_16'!D:D,'AGG Activity_16'!$A:$A,$B475)+SUMIFS('AGG Activity_EX'!D:D,'AGG Activity_EX'!$A:$A,$B475))-SUMIFS(Activity_EX!D:D,Activity_EX!$A:$A,$A475))/(SUMIFS('AGG Activity_16'!D:D,'AGG Activity_16'!$A:$A,$B475)),1)))))</f>
        <v>5.970790596903202E-2</v>
      </c>
      <c r="O475" s="7">
        <f>IF(AND(O$1=2017,OR(I475="WH",I475="SH")),IF(COMBDG_Split_Tech!O475="",0,COMBDG_Split_Tech!O475),IF(O$1=2016,IF(COMBDG_Split_Tech!O475="",0,COMBDG_Split_Tech!O475),IF(COMBDG_Split_Tech!O475=1,1,IF(COMBDG_Split_Tech!O475="",0,IFERROR((COMBDG_Split_Tech!O475*(SUMIFS('AGG Activity_16'!E:E,'AGG Activity_16'!$A:$A,$B475)+SUMIFS('AGG Activity_EX'!E:E,'AGG Activity_EX'!$A:$A,$B475))-SUMIFS(Activity_EX!E:E,Activity_EX!$A:$A,$A475))/(SUMIFS('AGG Activity_16'!E:E,'AGG Activity_16'!$A:$A,$B475)),1)))))</f>
        <v>6.0404307983621827E-2</v>
      </c>
      <c r="P475" s="7">
        <f>IF(AND(P$1=2017,OR(J475="WH",J475="SH")),IF(COMBDG_Split_Tech!P475="",0,COMBDG_Split_Tech!P475),IF(P$1=2016,IF(COMBDG_Split_Tech!P475="",0,COMBDG_Split_Tech!P475),IF(COMBDG_Split_Tech!P475=1,1,IF(COMBDG_Split_Tech!P475="",0,IFERROR((COMBDG_Split_Tech!P475*(SUMIFS('AGG Activity_16'!F:F,'AGG Activity_16'!$A:$A,$B475)+SUMIFS('AGG Activity_EX'!F:F,'AGG Activity_EX'!$A:$A,$B475))-SUMIFS(Activity_EX!F:F,Activity_EX!$A:$A,$A475))/(SUMIFS('AGG Activity_16'!F:F,'AGG Activity_16'!$A:$A,$B475)),1)))))</f>
        <v>6.1071363610225297E-2</v>
      </c>
      <c r="Q475" s="7">
        <f>IF(AND(Q$1=2017,OR(K475="WH",K475="SH")),IF(COMBDG_Split_Tech!Q475="",0,COMBDG_Split_Tech!Q475),IF(Q$1=2016,IF(COMBDG_Split_Tech!Q475="",0,COMBDG_Split_Tech!Q475),IF(COMBDG_Split_Tech!Q475=1,1,IF(COMBDG_Split_Tech!Q475="",0,IFERROR((COMBDG_Split_Tech!Q475*(SUMIFS('AGG Activity_16'!G:G,'AGG Activity_16'!$A:$A,$B475)+SUMIFS('AGG Activity_EX'!G:G,'AGG Activity_EX'!$A:$A,$B475))-SUMIFS(Activity_EX!G:G,Activity_EX!$A:$A,$A475))/(SUMIFS('AGG Activity_16'!G:G,'AGG Activity_16'!$A:$A,$B475)),1)))))</f>
        <v>6.1712817123158514E-2</v>
      </c>
      <c r="R475" s="7">
        <f>IF(AND(R$1=2017,OR(L475="WH",L475="SH")),IF(COMBDG_Split_Tech!R475="",0,COMBDG_Split_Tech!R475),IF(R$1=2016,IF(COMBDG_Split_Tech!R475="",0,COMBDG_Split_Tech!R475),IF(COMBDG_Split_Tech!R475=1,1,IF(COMBDG_Split_Tech!R475="",0,IFERROR((COMBDG_Split_Tech!R475*(SUMIFS('AGG Activity_16'!H:H,'AGG Activity_16'!$A:$A,$B475)+SUMIFS('AGG Activity_EX'!H:H,'AGG Activity_EX'!$A:$A,$B475))-SUMIFS(Activity_EX!H:H,Activity_EX!$A:$A,$A475))/(SUMIFS('AGG Activity_16'!H:H,'AGG Activity_16'!$A:$A,$B475)),1)))))</f>
        <v>0.10824791594989695</v>
      </c>
      <c r="S475" s="7">
        <f>IF(AND(S$1=2017,OR(M475="WH",M475="SH")),IF(COMBDG_Split_Tech!S475="",0,COMBDG_Split_Tech!S475),IF(S$1=2016,IF(COMBDG_Split_Tech!S475="",0,COMBDG_Split_Tech!S475),IF(COMBDG_Split_Tech!S475=1,1,IF(COMBDG_Split_Tech!S475="",0,IFERROR((COMBDG_Split_Tech!S475*(SUMIFS('AGG Activity_16'!I:I,'AGG Activity_16'!$A:$A,$B475)+SUMIFS('AGG Activity_EX'!I:I,'AGG Activity_EX'!$A:$A,$B475))-SUMIFS(Activity_EX!I:I,Activity_EX!$A:$A,$A475))/(SUMIFS('AGG Activity_16'!I:I,'AGG Activity_16'!$A:$A,$B475)),1)))))</f>
        <v>0</v>
      </c>
      <c r="T475" s="7">
        <f>IF(AND(T$1=2017,OR(N475="WH",N475="SH")),IF(COMBDG_Split_Tech!T475="",0,COMBDG_Split_Tech!T475),IF(T$1=2016,IF(COMBDG_Split_Tech!T475="",0,COMBDG_Split_Tech!T475),IF(COMBDG_Split_Tech!T475=1,1,IF(COMBDG_Split_Tech!T475="",0,IFERROR((COMBDG_Split_Tech!T475*(SUMIFS('AGG Activity_16'!J:J,'AGG Activity_16'!$A:$A,$B475)+SUMIFS('AGG Activity_EX'!J:J,'AGG Activity_EX'!$A:$A,$B475))-SUMIFS(Activity_EX!J:J,Activity_EX!$A:$A,$A475))/(SUMIFS('AGG Activity_16'!J:J,'AGG Activity_16'!$A:$A,$B475)),1)))))</f>
        <v>0</v>
      </c>
      <c r="U475" s="7">
        <f>IF(AND(U$1=2017,OR(O475="WH",O475="SH")),IF(COMBDG_Split_Tech!U475="",0,COMBDG_Split_Tech!U475),IF(U$1=2016,IF(COMBDG_Split_Tech!U475="",0,COMBDG_Split_Tech!U475),IF(COMBDG_Split_Tech!U475=1,1,IF(COMBDG_Split_Tech!U475="",0,IFERROR((COMBDG_Split_Tech!U475*(SUMIFS('AGG Activity_16'!K:K,'AGG Activity_16'!$A:$A,$B475)+SUMIFS('AGG Activity_EX'!K:K,'AGG Activity_EX'!$A:$A,$B475))-SUMIFS(Activity_EX!K:K,Activity_EX!$A:$A,$A475))/(SUMIFS('AGG Activity_16'!K:K,'AGG Activity_16'!$A:$A,$B475)),1)))))</f>
        <v>0</v>
      </c>
    </row>
    <row r="476" spans="1:21" x14ac:dyDescent="0.25">
      <c r="A476" t="str">
        <f>COMBDG_Split_Tech!A476</f>
        <v>COMBDGRTTOldWH______STDELC</v>
      </c>
      <c r="B476" t="str">
        <f>COMBDG_Split_Tech!B476</f>
        <v>COMBDGRTTOldWH</v>
      </c>
      <c r="C476" t="str">
        <f>COMBDG_Split_Tech!C476</f>
        <v>COM</v>
      </c>
      <c r="D476" t="str">
        <f>COMBDG_Split_Tech!D476</f>
        <v>BDG</v>
      </c>
      <c r="E476" t="str">
        <f>COMBDG_Split_Tech!E476</f>
        <v>RTT</v>
      </c>
      <c r="F476" t="str">
        <f>COMBDG_Split_Tech!F476</f>
        <v>Old</v>
      </c>
      <c r="G476" t="str">
        <f>COMBDG_Split_Tech!G476</f>
        <v>WH</v>
      </c>
      <c r="H476" t="str">
        <f>COMBDG_Split_Tech!H476</f>
        <v>___</v>
      </c>
      <c r="I476" t="str">
        <f>COMBDG_Split_Tech!I476</f>
        <v>___</v>
      </c>
      <c r="J476" t="str">
        <f>COMBDG_Split_Tech!J476</f>
        <v>STD</v>
      </c>
      <c r="K476" t="str">
        <f>COMBDG_Split_Tech!K476</f>
        <v>ELC</v>
      </c>
      <c r="L476" s="7">
        <f>IF(AND(L$1=2017,OR(F476="WH",F476="SH")),IF(COMBDG_Split_Tech!L476="",0,COMBDG_Split_Tech!L476),IF(L$1=2016,IF(COMBDG_Split_Tech!L476="",0,COMBDG_Split_Tech!L476),IF(COMBDG_Split_Tech!L476=1,1,IF(COMBDG_Split_Tech!L476="",0,IFERROR((COMBDG_Split_Tech!L476*(SUMIFS('AGG Activity_16'!B:B,'AGG Activity_16'!$A:$A,$B476)+SUMIFS('AGG Activity_EX'!B:B,'AGG Activity_EX'!$A:$A,$B476))-SUMIFS(Activity_EX!B:B,Activity_EX!$A:$A,$A476))/(SUMIFS('AGG Activity_16'!B:B,'AGG Activity_16'!$A:$A,$B476)),1)))))</f>
        <v>4.4549999922967126E-2</v>
      </c>
      <c r="M476" s="7">
        <f>IF(AND(M$1=2017,OR(G476="WH",G476="SH")),IF(COMBDG_Split_Tech!M476="",0,COMBDG_Split_Tech!M476),IF(M$1=2016,IF(COMBDG_Split_Tech!M476="",0,COMBDG_Split_Tech!M476),IF(COMBDG_Split_Tech!M476=1,1,IF(COMBDG_Split_Tech!M476="",0,IFERROR((COMBDG_Split_Tech!M476*(SUMIFS('AGG Activity_16'!C:C,'AGG Activity_16'!$A:$A,$B476)+SUMIFS('AGG Activity_EX'!C:C,'AGG Activity_EX'!$A:$A,$B476))-SUMIFS(Activity_EX!C:C,Activity_EX!$A:$A,$A476))/(SUMIFS('AGG Activity_16'!C:C,'AGG Activity_16'!$A:$A,$B476)),1)))))</f>
        <v>4.4549999922967126E-2</v>
      </c>
      <c r="N476" s="7">
        <f>IF(AND(N$1=2017,OR(H476="WH",H476="SH")),IF(COMBDG_Split_Tech!N476="",0,COMBDG_Split_Tech!N476),IF(N$1=2016,IF(COMBDG_Split_Tech!N476="",0,COMBDG_Split_Tech!N476),IF(COMBDG_Split_Tech!N476=1,1,IF(COMBDG_Split_Tech!N476="",0,IFERROR((COMBDG_Split_Tech!N476*(SUMIFS('AGG Activity_16'!D:D,'AGG Activity_16'!$A:$A,$B476)+SUMIFS('AGG Activity_EX'!D:D,'AGG Activity_EX'!$A:$A,$B476))-SUMIFS(Activity_EX!D:D,Activity_EX!$A:$A,$A476))/(SUMIFS('AGG Activity_16'!D:D,'AGG Activity_16'!$A:$A,$B476)),1)))))</f>
        <v>4.6213325837099091E-2</v>
      </c>
      <c r="O476" s="7">
        <f>IF(AND(O$1=2017,OR(I476="WH",I476="SH")),IF(COMBDG_Split_Tech!O476="",0,COMBDG_Split_Tech!O476),IF(O$1=2016,IF(COMBDG_Split_Tech!O476="",0,COMBDG_Split_Tech!O476),IF(COMBDG_Split_Tech!O476=1,1,IF(COMBDG_Split_Tech!O476="",0,IFERROR((COMBDG_Split_Tech!O476*(SUMIFS('AGG Activity_16'!E:E,'AGG Activity_16'!$A:$A,$B476)+SUMIFS('AGG Activity_EX'!E:E,'AGG Activity_EX'!$A:$A,$B476))-SUMIFS(Activity_EX!E:E,Activity_EX!$A:$A,$A476))/(SUMIFS('AGG Activity_16'!E:E,'AGG Activity_16'!$A:$A,$B476)),1)))))</f>
        <v>4.61818540123358E-2</v>
      </c>
      <c r="P476" s="7">
        <f>IF(AND(P$1=2017,OR(J476="WH",J476="SH")),IF(COMBDG_Split_Tech!P476="",0,COMBDG_Split_Tech!P476),IF(P$1=2016,IF(COMBDG_Split_Tech!P476="",0,COMBDG_Split_Tech!P476),IF(COMBDG_Split_Tech!P476=1,1,IF(COMBDG_Split_Tech!P476="",0,IFERROR((COMBDG_Split_Tech!P476*(SUMIFS('AGG Activity_16'!F:F,'AGG Activity_16'!$A:$A,$B476)+SUMIFS('AGG Activity_EX'!F:F,'AGG Activity_EX'!$A:$A,$B476))-SUMIFS(Activity_EX!F:F,Activity_EX!$A:$A,$A476))/(SUMIFS('AGG Activity_16'!F:F,'AGG Activity_16'!$A:$A,$B476)),1)))))</f>
        <v>4.6150276605494915E-2</v>
      </c>
      <c r="Q476" s="7">
        <f>IF(AND(Q$1=2017,OR(K476="WH",K476="SH")),IF(COMBDG_Split_Tech!Q476="",0,COMBDG_Split_Tech!Q476),IF(Q$1=2016,IF(COMBDG_Split_Tech!Q476="",0,COMBDG_Split_Tech!Q476),IF(COMBDG_Split_Tech!Q476=1,1,IF(COMBDG_Split_Tech!Q476="",0,IFERROR((COMBDG_Split_Tech!Q476*(SUMIFS('AGG Activity_16'!G:G,'AGG Activity_16'!$A:$A,$B476)+SUMIFS('AGG Activity_EX'!G:G,'AGG Activity_EX'!$A:$A,$B476))-SUMIFS(Activity_EX!G:G,Activity_EX!$A:$A,$A476))/(SUMIFS('AGG Activity_16'!G:G,'AGG Activity_16'!$A:$A,$B476)),1)))))</f>
        <v>4.6120843532055901E-2</v>
      </c>
      <c r="R476" s="7">
        <f>IF(AND(R$1=2017,OR(L476="WH",L476="SH")),IF(COMBDG_Split_Tech!R476="",0,COMBDG_Split_Tech!R476),IF(R$1=2016,IF(COMBDG_Split_Tech!R476="",0,COMBDG_Split_Tech!R476),IF(COMBDG_Split_Tech!R476=1,1,IF(COMBDG_Split_Tech!R476="",0,IFERROR((COMBDG_Split_Tech!R476*(SUMIFS('AGG Activity_16'!H:H,'AGG Activity_16'!$A:$A,$B476)+SUMIFS('AGG Activity_EX'!H:H,'AGG Activity_EX'!$A:$A,$B476))-SUMIFS(Activity_EX!H:H,Activity_EX!$A:$A,$A476))/(SUMIFS('AGG Activity_16'!H:H,'AGG Activity_16'!$A:$A,$B476)),1)))))</f>
        <v>4.3821658823006863E-2</v>
      </c>
      <c r="S476" s="7">
        <f>IF(AND(S$1=2017,OR(M476="WH",M476="SH")),IF(COMBDG_Split_Tech!S476="",0,COMBDG_Split_Tech!S476),IF(S$1=2016,IF(COMBDG_Split_Tech!S476="",0,COMBDG_Split_Tech!S476),IF(COMBDG_Split_Tech!S476=1,1,IF(COMBDG_Split_Tech!S476="",0,IFERROR((COMBDG_Split_Tech!S476*(SUMIFS('AGG Activity_16'!I:I,'AGG Activity_16'!$A:$A,$B476)+SUMIFS('AGG Activity_EX'!I:I,'AGG Activity_EX'!$A:$A,$B476))-SUMIFS(Activity_EX!I:I,Activity_EX!$A:$A,$A476))/(SUMIFS('AGG Activity_16'!I:I,'AGG Activity_16'!$A:$A,$B476)),1)))))</f>
        <v>0</v>
      </c>
      <c r="T476" s="7">
        <f>IF(AND(T$1=2017,OR(N476="WH",N476="SH")),IF(COMBDG_Split_Tech!T476="",0,COMBDG_Split_Tech!T476),IF(T$1=2016,IF(COMBDG_Split_Tech!T476="",0,COMBDG_Split_Tech!T476),IF(COMBDG_Split_Tech!T476=1,1,IF(COMBDG_Split_Tech!T476="",0,IFERROR((COMBDG_Split_Tech!T476*(SUMIFS('AGG Activity_16'!J:J,'AGG Activity_16'!$A:$A,$B476)+SUMIFS('AGG Activity_EX'!J:J,'AGG Activity_EX'!$A:$A,$B476))-SUMIFS(Activity_EX!J:J,Activity_EX!$A:$A,$A476))/(SUMIFS('AGG Activity_16'!J:J,'AGG Activity_16'!$A:$A,$B476)),1)))))</f>
        <v>0</v>
      </c>
      <c r="U476" s="7">
        <f>IF(AND(U$1=2017,OR(O476="WH",O476="SH")),IF(COMBDG_Split_Tech!U476="",0,COMBDG_Split_Tech!U476),IF(U$1=2016,IF(COMBDG_Split_Tech!U476="",0,COMBDG_Split_Tech!U476),IF(COMBDG_Split_Tech!U476=1,1,IF(COMBDG_Split_Tech!U476="",0,IFERROR((COMBDG_Split_Tech!U476*(SUMIFS('AGG Activity_16'!K:K,'AGG Activity_16'!$A:$A,$B476)+SUMIFS('AGG Activity_EX'!K:K,'AGG Activity_EX'!$A:$A,$B476))-SUMIFS(Activity_EX!K:K,Activity_EX!$A:$A,$A476))/(SUMIFS('AGG Activity_16'!K:K,'AGG Activity_16'!$A:$A,$B476)),1)))))</f>
        <v>0</v>
      </c>
    </row>
    <row r="477" spans="1:21" x14ac:dyDescent="0.25">
      <c r="A477" t="str">
        <f>COMBDG_Split_Tech!A477</f>
        <v>COMBDGRTTOldWH______STDHFO</v>
      </c>
      <c r="B477" t="str">
        <f>COMBDG_Split_Tech!B477</f>
        <v>COMBDGRTTOldWH</v>
      </c>
      <c r="C477" t="str">
        <f>COMBDG_Split_Tech!C477</f>
        <v>COM</v>
      </c>
      <c r="D477" t="str">
        <f>COMBDG_Split_Tech!D477</f>
        <v>BDG</v>
      </c>
      <c r="E477" t="str">
        <f>COMBDG_Split_Tech!E477</f>
        <v>RTT</v>
      </c>
      <c r="F477" t="str">
        <f>COMBDG_Split_Tech!F477</f>
        <v>Old</v>
      </c>
      <c r="G477" t="str">
        <f>COMBDG_Split_Tech!G477</f>
        <v>WH</v>
      </c>
      <c r="H477" t="str">
        <f>COMBDG_Split_Tech!H477</f>
        <v>___</v>
      </c>
      <c r="I477" t="str">
        <f>COMBDG_Split_Tech!I477</f>
        <v>___</v>
      </c>
      <c r="J477" t="str">
        <f>COMBDG_Split_Tech!J477</f>
        <v>STD</v>
      </c>
      <c r="K477" t="str">
        <f>COMBDG_Split_Tech!K477</f>
        <v>HFO</v>
      </c>
      <c r="L477" s="7">
        <f>IF(AND(L$1=2017,OR(F477="WH",F477="SH")),IF(COMBDG_Split_Tech!L477="",0,COMBDG_Split_Tech!L477),IF(L$1=2016,IF(COMBDG_Split_Tech!L477="",0,COMBDG_Split_Tech!L477),IF(COMBDG_Split_Tech!L477=1,1,IF(COMBDG_Split_Tech!L477="",0,IFERROR((COMBDG_Split_Tech!L477*(SUMIFS('AGG Activity_16'!B:B,'AGG Activity_16'!$A:$A,$B477)+SUMIFS('AGG Activity_EX'!B:B,'AGG Activity_EX'!$A:$A,$B477))-SUMIFS(Activity_EX!B:B,Activity_EX!$A:$A,$A477))/(SUMIFS('AGG Activity_16'!B:B,'AGG Activity_16'!$A:$A,$B477)),1)))))</f>
        <v>0</v>
      </c>
      <c r="M477" s="7">
        <f>IF(AND(M$1=2017,OR(G477="WH",G477="SH")),IF(COMBDG_Split_Tech!M477="",0,COMBDG_Split_Tech!M477),IF(M$1=2016,IF(COMBDG_Split_Tech!M477="",0,COMBDG_Split_Tech!M477),IF(COMBDG_Split_Tech!M477=1,1,IF(COMBDG_Split_Tech!M477="",0,IFERROR((COMBDG_Split_Tech!M477*(SUMIFS('AGG Activity_16'!C:C,'AGG Activity_16'!$A:$A,$B477)+SUMIFS('AGG Activity_EX'!C:C,'AGG Activity_EX'!$A:$A,$B477))-SUMIFS(Activity_EX!C:C,Activity_EX!$A:$A,$A477))/(SUMIFS('AGG Activity_16'!C:C,'AGG Activity_16'!$A:$A,$B477)),1)))))</f>
        <v>0</v>
      </c>
      <c r="N477" s="7">
        <f>IF(AND(N$1=2017,OR(H477="WH",H477="SH")),IF(COMBDG_Split_Tech!N477="",0,COMBDG_Split_Tech!N477),IF(N$1=2016,IF(COMBDG_Split_Tech!N477="",0,COMBDG_Split_Tech!N477),IF(COMBDG_Split_Tech!N477=1,1,IF(COMBDG_Split_Tech!N477="",0,IFERROR((COMBDG_Split_Tech!N477*(SUMIFS('AGG Activity_16'!D:D,'AGG Activity_16'!$A:$A,$B477)+SUMIFS('AGG Activity_EX'!D:D,'AGG Activity_EX'!$A:$A,$B477))-SUMIFS(Activity_EX!D:D,Activity_EX!$A:$A,$A477))/(SUMIFS('AGG Activity_16'!D:D,'AGG Activity_16'!$A:$A,$B477)),1)))))</f>
        <v>0</v>
      </c>
      <c r="O477" s="7">
        <f>IF(AND(O$1=2017,OR(I477="WH",I477="SH")),IF(COMBDG_Split_Tech!O477="",0,COMBDG_Split_Tech!O477),IF(O$1=2016,IF(COMBDG_Split_Tech!O477="",0,COMBDG_Split_Tech!O477),IF(COMBDG_Split_Tech!O477=1,1,IF(COMBDG_Split_Tech!O477="",0,IFERROR((COMBDG_Split_Tech!O477*(SUMIFS('AGG Activity_16'!E:E,'AGG Activity_16'!$A:$A,$B477)+SUMIFS('AGG Activity_EX'!E:E,'AGG Activity_EX'!$A:$A,$B477))-SUMIFS(Activity_EX!E:E,Activity_EX!$A:$A,$A477))/(SUMIFS('AGG Activity_16'!E:E,'AGG Activity_16'!$A:$A,$B477)),1)))))</f>
        <v>0</v>
      </c>
      <c r="P477" s="7">
        <f>IF(AND(P$1=2017,OR(J477="WH",J477="SH")),IF(COMBDG_Split_Tech!P477="",0,COMBDG_Split_Tech!P477),IF(P$1=2016,IF(COMBDG_Split_Tech!P477="",0,COMBDG_Split_Tech!P477),IF(COMBDG_Split_Tech!P477=1,1,IF(COMBDG_Split_Tech!P477="",0,IFERROR((COMBDG_Split_Tech!P477*(SUMIFS('AGG Activity_16'!F:F,'AGG Activity_16'!$A:$A,$B477)+SUMIFS('AGG Activity_EX'!F:F,'AGG Activity_EX'!$A:$A,$B477))-SUMIFS(Activity_EX!F:F,Activity_EX!$A:$A,$A477))/(SUMIFS('AGG Activity_16'!F:F,'AGG Activity_16'!$A:$A,$B477)),1)))))</f>
        <v>0</v>
      </c>
      <c r="Q477" s="7">
        <f>IF(AND(Q$1=2017,OR(K477="WH",K477="SH")),IF(COMBDG_Split_Tech!Q477="",0,COMBDG_Split_Tech!Q477),IF(Q$1=2016,IF(COMBDG_Split_Tech!Q477="",0,COMBDG_Split_Tech!Q477),IF(COMBDG_Split_Tech!Q477=1,1,IF(COMBDG_Split_Tech!Q477="",0,IFERROR((COMBDG_Split_Tech!Q477*(SUMIFS('AGG Activity_16'!G:G,'AGG Activity_16'!$A:$A,$B477)+SUMIFS('AGG Activity_EX'!G:G,'AGG Activity_EX'!$A:$A,$B477))-SUMIFS(Activity_EX!G:G,Activity_EX!$A:$A,$A477))/(SUMIFS('AGG Activity_16'!G:G,'AGG Activity_16'!$A:$A,$B477)),1)))))</f>
        <v>0</v>
      </c>
      <c r="R477" s="7">
        <f>IF(AND(R$1=2017,OR(L477="WH",L477="SH")),IF(COMBDG_Split_Tech!R477="",0,COMBDG_Split_Tech!R477),IF(R$1=2016,IF(COMBDG_Split_Tech!R477="",0,COMBDG_Split_Tech!R477),IF(COMBDG_Split_Tech!R477=1,1,IF(COMBDG_Split_Tech!R477="",0,IFERROR((COMBDG_Split_Tech!R477*(SUMIFS('AGG Activity_16'!H:H,'AGG Activity_16'!$A:$A,$B477)+SUMIFS('AGG Activity_EX'!H:H,'AGG Activity_EX'!$A:$A,$B477))-SUMIFS(Activity_EX!H:H,Activity_EX!$A:$A,$A477))/(SUMIFS('AGG Activity_16'!H:H,'AGG Activity_16'!$A:$A,$B477)),1)))))</f>
        <v>0</v>
      </c>
      <c r="S477" s="7">
        <f>IF(AND(S$1=2017,OR(M477="WH",M477="SH")),IF(COMBDG_Split_Tech!S477="",0,COMBDG_Split_Tech!S477),IF(S$1=2016,IF(COMBDG_Split_Tech!S477="",0,COMBDG_Split_Tech!S477),IF(COMBDG_Split_Tech!S477=1,1,IF(COMBDG_Split_Tech!S477="",0,IFERROR((COMBDG_Split_Tech!S477*(SUMIFS('AGG Activity_16'!I:I,'AGG Activity_16'!$A:$A,$B477)+SUMIFS('AGG Activity_EX'!I:I,'AGG Activity_EX'!$A:$A,$B477))-SUMIFS(Activity_EX!I:I,Activity_EX!$A:$A,$A477))/(SUMIFS('AGG Activity_16'!I:I,'AGG Activity_16'!$A:$A,$B477)),1)))))</f>
        <v>0</v>
      </c>
      <c r="T477" s="7">
        <f>IF(AND(T$1=2017,OR(N477="WH",N477="SH")),IF(COMBDG_Split_Tech!T477="",0,COMBDG_Split_Tech!T477),IF(T$1=2016,IF(COMBDG_Split_Tech!T477="",0,COMBDG_Split_Tech!T477),IF(COMBDG_Split_Tech!T477=1,1,IF(COMBDG_Split_Tech!T477="",0,IFERROR((COMBDG_Split_Tech!T477*(SUMIFS('AGG Activity_16'!J:J,'AGG Activity_16'!$A:$A,$B477)+SUMIFS('AGG Activity_EX'!J:J,'AGG Activity_EX'!$A:$A,$B477))-SUMIFS(Activity_EX!J:J,Activity_EX!$A:$A,$A477))/(SUMIFS('AGG Activity_16'!J:J,'AGG Activity_16'!$A:$A,$B477)),1)))))</f>
        <v>0</v>
      </c>
      <c r="U477" s="7">
        <f>IF(AND(U$1=2017,OR(O477="WH",O477="SH")),IF(COMBDG_Split_Tech!U477="",0,COMBDG_Split_Tech!U477),IF(U$1=2016,IF(COMBDG_Split_Tech!U477="",0,COMBDG_Split_Tech!U477),IF(COMBDG_Split_Tech!U477=1,1,IF(COMBDG_Split_Tech!U477="",0,IFERROR((COMBDG_Split_Tech!U477*(SUMIFS('AGG Activity_16'!K:K,'AGG Activity_16'!$A:$A,$B477)+SUMIFS('AGG Activity_EX'!K:K,'AGG Activity_EX'!$A:$A,$B477))-SUMIFS(Activity_EX!K:K,Activity_EX!$A:$A,$A477))/(SUMIFS('AGG Activity_16'!K:K,'AGG Activity_16'!$A:$A,$B477)),1)))))</f>
        <v>0</v>
      </c>
    </row>
    <row r="478" spans="1:21" x14ac:dyDescent="0.25">
      <c r="A478" t="str">
        <f>COMBDG_Split_Tech!A478</f>
        <v>COMBDGRTTOldWH______STDKER</v>
      </c>
      <c r="B478" t="str">
        <f>COMBDG_Split_Tech!B478</f>
        <v>COMBDGRTTOldWH</v>
      </c>
      <c r="C478" t="str">
        <f>COMBDG_Split_Tech!C478</f>
        <v>COM</v>
      </c>
      <c r="D478" t="str">
        <f>COMBDG_Split_Tech!D478</f>
        <v>BDG</v>
      </c>
      <c r="E478" t="str">
        <f>COMBDG_Split_Tech!E478</f>
        <v>RTT</v>
      </c>
      <c r="F478" t="str">
        <f>COMBDG_Split_Tech!F478</f>
        <v>Old</v>
      </c>
      <c r="G478" t="str">
        <f>COMBDG_Split_Tech!G478</f>
        <v>WH</v>
      </c>
      <c r="H478" t="str">
        <f>COMBDG_Split_Tech!H478</f>
        <v>___</v>
      </c>
      <c r="I478" t="str">
        <f>COMBDG_Split_Tech!I478</f>
        <v>___</v>
      </c>
      <c r="J478" t="str">
        <f>COMBDG_Split_Tech!J478</f>
        <v>STD</v>
      </c>
      <c r="K478" t="str">
        <f>COMBDG_Split_Tech!K478</f>
        <v>KER</v>
      </c>
      <c r="L478" s="7">
        <f>IF(AND(L$1=2017,OR(F478="WH",F478="SH")),IF(COMBDG_Split_Tech!L478="",0,COMBDG_Split_Tech!L478),IF(L$1=2016,IF(COMBDG_Split_Tech!L478="",0,COMBDG_Split_Tech!L478),IF(COMBDG_Split_Tech!L478=1,1,IF(COMBDG_Split_Tech!L478="",0,IFERROR((COMBDG_Split_Tech!L478*(SUMIFS('AGG Activity_16'!B:B,'AGG Activity_16'!$A:$A,$B478)+SUMIFS('AGG Activity_EX'!B:B,'AGG Activity_EX'!$A:$A,$B478))-SUMIFS(Activity_EX!B:B,Activity_EX!$A:$A,$A478))/(SUMIFS('AGG Activity_16'!B:B,'AGG Activity_16'!$A:$A,$B478)),1)))))</f>
        <v>0</v>
      </c>
      <c r="M478" s="7">
        <f>IF(AND(M$1=2017,OR(G478="WH",G478="SH")),IF(COMBDG_Split_Tech!M478="",0,COMBDG_Split_Tech!M478),IF(M$1=2016,IF(COMBDG_Split_Tech!M478="",0,COMBDG_Split_Tech!M478),IF(COMBDG_Split_Tech!M478=1,1,IF(COMBDG_Split_Tech!M478="",0,IFERROR((COMBDG_Split_Tech!M478*(SUMIFS('AGG Activity_16'!C:C,'AGG Activity_16'!$A:$A,$B478)+SUMIFS('AGG Activity_EX'!C:C,'AGG Activity_EX'!$A:$A,$B478))-SUMIFS(Activity_EX!C:C,Activity_EX!$A:$A,$A478))/(SUMIFS('AGG Activity_16'!C:C,'AGG Activity_16'!$A:$A,$B478)),1)))))</f>
        <v>0</v>
      </c>
      <c r="N478" s="7">
        <f>IF(AND(N$1=2017,OR(H478="WH",H478="SH")),IF(COMBDG_Split_Tech!N478="",0,COMBDG_Split_Tech!N478),IF(N$1=2016,IF(COMBDG_Split_Tech!N478="",0,COMBDG_Split_Tech!N478),IF(COMBDG_Split_Tech!N478=1,1,IF(COMBDG_Split_Tech!N478="",0,IFERROR((COMBDG_Split_Tech!N478*(SUMIFS('AGG Activity_16'!D:D,'AGG Activity_16'!$A:$A,$B478)+SUMIFS('AGG Activity_EX'!D:D,'AGG Activity_EX'!$A:$A,$B478))-SUMIFS(Activity_EX!D:D,Activity_EX!$A:$A,$A478))/(SUMIFS('AGG Activity_16'!D:D,'AGG Activity_16'!$A:$A,$B478)),1)))))</f>
        <v>0</v>
      </c>
      <c r="O478" s="7">
        <f>IF(AND(O$1=2017,OR(I478="WH",I478="SH")),IF(COMBDG_Split_Tech!O478="",0,COMBDG_Split_Tech!O478),IF(O$1=2016,IF(COMBDG_Split_Tech!O478="",0,COMBDG_Split_Tech!O478),IF(COMBDG_Split_Tech!O478=1,1,IF(COMBDG_Split_Tech!O478="",0,IFERROR((COMBDG_Split_Tech!O478*(SUMIFS('AGG Activity_16'!E:E,'AGG Activity_16'!$A:$A,$B478)+SUMIFS('AGG Activity_EX'!E:E,'AGG Activity_EX'!$A:$A,$B478))-SUMIFS(Activity_EX!E:E,Activity_EX!$A:$A,$A478))/(SUMIFS('AGG Activity_16'!E:E,'AGG Activity_16'!$A:$A,$B478)),1)))))</f>
        <v>0</v>
      </c>
      <c r="P478" s="7">
        <f>IF(AND(P$1=2017,OR(J478="WH",J478="SH")),IF(COMBDG_Split_Tech!P478="",0,COMBDG_Split_Tech!P478),IF(P$1=2016,IF(COMBDG_Split_Tech!P478="",0,COMBDG_Split_Tech!P478),IF(COMBDG_Split_Tech!P478=1,1,IF(COMBDG_Split_Tech!P478="",0,IFERROR((COMBDG_Split_Tech!P478*(SUMIFS('AGG Activity_16'!F:F,'AGG Activity_16'!$A:$A,$B478)+SUMIFS('AGG Activity_EX'!F:F,'AGG Activity_EX'!$A:$A,$B478))-SUMIFS(Activity_EX!F:F,Activity_EX!$A:$A,$A478))/(SUMIFS('AGG Activity_16'!F:F,'AGG Activity_16'!$A:$A,$B478)),1)))))</f>
        <v>0</v>
      </c>
      <c r="Q478" s="7">
        <f>IF(AND(Q$1=2017,OR(K478="WH",K478="SH")),IF(COMBDG_Split_Tech!Q478="",0,COMBDG_Split_Tech!Q478),IF(Q$1=2016,IF(COMBDG_Split_Tech!Q478="",0,COMBDG_Split_Tech!Q478),IF(COMBDG_Split_Tech!Q478=1,1,IF(COMBDG_Split_Tech!Q478="",0,IFERROR((COMBDG_Split_Tech!Q478*(SUMIFS('AGG Activity_16'!G:G,'AGG Activity_16'!$A:$A,$B478)+SUMIFS('AGG Activity_EX'!G:G,'AGG Activity_EX'!$A:$A,$B478))-SUMIFS(Activity_EX!G:G,Activity_EX!$A:$A,$A478))/(SUMIFS('AGG Activity_16'!G:G,'AGG Activity_16'!$A:$A,$B478)),1)))))</f>
        <v>0</v>
      </c>
      <c r="R478" s="7">
        <f>IF(AND(R$1=2017,OR(L478="WH",L478="SH")),IF(COMBDG_Split_Tech!R478="",0,COMBDG_Split_Tech!R478),IF(R$1=2016,IF(COMBDG_Split_Tech!R478="",0,COMBDG_Split_Tech!R478),IF(COMBDG_Split_Tech!R478=1,1,IF(COMBDG_Split_Tech!R478="",0,IFERROR((COMBDG_Split_Tech!R478*(SUMIFS('AGG Activity_16'!H:H,'AGG Activity_16'!$A:$A,$B478)+SUMIFS('AGG Activity_EX'!H:H,'AGG Activity_EX'!$A:$A,$B478))-SUMIFS(Activity_EX!H:H,Activity_EX!$A:$A,$A478))/(SUMIFS('AGG Activity_16'!H:H,'AGG Activity_16'!$A:$A,$B478)),1)))))</f>
        <v>0</v>
      </c>
      <c r="S478" s="7">
        <f>IF(AND(S$1=2017,OR(M478="WH",M478="SH")),IF(COMBDG_Split_Tech!S478="",0,COMBDG_Split_Tech!S478),IF(S$1=2016,IF(COMBDG_Split_Tech!S478="",0,COMBDG_Split_Tech!S478),IF(COMBDG_Split_Tech!S478=1,1,IF(COMBDG_Split_Tech!S478="",0,IFERROR((COMBDG_Split_Tech!S478*(SUMIFS('AGG Activity_16'!I:I,'AGG Activity_16'!$A:$A,$B478)+SUMIFS('AGG Activity_EX'!I:I,'AGG Activity_EX'!$A:$A,$B478))-SUMIFS(Activity_EX!I:I,Activity_EX!$A:$A,$A478))/(SUMIFS('AGG Activity_16'!I:I,'AGG Activity_16'!$A:$A,$B478)),1)))))</f>
        <v>0</v>
      </c>
      <c r="T478" s="7">
        <f>IF(AND(T$1=2017,OR(N478="WH",N478="SH")),IF(COMBDG_Split_Tech!T478="",0,COMBDG_Split_Tech!T478),IF(T$1=2016,IF(COMBDG_Split_Tech!T478="",0,COMBDG_Split_Tech!T478),IF(COMBDG_Split_Tech!T478=1,1,IF(COMBDG_Split_Tech!T478="",0,IFERROR((COMBDG_Split_Tech!T478*(SUMIFS('AGG Activity_16'!J:J,'AGG Activity_16'!$A:$A,$B478)+SUMIFS('AGG Activity_EX'!J:J,'AGG Activity_EX'!$A:$A,$B478))-SUMIFS(Activity_EX!J:J,Activity_EX!$A:$A,$A478))/(SUMIFS('AGG Activity_16'!J:J,'AGG Activity_16'!$A:$A,$B478)),1)))))</f>
        <v>0</v>
      </c>
      <c r="U478" s="7">
        <f>IF(AND(U$1=2017,OR(O478="WH",O478="SH")),IF(COMBDG_Split_Tech!U478="",0,COMBDG_Split_Tech!U478),IF(U$1=2016,IF(COMBDG_Split_Tech!U478="",0,COMBDG_Split_Tech!U478),IF(COMBDG_Split_Tech!U478=1,1,IF(COMBDG_Split_Tech!U478="",0,IFERROR((COMBDG_Split_Tech!U478*(SUMIFS('AGG Activity_16'!K:K,'AGG Activity_16'!$A:$A,$B478)+SUMIFS('AGG Activity_EX'!K:K,'AGG Activity_EX'!$A:$A,$B478))-SUMIFS(Activity_EX!K:K,Activity_EX!$A:$A,$A478))/(SUMIFS('AGG Activity_16'!K:K,'AGG Activity_16'!$A:$A,$B478)),1)))))</f>
        <v>0</v>
      </c>
    </row>
    <row r="479" spans="1:21" x14ac:dyDescent="0.25">
      <c r="A479" t="str">
        <f>COMBDG_Split_Tech!A479</f>
        <v>COMBDGRTTOldWH______STDLFO</v>
      </c>
      <c r="B479" t="str">
        <f>COMBDG_Split_Tech!B479</f>
        <v>COMBDGRTTOldWH</v>
      </c>
      <c r="C479" t="str">
        <f>COMBDG_Split_Tech!C479</f>
        <v>COM</v>
      </c>
      <c r="D479" t="str">
        <f>COMBDG_Split_Tech!D479</f>
        <v>BDG</v>
      </c>
      <c r="E479" t="str">
        <f>COMBDG_Split_Tech!E479</f>
        <v>RTT</v>
      </c>
      <c r="F479" t="str">
        <f>COMBDG_Split_Tech!F479</f>
        <v>Old</v>
      </c>
      <c r="G479" t="str">
        <f>COMBDG_Split_Tech!G479</f>
        <v>WH</v>
      </c>
      <c r="H479" t="str">
        <f>COMBDG_Split_Tech!H479</f>
        <v>___</v>
      </c>
      <c r="I479" t="str">
        <f>COMBDG_Split_Tech!I479</f>
        <v>___</v>
      </c>
      <c r="J479" t="str">
        <f>COMBDG_Split_Tech!J479</f>
        <v>STD</v>
      </c>
      <c r="K479" t="str">
        <f>COMBDG_Split_Tech!K479</f>
        <v>LFO</v>
      </c>
      <c r="L479" s="7">
        <f>IF(AND(L$1=2017,OR(F479="WH",F479="SH")),IF(COMBDG_Split_Tech!L479="",0,COMBDG_Split_Tech!L479),IF(L$1=2016,IF(COMBDG_Split_Tech!L479="",0,COMBDG_Split_Tech!L479),IF(COMBDG_Split_Tech!L479=1,1,IF(COMBDG_Split_Tech!L479="",0,IFERROR((COMBDG_Split_Tech!L479*(SUMIFS('AGG Activity_16'!B:B,'AGG Activity_16'!$A:$A,$B479)+SUMIFS('AGG Activity_EX'!B:B,'AGG Activity_EX'!$A:$A,$B479))-SUMIFS(Activity_EX!B:B,Activity_EX!$A:$A,$A479))/(SUMIFS('AGG Activity_16'!B:B,'AGG Activity_16'!$A:$A,$B479)),1)))))</f>
        <v>4.2911800679469529E-2</v>
      </c>
      <c r="M479" s="7">
        <f>IF(AND(M$1=2017,OR(G479="WH",G479="SH")),IF(COMBDG_Split_Tech!M479="",0,COMBDG_Split_Tech!M479),IF(M$1=2016,IF(COMBDG_Split_Tech!M479="",0,COMBDG_Split_Tech!M479),IF(COMBDG_Split_Tech!M479=1,1,IF(COMBDG_Split_Tech!M479="",0,IFERROR((COMBDG_Split_Tech!M479*(SUMIFS('AGG Activity_16'!C:C,'AGG Activity_16'!$A:$A,$B479)+SUMIFS('AGG Activity_EX'!C:C,'AGG Activity_EX'!$A:$A,$B479))-SUMIFS(Activity_EX!C:C,Activity_EX!$A:$A,$A479))/(SUMIFS('AGG Activity_16'!C:C,'AGG Activity_16'!$A:$A,$B479)),1)))))</f>
        <v>4.2911800679469529E-2</v>
      </c>
      <c r="N479" s="7">
        <f>IF(AND(N$1=2017,OR(H479="WH",H479="SH")),IF(COMBDG_Split_Tech!N479="",0,COMBDG_Split_Tech!N479),IF(N$1=2016,IF(COMBDG_Split_Tech!N479="",0,COMBDG_Split_Tech!N479),IF(COMBDG_Split_Tech!N479=1,1,IF(COMBDG_Split_Tech!N479="",0,IFERROR((COMBDG_Split_Tech!N479*(SUMIFS('AGG Activity_16'!D:D,'AGG Activity_16'!$A:$A,$B479)+SUMIFS('AGG Activity_EX'!D:D,'AGG Activity_EX'!$A:$A,$B479))-SUMIFS(Activity_EX!D:D,Activity_EX!$A:$A,$A479))/(SUMIFS('AGG Activity_16'!D:D,'AGG Activity_16'!$A:$A,$B479)),1)))))</f>
        <v>4.4514288298096075E-2</v>
      </c>
      <c r="O479" s="7">
        <f>IF(AND(O$1=2017,OR(I479="WH",I479="SH")),IF(COMBDG_Split_Tech!O479="",0,COMBDG_Split_Tech!O479),IF(O$1=2016,IF(COMBDG_Split_Tech!O479="",0,COMBDG_Split_Tech!O479),IF(COMBDG_Split_Tech!O479=1,1,IF(COMBDG_Split_Tech!O479="",0,IFERROR((COMBDG_Split_Tech!O479*(SUMIFS('AGG Activity_16'!E:E,'AGG Activity_16'!$A:$A,$B479)+SUMIFS('AGG Activity_EX'!E:E,'AGG Activity_EX'!$A:$A,$B479))-SUMIFS(Activity_EX!E:E,Activity_EX!$A:$A,$A479))/(SUMIFS('AGG Activity_16'!E:E,'AGG Activity_16'!$A:$A,$B479)),1)))))</f>
        <v>4.4484096070447121E-2</v>
      </c>
      <c r="P479" s="7">
        <f>IF(AND(P$1=2017,OR(J479="WH",J479="SH")),IF(COMBDG_Split_Tech!P479="",0,COMBDG_Split_Tech!P479),IF(P$1=2016,IF(COMBDG_Split_Tech!P479="",0,COMBDG_Split_Tech!P479),IF(COMBDG_Split_Tech!P479=1,1,IF(COMBDG_Split_Tech!P479="",0,IFERROR((COMBDG_Split_Tech!P479*(SUMIFS('AGG Activity_16'!F:F,'AGG Activity_16'!$A:$A,$B479)+SUMIFS('AGG Activity_EX'!F:F,'AGG Activity_EX'!$A:$A,$B479))-SUMIFS(Activity_EX!F:F,Activity_EX!$A:$A,$A479))/(SUMIFS('AGG Activity_16'!F:F,'AGG Activity_16'!$A:$A,$B479)),1)))))</f>
        <v>4.4453731474029423E-2</v>
      </c>
      <c r="Q479" s="7">
        <f>IF(AND(Q$1=2017,OR(K479="WH",K479="SH")),IF(COMBDG_Split_Tech!Q479="",0,COMBDG_Split_Tech!Q479),IF(Q$1=2016,IF(COMBDG_Split_Tech!Q479="",0,COMBDG_Split_Tech!Q479),IF(COMBDG_Split_Tech!Q479=1,1,IF(COMBDG_Split_Tech!Q479="",0,IFERROR((COMBDG_Split_Tech!Q479*(SUMIFS('AGG Activity_16'!G:G,'AGG Activity_16'!$A:$A,$B479)+SUMIFS('AGG Activity_EX'!G:G,'AGG Activity_EX'!$A:$A,$B479))-SUMIFS(Activity_EX!G:G,Activity_EX!$A:$A,$A479))/(SUMIFS('AGG Activity_16'!G:G,'AGG Activity_16'!$A:$A,$B479)),1)))))</f>
        <v>4.4425471931148909E-2</v>
      </c>
      <c r="R479" s="7">
        <f>IF(AND(R$1=2017,OR(L479="WH",L479="SH")),IF(COMBDG_Split_Tech!R479="",0,COMBDG_Split_Tech!R479),IF(R$1=2016,IF(COMBDG_Split_Tech!R479="",0,COMBDG_Split_Tech!R479),IF(COMBDG_Split_Tech!R479=1,1,IF(COMBDG_Split_Tech!R479="",0,IFERROR((COMBDG_Split_Tech!R479*(SUMIFS('AGG Activity_16'!H:H,'AGG Activity_16'!$A:$A,$B479)+SUMIFS('AGG Activity_EX'!H:H,'AGG Activity_EX'!$A:$A,$B479))-SUMIFS(Activity_EX!H:H,Activity_EX!$A:$A,$A479))/(SUMIFS('AGG Activity_16'!H:H,'AGG Activity_16'!$A:$A,$B479)),1)))))</f>
        <v>4.2210271742230354E-2</v>
      </c>
      <c r="S479" s="7">
        <f>IF(AND(S$1=2017,OR(M479="WH",M479="SH")),IF(COMBDG_Split_Tech!S479="",0,COMBDG_Split_Tech!S479),IF(S$1=2016,IF(COMBDG_Split_Tech!S479="",0,COMBDG_Split_Tech!S479),IF(COMBDG_Split_Tech!S479=1,1,IF(COMBDG_Split_Tech!S479="",0,IFERROR((COMBDG_Split_Tech!S479*(SUMIFS('AGG Activity_16'!I:I,'AGG Activity_16'!$A:$A,$B479)+SUMIFS('AGG Activity_EX'!I:I,'AGG Activity_EX'!$A:$A,$B479))-SUMIFS(Activity_EX!I:I,Activity_EX!$A:$A,$A479))/(SUMIFS('AGG Activity_16'!I:I,'AGG Activity_16'!$A:$A,$B479)),1)))))</f>
        <v>0</v>
      </c>
      <c r="T479" s="7">
        <f>IF(AND(T$1=2017,OR(N479="WH",N479="SH")),IF(COMBDG_Split_Tech!T479="",0,COMBDG_Split_Tech!T479),IF(T$1=2016,IF(COMBDG_Split_Tech!T479="",0,COMBDG_Split_Tech!T479),IF(COMBDG_Split_Tech!T479=1,1,IF(COMBDG_Split_Tech!T479="",0,IFERROR((COMBDG_Split_Tech!T479*(SUMIFS('AGG Activity_16'!J:J,'AGG Activity_16'!$A:$A,$B479)+SUMIFS('AGG Activity_EX'!J:J,'AGG Activity_EX'!$A:$A,$B479))-SUMIFS(Activity_EX!J:J,Activity_EX!$A:$A,$A479))/(SUMIFS('AGG Activity_16'!J:J,'AGG Activity_16'!$A:$A,$B479)),1)))))</f>
        <v>0</v>
      </c>
      <c r="U479" s="7">
        <f>IF(AND(U$1=2017,OR(O479="WH",O479="SH")),IF(COMBDG_Split_Tech!U479="",0,COMBDG_Split_Tech!U479),IF(U$1=2016,IF(COMBDG_Split_Tech!U479="",0,COMBDG_Split_Tech!U479),IF(COMBDG_Split_Tech!U479=1,1,IF(COMBDG_Split_Tech!U479="",0,IFERROR((COMBDG_Split_Tech!U479*(SUMIFS('AGG Activity_16'!K:K,'AGG Activity_16'!$A:$A,$B479)+SUMIFS('AGG Activity_EX'!K:K,'AGG Activity_EX'!$A:$A,$B479))-SUMIFS(Activity_EX!K:K,Activity_EX!$A:$A,$A479))/(SUMIFS('AGG Activity_16'!K:K,'AGG Activity_16'!$A:$A,$B479)),1)))))</f>
        <v>0</v>
      </c>
    </row>
    <row r="480" spans="1:21" x14ac:dyDescent="0.25">
      <c r="A480" t="str">
        <f>COMBDG_Split_Tech!A480</f>
        <v>COMBDGRTTOldWH______STDNGA</v>
      </c>
      <c r="B480" t="str">
        <f>COMBDG_Split_Tech!B480</f>
        <v>COMBDGRTTOldWH</v>
      </c>
      <c r="C480" t="str">
        <f>COMBDG_Split_Tech!C480</f>
        <v>COM</v>
      </c>
      <c r="D480" t="str">
        <f>COMBDG_Split_Tech!D480</f>
        <v>BDG</v>
      </c>
      <c r="E480" t="str">
        <f>COMBDG_Split_Tech!E480</f>
        <v>RTT</v>
      </c>
      <c r="F480" t="str">
        <f>COMBDG_Split_Tech!F480</f>
        <v>Old</v>
      </c>
      <c r="G480" t="str">
        <f>COMBDG_Split_Tech!G480</f>
        <v>WH</v>
      </c>
      <c r="H480" t="str">
        <f>COMBDG_Split_Tech!H480</f>
        <v>___</v>
      </c>
      <c r="I480" t="str">
        <f>COMBDG_Split_Tech!I480</f>
        <v>___</v>
      </c>
      <c r="J480" t="str">
        <f>COMBDG_Split_Tech!J480</f>
        <v>STD</v>
      </c>
      <c r="K480" t="str">
        <f>COMBDG_Split_Tech!K480</f>
        <v>NGA</v>
      </c>
      <c r="L480" s="7">
        <f>IF(AND(L$1=2017,OR(F480="WH",F480="SH")),IF(COMBDG_Split_Tech!L480="",0,COMBDG_Split_Tech!L480),IF(L$1=2016,IF(COMBDG_Split_Tech!L480="",0,COMBDG_Split_Tech!L480),IF(COMBDG_Split_Tech!L480=1,1,IF(COMBDG_Split_Tech!L480="",0,IFERROR((COMBDG_Split_Tech!L480*(SUMIFS('AGG Activity_16'!B:B,'AGG Activity_16'!$A:$A,$B480)+SUMIFS('AGG Activity_EX'!B:B,'AGG Activity_EX'!$A:$A,$B480))-SUMIFS(Activity_EX!B:B,Activity_EX!$A:$A,$A480))/(SUMIFS('AGG Activity_16'!B:B,'AGG Activity_16'!$A:$A,$B480)),1)))))</f>
        <v>0.80809445999845586</v>
      </c>
      <c r="M480" s="7">
        <f>IF(AND(M$1=2017,OR(G480="WH",G480="SH")),IF(COMBDG_Split_Tech!M480="",0,COMBDG_Split_Tech!M480),IF(M$1=2016,IF(COMBDG_Split_Tech!M480="",0,COMBDG_Split_Tech!M480),IF(COMBDG_Split_Tech!M480=1,1,IF(COMBDG_Split_Tech!M480="",0,IFERROR((COMBDG_Split_Tech!M480*(SUMIFS('AGG Activity_16'!C:C,'AGG Activity_16'!$A:$A,$B480)+SUMIFS('AGG Activity_EX'!C:C,'AGG Activity_EX'!$A:$A,$B480))-SUMIFS(Activity_EX!C:C,Activity_EX!$A:$A,$A480))/(SUMIFS('AGG Activity_16'!C:C,'AGG Activity_16'!$A:$A,$B480)),1)))))</f>
        <v>0.80809445999845586</v>
      </c>
      <c r="N480" s="7">
        <f>IF(AND(N$1=2017,OR(H480="WH",H480="SH")),IF(COMBDG_Split_Tech!N480="",0,COMBDG_Split_Tech!N480),IF(N$1=2016,IF(COMBDG_Split_Tech!N480="",0,COMBDG_Split_Tech!N480),IF(COMBDG_Split_Tech!N480=1,1,IF(COMBDG_Split_Tech!N480="",0,IFERROR((COMBDG_Split_Tech!N480*(SUMIFS('AGG Activity_16'!D:D,'AGG Activity_16'!$A:$A,$B480)+SUMIFS('AGG Activity_EX'!D:D,'AGG Activity_EX'!$A:$A,$B480))-SUMIFS(Activity_EX!D:D,Activity_EX!$A:$A,$A480))/(SUMIFS('AGG Activity_16'!D:D,'AGG Activity_16'!$A:$A,$B480)),1)))))</f>
        <v>0.83811346191619507</v>
      </c>
      <c r="O480" s="7">
        <f>IF(AND(O$1=2017,OR(I480="WH",I480="SH")),IF(COMBDG_Split_Tech!O480="",0,COMBDG_Split_Tech!O480),IF(O$1=2016,IF(COMBDG_Split_Tech!O480="",0,COMBDG_Split_Tech!O480),IF(COMBDG_Split_Tech!O480=1,1,IF(COMBDG_Split_Tech!O480="",0,IFERROR((COMBDG_Split_Tech!O480*(SUMIFS('AGG Activity_16'!E:E,'AGG Activity_16'!$A:$A,$B480)+SUMIFS('AGG Activity_EX'!E:E,'AGG Activity_EX'!$A:$A,$B480))-SUMIFS(Activity_EX!E:E,Activity_EX!$A:$A,$A480))/(SUMIFS('AGG Activity_16'!E:E,'AGG Activity_16'!$A:$A,$B480)),1)))))</f>
        <v>0.83748404961982181</v>
      </c>
      <c r="P480" s="7">
        <f>IF(AND(P$1=2017,OR(J480="WH",J480="SH")),IF(COMBDG_Split_Tech!P480="",0,COMBDG_Split_Tech!P480),IF(P$1=2016,IF(COMBDG_Split_Tech!P480="",0,COMBDG_Split_Tech!P480),IF(COMBDG_Split_Tech!P480=1,1,IF(COMBDG_Split_Tech!P480="",0,IFERROR((COMBDG_Split_Tech!P480*(SUMIFS('AGG Activity_16'!F:F,'AGG Activity_16'!$A:$A,$B480)+SUMIFS('AGG Activity_EX'!F:F,'AGG Activity_EX'!$A:$A,$B480))-SUMIFS(Activity_EX!F:F,Activity_EX!$A:$A,$A480))/(SUMIFS('AGG Activity_16'!F:F,'AGG Activity_16'!$A:$A,$B480)),1)))))</f>
        <v>0.83688573102482811</v>
      </c>
      <c r="Q480" s="7">
        <f>IF(AND(Q$1=2017,OR(K480="WH",K480="SH")),IF(COMBDG_Split_Tech!Q480="",0,COMBDG_Split_Tech!Q480),IF(Q$1=2016,IF(COMBDG_Split_Tech!Q480="",0,COMBDG_Split_Tech!Q480),IF(COMBDG_Split_Tech!Q480=1,1,IF(COMBDG_Split_Tech!Q480="",0,IFERROR((COMBDG_Split_Tech!Q480*(SUMIFS('AGG Activity_16'!G:G,'AGG Activity_16'!$A:$A,$B480)+SUMIFS('AGG Activity_EX'!G:G,'AGG Activity_EX'!$A:$A,$B480))-SUMIFS(Activity_EX!G:G,Activity_EX!$A:$A,$A480))/(SUMIFS('AGG Activity_16'!G:G,'AGG Activity_16'!$A:$A,$B480)),1)))))</f>
        <v>0.83630743081995063</v>
      </c>
      <c r="R480" s="7">
        <f>IF(AND(R$1=2017,OR(L480="WH",L480="SH")),IF(COMBDG_Split_Tech!R480="",0,COMBDG_Split_Tech!R480),IF(R$1=2016,IF(COMBDG_Split_Tech!R480="",0,COMBDG_Split_Tech!R480),IF(COMBDG_Split_Tech!R480=1,1,IF(COMBDG_Split_Tech!R480="",0,IFERROR((COMBDG_Split_Tech!R480*(SUMIFS('AGG Activity_16'!H:H,'AGG Activity_16'!$A:$A,$B480)+SUMIFS('AGG Activity_EX'!H:H,'AGG Activity_EX'!$A:$A,$B480))-SUMIFS(Activity_EX!H:H,Activity_EX!$A:$A,$A480))/(SUMIFS('AGG Activity_16'!H:H,'AGG Activity_16'!$A:$A,$B480)),1)))))</f>
        <v>0.79486748955348374</v>
      </c>
      <c r="S480" s="7">
        <f>IF(AND(S$1=2017,OR(M480="WH",M480="SH")),IF(COMBDG_Split_Tech!S480="",0,COMBDG_Split_Tech!S480),IF(S$1=2016,IF(COMBDG_Split_Tech!S480="",0,COMBDG_Split_Tech!S480),IF(COMBDG_Split_Tech!S480=1,1,IF(COMBDG_Split_Tech!S480="",0,IFERROR((COMBDG_Split_Tech!S480*(SUMIFS('AGG Activity_16'!I:I,'AGG Activity_16'!$A:$A,$B480)+SUMIFS('AGG Activity_EX'!I:I,'AGG Activity_EX'!$A:$A,$B480))-SUMIFS(Activity_EX!I:I,Activity_EX!$A:$A,$A480))/(SUMIFS('AGG Activity_16'!I:I,'AGG Activity_16'!$A:$A,$B480)),1)))))</f>
        <v>0</v>
      </c>
      <c r="T480" s="7">
        <f>IF(AND(T$1=2017,OR(N480="WH",N480="SH")),IF(COMBDG_Split_Tech!T480="",0,COMBDG_Split_Tech!T480),IF(T$1=2016,IF(COMBDG_Split_Tech!T480="",0,COMBDG_Split_Tech!T480),IF(COMBDG_Split_Tech!T480=1,1,IF(COMBDG_Split_Tech!T480="",0,IFERROR((COMBDG_Split_Tech!T480*(SUMIFS('AGG Activity_16'!J:J,'AGG Activity_16'!$A:$A,$B480)+SUMIFS('AGG Activity_EX'!J:J,'AGG Activity_EX'!$A:$A,$B480))-SUMIFS(Activity_EX!J:J,Activity_EX!$A:$A,$A480))/(SUMIFS('AGG Activity_16'!J:J,'AGG Activity_16'!$A:$A,$B480)),1)))))</f>
        <v>0</v>
      </c>
      <c r="U480" s="7">
        <f>IF(AND(U$1=2017,OR(O480="WH",O480="SH")),IF(COMBDG_Split_Tech!U480="",0,COMBDG_Split_Tech!U480),IF(U$1=2016,IF(COMBDG_Split_Tech!U480="",0,COMBDG_Split_Tech!U480),IF(COMBDG_Split_Tech!U480=1,1,IF(COMBDG_Split_Tech!U480="",0,IFERROR((COMBDG_Split_Tech!U480*(SUMIFS('AGG Activity_16'!K:K,'AGG Activity_16'!$A:$A,$B480)+SUMIFS('AGG Activity_EX'!K:K,'AGG Activity_EX'!$A:$A,$B480))-SUMIFS(Activity_EX!K:K,Activity_EX!$A:$A,$A480))/(SUMIFS('AGG Activity_16'!K:K,'AGG Activity_16'!$A:$A,$B480)),1)))))</f>
        <v>0</v>
      </c>
    </row>
    <row r="481" spans="1:21" x14ac:dyDescent="0.25">
      <c r="A481" t="str">
        <f>COMBDG_Split_Tech!A481</f>
        <v>COMBDGRTTOldWH______STDPRO</v>
      </c>
      <c r="B481" t="str">
        <f>COMBDG_Split_Tech!B481</f>
        <v>COMBDGRTTOldWH</v>
      </c>
      <c r="C481" t="str">
        <f>COMBDG_Split_Tech!C481</f>
        <v>COM</v>
      </c>
      <c r="D481" t="str">
        <f>COMBDG_Split_Tech!D481</f>
        <v>BDG</v>
      </c>
      <c r="E481" t="str">
        <f>COMBDG_Split_Tech!E481</f>
        <v>RTT</v>
      </c>
      <c r="F481" t="str">
        <f>COMBDG_Split_Tech!F481</f>
        <v>Old</v>
      </c>
      <c r="G481" t="str">
        <f>COMBDG_Split_Tech!G481</f>
        <v>WH</v>
      </c>
      <c r="H481" t="str">
        <f>COMBDG_Split_Tech!H481</f>
        <v>___</v>
      </c>
      <c r="I481" t="str">
        <f>COMBDG_Split_Tech!I481</f>
        <v>___</v>
      </c>
      <c r="J481" t="str">
        <f>COMBDG_Split_Tech!J481</f>
        <v>STD</v>
      </c>
      <c r="K481" t="str">
        <f>COMBDG_Split_Tech!K481</f>
        <v>PRO</v>
      </c>
      <c r="L481" s="7">
        <f>IF(AND(L$1=2017,OR(F481="WH",F481="SH")),IF(COMBDG_Split_Tech!L481="",0,COMBDG_Split_Tech!L481),IF(L$1=2016,IF(COMBDG_Split_Tech!L481="",0,COMBDG_Split_Tech!L481),IF(COMBDG_Split_Tech!L481=1,1,IF(COMBDG_Split_Tech!L481="",0,IFERROR((COMBDG_Split_Tech!L481*(SUMIFS('AGG Activity_16'!B:B,'AGG Activity_16'!$A:$A,$B481)+SUMIFS('AGG Activity_EX'!B:B,'AGG Activity_EX'!$A:$A,$B481))-SUMIFS(Activity_EX!B:B,Activity_EX!$A:$A,$A481))/(SUMIFS('AGG Activity_16'!B:B,'AGG Activity_16'!$A:$A,$B481)),1)))))</f>
        <v>1.1032449331458525E-2</v>
      </c>
      <c r="M481" s="7">
        <f>IF(AND(M$1=2017,OR(G481="WH",G481="SH")),IF(COMBDG_Split_Tech!M481="",0,COMBDG_Split_Tech!M481),IF(M$1=2016,IF(COMBDG_Split_Tech!M481="",0,COMBDG_Split_Tech!M481),IF(COMBDG_Split_Tech!M481=1,1,IF(COMBDG_Split_Tech!M481="",0,IFERROR((COMBDG_Split_Tech!M481*(SUMIFS('AGG Activity_16'!C:C,'AGG Activity_16'!$A:$A,$B481)+SUMIFS('AGG Activity_EX'!C:C,'AGG Activity_EX'!$A:$A,$B481))-SUMIFS(Activity_EX!C:C,Activity_EX!$A:$A,$A481))/(SUMIFS('AGG Activity_16'!C:C,'AGG Activity_16'!$A:$A,$B481)),1)))))</f>
        <v>1.1032449331458525E-2</v>
      </c>
      <c r="N481" s="7">
        <f>IF(AND(N$1=2017,OR(H481="WH",H481="SH")),IF(COMBDG_Split_Tech!N481="",0,COMBDG_Split_Tech!N481),IF(N$1=2016,IF(COMBDG_Split_Tech!N481="",0,COMBDG_Split_Tech!N481),IF(COMBDG_Split_Tech!N481=1,1,IF(COMBDG_Split_Tech!N481="",0,IFERROR((COMBDG_Split_Tech!N481*(SUMIFS('AGG Activity_16'!D:D,'AGG Activity_16'!$A:$A,$B481)+SUMIFS('AGG Activity_EX'!D:D,'AGG Activity_EX'!$A:$A,$B481))-SUMIFS(Activity_EX!D:D,Activity_EX!$A:$A,$A481))/(SUMIFS('AGG Activity_16'!D:D,'AGG Activity_16'!$A:$A,$B481)),1)))))</f>
        <v>1.1451017979578187E-2</v>
      </c>
      <c r="O481" s="7">
        <f>IF(AND(O$1=2017,OR(I481="WH",I481="SH")),IF(COMBDG_Split_Tech!O481="",0,COMBDG_Split_Tech!O481),IF(O$1=2016,IF(COMBDG_Split_Tech!O481="",0,COMBDG_Split_Tech!O481),IF(COMBDG_Split_Tech!O481=1,1,IF(COMBDG_Split_Tech!O481="",0,IFERROR((COMBDG_Split_Tech!O481*(SUMIFS('AGG Activity_16'!E:E,'AGG Activity_16'!$A:$A,$B481)+SUMIFS('AGG Activity_EX'!E:E,'AGG Activity_EX'!$A:$A,$B481))-SUMIFS(Activity_EX!E:E,Activity_EX!$A:$A,$A481))/(SUMIFS('AGG Activity_16'!E:E,'AGG Activity_16'!$A:$A,$B481)),1)))))</f>
        <v>1.1445692313773478E-2</v>
      </c>
      <c r="P481" s="7">
        <f>IF(AND(P$1=2017,OR(J481="WH",J481="SH")),IF(COMBDG_Split_Tech!P481="",0,COMBDG_Split_Tech!P481),IF(P$1=2016,IF(COMBDG_Split_Tech!P481="",0,COMBDG_Split_Tech!P481),IF(COMBDG_Split_Tech!P481=1,1,IF(COMBDG_Split_Tech!P481="",0,IFERROR((COMBDG_Split_Tech!P481*(SUMIFS('AGG Activity_16'!F:F,'AGG Activity_16'!$A:$A,$B481)+SUMIFS('AGG Activity_EX'!F:F,'AGG Activity_EX'!$A:$A,$B481))-SUMIFS(Activity_EX!F:F,Activity_EX!$A:$A,$A481))/(SUMIFS('AGG Activity_16'!F:F,'AGG Activity_16'!$A:$A,$B481)),1)))))</f>
        <v>1.1438897285422188E-2</v>
      </c>
      <c r="Q481" s="7">
        <f>IF(AND(Q$1=2017,OR(K481="WH",K481="SH")),IF(COMBDG_Split_Tech!Q481="",0,COMBDG_Split_Tech!Q481),IF(Q$1=2016,IF(COMBDG_Split_Tech!Q481="",0,COMBDG_Split_Tech!Q481),IF(COMBDG_Split_Tech!Q481=1,1,IF(COMBDG_Split_Tech!Q481="",0,IFERROR((COMBDG_Split_Tech!Q481*(SUMIFS('AGG Activity_16'!G:G,'AGG Activity_16'!$A:$A,$B481)+SUMIFS('AGG Activity_EX'!G:G,'AGG Activity_EX'!$A:$A,$B481))-SUMIFS(Activity_EX!G:G,Activity_EX!$A:$A,$A481))/(SUMIFS('AGG Activity_16'!G:G,'AGG Activity_16'!$A:$A,$B481)),1)))))</f>
        <v>1.1433436593686251E-2</v>
      </c>
      <c r="R481" s="7">
        <f>IF(AND(R$1=2017,OR(L481="WH",L481="SH")),IF(COMBDG_Split_Tech!R481="",0,COMBDG_Split_Tech!R481),IF(R$1=2016,IF(COMBDG_Split_Tech!R481="",0,COMBDG_Split_Tech!R481),IF(COMBDG_Split_Tech!R481=1,1,IF(COMBDG_Split_Tech!R481="",0,IFERROR((COMBDG_Split_Tech!R481*(SUMIFS('AGG Activity_16'!H:H,'AGG Activity_16'!$A:$A,$B481)+SUMIFS('AGG Activity_EX'!H:H,'AGG Activity_EX'!$A:$A,$B481))-SUMIFS(Activity_EX!H:H,Activity_EX!$A:$A,$A481))/(SUMIFS('AGG Activity_16'!H:H,'AGG Activity_16'!$A:$A,$B481)),1)))))</f>
        <v>1.0852663931382218E-2</v>
      </c>
      <c r="S481" s="7">
        <f>IF(AND(S$1=2017,OR(M481="WH",M481="SH")),IF(COMBDG_Split_Tech!S481="",0,COMBDG_Split_Tech!S481),IF(S$1=2016,IF(COMBDG_Split_Tech!S481="",0,COMBDG_Split_Tech!S481),IF(COMBDG_Split_Tech!S481=1,1,IF(COMBDG_Split_Tech!S481="",0,IFERROR((COMBDG_Split_Tech!S481*(SUMIFS('AGG Activity_16'!I:I,'AGG Activity_16'!$A:$A,$B481)+SUMIFS('AGG Activity_EX'!I:I,'AGG Activity_EX'!$A:$A,$B481))-SUMIFS(Activity_EX!I:I,Activity_EX!$A:$A,$A481))/(SUMIFS('AGG Activity_16'!I:I,'AGG Activity_16'!$A:$A,$B481)),1)))))</f>
        <v>0</v>
      </c>
      <c r="T481" s="7">
        <f>IF(AND(T$1=2017,OR(N481="WH",N481="SH")),IF(COMBDG_Split_Tech!T481="",0,COMBDG_Split_Tech!T481),IF(T$1=2016,IF(COMBDG_Split_Tech!T481="",0,COMBDG_Split_Tech!T481),IF(COMBDG_Split_Tech!T481=1,1,IF(COMBDG_Split_Tech!T481="",0,IFERROR((COMBDG_Split_Tech!T481*(SUMIFS('AGG Activity_16'!J:J,'AGG Activity_16'!$A:$A,$B481)+SUMIFS('AGG Activity_EX'!J:J,'AGG Activity_EX'!$A:$A,$B481))-SUMIFS(Activity_EX!J:J,Activity_EX!$A:$A,$A481))/(SUMIFS('AGG Activity_16'!J:J,'AGG Activity_16'!$A:$A,$B481)),1)))))</f>
        <v>0</v>
      </c>
      <c r="U481" s="7">
        <f>IF(AND(U$1=2017,OR(O481="WH",O481="SH")),IF(COMBDG_Split_Tech!U481="",0,COMBDG_Split_Tech!U481),IF(U$1=2016,IF(COMBDG_Split_Tech!U481="",0,COMBDG_Split_Tech!U481),IF(COMBDG_Split_Tech!U481=1,1,IF(COMBDG_Split_Tech!U481="",0,IFERROR((COMBDG_Split_Tech!U481*(SUMIFS('AGG Activity_16'!K:K,'AGG Activity_16'!$A:$A,$B481)+SUMIFS('AGG Activity_EX'!K:K,'AGG Activity_EX'!$A:$A,$B481))-SUMIFS(Activity_EX!K:K,Activity_EX!$A:$A,$A481))/(SUMIFS('AGG Activity_16'!K:K,'AGG Activity_16'!$A:$A,$B481)),1)))))</f>
        <v>0</v>
      </c>
    </row>
    <row r="482" spans="1:21" x14ac:dyDescent="0.25">
      <c r="A482" t="str">
        <f>COMBDG_Split_Tech!A482</f>
        <v>COMBDGTAWNewAE______STDELC</v>
      </c>
      <c r="B482" t="str">
        <f>COMBDG_Split_Tech!B482</f>
        <v>COMBDGTAWNewAE</v>
      </c>
      <c r="C482" t="str">
        <f>COMBDG_Split_Tech!C482</f>
        <v>COM</v>
      </c>
      <c r="D482" t="str">
        <f>COMBDG_Split_Tech!D482</f>
        <v>BDG</v>
      </c>
      <c r="E482" t="str">
        <f>COMBDG_Split_Tech!E482</f>
        <v>TAW</v>
      </c>
      <c r="F482" t="str">
        <f>COMBDG_Split_Tech!F482</f>
        <v>New</v>
      </c>
      <c r="G482" t="str">
        <f>COMBDG_Split_Tech!G482</f>
        <v>AE</v>
      </c>
      <c r="H482" t="str">
        <f>COMBDG_Split_Tech!H482</f>
        <v>___</v>
      </c>
      <c r="I482" t="str">
        <f>COMBDG_Split_Tech!I482</f>
        <v>___</v>
      </c>
      <c r="J482" t="str">
        <f>COMBDG_Split_Tech!J482</f>
        <v>STD</v>
      </c>
      <c r="K482" t="str">
        <f>COMBDG_Split_Tech!K482</f>
        <v>ELC</v>
      </c>
      <c r="L482" s="7">
        <f>IF(AND(L$1=2017,OR(F482="WH",F482="SH")),IF(COMBDG_Split_Tech!L482="",0,COMBDG_Split_Tech!L482),IF(L$1=2016,IF(COMBDG_Split_Tech!L482="",0,COMBDG_Split_Tech!L482),IF(COMBDG_Split_Tech!L482=1,1,IF(COMBDG_Split_Tech!L482="",0,IFERROR((COMBDG_Split_Tech!L482*(SUMIFS('AGG Activity_16'!B:B,'AGG Activity_16'!$A:$A,$B482)+SUMIFS('AGG Activity_EX'!B:B,'AGG Activity_EX'!$A:$A,$B482))-SUMIFS(Activity_EX!B:B,Activity_EX!$A:$A,$A482))/(SUMIFS('AGG Activity_16'!B:B,'AGG Activity_16'!$A:$A,$B482)),1)))))</f>
        <v>0</v>
      </c>
      <c r="M482" s="7">
        <f>IF(AND(M$1=2017,OR(G482="WH",G482="SH")),IF(COMBDG_Split_Tech!M482="",0,COMBDG_Split_Tech!M482),IF(M$1=2016,IF(COMBDG_Split_Tech!M482="",0,COMBDG_Split_Tech!M482),IF(COMBDG_Split_Tech!M482=1,1,IF(COMBDG_Split_Tech!M482="",0,IFERROR((COMBDG_Split_Tech!M482*(SUMIFS('AGG Activity_16'!C:C,'AGG Activity_16'!$A:$A,$B482)+SUMIFS('AGG Activity_EX'!C:C,'AGG Activity_EX'!$A:$A,$B482))-SUMIFS(Activity_EX!C:C,Activity_EX!$A:$A,$A482))/(SUMIFS('AGG Activity_16'!C:C,'AGG Activity_16'!$A:$A,$B482)),1)))))</f>
        <v>0</v>
      </c>
      <c r="N482" s="7">
        <f>IF(AND(N$1=2017,OR(H482="WH",H482="SH")),IF(COMBDG_Split_Tech!N482="",0,COMBDG_Split_Tech!N482),IF(N$1=2016,IF(COMBDG_Split_Tech!N482="",0,COMBDG_Split_Tech!N482),IF(COMBDG_Split_Tech!N482=1,1,IF(COMBDG_Split_Tech!N482="",0,IFERROR((COMBDG_Split_Tech!N482*(SUMIFS('AGG Activity_16'!D:D,'AGG Activity_16'!$A:$A,$B482)+SUMIFS('AGG Activity_EX'!D:D,'AGG Activity_EX'!$A:$A,$B482))-SUMIFS(Activity_EX!D:D,Activity_EX!$A:$A,$A482))/(SUMIFS('AGG Activity_16'!D:D,'AGG Activity_16'!$A:$A,$B482)),1)))))</f>
        <v>0</v>
      </c>
      <c r="O482" s="7">
        <f>IF(AND(O$1=2017,OR(I482="WH",I482="SH")),IF(COMBDG_Split_Tech!O482="",0,COMBDG_Split_Tech!O482),IF(O$1=2016,IF(COMBDG_Split_Tech!O482="",0,COMBDG_Split_Tech!O482),IF(COMBDG_Split_Tech!O482=1,1,IF(COMBDG_Split_Tech!O482="",0,IFERROR((COMBDG_Split_Tech!O482*(SUMIFS('AGG Activity_16'!E:E,'AGG Activity_16'!$A:$A,$B482)+SUMIFS('AGG Activity_EX'!E:E,'AGG Activity_EX'!$A:$A,$B482))-SUMIFS(Activity_EX!E:E,Activity_EX!$A:$A,$A482))/(SUMIFS('AGG Activity_16'!E:E,'AGG Activity_16'!$A:$A,$B482)),1)))))</f>
        <v>0</v>
      </c>
      <c r="P482" s="7">
        <f>IF(AND(P$1=2017,OR(J482="WH",J482="SH")),IF(COMBDG_Split_Tech!P482="",0,COMBDG_Split_Tech!P482),IF(P$1=2016,IF(COMBDG_Split_Tech!P482="",0,COMBDG_Split_Tech!P482),IF(COMBDG_Split_Tech!P482=1,1,IF(COMBDG_Split_Tech!P482="",0,IFERROR((COMBDG_Split_Tech!P482*(SUMIFS('AGG Activity_16'!F:F,'AGG Activity_16'!$A:$A,$B482)+SUMIFS('AGG Activity_EX'!F:F,'AGG Activity_EX'!$A:$A,$B482))-SUMIFS(Activity_EX!F:F,Activity_EX!$A:$A,$A482))/(SUMIFS('AGG Activity_16'!F:F,'AGG Activity_16'!$A:$A,$B482)),1)))))</f>
        <v>0</v>
      </c>
      <c r="Q482" s="7">
        <f>IF(AND(Q$1=2017,OR(K482="WH",K482="SH")),IF(COMBDG_Split_Tech!Q482="",0,COMBDG_Split_Tech!Q482),IF(Q$1=2016,IF(COMBDG_Split_Tech!Q482="",0,COMBDG_Split_Tech!Q482),IF(COMBDG_Split_Tech!Q482=1,1,IF(COMBDG_Split_Tech!Q482="",0,IFERROR((COMBDG_Split_Tech!Q482*(SUMIFS('AGG Activity_16'!G:G,'AGG Activity_16'!$A:$A,$B482)+SUMIFS('AGG Activity_EX'!G:G,'AGG Activity_EX'!$A:$A,$B482))-SUMIFS(Activity_EX!G:G,Activity_EX!$A:$A,$A482))/(SUMIFS('AGG Activity_16'!G:G,'AGG Activity_16'!$A:$A,$B482)),1)))))</f>
        <v>0</v>
      </c>
      <c r="R482" s="7">
        <f>IF(AND(R$1=2017,OR(L482="WH",L482="SH")),IF(COMBDG_Split_Tech!R482="",0,COMBDG_Split_Tech!R482),IF(R$1=2016,IF(COMBDG_Split_Tech!R482="",0,COMBDG_Split_Tech!R482),IF(COMBDG_Split_Tech!R482=1,1,IF(COMBDG_Split_Tech!R482="",0,IFERROR((COMBDG_Split_Tech!R482*(SUMIFS('AGG Activity_16'!H:H,'AGG Activity_16'!$A:$A,$B482)+SUMIFS('AGG Activity_EX'!H:H,'AGG Activity_EX'!$A:$A,$B482))-SUMIFS(Activity_EX!H:H,Activity_EX!$A:$A,$A482))/(SUMIFS('AGG Activity_16'!H:H,'AGG Activity_16'!$A:$A,$B482)),1)))))</f>
        <v>0</v>
      </c>
      <c r="S482" s="7">
        <f>IF(AND(S$1=2017,OR(M482="WH",M482="SH")),IF(COMBDG_Split_Tech!S482="",0,COMBDG_Split_Tech!S482),IF(S$1=2016,IF(COMBDG_Split_Tech!S482="",0,COMBDG_Split_Tech!S482),IF(COMBDG_Split_Tech!S482=1,1,IF(COMBDG_Split_Tech!S482="",0,IFERROR((COMBDG_Split_Tech!S482*(SUMIFS('AGG Activity_16'!I:I,'AGG Activity_16'!$A:$A,$B482)+SUMIFS('AGG Activity_EX'!I:I,'AGG Activity_EX'!$A:$A,$B482))-SUMIFS(Activity_EX!I:I,Activity_EX!$A:$A,$A482))/(SUMIFS('AGG Activity_16'!I:I,'AGG Activity_16'!$A:$A,$B482)),1)))))</f>
        <v>0</v>
      </c>
      <c r="T482" s="7">
        <f>IF(AND(T$1=2017,OR(N482="WH",N482="SH")),IF(COMBDG_Split_Tech!T482="",0,COMBDG_Split_Tech!T482),IF(T$1=2016,IF(COMBDG_Split_Tech!T482="",0,COMBDG_Split_Tech!T482),IF(COMBDG_Split_Tech!T482=1,1,IF(COMBDG_Split_Tech!T482="",0,IFERROR((COMBDG_Split_Tech!T482*(SUMIFS('AGG Activity_16'!J:J,'AGG Activity_16'!$A:$A,$B482)+SUMIFS('AGG Activity_EX'!J:J,'AGG Activity_EX'!$A:$A,$B482))-SUMIFS(Activity_EX!J:J,Activity_EX!$A:$A,$A482))/(SUMIFS('AGG Activity_16'!J:J,'AGG Activity_16'!$A:$A,$B482)),1)))))</f>
        <v>0</v>
      </c>
      <c r="U482" s="7">
        <f>IF(AND(U$1=2017,OR(O482="WH",O482="SH")),IF(COMBDG_Split_Tech!U482="",0,COMBDG_Split_Tech!U482),IF(U$1=2016,IF(COMBDG_Split_Tech!U482="",0,COMBDG_Split_Tech!U482),IF(COMBDG_Split_Tech!U482=1,1,IF(COMBDG_Split_Tech!U482="",0,IFERROR((COMBDG_Split_Tech!U482*(SUMIFS('AGG Activity_16'!K:K,'AGG Activity_16'!$A:$A,$B482)+SUMIFS('AGG Activity_EX'!K:K,'AGG Activity_EX'!$A:$A,$B482))-SUMIFS(Activity_EX!K:K,Activity_EX!$A:$A,$A482))/(SUMIFS('AGG Activity_16'!K:K,'AGG Activity_16'!$A:$A,$B482)),1)))))</f>
        <v>0</v>
      </c>
    </row>
    <row r="483" spans="1:21" x14ac:dyDescent="0.25">
      <c r="A483" t="str">
        <f>COMBDG_Split_Tech!A483</f>
        <v>COMBDGTAWNewAE______STDNGA</v>
      </c>
      <c r="B483" t="str">
        <f>COMBDG_Split_Tech!B483</f>
        <v>COMBDGTAWNewAE</v>
      </c>
      <c r="C483" t="str">
        <f>COMBDG_Split_Tech!C483</f>
        <v>COM</v>
      </c>
      <c r="D483" t="str">
        <f>COMBDG_Split_Tech!D483</f>
        <v>BDG</v>
      </c>
      <c r="E483" t="str">
        <f>COMBDG_Split_Tech!E483</f>
        <v>TAW</v>
      </c>
      <c r="F483" t="str">
        <f>COMBDG_Split_Tech!F483</f>
        <v>New</v>
      </c>
      <c r="G483" t="str">
        <f>COMBDG_Split_Tech!G483</f>
        <v>AE</v>
      </c>
      <c r="H483" t="str">
        <f>COMBDG_Split_Tech!H483</f>
        <v>___</v>
      </c>
      <c r="I483" t="str">
        <f>COMBDG_Split_Tech!I483</f>
        <v>___</v>
      </c>
      <c r="J483" t="str">
        <f>COMBDG_Split_Tech!J483</f>
        <v>STD</v>
      </c>
      <c r="K483" t="str">
        <f>COMBDG_Split_Tech!K483</f>
        <v>NGA</v>
      </c>
      <c r="L483" s="7">
        <f>IF(AND(L$1=2017,OR(F483="WH",F483="SH")),IF(COMBDG_Split_Tech!L483="",0,COMBDG_Split_Tech!L483),IF(L$1=2016,IF(COMBDG_Split_Tech!L483="",0,COMBDG_Split_Tech!L483),IF(COMBDG_Split_Tech!L483=1,1,IF(COMBDG_Split_Tech!L483="",0,IFERROR((COMBDG_Split_Tech!L483*(SUMIFS('AGG Activity_16'!B:B,'AGG Activity_16'!$A:$A,$B483)+SUMIFS('AGG Activity_EX'!B:B,'AGG Activity_EX'!$A:$A,$B483))-SUMIFS(Activity_EX!B:B,Activity_EX!$A:$A,$A483))/(SUMIFS('AGG Activity_16'!B:B,'AGG Activity_16'!$A:$A,$B483)),1)))))</f>
        <v>0</v>
      </c>
      <c r="M483" s="7">
        <f>IF(AND(M$1=2017,OR(G483="WH",G483="SH")),IF(COMBDG_Split_Tech!M483="",0,COMBDG_Split_Tech!M483),IF(M$1=2016,IF(COMBDG_Split_Tech!M483="",0,COMBDG_Split_Tech!M483),IF(COMBDG_Split_Tech!M483=1,1,IF(COMBDG_Split_Tech!M483="",0,IFERROR((COMBDG_Split_Tech!M483*(SUMIFS('AGG Activity_16'!C:C,'AGG Activity_16'!$A:$A,$B483)+SUMIFS('AGG Activity_EX'!C:C,'AGG Activity_EX'!$A:$A,$B483))-SUMIFS(Activity_EX!C:C,Activity_EX!$A:$A,$A483))/(SUMIFS('AGG Activity_16'!C:C,'AGG Activity_16'!$A:$A,$B483)),1)))))</f>
        <v>0</v>
      </c>
      <c r="N483" s="7">
        <f>IF(AND(N$1=2017,OR(H483="WH",H483="SH")),IF(COMBDG_Split_Tech!N483="",0,COMBDG_Split_Tech!N483),IF(N$1=2016,IF(COMBDG_Split_Tech!N483="",0,COMBDG_Split_Tech!N483),IF(COMBDG_Split_Tech!N483=1,1,IF(COMBDG_Split_Tech!N483="",0,IFERROR((COMBDG_Split_Tech!N483*(SUMIFS('AGG Activity_16'!D:D,'AGG Activity_16'!$A:$A,$B483)+SUMIFS('AGG Activity_EX'!D:D,'AGG Activity_EX'!$A:$A,$B483))-SUMIFS(Activity_EX!D:D,Activity_EX!$A:$A,$A483))/(SUMIFS('AGG Activity_16'!D:D,'AGG Activity_16'!$A:$A,$B483)),1)))))</f>
        <v>0</v>
      </c>
      <c r="O483" s="7">
        <f>IF(AND(O$1=2017,OR(I483="WH",I483="SH")),IF(COMBDG_Split_Tech!O483="",0,COMBDG_Split_Tech!O483),IF(O$1=2016,IF(COMBDG_Split_Tech!O483="",0,COMBDG_Split_Tech!O483),IF(COMBDG_Split_Tech!O483=1,1,IF(COMBDG_Split_Tech!O483="",0,IFERROR((COMBDG_Split_Tech!O483*(SUMIFS('AGG Activity_16'!E:E,'AGG Activity_16'!$A:$A,$B483)+SUMIFS('AGG Activity_EX'!E:E,'AGG Activity_EX'!$A:$A,$B483))-SUMIFS(Activity_EX!E:E,Activity_EX!$A:$A,$A483))/(SUMIFS('AGG Activity_16'!E:E,'AGG Activity_16'!$A:$A,$B483)),1)))))</f>
        <v>0</v>
      </c>
      <c r="P483" s="7">
        <f>IF(AND(P$1=2017,OR(J483="WH",J483="SH")),IF(COMBDG_Split_Tech!P483="",0,COMBDG_Split_Tech!P483),IF(P$1=2016,IF(COMBDG_Split_Tech!P483="",0,COMBDG_Split_Tech!P483),IF(COMBDG_Split_Tech!P483=1,1,IF(COMBDG_Split_Tech!P483="",0,IFERROR((COMBDG_Split_Tech!P483*(SUMIFS('AGG Activity_16'!F:F,'AGG Activity_16'!$A:$A,$B483)+SUMIFS('AGG Activity_EX'!F:F,'AGG Activity_EX'!$A:$A,$B483))-SUMIFS(Activity_EX!F:F,Activity_EX!$A:$A,$A483))/(SUMIFS('AGG Activity_16'!F:F,'AGG Activity_16'!$A:$A,$B483)),1)))))</f>
        <v>0</v>
      </c>
      <c r="Q483" s="7">
        <f>IF(AND(Q$1=2017,OR(K483="WH",K483="SH")),IF(COMBDG_Split_Tech!Q483="",0,COMBDG_Split_Tech!Q483),IF(Q$1=2016,IF(COMBDG_Split_Tech!Q483="",0,COMBDG_Split_Tech!Q483),IF(COMBDG_Split_Tech!Q483=1,1,IF(COMBDG_Split_Tech!Q483="",0,IFERROR((COMBDG_Split_Tech!Q483*(SUMIFS('AGG Activity_16'!G:G,'AGG Activity_16'!$A:$A,$B483)+SUMIFS('AGG Activity_EX'!G:G,'AGG Activity_EX'!$A:$A,$B483))-SUMIFS(Activity_EX!G:G,Activity_EX!$A:$A,$A483))/(SUMIFS('AGG Activity_16'!G:G,'AGG Activity_16'!$A:$A,$B483)),1)))))</f>
        <v>0</v>
      </c>
      <c r="R483" s="7">
        <f>IF(AND(R$1=2017,OR(L483="WH",L483="SH")),IF(COMBDG_Split_Tech!R483="",0,COMBDG_Split_Tech!R483),IF(R$1=2016,IF(COMBDG_Split_Tech!R483="",0,COMBDG_Split_Tech!R483),IF(COMBDG_Split_Tech!R483=1,1,IF(COMBDG_Split_Tech!R483="",0,IFERROR((COMBDG_Split_Tech!R483*(SUMIFS('AGG Activity_16'!H:H,'AGG Activity_16'!$A:$A,$B483)+SUMIFS('AGG Activity_EX'!H:H,'AGG Activity_EX'!$A:$A,$B483))-SUMIFS(Activity_EX!H:H,Activity_EX!$A:$A,$A483))/(SUMIFS('AGG Activity_16'!H:H,'AGG Activity_16'!$A:$A,$B483)),1)))))</f>
        <v>0</v>
      </c>
      <c r="S483" s="7">
        <f>IF(AND(S$1=2017,OR(M483="WH",M483="SH")),IF(COMBDG_Split_Tech!S483="",0,COMBDG_Split_Tech!S483),IF(S$1=2016,IF(COMBDG_Split_Tech!S483="",0,COMBDG_Split_Tech!S483),IF(COMBDG_Split_Tech!S483=1,1,IF(COMBDG_Split_Tech!S483="",0,IFERROR((COMBDG_Split_Tech!S483*(SUMIFS('AGG Activity_16'!I:I,'AGG Activity_16'!$A:$A,$B483)+SUMIFS('AGG Activity_EX'!I:I,'AGG Activity_EX'!$A:$A,$B483))-SUMIFS(Activity_EX!I:I,Activity_EX!$A:$A,$A483))/(SUMIFS('AGG Activity_16'!I:I,'AGG Activity_16'!$A:$A,$B483)),1)))))</f>
        <v>0</v>
      </c>
      <c r="T483" s="7">
        <f>IF(AND(T$1=2017,OR(N483="WH",N483="SH")),IF(COMBDG_Split_Tech!T483="",0,COMBDG_Split_Tech!T483),IF(T$1=2016,IF(COMBDG_Split_Tech!T483="",0,COMBDG_Split_Tech!T483),IF(COMBDG_Split_Tech!T483=1,1,IF(COMBDG_Split_Tech!T483="",0,IFERROR((COMBDG_Split_Tech!T483*(SUMIFS('AGG Activity_16'!J:J,'AGG Activity_16'!$A:$A,$B483)+SUMIFS('AGG Activity_EX'!J:J,'AGG Activity_EX'!$A:$A,$B483))-SUMIFS(Activity_EX!J:J,Activity_EX!$A:$A,$A483))/(SUMIFS('AGG Activity_16'!J:J,'AGG Activity_16'!$A:$A,$B483)),1)))))</f>
        <v>0</v>
      </c>
      <c r="U483" s="7">
        <f>IF(AND(U$1=2017,OR(O483="WH",O483="SH")),IF(COMBDG_Split_Tech!U483="",0,COMBDG_Split_Tech!U483),IF(U$1=2016,IF(COMBDG_Split_Tech!U483="",0,COMBDG_Split_Tech!U483),IF(COMBDG_Split_Tech!U483=1,1,IF(COMBDG_Split_Tech!U483="",0,IFERROR((COMBDG_Split_Tech!U483*(SUMIFS('AGG Activity_16'!K:K,'AGG Activity_16'!$A:$A,$B483)+SUMIFS('AGG Activity_EX'!K:K,'AGG Activity_EX'!$A:$A,$B483))-SUMIFS(Activity_EX!K:K,Activity_EX!$A:$A,$A483))/(SUMIFS('AGG Activity_16'!K:K,'AGG Activity_16'!$A:$A,$B483)),1)))))</f>
        <v>0</v>
      </c>
    </row>
    <row r="484" spans="1:21" x14ac:dyDescent="0.25">
      <c r="A484" t="str">
        <f>COMBDG_Split_Tech!A484</f>
        <v>COMBDGTAWNewAE______STDPRO</v>
      </c>
      <c r="B484" t="str">
        <f>COMBDG_Split_Tech!B484</f>
        <v>COMBDGTAWNewAE</v>
      </c>
      <c r="C484" t="str">
        <f>COMBDG_Split_Tech!C484</f>
        <v>COM</v>
      </c>
      <c r="D484" t="str">
        <f>COMBDG_Split_Tech!D484</f>
        <v>BDG</v>
      </c>
      <c r="E484" t="str">
        <f>COMBDG_Split_Tech!E484</f>
        <v>TAW</v>
      </c>
      <c r="F484" t="str">
        <f>COMBDG_Split_Tech!F484</f>
        <v>New</v>
      </c>
      <c r="G484" t="str">
        <f>COMBDG_Split_Tech!G484</f>
        <v>AE</v>
      </c>
      <c r="H484" t="str">
        <f>COMBDG_Split_Tech!H484</f>
        <v>___</v>
      </c>
      <c r="I484" t="str">
        <f>COMBDG_Split_Tech!I484</f>
        <v>___</v>
      </c>
      <c r="J484" t="str">
        <f>COMBDG_Split_Tech!J484</f>
        <v>STD</v>
      </c>
      <c r="K484" t="str">
        <f>COMBDG_Split_Tech!K484</f>
        <v>PRO</v>
      </c>
      <c r="L484" s="7">
        <f>IF(AND(L$1=2017,OR(F484="WH",F484="SH")),IF(COMBDG_Split_Tech!L484="",0,COMBDG_Split_Tech!L484),IF(L$1=2016,IF(COMBDG_Split_Tech!L484="",0,COMBDG_Split_Tech!L484),IF(COMBDG_Split_Tech!L484=1,1,IF(COMBDG_Split_Tech!L484="",0,IFERROR((COMBDG_Split_Tech!L484*(SUMIFS('AGG Activity_16'!B:B,'AGG Activity_16'!$A:$A,$B484)+SUMIFS('AGG Activity_EX'!B:B,'AGG Activity_EX'!$A:$A,$B484))-SUMIFS(Activity_EX!B:B,Activity_EX!$A:$A,$A484))/(SUMIFS('AGG Activity_16'!B:B,'AGG Activity_16'!$A:$A,$B484)),1)))))</f>
        <v>0</v>
      </c>
      <c r="M484" s="7">
        <f>IF(AND(M$1=2017,OR(G484="WH",G484="SH")),IF(COMBDG_Split_Tech!M484="",0,COMBDG_Split_Tech!M484),IF(M$1=2016,IF(COMBDG_Split_Tech!M484="",0,COMBDG_Split_Tech!M484),IF(COMBDG_Split_Tech!M484=1,1,IF(COMBDG_Split_Tech!M484="",0,IFERROR((COMBDG_Split_Tech!M484*(SUMIFS('AGG Activity_16'!C:C,'AGG Activity_16'!$A:$A,$B484)+SUMIFS('AGG Activity_EX'!C:C,'AGG Activity_EX'!$A:$A,$B484))-SUMIFS(Activity_EX!C:C,Activity_EX!$A:$A,$A484))/(SUMIFS('AGG Activity_16'!C:C,'AGG Activity_16'!$A:$A,$B484)),1)))))</f>
        <v>0</v>
      </c>
      <c r="N484" s="7">
        <f>IF(AND(N$1=2017,OR(H484="WH",H484="SH")),IF(COMBDG_Split_Tech!N484="",0,COMBDG_Split_Tech!N484),IF(N$1=2016,IF(COMBDG_Split_Tech!N484="",0,COMBDG_Split_Tech!N484),IF(COMBDG_Split_Tech!N484=1,1,IF(COMBDG_Split_Tech!N484="",0,IFERROR((COMBDG_Split_Tech!N484*(SUMIFS('AGG Activity_16'!D:D,'AGG Activity_16'!$A:$A,$B484)+SUMIFS('AGG Activity_EX'!D:D,'AGG Activity_EX'!$A:$A,$B484))-SUMIFS(Activity_EX!D:D,Activity_EX!$A:$A,$A484))/(SUMIFS('AGG Activity_16'!D:D,'AGG Activity_16'!$A:$A,$B484)),1)))))</f>
        <v>0</v>
      </c>
      <c r="O484" s="7">
        <f>IF(AND(O$1=2017,OR(I484="WH",I484="SH")),IF(COMBDG_Split_Tech!O484="",0,COMBDG_Split_Tech!O484),IF(O$1=2016,IF(COMBDG_Split_Tech!O484="",0,COMBDG_Split_Tech!O484),IF(COMBDG_Split_Tech!O484=1,1,IF(COMBDG_Split_Tech!O484="",0,IFERROR((COMBDG_Split_Tech!O484*(SUMIFS('AGG Activity_16'!E:E,'AGG Activity_16'!$A:$A,$B484)+SUMIFS('AGG Activity_EX'!E:E,'AGG Activity_EX'!$A:$A,$B484))-SUMIFS(Activity_EX!E:E,Activity_EX!$A:$A,$A484))/(SUMIFS('AGG Activity_16'!E:E,'AGG Activity_16'!$A:$A,$B484)),1)))))</f>
        <v>0</v>
      </c>
      <c r="P484" s="7">
        <f>IF(AND(P$1=2017,OR(J484="WH",J484="SH")),IF(COMBDG_Split_Tech!P484="",0,COMBDG_Split_Tech!P484),IF(P$1=2016,IF(COMBDG_Split_Tech!P484="",0,COMBDG_Split_Tech!P484),IF(COMBDG_Split_Tech!P484=1,1,IF(COMBDG_Split_Tech!P484="",0,IFERROR((COMBDG_Split_Tech!P484*(SUMIFS('AGG Activity_16'!F:F,'AGG Activity_16'!$A:$A,$B484)+SUMIFS('AGG Activity_EX'!F:F,'AGG Activity_EX'!$A:$A,$B484))-SUMIFS(Activity_EX!F:F,Activity_EX!$A:$A,$A484))/(SUMIFS('AGG Activity_16'!F:F,'AGG Activity_16'!$A:$A,$B484)),1)))))</f>
        <v>0</v>
      </c>
      <c r="Q484" s="7">
        <f>IF(AND(Q$1=2017,OR(K484="WH",K484="SH")),IF(COMBDG_Split_Tech!Q484="",0,COMBDG_Split_Tech!Q484),IF(Q$1=2016,IF(COMBDG_Split_Tech!Q484="",0,COMBDG_Split_Tech!Q484),IF(COMBDG_Split_Tech!Q484=1,1,IF(COMBDG_Split_Tech!Q484="",0,IFERROR((COMBDG_Split_Tech!Q484*(SUMIFS('AGG Activity_16'!G:G,'AGG Activity_16'!$A:$A,$B484)+SUMIFS('AGG Activity_EX'!G:G,'AGG Activity_EX'!$A:$A,$B484))-SUMIFS(Activity_EX!G:G,Activity_EX!$A:$A,$A484))/(SUMIFS('AGG Activity_16'!G:G,'AGG Activity_16'!$A:$A,$B484)),1)))))</f>
        <v>0</v>
      </c>
      <c r="R484" s="7">
        <f>IF(AND(R$1=2017,OR(L484="WH",L484="SH")),IF(COMBDG_Split_Tech!R484="",0,COMBDG_Split_Tech!R484),IF(R$1=2016,IF(COMBDG_Split_Tech!R484="",0,COMBDG_Split_Tech!R484),IF(COMBDG_Split_Tech!R484=1,1,IF(COMBDG_Split_Tech!R484="",0,IFERROR((COMBDG_Split_Tech!R484*(SUMIFS('AGG Activity_16'!H:H,'AGG Activity_16'!$A:$A,$B484)+SUMIFS('AGG Activity_EX'!H:H,'AGG Activity_EX'!$A:$A,$B484))-SUMIFS(Activity_EX!H:H,Activity_EX!$A:$A,$A484))/(SUMIFS('AGG Activity_16'!H:H,'AGG Activity_16'!$A:$A,$B484)),1)))))</f>
        <v>0</v>
      </c>
      <c r="S484" s="7">
        <f>IF(AND(S$1=2017,OR(M484="WH",M484="SH")),IF(COMBDG_Split_Tech!S484="",0,COMBDG_Split_Tech!S484),IF(S$1=2016,IF(COMBDG_Split_Tech!S484="",0,COMBDG_Split_Tech!S484),IF(COMBDG_Split_Tech!S484=1,1,IF(COMBDG_Split_Tech!S484="",0,IFERROR((COMBDG_Split_Tech!S484*(SUMIFS('AGG Activity_16'!I:I,'AGG Activity_16'!$A:$A,$B484)+SUMIFS('AGG Activity_EX'!I:I,'AGG Activity_EX'!$A:$A,$B484))-SUMIFS(Activity_EX!I:I,Activity_EX!$A:$A,$A484))/(SUMIFS('AGG Activity_16'!I:I,'AGG Activity_16'!$A:$A,$B484)),1)))))</f>
        <v>0</v>
      </c>
      <c r="T484" s="7">
        <f>IF(AND(T$1=2017,OR(N484="WH",N484="SH")),IF(COMBDG_Split_Tech!T484="",0,COMBDG_Split_Tech!T484),IF(T$1=2016,IF(COMBDG_Split_Tech!T484="",0,COMBDG_Split_Tech!T484),IF(COMBDG_Split_Tech!T484=1,1,IF(COMBDG_Split_Tech!T484="",0,IFERROR((COMBDG_Split_Tech!T484*(SUMIFS('AGG Activity_16'!J:J,'AGG Activity_16'!$A:$A,$B484)+SUMIFS('AGG Activity_EX'!J:J,'AGG Activity_EX'!$A:$A,$B484))-SUMIFS(Activity_EX!J:J,Activity_EX!$A:$A,$A484))/(SUMIFS('AGG Activity_16'!J:J,'AGG Activity_16'!$A:$A,$B484)),1)))))</f>
        <v>0</v>
      </c>
      <c r="U484" s="7">
        <f>IF(AND(U$1=2017,OR(O484="WH",O484="SH")),IF(COMBDG_Split_Tech!U484="",0,COMBDG_Split_Tech!U484),IF(U$1=2016,IF(COMBDG_Split_Tech!U484="",0,COMBDG_Split_Tech!U484),IF(COMBDG_Split_Tech!U484=1,1,IF(COMBDG_Split_Tech!U484="",0,IFERROR((COMBDG_Split_Tech!U484*(SUMIFS('AGG Activity_16'!K:K,'AGG Activity_16'!$A:$A,$B484)+SUMIFS('AGG Activity_EX'!K:K,'AGG Activity_EX'!$A:$A,$B484))-SUMIFS(Activity_EX!K:K,Activity_EX!$A:$A,$A484))/(SUMIFS('AGG Activity_16'!K:K,'AGG Activity_16'!$A:$A,$B484)),1)))))</f>
        <v>0</v>
      </c>
    </row>
    <row r="485" spans="1:21" x14ac:dyDescent="0.25">
      <c r="A485" t="str">
        <f>COMBDG_Split_Tech!A485</f>
        <v>COMBDGTAWNewAM______STDELC</v>
      </c>
      <c r="B485" t="str">
        <f>COMBDG_Split_Tech!B485</f>
        <v>COMBDGTAWNewAM</v>
      </c>
      <c r="C485" t="str">
        <f>COMBDG_Split_Tech!C485</f>
        <v>COM</v>
      </c>
      <c r="D485" t="str">
        <f>COMBDG_Split_Tech!D485</f>
        <v>BDG</v>
      </c>
      <c r="E485" t="str">
        <f>COMBDG_Split_Tech!E485</f>
        <v>TAW</v>
      </c>
      <c r="F485" t="str">
        <f>COMBDG_Split_Tech!F485</f>
        <v>New</v>
      </c>
      <c r="G485" t="str">
        <f>COMBDG_Split_Tech!G485</f>
        <v>AM</v>
      </c>
      <c r="H485" t="str">
        <f>COMBDG_Split_Tech!H485</f>
        <v>___</v>
      </c>
      <c r="I485" t="str">
        <f>COMBDG_Split_Tech!I485</f>
        <v>___</v>
      </c>
      <c r="J485" t="str">
        <f>COMBDG_Split_Tech!J485</f>
        <v>STD</v>
      </c>
      <c r="K485" t="str">
        <f>COMBDG_Split_Tech!K485</f>
        <v>ELC</v>
      </c>
      <c r="L485" s="7">
        <f>IF(AND(L$1=2017,OR(F485="WH",F485="SH")),IF(COMBDG_Split_Tech!L485="",0,COMBDG_Split_Tech!L485),IF(L$1=2016,IF(COMBDG_Split_Tech!L485="",0,COMBDG_Split_Tech!L485),IF(COMBDG_Split_Tech!L485=1,1,IF(COMBDG_Split_Tech!L485="",0,IFERROR((COMBDG_Split_Tech!L485*(SUMIFS('AGG Activity_16'!B:B,'AGG Activity_16'!$A:$A,$B485)+SUMIFS('AGG Activity_EX'!B:B,'AGG Activity_EX'!$A:$A,$B485))-SUMIFS(Activity_EX!B:B,Activity_EX!$A:$A,$A485))/(SUMIFS('AGG Activity_16'!B:B,'AGG Activity_16'!$A:$A,$B485)),1)))))</f>
        <v>0</v>
      </c>
      <c r="M485" s="7">
        <f>IF(AND(M$1=2017,OR(G485="WH",G485="SH")),IF(COMBDG_Split_Tech!M485="",0,COMBDG_Split_Tech!M485),IF(M$1=2016,IF(COMBDG_Split_Tech!M485="",0,COMBDG_Split_Tech!M485),IF(COMBDG_Split_Tech!M485=1,1,IF(COMBDG_Split_Tech!M485="",0,IFERROR((COMBDG_Split_Tech!M485*(SUMIFS('AGG Activity_16'!C:C,'AGG Activity_16'!$A:$A,$B485)+SUMIFS('AGG Activity_EX'!C:C,'AGG Activity_EX'!$A:$A,$B485))-SUMIFS(Activity_EX!C:C,Activity_EX!$A:$A,$A485))/(SUMIFS('AGG Activity_16'!C:C,'AGG Activity_16'!$A:$A,$B485)),1)))))</f>
        <v>0</v>
      </c>
      <c r="N485" s="7">
        <f>IF(AND(N$1=2017,OR(H485="WH",H485="SH")),IF(COMBDG_Split_Tech!N485="",0,COMBDG_Split_Tech!N485),IF(N$1=2016,IF(COMBDG_Split_Tech!N485="",0,COMBDG_Split_Tech!N485),IF(COMBDG_Split_Tech!N485=1,1,IF(COMBDG_Split_Tech!N485="",0,IFERROR((COMBDG_Split_Tech!N485*(SUMIFS('AGG Activity_16'!D:D,'AGG Activity_16'!$A:$A,$B485)+SUMIFS('AGG Activity_EX'!D:D,'AGG Activity_EX'!$A:$A,$B485))-SUMIFS(Activity_EX!D:D,Activity_EX!$A:$A,$A485))/(SUMIFS('AGG Activity_16'!D:D,'AGG Activity_16'!$A:$A,$B485)),1)))))</f>
        <v>0</v>
      </c>
      <c r="O485" s="7">
        <f>IF(AND(O$1=2017,OR(I485="WH",I485="SH")),IF(COMBDG_Split_Tech!O485="",0,COMBDG_Split_Tech!O485),IF(O$1=2016,IF(COMBDG_Split_Tech!O485="",0,COMBDG_Split_Tech!O485),IF(COMBDG_Split_Tech!O485=1,1,IF(COMBDG_Split_Tech!O485="",0,IFERROR((COMBDG_Split_Tech!O485*(SUMIFS('AGG Activity_16'!E:E,'AGG Activity_16'!$A:$A,$B485)+SUMIFS('AGG Activity_EX'!E:E,'AGG Activity_EX'!$A:$A,$B485))-SUMIFS(Activity_EX!E:E,Activity_EX!$A:$A,$A485))/(SUMIFS('AGG Activity_16'!E:E,'AGG Activity_16'!$A:$A,$B485)),1)))))</f>
        <v>0</v>
      </c>
      <c r="P485" s="7">
        <f>IF(AND(P$1=2017,OR(J485="WH",J485="SH")),IF(COMBDG_Split_Tech!P485="",0,COMBDG_Split_Tech!P485),IF(P$1=2016,IF(COMBDG_Split_Tech!P485="",0,COMBDG_Split_Tech!P485),IF(COMBDG_Split_Tech!P485=1,1,IF(COMBDG_Split_Tech!P485="",0,IFERROR((COMBDG_Split_Tech!P485*(SUMIFS('AGG Activity_16'!F:F,'AGG Activity_16'!$A:$A,$B485)+SUMIFS('AGG Activity_EX'!F:F,'AGG Activity_EX'!$A:$A,$B485))-SUMIFS(Activity_EX!F:F,Activity_EX!$A:$A,$A485))/(SUMIFS('AGG Activity_16'!F:F,'AGG Activity_16'!$A:$A,$B485)),1)))))</f>
        <v>0</v>
      </c>
      <c r="Q485" s="7">
        <f>IF(AND(Q$1=2017,OR(K485="WH",K485="SH")),IF(COMBDG_Split_Tech!Q485="",0,COMBDG_Split_Tech!Q485),IF(Q$1=2016,IF(COMBDG_Split_Tech!Q485="",0,COMBDG_Split_Tech!Q485),IF(COMBDG_Split_Tech!Q485=1,1,IF(COMBDG_Split_Tech!Q485="",0,IFERROR((COMBDG_Split_Tech!Q485*(SUMIFS('AGG Activity_16'!G:G,'AGG Activity_16'!$A:$A,$B485)+SUMIFS('AGG Activity_EX'!G:G,'AGG Activity_EX'!$A:$A,$B485))-SUMIFS(Activity_EX!G:G,Activity_EX!$A:$A,$A485))/(SUMIFS('AGG Activity_16'!G:G,'AGG Activity_16'!$A:$A,$B485)),1)))))</f>
        <v>0</v>
      </c>
      <c r="R485" s="7">
        <f>IF(AND(R$1=2017,OR(L485="WH",L485="SH")),IF(COMBDG_Split_Tech!R485="",0,COMBDG_Split_Tech!R485),IF(R$1=2016,IF(COMBDG_Split_Tech!R485="",0,COMBDG_Split_Tech!R485),IF(COMBDG_Split_Tech!R485=1,1,IF(COMBDG_Split_Tech!R485="",0,IFERROR((COMBDG_Split_Tech!R485*(SUMIFS('AGG Activity_16'!H:H,'AGG Activity_16'!$A:$A,$B485)+SUMIFS('AGG Activity_EX'!H:H,'AGG Activity_EX'!$A:$A,$B485))-SUMIFS(Activity_EX!H:H,Activity_EX!$A:$A,$A485))/(SUMIFS('AGG Activity_16'!H:H,'AGG Activity_16'!$A:$A,$B485)),1)))))</f>
        <v>0</v>
      </c>
      <c r="S485" s="7">
        <f>IF(AND(S$1=2017,OR(M485="WH",M485="SH")),IF(COMBDG_Split_Tech!S485="",0,COMBDG_Split_Tech!S485),IF(S$1=2016,IF(COMBDG_Split_Tech!S485="",0,COMBDG_Split_Tech!S485),IF(COMBDG_Split_Tech!S485=1,1,IF(COMBDG_Split_Tech!S485="",0,IFERROR((COMBDG_Split_Tech!S485*(SUMIFS('AGG Activity_16'!I:I,'AGG Activity_16'!$A:$A,$B485)+SUMIFS('AGG Activity_EX'!I:I,'AGG Activity_EX'!$A:$A,$B485))-SUMIFS(Activity_EX!I:I,Activity_EX!$A:$A,$A485))/(SUMIFS('AGG Activity_16'!I:I,'AGG Activity_16'!$A:$A,$B485)),1)))))</f>
        <v>0</v>
      </c>
      <c r="T485" s="7">
        <f>IF(AND(T$1=2017,OR(N485="WH",N485="SH")),IF(COMBDG_Split_Tech!T485="",0,COMBDG_Split_Tech!T485),IF(T$1=2016,IF(COMBDG_Split_Tech!T485="",0,COMBDG_Split_Tech!T485),IF(COMBDG_Split_Tech!T485=1,1,IF(COMBDG_Split_Tech!T485="",0,IFERROR((COMBDG_Split_Tech!T485*(SUMIFS('AGG Activity_16'!J:J,'AGG Activity_16'!$A:$A,$B485)+SUMIFS('AGG Activity_EX'!J:J,'AGG Activity_EX'!$A:$A,$B485))-SUMIFS(Activity_EX!J:J,Activity_EX!$A:$A,$A485))/(SUMIFS('AGG Activity_16'!J:J,'AGG Activity_16'!$A:$A,$B485)),1)))))</f>
        <v>0</v>
      </c>
      <c r="U485" s="7">
        <f>IF(AND(U$1=2017,OR(O485="WH",O485="SH")),IF(COMBDG_Split_Tech!U485="",0,COMBDG_Split_Tech!U485),IF(U$1=2016,IF(COMBDG_Split_Tech!U485="",0,COMBDG_Split_Tech!U485),IF(COMBDG_Split_Tech!U485=1,1,IF(COMBDG_Split_Tech!U485="",0,IFERROR((COMBDG_Split_Tech!U485*(SUMIFS('AGG Activity_16'!K:K,'AGG Activity_16'!$A:$A,$B485)+SUMIFS('AGG Activity_EX'!K:K,'AGG Activity_EX'!$A:$A,$B485))-SUMIFS(Activity_EX!K:K,Activity_EX!$A:$A,$A485))/(SUMIFS('AGG Activity_16'!K:K,'AGG Activity_16'!$A:$A,$B485)),1)))))</f>
        <v>0</v>
      </c>
    </row>
    <row r="486" spans="1:21" x14ac:dyDescent="0.25">
      <c r="A486" t="str">
        <f>COMBDG_Split_Tech!A486</f>
        <v>COMBDGTAWNewLIFLC___STDELC</v>
      </c>
      <c r="B486" t="str">
        <f>COMBDG_Split_Tech!B486</f>
        <v>COMBDGTAWNewLI</v>
      </c>
      <c r="C486" t="str">
        <f>COMBDG_Split_Tech!C486</f>
        <v>COM</v>
      </c>
      <c r="D486" t="str">
        <f>COMBDG_Split_Tech!D486</f>
        <v>BDG</v>
      </c>
      <c r="E486" t="str">
        <f>COMBDG_Split_Tech!E486</f>
        <v>TAW</v>
      </c>
      <c r="F486" t="str">
        <f>COMBDG_Split_Tech!F486</f>
        <v>New</v>
      </c>
      <c r="G486" t="str">
        <f>COMBDG_Split_Tech!G486</f>
        <v>LI</v>
      </c>
      <c r="H486" t="str">
        <f>COMBDG_Split_Tech!H486</f>
        <v>FLC</v>
      </c>
      <c r="I486" t="str">
        <f>COMBDG_Split_Tech!I486</f>
        <v>___</v>
      </c>
      <c r="J486" t="str">
        <f>COMBDG_Split_Tech!J486</f>
        <v>STD</v>
      </c>
      <c r="K486" t="str">
        <f>COMBDG_Split_Tech!K486</f>
        <v>ELC</v>
      </c>
      <c r="L486" s="7">
        <f>IF(AND(L$1=2017,OR(F486="WH",F486="SH")),IF(COMBDG_Split_Tech!L486="",0,COMBDG_Split_Tech!L486),IF(L$1=2016,IF(COMBDG_Split_Tech!L486="",0,COMBDG_Split_Tech!L486),IF(COMBDG_Split_Tech!L486=1,1,IF(COMBDG_Split_Tech!L486="",0,IFERROR((COMBDG_Split_Tech!L486*(SUMIFS('AGG Activity_16'!B:B,'AGG Activity_16'!$A:$A,$B486)+SUMIFS('AGG Activity_EX'!B:B,'AGG Activity_EX'!$A:$A,$B486))-SUMIFS(Activity_EX!B:B,Activity_EX!$A:$A,$A486))/(SUMIFS('AGG Activity_16'!B:B,'AGG Activity_16'!$A:$A,$B486)),1)))))</f>
        <v>0</v>
      </c>
      <c r="M486" s="7">
        <f>IF(AND(M$1=2017,OR(G486="WH",G486="SH")),IF(COMBDG_Split_Tech!M486="",0,COMBDG_Split_Tech!M486),IF(M$1=2016,IF(COMBDG_Split_Tech!M486="",0,COMBDG_Split_Tech!M486),IF(COMBDG_Split_Tech!M486=1,1,IF(COMBDG_Split_Tech!M486="",0,IFERROR((COMBDG_Split_Tech!M486*(SUMIFS('AGG Activity_16'!C:C,'AGG Activity_16'!$A:$A,$B486)+SUMIFS('AGG Activity_EX'!C:C,'AGG Activity_EX'!$A:$A,$B486))-SUMIFS(Activity_EX!C:C,Activity_EX!$A:$A,$A486))/(SUMIFS('AGG Activity_16'!C:C,'AGG Activity_16'!$A:$A,$B486)),1)))))</f>
        <v>0</v>
      </c>
      <c r="N486" s="7">
        <f>IF(AND(N$1=2017,OR(H486="WH",H486="SH")),IF(COMBDG_Split_Tech!N486="",0,COMBDG_Split_Tech!N486),IF(N$1=2016,IF(COMBDG_Split_Tech!N486="",0,COMBDG_Split_Tech!N486),IF(COMBDG_Split_Tech!N486=1,1,IF(COMBDG_Split_Tech!N486="",0,IFERROR((COMBDG_Split_Tech!N486*(SUMIFS('AGG Activity_16'!D:D,'AGG Activity_16'!$A:$A,$B486)+SUMIFS('AGG Activity_EX'!D:D,'AGG Activity_EX'!$A:$A,$B486))-SUMIFS(Activity_EX!D:D,Activity_EX!$A:$A,$A486))/(SUMIFS('AGG Activity_16'!D:D,'AGG Activity_16'!$A:$A,$B486)),1)))))</f>
        <v>0</v>
      </c>
      <c r="O486" s="7">
        <f>IF(AND(O$1=2017,OR(I486="WH",I486="SH")),IF(COMBDG_Split_Tech!O486="",0,COMBDG_Split_Tech!O486),IF(O$1=2016,IF(COMBDG_Split_Tech!O486="",0,COMBDG_Split_Tech!O486),IF(COMBDG_Split_Tech!O486=1,1,IF(COMBDG_Split_Tech!O486="",0,IFERROR((COMBDG_Split_Tech!O486*(SUMIFS('AGG Activity_16'!E:E,'AGG Activity_16'!$A:$A,$B486)+SUMIFS('AGG Activity_EX'!E:E,'AGG Activity_EX'!$A:$A,$B486))-SUMIFS(Activity_EX!E:E,Activity_EX!$A:$A,$A486))/(SUMIFS('AGG Activity_16'!E:E,'AGG Activity_16'!$A:$A,$B486)),1)))))</f>
        <v>0</v>
      </c>
      <c r="P486" s="7">
        <f>IF(AND(P$1=2017,OR(J486="WH",J486="SH")),IF(COMBDG_Split_Tech!P486="",0,COMBDG_Split_Tech!P486),IF(P$1=2016,IF(COMBDG_Split_Tech!P486="",0,COMBDG_Split_Tech!P486),IF(COMBDG_Split_Tech!P486=1,1,IF(COMBDG_Split_Tech!P486="",0,IFERROR((COMBDG_Split_Tech!P486*(SUMIFS('AGG Activity_16'!F:F,'AGG Activity_16'!$A:$A,$B486)+SUMIFS('AGG Activity_EX'!F:F,'AGG Activity_EX'!$A:$A,$B486))-SUMIFS(Activity_EX!F:F,Activity_EX!$A:$A,$A486))/(SUMIFS('AGG Activity_16'!F:F,'AGG Activity_16'!$A:$A,$B486)),1)))))</f>
        <v>0</v>
      </c>
      <c r="Q486" s="7">
        <f>IF(AND(Q$1=2017,OR(K486="WH",K486="SH")),IF(COMBDG_Split_Tech!Q486="",0,COMBDG_Split_Tech!Q486),IF(Q$1=2016,IF(COMBDG_Split_Tech!Q486="",0,COMBDG_Split_Tech!Q486),IF(COMBDG_Split_Tech!Q486=1,1,IF(COMBDG_Split_Tech!Q486="",0,IFERROR((COMBDG_Split_Tech!Q486*(SUMIFS('AGG Activity_16'!G:G,'AGG Activity_16'!$A:$A,$B486)+SUMIFS('AGG Activity_EX'!G:G,'AGG Activity_EX'!$A:$A,$B486))-SUMIFS(Activity_EX!G:G,Activity_EX!$A:$A,$A486))/(SUMIFS('AGG Activity_16'!G:G,'AGG Activity_16'!$A:$A,$B486)),1)))))</f>
        <v>0</v>
      </c>
      <c r="R486" s="7">
        <f>IF(AND(R$1=2017,OR(L486="WH",L486="SH")),IF(COMBDG_Split_Tech!R486="",0,COMBDG_Split_Tech!R486),IF(R$1=2016,IF(COMBDG_Split_Tech!R486="",0,COMBDG_Split_Tech!R486),IF(COMBDG_Split_Tech!R486=1,1,IF(COMBDG_Split_Tech!R486="",0,IFERROR((COMBDG_Split_Tech!R486*(SUMIFS('AGG Activity_16'!H:H,'AGG Activity_16'!$A:$A,$B486)+SUMIFS('AGG Activity_EX'!H:H,'AGG Activity_EX'!$A:$A,$B486))-SUMIFS(Activity_EX!H:H,Activity_EX!$A:$A,$A486))/(SUMIFS('AGG Activity_16'!H:H,'AGG Activity_16'!$A:$A,$B486)),1)))))</f>
        <v>0</v>
      </c>
      <c r="S486" s="7">
        <f>IF(AND(S$1=2017,OR(M486="WH",M486="SH")),IF(COMBDG_Split_Tech!S486="",0,COMBDG_Split_Tech!S486),IF(S$1=2016,IF(COMBDG_Split_Tech!S486="",0,COMBDG_Split_Tech!S486),IF(COMBDG_Split_Tech!S486=1,1,IF(COMBDG_Split_Tech!S486="",0,IFERROR((COMBDG_Split_Tech!S486*(SUMIFS('AGG Activity_16'!I:I,'AGG Activity_16'!$A:$A,$B486)+SUMIFS('AGG Activity_EX'!I:I,'AGG Activity_EX'!$A:$A,$B486))-SUMIFS(Activity_EX!I:I,Activity_EX!$A:$A,$A486))/(SUMIFS('AGG Activity_16'!I:I,'AGG Activity_16'!$A:$A,$B486)),1)))))</f>
        <v>0</v>
      </c>
      <c r="T486" s="7">
        <f>IF(AND(T$1=2017,OR(N486="WH",N486="SH")),IF(COMBDG_Split_Tech!T486="",0,COMBDG_Split_Tech!T486),IF(T$1=2016,IF(COMBDG_Split_Tech!T486="",0,COMBDG_Split_Tech!T486),IF(COMBDG_Split_Tech!T486=1,1,IF(COMBDG_Split_Tech!T486="",0,IFERROR((COMBDG_Split_Tech!T486*(SUMIFS('AGG Activity_16'!J:J,'AGG Activity_16'!$A:$A,$B486)+SUMIFS('AGG Activity_EX'!J:J,'AGG Activity_EX'!$A:$A,$B486))-SUMIFS(Activity_EX!J:J,Activity_EX!$A:$A,$A486))/(SUMIFS('AGG Activity_16'!J:J,'AGG Activity_16'!$A:$A,$B486)),1)))))</f>
        <v>0</v>
      </c>
      <c r="U486" s="7">
        <f>IF(AND(U$1=2017,OR(O486="WH",O486="SH")),IF(COMBDG_Split_Tech!U486="",0,COMBDG_Split_Tech!U486),IF(U$1=2016,IF(COMBDG_Split_Tech!U486="",0,COMBDG_Split_Tech!U486),IF(COMBDG_Split_Tech!U486=1,1,IF(COMBDG_Split_Tech!U486="",0,IFERROR((COMBDG_Split_Tech!U486*(SUMIFS('AGG Activity_16'!K:K,'AGG Activity_16'!$A:$A,$B486)+SUMIFS('AGG Activity_EX'!K:K,'AGG Activity_EX'!$A:$A,$B486))-SUMIFS(Activity_EX!K:K,Activity_EX!$A:$A,$A486))/(SUMIFS('AGG Activity_16'!K:K,'AGG Activity_16'!$A:$A,$B486)),1)))))</f>
        <v>0</v>
      </c>
    </row>
    <row r="487" spans="1:21" x14ac:dyDescent="0.25">
      <c r="A487" t="str">
        <f>COMBDG_Split_Tech!A487</f>
        <v>COMBDGTAWNewLIFLU___STDELC</v>
      </c>
      <c r="B487" t="str">
        <f>COMBDG_Split_Tech!B487</f>
        <v>COMBDGTAWNewLI</v>
      </c>
      <c r="C487" t="str">
        <f>COMBDG_Split_Tech!C487</f>
        <v>COM</v>
      </c>
      <c r="D487" t="str">
        <f>COMBDG_Split_Tech!D487</f>
        <v>BDG</v>
      </c>
      <c r="E487" t="str">
        <f>COMBDG_Split_Tech!E487</f>
        <v>TAW</v>
      </c>
      <c r="F487" t="str">
        <f>COMBDG_Split_Tech!F487</f>
        <v>New</v>
      </c>
      <c r="G487" t="str">
        <f>COMBDG_Split_Tech!G487</f>
        <v>LI</v>
      </c>
      <c r="H487" t="str">
        <f>COMBDG_Split_Tech!H487</f>
        <v>FLU</v>
      </c>
      <c r="I487" t="str">
        <f>COMBDG_Split_Tech!I487</f>
        <v>___</v>
      </c>
      <c r="J487" t="str">
        <f>COMBDG_Split_Tech!J487</f>
        <v>STD</v>
      </c>
      <c r="K487" t="str">
        <f>COMBDG_Split_Tech!K487</f>
        <v>ELC</v>
      </c>
      <c r="L487" s="7">
        <f>IF(AND(L$1=2017,OR(F487="WH",F487="SH")),IF(COMBDG_Split_Tech!L487="",0,COMBDG_Split_Tech!L487),IF(L$1=2016,IF(COMBDG_Split_Tech!L487="",0,COMBDG_Split_Tech!L487),IF(COMBDG_Split_Tech!L487=1,1,IF(COMBDG_Split_Tech!L487="",0,IFERROR((COMBDG_Split_Tech!L487*(SUMIFS('AGG Activity_16'!B:B,'AGG Activity_16'!$A:$A,$B487)+SUMIFS('AGG Activity_EX'!B:B,'AGG Activity_EX'!$A:$A,$B487))-SUMIFS(Activity_EX!B:B,Activity_EX!$A:$A,$A487))/(SUMIFS('AGG Activity_16'!B:B,'AGG Activity_16'!$A:$A,$B487)),1)))))</f>
        <v>0</v>
      </c>
      <c r="M487" s="7">
        <f>IF(AND(M$1=2017,OR(G487="WH",G487="SH")),IF(COMBDG_Split_Tech!M487="",0,COMBDG_Split_Tech!M487),IF(M$1=2016,IF(COMBDG_Split_Tech!M487="",0,COMBDG_Split_Tech!M487),IF(COMBDG_Split_Tech!M487=1,1,IF(COMBDG_Split_Tech!M487="",0,IFERROR((COMBDG_Split_Tech!M487*(SUMIFS('AGG Activity_16'!C:C,'AGG Activity_16'!$A:$A,$B487)+SUMIFS('AGG Activity_EX'!C:C,'AGG Activity_EX'!$A:$A,$B487))-SUMIFS(Activity_EX!C:C,Activity_EX!$A:$A,$A487))/(SUMIFS('AGG Activity_16'!C:C,'AGG Activity_16'!$A:$A,$B487)),1)))))</f>
        <v>0</v>
      </c>
      <c r="N487" s="7">
        <f>IF(AND(N$1=2017,OR(H487="WH",H487="SH")),IF(COMBDG_Split_Tech!N487="",0,COMBDG_Split_Tech!N487),IF(N$1=2016,IF(COMBDG_Split_Tech!N487="",0,COMBDG_Split_Tech!N487),IF(COMBDG_Split_Tech!N487=1,1,IF(COMBDG_Split_Tech!N487="",0,IFERROR((COMBDG_Split_Tech!N487*(SUMIFS('AGG Activity_16'!D:D,'AGG Activity_16'!$A:$A,$B487)+SUMIFS('AGG Activity_EX'!D:D,'AGG Activity_EX'!$A:$A,$B487))-SUMIFS(Activity_EX!D:D,Activity_EX!$A:$A,$A487))/(SUMIFS('AGG Activity_16'!D:D,'AGG Activity_16'!$A:$A,$B487)),1)))))</f>
        <v>0</v>
      </c>
      <c r="O487" s="7">
        <f>IF(AND(O$1=2017,OR(I487="WH",I487="SH")),IF(COMBDG_Split_Tech!O487="",0,COMBDG_Split_Tech!O487),IF(O$1=2016,IF(COMBDG_Split_Tech!O487="",0,COMBDG_Split_Tech!O487),IF(COMBDG_Split_Tech!O487=1,1,IF(COMBDG_Split_Tech!O487="",0,IFERROR((COMBDG_Split_Tech!O487*(SUMIFS('AGG Activity_16'!E:E,'AGG Activity_16'!$A:$A,$B487)+SUMIFS('AGG Activity_EX'!E:E,'AGG Activity_EX'!$A:$A,$B487))-SUMIFS(Activity_EX!E:E,Activity_EX!$A:$A,$A487))/(SUMIFS('AGG Activity_16'!E:E,'AGG Activity_16'!$A:$A,$B487)),1)))))</f>
        <v>0</v>
      </c>
      <c r="P487" s="7">
        <f>IF(AND(P$1=2017,OR(J487="WH",J487="SH")),IF(COMBDG_Split_Tech!P487="",0,COMBDG_Split_Tech!P487),IF(P$1=2016,IF(COMBDG_Split_Tech!P487="",0,COMBDG_Split_Tech!P487),IF(COMBDG_Split_Tech!P487=1,1,IF(COMBDG_Split_Tech!P487="",0,IFERROR((COMBDG_Split_Tech!P487*(SUMIFS('AGG Activity_16'!F:F,'AGG Activity_16'!$A:$A,$B487)+SUMIFS('AGG Activity_EX'!F:F,'AGG Activity_EX'!$A:$A,$B487))-SUMIFS(Activity_EX!F:F,Activity_EX!$A:$A,$A487))/(SUMIFS('AGG Activity_16'!F:F,'AGG Activity_16'!$A:$A,$B487)),1)))))</f>
        <v>0</v>
      </c>
      <c r="Q487" s="7">
        <f>IF(AND(Q$1=2017,OR(K487="WH",K487="SH")),IF(COMBDG_Split_Tech!Q487="",0,COMBDG_Split_Tech!Q487),IF(Q$1=2016,IF(COMBDG_Split_Tech!Q487="",0,COMBDG_Split_Tech!Q487),IF(COMBDG_Split_Tech!Q487=1,1,IF(COMBDG_Split_Tech!Q487="",0,IFERROR((COMBDG_Split_Tech!Q487*(SUMIFS('AGG Activity_16'!G:G,'AGG Activity_16'!$A:$A,$B487)+SUMIFS('AGG Activity_EX'!G:G,'AGG Activity_EX'!$A:$A,$B487))-SUMIFS(Activity_EX!G:G,Activity_EX!$A:$A,$A487))/(SUMIFS('AGG Activity_16'!G:G,'AGG Activity_16'!$A:$A,$B487)),1)))))</f>
        <v>0</v>
      </c>
      <c r="R487" s="7">
        <f>IF(AND(R$1=2017,OR(L487="WH",L487="SH")),IF(COMBDG_Split_Tech!R487="",0,COMBDG_Split_Tech!R487),IF(R$1=2016,IF(COMBDG_Split_Tech!R487="",0,COMBDG_Split_Tech!R487),IF(COMBDG_Split_Tech!R487=1,1,IF(COMBDG_Split_Tech!R487="",0,IFERROR((COMBDG_Split_Tech!R487*(SUMIFS('AGG Activity_16'!H:H,'AGG Activity_16'!$A:$A,$B487)+SUMIFS('AGG Activity_EX'!H:H,'AGG Activity_EX'!$A:$A,$B487))-SUMIFS(Activity_EX!H:H,Activity_EX!$A:$A,$A487))/(SUMIFS('AGG Activity_16'!H:H,'AGG Activity_16'!$A:$A,$B487)),1)))))</f>
        <v>0</v>
      </c>
      <c r="S487" s="7">
        <f>IF(AND(S$1=2017,OR(M487="WH",M487="SH")),IF(COMBDG_Split_Tech!S487="",0,COMBDG_Split_Tech!S487),IF(S$1=2016,IF(COMBDG_Split_Tech!S487="",0,COMBDG_Split_Tech!S487),IF(COMBDG_Split_Tech!S487=1,1,IF(COMBDG_Split_Tech!S487="",0,IFERROR((COMBDG_Split_Tech!S487*(SUMIFS('AGG Activity_16'!I:I,'AGG Activity_16'!$A:$A,$B487)+SUMIFS('AGG Activity_EX'!I:I,'AGG Activity_EX'!$A:$A,$B487))-SUMIFS(Activity_EX!I:I,Activity_EX!$A:$A,$A487))/(SUMIFS('AGG Activity_16'!I:I,'AGG Activity_16'!$A:$A,$B487)),1)))))</f>
        <v>0</v>
      </c>
      <c r="T487" s="7">
        <f>IF(AND(T$1=2017,OR(N487="WH",N487="SH")),IF(COMBDG_Split_Tech!T487="",0,COMBDG_Split_Tech!T487),IF(T$1=2016,IF(COMBDG_Split_Tech!T487="",0,COMBDG_Split_Tech!T487),IF(COMBDG_Split_Tech!T487=1,1,IF(COMBDG_Split_Tech!T487="",0,IFERROR((COMBDG_Split_Tech!T487*(SUMIFS('AGG Activity_16'!J:J,'AGG Activity_16'!$A:$A,$B487)+SUMIFS('AGG Activity_EX'!J:J,'AGG Activity_EX'!$A:$A,$B487))-SUMIFS(Activity_EX!J:J,Activity_EX!$A:$A,$A487))/(SUMIFS('AGG Activity_16'!J:J,'AGG Activity_16'!$A:$A,$B487)),1)))))</f>
        <v>0</v>
      </c>
      <c r="U487" s="7">
        <f>IF(AND(U$1=2017,OR(O487="WH",O487="SH")),IF(COMBDG_Split_Tech!U487="",0,COMBDG_Split_Tech!U487),IF(U$1=2016,IF(COMBDG_Split_Tech!U487="",0,COMBDG_Split_Tech!U487),IF(COMBDG_Split_Tech!U487=1,1,IF(COMBDG_Split_Tech!U487="",0,IFERROR((COMBDG_Split_Tech!U487*(SUMIFS('AGG Activity_16'!K:K,'AGG Activity_16'!$A:$A,$B487)+SUMIFS('AGG Activity_EX'!K:K,'AGG Activity_EX'!$A:$A,$B487))-SUMIFS(Activity_EX!K:K,Activity_EX!$A:$A,$A487))/(SUMIFS('AGG Activity_16'!K:K,'AGG Activity_16'!$A:$A,$B487)),1)))))</f>
        <v>0</v>
      </c>
    </row>
    <row r="488" spans="1:21" x14ac:dyDescent="0.25">
      <c r="A488" t="str">
        <f>COMBDG_Split_Tech!A488</f>
        <v>COMBDGTAWNewLIHAL___STDELC</v>
      </c>
      <c r="B488" t="str">
        <f>COMBDG_Split_Tech!B488</f>
        <v>COMBDGTAWNewLI</v>
      </c>
      <c r="C488" t="str">
        <f>COMBDG_Split_Tech!C488</f>
        <v>COM</v>
      </c>
      <c r="D488" t="str">
        <f>COMBDG_Split_Tech!D488</f>
        <v>BDG</v>
      </c>
      <c r="E488" t="str">
        <f>COMBDG_Split_Tech!E488</f>
        <v>TAW</v>
      </c>
      <c r="F488" t="str">
        <f>COMBDG_Split_Tech!F488</f>
        <v>New</v>
      </c>
      <c r="G488" t="str">
        <f>COMBDG_Split_Tech!G488</f>
        <v>LI</v>
      </c>
      <c r="H488" t="str">
        <f>COMBDG_Split_Tech!H488</f>
        <v>HAL</v>
      </c>
      <c r="I488" t="str">
        <f>COMBDG_Split_Tech!I488</f>
        <v>___</v>
      </c>
      <c r="J488" t="str">
        <f>COMBDG_Split_Tech!J488</f>
        <v>STD</v>
      </c>
      <c r="K488" t="str">
        <f>COMBDG_Split_Tech!K488</f>
        <v>ELC</v>
      </c>
      <c r="L488" s="7">
        <f>IF(AND(L$1=2017,OR(F488="WH",F488="SH")),IF(COMBDG_Split_Tech!L488="",0,COMBDG_Split_Tech!L488),IF(L$1=2016,IF(COMBDG_Split_Tech!L488="",0,COMBDG_Split_Tech!L488),IF(COMBDG_Split_Tech!L488=1,1,IF(COMBDG_Split_Tech!L488="",0,IFERROR((COMBDG_Split_Tech!L488*(SUMIFS('AGG Activity_16'!B:B,'AGG Activity_16'!$A:$A,$B488)+SUMIFS('AGG Activity_EX'!B:B,'AGG Activity_EX'!$A:$A,$B488))-SUMIFS(Activity_EX!B:B,Activity_EX!$A:$A,$A488))/(SUMIFS('AGG Activity_16'!B:B,'AGG Activity_16'!$A:$A,$B488)),1)))))</f>
        <v>0</v>
      </c>
      <c r="M488" s="7">
        <f>IF(AND(M$1=2017,OR(G488="WH",G488="SH")),IF(COMBDG_Split_Tech!M488="",0,COMBDG_Split_Tech!M488),IF(M$1=2016,IF(COMBDG_Split_Tech!M488="",0,COMBDG_Split_Tech!M488),IF(COMBDG_Split_Tech!M488=1,1,IF(COMBDG_Split_Tech!M488="",0,IFERROR((COMBDG_Split_Tech!M488*(SUMIFS('AGG Activity_16'!C:C,'AGG Activity_16'!$A:$A,$B488)+SUMIFS('AGG Activity_EX'!C:C,'AGG Activity_EX'!$A:$A,$B488))-SUMIFS(Activity_EX!C:C,Activity_EX!$A:$A,$A488))/(SUMIFS('AGG Activity_16'!C:C,'AGG Activity_16'!$A:$A,$B488)),1)))))</f>
        <v>0</v>
      </c>
      <c r="N488" s="7">
        <f>IF(AND(N$1=2017,OR(H488="WH",H488="SH")),IF(COMBDG_Split_Tech!N488="",0,COMBDG_Split_Tech!N488),IF(N$1=2016,IF(COMBDG_Split_Tech!N488="",0,COMBDG_Split_Tech!N488),IF(COMBDG_Split_Tech!N488=1,1,IF(COMBDG_Split_Tech!N488="",0,IFERROR((COMBDG_Split_Tech!N488*(SUMIFS('AGG Activity_16'!D:D,'AGG Activity_16'!$A:$A,$B488)+SUMIFS('AGG Activity_EX'!D:D,'AGG Activity_EX'!$A:$A,$B488))-SUMIFS(Activity_EX!D:D,Activity_EX!$A:$A,$A488))/(SUMIFS('AGG Activity_16'!D:D,'AGG Activity_16'!$A:$A,$B488)),1)))))</f>
        <v>0</v>
      </c>
      <c r="O488" s="7">
        <f>IF(AND(O$1=2017,OR(I488="WH",I488="SH")),IF(COMBDG_Split_Tech!O488="",0,COMBDG_Split_Tech!O488),IF(O$1=2016,IF(COMBDG_Split_Tech!O488="",0,COMBDG_Split_Tech!O488),IF(COMBDG_Split_Tech!O488=1,1,IF(COMBDG_Split_Tech!O488="",0,IFERROR((COMBDG_Split_Tech!O488*(SUMIFS('AGG Activity_16'!E:E,'AGG Activity_16'!$A:$A,$B488)+SUMIFS('AGG Activity_EX'!E:E,'AGG Activity_EX'!$A:$A,$B488))-SUMIFS(Activity_EX!E:E,Activity_EX!$A:$A,$A488))/(SUMIFS('AGG Activity_16'!E:E,'AGG Activity_16'!$A:$A,$B488)),1)))))</f>
        <v>0</v>
      </c>
      <c r="P488" s="7">
        <f>IF(AND(P$1=2017,OR(J488="WH",J488="SH")),IF(COMBDG_Split_Tech!P488="",0,COMBDG_Split_Tech!P488),IF(P$1=2016,IF(COMBDG_Split_Tech!P488="",0,COMBDG_Split_Tech!P488),IF(COMBDG_Split_Tech!P488=1,1,IF(COMBDG_Split_Tech!P488="",0,IFERROR((COMBDG_Split_Tech!P488*(SUMIFS('AGG Activity_16'!F:F,'AGG Activity_16'!$A:$A,$B488)+SUMIFS('AGG Activity_EX'!F:F,'AGG Activity_EX'!$A:$A,$B488))-SUMIFS(Activity_EX!F:F,Activity_EX!$A:$A,$A488))/(SUMIFS('AGG Activity_16'!F:F,'AGG Activity_16'!$A:$A,$B488)),1)))))</f>
        <v>0</v>
      </c>
      <c r="Q488" s="7">
        <f>IF(AND(Q$1=2017,OR(K488="WH",K488="SH")),IF(COMBDG_Split_Tech!Q488="",0,COMBDG_Split_Tech!Q488),IF(Q$1=2016,IF(COMBDG_Split_Tech!Q488="",0,COMBDG_Split_Tech!Q488),IF(COMBDG_Split_Tech!Q488=1,1,IF(COMBDG_Split_Tech!Q488="",0,IFERROR((COMBDG_Split_Tech!Q488*(SUMIFS('AGG Activity_16'!G:G,'AGG Activity_16'!$A:$A,$B488)+SUMIFS('AGG Activity_EX'!G:G,'AGG Activity_EX'!$A:$A,$B488))-SUMIFS(Activity_EX!G:G,Activity_EX!$A:$A,$A488))/(SUMIFS('AGG Activity_16'!G:G,'AGG Activity_16'!$A:$A,$B488)),1)))))</f>
        <v>0</v>
      </c>
      <c r="R488" s="7">
        <f>IF(AND(R$1=2017,OR(L488="WH",L488="SH")),IF(COMBDG_Split_Tech!R488="",0,COMBDG_Split_Tech!R488),IF(R$1=2016,IF(COMBDG_Split_Tech!R488="",0,COMBDG_Split_Tech!R488),IF(COMBDG_Split_Tech!R488=1,1,IF(COMBDG_Split_Tech!R488="",0,IFERROR((COMBDG_Split_Tech!R488*(SUMIFS('AGG Activity_16'!H:H,'AGG Activity_16'!$A:$A,$B488)+SUMIFS('AGG Activity_EX'!H:H,'AGG Activity_EX'!$A:$A,$B488))-SUMIFS(Activity_EX!H:H,Activity_EX!$A:$A,$A488))/(SUMIFS('AGG Activity_16'!H:H,'AGG Activity_16'!$A:$A,$B488)),1)))))</f>
        <v>0</v>
      </c>
      <c r="S488" s="7">
        <f>IF(AND(S$1=2017,OR(M488="WH",M488="SH")),IF(COMBDG_Split_Tech!S488="",0,COMBDG_Split_Tech!S488),IF(S$1=2016,IF(COMBDG_Split_Tech!S488="",0,COMBDG_Split_Tech!S488),IF(COMBDG_Split_Tech!S488=1,1,IF(COMBDG_Split_Tech!S488="",0,IFERROR((COMBDG_Split_Tech!S488*(SUMIFS('AGG Activity_16'!I:I,'AGG Activity_16'!$A:$A,$B488)+SUMIFS('AGG Activity_EX'!I:I,'AGG Activity_EX'!$A:$A,$B488))-SUMIFS(Activity_EX!I:I,Activity_EX!$A:$A,$A488))/(SUMIFS('AGG Activity_16'!I:I,'AGG Activity_16'!$A:$A,$B488)),1)))))</f>
        <v>0</v>
      </c>
      <c r="T488" s="7">
        <f>IF(AND(T$1=2017,OR(N488="WH",N488="SH")),IF(COMBDG_Split_Tech!T488="",0,COMBDG_Split_Tech!T488),IF(T$1=2016,IF(COMBDG_Split_Tech!T488="",0,COMBDG_Split_Tech!T488),IF(COMBDG_Split_Tech!T488=1,1,IF(COMBDG_Split_Tech!T488="",0,IFERROR((COMBDG_Split_Tech!T488*(SUMIFS('AGG Activity_16'!J:J,'AGG Activity_16'!$A:$A,$B488)+SUMIFS('AGG Activity_EX'!J:J,'AGG Activity_EX'!$A:$A,$B488))-SUMIFS(Activity_EX!J:J,Activity_EX!$A:$A,$A488))/(SUMIFS('AGG Activity_16'!J:J,'AGG Activity_16'!$A:$A,$B488)),1)))))</f>
        <v>0</v>
      </c>
      <c r="U488" s="7">
        <f>IF(AND(U$1=2017,OR(O488="WH",O488="SH")),IF(COMBDG_Split_Tech!U488="",0,COMBDG_Split_Tech!U488),IF(U$1=2016,IF(COMBDG_Split_Tech!U488="",0,COMBDG_Split_Tech!U488),IF(COMBDG_Split_Tech!U488=1,1,IF(COMBDG_Split_Tech!U488="",0,IFERROR((COMBDG_Split_Tech!U488*(SUMIFS('AGG Activity_16'!K:K,'AGG Activity_16'!$A:$A,$B488)+SUMIFS('AGG Activity_EX'!K:K,'AGG Activity_EX'!$A:$A,$B488))-SUMIFS(Activity_EX!K:K,Activity_EX!$A:$A,$A488))/(SUMIFS('AGG Activity_16'!K:K,'AGG Activity_16'!$A:$A,$B488)),1)))))</f>
        <v>0</v>
      </c>
    </row>
    <row r="489" spans="1:21" x14ac:dyDescent="0.25">
      <c r="A489" t="str">
        <f>COMBDG_Split_Tech!A489</f>
        <v>COMBDGTAWNewLIINC___STDELC</v>
      </c>
      <c r="B489" t="str">
        <f>COMBDG_Split_Tech!B489</f>
        <v>COMBDGTAWNewLI</v>
      </c>
      <c r="C489" t="str">
        <f>COMBDG_Split_Tech!C489</f>
        <v>COM</v>
      </c>
      <c r="D489" t="str">
        <f>COMBDG_Split_Tech!D489</f>
        <v>BDG</v>
      </c>
      <c r="E489" t="str">
        <f>COMBDG_Split_Tech!E489</f>
        <v>TAW</v>
      </c>
      <c r="F489" t="str">
        <f>COMBDG_Split_Tech!F489</f>
        <v>New</v>
      </c>
      <c r="G489" t="str">
        <f>COMBDG_Split_Tech!G489</f>
        <v>LI</v>
      </c>
      <c r="H489" t="str">
        <f>COMBDG_Split_Tech!H489</f>
        <v>INC</v>
      </c>
      <c r="I489" t="str">
        <f>COMBDG_Split_Tech!I489</f>
        <v>___</v>
      </c>
      <c r="J489" t="str">
        <f>COMBDG_Split_Tech!J489</f>
        <v>STD</v>
      </c>
      <c r="K489" t="str">
        <f>COMBDG_Split_Tech!K489</f>
        <v>ELC</v>
      </c>
      <c r="L489" s="7">
        <f>IF(AND(L$1=2017,OR(F489="WH",F489="SH")),IF(COMBDG_Split_Tech!L489="",0,COMBDG_Split_Tech!L489),IF(L$1=2016,IF(COMBDG_Split_Tech!L489="",0,COMBDG_Split_Tech!L489),IF(COMBDG_Split_Tech!L489=1,1,IF(COMBDG_Split_Tech!L489="",0,IFERROR((COMBDG_Split_Tech!L489*(SUMIFS('AGG Activity_16'!B:B,'AGG Activity_16'!$A:$A,$B489)+SUMIFS('AGG Activity_EX'!B:B,'AGG Activity_EX'!$A:$A,$B489))-SUMIFS(Activity_EX!B:B,Activity_EX!$A:$A,$A489))/(SUMIFS('AGG Activity_16'!B:B,'AGG Activity_16'!$A:$A,$B489)),1)))))</f>
        <v>0</v>
      </c>
      <c r="M489" s="7">
        <f>IF(AND(M$1=2017,OR(G489="WH",G489="SH")),IF(COMBDG_Split_Tech!M489="",0,COMBDG_Split_Tech!M489),IF(M$1=2016,IF(COMBDG_Split_Tech!M489="",0,COMBDG_Split_Tech!M489),IF(COMBDG_Split_Tech!M489=1,1,IF(COMBDG_Split_Tech!M489="",0,IFERROR((COMBDG_Split_Tech!M489*(SUMIFS('AGG Activity_16'!C:C,'AGG Activity_16'!$A:$A,$B489)+SUMIFS('AGG Activity_EX'!C:C,'AGG Activity_EX'!$A:$A,$B489))-SUMIFS(Activity_EX!C:C,Activity_EX!$A:$A,$A489))/(SUMIFS('AGG Activity_16'!C:C,'AGG Activity_16'!$A:$A,$B489)),1)))))</f>
        <v>0</v>
      </c>
      <c r="N489" s="7">
        <f>IF(AND(N$1=2017,OR(H489="WH",H489="SH")),IF(COMBDG_Split_Tech!N489="",0,COMBDG_Split_Tech!N489),IF(N$1=2016,IF(COMBDG_Split_Tech!N489="",0,COMBDG_Split_Tech!N489),IF(COMBDG_Split_Tech!N489=1,1,IF(COMBDG_Split_Tech!N489="",0,IFERROR((COMBDG_Split_Tech!N489*(SUMIFS('AGG Activity_16'!D:D,'AGG Activity_16'!$A:$A,$B489)+SUMIFS('AGG Activity_EX'!D:D,'AGG Activity_EX'!$A:$A,$B489))-SUMIFS(Activity_EX!D:D,Activity_EX!$A:$A,$A489))/(SUMIFS('AGG Activity_16'!D:D,'AGG Activity_16'!$A:$A,$B489)),1)))))</f>
        <v>0</v>
      </c>
      <c r="O489" s="7">
        <f>IF(AND(O$1=2017,OR(I489="WH",I489="SH")),IF(COMBDG_Split_Tech!O489="",0,COMBDG_Split_Tech!O489),IF(O$1=2016,IF(COMBDG_Split_Tech!O489="",0,COMBDG_Split_Tech!O489),IF(COMBDG_Split_Tech!O489=1,1,IF(COMBDG_Split_Tech!O489="",0,IFERROR((COMBDG_Split_Tech!O489*(SUMIFS('AGG Activity_16'!E:E,'AGG Activity_16'!$A:$A,$B489)+SUMIFS('AGG Activity_EX'!E:E,'AGG Activity_EX'!$A:$A,$B489))-SUMIFS(Activity_EX!E:E,Activity_EX!$A:$A,$A489))/(SUMIFS('AGG Activity_16'!E:E,'AGG Activity_16'!$A:$A,$B489)),1)))))</f>
        <v>0</v>
      </c>
      <c r="P489" s="7">
        <f>IF(AND(P$1=2017,OR(J489="WH",J489="SH")),IF(COMBDG_Split_Tech!P489="",0,COMBDG_Split_Tech!P489),IF(P$1=2016,IF(COMBDG_Split_Tech!P489="",0,COMBDG_Split_Tech!P489),IF(COMBDG_Split_Tech!P489=1,1,IF(COMBDG_Split_Tech!P489="",0,IFERROR((COMBDG_Split_Tech!P489*(SUMIFS('AGG Activity_16'!F:F,'AGG Activity_16'!$A:$A,$B489)+SUMIFS('AGG Activity_EX'!F:F,'AGG Activity_EX'!$A:$A,$B489))-SUMIFS(Activity_EX!F:F,Activity_EX!$A:$A,$A489))/(SUMIFS('AGG Activity_16'!F:F,'AGG Activity_16'!$A:$A,$B489)),1)))))</f>
        <v>0</v>
      </c>
      <c r="Q489" s="7">
        <f>IF(AND(Q$1=2017,OR(K489="WH",K489="SH")),IF(COMBDG_Split_Tech!Q489="",0,COMBDG_Split_Tech!Q489),IF(Q$1=2016,IF(COMBDG_Split_Tech!Q489="",0,COMBDG_Split_Tech!Q489),IF(COMBDG_Split_Tech!Q489=1,1,IF(COMBDG_Split_Tech!Q489="",0,IFERROR((COMBDG_Split_Tech!Q489*(SUMIFS('AGG Activity_16'!G:G,'AGG Activity_16'!$A:$A,$B489)+SUMIFS('AGG Activity_EX'!G:G,'AGG Activity_EX'!$A:$A,$B489))-SUMIFS(Activity_EX!G:G,Activity_EX!$A:$A,$A489))/(SUMIFS('AGG Activity_16'!G:G,'AGG Activity_16'!$A:$A,$B489)),1)))))</f>
        <v>0</v>
      </c>
      <c r="R489" s="7">
        <f>IF(AND(R$1=2017,OR(L489="WH",L489="SH")),IF(COMBDG_Split_Tech!R489="",0,COMBDG_Split_Tech!R489),IF(R$1=2016,IF(COMBDG_Split_Tech!R489="",0,COMBDG_Split_Tech!R489),IF(COMBDG_Split_Tech!R489=1,1,IF(COMBDG_Split_Tech!R489="",0,IFERROR((COMBDG_Split_Tech!R489*(SUMIFS('AGG Activity_16'!H:H,'AGG Activity_16'!$A:$A,$B489)+SUMIFS('AGG Activity_EX'!H:H,'AGG Activity_EX'!$A:$A,$B489))-SUMIFS(Activity_EX!H:H,Activity_EX!$A:$A,$A489))/(SUMIFS('AGG Activity_16'!H:H,'AGG Activity_16'!$A:$A,$B489)),1)))))</f>
        <v>0</v>
      </c>
      <c r="S489" s="7">
        <f>IF(AND(S$1=2017,OR(M489="WH",M489="SH")),IF(COMBDG_Split_Tech!S489="",0,COMBDG_Split_Tech!S489),IF(S$1=2016,IF(COMBDG_Split_Tech!S489="",0,COMBDG_Split_Tech!S489),IF(COMBDG_Split_Tech!S489=1,1,IF(COMBDG_Split_Tech!S489="",0,IFERROR((COMBDG_Split_Tech!S489*(SUMIFS('AGG Activity_16'!I:I,'AGG Activity_16'!$A:$A,$B489)+SUMIFS('AGG Activity_EX'!I:I,'AGG Activity_EX'!$A:$A,$B489))-SUMIFS(Activity_EX!I:I,Activity_EX!$A:$A,$A489))/(SUMIFS('AGG Activity_16'!I:I,'AGG Activity_16'!$A:$A,$B489)),1)))))</f>
        <v>0</v>
      </c>
      <c r="T489" s="7">
        <f>IF(AND(T$1=2017,OR(N489="WH",N489="SH")),IF(COMBDG_Split_Tech!T489="",0,COMBDG_Split_Tech!T489),IF(T$1=2016,IF(COMBDG_Split_Tech!T489="",0,COMBDG_Split_Tech!T489),IF(COMBDG_Split_Tech!T489=1,1,IF(COMBDG_Split_Tech!T489="",0,IFERROR((COMBDG_Split_Tech!T489*(SUMIFS('AGG Activity_16'!J:J,'AGG Activity_16'!$A:$A,$B489)+SUMIFS('AGG Activity_EX'!J:J,'AGG Activity_EX'!$A:$A,$B489))-SUMIFS(Activity_EX!J:J,Activity_EX!$A:$A,$A489))/(SUMIFS('AGG Activity_16'!J:J,'AGG Activity_16'!$A:$A,$B489)),1)))))</f>
        <v>0</v>
      </c>
      <c r="U489" s="7">
        <f>IF(AND(U$1=2017,OR(O489="WH",O489="SH")),IF(COMBDG_Split_Tech!U489="",0,COMBDG_Split_Tech!U489),IF(U$1=2016,IF(COMBDG_Split_Tech!U489="",0,COMBDG_Split_Tech!U489),IF(COMBDG_Split_Tech!U489=1,1,IF(COMBDG_Split_Tech!U489="",0,IFERROR((COMBDG_Split_Tech!U489*(SUMIFS('AGG Activity_16'!K:K,'AGG Activity_16'!$A:$A,$B489)+SUMIFS('AGG Activity_EX'!K:K,'AGG Activity_EX'!$A:$A,$B489))-SUMIFS(Activity_EX!K:K,Activity_EX!$A:$A,$A489))/(SUMIFS('AGG Activity_16'!K:K,'AGG Activity_16'!$A:$A,$B489)),1)))))</f>
        <v>0</v>
      </c>
    </row>
    <row r="490" spans="1:21" x14ac:dyDescent="0.25">
      <c r="A490" t="str">
        <f>COMBDG_Split_Tech!A490</f>
        <v>COMBDGTAWNewLILED___STDELC</v>
      </c>
      <c r="B490" t="str">
        <f>COMBDG_Split_Tech!B490</f>
        <v>COMBDGTAWNewLI</v>
      </c>
      <c r="C490" t="str">
        <f>COMBDG_Split_Tech!C490</f>
        <v>COM</v>
      </c>
      <c r="D490" t="str">
        <f>COMBDG_Split_Tech!D490</f>
        <v>BDG</v>
      </c>
      <c r="E490" t="str">
        <f>COMBDG_Split_Tech!E490</f>
        <v>TAW</v>
      </c>
      <c r="F490" t="str">
        <f>COMBDG_Split_Tech!F490</f>
        <v>New</v>
      </c>
      <c r="G490" t="str">
        <f>COMBDG_Split_Tech!G490</f>
        <v>LI</v>
      </c>
      <c r="H490" t="str">
        <f>COMBDG_Split_Tech!H490</f>
        <v>LED</v>
      </c>
      <c r="I490" t="str">
        <f>COMBDG_Split_Tech!I490</f>
        <v>___</v>
      </c>
      <c r="J490" t="str">
        <f>COMBDG_Split_Tech!J490</f>
        <v>STD</v>
      </c>
      <c r="K490" t="str">
        <f>COMBDG_Split_Tech!K490</f>
        <v>ELC</v>
      </c>
      <c r="L490" s="7">
        <f>IF(AND(L$1=2017,OR(F490="WH",F490="SH")),IF(COMBDG_Split_Tech!L490="",0,COMBDG_Split_Tech!L490),IF(L$1=2016,IF(COMBDG_Split_Tech!L490="",0,COMBDG_Split_Tech!L490),IF(COMBDG_Split_Tech!L490=1,1,IF(COMBDG_Split_Tech!L490="",0,IFERROR((COMBDG_Split_Tech!L490*(SUMIFS('AGG Activity_16'!B:B,'AGG Activity_16'!$A:$A,$B490)+SUMIFS('AGG Activity_EX'!B:B,'AGG Activity_EX'!$A:$A,$B490))-SUMIFS(Activity_EX!B:B,Activity_EX!$A:$A,$A490))/(SUMIFS('AGG Activity_16'!B:B,'AGG Activity_16'!$A:$A,$B490)),1)))))</f>
        <v>0</v>
      </c>
      <c r="M490" s="7">
        <f>IF(AND(M$1=2017,OR(G490="WH",G490="SH")),IF(COMBDG_Split_Tech!M490="",0,COMBDG_Split_Tech!M490),IF(M$1=2016,IF(COMBDG_Split_Tech!M490="",0,COMBDG_Split_Tech!M490),IF(COMBDG_Split_Tech!M490=1,1,IF(COMBDG_Split_Tech!M490="",0,IFERROR((COMBDG_Split_Tech!M490*(SUMIFS('AGG Activity_16'!C:C,'AGG Activity_16'!$A:$A,$B490)+SUMIFS('AGG Activity_EX'!C:C,'AGG Activity_EX'!$A:$A,$B490))-SUMIFS(Activity_EX!C:C,Activity_EX!$A:$A,$A490))/(SUMIFS('AGG Activity_16'!C:C,'AGG Activity_16'!$A:$A,$B490)),1)))))</f>
        <v>0</v>
      </c>
      <c r="N490" s="7">
        <f>IF(AND(N$1=2017,OR(H490="WH",H490="SH")),IF(COMBDG_Split_Tech!N490="",0,COMBDG_Split_Tech!N490),IF(N$1=2016,IF(COMBDG_Split_Tech!N490="",0,COMBDG_Split_Tech!N490),IF(COMBDG_Split_Tech!N490=1,1,IF(COMBDG_Split_Tech!N490="",0,IFERROR((COMBDG_Split_Tech!N490*(SUMIFS('AGG Activity_16'!D:D,'AGG Activity_16'!$A:$A,$B490)+SUMIFS('AGG Activity_EX'!D:D,'AGG Activity_EX'!$A:$A,$B490))-SUMIFS(Activity_EX!D:D,Activity_EX!$A:$A,$A490))/(SUMIFS('AGG Activity_16'!D:D,'AGG Activity_16'!$A:$A,$B490)),1)))))</f>
        <v>0</v>
      </c>
      <c r="O490" s="7">
        <f>IF(AND(O$1=2017,OR(I490="WH",I490="SH")),IF(COMBDG_Split_Tech!O490="",0,COMBDG_Split_Tech!O490),IF(O$1=2016,IF(COMBDG_Split_Tech!O490="",0,COMBDG_Split_Tech!O490),IF(COMBDG_Split_Tech!O490=1,1,IF(COMBDG_Split_Tech!O490="",0,IFERROR((COMBDG_Split_Tech!O490*(SUMIFS('AGG Activity_16'!E:E,'AGG Activity_16'!$A:$A,$B490)+SUMIFS('AGG Activity_EX'!E:E,'AGG Activity_EX'!$A:$A,$B490))-SUMIFS(Activity_EX!E:E,Activity_EX!$A:$A,$A490))/(SUMIFS('AGG Activity_16'!E:E,'AGG Activity_16'!$A:$A,$B490)),1)))))</f>
        <v>0</v>
      </c>
      <c r="P490" s="7">
        <f>IF(AND(P$1=2017,OR(J490="WH",J490="SH")),IF(COMBDG_Split_Tech!P490="",0,COMBDG_Split_Tech!P490),IF(P$1=2016,IF(COMBDG_Split_Tech!P490="",0,COMBDG_Split_Tech!P490),IF(COMBDG_Split_Tech!P490=1,1,IF(COMBDG_Split_Tech!P490="",0,IFERROR((COMBDG_Split_Tech!P490*(SUMIFS('AGG Activity_16'!F:F,'AGG Activity_16'!$A:$A,$B490)+SUMIFS('AGG Activity_EX'!F:F,'AGG Activity_EX'!$A:$A,$B490))-SUMIFS(Activity_EX!F:F,Activity_EX!$A:$A,$A490))/(SUMIFS('AGG Activity_16'!F:F,'AGG Activity_16'!$A:$A,$B490)),1)))))</f>
        <v>0</v>
      </c>
      <c r="Q490" s="7">
        <f>IF(AND(Q$1=2017,OR(K490="WH",K490="SH")),IF(COMBDG_Split_Tech!Q490="",0,COMBDG_Split_Tech!Q490),IF(Q$1=2016,IF(COMBDG_Split_Tech!Q490="",0,COMBDG_Split_Tech!Q490),IF(COMBDG_Split_Tech!Q490=1,1,IF(COMBDG_Split_Tech!Q490="",0,IFERROR((COMBDG_Split_Tech!Q490*(SUMIFS('AGG Activity_16'!G:G,'AGG Activity_16'!$A:$A,$B490)+SUMIFS('AGG Activity_EX'!G:G,'AGG Activity_EX'!$A:$A,$B490))-SUMIFS(Activity_EX!G:G,Activity_EX!$A:$A,$A490))/(SUMIFS('AGG Activity_16'!G:G,'AGG Activity_16'!$A:$A,$B490)),1)))))</f>
        <v>0</v>
      </c>
      <c r="R490" s="7">
        <f>IF(AND(R$1=2017,OR(L490="WH",L490="SH")),IF(COMBDG_Split_Tech!R490="",0,COMBDG_Split_Tech!R490),IF(R$1=2016,IF(COMBDG_Split_Tech!R490="",0,COMBDG_Split_Tech!R490),IF(COMBDG_Split_Tech!R490=1,1,IF(COMBDG_Split_Tech!R490="",0,IFERROR((COMBDG_Split_Tech!R490*(SUMIFS('AGG Activity_16'!H:H,'AGG Activity_16'!$A:$A,$B490)+SUMIFS('AGG Activity_EX'!H:H,'AGG Activity_EX'!$A:$A,$B490))-SUMIFS(Activity_EX!H:H,Activity_EX!$A:$A,$A490))/(SUMIFS('AGG Activity_16'!H:H,'AGG Activity_16'!$A:$A,$B490)),1)))))</f>
        <v>0</v>
      </c>
      <c r="S490" s="7">
        <f>IF(AND(S$1=2017,OR(M490="WH",M490="SH")),IF(COMBDG_Split_Tech!S490="",0,COMBDG_Split_Tech!S490),IF(S$1=2016,IF(COMBDG_Split_Tech!S490="",0,COMBDG_Split_Tech!S490),IF(COMBDG_Split_Tech!S490=1,1,IF(COMBDG_Split_Tech!S490="",0,IFERROR((COMBDG_Split_Tech!S490*(SUMIFS('AGG Activity_16'!I:I,'AGG Activity_16'!$A:$A,$B490)+SUMIFS('AGG Activity_EX'!I:I,'AGG Activity_EX'!$A:$A,$B490))-SUMIFS(Activity_EX!I:I,Activity_EX!$A:$A,$A490))/(SUMIFS('AGG Activity_16'!I:I,'AGG Activity_16'!$A:$A,$B490)),1)))))</f>
        <v>0</v>
      </c>
      <c r="T490" s="7">
        <f>IF(AND(T$1=2017,OR(N490="WH",N490="SH")),IF(COMBDG_Split_Tech!T490="",0,COMBDG_Split_Tech!T490),IF(T$1=2016,IF(COMBDG_Split_Tech!T490="",0,COMBDG_Split_Tech!T490),IF(COMBDG_Split_Tech!T490=1,1,IF(COMBDG_Split_Tech!T490="",0,IFERROR((COMBDG_Split_Tech!T490*(SUMIFS('AGG Activity_16'!J:J,'AGG Activity_16'!$A:$A,$B490)+SUMIFS('AGG Activity_EX'!J:J,'AGG Activity_EX'!$A:$A,$B490))-SUMIFS(Activity_EX!J:J,Activity_EX!$A:$A,$A490))/(SUMIFS('AGG Activity_16'!J:J,'AGG Activity_16'!$A:$A,$B490)),1)))))</f>
        <v>0</v>
      </c>
      <c r="U490" s="7">
        <f>IF(AND(U$1=2017,OR(O490="WH",O490="SH")),IF(COMBDG_Split_Tech!U490="",0,COMBDG_Split_Tech!U490),IF(U$1=2016,IF(COMBDG_Split_Tech!U490="",0,COMBDG_Split_Tech!U490),IF(COMBDG_Split_Tech!U490=1,1,IF(COMBDG_Split_Tech!U490="",0,IFERROR((COMBDG_Split_Tech!U490*(SUMIFS('AGG Activity_16'!K:K,'AGG Activity_16'!$A:$A,$B490)+SUMIFS('AGG Activity_EX'!K:K,'AGG Activity_EX'!$A:$A,$B490))-SUMIFS(Activity_EX!K:K,Activity_EX!$A:$A,$A490))/(SUMIFS('AGG Activity_16'!K:K,'AGG Activity_16'!$A:$A,$B490)),1)))))</f>
        <v>0</v>
      </c>
    </row>
    <row r="491" spans="1:21" x14ac:dyDescent="0.25">
      <c r="A491" t="str">
        <f>COMBDG_Split_Tech!A491</f>
        <v>COMBDGTAWNewSC_________DCO</v>
      </c>
      <c r="B491" t="str">
        <f>COMBDG_Split_Tech!B491</f>
        <v>COMBDGTAWNewSC</v>
      </c>
      <c r="C491" t="str">
        <f>COMBDG_Split_Tech!C491</f>
        <v>COM</v>
      </c>
      <c r="D491" t="str">
        <f>COMBDG_Split_Tech!D491</f>
        <v>BDG</v>
      </c>
      <c r="E491" t="str">
        <f>COMBDG_Split_Tech!E491</f>
        <v>TAW</v>
      </c>
      <c r="F491" t="str">
        <f>COMBDG_Split_Tech!F491</f>
        <v>New</v>
      </c>
      <c r="G491" t="str">
        <f>COMBDG_Split_Tech!G491</f>
        <v>SC</v>
      </c>
      <c r="H491" t="str">
        <f>COMBDG_Split_Tech!H491</f>
        <v>___</v>
      </c>
      <c r="I491" t="str">
        <f>COMBDG_Split_Tech!I491</f>
        <v>___</v>
      </c>
      <c r="J491" t="str">
        <f>COMBDG_Split_Tech!J491</f>
        <v>___</v>
      </c>
      <c r="K491" t="str">
        <f>COMBDG_Split_Tech!K491</f>
        <v>DCO</v>
      </c>
      <c r="L491" s="7">
        <f>IF(AND(L$1=2017,OR(F491="WH",F491="SH")),IF(COMBDG_Split_Tech!L491="",0,COMBDG_Split_Tech!L491),IF(L$1=2016,IF(COMBDG_Split_Tech!L491="",0,COMBDG_Split_Tech!L491),IF(COMBDG_Split_Tech!L491=1,1,IF(COMBDG_Split_Tech!L491="",0,IFERROR((COMBDG_Split_Tech!L491*(SUMIFS('AGG Activity_16'!B:B,'AGG Activity_16'!$A:$A,$B491)+SUMIFS('AGG Activity_EX'!B:B,'AGG Activity_EX'!$A:$A,$B491))-SUMIFS(Activity_EX!B:B,Activity_EX!$A:$A,$A491))/(SUMIFS('AGG Activity_16'!B:B,'AGG Activity_16'!$A:$A,$B491)),1)))))</f>
        <v>0</v>
      </c>
      <c r="M491" s="7">
        <f>IF(AND(M$1=2017,OR(G491="WH",G491="SH")),IF(COMBDG_Split_Tech!M491="",0,COMBDG_Split_Tech!M491),IF(M$1=2016,IF(COMBDG_Split_Tech!M491="",0,COMBDG_Split_Tech!M491),IF(COMBDG_Split_Tech!M491=1,1,IF(COMBDG_Split_Tech!M491="",0,IFERROR((COMBDG_Split_Tech!M491*(SUMIFS('AGG Activity_16'!C:C,'AGG Activity_16'!$A:$A,$B491)+SUMIFS('AGG Activity_EX'!C:C,'AGG Activity_EX'!$A:$A,$B491))-SUMIFS(Activity_EX!C:C,Activity_EX!$A:$A,$A491))/(SUMIFS('AGG Activity_16'!C:C,'AGG Activity_16'!$A:$A,$B491)),1)))))</f>
        <v>0</v>
      </c>
      <c r="N491" s="7">
        <f>IF(AND(N$1=2017,OR(H491="WH",H491="SH")),IF(COMBDG_Split_Tech!N491="",0,COMBDG_Split_Tech!N491),IF(N$1=2016,IF(COMBDG_Split_Tech!N491="",0,COMBDG_Split_Tech!N491),IF(COMBDG_Split_Tech!N491=1,1,IF(COMBDG_Split_Tech!N491="",0,IFERROR((COMBDG_Split_Tech!N491*(SUMIFS('AGG Activity_16'!D:D,'AGG Activity_16'!$A:$A,$B491)+SUMIFS('AGG Activity_EX'!D:D,'AGG Activity_EX'!$A:$A,$B491))-SUMIFS(Activity_EX!D:D,Activity_EX!$A:$A,$A491))/(SUMIFS('AGG Activity_16'!D:D,'AGG Activity_16'!$A:$A,$B491)),1)))))</f>
        <v>0</v>
      </c>
      <c r="O491" s="7">
        <f>IF(AND(O$1=2017,OR(I491="WH",I491="SH")),IF(COMBDG_Split_Tech!O491="",0,COMBDG_Split_Tech!O491),IF(O$1=2016,IF(COMBDG_Split_Tech!O491="",0,COMBDG_Split_Tech!O491),IF(COMBDG_Split_Tech!O491=1,1,IF(COMBDG_Split_Tech!O491="",0,IFERROR((COMBDG_Split_Tech!O491*(SUMIFS('AGG Activity_16'!E:E,'AGG Activity_16'!$A:$A,$B491)+SUMIFS('AGG Activity_EX'!E:E,'AGG Activity_EX'!$A:$A,$B491))-SUMIFS(Activity_EX!E:E,Activity_EX!$A:$A,$A491))/(SUMIFS('AGG Activity_16'!E:E,'AGG Activity_16'!$A:$A,$B491)),1)))))</f>
        <v>0</v>
      </c>
      <c r="P491" s="7">
        <f>IF(AND(P$1=2017,OR(J491="WH",J491="SH")),IF(COMBDG_Split_Tech!P491="",0,COMBDG_Split_Tech!P491),IF(P$1=2016,IF(COMBDG_Split_Tech!P491="",0,COMBDG_Split_Tech!P491),IF(COMBDG_Split_Tech!P491=1,1,IF(COMBDG_Split_Tech!P491="",0,IFERROR((COMBDG_Split_Tech!P491*(SUMIFS('AGG Activity_16'!F:F,'AGG Activity_16'!$A:$A,$B491)+SUMIFS('AGG Activity_EX'!F:F,'AGG Activity_EX'!$A:$A,$B491))-SUMIFS(Activity_EX!F:F,Activity_EX!$A:$A,$A491))/(SUMIFS('AGG Activity_16'!F:F,'AGG Activity_16'!$A:$A,$B491)),1)))))</f>
        <v>0</v>
      </c>
      <c r="Q491" s="7">
        <f>IF(AND(Q$1=2017,OR(K491="WH",K491="SH")),IF(COMBDG_Split_Tech!Q491="",0,COMBDG_Split_Tech!Q491),IF(Q$1=2016,IF(COMBDG_Split_Tech!Q491="",0,COMBDG_Split_Tech!Q491),IF(COMBDG_Split_Tech!Q491=1,1,IF(COMBDG_Split_Tech!Q491="",0,IFERROR((COMBDG_Split_Tech!Q491*(SUMIFS('AGG Activity_16'!G:G,'AGG Activity_16'!$A:$A,$B491)+SUMIFS('AGG Activity_EX'!G:G,'AGG Activity_EX'!$A:$A,$B491))-SUMIFS(Activity_EX!G:G,Activity_EX!$A:$A,$A491))/(SUMIFS('AGG Activity_16'!G:G,'AGG Activity_16'!$A:$A,$B491)),1)))))</f>
        <v>0</v>
      </c>
      <c r="R491" s="7">
        <f>IF(AND(R$1=2017,OR(L491="WH",L491="SH")),IF(COMBDG_Split_Tech!R491="",0,COMBDG_Split_Tech!R491),IF(R$1=2016,IF(COMBDG_Split_Tech!R491="",0,COMBDG_Split_Tech!R491),IF(COMBDG_Split_Tech!R491=1,1,IF(COMBDG_Split_Tech!R491="",0,IFERROR((COMBDG_Split_Tech!R491*(SUMIFS('AGG Activity_16'!H:H,'AGG Activity_16'!$A:$A,$B491)+SUMIFS('AGG Activity_EX'!H:H,'AGG Activity_EX'!$A:$A,$B491))-SUMIFS(Activity_EX!H:H,Activity_EX!$A:$A,$A491))/(SUMIFS('AGG Activity_16'!H:H,'AGG Activity_16'!$A:$A,$B491)),1)))))</f>
        <v>0</v>
      </c>
      <c r="S491" s="7">
        <f>IF(AND(S$1=2017,OR(M491="WH",M491="SH")),IF(COMBDG_Split_Tech!S491="",0,COMBDG_Split_Tech!S491),IF(S$1=2016,IF(COMBDG_Split_Tech!S491="",0,COMBDG_Split_Tech!S491),IF(COMBDG_Split_Tech!S491=1,1,IF(COMBDG_Split_Tech!S491="",0,IFERROR((COMBDG_Split_Tech!S491*(SUMIFS('AGG Activity_16'!I:I,'AGG Activity_16'!$A:$A,$B491)+SUMIFS('AGG Activity_EX'!I:I,'AGG Activity_EX'!$A:$A,$B491))-SUMIFS(Activity_EX!I:I,Activity_EX!$A:$A,$A491))/(SUMIFS('AGG Activity_16'!I:I,'AGG Activity_16'!$A:$A,$B491)),1)))))</f>
        <v>0</v>
      </c>
      <c r="T491" s="7">
        <f>IF(AND(T$1=2017,OR(N491="WH",N491="SH")),IF(COMBDG_Split_Tech!T491="",0,COMBDG_Split_Tech!T491),IF(T$1=2016,IF(COMBDG_Split_Tech!T491="",0,COMBDG_Split_Tech!T491),IF(COMBDG_Split_Tech!T491=1,1,IF(COMBDG_Split_Tech!T491="",0,IFERROR((COMBDG_Split_Tech!T491*(SUMIFS('AGG Activity_16'!J:J,'AGG Activity_16'!$A:$A,$B491)+SUMIFS('AGG Activity_EX'!J:J,'AGG Activity_EX'!$A:$A,$B491))-SUMIFS(Activity_EX!J:J,Activity_EX!$A:$A,$A491))/(SUMIFS('AGG Activity_16'!J:J,'AGG Activity_16'!$A:$A,$B491)),1)))))</f>
        <v>0</v>
      </c>
      <c r="U491" s="7">
        <f>IF(AND(U$1=2017,OR(O491="WH",O491="SH")),IF(COMBDG_Split_Tech!U491="",0,COMBDG_Split_Tech!U491),IF(U$1=2016,IF(COMBDG_Split_Tech!U491="",0,COMBDG_Split_Tech!U491),IF(COMBDG_Split_Tech!U491=1,1,IF(COMBDG_Split_Tech!U491="",0,IFERROR((COMBDG_Split_Tech!U491*(SUMIFS('AGG Activity_16'!K:K,'AGG Activity_16'!$A:$A,$B491)+SUMIFS('AGG Activity_EX'!K:K,'AGG Activity_EX'!$A:$A,$B491))-SUMIFS(Activity_EX!K:K,Activity_EX!$A:$A,$A491))/(SUMIFS('AGG Activity_16'!K:K,'AGG Activity_16'!$A:$A,$B491)),1)))))</f>
        <v>0</v>
      </c>
    </row>
    <row r="492" spans="1:21" x14ac:dyDescent="0.25">
      <c r="A492" t="str">
        <f>COMBDG_Split_Tech!A492</f>
        <v>COMBDGTAWNewSC______STDELC</v>
      </c>
      <c r="B492" t="str">
        <f>COMBDG_Split_Tech!B492</f>
        <v>COMBDGTAWNewSC</v>
      </c>
      <c r="C492" t="str">
        <f>COMBDG_Split_Tech!C492</f>
        <v>COM</v>
      </c>
      <c r="D492" t="str">
        <f>COMBDG_Split_Tech!D492</f>
        <v>BDG</v>
      </c>
      <c r="E492" t="str">
        <f>COMBDG_Split_Tech!E492</f>
        <v>TAW</v>
      </c>
      <c r="F492" t="str">
        <f>COMBDG_Split_Tech!F492</f>
        <v>New</v>
      </c>
      <c r="G492" t="str">
        <f>COMBDG_Split_Tech!G492</f>
        <v>SC</v>
      </c>
      <c r="H492" t="str">
        <f>COMBDG_Split_Tech!H492</f>
        <v>___</v>
      </c>
      <c r="I492" t="str">
        <f>COMBDG_Split_Tech!I492</f>
        <v>___</v>
      </c>
      <c r="J492" t="str">
        <f>COMBDG_Split_Tech!J492</f>
        <v>STD</v>
      </c>
      <c r="K492" t="str">
        <f>COMBDG_Split_Tech!K492</f>
        <v>ELC</v>
      </c>
      <c r="L492" s="7">
        <f>IF(AND(L$1=2017,OR(F492="WH",F492="SH")),IF(COMBDG_Split_Tech!L492="",0,COMBDG_Split_Tech!L492),IF(L$1=2016,IF(COMBDG_Split_Tech!L492="",0,COMBDG_Split_Tech!L492),IF(COMBDG_Split_Tech!L492=1,1,IF(COMBDG_Split_Tech!L492="",0,IFERROR((COMBDG_Split_Tech!L492*(SUMIFS('AGG Activity_16'!B:B,'AGG Activity_16'!$A:$A,$B492)+SUMIFS('AGG Activity_EX'!B:B,'AGG Activity_EX'!$A:$A,$B492))-SUMIFS(Activity_EX!B:B,Activity_EX!$A:$A,$A492))/(SUMIFS('AGG Activity_16'!B:B,'AGG Activity_16'!$A:$A,$B492)),1)))))</f>
        <v>0</v>
      </c>
      <c r="M492" s="7">
        <f>IF(AND(M$1=2017,OR(G492="WH",G492="SH")),IF(COMBDG_Split_Tech!M492="",0,COMBDG_Split_Tech!M492),IF(M$1=2016,IF(COMBDG_Split_Tech!M492="",0,COMBDG_Split_Tech!M492),IF(COMBDG_Split_Tech!M492=1,1,IF(COMBDG_Split_Tech!M492="",0,IFERROR((COMBDG_Split_Tech!M492*(SUMIFS('AGG Activity_16'!C:C,'AGG Activity_16'!$A:$A,$B492)+SUMIFS('AGG Activity_EX'!C:C,'AGG Activity_EX'!$A:$A,$B492))-SUMIFS(Activity_EX!C:C,Activity_EX!$A:$A,$A492))/(SUMIFS('AGG Activity_16'!C:C,'AGG Activity_16'!$A:$A,$B492)),1)))))</f>
        <v>0</v>
      </c>
      <c r="N492" s="7">
        <f>IF(AND(N$1=2017,OR(H492="WH",H492="SH")),IF(COMBDG_Split_Tech!N492="",0,COMBDG_Split_Tech!N492),IF(N$1=2016,IF(COMBDG_Split_Tech!N492="",0,COMBDG_Split_Tech!N492),IF(COMBDG_Split_Tech!N492=1,1,IF(COMBDG_Split_Tech!N492="",0,IFERROR((COMBDG_Split_Tech!N492*(SUMIFS('AGG Activity_16'!D:D,'AGG Activity_16'!$A:$A,$B492)+SUMIFS('AGG Activity_EX'!D:D,'AGG Activity_EX'!$A:$A,$B492))-SUMIFS(Activity_EX!D:D,Activity_EX!$A:$A,$A492))/(SUMIFS('AGG Activity_16'!D:D,'AGG Activity_16'!$A:$A,$B492)),1)))))</f>
        <v>0</v>
      </c>
      <c r="O492" s="7">
        <f>IF(AND(O$1=2017,OR(I492="WH",I492="SH")),IF(COMBDG_Split_Tech!O492="",0,COMBDG_Split_Tech!O492),IF(O$1=2016,IF(COMBDG_Split_Tech!O492="",0,COMBDG_Split_Tech!O492),IF(COMBDG_Split_Tech!O492=1,1,IF(COMBDG_Split_Tech!O492="",0,IFERROR((COMBDG_Split_Tech!O492*(SUMIFS('AGG Activity_16'!E:E,'AGG Activity_16'!$A:$A,$B492)+SUMIFS('AGG Activity_EX'!E:E,'AGG Activity_EX'!$A:$A,$B492))-SUMIFS(Activity_EX!E:E,Activity_EX!$A:$A,$A492))/(SUMIFS('AGG Activity_16'!E:E,'AGG Activity_16'!$A:$A,$B492)),1)))))</f>
        <v>0</v>
      </c>
      <c r="P492" s="7">
        <f>IF(AND(P$1=2017,OR(J492="WH",J492="SH")),IF(COMBDG_Split_Tech!P492="",0,COMBDG_Split_Tech!P492),IF(P$1=2016,IF(COMBDG_Split_Tech!P492="",0,COMBDG_Split_Tech!P492),IF(COMBDG_Split_Tech!P492=1,1,IF(COMBDG_Split_Tech!P492="",0,IFERROR((COMBDG_Split_Tech!P492*(SUMIFS('AGG Activity_16'!F:F,'AGG Activity_16'!$A:$A,$B492)+SUMIFS('AGG Activity_EX'!F:F,'AGG Activity_EX'!$A:$A,$B492))-SUMIFS(Activity_EX!F:F,Activity_EX!$A:$A,$A492))/(SUMIFS('AGG Activity_16'!F:F,'AGG Activity_16'!$A:$A,$B492)),1)))))</f>
        <v>0</v>
      </c>
      <c r="Q492" s="7">
        <f>IF(AND(Q$1=2017,OR(K492="WH",K492="SH")),IF(COMBDG_Split_Tech!Q492="",0,COMBDG_Split_Tech!Q492),IF(Q$1=2016,IF(COMBDG_Split_Tech!Q492="",0,COMBDG_Split_Tech!Q492),IF(COMBDG_Split_Tech!Q492=1,1,IF(COMBDG_Split_Tech!Q492="",0,IFERROR((COMBDG_Split_Tech!Q492*(SUMIFS('AGG Activity_16'!G:G,'AGG Activity_16'!$A:$A,$B492)+SUMIFS('AGG Activity_EX'!G:G,'AGG Activity_EX'!$A:$A,$B492))-SUMIFS(Activity_EX!G:G,Activity_EX!$A:$A,$A492))/(SUMIFS('AGG Activity_16'!G:G,'AGG Activity_16'!$A:$A,$B492)),1)))))</f>
        <v>0</v>
      </c>
      <c r="R492" s="7">
        <f>IF(AND(R$1=2017,OR(L492="WH",L492="SH")),IF(COMBDG_Split_Tech!R492="",0,COMBDG_Split_Tech!R492),IF(R$1=2016,IF(COMBDG_Split_Tech!R492="",0,COMBDG_Split_Tech!R492),IF(COMBDG_Split_Tech!R492=1,1,IF(COMBDG_Split_Tech!R492="",0,IFERROR((COMBDG_Split_Tech!R492*(SUMIFS('AGG Activity_16'!H:H,'AGG Activity_16'!$A:$A,$B492)+SUMIFS('AGG Activity_EX'!H:H,'AGG Activity_EX'!$A:$A,$B492))-SUMIFS(Activity_EX!H:H,Activity_EX!$A:$A,$A492))/(SUMIFS('AGG Activity_16'!H:H,'AGG Activity_16'!$A:$A,$B492)),1)))))</f>
        <v>0</v>
      </c>
      <c r="S492" s="7">
        <f>IF(AND(S$1=2017,OR(M492="WH",M492="SH")),IF(COMBDG_Split_Tech!S492="",0,COMBDG_Split_Tech!S492),IF(S$1=2016,IF(COMBDG_Split_Tech!S492="",0,COMBDG_Split_Tech!S492),IF(COMBDG_Split_Tech!S492=1,1,IF(COMBDG_Split_Tech!S492="",0,IFERROR((COMBDG_Split_Tech!S492*(SUMIFS('AGG Activity_16'!I:I,'AGG Activity_16'!$A:$A,$B492)+SUMIFS('AGG Activity_EX'!I:I,'AGG Activity_EX'!$A:$A,$B492))-SUMIFS(Activity_EX!I:I,Activity_EX!$A:$A,$A492))/(SUMIFS('AGG Activity_16'!I:I,'AGG Activity_16'!$A:$A,$B492)),1)))))</f>
        <v>0</v>
      </c>
      <c r="T492" s="7">
        <f>IF(AND(T$1=2017,OR(N492="WH",N492="SH")),IF(COMBDG_Split_Tech!T492="",0,COMBDG_Split_Tech!T492),IF(T$1=2016,IF(COMBDG_Split_Tech!T492="",0,COMBDG_Split_Tech!T492),IF(COMBDG_Split_Tech!T492=1,1,IF(COMBDG_Split_Tech!T492="",0,IFERROR((COMBDG_Split_Tech!T492*(SUMIFS('AGG Activity_16'!J:J,'AGG Activity_16'!$A:$A,$B492)+SUMIFS('AGG Activity_EX'!J:J,'AGG Activity_EX'!$A:$A,$B492))-SUMIFS(Activity_EX!J:J,Activity_EX!$A:$A,$A492))/(SUMIFS('AGG Activity_16'!J:J,'AGG Activity_16'!$A:$A,$B492)),1)))))</f>
        <v>0</v>
      </c>
      <c r="U492" s="7">
        <f>IF(AND(U$1=2017,OR(O492="WH",O492="SH")),IF(COMBDG_Split_Tech!U492="",0,COMBDG_Split_Tech!U492),IF(U$1=2016,IF(COMBDG_Split_Tech!U492="",0,COMBDG_Split_Tech!U492),IF(COMBDG_Split_Tech!U492=1,1,IF(COMBDG_Split_Tech!U492="",0,IFERROR((COMBDG_Split_Tech!U492*(SUMIFS('AGG Activity_16'!K:K,'AGG Activity_16'!$A:$A,$B492)+SUMIFS('AGG Activity_EX'!K:K,'AGG Activity_EX'!$A:$A,$B492))-SUMIFS(Activity_EX!K:K,Activity_EX!$A:$A,$A492))/(SUMIFS('AGG Activity_16'!K:K,'AGG Activity_16'!$A:$A,$B492)),1)))))</f>
        <v>0</v>
      </c>
    </row>
    <row r="493" spans="1:21" x14ac:dyDescent="0.25">
      <c r="A493" t="str">
        <f>COMBDG_Split_Tech!A493</f>
        <v>COMBDGTAWNewSC______STDNGA</v>
      </c>
      <c r="B493" t="str">
        <f>COMBDG_Split_Tech!B493</f>
        <v>COMBDGTAWNewSC</v>
      </c>
      <c r="C493" t="str">
        <f>COMBDG_Split_Tech!C493</f>
        <v>COM</v>
      </c>
      <c r="D493" t="str">
        <f>COMBDG_Split_Tech!D493</f>
        <v>BDG</v>
      </c>
      <c r="E493" t="str">
        <f>COMBDG_Split_Tech!E493</f>
        <v>TAW</v>
      </c>
      <c r="F493" t="str">
        <f>COMBDG_Split_Tech!F493</f>
        <v>New</v>
      </c>
      <c r="G493" t="str">
        <f>COMBDG_Split_Tech!G493</f>
        <v>SC</v>
      </c>
      <c r="H493" t="str">
        <f>COMBDG_Split_Tech!H493</f>
        <v>___</v>
      </c>
      <c r="I493" t="str">
        <f>COMBDG_Split_Tech!I493</f>
        <v>___</v>
      </c>
      <c r="J493" t="str">
        <f>COMBDG_Split_Tech!J493</f>
        <v>STD</v>
      </c>
      <c r="K493" t="str">
        <f>COMBDG_Split_Tech!K493</f>
        <v>NGA</v>
      </c>
      <c r="L493" s="7">
        <f>IF(AND(L$1=2017,OR(F493="WH",F493="SH")),IF(COMBDG_Split_Tech!L493="",0,COMBDG_Split_Tech!L493),IF(L$1=2016,IF(COMBDG_Split_Tech!L493="",0,COMBDG_Split_Tech!L493),IF(COMBDG_Split_Tech!L493=1,1,IF(COMBDG_Split_Tech!L493="",0,IFERROR((COMBDG_Split_Tech!L493*(SUMIFS('AGG Activity_16'!B:B,'AGG Activity_16'!$A:$A,$B493)+SUMIFS('AGG Activity_EX'!B:B,'AGG Activity_EX'!$A:$A,$B493))-SUMIFS(Activity_EX!B:B,Activity_EX!$A:$A,$A493))/(SUMIFS('AGG Activity_16'!B:B,'AGG Activity_16'!$A:$A,$B493)),1)))))</f>
        <v>0</v>
      </c>
      <c r="M493" s="7">
        <f>IF(AND(M$1=2017,OR(G493="WH",G493="SH")),IF(COMBDG_Split_Tech!M493="",0,COMBDG_Split_Tech!M493),IF(M$1=2016,IF(COMBDG_Split_Tech!M493="",0,COMBDG_Split_Tech!M493),IF(COMBDG_Split_Tech!M493=1,1,IF(COMBDG_Split_Tech!M493="",0,IFERROR((COMBDG_Split_Tech!M493*(SUMIFS('AGG Activity_16'!C:C,'AGG Activity_16'!$A:$A,$B493)+SUMIFS('AGG Activity_EX'!C:C,'AGG Activity_EX'!$A:$A,$B493))-SUMIFS(Activity_EX!C:C,Activity_EX!$A:$A,$A493))/(SUMIFS('AGG Activity_16'!C:C,'AGG Activity_16'!$A:$A,$B493)),1)))))</f>
        <v>0</v>
      </c>
      <c r="N493" s="7">
        <f>IF(AND(N$1=2017,OR(H493="WH",H493="SH")),IF(COMBDG_Split_Tech!N493="",0,COMBDG_Split_Tech!N493),IF(N$1=2016,IF(COMBDG_Split_Tech!N493="",0,COMBDG_Split_Tech!N493),IF(COMBDG_Split_Tech!N493=1,1,IF(COMBDG_Split_Tech!N493="",0,IFERROR((COMBDG_Split_Tech!N493*(SUMIFS('AGG Activity_16'!D:D,'AGG Activity_16'!$A:$A,$B493)+SUMIFS('AGG Activity_EX'!D:D,'AGG Activity_EX'!$A:$A,$B493))-SUMIFS(Activity_EX!D:D,Activity_EX!$A:$A,$A493))/(SUMIFS('AGG Activity_16'!D:D,'AGG Activity_16'!$A:$A,$B493)),1)))))</f>
        <v>0</v>
      </c>
      <c r="O493" s="7">
        <f>IF(AND(O$1=2017,OR(I493="WH",I493="SH")),IF(COMBDG_Split_Tech!O493="",0,COMBDG_Split_Tech!O493),IF(O$1=2016,IF(COMBDG_Split_Tech!O493="",0,COMBDG_Split_Tech!O493),IF(COMBDG_Split_Tech!O493=1,1,IF(COMBDG_Split_Tech!O493="",0,IFERROR((COMBDG_Split_Tech!O493*(SUMIFS('AGG Activity_16'!E:E,'AGG Activity_16'!$A:$A,$B493)+SUMIFS('AGG Activity_EX'!E:E,'AGG Activity_EX'!$A:$A,$B493))-SUMIFS(Activity_EX!E:E,Activity_EX!$A:$A,$A493))/(SUMIFS('AGG Activity_16'!E:E,'AGG Activity_16'!$A:$A,$B493)),1)))))</f>
        <v>0</v>
      </c>
      <c r="P493" s="7">
        <f>IF(AND(P$1=2017,OR(J493="WH",J493="SH")),IF(COMBDG_Split_Tech!P493="",0,COMBDG_Split_Tech!P493),IF(P$1=2016,IF(COMBDG_Split_Tech!P493="",0,COMBDG_Split_Tech!P493),IF(COMBDG_Split_Tech!P493=1,1,IF(COMBDG_Split_Tech!P493="",0,IFERROR((COMBDG_Split_Tech!P493*(SUMIFS('AGG Activity_16'!F:F,'AGG Activity_16'!$A:$A,$B493)+SUMIFS('AGG Activity_EX'!F:F,'AGG Activity_EX'!$A:$A,$B493))-SUMIFS(Activity_EX!F:F,Activity_EX!$A:$A,$A493))/(SUMIFS('AGG Activity_16'!F:F,'AGG Activity_16'!$A:$A,$B493)),1)))))</f>
        <v>0</v>
      </c>
      <c r="Q493" s="7">
        <f>IF(AND(Q$1=2017,OR(K493="WH",K493="SH")),IF(COMBDG_Split_Tech!Q493="",0,COMBDG_Split_Tech!Q493),IF(Q$1=2016,IF(COMBDG_Split_Tech!Q493="",0,COMBDG_Split_Tech!Q493),IF(COMBDG_Split_Tech!Q493=1,1,IF(COMBDG_Split_Tech!Q493="",0,IFERROR((COMBDG_Split_Tech!Q493*(SUMIFS('AGG Activity_16'!G:G,'AGG Activity_16'!$A:$A,$B493)+SUMIFS('AGG Activity_EX'!G:G,'AGG Activity_EX'!$A:$A,$B493))-SUMIFS(Activity_EX!G:G,Activity_EX!$A:$A,$A493))/(SUMIFS('AGG Activity_16'!G:G,'AGG Activity_16'!$A:$A,$B493)),1)))))</f>
        <v>0</v>
      </c>
      <c r="R493" s="7">
        <f>IF(AND(R$1=2017,OR(L493="WH",L493="SH")),IF(COMBDG_Split_Tech!R493="",0,COMBDG_Split_Tech!R493),IF(R$1=2016,IF(COMBDG_Split_Tech!R493="",0,COMBDG_Split_Tech!R493),IF(COMBDG_Split_Tech!R493=1,1,IF(COMBDG_Split_Tech!R493="",0,IFERROR((COMBDG_Split_Tech!R493*(SUMIFS('AGG Activity_16'!H:H,'AGG Activity_16'!$A:$A,$B493)+SUMIFS('AGG Activity_EX'!H:H,'AGG Activity_EX'!$A:$A,$B493))-SUMIFS(Activity_EX!H:H,Activity_EX!$A:$A,$A493))/(SUMIFS('AGG Activity_16'!H:H,'AGG Activity_16'!$A:$A,$B493)),1)))))</f>
        <v>0</v>
      </c>
      <c r="S493" s="7">
        <f>IF(AND(S$1=2017,OR(M493="WH",M493="SH")),IF(COMBDG_Split_Tech!S493="",0,COMBDG_Split_Tech!S493),IF(S$1=2016,IF(COMBDG_Split_Tech!S493="",0,COMBDG_Split_Tech!S493),IF(COMBDG_Split_Tech!S493=1,1,IF(COMBDG_Split_Tech!S493="",0,IFERROR((COMBDG_Split_Tech!S493*(SUMIFS('AGG Activity_16'!I:I,'AGG Activity_16'!$A:$A,$B493)+SUMIFS('AGG Activity_EX'!I:I,'AGG Activity_EX'!$A:$A,$B493))-SUMIFS(Activity_EX!I:I,Activity_EX!$A:$A,$A493))/(SUMIFS('AGG Activity_16'!I:I,'AGG Activity_16'!$A:$A,$B493)),1)))))</f>
        <v>0</v>
      </c>
      <c r="T493" s="7">
        <f>IF(AND(T$1=2017,OR(N493="WH",N493="SH")),IF(COMBDG_Split_Tech!T493="",0,COMBDG_Split_Tech!T493),IF(T$1=2016,IF(COMBDG_Split_Tech!T493="",0,COMBDG_Split_Tech!T493),IF(COMBDG_Split_Tech!T493=1,1,IF(COMBDG_Split_Tech!T493="",0,IFERROR((COMBDG_Split_Tech!T493*(SUMIFS('AGG Activity_16'!J:J,'AGG Activity_16'!$A:$A,$B493)+SUMIFS('AGG Activity_EX'!J:J,'AGG Activity_EX'!$A:$A,$B493))-SUMIFS(Activity_EX!J:J,Activity_EX!$A:$A,$A493))/(SUMIFS('AGG Activity_16'!J:J,'AGG Activity_16'!$A:$A,$B493)),1)))))</f>
        <v>0</v>
      </c>
      <c r="U493" s="7">
        <f>IF(AND(U$1=2017,OR(O493="WH",O493="SH")),IF(COMBDG_Split_Tech!U493="",0,COMBDG_Split_Tech!U493),IF(U$1=2016,IF(COMBDG_Split_Tech!U493="",0,COMBDG_Split_Tech!U493),IF(COMBDG_Split_Tech!U493=1,1,IF(COMBDG_Split_Tech!U493="",0,IFERROR((COMBDG_Split_Tech!U493*(SUMIFS('AGG Activity_16'!K:K,'AGG Activity_16'!$A:$A,$B493)+SUMIFS('AGG Activity_EX'!K:K,'AGG Activity_EX'!$A:$A,$B493))-SUMIFS(Activity_EX!K:K,Activity_EX!$A:$A,$A493))/(SUMIFS('AGG Activity_16'!K:K,'AGG Activity_16'!$A:$A,$B493)),1)))))</f>
        <v>0</v>
      </c>
    </row>
    <row r="494" spans="1:21" x14ac:dyDescent="0.25">
      <c r="A494" t="str">
        <f>COMBDG_Split_Tech!A494</f>
        <v>COMBDGTAWNewSH_________DHE</v>
      </c>
      <c r="B494" t="str">
        <f>COMBDG_Split_Tech!B494</f>
        <v>COMBDGTAWNewSH</v>
      </c>
      <c r="C494" t="str">
        <f>COMBDG_Split_Tech!C494</f>
        <v>COM</v>
      </c>
      <c r="D494" t="str">
        <f>COMBDG_Split_Tech!D494</f>
        <v>BDG</v>
      </c>
      <c r="E494" t="str">
        <f>COMBDG_Split_Tech!E494</f>
        <v>TAW</v>
      </c>
      <c r="F494" t="str">
        <f>COMBDG_Split_Tech!F494</f>
        <v>New</v>
      </c>
      <c r="G494" t="str">
        <f>COMBDG_Split_Tech!G494</f>
        <v>SH</v>
      </c>
      <c r="H494" t="str">
        <f>COMBDG_Split_Tech!H494</f>
        <v>___</v>
      </c>
      <c r="I494" t="str">
        <f>COMBDG_Split_Tech!I494</f>
        <v>___</v>
      </c>
      <c r="J494" t="str">
        <f>COMBDG_Split_Tech!J494</f>
        <v>___</v>
      </c>
      <c r="K494" t="str">
        <f>COMBDG_Split_Tech!K494</f>
        <v>DHE</v>
      </c>
      <c r="L494" s="7">
        <f>IF(AND(L$1=2017,OR(F494="WH",F494="SH")),IF(COMBDG_Split_Tech!L494="",0,COMBDG_Split_Tech!L494),IF(L$1=2016,IF(COMBDG_Split_Tech!L494="",0,COMBDG_Split_Tech!L494),IF(COMBDG_Split_Tech!L494=1,1,IF(COMBDG_Split_Tech!L494="",0,IFERROR((COMBDG_Split_Tech!L494*(SUMIFS('AGG Activity_16'!B:B,'AGG Activity_16'!$A:$A,$B494)+SUMIFS('AGG Activity_EX'!B:B,'AGG Activity_EX'!$A:$A,$B494))-SUMIFS(Activity_EX!B:B,Activity_EX!$A:$A,$A494))/(SUMIFS('AGG Activity_16'!B:B,'AGG Activity_16'!$A:$A,$B494)),1)))))</f>
        <v>0</v>
      </c>
      <c r="M494" s="7">
        <f>IF(AND(M$1=2017,OR(G494="WH",G494="SH")),IF(COMBDG_Split_Tech!M494="",0,COMBDG_Split_Tech!M494),IF(M$1=2016,IF(COMBDG_Split_Tech!M494="",0,COMBDG_Split_Tech!M494),IF(COMBDG_Split_Tech!M494=1,1,IF(COMBDG_Split_Tech!M494="",0,IFERROR((COMBDG_Split_Tech!M494*(SUMIFS('AGG Activity_16'!C:C,'AGG Activity_16'!$A:$A,$B494)+SUMIFS('AGG Activity_EX'!C:C,'AGG Activity_EX'!$A:$A,$B494))-SUMIFS(Activity_EX!C:C,Activity_EX!$A:$A,$A494))/(SUMIFS('AGG Activity_16'!C:C,'AGG Activity_16'!$A:$A,$B494)),1)))))</f>
        <v>0</v>
      </c>
      <c r="N494" s="7">
        <f>IF(AND(N$1=2017,OR(H494="WH",H494="SH")),IF(COMBDG_Split_Tech!N494="",0,COMBDG_Split_Tech!N494),IF(N$1=2016,IF(COMBDG_Split_Tech!N494="",0,COMBDG_Split_Tech!N494),IF(COMBDG_Split_Tech!N494=1,1,IF(COMBDG_Split_Tech!N494="",0,IFERROR((COMBDG_Split_Tech!N494*(SUMIFS('AGG Activity_16'!D:D,'AGG Activity_16'!$A:$A,$B494)+SUMIFS('AGG Activity_EX'!D:D,'AGG Activity_EX'!$A:$A,$B494))-SUMIFS(Activity_EX!D:D,Activity_EX!$A:$A,$A494))/(SUMIFS('AGG Activity_16'!D:D,'AGG Activity_16'!$A:$A,$B494)),1)))))</f>
        <v>0</v>
      </c>
      <c r="O494" s="7">
        <f>IF(AND(O$1=2017,OR(I494="WH",I494="SH")),IF(COMBDG_Split_Tech!O494="",0,COMBDG_Split_Tech!O494),IF(O$1=2016,IF(COMBDG_Split_Tech!O494="",0,COMBDG_Split_Tech!O494),IF(COMBDG_Split_Tech!O494=1,1,IF(COMBDG_Split_Tech!O494="",0,IFERROR((COMBDG_Split_Tech!O494*(SUMIFS('AGG Activity_16'!E:E,'AGG Activity_16'!$A:$A,$B494)+SUMIFS('AGG Activity_EX'!E:E,'AGG Activity_EX'!$A:$A,$B494))-SUMIFS(Activity_EX!E:E,Activity_EX!$A:$A,$A494))/(SUMIFS('AGG Activity_16'!E:E,'AGG Activity_16'!$A:$A,$B494)),1)))))</f>
        <v>0</v>
      </c>
      <c r="P494" s="7">
        <f>IF(AND(P$1=2017,OR(J494="WH",J494="SH")),IF(COMBDG_Split_Tech!P494="",0,COMBDG_Split_Tech!P494),IF(P$1=2016,IF(COMBDG_Split_Tech!P494="",0,COMBDG_Split_Tech!P494),IF(COMBDG_Split_Tech!P494=1,1,IF(COMBDG_Split_Tech!P494="",0,IFERROR((COMBDG_Split_Tech!P494*(SUMIFS('AGG Activity_16'!F:F,'AGG Activity_16'!$A:$A,$B494)+SUMIFS('AGG Activity_EX'!F:F,'AGG Activity_EX'!$A:$A,$B494))-SUMIFS(Activity_EX!F:F,Activity_EX!$A:$A,$A494))/(SUMIFS('AGG Activity_16'!F:F,'AGG Activity_16'!$A:$A,$B494)),1)))))</f>
        <v>0</v>
      </c>
      <c r="Q494" s="7">
        <f>IF(AND(Q$1=2017,OR(K494="WH",K494="SH")),IF(COMBDG_Split_Tech!Q494="",0,COMBDG_Split_Tech!Q494),IF(Q$1=2016,IF(COMBDG_Split_Tech!Q494="",0,COMBDG_Split_Tech!Q494),IF(COMBDG_Split_Tech!Q494=1,1,IF(COMBDG_Split_Tech!Q494="",0,IFERROR((COMBDG_Split_Tech!Q494*(SUMIFS('AGG Activity_16'!G:G,'AGG Activity_16'!$A:$A,$B494)+SUMIFS('AGG Activity_EX'!G:G,'AGG Activity_EX'!$A:$A,$B494))-SUMIFS(Activity_EX!G:G,Activity_EX!$A:$A,$A494))/(SUMIFS('AGG Activity_16'!G:G,'AGG Activity_16'!$A:$A,$B494)),1)))))</f>
        <v>0</v>
      </c>
      <c r="R494" s="7">
        <f>IF(AND(R$1=2017,OR(L494="WH",L494="SH")),IF(COMBDG_Split_Tech!R494="",0,COMBDG_Split_Tech!R494),IF(R$1=2016,IF(COMBDG_Split_Tech!R494="",0,COMBDG_Split_Tech!R494),IF(COMBDG_Split_Tech!R494=1,1,IF(COMBDG_Split_Tech!R494="",0,IFERROR((COMBDG_Split_Tech!R494*(SUMIFS('AGG Activity_16'!H:H,'AGG Activity_16'!$A:$A,$B494)+SUMIFS('AGG Activity_EX'!H:H,'AGG Activity_EX'!$A:$A,$B494))-SUMIFS(Activity_EX!H:H,Activity_EX!$A:$A,$A494))/(SUMIFS('AGG Activity_16'!H:H,'AGG Activity_16'!$A:$A,$B494)),1)))))</f>
        <v>0</v>
      </c>
      <c r="S494" s="7">
        <f>IF(AND(S$1=2017,OR(M494="WH",M494="SH")),IF(COMBDG_Split_Tech!S494="",0,COMBDG_Split_Tech!S494),IF(S$1=2016,IF(COMBDG_Split_Tech!S494="",0,COMBDG_Split_Tech!S494),IF(COMBDG_Split_Tech!S494=1,1,IF(COMBDG_Split_Tech!S494="",0,IFERROR((COMBDG_Split_Tech!S494*(SUMIFS('AGG Activity_16'!I:I,'AGG Activity_16'!$A:$A,$B494)+SUMIFS('AGG Activity_EX'!I:I,'AGG Activity_EX'!$A:$A,$B494))-SUMIFS(Activity_EX!I:I,Activity_EX!$A:$A,$A494))/(SUMIFS('AGG Activity_16'!I:I,'AGG Activity_16'!$A:$A,$B494)),1)))))</f>
        <v>0</v>
      </c>
      <c r="T494" s="7">
        <f>IF(AND(T$1=2017,OR(N494="WH",N494="SH")),IF(COMBDG_Split_Tech!T494="",0,COMBDG_Split_Tech!T494),IF(T$1=2016,IF(COMBDG_Split_Tech!T494="",0,COMBDG_Split_Tech!T494),IF(COMBDG_Split_Tech!T494=1,1,IF(COMBDG_Split_Tech!T494="",0,IFERROR((COMBDG_Split_Tech!T494*(SUMIFS('AGG Activity_16'!J:J,'AGG Activity_16'!$A:$A,$B494)+SUMIFS('AGG Activity_EX'!J:J,'AGG Activity_EX'!$A:$A,$B494))-SUMIFS(Activity_EX!J:J,Activity_EX!$A:$A,$A494))/(SUMIFS('AGG Activity_16'!J:J,'AGG Activity_16'!$A:$A,$B494)),1)))))</f>
        <v>0</v>
      </c>
      <c r="U494" s="7">
        <f>IF(AND(U$1=2017,OR(O494="WH",O494="SH")),IF(COMBDG_Split_Tech!U494="",0,COMBDG_Split_Tech!U494),IF(U$1=2016,IF(COMBDG_Split_Tech!U494="",0,COMBDG_Split_Tech!U494),IF(COMBDG_Split_Tech!U494=1,1,IF(COMBDG_Split_Tech!U494="",0,IFERROR((COMBDG_Split_Tech!U494*(SUMIFS('AGG Activity_16'!K:K,'AGG Activity_16'!$A:$A,$B494)+SUMIFS('AGG Activity_EX'!K:K,'AGG Activity_EX'!$A:$A,$B494))-SUMIFS(Activity_EX!K:K,Activity_EX!$A:$A,$A494))/(SUMIFS('AGG Activity_16'!K:K,'AGG Activity_16'!$A:$A,$B494)),1)))))</f>
        <v>0</v>
      </c>
    </row>
    <row r="495" spans="1:21" x14ac:dyDescent="0.25">
      <c r="A495" t="str">
        <f>COMBDG_Split_Tech!A495</f>
        <v>COMBDGTAWNewSHFUR___HIGNGA</v>
      </c>
      <c r="B495" t="str">
        <f>COMBDG_Split_Tech!B495</f>
        <v>COMBDGTAWNewSH</v>
      </c>
      <c r="C495" t="str">
        <f>COMBDG_Split_Tech!C495</f>
        <v>COM</v>
      </c>
      <c r="D495" t="str">
        <f>COMBDG_Split_Tech!D495</f>
        <v>BDG</v>
      </c>
      <c r="E495" t="str">
        <f>COMBDG_Split_Tech!E495</f>
        <v>TAW</v>
      </c>
      <c r="F495" t="str">
        <f>COMBDG_Split_Tech!F495</f>
        <v>New</v>
      </c>
      <c r="G495" t="str">
        <f>COMBDG_Split_Tech!G495</f>
        <v>SH</v>
      </c>
      <c r="H495" t="str">
        <f>COMBDG_Split_Tech!H495</f>
        <v>FUR</v>
      </c>
      <c r="I495" t="str">
        <f>COMBDG_Split_Tech!I495</f>
        <v>___</v>
      </c>
      <c r="J495" t="str">
        <f>COMBDG_Split_Tech!J495</f>
        <v>HIG</v>
      </c>
      <c r="K495" t="str">
        <f>COMBDG_Split_Tech!K495</f>
        <v>NGA</v>
      </c>
      <c r="L495" s="7">
        <f>IF(AND(L$1=2017,OR(F495="WH",F495="SH")),IF(COMBDG_Split_Tech!L495="",0,COMBDG_Split_Tech!L495),IF(L$1=2016,IF(COMBDG_Split_Tech!L495="",0,COMBDG_Split_Tech!L495),IF(COMBDG_Split_Tech!L495=1,1,IF(COMBDG_Split_Tech!L495="",0,IFERROR((COMBDG_Split_Tech!L495*(SUMIFS('AGG Activity_16'!B:B,'AGG Activity_16'!$A:$A,$B495)+SUMIFS('AGG Activity_EX'!B:B,'AGG Activity_EX'!$A:$A,$B495))-SUMIFS(Activity_EX!B:B,Activity_EX!$A:$A,$A495))/(SUMIFS('AGG Activity_16'!B:B,'AGG Activity_16'!$A:$A,$B495)),1)))))</f>
        <v>0</v>
      </c>
      <c r="M495" s="7">
        <f>IF(AND(M$1=2017,OR(G495="WH",G495="SH")),IF(COMBDG_Split_Tech!M495="",0,COMBDG_Split_Tech!M495),IF(M$1=2016,IF(COMBDG_Split_Tech!M495="",0,COMBDG_Split_Tech!M495),IF(COMBDG_Split_Tech!M495=1,1,IF(COMBDG_Split_Tech!M495="",0,IFERROR((COMBDG_Split_Tech!M495*(SUMIFS('AGG Activity_16'!C:C,'AGG Activity_16'!$A:$A,$B495)+SUMIFS('AGG Activity_EX'!C:C,'AGG Activity_EX'!$A:$A,$B495))-SUMIFS(Activity_EX!C:C,Activity_EX!$A:$A,$A495))/(SUMIFS('AGG Activity_16'!C:C,'AGG Activity_16'!$A:$A,$B495)),1)))))</f>
        <v>0</v>
      </c>
      <c r="N495" s="7">
        <f>IF(AND(N$1=2017,OR(H495="WH",H495="SH")),IF(COMBDG_Split_Tech!N495="",0,COMBDG_Split_Tech!N495),IF(N$1=2016,IF(COMBDG_Split_Tech!N495="",0,COMBDG_Split_Tech!N495),IF(COMBDG_Split_Tech!N495=1,1,IF(COMBDG_Split_Tech!N495="",0,IFERROR((COMBDG_Split_Tech!N495*(SUMIFS('AGG Activity_16'!D:D,'AGG Activity_16'!$A:$A,$B495)+SUMIFS('AGG Activity_EX'!D:D,'AGG Activity_EX'!$A:$A,$B495))-SUMIFS(Activity_EX!D:D,Activity_EX!$A:$A,$A495))/(SUMIFS('AGG Activity_16'!D:D,'AGG Activity_16'!$A:$A,$B495)),1)))))</f>
        <v>0</v>
      </c>
      <c r="O495" s="7">
        <f>IF(AND(O$1=2017,OR(I495="WH",I495="SH")),IF(COMBDG_Split_Tech!O495="",0,COMBDG_Split_Tech!O495),IF(O$1=2016,IF(COMBDG_Split_Tech!O495="",0,COMBDG_Split_Tech!O495),IF(COMBDG_Split_Tech!O495=1,1,IF(COMBDG_Split_Tech!O495="",0,IFERROR((COMBDG_Split_Tech!O495*(SUMIFS('AGG Activity_16'!E:E,'AGG Activity_16'!$A:$A,$B495)+SUMIFS('AGG Activity_EX'!E:E,'AGG Activity_EX'!$A:$A,$B495))-SUMIFS(Activity_EX!E:E,Activity_EX!$A:$A,$A495))/(SUMIFS('AGG Activity_16'!E:E,'AGG Activity_16'!$A:$A,$B495)),1)))))</f>
        <v>0</v>
      </c>
      <c r="P495" s="7">
        <f>IF(AND(P$1=2017,OR(J495="WH",J495="SH")),IF(COMBDG_Split_Tech!P495="",0,COMBDG_Split_Tech!P495),IF(P$1=2016,IF(COMBDG_Split_Tech!P495="",0,COMBDG_Split_Tech!P495),IF(COMBDG_Split_Tech!P495=1,1,IF(COMBDG_Split_Tech!P495="",0,IFERROR((COMBDG_Split_Tech!P495*(SUMIFS('AGG Activity_16'!F:F,'AGG Activity_16'!$A:$A,$B495)+SUMIFS('AGG Activity_EX'!F:F,'AGG Activity_EX'!$A:$A,$B495))-SUMIFS(Activity_EX!F:F,Activity_EX!$A:$A,$A495))/(SUMIFS('AGG Activity_16'!F:F,'AGG Activity_16'!$A:$A,$B495)),1)))))</f>
        <v>0</v>
      </c>
      <c r="Q495" s="7">
        <f>IF(AND(Q$1=2017,OR(K495="WH",K495="SH")),IF(COMBDG_Split_Tech!Q495="",0,COMBDG_Split_Tech!Q495),IF(Q$1=2016,IF(COMBDG_Split_Tech!Q495="",0,COMBDG_Split_Tech!Q495),IF(COMBDG_Split_Tech!Q495=1,1,IF(COMBDG_Split_Tech!Q495="",0,IFERROR((COMBDG_Split_Tech!Q495*(SUMIFS('AGG Activity_16'!G:G,'AGG Activity_16'!$A:$A,$B495)+SUMIFS('AGG Activity_EX'!G:G,'AGG Activity_EX'!$A:$A,$B495))-SUMIFS(Activity_EX!G:G,Activity_EX!$A:$A,$A495))/(SUMIFS('AGG Activity_16'!G:G,'AGG Activity_16'!$A:$A,$B495)),1)))))</f>
        <v>0</v>
      </c>
      <c r="R495" s="7">
        <f>IF(AND(R$1=2017,OR(L495="WH",L495="SH")),IF(COMBDG_Split_Tech!R495="",0,COMBDG_Split_Tech!R495),IF(R$1=2016,IF(COMBDG_Split_Tech!R495="",0,COMBDG_Split_Tech!R495),IF(COMBDG_Split_Tech!R495=1,1,IF(COMBDG_Split_Tech!R495="",0,IFERROR((COMBDG_Split_Tech!R495*(SUMIFS('AGG Activity_16'!H:H,'AGG Activity_16'!$A:$A,$B495)+SUMIFS('AGG Activity_EX'!H:H,'AGG Activity_EX'!$A:$A,$B495))-SUMIFS(Activity_EX!H:H,Activity_EX!$A:$A,$A495))/(SUMIFS('AGG Activity_16'!H:H,'AGG Activity_16'!$A:$A,$B495)),1)))))</f>
        <v>0</v>
      </c>
      <c r="S495" s="7">
        <f>IF(AND(S$1=2017,OR(M495="WH",M495="SH")),IF(COMBDG_Split_Tech!S495="",0,COMBDG_Split_Tech!S495),IF(S$1=2016,IF(COMBDG_Split_Tech!S495="",0,COMBDG_Split_Tech!S495),IF(COMBDG_Split_Tech!S495=1,1,IF(COMBDG_Split_Tech!S495="",0,IFERROR((COMBDG_Split_Tech!S495*(SUMIFS('AGG Activity_16'!I:I,'AGG Activity_16'!$A:$A,$B495)+SUMIFS('AGG Activity_EX'!I:I,'AGG Activity_EX'!$A:$A,$B495))-SUMIFS(Activity_EX!I:I,Activity_EX!$A:$A,$A495))/(SUMIFS('AGG Activity_16'!I:I,'AGG Activity_16'!$A:$A,$B495)),1)))))</f>
        <v>0</v>
      </c>
      <c r="T495" s="7">
        <f>IF(AND(T$1=2017,OR(N495="WH",N495="SH")),IF(COMBDG_Split_Tech!T495="",0,COMBDG_Split_Tech!T495),IF(T$1=2016,IF(COMBDG_Split_Tech!T495="",0,COMBDG_Split_Tech!T495),IF(COMBDG_Split_Tech!T495=1,1,IF(COMBDG_Split_Tech!T495="",0,IFERROR((COMBDG_Split_Tech!T495*(SUMIFS('AGG Activity_16'!J:J,'AGG Activity_16'!$A:$A,$B495)+SUMIFS('AGG Activity_EX'!J:J,'AGG Activity_EX'!$A:$A,$B495))-SUMIFS(Activity_EX!J:J,Activity_EX!$A:$A,$A495))/(SUMIFS('AGG Activity_16'!J:J,'AGG Activity_16'!$A:$A,$B495)),1)))))</f>
        <v>0</v>
      </c>
      <c r="U495" s="7">
        <f>IF(AND(U$1=2017,OR(O495="WH",O495="SH")),IF(COMBDG_Split_Tech!U495="",0,COMBDG_Split_Tech!U495),IF(U$1=2016,IF(COMBDG_Split_Tech!U495="",0,COMBDG_Split_Tech!U495),IF(COMBDG_Split_Tech!U495=1,1,IF(COMBDG_Split_Tech!U495="",0,IFERROR((COMBDG_Split_Tech!U495*(SUMIFS('AGG Activity_16'!K:K,'AGG Activity_16'!$A:$A,$B495)+SUMIFS('AGG Activity_EX'!K:K,'AGG Activity_EX'!$A:$A,$B495))-SUMIFS(Activity_EX!K:K,Activity_EX!$A:$A,$A495))/(SUMIFS('AGG Activity_16'!K:K,'AGG Activity_16'!$A:$A,$B495)),1)))))</f>
        <v>0</v>
      </c>
    </row>
    <row r="496" spans="1:21" x14ac:dyDescent="0.25">
      <c r="A496" t="str">
        <f>COMBDG_Split_Tech!A496</f>
        <v>COMBDGTAWNewSHFUR___STDELC</v>
      </c>
      <c r="B496" t="str">
        <f>COMBDG_Split_Tech!B496</f>
        <v>COMBDGTAWNewSH</v>
      </c>
      <c r="C496" t="str">
        <f>COMBDG_Split_Tech!C496</f>
        <v>COM</v>
      </c>
      <c r="D496" t="str">
        <f>COMBDG_Split_Tech!D496</f>
        <v>BDG</v>
      </c>
      <c r="E496" t="str">
        <f>COMBDG_Split_Tech!E496</f>
        <v>TAW</v>
      </c>
      <c r="F496" t="str">
        <f>COMBDG_Split_Tech!F496</f>
        <v>New</v>
      </c>
      <c r="G496" t="str">
        <f>COMBDG_Split_Tech!G496</f>
        <v>SH</v>
      </c>
      <c r="H496" t="str">
        <f>COMBDG_Split_Tech!H496</f>
        <v>FUR</v>
      </c>
      <c r="I496" t="str">
        <f>COMBDG_Split_Tech!I496</f>
        <v>___</v>
      </c>
      <c r="J496" t="str">
        <f>COMBDG_Split_Tech!J496</f>
        <v>STD</v>
      </c>
      <c r="K496" t="str">
        <f>COMBDG_Split_Tech!K496</f>
        <v>ELC</v>
      </c>
      <c r="L496" s="7">
        <f>IF(AND(L$1=2017,OR(F496="WH",F496="SH")),IF(COMBDG_Split_Tech!L496="",0,COMBDG_Split_Tech!L496),IF(L$1=2016,IF(COMBDG_Split_Tech!L496="",0,COMBDG_Split_Tech!L496),IF(COMBDG_Split_Tech!L496=1,1,IF(COMBDG_Split_Tech!L496="",0,IFERROR((COMBDG_Split_Tech!L496*(SUMIFS('AGG Activity_16'!B:B,'AGG Activity_16'!$A:$A,$B496)+SUMIFS('AGG Activity_EX'!B:B,'AGG Activity_EX'!$A:$A,$B496))-SUMIFS(Activity_EX!B:B,Activity_EX!$A:$A,$A496))/(SUMIFS('AGG Activity_16'!B:B,'AGG Activity_16'!$A:$A,$B496)),1)))))</f>
        <v>0</v>
      </c>
      <c r="M496" s="7">
        <f>IF(AND(M$1=2017,OR(G496="WH",G496="SH")),IF(COMBDG_Split_Tech!M496="",0,COMBDG_Split_Tech!M496),IF(M$1=2016,IF(COMBDG_Split_Tech!M496="",0,COMBDG_Split_Tech!M496),IF(COMBDG_Split_Tech!M496=1,1,IF(COMBDG_Split_Tech!M496="",0,IFERROR((COMBDG_Split_Tech!M496*(SUMIFS('AGG Activity_16'!C:C,'AGG Activity_16'!$A:$A,$B496)+SUMIFS('AGG Activity_EX'!C:C,'AGG Activity_EX'!$A:$A,$B496))-SUMIFS(Activity_EX!C:C,Activity_EX!$A:$A,$A496))/(SUMIFS('AGG Activity_16'!C:C,'AGG Activity_16'!$A:$A,$B496)),1)))))</f>
        <v>0</v>
      </c>
      <c r="N496" s="7">
        <f>IF(AND(N$1=2017,OR(H496="WH",H496="SH")),IF(COMBDG_Split_Tech!N496="",0,COMBDG_Split_Tech!N496),IF(N$1=2016,IF(COMBDG_Split_Tech!N496="",0,COMBDG_Split_Tech!N496),IF(COMBDG_Split_Tech!N496=1,1,IF(COMBDG_Split_Tech!N496="",0,IFERROR((COMBDG_Split_Tech!N496*(SUMIFS('AGG Activity_16'!D:D,'AGG Activity_16'!$A:$A,$B496)+SUMIFS('AGG Activity_EX'!D:D,'AGG Activity_EX'!$A:$A,$B496))-SUMIFS(Activity_EX!D:D,Activity_EX!$A:$A,$A496))/(SUMIFS('AGG Activity_16'!D:D,'AGG Activity_16'!$A:$A,$B496)),1)))))</f>
        <v>0</v>
      </c>
      <c r="O496" s="7">
        <f>IF(AND(O$1=2017,OR(I496="WH",I496="SH")),IF(COMBDG_Split_Tech!O496="",0,COMBDG_Split_Tech!O496),IF(O$1=2016,IF(COMBDG_Split_Tech!O496="",0,COMBDG_Split_Tech!O496),IF(COMBDG_Split_Tech!O496=1,1,IF(COMBDG_Split_Tech!O496="",0,IFERROR((COMBDG_Split_Tech!O496*(SUMIFS('AGG Activity_16'!E:E,'AGG Activity_16'!$A:$A,$B496)+SUMIFS('AGG Activity_EX'!E:E,'AGG Activity_EX'!$A:$A,$B496))-SUMIFS(Activity_EX!E:E,Activity_EX!$A:$A,$A496))/(SUMIFS('AGG Activity_16'!E:E,'AGG Activity_16'!$A:$A,$B496)),1)))))</f>
        <v>0</v>
      </c>
      <c r="P496" s="7">
        <f>IF(AND(P$1=2017,OR(J496="WH",J496="SH")),IF(COMBDG_Split_Tech!P496="",0,COMBDG_Split_Tech!P496),IF(P$1=2016,IF(COMBDG_Split_Tech!P496="",0,COMBDG_Split_Tech!P496),IF(COMBDG_Split_Tech!P496=1,1,IF(COMBDG_Split_Tech!P496="",0,IFERROR((COMBDG_Split_Tech!P496*(SUMIFS('AGG Activity_16'!F:F,'AGG Activity_16'!$A:$A,$B496)+SUMIFS('AGG Activity_EX'!F:F,'AGG Activity_EX'!$A:$A,$B496))-SUMIFS(Activity_EX!F:F,Activity_EX!$A:$A,$A496))/(SUMIFS('AGG Activity_16'!F:F,'AGG Activity_16'!$A:$A,$B496)),1)))))</f>
        <v>0</v>
      </c>
      <c r="Q496" s="7">
        <f>IF(AND(Q$1=2017,OR(K496="WH",K496="SH")),IF(COMBDG_Split_Tech!Q496="",0,COMBDG_Split_Tech!Q496),IF(Q$1=2016,IF(COMBDG_Split_Tech!Q496="",0,COMBDG_Split_Tech!Q496),IF(COMBDG_Split_Tech!Q496=1,1,IF(COMBDG_Split_Tech!Q496="",0,IFERROR((COMBDG_Split_Tech!Q496*(SUMIFS('AGG Activity_16'!G:G,'AGG Activity_16'!$A:$A,$B496)+SUMIFS('AGG Activity_EX'!G:G,'AGG Activity_EX'!$A:$A,$B496))-SUMIFS(Activity_EX!G:G,Activity_EX!$A:$A,$A496))/(SUMIFS('AGG Activity_16'!G:G,'AGG Activity_16'!$A:$A,$B496)),1)))))</f>
        <v>0</v>
      </c>
      <c r="R496" s="7">
        <f>IF(AND(R$1=2017,OR(L496="WH",L496="SH")),IF(COMBDG_Split_Tech!R496="",0,COMBDG_Split_Tech!R496),IF(R$1=2016,IF(COMBDG_Split_Tech!R496="",0,COMBDG_Split_Tech!R496),IF(COMBDG_Split_Tech!R496=1,1,IF(COMBDG_Split_Tech!R496="",0,IFERROR((COMBDG_Split_Tech!R496*(SUMIFS('AGG Activity_16'!H:H,'AGG Activity_16'!$A:$A,$B496)+SUMIFS('AGG Activity_EX'!H:H,'AGG Activity_EX'!$A:$A,$B496))-SUMIFS(Activity_EX!H:H,Activity_EX!$A:$A,$A496))/(SUMIFS('AGG Activity_16'!H:H,'AGG Activity_16'!$A:$A,$B496)),1)))))</f>
        <v>0</v>
      </c>
      <c r="S496" s="7">
        <f>IF(AND(S$1=2017,OR(M496="WH",M496="SH")),IF(COMBDG_Split_Tech!S496="",0,COMBDG_Split_Tech!S496),IF(S$1=2016,IF(COMBDG_Split_Tech!S496="",0,COMBDG_Split_Tech!S496),IF(COMBDG_Split_Tech!S496=1,1,IF(COMBDG_Split_Tech!S496="",0,IFERROR((COMBDG_Split_Tech!S496*(SUMIFS('AGG Activity_16'!I:I,'AGG Activity_16'!$A:$A,$B496)+SUMIFS('AGG Activity_EX'!I:I,'AGG Activity_EX'!$A:$A,$B496))-SUMIFS(Activity_EX!I:I,Activity_EX!$A:$A,$A496))/(SUMIFS('AGG Activity_16'!I:I,'AGG Activity_16'!$A:$A,$B496)),1)))))</f>
        <v>0</v>
      </c>
      <c r="T496" s="7">
        <f>IF(AND(T$1=2017,OR(N496="WH",N496="SH")),IF(COMBDG_Split_Tech!T496="",0,COMBDG_Split_Tech!T496),IF(T$1=2016,IF(COMBDG_Split_Tech!T496="",0,COMBDG_Split_Tech!T496),IF(COMBDG_Split_Tech!T496=1,1,IF(COMBDG_Split_Tech!T496="",0,IFERROR((COMBDG_Split_Tech!T496*(SUMIFS('AGG Activity_16'!J:J,'AGG Activity_16'!$A:$A,$B496)+SUMIFS('AGG Activity_EX'!J:J,'AGG Activity_EX'!$A:$A,$B496))-SUMIFS(Activity_EX!J:J,Activity_EX!$A:$A,$A496))/(SUMIFS('AGG Activity_16'!J:J,'AGG Activity_16'!$A:$A,$B496)),1)))))</f>
        <v>0</v>
      </c>
      <c r="U496" s="7">
        <f>IF(AND(U$1=2017,OR(O496="WH",O496="SH")),IF(COMBDG_Split_Tech!U496="",0,COMBDG_Split_Tech!U496),IF(U$1=2016,IF(COMBDG_Split_Tech!U496="",0,COMBDG_Split_Tech!U496),IF(COMBDG_Split_Tech!U496=1,1,IF(COMBDG_Split_Tech!U496="",0,IFERROR((COMBDG_Split_Tech!U496*(SUMIFS('AGG Activity_16'!K:K,'AGG Activity_16'!$A:$A,$B496)+SUMIFS('AGG Activity_EX'!K:K,'AGG Activity_EX'!$A:$A,$B496))-SUMIFS(Activity_EX!K:K,Activity_EX!$A:$A,$A496))/(SUMIFS('AGG Activity_16'!K:K,'AGG Activity_16'!$A:$A,$B496)),1)))))</f>
        <v>0</v>
      </c>
    </row>
    <row r="497" spans="1:21" x14ac:dyDescent="0.25">
      <c r="A497" t="str">
        <f>COMBDG_Split_Tech!A497</f>
        <v>COMBDGTAWNewSHFUR___STDHFO</v>
      </c>
      <c r="B497" t="str">
        <f>COMBDG_Split_Tech!B497</f>
        <v>COMBDGTAWNewSH</v>
      </c>
      <c r="C497" t="str">
        <f>COMBDG_Split_Tech!C497</f>
        <v>COM</v>
      </c>
      <c r="D497" t="str">
        <f>COMBDG_Split_Tech!D497</f>
        <v>BDG</v>
      </c>
      <c r="E497" t="str">
        <f>COMBDG_Split_Tech!E497</f>
        <v>TAW</v>
      </c>
      <c r="F497" t="str">
        <f>COMBDG_Split_Tech!F497</f>
        <v>New</v>
      </c>
      <c r="G497" t="str">
        <f>COMBDG_Split_Tech!G497</f>
        <v>SH</v>
      </c>
      <c r="H497" t="str">
        <f>COMBDG_Split_Tech!H497</f>
        <v>FUR</v>
      </c>
      <c r="I497" t="str">
        <f>COMBDG_Split_Tech!I497</f>
        <v>___</v>
      </c>
      <c r="J497" t="str">
        <f>COMBDG_Split_Tech!J497</f>
        <v>STD</v>
      </c>
      <c r="K497" t="str">
        <f>COMBDG_Split_Tech!K497</f>
        <v>HFO</v>
      </c>
      <c r="L497" s="7">
        <f>IF(AND(L$1=2017,OR(F497="WH",F497="SH")),IF(COMBDG_Split_Tech!L497="",0,COMBDG_Split_Tech!L497),IF(L$1=2016,IF(COMBDG_Split_Tech!L497="",0,COMBDG_Split_Tech!L497),IF(COMBDG_Split_Tech!L497=1,1,IF(COMBDG_Split_Tech!L497="",0,IFERROR((COMBDG_Split_Tech!L497*(SUMIFS('AGG Activity_16'!B:B,'AGG Activity_16'!$A:$A,$B497)+SUMIFS('AGG Activity_EX'!B:B,'AGG Activity_EX'!$A:$A,$B497))-SUMIFS(Activity_EX!B:B,Activity_EX!$A:$A,$A497))/(SUMIFS('AGG Activity_16'!B:B,'AGG Activity_16'!$A:$A,$B497)),1)))))</f>
        <v>0</v>
      </c>
      <c r="M497" s="7">
        <f>IF(AND(M$1=2017,OR(G497="WH",G497="SH")),IF(COMBDG_Split_Tech!M497="",0,COMBDG_Split_Tech!M497),IF(M$1=2016,IF(COMBDG_Split_Tech!M497="",0,COMBDG_Split_Tech!M497),IF(COMBDG_Split_Tech!M497=1,1,IF(COMBDG_Split_Tech!M497="",0,IFERROR((COMBDG_Split_Tech!M497*(SUMIFS('AGG Activity_16'!C:C,'AGG Activity_16'!$A:$A,$B497)+SUMIFS('AGG Activity_EX'!C:C,'AGG Activity_EX'!$A:$A,$B497))-SUMIFS(Activity_EX!C:C,Activity_EX!$A:$A,$A497))/(SUMIFS('AGG Activity_16'!C:C,'AGG Activity_16'!$A:$A,$B497)),1)))))</f>
        <v>0</v>
      </c>
      <c r="N497" s="7">
        <f>IF(AND(N$1=2017,OR(H497="WH",H497="SH")),IF(COMBDG_Split_Tech!N497="",0,COMBDG_Split_Tech!N497),IF(N$1=2016,IF(COMBDG_Split_Tech!N497="",0,COMBDG_Split_Tech!N497),IF(COMBDG_Split_Tech!N497=1,1,IF(COMBDG_Split_Tech!N497="",0,IFERROR((COMBDG_Split_Tech!N497*(SUMIFS('AGG Activity_16'!D:D,'AGG Activity_16'!$A:$A,$B497)+SUMIFS('AGG Activity_EX'!D:D,'AGG Activity_EX'!$A:$A,$B497))-SUMIFS(Activity_EX!D:D,Activity_EX!$A:$A,$A497))/(SUMIFS('AGG Activity_16'!D:D,'AGG Activity_16'!$A:$A,$B497)),1)))))</f>
        <v>0</v>
      </c>
      <c r="O497" s="7">
        <f>IF(AND(O$1=2017,OR(I497="WH",I497="SH")),IF(COMBDG_Split_Tech!O497="",0,COMBDG_Split_Tech!O497),IF(O$1=2016,IF(COMBDG_Split_Tech!O497="",0,COMBDG_Split_Tech!O497),IF(COMBDG_Split_Tech!O497=1,1,IF(COMBDG_Split_Tech!O497="",0,IFERROR((COMBDG_Split_Tech!O497*(SUMIFS('AGG Activity_16'!E:E,'AGG Activity_16'!$A:$A,$B497)+SUMIFS('AGG Activity_EX'!E:E,'AGG Activity_EX'!$A:$A,$B497))-SUMIFS(Activity_EX!E:E,Activity_EX!$A:$A,$A497))/(SUMIFS('AGG Activity_16'!E:E,'AGG Activity_16'!$A:$A,$B497)),1)))))</f>
        <v>0</v>
      </c>
      <c r="P497" s="7">
        <f>IF(AND(P$1=2017,OR(J497="WH",J497="SH")),IF(COMBDG_Split_Tech!P497="",0,COMBDG_Split_Tech!P497),IF(P$1=2016,IF(COMBDG_Split_Tech!P497="",0,COMBDG_Split_Tech!P497),IF(COMBDG_Split_Tech!P497=1,1,IF(COMBDG_Split_Tech!P497="",0,IFERROR((COMBDG_Split_Tech!P497*(SUMIFS('AGG Activity_16'!F:F,'AGG Activity_16'!$A:$A,$B497)+SUMIFS('AGG Activity_EX'!F:F,'AGG Activity_EX'!$A:$A,$B497))-SUMIFS(Activity_EX!F:F,Activity_EX!$A:$A,$A497))/(SUMIFS('AGG Activity_16'!F:F,'AGG Activity_16'!$A:$A,$B497)),1)))))</f>
        <v>0</v>
      </c>
      <c r="Q497" s="7">
        <f>IF(AND(Q$1=2017,OR(K497="WH",K497="SH")),IF(COMBDG_Split_Tech!Q497="",0,COMBDG_Split_Tech!Q497),IF(Q$1=2016,IF(COMBDG_Split_Tech!Q497="",0,COMBDG_Split_Tech!Q497),IF(COMBDG_Split_Tech!Q497=1,1,IF(COMBDG_Split_Tech!Q497="",0,IFERROR((COMBDG_Split_Tech!Q497*(SUMIFS('AGG Activity_16'!G:G,'AGG Activity_16'!$A:$A,$B497)+SUMIFS('AGG Activity_EX'!G:G,'AGG Activity_EX'!$A:$A,$B497))-SUMIFS(Activity_EX!G:G,Activity_EX!$A:$A,$A497))/(SUMIFS('AGG Activity_16'!G:G,'AGG Activity_16'!$A:$A,$B497)),1)))))</f>
        <v>0</v>
      </c>
      <c r="R497" s="7">
        <f>IF(AND(R$1=2017,OR(L497="WH",L497="SH")),IF(COMBDG_Split_Tech!R497="",0,COMBDG_Split_Tech!R497),IF(R$1=2016,IF(COMBDG_Split_Tech!R497="",0,COMBDG_Split_Tech!R497),IF(COMBDG_Split_Tech!R497=1,1,IF(COMBDG_Split_Tech!R497="",0,IFERROR((COMBDG_Split_Tech!R497*(SUMIFS('AGG Activity_16'!H:H,'AGG Activity_16'!$A:$A,$B497)+SUMIFS('AGG Activity_EX'!H:H,'AGG Activity_EX'!$A:$A,$B497))-SUMIFS(Activity_EX!H:H,Activity_EX!$A:$A,$A497))/(SUMIFS('AGG Activity_16'!H:H,'AGG Activity_16'!$A:$A,$B497)),1)))))</f>
        <v>0</v>
      </c>
      <c r="S497" s="7">
        <f>IF(AND(S$1=2017,OR(M497="WH",M497="SH")),IF(COMBDG_Split_Tech!S497="",0,COMBDG_Split_Tech!S497),IF(S$1=2016,IF(COMBDG_Split_Tech!S497="",0,COMBDG_Split_Tech!S497),IF(COMBDG_Split_Tech!S497=1,1,IF(COMBDG_Split_Tech!S497="",0,IFERROR((COMBDG_Split_Tech!S497*(SUMIFS('AGG Activity_16'!I:I,'AGG Activity_16'!$A:$A,$B497)+SUMIFS('AGG Activity_EX'!I:I,'AGG Activity_EX'!$A:$A,$B497))-SUMIFS(Activity_EX!I:I,Activity_EX!$A:$A,$A497))/(SUMIFS('AGG Activity_16'!I:I,'AGG Activity_16'!$A:$A,$B497)),1)))))</f>
        <v>0</v>
      </c>
      <c r="T497" s="7">
        <f>IF(AND(T$1=2017,OR(N497="WH",N497="SH")),IF(COMBDG_Split_Tech!T497="",0,COMBDG_Split_Tech!T497),IF(T$1=2016,IF(COMBDG_Split_Tech!T497="",0,COMBDG_Split_Tech!T497),IF(COMBDG_Split_Tech!T497=1,1,IF(COMBDG_Split_Tech!T497="",0,IFERROR((COMBDG_Split_Tech!T497*(SUMIFS('AGG Activity_16'!J:J,'AGG Activity_16'!$A:$A,$B497)+SUMIFS('AGG Activity_EX'!J:J,'AGG Activity_EX'!$A:$A,$B497))-SUMIFS(Activity_EX!J:J,Activity_EX!$A:$A,$A497))/(SUMIFS('AGG Activity_16'!J:J,'AGG Activity_16'!$A:$A,$B497)),1)))))</f>
        <v>0</v>
      </c>
      <c r="U497" s="7">
        <f>IF(AND(U$1=2017,OR(O497="WH",O497="SH")),IF(COMBDG_Split_Tech!U497="",0,COMBDG_Split_Tech!U497),IF(U$1=2016,IF(COMBDG_Split_Tech!U497="",0,COMBDG_Split_Tech!U497),IF(COMBDG_Split_Tech!U497=1,1,IF(COMBDG_Split_Tech!U497="",0,IFERROR((COMBDG_Split_Tech!U497*(SUMIFS('AGG Activity_16'!K:K,'AGG Activity_16'!$A:$A,$B497)+SUMIFS('AGG Activity_EX'!K:K,'AGG Activity_EX'!$A:$A,$B497))-SUMIFS(Activity_EX!K:K,Activity_EX!$A:$A,$A497))/(SUMIFS('AGG Activity_16'!K:K,'AGG Activity_16'!$A:$A,$B497)),1)))))</f>
        <v>0</v>
      </c>
    </row>
    <row r="498" spans="1:21" x14ac:dyDescent="0.25">
      <c r="A498" t="str">
        <f>COMBDG_Split_Tech!A498</f>
        <v>COMBDGTAWNewSHFUR___STDKER</v>
      </c>
      <c r="B498" t="str">
        <f>COMBDG_Split_Tech!B498</f>
        <v>COMBDGTAWNewSH</v>
      </c>
      <c r="C498" t="str">
        <f>COMBDG_Split_Tech!C498</f>
        <v>COM</v>
      </c>
      <c r="D498" t="str">
        <f>COMBDG_Split_Tech!D498</f>
        <v>BDG</v>
      </c>
      <c r="E498" t="str">
        <f>COMBDG_Split_Tech!E498</f>
        <v>TAW</v>
      </c>
      <c r="F498" t="str">
        <f>COMBDG_Split_Tech!F498</f>
        <v>New</v>
      </c>
      <c r="G498" t="str">
        <f>COMBDG_Split_Tech!G498</f>
        <v>SH</v>
      </c>
      <c r="H498" t="str">
        <f>COMBDG_Split_Tech!H498</f>
        <v>FUR</v>
      </c>
      <c r="I498" t="str">
        <f>COMBDG_Split_Tech!I498</f>
        <v>___</v>
      </c>
      <c r="J498" t="str">
        <f>COMBDG_Split_Tech!J498</f>
        <v>STD</v>
      </c>
      <c r="K498" t="str">
        <f>COMBDG_Split_Tech!K498</f>
        <v>KER</v>
      </c>
      <c r="L498" s="7">
        <f>IF(AND(L$1=2017,OR(F498="WH",F498="SH")),IF(COMBDG_Split_Tech!L498="",0,COMBDG_Split_Tech!L498),IF(L$1=2016,IF(COMBDG_Split_Tech!L498="",0,COMBDG_Split_Tech!L498),IF(COMBDG_Split_Tech!L498=1,1,IF(COMBDG_Split_Tech!L498="",0,IFERROR((COMBDG_Split_Tech!L498*(SUMIFS('AGG Activity_16'!B:B,'AGG Activity_16'!$A:$A,$B498)+SUMIFS('AGG Activity_EX'!B:B,'AGG Activity_EX'!$A:$A,$B498))-SUMIFS(Activity_EX!B:B,Activity_EX!$A:$A,$A498))/(SUMIFS('AGG Activity_16'!B:B,'AGG Activity_16'!$A:$A,$B498)),1)))))</f>
        <v>0</v>
      </c>
      <c r="M498" s="7">
        <f>IF(AND(M$1=2017,OR(G498="WH",G498="SH")),IF(COMBDG_Split_Tech!M498="",0,COMBDG_Split_Tech!M498),IF(M$1=2016,IF(COMBDG_Split_Tech!M498="",0,COMBDG_Split_Tech!M498),IF(COMBDG_Split_Tech!M498=1,1,IF(COMBDG_Split_Tech!M498="",0,IFERROR((COMBDG_Split_Tech!M498*(SUMIFS('AGG Activity_16'!C:C,'AGG Activity_16'!$A:$A,$B498)+SUMIFS('AGG Activity_EX'!C:C,'AGG Activity_EX'!$A:$A,$B498))-SUMIFS(Activity_EX!C:C,Activity_EX!$A:$A,$A498))/(SUMIFS('AGG Activity_16'!C:C,'AGG Activity_16'!$A:$A,$B498)),1)))))</f>
        <v>0</v>
      </c>
      <c r="N498" s="7">
        <f>IF(AND(N$1=2017,OR(H498="WH",H498="SH")),IF(COMBDG_Split_Tech!N498="",0,COMBDG_Split_Tech!N498),IF(N$1=2016,IF(COMBDG_Split_Tech!N498="",0,COMBDG_Split_Tech!N498),IF(COMBDG_Split_Tech!N498=1,1,IF(COMBDG_Split_Tech!N498="",0,IFERROR((COMBDG_Split_Tech!N498*(SUMIFS('AGG Activity_16'!D:D,'AGG Activity_16'!$A:$A,$B498)+SUMIFS('AGG Activity_EX'!D:D,'AGG Activity_EX'!$A:$A,$B498))-SUMIFS(Activity_EX!D:D,Activity_EX!$A:$A,$A498))/(SUMIFS('AGG Activity_16'!D:D,'AGG Activity_16'!$A:$A,$B498)),1)))))</f>
        <v>0</v>
      </c>
      <c r="O498" s="7">
        <f>IF(AND(O$1=2017,OR(I498="WH",I498="SH")),IF(COMBDG_Split_Tech!O498="",0,COMBDG_Split_Tech!O498),IF(O$1=2016,IF(COMBDG_Split_Tech!O498="",0,COMBDG_Split_Tech!O498),IF(COMBDG_Split_Tech!O498=1,1,IF(COMBDG_Split_Tech!O498="",0,IFERROR((COMBDG_Split_Tech!O498*(SUMIFS('AGG Activity_16'!E:E,'AGG Activity_16'!$A:$A,$B498)+SUMIFS('AGG Activity_EX'!E:E,'AGG Activity_EX'!$A:$A,$B498))-SUMIFS(Activity_EX!E:E,Activity_EX!$A:$A,$A498))/(SUMIFS('AGG Activity_16'!E:E,'AGG Activity_16'!$A:$A,$B498)),1)))))</f>
        <v>0</v>
      </c>
      <c r="P498" s="7">
        <f>IF(AND(P$1=2017,OR(J498="WH",J498="SH")),IF(COMBDG_Split_Tech!P498="",0,COMBDG_Split_Tech!P498),IF(P$1=2016,IF(COMBDG_Split_Tech!P498="",0,COMBDG_Split_Tech!P498),IF(COMBDG_Split_Tech!P498=1,1,IF(COMBDG_Split_Tech!P498="",0,IFERROR((COMBDG_Split_Tech!P498*(SUMIFS('AGG Activity_16'!F:F,'AGG Activity_16'!$A:$A,$B498)+SUMIFS('AGG Activity_EX'!F:F,'AGG Activity_EX'!$A:$A,$B498))-SUMIFS(Activity_EX!F:F,Activity_EX!$A:$A,$A498))/(SUMIFS('AGG Activity_16'!F:F,'AGG Activity_16'!$A:$A,$B498)),1)))))</f>
        <v>0</v>
      </c>
      <c r="Q498" s="7">
        <f>IF(AND(Q$1=2017,OR(K498="WH",K498="SH")),IF(COMBDG_Split_Tech!Q498="",0,COMBDG_Split_Tech!Q498),IF(Q$1=2016,IF(COMBDG_Split_Tech!Q498="",0,COMBDG_Split_Tech!Q498),IF(COMBDG_Split_Tech!Q498=1,1,IF(COMBDG_Split_Tech!Q498="",0,IFERROR((COMBDG_Split_Tech!Q498*(SUMIFS('AGG Activity_16'!G:G,'AGG Activity_16'!$A:$A,$B498)+SUMIFS('AGG Activity_EX'!G:G,'AGG Activity_EX'!$A:$A,$B498))-SUMIFS(Activity_EX!G:G,Activity_EX!$A:$A,$A498))/(SUMIFS('AGG Activity_16'!G:G,'AGG Activity_16'!$A:$A,$B498)),1)))))</f>
        <v>0</v>
      </c>
      <c r="R498" s="7">
        <f>IF(AND(R$1=2017,OR(L498="WH",L498="SH")),IF(COMBDG_Split_Tech!R498="",0,COMBDG_Split_Tech!R498),IF(R$1=2016,IF(COMBDG_Split_Tech!R498="",0,COMBDG_Split_Tech!R498),IF(COMBDG_Split_Tech!R498=1,1,IF(COMBDG_Split_Tech!R498="",0,IFERROR((COMBDG_Split_Tech!R498*(SUMIFS('AGG Activity_16'!H:H,'AGG Activity_16'!$A:$A,$B498)+SUMIFS('AGG Activity_EX'!H:H,'AGG Activity_EX'!$A:$A,$B498))-SUMIFS(Activity_EX!H:H,Activity_EX!$A:$A,$A498))/(SUMIFS('AGG Activity_16'!H:H,'AGG Activity_16'!$A:$A,$B498)),1)))))</f>
        <v>0</v>
      </c>
      <c r="S498" s="7">
        <f>IF(AND(S$1=2017,OR(M498="WH",M498="SH")),IF(COMBDG_Split_Tech!S498="",0,COMBDG_Split_Tech!S498),IF(S$1=2016,IF(COMBDG_Split_Tech!S498="",0,COMBDG_Split_Tech!S498),IF(COMBDG_Split_Tech!S498=1,1,IF(COMBDG_Split_Tech!S498="",0,IFERROR((COMBDG_Split_Tech!S498*(SUMIFS('AGG Activity_16'!I:I,'AGG Activity_16'!$A:$A,$B498)+SUMIFS('AGG Activity_EX'!I:I,'AGG Activity_EX'!$A:$A,$B498))-SUMIFS(Activity_EX!I:I,Activity_EX!$A:$A,$A498))/(SUMIFS('AGG Activity_16'!I:I,'AGG Activity_16'!$A:$A,$B498)),1)))))</f>
        <v>0</v>
      </c>
      <c r="T498" s="7">
        <f>IF(AND(T$1=2017,OR(N498="WH",N498="SH")),IF(COMBDG_Split_Tech!T498="",0,COMBDG_Split_Tech!T498),IF(T$1=2016,IF(COMBDG_Split_Tech!T498="",0,COMBDG_Split_Tech!T498),IF(COMBDG_Split_Tech!T498=1,1,IF(COMBDG_Split_Tech!T498="",0,IFERROR((COMBDG_Split_Tech!T498*(SUMIFS('AGG Activity_16'!J:J,'AGG Activity_16'!$A:$A,$B498)+SUMIFS('AGG Activity_EX'!J:J,'AGG Activity_EX'!$A:$A,$B498))-SUMIFS(Activity_EX!J:J,Activity_EX!$A:$A,$A498))/(SUMIFS('AGG Activity_16'!J:J,'AGG Activity_16'!$A:$A,$B498)),1)))))</f>
        <v>0</v>
      </c>
      <c r="U498" s="7">
        <f>IF(AND(U$1=2017,OR(O498="WH",O498="SH")),IF(COMBDG_Split_Tech!U498="",0,COMBDG_Split_Tech!U498),IF(U$1=2016,IF(COMBDG_Split_Tech!U498="",0,COMBDG_Split_Tech!U498),IF(COMBDG_Split_Tech!U498=1,1,IF(COMBDG_Split_Tech!U498="",0,IFERROR((COMBDG_Split_Tech!U498*(SUMIFS('AGG Activity_16'!K:K,'AGG Activity_16'!$A:$A,$B498)+SUMIFS('AGG Activity_EX'!K:K,'AGG Activity_EX'!$A:$A,$B498))-SUMIFS(Activity_EX!K:K,Activity_EX!$A:$A,$A498))/(SUMIFS('AGG Activity_16'!K:K,'AGG Activity_16'!$A:$A,$B498)),1)))))</f>
        <v>0</v>
      </c>
    </row>
    <row r="499" spans="1:21" x14ac:dyDescent="0.25">
      <c r="A499" t="str">
        <f>COMBDG_Split_Tech!A499</f>
        <v>COMBDGTAWNewSHFUR___STDLFO</v>
      </c>
      <c r="B499" t="str">
        <f>COMBDG_Split_Tech!B499</f>
        <v>COMBDGTAWNewSH</v>
      </c>
      <c r="C499" t="str">
        <f>COMBDG_Split_Tech!C499</f>
        <v>COM</v>
      </c>
      <c r="D499" t="str">
        <f>COMBDG_Split_Tech!D499</f>
        <v>BDG</v>
      </c>
      <c r="E499" t="str">
        <f>COMBDG_Split_Tech!E499</f>
        <v>TAW</v>
      </c>
      <c r="F499" t="str">
        <f>COMBDG_Split_Tech!F499</f>
        <v>New</v>
      </c>
      <c r="G499" t="str">
        <f>COMBDG_Split_Tech!G499</f>
        <v>SH</v>
      </c>
      <c r="H499" t="str">
        <f>COMBDG_Split_Tech!H499</f>
        <v>FUR</v>
      </c>
      <c r="I499" t="str">
        <f>COMBDG_Split_Tech!I499</f>
        <v>___</v>
      </c>
      <c r="J499" t="str">
        <f>COMBDG_Split_Tech!J499</f>
        <v>STD</v>
      </c>
      <c r="K499" t="str">
        <f>COMBDG_Split_Tech!K499</f>
        <v>LFO</v>
      </c>
      <c r="L499" s="7">
        <f>IF(AND(L$1=2017,OR(F499="WH",F499="SH")),IF(COMBDG_Split_Tech!L499="",0,COMBDG_Split_Tech!L499),IF(L$1=2016,IF(COMBDG_Split_Tech!L499="",0,COMBDG_Split_Tech!L499),IF(COMBDG_Split_Tech!L499=1,1,IF(COMBDG_Split_Tech!L499="",0,IFERROR((COMBDG_Split_Tech!L499*(SUMIFS('AGG Activity_16'!B:B,'AGG Activity_16'!$A:$A,$B499)+SUMIFS('AGG Activity_EX'!B:B,'AGG Activity_EX'!$A:$A,$B499))-SUMIFS(Activity_EX!B:B,Activity_EX!$A:$A,$A499))/(SUMIFS('AGG Activity_16'!B:B,'AGG Activity_16'!$A:$A,$B499)),1)))))</f>
        <v>0</v>
      </c>
      <c r="M499" s="7">
        <f>IF(AND(M$1=2017,OR(G499="WH",G499="SH")),IF(COMBDG_Split_Tech!M499="",0,COMBDG_Split_Tech!M499),IF(M$1=2016,IF(COMBDG_Split_Tech!M499="",0,COMBDG_Split_Tech!M499),IF(COMBDG_Split_Tech!M499=1,1,IF(COMBDG_Split_Tech!M499="",0,IFERROR((COMBDG_Split_Tech!M499*(SUMIFS('AGG Activity_16'!C:C,'AGG Activity_16'!$A:$A,$B499)+SUMIFS('AGG Activity_EX'!C:C,'AGG Activity_EX'!$A:$A,$B499))-SUMIFS(Activity_EX!C:C,Activity_EX!$A:$A,$A499))/(SUMIFS('AGG Activity_16'!C:C,'AGG Activity_16'!$A:$A,$B499)),1)))))</f>
        <v>0</v>
      </c>
      <c r="N499" s="7">
        <f>IF(AND(N$1=2017,OR(H499="WH",H499="SH")),IF(COMBDG_Split_Tech!N499="",0,COMBDG_Split_Tech!N499),IF(N$1=2016,IF(COMBDG_Split_Tech!N499="",0,COMBDG_Split_Tech!N499),IF(COMBDG_Split_Tech!N499=1,1,IF(COMBDG_Split_Tech!N499="",0,IFERROR((COMBDG_Split_Tech!N499*(SUMIFS('AGG Activity_16'!D:D,'AGG Activity_16'!$A:$A,$B499)+SUMIFS('AGG Activity_EX'!D:D,'AGG Activity_EX'!$A:$A,$B499))-SUMIFS(Activity_EX!D:D,Activity_EX!$A:$A,$A499))/(SUMIFS('AGG Activity_16'!D:D,'AGG Activity_16'!$A:$A,$B499)),1)))))</f>
        <v>0</v>
      </c>
      <c r="O499" s="7">
        <f>IF(AND(O$1=2017,OR(I499="WH",I499="SH")),IF(COMBDG_Split_Tech!O499="",0,COMBDG_Split_Tech!O499),IF(O$1=2016,IF(COMBDG_Split_Tech!O499="",0,COMBDG_Split_Tech!O499),IF(COMBDG_Split_Tech!O499=1,1,IF(COMBDG_Split_Tech!O499="",0,IFERROR((COMBDG_Split_Tech!O499*(SUMIFS('AGG Activity_16'!E:E,'AGG Activity_16'!$A:$A,$B499)+SUMIFS('AGG Activity_EX'!E:E,'AGG Activity_EX'!$A:$A,$B499))-SUMIFS(Activity_EX!E:E,Activity_EX!$A:$A,$A499))/(SUMIFS('AGG Activity_16'!E:E,'AGG Activity_16'!$A:$A,$B499)),1)))))</f>
        <v>0</v>
      </c>
      <c r="P499" s="7">
        <f>IF(AND(P$1=2017,OR(J499="WH",J499="SH")),IF(COMBDG_Split_Tech!P499="",0,COMBDG_Split_Tech!P499),IF(P$1=2016,IF(COMBDG_Split_Tech!P499="",0,COMBDG_Split_Tech!P499),IF(COMBDG_Split_Tech!P499=1,1,IF(COMBDG_Split_Tech!P499="",0,IFERROR((COMBDG_Split_Tech!P499*(SUMIFS('AGG Activity_16'!F:F,'AGG Activity_16'!$A:$A,$B499)+SUMIFS('AGG Activity_EX'!F:F,'AGG Activity_EX'!$A:$A,$B499))-SUMIFS(Activity_EX!F:F,Activity_EX!$A:$A,$A499))/(SUMIFS('AGG Activity_16'!F:F,'AGG Activity_16'!$A:$A,$B499)),1)))))</f>
        <v>0</v>
      </c>
      <c r="Q499" s="7">
        <f>IF(AND(Q$1=2017,OR(K499="WH",K499="SH")),IF(COMBDG_Split_Tech!Q499="",0,COMBDG_Split_Tech!Q499),IF(Q$1=2016,IF(COMBDG_Split_Tech!Q499="",0,COMBDG_Split_Tech!Q499),IF(COMBDG_Split_Tech!Q499=1,1,IF(COMBDG_Split_Tech!Q499="",0,IFERROR((COMBDG_Split_Tech!Q499*(SUMIFS('AGG Activity_16'!G:G,'AGG Activity_16'!$A:$A,$B499)+SUMIFS('AGG Activity_EX'!G:G,'AGG Activity_EX'!$A:$A,$B499))-SUMIFS(Activity_EX!G:G,Activity_EX!$A:$A,$A499))/(SUMIFS('AGG Activity_16'!G:G,'AGG Activity_16'!$A:$A,$B499)),1)))))</f>
        <v>0</v>
      </c>
      <c r="R499" s="7">
        <f>IF(AND(R$1=2017,OR(L499="WH",L499="SH")),IF(COMBDG_Split_Tech!R499="",0,COMBDG_Split_Tech!R499),IF(R$1=2016,IF(COMBDG_Split_Tech!R499="",0,COMBDG_Split_Tech!R499),IF(COMBDG_Split_Tech!R499=1,1,IF(COMBDG_Split_Tech!R499="",0,IFERROR((COMBDG_Split_Tech!R499*(SUMIFS('AGG Activity_16'!H:H,'AGG Activity_16'!$A:$A,$B499)+SUMIFS('AGG Activity_EX'!H:H,'AGG Activity_EX'!$A:$A,$B499))-SUMIFS(Activity_EX!H:H,Activity_EX!$A:$A,$A499))/(SUMIFS('AGG Activity_16'!H:H,'AGG Activity_16'!$A:$A,$B499)),1)))))</f>
        <v>0</v>
      </c>
      <c r="S499" s="7">
        <f>IF(AND(S$1=2017,OR(M499="WH",M499="SH")),IF(COMBDG_Split_Tech!S499="",0,COMBDG_Split_Tech!S499),IF(S$1=2016,IF(COMBDG_Split_Tech!S499="",0,COMBDG_Split_Tech!S499),IF(COMBDG_Split_Tech!S499=1,1,IF(COMBDG_Split_Tech!S499="",0,IFERROR((COMBDG_Split_Tech!S499*(SUMIFS('AGG Activity_16'!I:I,'AGG Activity_16'!$A:$A,$B499)+SUMIFS('AGG Activity_EX'!I:I,'AGG Activity_EX'!$A:$A,$B499))-SUMIFS(Activity_EX!I:I,Activity_EX!$A:$A,$A499))/(SUMIFS('AGG Activity_16'!I:I,'AGG Activity_16'!$A:$A,$B499)),1)))))</f>
        <v>0</v>
      </c>
      <c r="T499" s="7">
        <f>IF(AND(T$1=2017,OR(N499="WH",N499="SH")),IF(COMBDG_Split_Tech!T499="",0,COMBDG_Split_Tech!T499),IF(T$1=2016,IF(COMBDG_Split_Tech!T499="",0,COMBDG_Split_Tech!T499),IF(COMBDG_Split_Tech!T499=1,1,IF(COMBDG_Split_Tech!T499="",0,IFERROR((COMBDG_Split_Tech!T499*(SUMIFS('AGG Activity_16'!J:J,'AGG Activity_16'!$A:$A,$B499)+SUMIFS('AGG Activity_EX'!J:J,'AGG Activity_EX'!$A:$A,$B499))-SUMIFS(Activity_EX!J:J,Activity_EX!$A:$A,$A499))/(SUMIFS('AGG Activity_16'!J:J,'AGG Activity_16'!$A:$A,$B499)),1)))))</f>
        <v>0</v>
      </c>
      <c r="U499" s="7">
        <f>IF(AND(U$1=2017,OR(O499="WH",O499="SH")),IF(COMBDG_Split_Tech!U499="",0,COMBDG_Split_Tech!U499),IF(U$1=2016,IF(COMBDG_Split_Tech!U499="",0,COMBDG_Split_Tech!U499),IF(COMBDG_Split_Tech!U499=1,1,IF(COMBDG_Split_Tech!U499="",0,IFERROR((COMBDG_Split_Tech!U499*(SUMIFS('AGG Activity_16'!K:K,'AGG Activity_16'!$A:$A,$B499)+SUMIFS('AGG Activity_EX'!K:K,'AGG Activity_EX'!$A:$A,$B499))-SUMIFS(Activity_EX!K:K,Activity_EX!$A:$A,$A499))/(SUMIFS('AGG Activity_16'!K:K,'AGG Activity_16'!$A:$A,$B499)),1)))))</f>
        <v>0</v>
      </c>
    </row>
    <row r="500" spans="1:21" x14ac:dyDescent="0.25">
      <c r="A500" t="str">
        <f>COMBDG_Split_Tech!A500</f>
        <v>COMBDGTAWNewSHFUR___STDNGA</v>
      </c>
      <c r="B500" t="str">
        <f>COMBDG_Split_Tech!B500</f>
        <v>COMBDGTAWNewSH</v>
      </c>
      <c r="C500" t="str">
        <f>COMBDG_Split_Tech!C500</f>
        <v>COM</v>
      </c>
      <c r="D500" t="str">
        <f>COMBDG_Split_Tech!D500</f>
        <v>BDG</v>
      </c>
      <c r="E500" t="str">
        <f>COMBDG_Split_Tech!E500</f>
        <v>TAW</v>
      </c>
      <c r="F500" t="str">
        <f>COMBDG_Split_Tech!F500</f>
        <v>New</v>
      </c>
      <c r="G500" t="str">
        <f>COMBDG_Split_Tech!G500</f>
        <v>SH</v>
      </c>
      <c r="H500" t="str">
        <f>COMBDG_Split_Tech!H500</f>
        <v>FUR</v>
      </c>
      <c r="I500" t="str">
        <f>COMBDG_Split_Tech!I500</f>
        <v>___</v>
      </c>
      <c r="J500" t="str">
        <f>COMBDG_Split_Tech!J500</f>
        <v>STD</v>
      </c>
      <c r="K500" t="str">
        <f>COMBDG_Split_Tech!K500</f>
        <v>NGA</v>
      </c>
      <c r="L500" s="7">
        <f>IF(AND(L$1=2017,OR(F500="WH",F500="SH")),IF(COMBDG_Split_Tech!L500="",0,COMBDG_Split_Tech!L500),IF(L$1=2016,IF(COMBDG_Split_Tech!L500="",0,COMBDG_Split_Tech!L500),IF(COMBDG_Split_Tech!L500=1,1,IF(COMBDG_Split_Tech!L500="",0,IFERROR((COMBDG_Split_Tech!L500*(SUMIFS('AGG Activity_16'!B:B,'AGG Activity_16'!$A:$A,$B500)+SUMIFS('AGG Activity_EX'!B:B,'AGG Activity_EX'!$A:$A,$B500))-SUMIFS(Activity_EX!B:B,Activity_EX!$A:$A,$A500))/(SUMIFS('AGG Activity_16'!B:B,'AGG Activity_16'!$A:$A,$B500)),1)))))</f>
        <v>0</v>
      </c>
      <c r="M500" s="7">
        <f>IF(AND(M$1=2017,OR(G500="WH",G500="SH")),IF(COMBDG_Split_Tech!M500="",0,COMBDG_Split_Tech!M500),IF(M$1=2016,IF(COMBDG_Split_Tech!M500="",0,COMBDG_Split_Tech!M500),IF(COMBDG_Split_Tech!M500=1,1,IF(COMBDG_Split_Tech!M500="",0,IFERROR((COMBDG_Split_Tech!M500*(SUMIFS('AGG Activity_16'!C:C,'AGG Activity_16'!$A:$A,$B500)+SUMIFS('AGG Activity_EX'!C:C,'AGG Activity_EX'!$A:$A,$B500))-SUMIFS(Activity_EX!C:C,Activity_EX!$A:$A,$A500))/(SUMIFS('AGG Activity_16'!C:C,'AGG Activity_16'!$A:$A,$B500)),1)))))</f>
        <v>0</v>
      </c>
      <c r="N500" s="7">
        <f>IF(AND(N$1=2017,OR(H500="WH",H500="SH")),IF(COMBDG_Split_Tech!N500="",0,COMBDG_Split_Tech!N500),IF(N$1=2016,IF(COMBDG_Split_Tech!N500="",0,COMBDG_Split_Tech!N500),IF(COMBDG_Split_Tech!N500=1,1,IF(COMBDG_Split_Tech!N500="",0,IFERROR((COMBDG_Split_Tech!N500*(SUMIFS('AGG Activity_16'!D:D,'AGG Activity_16'!$A:$A,$B500)+SUMIFS('AGG Activity_EX'!D:D,'AGG Activity_EX'!$A:$A,$B500))-SUMIFS(Activity_EX!D:D,Activity_EX!$A:$A,$A500))/(SUMIFS('AGG Activity_16'!D:D,'AGG Activity_16'!$A:$A,$B500)),1)))))</f>
        <v>0</v>
      </c>
      <c r="O500" s="7">
        <f>IF(AND(O$1=2017,OR(I500="WH",I500="SH")),IF(COMBDG_Split_Tech!O500="",0,COMBDG_Split_Tech!O500),IF(O$1=2016,IF(COMBDG_Split_Tech!O500="",0,COMBDG_Split_Tech!O500),IF(COMBDG_Split_Tech!O500=1,1,IF(COMBDG_Split_Tech!O500="",0,IFERROR((COMBDG_Split_Tech!O500*(SUMIFS('AGG Activity_16'!E:E,'AGG Activity_16'!$A:$A,$B500)+SUMIFS('AGG Activity_EX'!E:E,'AGG Activity_EX'!$A:$A,$B500))-SUMIFS(Activity_EX!E:E,Activity_EX!$A:$A,$A500))/(SUMIFS('AGG Activity_16'!E:E,'AGG Activity_16'!$A:$A,$B500)),1)))))</f>
        <v>0</v>
      </c>
      <c r="P500" s="7">
        <f>IF(AND(P$1=2017,OR(J500="WH",J500="SH")),IF(COMBDG_Split_Tech!P500="",0,COMBDG_Split_Tech!P500),IF(P$1=2016,IF(COMBDG_Split_Tech!P500="",0,COMBDG_Split_Tech!P500),IF(COMBDG_Split_Tech!P500=1,1,IF(COMBDG_Split_Tech!P500="",0,IFERROR((COMBDG_Split_Tech!P500*(SUMIFS('AGG Activity_16'!F:F,'AGG Activity_16'!$A:$A,$B500)+SUMIFS('AGG Activity_EX'!F:F,'AGG Activity_EX'!$A:$A,$B500))-SUMIFS(Activity_EX!F:F,Activity_EX!$A:$A,$A500))/(SUMIFS('AGG Activity_16'!F:F,'AGG Activity_16'!$A:$A,$B500)),1)))))</f>
        <v>0</v>
      </c>
      <c r="Q500" s="7">
        <f>IF(AND(Q$1=2017,OR(K500="WH",K500="SH")),IF(COMBDG_Split_Tech!Q500="",0,COMBDG_Split_Tech!Q500),IF(Q$1=2016,IF(COMBDG_Split_Tech!Q500="",0,COMBDG_Split_Tech!Q500),IF(COMBDG_Split_Tech!Q500=1,1,IF(COMBDG_Split_Tech!Q500="",0,IFERROR((COMBDG_Split_Tech!Q500*(SUMIFS('AGG Activity_16'!G:G,'AGG Activity_16'!$A:$A,$B500)+SUMIFS('AGG Activity_EX'!G:G,'AGG Activity_EX'!$A:$A,$B500))-SUMIFS(Activity_EX!G:G,Activity_EX!$A:$A,$A500))/(SUMIFS('AGG Activity_16'!G:G,'AGG Activity_16'!$A:$A,$B500)),1)))))</f>
        <v>0</v>
      </c>
      <c r="R500" s="7">
        <f>IF(AND(R$1=2017,OR(L500="WH",L500="SH")),IF(COMBDG_Split_Tech!R500="",0,COMBDG_Split_Tech!R500),IF(R$1=2016,IF(COMBDG_Split_Tech!R500="",0,COMBDG_Split_Tech!R500),IF(COMBDG_Split_Tech!R500=1,1,IF(COMBDG_Split_Tech!R500="",0,IFERROR((COMBDG_Split_Tech!R500*(SUMIFS('AGG Activity_16'!H:H,'AGG Activity_16'!$A:$A,$B500)+SUMIFS('AGG Activity_EX'!H:H,'AGG Activity_EX'!$A:$A,$B500))-SUMIFS(Activity_EX!H:H,Activity_EX!$A:$A,$A500))/(SUMIFS('AGG Activity_16'!H:H,'AGG Activity_16'!$A:$A,$B500)),1)))))</f>
        <v>0</v>
      </c>
      <c r="S500" s="7">
        <f>IF(AND(S$1=2017,OR(M500="WH",M500="SH")),IF(COMBDG_Split_Tech!S500="",0,COMBDG_Split_Tech!S500),IF(S$1=2016,IF(COMBDG_Split_Tech!S500="",0,COMBDG_Split_Tech!S500),IF(COMBDG_Split_Tech!S500=1,1,IF(COMBDG_Split_Tech!S500="",0,IFERROR((COMBDG_Split_Tech!S500*(SUMIFS('AGG Activity_16'!I:I,'AGG Activity_16'!$A:$A,$B500)+SUMIFS('AGG Activity_EX'!I:I,'AGG Activity_EX'!$A:$A,$B500))-SUMIFS(Activity_EX!I:I,Activity_EX!$A:$A,$A500))/(SUMIFS('AGG Activity_16'!I:I,'AGG Activity_16'!$A:$A,$B500)),1)))))</f>
        <v>0</v>
      </c>
      <c r="T500" s="7">
        <f>IF(AND(T$1=2017,OR(N500="WH",N500="SH")),IF(COMBDG_Split_Tech!T500="",0,COMBDG_Split_Tech!T500),IF(T$1=2016,IF(COMBDG_Split_Tech!T500="",0,COMBDG_Split_Tech!T500),IF(COMBDG_Split_Tech!T500=1,1,IF(COMBDG_Split_Tech!T500="",0,IFERROR((COMBDG_Split_Tech!T500*(SUMIFS('AGG Activity_16'!J:J,'AGG Activity_16'!$A:$A,$B500)+SUMIFS('AGG Activity_EX'!J:J,'AGG Activity_EX'!$A:$A,$B500))-SUMIFS(Activity_EX!J:J,Activity_EX!$A:$A,$A500))/(SUMIFS('AGG Activity_16'!J:J,'AGG Activity_16'!$A:$A,$B500)),1)))))</f>
        <v>0</v>
      </c>
      <c r="U500" s="7">
        <f>IF(AND(U$1=2017,OR(O500="WH",O500="SH")),IF(COMBDG_Split_Tech!U500="",0,COMBDG_Split_Tech!U500),IF(U$1=2016,IF(COMBDG_Split_Tech!U500="",0,COMBDG_Split_Tech!U500),IF(COMBDG_Split_Tech!U500=1,1,IF(COMBDG_Split_Tech!U500="",0,IFERROR((COMBDG_Split_Tech!U500*(SUMIFS('AGG Activity_16'!K:K,'AGG Activity_16'!$A:$A,$B500)+SUMIFS('AGG Activity_EX'!K:K,'AGG Activity_EX'!$A:$A,$B500))-SUMIFS(Activity_EX!K:K,Activity_EX!$A:$A,$A500))/(SUMIFS('AGG Activity_16'!K:K,'AGG Activity_16'!$A:$A,$B500)),1)))))</f>
        <v>0</v>
      </c>
    </row>
    <row r="501" spans="1:21" x14ac:dyDescent="0.25">
      <c r="A501" t="str">
        <f>COMBDG_Split_Tech!A501</f>
        <v>COMBDGTAWNewSHFUR___STDPRO</v>
      </c>
      <c r="B501" t="str">
        <f>COMBDG_Split_Tech!B501</f>
        <v>COMBDGTAWNewSH</v>
      </c>
      <c r="C501" t="str">
        <f>COMBDG_Split_Tech!C501</f>
        <v>COM</v>
      </c>
      <c r="D501" t="str">
        <f>COMBDG_Split_Tech!D501</f>
        <v>BDG</v>
      </c>
      <c r="E501" t="str">
        <f>COMBDG_Split_Tech!E501</f>
        <v>TAW</v>
      </c>
      <c r="F501" t="str">
        <f>COMBDG_Split_Tech!F501</f>
        <v>New</v>
      </c>
      <c r="G501" t="str">
        <f>COMBDG_Split_Tech!G501</f>
        <v>SH</v>
      </c>
      <c r="H501" t="str">
        <f>COMBDG_Split_Tech!H501</f>
        <v>FUR</v>
      </c>
      <c r="I501" t="str">
        <f>COMBDG_Split_Tech!I501</f>
        <v>___</v>
      </c>
      <c r="J501" t="str">
        <f>COMBDG_Split_Tech!J501</f>
        <v>STD</v>
      </c>
      <c r="K501" t="str">
        <f>COMBDG_Split_Tech!K501</f>
        <v>PRO</v>
      </c>
      <c r="L501" s="7">
        <f>IF(AND(L$1=2017,OR(F501="WH",F501="SH")),IF(COMBDG_Split_Tech!L501="",0,COMBDG_Split_Tech!L501),IF(L$1=2016,IF(COMBDG_Split_Tech!L501="",0,COMBDG_Split_Tech!L501),IF(COMBDG_Split_Tech!L501=1,1,IF(COMBDG_Split_Tech!L501="",0,IFERROR((COMBDG_Split_Tech!L501*(SUMIFS('AGG Activity_16'!B:B,'AGG Activity_16'!$A:$A,$B501)+SUMIFS('AGG Activity_EX'!B:B,'AGG Activity_EX'!$A:$A,$B501))-SUMIFS(Activity_EX!B:B,Activity_EX!$A:$A,$A501))/(SUMIFS('AGG Activity_16'!B:B,'AGG Activity_16'!$A:$A,$B501)),1)))))</f>
        <v>0</v>
      </c>
      <c r="M501" s="7">
        <f>IF(AND(M$1=2017,OR(G501="WH",G501="SH")),IF(COMBDG_Split_Tech!M501="",0,COMBDG_Split_Tech!M501),IF(M$1=2016,IF(COMBDG_Split_Tech!M501="",0,COMBDG_Split_Tech!M501),IF(COMBDG_Split_Tech!M501=1,1,IF(COMBDG_Split_Tech!M501="",0,IFERROR((COMBDG_Split_Tech!M501*(SUMIFS('AGG Activity_16'!C:C,'AGG Activity_16'!$A:$A,$B501)+SUMIFS('AGG Activity_EX'!C:C,'AGG Activity_EX'!$A:$A,$B501))-SUMIFS(Activity_EX!C:C,Activity_EX!$A:$A,$A501))/(SUMIFS('AGG Activity_16'!C:C,'AGG Activity_16'!$A:$A,$B501)),1)))))</f>
        <v>0</v>
      </c>
      <c r="N501" s="7">
        <f>IF(AND(N$1=2017,OR(H501="WH",H501="SH")),IF(COMBDG_Split_Tech!N501="",0,COMBDG_Split_Tech!N501),IF(N$1=2016,IF(COMBDG_Split_Tech!N501="",0,COMBDG_Split_Tech!N501),IF(COMBDG_Split_Tech!N501=1,1,IF(COMBDG_Split_Tech!N501="",0,IFERROR((COMBDG_Split_Tech!N501*(SUMIFS('AGG Activity_16'!D:D,'AGG Activity_16'!$A:$A,$B501)+SUMIFS('AGG Activity_EX'!D:D,'AGG Activity_EX'!$A:$A,$B501))-SUMIFS(Activity_EX!D:D,Activity_EX!$A:$A,$A501))/(SUMIFS('AGG Activity_16'!D:D,'AGG Activity_16'!$A:$A,$B501)),1)))))</f>
        <v>0</v>
      </c>
      <c r="O501" s="7">
        <f>IF(AND(O$1=2017,OR(I501="WH",I501="SH")),IF(COMBDG_Split_Tech!O501="",0,COMBDG_Split_Tech!O501),IF(O$1=2016,IF(COMBDG_Split_Tech!O501="",0,COMBDG_Split_Tech!O501),IF(COMBDG_Split_Tech!O501=1,1,IF(COMBDG_Split_Tech!O501="",0,IFERROR((COMBDG_Split_Tech!O501*(SUMIFS('AGG Activity_16'!E:E,'AGG Activity_16'!$A:$A,$B501)+SUMIFS('AGG Activity_EX'!E:E,'AGG Activity_EX'!$A:$A,$B501))-SUMIFS(Activity_EX!E:E,Activity_EX!$A:$A,$A501))/(SUMIFS('AGG Activity_16'!E:E,'AGG Activity_16'!$A:$A,$B501)),1)))))</f>
        <v>0</v>
      </c>
      <c r="P501" s="7">
        <f>IF(AND(P$1=2017,OR(J501="WH",J501="SH")),IF(COMBDG_Split_Tech!P501="",0,COMBDG_Split_Tech!P501),IF(P$1=2016,IF(COMBDG_Split_Tech!P501="",0,COMBDG_Split_Tech!P501),IF(COMBDG_Split_Tech!P501=1,1,IF(COMBDG_Split_Tech!P501="",0,IFERROR((COMBDG_Split_Tech!P501*(SUMIFS('AGG Activity_16'!F:F,'AGG Activity_16'!$A:$A,$B501)+SUMIFS('AGG Activity_EX'!F:F,'AGG Activity_EX'!$A:$A,$B501))-SUMIFS(Activity_EX!F:F,Activity_EX!$A:$A,$A501))/(SUMIFS('AGG Activity_16'!F:F,'AGG Activity_16'!$A:$A,$B501)),1)))))</f>
        <v>0</v>
      </c>
      <c r="Q501" s="7">
        <f>IF(AND(Q$1=2017,OR(K501="WH",K501="SH")),IF(COMBDG_Split_Tech!Q501="",0,COMBDG_Split_Tech!Q501),IF(Q$1=2016,IF(COMBDG_Split_Tech!Q501="",0,COMBDG_Split_Tech!Q501),IF(COMBDG_Split_Tech!Q501=1,1,IF(COMBDG_Split_Tech!Q501="",0,IFERROR((COMBDG_Split_Tech!Q501*(SUMIFS('AGG Activity_16'!G:G,'AGG Activity_16'!$A:$A,$B501)+SUMIFS('AGG Activity_EX'!G:G,'AGG Activity_EX'!$A:$A,$B501))-SUMIFS(Activity_EX!G:G,Activity_EX!$A:$A,$A501))/(SUMIFS('AGG Activity_16'!G:G,'AGG Activity_16'!$A:$A,$B501)),1)))))</f>
        <v>0</v>
      </c>
      <c r="R501" s="7">
        <f>IF(AND(R$1=2017,OR(L501="WH",L501="SH")),IF(COMBDG_Split_Tech!R501="",0,COMBDG_Split_Tech!R501),IF(R$1=2016,IF(COMBDG_Split_Tech!R501="",0,COMBDG_Split_Tech!R501),IF(COMBDG_Split_Tech!R501=1,1,IF(COMBDG_Split_Tech!R501="",0,IFERROR((COMBDG_Split_Tech!R501*(SUMIFS('AGG Activity_16'!H:H,'AGG Activity_16'!$A:$A,$B501)+SUMIFS('AGG Activity_EX'!H:H,'AGG Activity_EX'!$A:$A,$B501))-SUMIFS(Activity_EX!H:H,Activity_EX!$A:$A,$A501))/(SUMIFS('AGG Activity_16'!H:H,'AGG Activity_16'!$A:$A,$B501)),1)))))</f>
        <v>0</v>
      </c>
      <c r="S501" s="7">
        <f>IF(AND(S$1=2017,OR(M501="WH",M501="SH")),IF(COMBDG_Split_Tech!S501="",0,COMBDG_Split_Tech!S501),IF(S$1=2016,IF(COMBDG_Split_Tech!S501="",0,COMBDG_Split_Tech!S501),IF(COMBDG_Split_Tech!S501=1,1,IF(COMBDG_Split_Tech!S501="",0,IFERROR((COMBDG_Split_Tech!S501*(SUMIFS('AGG Activity_16'!I:I,'AGG Activity_16'!$A:$A,$B501)+SUMIFS('AGG Activity_EX'!I:I,'AGG Activity_EX'!$A:$A,$B501))-SUMIFS(Activity_EX!I:I,Activity_EX!$A:$A,$A501))/(SUMIFS('AGG Activity_16'!I:I,'AGG Activity_16'!$A:$A,$B501)),1)))))</f>
        <v>0</v>
      </c>
      <c r="T501" s="7">
        <f>IF(AND(T$1=2017,OR(N501="WH",N501="SH")),IF(COMBDG_Split_Tech!T501="",0,COMBDG_Split_Tech!T501),IF(T$1=2016,IF(COMBDG_Split_Tech!T501="",0,COMBDG_Split_Tech!T501),IF(COMBDG_Split_Tech!T501=1,1,IF(COMBDG_Split_Tech!T501="",0,IFERROR((COMBDG_Split_Tech!T501*(SUMIFS('AGG Activity_16'!J:J,'AGG Activity_16'!$A:$A,$B501)+SUMIFS('AGG Activity_EX'!J:J,'AGG Activity_EX'!$A:$A,$B501))-SUMIFS(Activity_EX!J:J,Activity_EX!$A:$A,$A501))/(SUMIFS('AGG Activity_16'!J:J,'AGG Activity_16'!$A:$A,$B501)),1)))))</f>
        <v>0</v>
      </c>
      <c r="U501" s="7">
        <f>IF(AND(U$1=2017,OR(O501="WH",O501="SH")),IF(COMBDG_Split_Tech!U501="",0,COMBDG_Split_Tech!U501),IF(U$1=2016,IF(COMBDG_Split_Tech!U501="",0,COMBDG_Split_Tech!U501),IF(COMBDG_Split_Tech!U501=1,1,IF(COMBDG_Split_Tech!U501="",0,IFERROR((COMBDG_Split_Tech!U501*(SUMIFS('AGG Activity_16'!K:K,'AGG Activity_16'!$A:$A,$B501)+SUMIFS('AGG Activity_EX'!K:K,'AGG Activity_EX'!$A:$A,$B501))-SUMIFS(Activity_EX!K:K,Activity_EX!$A:$A,$A501))/(SUMIFS('AGG Activity_16'!K:K,'AGG Activity_16'!$A:$A,$B501)),1)))))</f>
        <v>0</v>
      </c>
    </row>
    <row r="502" spans="1:21" x14ac:dyDescent="0.25">
      <c r="A502" t="str">
        <f>COMBDG_Split_Tech!A502</f>
        <v>COMBDGTAWNewSHHEP___STDELC</v>
      </c>
      <c r="B502" t="str">
        <f>COMBDG_Split_Tech!B502</f>
        <v>COMBDGTAWNewSH</v>
      </c>
      <c r="C502" t="str">
        <f>COMBDG_Split_Tech!C502</f>
        <v>COM</v>
      </c>
      <c r="D502" t="str">
        <f>COMBDG_Split_Tech!D502</f>
        <v>BDG</v>
      </c>
      <c r="E502" t="str">
        <f>COMBDG_Split_Tech!E502</f>
        <v>TAW</v>
      </c>
      <c r="F502" t="str">
        <f>COMBDG_Split_Tech!F502</f>
        <v>New</v>
      </c>
      <c r="G502" t="str">
        <f>COMBDG_Split_Tech!G502</f>
        <v>SH</v>
      </c>
      <c r="H502" t="str">
        <f>COMBDG_Split_Tech!H502</f>
        <v>HEP</v>
      </c>
      <c r="I502" t="str">
        <f>COMBDG_Split_Tech!I502</f>
        <v>___</v>
      </c>
      <c r="J502" t="str">
        <f>COMBDG_Split_Tech!J502</f>
        <v>STD</v>
      </c>
      <c r="K502" t="str">
        <f>COMBDG_Split_Tech!K502</f>
        <v>ELC</v>
      </c>
      <c r="L502" s="7">
        <f>IF(AND(L$1=2017,OR(F502="WH",F502="SH")),IF(COMBDG_Split_Tech!L502="",0,COMBDG_Split_Tech!L502),IF(L$1=2016,IF(COMBDG_Split_Tech!L502="",0,COMBDG_Split_Tech!L502),IF(COMBDG_Split_Tech!L502=1,1,IF(COMBDG_Split_Tech!L502="",0,IFERROR((COMBDG_Split_Tech!L502*(SUMIFS('AGG Activity_16'!B:B,'AGG Activity_16'!$A:$A,$B502)+SUMIFS('AGG Activity_EX'!B:B,'AGG Activity_EX'!$A:$A,$B502))-SUMIFS(Activity_EX!B:B,Activity_EX!$A:$A,$A502))/(SUMIFS('AGG Activity_16'!B:B,'AGG Activity_16'!$A:$A,$B502)),1)))))</f>
        <v>0</v>
      </c>
      <c r="M502" s="7">
        <f>IF(AND(M$1=2017,OR(G502="WH",G502="SH")),IF(COMBDG_Split_Tech!M502="",0,COMBDG_Split_Tech!M502),IF(M$1=2016,IF(COMBDG_Split_Tech!M502="",0,COMBDG_Split_Tech!M502),IF(COMBDG_Split_Tech!M502=1,1,IF(COMBDG_Split_Tech!M502="",0,IFERROR((COMBDG_Split_Tech!M502*(SUMIFS('AGG Activity_16'!C:C,'AGG Activity_16'!$A:$A,$B502)+SUMIFS('AGG Activity_EX'!C:C,'AGG Activity_EX'!$A:$A,$B502))-SUMIFS(Activity_EX!C:C,Activity_EX!$A:$A,$A502))/(SUMIFS('AGG Activity_16'!C:C,'AGG Activity_16'!$A:$A,$B502)),1)))))</f>
        <v>0</v>
      </c>
      <c r="N502" s="7">
        <f>IF(AND(N$1=2017,OR(H502="WH",H502="SH")),IF(COMBDG_Split_Tech!N502="",0,COMBDG_Split_Tech!N502),IF(N$1=2016,IF(COMBDG_Split_Tech!N502="",0,COMBDG_Split_Tech!N502),IF(COMBDG_Split_Tech!N502=1,1,IF(COMBDG_Split_Tech!N502="",0,IFERROR((COMBDG_Split_Tech!N502*(SUMIFS('AGG Activity_16'!D:D,'AGG Activity_16'!$A:$A,$B502)+SUMIFS('AGG Activity_EX'!D:D,'AGG Activity_EX'!$A:$A,$B502))-SUMIFS(Activity_EX!D:D,Activity_EX!$A:$A,$A502))/(SUMIFS('AGG Activity_16'!D:D,'AGG Activity_16'!$A:$A,$B502)),1)))))</f>
        <v>0</v>
      </c>
      <c r="O502" s="7">
        <f>IF(AND(O$1=2017,OR(I502="WH",I502="SH")),IF(COMBDG_Split_Tech!O502="",0,COMBDG_Split_Tech!O502),IF(O$1=2016,IF(COMBDG_Split_Tech!O502="",0,COMBDG_Split_Tech!O502),IF(COMBDG_Split_Tech!O502=1,1,IF(COMBDG_Split_Tech!O502="",0,IFERROR((COMBDG_Split_Tech!O502*(SUMIFS('AGG Activity_16'!E:E,'AGG Activity_16'!$A:$A,$B502)+SUMIFS('AGG Activity_EX'!E:E,'AGG Activity_EX'!$A:$A,$B502))-SUMIFS(Activity_EX!E:E,Activity_EX!$A:$A,$A502))/(SUMIFS('AGG Activity_16'!E:E,'AGG Activity_16'!$A:$A,$B502)),1)))))</f>
        <v>0</v>
      </c>
      <c r="P502" s="7">
        <f>IF(AND(P$1=2017,OR(J502="WH",J502="SH")),IF(COMBDG_Split_Tech!P502="",0,COMBDG_Split_Tech!P502),IF(P$1=2016,IF(COMBDG_Split_Tech!P502="",0,COMBDG_Split_Tech!P502),IF(COMBDG_Split_Tech!P502=1,1,IF(COMBDG_Split_Tech!P502="",0,IFERROR((COMBDG_Split_Tech!P502*(SUMIFS('AGG Activity_16'!F:F,'AGG Activity_16'!$A:$A,$B502)+SUMIFS('AGG Activity_EX'!F:F,'AGG Activity_EX'!$A:$A,$B502))-SUMIFS(Activity_EX!F:F,Activity_EX!$A:$A,$A502))/(SUMIFS('AGG Activity_16'!F:F,'AGG Activity_16'!$A:$A,$B502)),1)))))</f>
        <v>0</v>
      </c>
      <c r="Q502" s="7">
        <f>IF(AND(Q$1=2017,OR(K502="WH",K502="SH")),IF(COMBDG_Split_Tech!Q502="",0,COMBDG_Split_Tech!Q502),IF(Q$1=2016,IF(COMBDG_Split_Tech!Q502="",0,COMBDG_Split_Tech!Q502),IF(COMBDG_Split_Tech!Q502=1,1,IF(COMBDG_Split_Tech!Q502="",0,IFERROR((COMBDG_Split_Tech!Q502*(SUMIFS('AGG Activity_16'!G:G,'AGG Activity_16'!$A:$A,$B502)+SUMIFS('AGG Activity_EX'!G:G,'AGG Activity_EX'!$A:$A,$B502))-SUMIFS(Activity_EX!G:G,Activity_EX!$A:$A,$A502))/(SUMIFS('AGG Activity_16'!G:G,'AGG Activity_16'!$A:$A,$B502)),1)))))</f>
        <v>0</v>
      </c>
      <c r="R502" s="7">
        <f>IF(AND(R$1=2017,OR(L502="WH",L502="SH")),IF(COMBDG_Split_Tech!R502="",0,COMBDG_Split_Tech!R502),IF(R$1=2016,IF(COMBDG_Split_Tech!R502="",0,COMBDG_Split_Tech!R502),IF(COMBDG_Split_Tech!R502=1,1,IF(COMBDG_Split_Tech!R502="",0,IFERROR((COMBDG_Split_Tech!R502*(SUMIFS('AGG Activity_16'!H:H,'AGG Activity_16'!$A:$A,$B502)+SUMIFS('AGG Activity_EX'!H:H,'AGG Activity_EX'!$A:$A,$B502))-SUMIFS(Activity_EX!H:H,Activity_EX!$A:$A,$A502))/(SUMIFS('AGG Activity_16'!H:H,'AGG Activity_16'!$A:$A,$B502)),1)))))</f>
        <v>0</v>
      </c>
      <c r="S502" s="7">
        <f>IF(AND(S$1=2017,OR(M502="WH",M502="SH")),IF(COMBDG_Split_Tech!S502="",0,COMBDG_Split_Tech!S502),IF(S$1=2016,IF(COMBDG_Split_Tech!S502="",0,COMBDG_Split_Tech!S502),IF(COMBDG_Split_Tech!S502=1,1,IF(COMBDG_Split_Tech!S502="",0,IFERROR((COMBDG_Split_Tech!S502*(SUMIFS('AGG Activity_16'!I:I,'AGG Activity_16'!$A:$A,$B502)+SUMIFS('AGG Activity_EX'!I:I,'AGG Activity_EX'!$A:$A,$B502))-SUMIFS(Activity_EX!I:I,Activity_EX!$A:$A,$A502))/(SUMIFS('AGG Activity_16'!I:I,'AGG Activity_16'!$A:$A,$B502)),1)))))</f>
        <v>0</v>
      </c>
      <c r="T502" s="7">
        <f>IF(AND(T$1=2017,OR(N502="WH",N502="SH")),IF(COMBDG_Split_Tech!T502="",0,COMBDG_Split_Tech!T502),IF(T$1=2016,IF(COMBDG_Split_Tech!T502="",0,COMBDG_Split_Tech!T502),IF(COMBDG_Split_Tech!T502=1,1,IF(COMBDG_Split_Tech!T502="",0,IFERROR((COMBDG_Split_Tech!T502*(SUMIFS('AGG Activity_16'!J:J,'AGG Activity_16'!$A:$A,$B502)+SUMIFS('AGG Activity_EX'!J:J,'AGG Activity_EX'!$A:$A,$B502))-SUMIFS(Activity_EX!J:J,Activity_EX!$A:$A,$A502))/(SUMIFS('AGG Activity_16'!J:J,'AGG Activity_16'!$A:$A,$B502)),1)))))</f>
        <v>0</v>
      </c>
      <c r="U502" s="7">
        <f>IF(AND(U$1=2017,OR(O502="WH",O502="SH")),IF(COMBDG_Split_Tech!U502="",0,COMBDG_Split_Tech!U502),IF(U$1=2016,IF(COMBDG_Split_Tech!U502="",0,COMBDG_Split_Tech!U502),IF(COMBDG_Split_Tech!U502=1,1,IF(COMBDG_Split_Tech!U502="",0,IFERROR((COMBDG_Split_Tech!U502*(SUMIFS('AGG Activity_16'!K:K,'AGG Activity_16'!$A:$A,$B502)+SUMIFS('AGG Activity_EX'!K:K,'AGG Activity_EX'!$A:$A,$B502))-SUMIFS(Activity_EX!K:K,Activity_EX!$A:$A,$A502))/(SUMIFS('AGG Activity_16'!K:K,'AGG Activity_16'!$A:$A,$B502)),1)))))</f>
        <v>0</v>
      </c>
    </row>
    <row r="503" spans="1:21" x14ac:dyDescent="0.25">
      <c r="A503" t="str">
        <f>COMBDG_Split_Tech!A503</f>
        <v>COMBDGTAWNewSHPLT___STDELC</v>
      </c>
      <c r="B503" t="str">
        <f>COMBDG_Split_Tech!B503</f>
        <v>COMBDGTAWNewSH</v>
      </c>
      <c r="C503" t="str">
        <f>COMBDG_Split_Tech!C503</f>
        <v>COM</v>
      </c>
      <c r="D503" t="str">
        <f>COMBDG_Split_Tech!D503</f>
        <v>BDG</v>
      </c>
      <c r="E503" t="str">
        <f>COMBDG_Split_Tech!E503</f>
        <v>TAW</v>
      </c>
      <c r="F503" t="str">
        <f>COMBDG_Split_Tech!F503</f>
        <v>New</v>
      </c>
      <c r="G503" t="str">
        <f>COMBDG_Split_Tech!G503</f>
        <v>SH</v>
      </c>
      <c r="H503" t="str">
        <f>COMBDG_Split_Tech!H503</f>
        <v>PLT</v>
      </c>
      <c r="I503" t="str">
        <f>COMBDG_Split_Tech!I503</f>
        <v>___</v>
      </c>
      <c r="J503" t="str">
        <f>COMBDG_Split_Tech!J503</f>
        <v>STD</v>
      </c>
      <c r="K503" t="str">
        <f>COMBDG_Split_Tech!K503</f>
        <v>ELC</v>
      </c>
      <c r="L503" s="7">
        <f>IF(AND(L$1=2017,OR(F503="WH",F503="SH")),IF(COMBDG_Split_Tech!L503="",0,COMBDG_Split_Tech!L503),IF(L$1=2016,IF(COMBDG_Split_Tech!L503="",0,COMBDG_Split_Tech!L503),IF(COMBDG_Split_Tech!L503=1,1,IF(COMBDG_Split_Tech!L503="",0,IFERROR((COMBDG_Split_Tech!L503*(SUMIFS('AGG Activity_16'!B:B,'AGG Activity_16'!$A:$A,$B503)+SUMIFS('AGG Activity_EX'!B:B,'AGG Activity_EX'!$A:$A,$B503))-SUMIFS(Activity_EX!B:B,Activity_EX!$A:$A,$A503))/(SUMIFS('AGG Activity_16'!B:B,'AGG Activity_16'!$A:$A,$B503)),1)))))</f>
        <v>0</v>
      </c>
      <c r="M503" s="7">
        <f>IF(AND(M$1=2017,OR(G503="WH",G503="SH")),IF(COMBDG_Split_Tech!M503="",0,COMBDG_Split_Tech!M503),IF(M$1=2016,IF(COMBDG_Split_Tech!M503="",0,COMBDG_Split_Tech!M503),IF(COMBDG_Split_Tech!M503=1,1,IF(COMBDG_Split_Tech!M503="",0,IFERROR((COMBDG_Split_Tech!M503*(SUMIFS('AGG Activity_16'!C:C,'AGG Activity_16'!$A:$A,$B503)+SUMIFS('AGG Activity_EX'!C:C,'AGG Activity_EX'!$A:$A,$B503))-SUMIFS(Activity_EX!C:C,Activity_EX!$A:$A,$A503))/(SUMIFS('AGG Activity_16'!C:C,'AGG Activity_16'!$A:$A,$B503)),1)))))</f>
        <v>0</v>
      </c>
      <c r="N503" s="7">
        <f>IF(AND(N$1=2017,OR(H503="WH",H503="SH")),IF(COMBDG_Split_Tech!N503="",0,COMBDG_Split_Tech!N503),IF(N$1=2016,IF(COMBDG_Split_Tech!N503="",0,COMBDG_Split_Tech!N503),IF(COMBDG_Split_Tech!N503=1,1,IF(COMBDG_Split_Tech!N503="",0,IFERROR((COMBDG_Split_Tech!N503*(SUMIFS('AGG Activity_16'!D:D,'AGG Activity_16'!$A:$A,$B503)+SUMIFS('AGG Activity_EX'!D:D,'AGG Activity_EX'!$A:$A,$B503))-SUMIFS(Activity_EX!D:D,Activity_EX!$A:$A,$A503))/(SUMIFS('AGG Activity_16'!D:D,'AGG Activity_16'!$A:$A,$B503)),1)))))</f>
        <v>0</v>
      </c>
      <c r="O503" s="7">
        <f>IF(AND(O$1=2017,OR(I503="WH",I503="SH")),IF(COMBDG_Split_Tech!O503="",0,COMBDG_Split_Tech!O503),IF(O$1=2016,IF(COMBDG_Split_Tech!O503="",0,COMBDG_Split_Tech!O503),IF(COMBDG_Split_Tech!O503=1,1,IF(COMBDG_Split_Tech!O503="",0,IFERROR((COMBDG_Split_Tech!O503*(SUMIFS('AGG Activity_16'!E:E,'AGG Activity_16'!$A:$A,$B503)+SUMIFS('AGG Activity_EX'!E:E,'AGG Activity_EX'!$A:$A,$B503))-SUMIFS(Activity_EX!E:E,Activity_EX!$A:$A,$A503))/(SUMIFS('AGG Activity_16'!E:E,'AGG Activity_16'!$A:$A,$B503)),1)))))</f>
        <v>0</v>
      </c>
      <c r="P503" s="7">
        <f>IF(AND(P$1=2017,OR(J503="WH",J503="SH")),IF(COMBDG_Split_Tech!P503="",0,COMBDG_Split_Tech!P503),IF(P$1=2016,IF(COMBDG_Split_Tech!P503="",0,COMBDG_Split_Tech!P503),IF(COMBDG_Split_Tech!P503=1,1,IF(COMBDG_Split_Tech!P503="",0,IFERROR((COMBDG_Split_Tech!P503*(SUMIFS('AGG Activity_16'!F:F,'AGG Activity_16'!$A:$A,$B503)+SUMIFS('AGG Activity_EX'!F:F,'AGG Activity_EX'!$A:$A,$B503))-SUMIFS(Activity_EX!F:F,Activity_EX!$A:$A,$A503))/(SUMIFS('AGG Activity_16'!F:F,'AGG Activity_16'!$A:$A,$B503)),1)))))</f>
        <v>0</v>
      </c>
      <c r="Q503" s="7">
        <f>IF(AND(Q$1=2017,OR(K503="WH",K503="SH")),IF(COMBDG_Split_Tech!Q503="",0,COMBDG_Split_Tech!Q503),IF(Q$1=2016,IF(COMBDG_Split_Tech!Q503="",0,COMBDG_Split_Tech!Q503),IF(COMBDG_Split_Tech!Q503=1,1,IF(COMBDG_Split_Tech!Q503="",0,IFERROR((COMBDG_Split_Tech!Q503*(SUMIFS('AGG Activity_16'!G:G,'AGG Activity_16'!$A:$A,$B503)+SUMIFS('AGG Activity_EX'!G:G,'AGG Activity_EX'!$A:$A,$B503))-SUMIFS(Activity_EX!G:G,Activity_EX!$A:$A,$A503))/(SUMIFS('AGG Activity_16'!G:G,'AGG Activity_16'!$A:$A,$B503)),1)))))</f>
        <v>0</v>
      </c>
      <c r="R503" s="7">
        <f>IF(AND(R$1=2017,OR(L503="WH",L503="SH")),IF(COMBDG_Split_Tech!R503="",0,COMBDG_Split_Tech!R503),IF(R$1=2016,IF(COMBDG_Split_Tech!R503="",0,COMBDG_Split_Tech!R503),IF(COMBDG_Split_Tech!R503=1,1,IF(COMBDG_Split_Tech!R503="",0,IFERROR((COMBDG_Split_Tech!R503*(SUMIFS('AGG Activity_16'!H:H,'AGG Activity_16'!$A:$A,$B503)+SUMIFS('AGG Activity_EX'!H:H,'AGG Activity_EX'!$A:$A,$B503))-SUMIFS(Activity_EX!H:H,Activity_EX!$A:$A,$A503))/(SUMIFS('AGG Activity_16'!H:H,'AGG Activity_16'!$A:$A,$B503)),1)))))</f>
        <v>0</v>
      </c>
      <c r="S503" s="7">
        <f>IF(AND(S$1=2017,OR(M503="WH",M503="SH")),IF(COMBDG_Split_Tech!S503="",0,COMBDG_Split_Tech!S503),IF(S$1=2016,IF(COMBDG_Split_Tech!S503="",0,COMBDG_Split_Tech!S503),IF(COMBDG_Split_Tech!S503=1,1,IF(COMBDG_Split_Tech!S503="",0,IFERROR((COMBDG_Split_Tech!S503*(SUMIFS('AGG Activity_16'!I:I,'AGG Activity_16'!$A:$A,$B503)+SUMIFS('AGG Activity_EX'!I:I,'AGG Activity_EX'!$A:$A,$B503))-SUMIFS(Activity_EX!I:I,Activity_EX!$A:$A,$A503))/(SUMIFS('AGG Activity_16'!I:I,'AGG Activity_16'!$A:$A,$B503)),1)))))</f>
        <v>0</v>
      </c>
      <c r="T503" s="7">
        <f>IF(AND(T$1=2017,OR(N503="WH",N503="SH")),IF(COMBDG_Split_Tech!T503="",0,COMBDG_Split_Tech!T503),IF(T$1=2016,IF(COMBDG_Split_Tech!T503="",0,COMBDG_Split_Tech!T503),IF(COMBDG_Split_Tech!T503=1,1,IF(COMBDG_Split_Tech!T503="",0,IFERROR((COMBDG_Split_Tech!T503*(SUMIFS('AGG Activity_16'!J:J,'AGG Activity_16'!$A:$A,$B503)+SUMIFS('AGG Activity_EX'!J:J,'AGG Activity_EX'!$A:$A,$B503))-SUMIFS(Activity_EX!J:J,Activity_EX!$A:$A,$A503))/(SUMIFS('AGG Activity_16'!J:J,'AGG Activity_16'!$A:$A,$B503)),1)))))</f>
        <v>0</v>
      </c>
      <c r="U503" s="7">
        <f>IF(AND(U$1=2017,OR(O503="WH",O503="SH")),IF(COMBDG_Split_Tech!U503="",0,COMBDG_Split_Tech!U503),IF(U$1=2016,IF(COMBDG_Split_Tech!U503="",0,COMBDG_Split_Tech!U503),IF(COMBDG_Split_Tech!U503=1,1,IF(COMBDG_Split_Tech!U503="",0,IFERROR((COMBDG_Split_Tech!U503*(SUMIFS('AGG Activity_16'!K:K,'AGG Activity_16'!$A:$A,$B503)+SUMIFS('AGG Activity_EX'!K:K,'AGG Activity_EX'!$A:$A,$B503))-SUMIFS(Activity_EX!K:K,Activity_EX!$A:$A,$A503))/(SUMIFS('AGG Activity_16'!K:K,'AGG Activity_16'!$A:$A,$B503)),1)))))</f>
        <v>0</v>
      </c>
    </row>
    <row r="504" spans="1:21" x14ac:dyDescent="0.25">
      <c r="A504" t="str">
        <f>COMBDG_Split_Tech!A504</f>
        <v>COMBDGTAWNewSLLED___STDELC</v>
      </c>
      <c r="B504" t="str">
        <f>COMBDG_Split_Tech!B504</f>
        <v>COMBDGTAWNewSL</v>
      </c>
      <c r="C504" t="str">
        <f>COMBDG_Split_Tech!C504</f>
        <v>COM</v>
      </c>
      <c r="D504" t="str">
        <f>COMBDG_Split_Tech!D504</f>
        <v>BDG</v>
      </c>
      <c r="E504" t="str">
        <f>COMBDG_Split_Tech!E504</f>
        <v>TAW</v>
      </c>
      <c r="F504" t="str">
        <f>COMBDG_Split_Tech!F504</f>
        <v>New</v>
      </c>
      <c r="G504" t="str">
        <f>COMBDG_Split_Tech!G504</f>
        <v>SL</v>
      </c>
      <c r="H504" t="str">
        <f>COMBDG_Split_Tech!H504</f>
        <v>LED</v>
      </c>
      <c r="I504" t="str">
        <f>COMBDG_Split_Tech!I504</f>
        <v>___</v>
      </c>
      <c r="J504" t="str">
        <f>COMBDG_Split_Tech!J504</f>
        <v>STD</v>
      </c>
      <c r="K504" t="str">
        <f>COMBDG_Split_Tech!K504</f>
        <v>ELC</v>
      </c>
      <c r="L504" s="7">
        <f>IF(AND(L$1=2017,OR(F504="WH",F504="SH")),IF(COMBDG_Split_Tech!L504="",0,COMBDG_Split_Tech!L504),IF(L$1=2016,IF(COMBDG_Split_Tech!L504="",0,COMBDG_Split_Tech!L504),IF(COMBDG_Split_Tech!L504=1,1,IF(COMBDG_Split_Tech!L504="",0,IFERROR((COMBDG_Split_Tech!L504*(SUMIFS('AGG Activity_16'!B:B,'AGG Activity_16'!$A:$A,$B504)+SUMIFS('AGG Activity_EX'!B:B,'AGG Activity_EX'!$A:$A,$B504))-SUMIFS(Activity_EX!B:B,Activity_EX!$A:$A,$A504))/(SUMIFS('AGG Activity_16'!B:B,'AGG Activity_16'!$A:$A,$B504)),1)))))</f>
        <v>0</v>
      </c>
      <c r="M504" s="7">
        <f>IF(AND(M$1=2017,OR(G504="WH",G504="SH")),IF(COMBDG_Split_Tech!M504="",0,COMBDG_Split_Tech!M504),IF(M$1=2016,IF(COMBDG_Split_Tech!M504="",0,COMBDG_Split_Tech!M504),IF(COMBDG_Split_Tech!M504=1,1,IF(COMBDG_Split_Tech!M504="",0,IFERROR((COMBDG_Split_Tech!M504*(SUMIFS('AGG Activity_16'!C:C,'AGG Activity_16'!$A:$A,$B504)+SUMIFS('AGG Activity_EX'!C:C,'AGG Activity_EX'!$A:$A,$B504))-SUMIFS(Activity_EX!C:C,Activity_EX!$A:$A,$A504))/(SUMIFS('AGG Activity_16'!C:C,'AGG Activity_16'!$A:$A,$B504)),1)))))</f>
        <v>0</v>
      </c>
      <c r="N504" s="7">
        <f>IF(AND(N$1=2017,OR(H504="WH",H504="SH")),IF(COMBDG_Split_Tech!N504="",0,COMBDG_Split_Tech!N504),IF(N$1=2016,IF(COMBDG_Split_Tech!N504="",0,COMBDG_Split_Tech!N504),IF(COMBDG_Split_Tech!N504=1,1,IF(COMBDG_Split_Tech!N504="",0,IFERROR((COMBDG_Split_Tech!N504*(SUMIFS('AGG Activity_16'!D:D,'AGG Activity_16'!$A:$A,$B504)+SUMIFS('AGG Activity_EX'!D:D,'AGG Activity_EX'!$A:$A,$B504))-SUMIFS(Activity_EX!D:D,Activity_EX!$A:$A,$A504))/(SUMIFS('AGG Activity_16'!D:D,'AGG Activity_16'!$A:$A,$B504)),1)))))</f>
        <v>0</v>
      </c>
      <c r="O504" s="7">
        <f>IF(AND(O$1=2017,OR(I504="WH",I504="SH")),IF(COMBDG_Split_Tech!O504="",0,COMBDG_Split_Tech!O504),IF(O$1=2016,IF(COMBDG_Split_Tech!O504="",0,COMBDG_Split_Tech!O504),IF(COMBDG_Split_Tech!O504=1,1,IF(COMBDG_Split_Tech!O504="",0,IFERROR((COMBDG_Split_Tech!O504*(SUMIFS('AGG Activity_16'!E:E,'AGG Activity_16'!$A:$A,$B504)+SUMIFS('AGG Activity_EX'!E:E,'AGG Activity_EX'!$A:$A,$B504))-SUMIFS(Activity_EX!E:E,Activity_EX!$A:$A,$A504))/(SUMIFS('AGG Activity_16'!E:E,'AGG Activity_16'!$A:$A,$B504)),1)))))</f>
        <v>0</v>
      </c>
      <c r="P504" s="7">
        <f>IF(AND(P$1=2017,OR(J504="WH",J504="SH")),IF(COMBDG_Split_Tech!P504="",0,COMBDG_Split_Tech!P504),IF(P$1=2016,IF(COMBDG_Split_Tech!P504="",0,COMBDG_Split_Tech!P504),IF(COMBDG_Split_Tech!P504=1,1,IF(COMBDG_Split_Tech!P504="",0,IFERROR((COMBDG_Split_Tech!P504*(SUMIFS('AGG Activity_16'!F:F,'AGG Activity_16'!$A:$A,$B504)+SUMIFS('AGG Activity_EX'!F:F,'AGG Activity_EX'!$A:$A,$B504))-SUMIFS(Activity_EX!F:F,Activity_EX!$A:$A,$A504))/(SUMIFS('AGG Activity_16'!F:F,'AGG Activity_16'!$A:$A,$B504)),1)))))</f>
        <v>0</v>
      </c>
      <c r="Q504" s="7">
        <f>IF(AND(Q$1=2017,OR(K504="WH",K504="SH")),IF(COMBDG_Split_Tech!Q504="",0,COMBDG_Split_Tech!Q504),IF(Q$1=2016,IF(COMBDG_Split_Tech!Q504="",0,COMBDG_Split_Tech!Q504),IF(COMBDG_Split_Tech!Q504=1,1,IF(COMBDG_Split_Tech!Q504="",0,IFERROR((COMBDG_Split_Tech!Q504*(SUMIFS('AGG Activity_16'!G:G,'AGG Activity_16'!$A:$A,$B504)+SUMIFS('AGG Activity_EX'!G:G,'AGG Activity_EX'!$A:$A,$B504))-SUMIFS(Activity_EX!G:G,Activity_EX!$A:$A,$A504))/(SUMIFS('AGG Activity_16'!G:G,'AGG Activity_16'!$A:$A,$B504)),1)))))</f>
        <v>0</v>
      </c>
      <c r="R504" s="7">
        <f>IF(AND(R$1=2017,OR(L504="WH",L504="SH")),IF(COMBDG_Split_Tech!R504="",0,COMBDG_Split_Tech!R504),IF(R$1=2016,IF(COMBDG_Split_Tech!R504="",0,COMBDG_Split_Tech!R504),IF(COMBDG_Split_Tech!R504=1,1,IF(COMBDG_Split_Tech!R504="",0,IFERROR((COMBDG_Split_Tech!R504*(SUMIFS('AGG Activity_16'!H:H,'AGG Activity_16'!$A:$A,$B504)+SUMIFS('AGG Activity_EX'!H:H,'AGG Activity_EX'!$A:$A,$B504))-SUMIFS(Activity_EX!H:H,Activity_EX!$A:$A,$A504))/(SUMIFS('AGG Activity_16'!H:H,'AGG Activity_16'!$A:$A,$B504)),1)))))</f>
        <v>0</v>
      </c>
      <c r="S504" s="7">
        <f>IF(AND(S$1=2017,OR(M504="WH",M504="SH")),IF(COMBDG_Split_Tech!S504="",0,COMBDG_Split_Tech!S504),IF(S$1=2016,IF(COMBDG_Split_Tech!S504="",0,COMBDG_Split_Tech!S504),IF(COMBDG_Split_Tech!S504=1,1,IF(COMBDG_Split_Tech!S504="",0,IFERROR((COMBDG_Split_Tech!S504*(SUMIFS('AGG Activity_16'!I:I,'AGG Activity_16'!$A:$A,$B504)+SUMIFS('AGG Activity_EX'!I:I,'AGG Activity_EX'!$A:$A,$B504))-SUMIFS(Activity_EX!I:I,Activity_EX!$A:$A,$A504))/(SUMIFS('AGG Activity_16'!I:I,'AGG Activity_16'!$A:$A,$B504)),1)))))</f>
        <v>0</v>
      </c>
      <c r="T504" s="7">
        <f>IF(AND(T$1=2017,OR(N504="WH",N504="SH")),IF(COMBDG_Split_Tech!T504="",0,COMBDG_Split_Tech!T504),IF(T$1=2016,IF(COMBDG_Split_Tech!T504="",0,COMBDG_Split_Tech!T504),IF(COMBDG_Split_Tech!T504=1,1,IF(COMBDG_Split_Tech!T504="",0,IFERROR((COMBDG_Split_Tech!T504*(SUMIFS('AGG Activity_16'!J:J,'AGG Activity_16'!$A:$A,$B504)+SUMIFS('AGG Activity_EX'!J:J,'AGG Activity_EX'!$A:$A,$B504))-SUMIFS(Activity_EX!J:J,Activity_EX!$A:$A,$A504))/(SUMIFS('AGG Activity_16'!J:J,'AGG Activity_16'!$A:$A,$B504)),1)))))</f>
        <v>0</v>
      </c>
      <c r="U504" s="7">
        <f>IF(AND(U$1=2017,OR(O504="WH",O504="SH")),IF(COMBDG_Split_Tech!U504="",0,COMBDG_Split_Tech!U504),IF(U$1=2016,IF(COMBDG_Split_Tech!U504="",0,COMBDG_Split_Tech!U504),IF(COMBDG_Split_Tech!U504=1,1,IF(COMBDG_Split_Tech!U504="",0,IFERROR((COMBDG_Split_Tech!U504*(SUMIFS('AGG Activity_16'!K:K,'AGG Activity_16'!$A:$A,$B504)+SUMIFS('AGG Activity_EX'!K:K,'AGG Activity_EX'!$A:$A,$B504))-SUMIFS(Activity_EX!K:K,Activity_EX!$A:$A,$A504))/(SUMIFS('AGG Activity_16'!K:K,'AGG Activity_16'!$A:$A,$B504)),1)))))</f>
        <v>0</v>
      </c>
    </row>
    <row r="505" spans="1:21" x14ac:dyDescent="0.25">
      <c r="A505" t="str">
        <f>COMBDG_Split_Tech!A505</f>
        <v>COMBDGTAWNewWH_________DHE</v>
      </c>
      <c r="B505" t="str">
        <f>COMBDG_Split_Tech!B505</f>
        <v>COMBDGTAWNewWH</v>
      </c>
      <c r="C505" t="str">
        <f>COMBDG_Split_Tech!C505</f>
        <v>COM</v>
      </c>
      <c r="D505" t="str">
        <f>COMBDG_Split_Tech!D505</f>
        <v>BDG</v>
      </c>
      <c r="E505" t="str">
        <f>COMBDG_Split_Tech!E505</f>
        <v>TAW</v>
      </c>
      <c r="F505" t="str">
        <f>COMBDG_Split_Tech!F505</f>
        <v>New</v>
      </c>
      <c r="G505" t="str">
        <f>COMBDG_Split_Tech!G505</f>
        <v>WH</v>
      </c>
      <c r="H505" t="str">
        <f>COMBDG_Split_Tech!H505</f>
        <v>___</v>
      </c>
      <c r="I505" t="str">
        <f>COMBDG_Split_Tech!I505</f>
        <v>___</v>
      </c>
      <c r="J505" t="str">
        <f>COMBDG_Split_Tech!J505</f>
        <v>___</v>
      </c>
      <c r="K505" t="str">
        <f>COMBDG_Split_Tech!K505</f>
        <v>DHE</v>
      </c>
      <c r="L505" s="7">
        <f>IF(AND(L$1=2017,OR(F505="WH",F505="SH")),IF(COMBDG_Split_Tech!L505="",0,COMBDG_Split_Tech!L505),IF(L$1=2016,IF(COMBDG_Split_Tech!L505="",0,COMBDG_Split_Tech!L505),IF(COMBDG_Split_Tech!L505=1,1,IF(COMBDG_Split_Tech!L505="",0,IFERROR((COMBDG_Split_Tech!L505*(SUMIFS('AGG Activity_16'!B:B,'AGG Activity_16'!$A:$A,$B505)+SUMIFS('AGG Activity_EX'!B:B,'AGG Activity_EX'!$A:$A,$B505))-SUMIFS(Activity_EX!B:B,Activity_EX!$A:$A,$A505))/(SUMIFS('AGG Activity_16'!B:B,'AGG Activity_16'!$A:$A,$B505)),1)))))</f>
        <v>0</v>
      </c>
      <c r="M505" s="7">
        <f>IF(AND(M$1=2017,OR(G505="WH",G505="SH")),IF(COMBDG_Split_Tech!M505="",0,COMBDG_Split_Tech!M505),IF(M$1=2016,IF(COMBDG_Split_Tech!M505="",0,COMBDG_Split_Tech!M505),IF(COMBDG_Split_Tech!M505=1,1,IF(COMBDG_Split_Tech!M505="",0,IFERROR((COMBDG_Split_Tech!M505*(SUMIFS('AGG Activity_16'!C:C,'AGG Activity_16'!$A:$A,$B505)+SUMIFS('AGG Activity_EX'!C:C,'AGG Activity_EX'!$A:$A,$B505))-SUMIFS(Activity_EX!C:C,Activity_EX!$A:$A,$A505))/(SUMIFS('AGG Activity_16'!C:C,'AGG Activity_16'!$A:$A,$B505)),1)))))</f>
        <v>0</v>
      </c>
      <c r="N505" s="7">
        <f>IF(AND(N$1=2017,OR(H505="WH",H505="SH")),IF(COMBDG_Split_Tech!N505="",0,COMBDG_Split_Tech!N505),IF(N$1=2016,IF(COMBDG_Split_Tech!N505="",0,COMBDG_Split_Tech!N505),IF(COMBDG_Split_Tech!N505=1,1,IF(COMBDG_Split_Tech!N505="",0,IFERROR((COMBDG_Split_Tech!N505*(SUMIFS('AGG Activity_16'!D:D,'AGG Activity_16'!$A:$A,$B505)+SUMIFS('AGG Activity_EX'!D:D,'AGG Activity_EX'!$A:$A,$B505))-SUMIFS(Activity_EX!D:D,Activity_EX!$A:$A,$A505))/(SUMIFS('AGG Activity_16'!D:D,'AGG Activity_16'!$A:$A,$B505)),1)))))</f>
        <v>0</v>
      </c>
      <c r="O505" s="7">
        <f>IF(AND(O$1=2017,OR(I505="WH",I505="SH")),IF(COMBDG_Split_Tech!O505="",0,COMBDG_Split_Tech!O505),IF(O$1=2016,IF(COMBDG_Split_Tech!O505="",0,COMBDG_Split_Tech!O505),IF(COMBDG_Split_Tech!O505=1,1,IF(COMBDG_Split_Tech!O505="",0,IFERROR((COMBDG_Split_Tech!O505*(SUMIFS('AGG Activity_16'!E:E,'AGG Activity_16'!$A:$A,$B505)+SUMIFS('AGG Activity_EX'!E:E,'AGG Activity_EX'!$A:$A,$B505))-SUMIFS(Activity_EX!E:E,Activity_EX!$A:$A,$A505))/(SUMIFS('AGG Activity_16'!E:E,'AGG Activity_16'!$A:$A,$B505)),1)))))</f>
        <v>0</v>
      </c>
      <c r="P505" s="7">
        <f>IF(AND(P$1=2017,OR(J505="WH",J505="SH")),IF(COMBDG_Split_Tech!P505="",0,COMBDG_Split_Tech!P505),IF(P$1=2016,IF(COMBDG_Split_Tech!P505="",0,COMBDG_Split_Tech!P505),IF(COMBDG_Split_Tech!P505=1,1,IF(COMBDG_Split_Tech!P505="",0,IFERROR((COMBDG_Split_Tech!P505*(SUMIFS('AGG Activity_16'!F:F,'AGG Activity_16'!$A:$A,$B505)+SUMIFS('AGG Activity_EX'!F:F,'AGG Activity_EX'!$A:$A,$B505))-SUMIFS(Activity_EX!F:F,Activity_EX!$A:$A,$A505))/(SUMIFS('AGG Activity_16'!F:F,'AGG Activity_16'!$A:$A,$B505)),1)))))</f>
        <v>0</v>
      </c>
      <c r="Q505" s="7">
        <f>IF(AND(Q$1=2017,OR(K505="WH",K505="SH")),IF(COMBDG_Split_Tech!Q505="",0,COMBDG_Split_Tech!Q505),IF(Q$1=2016,IF(COMBDG_Split_Tech!Q505="",0,COMBDG_Split_Tech!Q505),IF(COMBDG_Split_Tech!Q505=1,1,IF(COMBDG_Split_Tech!Q505="",0,IFERROR((COMBDG_Split_Tech!Q505*(SUMIFS('AGG Activity_16'!G:G,'AGG Activity_16'!$A:$A,$B505)+SUMIFS('AGG Activity_EX'!G:G,'AGG Activity_EX'!$A:$A,$B505))-SUMIFS(Activity_EX!G:G,Activity_EX!$A:$A,$A505))/(SUMIFS('AGG Activity_16'!G:G,'AGG Activity_16'!$A:$A,$B505)),1)))))</f>
        <v>0</v>
      </c>
      <c r="R505" s="7">
        <f>IF(AND(R$1=2017,OR(L505="WH",L505="SH")),IF(COMBDG_Split_Tech!R505="",0,COMBDG_Split_Tech!R505),IF(R$1=2016,IF(COMBDG_Split_Tech!R505="",0,COMBDG_Split_Tech!R505),IF(COMBDG_Split_Tech!R505=1,1,IF(COMBDG_Split_Tech!R505="",0,IFERROR((COMBDG_Split_Tech!R505*(SUMIFS('AGG Activity_16'!H:H,'AGG Activity_16'!$A:$A,$B505)+SUMIFS('AGG Activity_EX'!H:H,'AGG Activity_EX'!$A:$A,$B505))-SUMIFS(Activity_EX!H:H,Activity_EX!$A:$A,$A505))/(SUMIFS('AGG Activity_16'!H:H,'AGG Activity_16'!$A:$A,$B505)),1)))))</f>
        <v>0</v>
      </c>
      <c r="S505" s="7">
        <f>IF(AND(S$1=2017,OR(M505="WH",M505="SH")),IF(COMBDG_Split_Tech!S505="",0,COMBDG_Split_Tech!S505),IF(S$1=2016,IF(COMBDG_Split_Tech!S505="",0,COMBDG_Split_Tech!S505),IF(COMBDG_Split_Tech!S505=1,1,IF(COMBDG_Split_Tech!S505="",0,IFERROR((COMBDG_Split_Tech!S505*(SUMIFS('AGG Activity_16'!I:I,'AGG Activity_16'!$A:$A,$B505)+SUMIFS('AGG Activity_EX'!I:I,'AGG Activity_EX'!$A:$A,$B505))-SUMIFS(Activity_EX!I:I,Activity_EX!$A:$A,$A505))/(SUMIFS('AGG Activity_16'!I:I,'AGG Activity_16'!$A:$A,$B505)),1)))))</f>
        <v>0</v>
      </c>
      <c r="T505" s="7">
        <f>IF(AND(T$1=2017,OR(N505="WH",N505="SH")),IF(COMBDG_Split_Tech!T505="",0,COMBDG_Split_Tech!T505),IF(T$1=2016,IF(COMBDG_Split_Tech!T505="",0,COMBDG_Split_Tech!T505),IF(COMBDG_Split_Tech!T505=1,1,IF(COMBDG_Split_Tech!T505="",0,IFERROR((COMBDG_Split_Tech!T505*(SUMIFS('AGG Activity_16'!J:J,'AGG Activity_16'!$A:$A,$B505)+SUMIFS('AGG Activity_EX'!J:J,'AGG Activity_EX'!$A:$A,$B505))-SUMIFS(Activity_EX!J:J,Activity_EX!$A:$A,$A505))/(SUMIFS('AGG Activity_16'!J:J,'AGG Activity_16'!$A:$A,$B505)),1)))))</f>
        <v>0</v>
      </c>
      <c r="U505" s="7">
        <f>IF(AND(U$1=2017,OR(O505="WH",O505="SH")),IF(COMBDG_Split_Tech!U505="",0,COMBDG_Split_Tech!U505),IF(U$1=2016,IF(COMBDG_Split_Tech!U505="",0,COMBDG_Split_Tech!U505),IF(COMBDG_Split_Tech!U505=1,1,IF(COMBDG_Split_Tech!U505="",0,IFERROR((COMBDG_Split_Tech!U505*(SUMIFS('AGG Activity_16'!K:K,'AGG Activity_16'!$A:$A,$B505)+SUMIFS('AGG Activity_EX'!K:K,'AGG Activity_EX'!$A:$A,$B505))-SUMIFS(Activity_EX!K:K,Activity_EX!$A:$A,$A505))/(SUMIFS('AGG Activity_16'!K:K,'AGG Activity_16'!$A:$A,$B505)),1)))))</f>
        <v>0</v>
      </c>
    </row>
    <row r="506" spans="1:21" x14ac:dyDescent="0.25">
      <c r="A506" t="str">
        <f>COMBDG_Split_Tech!A506</f>
        <v>COMBDGTAWNewWH______STDELC</v>
      </c>
      <c r="B506" t="str">
        <f>COMBDG_Split_Tech!B506</f>
        <v>COMBDGTAWNewWH</v>
      </c>
      <c r="C506" t="str">
        <f>COMBDG_Split_Tech!C506</f>
        <v>COM</v>
      </c>
      <c r="D506" t="str">
        <f>COMBDG_Split_Tech!D506</f>
        <v>BDG</v>
      </c>
      <c r="E506" t="str">
        <f>COMBDG_Split_Tech!E506</f>
        <v>TAW</v>
      </c>
      <c r="F506" t="str">
        <f>COMBDG_Split_Tech!F506</f>
        <v>New</v>
      </c>
      <c r="G506" t="str">
        <f>COMBDG_Split_Tech!G506</f>
        <v>WH</v>
      </c>
      <c r="H506" t="str">
        <f>COMBDG_Split_Tech!H506</f>
        <v>___</v>
      </c>
      <c r="I506" t="str">
        <f>COMBDG_Split_Tech!I506</f>
        <v>___</v>
      </c>
      <c r="J506" t="str">
        <f>COMBDG_Split_Tech!J506</f>
        <v>STD</v>
      </c>
      <c r="K506" t="str">
        <f>COMBDG_Split_Tech!K506</f>
        <v>ELC</v>
      </c>
      <c r="L506" s="7">
        <f>IF(AND(L$1=2017,OR(F506="WH",F506="SH")),IF(COMBDG_Split_Tech!L506="",0,COMBDG_Split_Tech!L506),IF(L$1=2016,IF(COMBDG_Split_Tech!L506="",0,COMBDG_Split_Tech!L506),IF(COMBDG_Split_Tech!L506=1,1,IF(COMBDG_Split_Tech!L506="",0,IFERROR((COMBDG_Split_Tech!L506*(SUMIFS('AGG Activity_16'!B:B,'AGG Activity_16'!$A:$A,$B506)+SUMIFS('AGG Activity_EX'!B:B,'AGG Activity_EX'!$A:$A,$B506))-SUMIFS(Activity_EX!B:B,Activity_EX!$A:$A,$A506))/(SUMIFS('AGG Activity_16'!B:B,'AGG Activity_16'!$A:$A,$B506)),1)))))</f>
        <v>0</v>
      </c>
      <c r="M506" s="7">
        <f>IF(AND(M$1=2017,OR(G506="WH",G506="SH")),IF(COMBDG_Split_Tech!M506="",0,COMBDG_Split_Tech!M506),IF(M$1=2016,IF(COMBDG_Split_Tech!M506="",0,COMBDG_Split_Tech!M506),IF(COMBDG_Split_Tech!M506=1,1,IF(COMBDG_Split_Tech!M506="",0,IFERROR((COMBDG_Split_Tech!M506*(SUMIFS('AGG Activity_16'!C:C,'AGG Activity_16'!$A:$A,$B506)+SUMIFS('AGG Activity_EX'!C:C,'AGG Activity_EX'!$A:$A,$B506))-SUMIFS(Activity_EX!C:C,Activity_EX!$A:$A,$A506))/(SUMIFS('AGG Activity_16'!C:C,'AGG Activity_16'!$A:$A,$B506)),1)))))</f>
        <v>0</v>
      </c>
      <c r="N506" s="7">
        <f>IF(AND(N$1=2017,OR(H506="WH",H506="SH")),IF(COMBDG_Split_Tech!N506="",0,COMBDG_Split_Tech!N506),IF(N$1=2016,IF(COMBDG_Split_Tech!N506="",0,COMBDG_Split_Tech!N506),IF(COMBDG_Split_Tech!N506=1,1,IF(COMBDG_Split_Tech!N506="",0,IFERROR((COMBDG_Split_Tech!N506*(SUMIFS('AGG Activity_16'!D:D,'AGG Activity_16'!$A:$A,$B506)+SUMIFS('AGG Activity_EX'!D:D,'AGG Activity_EX'!$A:$A,$B506))-SUMIFS(Activity_EX!D:D,Activity_EX!$A:$A,$A506))/(SUMIFS('AGG Activity_16'!D:D,'AGG Activity_16'!$A:$A,$B506)),1)))))</f>
        <v>0</v>
      </c>
      <c r="O506" s="7">
        <f>IF(AND(O$1=2017,OR(I506="WH",I506="SH")),IF(COMBDG_Split_Tech!O506="",0,COMBDG_Split_Tech!O506),IF(O$1=2016,IF(COMBDG_Split_Tech!O506="",0,COMBDG_Split_Tech!O506),IF(COMBDG_Split_Tech!O506=1,1,IF(COMBDG_Split_Tech!O506="",0,IFERROR((COMBDG_Split_Tech!O506*(SUMIFS('AGG Activity_16'!E:E,'AGG Activity_16'!$A:$A,$B506)+SUMIFS('AGG Activity_EX'!E:E,'AGG Activity_EX'!$A:$A,$B506))-SUMIFS(Activity_EX!E:E,Activity_EX!$A:$A,$A506))/(SUMIFS('AGG Activity_16'!E:E,'AGG Activity_16'!$A:$A,$B506)),1)))))</f>
        <v>0</v>
      </c>
      <c r="P506" s="7">
        <f>IF(AND(P$1=2017,OR(J506="WH",J506="SH")),IF(COMBDG_Split_Tech!P506="",0,COMBDG_Split_Tech!P506),IF(P$1=2016,IF(COMBDG_Split_Tech!P506="",0,COMBDG_Split_Tech!P506),IF(COMBDG_Split_Tech!P506=1,1,IF(COMBDG_Split_Tech!P506="",0,IFERROR((COMBDG_Split_Tech!P506*(SUMIFS('AGG Activity_16'!F:F,'AGG Activity_16'!$A:$A,$B506)+SUMIFS('AGG Activity_EX'!F:F,'AGG Activity_EX'!$A:$A,$B506))-SUMIFS(Activity_EX!F:F,Activity_EX!$A:$A,$A506))/(SUMIFS('AGG Activity_16'!F:F,'AGG Activity_16'!$A:$A,$B506)),1)))))</f>
        <v>0</v>
      </c>
      <c r="Q506" s="7">
        <f>IF(AND(Q$1=2017,OR(K506="WH",K506="SH")),IF(COMBDG_Split_Tech!Q506="",0,COMBDG_Split_Tech!Q506),IF(Q$1=2016,IF(COMBDG_Split_Tech!Q506="",0,COMBDG_Split_Tech!Q506),IF(COMBDG_Split_Tech!Q506=1,1,IF(COMBDG_Split_Tech!Q506="",0,IFERROR((COMBDG_Split_Tech!Q506*(SUMIFS('AGG Activity_16'!G:G,'AGG Activity_16'!$A:$A,$B506)+SUMIFS('AGG Activity_EX'!G:G,'AGG Activity_EX'!$A:$A,$B506))-SUMIFS(Activity_EX!G:G,Activity_EX!$A:$A,$A506))/(SUMIFS('AGG Activity_16'!G:G,'AGG Activity_16'!$A:$A,$B506)),1)))))</f>
        <v>0</v>
      </c>
      <c r="R506" s="7">
        <f>IF(AND(R$1=2017,OR(L506="WH",L506="SH")),IF(COMBDG_Split_Tech!R506="",0,COMBDG_Split_Tech!R506),IF(R$1=2016,IF(COMBDG_Split_Tech!R506="",0,COMBDG_Split_Tech!R506),IF(COMBDG_Split_Tech!R506=1,1,IF(COMBDG_Split_Tech!R506="",0,IFERROR((COMBDG_Split_Tech!R506*(SUMIFS('AGG Activity_16'!H:H,'AGG Activity_16'!$A:$A,$B506)+SUMIFS('AGG Activity_EX'!H:H,'AGG Activity_EX'!$A:$A,$B506))-SUMIFS(Activity_EX!H:H,Activity_EX!$A:$A,$A506))/(SUMIFS('AGG Activity_16'!H:H,'AGG Activity_16'!$A:$A,$B506)),1)))))</f>
        <v>0</v>
      </c>
      <c r="S506" s="7">
        <f>IF(AND(S$1=2017,OR(M506="WH",M506="SH")),IF(COMBDG_Split_Tech!S506="",0,COMBDG_Split_Tech!S506),IF(S$1=2016,IF(COMBDG_Split_Tech!S506="",0,COMBDG_Split_Tech!S506),IF(COMBDG_Split_Tech!S506=1,1,IF(COMBDG_Split_Tech!S506="",0,IFERROR((COMBDG_Split_Tech!S506*(SUMIFS('AGG Activity_16'!I:I,'AGG Activity_16'!$A:$A,$B506)+SUMIFS('AGG Activity_EX'!I:I,'AGG Activity_EX'!$A:$A,$B506))-SUMIFS(Activity_EX!I:I,Activity_EX!$A:$A,$A506))/(SUMIFS('AGG Activity_16'!I:I,'AGG Activity_16'!$A:$A,$B506)),1)))))</f>
        <v>0</v>
      </c>
      <c r="T506" s="7">
        <f>IF(AND(T$1=2017,OR(N506="WH",N506="SH")),IF(COMBDG_Split_Tech!T506="",0,COMBDG_Split_Tech!T506),IF(T$1=2016,IF(COMBDG_Split_Tech!T506="",0,COMBDG_Split_Tech!T506),IF(COMBDG_Split_Tech!T506=1,1,IF(COMBDG_Split_Tech!T506="",0,IFERROR((COMBDG_Split_Tech!T506*(SUMIFS('AGG Activity_16'!J:J,'AGG Activity_16'!$A:$A,$B506)+SUMIFS('AGG Activity_EX'!J:J,'AGG Activity_EX'!$A:$A,$B506))-SUMIFS(Activity_EX!J:J,Activity_EX!$A:$A,$A506))/(SUMIFS('AGG Activity_16'!J:J,'AGG Activity_16'!$A:$A,$B506)),1)))))</f>
        <v>0</v>
      </c>
      <c r="U506" s="7">
        <f>IF(AND(U$1=2017,OR(O506="WH",O506="SH")),IF(COMBDG_Split_Tech!U506="",0,COMBDG_Split_Tech!U506),IF(U$1=2016,IF(COMBDG_Split_Tech!U506="",0,COMBDG_Split_Tech!U506),IF(COMBDG_Split_Tech!U506=1,1,IF(COMBDG_Split_Tech!U506="",0,IFERROR((COMBDG_Split_Tech!U506*(SUMIFS('AGG Activity_16'!K:K,'AGG Activity_16'!$A:$A,$B506)+SUMIFS('AGG Activity_EX'!K:K,'AGG Activity_EX'!$A:$A,$B506))-SUMIFS(Activity_EX!K:K,Activity_EX!$A:$A,$A506))/(SUMIFS('AGG Activity_16'!K:K,'AGG Activity_16'!$A:$A,$B506)),1)))))</f>
        <v>0</v>
      </c>
    </row>
    <row r="507" spans="1:21" x14ac:dyDescent="0.25">
      <c r="A507" t="str">
        <f>COMBDG_Split_Tech!A507</f>
        <v>COMBDGTAWNewWH______STDHFO</v>
      </c>
      <c r="B507" t="str">
        <f>COMBDG_Split_Tech!B507</f>
        <v>COMBDGTAWNewWH</v>
      </c>
      <c r="C507" t="str">
        <f>COMBDG_Split_Tech!C507</f>
        <v>COM</v>
      </c>
      <c r="D507" t="str">
        <f>COMBDG_Split_Tech!D507</f>
        <v>BDG</v>
      </c>
      <c r="E507" t="str">
        <f>COMBDG_Split_Tech!E507</f>
        <v>TAW</v>
      </c>
      <c r="F507" t="str">
        <f>COMBDG_Split_Tech!F507</f>
        <v>New</v>
      </c>
      <c r="G507" t="str">
        <f>COMBDG_Split_Tech!G507</f>
        <v>WH</v>
      </c>
      <c r="H507" t="str">
        <f>COMBDG_Split_Tech!H507</f>
        <v>___</v>
      </c>
      <c r="I507" t="str">
        <f>COMBDG_Split_Tech!I507</f>
        <v>___</v>
      </c>
      <c r="J507" t="str">
        <f>COMBDG_Split_Tech!J507</f>
        <v>STD</v>
      </c>
      <c r="K507" t="str">
        <f>COMBDG_Split_Tech!K507</f>
        <v>HFO</v>
      </c>
      <c r="L507" s="7">
        <f>IF(AND(L$1=2017,OR(F507="WH",F507="SH")),IF(COMBDG_Split_Tech!L507="",0,COMBDG_Split_Tech!L507),IF(L$1=2016,IF(COMBDG_Split_Tech!L507="",0,COMBDG_Split_Tech!L507),IF(COMBDG_Split_Tech!L507=1,1,IF(COMBDG_Split_Tech!L507="",0,IFERROR((COMBDG_Split_Tech!L507*(SUMIFS('AGG Activity_16'!B:B,'AGG Activity_16'!$A:$A,$B507)+SUMIFS('AGG Activity_EX'!B:B,'AGG Activity_EX'!$A:$A,$B507))-SUMIFS(Activity_EX!B:B,Activity_EX!$A:$A,$A507))/(SUMIFS('AGG Activity_16'!B:B,'AGG Activity_16'!$A:$A,$B507)),1)))))</f>
        <v>0</v>
      </c>
      <c r="M507" s="7">
        <f>IF(AND(M$1=2017,OR(G507="WH",G507="SH")),IF(COMBDG_Split_Tech!M507="",0,COMBDG_Split_Tech!M507),IF(M$1=2016,IF(COMBDG_Split_Tech!M507="",0,COMBDG_Split_Tech!M507),IF(COMBDG_Split_Tech!M507=1,1,IF(COMBDG_Split_Tech!M507="",0,IFERROR((COMBDG_Split_Tech!M507*(SUMIFS('AGG Activity_16'!C:C,'AGG Activity_16'!$A:$A,$B507)+SUMIFS('AGG Activity_EX'!C:C,'AGG Activity_EX'!$A:$A,$B507))-SUMIFS(Activity_EX!C:C,Activity_EX!$A:$A,$A507))/(SUMIFS('AGG Activity_16'!C:C,'AGG Activity_16'!$A:$A,$B507)),1)))))</f>
        <v>0</v>
      </c>
      <c r="N507" s="7">
        <f>IF(AND(N$1=2017,OR(H507="WH",H507="SH")),IF(COMBDG_Split_Tech!N507="",0,COMBDG_Split_Tech!N507),IF(N$1=2016,IF(COMBDG_Split_Tech!N507="",0,COMBDG_Split_Tech!N507),IF(COMBDG_Split_Tech!N507=1,1,IF(COMBDG_Split_Tech!N507="",0,IFERROR((COMBDG_Split_Tech!N507*(SUMIFS('AGG Activity_16'!D:D,'AGG Activity_16'!$A:$A,$B507)+SUMIFS('AGG Activity_EX'!D:D,'AGG Activity_EX'!$A:$A,$B507))-SUMIFS(Activity_EX!D:D,Activity_EX!$A:$A,$A507))/(SUMIFS('AGG Activity_16'!D:D,'AGG Activity_16'!$A:$A,$B507)),1)))))</f>
        <v>0</v>
      </c>
      <c r="O507" s="7">
        <f>IF(AND(O$1=2017,OR(I507="WH",I507="SH")),IF(COMBDG_Split_Tech!O507="",0,COMBDG_Split_Tech!O507),IF(O$1=2016,IF(COMBDG_Split_Tech!O507="",0,COMBDG_Split_Tech!O507),IF(COMBDG_Split_Tech!O507=1,1,IF(COMBDG_Split_Tech!O507="",0,IFERROR((COMBDG_Split_Tech!O507*(SUMIFS('AGG Activity_16'!E:E,'AGG Activity_16'!$A:$A,$B507)+SUMIFS('AGG Activity_EX'!E:E,'AGG Activity_EX'!$A:$A,$B507))-SUMIFS(Activity_EX!E:E,Activity_EX!$A:$A,$A507))/(SUMIFS('AGG Activity_16'!E:E,'AGG Activity_16'!$A:$A,$B507)),1)))))</f>
        <v>0</v>
      </c>
      <c r="P507" s="7">
        <f>IF(AND(P$1=2017,OR(J507="WH",J507="SH")),IF(COMBDG_Split_Tech!P507="",0,COMBDG_Split_Tech!P507),IF(P$1=2016,IF(COMBDG_Split_Tech!P507="",0,COMBDG_Split_Tech!P507),IF(COMBDG_Split_Tech!P507=1,1,IF(COMBDG_Split_Tech!P507="",0,IFERROR((COMBDG_Split_Tech!P507*(SUMIFS('AGG Activity_16'!F:F,'AGG Activity_16'!$A:$A,$B507)+SUMIFS('AGG Activity_EX'!F:F,'AGG Activity_EX'!$A:$A,$B507))-SUMIFS(Activity_EX!F:F,Activity_EX!$A:$A,$A507))/(SUMIFS('AGG Activity_16'!F:F,'AGG Activity_16'!$A:$A,$B507)),1)))))</f>
        <v>0</v>
      </c>
      <c r="Q507" s="7">
        <f>IF(AND(Q$1=2017,OR(K507="WH",K507="SH")),IF(COMBDG_Split_Tech!Q507="",0,COMBDG_Split_Tech!Q507),IF(Q$1=2016,IF(COMBDG_Split_Tech!Q507="",0,COMBDG_Split_Tech!Q507),IF(COMBDG_Split_Tech!Q507=1,1,IF(COMBDG_Split_Tech!Q507="",0,IFERROR((COMBDG_Split_Tech!Q507*(SUMIFS('AGG Activity_16'!G:G,'AGG Activity_16'!$A:$A,$B507)+SUMIFS('AGG Activity_EX'!G:G,'AGG Activity_EX'!$A:$A,$B507))-SUMIFS(Activity_EX!G:G,Activity_EX!$A:$A,$A507))/(SUMIFS('AGG Activity_16'!G:G,'AGG Activity_16'!$A:$A,$B507)),1)))))</f>
        <v>0</v>
      </c>
      <c r="R507" s="7">
        <f>IF(AND(R$1=2017,OR(L507="WH",L507="SH")),IF(COMBDG_Split_Tech!R507="",0,COMBDG_Split_Tech!R507),IF(R$1=2016,IF(COMBDG_Split_Tech!R507="",0,COMBDG_Split_Tech!R507),IF(COMBDG_Split_Tech!R507=1,1,IF(COMBDG_Split_Tech!R507="",0,IFERROR((COMBDG_Split_Tech!R507*(SUMIFS('AGG Activity_16'!H:H,'AGG Activity_16'!$A:$A,$B507)+SUMIFS('AGG Activity_EX'!H:H,'AGG Activity_EX'!$A:$A,$B507))-SUMIFS(Activity_EX!H:H,Activity_EX!$A:$A,$A507))/(SUMIFS('AGG Activity_16'!H:H,'AGG Activity_16'!$A:$A,$B507)),1)))))</f>
        <v>0</v>
      </c>
      <c r="S507" s="7">
        <f>IF(AND(S$1=2017,OR(M507="WH",M507="SH")),IF(COMBDG_Split_Tech!S507="",0,COMBDG_Split_Tech!S507),IF(S$1=2016,IF(COMBDG_Split_Tech!S507="",0,COMBDG_Split_Tech!S507),IF(COMBDG_Split_Tech!S507=1,1,IF(COMBDG_Split_Tech!S507="",0,IFERROR((COMBDG_Split_Tech!S507*(SUMIFS('AGG Activity_16'!I:I,'AGG Activity_16'!$A:$A,$B507)+SUMIFS('AGG Activity_EX'!I:I,'AGG Activity_EX'!$A:$A,$B507))-SUMIFS(Activity_EX!I:I,Activity_EX!$A:$A,$A507))/(SUMIFS('AGG Activity_16'!I:I,'AGG Activity_16'!$A:$A,$B507)),1)))))</f>
        <v>0</v>
      </c>
      <c r="T507" s="7">
        <f>IF(AND(T$1=2017,OR(N507="WH",N507="SH")),IF(COMBDG_Split_Tech!T507="",0,COMBDG_Split_Tech!T507),IF(T$1=2016,IF(COMBDG_Split_Tech!T507="",0,COMBDG_Split_Tech!T507),IF(COMBDG_Split_Tech!T507=1,1,IF(COMBDG_Split_Tech!T507="",0,IFERROR((COMBDG_Split_Tech!T507*(SUMIFS('AGG Activity_16'!J:J,'AGG Activity_16'!$A:$A,$B507)+SUMIFS('AGG Activity_EX'!J:J,'AGG Activity_EX'!$A:$A,$B507))-SUMIFS(Activity_EX!J:J,Activity_EX!$A:$A,$A507))/(SUMIFS('AGG Activity_16'!J:J,'AGG Activity_16'!$A:$A,$B507)),1)))))</f>
        <v>0</v>
      </c>
      <c r="U507" s="7">
        <f>IF(AND(U$1=2017,OR(O507="WH",O507="SH")),IF(COMBDG_Split_Tech!U507="",0,COMBDG_Split_Tech!U507),IF(U$1=2016,IF(COMBDG_Split_Tech!U507="",0,COMBDG_Split_Tech!U507),IF(COMBDG_Split_Tech!U507=1,1,IF(COMBDG_Split_Tech!U507="",0,IFERROR((COMBDG_Split_Tech!U507*(SUMIFS('AGG Activity_16'!K:K,'AGG Activity_16'!$A:$A,$B507)+SUMIFS('AGG Activity_EX'!K:K,'AGG Activity_EX'!$A:$A,$B507))-SUMIFS(Activity_EX!K:K,Activity_EX!$A:$A,$A507))/(SUMIFS('AGG Activity_16'!K:K,'AGG Activity_16'!$A:$A,$B507)),1)))))</f>
        <v>0</v>
      </c>
    </row>
    <row r="508" spans="1:21" x14ac:dyDescent="0.25">
      <c r="A508" t="str">
        <f>COMBDG_Split_Tech!A508</f>
        <v>COMBDGTAWNewWH______STDKER</v>
      </c>
      <c r="B508" t="str">
        <f>COMBDG_Split_Tech!B508</f>
        <v>COMBDGTAWNewWH</v>
      </c>
      <c r="C508" t="str">
        <f>COMBDG_Split_Tech!C508</f>
        <v>COM</v>
      </c>
      <c r="D508" t="str">
        <f>COMBDG_Split_Tech!D508</f>
        <v>BDG</v>
      </c>
      <c r="E508" t="str">
        <f>COMBDG_Split_Tech!E508</f>
        <v>TAW</v>
      </c>
      <c r="F508" t="str">
        <f>COMBDG_Split_Tech!F508</f>
        <v>New</v>
      </c>
      <c r="G508" t="str">
        <f>COMBDG_Split_Tech!G508</f>
        <v>WH</v>
      </c>
      <c r="H508" t="str">
        <f>COMBDG_Split_Tech!H508</f>
        <v>___</v>
      </c>
      <c r="I508" t="str">
        <f>COMBDG_Split_Tech!I508</f>
        <v>___</v>
      </c>
      <c r="J508" t="str">
        <f>COMBDG_Split_Tech!J508</f>
        <v>STD</v>
      </c>
      <c r="K508" t="str">
        <f>COMBDG_Split_Tech!K508</f>
        <v>KER</v>
      </c>
      <c r="L508" s="7">
        <f>IF(AND(L$1=2017,OR(F508="WH",F508="SH")),IF(COMBDG_Split_Tech!L508="",0,COMBDG_Split_Tech!L508),IF(L$1=2016,IF(COMBDG_Split_Tech!L508="",0,COMBDG_Split_Tech!L508),IF(COMBDG_Split_Tech!L508=1,1,IF(COMBDG_Split_Tech!L508="",0,IFERROR((COMBDG_Split_Tech!L508*(SUMIFS('AGG Activity_16'!B:B,'AGG Activity_16'!$A:$A,$B508)+SUMIFS('AGG Activity_EX'!B:B,'AGG Activity_EX'!$A:$A,$B508))-SUMIFS(Activity_EX!B:B,Activity_EX!$A:$A,$A508))/(SUMIFS('AGG Activity_16'!B:B,'AGG Activity_16'!$A:$A,$B508)),1)))))</f>
        <v>0</v>
      </c>
      <c r="M508" s="7">
        <f>IF(AND(M$1=2017,OR(G508="WH",G508="SH")),IF(COMBDG_Split_Tech!M508="",0,COMBDG_Split_Tech!M508),IF(M$1=2016,IF(COMBDG_Split_Tech!M508="",0,COMBDG_Split_Tech!M508),IF(COMBDG_Split_Tech!M508=1,1,IF(COMBDG_Split_Tech!M508="",0,IFERROR((COMBDG_Split_Tech!M508*(SUMIFS('AGG Activity_16'!C:C,'AGG Activity_16'!$A:$A,$B508)+SUMIFS('AGG Activity_EX'!C:C,'AGG Activity_EX'!$A:$A,$B508))-SUMIFS(Activity_EX!C:C,Activity_EX!$A:$A,$A508))/(SUMIFS('AGG Activity_16'!C:C,'AGG Activity_16'!$A:$A,$B508)),1)))))</f>
        <v>0</v>
      </c>
      <c r="N508" s="7">
        <f>IF(AND(N$1=2017,OR(H508="WH",H508="SH")),IF(COMBDG_Split_Tech!N508="",0,COMBDG_Split_Tech!N508),IF(N$1=2016,IF(COMBDG_Split_Tech!N508="",0,COMBDG_Split_Tech!N508),IF(COMBDG_Split_Tech!N508=1,1,IF(COMBDG_Split_Tech!N508="",0,IFERROR((COMBDG_Split_Tech!N508*(SUMIFS('AGG Activity_16'!D:D,'AGG Activity_16'!$A:$A,$B508)+SUMIFS('AGG Activity_EX'!D:D,'AGG Activity_EX'!$A:$A,$B508))-SUMIFS(Activity_EX!D:D,Activity_EX!$A:$A,$A508))/(SUMIFS('AGG Activity_16'!D:D,'AGG Activity_16'!$A:$A,$B508)),1)))))</f>
        <v>0</v>
      </c>
      <c r="O508" s="7">
        <f>IF(AND(O$1=2017,OR(I508="WH",I508="SH")),IF(COMBDG_Split_Tech!O508="",0,COMBDG_Split_Tech!O508),IF(O$1=2016,IF(COMBDG_Split_Tech!O508="",0,COMBDG_Split_Tech!O508),IF(COMBDG_Split_Tech!O508=1,1,IF(COMBDG_Split_Tech!O508="",0,IFERROR((COMBDG_Split_Tech!O508*(SUMIFS('AGG Activity_16'!E:E,'AGG Activity_16'!$A:$A,$B508)+SUMIFS('AGG Activity_EX'!E:E,'AGG Activity_EX'!$A:$A,$B508))-SUMIFS(Activity_EX!E:E,Activity_EX!$A:$A,$A508))/(SUMIFS('AGG Activity_16'!E:E,'AGG Activity_16'!$A:$A,$B508)),1)))))</f>
        <v>0</v>
      </c>
      <c r="P508" s="7">
        <f>IF(AND(P$1=2017,OR(J508="WH",J508="SH")),IF(COMBDG_Split_Tech!P508="",0,COMBDG_Split_Tech!P508),IF(P$1=2016,IF(COMBDG_Split_Tech!P508="",0,COMBDG_Split_Tech!P508),IF(COMBDG_Split_Tech!P508=1,1,IF(COMBDG_Split_Tech!P508="",0,IFERROR((COMBDG_Split_Tech!P508*(SUMIFS('AGG Activity_16'!F:F,'AGG Activity_16'!$A:$A,$B508)+SUMIFS('AGG Activity_EX'!F:F,'AGG Activity_EX'!$A:$A,$B508))-SUMIFS(Activity_EX!F:F,Activity_EX!$A:$A,$A508))/(SUMIFS('AGG Activity_16'!F:F,'AGG Activity_16'!$A:$A,$B508)),1)))))</f>
        <v>0</v>
      </c>
      <c r="Q508" s="7">
        <f>IF(AND(Q$1=2017,OR(K508="WH",K508="SH")),IF(COMBDG_Split_Tech!Q508="",0,COMBDG_Split_Tech!Q508),IF(Q$1=2016,IF(COMBDG_Split_Tech!Q508="",0,COMBDG_Split_Tech!Q508),IF(COMBDG_Split_Tech!Q508=1,1,IF(COMBDG_Split_Tech!Q508="",0,IFERROR((COMBDG_Split_Tech!Q508*(SUMIFS('AGG Activity_16'!G:G,'AGG Activity_16'!$A:$A,$B508)+SUMIFS('AGG Activity_EX'!G:G,'AGG Activity_EX'!$A:$A,$B508))-SUMIFS(Activity_EX!G:G,Activity_EX!$A:$A,$A508))/(SUMIFS('AGG Activity_16'!G:G,'AGG Activity_16'!$A:$A,$B508)),1)))))</f>
        <v>0</v>
      </c>
      <c r="R508" s="7">
        <f>IF(AND(R$1=2017,OR(L508="WH",L508="SH")),IF(COMBDG_Split_Tech!R508="",0,COMBDG_Split_Tech!R508),IF(R$1=2016,IF(COMBDG_Split_Tech!R508="",0,COMBDG_Split_Tech!R508),IF(COMBDG_Split_Tech!R508=1,1,IF(COMBDG_Split_Tech!R508="",0,IFERROR((COMBDG_Split_Tech!R508*(SUMIFS('AGG Activity_16'!H:H,'AGG Activity_16'!$A:$A,$B508)+SUMIFS('AGG Activity_EX'!H:H,'AGG Activity_EX'!$A:$A,$B508))-SUMIFS(Activity_EX!H:H,Activity_EX!$A:$A,$A508))/(SUMIFS('AGG Activity_16'!H:H,'AGG Activity_16'!$A:$A,$B508)),1)))))</f>
        <v>0</v>
      </c>
      <c r="S508" s="7">
        <f>IF(AND(S$1=2017,OR(M508="WH",M508="SH")),IF(COMBDG_Split_Tech!S508="",0,COMBDG_Split_Tech!S508),IF(S$1=2016,IF(COMBDG_Split_Tech!S508="",0,COMBDG_Split_Tech!S508),IF(COMBDG_Split_Tech!S508=1,1,IF(COMBDG_Split_Tech!S508="",0,IFERROR((COMBDG_Split_Tech!S508*(SUMIFS('AGG Activity_16'!I:I,'AGG Activity_16'!$A:$A,$B508)+SUMIFS('AGG Activity_EX'!I:I,'AGG Activity_EX'!$A:$A,$B508))-SUMIFS(Activity_EX!I:I,Activity_EX!$A:$A,$A508))/(SUMIFS('AGG Activity_16'!I:I,'AGG Activity_16'!$A:$A,$B508)),1)))))</f>
        <v>0</v>
      </c>
      <c r="T508" s="7">
        <f>IF(AND(T$1=2017,OR(N508="WH",N508="SH")),IF(COMBDG_Split_Tech!T508="",0,COMBDG_Split_Tech!T508),IF(T$1=2016,IF(COMBDG_Split_Tech!T508="",0,COMBDG_Split_Tech!T508),IF(COMBDG_Split_Tech!T508=1,1,IF(COMBDG_Split_Tech!T508="",0,IFERROR((COMBDG_Split_Tech!T508*(SUMIFS('AGG Activity_16'!J:J,'AGG Activity_16'!$A:$A,$B508)+SUMIFS('AGG Activity_EX'!J:J,'AGG Activity_EX'!$A:$A,$B508))-SUMIFS(Activity_EX!J:J,Activity_EX!$A:$A,$A508))/(SUMIFS('AGG Activity_16'!J:J,'AGG Activity_16'!$A:$A,$B508)),1)))))</f>
        <v>0</v>
      </c>
      <c r="U508" s="7">
        <f>IF(AND(U$1=2017,OR(O508="WH",O508="SH")),IF(COMBDG_Split_Tech!U508="",0,COMBDG_Split_Tech!U508),IF(U$1=2016,IF(COMBDG_Split_Tech!U508="",0,COMBDG_Split_Tech!U508),IF(COMBDG_Split_Tech!U508=1,1,IF(COMBDG_Split_Tech!U508="",0,IFERROR((COMBDG_Split_Tech!U508*(SUMIFS('AGG Activity_16'!K:K,'AGG Activity_16'!$A:$A,$B508)+SUMIFS('AGG Activity_EX'!K:K,'AGG Activity_EX'!$A:$A,$B508))-SUMIFS(Activity_EX!K:K,Activity_EX!$A:$A,$A508))/(SUMIFS('AGG Activity_16'!K:K,'AGG Activity_16'!$A:$A,$B508)),1)))))</f>
        <v>0</v>
      </c>
    </row>
    <row r="509" spans="1:21" x14ac:dyDescent="0.25">
      <c r="A509" t="str">
        <f>COMBDG_Split_Tech!A509</f>
        <v>COMBDGTAWNewWH______STDLFO</v>
      </c>
      <c r="B509" t="str">
        <f>COMBDG_Split_Tech!B509</f>
        <v>COMBDGTAWNewWH</v>
      </c>
      <c r="C509" t="str">
        <f>COMBDG_Split_Tech!C509</f>
        <v>COM</v>
      </c>
      <c r="D509" t="str">
        <f>COMBDG_Split_Tech!D509</f>
        <v>BDG</v>
      </c>
      <c r="E509" t="str">
        <f>COMBDG_Split_Tech!E509</f>
        <v>TAW</v>
      </c>
      <c r="F509" t="str">
        <f>COMBDG_Split_Tech!F509</f>
        <v>New</v>
      </c>
      <c r="G509" t="str">
        <f>COMBDG_Split_Tech!G509</f>
        <v>WH</v>
      </c>
      <c r="H509" t="str">
        <f>COMBDG_Split_Tech!H509</f>
        <v>___</v>
      </c>
      <c r="I509" t="str">
        <f>COMBDG_Split_Tech!I509</f>
        <v>___</v>
      </c>
      <c r="J509" t="str">
        <f>COMBDG_Split_Tech!J509</f>
        <v>STD</v>
      </c>
      <c r="K509" t="str">
        <f>COMBDG_Split_Tech!K509</f>
        <v>LFO</v>
      </c>
      <c r="L509" s="7">
        <f>IF(AND(L$1=2017,OR(F509="WH",F509="SH")),IF(COMBDG_Split_Tech!L509="",0,COMBDG_Split_Tech!L509),IF(L$1=2016,IF(COMBDG_Split_Tech!L509="",0,COMBDG_Split_Tech!L509),IF(COMBDG_Split_Tech!L509=1,1,IF(COMBDG_Split_Tech!L509="",0,IFERROR((COMBDG_Split_Tech!L509*(SUMIFS('AGG Activity_16'!B:B,'AGG Activity_16'!$A:$A,$B509)+SUMIFS('AGG Activity_EX'!B:B,'AGG Activity_EX'!$A:$A,$B509))-SUMIFS(Activity_EX!B:B,Activity_EX!$A:$A,$A509))/(SUMIFS('AGG Activity_16'!B:B,'AGG Activity_16'!$A:$A,$B509)),1)))))</f>
        <v>0</v>
      </c>
      <c r="M509" s="7">
        <f>IF(AND(M$1=2017,OR(G509="WH",G509="SH")),IF(COMBDG_Split_Tech!M509="",0,COMBDG_Split_Tech!M509),IF(M$1=2016,IF(COMBDG_Split_Tech!M509="",0,COMBDG_Split_Tech!M509),IF(COMBDG_Split_Tech!M509=1,1,IF(COMBDG_Split_Tech!M509="",0,IFERROR((COMBDG_Split_Tech!M509*(SUMIFS('AGG Activity_16'!C:C,'AGG Activity_16'!$A:$A,$B509)+SUMIFS('AGG Activity_EX'!C:C,'AGG Activity_EX'!$A:$A,$B509))-SUMIFS(Activity_EX!C:C,Activity_EX!$A:$A,$A509))/(SUMIFS('AGG Activity_16'!C:C,'AGG Activity_16'!$A:$A,$B509)),1)))))</f>
        <v>0</v>
      </c>
      <c r="N509" s="7">
        <f>IF(AND(N$1=2017,OR(H509="WH",H509="SH")),IF(COMBDG_Split_Tech!N509="",0,COMBDG_Split_Tech!N509),IF(N$1=2016,IF(COMBDG_Split_Tech!N509="",0,COMBDG_Split_Tech!N509),IF(COMBDG_Split_Tech!N509=1,1,IF(COMBDG_Split_Tech!N509="",0,IFERROR((COMBDG_Split_Tech!N509*(SUMIFS('AGG Activity_16'!D:D,'AGG Activity_16'!$A:$A,$B509)+SUMIFS('AGG Activity_EX'!D:D,'AGG Activity_EX'!$A:$A,$B509))-SUMIFS(Activity_EX!D:D,Activity_EX!$A:$A,$A509))/(SUMIFS('AGG Activity_16'!D:D,'AGG Activity_16'!$A:$A,$B509)),1)))))</f>
        <v>0</v>
      </c>
      <c r="O509" s="7">
        <f>IF(AND(O$1=2017,OR(I509="WH",I509="SH")),IF(COMBDG_Split_Tech!O509="",0,COMBDG_Split_Tech!O509),IF(O$1=2016,IF(COMBDG_Split_Tech!O509="",0,COMBDG_Split_Tech!O509),IF(COMBDG_Split_Tech!O509=1,1,IF(COMBDG_Split_Tech!O509="",0,IFERROR((COMBDG_Split_Tech!O509*(SUMIFS('AGG Activity_16'!E:E,'AGG Activity_16'!$A:$A,$B509)+SUMIFS('AGG Activity_EX'!E:E,'AGG Activity_EX'!$A:$A,$B509))-SUMIFS(Activity_EX!E:E,Activity_EX!$A:$A,$A509))/(SUMIFS('AGG Activity_16'!E:E,'AGG Activity_16'!$A:$A,$B509)),1)))))</f>
        <v>0</v>
      </c>
      <c r="P509" s="7">
        <f>IF(AND(P$1=2017,OR(J509="WH",J509="SH")),IF(COMBDG_Split_Tech!P509="",0,COMBDG_Split_Tech!P509),IF(P$1=2016,IF(COMBDG_Split_Tech!P509="",0,COMBDG_Split_Tech!P509),IF(COMBDG_Split_Tech!P509=1,1,IF(COMBDG_Split_Tech!P509="",0,IFERROR((COMBDG_Split_Tech!P509*(SUMIFS('AGG Activity_16'!F:F,'AGG Activity_16'!$A:$A,$B509)+SUMIFS('AGG Activity_EX'!F:F,'AGG Activity_EX'!$A:$A,$B509))-SUMIFS(Activity_EX!F:F,Activity_EX!$A:$A,$A509))/(SUMIFS('AGG Activity_16'!F:F,'AGG Activity_16'!$A:$A,$B509)),1)))))</f>
        <v>0</v>
      </c>
      <c r="Q509" s="7">
        <f>IF(AND(Q$1=2017,OR(K509="WH",K509="SH")),IF(COMBDG_Split_Tech!Q509="",0,COMBDG_Split_Tech!Q509),IF(Q$1=2016,IF(COMBDG_Split_Tech!Q509="",0,COMBDG_Split_Tech!Q509),IF(COMBDG_Split_Tech!Q509=1,1,IF(COMBDG_Split_Tech!Q509="",0,IFERROR((COMBDG_Split_Tech!Q509*(SUMIFS('AGG Activity_16'!G:G,'AGG Activity_16'!$A:$A,$B509)+SUMIFS('AGG Activity_EX'!G:G,'AGG Activity_EX'!$A:$A,$B509))-SUMIFS(Activity_EX!G:G,Activity_EX!$A:$A,$A509))/(SUMIFS('AGG Activity_16'!G:G,'AGG Activity_16'!$A:$A,$B509)),1)))))</f>
        <v>0</v>
      </c>
      <c r="R509" s="7">
        <f>IF(AND(R$1=2017,OR(L509="WH",L509="SH")),IF(COMBDG_Split_Tech!R509="",0,COMBDG_Split_Tech!R509),IF(R$1=2016,IF(COMBDG_Split_Tech!R509="",0,COMBDG_Split_Tech!R509),IF(COMBDG_Split_Tech!R509=1,1,IF(COMBDG_Split_Tech!R509="",0,IFERROR((COMBDG_Split_Tech!R509*(SUMIFS('AGG Activity_16'!H:H,'AGG Activity_16'!$A:$A,$B509)+SUMIFS('AGG Activity_EX'!H:H,'AGG Activity_EX'!$A:$A,$B509))-SUMIFS(Activity_EX!H:H,Activity_EX!$A:$A,$A509))/(SUMIFS('AGG Activity_16'!H:H,'AGG Activity_16'!$A:$A,$B509)),1)))))</f>
        <v>0</v>
      </c>
      <c r="S509" s="7">
        <f>IF(AND(S$1=2017,OR(M509="WH",M509="SH")),IF(COMBDG_Split_Tech!S509="",0,COMBDG_Split_Tech!S509),IF(S$1=2016,IF(COMBDG_Split_Tech!S509="",0,COMBDG_Split_Tech!S509),IF(COMBDG_Split_Tech!S509=1,1,IF(COMBDG_Split_Tech!S509="",0,IFERROR((COMBDG_Split_Tech!S509*(SUMIFS('AGG Activity_16'!I:I,'AGG Activity_16'!$A:$A,$B509)+SUMIFS('AGG Activity_EX'!I:I,'AGG Activity_EX'!$A:$A,$B509))-SUMIFS(Activity_EX!I:I,Activity_EX!$A:$A,$A509))/(SUMIFS('AGG Activity_16'!I:I,'AGG Activity_16'!$A:$A,$B509)),1)))))</f>
        <v>0</v>
      </c>
      <c r="T509" s="7">
        <f>IF(AND(T$1=2017,OR(N509="WH",N509="SH")),IF(COMBDG_Split_Tech!T509="",0,COMBDG_Split_Tech!T509),IF(T$1=2016,IF(COMBDG_Split_Tech!T509="",0,COMBDG_Split_Tech!T509),IF(COMBDG_Split_Tech!T509=1,1,IF(COMBDG_Split_Tech!T509="",0,IFERROR((COMBDG_Split_Tech!T509*(SUMIFS('AGG Activity_16'!J:J,'AGG Activity_16'!$A:$A,$B509)+SUMIFS('AGG Activity_EX'!J:J,'AGG Activity_EX'!$A:$A,$B509))-SUMIFS(Activity_EX!J:J,Activity_EX!$A:$A,$A509))/(SUMIFS('AGG Activity_16'!J:J,'AGG Activity_16'!$A:$A,$B509)),1)))))</f>
        <v>0</v>
      </c>
      <c r="U509" s="7">
        <f>IF(AND(U$1=2017,OR(O509="WH",O509="SH")),IF(COMBDG_Split_Tech!U509="",0,COMBDG_Split_Tech!U509),IF(U$1=2016,IF(COMBDG_Split_Tech!U509="",0,COMBDG_Split_Tech!U509),IF(COMBDG_Split_Tech!U509=1,1,IF(COMBDG_Split_Tech!U509="",0,IFERROR((COMBDG_Split_Tech!U509*(SUMIFS('AGG Activity_16'!K:K,'AGG Activity_16'!$A:$A,$B509)+SUMIFS('AGG Activity_EX'!K:K,'AGG Activity_EX'!$A:$A,$B509))-SUMIFS(Activity_EX!K:K,Activity_EX!$A:$A,$A509))/(SUMIFS('AGG Activity_16'!K:K,'AGG Activity_16'!$A:$A,$B509)),1)))))</f>
        <v>0</v>
      </c>
    </row>
    <row r="510" spans="1:21" x14ac:dyDescent="0.25">
      <c r="A510" t="str">
        <f>COMBDG_Split_Tech!A510</f>
        <v>COMBDGTAWNewWH______STDNGA</v>
      </c>
      <c r="B510" t="str">
        <f>COMBDG_Split_Tech!B510</f>
        <v>COMBDGTAWNewWH</v>
      </c>
      <c r="C510" t="str">
        <f>COMBDG_Split_Tech!C510</f>
        <v>COM</v>
      </c>
      <c r="D510" t="str">
        <f>COMBDG_Split_Tech!D510</f>
        <v>BDG</v>
      </c>
      <c r="E510" t="str">
        <f>COMBDG_Split_Tech!E510</f>
        <v>TAW</v>
      </c>
      <c r="F510" t="str">
        <f>COMBDG_Split_Tech!F510</f>
        <v>New</v>
      </c>
      <c r="G510" t="str">
        <f>COMBDG_Split_Tech!G510</f>
        <v>WH</v>
      </c>
      <c r="H510" t="str">
        <f>COMBDG_Split_Tech!H510</f>
        <v>___</v>
      </c>
      <c r="I510" t="str">
        <f>COMBDG_Split_Tech!I510</f>
        <v>___</v>
      </c>
      <c r="J510" t="str">
        <f>COMBDG_Split_Tech!J510</f>
        <v>STD</v>
      </c>
      <c r="K510" t="str">
        <f>COMBDG_Split_Tech!K510</f>
        <v>NGA</v>
      </c>
      <c r="L510" s="7">
        <f>IF(AND(L$1=2017,OR(F510="WH",F510="SH")),IF(COMBDG_Split_Tech!L510="",0,COMBDG_Split_Tech!L510),IF(L$1=2016,IF(COMBDG_Split_Tech!L510="",0,COMBDG_Split_Tech!L510),IF(COMBDG_Split_Tech!L510=1,1,IF(COMBDG_Split_Tech!L510="",0,IFERROR((COMBDG_Split_Tech!L510*(SUMIFS('AGG Activity_16'!B:B,'AGG Activity_16'!$A:$A,$B510)+SUMIFS('AGG Activity_EX'!B:B,'AGG Activity_EX'!$A:$A,$B510))-SUMIFS(Activity_EX!B:B,Activity_EX!$A:$A,$A510))/(SUMIFS('AGG Activity_16'!B:B,'AGG Activity_16'!$A:$A,$B510)),1)))))</f>
        <v>0</v>
      </c>
      <c r="M510" s="7">
        <f>IF(AND(M$1=2017,OR(G510="WH",G510="SH")),IF(COMBDG_Split_Tech!M510="",0,COMBDG_Split_Tech!M510),IF(M$1=2016,IF(COMBDG_Split_Tech!M510="",0,COMBDG_Split_Tech!M510),IF(COMBDG_Split_Tech!M510=1,1,IF(COMBDG_Split_Tech!M510="",0,IFERROR((COMBDG_Split_Tech!M510*(SUMIFS('AGG Activity_16'!C:C,'AGG Activity_16'!$A:$A,$B510)+SUMIFS('AGG Activity_EX'!C:C,'AGG Activity_EX'!$A:$A,$B510))-SUMIFS(Activity_EX!C:C,Activity_EX!$A:$A,$A510))/(SUMIFS('AGG Activity_16'!C:C,'AGG Activity_16'!$A:$A,$B510)),1)))))</f>
        <v>0</v>
      </c>
      <c r="N510" s="7">
        <f>IF(AND(N$1=2017,OR(H510="WH",H510="SH")),IF(COMBDG_Split_Tech!N510="",0,COMBDG_Split_Tech!N510),IF(N$1=2016,IF(COMBDG_Split_Tech!N510="",0,COMBDG_Split_Tech!N510),IF(COMBDG_Split_Tech!N510=1,1,IF(COMBDG_Split_Tech!N510="",0,IFERROR((COMBDG_Split_Tech!N510*(SUMIFS('AGG Activity_16'!D:D,'AGG Activity_16'!$A:$A,$B510)+SUMIFS('AGG Activity_EX'!D:D,'AGG Activity_EX'!$A:$A,$B510))-SUMIFS(Activity_EX!D:D,Activity_EX!$A:$A,$A510))/(SUMIFS('AGG Activity_16'!D:D,'AGG Activity_16'!$A:$A,$B510)),1)))))</f>
        <v>0</v>
      </c>
      <c r="O510" s="7">
        <f>IF(AND(O$1=2017,OR(I510="WH",I510="SH")),IF(COMBDG_Split_Tech!O510="",0,COMBDG_Split_Tech!O510),IF(O$1=2016,IF(COMBDG_Split_Tech!O510="",0,COMBDG_Split_Tech!O510),IF(COMBDG_Split_Tech!O510=1,1,IF(COMBDG_Split_Tech!O510="",0,IFERROR((COMBDG_Split_Tech!O510*(SUMIFS('AGG Activity_16'!E:E,'AGG Activity_16'!$A:$A,$B510)+SUMIFS('AGG Activity_EX'!E:E,'AGG Activity_EX'!$A:$A,$B510))-SUMIFS(Activity_EX!E:E,Activity_EX!$A:$A,$A510))/(SUMIFS('AGG Activity_16'!E:E,'AGG Activity_16'!$A:$A,$B510)),1)))))</f>
        <v>0</v>
      </c>
      <c r="P510" s="7">
        <f>IF(AND(P$1=2017,OR(J510="WH",J510="SH")),IF(COMBDG_Split_Tech!P510="",0,COMBDG_Split_Tech!P510),IF(P$1=2016,IF(COMBDG_Split_Tech!P510="",0,COMBDG_Split_Tech!P510),IF(COMBDG_Split_Tech!P510=1,1,IF(COMBDG_Split_Tech!P510="",0,IFERROR((COMBDG_Split_Tech!P510*(SUMIFS('AGG Activity_16'!F:F,'AGG Activity_16'!$A:$A,$B510)+SUMIFS('AGG Activity_EX'!F:F,'AGG Activity_EX'!$A:$A,$B510))-SUMIFS(Activity_EX!F:F,Activity_EX!$A:$A,$A510))/(SUMIFS('AGG Activity_16'!F:F,'AGG Activity_16'!$A:$A,$B510)),1)))))</f>
        <v>0</v>
      </c>
      <c r="Q510" s="7">
        <f>IF(AND(Q$1=2017,OR(K510="WH",K510="SH")),IF(COMBDG_Split_Tech!Q510="",0,COMBDG_Split_Tech!Q510),IF(Q$1=2016,IF(COMBDG_Split_Tech!Q510="",0,COMBDG_Split_Tech!Q510),IF(COMBDG_Split_Tech!Q510=1,1,IF(COMBDG_Split_Tech!Q510="",0,IFERROR((COMBDG_Split_Tech!Q510*(SUMIFS('AGG Activity_16'!G:G,'AGG Activity_16'!$A:$A,$B510)+SUMIFS('AGG Activity_EX'!G:G,'AGG Activity_EX'!$A:$A,$B510))-SUMIFS(Activity_EX!G:G,Activity_EX!$A:$A,$A510))/(SUMIFS('AGG Activity_16'!G:G,'AGG Activity_16'!$A:$A,$B510)),1)))))</f>
        <v>0</v>
      </c>
      <c r="R510" s="7">
        <f>IF(AND(R$1=2017,OR(L510="WH",L510="SH")),IF(COMBDG_Split_Tech!R510="",0,COMBDG_Split_Tech!R510),IF(R$1=2016,IF(COMBDG_Split_Tech!R510="",0,COMBDG_Split_Tech!R510),IF(COMBDG_Split_Tech!R510=1,1,IF(COMBDG_Split_Tech!R510="",0,IFERROR((COMBDG_Split_Tech!R510*(SUMIFS('AGG Activity_16'!H:H,'AGG Activity_16'!$A:$A,$B510)+SUMIFS('AGG Activity_EX'!H:H,'AGG Activity_EX'!$A:$A,$B510))-SUMIFS(Activity_EX!H:H,Activity_EX!$A:$A,$A510))/(SUMIFS('AGG Activity_16'!H:H,'AGG Activity_16'!$A:$A,$B510)),1)))))</f>
        <v>0</v>
      </c>
      <c r="S510" s="7">
        <f>IF(AND(S$1=2017,OR(M510="WH",M510="SH")),IF(COMBDG_Split_Tech!S510="",0,COMBDG_Split_Tech!S510),IF(S$1=2016,IF(COMBDG_Split_Tech!S510="",0,COMBDG_Split_Tech!S510),IF(COMBDG_Split_Tech!S510=1,1,IF(COMBDG_Split_Tech!S510="",0,IFERROR((COMBDG_Split_Tech!S510*(SUMIFS('AGG Activity_16'!I:I,'AGG Activity_16'!$A:$A,$B510)+SUMIFS('AGG Activity_EX'!I:I,'AGG Activity_EX'!$A:$A,$B510))-SUMIFS(Activity_EX!I:I,Activity_EX!$A:$A,$A510))/(SUMIFS('AGG Activity_16'!I:I,'AGG Activity_16'!$A:$A,$B510)),1)))))</f>
        <v>0</v>
      </c>
      <c r="T510" s="7">
        <f>IF(AND(T$1=2017,OR(N510="WH",N510="SH")),IF(COMBDG_Split_Tech!T510="",0,COMBDG_Split_Tech!T510),IF(T$1=2016,IF(COMBDG_Split_Tech!T510="",0,COMBDG_Split_Tech!T510),IF(COMBDG_Split_Tech!T510=1,1,IF(COMBDG_Split_Tech!T510="",0,IFERROR((COMBDG_Split_Tech!T510*(SUMIFS('AGG Activity_16'!J:J,'AGG Activity_16'!$A:$A,$B510)+SUMIFS('AGG Activity_EX'!J:J,'AGG Activity_EX'!$A:$A,$B510))-SUMIFS(Activity_EX!J:J,Activity_EX!$A:$A,$A510))/(SUMIFS('AGG Activity_16'!J:J,'AGG Activity_16'!$A:$A,$B510)),1)))))</f>
        <v>0</v>
      </c>
      <c r="U510" s="7">
        <f>IF(AND(U$1=2017,OR(O510="WH",O510="SH")),IF(COMBDG_Split_Tech!U510="",0,COMBDG_Split_Tech!U510),IF(U$1=2016,IF(COMBDG_Split_Tech!U510="",0,COMBDG_Split_Tech!U510),IF(COMBDG_Split_Tech!U510=1,1,IF(COMBDG_Split_Tech!U510="",0,IFERROR((COMBDG_Split_Tech!U510*(SUMIFS('AGG Activity_16'!K:K,'AGG Activity_16'!$A:$A,$B510)+SUMIFS('AGG Activity_EX'!K:K,'AGG Activity_EX'!$A:$A,$B510))-SUMIFS(Activity_EX!K:K,Activity_EX!$A:$A,$A510))/(SUMIFS('AGG Activity_16'!K:K,'AGG Activity_16'!$A:$A,$B510)),1)))))</f>
        <v>0</v>
      </c>
    </row>
    <row r="511" spans="1:21" x14ac:dyDescent="0.25">
      <c r="A511" t="str">
        <f>COMBDG_Split_Tech!A511</f>
        <v>COMBDGTAWNewWH______STDPRO</v>
      </c>
      <c r="B511" t="str">
        <f>COMBDG_Split_Tech!B511</f>
        <v>COMBDGTAWNewWH</v>
      </c>
      <c r="C511" t="str">
        <f>COMBDG_Split_Tech!C511</f>
        <v>COM</v>
      </c>
      <c r="D511" t="str">
        <f>COMBDG_Split_Tech!D511</f>
        <v>BDG</v>
      </c>
      <c r="E511" t="str">
        <f>COMBDG_Split_Tech!E511</f>
        <v>TAW</v>
      </c>
      <c r="F511" t="str">
        <f>COMBDG_Split_Tech!F511</f>
        <v>New</v>
      </c>
      <c r="G511" t="str">
        <f>COMBDG_Split_Tech!G511</f>
        <v>WH</v>
      </c>
      <c r="H511" t="str">
        <f>COMBDG_Split_Tech!H511</f>
        <v>___</v>
      </c>
      <c r="I511" t="str">
        <f>COMBDG_Split_Tech!I511</f>
        <v>___</v>
      </c>
      <c r="J511" t="str">
        <f>COMBDG_Split_Tech!J511</f>
        <v>STD</v>
      </c>
      <c r="K511" t="str">
        <f>COMBDG_Split_Tech!K511</f>
        <v>PRO</v>
      </c>
      <c r="L511" s="7">
        <f>IF(AND(L$1=2017,OR(F511="WH",F511="SH")),IF(COMBDG_Split_Tech!L511="",0,COMBDG_Split_Tech!L511),IF(L$1=2016,IF(COMBDG_Split_Tech!L511="",0,COMBDG_Split_Tech!L511),IF(COMBDG_Split_Tech!L511=1,1,IF(COMBDG_Split_Tech!L511="",0,IFERROR((COMBDG_Split_Tech!L511*(SUMIFS('AGG Activity_16'!B:B,'AGG Activity_16'!$A:$A,$B511)+SUMIFS('AGG Activity_EX'!B:B,'AGG Activity_EX'!$A:$A,$B511))-SUMIFS(Activity_EX!B:B,Activity_EX!$A:$A,$A511))/(SUMIFS('AGG Activity_16'!B:B,'AGG Activity_16'!$A:$A,$B511)),1)))))</f>
        <v>0</v>
      </c>
      <c r="M511" s="7">
        <f>IF(AND(M$1=2017,OR(G511="WH",G511="SH")),IF(COMBDG_Split_Tech!M511="",0,COMBDG_Split_Tech!M511),IF(M$1=2016,IF(COMBDG_Split_Tech!M511="",0,COMBDG_Split_Tech!M511),IF(COMBDG_Split_Tech!M511=1,1,IF(COMBDG_Split_Tech!M511="",0,IFERROR((COMBDG_Split_Tech!M511*(SUMIFS('AGG Activity_16'!C:C,'AGG Activity_16'!$A:$A,$B511)+SUMIFS('AGG Activity_EX'!C:C,'AGG Activity_EX'!$A:$A,$B511))-SUMIFS(Activity_EX!C:C,Activity_EX!$A:$A,$A511))/(SUMIFS('AGG Activity_16'!C:C,'AGG Activity_16'!$A:$A,$B511)),1)))))</f>
        <v>0</v>
      </c>
      <c r="N511" s="7">
        <f>IF(AND(N$1=2017,OR(H511="WH",H511="SH")),IF(COMBDG_Split_Tech!N511="",0,COMBDG_Split_Tech!N511),IF(N$1=2016,IF(COMBDG_Split_Tech!N511="",0,COMBDG_Split_Tech!N511),IF(COMBDG_Split_Tech!N511=1,1,IF(COMBDG_Split_Tech!N511="",0,IFERROR((COMBDG_Split_Tech!N511*(SUMIFS('AGG Activity_16'!D:D,'AGG Activity_16'!$A:$A,$B511)+SUMIFS('AGG Activity_EX'!D:D,'AGG Activity_EX'!$A:$A,$B511))-SUMIFS(Activity_EX!D:D,Activity_EX!$A:$A,$A511))/(SUMIFS('AGG Activity_16'!D:D,'AGG Activity_16'!$A:$A,$B511)),1)))))</f>
        <v>0</v>
      </c>
      <c r="O511" s="7">
        <f>IF(AND(O$1=2017,OR(I511="WH",I511="SH")),IF(COMBDG_Split_Tech!O511="",0,COMBDG_Split_Tech!O511),IF(O$1=2016,IF(COMBDG_Split_Tech!O511="",0,COMBDG_Split_Tech!O511),IF(COMBDG_Split_Tech!O511=1,1,IF(COMBDG_Split_Tech!O511="",0,IFERROR((COMBDG_Split_Tech!O511*(SUMIFS('AGG Activity_16'!E:E,'AGG Activity_16'!$A:$A,$B511)+SUMIFS('AGG Activity_EX'!E:E,'AGG Activity_EX'!$A:$A,$B511))-SUMIFS(Activity_EX!E:E,Activity_EX!$A:$A,$A511))/(SUMIFS('AGG Activity_16'!E:E,'AGG Activity_16'!$A:$A,$B511)),1)))))</f>
        <v>0</v>
      </c>
      <c r="P511" s="7">
        <f>IF(AND(P$1=2017,OR(J511="WH",J511="SH")),IF(COMBDG_Split_Tech!P511="",0,COMBDG_Split_Tech!P511),IF(P$1=2016,IF(COMBDG_Split_Tech!P511="",0,COMBDG_Split_Tech!P511),IF(COMBDG_Split_Tech!P511=1,1,IF(COMBDG_Split_Tech!P511="",0,IFERROR((COMBDG_Split_Tech!P511*(SUMIFS('AGG Activity_16'!F:F,'AGG Activity_16'!$A:$A,$B511)+SUMIFS('AGG Activity_EX'!F:F,'AGG Activity_EX'!$A:$A,$B511))-SUMIFS(Activity_EX!F:F,Activity_EX!$A:$A,$A511))/(SUMIFS('AGG Activity_16'!F:F,'AGG Activity_16'!$A:$A,$B511)),1)))))</f>
        <v>0</v>
      </c>
      <c r="Q511" s="7">
        <f>IF(AND(Q$1=2017,OR(K511="WH",K511="SH")),IF(COMBDG_Split_Tech!Q511="",0,COMBDG_Split_Tech!Q511),IF(Q$1=2016,IF(COMBDG_Split_Tech!Q511="",0,COMBDG_Split_Tech!Q511),IF(COMBDG_Split_Tech!Q511=1,1,IF(COMBDG_Split_Tech!Q511="",0,IFERROR((COMBDG_Split_Tech!Q511*(SUMIFS('AGG Activity_16'!G:G,'AGG Activity_16'!$A:$A,$B511)+SUMIFS('AGG Activity_EX'!G:G,'AGG Activity_EX'!$A:$A,$B511))-SUMIFS(Activity_EX!G:G,Activity_EX!$A:$A,$A511))/(SUMIFS('AGG Activity_16'!G:G,'AGG Activity_16'!$A:$A,$B511)),1)))))</f>
        <v>0</v>
      </c>
      <c r="R511" s="7">
        <f>IF(AND(R$1=2017,OR(L511="WH",L511="SH")),IF(COMBDG_Split_Tech!R511="",0,COMBDG_Split_Tech!R511),IF(R$1=2016,IF(COMBDG_Split_Tech!R511="",0,COMBDG_Split_Tech!R511),IF(COMBDG_Split_Tech!R511=1,1,IF(COMBDG_Split_Tech!R511="",0,IFERROR((COMBDG_Split_Tech!R511*(SUMIFS('AGG Activity_16'!H:H,'AGG Activity_16'!$A:$A,$B511)+SUMIFS('AGG Activity_EX'!H:H,'AGG Activity_EX'!$A:$A,$B511))-SUMIFS(Activity_EX!H:H,Activity_EX!$A:$A,$A511))/(SUMIFS('AGG Activity_16'!H:H,'AGG Activity_16'!$A:$A,$B511)),1)))))</f>
        <v>0</v>
      </c>
      <c r="S511" s="7">
        <f>IF(AND(S$1=2017,OR(M511="WH",M511="SH")),IF(COMBDG_Split_Tech!S511="",0,COMBDG_Split_Tech!S511),IF(S$1=2016,IF(COMBDG_Split_Tech!S511="",0,COMBDG_Split_Tech!S511),IF(COMBDG_Split_Tech!S511=1,1,IF(COMBDG_Split_Tech!S511="",0,IFERROR((COMBDG_Split_Tech!S511*(SUMIFS('AGG Activity_16'!I:I,'AGG Activity_16'!$A:$A,$B511)+SUMIFS('AGG Activity_EX'!I:I,'AGG Activity_EX'!$A:$A,$B511))-SUMIFS(Activity_EX!I:I,Activity_EX!$A:$A,$A511))/(SUMIFS('AGG Activity_16'!I:I,'AGG Activity_16'!$A:$A,$B511)),1)))))</f>
        <v>0</v>
      </c>
      <c r="T511" s="7">
        <f>IF(AND(T$1=2017,OR(N511="WH",N511="SH")),IF(COMBDG_Split_Tech!T511="",0,COMBDG_Split_Tech!T511),IF(T$1=2016,IF(COMBDG_Split_Tech!T511="",0,COMBDG_Split_Tech!T511),IF(COMBDG_Split_Tech!T511=1,1,IF(COMBDG_Split_Tech!T511="",0,IFERROR((COMBDG_Split_Tech!T511*(SUMIFS('AGG Activity_16'!J:J,'AGG Activity_16'!$A:$A,$B511)+SUMIFS('AGG Activity_EX'!J:J,'AGG Activity_EX'!$A:$A,$B511))-SUMIFS(Activity_EX!J:J,Activity_EX!$A:$A,$A511))/(SUMIFS('AGG Activity_16'!J:J,'AGG Activity_16'!$A:$A,$B511)),1)))))</f>
        <v>0</v>
      </c>
      <c r="U511" s="7">
        <f>IF(AND(U$1=2017,OR(O511="WH",O511="SH")),IF(COMBDG_Split_Tech!U511="",0,COMBDG_Split_Tech!U511),IF(U$1=2016,IF(COMBDG_Split_Tech!U511="",0,COMBDG_Split_Tech!U511),IF(COMBDG_Split_Tech!U511=1,1,IF(COMBDG_Split_Tech!U511="",0,IFERROR((COMBDG_Split_Tech!U511*(SUMIFS('AGG Activity_16'!K:K,'AGG Activity_16'!$A:$A,$B511)+SUMIFS('AGG Activity_EX'!K:K,'AGG Activity_EX'!$A:$A,$B511))-SUMIFS(Activity_EX!K:K,Activity_EX!$A:$A,$A511))/(SUMIFS('AGG Activity_16'!K:K,'AGG Activity_16'!$A:$A,$B511)),1)))))</f>
        <v>0</v>
      </c>
    </row>
    <row r="512" spans="1:21" x14ac:dyDescent="0.25">
      <c r="A512" t="str">
        <f>COMBDG_Split_Tech!A512</f>
        <v>COMBDGTAWOldAE______STDELC</v>
      </c>
      <c r="B512" t="str">
        <f>COMBDG_Split_Tech!B512</f>
        <v>COMBDGTAWOldAE</v>
      </c>
      <c r="C512" t="str">
        <f>COMBDG_Split_Tech!C512</f>
        <v>COM</v>
      </c>
      <c r="D512" t="str">
        <f>COMBDG_Split_Tech!D512</f>
        <v>BDG</v>
      </c>
      <c r="E512" t="str">
        <f>COMBDG_Split_Tech!E512</f>
        <v>TAW</v>
      </c>
      <c r="F512" t="str">
        <f>COMBDG_Split_Tech!F512</f>
        <v>Old</v>
      </c>
      <c r="G512" t="str">
        <f>COMBDG_Split_Tech!G512</f>
        <v>AE</v>
      </c>
      <c r="H512" t="str">
        <f>COMBDG_Split_Tech!H512</f>
        <v>___</v>
      </c>
      <c r="I512" t="str">
        <f>COMBDG_Split_Tech!I512</f>
        <v>___</v>
      </c>
      <c r="J512" t="str">
        <f>COMBDG_Split_Tech!J512</f>
        <v>STD</v>
      </c>
      <c r="K512" t="str">
        <f>COMBDG_Split_Tech!K512</f>
        <v>ELC</v>
      </c>
      <c r="L512" s="7">
        <f>IF(AND(L$1=2017,OR(F512="WH",F512="SH")),IF(COMBDG_Split_Tech!L512="",0,COMBDG_Split_Tech!L512),IF(L$1=2016,IF(COMBDG_Split_Tech!L512="",0,COMBDG_Split_Tech!L512),IF(COMBDG_Split_Tech!L512=1,1,IF(COMBDG_Split_Tech!L512="",0,IFERROR((COMBDG_Split_Tech!L512*(SUMIFS('AGG Activity_16'!B:B,'AGG Activity_16'!$A:$A,$B512)+SUMIFS('AGG Activity_EX'!B:B,'AGG Activity_EX'!$A:$A,$B512))-SUMIFS(Activity_EX!B:B,Activity_EX!$A:$A,$A512))/(SUMIFS('AGG Activity_16'!B:B,'AGG Activity_16'!$A:$A,$B512)),1)))))</f>
        <v>0.95419224873373765</v>
      </c>
      <c r="M512" s="7">
        <f>IF(AND(M$1=2017,OR(G512="WH",G512="SH")),IF(COMBDG_Split_Tech!M512="",0,COMBDG_Split_Tech!M512),IF(M$1=2016,IF(COMBDG_Split_Tech!M512="",0,COMBDG_Split_Tech!M512),IF(COMBDG_Split_Tech!M512=1,1,IF(COMBDG_Split_Tech!M512="",0,IFERROR((COMBDG_Split_Tech!M512*(SUMIFS('AGG Activity_16'!C:C,'AGG Activity_16'!$A:$A,$B512)+SUMIFS('AGG Activity_EX'!C:C,'AGG Activity_EX'!$A:$A,$B512))-SUMIFS(Activity_EX!C:C,Activity_EX!$A:$A,$A512))/(SUMIFS('AGG Activity_16'!C:C,'AGG Activity_16'!$A:$A,$B512)),1)))))</f>
        <v>0.94415066432704109</v>
      </c>
      <c r="N512" s="7">
        <f>IF(AND(N$1=2017,OR(H512="WH",H512="SH")),IF(COMBDG_Split_Tech!N512="",0,COMBDG_Split_Tech!N512),IF(N$1=2016,IF(COMBDG_Split_Tech!N512="",0,COMBDG_Split_Tech!N512),IF(COMBDG_Split_Tech!N512=1,1,IF(COMBDG_Split_Tech!N512="",0,IFERROR((COMBDG_Split_Tech!N512*(SUMIFS('AGG Activity_16'!D:D,'AGG Activity_16'!$A:$A,$B512)+SUMIFS('AGG Activity_EX'!D:D,'AGG Activity_EX'!$A:$A,$B512))-SUMIFS(Activity_EX!D:D,Activity_EX!$A:$A,$A512))/(SUMIFS('AGG Activity_16'!D:D,'AGG Activity_16'!$A:$A,$B512)),1)))))</f>
        <v>0.94675005912697185</v>
      </c>
      <c r="O512" s="7">
        <f>IF(AND(O$1=2017,OR(I512="WH",I512="SH")),IF(COMBDG_Split_Tech!O512="",0,COMBDG_Split_Tech!O512),IF(O$1=2016,IF(COMBDG_Split_Tech!O512="",0,COMBDG_Split_Tech!O512),IF(COMBDG_Split_Tech!O512=1,1,IF(COMBDG_Split_Tech!O512="",0,IFERROR((COMBDG_Split_Tech!O512*(SUMIFS('AGG Activity_16'!E:E,'AGG Activity_16'!$A:$A,$B512)+SUMIFS('AGG Activity_EX'!E:E,'AGG Activity_EX'!$A:$A,$B512))-SUMIFS(Activity_EX!E:E,Activity_EX!$A:$A,$A512))/(SUMIFS('AGG Activity_16'!E:E,'AGG Activity_16'!$A:$A,$B512)),1)))))</f>
        <v>0.94924449030027025</v>
      </c>
      <c r="P512" s="7">
        <f>IF(AND(P$1=2017,OR(J512="WH",J512="SH")),IF(COMBDG_Split_Tech!P512="",0,COMBDG_Split_Tech!P512),IF(P$1=2016,IF(COMBDG_Split_Tech!P512="",0,COMBDG_Split_Tech!P512),IF(COMBDG_Split_Tech!P512=1,1,IF(COMBDG_Split_Tech!P512="",0,IFERROR((COMBDG_Split_Tech!P512*(SUMIFS('AGG Activity_16'!F:F,'AGG Activity_16'!$A:$A,$B512)+SUMIFS('AGG Activity_EX'!F:F,'AGG Activity_EX'!$A:$A,$B512))-SUMIFS(Activity_EX!F:F,Activity_EX!$A:$A,$A512))/(SUMIFS('AGG Activity_16'!F:F,'AGG Activity_16'!$A:$A,$B512)),1)))))</f>
        <v>0.9541424551976615</v>
      </c>
      <c r="Q512" s="7">
        <f>IF(AND(Q$1=2017,OR(K512="WH",K512="SH")),IF(COMBDG_Split_Tech!Q512="",0,COMBDG_Split_Tech!Q512),IF(Q$1=2016,IF(COMBDG_Split_Tech!Q512="",0,COMBDG_Split_Tech!Q512),IF(COMBDG_Split_Tech!Q512=1,1,IF(COMBDG_Split_Tech!Q512="",0,IFERROR((COMBDG_Split_Tech!Q512*(SUMIFS('AGG Activity_16'!G:G,'AGG Activity_16'!$A:$A,$B512)+SUMIFS('AGG Activity_EX'!G:G,'AGG Activity_EX'!$A:$A,$B512))-SUMIFS(Activity_EX!G:G,Activity_EX!$A:$A,$A512))/(SUMIFS('AGG Activity_16'!G:G,'AGG Activity_16'!$A:$A,$B512)),1)))))</f>
        <v>0.95414813558299849</v>
      </c>
      <c r="R512" s="7">
        <f>IF(AND(R$1=2017,OR(L512="WH",L512="SH")),IF(COMBDG_Split_Tech!R512="",0,COMBDG_Split_Tech!R512),IF(R$1=2016,IF(COMBDG_Split_Tech!R512="",0,COMBDG_Split_Tech!R512),IF(COMBDG_Split_Tech!R512=1,1,IF(COMBDG_Split_Tech!R512="",0,IFERROR((COMBDG_Split_Tech!R512*(SUMIFS('AGG Activity_16'!H:H,'AGG Activity_16'!$A:$A,$B512)+SUMIFS('AGG Activity_EX'!H:H,'AGG Activity_EX'!$A:$A,$B512))-SUMIFS(Activity_EX!H:H,Activity_EX!$A:$A,$A512))/(SUMIFS('AGG Activity_16'!H:H,'AGG Activity_16'!$A:$A,$B512)),1)))))</f>
        <v>0.95418681375451009</v>
      </c>
      <c r="S512" s="7">
        <f>IF(AND(S$1=2017,OR(M512="WH",M512="SH")),IF(COMBDG_Split_Tech!S512="",0,COMBDG_Split_Tech!S512),IF(S$1=2016,IF(COMBDG_Split_Tech!S512="",0,COMBDG_Split_Tech!S512),IF(COMBDG_Split_Tech!S512=1,1,IF(COMBDG_Split_Tech!S512="",0,IFERROR((COMBDG_Split_Tech!S512*(SUMIFS('AGG Activity_16'!I:I,'AGG Activity_16'!$A:$A,$B512)+SUMIFS('AGG Activity_EX'!I:I,'AGG Activity_EX'!$A:$A,$B512))-SUMIFS(Activity_EX!I:I,Activity_EX!$A:$A,$A512))/(SUMIFS('AGG Activity_16'!I:I,'AGG Activity_16'!$A:$A,$B512)),1)))))</f>
        <v>0</v>
      </c>
      <c r="T512" s="7">
        <f>IF(AND(T$1=2017,OR(N512="WH",N512="SH")),IF(COMBDG_Split_Tech!T512="",0,COMBDG_Split_Tech!T512),IF(T$1=2016,IF(COMBDG_Split_Tech!T512="",0,COMBDG_Split_Tech!T512),IF(COMBDG_Split_Tech!T512=1,1,IF(COMBDG_Split_Tech!T512="",0,IFERROR((COMBDG_Split_Tech!T512*(SUMIFS('AGG Activity_16'!J:J,'AGG Activity_16'!$A:$A,$B512)+SUMIFS('AGG Activity_EX'!J:J,'AGG Activity_EX'!$A:$A,$B512))-SUMIFS(Activity_EX!J:J,Activity_EX!$A:$A,$A512))/(SUMIFS('AGG Activity_16'!J:J,'AGG Activity_16'!$A:$A,$B512)),1)))))</f>
        <v>0</v>
      </c>
      <c r="U512" s="7">
        <f>IF(AND(U$1=2017,OR(O512="WH",O512="SH")),IF(COMBDG_Split_Tech!U512="",0,COMBDG_Split_Tech!U512),IF(U$1=2016,IF(COMBDG_Split_Tech!U512="",0,COMBDG_Split_Tech!U512),IF(COMBDG_Split_Tech!U512=1,1,IF(COMBDG_Split_Tech!U512="",0,IFERROR((COMBDG_Split_Tech!U512*(SUMIFS('AGG Activity_16'!K:K,'AGG Activity_16'!$A:$A,$B512)+SUMIFS('AGG Activity_EX'!K:K,'AGG Activity_EX'!$A:$A,$B512))-SUMIFS(Activity_EX!K:K,Activity_EX!$A:$A,$A512))/(SUMIFS('AGG Activity_16'!K:K,'AGG Activity_16'!$A:$A,$B512)),1)))))</f>
        <v>0</v>
      </c>
    </row>
    <row r="513" spans="1:21" x14ac:dyDescent="0.25">
      <c r="A513" t="str">
        <f>COMBDG_Split_Tech!A513</f>
        <v>COMBDGTAWOldAE______STDNGA</v>
      </c>
      <c r="B513" t="str">
        <f>COMBDG_Split_Tech!B513</f>
        <v>COMBDGTAWOldAE</v>
      </c>
      <c r="C513" t="str">
        <f>COMBDG_Split_Tech!C513</f>
        <v>COM</v>
      </c>
      <c r="D513" t="str">
        <f>COMBDG_Split_Tech!D513</f>
        <v>BDG</v>
      </c>
      <c r="E513" t="str">
        <f>COMBDG_Split_Tech!E513</f>
        <v>TAW</v>
      </c>
      <c r="F513" t="str">
        <f>COMBDG_Split_Tech!F513</f>
        <v>Old</v>
      </c>
      <c r="G513" t="str">
        <f>COMBDG_Split_Tech!G513</f>
        <v>AE</v>
      </c>
      <c r="H513" t="str">
        <f>COMBDG_Split_Tech!H513</f>
        <v>___</v>
      </c>
      <c r="I513" t="str">
        <f>COMBDG_Split_Tech!I513</f>
        <v>___</v>
      </c>
      <c r="J513" t="str">
        <f>COMBDG_Split_Tech!J513</f>
        <v>STD</v>
      </c>
      <c r="K513" t="str">
        <f>COMBDG_Split_Tech!K513</f>
        <v>NGA</v>
      </c>
      <c r="L513" s="7">
        <f>IF(AND(L$1=2017,OR(F513="WH",F513="SH")),IF(COMBDG_Split_Tech!L513="",0,COMBDG_Split_Tech!L513),IF(L$1=2016,IF(COMBDG_Split_Tech!L513="",0,COMBDG_Split_Tech!L513),IF(COMBDG_Split_Tech!L513=1,1,IF(COMBDG_Split_Tech!L513="",0,IFERROR((COMBDG_Split_Tech!L513*(SUMIFS('AGG Activity_16'!B:B,'AGG Activity_16'!$A:$A,$B513)+SUMIFS('AGG Activity_EX'!B:B,'AGG Activity_EX'!$A:$A,$B513))-SUMIFS(Activity_EX!B:B,Activity_EX!$A:$A,$A513))/(SUMIFS('AGG Activity_16'!B:B,'AGG Activity_16'!$A:$A,$B513)),1)))))</f>
        <v>2.5769194500929626E-2</v>
      </c>
      <c r="M513" s="7">
        <f>IF(AND(M$1=2017,OR(G513="WH",G513="SH")),IF(COMBDG_Split_Tech!M513="",0,COMBDG_Split_Tech!M513),IF(M$1=2016,IF(COMBDG_Split_Tech!M513="",0,COMBDG_Split_Tech!M513),IF(COMBDG_Split_Tech!M513=1,1,IF(COMBDG_Split_Tech!M513="",0,IFERROR((COMBDG_Split_Tech!M513*(SUMIFS('AGG Activity_16'!C:C,'AGG Activity_16'!$A:$A,$B513)+SUMIFS('AGG Activity_EX'!C:C,'AGG Activity_EX'!$A:$A,$B513))-SUMIFS(Activity_EX!C:C,Activity_EX!$A:$A,$A513))/(SUMIFS('AGG Activity_16'!C:C,'AGG Activity_16'!$A:$A,$B513)),1)))))</f>
        <v>3.0929563514498964E-2</v>
      </c>
      <c r="N513" s="7">
        <f>IF(AND(N$1=2017,OR(H513="WH",H513="SH")),IF(COMBDG_Split_Tech!N513="",0,COMBDG_Split_Tech!N513),IF(N$1=2016,IF(COMBDG_Split_Tech!N513="",0,COMBDG_Split_Tech!N513),IF(COMBDG_Split_Tech!N513=1,1,IF(COMBDG_Split_Tech!N513="",0,IFERROR((COMBDG_Split_Tech!N513*(SUMIFS('AGG Activity_16'!D:D,'AGG Activity_16'!$A:$A,$B513)+SUMIFS('AGG Activity_EX'!D:D,'AGG Activity_EX'!$A:$A,$B513))-SUMIFS(Activity_EX!D:D,Activity_EX!$A:$A,$A513))/(SUMIFS('AGG Activity_16'!D:D,'AGG Activity_16'!$A:$A,$B513)),1)))))</f>
        <v>2.961668755517884E-2</v>
      </c>
      <c r="O513" s="7">
        <f>IF(AND(O$1=2017,OR(I513="WH",I513="SH")),IF(COMBDG_Split_Tech!O513="",0,COMBDG_Split_Tech!O513),IF(O$1=2016,IF(COMBDG_Split_Tech!O513="",0,COMBDG_Split_Tech!O513),IF(COMBDG_Split_Tech!O513=1,1,IF(COMBDG_Split_Tech!O513="",0,IFERROR((COMBDG_Split_Tech!O513*(SUMIFS('AGG Activity_16'!E:E,'AGG Activity_16'!$A:$A,$B513)+SUMIFS('AGG Activity_EX'!E:E,'AGG Activity_EX'!$A:$A,$B513))-SUMIFS(Activity_EX!E:E,Activity_EX!$A:$A,$A513))/(SUMIFS('AGG Activity_16'!E:E,'AGG Activity_16'!$A:$A,$B513)),1)))))</f>
        <v>2.8254935072624335E-2</v>
      </c>
      <c r="P513" s="7">
        <f>IF(AND(P$1=2017,OR(J513="WH",J513="SH")),IF(COMBDG_Split_Tech!P513="",0,COMBDG_Split_Tech!P513),IF(P$1=2016,IF(COMBDG_Split_Tech!P513="",0,COMBDG_Split_Tech!P513),IF(COMBDG_Split_Tech!P513=1,1,IF(COMBDG_Split_Tech!P513="",0,IFERROR((COMBDG_Split_Tech!P513*(SUMIFS('AGG Activity_16'!F:F,'AGG Activity_16'!$A:$A,$B513)+SUMIFS('AGG Activity_EX'!F:F,'AGG Activity_EX'!$A:$A,$B513))-SUMIFS(Activity_EX!F:F,Activity_EX!$A:$A,$A513))/(SUMIFS('AGG Activity_16'!F:F,'AGG Activity_16'!$A:$A,$B513)),1)))))</f>
        <v>2.5793883695426276E-2</v>
      </c>
      <c r="Q513" s="7">
        <f>IF(AND(Q$1=2017,OR(K513="WH",K513="SH")),IF(COMBDG_Split_Tech!Q513="",0,COMBDG_Split_Tech!Q513),IF(Q$1=2016,IF(COMBDG_Split_Tech!Q513="",0,COMBDG_Split_Tech!Q513),IF(COMBDG_Split_Tech!Q513=1,1,IF(COMBDG_Split_Tech!Q513="",0,IFERROR((COMBDG_Split_Tech!Q513*(SUMIFS('AGG Activity_16'!G:G,'AGG Activity_16'!$A:$A,$B513)+SUMIFS('AGG Activity_EX'!G:G,'AGG Activity_EX'!$A:$A,$B513))-SUMIFS(Activity_EX!G:G,Activity_EX!$A:$A,$A513))/(SUMIFS('AGG Activity_16'!G:G,'AGG Activity_16'!$A:$A,$B513)),1)))))</f>
        <v>2.5791041592972373E-2</v>
      </c>
      <c r="R513" s="7">
        <f>IF(AND(R$1=2017,OR(L513="WH",L513="SH")),IF(COMBDG_Split_Tech!R513="",0,COMBDG_Split_Tech!R513),IF(R$1=2016,IF(COMBDG_Split_Tech!R513="",0,COMBDG_Split_Tech!R513),IF(COMBDG_Split_Tech!R513=1,1,IF(COMBDG_Split_Tech!R513="",0,IFERROR((COMBDG_Split_Tech!R513*(SUMIFS('AGG Activity_16'!H:H,'AGG Activity_16'!$A:$A,$B513)+SUMIFS('AGG Activity_EX'!H:H,'AGG Activity_EX'!$A:$A,$B513))-SUMIFS(Activity_EX!H:H,Activity_EX!$A:$A,$A513))/(SUMIFS('AGG Activity_16'!H:H,'AGG Activity_16'!$A:$A,$B513)),1)))))</f>
        <v>2.5771921723081636E-2</v>
      </c>
      <c r="S513" s="7">
        <f>IF(AND(S$1=2017,OR(M513="WH",M513="SH")),IF(COMBDG_Split_Tech!S513="",0,COMBDG_Split_Tech!S513),IF(S$1=2016,IF(COMBDG_Split_Tech!S513="",0,COMBDG_Split_Tech!S513),IF(COMBDG_Split_Tech!S513=1,1,IF(COMBDG_Split_Tech!S513="",0,IFERROR((COMBDG_Split_Tech!S513*(SUMIFS('AGG Activity_16'!I:I,'AGG Activity_16'!$A:$A,$B513)+SUMIFS('AGG Activity_EX'!I:I,'AGG Activity_EX'!$A:$A,$B513))-SUMIFS(Activity_EX!I:I,Activity_EX!$A:$A,$A513))/(SUMIFS('AGG Activity_16'!I:I,'AGG Activity_16'!$A:$A,$B513)),1)))))</f>
        <v>0</v>
      </c>
      <c r="T513" s="7">
        <f>IF(AND(T$1=2017,OR(N513="WH",N513="SH")),IF(COMBDG_Split_Tech!T513="",0,COMBDG_Split_Tech!T513),IF(T$1=2016,IF(COMBDG_Split_Tech!T513="",0,COMBDG_Split_Tech!T513),IF(COMBDG_Split_Tech!T513=1,1,IF(COMBDG_Split_Tech!T513="",0,IFERROR((COMBDG_Split_Tech!T513*(SUMIFS('AGG Activity_16'!J:J,'AGG Activity_16'!$A:$A,$B513)+SUMIFS('AGG Activity_EX'!J:J,'AGG Activity_EX'!$A:$A,$B513))-SUMIFS(Activity_EX!J:J,Activity_EX!$A:$A,$A513))/(SUMIFS('AGG Activity_16'!J:J,'AGG Activity_16'!$A:$A,$B513)),1)))))</f>
        <v>0</v>
      </c>
      <c r="U513" s="7">
        <f>IF(AND(U$1=2017,OR(O513="WH",O513="SH")),IF(COMBDG_Split_Tech!U513="",0,COMBDG_Split_Tech!U513),IF(U$1=2016,IF(COMBDG_Split_Tech!U513="",0,COMBDG_Split_Tech!U513),IF(COMBDG_Split_Tech!U513=1,1,IF(COMBDG_Split_Tech!U513="",0,IFERROR((COMBDG_Split_Tech!U513*(SUMIFS('AGG Activity_16'!K:K,'AGG Activity_16'!$A:$A,$B513)+SUMIFS('AGG Activity_EX'!K:K,'AGG Activity_EX'!$A:$A,$B513))-SUMIFS(Activity_EX!K:K,Activity_EX!$A:$A,$A513))/(SUMIFS('AGG Activity_16'!K:K,'AGG Activity_16'!$A:$A,$B513)),1)))))</f>
        <v>0</v>
      </c>
    </row>
    <row r="514" spans="1:21" x14ac:dyDescent="0.25">
      <c r="A514" t="str">
        <f>COMBDG_Split_Tech!A514</f>
        <v>COMBDGTAWOldAE______STDPRO</v>
      </c>
      <c r="B514" t="str">
        <f>COMBDG_Split_Tech!B514</f>
        <v>COMBDGTAWOldAE</v>
      </c>
      <c r="C514" t="str">
        <f>COMBDG_Split_Tech!C514</f>
        <v>COM</v>
      </c>
      <c r="D514" t="str">
        <f>COMBDG_Split_Tech!D514</f>
        <v>BDG</v>
      </c>
      <c r="E514" t="str">
        <f>COMBDG_Split_Tech!E514</f>
        <v>TAW</v>
      </c>
      <c r="F514" t="str">
        <f>COMBDG_Split_Tech!F514</f>
        <v>Old</v>
      </c>
      <c r="G514" t="str">
        <f>COMBDG_Split_Tech!G514</f>
        <v>AE</v>
      </c>
      <c r="H514" t="str">
        <f>COMBDG_Split_Tech!H514</f>
        <v>___</v>
      </c>
      <c r="I514" t="str">
        <f>COMBDG_Split_Tech!I514</f>
        <v>___</v>
      </c>
      <c r="J514" t="str">
        <f>COMBDG_Split_Tech!J514</f>
        <v>STD</v>
      </c>
      <c r="K514" t="str">
        <f>COMBDG_Split_Tech!K514</f>
        <v>PRO</v>
      </c>
      <c r="L514" s="7">
        <f>IF(AND(L$1=2017,OR(F514="WH",F514="SH")),IF(COMBDG_Split_Tech!L514="",0,COMBDG_Split_Tech!L514),IF(L$1=2016,IF(COMBDG_Split_Tech!L514="",0,COMBDG_Split_Tech!L514),IF(COMBDG_Split_Tech!L514=1,1,IF(COMBDG_Split_Tech!L514="",0,IFERROR((COMBDG_Split_Tech!L514*(SUMIFS('AGG Activity_16'!B:B,'AGG Activity_16'!$A:$A,$B514)+SUMIFS('AGG Activity_EX'!B:B,'AGG Activity_EX'!$A:$A,$B514))-SUMIFS(Activity_EX!B:B,Activity_EX!$A:$A,$A514))/(SUMIFS('AGG Activity_16'!B:B,'AGG Activity_16'!$A:$A,$B514)),1)))))</f>
        <v>2.0038556765332626E-2</v>
      </c>
      <c r="M514" s="7">
        <f>IF(AND(M$1=2017,OR(G514="WH",G514="SH")),IF(COMBDG_Split_Tech!M514="",0,COMBDG_Split_Tech!M514),IF(M$1=2016,IF(COMBDG_Split_Tech!M514="",0,COMBDG_Split_Tech!M514),IF(COMBDG_Split_Tech!M514=1,1,IF(COMBDG_Split_Tech!M514="",0,IFERROR((COMBDG_Split_Tech!M514*(SUMIFS('AGG Activity_16'!C:C,'AGG Activity_16'!$A:$A,$B514)+SUMIFS('AGG Activity_EX'!C:C,'AGG Activity_EX'!$A:$A,$B514))-SUMIFS(Activity_EX!C:C,Activity_EX!$A:$A,$A514))/(SUMIFS('AGG Activity_16'!C:C,'AGG Activity_16'!$A:$A,$B514)),1)))))</f>
        <v>2.4919772158477987E-2</v>
      </c>
      <c r="N514" s="7">
        <f>IF(AND(N$1=2017,OR(H514="WH",H514="SH")),IF(COMBDG_Split_Tech!N514="",0,COMBDG_Split_Tech!N514),IF(N$1=2016,IF(COMBDG_Split_Tech!N514="",0,COMBDG_Split_Tech!N514),IF(COMBDG_Split_Tech!N514=1,1,IF(COMBDG_Split_Tech!N514="",0,IFERROR((COMBDG_Split_Tech!N514*(SUMIFS('AGG Activity_16'!D:D,'AGG Activity_16'!$A:$A,$B514)+SUMIFS('AGG Activity_EX'!D:D,'AGG Activity_EX'!$A:$A,$B514))-SUMIFS(Activity_EX!D:D,Activity_EX!$A:$A,$A514))/(SUMIFS('AGG Activity_16'!D:D,'AGG Activity_16'!$A:$A,$B514)),1)))))</f>
        <v>2.3633253317849715E-2</v>
      </c>
      <c r="O514" s="7">
        <f>IF(AND(O$1=2017,OR(I514="WH",I514="SH")),IF(COMBDG_Split_Tech!O514="",0,COMBDG_Split_Tech!O514),IF(O$1=2016,IF(COMBDG_Split_Tech!O514="",0,COMBDG_Split_Tech!O514),IF(COMBDG_Split_Tech!O514=1,1,IF(COMBDG_Split_Tech!O514="",0,IFERROR((COMBDG_Split_Tech!O514*(SUMIFS('AGG Activity_16'!E:E,'AGG Activity_16'!$A:$A,$B514)+SUMIFS('AGG Activity_EX'!E:E,'AGG Activity_EX'!$A:$A,$B514))-SUMIFS(Activity_EX!E:E,Activity_EX!$A:$A,$A514))/(SUMIFS('AGG Activity_16'!E:E,'AGG Activity_16'!$A:$A,$B514)),1)))))</f>
        <v>2.2500574627102428E-2</v>
      </c>
      <c r="P514" s="7">
        <f>IF(AND(P$1=2017,OR(J514="WH",J514="SH")),IF(COMBDG_Split_Tech!P514="",0,COMBDG_Split_Tech!P514),IF(P$1=2016,IF(COMBDG_Split_Tech!P514="",0,COMBDG_Split_Tech!P514),IF(COMBDG_Split_Tech!P514=1,1,IF(COMBDG_Split_Tech!P514="",0,IFERROR((COMBDG_Split_Tech!P514*(SUMIFS('AGG Activity_16'!F:F,'AGG Activity_16'!$A:$A,$B514)+SUMIFS('AGG Activity_EX'!F:F,'AGG Activity_EX'!$A:$A,$B514))-SUMIFS(Activity_EX!F:F,Activity_EX!$A:$A,$A514))/(SUMIFS('AGG Activity_16'!F:F,'AGG Activity_16'!$A:$A,$B514)),1)))))</f>
        <v>2.0063661106911948E-2</v>
      </c>
      <c r="Q514" s="7">
        <f>IF(AND(Q$1=2017,OR(K514="WH",K514="SH")),IF(COMBDG_Split_Tech!Q514="",0,COMBDG_Split_Tech!Q514),IF(Q$1=2016,IF(COMBDG_Split_Tech!Q514="",0,COMBDG_Split_Tech!Q514),IF(COMBDG_Split_Tech!Q514=1,1,IF(COMBDG_Split_Tech!Q514="",0,IFERROR((COMBDG_Split_Tech!Q514*(SUMIFS('AGG Activity_16'!G:G,'AGG Activity_16'!$A:$A,$B514)+SUMIFS('AGG Activity_EX'!G:G,'AGG Activity_EX'!$A:$A,$B514))-SUMIFS(Activity_EX!G:G,Activity_EX!$A:$A,$A514))/(SUMIFS('AGG Activity_16'!G:G,'AGG Activity_16'!$A:$A,$B514)),1)))))</f>
        <v>2.0060822824028875E-2</v>
      </c>
      <c r="R514" s="7">
        <f>IF(AND(R$1=2017,OR(L514="WH",L514="SH")),IF(COMBDG_Split_Tech!R514="",0,COMBDG_Split_Tech!R514),IF(R$1=2016,IF(COMBDG_Split_Tech!R514="",0,COMBDG_Split_Tech!R514),IF(COMBDG_Split_Tech!R514=1,1,IF(COMBDG_Split_Tech!R514="",0,IFERROR((COMBDG_Split_Tech!R514*(SUMIFS('AGG Activity_16'!H:H,'AGG Activity_16'!$A:$A,$B514)+SUMIFS('AGG Activity_EX'!H:H,'AGG Activity_EX'!$A:$A,$B514))-SUMIFS(Activity_EX!H:H,Activity_EX!$A:$A,$A514))/(SUMIFS('AGG Activity_16'!H:H,'AGG Activity_16'!$A:$A,$B514)),1)))))</f>
        <v>2.0041264522407839E-2</v>
      </c>
      <c r="S514" s="7">
        <f>IF(AND(S$1=2017,OR(M514="WH",M514="SH")),IF(COMBDG_Split_Tech!S514="",0,COMBDG_Split_Tech!S514),IF(S$1=2016,IF(COMBDG_Split_Tech!S514="",0,COMBDG_Split_Tech!S514),IF(COMBDG_Split_Tech!S514=1,1,IF(COMBDG_Split_Tech!S514="",0,IFERROR((COMBDG_Split_Tech!S514*(SUMIFS('AGG Activity_16'!I:I,'AGG Activity_16'!$A:$A,$B514)+SUMIFS('AGG Activity_EX'!I:I,'AGG Activity_EX'!$A:$A,$B514))-SUMIFS(Activity_EX!I:I,Activity_EX!$A:$A,$A514))/(SUMIFS('AGG Activity_16'!I:I,'AGG Activity_16'!$A:$A,$B514)),1)))))</f>
        <v>0</v>
      </c>
      <c r="T514" s="7">
        <f>IF(AND(T$1=2017,OR(N514="WH",N514="SH")),IF(COMBDG_Split_Tech!T514="",0,COMBDG_Split_Tech!T514),IF(T$1=2016,IF(COMBDG_Split_Tech!T514="",0,COMBDG_Split_Tech!T514),IF(COMBDG_Split_Tech!T514=1,1,IF(COMBDG_Split_Tech!T514="",0,IFERROR((COMBDG_Split_Tech!T514*(SUMIFS('AGG Activity_16'!J:J,'AGG Activity_16'!$A:$A,$B514)+SUMIFS('AGG Activity_EX'!J:J,'AGG Activity_EX'!$A:$A,$B514))-SUMIFS(Activity_EX!J:J,Activity_EX!$A:$A,$A514))/(SUMIFS('AGG Activity_16'!J:J,'AGG Activity_16'!$A:$A,$B514)),1)))))</f>
        <v>0</v>
      </c>
      <c r="U514" s="7">
        <f>IF(AND(U$1=2017,OR(O514="WH",O514="SH")),IF(COMBDG_Split_Tech!U514="",0,COMBDG_Split_Tech!U514),IF(U$1=2016,IF(COMBDG_Split_Tech!U514="",0,COMBDG_Split_Tech!U514),IF(COMBDG_Split_Tech!U514=1,1,IF(COMBDG_Split_Tech!U514="",0,IFERROR((COMBDG_Split_Tech!U514*(SUMIFS('AGG Activity_16'!K:K,'AGG Activity_16'!$A:$A,$B514)+SUMIFS('AGG Activity_EX'!K:K,'AGG Activity_EX'!$A:$A,$B514))-SUMIFS(Activity_EX!K:K,Activity_EX!$A:$A,$A514))/(SUMIFS('AGG Activity_16'!K:K,'AGG Activity_16'!$A:$A,$B514)),1)))))</f>
        <v>0</v>
      </c>
    </row>
    <row r="515" spans="1:21" x14ac:dyDescent="0.25">
      <c r="A515" t="str">
        <f>COMBDG_Split_Tech!A515</f>
        <v>COMBDGTAWOldAM______STDELC</v>
      </c>
      <c r="B515" t="str">
        <f>COMBDG_Split_Tech!B515</f>
        <v>COMBDGTAWOldAM</v>
      </c>
      <c r="C515" t="str">
        <f>COMBDG_Split_Tech!C515</f>
        <v>COM</v>
      </c>
      <c r="D515" t="str">
        <f>COMBDG_Split_Tech!D515</f>
        <v>BDG</v>
      </c>
      <c r="E515" t="str">
        <f>COMBDG_Split_Tech!E515</f>
        <v>TAW</v>
      </c>
      <c r="F515" t="str">
        <f>COMBDG_Split_Tech!F515</f>
        <v>Old</v>
      </c>
      <c r="G515" t="str">
        <f>COMBDG_Split_Tech!G515</f>
        <v>AM</v>
      </c>
      <c r="H515" t="str">
        <f>COMBDG_Split_Tech!H515</f>
        <v>___</v>
      </c>
      <c r="I515" t="str">
        <f>COMBDG_Split_Tech!I515</f>
        <v>___</v>
      </c>
      <c r="J515" t="str">
        <f>COMBDG_Split_Tech!J515</f>
        <v>STD</v>
      </c>
      <c r="K515" t="str">
        <f>COMBDG_Split_Tech!K515</f>
        <v>ELC</v>
      </c>
      <c r="L515" s="7">
        <f>IF(AND(L$1=2017,OR(F515="WH",F515="SH")),IF(COMBDG_Split_Tech!L515="",0,COMBDG_Split_Tech!L515),IF(L$1=2016,IF(COMBDG_Split_Tech!L515="",0,COMBDG_Split_Tech!L515),IF(COMBDG_Split_Tech!L515=1,1,IF(COMBDG_Split_Tech!L515="",0,IFERROR((COMBDG_Split_Tech!L515*(SUMIFS('AGG Activity_16'!B:B,'AGG Activity_16'!$A:$A,$B515)+SUMIFS('AGG Activity_EX'!B:B,'AGG Activity_EX'!$A:$A,$B515))-SUMIFS(Activity_EX!B:B,Activity_EX!$A:$A,$A515))/(SUMIFS('AGG Activity_16'!B:B,'AGG Activity_16'!$A:$A,$B515)),1)))))</f>
        <v>1</v>
      </c>
      <c r="M515" s="7">
        <f>IF(AND(M$1=2017,OR(G515="WH",G515="SH")),IF(COMBDG_Split_Tech!M515="",0,COMBDG_Split_Tech!M515),IF(M$1=2016,IF(COMBDG_Split_Tech!M515="",0,COMBDG_Split_Tech!M515),IF(COMBDG_Split_Tech!M515=1,1,IF(COMBDG_Split_Tech!M515="",0,IFERROR((COMBDG_Split_Tech!M515*(SUMIFS('AGG Activity_16'!C:C,'AGG Activity_16'!$A:$A,$B515)+SUMIFS('AGG Activity_EX'!C:C,'AGG Activity_EX'!$A:$A,$B515))-SUMIFS(Activity_EX!C:C,Activity_EX!$A:$A,$A515))/(SUMIFS('AGG Activity_16'!C:C,'AGG Activity_16'!$A:$A,$B515)),1)))))</f>
        <v>1</v>
      </c>
      <c r="N515" s="7">
        <f>IF(AND(N$1=2017,OR(H515="WH",H515="SH")),IF(COMBDG_Split_Tech!N515="",0,COMBDG_Split_Tech!N515),IF(N$1=2016,IF(COMBDG_Split_Tech!N515="",0,COMBDG_Split_Tech!N515),IF(COMBDG_Split_Tech!N515=1,1,IF(COMBDG_Split_Tech!N515="",0,IFERROR((COMBDG_Split_Tech!N515*(SUMIFS('AGG Activity_16'!D:D,'AGG Activity_16'!$A:$A,$B515)+SUMIFS('AGG Activity_EX'!D:D,'AGG Activity_EX'!$A:$A,$B515))-SUMIFS(Activity_EX!D:D,Activity_EX!$A:$A,$A515))/(SUMIFS('AGG Activity_16'!D:D,'AGG Activity_16'!$A:$A,$B515)),1)))))</f>
        <v>1</v>
      </c>
      <c r="O515" s="7">
        <f>IF(AND(O$1=2017,OR(I515="WH",I515="SH")),IF(COMBDG_Split_Tech!O515="",0,COMBDG_Split_Tech!O515),IF(O$1=2016,IF(COMBDG_Split_Tech!O515="",0,COMBDG_Split_Tech!O515),IF(COMBDG_Split_Tech!O515=1,1,IF(COMBDG_Split_Tech!O515="",0,IFERROR((COMBDG_Split_Tech!O515*(SUMIFS('AGG Activity_16'!E:E,'AGG Activity_16'!$A:$A,$B515)+SUMIFS('AGG Activity_EX'!E:E,'AGG Activity_EX'!$A:$A,$B515))-SUMIFS(Activity_EX!E:E,Activity_EX!$A:$A,$A515))/(SUMIFS('AGG Activity_16'!E:E,'AGG Activity_16'!$A:$A,$B515)),1)))))</f>
        <v>1</v>
      </c>
      <c r="P515" s="7">
        <f>IF(AND(P$1=2017,OR(J515="WH",J515="SH")),IF(COMBDG_Split_Tech!P515="",0,COMBDG_Split_Tech!P515),IF(P$1=2016,IF(COMBDG_Split_Tech!P515="",0,COMBDG_Split_Tech!P515),IF(COMBDG_Split_Tech!P515=1,1,IF(COMBDG_Split_Tech!P515="",0,IFERROR((COMBDG_Split_Tech!P515*(SUMIFS('AGG Activity_16'!F:F,'AGG Activity_16'!$A:$A,$B515)+SUMIFS('AGG Activity_EX'!F:F,'AGG Activity_EX'!$A:$A,$B515))-SUMIFS(Activity_EX!F:F,Activity_EX!$A:$A,$A515))/(SUMIFS('AGG Activity_16'!F:F,'AGG Activity_16'!$A:$A,$B515)),1)))))</f>
        <v>1</v>
      </c>
      <c r="Q515" s="7">
        <f>IF(AND(Q$1=2017,OR(K515="WH",K515="SH")),IF(COMBDG_Split_Tech!Q515="",0,COMBDG_Split_Tech!Q515),IF(Q$1=2016,IF(COMBDG_Split_Tech!Q515="",0,COMBDG_Split_Tech!Q515),IF(COMBDG_Split_Tech!Q515=1,1,IF(COMBDG_Split_Tech!Q515="",0,IFERROR((COMBDG_Split_Tech!Q515*(SUMIFS('AGG Activity_16'!G:G,'AGG Activity_16'!$A:$A,$B515)+SUMIFS('AGG Activity_EX'!G:G,'AGG Activity_EX'!$A:$A,$B515))-SUMIFS(Activity_EX!G:G,Activity_EX!$A:$A,$A515))/(SUMIFS('AGG Activity_16'!G:G,'AGG Activity_16'!$A:$A,$B515)),1)))))</f>
        <v>1</v>
      </c>
      <c r="R515" s="7">
        <f>IF(AND(R$1=2017,OR(L515="WH",L515="SH")),IF(COMBDG_Split_Tech!R515="",0,COMBDG_Split_Tech!R515),IF(R$1=2016,IF(COMBDG_Split_Tech!R515="",0,COMBDG_Split_Tech!R515),IF(COMBDG_Split_Tech!R515=1,1,IF(COMBDG_Split_Tech!R515="",0,IFERROR((COMBDG_Split_Tech!R515*(SUMIFS('AGG Activity_16'!H:H,'AGG Activity_16'!$A:$A,$B515)+SUMIFS('AGG Activity_EX'!H:H,'AGG Activity_EX'!$A:$A,$B515))-SUMIFS(Activity_EX!H:H,Activity_EX!$A:$A,$A515))/(SUMIFS('AGG Activity_16'!H:H,'AGG Activity_16'!$A:$A,$B515)),1)))))</f>
        <v>1</v>
      </c>
      <c r="S515" s="7">
        <f>IF(AND(S$1=2017,OR(M515="WH",M515="SH")),IF(COMBDG_Split_Tech!S515="",0,COMBDG_Split_Tech!S515),IF(S$1=2016,IF(COMBDG_Split_Tech!S515="",0,COMBDG_Split_Tech!S515),IF(COMBDG_Split_Tech!S515=1,1,IF(COMBDG_Split_Tech!S515="",0,IFERROR((COMBDG_Split_Tech!S515*(SUMIFS('AGG Activity_16'!I:I,'AGG Activity_16'!$A:$A,$B515)+SUMIFS('AGG Activity_EX'!I:I,'AGG Activity_EX'!$A:$A,$B515))-SUMIFS(Activity_EX!I:I,Activity_EX!$A:$A,$A515))/(SUMIFS('AGG Activity_16'!I:I,'AGG Activity_16'!$A:$A,$B515)),1)))))</f>
        <v>0</v>
      </c>
      <c r="T515" s="7">
        <f>IF(AND(T$1=2017,OR(N515="WH",N515="SH")),IF(COMBDG_Split_Tech!T515="",0,COMBDG_Split_Tech!T515),IF(T$1=2016,IF(COMBDG_Split_Tech!T515="",0,COMBDG_Split_Tech!T515),IF(COMBDG_Split_Tech!T515=1,1,IF(COMBDG_Split_Tech!T515="",0,IFERROR((COMBDG_Split_Tech!T515*(SUMIFS('AGG Activity_16'!J:J,'AGG Activity_16'!$A:$A,$B515)+SUMIFS('AGG Activity_EX'!J:J,'AGG Activity_EX'!$A:$A,$B515))-SUMIFS(Activity_EX!J:J,Activity_EX!$A:$A,$A515))/(SUMIFS('AGG Activity_16'!J:J,'AGG Activity_16'!$A:$A,$B515)),1)))))</f>
        <v>0</v>
      </c>
      <c r="U515" s="7">
        <f>IF(AND(U$1=2017,OR(O515="WH",O515="SH")),IF(COMBDG_Split_Tech!U515="",0,COMBDG_Split_Tech!U515),IF(U$1=2016,IF(COMBDG_Split_Tech!U515="",0,COMBDG_Split_Tech!U515),IF(COMBDG_Split_Tech!U515=1,1,IF(COMBDG_Split_Tech!U515="",0,IFERROR((COMBDG_Split_Tech!U515*(SUMIFS('AGG Activity_16'!K:K,'AGG Activity_16'!$A:$A,$B515)+SUMIFS('AGG Activity_EX'!K:K,'AGG Activity_EX'!$A:$A,$B515))-SUMIFS(Activity_EX!K:K,Activity_EX!$A:$A,$A515))/(SUMIFS('AGG Activity_16'!K:K,'AGG Activity_16'!$A:$A,$B515)),1)))))</f>
        <v>0</v>
      </c>
    </row>
    <row r="516" spans="1:21" x14ac:dyDescent="0.25">
      <c r="A516" t="str">
        <f>COMBDG_Split_Tech!A516</f>
        <v>COMBDGTAWOldLIFLC___STDELC</v>
      </c>
      <c r="B516" t="str">
        <f>COMBDG_Split_Tech!B516</f>
        <v>COMBDGTAWOldLI</v>
      </c>
      <c r="C516" t="str">
        <f>COMBDG_Split_Tech!C516</f>
        <v>COM</v>
      </c>
      <c r="D516" t="str">
        <f>COMBDG_Split_Tech!D516</f>
        <v>BDG</v>
      </c>
      <c r="E516" t="str">
        <f>COMBDG_Split_Tech!E516</f>
        <v>TAW</v>
      </c>
      <c r="F516" t="str">
        <f>COMBDG_Split_Tech!F516</f>
        <v>Old</v>
      </c>
      <c r="G516" t="str">
        <f>COMBDG_Split_Tech!G516</f>
        <v>LI</v>
      </c>
      <c r="H516" t="str">
        <f>COMBDG_Split_Tech!H516</f>
        <v>FLC</v>
      </c>
      <c r="I516" t="str">
        <f>COMBDG_Split_Tech!I516</f>
        <v>___</v>
      </c>
      <c r="J516" t="str">
        <f>COMBDG_Split_Tech!J516</f>
        <v>STD</v>
      </c>
      <c r="K516" t="str">
        <f>COMBDG_Split_Tech!K516</f>
        <v>ELC</v>
      </c>
      <c r="L516" s="7">
        <f>IF(AND(L$1=2017,OR(F516="WH",F516="SH")),IF(COMBDG_Split_Tech!L516="",0,COMBDG_Split_Tech!L516),IF(L$1=2016,IF(COMBDG_Split_Tech!L516="",0,COMBDG_Split_Tech!L516),IF(COMBDG_Split_Tech!L516=1,1,IF(COMBDG_Split_Tech!L516="",0,IFERROR((COMBDG_Split_Tech!L516*(SUMIFS('AGG Activity_16'!B:B,'AGG Activity_16'!$A:$A,$B516)+SUMIFS('AGG Activity_EX'!B:B,'AGG Activity_EX'!$A:$A,$B516))-SUMIFS(Activity_EX!B:B,Activity_EX!$A:$A,$A516))/(SUMIFS('AGG Activity_16'!B:B,'AGG Activity_16'!$A:$A,$B516)),1)))))</f>
        <v>5.7404593478355748E-2</v>
      </c>
      <c r="M516" s="7">
        <f>IF(AND(M$1=2017,OR(G516="WH",G516="SH")),IF(COMBDG_Split_Tech!M516="",0,COMBDG_Split_Tech!M516),IF(M$1=2016,IF(COMBDG_Split_Tech!M516="",0,COMBDG_Split_Tech!M516),IF(COMBDG_Split_Tech!M516=1,1,IF(COMBDG_Split_Tech!M516="",0,IFERROR((COMBDG_Split_Tech!M516*(SUMIFS('AGG Activity_16'!C:C,'AGG Activity_16'!$A:$A,$B516)+SUMIFS('AGG Activity_EX'!C:C,'AGG Activity_EX'!$A:$A,$B516))-SUMIFS(Activity_EX!C:C,Activity_EX!$A:$A,$A516))/(SUMIFS('AGG Activity_16'!C:C,'AGG Activity_16'!$A:$A,$B516)),1)))))</f>
        <v>6.353547489238681E-4</v>
      </c>
      <c r="N516" s="7">
        <f>IF(AND(N$1=2017,OR(H516="WH",H516="SH")),IF(COMBDG_Split_Tech!N516="",0,COMBDG_Split_Tech!N516),IF(N$1=2016,IF(COMBDG_Split_Tech!N516="",0,COMBDG_Split_Tech!N516),IF(COMBDG_Split_Tech!N516=1,1,IF(COMBDG_Split_Tech!N516="",0,IFERROR((COMBDG_Split_Tech!N516*(SUMIFS('AGG Activity_16'!D:D,'AGG Activity_16'!$A:$A,$B516)+SUMIFS('AGG Activity_EX'!D:D,'AGG Activity_EX'!$A:$A,$B516))-SUMIFS(Activity_EX!D:D,Activity_EX!$A:$A,$A516))/(SUMIFS('AGG Activity_16'!D:D,'AGG Activity_16'!$A:$A,$B516)),1)))))</f>
        <v>1.041021211552763E-3</v>
      </c>
      <c r="O516" s="7">
        <f>IF(AND(O$1=2017,OR(I516="WH",I516="SH")),IF(COMBDG_Split_Tech!O516="",0,COMBDG_Split_Tech!O516),IF(O$1=2016,IF(COMBDG_Split_Tech!O516="",0,COMBDG_Split_Tech!O516),IF(COMBDG_Split_Tech!O516=1,1,IF(COMBDG_Split_Tech!O516="",0,IFERROR((COMBDG_Split_Tech!O516*(SUMIFS('AGG Activity_16'!E:E,'AGG Activity_16'!$A:$A,$B516)+SUMIFS('AGG Activity_EX'!E:E,'AGG Activity_EX'!$A:$A,$B516))-SUMIFS(Activity_EX!E:E,Activity_EX!$A:$A,$A516))/(SUMIFS('AGG Activity_16'!E:E,'AGG Activity_16'!$A:$A,$B516)),1)))))</f>
        <v>7.242670131646653E-2</v>
      </c>
      <c r="P516" s="7">
        <f>IF(AND(P$1=2017,OR(J516="WH",J516="SH")),IF(COMBDG_Split_Tech!P516="",0,COMBDG_Split_Tech!P516),IF(P$1=2016,IF(COMBDG_Split_Tech!P516="",0,COMBDG_Split_Tech!P516),IF(COMBDG_Split_Tech!P516=1,1,IF(COMBDG_Split_Tech!P516="",0,IFERROR((COMBDG_Split_Tech!P516*(SUMIFS('AGG Activity_16'!F:F,'AGG Activity_16'!$A:$A,$B516)+SUMIFS('AGG Activity_EX'!F:F,'AGG Activity_EX'!$A:$A,$B516))-SUMIFS(Activity_EX!F:F,Activity_EX!$A:$A,$A516))/(SUMIFS('AGG Activity_16'!F:F,'AGG Activity_16'!$A:$A,$B516)),1)))))</f>
        <v>7.2187516229278451E-2</v>
      </c>
      <c r="Q516" s="7">
        <f>IF(AND(Q$1=2017,OR(K516="WH",K516="SH")),IF(COMBDG_Split_Tech!Q516="",0,COMBDG_Split_Tech!Q516),IF(Q$1=2016,IF(COMBDG_Split_Tech!Q516="",0,COMBDG_Split_Tech!Q516),IF(COMBDG_Split_Tech!Q516=1,1,IF(COMBDG_Split_Tech!Q516="",0,IFERROR((COMBDG_Split_Tech!Q516*(SUMIFS('AGG Activity_16'!G:G,'AGG Activity_16'!$A:$A,$B516)+SUMIFS('AGG Activity_EX'!G:G,'AGG Activity_EX'!$A:$A,$B516))-SUMIFS(Activity_EX!G:G,Activity_EX!$A:$A,$A516))/(SUMIFS('AGG Activity_16'!G:G,'AGG Activity_16'!$A:$A,$B516)),1)))))</f>
        <v>7.2050363173360985E-2</v>
      </c>
      <c r="R516" s="7">
        <f>IF(AND(R$1=2017,OR(L516="WH",L516="SH")),IF(COMBDG_Split_Tech!R516="",0,COMBDG_Split_Tech!R516),IF(R$1=2016,IF(COMBDG_Split_Tech!R516="",0,COMBDG_Split_Tech!R516),IF(COMBDG_Split_Tech!R516=1,1,IF(COMBDG_Split_Tech!R516="",0,IFERROR((COMBDG_Split_Tech!R516*(SUMIFS('AGG Activity_16'!H:H,'AGG Activity_16'!$A:$A,$B516)+SUMIFS('AGG Activity_EX'!H:H,'AGG Activity_EX'!$A:$A,$B516))-SUMIFS(Activity_EX!H:H,Activity_EX!$A:$A,$A516))/(SUMIFS('AGG Activity_16'!H:H,'AGG Activity_16'!$A:$A,$B516)),1)))))</f>
        <v>7.1895184560424513E-2</v>
      </c>
      <c r="S516" s="7">
        <f>IF(AND(S$1=2017,OR(M516="WH",M516="SH")),IF(COMBDG_Split_Tech!S516="",0,COMBDG_Split_Tech!S516),IF(S$1=2016,IF(COMBDG_Split_Tech!S516="",0,COMBDG_Split_Tech!S516),IF(COMBDG_Split_Tech!S516=1,1,IF(COMBDG_Split_Tech!S516="",0,IFERROR((COMBDG_Split_Tech!S516*(SUMIFS('AGG Activity_16'!I:I,'AGG Activity_16'!$A:$A,$B516)+SUMIFS('AGG Activity_EX'!I:I,'AGG Activity_EX'!$A:$A,$B516))-SUMIFS(Activity_EX!I:I,Activity_EX!$A:$A,$A516))/(SUMIFS('AGG Activity_16'!I:I,'AGG Activity_16'!$A:$A,$B516)),1)))))</f>
        <v>0</v>
      </c>
      <c r="T516" s="7">
        <f>IF(AND(T$1=2017,OR(N516="WH",N516="SH")),IF(COMBDG_Split_Tech!T516="",0,COMBDG_Split_Tech!T516),IF(T$1=2016,IF(COMBDG_Split_Tech!T516="",0,COMBDG_Split_Tech!T516),IF(COMBDG_Split_Tech!T516=1,1,IF(COMBDG_Split_Tech!T516="",0,IFERROR((COMBDG_Split_Tech!T516*(SUMIFS('AGG Activity_16'!J:J,'AGG Activity_16'!$A:$A,$B516)+SUMIFS('AGG Activity_EX'!J:J,'AGG Activity_EX'!$A:$A,$B516))-SUMIFS(Activity_EX!J:J,Activity_EX!$A:$A,$A516))/(SUMIFS('AGG Activity_16'!J:J,'AGG Activity_16'!$A:$A,$B516)),1)))))</f>
        <v>0</v>
      </c>
      <c r="U516" s="7">
        <f>IF(AND(U$1=2017,OR(O516="WH",O516="SH")),IF(COMBDG_Split_Tech!U516="",0,COMBDG_Split_Tech!U516),IF(U$1=2016,IF(COMBDG_Split_Tech!U516="",0,COMBDG_Split_Tech!U516),IF(COMBDG_Split_Tech!U516=1,1,IF(COMBDG_Split_Tech!U516="",0,IFERROR((COMBDG_Split_Tech!U516*(SUMIFS('AGG Activity_16'!K:K,'AGG Activity_16'!$A:$A,$B516)+SUMIFS('AGG Activity_EX'!K:K,'AGG Activity_EX'!$A:$A,$B516))-SUMIFS(Activity_EX!K:K,Activity_EX!$A:$A,$A516))/(SUMIFS('AGG Activity_16'!K:K,'AGG Activity_16'!$A:$A,$B516)),1)))))</f>
        <v>0</v>
      </c>
    </row>
    <row r="517" spans="1:21" x14ac:dyDescent="0.25">
      <c r="A517" t="str">
        <f>COMBDG_Split_Tech!A517</f>
        <v>COMBDGTAWOldLIFLU___STDELC</v>
      </c>
      <c r="B517" t="str">
        <f>COMBDG_Split_Tech!B517</f>
        <v>COMBDGTAWOldLI</v>
      </c>
      <c r="C517" t="str">
        <f>COMBDG_Split_Tech!C517</f>
        <v>COM</v>
      </c>
      <c r="D517" t="str">
        <f>COMBDG_Split_Tech!D517</f>
        <v>BDG</v>
      </c>
      <c r="E517" t="str">
        <f>COMBDG_Split_Tech!E517</f>
        <v>TAW</v>
      </c>
      <c r="F517" t="str">
        <f>COMBDG_Split_Tech!F517</f>
        <v>Old</v>
      </c>
      <c r="G517" t="str">
        <f>COMBDG_Split_Tech!G517</f>
        <v>LI</v>
      </c>
      <c r="H517" t="str">
        <f>COMBDG_Split_Tech!H517</f>
        <v>FLU</v>
      </c>
      <c r="I517" t="str">
        <f>COMBDG_Split_Tech!I517</f>
        <v>___</v>
      </c>
      <c r="J517" t="str">
        <f>COMBDG_Split_Tech!J517</f>
        <v>STD</v>
      </c>
      <c r="K517" t="str">
        <f>COMBDG_Split_Tech!K517</f>
        <v>ELC</v>
      </c>
      <c r="L517" s="7">
        <f>IF(AND(L$1=2017,OR(F517="WH",F517="SH")),IF(COMBDG_Split_Tech!L517="",0,COMBDG_Split_Tech!L517),IF(L$1=2016,IF(COMBDG_Split_Tech!L517="",0,COMBDG_Split_Tech!L517),IF(COMBDG_Split_Tech!L517=1,1,IF(COMBDG_Split_Tech!L517="",0,IFERROR((COMBDG_Split_Tech!L517*(SUMIFS('AGG Activity_16'!B:B,'AGG Activity_16'!$A:$A,$B517)+SUMIFS('AGG Activity_EX'!B:B,'AGG Activity_EX'!$A:$A,$B517))-SUMIFS(Activity_EX!B:B,Activity_EX!$A:$A,$A517))/(SUMIFS('AGG Activity_16'!B:B,'AGG Activity_16'!$A:$A,$B517)),1)))))</f>
        <v>0.41991168524080263</v>
      </c>
      <c r="M517" s="7">
        <f>IF(AND(M$1=2017,OR(G517="WH",G517="SH")),IF(COMBDG_Split_Tech!M517="",0,COMBDG_Split_Tech!M517),IF(M$1=2016,IF(COMBDG_Split_Tech!M517="",0,COMBDG_Split_Tech!M517),IF(COMBDG_Split_Tech!M517=1,1,IF(COMBDG_Split_Tech!M517="",0,IFERROR((COMBDG_Split_Tech!M517*(SUMIFS('AGG Activity_16'!C:C,'AGG Activity_16'!$A:$A,$B517)+SUMIFS('AGG Activity_EX'!C:C,'AGG Activity_EX'!$A:$A,$B517))-SUMIFS(Activity_EX!C:C,Activity_EX!$A:$A,$A517))/(SUMIFS('AGG Activity_16'!C:C,'AGG Activity_16'!$A:$A,$B517)),1)))))</f>
        <v>4.6437955174566913E-3</v>
      </c>
      <c r="N517" s="7">
        <f>IF(AND(N$1=2017,OR(H517="WH",H517="SH")),IF(COMBDG_Split_Tech!N517="",0,COMBDG_Split_Tech!N517),IF(N$1=2016,IF(COMBDG_Split_Tech!N517="",0,COMBDG_Split_Tech!N517),IF(COMBDG_Split_Tech!N517=1,1,IF(COMBDG_Split_Tech!N517="",0,IFERROR((COMBDG_Split_Tech!N517*(SUMIFS('AGG Activity_16'!D:D,'AGG Activity_16'!$A:$A,$B517)+SUMIFS('AGG Activity_EX'!D:D,'AGG Activity_EX'!$A:$A,$B517))-SUMIFS(Activity_EX!D:D,Activity_EX!$A:$A,$A517))/(SUMIFS('AGG Activity_16'!D:D,'AGG Activity_16'!$A:$A,$B517)),1)))))</f>
        <v>0.28970193722782428</v>
      </c>
      <c r="O517" s="7">
        <f>IF(AND(O$1=2017,OR(I517="WH",I517="SH")),IF(COMBDG_Split_Tech!O517="",0,COMBDG_Split_Tech!O517),IF(O$1=2016,IF(COMBDG_Split_Tech!O517="",0,COMBDG_Split_Tech!O517),IF(COMBDG_Split_Tech!O517=1,1,IF(COMBDG_Split_Tech!O517="",0,IFERROR((COMBDG_Split_Tech!O517*(SUMIFS('AGG Activity_16'!E:E,'AGG Activity_16'!$A:$A,$B517)+SUMIFS('AGG Activity_EX'!E:E,'AGG Activity_EX'!$A:$A,$B517))-SUMIFS(Activity_EX!E:E,Activity_EX!$A:$A,$A517))/(SUMIFS('AGG Activity_16'!E:E,'AGG Activity_16'!$A:$A,$B517)),1)))))</f>
        <v>0.27038836462136351</v>
      </c>
      <c r="P517" s="7">
        <f>IF(AND(P$1=2017,OR(J517="WH",J517="SH")),IF(COMBDG_Split_Tech!P517="",0,COMBDG_Split_Tech!P517),IF(P$1=2016,IF(COMBDG_Split_Tech!P517="",0,COMBDG_Split_Tech!P517),IF(COMBDG_Split_Tech!P517=1,1,IF(COMBDG_Split_Tech!P517="",0,IFERROR((COMBDG_Split_Tech!P517*(SUMIFS('AGG Activity_16'!F:F,'AGG Activity_16'!$A:$A,$B517)+SUMIFS('AGG Activity_EX'!F:F,'AGG Activity_EX'!$A:$A,$B517))-SUMIFS(Activity_EX!F:F,Activity_EX!$A:$A,$A517))/(SUMIFS('AGG Activity_16'!F:F,'AGG Activity_16'!$A:$A,$B517)),1)))))</f>
        <v>0.27165243522219246</v>
      </c>
      <c r="Q517" s="7">
        <f>IF(AND(Q$1=2017,OR(K517="WH",K517="SH")),IF(COMBDG_Split_Tech!Q517="",0,COMBDG_Split_Tech!Q517),IF(Q$1=2016,IF(COMBDG_Split_Tech!Q517="",0,COMBDG_Split_Tech!Q517),IF(COMBDG_Split_Tech!Q517=1,1,IF(COMBDG_Split_Tech!Q517="",0,IFERROR((COMBDG_Split_Tech!Q517*(SUMIFS('AGG Activity_16'!G:G,'AGG Activity_16'!$A:$A,$B517)+SUMIFS('AGG Activity_EX'!G:G,'AGG Activity_EX'!$A:$A,$B517))-SUMIFS(Activity_EX!G:G,Activity_EX!$A:$A,$A517))/(SUMIFS('AGG Activity_16'!G:G,'AGG Activity_16'!$A:$A,$B517)),1)))))</f>
        <v>0.27302793362671446</v>
      </c>
      <c r="R517" s="7">
        <f>IF(AND(R$1=2017,OR(L517="WH",L517="SH")),IF(COMBDG_Split_Tech!R517="",0,COMBDG_Split_Tech!R517),IF(R$1=2016,IF(COMBDG_Split_Tech!R517="",0,COMBDG_Split_Tech!R517),IF(COMBDG_Split_Tech!R517=1,1,IF(COMBDG_Split_Tech!R517="",0,IFERROR((COMBDG_Split_Tech!R517*(SUMIFS('AGG Activity_16'!H:H,'AGG Activity_16'!$A:$A,$B517)+SUMIFS('AGG Activity_EX'!H:H,'AGG Activity_EX'!$A:$A,$B517))-SUMIFS(Activity_EX!H:H,Activity_EX!$A:$A,$A517))/(SUMIFS('AGG Activity_16'!H:H,'AGG Activity_16'!$A:$A,$B517)),1)))))</f>
        <v>0.2745846558092912</v>
      </c>
      <c r="S517" s="7">
        <f>IF(AND(S$1=2017,OR(M517="WH",M517="SH")),IF(COMBDG_Split_Tech!S517="",0,COMBDG_Split_Tech!S517),IF(S$1=2016,IF(COMBDG_Split_Tech!S517="",0,COMBDG_Split_Tech!S517),IF(COMBDG_Split_Tech!S517=1,1,IF(COMBDG_Split_Tech!S517="",0,IFERROR((COMBDG_Split_Tech!S517*(SUMIFS('AGG Activity_16'!I:I,'AGG Activity_16'!$A:$A,$B517)+SUMIFS('AGG Activity_EX'!I:I,'AGG Activity_EX'!$A:$A,$B517))-SUMIFS(Activity_EX!I:I,Activity_EX!$A:$A,$A517))/(SUMIFS('AGG Activity_16'!I:I,'AGG Activity_16'!$A:$A,$B517)),1)))))</f>
        <v>0</v>
      </c>
      <c r="T517" s="7">
        <f>IF(AND(T$1=2017,OR(N517="WH",N517="SH")),IF(COMBDG_Split_Tech!T517="",0,COMBDG_Split_Tech!T517),IF(T$1=2016,IF(COMBDG_Split_Tech!T517="",0,COMBDG_Split_Tech!T517),IF(COMBDG_Split_Tech!T517=1,1,IF(COMBDG_Split_Tech!T517="",0,IFERROR((COMBDG_Split_Tech!T517*(SUMIFS('AGG Activity_16'!J:J,'AGG Activity_16'!$A:$A,$B517)+SUMIFS('AGG Activity_EX'!J:J,'AGG Activity_EX'!$A:$A,$B517))-SUMIFS(Activity_EX!J:J,Activity_EX!$A:$A,$A517))/(SUMIFS('AGG Activity_16'!J:J,'AGG Activity_16'!$A:$A,$B517)),1)))))</f>
        <v>0</v>
      </c>
      <c r="U517" s="7">
        <f>IF(AND(U$1=2017,OR(O517="WH",O517="SH")),IF(COMBDG_Split_Tech!U517="",0,COMBDG_Split_Tech!U517),IF(U$1=2016,IF(COMBDG_Split_Tech!U517="",0,COMBDG_Split_Tech!U517),IF(COMBDG_Split_Tech!U517=1,1,IF(COMBDG_Split_Tech!U517="",0,IFERROR((COMBDG_Split_Tech!U517*(SUMIFS('AGG Activity_16'!K:K,'AGG Activity_16'!$A:$A,$B517)+SUMIFS('AGG Activity_EX'!K:K,'AGG Activity_EX'!$A:$A,$B517))-SUMIFS(Activity_EX!K:K,Activity_EX!$A:$A,$A517))/(SUMIFS('AGG Activity_16'!K:K,'AGG Activity_16'!$A:$A,$B517)),1)))))</f>
        <v>0</v>
      </c>
    </row>
    <row r="518" spans="1:21" x14ac:dyDescent="0.25">
      <c r="A518" t="str">
        <f>COMBDG_Split_Tech!A518</f>
        <v>COMBDGTAWOldLIHAL___STDELC</v>
      </c>
      <c r="B518" t="str">
        <f>COMBDG_Split_Tech!B518</f>
        <v>COMBDGTAWOldLI</v>
      </c>
      <c r="C518" t="str">
        <f>COMBDG_Split_Tech!C518</f>
        <v>COM</v>
      </c>
      <c r="D518" t="str">
        <f>COMBDG_Split_Tech!D518</f>
        <v>BDG</v>
      </c>
      <c r="E518" t="str">
        <f>COMBDG_Split_Tech!E518</f>
        <v>TAW</v>
      </c>
      <c r="F518" t="str">
        <f>COMBDG_Split_Tech!F518</f>
        <v>Old</v>
      </c>
      <c r="G518" t="str">
        <f>COMBDG_Split_Tech!G518</f>
        <v>LI</v>
      </c>
      <c r="H518" t="str">
        <f>COMBDG_Split_Tech!H518</f>
        <v>HAL</v>
      </c>
      <c r="I518" t="str">
        <f>COMBDG_Split_Tech!I518</f>
        <v>___</v>
      </c>
      <c r="J518" t="str">
        <f>COMBDG_Split_Tech!J518</f>
        <v>STD</v>
      </c>
      <c r="K518" t="str">
        <f>COMBDG_Split_Tech!K518</f>
        <v>ELC</v>
      </c>
      <c r="L518" s="7">
        <f>IF(AND(L$1=2017,OR(F518="WH",F518="SH")),IF(COMBDG_Split_Tech!L518="",0,COMBDG_Split_Tech!L518),IF(L$1=2016,IF(COMBDG_Split_Tech!L518="",0,COMBDG_Split_Tech!L518),IF(COMBDG_Split_Tech!L518=1,1,IF(COMBDG_Split_Tech!L518="",0,IFERROR((COMBDG_Split_Tech!L518*(SUMIFS('AGG Activity_16'!B:B,'AGG Activity_16'!$A:$A,$B518)+SUMIFS('AGG Activity_EX'!B:B,'AGG Activity_EX'!$A:$A,$B518))-SUMIFS(Activity_EX!B:B,Activity_EX!$A:$A,$A518))/(SUMIFS('AGG Activity_16'!B:B,'AGG Activity_16'!$A:$A,$B518)),1)))))</f>
        <v>0.12322408382364025</v>
      </c>
      <c r="M518" s="7">
        <f>IF(AND(M$1=2017,OR(G518="WH",G518="SH")),IF(COMBDG_Split_Tech!M518="",0,COMBDG_Split_Tech!M518),IF(M$1=2016,IF(COMBDG_Split_Tech!M518="",0,COMBDG_Split_Tech!M518),IF(COMBDG_Split_Tech!M518=1,1,IF(COMBDG_Split_Tech!M518="",0,IFERROR((COMBDG_Split_Tech!M518*(SUMIFS('AGG Activity_16'!C:C,'AGG Activity_16'!$A:$A,$B518)+SUMIFS('AGG Activity_EX'!C:C,'AGG Activity_EX'!$A:$A,$B518))-SUMIFS(Activity_EX!C:C,Activity_EX!$A:$A,$A518))/(SUMIFS('AGG Activity_16'!C:C,'AGG Activity_16'!$A:$A,$B518)),1)))))</f>
        <v>0.235333916948469</v>
      </c>
      <c r="N518" s="7">
        <f>IF(AND(N$1=2017,OR(H518="WH",H518="SH")),IF(COMBDG_Split_Tech!N518="",0,COMBDG_Split_Tech!N518),IF(N$1=2016,IF(COMBDG_Split_Tech!N518="",0,COMBDG_Split_Tech!N518),IF(COMBDG_Split_Tech!N518=1,1,IF(COMBDG_Split_Tech!N518="",0,IFERROR((COMBDG_Split_Tech!N518*(SUMIFS('AGG Activity_16'!D:D,'AGG Activity_16'!$A:$A,$B518)+SUMIFS('AGG Activity_EX'!D:D,'AGG Activity_EX'!$A:$A,$B518))-SUMIFS(Activity_EX!D:D,Activity_EX!$A:$A,$A518))/(SUMIFS('AGG Activity_16'!D:D,'AGG Activity_16'!$A:$A,$B518)),1)))))</f>
        <v>0.16779349381993575</v>
      </c>
      <c r="O518" s="7">
        <f>IF(AND(O$1=2017,OR(I518="WH",I518="SH")),IF(COMBDG_Split_Tech!O518="",0,COMBDG_Split_Tech!O518),IF(O$1=2016,IF(COMBDG_Split_Tech!O518="",0,COMBDG_Split_Tech!O518),IF(COMBDG_Split_Tech!O518=1,1,IF(COMBDG_Split_Tech!O518="",0,IFERROR((COMBDG_Split_Tech!O518*(SUMIFS('AGG Activity_16'!E:E,'AGG Activity_16'!$A:$A,$B518)+SUMIFS('AGG Activity_EX'!E:E,'AGG Activity_EX'!$A:$A,$B518))-SUMIFS(Activity_EX!E:E,Activity_EX!$A:$A,$A518))/(SUMIFS('AGG Activity_16'!E:E,'AGG Activity_16'!$A:$A,$B518)),1)))))</f>
        <v>0.15547037916843828</v>
      </c>
      <c r="P518" s="7">
        <f>IF(AND(P$1=2017,OR(J518="WH",J518="SH")),IF(COMBDG_Split_Tech!P518="",0,COMBDG_Split_Tech!P518),IF(P$1=2016,IF(COMBDG_Split_Tech!P518="",0,COMBDG_Split_Tech!P518),IF(COMBDG_Split_Tech!P518=1,1,IF(COMBDG_Split_Tech!P518="",0,IFERROR((COMBDG_Split_Tech!P518*(SUMIFS('AGG Activity_16'!F:F,'AGG Activity_16'!$A:$A,$B518)+SUMIFS('AGG Activity_EX'!F:F,'AGG Activity_EX'!$A:$A,$B518))-SUMIFS(Activity_EX!F:F,Activity_EX!$A:$A,$A518))/(SUMIFS('AGG Activity_16'!F:F,'AGG Activity_16'!$A:$A,$B518)),1)))))</f>
        <v>0.15495694702917678</v>
      </c>
      <c r="Q518" s="7">
        <f>IF(AND(Q$1=2017,OR(K518="WH",K518="SH")),IF(COMBDG_Split_Tech!Q518="",0,COMBDG_Split_Tech!Q518),IF(Q$1=2016,IF(COMBDG_Split_Tech!Q518="",0,COMBDG_Split_Tech!Q518),IF(COMBDG_Split_Tech!Q518=1,1,IF(COMBDG_Split_Tech!Q518="",0,IFERROR((COMBDG_Split_Tech!Q518*(SUMIFS('AGG Activity_16'!G:G,'AGG Activity_16'!$A:$A,$B518)+SUMIFS('AGG Activity_EX'!G:G,'AGG Activity_EX'!$A:$A,$B518))-SUMIFS(Activity_EX!G:G,Activity_EX!$A:$A,$A518))/(SUMIFS('AGG Activity_16'!G:G,'AGG Activity_16'!$A:$A,$B518)),1)))))</f>
        <v>0.15466253575239602</v>
      </c>
      <c r="R518" s="7">
        <f>IF(AND(R$1=2017,OR(L518="WH",L518="SH")),IF(COMBDG_Split_Tech!R518="",0,COMBDG_Split_Tech!R518),IF(R$1=2016,IF(COMBDG_Split_Tech!R518="",0,COMBDG_Split_Tech!R518),IF(COMBDG_Split_Tech!R518=1,1,IF(COMBDG_Split_Tech!R518="",0,IFERROR((COMBDG_Split_Tech!R518*(SUMIFS('AGG Activity_16'!H:H,'AGG Activity_16'!$A:$A,$B518)+SUMIFS('AGG Activity_EX'!H:H,'AGG Activity_EX'!$A:$A,$B518))-SUMIFS(Activity_EX!H:H,Activity_EX!$A:$A,$A518))/(SUMIFS('AGG Activity_16'!H:H,'AGG Activity_16'!$A:$A,$B518)),1)))))</f>
        <v>0.15432943100851645</v>
      </c>
      <c r="S518" s="7">
        <f>IF(AND(S$1=2017,OR(M518="WH",M518="SH")),IF(COMBDG_Split_Tech!S518="",0,COMBDG_Split_Tech!S518),IF(S$1=2016,IF(COMBDG_Split_Tech!S518="",0,COMBDG_Split_Tech!S518),IF(COMBDG_Split_Tech!S518=1,1,IF(COMBDG_Split_Tech!S518="",0,IFERROR((COMBDG_Split_Tech!S518*(SUMIFS('AGG Activity_16'!I:I,'AGG Activity_16'!$A:$A,$B518)+SUMIFS('AGG Activity_EX'!I:I,'AGG Activity_EX'!$A:$A,$B518))-SUMIFS(Activity_EX!I:I,Activity_EX!$A:$A,$A518))/(SUMIFS('AGG Activity_16'!I:I,'AGG Activity_16'!$A:$A,$B518)),1)))))</f>
        <v>0</v>
      </c>
      <c r="T518" s="7">
        <f>IF(AND(T$1=2017,OR(N518="WH",N518="SH")),IF(COMBDG_Split_Tech!T518="",0,COMBDG_Split_Tech!T518),IF(T$1=2016,IF(COMBDG_Split_Tech!T518="",0,COMBDG_Split_Tech!T518),IF(COMBDG_Split_Tech!T518=1,1,IF(COMBDG_Split_Tech!T518="",0,IFERROR((COMBDG_Split_Tech!T518*(SUMIFS('AGG Activity_16'!J:J,'AGG Activity_16'!$A:$A,$B518)+SUMIFS('AGG Activity_EX'!J:J,'AGG Activity_EX'!$A:$A,$B518))-SUMIFS(Activity_EX!J:J,Activity_EX!$A:$A,$A518))/(SUMIFS('AGG Activity_16'!J:J,'AGG Activity_16'!$A:$A,$B518)),1)))))</f>
        <v>0</v>
      </c>
      <c r="U518" s="7">
        <f>IF(AND(U$1=2017,OR(O518="WH",O518="SH")),IF(COMBDG_Split_Tech!U518="",0,COMBDG_Split_Tech!U518),IF(U$1=2016,IF(COMBDG_Split_Tech!U518="",0,COMBDG_Split_Tech!U518),IF(COMBDG_Split_Tech!U518=1,1,IF(COMBDG_Split_Tech!U518="",0,IFERROR((COMBDG_Split_Tech!U518*(SUMIFS('AGG Activity_16'!K:K,'AGG Activity_16'!$A:$A,$B518)+SUMIFS('AGG Activity_EX'!K:K,'AGG Activity_EX'!$A:$A,$B518))-SUMIFS(Activity_EX!K:K,Activity_EX!$A:$A,$A518))/(SUMIFS('AGG Activity_16'!K:K,'AGG Activity_16'!$A:$A,$B518)),1)))))</f>
        <v>0</v>
      </c>
    </row>
    <row r="519" spans="1:21" x14ac:dyDescent="0.25">
      <c r="A519" t="str">
        <f>COMBDG_Split_Tech!A519</f>
        <v>COMBDGTAWOldLIINC___STDELC</v>
      </c>
      <c r="B519" t="str">
        <f>COMBDG_Split_Tech!B519</f>
        <v>COMBDGTAWOldLI</v>
      </c>
      <c r="C519" t="str">
        <f>COMBDG_Split_Tech!C519</f>
        <v>COM</v>
      </c>
      <c r="D519" t="str">
        <f>COMBDG_Split_Tech!D519</f>
        <v>BDG</v>
      </c>
      <c r="E519" t="str">
        <f>COMBDG_Split_Tech!E519</f>
        <v>TAW</v>
      </c>
      <c r="F519" t="str">
        <f>COMBDG_Split_Tech!F519</f>
        <v>Old</v>
      </c>
      <c r="G519" t="str">
        <f>COMBDG_Split_Tech!G519</f>
        <v>LI</v>
      </c>
      <c r="H519" t="str">
        <f>COMBDG_Split_Tech!H519</f>
        <v>INC</v>
      </c>
      <c r="I519" t="str">
        <f>COMBDG_Split_Tech!I519</f>
        <v>___</v>
      </c>
      <c r="J519" t="str">
        <f>COMBDG_Split_Tech!J519</f>
        <v>STD</v>
      </c>
      <c r="K519" t="str">
        <f>COMBDG_Split_Tech!K519</f>
        <v>ELC</v>
      </c>
      <c r="L519" s="7">
        <f>IF(AND(L$1=2017,OR(F519="WH",F519="SH")),IF(COMBDG_Split_Tech!L519="",0,COMBDG_Split_Tech!L519),IF(L$1=2016,IF(COMBDG_Split_Tech!L519="",0,COMBDG_Split_Tech!L519),IF(COMBDG_Split_Tech!L519=1,1,IF(COMBDG_Split_Tech!L519="",0,IFERROR((COMBDG_Split_Tech!L519*(SUMIFS('AGG Activity_16'!B:B,'AGG Activity_16'!$A:$A,$B519)+SUMIFS('AGG Activity_EX'!B:B,'AGG Activity_EX'!$A:$A,$B519))-SUMIFS(Activity_EX!B:B,Activity_EX!$A:$A,$A519))/(SUMIFS('AGG Activity_16'!B:B,'AGG Activity_16'!$A:$A,$B519)),1)))))</f>
        <v>0.39576993727509685</v>
      </c>
      <c r="M519" s="7">
        <f>IF(AND(M$1=2017,OR(G519="WH",G519="SH")),IF(COMBDG_Split_Tech!M519="",0,COMBDG_Split_Tech!M519),IF(M$1=2016,IF(COMBDG_Split_Tech!M519="",0,COMBDG_Split_Tech!M519),IF(COMBDG_Split_Tech!M519=1,1,IF(COMBDG_Split_Tech!M519="",0,IFERROR((COMBDG_Split_Tech!M519*(SUMIFS('AGG Activity_16'!C:C,'AGG Activity_16'!$A:$A,$B519)+SUMIFS('AGG Activity_EX'!C:C,'AGG Activity_EX'!$A:$A,$B519))-SUMIFS(Activity_EX!C:C,Activity_EX!$A:$A,$A519))/(SUMIFS('AGG Activity_16'!C:C,'AGG Activity_16'!$A:$A,$B519)),1)))))</f>
        <v>0.75584323014889487</v>
      </c>
      <c r="N519" s="7">
        <f>IF(AND(N$1=2017,OR(H519="WH",H519="SH")),IF(COMBDG_Split_Tech!N519="",0,COMBDG_Split_Tech!N519),IF(N$1=2016,IF(COMBDG_Split_Tech!N519="",0,COMBDG_Split_Tech!N519),IF(COMBDG_Split_Tech!N519=1,1,IF(COMBDG_Split_Tech!N519="",0,IFERROR((COMBDG_Split_Tech!N519*(SUMIFS('AGG Activity_16'!D:D,'AGG Activity_16'!$A:$A,$B519)+SUMIFS('AGG Activity_EX'!D:D,'AGG Activity_EX'!$A:$A,$B519))-SUMIFS(Activity_EX!D:D,Activity_EX!$A:$A,$A519))/(SUMIFS('AGG Activity_16'!D:D,'AGG Activity_16'!$A:$A,$B519)),1)))))</f>
        <v>0.53891754325663055</v>
      </c>
      <c r="O519" s="7">
        <f>IF(AND(O$1=2017,OR(I519="WH",I519="SH")),IF(COMBDG_Split_Tech!O519="",0,COMBDG_Split_Tech!O519),IF(O$1=2016,IF(COMBDG_Split_Tech!O519="",0,COMBDG_Split_Tech!O519),IF(COMBDG_Split_Tech!O519=1,1,IF(COMBDG_Split_Tech!O519="",0,IFERROR((COMBDG_Split_Tech!O519*(SUMIFS('AGG Activity_16'!E:E,'AGG Activity_16'!$A:$A,$B519)+SUMIFS('AGG Activity_EX'!E:E,'AGG Activity_EX'!$A:$A,$B519))-SUMIFS(Activity_EX!E:E,Activity_EX!$A:$A,$A519))/(SUMIFS('AGG Activity_16'!E:E,'AGG Activity_16'!$A:$A,$B519)),1)))))</f>
        <v>0.49933828114065359</v>
      </c>
      <c r="P519" s="7">
        <f>IF(AND(P$1=2017,OR(J519="WH",J519="SH")),IF(COMBDG_Split_Tech!P519="",0,COMBDG_Split_Tech!P519),IF(P$1=2016,IF(COMBDG_Split_Tech!P519="",0,COMBDG_Split_Tech!P519),IF(COMBDG_Split_Tech!P519=1,1,IF(COMBDG_Split_Tech!P519="",0,IFERROR((COMBDG_Split_Tech!P519*(SUMIFS('AGG Activity_16'!F:F,'AGG Activity_16'!$A:$A,$B519)+SUMIFS('AGG Activity_EX'!F:F,'AGG Activity_EX'!$A:$A,$B519))-SUMIFS(Activity_EX!F:F,Activity_EX!$A:$A,$A519))/(SUMIFS('AGG Activity_16'!F:F,'AGG Activity_16'!$A:$A,$B519)),1)))))</f>
        <v>0.49768924469221576</v>
      </c>
      <c r="Q519" s="7">
        <f>IF(AND(Q$1=2017,OR(K519="WH",K519="SH")),IF(COMBDG_Split_Tech!Q519="",0,COMBDG_Split_Tech!Q519),IF(Q$1=2016,IF(COMBDG_Split_Tech!Q519="",0,COMBDG_Split_Tech!Q519),IF(COMBDG_Split_Tech!Q519=1,1,IF(COMBDG_Split_Tech!Q519="",0,IFERROR((COMBDG_Split_Tech!Q519*(SUMIFS('AGG Activity_16'!G:G,'AGG Activity_16'!$A:$A,$B519)+SUMIFS('AGG Activity_EX'!G:G,'AGG Activity_EX'!$A:$A,$B519))-SUMIFS(Activity_EX!G:G,Activity_EX!$A:$A,$A519))/(SUMIFS('AGG Activity_16'!G:G,'AGG Activity_16'!$A:$A,$B519)),1)))))</f>
        <v>0.49674365736115994</v>
      </c>
      <c r="R519" s="7">
        <f>IF(AND(R$1=2017,OR(L519="WH",L519="SH")),IF(COMBDG_Split_Tech!R519="",0,COMBDG_Split_Tech!R519),IF(R$1=2016,IF(COMBDG_Split_Tech!R519="",0,COMBDG_Split_Tech!R519),IF(COMBDG_Split_Tech!R519=1,1,IF(COMBDG_Split_Tech!R519="",0,IFERROR((COMBDG_Split_Tech!R519*(SUMIFS('AGG Activity_16'!H:H,'AGG Activity_16'!$A:$A,$B519)+SUMIFS('AGG Activity_EX'!H:H,'AGG Activity_EX'!$A:$A,$B519))-SUMIFS(Activity_EX!H:H,Activity_EX!$A:$A,$A519))/(SUMIFS('AGG Activity_16'!H:H,'AGG Activity_16'!$A:$A,$B519)),1)))))</f>
        <v>0.49567379472148354</v>
      </c>
      <c r="S519" s="7">
        <f>IF(AND(S$1=2017,OR(M519="WH",M519="SH")),IF(COMBDG_Split_Tech!S519="",0,COMBDG_Split_Tech!S519),IF(S$1=2016,IF(COMBDG_Split_Tech!S519="",0,COMBDG_Split_Tech!S519),IF(COMBDG_Split_Tech!S519=1,1,IF(COMBDG_Split_Tech!S519="",0,IFERROR((COMBDG_Split_Tech!S519*(SUMIFS('AGG Activity_16'!I:I,'AGG Activity_16'!$A:$A,$B519)+SUMIFS('AGG Activity_EX'!I:I,'AGG Activity_EX'!$A:$A,$B519))-SUMIFS(Activity_EX!I:I,Activity_EX!$A:$A,$A519))/(SUMIFS('AGG Activity_16'!I:I,'AGG Activity_16'!$A:$A,$B519)),1)))))</f>
        <v>0</v>
      </c>
      <c r="T519" s="7">
        <f>IF(AND(T$1=2017,OR(N519="WH",N519="SH")),IF(COMBDG_Split_Tech!T519="",0,COMBDG_Split_Tech!T519),IF(T$1=2016,IF(COMBDG_Split_Tech!T519="",0,COMBDG_Split_Tech!T519),IF(COMBDG_Split_Tech!T519=1,1,IF(COMBDG_Split_Tech!T519="",0,IFERROR((COMBDG_Split_Tech!T519*(SUMIFS('AGG Activity_16'!J:J,'AGG Activity_16'!$A:$A,$B519)+SUMIFS('AGG Activity_EX'!J:J,'AGG Activity_EX'!$A:$A,$B519))-SUMIFS(Activity_EX!J:J,Activity_EX!$A:$A,$A519))/(SUMIFS('AGG Activity_16'!J:J,'AGG Activity_16'!$A:$A,$B519)),1)))))</f>
        <v>0</v>
      </c>
      <c r="U519" s="7">
        <f>IF(AND(U$1=2017,OR(O519="WH",O519="SH")),IF(COMBDG_Split_Tech!U519="",0,COMBDG_Split_Tech!U519),IF(U$1=2016,IF(COMBDG_Split_Tech!U519="",0,COMBDG_Split_Tech!U519),IF(COMBDG_Split_Tech!U519=1,1,IF(COMBDG_Split_Tech!U519="",0,IFERROR((COMBDG_Split_Tech!U519*(SUMIFS('AGG Activity_16'!K:K,'AGG Activity_16'!$A:$A,$B519)+SUMIFS('AGG Activity_EX'!K:K,'AGG Activity_EX'!$A:$A,$B519))-SUMIFS(Activity_EX!K:K,Activity_EX!$A:$A,$A519))/(SUMIFS('AGG Activity_16'!K:K,'AGG Activity_16'!$A:$A,$B519)),1)))))</f>
        <v>0</v>
      </c>
    </row>
    <row r="520" spans="1:21" x14ac:dyDescent="0.25">
      <c r="A520" t="str">
        <f>COMBDG_Split_Tech!A520</f>
        <v>COMBDGTAWOldLILED___STDELC</v>
      </c>
      <c r="B520" t="str">
        <f>COMBDG_Split_Tech!B520</f>
        <v>COMBDGTAWOldLI</v>
      </c>
      <c r="C520" t="str">
        <f>COMBDG_Split_Tech!C520</f>
        <v>COM</v>
      </c>
      <c r="D520" t="str">
        <f>COMBDG_Split_Tech!D520</f>
        <v>BDG</v>
      </c>
      <c r="E520" t="str">
        <f>COMBDG_Split_Tech!E520</f>
        <v>TAW</v>
      </c>
      <c r="F520" t="str">
        <f>COMBDG_Split_Tech!F520</f>
        <v>Old</v>
      </c>
      <c r="G520" t="str">
        <f>COMBDG_Split_Tech!G520</f>
        <v>LI</v>
      </c>
      <c r="H520" t="str">
        <f>COMBDG_Split_Tech!H520</f>
        <v>LED</v>
      </c>
      <c r="I520" t="str">
        <f>COMBDG_Split_Tech!I520</f>
        <v>___</v>
      </c>
      <c r="J520" t="str">
        <f>COMBDG_Split_Tech!J520</f>
        <v>STD</v>
      </c>
      <c r="K520" t="str">
        <f>COMBDG_Split_Tech!K520</f>
        <v>ELC</v>
      </c>
      <c r="L520" s="7">
        <f>IF(AND(L$1=2017,OR(F520="WH",F520="SH")),IF(COMBDG_Split_Tech!L520="",0,COMBDG_Split_Tech!L520),IF(L$1=2016,IF(COMBDG_Split_Tech!L520="",0,COMBDG_Split_Tech!L520),IF(COMBDG_Split_Tech!L520=1,1,IF(COMBDG_Split_Tech!L520="",0,IFERROR((COMBDG_Split_Tech!L520*(SUMIFS('AGG Activity_16'!B:B,'AGG Activity_16'!$A:$A,$B520)+SUMIFS('AGG Activity_EX'!B:B,'AGG Activity_EX'!$A:$A,$B520))-SUMIFS(Activity_EX!B:B,Activity_EX!$A:$A,$A520))/(SUMIFS('AGG Activity_16'!B:B,'AGG Activity_16'!$A:$A,$B520)),1)))))</f>
        <v>1.8448500910522674E-3</v>
      </c>
      <c r="M520" s="7">
        <f>IF(AND(M$1=2017,OR(G520="WH",G520="SH")),IF(COMBDG_Split_Tech!M520="",0,COMBDG_Split_Tech!M520),IF(M$1=2016,IF(COMBDG_Split_Tech!M520="",0,COMBDG_Split_Tech!M520),IF(COMBDG_Split_Tech!M520=1,1,IF(COMBDG_Split_Tech!M520="",0,IFERROR((COMBDG_Split_Tech!M520*(SUMIFS('AGG Activity_16'!C:C,'AGG Activity_16'!$A:$A,$B520)+SUMIFS('AGG Activity_EX'!C:C,'AGG Activity_EX'!$A:$A,$B520))-SUMIFS(Activity_EX!C:C,Activity_EX!$A:$A,$A520))/(SUMIFS('AGG Activity_16'!C:C,'AGG Activity_16'!$A:$A,$B520)),1)))))</f>
        <v>2.0399523437092616E-5</v>
      </c>
      <c r="N520" s="7">
        <f>IF(AND(N$1=2017,OR(H520="WH",H520="SH")),IF(COMBDG_Split_Tech!N520="",0,COMBDG_Split_Tech!N520),IF(N$1=2016,IF(COMBDG_Split_Tech!N520="",0,COMBDG_Split_Tech!N520),IF(COMBDG_Split_Tech!N520=1,1,IF(COMBDG_Split_Tech!N520="",0,IFERROR((COMBDG_Split_Tech!N520*(SUMIFS('AGG Activity_16'!D:D,'AGG Activity_16'!$A:$A,$B520)+SUMIFS('AGG Activity_EX'!D:D,'AGG Activity_EX'!$A:$A,$B520))-SUMIFS(Activity_EX!D:D,Activity_EX!$A:$A,$A520))/(SUMIFS('AGG Activity_16'!D:D,'AGG Activity_16'!$A:$A,$B520)),1)))))</f>
        <v>3.3883210793905125E-5</v>
      </c>
      <c r="O520" s="7">
        <f>IF(AND(O$1=2017,OR(I520="WH",I520="SH")),IF(COMBDG_Split_Tech!O520="",0,COMBDG_Split_Tech!O520),IF(O$1=2016,IF(COMBDG_Split_Tech!O520="",0,COMBDG_Split_Tech!O520),IF(COMBDG_Split_Tech!O520=1,1,IF(COMBDG_Split_Tech!O520="",0,IFERROR((COMBDG_Split_Tech!O520*(SUMIFS('AGG Activity_16'!E:E,'AGG Activity_16'!$A:$A,$B520)+SUMIFS('AGG Activity_EX'!E:E,'AGG Activity_EX'!$A:$A,$B520))-SUMIFS(Activity_EX!E:E,Activity_EX!$A:$A,$A520))/(SUMIFS('AGG Activity_16'!E:E,'AGG Activity_16'!$A:$A,$B520)),1)))))</f>
        <v>4.8648062832950647E-5</v>
      </c>
      <c r="P520" s="7">
        <f>IF(AND(P$1=2017,OR(J520="WH",J520="SH")),IF(COMBDG_Split_Tech!P520="",0,COMBDG_Split_Tech!P520),IF(P$1=2016,IF(COMBDG_Split_Tech!P520="",0,COMBDG_Split_Tech!P520),IF(COMBDG_Split_Tech!P520=1,1,IF(COMBDG_Split_Tech!P520="",0,IFERROR((COMBDG_Split_Tech!P520*(SUMIFS('AGG Activity_16'!F:F,'AGG Activity_16'!$A:$A,$B520)+SUMIFS('AGG Activity_EX'!F:F,'AGG Activity_EX'!$A:$A,$B520))-SUMIFS(Activity_EX!F:F,Activity_EX!$A:$A,$A520))/(SUMIFS('AGG Activity_16'!F:F,'AGG Activity_16'!$A:$A,$B520)),1)))))</f>
        <v>1.1939179891647339E-3</v>
      </c>
      <c r="Q520" s="7">
        <f>IF(AND(Q$1=2017,OR(K520="WH",K520="SH")),IF(COMBDG_Split_Tech!Q520="",0,COMBDG_Split_Tech!Q520),IF(Q$1=2016,IF(COMBDG_Split_Tech!Q520="",0,COMBDG_Split_Tech!Q520),IF(COMBDG_Split_Tech!Q520=1,1,IF(COMBDG_Split_Tech!Q520="",0,IFERROR((COMBDG_Split_Tech!Q520*(SUMIFS('AGG Activity_16'!G:G,'AGG Activity_16'!$A:$A,$B520)+SUMIFS('AGG Activity_EX'!G:G,'AGG Activity_EX'!$A:$A,$B520))-SUMIFS(Activity_EX!G:G,Activity_EX!$A:$A,$A520))/(SUMIFS('AGG Activity_16'!G:G,'AGG Activity_16'!$A:$A,$B520)),1)))))</f>
        <v>1.1999790285475739E-3</v>
      </c>
      <c r="R520" s="7">
        <f>IF(AND(R$1=2017,OR(L520="WH",L520="SH")),IF(COMBDG_Split_Tech!R520="",0,COMBDG_Split_Tech!R520),IF(R$1=2016,IF(COMBDG_Split_Tech!R520="",0,COMBDG_Split_Tech!R520),IF(COMBDG_Split_Tech!R520=1,1,IF(COMBDG_Split_Tech!R520="",0,IFERROR((COMBDG_Split_Tech!R520*(SUMIFS('AGG Activity_16'!H:H,'AGG Activity_16'!$A:$A,$B520)+SUMIFS('AGG Activity_EX'!H:H,'AGG Activity_EX'!$A:$A,$B520))-SUMIFS(Activity_EX!H:H,Activity_EX!$A:$A,$A520))/(SUMIFS('AGG Activity_16'!H:H,'AGG Activity_16'!$A:$A,$B520)),1)))))</f>
        <v>1.2063899220828326E-3</v>
      </c>
      <c r="S520" s="7">
        <f>IF(AND(S$1=2017,OR(M520="WH",M520="SH")),IF(COMBDG_Split_Tech!S520="",0,COMBDG_Split_Tech!S520),IF(S$1=2016,IF(COMBDG_Split_Tech!S520="",0,COMBDG_Split_Tech!S520),IF(COMBDG_Split_Tech!S520=1,1,IF(COMBDG_Split_Tech!S520="",0,IFERROR((COMBDG_Split_Tech!S520*(SUMIFS('AGG Activity_16'!I:I,'AGG Activity_16'!$A:$A,$B520)+SUMIFS('AGG Activity_EX'!I:I,'AGG Activity_EX'!$A:$A,$B520))-SUMIFS(Activity_EX!I:I,Activity_EX!$A:$A,$A520))/(SUMIFS('AGG Activity_16'!I:I,'AGG Activity_16'!$A:$A,$B520)),1)))))</f>
        <v>0</v>
      </c>
      <c r="T520" s="7">
        <f>IF(AND(T$1=2017,OR(N520="WH",N520="SH")),IF(COMBDG_Split_Tech!T520="",0,COMBDG_Split_Tech!T520),IF(T$1=2016,IF(COMBDG_Split_Tech!T520="",0,COMBDG_Split_Tech!T520),IF(COMBDG_Split_Tech!T520=1,1,IF(COMBDG_Split_Tech!T520="",0,IFERROR((COMBDG_Split_Tech!T520*(SUMIFS('AGG Activity_16'!J:J,'AGG Activity_16'!$A:$A,$B520)+SUMIFS('AGG Activity_EX'!J:J,'AGG Activity_EX'!$A:$A,$B520))-SUMIFS(Activity_EX!J:J,Activity_EX!$A:$A,$A520))/(SUMIFS('AGG Activity_16'!J:J,'AGG Activity_16'!$A:$A,$B520)),1)))))</f>
        <v>0</v>
      </c>
      <c r="U520" s="7">
        <f>IF(AND(U$1=2017,OR(O520="WH",O520="SH")),IF(COMBDG_Split_Tech!U520="",0,COMBDG_Split_Tech!U520),IF(U$1=2016,IF(COMBDG_Split_Tech!U520="",0,COMBDG_Split_Tech!U520),IF(COMBDG_Split_Tech!U520=1,1,IF(COMBDG_Split_Tech!U520="",0,IFERROR((COMBDG_Split_Tech!U520*(SUMIFS('AGG Activity_16'!K:K,'AGG Activity_16'!$A:$A,$B520)+SUMIFS('AGG Activity_EX'!K:K,'AGG Activity_EX'!$A:$A,$B520))-SUMIFS(Activity_EX!K:K,Activity_EX!$A:$A,$A520))/(SUMIFS('AGG Activity_16'!K:K,'AGG Activity_16'!$A:$A,$B520)),1)))))</f>
        <v>0</v>
      </c>
    </row>
    <row r="521" spans="1:21" x14ac:dyDescent="0.25">
      <c r="A521" t="str">
        <f>COMBDG_Split_Tech!A521</f>
        <v>COMBDGTAWOldSC_________DCO</v>
      </c>
      <c r="B521" t="str">
        <f>COMBDG_Split_Tech!B521</f>
        <v>COMBDGTAWOldSC</v>
      </c>
      <c r="C521" t="str">
        <f>COMBDG_Split_Tech!C521</f>
        <v>COM</v>
      </c>
      <c r="D521" t="str">
        <f>COMBDG_Split_Tech!D521</f>
        <v>BDG</v>
      </c>
      <c r="E521" t="str">
        <f>COMBDG_Split_Tech!E521</f>
        <v>TAW</v>
      </c>
      <c r="F521" t="str">
        <f>COMBDG_Split_Tech!F521</f>
        <v>Old</v>
      </c>
      <c r="G521" t="str">
        <f>COMBDG_Split_Tech!G521</f>
        <v>SC</v>
      </c>
      <c r="H521" t="str">
        <f>COMBDG_Split_Tech!H521</f>
        <v>___</v>
      </c>
      <c r="I521" t="str">
        <f>COMBDG_Split_Tech!I521</f>
        <v>___</v>
      </c>
      <c r="J521" t="str">
        <f>COMBDG_Split_Tech!J521</f>
        <v>___</v>
      </c>
      <c r="K521" t="str">
        <f>COMBDG_Split_Tech!K521</f>
        <v>DCO</v>
      </c>
      <c r="L521" s="7">
        <f>IF(AND(L$1=2017,OR(F521="WH",F521="SH")),IF(COMBDG_Split_Tech!L521="",0,COMBDG_Split_Tech!L521),IF(L$1=2016,IF(COMBDG_Split_Tech!L521="",0,COMBDG_Split_Tech!L521),IF(COMBDG_Split_Tech!L521=1,1,IF(COMBDG_Split_Tech!L521="",0,IFERROR((COMBDG_Split_Tech!L521*(SUMIFS('AGG Activity_16'!B:B,'AGG Activity_16'!$A:$A,$B521)+SUMIFS('AGG Activity_EX'!B:B,'AGG Activity_EX'!$A:$A,$B521))-SUMIFS(Activity_EX!B:B,Activity_EX!$A:$A,$A521))/(SUMIFS('AGG Activity_16'!B:B,'AGG Activity_16'!$A:$A,$B521)),1)))))</f>
        <v>0.11714283258278621</v>
      </c>
      <c r="M521" s="7">
        <f>IF(AND(M$1=2017,OR(G521="WH",G521="SH")),IF(COMBDG_Split_Tech!M521="",0,COMBDG_Split_Tech!M521),IF(M$1=2016,IF(COMBDG_Split_Tech!M521="",0,COMBDG_Split_Tech!M521),IF(COMBDG_Split_Tech!M521=1,1,IF(COMBDG_Split_Tech!M521="",0,IFERROR((COMBDG_Split_Tech!M521*(SUMIFS('AGG Activity_16'!C:C,'AGG Activity_16'!$A:$A,$B521)+SUMIFS('AGG Activity_EX'!C:C,'AGG Activity_EX'!$A:$A,$B521))-SUMIFS(Activity_EX!C:C,Activity_EX!$A:$A,$A521))/(SUMIFS('AGG Activity_16'!C:C,'AGG Activity_16'!$A:$A,$B521)),1)))))</f>
        <v>0.11847998568817657</v>
      </c>
      <c r="N521" s="7">
        <f>IF(AND(N$1=2017,OR(H521="WH",H521="SH")),IF(COMBDG_Split_Tech!N521="",0,COMBDG_Split_Tech!N521),IF(N$1=2016,IF(COMBDG_Split_Tech!N521="",0,COMBDG_Split_Tech!N521),IF(COMBDG_Split_Tech!N521=1,1,IF(COMBDG_Split_Tech!N521="",0,IFERROR((COMBDG_Split_Tech!N521*(SUMIFS('AGG Activity_16'!D:D,'AGG Activity_16'!$A:$A,$B521)+SUMIFS('AGG Activity_EX'!D:D,'AGG Activity_EX'!$A:$A,$B521))-SUMIFS(Activity_EX!D:D,Activity_EX!$A:$A,$A521))/(SUMIFS('AGG Activity_16'!D:D,'AGG Activity_16'!$A:$A,$B521)),1)))))</f>
        <v>0.11820009551279</v>
      </c>
      <c r="O521" s="7">
        <f>IF(AND(O$1=2017,OR(I521="WH",I521="SH")),IF(COMBDG_Split_Tech!O521="",0,COMBDG_Split_Tech!O521),IF(O$1=2016,IF(COMBDG_Split_Tech!O521="",0,COMBDG_Split_Tech!O521),IF(COMBDG_Split_Tech!O521=1,1,IF(COMBDG_Split_Tech!O521="",0,IFERROR((COMBDG_Split_Tech!O521*(SUMIFS('AGG Activity_16'!E:E,'AGG Activity_16'!$A:$A,$B521)+SUMIFS('AGG Activity_EX'!E:E,'AGG Activity_EX'!$A:$A,$B521))-SUMIFS(Activity_EX!E:E,Activity_EX!$A:$A,$A521))/(SUMIFS('AGG Activity_16'!E:E,'AGG Activity_16'!$A:$A,$B521)),1)))))</f>
        <v>0.11855664279035434</v>
      </c>
      <c r="P521" s="7">
        <f>IF(AND(P$1=2017,OR(J521="WH",J521="SH")),IF(COMBDG_Split_Tech!P521="",0,COMBDG_Split_Tech!P521),IF(P$1=2016,IF(COMBDG_Split_Tech!P521="",0,COMBDG_Split_Tech!P521),IF(COMBDG_Split_Tech!P521=1,1,IF(COMBDG_Split_Tech!P521="",0,IFERROR((COMBDG_Split_Tech!P521*(SUMIFS('AGG Activity_16'!F:F,'AGG Activity_16'!$A:$A,$B521)+SUMIFS('AGG Activity_EX'!F:F,'AGG Activity_EX'!$A:$A,$B521))-SUMIFS(Activity_EX!F:F,Activity_EX!$A:$A,$A521))/(SUMIFS('AGG Activity_16'!F:F,'AGG Activity_16'!$A:$A,$B521)),1)))))</f>
        <v>7.6996760765927763E-3</v>
      </c>
      <c r="Q521" s="7">
        <f>IF(AND(Q$1=2017,OR(K521="WH",K521="SH")),IF(COMBDG_Split_Tech!Q521="",0,COMBDG_Split_Tech!Q521),IF(Q$1=2016,IF(COMBDG_Split_Tech!Q521="",0,COMBDG_Split_Tech!Q521),IF(COMBDG_Split_Tech!Q521=1,1,IF(COMBDG_Split_Tech!Q521="",0,IFERROR((COMBDG_Split_Tech!Q521*(SUMIFS('AGG Activity_16'!G:G,'AGG Activity_16'!$A:$A,$B521)+SUMIFS('AGG Activity_EX'!G:G,'AGG Activity_EX'!$A:$A,$B521))-SUMIFS(Activity_EX!G:G,Activity_EX!$A:$A,$A521))/(SUMIFS('AGG Activity_16'!G:G,'AGG Activity_16'!$A:$A,$B521)),1)))))</f>
        <v>9.4749050745015408E-3</v>
      </c>
      <c r="R521" s="7">
        <f>IF(AND(R$1=2017,OR(L521="WH",L521="SH")),IF(COMBDG_Split_Tech!R521="",0,COMBDG_Split_Tech!R521),IF(R$1=2016,IF(COMBDG_Split_Tech!R521="",0,COMBDG_Split_Tech!R521),IF(COMBDG_Split_Tech!R521=1,1,IF(COMBDG_Split_Tech!R521="",0,IFERROR((COMBDG_Split_Tech!R521*(SUMIFS('AGG Activity_16'!H:H,'AGG Activity_16'!$A:$A,$B521)+SUMIFS('AGG Activity_EX'!H:H,'AGG Activity_EX'!$A:$A,$B521))-SUMIFS(Activity_EX!H:H,Activity_EX!$A:$A,$A521))/(SUMIFS('AGG Activity_16'!H:H,'AGG Activity_16'!$A:$A,$B521)),1)))))</f>
        <v>1.1434997229542214E-2</v>
      </c>
      <c r="S521" s="7">
        <f>IF(AND(S$1=2017,OR(M521="WH",M521="SH")),IF(COMBDG_Split_Tech!S521="",0,COMBDG_Split_Tech!S521),IF(S$1=2016,IF(COMBDG_Split_Tech!S521="",0,COMBDG_Split_Tech!S521),IF(COMBDG_Split_Tech!S521=1,1,IF(COMBDG_Split_Tech!S521="",0,IFERROR((COMBDG_Split_Tech!S521*(SUMIFS('AGG Activity_16'!I:I,'AGG Activity_16'!$A:$A,$B521)+SUMIFS('AGG Activity_EX'!I:I,'AGG Activity_EX'!$A:$A,$B521))-SUMIFS(Activity_EX!I:I,Activity_EX!$A:$A,$A521))/(SUMIFS('AGG Activity_16'!I:I,'AGG Activity_16'!$A:$A,$B521)),1)))))</f>
        <v>0</v>
      </c>
      <c r="T521" s="7">
        <f>IF(AND(T$1=2017,OR(N521="WH",N521="SH")),IF(COMBDG_Split_Tech!T521="",0,COMBDG_Split_Tech!T521),IF(T$1=2016,IF(COMBDG_Split_Tech!T521="",0,COMBDG_Split_Tech!T521),IF(COMBDG_Split_Tech!T521=1,1,IF(COMBDG_Split_Tech!T521="",0,IFERROR((COMBDG_Split_Tech!T521*(SUMIFS('AGG Activity_16'!J:J,'AGG Activity_16'!$A:$A,$B521)+SUMIFS('AGG Activity_EX'!J:J,'AGG Activity_EX'!$A:$A,$B521))-SUMIFS(Activity_EX!J:J,Activity_EX!$A:$A,$A521))/(SUMIFS('AGG Activity_16'!J:J,'AGG Activity_16'!$A:$A,$B521)),1)))))</f>
        <v>0</v>
      </c>
      <c r="U521" s="7">
        <f>IF(AND(U$1=2017,OR(O521="WH",O521="SH")),IF(COMBDG_Split_Tech!U521="",0,COMBDG_Split_Tech!U521),IF(U$1=2016,IF(COMBDG_Split_Tech!U521="",0,COMBDG_Split_Tech!U521),IF(COMBDG_Split_Tech!U521=1,1,IF(COMBDG_Split_Tech!U521="",0,IFERROR((COMBDG_Split_Tech!U521*(SUMIFS('AGG Activity_16'!K:K,'AGG Activity_16'!$A:$A,$B521)+SUMIFS('AGG Activity_EX'!K:K,'AGG Activity_EX'!$A:$A,$B521))-SUMIFS(Activity_EX!K:K,Activity_EX!$A:$A,$A521))/(SUMIFS('AGG Activity_16'!K:K,'AGG Activity_16'!$A:$A,$B521)),1)))))</f>
        <v>0</v>
      </c>
    </row>
    <row r="522" spans="1:21" x14ac:dyDescent="0.25">
      <c r="A522" t="str">
        <f>COMBDG_Split_Tech!A522</f>
        <v>COMBDGTAWOldSC______STDELC</v>
      </c>
      <c r="B522" t="str">
        <f>COMBDG_Split_Tech!B522</f>
        <v>COMBDGTAWOldSC</v>
      </c>
      <c r="C522" t="str">
        <f>COMBDG_Split_Tech!C522</f>
        <v>COM</v>
      </c>
      <c r="D522" t="str">
        <f>COMBDG_Split_Tech!D522</f>
        <v>BDG</v>
      </c>
      <c r="E522" t="str">
        <f>COMBDG_Split_Tech!E522</f>
        <v>TAW</v>
      </c>
      <c r="F522" t="str">
        <f>COMBDG_Split_Tech!F522</f>
        <v>Old</v>
      </c>
      <c r="G522" t="str">
        <f>COMBDG_Split_Tech!G522</f>
        <v>SC</v>
      </c>
      <c r="H522" t="str">
        <f>COMBDG_Split_Tech!H522</f>
        <v>___</v>
      </c>
      <c r="I522" t="str">
        <f>COMBDG_Split_Tech!I522</f>
        <v>___</v>
      </c>
      <c r="J522" t="str">
        <f>COMBDG_Split_Tech!J522</f>
        <v>STD</v>
      </c>
      <c r="K522" t="str">
        <f>COMBDG_Split_Tech!K522</f>
        <v>ELC</v>
      </c>
      <c r="L522" s="7">
        <f>IF(AND(L$1=2017,OR(F522="WH",F522="SH")),IF(COMBDG_Split_Tech!L522="",0,COMBDG_Split_Tech!L522),IF(L$1=2016,IF(COMBDG_Split_Tech!L522="",0,COMBDG_Split_Tech!L522),IF(COMBDG_Split_Tech!L522=1,1,IF(COMBDG_Split_Tech!L522="",0,IFERROR((COMBDG_Split_Tech!L522*(SUMIFS('AGG Activity_16'!B:B,'AGG Activity_16'!$A:$A,$B522)+SUMIFS('AGG Activity_EX'!B:B,'AGG Activity_EX'!$A:$A,$B522))-SUMIFS(Activity_EX!B:B,Activity_EX!$A:$A,$A522))/(SUMIFS('AGG Activity_16'!B:B,'AGG Activity_16'!$A:$A,$B522)),1)))))</f>
        <v>0.84390758650174846</v>
      </c>
      <c r="M522" s="7">
        <f>IF(AND(M$1=2017,OR(G522="WH",G522="SH")),IF(COMBDG_Split_Tech!M522="",0,COMBDG_Split_Tech!M522),IF(M$1=2016,IF(COMBDG_Split_Tech!M522="",0,COMBDG_Split_Tech!M522),IF(COMBDG_Split_Tech!M522=1,1,IF(COMBDG_Split_Tech!M522="",0,IFERROR((COMBDG_Split_Tech!M522*(SUMIFS('AGG Activity_16'!C:C,'AGG Activity_16'!$A:$A,$B522)+SUMIFS('AGG Activity_EX'!C:C,'AGG Activity_EX'!$A:$A,$B522))-SUMIFS(Activity_EX!C:C,Activity_EX!$A:$A,$A522))/(SUMIFS('AGG Activity_16'!C:C,'AGG Activity_16'!$A:$A,$B522)),1)))))</f>
        <v>0.83883125366149791</v>
      </c>
      <c r="N522" s="7">
        <f>IF(AND(N$1=2017,OR(H522="WH",H522="SH")),IF(COMBDG_Split_Tech!N522="",0,COMBDG_Split_Tech!N522),IF(N$1=2016,IF(COMBDG_Split_Tech!N522="",0,COMBDG_Split_Tech!N522),IF(COMBDG_Split_Tech!N522=1,1,IF(COMBDG_Split_Tech!N522="",0,IFERROR((COMBDG_Split_Tech!N522*(SUMIFS('AGG Activity_16'!D:D,'AGG Activity_16'!$A:$A,$B522)+SUMIFS('AGG Activity_EX'!D:D,'AGG Activity_EX'!$A:$A,$B522))-SUMIFS(Activity_EX!D:D,Activity_EX!$A:$A,$A522))/(SUMIFS('AGG Activity_16'!D:D,'AGG Activity_16'!$A:$A,$B522)),1)))))</f>
        <v>0.84024689150837928</v>
      </c>
      <c r="O522" s="7">
        <f>IF(AND(O$1=2017,OR(I522="WH",I522="SH")),IF(COMBDG_Split_Tech!O522="",0,COMBDG_Split_Tech!O522),IF(O$1=2016,IF(COMBDG_Split_Tech!O522="",0,COMBDG_Split_Tech!O522),IF(COMBDG_Split_Tech!O522=1,1,IF(COMBDG_Split_Tech!O522="",0,IFERROR((COMBDG_Split_Tech!O522*(SUMIFS('AGG Activity_16'!E:E,'AGG Activity_16'!$A:$A,$B522)+SUMIFS('AGG Activity_EX'!E:E,'AGG Activity_EX'!$A:$A,$B522))-SUMIFS(Activity_EX!E:E,Activity_EX!$A:$A,$A522))/(SUMIFS('AGG Activity_16'!E:E,'AGG Activity_16'!$A:$A,$B522)),1)))))</f>
        <v>0.84060974842927438</v>
      </c>
      <c r="P522" s="7">
        <f>IF(AND(P$1=2017,OR(J522="WH",J522="SH")),IF(COMBDG_Split_Tech!P522="",0,COMBDG_Split_Tech!P522),IF(P$1=2016,IF(COMBDG_Split_Tech!P522="",0,COMBDG_Split_Tech!P522),IF(COMBDG_Split_Tech!P522=1,1,IF(COMBDG_Split_Tech!P522="",0,IFERROR((COMBDG_Split_Tech!P522*(SUMIFS('AGG Activity_16'!F:F,'AGG Activity_16'!$A:$A,$B522)+SUMIFS('AGG Activity_EX'!F:F,'AGG Activity_EX'!$A:$A,$B522))-SUMIFS(Activity_EX!F:F,Activity_EX!$A:$A,$A522))/(SUMIFS('AGG Activity_16'!F:F,'AGG Activity_16'!$A:$A,$B522)),1)))))</f>
        <v>0.96183213557749725</v>
      </c>
      <c r="Q522" s="7">
        <f>IF(AND(Q$1=2017,OR(K522="WH",K522="SH")),IF(COMBDG_Split_Tech!Q522="",0,COMBDG_Split_Tech!Q522),IF(Q$1=2016,IF(COMBDG_Split_Tech!Q522="",0,COMBDG_Split_Tech!Q522),IF(COMBDG_Split_Tech!Q522=1,1,IF(COMBDG_Split_Tech!Q522="",0,IFERROR((COMBDG_Split_Tech!Q522*(SUMIFS('AGG Activity_16'!G:G,'AGG Activity_16'!$A:$A,$B522)+SUMIFS('AGG Activity_EX'!G:G,'AGG Activity_EX'!$A:$A,$B522))-SUMIFS(Activity_EX!G:G,Activity_EX!$A:$A,$A522))/(SUMIFS('AGG Activity_16'!G:G,'AGG Activity_16'!$A:$A,$B522)),1)))))</f>
        <v>0.95991757875463435</v>
      </c>
      <c r="R522" s="7">
        <f>IF(AND(R$1=2017,OR(L522="WH",L522="SH")),IF(COMBDG_Split_Tech!R522="",0,COMBDG_Split_Tech!R522),IF(R$1=2016,IF(COMBDG_Split_Tech!R522="",0,COMBDG_Split_Tech!R522),IF(COMBDG_Split_Tech!R522=1,1,IF(COMBDG_Split_Tech!R522="",0,IFERROR((COMBDG_Split_Tech!R522*(SUMIFS('AGG Activity_16'!H:H,'AGG Activity_16'!$A:$A,$B522)+SUMIFS('AGG Activity_EX'!H:H,'AGG Activity_EX'!$A:$A,$B522))-SUMIFS(Activity_EX!H:H,Activity_EX!$A:$A,$A522))/(SUMIFS('AGG Activity_16'!H:H,'AGG Activity_16'!$A:$A,$B522)),1)))))</f>
        <v>0.95782071172673533</v>
      </c>
      <c r="S522" s="7">
        <f>IF(AND(S$1=2017,OR(M522="WH",M522="SH")),IF(COMBDG_Split_Tech!S522="",0,COMBDG_Split_Tech!S522),IF(S$1=2016,IF(COMBDG_Split_Tech!S522="",0,COMBDG_Split_Tech!S522),IF(COMBDG_Split_Tech!S522=1,1,IF(COMBDG_Split_Tech!S522="",0,IFERROR((COMBDG_Split_Tech!S522*(SUMIFS('AGG Activity_16'!I:I,'AGG Activity_16'!$A:$A,$B522)+SUMIFS('AGG Activity_EX'!I:I,'AGG Activity_EX'!$A:$A,$B522))-SUMIFS(Activity_EX!I:I,Activity_EX!$A:$A,$A522))/(SUMIFS('AGG Activity_16'!I:I,'AGG Activity_16'!$A:$A,$B522)),1)))))</f>
        <v>0</v>
      </c>
      <c r="T522" s="7">
        <f>IF(AND(T$1=2017,OR(N522="WH",N522="SH")),IF(COMBDG_Split_Tech!T522="",0,COMBDG_Split_Tech!T522),IF(T$1=2016,IF(COMBDG_Split_Tech!T522="",0,COMBDG_Split_Tech!T522),IF(COMBDG_Split_Tech!T522=1,1,IF(COMBDG_Split_Tech!T522="",0,IFERROR((COMBDG_Split_Tech!T522*(SUMIFS('AGG Activity_16'!J:J,'AGG Activity_16'!$A:$A,$B522)+SUMIFS('AGG Activity_EX'!J:J,'AGG Activity_EX'!$A:$A,$B522))-SUMIFS(Activity_EX!J:J,Activity_EX!$A:$A,$A522))/(SUMIFS('AGG Activity_16'!J:J,'AGG Activity_16'!$A:$A,$B522)),1)))))</f>
        <v>0</v>
      </c>
      <c r="U522" s="7">
        <f>IF(AND(U$1=2017,OR(O522="WH",O522="SH")),IF(COMBDG_Split_Tech!U522="",0,COMBDG_Split_Tech!U522),IF(U$1=2016,IF(COMBDG_Split_Tech!U522="",0,COMBDG_Split_Tech!U522),IF(COMBDG_Split_Tech!U522=1,1,IF(COMBDG_Split_Tech!U522="",0,IFERROR((COMBDG_Split_Tech!U522*(SUMIFS('AGG Activity_16'!K:K,'AGG Activity_16'!$A:$A,$B522)+SUMIFS('AGG Activity_EX'!K:K,'AGG Activity_EX'!$A:$A,$B522))-SUMIFS(Activity_EX!K:K,Activity_EX!$A:$A,$A522))/(SUMIFS('AGG Activity_16'!K:K,'AGG Activity_16'!$A:$A,$B522)),1)))))</f>
        <v>0</v>
      </c>
    </row>
    <row r="523" spans="1:21" x14ac:dyDescent="0.25">
      <c r="A523" t="str">
        <f>COMBDG_Split_Tech!A523</f>
        <v>COMBDGTAWOldSC______STDNGA</v>
      </c>
      <c r="B523" t="str">
        <f>COMBDG_Split_Tech!B523</f>
        <v>COMBDGTAWOldSC</v>
      </c>
      <c r="C523" t="str">
        <f>COMBDG_Split_Tech!C523</f>
        <v>COM</v>
      </c>
      <c r="D523" t="str">
        <f>COMBDG_Split_Tech!D523</f>
        <v>BDG</v>
      </c>
      <c r="E523" t="str">
        <f>COMBDG_Split_Tech!E523</f>
        <v>TAW</v>
      </c>
      <c r="F523" t="str">
        <f>COMBDG_Split_Tech!F523</f>
        <v>Old</v>
      </c>
      <c r="G523" t="str">
        <f>COMBDG_Split_Tech!G523</f>
        <v>SC</v>
      </c>
      <c r="H523" t="str">
        <f>COMBDG_Split_Tech!H523</f>
        <v>___</v>
      </c>
      <c r="I523" t="str">
        <f>COMBDG_Split_Tech!I523</f>
        <v>___</v>
      </c>
      <c r="J523" t="str">
        <f>COMBDG_Split_Tech!J523</f>
        <v>STD</v>
      </c>
      <c r="K523" t="str">
        <f>COMBDG_Split_Tech!K523</f>
        <v>NGA</v>
      </c>
      <c r="L523" s="7">
        <f>IF(AND(L$1=2017,OR(F523="WH",F523="SH")),IF(COMBDG_Split_Tech!L523="",0,COMBDG_Split_Tech!L523),IF(L$1=2016,IF(COMBDG_Split_Tech!L523="",0,COMBDG_Split_Tech!L523),IF(COMBDG_Split_Tech!L523=1,1,IF(COMBDG_Split_Tech!L523="",0,IFERROR((COMBDG_Split_Tech!L523*(SUMIFS('AGG Activity_16'!B:B,'AGG Activity_16'!$A:$A,$B523)+SUMIFS('AGG Activity_EX'!B:B,'AGG Activity_EX'!$A:$A,$B523))-SUMIFS(Activity_EX!B:B,Activity_EX!$A:$A,$A523))/(SUMIFS('AGG Activity_16'!B:B,'AGG Activity_16'!$A:$A,$B523)),1)))))</f>
        <v>3.8949580915465312E-2</v>
      </c>
      <c r="M523" s="7">
        <f>IF(AND(M$1=2017,OR(G523="WH",G523="SH")),IF(COMBDG_Split_Tech!M523="",0,COMBDG_Split_Tech!M523),IF(M$1=2016,IF(COMBDG_Split_Tech!M523="",0,COMBDG_Split_Tech!M523),IF(COMBDG_Split_Tech!M523=1,1,IF(COMBDG_Split_Tech!M523="",0,IFERROR((COMBDG_Split_Tech!M523*(SUMIFS('AGG Activity_16'!C:C,'AGG Activity_16'!$A:$A,$B523)+SUMIFS('AGG Activity_EX'!C:C,'AGG Activity_EX'!$A:$A,$B523))-SUMIFS(Activity_EX!C:C,Activity_EX!$A:$A,$A523))/(SUMIFS('AGG Activity_16'!C:C,'AGG Activity_16'!$A:$A,$B523)),1)))))</f>
        <v>4.2688760650323024E-2</v>
      </c>
      <c r="N523" s="7">
        <f>IF(AND(N$1=2017,OR(H523="WH",H523="SH")),IF(COMBDG_Split_Tech!N523="",0,COMBDG_Split_Tech!N523),IF(N$1=2016,IF(COMBDG_Split_Tech!N523="",0,COMBDG_Split_Tech!N523),IF(COMBDG_Split_Tech!N523=1,1,IF(COMBDG_Split_Tech!N523="",0,IFERROR((COMBDG_Split_Tech!N523*(SUMIFS('AGG Activity_16'!D:D,'AGG Activity_16'!$A:$A,$B523)+SUMIFS('AGG Activity_EX'!D:D,'AGG Activity_EX'!$A:$A,$B523))-SUMIFS(Activity_EX!D:D,Activity_EX!$A:$A,$A523))/(SUMIFS('AGG Activity_16'!D:D,'AGG Activity_16'!$A:$A,$B523)),1)))))</f>
        <v>4.1553012978837428E-2</v>
      </c>
      <c r="O523" s="7">
        <f>IF(AND(O$1=2017,OR(I523="WH",I523="SH")),IF(COMBDG_Split_Tech!O523="",0,COMBDG_Split_Tech!O523),IF(O$1=2016,IF(COMBDG_Split_Tech!O523="",0,COMBDG_Split_Tech!O523),IF(COMBDG_Split_Tech!O523=1,1,IF(COMBDG_Split_Tech!O523="",0,IFERROR((COMBDG_Split_Tech!O523*(SUMIFS('AGG Activity_16'!E:E,'AGG Activity_16'!$A:$A,$B523)+SUMIFS('AGG Activity_EX'!E:E,'AGG Activity_EX'!$A:$A,$B523))-SUMIFS(Activity_EX!E:E,Activity_EX!$A:$A,$A523))/(SUMIFS('AGG Activity_16'!E:E,'AGG Activity_16'!$A:$A,$B523)),1)))))</f>
        <v>4.0833608780372975E-2</v>
      </c>
      <c r="P523" s="7">
        <f>IF(AND(P$1=2017,OR(J523="WH",J523="SH")),IF(COMBDG_Split_Tech!P523="",0,COMBDG_Split_Tech!P523),IF(P$1=2016,IF(COMBDG_Split_Tech!P523="",0,COMBDG_Split_Tech!P523),IF(COMBDG_Split_Tech!P523=1,1,IF(COMBDG_Split_Tech!P523="",0,IFERROR((COMBDG_Split_Tech!P523*(SUMIFS('AGG Activity_16'!F:F,'AGG Activity_16'!$A:$A,$B523)+SUMIFS('AGG Activity_EX'!F:F,'AGG Activity_EX'!$A:$A,$B523))-SUMIFS(Activity_EX!F:F,Activity_EX!$A:$A,$A523))/(SUMIFS('AGG Activity_16'!F:F,'AGG Activity_16'!$A:$A,$B523)),1)))))</f>
        <v>3.0468188345909947E-2</v>
      </c>
      <c r="Q523" s="7">
        <f>IF(AND(Q$1=2017,OR(K523="WH",K523="SH")),IF(COMBDG_Split_Tech!Q523="",0,COMBDG_Split_Tech!Q523),IF(Q$1=2016,IF(COMBDG_Split_Tech!Q523="",0,COMBDG_Split_Tech!Q523),IF(COMBDG_Split_Tech!Q523=1,1,IF(COMBDG_Split_Tech!Q523="",0,IFERROR((COMBDG_Split_Tech!Q523*(SUMIFS('AGG Activity_16'!G:G,'AGG Activity_16'!$A:$A,$B523)+SUMIFS('AGG Activity_EX'!G:G,'AGG Activity_EX'!$A:$A,$B523))-SUMIFS(Activity_EX!G:G,Activity_EX!$A:$A,$A523))/(SUMIFS('AGG Activity_16'!G:G,'AGG Activity_16'!$A:$A,$B523)),1)))))</f>
        <v>3.0607516170864078E-2</v>
      </c>
      <c r="R523" s="7">
        <f>IF(AND(R$1=2017,OR(L523="WH",L523="SH")),IF(COMBDG_Split_Tech!R523="",0,COMBDG_Split_Tech!R523),IF(R$1=2016,IF(COMBDG_Split_Tech!R523="",0,COMBDG_Split_Tech!R523),IF(COMBDG_Split_Tech!R523=1,1,IF(COMBDG_Split_Tech!R523="",0,IFERROR((COMBDG_Split_Tech!R523*(SUMIFS('AGG Activity_16'!H:H,'AGG Activity_16'!$A:$A,$B523)+SUMIFS('AGG Activity_EX'!H:H,'AGG Activity_EX'!$A:$A,$B523))-SUMIFS(Activity_EX!H:H,Activity_EX!$A:$A,$A523))/(SUMIFS('AGG Activity_16'!H:H,'AGG Activity_16'!$A:$A,$B523)),1)))))</f>
        <v>3.0744291043722602E-2</v>
      </c>
      <c r="S523" s="7">
        <f>IF(AND(S$1=2017,OR(M523="WH",M523="SH")),IF(COMBDG_Split_Tech!S523="",0,COMBDG_Split_Tech!S523),IF(S$1=2016,IF(COMBDG_Split_Tech!S523="",0,COMBDG_Split_Tech!S523),IF(COMBDG_Split_Tech!S523=1,1,IF(COMBDG_Split_Tech!S523="",0,IFERROR((COMBDG_Split_Tech!S523*(SUMIFS('AGG Activity_16'!I:I,'AGG Activity_16'!$A:$A,$B523)+SUMIFS('AGG Activity_EX'!I:I,'AGG Activity_EX'!$A:$A,$B523))-SUMIFS(Activity_EX!I:I,Activity_EX!$A:$A,$A523))/(SUMIFS('AGG Activity_16'!I:I,'AGG Activity_16'!$A:$A,$B523)),1)))))</f>
        <v>0</v>
      </c>
      <c r="T523" s="7">
        <f>IF(AND(T$1=2017,OR(N523="WH",N523="SH")),IF(COMBDG_Split_Tech!T523="",0,COMBDG_Split_Tech!T523),IF(T$1=2016,IF(COMBDG_Split_Tech!T523="",0,COMBDG_Split_Tech!T523),IF(COMBDG_Split_Tech!T523=1,1,IF(COMBDG_Split_Tech!T523="",0,IFERROR((COMBDG_Split_Tech!T523*(SUMIFS('AGG Activity_16'!J:J,'AGG Activity_16'!$A:$A,$B523)+SUMIFS('AGG Activity_EX'!J:J,'AGG Activity_EX'!$A:$A,$B523))-SUMIFS(Activity_EX!J:J,Activity_EX!$A:$A,$A523))/(SUMIFS('AGG Activity_16'!J:J,'AGG Activity_16'!$A:$A,$B523)),1)))))</f>
        <v>0</v>
      </c>
      <c r="U523" s="7">
        <f>IF(AND(U$1=2017,OR(O523="WH",O523="SH")),IF(COMBDG_Split_Tech!U523="",0,COMBDG_Split_Tech!U523),IF(U$1=2016,IF(COMBDG_Split_Tech!U523="",0,COMBDG_Split_Tech!U523),IF(COMBDG_Split_Tech!U523=1,1,IF(COMBDG_Split_Tech!U523="",0,IFERROR((COMBDG_Split_Tech!U523*(SUMIFS('AGG Activity_16'!K:K,'AGG Activity_16'!$A:$A,$B523)+SUMIFS('AGG Activity_EX'!K:K,'AGG Activity_EX'!$A:$A,$B523))-SUMIFS(Activity_EX!K:K,Activity_EX!$A:$A,$A523))/(SUMIFS('AGG Activity_16'!K:K,'AGG Activity_16'!$A:$A,$B523)),1)))))</f>
        <v>0</v>
      </c>
    </row>
    <row r="524" spans="1:21" x14ac:dyDescent="0.25">
      <c r="A524" t="str">
        <f>COMBDG_Split_Tech!A524</f>
        <v>COMBDGTAWOldSH_________DHE</v>
      </c>
      <c r="B524" t="str">
        <f>COMBDG_Split_Tech!B524</f>
        <v>COMBDGTAWOldSH</v>
      </c>
      <c r="C524" t="str">
        <f>COMBDG_Split_Tech!C524</f>
        <v>COM</v>
      </c>
      <c r="D524" t="str">
        <f>COMBDG_Split_Tech!D524</f>
        <v>BDG</v>
      </c>
      <c r="E524" t="str">
        <f>COMBDG_Split_Tech!E524</f>
        <v>TAW</v>
      </c>
      <c r="F524" t="str">
        <f>COMBDG_Split_Tech!F524</f>
        <v>Old</v>
      </c>
      <c r="G524" t="str">
        <f>COMBDG_Split_Tech!G524</f>
        <v>SH</v>
      </c>
      <c r="H524" t="str">
        <f>COMBDG_Split_Tech!H524</f>
        <v>___</v>
      </c>
      <c r="I524" t="str">
        <f>COMBDG_Split_Tech!I524</f>
        <v>___</v>
      </c>
      <c r="J524" t="str">
        <f>COMBDG_Split_Tech!J524</f>
        <v>___</v>
      </c>
      <c r="K524" t="str">
        <f>COMBDG_Split_Tech!K524</f>
        <v>DHE</v>
      </c>
      <c r="L524" s="7">
        <f>IF(AND(L$1=2017,OR(F524="WH",F524="SH")),IF(COMBDG_Split_Tech!L524="",0,COMBDG_Split_Tech!L524),IF(L$1=2016,IF(COMBDG_Split_Tech!L524="",0,COMBDG_Split_Tech!L524),IF(COMBDG_Split_Tech!L524=1,1,IF(COMBDG_Split_Tech!L524="",0,IFERROR((COMBDG_Split_Tech!L524*(SUMIFS('AGG Activity_16'!B:B,'AGG Activity_16'!$A:$A,$B524)+SUMIFS('AGG Activity_EX'!B:B,'AGG Activity_EX'!$A:$A,$B524))-SUMIFS(Activity_EX!B:B,Activity_EX!$A:$A,$A524))/(SUMIFS('AGG Activity_16'!B:B,'AGG Activity_16'!$A:$A,$B524)),1)))))</f>
        <v>9.2150965742706897E-2</v>
      </c>
      <c r="M524" s="7">
        <f>IF(AND(M$1=2017,OR(G524="WH",G524="SH")),IF(COMBDG_Split_Tech!M524="",0,COMBDG_Split_Tech!M524),IF(M$1=2016,IF(COMBDG_Split_Tech!M524="",0,COMBDG_Split_Tech!M524),IF(COMBDG_Split_Tech!M524=1,1,IF(COMBDG_Split_Tech!M524="",0,IFERROR((COMBDG_Split_Tech!M524*(SUMIFS('AGG Activity_16'!C:C,'AGG Activity_16'!$A:$A,$B524)+SUMIFS('AGG Activity_EX'!C:C,'AGG Activity_EX'!$A:$A,$B524))-SUMIFS(Activity_EX!C:C,Activity_EX!$A:$A,$A524))/(SUMIFS('AGG Activity_16'!C:C,'AGG Activity_16'!$A:$A,$B524)),1)))))</f>
        <v>9.2150965742706897E-2</v>
      </c>
      <c r="N524" s="7">
        <f>IF(AND(N$1=2017,OR(H524="WH",H524="SH")),IF(COMBDG_Split_Tech!N524="",0,COMBDG_Split_Tech!N524),IF(N$1=2016,IF(COMBDG_Split_Tech!N524="",0,COMBDG_Split_Tech!N524),IF(COMBDG_Split_Tech!N524=1,1,IF(COMBDG_Split_Tech!N524="",0,IFERROR((COMBDG_Split_Tech!N524*(SUMIFS('AGG Activity_16'!D:D,'AGG Activity_16'!$A:$A,$B524)+SUMIFS('AGG Activity_EX'!D:D,'AGG Activity_EX'!$A:$A,$B524))-SUMIFS(Activity_EX!D:D,Activity_EX!$A:$A,$A524))/(SUMIFS('AGG Activity_16'!D:D,'AGG Activity_16'!$A:$A,$B524)),1)))))</f>
        <v>8.7683470563834603E-2</v>
      </c>
      <c r="O524" s="7">
        <f>IF(AND(O$1=2017,OR(I524="WH",I524="SH")),IF(COMBDG_Split_Tech!O524="",0,COMBDG_Split_Tech!O524),IF(O$1=2016,IF(COMBDG_Split_Tech!O524="",0,COMBDG_Split_Tech!O524),IF(COMBDG_Split_Tech!O524=1,1,IF(COMBDG_Split_Tech!O524="",0,IFERROR((COMBDG_Split_Tech!O524*(SUMIFS('AGG Activity_16'!E:E,'AGG Activity_16'!$A:$A,$B524)+SUMIFS('AGG Activity_EX'!E:E,'AGG Activity_EX'!$A:$A,$B524))-SUMIFS(Activity_EX!E:E,Activity_EX!$A:$A,$A524))/(SUMIFS('AGG Activity_16'!E:E,'AGG Activity_16'!$A:$A,$B524)),1)))))</f>
        <v>8.7725341954521474E-2</v>
      </c>
      <c r="P524" s="7">
        <f>IF(AND(P$1=2017,OR(J524="WH",J524="SH")),IF(COMBDG_Split_Tech!P524="",0,COMBDG_Split_Tech!P524),IF(P$1=2016,IF(COMBDG_Split_Tech!P524="",0,COMBDG_Split_Tech!P524),IF(COMBDG_Split_Tech!P524=1,1,IF(COMBDG_Split_Tech!P524="",0,IFERROR((COMBDG_Split_Tech!P524*(SUMIFS('AGG Activity_16'!F:F,'AGG Activity_16'!$A:$A,$B524)+SUMIFS('AGG Activity_EX'!F:F,'AGG Activity_EX'!$A:$A,$B524))-SUMIFS(Activity_EX!F:F,Activity_EX!$A:$A,$A524))/(SUMIFS('AGG Activity_16'!F:F,'AGG Activity_16'!$A:$A,$B524)),1)))))</f>
        <v>8.5885436436257595E-2</v>
      </c>
      <c r="Q524" s="7">
        <f>IF(AND(Q$1=2017,OR(K524="WH",K524="SH")),IF(COMBDG_Split_Tech!Q524="",0,COMBDG_Split_Tech!Q524),IF(Q$1=2016,IF(COMBDG_Split_Tech!Q524="",0,COMBDG_Split_Tech!Q524),IF(COMBDG_Split_Tech!Q524=1,1,IF(COMBDG_Split_Tech!Q524="",0,IFERROR((COMBDG_Split_Tech!Q524*(SUMIFS('AGG Activity_16'!G:G,'AGG Activity_16'!$A:$A,$B524)+SUMIFS('AGG Activity_EX'!G:G,'AGG Activity_EX'!$A:$A,$B524))-SUMIFS(Activity_EX!G:G,Activity_EX!$A:$A,$A524))/(SUMIFS('AGG Activity_16'!G:G,'AGG Activity_16'!$A:$A,$B524)),1)))))</f>
        <v>8.5978432194296045E-2</v>
      </c>
      <c r="R524" s="7">
        <f>IF(AND(R$1=2017,OR(L524="WH",L524="SH")),IF(COMBDG_Split_Tech!R524="",0,COMBDG_Split_Tech!R524),IF(R$1=2016,IF(COMBDG_Split_Tech!R524="",0,COMBDG_Split_Tech!R524),IF(COMBDG_Split_Tech!R524=1,1,IF(COMBDG_Split_Tech!R524="",0,IFERROR((COMBDG_Split_Tech!R524*(SUMIFS('AGG Activity_16'!H:H,'AGG Activity_16'!$A:$A,$B524)+SUMIFS('AGG Activity_EX'!H:H,'AGG Activity_EX'!$A:$A,$B524))-SUMIFS(Activity_EX!H:H,Activity_EX!$A:$A,$A524))/(SUMIFS('AGG Activity_16'!H:H,'AGG Activity_16'!$A:$A,$B524)),1)))))</f>
        <v>0.13984122420972772</v>
      </c>
      <c r="S524" s="7">
        <f>IF(AND(S$1=2017,OR(M524="WH",M524="SH")),IF(COMBDG_Split_Tech!S524="",0,COMBDG_Split_Tech!S524),IF(S$1=2016,IF(COMBDG_Split_Tech!S524="",0,COMBDG_Split_Tech!S524),IF(COMBDG_Split_Tech!S524=1,1,IF(COMBDG_Split_Tech!S524="",0,IFERROR((COMBDG_Split_Tech!S524*(SUMIFS('AGG Activity_16'!I:I,'AGG Activity_16'!$A:$A,$B524)+SUMIFS('AGG Activity_EX'!I:I,'AGG Activity_EX'!$A:$A,$B524))-SUMIFS(Activity_EX!I:I,Activity_EX!$A:$A,$A524))/(SUMIFS('AGG Activity_16'!I:I,'AGG Activity_16'!$A:$A,$B524)),1)))))</f>
        <v>0</v>
      </c>
      <c r="T524" s="7">
        <f>IF(AND(T$1=2017,OR(N524="WH",N524="SH")),IF(COMBDG_Split_Tech!T524="",0,COMBDG_Split_Tech!T524),IF(T$1=2016,IF(COMBDG_Split_Tech!T524="",0,COMBDG_Split_Tech!T524),IF(COMBDG_Split_Tech!T524=1,1,IF(COMBDG_Split_Tech!T524="",0,IFERROR((COMBDG_Split_Tech!T524*(SUMIFS('AGG Activity_16'!J:J,'AGG Activity_16'!$A:$A,$B524)+SUMIFS('AGG Activity_EX'!J:J,'AGG Activity_EX'!$A:$A,$B524))-SUMIFS(Activity_EX!J:J,Activity_EX!$A:$A,$A524))/(SUMIFS('AGG Activity_16'!J:J,'AGG Activity_16'!$A:$A,$B524)),1)))))</f>
        <v>0</v>
      </c>
      <c r="U524" s="7">
        <f>IF(AND(U$1=2017,OR(O524="WH",O524="SH")),IF(COMBDG_Split_Tech!U524="",0,COMBDG_Split_Tech!U524),IF(U$1=2016,IF(COMBDG_Split_Tech!U524="",0,COMBDG_Split_Tech!U524),IF(COMBDG_Split_Tech!U524=1,1,IF(COMBDG_Split_Tech!U524="",0,IFERROR((COMBDG_Split_Tech!U524*(SUMIFS('AGG Activity_16'!K:K,'AGG Activity_16'!$A:$A,$B524)+SUMIFS('AGG Activity_EX'!K:K,'AGG Activity_EX'!$A:$A,$B524))-SUMIFS(Activity_EX!K:K,Activity_EX!$A:$A,$A524))/(SUMIFS('AGG Activity_16'!K:K,'AGG Activity_16'!$A:$A,$B524)),1)))))</f>
        <v>0</v>
      </c>
    </row>
    <row r="525" spans="1:21" x14ac:dyDescent="0.25">
      <c r="A525" t="str">
        <f>COMBDG_Split_Tech!A525</f>
        <v>COMBDGTAWOldSHFUR___HIGNGA</v>
      </c>
      <c r="B525" t="str">
        <f>COMBDG_Split_Tech!B525</f>
        <v>COMBDGTAWOldSH</v>
      </c>
      <c r="C525" t="str">
        <f>COMBDG_Split_Tech!C525</f>
        <v>COM</v>
      </c>
      <c r="D525" t="str">
        <f>COMBDG_Split_Tech!D525</f>
        <v>BDG</v>
      </c>
      <c r="E525" t="str">
        <f>COMBDG_Split_Tech!E525</f>
        <v>TAW</v>
      </c>
      <c r="F525" t="str">
        <f>COMBDG_Split_Tech!F525</f>
        <v>Old</v>
      </c>
      <c r="G525" t="str">
        <f>COMBDG_Split_Tech!G525</f>
        <v>SH</v>
      </c>
      <c r="H525" t="str">
        <f>COMBDG_Split_Tech!H525</f>
        <v>FUR</v>
      </c>
      <c r="I525" t="str">
        <f>COMBDG_Split_Tech!I525</f>
        <v>___</v>
      </c>
      <c r="J525" t="str">
        <f>COMBDG_Split_Tech!J525</f>
        <v>HIG</v>
      </c>
      <c r="K525" t="str">
        <f>COMBDG_Split_Tech!K525</f>
        <v>NGA</v>
      </c>
      <c r="L525" s="7">
        <f>IF(AND(L$1=2017,OR(F525="WH",F525="SH")),IF(COMBDG_Split_Tech!L525="",0,COMBDG_Split_Tech!L525),IF(L$1=2016,IF(COMBDG_Split_Tech!L525="",0,COMBDG_Split_Tech!L525),IF(COMBDG_Split_Tech!L525=1,1,IF(COMBDG_Split_Tech!L525="",0,IFERROR((COMBDG_Split_Tech!L525*(SUMIFS('AGG Activity_16'!B:B,'AGG Activity_16'!$A:$A,$B525)+SUMIFS('AGG Activity_EX'!B:B,'AGG Activity_EX'!$A:$A,$B525))-SUMIFS(Activity_EX!B:B,Activity_EX!$A:$A,$A525))/(SUMIFS('AGG Activity_16'!B:B,'AGG Activity_16'!$A:$A,$B525)),1)))))</f>
        <v>0</v>
      </c>
      <c r="M525" s="7">
        <f>IF(AND(M$1=2017,OR(G525="WH",G525="SH")),IF(COMBDG_Split_Tech!M525="",0,COMBDG_Split_Tech!M525),IF(M$1=2016,IF(COMBDG_Split_Tech!M525="",0,COMBDG_Split_Tech!M525),IF(COMBDG_Split_Tech!M525=1,1,IF(COMBDG_Split_Tech!M525="",0,IFERROR((COMBDG_Split_Tech!M525*(SUMIFS('AGG Activity_16'!C:C,'AGG Activity_16'!$A:$A,$B525)+SUMIFS('AGG Activity_EX'!C:C,'AGG Activity_EX'!$A:$A,$B525))-SUMIFS(Activity_EX!C:C,Activity_EX!$A:$A,$A525))/(SUMIFS('AGG Activity_16'!C:C,'AGG Activity_16'!$A:$A,$B525)),1)))))</f>
        <v>0</v>
      </c>
      <c r="N525" s="7">
        <f>IF(AND(N$1=2017,OR(H525="WH",H525="SH")),IF(COMBDG_Split_Tech!N525="",0,COMBDG_Split_Tech!N525),IF(N$1=2016,IF(COMBDG_Split_Tech!N525="",0,COMBDG_Split_Tech!N525),IF(COMBDG_Split_Tech!N525=1,1,IF(COMBDG_Split_Tech!N525="",0,IFERROR((COMBDG_Split_Tech!N525*(SUMIFS('AGG Activity_16'!D:D,'AGG Activity_16'!$A:$A,$B525)+SUMIFS('AGG Activity_EX'!D:D,'AGG Activity_EX'!$A:$A,$B525))-SUMIFS(Activity_EX!D:D,Activity_EX!$A:$A,$A525))/(SUMIFS('AGG Activity_16'!D:D,'AGG Activity_16'!$A:$A,$B525)),1)))))</f>
        <v>0</v>
      </c>
      <c r="O525" s="7">
        <f>IF(AND(O$1=2017,OR(I525="WH",I525="SH")),IF(COMBDG_Split_Tech!O525="",0,COMBDG_Split_Tech!O525),IF(O$1=2016,IF(COMBDG_Split_Tech!O525="",0,COMBDG_Split_Tech!O525),IF(COMBDG_Split_Tech!O525=1,1,IF(COMBDG_Split_Tech!O525="",0,IFERROR((COMBDG_Split_Tech!O525*(SUMIFS('AGG Activity_16'!E:E,'AGG Activity_16'!$A:$A,$B525)+SUMIFS('AGG Activity_EX'!E:E,'AGG Activity_EX'!$A:$A,$B525))-SUMIFS(Activity_EX!E:E,Activity_EX!$A:$A,$A525))/(SUMIFS('AGG Activity_16'!E:E,'AGG Activity_16'!$A:$A,$B525)),1)))))</f>
        <v>0</v>
      </c>
      <c r="P525" s="7">
        <f>IF(AND(P$1=2017,OR(J525="WH",J525="SH")),IF(COMBDG_Split_Tech!P525="",0,COMBDG_Split_Tech!P525),IF(P$1=2016,IF(COMBDG_Split_Tech!P525="",0,COMBDG_Split_Tech!P525),IF(COMBDG_Split_Tech!P525=1,1,IF(COMBDG_Split_Tech!P525="",0,IFERROR((COMBDG_Split_Tech!P525*(SUMIFS('AGG Activity_16'!F:F,'AGG Activity_16'!$A:$A,$B525)+SUMIFS('AGG Activity_EX'!F:F,'AGG Activity_EX'!$A:$A,$B525))-SUMIFS(Activity_EX!F:F,Activity_EX!$A:$A,$A525))/(SUMIFS('AGG Activity_16'!F:F,'AGG Activity_16'!$A:$A,$B525)),1)))))</f>
        <v>0</v>
      </c>
      <c r="Q525" s="7">
        <f>IF(AND(Q$1=2017,OR(K525="WH",K525="SH")),IF(COMBDG_Split_Tech!Q525="",0,COMBDG_Split_Tech!Q525),IF(Q$1=2016,IF(COMBDG_Split_Tech!Q525="",0,COMBDG_Split_Tech!Q525),IF(COMBDG_Split_Tech!Q525=1,1,IF(COMBDG_Split_Tech!Q525="",0,IFERROR((COMBDG_Split_Tech!Q525*(SUMIFS('AGG Activity_16'!G:G,'AGG Activity_16'!$A:$A,$B525)+SUMIFS('AGG Activity_EX'!G:G,'AGG Activity_EX'!$A:$A,$B525))-SUMIFS(Activity_EX!G:G,Activity_EX!$A:$A,$A525))/(SUMIFS('AGG Activity_16'!G:G,'AGG Activity_16'!$A:$A,$B525)),1)))))</f>
        <v>0</v>
      </c>
      <c r="R525" s="7">
        <f>IF(AND(R$1=2017,OR(L525="WH",L525="SH")),IF(COMBDG_Split_Tech!R525="",0,COMBDG_Split_Tech!R525),IF(R$1=2016,IF(COMBDG_Split_Tech!R525="",0,COMBDG_Split_Tech!R525),IF(COMBDG_Split_Tech!R525=1,1,IF(COMBDG_Split_Tech!R525="",0,IFERROR((COMBDG_Split_Tech!R525*(SUMIFS('AGG Activity_16'!H:H,'AGG Activity_16'!$A:$A,$B525)+SUMIFS('AGG Activity_EX'!H:H,'AGG Activity_EX'!$A:$A,$B525))-SUMIFS(Activity_EX!H:H,Activity_EX!$A:$A,$A525))/(SUMIFS('AGG Activity_16'!H:H,'AGG Activity_16'!$A:$A,$B525)),1)))))</f>
        <v>0</v>
      </c>
      <c r="S525" s="7">
        <f>IF(AND(S$1=2017,OR(M525="WH",M525="SH")),IF(COMBDG_Split_Tech!S525="",0,COMBDG_Split_Tech!S525),IF(S$1=2016,IF(COMBDG_Split_Tech!S525="",0,COMBDG_Split_Tech!S525),IF(COMBDG_Split_Tech!S525=1,1,IF(COMBDG_Split_Tech!S525="",0,IFERROR((COMBDG_Split_Tech!S525*(SUMIFS('AGG Activity_16'!I:I,'AGG Activity_16'!$A:$A,$B525)+SUMIFS('AGG Activity_EX'!I:I,'AGG Activity_EX'!$A:$A,$B525))-SUMIFS(Activity_EX!I:I,Activity_EX!$A:$A,$A525))/(SUMIFS('AGG Activity_16'!I:I,'AGG Activity_16'!$A:$A,$B525)),1)))))</f>
        <v>0</v>
      </c>
      <c r="T525" s="7">
        <f>IF(AND(T$1=2017,OR(N525="WH",N525="SH")),IF(COMBDG_Split_Tech!T525="",0,COMBDG_Split_Tech!T525),IF(T$1=2016,IF(COMBDG_Split_Tech!T525="",0,COMBDG_Split_Tech!T525),IF(COMBDG_Split_Tech!T525=1,1,IF(COMBDG_Split_Tech!T525="",0,IFERROR((COMBDG_Split_Tech!T525*(SUMIFS('AGG Activity_16'!J:J,'AGG Activity_16'!$A:$A,$B525)+SUMIFS('AGG Activity_EX'!J:J,'AGG Activity_EX'!$A:$A,$B525))-SUMIFS(Activity_EX!J:J,Activity_EX!$A:$A,$A525))/(SUMIFS('AGG Activity_16'!J:J,'AGG Activity_16'!$A:$A,$B525)),1)))))</f>
        <v>0</v>
      </c>
      <c r="U525" s="7">
        <f>IF(AND(U$1=2017,OR(O525="WH",O525="SH")),IF(COMBDG_Split_Tech!U525="",0,COMBDG_Split_Tech!U525),IF(U$1=2016,IF(COMBDG_Split_Tech!U525="",0,COMBDG_Split_Tech!U525),IF(COMBDG_Split_Tech!U525=1,1,IF(COMBDG_Split_Tech!U525="",0,IFERROR((COMBDG_Split_Tech!U525*(SUMIFS('AGG Activity_16'!K:K,'AGG Activity_16'!$A:$A,$B525)+SUMIFS('AGG Activity_EX'!K:K,'AGG Activity_EX'!$A:$A,$B525))-SUMIFS(Activity_EX!K:K,Activity_EX!$A:$A,$A525))/(SUMIFS('AGG Activity_16'!K:K,'AGG Activity_16'!$A:$A,$B525)),1)))))</f>
        <v>0</v>
      </c>
    </row>
    <row r="526" spans="1:21" x14ac:dyDescent="0.25">
      <c r="A526" t="str">
        <f>COMBDG_Split_Tech!A526</f>
        <v>COMBDGTAWOldSHFUR___STDELC</v>
      </c>
      <c r="B526" t="str">
        <f>COMBDG_Split_Tech!B526</f>
        <v>COMBDGTAWOldSH</v>
      </c>
      <c r="C526" t="str">
        <f>COMBDG_Split_Tech!C526</f>
        <v>COM</v>
      </c>
      <c r="D526" t="str">
        <f>COMBDG_Split_Tech!D526</f>
        <v>BDG</v>
      </c>
      <c r="E526" t="str">
        <f>COMBDG_Split_Tech!E526</f>
        <v>TAW</v>
      </c>
      <c r="F526" t="str">
        <f>COMBDG_Split_Tech!F526</f>
        <v>Old</v>
      </c>
      <c r="G526" t="str">
        <f>COMBDG_Split_Tech!G526</f>
        <v>SH</v>
      </c>
      <c r="H526" t="str">
        <f>COMBDG_Split_Tech!H526</f>
        <v>FUR</v>
      </c>
      <c r="I526" t="str">
        <f>COMBDG_Split_Tech!I526</f>
        <v>___</v>
      </c>
      <c r="J526" t="str">
        <f>COMBDG_Split_Tech!J526</f>
        <v>STD</v>
      </c>
      <c r="K526" t="str">
        <f>COMBDG_Split_Tech!K526</f>
        <v>ELC</v>
      </c>
      <c r="L526" s="7">
        <f>IF(AND(L$1=2017,OR(F526="WH",F526="SH")),IF(COMBDG_Split_Tech!L526="",0,COMBDG_Split_Tech!L526),IF(L$1=2016,IF(COMBDG_Split_Tech!L526="",0,COMBDG_Split_Tech!L526),IF(COMBDG_Split_Tech!L526=1,1,IF(COMBDG_Split_Tech!L526="",0,IFERROR((COMBDG_Split_Tech!L526*(SUMIFS('AGG Activity_16'!B:B,'AGG Activity_16'!$A:$A,$B526)+SUMIFS('AGG Activity_EX'!B:B,'AGG Activity_EX'!$A:$A,$B526))-SUMIFS(Activity_EX!B:B,Activity_EX!$A:$A,$A526))/(SUMIFS('AGG Activity_16'!B:B,'AGG Activity_16'!$A:$A,$B526)),1)))))</f>
        <v>0</v>
      </c>
      <c r="M526" s="7">
        <f>IF(AND(M$1=2017,OR(G526="WH",G526="SH")),IF(COMBDG_Split_Tech!M526="",0,COMBDG_Split_Tech!M526),IF(M$1=2016,IF(COMBDG_Split_Tech!M526="",0,COMBDG_Split_Tech!M526),IF(COMBDG_Split_Tech!M526=1,1,IF(COMBDG_Split_Tech!M526="",0,IFERROR((COMBDG_Split_Tech!M526*(SUMIFS('AGG Activity_16'!C:C,'AGG Activity_16'!$A:$A,$B526)+SUMIFS('AGG Activity_EX'!C:C,'AGG Activity_EX'!$A:$A,$B526))-SUMIFS(Activity_EX!C:C,Activity_EX!$A:$A,$A526))/(SUMIFS('AGG Activity_16'!C:C,'AGG Activity_16'!$A:$A,$B526)),1)))))</f>
        <v>0</v>
      </c>
      <c r="N526" s="7">
        <f>IF(AND(N$1=2017,OR(H526="WH",H526="SH")),IF(COMBDG_Split_Tech!N526="",0,COMBDG_Split_Tech!N526),IF(N$1=2016,IF(COMBDG_Split_Tech!N526="",0,COMBDG_Split_Tech!N526),IF(COMBDG_Split_Tech!N526=1,1,IF(COMBDG_Split_Tech!N526="",0,IFERROR((COMBDG_Split_Tech!N526*(SUMIFS('AGG Activity_16'!D:D,'AGG Activity_16'!$A:$A,$B526)+SUMIFS('AGG Activity_EX'!D:D,'AGG Activity_EX'!$A:$A,$B526))-SUMIFS(Activity_EX!D:D,Activity_EX!$A:$A,$A526))/(SUMIFS('AGG Activity_16'!D:D,'AGG Activity_16'!$A:$A,$B526)),1)))))</f>
        <v>0</v>
      </c>
      <c r="O526" s="7">
        <f>IF(AND(O$1=2017,OR(I526="WH",I526="SH")),IF(COMBDG_Split_Tech!O526="",0,COMBDG_Split_Tech!O526),IF(O$1=2016,IF(COMBDG_Split_Tech!O526="",0,COMBDG_Split_Tech!O526),IF(COMBDG_Split_Tech!O526=1,1,IF(COMBDG_Split_Tech!O526="",0,IFERROR((COMBDG_Split_Tech!O526*(SUMIFS('AGG Activity_16'!E:E,'AGG Activity_16'!$A:$A,$B526)+SUMIFS('AGG Activity_EX'!E:E,'AGG Activity_EX'!$A:$A,$B526))-SUMIFS(Activity_EX!E:E,Activity_EX!$A:$A,$A526))/(SUMIFS('AGG Activity_16'!E:E,'AGG Activity_16'!$A:$A,$B526)),1)))))</f>
        <v>0</v>
      </c>
      <c r="P526" s="7">
        <f>IF(AND(P$1=2017,OR(J526="WH",J526="SH")),IF(COMBDG_Split_Tech!P526="",0,COMBDG_Split_Tech!P526),IF(P$1=2016,IF(COMBDG_Split_Tech!P526="",0,COMBDG_Split_Tech!P526),IF(COMBDG_Split_Tech!P526=1,1,IF(COMBDG_Split_Tech!P526="",0,IFERROR((COMBDG_Split_Tech!P526*(SUMIFS('AGG Activity_16'!F:F,'AGG Activity_16'!$A:$A,$B526)+SUMIFS('AGG Activity_EX'!F:F,'AGG Activity_EX'!$A:$A,$B526))-SUMIFS(Activity_EX!F:F,Activity_EX!$A:$A,$A526))/(SUMIFS('AGG Activity_16'!F:F,'AGG Activity_16'!$A:$A,$B526)),1)))))</f>
        <v>0</v>
      </c>
      <c r="Q526" s="7">
        <f>IF(AND(Q$1=2017,OR(K526="WH",K526="SH")),IF(COMBDG_Split_Tech!Q526="",0,COMBDG_Split_Tech!Q526),IF(Q$1=2016,IF(COMBDG_Split_Tech!Q526="",0,COMBDG_Split_Tech!Q526),IF(COMBDG_Split_Tech!Q526=1,1,IF(COMBDG_Split_Tech!Q526="",0,IFERROR((COMBDG_Split_Tech!Q526*(SUMIFS('AGG Activity_16'!G:G,'AGG Activity_16'!$A:$A,$B526)+SUMIFS('AGG Activity_EX'!G:G,'AGG Activity_EX'!$A:$A,$B526))-SUMIFS(Activity_EX!G:G,Activity_EX!$A:$A,$A526))/(SUMIFS('AGG Activity_16'!G:G,'AGG Activity_16'!$A:$A,$B526)),1)))))</f>
        <v>0</v>
      </c>
      <c r="R526" s="7">
        <f>IF(AND(R$1=2017,OR(L526="WH",L526="SH")),IF(COMBDG_Split_Tech!R526="",0,COMBDG_Split_Tech!R526),IF(R$1=2016,IF(COMBDG_Split_Tech!R526="",0,COMBDG_Split_Tech!R526),IF(COMBDG_Split_Tech!R526=1,1,IF(COMBDG_Split_Tech!R526="",0,IFERROR((COMBDG_Split_Tech!R526*(SUMIFS('AGG Activity_16'!H:H,'AGG Activity_16'!$A:$A,$B526)+SUMIFS('AGG Activity_EX'!H:H,'AGG Activity_EX'!$A:$A,$B526))-SUMIFS(Activity_EX!H:H,Activity_EX!$A:$A,$A526))/(SUMIFS('AGG Activity_16'!H:H,'AGG Activity_16'!$A:$A,$B526)),1)))))</f>
        <v>0</v>
      </c>
      <c r="S526" s="7">
        <f>IF(AND(S$1=2017,OR(M526="WH",M526="SH")),IF(COMBDG_Split_Tech!S526="",0,COMBDG_Split_Tech!S526),IF(S$1=2016,IF(COMBDG_Split_Tech!S526="",0,COMBDG_Split_Tech!S526),IF(COMBDG_Split_Tech!S526=1,1,IF(COMBDG_Split_Tech!S526="",0,IFERROR((COMBDG_Split_Tech!S526*(SUMIFS('AGG Activity_16'!I:I,'AGG Activity_16'!$A:$A,$B526)+SUMIFS('AGG Activity_EX'!I:I,'AGG Activity_EX'!$A:$A,$B526))-SUMIFS(Activity_EX!I:I,Activity_EX!$A:$A,$A526))/(SUMIFS('AGG Activity_16'!I:I,'AGG Activity_16'!$A:$A,$B526)),1)))))</f>
        <v>0</v>
      </c>
      <c r="T526" s="7">
        <f>IF(AND(T$1=2017,OR(N526="WH",N526="SH")),IF(COMBDG_Split_Tech!T526="",0,COMBDG_Split_Tech!T526),IF(T$1=2016,IF(COMBDG_Split_Tech!T526="",0,COMBDG_Split_Tech!T526),IF(COMBDG_Split_Tech!T526=1,1,IF(COMBDG_Split_Tech!T526="",0,IFERROR((COMBDG_Split_Tech!T526*(SUMIFS('AGG Activity_16'!J:J,'AGG Activity_16'!$A:$A,$B526)+SUMIFS('AGG Activity_EX'!J:J,'AGG Activity_EX'!$A:$A,$B526))-SUMIFS(Activity_EX!J:J,Activity_EX!$A:$A,$A526))/(SUMIFS('AGG Activity_16'!J:J,'AGG Activity_16'!$A:$A,$B526)),1)))))</f>
        <v>0</v>
      </c>
      <c r="U526" s="7">
        <f>IF(AND(U$1=2017,OR(O526="WH",O526="SH")),IF(COMBDG_Split_Tech!U526="",0,COMBDG_Split_Tech!U526),IF(U$1=2016,IF(COMBDG_Split_Tech!U526="",0,COMBDG_Split_Tech!U526),IF(COMBDG_Split_Tech!U526=1,1,IF(COMBDG_Split_Tech!U526="",0,IFERROR((COMBDG_Split_Tech!U526*(SUMIFS('AGG Activity_16'!K:K,'AGG Activity_16'!$A:$A,$B526)+SUMIFS('AGG Activity_EX'!K:K,'AGG Activity_EX'!$A:$A,$B526))-SUMIFS(Activity_EX!K:K,Activity_EX!$A:$A,$A526))/(SUMIFS('AGG Activity_16'!K:K,'AGG Activity_16'!$A:$A,$B526)),1)))))</f>
        <v>0</v>
      </c>
    </row>
    <row r="527" spans="1:21" x14ac:dyDescent="0.25">
      <c r="A527" t="str">
        <f>COMBDG_Split_Tech!A527</f>
        <v>COMBDGTAWOldSHFUR___STDHFO</v>
      </c>
      <c r="B527" t="str">
        <f>COMBDG_Split_Tech!B527</f>
        <v>COMBDGTAWOldSH</v>
      </c>
      <c r="C527" t="str">
        <f>COMBDG_Split_Tech!C527</f>
        <v>COM</v>
      </c>
      <c r="D527" t="str">
        <f>COMBDG_Split_Tech!D527</f>
        <v>BDG</v>
      </c>
      <c r="E527" t="str">
        <f>COMBDG_Split_Tech!E527</f>
        <v>TAW</v>
      </c>
      <c r="F527" t="str">
        <f>COMBDG_Split_Tech!F527</f>
        <v>Old</v>
      </c>
      <c r="G527" t="str">
        <f>COMBDG_Split_Tech!G527</f>
        <v>SH</v>
      </c>
      <c r="H527" t="str">
        <f>COMBDG_Split_Tech!H527</f>
        <v>FUR</v>
      </c>
      <c r="I527" t="str">
        <f>COMBDG_Split_Tech!I527</f>
        <v>___</v>
      </c>
      <c r="J527" t="str">
        <f>COMBDG_Split_Tech!J527</f>
        <v>STD</v>
      </c>
      <c r="K527" t="str">
        <f>COMBDG_Split_Tech!K527</f>
        <v>HFO</v>
      </c>
      <c r="L527" s="7">
        <f>IF(AND(L$1=2017,OR(F527="WH",F527="SH")),IF(COMBDG_Split_Tech!L527="",0,COMBDG_Split_Tech!L527),IF(L$1=2016,IF(COMBDG_Split_Tech!L527="",0,COMBDG_Split_Tech!L527),IF(COMBDG_Split_Tech!L527=1,1,IF(COMBDG_Split_Tech!L527="",0,IFERROR((COMBDG_Split_Tech!L527*(SUMIFS('AGG Activity_16'!B:B,'AGG Activity_16'!$A:$A,$B527)+SUMIFS('AGG Activity_EX'!B:B,'AGG Activity_EX'!$A:$A,$B527))-SUMIFS(Activity_EX!B:B,Activity_EX!$A:$A,$A527))/(SUMIFS('AGG Activity_16'!B:B,'AGG Activity_16'!$A:$A,$B527)),1)))))</f>
        <v>0</v>
      </c>
      <c r="M527" s="7">
        <f>IF(AND(M$1=2017,OR(G527="WH",G527="SH")),IF(COMBDG_Split_Tech!M527="",0,COMBDG_Split_Tech!M527),IF(M$1=2016,IF(COMBDG_Split_Tech!M527="",0,COMBDG_Split_Tech!M527),IF(COMBDG_Split_Tech!M527=1,1,IF(COMBDG_Split_Tech!M527="",0,IFERROR((COMBDG_Split_Tech!M527*(SUMIFS('AGG Activity_16'!C:C,'AGG Activity_16'!$A:$A,$B527)+SUMIFS('AGG Activity_EX'!C:C,'AGG Activity_EX'!$A:$A,$B527))-SUMIFS(Activity_EX!C:C,Activity_EX!$A:$A,$A527))/(SUMIFS('AGG Activity_16'!C:C,'AGG Activity_16'!$A:$A,$B527)),1)))))</f>
        <v>0</v>
      </c>
      <c r="N527" s="7">
        <f>IF(AND(N$1=2017,OR(H527="WH",H527="SH")),IF(COMBDG_Split_Tech!N527="",0,COMBDG_Split_Tech!N527),IF(N$1=2016,IF(COMBDG_Split_Tech!N527="",0,COMBDG_Split_Tech!N527),IF(COMBDG_Split_Tech!N527=1,1,IF(COMBDG_Split_Tech!N527="",0,IFERROR((COMBDG_Split_Tech!N527*(SUMIFS('AGG Activity_16'!D:D,'AGG Activity_16'!$A:$A,$B527)+SUMIFS('AGG Activity_EX'!D:D,'AGG Activity_EX'!$A:$A,$B527))-SUMIFS(Activity_EX!D:D,Activity_EX!$A:$A,$A527))/(SUMIFS('AGG Activity_16'!D:D,'AGG Activity_16'!$A:$A,$B527)),1)))))</f>
        <v>0</v>
      </c>
      <c r="O527" s="7">
        <f>IF(AND(O$1=2017,OR(I527="WH",I527="SH")),IF(COMBDG_Split_Tech!O527="",0,COMBDG_Split_Tech!O527),IF(O$1=2016,IF(COMBDG_Split_Tech!O527="",0,COMBDG_Split_Tech!O527),IF(COMBDG_Split_Tech!O527=1,1,IF(COMBDG_Split_Tech!O527="",0,IFERROR((COMBDG_Split_Tech!O527*(SUMIFS('AGG Activity_16'!E:E,'AGG Activity_16'!$A:$A,$B527)+SUMIFS('AGG Activity_EX'!E:E,'AGG Activity_EX'!$A:$A,$B527))-SUMIFS(Activity_EX!E:E,Activity_EX!$A:$A,$A527))/(SUMIFS('AGG Activity_16'!E:E,'AGG Activity_16'!$A:$A,$B527)),1)))))</f>
        <v>0</v>
      </c>
      <c r="P527" s="7">
        <f>IF(AND(P$1=2017,OR(J527="WH",J527="SH")),IF(COMBDG_Split_Tech!P527="",0,COMBDG_Split_Tech!P527),IF(P$1=2016,IF(COMBDG_Split_Tech!P527="",0,COMBDG_Split_Tech!P527),IF(COMBDG_Split_Tech!P527=1,1,IF(COMBDG_Split_Tech!P527="",0,IFERROR((COMBDG_Split_Tech!P527*(SUMIFS('AGG Activity_16'!F:F,'AGG Activity_16'!$A:$A,$B527)+SUMIFS('AGG Activity_EX'!F:F,'AGG Activity_EX'!$A:$A,$B527))-SUMIFS(Activity_EX!F:F,Activity_EX!$A:$A,$A527))/(SUMIFS('AGG Activity_16'!F:F,'AGG Activity_16'!$A:$A,$B527)),1)))))</f>
        <v>0</v>
      </c>
      <c r="Q527" s="7">
        <f>IF(AND(Q$1=2017,OR(K527="WH",K527="SH")),IF(COMBDG_Split_Tech!Q527="",0,COMBDG_Split_Tech!Q527),IF(Q$1=2016,IF(COMBDG_Split_Tech!Q527="",0,COMBDG_Split_Tech!Q527),IF(COMBDG_Split_Tech!Q527=1,1,IF(COMBDG_Split_Tech!Q527="",0,IFERROR((COMBDG_Split_Tech!Q527*(SUMIFS('AGG Activity_16'!G:G,'AGG Activity_16'!$A:$A,$B527)+SUMIFS('AGG Activity_EX'!G:G,'AGG Activity_EX'!$A:$A,$B527))-SUMIFS(Activity_EX!G:G,Activity_EX!$A:$A,$A527))/(SUMIFS('AGG Activity_16'!G:G,'AGG Activity_16'!$A:$A,$B527)),1)))))</f>
        <v>0</v>
      </c>
      <c r="R527" s="7">
        <f>IF(AND(R$1=2017,OR(L527="WH",L527="SH")),IF(COMBDG_Split_Tech!R527="",0,COMBDG_Split_Tech!R527),IF(R$1=2016,IF(COMBDG_Split_Tech!R527="",0,COMBDG_Split_Tech!R527),IF(COMBDG_Split_Tech!R527=1,1,IF(COMBDG_Split_Tech!R527="",0,IFERROR((COMBDG_Split_Tech!R527*(SUMIFS('AGG Activity_16'!H:H,'AGG Activity_16'!$A:$A,$B527)+SUMIFS('AGG Activity_EX'!H:H,'AGG Activity_EX'!$A:$A,$B527))-SUMIFS(Activity_EX!H:H,Activity_EX!$A:$A,$A527))/(SUMIFS('AGG Activity_16'!H:H,'AGG Activity_16'!$A:$A,$B527)),1)))))</f>
        <v>0</v>
      </c>
      <c r="S527" s="7">
        <f>IF(AND(S$1=2017,OR(M527="WH",M527="SH")),IF(COMBDG_Split_Tech!S527="",0,COMBDG_Split_Tech!S527),IF(S$1=2016,IF(COMBDG_Split_Tech!S527="",0,COMBDG_Split_Tech!S527),IF(COMBDG_Split_Tech!S527=1,1,IF(COMBDG_Split_Tech!S527="",0,IFERROR((COMBDG_Split_Tech!S527*(SUMIFS('AGG Activity_16'!I:I,'AGG Activity_16'!$A:$A,$B527)+SUMIFS('AGG Activity_EX'!I:I,'AGG Activity_EX'!$A:$A,$B527))-SUMIFS(Activity_EX!I:I,Activity_EX!$A:$A,$A527))/(SUMIFS('AGG Activity_16'!I:I,'AGG Activity_16'!$A:$A,$B527)),1)))))</f>
        <v>0</v>
      </c>
      <c r="T527" s="7">
        <f>IF(AND(T$1=2017,OR(N527="WH",N527="SH")),IF(COMBDG_Split_Tech!T527="",0,COMBDG_Split_Tech!T527),IF(T$1=2016,IF(COMBDG_Split_Tech!T527="",0,COMBDG_Split_Tech!T527),IF(COMBDG_Split_Tech!T527=1,1,IF(COMBDG_Split_Tech!T527="",0,IFERROR((COMBDG_Split_Tech!T527*(SUMIFS('AGG Activity_16'!J:J,'AGG Activity_16'!$A:$A,$B527)+SUMIFS('AGG Activity_EX'!J:J,'AGG Activity_EX'!$A:$A,$B527))-SUMIFS(Activity_EX!J:J,Activity_EX!$A:$A,$A527))/(SUMIFS('AGG Activity_16'!J:J,'AGG Activity_16'!$A:$A,$B527)),1)))))</f>
        <v>0</v>
      </c>
      <c r="U527" s="7">
        <f>IF(AND(U$1=2017,OR(O527="WH",O527="SH")),IF(COMBDG_Split_Tech!U527="",0,COMBDG_Split_Tech!U527),IF(U$1=2016,IF(COMBDG_Split_Tech!U527="",0,COMBDG_Split_Tech!U527),IF(COMBDG_Split_Tech!U527=1,1,IF(COMBDG_Split_Tech!U527="",0,IFERROR((COMBDG_Split_Tech!U527*(SUMIFS('AGG Activity_16'!K:K,'AGG Activity_16'!$A:$A,$B527)+SUMIFS('AGG Activity_EX'!K:K,'AGG Activity_EX'!$A:$A,$B527))-SUMIFS(Activity_EX!K:K,Activity_EX!$A:$A,$A527))/(SUMIFS('AGG Activity_16'!K:K,'AGG Activity_16'!$A:$A,$B527)),1)))))</f>
        <v>0</v>
      </c>
    </row>
    <row r="528" spans="1:21" x14ac:dyDescent="0.25">
      <c r="A528" t="str">
        <f>COMBDG_Split_Tech!A528</f>
        <v>COMBDGTAWOldSHFUR___STDKER</v>
      </c>
      <c r="B528" t="str">
        <f>COMBDG_Split_Tech!B528</f>
        <v>COMBDGTAWOldSH</v>
      </c>
      <c r="C528" t="str">
        <f>COMBDG_Split_Tech!C528</f>
        <v>COM</v>
      </c>
      <c r="D528" t="str">
        <f>COMBDG_Split_Tech!D528</f>
        <v>BDG</v>
      </c>
      <c r="E528" t="str">
        <f>COMBDG_Split_Tech!E528</f>
        <v>TAW</v>
      </c>
      <c r="F528" t="str">
        <f>COMBDG_Split_Tech!F528</f>
        <v>Old</v>
      </c>
      <c r="G528" t="str">
        <f>COMBDG_Split_Tech!G528</f>
        <v>SH</v>
      </c>
      <c r="H528" t="str">
        <f>COMBDG_Split_Tech!H528</f>
        <v>FUR</v>
      </c>
      <c r="I528" t="str">
        <f>COMBDG_Split_Tech!I528</f>
        <v>___</v>
      </c>
      <c r="J528" t="str">
        <f>COMBDG_Split_Tech!J528</f>
        <v>STD</v>
      </c>
      <c r="K528" t="str">
        <f>COMBDG_Split_Tech!K528</f>
        <v>KER</v>
      </c>
      <c r="L528" s="7">
        <f>IF(AND(L$1=2017,OR(F528="WH",F528="SH")),IF(COMBDG_Split_Tech!L528="",0,COMBDG_Split_Tech!L528),IF(L$1=2016,IF(COMBDG_Split_Tech!L528="",0,COMBDG_Split_Tech!L528),IF(COMBDG_Split_Tech!L528=1,1,IF(COMBDG_Split_Tech!L528="",0,IFERROR((COMBDG_Split_Tech!L528*(SUMIFS('AGG Activity_16'!B:B,'AGG Activity_16'!$A:$A,$B528)+SUMIFS('AGG Activity_EX'!B:B,'AGG Activity_EX'!$A:$A,$B528))-SUMIFS(Activity_EX!B:B,Activity_EX!$A:$A,$A528))/(SUMIFS('AGG Activity_16'!B:B,'AGG Activity_16'!$A:$A,$B528)),1)))))</f>
        <v>0</v>
      </c>
      <c r="M528" s="7">
        <f>IF(AND(M$1=2017,OR(G528="WH",G528="SH")),IF(COMBDG_Split_Tech!M528="",0,COMBDG_Split_Tech!M528),IF(M$1=2016,IF(COMBDG_Split_Tech!M528="",0,COMBDG_Split_Tech!M528),IF(COMBDG_Split_Tech!M528=1,1,IF(COMBDG_Split_Tech!M528="",0,IFERROR((COMBDG_Split_Tech!M528*(SUMIFS('AGG Activity_16'!C:C,'AGG Activity_16'!$A:$A,$B528)+SUMIFS('AGG Activity_EX'!C:C,'AGG Activity_EX'!$A:$A,$B528))-SUMIFS(Activity_EX!C:C,Activity_EX!$A:$A,$A528))/(SUMIFS('AGG Activity_16'!C:C,'AGG Activity_16'!$A:$A,$B528)),1)))))</f>
        <v>0</v>
      </c>
      <c r="N528" s="7">
        <f>IF(AND(N$1=2017,OR(H528="WH",H528="SH")),IF(COMBDG_Split_Tech!N528="",0,COMBDG_Split_Tech!N528),IF(N$1=2016,IF(COMBDG_Split_Tech!N528="",0,COMBDG_Split_Tech!N528),IF(COMBDG_Split_Tech!N528=1,1,IF(COMBDG_Split_Tech!N528="",0,IFERROR((COMBDG_Split_Tech!N528*(SUMIFS('AGG Activity_16'!D:D,'AGG Activity_16'!$A:$A,$B528)+SUMIFS('AGG Activity_EX'!D:D,'AGG Activity_EX'!$A:$A,$B528))-SUMIFS(Activity_EX!D:D,Activity_EX!$A:$A,$A528))/(SUMIFS('AGG Activity_16'!D:D,'AGG Activity_16'!$A:$A,$B528)),1)))))</f>
        <v>0</v>
      </c>
      <c r="O528" s="7">
        <f>IF(AND(O$1=2017,OR(I528="WH",I528="SH")),IF(COMBDG_Split_Tech!O528="",0,COMBDG_Split_Tech!O528),IF(O$1=2016,IF(COMBDG_Split_Tech!O528="",0,COMBDG_Split_Tech!O528),IF(COMBDG_Split_Tech!O528=1,1,IF(COMBDG_Split_Tech!O528="",0,IFERROR((COMBDG_Split_Tech!O528*(SUMIFS('AGG Activity_16'!E:E,'AGG Activity_16'!$A:$A,$B528)+SUMIFS('AGG Activity_EX'!E:E,'AGG Activity_EX'!$A:$A,$B528))-SUMIFS(Activity_EX!E:E,Activity_EX!$A:$A,$A528))/(SUMIFS('AGG Activity_16'!E:E,'AGG Activity_16'!$A:$A,$B528)),1)))))</f>
        <v>0</v>
      </c>
      <c r="P528" s="7">
        <f>IF(AND(P$1=2017,OR(J528="WH",J528="SH")),IF(COMBDG_Split_Tech!P528="",0,COMBDG_Split_Tech!P528),IF(P$1=2016,IF(COMBDG_Split_Tech!P528="",0,COMBDG_Split_Tech!P528),IF(COMBDG_Split_Tech!P528=1,1,IF(COMBDG_Split_Tech!P528="",0,IFERROR((COMBDG_Split_Tech!P528*(SUMIFS('AGG Activity_16'!F:F,'AGG Activity_16'!$A:$A,$B528)+SUMIFS('AGG Activity_EX'!F:F,'AGG Activity_EX'!$A:$A,$B528))-SUMIFS(Activity_EX!F:F,Activity_EX!$A:$A,$A528))/(SUMIFS('AGG Activity_16'!F:F,'AGG Activity_16'!$A:$A,$B528)),1)))))</f>
        <v>0</v>
      </c>
      <c r="Q528" s="7">
        <f>IF(AND(Q$1=2017,OR(K528="WH",K528="SH")),IF(COMBDG_Split_Tech!Q528="",0,COMBDG_Split_Tech!Q528),IF(Q$1=2016,IF(COMBDG_Split_Tech!Q528="",0,COMBDG_Split_Tech!Q528),IF(COMBDG_Split_Tech!Q528=1,1,IF(COMBDG_Split_Tech!Q528="",0,IFERROR((COMBDG_Split_Tech!Q528*(SUMIFS('AGG Activity_16'!G:G,'AGG Activity_16'!$A:$A,$B528)+SUMIFS('AGG Activity_EX'!G:G,'AGG Activity_EX'!$A:$A,$B528))-SUMIFS(Activity_EX!G:G,Activity_EX!$A:$A,$A528))/(SUMIFS('AGG Activity_16'!G:G,'AGG Activity_16'!$A:$A,$B528)),1)))))</f>
        <v>0</v>
      </c>
      <c r="R528" s="7">
        <f>IF(AND(R$1=2017,OR(L528="WH",L528="SH")),IF(COMBDG_Split_Tech!R528="",0,COMBDG_Split_Tech!R528),IF(R$1=2016,IF(COMBDG_Split_Tech!R528="",0,COMBDG_Split_Tech!R528),IF(COMBDG_Split_Tech!R528=1,1,IF(COMBDG_Split_Tech!R528="",0,IFERROR((COMBDG_Split_Tech!R528*(SUMIFS('AGG Activity_16'!H:H,'AGG Activity_16'!$A:$A,$B528)+SUMIFS('AGG Activity_EX'!H:H,'AGG Activity_EX'!$A:$A,$B528))-SUMIFS(Activity_EX!H:H,Activity_EX!$A:$A,$A528))/(SUMIFS('AGG Activity_16'!H:H,'AGG Activity_16'!$A:$A,$B528)),1)))))</f>
        <v>0</v>
      </c>
      <c r="S528" s="7">
        <f>IF(AND(S$1=2017,OR(M528="WH",M528="SH")),IF(COMBDG_Split_Tech!S528="",0,COMBDG_Split_Tech!S528),IF(S$1=2016,IF(COMBDG_Split_Tech!S528="",0,COMBDG_Split_Tech!S528),IF(COMBDG_Split_Tech!S528=1,1,IF(COMBDG_Split_Tech!S528="",0,IFERROR((COMBDG_Split_Tech!S528*(SUMIFS('AGG Activity_16'!I:I,'AGG Activity_16'!$A:$A,$B528)+SUMIFS('AGG Activity_EX'!I:I,'AGG Activity_EX'!$A:$A,$B528))-SUMIFS(Activity_EX!I:I,Activity_EX!$A:$A,$A528))/(SUMIFS('AGG Activity_16'!I:I,'AGG Activity_16'!$A:$A,$B528)),1)))))</f>
        <v>0</v>
      </c>
      <c r="T528" s="7">
        <f>IF(AND(T$1=2017,OR(N528="WH",N528="SH")),IF(COMBDG_Split_Tech!T528="",0,COMBDG_Split_Tech!T528),IF(T$1=2016,IF(COMBDG_Split_Tech!T528="",0,COMBDG_Split_Tech!T528),IF(COMBDG_Split_Tech!T528=1,1,IF(COMBDG_Split_Tech!T528="",0,IFERROR((COMBDG_Split_Tech!T528*(SUMIFS('AGG Activity_16'!J:J,'AGG Activity_16'!$A:$A,$B528)+SUMIFS('AGG Activity_EX'!J:J,'AGG Activity_EX'!$A:$A,$B528))-SUMIFS(Activity_EX!J:J,Activity_EX!$A:$A,$A528))/(SUMIFS('AGG Activity_16'!J:J,'AGG Activity_16'!$A:$A,$B528)),1)))))</f>
        <v>0</v>
      </c>
      <c r="U528" s="7">
        <f>IF(AND(U$1=2017,OR(O528="WH",O528="SH")),IF(COMBDG_Split_Tech!U528="",0,COMBDG_Split_Tech!U528),IF(U$1=2016,IF(COMBDG_Split_Tech!U528="",0,COMBDG_Split_Tech!U528),IF(COMBDG_Split_Tech!U528=1,1,IF(COMBDG_Split_Tech!U528="",0,IFERROR((COMBDG_Split_Tech!U528*(SUMIFS('AGG Activity_16'!K:K,'AGG Activity_16'!$A:$A,$B528)+SUMIFS('AGG Activity_EX'!K:K,'AGG Activity_EX'!$A:$A,$B528))-SUMIFS(Activity_EX!K:K,Activity_EX!$A:$A,$A528))/(SUMIFS('AGG Activity_16'!K:K,'AGG Activity_16'!$A:$A,$B528)),1)))))</f>
        <v>0</v>
      </c>
    </row>
    <row r="529" spans="1:21" x14ac:dyDescent="0.25">
      <c r="A529" t="str">
        <f>COMBDG_Split_Tech!A529</f>
        <v>COMBDGTAWOldSHFUR___STDLFO</v>
      </c>
      <c r="B529" t="str">
        <f>COMBDG_Split_Tech!B529</f>
        <v>COMBDGTAWOldSH</v>
      </c>
      <c r="C529" t="str">
        <f>COMBDG_Split_Tech!C529</f>
        <v>COM</v>
      </c>
      <c r="D529" t="str">
        <f>COMBDG_Split_Tech!D529</f>
        <v>BDG</v>
      </c>
      <c r="E529" t="str">
        <f>COMBDG_Split_Tech!E529</f>
        <v>TAW</v>
      </c>
      <c r="F529" t="str">
        <f>COMBDG_Split_Tech!F529</f>
        <v>Old</v>
      </c>
      <c r="G529" t="str">
        <f>COMBDG_Split_Tech!G529</f>
        <v>SH</v>
      </c>
      <c r="H529" t="str">
        <f>COMBDG_Split_Tech!H529</f>
        <v>FUR</v>
      </c>
      <c r="I529" t="str">
        <f>COMBDG_Split_Tech!I529</f>
        <v>___</v>
      </c>
      <c r="J529" t="str">
        <f>COMBDG_Split_Tech!J529</f>
        <v>STD</v>
      </c>
      <c r="K529" t="str">
        <f>COMBDG_Split_Tech!K529</f>
        <v>LFO</v>
      </c>
      <c r="L529" s="7">
        <f>IF(AND(L$1=2017,OR(F529="WH",F529="SH")),IF(COMBDG_Split_Tech!L529="",0,COMBDG_Split_Tech!L529),IF(L$1=2016,IF(COMBDG_Split_Tech!L529="",0,COMBDG_Split_Tech!L529),IF(COMBDG_Split_Tech!L529=1,1,IF(COMBDG_Split_Tech!L529="",0,IFERROR((COMBDG_Split_Tech!L529*(SUMIFS('AGG Activity_16'!B:B,'AGG Activity_16'!$A:$A,$B529)+SUMIFS('AGG Activity_EX'!B:B,'AGG Activity_EX'!$A:$A,$B529))-SUMIFS(Activity_EX!B:B,Activity_EX!$A:$A,$A529))/(SUMIFS('AGG Activity_16'!B:B,'AGG Activity_16'!$A:$A,$B529)),1)))))</f>
        <v>8.1580707446078978E-3</v>
      </c>
      <c r="M529" s="7">
        <f>IF(AND(M$1=2017,OR(G529="WH",G529="SH")),IF(COMBDG_Split_Tech!M529="",0,COMBDG_Split_Tech!M529),IF(M$1=2016,IF(COMBDG_Split_Tech!M529="",0,COMBDG_Split_Tech!M529),IF(COMBDG_Split_Tech!M529=1,1,IF(COMBDG_Split_Tech!M529="",0,IFERROR((COMBDG_Split_Tech!M529*(SUMIFS('AGG Activity_16'!C:C,'AGG Activity_16'!$A:$A,$B529)+SUMIFS('AGG Activity_EX'!C:C,'AGG Activity_EX'!$A:$A,$B529))-SUMIFS(Activity_EX!C:C,Activity_EX!$A:$A,$A529))/(SUMIFS('AGG Activity_16'!C:C,'AGG Activity_16'!$A:$A,$B529)),1)))))</f>
        <v>8.1580707446078978E-3</v>
      </c>
      <c r="N529" s="7">
        <f>IF(AND(N$1=2017,OR(H529="WH",H529="SH")),IF(COMBDG_Split_Tech!N529="",0,COMBDG_Split_Tech!N529),IF(N$1=2016,IF(COMBDG_Split_Tech!N529="",0,COMBDG_Split_Tech!N529),IF(COMBDG_Split_Tech!N529=1,1,IF(COMBDG_Split_Tech!N529="",0,IFERROR((COMBDG_Split_Tech!N529*(SUMIFS('AGG Activity_16'!D:D,'AGG Activity_16'!$A:$A,$B529)+SUMIFS('AGG Activity_EX'!D:D,'AGG Activity_EX'!$A:$A,$B529))-SUMIFS(Activity_EX!D:D,Activity_EX!$A:$A,$A529))/(SUMIFS('AGG Activity_16'!D:D,'AGG Activity_16'!$A:$A,$B529)),1)))))</f>
        <v>9.5550007572273669E-3</v>
      </c>
      <c r="O529" s="7">
        <f>IF(AND(O$1=2017,OR(I529="WH",I529="SH")),IF(COMBDG_Split_Tech!O529="",0,COMBDG_Split_Tech!O529),IF(O$1=2016,IF(COMBDG_Split_Tech!O529="",0,COMBDG_Split_Tech!O529),IF(COMBDG_Split_Tech!O529=1,1,IF(COMBDG_Split_Tech!O529="",0,IFERROR((COMBDG_Split_Tech!O529*(SUMIFS('AGG Activity_16'!E:E,'AGG Activity_16'!$A:$A,$B529)+SUMIFS('AGG Activity_EX'!E:E,'AGG Activity_EX'!$A:$A,$B529))-SUMIFS(Activity_EX!E:E,Activity_EX!$A:$A,$A529))/(SUMIFS('AGG Activity_16'!E:E,'AGG Activity_16'!$A:$A,$B529)),1)))))</f>
        <v>9.2941787095769356E-3</v>
      </c>
      <c r="P529" s="7">
        <f>IF(AND(P$1=2017,OR(J529="WH",J529="SH")),IF(COMBDG_Split_Tech!P529="",0,COMBDG_Split_Tech!P529),IF(P$1=2016,IF(COMBDG_Split_Tech!P529="",0,COMBDG_Split_Tech!P529),IF(COMBDG_Split_Tech!P529=1,1,IF(COMBDG_Split_Tech!P529="",0,IFERROR((COMBDG_Split_Tech!P529*(SUMIFS('AGG Activity_16'!F:F,'AGG Activity_16'!$A:$A,$B529)+SUMIFS('AGG Activity_EX'!F:F,'AGG Activity_EX'!$A:$A,$B529))-SUMIFS(Activity_EX!F:F,Activity_EX!$A:$A,$A529))/(SUMIFS('AGG Activity_16'!F:F,'AGG Activity_16'!$A:$A,$B529)),1)))))</f>
        <v>8.9034260804486311E-3</v>
      </c>
      <c r="Q529" s="7">
        <f>IF(AND(Q$1=2017,OR(K529="WH",K529="SH")),IF(COMBDG_Split_Tech!Q529="",0,COMBDG_Split_Tech!Q529),IF(Q$1=2016,IF(COMBDG_Split_Tech!Q529="",0,COMBDG_Split_Tech!Q529),IF(COMBDG_Split_Tech!Q529=1,1,IF(COMBDG_Split_Tech!Q529="",0,IFERROR((COMBDG_Split_Tech!Q529*(SUMIFS('AGG Activity_16'!G:G,'AGG Activity_16'!$A:$A,$B529)+SUMIFS('AGG Activity_EX'!G:G,'AGG Activity_EX'!$A:$A,$B529))-SUMIFS(Activity_EX!G:G,Activity_EX!$A:$A,$A529))/(SUMIFS('AGG Activity_16'!G:G,'AGG Activity_16'!$A:$A,$B529)),1)))))</f>
        <v>8.8252767782426838E-3</v>
      </c>
      <c r="R529" s="7">
        <f>IF(AND(R$1=2017,OR(L529="WH",L529="SH")),IF(COMBDG_Split_Tech!R529="",0,COMBDG_Split_Tech!R529),IF(R$1=2016,IF(COMBDG_Split_Tech!R529="",0,COMBDG_Split_Tech!R529),IF(COMBDG_Split_Tech!R529=1,1,IF(COMBDG_Split_Tech!R529="",0,IFERROR((COMBDG_Split_Tech!R529*(SUMIFS('AGG Activity_16'!H:H,'AGG Activity_16'!$A:$A,$B529)+SUMIFS('AGG Activity_EX'!H:H,'AGG Activity_EX'!$A:$A,$B529))-SUMIFS(Activity_EX!H:H,Activity_EX!$A:$A,$A529))/(SUMIFS('AGG Activity_16'!H:H,'AGG Activity_16'!$A:$A,$B529)),1)))))</f>
        <v>7.5031811645682447E-3</v>
      </c>
      <c r="S529" s="7">
        <f>IF(AND(S$1=2017,OR(M529="WH",M529="SH")),IF(COMBDG_Split_Tech!S529="",0,COMBDG_Split_Tech!S529),IF(S$1=2016,IF(COMBDG_Split_Tech!S529="",0,COMBDG_Split_Tech!S529),IF(COMBDG_Split_Tech!S529=1,1,IF(COMBDG_Split_Tech!S529="",0,IFERROR((COMBDG_Split_Tech!S529*(SUMIFS('AGG Activity_16'!I:I,'AGG Activity_16'!$A:$A,$B529)+SUMIFS('AGG Activity_EX'!I:I,'AGG Activity_EX'!$A:$A,$B529))-SUMIFS(Activity_EX!I:I,Activity_EX!$A:$A,$A529))/(SUMIFS('AGG Activity_16'!I:I,'AGG Activity_16'!$A:$A,$B529)),1)))))</f>
        <v>0</v>
      </c>
      <c r="T529" s="7">
        <f>IF(AND(T$1=2017,OR(N529="WH",N529="SH")),IF(COMBDG_Split_Tech!T529="",0,COMBDG_Split_Tech!T529),IF(T$1=2016,IF(COMBDG_Split_Tech!T529="",0,COMBDG_Split_Tech!T529),IF(COMBDG_Split_Tech!T529=1,1,IF(COMBDG_Split_Tech!T529="",0,IFERROR((COMBDG_Split_Tech!T529*(SUMIFS('AGG Activity_16'!J:J,'AGG Activity_16'!$A:$A,$B529)+SUMIFS('AGG Activity_EX'!J:J,'AGG Activity_EX'!$A:$A,$B529))-SUMIFS(Activity_EX!J:J,Activity_EX!$A:$A,$A529))/(SUMIFS('AGG Activity_16'!J:J,'AGG Activity_16'!$A:$A,$B529)),1)))))</f>
        <v>0</v>
      </c>
      <c r="U529" s="7">
        <f>IF(AND(U$1=2017,OR(O529="WH",O529="SH")),IF(COMBDG_Split_Tech!U529="",0,COMBDG_Split_Tech!U529),IF(U$1=2016,IF(COMBDG_Split_Tech!U529="",0,COMBDG_Split_Tech!U529),IF(COMBDG_Split_Tech!U529=1,1,IF(COMBDG_Split_Tech!U529="",0,IFERROR((COMBDG_Split_Tech!U529*(SUMIFS('AGG Activity_16'!K:K,'AGG Activity_16'!$A:$A,$B529)+SUMIFS('AGG Activity_EX'!K:K,'AGG Activity_EX'!$A:$A,$B529))-SUMIFS(Activity_EX!K:K,Activity_EX!$A:$A,$A529))/(SUMIFS('AGG Activity_16'!K:K,'AGG Activity_16'!$A:$A,$B529)),1)))))</f>
        <v>0</v>
      </c>
    </row>
    <row r="530" spans="1:21" x14ac:dyDescent="0.25">
      <c r="A530" t="str">
        <f>COMBDG_Split_Tech!A530</f>
        <v>COMBDGTAWOldSHFUR___STDNGA</v>
      </c>
      <c r="B530" t="str">
        <f>COMBDG_Split_Tech!B530</f>
        <v>COMBDGTAWOldSH</v>
      </c>
      <c r="C530" t="str">
        <f>COMBDG_Split_Tech!C530</f>
        <v>COM</v>
      </c>
      <c r="D530" t="str">
        <f>COMBDG_Split_Tech!D530</f>
        <v>BDG</v>
      </c>
      <c r="E530" t="str">
        <f>COMBDG_Split_Tech!E530</f>
        <v>TAW</v>
      </c>
      <c r="F530" t="str">
        <f>COMBDG_Split_Tech!F530</f>
        <v>Old</v>
      </c>
      <c r="G530" t="str">
        <f>COMBDG_Split_Tech!G530</f>
        <v>SH</v>
      </c>
      <c r="H530" t="str">
        <f>COMBDG_Split_Tech!H530</f>
        <v>FUR</v>
      </c>
      <c r="I530" t="str">
        <f>COMBDG_Split_Tech!I530</f>
        <v>___</v>
      </c>
      <c r="J530" t="str">
        <f>COMBDG_Split_Tech!J530</f>
        <v>STD</v>
      </c>
      <c r="K530" t="str">
        <f>COMBDG_Split_Tech!K530</f>
        <v>NGA</v>
      </c>
      <c r="L530" s="7">
        <f>IF(AND(L$1=2017,OR(F530="WH",F530="SH")),IF(COMBDG_Split_Tech!L530="",0,COMBDG_Split_Tech!L530),IF(L$1=2016,IF(COMBDG_Split_Tech!L530="",0,COMBDG_Split_Tech!L530),IF(COMBDG_Split_Tech!L530=1,1,IF(COMBDG_Split_Tech!L530="",0,IFERROR((COMBDG_Split_Tech!L530*(SUMIFS('AGG Activity_16'!B:B,'AGG Activity_16'!$A:$A,$B530)+SUMIFS('AGG Activity_EX'!B:B,'AGG Activity_EX'!$A:$A,$B530))-SUMIFS(Activity_EX!B:B,Activity_EX!$A:$A,$A530))/(SUMIFS('AGG Activity_16'!B:B,'AGG Activity_16'!$A:$A,$B530)),1)))))</f>
        <v>0.78198123309102707</v>
      </c>
      <c r="M530" s="7">
        <f>IF(AND(M$1=2017,OR(G530="WH",G530="SH")),IF(COMBDG_Split_Tech!M530="",0,COMBDG_Split_Tech!M530),IF(M$1=2016,IF(COMBDG_Split_Tech!M530="",0,COMBDG_Split_Tech!M530),IF(COMBDG_Split_Tech!M530=1,1,IF(COMBDG_Split_Tech!M530="",0,IFERROR((COMBDG_Split_Tech!M530*(SUMIFS('AGG Activity_16'!C:C,'AGG Activity_16'!$A:$A,$B530)+SUMIFS('AGG Activity_EX'!C:C,'AGG Activity_EX'!$A:$A,$B530))-SUMIFS(Activity_EX!C:C,Activity_EX!$A:$A,$A530))/(SUMIFS('AGG Activity_16'!C:C,'AGG Activity_16'!$A:$A,$B530)),1)))))</f>
        <v>0.78198123309102707</v>
      </c>
      <c r="N530" s="7">
        <f>IF(AND(N$1=2017,OR(H530="WH",H530="SH")),IF(COMBDG_Split_Tech!N530="",0,COMBDG_Split_Tech!N530),IF(N$1=2016,IF(COMBDG_Split_Tech!N530="",0,COMBDG_Split_Tech!N530),IF(COMBDG_Split_Tech!N530=1,1,IF(COMBDG_Split_Tech!N530="",0,IFERROR((COMBDG_Split_Tech!N530*(SUMIFS('AGG Activity_16'!D:D,'AGG Activity_16'!$A:$A,$B530)+SUMIFS('AGG Activity_EX'!D:D,'AGG Activity_EX'!$A:$A,$B530))-SUMIFS(Activity_EX!D:D,Activity_EX!$A:$A,$A530))/(SUMIFS('AGG Activity_16'!D:D,'AGG Activity_16'!$A:$A,$B530)),1)))))</f>
        <v>0.72609668455272958</v>
      </c>
      <c r="O530" s="7">
        <f>IF(AND(O$1=2017,OR(I530="WH",I530="SH")),IF(COMBDG_Split_Tech!O530="",0,COMBDG_Split_Tech!O530),IF(O$1=2016,IF(COMBDG_Split_Tech!O530="",0,COMBDG_Split_Tech!O530),IF(COMBDG_Split_Tech!O530=1,1,IF(COMBDG_Split_Tech!O530="",0,IFERROR((COMBDG_Split_Tech!O530*(SUMIFS('AGG Activity_16'!E:E,'AGG Activity_16'!$A:$A,$B530)+SUMIFS('AGG Activity_EX'!E:E,'AGG Activity_EX'!$A:$A,$B530))-SUMIFS(Activity_EX!E:E,Activity_EX!$A:$A,$A530))/(SUMIFS('AGG Activity_16'!E:E,'AGG Activity_16'!$A:$A,$B530)),1)))))</f>
        <v>0.72863055393012299</v>
      </c>
      <c r="P530" s="7">
        <f>IF(AND(P$1=2017,OR(J530="WH",J530="SH")),IF(COMBDG_Split_Tech!P530="",0,COMBDG_Split_Tech!P530),IF(P$1=2016,IF(COMBDG_Split_Tech!P530="",0,COMBDG_Split_Tech!P530),IF(COMBDG_Split_Tech!P530=1,1,IF(COMBDG_Split_Tech!P530="",0,IFERROR((COMBDG_Split_Tech!P530*(SUMIFS('AGG Activity_16'!F:F,'AGG Activity_16'!$A:$A,$B530)+SUMIFS('AGG Activity_EX'!F:F,'AGG Activity_EX'!$A:$A,$B530))-SUMIFS(Activity_EX!F:F,Activity_EX!$A:$A,$A530))/(SUMIFS('AGG Activity_16'!F:F,'AGG Activity_16'!$A:$A,$B530)),1)))))</f>
        <v>0.71521930011238888</v>
      </c>
      <c r="Q530" s="7">
        <f>IF(AND(Q$1=2017,OR(K530="WH",K530="SH")),IF(COMBDG_Split_Tech!Q530="",0,COMBDG_Split_Tech!Q530),IF(Q$1=2016,IF(COMBDG_Split_Tech!Q530="",0,COMBDG_Split_Tech!Q530),IF(COMBDG_Split_Tech!Q530=1,1,IF(COMBDG_Split_Tech!Q530="",0,IFERROR((COMBDG_Split_Tech!Q530*(SUMIFS('AGG Activity_16'!G:G,'AGG Activity_16'!$A:$A,$B530)+SUMIFS('AGG Activity_EX'!G:G,'AGG Activity_EX'!$A:$A,$B530))-SUMIFS(Activity_EX!G:G,Activity_EX!$A:$A,$A530))/(SUMIFS('AGG Activity_16'!G:G,'AGG Activity_16'!$A:$A,$B530)),1)))))</f>
        <v>0.71759449535187914</v>
      </c>
      <c r="R530" s="7">
        <f>IF(AND(R$1=2017,OR(L530="WH",L530="SH")),IF(COMBDG_Split_Tech!R530="",0,COMBDG_Split_Tech!R530),IF(R$1=2016,IF(COMBDG_Split_Tech!R530="",0,COMBDG_Split_Tech!R530),IF(COMBDG_Split_Tech!R530=1,1,IF(COMBDG_Split_Tech!R530="",0,IFERROR((COMBDG_Split_Tech!R530*(SUMIFS('AGG Activity_16'!H:H,'AGG Activity_16'!$A:$A,$B530)+SUMIFS('AGG Activity_EX'!H:H,'AGG Activity_EX'!$A:$A,$B530))-SUMIFS(Activity_EX!H:H,Activity_EX!$A:$A,$A530))/(SUMIFS('AGG Activity_16'!H:H,'AGG Activity_16'!$A:$A,$B530)),1)))))</f>
        <v>0.65246501017074865</v>
      </c>
      <c r="S530" s="7">
        <f>IF(AND(S$1=2017,OR(M530="WH",M530="SH")),IF(COMBDG_Split_Tech!S530="",0,COMBDG_Split_Tech!S530),IF(S$1=2016,IF(COMBDG_Split_Tech!S530="",0,COMBDG_Split_Tech!S530),IF(COMBDG_Split_Tech!S530=1,1,IF(COMBDG_Split_Tech!S530="",0,IFERROR((COMBDG_Split_Tech!S530*(SUMIFS('AGG Activity_16'!I:I,'AGG Activity_16'!$A:$A,$B530)+SUMIFS('AGG Activity_EX'!I:I,'AGG Activity_EX'!$A:$A,$B530))-SUMIFS(Activity_EX!I:I,Activity_EX!$A:$A,$A530))/(SUMIFS('AGG Activity_16'!I:I,'AGG Activity_16'!$A:$A,$B530)),1)))))</f>
        <v>0</v>
      </c>
      <c r="T530" s="7">
        <f>IF(AND(T$1=2017,OR(N530="WH",N530="SH")),IF(COMBDG_Split_Tech!T530="",0,COMBDG_Split_Tech!T530),IF(T$1=2016,IF(COMBDG_Split_Tech!T530="",0,COMBDG_Split_Tech!T530),IF(COMBDG_Split_Tech!T530=1,1,IF(COMBDG_Split_Tech!T530="",0,IFERROR((COMBDG_Split_Tech!T530*(SUMIFS('AGG Activity_16'!J:J,'AGG Activity_16'!$A:$A,$B530)+SUMIFS('AGG Activity_EX'!J:J,'AGG Activity_EX'!$A:$A,$B530))-SUMIFS(Activity_EX!J:J,Activity_EX!$A:$A,$A530))/(SUMIFS('AGG Activity_16'!J:J,'AGG Activity_16'!$A:$A,$B530)),1)))))</f>
        <v>0</v>
      </c>
      <c r="U530" s="7">
        <f>IF(AND(U$1=2017,OR(O530="WH",O530="SH")),IF(COMBDG_Split_Tech!U530="",0,COMBDG_Split_Tech!U530),IF(U$1=2016,IF(COMBDG_Split_Tech!U530="",0,COMBDG_Split_Tech!U530),IF(COMBDG_Split_Tech!U530=1,1,IF(COMBDG_Split_Tech!U530="",0,IFERROR((COMBDG_Split_Tech!U530*(SUMIFS('AGG Activity_16'!K:K,'AGG Activity_16'!$A:$A,$B530)+SUMIFS('AGG Activity_EX'!K:K,'AGG Activity_EX'!$A:$A,$B530))-SUMIFS(Activity_EX!K:K,Activity_EX!$A:$A,$A530))/(SUMIFS('AGG Activity_16'!K:K,'AGG Activity_16'!$A:$A,$B530)),1)))))</f>
        <v>0</v>
      </c>
    </row>
    <row r="531" spans="1:21" x14ac:dyDescent="0.25">
      <c r="A531" t="str">
        <f>COMBDG_Split_Tech!A531</f>
        <v>COMBDGTAWOldSHFUR___STDPRO</v>
      </c>
      <c r="B531" t="str">
        <f>COMBDG_Split_Tech!B531</f>
        <v>COMBDGTAWOldSH</v>
      </c>
      <c r="C531" t="str">
        <f>COMBDG_Split_Tech!C531</f>
        <v>COM</v>
      </c>
      <c r="D531" t="str">
        <f>COMBDG_Split_Tech!D531</f>
        <v>BDG</v>
      </c>
      <c r="E531" t="str">
        <f>COMBDG_Split_Tech!E531</f>
        <v>TAW</v>
      </c>
      <c r="F531" t="str">
        <f>COMBDG_Split_Tech!F531</f>
        <v>Old</v>
      </c>
      <c r="G531" t="str">
        <f>COMBDG_Split_Tech!G531</f>
        <v>SH</v>
      </c>
      <c r="H531" t="str">
        <f>COMBDG_Split_Tech!H531</f>
        <v>FUR</v>
      </c>
      <c r="I531" t="str">
        <f>COMBDG_Split_Tech!I531</f>
        <v>___</v>
      </c>
      <c r="J531" t="str">
        <f>COMBDG_Split_Tech!J531</f>
        <v>STD</v>
      </c>
      <c r="K531" t="str">
        <f>COMBDG_Split_Tech!K531</f>
        <v>PRO</v>
      </c>
      <c r="L531" s="7">
        <f>IF(AND(L$1=2017,OR(F531="WH",F531="SH")),IF(COMBDG_Split_Tech!L531="",0,COMBDG_Split_Tech!L531),IF(L$1=2016,IF(COMBDG_Split_Tech!L531="",0,COMBDG_Split_Tech!L531),IF(COMBDG_Split_Tech!L531=1,1,IF(COMBDG_Split_Tech!L531="",0,IFERROR((COMBDG_Split_Tech!L531*(SUMIFS('AGG Activity_16'!B:B,'AGG Activity_16'!$A:$A,$B531)+SUMIFS('AGG Activity_EX'!B:B,'AGG Activity_EX'!$A:$A,$B531))-SUMIFS(Activity_EX!B:B,Activity_EX!$A:$A,$A531))/(SUMIFS('AGG Activity_16'!B:B,'AGG Activity_16'!$A:$A,$B531)),1)))))</f>
        <v>3.308324545863453E-2</v>
      </c>
      <c r="M531" s="7">
        <f>IF(AND(M$1=2017,OR(G531="WH",G531="SH")),IF(COMBDG_Split_Tech!M531="",0,COMBDG_Split_Tech!M531),IF(M$1=2016,IF(COMBDG_Split_Tech!M531="",0,COMBDG_Split_Tech!M531),IF(COMBDG_Split_Tech!M531=1,1,IF(COMBDG_Split_Tech!M531="",0,IFERROR((COMBDG_Split_Tech!M531*(SUMIFS('AGG Activity_16'!C:C,'AGG Activity_16'!$A:$A,$B531)+SUMIFS('AGG Activity_EX'!C:C,'AGG Activity_EX'!$A:$A,$B531))-SUMIFS(Activity_EX!C:C,Activity_EX!$A:$A,$A531))/(SUMIFS('AGG Activity_16'!C:C,'AGG Activity_16'!$A:$A,$B531)),1)))))</f>
        <v>3.308324545863453E-2</v>
      </c>
      <c r="N531" s="7">
        <f>IF(AND(N$1=2017,OR(H531="WH",H531="SH")),IF(COMBDG_Split_Tech!N531="",0,COMBDG_Split_Tech!N531),IF(N$1=2016,IF(COMBDG_Split_Tech!N531="",0,COMBDG_Split_Tech!N531),IF(COMBDG_Split_Tech!N531=1,1,IF(COMBDG_Split_Tech!N531="",0,IFERROR((COMBDG_Split_Tech!N531*(SUMIFS('AGG Activity_16'!D:D,'AGG Activity_16'!$A:$A,$B531)+SUMIFS('AGG Activity_EX'!D:D,'AGG Activity_EX'!$A:$A,$B531))-SUMIFS(Activity_EX!D:D,Activity_EX!$A:$A,$A531))/(SUMIFS('AGG Activity_16'!D:D,'AGG Activity_16'!$A:$A,$B531)),1)))))</f>
        <v>3.2945693274406891E-2</v>
      </c>
      <c r="O531" s="7">
        <f>IF(AND(O$1=2017,OR(I531="WH",I531="SH")),IF(COMBDG_Split_Tech!O531="",0,COMBDG_Split_Tech!O531),IF(O$1=2016,IF(COMBDG_Split_Tech!O531="",0,COMBDG_Split_Tech!O531),IF(COMBDG_Split_Tech!O531=1,1,IF(COMBDG_Split_Tech!O531="",0,IFERROR((COMBDG_Split_Tech!O531*(SUMIFS('AGG Activity_16'!E:E,'AGG Activity_16'!$A:$A,$B531)+SUMIFS('AGG Activity_EX'!E:E,'AGG Activity_EX'!$A:$A,$B531))-SUMIFS(Activity_EX!E:E,Activity_EX!$A:$A,$A531))/(SUMIFS('AGG Activity_16'!E:E,'AGG Activity_16'!$A:$A,$B531)),1)))))</f>
        <v>3.2771815937197094E-2</v>
      </c>
      <c r="P531" s="7">
        <f>IF(AND(P$1=2017,OR(J531="WH",J531="SH")),IF(COMBDG_Split_Tech!P531="",0,COMBDG_Split_Tech!P531),IF(P$1=2016,IF(COMBDG_Split_Tech!P531="",0,COMBDG_Split_Tech!P531),IF(COMBDG_Split_Tech!P531=1,1,IF(COMBDG_Split_Tech!P531="",0,IFERROR((COMBDG_Split_Tech!P531*(SUMIFS('AGG Activity_16'!F:F,'AGG Activity_16'!$A:$A,$B531)+SUMIFS('AGG Activity_EX'!F:F,'AGG Activity_EX'!$A:$A,$B531))-SUMIFS(Activity_EX!F:F,Activity_EX!$A:$A,$A531))/(SUMIFS('AGG Activity_16'!F:F,'AGG Activity_16'!$A:$A,$B531)),1)))))</f>
        <v>3.1929061365916452E-2</v>
      </c>
      <c r="Q531" s="7">
        <f>IF(AND(Q$1=2017,OR(K531="WH",K531="SH")),IF(COMBDG_Split_Tech!Q531="",0,COMBDG_Split_Tech!Q531),IF(Q$1=2016,IF(COMBDG_Split_Tech!Q531="",0,COMBDG_Split_Tech!Q531),IF(COMBDG_Split_Tech!Q531=1,1,IF(COMBDG_Split_Tech!Q531="",0,IFERROR((COMBDG_Split_Tech!Q531*(SUMIFS('AGG Activity_16'!G:G,'AGG Activity_16'!$A:$A,$B531)+SUMIFS('AGG Activity_EX'!G:G,'AGG Activity_EX'!$A:$A,$B531))-SUMIFS(Activity_EX!G:G,Activity_EX!$A:$A,$A531))/(SUMIFS('AGG Activity_16'!G:G,'AGG Activity_16'!$A:$A,$B531)),1)))))</f>
        <v>3.184844077515691E-2</v>
      </c>
      <c r="R531" s="7">
        <f>IF(AND(R$1=2017,OR(L531="WH",L531="SH")),IF(COMBDG_Split_Tech!R531="",0,COMBDG_Split_Tech!R531),IF(R$1=2016,IF(COMBDG_Split_Tech!R531="",0,COMBDG_Split_Tech!R531),IF(COMBDG_Split_Tech!R531=1,1,IF(COMBDG_Split_Tech!R531="",0,IFERROR((COMBDG_Split_Tech!R531*(SUMIFS('AGG Activity_16'!H:H,'AGG Activity_16'!$A:$A,$B531)+SUMIFS('AGG Activity_EX'!H:H,'AGG Activity_EX'!$A:$A,$B531))-SUMIFS(Activity_EX!H:H,Activity_EX!$A:$A,$A531))/(SUMIFS('AGG Activity_16'!H:H,'AGG Activity_16'!$A:$A,$B531)),1)))))</f>
        <v>5.0695576582719663E-2</v>
      </c>
      <c r="S531" s="7">
        <f>IF(AND(S$1=2017,OR(M531="WH",M531="SH")),IF(COMBDG_Split_Tech!S531="",0,COMBDG_Split_Tech!S531),IF(S$1=2016,IF(COMBDG_Split_Tech!S531="",0,COMBDG_Split_Tech!S531),IF(COMBDG_Split_Tech!S531=1,1,IF(COMBDG_Split_Tech!S531="",0,IFERROR((COMBDG_Split_Tech!S531*(SUMIFS('AGG Activity_16'!I:I,'AGG Activity_16'!$A:$A,$B531)+SUMIFS('AGG Activity_EX'!I:I,'AGG Activity_EX'!$A:$A,$B531))-SUMIFS(Activity_EX!I:I,Activity_EX!$A:$A,$A531))/(SUMIFS('AGG Activity_16'!I:I,'AGG Activity_16'!$A:$A,$B531)),1)))))</f>
        <v>0</v>
      </c>
      <c r="T531" s="7">
        <f>IF(AND(T$1=2017,OR(N531="WH",N531="SH")),IF(COMBDG_Split_Tech!T531="",0,COMBDG_Split_Tech!T531),IF(T$1=2016,IF(COMBDG_Split_Tech!T531="",0,COMBDG_Split_Tech!T531),IF(COMBDG_Split_Tech!T531=1,1,IF(COMBDG_Split_Tech!T531="",0,IFERROR((COMBDG_Split_Tech!T531*(SUMIFS('AGG Activity_16'!J:J,'AGG Activity_16'!$A:$A,$B531)+SUMIFS('AGG Activity_EX'!J:J,'AGG Activity_EX'!$A:$A,$B531))-SUMIFS(Activity_EX!J:J,Activity_EX!$A:$A,$A531))/(SUMIFS('AGG Activity_16'!J:J,'AGG Activity_16'!$A:$A,$B531)),1)))))</f>
        <v>0</v>
      </c>
      <c r="U531" s="7">
        <f>IF(AND(U$1=2017,OR(O531="WH",O531="SH")),IF(COMBDG_Split_Tech!U531="",0,COMBDG_Split_Tech!U531),IF(U$1=2016,IF(COMBDG_Split_Tech!U531="",0,COMBDG_Split_Tech!U531),IF(COMBDG_Split_Tech!U531=1,1,IF(COMBDG_Split_Tech!U531="",0,IFERROR((COMBDG_Split_Tech!U531*(SUMIFS('AGG Activity_16'!K:K,'AGG Activity_16'!$A:$A,$B531)+SUMIFS('AGG Activity_EX'!K:K,'AGG Activity_EX'!$A:$A,$B531))-SUMIFS(Activity_EX!K:K,Activity_EX!$A:$A,$A531))/(SUMIFS('AGG Activity_16'!K:K,'AGG Activity_16'!$A:$A,$B531)),1)))))</f>
        <v>0</v>
      </c>
    </row>
    <row r="532" spans="1:21" x14ac:dyDescent="0.25">
      <c r="A532" t="str">
        <f>COMBDG_Split_Tech!A532</f>
        <v>COMBDGTAWOldSHHEP___STDELC</v>
      </c>
      <c r="B532" t="str">
        <f>COMBDG_Split_Tech!B532</f>
        <v>COMBDGTAWOldSH</v>
      </c>
      <c r="C532" t="str">
        <f>COMBDG_Split_Tech!C532</f>
        <v>COM</v>
      </c>
      <c r="D532" t="str">
        <f>COMBDG_Split_Tech!D532</f>
        <v>BDG</v>
      </c>
      <c r="E532" t="str">
        <f>COMBDG_Split_Tech!E532</f>
        <v>TAW</v>
      </c>
      <c r="F532" t="str">
        <f>COMBDG_Split_Tech!F532</f>
        <v>Old</v>
      </c>
      <c r="G532" t="str">
        <f>COMBDG_Split_Tech!G532</f>
        <v>SH</v>
      </c>
      <c r="H532" t="str">
        <f>COMBDG_Split_Tech!H532</f>
        <v>HEP</v>
      </c>
      <c r="I532" t="str">
        <f>COMBDG_Split_Tech!I532</f>
        <v>___</v>
      </c>
      <c r="J532" t="str">
        <f>COMBDG_Split_Tech!J532</f>
        <v>STD</v>
      </c>
      <c r="K532" t="str">
        <f>COMBDG_Split_Tech!K532</f>
        <v>ELC</v>
      </c>
      <c r="L532" s="7">
        <f>IF(AND(L$1=2017,OR(F532="WH",F532="SH")),IF(COMBDG_Split_Tech!L532="",0,COMBDG_Split_Tech!L532),IF(L$1=2016,IF(COMBDG_Split_Tech!L532="",0,COMBDG_Split_Tech!L532),IF(COMBDG_Split_Tech!L532=1,1,IF(COMBDG_Split_Tech!L532="",0,IFERROR((COMBDG_Split_Tech!L532*(SUMIFS('AGG Activity_16'!B:B,'AGG Activity_16'!$A:$A,$B532)+SUMIFS('AGG Activity_EX'!B:B,'AGG Activity_EX'!$A:$A,$B532))-SUMIFS(Activity_EX!B:B,Activity_EX!$A:$A,$A532))/(SUMIFS('AGG Activity_16'!B:B,'AGG Activity_16'!$A:$A,$B532)),1)))))</f>
        <v>4.1184393151163623E-2</v>
      </c>
      <c r="M532" s="7">
        <f>IF(AND(M$1=2017,OR(G532="WH",G532="SH")),IF(COMBDG_Split_Tech!M532="",0,COMBDG_Split_Tech!M532),IF(M$1=2016,IF(COMBDG_Split_Tech!M532="",0,COMBDG_Split_Tech!M532),IF(COMBDG_Split_Tech!M532=1,1,IF(COMBDG_Split_Tech!M532="",0,IFERROR((COMBDG_Split_Tech!M532*(SUMIFS('AGG Activity_16'!C:C,'AGG Activity_16'!$A:$A,$B532)+SUMIFS('AGG Activity_EX'!C:C,'AGG Activity_EX'!$A:$A,$B532))-SUMIFS(Activity_EX!C:C,Activity_EX!$A:$A,$A532))/(SUMIFS('AGG Activity_16'!C:C,'AGG Activity_16'!$A:$A,$B532)),1)))))</f>
        <v>4.1184393151163623E-2</v>
      </c>
      <c r="N532" s="7">
        <f>IF(AND(N$1=2017,OR(H532="WH",H532="SH")),IF(COMBDG_Split_Tech!N532="",0,COMBDG_Split_Tech!N532),IF(N$1=2016,IF(COMBDG_Split_Tech!N532="",0,COMBDG_Split_Tech!N532),IF(COMBDG_Split_Tech!N532=1,1,IF(COMBDG_Split_Tech!N532="",0,IFERROR((COMBDG_Split_Tech!N532*(SUMIFS('AGG Activity_16'!D:D,'AGG Activity_16'!$A:$A,$B532)+SUMIFS('AGG Activity_EX'!D:D,'AGG Activity_EX'!$A:$A,$B532))-SUMIFS(Activity_EX!D:D,Activity_EX!$A:$A,$A532))/(SUMIFS('AGG Activity_16'!D:D,'AGG Activity_16'!$A:$A,$B532)),1)))))</f>
        <v>0.13847860498036996</v>
      </c>
      <c r="O532" s="7">
        <f>IF(AND(O$1=2017,OR(I532="WH",I532="SH")),IF(COMBDG_Split_Tech!O532="",0,COMBDG_Split_Tech!O532),IF(O$1=2016,IF(COMBDG_Split_Tech!O532="",0,COMBDG_Split_Tech!O532),IF(COMBDG_Split_Tech!O532=1,1,IF(COMBDG_Split_Tech!O532="",0,IFERROR((COMBDG_Split_Tech!O532*(SUMIFS('AGG Activity_16'!E:E,'AGG Activity_16'!$A:$A,$B532)+SUMIFS('AGG Activity_EX'!E:E,'AGG Activity_EX'!$A:$A,$B532))-SUMIFS(Activity_EX!E:E,Activity_EX!$A:$A,$A532))/(SUMIFS('AGG Activity_16'!E:E,'AGG Activity_16'!$A:$A,$B532)),1)))))</f>
        <v>0.1353294214744693</v>
      </c>
      <c r="P532" s="7">
        <f>IF(AND(P$1=2017,OR(J532="WH",J532="SH")),IF(COMBDG_Split_Tech!P532="",0,COMBDG_Split_Tech!P532),IF(P$1=2016,IF(COMBDG_Split_Tech!P532="",0,COMBDG_Split_Tech!P532),IF(COMBDG_Split_Tech!P532=1,1,IF(COMBDG_Split_Tech!P532="",0,IFERROR((COMBDG_Split_Tech!P532*(SUMIFS('AGG Activity_16'!F:F,'AGG Activity_16'!$A:$A,$B532)+SUMIFS('AGG Activity_EX'!F:F,'AGG Activity_EX'!$A:$A,$B532))-SUMIFS(Activity_EX!F:F,Activity_EX!$A:$A,$A532))/(SUMIFS('AGG Activity_16'!F:F,'AGG Activity_16'!$A:$A,$B532)),1)))))</f>
        <v>0.12953486605309139</v>
      </c>
      <c r="Q532" s="7">
        <f>IF(AND(Q$1=2017,OR(K532="WH",K532="SH")),IF(COMBDG_Split_Tech!Q532="",0,COMBDG_Split_Tech!Q532),IF(Q$1=2016,IF(COMBDG_Split_Tech!Q532="",0,COMBDG_Split_Tech!Q532),IF(COMBDG_Split_Tech!Q532=1,1,IF(COMBDG_Split_Tech!Q532="",0,IFERROR((COMBDG_Split_Tech!Q532*(SUMIFS('AGG Activity_16'!G:G,'AGG Activity_16'!$A:$A,$B532)+SUMIFS('AGG Activity_EX'!G:G,'AGG Activity_EX'!$A:$A,$B532))-SUMIFS(Activity_EX!G:G,Activity_EX!$A:$A,$A532))/(SUMIFS('AGG Activity_16'!G:G,'AGG Activity_16'!$A:$A,$B532)),1)))))</f>
        <v>0.12691264793424487</v>
      </c>
      <c r="R532" s="7">
        <f>IF(AND(R$1=2017,OR(L532="WH",L532="SH")),IF(COMBDG_Split_Tech!R532="",0,COMBDG_Split_Tech!R532),IF(R$1=2016,IF(COMBDG_Split_Tech!R532="",0,COMBDG_Split_Tech!R532),IF(COMBDG_Split_Tech!R532=1,1,IF(COMBDG_Split_Tech!R532="",0,IFERROR((COMBDG_Split_Tech!R532*(SUMIFS('AGG Activity_16'!H:H,'AGG Activity_16'!$A:$A,$B532)+SUMIFS('AGG Activity_EX'!H:H,'AGG Activity_EX'!$A:$A,$B532))-SUMIFS(Activity_EX!H:H,Activity_EX!$A:$A,$A532))/(SUMIFS('AGG Activity_16'!H:H,'AGG Activity_16'!$A:$A,$B532)),1)))))</f>
        <v>0.12338339687872038</v>
      </c>
      <c r="S532" s="7">
        <f>IF(AND(S$1=2017,OR(M532="WH",M532="SH")),IF(COMBDG_Split_Tech!S532="",0,COMBDG_Split_Tech!S532),IF(S$1=2016,IF(COMBDG_Split_Tech!S532="",0,COMBDG_Split_Tech!S532),IF(COMBDG_Split_Tech!S532=1,1,IF(COMBDG_Split_Tech!S532="",0,IFERROR((COMBDG_Split_Tech!S532*(SUMIFS('AGG Activity_16'!I:I,'AGG Activity_16'!$A:$A,$B532)+SUMIFS('AGG Activity_EX'!I:I,'AGG Activity_EX'!$A:$A,$B532))-SUMIFS(Activity_EX!I:I,Activity_EX!$A:$A,$A532))/(SUMIFS('AGG Activity_16'!I:I,'AGG Activity_16'!$A:$A,$B532)),1)))))</f>
        <v>0</v>
      </c>
      <c r="T532" s="7">
        <f>IF(AND(T$1=2017,OR(N532="WH",N532="SH")),IF(COMBDG_Split_Tech!T532="",0,COMBDG_Split_Tech!T532),IF(T$1=2016,IF(COMBDG_Split_Tech!T532="",0,COMBDG_Split_Tech!T532),IF(COMBDG_Split_Tech!T532=1,1,IF(COMBDG_Split_Tech!T532="",0,IFERROR((COMBDG_Split_Tech!T532*(SUMIFS('AGG Activity_16'!J:J,'AGG Activity_16'!$A:$A,$B532)+SUMIFS('AGG Activity_EX'!J:J,'AGG Activity_EX'!$A:$A,$B532))-SUMIFS(Activity_EX!J:J,Activity_EX!$A:$A,$A532))/(SUMIFS('AGG Activity_16'!J:J,'AGG Activity_16'!$A:$A,$B532)),1)))))</f>
        <v>0</v>
      </c>
      <c r="U532" s="7">
        <f>IF(AND(U$1=2017,OR(O532="WH",O532="SH")),IF(COMBDG_Split_Tech!U532="",0,COMBDG_Split_Tech!U532),IF(U$1=2016,IF(COMBDG_Split_Tech!U532="",0,COMBDG_Split_Tech!U532),IF(COMBDG_Split_Tech!U532=1,1,IF(COMBDG_Split_Tech!U532="",0,IFERROR((COMBDG_Split_Tech!U532*(SUMIFS('AGG Activity_16'!K:K,'AGG Activity_16'!$A:$A,$B532)+SUMIFS('AGG Activity_EX'!K:K,'AGG Activity_EX'!$A:$A,$B532))-SUMIFS(Activity_EX!K:K,Activity_EX!$A:$A,$A532))/(SUMIFS('AGG Activity_16'!K:K,'AGG Activity_16'!$A:$A,$B532)),1)))))</f>
        <v>0</v>
      </c>
    </row>
    <row r="533" spans="1:21" x14ac:dyDescent="0.25">
      <c r="A533" t="str">
        <f>COMBDG_Split_Tech!A533</f>
        <v>COMBDGTAWOldSHPLT___STDELC</v>
      </c>
      <c r="B533" t="str">
        <f>COMBDG_Split_Tech!B533</f>
        <v>COMBDGTAWOldSH</v>
      </c>
      <c r="C533" t="str">
        <f>COMBDG_Split_Tech!C533</f>
        <v>COM</v>
      </c>
      <c r="D533" t="str">
        <f>COMBDG_Split_Tech!D533</f>
        <v>BDG</v>
      </c>
      <c r="E533" t="str">
        <f>COMBDG_Split_Tech!E533</f>
        <v>TAW</v>
      </c>
      <c r="F533" t="str">
        <f>COMBDG_Split_Tech!F533</f>
        <v>Old</v>
      </c>
      <c r="G533" t="str">
        <f>COMBDG_Split_Tech!G533</f>
        <v>SH</v>
      </c>
      <c r="H533" t="str">
        <f>COMBDG_Split_Tech!H533</f>
        <v>PLT</v>
      </c>
      <c r="I533" t="str">
        <f>COMBDG_Split_Tech!I533</f>
        <v>___</v>
      </c>
      <c r="J533" t="str">
        <f>COMBDG_Split_Tech!J533</f>
        <v>STD</v>
      </c>
      <c r="K533" t="str">
        <f>COMBDG_Split_Tech!K533</f>
        <v>ELC</v>
      </c>
      <c r="L533" s="7">
        <f>IF(AND(L$1=2017,OR(F533="WH",F533="SH")),IF(COMBDG_Split_Tech!L533="",0,COMBDG_Split_Tech!L533),IF(L$1=2016,IF(COMBDG_Split_Tech!L533="",0,COMBDG_Split_Tech!L533),IF(COMBDG_Split_Tech!L533=1,1,IF(COMBDG_Split_Tech!L533="",0,IFERROR((COMBDG_Split_Tech!L533*(SUMIFS('AGG Activity_16'!B:B,'AGG Activity_16'!$A:$A,$B533)+SUMIFS('AGG Activity_EX'!B:B,'AGG Activity_EX'!$A:$A,$B533))-SUMIFS(Activity_EX!B:B,Activity_EX!$A:$A,$A533))/(SUMIFS('AGG Activity_16'!B:B,'AGG Activity_16'!$A:$A,$B533)),1)))))</f>
        <v>4.3442091811859936E-2</v>
      </c>
      <c r="M533" s="7">
        <f>IF(AND(M$1=2017,OR(G533="WH",G533="SH")),IF(COMBDG_Split_Tech!M533="",0,COMBDG_Split_Tech!M533),IF(M$1=2016,IF(COMBDG_Split_Tech!M533="",0,COMBDG_Split_Tech!M533),IF(COMBDG_Split_Tech!M533=1,1,IF(COMBDG_Split_Tech!M533="",0,IFERROR((COMBDG_Split_Tech!M533*(SUMIFS('AGG Activity_16'!C:C,'AGG Activity_16'!$A:$A,$B533)+SUMIFS('AGG Activity_EX'!C:C,'AGG Activity_EX'!$A:$A,$B533))-SUMIFS(Activity_EX!C:C,Activity_EX!$A:$A,$A533))/(SUMIFS('AGG Activity_16'!C:C,'AGG Activity_16'!$A:$A,$B533)),1)))))</f>
        <v>4.3442091811859936E-2</v>
      </c>
      <c r="N533" s="7">
        <f>IF(AND(N$1=2017,OR(H533="WH",H533="SH")),IF(COMBDG_Split_Tech!N533="",0,COMBDG_Split_Tech!N533),IF(N$1=2016,IF(COMBDG_Split_Tech!N533="",0,COMBDG_Split_Tech!N533),IF(COMBDG_Split_Tech!N533=1,1,IF(COMBDG_Split_Tech!N533="",0,IFERROR((COMBDG_Split_Tech!N533*(SUMIFS('AGG Activity_16'!D:D,'AGG Activity_16'!$A:$A,$B533)+SUMIFS('AGG Activity_EX'!D:D,'AGG Activity_EX'!$A:$A,$B533))-SUMIFS(Activity_EX!D:D,Activity_EX!$A:$A,$A533))/(SUMIFS('AGG Activity_16'!D:D,'AGG Activity_16'!$A:$A,$B533)),1)))))</f>
        <v>5.2405458714313751E-3</v>
      </c>
      <c r="O533" s="7">
        <f>IF(AND(O$1=2017,OR(I533="WH",I533="SH")),IF(COMBDG_Split_Tech!O533="",0,COMBDG_Split_Tech!O533),IF(O$1=2016,IF(COMBDG_Split_Tech!O533="",0,COMBDG_Split_Tech!O533),IF(COMBDG_Split_Tech!O533=1,1,IF(COMBDG_Split_Tech!O533="",0,IFERROR((COMBDG_Split_Tech!O533*(SUMIFS('AGG Activity_16'!E:E,'AGG Activity_16'!$A:$A,$B533)+SUMIFS('AGG Activity_EX'!E:E,'AGG Activity_EX'!$A:$A,$B533))-SUMIFS(Activity_EX!E:E,Activity_EX!$A:$A,$A533))/(SUMIFS('AGG Activity_16'!E:E,'AGG Activity_16'!$A:$A,$B533)),1)))))</f>
        <v>6.2486879941122016E-3</v>
      </c>
      <c r="P533" s="7">
        <f>IF(AND(P$1=2017,OR(J533="WH",J533="SH")),IF(COMBDG_Split_Tech!P533="",0,COMBDG_Split_Tech!P533),IF(P$1=2016,IF(COMBDG_Split_Tech!P533="",0,COMBDG_Split_Tech!P533),IF(COMBDG_Split_Tech!P533=1,1,IF(COMBDG_Split_Tech!P533="",0,IFERROR((COMBDG_Split_Tech!P533*(SUMIFS('AGG Activity_16'!F:F,'AGG Activity_16'!$A:$A,$B533)+SUMIFS('AGG Activity_EX'!F:F,'AGG Activity_EX'!$A:$A,$B533))-SUMIFS(Activity_EX!F:F,Activity_EX!$A:$A,$A533))/(SUMIFS('AGG Activity_16'!F:F,'AGG Activity_16'!$A:$A,$B533)),1)))))</f>
        <v>2.8527909951897006E-2</v>
      </c>
      <c r="Q533" s="7">
        <f>IF(AND(Q$1=2017,OR(K533="WH",K533="SH")),IF(COMBDG_Split_Tech!Q533="",0,COMBDG_Split_Tech!Q533),IF(Q$1=2016,IF(COMBDG_Split_Tech!Q533="",0,COMBDG_Split_Tech!Q533),IF(COMBDG_Split_Tech!Q533=1,1,IF(COMBDG_Split_Tech!Q533="",0,IFERROR((COMBDG_Split_Tech!Q533*(SUMIFS('AGG Activity_16'!G:G,'AGG Activity_16'!$A:$A,$B533)+SUMIFS('AGG Activity_EX'!G:G,'AGG Activity_EX'!$A:$A,$B533))-SUMIFS(Activity_EX!G:G,Activity_EX!$A:$A,$A533))/(SUMIFS('AGG Activity_16'!G:G,'AGG Activity_16'!$A:$A,$B533)),1)))))</f>
        <v>2.8840706966180452E-2</v>
      </c>
      <c r="R533" s="7">
        <f>IF(AND(R$1=2017,OR(L533="WH",L533="SH")),IF(COMBDG_Split_Tech!R533="",0,COMBDG_Split_Tech!R533),IF(R$1=2016,IF(COMBDG_Split_Tech!R533="",0,COMBDG_Split_Tech!R533),IF(COMBDG_Split_Tech!R533=1,1,IF(COMBDG_Split_Tech!R533="",0,IFERROR((COMBDG_Split_Tech!R533*(SUMIFS('AGG Activity_16'!H:H,'AGG Activity_16'!$A:$A,$B533)+SUMIFS('AGG Activity_EX'!H:H,'AGG Activity_EX'!$A:$A,$B533))-SUMIFS(Activity_EX!H:H,Activity_EX!$A:$A,$A533))/(SUMIFS('AGG Activity_16'!H:H,'AGG Activity_16'!$A:$A,$B533)),1)))))</f>
        <v>2.6111610993514708E-2</v>
      </c>
      <c r="S533" s="7">
        <f>IF(AND(S$1=2017,OR(M533="WH",M533="SH")),IF(COMBDG_Split_Tech!S533="",0,COMBDG_Split_Tech!S533),IF(S$1=2016,IF(COMBDG_Split_Tech!S533="",0,COMBDG_Split_Tech!S533),IF(COMBDG_Split_Tech!S533=1,1,IF(COMBDG_Split_Tech!S533="",0,IFERROR((COMBDG_Split_Tech!S533*(SUMIFS('AGG Activity_16'!I:I,'AGG Activity_16'!$A:$A,$B533)+SUMIFS('AGG Activity_EX'!I:I,'AGG Activity_EX'!$A:$A,$B533))-SUMIFS(Activity_EX!I:I,Activity_EX!$A:$A,$A533))/(SUMIFS('AGG Activity_16'!I:I,'AGG Activity_16'!$A:$A,$B533)),1)))))</f>
        <v>0</v>
      </c>
      <c r="T533" s="7">
        <f>IF(AND(T$1=2017,OR(N533="WH",N533="SH")),IF(COMBDG_Split_Tech!T533="",0,COMBDG_Split_Tech!T533),IF(T$1=2016,IF(COMBDG_Split_Tech!T533="",0,COMBDG_Split_Tech!T533),IF(COMBDG_Split_Tech!T533=1,1,IF(COMBDG_Split_Tech!T533="",0,IFERROR((COMBDG_Split_Tech!T533*(SUMIFS('AGG Activity_16'!J:J,'AGG Activity_16'!$A:$A,$B533)+SUMIFS('AGG Activity_EX'!J:J,'AGG Activity_EX'!$A:$A,$B533))-SUMIFS(Activity_EX!J:J,Activity_EX!$A:$A,$A533))/(SUMIFS('AGG Activity_16'!J:J,'AGG Activity_16'!$A:$A,$B533)),1)))))</f>
        <v>0</v>
      </c>
      <c r="U533" s="7">
        <f>IF(AND(U$1=2017,OR(O533="WH",O533="SH")),IF(COMBDG_Split_Tech!U533="",0,COMBDG_Split_Tech!U533),IF(U$1=2016,IF(COMBDG_Split_Tech!U533="",0,COMBDG_Split_Tech!U533),IF(COMBDG_Split_Tech!U533=1,1,IF(COMBDG_Split_Tech!U533="",0,IFERROR((COMBDG_Split_Tech!U533*(SUMIFS('AGG Activity_16'!K:K,'AGG Activity_16'!$A:$A,$B533)+SUMIFS('AGG Activity_EX'!K:K,'AGG Activity_EX'!$A:$A,$B533))-SUMIFS(Activity_EX!K:K,Activity_EX!$A:$A,$A533))/(SUMIFS('AGG Activity_16'!K:K,'AGG Activity_16'!$A:$A,$B533)),1)))))</f>
        <v>0</v>
      </c>
    </row>
    <row r="534" spans="1:21" x14ac:dyDescent="0.25">
      <c r="A534" t="str">
        <f>COMBDG_Split_Tech!A534</f>
        <v>COMBDGTAWOldSLLED___STDELC</v>
      </c>
      <c r="B534" t="str">
        <f>COMBDG_Split_Tech!B534</f>
        <v>COMBDGTAWOldSL</v>
      </c>
      <c r="C534" t="str">
        <f>COMBDG_Split_Tech!C534</f>
        <v>COM</v>
      </c>
      <c r="D534" t="str">
        <f>COMBDG_Split_Tech!D534</f>
        <v>BDG</v>
      </c>
      <c r="E534" t="str">
        <f>COMBDG_Split_Tech!E534</f>
        <v>TAW</v>
      </c>
      <c r="F534" t="str">
        <f>COMBDG_Split_Tech!F534</f>
        <v>Old</v>
      </c>
      <c r="G534" t="str">
        <f>COMBDG_Split_Tech!G534</f>
        <v>SL</v>
      </c>
      <c r="H534" t="str">
        <f>COMBDG_Split_Tech!H534</f>
        <v>LED</v>
      </c>
      <c r="I534" t="str">
        <f>COMBDG_Split_Tech!I534</f>
        <v>___</v>
      </c>
      <c r="J534" t="str">
        <f>COMBDG_Split_Tech!J534</f>
        <v>STD</v>
      </c>
      <c r="K534" t="str">
        <f>COMBDG_Split_Tech!K534</f>
        <v>ELC</v>
      </c>
      <c r="L534" s="7">
        <f>IF(AND(L$1=2017,OR(F534="WH",F534="SH")),IF(COMBDG_Split_Tech!L534="",0,COMBDG_Split_Tech!L534),IF(L$1=2016,IF(COMBDG_Split_Tech!L534="",0,COMBDG_Split_Tech!L534),IF(COMBDG_Split_Tech!L534=1,1,IF(COMBDG_Split_Tech!L534="",0,IFERROR((COMBDG_Split_Tech!L534*(SUMIFS('AGG Activity_16'!B:B,'AGG Activity_16'!$A:$A,$B534)+SUMIFS('AGG Activity_EX'!B:B,'AGG Activity_EX'!$A:$A,$B534))-SUMIFS(Activity_EX!B:B,Activity_EX!$A:$A,$A534))/(SUMIFS('AGG Activity_16'!B:B,'AGG Activity_16'!$A:$A,$B534)),1)))))</f>
        <v>1</v>
      </c>
      <c r="M534" s="7">
        <f>IF(AND(M$1=2017,OR(G534="WH",G534="SH")),IF(COMBDG_Split_Tech!M534="",0,COMBDG_Split_Tech!M534),IF(M$1=2016,IF(COMBDG_Split_Tech!M534="",0,COMBDG_Split_Tech!M534),IF(COMBDG_Split_Tech!M534=1,1,IF(COMBDG_Split_Tech!M534="",0,IFERROR((COMBDG_Split_Tech!M534*(SUMIFS('AGG Activity_16'!C:C,'AGG Activity_16'!$A:$A,$B534)+SUMIFS('AGG Activity_EX'!C:C,'AGG Activity_EX'!$A:$A,$B534))-SUMIFS(Activity_EX!C:C,Activity_EX!$A:$A,$A534))/(SUMIFS('AGG Activity_16'!C:C,'AGG Activity_16'!$A:$A,$B534)),1)))))</f>
        <v>1</v>
      </c>
      <c r="N534" s="7">
        <f>IF(AND(N$1=2017,OR(H534="WH",H534="SH")),IF(COMBDG_Split_Tech!N534="",0,COMBDG_Split_Tech!N534),IF(N$1=2016,IF(COMBDG_Split_Tech!N534="",0,COMBDG_Split_Tech!N534),IF(COMBDG_Split_Tech!N534=1,1,IF(COMBDG_Split_Tech!N534="",0,IFERROR((COMBDG_Split_Tech!N534*(SUMIFS('AGG Activity_16'!D:D,'AGG Activity_16'!$A:$A,$B534)+SUMIFS('AGG Activity_EX'!D:D,'AGG Activity_EX'!$A:$A,$B534))-SUMIFS(Activity_EX!D:D,Activity_EX!$A:$A,$A534))/(SUMIFS('AGG Activity_16'!D:D,'AGG Activity_16'!$A:$A,$B534)),1)))))</f>
        <v>1</v>
      </c>
      <c r="O534" s="7">
        <f>IF(AND(O$1=2017,OR(I534="WH",I534="SH")),IF(COMBDG_Split_Tech!O534="",0,COMBDG_Split_Tech!O534),IF(O$1=2016,IF(COMBDG_Split_Tech!O534="",0,COMBDG_Split_Tech!O534),IF(COMBDG_Split_Tech!O534=1,1,IF(COMBDG_Split_Tech!O534="",0,IFERROR((COMBDG_Split_Tech!O534*(SUMIFS('AGG Activity_16'!E:E,'AGG Activity_16'!$A:$A,$B534)+SUMIFS('AGG Activity_EX'!E:E,'AGG Activity_EX'!$A:$A,$B534))-SUMIFS(Activity_EX!E:E,Activity_EX!$A:$A,$A534))/(SUMIFS('AGG Activity_16'!E:E,'AGG Activity_16'!$A:$A,$B534)),1)))))</f>
        <v>1</v>
      </c>
      <c r="P534" s="7">
        <f>IF(AND(P$1=2017,OR(J534="WH",J534="SH")),IF(COMBDG_Split_Tech!P534="",0,COMBDG_Split_Tech!P534),IF(P$1=2016,IF(COMBDG_Split_Tech!P534="",0,COMBDG_Split_Tech!P534),IF(COMBDG_Split_Tech!P534=1,1,IF(COMBDG_Split_Tech!P534="",0,IFERROR((COMBDG_Split_Tech!P534*(SUMIFS('AGG Activity_16'!F:F,'AGG Activity_16'!$A:$A,$B534)+SUMIFS('AGG Activity_EX'!F:F,'AGG Activity_EX'!$A:$A,$B534))-SUMIFS(Activity_EX!F:F,Activity_EX!$A:$A,$A534))/(SUMIFS('AGG Activity_16'!F:F,'AGG Activity_16'!$A:$A,$B534)),1)))))</f>
        <v>1</v>
      </c>
      <c r="Q534" s="7">
        <f>IF(AND(Q$1=2017,OR(K534="WH",K534="SH")),IF(COMBDG_Split_Tech!Q534="",0,COMBDG_Split_Tech!Q534),IF(Q$1=2016,IF(COMBDG_Split_Tech!Q534="",0,COMBDG_Split_Tech!Q534),IF(COMBDG_Split_Tech!Q534=1,1,IF(COMBDG_Split_Tech!Q534="",0,IFERROR((COMBDG_Split_Tech!Q534*(SUMIFS('AGG Activity_16'!G:G,'AGG Activity_16'!$A:$A,$B534)+SUMIFS('AGG Activity_EX'!G:G,'AGG Activity_EX'!$A:$A,$B534))-SUMIFS(Activity_EX!G:G,Activity_EX!$A:$A,$A534))/(SUMIFS('AGG Activity_16'!G:G,'AGG Activity_16'!$A:$A,$B534)),1)))))</f>
        <v>1</v>
      </c>
      <c r="R534" s="7">
        <f>IF(AND(R$1=2017,OR(L534="WH",L534="SH")),IF(COMBDG_Split_Tech!R534="",0,COMBDG_Split_Tech!R534),IF(R$1=2016,IF(COMBDG_Split_Tech!R534="",0,COMBDG_Split_Tech!R534),IF(COMBDG_Split_Tech!R534=1,1,IF(COMBDG_Split_Tech!R534="",0,IFERROR((COMBDG_Split_Tech!R534*(SUMIFS('AGG Activity_16'!H:H,'AGG Activity_16'!$A:$A,$B534)+SUMIFS('AGG Activity_EX'!H:H,'AGG Activity_EX'!$A:$A,$B534))-SUMIFS(Activity_EX!H:H,Activity_EX!$A:$A,$A534))/(SUMIFS('AGG Activity_16'!H:H,'AGG Activity_16'!$A:$A,$B534)),1)))))</f>
        <v>1</v>
      </c>
      <c r="S534" s="7">
        <f>IF(AND(S$1=2017,OR(M534="WH",M534="SH")),IF(COMBDG_Split_Tech!S534="",0,COMBDG_Split_Tech!S534),IF(S$1=2016,IF(COMBDG_Split_Tech!S534="",0,COMBDG_Split_Tech!S534),IF(COMBDG_Split_Tech!S534=1,1,IF(COMBDG_Split_Tech!S534="",0,IFERROR((COMBDG_Split_Tech!S534*(SUMIFS('AGG Activity_16'!I:I,'AGG Activity_16'!$A:$A,$B534)+SUMIFS('AGG Activity_EX'!I:I,'AGG Activity_EX'!$A:$A,$B534))-SUMIFS(Activity_EX!I:I,Activity_EX!$A:$A,$A534))/(SUMIFS('AGG Activity_16'!I:I,'AGG Activity_16'!$A:$A,$B534)),1)))))</f>
        <v>0</v>
      </c>
      <c r="T534" s="7">
        <f>IF(AND(T$1=2017,OR(N534="WH",N534="SH")),IF(COMBDG_Split_Tech!T534="",0,COMBDG_Split_Tech!T534),IF(T$1=2016,IF(COMBDG_Split_Tech!T534="",0,COMBDG_Split_Tech!T534),IF(COMBDG_Split_Tech!T534=1,1,IF(COMBDG_Split_Tech!T534="",0,IFERROR((COMBDG_Split_Tech!T534*(SUMIFS('AGG Activity_16'!J:J,'AGG Activity_16'!$A:$A,$B534)+SUMIFS('AGG Activity_EX'!J:J,'AGG Activity_EX'!$A:$A,$B534))-SUMIFS(Activity_EX!J:J,Activity_EX!$A:$A,$A534))/(SUMIFS('AGG Activity_16'!J:J,'AGG Activity_16'!$A:$A,$B534)),1)))))</f>
        <v>0</v>
      </c>
      <c r="U534" s="7">
        <f>IF(AND(U$1=2017,OR(O534="WH",O534="SH")),IF(COMBDG_Split_Tech!U534="",0,COMBDG_Split_Tech!U534),IF(U$1=2016,IF(COMBDG_Split_Tech!U534="",0,COMBDG_Split_Tech!U534),IF(COMBDG_Split_Tech!U534=1,1,IF(COMBDG_Split_Tech!U534="",0,IFERROR((COMBDG_Split_Tech!U534*(SUMIFS('AGG Activity_16'!K:K,'AGG Activity_16'!$A:$A,$B534)+SUMIFS('AGG Activity_EX'!K:K,'AGG Activity_EX'!$A:$A,$B534))-SUMIFS(Activity_EX!K:K,Activity_EX!$A:$A,$A534))/(SUMIFS('AGG Activity_16'!K:K,'AGG Activity_16'!$A:$A,$B534)),1)))))</f>
        <v>0</v>
      </c>
    </row>
    <row r="535" spans="1:21" x14ac:dyDescent="0.25">
      <c r="A535" t="str">
        <f>COMBDG_Split_Tech!A535</f>
        <v>COMBDGTAWOldWH_________DHE</v>
      </c>
      <c r="B535" t="str">
        <f>COMBDG_Split_Tech!B535</f>
        <v>COMBDGTAWOldWH</v>
      </c>
      <c r="C535" t="str">
        <f>COMBDG_Split_Tech!C535</f>
        <v>COM</v>
      </c>
      <c r="D535" t="str">
        <f>COMBDG_Split_Tech!D535</f>
        <v>BDG</v>
      </c>
      <c r="E535" t="str">
        <f>COMBDG_Split_Tech!E535</f>
        <v>TAW</v>
      </c>
      <c r="F535" t="str">
        <f>COMBDG_Split_Tech!F535</f>
        <v>Old</v>
      </c>
      <c r="G535" t="str">
        <f>COMBDG_Split_Tech!G535</f>
        <v>WH</v>
      </c>
      <c r="H535" t="str">
        <f>COMBDG_Split_Tech!H535</f>
        <v>___</v>
      </c>
      <c r="I535" t="str">
        <f>COMBDG_Split_Tech!I535</f>
        <v>___</v>
      </c>
      <c r="J535" t="str">
        <f>COMBDG_Split_Tech!J535</f>
        <v>___</v>
      </c>
      <c r="K535" t="str">
        <f>COMBDG_Split_Tech!K535</f>
        <v>DHE</v>
      </c>
      <c r="L535" s="7">
        <f>IF(AND(L$1=2017,OR(F535="WH",F535="SH")),IF(COMBDG_Split_Tech!L535="",0,COMBDG_Split_Tech!L535),IF(L$1=2016,IF(COMBDG_Split_Tech!L535="",0,COMBDG_Split_Tech!L535),IF(COMBDG_Split_Tech!L535=1,1,IF(COMBDG_Split_Tech!L535="",0,IFERROR((COMBDG_Split_Tech!L535*(SUMIFS('AGG Activity_16'!B:B,'AGG Activity_16'!$A:$A,$B535)+SUMIFS('AGG Activity_EX'!B:B,'AGG Activity_EX'!$A:$A,$B535))-SUMIFS(Activity_EX!B:B,Activity_EX!$A:$A,$A535))/(SUMIFS('AGG Activity_16'!B:B,'AGG Activity_16'!$A:$A,$B535)),1)))))</f>
        <v>9.3303451744301463E-2</v>
      </c>
      <c r="M535" s="7">
        <f>IF(AND(M$1=2017,OR(G535="WH",G535="SH")),IF(COMBDG_Split_Tech!M535="",0,COMBDG_Split_Tech!M535),IF(M$1=2016,IF(COMBDG_Split_Tech!M535="",0,COMBDG_Split_Tech!M535),IF(COMBDG_Split_Tech!M535=1,1,IF(COMBDG_Split_Tech!M535="",0,IFERROR((COMBDG_Split_Tech!M535*(SUMIFS('AGG Activity_16'!C:C,'AGG Activity_16'!$A:$A,$B535)+SUMIFS('AGG Activity_EX'!C:C,'AGG Activity_EX'!$A:$A,$B535))-SUMIFS(Activity_EX!C:C,Activity_EX!$A:$A,$A535))/(SUMIFS('AGG Activity_16'!C:C,'AGG Activity_16'!$A:$A,$B535)),1)))))</f>
        <v>9.3303451744301463E-2</v>
      </c>
      <c r="N535" s="7">
        <f>IF(AND(N$1=2017,OR(H535="WH",H535="SH")),IF(COMBDG_Split_Tech!N535="",0,COMBDG_Split_Tech!N535),IF(N$1=2016,IF(COMBDG_Split_Tech!N535="",0,COMBDG_Split_Tech!N535),IF(COMBDG_Split_Tech!N535=1,1,IF(COMBDG_Split_Tech!N535="",0,IFERROR((COMBDG_Split_Tech!N535*(SUMIFS('AGG Activity_16'!D:D,'AGG Activity_16'!$A:$A,$B535)+SUMIFS('AGG Activity_EX'!D:D,'AGG Activity_EX'!$A:$A,$B535))-SUMIFS(Activity_EX!D:D,Activity_EX!$A:$A,$A535))/(SUMIFS('AGG Activity_16'!D:D,'AGG Activity_16'!$A:$A,$B535)),1)))))</f>
        <v>5.9840962764648037E-2</v>
      </c>
      <c r="O535" s="7">
        <f>IF(AND(O$1=2017,OR(I535="WH",I535="SH")),IF(COMBDG_Split_Tech!O535="",0,COMBDG_Split_Tech!O535),IF(O$1=2016,IF(COMBDG_Split_Tech!O535="",0,COMBDG_Split_Tech!O535),IF(COMBDG_Split_Tech!O535=1,1,IF(COMBDG_Split_Tech!O535="",0,IFERROR((COMBDG_Split_Tech!O535*(SUMIFS('AGG Activity_16'!E:E,'AGG Activity_16'!$A:$A,$B535)+SUMIFS('AGG Activity_EX'!E:E,'AGG Activity_EX'!$A:$A,$B535))-SUMIFS(Activity_EX!E:E,Activity_EX!$A:$A,$A535))/(SUMIFS('AGG Activity_16'!E:E,'AGG Activity_16'!$A:$A,$B535)),1)))))</f>
        <v>6.0559346226158162E-2</v>
      </c>
      <c r="P535" s="7">
        <f>IF(AND(P$1=2017,OR(J535="WH",J535="SH")),IF(COMBDG_Split_Tech!P535="",0,COMBDG_Split_Tech!P535),IF(P$1=2016,IF(COMBDG_Split_Tech!P535="",0,COMBDG_Split_Tech!P535),IF(COMBDG_Split_Tech!P535=1,1,IF(COMBDG_Split_Tech!P535="",0,IFERROR((COMBDG_Split_Tech!P535*(SUMIFS('AGG Activity_16'!F:F,'AGG Activity_16'!$A:$A,$B535)+SUMIFS('AGG Activity_EX'!F:F,'AGG Activity_EX'!$A:$A,$B535))-SUMIFS(Activity_EX!F:F,Activity_EX!$A:$A,$A535))/(SUMIFS('AGG Activity_16'!F:F,'AGG Activity_16'!$A:$A,$B535)),1)))))</f>
        <v>6.1266331120694482E-2</v>
      </c>
      <c r="Q535" s="7">
        <f>IF(AND(Q$1=2017,OR(K535="WH",K535="SH")),IF(COMBDG_Split_Tech!Q535="",0,COMBDG_Split_Tech!Q535),IF(Q$1=2016,IF(COMBDG_Split_Tech!Q535="",0,COMBDG_Split_Tech!Q535),IF(COMBDG_Split_Tech!Q535=1,1,IF(COMBDG_Split_Tech!Q535="",0,IFERROR((COMBDG_Split_Tech!Q535*(SUMIFS('AGG Activity_16'!G:G,'AGG Activity_16'!$A:$A,$B535)+SUMIFS('AGG Activity_EX'!G:G,'AGG Activity_EX'!$A:$A,$B535))-SUMIFS(Activity_EX!G:G,Activity_EX!$A:$A,$A535))/(SUMIFS('AGG Activity_16'!G:G,'AGG Activity_16'!$A:$A,$B535)),1)))))</f>
        <v>6.197612903876968E-2</v>
      </c>
      <c r="R535" s="7">
        <f>IF(AND(R$1=2017,OR(L535="WH",L535="SH")),IF(COMBDG_Split_Tech!R535="",0,COMBDG_Split_Tech!R535),IF(R$1=2016,IF(COMBDG_Split_Tech!R535="",0,COMBDG_Split_Tech!R535),IF(COMBDG_Split_Tech!R535=1,1,IF(COMBDG_Split_Tech!R535="",0,IFERROR((COMBDG_Split_Tech!R535*(SUMIFS('AGG Activity_16'!H:H,'AGG Activity_16'!$A:$A,$B535)+SUMIFS('AGG Activity_EX'!H:H,'AGG Activity_EX'!$A:$A,$B535))-SUMIFS(Activity_EX!H:H,Activity_EX!$A:$A,$A535))/(SUMIFS('AGG Activity_16'!H:H,'AGG Activity_16'!$A:$A,$B535)),1)))))</f>
        <v>0.10790180107481988</v>
      </c>
      <c r="S535" s="7">
        <f>IF(AND(S$1=2017,OR(M535="WH",M535="SH")),IF(COMBDG_Split_Tech!S535="",0,COMBDG_Split_Tech!S535),IF(S$1=2016,IF(COMBDG_Split_Tech!S535="",0,COMBDG_Split_Tech!S535),IF(COMBDG_Split_Tech!S535=1,1,IF(COMBDG_Split_Tech!S535="",0,IFERROR((COMBDG_Split_Tech!S535*(SUMIFS('AGG Activity_16'!I:I,'AGG Activity_16'!$A:$A,$B535)+SUMIFS('AGG Activity_EX'!I:I,'AGG Activity_EX'!$A:$A,$B535))-SUMIFS(Activity_EX!I:I,Activity_EX!$A:$A,$A535))/(SUMIFS('AGG Activity_16'!I:I,'AGG Activity_16'!$A:$A,$B535)),1)))))</f>
        <v>0</v>
      </c>
      <c r="T535" s="7">
        <f>IF(AND(T$1=2017,OR(N535="WH",N535="SH")),IF(COMBDG_Split_Tech!T535="",0,COMBDG_Split_Tech!T535),IF(T$1=2016,IF(COMBDG_Split_Tech!T535="",0,COMBDG_Split_Tech!T535),IF(COMBDG_Split_Tech!T535=1,1,IF(COMBDG_Split_Tech!T535="",0,IFERROR((COMBDG_Split_Tech!T535*(SUMIFS('AGG Activity_16'!J:J,'AGG Activity_16'!$A:$A,$B535)+SUMIFS('AGG Activity_EX'!J:J,'AGG Activity_EX'!$A:$A,$B535))-SUMIFS(Activity_EX!J:J,Activity_EX!$A:$A,$A535))/(SUMIFS('AGG Activity_16'!J:J,'AGG Activity_16'!$A:$A,$B535)),1)))))</f>
        <v>0</v>
      </c>
      <c r="U535" s="7">
        <f>IF(AND(U$1=2017,OR(O535="WH",O535="SH")),IF(COMBDG_Split_Tech!U535="",0,COMBDG_Split_Tech!U535),IF(U$1=2016,IF(COMBDG_Split_Tech!U535="",0,COMBDG_Split_Tech!U535),IF(COMBDG_Split_Tech!U535=1,1,IF(COMBDG_Split_Tech!U535="",0,IFERROR((COMBDG_Split_Tech!U535*(SUMIFS('AGG Activity_16'!K:K,'AGG Activity_16'!$A:$A,$B535)+SUMIFS('AGG Activity_EX'!K:K,'AGG Activity_EX'!$A:$A,$B535))-SUMIFS(Activity_EX!K:K,Activity_EX!$A:$A,$A535))/(SUMIFS('AGG Activity_16'!K:K,'AGG Activity_16'!$A:$A,$B535)),1)))))</f>
        <v>0</v>
      </c>
    </row>
    <row r="536" spans="1:21" x14ac:dyDescent="0.25">
      <c r="A536" t="str">
        <f>COMBDG_Split_Tech!A536</f>
        <v>COMBDGTAWOldWH______STDELC</v>
      </c>
      <c r="B536" t="str">
        <f>COMBDG_Split_Tech!B536</f>
        <v>COMBDGTAWOldWH</v>
      </c>
      <c r="C536" t="str">
        <f>COMBDG_Split_Tech!C536</f>
        <v>COM</v>
      </c>
      <c r="D536" t="str">
        <f>COMBDG_Split_Tech!D536</f>
        <v>BDG</v>
      </c>
      <c r="E536" t="str">
        <f>COMBDG_Split_Tech!E536</f>
        <v>TAW</v>
      </c>
      <c r="F536" t="str">
        <f>COMBDG_Split_Tech!F536</f>
        <v>Old</v>
      </c>
      <c r="G536" t="str">
        <f>COMBDG_Split_Tech!G536</f>
        <v>WH</v>
      </c>
      <c r="H536" t="str">
        <f>COMBDG_Split_Tech!H536</f>
        <v>___</v>
      </c>
      <c r="I536" t="str">
        <f>COMBDG_Split_Tech!I536</f>
        <v>___</v>
      </c>
      <c r="J536" t="str">
        <f>COMBDG_Split_Tech!J536</f>
        <v>STD</v>
      </c>
      <c r="K536" t="str">
        <f>COMBDG_Split_Tech!K536</f>
        <v>ELC</v>
      </c>
      <c r="L536" s="7">
        <f>IF(AND(L$1=2017,OR(F536="WH",F536="SH")),IF(COMBDG_Split_Tech!L536="",0,COMBDG_Split_Tech!L536),IF(L$1=2016,IF(COMBDG_Split_Tech!L536="",0,COMBDG_Split_Tech!L536),IF(COMBDG_Split_Tech!L536=1,1,IF(COMBDG_Split_Tech!L536="",0,IFERROR((COMBDG_Split_Tech!L536*(SUMIFS('AGG Activity_16'!B:B,'AGG Activity_16'!$A:$A,$B536)+SUMIFS('AGG Activity_EX'!B:B,'AGG Activity_EX'!$A:$A,$B536))-SUMIFS(Activity_EX!B:B,Activity_EX!$A:$A,$A536))/(SUMIFS('AGG Activity_16'!B:B,'AGG Activity_16'!$A:$A,$B536)),1)))))</f>
        <v>4.4474983939246336E-2</v>
      </c>
      <c r="M536" s="7">
        <f>IF(AND(M$1=2017,OR(G536="WH",G536="SH")),IF(COMBDG_Split_Tech!M536="",0,COMBDG_Split_Tech!M536),IF(M$1=2016,IF(COMBDG_Split_Tech!M536="",0,COMBDG_Split_Tech!M536),IF(COMBDG_Split_Tech!M536=1,1,IF(COMBDG_Split_Tech!M536="",0,IFERROR((COMBDG_Split_Tech!M536*(SUMIFS('AGG Activity_16'!C:C,'AGG Activity_16'!$A:$A,$B536)+SUMIFS('AGG Activity_EX'!C:C,'AGG Activity_EX'!$A:$A,$B536))-SUMIFS(Activity_EX!C:C,Activity_EX!$A:$A,$A536))/(SUMIFS('AGG Activity_16'!C:C,'AGG Activity_16'!$A:$A,$B536)),1)))))</f>
        <v>4.4474983939246336E-2</v>
      </c>
      <c r="N536" s="7">
        <f>IF(AND(N$1=2017,OR(H536="WH",H536="SH")),IF(COMBDG_Split_Tech!N536="",0,COMBDG_Split_Tech!N536),IF(N$1=2016,IF(COMBDG_Split_Tech!N536="",0,COMBDG_Split_Tech!N536),IF(COMBDG_Split_Tech!N536=1,1,IF(COMBDG_Split_Tech!N536="",0,IFERROR((COMBDG_Split_Tech!N536*(SUMIFS('AGG Activity_16'!D:D,'AGG Activity_16'!$A:$A,$B536)+SUMIFS('AGG Activity_EX'!D:D,'AGG Activity_EX'!$A:$A,$B536))-SUMIFS(Activity_EX!D:D,Activity_EX!$A:$A,$A536))/(SUMIFS('AGG Activity_16'!D:D,'AGG Activity_16'!$A:$A,$B536)),1)))))</f>
        <v>4.6191480663250926E-2</v>
      </c>
      <c r="O536" s="7">
        <f>IF(AND(O$1=2017,OR(I536="WH",I536="SH")),IF(COMBDG_Split_Tech!O536="",0,COMBDG_Split_Tech!O536),IF(O$1=2016,IF(COMBDG_Split_Tech!O536="",0,COMBDG_Split_Tech!O536),IF(COMBDG_Split_Tech!O536=1,1,IF(COMBDG_Split_Tech!O536="",0,IFERROR((COMBDG_Split_Tech!O536*(SUMIFS('AGG Activity_16'!E:E,'AGG Activity_16'!$A:$A,$B536)+SUMIFS('AGG Activity_EX'!E:E,'AGG Activity_EX'!$A:$A,$B536))-SUMIFS(Activity_EX!E:E,Activity_EX!$A:$A,$A536))/(SUMIFS('AGG Activity_16'!E:E,'AGG Activity_16'!$A:$A,$B536)),1)))))</f>
        <v>4.6134407451697806E-2</v>
      </c>
      <c r="P536" s="7">
        <f>IF(AND(P$1=2017,OR(J536="WH",J536="SH")),IF(COMBDG_Split_Tech!P536="",0,COMBDG_Split_Tech!P536),IF(P$1=2016,IF(COMBDG_Split_Tech!P536="",0,COMBDG_Split_Tech!P536),IF(COMBDG_Split_Tech!P536=1,1,IF(COMBDG_Split_Tech!P536="",0,IFERROR((COMBDG_Split_Tech!P536*(SUMIFS('AGG Activity_16'!F:F,'AGG Activity_16'!$A:$A,$B536)+SUMIFS('AGG Activity_EX'!F:F,'AGG Activity_EX'!$A:$A,$B536))-SUMIFS(Activity_EX!F:F,Activity_EX!$A:$A,$A536))/(SUMIFS('AGG Activity_16'!F:F,'AGG Activity_16'!$A:$A,$B536)),1)))))</f>
        <v>4.609294330287813E-2</v>
      </c>
      <c r="Q536" s="7">
        <f>IF(AND(Q$1=2017,OR(K536="WH",K536="SH")),IF(COMBDG_Split_Tech!Q536="",0,COMBDG_Split_Tech!Q536),IF(Q$1=2016,IF(COMBDG_Split_Tech!Q536="",0,COMBDG_Split_Tech!Q536),IF(COMBDG_Split_Tech!Q536=1,1,IF(COMBDG_Split_Tech!Q536="",0,IFERROR((COMBDG_Split_Tech!Q536*(SUMIFS('AGG Activity_16'!G:G,'AGG Activity_16'!$A:$A,$B536)+SUMIFS('AGG Activity_EX'!G:G,'AGG Activity_EX'!$A:$A,$B536))-SUMIFS(Activity_EX!G:G,Activity_EX!$A:$A,$A536))/(SUMIFS('AGG Activity_16'!G:G,'AGG Activity_16'!$A:$A,$B536)),1)))))</f>
        <v>4.6081999225401474E-2</v>
      </c>
      <c r="R536" s="7">
        <f>IF(AND(R$1=2017,OR(L536="WH",L536="SH")),IF(COMBDG_Split_Tech!R536="",0,COMBDG_Split_Tech!R536),IF(R$1=2016,IF(COMBDG_Split_Tech!R536="",0,COMBDG_Split_Tech!R536),IF(COMBDG_Split_Tech!R536=1,1,IF(COMBDG_Split_Tech!R536="",0,IFERROR((COMBDG_Split_Tech!R536*(SUMIFS('AGG Activity_16'!H:H,'AGG Activity_16'!$A:$A,$B536)+SUMIFS('AGG Activity_EX'!H:H,'AGG Activity_EX'!$A:$A,$B536))-SUMIFS(Activity_EX!H:H,Activity_EX!$A:$A,$A536))/(SUMIFS('AGG Activity_16'!H:H,'AGG Activity_16'!$A:$A,$B536)),1)))))</f>
        <v>4.3779568810662181E-2</v>
      </c>
      <c r="S536" s="7">
        <f>IF(AND(S$1=2017,OR(M536="WH",M536="SH")),IF(COMBDG_Split_Tech!S536="",0,COMBDG_Split_Tech!S536),IF(S$1=2016,IF(COMBDG_Split_Tech!S536="",0,COMBDG_Split_Tech!S536),IF(COMBDG_Split_Tech!S536=1,1,IF(COMBDG_Split_Tech!S536="",0,IFERROR((COMBDG_Split_Tech!S536*(SUMIFS('AGG Activity_16'!I:I,'AGG Activity_16'!$A:$A,$B536)+SUMIFS('AGG Activity_EX'!I:I,'AGG Activity_EX'!$A:$A,$B536))-SUMIFS(Activity_EX!I:I,Activity_EX!$A:$A,$A536))/(SUMIFS('AGG Activity_16'!I:I,'AGG Activity_16'!$A:$A,$B536)),1)))))</f>
        <v>0</v>
      </c>
      <c r="T536" s="7">
        <f>IF(AND(T$1=2017,OR(N536="WH",N536="SH")),IF(COMBDG_Split_Tech!T536="",0,COMBDG_Split_Tech!T536),IF(T$1=2016,IF(COMBDG_Split_Tech!T536="",0,COMBDG_Split_Tech!T536),IF(COMBDG_Split_Tech!T536=1,1,IF(COMBDG_Split_Tech!T536="",0,IFERROR((COMBDG_Split_Tech!T536*(SUMIFS('AGG Activity_16'!J:J,'AGG Activity_16'!$A:$A,$B536)+SUMIFS('AGG Activity_EX'!J:J,'AGG Activity_EX'!$A:$A,$B536))-SUMIFS(Activity_EX!J:J,Activity_EX!$A:$A,$A536))/(SUMIFS('AGG Activity_16'!J:J,'AGG Activity_16'!$A:$A,$B536)),1)))))</f>
        <v>0</v>
      </c>
      <c r="U536" s="7">
        <f>IF(AND(U$1=2017,OR(O536="WH",O536="SH")),IF(COMBDG_Split_Tech!U536="",0,COMBDG_Split_Tech!U536),IF(U$1=2016,IF(COMBDG_Split_Tech!U536="",0,COMBDG_Split_Tech!U536),IF(COMBDG_Split_Tech!U536=1,1,IF(COMBDG_Split_Tech!U536="",0,IFERROR((COMBDG_Split_Tech!U536*(SUMIFS('AGG Activity_16'!K:K,'AGG Activity_16'!$A:$A,$B536)+SUMIFS('AGG Activity_EX'!K:K,'AGG Activity_EX'!$A:$A,$B536))-SUMIFS(Activity_EX!K:K,Activity_EX!$A:$A,$A536))/(SUMIFS('AGG Activity_16'!K:K,'AGG Activity_16'!$A:$A,$B536)),1)))))</f>
        <v>0</v>
      </c>
    </row>
    <row r="537" spans="1:21" x14ac:dyDescent="0.25">
      <c r="A537" t="str">
        <f>COMBDG_Split_Tech!A537</f>
        <v>COMBDGTAWOldWH______STDHFO</v>
      </c>
      <c r="B537" t="str">
        <f>COMBDG_Split_Tech!B537</f>
        <v>COMBDGTAWOldWH</v>
      </c>
      <c r="C537" t="str">
        <f>COMBDG_Split_Tech!C537</f>
        <v>COM</v>
      </c>
      <c r="D537" t="str">
        <f>COMBDG_Split_Tech!D537</f>
        <v>BDG</v>
      </c>
      <c r="E537" t="str">
        <f>COMBDG_Split_Tech!E537</f>
        <v>TAW</v>
      </c>
      <c r="F537" t="str">
        <f>COMBDG_Split_Tech!F537</f>
        <v>Old</v>
      </c>
      <c r="G537" t="str">
        <f>COMBDG_Split_Tech!G537</f>
        <v>WH</v>
      </c>
      <c r="H537" t="str">
        <f>COMBDG_Split_Tech!H537</f>
        <v>___</v>
      </c>
      <c r="I537" t="str">
        <f>COMBDG_Split_Tech!I537</f>
        <v>___</v>
      </c>
      <c r="J537" t="str">
        <f>COMBDG_Split_Tech!J537</f>
        <v>STD</v>
      </c>
      <c r="K537" t="str">
        <f>COMBDG_Split_Tech!K537</f>
        <v>HFO</v>
      </c>
      <c r="L537" s="7">
        <f>IF(AND(L$1=2017,OR(F537="WH",F537="SH")),IF(COMBDG_Split_Tech!L537="",0,COMBDG_Split_Tech!L537),IF(L$1=2016,IF(COMBDG_Split_Tech!L537="",0,COMBDG_Split_Tech!L537),IF(COMBDG_Split_Tech!L537=1,1,IF(COMBDG_Split_Tech!L537="",0,IFERROR((COMBDG_Split_Tech!L537*(SUMIFS('AGG Activity_16'!B:B,'AGG Activity_16'!$A:$A,$B537)+SUMIFS('AGG Activity_EX'!B:B,'AGG Activity_EX'!$A:$A,$B537))-SUMIFS(Activity_EX!B:B,Activity_EX!$A:$A,$A537))/(SUMIFS('AGG Activity_16'!B:B,'AGG Activity_16'!$A:$A,$B537)),1)))))</f>
        <v>0</v>
      </c>
      <c r="M537" s="7">
        <f>IF(AND(M$1=2017,OR(G537="WH",G537="SH")),IF(COMBDG_Split_Tech!M537="",0,COMBDG_Split_Tech!M537),IF(M$1=2016,IF(COMBDG_Split_Tech!M537="",0,COMBDG_Split_Tech!M537),IF(COMBDG_Split_Tech!M537=1,1,IF(COMBDG_Split_Tech!M537="",0,IFERROR((COMBDG_Split_Tech!M537*(SUMIFS('AGG Activity_16'!C:C,'AGG Activity_16'!$A:$A,$B537)+SUMIFS('AGG Activity_EX'!C:C,'AGG Activity_EX'!$A:$A,$B537))-SUMIFS(Activity_EX!C:C,Activity_EX!$A:$A,$A537))/(SUMIFS('AGG Activity_16'!C:C,'AGG Activity_16'!$A:$A,$B537)),1)))))</f>
        <v>0</v>
      </c>
      <c r="N537" s="7">
        <f>IF(AND(N$1=2017,OR(H537="WH",H537="SH")),IF(COMBDG_Split_Tech!N537="",0,COMBDG_Split_Tech!N537),IF(N$1=2016,IF(COMBDG_Split_Tech!N537="",0,COMBDG_Split_Tech!N537),IF(COMBDG_Split_Tech!N537=1,1,IF(COMBDG_Split_Tech!N537="",0,IFERROR((COMBDG_Split_Tech!N537*(SUMIFS('AGG Activity_16'!D:D,'AGG Activity_16'!$A:$A,$B537)+SUMIFS('AGG Activity_EX'!D:D,'AGG Activity_EX'!$A:$A,$B537))-SUMIFS(Activity_EX!D:D,Activity_EX!$A:$A,$A537))/(SUMIFS('AGG Activity_16'!D:D,'AGG Activity_16'!$A:$A,$B537)),1)))))</f>
        <v>0</v>
      </c>
      <c r="O537" s="7">
        <f>IF(AND(O$1=2017,OR(I537="WH",I537="SH")),IF(COMBDG_Split_Tech!O537="",0,COMBDG_Split_Tech!O537),IF(O$1=2016,IF(COMBDG_Split_Tech!O537="",0,COMBDG_Split_Tech!O537),IF(COMBDG_Split_Tech!O537=1,1,IF(COMBDG_Split_Tech!O537="",0,IFERROR((COMBDG_Split_Tech!O537*(SUMIFS('AGG Activity_16'!E:E,'AGG Activity_16'!$A:$A,$B537)+SUMIFS('AGG Activity_EX'!E:E,'AGG Activity_EX'!$A:$A,$B537))-SUMIFS(Activity_EX!E:E,Activity_EX!$A:$A,$A537))/(SUMIFS('AGG Activity_16'!E:E,'AGG Activity_16'!$A:$A,$B537)),1)))))</f>
        <v>0</v>
      </c>
      <c r="P537" s="7">
        <f>IF(AND(P$1=2017,OR(J537="WH",J537="SH")),IF(COMBDG_Split_Tech!P537="",0,COMBDG_Split_Tech!P537),IF(P$1=2016,IF(COMBDG_Split_Tech!P537="",0,COMBDG_Split_Tech!P537),IF(COMBDG_Split_Tech!P537=1,1,IF(COMBDG_Split_Tech!P537="",0,IFERROR((COMBDG_Split_Tech!P537*(SUMIFS('AGG Activity_16'!F:F,'AGG Activity_16'!$A:$A,$B537)+SUMIFS('AGG Activity_EX'!F:F,'AGG Activity_EX'!$A:$A,$B537))-SUMIFS(Activity_EX!F:F,Activity_EX!$A:$A,$A537))/(SUMIFS('AGG Activity_16'!F:F,'AGG Activity_16'!$A:$A,$B537)),1)))))</f>
        <v>0</v>
      </c>
      <c r="Q537" s="7">
        <f>IF(AND(Q$1=2017,OR(K537="WH",K537="SH")),IF(COMBDG_Split_Tech!Q537="",0,COMBDG_Split_Tech!Q537),IF(Q$1=2016,IF(COMBDG_Split_Tech!Q537="",0,COMBDG_Split_Tech!Q537),IF(COMBDG_Split_Tech!Q537=1,1,IF(COMBDG_Split_Tech!Q537="",0,IFERROR((COMBDG_Split_Tech!Q537*(SUMIFS('AGG Activity_16'!G:G,'AGG Activity_16'!$A:$A,$B537)+SUMIFS('AGG Activity_EX'!G:G,'AGG Activity_EX'!$A:$A,$B537))-SUMIFS(Activity_EX!G:G,Activity_EX!$A:$A,$A537))/(SUMIFS('AGG Activity_16'!G:G,'AGG Activity_16'!$A:$A,$B537)),1)))))</f>
        <v>0</v>
      </c>
      <c r="R537" s="7">
        <f>IF(AND(R$1=2017,OR(L537="WH",L537="SH")),IF(COMBDG_Split_Tech!R537="",0,COMBDG_Split_Tech!R537),IF(R$1=2016,IF(COMBDG_Split_Tech!R537="",0,COMBDG_Split_Tech!R537),IF(COMBDG_Split_Tech!R537=1,1,IF(COMBDG_Split_Tech!R537="",0,IFERROR((COMBDG_Split_Tech!R537*(SUMIFS('AGG Activity_16'!H:H,'AGG Activity_16'!$A:$A,$B537)+SUMIFS('AGG Activity_EX'!H:H,'AGG Activity_EX'!$A:$A,$B537))-SUMIFS(Activity_EX!H:H,Activity_EX!$A:$A,$A537))/(SUMIFS('AGG Activity_16'!H:H,'AGG Activity_16'!$A:$A,$B537)),1)))))</f>
        <v>0</v>
      </c>
      <c r="S537" s="7">
        <f>IF(AND(S$1=2017,OR(M537="WH",M537="SH")),IF(COMBDG_Split_Tech!S537="",0,COMBDG_Split_Tech!S537),IF(S$1=2016,IF(COMBDG_Split_Tech!S537="",0,COMBDG_Split_Tech!S537),IF(COMBDG_Split_Tech!S537=1,1,IF(COMBDG_Split_Tech!S537="",0,IFERROR((COMBDG_Split_Tech!S537*(SUMIFS('AGG Activity_16'!I:I,'AGG Activity_16'!$A:$A,$B537)+SUMIFS('AGG Activity_EX'!I:I,'AGG Activity_EX'!$A:$A,$B537))-SUMIFS(Activity_EX!I:I,Activity_EX!$A:$A,$A537))/(SUMIFS('AGG Activity_16'!I:I,'AGG Activity_16'!$A:$A,$B537)),1)))))</f>
        <v>0</v>
      </c>
      <c r="T537" s="7">
        <f>IF(AND(T$1=2017,OR(N537="WH",N537="SH")),IF(COMBDG_Split_Tech!T537="",0,COMBDG_Split_Tech!T537),IF(T$1=2016,IF(COMBDG_Split_Tech!T537="",0,COMBDG_Split_Tech!T537),IF(COMBDG_Split_Tech!T537=1,1,IF(COMBDG_Split_Tech!T537="",0,IFERROR((COMBDG_Split_Tech!T537*(SUMIFS('AGG Activity_16'!J:J,'AGG Activity_16'!$A:$A,$B537)+SUMIFS('AGG Activity_EX'!J:J,'AGG Activity_EX'!$A:$A,$B537))-SUMIFS(Activity_EX!J:J,Activity_EX!$A:$A,$A537))/(SUMIFS('AGG Activity_16'!J:J,'AGG Activity_16'!$A:$A,$B537)),1)))))</f>
        <v>0</v>
      </c>
      <c r="U537" s="7">
        <f>IF(AND(U$1=2017,OR(O537="WH",O537="SH")),IF(COMBDG_Split_Tech!U537="",0,COMBDG_Split_Tech!U537),IF(U$1=2016,IF(COMBDG_Split_Tech!U537="",0,COMBDG_Split_Tech!U537),IF(COMBDG_Split_Tech!U537=1,1,IF(COMBDG_Split_Tech!U537="",0,IFERROR((COMBDG_Split_Tech!U537*(SUMIFS('AGG Activity_16'!K:K,'AGG Activity_16'!$A:$A,$B537)+SUMIFS('AGG Activity_EX'!K:K,'AGG Activity_EX'!$A:$A,$B537))-SUMIFS(Activity_EX!K:K,Activity_EX!$A:$A,$A537))/(SUMIFS('AGG Activity_16'!K:K,'AGG Activity_16'!$A:$A,$B537)),1)))))</f>
        <v>0</v>
      </c>
    </row>
    <row r="538" spans="1:21" x14ac:dyDescent="0.25">
      <c r="A538" t="str">
        <f>COMBDG_Split_Tech!A538</f>
        <v>COMBDGTAWOldWH______STDKER</v>
      </c>
      <c r="B538" t="str">
        <f>COMBDG_Split_Tech!B538</f>
        <v>COMBDGTAWOldWH</v>
      </c>
      <c r="C538" t="str">
        <f>COMBDG_Split_Tech!C538</f>
        <v>COM</v>
      </c>
      <c r="D538" t="str">
        <f>COMBDG_Split_Tech!D538</f>
        <v>BDG</v>
      </c>
      <c r="E538" t="str">
        <f>COMBDG_Split_Tech!E538</f>
        <v>TAW</v>
      </c>
      <c r="F538" t="str">
        <f>COMBDG_Split_Tech!F538</f>
        <v>Old</v>
      </c>
      <c r="G538" t="str">
        <f>COMBDG_Split_Tech!G538</f>
        <v>WH</v>
      </c>
      <c r="H538" t="str">
        <f>COMBDG_Split_Tech!H538</f>
        <v>___</v>
      </c>
      <c r="I538" t="str">
        <f>COMBDG_Split_Tech!I538</f>
        <v>___</v>
      </c>
      <c r="J538" t="str">
        <f>COMBDG_Split_Tech!J538</f>
        <v>STD</v>
      </c>
      <c r="K538" t="str">
        <f>COMBDG_Split_Tech!K538</f>
        <v>KER</v>
      </c>
      <c r="L538" s="7">
        <f>IF(AND(L$1=2017,OR(F538="WH",F538="SH")),IF(COMBDG_Split_Tech!L538="",0,COMBDG_Split_Tech!L538),IF(L$1=2016,IF(COMBDG_Split_Tech!L538="",0,COMBDG_Split_Tech!L538),IF(COMBDG_Split_Tech!L538=1,1,IF(COMBDG_Split_Tech!L538="",0,IFERROR((COMBDG_Split_Tech!L538*(SUMIFS('AGG Activity_16'!B:B,'AGG Activity_16'!$A:$A,$B538)+SUMIFS('AGG Activity_EX'!B:B,'AGG Activity_EX'!$A:$A,$B538))-SUMIFS(Activity_EX!B:B,Activity_EX!$A:$A,$A538))/(SUMIFS('AGG Activity_16'!B:B,'AGG Activity_16'!$A:$A,$B538)),1)))))</f>
        <v>0</v>
      </c>
      <c r="M538" s="7">
        <f>IF(AND(M$1=2017,OR(G538="WH",G538="SH")),IF(COMBDG_Split_Tech!M538="",0,COMBDG_Split_Tech!M538),IF(M$1=2016,IF(COMBDG_Split_Tech!M538="",0,COMBDG_Split_Tech!M538),IF(COMBDG_Split_Tech!M538=1,1,IF(COMBDG_Split_Tech!M538="",0,IFERROR((COMBDG_Split_Tech!M538*(SUMIFS('AGG Activity_16'!C:C,'AGG Activity_16'!$A:$A,$B538)+SUMIFS('AGG Activity_EX'!C:C,'AGG Activity_EX'!$A:$A,$B538))-SUMIFS(Activity_EX!C:C,Activity_EX!$A:$A,$A538))/(SUMIFS('AGG Activity_16'!C:C,'AGG Activity_16'!$A:$A,$B538)),1)))))</f>
        <v>0</v>
      </c>
      <c r="N538" s="7">
        <f>IF(AND(N$1=2017,OR(H538="WH",H538="SH")),IF(COMBDG_Split_Tech!N538="",0,COMBDG_Split_Tech!N538),IF(N$1=2016,IF(COMBDG_Split_Tech!N538="",0,COMBDG_Split_Tech!N538),IF(COMBDG_Split_Tech!N538=1,1,IF(COMBDG_Split_Tech!N538="",0,IFERROR((COMBDG_Split_Tech!N538*(SUMIFS('AGG Activity_16'!D:D,'AGG Activity_16'!$A:$A,$B538)+SUMIFS('AGG Activity_EX'!D:D,'AGG Activity_EX'!$A:$A,$B538))-SUMIFS(Activity_EX!D:D,Activity_EX!$A:$A,$A538))/(SUMIFS('AGG Activity_16'!D:D,'AGG Activity_16'!$A:$A,$B538)),1)))))</f>
        <v>0</v>
      </c>
      <c r="O538" s="7">
        <f>IF(AND(O$1=2017,OR(I538="WH",I538="SH")),IF(COMBDG_Split_Tech!O538="",0,COMBDG_Split_Tech!O538),IF(O$1=2016,IF(COMBDG_Split_Tech!O538="",0,COMBDG_Split_Tech!O538),IF(COMBDG_Split_Tech!O538=1,1,IF(COMBDG_Split_Tech!O538="",0,IFERROR((COMBDG_Split_Tech!O538*(SUMIFS('AGG Activity_16'!E:E,'AGG Activity_16'!$A:$A,$B538)+SUMIFS('AGG Activity_EX'!E:E,'AGG Activity_EX'!$A:$A,$B538))-SUMIFS(Activity_EX!E:E,Activity_EX!$A:$A,$A538))/(SUMIFS('AGG Activity_16'!E:E,'AGG Activity_16'!$A:$A,$B538)),1)))))</f>
        <v>0</v>
      </c>
      <c r="P538" s="7">
        <f>IF(AND(P$1=2017,OR(J538="WH",J538="SH")),IF(COMBDG_Split_Tech!P538="",0,COMBDG_Split_Tech!P538),IF(P$1=2016,IF(COMBDG_Split_Tech!P538="",0,COMBDG_Split_Tech!P538),IF(COMBDG_Split_Tech!P538=1,1,IF(COMBDG_Split_Tech!P538="",0,IFERROR((COMBDG_Split_Tech!P538*(SUMIFS('AGG Activity_16'!F:F,'AGG Activity_16'!$A:$A,$B538)+SUMIFS('AGG Activity_EX'!F:F,'AGG Activity_EX'!$A:$A,$B538))-SUMIFS(Activity_EX!F:F,Activity_EX!$A:$A,$A538))/(SUMIFS('AGG Activity_16'!F:F,'AGG Activity_16'!$A:$A,$B538)),1)))))</f>
        <v>0</v>
      </c>
      <c r="Q538" s="7">
        <f>IF(AND(Q$1=2017,OR(K538="WH",K538="SH")),IF(COMBDG_Split_Tech!Q538="",0,COMBDG_Split_Tech!Q538),IF(Q$1=2016,IF(COMBDG_Split_Tech!Q538="",0,COMBDG_Split_Tech!Q538),IF(COMBDG_Split_Tech!Q538=1,1,IF(COMBDG_Split_Tech!Q538="",0,IFERROR((COMBDG_Split_Tech!Q538*(SUMIFS('AGG Activity_16'!G:G,'AGG Activity_16'!$A:$A,$B538)+SUMIFS('AGG Activity_EX'!G:G,'AGG Activity_EX'!$A:$A,$B538))-SUMIFS(Activity_EX!G:G,Activity_EX!$A:$A,$A538))/(SUMIFS('AGG Activity_16'!G:G,'AGG Activity_16'!$A:$A,$B538)),1)))))</f>
        <v>0</v>
      </c>
      <c r="R538" s="7">
        <f>IF(AND(R$1=2017,OR(L538="WH",L538="SH")),IF(COMBDG_Split_Tech!R538="",0,COMBDG_Split_Tech!R538),IF(R$1=2016,IF(COMBDG_Split_Tech!R538="",0,COMBDG_Split_Tech!R538),IF(COMBDG_Split_Tech!R538=1,1,IF(COMBDG_Split_Tech!R538="",0,IFERROR((COMBDG_Split_Tech!R538*(SUMIFS('AGG Activity_16'!H:H,'AGG Activity_16'!$A:$A,$B538)+SUMIFS('AGG Activity_EX'!H:H,'AGG Activity_EX'!$A:$A,$B538))-SUMIFS(Activity_EX!H:H,Activity_EX!$A:$A,$A538))/(SUMIFS('AGG Activity_16'!H:H,'AGG Activity_16'!$A:$A,$B538)),1)))))</f>
        <v>0</v>
      </c>
      <c r="S538" s="7">
        <f>IF(AND(S$1=2017,OR(M538="WH",M538="SH")),IF(COMBDG_Split_Tech!S538="",0,COMBDG_Split_Tech!S538),IF(S$1=2016,IF(COMBDG_Split_Tech!S538="",0,COMBDG_Split_Tech!S538),IF(COMBDG_Split_Tech!S538=1,1,IF(COMBDG_Split_Tech!S538="",0,IFERROR((COMBDG_Split_Tech!S538*(SUMIFS('AGG Activity_16'!I:I,'AGG Activity_16'!$A:$A,$B538)+SUMIFS('AGG Activity_EX'!I:I,'AGG Activity_EX'!$A:$A,$B538))-SUMIFS(Activity_EX!I:I,Activity_EX!$A:$A,$A538))/(SUMIFS('AGG Activity_16'!I:I,'AGG Activity_16'!$A:$A,$B538)),1)))))</f>
        <v>0</v>
      </c>
      <c r="T538" s="7">
        <f>IF(AND(T$1=2017,OR(N538="WH",N538="SH")),IF(COMBDG_Split_Tech!T538="",0,COMBDG_Split_Tech!T538),IF(T$1=2016,IF(COMBDG_Split_Tech!T538="",0,COMBDG_Split_Tech!T538),IF(COMBDG_Split_Tech!T538=1,1,IF(COMBDG_Split_Tech!T538="",0,IFERROR((COMBDG_Split_Tech!T538*(SUMIFS('AGG Activity_16'!J:J,'AGG Activity_16'!$A:$A,$B538)+SUMIFS('AGG Activity_EX'!J:J,'AGG Activity_EX'!$A:$A,$B538))-SUMIFS(Activity_EX!J:J,Activity_EX!$A:$A,$A538))/(SUMIFS('AGG Activity_16'!J:J,'AGG Activity_16'!$A:$A,$B538)),1)))))</f>
        <v>0</v>
      </c>
      <c r="U538" s="7">
        <f>IF(AND(U$1=2017,OR(O538="WH",O538="SH")),IF(COMBDG_Split_Tech!U538="",0,COMBDG_Split_Tech!U538),IF(U$1=2016,IF(COMBDG_Split_Tech!U538="",0,COMBDG_Split_Tech!U538),IF(COMBDG_Split_Tech!U538=1,1,IF(COMBDG_Split_Tech!U538="",0,IFERROR((COMBDG_Split_Tech!U538*(SUMIFS('AGG Activity_16'!K:K,'AGG Activity_16'!$A:$A,$B538)+SUMIFS('AGG Activity_EX'!K:K,'AGG Activity_EX'!$A:$A,$B538))-SUMIFS(Activity_EX!K:K,Activity_EX!$A:$A,$A538))/(SUMIFS('AGG Activity_16'!K:K,'AGG Activity_16'!$A:$A,$B538)),1)))))</f>
        <v>0</v>
      </c>
    </row>
    <row r="539" spans="1:21" x14ac:dyDescent="0.25">
      <c r="A539" t="str">
        <f>COMBDG_Split_Tech!A539</f>
        <v>COMBDGTAWOldWH______STDLFO</v>
      </c>
      <c r="B539" t="str">
        <f>COMBDG_Split_Tech!B539</f>
        <v>COMBDGTAWOldWH</v>
      </c>
      <c r="C539" t="str">
        <f>COMBDG_Split_Tech!C539</f>
        <v>COM</v>
      </c>
      <c r="D539" t="str">
        <f>COMBDG_Split_Tech!D539</f>
        <v>BDG</v>
      </c>
      <c r="E539" t="str">
        <f>COMBDG_Split_Tech!E539</f>
        <v>TAW</v>
      </c>
      <c r="F539" t="str">
        <f>COMBDG_Split_Tech!F539</f>
        <v>Old</v>
      </c>
      <c r="G539" t="str">
        <f>COMBDG_Split_Tech!G539</f>
        <v>WH</v>
      </c>
      <c r="H539" t="str">
        <f>COMBDG_Split_Tech!H539</f>
        <v>___</v>
      </c>
      <c r="I539" t="str">
        <f>COMBDG_Split_Tech!I539</f>
        <v>___</v>
      </c>
      <c r="J539" t="str">
        <f>COMBDG_Split_Tech!J539</f>
        <v>STD</v>
      </c>
      <c r="K539" t="str">
        <f>COMBDG_Split_Tech!K539</f>
        <v>LFO</v>
      </c>
      <c r="L539" s="7">
        <f>IF(AND(L$1=2017,OR(F539="WH",F539="SH")),IF(COMBDG_Split_Tech!L539="",0,COMBDG_Split_Tech!L539),IF(L$1=2016,IF(COMBDG_Split_Tech!L539="",0,COMBDG_Split_Tech!L539),IF(COMBDG_Split_Tech!L539=1,1,IF(COMBDG_Split_Tech!L539="",0,IFERROR((COMBDG_Split_Tech!L539*(SUMIFS('AGG Activity_16'!B:B,'AGG Activity_16'!$A:$A,$B539)+SUMIFS('AGG Activity_EX'!B:B,'AGG Activity_EX'!$A:$A,$B539))-SUMIFS(Activity_EX!B:B,Activity_EX!$A:$A,$A539))/(SUMIFS('AGG Activity_16'!B:B,'AGG Activity_16'!$A:$A,$B539)),1)))))</f>
        <v>1.7559405066780439E-2</v>
      </c>
      <c r="M539" s="7">
        <f>IF(AND(M$1=2017,OR(G539="WH",G539="SH")),IF(COMBDG_Split_Tech!M539="",0,COMBDG_Split_Tech!M539),IF(M$1=2016,IF(COMBDG_Split_Tech!M539="",0,COMBDG_Split_Tech!M539),IF(COMBDG_Split_Tech!M539=1,1,IF(COMBDG_Split_Tech!M539="",0,IFERROR((COMBDG_Split_Tech!M539*(SUMIFS('AGG Activity_16'!C:C,'AGG Activity_16'!$A:$A,$B539)+SUMIFS('AGG Activity_EX'!C:C,'AGG Activity_EX'!$A:$A,$B539))-SUMIFS(Activity_EX!C:C,Activity_EX!$A:$A,$A539))/(SUMIFS('AGG Activity_16'!C:C,'AGG Activity_16'!$A:$A,$B539)),1)))))</f>
        <v>1.7559405066780439E-2</v>
      </c>
      <c r="N539" s="7">
        <f>IF(AND(N$1=2017,OR(H539="WH",H539="SH")),IF(COMBDG_Split_Tech!N539="",0,COMBDG_Split_Tech!N539),IF(N$1=2016,IF(COMBDG_Split_Tech!N539="",0,COMBDG_Split_Tech!N539),IF(COMBDG_Split_Tech!N539=1,1,IF(COMBDG_Split_Tech!N539="",0,IFERROR((COMBDG_Split_Tech!N539*(SUMIFS('AGG Activity_16'!D:D,'AGG Activity_16'!$A:$A,$B539)+SUMIFS('AGG Activity_EX'!D:D,'AGG Activity_EX'!$A:$A,$B539))-SUMIFS(Activity_EX!D:D,Activity_EX!$A:$A,$A539))/(SUMIFS('AGG Activity_16'!D:D,'AGG Activity_16'!$A:$A,$B539)),1)))))</f>
        <v>1.828845588675539E-2</v>
      </c>
      <c r="O539" s="7">
        <f>IF(AND(O$1=2017,OR(I539="WH",I539="SH")),IF(COMBDG_Split_Tech!O539="",0,COMBDG_Split_Tech!O539),IF(O$1=2016,IF(COMBDG_Split_Tech!O539="",0,COMBDG_Split_Tech!O539),IF(COMBDG_Split_Tech!O539=1,1,IF(COMBDG_Split_Tech!O539="",0,IFERROR((COMBDG_Split_Tech!O539*(SUMIFS('AGG Activity_16'!E:E,'AGG Activity_16'!$A:$A,$B539)+SUMIFS('AGG Activity_EX'!E:E,'AGG Activity_EX'!$A:$A,$B539))-SUMIFS(Activity_EX!E:E,Activity_EX!$A:$A,$A539))/(SUMIFS('AGG Activity_16'!E:E,'AGG Activity_16'!$A:$A,$B539)),1)))))</f>
        <v>1.8258252275213462E-2</v>
      </c>
      <c r="P539" s="7">
        <f>IF(AND(P$1=2017,OR(J539="WH",J539="SH")),IF(COMBDG_Split_Tech!P539="",0,COMBDG_Split_Tech!P539),IF(P$1=2016,IF(COMBDG_Split_Tech!P539="",0,COMBDG_Split_Tech!P539),IF(COMBDG_Split_Tech!P539=1,1,IF(COMBDG_Split_Tech!P539="",0,IFERROR((COMBDG_Split_Tech!P539*(SUMIFS('AGG Activity_16'!F:F,'AGG Activity_16'!$A:$A,$B539)+SUMIFS('AGG Activity_EX'!F:F,'AGG Activity_EX'!$A:$A,$B539))-SUMIFS(Activity_EX!F:F,Activity_EX!$A:$A,$A539))/(SUMIFS('AGG Activity_16'!F:F,'AGG Activity_16'!$A:$A,$B539)),1)))))</f>
        <v>1.8230437767469583E-2</v>
      </c>
      <c r="Q539" s="7">
        <f>IF(AND(Q$1=2017,OR(K539="WH",K539="SH")),IF(COMBDG_Split_Tech!Q539="",0,COMBDG_Split_Tech!Q539),IF(Q$1=2016,IF(COMBDG_Split_Tech!Q539="",0,COMBDG_Split_Tech!Q539),IF(COMBDG_Split_Tech!Q539=1,1,IF(COMBDG_Split_Tech!Q539="",0,IFERROR((COMBDG_Split_Tech!Q539*(SUMIFS('AGG Activity_16'!G:G,'AGG Activity_16'!$A:$A,$B539)+SUMIFS('AGG Activity_EX'!G:G,'AGG Activity_EX'!$A:$A,$B539))-SUMIFS(Activity_EX!G:G,Activity_EX!$A:$A,$A539))/(SUMIFS('AGG Activity_16'!G:G,'AGG Activity_16'!$A:$A,$B539)),1)))))</f>
        <v>1.8251738507531711E-2</v>
      </c>
      <c r="R539" s="7">
        <f>IF(AND(R$1=2017,OR(L539="WH",L539="SH")),IF(COMBDG_Split_Tech!R539="",0,COMBDG_Split_Tech!R539),IF(R$1=2016,IF(COMBDG_Split_Tech!R539="",0,COMBDG_Split_Tech!R539),IF(COMBDG_Split_Tech!R539=1,1,IF(COMBDG_Split_Tech!R539="",0,IFERROR((COMBDG_Split_Tech!R539*(SUMIFS('AGG Activity_16'!H:H,'AGG Activity_16'!$A:$A,$B539)+SUMIFS('AGG Activity_EX'!H:H,'AGG Activity_EX'!$A:$A,$B539))-SUMIFS(Activity_EX!H:H,Activity_EX!$A:$A,$A539))/(SUMIFS('AGG Activity_16'!H:H,'AGG Activity_16'!$A:$A,$B539)),1)))))</f>
        <v>1.7295826078357592E-2</v>
      </c>
      <c r="S539" s="7">
        <f>IF(AND(S$1=2017,OR(M539="WH",M539="SH")),IF(COMBDG_Split_Tech!S539="",0,COMBDG_Split_Tech!S539),IF(S$1=2016,IF(COMBDG_Split_Tech!S539="",0,COMBDG_Split_Tech!S539),IF(COMBDG_Split_Tech!S539=1,1,IF(COMBDG_Split_Tech!S539="",0,IFERROR((COMBDG_Split_Tech!S539*(SUMIFS('AGG Activity_16'!I:I,'AGG Activity_16'!$A:$A,$B539)+SUMIFS('AGG Activity_EX'!I:I,'AGG Activity_EX'!$A:$A,$B539))-SUMIFS(Activity_EX!I:I,Activity_EX!$A:$A,$A539))/(SUMIFS('AGG Activity_16'!I:I,'AGG Activity_16'!$A:$A,$B539)),1)))))</f>
        <v>0</v>
      </c>
      <c r="T539" s="7">
        <f>IF(AND(T$1=2017,OR(N539="WH",N539="SH")),IF(COMBDG_Split_Tech!T539="",0,COMBDG_Split_Tech!T539),IF(T$1=2016,IF(COMBDG_Split_Tech!T539="",0,COMBDG_Split_Tech!T539),IF(COMBDG_Split_Tech!T539=1,1,IF(COMBDG_Split_Tech!T539="",0,IFERROR((COMBDG_Split_Tech!T539*(SUMIFS('AGG Activity_16'!J:J,'AGG Activity_16'!$A:$A,$B539)+SUMIFS('AGG Activity_EX'!J:J,'AGG Activity_EX'!$A:$A,$B539))-SUMIFS(Activity_EX!J:J,Activity_EX!$A:$A,$A539))/(SUMIFS('AGG Activity_16'!J:J,'AGG Activity_16'!$A:$A,$B539)),1)))))</f>
        <v>0</v>
      </c>
      <c r="U539" s="7">
        <f>IF(AND(U$1=2017,OR(O539="WH",O539="SH")),IF(COMBDG_Split_Tech!U539="",0,COMBDG_Split_Tech!U539),IF(U$1=2016,IF(COMBDG_Split_Tech!U539="",0,COMBDG_Split_Tech!U539),IF(COMBDG_Split_Tech!U539=1,1,IF(COMBDG_Split_Tech!U539="",0,IFERROR((COMBDG_Split_Tech!U539*(SUMIFS('AGG Activity_16'!K:K,'AGG Activity_16'!$A:$A,$B539)+SUMIFS('AGG Activity_EX'!K:K,'AGG Activity_EX'!$A:$A,$B539))-SUMIFS(Activity_EX!K:K,Activity_EX!$A:$A,$A539))/(SUMIFS('AGG Activity_16'!K:K,'AGG Activity_16'!$A:$A,$B539)),1)))))</f>
        <v>0</v>
      </c>
    </row>
    <row r="540" spans="1:21" x14ac:dyDescent="0.25">
      <c r="A540" t="str">
        <f>COMBDG_Split_Tech!A540</f>
        <v>COMBDGTAWOldWH______STDNGA</v>
      </c>
      <c r="B540" t="str">
        <f>COMBDG_Split_Tech!B540</f>
        <v>COMBDGTAWOldWH</v>
      </c>
      <c r="C540" t="str">
        <f>COMBDG_Split_Tech!C540</f>
        <v>COM</v>
      </c>
      <c r="D540" t="str">
        <f>COMBDG_Split_Tech!D540</f>
        <v>BDG</v>
      </c>
      <c r="E540" t="str">
        <f>COMBDG_Split_Tech!E540</f>
        <v>TAW</v>
      </c>
      <c r="F540" t="str">
        <f>COMBDG_Split_Tech!F540</f>
        <v>Old</v>
      </c>
      <c r="G540" t="str">
        <f>COMBDG_Split_Tech!G540</f>
        <v>WH</v>
      </c>
      <c r="H540" t="str">
        <f>COMBDG_Split_Tech!H540</f>
        <v>___</v>
      </c>
      <c r="I540" t="str">
        <f>COMBDG_Split_Tech!I540</f>
        <v>___</v>
      </c>
      <c r="J540" t="str">
        <f>COMBDG_Split_Tech!J540</f>
        <v>STD</v>
      </c>
      <c r="K540" t="str">
        <f>COMBDG_Split_Tech!K540</f>
        <v>NGA</v>
      </c>
      <c r="L540" s="7">
        <f>IF(AND(L$1=2017,OR(F540="WH",F540="SH")),IF(COMBDG_Split_Tech!L540="",0,COMBDG_Split_Tech!L540),IF(L$1=2016,IF(COMBDG_Split_Tech!L540="",0,COMBDG_Split_Tech!L540),IF(COMBDG_Split_Tech!L540=1,1,IF(COMBDG_Split_Tech!L540="",0,IFERROR((COMBDG_Split_Tech!L540*(SUMIFS('AGG Activity_16'!B:B,'AGG Activity_16'!$A:$A,$B540)+SUMIFS('AGG Activity_EX'!B:B,'AGG Activity_EX'!$A:$A,$B540))-SUMIFS(Activity_EX!B:B,Activity_EX!$A:$A,$A540))/(SUMIFS('AGG Activity_16'!B:B,'AGG Activity_16'!$A:$A,$B540)),1)))))</f>
        <v>0.83451955699037206</v>
      </c>
      <c r="M540" s="7">
        <f>IF(AND(M$1=2017,OR(G540="WH",G540="SH")),IF(COMBDG_Split_Tech!M540="",0,COMBDG_Split_Tech!M540),IF(M$1=2016,IF(COMBDG_Split_Tech!M540="",0,COMBDG_Split_Tech!M540),IF(COMBDG_Split_Tech!M540=1,1,IF(COMBDG_Split_Tech!M540="",0,IFERROR((COMBDG_Split_Tech!M540*(SUMIFS('AGG Activity_16'!C:C,'AGG Activity_16'!$A:$A,$B540)+SUMIFS('AGG Activity_EX'!C:C,'AGG Activity_EX'!$A:$A,$B540))-SUMIFS(Activity_EX!C:C,Activity_EX!$A:$A,$A540))/(SUMIFS('AGG Activity_16'!C:C,'AGG Activity_16'!$A:$A,$B540)),1)))))</f>
        <v>0.83451955699037206</v>
      </c>
      <c r="N540" s="7">
        <f>IF(AND(N$1=2017,OR(H540="WH",H540="SH")),IF(COMBDG_Split_Tech!N540="",0,COMBDG_Split_Tech!N540),IF(N$1=2016,IF(COMBDG_Split_Tech!N540="",0,COMBDG_Split_Tech!N540),IF(COMBDG_Split_Tech!N540=1,1,IF(COMBDG_Split_Tech!N540="",0,IFERROR((COMBDG_Split_Tech!N540*(SUMIFS('AGG Activity_16'!D:D,'AGG Activity_16'!$A:$A,$B540)+SUMIFS('AGG Activity_EX'!D:D,'AGG Activity_EX'!$A:$A,$B540))-SUMIFS(Activity_EX!D:D,Activity_EX!$A:$A,$A540))/(SUMIFS('AGG Activity_16'!D:D,'AGG Activity_16'!$A:$A,$B540)),1)))))</f>
        <v>0.86508030206878372</v>
      </c>
      <c r="O540" s="7">
        <f>IF(AND(O$1=2017,OR(I540="WH",I540="SH")),IF(COMBDG_Split_Tech!O540="",0,COMBDG_Split_Tech!O540),IF(O$1=2016,IF(COMBDG_Split_Tech!O540="",0,COMBDG_Split_Tech!O540),IF(COMBDG_Split_Tech!O540=1,1,IF(COMBDG_Split_Tech!O540="",0,IFERROR((COMBDG_Split_Tech!O540*(SUMIFS('AGG Activity_16'!E:E,'AGG Activity_16'!$A:$A,$B540)+SUMIFS('AGG Activity_EX'!E:E,'AGG Activity_EX'!$A:$A,$B540))-SUMIFS(Activity_EX!E:E,Activity_EX!$A:$A,$A540))/(SUMIFS('AGG Activity_16'!E:E,'AGG Activity_16'!$A:$A,$B540)),1)))))</f>
        <v>0.86446836603766863</v>
      </c>
      <c r="P540" s="7">
        <f>IF(AND(P$1=2017,OR(J540="WH",J540="SH")),IF(COMBDG_Split_Tech!P540="",0,COMBDG_Split_Tech!P540),IF(P$1=2016,IF(COMBDG_Split_Tech!P540="",0,COMBDG_Split_Tech!P540),IF(COMBDG_Split_Tech!P540=1,1,IF(COMBDG_Split_Tech!P540="",0,IFERROR((COMBDG_Split_Tech!P540*(SUMIFS('AGG Activity_16'!F:F,'AGG Activity_16'!$A:$A,$B540)+SUMIFS('AGG Activity_EX'!F:F,'AGG Activity_EX'!$A:$A,$B540))-SUMIFS(Activity_EX!F:F,Activity_EX!$A:$A,$A540))/(SUMIFS('AGG Activity_16'!F:F,'AGG Activity_16'!$A:$A,$B540)),1)))))</f>
        <v>0.86385893759711108</v>
      </c>
      <c r="Q540" s="7">
        <f>IF(AND(Q$1=2017,OR(K540="WH",K540="SH")),IF(COMBDG_Split_Tech!Q540="",0,COMBDG_Split_Tech!Q540),IF(Q$1=2016,IF(COMBDG_Split_Tech!Q540="",0,COMBDG_Split_Tech!Q540),IF(COMBDG_Split_Tech!Q540=1,1,IF(COMBDG_Split_Tech!Q540="",0,IFERROR((COMBDG_Split_Tech!Q540*(SUMIFS('AGG Activity_16'!G:G,'AGG Activity_16'!$A:$A,$B540)+SUMIFS('AGG Activity_EX'!G:G,'AGG Activity_EX'!$A:$A,$B540))-SUMIFS(Activity_EX!G:G,Activity_EX!$A:$A,$A540))/(SUMIFS('AGG Activity_16'!G:G,'AGG Activity_16'!$A:$A,$B540)),1)))))</f>
        <v>0.86309786003112055</v>
      </c>
      <c r="R540" s="7">
        <f>IF(AND(R$1=2017,OR(L540="WH",L540="SH")),IF(COMBDG_Split_Tech!R540="",0,COMBDG_Split_Tech!R540),IF(R$1=2016,IF(COMBDG_Split_Tech!R540="",0,COMBDG_Split_Tech!R540),IF(COMBDG_Split_Tech!R540=1,1,IF(COMBDG_Split_Tech!R540="",0,IFERROR((COMBDG_Split_Tech!R540*(SUMIFS('AGG Activity_16'!H:H,'AGG Activity_16'!$A:$A,$B540)+SUMIFS('AGG Activity_EX'!H:H,'AGG Activity_EX'!$A:$A,$B540))-SUMIFS(Activity_EX!H:H,Activity_EX!$A:$A,$A540))/(SUMIFS('AGG Activity_16'!H:H,'AGG Activity_16'!$A:$A,$B540)),1)))))</f>
        <v>0.8210261548156278</v>
      </c>
      <c r="S540" s="7">
        <f>IF(AND(S$1=2017,OR(M540="WH",M540="SH")),IF(COMBDG_Split_Tech!S540="",0,COMBDG_Split_Tech!S540),IF(S$1=2016,IF(COMBDG_Split_Tech!S540="",0,COMBDG_Split_Tech!S540),IF(COMBDG_Split_Tech!S540=1,1,IF(COMBDG_Split_Tech!S540="",0,IFERROR((COMBDG_Split_Tech!S540*(SUMIFS('AGG Activity_16'!I:I,'AGG Activity_16'!$A:$A,$B540)+SUMIFS('AGG Activity_EX'!I:I,'AGG Activity_EX'!$A:$A,$B540))-SUMIFS(Activity_EX!I:I,Activity_EX!$A:$A,$A540))/(SUMIFS('AGG Activity_16'!I:I,'AGG Activity_16'!$A:$A,$B540)),1)))))</f>
        <v>0</v>
      </c>
      <c r="T540" s="7">
        <f>IF(AND(T$1=2017,OR(N540="WH",N540="SH")),IF(COMBDG_Split_Tech!T540="",0,COMBDG_Split_Tech!T540),IF(T$1=2016,IF(COMBDG_Split_Tech!T540="",0,COMBDG_Split_Tech!T540),IF(COMBDG_Split_Tech!T540=1,1,IF(COMBDG_Split_Tech!T540="",0,IFERROR((COMBDG_Split_Tech!T540*(SUMIFS('AGG Activity_16'!J:J,'AGG Activity_16'!$A:$A,$B540)+SUMIFS('AGG Activity_EX'!J:J,'AGG Activity_EX'!$A:$A,$B540))-SUMIFS(Activity_EX!J:J,Activity_EX!$A:$A,$A540))/(SUMIFS('AGG Activity_16'!J:J,'AGG Activity_16'!$A:$A,$B540)),1)))))</f>
        <v>0</v>
      </c>
      <c r="U540" s="7">
        <f>IF(AND(U$1=2017,OR(O540="WH",O540="SH")),IF(COMBDG_Split_Tech!U540="",0,COMBDG_Split_Tech!U540),IF(U$1=2016,IF(COMBDG_Split_Tech!U540="",0,COMBDG_Split_Tech!U540),IF(COMBDG_Split_Tech!U540=1,1,IF(COMBDG_Split_Tech!U540="",0,IFERROR((COMBDG_Split_Tech!U540*(SUMIFS('AGG Activity_16'!K:K,'AGG Activity_16'!$A:$A,$B540)+SUMIFS('AGG Activity_EX'!K:K,'AGG Activity_EX'!$A:$A,$B540))-SUMIFS(Activity_EX!K:K,Activity_EX!$A:$A,$A540))/(SUMIFS('AGG Activity_16'!K:K,'AGG Activity_16'!$A:$A,$B540)),1)))))</f>
        <v>0</v>
      </c>
    </row>
    <row r="541" spans="1:21" x14ac:dyDescent="0.25">
      <c r="A541" t="str">
        <f>COMBDG_Split_Tech!A541</f>
        <v>COMBDGTAWOldWH______STDPRO</v>
      </c>
      <c r="B541" t="str">
        <f>COMBDG_Split_Tech!B541</f>
        <v>COMBDGTAWOldWH</v>
      </c>
      <c r="C541" t="str">
        <f>COMBDG_Split_Tech!C541</f>
        <v>COM</v>
      </c>
      <c r="D541" t="str">
        <f>COMBDG_Split_Tech!D541</f>
        <v>BDG</v>
      </c>
      <c r="E541" t="str">
        <f>COMBDG_Split_Tech!E541</f>
        <v>TAW</v>
      </c>
      <c r="F541" t="str">
        <f>COMBDG_Split_Tech!F541</f>
        <v>Old</v>
      </c>
      <c r="G541" t="str">
        <f>COMBDG_Split_Tech!G541</f>
        <v>WH</v>
      </c>
      <c r="H541" t="str">
        <f>COMBDG_Split_Tech!H541</f>
        <v>___</v>
      </c>
      <c r="I541" t="str">
        <f>COMBDG_Split_Tech!I541</f>
        <v>___</v>
      </c>
      <c r="J541" t="str">
        <f>COMBDG_Split_Tech!J541</f>
        <v>STD</v>
      </c>
      <c r="K541" t="str">
        <f>COMBDG_Split_Tech!K541</f>
        <v>PRO</v>
      </c>
      <c r="L541" s="7">
        <f>IF(AND(L$1=2017,OR(F541="WH",F541="SH")),IF(COMBDG_Split_Tech!L541="",0,COMBDG_Split_Tech!L541),IF(L$1=2016,IF(COMBDG_Split_Tech!L541="",0,COMBDG_Split_Tech!L541),IF(COMBDG_Split_Tech!L541=1,1,IF(COMBDG_Split_Tech!L541="",0,IFERROR((COMBDG_Split_Tech!L541*(SUMIFS('AGG Activity_16'!B:B,'AGG Activity_16'!$A:$A,$B541)+SUMIFS('AGG Activity_EX'!B:B,'AGG Activity_EX'!$A:$A,$B541))-SUMIFS(Activity_EX!B:B,Activity_EX!$A:$A,$A541))/(SUMIFS('AGG Activity_16'!B:B,'AGG Activity_16'!$A:$A,$B541)),1)))))</f>
        <v>1.0142602259299782E-2</v>
      </c>
      <c r="M541" s="7">
        <f>IF(AND(M$1=2017,OR(G541="WH",G541="SH")),IF(COMBDG_Split_Tech!M541="",0,COMBDG_Split_Tech!M541),IF(M$1=2016,IF(COMBDG_Split_Tech!M541="",0,COMBDG_Split_Tech!M541),IF(COMBDG_Split_Tech!M541=1,1,IF(COMBDG_Split_Tech!M541="",0,IFERROR((COMBDG_Split_Tech!M541*(SUMIFS('AGG Activity_16'!C:C,'AGG Activity_16'!$A:$A,$B541)+SUMIFS('AGG Activity_EX'!C:C,'AGG Activity_EX'!$A:$A,$B541))-SUMIFS(Activity_EX!C:C,Activity_EX!$A:$A,$A541))/(SUMIFS('AGG Activity_16'!C:C,'AGG Activity_16'!$A:$A,$B541)),1)))))</f>
        <v>1.0142602259299782E-2</v>
      </c>
      <c r="N541" s="7">
        <f>IF(AND(N$1=2017,OR(H541="WH",H541="SH")),IF(COMBDG_Split_Tech!N541="",0,COMBDG_Split_Tech!N541),IF(N$1=2016,IF(COMBDG_Split_Tech!N541="",0,COMBDG_Split_Tech!N541),IF(COMBDG_Split_Tech!N541=1,1,IF(COMBDG_Split_Tech!N541="",0,IFERROR((COMBDG_Split_Tech!N541*(SUMIFS('AGG Activity_16'!D:D,'AGG Activity_16'!$A:$A,$B541)+SUMIFS('AGG Activity_EX'!D:D,'AGG Activity_EX'!$A:$A,$B541))-SUMIFS(Activity_EX!D:D,Activity_EX!$A:$A,$A541))/(SUMIFS('AGG Activity_16'!D:D,'AGG Activity_16'!$A:$A,$B541)),1)))))</f>
        <v>1.0598798616561962E-2</v>
      </c>
      <c r="O541" s="7">
        <f>IF(AND(O$1=2017,OR(I541="WH",I541="SH")),IF(COMBDG_Split_Tech!O541="",0,COMBDG_Split_Tech!O541),IF(O$1=2016,IF(COMBDG_Split_Tech!O541="",0,COMBDG_Split_Tech!O541),IF(COMBDG_Split_Tech!O541=1,1,IF(COMBDG_Split_Tech!O541="",0,IFERROR((COMBDG_Split_Tech!O541*(SUMIFS('AGG Activity_16'!E:E,'AGG Activity_16'!$A:$A,$B541)+SUMIFS('AGG Activity_EX'!E:E,'AGG Activity_EX'!$A:$A,$B541))-SUMIFS(Activity_EX!E:E,Activity_EX!$A:$A,$A541))/(SUMIFS('AGG Activity_16'!E:E,'AGG Activity_16'!$A:$A,$B541)),1)))))</f>
        <v>1.0579628009262322E-2</v>
      </c>
      <c r="P541" s="7">
        <f>IF(AND(P$1=2017,OR(J541="WH",J541="SH")),IF(COMBDG_Split_Tech!P541="",0,COMBDG_Split_Tech!P541),IF(P$1=2016,IF(COMBDG_Split_Tech!P541="",0,COMBDG_Split_Tech!P541),IF(COMBDG_Split_Tech!P541=1,1,IF(COMBDG_Split_Tech!P541="",0,IFERROR((COMBDG_Split_Tech!P541*(SUMIFS('AGG Activity_16'!F:F,'AGG Activity_16'!$A:$A,$B541)+SUMIFS('AGG Activity_EX'!F:F,'AGG Activity_EX'!$A:$A,$B541))-SUMIFS(Activity_EX!F:F,Activity_EX!$A:$A,$A541))/(SUMIFS('AGG Activity_16'!F:F,'AGG Activity_16'!$A:$A,$B541)),1)))))</f>
        <v>1.0551350211847258E-2</v>
      </c>
      <c r="Q541" s="7">
        <f>IF(AND(Q$1=2017,OR(K541="WH",K541="SH")),IF(COMBDG_Split_Tech!Q541="",0,COMBDG_Split_Tech!Q541),IF(Q$1=2016,IF(COMBDG_Split_Tech!Q541="",0,COMBDG_Split_Tech!Q541),IF(COMBDG_Split_Tech!Q541=1,1,IF(COMBDG_Split_Tech!Q541="",0,IFERROR((COMBDG_Split_Tech!Q541*(SUMIFS('AGG Activity_16'!G:G,'AGG Activity_16'!$A:$A,$B541)+SUMIFS('AGG Activity_EX'!G:G,'AGG Activity_EX'!$A:$A,$B541))-SUMIFS(Activity_EX!G:G,Activity_EX!$A:$A,$A541))/(SUMIFS('AGG Activity_16'!G:G,'AGG Activity_16'!$A:$A,$B541)),1)))))</f>
        <v>1.0592273197176824E-2</v>
      </c>
      <c r="R541" s="7">
        <f>IF(AND(R$1=2017,OR(L541="WH",L541="SH")),IF(COMBDG_Split_Tech!R541="",0,COMBDG_Split_Tech!R541),IF(R$1=2016,IF(COMBDG_Split_Tech!R541="",0,COMBDG_Split_Tech!R541),IF(COMBDG_Split_Tech!R541=1,1,IF(COMBDG_Split_Tech!R541="",0,IFERROR((COMBDG_Split_Tech!R541*(SUMIFS('AGG Activity_16'!H:H,'AGG Activity_16'!$A:$A,$B541)+SUMIFS('AGG Activity_EX'!H:H,'AGG Activity_EX'!$A:$A,$B541))-SUMIFS(Activity_EX!H:H,Activity_EX!$A:$A,$A541))/(SUMIFS('AGG Activity_16'!H:H,'AGG Activity_16'!$A:$A,$B541)),1)))))</f>
        <v>9.9966492205327152E-3</v>
      </c>
      <c r="S541" s="7">
        <f>IF(AND(S$1=2017,OR(M541="WH",M541="SH")),IF(COMBDG_Split_Tech!S541="",0,COMBDG_Split_Tech!S541),IF(S$1=2016,IF(COMBDG_Split_Tech!S541="",0,COMBDG_Split_Tech!S541),IF(COMBDG_Split_Tech!S541=1,1,IF(COMBDG_Split_Tech!S541="",0,IFERROR((COMBDG_Split_Tech!S541*(SUMIFS('AGG Activity_16'!I:I,'AGG Activity_16'!$A:$A,$B541)+SUMIFS('AGG Activity_EX'!I:I,'AGG Activity_EX'!$A:$A,$B541))-SUMIFS(Activity_EX!I:I,Activity_EX!$A:$A,$A541))/(SUMIFS('AGG Activity_16'!I:I,'AGG Activity_16'!$A:$A,$B541)),1)))))</f>
        <v>0</v>
      </c>
      <c r="T541" s="7">
        <f>IF(AND(T$1=2017,OR(N541="WH",N541="SH")),IF(COMBDG_Split_Tech!T541="",0,COMBDG_Split_Tech!T541),IF(T$1=2016,IF(COMBDG_Split_Tech!T541="",0,COMBDG_Split_Tech!T541),IF(COMBDG_Split_Tech!T541=1,1,IF(COMBDG_Split_Tech!T541="",0,IFERROR((COMBDG_Split_Tech!T541*(SUMIFS('AGG Activity_16'!J:J,'AGG Activity_16'!$A:$A,$B541)+SUMIFS('AGG Activity_EX'!J:J,'AGG Activity_EX'!$A:$A,$B541))-SUMIFS(Activity_EX!J:J,Activity_EX!$A:$A,$A541))/(SUMIFS('AGG Activity_16'!J:J,'AGG Activity_16'!$A:$A,$B541)),1)))))</f>
        <v>0</v>
      </c>
      <c r="U541" s="7">
        <f>IF(AND(U$1=2017,OR(O541="WH",O541="SH")),IF(COMBDG_Split_Tech!U541="",0,COMBDG_Split_Tech!U541),IF(U$1=2016,IF(COMBDG_Split_Tech!U541="",0,COMBDG_Split_Tech!U541),IF(COMBDG_Split_Tech!U541=1,1,IF(COMBDG_Split_Tech!U541="",0,IFERROR((COMBDG_Split_Tech!U541*(SUMIFS('AGG Activity_16'!K:K,'AGG Activity_16'!$A:$A,$B541)+SUMIFS('AGG Activity_EX'!K:K,'AGG Activity_EX'!$A:$A,$B541))-SUMIFS(Activity_EX!K:K,Activity_EX!$A:$A,$A541))/(SUMIFS('AGG Activity_16'!K:K,'AGG Activity_16'!$A:$A,$B541)),1)))))</f>
        <v>0</v>
      </c>
    </row>
    <row r="542" spans="1:21" x14ac:dyDescent="0.25">
      <c r="A542" t="str">
        <f>COMBDG_Split_Tech!A542</f>
        <v>COMBDGWSTNewAE______STDELC</v>
      </c>
      <c r="B542" t="str">
        <f>COMBDG_Split_Tech!B542</f>
        <v>COMBDGWSTNewAE</v>
      </c>
      <c r="C542" t="str">
        <f>COMBDG_Split_Tech!C542</f>
        <v>COM</v>
      </c>
      <c r="D542" t="str">
        <f>COMBDG_Split_Tech!D542</f>
        <v>BDG</v>
      </c>
      <c r="E542" t="str">
        <f>COMBDG_Split_Tech!E542</f>
        <v>WST</v>
      </c>
      <c r="F542" t="str">
        <f>COMBDG_Split_Tech!F542</f>
        <v>New</v>
      </c>
      <c r="G542" t="str">
        <f>COMBDG_Split_Tech!G542</f>
        <v>AE</v>
      </c>
      <c r="H542" t="str">
        <f>COMBDG_Split_Tech!H542</f>
        <v>___</v>
      </c>
      <c r="I542" t="str">
        <f>COMBDG_Split_Tech!I542</f>
        <v>___</v>
      </c>
      <c r="J542" t="str">
        <f>COMBDG_Split_Tech!J542</f>
        <v>STD</v>
      </c>
      <c r="K542" t="str">
        <f>COMBDG_Split_Tech!K542</f>
        <v>ELC</v>
      </c>
      <c r="L542" s="7">
        <f>IF(AND(L$1=2017,OR(F542="WH",F542="SH")),IF(COMBDG_Split_Tech!L542="",0,COMBDG_Split_Tech!L542),IF(L$1=2016,IF(COMBDG_Split_Tech!L542="",0,COMBDG_Split_Tech!L542),IF(COMBDG_Split_Tech!L542=1,1,IF(COMBDG_Split_Tech!L542="",0,IFERROR((COMBDG_Split_Tech!L542*(SUMIFS('AGG Activity_16'!B:B,'AGG Activity_16'!$A:$A,$B542)+SUMIFS('AGG Activity_EX'!B:B,'AGG Activity_EX'!$A:$A,$B542))-SUMIFS(Activity_EX!B:B,Activity_EX!$A:$A,$A542))/(SUMIFS('AGG Activity_16'!B:B,'AGG Activity_16'!$A:$A,$B542)),1)))))</f>
        <v>0</v>
      </c>
      <c r="M542" s="7">
        <f>IF(AND(M$1=2017,OR(G542="WH",G542="SH")),IF(COMBDG_Split_Tech!M542="",0,COMBDG_Split_Tech!M542),IF(M$1=2016,IF(COMBDG_Split_Tech!M542="",0,COMBDG_Split_Tech!M542),IF(COMBDG_Split_Tech!M542=1,1,IF(COMBDG_Split_Tech!M542="",0,IFERROR((COMBDG_Split_Tech!M542*(SUMIFS('AGG Activity_16'!C:C,'AGG Activity_16'!$A:$A,$B542)+SUMIFS('AGG Activity_EX'!C:C,'AGG Activity_EX'!$A:$A,$B542))-SUMIFS(Activity_EX!C:C,Activity_EX!$A:$A,$A542))/(SUMIFS('AGG Activity_16'!C:C,'AGG Activity_16'!$A:$A,$B542)),1)))))</f>
        <v>0</v>
      </c>
      <c r="N542" s="7">
        <f>IF(AND(N$1=2017,OR(H542="WH",H542="SH")),IF(COMBDG_Split_Tech!N542="",0,COMBDG_Split_Tech!N542),IF(N$1=2016,IF(COMBDG_Split_Tech!N542="",0,COMBDG_Split_Tech!N542),IF(COMBDG_Split_Tech!N542=1,1,IF(COMBDG_Split_Tech!N542="",0,IFERROR((COMBDG_Split_Tech!N542*(SUMIFS('AGG Activity_16'!D:D,'AGG Activity_16'!$A:$A,$B542)+SUMIFS('AGG Activity_EX'!D:D,'AGG Activity_EX'!$A:$A,$B542))-SUMIFS(Activity_EX!D:D,Activity_EX!$A:$A,$A542))/(SUMIFS('AGG Activity_16'!D:D,'AGG Activity_16'!$A:$A,$B542)),1)))))</f>
        <v>0</v>
      </c>
      <c r="O542" s="7">
        <f>IF(AND(O$1=2017,OR(I542="WH",I542="SH")),IF(COMBDG_Split_Tech!O542="",0,COMBDG_Split_Tech!O542),IF(O$1=2016,IF(COMBDG_Split_Tech!O542="",0,COMBDG_Split_Tech!O542),IF(COMBDG_Split_Tech!O542=1,1,IF(COMBDG_Split_Tech!O542="",0,IFERROR((COMBDG_Split_Tech!O542*(SUMIFS('AGG Activity_16'!E:E,'AGG Activity_16'!$A:$A,$B542)+SUMIFS('AGG Activity_EX'!E:E,'AGG Activity_EX'!$A:$A,$B542))-SUMIFS(Activity_EX!E:E,Activity_EX!$A:$A,$A542))/(SUMIFS('AGG Activity_16'!E:E,'AGG Activity_16'!$A:$A,$B542)),1)))))</f>
        <v>0</v>
      </c>
      <c r="P542" s="7">
        <f>IF(AND(P$1=2017,OR(J542="WH",J542="SH")),IF(COMBDG_Split_Tech!P542="",0,COMBDG_Split_Tech!P542),IF(P$1=2016,IF(COMBDG_Split_Tech!P542="",0,COMBDG_Split_Tech!P542),IF(COMBDG_Split_Tech!P542=1,1,IF(COMBDG_Split_Tech!P542="",0,IFERROR((COMBDG_Split_Tech!P542*(SUMIFS('AGG Activity_16'!F:F,'AGG Activity_16'!$A:$A,$B542)+SUMIFS('AGG Activity_EX'!F:F,'AGG Activity_EX'!$A:$A,$B542))-SUMIFS(Activity_EX!F:F,Activity_EX!$A:$A,$A542))/(SUMIFS('AGG Activity_16'!F:F,'AGG Activity_16'!$A:$A,$B542)),1)))))</f>
        <v>0</v>
      </c>
      <c r="Q542" s="7">
        <f>IF(AND(Q$1=2017,OR(K542="WH",K542="SH")),IF(COMBDG_Split_Tech!Q542="",0,COMBDG_Split_Tech!Q542),IF(Q$1=2016,IF(COMBDG_Split_Tech!Q542="",0,COMBDG_Split_Tech!Q542),IF(COMBDG_Split_Tech!Q542=1,1,IF(COMBDG_Split_Tech!Q542="",0,IFERROR((COMBDG_Split_Tech!Q542*(SUMIFS('AGG Activity_16'!G:G,'AGG Activity_16'!$A:$A,$B542)+SUMIFS('AGG Activity_EX'!G:G,'AGG Activity_EX'!$A:$A,$B542))-SUMIFS(Activity_EX!G:G,Activity_EX!$A:$A,$A542))/(SUMIFS('AGG Activity_16'!G:G,'AGG Activity_16'!$A:$A,$B542)),1)))))</f>
        <v>0</v>
      </c>
      <c r="R542" s="7">
        <f>IF(AND(R$1=2017,OR(L542="WH",L542="SH")),IF(COMBDG_Split_Tech!R542="",0,COMBDG_Split_Tech!R542),IF(R$1=2016,IF(COMBDG_Split_Tech!R542="",0,COMBDG_Split_Tech!R542),IF(COMBDG_Split_Tech!R542=1,1,IF(COMBDG_Split_Tech!R542="",0,IFERROR((COMBDG_Split_Tech!R542*(SUMIFS('AGG Activity_16'!H:H,'AGG Activity_16'!$A:$A,$B542)+SUMIFS('AGG Activity_EX'!H:H,'AGG Activity_EX'!$A:$A,$B542))-SUMIFS(Activity_EX!H:H,Activity_EX!$A:$A,$A542))/(SUMIFS('AGG Activity_16'!H:H,'AGG Activity_16'!$A:$A,$B542)),1)))))</f>
        <v>0</v>
      </c>
      <c r="S542" s="7">
        <f>IF(AND(S$1=2017,OR(M542="WH",M542="SH")),IF(COMBDG_Split_Tech!S542="",0,COMBDG_Split_Tech!S542),IF(S$1=2016,IF(COMBDG_Split_Tech!S542="",0,COMBDG_Split_Tech!S542),IF(COMBDG_Split_Tech!S542=1,1,IF(COMBDG_Split_Tech!S542="",0,IFERROR((COMBDG_Split_Tech!S542*(SUMIFS('AGG Activity_16'!I:I,'AGG Activity_16'!$A:$A,$B542)+SUMIFS('AGG Activity_EX'!I:I,'AGG Activity_EX'!$A:$A,$B542))-SUMIFS(Activity_EX!I:I,Activity_EX!$A:$A,$A542))/(SUMIFS('AGG Activity_16'!I:I,'AGG Activity_16'!$A:$A,$B542)),1)))))</f>
        <v>0</v>
      </c>
      <c r="T542" s="7">
        <f>IF(AND(T$1=2017,OR(N542="WH",N542="SH")),IF(COMBDG_Split_Tech!T542="",0,COMBDG_Split_Tech!T542),IF(T$1=2016,IF(COMBDG_Split_Tech!T542="",0,COMBDG_Split_Tech!T542),IF(COMBDG_Split_Tech!T542=1,1,IF(COMBDG_Split_Tech!T542="",0,IFERROR((COMBDG_Split_Tech!T542*(SUMIFS('AGG Activity_16'!J:J,'AGG Activity_16'!$A:$A,$B542)+SUMIFS('AGG Activity_EX'!J:J,'AGG Activity_EX'!$A:$A,$B542))-SUMIFS(Activity_EX!J:J,Activity_EX!$A:$A,$A542))/(SUMIFS('AGG Activity_16'!J:J,'AGG Activity_16'!$A:$A,$B542)),1)))))</f>
        <v>0</v>
      </c>
      <c r="U542" s="7">
        <f>IF(AND(U$1=2017,OR(O542="WH",O542="SH")),IF(COMBDG_Split_Tech!U542="",0,COMBDG_Split_Tech!U542),IF(U$1=2016,IF(COMBDG_Split_Tech!U542="",0,COMBDG_Split_Tech!U542),IF(COMBDG_Split_Tech!U542=1,1,IF(COMBDG_Split_Tech!U542="",0,IFERROR((COMBDG_Split_Tech!U542*(SUMIFS('AGG Activity_16'!K:K,'AGG Activity_16'!$A:$A,$B542)+SUMIFS('AGG Activity_EX'!K:K,'AGG Activity_EX'!$A:$A,$B542))-SUMIFS(Activity_EX!K:K,Activity_EX!$A:$A,$A542))/(SUMIFS('AGG Activity_16'!K:K,'AGG Activity_16'!$A:$A,$B542)),1)))))</f>
        <v>0</v>
      </c>
    </row>
    <row r="543" spans="1:21" x14ac:dyDescent="0.25">
      <c r="A543" t="str">
        <f>COMBDG_Split_Tech!A543</f>
        <v>COMBDGWSTNewAE______STDNGA</v>
      </c>
      <c r="B543" t="str">
        <f>COMBDG_Split_Tech!B543</f>
        <v>COMBDGWSTNewAE</v>
      </c>
      <c r="C543" t="str">
        <f>COMBDG_Split_Tech!C543</f>
        <v>COM</v>
      </c>
      <c r="D543" t="str">
        <f>COMBDG_Split_Tech!D543</f>
        <v>BDG</v>
      </c>
      <c r="E543" t="str">
        <f>COMBDG_Split_Tech!E543</f>
        <v>WST</v>
      </c>
      <c r="F543" t="str">
        <f>COMBDG_Split_Tech!F543</f>
        <v>New</v>
      </c>
      <c r="G543" t="str">
        <f>COMBDG_Split_Tech!G543</f>
        <v>AE</v>
      </c>
      <c r="H543" t="str">
        <f>COMBDG_Split_Tech!H543</f>
        <v>___</v>
      </c>
      <c r="I543" t="str">
        <f>COMBDG_Split_Tech!I543</f>
        <v>___</v>
      </c>
      <c r="J543" t="str">
        <f>COMBDG_Split_Tech!J543</f>
        <v>STD</v>
      </c>
      <c r="K543" t="str">
        <f>COMBDG_Split_Tech!K543</f>
        <v>NGA</v>
      </c>
      <c r="L543" s="7">
        <f>IF(AND(L$1=2017,OR(F543="WH",F543="SH")),IF(COMBDG_Split_Tech!L543="",0,COMBDG_Split_Tech!L543),IF(L$1=2016,IF(COMBDG_Split_Tech!L543="",0,COMBDG_Split_Tech!L543),IF(COMBDG_Split_Tech!L543=1,1,IF(COMBDG_Split_Tech!L543="",0,IFERROR((COMBDG_Split_Tech!L543*(SUMIFS('AGG Activity_16'!B:B,'AGG Activity_16'!$A:$A,$B543)+SUMIFS('AGG Activity_EX'!B:B,'AGG Activity_EX'!$A:$A,$B543))-SUMIFS(Activity_EX!B:B,Activity_EX!$A:$A,$A543))/(SUMIFS('AGG Activity_16'!B:B,'AGG Activity_16'!$A:$A,$B543)),1)))))</f>
        <v>0</v>
      </c>
      <c r="M543" s="7">
        <f>IF(AND(M$1=2017,OR(G543="WH",G543="SH")),IF(COMBDG_Split_Tech!M543="",0,COMBDG_Split_Tech!M543),IF(M$1=2016,IF(COMBDG_Split_Tech!M543="",0,COMBDG_Split_Tech!M543),IF(COMBDG_Split_Tech!M543=1,1,IF(COMBDG_Split_Tech!M543="",0,IFERROR((COMBDG_Split_Tech!M543*(SUMIFS('AGG Activity_16'!C:C,'AGG Activity_16'!$A:$A,$B543)+SUMIFS('AGG Activity_EX'!C:C,'AGG Activity_EX'!$A:$A,$B543))-SUMIFS(Activity_EX!C:C,Activity_EX!$A:$A,$A543))/(SUMIFS('AGG Activity_16'!C:C,'AGG Activity_16'!$A:$A,$B543)),1)))))</f>
        <v>0</v>
      </c>
      <c r="N543" s="7">
        <f>IF(AND(N$1=2017,OR(H543="WH",H543="SH")),IF(COMBDG_Split_Tech!N543="",0,COMBDG_Split_Tech!N543),IF(N$1=2016,IF(COMBDG_Split_Tech!N543="",0,COMBDG_Split_Tech!N543),IF(COMBDG_Split_Tech!N543=1,1,IF(COMBDG_Split_Tech!N543="",0,IFERROR((COMBDG_Split_Tech!N543*(SUMIFS('AGG Activity_16'!D:D,'AGG Activity_16'!$A:$A,$B543)+SUMIFS('AGG Activity_EX'!D:D,'AGG Activity_EX'!$A:$A,$B543))-SUMIFS(Activity_EX!D:D,Activity_EX!$A:$A,$A543))/(SUMIFS('AGG Activity_16'!D:D,'AGG Activity_16'!$A:$A,$B543)),1)))))</f>
        <v>0</v>
      </c>
      <c r="O543" s="7">
        <f>IF(AND(O$1=2017,OR(I543="WH",I543="SH")),IF(COMBDG_Split_Tech!O543="",0,COMBDG_Split_Tech!O543),IF(O$1=2016,IF(COMBDG_Split_Tech!O543="",0,COMBDG_Split_Tech!O543),IF(COMBDG_Split_Tech!O543=1,1,IF(COMBDG_Split_Tech!O543="",0,IFERROR((COMBDG_Split_Tech!O543*(SUMIFS('AGG Activity_16'!E:E,'AGG Activity_16'!$A:$A,$B543)+SUMIFS('AGG Activity_EX'!E:E,'AGG Activity_EX'!$A:$A,$B543))-SUMIFS(Activity_EX!E:E,Activity_EX!$A:$A,$A543))/(SUMIFS('AGG Activity_16'!E:E,'AGG Activity_16'!$A:$A,$B543)),1)))))</f>
        <v>0</v>
      </c>
      <c r="P543" s="7">
        <f>IF(AND(P$1=2017,OR(J543="WH",J543="SH")),IF(COMBDG_Split_Tech!P543="",0,COMBDG_Split_Tech!P543),IF(P$1=2016,IF(COMBDG_Split_Tech!P543="",0,COMBDG_Split_Tech!P543),IF(COMBDG_Split_Tech!P543=1,1,IF(COMBDG_Split_Tech!P543="",0,IFERROR((COMBDG_Split_Tech!P543*(SUMIFS('AGG Activity_16'!F:F,'AGG Activity_16'!$A:$A,$B543)+SUMIFS('AGG Activity_EX'!F:F,'AGG Activity_EX'!$A:$A,$B543))-SUMIFS(Activity_EX!F:F,Activity_EX!$A:$A,$A543))/(SUMIFS('AGG Activity_16'!F:F,'AGG Activity_16'!$A:$A,$B543)),1)))))</f>
        <v>0</v>
      </c>
      <c r="Q543" s="7">
        <f>IF(AND(Q$1=2017,OR(K543="WH",K543="SH")),IF(COMBDG_Split_Tech!Q543="",0,COMBDG_Split_Tech!Q543),IF(Q$1=2016,IF(COMBDG_Split_Tech!Q543="",0,COMBDG_Split_Tech!Q543),IF(COMBDG_Split_Tech!Q543=1,1,IF(COMBDG_Split_Tech!Q543="",0,IFERROR((COMBDG_Split_Tech!Q543*(SUMIFS('AGG Activity_16'!G:G,'AGG Activity_16'!$A:$A,$B543)+SUMIFS('AGG Activity_EX'!G:G,'AGG Activity_EX'!$A:$A,$B543))-SUMIFS(Activity_EX!G:G,Activity_EX!$A:$A,$A543))/(SUMIFS('AGG Activity_16'!G:G,'AGG Activity_16'!$A:$A,$B543)),1)))))</f>
        <v>0</v>
      </c>
      <c r="R543" s="7">
        <f>IF(AND(R$1=2017,OR(L543="WH",L543="SH")),IF(COMBDG_Split_Tech!R543="",0,COMBDG_Split_Tech!R543),IF(R$1=2016,IF(COMBDG_Split_Tech!R543="",0,COMBDG_Split_Tech!R543),IF(COMBDG_Split_Tech!R543=1,1,IF(COMBDG_Split_Tech!R543="",0,IFERROR((COMBDG_Split_Tech!R543*(SUMIFS('AGG Activity_16'!H:H,'AGG Activity_16'!$A:$A,$B543)+SUMIFS('AGG Activity_EX'!H:H,'AGG Activity_EX'!$A:$A,$B543))-SUMIFS(Activity_EX!H:H,Activity_EX!$A:$A,$A543))/(SUMIFS('AGG Activity_16'!H:H,'AGG Activity_16'!$A:$A,$B543)),1)))))</f>
        <v>0</v>
      </c>
      <c r="S543" s="7">
        <f>IF(AND(S$1=2017,OR(M543="WH",M543="SH")),IF(COMBDG_Split_Tech!S543="",0,COMBDG_Split_Tech!S543),IF(S$1=2016,IF(COMBDG_Split_Tech!S543="",0,COMBDG_Split_Tech!S543),IF(COMBDG_Split_Tech!S543=1,1,IF(COMBDG_Split_Tech!S543="",0,IFERROR((COMBDG_Split_Tech!S543*(SUMIFS('AGG Activity_16'!I:I,'AGG Activity_16'!$A:$A,$B543)+SUMIFS('AGG Activity_EX'!I:I,'AGG Activity_EX'!$A:$A,$B543))-SUMIFS(Activity_EX!I:I,Activity_EX!$A:$A,$A543))/(SUMIFS('AGG Activity_16'!I:I,'AGG Activity_16'!$A:$A,$B543)),1)))))</f>
        <v>0</v>
      </c>
      <c r="T543" s="7">
        <f>IF(AND(T$1=2017,OR(N543="WH",N543="SH")),IF(COMBDG_Split_Tech!T543="",0,COMBDG_Split_Tech!T543),IF(T$1=2016,IF(COMBDG_Split_Tech!T543="",0,COMBDG_Split_Tech!T543),IF(COMBDG_Split_Tech!T543=1,1,IF(COMBDG_Split_Tech!T543="",0,IFERROR((COMBDG_Split_Tech!T543*(SUMIFS('AGG Activity_16'!J:J,'AGG Activity_16'!$A:$A,$B543)+SUMIFS('AGG Activity_EX'!J:J,'AGG Activity_EX'!$A:$A,$B543))-SUMIFS(Activity_EX!J:J,Activity_EX!$A:$A,$A543))/(SUMIFS('AGG Activity_16'!J:J,'AGG Activity_16'!$A:$A,$B543)),1)))))</f>
        <v>0</v>
      </c>
      <c r="U543" s="7">
        <f>IF(AND(U$1=2017,OR(O543="WH",O543="SH")),IF(COMBDG_Split_Tech!U543="",0,COMBDG_Split_Tech!U543),IF(U$1=2016,IF(COMBDG_Split_Tech!U543="",0,COMBDG_Split_Tech!U543),IF(COMBDG_Split_Tech!U543=1,1,IF(COMBDG_Split_Tech!U543="",0,IFERROR((COMBDG_Split_Tech!U543*(SUMIFS('AGG Activity_16'!K:K,'AGG Activity_16'!$A:$A,$B543)+SUMIFS('AGG Activity_EX'!K:K,'AGG Activity_EX'!$A:$A,$B543))-SUMIFS(Activity_EX!K:K,Activity_EX!$A:$A,$A543))/(SUMIFS('AGG Activity_16'!K:K,'AGG Activity_16'!$A:$A,$B543)),1)))))</f>
        <v>0</v>
      </c>
    </row>
    <row r="544" spans="1:21" x14ac:dyDescent="0.25">
      <c r="A544" t="str">
        <f>COMBDG_Split_Tech!A544</f>
        <v>COMBDGWSTNewAE______STDPRO</v>
      </c>
      <c r="B544" t="str">
        <f>COMBDG_Split_Tech!B544</f>
        <v>COMBDGWSTNewAE</v>
      </c>
      <c r="C544" t="str">
        <f>COMBDG_Split_Tech!C544</f>
        <v>COM</v>
      </c>
      <c r="D544" t="str">
        <f>COMBDG_Split_Tech!D544</f>
        <v>BDG</v>
      </c>
      <c r="E544" t="str">
        <f>COMBDG_Split_Tech!E544</f>
        <v>WST</v>
      </c>
      <c r="F544" t="str">
        <f>COMBDG_Split_Tech!F544</f>
        <v>New</v>
      </c>
      <c r="G544" t="str">
        <f>COMBDG_Split_Tech!G544</f>
        <v>AE</v>
      </c>
      <c r="H544" t="str">
        <f>COMBDG_Split_Tech!H544</f>
        <v>___</v>
      </c>
      <c r="I544" t="str">
        <f>COMBDG_Split_Tech!I544</f>
        <v>___</v>
      </c>
      <c r="J544" t="str">
        <f>COMBDG_Split_Tech!J544</f>
        <v>STD</v>
      </c>
      <c r="K544" t="str">
        <f>COMBDG_Split_Tech!K544</f>
        <v>PRO</v>
      </c>
      <c r="L544" s="7">
        <f>IF(AND(L$1=2017,OR(F544="WH",F544="SH")),IF(COMBDG_Split_Tech!L544="",0,COMBDG_Split_Tech!L544),IF(L$1=2016,IF(COMBDG_Split_Tech!L544="",0,COMBDG_Split_Tech!L544),IF(COMBDG_Split_Tech!L544=1,1,IF(COMBDG_Split_Tech!L544="",0,IFERROR((COMBDG_Split_Tech!L544*(SUMIFS('AGG Activity_16'!B:B,'AGG Activity_16'!$A:$A,$B544)+SUMIFS('AGG Activity_EX'!B:B,'AGG Activity_EX'!$A:$A,$B544))-SUMIFS(Activity_EX!B:B,Activity_EX!$A:$A,$A544))/(SUMIFS('AGG Activity_16'!B:B,'AGG Activity_16'!$A:$A,$B544)),1)))))</f>
        <v>0</v>
      </c>
      <c r="M544" s="7">
        <f>IF(AND(M$1=2017,OR(G544="WH",G544="SH")),IF(COMBDG_Split_Tech!M544="",0,COMBDG_Split_Tech!M544),IF(M$1=2016,IF(COMBDG_Split_Tech!M544="",0,COMBDG_Split_Tech!M544),IF(COMBDG_Split_Tech!M544=1,1,IF(COMBDG_Split_Tech!M544="",0,IFERROR((COMBDG_Split_Tech!M544*(SUMIFS('AGG Activity_16'!C:C,'AGG Activity_16'!$A:$A,$B544)+SUMIFS('AGG Activity_EX'!C:C,'AGG Activity_EX'!$A:$A,$B544))-SUMIFS(Activity_EX!C:C,Activity_EX!$A:$A,$A544))/(SUMIFS('AGG Activity_16'!C:C,'AGG Activity_16'!$A:$A,$B544)),1)))))</f>
        <v>0</v>
      </c>
      <c r="N544" s="7">
        <f>IF(AND(N$1=2017,OR(H544="WH",H544="SH")),IF(COMBDG_Split_Tech!N544="",0,COMBDG_Split_Tech!N544),IF(N$1=2016,IF(COMBDG_Split_Tech!N544="",0,COMBDG_Split_Tech!N544),IF(COMBDG_Split_Tech!N544=1,1,IF(COMBDG_Split_Tech!N544="",0,IFERROR((COMBDG_Split_Tech!N544*(SUMIFS('AGG Activity_16'!D:D,'AGG Activity_16'!$A:$A,$B544)+SUMIFS('AGG Activity_EX'!D:D,'AGG Activity_EX'!$A:$A,$B544))-SUMIFS(Activity_EX!D:D,Activity_EX!$A:$A,$A544))/(SUMIFS('AGG Activity_16'!D:D,'AGG Activity_16'!$A:$A,$B544)),1)))))</f>
        <v>0</v>
      </c>
      <c r="O544" s="7">
        <f>IF(AND(O$1=2017,OR(I544="WH",I544="SH")),IF(COMBDG_Split_Tech!O544="",0,COMBDG_Split_Tech!O544),IF(O$1=2016,IF(COMBDG_Split_Tech!O544="",0,COMBDG_Split_Tech!O544),IF(COMBDG_Split_Tech!O544=1,1,IF(COMBDG_Split_Tech!O544="",0,IFERROR((COMBDG_Split_Tech!O544*(SUMIFS('AGG Activity_16'!E:E,'AGG Activity_16'!$A:$A,$B544)+SUMIFS('AGG Activity_EX'!E:E,'AGG Activity_EX'!$A:$A,$B544))-SUMIFS(Activity_EX!E:E,Activity_EX!$A:$A,$A544))/(SUMIFS('AGG Activity_16'!E:E,'AGG Activity_16'!$A:$A,$B544)),1)))))</f>
        <v>0</v>
      </c>
      <c r="P544" s="7">
        <f>IF(AND(P$1=2017,OR(J544="WH",J544="SH")),IF(COMBDG_Split_Tech!P544="",0,COMBDG_Split_Tech!P544),IF(P$1=2016,IF(COMBDG_Split_Tech!P544="",0,COMBDG_Split_Tech!P544),IF(COMBDG_Split_Tech!P544=1,1,IF(COMBDG_Split_Tech!P544="",0,IFERROR((COMBDG_Split_Tech!P544*(SUMIFS('AGG Activity_16'!F:F,'AGG Activity_16'!$A:$A,$B544)+SUMIFS('AGG Activity_EX'!F:F,'AGG Activity_EX'!$A:$A,$B544))-SUMIFS(Activity_EX!F:F,Activity_EX!$A:$A,$A544))/(SUMIFS('AGG Activity_16'!F:F,'AGG Activity_16'!$A:$A,$B544)),1)))))</f>
        <v>0</v>
      </c>
      <c r="Q544" s="7">
        <f>IF(AND(Q$1=2017,OR(K544="WH",K544="SH")),IF(COMBDG_Split_Tech!Q544="",0,COMBDG_Split_Tech!Q544),IF(Q$1=2016,IF(COMBDG_Split_Tech!Q544="",0,COMBDG_Split_Tech!Q544),IF(COMBDG_Split_Tech!Q544=1,1,IF(COMBDG_Split_Tech!Q544="",0,IFERROR((COMBDG_Split_Tech!Q544*(SUMIFS('AGG Activity_16'!G:G,'AGG Activity_16'!$A:$A,$B544)+SUMIFS('AGG Activity_EX'!G:G,'AGG Activity_EX'!$A:$A,$B544))-SUMIFS(Activity_EX!G:G,Activity_EX!$A:$A,$A544))/(SUMIFS('AGG Activity_16'!G:G,'AGG Activity_16'!$A:$A,$B544)),1)))))</f>
        <v>0</v>
      </c>
      <c r="R544" s="7">
        <f>IF(AND(R$1=2017,OR(L544="WH",L544="SH")),IF(COMBDG_Split_Tech!R544="",0,COMBDG_Split_Tech!R544),IF(R$1=2016,IF(COMBDG_Split_Tech!R544="",0,COMBDG_Split_Tech!R544),IF(COMBDG_Split_Tech!R544=1,1,IF(COMBDG_Split_Tech!R544="",0,IFERROR((COMBDG_Split_Tech!R544*(SUMIFS('AGG Activity_16'!H:H,'AGG Activity_16'!$A:$A,$B544)+SUMIFS('AGG Activity_EX'!H:H,'AGG Activity_EX'!$A:$A,$B544))-SUMIFS(Activity_EX!H:H,Activity_EX!$A:$A,$A544))/(SUMIFS('AGG Activity_16'!H:H,'AGG Activity_16'!$A:$A,$B544)),1)))))</f>
        <v>0</v>
      </c>
      <c r="S544" s="7">
        <f>IF(AND(S$1=2017,OR(M544="WH",M544="SH")),IF(COMBDG_Split_Tech!S544="",0,COMBDG_Split_Tech!S544),IF(S$1=2016,IF(COMBDG_Split_Tech!S544="",0,COMBDG_Split_Tech!S544),IF(COMBDG_Split_Tech!S544=1,1,IF(COMBDG_Split_Tech!S544="",0,IFERROR((COMBDG_Split_Tech!S544*(SUMIFS('AGG Activity_16'!I:I,'AGG Activity_16'!$A:$A,$B544)+SUMIFS('AGG Activity_EX'!I:I,'AGG Activity_EX'!$A:$A,$B544))-SUMIFS(Activity_EX!I:I,Activity_EX!$A:$A,$A544))/(SUMIFS('AGG Activity_16'!I:I,'AGG Activity_16'!$A:$A,$B544)),1)))))</f>
        <v>0</v>
      </c>
      <c r="T544" s="7">
        <f>IF(AND(T$1=2017,OR(N544="WH",N544="SH")),IF(COMBDG_Split_Tech!T544="",0,COMBDG_Split_Tech!T544),IF(T$1=2016,IF(COMBDG_Split_Tech!T544="",0,COMBDG_Split_Tech!T544),IF(COMBDG_Split_Tech!T544=1,1,IF(COMBDG_Split_Tech!T544="",0,IFERROR((COMBDG_Split_Tech!T544*(SUMIFS('AGG Activity_16'!J:J,'AGG Activity_16'!$A:$A,$B544)+SUMIFS('AGG Activity_EX'!J:J,'AGG Activity_EX'!$A:$A,$B544))-SUMIFS(Activity_EX!J:J,Activity_EX!$A:$A,$A544))/(SUMIFS('AGG Activity_16'!J:J,'AGG Activity_16'!$A:$A,$B544)),1)))))</f>
        <v>0</v>
      </c>
      <c r="U544" s="7">
        <f>IF(AND(U$1=2017,OR(O544="WH",O544="SH")),IF(COMBDG_Split_Tech!U544="",0,COMBDG_Split_Tech!U544),IF(U$1=2016,IF(COMBDG_Split_Tech!U544="",0,COMBDG_Split_Tech!U544),IF(COMBDG_Split_Tech!U544=1,1,IF(COMBDG_Split_Tech!U544="",0,IFERROR((COMBDG_Split_Tech!U544*(SUMIFS('AGG Activity_16'!K:K,'AGG Activity_16'!$A:$A,$B544)+SUMIFS('AGG Activity_EX'!K:K,'AGG Activity_EX'!$A:$A,$B544))-SUMIFS(Activity_EX!K:K,Activity_EX!$A:$A,$A544))/(SUMIFS('AGG Activity_16'!K:K,'AGG Activity_16'!$A:$A,$B544)),1)))))</f>
        <v>0</v>
      </c>
    </row>
    <row r="545" spans="1:21" x14ac:dyDescent="0.25">
      <c r="A545" t="str">
        <f>COMBDG_Split_Tech!A545</f>
        <v>COMBDGWSTNewAM______STDELC</v>
      </c>
      <c r="B545" t="str">
        <f>COMBDG_Split_Tech!B545</f>
        <v>COMBDGWSTNewAM</v>
      </c>
      <c r="C545" t="str">
        <f>COMBDG_Split_Tech!C545</f>
        <v>COM</v>
      </c>
      <c r="D545" t="str">
        <f>COMBDG_Split_Tech!D545</f>
        <v>BDG</v>
      </c>
      <c r="E545" t="str">
        <f>COMBDG_Split_Tech!E545</f>
        <v>WST</v>
      </c>
      <c r="F545" t="str">
        <f>COMBDG_Split_Tech!F545</f>
        <v>New</v>
      </c>
      <c r="G545" t="str">
        <f>COMBDG_Split_Tech!G545</f>
        <v>AM</v>
      </c>
      <c r="H545" t="str">
        <f>COMBDG_Split_Tech!H545</f>
        <v>___</v>
      </c>
      <c r="I545" t="str">
        <f>COMBDG_Split_Tech!I545</f>
        <v>___</v>
      </c>
      <c r="J545" t="str">
        <f>COMBDG_Split_Tech!J545</f>
        <v>STD</v>
      </c>
      <c r="K545" t="str">
        <f>COMBDG_Split_Tech!K545</f>
        <v>ELC</v>
      </c>
      <c r="L545" s="7">
        <f>IF(AND(L$1=2017,OR(F545="WH",F545="SH")),IF(COMBDG_Split_Tech!L545="",0,COMBDG_Split_Tech!L545),IF(L$1=2016,IF(COMBDG_Split_Tech!L545="",0,COMBDG_Split_Tech!L545),IF(COMBDG_Split_Tech!L545=1,1,IF(COMBDG_Split_Tech!L545="",0,IFERROR((COMBDG_Split_Tech!L545*(SUMIFS('AGG Activity_16'!B:B,'AGG Activity_16'!$A:$A,$B545)+SUMIFS('AGG Activity_EX'!B:B,'AGG Activity_EX'!$A:$A,$B545))-SUMIFS(Activity_EX!B:B,Activity_EX!$A:$A,$A545))/(SUMIFS('AGG Activity_16'!B:B,'AGG Activity_16'!$A:$A,$B545)),1)))))</f>
        <v>0</v>
      </c>
      <c r="M545" s="7">
        <f>IF(AND(M$1=2017,OR(G545="WH",G545="SH")),IF(COMBDG_Split_Tech!M545="",0,COMBDG_Split_Tech!M545),IF(M$1=2016,IF(COMBDG_Split_Tech!M545="",0,COMBDG_Split_Tech!M545),IF(COMBDG_Split_Tech!M545=1,1,IF(COMBDG_Split_Tech!M545="",0,IFERROR((COMBDG_Split_Tech!M545*(SUMIFS('AGG Activity_16'!C:C,'AGG Activity_16'!$A:$A,$B545)+SUMIFS('AGG Activity_EX'!C:C,'AGG Activity_EX'!$A:$A,$B545))-SUMIFS(Activity_EX!C:C,Activity_EX!$A:$A,$A545))/(SUMIFS('AGG Activity_16'!C:C,'AGG Activity_16'!$A:$A,$B545)),1)))))</f>
        <v>0</v>
      </c>
      <c r="N545" s="7">
        <f>IF(AND(N$1=2017,OR(H545="WH",H545="SH")),IF(COMBDG_Split_Tech!N545="",0,COMBDG_Split_Tech!N545),IF(N$1=2016,IF(COMBDG_Split_Tech!N545="",0,COMBDG_Split_Tech!N545),IF(COMBDG_Split_Tech!N545=1,1,IF(COMBDG_Split_Tech!N545="",0,IFERROR((COMBDG_Split_Tech!N545*(SUMIFS('AGG Activity_16'!D:D,'AGG Activity_16'!$A:$A,$B545)+SUMIFS('AGG Activity_EX'!D:D,'AGG Activity_EX'!$A:$A,$B545))-SUMIFS(Activity_EX!D:D,Activity_EX!$A:$A,$A545))/(SUMIFS('AGG Activity_16'!D:D,'AGG Activity_16'!$A:$A,$B545)),1)))))</f>
        <v>0</v>
      </c>
      <c r="O545" s="7">
        <f>IF(AND(O$1=2017,OR(I545="WH",I545="SH")),IF(COMBDG_Split_Tech!O545="",0,COMBDG_Split_Tech!O545),IF(O$1=2016,IF(COMBDG_Split_Tech!O545="",0,COMBDG_Split_Tech!O545),IF(COMBDG_Split_Tech!O545=1,1,IF(COMBDG_Split_Tech!O545="",0,IFERROR((COMBDG_Split_Tech!O545*(SUMIFS('AGG Activity_16'!E:E,'AGG Activity_16'!$A:$A,$B545)+SUMIFS('AGG Activity_EX'!E:E,'AGG Activity_EX'!$A:$A,$B545))-SUMIFS(Activity_EX!E:E,Activity_EX!$A:$A,$A545))/(SUMIFS('AGG Activity_16'!E:E,'AGG Activity_16'!$A:$A,$B545)),1)))))</f>
        <v>0</v>
      </c>
      <c r="P545" s="7">
        <f>IF(AND(P$1=2017,OR(J545="WH",J545="SH")),IF(COMBDG_Split_Tech!P545="",0,COMBDG_Split_Tech!P545),IF(P$1=2016,IF(COMBDG_Split_Tech!P545="",0,COMBDG_Split_Tech!P545),IF(COMBDG_Split_Tech!P545=1,1,IF(COMBDG_Split_Tech!P545="",0,IFERROR((COMBDG_Split_Tech!P545*(SUMIFS('AGG Activity_16'!F:F,'AGG Activity_16'!$A:$A,$B545)+SUMIFS('AGG Activity_EX'!F:F,'AGG Activity_EX'!$A:$A,$B545))-SUMIFS(Activity_EX!F:F,Activity_EX!$A:$A,$A545))/(SUMIFS('AGG Activity_16'!F:F,'AGG Activity_16'!$A:$A,$B545)),1)))))</f>
        <v>0</v>
      </c>
      <c r="Q545" s="7">
        <f>IF(AND(Q$1=2017,OR(K545="WH",K545="SH")),IF(COMBDG_Split_Tech!Q545="",0,COMBDG_Split_Tech!Q545),IF(Q$1=2016,IF(COMBDG_Split_Tech!Q545="",0,COMBDG_Split_Tech!Q545),IF(COMBDG_Split_Tech!Q545=1,1,IF(COMBDG_Split_Tech!Q545="",0,IFERROR((COMBDG_Split_Tech!Q545*(SUMIFS('AGG Activity_16'!G:G,'AGG Activity_16'!$A:$A,$B545)+SUMIFS('AGG Activity_EX'!G:G,'AGG Activity_EX'!$A:$A,$B545))-SUMIFS(Activity_EX!G:G,Activity_EX!$A:$A,$A545))/(SUMIFS('AGG Activity_16'!G:G,'AGG Activity_16'!$A:$A,$B545)),1)))))</f>
        <v>0</v>
      </c>
      <c r="R545" s="7">
        <f>IF(AND(R$1=2017,OR(L545="WH",L545="SH")),IF(COMBDG_Split_Tech!R545="",0,COMBDG_Split_Tech!R545),IF(R$1=2016,IF(COMBDG_Split_Tech!R545="",0,COMBDG_Split_Tech!R545),IF(COMBDG_Split_Tech!R545=1,1,IF(COMBDG_Split_Tech!R545="",0,IFERROR((COMBDG_Split_Tech!R545*(SUMIFS('AGG Activity_16'!H:H,'AGG Activity_16'!$A:$A,$B545)+SUMIFS('AGG Activity_EX'!H:H,'AGG Activity_EX'!$A:$A,$B545))-SUMIFS(Activity_EX!H:H,Activity_EX!$A:$A,$A545))/(SUMIFS('AGG Activity_16'!H:H,'AGG Activity_16'!$A:$A,$B545)),1)))))</f>
        <v>0</v>
      </c>
      <c r="S545" s="7">
        <f>IF(AND(S$1=2017,OR(M545="WH",M545="SH")),IF(COMBDG_Split_Tech!S545="",0,COMBDG_Split_Tech!S545),IF(S$1=2016,IF(COMBDG_Split_Tech!S545="",0,COMBDG_Split_Tech!S545),IF(COMBDG_Split_Tech!S545=1,1,IF(COMBDG_Split_Tech!S545="",0,IFERROR((COMBDG_Split_Tech!S545*(SUMIFS('AGG Activity_16'!I:I,'AGG Activity_16'!$A:$A,$B545)+SUMIFS('AGG Activity_EX'!I:I,'AGG Activity_EX'!$A:$A,$B545))-SUMIFS(Activity_EX!I:I,Activity_EX!$A:$A,$A545))/(SUMIFS('AGG Activity_16'!I:I,'AGG Activity_16'!$A:$A,$B545)),1)))))</f>
        <v>0</v>
      </c>
      <c r="T545" s="7">
        <f>IF(AND(T$1=2017,OR(N545="WH",N545="SH")),IF(COMBDG_Split_Tech!T545="",0,COMBDG_Split_Tech!T545),IF(T$1=2016,IF(COMBDG_Split_Tech!T545="",0,COMBDG_Split_Tech!T545),IF(COMBDG_Split_Tech!T545=1,1,IF(COMBDG_Split_Tech!T545="",0,IFERROR((COMBDG_Split_Tech!T545*(SUMIFS('AGG Activity_16'!J:J,'AGG Activity_16'!$A:$A,$B545)+SUMIFS('AGG Activity_EX'!J:J,'AGG Activity_EX'!$A:$A,$B545))-SUMIFS(Activity_EX!J:J,Activity_EX!$A:$A,$A545))/(SUMIFS('AGG Activity_16'!J:J,'AGG Activity_16'!$A:$A,$B545)),1)))))</f>
        <v>0</v>
      </c>
      <c r="U545" s="7">
        <f>IF(AND(U$1=2017,OR(O545="WH",O545="SH")),IF(COMBDG_Split_Tech!U545="",0,COMBDG_Split_Tech!U545),IF(U$1=2016,IF(COMBDG_Split_Tech!U545="",0,COMBDG_Split_Tech!U545),IF(COMBDG_Split_Tech!U545=1,1,IF(COMBDG_Split_Tech!U545="",0,IFERROR((COMBDG_Split_Tech!U545*(SUMIFS('AGG Activity_16'!K:K,'AGG Activity_16'!$A:$A,$B545)+SUMIFS('AGG Activity_EX'!K:K,'AGG Activity_EX'!$A:$A,$B545))-SUMIFS(Activity_EX!K:K,Activity_EX!$A:$A,$A545))/(SUMIFS('AGG Activity_16'!K:K,'AGG Activity_16'!$A:$A,$B545)),1)))))</f>
        <v>0</v>
      </c>
    </row>
    <row r="546" spans="1:21" x14ac:dyDescent="0.25">
      <c r="A546" t="str">
        <f>COMBDG_Split_Tech!A546</f>
        <v>COMBDGWSTNewLIFLC___STDELC</v>
      </c>
      <c r="B546" t="str">
        <f>COMBDG_Split_Tech!B546</f>
        <v>COMBDGWSTNewLI</v>
      </c>
      <c r="C546" t="str">
        <f>COMBDG_Split_Tech!C546</f>
        <v>COM</v>
      </c>
      <c r="D546" t="str">
        <f>COMBDG_Split_Tech!D546</f>
        <v>BDG</v>
      </c>
      <c r="E546" t="str">
        <f>COMBDG_Split_Tech!E546</f>
        <v>WST</v>
      </c>
      <c r="F546" t="str">
        <f>COMBDG_Split_Tech!F546</f>
        <v>New</v>
      </c>
      <c r="G546" t="str">
        <f>COMBDG_Split_Tech!G546</f>
        <v>LI</v>
      </c>
      <c r="H546" t="str">
        <f>COMBDG_Split_Tech!H546</f>
        <v>FLC</v>
      </c>
      <c r="I546" t="str">
        <f>COMBDG_Split_Tech!I546</f>
        <v>___</v>
      </c>
      <c r="J546" t="str">
        <f>COMBDG_Split_Tech!J546</f>
        <v>STD</v>
      </c>
      <c r="K546" t="str">
        <f>COMBDG_Split_Tech!K546</f>
        <v>ELC</v>
      </c>
      <c r="L546" s="7">
        <f>IF(AND(L$1=2017,OR(F546="WH",F546="SH")),IF(COMBDG_Split_Tech!L546="",0,COMBDG_Split_Tech!L546),IF(L$1=2016,IF(COMBDG_Split_Tech!L546="",0,COMBDG_Split_Tech!L546),IF(COMBDG_Split_Tech!L546=1,1,IF(COMBDG_Split_Tech!L546="",0,IFERROR((COMBDG_Split_Tech!L546*(SUMIFS('AGG Activity_16'!B:B,'AGG Activity_16'!$A:$A,$B546)+SUMIFS('AGG Activity_EX'!B:B,'AGG Activity_EX'!$A:$A,$B546))-SUMIFS(Activity_EX!B:B,Activity_EX!$A:$A,$A546))/(SUMIFS('AGG Activity_16'!B:B,'AGG Activity_16'!$A:$A,$B546)),1)))))</f>
        <v>0</v>
      </c>
      <c r="M546" s="7">
        <f>IF(AND(M$1=2017,OR(G546="WH",G546="SH")),IF(COMBDG_Split_Tech!M546="",0,COMBDG_Split_Tech!M546),IF(M$1=2016,IF(COMBDG_Split_Tech!M546="",0,COMBDG_Split_Tech!M546),IF(COMBDG_Split_Tech!M546=1,1,IF(COMBDG_Split_Tech!M546="",0,IFERROR((COMBDG_Split_Tech!M546*(SUMIFS('AGG Activity_16'!C:C,'AGG Activity_16'!$A:$A,$B546)+SUMIFS('AGG Activity_EX'!C:C,'AGG Activity_EX'!$A:$A,$B546))-SUMIFS(Activity_EX!C:C,Activity_EX!$A:$A,$A546))/(SUMIFS('AGG Activity_16'!C:C,'AGG Activity_16'!$A:$A,$B546)),1)))))</f>
        <v>0</v>
      </c>
      <c r="N546" s="7">
        <f>IF(AND(N$1=2017,OR(H546="WH",H546="SH")),IF(COMBDG_Split_Tech!N546="",0,COMBDG_Split_Tech!N546),IF(N$1=2016,IF(COMBDG_Split_Tech!N546="",0,COMBDG_Split_Tech!N546),IF(COMBDG_Split_Tech!N546=1,1,IF(COMBDG_Split_Tech!N546="",0,IFERROR((COMBDG_Split_Tech!N546*(SUMIFS('AGG Activity_16'!D:D,'AGG Activity_16'!$A:$A,$B546)+SUMIFS('AGG Activity_EX'!D:D,'AGG Activity_EX'!$A:$A,$B546))-SUMIFS(Activity_EX!D:D,Activity_EX!$A:$A,$A546))/(SUMIFS('AGG Activity_16'!D:D,'AGG Activity_16'!$A:$A,$B546)),1)))))</f>
        <v>0</v>
      </c>
      <c r="O546" s="7">
        <f>IF(AND(O$1=2017,OR(I546="WH",I546="SH")),IF(COMBDG_Split_Tech!O546="",0,COMBDG_Split_Tech!O546),IF(O$1=2016,IF(COMBDG_Split_Tech!O546="",0,COMBDG_Split_Tech!O546),IF(COMBDG_Split_Tech!O546=1,1,IF(COMBDG_Split_Tech!O546="",0,IFERROR((COMBDG_Split_Tech!O546*(SUMIFS('AGG Activity_16'!E:E,'AGG Activity_16'!$A:$A,$B546)+SUMIFS('AGG Activity_EX'!E:E,'AGG Activity_EX'!$A:$A,$B546))-SUMIFS(Activity_EX!E:E,Activity_EX!$A:$A,$A546))/(SUMIFS('AGG Activity_16'!E:E,'AGG Activity_16'!$A:$A,$B546)),1)))))</f>
        <v>0</v>
      </c>
      <c r="P546" s="7">
        <f>IF(AND(P$1=2017,OR(J546="WH",J546="SH")),IF(COMBDG_Split_Tech!P546="",0,COMBDG_Split_Tech!P546),IF(P$1=2016,IF(COMBDG_Split_Tech!P546="",0,COMBDG_Split_Tech!P546),IF(COMBDG_Split_Tech!P546=1,1,IF(COMBDG_Split_Tech!P546="",0,IFERROR((COMBDG_Split_Tech!P546*(SUMIFS('AGG Activity_16'!F:F,'AGG Activity_16'!$A:$A,$B546)+SUMIFS('AGG Activity_EX'!F:F,'AGG Activity_EX'!$A:$A,$B546))-SUMIFS(Activity_EX!F:F,Activity_EX!$A:$A,$A546))/(SUMIFS('AGG Activity_16'!F:F,'AGG Activity_16'!$A:$A,$B546)),1)))))</f>
        <v>0</v>
      </c>
      <c r="Q546" s="7">
        <f>IF(AND(Q$1=2017,OR(K546="WH",K546="SH")),IF(COMBDG_Split_Tech!Q546="",0,COMBDG_Split_Tech!Q546),IF(Q$1=2016,IF(COMBDG_Split_Tech!Q546="",0,COMBDG_Split_Tech!Q546),IF(COMBDG_Split_Tech!Q546=1,1,IF(COMBDG_Split_Tech!Q546="",0,IFERROR((COMBDG_Split_Tech!Q546*(SUMIFS('AGG Activity_16'!G:G,'AGG Activity_16'!$A:$A,$B546)+SUMIFS('AGG Activity_EX'!G:G,'AGG Activity_EX'!$A:$A,$B546))-SUMIFS(Activity_EX!G:G,Activity_EX!$A:$A,$A546))/(SUMIFS('AGG Activity_16'!G:G,'AGG Activity_16'!$A:$A,$B546)),1)))))</f>
        <v>0</v>
      </c>
      <c r="R546" s="7">
        <f>IF(AND(R$1=2017,OR(L546="WH",L546="SH")),IF(COMBDG_Split_Tech!R546="",0,COMBDG_Split_Tech!R546),IF(R$1=2016,IF(COMBDG_Split_Tech!R546="",0,COMBDG_Split_Tech!R546),IF(COMBDG_Split_Tech!R546=1,1,IF(COMBDG_Split_Tech!R546="",0,IFERROR((COMBDG_Split_Tech!R546*(SUMIFS('AGG Activity_16'!H:H,'AGG Activity_16'!$A:$A,$B546)+SUMIFS('AGG Activity_EX'!H:H,'AGG Activity_EX'!$A:$A,$B546))-SUMIFS(Activity_EX!H:H,Activity_EX!$A:$A,$A546))/(SUMIFS('AGG Activity_16'!H:H,'AGG Activity_16'!$A:$A,$B546)),1)))))</f>
        <v>0</v>
      </c>
      <c r="S546" s="7">
        <f>IF(AND(S$1=2017,OR(M546="WH",M546="SH")),IF(COMBDG_Split_Tech!S546="",0,COMBDG_Split_Tech!S546),IF(S$1=2016,IF(COMBDG_Split_Tech!S546="",0,COMBDG_Split_Tech!S546),IF(COMBDG_Split_Tech!S546=1,1,IF(COMBDG_Split_Tech!S546="",0,IFERROR((COMBDG_Split_Tech!S546*(SUMIFS('AGG Activity_16'!I:I,'AGG Activity_16'!$A:$A,$B546)+SUMIFS('AGG Activity_EX'!I:I,'AGG Activity_EX'!$A:$A,$B546))-SUMIFS(Activity_EX!I:I,Activity_EX!$A:$A,$A546))/(SUMIFS('AGG Activity_16'!I:I,'AGG Activity_16'!$A:$A,$B546)),1)))))</f>
        <v>0</v>
      </c>
      <c r="T546" s="7">
        <f>IF(AND(T$1=2017,OR(N546="WH",N546="SH")),IF(COMBDG_Split_Tech!T546="",0,COMBDG_Split_Tech!T546),IF(T$1=2016,IF(COMBDG_Split_Tech!T546="",0,COMBDG_Split_Tech!T546),IF(COMBDG_Split_Tech!T546=1,1,IF(COMBDG_Split_Tech!T546="",0,IFERROR((COMBDG_Split_Tech!T546*(SUMIFS('AGG Activity_16'!J:J,'AGG Activity_16'!$A:$A,$B546)+SUMIFS('AGG Activity_EX'!J:J,'AGG Activity_EX'!$A:$A,$B546))-SUMIFS(Activity_EX!J:J,Activity_EX!$A:$A,$A546))/(SUMIFS('AGG Activity_16'!J:J,'AGG Activity_16'!$A:$A,$B546)),1)))))</f>
        <v>0</v>
      </c>
      <c r="U546" s="7">
        <f>IF(AND(U$1=2017,OR(O546="WH",O546="SH")),IF(COMBDG_Split_Tech!U546="",0,COMBDG_Split_Tech!U546),IF(U$1=2016,IF(COMBDG_Split_Tech!U546="",0,COMBDG_Split_Tech!U546),IF(COMBDG_Split_Tech!U546=1,1,IF(COMBDG_Split_Tech!U546="",0,IFERROR((COMBDG_Split_Tech!U546*(SUMIFS('AGG Activity_16'!K:K,'AGG Activity_16'!$A:$A,$B546)+SUMIFS('AGG Activity_EX'!K:K,'AGG Activity_EX'!$A:$A,$B546))-SUMIFS(Activity_EX!K:K,Activity_EX!$A:$A,$A546))/(SUMIFS('AGG Activity_16'!K:K,'AGG Activity_16'!$A:$A,$B546)),1)))))</f>
        <v>0</v>
      </c>
    </row>
    <row r="547" spans="1:21" x14ac:dyDescent="0.25">
      <c r="A547" t="str">
        <f>COMBDG_Split_Tech!A547</f>
        <v>COMBDGWSTNewLIFLU___STDELC</v>
      </c>
      <c r="B547" t="str">
        <f>COMBDG_Split_Tech!B547</f>
        <v>COMBDGWSTNewLI</v>
      </c>
      <c r="C547" t="str">
        <f>COMBDG_Split_Tech!C547</f>
        <v>COM</v>
      </c>
      <c r="D547" t="str">
        <f>COMBDG_Split_Tech!D547</f>
        <v>BDG</v>
      </c>
      <c r="E547" t="str">
        <f>COMBDG_Split_Tech!E547</f>
        <v>WST</v>
      </c>
      <c r="F547" t="str">
        <f>COMBDG_Split_Tech!F547</f>
        <v>New</v>
      </c>
      <c r="G547" t="str">
        <f>COMBDG_Split_Tech!G547</f>
        <v>LI</v>
      </c>
      <c r="H547" t="str">
        <f>COMBDG_Split_Tech!H547</f>
        <v>FLU</v>
      </c>
      <c r="I547" t="str">
        <f>COMBDG_Split_Tech!I547</f>
        <v>___</v>
      </c>
      <c r="J547" t="str">
        <f>COMBDG_Split_Tech!J547</f>
        <v>STD</v>
      </c>
      <c r="K547" t="str">
        <f>COMBDG_Split_Tech!K547</f>
        <v>ELC</v>
      </c>
      <c r="L547" s="7">
        <f>IF(AND(L$1=2017,OR(F547="WH",F547="SH")),IF(COMBDG_Split_Tech!L547="",0,COMBDG_Split_Tech!L547),IF(L$1=2016,IF(COMBDG_Split_Tech!L547="",0,COMBDG_Split_Tech!L547),IF(COMBDG_Split_Tech!L547=1,1,IF(COMBDG_Split_Tech!L547="",0,IFERROR((COMBDG_Split_Tech!L547*(SUMIFS('AGG Activity_16'!B:B,'AGG Activity_16'!$A:$A,$B547)+SUMIFS('AGG Activity_EX'!B:B,'AGG Activity_EX'!$A:$A,$B547))-SUMIFS(Activity_EX!B:B,Activity_EX!$A:$A,$A547))/(SUMIFS('AGG Activity_16'!B:B,'AGG Activity_16'!$A:$A,$B547)),1)))))</f>
        <v>0</v>
      </c>
      <c r="M547" s="7">
        <f>IF(AND(M$1=2017,OR(G547="WH",G547="SH")),IF(COMBDG_Split_Tech!M547="",0,COMBDG_Split_Tech!M547),IF(M$1=2016,IF(COMBDG_Split_Tech!M547="",0,COMBDG_Split_Tech!M547),IF(COMBDG_Split_Tech!M547=1,1,IF(COMBDG_Split_Tech!M547="",0,IFERROR((COMBDG_Split_Tech!M547*(SUMIFS('AGG Activity_16'!C:C,'AGG Activity_16'!$A:$A,$B547)+SUMIFS('AGG Activity_EX'!C:C,'AGG Activity_EX'!$A:$A,$B547))-SUMIFS(Activity_EX!C:C,Activity_EX!$A:$A,$A547))/(SUMIFS('AGG Activity_16'!C:C,'AGG Activity_16'!$A:$A,$B547)),1)))))</f>
        <v>0</v>
      </c>
      <c r="N547" s="7">
        <f>IF(AND(N$1=2017,OR(H547="WH",H547="SH")),IF(COMBDG_Split_Tech!N547="",0,COMBDG_Split_Tech!N547),IF(N$1=2016,IF(COMBDG_Split_Tech!N547="",0,COMBDG_Split_Tech!N547),IF(COMBDG_Split_Tech!N547=1,1,IF(COMBDG_Split_Tech!N547="",0,IFERROR((COMBDG_Split_Tech!N547*(SUMIFS('AGG Activity_16'!D:D,'AGG Activity_16'!$A:$A,$B547)+SUMIFS('AGG Activity_EX'!D:D,'AGG Activity_EX'!$A:$A,$B547))-SUMIFS(Activity_EX!D:D,Activity_EX!$A:$A,$A547))/(SUMIFS('AGG Activity_16'!D:D,'AGG Activity_16'!$A:$A,$B547)),1)))))</f>
        <v>0</v>
      </c>
      <c r="O547" s="7">
        <f>IF(AND(O$1=2017,OR(I547="WH",I547="SH")),IF(COMBDG_Split_Tech!O547="",0,COMBDG_Split_Tech!O547),IF(O$1=2016,IF(COMBDG_Split_Tech!O547="",0,COMBDG_Split_Tech!O547),IF(COMBDG_Split_Tech!O547=1,1,IF(COMBDG_Split_Tech!O547="",0,IFERROR((COMBDG_Split_Tech!O547*(SUMIFS('AGG Activity_16'!E:E,'AGG Activity_16'!$A:$A,$B547)+SUMIFS('AGG Activity_EX'!E:E,'AGG Activity_EX'!$A:$A,$B547))-SUMIFS(Activity_EX!E:E,Activity_EX!$A:$A,$A547))/(SUMIFS('AGG Activity_16'!E:E,'AGG Activity_16'!$A:$A,$B547)),1)))))</f>
        <v>0</v>
      </c>
      <c r="P547" s="7">
        <f>IF(AND(P$1=2017,OR(J547="WH",J547="SH")),IF(COMBDG_Split_Tech!P547="",0,COMBDG_Split_Tech!P547),IF(P$1=2016,IF(COMBDG_Split_Tech!P547="",0,COMBDG_Split_Tech!P547),IF(COMBDG_Split_Tech!P547=1,1,IF(COMBDG_Split_Tech!P547="",0,IFERROR((COMBDG_Split_Tech!P547*(SUMIFS('AGG Activity_16'!F:F,'AGG Activity_16'!$A:$A,$B547)+SUMIFS('AGG Activity_EX'!F:F,'AGG Activity_EX'!$A:$A,$B547))-SUMIFS(Activity_EX!F:F,Activity_EX!$A:$A,$A547))/(SUMIFS('AGG Activity_16'!F:F,'AGG Activity_16'!$A:$A,$B547)),1)))))</f>
        <v>0</v>
      </c>
      <c r="Q547" s="7">
        <f>IF(AND(Q$1=2017,OR(K547="WH",K547="SH")),IF(COMBDG_Split_Tech!Q547="",0,COMBDG_Split_Tech!Q547),IF(Q$1=2016,IF(COMBDG_Split_Tech!Q547="",0,COMBDG_Split_Tech!Q547),IF(COMBDG_Split_Tech!Q547=1,1,IF(COMBDG_Split_Tech!Q547="",0,IFERROR((COMBDG_Split_Tech!Q547*(SUMIFS('AGG Activity_16'!G:G,'AGG Activity_16'!$A:$A,$B547)+SUMIFS('AGG Activity_EX'!G:G,'AGG Activity_EX'!$A:$A,$B547))-SUMIFS(Activity_EX!G:G,Activity_EX!$A:$A,$A547))/(SUMIFS('AGG Activity_16'!G:G,'AGG Activity_16'!$A:$A,$B547)),1)))))</f>
        <v>0</v>
      </c>
      <c r="R547" s="7">
        <f>IF(AND(R$1=2017,OR(L547="WH",L547="SH")),IF(COMBDG_Split_Tech!R547="",0,COMBDG_Split_Tech!R547),IF(R$1=2016,IF(COMBDG_Split_Tech!R547="",0,COMBDG_Split_Tech!R547),IF(COMBDG_Split_Tech!R547=1,1,IF(COMBDG_Split_Tech!R547="",0,IFERROR((COMBDG_Split_Tech!R547*(SUMIFS('AGG Activity_16'!H:H,'AGG Activity_16'!$A:$A,$B547)+SUMIFS('AGG Activity_EX'!H:H,'AGG Activity_EX'!$A:$A,$B547))-SUMIFS(Activity_EX!H:H,Activity_EX!$A:$A,$A547))/(SUMIFS('AGG Activity_16'!H:H,'AGG Activity_16'!$A:$A,$B547)),1)))))</f>
        <v>0</v>
      </c>
      <c r="S547" s="7">
        <f>IF(AND(S$1=2017,OR(M547="WH",M547="SH")),IF(COMBDG_Split_Tech!S547="",0,COMBDG_Split_Tech!S547),IF(S$1=2016,IF(COMBDG_Split_Tech!S547="",0,COMBDG_Split_Tech!S547),IF(COMBDG_Split_Tech!S547=1,1,IF(COMBDG_Split_Tech!S547="",0,IFERROR((COMBDG_Split_Tech!S547*(SUMIFS('AGG Activity_16'!I:I,'AGG Activity_16'!$A:$A,$B547)+SUMIFS('AGG Activity_EX'!I:I,'AGG Activity_EX'!$A:$A,$B547))-SUMIFS(Activity_EX!I:I,Activity_EX!$A:$A,$A547))/(SUMIFS('AGG Activity_16'!I:I,'AGG Activity_16'!$A:$A,$B547)),1)))))</f>
        <v>0</v>
      </c>
      <c r="T547" s="7">
        <f>IF(AND(T$1=2017,OR(N547="WH",N547="SH")),IF(COMBDG_Split_Tech!T547="",0,COMBDG_Split_Tech!T547),IF(T$1=2016,IF(COMBDG_Split_Tech!T547="",0,COMBDG_Split_Tech!T547),IF(COMBDG_Split_Tech!T547=1,1,IF(COMBDG_Split_Tech!T547="",0,IFERROR((COMBDG_Split_Tech!T547*(SUMIFS('AGG Activity_16'!J:J,'AGG Activity_16'!$A:$A,$B547)+SUMIFS('AGG Activity_EX'!J:J,'AGG Activity_EX'!$A:$A,$B547))-SUMIFS(Activity_EX!J:J,Activity_EX!$A:$A,$A547))/(SUMIFS('AGG Activity_16'!J:J,'AGG Activity_16'!$A:$A,$B547)),1)))))</f>
        <v>0</v>
      </c>
      <c r="U547" s="7">
        <f>IF(AND(U$1=2017,OR(O547="WH",O547="SH")),IF(COMBDG_Split_Tech!U547="",0,COMBDG_Split_Tech!U547),IF(U$1=2016,IF(COMBDG_Split_Tech!U547="",0,COMBDG_Split_Tech!U547),IF(COMBDG_Split_Tech!U547=1,1,IF(COMBDG_Split_Tech!U547="",0,IFERROR((COMBDG_Split_Tech!U547*(SUMIFS('AGG Activity_16'!K:K,'AGG Activity_16'!$A:$A,$B547)+SUMIFS('AGG Activity_EX'!K:K,'AGG Activity_EX'!$A:$A,$B547))-SUMIFS(Activity_EX!K:K,Activity_EX!$A:$A,$A547))/(SUMIFS('AGG Activity_16'!K:K,'AGG Activity_16'!$A:$A,$B547)),1)))))</f>
        <v>0</v>
      </c>
    </row>
    <row r="548" spans="1:21" x14ac:dyDescent="0.25">
      <c r="A548" t="str">
        <f>COMBDG_Split_Tech!A548</f>
        <v>COMBDGWSTNewLIHAL___STDELC</v>
      </c>
      <c r="B548" t="str">
        <f>COMBDG_Split_Tech!B548</f>
        <v>COMBDGWSTNewLI</v>
      </c>
      <c r="C548" t="str">
        <f>COMBDG_Split_Tech!C548</f>
        <v>COM</v>
      </c>
      <c r="D548" t="str">
        <f>COMBDG_Split_Tech!D548</f>
        <v>BDG</v>
      </c>
      <c r="E548" t="str">
        <f>COMBDG_Split_Tech!E548</f>
        <v>WST</v>
      </c>
      <c r="F548" t="str">
        <f>COMBDG_Split_Tech!F548</f>
        <v>New</v>
      </c>
      <c r="G548" t="str">
        <f>COMBDG_Split_Tech!G548</f>
        <v>LI</v>
      </c>
      <c r="H548" t="str">
        <f>COMBDG_Split_Tech!H548</f>
        <v>HAL</v>
      </c>
      <c r="I548" t="str">
        <f>COMBDG_Split_Tech!I548</f>
        <v>___</v>
      </c>
      <c r="J548" t="str">
        <f>COMBDG_Split_Tech!J548</f>
        <v>STD</v>
      </c>
      <c r="K548" t="str">
        <f>COMBDG_Split_Tech!K548</f>
        <v>ELC</v>
      </c>
      <c r="L548" s="7">
        <f>IF(AND(L$1=2017,OR(F548="WH",F548="SH")),IF(COMBDG_Split_Tech!L548="",0,COMBDG_Split_Tech!L548),IF(L$1=2016,IF(COMBDG_Split_Tech!L548="",0,COMBDG_Split_Tech!L548),IF(COMBDG_Split_Tech!L548=1,1,IF(COMBDG_Split_Tech!L548="",0,IFERROR((COMBDG_Split_Tech!L548*(SUMIFS('AGG Activity_16'!B:B,'AGG Activity_16'!$A:$A,$B548)+SUMIFS('AGG Activity_EX'!B:B,'AGG Activity_EX'!$A:$A,$B548))-SUMIFS(Activity_EX!B:B,Activity_EX!$A:$A,$A548))/(SUMIFS('AGG Activity_16'!B:B,'AGG Activity_16'!$A:$A,$B548)),1)))))</f>
        <v>0</v>
      </c>
      <c r="M548" s="7">
        <f>IF(AND(M$1=2017,OR(G548="WH",G548="SH")),IF(COMBDG_Split_Tech!M548="",0,COMBDG_Split_Tech!M548),IF(M$1=2016,IF(COMBDG_Split_Tech!M548="",0,COMBDG_Split_Tech!M548),IF(COMBDG_Split_Tech!M548=1,1,IF(COMBDG_Split_Tech!M548="",0,IFERROR((COMBDG_Split_Tech!M548*(SUMIFS('AGG Activity_16'!C:C,'AGG Activity_16'!$A:$A,$B548)+SUMIFS('AGG Activity_EX'!C:C,'AGG Activity_EX'!$A:$A,$B548))-SUMIFS(Activity_EX!C:C,Activity_EX!$A:$A,$A548))/(SUMIFS('AGG Activity_16'!C:C,'AGG Activity_16'!$A:$A,$B548)),1)))))</f>
        <v>0</v>
      </c>
      <c r="N548" s="7">
        <f>IF(AND(N$1=2017,OR(H548="WH",H548="SH")),IF(COMBDG_Split_Tech!N548="",0,COMBDG_Split_Tech!N548),IF(N$1=2016,IF(COMBDG_Split_Tech!N548="",0,COMBDG_Split_Tech!N548),IF(COMBDG_Split_Tech!N548=1,1,IF(COMBDG_Split_Tech!N548="",0,IFERROR((COMBDG_Split_Tech!N548*(SUMIFS('AGG Activity_16'!D:D,'AGG Activity_16'!$A:$A,$B548)+SUMIFS('AGG Activity_EX'!D:D,'AGG Activity_EX'!$A:$A,$B548))-SUMIFS(Activity_EX!D:D,Activity_EX!$A:$A,$A548))/(SUMIFS('AGG Activity_16'!D:D,'AGG Activity_16'!$A:$A,$B548)),1)))))</f>
        <v>0</v>
      </c>
      <c r="O548" s="7">
        <f>IF(AND(O$1=2017,OR(I548="WH",I548="SH")),IF(COMBDG_Split_Tech!O548="",0,COMBDG_Split_Tech!O548),IF(O$1=2016,IF(COMBDG_Split_Tech!O548="",0,COMBDG_Split_Tech!O548),IF(COMBDG_Split_Tech!O548=1,1,IF(COMBDG_Split_Tech!O548="",0,IFERROR((COMBDG_Split_Tech!O548*(SUMIFS('AGG Activity_16'!E:E,'AGG Activity_16'!$A:$A,$B548)+SUMIFS('AGG Activity_EX'!E:E,'AGG Activity_EX'!$A:$A,$B548))-SUMIFS(Activity_EX!E:E,Activity_EX!$A:$A,$A548))/(SUMIFS('AGG Activity_16'!E:E,'AGG Activity_16'!$A:$A,$B548)),1)))))</f>
        <v>0</v>
      </c>
      <c r="P548" s="7">
        <f>IF(AND(P$1=2017,OR(J548="WH",J548="SH")),IF(COMBDG_Split_Tech!P548="",0,COMBDG_Split_Tech!P548),IF(P$1=2016,IF(COMBDG_Split_Tech!P548="",0,COMBDG_Split_Tech!P548),IF(COMBDG_Split_Tech!P548=1,1,IF(COMBDG_Split_Tech!P548="",0,IFERROR((COMBDG_Split_Tech!P548*(SUMIFS('AGG Activity_16'!F:F,'AGG Activity_16'!$A:$A,$B548)+SUMIFS('AGG Activity_EX'!F:F,'AGG Activity_EX'!$A:$A,$B548))-SUMIFS(Activity_EX!F:F,Activity_EX!$A:$A,$A548))/(SUMIFS('AGG Activity_16'!F:F,'AGG Activity_16'!$A:$A,$B548)),1)))))</f>
        <v>0</v>
      </c>
      <c r="Q548" s="7">
        <f>IF(AND(Q$1=2017,OR(K548="WH",K548="SH")),IF(COMBDG_Split_Tech!Q548="",0,COMBDG_Split_Tech!Q548),IF(Q$1=2016,IF(COMBDG_Split_Tech!Q548="",0,COMBDG_Split_Tech!Q548),IF(COMBDG_Split_Tech!Q548=1,1,IF(COMBDG_Split_Tech!Q548="",0,IFERROR((COMBDG_Split_Tech!Q548*(SUMIFS('AGG Activity_16'!G:G,'AGG Activity_16'!$A:$A,$B548)+SUMIFS('AGG Activity_EX'!G:G,'AGG Activity_EX'!$A:$A,$B548))-SUMIFS(Activity_EX!G:G,Activity_EX!$A:$A,$A548))/(SUMIFS('AGG Activity_16'!G:G,'AGG Activity_16'!$A:$A,$B548)),1)))))</f>
        <v>0</v>
      </c>
      <c r="R548" s="7">
        <f>IF(AND(R$1=2017,OR(L548="WH",L548="SH")),IF(COMBDG_Split_Tech!R548="",0,COMBDG_Split_Tech!R548),IF(R$1=2016,IF(COMBDG_Split_Tech!R548="",0,COMBDG_Split_Tech!R548),IF(COMBDG_Split_Tech!R548=1,1,IF(COMBDG_Split_Tech!R548="",0,IFERROR((COMBDG_Split_Tech!R548*(SUMIFS('AGG Activity_16'!H:H,'AGG Activity_16'!$A:$A,$B548)+SUMIFS('AGG Activity_EX'!H:H,'AGG Activity_EX'!$A:$A,$B548))-SUMIFS(Activity_EX!H:H,Activity_EX!$A:$A,$A548))/(SUMIFS('AGG Activity_16'!H:H,'AGG Activity_16'!$A:$A,$B548)),1)))))</f>
        <v>0</v>
      </c>
      <c r="S548" s="7">
        <f>IF(AND(S$1=2017,OR(M548="WH",M548="SH")),IF(COMBDG_Split_Tech!S548="",0,COMBDG_Split_Tech!S548),IF(S$1=2016,IF(COMBDG_Split_Tech!S548="",0,COMBDG_Split_Tech!S548),IF(COMBDG_Split_Tech!S548=1,1,IF(COMBDG_Split_Tech!S548="",0,IFERROR((COMBDG_Split_Tech!S548*(SUMIFS('AGG Activity_16'!I:I,'AGG Activity_16'!$A:$A,$B548)+SUMIFS('AGG Activity_EX'!I:I,'AGG Activity_EX'!$A:$A,$B548))-SUMIFS(Activity_EX!I:I,Activity_EX!$A:$A,$A548))/(SUMIFS('AGG Activity_16'!I:I,'AGG Activity_16'!$A:$A,$B548)),1)))))</f>
        <v>0</v>
      </c>
      <c r="T548" s="7">
        <f>IF(AND(T$1=2017,OR(N548="WH",N548="SH")),IF(COMBDG_Split_Tech!T548="",0,COMBDG_Split_Tech!T548),IF(T$1=2016,IF(COMBDG_Split_Tech!T548="",0,COMBDG_Split_Tech!T548),IF(COMBDG_Split_Tech!T548=1,1,IF(COMBDG_Split_Tech!T548="",0,IFERROR((COMBDG_Split_Tech!T548*(SUMIFS('AGG Activity_16'!J:J,'AGG Activity_16'!$A:$A,$B548)+SUMIFS('AGG Activity_EX'!J:J,'AGG Activity_EX'!$A:$A,$B548))-SUMIFS(Activity_EX!J:J,Activity_EX!$A:$A,$A548))/(SUMIFS('AGG Activity_16'!J:J,'AGG Activity_16'!$A:$A,$B548)),1)))))</f>
        <v>0</v>
      </c>
      <c r="U548" s="7">
        <f>IF(AND(U$1=2017,OR(O548="WH",O548="SH")),IF(COMBDG_Split_Tech!U548="",0,COMBDG_Split_Tech!U548),IF(U$1=2016,IF(COMBDG_Split_Tech!U548="",0,COMBDG_Split_Tech!U548),IF(COMBDG_Split_Tech!U548=1,1,IF(COMBDG_Split_Tech!U548="",0,IFERROR((COMBDG_Split_Tech!U548*(SUMIFS('AGG Activity_16'!K:K,'AGG Activity_16'!$A:$A,$B548)+SUMIFS('AGG Activity_EX'!K:K,'AGG Activity_EX'!$A:$A,$B548))-SUMIFS(Activity_EX!K:K,Activity_EX!$A:$A,$A548))/(SUMIFS('AGG Activity_16'!K:K,'AGG Activity_16'!$A:$A,$B548)),1)))))</f>
        <v>0</v>
      </c>
    </row>
    <row r="549" spans="1:21" x14ac:dyDescent="0.25">
      <c r="A549" t="str">
        <f>COMBDG_Split_Tech!A549</f>
        <v>COMBDGWSTNewLIINC___STDELC</v>
      </c>
      <c r="B549" t="str">
        <f>COMBDG_Split_Tech!B549</f>
        <v>COMBDGWSTNewLI</v>
      </c>
      <c r="C549" t="str">
        <f>COMBDG_Split_Tech!C549</f>
        <v>COM</v>
      </c>
      <c r="D549" t="str">
        <f>COMBDG_Split_Tech!D549</f>
        <v>BDG</v>
      </c>
      <c r="E549" t="str">
        <f>COMBDG_Split_Tech!E549</f>
        <v>WST</v>
      </c>
      <c r="F549" t="str">
        <f>COMBDG_Split_Tech!F549</f>
        <v>New</v>
      </c>
      <c r="G549" t="str">
        <f>COMBDG_Split_Tech!G549</f>
        <v>LI</v>
      </c>
      <c r="H549" t="str">
        <f>COMBDG_Split_Tech!H549</f>
        <v>INC</v>
      </c>
      <c r="I549" t="str">
        <f>COMBDG_Split_Tech!I549</f>
        <v>___</v>
      </c>
      <c r="J549" t="str">
        <f>COMBDG_Split_Tech!J549</f>
        <v>STD</v>
      </c>
      <c r="K549" t="str">
        <f>COMBDG_Split_Tech!K549</f>
        <v>ELC</v>
      </c>
      <c r="L549" s="7">
        <f>IF(AND(L$1=2017,OR(F549="WH",F549="SH")),IF(COMBDG_Split_Tech!L549="",0,COMBDG_Split_Tech!L549),IF(L$1=2016,IF(COMBDG_Split_Tech!L549="",0,COMBDG_Split_Tech!L549),IF(COMBDG_Split_Tech!L549=1,1,IF(COMBDG_Split_Tech!L549="",0,IFERROR((COMBDG_Split_Tech!L549*(SUMIFS('AGG Activity_16'!B:B,'AGG Activity_16'!$A:$A,$B549)+SUMIFS('AGG Activity_EX'!B:B,'AGG Activity_EX'!$A:$A,$B549))-SUMIFS(Activity_EX!B:B,Activity_EX!$A:$A,$A549))/(SUMIFS('AGG Activity_16'!B:B,'AGG Activity_16'!$A:$A,$B549)),1)))))</f>
        <v>0</v>
      </c>
      <c r="M549" s="7">
        <f>IF(AND(M$1=2017,OR(G549="WH",G549="SH")),IF(COMBDG_Split_Tech!M549="",0,COMBDG_Split_Tech!M549),IF(M$1=2016,IF(COMBDG_Split_Tech!M549="",0,COMBDG_Split_Tech!M549),IF(COMBDG_Split_Tech!M549=1,1,IF(COMBDG_Split_Tech!M549="",0,IFERROR((COMBDG_Split_Tech!M549*(SUMIFS('AGG Activity_16'!C:C,'AGG Activity_16'!$A:$A,$B549)+SUMIFS('AGG Activity_EX'!C:C,'AGG Activity_EX'!$A:$A,$B549))-SUMIFS(Activity_EX!C:C,Activity_EX!$A:$A,$A549))/(SUMIFS('AGG Activity_16'!C:C,'AGG Activity_16'!$A:$A,$B549)),1)))))</f>
        <v>0</v>
      </c>
      <c r="N549" s="7">
        <f>IF(AND(N$1=2017,OR(H549="WH",H549="SH")),IF(COMBDG_Split_Tech!N549="",0,COMBDG_Split_Tech!N549),IF(N$1=2016,IF(COMBDG_Split_Tech!N549="",0,COMBDG_Split_Tech!N549),IF(COMBDG_Split_Tech!N549=1,1,IF(COMBDG_Split_Tech!N549="",0,IFERROR((COMBDG_Split_Tech!N549*(SUMIFS('AGG Activity_16'!D:D,'AGG Activity_16'!$A:$A,$B549)+SUMIFS('AGG Activity_EX'!D:D,'AGG Activity_EX'!$A:$A,$B549))-SUMIFS(Activity_EX!D:D,Activity_EX!$A:$A,$A549))/(SUMIFS('AGG Activity_16'!D:D,'AGG Activity_16'!$A:$A,$B549)),1)))))</f>
        <v>0</v>
      </c>
      <c r="O549" s="7">
        <f>IF(AND(O$1=2017,OR(I549="WH",I549="SH")),IF(COMBDG_Split_Tech!O549="",0,COMBDG_Split_Tech!O549),IF(O$1=2016,IF(COMBDG_Split_Tech!O549="",0,COMBDG_Split_Tech!O549),IF(COMBDG_Split_Tech!O549=1,1,IF(COMBDG_Split_Tech!O549="",0,IFERROR((COMBDG_Split_Tech!O549*(SUMIFS('AGG Activity_16'!E:E,'AGG Activity_16'!$A:$A,$B549)+SUMIFS('AGG Activity_EX'!E:E,'AGG Activity_EX'!$A:$A,$B549))-SUMIFS(Activity_EX!E:E,Activity_EX!$A:$A,$A549))/(SUMIFS('AGG Activity_16'!E:E,'AGG Activity_16'!$A:$A,$B549)),1)))))</f>
        <v>0</v>
      </c>
      <c r="P549" s="7">
        <f>IF(AND(P$1=2017,OR(J549="WH",J549="SH")),IF(COMBDG_Split_Tech!P549="",0,COMBDG_Split_Tech!P549),IF(P$1=2016,IF(COMBDG_Split_Tech!P549="",0,COMBDG_Split_Tech!P549),IF(COMBDG_Split_Tech!P549=1,1,IF(COMBDG_Split_Tech!P549="",0,IFERROR((COMBDG_Split_Tech!P549*(SUMIFS('AGG Activity_16'!F:F,'AGG Activity_16'!$A:$A,$B549)+SUMIFS('AGG Activity_EX'!F:F,'AGG Activity_EX'!$A:$A,$B549))-SUMIFS(Activity_EX!F:F,Activity_EX!$A:$A,$A549))/(SUMIFS('AGG Activity_16'!F:F,'AGG Activity_16'!$A:$A,$B549)),1)))))</f>
        <v>0</v>
      </c>
      <c r="Q549" s="7">
        <f>IF(AND(Q$1=2017,OR(K549="WH",K549="SH")),IF(COMBDG_Split_Tech!Q549="",0,COMBDG_Split_Tech!Q549),IF(Q$1=2016,IF(COMBDG_Split_Tech!Q549="",0,COMBDG_Split_Tech!Q549),IF(COMBDG_Split_Tech!Q549=1,1,IF(COMBDG_Split_Tech!Q549="",0,IFERROR((COMBDG_Split_Tech!Q549*(SUMIFS('AGG Activity_16'!G:G,'AGG Activity_16'!$A:$A,$B549)+SUMIFS('AGG Activity_EX'!G:G,'AGG Activity_EX'!$A:$A,$B549))-SUMIFS(Activity_EX!G:G,Activity_EX!$A:$A,$A549))/(SUMIFS('AGG Activity_16'!G:G,'AGG Activity_16'!$A:$A,$B549)),1)))))</f>
        <v>0</v>
      </c>
      <c r="R549" s="7">
        <f>IF(AND(R$1=2017,OR(L549="WH",L549="SH")),IF(COMBDG_Split_Tech!R549="",0,COMBDG_Split_Tech!R549),IF(R$1=2016,IF(COMBDG_Split_Tech!R549="",0,COMBDG_Split_Tech!R549),IF(COMBDG_Split_Tech!R549=1,1,IF(COMBDG_Split_Tech!R549="",0,IFERROR((COMBDG_Split_Tech!R549*(SUMIFS('AGG Activity_16'!H:H,'AGG Activity_16'!$A:$A,$B549)+SUMIFS('AGG Activity_EX'!H:H,'AGG Activity_EX'!$A:$A,$B549))-SUMIFS(Activity_EX!H:H,Activity_EX!$A:$A,$A549))/(SUMIFS('AGG Activity_16'!H:H,'AGG Activity_16'!$A:$A,$B549)),1)))))</f>
        <v>0</v>
      </c>
      <c r="S549" s="7">
        <f>IF(AND(S$1=2017,OR(M549="WH",M549="SH")),IF(COMBDG_Split_Tech!S549="",0,COMBDG_Split_Tech!S549),IF(S$1=2016,IF(COMBDG_Split_Tech!S549="",0,COMBDG_Split_Tech!S549),IF(COMBDG_Split_Tech!S549=1,1,IF(COMBDG_Split_Tech!S549="",0,IFERROR((COMBDG_Split_Tech!S549*(SUMIFS('AGG Activity_16'!I:I,'AGG Activity_16'!$A:$A,$B549)+SUMIFS('AGG Activity_EX'!I:I,'AGG Activity_EX'!$A:$A,$B549))-SUMIFS(Activity_EX!I:I,Activity_EX!$A:$A,$A549))/(SUMIFS('AGG Activity_16'!I:I,'AGG Activity_16'!$A:$A,$B549)),1)))))</f>
        <v>0</v>
      </c>
      <c r="T549" s="7">
        <f>IF(AND(T$1=2017,OR(N549="WH",N549="SH")),IF(COMBDG_Split_Tech!T549="",0,COMBDG_Split_Tech!T549),IF(T$1=2016,IF(COMBDG_Split_Tech!T549="",0,COMBDG_Split_Tech!T549),IF(COMBDG_Split_Tech!T549=1,1,IF(COMBDG_Split_Tech!T549="",0,IFERROR((COMBDG_Split_Tech!T549*(SUMIFS('AGG Activity_16'!J:J,'AGG Activity_16'!$A:$A,$B549)+SUMIFS('AGG Activity_EX'!J:J,'AGG Activity_EX'!$A:$A,$B549))-SUMIFS(Activity_EX!J:J,Activity_EX!$A:$A,$A549))/(SUMIFS('AGG Activity_16'!J:J,'AGG Activity_16'!$A:$A,$B549)),1)))))</f>
        <v>0</v>
      </c>
      <c r="U549" s="7">
        <f>IF(AND(U$1=2017,OR(O549="WH",O549="SH")),IF(COMBDG_Split_Tech!U549="",0,COMBDG_Split_Tech!U549),IF(U$1=2016,IF(COMBDG_Split_Tech!U549="",0,COMBDG_Split_Tech!U549),IF(COMBDG_Split_Tech!U549=1,1,IF(COMBDG_Split_Tech!U549="",0,IFERROR((COMBDG_Split_Tech!U549*(SUMIFS('AGG Activity_16'!K:K,'AGG Activity_16'!$A:$A,$B549)+SUMIFS('AGG Activity_EX'!K:K,'AGG Activity_EX'!$A:$A,$B549))-SUMIFS(Activity_EX!K:K,Activity_EX!$A:$A,$A549))/(SUMIFS('AGG Activity_16'!K:K,'AGG Activity_16'!$A:$A,$B549)),1)))))</f>
        <v>0</v>
      </c>
    </row>
    <row r="550" spans="1:21" x14ac:dyDescent="0.25">
      <c r="A550" t="str">
        <f>COMBDG_Split_Tech!A550</f>
        <v>COMBDGWSTNewLILED___STDELC</v>
      </c>
      <c r="B550" t="str">
        <f>COMBDG_Split_Tech!B550</f>
        <v>COMBDGWSTNewLI</v>
      </c>
      <c r="C550" t="str">
        <f>COMBDG_Split_Tech!C550</f>
        <v>COM</v>
      </c>
      <c r="D550" t="str">
        <f>COMBDG_Split_Tech!D550</f>
        <v>BDG</v>
      </c>
      <c r="E550" t="str">
        <f>COMBDG_Split_Tech!E550</f>
        <v>WST</v>
      </c>
      <c r="F550" t="str">
        <f>COMBDG_Split_Tech!F550</f>
        <v>New</v>
      </c>
      <c r="G550" t="str">
        <f>COMBDG_Split_Tech!G550</f>
        <v>LI</v>
      </c>
      <c r="H550" t="str">
        <f>COMBDG_Split_Tech!H550</f>
        <v>LED</v>
      </c>
      <c r="I550" t="str">
        <f>COMBDG_Split_Tech!I550</f>
        <v>___</v>
      </c>
      <c r="J550" t="str">
        <f>COMBDG_Split_Tech!J550</f>
        <v>STD</v>
      </c>
      <c r="K550" t="str">
        <f>COMBDG_Split_Tech!K550</f>
        <v>ELC</v>
      </c>
      <c r="L550" s="7">
        <f>IF(AND(L$1=2017,OR(F550="WH",F550="SH")),IF(COMBDG_Split_Tech!L550="",0,COMBDG_Split_Tech!L550),IF(L$1=2016,IF(COMBDG_Split_Tech!L550="",0,COMBDG_Split_Tech!L550),IF(COMBDG_Split_Tech!L550=1,1,IF(COMBDG_Split_Tech!L550="",0,IFERROR((COMBDG_Split_Tech!L550*(SUMIFS('AGG Activity_16'!B:B,'AGG Activity_16'!$A:$A,$B550)+SUMIFS('AGG Activity_EX'!B:B,'AGG Activity_EX'!$A:$A,$B550))-SUMIFS(Activity_EX!B:B,Activity_EX!$A:$A,$A550))/(SUMIFS('AGG Activity_16'!B:B,'AGG Activity_16'!$A:$A,$B550)),1)))))</f>
        <v>0</v>
      </c>
      <c r="M550" s="7">
        <f>IF(AND(M$1=2017,OR(G550="WH",G550="SH")),IF(COMBDG_Split_Tech!M550="",0,COMBDG_Split_Tech!M550),IF(M$1=2016,IF(COMBDG_Split_Tech!M550="",0,COMBDG_Split_Tech!M550),IF(COMBDG_Split_Tech!M550=1,1,IF(COMBDG_Split_Tech!M550="",0,IFERROR((COMBDG_Split_Tech!M550*(SUMIFS('AGG Activity_16'!C:C,'AGG Activity_16'!$A:$A,$B550)+SUMIFS('AGG Activity_EX'!C:C,'AGG Activity_EX'!$A:$A,$B550))-SUMIFS(Activity_EX!C:C,Activity_EX!$A:$A,$A550))/(SUMIFS('AGG Activity_16'!C:C,'AGG Activity_16'!$A:$A,$B550)),1)))))</f>
        <v>0</v>
      </c>
      <c r="N550" s="7">
        <f>IF(AND(N$1=2017,OR(H550="WH",H550="SH")),IF(COMBDG_Split_Tech!N550="",0,COMBDG_Split_Tech!N550),IF(N$1=2016,IF(COMBDG_Split_Tech!N550="",0,COMBDG_Split_Tech!N550),IF(COMBDG_Split_Tech!N550=1,1,IF(COMBDG_Split_Tech!N550="",0,IFERROR((COMBDG_Split_Tech!N550*(SUMIFS('AGG Activity_16'!D:D,'AGG Activity_16'!$A:$A,$B550)+SUMIFS('AGG Activity_EX'!D:D,'AGG Activity_EX'!$A:$A,$B550))-SUMIFS(Activity_EX!D:D,Activity_EX!$A:$A,$A550))/(SUMIFS('AGG Activity_16'!D:D,'AGG Activity_16'!$A:$A,$B550)),1)))))</f>
        <v>0</v>
      </c>
      <c r="O550" s="7">
        <f>IF(AND(O$1=2017,OR(I550="WH",I550="SH")),IF(COMBDG_Split_Tech!O550="",0,COMBDG_Split_Tech!O550),IF(O$1=2016,IF(COMBDG_Split_Tech!O550="",0,COMBDG_Split_Tech!O550),IF(COMBDG_Split_Tech!O550=1,1,IF(COMBDG_Split_Tech!O550="",0,IFERROR((COMBDG_Split_Tech!O550*(SUMIFS('AGG Activity_16'!E:E,'AGG Activity_16'!$A:$A,$B550)+SUMIFS('AGG Activity_EX'!E:E,'AGG Activity_EX'!$A:$A,$B550))-SUMIFS(Activity_EX!E:E,Activity_EX!$A:$A,$A550))/(SUMIFS('AGG Activity_16'!E:E,'AGG Activity_16'!$A:$A,$B550)),1)))))</f>
        <v>0</v>
      </c>
      <c r="P550" s="7">
        <f>IF(AND(P$1=2017,OR(J550="WH",J550="SH")),IF(COMBDG_Split_Tech!P550="",0,COMBDG_Split_Tech!P550),IF(P$1=2016,IF(COMBDG_Split_Tech!P550="",0,COMBDG_Split_Tech!P550),IF(COMBDG_Split_Tech!P550=1,1,IF(COMBDG_Split_Tech!P550="",0,IFERROR((COMBDG_Split_Tech!P550*(SUMIFS('AGG Activity_16'!F:F,'AGG Activity_16'!$A:$A,$B550)+SUMIFS('AGG Activity_EX'!F:F,'AGG Activity_EX'!$A:$A,$B550))-SUMIFS(Activity_EX!F:F,Activity_EX!$A:$A,$A550))/(SUMIFS('AGG Activity_16'!F:F,'AGG Activity_16'!$A:$A,$B550)),1)))))</f>
        <v>0</v>
      </c>
      <c r="Q550" s="7">
        <f>IF(AND(Q$1=2017,OR(K550="WH",K550="SH")),IF(COMBDG_Split_Tech!Q550="",0,COMBDG_Split_Tech!Q550),IF(Q$1=2016,IF(COMBDG_Split_Tech!Q550="",0,COMBDG_Split_Tech!Q550),IF(COMBDG_Split_Tech!Q550=1,1,IF(COMBDG_Split_Tech!Q550="",0,IFERROR((COMBDG_Split_Tech!Q550*(SUMIFS('AGG Activity_16'!G:G,'AGG Activity_16'!$A:$A,$B550)+SUMIFS('AGG Activity_EX'!G:G,'AGG Activity_EX'!$A:$A,$B550))-SUMIFS(Activity_EX!G:G,Activity_EX!$A:$A,$A550))/(SUMIFS('AGG Activity_16'!G:G,'AGG Activity_16'!$A:$A,$B550)),1)))))</f>
        <v>0</v>
      </c>
      <c r="R550" s="7">
        <f>IF(AND(R$1=2017,OR(L550="WH",L550="SH")),IF(COMBDG_Split_Tech!R550="",0,COMBDG_Split_Tech!R550),IF(R$1=2016,IF(COMBDG_Split_Tech!R550="",0,COMBDG_Split_Tech!R550),IF(COMBDG_Split_Tech!R550=1,1,IF(COMBDG_Split_Tech!R550="",0,IFERROR((COMBDG_Split_Tech!R550*(SUMIFS('AGG Activity_16'!H:H,'AGG Activity_16'!$A:$A,$B550)+SUMIFS('AGG Activity_EX'!H:H,'AGG Activity_EX'!$A:$A,$B550))-SUMIFS(Activity_EX!H:H,Activity_EX!$A:$A,$A550))/(SUMIFS('AGG Activity_16'!H:H,'AGG Activity_16'!$A:$A,$B550)),1)))))</f>
        <v>0</v>
      </c>
      <c r="S550" s="7">
        <f>IF(AND(S$1=2017,OR(M550="WH",M550="SH")),IF(COMBDG_Split_Tech!S550="",0,COMBDG_Split_Tech!S550),IF(S$1=2016,IF(COMBDG_Split_Tech!S550="",0,COMBDG_Split_Tech!S550),IF(COMBDG_Split_Tech!S550=1,1,IF(COMBDG_Split_Tech!S550="",0,IFERROR((COMBDG_Split_Tech!S550*(SUMIFS('AGG Activity_16'!I:I,'AGG Activity_16'!$A:$A,$B550)+SUMIFS('AGG Activity_EX'!I:I,'AGG Activity_EX'!$A:$A,$B550))-SUMIFS(Activity_EX!I:I,Activity_EX!$A:$A,$A550))/(SUMIFS('AGG Activity_16'!I:I,'AGG Activity_16'!$A:$A,$B550)),1)))))</f>
        <v>0</v>
      </c>
      <c r="T550" s="7">
        <f>IF(AND(T$1=2017,OR(N550="WH",N550="SH")),IF(COMBDG_Split_Tech!T550="",0,COMBDG_Split_Tech!T550),IF(T$1=2016,IF(COMBDG_Split_Tech!T550="",0,COMBDG_Split_Tech!T550),IF(COMBDG_Split_Tech!T550=1,1,IF(COMBDG_Split_Tech!T550="",0,IFERROR((COMBDG_Split_Tech!T550*(SUMIFS('AGG Activity_16'!J:J,'AGG Activity_16'!$A:$A,$B550)+SUMIFS('AGG Activity_EX'!J:J,'AGG Activity_EX'!$A:$A,$B550))-SUMIFS(Activity_EX!J:J,Activity_EX!$A:$A,$A550))/(SUMIFS('AGG Activity_16'!J:J,'AGG Activity_16'!$A:$A,$B550)),1)))))</f>
        <v>0</v>
      </c>
      <c r="U550" s="7">
        <f>IF(AND(U$1=2017,OR(O550="WH",O550="SH")),IF(COMBDG_Split_Tech!U550="",0,COMBDG_Split_Tech!U550),IF(U$1=2016,IF(COMBDG_Split_Tech!U550="",0,COMBDG_Split_Tech!U550),IF(COMBDG_Split_Tech!U550=1,1,IF(COMBDG_Split_Tech!U550="",0,IFERROR((COMBDG_Split_Tech!U550*(SUMIFS('AGG Activity_16'!K:K,'AGG Activity_16'!$A:$A,$B550)+SUMIFS('AGG Activity_EX'!K:K,'AGG Activity_EX'!$A:$A,$B550))-SUMIFS(Activity_EX!K:K,Activity_EX!$A:$A,$A550))/(SUMIFS('AGG Activity_16'!K:K,'AGG Activity_16'!$A:$A,$B550)),1)))))</f>
        <v>0</v>
      </c>
    </row>
    <row r="551" spans="1:21" x14ac:dyDescent="0.25">
      <c r="A551" t="str">
        <f>COMBDG_Split_Tech!A551</f>
        <v>COMBDGWSTNewSC_________DCO</v>
      </c>
      <c r="B551" t="str">
        <f>COMBDG_Split_Tech!B551</f>
        <v>COMBDGWSTNewSC</v>
      </c>
      <c r="C551" t="str">
        <f>COMBDG_Split_Tech!C551</f>
        <v>COM</v>
      </c>
      <c r="D551" t="str">
        <f>COMBDG_Split_Tech!D551</f>
        <v>BDG</v>
      </c>
      <c r="E551" t="str">
        <f>COMBDG_Split_Tech!E551</f>
        <v>WST</v>
      </c>
      <c r="F551" t="str">
        <f>COMBDG_Split_Tech!F551</f>
        <v>New</v>
      </c>
      <c r="G551" t="str">
        <f>COMBDG_Split_Tech!G551</f>
        <v>SC</v>
      </c>
      <c r="H551" t="str">
        <f>COMBDG_Split_Tech!H551</f>
        <v>___</v>
      </c>
      <c r="I551" t="str">
        <f>COMBDG_Split_Tech!I551</f>
        <v>___</v>
      </c>
      <c r="J551" t="str">
        <f>COMBDG_Split_Tech!J551</f>
        <v>___</v>
      </c>
      <c r="K551" t="str">
        <f>COMBDG_Split_Tech!K551</f>
        <v>DCO</v>
      </c>
      <c r="L551" s="7">
        <f>IF(AND(L$1=2017,OR(F551="WH",F551="SH")),IF(COMBDG_Split_Tech!L551="",0,COMBDG_Split_Tech!L551),IF(L$1=2016,IF(COMBDG_Split_Tech!L551="",0,COMBDG_Split_Tech!L551),IF(COMBDG_Split_Tech!L551=1,1,IF(COMBDG_Split_Tech!L551="",0,IFERROR((COMBDG_Split_Tech!L551*(SUMIFS('AGG Activity_16'!B:B,'AGG Activity_16'!$A:$A,$B551)+SUMIFS('AGG Activity_EX'!B:B,'AGG Activity_EX'!$A:$A,$B551))-SUMIFS(Activity_EX!B:B,Activity_EX!$A:$A,$A551))/(SUMIFS('AGG Activity_16'!B:B,'AGG Activity_16'!$A:$A,$B551)),1)))))</f>
        <v>0</v>
      </c>
      <c r="M551" s="7">
        <f>IF(AND(M$1=2017,OR(G551="WH",G551="SH")),IF(COMBDG_Split_Tech!M551="",0,COMBDG_Split_Tech!M551),IF(M$1=2016,IF(COMBDG_Split_Tech!M551="",0,COMBDG_Split_Tech!M551),IF(COMBDG_Split_Tech!M551=1,1,IF(COMBDG_Split_Tech!M551="",0,IFERROR((COMBDG_Split_Tech!M551*(SUMIFS('AGG Activity_16'!C:C,'AGG Activity_16'!$A:$A,$B551)+SUMIFS('AGG Activity_EX'!C:C,'AGG Activity_EX'!$A:$A,$B551))-SUMIFS(Activity_EX!C:C,Activity_EX!$A:$A,$A551))/(SUMIFS('AGG Activity_16'!C:C,'AGG Activity_16'!$A:$A,$B551)),1)))))</f>
        <v>0</v>
      </c>
      <c r="N551" s="7">
        <f>IF(AND(N$1=2017,OR(H551="WH",H551="SH")),IF(COMBDG_Split_Tech!N551="",0,COMBDG_Split_Tech!N551),IF(N$1=2016,IF(COMBDG_Split_Tech!N551="",0,COMBDG_Split_Tech!N551),IF(COMBDG_Split_Tech!N551=1,1,IF(COMBDG_Split_Tech!N551="",0,IFERROR((COMBDG_Split_Tech!N551*(SUMIFS('AGG Activity_16'!D:D,'AGG Activity_16'!$A:$A,$B551)+SUMIFS('AGG Activity_EX'!D:D,'AGG Activity_EX'!$A:$A,$B551))-SUMIFS(Activity_EX!D:D,Activity_EX!$A:$A,$A551))/(SUMIFS('AGG Activity_16'!D:D,'AGG Activity_16'!$A:$A,$B551)),1)))))</f>
        <v>0</v>
      </c>
      <c r="O551" s="7">
        <f>IF(AND(O$1=2017,OR(I551="WH",I551="SH")),IF(COMBDG_Split_Tech!O551="",0,COMBDG_Split_Tech!O551),IF(O$1=2016,IF(COMBDG_Split_Tech!O551="",0,COMBDG_Split_Tech!O551),IF(COMBDG_Split_Tech!O551=1,1,IF(COMBDG_Split_Tech!O551="",0,IFERROR((COMBDG_Split_Tech!O551*(SUMIFS('AGG Activity_16'!E:E,'AGG Activity_16'!$A:$A,$B551)+SUMIFS('AGG Activity_EX'!E:E,'AGG Activity_EX'!$A:$A,$B551))-SUMIFS(Activity_EX!E:E,Activity_EX!$A:$A,$A551))/(SUMIFS('AGG Activity_16'!E:E,'AGG Activity_16'!$A:$A,$B551)),1)))))</f>
        <v>0</v>
      </c>
      <c r="P551" s="7">
        <f>IF(AND(P$1=2017,OR(J551="WH",J551="SH")),IF(COMBDG_Split_Tech!P551="",0,COMBDG_Split_Tech!P551),IF(P$1=2016,IF(COMBDG_Split_Tech!P551="",0,COMBDG_Split_Tech!P551),IF(COMBDG_Split_Tech!P551=1,1,IF(COMBDG_Split_Tech!P551="",0,IFERROR((COMBDG_Split_Tech!P551*(SUMIFS('AGG Activity_16'!F:F,'AGG Activity_16'!$A:$A,$B551)+SUMIFS('AGG Activity_EX'!F:F,'AGG Activity_EX'!$A:$A,$B551))-SUMIFS(Activity_EX!F:F,Activity_EX!$A:$A,$A551))/(SUMIFS('AGG Activity_16'!F:F,'AGG Activity_16'!$A:$A,$B551)),1)))))</f>
        <v>0</v>
      </c>
      <c r="Q551" s="7">
        <f>IF(AND(Q$1=2017,OR(K551="WH",K551="SH")),IF(COMBDG_Split_Tech!Q551="",0,COMBDG_Split_Tech!Q551),IF(Q$1=2016,IF(COMBDG_Split_Tech!Q551="",0,COMBDG_Split_Tech!Q551),IF(COMBDG_Split_Tech!Q551=1,1,IF(COMBDG_Split_Tech!Q551="",0,IFERROR((COMBDG_Split_Tech!Q551*(SUMIFS('AGG Activity_16'!G:G,'AGG Activity_16'!$A:$A,$B551)+SUMIFS('AGG Activity_EX'!G:G,'AGG Activity_EX'!$A:$A,$B551))-SUMIFS(Activity_EX!G:G,Activity_EX!$A:$A,$A551))/(SUMIFS('AGG Activity_16'!G:G,'AGG Activity_16'!$A:$A,$B551)),1)))))</f>
        <v>0</v>
      </c>
      <c r="R551" s="7">
        <f>IF(AND(R$1=2017,OR(L551="WH",L551="SH")),IF(COMBDG_Split_Tech!R551="",0,COMBDG_Split_Tech!R551),IF(R$1=2016,IF(COMBDG_Split_Tech!R551="",0,COMBDG_Split_Tech!R551),IF(COMBDG_Split_Tech!R551=1,1,IF(COMBDG_Split_Tech!R551="",0,IFERROR((COMBDG_Split_Tech!R551*(SUMIFS('AGG Activity_16'!H:H,'AGG Activity_16'!$A:$A,$B551)+SUMIFS('AGG Activity_EX'!H:H,'AGG Activity_EX'!$A:$A,$B551))-SUMIFS(Activity_EX!H:H,Activity_EX!$A:$A,$A551))/(SUMIFS('AGG Activity_16'!H:H,'AGG Activity_16'!$A:$A,$B551)),1)))))</f>
        <v>0</v>
      </c>
      <c r="S551" s="7">
        <f>IF(AND(S$1=2017,OR(M551="WH",M551="SH")),IF(COMBDG_Split_Tech!S551="",0,COMBDG_Split_Tech!S551),IF(S$1=2016,IF(COMBDG_Split_Tech!S551="",0,COMBDG_Split_Tech!S551),IF(COMBDG_Split_Tech!S551=1,1,IF(COMBDG_Split_Tech!S551="",0,IFERROR((COMBDG_Split_Tech!S551*(SUMIFS('AGG Activity_16'!I:I,'AGG Activity_16'!$A:$A,$B551)+SUMIFS('AGG Activity_EX'!I:I,'AGG Activity_EX'!$A:$A,$B551))-SUMIFS(Activity_EX!I:I,Activity_EX!$A:$A,$A551))/(SUMIFS('AGG Activity_16'!I:I,'AGG Activity_16'!$A:$A,$B551)),1)))))</f>
        <v>0</v>
      </c>
      <c r="T551" s="7">
        <f>IF(AND(T$1=2017,OR(N551="WH",N551="SH")),IF(COMBDG_Split_Tech!T551="",0,COMBDG_Split_Tech!T551),IF(T$1=2016,IF(COMBDG_Split_Tech!T551="",0,COMBDG_Split_Tech!T551),IF(COMBDG_Split_Tech!T551=1,1,IF(COMBDG_Split_Tech!T551="",0,IFERROR((COMBDG_Split_Tech!T551*(SUMIFS('AGG Activity_16'!J:J,'AGG Activity_16'!$A:$A,$B551)+SUMIFS('AGG Activity_EX'!J:J,'AGG Activity_EX'!$A:$A,$B551))-SUMIFS(Activity_EX!J:J,Activity_EX!$A:$A,$A551))/(SUMIFS('AGG Activity_16'!J:J,'AGG Activity_16'!$A:$A,$B551)),1)))))</f>
        <v>0</v>
      </c>
      <c r="U551" s="7">
        <f>IF(AND(U$1=2017,OR(O551="WH",O551="SH")),IF(COMBDG_Split_Tech!U551="",0,COMBDG_Split_Tech!U551),IF(U$1=2016,IF(COMBDG_Split_Tech!U551="",0,COMBDG_Split_Tech!U551),IF(COMBDG_Split_Tech!U551=1,1,IF(COMBDG_Split_Tech!U551="",0,IFERROR((COMBDG_Split_Tech!U551*(SUMIFS('AGG Activity_16'!K:K,'AGG Activity_16'!$A:$A,$B551)+SUMIFS('AGG Activity_EX'!K:K,'AGG Activity_EX'!$A:$A,$B551))-SUMIFS(Activity_EX!K:K,Activity_EX!$A:$A,$A551))/(SUMIFS('AGG Activity_16'!K:K,'AGG Activity_16'!$A:$A,$B551)),1)))))</f>
        <v>0</v>
      </c>
    </row>
    <row r="552" spans="1:21" x14ac:dyDescent="0.25">
      <c r="A552" t="str">
        <f>COMBDG_Split_Tech!A552</f>
        <v>COMBDGWSTNewSC______STDELC</v>
      </c>
      <c r="B552" t="str">
        <f>COMBDG_Split_Tech!B552</f>
        <v>COMBDGWSTNewSC</v>
      </c>
      <c r="C552" t="str">
        <f>COMBDG_Split_Tech!C552</f>
        <v>COM</v>
      </c>
      <c r="D552" t="str">
        <f>COMBDG_Split_Tech!D552</f>
        <v>BDG</v>
      </c>
      <c r="E552" t="str">
        <f>COMBDG_Split_Tech!E552</f>
        <v>WST</v>
      </c>
      <c r="F552" t="str">
        <f>COMBDG_Split_Tech!F552</f>
        <v>New</v>
      </c>
      <c r="G552" t="str">
        <f>COMBDG_Split_Tech!G552</f>
        <v>SC</v>
      </c>
      <c r="H552" t="str">
        <f>COMBDG_Split_Tech!H552</f>
        <v>___</v>
      </c>
      <c r="I552" t="str">
        <f>COMBDG_Split_Tech!I552</f>
        <v>___</v>
      </c>
      <c r="J552" t="str">
        <f>COMBDG_Split_Tech!J552</f>
        <v>STD</v>
      </c>
      <c r="K552" t="str">
        <f>COMBDG_Split_Tech!K552</f>
        <v>ELC</v>
      </c>
      <c r="L552" s="7">
        <f>IF(AND(L$1=2017,OR(F552="WH",F552="SH")),IF(COMBDG_Split_Tech!L552="",0,COMBDG_Split_Tech!L552),IF(L$1=2016,IF(COMBDG_Split_Tech!L552="",0,COMBDG_Split_Tech!L552),IF(COMBDG_Split_Tech!L552=1,1,IF(COMBDG_Split_Tech!L552="",0,IFERROR((COMBDG_Split_Tech!L552*(SUMIFS('AGG Activity_16'!B:B,'AGG Activity_16'!$A:$A,$B552)+SUMIFS('AGG Activity_EX'!B:B,'AGG Activity_EX'!$A:$A,$B552))-SUMIFS(Activity_EX!B:B,Activity_EX!$A:$A,$A552))/(SUMIFS('AGG Activity_16'!B:B,'AGG Activity_16'!$A:$A,$B552)),1)))))</f>
        <v>0</v>
      </c>
      <c r="M552" s="7">
        <f>IF(AND(M$1=2017,OR(G552="WH",G552="SH")),IF(COMBDG_Split_Tech!M552="",0,COMBDG_Split_Tech!M552),IF(M$1=2016,IF(COMBDG_Split_Tech!M552="",0,COMBDG_Split_Tech!M552),IF(COMBDG_Split_Tech!M552=1,1,IF(COMBDG_Split_Tech!M552="",0,IFERROR((COMBDG_Split_Tech!M552*(SUMIFS('AGG Activity_16'!C:C,'AGG Activity_16'!$A:$A,$B552)+SUMIFS('AGG Activity_EX'!C:C,'AGG Activity_EX'!$A:$A,$B552))-SUMIFS(Activity_EX!C:C,Activity_EX!$A:$A,$A552))/(SUMIFS('AGG Activity_16'!C:C,'AGG Activity_16'!$A:$A,$B552)),1)))))</f>
        <v>0</v>
      </c>
      <c r="N552" s="7">
        <f>IF(AND(N$1=2017,OR(H552="WH",H552="SH")),IF(COMBDG_Split_Tech!N552="",0,COMBDG_Split_Tech!N552),IF(N$1=2016,IF(COMBDG_Split_Tech!N552="",0,COMBDG_Split_Tech!N552),IF(COMBDG_Split_Tech!N552=1,1,IF(COMBDG_Split_Tech!N552="",0,IFERROR((COMBDG_Split_Tech!N552*(SUMIFS('AGG Activity_16'!D:D,'AGG Activity_16'!$A:$A,$B552)+SUMIFS('AGG Activity_EX'!D:D,'AGG Activity_EX'!$A:$A,$B552))-SUMIFS(Activity_EX!D:D,Activity_EX!$A:$A,$A552))/(SUMIFS('AGG Activity_16'!D:D,'AGG Activity_16'!$A:$A,$B552)),1)))))</f>
        <v>0</v>
      </c>
      <c r="O552" s="7">
        <f>IF(AND(O$1=2017,OR(I552="WH",I552="SH")),IF(COMBDG_Split_Tech!O552="",0,COMBDG_Split_Tech!O552),IF(O$1=2016,IF(COMBDG_Split_Tech!O552="",0,COMBDG_Split_Tech!O552),IF(COMBDG_Split_Tech!O552=1,1,IF(COMBDG_Split_Tech!O552="",0,IFERROR((COMBDG_Split_Tech!O552*(SUMIFS('AGG Activity_16'!E:E,'AGG Activity_16'!$A:$A,$B552)+SUMIFS('AGG Activity_EX'!E:E,'AGG Activity_EX'!$A:$A,$B552))-SUMIFS(Activity_EX!E:E,Activity_EX!$A:$A,$A552))/(SUMIFS('AGG Activity_16'!E:E,'AGG Activity_16'!$A:$A,$B552)),1)))))</f>
        <v>0</v>
      </c>
      <c r="P552" s="7">
        <f>IF(AND(P$1=2017,OR(J552="WH",J552="SH")),IF(COMBDG_Split_Tech!P552="",0,COMBDG_Split_Tech!P552),IF(P$1=2016,IF(COMBDG_Split_Tech!P552="",0,COMBDG_Split_Tech!P552),IF(COMBDG_Split_Tech!P552=1,1,IF(COMBDG_Split_Tech!P552="",0,IFERROR((COMBDG_Split_Tech!P552*(SUMIFS('AGG Activity_16'!F:F,'AGG Activity_16'!$A:$A,$B552)+SUMIFS('AGG Activity_EX'!F:F,'AGG Activity_EX'!$A:$A,$B552))-SUMIFS(Activity_EX!F:F,Activity_EX!$A:$A,$A552))/(SUMIFS('AGG Activity_16'!F:F,'AGG Activity_16'!$A:$A,$B552)),1)))))</f>
        <v>0</v>
      </c>
      <c r="Q552" s="7">
        <f>IF(AND(Q$1=2017,OR(K552="WH",K552="SH")),IF(COMBDG_Split_Tech!Q552="",0,COMBDG_Split_Tech!Q552),IF(Q$1=2016,IF(COMBDG_Split_Tech!Q552="",0,COMBDG_Split_Tech!Q552),IF(COMBDG_Split_Tech!Q552=1,1,IF(COMBDG_Split_Tech!Q552="",0,IFERROR((COMBDG_Split_Tech!Q552*(SUMIFS('AGG Activity_16'!G:G,'AGG Activity_16'!$A:$A,$B552)+SUMIFS('AGG Activity_EX'!G:G,'AGG Activity_EX'!$A:$A,$B552))-SUMIFS(Activity_EX!G:G,Activity_EX!$A:$A,$A552))/(SUMIFS('AGG Activity_16'!G:G,'AGG Activity_16'!$A:$A,$B552)),1)))))</f>
        <v>0</v>
      </c>
      <c r="R552" s="7">
        <f>IF(AND(R$1=2017,OR(L552="WH",L552="SH")),IF(COMBDG_Split_Tech!R552="",0,COMBDG_Split_Tech!R552),IF(R$1=2016,IF(COMBDG_Split_Tech!R552="",0,COMBDG_Split_Tech!R552),IF(COMBDG_Split_Tech!R552=1,1,IF(COMBDG_Split_Tech!R552="",0,IFERROR((COMBDG_Split_Tech!R552*(SUMIFS('AGG Activity_16'!H:H,'AGG Activity_16'!$A:$A,$B552)+SUMIFS('AGG Activity_EX'!H:H,'AGG Activity_EX'!$A:$A,$B552))-SUMIFS(Activity_EX!H:H,Activity_EX!$A:$A,$A552))/(SUMIFS('AGG Activity_16'!H:H,'AGG Activity_16'!$A:$A,$B552)),1)))))</f>
        <v>0</v>
      </c>
      <c r="S552" s="7">
        <f>IF(AND(S$1=2017,OR(M552="WH",M552="SH")),IF(COMBDG_Split_Tech!S552="",0,COMBDG_Split_Tech!S552),IF(S$1=2016,IF(COMBDG_Split_Tech!S552="",0,COMBDG_Split_Tech!S552),IF(COMBDG_Split_Tech!S552=1,1,IF(COMBDG_Split_Tech!S552="",0,IFERROR((COMBDG_Split_Tech!S552*(SUMIFS('AGG Activity_16'!I:I,'AGG Activity_16'!$A:$A,$B552)+SUMIFS('AGG Activity_EX'!I:I,'AGG Activity_EX'!$A:$A,$B552))-SUMIFS(Activity_EX!I:I,Activity_EX!$A:$A,$A552))/(SUMIFS('AGG Activity_16'!I:I,'AGG Activity_16'!$A:$A,$B552)),1)))))</f>
        <v>0</v>
      </c>
      <c r="T552" s="7">
        <f>IF(AND(T$1=2017,OR(N552="WH",N552="SH")),IF(COMBDG_Split_Tech!T552="",0,COMBDG_Split_Tech!T552),IF(T$1=2016,IF(COMBDG_Split_Tech!T552="",0,COMBDG_Split_Tech!T552),IF(COMBDG_Split_Tech!T552=1,1,IF(COMBDG_Split_Tech!T552="",0,IFERROR((COMBDG_Split_Tech!T552*(SUMIFS('AGG Activity_16'!J:J,'AGG Activity_16'!$A:$A,$B552)+SUMIFS('AGG Activity_EX'!J:J,'AGG Activity_EX'!$A:$A,$B552))-SUMIFS(Activity_EX!J:J,Activity_EX!$A:$A,$A552))/(SUMIFS('AGG Activity_16'!J:J,'AGG Activity_16'!$A:$A,$B552)),1)))))</f>
        <v>0</v>
      </c>
      <c r="U552" s="7">
        <f>IF(AND(U$1=2017,OR(O552="WH",O552="SH")),IF(COMBDG_Split_Tech!U552="",0,COMBDG_Split_Tech!U552),IF(U$1=2016,IF(COMBDG_Split_Tech!U552="",0,COMBDG_Split_Tech!U552),IF(COMBDG_Split_Tech!U552=1,1,IF(COMBDG_Split_Tech!U552="",0,IFERROR((COMBDG_Split_Tech!U552*(SUMIFS('AGG Activity_16'!K:K,'AGG Activity_16'!$A:$A,$B552)+SUMIFS('AGG Activity_EX'!K:K,'AGG Activity_EX'!$A:$A,$B552))-SUMIFS(Activity_EX!K:K,Activity_EX!$A:$A,$A552))/(SUMIFS('AGG Activity_16'!K:K,'AGG Activity_16'!$A:$A,$B552)),1)))))</f>
        <v>0</v>
      </c>
    </row>
    <row r="553" spans="1:21" x14ac:dyDescent="0.25">
      <c r="A553" t="str">
        <f>COMBDG_Split_Tech!A553</f>
        <v>COMBDGWSTNewSC______STDNGA</v>
      </c>
      <c r="B553" t="str">
        <f>COMBDG_Split_Tech!B553</f>
        <v>COMBDGWSTNewSC</v>
      </c>
      <c r="C553" t="str">
        <f>COMBDG_Split_Tech!C553</f>
        <v>COM</v>
      </c>
      <c r="D553" t="str">
        <f>COMBDG_Split_Tech!D553</f>
        <v>BDG</v>
      </c>
      <c r="E553" t="str">
        <f>COMBDG_Split_Tech!E553</f>
        <v>WST</v>
      </c>
      <c r="F553" t="str">
        <f>COMBDG_Split_Tech!F553</f>
        <v>New</v>
      </c>
      <c r="G553" t="str">
        <f>COMBDG_Split_Tech!G553</f>
        <v>SC</v>
      </c>
      <c r="H553" t="str">
        <f>COMBDG_Split_Tech!H553</f>
        <v>___</v>
      </c>
      <c r="I553" t="str">
        <f>COMBDG_Split_Tech!I553</f>
        <v>___</v>
      </c>
      <c r="J553" t="str">
        <f>COMBDG_Split_Tech!J553</f>
        <v>STD</v>
      </c>
      <c r="K553" t="str">
        <f>COMBDG_Split_Tech!K553</f>
        <v>NGA</v>
      </c>
      <c r="L553" s="7">
        <f>IF(AND(L$1=2017,OR(F553="WH",F553="SH")),IF(COMBDG_Split_Tech!L553="",0,COMBDG_Split_Tech!L553),IF(L$1=2016,IF(COMBDG_Split_Tech!L553="",0,COMBDG_Split_Tech!L553),IF(COMBDG_Split_Tech!L553=1,1,IF(COMBDG_Split_Tech!L553="",0,IFERROR((COMBDG_Split_Tech!L553*(SUMIFS('AGG Activity_16'!B:B,'AGG Activity_16'!$A:$A,$B553)+SUMIFS('AGG Activity_EX'!B:B,'AGG Activity_EX'!$A:$A,$B553))-SUMIFS(Activity_EX!B:B,Activity_EX!$A:$A,$A553))/(SUMIFS('AGG Activity_16'!B:B,'AGG Activity_16'!$A:$A,$B553)),1)))))</f>
        <v>0</v>
      </c>
      <c r="M553" s="7">
        <f>IF(AND(M$1=2017,OR(G553="WH",G553="SH")),IF(COMBDG_Split_Tech!M553="",0,COMBDG_Split_Tech!M553),IF(M$1=2016,IF(COMBDG_Split_Tech!M553="",0,COMBDG_Split_Tech!M553),IF(COMBDG_Split_Tech!M553=1,1,IF(COMBDG_Split_Tech!M553="",0,IFERROR((COMBDG_Split_Tech!M553*(SUMIFS('AGG Activity_16'!C:C,'AGG Activity_16'!$A:$A,$B553)+SUMIFS('AGG Activity_EX'!C:C,'AGG Activity_EX'!$A:$A,$B553))-SUMIFS(Activity_EX!C:C,Activity_EX!$A:$A,$A553))/(SUMIFS('AGG Activity_16'!C:C,'AGG Activity_16'!$A:$A,$B553)),1)))))</f>
        <v>0</v>
      </c>
      <c r="N553" s="7">
        <f>IF(AND(N$1=2017,OR(H553="WH",H553="SH")),IF(COMBDG_Split_Tech!N553="",0,COMBDG_Split_Tech!N553),IF(N$1=2016,IF(COMBDG_Split_Tech!N553="",0,COMBDG_Split_Tech!N553),IF(COMBDG_Split_Tech!N553=1,1,IF(COMBDG_Split_Tech!N553="",0,IFERROR((COMBDG_Split_Tech!N553*(SUMIFS('AGG Activity_16'!D:D,'AGG Activity_16'!$A:$A,$B553)+SUMIFS('AGG Activity_EX'!D:D,'AGG Activity_EX'!$A:$A,$B553))-SUMIFS(Activity_EX!D:D,Activity_EX!$A:$A,$A553))/(SUMIFS('AGG Activity_16'!D:D,'AGG Activity_16'!$A:$A,$B553)),1)))))</f>
        <v>0</v>
      </c>
      <c r="O553" s="7">
        <f>IF(AND(O$1=2017,OR(I553="WH",I553="SH")),IF(COMBDG_Split_Tech!O553="",0,COMBDG_Split_Tech!O553),IF(O$1=2016,IF(COMBDG_Split_Tech!O553="",0,COMBDG_Split_Tech!O553),IF(COMBDG_Split_Tech!O553=1,1,IF(COMBDG_Split_Tech!O553="",0,IFERROR((COMBDG_Split_Tech!O553*(SUMIFS('AGG Activity_16'!E:E,'AGG Activity_16'!$A:$A,$B553)+SUMIFS('AGG Activity_EX'!E:E,'AGG Activity_EX'!$A:$A,$B553))-SUMIFS(Activity_EX!E:E,Activity_EX!$A:$A,$A553))/(SUMIFS('AGG Activity_16'!E:E,'AGG Activity_16'!$A:$A,$B553)),1)))))</f>
        <v>0</v>
      </c>
      <c r="P553" s="7">
        <f>IF(AND(P$1=2017,OR(J553="WH",J553="SH")),IF(COMBDG_Split_Tech!P553="",0,COMBDG_Split_Tech!P553),IF(P$1=2016,IF(COMBDG_Split_Tech!P553="",0,COMBDG_Split_Tech!P553),IF(COMBDG_Split_Tech!P553=1,1,IF(COMBDG_Split_Tech!P553="",0,IFERROR((COMBDG_Split_Tech!P553*(SUMIFS('AGG Activity_16'!F:F,'AGG Activity_16'!$A:$A,$B553)+SUMIFS('AGG Activity_EX'!F:F,'AGG Activity_EX'!$A:$A,$B553))-SUMIFS(Activity_EX!F:F,Activity_EX!$A:$A,$A553))/(SUMIFS('AGG Activity_16'!F:F,'AGG Activity_16'!$A:$A,$B553)),1)))))</f>
        <v>0</v>
      </c>
      <c r="Q553" s="7">
        <f>IF(AND(Q$1=2017,OR(K553="WH",K553="SH")),IF(COMBDG_Split_Tech!Q553="",0,COMBDG_Split_Tech!Q553),IF(Q$1=2016,IF(COMBDG_Split_Tech!Q553="",0,COMBDG_Split_Tech!Q553),IF(COMBDG_Split_Tech!Q553=1,1,IF(COMBDG_Split_Tech!Q553="",0,IFERROR((COMBDG_Split_Tech!Q553*(SUMIFS('AGG Activity_16'!G:G,'AGG Activity_16'!$A:$A,$B553)+SUMIFS('AGG Activity_EX'!G:G,'AGG Activity_EX'!$A:$A,$B553))-SUMIFS(Activity_EX!G:G,Activity_EX!$A:$A,$A553))/(SUMIFS('AGG Activity_16'!G:G,'AGG Activity_16'!$A:$A,$B553)),1)))))</f>
        <v>0</v>
      </c>
      <c r="R553" s="7">
        <f>IF(AND(R$1=2017,OR(L553="WH",L553="SH")),IF(COMBDG_Split_Tech!R553="",0,COMBDG_Split_Tech!R553),IF(R$1=2016,IF(COMBDG_Split_Tech!R553="",0,COMBDG_Split_Tech!R553),IF(COMBDG_Split_Tech!R553=1,1,IF(COMBDG_Split_Tech!R553="",0,IFERROR((COMBDG_Split_Tech!R553*(SUMIFS('AGG Activity_16'!H:H,'AGG Activity_16'!$A:$A,$B553)+SUMIFS('AGG Activity_EX'!H:H,'AGG Activity_EX'!$A:$A,$B553))-SUMIFS(Activity_EX!H:H,Activity_EX!$A:$A,$A553))/(SUMIFS('AGG Activity_16'!H:H,'AGG Activity_16'!$A:$A,$B553)),1)))))</f>
        <v>0</v>
      </c>
      <c r="S553" s="7">
        <f>IF(AND(S$1=2017,OR(M553="WH",M553="SH")),IF(COMBDG_Split_Tech!S553="",0,COMBDG_Split_Tech!S553),IF(S$1=2016,IF(COMBDG_Split_Tech!S553="",0,COMBDG_Split_Tech!S553),IF(COMBDG_Split_Tech!S553=1,1,IF(COMBDG_Split_Tech!S553="",0,IFERROR((COMBDG_Split_Tech!S553*(SUMIFS('AGG Activity_16'!I:I,'AGG Activity_16'!$A:$A,$B553)+SUMIFS('AGG Activity_EX'!I:I,'AGG Activity_EX'!$A:$A,$B553))-SUMIFS(Activity_EX!I:I,Activity_EX!$A:$A,$A553))/(SUMIFS('AGG Activity_16'!I:I,'AGG Activity_16'!$A:$A,$B553)),1)))))</f>
        <v>0</v>
      </c>
      <c r="T553" s="7">
        <f>IF(AND(T$1=2017,OR(N553="WH",N553="SH")),IF(COMBDG_Split_Tech!T553="",0,COMBDG_Split_Tech!T553),IF(T$1=2016,IF(COMBDG_Split_Tech!T553="",0,COMBDG_Split_Tech!T553),IF(COMBDG_Split_Tech!T553=1,1,IF(COMBDG_Split_Tech!T553="",0,IFERROR((COMBDG_Split_Tech!T553*(SUMIFS('AGG Activity_16'!J:J,'AGG Activity_16'!$A:$A,$B553)+SUMIFS('AGG Activity_EX'!J:J,'AGG Activity_EX'!$A:$A,$B553))-SUMIFS(Activity_EX!J:J,Activity_EX!$A:$A,$A553))/(SUMIFS('AGG Activity_16'!J:J,'AGG Activity_16'!$A:$A,$B553)),1)))))</f>
        <v>0</v>
      </c>
      <c r="U553" s="7">
        <f>IF(AND(U$1=2017,OR(O553="WH",O553="SH")),IF(COMBDG_Split_Tech!U553="",0,COMBDG_Split_Tech!U553),IF(U$1=2016,IF(COMBDG_Split_Tech!U553="",0,COMBDG_Split_Tech!U553),IF(COMBDG_Split_Tech!U553=1,1,IF(COMBDG_Split_Tech!U553="",0,IFERROR((COMBDG_Split_Tech!U553*(SUMIFS('AGG Activity_16'!K:K,'AGG Activity_16'!$A:$A,$B553)+SUMIFS('AGG Activity_EX'!K:K,'AGG Activity_EX'!$A:$A,$B553))-SUMIFS(Activity_EX!K:K,Activity_EX!$A:$A,$A553))/(SUMIFS('AGG Activity_16'!K:K,'AGG Activity_16'!$A:$A,$B553)),1)))))</f>
        <v>0</v>
      </c>
    </row>
    <row r="554" spans="1:21" x14ac:dyDescent="0.25">
      <c r="A554" t="str">
        <f>COMBDG_Split_Tech!A554</f>
        <v>COMBDGWSTNewSH_________DHE</v>
      </c>
      <c r="B554" t="str">
        <f>COMBDG_Split_Tech!B554</f>
        <v>COMBDGWSTNewSH</v>
      </c>
      <c r="C554" t="str">
        <f>COMBDG_Split_Tech!C554</f>
        <v>COM</v>
      </c>
      <c r="D554" t="str">
        <f>COMBDG_Split_Tech!D554</f>
        <v>BDG</v>
      </c>
      <c r="E554" t="str">
        <f>COMBDG_Split_Tech!E554</f>
        <v>WST</v>
      </c>
      <c r="F554" t="str">
        <f>COMBDG_Split_Tech!F554</f>
        <v>New</v>
      </c>
      <c r="G554" t="str">
        <f>COMBDG_Split_Tech!G554</f>
        <v>SH</v>
      </c>
      <c r="H554" t="str">
        <f>COMBDG_Split_Tech!H554</f>
        <v>___</v>
      </c>
      <c r="I554" t="str">
        <f>COMBDG_Split_Tech!I554</f>
        <v>___</v>
      </c>
      <c r="J554" t="str">
        <f>COMBDG_Split_Tech!J554</f>
        <v>___</v>
      </c>
      <c r="K554" t="str">
        <f>COMBDG_Split_Tech!K554</f>
        <v>DHE</v>
      </c>
      <c r="L554" s="7">
        <f>IF(AND(L$1=2017,OR(F554="WH",F554="SH")),IF(COMBDG_Split_Tech!L554="",0,COMBDG_Split_Tech!L554),IF(L$1=2016,IF(COMBDG_Split_Tech!L554="",0,COMBDG_Split_Tech!L554),IF(COMBDG_Split_Tech!L554=1,1,IF(COMBDG_Split_Tech!L554="",0,IFERROR((COMBDG_Split_Tech!L554*(SUMIFS('AGG Activity_16'!B:B,'AGG Activity_16'!$A:$A,$B554)+SUMIFS('AGG Activity_EX'!B:B,'AGG Activity_EX'!$A:$A,$B554))-SUMIFS(Activity_EX!B:B,Activity_EX!$A:$A,$A554))/(SUMIFS('AGG Activity_16'!B:B,'AGG Activity_16'!$A:$A,$B554)),1)))))</f>
        <v>0</v>
      </c>
      <c r="M554" s="7">
        <f>IF(AND(M$1=2017,OR(G554="WH",G554="SH")),IF(COMBDG_Split_Tech!M554="",0,COMBDG_Split_Tech!M554),IF(M$1=2016,IF(COMBDG_Split_Tech!M554="",0,COMBDG_Split_Tech!M554),IF(COMBDG_Split_Tech!M554=1,1,IF(COMBDG_Split_Tech!M554="",0,IFERROR((COMBDG_Split_Tech!M554*(SUMIFS('AGG Activity_16'!C:C,'AGG Activity_16'!$A:$A,$B554)+SUMIFS('AGG Activity_EX'!C:C,'AGG Activity_EX'!$A:$A,$B554))-SUMIFS(Activity_EX!C:C,Activity_EX!$A:$A,$A554))/(SUMIFS('AGG Activity_16'!C:C,'AGG Activity_16'!$A:$A,$B554)),1)))))</f>
        <v>0</v>
      </c>
      <c r="N554" s="7">
        <f>IF(AND(N$1=2017,OR(H554="WH",H554="SH")),IF(COMBDG_Split_Tech!N554="",0,COMBDG_Split_Tech!N554),IF(N$1=2016,IF(COMBDG_Split_Tech!N554="",0,COMBDG_Split_Tech!N554),IF(COMBDG_Split_Tech!N554=1,1,IF(COMBDG_Split_Tech!N554="",0,IFERROR((COMBDG_Split_Tech!N554*(SUMIFS('AGG Activity_16'!D:D,'AGG Activity_16'!$A:$A,$B554)+SUMIFS('AGG Activity_EX'!D:D,'AGG Activity_EX'!$A:$A,$B554))-SUMIFS(Activity_EX!D:D,Activity_EX!$A:$A,$A554))/(SUMIFS('AGG Activity_16'!D:D,'AGG Activity_16'!$A:$A,$B554)),1)))))</f>
        <v>0</v>
      </c>
      <c r="O554" s="7">
        <f>IF(AND(O$1=2017,OR(I554="WH",I554="SH")),IF(COMBDG_Split_Tech!O554="",0,COMBDG_Split_Tech!O554),IF(O$1=2016,IF(COMBDG_Split_Tech!O554="",0,COMBDG_Split_Tech!O554),IF(COMBDG_Split_Tech!O554=1,1,IF(COMBDG_Split_Tech!O554="",0,IFERROR((COMBDG_Split_Tech!O554*(SUMIFS('AGG Activity_16'!E:E,'AGG Activity_16'!$A:$A,$B554)+SUMIFS('AGG Activity_EX'!E:E,'AGG Activity_EX'!$A:$A,$B554))-SUMIFS(Activity_EX!E:E,Activity_EX!$A:$A,$A554))/(SUMIFS('AGG Activity_16'!E:E,'AGG Activity_16'!$A:$A,$B554)),1)))))</f>
        <v>0</v>
      </c>
      <c r="P554" s="7">
        <f>IF(AND(P$1=2017,OR(J554="WH",J554="SH")),IF(COMBDG_Split_Tech!P554="",0,COMBDG_Split_Tech!P554),IF(P$1=2016,IF(COMBDG_Split_Tech!P554="",0,COMBDG_Split_Tech!P554),IF(COMBDG_Split_Tech!P554=1,1,IF(COMBDG_Split_Tech!P554="",0,IFERROR((COMBDG_Split_Tech!P554*(SUMIFS('AGG Activity_16'!F:F,'AGG Activity_16'!$A:$A,$B554)+SUMIFS('AGG Activity_EX'!F:F,'AGG Activity_EX'!$A:$A,$B554))-SUMIFS(Activity_EX!F:F,Activity_EX!$A:$A,$A554))/(SUMIFS('AGG Activity_16'!F:F,'AGG Activity_16'!$A:$A,$B554)),1)))))</f>
        <v>0</v>
      </c>
      <c r="Q554" s="7">
        <f>IF(AND(Q$1=2017,OR(K554="WH",K554="SH")),IF(COMBDG_Split_Tech!Q554="",0,COMBDG_Split_Tech!Q554),IF(Q$1=2016,IF(COMBDG_Split_Tech!Q554="",0,COMBDG_Split_Tech!Q554),IF(COMBDG_Split_Tech!Q554=1,1,IF(COMBDG_Split_Tech!Q554="",0,IFERROR((COMBDG_Split_Tech!Q554*(SUMIFS('AGG Activity_16'!G:G,'AGG Activity_16'!$A:$A,$B554)+SUMIFS('AGG Activity_EX'!G:G,'AGG Activity_EX'!$A:$A,$B554))-SUMIFS(Activity_EX!G:G,Activity_EX!$A:$A,$A554))/(SUMIFS('AGG Activity_16'!G:G,'AGG Activity_16'!$A:$A,$B554)),1)))))</f>
        <v>0</v>
      </c>
      <c r="R554" s="7">
        <f>IF(AND(R$1=2017,OR(L554="WH",L554="SH")),IF(COMBDG_Split_Tech!R554="",0,COMBDG_Split_Tech!R554),IF(R$1=2016,IF(COMBDG_Split_Tech!R554="",0,COMBDG_Split_Tech!R554),IF(COMBDG_Split_Tech!R554=1,1,IF(COMBDG_Split_Tech!R554="",0,IFERROR((COMBDG_Split_Tech!R554*(SUMIFS('AGG Activity_16'!H:H,'AGG Activity_16'!$A:$A,$B554)+SUMIFS('AGG Activity_EX'!H:H,'AGG Activity_EX'!$A:$A,$B554))-SUMIFS(Activity_EX!H:H,Activity_EX!$A:$A,$A554))/(SUMIFS('AGG Activity_16'!H:H,'AGG Activity_16'!$A:$A,$B554)),1)))))</f>
        <v>0</v>
      </c>
      <c r="S554" s="7">
        <f>IF(AND(S$1=2017,OR(M554="WH",M554="SH")),IF(COMBDG_Split_Tech!S554="",0,COMBDG_Split_Tech!S554),IF(S$1=2016,IF(COMBDG_Split_Tech!S554="",0,COMBDG_Split_Tech!S554),IF(COMBDG_Split_Tech!S554=1,1,IF(COMBDG_Split_Tech!S554="",0,IFERROR((COMBDG_Split_Tech!S554*(SUMIFS('AGG Activity_16'!I:I,'AGG Activity_16'!$A:$A,$B554)+SUMIFS('AGG Activity_EX'!I:I,'AGG Activity_EX'!$A:$A,$B554))-SUMIFS(Activity_EX!I:I,Activity_EX!$A:$A,$A554))/(SUMIFS('AGG Activity_16'!I:I,'AGG Activity_16'!$A:$A,$B554)),1)))))</f>
        <v>0</v>
      </c>
      <c r="T554" s="7">
        <f>IF(AND(T$1=2017,OR(N554="WH",N554="SH")),IF(COMBDG_Split_Tech!T554="",0,COMBDG_Split_Tech!T554),IF(T$1=2016,IF(COMBDG_Split_Tech!T554="",0,COMBDG_Split_Tech!T554),IF(COMBDG_Split_Tech!T554=1,1,IF(COMBDG_Split_Tech!T554="",0,IFERROR((COMBDG_Split_Tech!T554*(SUMIFS('AGG Activity_16'!J:J,'AGG Activity_16'!$A:$A,$B554)+SUMIFS('AGG Activity_EX'!J:J,'AGG Activity_EX'!$A:$A,$B554))-SUMIFS(Activity_EX!J:J,Activity_EX!$A:$A,$A554))/(SUMIFS('AGG Activity_16'!J:J,'AGG Activity_16'!$A:$A,$B554)),1)))))</f>
        <v>0</v>
      </c>
      <c r="U554" s="7">
        <f>IF(AND(U$1=2017,OR(O554="WH",O554="SH")),IF(COMBDG_Split_Tech!U554="",0,COMBDG_Split_Tech!U554),IF(U$1=2016,IF(COMBDG_Split_Tech!U554="",0,COMBDG_Split_Tech!U554),IF(COMBDG_Split_Tech!U554=1,1,IF(COMBDG_Split_Tech!U554="",0,IFERROR((COMBDG_Split_Tech!U554*(SUMIFS('AGG Activity_16'!K:K,'AGG Activity_16'!$A:$A,$B554)+SUMIFS('AGG Activity_EX'!K:K,'AGG Activity_EX'!$A:$A,$B554))-SUMIFS(Activity_EX!K:K,Activity_EX!$A:$A,$A554))/(SUMIFS('AGG Activity_16'!K:K,'AGG Activity_16'!$A:$A,$B554)),1)))))</f>
        <v>0</v>
      </c>
    </row>
    <row r="555" spans="1:21" x14ac:dyDescent="0.25">
      <c r="A555" t="str">
        <f>COMBDG_Split_Tech!A555</f>
        <v>COMBDGWSTNewSHFUR___HIGNGA</v>
      </c>
      <c r="B555" t="str">
        <f>COMBDG_Split_Tech!B555</f>
        <v>COMBDGWSTNewSH</v>
      </c>
      <c r="C555" t="str">
        <f>COMBDG_Split_Tech!C555</f>
        <v>COM</v>
      </c>
      <c r="D555" t="str">
        <f>COMBDG_Split_Tech!D555</f>
        <v>BDG</v>
      </c>
      <c r="E555" t="str">
        <f>COMBDG_Split_Tech!E555</f>
        <v>WST</v>
      </c>
      <c r="F555" t="str">
        <f>COMBDG_Split_Tech!F555</f>
        <v>New</v>
      </c>
      <c r="G555" t="str">
        <f>COMBDG_Split_Tech!G555</f>
        <v>SH</v>
      </c>
      <c r="H555" t="str">
        <f>COMBDG_Split_Tech!H555</f>
        <v>FUR</v>
      </c>
      <c r="I555" t="str">
        <f>COMBDG_Split_Tech!I555</f>
        <v>___</v>
      </c>
      <c r="J555" t="str">
        <f>COMBDG_Split_Tech!J555</f>
        <v>HIG</v>
      </c>
      <c r="K555" t="str">
        <f>COMBDG_Split_Tech!K555</f>
        <v>NGA</v>
      </c>
      <c r="L555" s="7">
        <f>IF(AND(L$1=2017,OR(F555="WH",F555="SH")),IF(COMBDG_Split_Tech!L555="",0,COMBDG_Split_Tech!L555),IF(L$1=2016,IF(COMBDG_Split_Tech!L555="",0,COMBDG_Split_Tech!L555),IF(COMBDG_Split_Tech!L555=1,1,IF(COMBDG_Split_Tech!L555="",0,IFERROR((COMBDG_Split_Tech!L555*(SUMIFS('AGG Activity_16'!B:B,'AGG Activity_16'!$A:$A,$B555)+SUMIFS('AGG Activity_EX'!B:B,'AGG Activity_EX'!$A:$A,$B555))-SUMIFS(Activity_EX!B:B,Activity_EX!$A:$A,$A555))/(SUMIFS('AGG Activity_16'!B:B,'AGG Activity_16'!$A:$A,$B555)),1)))))</f>
        <v>0</v>
      </c>
      <c r="M555" s="7">
        <f>IF(AND(M$1=2017,OR(G555="WH",G555="SH")),IF(COMBDG_Split_Tech!M555="",0,COMBDG_Split_Tech!M555),IF(M$1=2016,IF(COMBDG_Split_Tech!M555="",0,COMBDG_Split_Tech!M555),IF(COMBDG_Split_Tech!M555=1,1,IF(COMBDG_Split_Tech!M555="",0,IFERROR((COMBDG_Split_Tech!M555*(SUMIFS('AGG Activity_16'!C:C,'AGG Activity_16'!$A:$A,$B555)+SUMIFS('AGG Activity_EX'!C:C,'AGG Activity_EX'!$A:$A,$B555))-SUMIFS(Activity_EX!C:C,Activity_EX!$A:$A,$A555))/(SUMIFS('AGG Activity_16'!C:C,'AGG Activity_16'!$A:$A,$B555)),1)))))</f>
        <v>0</v>
      </c>
      <c r="N555" s="7">
        <f>IF(AND(N$1=2017,OR(H555="WH",H555="SH")),IF(COMBDG_Split_Tech!N555="",0,COMBDG_Split_Tech!N555),IF(N$1=2016,IF(COMBDG_Split_Tech!N555="",0,COMBDG_Split_Tech!N555),IF(COMBDG_Split_Tech!N555=1,1,IF(COMBDG_Split_Tech!N555="",0,IFERROR((COMBDG_Split_Tech!N555*(SUMIFS('AGG Activity_16'!D:D,'AGG Activity_16'!$A:$A,$B555)+SUMIFS('AGG Activity_EX'!D:D,'AGG Activity_EX'!$A:$A,$B555))-SUMIFS(Activity_EX!D:D,Activity_EX!$A:$A,$A555))/(SUMIFS('AGG Activity_16'!D:D,'AGG Activity_16'!$A:$A,$B555)),1)))))</f>
        <v>0</v>
      </c>
      <c r="O555" s="7">
        <f>IF(AND(O$1=2017,OR(I555="WH",I555="SH")),IF(COMBDG_Split_Tech!O555="",0,COMBDG_Split_Tech!O555),IF(O$1=2016,IF(COMBDG_Split_Tech!O555="",0,COMBDG_Split_Tech!O555),IF(COMBDG_Split_Tech!O555=1,1,IF(COMBDG_Split_Tech!O555="",0,IFERROR((COMBDG_Split_Tech!O555*(SUMIFS('AGG Activity_16'!E:E,'AGG Activity_16'!$A:$A,$B555)+SUMIFS('AGG Activity_EX'!E:E,'AGG Activity_EX'!$A:$A,$B555))-SUMIFS(Activity_EX!E:E,Activity_EX!$A:$A,$A555))/(SUMIFS('AGG Activity_16'!E:E,'AGG Activity_16'!$A:$A,$B555)),1)))))</f>
        <v>0</v>
      </c>
      <c r="P555" s="7">
        <f>IF(AND(P$1=2017,OR(J555="WH",J555="SH")),IF(COMBDG_Split_Tech!P555="",0,COMBDG_Split_Tech!P555),IF(P$1=2016,IF(COMBDG_Split_Tech!P555="",0,COMBDG_Split_Tech!P555),IF(COMBDG_Split_Tech!P555=1,1,IF(COMBDG_Split_Tech!P555="",0,IFERROR((COMBDG_Split_Tech!P555*(SUMIFS('AGG Activity_16'!F:F,'AGG Activity_16'!$A:$A,$B555)+SUMIFS('AGG Activity_EX'!F:F,'AGG Activity_EX'!$A:$A,$B555))-SUMIFS(Activity_EX!F:F,Activity_EX!$A:$A,$A555))/(SUMIFS('AGG Activity_16'!F:F,'AGG Activity_16'!$A:$A,$B555)),1)))))</f>
        <v>0</v>
      </c>
      <c r="Q555" s="7">
        <f>IF(AND(Q$1=2017,OR(K555="WH",K555="SH")),IF(COMBDG_Split_Tech!Q555="",0,COMBDG_Split_Tech!Q555),IF(Q$1=2016,IF(COMBDG_Split_Tech!Q555="",0,COMBDG_Split_Tech!Q555),IF(COMBDG_Split_Tech!Q555=1,1,IF(COMBDG_Split_Tech!Q555="",0,IFERROR((COMBDG_Split_Tech!Q555*(SUMIFS('AGG Activity_16'!G:G,'AGG Activity_16'!$A:$A,$B555)+SUMIFS('AGG Activity_EX'!G:G,'AGG Activity_EX'!$A:$A,$B555))-SUMIFS(Activity_EX!G:G,Activity_EX!$A:$A,$A555))/(SUMIFS('AGG Activity_16'!G:G,'AGG Activity_16'!$A:$A,$B555)),1)))))</f>
        <v>0</v>
      </c>
      <c r="R555" s="7">
        <f>IF(AND(R$1=2017,OR(L555="WH",L555="SH")),IF(COMBDG_Split_Tech!R555="",0,COMBDG_Split_Tech!R555),IF(R$1=2016,IF(COMBDG_Split_Tech!R555="",0,COMBDG_Split_Tech!R555),IF(COMBDG_Split_Tech!R555=1,1,IF(COMBDG_Split_Tech!R555="",0,IFERROR((COMBDG_Split_Tech!R555*(SUMIFS('AGG Activity_16'!H:H,'AGG Activity_16'!$A:$A,$B555)+SUMIFS('AGG Activity_EX'!H:H,'AGG Activity_EX'!$A:$A,$B555))-SUMIFS(Activity_EX!H:H,Activity_EX!$A:$A,$A555))/(SUMIFS('AGG Activity_16'!H:H,'AGG Activity_16'!$A:$A,$B555)),1)))))</f>
        <v>0</v>
      </c>
      <c r="S555" s="7">
        <f>IF(AND(S$1=2017,OR(M555="WH",M555="SH")),IF(COMBDG_Split_Tech!S555="",0,COMBDG_Split_Tech!S555),IF(S$1=2016,IF(COMBDG_Split_Tech!S555="",0,COMBDG_Split_Tech!S555),IF(COMBDG_Split_Tech!S555=1,1,IF(COMBDG_Split_Tech!S555="",0,IFERROR((COMBDG_Split_Tech!S555*(SUMIFS('AGG Activity_16'!I:I,'AGG Activity_16'!$A:$A,$B555)+SUMIFS('AGG Activity_EX'!I:I,'AGG Activity_EX'!$A:$A,$B555))-SUMIFS(Activity_EX!I:I,Activity_EX!$A:$A,$A555))/(SUMIFS('AGG Activity_16'!I:I,'AGG Activity_16'!$A:$A,$B555)),1)))))</f>
        <v>0</v>
      </c>
      <c r="T555" s="7">
        <f>IF(AND(T$1=2017,OR(N555="WH",N555="SH")),IF(COMBDG_Split_Tech!T555="",0,COMBDG_Split_Tech!T555),IF(T$1=2016,IF(COMBDG_Split_Tech!T555="",0,COMBDG_Split_Tech!T555),IF(COMBDG_Split_Tech!T555=1,1,IF(COMBDG_Split_Tech!T555="",0,IFERROR((COMBDG_Split_Tech!T555*(SUMIFS('AGG Activity_16'!J:J,'AGG Activity_16'!$A:$A,$B555)+SUMIFS('AGG Activity_EX'!J:J,'AGG Activity_EX'!$A:$A,$B555))-SUMIFS(Activity_EX!J:J,Activity_EX!$A:$A,$A555))/(SUMIFS('AGG Activity_16'!J:J,'AGG Activity_16'!$A:$A,$B555)),1)))))</f>
        <v>0</v>
      </c>
      <c r="U555" s="7">
        <f>IF(AND(U$1=2017,OR(O555="WH",O555="SH")),IF(COMBDG_Split_Tech!U555="",0,COMBDG_Split_Tech!U555),IF(U$1=2016,IF(COMBDG_Split_Tech!U555="",0,COMBDG_Split_Tech!U555),IF(COMBDG_Split_Tech!U555=1,1,IF(COMBDG_Split_Tech!U555="",0,IFERROR((COMBDG_Split_Tech!U555*(SUMIFS('AGG Activity_16'!K:K,'AGG Activity_16'!$A:$A,$B555)+SUMIFS('AGG Activity_EX'!K:K,'AGG Activity_EX'!$A:$A,$B555))-SUMIFS(Activity_EX!K:K,Activity_EX!$A:$A,$A555))/(SUMIFS('AGG Activity_16'!K:K,'AGG Activity_16'!$A:$A,$B555)),1)))))</f>
        <v>0</v>
      </c>
    </row>
    <row r="556" spans="1:21" x14ac:dyDescent="0.25">
      <c r="A556" t="str">
        <f>COMBDG_Split_Tech!A556</f>
        <v>COMBDGWSTNewSHFUR___STDELC</v>
      </c>
      <c r="B556" t="str">
        <f>COMBDG_Split_Tech!B556</f>
        <v>COMBDGWSTNewSH</v>
      </c>
      <c r="C556" t="str">
        <f>COMBDG_Split_Tech!C556</f>
        <v>COM</v>
      </c>
      <c r="D556" t="str">
        <f>COMBDG_Split_Tech!D556</f>
        <v>BDG</v>
      </c>
      <c r="E556" t="str">
        <f>COMBDG_Split_Tech!E556</f>
        <v>WST</v>
      </c>
      <c r="F556" t="str">
        <f>COMBDG_Split_Tech!F556</f>
        <v>New</v>
      </c>
      <c r="G556" t="str">
        <f>COMBDG_Split_Tech!G556</f>
        <v>SH</v>
      </c>
      <c r="H556" t="str">
        <f>COMBDG_Split_Tech!H556</f>
        <v>FUR</v>
      </c>
      <c r="I556" t="str">
        <f>COMBDG_Split_Tech!I556</f>
        <v>___</v>
      </c>
      <c r="J556" t="str">
        <f>COMBDG_Split_Tech!J556</f>
        <v>STD</v>
      </c>
      <c r="K556" t="str">
        <f>COMBDG_Split_Tech!K556</f>
        <v>ELC</v>
      </c>
      <c r="L556" s="7">
        <f>IF(AND(L$1=2017,OR(F556="WH",F556="SH")),IF(COMBDG_Split_Tech!L556="",0,COMBDG_Split_Tech!L556),IF(L$1=2016,IF(COMBDG_Split_Tech!L556="",0,COMBDG_Split_Tech!L556),IF(COMBDG_Split_Tech!L556=1,1,IF(COMBDG_Split_Tech!L556="",0,IFERROR((COMBDG_Split_Tech!L556*(SUMIFS('AGG Activity_16'!B:B,'AGG Activity_16'!$A:$A,$B556)+SUMIFS('AGG Activity_EX'!B:B,'AGG Activity_EX'!$A:$A,$B556))-SUMIFS(Activity_EX!B:B,Activity_EX!$A:$A,$A556))/(SUMIFS('AGG Activity_16'!B:B,'AGG Activity_16'!$A:$A,$B556)),1)))))</f>
        <v>0</v>
      </c>
      <c r="M556" s="7">
        <f>IF(AND(M$1=2017,OR(G556="WH",G556="SH")),IF(COMBDG_Split_Tech!M556="",0,COMBDG_Split_Tech!M556),IF(M$1=2016,IF(COMBDG_Split_Tech!M556="",0,COMBDG_Split_Tech!M556),IF(COMBDG_Split_Tech!M556=1,1,IF(COMBDG_Split_Tech!M556="",0,IFERROR((COMBDG_Split_Tech!M556*(SUMIFS('AGG Activity_16'!C:C,'AGG Activity_16'!$A:$A,$B556)+SUMIFS('AGG Activity_EX'!C:C,'AGG Activity_EX'!$A:$A,$B556))-SUMIFS(Activity_EX!C:C,Activity_EX!$A:$A,$A556))/(SUMIFS('AGG Activity_16'!C:C,'AGG Activity_16'!$A:$A,$B556)),1)))))</f>
        <v>0</v>
      </c>
      <c r="N556" s="7">
        <f>IF(AND(N$1=2017,OR(H556="WH",H556="SH")),IF(COMBDG_Split_Tech!N556="",0,COMBDG_Split_Tech!N556),IF(N$1=2016,IF(COMBDG_Split_Tech!N556="",0,COMBDG_Split_Tech!N556),IF(COMBDG_Split_Tech!N556=1,1,IF(COMBDG_Split_Tech!N556="",0,IFERROR((COMBDG_Split_Tech!N556*(SUMIFS('AGG Activity_16'!D:D,'AGG Activity_16'!$A:$A,$B556)+SUMIFS('AGG Activity_EX'!D:D,'AGG Activity_EX'!$A:$A,$B556))-SUMIFS(Activity_EX!D:D,Activity_EX!$A:$A,$A556))/(SUMIFS('AGG Activity_16'!D:D,'AGG Activity_16'!$A:$A,$B556)),1)))))</f>
        <v>0</v>
      </c>
      <c r="O556" s="7">
        <f>IF(AND(O$1=2017,OR(I556="WH",I556="SH")),IF(COMBDG_Split_Tech!O556="",0,COMBDG_Split_Tech!O556),IF(O$1=2016,IF(COMBDG_Split_Tech!O556="",0,COMBDG_Split_Tech!O556),IF(COMBDG_Split_Tech!O556=1,1,IF(COMBDG_Split_Tech!O556="",0,IFERROR((COMBDG_Split_Tech!O556*(SUMIFS('AGG Activity_16'!E:E,'AGG Activity_16'!$A:$A,$B556)+SUMIFS('AGG Activity_EX'!E:E,'AGG Activity_EX'!$A:$A,$B556))-SUMIFS(Activity_EX!E:E,Activity_EX!$A:$A,$A556))/(SUMIFS('AGG Activity_16'!E:E,'AGG Activity_16'!$A:$A,$B556)),1)))))</f>
        <v>0</v>
      </c>
      <c r="P556" s="7">
        <f>IF(AND(P$1=2017,OR(J556="WH",J556="SH")),IF(COMBDG_Split_Tech!P556="",0,COMBDG_Split_Tech!P556),IF(P$1=2016,IF(COMBDG_Split_Tech!P556="",0,COMBDG_Split_Tech!P556),IF(COMBDG_Split_Tech!P556=1,1,IF(COMBDG_Split_Tech!P556="",0,IFERROR((COMBDG_Split_Tech!P556*(SUMIFS('AGG Activity_16'!F:F,'AGG Activity_16'!$A:$A,$B556)+SUMIFS('AGG Activity_EX'!F:F,'AGG Activity_EX'!$A:$A,$B556))-SUMIFS(Activity_EX!F:F,Activity_EX!$A:$A,$A556))/(SUMIFS('AGG Activity_16'!F:F,'AGG Activity_16'!$A:$A,$B556)),1)))))</f>
        <v>0</v>
      </c>
      <c r="Q556" s="7">
        <f>IF(AND(Q$1=2017,OR(K556="WH",K556="SH")),IF(COMBDG_Split_Tech!Q556="",0,COMBDG_Split_Tech!Q556),IF(Q$1=2016,IF(COMBDG_Split_Tech!Q556="",0,COMBDG_Split_Tech!Q556),IF(COMBDG_Split_Tech!Q556=1,1,IF(COMBDG_Split_Tech!Q556="",0,IFERROR((COMBDG_Split_Tech!Q556*(SUMIFS('AGG Activity_16'!G:G,'AGG Activity_16'!$A:$A,$B556)+SUMIFS('AGG Activity_EX'!G:G,'AGG Activity_EX'!$A:$A,$B556))-SUMIFS(Activity_EX!G:G,Activity_EX!$A:$A,$A556))/(SUMIFS('AGG Activity_16'!G:G,'AGG Activity_16'!$A:$A,$B556)),1)))))</f>
        <v>0</v>
      </c>
      <c r="R556" s="7">
        <f>IF(AND(R$1=2017,OR(L556="WH",L556="SH")),IF(COMBDG_Split_Tech!R556="",0,COMBDG_Split_Tech!R556),IF(R$1=2016,IF(COMBDG_Split_Tech!R556="",0,COMBDG_Split_Tech!R556),IF(COMBDG_Split_Tech!R556=1,1,IF(COMBDG_Split_Tech!R556="",0,IFERROR((COMBDG_Split_Tech!R556*(SUMIFS('AGG Activity_16'!H:H,'AGG Activity_16'!$A:$A,$B556)+SUMIFS('AGG Activity_EX'!H:H,'AGG Activity_EX'!$A:$A,$B556))-SUMIFS(Activity_EX!H:H,Activity_EX!$A:$A,$A556))/(SUMIFS('AGG Activity_16'!H:H,'AGG Activity_16'!$A:$A,$B556)),1)))))</f>
        <v>0</v>
      </c>
      <c r="S556" s="7">
        <f>IF(AND(S$1=2017,OR(M556="WH",M556="SH")),IF(COMBDG_Split_Tech!S556="",0,COMBDG_Split_Tech!S556),IF(S$1=2016,IF(COMBDG_Split_Tech!S556="",0,COMBDG_Split_Tech!S556),IF(COMBDG_Split_Tech!S556=1,1,IF(COMBDG_Split_Tech!S556="",0,IFERROR((COMBDG_Split_Tech!S556*(SUMIFS('AGG Activity_16'!I:I,'AGG Activity_16'!$A:$A,$B556)+SUMIFS('AGG Activity_EX'!I:I,'AGG Activity_EX'!$A:$A,$B556))-SUMIFS(Activity_EX!I:I,Activity_EX!$A:$A,$A556))/(SUMIFS('AGG Activity_16'!I:I,'AGG Activity_16'!$A:$A,$B556)),1)))))</f>
        <v>0</v>
      </c>
      <c r="T556" s="7">
        <f>IF(AND(T$1=2017,OR(N556="WH",N556="SH")),IF(COMBDG_Split_Tech!T556="",0,COMBDG_Split_Tech!T556),IF(T$1=2016,IF(COMBDG_Split_Tech!T556="",0,COMBDG_Split_Tech!T556),IF(COMBDG_Split_Tech!T556=1,1,IF(COMBDG_Split_Tech!T556="",0,IFERROR((COMBDG_Split_Tech!T556*(SUMIFS('AGG Activity_16'!J:J,'AGG Activity_16'!$A:$A,$B556)+SUMIFS('AGG Activity_EX'!J:J,'AGG Activity_EX'!$A:$A,$B556))-SUMIFS(Activity_EX!J:J,Activity_EX!$A:$A,$A556))/(SUMIFS('AGG Activity_16'!J:J,'AGG Activity_16'!$A:$A,$B556)),1)))))</f>
        <v>0</v>
      </c>
      <c r="U556" s="7">
        <f>IF(AND(U$1=2017,OR(O556="WH",O556="SH")),IF(COMBDG_Split_Tech!U556="",0,COMBDG_Split_Tech!U556),IF(U$1=2016,IF(COMBDG_Split_Tech!U556="",0,COMBDG_Split_Tech!U556),IF(COMBDG_Split_Tech!U556=1,1,IF(COMBDG_Split_Tech!U556="",0,IFERROR((COMBDG_Split_Tech!U556*(SUMIFS('AGG Activity_16'!K:K,'AGG Activity_16'!$A:$A,$B556)+SUMIFS('AGG Activity_EX'!K:K,'AGG Activity_EX'!$A:$A,$B556))-SUMIFS(Activity_EX!K:K,Activity_EX!$A:$A,$A556))/(SUMIFS('AGG Activity_16'!K:K,'AGG Activity_16'!$A:$A,$B556)),1)))))</f>
        <v>0</v>
      </c>
    </row>
    <row r="557" spans="1:21" x14ac:dyDescent="0.25">
      <c r="A557" t="str">
        <f>COMBDG_Split_Tech!A557</f>
        <v>COMBDGWSTNewSHFUR___STDHFO</v>
      </c>
      <c r="B557" t="str">
        <f>COMBDG_Split_Tech!B557</f>
        <v>COMBDGWSTNewSH</v>
      </c>
      <c r="C557" t="str">
        <f>COMBDG_Split_Tech!C557</f>
        <v>COM</v>
      </c>
      <c r="D557" t="str">
        <f>COMBDG_Split_Tech!D557</f>
        <v>BDG</v>
      </c>
      <c r="E557" t="str">
        <f>COMBDG_Split_Tech!E557</f>
        <v>WST</v>
      </c>
      <c r="F557" t="str">
        <f>COMBDG_Split_Tech!F557</f>
        <v>New</v>
      </c>
      <c r="G557" t="str">
        <f>COMBDG_Split_Tech!G557</f>
        <v>SH</v>
      </c>
      <c r="H557" t="str">
        <f>COMBDG_Split_Tech!H557</f>
        <v>FUR</v>
      </c>
      <c r="I557" t="str">
        <f>COMBDG_Split_Tech!I557</f>
        <v>___</v>
      </c>
      <c r="J557" t="str">
        <f>COMBDG_Split_Tech!J557</f>
        <v>STD</v>
      </c>
      <c r="K557" t="str">
        <f>COMBDG_Split_Tech!K557</f>
        <v>HFO</v>
      </c>
      <c r="L557" s="7">
        <f>IF(AND(L$1=2017,OR(F557="WH",F557="SH")),IF(COMBDG_Split_Tech!L557="",0,COMBDG_Split_Tech!L557),IF(L$1=2016,IF(COMBDG_Split_Tech!L557="",0,COMBDG_Split_Tech!L557),IF(COMBDG_Split_Tech!L557=1,1,IF(COMBDG_Split_Tech!L557="",0,IFERROR((COMBDG_Split_Tech!L557*(SUMIFS('AGG Activity_16'!B:B,'AGG Activity_16'!$A:$A,$B557)+SUMIFS('AGG Activity_EX'!B:B,'AGG Activity_EX'!$A:$A,$B557))-SUMIFS(Activity_EX!B:B,Activity_EX!$A:$A,$A557))/(SUMIFS('AGG Activity_16'!B:B,'AGG Activity_16'!$A:$A,$B557)),1)))))</f>
        <v>0</v>
      </c>
      <c r="M557" s="7">
        <f>IF(AND(M$1=2017,OR(G557="WH",G557="SH")),IF(COMBDG_Split_Tech!M557="",0,COMBDG_Split_Tech!M557),IF(M$1=2016,IF(COMBDG_Split_Tech!M557="",0,COMBDG_Split_Tech!M557),IF(COMBDG_Split_Tech!M557=1,1,IF(COMBDG_Split_Tech!M557="",0,IFERROR((COMBDG_Split_Tech!M557*(SUMIFS('AGG Activity_16'!C:C,'AGG Activity_16'!$A:$A,$B557)+SUMIFS('AGG Activity_EX'!C:C,'AGG Activity_EX'!$A:$A,$B557))-SUMIFS(Activity_EX!C:C,Activity_EX!$A:$A,$A557))/(SUMIFS('AGG Activity_16'!C:C,'AGG Activity_16'!$A:$A,$B557)),1)))))</f>
        <v>0</v>
      </c>
      <c r="N557" s="7">
        <f>IF(AND(N$1=2017,OR(H557="WH",H557="SH")),IF(COMBDG_Split_Tech!N557="",0,COMBDG_Split_Tech!N557),IF(N$1=2016,IF(COMBDG_Split_Tech!N557="",0,COMBDG_Split_Tech!N557),IF(COMBDG_Split_Tech!N557=1,1,IF(COMBDG_Split_Tech!N557="",0,IFERROR((COMBDG_Split_Tech!N557*(SUMIFS('AGG Activity_16'!D:D,'AGG Activity_16'!$A:$A,$B557)+SUMIFS('AGG Activity_EX'!D:D,'AGG Activity_EX'!$A:$A,$B557))-SUMIFS(Activity_EX!D:D,Activity_EX!$A:$A,$A557))/(SUMIFS('AGG Activity_16'!D:D,'AGG Activity_16'!$A:$A,$B557)),1)))))</f>
        <v>0</v>
      </c>
      <c r="O557" s="7">
        <f>IF(AND(O$1=2017,OR(I557="WH",I557="SH")),IF(COMBDG_Split_Tech!O557="",0,COMBDG_Split_Tech!O557),IF(O$1=2016,IF(COMBDG_Split_Tech!O557="",0,COMBDG_Split_Tech!O557),IF(COMBDG_Split_Tech!O557=1,1,IF(COMBDG_Split_Tech!O557="",0,IFERROR((COMBDG_Split_Tech!O557*(SUMIFS('AGG Activity_16'!E:E,'AGG Activity_16'!$A:$A,$B557)+SUMIFS('AGG Activity_EX'!E:E,'AGG Activity_EX'!$A:$A,$B557))-SUMIFS(Activity_EX!E:E,Activity_EX!$A:$A,$A557))/(SUMIFS('AGG Activity_16'!E:E,'AGG Activity_16'!$A:$A,$B557)),1)))))</f>
        <v>0</v>
      </c>
      <c r="P557" s="7">
        <f>IF(AND(P$1=2017,OR(J557="WH",J557="SH")),IF(COMBDG_Split_Tech!P557="",0,COMBDG_Split_Tech!P557),IF(P$1=2016,IF(COMBDG_Split_Tech!P557="",0,COMBDG_Split_Tech!P557),IF(COMBDG_Split_Tech!P557=1,1,IF(COMBDG_Split_Tech!P557="",0,IFERROR((COMBDG_Split_Tech!P557*(SUMIFS('AGG Activity_16'!F:F,'AGG Activity_16'!$A:$A,$B557)+SUMIFS('AGG Activity_EX'!F:F,'AGG Activity_EX'!$A:$A,$B557))-SUMIFS(Activity_EX!F:F,Activity_EX!$A:$A,$A557))/(SUMIFS('AGG Activity_16'!F:F,'AGG Activity_16'!$A:$A,$B557)),1)))))</f>
        <v>0</v>
      </c>
      <c r="Q557" s="7">
        <f>IF(AND(Q$1=2017,OR(K557="WH",K557="SH")),IF(COMBDG_Split_Tech!Q557="",0,COMBDG_Split_Tech!Q557),IF(Q$1=2016,IF(COMBDG_Split_Tech!Q557="",0,COMBDG_Split_Tech!Q557),IF(COMBDG_Split_Tech!Q557=1,1,IF(COMBDG_Split_Tech!Q557="",0,IFERROR((COMBDG_Split_Tech!Q557*(SUMIFS('AGG Activity_16'!G:G,'AGG Activity_16'!$A:$A,$B557)+SUMIFS('AGG Activity_EX'!G:G,'AGG Activity_EX'!$A:$A,$B557))-SUMIFS(Activity_EX!G:G,Activity_EX!$A:$A,$A557))/(SUMIFS('AGG Activity_16'!G:G,'AGG Activity_16'!$A:$A,$B557)),1)))))</f>
        <v>0</v>
      </c>
      <c r="R557" s="7">
        <f>IF(AND(R$1=2017,OR(L557="WH",L557="SH")),IF(COMBDG_Split_Tech!R557="",0,COMBDG_Split_Tech!R557),IF(R$1=2016,IF(COMBDG_Split_Tech!R557="",0,COMBDG_Split_Tech!R557),IF(COMBDG_Split_Tech!R557=1,1,IF(COMBDG_Split_Tech!R557="",0,IFERROR((COMBDG_Split_Tech!R557*(SUMIFS('AGG Activity_16'!H:H,'AGG Activity_16'!$A:$A,$B557)+SUMIFS('AGG Activity_EX'!H:H,'AGG Activity_EX'!$A:$A,$B557))-SUMIFS(Activity_EX!H:H,Activity_EX!$A:$A,$A557))/(SUMIFS('AGG Activity_16'!H:H,'AGG Activity_16'!$A:$A,$B557)),1)))))</f>
        <v>0</v>
      </c>
      <c r="S557" s="7">
        <f>IF(AND(S$1=2017,OR(M557="WH",M557="SH")),IF(COMBDG_Split_Tech!S557="",0,COMBDG_Split_Tech!S557),IF(S$1=2016,IF(COMBDG_Split_Tech!S557="",0,COMBDG_Split_Tech!S557),IF(COMBDG_Split_Tech!S557=1,1,IF(COMBDG_Split_Tech!S557="",0,IFERROR((COMBDG_Split_Tech!S557*(SUMIFS('AGG Activity_16'!I:I,'AGG Activity_16'!$A:$A,$B557)+SUMIFS('AGG Activity_EX'!I:I,'AGG Activity_EX'!$A:$A,$B557))-SUMIFS(Activity_EX!I:I,Activity_EX!$A:$A,$A557))/(SUMIFS('AGG Activity_16'!I:I,'AGG Activity_16'!$A:$A,$B557)),1)))))</f>
        <v>0</v>
      </c>
      <c r="T557" s="7">
        <f>IF(AND(T$1=2017,OR(N557="WH",N557="SH")),IF(COMBDG_Split_Tech!T557="",0,COMBDG_Split_Tech!T557),IF(T$1=2016,IF(COMBDG_Split_Tech!T557="",0,COMBDG_Split_Tech!T557),IF(COMBDG_Split_Tech!T557=1,1,IF(COMBDG_Split_Tech!T557="",0,IFERROR((COMBDG_Split_Tech!T557*(SUMIFS('AGG Activity_16'!J:J,'AGG Activity_16'!$A:$A,$B557)+SUMIFS('AGG Activity_EX'!J:J,'AGG Activity_EX'!$A:$A,$B557))-SUMIFS(Activity_EX!J:J,Activity_EX!$A:$A,$A557))/(SUMIFS('AGG Activity_16'!J:J,'AGG Activity_16'!$A:$A,$B557)),1)))))</f>
        <v>0</v>
      </c>
      <c r="U557" s="7">
        <f>IF(AND(U$1=2017,OR(O557="WH",O557="SH")),IF(COMBDG_Split_Tech!U557="",0,COMBDG_Split_Tech!U557),IF(U$1=2016,IF(COMBDG_Split_Tech!U557="",0,COMBDG_Split_Tech!U557),IF(COMBDG_Split_Tech!U557=1,1,IF(COMBDG_Split_Tech!U557="",0,IFERROR((COMBDG_Split_Tech!U557*(SUMIFS('AGG Activity_16'!K:K,'AGG Activity_16'!$A:$A,$B557)+SUMIFS('AGG Activity_EX'!K:K,'AGG Activity_EX'!$A:$A,$B557))-SUMIFS(Activity_EX!K:K,Activity_EX!$A:$A,$A557))/(SUMIFS('AGG Activity_16'!K:K,'AGG Activity_16'!$A:$A,$B557)),1)))))</f>
        <v>0</v>
      </c>
    </row>
    <row r="558" spans="1:21" x14ac:dyDescent="0.25">
      <c r="A558" t="str">
        <f>COMBDG_Split_Tech!A558</f>
        <v>COMBDGWSTNewSHFUR___STDKER</v>
      </c>
      <c r="B558" t="str">
        <f>COMBDG_Split_Tech!B558</f>
        <v>COMBDGWSTNewSH</v>
      </c>
      <c r="C558" t="str">
        <f>COMBDG_Split_Tech!C558</f>
        <v>COM</v>
      </c>
      <c r="D558" t="str">
        <f>COMBDG_Split_Tech!D558</f>
        <v>BDG</v>
      </c>
      <c r="E558" t="str">
        <f>COMBDG_Split_Tech!E558</f>
        <v>WST</v>
      </c>
      <c r="F558" t="str">
        <f>COMBDG_Split_Tech!F558</f>
        <v>New</v>
      </c>
      <c r="G558" t="str">
        <f>COMBDG_Split_Tech!G558</f>
        <v>SH</v>
      </c>
      <c r="H558" t="str">
        <f>COMBDG_Split_Tech!H558</f>
        <v>FUR</v>
      </c>
      <c r="I558" t="str">
        <f>COMBDG_Split_Tech!I558</f>
        <v>___</v>
      </c>
      <c r="J558" t="str">
        <f>COMBDG_Split_Tech!J558</f>
        <v>STD</v>
      </c>
      <c r="K558" t="str">
        <f>COMBDG_Split_Tech!K558</f>
        <v>KER</v>
      </c>
      <c r="L558" s="7">
        <f>IF(AND(L$1=2017,OR(F558="WH",F558="SH")),IF(COMBDG_Split_Tech!L558="",0,COMBDG_Split_Tech!L558),IF(L$1=2016,IF(COMBDG_Split_Tech!L558="",0,COMBDG_Split_Tech!L558),IF(COMBDG_Split_Tech!L558=1,1,IF(COMBDG_Split_Tech!L558="",0,IFERROR((COMBDG_Split_Tech!L558*(SUMIFS('AGG Activity_16'!B:B,'AGG Activity_16'!$A:$A,$B558)+SUMIFS('AGG Activity_EX'!B:B,'AGG Activity_EX'!$A:$A,$B558))-SUMIFS(Activity_EX!B:B,Activity_EX!$A:$A,$A558))/(SUMIFS('AGG Activity_16'!B:B,'AGG Activity_16'!$A:$A,$B558)),1)))))</f>
        <v>0</v>
      </c>
      <c r="M558" s="7">
        <f>IF(AND(M$1=2017,OR(G558="WH",G558="SH")),IF(COMBDG_Split_Tech!M558="",0,COMBDG_Split_Tech!M558),IF(M$1=2016,IF(COMBDG_Split_Tech!M558="",0,COMBDG_Split_Tech!M558),IF(COMBDG_Split_Tech!M558=1,1,IF(COMBDG_Split_Tech!M558="",0,IFERROR((COMBDG_Split_Tech!M558*(SUMIFS('AGG Activity_16'!C:C,'AGG Activity_16'!$A:$A,$B558)+SUMIFS('AGG Activity_EX'!C:C,'AGG Activity_EX'!$A:$A,$B558))-SUMIFS(Activity_EX!C:C,Activity_EX!$A:$A,$A558))/(SUMIFS('AGG Activity_16'!C:C,'AGG Activity_16'!$A:$A,$B558)),1)))))</f>
        <v>0</v>
      </c>
      <c r="N558" s="7">
        <f>IF(AND(N$1=2017,OR(H558="WH",H558="SH")),IF(COMBDG_Split_Tech!N558="",0,COMBDG_Split_Tech!N558),IF(N$1=2016,IF(COMBDG_Split_Tech!N558="",0,COMBDG_Split_Tech!N558),IF(COMBDG_Split_Tech!N558=1,1,IF(COMBDG_Split_Tech!N558="",0,IFERROR((COMBDG_Split_Tech!N558*(SUMIFS('AGG Activity_16'!D:D,'AGG Activity_16'!$A:$A,$B558)+SUMIFS('AGG Activity_EX'!D:D,'AGG Activity_EX'!$A:$A,$B558))-SUMIFS(Activity_EX!D:D,Activity_EX!$A:$A,$A558))/(SUMIFS('AGG Activity_16'!D:D,'AGG Activity_16'!$A:$A,$B558)),1)))))</f>
        <v>0</v>
      </c>
      <c r="O558" s="7">
        <f>IF(AND(O$1=2017,OR(I558="WH",I558="SH")),IF(COMBDG_Split_Tech!O558="",0,COMBDG_Split_Tech!O558),IF(O$1=2016,IF(COMBDG_Split_Tech!O558="",0,COMBDG_Split_Tech!O558),IF(COMBDG_Split_Tech!O558=1,1,IF(COMBDG_Split_Tech!O558="",0,IFERROR((COMBDG_Split_Tech!O558*(SUMIFS('AGG Activity_16'!E:E,'AGG Activity_16'!$A:$A,$B558)+SUMIFS('AGG Activity_EX'!E:E,'AGG Activity_EX'!$A:$A,$B558))-SUMIFS(Activity_EX!E:E,Activity_EX!$A:$A,$A558))/(SUMIFS('AGG Activity_16'!E:E,'AGG Activity_16'!$A:$A,$B558)),1)))))</f>
        <v>0</v>
      </c>
      <c r="P558" s="7">
        <f>IF(AND(P$1=2017,OR(J558="WH",J558="SH")),IF(COMBDG_Split_Tech!P558="",0,COMBDG_Split_Tech!P558),IF(P$1=2016,IF(COMBDG_Split_Tech!P558="",0,COMBDG_Split_Tech!P558),IF(COMBDG_Split_Tech!P558=1,1,IF(COMBDG_Split_Tech!P558="",0,IFERROR((COMBDG_Split_Tech!P558*(SUMIFS('AGG Activity_16'!F:F,'AGG Activity_16'!$A:$A,$B558)+SUMIFS('AGG Activity_EX'!F:F,'AGG Activity_EX'!$A:$A,$B558))-SUMIFS(Activity_EX!F:F,Activity_EX!$A:$A,$A558))/(SUMIFS('AGG Activity_16'!F:F,'AGG Activity_16'!$A:$A,$B558)),1)))))</f>
        <v>0</v>
      </c>
      <c r="Q558" s="7">
        <f>IF(AND(Q$1=2017,OR(K558="WH",K558="SH")),IF(COMBDG_Split_Tech!Q558="",0,COMBDG_Split_Tech!Q558),IF(Q$1=2016,IF(COMBDG_Split_Tech!Q558="",0,COMBDG_Split_Tech!Q558),IF(COMBDG_Split_Tech!Q558=1,1,IF(COMBDG_Split_Tech!Q558="",0,IFERROR((COMBDG_Split_Tech!Q558*(SUMIFS('AGG Activity_16'!G:G,'AGG Activity_16'!$A:$A,$B558)+SUMIFS('AGG Activity_EX'!G:G,'AGG Activity_EX'!$A:$A,$B558))-SUMIFS(Activity_EX!G:G,Activity_EX!$A:$A,$A558))/(SUMIFS('AGG Activity_16'!G:G,'AGG Activity_16'!$A:$A,$B558)),1)))))</f>
        <v>0</v>
      </c>
      <c r="R558" s="7">
        <f>IF(AND(R$1=2017,OR(L558="WH",L558="SH")),IF(COMBDG_Split_Tech!R558="",0,COMBDG_Split_Tech!R558),IF(R$1=2016,IF(COMBDG_Split_Tech!R558="",0,COMBDG_Split_Tech!R558),IF(COMBDG_Split_Tech!R558=1,1,IF(COMBDG_Split_Tech!R558="",0,IFERROR((COMBDG_Split_Tech!R558*(SUMIFS('AGG Activity_16'!H:H,'AGG Activity_16'!$A:$A,$B558)+SUMIFS('AGG Activity_EX'!H:H,'AGG Activity_EX'!$A:$A,$B558))-SUMIFS(Activity_EX!H:H,Activity_EX!$A:$A,$A558))/(SUMIFS('AGG Activity_16'!H:H,'AGG Activity_16'!$A:$A,$B558)),1)))))</f>
        <v>0</v>
      </c>
      <c r="S558" s="7">
        <f>IF(AND(S$1=2017,OR(M558="WH",M558="SH")),IF(COMBDG_Split_Tech!S558="",0,COMBDG_Split_Tech!S558),IF(S$1=2016,IF(COMBDG_Split_Tech!S558="",0,COMBDG_Split_Tech!S558),IF(COMBDG_Split_Tech!S558=1,1,IF(COMBDG_Split_Tech!S558="",0,IFERROR((COMBDG_Split_Tech!S558*(SUMIFS('AGG Activity_16'!I:I,'AGG Activity_16'!$A:$A,$B558)+SUMIFS('AGG Activity_EX'!I:I,'AGG Activity_EX'!$A:$A,$B558))-SUMIFS(Activity_EX!I:I,Activity_EX!$A:$A,$A558))/(SUMIFS('AGG Activity_16'!I:I,'AGG Activity_16'!$A:$A,$B558)),1)))))</f>
        <v>0</v>
      </c>
      <c r="T558" s="7">
        <f>IF(AND(T$1=2017,OR(N558="WH",N558="SH")),IF(COMBDG_Split_Tech!T558="",0,COMBDG_Split_Tech!T558),IF(T$1=2016,IF(COMBDG_Split_Tech!T558="",0,COMBDG_Split_Tech!T558),IF(COMBDG_Split_Tech!T558=1,1,IF(COMBDG_Split_Tech!T558="",0,IFERROR((COMBDG_Split_Tech!T558*(SUMIFS('AGG Activity_16'!J:J,'AGG Activity_16'!$A:$A,$B558)+SUMIFS('AGG Activity_EX'!J:J,'AGG Activity_EX'!$A:$A,$B558))-SUMIFS(Activity_EX!J:J,Activity_EX!$A:$A,$A558))/(SUMIFS('AGG Activity_16'!J:J,'AGG Activity_16'!$A:$A,$B558)),1)))))</f>
        <v>0</v>
      </c>
      <c r="U558" s="7">
        <f>IF(AND(U$1=2017,OR(O558="WH",O558="SH")),IF(COMBDG_Split_Tech!U558="",0,COMBDG_Split_Tech!U558),IF(U$1=2016,IF(COMBDG_Split_Tech!U558="",0,COMBDG_Split_Tech!U558),IF(COMBDG_Split_Tech!U558=1,1,IF(COMBDG_Split_Tech!U558="",0,IFERROR((COMBDG_Split_Tech!U558*(SUMIFS('AGG Activity_16'!K:K,'AGG Activity_16'!$A:$A,$B558)+SUMIFS('AGG Activity_EX'!K:K,'AGG Activity_EX'!$A:$A,$B558))-SUMIFS(Activity_EX!K:K,Activity_EX!$A:$A,$A558))/(SUMIFS('AGG Activity_16'!K:K,'AGG Activity_16'!$A:$A,$B558)),1)))))</f>
        <v>0</v>
      </c>
    </row>
    <row r="559" spans="1:21" x14ac:dyDescent="0.25">
      <c r="A559" t="str">
        <f>COMBDG_Split_Tech!A559</f>
        <v>COMBDGWSTNewSHFUR___STDLFO</v>
      </c>
      <c r="B559" t="str">
        <f>COMBDG_Split_Tech!B559</f>
        <v>COMBDGWSTNewSH</v>
      </c>
      <c r="C559" t="str">
        <f>COMBDG_Split_Tech!C559</f>
        <v>COM</v>
      </c>
      <c r="D559" t="str">
        <f>COMBDG_Split_Tech!D559</f>
        <v>BDG</v>
      </c>
      <c r="E559" t="str">
        <f>COMBDG_Split_Tech!E559</f>
        <v>WST</v>
      </c>
      <c r="F559" t="str">
        <f>COMBDG_Split_Tech!F559</f>
        <v>New</v>
      </c>
      <c r="G559" t="str">
        <f>COMBDG_Split_Tech!G559</f>
        <v>SH</v>
      </c>
      <c r="H559" t="str">
        <f>COMBDG_Split_Tech!H559</f>
        <v>FUR</v>
      </c>
      <c r="I559" t="str">
        <f>COMBDG_Split_Tech!I559</f>
        <v>___</v>
      </c>
      <c r="J559" t="str">
        <f>COMBDG_Split_Tech!J559</f>
        <v>STD</v>
      </c>
      <c r="K559" t="str">
        <f>COMBDG_Split_Tech!K559</f>
        <v>LFO</v>
      </c>
      <c r="L559" s="7">
        <f>IF(AND(L$1=2017,OR(F559="WH",F559="SH")),IF(COMBDG_Split_Tech!L559="",0,COMBDG_Split_Tech!L559),IF(L$1=2016,IF(COMBDG_Split_Tech!L559="",0,COMBDG_Split_Tech!L559),IF(COMBDG_Split_Tech!L559=1,1,IF(COMBDG_Split_Tech!L559="",0,IFERROR((COMBDG_Split_Tech!L559*(SUMIFS('AGG Activity_16'!B:B,'AGG Activity_16'!$A:$A,$B559)+SUMIFS('AGG Activity_EX'!B:B,'AGG Activity_EX'!$A:$A,$B559))-SUMIFS(Activity_EX!B:B,Activity_EX!$A:$A,$A559))/(SUMIFS('AGG Activity_16'!B:B,'AGG Activity_16'!$A:$A,$B559)),1)))))</f>
        <v>0</v>
      </c>
      <c r="M559" s="7">
        <f>IF(AND(M$1=2017,OR(G559="WH",G559="SH")),IF(COMBDG_Split_Tech!M559="",0,COMBDG_Split_Tech!M559),IF(M$1=2016,IF(COMBDG_Split_Tech!M559="",0,COMBDG_Split_Tech!M559),IF(COMBDG_Split_Tech!M559=1,1,IF(COMBDG_Split_Tech!M559="",0,IFERROR((COMBDG_Split_Tech!M559*(SUMIFS('AGG Activity_16'!C:C,'AGG Activity_16'!$A:$A,$B559)+SUMIFS('AGG Activity_EX'!C:C,'AGG Activity_EX'!$A:$A,$B559))-SUMIFS(Activity_EX!C:C,Activity_EX!$A:$A,$A559))/(SUMIFS('AGG Activity_16'!C:C,'AGG Activity_16'!$A:$A,$B559)),1)))))</f>
        <v>0</v>
      </c>
      <c r="N559" s="7">
        <f>IF(AND(N$1=2017,OR(H559="WH",H559="SH")),IF(COMBDG_Split_Tech!N559="",0,COMBDG_Split_Tech!N559),IF(N$1=2016,IF(COMBDG_Split_Tech!N559="",0,COMBDG_Split_Tech!N559),IF(COMBDG_Split_Tech!N559=1,1,IF(COMBDG_Split_Tech!N559="",0,IFERROR((COMBDG_Split_Tech!N559*(SUMIFS('AGG Activity_16'!D:D,'AGG Activity_16'!$A:$A,$B559)+SUMIFS('AGG Activity_EX'!D:D,'AGG Activity_EX'!$A:$A,$B559))-SUMIFS(Activity_EX!D:D,Activity_EX!$A:$A,$A559))/(SUMIFS('AGG Activity_16'!D:D,'AGG Activity_16'!$A:$A,$B559)),1)))))</f>
        <v>0</v>
      </c>
      <c r="O559" s="7">
        <f>IF(AND(O$1=2017,OR(I559="WH",I559="SH")),IF(COMBDG_Split_Tech!O559="",0,COMBDG_Split_Tech!O559),IF(O$1=2016,IF(COMBDG_Split_Tech!O559="",0,COMBDG_Split_Tech!O559),IF(COMBDG_Split_Tech!O559=1,1,IF(COMBDG_Split_Tech!O559="",0,IFERROR((COMBDG_Split_Tech!O559*(SUMIFS('AGG Activity_16'!E:E,'AGG Activity_16'!$A:$A,$B559)+SUMIFS('AGG Activity_EX'!E:E,'AGG Activity_EX'!$A:$A,$B559))-SUMIFS(Activity_EX!E:E,Activity_EX!$A:$A,$A559))/(SUMIFS('AGG Activity_16'!E:E,'AGG Activity_16'!$A:$A,$B559)),1)))))</f>
        <v>0</v>
      </c>
      <c r="P559" s="7">
        <f>IF(AND(P$1=2017,OR(J559="WH",J559="SH")),IF(COMBDG_Split_Tech!P559="",0,COMBDG_Split_Tech!P559),IF(P$1=2016,IF(COMBDG_Split_Tech!P559="",0,COMBDG_Split_Tech!P559),IF(COMBDG_Split_Tech!P559=1,1,IF(COMBDG_Split_Tech!P559="",0,IFERROR((COMBDG_Split_Tech!P559*(SUMIFS('AGG Activity_16'!F:F,'AGG Activity_16'!$A:$A,$B559)+SUMIFS('AGG Activity_EX'!F:F,'AGG Activity_EX'!$A:$A,$B559))-SUMIFS(Activity_EX!F:F,Activity_EX!$A:$A,$A559))/(SUMIFS('AGG Activity_16'!F:F,'AGG Activity_16'!$A:$A,$B559)),1)))))</f>
        <v>0</v>
      </c>
      <c r="Q559" s="7">
        <f>IF(AND(Q$1=2017,OR(K559="WH",K559="SH")),IF(COMBDG_Split_Tech!Q559="",0,COMBDG_Split_Tech!Q559),IF(Q$1=2016,IF(COMBDG_Split_Tech!Q559="",0,COMBDG_Split_Tech!Q559),IF(COMBDG_Split_Tech!Q559=1,1,IF(COMBDG_Split_Tech!Q559="",0,IFERROR((COMBDG_Split_Tech!Q559*(SUMIFS('AGG Activity_16'!G:G,'AGG Activity_16'!$A:$A,$B559)+SUMIFS('AGG Activity_EX'!G:G,'AGG Activity_EX'!$A:$A,$B559))-SUMIFS(Activity_EX!G:G,Activity_EX!$A:$A,$A559))/(SUMIFS('AGG Activity_16'!G:G,'AGG Activity_16'!$A:$A,$B559)),1)))))</f>
        <v>0</v>
      </c>
      <c r="R559" s="7">
        <f>IF(AND(R$1=2017,OR(L559="WH",L559="SH")),IF(COMBDG_Split_Tech!R559="",0,COMBDG_Split_Tech!R559),IF(R$1=2016,IF(COMBDG_Split_Tech!R559="",0,COMBDG_Split_Tech!R559),IF(COMBDG_Split_Tech!R559=1,1,IF(COMBDG_Split_Tech!R559="",0,IFERROR((COMBDG_Split_Tech!R559*(SUMIFS('AGG Activity_16'!H:H,'AGG Activity_16'!$A:$A,$B559)+SUMIFS('AGG Activity_EX'!H:H,'AGG Activity_EX'!$A:$A,$B559))-SUMIFS(Activity_EX!H:H,Activity_EX!$A:$A,$A559))/(SUMIFS('AGG Activity_16'!H:H,'AGG Activity_16'!$A:$A,$B559)),1)))))</f>
        <v>0</v>
      </c>
      <c r="S559" s="7">
        <f>IF(AND(S$1=2017,OR(M559="WH",M559="SH")),IF(COMBDG_Split_Tech!S559="",0,COMBDG_Split_Tech!S559),IF(S$1=2016,IF(COMBDG_Split_Tech!S559="",0,COMBDG_Split_Tech!S559),IF(COMBDG_Split_Tech!S559=1,1,IF(COMBDG_Split_Tech!S559="",0,IFERROR((COMBDG_Split_Tech!S559*(SUMIFS('AGG Activity_16'!I:I,'AGG Activity_16'!$A:$A,$B559)+SUMIFS('AGG Activity_EX'!I:I,'AGG Activity_EX'!$A:$A,$B559))-SUMIFS(Activity_EX!I:I,Activity_EX!$A:$A,$A559))/(SUMIFS('AGG Activity_16'!I:I,'AGG Activity_16'!$A:$A,$B559)),1)))))</f>
        <v>0</v>
      </c>
      <c r="T559" s="7">
        <f>IF(AND(T$1=2017,OR(N559="WH",N559="SH")),IF(COMBDG_Split_Tech!T559="",0,COMBDG_Split_Tech!T559),IF(T$1=2016,IF(COMBDG_Split_Tech!T559="",0,COMBDG_Split_Tech!T559),IF(COMBDG_Split_Tech!T559=1,1,IF(COMBDG_Split_Tech!T559="",0,IFERROR((COMBDG_Split_Tech!T559*(SUMIFS('AGG Activity_16'!J:J,'AGG Activity_16'!$A:$A,$B559)+SUMIFS('AGG Activity_EX'!J:J,'AGG Activity_EX'!$A:$A,$B559))-SUMIFS(Activity_EX!J:J,Activity_EX!$A:$A,$A559))/(SUMIFS('AGG Activity_16'!J:J,'AGG Activity_16'!$A:$A,$B559)),1)))))</f>
        <v>0</v>
      </c>
      <c r="U559" s="7">
        <f>IF(AND(U$1=2017,OR(O559="WH",O559="SH")),IF(COMBDG_Split_Tech!U559="",0,COMBDG_Split_Tech!U559),IF(U$1=2016,IF(COMBDG_Split_Tech!U559="",0,COMBDG_Split_Tech!U559),IF(COMBDG_Split_Tech!U559=1,1,IF(COMBDG_Split_Tech!U559="",0,IFERROR((COMBDG_Split_Tech!U559*(SUMIFS('AGG Activity_16'!K:K,'AGG Activity_16'!$A:$A,$B559)+SUMIFS('AGG Activity_EX'!K:K,'AGG Activity_EX'!$A:$A,$B559))-SUMIFS(Activity_EX!K:K,Activity_EX!$A:$A,$A559))/(SUMIFS('AGG Activity_16'!K:K,'AGG Activity_16'!$A:$A,$B559)),1)))))</f>
        <v>0</v>
      </c>
    </row>
    <row r="560" spans="1:21" x14ac:dyDescent="0.25">
      <c r="A560" t="str">
        <f>COMBDG_Split_Tech!A560</f>
        <v>COMBDGWSTNewSHFUR___STDNGA</v>
      </c>
      <c r="B560" t="str">
        <f>COMBDG_Split_Tech!B560</f>
        <v>COMBDGWSTNewSH</v>
      </c>
      <c r="C560" t="str">
        <f>COMBDG_Split_Tech!C560</f>
        <v>COM</v>
      </c>
      <c r="D560" t="str">
        <f>COMBDG_Split_Tech!D560</f>
        <v>BDG</v>
      </c>
      <c r="E560" t="str">
        <f>COMBDG_Split_Tech!E560</f>
        <v>WST</v>
      </c>
      <c r="F560" t="str">
        <f>COMBDG_Split_Tech!F560</f>
        <v>New</v>
      </c>
      <c r="G560" t="str">
        <f>COMBDG_Split_Tech!G560</f>
        <v>SH</v>
      </c>
      <c r="H560" t="str">
        <f>COMBDG_Split_Tech!H560</f>
        <v>FUR</v>
      </c>
      <c r="I560" t="str">
        <f>COMBDG_Split_Tech!I560</f>
        <v>___</v>
      </c>
      <c r="J560" t="str">
        <f>COMBDG_Split_Tech!J560</f>
        <v>STD</v>
      </c>
      <c r="K560" t="str">
        <f>COMBDG_Split_Tech!K560</f>
        <v>NGA</v>
      </c>
      <c r="L560" s="7">
        <f>IF(AND(L$1=2017,OR(F560="WH",F560="SH")),IF(COMBDG_Split_Tech!L560="",0,COMBDG_Split_Tech!L560),IF(L$1=2016,IF(COMBDG_Split_Tech!L560="",0,COMBDG_Split_Tech!L560),IF(COMBDG_Split_Tech!L560=1,1,IF(COMBDG_Split_Tech!L560="",0,IFERROR((COMBDG_Split_Tech!L560*(SUMIFS('AGG Activity_16'!B:B,'AGG Activity_16'!$A:$A,$B560)+SUMIFS('AGG Activity_EX'!B:B,'AGG Activity_EX'!$A:$A,$B560))-SUMIFS(Activity_EX!B:B,Activity_EX!$A:$A,$A560))/(SUMIFS('AGG Activity_16'!B:B,'AGG Activity_16'!$A:$A,$B560)),1)))))</f>
        <v>0</v>
      </c>
      <c r="M560" s="7">
        <f>IF(AND(M$1=2017,OR(G560="WH",G560="SH")),IF(COMBDG_Split_Tech!M560="",0,COMBDG_Split_Tech!M560),IF(M$1=2016,IF(COMBDG_Split_Tech!M560="",0,COMBDG_Split_Tech!M560),IF(COMBDG_Split_Tech!M560=1,1,IF(COMBDG_Split_Tech!M560="",0,IFERROR((COMBDG_Split_Tech!M560*(SUMIFS('AGG Activity_16'!C:C,'AGG Activity_16'!$A:$A,$B560)+SUMIFS('AGG Activity_EX'!C:C,'AGG Activity_EX'!$A:$A,$B560))-SUMIFS(Activity_EX!C:C,Activity_EX!$A:$A,$A560))/(SUMIFS('AGG Activity_16'!C:C,'AGG Activity_16'!$A:$A,$B560)),1)))))</f>
        <v>0</v>
      </c>
      <c r="N560" s="7">
        <f>IF(AND(N$1=2017,OR(H560="WH",H560="SH")),IF(COMBDG_Split_Tech!N560="",0,COMBDG_Split_Tech!N560),IF(N$1=2016,IF(COMBDG_Split_Tech!N560="",0,COMBDG_Split_Tech!N560),IF(COMBDG_Split_Tech!N560=1,1,IF(COMBDG_Split_Tech!N560="",0,IFERROR((COMBDG_Split_Tech!N560*(SUMIFS('AGG Activity_16'!D:D,'AGG Activity_16'!$A:$A,$B560)+SUMIFS('AGG Activity_EX'!D:D,'AGG Activity_EX'!$A:$A,$B560))-SUMIFS(Activity_EX!D:D,Activity_EX!$A:$A,$A560))/(SUMIFS('AGG Activity_16'!D:D,'AGG Activity_16'!$A:$A,$B560)),1)))))</f>
        <v>0</v>
      </c>
      <c r="O560" s="7">
        <f>IF(AND(O$1=2017,OR(I560="WH",I560="SH")),IF(COMBDG_Split_Tech!O560="",0,COMBDG_Split_Tech!O560),IF(O$1=2016,IF(COMBDG_Split_Tech!O560="",0,COMBDG_Split_Tech!O560),IF(COMBDG_Split_Tech!O560=1,1,IF(COMBDG_Split_Tech!O560="",0,IFERROR((COMBDG_Split_Tech!O560*(SUMIFS('AGG Activity_16'!E:E,'AGG Activity_16'!$A:$A,$B560)+SUMIFS('AGG Activity_EX'!E:E,'AGG Activity_EX'!$A:$A,$B560))-SUMIFS(Activity_EX!E:E,Activity_EX!$A:$A,$A560))/(SUMIFS('AGG Activity_16'!E:E,'AGG Activity_16'!$A:$A,$B560)),1)))))</f>
        <v>0</v>
      </c>
      <c r="P560" s="7">
        <f>IF(AND(P$1=2017,OR(J560="WH",J560="SH")),IF(COMBDG_Split_Tech!P560="",0,COMBDG_Split_Tech!P560),IF(P$1=2016,IF(COMBDG_Split_Tech!P560="",0,COMBDG_Split_Tech!P560),IF(COMBDG_Split_Tech!P560=1,1,IF(COMBDG_Split_Tech!P560="",0,IFERROR((COMBDG_Split_Tech!P560*(SUMIFS('AGG Activity_16'!F:F,'AGG Activity_16'!$A:$A,$B560)+SUMIFS('AGG Activity_EX'!F:F,'AGG Activity_EX'!$A:$A,$B560))-SUMIFS(Activity_EX!F:F,Activity_EX!$A:$A,$A560))/(SUMIFS('AGG Activity_16'!F:F,'AGG Activity_16'!$A:$A,$B560)),1)))))</f>
        <v>0</v>
      </c>
      <c r="Q560" s="7">
        <f>IF(AND(Q$1=2017,OR(K560="WH",K560="SH")),IF(COMBDG_Split_Tech!Q560="",0,COMBDG_Split_Tech!Q560),IF(Q$1=2016,IF(COMBDG_Split_Tech!Q560="",0,COMBDG_Split_Tech!Q560),IF(COMBDG_Split_Tech!Q560=1,1,IF(COMBDG_Split_Tech!Q560="",0,IFERROR((COMBDG_Split_Tech!Q560*(SUMIFS('AGG Activity_16'!G:G,'AGG Activity_16'!$A:$A,$B560)+SUMIFS('AGG Activity_EX'!G:G,'AGG Activity_EX'!$A:$A,$B560))-SUMIFS(Activity_EX!G:G,Activity_EX!$A:$A,$A560))/(SUMIFS('AGG Activity_16'!G:G,'AGG Activity_16'!$A:$A,$B560)),1)))))</f>
        <v>0</v>
      </c>
      <c r="R560" s="7">
        <f>IF(AND(R$1=2017,OR(L560="WH",L560="SH")),IF(COMBDG_Split_Tech!R560="",0,COMBDG_Split_Tech!R560),IF(R$1=2016,IF(COMBDG_Split_Tech!R560="",0,COMBDG_Split_Tech!R560),IF(COMBDG_Split_Tech!R560=1,1,IF(COMBDG_Split_Tech!R560="",0,IFERROR((COMBDG_Split_Tech!R560*(SUMIFS('AGG Activity_16'!H:H,'AGG Activity_16'!$A:$A,$B560)+SUMIFS('AGG Activity_EX'!H:H,'AGG Activity_EX'!$A:$A,$B560))-SUMIFS(Activity_EX!H:H,Activity_EX!$A:$A,$A560))/(SUMIFS('AGG Activity_16'!H:H,'AGG Activity_16'!$A:$A,$B560)),1)))))</f>
        <v>0</v>
      </c>
      <c r="S560" s="7">
        <f>IF(AND(S$1=2017,OR(M560="WH",M560="SH")),IF(COMBDG_Split_Tech!S560="",0,COMBDG_Split_Tech!S560),IF(S$1=2016,IF(COMBDG_Split_Tech!S560="",0,COMBDG_Split_Tech!S560),IF(COMBDG_Split_Tech!S560=1,1,IF(COMBDG_Split_Tech!S560="",0,IFERROR((COMBDG_Split_Tech!S560*(SUMIFS('AGG Activity_16'!I:I,'AGG Activity_16'!$A:$A,$B560)+SUMIFS('AGG Activity_EX'!I:I,'AGG Activity_EX'!$A:$A,$B560))-SUMIFS(Activity_EX!I:I,Activity_EX!$A:$A,$A560))/(SUMIFS('AGG Activity_16'!I:I,'AGG Activity_16'!$A:$A,$B560)),1)))))</f>
        <v>0</v>
      </c>
      <c r="T560" s="7">
        <f>IF(AND(T$1=2017,OR(N560="WH",N560="SH")),IF(COMBDG_Split_Tech!T560="",0,COMBDG_Split_Tech!T560),IF(T$1=2016,IF(COMBDG_Split_Tech!T560="",0,COMBDG_Split_Tech!T560),IF(COMBDG_Split_Tech!T560=1,1,IF(COMBDG_Split_Tech!T560="",0,IFERROR((COMBDG_Split_Tech!T560*(SUMIFS('AGG Activity_16'!J:J,'AGG Activity_16'!$A:$A,$B560)+SUMIFS('AGG Activity_EX'!J:J,'AGG Activity_EX'!$A:$A,$B560))-SUMIFS(Activity_EX!J:J,Activity_EX!$A:$A,$A560))/(SUMIFS('AGG Activity_16'!J:J,'AGG Activity_16'!$A:$A,$B560)),1)))))</f>
        <v>0</v>
      </c>
      <c r="U560" s="7">
        <f>IF(AND(U$1=2017,OR(O560="WH",O560="SH")),IF(COMBDG_Split_Tech!U560="",0,COMBDG_Split_Tech!U560),IF(U$1=2016,IF(COMBDG_Split_Tech!U560="",0,COMBDG_Split_Tech!U560),IF(COMBDG_Split_Tech!U560=1,1,IF(COMBDG_Split_Tech!U560="",0,IFERROR((COMBDG_Split_Tech!U560*(SUMIFS('AGG Activity_16'!K:K,'AGG Activity_16'!$A:$A,$B560)+SUMIFS('AGG Activity_EX'!K:K,'AGG Activity_EX'!$A:$A,$B560))-SUMIFS(Activity_EX!K:K,Activity_EX!$A:$A,$A560))/(SUMIFS('AGG Activity_16'!K:K,'AGG Activity_16'!$A:$A,$B560)),1)))))</f>
        <v>0</v>
      </c>
    </row>
    <row r="561" spans="1:21" x14ac:dyDescent="0.25">
      <c r="A561" t="str">
        <f>COMBDG_Split_Tech!A561</f>
        <v>COMBDGWSTNewSHFUR___STDPRO</v>
      </c>
      <c r="B561" t="str">
        <f>COMBDG_Split_Tech!B561</f>
        <v>COMBDGWSTNewSH</v>
      </c>
      <c r="C561" t="str">
        <f>COMBDG_Split_Tech!C561</f>
        <v>COM</v>
      </c>
      <c r="D561" t="str">
        <f>COMBDG_Split_Tech!D561</f>
        <v>BDG</v>
      </c>
      <c r="E561" t="str">
        <f>COMBDG_Split_Tech!E561</f>
        <v>WST</v>
      </c>
      <c r="F561" t="str">
        <f>COMBDG_Split_Tech!F561</f>
        <v>New</v>
      </c>
      <c r="G561" t="str">
        <f>COMBDG_Split_Tech!G561</f>
        <v>SH</v>
      </c>
      <c r="H561" t="str">
        <f>COMBDG_Split_Tech!H561</f>
        <v>FUR</v>
      </c>
      <c r="I561" t="str">
        <f>COMBDG_Split_Tech!I561</f>
        <v>___</v>
      </c>
      <c r="J561" t="str">
        <f>COMBDG_Split_Tech!J561</f>
        <v>STD</v>
      </c>
      <c r="K561" t="str">
        <f>COMBDG_Split_Tech!K561</f>
        <v>PRO</v>
      </c>
      <c r="L561" s="7">
        <f>IF(AND(L$1=2017,OR(F561="WH",F561="SH")),IF(COMBDG_Split_Tech!L561="",0,COMBDG_Split_Tech!L561),IF(L$1=2016,IF(COMBDG_Split_Tech!L561="",0,COMBDG_Split_Tech!L561),IF(COMBDG_Split_Tech!L561=1,1,IF(COMBDG_Split_Tech!L561="",0,IFERROR((COMBDG_Split_Tech!L561*(SUMIFS('AGG Activity_16'!B:B,'AGG Activity_16'!$A:$A,$B561)+SUMIFS('AGG Activity_EX'!B:B,'AGG Activity_EX'!$A:$A,$B561))-SUMIFS(Activity_EX!B:B,Activity_EX!$A:$A,$A561))/(SUMIFS('AGG Activity_16'!B:B,'AGG Activity_16'!$A:$A,$B561)),1)))))</f>
        <v>0</v>
      </c>
      <c r="M561" s="7">
        <f>IF(AND(M$1=2017,OR(G561="WH",G561="SH")),IF(COMBDG_Split_Tech!M561="",0,COMBDG_Split_Tech!M561),IF(M$1=2016,IF(COMBDG_Split_Tech!M561="",0,COMBDG_Split_Tech!M561),IF(COMBDG_Split_Tech!M561=1,1,IF(COMBDG_Split_Tech!M561="",0,IFERROR((COMBDG_Split_Tech!M561*(SUMIFS('AGG Activity_16'!C:C,'AGG Activity_16'!$A:$A,$B561)+SUMIFS('AGG Activity_EX'!C:C,'AGG Activity_EX'!$A:$A,$B561))-SUMIFS(Activity_EX!C:C,Activity_EX!$A:$A,$A561))/(SUMIFS('AGG Activity_16'!C:C,'AGG Activity_16'!$A:$A,$B561)),1)))))</f>
        <v>0</v>
      </c>
      <c r="N561" s="7">
        <f>IF(AND(N$1=2017,OR(H561="WH",H561="SH")),IF(COMBDG_Split_Tech!N561="",0,COMBDG_Split_Tech!N561),IF(N$1=2016,IF(COMBDG_Split_Tech!N561="",0,COMBDG_Split_Tech!N561),IF(COMBDG_Split_Tech!N561=1,1,IF(COMBDG_Split_Tech!N561="",0,IFERROR((COMBDG_Split_Tech!N561*(SUMIFS('AGG Activity_16'!D:D,'AGG Activity_16'!$A:$A,$B561)+SUMIFS('AGG Activity_EX'!D:D,'AGG Activity_EX'!$A:$A,$B561))-SUMIFS(Activity_EX!D:D,Activity_EX!$A:$A,$A561))/(SUMIFS('AGG Activity_16'!D:D,'AGG Activity_16'!$A:$A,$B561)),1)))))</f>
        <v>0</v>
      </c>
      <c r="O561" s="7">
        <f>IF(AND(O$1=2017,OR(I561="WH",I561="SH")),IF(COMBDG_Split_Tech!O561="",0,COMBDG_Split_Tech!O561),IF(O$1=2016,IF(COMBDG_Split_Tech!O561="",0,COMBDG_Split_Tech!O561),IF(COMBDG_Split_Tech!O561=1,1,IF(COMBDG_Split_Tech!O561="",0,IFERROR((COMBDG_Split_Tech!O561*(SUMIFS('AGG Activity_16'!E:E,'AGG Activity_16'!$A:$A,$B561)+SUMIFS('AGG Activity_EX'!E:E,'AGG Activity_EX'!$A:$A,$B561))-SUMIFS(Activity_EX!E:E,Activity_EX!$A:$A,$A561))/(SUMIFS('AGG Activity_16'!E:E,'AGG Activity_16'!$A:$A,$B561)),1)))))</f>
        <v>0</v>
      </c>
      <c r="P561" s="7">
        <f>IF(AND(P$1=2017,OR(J561="WH",J561="SH")),IF(COMBDG_Split_Tech!P561="",0,COMBDG_Split_Tech!P561),IF(P$1=2016,IF(COMBDG_Split_Tech!P561="",0,COMBDG_Split_Tech!P561),IF(COMBDG_Split_Tech!P561=1,1,IF(COMBDG_Split_Tech!P561="",0,IFERROR((COMBDG_Split_Tech!P561*(SUMIFS('AGG Activity_16'!F:F,'AGG Activity_16'!$A:$A,$B561)+SUMIFS('AGG Activity_EX'!F:F,'AGG Activity_EX'!$A:$A,$B561))-SUMIFS(Activity_EX!F:F,Activity_EX!$A:$A,$A561))/(SUMIFS('AGG Activity_16'!F:F,'AGG Activity_16'!$A:$A,$B561)),1)))))</f>
        <v>0</v>
      </c>
      <c r="Q561" s="7">
        <f>IF(AND(Q$1=2017,OR(K561="WH",K561="SH")),IF(COMBDG_Split_Tech!Q561="",0,COMBDG_Split_Tech!Q561),IF(Q$1=2016,IF(COMBDG_Split_Tech!Q561="",0,COMBDG_Split_Tech!Q561),IF(COMBDG_Split_Tech!Q561=1,1,IF(COMBDG_Split_Tech!Q561="",0,IFERROR((COMBDG_Split_Tech!Q561*(SUMIFS('AGG Activity_16'!G:G,'AGG Activity_16'!$A:$A,$B561)+SUMIFS('AGG Activity_EX'!G:G,'AGG Activity_EX'!$A:$A,$B561))-SUMIFS(Activity_EX!G:G,Activity_EX!$A:$A,$A561))/(SUMIFS('AGG Activity_16'!G:G,'AGG Activity_16'!$A:$A,$B561)),1)))))</f>
        <v>0</v>
      </c>
      <c r="R561" s="7">
        <f>IF(AND(R$1=2017,OR(L561="WH",L561="SH")),IF(COMBDG_Split_Tech!R561="",0,COMBDG_Split_Tech!R561),IF(R$1=2016,IF(COMBDG_Split_Tech!R561="",0,COMBDG_Split_Tech!R561),IF(COMBDG_Split_Tech!R561=1,1,IF(COMBDG_Split_Tech!R561="",0,IFERROR((COMBDG_Split_Tech!R561*(SUMIFS('AGG Activity_16'!H:H,'AGG Activity_16'!$A:$A,$B561)+SUMIFS('AGG Activity_EX'!H:H,'AGG Activity_EX'!$A:$A,$B561))-SUMIFS(Activity_EX!H:H,Activity_EX!$A:$A,$A561))/(SUMIFS('AGG Activity_16'!H:H,'AGG Activity_16'!$A:$A,$B561)),1)))))</f>
        <v>0</v>
      </c>
      <c r="S561" s="7">
        <f>IF(AND(S$1=2017,OR(M561="WH",M561="SH")),IF(COMBDG_Split_Tech!S561="",0,COMBDG_Split_Tech!S561),IF(S$1=2016,IF(COMBDG_Split_Tech!S561="",0,COMBDG_Split_Tech!S561),IF(COMBDG_Split_Tech!S561=1,1,IF(COMBDG_Split_Tech!S561="",0,IFERROR((COMBDG_Split_Tech!S561*(SUMIFS('AGG Activity_16'!I:I,'AGG Activity_16'!$A:$A,$B561)+SUMIFS('AGG Activity_EX'!I:I,'AGG Activity_EX'!$A:$A,$B561))-SUMIFS(Activity_EX!I:I,Activity_EX!$A:$A,$A561))/(SUMIFS('AGG Activity_16'!I:I,'AGG Activity_16'!$A:$A,$B561)),1)))))</f>
        <v>0</v>
      </c>
      <c r="T561" s="7">
        <f>IF(AND(T$1=2017,OR(N561="WH",N561="SH")),IF(COMBDG_Split_Tech!T561="",0,COMBDG_Split_Tech!T561),IF(T$1=2016,IF(COMBDG_Split_Tech!T561="",0,COMBDG_Split_Tech!T561),IF(COMBDG_Split_Tech!T561=1,1,IF(COMBDG_Split_Tech!T561="",0,IFERROR((COMBDG_Split_Tech!T561*(SUMIFS('AGG Activity_16'!J:J,'AGG Activity_16'!$A:$A,$B561)+SUMIFS('AGG Activity_EX'!J:J,'AGG Activity_EX'!$A:$A,$B561))-SUMIFS(Activity_EX!J:J,Activity_EX!$A:$A,$A561))/(SUMIFS('AGG Activity_16'!J:J,'AGG Activity_16'!$A:$A,$B561)),1)))))</f>
        <v>0</v>
      </c>
      <c r="U561" s="7">
        <f>IF(AND(U$1=2017,OR(O561="WH",O561="SH")),IF(COMBDG_Split_Tech!U561="",0,COMBDG_Split_Tech!U561),IF(U$1=2016,IF(COMBDG_Split_Tech!U561="",0,COMBDG_Split_Tech!U561),IF(COMBDG_Split_Tech!U561=1,1,IF(COMBDG_Split_Tech!U561="",0,IFERROR((COMBDG_Split_Tech!U561*(SUMIFS('AGG Activity_16'!K:K,'AGG Activity_16'!$A:$A,$B561)+SUMIFS('AGG Activity_EX'!K:K,'AGG Activity_EX'!$A:$A,$B561))-SUMIFS(Activity_EX!K:K,Activity_EX!$A:$A,$A561))/(SUMIFS('AGG Activity_16'!K:K,'AGG Activity_16'!$A:$A,$B561)),1)))))</f>
        <v>0</v>
      </c>
    </row>
    <row r="562" spans="1:21" x14ac:dyDescent="0.25">
      <c r="A562" t="str">
        <f>COMBDG_Split_Tech!A562</f>
        <v>COMBDGWSTNewSHHEP___STDELC</v>
      </c>
      <c r="B562" t="str">
        <f>COMBDG_Split_Tech!B562</f>
        <v>COMBDGWSTNewSH</v>
      </c>
      <c r="C562" t="str">
        <f>COMBDG_Split_Tech!C562</f>
        <v>COM</v>
      </c>
      <c r="D562" t="str">
        <f>COMBDG_Split_Tech!D562</f>
        <v>BDG</v>
      </c>
      <c r="E562" t="str">
        <f>COMBDG_Split_Tech!E562</f>
        <v>WST</v>
      </c>
      <c r="F562" t="str">
        <f>COMBDG_Split_Tech!F562</f>
        <v>New</v>
      </c>
      <c r="G562" t="str">
        <f>COMBDG_Split_Tech!G562</f>
        <v>SH</v>
      </c>
      <c r="H562" t="str">
        <f>COMBDG_Split_Tech!H562</f>
        <v>HEP</v>
      </c>
      <c r="I562" t="str">
        <f>COMBDG_Split_Tech!I562</f>
        <v>___</v>
      </c>
      <c r="J562" t="str">
        <f>COMBDG_Split_Tech!J562</f>
        <v>STD</v>
      </c>
      <c r="K562" t="str">
        <f>COMBDG_Split_Tech!K562</f>
        <v>ELC</v>
      </c>
      <c r="L562" s="7">
        <f>IF(AND(L$1=2017,OR(F562="WH",F562="SH")),IF(COMBDG_Split_Tech!L562="",0,COMBDG_Split_Tech!L562),IF(L$1=2016,IF(COMBDG_Split_Tech!L562="",0,COMBDG_Split_Tech!L562),IF(COMBDG_Split_Tech!L562=1,1,IF(COMBDG_Split_Tech!L562="",0,IFERROR((COMBDG_Split_Tech!L562*(SUMIFS('AGG Activity_16'!B:B,'AGG Activity_16'!$A:$A,$B562)+SUMIFS('AGG Activity_EX'!B:B,'AGG Activity_EX'!$A:$A,$B562))-SUMIFS(Activity_EX!B:B,Activity_EX!$A:$A,$A562))/(SUMIFS('AGG Activity_16'!B:B,'AGG Activity_16'!$A:$A,$B562)),1)))))</f>
        <v>0</v>
      </c>
      <c r="M562" s="7">
        <f>IF(AND(M$1=2017,OR(G562="WH",G562="SH")),IF(COMBDG_Split_Tech!M562="",0,COMBDG_Split_Tech!M562),IF(M$1=2016,IF(COMBDG_Split_Tech!M562="",0,COMBDG_Split_Tech!M562),IF(COMBDG_Split_Tech!M562=1,1,IF(COMBDG_Split_Tech!M562="",0,IFERROR((COMBDG_Split_Tech!M562*(SUMIFS('AGG Activity_16'!C:C,'AGG Activity_16'!$A:$A,$B562)+SUMIFS('AGG Activity_EX'!C:C,'AGG Activity_EX'!$A:$A,$B562))-SUMIFS(Activity_EX!C:C,Activity_EX!$A:$A,$A562))/(SUMIFS('AGG Activity_16'!C:C,'AGG Activity_16'!$A:$A,$B562)),1)))))</f>
        <v>0</v>
      </c>
      <c r="N562" s="7">
        <f>IF(AND(N$1=2017,OR(H562="WH",H562="SH")),IF(COMBDG_Split_Tech!N562="",0,COMBDG_Split_Tech!N562),IF(N$1=2016,IF(COMBDG_Split_Tech!N562="",0,COMBDG_Split_Tech!N562),IF(COMBDG_Split_Tech!N562=1,1,IF(COMBDG_Split_Tech!N562="",0,IFERROR((COMBDG_Split_Tech!N562*(SUMIFS('AGG Activity_16'!D:D,'AGG Activity_16'!$A:$A,$B562)+SUMIFS('AGG Activity_EX'!D:D,'AGG Activity_EX'!$A:$A,$B562))-SUMIFS(Activity_EX!D:D,Activity_EX!$A:$A,$A562))/(SUMIFS('AGG Activity_16'!D:D,'AGG Activity_16'!$A:$A,$B562)),1)))))</f>
        <v>0</v>
      </c>
      <c r="O562" s="7">
        <f>IF(AND(O$1=2017,OR(I562="WH",I562="SH")),IF(COMBDG_Split_Tech!O562="",0,COMBDG_Split_Tech!O562),IF(O$1=2016,IF(COMBDG_Split_Tech!O562="",0,COMBDG_Split_Tech!O562),IF(COMBDG_Split_Tech!O562=1,1,IF(COMBDG_Split_Tech!O562="",0,IFERROR((COMBDG_Split_Tech!O562*(SUMIFS('AGG Activity_16'!E:E,'AGG Activity_16'!$A:$A,$B562)+SUMIFS('AGG Activity_EX'!E:E,'AGG Activity_EX'!$A:$A,$B562))-SUMIFS(Activity_EX!E:E,Activity_EX!$A:$A,$A562))/(SUMIFS('AGG Activity_16'!E:E,'AGG Activity_16'!$A:$A,$B562)),1)))))</f>
        <v>0</v>
      </c>
      <c r="P562" s="7">
        <f>IF(AND(P$1=2017,OR(J562="WH",J562="SH")),IF(COMBDG_Split_Tech!P562="",0,COMBDG_Split_Tech!P562),IF(P$1=2016,IF(COMBDG_Split_Tech!P562="",0,COMBDG_Split_Tech!P562),IF(COMBDG_Split_Tech!P562=1,1,IF(COMBDG_Split_Tech!P562="",0,IFERROR((COMBDG_Split_Tech!P562*(SUMIFS('AGG Activity_16'!F:F,'AGG Activity_16'!$A:$A,$B562)+SUMIFS('AGG Activity_EX'!F:F,'AGG Activity_EX'!$A:$A,$B562))-SUMIFS(Activity_EX!F:F,Activity_EX!$A:$A,$A562))/(SUMIFS('AGG Activity_16'!F:F,'AGG Activity_16'!$A:$A,$B562)),1)))))</f>
        <v>0</v>
      </c>
      <c r="Q562" s="7">
        <f>IF(AND(Q$1=2017,OR(K562="WH",K562="SH")),IF(COMBDG_Split_Tech!Q562="",0,COMBDG_Split_Tech!Q562),IF(Q$1=2016,IF(COMBDG_Split_Tech!Q562="",0,COMBDG_Split_Tech!Q562),IF(COMBDG_Split_Tech!Q562=1,1,IF(COMBDG_Split_Tech!Q562="",0,IFERROR((COMBDG_Split_Tech!Q562*(SUMIFS('AGG Activity_16'!G:G,'AGG Activity_16'!$A:$A,$B562)+SUMIFS('AGG Activity_EX'!G:G,'AGG Activity_EX'!$A:$A,$B562))-SUMIFS(Activity_EX!G:G,Activity_EX!$A:$A,$A562))/(SUMIFS('AGG Activity_16'!G:G,'AGG Activity_16'!$A:$A,$B562)),1)))))</f>
        <v>0</v>
      </c>
      <c r="R562" s="7">
        <f>IF(AND(R$1=2017,OR(L562="WH",L562="SH")),IF(COMBDG_Split_Tech!R562="",0,COMBDG_Split_Tech!R562),IF(R$1=2016,IF(COMBDG_Split_Tech!R562="",0,COMBDG_Split_Tech!R562),IF(COMBDG_Split_Tech!R562=1,1,IF(COMBDG_Split_Tech!R562="",0,IFERROR((COMBDG_Split_Tech!R562*(SUMIFS('AGG Activity_16'!H:H,'AGG Activity_16'!$A:$A,$B562)+SUMIFS('AGG Activity_EX'!H:H,'AGG Activity_EX'!$A:$A,$B562))-SUMIFS(Activity_EX!H:H,Activity_EX!$A:$A,$A562))/(SUMIFS('AGG Activity_16'!H:H,'AGG Activity_16'!$A:$A,$B562)),1)))))</f>
        <v>0</v>
      </c>
      <c r="S562" s="7">
        <f>IF(AND(S$1=2017,OR(M562="WH",M562="SH")),IF(COMBDG_Split_Tech!S562="",0,COMBDG_Split_Tech!S562),IF(S$1=2016,IF(COMBDG_Split_Tech!S562="",0,COMBDG_Split_Tech!S562),IF(COMBDG_Split_Tech!S562=1,1,IF(COMBDG_Split_Tech!S562="",0,IFERROR((COMBDG_Split_Tech!S562*(SUMIFS('AGG Activity_16'!I:I,'AGG Activity_16'!$A:$A,$B562)+SUMIFS('AGG Activity_EX'!I:I,'AGG Activity_EX'!$A:$A,$B562))-SUMIFS(Activity_EX!I:I,Activity_EX!$A:$A,$A562))/(SUMIFS('AGG Activity_16'!I:I,'AGG Activity_16'!$A:$A,$B562)),1)))))</f>
        <v>0</v>
      </c>
      <c r="T562" s="7">
        <f>IF(AND(T$1=2017,OR(N562="WH",N562="SH")),IF(COMBDG_Split_Tech!T562="",0,COMBDG_Split_Tech!T562),IF(T$1=2016,IF(COMBDG_Split_Tech!T562="",0,COMBDG_Split_Tech!T562),IF(COMBDG_Split_Tech!T562=1,1,IF(COMBDG_Split_Tech!T562="",0,IFERROR((COMBDG_Split_Tech!T562*(SUMIFS('AGG Activity_16'!J:J,'AGG Activity_16'!$A:$A,$B562)+SUMIFS('AGG Activity_EX'!J:J,'AGG Activity_EX'!$A:$A,$B562))-SUMIFS(Activity_EX!J:J,Activity_EX!$A:$A,$A562))/(SUMIFS('AGG Activity_16'!J:J,'AGG Activity_16'!$A:$A,$B562)),1)))))</f>
        <v>0</v>
      </c>
      <c r="U562" s="7">
        <f>IF(AND(U$1=2017,OR(O562="WH",O562="SH")),IF(COMBDG_Split_Tech!U562="",0,COMBDG_Split_Tech!U562),IF(U$1=2016,IF(COMBDG_Split_Tech!U562="",0,COMBDG_Split_Tech!U562),IF(COMBDG_Split_Tech!U562=1,1,IF(COMBDG_Split_Tech!U562="",0,IFERROR((COMBDG_Split_Tech!U562*(SUMIFS('AGG Activity_16'!K:K,'AGG Activity_16'!$A:$A,$B562)+SUMIFS('AGG Activity_EX'!K:K,'AGG Activity_EX'!$A:$A,$B562))-SUMIFS(Activity_EX!K:K,Activity_EX!$A:$A,$A562))/(SUMIFS('AGG Activity_16'!K:K,'AGG Activity_16'!$A:$A,$B562)),1)))))</f>
        <v>0</v>
      </c>
    </row>
    <row r="563" spans="1:21" x14ac:dyDescent="0.25">
      <c r="A563" t="str">
        <f>COMBDG_Split_Tech!A563</f>
        <v>COMBDGWSTNewSHPLT___STDELC</v>
      </c>
      <c r="B563" t="str">
        <f>COMBDG_Split_Tech!B563</f>
        <v>COMBDGWSTNewSH</v>
      </c>
      <c r="C563" t="str">
        <f>COMBDG_Split_Tech!C563</f>
        <v>COM</v>
      </c>
      <c r="D563" t="str">
        <f>COMBDG_Split_Tech!D563</f>
        <v>BDG</v>
      </c>
      <c r="E563" t="str">
        <f>COMBDG_Split_Tech!E563</f>
        <v>WST</v>
      </c>
      <c r="F563" t="str">
        <f>COMBDG_Split_Tech!F563</f>
        <v>New</v>
      </c>
      <c r="G563" t="str">
        <f>COMBDG_Split_Tech!G563</f>
        <v>SH</v>
      </c>
      <c r="H563" t="str">
        <f>COMBDG_Split_Tech!H563</f>
        <v>PLT</v>
      </c>
      <c r="I563" t="str">
        <f>COMBDG_Split_Tech!I563</f>
        <v>___</v>
      </c>
      <c r="J563" t="str">
        <f>COMBDG_Split_Tech!J563</f>
        <v>STD</v>
      </c>
      <c r="K563" t="str">
        <f>COMBDG_Split_Tech!K563</f>
        <v>ELC</v>
      </c>
      <c r="L563" s="7">
        <f>IF(AND(L$1=2017,OR(F563="WH",F563="SH")),IF(COMBDG_Split_Tech!L563="",0,COMBDG_Split_Tech!L563),IF(L$1=2016,IF(COMBDG_Split_Tech!L563="",0,COMBDG_Split_Tech!L563),IF(COMBDG_Split_Tech!L563=1,1,IF(COMBDG_Split_Tech!L563="",0,IFERROR((COMBDG_Split_Tech!L563*(SUMIFS('AGG Activity_16'!B:B,'AGG Activity_16'!$A:$A,$B563)+SUMIFS('AGG Activity_EX'!B:B,'AGG Activity_EX'!$A:$A,$B563))-SUMIFS(Activity_EX!B:B,Activity_EX!$A:$A,$A563))/(SUMIFS('AGG Activity_16'!B:B,'AGG Activity_16'!$A:$A,$B563)),1)))))</f>
        <v>0</v>
      </c>
      <c r="M563" s="7">
        <f>IF(AND(M$1=2017,OR(G563="WH",G563="SH")),IF(COMBDG_Split_Tech!M563="",0,COMBDG_Split_Tech!M563),IF(M$1=2016,IF(COMBDG_Split_Tech!M563="",0,COMBDG_Split_Tech!M563),IF(COMBDG_Split_Tech!M563=1,1,IF(COMBDG_Split_Tech!M563="",0,IFERROR((COMBDG_Split_Tech!M563*(SUMIFS('AGG Activity_16'!C:C,'AGG Activity_16'!$A:$A,$B563)+SUMIFS('AGG Activity_EX'!C:C,'AGG Activity_EX'!$A:$A,$B563))-SUMIFS(Activity_EX!C:C,Activity_EX!$A:$A,$A563))/(SUMIFS('AGG Activity_16'!C:C,'AGG Activity_16'!$A:$A,$B563)),1)))))</f>
        <v>0</v>
      </c>
      <c r="N563" s="7">
        <f>IF(AND(N$1=2017,OR(H563="WH",H563="SH")),IF(COMBDG_Split_Tech!N563="",0,COMBDG_Split_Tech!N563),IF(N$1=2016,IF(COMBDG_Split_Tech!N563="",0,COMBDG_Split_Tech!N563),IF(COMBDG_Split_Tech!N563=1,1,IF(COMBDG_Split_Tech!N563="",0,IFERROR((COMBDG_Split_Tech!N563*(SUMIFS('AGG Activity_16'!D:D,'AGG Activity_16'!$A:$A,$B563)+SUMIFS('AGG Activity_EX'!D:D,'AGG Activity_EX'!$A:$A,$B563))-SUMIFS(Activity_EX!D:D,Activity_EX!$A:$A,$A563))/(SUMIFS('AGG Activity_16'!D:D,'AGG Activity_16'!$A:$A,$B563)),1)))))</f>
        <v>0</v>
      </c>
      <c r="O563" s="7">
        <f>IF(AND(O$1=2017,OR(I563="WH",I563="SH")),IF(COMBDG_Split_Tech!O563="",0,COMBDG_Split_Tech!O563),IF(O$1=2016,IF(COMBDG_Split_Tech!O563="",0,COMBDG_Split_Tech!O563),IF(COMBDG_Split_Tech!O563=1,1,IF(COMBDG_Split_Tech!O563="",0,IFERROR((COMBDG_Split_Tech!O563*(SUMIFS('AGG Activity_16'!E:E,'AGG Activity_16'!$A:$A,$B563)+SUMIFS('AGG Activity_EX'!E:E,'AGG Activity_EX'!$A:$A,$B563))-SUMIFS(Activity_EX!E:E,Activity_EX!$A:$A,$A563))/(SUMIFS('AGG Activity_16'!E:E,'AGG Activity_16'!$A:$A,$B563)),1)))))</f>
        <v>0</v>
      </c>
      <c r="P563" s="7">
        <f>IF(AND(P$1=2017,OR(J563="WH",J563="SH")),IF(COMBDG_Split_Tech!P563="",0,COMBDG_Split_Tech!P563),IF(P$1=2016,IF(COMBDG_Split_Tech!P563="",0,COMBDG_Split_Tech!P563),IF(COMBDG_Split_Tech!P563=1,1,IF(COMBDG_Split_Tech!P563="",0,IFERROR((COMBDG_Split_Tech!P563*(SUMIFS('AGG Activity_16'!F:F,'AGG Activity_16'!$A:$A,$B563)+SUMIFS('AGG Activity_EX'!F:F,'AGG Activity_EX'!$A:$A,$B563))-SUMIFS(Activity_EX!F:F,Activity_EX!$A:$A,$A563))/(SUMIFS('AGG Activity_16'!F:F,'AGG Activity_16'!$A:$A,$B563)),1)))))</f>
        <v>0</v>
      </c>
      <c r="Q563" s="7">
        <f>IF(AND(Q$1=2017,OR(K563="WH",K563="SH")),IF(COMBDG_Split_Tech!Q563="",0,COMBDG_Split_Tech!Q563),IF(Q$1=2016,IF(COMBDG_Split_Tech!Q563="",0,COMBDG_Split_Tech!Q563),IF(COMBDG_Split_Tech!Q563=1,1,IF(COMBDG_Split_Tech!Q563="",0,IFERROR((COMBDG_Split_Tech!Q563*(SUMIFS('AGG Activity_16'!G:G,'AGG Activity_16'!$A:$A,$B563)+SUMIFS('AGG Activity_EX'!G:G,'AGG Activity_EX'!$A:$A,$B563))-SUMIFS(Activity_EX!G:G,Activity_EX!$A:$A,$A563))/(SUMIFS('AGG Activity_16'!G:G,'AGG Activity_16'!$A:$A,$B563)),1)))))</f>
        <v>0</v>
      </c>
      <c r="R563" s="7">
        <f>IF(AND(R$1=2017,OR(L563="WH",L563="SH")),IF(COMBDG_Split_Tech!R563="",0,COMBDG_Split_Tech!R563),IF(R$1=2016,IF(COMBDG_Split_Tech!R563="",0,COMBDG_Split_Tech!R563),IF(COMBDG_Split_Tech!R563=1,1,IF(COMBDG_Split_Tech!R563="",0,IFERROR((COMBDG_Split_Tech!R563*(SUMIFS('AGG Activity_16'!H:H,'AGG Activity_16'!$A:$A,$B563)+SUMIFS('AGG Activity_EX'!H:H,'AGG Activity_EX'!$A:$A,$B563))-SUMIFS(Activity_EX!H:H,Activity_EX!$A:$A,$A563))/(SUMIFS('AGG Activity_16'!H:H,'AGG Activity_16'!$A:$A,$B563)),1)))))</f>
        <v>0</v>
      </c>
      <c r="S563" s="7">
        <f>IF(AND(S$1=2017,OR(M563="WH",M563="SH")),IF(COMBDG_Split_Tech!S563="",0,COMBDG_Split_Tech!S563),IF(S$1=2016,IF(COMBDG_Split_Tech!S563="",0,COMBDG_Split_Tech!S563),IF(COMBDG_Split_Tech!S563=1,1,IF(COMBDG_Split_Tech!S563="",0,IFERROR((COMBDG_Split_Tech!S563*(SUMIFS('AGG Activity_16'!I:I,'AGG Activity_16'!$A:$A,$B563)+SUMIFS('AGG Activity_EX'!I:I,'AGG Activity_EX'!$A:$A,$B563))-SUMIFS(Activity_EX!I:I,Activity_EX!$A:$A,$A563))/(SUMIFS('AGG Activity_16'!I:I,'AGG Activity_16'!$A:$A,$B563)),1)))))</f>
        <v>0</v>
      </c>
      <c r="T563" s="7">
        <f>IF(AND(T$1=2017,OR(N563="WH",N563="SH")),IF(COMBDG_Split_Tech!T563="",0,COMBDG_Split_Tech!T563),IF(T$1=2016,IF(COMBDG_Split_Tech!T563="",0,COMBDG_Split_Tech!T563),IF(COMBDG_Split_Tech!T563=1,1,IF(COMBDG_Split_Tech!T563="",0,IFERROR((COMBDG_Split_Tech!T563*(SUMIFS('AGG Activity_16'!J:J,'AGG Activity_16'!$A:$A,$B563)+SUMIFS('AGG Activity_EX'!J:J,'AGG Activity_EX'!$A:$A,$B563))-SUMIFS(Activity_EX!J:J,Activity_EX!$A:$A,$A563))/(SUMIFS('AGG Activity_16'!J:J,'AGG Activity_16'!$A:$A,$B563)),1)))))</f>
        <v>0</v>
      </c>
      <c r="U563" s="7">
        <f>IF(AND(U$1=2017,OR(O563="WH",O563="SH")),IF(COMBDG_Split_Tech!U563="",0,COMBDG_Split_Tech!U563),IF(U$1=2016,IF(COMBDG_Split_Tech!U563="",0,COMBDG_Split_Tech!U563),IF(COMBDG_Split_Tech!U563=1,1,IF(COMBDG_Split_Tech!U563="",0,IFERROR((COMBDG_Split_Tech!U563*(SUMIFS('AGG Activity_16'!K:K,'AGG Activity_16'!$A:$A,$B563)+SUMIFS('AGG Activity_EX'!K:K,'AGG Activity_EX'!$A:$A,$B563))-SUMIFS(Activity_EX!K:K,Activity_EX!$A:$A,$A563))/(SUMIFS('AGG Activity_16'!K:K,'AGG Activity_16'!$A:$A,$B563)),1)))))</f>
        <v>0</v>
      </c>
    </row>
    <row r="564" spans="1:21" x14ac:dyDescent="0.25">
      <c r="A564" t="str">
        <f>COMBDG_Split_Tech!A564</f>
        <v>COMBDGWSTNewSLLED___STDELC</v>
      </c>
      <c r="B564" t="str">
        <f>COMBDG_Split_Tech!B564</f>
        <v>COMBDGWSTNewSL</v>
      </c>
      <c r="C564" t="str">
        <f>COMBDG_Split_Tech!C564</f>
        <v>COM</v>
      </c>
      <c r="D564" t="str">
        <f>COMBDG_Split_Tech!D564</f>
        <v>BDG</v>
      </c>
      <c r="E564" t="str">
        <f>COMBDG_Split_Tech!E564</f>
        <v>WST</v>
      </c>
      <c r="F564" t="str">
        <f>COMBDG_Split_Tech!F564</f>
        <v>New</v>
      </c>
      <c r="G564" t="str">
        <f>COMBDG_Split_Tech!G564</f>
        <v>SL</v>
      </c>
      <c r="H564" t="str">
        <f>COMBDG_Split_Tech!H564</f>
        <v>LED</v>
      </c>
      <c r="I564" t="str">
        <f>COMBDG_Split_Tech!I564</f>
        <v>___</v>
      </c>
      <c r="J564" t="str">
        <f>COMBDG_Split_Tech!J564</f>
        <v>STD</v>
      </c>
      <c r="K564" t="str">
        <f>COMBDG_Split_Tech!K564</f>
        <v>ELC</v>
      </c>
      <c r="L564" s="7">
        <f>IF(AND(L$1=2017,OR(F564="WH",F564="SH")),IF(COMBDG_Split_Tech!L564="",0,COMBDG_Split_Tech!L564),IF(L$1=2016,IF(COMBDG_Split_Tech!L564="",0,COMBDG_Split_Tech!L564),IF(COMBDG_Split_Tech!L564=1,1,IF(COMBDG_Split_Tech!L564="",0,IFERROR((COMBDG_Split_Tech!L564*(SUMIFS('AGG Activity_16'!B:B,'AGG Activity_16'!$A:$A,$B564)+SUMIFS('AGG Activity_EX'!B:B,'AGG Activity_EX'!$A:$A,$B564))-SUMIFS(Activity_EX!B:B,Activity_EX!$A:$A,$A564))/(SUMIFS('AGG Activity_16'!B:B,'AGG Activity_16'!$A:$A,$B564)),1)))))</f>
        <v>0</v>
      </c>
      <c r="M564" s="7">
        <f>IF(AND(M$1=2017,OR(G564="WH",G564="SH")),IF(COMBDG_Split_Tech!M564="",0,COMBDG_Split_Tech!M564),IF(M$1=2016,IF(COMBDG_Split_Tech!M564="",0,COMBDG_Split_Tech!M564),IF(COMBDG_Split_Tech!M564=1,1,IF(COMBDG_Split_Tech!M564="",0,IFERROR((COMBDG_Split_Tech!M564*(SUMIFS('AGG Activity_16'!C:C,'AGG Activity_16'!$A:$A,$B564)+SUMIFS('AGG Activity_EX'!C:C,'AGG Activity_EX'!$A:$A,$B564))-SUMIFS(Activity_EX!C:C,Activity_EX!$A:$A,$A564))/(SUMIFS('AGG Activity_16'!C:C,'AGG Activity_16'!$A:$A,$B564)),1)))))</f>
        <v>0</v>
      </c>
      <c r="N564" s="7">
        <f>IF(AND(N$1=2017,OR(H564="WH",H564="SH")),IF(COMBDG_Split_Tech!N564="",0,COMBDG_Split_Tech!N564),IF(N$1=2016,IF(COMBDG_Split_Tech!N564="",0,COMBDG_Split_Tech!N564),IF(COMBDG_Split_Tech!N564=1,1,IF(COMBDG_Split_Tech!N564="",0,IFERROR((COMBDG_Split_Tech!N564*(SUMIFS('AGG Activity_16'!D:D,'AGG Activity_16'!$A:$A,$B564)+SUMIFS('AGG Activity_EX'!D:D,'AGG Activity_EX'!$A:$A,$B564))-SUMIFS(Activity_EX!D:D,Activity_EX!$A:$A,$A564))/(SUMIFS('AGG Activity_16'!D:D,'AGG Activity_16'!$A:$A,$B564)),1)))))</f>
        <v>0</v>
      </c>
      <c r="O564" s="7">
        <f>IF(AND(O$1=2017,OR(I564="WH",I564="SH")),IF(COMBDG_Split_Tech!O564="",0,COMBDG_Split_Tech!O564),IF(O$1=2016,IF(COMBDG_Split_Tech!O564="",0,COMBDG_Split_Tech!O564),IF(COMBDG_Split_Tech!O564=1,1,IF(COMBDG_Split_Tech!O564="",0,IFERROR((COMBDG_Split_Tech!O564*(SUMIFS('AGG Activity_16'!E:E,'AGG Activity_16'!$A:$A,$B564)+SUMIFS('AGG Activity_EX'!E:E,'AGG Activity_EX'!$A:$A,$B564))-SUMIFS(Activity_EX!E:E,Activity_EX!$A:$A,$A564))/(SUMIFS('AGG Activity_16'!E:E,'AGG Activity_16'!$A:$A,$B564)),1)))))</f>
        <v>0</v>
      </c>
      <c r="P564" s="7">
        <f>IF(AND(P$1=2017,OR(J564="WH",J564="SH")),IF(COMBDG_Split_Tech!P564="",0,COMBDG_Split_Tech!P564),IF(P$1=2016,IF(COMBDG_Split_Tech!P564="",0,COMBDG_Split_Tech!P564),IF(COMBDG_Split_Tech!P564=1,1,IF(COMBDG_Split_Tech!P564="",0,IFERROR((COMBDG_Split_Tech!P564*(SUMIFS('AGG Activity_16'!F:F,'AGG Activity_16'!$A:$A,$B564)+SUMIFS('AGG Activity_EX'!F:F,'AGG Activity_EX'!$A:$A,$B564))-SUMIFS(Activity_EX!F:F,Activity_EX!$A:$A,$A564))/(SUMIFS('AGG Activity_16'!F:F,'AGG Activity_16'!$A:$A,$B564)),1)))))</f>
        <v>0</v>
      </c>
      <c r="Q564" s="7">
        <f>IF(AND(Q$1=2017,OR(K564="WH",K564="SH")),IF(COMBDG_Split_Tech!Q564="",0,COMBDG_Split_Tech!Q564),IF(Q$1=2016,IF(COMBDG_Split_Tech!Q564="",0,COMBDG_Split_Tech!Q564),IF(COMBDG_Split_Tech!Q564=1,1,IF(COMBDG_Split_Tech!Q564="",0,IFERROR((COMBDG_Split_Tech!Q564*(SUMIFS('AGG Activity_16'!G:G,'AGG Activity_16'!$A:$A,$B564)+SUMIFS('AGG Activity_EX'!G:G,'AGG Activity_EX'!$A:$A,$B564))-SUMIFS(Activity_EX!G:G,Activity_EX!$A:$A,$A564))/(SUMIFS('AGG Activity_16'!G:G,'AGG Activity_16'!$A:$A,$B564)),1)))))</f>
        <v>0</v>
      </c>
      <c r="R564" s="7">
        <f>IF(AND(R$1=2017,OR(L564="WH",L564="SH")),IF(COMBDG_Split_Tech!R564="",0,COMBDG_Split_Tech!R564),IF(R$1=2016,IF(COMBDG_Split_Tech!R564="",0,COMBDG_Split_Tech!R564),IF(COMBDG_Split_Tech!R564=1,1,IF(COMBDG_Split_Tech!R564="",0,IFERROR((COMBDG_Split_Tech!R564*(SUMIFS('AGG Activity_16'!H:H,'AGG Activity_16'!$A:$A,$B564)+SUMIFS('AGG Activity_EX'!H:H,'AGG Activity_EX'!$A:$A,$B564))-SUMIFS(Activity_EX!H:H,Activity_EX!$A:$A,$A564))/(SUMIFS('AGG Activity_16'!H:H,'AGG Activity_16'!$A:$A,$B564)),1)))))</f>
        <v>0</v>
      </c>
      <c r="S564" s="7">
        <f>IF(AND(S$1=2017,OR(M564="WH",M564="SH")),IF(COMBDG_Split_Tech!S564="",0,COMBDG_Split_Tech!S564),IF(S$1=2016,IF(COMBDG_Split_Tech!S564="",0,COMBDG_Split_Tech!S564),IF(COMBDG_Split_Tech!S564=1,1,IF(COMBDG_Split_Tech!S564="",0,IFERROR((COMBDG_Split_Tech!S564*(SUMIFS('AGG Activity_16'!I:I,'AGG Activity_16'!$A:$A,$B564)+SUMIFS('AGG Activity_EX'!I:I,'AGG Activity_EX'!$A:$A,$B564))-SUMIFS(Activity_EX!I:I,Activity_EX!$A:$A,$A564))/(SUMIFS('AGG Activity_16'!I:I,'AGG Activity_16'!$A:$A,$B564)),1)))))</f>
        <v>0</v>
      </c>
      <c r="T564" s="7">
        <f>IF(AND(T$1=2017,OR(N564="WH",N564="SH")),IF(COMBDG_Split_Tech!T564="",0,COMBDG_Split_Tech!T564),IF(T$1=2016,IF(COMBDG_Split_Tech!T564="",0,COMBDG_Split_Tech!T564),IF(COMBDG_Split_Tech!T564=1,1,IF(COMBDG_Split_Tech!T564="",0,IFERROR((COMBDG_Split_Tech!T564*(SUMIFS('AGG Activity_16'!J:J,'AGG Activity_16'!$A:$A,$B564)+SUMIFS('AGG Activity_EX'!J:J,'AGG Activity_EX'!$A:$A,$B564))-SUMIFS(Activity_EX!J:J,Activity_EX!$A:$A,$A564))/(SUMIFS('AGG Activity_16'!J:J,'AGG Activity_16'!$A:$A,$B564)),1)))))</f>
        <v>0</v>
      </c>
      <c r="U564" s="7">
        <f>IF(AND(U$1=2017,OR(O564="WH",O564="SH")),IF(COMBDG_Split_Tech!U564="",0,COMBDG_Split_Tech!U564),IF(U$1=2016,IF(COMBDG_Split_Tech!U564="",0,COMBDG_Split_Tech!U564),IF(COMBDG_Split_Tech!U564=1,1,IF(COMBDG_Split_Tech!U564="",0,IFERROR((COMBDG_Split_Tech!U564*(SUMIFS('AGG Activity_16'!K:K,'AGG Activity_16'!$A:$A,$B564)+SUMIFS('AGG Activity_EX'!K:K,'AGG Activity_EX'!$A:$A,$B564))-SUMIFS(Activity_EX!K:K,Activity_EX!$A:$A,$A564))/(SUMIFS('AGG Activity_16'!K:K,'AGG Activity_16'!$A:$A,$B564)),1)))))</f>
        <v>0</v>
      </c>
    </row>
    <row r="565" spans="1:21" x14ac:dyDescent="0.25">
      <c r="A565" t="str">
        <f>COMBDG_Split_Tech!A565</f>
        <v>COMBDGWSTNewWH_________DHE</v>
      </c>
      <c r="B565" t="str">
        <f>COMBDG_Split_Tech!B565</f>
        <v>COMBDGWSTNewWH</v>
      </c>
      <c r="C565" t="str">
        <f>COMBDG_Split_Tech!C565</f>
        <v>COM</v>
      </c>
      <c r="D565" t="str">
        <f>COMBDG_Split_Tech!D565</f>
        <v>BDG</v>
      </c>
      <c r="E565" t="str">
        <f>COMBDG_Split_Tech!E565</f>
        <v>WST</v>
      </c>
      <c r="F565" t="str">
        <f>COMBDG_Split_Tech!F565</f>
        <v>New</v>
      </c>
      <c r="G565" t="str">
        <f>COMBDG_Split_Tech!G565</f>
        <v>WH</v>
      </c>
      <c r="H565" t="str">
        <f>COMBDG_Split_Tech!H565</f>
        <v>___</v>
      </c>
      <c r="I565" t="str">
        <f>COMBDG_Split_Tech!I565</f>
        <v>___</v>
      </c>
      <c r="J565" t="str">
        <f>COMBDG_Split_Tech!J565</f>
        <v>___</v>
      </c>
      <c r="K565" t="str">
        <f>COMBDG_Split_Tech!K565</f>
        <v>DHE</v>
      </c>
      <c r="L565" s="7">
        <f>IF(AND(L$1=2017,OR(F565="WH",F565="SH")),IF(COMBDG_Split_Tech!L565="",0,COMBDG_Split_Tech!L565),IF(L$1=2016,IF(COMBDG_Split_Tech!L565="",0,COMBDG_Split_Tech!L565),IF(COMBDG_Split_Tech!L565=1,1,IF(COMBDG_Split_Tech!L565="",0,IFERROR((COMBDG_Split_Tech!L565*(SUMIFS('AGG Activity_16'!B:B,'AGG Activity_16'!$A:$A,$B565)+SUMIFS('AGG Activity_EX'!B:B,'AGG Activity_EX'!$A:$A,$B565))-SUMIFS(Activity_EX!B:B,Activity_EX!$A:$A,$A565))/(SUMIFS('AGG Activity_16'!B:B,'AGG Activity_16'!$A:$A,$B565)),1)))))</f>
        <v>0</v>
      </c>
      <c r="M565" s="7">
        <f>IF(AND(M$1=2017,OR(G565="WH",G565="SH")),IF(COMBDG_Split_Tech!M565="",0,COMBDG_Split_Tech!M565),IF(M$1=2016,IF(COMBDG_Split_Tech!M565="",0,COMBDG_Split_Tech!M565),IF(COMBDG_Split_Tech!M565=1,1,IF(COMBDG_Split_Tech!M565="",0,IFERROR((COMBDG_Split_Tech!M565*(SUMIFS('AGG Activity_16'!C:C,'AGG Activity_16'!$A:$A,$B565)+SUMIFS('AGG Activity_EX'!C:C,'AGG Activity_EX'!$A:$A,$B565))-SUMIFS(Activity_EX!C:C,Activity_EX!$A:$A,$A565))/(SUMIFS('AGG Activity_16'!C:C,'AGG Activity_16'!$A:$A,$B565)),1)))))</f>
        <v>0</v>
      </c>
      <c r="N565" s="7">
        <f>IF(AND(N$1=2017,OR(H565="WH",H565="SH")),IF(COMBDG_Split_Tech!N565="",0,COMBDG_Split_Tech!N565),IF(N$1=2016,IF(COMBDG_Split_Tech!N565="",0,COMBDG_Split_Tech!N565),IF(COMBDG_Split_Tech!N565=1,1,IF(COMBDG_Split_Tech!N565="",0,IFERROR((COMBDG_Split_Tech!N565*(SUMIFS('AGG Activity_16'!D:D,'AGG Activity_16'!$A:$A,$B565)+SUMIFS('AGG Activity_EX'!D:D,'AGG Activity_EX'!$A:$A,$B565))-SUMIFS(Activity_EX!D:D,Activity_EX!$A:$A,$A565))/(SUMIFS('AGG Activity_16'!D:D,'AGG Activity_16'!$A:$A,$B565)),1)))))</f>
        <v>0</v>
      </c>
      <c r="O565" s="7">
        <f>IF(AND(O$1=2017,OR(I565="WH",I565="SH")),IF(COMBDG_Split_Tech!O565="",0,COMBDG_Split_Tech!O565),IF(O$1=2016,IF(COMBDG_Split_Tech!O565="",0,COMBDG_Split_Tech!O565),IF(COMBDG_Split_Tech!O565=1,1,IF(COMBDG_Split_Tech!O565="",0,IFERROR((COMBDG_Split_Tech!O565*(SUMIFS('AGG Activity_16'!E:E,'AGG Activity_16'!$A:$A,$B565)+SUMIFS('AGG Activity_EX'!E:E,'AGG Activity_EX'!$A:$A,$B565))-SUMIFS(Activity_EX!E:E,Activity_EX!$A:$A,$A565))/(SUMIFS('AGG Activity_16'!E:E,'AGG Activity_16'!$A:$A,$B565)),1)))))</f>
        <v>0</v>
      </c>
      <c r="P565" s="7">
        <f>IF(AND(P$1=2017,OR(J565="WH",J565="SH")),IF(COMBDG_Split_Tech!P565="",0,COMBDG_Split_Tech!P565),IF(P$1=2016,IF(COMBDG_Split_Tech!P565="",0,COMBDG_Split_Tech!P565),IF(COMBDG_Split_Tech!P565=1,1,IF(COMBDG_Split_Tech!P565="",0,IFERROR((COMBDG_Split_Tech!P565*(SUMIFS('AGG Activity_16'!F:F,'AGG Activity_16'!$A:$A,$B565)+SUMIFS('AGG Activity_EX'!F:F,'AGG Activity_EX'!$A:$A,$B565))-SUMIFS(Activity_EX!F:F,Activity_EX!$A:$A,$A565))/(SUMIFS('AGG Activity_16'!F:F,'AGG Activity_16'!$A:$A,$B565)),1)))))</f>
        <v>0</v>
      </c>
      <c r="Q565" s="7">
        <f>IF(AND(Q$1=2017,OR(K565="WH",K565="SH")),IF(COMBDG_Split_Tech!Q565="",0,COMBDG_Split_Tech!Q565),IF(Q$1=2016,IF(COMBDG_Split_Tech!Q565="",0,COMBDG_Split_Tech!Q565),IF(COMBDG_Split_Tech!Q565=1,1,IF(COMBDG_Split_Tech!Q565="",0,IFERROR((COMBDG_Split_Tech!Q565*(SUMIFS('AGG Activity_16'!G:G,'AGG Activity_16'!$A:$A,$B565)+SUMIFS('AGG Activity_EX'!G:G,'AGG Activity_EX'!$A:$A,$B565))-SUMIFS(Activity_EX!G:G,Activity_EX!$A:$A,$A565))/(SUMIFS('AGG Activity_16'!G:G,'AGG Activity_16'!$A:$A,$B565)),1)))))</f>
        <v>0</v>
      </c>
      <c r="R565" s="7">
        <f>IF(AND(R$1=2017,OR(L565="WH",L565="SH")),IF(COMBDG_Split_Tech!R565="",0,COMBDG_Split_Tech!R565),IF(R$1=2016,IF(COMBDG_Split_Tech!R565="",0,COMBDG_Split_Tech!R565),IF(COMBDG_Split_Tech!R565=1,1,IF(COMBDG_Split_Tech!R565="",0,IFERROR((COMBDG_Split_Tech!R565*(SUMIFS('AGG Activity_16'!H:H,'AGG Activity_16'!$A:$A,$B565)+SUMIFS('AGG Activity_EX'!H:H,'AGG Activity_EX'!$A:$A,$B565))-SUMIFS(Activity_EX!H:H,Activity_EX!$A:$A,$A565))/(SUMIFS('AGG Activity_16'!H:H,'AGG Activity_16'!$A:$A,$B565)),1)))))</f>
        <v>0</v>
      </c>
      <c r="S565" s="7">
        <f>IF(AND(S$1=2017,OR(M565="WH",M565="SH")),IF(COMBDG_Split_Tech!S565="",0,COMBDG_Split_Tech!S565),IF(S$1=2016,IF(COMBDG_Split_Tech!S565="",0,COMBDG_Split_Tech!S565),IF(COMBDG_Split_Tech!S565=1,1,IF(COMBDG_Split_Tech!S565="",0,IFERROR((COMBDG_Split_Tech!S565*(SUMIFS('AGG Activity_16'!I:I,'AGG Activity_16'!$A:$A,$B565)+SUMIFS('AGG Activity_EX'!I:I,'AGG Activity_EX'!$A:$A,$B565))-SUMIFS(Activity_EX!I:I,Activity_EX!$A:$A,$A565))/(SUMIFS('AGG Activity_16'!I:I,'AGG Activity_16'!$A:$A,$B565)),1)))))</f>
        <v>0</v>
      </c>
      <c r="T565" s="7">
        <f>IF(AND(T$1=2017,OR(N565="WH",N565="SH")),IF(COMBDG_Split_Tech!T565="",0,COMBDG_Split_Tech!T565),IF(T$1=2016,IF(COMBDG_Split_Tech!T565="",0,COMBDG_Split_Tech!T565),IF(COMBDG_Split_Tech!T565=1,1,IF(COMBDG_Split_Tech!T565="",0,IFERROR((COMBDG_Split_Tech!T565*(SUMIFS('AGG Activity_16'!J:J,'AGG Activity_16'!$A:$A,$B565)+SUMIFS('AGG Activity_EX'!J:J,'AGG Activity_EX'!$A:$A,$B565))-SUMIFS(Activity_EX!J:J,Activity_EX!$A:$A,$A565))/(SUMIFS('AGG Activity_16'!J:J,'AGG Activity_16'!$A:$A,$B565)),1)))))</f>
        <v>0</v>
      </c>
      <c r="U565" s="7">
        <f>IF(AND(U$1=2017,OR(O565="WH",O565="SH")),IF(COMBDG_Split_Tech!U565="",0,COMBDG_Split_Tech!U565),IF(U$1=2016,IF(COMBDG_Split_Tech!U565="",0,COMBDG_Split_Tech!U565),IF(COMBDG_Split_Tech!U565=1,1,IF(COMBDG_Split_Tech!U565="",0,IFERROR((COMBDG_Split_Tech!U565*(SUMIFS('AGG Activity_16'!K:K,'AGG Activity_16'!$A:$A,$B565)+SUMIFS('AGG Activity_EX'!K:K,'AGG Activity_EX'!$A:$A,$B565))-SUMIFS(Activity_EX!K:K,Activity_EX!$A:$A,$A565))/(SUMIFS('AGG Activity_16'!K:K,'AGG Activity_16'!$A:$A,$B565)),1)))))</f>
        <v>0</v>
      </c>
    </row>
    <row r="566" spans="1:21" x14ac:dyDescent="0.25">
      <c r="A566" t="str">
        <f>COMBDG_Split_Tech!A566</f>
        <v>COMBDGWSTNewWH______STDELC</v>
      </c>
      <c r="B566" t="str">
        <f>COMBDG_Split_Tech!B566</f>
        <v>COMBDGWSTNewWH</v>
      </c>
      <c r="C566" t="str">
        <f>COMBDG_Split_Tech!C566</f>
        <v>COM</v>
      </c>
      <c r="D566" t="str">
        <f>COMBDG_Split_Tech!D566</f>
        <v>BDG</v>
      </c>
      <c r="E566" t="str">
        <f>COMBDG_Split_Tech!E566</f>
        <v>WST</v>
      </c>
      <c r="F566" t="str">
        <f>COMBDG_Split_Tech!F566</f>
        <v>New</v>
      </c>
      <c r="G566" t="str">
        <f>COMBDG_Split_Tech!G566</f>
        <v>WH</v>
      </c>
      <c r="H566" t="str">
        <f>COMBDG_Split_Tech!H566</f>
        <v>___</v>
      </c>
      <c r="I566" t="str">
        <f>COMBDG_Split_Tech!I566</f>
        <v>___</v>
      </c>
      <c r="J566" t="str">
        <f>COMBDG_Split_Tech!J566</f>
        <v>STD</v>
      </c>
      <c r="K566" t="str">
        <f>COMBDG_Split_Tech!K566</f>
        <v>ELC</v>
      </c>
      <c r="L566" s="7">
        <f>IF(AND(L$1=2017,OR(F566="WH",F566="SH")),IF(COMBDG_Split_Tech!L566="",0,COMBDG_Split_Tech!L566),IF(L$1=2016,IF(COMBDG_Split_Tech!L566="",0,COMBDG_Split_Tech!L566),IF(COMBDG_Split_Tech!L566=1,1,IF(COMBDG_Split_Tech!L566="",0,IFERROR((COMBDG_Split_Tech!L566*(SUMIFS('AGG Activity_16'!B:B,'AGG Activity_16'!$A:$A,$B566)+SUMIFS('AGG Activity_EX'!B:B,'AGG Activity_EX'!$A:$A,$B566))-SUMIFS(Activity_EX!B:B,Activity_EX!$A:$A,$A566))/(SUMIFS('AGG Activity_16'!B:B,'AGG Activity_16'!$A:$A,$B566)),1)))))</f>
        <v>0</v>
      </c>
      <c r="M566" s="7">
        <f>IF(AND(M$1=2017,OR(G566="WH",G566="SH")),IF(COMBDG_Split_Tech!M566="",0,COMBDG_Split_Tech!M566),IF(M$1=2016,IF(COMBDG_Split_Tech!M566="",0,COMBDG_Split_Tech!M566),IF(COMBDG_Split_Tech!M566=1,1,IF(COMBDG_Split_Tech!M566="",0,IFERROR((COMBDG_Split_Tech!M566*(SUMIFS('AGG Activity_16'!C:C,'AGG Activity_16'!$A:$A,$B566)+SUMIFS('AGG Activity_EX'!C:C,'AGG Activity_EX'!$A:$A,$B566))-SUMIFS(Activity_EX!C:C,Activity_EX!$A:$A,$A566))/(SUMIFS('AGG Activity_16'!C:C,'AGG Activity_16'!$A:$A,$B566)),1)))))</f>
        <v>0</v>
      </c>
      <c r="N566" s="7">
        <f>IF(AND(N$1=2017,OR(H566="WH",H566="SH")),IF(COMBDG_Split_Tech!N566="",0,COMBDG_Split_Tech!N566),IF(N$1=2016,IF(COMBDG_Split_Tech!N566="",0,COMBDG_Split_Tech!N566),IF(COMBDG_Split_Tech!N566=1,1,IF(COMBDG_Split_Tech!N566="",0,IFERROR((COMBDG_Split_Tech!N566*(SUMIFS('AGG Activity_16'!D:D,'AGG Activity_16'!$A:$A,$B566)+SUMIFS('AGG Activity_EX'!D:D,'AGG Activity_EX'!$A:$A,$B566))-SUMIFS(Activity_EX!D:D,Activity_EX!$A:$A,$A566))/(SUMIFS('AGG Activity_16'!D:D,'AGG Activity_16'!$A:$A,$B566)),1)))))</f>
        <v>0</v>
      </c>
      <c r="O566" s="7">
        <f>IF(AND(O$1=2017,OR(I566="WH",I566="SH")),IF(COMBDG_Split_Tech!O566="",0,COMBDG_Split_Tech!O566),IF(O$1=2016,IF(COMBDG_Split_Tech!O566="",0,COMBDG_Split_Tech!O566),IF(COMBDG_Split_Tech!O566=1,1,IF(COMBDG_Split_Tech!O566="",0,IFERROR((COMBDG_Split_Tech!O566*(SUMIFS('AGG Activity_16'!E:E,'AGG Activity_16'!$A:$A,$B566)+SUMIFS('AGG Activity_EX'!E:E,'AGG Activity_EX'!$A:$A,$B566))-SUMIFS(Activity_EX!E:E,Activity_EX!$A:$A,$A566))/(SUMIFS('AGG Activity_16'!E:E,'AGG Activity_16'!$A:$A,$B566)),1)))))</f>
        <v>0</v>
      </c>
      <c r="P566" s="7">
        <f>IF(AND(P$1=2017,OR(J566="WH",J566="SH")),IF(COMBDG_Split_Tech!P566="",0,COMBDG_Split_Tech!P566),IF(P$1=2016,IF(COMBDG_Split_Tech!P566="",0,COMBDG_Split_Tech!P566),IF(COMBDG_Split_Tech!P566=1,1,IF(COMBDG_Split_Tech!P566="",0,IFERROR((COMBDG_Split_Tech!P566*(SUMIFS('AGG Activity_16'!F:F,'AGG Activity_16'!$A:$A,$B566)+SUMIFS('AGG Activity_EX'!F:F,'AGG Activity_EX'!$A:$A,$B566))-SUMIFS(Activity_EX!F:F,Activity_EX!$A:$A,$A566))/(SUMIFS('AGG Activity_16'!F:F,'AGG Activity_16'!$A:$A,$B566)),1)))))</f>
        <v>0</v>
      </c>
      <c r="Q566" s="7">
        <f>IF(AND(Q$1=2017,OR(K566="WH",K566="SH")),IF(COMBDG_Split_Tech!Q566="",0,COMBDG_Split_Tech!Q566),IF(Q$1=2016,IF(COMBDG_Split_Tech!Q566="",0,COMBDG_Split_Tech!Q566),IF(COMBDG_Split_Tech!Q566=1,1,IF(COMBDG_Split_Tech!Q566="",0,IFERROR((COMBDG_Split_Tech!Q566*(SUMIFS('AGG Activity_16'!G:G,'AGG Activity_16'!$A:$A,$B566)+SUMIFS('AGG Activity_EX'!G:G,'AGG Activity_EX'!$A:$A,$B566))-SUMIFS(Activity_EX!G:G,Activity_EX!$A:$A,$A566))/(SUMIFS('AGG Activity_16'!G:G,'AGG Activity_16'!$A:$A,$B566)),1)))))</f>
        <v>0</v>
      </c>
      <c r="R566" s="7">
        <f>IF(AND(R$1=2017,OR(L566="WH",L566="SH")),IF(COMBDG_Split_Tech!R566="",0,COMBDG_Split_Tech!R566),IF(R$1=2016,IF(COMBDG_Split_Tech!R566="",0,COMBDG_Split_Tech!R566),IF(COMBDG_Split_Tech!R566=1,1,IF(COMBDG_Split_Tech!R566="",0,IFERROR((COMBDG_Split_Tech!R566*(SUMIFS('AGG Activity_16'!H:H,'AGG Activity_16'!$A:$A,$B566)+SUMIFS('AGG Activity_EX'!H:H,'AGG Activity_EX'!$A:$A,$B566))-SUMIFS(Activity_EX!H:H,Activity_EX!$A:$A,$A566))/(SUMIFS('AGG Activity_16'!H:H,'AGG Activity_16'!$A:$A,$B566)),1)))))</f>
        <v>0</v>
      </c>
      <c r="S566" s="7">
        <f>IF(AND(S$1=2017,OR(M566="WH",M566="SH")),IF(COMBDG_Split_Tech!S566="",0,COMBDG_Split_Tech!S566),IF(S$1=2016,IF(COMBDG_Split_Tech!S566="",0,COMBDG_Split_Tech!S566),IF(COMBDG_Split_Tech!S566=1,1,IF(COMBDG_Split_Tech!S566="",0,IFERROR((COMBDG_Split_Tech!S566*(SUMIFS('AGG Activity_16'!I:I,'AGG Activity_16'!$A:$A,$B566)+SUMIFS('AGG Activity_EX'!I:I,'AGG Activity_EX'!$A:$A,$B566))-SUMIFS(Activity_EX!I:I,Activity_EX!$A:$A,$A566))/(SUMIFS('AGG Activity_16'!I:I,'AGG Activity_16'!$A:$A,$B566)),1)))))</f>
        <v>0</v>
      </c>
      <c r="T566" s="7">
        <f>IF(AND(T$1=2017,OR(N566="WH",N566="SH")),IF(COMBDG_Split_Tech!T566="",0,COMBDG_Split_Tech!T566),IF(T$1=2016,IF(COMBDG_Split_Tech!T566="",0,COMBDG_Split_Tech!T566),IF(COMBDG_Split_Tech!T566=1,1,IF(COMBDG_Split_Tech!T566="",0,IFERROR((COMBDG_Split_Tech!T566*(SUMIFS('AGG Activity_16'!J:J,'AGG Activity_16'!$A:$A,$B566)+SUMIFS('AGG Activity_EX'!J:J,'AGG Activity_EX'!$A:$A,$B566))-SUMIFS(Activity_EX!J:J,Activity_EX!$A:$A,$A566))/(SUMIFS('AGG Activity_16'!J:J,'AGG Activity_16'!$A:$A,$B566)),1)))))</f>
        <v>0</v>
      </c>
      <c r="U566" s="7">
        <f>IF(AND(U$1=2017,OR(O566="WH",O566="SH")),IF(COMBDG_Split_Tech!U566="",0,COMBDG_Split_Tech!U566),IF(U$1=2016,IF(COMBDG_Split_Tech!U566="",0,COMBDG_Split_Tech!U566),IF(COMBDG_Split_Tech!U566=1,1,IF(COMBDG_Split_Tech!U566="",0,IFERROR((COMBDG_Split_Tech!U566*(SUMIFS('AGG Activity_16'!K:K,'AGG Activity_16'!$A:$A,$B566)+SUMIFS('AGG Activity_EX'!K:K,'AGG Activity_EX'!$A:$A,$B566))-SUMIFS(Activity_EX!K:K,Activity_EX!$A:$A,$A566))/(SUMIFS('AGG Activity_16'!K:K,'AGG Activity_16'!$A:$A,$B566)),1)))))</f>
        <v>0</v>
      </c>
    </row>
    <row r="567" spans="1:21" x14ac:dyDescent="0.25">
      <c r="A567" t="str">
        <f>COMBDG_Split_Tech!A567</f>
        <v>COMBDGWSTNewWH______STDHFO</v>
      </c>
      <c r="B567" t="str">
        <f>COMBDG_Split_Tech!B567</f>
        <v>COMBDGWSTNewWH</v>
      </c>
      <c r="C567" t="str">
        <f>COMBDG_Split_Tech!C567</f>
        <v>COM</v>
      </c>
      <c r="D567" t="str">
        <f>COMBDG_Split_Tech!D567</f>
        <v>BDG</v>
      </c>
      <c r="E567" t="str">
        <f>COMBDG_Split_Tech!E567</f>
        <v>WST</v>
      </c>
      <c r="F567" t="str">
        <f>COMBDG_Split_Tech!F567</f>
        <v>New</v>
      </c>
      <c r="G567" t="str">
        <f>COMBDG_Split_Tech!G567</f>
        <v>WH</v>
      </c>
      <c r="H567" t="str">
        <f>COMBDG_Split_Tech!H567</f>
        <v>___</v>
      </c>
      <c r="I567" t="str">
        <f>COMBDG_Split_Tech!I567</f>
        <v>___</v>
      </c>
      <c r="J567" t="str">
        <f>COMBDG_Split_Tech!J567</f>
        <v>STD</v>
      </c>
      <c r="K567" t="str">
        <f>COMBDG_Split_Tech!K567</f>
        <v>HFO</v>
      </c>
      <c r="L567" s="7">
        <f>IF(AND(L$1=2017,OR(F567="WH",F567="SH")),IF(COMBDG_Split_Tech!L567="",0,COMBDG_Split_Tech!L567),IF(L$1=2016,IF(COMBDG_Split_Tech!L567="",0,COMBDG_Split_Tech!L567),IF(COMBDG_Split_Tech!L567=1,1,IF(COMBDG_Split_Tech!L567="",0,IFERROR((COMBDG_Split_Tech!L567*(SUMIFS('AGG Activity_16'!B:B,'AGG Activity_16'!$A:$A,$B567)+SUMIFS('AGG Activity_EX'!B:B,'AGG Activity_EX'!$A:$A,$B567))-SUMIFS(Activity_EX!B:B,Activity_EX!$A:$A,$A567))/(SUMIFS('AGG Activity_16'!B:B,'AGG Activity_16'!$A:$A,$B567)),1)))))</f>
        <v>0</v>
      </c>
      <c r="M567" s="7">
        <f>IF(AND(M$1=2017,OR(G567="WH",G567="SH")),IF(COMBDG_Split_Tech!M567="",0,COMBDG_Split_Tech!M567),IF(M$1=2016,IF(COMBDG_Split_Tech!M567="",0,COMBDG_Split_Tech!M567),IF(COMBDG_Split_Tech!M567=1,1,IF(COMBDG_Split_Tech!M567="",0,IFERROR((COMBDG_Split_Tech!M567*(SUMIFS('AGG Activity_16'!C:C,'AGG Activity_16'!$A:$A,$B567)+SUMIFS('AGG Activity_EX'!C:C,'AGG Activity_EX'!$A:$A,$B567))-SUMIFS(Activity_EX!C:C,Activity_EX!$A:$A,$A567))/(SUMIFS('AGG Activity_16'!C:C,'AGG Activity_16'!$A:$A,$B567)),1)))))</f>
        <v>0</v>
      </c>
      <c r="N567" s="7">
        <f>IF(AND(N$1=2017,OR(H567="WH",H567="SH")),IF(COMBDG_Split_Tech!N567="",0,COMBDG_Split_Tech!N567),IF(N$1=2016,IF(COMBDG_Split_Tech!N567="",0,COMBDG_Split_Tech!N567),IF(COMBDG_Split_Tech!N567=1,1,IF(COMBDG_Split_Tech!N567="",0,IFERROR((COMBDG_Split_Tech!N567*(SUMIFS('AGG Activity_16'!D:D,'AGG Activity_16'!$A:$A,$B567)+SUMIFS('AGG Activity_EX'!D:D,'AGG Activity_EX'!$A:$A,$B567))-SUMIFS(Activity_EX!D:D,Activity_EX!$A:$A,$A567))/(SUMIFS('AGG Activity_16'!D:D,'AGG Activity_16'!$A:$A,$B567)),1)))))</f>
        <v>0</v>
      </c>
      <c r="O567" s="7">
        <f>IF(AND(O$1=2017,OR(I567="WH",I567="SH")),IF(COMBDG_Split_Tech!O567="",0,COMBDG_Split_Tech!O567),IF(O$1=2016,IF(COMBDG_Split_Tech!O567="",0,COMBDG_Split_Tech!O567),IF(COMBDG_Split_Tech!O567=1,1,IF(COMBDG_Split_Tech!O567="",0,IFERROR((COMBDG_Split_Tech!O567*(SUMIFS('AGG Activity_16'!E:E,'AGG Activity_16'!$A:$A,$B567)+SUMIFS('AGG Activity_EX'!E:E,'AGG Activity_EX'!$A:$A,$B567))-SUMIFS(Activity_EX!E:E,Activity_EX!$A:$A,$A567))/(SUMIFS('AGG Activity_16'!E:E,'AGG Activity_16'!$A:$A,$B567)),1)))))</f>
        <v>0</v>
      </c>
      <c r="P567" s="7">
        <f>IF(AND(P$1=2017,OR(J567="WH",J567="SH")),IF(COMBDG_Split_Tech!P567="",0,COMBDG_Split_Tech!P567),IF(P$1=2016,IF(COMBDG_Split_Tech!P567="",0,COMBDG_Split_Tech!P567),IF(COMBDG_Split_Tech!P567=1,1,IF(COMBDG_Split_Tech!P567="",0,IFERROR((COMBDG_Split_Tech!P567*(SUMIFS('AGG Activity_16'!F:F,'AGG Activity_16'!$A:$A,$B567)+SUMIFS('AGG Activity_EX'!F:F,'AGG Activity_EX'!$A:$A,$B567))-SUMIFS(Activity_EX!F:F,Activity_EX!$A:$A,$A567))/(SUMIFS('AGG Activity_16'!F:F,'AGG Activity_16'!$A:$A,$B567)),1)))))</f>
        <v>0</v>
      </c>
      <c r="Q567" s="7">
        <f>IF(AND(Q$1=2017,OR(K567="WH",K567="SH")),IF(COMBDG_Split_Tech!Q567="",0,COMBDG_Split_Tech!Q567),IF(Q$1=2016,IF(COMBDG_Split_Tech!Q567="",0,COMBDG_Split_Tech!Q567),IF(COMBDG_Split_Tech!Q567=1,1,IF(COMBDG_Split_Tech!Q567="",0,IFERROR((COMBDG_Split_Tech!Q567*(SUMIFS('AGG Activity_16'!G:G,'AGG Activity_16'!$A:$A,$B567)+SUMIFS('AGG Activity_EX'!G:G,'AGG Activity_EX'!$A:$A,$B567))-SUMIFS(Activity_EX!G:G,Activity_EX!$A:$A,$A567))/(SUMIFS('AGG Activity_16'!G:G,'AGG Activity_16'!$A:$A,$B567)),1)))))</f>
        <v>0</v>
      </c>
      <c r="R567" s="7">
        <f>IF(AND(R$1=2017,OR(L567="WH",L567="SH")),IF(COMBDG_Split_Tech!R567="",0,COMBDG_Split_Tech!R567),IF(R$1=2016,IF(COMBDG_Split_Tech!R567="",0,COMBDG_Split_Tech!R567),IF(COMBDG_Split_Tech!R567=1,1,IF(COMBDG_Split_Tech!R567="",0,IFERROR((COMBDG_Split_Tech!R567*(SUMIFS('AGG Activity_16'!H:H,'AGG Activity_16'!$A:$A,$B567)+SUMIFS('AGG Activity_EX'!H:H,'AGG Activity_EX'!$A:$A,$B567))-SUMIFS(Activity_EX!H:H,Activity_EX!$A:$A,$A567))/(SUMIFS('AGG Activity_16'!H:H,'AGG Activity_16'!$A:$A,$B567)),1)))))</f>
        <v>0</v>
      </c>
      <c r="S567" s="7">
        <f>IF(AND(S$1=2017,OR(M567="WH",M567="SH")),IF(COMBDG_Split_Tech!S567="",0,COMBDG_Split_Tech!S567),IF(S$1=2016,IF(COMBDG_Split_Tech!S567="",0,COMBDG_Split_Tech!S567),IF(COMBDG_Split_Tech!S567=1,1,IF(COMBDG_Split_Tech!S567="",0,IFERROR((COMBDG_Split_Tech!S567*(SUMIFS('AGG Activity_16'!I:I,'AGG Activity_16'!$A:$A,$B567)+SUMIFS('AGG Activity_EX'!I:I,'AGG Activity_EX'!$A:$A,$B567))-SUMIFS(Activity_EX!I:I,Activity_EX!$A:$A,$A567))/(SUMIFS('AGG Activity_16'!I:I,'AGG Activity_16'!$A:$A,$B567)),1)))))</f>
        <v>0</v>
      </c>
      <c r="T567" s="7">
        <f>IF(AND(T$1=2017,OR(N567="WH",N567="SH")),IF(COMBDG_Split_Tech!T567="",0,COMBDG_Split_Tech!T567),IF(T$1=2016,IF(COMBDG_Split_Tech!T567="",0,COMBDG_Split_Tech!T567),IF(COMBDG_Split_Tech!T567=1,1,IF(COMBDG_Split_Tech!T567="",0,IFERROR((COMBDG_Split_Tech!T567*(SUMIFS('AGG Activity_16'!J:J,'AGG Activity_16'!$A:$A,$B567)+SUMIFS('AGG Activity_EX'!J:J,'AGG Activity_EX'!$A:$A,$B567))-SUMIFS(Activity_EX!J:J,Activity_EX!$A:$A,$A567))/(SUMIFS('AGG Activity_16'!J:J,'AGG Activity_16'!$A:$A,$B567)),1)))))</f>
        <v>0</v>
      </c>
      <c r="U567" s="7">
        <f>IF(AND(U$1=2017,OR(O567="WH",O567="SH")),IF(COMBDG_Split_Tech!U567="",0,COMBDG_Split_Tech!U567),IF(U$1=2016,IF(COMBDG_Split_Tech!U567="",0,COMBDG_Split_Tech!U567),IF(COMBDG_Split_Tech!U567=1,1,IF(COMBDG_Split_Tech!U567="",0,IFERROR((COMBDG_Split_Tech!U567*(SUMIFS('AGG Activity_16'!K:K,'AGG Activity_16'!$A:$A,$B567)+SUMIFS('AGG Activity_EX'!K:K,'AGG Activity_EX'!$A:$A,$B567))-SUMIFS(Activity_EX!K:K,Activity_EX!$A:$A,$A567))/(SUMIFS('AGG Activity_16'!K:K,'AGG Activity_16'!$A:$A,$B567)),1)))))</f>
        <v>0</v>
      </c>
    </row>
    <row r="568" spans="1:21" x14ac:dyDescent="0.25">
      <c r="A568" t="str">
        <f>COMBDG_Split_Tech!A568</f>
        <v>COMBDGWSTNewWH______STDKER</v>
      </c>
      <c r="B568" t="str">
        <f>COMBDG_Split_Tech!B568</f>
        <v>COMBDGWSTNewWH</v>
      </c>
      <c r="C568" t="str">
        <f>COMBDG_Split_Tech!C568</f>
        <v>COM</v>
      </c>
      <c r="D568" t="str">
        <f>COMBDG_Split_Tech!D568</f>
        <v>BDG</v>
      </c>
      <c r="E568" t="str">
        <f>COMBDG_Split_Tech!E568</f>
        <v>WST</v>
      </c>
      <c r="F568" t="str">
        <f>COMBDG_Split_Tech!F568</f>
        <v>New</v>
      </c>
      <c r="G568" t="str">
        <f>COMBDG_Split_Tech!G568</f>
        <v>WH</v>
      </c>
      <c r="H568" t="str">
        <f>COMBDG_Split_Tech!H568</f>
        <v>___</v>
      </c>
      <c r="I568" t="str">
        <f>COMBDG_Split_Tech!I568</f>
        <v>___</v>
      </c>
      <c r="J568" t="str">
        <f>COMBDG_Split_Tech!J568</f>
        <v>STD</v>
      </c>
      <c r="K568" t="str">
        <f>COMBDG_Split_Tech!K568</f>
        <v>KER</v>
      </c>
      <c r="L568" s="7">
        <f>IF(AND(L$1=2017,OR(F568="WH",F568="SH")),IF(COMBDG_Split_Tech!L568="",0,COMBDG_Split_Tech!L568),IF(L$1=2016,IF(COMBDG_Split_Tech!L568="",0,COMBDG_Split_Tech!L568),IF(COMBDG_Split_Tech!L568=1,1,IF(COMBDG_Split_Tech!L568="",0,IFERROR((COMBDG_Split_Tech!L568*(SUMIFS('AGG Activity_16'!B:B,'AGG Activity_16'!$A:$A,$B568)+SUMIFS('AGG Activity_EX'!B:B,'AGG Activity_EX'!$A:$A,$B568))-SUMIFS(Activity_EX!B:B,Activity_EX!$A:$A,$A568))/(SUMIFS('AGG Activity_16'!B:B,'AGG Activity_16'!$A:$A,$B568)),1)))))</f>
        <v>0</v>
      </c>
      <c r="M568" s="7">
        <f>IF(AND(M$1=2017,OR(G568="WH",G568="SH")),IF(COMBDG_Split_Tech!M568="",0,COMBDG_Split_Tech!M568),IF(M$1=2016,IF(COMBDG_Split_Tech!M568="",0,COMBDG_Split_Tech!M568),IF(COMBDG_Split_Tech!M568=1,1,IF(COMBDG_Split_Tech!M568="",0,IFERROR((COMBDG_Split_Tech!M568*(SUMIFS('AGG Activity_16'!C:C,'AGG Activity_16'!$A:$A,$B568)+SUMIFS('AGG Activity_EX'!C:C,'AGG Activity_EX'!$A:$A,$B568))-SUMIFS(Activity_EX!C:C,Activity_EX!$A:$A,$A568))/(SUMIFS('AGG Activity_16'!C:C,'AGG Activity_16'!$A:$A,$B568)),1)))))</f>
        <v>0</v>
      </c>
      <c r="N568" s="7">
        <f>IF(AND(N$1=2017,OR(H568="WH",H568="SH")),IF(COMBDG_Split_Tech!N568="",0,COMBDG_Split_Tech!N568),IF(N$1=2016,IF(COMBDG_Split_Tech!N568="",0,COMBDG_Split_Tech!N568),IF(COMBDG_Split_Tech!N568=1,1,IF(COMBDG_Split_Tech!N568="",0,IFERROR((COMBDG_Split_Tech!N568*(SUMIFS('AGG Activity_16'!D:D,'AGG Activity_16'!$A:$A,$B568)+SUMIFS('AGG Activity_EX'!D:D,'AGG Activity_EX'!$A:$A,$B568))-SUMIFS(Activity_EX!D:D,Activity_EX!$A:$A,$A568))/(SUMIFS('AGG Activity_16'!D:D,'AGG Activity_16'!$A:$A,$B568)),1)))))</f>
        <v>0</v>
      </c>
      <c r="O568" s="7">
        <f>IF(AND(O$1=2017,OR(I568="WH",I568="SH")),IF(COMBDG_Split_Tech!O568="",0,COMBDG_Split_Tech!O568),IF(O$1=2016,IF(COMBDG_Split_Tech!O568="",0,COMBDG_Split_Tech!O568),IF(COMBDG_Split_Tech!O568=1,1,IF(COMBDG_Split_Tech!O568="",0,IFERROR((COMBDG_Split_Tech!O568*(SUMIFS('AGG Activity_16'!E:E,'AGG Activity_16'!$A:$A,$B568)+SUMIFS('AGG Activity_EX'!E:E,'AGG Activity_EX'!$A:$A,$B568))-SUMIFS(Activity_EX!E:E,Activity_EX!$A:$A,$A568))/(SUMIFS('AGG Activity_16'!E:E,'AGG Activity_16'!$A:$A,$B568)),1)))))</f>
        <v>0</v>
      </c>
      <c r="P568" s="7">
        <f>IF(AND(P$1=2017,OR(J568="WH",J568="SH")),IF(COMBDG_Split_Tech!P568="",0,COMBDG_Split_Tech!P568),IF(P$1=2016,IF(COMBDG_Split_Tech!P568="",0,COMBDG_Split_Tech!P568),IF(COMBDG_Split_Tech!P568=1,1,IF(COMBDG_Split_Tech!P568="",0,IFERROR((COMBDG_Split_Tech!P568*(SUMIFS('AGG Activity_16'!F:F,'AGG Activity_16'!$A:$A,$B568)+SUMIFS('AGG Activity_EX'!F:F,'AGG Activity_EX'!$A:$A,$B568))-SUMIFS(Activity_EX!F:F,Activity_EX!$A:$A,$A568))/(SUMIFS('AGG Activity_16'!F:F,'AGG Activity_16'!$A:$A,$B568)),1)))))</f>
        <v>0</v>
      </c>
      <c r="Q568" s="7">
        <f>IF(AND(Q$1=2017,OR(K568="WH",K568="SH")),IF(COMBDG_Split_Tech!Q568="",0,COMBDG_Split_Tech!Q568),IF(Q$1=2016,IF(COMBDG_Split_Tech!Q568="",0,COMBDG_Split_Tech!Q568),IF(COMBDG_Split_Tech!Q568=1,1,IF(COMBDG_Split_Tech!Q568="",0,IFERROR((COMBDG_Split_Tech!Q568*(SUMIFS('AGG Activity_16'!G:G,'AGG Activity_16'!$A:$A,$B568)+SUMIFS('AGG Activity_EX'!G:G,'AGG Activity_EX'!$A:$A,$B568))-SUMIFS(Activity_EX!G:G,Activity_EX!$A:$A,$A568))/(SUMIFS('AGG Activity_16'!G:G,'AGG Activity_16'!$A:$A,$B568)),1)))))</f>
        <v>0</v>
      </c>
      <c r="R568" s="7">
        <f>IF(AND(R$1=2017,OR(L568="WH",L568="SH")),IF(COMBDG_Split_Tech!R568="",0,COMBDG_Split_Tech!R568),IF(R$1=2016,IF(COMBDG_Split_Tech!R568="",0,COMBDG_Split_Tech!R568),IF(COMBDG_Split_Tech!R568=1,1,IF(COMBDG_Split_Tech!R568="",0,IFERROR((COMBDG_Split_Tech!R568*(SUMIFS('AGG Activity_16'!H:H,'AGG Activity_16'!$A:$A,$B568)+SUMIFS('AGG Activity_EX'!H:H,'AGG Activity_EX'!$A:$A,$B568))-SUMIFS(Activity_EX!H:H,Activity_EX!$A:$A,$A568))/(SUMIFS('AGG Activity_16'!H:H,'AGG Activity_16'!$A:$A,$B568)),1)))))</f>
        <v>0</v>
      </c>
      <c r="S568" s="7">
        <f>IF(AND(S$1=2017,OR(M568="WH",M568="SH")),IF(COMBDG_Split_Tech!S568="",0,COMBDG_Split_Tech!S568),IF(S$1=2016,IF(COMBDG_Split_Tech!S568="",0,COMBDG_Split_Tech!S568),IF(COMBDG_Split_Tech!S568=1,1,IF(COMBDG_Split_Tech!S568="",0,IFERROR((COMBDG_Split_Tech!S568*(SUMIFS('AGG Activity_16'!I:I,'AGG Activity_16'!$A:$A,$B568)+SUMIFS('AGG Activity_EX'!I:I,'AGG Activity_EX'!$A:$A,$B568))-SUMIFS(Activity_EX!I:I,Activity_EX!$A:$A,$A568))/(SUMIFS('AGG Activity_16'!I:I,'AGG Activity_16'!$A:$A,$B568)),1)))))</f>
        <v>0</v>
      </c>
      <c r="T568" s="7">
        <f>IF(AND(T$1=2017,OR(N568="WH",N568="SH")),IF(COMBDG_Split_Tech!T568="",0,COMBDG_Split_Tech!T568),IF(T$1=2016,IF(COMBDG_Split_Tech!T568="",0,COMBDG_Split_Tech!T568),IF(COMBDG_Split_Tech!T568=1,1,IF(COMBDG_Split_Tech!T568="",0,IFERROR((COMBDG_Split_Tech!T568*(SUMIFS('AGG Activity_16'!J:J,'AGG Activity_16'!$A:$A,$B568)+SUMIFS('AGG Activity_EX'!J:J,'AGG Activity_EX'!$A:$A,$B568))-SUMIFS(Activity_EX!J:J,Activity_EX!$A:$A,$A568))/(SUMIFS('AGG Activity_16'!J:J,'AGG Activity_16'!$A:$A,$B568)),1)))))</f>
        <v>0</v>
      </c>
      <c r="U568" s="7">
        <f>IF(AND(U$1=2017,OR(O568="WH",O568="SH")),IF(COMBDG_Split_Tech!U568="",0,COMBDG_Split_Tech!U568),IF(U$1=2016,IF(COMBDG_Split_Tech!U568="",0,COMBDG_Split_Tech!U568),IF(COMBDG_Split_Tech!U568=1,1,IF(COMBDG_Split_Tech!U568="",0,IFERROR((COMBDG_Split_Tech!U568*(SUMIFS('AGG Activity_16'!K:K,'AGG Activity_16'!$A:$A,$B568)+SUMIFS('AGG Activity_EX'!K:K,'AGG Activity_EX'!$A:$A,$B568))-SUMIFS(Activity_EX!K:K,Activity_EX!$A:$A,$A568))/(SUMIFS('AGG Activity_16'!K:K,'AGG Activity_16'!$A:$A,$B568)),1)))))</f>
        <v>0</v>
      </c>
    </row>
    <row r="569" spans="1:21" x14ac:dyDescent="0.25">
      <c r="A569" t="str">
        <f>COMBDG_Split_Tech!A569</f>
        <v>COMBDGWSTNewWH______STDLFO</v>
      </c>
      <c r="B569" t="str">
        <f>COMBDG_Split_Tech!B569</f>
        <v>COMBDGWSTNewWH</v>
      </c>
      <c r="C569" t="str">
        <f>COMBDG_Split_Tech!C569</f>
        <v>COM</v>
      </c>
      <c r="D569" t="str">
        <f>COMBDG_Split_Tech!D569</f>
        <v>BDG</v>
      </c>
      <c r="E569" t="str">
        <f>COMBDG_Split_Tech!E569</f>
        <v>WST</v>
      </c>
      <c r="F569" t="str">
        <f>COMBDG_Split_Tech!F569</f>
        <v>New</v>
      </c>
      <c r="G569" t="str">
        <f>COMBDG_Split_Tech!G569</f>
        <v>WH</v>
      </c>
      <c r="H569" t="str">
        <f>COMBDG_Split_Tech!H569</f>
        <v>___</v>
      </c>
      <c r="I569" t="str">
        <f>COMBDG_Split_Tech!I569</f>
        <v>___</v>
      </c>
      <c r="J569" t="str">
        <f>COMBDG_Split_Tech!J569</f>
        <v>STD</v>
      </c>
      <c r="K569" t="str">
        <f>COMBDG_Split_Tech!K569</f>
        <v>LFO</v>
      </c>
      <c r="L569" s="7">
        <f>IF(AND(L$1=2017,OR(F569="WH",F569="SH")),IF(COMBDG_Split_Tech!L569="",0,COMBDG_Split_Tech!L569),IF(L$1=2016,IF(COMBDG_Split_Tech!L569="",0,COMBDG_Split_Tech!L569),IF(COMBDG_Split_Tech!L569=1,1,IF(COMBDG_Split_Tech!L569="",0,IFERROR((COMBDG_Split_Tech!L569*(SUMIFS('AGG Activity_16'!B:B,'AGG Activity_16'!$A:$A,$B569)+SUMIFS('AGG Activity_EX'!B:B,'AGG Activity_EX'!$A:$A,$B569))-SUMIFS(Activity_EX!B:B,Activity_EX!$A:$A,$A569))/(SUMIFS('AGG Activity_16'!B:B,'AGG Activity_16'!$A:$A,$B569)),1)))))</f>
        <v>0</v>
      </c>
      <c r="M569" s="7">
        <f>IF(AND(M$1=2017,OR(G569="WH",G569="SH")),IF(COMBDG_Split_Tech!M569="",0,COMBDG_Split_Tech!M569),IF(M$1=2016,IF(COMBDG_Split_Tech!M569="",0,COMBDG_Split_Tech!M569),IF(COMBDG_Split_Tech!M569=1,1,IF(COMBDG_Split_Tech!M569="",0,IFERROR((COMBDG_Split_Tech!M569*(SUMIFS('AGG Activity_16'!C:C,'AGG Activity_16'!$A:$A,$B569)+SUMIFS('AGG Activity_EX'!C:C,'AGG Activity_EX'!$A:$A,$B569))-SUMIFS(Activity_EX!C:C,Activity_EX!$A:$A,$A569))/(SUMIFS('AGG Activity_16'!C:C,'AGG Activity_16'!$A:$A,$B569)),1)))))</f>
        <v>0</v>
      </c>
      <c r="N569" s="7">
        <f>IF(AND(N$1=2017,OR(H569="WH",H569="SH")),IF(COMBDG_Split_Tech!N569="",0,COMBDG_Split_Tech!N569),IF(N$1=2016,IF(COMBDG_Split_Tech!N569="",0,COMBDG_Split_Tech!N569),IF(COMBDG_Split_Tech!N569=1,1,IF(COMBDG_Split_Tech!N569="",0,IFERROR((COMBDG_Split_Tech!N569*(SUMIFS('AGG Activity_16'!D:D,'AGG Activity_16'!$A:$A,$B569)+SUMIFS('AGG Activity_EX'!D:D,'AGG Activity_EX'!$A:$A,$B569))-SUMIFS(Activity_EX!D:D,Activity_EX!$A:$A,$A569))/(SUMIFS('AGG Activity_16'!D:D,'AGG Activity_16'!$A:$A,$B569)),1)))))</f>
        <v>0</v>
      </c>
      <c r="O569" s="7">
        <f>IF(AND(O$1=2017,OR(I569="WH",I569="SH")),IF(COMBDG_Split_Tech!O569="",0,COMBDG_Split_Tech!O569),IF(O$1=2016,IF(COMBDG_Split_Tech!O569="",0,COMBDG_Split_Tech!O569),IF(COMBDG_Split_Tech!O569=1,1,IF(COMBDG_Split_Tech!O569="",0,IFERROR((COMBDG_Split_Tech!O569*(SUMIFS('AGG Activity_16'!E:E,'AGG Activity_16'!$A:$A,$B569)+SUMIFS('AGG Activity_EX'!E:E,'AGG Activity_EX'!$A:$A,$B569))-SUMIFS(Activity_EX!E:E,Activity_EX!$A:$A,$A569))/(SUMIFS('AGG Activity_16'!E:E,'AGG Activity_16'!$A:$A,$B569)),1)))))</f>
        <v>0</v>
      </c>
      <c r="P569" s="7">
        <f>IF(AND(P$1=2017,OR(J569="WH",J569="SH")),IF(COMBDG_Split_Tech!P569="",0,COMBDG_Split_Tech!P569),IF(P$1=2016,IF(COMBDG_Split_Tech!P569="",0,COMBDG_Split_Tech!P569),IF(COMBDG_Split_Tech!P569=1,1,IF(COMBDG_Split_Tech!P569="",0,IFERROR((COMBDG_Split_Tech!P569*(SUMIFS('AGG Activity_16'!F:F,'AGG Activity_16'!$A:$A,$B569)+SUMIFS('AGG Activity_EX'!F:F,'AGG Activity_EX'!$A:$A,$B569))-SUMIFS(Activity_EX!F:F,Activity_EX!$A:$A,$A569))/(SUMIFS('AGG Activity_16'!F:F,'AGG Activity_16'!$A:$A,$B569)),1)))))</f>
        <v>0</v>
      </c>
      <c r="Q569" s="7">
        <f>IF(AND(Q$1=2017,OR(K569="WH",K569="SH")),IF(COMBDG_Split_Tech!Q569="",0,COMBDG_Split_Tech!Q569),IF(Q$1=2016,IF(COMBDG_Split_Tech!Q569="",0,COMBDG_Split_Tech!Q569),IF(COMBDG_Split_Tech!Q569=1,1,IF(COMBDG_Split_Tech!Q569="",0,IFERROR((COMBDG_Split_Tech!Q569*(SUMIFS('AGG Activity_16'!G:G,'AGG Activity_16'!$A:$A,$B569)+SUMIFS('AGG Activity_EX'!G:G,'AGG Activity_EX'!$A:$A,$B569))-SUMIFS(Activity_EX!G:G,Activity_EX!$A:$A,$A569))/(SUMIFS('AGG Activity_16'!G:G,'AGG Activity_16'!$A:$A,$B569)),1)))))</f>
        <v>0</v>
      </c>
      <c r="R569" s="7">
        <f>IF(AND(R$1=2017,OR(L569="WH",L569="SH")),IF(COMBDG_Split_Tech!R569="",0,COMBDG_Split_Tech!R569),IF(R$1=2016,IF(COMBDG_Split_Tech!R569="",0,COMBDG_Split_Tech!R569),IF(COMBDG_Split_Tech!R569=1,1,IF(COMBDG_Split_Tech!R569="",0,IFERROR((COMBDG_Split_Tech!R569*(SUMIFS('AGG Activity_16'!H:H,'AGG Activity_16'!$A:$A,$B569)+SUMIFS('AGG Activity_EX'!H:H,'AGG Activity_EX'!$A:$A,$B569))-SUMIFS(Activity_EX!H:H,Activity_EX!$A:$A,$A569))/(SUMIFS('AGG Activity_16'!H:H,'AGG Activity_16'!$A:$A,$B569)),1)))))</f>
        <v>0</v>
      </c>
      <c r="S569" s="7">
        <f>IF(AND(S$1=2017,OR(M569="WH",M569="SH")),IF(COMBDG_Split_Tech!S569="",0,COMBDG_Split_Tech!S569),IF(S$1=2016,IF(COMBDG_Split_Tech!S569="",0,COMBDG_Split_Tech!S569),IF(COMBDG_Split_Tech!S569=1,1,IF(COMBDG_Split_Tech!S569="",0,IFERROR((COMBDG_Split_Tech!S569*(SUMIFS('AGG Activity_16'!I:I,'AGG Activity_16'!$A:$A,$B569)+SUMIFS('AGG Activity_EX'!I:I,'AGG Activity_EX'!$A:$A,$B569))-SUMIFS(Activity_EX!I:I,Activity_EX!$A:$A,$A569))/(SUMIFS('AGG Activity_16'!I:I,'AGG Activity_16'!$A:$A,$B569)),1)))))</f>
        <v>0</v>
      </c>
      <c r="T569" s="7">
        <f>IF(AND(T$1=2017,OR(N569="WH",N569="SH")),IF(COMBDG_Split_Tech!T569="",0,COMBDG_Split_Tech!T569),IF(T$1=2016,IF(COMBDG_Split_Tech!T569="",0,COMBDG_Split_Tech!T569),IF(COMBDG_Split_Tech!T569=1,1,IF(COMBDG_Split_Tech!T569="",0,IFERROR((COMBDG_Split_Tech!T569*(SUMIFS('AGG Activity_16'!J:J,'AGG Activity_16'!$A:$A,$B569)+SUMIFS('AGG Activity_EX'!J:J,'AGG Activity_EX'!$A:$A,$B569))-SUMIFS(Activity_EX!J:J,Activity_EX!$A:$A,$A569))/(SUMIFS('AGG Activity_16'!J:J,'AGG Activity_16'!$A:$A,$B569)),1)))))</f>
        <v>0</v>
      </c>
      <c r="U569" s="7">
        <f>IF(AND(U$1=2017,OR(O569="WH",O569="SH")),IF(COMBDG_Split_Tech!U569="",0,COMBDG_Split_Tech!U569),IF(U$1=2016,IF(COMBDG_Split_Tech!U569="",0,COMBDG_Split_Tech!U569),IF(COMBDG_Split_Tech!U569=1,1,IF(COMBDG_Split_Tech!U569="",0,IFERROR((COMBDG_Split_Tech!U569*(SUMIFS('AGG Activity_16'!K:K,'AGG Activity_16'!$A:$A,$B569)+SUMIFS('AGG Activity_EX'!K:K,'AGG Activity_EX'!$A:$A,$B569))-SUMIFS(Activity_EX!K:K,Activity_EX!$A:$A,$A569))/(SUMIFS('AGG Activity_16'!K:K,'AGG Activity_16'!$A:$A,$B569)),1)))))</f>
        <v>0</v>
      </c>
    </row>
    <row r="570" spans="1:21" x14ac:dyDescent="0.25">
      <c r="A570" t="str">
        <f>COMBDG_Split_Tech!A570</f>
        <v>COMBDGWSTNewWH______STDNGA</v>
      </c>
      <c r="B570" t="str">
        <f>COMBDG_Split_Tech!B570</f>
        <v>COMBDGWSTNewWH</v>
      </c>
      <c r="C570" t="str">
        <f>COMBDG_Split_Tech!C570</f>
        <v>COM</v>
      </c>
      <c r="D570" t="str">
        <f>COMBDG_Split_Tech!D570</f>
        <v>BDG</v>
      </c>
      <c r="E570" t="str">
        <f>COMBDG_Split_Tech!E570</f>
        <v>WST</v>
      </c>
      <c r="F570" t="str">
        <f>COMBDG_Split_Tech!F570</f>
        <v>New</v>
      </c>
      <c r="G570" t="str">
        <f>COMBDG_Split_Tech!G570</f>
        <v>WH</v>
      </c>
      <c r="H570" t="str">
        <f>COMBDG_Split_Tech!H570</f>
        <v>___</v>
      </c>
      <c r="I570" t="str">
        <f>COMBDG_Split_Tech!I570</f>
        <v>___</v>
      </c>
      <c r="J570" t="str">
        <f>COMBDG_Split_Tech!J570</f>
        <v>STD</v>
      </c>
      <c r="K570" t="str">
        <f>COMBDG_Split_Tech!K570</f>
        <v>NGA</v>
      </c>
      <c r="L570" s="7">
        <f>IF(AND(L$1=2017,OR(F570="WH",F570="SH")),IF(COMBDG_Split_Tech!L570="",0,COMBDG_Split_Tech!L570),IF(L$1=2016,IF(COMBDG_Split_Tech!L570="",0,COMBDG_Split_Tech!L570),IF(COMBDG_Split_Tech!L570=1,1,IF(COMBDG_Split_Tech!L570="",0,IFERROR((COMBDG_Split_Tech!L570*(SUMIFS('AGG Activity_16'!B:B,'AGG Activity_16'!$A:$A,$B570)+SUMIFS('AGG Activity_EX'!B:B,'AGG Activity_EX'!$A:$A,$B570))-SUMIFS(Activity_EX!B:B,Activity_EX!$A:$A,$A570))/(SUMIFS('AGG Activity_16'!B:B,'AGG Activity_16'!$A:$A,$B570)),1)))))</f>
        <v>0</v>
      </c>
      <c r="M570" s="7">
        <f>IF(AND(M$1=2017,OR(G570="WH",G570="SH")),IF(COMBDG_Split_Tech!M570="",0,COMBDG_Split_Tech!M570),IF(M$1=2016,IF(COMBDG_Split_Tech!M570="",0,COMBDG_Split_Tech!M570),IF(COMBDG_Split_Tech!M570=1,1,IF(COMBDG_Split_Tech!M570="",0,IFERROR((COMBDG_Split_Tech!M570*(SUMIFS('AGG Activity_16'!C:C,'AGG Activity_16'!$A:$A,$B570)+SUMIFS('AGG Activity_EX'!C:C,'AGG Activity_EX'!$A:$A,$B570))-SUMIFS(Activity_EX!C:C,Activity_EX!$A:$A,$A570))/(SUMIFS('AGG Activity_16'!C:C,'AGG Activity_16'!$A:$A,$B570)),1)))))</f>
        <v>0</v>
      </c>
      <c r="N570" s="7">
        <f>IF(AND(N$1=2017,OR(H570="WH",H570="SH")),IF(COMBDG_Split_Tech!N570="",0,COMBDG_Split_Tech!N570),IF(N$1=2016,IF(COMBDG_Split_Tech!N570="",0,COMBDG_Split_Tech!N570),IF(COMBDG_Split_Tech!N570=1,1,IF(COMBDG_Split_Tech!N570="",0,IFERROR((COMBDG_Split_Tech!N570*(SUMIFS('AGG Activity_16'!D:D,'AGG Activity_16'!$A:$A,$B570)+SUMIFS('AGG Activity_EX'!D:D,'AGG Activity_EX'!$A:$A,$B570))-SUMIFS(Activity_EX!D:D,Activity_EX!$A:$A,$A570))/(SUMIFS('AGG Activity_16'!D:D,'AGG Activity_16'!$A:$A,$B570)),1)))))</f>
        <v>0</v>
      </c>
      <c r="O570" s="7">
        <f>IF(AND(O$1=2017,OR(I570="WH",I570="SH")),IF(COMBDG_Split_Tech!O570="",0,COMBDG_Split_Tech!O570),IF(O$1=2016,IF(COMBDG_Split_Tech!O570="",0,COMBDG_Split_Tech!O570),IF(COMBDG_Split_Tech!O570=1,1,IF(COMBDG_Split_Tech!O570="",0,IFERROR((COMBDG_Split_Tech!O570*(SUMIFS('AGG Activity_16'!E:E,'AGG Activity_16'!$A:$A,$B570)+SUMIFS('AGG Activity_EX'!E:E,'AGG Activity_EX'!$A:$A,$B570))-SUMIFS(Activity_EX!E:E,Activity_EX!$A:$A,$A570))/(SUMIFS('AGG Activity_16'!E:E,'AGG Activity_16'!$A:$A,$B570)),1)))))</f>
        <v>0</v>
      </c>
      <c r="P570" s="7">
        <f>IF(AND(P$1=2017,OR(J570="WH",J570="SH")),IF(COMBDG_Split_Tech!P570="",0,COMBDG_Split_Tech!P570),IF(P$1=2016,IF(COMBDG_Split_Tech!P570="",0,COMBDG_Split_Tech!P570),IF(COMBDG_Split_Tech!P570=1,1,IF(COMBDG_Split_Tech!P570="",0,IFERROR((COMBDG_Split_Tech!P570*(SUMIFS('AGG Activity_16'!F:F,'AGG Activity_16'!$A:$A,$B570)+SUMIFS('AGG Activity_EX'!F:F,'AGG Activity_EX'!$A:$A,$B570))-SUMIFS(Activity_EX!F:F,Activity_EX!$A:$A,$A570))/(SUMIFS('AGG Activity_16'!F:F,'AGG Activity_16'!$A:$A,$B570)),1)))))</f>
        <v>0</v>
      </c>
      <c r="Q570" s="7">
        <f>IF(AND(Q$1=2017,OR(K570="WH",K570="SH")),IF(COMBDG_Split_Tech!Q570="",0,COMBDG_Split_Tech!Q570),IF(Q$1=2016,IF(COMBDG_Split_Tech!Q570="",0,COMBDG_Split_Tech!Q570),IF(COMBDG_Split_Tech!Q570=1,1,IF(COMBDG_Split_Tech!Q570="",0,IFERROR((COMBDG_Split_Tech!Q570*(SUMIFS('AGG Activity_16'!G:G,'AGG Activity_16'!$A:$A,$B570)+SUMIFS('AGG Activity_EX'!G:G,'AGG Activity_EX'!$A:$A,$B570))-SUMIFS(Activity_EX!G:G,Activity_EX!$A:$A,$A570))/(SUMIFS('AGG Activity_16'!G:G,'AGG Activity_16'!$A:$A,$B570)),1)))))</f>
        <v>0</v>
      </c>
      <c r="R570" s="7">
        <f>IF(AND(R$1=2017,OR(L570="WH",L570="SH")),IF(COMBDG_Split_Tech!R570="",0,COMBDG_Split_Tech!R570),IF(R$1=2016,IF(COMBDG_Split_Tech!R570="",0,COMBDG_Split_Tech!R570),IF(COMBDG_Split_Tech!R570=1,1,IF(COMBDG_Split_Tech!R570="",0,IFERROR((COMBDG_Split_Tech!R570*(SUMIFS('AGG Activity_16'!H:H,'AGG Activity_16'!$A:$A,$B570)+SUMIFS('AGG Activity_EX'!H:H,'AGG Activity_EX'!$A:$A,$B570))-SUMIFS(Activity_EX!H:H,Activity_EX!$A:$A,$A570))/(SUMIFS('AGG Activity_16'!H:H,'AGG Activity_16'!$A:$A,$B570)),1)))))</f>
        <v>0</v>
      </c>
      <c r="S570" s="7">
        <f>IF(AND(S$1=2017,OR(M570="WH",M570="SH")),IF(COMBDG_Split_Tech!S570="",0,COMBDG_Split_Tech!S570),IF(S$1=2016,IF(COMBDG_Split_Tech!S570="",0,COMBDG_Split_Tech!S570),IF(COMBDG_Split_Tech!S570=1,1,IF(COMBDG_Split_Tech!S570="",0,IFERROR((COMBDG_Split_Tech!S570*(SUMIFS('AGG Activity_16'!I:I,'AGG Activity_16'!$A:$A,$B570)+SUMIFS('AGG Activity_EX'!I:I,'AGG Activity_EX'!$A:$A,$B570))-SUMIFS(Activity_EX!I:I,Activity_EX!$A:$A,$A570))/(SUMIFS('AGG Activity_16'!I:I,'AGG Activity_16'!$A:$A,$B570)),1)))))</f>
        <v>0</v>
      </c>
      <c r="T570" s="7">
        <f>IF(AND(T$1=2017,OR(N570="WH",N570="SH")),IF(COMBDG_Split_Tech!T570="",0,COMBDG_Split_Tech!T570),IF(T$1=2016,IF(COMBDG_Split_Tech!T570="",0,COMBDG_Split_Tech!T570),IF(COMBDG_Split_Tech!T570=1,1,IF(COMBDG_Split_Tech!T570="",0,IFERROR((COMBDG_Split_Tech!T570*(SUMIFS('AGG Activity_16'!J:J,'AGG Activity_16'!$A:$A,$B570)+SUMIFS('AGG Activity_EX'!J:J,'AGG Activity_EX'!$A:$A,$B570))-SUMIFS(Activity_EX!J:J,Activity_EX!$A:$A,$A570))/(SUMIFS('AGG Activity_16'!J:J,'AGG Activity_16'!$A:$A,$B570)),1)))))</f>
        <v>0</v>
      </c>
      <c r="U570" s="7">
        <f>IF(AND(U$1=2017,OR(O570="WH",O570="SH")),IF(COMBDG_Split_Tech!U570="",0,COMBDG_Split_Tech!U570),IF(U$1=2016,IF(COMBDG_Split_Tech!U570="",0,COMBDG_Split_Tech!U570),IF(COMBDG_Split_Tech!U570=1,1,IF(COMBDG_Split_Tech!U570="",0,IFERROR((COMBDG_Split_Tech!U570*(SUMIFS('AGG Activity_16'!K:K,'AGG Activity_16'!$A:$A,$B570)+SUMIFS('AGG Activity_EX'!K:K,'AGG Activity_EX'!$A:$A,$B570))-SUMIFS(Activity_EX!K:K,Activity_EX!$A:$A,$A570))/(SUMIFS('AGG Activity_16'!K:K,'AGG Activity_16'!$A:$A,$B570)),1)))))</f>
        <v>0</v>
      </c>
    </row>
    <row r="571" spans="1:21" x14ac:dyDescent="0.25">
      <c r="A571" t="str">
        <f>COMBDG_Split_Tech!A571</f>
        <v>COMBDGWSTNewWH______STDPRO</v>
      </c>
      <c r="B571" t="str">
        <f>COMBDG_Split_Tech!B571</f>
        <v>COMBDGWSTNewWH</v>
      </c>
      <c r="C571" t="str">
        <f>COMBDG_Split_Tech!C571</f>
        <v>COM</v>
      </c>
      <c r="D571" t="str">
        <f>COMBDG_Split_Tech!D571</f>
        <v>BDG</v>
      </c>
      <c r="E571" t="str">
        <f>COMBDG_Split_Tech!E571</f>
        <v>WST</v>
      </c>
      <c r="F571" t="str">
        <f>COMBDG_Split_Tech!F571</f>
        <v>New</v>
      </c>
      <c r="G571" t="str">
        <f>COMBDG_Split_Tech!G571</f>
        <v>WH</v>
      </c>
      <c r="H571" t="str">
        <f>COMBDG_Split_Tech!H571</f>
        <v>___</v>
      </c>
      <c r="I571" t="str">
        <f>COMBDG_Split_Tech!I571</f>
        <v>___</v>
      </c>
      <c r="J571" t="str">
        <f>COMBDG_Split_Tech!J571</f>
        <v>STD</v>
      </c>
      <c r="K571" t="str">
        <f>COMBDG_Split_Tech!K571</f>
        <v>PRO</v>
      </c>
      <c r="L571" s="7">
        <f>IF(AND(L$1=2017,OR(F571="WH",F571="SH")),IF(COMBDG_Split_Tech!L571="",0,COMBDG_Split_Tech!L571),IF(L$1=2016,IF(COMBDG_Split_Tech!L571="",0,COMBDG_Split_Tech!L571),IF(COMBDG_Split_Tech!L571=1,1,IF(COMBDG_Split_Tech!L571="",0,IFERROR((COMBDG_Split_Tech!L571*(SUMIFS('AGG Activity_16'!B:B,'AGG Activity_16'!$A:$A,$B571)+SUMIFS('AGG Activity_EX'!B:B,'AGG Activity_EX'!$A:$A,$B571))-SUMIFS(Activity_EX!B:B,Activity_EX!$A:$A,$A571))/(SUMIFS('AGG Activity_16'!B:B,'AGG Activity_16'!$A:$A,$B571)),1)))))</f>
        <v>0</v>
      </c>
      <c r="M571" s="7">
        <f>IF(AND(M$1=2017,OR(G571="WH",G571="SH")),IF(COMBDG_Split_Tech!M571="",0,COMBDG_Split_Tech!M571),IF(M$1=2016,IF(COMBDG_Split_Tech!M571="",0,COMBDG_Split_Tech!M571),IF(COMBDG_Split_Tech!M571=1,1,IF(COMBDG_Split_Tech!M571="",0,IFERROR((COMBDG_Split_Tech!M571*(SUMIFS('AGG Activity_16'!C:C,'AGG Activity_16'!$A:$A,$B571)+SUMIFS('AGG Activity_EX'!C:C,'AGG Activity_EX'!$A:$A,$B571))-SUMIFS(Activity_EX!C:C,Activity_EX!$A:$A,$A571))/(SUMIFS('AGG Activity_16'!C:C,'AGG Activity_16'!$A:$A,$B571)),1)))))</f>
        <v>0</v>
      </c>
      <c r="N571" s="7">
        <f>IF(AND(N$1=2017,OR(H571="WH",H571="SH")),IF(COMBDG_Split_Tech!N571="",0,COMBDG_Split_Tech!N571),IF(N$1=2016,IF(COMBDG_Split_Tech!N571="",0,COMBDG_Split_Tech!N571),IF(COMBDG_Split_Tech!N571=1,1,IF(COMBDG_Split_Tech!N571="",0,IFERROR((COMBDG_Split_Tech!N571*(SUMIFS('AGG Activity_16'!D:D,'AGG Activity_16'!$A:$A,$B571)+SUMIFS('AGG Activity_EX'!D:D,'AGG Activity_EX'!$A:$A,$B571))-SUMIFS(Activity_EX!D:D,Activity_EX!$A:$A,$A571))/(SUMIFS('AGG Activity_16'!D:D,'AGG Activity_16'!$A:$A,$B571)),1)))))</f>
        <v>0</v>
      </c>
      <c r="O571" s="7">
        <f>IF(AND(O$1=2017,OR(I571="WH",I571="SH")),IF(COMBDG_Split_Tech!O571="",0,COMBDG_Split_Tech!O571),IF(O$1=2016,IF(COMBDG_Split_Tech!O571="",0,COMBDG_Split_Tech!O571),IF(COMBDG_Split_Tech!O571=1,1,IF(COMBDG_Split_Tech!O571="",0,IFERROR((COMBDG_Split_Tech!O571*(SUMIFS('AGG Activity_16'!E:E,'AGG Activity_16'!$A:$A,$B571)+SUMIFS('AGG Activity_EX'!E:E,'AGG Activity_EX'!$A:$A,$B571))-SUMIFS(Activity_EX!E:E,Activity_EX!$A:$A,$A571))/(SUMIFS('AGG Activity_16'!E:E,'AGG Activity_16'!$A:$A,$B571)),1)))))</f>
        <v>0</v>
      </c>
      <c r="P571" s="7">
        <f>IF(AND(P$1=2017,OR(J571="WH",J571="SH")),IF(COMBDG_Split_Tech!P571="",0,COMBDG_Split_Tech!P571),IF(P$1=2016,IF(COMBDG_Split_Tech!P571="",0,COMBDG_Split_Tech!P571),IF(COMBDG_Split_Tech!P571=1,1,IF(COMBDG_Split_Tech!P571="",0,IFERROR((COMBDG_Split_Tech!P571*(SUMIFS('AGG Activity_16'!F:F,'AGG Activity_16'!$A:$A,$B571)+SUMIFS('AGG Activity_EX'!F:F,'AGG Activity_EX'!$A:$A,$B571))-SUMIFS(Activity_EX!F:F,Activity_EX!$A:$A,$A571))/(SUMIFS('AGG Activity_16'!F:F,'AGG Activity_16'!$A:$A,$B571)),1)))))</f>
        <v>0</v>
      </c>
      <c r="Q571" s="7">
        <f>IF(AND(Q$1=2017,OR(K571="WH",K571="SH")),IF(COMBDG_Split_Tech!Q571="",0,COMBDG_Split_Tech!Q571),IF(Q$1=2016,IF(COMBDG_Split_Tech!Q571="",0,COMBDG_Split_Tech!Q571),IF(COMBDG_Split_Tech!Q571=1,1,IF(COMBDG_Split_Tech!Q571="",0,IFERROR((COMBDG_Split_Tech!Q571*(SUMIFS('AGG Activity_16'!G:G,'AGG Activity_16'!$A:$A,$B571)+SUMIFS('AGG Activity_EX'!G:G,'AGG Activity_EX'!$A:$A,$B571))-SUMIFS(Activity_EX!G:G,Activity_EX!$A:$A,$A571))/(SUMIFS('AGG Activity_16'!G:G,'AGG Activity_16'!$A:$A,$B571)),1)))))</f>
        <v>0</v>
      </c>
      <c r="R571" s="7">
        <f>IF(AND(R$1=2017,OR(L571="WH",L571="SH")),IF(COMBDG_Split_Tech!R571="",0,COMBDG_Split_Tech!R571),IF(R$1=2016,IF(COMBDG_Split_Tech!R571="",0,COMBDG_Split_Tech!R571),IF(COMBDG_Split_Tech!R571=1,1,IF(COMBDG_Split_Tech!R571="",0,IFERROR((COMBDG_Split_Tech!R571*(SUMIFS('AGG Activity_16'!H:H,'AGG Activity_16'!$A:$A,$B571)+SUMIFS('AGG Activity_EX'!H:H,'AGG Activity_EX'!$A:$A,$B571))-SUMIFS(Activity_EX!H:H,Activity_EX!$A:$A,$A571))/(SUMIFS('AGG Activity_16'!H:H,'AGG Activity_16'!$A:$A,$B571)),1)))))</f>
        <v>0</v>
      </c>
      <c r="S571" s="7">
        <f>IF(AND(S$1=2017,OR(M571="WH",M571="SH")),IF(COMBDG_Split_Tech!S571="",0,COMBDG_Split_Tech!S571),IF(S$1=2016,IF(COMBDG_Split_Tech!S571="",0,COMBDG_Split_Tech!S571),IF(COMBDG_Split_Tech!S571=1,1,IF(COMBDG_Split_Tech!S571="",0,IFERROR((COMBDG_Split_Tech!S571*(SUMIFS('AGG Activity_16'!I:I,'AGG Activity_16'!$A:$A,$B571)+SUMIFS('AGG Activity_EX'!I:I,'AGG Activity_EX'!$A:$A,$B571))-SUMIFS(Activity_EX!I:I,Activity_EX!$A:$A,$A571))/(SUMIFS('AGG Activity_16'!I:I,'AGG Activity_16'!$A:$A,$B571)),1)))))</f>
        <v>0</v>
      </c>
      <c r="T571" s="7">
        <f>IF(AND(T$1=2017,OR(N571="WH",N571="SH")),IF(COMBDG_Split_Tech!T571="",0,COMBDG_Split_Tech!T571),IF(T$1=2016,IF(COMBDG_Split_Tech!T571="",0,COMBDG_Split_Tech!T571),IF(COMBDG_Split_Tech!T571=1,1,IF(COMBDG_Split_Tech!T571="",0,IFERROR((COMBDG_Split_Tech!T571*(SUMIFS('AGG Activity_16'!J:J,'AGG Activity_16'!$A:$A,$B571)+SUMIFS('AGG Activity_EX'!J:J,'AGG Activity_EX'!$A:$A,$B571))-SUMIFS(Activity_EX!J:J,Activity_EX!$A:$A,$A571))/(SUMIFS('AGG Activity_16'!J:J,'AGG Activity_16'!$A:$A,$B571)),1)))))</f>
        <v>0</v>
      </c>
      <c r="U571" s="7">
        <f>IF(AND(U$1=2017,OR(O571="WH",O571="SH")),IF(COMBDG_Split_Tech!U571="",0,COMBDG_Split_Tech!U571),IF(U$1=2016,IF(COMBDG_Split_Tech!U571="",0,COMBDG_Split_Tech!U571),IF(COMBDG_Split_Tech!U571=1,1,IF(COMBDG_Split_Tech!U571="",0,IFERROR((COMBDG_Split_Tech!U571*(SUMIFS('AGG Activity_16'!K:K,'AGG Activity_16'!$A:$A,$B571)+SUMIFS('AGG Activity_EX'!K:K,'AGG Activity_EX'!$A:$A,$B571))-SUMIFS(Activity_EX!K:K,Activity_EX!$A:$A,$A571))/(SUMIFS('AGG Activity_16'!K:K,'AGG Activity_16'!$A:$A,$B571)),1)))))</f>
        <v>0</v>
      </c>
    </row>
    <row r="572" spans="1:21" x14ac:dyDescent="0.25">
      <c r="A572" t="str">
        <f>COMBDG_Split_Tech!A572</f>
        <v>COMBDGWSTOldAE______STDELC</v>
      </c>
      <c r="B572" t="str">
        <f>COMBDG_Split_Tech!B572</f>
        <v>COMBDGWSTOldAE</v>
      </c>
      <c r="C572" t="str">
        <f>COMBDG_Split_Tech!C572</f>
        <v>COM</v>
      </c>
      <c r="D572" t="str">
        <f>COMBDG_Split_Tech!D572</f>
        <v>BDG</v>
      </c>
      <c r="E572" t="str">
        <f>COMBDG_Split_Tech!E572</f>
        <v>WST</v>
      </c>
      <c r="F572" t="str">
        <f>COMBDG_Split_Tech!F572</f>
        <v>Old</v>
      </c>
      <c r="G572" t="str">
        <f>COMBDG_Split_Tech!G572</f>
        <v>AE</v>
      </c>
      <c r="H572" t="str">
        <f>COMBDG_Split_Tech!H572</f>
        <v>___</v>
      </c>
      <c r="I572" t="str">
        <f>COMBDG_Split_Tech!I572</f>
        <v>___</v>
      </c>
      <c r="J572" t="str">
        <f>COMBDG_Split_Tech!J572</f>
        <v>STD</v>
      </c>
      <c r="K572" t="str">
        <f>COMBDG_Split_Tech!K572</f>
        <v>ELC</v>
      </c>
      <c r="L572" s="7">
        <f>IF(AND(L$1=2017,OR(F572="WH",F572="SH")),IF(COMBDG_Split_Tech!L572="",0,COMBDG_Split_Tech!L572),IF(L$1=2016,IF(COMBDG_Split_Tech!L572="",0,COMBDG_Split_Tech!L572),IF(COMBDG_Split_Tech!L572=1,1,IF(COMBDG_Split_Tech!L572="",0,IFERROR((COMBDG_Split_Tech!L572*(SUMIFS('AGG Activity_16'!B:B,'AGG Activity_16'!$A:$A,$B572)+SUMIFS('AGG Activity_EX'!B:B,'AGG Activity_EX'!$A:$A,$B572))-SUMIFS(Activity_EX!B:B,Activity_EX!$A:$A,$A572))/(SUMIFS('AGG Activity_16'!B:B,'AGG Activity_16'!$A:$A,$B572)),1)))))</f>
        <v>0.9212889593238246</v>
      </c>
      <c r="M572" s="7">
        <f>IF(AND(M$1=2017,OR(G572="WH",G572="SH")),IF(COMBDG_Split_Tech!M572="",0,COMBDG_Split_Tech!M572),IF(M$1=2016,IF(COMBDG_Split_Tech!M572="",0,COMBDG_Split_Tech!M572),IF(COMBDG_Split_Tech!M572=1,1,IF(COMBDG_Split_Tech!M572="",0,IFERROR((COMBDG_Split_Tech!M572*(SUMIFS('AGG Activity_16'!C:C,'AGG Activity_16'!$A:$A,$B572)+SUMIFS('AGG Activity_EX'!C:C,'AGG Activity_EX'!$A:$A,$B572))-SUMIFS(Activity_EX!C:C,Activity_EX!$A:$A,$A572))/(SUMIFS('AGG Activity_16'!C:C,'AGG Activity_16'!$A:$A,$B572)),1)))))</f>
        <v>0.91780703870714408</v>
      </c>
      <c r="N572" s="7">
        <f>IF(AND(N$1=2017,OR(H572="WH",H572="SH")),IF(COMBDG_Split_Tech!N572="",0,COMBDG_Split_Tech!N572),IF(N$1=2016,IF(COMBDG_Split_Tech!N572="",0,COMBDG_Split_Tech!N572),IF(COMBDG_Split_Tech!N572=1,1,IF(COMBDG_Split_Tech!N572="",0,IFERROR((COMBDG_Split_Tech!N572*(SUMIFS('AGG Activity_16'!D:D,'AGG Activity_16'!$A:$A,$B572)+SUMIFS('AGG Activity_EX'!D:D,'AGG Activity_EX'!$A:$A,$B572))-SUMIFS(Activity_EX!D:D,Activity_EX!$A:$A,$A572))/(SUMIFS('AGG Activity_16'!D:D,'AGG Activity_16'!$A:$A,$B572)),1)))))</f>
        <v>0.91956867167077061</v>
      </c>
      <c r="O572" s="7">
        <f>IF(AND(O$1=2017,OR(I572="WH",I572="SH")),IF(COMBDG_Split_Tech!O572="",0,COMBDG_Split_Tech!O572),IF(O$1=2016,IF(COMBDG_Split_Tech!O572="",0,COMBDG_Split_Tech!O572),IF(COMBDG_Split_Tech!O572=1,1,IF(COMBDG_Split_Tech!O572="",0,IFERROR((COMBDG_Split_Tech!O572*(SUMIFS('AGG Activity_16'!E:E,'AGG Activity_16'!$A:$A,$B572)+SUMIFS('AGG Activity_EX'!E:E,'AGG Activity_EX'!$A:$A,$B572))-SUMIFS(Activity_EX!E:E,Activity_EX!$A:$A,$A572))/(SUMIFS('AGG Activity_16'!E:E,'AGG Activity_16'!$A:$A,$B572)),1)))))</f>
        <v>0.91943744619082657</v>
      </c>
      <c r="P572" s="7">
        <f>IF(AND(P$1=2017,OR(J572="WH",J572="SH")),IF(COMBDG_Split_Tech!P572="",0,COMBDG_Split_Tech!P572),IF(P$1=2016,IF(COMBDG_Split_Tech!P572="",0,COMBDG_Split_Tech!P572),IF(COMBDG_Split_Tech!P572=1,1,IF(COMBDG_Split_Tech!P572="",0,IFERROR((COMBDG_Split_Tech!P572*(SUMIFS('AGG Activity_16'!F:F,'AGG Activity_16'!$A:$A,$B572)+SUMIFS('AGG Activity_EX'!F:F,'AGG Activity_EX'!$A:$A,$B572))-SUMIFS(Activity_EX!F:F,Activity_EX!$A:$A,$A572))/(SUMIFS('AGG Activity_16'!F:F,'AGG Activity_16'!$A:$A,$B572)),1)))))</f>
        <v>0.92127785780297811</v>
      </c>
      <c r="Q572" s="7">
        <f>IF(AND(Q$1=2017,OR(K572="WH",K572="SH")),IF(COMBDG_Split_Tech!Q572="",0,COMBDG_Split_Tech!Q572),IF(Q$1=2016,IF(COMBDG_Split_Tech!Q572="",0,COMBDG_Split_Tech!Q572),IF(COMBDG_Split_Tech!Q572=1,1,IF(COMBDG_Split_Tech!Q572="",0,IFERROR((COMBDG_Split_Tech!Q572*(SUMIFS('AGG Activity_16'!G:G,'AGG Activity_16'!$A:$A,$B572)+SUMIFS('AGG Activity_EX'!G:G,'AGG Activity_EX'!$A:$A,$B572))-SUMIFS(Activity_EX!G:G,Activity_EX!$A:$A,$A572))/(SUMIFS('AGG Activity_16'!G:G,'AGG Activity_16'!$A:$A,$B572)),1)))))</f>
        <v>0.92127932861574457</v>
      </c>
      <c r="R572" s="7">
        <f>IF(AND(R$1=2017,OR(L572="WH",L572="SH")),IF(COMBDG_Split_Tech!R572="",0,COMBDG_Split_Tech!R572),IF(R$1=2016,IF(COMBDG_Split_Tech!R572="",0,COMBDG_Split_Tech!R572),IF(COMBDG_Split_Tech!R572=1,1,IF(COMBDG_Split_Tech!R572="",0,IFERROR((COMBDG_Split_Tech!R572*(SUMIFS('AGG Activity_16'!H:H,'AGG Activity_16'!$A:$A,$B572)+SUMIFS('AGG Activity_EX'!H:H,'AGG Activity_EX'!$A:$A,$B572))-SUMIFS(Activity_EX!H:H,Activity_EX!$A:$A,$A572))/(SUMIFS('AGG Activity_16'!H:H,'AGG Activity_16'!$A:$A,$B572)),1)))))</f>
        <v>0.92128775915906602</v>
      </c>
      <c r="S572" s="7">
        <f>IF(AND(S$1=2017,OR(M572="WH",M572="SH")),IF(COMBDG_Split_Tech!S572="",0,COMBDG_Split_Tech!S572),IF(S$1=2016,IF(COMBDG_Split_Tech!S572="",0,COMBDG_Split_Tech!S572),IF(COMBDG_Split_Tech!S572=1,1,IF(COMBDG_Split_Tech!S572="",0,IFERROR((COMBDG_Split_Tech!S572*(SUMIFS('AGG Activity_16'!I:I,'AGG Activity_16'!$A:$A,$B572)+SUMIFS('AGG Activity_EX'!I:I,'AGG Activity_EX'!$A:$A,$B572))-SUMIFS(Activity_EX!I:I,Activity_EX!$A:$A,$A572))/(SUMIFS('AGG Activity_16'!I:I,'AGG Activity_16'!$A:$A,$B572)),1)))))</f>
        <v>0</v>
      </c>
      <c r="T572" s="7">
        <f>IF(AND(T$1=2017,OR(N572="WH",N572="SH")),IF(COMBDG_Split_Tech!T572="",0,COMBDG_Split_Tech!T572),IF(T$1=2016,IF(COMBDG_Split_Tech!T572="",0,COMBDG_Split_Tech!T572),IF(COMBDG_Split_Tech!T572=1,1,IF(COMBDG_Split_Tech!T572="",0,IFERROR((COMBDG_Split_Tech!T572*(SUMIFS('AGG Activity_16'!J:J,'AGG Activity_16'!$A:$A,$B572)+SUMIFS('AGG Activity_EX'!J:J,'AGG Activity_EX'!$A:$A,$B572))-SUMIFS(Activity_EX!J:J,Activity_EX!$A:$A,$A572))/(SUMIFS('AGG Activity_16'!J:J,'AGG Activity_16'!$A:$A,$B572)),1)))))</f>
        <v>0</v>
      </c>
      <c r="U572" s="7">
        <f>IF(AND(U$1=2017,OR(O572="WH",O572="SH")),IF(COMBDG_Split_Tech!U572="",0,COMBDG_Split_Tech!U572),IF(U$1=2016,IF(COMBDG_Split_Tech!U572="",0,COMBDG_Split_Tech!U572),IF(COMBDG_Split_Tech!U572=1,1,IF(COMBDG_Split_Tech!U572="",0,IFERROR((COMBDG_Split_Tech!U572*(SUMIFS('AGG Activity_16'!K:K,'AGG Activity_16'!$A:$A,$B572)+SUMIFS('AGG Activity_EX'!K:K,'AGG Activity_EX'!$A:$A,$B572))-SUMIFS(Activity_EX!K:K,Activity_EX!$A:$A,$A572))/(SUMIFS('AGG Activity_16'!K:K,'AGG Activity_16'!$A:$A,$B572)),1)))))</f>
        <v>0</v>
      </c>
    </row>
    <row r="573" spans="1:21" x14ac:dyDescent="0.25">
      <c r="A573" t="str">
        <f>COMBDG_Split_Tech!A573</f>
        <v>COMBDGWSTOldAE______STDNGA</v>
      </c>
      <c r="B573" t="str">
        <f>COMBDG_Split_Tech!B573</f>
        <v>COMBDGWSTOldAE</v>
      </c>
      <c r="C573" t="str">
        <f>COMBDG_Split_Tech!C573</f>
        <v>COM</v>
      </c>
      <c r="D573" t="str">
        <f>COMBDG_Split_Tech!D573</f>
        <v>BDG</v>
      </c>
      <c r="E573" t="str">
        <f>COMBDG_Split_Tech!E573</f>
        <v>WST</v>
      </c>
      <c r="F573" t="str">
        <f>COMBDG_Split_Tech!F573</f>
        <v>Old</v>
      </c>
      <c r="G573" t="str">
        <f>COMBDG_Split_Tech!G573</f>
        <v>AE</v>
      </c>
      <c r="H573" t="str">
        <f>COMBDG_Split_Tech!H573</f>
        <v>___</v>
      </c>
      <c r="I573" t="str">
        <f>COMBDG_Split_Tech!I573</f>
        <v>___</v>
      </c>
      <c r="J573" t="str">
        <f>COMBDG_Split_Tech!J573</f>
        <v>STD</v>
      </c>
      <c r="K573" t="str">
        <f>COMBDG_Split_Tech!K573</f>
        <v>NGA</v>
      </c>
      <c r="L573" s="7">
        <f>IF(AND(L$1=2017,OR(F573="WH",F573="SH")),IF(COMBDG_Split_Tech!L573="",0,COMBDG_Split_Tech!L573),IF(L$1=2016,IF(COMBDG_Split_Tech!L573="",0,COMBDG_Split_Tech!L573),IF(COMBDG_Split_Tech!L573=1,1,IF(COMBDG_Split_Tech!L573="",0,IFERROR((COMBDG_Split_Tech!L573*(SUMIFS('AGG Activity_16'!B:B,'AGG Activity_16'!$A:$A,$B573)+SUMIFS('AGG Activity_EX'!B:B,'AGG Activity_EX'!$A:$A,$B573))-SUMIFS(Activity_EX!B:B,Activity_EX!$A:$A,$A573))/(SUMIFS('AGG Activity_16'!B:B,'AGG Activity_16'!$A:$A,$B573)),1)))))</f>
        <v>4.8071843634442689E-2</v>
      </c>
      <c r="M573" s="7">
        <f>IF(AND(M$1=2017,OR(G573="WH",G573="SH")),IF(COMBDG_Split_Tech!M573="",0,COMBDG_Split_Tech!M573),IF(M$1=2016,IF(COMBDG_Split_Tech!M573="",0,COMBDG_Split_Tech!M573),IF(COMBDG_Split_Tech!M573=1,1,IF(COMBDG_Split_Tech!M573="",0,IFERROR((COMBDG_Split_Tech!M573*(SUMIFS('AGG Activity_16'!C:C,'AGG Activity_16'!$A:$A,$B573)+SUMIFS('AGG Activity_EX'!C:C,'AGG Activity_EX'!$A:$A,$B573))-SUMIFS(Activity_EX!C:C,Activity_EX!$A:$A,$A573))/(SUMIFS('AGG Activity_16'!C:C,'AGG Activity_16'!$A:$A,$B573)),1)))))</f>
        <v>4.9822582210384429E-2</v>
      </c>
      <c r="N573" s="7">
        <f>IF(AND(N$1=2017,OR(H573="WH",H573="SH")),IF(COMBDG_Split_Tech!N573="",0,COMBDG_Split_Tech!N573),IF(N$1=2016,IF(COMBDG_Split_Tech!N573="",0,COMBDG_Split_Tech!N573),IF(COMBDG_Split_Tech!N573=1,1,IF(COMBDG_Split_Tech!N573="",0,IFERROR((COMBDG_Split_Tech!N573*(SUMIFS('AGG Activity_16'!D:D,'AGG Activity_16'!$A:$A,$B573)+SUMIFS('AGG Activity_EX'!D:D,'AGG Activity_EX'!$A:$A,$B573))-SUMIFS(Activity_EX!D:D,Activity_EX!$A:$A,$A573))/(SUMIFS('AGG Activity_16'!D:D,'AGG Activity_16'!$A:$A,$B573)),1)))))</f>
        <v>4.8947720269136338E-2</v>
      </c>
      <c r="O573" s="7">
        <f>IF(AND(O$1=2017,OR(I573="WH",I573="SH")),IF(COMBDG_Split_Tech!O573="",0,COMBDG_Split_Tech!O573),IF(O$1=2016,IF(COMBDG_Split_Tech!O573="",0,COMBDG_Split_Tech!O573),IF(COMBDG_Split_Tech!O573=1,1,IF(COMBDG_Split_Tech!O573="",0,IFERROR((COMBDG_Split_Tech!O573*(SUMIFS('AGG Activity_16'!E:E,'AGG Activity_16'!$A:$A,$B573)+SUMIFS('AGG Activity_EX'!E:E,'AGG Activity_EX'!$A:$A,$B573))-SUMIFS(Activity_EX!E:E,Activity_EX!$A:$A,$A573))/(SUMIFS('AGG Activity_16'!E:E,'AGG Activity_16'!$A:$A,$B573)),1)))))</f>
        <v>4.9017896791886867E-2</v>
      </c>
      <c r="P573" s="7">
        <f>IF(AND(P$1=2017,OR(J573="WH",J573="SH")),IF(COMBDG_Split_Tech!P573="",0,COMBDG_Split_Tech!P573),IF(P$1=2016,IF(COMBDG_Split_Tech!P573="",0,COMBDG_Split_Tech!P573),IF(COMBDG_Split_Tech!P573=1,1,IF(COMBDG_Split_Tech!P573="",0,IFERROR((COMBDG_Split_Tech!P573*(SUMIFS('AGG Activity_16'!F:F,'AGG Activity_16'!$A:$A,$B573)+SUMIFS('AGG Activity_EX'!F:F,'AGG Activity_EX'!$A:$A,$B573))-SUMIFS(Activity_EX!F:F,Activity_EX!$A:$A,$A573))/(SUMIFS('AGG Activity_16'!F:F,'AGG Activity_16'!$A:$A,$B573)),1)))))</f>
        <v>4.8077231169705116E-2</v>
      </c>
      <c r="Q573" s="7">
        <f>IF(AND(Q$1=2017,OR(K573="WH",K573="SH")),IF(COMBDG_Split_Tech!Q573="",0,COMBDG_Split_Tech!Q573),IF(Q$1=2016,IF(COMBDG_Split_Tech!Q573="",0,COMBDG_Split_Tech!Q573),IF(COMBDG_Split_Tech!Q573=1,1,IF(COMBDG_Split_Tech!Q573="",0,IFERROR((COMBDG_Split_Tech!Q573*(SUMIFS('AGG Activity_16'!G:G,'AGG Activity_16'!$A:$A,$B573)+SUMIFS('AGG Activity_EX'!G:G,'AGG Activity_EX'!$A:$A,$B573))-SUMIFS(Activity_EX!G:G,Activity_EX!$A:$A,$A573))/(SUMIFS('AGG Activity_16'!G:G,'AGG Activity_16'!$A:$A,$B573)),1)))))</f>
        <v>4.8076517554593266E-2</v>
      </c>
      <c r="R573" s="7">
        <f>IF(AND(R$1=2017,OR(L573="WH",L573="SH")),IF(COMBDG_Split_Tech!R573="",0,COMBDG_Split_Tech!R573),IF(R$1=2016,IF(COMBDG_Split_Tech!R573="",0,COMBDG_Split_Tech!R573),IF(COMBDG_Split_Tech!R573=1,1,IF(COMBDG_Split_Tech!R573="",0,IFERROR((COMBDG_Split_Tech!R573*(SUMIFS('AGG Activity_16'!H:H,'AGG Activity_16'!$A:$A,$B573)+SUMIFS('AGG Activity_EX'!H:H,'AGG Activity_EX'!$A:$A,$B573))-SUMIFS(Activity_EX!H:H,Activity_EX!$A:$A,$A573))/(SUMIFS('AGG Activity_16'!H:H,'AGG Activity_16'!$A:$A,$B573)),1)))))</f>
        <v>4.8072429603053857E-2</v>
      </c>
      <c r="S573" s="7">
        <f>IF(AND(S$1=2017,OR(M573="WH",M573="SH")),IF(COMBDG_Split_Tech!S573="",0,COMBDG_Split_Tech!S573),IF(S$1=2016,IF(COMBDG_Split_Tech!S573="",0,COMBDG_Split_Tech!S573),IF(COMBDG_Split_Tech!S573=1,1,IF(COMBDG_Split_Tech!S573="",0,IFERROR((COMBDG_Split_Tech!S573*(SUMIFS('AGG Activity_16'!I:I,'AGG Activity_16'!$A:$A,$B573)+SUMIFS('AGG Activity_EX'!I:I,'AGG Activity_EX'!$A:$A,$B573))-SUMIFS(Activity_EX!I:I,Activity_EX!$A:$A,$A573))/(SUMIFS('AGG Activity_16'!I:I,'AGG Activity_16'!$A:$A,$B573)),1)))))</f>
        <v>0</v>
      </c>
      <c r="T573" s="7">
        <f>IF(AND(T$1=2017,OR(N573="WH",N573="SH")),IF(COMBDG_Split_Tech!T573="",0,COMBDG_Split_Tech!T573),IF(T$1=2016,IF(COMBDG_Split_Tech!T573="",0,COMBDG_Split_Tech!T573),IF(COMBDG_Split_Tech!T573=1,1,IF(COMBDG_Split_Tech!T573="",0,IFERROR((COMBDG_Split_Tech!T573*(SUMIFS('AGG Activity_16'!J:J,'AGG Activity_16'!$A:$A,$B573)+SUMIFS('AGG Activity_EX'!J:J,'AGG Activity_EX'!$A:$A,$B573))-SUMIFS(Activity_EX!J:J,Activity_EX!$A:$A,$A573))/(SUMIFS('AGG Activity_16'!J:J,'AGG Activity_16'!$A:$A,$B573)),1)))))</f>
        <v>0</v>
      </c>
      <c r="U573" s="7">
        <f>IF(AND(U$1=2017,OR(O573="WH",O573="SH")),IF(COMBDG_Split_Tech!U573="",0,COMBDG_Split_Tech!U573),IF(U$1=2016,IF(COMBDG_Split_Tech!U573="",0,COMBDG_Split_Tech!U573),IF(COMBDG_Split_Tech!U573=1,1,IF(COMBDG_Split_Tech!U573="",0,IFERROR((COMBDG_Split_Tech!U573*(SUMIFS('AGG Activity_16'!K:K,'AGG Activity_16'!$A:$A,$B573)+SUMIFS('AGG Activity_EX'!K:K,'AGG Activity_EX'!$A:$A,$B573))-SUMIFS(Activity_EX!K:K,Activity_EX!$A:$A,$A573))/(SUMIFS('AGG Activity_16'!K:K,'AGG Activity_16'!$A:$A,$B573)),1)))))</f>
        <v>0</v>
      </c>
    </row>
    <row r="574" spans="1:21" x14ac:dyDescent="0.25">
      <c r="A574" t="str">
        <f>COMBDG_Split_Tech!A574</f>
        <v>COMBDGWSTOldAE______STDPRO</v>
      </c>
      <c r="B574" t="str">
        <f>COMBDG_Split_Tech!B574</f>
        <v>COMBDGWSTOldAE</v>
      </c>
      <c r="C574" t="str">
        <f>COMBDG_Split_Tech!C574</f>
        <v>COM</v>
      </c>
      <c r="D574" t="str">
        <f>COMBDG_Split_Tech!D574</f>
        <v>BDG</v>
      </c>
      <c r="E574" t="str">
        <f>COMBDG_Split_Tech!E574</f>
        <v>WST</v>
      </c>
      <c r="F574" t="str">
        <f>COMBDG_Split_Tech!F574</f>
        <v>Old</v>
      </c>
      <c r="G574" t="str">
        <f>COMBDG_Split_Tech!G574</f>
        <v>AE</v>
      </c>
      <c r="H574" t="str">
        <f>COMBDG_Split_Tech!H574</f>
        <v>___</v>
      </c>
      <c r="I574" t="str">
        <f>COMBDG_Split_Tech!I574</f>
        <v>___</v>
      </c>
      <c r="J574" t="str">
        <f>COMBDG_Split_Tech!J574</f>
        <v>STD</v>
      </c>
      <c r="K574" t="str">
        <f>COMBDG_Split_Tech!K574</f>
        <v>PRO</v>
      </c>
      <c r="L574" s="7">
        <f>IF(AND(L$1=2017,OR(F574="WH",F574="SH")),IF(COMBDG_Split_Tech!L574="",0,COMBDG_Split_Tech!L574),IF(L$1=2016,IF(COMBDG_Split_Tech!L574="",0,COMBDG_Split_Tech!L574),IF(COMBDG_Split_Tech!L574=1,1,IF(COMBDG_Split_Tech!L574="",0,IFERROR((COMBDG_Split_Tech!L574*(SUMIFS('AGG Activity_16'!B:B,'AGG Activity_16'!$A:$A,$B574)+SUMIFS('AGG Activity_EX'!B:B,'AGG Activity_EX'!$A:$A,$B574))-SUMIFS(Activity_EX!B:B,Activity_EX!$A:$A,$A574))/(SUMIFS('AGG Activity_16'!B:B,'AGG Activity_16'!$A:$A,$B574)),1)))))</f>
        <v>3.0639197041732701E-2</v>
      </c>
      <c r="M574" s="7">
        <f>IF(AND(M$1=2017,OR(G574="WH",G574="SH")),IF(COMBDG_Split_Tech!M574="",0,COMBDG_Split_Tech!M574),IF(M$1=2016,IF(COMBDG_Split_Tech!M574="",0,COMBDG_Split_Tech!M574),IF(COMBDG_Split_Tech!M574=1,1,IF(COMBDG_Split_Tech!M574="",0,IFERROR((COMBDG_Split_Tech!M574*(SUMIFS('AGG Activity_16'!C:C,'AGG Activity_16'!$A:$A,$B574)+SUMIFS('AGG Activity_EX'!C:C,'AGG Activity_EX'!$A:$A,$B574))-SUMIFS(Activity_EX!C:C,Activity_EX!$A:$A,$A574))/(SUMIFS('AGG Activity_16'!C:C,'AGG Activity_16'!$A:$A,$B574)),1)))))</f>
        <v>3.2370379082458302E-2</v>
      </c>
      <c r="N574" s="7">
        <f>IF(AND(N$1=2017,OR(H574="WH",H574="SH")),IF(COMBDG_Split_Tech!N574="",0,COMBDG_Split_Tech!N574),IF(N$1=2016,IF(COMBDG_Split_Tech!N574="",0,COMBDG_Split_Tech!N574),IF(COMBDG_Split_Tech!N574=1,1,IF(COMBDG_Split_Tech!N574="",0,IFERROR((COMBDG_Split_Tech!N574*(SUMIFS('AGG Activity_16'!D:D,'AGG Activity_16'!$A:$A,$B574)+SUMIFS('AGG Activity_EX'!D:D,'AGG Activity_EX'!$A:$A,$B574))-SUMIFS(Activity_EX!D:D,Activity_EX!$A:$A,$A574))/(SUMIFS('AGG Activity_16'!D:D,'AGG Activity_16'!$A:$A,$B574)),1)))))</f>
        <v>3.1483608060092913E-2</v>
      </c>
      <c r="O574" s="7">
        <f>IF(AND(O$1=2017,OR(I574="WH",I574="SH")),IF(COMBDG_Split_Tech!O574="",0,COMBDG_Split_Tech!O574),IF(O$1=2016,IF(COMBDG_Split_Tech!O574="",0,COMBDG_Split_Tech!O574),IF(COMBDG_Split_Tech!O574=1,1,IF(COMBDG_Split_Tech!O574="",0,IFERROR((COMBDG_Split_Tech!O574*(SUMIFS('AGG Activity_16'!E:E,'AGG Activity_16'!$A:$A,$B574)+SUMIFS('AGG Activity_EX'!E:E,'AGG Activity_EX'!$A:$A,$B574))-SUMIFS(Activity_EX!E:E,Activity_EX!$A:$A,$A574))/(SUMIFS('AGG Activity_16'!E:E,'AGG Activity_16'!$A:$A,$B574)),1)))))</f>
        <v>3.1544657017302385E-2</v>
      </c>
      <c r="P574" s="7">
        <f>IF(AND(P$1=2017,OR(J574="WH",J574="SH")),IF(COMBDG_Split_Tech!P574="",0,COMBDG_Split_Tech!P574),IF(P$1=2016,IF(COMBDG_Split_Tech!P574="",0,COMBDG_Split_Tech!P574),IF(COMBDG_Split_Tech!P574=1,1,IF(COMBDG_Split_Tech!P574="",0,IFERROR((COMBDG_Split_Tech!P574*(SUMIFS('AGG Activity_16'!F:F,'AGG Activity_16'!$A:$A,$B574)+SUMIFS('AGG Activity_EX'!F:F,'AGG Activity_EX'!$A:$A,$B574))-SUMIFS(Activity_EX!F:F,Activity_EX!$A:$A,$A574))/(SUMIFS('AGG Activity_16'!F:F,'AGG Activity_16'!$A:$A,$B574)),1)))))</f>
        <v>3.0644911027316889E-2</v>
      </c>
      <c r="Q574" s="7">
        <f>IF(AND(Q$1=2017,OR(K574="WH",K574="SH")),IF(COMBDG_Split_Tech!Q574="",0,COMBDG_Split_Tech!Q574),IF(Q$1=2016,IF(COMBDG_Split_Tech!Q574="",0,COMBDG_Split_Tech!Q574),IF(COMBDG_Split_Tech!Q574=1,1,IF(COMBDG_Split_Tech!Q574="",0,IFERROR((COMBDG_Split_Tech!Q574*(SUMIFS('AGG Activity_16'!G:G,'AGG Activity_16'!$A:$A,$B574)+SUMIFS('AGG Activity_EX'!G:G,'AGG Activity_EX'!$A:$A,$B574))-SUMIFS(Activity_EX!G:G,Activity_EX!$A:$A,$A574))/(SUMIFS('AGG Activity_16'!G:G,'AGG Activity_16'!$A:$A,$B574)),1)))))</f>
        <v>3.0644153829662027E-2</v>
      </c>
      <c r="R574" s="7">
        <f>IF(AND(R$1=2017,OR(L574="WH",L574="SH")),IF(COMBDG_Split_Tech!R574="",0,COMBDG_Split_Tech!R574),IF(R$1=2016,IF(COMBDG_Split_Tech!R574="",0,COMBDG_Split_Tech!R574),IF(COMBDG_Split_Tech!R574=1,1,IF(COMBDG_Split_Tech!R574="",0,IFERROR((COMBDG_Split_Tech!R574*(SUMIFS('AGG Activity_16'!H:H,'AGG Activity_16'!$A:$A,$B574)+SUMIFS('AGG Activity_EX'!H:H,'AGG Activity_EX'!$A:$A,$B574))-SUMIFS(Activity_EX!H:H,Activity_EX!$A:$A,$A574))/(SUMIFS('AGG Activity_16'!H:H,'AGG Activity_16'!$A:$A,$B574)),1)))))</f>
        <v>3.0639811237880284E-2</v>
      </c>
      <c r="S574" s="7">
        <f>IF(AND(S$1=2017,OR(M574="WH",M574="SH")),IF(COMBDG_Split_Tech!S574="",0,COMBDG_Split_Tech!S574),IF(S$1=2016,IF(COMBDG_Split_Tech!S574="",0,COMBDG_Split_Tech!S574),IF(COMBDG_Split_Tech!S574=1,1,IF(COMBDG_Split_Tech!S574="",0,IFERROR((COMBDG_Split_Tech!S574*(SUMIFS('AGG Activity_16'!I:I,'AGG Activity_16'!$A:$A,$B574)+SUMIFS('AGG Activity_EX'!I:I,'AGG Activity_EX'!$A:$A,$B574))-SUMIFS(Activity_EX!I:I,Activity_EX!$A:$A,$A574))/(SUMIFS('AGG Activity_16'!I:I,'AGG Activity_16'!$A:$A,$B574)),1)))))</f>
        <v>0</v>
      </c>
      <c r="T574" s="7">
        <f>IF(AND(T$1=2017,OR(N574="WH",N574="SH")),IF(COMBDG_Split_Tech!T574="",0,COMBDG_Split_Tech!T574),IF(T$1=2016,IF(COMBDG_Split_Tech!T574="",0,COMBDG_Split_Tech!T574),IF(COMBDG_Split_Tech!T574=1,1,IF(COMBDG_Split_Tech!T574="",0,IFERROR((COMBDG_Split_Tech!T574*(SUMIFS('AGG Activity_16'!J:J,'AGG Activity_16'!$A:$A,$B574)+SUMIFS('AGG Activity_EX'!J:J,'AGG Activity_EX'!$A:$A,$B574))-SUMIFS(Activity_EX!J:J,Activity_EX!$A:$A,$A574))/(SUMIFS('AGG Activity_16'!J:J,'AGG Activity_16'!$A:$A,$B574)),1)))))</f>
        <v>0</v>
      </c>
      <c r="U574" s="7">
        <f>IF(AND(U$1=2017,OR(O574="WH",O574="SH")),IF(COMBDG_Split_Tech!U574="",0,COMBDG_Split_Tech!U574),IF(U$1=2016,IF(COMBDG_Split_Tech!U574="",0,COMBDG_Split_Tech!U574),IF(COMBDG_Split_Tech!U574=1,1,IF(COMBDG_Split_Tech!U574="",0,IFERROR((COMBDG_Split_Tech!U574*(SUMIFS('AGG Activity_16'!K:K,'AGG Activity_16'!$A:$A,$B574)+SUMIFS('AGG Activity_EX'!K:K,'AGG Activity_EX'!$A:$A,$B574))-SUMIFS(Activity_EX!K:K,Activity_EX!$A:$A,$A574))/(SUMIFS('AGG Activity_16'!K:K,'AGG Activity_16'!$A:$A,$B574)),1)))))</f>
        <v>0</v>
      </c>
    </row>
    <row r="575" spans="1:21" x14ac:dyDescent="0.25">
      <c r="A575" t="str">
        <f>COMBDG_Split_Tech!A575</f>
        <v>COMBDGWSTOldAM______STDELC</v>
      </c>
      <c r="B575" t="str">
        <f>COMBDG_Split_Tech!B575</f>
        <v>COMBDGWSTOldAM</v>
      </c>
      <c r="C575" t="str">
        <f>COMBDG_Split_Tech!C575</f>
        <v>COM</v>
      </c>
      <c r="D575" t="str">
        <f>COMBDG_Split_Tech!D575</f>
        <v>BDG</v>
      </c>
      <c r="E575" t="str">
        <f>COMBDG_Split_Tech!E575</f>
        <v>WST</v>
      </c>
      <c r="F575" t="str">
        <f>COMBDG_Split_Tech!F575</f>
        <v>Old</v>
      </c>
      <c r="G575" t="str">
        <f>COMBDG_Split_Tech!G575</f>
        <v>AM</v>
      </c>
      <c r="H575" t="str">
        <f>COMBDG_Split_Tech!H575</f>
        <v>___</v>
      </c>
      <c r="I575" t="str">
        <f>COMBDG_Split_Tech!I575</f>
        <v>___</v>
      </c>
      <c r="J575" t="str">
        <f>COMBDG_Split_Tech!J575</f>
        <v>STD</v>
      </c>
      <c r="K575" t="str">
        <f>COMBDG_Split_Tech!K575</f>
        <v>ELC</v>
      </c>
      <c r="L575" s="7">
        <f>IF(AND(L$1=2017,OR(F575="WH",F575="SH")),IF(COMBDG_Split_Tech!L575="",0,COMBDG_Split_Tech!L575),IF(L$1=2016,IF(COMBDG_Split_Tech!L575="",0,COMBDG_Split_Tech!L575),IF(COMBDG_Split_Tech!L575=1,1,IF(COMBDG_Split_Tech!L575="",0,IFERROR((COMBDG_Split_Tech!L575*(SUMIFS('AGG Activity_16'!B:B,'AGG Activity_16'!$A:$A,$B575)+SUMIFS('AGG Activity_EX'!B:B,'AGG Activity_EX'!$A:$A,$B575))-SUMIFS(Activity_EX!B:B,Activity_EX!$A:$A,$A575))/(SUMIFS('AGG Activity_16'!B:B,'AGG Activity_16'!$A:$A,$B575)),1)))))</f>
        <v>1</v>
      </c>
      <c r="M575" s="7">
        <f>IF(AND(M$1=2017,OR(G575="WH",G575="SH")),IF(COMBDG_Split_Tech!M575="",0,COMBDG_Split_Tech!M575),IF(M$1=2016,IF(COMBDG_Split_Tech!M575="",0,COMBDG_Split_Tech!M575),IF(COMBDG_Split_Tech!M575=1,1,IF(COMBDG_Split_Tech!M575="",0,IFERROR((COMBDG_Split_Tech!M575*(SUMIFS('AGG Activity_16'!C:C,'AGG Activity_16'!$A:$A,$B575)+SUMIFS('AGG Activity_EX'!C:C,'AGG Activity_EX'!$A:$A,$B575))-SUMIFS(Activity_EX!C:C,Activity_EX!$A:$A,$A575))/(SUMIFS('AGG Activity_16'!C:C,'AGG Activity_16'!$A:$A,$B575)),1)))))</f>
        <v>1</v>
      </c>
      <c r="N575" s="7">
        <f>IF(AND(N$1=2017,OR(H575="WH",H575="SH")),IF(COMBDG_Split_Tech!N575="",0,COMBDG_Split_Tech!N575),IF(N$1=2016,IF(COMBDG_Split_Tech!N575="",0,COMBDG_Split_Tech!N575),IF(COMBDG_Split_Tech!N575=1,1,IF(COMBDG_Split_Tech!N575="",0,IFERROR((COMBDG_Split_Tech!N575*(SUMIFS('AGG Activity_16'!D:D,'AGG Activity_16'!$A:$A,$B575)+SUMIFS('AGG Activity_EX'!D:D,'AGG Activity_EX'!$A:$A,$B575))-SUMIFS(Activity_EX!D:D,Activity_EX!$A:$A,$A575))/(SUMIFS('AGG Activity_16'!D:D,'AGG Activity_16'!$A:$A,$B575)),1)))))</f>
        <v>1</v>
      </c>
      <c r="O575" s="7">
        <f>IF(AND(O$1=2017,OR(I575="WH",I575="SH")),IF(COMBDG_Split_Tech!O575="",0,COMBDG_Split_Tech!O575),IF(O$1=2016,IF(COMBDG_Split_Tech!O575="",0,COMBDG_Split_Tech!O575),IF(COMBDG_Split_Tech!O575=1,1,IF(COMBDG_Split_Tech!O575="",0,IFERROR((COMBDG_Split_Tech!O575*(SUMIFS('AGG Activity_16'!E:E,'AGG Activity_16'!$A:$A,$B575)+SUMIFS('AGG Activity_EX'!E:E,'AGG Activity_EX'!$A:$A,$B575))-SUMIFS(Activity_EX!E:E,Activity_EX!$A:$A,$A575))/(SUMIFS('AGG Activity_16'!E:E,'AGG Activity_16'!$A:$A,$B575)),1)))))</f>
        <v>1</v>
      </c>
      <c r="P575" s="7">
        <f>IF(AND(P$1=2017,OR(J575="WH",J575="SH")),IF(COMBDG_Split_Tech!P575="",0,COMBDG_Split_Tech!P575),IF(P$1=2016,IF(COMBDG_Split_Tech!P575="",0,COMBDG_Split_Tech!P575),IF(COMBDG_Split_Tech!P575=1,1,IF(COMBDG_Split_Tech!P575="",0,IFERROR((COMBDG_Split_Tech!P575*(SUMIFS('AGG Activity_16'!F:F,'AGG Activity_16'!$A:$A,$B575)+SUMIFS('AGG Activity_EX'!F:F,'AGG Activity_EX'!$A:$A,$B575))-SUMIFS(Activity_EX!F:F,Activity_EX!$A:$A,$A575))/(SUMIFS('AGG Activity_16'!F:F,'AGG Activity_16'!$A:$A,$B575)),1)))))</f>
        <v>1</v>
      </c>
      <c r="Q575" s="7">
        <f>IF(AND(Q$1=2017,OR(K575="WH",K575="SH")),IF(COMBDG_Split_Tech!Q575="",0,COMBDG_Split_Tech!Q575),IF(Q$1=2016,IF(COMBDG_Split_Tech!Q575="",0,COMBDG_Split_Tech!Q575),IF(COMBDG_Split_Tech!Q575=1,1,IF(COMBDG_Split_Tech!Q575="",0,IFERROR((COMBDG_Split_Tech!Q575*(SUMIFS('AGG Activity_16'!G:G,'AGG Activity_16'!$A:$A,$B575)+SUMIFS('AGG Activity_EX'!G:G,'AGG Activity_EX'!$A:$A,$B575))-SUMIFS(Activity_EX!G:G,Activity_EX!$A:$A,$A575))/(SUMIFS('AGG Activity_16'!G:G,'AGG Activity_16'!$A:$A,$B575)),1)))))</f>
        <v>1</v>
      </c>
      <c r="R575" s="7">
        <f>IF(AND(R$1=2017,OR(L575="WH",L575="SH")),IF(COMBDG_Split_Tech!R575="",0,COMBDG_Split_Tech!R575),IF(R$1=2016,IF(COMBDG_Split_Tech!R575="",0,COMBDG_Split_Tech!R575),IF(COMBDG_Split_Tech!R575=1,1,IF(COMBDG_Split_Tech!R575="",0,IFERROR((COMBDG_Split_Tech!R575*(SUMIFS('AGG Activity_16'!H:H,'AGG Activity_16'!$A:$A,$B575)+SUMIFS('AGG Activity_EX'!H:H,'AGG Activity_EX'!$A:$A,$B575))-SUMIFS(Activity_EX!H:H,Activity_EX!$A:$A,$A575))/(SUMIFS('AGG Activity_16'!H:H,'AGG Activity_16'!$A:$A,$B575)),1)))))</f>
        <v>1</v>
      </c>
      <c r="S575" s="7">
        <f>IF(AND(S$1=2017,OR(M575="WH",M575="SH")),IF(COMBDG_Split_Tech!S575="",0,COMBDG_Split_Tech!S575),IF(S$1=2016,IF(COMBDG_Split_Tech!S575="",0,COMBDG_Split_Tech!S575),IF(COMBDG_Split_Tech!S575=1,1,IF(COMBDG_Split_Tech!S575="",0,IFERROR((COMBDG_Split_Tech!S575*(SUMIFS('AGG Activity_16'!I:I,'AGG Activity_16'!$A:$A,$B575)+SUMIFS('AGG Activity_EX'!I:I,'AGG Activity_EX'!$A:$A,$B575))-SUMIFS(Activity_EX!I:I,Activity_EX!$A:$A,$A575))/(SUMIFS('AGG Activity_16'!I:I,'AGG Activity_16'!$A:$A,$B575)),1)))))</f>
        <v>0</v>
      </c>
      <c r="T575" s="7">
        <f>IF(AND(T$1=2017,OR(N575="WH",N575="SH")),IF(COMBDG_Split_Tech!T575="",0,COMBDG_Split_Tech!T575),IF(T$1=2016,IF(COMBDG_Split_Tech!T575="",0,COMBDG_Split_Tech!T575),IF(COMBDG_Split_Tech!T575=1,1,IF(COMBDG_Split_Tech!T575="",0,IFERROR((COMBDG_Split_Tech!T575*(SUMIFS('AGG Activity_16'!J:J,'AGG Activity_16'!$A:$A,$B575)+SUMIFS('AGG Activity_EX'!J:J,'AGG Activity_EX'!$A:$A,$B575))-SUMIFS(Activity_EX!J:J,Activity_EX!$A:$A,$A575))/(SUMIFS('AGG Activity_16'!J:J,'AGG Activity_16'!$A:$A,$B575)),1)))))</f>
        <v>0</v>
      </c>
      <c r="U575" s="7">
        <f>IF(AND(U$1=2017,OR(O575="WH",O575="SH")),IF(COMBDG_Split_Tech!U575="",0,COMBDG_Split_Tech!U575),IF(U$1=2016,IF(COMBDG_Split_Tech!U575="",0,COMBDG_Split_Tech!U575),IF(COMBDG_Split_Tech!U575=1,1,IF(COMBDG_Split_Tech!U575="",0,IFERROR((COMBDG_Split_Tech!U575*(SUMIFS('AGG Activity_16'!K:K,'AGG Activity_16'!$A:$A,$B575)+SUMIFS('AGG Activity_EX'!K:K,'AGG Activity_EX'!$A:$A,$B575))-SUMIFS(Activity_EX!K:K,Activity_EX!$A:$A,$A575))/(SUMIFS('AGG Activity_16'!K:K,'AGG Activity_16'!$A:$A,$B575)),1)))))</f>
        <v>0</v>
      </c>
    </row>
    <row r="576" spans="1:21" x14ac:dyDescent="0.25">
      <c r="A576" t="str">
        <f>COMBDG_Split_Tech!A576</f>
        <v>COMBDGWSTOldLIFLC___STDELC</v>
      </c>
      <c r="B576" t="str">
        <f>COMBDG_Split_Tech!B576</f>
        <v>COMBDGWSTOldLI</v>
      </c>
      <c r="C576" t="str">
        <f>COMBDG_Split_Tech!C576</f>
        <v>COM</v>
      </c>
      <c r="D576" t="str">
        <f>COMBDG_Split_Tech!D576</f>
        <v>BDG</v>
      </c>
      <c r="E576" t="str">
        <f>COMBDG_Split_Tech!E576</f>
        <v>WST</v>
      </c>
      <c r="F576" t="str">
        <f>COMBDG_Split_Tech!F576</f>
        <v>Old</v>
      </c>
      <c r="G576" t="str">
        <f>COMBDG_Split_Tech!G576</f>
        <v>LI</v>
      </c>
      <c r="H576" t="str">
        <f>COMBDG_Split_Tech!H576</f>
        <v>FLC</v>
      </c>
      <c r="I576" t="str">
        <f>COMBDG_Split_Tech!I576</f>
        <v>___</v>
      </c>
      <c r="J576" t="str">
        <f>COMBDG_Split_Tech!J576</f>
        <v>STD</v>
      </c>
      <c r="K576" t="str">
        <f>COMBDG_Split_Tech!K576</f>
        <v>ELC</v>
      </c>
      <c r="L576" s="7">
        <f>IF(AND(L$1=2017,OR(F576="WH",F576="SH")),IF(COMBDG_Split_Tech!L576="",0,COMBDG_Split_Tech!L576),IF(L$1=2016,IF(COMBDG_Split_Tech!L576="",0,COMBDG_Split_Tech!L576),IF(COMBDG_Split_Tech!L576=1,1,IF(COMBDG_Split_Tech!L576="",0,IFERROR((COMBDG_Split_Tech!L576*(SUMIFS('AGG Activity_16'!B:B,'AGG Activity_16'!$A:$A,$B576)+SUMIFS('AGG Activity_EX'!B:B,'AGG Activity_EX'!$A:$A,$B576))-SUMIFS(Activity_EX!B:B,Activity_EX!$A:$A,$A576))/(SUMIFS('AGG Activity_16'!B:B,'AGG Activity_16'!$A:$A,$B576)),1)))))</f>
        <v>5.7404593478355748E-2</v>
      </c>
      <c r="M576" s="7">
        <f>IF(AND(M$1=2017,OR(G576="WH",G576="SH")),IF(COMBDG_Split_Tech!M576="",0,COMBDG_Split_Tech!M576),IF(M$1=2016,IF(COMBDG_Split_Tech!M576="",0,COMBDG_Split_Tech!M576),IF(COMBDG_Split_Tech!M576=1,1,IF(COMBDG_Split_Tech!M576="",0,IFERROR((COMBDG_Split_Tech!M576*(SUMIFS('AGG Activity_16'!C:C,'AGG Activity_16'!$A:$A,$B576)+SUMIFS('AGG Activity_EX'!C:C,'AGG Activity_EX'!$A:$A,$B576))-SUMIFS(Activity_EX!C:C,Activity_EX!$A:$A,$A576))/(SUMIFS('AGG Activity_16'!C:C,'AGG Activity_16'!$A:$A,$B576)),1)))))</f>
        <v>2.9968617446793957E-4</v>
      </c>
      <c r="N576" s="7">
        <f>IF(AND(N$1=2017,OR(H576="WH",H576="SH")),IF(COMBDG_Split_Tech!N576="",0,COMBDG_Split_Tech!N576),IF(N$1=2016,IF(COMBDG_Split_Tech!N576="",0,COMBDG_Split_Tech!N576),IF(COMBDG_Split_Tech!N576=1,1,IF(COMBDG_Split_Tech!N576="",0,IFERROR((COMBDG_Split_Tech!N576*(SUMIFS('AGG Activity_16'!D:D,'AGG Activity_16'!$A:$A,$B576)+SUMIFS('AGG Activity_EX'!D:D,'AGG Activity_EX'!$A:$A,$B576))-SUMIFS(Activity_EX!D:D,Activity_EX!$A:$A,$A576))/(SUMIFS('AGG Activity_16'!D:D,'AGG Activity_16'!$A:$A,$B576)),1)))))</f>
        <v>5.6853144655928201E-4</v>
      </c>
      <c r="O576" s="7">
        <f>IF(AND(O$1=2017,OR(I576="WH",I576="SH")),IF(COMBDG_Split_Tech!O576="",0,COMBDG_Split_Tech!O576),IF(O$1=2016,IF(COMBDG_Split_Tech!O576="",0,COMBDG_Split_Tech!O576),IF(COMBDG_Split_Tech!O576=1,1,IF(COMBDG_Split_Tech!O576="",0,IFERROR((COMBDG_Split_Tech!O576*(SUMIFS('AGG Activity_16'!E:E,'AGG Activity_16'!$A:$A,$B576)+SUMIFS('AGG Activity_EX'!E:E,'AGG Activity_EX'!$A:$A,$B576))-SUMIFS(Activity_EX!E:E,Activity_EX!$A:$A,$A576))/(SUMIFS('AGG Activity_16'!E:E,'AGG Activity_16'!$A:$A,$B576)),1)))))</f>
        <v>7.2600884233457841E-2</v>
      </c>
      <c r="P576" s="7">
        <f>IF(AND(P$1=2017,OR(J576="WH",J576="SH")),IF(COMBDG_Split_Tech!P576="",0,COMBDG_Split_Tech!P576),IF(P$1=2016,IF(COMBDG_Split_Tech!P576="",0,COMBDG_Split_Tech!P576),IF(COMBDG_Split_Tech!P576=1,1,IF(COMBDG_Split_Tech!P576="",0,IFERROR((COMBDG_Split_Tech!P576*(SUMIFS('AGG Activity_16'!F:F,'AGG Activity_16'!$A:$A,$B576)+SUMIFS('AGG Activity_EX'!F:F,'AGG Activity_EX'!$A:$A,$B576))-SUMIFS(Activity_EX!F:F,Activity_EX!$A:$A,$A576))/(SUMIFS('AGG Activity_16'!F:F,'AGG Activity_16'!$A:$A,$B576)),1)))))</f>
        <v>7.2414231443521326E-2</v>
      </c>
      <c r="Q576" s="7">
        <f>IF(AND(Q$1=2017,OR(K576="WH",K576="SH")),IF(COMBDG_Split_Tech!Q576="",0,COMBDG_Split_Tech!Q576),IF(Q$1=2016,IF(COMBDG_Split_Tech!Q576="",0,COMBDG_Split_Tech!Q576),IF(COMBDG_Split_Tech!Q576=1,1,IF(COMBDG_Split_Tech!Q576="",0,IFERROR((COMBDG_Split_Tech!Q576*(SUMIFS('AGG Activity_16'!G:G,'AGG Activity_16'!$A:$A,$B576)+SUMIFS('AGG Activity_EX'!G:G,'AGG Activity_EX'!$A:$A,$B576))-SUMIFS(Activity_EX!G:G,Activity_EX!$A:$A,$A576))/(SUMIFS('AGG Activity_16'!G:G,'AGG Activity_16'!$A:$A,$B576)),1)))))</f>
        <v>7.2329535336123296E-2</v>
      </c>
      <c r="R576" s="7">
        <f>IF(AND(R$1=2017,OR(L576="WH",L576="SH")),IF(COMBDG_Split_Tech!R576="",0,COMBDG_Split_Tech!R576),IF(R$1=2016,IF(COMBDG_Split_Tech!R576="",0,COMBDG_Split_Tech!R576),IF(COMBDG_Split_Tech!R576=1,1,IF(COMBDG_Split_Tech!R576="",0,IFERROR((COMBDG_Split_Tech!R576*(SUMIFS('AGG Activity_16'!H:H,'AGG Activity_16'!$A:$A,$B576)+SUMIFS('AGG Activity_EX'!H:H,'AGG Activity_EX'!$A:$A,$B576))-SUMIFS(Activity_EX!H:H,Activity_EX!$A:$A,$A576))/(SUMIFS('AGG Activity_16'!H:H,'AGG Activity_16'!$A:$A,$B576)),1)))))</f>
        <v>7.2299020702611128E-2</v>
      </c>
      <c r="S576" s="7">
        <f>IF(AND(S$1=2017,OR(M576="WH",M576="SH")),IF(COMBDG_Split_Tech!S576="",0,COMBDG_Split_Tech!S576),IF(S$1=2016,IF(COMBDG_Split_Tech!S576="",0,COMBDG_Split_Tech!S576),IF(COMBDG_Split_Tech!S576=1,1,IF(COMBDG_Split_Tech!S576="",0,IFERROR((COMBDG_Split_Tech!S576*(SUMIFS('AGG Activity_16'!I:I,'AGG Activity_16'!$A:$A,$B576)+SUMIFS('AGG Activity_EX'!I:I,'AGG Activity_EX'!$A:$A,$B576))-SUMIFS(Activity_EX!I:I,Activity_EX!$A:$A,$A576))/(SUMIFS('AGG Activity_16'!I:I,'AGG Activity_16'!$A:$A,$B576)),1)))))</f>
        <v>0</v>
      </c>
      <c r="T576" s="7">
        <f>IF(AND(T$1=2017,OR(N576="WH",N576="SH")),IF(COMBDG_Split_Tech!T576="",0,COMBDG_Split_Tech!T576),IF(T$1=2016,IF(COMBDG_Split_Tech!T576="",0,COMBDG_Split_Tech!T576),IF(COMBDG_Split_Tech!T576=1,1,IF(COMBDG_Split_Tech!T576="",0,IFERROR((COMBDG_Split_Tech!T576*(SUMIFS('AGG Activity_16'!J:J,'AGG Activity_16'!$A:$A,$B576)+SUMIFS('AGG Activity_EX'!J:J,'AGG Activity_EX'!$A:$A,$B576))-SUMIFS(Activity_EX!J:J,Activity_EX!$A:$A,$A576))/(SUMIFS('AGG Activity_16'!J:J,'AGG Activity_16'!$A:$A,$B576)),1)))))</f>
        <v>0</v>
      </c>
      <c r="U576" s="7">
        <f>IF(AND(U$1=2017,OR(O576="WH",O576="SH")),IF(COMBDG_Split_Tech!U576="",0,COMBDG_Split_Tech!U576),IF(U$1=2016,IF(COMBDG_Split_Tech!U576="",0,COMBDG_Split_Tech!U576),IF(COMBDG_Split_Tech!U576=1,1,IF(COMBDG_Split_Tech!U576="",0,IFERROR((COMBDG_Split_Tech!U576*(SUMIFS('AGG Activity_16'!K:K,'AGG Activity_16'!$A:$A,$B576)+SUMIFS('AGG Activity_EX'!K:K,'AGG Activity_EX'!$A:$A,$B576))-SUMIFS(Activity_EX!K:K,Activity_EX!$A:$A,$A576))/(SUMIFS('AGG Activity_16'!K:K,'AGG Activity_16'!$A:$A,$B576)),1)))))</f>
        <v>0</v>
      </c>
    </row>
    <row r="577" spans="1:21" x14ac:dyDescent="0.25">
      <c r="A577" t="str">
        <f>COMBDG_Split_Tech!A577</f>
        <v>COMBDGWSTOldLIFLU___STDELC</v>
      </c>
      <c r="B577" t="str">
        <f>COMBDG_Split_Tech!B577</f>
        <v>COMBDGWSTOldLI</v>
      </c>
      <c r="C577" t="str">
        <f>COMBDG_Split_Tech!C577</f>
        <v>COM</v>
      </c>
      <c r="D577" t="str">
        <f>COMBDG_Split_Tech!D577</f>
        <v>BDG</v>
      </c>
      <c r="E577" t="str">
        <f>COMBDG_Split_Tech!E577</f>
        <v>WST</v>
      </c>
      <c r="F577" t="str">
        <f>COMBDG_Split_Tech!F577</f>
        <v>Old</v>
      </c>
      <c r="G577" t="str">
        <f>COMBDG_Split_Tech!G577</f>
        <v>LI</v>
      </c>
      <c r="H577" t="str">
        <f>COMBDG_Split_Tech!H577</f>
        <v>FLU</v>
      </c>
      <c r="I577" t="str">
        <f>COMBDG_Split_Tech!I577</f>
        <v>___</v>
      </c>
      <c r="J577" t="str">
        <f>COMBDG_Split_Tech!J577</f>
        <v>STD</v>
      </c>
      <c r="K577" t="str">
        <f>COMBDG_Split_Tech!K577</f>
        <v>ELC</v>
      </c>
      <c r="L577" s="7">
        <f>IF(AND(L$1=2017,OR(F577="WH",F577="SH")),IF(COMBDG_Split_Tech!L577="",0,COMBDG_Split_Tech!L577),IF(L$1=2016,IF(COMBDG_Split_Tech!L577="",0,COMBDG_Split_Tech!L577),IF(COMBDG_Split_Tech!L577=1,1,IF(COMBDG_Split_Tech!L577="",0,IFERROR((COMBDG_Split_Tech!L577*(SUMIFS('AGG Activity_16'!B:B,'AGG Activity_16'!$A:$A,$B577)+SUMIFS('AGG Activity_EX'!B:B,'AGG Activity_EX'!$A:$A,$B577))-SUMIFS(Activity_EX!B:B,Activity_EX!$A:$A,$A577))/(SUMIFS('AGG Activity_16'!B:B,'AGG Activity_16'!$A:$A,$B577)),1)))))</f>
        <v>0.41991168524080263</v>
      </c>
      <c r="M577" s="7">
        <f>IF(AND(M$1=2017,OR(G577="WH",G577="SH")),IF(COMBDG_Split_Tech!M577="",0,COMBDG_Split_Tech!M577),IF(M$1=2016,IF(COMBDG_Split_Tech!M577="",0,COMBDG_Split_Tech!M577),IF(COMBDG_Split_Tech!M577=1,1,IF(COMBDG_Split_Tech!M577="",0,IFERROR((COMBDG_Split_Tech!M577*(SUMIFS('AGG Activity_16'!C:C,'AGG Activity_16'!$A:$A,$B577)+SUMIFS('AGG Activity_EX'!C:C,'AGG Activity_EX'!$A:$A,$B577))-SUMIFS(Activity_EX!C:C,Activity_EX!$A:$A,$A577))/(SUMIFS('AGG Activity_16'!C:C,'AGG Activity_16'!$A:$A,$B577)),1)))))</f>
        <v>2.1912119501510167E-3</v>
      </c>
      <c r="N577" s="7">
        <f>IF(AND(N$1=2017,OR(H577="WH",H577="SH")),IF(COMBDG_Split_Tech!N577="",0,COMBDG_Split_Tech!N577),IF(N$1=2016,IF(COMBDG_Split_Tech!N577="",0,COMBDG_Split_Tech!N577),IF(COMBDG_Split_Tech!N577=1,1,IF(COMBDG_Split_Tech!N577="",0,IFERROR((COMBDG_Split_Tech!N577*(SUMIFS('AGG Activity_16'!D:D,'AGG Activity_16'!$A:$A,$B577)+SUMIFS('AGG Activity_EX'!D:D,'AGG Activity_EX'!$A:$A,$B577))-SUMIFS(Activity_EX!D:D,Activity_EX!$A:$A,$A577))/(SUMIFS('AGG Activity_16'!D:D,'AGG Activity_16'!$A:$A,$B577)),1)))))</f>
        <v>0.28861112448724918</v>
      </c>
      <c r="O577" s="7">
        <f>IF(AND(O$1=2017,OR(I577="WH",I577="SH")),IF(COMBDG_Split_Tech!O577="",0,COMBDG_Split_Tech!O577),IF(O$1=2016,IF(COMBDG_Split_Tech!O577="",0,COMBDG_Split_Tech!O577),IF(COMBDG_Split_Tech!O577=1,1,IF(COMBDG_Split_Tech!O577="",0,IFERROR((COMBDG_Split_Tech!O577*(SUMIFS('AGG Activity_16'!E:E,'AGG Activity_16'!$A:$A,$B577)+SUMIFS('AGG Activity_EX'!E:E,'AGG Activity_EX'!$A:$A,$B577))-SUMIFS(Activity_EX!E:E,Activity_EX!$A:$A,$A577))/(SUMIFS('AGG Activity_16'!E:E,'AGG Activity_16'!$A:$A,$B577)),1)))))</f>
        <v>0.26865493170714794</v>
      </c>
      <c r="P577" s="7">
        <f>IF(AND(P$1=2017,OR(J577="WH",J577="SH")),IF(COMBDG_Split_Tech!P577="",0,COMBDG_Split_Tech!P577),IF(P$1=2016,IF(COMBDG_Split_Tech!P577="",0,COMBDG_Split_Tech!P577),IF(COMBDG_Split_Tech!P577=1,1,IF(COMBDG_Split_Tech!P577="",0,IFERROR((COMBDG_Split_Tech!P577*(SUMIFS('AGG Activity_16'!F:F,'AGG Activity_16'!$A:$A,$B577)+SUMIFS('AGG Activity_EX'!F:F,'AGG Activity_EX'!$A:$A,$B577))-SUMIFS(Activity_EX!F:F,Activity_EX!$A:$A,$A577))/(SUMIFS('AGG Activity_16'!F:F,'AGG Activity_16'!$A:$A,$B577)),1)))))</f>
        <v>0.26937901302045364</v>
      </c>
      <c r="Q577" s="7">
        <f>IF(AND(Q$1=2017,OR(K577="WH",K577="SH")),IF(COMBDG_Split_Tech!Q577="",0,COMBDG_Split_Tech!Q577),IF(Q$1=2016,IF(COMBDG_Split_Tech!Q577="",0,COMBDG_Split_Tech!Q577),IF(COMBDG_Split_Tech!Q577=1,1,IF(COMBDG_Split_Tech!Q577="",0,IFERROR((COMBDG_Split_Tech!Q577*(SUMIFS('AGG Activity_16'!G:G,'AGG Activity_16'!$A:$A,$B577)+SUMIFS('AGG Activity_EX'!G:G,'AGG Activity_EX'!$A:$A,$B577))-SUMIFS(Activity_EX!G:G,Activity_EX!$A:$A,$A577))/(SUMIFS('AGG Activity_16'!G:G,'AGG Activity_16'!$A:$A,$B577)),1)))))</f>
        <v>0.2702284345428998</v>
      </c>
      <c r="R577" s="7">
        <f>IF(AND(R$1=2017,OR(L577="WH",L577="SH")),IF(COMBDG_Split_Tech!R577="",0,COMBDG_Split_Tech!R577),IF(R$1=2016,IF(COMBDG_Split_Tech!R577="",0,COMBDG_Split_Tech!R577),IF(COMBDG_Split_Tech!R577=1,1,IF(COMBDG_Split_Tech!R577="",0,IFERROR((COMBDG_Split_Tech!R577*(SUMIFS('AGG Activity_16'!H:H,'AGG Activity_16'!$A:$A,$B577)+SUMIFS('AGG Activity_EX'!H:H,'AGG Activity_EX'!$A:$A,$B577))-SUMIFS(Activity_EX!H:H,Activity_EX!$A:$A,$A577))/(SUMIFS('AGG Activity_16'!H:H,'AGG Activity_16'!$A:$A,$B577)),1)))))</f>
        <v>0.27053457586836954</v>
      </c>
      <c r="S577" s="7">
        <f>IF(AND(S$1=2017,OR(M577="WH",M577="SH")),IF(COMBDG_Split_Tech!S577="",0,COMBDG_Split_Tech!S577),IF(S$1=2016,IF(COMBDG_Split_Tech!S577="",0,COMBDG_Split_Tech!S577),IF(COMBDG_Split_Tech!S577=1,1,IF(COMBDG_Split_Tech!S577="",0,IFERROR((COMBDG_Split_Tech!S577*(SUMIFS('AGG Activity_16'!I:I,'AGG Activity_16'!$A:$A,$B577)+SUMIFS('AGG Activity_EX'!I:I,'AGG Activity_EX'!$A:$A,$B577))-SUMIFS(Activity_EX!I:I,Activity_EX!$A:$A,$A577))/(SUMIFS('AGG Activity_16'!I:I,'AGG Activity_16'!$A:$A,$B577)),1)))))</f>
        <v>0</v>
      </c>
      <c r="T577" s="7">
        <f>IF(AND(T$1=2017,OR(N577="WH",N577="SH")),IF(COMBDG_Split_Tech!T577="",0,COMBDG_Split_Tech!T577),IF(T$1=2016,IF(COMBDG_Split_Tech!T577="",0,COMBDG_Split_Tech!T577),IF(COMBDG_Split_Tech!T577=1,1,IF(COMBDG_Split_Tech!T577="",0,IFERROR((COMBDG_Split_Tech!T577*(SUMIFS('AGG Activity_16'!J:J,'AGG Activity_16'!$A:$A,$B577)+SUMIFS('AGG Activity_EX'!J:J,'AGG Activity_EX'!$A:$A,$B577))-SUMIFS(Activity_EX!J:J,Activity_EX!$A:$A,$A577))/(SUMIFS('AGG Activity_16'!J:J,'AGG Activity_16'!$A:$A,$B577)),1)))))</f>
        <v>0</v>
      </c>
      <c r="U577" s="7">
        <f>IF(AND(U$1=2017,OR(O577="WH",O577="SH")),IF(COMBDG_Split_Tech!U577="",0,COMBDG_Split_Tech!U577),IF(U$1=2016,IF(COMBDG_Split_Tech!U577="",0,COMBDG_Split_Tech!U577),IF(COMBDG_Split_Tech!U577=1,1,IF(COMBDG_Split_Tech!U577="",0,IFERROR((COMBDG_Split_Tech!U577*(SUMIFS('AGG Activity_16'!K:K,'AGG Activity_16'!$A:$A,$B577)+SUMIFS('AGG Activity_EX'!K:K,'AGG Activity_EX'!$A:$A,$B577))-SUMIFS(Activity_EX!K:K,Activity_EX!$A:$A,$A577))/(SUMIFS('AGG Activity_16'!K:K,'AGG Activity_16'!$A:$A,$B577)),1)))))</f>
        <v>0</v>
      </c>
    </row>
    <row r="578" spans="1:21" x14ac:dyDescent="0.25">
      <c r="A578" t="str">
        <f>COMBDG_Split_Tech!A578</f>
        <v>COMBDGWSTOldLIHAL___STDELC</v>
      </c>
      <c r="B578" t="str">
        <f>COMBDG_Split_Tech!B578</f>
        <v>COMBDGWSTOldLI</v>
      </c>
      <c r="C578" t="str">
        <f>COMBDG_Split_Tech!C578</f>
        <v>COM</v>
      </c>
      <c r="D578" t="str">
        <f>COMBDG_Split_Tech!D578</f>
        <v>BDG</v>
      </c>
      <c r="E578" t="str">
        <f>COMBDG_Split_Tech!E578</f>
        <v>WST</v>
      </c>
      <c r="F578" t="str">
        <f>COMBDG_Split_Tech!F578</f>
        <v>Old</v>
      </c>
      <c r="G578" t="str">
        <f>COMBDG_Split_Tech!G578</f>
        <v>LI</v>
      </c>
      <c r="H578" t="str">
        <f>COMBDG_Split_Tech!H578</f>
        <v>HAL</v>
      </c>
      <c r="I578" t="str">
        <f>COMBDG_Split_Tech!I578</f>
        <v>___</v>
      </c>
      <c r="J578" t="str">
        <f>COMBDG_Split_Tech!J578</f>
        <v>STD</v>
      </c>
      <c r="K578" t="str">
        <f>COMBDG_Split_Tech!K578</f>
        <v>ELC</v>
      </c>
      <c r="L578" s="7">
        <f>IF(AND(L$1=2017,OR(F578="WH",F578="SH")),IF(COMBDG_Split_Tech!L578="",0,COMBDG_Split_Tech!L578),IF(L$1=2016,IF(COMBDG_Split_Tech!L578="",0,COMBDG_Split_Tech!L578),IF(COMBDG_Split_Tech!L578=1,1,IF(COMBDG_Split_Tech!L578="",0,IFERROR((COMBDG_Split_Tech!L578*(SUMIFS('AGG Activity_16'!B:B,'AGG Activity_16'!$A:$A,$B578)+SUMIFS('AGG Activity_EX'!B:B,'AGG Activity_EX'!$A:$A,$B578))-SUMIFS(Activity_EX!B:B,Activity_EX!$A:$A,$A578))/(SUMIFS('AGG Activity_16'!B:B,'AGG Activity_16'!$A:$A,$B578)),1)))))</f>
        <v>0.12322408382364025</v>
      </c>
      <c r="M578" s="7">
        <f>IF(AND(M$1=2017,OR(G578="WH",G578="SH")),IF(COMBDG_Split_Tech!M578="",0,COMBDG_Split_Tech!M578),IF(M$1=2016,IF(COMBDG_Split_Tech!M578="",0,COMBDG_Split_Tech!M578),IF(COMBDG_Split_Tech!M578=1,1,IF(COMBDG_Split_Tech!M578="",0,IFERROR((COMBDG_Split_Tech!M578*(SUMIFS('AGG Activity_16'!C:C,'AGG Activity_16'!$A:$A,$B578)+SUMIFS('AGG Activity_EX'!C:C,'AGG Activity_EX'!$A:$A,$B578))-SUMIFS(Activity_EX!C:C,Activity_EX!$A:$A,$A578))/(SUMIFS('AGG Activity_16'!C:C,'AGG Activity_16'!$A:$A,$B578)),1)))))</f>
        <v>0.23599613200630759</v>
      </c>
      <c r="N578" s="7">
        <f>IF(AND(N$1=2017,OR(H578="WH",H578="SH")),IF(COMBDG_Split_Tech!N578="",0,COMBDG_Split_Tech!N578),IF(N$1=2016,IF(COMBDG_Split_Tech!N578="",0,COMBDG_Split_Tech!N578),IF(COMBDG_Split_Tech!N578=1,1,IF(COMBDG_Split_Tech!N578="",0,IFERROR((COMBDG_Split_Tech!N578*(SUMIFS('AGG Activity_16'!D:D,'AGG Activity_16'!$A:$A,$B578)+SUMIFS('AGG Activity_EX'!D:D,'AGG Activity_EX'!$A:$A,$B578))-SUMIFS(Activity_EX!D:D,Activity_EX!$A:$A,$A578))/(SUMIFS('AGG Activity_16'!D:D,'AGG Activity_16'!$A:$A,$B578)),1)))))</f>
        <v>0.16816701928761624</v>
      </c>
      <c r="O578" s="7">
        <f>IF(AND(O$1=2017,OR(I578="WH",I578="SH")),IF(COMBDG_Split_Tech!O578="",0,COMBDG_Split_Tech!O578),IF(O$1=2016,IF(COMBDG_Split_Tech!O578="",0,COMBDG_Split_Tech!O578),IF(COMBDG_Split_Tech!O578=1,1,IF(COMBDG_Split_Tech!O578="",0,IFERROR((COMBDG_Split_Tech!O578*(SUMIFS('AGG Activity_16'!E:E,'AGG Activity_16'!$A:$A,$B578)+SUMIFS('AGG Activity_EX'!E:E,'AGG Activity_EX'!$A:$A,$B578))-SUMIFS(Activity_EX!E:E,Activity_EX!$A:$A,$A578))/(SUMIFS('AGG Activity_16'!E:E,'AGG Activity_16'!$A:$A,$B578)),1)))))</f>
        <v>0.15584427834729189</v>
      </c>
      <c r="P578" s="7">
        <f>IF(AND(P$1=2017,OR(J578="WH",J578="SH")),IF(COMBDG_Split_Tech!P578="",0,COMBDG_Split_Tech!P578),IF(P$1=2016,IF(COMBDG_Split_Tech!P578="",0,COMBDG_Split_Tech!P578),IF(COMBDG_Split_Tech!P578=1,1,IF(COMBDG_Split_Tech!P578="",0,IFERROR((COMBDG_Split_Tech!P578*(SUMIFS('AGG Activity_16'!F:F,'AGG Activity_16'!$A:$A,$B578)+SUMIFS('AGG Activity_EX'!F:F,'AGG Activity_EX'!$A:$A,$B578))-SUMIFS(Activity_EX!F:F,Activity_EX!$A:$A,$A578))/(SUMIFS('AGG Activity_16'!F:F,'AGG Activity_16'!$A:$A,$B578)),1)))))</f>
        <v>0.15544361147310307</v>
      </c>
      <c r="Q578" s="7">
        <f>IF(AND(Q$1=2017,OR(K578="WH",K578="SH")),IF(COMBDG_Split_Tech!Q578="",0,COMBDG_Split_Tech!Q578),IF(Q$1=2016,IF(COMBDG_Split_Tech!Q578="",0,COMBDG_Split_Tech!Q578),IF(COMBDG_Split_Tech!Q578=1,1,IF(COMBDG_Split_Tech!Q578="",0,IFERROR((COMBDG_Split_Tech!Q578*(SUMIFS('AGG Activity_16'!G:G,'AGG Activity_16'!$A:$A,$B578)+SUMIFS('AGG Activity_EX'!G:G,'AGG Activity_EX'!$A:$A,$B578))-SUMIFS(Activity_EX!G:G,Activity_EX!$A:$A,$A578))/(SUMIFS('AGG Activity_16'!G:G,'AGG Activity_16'!$A:$A,$B578)),1)))))</f>
        <v>0.15526180371861589</v>
      </c>
      <c r="R578" s="7">
        <f>IF(AND(R$1=2017,OR(L578="WH",L578="SH")),IF(COMBDG_Split_Tech!R578="",0,COMBDG_Split_Tech!R578),IF(R$1=2016,IF(COMBDG_Split_Tech!R578="",0,COMBDG_Split_Tech!R578),IF(COMBDG_Split_Tech!R578=1,1,IF(COMBDG_Split_Tech!R578="",0,IFERROR((COMBDG_Split_Tech!R578*(SUMIFS('AGG Activity_16'!H:H,'AGG Activity_16'!$A:$A,$B578)+SUMIFS('AGG Activity_EX'!H:H,'AGG Activity_EX'!$A:$A,$B578))-SUMIFS(Activity_EX!H:H,Activity_EX!$A:$A,$A578))/(SUMIFS('AGG Activity_16'!H:H,'AGG Activity_16'!$A:$A,$B578)),1)))))</f>
        <v>0.15519630133405202</v>
      </c>
      <c r="S578" s="7">
        <f>IF(AND(S$1=2017,OR(M578="WH",M578="SH")),IF(COMBDG_Split_Tech!S578="",0,COMBDG_Split_Tech!S578),IF(S$1=2016,IF(COMBDG_Split_Tech!S578="",0,COMBDG_Split_Tech!S578),IF(COMBDG_Split_Tech!S578=1,1,IF(COMBDG_Split_Tech!S578="",0,IFERROR((COMBDG_Split_Tech!S578*(SUMIFS('AGG Activity_16'!I:I,'AGG Activity_16'!$A:$A,$B578)+SUMIFS('AGG Activity_EX'!I:I,'AGG Activity_EX'!$A:$A,$B578))-SUMIFS(Activity_EX!I:I,Activity_EX!$A:$A,$A578))/(SUMIFS('AGG Activity_16'!I:I,'AGG Activity_16'!$A:$A,$B578)),1)))))</f>
        <v>0</v>
      </c>
      <c r="T578" s="7">
        <f>IF(AND(T$1=2017,OR(N578="WH",N578="SH")),IF(COMBDG_Split_Tech!T578="",0,COMBDG_Split_Tech!T578),IF(T$1=2016,IF(COMBDG_Split_Tech!T578="",0,COMBDG_Split_Tech!T578),IF(COMBDG_Split_Tech!T578=1,1,IF(COMBDG_Split_Tech!T578="",0,IFERROR((COMBDG_Split_Tech!T578*(SUMIFS('AGG Activity_16'!J:J,'AGG Activity_16'!$A:$A,$B578)+SUMIFS('AGG Activity_EX'!J:J,'AGG Activity_EX'!$A:$A,$B578))-SUMIFS(Activity_EX!J:J,Activity_EX!$A:$A,$A578))/(SUMIFS('AGG Activity_16'!J:J,'AGG Activity_16'!$A:$A,$B578)),1)))))</f>
        <v>0</v>
      </c>
      <c r="U578" s="7">
        <f>IF(AND(U$1=2017,OR(O578="WH",O578="SH")),IF(COMBDG_Split_Tech!U578="",0,COMBDG_Split_Tech!U578),IF(U$1=2016,IF(COMBDG_Split_Tech!U578="",0,COMBDG_Split_Tech!U578),IF(COMBDG_Split_Tech!U578=1,1,IF(COMBDG_Split_Tech!U578="",0,IFERROR((COMBDG_Split_Tech!U578*(SUMIFS('AGG Activity_16'!K:K,'AGG Activity_16'!$A:$A,$B578)+SUMIFS('AGG Activity_EX'!K:K,'AGG Activity_EX'!$A:$A,$B578))-SUMIFS(Activity_EX!K:K,Activity_EX!$A:$A,$A578))/(SUMIFS('AGG Activity_16'!K:K,'AGG Activity_16'!$A:$A,$B578)),1)))))</f>
        <v>0</v>
      </c>
    </row>
    <row r="579" spans="1:21" x14ac:dyDescent="0.25">
      <c r="A579" t="str">
        <f>COMBDG_Split_Tech!A579</f>
        <v>COMBDGWSTOldLIINC___STDELC</v>
      </c>
      <c r="B579" t="str">
        <f>COMBDG_Split_Tech!B579</f>
        <v>COMBDGWSTOldLI</v>
      </c>
      <c r="C579" t="str">
        <f>COMBDG_Split_Tech!C579</f>
        <v>COM</v>
      </c>
      <c r="D579" t="str">
        <f>COMBDG_Split_Tech!D579</f>
        <v>BDG</v>
      </c>
      <c r="E579" t="str">
        <f>COMBDG_Split_Tech!E579</f>
        <v>WST</v>
      </c>
      <c r="F579" t="str">
        <f>COMBDG_Split_Tech!F579</f>
        <v>Old</v>
      </c>
      <c r="G579" t="str">
        <f>COMBDG_Split_Tech!G579</f>
        <v>LI</v>
      </c>
      <c r="H579" t="str">
        <f>COMBDG_Split_Tech!H579</f>
        <v>INC</v>
      </c>
      <c r="I579" t="str">
        <f>COMBDG_Split_Tech!I579</f>
        <v>___</v>
      </c>
      <c r="J579" t="str">
        <f>COMBDG_Split_Tech!J579</f>
        <v>STD</v>
      </c>
      <c r="K579" t="str">
        <f>COMBDG_Split_Tech!K579</f>
        <v>ELC</v>
      </c>
      <c r="L579" s="7">
        <f>IF(AND(L$1=2017,OR(F579="WH",F579="SH")),IF(COMBDG_Split_Tech!L579="",0,COMBDG_Split_Tech!L579),IF(L$1=2016,IF(COMBDG_Split_Tech!L579="",0,COMBDG_Split_Tech!L579),IF(COMBDG_Split_Tech!L579=1,1,IF(COMBDG_Split_Tech!L579="",0,IFERROR((COMBDG_Split_Tech!L579*(SUMIFS('AGG Activity_16'!B:B,'AGG Activity_16'!$A:$A,$B579)+SUMIFS('AGG Activity_EX'!B:B,'AGG Activity_EX'!$A:$A,$B579))-SUMIFS(Activity_EX!B:B,Activity_EX!$A:$A,$A579))/(SUMIFS('AGG Activity_16'!B:B,'AGG Activity_16'!$A:$A,$B579)),1)))))</f>
        <v>0.39576993727509685</v>
      </c>
      <c r="M579" s="7">
        <f>IF(AND(M$1=2017,OR(G579="WH",G579="SH")),IF(COMBDG_Split_Tech!M579="",0,COMBDG_Split_Tech!M579),IF(M$1=2016,IF(COMBDG_Split_Tech!M579="",0,COMBDG_Split_Tech!M579),IF(COMBDG_Split_Tech!M579=1,1,IF(COMBDG_Split_Tech!M579="",0,IFERROR((COMBDG_Split_Tech!M579*(SUMIFS('AGG Activity_16'!C:C,'AGG Activity_16'!$A:$A,$B579)+SUMIFS('AGG Activity_EX'!C:C,'AGG Activity_EX'!$A:$A,$B579))-SUMIFS(Activity_EX!C:C,Activity_EX!$A:$A,$A579))/(SUMIFS('AGG Activity_16'!C:C,'AGG Activity_16'!$A:$A,$B579)),1)))))</f>
        <v>0.75797012615632242</v>
      </c>
      <c r="N579" s="7">
        <f>IF(AND(N$1=2017,OR(H579="WH",H579="SH")),IF(COMBDG_Split_Tech!N579="",0,COMBDG_Split_Tech!N579),IF(N$1=2016,IF(COMBDG_Split_Tech!N579="",0,COMBDG_Split_Tech!N579),IF(COMBDG_Split_Tech!N579=1,1,IF(COMBDG_Split_Tech!N579="",0,IFERROR((COMBDG_Split_Tech!N579*(SUMIFS('AGG Activity_16'!D:D,'AGG Activity_16'!$A:$A,$B579)+SUMIFS('AGG Activity_EX'!D:D,'AGG Activity_EX'!$A:$A,$B579))-SUMIFS(Activity_EX!D:D,Activity_EX!$A:$A,$A579))/(SUMIFS('AGG Activity_16'!D:D,'AGG Activity_16'!$A:$A,$B579)),1)))))</f>
        <v>0.5401172287915309</v>
      </c>
      <c r="O579" s="7">
        <f>IF(AND(O$1=2017,OR(I579="WH",I579="SH")),IF(COMBDG_Split_Tech!O579="",0,COMBDG_Split_Tech!O579),IF(O$1=2016,IF(COMBDG_Split_Tech!O579="",0,COMBDG_Split_Tech!O579),IF(COMBDG_Split_Tech!O579=1,1,IF(COMBDG_Split_Tech!O579="",0,IFERROR((COMBDG_Split_Tech!O579*(SUMIFS('AGG Activity_16'!E:E,'AGG Activity_16'!$A:$A,$B579)+SUMIFS('AGG Activity_EX'!E:E,'AGG Activity_EX'!$A:$A,$B579))-SUMIFS(Activity_EX!E:E,Activity_EX!$A:$A,$A579))/(SUMIFS('AGG Activity_16'!E:E,'AGG Activity_16'!$A:$A,$B579)),1)))))</f>
        <v>0.50053916695753575</v>
      </c>
      <c r="P579" s="7">
        <f>IF(AND(P$1=2017,OR(J579="WH",J579="SH")),IF(COMBDG_Split_Tech!P579="",0,COMBDG_Split_Tech!P579),IF(P$1=2016,IF(COMBDG_Split_Tech!P579="",0,COMBDG_Split_Tech!P579),IF(COMBDG_Split_Tech!P579=1,1,IF(COMBDG_Split_Tech!P579="",0,IFERROR((COMBDG_Split_Tech!P579*(SUMIFS('AGG Activity_16'!F:F,'AGG Activity_16'!$A:$A,$B579)+SUMIFS('AGG Activity_EX'!F:F,'AGG Activity_EX'!$A:$A,$B579))-SUMIFS(Activity_EX!F:F,Activity_EX!$A:$A,$A579))/(SUMIFS('AGG Activity_16'!F:F,'AGG Activity_16'!$A:$A,$B579)),1)))))</f>
        <v>0.49925230891205113</v>
      </c>
      <c r="Q579" s="7">
        <f>IF(AND(Q$1=2017,OR(K579="WH",K579="SH")),IF(COMBDG_Split_Tech!Q579="",0,COMBDG_Split_Tech!Q579),IF(Q$1=2016,IF(COMBDG_Split_Tech!Q579="",0,COMBDG_Split_Tech!Q579),IF(COMBDG_Split_Tech!Q579=1,1,IF(COMBDG_Split_Tech!Q579="",0,IFERROR((COMBDG_Split_Tech!Q579*(SUMIFS('AGG Activity_16'!G:G,'AGG Activity_16'!$A:$A,$B579)+SUMIFS('AGG Activity_EX'!G:G,'AGG Activity_EX'!$A:$A,$B579))-SUMIFS(Activity_EX!G:G,Activity_EX!$A:$A,$A579))/(SUMIFS('AGG Activity_16'!G:G,'AGG Activity_16'!$A:$A,$B579)),1)))))</f>
        <v>0.49866838050003304</v>
      </c>
      <c r="R579" s="7">
        <f>IF(AND(R$1=2017,OR(L579="WH",L579="SH")),IF(COMBDG_Split_Tech!R579="",0,COMBDG_Split_Tech!R579),IF(R$1=2016,IF(COMBDG_Split_Tech!R579="",0,COMBDG_Split_Tech!R579),IF(COMBDG_Split_Tech!R579=1,1,IF(COMBDG_Split_Tech!R579="",0,IFERROR((COMBDG_Split_Tech!R579*(SUMIFS('AGG Activity_16'!H:H,'AGG Activity_16'!$A:$A,$B579)+SUMIFS('AGG Activity_EX'!H:H,'AGG Activity_EX'!$A:$A,$B579))-SUMIFS(Activity_EX!H:H,Activity_EX!$A:$A,$A579))/(SUMIFS('AGG Activity_16'!H:H,'AGG Activity_16'!$A:$A,$B579)),1)))))</f>
        <v>0.49845800056596662</v>
      </c>
      <c r="S579" s="7">
        <f>IF(AND(S$1=2017,OR(M579="WH",M579="SH")),IF(COMBDG_Split_Tech!S579="",0,COMBDG_Split_Tech!S579),IF(S$1=2016,IF(COMBDG_Split_Tech!S579="",0,COMBDG_Split_Tech!S579),IF(COMBDG_Split_Tech!S579=1,1,IF(COMBDG_Split_Tech!S579="",0,IFERROR((COMBDG_Split_Tech!S579*(SUMIFS('AGG Activity_16'!I:I,'AGG Activity_16'!$A:$A,$B579)+SUMIFS('AGG Activity_EX'!I:I,'AGG Activity_EX'!$A:$A,$B579))-SUMIFS(Activity_EX!I:I,Activity_EX!$A:$A,$A579))/(SUMIFS('AGG Activity_16'!I:I,'AGG Activity_16'!$A:$A,$B579)),1)))))</f>
        <v>0</v>
      </c>
      <c r="T579" s="7">
        <f>IF(AND(T$1=2017,OR(N579="WH",N579="SH")),IF(COMBDG_Split_Tech!T579="",0,COMBDG_Split_Tech!T579),IF(T$1=2016,IF(COMBDG_Split_Tech!T579="",0,COMBDG_Split_Tech!T579),IF(COMBDG_Split_Tech!T579=1,1,IF(COMBDG_Split_Tech!T579="",0,IFERROR((COMBDG_Split_Tech!T579*(SUMIFS('AGG Activity_16'!J:J,'AGG Activity_16'!$A:$A,$B579)+SUMIFS('AGG Activity_EX'!J:J,'AGG Activity_EX'!$A:$A,$B579))-SUMIFS(Activity_EX!J:J,Activity_EX!$A:$A,$A579))/(SUMIFS('AGG Activity_16'!J:J,'AGG Activity_16'!$A:$A,$B579)),1)))))</f>
        <v>0</v>
      </c>
      <c r="U579" s="7">
        <f>IF(AND(U$1=2017,OR(O579="WH",O579="SH")),IF(COMBDG_Split_Tech!U579="",0,COMBDG_Split_Tech!U579),IF(U$1=2016,IF(COMBDG_Split_Tech!U579="",0,COMBDG_Split_Tech!U579),IF(COMBDG_Split_Tech!U579=1,1,IF(COMBDG_Split_Tech!U579="",0,IFERROR((COMBDG_Split_Tech!U579*(SUMIFS('AGG Activity_16'!K:K,'AGG Activity_16'!$A:$A,$B579)+SUMIFS('AGG Activity_EX'!K:K,'AGG Activity_EX'!$A:$A,$B579))-SUMIFS(Activity_EX!K:K,Activity_EX!$A:$A,$A579))/(SUMIFS('AGG Activity_16'!K:K,'AGG Activity_16'!$A:$A,$B579)),1)))))</f>
        <v>0</v>
      </c>
    </row>
    <row r="580" spans="1:21" x14ac:dyDescent="0.25">
      <c r="A580" t="str">
        <f>COMBDG_Split_Tech!A580</f>
        <v>COMBDGWSTOldLILED___STDELC</v>
      </c>
      <c r="B580" t="str">
        <f>COMBDG_Split_Tech!B580</f>
        <v>COMBDGWSTOldLI</v>
      </c>
      <c r="C580" t="str">
        <f>COMBDG_Split_Tech!C580</f>
        <v>COM</v>
      </c>
      <c r="D580" t="str">
        <f>COMBDG_Split_Tech!D580</f>
        <v>BDG</v>
      </c>
      <c r="E580" t="str">
        <f>COMBDG_Split_Tech!E580</f>
        <v>WST</v>
      </c>
      <c r="F580" t="str">
        <f>COMBDG_Split_Tech!F580</f>
        <v>Old</v>
      </c>
      <c r="G580" t="str">
        <f>COMBDG_Split_Tech!G580</f>
        <v>LI</v>
      </c>
      <c r="H580" t="str">
        <f>COMBDG_Split_Tech!H580</f>
        <v>LED</v>
      </c>
      <c r="I580" t="str">
        <f>COMBDG_Split_Tech!I580</f>
        <v>___</v>
      </c>
      <c r="J580" t="str">
        <f>COMBDG_Split_Tech!J580</f>
        <v>STD</v>
      </c>
      <c r="K580" t="str">
        <f>COMBDG_Split_Tech!K580</f>
        <v>ELC</v>
      </c>
      <c r="L580" s="7">
        <f>IF(AND(L$1=2017,OR(F580="WH",F580="SH")),IF(COMBDG_Split_Tech!L580="",0,COMBDG_Split_Tech!L580),IF(L$1=2016,IF(COMBDG_Split_Tech!L580="",0,COMBDG_Split_Tech!L580),IF(COMBDG_Split_Tech!L580=1,1,IF(COMBDG_Split_Tech!L580="",0,IFERROR((COMBDG_Split_Tech!L580*(SUMIFS('AGG Activity_16'!B:B,'AGG Activity_16'!$A:$A,$B580)+SUMIFS('AGG Activity_EX'!B:B,'AGG Activity_EX'!$A:$A,$B580))-SUMIFS(Activity_EX!B:B,Activity_EX!$A:$A,$A580))/(SUMIFS('AGG Activity_16'!B:B,'AGG Activity_16'!$A:$A,$B580)),1)))))</f>
        <v>1.8448500910522674E-3</v>
      </c>
      <c r="M580" s="7">
        <f>IF(AND(M$1=2017,OR(G580="WH",G580="SH")),IF(COMBDG_Split_Tech!M580="",0,COMBDG_Split_Tech!M580),IF(M$1=2016,IF(COMBDG_Split_Tech!M580="",0,COMBDG_Split_Tech!M580),IF(COMBDG_Split_Tech!M580=1,1,IF(COMBDG_Split_Tech!M580="",0,IFERROR((COMBDG_Split_Tech!M580*(SUMIFS('AGG Activity_16'!C:C,'AGG Activity_16'!$A:$A,$B580)+SUMIFS('AGG Activity_EX'!C:C,'AGG Activity_EX'!$A:$A,$B580))-SUMIFS(Activity_EX!C:C,Activity_EX!$A:$A,$A580))/(SUMIFS('AGG Activity_16'!C:C,'AGG Activity_16'!$A:$A,$B580)),1)))))</f>
        <v>9.6262433241584573E-6</v>
      </c>
      <c r="N580" s="7">
        <f>IF(AND(N$1=2017,OR(H580="WH",H580="SH")),IF(COMBDG_Split_Tech!N580="",0,COMBDG_Split_Tech!N580),IF(N$1=2016,IF(COMBDG_Split_Tech!N580="",0,COMBDG_Split_Tech!N580),IF(COMBDG_Split_Tech!N580=1,1,IF(COMBDG_Split_Tech!N580="",0,IFERROR((COMBDG_Split_Tech!N580*(SUMIFS('AGG Activity_16'!D:D,'AGG Activity_16'!$A:$A,$B580)+SUMIFS('AGG Activity_EX'!D:D,'AGG Activity_EX'!$A:$A,$B580))-SUMIFS(Activity_EX!D:D,Activity_EX!$A:$A,$A580))/(SUMIFS('AGG Activity_16'!D:D,'AGG Activity_16'!$A:$A,$B580)),1)))))</f>
        <v>1.8382475059470448E-5</v>
      </c>
      <c r="O580" s="7">
        <f>IF(AND(O$1=2017,OR(I580="WH",I580="SH")),IF(COMBDG_Split_Tech!O580="",0,COMBDG_Split_Tech!O580),IF(O$1=2016,IF(COMBDG_Split_Tech!O580="",0,COMBDG_Split_Tech!O580),IF(COMBDG_Split_Tech!O580=1,1,IF(COMBDG_Split_Tech!O580="",0,IFERROR((COMBDG_Split_Tech!O580*(SUMIFS('AGG Activity_16'!E:E,'AGG Activity_16'!$A:$A,$B580)+SUMIFS('AGG Activity_EX'!E:E,'AGG Activity_EX'!$A:$A,$B580))-SUMIFS(Activity_EX!E:E,Activity_EX!$A:$A,$A580))/(SUMIFS('AGG Activity_16'!E:E,'AGG Activity_16'!$A:$A,$B580)),1)))))</f>
        <v>2.7515230580214197E-5</v>
      </c>
      <c r="P580" s="7">
        <f>IF(AND(P$1=2017,OR(J580="WH",J580="SH")),IF(COMBDG_Split_Tech!P580="",0,COMBDG_Split_Tech!P580),IF(P$1=2016,IF(COMBDG_Split_Tech!P580="",0,COMBDG_Split_Tech!P580),IF(COMBDG_Split_Tech!P580=1,1,IF(COMBDG_Split_Tech!P580="",0,IFERROR((COMBDG_Split_Tech!P580*(SUMIFS('AGG Activity_16'!F:F,'AGG Activity_16'!$A:$A,$B580)+SUMIFS('AGG Activity_EX'!F:F,'AGG Activity_EX'!$A:$A,$B580))-SUMIFS(Activity_EX!F:F,Activity_EX!$A:$A,$A580))/(SUMIFS('AGG Activity_16'!F:F,'AGG Activity_16'!$A:$A,$B580)),1)))))</f>
        <v>1.1836102133327949E-3</v>
      </c>
      <c r="Q580" s="7">
        <f>IF(AND(Q$1=2017,OR(K580="WH",K580="SH")),IF(COMBDG_Split_Tech!Q580="",0,COMBDG_Split_Tech!Q580),IF(Q$1=2016,IF(COMBDG_Split_Tech!Q580="",0,COMBDG_Split_Tech!Q580),IF(COMBDG_Split_Tech!Q580=1,1,IF(COMBDG_Split_Tech!Q580="",0,IFERROR((COMBDG_Split_Tech!Q580*(SUMIFS('AGG Activity_16'!G:G,'AGG Activity_16'!$A:$A,$B580)+SUMIFS('AGG Activity_EX'!G:G,'AGG Activity_EX'!$A:$A,$B580))-SUMIFS(Activity_EX!G:G,Activity_EX!$A:$A,$A580))/(SUMIFS('AGG Activity_16'!G:G,'AGG Activity_16'!$A:$A,$B580)),1)))))</f>
        <v>1.1873429006487341E-3</v>
      </c>
      <c r="R580" s="7">
        <f>IF(AND(R$1=2017,OR(L580="WH",L580="SH")),IF(COMBDG_Split_Tech!R580="",0,COMBDG_Split_Tech!R580),IF(R$1=2016,IF(COMBDG_Split_Tech!R580="",0,COMBDG_Split_Tech!R580),IF(COMBDG_Split_Tech!R580=1,1,IF(COMBDG_Split_Tech!R580="",0,IFERROR((COMBDG_Split_Tech!R580*(SUMIFS('AGG Activity_16'!H:H,'AGG Activity_16'!$A:$A,$B580)+SUMIFS('AGG Activity_EX'!H:H,'AGG Activity_EX'!$A:$A,$B580))-SUMIFS(Activity_EX!H:H,Activity_EX!$A:$A,$A580))/(SUMIFS('AGG Activity_16'!H:H,'AGG Activity_16'!$A:$A,$B580)),1)))))</f>
        <v>1.1885791966546458E-3</v>
      </c>
      <c r="S580" s="7">
        <f>IF(AND(S$1=2017,OR(M580="WH",M580="SH")),IF(COMBDG_Split_Tech!S580="",0,COMBDG_Split_Tech!S580),IF(S$1=2016,IF(COMBDG_Split_Tech!S580="",0,COMBDG_Split_Tech!S580),IF(COMBDG_Split_Tech!S580=1,1,IF(COMBDG_Split_Tech!S580="",0,IFERROR((COMBDG_Split_Tech!S580*(SUMIFS('AGG Activity_16'!I:I,'AGG Activity_16'!$A:$A,$B580)+SUMIFS('AGG Activity_EX'!I:I,'AGG Activity_EX'!$A:$A,$B580))-SUMIFS(Activity_EX!I:I,Activity_EX!$A:$A,$A580))/(SUMIFS('AGG Activity_16'!I:I,'AGG Activity_16'!$A:$A,$B580)),1)))))</f>
        <v>0</v>
      </c>
      <c r="T580" s="7">
        <f>IF(AND(T$1=2017,OR(N580="WH",N580="SH")),IF(COMBDG_Split_Tech!T580="",0,COMBDG_Split_Tech!T580),IF(T$1=2016,IF(COMBDG_Split_Tech!T580="",0,COMBDG_Split_Tech!T580),IF(COMBDG_Split_Tech!T580=1,1,IF(COMBDG_Split_Tech!T580="",0,IFERROR((COMBDG_Split_Tech!T580*(SUMIFS('AGG Activity_16'!J:J,'AGG Activity_16'!$A:$A,$B580)+SUMIFS('AGG Activity_EX'!J:J,'AGG Activity_EX'!$A:$A,$B580))-SUMIFS(Activity_EX!J:J,Activity_EX!$A:$A,$A580))/(SUMIFS('AGG Activity_16'!J:J,'AGG Activity_16'!$A:$A,$B580)),1)))))</f>
        <v>0</v>
      </c>
      <c r="U580" s="7">
        <f>IF(AND(U$1=2017,OR(O580="WH",O580="SH")),IF(COMBDG_Split_Tech!U580="",0,COMBDG_Split_Tech!U580),IF(U$1=2016,IF(COMBDG_Split_Tech!U580="",0,COMBDG_Split_Tech!U580),IF(COMBDG_Split_Tech!U580=1,1,IF(COMBDG_Split_Tech!U580="",0,IFERROR((COMBDG_Split_Tech!U580*(SUMIFS('AGG Activity_16'!K:K,'AGG Activity_16'!$A:$A,$B580)+SUMIFS('AGG Activity_EX'!K:K,'AGG Activity_EX'!$A:$A,$B580))-SUMIFS(Activity_EX!K:K,Activity_EX!$A:$A,$A580))/(SUMIFS('AGG Activity_16'!K:K,'AGG Activity_16'!$A:$A,$B580)),1)))))</f>
        <v>0</v>
      </c>
    </row>
    <row r="581" spans="1:21" x14ac:dyDescent="0.25">
      <c r="A581" t="str">
        <f>COMBDG_Split_Tech!A581</f>
        <v>COMBDGWSTOldSC_________DCO</v>
      </c>
      <c r="B581" t="str">
        <f>COMBDG_Split_Tech!B581</f>
        <v>COMBDGWSTOldSC</v>
      </c>
      <c r="C581" t="str">
        <f>COMBDG_Split_Tech!C581</f>
        <v>COM</v>
      </c>
      <c r="D581" t="str">
        <f>COMBDG_Split_Tech!D581</f>
        <v>BDG</v>
      </c>
      <c r="E581" t="str">
        <f>COMBDG_Split_Tech!E581</f>
        <v>WST</v>
      </c>
      <c r="F581" t="str">
        <f>COMBDG_Split_Tech!F581</f>
        <v>Old</v>
      </c>
      <c r="G581" t="str">
        <f>COMBDG_Split_Tech!G581</f>
        <v>SC</v>
      </c>
      <c r="H581" t="str">
        <f>COMBDG_Split_Tech!H581</f>
        <v>___</v>
      </c>
      <c r="I581" t="str">
        <f>COMBDG_Split_Tech!I581</f>
        <v>___</v>
      </c>
      <c r="J581" t="str">
        <f>COMBDG_Split_Tech!J581</f>
        <v>___</v>
      </c>
      <c r="K581" t="str">
        <f>COMBDG_Split_Tech!K581</f>
        <v>DCO</v>
      </c>
      <c r="L581" s="7">
        <f>IF(AND(L$1=2017,OR(F581="WH",F581="SH")),IF(COMBDG_Split_Tech!L581="",0,COMBDG_Split_Tech!L581),IF(L$1=2016,IF(COMBDG_Split_Tech!L581="",0,COMBDG_Split_Tech!L581),IF(COMBDG_Split_Tech!L581=1,1,IF(COMBDG_Split_Tech!L581="",0,IFERROR((COMBDG_Split_Tech!L581*(SUMIFS('AGG Activity_16'!B:B,'AGG Activity_16'!$A:$A,$B581)+SUMIFS('AGG Activity_EX'!B:B,'AGG Activity_EX'!$A:$A,$B581))-SUMIFS(Activity_EX!B:B,Activity_EX!$A:$A,$A581))/(SUMIFS('AGG Activity_16'!B:B,'AGG Activity_16'!$A:$A,$B581)),1)))))</f>
        <v>0.11714283258278621</v>
      </c>
      <c r="M581" s="7">
        <f>IF(AND(M$1=2017,OR(G581="WH",G581="SH")),IF(COMBDG_Split_Tech!M581="",0,COMBDG_Split_Tech!M581),IF(M$1=2016,IF(COMBDG_Split_Tech!M581="",0,COMBDG_Split_Tech!M581),IF(COMBDG_Split_Tech!M581=1,1,IF(COMBDG_Split_Tech!M581="",0,IFERROR((COMBDG_Split_Tech!M581*(SUMIFS('AGG Activity_16'!C:C,'AGG Activity_16'!$A:$A,$B581)+SUMIFS('AGG Activity_EX'!C:C,'AGG Activity_EX'!$A:$A,$B581))-SUMIFS(Activity_EX!C:C,Activity_EX!$A:$A,$A581))/(SUMIFS('AGG Activity_16'!C:C,'AGG Activity_16'!$A:$A,$B581)),1)))))</f>
        <v>0.89815061137830632</v>
      </c>
      <c r="N581" s="7">
        <f>IF(AND(N$1=2017,OR(H581="WH",H581="SH")),IF(COMBDG_Split_Tech!N581="",0,COMBDG_Split_Tech!N581),IF(N$1=2016,IF(COMBDG_Split_Tech!N581="",0,COMBDG_Split_Tech!N581),IF(COMBDG_Split_Tech!N581=1,1,IF(COMBDG_Split_Tech!N581="",0,IFERROR((COMBDG_Split_Tech!N581*(SUMIFS('AGG Activity_16'!D:D,'AGG Activity_16'!$A:$A,$B581)+SUMIFS('AGG Activity_EX'!D:D,'AGG Activity_EX'!$A:$A,$B581))-SUMIFS(Activity_EX!D:D,Activity_EX!$A:$A,$A581))/(SUMIFS('AGG Activity_16'!D:D,'AGG Activity_16'!$A:$A,$B581)),1)))))</f>
        <v>0.81741865577813011</v>
      </c>
      <c r="O581" s="7">
        <f>IF(AND(O$1=2017,OR(I581="WH",I581="SH")),IF(COMBDG_Split_Tech!O581="",0,COMBDG_Split_Tech!O581),IF(O$1=2016,IF(COMBDG_Split_Tech!O581="",0,COMBDG_Split_Tech!O581),IF(COMBDG_Split_Tech!O581=1,1,IF(COMBDG_Split_Tech!O581="",0,IFERROR((COMBDG_Split_Tech!O581*(SUMIFS('AGG Activity_16'!E:E,'AGG Activity_16'!$A:$A,$B581)+SUMIFS('AGG Activity_EX'!E:E,'AGG Activity_EX'!$A:$A,$B581))-SUMIFS(Activity_EX!E:E,Activity_EX!$A:$A,$A581))/(SUMIFS('AGG Activity_16'!E:E,'AGG Activity_16'!$A:$A,$B581)),1)))))</f>
        <v>0.75176658369212424</v>
      </c>
      <c r="P581" s="7">
        <f>IF(AND(P$1=2017,OR(J581="WH",J581="SH")),IF(COMBDG_Split_Tech!P581="",0,COMBDG_Split_Tech!P581),IF(P$1=2016,IF(COMBDG_Split_Tech!P581="",0,COMBDG_Split_Tech!P581),IF(COMBDG_Split_Tech!P581=1,1,IF(COMBDG_Split_Tech!P581="",0,IFERROR((COMBDG_Split_Tech!P581*(SUMIFS('AGG Activity_16'!F:F,'AGG Activity_16'!$A:$A,$B581)+SUMIFS('AGG Activity_EX'!F:F,'AGG Activity_EX'!$A:$A,$B581))-SUMIFS(Activity_EX!F:F,Activity_EX!$A:$A,$A581))/(SUMIFS('AGG Activity_16'!F:F,'AGG Activity_16'!$A:$A,$B581)),1)))))</f>
        <v>7.6351056821808178E-2</v>
      </c>
      <c r="Q581" s="7">
        <f>IF(AND(Q$1=2017,OR(K581="WH",K581="SH")),IF(COMBDG_Split_Tech!Q581="",0,COMBDG_Split_Tech!Q581),IF(Q$1=2016,IF(COMBDG_Split_Tech!Q581="",0,COMBDG_Split_Tech!Q581),IF(COMBDG_Split_Tech!Q581=1,1,IF(COMBDG_Split_Tech!Q581="",0,IFERROR((COMBDG_Split_Tech!Q581*(SUMIFS('AGG Activity_16'!G:G,'AGG Activity_16'!$A:$A,$B581)+SUMIFS('AGG Activity_EX'!G:G,'AGG Activity_EX'!$A:$A,$B581))-SUMIFS(Activity_EX!G:G,Activity_EX!$A:$A,$A581))/(SUMIFS('AGG Activity_16'!G:G,'AGG Activity_16'!$A:$A,$B581)),1)))))</f>
        <v>7.6729493886147984E-2</v>
      </c>
      <c r="R581" s="7">
        <f>IF(AND(R$1=2017,OR(L581="WH",L581="SH")),IF(COMBDG_Split_Tech!R581="",0,COMBDG_Split_Tech!R581),IF(R$1=2016,IF(COMBDG_Split_Tech!R581="",0,COMBDG_Split_Tech!R581),IF(COMBDG_Split_Tech!R581=1,1,IF(COMBDG_Split_Tech!R581="",0,IFERROR((COMBDG_Split_Tech!R581*(SUMIFS('AGG Activity_16'!H:H,'AGG Activity_16'!$A:$A,$B581)+SUMIFS('AGG Activity_EX'!H:H,'AGG Activity_EX'!$A:$A,$B581))-SUMIFS(Activity_EX!H:H,Activity_EX!$A:$A,$A581))/(SUMIFS('AGG Activity_16'!H:H,'AGG Activity_16'!$A:$A,$B581)),1)))))</f>
        <v>7.6862941683558422E-2</v>
      </c>
      <c r="S581" s="7">
        <f>IF(AND(S$1=2017,OR(M581="WH",M581="SH")),IF(COMBDG_Split_Tech!S581="",0,COMBDG_Split_Tech!S581),IF(S$1=2016,IF(COMBDG_Split_Tech!S581="",0,COMBDG_Split_Tech!S581),IF(COMBDG_Split_Tech!S581=1,1,IF(COMBDG_Split_Tech!S581="",0,IFERROR((COMBDG_Split_Tech!S581*(SUMIFS('AGG Activity_16'!I:I,'AGG Activity_16'!$A:$A,$B581)+SUMIFS('AGG Activity_EX'!I:I,'AGG Activity_EX'!$A:$A,$B581))-SUMIFS(Activity_EX!I:I,Activity_EX!$A:$A,$A581))/(SUMIFS('AGG Activity_16'!I:I,'AGG Activity_16'!$A:$A,$B581)),1)))))</f>
        <v>0</v>
      </c>
      <c r="T581" s="7">
        <f>IF(AND(T$1=2017,OR(N581="WH",N581="SH")),IF(COMBDG_Split_Tech!T581="",0,COMBDG_Split_Tech!T581),IF(T$1=2016,IF(COMBDG_Split_Tech!T581="",0,COMBDG_Split_Tech!T581),IF(COMBDG_Split_Tech!T581=1,1,IF(COMBDG_Split_Tech!T581="",0,IFERROR((COMBDG_Split_Tech!T581*(SUMIFS('AGG Activity_16'!J:J,'AGG Activity_16'!$A:$A,$B581)+SUMIFS('AGG Activity_EX'!J:J,'AGG Activity_EX'!$A:$A,$B581))-SUMIFS(Activity_EX!J:J,Activity_EX!$A:$A,$A581))/(SUMIFS('AGG Activity_16'!J:J,'AGG Activity_16'!$A:$A,$B581)),1)))))</f>
        <v>0</v>
      </c>
      <c r="U581" s="7">
        <f>IF(AND(U$1=2017,OR(O581="WH",O581="SH")),IF(COMBDG_Split_Tech!U581="",0,COMBDG_Split_Tech!U581),IF(U$1=2016,IF(COMBDG_Split_Tech!U581="",0,COMBDG_Split_Tech!U581),IF(COMBDG_Split_Tech!U581=1,1,IF(COMBDG_Split_Tech!U581="",0,IFERROR((COMBDG_Split_Tech!U581*(SUMIFS('AGG Activity_16'!K:K,'AGG Activity_16'!$A:$A,$B581)+SUMIFS('AGG Activity_EX'!K:K,'AGG Activity_EX'!$A:$A,$B581))-SUMIFS(Activity_EX!K:K,Activity_EX!$A:$A,$A581))/(SUMIFS('AGG Activity_16'!K:K,'AGG Activity_16'!$A:$A,$B581)),1)))))</f>
        <v>0</v>
      </c>
    </row>
    <row r="582" spans="1:21" x14ac:dyDescent="0.25">
      <c r="A582" t="str">
        <f>COMBDG_Split_Tech!A582</f>
        <v>COMBDGWSTOldSC______STDELC</v>
      </c>
      <c r="B582" t="str">
        <f>COMBDG_Split_Tech!B582</f>
        <v>COMBDGWSTOldSC</v>
      </c>
      <c r="C582" t="str">
        <f>COMBDG_Split_Tech!C582</f>
        <v>COM</v>
      </c>
      <c r="D582" t="str">
        <f>COMBDG_Split_Tech!D582</f>
        <v>BDG</v>
      </c>
      <c r="E582" t="str">
        <f>COMBDG_Split_Tech!E582</f>
        <v>WST</v>
      </c>
      <c r="F582" t="str">
        <f>COMBDG_Split_Tech!F582</f>
        <v>Old</v>
      </c>
      <c r="G582" t="str">
        <f>COMBDG_Split_Tech!G582</f>
        <v>SC</v>
      </c>
      <c r="H582" t="str">
        <f>COMBDG_Split_Tech!H582</f>
        <v>___</v>
      </c>
      <c r="I582" t="str">
        <f>COMBDG_Split_Tech!I582</f>
        <v>___</v>
      </c>
      <c r="J582" t="str">
        <f>COMBDG_Split_Tech!J582</f>
        <v>STD</v>
      </c>
      <c r="K582" t="str">
        <f>COMBDG_Split_Tech!K582</f>
        <v>ELC</v>
      </c>
      <c r="L582" s="7">
        <f>IF(AND(L$1=2017,OR(F582="WH",F582="SH")),IF(COMBDG_Split_Tech!L582="",0,COMBDG_Split_Tech!L582),IF(L$1=2016,IF(COMBDG_Split_Tech!L582="",0,COMBDG_Split_Tech!L582),IF(COMBDG_Split_Tech!L582=1,1,IF(COMBDG_Split_Tech!L582="",0,IFERROR((COMBDG_Split_Tech!L582*(SUMIFS('AGG Activity_16'!B:B,'AGG Activity_16'!$A:$A,$B582)+SUMIFS('AGG Activity_EX'!B:B,'AGG Activity_EX'!$A:$A,$B582))-SUMIFS(Activity_EX!B:B,Activity_EX!$A:$A,$A582))/(SUMIFS('AGG Activity_16'!B:B,'AGG Activity_16'!$A:$A,$B582)),1)))))</f>
        <v>0.84390758650174846</v>
      </c>
      <c r="M582" s="7">
        <f>IF(AND(M$1=2017,OR(G582="WH",G582="SH")),IF(COMBDG_Split_Tech!M582="",0,COMBDG_Split_Tech!M582),IF(M$1=2016,IF(COMBDG_Split_Tech!M582="",0,COMBDG_Split_Tech!M582),IF(COMBDG_Split_Tech!M582=1,1,IF(COMBDG_Split_Tech!M582="",0,IFERROR((COMBDG_Split_Tech!M582*(SUMIFS('AGG Activity_16'!C:C,'AGG Activity_16'!$A:$A,$B582)+SUMIFS('AGG Activity_EX'!C:C,'AGG Activity_EX'!$A:$A,$B582))-SUMIFS(Activity_EX!C:C,Activity_EX!$A:$A,$A582))/(SUMIFS('AGG Activity_16'!C:C,'AGG Activity_16'!$A:$A,$B582)),1)))))</f>
        <v>9.7294199060627987E-2</v>
      </c>
      <c r="N582" s="7">
        <f>IF(AND(N$1=2017,OR(H582="WH",H582="SH")),IF(COMBDG_Split_Tech!N582="",0,COMBDG_Split_Tech!N582),IF(N$1=2016,IF(COMBDG_Split_Tech!N582="",0,COMBDG_Split_Tech!N582),IF(COMBDG_Split_Tech!N582=1,1,IF(COMBDG_Split_Tech!N582="",0,IFERROR((COMBDG_Split_Tech!N582*(SUMIFS('AGG Activity_16'!D:D,'AGG Activity_16'!$A:$A,$B582)+SUMIFS('AGG Activity_EX'!D:D,'AGG Activity_EX'!$A:$A,$B582))-SUMIFS(Activity_EX!D:D,Activity_EX!$A:$A,$A582))/(SUMIFS('AGG Activity_16'!D:D,'AGG Activity_16'!$A:$A,$B582)),1)))))</f>
        <v>0.17444991592020648</v>
      </c>
      <c r="O582" s="7">
        <f>IF(AND(O$1=2017,OR(I582="WH",I582="SH")),IF(COMBDG_Split_Tech!O582="",0,COMBDG_Split_Tech!O582),IF(O$1=2016,IF(COMBDG_Split_Tech!O582="",0,COMBDG_Split_Tech!O582),IF(COMBDG_Split_Tech!O582=1,1,IF(COMBDG_Split_Tech!O582="",0,IFERROR((COMBDG_Split_Tech!O582*(SUMIFS('AGG Activity_16'!E:E,'AGG Activity_16'!$A:$A,$B582)+SUMIFS('AGG Activity_EX'!E:E,'AGG Activity_EX'!$A:$A,$B582))-SUMIFS(Activity_EX!E:E,Activity_EX!$A:$A,$A582))/(SUMIFS('AGG Activity_16'!E:E,'AGG Activity_16'!$A:$A,$B582)),1)))))</f>
        <v>0.23717526886956314</v>
      </c>
      <c r="P582" s="7">
        <f>IF(AND(P$1=2017,OR(J582="WH",J582="SH")),IF(COMBDG_Split_Tech!P582="",0,COMBDG_Split_Tech!P582),IF(P$1=2016,IF(COMBDG_Split_Tech!P582="",0,COMBDG_Split_Tech!P582),IF(COMBDG_Split_Tech!P582=1,1,IF(COMBDG_Split_Tech!P582="",0,IFERROR((COMBDG_Split_Tech!P582*(SUMIFS('AGG Activity_16'!F:F,'AGG Activity_16'!$A:$A,$B582)+SUMIFS('AGG Activity_EX'!F:F,'AGG Activity_EX'!$A:$A,$B582))-SUMIFS(Activity_EX!F:F,Activity_EX!$A:$A,$A582))/(SUMIFS('AGG Activity_16'!F:F,'AGG Activity_16'!$A:$A,$B582)),1)))))</f>
        <v>0.89560153595996772</v>
      </c>
      <c r="Q582" s="7">
        <f>IF(AND(Q$1=2017,OR(K582="WH",K582="SH")),IF(COMBDG_Split_Tech!Q582="",0,COMBDG_Split_Tech!Q582),IF(Q$1=2016,IF(COMBDG_Split_Tech!Q582="",0,COMBDG_Split_Tech!Q582),IF(COMBDG_Split_Tech!Q582=1,1,IF(COMBDG_Split_Tech!Q582="",0,IFERROR((COMBDG_Split_Tech!Q582*(SUMIFS('AGG Activity_16'!G:G,'AGG Activity_16'!$A:$A,$B582)+SUMIFS('AGG Activity_EX'!G:G,'AGG Activity_EX'!$A:$A,$B582))-SUMIFS(Activity_EX!G:G,Activity_EX!$A:$A,$A582))/(SUMIFS('AGG Activity_16'!G:G,'AGG Activity_16'!$A:$A,$B582)),1)))))</f>
        <v>0.89512221377471879</v>
      </c>
      <c r="R582" s="7">
        <f>IF(AND(R$1=2017,OR(L582="WH",L582="SH")),IF(COMBDG_Split_Tech!R582="",0,COMBDG_Split_Tech!R582),IF(R$1=2016,IF(COMBDG_Split_Tech!R582="",0,COMBDG_Split_Tech!R582),IF(COMBDG_Split_Tech!R582=1,1,IF(COMBDG_Split_Tech!R582="",0,IFERROR((COMBDG_Split_Tech!R582*(SUMIFS('AGG Activity_16'!H:H,'AGG Activity_16'!$A:$A,$B582)+SUMIFS('AGG Activity_EX'!H:H,'AGG Activity_EX'!$A:$A,$B582))-SUMIFS(Activity_EX!H:H,Activity_EX!$A:$A,$A582))/(SUMIFS('AGG Activity_16'!H:H,'AGG Activity_16'!$A:$A,$B582)),1)))))</f>
        <v>0.89495531423147645</v>
      </c>
      <c r="S582" s="7">
        <f>IF(AND(S$1=2017,OR(M582="WH",M582="SH")),IF(COMBDG_Split_Tech!S582="",0,COMBDG_Split_Tech!S582),IF(S$1=2016,IF(COMBDG_Split_Tech!S582="",0,COMBDG_Split_Tech!S582),IF(COMBDG_Split_Tech!S582=1,1,IF(COMBDG_Split_Tech!S582="",0,IFERROR((COMBDG_Split_Tech!S582*(SUMIFS('AGG Activity_16'!I:I,'AGG Activity_16'!$A:$A,$B582)+SUMIFS('AGG Activity_EX'!I:I,'AGG Activity_EX'!$A:$A,$B582))-SUMIFS(Activity_EX!I:I,Activity_EX!$A:$A,$A582))/(SUMIFS('AGG Activity_16'!I:I,'AGG Activity_16'!$A:$A,$B582)),1)))))</f>
        <v>0</v>
      </c>
      <c r="T582" s="7">
        <f>IF(AND(T$1=2017,OR(N582="WH",N582="SH")),IF(COMBDG_Split_Tech!T582="",0,COMBDG_Split_Tech!T582),IF(T$1=2016,IF(COMBDG_Split_Tech!T582="",0,COMBDG_Split_Tech!T582),IF(COMBDG_Split_Tech!T582=1,1,IF(COMBDG_Split_Tech!T582="",0,IFERROR((COMBDG_Split_Tech!T582*(SUMIFS('AGG Activity_16'!J:J,'AGG Activity_16'!$A:$A,$B582)+SUMIFS('AGG Activity_EX'!J:J,'AGG Activity_EX'!$A:$A,$B582))-SUMIFS(Activity_EX!J:J,Activity_EX!$A:$A,$A582))/(SUMIFS('AGG Activity_16'!J:J,'AGG Activity_16'!$A:$A,$B582)),1)))))</f>
        <v>0</v>
      </c>
      <c r="U582" s="7">
        <f>IF(AND(U$1=2017,OR(O582="WH",O582="SH")),IF(COMBDG_Split_Tech!U582="",0,COMBDG_Split_Tech!U582),IF(U$1=2016,IF(COMBDG_Split_Tech!U582="",0,COMBDG_Split_Tech!U582),IF(COMBDG_Split_Tech!U582=1,1,IF(COMBDG_Split_Tech!U582="",0,IFERROR((COMBDG_Split_Tech!U582*(SUMIFS('AGG Activity_16'!K:K,'AGG Activity_16'!$A:$A,$B582)+SUMIFS('AGG Activity_EX'!K:K,'AGG Activity_EX'!$A:$A,$B582))-SUMIFS(Activity_EX!K:K,Activity_EX!$A:$A,$A582))/(SUMIFS('AGG Activity_16'!K:K,'AGG Activity_16'!$A:$A,$B582)),1)))))</f>
        <v>0</v>
      </c>
    </row>
    <row r="583" spans="1:21" x14ac:dyDescent="0.25">
      <c r="A583" t="str">
        <f>COMBDG_Split_Tech!A583</f>
        <v>COMBDGWSTOldSC______STDNGA</v>
      </c>
      <c r="B583" t="str">
        <f>COMBDG_Split_Tech!B583</f>
        <v>COMBDGWSTOldSC</v>
      </c>
      <c r="C583" t="str">
        <f>COMBDG_Split_Tech!C583</f>
        <v>COM</v>
      </c>
      <c r="D583" t="str">
        <f>COMBDG_Split_Tech!D583</f>
        <v>BDG</v>
      </c>
      <c r="E583" t="str">
        <f>COMBDG_Split_Tech!E583</f>
        <v>WST</v>
      </c>
      <c r="F583" t="str">
        <f>COMBDG_Split_Tech!F583</f>
        <v>Old</v>
      </c>
      <c r="G583" t="str">
        <f>COMBDG_Split_Tech!G583</f>
        <v>SC</v>
      </c>
      <c r="H583" t="str">
        <f>COMBDG_Split_Tech!H583</f>
        <v>___</v>
      </c>
      <c r="I583" t="str">
        <f>COMBDG_Split_Tech!I583</f>
        <v>___</v>
      </c>
      <c r="J583" t="str">
        <f>COMBDG_Split_Tech!J583</f>
        <v>STD</v>
      </c>
      <c r="K583" t="str">
        <f>COMBDG_Split_Tech!K583</f>
        <v>NGA</v>
      </c>
      <c r="L583" s="7">
        <f>IF(AND(L$1=2017,OR(F583="WH",F583="SH")),IF(COMBDG_Split_Tech!L583="",0,COMBDG_Split_Tech!L583),IF(L$1=2016,IF(COMBDG_Split_Tech!L583="",0,COMBDG_Split_Tech!L583),IF(COMBDG_Split_Tech!L583=1,1,IF(COMBDG_Split_Tech!L583="",0,IFERROR((COMBDG_Split_Tech!L583*(SUMIFS('AGG Activity_16'!B:B,'AGG Activity_16'!$A:$A,$B583)+SUMIFS('AGG Activity_EX'!B:B,'AGG Activity_EX'!$A:$A,$B583))-SUMIFS(Activity_EX!B:B,Activity_EX!$A:$A,$A583))/(SUMIFS('AGG Activity_16'!B:B,'AGG Activity_16'!$A:$A,$B583)),1)))))</f>
        <v>3.8949580915465312E-2</v>
      </c>
      <c r="M583" s="7">
        <f>IF(AND(M$1=2017,OR(G583="WH",G583="SH")),IF(COMBDG_Split_Tech!M583="",0,COMBDG_Split_Tech!M583),IF(M$1=2016,IF(COMBDG_Split_Tech!M583="",0,COMBDG_Split_Tech!M583),IF(COMBDG_Split_Tech!M583=1,1,IF(COMBDG_Split_Tech!M583="",0,IFERROR((COMBDG_Split_Tech!M583*(SUMIFS('AGG Activity_16'!C:C,'AGG Activity_16'!$A:$A,$B583)+SUMIFS('AGG Activity_EX'!C:C,'AGG Activity_EX'!$A:$A,$B583))-SUMIFS(Activity_EX!C:C,Activity_EX!$A:$A,$A583))/(SUMIFS('AGG Activity_16'!C:C,'AGG Activity_16'!$A:$A,$B583)),1)))))</f>
        <v>4.555189561060405E-3</v>
      </c>
      <c r="N583" s="7">
        <f>IF(AND(N$1=2017,OR(H583="WH",H583="SH")),IF(COMBDG_Split_Tech!N583="",0,COMBDG_Split_Tech!N583),IF(N$1=2016,IF(COMBDG_Split_Tech!N583="",0,COMBDG_Split_Tech!N583),IF(COMBDG_Split_Tech!N583=1,1,IF(COMBDG_Split_Tech!N583="",0,IFERROR((COMBDG_Split_Tech!N583*(SUMIFS('AGG Activity_16'!D:D,'AGG Activity_16'!$A:$A,$B583)+SUMIFS('AGG Activity_EX'!D:D,'AGG Activity_EX'!$A:$A,$B583))-SUMIFS(Activity_EX!D:D,Activity_EX!$A:$A,$A583))/(SUMIFS('AGG Activity_16'!D:D,'AGG Activity_16'!$A:$A,$B583)),1)))))</f>
        <v>8.1314283016615651E-3</v>
      </c>
      <c r="O583" s="7">
        <f>IF(AND(O$1=2017,OR(I583="WH",I583="SH")),IF(COMBDG_Split_Tech!O583="",0,COMBDG_Split_Tech!O583),IF(O$1=2016,IF(COMBDG_Split_Tech!O583="",0,COMBDG_Split_Tech!O583),IF(COMBDG_Split_Tech!O583=1,1,IF(COMBDG_Split_Tech!O583="",0,IFERROR((COMBDG_Split_Tech!O583*(SUMIFS('AGG Activity_16'!E:E,'AGG Activity_16'!$A:$A,$B583)+SUMIFS('AGG Activity_EX'!E:E,'AGG Activity_EX'!$A:$A,$B583))-SUMIFS(Activity_EX!E:E,Activity_EX!$A:$A,$A583))/(SUMIFS('AGG Activity_16'!E:E,'AGG Activity_16'!$A:$A,$B583)),1)))))</f>
        <v>1.1058147438312498E-2</v>
      </c>
      <c r="P583" s="7">
        <f>IF(AND(P$1=2017,OR(J583="WH",J583="SH")),IF(COMBDG_Split_Tech!P583="",0,COMBDG_Split_Tech!P583),IF(P$1=2016,IF(COMBDG_Split_Tech!P583="",0,COMBDG_Split_Tech!P583),IF(COMBDG_Split_Tech!P583=1,1,IF(COMBDG_Split_Tech!P583="",0,IFERROR((COMBDG_Split_Tech!P583*(SUMIFS('AGG Activity_16'!F:F,'AGG Activity_16'!$A:$A,$B583)+SUMIFS('AGG Activity_EX'!F:F,'AGG Activity_EX'!$A:$A,$B583))-SUMIFS(Activity_EX!F:F,Activity_EX!$A:$A,$A583))/(SUMIFS('AGG Activity_16'!F:F,'AGG Activity_16'!$A:$A,$B583)),1)))))</f>
        <v>2.8047407218223838E-2</v>
      </c>
      <c r="Q583" s="7">
        <f>IF(AND(Q$1=2017,OR(K583="WH",K583="SH")),IF(COMBDG_Split_Tech!Q583="",0,COMBDG_Split_Tech!Q583),IF(Q$1=2016,IF(COMBDG_Split_Tech!Q583="",0,COMBDG_Split_Tech!Q583),IF(COMBDG_Split_Tech!Q583=1,1,IF(COMBDG_Split_Tech!Q583="",0,IFERROR((COMBDG_Split_Tech!Q583*(SUMIFS('AGG Activity_16'!G:G,'AGG Activity_16'!$A:$A,$B583)+SUMIFS('AGG Activity_EX'!G:G,'AGG Activity_EX'!$A:$A,$B583))-SUMIFS(Activity_EX!G:G,Activity_EX!$A:$A,$A583))/(SUMIFS('AGG Activity_16'!G:G,'AGG Activity_16'!$A:$A,$B583)),1)))))</f>
        <v>2.8148292339133192E-2</v>
      </c>
      <c r="R583" s="7">
        <f>IF(AND(R$1=2017,OR(L583="WH",L583="SH")),IF(COMBDG_Split_Tech!R583="",0,COMBDG_Split_Tech!R583),IF(R$1=2016,IF(COMBDG_Split_Tech!R583="",0,COMBDG_Split_Tech!R583),IF(COMBDG_Split_Tech!R583=1,1,IF(COMBDG_Split_Tech!R583="",0,IFERROR((COMBDG_Split_Tech!R583*(SUMIFS('AGG Activity_16'!H:H,'AGG Activity_16'!$A:$A,$B583)+SUMIFS('AGG Activity_EX'!H:H,'AGG Activity_EX'!$A:$A,$B583))-SUMIFS(Activity_EX!H:H,Activity_EX!$A:$A,$A583))/(SUMIFS('AGG Activity_16'!H:H,'AGG Activity_16'!$A:$A,$B583)),1)))))</f>
        <v>2.8181744084965044E-2</v>
      </c>
      <c r="S583" s="7">
        <f>IF(AND(S$1=2017,OR(M583="WH",M583="SH")),IF(COMBDG_Split_Tech!S583="",0,COMBDG_Split_Tech!S583),IF(S$1=2016,IF(COMBDG_Split_Tech!S583="",0,COMBDG_Split_Tech!S583),IF(COMBDG_Split_Tech!S583=1,1,IF(COMBDG_Split_Tech!S583="",0,IFERROR((COMBDG_Split_Tech!S583*(SUMIFS('AGG Activity_16'!I:I,'AGG Activity_16'!$A:$A,$B583)+SUMIFS('AGG Activity_EX'!I:I,'AGG Activity_EX'!$A:$A,$B583))-SUMIFS(Activity_EX!I:I,Activity_EX!$A:$A,$A583))/(SUMIFS('AGG Activity_16'!I:I,'AGG Activity_16'!$A:$A,$B583)),1)))))</f>
        <v>0</v>
      </c>
      <c r="T583" s="7">
        <f>IF(AND(T$1=2017,OR(N583="WH",N583="SH")),IF(COMBDG_Split_Tech!T583="",0,COMBDG_Split_Tech!T583),IF(T$1=2016,IF(COMBDG_Split_Tech!T583="",0,COMBDG_Split_Tech!T583),IF(COMBDG_Split_Tech!T583=1,1,IF(COMBDG_Split_Tech!T583="",0,IFERROR((COMBDG_Split_Tech!T583*(SUMIFS('AGG Activity_16'!J:J,'AGG Activity_16'!$A:$A,$B583)+SUMIFS('AGG Activity_EX'!J:J,'AGG Activity_EX'!$A:$A,$B583))-SUMIFS(Activity_EX!J:J,Activity_EX!$A:$A,$A583))/(SUMIFS('AGG Activity_16'!J:J,'AGG Activity_16'!$A:$A,$B583)),1)))))</f>
        <v>0</v>
      </c>
      <c r="U583" s="7">
        <f>IF(AND(U$1=2017,OR(O583="WH",O583="SH")),IF(COMBDG_Split_Tech!U583="",0,COMBDG_Split_Tech!U583),IF(U$1=2016,IF(COMBDG_Split_Tech!U583="",0,COMBDG_Split_Tech!U583),IF(COMBDG_Split_Tech!U583=1,1,IF(COMBDG_Split_Tech!U583="",0,IFERROR((COMBDG_Split_Tech!U583*(SUMIFS('AGG Activity_16'!K:K,'AGG Activity_16'!$A:$A,$B583)+SUMIFS('AGG Activity_EX'!K:K,'AGG Activity_EX'!$A:$A,$B583))-SUMIFS(Activity_EX!K:K,Activity_EX!$A:$A,$A583))/(SUMIFS('AGG Activity_16'!K:K,'AGG Activity_16'!$A:$A,$B583)),1)))))</f>
        <v>0</v>
      </c>
    </row>
    <row r="584" spans="1:21" x14ac:dyDescent="0.25">
      <c r="A584" t="str">
        <f>COMBDG_Split_Tech!A584</f>
        <v>COMBDGWSTOldSH_________DHE</v>
      </c>
      <c r="B584" t="str">
        <f>COMBDG_Split_Tech!B584</f>
        <v>COMBDGWSTOldSH</v>
      </c>
      <c r="C584" t="str">
        <f>COMBDG_Split_Tech!C584</f>
        <v>COM</v>
      </c>
      <c r="D584" t="str">
        <f>COMBDG_Split_Tech!D584</f>
        <v>BDG</v>
      </c>
      <c r="E584" t="str">
        <f>COMBDG_Split_Tech!E584</f>
        <v>WST</v>
      </c>
      <c r="F584" t="str">
        <f>COMBDG_Split_Tech!F584</f>
        <v>Old</v>
      </c>
      <c r="G584" t="str">
        <f>COMBDG_Split_Tech!G584</f>
        <v>SH</v>
      </c>
      <c r="H584" t="str">
        <f>COMBDG_Split_Tech!H584</f>
        <v>___</v>
      </c>
      <c r="I584" t="str">
        <f>COMBDG_Split_Tech!I584</f>
        <v>___</v>
      </c>
      <c r="J584" t="str">
        <f>COMBDG_Split_Tech!J584</f>
        <v>___</v>
      </c>
      <c r="K584" t="str">
        <f>COMBDG_Split_Tech!K584</f>
        <v>DHE</v>
      </c>
      <c r="L584" s="7">
        <f>IF(AND(L$1=2017,OR(F584="WH",F584="SH")),IF(COMBDG_Split_Tech!L584="",0,COMBDG_Split_Tech!L584),IF(L$1=2016,IF(COMBDG_Split_Tech!L584="",0,COMBDG_Split_Tech!L584),IF(COMBDG_Split_Tech!L584=1,1,IF(COMBDG_Split_Tech!L584="",0,IFERROR((COMBDG_Split_Tech!L584*(SUMIFS('AGG Activity_16'!B:B,'AGG Activity_16'!$A:$A,$B584)+SUMIFS('AGG Activity_EX'!B:B,'AGG Activity_EX'!$A:$A,$B584))-SUMIFS(Activity_EX!B:B,Activity_EX!$A:$A,$A584))/(SUMIFS('AGG Activity_16'!B:B,'AGG Activity_16'!$A:$A,$B584)),1)))))</f>
        <v>9.213457643236693E-2</v>
      </c>
      <c r="M584" s="7">
        <f>IF(AND(M$1=2017,OR(G584="WH",G584="SH")),IF(COMBDG_Split_Tech!M584="",0,COMBDG_Split_Tech!M584),IF(M$1=2016,IF(COMBDG_Split_Tech!M584="",0,COMBDG_Split_Tech!M584),IF(COMBDG_Split_Tech!M584=1,1,IF(COMBDG_Split_Tech!M584="",0,IFERROR((COMBDG_Split_Tech!M584*(SUMIFS('AGG Activity_16'!C:C,'AGG Activity_16'!$A:$A,$B584)+SUMIFS('AGG Activity_EX'!C:C,'AGG Activity_EX'!$A:$A,$B584))-SUMIFS(Activity_EX!C:C,Activity_EX!$A:$A,$A584))/(SUMIFS('AGG Activity_16'!C:C,'AGG Activity_16'!$A:$A,$B584)),1)))))</f>
        <v>9.213457643236693E-2</v>
      </c>
      <c r="N584" s="7">
        <f>IF(AND(N$1=2017,OR(H584="WH",H584="SH")),IF(COMBDG_Split_Tech!N584="",0,COMBDG_Split_Tech!N584),IF(N$1=2016,IF(COMBDG_Split_Tech!N584="",0,COMBDG_Split_Tech!N584),IF(COMBDG_Split_Tech!N584=1,1,IF(COMBDG_Split_Tech!N584="",0,IFERROR((COMBDG_Split_Tech!N584*(SUMIFS('AGG Activity_16'!D:D,'AGG Activity_16'!$A:$A,$B584)+SUMIFS('AGG Activity_EX'!D:D,'AGG Activity_EX'!$A:$A,$B584))-SUMIFS(Activity_EX!D:D,Activity_EX!$A:$A,$A584))/(SUMIFS('AGG Activity_16'!D:D,'AGG Activity_16'!$A:$A,$B584)),1)))))</f>
        <v>8.7787708166570638E-2</v>
      </c>
      <c r="O584" s="7">
        <f>IF(AND(O$1=2017,OR(I584="WH",I584="SH")),IF(COMBDG_Split_Tech!O584="",0,COMBDG_Split_Tech!O584),IF(O$1=2016,IF(COMBDG_Split_Tech!O584="",0,COMBDG_Split_Tech!O584),IF(COMBDG_Split_Tech!O584=1,1,IF(COMBDG_Split_Tech!O584="",0,IFERROR((COMBDG_Split_Tech!O584*(SUMIFS('AGG Activity_16'!E:E,'AGG Activity_16'!$A:$A,$B584)+SUMIFS('AGG Activity_EX'!E:E,'AGG Activity_EX'!$A:$A,$B584))-SUMIFS(Activity_EX!E:E,Activity_EX!$A:$A,$A584))/(SUMIFS('AGG Activity_16'!E:E,'AGG Activity_16'!$A:$A,$B584)),1)))))</f>
        <v>8.7744650755115658E-2</v>
      </c>
      <c r="P584" s="7">
        <f>IF(AND(P$1=2017,OR(J584="WH",J584="SH")),IF(COMBDG_Split_Tech!P584="",0,COMBDG_Split_Tech!P584),IF(P$1=2016,IF(COMBDG_Split_Tech!P584="",0,COMBDG_Split_Tech!P584),IF(COMBDG_Split_Tech!P584=1,1,IF(COMBDG_Split_Tech!P584="",0,IFERROR((COMBDG_Split_Tech!P584*(SUMIFS('AGG Activity_16'!F:F,'AGG Activity_16'!$A:$A,$B584)+SUMIFS('AGG Activity_EX'!F:F,'AGG Activity_EX'!$A:$A,$B584))-SUMIFS(Activity_EX!F:F,Activity_EX!$A:$A,$A584))/(SUMIFS('AGG Activity_16'!F:F,'AGG Activity_16'!$A:$A,$B584)),1)))))</f>
        <v>8.5724805440941243E-2</v>
      </c>
      <c r="Q584" s="7">
        <f>IF(AND(Q$1=2017,OR(K584="WH",K584="SH")),IF(COMBDG_Split_Tech!Q584="",0,COMBDG_Split_Tech!Q584),IF(Q$1=2016,IF(COMBDG_Split_Tech!Q584="",0,COMBDG_Split_Tech!Q584),IF(COMBDG_Split_Tech!Q584=1,1,IF(COMBDG_Split_Tech!Q584="",0,IFERROR((COMBDG_Split_Tech!Q584*(SUMIFS('AGG Activity_16'!G:G,'AGG Activity_16'!$A:$A,$B584)+SUMIFS('AGG Activity_EX'!G:G,'AGG Activity_EX'!$A:$A,$B584))-SUMIFS(Activity_EX!G:G,Activity_EX!$A:$A,$A584))/(SUMIFS('AGG Activity_16'!G:G,'AGG Activity_16'!$A:$A,$B584)),1)))))</f>
        <v>8.5758094521360725E-2</v>
      </c>
      <c r="R584" s="7">
        <f>IF(AND(R$1=2017,OR(L584="WH",L584="SH")),IF(COMBDG_Split_Tech!R584="",0,COMBDG_Split_Tech!R584),IF(R$1=2016,IF(COMBDG_Split_Tech!R584="",0,COMBDG_Split_Tech!R584),IF(COMBDG_Split_Tech!R584=1,1,IF(COMBDG_Split_Tech!R584="",0,IFERROR((COMBDG_Split_Tech!R584*(SUMIFS('AGG Activity_16'!H:H,'AGG Activity_16'!$A:$A,$B584)+SUMIFS('AGG Activity_EX'!H:H,'AGG Activity_EX'!$A:$A,$B584))-SUMIFS(Activity_EX!H:H,Activity_EX!$A:$A,$A584))/(SUMIFS('AGG Activity_16'!H:H,'AGG Activity_16'!$A:$A,$B584)),1)))))</f>
        <v>0.14476174818278795</v>
      </c>
      <c r="S584" s="7">
        <f>IF(AND(S$1=2017,OR(M584="WH",M584="SH")),IF(COMBDG_Split_Tech!S584="",0,COMBDG_Split_Tech!S584),IF(S$1=2016,IF(COMBDG_Split_Tech!S584="",0,COMBDG_Split_Tech!S584),IF(COMBDG_Split_Tech!S584=1,1,IF(COMBDG_Split_Tech!S584="",0,IFERROR((COMBDG_Split_Tech!S584*(SUMIFS('AGG Activity_16'!I:I,'AGG Activity_16'!$A:$A,$B584)+SUMIFS('AGG Activity_EX'!I:I,'AGG Activity_EX'!$A:$A,$B584))-SUMIFS(Activity_EX!I:I,Activity_EX!$A:$A,$A584))/(SUMIFS('AGG Activity_16'!I:I,'AGG Activity_16'!$A:$A,$B584)),1)))))</f>
        <v>0</v>
      </c>
      <c r="T584" s="7">
        <f>IF(AND(T$1=2017,OR(N584="WH",N584="SH")),IF(COMBDG_Split_Tech!T584="",0,COMBDG_Split_Tech!T584),IF(T$1=2016,IF(COMBDG_Split_Tech!T584="",0,COMBDG_Split_Tech!T584),IF(COMBDG_Split_Tech!T584=1,1,IF(COMBDG_Split_Tech!T584="",0,IFERROR((COMBDG_Split_Tech!T584*(SUMIFS('AGG Activity_16'!J:J,'AGG Activity_16'!$A:$A,$B584)+SUMIFS('AGG Activity_EX'!J:J,'AGG Activity_EX'!$A:$A,$B584))-SUMIFS(Activity_EX!J:J,Activity_EX!$A:$A,$A584))/(SUMIFS('AGG Activity_16'!J:J,'AGG Activity_16'!$A:$A,$B584)),1)))))</f>
        <v>0</v>
      </c>
      <c r="U584" s="7">
        <f>IF(AND(U$1=2017,OR(O584="WH",O584="SH")),IF(COMBDG_Split_Tech!U584="",0,COMBDG_Split_Tech!U584),IF(U$1=2016,IF(COMBDG_Split_Tech!U584="",0,COMBDG_Split_Tech!U584),IF(COMBDG_Split_Tech!U584=1,1,IF(COMBDG_Split_Tech!U584="",0,IFERROR((COMBDG_Split_Tech!U584*(SUMIFS('AGG Activity_16'!K:K,'AGG Activity_16'!$A:$A,$B584)+SUMIFS('AGG Activity_EX'!K:K,'AGG Activity_EX'!$A:$A,$B584))-SUMIFS(Activity_EX!K:K,Activity_EX!$A:$A,$A584))/(SUMIFS('AGG Activity_16'!K:K,'AGG Activity_16'!$A:$A,$B584)),1)))))</f>
        <v>0</v>
      </c>
    </row>
    <row r="585" spans="1:21" x14ac:dyDescent="0.25">
      <c r="A585" t="str">
        <f>COMBDG_Split_Tech!A585</f>
        <v>COMBDGWSTOldSHFUR___HIGNGA</v>
      </c>
      <c r="B585" t="str">
        <f>COMBDG_Split_Tech!B585</f>
        <v>COMBDGWSTOldSH</v>
      </c>
      <c r="C585" t="str">
        <f>COMBDG_Split_Tech!C585</f>
        <v>COM</v>
      </c>
      <c r="D585" t="str">
        <f>COMBDG_Split_Tech!D585</f>
        <v>BDG</v>
      </c>
      <c r="E585" t="str">
        <f>COMBDG_Split_Tech!E585</f>
        <v>WST</v>
      </c>
      <c r="F585" t="str">
        <f>COMBDG_Split_Tech!F585</f>
        <v>Old</v>
      </c>
      <c r="G585" t="str">
        <f>COMBDG_Split_Tech!G585</f>
        <v>SH</v>
      </c>
      <c r="H585" t="str">
        <f>COMBDG_Split_Tech!H585</f>
        <v>FUR</v>
      </c>
      <c r="I585" t="str">
        <f>COMBDG_Split_Tech!I585</f>
        <v>___</v>
      </c>
      <c r="J585" t="str">
        <f>COMBDG_Split_Tech!J585</f>
        <v>HIG</v>
      </c>
      <c r="K585" t="str">
        <f>COMBDG_Split_Tech!K585</f>
        <v>NGA</v>
      </c>
      <c r="L585" s="7">
        <f>IF(AND(L$1=2017,OR(F585="WH",F585="SH")),IF(COMBDG_Split_Tech!L585="",0,COMBDG_Split_Tech!L585),IF(L$1=2016,IF(COMBDG_Split_Tech!L585="",0,COMBDG_Split_Tech!L585),IF(COMBDG_Split_Tech!L585=1,1,IF(COMBDG_Split_Tech!L585="",0,IFERROR((COMBDG_Split_Tech!L585*(SUMIFS('AGG Activity_16'!B:B,'AGG Activity_16'!$A:$A,$B585)+SUMIFS('AGG Activity_EX'!B:B,'AGG Activity_EX'!$A:$A,$B585))-SUMIFS(Activity_EX!B:B,Activity_EX!$A:$A,$A585))/(SUMIFS('AGG Activity_16'!B:B,'AGG Activity_16'!$A:$A,$B585)),1)))))</f>
        <v>0</v>
      </c>
      <c r="M585" s="7">
        <f>IF(AND(M$1=2017,OR(G585="WH",G585="SH")),IF(COMBDG_Split_Tech!M585="",0,COMBDG_Split_Tech!M585),IF(M$1=2016,IF(COMBDG_Split_Tech!M585="",0,COMBDG_Split_Tech!M585),IF(COMBDG_Split_Tech!M585=1,1,IF(COMBDG_Split_Tech!M585="",0,IFERROR((COMBDG_Split_Tech!M585*(SUMIFS('AGG Activity_16'!C:C,'AGG Activity_16'!$A:$A,$B585)+SUMIFS('AGG Activity_EX'!C:C,'AGG Activity_EX'!$A:$A,$B585))-SUMIFS(Activity_EX!C:C,Activity_EX!$A:$A,$A585))/(SUMIFS('AGG Activity_16'!C:C,'AGG Activity_16'!$A:$A,$B585)),1)))))</f>
        <v>0</v>
      </c>
      <c r="N585" s="7">
        <f>IF(AND(N$1=2017,OR(H585="WH",H585="SH")),IF(COMBDG_Split_Tech!N585="",0,COMBDG_Split_Tech!N585),IF(N$1=2016,IF(COMBDG_Split_Tech!N585="",0,COMBDG_Split_Tech!N585),IF(COMBDG_Split_Tech!N585=1,1,IF(COMBDG_Split_Tech!N585="",0,IFERROR((COMBDG_Split_Tech!N585*(SUMIFS('AGG Activity_16'!D:D,'AGG Activity_16'!$A:$A,$B585)+SUMIFS('AGG Activity_EX'!D:D,'AGG Activity_EX'!$A:$A,$B585))-SUMIFS(Activity_EX!D:D,Activity_EX!$A:$A,$A585))/(SUMIFS('AGG Activity_16'!D:D,'AGG Activity_16'!$A:$A,$B585)),1)))))</f>
        <v>0</v>
      </c>
      <c r="O585" s="7">
        <f>IF(AND(O$1=2017,OR(I585="WH",I585="SH")),IF(COMBDG_Split_Tech!O585="",0,COMBDG_Split_Tech!O585),IF(O$1=2016,IF(COMBDG_Split_Tech!O585="",0,COMBDG_Split_Tech!O585),IF(COMBDG_Split_Tech!O585=1,1,IF(COMBDG_Split_Tech!O585="",0,IFERROR((COMBDG_Split_Tech!O585*(SUMIFS('AGG Activity_16'!E:E,'AGG Activity_16'!$A:$A,$B585)+SUMIFS('AGG Activity_EX'!E:E,'AGG Activity_EX'!$A:$A,$B585))-SUMIFS(Activity_EX!E:E,Activity_EX!$A:$A,$A585))/(SUMIFS('AGG Activity_16'!E:E,'AGG Activity_16'!$A:$A,$B585)),1)))))</f>
        <v>0</v>
      </c>
      <c r="P585" s="7">
        <f>IF(AND(P$1=2017,OR(J585="WH",J585="SH")),IF(COMBDG_Split_Tech!P585="",0,COMBDG_Split_Tech!P585),IF(P$1=2016,IF(COMBDG_Split_Tech!P585="",0,COMBDG_Split_Tech!P585),IF(COMBDG_Split_Tech!P585=1,1,IF(COMBDG_Split_Tech!P585="",0,IFERROR((COMBDG_Split_Tech!P585*(SUMIFS('AGG Activity_16'!F:F,'AGG Activity_16'!$A:$A,$B585)+SUMIFS('AGG Activity_EX'!F:F,'AGG Activity_EX'!$A:$A,$B585))-SUMIFS(Activity_EX!F:F,Activity_EX!$A:$A,$A585))/(SUMIFS('AGG Activity_16'!F:F,'AGG Activity_16'!$A:$A,$B585)),1)))))</f>
        <v>0</v>
      </c>
      <c r="Q585" s="7">
        <f>IF(AND(Q$1=2017,OR(K585="WH",K585="SH")),IF(COMBDG_Split_Tech!Q585="",0,COMBDG_Split_Tech!Q585),IF(Q$1=2016,IF(COMBDG_Split_Tech!Q585="",0,COMBDG_Split_Tech!Q585),IF(COMBDG_Split_Tech!Q585=1,1,IF(COMBDG_Split_Tech!Q585="",0,IFERROR((COMBDG_Split_Tech!Q585*(SUMIFS('AGG Activity_16'!G:G,'AGG Activity_16'!$A:$A,$B585)+SUMIFS('AGG Activity_EX'!G:G,'AGG Activity_EX'!$A:$A,$B585))-SUMIFS(Activity_EX!G:G,Activity_EX!$A:$A,$A585))/(SUMIFS('AGG Activity_16'!G:G,'AGG Activity_16'!$A:$A,$B585)),1)))))</f>
        <v>0</v>
      </c>
      <c r="R585" s="7">
        <f>IF(AND(R$1=2017,OR(L585="WH",L585="SH")),IF(COMBDG_Split_Tech!R585="",0,COMBDG_Split_Tech!R585),IF(R$1=2016,IF(COMBDG_Split_Tech!R585="",0,COMBDG_Split_Tech!R585),IF(COMBDG_Split_Tech!R585=1,1,IF(COMBDG_Split_Tech!R585="",0,IFERROR((COMBDG_Split_Tech!R585*(SUMIFS('AGG Activity_16'!H:H,'AGG Activity_16'!$A:$A,$B585)+SUMIFS('AGG Activity_EX'!H:H,'AGG Activity_EX'!$A:$A,$B585))-SUMIFS(Activity_EX!H:H,Activity_EX!$A:$A,$A585))/(SUMIFS('AGG Activity_16'!H:H,'AGG Activity_16'!$A:$A,$B585)),1)))))</f>
        <v>0</v>
      </c>
      <c r="S585" s="7">
        <f>IF(AND(S$1=2017,OR(M585="WH",M585="SH")),IF(COMBDG_Split_Tech!S585="",0,COMBDG_Split_Tech!S585),IF(S$1=2016,IF(COMBDG_Split_Tech!S585="",0,COMBDG_Split_Tech!S585),IF(COMBDG_Split_Tech!S585=1,1,IF(COMBDG_Split_Tech!S585="",0,IFERROR((COMBDG_Split_Tech!S585*(SUMIFS('AGG Activity_16'!I:I,'AGG Activity_16'!$A:$A,$B585)+SUMIFS('AGG Activity_EX'!I:I,'AGG Activity_EX'!$A:$A,$B585))-SUMIFS(Activity_EX!I:I,Activity_EX!$A:$A,$A585))/(SUMIFS('AGG Activity_16'!I:I,'AGG Activity_16'!$A:$A,$B585)),1)))))</f>
        <v>0</v>
      </c>
      <c r="T585" s="7">
        <f>IF(AND(T$1=2017,OR(N585="WH",N585="SH")),IF(COMBDG_Split_Tech!T585="",0,COMBDG_Split_Tech!T585),IF(T$1=2016,IF(COMBDG_Split_Tech!T585="",0,COMBDG_Split_Tech!T585),IF(COMBDG_Split_Tech!T585=1,1,IF(COMBDG_Split_Tech!T585="",0,IFERROR((COMBDG_Split_Tech!T585*(SUMIFS('AGG Activity_16'!J:J,'AGG Activity_16'!$A:$A,$B585)+SUMIFS('AGG Activity_EX'!J:J,'AGG Activity_EX'!$A:$A,$B585))-SUMIFS(Activity_EX!J:J,Activity_EX!$A:$A,$A585))/(SUMIFS('AGG Activity_16'!J:J,'AGG Activity_16'!$A:$A,$B585)),1)))))</f>
        <v>0</v>
      </c>
      <c r="U585" s="7">
        <f>IF(AND(U$1=2017,OR(O585="WH",O585="SH")),IF(COMBDG_Split_Tech!U585="",0,COMBDG_Split_Tech!U585),IF(U$1=2016,IF(COMBDG_Split_Tech!U585="",0,COMBDG_Split_Tech!U585),IF(COMBDG_Split_Tech!U585=1,1,IF(COMBDG_Split_Tech!U585="",0,IFERROR((COMBDG_Split_Tech!U585*(SUMIFS('AGG Activity_16'!K:K,'AGG Activity_16'!$A:$A,$B585)+SUMIFS('AGG Activity_EX'!K:K,'AGG Activity_EX'!$A:$A,$B585))-SUMIFS(Activity_EX!K:K,Activity_EX!$A:$A,$A585))/(SUMIFS('AGG Activity_16'!K:K,'AGG Activity_16'!$A:$A,$B585)),1)))))</f>
        <v>0</v>
      </c>
    </row>
    <row r="586" spans="1:21" x14ac:dyDescent="0.25">
      <c r="A586" t="str">
        <f>COMBDG_Split_Tech!A586</f>
        <v>COMBDGWSTOldSHFUR___STDELC</v>
      </c>
      <c r="B586" t="str">
        <f>COMBDG_Split_Tech!B586</f>
        <v>COMBDGWSTOldSH</v>
      </c>
      <c r="C586" t="str">
        <f>COMBDG_Split_Tech!C586</f>
        <v>COM</v>
      </c>
      <c r="D586" t="str">
        <f>COMBDG_Split_Tech!D586</f>
        <v>BDG</v>
      </c>
      <c r="E586" t="str">
        <f>COMBDG_Split_Tech!E586</f>
        <v>WST</v>
      </c>
      <c r="F586" t="str">
        <f>COMBDG_Split_Tech!F586</f>
        <v>Old</v>
      </c>
      <c r="G586" t="str">
        <f>COMBDG_Split_Tech!G586</f>
        <v>SH</v>
      </c>
      <c r="H586" t="str">
        <f>COMBDG_Split_Tech!H586</f>
        <v>FUR</v>
      </c>
      <c r="I586" t="str">
        <f>COMBDG_Split_Tech!I586</f>
        <v>___</v>
      </c>
      <c r="J586" t="str">
        <f>COMBDG_Split_Tech!J586</f>
        <v>STD</v>
      </c>
      <c r="K586" t="str">
        <f>COMBDG_Split_Tech!K586</f>
        <v>ELC</v>
      </c>
      <c r="L586" s="7">
        <f>IF(AND(L$1=2017,OR(F586="WH",F586="SH")),IF(COMBDG_Split_Tech!L586="",0,COMBDG_Split_Tech!L586),IF(L$1=2016,IF(COMBDG_Split_Tech!L586="",0,COMBDG_Split_Tech!L586),IF(COMBDG_Split_Tech!L586=1,1,IF(COMBDG_Split_Tech!L586="",0,IFERROR((COMBDG_Split_Tech!L586*(SUMIFS('AGG Activity_16'!B:B,'AGG Activity_16'!$A:$A,$B586)+SUMIFS('AGG Activity_EX'!B:B,'AGG Activity_EX'!$A:$A,$B586))-SUMIFS(Activity_EX!B:B,Activity_EX!$A:$A,$A586))/(SUMIFS('AGG Activity_16'!B:B,'AGG Activity_16'!$A:$A,$B586)),1)))))</f>
        <v>0</v>
      </c>
      <c r="M586" s="7">
        <f>IF(AND(M$1=2017,OR(G586="WH",G586="SH")),IF(COMBDG_Split_Tech!M586="",0,COMBDG_Split_Tech!M586),IF(M$1=2016,IF(COMBDG_Split_Tech!M586="",0,COMBDG_Split_Tech!M586),IF(COMBDG_Split_Tech!M586=1,1,IF(COMBDG_Split_Tech!M586="",0,IFERROR((COMBDG_Split_Tech!M586*(SUMIFS('AGG Activity_16'!C:C,'AGG Activity_16'!$A:$A,$B586)+SUMIFS('AGG Activity_EX'!C:C,'AGG Activity_EX'!$A:$A,$B586))-SUMIFS(Activity_EX!C:C,Activity_EX!$A:$A,$A586))/(SUMIFS('AGG Activity_16'!C:C,'AGG Activity_16'!$A:$A,$B586)),1)))))</f>
        <v>0</v>
      </c>
      <c r="N586" s="7">
        <f>IF(AND(N$1=2017,OR(H586="WH",H586="SH")),IF(COMBDG_Split_Tech!N586="",0,COMBDG_Split_Tech!N586),IF(N$1=2016,IF(COMBDG_Split_Tech!N586="",0,COMBDG_Split_Tech!N586),IF(COMBDG_Split_Tech!N586=1,1,IF(COMBDG_Split_Tech!N586="",0,IFERROR((COMBDG_Split_Tech!N586*(SUMIFS('AGG Activity_16'!D:D,'AGG Activity_16'!$A:$A,$B586)+SUMIFS('AGG Activity_EX'!D:D,'AGG Activity_EX'!$A:$A,$B586))-SUMIFS(Activity_EX!D:D,Activity_EX!$A:$A,$A586))/(SUMIFS('AGG Activity_16'!D:D,'AGG Activity_16'!$A:$A,$B586)),1)))))</f>
        <v>0</v>
      </c>
      <c r="O586" s="7">
        <f>IF(AND(O$1=2017,OR(I586="WH",I586="SH")),IF(COMBDG_Split_Tech!O586="",0,COMBDG_Split_Tech!O586),IF(O$1=2016,IF(COMBDG_Split_Tech!O586="",0,COMBDG_Split_Tech!O586),IF(COMBDG_Split_Tech!O586=1,1,IF(COMBDG_Split_Tech!O586="",0,IFERROR((COMBDG_Split_Tech!O586*(SUMIFS('AGG Activity_16'!E:E,'AGG Activity_16'!$A:$A,$B586)+SUMIFS('AGG Activity_EX'!E:E,'AGG Activity_EX'!$A:$A,$B586))-SUMIFS(Activity_EX!E:E,Activity_EX!$A:$A,$A586))/(SUMIFS('AGG Activity_16'!E:E,'AGG Activity_16'!$A:$A,$B586)),1)))))</f>
        <v>0</v>
      </c>
      <c r="P586" s="7">
        <f>IF(AND(P$1=2017,OR(J586="WH",J586="SH")),IF(COMBDG_Split_Tech!P586="",0,COMBDG_Split_Tech!P586),IF(P$1=2016,IF(COMBDG_Split_Tech!P586="",0,COMBDG_Split_Tech!P586),IF(COMBDG_Split_Tech!P586=1,1,IF(COMBDG_Split_Tech!P586="",0,IFERROR((COMBDG_Split_Tech!P586*(SUMIFS('AGG Activity_16'!F:F,'AGG Activity_16'!$A:$A,$B586)+SUMIFS('AGG Activity_EX'!F:F,'AGG Activity_EX'!$A:$A,$B586))-SUMIFS(Activity_EX!F:F,Activity_EX!$A:$A,$A586))/(SUMIFS('AGG Activity_16'!F:F,'AGG Activity_16'!$A:$A,$B586)),1)))))</f>
        <v>0</v>
      </c>
      <c r="Q586" s="7">
        <f>IF(AND(Q$1=2017,OR(K586="WH",K586="SH")),IF(COMBDG_Split_Tech!Q586="",0,COMBDG_Split_Tech!Q586),IF(Q$1=2016,IF(COMBDG_Split_Tech!Q586="",0,COMBDG_Split_Tech!Q586),IF(COMBDG_Split_Tech!Q586=1,1,IF(COMBDG_Split_Tech!Q586="",0,IFERROR((COMBDG_Split_Tech!Q586*(SUMIFS('AGG Activity_16'!G:G,'AGG Activity_16'!$A:$A,$B586)+SUMIFS('AGG Activity_EX'!G:G,'AGG Activity_EX'!$A:$A,$B586))-SUMIFS(Activity_EX!G:G,Activity_EX!$A:$A,$A586))/(SUMIFS('AGG Activity_16'!G:G,'AGG Activity_16'!$A:$A,$B586)),1)))))</f>
        <v>0</v>
      </c>
      <c r="R586" s="7">
        <f>IF(AND(R$1=2017,OR(L586="WH",L586="SH")),IF(COMBDG_Split_Tech!R586="",0,COMBDG_Split_Tech!R586),IF(R$1=2016,IF(COMBDG_Split_Tech!R586="",0,COMBDG_Split_Tech!R586),IF(COMBDG_Split_Tech!R586=1,1,IF(COMBDG_Split_Tech!R586="",0,IFERROR((COMBDG_Split_Tech!R586*(SUMIFS('AGG Activity_16'!H:H,'AGG Activity_16'!$A:$A,$B586)+SUMIFS('AGG Activity_EX'!H:H,'AGG Activity_EX'!$A:$A,$B586))-SUMIFS(Activity_EX!H:H,Activity_EX!$A:$A,$A586))/(SUMIFS('AGG Activity_16'!H:H,'AGG Activity_16'!$A:$A,$B586)),1)))))</f>
        <v>0</v>
      </c>
      <c r="S586" s="7">
        <f>IF(AND(S$1=2017,OR(M586="WH",M586="SH")),IF(COMBDG_Split_Tech!S586="",0,COMBDG_Split_Tech!S586),IF(S$1=2016,IF(COMBDG_Split_Tech!S586="",0,COMBDG_Split_Tech!S586),IF(COMBDG_Split_Tech!S586=1,1,IF(COMBDG_Split_Tech!S586="",0,IFERROR((COMBDG_Split_Tech!S586*(SUMIFS('AGG Activity_16'!I:I,'AGG Activity_16'!$A:$A,$B586)+SUMIFS('AGG Activity_EX'!I:I,'AGG Activity_EX'!$A:$A,$B586))-SUMIFS(Activity_EX!I:I,Activity_EX!$A:$A,$A586))/(SUMIFS('AGG Activity_16'!I:I,'AGG Activity_16'!$A:$A,$B586)),1)))))</f>
        <v>0</v>
      </c>
      <c r="T586" s="7">
        <f>IF(AND(T$1=2017,OR(N586="WH",N586="SH")),IF(COMBDG_Split_Tech!T586="",0,COMBDG_Split_Tech!T586),IF(T$1=2016,IF(COMBDG_Split_Tech!T586="",0,COMBDG_Split_Tech!T586),IF(COMBDG_Split_Tech!T586=1,1,IF(COMBDG_Split_Tech!T586="",0,IFERROR((COMBDG_Split_Tech!T586*(SUMIFS('AGG Activity_16'!J:J,'AGG Activity_16'!$A:$A,$B586)+SUMIFS('AGG Activity_EX'!J:J,'AGG Activity_EX'!$A:$A,$B586))-SUMIFS(Activity_EX!J:J,Activity_EX!$A:$A,$A586))/(SUMIFS('AGG Activity_16'!J:J,'AGG Activity_16'!$A:$A,$B586)),1)))))</f>
        <v>0</v>
      </c>
      <c r="U586" s="7">
        <f>IF(AND(U$1=2017,OR(O586="WH",O586="SH")),IF(COMBDG_Split_Tech!U586="",0,COMBDG_Split_Tech!U586),IF(U$1=2016,IF(COMBDG_Split_Tech!U586="",0,COMBDG_Split_Tech!U586),IF(COMBDG_Split_Tech!U586=1,1,IF(COMBDG_Split_Tech!U586="",0,IFERROR((COMBDG_Split_Tech!U586*(SUMIFS('AGG Activity_16'!K:K,'AGG Activity_16'!$A:$A,$B586)+SUMIFS('AGG Activity_EX'!K:K,'AGG Activity_EX'!$A:$A,$B586))-SUMIFS(Activity_EX!K:K,Activity_EX!$A:$A,$A586))/(SUMIFS('AGG Activity_16'!K:K,'AGG Activity_16'!$A:$A,$B586)),1)))))</f>
        <v>0</v>
      </c>
    </row>
    <row r="587" spans="1:21" x14ac:dyDescent="0.25">
      <c r="A587" t="str">
        <f>COMBDG_Split_Tech!A587</f>
        <v>COMBDGWSTOldSHFUR___STDHFO</v>
      </c>
      <c r="B587" t="str">
        <f>COMBDG_Split_Tech!B587</f>
        <v>COMBDGWSTOldSH</v>
      </c>
      <c r="C587" t="str">
        <f>COMBDG_Split_Tech!C587</f>
        <v>COM</v>
      </c>
      <c r="D587" t="str">
        <f>COMBDG_Split_Tech!D587</f>
        <v>BDG</v>
      </c>
      <c r="E587" t="str">
        <f>COMBDG_Split_Tech!E587</f>
        <v>WST</v>
      </c>
      <c r="F587" t="str">
        <f>COMBDG_Split_Tech!F587</f>
        <v>Old</v>
      </c>
      <c r="G587" t="str">
        <f>COMBDG_Split_Tech!G587</f>
        <v>SH</v>
      </c>
      <c r="H587" t="str">
        <f>COMBDG_Split_Tech!H587</f>
        <v>FUR</v>
      </c>
      <c r="I587" t="str">
        <f>COMBDG_Split_Tech!I587</f>
        <v>___</v>
      </c>
      <c r="J587" t="str">
        <f>COMBDG_Split_Tech!J587</f>
        <v>STD</v>
      </c>
      <c r="K587" t="str">
        <f>COMBDG_Split_Tech!K587</f>
        <v>HFO</v>
      </c>
      <c r="L587" s="7">
        <f>IF(AND(L$1=2017,OR(F587="WH",F587="SH")),IF(COMBDG_Split_Tech!L587="",0,COMBDG_Split_Tech!L587),IF(L$1=2016,IF(COMBDG_Split_Tech!L587="",0,COMBDG_Split_Tech!L587),IF(COMBDG_Split_Tech!L587=1,1,IF(COMBDG_Split_Tech!L587="",0,IFERROR((COMBDG_Split_Tech!L587*(SUMIFS('AGG Activity_16'!B:B,'AGG Activity_16'!$A:$A,$B587)+SUMIFS('AGG Activity_EX'!B:B,'AGG Activity_EX'!$A:$A,$B587))-SUMIFS(Activity_EX!B:B,Activity_EX!$A:$A,$A587))/(SUMIFS('AGG Activity_16'!B:B,'AGG Activity_16'!$A:$A,$B587)),1)))))</f>
        <v>0</v>
      </c>
      <c r="M587" s="7">
        <f>IF(AND(M$1=2017,OR(G587="WH",G587="SH")),IF(COMBDG_Split_Tech!M587="",0,COMBDG_Split_Tech!M587),IF(M$1=2016,IF(COMBDG_Split_Tech!M587="",0,COMBDG_Split_Tech!M587),IF(COMBDG_Split_Tech!M587=1,1,IF(COMBDG_Split_Tech!M587="",0,IFERROR((COMBDG_Split_Tech!M587*(SUMIFS('AGG Activity_16'!C:C,'AGG Activity_16'!$A:$A,$B587)+SUMIFS('AGG Activity_EX'!C:C,'AGG Activity_EX'!$A:$A,$B587))-SUMIFS(Activity_EX!C:C,Activity_EX!$A:$A,$A587))/(SUMIFS('AGG Activity_16'!C:C,'AGG Activity_16'!$A:$A,$B587)),1)))))</f>
        <v>0</v>
      </c>
      <c r="N587" s="7">
        <f>IF(AND(N$1=2017,OR(H587="WH",H587="SH")),IF(COMBDG_Split_Tech!N587="",0,COMBDG_Split_Tech!N587),IF(N$1=2016,IF(COMBDG_Split_Tech!N587="",0,COMBDG_Split_Tech!N587),IF(COMBDG_Split_Tech!N587=1,1,IF(COMBDG_Split_Tech!N587="",0,IFERROR((COMBDG_Split_Tech!N587*(SUMIFS('AGG Activity_16'!D:D,'AGG Activity_16'!$A:$A,$B587)+SUMIFS('AGG Activity_EX'!D:D,'AGG Activity_EX'!$A:$A,$B587))-SUMIFS(Activity_EX!D:D,Activity_EX!$A:$A,$A587))/(SUMIFS('AGG Activity_16'!D:D,'AGG Activity_16'!$A:$A,$B587)),1)))))</f>
        <v>0</v>
      </c>
      <c r="O587" s="7">
        <f>IF(AND(O$1=2017,OR(I587="WH",I587="SH")),IF(COMBDG_Split_Tech!O587="",0,COMBDG_Split_Tech!O587),IF(O$1=2016,IF(COMBDG_Split_Tech!O587="",0,COMBDG_Split_Tech!O587),IF(COMBDG_Split_Tech!O587=1,1,IF(COMBDG_Split_Tech!O587="",0,IFERROR((COMBDG_Split_Tech!O587*(SUMIFS('AGG Activity_16'!E:E,'AGG Activity_16'!$A:$A,$B587)+SUMIFS('AGG Activity_EX'!E:E,'AGG Activity_EX'!$A:$A,$B587))-SUMIFS(Activity_EX!E:E,Activity_EX!$A:$A,$A587))/(SUMIFS('AGG Activity_16'!E:E,'AGG Activity_16'!$A:$A,$B587)),1)))))</f>
        <v>0</v>
      </c>
      <c r="P587" s="7">
        <f>IF(AND(P$1=2017,OR(J587="WH",J587="SH")),IF(COMBDG_Split_Tech!P587="",0,COMBDG_Split_Tech!P587),IF(P$1=2016,IF(COMBDG_Split_Tech!P587="",0,COMBDG_Split_Tech!P587),IF(COMBDG_Split_Tech!P587=1,1,IF(COMBDG_Split_Tech!P587="",0,IFERROR((COMBDG_Split_Tech!P587*(SUMIFS('AGG Activity_16'!F:F,'AGG Activity_16'!$A:$A,$B587)+SUMIFS('AGG Activity_EX'!F:F,'AGG Activity_EX'!$A:$A,$B587))-SUMIFS(Activity_EX!F:F,Activity_EX!$A:$A,$A587))/(SUMIFS('AGG Activity_16'!F:F,'AGG Activity_16'!$A:$A,$B587)),1)))))</f>
        <v>0</v>
      </c>
      <c r="Q587" s="7">
        <f>IF(AND(Q$1=2017,OR(K587="WH",K587="SH")),IF(COMBDG_Split_Tech!Q587="",0,COMBDG_Split_Tech!Q587),IF(Q$1=2016,IF(COMBDG_Split_Tech!Q587="",0,COMBDG_Split_Tech!Q587),IF(COMBDG_Split_Tech!Q587=1,1,IF(COMBDG_Split_Tech!Q587="",0,IFERROR((COMBDG_Split_Tech!Q587*(SUMIFS('AGG Activity_16'!G:G,'AGG Activity_16'!$A:$A,$B587)+SUMIFS('AGG Activity_EX'!G:G,'AGG Activity_EX'!$A:$A,$B587))-SUMIFS(Activity_EX!G:G,Activity_EX!$A:$A,$A587))/(SUMIFS('AGG Activity_16'!G:G,'AGG Activity_16'!$A:$A,$B587)),1)))))</f>
        <v>0</v>
      </c>
      <c r="R587" s="7">
        <f>IF(AND(R$1=2017,OR(L587="WH",L587="SH")),IF(COMBDG_Split_Tech!R587="",0,COMBDG_Split_Tech!R587),IF(R$1=2016,IF(COMBDG_Split_Tech!R587="",0,COMBDG_Split_Tech!R587),IF(COMBDG_Split_Tech!R587=1,1,IF(COMBDG_Split_Tech!R587="",0,IFERROR((COMBDG_Split_Tech!R587*(SUMIFS('AGG Activity_16'!H:H,'AGG Activity_16'!$A:$A,$B587)+SUMIFS('AGG Activity_EX'!H:H,'AGG Activity_EX'!$A:$A,$B587))-SUMIFS(Activity_EX!H:H,Activity_EX!$A:$A,$A587))/(SUMIFS('AGG Activity_16'!H:H,'AGG Activity_16'!$A:$A,$B587)),1)))))</f>
        <v>0</v>
      </c>
      <c r="S587" s="7">
        <f>IF(AND(S$1=2017,OR(M587="WH",M587="SH")),IF(COMBDG_Split_Tech!S587="",0,COMBDG_Split_Tech!S587),IF(S$1=2016,IF(COMBDG_Split_Tech!S587="",0,COMBDG_Split_Tech!S587),IF(COMBDG_Split_Tech!S587=1,1,IF(COMBDG_Split_Tech!S587="",0,IFERROR((COMBDG_Split_Tech!S587*(SUMIFS('AGG Activity_16'!I:I,'AGG Activity_16'!$A:$A,$B587)+SUMIFS('AGG Activity_EX'!I:I,'AGG Activity_EX'!$A:$A,$B587))-SUMIFS(Activity_EX!I:I,Activity_EX!$A:$A,$A587))/(SUMIFS('AGG Activity_16'!I:I,'AGG Activity_16'!$A:$A,$B587)),1)))))</f>
        <v>0</v>
      </c>
      <c r="T587" s="7">
        <f>IF(AND(T$1=2017,OR(N587="WH",N587="SH")),IF(COMBDG_Split_Tech!T587="",0,COMBDG_Split_Tech!T587),IF(T$1=2016,IF(COMBDG_Split_Tech!T587="",0,COMBDG_Split_Tech!T587),IF(COMBDG_Split_Tech!T587=1,1,IF(COMBDG_Split_Tech!T587="",0,IFERROR((COMBDG_Split_Tech!T587*(SUMIFS('AGG Activity_16'!J:J,'AGG Activity_16'!$A:$A,$B587)+SUMIFS('AGG Activity_EX'!J:J,'AGG Activity_EX'!$A:$A,$B587))-SUMIFS(Activity_EX!J:J,Activity_EX!$A:$A,$A587))/(SUMIFS('AGG Activity_16'!J:J,'AGG Activity_16'!$A:$A,$B587)),1)))))</f>
        <v>0</v>
      </c>
      <c r="U587" s="7">
        <f>IF(AND(U$1=2017,OR(O587="WH",O587="SH")),IF(COMBDG_Split_Tech!U587="",0,COMBDG_Split_Tech!U587),IF(U$1=2016,IF(COMBDG_Split_Tech!U587="",0,COMBDG_Split_Tech!U587),IF(COMBDG_Split_Tech!U587=1,1,IF(COMBDG_Split_Tech!U587="",0,IFERROR((COMBDG_Split_Tech!U587*(SUMIFS('AGG Activity_16'!K:K,'AGG Activity_16'!$A:$A,$B587)+SUMIFS('AGG Activity_EX'!K:K,'AGG Activity_EX'!$A:$A,$B587))-SUMIFS(Activity_EX!K:K,Activity_EX!$A:$A,$A587))/(SUMIFS('AGG Activity_16'!K:K,'AGG Activity_16'!$A:$A,$B587)),1)))))</f>
        <v>0</v>
      </c>
    </row>
    <row r="588" spans="1:21" x14ac:dyDescent="0.25">
      <c r="A588" t="str">
        <f>COMBDG_Split_Tech!A588</f>
        <v>COMBDGWSTOldSHFUR___STDKER</v>
      </c>
      <c r="B588" t="str">
        <f>COMBDG_Split_Tech!B588</f>
        <v>COMBDGWSTOldSH</v>
      </c>
      <c r="C588" t="str">
        <f>COMBDG_Split_Tech!C588</f>
        <v>COM</v>
      </c>
      <c r="D588" t="str">
        <f>COMBDG_Split_Tech!D588</f>
        <v>BDG</v>
      </c>
      <c r="E588" t="str">
        <f>COMBDG_Split_Tech!E588</f>
        <v>WST</v>
      </c>
      <c r="F588" t="str">
        <f>COMBDG_Split_Tech!F588</f>
        <v>Old</v>
      </c>
      <c r="G588" t="str">
        <f>COMBDG_Split_Tech!G588</f>
        <v>SH</v>
      </c>
      <c r="H588" t="str">
        <f>COMBDG_Split_Tech!H588</f>
        <v>FUR</v>
      </c>
      <c r="I588" t="str">
        <f>COMBDG_Split_Tech!I588</f>
        <v>___</v>
      </c>
      <c r="J588" t="str">
        <f>COMBDG_Split_Tech!J588</f>
        <v>STD</v>
      </c>
      <c r="K588" t="str">
        <f>COMBDG_Split_Tech!K588</f>
        <v>KER</v>
      </c>
      <c r="L588" s="7">
        <f>IF(AND(L$1=2017,OR(F588="WH",F588="SH")),IF(COMBDG_Split_Tech!L588="",0,COMBDG_Split_Tech!L588),IF(L$1=2016,IF(COMBDG_Split_Tech!L588="",0,COMBDG_Split_Tech!L588),IF(COMBDG_Split_Tech!L588=1,1,IF(COMBDG_Split_Tech!L588="",0,IFERROR((COMBDG_Split_Tech!L588*(SUMIFS('AGG Activity_16'!B:B,'AGG Activity_16'!$A:$A,$B588)+SUMIFS('AGG Activity_EX'!B:B,'AGG Activity_EX'!$A:$A,$B588))-SUMIFS(Activity_EX!B:B,Activity_EX!$A:$A,$A588))/(SUMIFS('AGG Activity_16'!B:B,'AGG Activity_16'!$A:$A,$B588)),1)))))</f>
        <v>0</v>
      </c>
      <c r="M588" s="7">
        <f>IF(AND(M$1=2017,OR(G588="WH",G588="SH")),IF(COMBDG_Split_Tech!M588="",0,COMBDG_Split_Tech!M588),IF(M$1=2016,IF(COMBDG_Split_Tech!M588="",0,COMBDG_Split_Tech!M588),IF(COMBDG_Split_Tech!M588=1,1,IF(COMBDG_Split_Tech!M588="",0,IFERROR((COMBDG_Split_Tech!M588*(SUMIFS('AGG Activity_16'!C:C,'AGG Activity_16'!$A:$A,$B588)+SUMIFS('AGG Activity_EX'!C:C,'AGG Activity_EX'!$A:$A,$B588))-SUMIFS(Activity_EX!C:C,Activity_EX!$A:$A,$A588))/(SUMIFS('AGG Activity_16'!C:C,'AGG Activity_16'!$A:$A,$B588)),1)))))</f>
        <v>0</v>
      </c>
      <c r="N588" s="7">
        <f>IF(AND(N$1=2017,OR(H588="WH",H588="SH")),IF(COMBDG_Split_Tech!N588="",0,COMBDG_Split_Tech!N588),IF(N$1=2016,IF(COMBDG_Split_Tech!N588="",0,COMBDG_Split_Tech!N588),IF(COMBDG_Split_Tech!N588=1,1,IF(COMBDG_Split_Tech!N588="",0,IFERROR((COMBDG_Split_Tech!N588*(SUMIFS('AGG Activity_16'!D:D,'AGG Activity_16'!$A:$A,$B588)+SUMIFS('AGG Activity_EX'!D:D,'AGG Activity_EX'!$A:$A,$B588))-SUMIFS(Activity_EX!D:D,Activity_EX!$A:$A,$A588))/(SUMIFS('AGG Activity_16'!D:D,'AGG Activity_16'!$A:$A,$B588)),1)))))</f>
        <v>0</v>
      </c>
      <c r="O588" s="7">
        <f>IF(AND(O$1=2017,OR(I588="WH",I588="SH")),IF(COMBDG_Split_Tech!O588="",0,COMBDG_Split_Tech!O588),IF(O$1=2016,IF(COMBDG_Split_Tech!O588="",0,COMBDG_Split_Tech!O588),IF(COMBDG_Split_Tech!O588=1,1,IF(COMBDG_Split_Tech!O588="",0,IFERROR((COMBDG_Split_Tech!O588*(SUMIFS('AGG Activity_16'!E:E,'AGG Activity_16'!$A:$A,$B588)+SUMIFS('AGG Activity_EX'!E:E,'AGG Activity_EX'!$A:$A,$B588))-SUMIFS(Activity_EX!E:E,Activity_EX!$A:$A,$A588))/(SUMIFS('AGG Activity_16'!E:E,'AGG Activity_16'!$A:$A,$B588)),1)))))</f>
        <v>0</v>
      </c>
      <c r="P588" s="7">
        <f>IF(AND(P$1=2017,OR(J588="WH",J588="SH")),IF(COMBDG_Split_Tech!P588="",0,COMBDG_Split_Tech!P588),IF(P$1=2016,IF(COMBDG_Split_Tech!P588="",0,COMBDG_Split_Tech!P588),IF(COMBDG_Split_Tech!P588=1,1,IF(COMBDG_Split_Tech!P588="",0,IFERROR((COMBDG_Split_Tech!P588*(SUMIFS('AGG Activity_16'!F:F,'AGG Activity_16'!$A:$A,$B588)+SUMIFS('AGG Activity_EX'!F:F,'AGG Activity_EX'!$A:$A,$B588))-SUMIFS(Activity_EX!F:F,Activity_EX!$A:$A,$A588))/(SUMIFS('AGG Activity_16'!F:F,'AGG Activity_16'!$A:$A,$B588)),1)))))</f>
        <v>0</v>
      </c>
      <c r="Q588" s="7">
        <f>IF(AND(Q$1=2017,OR(K588="WH",K588="SH")),IF(COMBDG_Split_Tech!Q588="",0,COMBDG_Split_Tech!Q588),IF(Q$1=2016,IF(COMBDG_Split_Tech!Q588="",0,COMBDG_Split_Tech!Q588),IF(COMBDG_Split_Tech!Q588=1,1,IF(COMBDG_Split_Tech!Q588="",0,IFERROR((COMBDG_Split_Tech!Q588*(SUMIFS('AGG Activity_16'!G:G,'AGG Activity_16'!$A:$A,$B588)+SUMIFS('AGG Activity_EX'!G:G,'AGG Activity_EX'!$A:$A,$B588))-SUMIFS(Activity_EX!G:G,Activity_EX!$A:$A,$A588))/(SUMIFS('AGG Activity_16'!G:G,'AGG Activity_16'!$A:$A,$B588)),1)))))</f>
        <v>0</v>
      </c>
      <c r="R588" s="7">
        <f>IF(AND(R$1=2017,OR(L588="WH",L588="SH")),IF(COMBDG_Split_Tech!R588="",0,COMBDG_Split_Tech!R588),IF(R$1=2016,IF(COMBDG_Split_Tech!R588="",0,COMBDG_Split_Tech!R588),IF(COMBDG_Split_Tech!R588=1,1,IF(COMBDG_Split_Tech!R588="",0,IFERROR((COMBDG_Split_Tech!R588*(SUMIFS('AGG Activity_16'!H:H,'AGG Activity_16'!$A:$A,$B588)+SUMIFS('AGG Activity_EX'!H:H,'AGG Activity_EX'!$A:$A,$B588))-SUMIFS(Activity_EX!H:H,Activity_EX!$A:$A,$A588))/(SUMIFS('AGG Activity_16'!H:H,'AGG Activity_16'!$A:$A,$B588)),1)))))</f>
        <v>0</v>
      </c>
      <c r="S588" s="7">
        <f>IF(AND(S$1=2017,OR(M588="WH",M588="SH")),IF(COMBDG_Split_Tech!S588="",0,COMBDG_Split_Tech!S588),IF(S$1=2016,IF(COMBDG_Split_Tech!S588="",0,COMBDG_Split_Tech!S588),IF(COMBDG_Split_Tech!S588=1,1,IF(COMBDG_Split_Tech!S588="",0,IFERROR((COMBDG_Split_Tech!S588*(SUMIFS('AGG Activity_16'!I:I,'AGG Activity_16'!$A:$A,$B588)+SUMIFS('AGG Activity_EX'!I:I,'AGG Activity_EX'!$A:$A,$B588))-SUMIFS(Activity_EX!I:I,Activity_EX!$A:$A,$A588))/(SUMIFS('AGG Activity_16'!I:I,'AGG Activity_16'!$A:$A,$B588)),1)))))</f>
        <v>0</v>
      </c>
      <c r="T588" s="7">
        <f>IF(AND(T$1=2017,OR(N588="WH",N588="SH")),IF(COMBDG_Split_Tech!T588="",0,COMBDG_Split_Tech!T588),IF(T$1=2016,IF(COMBDG_Split_Tech!T588="",0,COMBDG_Split_Tech!T588),IF(COMBDG_Split_Tech!T588=1,1,IF(COMBDG_Split_Tech!T588="",0,IFERROR((COMBDG_Split_Tech!T588*(SUMIFS('AGG Activity_16'!J:J,'AGG Activity_16'!$A:$A,$B588)+SUMIFS('AGG Activity_EX'!J:J,'AGG Activity_EX'!$A:$A,$B588))-SUMIFS(Activity_EX!J:J,Activity_EX!$A:$A,$A588))/(SUMIFS('AGG Activity_16'!J:J,'AGG Activity_16'!$A:$A,$B588)),1)))))</f>
        <v>0</v>
      </c>
      <c r="U588" s="7">
        <f>IF(AND(U$1=2017,OR(O588="WH",O588="SH")),IF(COMBDG_Split_Tech!U588="",0,COMBDG_Split_Tech!U588),IF(U$1=2016,IF(COMBDG_Split_Tech!U588="",0,COMBDG_Split_Tech!U588),IF(COMBDG_Split_Tech!U588=1,1,IF(COMBDG_Split_Tech!U588="",0,IFERROR((COMBDG_Split_Tech!U588*(SUMIFS('AGG Activity_16'!K:K,'AGG Activity_16'!$A:$A,$B588)+SUMIFS('AGG Activity_EX'!K:K,'AGG Activity_EX'!$A:$A,$B588))-SUMIFS(Activity_EX!K:K,Activity_EX!$A:$A,$A588))/(SUMIFS('AGG Activity_16'!K:K,'AGG Activity_16'!$A:$A,$B588)),1)))))</f>
        <v>0</v>
      </c>
    </row>
    <row r="589" spans="1:21" x14ac:dyDescent="0.25">
      <c r="A589" t="str">
        <f>COMBDG_Split_Tech!A589</f>
        <v>COMBDGWSTOldSHFUR___STDLFO</v>
      </c>
      <c r="B589" t="str">
        <f>COMBDG_Split_Tech!B589</f>
        <v>COMBDGWSTOldSH</v>
      </c>
      <c r="C589" t="str">
        <f>COMBDG_Split_Tech!C589</f>
        <v>COM</v>
      </c>
      <c r="D589" t="str">
        <f>COMBDG_Split_Tech!D589</f>
        <v>BDG</v>
      </c>
      <c r="E589" t="str">
        <f>COMBDG_Split_Tech!E589</f>
        <v>WST</v>
      </c>
      <c r="F589" t="str">
        <f>COMBDG_Split_Tech!F589</f>
        <v>Old</v>
      </c>
      <c r="G589" t="str">
        <f>COMBDG_Split_Tech!G589</f>
        <v>SH</v>
      </c>
      <c r="H589" t="str">
        <f>COMBDG_Split_Tech!H589</f>
        <v>FUR</v>
      </c>
      <c r="I589" t="str">
        <f>COMBDG_Split_Tech!I589</f>
        <v>___</v>
      </c>
      <c r="J589" t="str">
        <f>COMBDG_Split_Tech!J589</f>
        <v>STD</v>
      </c>
      <c r="K589" t="str">
        <f>COMBDG_Split_Tech!K589</f>
        <v>LFO</v>
      </c>
      <c r="L589" s="7">
        <f>IF(AND(L$1=2017,OR(F589="WH",F589="SH")),IF(COMBDG_Split_Tech!L589="",0,COMBDG_Split_Tech!L589),IF(L$1=2016,IF(COMBDG_Split_Tech!L589="",0,COMBDG_Split_Tech!L589),IF(COMBDG_Split_Tech!L589=1,1,IF(COMBDG_Split_Tech!L589="",0,IFERROR((COMBDG_Split_Tech!L589*(SUMIFS('AGG Activity_16'!B:B,'AGG Activity_16'!$A:$A,$B589)+SUMIFS('AGG Activity_EX'!B:B,'AGG Activity_EX'!$A:$A,$B589))-SUMIFS(Activity_EX!B:B,Activity_EX!$A:$A,$A589))/(SUMIFS('AGG Activity_16'!B:B,'AGG Activity_16'!$A:$A,$B589)),1)))))</f>
        <v>1.2203593135999312E-3</v>
      </c>
      <c r="M589" s="7">
        <f>IF(AND(M$1=2017,OR(G589="WH",G589="SH")),IF(COMBDG_Split_Tech!M589="",0,COMBDG_Split_Tech!M589),IF(M$1=2016,IF(COMBDG_Split_Tech!M589="",0,COMBDG_Split_Tech!M589),IF(COMBDG_Split_Tech!M589=1,1,IF(COMBDG_Split_Tech!M589="",0,IFERROR((COMBDG_Split_Tech!M589*(SUMIFS('AGG Activity_16'!C:C,'AGG Activity_16'!$A:$A,$B589)+SUMIFS('AGG Activity_EX'!C:C,'AGG Activity_EX'!$A:$A,$B589))-SUMIFS(Activity_EX!C:C,Activity_EX!$A:$A,$A589))/(SUMIFS('AGG Activity_16'!C:C,'AGG Activity_16'!$A:$A,$B589)),1)))))</f>
        <v>1.2203593135999312E-3</v>
      </c>
      <c r="N589" s="7">
        <f>IF(AND(N$1=2017,OR(H589="WH",H589="SH")),IF(COMBDG_Split_Tech!N589="",0,COMBDG_Split_Tech!N589),IF(N$1=2016,IF(COMBDG_Split_Tech!N589="",0,COMBDG_Split_Tech!N589),IF(COMBDG_Split_Tech!N589=1,1,IF(COMBDG_Split_Tech!N589="",0,IFERROR((COMBDG_Split_Tech!N589*(SUMIFS('AGG Activity_16'!D:D,'AGG Activity_16'!$A:$A,$B589)+SUMIFS('AGG Activity_EX'!D:D,'AGG Activity_EX'!$A:$A,$B589))-SUMIFS(Activity_EX!D:D,Activity_EX!$A:$A,$A589))/(SUMIFS('AGG Activity_16'!D:D,'AGG Activity_16'!$A:$A,$B589)),1)))))</f>
        <v>2.113289017295334E-3</v>
      </c>
      <c r="O589" s="7">
        <f>IF(AND(O$1=2017,OR(I589="WH",I589="SH")),IF(COMBDG_Split_Tech!O589="",0,COMBDG_Split_Tech!O589),IF(O$1=2016,IF(COMBDG_Split_Tech!O589="",0,COMBDG_Split_Tech!O589),IF(COMBDG_Split_Tech!O589=1,1,IF(COMBDG_Split_Tech!O589="",0,IFERROR((COMBDG_Split_Tech!O589*(SUMIFS('AGG Activity_16'!E:E,'AGG Activity_16'!$A:$A,$B589)+SUMIFS('AGG Activity_EX'!E:E,'AGG Activity_EX'!$A:$A,$B589))-SUMIFS(Activity_EX!E:E,Activity_EX!$A:$A,$A589))/(SUMIFS('AGG Activity_16'!E:E,'AGG Activity_16'!$A:$A,$B589)),1)))))</f>
        <v>2.0277126163830471E-3</v>
      </c>
      <c r="P589" s="7">
        <f>IF(AND(P$1=2017,OR(J589="WH",J589="SH")),IF(COMBDG_Split_Tech!P589="",0,COMBDG_Split_Tech!P589),IF(P$1=2016,IF(COMBDG_Split_Tech!P589="",0,COMBDG_Split_Tech!P589),IF(COMBDG_Split_Tech!P589=1,1,IF(COMBDG_Split_Tech!P589="",0,IFERROR((COMBDG_Split_Tech!P589*(SUMIFS('AGG Activity_16'!F:F,'AGG Activity_16'!$A:$A,$B589)+SUMIFS('AGG Activity_EX'!F:F,'AGG Activity_EX'!$A:$A,$B589))-SUMIFS(Activity_EX!F:F,Activity_EX!$A:$A,$A589))/(SUMIFS('AGG Activity_16'!F:F,'AGG Activity_16'!$A:$A,$B589)),1)))))</f>
        <v>1.9303105790586246E-3</v>
      </c>
      <c r="Q589" s="7">
        <f>IF(AND(Q$1=2017,OR(K589="WH",K589="SH")),IF(COMBDG_Split_Tech!Q589="",0,COMBDG_Split_Tech!Q589),IF(Q$1=2016,IF(COMBDG_Split_Tech!Q589="",0,COMBDG_Split_Tech!Q589),IF(COMBDG_Split_Tech!Q589=1,1,IF(COMBDG_Split_Tech!Q589="",0,IFERROR((COMBDG_Split_Tech!Q589*(SUMIFS('AGG Activity_16'!G:G,'AGG Activity_16'!$A:$A,$B589)+SUMIFS('AGG Activity_EX'!G:G,'AGG Activity_EX'!$A:$A,$B589))-SUMIFS(Activity_EX!G:G,Activity_EX!$A:$A,$A589))/(SUMIFS('AGG Activity_16'!G:G,'AGG Activity_16'!$A:$A,$B589)),1)))))</f>
        <v>1.8747278409618612E-3</v>
      </c>
      <c r="R589" s="7">
        <f>IF(AND(R$1=2017,OR(L589="WH",L589="SH")),IF(COMBDG_Split_Tech!R589="",0,COMBDG_Split_Tech!R589),IF(R$1=2016,IF(COMBDG_Split_Tech!R589="",0,COMBDG_Split_Tech!R589),IF(COMBDG_Split_Tech!R589=1,1,IF(COMBDG_Split_Tech!R589="",0,IFERROR((COMBDG_Split_Tech!R589*(SUMIFS('AGG Activity_16'!H:H,'AGG Activity_16'!$A:$A,$B589)+SUMIFS('AGG Activity_EX'!H:H,'AGG Activity_EX'!$A:$A,$B589))-SUMIFS(Activity_EX!H:H,Activity_EX!$A:$A,$A589))/(SUMIFS('AGG Activity_16'!H:H,'AGG Activity_16'!$A:$A,$B589)),1)))))</f>
        <v>1.5467387306624481E-3</v>
      </c>
      <c r="S589" s="7">
        <f>IF(AND(S$1=2017,OR(M589="WH",M589="SH")),IF(COMBDG_Split_Tech!S589="",0,COMBDG_Split_Tech!S589),IF(S$1=2016,IF(COMBDG_Split_Tech!S589="",0,COMBDG_Split_Tech!S589),IF(COMBDG_Split_Tech!S589=1,1,IF(COMBDG_Split_Tech!S589="",0,IFERROR((COMBDG_Split_Tech!S589*(SUMIFS('AGG Activity_16'!I:I,'AGG Activity_16'!$A:$A,$B589)+SUMIFS('AGG Activity_EX'!I:I,'AGG Activity_EX'!$A:$A,$B589))-SUMIFS(Activity_EX!I:I,Activity_EX!$A:$A,$A589))/(SUMIFS('AGG Activity_16'!I:I,'AGG Activity_16'!$A:$A,$B589)),1)))))</f>
        <v>0</v>
      </c>
      <c r="T589" s="7">
        <f>IF(AND(T$1=2017,OR(N589="WH",N589="SH")),IF(COMBDG_Split_Tech!T589="",0,COMBDG_Split_Tech!T589),IF(T$1=2016,IF(COMBDG_Split_Tech!T589="",0,COMBDG_Split_Tech!T589),IF(COMBDG_Split_Tech!T589=1,1,IF(COMBDG_Split_Tech!T589="",0,IFERROR((COMBDG_Split_Tech!T589*(SUMIFS('AGG Activity_16'!J:J,'AGG Activity_16'!$A:$A,$B589)+SUMIFS('AGG Activity_EX'!J:J,'AGG Activity_EX'!$A:$A,$B589))-SUMIFS(Activity_EX!J:J,Activity_EX!$A:$A,$A589))/(SUMIFS('AGG Activity_16'!J:J,'AGG Activity_16'!$A:$A,$B589)),1)))))</f>
        <v>0</v>
      </c>
      <c r="U589" s="7">
        <f>IF(AND(U$1=2017,OR(O589="WH",O589="SH")),IF(COMBDG_Split_Tech!U589="",0,COMBDG_Split_Tech!U589),IF(U$1=2016,IF(COMBDG_Split_Tech!U589="",0,COMBDG_Split_Tech!U589),IF(COMBDG_Split_Tech!U589=1,1,IF(COMBDG_Split_Tech!U589="",0,IFERROR((COMBDG_Split_Tech!U589*(SUMIFS('AGG Activity_16'!K:K,'AGG Activity_16'!$A:$A,$B589)+SUMIFS('AGG Activity_EX'!K:K,'AGG Activity_EX'!$A:$A,$B589))-SUMIFS(Activity_EX!K:K,Activity_EX!$A:$A,$A589))/(SUMIFS('AGG Activity_16'!K:K,'AGG Activity_16'!$A:$A,$B589)),1)))))</f>
        <v>0</v>
      </c>
    </row>
    <row r="590" spans="1:21" x14ac:dyDescent="0.25">
      <c r="A590" t="str">
        <f>COMBDG_Split_Tech!A590</f>
        <v>COMBDGWSTOldSHFUR___STDNGA</v>
      </c>
      <c r="B590" t="str">
        <f>COMBDG_Split_Tech!B590</f>
        <v>COMBDGWSTOldSH</v>
      </c>
      <c r="C590" t="str">
        <f>COMBDG_Split_Tech!C590</f>
        <v>COM</v>
      </c>
      <c r="D590" t="str">
        <f>COMBDG_Split_Tech!D590</f>
        <v>BDG</v>
      </c>
      <c r="E590" t="str">
        <f>COMBDG_Split_Tech!E590</f>
        <v>WST</v>
      </c>
      <c r="F590" t="str">
        <f>COMBDG_Split_Tech!F590</f>
        <v>Old</v>
      </c>
      <c r="G590" t="str">
        <f>COMBDG_Split_Tech!G590</f>
        <v>SH</v>
      </c>
      <c r="H590" t="str">
        <f>COMBDG_Split_Tech!H590</f>
        <v>FUR</v>
      </c>
      <c r="I590" t="str">
        <f>COMBDG_Split_Tech!I590</f>
        <v>___</v>
      </c>
      <c r="J590" t="str">
        <f>COMBDG_Split_Tech!J590</f>
        <v>STD</v>
      </c>
      <c r="K590" t="str">
        <f>COMBDG_Split_Tech!K590</f>
        <v>NGA</v>
      </c>
      <c r="L590" s="7">
        <f>IF(AND(L$1=2017,OR(F590="WH",F590="SH")),IF(COMBDG_Split_Tech!L590="",0,COMBDG_Split_Tech!L590),IF(L$1=2016,IF(COMBDG_Split_Tech!L590="",0,COMBDG_Split_Tech!L590),IF(COMBDG_Split_Tech!L590=1,1,IF(COMBDG_Split_Tech!L590="",0,IFERROR((COMBDG_Split_Tech!L590*(SUMIFS('AGG Activity_16'!B:B,'AGG Activity_16'!$A:$A,$B590)+SUMIFS('AGG Activity_EX'!B:B,'AGG Activity_EX'!$A:$A,$B590))-SUMIFS(Activity_EX!B:B,Activity_EX!$A:$A,$A590))/(SUMIFS('AGG Activity_16'!B:B,'AGG Activity_16'!$A:$A,$B590)),1)))))</f>
        <v>0.79849314092709367</v>
      </c>
      <c r="M590" s="7">
        <f>IF(AND(M$1=2017,OR(G590="WH",G590="SH")),IF(COMBDG_Split_Tech!M590="",0,COMBDG_Split_Tech!M590),IF(M$1=2016,IF(COMBDG_Split_Tech!M590="",0,COMBDG_Split_Tech!M590),IF(COMBDG_Split_Tech!M590=1,1,IF(COMBDG_Split_Tech!M590="",0,IFERROR((COMBDG_Split_Tech!M590*(SUMIFS('AGG Activity_16'!C:C,'AGG Activity_16'!$A:$A,$B590)+SUMIFS('AGG Activity_EX'!C:C,'AGG Activity_EX'!$A:$A,$B590))-SUMIFS(Activity_EX!C:C,Activity_EX!$A:$A,$A590))/(SUMIFS('AGG Activity_16'!C:C,'AGG Activity_16'!$A:$A,$B590)),1)))))</f>
        <v>0.79849314092709367</v>
      </c>
      <c r="N590" s="7">
        <f>IF(AND(N$1=2017,OR(H590="WH",H590="SH")),IF(COMBDG_Split_Tech!N590="",0,COMBDG_Split_Tech!N590),IF(N$1=2016,IF(COMBDG_Split_Tech!N590="",0,COMBDG_Split_Tech!N590),IF(COMBDG_Split_Tech!N590=1,1,IF(COMBDG_Split_Tech!N590="",0,IFERROR((COMBDG_Split_Tech!N590*(SUMIFS('AGG Activity_16'!D:D,'AGG Activity_16'!$A:$A,$B590)+SUMIFS('AGG Activity_EX'!D:D,'AGG Activity_EX'!$A:$A,$B590))-SUMIFS(Activity_EX!D:D,Activity_EX!$A:$A,$A590))/(SUMIFS('AGG Activity_16'!D:D,'AGG Activity_16'!$A:$A,$B590)),1)))))</f>
        <v>0.74001962130983379</v>
      </c>
      <c r="O590" s="7">
        <f>IF(AND(O$1=2017,OR(I590="WH",I590="SH")),IF(COMBDG_Split_Tech!O590="",0,COMBDG_Split_Tech!O590),IF(O$1=2016,IF(COMBDG_Split_Tech!O590="",0,COMBDG_Split_Tech!O590),IF(COMBDG_Split_Tech!O590=1,1,IF(COMBDG_Split_Tech!O590="",0,IFERROR((COMBDG_Split_Tech!O590*(SUMIFS('AGG Activity_16'!E:E,'AGG Activity_16'!$A:$A,$B590)+SUMIFS('AGG Activity_EX'!E:E,'AGG Activity_EX'!$A:$A,$B590))-SUMIFS(Activity_EX!E:E,Activity_EX!$A:$A,$A590))/(SUMIFS('AGG Activity_16'!E:E,'AGG Activity_16'!$A:$A,$B590)),1)))))</f>
        <v>0.74184704111077682</v>
      </c>
      <c r="P590" s="7">
        <f>IF(AND(P$1=2017,OR(J590="WH",J590="SH")),IF(COMBDG_Split_Tech!P590="",0,COMBDG_Split_Tech!P590),IF(P$1=2016,IF(COMBDG_Split_Tech!P590="",0,COMBDG_Split_Tech!P590),IF(COMBDG_Split_Tech!P590=1,1,IF(COMBDG_Split_Tech!P590="",0,IFERROR((COMBDG_Split_Tech!P590*(SUMIFS('AGG Activity_16'!F:F,'AGG Activity_16'!$A:$A,$B590)+SUMIFS('AGG Activity_EX'!F:F,'AGG Activity_EX'!$A:$A,$B590))-SUMIFS(Activity_EX!F:F,Activity_EX!$A:$A,$A590))/(SUMIFS('AGG Activity_16'!F:F,'AGG Activity_16'!$A:$A,$B590)),1)))))</f>
        <v>0.72676954523181525</v>
      </c>
      <c r="Q590" s="7">
        <f>IF(AND(Q$1=2017,OR(K590="WH",K590="SH")),IF(COMBDG_Split_Tech!Q590="",0,COMBDG_Split_Tech!Q590),IF(Q$1=2016,IF(COMBDG_Split_Tech!Q590="",0,COMBDG_Split_Tech!Q590),IF(COMBDG_Split_Tech!Q590=1,1,IF(COMBDG_Split_Tech!Q590="",0,IFERROR((COMBDG_Split_Tech!Q590*(SUMIFS('AGG Activity_16'!G:G,'AGG Activity_16'!$A:$A,$B590)+SUMIFS('AGG Activity_EX'!G:G,'AGG Activity_EX'!$A:$A,$B590))-SUMIFS(Activity_EX!G:G,Activity_EX!$A:$A,$A590))/(SUMIFS('AGG Activity_16'!G:G,'AGG Activity_16'!$A:$A,$B590)),1)))))</f>
        <v>0.72854600849192552</v>
      </c>
      <c r="R590" s="7">
        <f>IF(AND(R$1=2017,OR(L590="WH",L590="SH")),IF(COMBDG_Split_Tech!R590="",0,COMBDG_Split_Tech!R590),IF(R$1=2016,IF(COMBDG_Split_Tech!R590="",0,COMBDG_Split_Tech!R590),IF(COMBDG_Split_Tech!R590=1,1,IF(COMBDG_Split_Tech!R590="",0,IFERROR((COMBDG_Split_Tech!R590*(SUMIFS('AGG Activity_16'!H:H,'AGG Activity_16'!$A:$A,$B590)+SUMIFS('AGG Activity_EX'!H:H,'AGG Activity_EX'!$A:$A,$B590))-SUMIFS(Activity_EX!H:H,Activity_EX!$A:$A,$A590))/(SUMIFS('AGG Activity_16'!H:H,'AGG Activity_16'!$A:$A,$B590)),1)))))</f>
        <v>0.65993185439722379</v>
      </c>
      <c r="S590" s="7">
        <f>IF(AND(S$1=2017,OR(M590="WH",M590="SH")),IF(COMBDG_Split_Tech!S590="",0,COMBDG_Split_Tech!S590),IF(S$1=2016,IF(COMBDG_Split_Tech!S590="",0,COMBDG_Split_Tech!S590),IF(COMBDG_Split_Tech!S590=1,1,IF(COMBDG_Split_Tech!S590="",0,IFERROR((COMBDG_Split_Tech!S590*(SUMIFS('AGG Activity_16'!I:I,'AGG Activity_16'!$A:$A,$B590)+SUMIFS('AGG Activity_EX'!I:I,'AGG Activity_EX'!$A:$A,$B590))-SUMIFS(Activity_EX!I:I,Activity_EX!$A:$A,$A590))/(SUMIFS('AGG Activity_16'!I:I,'AGG Activity_16'!$A:$A,$B590)),1)))))</f>
        <v>0</v>
      </c>
      <c r="T590" s="7">
        <f>IF(AND(T$1=2017,OR(N590="WH",N590="SH")),IF(COMBDG_Split_Tech!T590="",0,COMBDG_Split_Tech!T590),IF(T$1=2016,IF(COMBDG_Split_Tech!T590="",0,COMBDG_Split_Tech!T590),IF(COMBDG_Split_Tech!T590=1,1,IF(COMBDG_Split_Tech!T590="",0,IFERROR((COMBDG_Split_Tech!T590*(SUMIFS('AGG Activity_16'!J:J,'AGG Activity_16'!$A:$A,$B590)+SUMIFS('AGG Activity_EX'!J:J,'AGG Activity_EX'!$A:$A,$B590))-SUMIFS(Activity_EX!J:J,Activity_EX!$A:$A,$A590))/(SUMIFS('AGG Activity_16'!J:J,'AGG Activity_16'!$A:$A,$B590)),1)))))</f>
        <v>0</v>
      </c>
      <c r="U590" s="7">
        <f>IF(AND(U$1=2017,OR(O590="WH",O590="SH")),IF(COMBDG_Split_Tech!U590="",0,COMBDG_Split_Tech!U590),IF(U$1=2016,IF(COMBDG_Split_Tech!U590="",0,COMBDG_Split_Tech!U590),IF(COMBDG_Split_Tech!U590=1,1,IF(COMBDG_Split_Tech!U590="",0,IFERROR((COMBDG_Split_Tech!U590*(SUMIFS('AGG Activity_16'!K:K,'AGG Activity_16'!$A:$A,$B590)+SUMIFS('AGG Activity_EX'!K:K,'AGG Activity_EX'!$A:$A,$B590))-SUMIFS(Activity_EX!K:K,Activity_EX!$A:$A,$A590))/(SUMIFS('AGG Activity_16'!K:K,'AGG Activity_16'!$A:$A,$B590)),1)))))</f>
        <v>0</v>
      </c>
    </row>
    <row r="591" spans="1:21" x14ac:dyDescent="0.25">
      <c r="A591" t="str">
        <f>COMBDG_Split_Tech!A591</f>
        <v>COMBDGWSTOldSHFUR___STDPRO</v>
      </c>
      <c r="B591" t="str">
        <f>COMBDG_Split_Tech!B591</f>
        <v>COMBDGWSTOldSH</v>
      </c>
      <c r="C591" t="str">
        <f>COMBDG_Split_Tech!C591</f>
        <v>COM</v>
      </c>
      <c r="D591" t="str">
        <f>COMBDG_Split_Tech!D591</f>
        <v>BDG</v>
      </c>
      <c r="E591" t="str">
        <f>COMBDG_Split_Tech!E591</f>
        <v>WST</v>
      </c>
      <c r="F591" t="str">
        <f>COMBDG_Split_Tech!F591</f>
        <v>Old</v>
      </c>
      <c r="G591" t="str">
        <f>COMBDG_Split_Tech!G591</f>
        <v>SH</v>
      </c>
      <c r="H591" t="str">
        <f>COMBDG_Split_Tech!H591</f>
        <v>FUR</v>
      </c>
      <c r="I591" t="str">
        <f>COMBDG_Split_Tech!I591</f>
        <v>___</v>
      </c>
      <c r="J591" t="str">
        <f>COMBDG_Split_Tech!J591</f>
        <v>STD</v>
      </c>
      <c r="K591" t="str">
        <f>COMBDG_Split_Tech!K591</f>
        <v>PRO</v>
      </c>
      <c r="L591" s="7">
        <f>IF(AND(L$1=2017,OR(F591="WH",F591="SH")),IF(COMBDG_Split_Tech!L591="",0,COMBDG_Split_Tech!L591),IF(L$1=2016,IF(COMBDG_Split_Tech!L591="",0,COMBDG_Split_Tech!L591),IF(COMBDG_Split_Tech!L591=1,1,IF(COMBDG_Split_Tech!L591="",0,IFERROR((COMBDG_Split_Tech!L591*(SUMIFS('AGG Activity_16'!B:B,'AGG Activity_16'!$A:$A,$B591)+SUMIFS('AGG Activity_EX'!B:B,'AGG Activity_EX'!$A:$A,$B591))-SUMIFS(Activity_EX!B:B,Activity_EX!$A:$A,$A591))/(SUMIFS('AGG Activity_16'!B:B,'AGG Activity_16'!$A:$A,$B591)),1)))))</f>
        <v>2.3540489424030711E-2</v>
      </c>
      <c r="M591" s="7">
        <f>IF(AND(M$1=2017,OR(G591="WH",G591="SH")),IF(COMBDG_Split_Tech!M591="",0,COMBDG_Split_Tech!M591),IF(M$1=2016,IF(COMBDG_Split_Tech!M591="",0,COMBDG_Split_Tech!M591),IF(COMBDG_Split_Tech!M591=1,1,IF(COMBDG_Split_Tech!M591="",0,IFERROR((COMBDG_Split_Tech!M591*(SUMIFS('AGG Activity_16'!C:C,'AGG Activity_16'!$A:$A,$B591)+SUMIFS('AGG Activity_EX'!C:C,'AGG Activity_EX'!$A:$A,$B591))-SUMIFS(Activity_EX!C:C,Activity_EX!$A:$A,$A591))/(SUMIFS('AGG Activity_16'!C:C,'AGG Activity_16'!$A:$A,$B591)),1)))))</f>
        <v>2.3540489424030711E-2</v>
      </c>
      <c r="N591" s="7">
        <f>IF(AND(N$1=2017,OR(H591="WH",H591="SH")),IF(COMBDG_Split_Tech!N591="",0,COMBDG_Split_Tech!N591),IF(N$1=2016,IF(COMBDG_Split_Tech!N591="",0,COMBDG_Split_Tech!N591),IF(COMBDG_Split_Tech!N591=1,1,IF(COMBDG_Split_Tech!N591="",0,IFERROR((COMBDG_Split_Tech!N591*(SUMIFS('AGG Activity_16'!D:D,'AGG Activity_16'!$A:$A,$B591)+SUMIFS('AGG Activity_EX'!D:D,'AGG Activity_EX'!$A:$A,$B591))-SUMIFS(Activity_EX!D:D,Activity_EX!$A:$A,$A591))/(SUMIFS('AGG Activity_16'!D:D,'AGG Activity_16'!$A:$A,$B591)),1)))))</f>
        <v>2.4310930992492492E-2</v>
      </c>
      <c r="O591" s="7">
        <f>IF(AND(O$1=2017,OR(I591="WH",I591="SH")),IF(COMBDG_Split_Tech!O591="",0,COMBDG_Split_Tech!O591),IF(O$1=2016,IF(COMBDG_Split_Tech!O591="",0,COMBDG_Split_Tech!O591),IF(COMBDG_Split_Tech!O591=1,1,IF(COMBDG_Split_Tech!O591="",0,IFERROR((COMBDG_Split_Tech!O591*(SUMIFS('AGG Activity_16'!E:E,'AGG Activity_16'!$A:$A,$B591)+SUMIFS('AGG Activity_EX'!E:E,'AGG Activity_EX'!$A:$A,$B591))-SUMIFS(Activity_EX!E:E,Activity_EX!$A:$A,$A591))/(SUMIFS('AGG Activity_16'!E:E,'AGG Activity_16'!$A:$A,$B591)),1)))))</f>
        <v>2.4100826423496636E-2</v>
      </c>
      <c r="P591" s="7">
        <f>IF(AND(P$1=2017,OR(J591="WH",J591="SH")),IF(COMBDG_Split_Tech!P591="",0,COMBDG_Split_Tech!P591),IF(P$1=2016,IF(COMBDG_Split_Tech!P591="",0,COMBDG_Split_Tech!P591),IF(COMBDG_Split_Tech!P591=1,1,IF(COMBDG_Split_Tech!P591="",0,IFERROR((COMBDG_Split_Tech!P591*(SUMIFS('AGG Activity_16'!F:F,'AGG Activity_16'!$A:$A,$B591)+SUMIFS('AGG Activity_EX'!F:F,'AGG Activity_EX'!$A:$A,$B591))-SUMIFS(Activity_EX!F:F,Activity_EX!$A:$A,$A591))/(SUMIFS('AGG Activity_16'!F:F,'AGG Activity_16'!$A:$A,$B591)),1)))))</f>
        <v>2.3376970853395591E-2</v>
      </c>
      <c r="Q591" s="7">
        <f>IF(AND(Q$1=2017,OR(K591="WH",K591="SH")),IF(COMBDG_Split_Tech!Q591="",0,COMBDG_Split_Tech!Q591),IF(Q$1=2016,IF(COMBDG_Split_Tech!Q591="",0,COMBDG_Split_Tech!Q591),IF(COMBDG_Split_Tech!Q591=1,1,IF(COMBDG_Split_Tech!Q591="",0,IFERROR((COMBDG_Split_Tech!Q591*(SUMIFS('AGG Activity_16'!G:G,'AGG Activity_16'!$A:$A,$B591)+SUMIFS('AGG Activity_EX'!G:G,'AGG Activity_EX'!$A:$A,$B591))-SUMIFS(Activity_EX!G:G,Activity_EX!$A:$A,$A591))/(SUMIFS('AGG Activity_16'!G:G,'AGG Activity_16'!$A:$A,$B591)),1)))))</f>
        <v>2.3247796350489333E-2</v>
      </c>
      <c r="R591" s="7">
        <f>IF(AND(R$1=2017,OR(L591="WH",L591="SH")),IF(COMBDG_Split_Tech!R591="",0,COMBDG_Split_Tech!R591),IF(R$1=2016,IF(COMBDG_Split_Tech!R591="",0,COMBDG_Split_Tech!R591),IF(COMBDG_Split_Tech!R591=1,1,IF(COMBDG_Split_Tech!R591="",0,IFERROR((COMBDG_Split_Tech!R591*(SUMIFS('AGG Activity_16'!H:H,'AGG Activity_16'!$A:$A,$B591)+SUMIFS('AGG Activity_EX'!H:H,'AGG Activity_EX'!$A:$A,$B591))-SUMIFS(Activity_EX!H:H,Activity_EX!$A:$A,$A591))/(SUMIFS('AGG Activity_16'!H:H,'AGG Activity_16'!$A:$A,$B591)),1)))))</f>
        <v>3.7692726811428462E-2</v>
      </c>
      <c r="S591" s="7">
        <f>IF(AND(S$1=2017,OR(M591="WH",M591="SH")),IF(COMBDG_Split_Tech!S591="",0,COMBDG_Split_Tech!S591),IF(S$1=2016,IF(COMBDG_Split_Tech!S591="",0,COMBDG_Split_Tech!S591),IF(COMBDG_Split_Tech!S591=1,1,IF(COMBDG_Split_Tech!S591="",0,IFERROR((COMBDG_Split_Tech!S591*(SUMIFS('AGG Activity_16'!I:I,'AGG Activity_16'!$A:$A,$B591)+SUMIFS('AGG Activity_EX'!I:I,'AGG Activity_EX'!$A:$A,$B591))-SUMIFS(Activity_EX!I:I,Activity_EX!$A:$A,$A591))/(SUMIFS('AGG Activity_16'!I:I,'AGG Activity_16'!$A:$A,$B591)),1)))))</f>
        <v>0</v>
      </c>
      <c r="T591" s="7">
        <f>IF(AND(T$1=2017,OR(N591="WH",N591="SH")),IF(COMBDG_Split_Tech!T591="",0,COMBDG_Split_Tech!T591),IF(T$1=2016,IF(COMBDG_Split_Tech!T591="",0,COMBDG_Split_Tech!T591),IF(COMBDG_Split_Tech!T591=1,1,IF(COMBDG_Split_Tech!T591="",0,IFERROR((COMBDG_Split_Tech!T591*(SUMIFS('AGG Activity_16'!J:J,'AGG Activity_16'!$A:$A,$B591)+SUMIFS('AGG Activity_EX'!J:J,'AGG Activity_EX'!$A:$A,$B591))-SUMIFS(Activity_EX!J:J,Activity_EX!$A:$A,$A591))/(SUMIFS('AGG Activity_16'!J:J,'AGG Activity_16'!$A:$A,$B591)),1)))))</f>
        <v>0</v>
      </c>
      <c r="U591" s="7">
        <f>IF(AND(U$1=2017,OR(O591="WH",O591="SH")),IF(COMBDG_Split_Tech!U591="",0,COMBDG_Split_Tech!U591),IF(U$1=2016,IF(COMBDG_Split_Tech!U591="",0,COMBDG_Split_Tech!U591),IF(COMBDG_Split_Tech!U591=1,1,IF(COMBDG_Split_Tech!U591="",0,IFERROR((COMBDG_Split_Tech!U591*(SUMIFS('AGG Activity_16'!K:K,'AGG Activity_16'!$A:$A,$B591)+SUMIFS('AGG Activity_EX'!K:K,'AGG Activity_EX'!$A:$A,$B591))-SUMIFS(Activity_EX!K:K,Activity_EX!$A:$A,$A591))/(SUMIFS('AGG Activity_16'!K:K,'AGG Activity_16'!$A:$A,$B591)),1)))))</f>
        <v>0</v>
      </c>
    </row>
    <row r="592" spans="1:21" x14ac:dyDescent="0.25">
      <c r="A592" t="str">
        <f>COMBDG_Split_Tech!A592</f>
        <v>COMBDGWSTOldSHHEP___STDELC</v>
      </c>
      <c r="B592" t="str">
        <f>COMBDG_Split_Tech!B592</f>
        <v>COMBDGWSTOldSH</v>
      </c>
      <c r="C592" t="str">
        <f>COMBDG_Split_Tech!C592</f>
        <v>COM</v>
      </c>
      <c r="D592" t="str">
        <f>COMBDG_Split_Tech!D592</f>
        <v>BDG</v>
      </c>
      <c r="E592" t="str">
        <f>COMBDG_Split_Tech!E592</f>
        <v>WST</v>
      </c>
      <c r="F592" t="str">
        <f>COMBDG_Split_Tech!F592</f>
        <v>Old</v>
      </c>
      <c r="G592" t="str">
        <f>COMBDG_Split_Tech!G592</f>
        <v>SH</v>
      </c>
      <c r="H592" t="str">
        <f>COMBDG_Split_Tech!H592</f>
        <v>HEP</v>
      </c>
      <c r="I592" t="str">
        <f>COMBDG_Split_Tech!I592</f>
        <v>___</v>
      </c>
      <c r="J592" t="str">
        <f>COMBDG_Split_Tech!J592</f>
        <v>STD</v>
      </c>
      <c r="K592" t="str">
        <f>COMBDG_Split_Tech!K592</f>
        <v>ELC</v>
      </c>
      <c r="L592" s="7">
        <f>IF(AND(L$1=2017,OR(F592="WH",F592="SH")),IF(COMBDG_Split_Tech!L592="",0,COMBDG_Split_Tech!L592),IF(L$1=2016,IF(COMBDG_Split_Tech!L592="",0,COMBDG_Split_Tech!L592),IF(COMBDG_Split_Tech!L592=1,1,IF(COMBDG_Split_Tech!L592="",0,IFERROR((COMBDG_Split_Tech!L592*(SUMIFS('AGG Activity_16'!B:B,'AGG Activity_16'!$A:$A,$B592)+SUMIFS('AGG Activity_EX'!B:B,'AGG Activity_EX'!$A:$A,$B592))-SUMIFS(Activity_EX!B:B,Activity_EX!$A:$A,$A592))/(SUMIFS('AGG Activity_16'!B:B,'AGG Activity_16'!$A:$A,$B592)),1)))))</f>
        <v>4.1177068390157841E-2</v>
      </c>
      <c r="M592" s="7">
        <f>IF(AND(M$1=2017,OR(G592="WH",G592="SH")),IF(COMBDG_Split_Tech!M592="",0,COMBDG_Split_Tech!M592),IF(M$1=2016,IF(COMBDG_Split_Tech!M592="",0,COMBDG_Split_Tech!M592),IF(COMBDG_Split_Tech!M592=1,1,IF(COMBDG_Split_Tech!M592="",0,IFERROR((COMBDG_Split_Tech!M592*(SUMIFS('AGG Activity_16'!C:C,'AGG Activity_16'!$A:$A,$B592)+SUMIFS('AGG Activity_EX'!C:C,'AGG Activity_EX'!$A:$A,$B592))-SUMIFS(Activity_EX!C:C,Activity_EX!$A:$A,$A592))/(SUMIFS('AGG Activity_16'!C:C,'AGG Activity_16'!$A:$A,$B592)),1)))))</f>
        <v>4.1177068390157841E-2</v>
      </c>
      <c r="N592" s="7">
        <f>IF(AND(N$1=2017,OR(H592="WH",H592="SH")),IF(COMBDG_Split_Tech!N592="",0,COMBDG_Split_Tech!N592),IF(N$1=2016,IF(COMBDG_Split_Tech!N592="",0,COMBDG_Split_Tech!N592),IF(COMBDG_Split_Tech!N592=1,1,IF(COMBDG_Split_Tech!N592="",0,IFERROR((COMBDG_Split_Tech!N592*(SUMIFS('AGG Activity_16'!D:D,'AGG Activity_16'!$A:$A,$B592)+SUMIFS('AGG Activity_EX'!D:D,'AGG Activity_EX'!$A:$A,$B592))-SUMIFS(Activity_EX!D:D,Activity_EX!$A:$A,$A592))/(SUMIFS('AGG Activity_16'!D:D,'AGG Activity_16'!$A:$A,$B592)),1)))))</f>
        <v>0.14132854088056035</v>
      </c>
      <c r="O592" s="7">
        <f>IF(AND(O$1=2017,OR(I592="WH",I592="SH")),IF(COMBDG_Split_Tech!O592="",0,COMBDG_Split_Tech!O592),IF(O$1=2016,IF(COMBDG_Split_Tech!O592="",0,COMBDG_Split_Tech!O592),IF(COMBDG_Split_Tech!O592=1,1,IF(COMBDG_Split_Tech!O592="",0,IFERROR((COMBDG_Split_Tech!O592*(SUMIFS('AGG Activity_16'!E:E,'AGG Activity_16'!$A:$A,$B592)+SUMIFS('AGG Activity_EX'!E:E,'AGG Activity_EX'!$A:$A,$B592))-SUMIFS(Activity_EX!E:E,Activity_EX!$A:$A,$A592))/(SUMIFS('AGG Activity_16'!E:E,'AGG Activity_16'!$A:$A,$B592)),1)))))</f>
        <v>0.13929305541044015</v>
      </c>
      <c r="P592" s="7">
        <f>IF(AND(P$1=2017,OR(J592="WH",J592="SH")),IF(COMBDG_Split_Tech!P592="",0,COMBDG_Split_Tech!P592),IF(P$1=2016,IF(COMBDG_Split_Tech!P592="",0,COMBDG_Split_Tech!P592),IF(COMBDG_Split_Tech!P592=1,1,IF(COMBDG_Split_Tech!P592="",0,IFERROR((COMBDG_Split_Tech!P592*(SUMIFS('AGG Activity_16'!F:F,'AGG Activity_16'!$A:$A,$B592)+SUMIFS('AGG Activity_EX'!F:F,'AGG Activity_EX'!$A:$A,$B592))-SUMIFS(Activity_EX!F:F,Activity_EX!$A:$A,$A592))/(SUMIFS('AGG Activity_16'!F:F,'AGG Activity_16'!$A:$A,$B592)),1)))))</f>
        <v>0.13424083220618296</v>
      </c>
      <c r="Q592" s="7">
        <f>IF(AND(Q$1=2017,OR(K592="WH",K592="SH")),IF(COMBDG_Split_Tech!Q592="",0,COMBDG_Split_Tech!Q592),IF(Q$1=2016,IF(COMBDG_Split_Tech!Q592="",0,COMBDG_Split_Tech!Q592),IF(COMBDG_Split_Tech!Q592=1,1,IF(COMBDG_Split_Tech!Q592="",0,IFERROR((COMBDG_Split_Tech!Q592*(SUMIFS('AGG Activity_16'!G:G,'AGG Activity_16'!$A:$A,$B592)+SUMIFS('AGG Activity_EX'!G:G,'AGG Activity_EX'!$A:$A,$B592))-SUMIFS(Activity_EX!G:G,Activity_EX!$A:$A,$A592))/(SUMIFS('AGG Activity_16'!G:G,'AGG Activity_16'!$A:$A,$B592)),1)))))</f>
        <v>0.13245897279577643</v>
      </c>
      <c r="R592" s="7">
        <f>IF(AND(R$1=2017,OR(L592="WH",L592="SH")),IF(COMBDG_Split_Tech!R592="",0,COMBDG_Split_Tech!R592),IF(R$1=2016,IF(COMBDG_Split_Tech!R592="",0,COMBDG_Split_Tech!R592),IF(COMBDG_Split_Tech!R592=1,1,IF(COMBDG_Split_Tech!R592="",0,IFERROR((COMBDG_Split_Tech!R592*(SUMIFS('AGG Activity_16'!H:H,'AGG Activity_16'!$A:$A,$B592)+SUMIFS('AGG Activity_EX'!H:H,'AGG Activity_EX'!$A:$A,$B592))-SUMIFS(Activity_EX!H:H,Activity_EX!$A:$A,$A592))/(SUMIFS('AGG Activity_16'!H:H,'AGG Activity_16'!$A:$A,$B592)),1)))))</f>
        <v>0.13118653576490358</v>
      </c>
      <c r="S592" s="7">
        <f>IF(AND(S$1=2017,OR(M592="WH",M592="SH")),IF(COMBDG_Split_Tech!S592="",0,COMBDG_Split_Tech!S592),IF(S$1=2016,IF(COMBDG_Split_Tech!S592="",0,COMBDG_Split_Tech!S592),IF(COMBDG_Split_Tech!S592=1,1,IF(COMBDG_Split_Tech!S592="",0,IFERROR((COMBDG_Split_Tech!S592*(SUMIFS('AGG Activity_16'!I:I,'AGG Activity_16'!$A:$A,$B592)+SUMIFS('AGG Activity_EX'!I:I,'AGG Activity_EX'!$A:$A,$B592))-SUMIFS(Activity_EX!I:I,Activity_EX!$A:$A,$A592))/(SUMIFS('AGG Activity_16'!I:I,'AGG Activity_16'!$A:$A,$B592)),1)))))</f>
        <v>0</v>
      </c>
      <c r="T592" s="7">
        <f>IF(AND(T$1=2017,OR(N592="WH",N592="SH")),IF(COMBDG_Split_Tech!T592="",0,COMBDG_Split_Tech!T592),IF(T$1=2016,IF(COMBDG_Split_Tech!T592="",0,COMBDG_Split_Tech!T592),IF(COMBDG_Split_Tech!T592=1,1,IF(COMBDG_Split_Tech!T592="",0,IFERROR((COMBDG_Split_Tech!T592*(SUMIFS('AGG Activity_16'!J:J,'AGG Activity_16'!$A:$A,$B592)+SUMIFS('AGG Activity_EX'!J:J,'AGG Activity_EX'!$A:$A,$B592))-SUMIFS(Activity_EX!J:J,Activity_EX!$A:$A,$A592))/(SUMIFS('AGG Activity_16'!J:J,'AGG Activity_16'!$A:$A,$B592)),1)))))</f>
        <v>0</v>
      </c>
      <c r="U592" s="7">
        <f>IF(AND(U$1=2017,OR(O592="WH",O592="SH")),IF(COMBDG_Split_Tech!U592="",0,COMBDG_Split_Tech!U592),IF(U$1=2016,IF(COMBDG_Split_Tech!U592="",0,COMBDG_Split_Tech!U592),IF(COMBDG_Split_Tech!U592=1,1,IF(COMBDG_Split_Tech!U592="",0,IFERROR((COMBDG_Split_Tech!U592*(SUMIFS('AGG Activity_16'!K:K,'AGG Activity_16'!$A:$A,$B592)+SUMIFS('AGG Activity_EX'!K:K,'AGG Activity_EX'!$A:$A,$B592))-SUMIFS(Activity_EX!K:K,Activity_EX!$A:$A,$A592))/(SUMIFS('AGG Activity_16'!K:K,'AGG Activity_16'!$A:$A,$B592)),1)))))</f>
        <v>0</v>
      </c>
    </row>
    <row r="593" spans="1:21" x14ac:dyDescent="0.25">
      <c r="A593" t="str">
        <f>COMBDG_Split_Tech!A593</f>
        <v>COMBDGWSTOldSHPLT___STDELC</v>
      </c>
      <c r="B593" t="str">
        <f>COMBDG_Split_Tech!B593</f>
        <v>COMBDGWSTOldSH</v>
      </c>
      <c r="C593" t="str">
        <f>COMBDG_Split_Tech!C593</f>
        <v>COM</v>
      </c>
      <c r="D593" t="str">
        <f>COMBDG_Split_Tech!D593</f>
        <v>BDG</v>
      </c>
      <c r="E593" t="str">
        <f>COMBDG_Split_Tech!E593</f>
        <v>WST</v>
      </c>
      <c r="F593" t="str">
        <f>COMBDG_Split_Tech!F593</f>
        <v>Old</v>
      </c>
      <c r="G593" t="str">
        <f>COMBDG_Split_Tech!G593</f>
        <v>SH</v>
      </c>
      <c r="H593" t="str">
        <f>COMBDG_Split_Tech!H593</f>
        <v>PLT</v>
      </c>
      <c r="I593" t="str">
        <f>COMBDG_Split_Tech!I593</f>
        <v>___</v>
      </c>
      <c r="J593" t="str">
        <f>COMBDG_Split_Tech!J593</f>
        <v>STD</v>
      </c>
      <c r="K593" t="str">
        <f>COMBDG_Split_Tech!K593</f>
        <v>ELC</v>
      </c>
      <c r="L593" s="7">
        <f>IF(AND(L$1=2017,OR(F593="WH",F593="SH")),IF(COMBDG_Split_Tech!L593="",0,COMBDG_Split_Tech!L593),IF(L$1=2016,IF(COMBDG_Split_Tech!L593="",0,COMBDG_Split_Tech!L593),IF(COMBDG_Split_Tech!L593=1,1,IF(COMBDG_Split_Tech!L593="",0,IFERROR((COMBDG_Split_Tech!L593*(SUMIFS('AGG Activity_16'!B:B,'AGG Activity_16'!$A:$A,$B593)+SUMIFS('AGG Activity_EX'!B:B,'AGG Activity_EX'!$A:$A,$B593))-SUMIFS(Activity_EX!B:B,Activity_EX!$A:$A,$A593))/(SUMIFS('AGG Activity_16'!B:B,'AGG Activity_16'!$A:$A,$B593)),1)))))</f>
        <v>4.3434365512750824E-2</v>
      </c>
      <c r="M593" s="7">
        <f>IF(AND(M$1=2017,OR(G593="WH",G593="SH")),IF(COMBDG_Split_Tech!M593="",0,COMBDG_Split_Tech!M593),IF(M$1=2016,IF(COMBDG_Split_Tech!M593="",0,COMBDG_Split_Tech!M593),IF(COMBDG_Split_Tech!M593=1,1,IF(COMBDG_Split_Tech!M593="",0,IFERROR((COMBDG_Split_Tech!M593*(SUMIFS('AGG Activity_16'!C:C,'AGG Activity_16'!$A:$A,$B593)+SUMIFS('AGG Activity_EX'!C:C,'AGG Activity_EX'!$A:$A,$B593))-SUMIFS(Activity_EX!C:C,Activity_EX!$A:$A,$A593))/(SUMIFS('AGG Activity_16'!C:C,'AGG Activity_16'!$A:$A,$B593)),1)))))</f>
        <v>4.3434365512750824E-2</v>
      </c>
      <c r="N593" s="7">
        <f>IF(AND(N$1=2017,OR(H593="WH",H593="SH")),IF(COMBDG_Split_Tech!N593="",0,COMBDG_Split_Tech!N593),IF(N$1=2016,IF(COMBDG_Split_Tech!N593="",0,COMBDG_Split_Tech!N593),IF(COMBDG_Split_Tech!N593=1,1,IF(COMBDG_Split_Tech!N593="",0,IFERROR((COMBDG_Split_Tech!N593*(SUMIFS('AGG Activity_16'!D:D,'AGG Activity_16'!$A:$A,$B593)+SUMIFS('AGG Activity_EX'!D:D,'AGG Activity_EX'!$A:$A,$B593))-SUMIFS(Activity_EX!D:D,Activity_EX!$A:$A,$A593))/(SUMIFS('AGG Activity_16'!D:D,'AGG Activity_16'!$A:$A,$B593)),1)))))</f>
        <v>4.439909633246605E-3</v>
      </c>
      <c r="O593" s="7">
        <f>IF(AND(O$1=2017,OR(I593="WH",I593="SH")),IF(COMBDG_Split_Tech!O593="",0,COMBDG_Split_Tech!O593),IF(O$1=2016,IF(COMBDG_Split_Tech!O593="",0,COMBDG_Split_Tech!O593),IF(COMBDG_Split_Tech!O593=1,1,IF(COMBDG_Split_Tech!O593="",0,IFERROR((COMBDG_Split_Tech!O593*(SUMIFS('AGG Activity_16'!E:E,'AGG Activity_16'!$A:$A,$B593)+SUMIFS('AGG Activity_EX'!E:E,'AGG Activity_EX'!$A:$A,$B593))-SUMIFS(Activity_EX!E:E,Activity_EX!$A:$A,$A593))/(SUMIFS('AGG Activity_16'!E:E,'AGG Activity_16'!$A:$A,$B593)),1)))))</f>
        <v>4.9867136837873985E-3</v>
      </c>
      <c r="P593" s="7">
        <f>IF(AND(P$1=2017,OR(J593="WH",J593="SH")),IF(COMBDG_Split_Tech!P593="",0,COMBDG_Split_Tech!P593),IF(P$1=2016,IF(COMBDG_Split_Tech!P593="",0,COMBDG_Split_Tech!P593),IF(COMBDG_Split_Tech!P593=1,1,IF(COMBDG_Split_Tech!P593="",0,IFERROR((COMBDG_Split_Tech!P593*(SUMIFS('AGG Activity_16'!F:F,'AGG Activity_16'!$A:$A,$B593)+SUMIFS('AGG Activity_EX'!F:F,'AGG Activity_EX'!$A:$A,$B593))-SUMIFS(Activity_EX!F:F,Activity_EX!$A:$A,$A593))/(SUMIFS('AGG Activity_16'!F:F,'AGG Activity_16'!$A:$A,$B593)),1)))))</f>
        <v>2.7957535688605695E-2</v>
      </c>
      <c r="Q593" s="7">
        <f>IF(AND(Q$1=2017,OR(K593="WH",K593="SH")),IF(COMBDG_Split_Tech!Q593="",0,COMBDG_Split_Tech!Q593),IF(Q$1=2016,IF(COMBDG_Split_Tech!Q593="",0,COMBDG_Split_Tech!Q593),IF(COMBDG_Split_Tech!Q593=1,1,IF(COMBDG_Split_Tech!Q593="",0,IFERROR((COMBDG_Split_Tech!Q593*(SUMIFS('AGG Activity_16'!G:G,'AGG Activity_16'!$A:$A,$B593)+SUMIFS('AGG Activity_EX'!G:G,'AGG Activity_EX'!$A:$A,$B593))-SUMIFS(Activity_EX!G:G,Activity_EX!$A:$A,$A593))/(SUMIFS('AGG Activity_16'!G:G,'AGG Activity_16'!$A:$A,$B593)),1)))))</f>
        <v>2.8114399999485996E-2</v>
      </c>
      <c r="R593" s="7">
        <f>IF(AND(R$1=2017,OR(L593="WH",L593="SH")),IF(COMBDG_Split_Tech!R593="",0,COMBDG_Split_Tech!R593),IF(R$1=2016,IF(COMBDG_Split_Tech!R593="",0,COMBDG_Split_Tech!R593),IF(COMBDG_Split_Tech!R593=1,1,IF(COMBDG_Split_Tech!R593="",0,IFERROR((COMBDG_Split_Tech!R593*(SUMIFS('AGG Activity_16'!H:H,'AGG Activity_16'!$A:$A,$B593)+SUMIFS('AGG Activity_EX'!H:H,'AGG Activity_EX'!$A:$A,$B593))-SUMIFS(Activity_EX!H:H,Activity_EX!$A:$A,$A593))/(SUMIFS('AGG Activity_16'!H:H,'AGG Activity_16'!$A:$A,$B593)),1)))))</f>
        <v>2.4880396112993062E-2</v>
      </c>
      <c r="S593" s="7">
        <f>IF(AND(S$1=2017,OR(M593="WH",M593="SH")),IF(COMBDG_Split_Tech!S593="",0,COMBDG_Split_Tech!S593),IF(S$1=2016,IF(COMBDG_Split_Tech!S593="",0,COMBDG_Split_Tech!S593),IF(COMBDG_Split_Tech!S593=1,1,IF(COMBDG_Split_Tech!S593="",0,IFERROR((COMBDG_Split_Tech!S593*(SUMIFS('AGG Activity_16'!I:I,'AGG Activity_16'!$A:$A,$B593)+SUMIFS('AGG Activity_EX'!I:I,'AGG Activity_EX'!$A:$A,$B593))-SUMIFS(Activity_EX!I:I,Activity_EX!$A:$A,$A593))/(SUMIFS('AGG Activity_16'!I:I,'AGG Activity_16'!$A:$A,$B593)),1)))))</f>
        <v>0</v>
      </c>
      <c r="T593" s="7">
        <f>IF(AND(T$1=2017,OR(N593="WH",N593="SH")),IF(COMBDG_Split_Tech!T593="",0,COMBDG_Split_Tech!T593),IF(T$1=2016,IF(COMBDG_Split_Tech!T593="",0,COMBDG_Split_Tech!T593),IF(COMBDG_Split_Tech!T593=1,1,IF(COMBDG_Split_Tech!T593="",0,IFERROR((COMBDG_Split_Tech!T593*(SUMIFS('AGG Activity_16'!J:J,'AGG Activity_16'!$A:$A,$B593)+SUMIFS('AGG Activity_EX'!J:J,'AGG Activity_EX'!$A:$A,$B593))-SUMIFS(Activity_EX!J:J,Activity_EX!$A:$A,$A593))/(SUMIFS('AGG Activity_16'!J:J,'AGG Activity_16'!$A:$A,$B593)),1)))))</f>
        <v>0</v>
      </c>
      <c r="U593" s="7">
        <f>IF(AND(U$1=2017,OR(O593="WH",O593="SH")),IF(COMBDG_Split_Tech!U593="",0,COMBDG_Split_Tech!U593),IF(U$1=2016,IF(COMBDG_Split_Tech!U593="",0,COMBDG_Split_Tech!U593),IF(COMBDG_Split_Tech!U593=1,1,IF(COMBDG_Split_Tech!U593="",0,IFERROR((COMBDG_Split_Tech!U593*(SUMIFS('AGG Activity_16'!K:K,'AGG Activity_16'!$A:$A,$B593)+SUMIFS('AGG Activity_EX'!K:K,'AGG Activity_EX'!$A:$A,$B593))-SUMIFS(Activity_EX!K:K,Activity_EX!$A:$A,$A593))/(SUMIFS('AGG Activity_16'!K:K,'AGG Activity_16'!$A:$A,$B593)),1)))))</f>
        <v>0</v>
      </c>
    </row>
    <row r="594" spans="1:21" x14ac:dyDescent="0.25">
      <c r="A594" t="str">
        <f>COMBDG_Split_Tech!A594</f>
        <v>COMBDGWSTOldSLLED___STDELC</v>
      </c>
      <c r="B594" t="str">
        <f>COMBDG_Split_Tech!B594</f>
        <v>COMBDGWSTOldSL</v>
      </c>
      <c r="C594" t="str">
        <f>COMBDG_Split_Tech!C594</f>
        <v>COM</v>
      </c>
      <c r="D594" t="str">
        <f>COMBDG_Split_Tech!D594</f>
        <v>BDG</v>
      </c>
      <c r="E594" t="str">
        <f>COMBDG_Split_Tech!E594</f>
        <v>WST</v>
      </c>
      <c r="F594" t="str">
        <f>COMBDG_Split_Tech!F594</f>
        <v>Old</v>
      </c>
      <c r="G594" t="str">
        <f>COMBDG_Split_Tech!G594</f>
        <v>SL</v>
      </c>
      <c r="H594" t="str">
        <f>COMBDG_Split_Tech!H594</f>
        <v>LED</v>
      </c>
      <c r="I594" t="str">
        <f>COMBDG_Split_Tech!I594</f>
        <v>___</v>
      </c>
      <c r="J594" t="str">
        <f>COMBDG_Split_Tech!J594</f>
        <v>STD</v>
      </c>
      <c r="K594" t="str">
        <f>COMBDG_Split_Tech!K594</f>
        <v>ELC</v>
      </c>
      <c r="L594" s="7">
        <f>IF(AND(L$1=2017,OR(F594="WH",F594="SH")),IF(COMBDG_Split_Tech!L594="",0,COMBDG_Split_Tech!L594),IF(L$1=2016,IF(COMBDG_Split_Tech!L594="",0,COMBDG_Split_Tech!L594),IF(COMBDG_Split_Tech!L594=1,1,IF(COMBDG_Split_Tech!L594="",0,IFERROR((COMBDG_Split_Tech!L594*(SUMIFS('AGG Activity_16'!B:B,'AGG Activity_16'!$A:$A,$B594)+SUMIFS('AGG Activity_EX'!B:B,'AGG Activity_EX'!$A:$A,$B594))-SUMIFS(Activity_EX!B:B,Activity_EX!$A:$A,$A594))/(SUMIFS('AGG Activity_16'!B:B,'AGG Activity_16'!$A:$A,$B594)),1)))))</f>
        <v>1</v>
      </c>
      <c r="M594" s="7">
        <f>IF(AND(M$1=2017,OR(G594="WH",G594="SH")),IF(COMBDG_Split_Tech!M594="",0,COMBDG_Split_Tech!M594),IF(M$1=2016,IF(COMBDG_Split_Tech!M594="",0,COMBDG_Split_Tech!M594),IF(COMBDG_Split_Tech!M594=1,1,IF(COMBDG_Split_Tech!M594="",0,IFERROR((COMBDG_Split_Tech!M594*(SUMIFS('AGG Activity_16'!C:C,'AGG Activity_16'!$A:$A,$B594)+SUMIFS('AGG Activity_EX'!C:C,'AGG Activity_EX'!$A:$A,$B594))-SUMIFS(Activity_EX!C:C,Activity_EX!$A:$A,$A594))/(SUMIFS('AGG Activity_16'!C:C,'AGG Activity_16'!$A:$A,$B594)),1)))))</f>
        <v>1</v>
      </c>
      <c r="N594" s="7">
        <f>IF(AND(N$1=2017,OR(H594="WH",H594="SH")),IF(COMBDG_Split_Tech!N594="",0,COMBDG_Split_Tech!N594),IF(N$1=2016,IF(COMBDG_Split_Tech!N594="",0,COMBDG_Split_Tech!N594),IF(COMBDG_Split_Tech!N594=1,1,IF(COMBDG_Split_Tech!N594="",0,IFERROR((COMBDG_Split_Tech!N594*(SUMIFS('AGG Activity_16'!D:D,'AGG Activity_16'!$A:$A,$B594)+SUMIFS('AGG Activity_EX'!D:D,'AGG Activity_EX'!$A:$A,$B594))-SUMIFS(Activity_EX!D:D,Activity_EX!$A:$A,$A594))/(SUMIFS('AGG Activity_16'!D:D,'AGG Activity_16'!$A:$A,$B594)),1)))))</f>
        <v>1</v>
      </c>
      <c r="O594" s="7">
        <f>IF(AND(O$1=2017,OR(I594="WH",I594="SH")),IF(COMBDG_Split_Tech!O594="",0,COMBDG_Split_Tech!O594),IF(O$1=2016,IF(COMBDG_Split_Tech!O594="",0,COMBDG_Split_Tech!O594),IF(COMBDG_Split_Tech!O594=1,1,IF(COMBDG_Split_Tech!O594="",0,IFERROR((COMBDG_Split_Tech!O594*(SUMIFS('AGG Activity_16'!E:E,'AGG Activity_16'!$A:$A,$B594)+SUMIFS('AGG Activity_EX'!E:E,'AGG Activity_EX'!$A:$A,$B594))-SUMIFS(Activity_EX!E:E,Activity_EX!$A:$A,$A594))/(SUMIFS('AGG Activity_16'!E:E,'AGG Activity_16'!$A:$A,$B594)),1)))))</f>
        <v>1</v>
      </c>
      <c r="P594" s="7">
        <f>IF(AND(P$1=2017,OR(J594="WH",J594="SH")),IF(COMBDG_Split_Tech!P594="",0,COMBDG_Split_Tech!P594),IF(P$1=2016,IF(COMBDG_Split_Tech!P594="",0,COMBDG_Split_Tech!P594),IF(COMBDG_Split_Tech!P594=1,1,IF(COMBDG_Split_Tech!P594="",0,IFERROR((COMBDG_Split_Tech!P594*(SUMIFS('AGG Activity_16'!F:F,'AGG Activity_16'!$A:$A,$B594)+SUMIFS('AGG Activity_EX'!F:F,'AGG Activity_EX'!$A:$A,$B594))-SUMIFS(Activity_EX!F:F,Activity_EX!$A:$A,$A594))/(SUMIFS('AGG Activity_16'!F:F,'AGG Activity_16'!$A:$A,$B594)),1)))))</f>
        <v>1</v>
      </c>
      <c r="Q594" s="7">
        <f>IF(AND(Q$1=2017,OR(K594="WH",K594="SH")),IF(COMBDG_Split_Tech!Q594="",0,COMBDG_Split_Tech!Q594),IF(Q$1=2016,IF(COMBDG_Split_Tech!Q594="",0,COMBDG_Split_Tech!Q594),IF(COMBDG_Split_Tech!Q594=1,1,IF(COMBDG_Split_Tech!Q594="",0,IFERROR((COMBDG_Split_Tech!Q594*(SUMIFS('AGG Activity_16'!G:G,'AGG Activity_16'!$A:$A,$B594)+SUMIFS('AGG Activity_EX'!G:G,'AGG Activity_EX'!$A:$A,$B594))-SUMIFS(Activity_EX!G:G,Activity_EX!$A:$A,$A594))/(SUMIFS('AGG Activity_16'!G:G,'AGG Activity_16'!$A:$A,$B594)),1)))))</f>
        <v>1</v>
      </c>
      <c r="R594" s="7">
        <f>IF(AND(R$1=2017,OR(L594="WH",L594="SH")),IF(COMBDG_Split_Tech!R594="",0,COMBDG_Split_Tech!R594),IF(R$1=2016,IF(COMBDG_Split_Tech!R594="",0,COMBDG_Split_Tech!R594),IF(COMBDG_Split_Tech!R594=1,1,IF(COMBDG_Split_Tech!R594="",0,IFERROR((COMBDG_Split_Tech!R594*(SUMIFS('AGG Activity_16'!H:H,'AGG Activity_16'!$A:$A,$B594)+SUMIFS('AGG Activity_EX'!H:H,'AGG Activity_EX'!$A:$A,$B594))-SUMIFS(Activity_EX!H:H,Activity_EX!$A:$A,$A594))/(SUMIFS('AGG Activity_16'!H:H,'AGG Activity_16'!$A:$A,$B594)),1)))))</f>
        <v>1</v>
      </c>
      <c r="S594" s="7">
        <f>IF(AND(S$1=2017,OR(M594="WH",M594="SH")),IF(COMBDG_Split_Tech!S594="",0,COMBDG_Split_Tech!S594),IF(S$1=2016,IF(COMBDG_Split_Tech!S594="",0,COMBDG_Split_Tech!S594),IF(COMBDG_Split_Tech!S594=1,1,IF(COMBDG_Split_Tech!S594="",0,IFERROR((COMBDG_Split_Tech!S594*(SUMIFS('AGG Activity_16'!I:I,'AGG Activity_16'!$A:$A,$B594)+SUMIFS('AGG Activity_EX'!I:I,'AGG Activity_EX'!$A:$A,$B594))-SUMIFS(Activity_EX!I:I,Activity_EX!$A:$A,$A594))/(SUMIFS('AGG Activity_16'!I:I,'AGG Activity_16'!$A:$A,$B594)),1)))))</f>
        <v>0</v>
      </c>
      <c r="T594" s="7">
        <f>IF(AND(T$1=2017,OR(N594="WH",N594="SH")),IF(COMBDG_Split_Tech!T594="",0,COMBDG_Split_Tech!T594),IF(T$1=2016,IF(COMBDG_Split_Tech!T594="",0,COMBDG_Split_Tech!T594),IF(COMBDG_Split_Tech!T594=1,1,IF(COMBDG_Split_Tech!T594="",0,IFERROR((COMBDG_Split_Tech!T594*(SUMIFS('AGG Activity_16'!J:J,'AGG Activity_16'!$A:$A,$B594)+SUMIFS('AGG Activity_EX'!J:J,'AGG Activity_EX'!$A:$A,$B594))-SUMIFS(Activity_EX!J:J,Activity_EX!$A:$A,$A594))/(SUMIFS('AGG Activity_16'!J:J,'AGG Activity_16'!$A:$A,$B594)),1)))))</f>
        <v>0</v>
      </c>
      <c r="U594" s="7">
        <f>IF(AND(U$1=2017,OR(O594="WH",O594="SH")),IF(COMBDG_Split_Tech!U594="",0,COMBDG_Split_Tech!U594),IF(U$1=2016,IF(COMBDG_Split_Tech!U594="",0,COMBDG_Split_Tech!U594),IF(COMBDG_Split_Tech!U594=1,1,IF(COMBDG_Split_Tech!U594="",0,IFERROR((COMBDG_Split_Tech!U594*(SUMIFS('AGG Activity_16'!K:K,'AGG Activity_16'!$A:$A,$B594)+SUMIFS('AGG Activity_EX'!K:K,'AGG Activity_EX'!$A:$A,$B594))-SUMIFS(Activity_EX!K:K,Activity_EX!$A:$A,$A594))/(SUMIFS('AGG Activity_16'!K:K,'AGG Activity_16'!$A:$A,$B594)),1)))))</f>
        <v>0</v>
      </c>
    </row>
    <row r="595" spans="1:21" x14ac:dyDescent="0.25">
      <c r="A595" t="str">
        <f>COMBDG_Split_Tech!A595</f>
        <v>COMBDGWSTOldWH_________DHE</v>
      </c>
      <c r="B595" t="str">
        <f>COMBDG_Split_Tech!B595</f>
        <v>COMBDGWSTOldWH</v>
      </c>
      <c r="C595" t="str">
        <f>COMBDG_Split_Tech!C595</f>
        <v>COM</v>
      </c>
      <c r="D595" t="str">
        <f>COMBDG_Split_Tech!D595</f>
        <v>BDG</v>
      </c>
      <c r="E595" t="str">
        <f>COMBDG_Split_Tech!E595</f>
        <v>WST</v>
      </c>
      <c r="F595" t="str">
        <f>COMBDG_Split_Tech!F595</f>
        <v>Old</v>
      </c>
      <c r="G595" t="str">
        <f>COMBDG_Split_Tech!G595</f>
        <v>WH</v>
      </c>
      <c r="H595" t="str">
        <f>COMBDG_Split_Tech!H595</f>
        <v>___</v>
      </c>
      <c r="I595" t="str">
        <f>COMBDG_Split_Tech!I595</f>
        <v>___</v>
      </c>
      <c r="J595" t="str">
        <f>COMBDG_Split_Tech!J595</f>
        <v>___</v>
      </c>
      <c r="K595" t="str">
        <f>COMBDG_Split_Tech!K595</f>
        <v>DHE</v>
      </c>
      <c r="L595" s="7">
        <f>IF(AND(L$1=2017,OR(F595="WH",F595="SH")),IF(COMBDG_Split_Tech!L595="",0,COMBDG_Split_Tech!L595),IF(L$1=2016,IF(COMBDG_Split_Tech!L595="",0,COMBDG_Split_Tech!L595),IF(COMBDG_Split_Tech!L595=1,1,IF(COMBDG_Split_Tech!L595="",0,IFERROR((COMBDG_Split_Tech!L595*(SUMIFS('AGG Activity_16'!B:B,'AGG Activity_16'!$A:$A,$B595)+SUMIFS('AGG Activity_EX'!B:B,'AGG Activity_EX'!$A:$A,$B595))-SUMIFS(Activity_EX!B:B,Activity_EX!$A:$A,$A595))/(SUMIFS('AGG Activity_16'!B:B,'AGG Activity_16'!$A:$A,$B595)),1)))))</f>
        <v>9.3339107655753317E-2</v>
      </c>
      <c r="M595" s="7">
        <f>IF(AND(M$1=2017,OR(G595="WH",G595="SH")),IF(COMBDG_Split_Tech!M595="",0,COMBDG_Split_Tech!M595),IF(M$1=2016,IF(COMBDG_Split_Tech!M595="",0,COMBDG_Split_Tech!M595),IF(COMBDG_Split_Tech!M595=1,1,IF(COMBDG_Split_Tech!M595="",0,IFERROR((COMBDG_Split_Tech!M595*(SUMIFS('AGG Activity_16'!C:C,'AGG Activity_16'!$A:$A,$B595)+SUMIFS('AGG Activity_EX'!C:C,'AGG Activity_EX'!$A:$A,$B595))-SUMIFS(Activity_EX!C:C,Activity_EX!$A:$A,$A595))/(SUMIFS('AGG Activity_16'!C:C,'AGG Activity_16'!$A:$A,$B595)),1)))))</f>
        <v>9.3339107655753317E-2</v>
      </c>
      <c r="N595" s="7">
        <f>IF(AND(N$1=2017,OR(H595="WH",H595="SH")),IF(COMBDG_Split_Tech!N595="",0,COMBDG_Split_Tech!N595),IF(N$1=2016,IF(COMBDG_Split_Tech!N595="",0,COMBDG_Split_Tech!N595),IF(COMBDG_Split_Tech!N595=1,1,IF(COMBDG_Split_Tech!N595="",0,IFERROR((COMBDG_Split_Tech!N595*(SUMIFS('AGG Activity_16'!D:D,'AGG Activity_16'!$A:$A,$B595)+SUMIFS('AGG Activity_EX'!D:D,'AGG Activity_EX'!$A:$A,$B595))-SUMIFS(Activity_EX!D:D,Activity_EX!$A:$A,$A595))/(SUMIFS('AGG Activity_16'!D:D,'AGG Activity_16'!$A:$A,$B595)),1)))))</f>
        <v>5.916184407661864E-2</v>
      </c>
      <c r="O595" s="7">
        <f>IF(AND(O$1=2017,OR(I595="WH",I595="SH")),IF(COMBDG_Split_Tech!O595="",0,COMBDG_Split_Tech!O595),IF(O$1=2016,IF(COMBDG_Split_Tech!O595="",0,COMBDG_Split_Tech!O595),IF(COMBDG_Split_Tech!O595=1,1,IF(COMBDG_Split_Tech!O595="",0,IFERROR((COMBDG_Split_Tech!O595*(SUMIFS('AGG Activity_16'!E:E,'AGG Activity_16'!$A:$A,$B595)+SUMIFS('AGG Activity_EX'!E:E,'AGG Activity_EX'!$A:$A,$B595))-SUMIFS(Activity_EX!E:E,Activity_EX!$A:$A,$A595))/(SUMIFS('AGG Activity_16'!E:E,'AGG Activity_16'!$A:$A,$B595)),1)))))</f>
        <v>5.9633096774216736E-2</v>
      </c>
      <c r="P595" s="7">
        <f>IF(AND(P$1=2017,OR(J595="WH",J595="SH")),IF(COMBDG_Split_Tech!P595="",0,COMBDG_Split_Tech!P595),IF(P$1=2016,IF(COMBDG_Split_Tech!P595="",0,COMBDG_Split_Tech!P595),IF(COMBDG_Split_Tech!P595=1,1,IF(COMBDG_Split_Tech!P595="",0,IFERROR((COMBDG_Split_Tech!P595*(SUMIFS('AGG Activity_16'!F:F,'AGG Activity_16'!$A:$A,$B595)+SUMIFS('AGG Activity_EX'!F:F,'AGG Activity_EX'!$A:$A,$B595))-SUMIFS(Activity_EX!F:F,Activity_EX!$A:$A,$A595))/(SUMIFS('AGG Activity_16'!F:F,'AGG Activity_16'!$A:$A,$B595)),1)))))</f>
        <v>6.0093346397748111E-2</v>
      </c>
      <c r="Q595" s="7">
        <f>IF(AND(Q$1=2017,OR(K595="WH",K595="SH")),IF(COMBDG_Split_Tech!Q595="",0,COMBDG_Split_Tech!Q595),IF(Q$1=2016,IF(COMBDG_Split_Tech!Q595="",0,COMBDG_Split_Tech!Q595),IF(COMBDG_Split_Tech!Q595=1,1,IF(COMBDG_Split_Tech!Q595="",0,IFERROR((COMBDG_Split_Tech!Q595*(SUMIFS('AGG Activity_16'!G:G,'AGG Activity_16'!$A:$A,$B595)+SUMIFS('AGG Activity_EX'!G:G,'AGG Activity_EX'!$A:$A,$B595))-SUMIFS(Activity_EX!G:G,Activity_EX!$A:$A,$A595))/(SUMIFS('AGG Activity_16'!G:G,'AGG Activity_16'!$A:$A,$B595)),1)))))</f>
        <v>6.0537462009268454E-2</v>
      </c>
      <c r="R595" s="7">
        <f>IF(AND(R$1=2017,OR(L595="WH",L595="SH")),IF(COMBDG_Split_Tech!R595="",0,COMBDG_Split_Tech!R595),IF(R$1=2016,IF(COMBDG_Split_Tech!R595="",0,COMBDG_Split_Tech!R595),IF(COMBDG_Split_Tech!R595=1,1,IF(COMBDG_Split_Tech!R595="",0,IFERROR((COMBDG_Split_Tech!R595*(SUMIFS('AGG Activity_16'!H:H,'AGG Activity_16'!$A:$A,$B595)+SUMIFS('AGG Activity_EX'!H:H,'AGG Activity_EX'!$A:$A,$B595))-SUMIFS(Activity_EX!H:H,Activity_EX!$A:$A,$A595))/(SUMIFS('AGG Activity_16'!H:H,'AGG Activity_16'!$A:$A,$B595)),1)))))</f>
        <v>0.10883544434282547</v>
      </c>
      <c r="S595" s="7">
        <f>IF(AND(S$1=2017,OR(M595="WH",M595="SH")),IF(COMBDG_Split_Tech!S595="",0,COMBDG_Split_Tech!S595),IF(S$1=2016,IF(COMBDG_Split_Tech!S595="",0,COMBDG_Split_Tech!S595),IF(COMBDG_Split_Tech!S595=1,1,IF(COMBDG_Split_Tech!S595="",0,IFERROR((COMBDG_Split_Tech!S595*(SUMIFS('AGG Activity_16'!I:I,'AGG Activity_16'!$A:$A,$B595)+SUMIFS('AGG Activity_EX'!I:I,'AGG Activity_EX'!$A:$A,$B595))-SUMIFS(Activity_EX!I:I,Activity_EX!$A:$A,$A595))/(SUMIFS('AGG Activity_16'!I:I,'AGG Activity_16'!$A:$A,$B595)),1)))))</f>
        <v>0</v>
      </c>
      <c r="T595" s="7">
        <f>IF(AND(T$1=2017,OR(N595="WH",N595="SH")),IF(COMBDG_Split_Tech!T595="",0,COMBDG_Split_Tech!T595),IF(T$1=2016,IF(COMBDG_Split_Tech!T595="",0,COMBDG_Split_Tech!T595),IF(COMBDG_Split_Tech!T595=1,1,IF(COMBDG_Split_Tech!T595="",0,IFERROR((COMBDG_Split_Tech!T595*(SUMIFS('AGG Activity_16'!J:J,'AGG Activity_16'!$A:$A,$B595)+SUMIFS('AGG Activity_EX'!J:J,'AGG Activity_EX'!$A:$A,$B595))-SUMIFS(Activity_EX!J:J,Activity_EX!$A:$A,$A595))/(SUMIFS('AGG Activity_16'!J:J,'AGG Activity_16'!$A:$A,$B595)),1)))))</f>
        <v>0</v>
      </c>
      <c r="U595" s="7">
        <f>IF(AND(U$1=2017,OR(O595="WH",O595="SH")),IF(COMBDG_Split_Tech!U595="",0,COMBDG_Split_Tech!U595),IF(U$1=2016,IF(COMBDG_Split_Tech!U595="",0,COMBDG_Split_Tech!U595),IF(COMBDG_Split_Tech!U595=1,1,IF(COMBDG_Split_Tech!U595="",0,IFERROR((COMBDG_Split_Tech!U595*(SUMIFS('AGG Activity_16'!K:K,'AGG Activity_16'!$A:$A,$B595)+SUMIFS('AGG Activity_EX'!K:K,'AGG Activity_EX'!$A:$A,$B595))-SUMIFS(Activity_EX!K:K,Activity_EX!$A:$A,$A595))/(SUMIFS('AGG Activity_16'!K:K,'AGG Activity_16'!$A:$A,$B595)),1)))))</f>
        <v>0</v>
      </c>
    </row>
    <row r="596" spans="1:21" x14ac:dyDescent="0.25">
      <c r="A596" t="str">
        <f>COMBDG_Split_Tech!A596</f>
        <v>COMBDGWSTOldWH______STDELC</v>
      </c>
      <c r="B596" t="str">
        <f>COMBDG_Split_Tech!B596</f>
        <v>COMBDGWSTOldWH</v>
      </c>
      <c r="C596" t="str">
        <f>COMBDG_Split_Tech!C596</f>
        <v>COM</v>
      </c>
      <c r="D596" t="str">
        <f>COMBDG_Split_Tech!D596</f>
        <v>BDG</v>
      </c>
      <c r="E596" t="str">
        <f>COMBDG_Split_Tech!E596</f>
        <v>WST</v>
      </c>
      <c r="F596" t="str">
        <f>COMBDG_Split_Tech!F596</f>
        <v>Old</v>
      </c>
      <c r="G596" t="str">
        <f>COMBDG_Split_Tech!G596</f>
        <v>WH</v>
      </c>
      <c r="H596" t="str">
        <f>COMBDG_Split_Tech!H596</f>
        <v>___</v>
      </c>
      <c r="I596" t="str">
        <f>COMBDG_Split_Tech!I596</f>
        <v>___</v>
      </c>
      <c r="J596" t="str">
        <f>COMBDG_Split_Tech!J596</f>
        <v>STD</v>
      </c>
      <c r="K596" t="str">
        <f>COMBDG_Split_Tech!K596</f>
        <v>ELC</v>
      </c>
      <c r="L596" s="7">
        <f>IF(AND(L$1=2017,OR(F596="WH",F596="SH")),IF(COMBDG_Split_Tech!L596="",0,COMBDG_Split_Tech!L596),IF(L$1=2016,IF(COMBDG_Split_Tech!L596="",0,COMBDG_Split_Tech!L596),IF(COMBDG_Split_Tech!L596=1,1,IF(COMBDG_Split_Tech!L596="",0,IFERROR((COMBDG_Split_Tech!L596*(SUMIFS('AGG Activity_16'!B:B,'AGG Activity_16'!$A:$A,$B596)+SUMIFS('AGG Activity_EX'!B:B,'AGG Activity_EX'!$A:$A,$B596))-SUMIFS(Activity_EX!B:B,Activity_EX!$A:$A,$A596))/(SUMIFS('AGG Activity_16'!B:B,'AGG Activity_16'!$A:$A,$B596)),1)))))</f>
        <v>4.4588557704698398E-2</v>
      </c>
      <c r="M596" s="7">
        <f>IF(AND(M$1=2017,OR(G596="WH",G596="SH")),IF(COMBDG_Split_Tech!M596="",0,COMBDG_Split_Tech!M596),IF(M$1=2016,IF(COMBDG_Split_Tech!M596="",0,COMBDG_Split_Tech!M596),IF(COMBDG_Split_Tech!M596=1,1,IF(COMBDG_Split_Tech!M596="",0,IFERROR((COMBDG_Split_Tech!M596*(SUMIFS('AGG Activity_16'!C:C,'AGG Activity_16'!$A:$A,$B596)+SUMIFS('AGG Activity_EX'!C:C,'AGG Activity_EX'!$A:$A,$B596))-SUMIFS(Activity_EX!C:C,Activity_EX!$A:$A,$A596))/(SUMIFS('AGG Activity_16'!C:C,'AGG Activity_16'!$A:$A,$B596)),1)))))</f>
        <v>4.4588557704698398E-2</v>
      </c>
      <c r="N596" s="7">
        <f>IF(AND(N$1=2017,OR(H596="WH",H596="SH")),IF(COMBDG_Split_Tech!N596="",0,COMBDG_Split_Tech!N596),IF(N$1=2016,IF(COMBDG_Split_Tech!N596="",0,COMBDG_Split_Tech!N596),IF(COMBDG_Split_Tech!N596=1,1,IF(COMBDG_Split_Tech!N596="",0,IFERROR((COMBDG_Split_Tech!N596*(SUMIFS('AGG Activity_16'!D:D,'AGG Activity_16'!$A:$A,$B596)+SUMIFS('AGG Activity_EX'!D:D,'AGG Activity_EX'!$A:$A,$B596))-SUMIFS(Activity_EX!D:D,Activity_EX!$A:$A,$A596))/(SUMIFS('AGG Activity_16'!D:D,'AGG Activity_16'!$A:$A,$B596)),1)))))</f>
        <v>4.6281850451264858E-2</v>
      </c>
      <c r="O596" s="7">
        <f>IF(AND(O$1=2017,OR(I596="WH",I596="SH")),IF(COMBDG_Split_Tech!O596="",0,COMBDG_Split_Tech!O596),IF(O$1=2016,IF(COMBDG_Split_Tech!O596="",0,COMBDG_Split_Tech!O596),IF(COMBDG_Split_Tech!O596=1,1,IF(COMBDG_Split_Tech!O596="",0,IFERROR((COMBDG_Split_Tech!O596*(SUMIFS('AGG Activity_16'!E:E,'AGG Activity_16'!$A:$A,$B596)+SUMIFS('AGG Activity_EX'!E:E,'AGG Activity_EX'!$A:$A,$B596))-SUMIFS(Activity_EX!E:E,Activity_EX!$A:$A,$A596))/(SUMIFS('AGG Activity_16'!E:E,'AGG Activity_16'!$A:$A,$B596)),1)))))</f>
        <v>4.6263030244569139E-2</v>
      </c>
      <c r="P596" s="7">
        <f>IF(AND(P$1=2017,OR(J596="WH",J596="SH")),IF(COMBDG_Split_Tech!P596="",0,COMBDG_Split_Tech!P596),IF(P$1=2016,IF(COMBDG_Split_Tech!P596="",0,COMBDG_Split_Tech!P596),IF(COMBDG_Split_Tech!P596=1,1,IF(COMBDG_Split_Tech!P596="",0,IFERROR((COMBDG_Split_Tech!P596*(SUMIFS('AGG Activity_16'!F:F,'AGG Activity_16'!$A:$A,$B596)+SUMIFS('AGG Activity_EX'!F:F,'AGG Activity_EX'!$A:$A,$B596))-SUMIFS(Activity_EX!F:F,Activity_EX!$A:$A,$A596))/(SUMIFS('AGG Activity_16'!F:F,'AGG Activity_16'!$A:$A,$B596)),1)))))</f>
        <v>4.624588284728659E-2</v>
      </c>
      <c r="Q596" s="7">
        <f>IF(AND(Q$1=2017,OR(K596="WH",K596="SH")),IF(COMBDG_Split_Tech!Q596="",0,COMBDG_Split_Tech!Q596),IF(Q$1=2016,IF(COMBDG_Split_Tech!Q596="",0,COMBDG_Split_Tech!Q596),IF(COMBDG_Split_Tech!Q596=1,1,IF(COMBDG_Split_Tech!Q596="",0,IFERROR((COMBDG_Split_Tech!Q596*(SUMIFS('AGG Activity_16'!G:G,'AGG Activity_16'!$A:$A,$B596)+SUMIFS('AGG Activity_EX'!G:G,'AGG Activity_EX'!$A:$A,$B596))-SUMIFS(Activity_EX!G:G,Activity_EX!$A:$A,$A596))/(SUMIFS('AGG Activity_16'!G:G,'AGG Activity_16'!$A:$A,$B596)),1)))))</f>
        <v>4.6225549001123578E-2</v>
      </c>
      <c r="R596" s="7">
        <f>IF(AND(R$1=2017,OR(L596="WH",L596="SH")),IF(COMBDG_Split_Tech!R596="",0,COMBDG_Split_Tech!R596),IF(R$1=2016,IF(COMBDG_Split_Tech!R596="",0,COMBDG_Split_Tech!R596),IF(COMBDG_Split_Tech!R596=1,1,IF(COMBDG_Split_Tech!R596="",0,IFERROR((COMBDG_Split_Tech!R596*(SUMIFS('AGG Activity_16'!H:H,'AGG Activity_16'!$A:$A,$B596)+SUMIFS('AGG Activity_EX'!H:H,'AGG Activity_EX'!$A:$A,$B596))-SUMIFS(Activity_EX!H:H,Activity_EX!$A:$A,$A596))/(SUMIFS('AGG Activity_16'!H:H,'AGG Activity_16'!$A:$A,$B596)),1)))))</f>
        <v>4.3828318634725763E-2</v>
      </c>
      <c r="S596" s="7">
        <f>IF(AND(S$1=2017,OR(M596="WH",M596="SH")),IF(COMBDG_Split_Tech!S596="",0,COMBDG_Split_Tech!S596),IF(S$1=2016,IF(COMBDG_Split_Tech!S596="",0,COMBDG_Split_Tech!S596),IF(COMBDG_Split_Tech!S596=1,1,IF(COMBDG_Split_Tech!S596="",0,IFERROR((COMBDG_Split_Tech!S596*(SUMIFS('AGG Activity_16'!I:I,'AGG Activity_16'!$A:$A,$B596)+SUMIFS('AGG Activity_EX'!I:I,'AGG Activity_EX'!$A:$A,$B596))-SUMIFS(Activity_EX!I:I,Activity_EX!$A:$A,$A596))/(SUMIFS('AGG Activity_16'!I:I,'AGG Activity_16'!$A:$A,$B596)),1)))))</f>
        <v>0</v>
      </c>
      <c r="T596" s="7">
        <f>IF(AND(T$1=2017,OR(N596="WH",N596="SH")),IF(COMBDG_Split_Tech!T596="",0,COMBDG_Split_Tech!T596),IF(T$1=2016,IF(COMBDG_Split_Tech!T596="",0,COMBDG_Split_Tech!T596),IF(COMBDG_Split_Tech!T596=1,1,IF(COMBDG_Split_Tech!T596="",0,IFERROR((COMBDG_Split_Tech!T596*(SUMIFS('AGG Activity_16'!J:J,'AGG Activity_16'!$A:$A,$B596)+SUMIFS('AGG Activity_EX'!J:J,'AGG Activity_EX'!$A:$A,$B596))-SUMIFS(Activity_EX!J:J,Activity_EX!$A:$A,$A596))/(SUMIFS('AGG Activity_16'!J:J,'AGG Activity_16'!$A:$A,$B596)),1)))))</f>
        <v>0</v>
      </c>
      <c r="U596" s="7">
        <f>IF(AND(U$1=2017,OR(O596="WH",O596="SH")),IF(COMBDG_Split_Tech!U596="",0,COMBDG_Split_Tech!U596),IF(U$1=2016,IF(COMBDG_Split_Tech!U596="",0,COMBDG_Split_Tech!U596),IF(COMBDG_Split_Tech!U596=1,1,IF(COMBDG_Split_Tech!U596="",0,IFERROR((COMBDG_Split_Tech!U596*(SUMIFS('AGG Activity_16'!K:K,'AGG Activity_16'!$A:$A,$B596)+SUMIFS('AGG Activity_EX'!K:K,'AGG Activity_EX'!$A:$A,$B596))-SUMIFS(Activity_EX!K:K,Activity_EX!$A:$A,$A596))/(SUMIFS('AGG Activity_16'!K:K,'AGG Activity_16'!$A:$A,$B596)),1)))))</f>
        <v>0</v>
      </c>
    </row>
    <row r="597" spans="1:21" x14ac:dyDescent="0.25">
      <c r="A597" t="str">
        <f>COMBDG_Split_Tech!A597</f>
        <v>COMBDGWSTOldWH______STDHFO</v>
      </c>
      <c r="B597" t="str">
        <f>COMBDG_Split_Tech!B597</f>
        <v>COMBDGWSTOldWH</v>
      </c>
      <c r="C597" t="str">
        <f>COMBDG_Split_Tech!C597</f>
        <v>COM</v>
      </c>
      <c r="D597" t="str">
        <f>COMBDG_Split_Tech!D597</f>
        <v>BDG</v>
      </c>
      <c r="E597" t="str">
        <f>COMBDG_Split_Tech!E597</f>
        <v>WST</v>
      </c>
      <c r="F597" t="str">
        <f>COMBDG_Split_Tech!F597</f>
        <v>Old</v>
      </c>
      <c r="G597" t="str">
        <f>COMBDG_Split_Tech!G597</f>
        <v>WH</v>
      </c>
      <c r="H597" t="str">
        <f>COMBDG_Split_Tech!H597</f>
        <v>___</v>
      </c>
      <c r="I597" t="str">
        <f>COMBDG_Split_Tech!I597</f>
        <v>___</v>
      </c>
      <c r="J597" t="str">
        <f>COMBDG_Split_Tech!J597</f>
        <v>STD</v>
      </c>
      <c r="K597" t="str">
        <f>COMBDG_Split_Tech!K597</f>
        <v>HFO</v>
      </c>
      <c r="L597" s="7">
        <f>IF(AND(L$1=2017,OR(F597="WH",F597="SH")),IF(COMBDG_Split_Tech!L597="",0,COMBDG_Split_Tech!L597),IF(L$1=2016,IF(COMBDG_Split_Tech!L597="",0,COMBDG_Split_Tech!L597),IF(COMBDG_Split_Tech!L597=1,1,IF(COMBDG_Split_Tech!L597="",0,IFERROR((COMBDG_Split_Tech!L597*(SUMIFS('AGG Activity_16'!B:B,'AGG Activity_16'!$A:$A,$B597)+SUMIFS('AGG Activity_EX'!B:B,'AGG Activity_EX'!$A:$A,$B597))-SUMIFS(Activity_EX!B:B,Activity_EX!$A:$A,$A597))/(SUMIFS('AGG Activity_16'!B:B,'AGG Activity_16'!$A:$A,$B597)),1)))))</f>
        <v>0</v>
      </c>
      <c r="M597" s="7">
        <f>IF(AND(M$1=2017,OR(G597="WH",G597="SH")),IF(COMBDG_Split_Tech!M597="",0,COMBDG_Split_Tech!M597),IF(M$1=2016,IF(COMBDG_Split_Tech!M597="",0,COMBDG_Split_Tech!M597),IF(COMBDG_Split_Tech!M597=1,1,IF(COMBDG_Split_Tech!M597="",0,IFERROR((COMBDG_Split_Tech!M597*(SUMIFS('AGG Activity_16'!C:C,'AGG Activity_16'!$A:$A,$B597)+SUMIFS('AGG Activity_EX'!C:C,'AGG Activity_EX'!$A:$A,$B597))-SUMIFS(Activity_EX!C:C,Activity_EX!$A:$A,$A597))/(SUMIFS('AGG Activity_16'!C:C,'AGG Activity_16'!$A:$A,$B597)),1)))))</f>
        <v>0</v>
      </c>
      <c r="N597" s="7">
        <f>IF(AND(N$1=2017,OR(H597="WH",H597="SH")),IF(COMBDG_Split_Tech!N597="",0,COMBDG_Split_Tech!N597),IF(N$1=2016,IF(COMBDG_Split_Tech!N597="",0,COMBDG_Split_Tech!N597),IF(COMBDG_Split_Tech!N597=1,1,IF(COMBDG_Split_Tech!N597="",0,IFERROR((COMBDG_Split_Tech!N597*(SUMIFS('AGG Activity_16'!D:D,'AGG Activity_16'!$A:$A,$B597)+SUMIFS('AGG Activity_EX'!D:D,'AGG Activity_EX'!$A:$A,$B597))-SUMIFS(Activity_EX!D:D,Activity_EX!$A:$A,$A597))/(SUMIFS('AGG Activity_16'!D:D,'AGG Activity_16'!$A:$A,$B597)),1)))))</f>
        <v>0</v>
      </c>
      <c r="O597" s="7">
        <f>IF(AND(O$1=2017,OR(I597="WH",I597="SH")),IF(COMBDG_Split_Tech!O597="",0,COMBDG_Split_Tech!O597),IF(O$1=2016,IF(COMBDG_Split_Tech!O597="",0,COMBDG_Split_Tech!O597),IF(COMBDG_Split_Tech!O597=1,1,IF(COMBDG_Split_Tech!O597="",0,IFERROR((COMBDG_Split_Tech!O597*(SUMIFS('AGG Activity_16'!E:E,'AGG Activity_16'!$A:$A,$B597)+SUMIFS('AGG Activity_EX'!E:E,'AGG Activity_EX'!$A:$A,$B597))-SUMIFS(Activity_EX!E:E,Activity_EX!$A:$A,$A597))/(SUMIFS('AGG Activity_16'!E:E,'AGG Activity_16'!$A:$A,$B597)),1)))))</f>
        <v>0</v>
      </c>
      <c r="P597" s="7">
        <f>IF(AND(P$1=2017,OR(J597="WH",J597="SH")),IF(COMBDG_Split_Tech!P597="",0,COMBDG_Split_Tech!P597),IF(P$1=2016,IF(COMBDG_Split_Tech!P597="",0,COMBDG_Split_Tech!P597),IF(COMBDG_Split_Tech!P597=1,1,IF(COMBDG_Split_Tech!P597="",0,IFERROR((COMBDG_Split_Tech!P597*(SUMIFS('AGG Activity_16'!F:F,'AGG Activity_16'!$A:$A,$B597)+SUMIFS('AGG Activity_EX'!F:F,'AGG Activity_EX'!$A:$A,$B597))-SUMIFS(Activity_EX!F:F,Activity_EX!$A:$A,$A597))/(SUMIFS('AGG Activity_16'!F:F,'AGG Activity_16'!$A:$A,$B597)),1)))))</f>
        <v>0</v>
      </c>
      <c r="Q597" s="7">
        <f>IF(AND(Q$1=2017,OR(K597="WH",K597="SH")),IF(COMBDG_Split_Tech!Q597="",0,COMBDG_Split_Tech!Q597),IF(Q$1=2016,IF(COMBDG_Split_Tech!Q597="",0,COMBDG_Split_Tech!Q597),IF(COMBDG_Split_Tech!Q597=1,1,IF(COMBDG_Split_Tech!Q597="",0,IFERROR((COMBDG_Split_Tech!Q597*(SUMIFS('AGG Activity_16'!G:G,'AGG Activity_16'!$A:$A,$B597)+SUMIFS('AGG Activity_EX'!G:G,'AGG Activity_EX'!$A:$A,$B597))-SUMIFS(Activity_EX!G:G,Activity_EX!$A:$A,$A597))/(SUMIFS('AGG Activity_16'!G:G,'AGG Activity_16'!$A:$A,$B597)),1)))))</f>
        <v>0</v>
      </c>
      <c r="R597" s="7">
        <f>IF(AND(R$1=2017,OR(L597="WH",L597="SH")),IF(COMBDG_Split_Tech!R597="",0,COMBDG_Split_Tech!R597),IF(R$1=2016,IF(COMBDG_Split_Tech!R597="",0,COMBDG_Split_Tech!R597),IF(COMBDG_Split_Tech!R597=1,1,IF(COMBDG_Split_Tech!R597="",0,IFERROR((COMBDG_Split_Tech!R597*(SUMIFS('AGG Activity_16'!H:H,'AGG Activity_16'!$A:$A,$B597)+SUMIFS('AGG Activity_EX'!H:H,'AGG Activity_EX'!$A:$A,$B597))-SUMIFS(Activity_EX!H:H,Activity_EX!$A:$A,$A597))/(SUMIFS('AGG Activity_16'!H:H,'AGG Activity_16'!$A:$A,$B597)),1)))))</f>
        <v>0</v>
      </c>
      <c r="S597" s="7">
        <f>IF(AND(S$1=2017,OR(M597="WH",M597="SH")),IF(COMBDG_Split_Tech!S597="",0,COMBDG_Split_Tech!S597),IF(S$1=2016,IF(COMBDG_Split_Tech!S597="",0,COMBDG_Split_Tech!S597),IF(COMBDG_Split_Tech!S597=1,1,IF(COMBDG_Split_Tech!S597="",0,IFERROR((COMBDG_Split_Tech!S597*(SUMIFS('AGG Activity_16'!I:I,'AGG Activity_16'!$A:$A,$B597)+SUMIFS('AGG Activity_EX'!I:I,'AGG Activity_EX'!$A:$A,$B597))-SUMIFS(Activity_EX!I:I,Activity_EX!$A:$A,$A597))/(SUMIFS('AGG Activity_16'!I:I,'AGG Activity_16'!$A:$A,$B597)),1)))))</f>
        <v>0</v>
      </c>
      <c r="T597" s="7">
        <f>IF(AND(T$1=2017,OR(N597="WH",N597="SH")),IF(COMBDG_Split_Tech!T597="",0,COMBDG_Split_Tech!T597),IF(T$1=2016,IF(COMBDG_Split_Tech!T597="",0,COMBDG_Split_Tech!T597),IF(COMBDG_Split_Tech!T597=1,1,IF(COMBDG_Split_Tech!T597="",0,IFERROR((COMBDG_Split_Tech!T597*(SUMIFS('AGG Activity_16'!J:J,'AGG Activity_16'!$A:$A,$B597)+SUMIFS('AGG Activity_EX'!J:J,'AGG Activity_EX'!$A:$A,$B597))-SUMIFS(Activity_EX!J:J,Activity_EX!$A:$A,$A597))/(SUMIFS('AGG Activity_16'!J:J,'AGG Activity_16'!$A:$A,$B597)),1)))))</f>
        <v>0</v>
      </c>
      <c r="U597" s="7">
        <f>IF(AND(U$1=2017,OR(O597="WH",O597="SH")),IF(COMBDG_Split_Tech!U597="",0,COMBDG_Split_Tech!U597),IF(U$1=2016,IF(COMBDG_Split_Tech!U597="",0,COMBDG_Split_Tech!U597),IF(COMBDG_Split_Tech!U597=1,1,IF(COMBDG_Split_Tech!U597="",0,IFERROR((COMBDG_Split_Tech!U597*(SUMIFS('AGG Activity_16'!K:K,'AGG Activity_16'!$A:$A,$B597)+SUMIFS('AGG Activity_EX'!K:K,'AGG Activity_EX'!$A:$A,$B597))-SUMIFS(Activity_EX!K:K,Activity_EX!$A:$A,$A597))/(SUMIFS('AGG Activity_16'!K:K,'AGG Activity_16'!$A:$A,$B597)),1)))))</f>
        <v>0</v>
      </c>
    </row>
    <row r="598" spans="1:21" x14ac:dyDescent="0.25">
      <c r="A598" t="str">
        <f>COMBDG_Split_Tech!A598</f>
        <v>COMBDGWSTOldWH______STDKER</v>
      </c>
      <c r="B598" t="str">
        <f>COMBDG_Split_Tech!B598</f>
        <v>COMBDGWSTOldWH</v>
      </c>
      <c r="C598" t="str">
        <f>COMBDG_Split_Tech!C598</f>
        <v>COM</v>
      </c>
      <c r="D598" t="str">
        <f>COMBDG_Split_Tech!D598</f>
        <v>BDG</v>
      </c>
      <c r="E598" t="str">
        <f>COMBDG_Split_Tech!E598</f>
        <v>WST</v>
      </c>
      <c r="F598" t="str">
        <f>COMBDG_Split_Tech!F598</f>
        <v>Old</v>
      </c>
      <c r="G598" t="str">
        <f>COMBDG_Split_Tech!G598</f>
        <v>WH</v>
      </c>
      <c r="H598" t="str">
        <f>COMBDG_Split_Tech!H598</f>
        <v>___</v>
      </c>
      <c r="I598" t="str">
        <f>COMBDG_Split_Tech!I598</f>
        <v>___</v>
      </c>
      <c r="J598" t="str">
        <f>COMBDG_Split_Tech!J598</f>
        <v>STD</v>
      </c>
      <c r="K598" t="str">
        <f>COMBDG_Split_Tech!K598</f>
        <v>KER</v>
      </c>
      <c r="L598" s="7">
        <f>IF(AND(L$1=2017,OR(F598="WH",F598="SH")),IF(COMBDG_Split_Tech!L598="",0,COMBDG_Split_Tech!L598),IF(L$1=2016,IF(COMBDG_Split_Tech!L598="",0,COMBDG_Split_Tech!L598),IF(COMBDG_Split_Tech!L598=1,1,IF(COMBDG_Split_Tech!L598="",0,IFERROR((COMBDG_Split_Tech!L598*(SUMIFS('AGG Activity_16'!B:B,'AGG Activity_16'!$A:$A,$B598)+SUMIFS('AGG Activity_EX'!B:B,'AGG Activity_EX'!$A:$A,$B598))-SUMIFS(Activity_EX!B:B,Activity_EX!$A:$A,$A598))/(SUMIFS('AGG Activity_16'!B:B,'AGG Activity_16'!$A:$A,$B598)),1)))))</f>
        <v>0</v>
      </c>
      <c r="M598" s="7">
        <f>IF(AND(M$1=2017,OR(G598="WH",G598="SH")),IF(COMBDG_Split_Tech!M598="",0,COMBDG_Split_Tech!M598),IF(M$1=2016,IF(COMBDG_Split_Tech!M598="",0,COMBDG_Split_Tech!M598),IF(COMBDG_Split_Tech!M598=1,1,IF(COMBDG_Split_Tech!M598="",0,IFERROR((COMBDG_Split_Tech!M598*(SUMIFS('AGG Activity_16'!C:C,'AGG Activity_16'!$A:$A,$B598)+SUMIFS('AGG Activity_EX'!C:C,'AGG Activity_EX'!$A:$A,$B598))-SUMIFS(Activity_EX!C:C,Activity_EX!$A:$A,$A598))/(SUMIFS('AGG Activity_16'!C:C,'AGG Activity_16'!$A:$A,$B598)),1)))))</f>
        <v>0</v>
      </c>
      <c r="N598" s="7">
        <f>IF(AND(N$1=2017,OR(H598="WH",H598="SH")),IF(COMBDG_Split_Tech!N598="",0,COMBDG_Split_Tech!N598),IF(N$1=2016,IF(COMBDG_Split_Tech!N598="",0,COMBDG_Split_Tech!N598),IF(COMBDG_Split_Tech!N598=1,1,IF(COMBDG_Split_Tech!N598="",0,IFERROR((COMBDG_Split_Tech!N598*(SUMIFS('AGG Activity_16'!D:D,'AGG Activity_16'!$A:$A,$B598)+SUMIFS('AGG Activity_EX'!D:D,'AGG Activity_EX'!$A:$A,$B598))-SUMIFS(Activity_EX!D:D,Activity_EX!$A:$A,$A598))/(SUMIFS('AGG Activity_16'!D:D,'AGG Activity_16'!$A:$A,$B598)),1)))))</f>
        <v>0</v>
      </c>
      <c r="O598" s="7">
        <f>IF(AND(O$1=2017,OR(I598="WH",I598="SH")),IF(COMBDG_Split_Tech!O598="",0,COMBDG_Split_Tech!O598),IF(O$1=2016,IF(COMBDG_Split_Tech!O598="",0,COMBDG_Split_Tech!O598),IF(COMBDG_Split_Tech!O598=1,1,IF(COMBDG_Split_Tech!O598="",0,IFERROR((COMBDG_Split_Tech!O598*(SUMIFS('AGG Activity_16'!E:E,'AGG Activity_16'!$A:$A,$B598)+SUMIFS('AGG Activity_EX'!E:E,'AGG Activity_EX'!$A:$A,$B598))-SUMIFS(Activity_EX!E:E,Activity_EX!$A:$A,$A598))/(SUMIFS('AGG Activity_16'!E:E,'AGG Activity_16'!$A:$A,$B598)),1)))))</f>
        <v>0</v>
      </c>
      <c r="P598" s="7">
        <f>IF(AND(P$1=2017,OR(J598="WH",J598="SH")),IF(COMBDG_Split_Tech!P598="",0,COMBDG_Split_Tech!P598),IF(P$1=2016,IF(COMBDG_Split_Tech!P598="",0,COMBDG_Split_Tech!P598),IF(COMBDG_Split_Tech!P598=1,1,IF(COMBDG_Split_Tech!P598="",0,IFERROR((COMBDG_Split_Tech!P598*(SUMIFS('AGG Activity_16'!F:F,'AGG Activity_16'!$A:$A,$B598)+SUMIFS('AGG Activity_EX'!F:F,'AGG Activity_EX'!$A:$A,$B598))-SUMIFS(Activity_EX!F:F,Activity_EX!$A:$A,$A598))/(SUMIFS('AGG Activity_16'!F:F,'AGG Activity_16'!$A:$A,$B598)),1)))))</f>
        <v>0</v>
      </c>
      <c r="Q598" s="7">
        <f>IF(AND(Q$1=2017,OR(K598="WH",K598="SH")),IF(COMBDG_Split_Tech!Q598="",0,COMBDG_Split_Tech!Q598),IF(Q$1=2016,IF(COMBDG_Split_Tech!Q598="",0,COMBDG_Split_Tech!Q598),IF(COMBDG_Split_Tech!Q598=1,1,IF(COMBDG_Split_Tech!Q598="",0,IFERROR((COMBDG_Split_Tech!Q598*(SUMIFS('AGG Activity_16'!G:G,'AGG Activity_16'!$A:$A,$B598)+SUMIFS('AGG Activity_EX'!G:G,'AGG Activity_EX'!$A:$A,$B598))-SUMIFS(Activity_EX!G:G,Activity_EX!$A:$A,$A598))/(SUMIFS('AGG Activity_16'!G:G,'AGG Activity_16'!$A:$A,$B598)),1)))))</f>
        <v>0</v>
      </c>
      <c r="R598" s="7">
        <f>IF(AND(R$1=2017,OR(L598="WH",L598="SH")),IF(COMBDG_Split_Tech!R598="",0,COMBDG_Split_Tech!R598),IF(R$1=2016,IF(COMBDG_Split_Tech!R598="",0,COMBDG_Split_Tech!R598),IF(COMBDG_Split_Tech!R598=1,1,IF(COMBDG_Split_Tech!R598="",0,IFERROR((COMBDG_Split_Tech!R598*(SUMIFS('AGG Activity_16'!H:H,'AGG Activity_16'!$A:$A,$B598)+SUMIFS('AGG Activity_EX'!H:H,'AGG Activity_EX'!$A:$A,$B598))-SUMIFS(Activity_EX!H:H,Activity_EX!$A:$A,$A598))/(SUMIFS('AGG Activity_16'!H:H,'AGG Activity_16'!$A:$A,$B598)),1)))))</f>
        <v>0</v>
      </c>
      <c r="S598" s="7">
        <f>IF(AND(S$1=2017,OR(M598="WH",M598="SH")),IF(COMBDG_Split_Tech!S598="",0,COMBDG_Split_Tech!S598),IF(S$1=2016,IF(COMBDG_Split_Tech!S598="",0,COMBDG_Split_Tech!S598),IF(COMBDG_Split_Tech!S598=1,1,IF(COMBDG_Split_Tech!S598="",0,IFERROR((COMBDG_Split_Tech!S598*(SUMIFS('AGG Activity_16'!I:I,'AGG Activity_16'!$A:$A,$B598)+SUMIFS('AGG Activity_EX'!I:I,'AGG Activity_EX'!$A:$A,$B598))-SUMIFS(Activity_EX!I:I,Activity_EX!$A:$A,$A598))/(SUMIFS('AGG Activity_16'!I:I,'AGG Activity_16'!$A:$A,$B598)),1)))))</f>
        <v>0</v>
      </c>
      <c r="T598" s="7">
        <f>IF(AND(T$1=2017,OR(N598="WH",N598="SH")),IF(COMBDG_Split_Tech!T598="",0,COMBDG_Split_Tech!T598),IF(T$1=2016,IF(COMBDG_Split_Tech!T598="",0,COMBDG_Split_Tech!T598),IF(COMBDG_Split_Tech!T598=1,1,IF(COMBDG_Split_Tech!T598="",0,IFERROR((COMBDG_Split_Tech!T598*(SUMIFS('AGG Activity_16'!J:J,'AGG Activity_16'!$A:$A,$B598)+SUMIFS('AGG Activity_EX'!J:J,'AGG Activity_EX'!$A:$A,$B598))-SUMIFS(Activity_EX!J:J,Activity_EX!$A:$A,$A598))/(SUMIFS('AGG Activity_16'!J:J,'AGG Activity_16'!$A:$A,$B598)),1)))))</f>
        <v>0</v>
      </c>
      <c r="U598" s="7">
        <f>IF(AND(U$1=2017,OR(O598="WH",O598="SH")),IF(COMBDG_Split_Tech!U598="",0,COMBDG_Split_Tech!U598),IF(U$1=2016,IF(COMBDG_Split_Tech!U598="",0,COMBDG_Split_Tech!U598),IF(COMBDG_Split_Tech!U598=1,1,IF(COMBDG_Split_Tech!U598="",0,IFERROR((COMBDG_Split_Tech!U598*(SUMIFS('AGG Activity_16'!K:K,'AGG Activity_16'!$A:$A,$B598)+SUMIFS('AGG Activity_EX'!K:K,'AGG Activity_EX'!$A:$A,$B598))-SUMIFS(Activity_EX!K:K,Activity_EX!$A:$A,$A598))/(SUMIFS('AGG Activity_16'!K:K,'AGG Activity_16'!$A:$A,$B598)),1)))))</f>
        <v>0</v>
      </c>
    </row>
    <row r="599" spans="1:21" x14ac:dyDescent="0.25">
      <c r="A599" t="str">
        <f>COMBDG_Split_Tech!A599</f>
        <v>COMBDGWSTOldWH______STDLFO</v>
      </c>
      <c r="B599" t="str">
        <f>COMBDG_Split_Tech!B599</f>
        <v>COMBDGWSTOldWH</v>
      </c>
      <c r="C599" t="str">
        <f>COMBDG_Split_Tech!C599</f>
        <v>COM</v>
      </c>
      <c r="D599" t="str">
        <f>COMBDG_Split_Tech!D599</f>
        <v>BDG</v>
      </c>
      <c r="E599" t="str">
        <f>COMBDG_Split_Tech!E599</f>
        <v>WST</v>
      </c>
      <c r="F599" t="str">
        <f>COMBDG_Split_Tech!F599</f>
        <v>Old</v>
      </c>
      <c r="G599" t="str">
        <f>COMBDG_Split_Tech!G599</f>
        <v>WH</v>
      </c>
      <c r="H599" t="str">
        <f>COMBDG_Split_Tech!H599</f>
        <v>___</v>
      </c>
      <c r="I599" t="str">
        <f>COMBDG_Split_Tech!I599</f>
        <v>___</v>
      </c>
      <c r="J599" t="str">
        <f>COMBDG_Split_Tech!J599</f>
        <v>STD</v>
      </c>
      <c r="K599" t="str">
        <f>COMBDG_Split_Tech!K599</f>
        <v>LFO</v>
      </c>
      <c r="L599" s="7">
        <f>IF(AND(L$1=2017,OR(F599="WH",F599="SH")),IF(COMBDG_Split_Tech!L599="",0,COMBDG_Split_Tech!L599),IF(L$1=2016,IF(COMBDG_Split_Tech!L599="",0,COMBDG_Split_Tech!L599),IF(COMBDG_Split_Tech!L599=1,1,IF(COMBDG_Split_Tech!L599="",0,IFERROR((COMBDG_Split_Tech!L599*(SUMIFS('AGG Activity_16'!B:B,'AGG Activity_16'!$A:$A,$B599)+SUMIFS('AGG Activity_EX'!B:B,'AGG Activity_EX'!$A:$A,$B599))-SUMIFS(Activity_EX!B:B,Activity_EX!$A:$A,$A599))/(SUMIFS('AGG Activity_16'!B:B,'AGG Activity_16'!$A:$A,$B599)),1)))))</f>
        <v>2.3646560787068428E-2</v>
      </c>
      <c r="M599" s="7">
        <f>IF(AND(M$1=2017,OR(G599="WH",G599="SH")),IF(COMBDG_Split_Tech!M599="",0,COMBDG_Split_Tech!M599),IF(M$1=2016,IF(COMBDG_Split_Tech!M599="",0,COMBDG_Split_Tech!M599),IF(COMBDG_Split_Tech!M599=1,1,IF(COMBDG_Split_Tech!M599="",0,IFERROR((COMBDG_Split_Tech!M599*(SUMIFS('AGG Activity_16'!C:C,'AGG Activity_16'!$A:$A,$B599)+SUMIFS('AGG Activity_EX'!C:C,'AGG Activity_EX'!$A:$A,$B599))-SUMIFS(Activity_EX!C:C,Activity_EX!$A:$A,$A599))/(SUMIFS('AGG Activity_16'!C:C,'AGG Activity_16'!$A:$A,$B599)),1)))))</f>
        <v>2.3646560787068428E-2</v>
      </c>
      <c r="N599" s="7">
        <f>IF(AND(N$1=2017,OR(H599="WH",H599="SH")),IF(COMBDG_Split_Tech!N599="",0,COMBDG_Split_Tech!N599),IF(N$1=2016,IF(COMBDG_Split_Tech!N599="",0,COMBDG_Split_Tech!N599),IF(COMBDG_Split_Tech!N599=1,1,IF(COMBDG_Split_Tech!N599="",0,IFERROR((COMBDG_Split_Tech!N599*(SUMIFS('AGG Activity_16'!D:D,'AGG Activity_16'!$A:$A,$B599)+SUMIFS('AGG Activity_EX'!D:D,'AGG Activity_EX'!$A:$A,$B599))-SUMIFS(Activity_EX!D:D,Activity_EX!$A:$A,$A599))/(SUMIFS('AGG Activity_16'!D:D,'AGG Activity_16'!$A:$A,$B599)),1)))))</f>
        <v>2.4551834415817195E-2</v>
      </c>
      <c r="O599" s="7">
        <f>IF(AND(O$1=2017,OR(I599="WH",I599="SH")),IF(COMBDG_Split_Tech!O599="",0,COMBDG_Split_Tech!O599),IF(O$1=2016,IF(COMBDG_Split_Tech!O599="",0,COMBDG_Split_Tech!O599),IF(COMBDG_Split_Tech!O599=1,1,IF(COMBDG_Split_Tech!O599="",0,IFERROR((COMBDG_Split_Tech!O599*(SUMIFS('AGG Activity_16'!E:E,'AGG Activity_16'!$A:$A,$B599)+SUMIFS('AGG Activity_EX'!E:E,'AGG Activity_EX'!$A:$A,$B599))-SUMIFS(Activity_EX!E:E,Activity_EX!$A:$A,$A599))/(SUMIFS('AGG Activity_16'!E:E,'AGG Activity_16'!$A:$A,$B599)),1)))))</f>
        <v>2.4544375896337317E-2</v>
      </c>
      <c r="P599" s="7">
        <f>IF(AND(P$1=2017,OR(J599="WH",J599="SH")),IF(COMBDG_Split_Tech!P599="",0,COMBDG_Split_Tech!P599),IF(P$1=2016,IF(COMBDG_Split_Tech!P599="",0,COMBDG_Split_Tech!P599),IF(COMBDG_Split_Tech!P599=1,1,IF(COMBDG_Split_Tech!P599="",0,IFERROR((COMBDG_Split_Tech!P599*(SUMIFS('AGG Activity_16'!F:F,'AGG Activity_16'!$A:$A,$B599)+SUMIFS('AGG Activity_EX'!F:F,'AGG Activity_EX'!$A:$A,$B599))-SUMIFS(Activity_EX!F:F,Activity_EX!$A:$A,$A599))/(SUMIFS('AGG Activity_16'!F:F,'AGG Activity_16'!$A:$A,$B599)),1)))))</f>
        <v>2.4538466903489115E-2</v>
      </c>
      <c r="Q599" s="7">
        <f>IF(AND(Q$1=2017,OR(K599="WH",K599="SH")),IF(COMBDG_Split_Tech!Q599="",0,COMBDG_Split_Tech!Q599),IF(Q$1=2016,IF(COMBDG_Split_Tech!Q599="",0,COMBDG_Split_Tech!Q599),IF(COMBDG_Split_Tech!Q599=1,1,IF(COMBDG_Split_Tech!Q599="",0,IFERROR((COMBDG_Split_Tech!Q599*(SUMIFS('AGG Activity_16'!G:G,'AGG Activity_16'!$A:$A,$B599)+SUMIFS('AGG Activity_EX'!G:G,'AGG Activity_EX'!$A:$A,$B599))-SUMIFS(Activity_EX!G:G,Activity_EX!$A:$A,$A599))/(SUMIFS('AGG Activity_16'!G:G,'AGG Activity_16'!$A:$A,$B599)),1)))))</f>
        <v>2.4528325777204336E-2</v>
      </c>
      <c r="R599" s="7">
        <f>IF(AND(R$1=2017,OR(L599="WH",L599="SH")),IF(COMBDG_Split_Tech!R599="",0,COMBDG_Split_Tech!R599),IF(R$1=2016,IF(COMBDG_Split_Tech!R599="",0,COMBDG_Split_Tech!R599),IF(COMBDG_Split_Tech!R599=1,1,IF(COMBDG_Split_Tech!R599="",0,IFERROR((COMBDG_Split_Tech!R599*(SUMIFS('AGG Activity_16'!H:H,'AGG Activity_16'!$A:$A,$B599)+SUMIFS('AGG Activity_EX'!H:H,'AGG Activity_EX'!$A:$A,$B599))-SUMIFS(Activity_EX!H:H,Activity_EX!$A:$A,$A599))/(SUMIFS('AGG Activity_16'!H:H,'AGG Activity_16'!$A:$A,$B599)),1)))))</f>
        <v>2.3244231336162928E-2</v>
      </c>
      <c r="S599" s="7">
        <f>IF(AND(S$1=2017,OR(M599="WH",M599="SH")),IF(COMBDG_Split_Tech!S599="",0,COMBDG_Split_Tech!S599),IF(S$1=2016,IF(COMBDG_Split_Tech!S599="",0,COMBDG_Split_Tech!S599),IF(COMBDG_Split_Tech!S599=1,1,IF(COMBDG_Split_Tech!S599="",0,IFERROR((COMBDG_Split_Tech!S599*(SUMIFS('AGG Activity_16'!I:I,'AGG Activity_16'!$A:$A,$B599)+SUMIFS('AGG Activity_EX'!I:I,'AGG Activity_EX'!$A:$A,$B599))-SUMIFS(Activity_EX!I:I,Activity_EX!$A:$A,$A599))/(SUMIFS('AGG Activity_16'!I:I,'AGG Activity_16'!$A:$A,$B599)),1)))))</f>
        <v>0</v>
      </c>
      <c r="T599" s="7">
        <f>IF(AND(T$1=2017,OR(N599="WH",N599="SH")),IF(COMBDG_Split_Tech!T599="",0,COMBDG_Split_Tech!T599),IF(T$1=2016,IF(COMBDG_Split_Tech!T599="",0,COMBDG_Split_Tech!T599),IF(COMBDG_Split_Tech!T599=1,1,IF(COMBDG_Split_Tech!T599="",0,IFERROR((COMBDG_Split_Tech!T599*(SUMIFS('AGG Activity_16'!J:J,'AGG Activity_16'!$A:$A,$B599)+SUMIFS('AGG Activity_EX'!J:J,'AGG Activity_EX'!$A:$A,$B599))-SUMIFS(Activity_EX!J:J,Activity_EX!$A:$A,$A599))/(SUMIFS('AGG Activity_16'!J:J,'AGG Activity_16'!$A:$A,$B599)),1)))))</f>
        <v>0</v>
      </c>
      <c r="U599" s="7">
        <f>IF(AND(U$1=2017,OR(O599="WH",O599="SH")),IF(COMBDG_Split_Tech!U599="",0,COMBDG_Split_Tech!U599),IF(U$1=2016,IF(COMBDG_Split_Tech!U599="",0,COMBDG_Split_Tech!U599),IF(COMBDG_Split_Tech!U599=1,1,IF(COMBDG_Split_Tech!U599="",0,IFERROR((COMBDG_Split_Tech!U599*(SUMIFS('AGG Activity_16'!K:K,'AGG Activity_16'!$A:$A,$B599)+SUMIFS('AGG Activity_EX'!K:K,'AGG Activity_EX'!$A:$A,$B599))-SUMIFS(Activity_EX!K:K,Activity_EX!$A:$A,$A599))/(SUMIFS('AGG Activity_16'!K:K,'AGG Activity_16'!$A:$A,$B599)),1)))))</f>
        <v>0</v>
      </c>
    </row>
    <row r="600" spans="1:21" x14ac:dyDescent="0.25">
      <c r="A600" t="str">
        <f>COMBDG_Split_Tech!A600</f>
        <v>COMBDGWSTOldWH______STDNGA</v>
      </c>
      <c r="B600" t="str">
        <f>COMBDG_Split_Tech!B600</f>
        <v>COMBDGWSTOldWH</v>
      </c>
      <c r="C600" t="str">
        <f>COMBDG_Split_Tech!C600</f>
        <v>COM</v>
      </c>
      <c r="D600" t="str">
        <f>COMBDG_Split_Tech!D600</f>
        <v>BDG</v>
      </c>
      <c r="E600" t="str">
        <f>COMBDG_Split_Tech!E600</f>
        <v>WST</v>
      </c>
      <c r="F600" t="str">
        <f>COMBDG_Split_Tech!F600</f>
        <v>Old</v>
      </c>
      <c r="G600" t="str">
        <f>COMBDG_Split_Tech!G600</f>
        <v>WH</v>
      </c>
      <c r="H600" t="str">
        <f>COMBDG_Split_Tech!H600</f>
        <v>___</v>
      </c>
      <c r="I600" t="str">
        <f>COMBDG_Split_Tech!I600</f>
        <v>___</v>
      </c>
      <c r="J600" t="str">
        <f>COMBDG_Split_Tech!J600</f>
        <v>STD</v>
      </c>
      <c r="K600" t="str">
        <f>COMBDG_Split_Tech!K600</f>
        <v>NGA</v>
      </c>
      <c r="L600" s="7">
        <f>IF(AND(L$1=2017,OR(F600="WH",F600="SH")),IF(COMBDG_Split_Tech!L600="",0,COMBDG_Split_Tech!L600),IF(L$1=2016,IF(COMBDG_Split_Tech!L600="",0,COMBDG_Split_Tech!L600),IF(COMBDG_Split_Tech!L600=1,1,IF(COMBDG_Split_Tech!L600="",0,IFERROR((COMBDG_Split_Tech!L600*(SUMIFS('AGG Activity_16'!B:B,'AGG Activity_16'!$A:$A,$B600)+SUMIFS('AGG Activity_EX'!B:B,'AGG Activity_EX'!$A:$A,$B600))-SUMIFS(Activity_EX!B:B,Activity_EX!$A:$A,$A600))/(SUMIFS('AGG Activity_16'!B:B,'AGG Activity_16'!$A:$A,$B600)),1)))))</f>
        <v>0.82755270228265498</v>
      </c>
      <c r="M600" s="7">
        <f>IF(AND(M$1=2017,OR(G600="WH",G600="SH")),IF(COMBDG_Split_Tech!M600="",0,COMBDG_Split_Tech!M600),IF(M$1=2016,IF(COMBDG_Split_Tech!M600="",0,COMBDG_Split_Tech!M600),IF(COMBDG_Split_Tech!M600=1,1,IF(COMBDG_Split_Tech!M600="",0,IFERROR((COMBDG_Split_Tech!M600*(SUMIFS('AGG Activity_16'!C:C,'AGG Activity_16'!$A:$A,$B600)+SUMIFS('AGG Activity_EX'!C:C,'AGG Activity_EX'!$A:$A,$B600))-SUMIFS(Activity_EX!C:C,Activity_EX!$A:$A,$A600))/(SUMIFS('AGG Activity_16'!C:C,'AGG Activity_16'!$A:$A,$B600)),1)))))</f>
        <v>0.82755270228265498</v>
      </c>
      <c r="N600" s="7">
        <f>IF(AND(N$1=2017,OR(H600="WH",H600="SH")),IF(COMBDG_Split_Tech!N600="",0,COMBDG_Split_Tech!N600),IF(N$1=2016,IF(COMBDG_Split_Tech!N600="",0,COMBDG_Split_Tech!N600),IF(COMBDG_Split_Tech!N600=1,1,IF(COMBDG_Split_Tech!N600="",0,IFERROR((COMBDG_Split_Tech!N600*(SUMIFS('AGG Activity_16'!D:D,'AGG Activity_16'!$A:$A,$B600)+SUMIFS('AGG Activity_EX'!D:D,'AGG Activity_EX'!$A:$A,$B600))-SUMIFS(Activity_EX!D:D,Activity_EX!$A:$A,$A600))/(SUMIFS('AGG Activity_16'!D:D,'AGG Activity_16'!$A:$A,$B600)),1)))))</f>
        <v>0.8587068124267716</v>
      </c>
      <c r="O600" s="7">
        <f>IF(AND(O$1=2017,OR(I600="WH",I600="SH")),IF(COMBDG_Split_Tech!O600="",0,COMBDG_Split_Tech!O600),IF(O$1=2016,IF(COMBDG_Split_Tech!O600="",0,COMBDG_Split_Tech!O600),IF(COMBDG_Split_Tech!O600=1,1,IF(COMBDG_Split_Tech!O600="",0,IFERROR((COMBDG_Split_Tech!O600*(SUMIFS('AGG Activity_16'!E:E,'AGG Activity_16'!$A:$A,$B600)+SUMIFS('AGG Activity_EX'!E:E,'AGG Activity_EX'!$A:$A,$B600))-SUMIFS(Activity_EX!E:E,Activity_EX!$A:$A,$A600))/(SUMIFS('AGG Activity_16'!E:E,'AGG Activity_16'!$A:$A,$B600)),1)))))</f>
        <v>0.85826242295876976</v>
      </c>
      <c r="P600" s="7">
        <f>IF(AND(P$1=2017,OR(J600="WH",J600="SH")),IF(COMBDG_Split_Tech!P600="",0,COMBDG_Split_Tech!P600),IF(P$1=2016,IF(COMBDG_Split_Tech!P600="",0,COMBDG_Split_Tech!P600),IF(COMBDG_Split_Tech!P600=1,1,IF(COMBDG_Split_Tech!P600="",0,IFERROR((COMBDG_Split_Tech!P600*(SUMIFS('AGG Activity_16'!F:F,'AGG Activity_16'!$A:$A,$B600)+SUMIFS('AGG Activity_EX'!F:F,'AGG Activity_EX'!$A:$A,$B600))-SUMIFS(Activity_EX!F:F,Activity_EX!$A:$A,$A600))/(SUMIFS('AGG Activity_16'!F:F,'AGG Activity_16'!$A:$A,$B600)),1)))))</f>
        <v>0.8578242177123816</v>
      </c>
      <c r="Q600" s="7">
        <f>IF(AND(Q$1=2017,OR(K600="WH",K600="SH")),IF(COMBDG_Split_Tech!Q600="",0,COMBDG_Split_Tech!Q600),IF(Q$1=2016,IF(COMBDG_Split_Tech!Q600="",0,COMBDG_Split_Tech!Q600),IF(COMBDG_Split_Tech!Q600=1,1,IF(COMBDG_Split_Tech!Q600="",0,IFERROR((COMBDG_Split_Tech!Q600*(SUMIFS('AGG Activity_16'!G:G,'AGG Activity_16'!$A:$A,$B600)+SUMIFS('AGG Activity_EX'!G:G,'AGG Activity_EX'!$A:$A,$B600))-SUMIFS(Activity_EX!G:G,Activity_EX!$A:$A,$A600))/(SUMIFS('AGG Activity_16'!G:G,'AGG Activity_16'!$A:$A,$B600)),1)))))</f>
        <v>0.85741431662619849</v>
      </c>
      <c r="R600" s="7">
        <f>IF(AND(R$1=2017,OR(L600="WH",L600="SH")),IF(COMBDG_Split_Tech!R600="",0,COMBDG_Split_Tech!R600),IF(R$1=2016,IF(COMBDG_Split_Tech!R600="",0,COMBDG_Split_Tech!R600),IF(COMBDG_Split_Tech!R600=1,1,IF(COMBDG_Split_Tech!R600="",0,IFERROR((COMBDG_Split_Tech!R600*(SUMIFS('AGG Activity_16'!H:H,'AGG Activity_16'!$A:$A,$B600)+SUMIFS('AGG Activity_EX'!H:H,'AGG Activity_EX'!$A:$A,$B600))-SUMIFS(Activity_EX!H:H,Activity_EX!$A:$A,$A600))/(SUMIFS('AGG Activity_16'!H:H,'AGG Activity_16'!$A:$A,$B600)),1)))))</f>
        <v>0.81340308263326222</v>
      </c>
      <c r="S600" s="7">
        <f>IF(AND(S$1=2017,OR(M600="WH",M600="SH")),IF(COMBDG_Split_Tech!S600="",0,COMBDG_Split_Tech!S600),IF(S$1=2016,IF(COMBDG_Split_Tech!S600="",0,COMBDG_Split_Tech!S600),IF(COMBDG_Split_Tech!S600=1,1,IF(COMBDG_Split_Tech!S600="",0,IFERROR((COMBDG_Split_Tech!S600*(SUMIFS('AGG Activity_16'!I:I,'AGG Activity_16'!$A:$A,$B600)+SUMIFS('AGG Activity_EX'!I:I,'AGG Activity_EX'!$A:$A,$B600))-SUMIFS(Activity_EX!I:I,Activity_EX!$A:$A,$A600))/(SUMIFS('AGG Activity_16'!I:I,'AGG Activity_16'!$A:$A,$B600)),1)))))</f>
        <v>0</v>
      </c>
      <c r="T600" s="7">
        <f>IF(AND(T$1=2017,OR(N600="WH",N600="SH")),IF(COMBDG_Split_Tech!T600="",0,COMBDG_Split_Tech!T600),IF(T$1=2016,IF(COMBDG_Split_Tech!T600="",0,COMBDG_Split_Tech!T600),IF(COMBDG_Split_Tech!T600=1,1,IF(COMBDG_Split_Tech!T600="",0,IFERROR((COMBDG_Split_Tech!T600*(SUMIFS('AGG Activity_16'!J:J,'AGG Activity_16'!$A:$A,$B600)+SUMIFS('AGG Activity_EX'!J:J,'AGG Activity_EX'!$A:$A,$B600))-SUMIFS(Activity_EX!J:J,Activity_EX!$A:$A,$A600))/(SUMIFS('AGG Activity_16'!J:J,'AGG Activity_16'!$A:$A,$B600)),1)))))</f>
        <v>0</v>
      </c>
      <c r="U600" s="7">
        <f>IF(AND(U$1=2017,OR(O600="WH",O600="SH")),IF(COMBDG_Split_Tech!U600="",0,COMBDG_Split_Tech!U600),IF(U$1=2016,IF(COMBDG_Split_Tech!U600="",0,COMBDG_Split_Tech!U600),IF(COMBDG_Split_Tech!U600=1,1,IF(COMBDG_Split_Tech!U600="",0,IFERROR((COMBDG_Split_Tech!U600*(SUMIFS('AGG Activity_16'!K:K,'AGG Activity_16'!$A:$A,$B600)+SUMIFS('AGG Activity_EX'!K:K,'AGG Activity_EX'!$A:$A,$B600))-SUMIFS(Activity_EX!K:K,Activity_EX!$A:$A,$A600))/(SUMIFS('AGG Activity_16'!K:K,'AGG Activity_16'!$A:$A,$B600)),1)))))</f>
        <v>0</v>
      </c>
    </row>
    <row r="601" spans="1:21" x14ac:dyDescent="0.25">
      <c r="A601" t="str">
        <f>COMBDG_Split_Tech!A601</f>
        <v>COMBDGWSTOldWH______STDPRO</v>
      </c>
      <c r="B601" t="str">
        <f>COMBDG_Split_Tech!B601</f>
        <v>COMBDGWSTOldWH</v>
      </c>
      <c r="C601" t="str">
        <f>COMBDG_Split_Tech!C601</f>
        <v>COM</v>
      </c>
      <c r="D601" t="str">
        <f>COMBDG_Split_Tech!D601</f>
        <v>BDG</v>
      </c>
      <c r="E601" t="str">
        <f>COMBDG_Split_Tech!E601</f>
        <v>WST</v>
      </c>
      <c r="F601" t="str">
        <f>COMBDG_Split_Tech!F601</f>
        <v>Old</v>
      </c>
      <c r="G601" t="str">
        <f>COMBDG_Split_Tech!G601</f>
        <v>WH</v>
      </c>
      <c r="H601" t="str">
        <f>COMBDG_Split_Tech!H601</f>
        <v>___</v>
      </c>
      <c r="I601" t="str">
        <f>COMBDG_Split_Tech!I601</f>
        <v>___</v>
      </c>
      <c r="J601" t="str">
        <f>COMBDG_Split_Tech!J601</f>
        <v>STD</v>
      </c>
      <c r="K601" t="str">
        <f>COMBDG_Split_Tech!K601</f>
        <v>PRO</v>
      </c>
      <c r="L601" s="7">
        <f>IF(AND(L$1=2017,OR(F601="WH",F601="SH")),IF(COMBDG_Split_Tech!L601="",0,COMBDG_Split_Tech!L601),IF(L$1=2016,IF(COMBDG_Split_Tech!L601="",0,COMBDG_Split_Tech!L601),IF(COMBDG_Split_Tech!L601=1,1,IF(COMBDG_Split_Tech!L601="",0,IFERROR((COMBDG_Split_Tech!L601*(SUMIFS('AGG Activity_16'!B:B,'AGG Activity_16'!$A:$A,$B601)+SUMIFS('AGG Activity_EX'!B:B,'AGG Activity_EX'!$A:$A,$B601))-SUMIFS(Activity_EX!B:B,Activity_EX!$A:$A,$A601))/(SUMIFS('AGG Activity_16'!B:B,'AGG Activity_16'!$A:$A,$B601)),1)))))</f>
        <v>1.0873071569824921E-2</v>
      </c>
      <c r="M601" s="7">
        <f>IF(AND(M$1=2017,OR(G601="WH",G601="SH")),IF(COMBDG_Split_Tech!M601="",0,COMBDG_Split_Tech!M601),IF(M$1=2016,IF(COMBDG_Split_Tech!M601="",0,COMBDG_Split_Tech!M601),IF(COMBDG_Split_Tech!M601=1,1,IF(COMBDG_Split_Tech!M601="",0,IFERROR((COMBDG_Split_Tech!M601*(SUMIFS('AGG Activity_16'!C:C,'AGG Activity_16'!$A:$A,$B601)+SUMIFS('AGG Activity_EX'!C:C,'AGG Activity_EX'!$A:$A,$B601))-SUMIFS(Activity_EX!C:C,Activity_EX!$A:$A,$A601))/(SUMIFS('AGG Activity_16'!C:C,'AGG Activity_16'!$A:$A,$B601)),1)))))</f>
        <v>1.0873071569824921E-2</v>
      </c>
      <c r="N601" s="7">
        <f>IF(AND(N$1=2017,OR(H601="WH",H601="SH")),IF(COMBDG_Split_Tech!N601="",0,COMBDG_Split_Tech!N601),IF(N$1=2016,IF(COMBDG_Split_Tech!N601="",0,COMBDG_Split_Tech!N601),IF(COMBDG_Split_Tech!N601=1,1,IF(COMBDG_Split_Tech!N601="",0,IFERROR((COMBDG_Split_Tech!N601*(SUMIFS('AGG Activity_16'!D:D,'AGG Activity_16'!$A:$A,$B601)+SUMIFS('AGG Activity_EX'!D:D,'AGG Activity_EX'!$A:$A,$B601))-SUMIFS(Activity_EX!D:D,Activity_EX!$A:$A,$A601))/(SUMIFS('AGG Activity_16'!D:D,'AGG Activity_16'!$A:$A,$B601)),1)))))</f>
        <v>1.1297658629527984E-2</v>
      </c>
      <c r="O601" s="7">
        <f>IF(AND(O$1=2017,OR(I601="WH",I601="SH")),IF(COMBDG_Split_Tech!O601="",0,COMBDG_Split_Tech!O601),IF(O$1=2016,IF(COMBDG_Split_Tech!O601="",0,COMBDG_Split_Tech!O601),IF(COMBDG_Split_Tech!O601=1,1,IF(COMBDG_Split_Tech!O601="",0,IFERROR((COMBDG_Split_Tech!O601*(SUMIFS('AGG Activity_16'!E:E,'AGG Activity_16'!$A:$A,$B601)+SUMIFS('AGG Activity_EX'!E:E,'AGG Activity_EX'!$A:$A,$B601))-SUMIFS(Activity_EX!E:E,Activity_EX!$A:$A,$A601))/(SUMIFS('AGG Activity_16'!E:E,'AGG Activity_16'!$A:$A,$B601)),1)))))</f>
        <v>1.1297074126107254E-2</v>
      </c>
      <c r="P601" s="7">
        <f>IF(AND(P$1=2017,OR(J601="WH",J601="SH")),IF(COMBDG_Split_Tech!P601="",0,COMBDG_Split_Tech!P601),IF(P$1=2016,IF(COMBDG_Split_Tech!P601="",0,COMBDG_Split_Tech!P601),IF(COMBDG_Split_Tech!P601=1,1,IF(COMBDG_Split_Tech!P601="",0,IFERROR((COMBDG_Split_Tech!P601*(SUMIFS('AGG Activity_16'!F:F,'AGG Activity_16'!$A:$A,$B601)+SUMIFS('AGG Activity_EX'!F:F,'AGG Activity_EX'!$A:$A,$B601))-SUMIFS(Activity_EX!F:F,Activity_EX!$A:$A,$A601))/(SUMIFS('AGG Activity_16'!F:F,'AGG Activity_16'!$A:$A,$B601)),1)))))</f>
        <v>1.1298086139095109E-2</v>
      </c>
      <c r="Q601" s="7">
        <f>IF(AND(Q$1=2017,OR(K601="WH",K601="SH")),IF(COMBDG_Split_Tech!Q601="",0,COMBDG_Split_Tech!Q601),IF(Q$1=2016,IF(COMBDG_Split_Tech!Q601="",0,COMBDG_Split_Tech!Q601),IF(COMBDG_Split_Tech!Q601=1,1,IF(COMBDG_Split_Tech!Q601="",0,IFERROR((COMBDG_Split_Tech!Q601*(SUMIFS('AGG Activity_16'!G:G,'AGG Activity_16'!$A:$A,$B601)+SUMIFS('AGG Activity_EX'!G:G,'AGG Activity_EX'!$A:$A,$B601))-SUMIFS(Activity_EX!G:G,Activity_EX!$A:$A,$A601))/(SUMIFS('AGG Activity_16'!G:G,'AGG Activity_16'!$A:$A,$B601)),1)))))</f>
        <v>1.1294346586205376E-2</v>
      </c>
      <c r="R601" s="7">
        <f>IF(AND(R$1=2017,OR(L601="WH",L601="SH")),IF(COMBDG_Split_Tech!R601="",0,COMBDG_Split_Tech!R601),IF(R$1=2016,IF(COMBDG_Split_Tech!R601="",0,COMBDG_Split_Tech!R601),IF(COMBDG_Split_Tech!R601=1,1,IF(COMBDG_Split_Tech!R601="",0,IFERROR((COMBDG_Split_Tech!R601*(SUMIFS('AGG Activity_16'!H:H,'AGG Activity_16'!$A:$A,$B601)+SUMIFS('AGG Activity_EX'!H:H,'AGG Activity_EX'!$A:$A,$B601))-SUMIFS(Activity_EX!H:H,Activity_EX!$A:$A,$A601))/(SUMIFS('AGG Activity_16'!H:H,'AGG Activity_16'!$A:$A,$B601)),1)))))</f>
        <v>1.0688923053024168E-2</v>
      </c>
      <c r="S601" s="7">
        <f>IF(AND(S$1=2017,OR(M601="WH",M601="SH")),IF(COMBDG_Split_Tech!S601="",0,COMBDG_Split_Tech!S601),IF(S$1=2016,IF(COMBDG_Split_Tech!S601="",0,COMBDG_Split_Tech!S601),IF(COMBDG_Split_Tech!S601=1,1,IF(COMBDG_Split_Tech!S601="",0,IFERROR((COMBDG_Split_Tech!S601*(SUMIFS('AGG Activity_16'!I:I,'AGG Activity_16'!$A:$A,$B601)+SUMIFS('AGG Activity_EX'!I:I,'AGG Activity_EX'!$A:$A,$B601))-SUMIFS(Activity_EX!I:I,Activity_EX!$A:$A,$A601))/(SUMIFS('AGG Activity_16'!I:I,'AGG Activity_16'!$A:$A,$B601)),1)))))</f>
        <v>0</v>
      </c>
      <c r="T601" s="7">
        <f>IF(AND(T$1=2017,OR(N601="WH",N601="SH")),IF(COMBDG_Split_Tech!T601="",0,COMBDG_Split_Tech!T601),IF(T$1=2016,IF(COMBDG_Split_Tech!T601="",0,COMBDG_Split_Tech!T601),IF(COMBDG_Split_Tech!T601=1,1,IF(COMBDG_Split_Tech!T601="",0,IFERROR((COMBDG_Split_Tech!T601*(SUMIFS('AGG Activity_16'!J:J,'AGG Activity_16'!$A:$A,$B601)+SUMIFS('AGG Activity_EX'!J:J,'AGG Activity_EX'!$A:$A,$B601))-SUMIFS(Activity_EX!J:J,Activity_EX!$A:$A,$A601))/(SUMIFS('AGG Activity_16'!J:J,'AGG Activity_16'!$A:$A,$B601)),1)))))</f>
        <v>0</v>
      </c>
      <c r="U601" s="7">
        <f>IF(AND(U$1=2017,OR(O601="WH",O601="SH")),IF(COMBDG_Split_Tech!U601="",0,COMBDG_Split_Tech!U601),IF(U$1=2016,IF(COMBDG_Split_Tech!U601="",0,COMBDG_Split_Tech!U601),IF(COMBDG_Split_Tech!U601=1,1,IF(COMBDG_Split_Tech!U601="",0,IFERROR((COMBDG_Split_Tech!U601*(SUMIFS('AGG Activity_16'!K:K,'AGG Activity_16'!$A:$A,$B601)+SUMIFS('AGG Activity_EX'!K:K,'AGG Activity_EX'!$A:$A,$B601))-SUMIFS(Activity_EX!K:K,Activity_EX!$A:$A,$A601))/(SUMIFS('AGG Activity_16'!K:K,'AGG Activity_16'!$A:$A,$B601)),1)))))</f>
        <v>0</v>
      </c>
    </row>
    <row r="602" spans="1:21" x14ac:dyDescent="0.25">
      <c r="L602" s="7"/>
      <c r="M602" s="7"/>
      <c r="N602" s="7"/>
      <c r="O602" s="7"/>
      <c r="P602" s="7"/>
      <c r="Q602" s="7"/>
      <c r="R602" s="7"/>
      <c r="S602" s="7"/>
      <c r="T602" s="7"/>
      <c r="U602" s="7"/>
    </row>
    <row r="603" spans="1:21" x14ac:dyDescent="0.25">
      <c r="L603" s="7"/>
      <c r="M603" s="7"/>
      <c r="N603" s="7"/>
      <c r="O603" s="7"/>
      <c r="P603" s="7"/>
      <c r="Q603" s="7"/>
      <c r="R603" s="7"/>
      <c r="S603" s="7"/>
      <c r="T603" s="7"/>
      <c r="U603" s="7"/>
    </row>
    <row r="604" spans="1:21" x14ac:dyDescent="0.25">
      <c r="L604" s="7"/>
      <c r="M604" s="7"/>
      <c r="N604" s="7"/>
      <c r="O604" s="7"/>
      <c r="P604" s="7"/>
      <c r="Q604" s="7"/>
      <c r="R604" s="7"/>
      <c r="S604" s="7"/>
      <c r="T604" s="7"/>
      <c r="U604" s="7"/>
    </row>
    <row r="605" spans="1:21" x14ac:dyDescent="0.25">
      <c r="L605" s="7"/>
      <c r="M605" s="7"/>
      <c r="N605" s="7"/>
      <c r="O605" s="7"/>
      <c r="P605" s="7"/>
      <c r="Q605" s="7"/>
      <c r="R605" s="7"/>
      <c r="S605" s="7"/>
      <c r="T605" s="7"/>
      <c r="U605" s="7"/>
    </row>
    <row r="606" spans="1:21" x14ac:dyDescent="0.25">
      <c r="L606" s="7"/>
      <c r="M606" s="7"/>
      <c r="N606" s="7"/>
      <c r="O606" s="7"/>
      <c r="P606" s="7"/>
      <c r="Q606" s="7"/>
      <c r="R606" s="7"/>
      <c r="S606" s="7"/>
      <c r="T606" s="7"/>
      <c r="U606" s="7"/>
    </row>
    <row r="607" spans="1:21" x14ac:dyDescent="0.25">
      <c r="L607" s="7"/>
      <c r="M607" s="7"/>
      <c r="N607" s="7"/>
      <c r="O607" s="7"/>
      <c r="P607" s="7"/>
      <c r="Q607" s="7"/>
      <c r="R607" s="7"/>
      <c r="S607" s="7"/>
      <c r="T607" s="7"/>
      <c r="U607" s="7"/>
    </row>
    <row r="608" spans="1:21" x14ac:dyDescent="0.25">
      <c r="L608" s="7"/>
      <c r="M608" s="7"/>
      <c r="N608" s="7"/>
      <c r="O608" s="7"/>
      <c r="P608" s="7"/>
      <c r="Q608" s="7"/>
      <c r="R608" s="7"/>
      <c r="S608" s="7"/>
      <c r="T608" s="7"/>
      <c r="U608" s="7"/>
    </row>
    <row r="609" spans="12:21" x14ac:dyDescent="0.25">
      <c r="L609" s="7"/>
      <c r="M609" s="7"/>
      <c r="N609" s="7"/>
      <c r="O609" s="7"/>
      <c r="P609" s="7"/>
      <c r="Q609" s="7"/>
      <c r="R609" s="7"/>
      <c r="S609" s="7"/>
      <c r="T609" s="7"/>
      <c r="U609" s="7"/>
    </row>
    <row r="610" spans="12:21" x14ac:dyDescent="0.25">
      <c r="L610" s="7"/>
      <c r="M610" s="7"/>
      <c r="N610" s="7"/>
      <c r="O610" s="7"/>
      <c r="P610" s="7"/>
      <c r="Q610" s="7"/>
      <c r="R610" s="7"/>
      <c r="S610" s="7"/>
      <c r="T610" s="7"/>
      <c r="U610" s="7"/>
    </row>
    <row r="611" spans="12:21" x14ac:dyDescent="0.25">
      <c r="L611" s="7"/>
      <c r="M611" s="7"/>
      <c r="N611" s="7"/>
      <c r="O611" s="7"/>
      <c r="P611" s="7"/>
      <c r="Q611" s="7"/>
      <c r="R611" s="7"/>
      <c r="S611" s="7"/>
      <c r="T611" s="7"/>
      <c r="U611" s="7"/>
    </row>
    <row r="612" spans="12:21" x14ac:dyDescent="0.25">
      <c r="L612" s="7"/>
      <c r="M612" s="7"/>
      <c r="N612" s="7"/>
      <c r="O612" s="7"/>
      <c r="P612" s="7"/>
      <c r="Q612" s="7"/>
      <c r="R612" s="7"/>
      <c r="S612" s="7"/>
      <c r="T612" s="7"/>
      <c r="U612" s="7"/>
    </row>
    <row r="613" spans="12:21" x14ac:dyDescent="0.25">
      <c r="L613" s="7"/>
      <c r="M613" s="7"/>
      <c r="N613" s="7"/>
      <c r="O613" s="7"/>
      <c r="P613" s="7"/>
      <c r="Q613" s="7"/>
      <c r="R613" s="7"/>
      <c r="S613" s="7"/>
      <c r="T613" s="7"/>
      <c r="U613" s="7"/>
    </row>
    <row r="614" spans="12:21" x14ac:dyDescent="0.25">
      <c r="L614" s="7"/>
      <c r="M614" s="7"/>
      <c r="N614" s="7"/>
      <c r="O614" s="7"/>
      <c r="P614" s="7"/>
      <c r="Q614" s="7"/>
      <c r="R614" s="7"/>
      <c r="S614" s="7"/>
      <c r="T614" s="7"/>
      <c r="U614" s="7"/>
    </row>
    <row r="615" spans="12:21" x14ac:dyDescent="0.25">
      <c r="L615" s="7"/>
      <c r="M615" s="7"/>
      <c r="N615" s="7"/>
      <c r="O615" s="7"/>
      <c r="P615" s="7"/>
      <c r="Q615" s="7"/>
      <c r="R615" s="7"/>
      <c r="S615" s="7"/>
      <c r="T615" s="7"/>
      <c r="U615" s="7"/>
    </row>
    <row r="616" spans="12:21" x14ac:dyDescent="0.25">
      <c r="L616" s="7"/>
      <c r="M616" s="7"/>
      <c r="N616" s="7"/>
      <c r="O616" s="7"/>
      <c r="P616" s="7"/>
      <c r="Q616" s="7"/>
      <c r="R616" s="7"/>
      <c r="S616" s="7"/>
      <c r="T616" s="7"/>
      <c r="U616" s="7"/>
    </row>
    <row r="617" spans="12:21" x14ac:dyDescent="0.25">
      <c r="L617" s="7"/>
      <c r="M617" s="7"/>
      <c r="N617" s="7"/>
      <c r="O617" s="7"/>
      <c r="P617" s="7"/>
      <c r="Q617" s="7"/>
      <c r="R617" s="7"/>
      <c r="S617" s="7"/>
      <c r="T617" s="7"/>
      <c r="U617" s="7"/>
    </row>
    <row r="618" spans="12:21" x14ac:dyDescent="0.25">
      <c r="L618" s="7"/>
      <c r="M618" s="7"/>
      <c r="N618" s="7"/>
      <c r="O618" s="7"/>
      <c r="P618" s="7"/>
      <c r="Q618" s="7"/>
      <c r="R618" s="7"/>
      <c r="S618" s="7"/>
      <c r="T618" s="7"/>
      <c r="U618" s="7"/>
    </row>
    <row r="619" spans="12:21" x14ac:dyDescent="0.25">
      <c r="L619" s="7"/>
      <c r="M619" s="7"/>
      <c r="N619" s="7"/>
      <c r="O619" s="7"/>
      <c r="P619" s="7"/>
      <c r="Q619" s="7"/>
      <c r="R619" s="7"/>
      <c r="S619" s="7"/>
      <c r="T619" s="7"/>
      <c r="U619" s="7"/>
    </row>
    <row r="620" spans="12:21" x14ac:dyDescent="0.25">
      <c r="L620" s="7"/>
      <c r="M620" s="7"/>
      <c r="N620" s="7"/>
      <c r="O620" s="7"/>
      <c r="P620" s="7"/>
      <c r="Q620" s="7"/>
      <c r="R620" s="7"/>
      <c r="S620" s="7"/>
      <c r="T620" s="7"/>
      <c r="U620" s="7"/>
    </row>
    <row r="621" spans="12:21" x14ac:dyDescent="0.25">
      <c r="L621" s="7"/>
      <c r="M621" s="7"/>
      <c r="N621" s="7"/>
      <c r="O621" s="7"/>
      <c r="P621" s="7"/>
      <c r="Q621" s="7"/>
      <c r="R621" s="7"/>
      <c r="S621" s="7"/>
      <c r="T621" s="7"/>
      <c r="U621" s="7"/>
    </row>
    <row r="622" spans="12:21" x14ac:dyDescent="0.25">
      <c r="L622" s="7"/>
      <c r="M622" s="7"/>
      <c r="N622" s="7"/>
      <c r="O622" s="7"/>
      <c r="P622" s="7"/>
      <c r="Q622" s="7"/>
      <c r="R622" s="7"/>
      <c r="S622" s="7"/>
      <c r="T622" s="7"/>
      <c r="U622" s="7"/>
    </row>
    <row r="623" spans="12:21" x14ac:dyDescent="0.25">
      <c r="L623" s="7"/>
      <c r="M623" s="7"/>
      <c r="N623" s="7"/>
      <c r="O623" s="7"/>
      <c r="P623" s="7"/>
      <c r="Q623" s="7"/>
      <c r="R623" s="7"/>
      <c r="S623" s="7"/>
      <c r="T623" s="7"/>
      <c r="U623" s="7"/>
    </row>
    <row r="624" spans="12:21" x14ac:dyDescent="0.25">
      <c r="L624" s="7"/>
      <c r="M624" s="7"/>
      <c r="N624" s="7"/>
      <c r="O624" s="7"/>
      <c r="P624" s="7"/>
      <c r="Q624" s="7"/>
      <c r="R624" s="7"/>
      <c r="S624" s="7"/>
      <c r="T624" s="7"/>
      <c r="U624" s="7"/>
    </row>
    <row r="625" spans="12:21" x14ac:dyDescent="0.25">
      <c r="L625" s="7"/>
      <c r="M625" s="7"/>
      <c r="N625" s="7"/>
      <c r="O625" s="7"/>
      <c r="P625" s="7"/>
      <c r="Q625" s="7"/>
      <c r="R625" s="7"/>
      <c r="S625" s="7"/>
      <c r="T625" s="7"/>
      <c r="U625" s="7"/>
    </row>
    <row r="626" spans="12:21" x14ac:dyDescent="0.25">
      <c r="L626" s="7"/>
      <c r="M626" s="7"/>
      <c r="N626" s="7"/>
      <c r="O626" s="7"/>
      <c r="P626" s="7"/>
      <c r="Q626" s="7"/>
      <c r="R626" s="7"/>
      <c r="S626" s="7"/>
      <c r="T626" s="7"/>
      <c r="U626" s="7"/>
    </row>
    <row r="627" spans="12:21" x14ac:dyDescent="0.25">
      <c r="L627" s="7"/>
      <c r="M627" s="7"/>
      <c r="N627" s="7"/>
      <c r="O627" s="7"/>
      <c r="P627" s="7"/>
      <c r="Q627" s="7"/>
      <c r="R627" s="7"/>
      <c r="S627" s="7"/>
      <c r="T627" s="7"/>
      <c r="U627" s="7"/>
    </row>
    <row r="628" spans="12:21" x14ac:dyDescent="0.25">
      <c r="L628" s="7"/>
      <c r="M628" s="7"/>
      <c r="N628" s="7"/>
      <c r="O628" s="7"/>
      <c r="P628" s="7"/>
      <c r="Q628" s="7"/>
      <c r="R628" s="7"/>
      <c r="S628" s="7"/>
      <c r="T628" s="7"/>
      <c r="U628" s="7"/>
    </row>
    <row r="629" spans="12:21" x14ac:dyDescent="0.25">
      <c r="L629" s="7"/>
      <c r="M629" s="7"/>
      <c r="N629" s="7"/>
      <c r="O629" s="7"/>
      <c r="P629" s="7"/>
      <c r="Q629" s="7"/>
      <c r="R629" s="7"/>
      <c r="S629" s="7"/>
      <c r="T629" s="7"/>
      <c r="U629" s="7"/>
    </row>
    <row r="630" spans="12:21" x14ac:dyDescent="0.25">
      <c r="L630" s="7"/>
      <c r="M630" s="7"/>
      <c r="N630" s="7"/>
      <c r="O630" s="7"/>
      <c r="P630" s="7"/>
      <c r="Q630" s="7"/>
      <c r="R630" s="7"/>
      <c r="S630" s="7"/>
      <c r="T630" s="7"/>
      <c r="U630" s="7"/>
    </row>
    <row r="631" spans="12:21" x14ac:dyDescent="0.25">
      <c r="L631" s="7"/>
      <c r="M631" s="7"/>
      <c r="N631" s="7"/>
      <c r="O631" s="7"/>
      <c r="P631" s="7"/>
      <c r="Q631" s="7"/>
      <c r="R631" s="7"/>
      <c r="S631" s="7"/>
      <c r="T631" s="7"/>
      <c r="U631" s="7"/>
    </row>
    <row r="632" spans="12:21" x14ac:dyDescent="0.25">
      <c r="L632" s="7"/>
      <c r="M632" s="7"/>
      <c r="N632" s="7"/>
      <c r="O632" s="7"/>
      <c r="P632" s="7"/>
      <c r="Q632" s="7"/>
      <c r="R632" s="7"/>
      <c r="S632" s="7"/>
      <c r="T632" s="7"/>
      <c r="U632" s="7"/>
    </row>
    <row r="633" spans="12:21" x14ac:dyDescent="0.25">
      <c r="L633" s="7"/>
      <c r="M633" s="7"/>
      <c r="N633" s="7"/>
      <c r="O633" s="7"/>
      <c r="P633" s="7"/>
      <c r="Q633" s="7"/>
      <c r="R633" s="7"/>
      <c r="S633" s="7"/>
      <c r="T633" s="7"/>
      <c r="U633" s="7"/>
    </row>
    <row r="634" spans="12:21" x14ac:dyDescent="0.25">
      <c r="L634" s="7"/>
      <c r="M634" s="7"/>
      <c r="N634" s="7"/>
      <c r="O634" s="7"/>
      <c r="P634" s="7"/>
      <c r="Q634" s="7"/>
      <c r="R634" s="7"/>
      <c r="S634" s="7"/>
      <c r="T634" s="7"/>
      <c r="U634" s="7"/>
    </row>
    <row r="635" spans="12:21" x14ac:dyDescent="0.25">
      <c r="L635" s="7"/>
      <c r="M635" s="7"/>
      <c r="N635" s="7"/>
      <c r="O635" s="7"/>
      <c r="P635" s="7"/>
      <c r="Q635" s="7"/>
      <c r="R635" s="7"/>
      <c r="S635" s="7"/>
      <c r="T635" s="7"/>
      <c r="U635" s="7"/>
    </row>
    <row r="636" spans="12:21" x14ac:dyDescent="0.25">
      <c r="L636" s="7"/>
      <c r="M636" s="7"/>
      <c r="N636" s="7"/>
      <c r="O636" s="7"/>
      <c r="P636" s="7"/>
      <c r="Q636" s="7"/>
      <c r="R636" s="7"/>
      <c r="S636" s="7"/>
      <c r="T636" s="7"/>
      <c r="U636" s="7"/>
    </row>
    <row r="637" spans="12:21" x14ac:dyDescent="0.25">
      <c r="L637" s="7"/>
      <c r="M637" s="7"/>
      <c r="N637" s="7"/>
      <c r="O637" s="7"/>
      <c r="P637" s="7"/>
      <c r="Q637" s="7"/>
      <c r="R637" s="7"/>
      <c r="S637" s="7"/>
      <c r="T637" s="7"/>
      <c r="U637" s="7"/>
    </row>
    <row r="638" spans="12:21" x14ac:dyDescent="0.25">
      <c r="L638" s="7"/>
      <c r="M638" s="7"/>
      <c r="N638" s="7"/>
      <c r="O638" s="7"/>
      <c r="P638" s="7"/>
      <c r="Q638" s="7"/>
      <c r="R638" s="7"/>
      <c r="S638" s="7"/>
      <c r="T638" s="7"/>
      <c r="U638" s="7"/>
    </row>
    <row r="639" spans="12:21" x14ac:dyDescent="0.25">
      <c r="L639" s="7"/>
      <c r="M639" s="7"/>
      <c r="N639" s="7"/>
      <c r="O639" s="7"/>
      <c r="P639" s="7"/>
      <c r="Q639" s="7"/>
      <c r="R639" s="7"/>
      <c r="S639" s="7"/>
      <c r="T639" s="7"/>
      <c r="U639" s="7"/>
    </row>
    <row r="640" spans="12:21" x14ac:dyDescent="0.25">
      <c r="L640" s="7"/>
      <c r="M640" s="7"/>
      <c r="N640" s="7"/>
      <c r="O640" s="7"/>
      <c r="P640" s="7"/>
      <c r="Q640" s="7"/>
      <c r="R640" s="7"/>
      <c r="S640" s="7"/>
      <c r="T640" s="7"/>
      <c r="U640" s="7"/>
    </row>
    <row r="641" spans="12:21" x14ac:dyDescent="0.25">
      <c r="L641" s="7"/>
      <c r="M641" s="7"/>
      <c r="N641" s="7"/>
      <c r="O641" s="7"/>
      <c r="P641" s="7"/>
      <c r="Q641" s="7"/>
      <c r="R641" s="7"/>
      <c r="S641" s="7"/>
      <c r="T641" s="7"/>
      <c r="U641" s="7"/>
    </row>
    <row r="642" spans="12:21" x14ac:dyDescent="0.25">
      <c r="L642" s="7"/>
      <c r="M642" s="7"/>
      <c r="N642" s="7"/>
      <c r="O642" s="7"/>
      <c r="P642" s="7"/>
      <c r="Q642" s="7"/>
      <c r="R642" s="7"/>
      <c r="S642" s="7"/>
      <c r="T642" s="7"/>
      <c r="U642" s="7"/>
    </row>
    <row r="643" spans="12:21" x14ac:dyDescent="0.25">
      <c r="L643" s="7"/>
      <c r="M643" s="7"/>
      <c r="N643" s="7"/>
      <c r="O643" s="7"/>
      <c r="P643" s="7"/>
      <c r="Q643" s="7"/>
      <c r="R643" s="7"/>
      <c r="S643" s="7"/>
      <c r="T643" s="7"/>
      <c r="U643" s="7"/>
    </row>
    <row r="644" spans="12:21" x14ac:dyDescent="0.25">
      <c r="L644" s="7"/>
      <c r="M644" s="7"/>
      <c r="N644" s="7"/>
      <c r="O644" s="7"/>
      <c r="P644" s="7"/>
      <c r="Q644" s="7"/>
      <c r="R644" s="7"/>
      <c r="S644" s="7"/>
      <c r="T644" s="7"/>
      <c r="U644" s="7"/>
    </row>
    <row r="645" spans="12:21" x14ac:dyDescent="0.25">
      <c r="L645" s="7"/>
      <c r="M645" s="7"/>
      <c r="N645" s="7"/>
      <c r="O645" s="7"/>
      <c r="P645" s="7"/>
      <c r="Q645" s="7"/>
      <c r="R645" s="7"/>
      <c r="S645" s="7"/>
      <c r="T645" s="7"/>
      <c r="U645" s="7"/>
    </row>
    <row r="646" spans="12:21" x14ac:dyDescent="0.25">
      <c r="L646" s="7"/>
      <c r="M646" s="7"/>
      <c r="N646" s="7"/>
      <c r="O646" s="7"/>
      <c r="P646" s="7"/>
      <c r="Q646" s="7"/>
      <c r="R646" s="7"/>
      <c r="S646" s="7"/>
      <c r="T646" s="7"/>
      <c r="U646" s="7"/>
    </row>
    <row r="647" spans="12:21" x14ac:dyDescent="0.25">
      <c r="L647" s="7"/>
      <c r="M647" s="7"/>
      <c r="N647" s="7"/>
      <c r="O647" s="7"/>
      <c r="P647" s="7"/>
      <c r="Q647" s="7"/>
      <c r="R647" s="7"/>
      <c r="S647" s="7"/>
      <c r="T647" s="7"/>
      <c r="U647" s="7"/>
    </row>
    <row r="648" spans="12:21" x14ac:dyDescent="0.25">
      <c r="L648" s="7"/>
      <c r="M648" s="7"/>
      <c r="N648" s="7"/>
      <c r="O648" s="7"/>
      <c r="P648" s="7"/>
      <c r="Q648" s="7"/>
      <c r="R648" s="7"/>
      <c r="S648" s="7"/>
      <c r="T648" s="7"/>
      <c r="U648" s="7"/>
    </row>
    <row r="649" spans="12:21" x14ac:dyDescent="0.25">
      <c r="L649" s="7"/>
      <c r="M649" s="7"/>
      <c r="N649" s="7"/>
      <c r="O649" s="7"/>
      <c r="P649" s="7"/>
      <c r="Q649" s="7"/>
      <c r="R649" s="7"/>
      <c r="S649" s="7"/>
      <c r="T649" s="7"/>
      <c r="U649" s="7"/>
    </row>
    <row r="650" spans="12:21" x14ac:dyDescent="0.25">
      <c r="L650" s="7"/>
      <c r="M650" s="7"/>
      <c r="N650" s="7"/>
      <c r="O650" s="7"/>
      <c r="P650" s="7"/>
      <c r="Q650" s="7"/>
      <c r="R650" s="7"/>
      <c r="S650" s="7"/>
      <c r="T650" s="7"/>
      <c r="U650" s="7"/>
    </row>
    <row r="651" spans="12:21" x14ac:dyDescent="0.25">
      <c r="L651" s="7"/>
      <c r="M651" s="7"/>
      <c r="N651" s="7"/>
      <c r="O651" s="7"/>
      <c r="P651" s="7"/>
      <c r="Q651" s="7"/>
      <c r="R651" s="7"/>
      <c r="S651" s="7"/>
      <c r="T651" s="7"/>
      <c r="U651" s="7"/>
    </row>
    <row r="652" spans="12:21" x14ac:dyDescent="0.25">
      <c r="L652" s="7"/>
      <c r="M652" s="7"/>
      <c r="N652" s="7"/>
      <c r="O652" s="7"/>
      <c r="P652" s="7"/>
      <c r="Q652" s="7"/>
      <c r="R652" s="7"/>
      <c r="S652" s="7"/>
      <c r="T652" s="7"/>
      <c r="U652" s="7"/>
    </row>
    <row r="653" spans="12:21" x14ac:dyDescent="0.25">
      <c r="L653" s="7"/>
      <c r="M653" s="7"/>
      <c r="N653" s="7"/>
      <c r="O653" s="7"/>
      <c r="P653" s="7"/>
      <c r="Q653" s="7"/>
      <c r="R653" s="7"/>
      <c r="S653" s="7"/>
      <c r="T653" s="7"/>
      <c r="U653" s="7"/>
    </row>
    <row r="654" spans="12:21" x14ac:dyDescent="0.25">
      <c r="L654" s="7"/>
      <c r="M654" s="7"/>
      <c r="N654" s="7"/>
      <c r="O654" s="7"/>
      <c r="P654" s="7"/>
      <c r="Q654" s="7"/>
      <c r="R654" s="7"/>
      <c r="S654" s="7"/>
      <c r="T654" s="7"/>
      <c r="U654" s="7"/>
    </row>
    <row r="655" spans="12:21" x14ac:dyDescent="0.25">
      <c r="L655" s="7"/>
      <c r="M655" s="7"/>
      <c r="N655" s="7"/>
      <c r="O655" s="7"/>
      <c r="P655" s="7"/>
      <c r="Q655" s="7"/>
      <c r="R655" s="7"/>
      <c r="S655" s="7"/>
      <c r="T655" s="7"/>
      <c r="U655" s="7"/>
    </row>
    <row r="656" spans="12:21" x14ac:dyDescent="0.25">
      <c r="L656" s="7"/>
      <c r="M656" s="7"/>
      <c r="N656" s="7"/>
      <c r="O656" s="7"/>
      <c r="P656" s="7"/>
      <c r="Q656" s="7"/>
      <c r="R656" s="7"/>
      <c r="S656" s="7"/>
      <c r="T656" s="7"/>
      <c r="U656" s="7"/>
    </row>
    <row r="657" spans="12:21" x14ac:dyDescent="0.25">
      <c r="L657" s="7"/>
      <c r="M657" s="7"/>
      <c r="N657" s="7"/>
      <c r="O657" s="7"/>
      <c r="P657" s="7"/>
      <c r="Q657" s="7"/>
      <c r="R657" s="7"/>
      <c r="S657" s="7"/>
      <c r="T657" s="7"/>
      <c r="U657" s="7"/>
    </row>
    <row r="658" spans="12:21" x14ac:dyDescent="0.25">
      <c r="L658" s="7"/>
      <c r="M658" s="7"/>
      <c r="N658" s="7"/>
      <c r="O658" s="7"/>
      <c r="P658" s="7"/>
      <c r="Q658" s="7"/>
      <c r="R658" s="7"/>
      <c r="S658" s="7"/>
      <c r="T658" s="7"/>
      <c r="U658" s="7"/>
    </row>
    <row r="659" spans="12:21" x14ac:dyDescent="0.25">
      <c r="L659" s="7"/>
      <c r="M659" s="7"/>
      <c r="N659" s="7"/>
      <c r="O659" s="7"/>
      <c r="P659" s="7"/>
      <c r="Q659" s="7"/>
      <c r="R659" s="7"/>
      <c r="S659" s="7"/>
      <c r="T659" s="7"/>
      <c r="U659" s="7"/>
    </row>
    <row r="660" spans="12:21" x14ac:dyDescent="0.25">
      <c r="L660" s="7"/>
      <c r="M660" s="7"/>
      <c r="N660" s="7"/>
      <c r="O660" s="7"/>
      <c r="P660" s="7"/>
      <c r="Q660" s="7"/>
      <c r="R660" s="7"/>
      <c r="S660" s="7"/>
      <c r="T660" s="7"/>
      <c r="U660" s="7"/>
    </row>
    <row r="661" spans="12:21" x14ac:dyDescent="0.25">
      <c r="L661" s="7"/>
      <c r="M661" s="7"/>
      <c r="N661" s="7"/>
      <c r="O661" s="7"/>
      <c r="P661" s="7"/>
      <c r="Q661" s="7"/>
      <c r="R661" s="7"/>
      <c r="S661" s="7"/>
      <c r="T661" s="7"/>
      <c r="U661" s="7"/>
    </row>
    <row r="662" spans="12:21" x14ac:dyDescent="0.25">
      <c r="L662" s="7"/>
      <c r="M662" s="7"/>
      <c r="N662" s="7"/>
      <c r="O662" s="7"/>
      <c r="P662" s="7"/>
      <c r="Q662" s="7"/>
      <c r="R662" s="7"/>
      <c r="S662" s="7"/>
      <c r="T662" s="7"/>
      <c r="U662" s="7"/>
    </row>
    <row r="663" spans="12:21" x14ac:dyDescent="0.25">
      <c r="L663" s="7"/>
      <c r="M663" s="7"/>
      <c r="N663" s="7"/>
      <c r="O663" s="7"/>
      <c r="P663" s="7"/>
      <c r="Q663" s="7"/>
      <c r="R663" s="7"/>
      <c r="S663" s="7"/>
      <c r="T663" s="7"/>
      <c r="U663" s="7"/>
    </row>
    <row r="664" spans="12:21" x14ac:dyDescent="0.25">
      <c r="L664" s="7"/>
      <c r="M664" s="7"/>
      <c r="N664" s="7"/>
      <c r="O664" s="7"/>
      <c r="P664" s="7"/>
      <c r="Q664" s="7"/>
      <c r="R664" s="7"/>
      <c r="S664" s="7"/>
      <c r="T664" s="7"/>
      <c r="U664" s="7"/>
    </row>
    <row r="665" spans="12:21" x14ac:dyDescent="0.25">
      <c r="L665" s="7"/>
      <c r="M665" s="7"/>
      <c r="N665" s="7"/>
      <c r="O665" s="7"/>
      <c r="P665" s="7"/>
      <c r="Q665" s="7"/>
      <c r="R665" s="7"/>
      <c r="S665" s="7"/>
      <c r="T665" s="7"/>
      <c r="U665" s="7"/>
    </row>
    <row r="666" spans="12:21" x14ac:dyDescent="0.25">
      <c r="L666" s="7"/>
      <c r="M666" s="7"/>
      <c r="N666" s="7"/>
      <c r="O666" s="7"/>
      <c r="P666" s="7"/>
      <c r="Q666" s="7"/>
      <c r="R666" s="7"/>
      <c r="S666" s="7"/>
      <c r="T666" s="7"/>
      <c r="U666" s="7"/>
    </row>
    <row r="667" spans="12:21" x14ac:dyDescent="0.25">
      <c r="L667" s="7"/>
      <c r="M667" s="7"/>
      <c r="N667" s="7"/>
      <c r="O667" s="7"/>
      <c r="P667" s="7"/>
      <c r="Q667" s="7"/>
      <c r="R667" s="7"/>
      <c r="S667" s="7"/>
      <c r="T667" s="7"/>
      <c r="U667" s="7"/>
    </row>
    <row r="668" spans="12:21" x14ac:dyDescent="0.25">
      <c r="L668" s="7"/>
      <c r="M668" s="7"/>
      <c r="N668" s="7"/>
      <c r="O668" s="7"/>
      <c r="P668" s="7"/>
      <c r="Q668" s="7"/>
      <c r="R668" s="7"/>
      <c r="S668" s="7"/>
      <c r="T668" s="7"/>
      <c r="U668" s="7"/>
    </row>
    <row r="669" spans="12:21" x14ac:dyDescent="0.25">
      <c r="L669" s="7"/>
      <c r="M669" s="7"/>
      <c r="N669" s="7"/>
      <c r="O669" s="7"/>
      <c r="P669" s="7"/>
      <c r="Q669" s="7"/>
      <c r="R669" s="7"/>
      <c r="S669" s="7"/>
      <c r="T669" s="7"/>
      <c r="U669" s="7"/>
    </row>
    <row r="670" spans="12:21" x14ac:dyDescent="0.25">
      <c r="L670" s="7"/>
      <c r="M670" s="7"/>
      <c r="N670" s="7"/>
      <c r="O670" s="7"/>
      <c r="P670" s="7"/>
      <c r="Q670" s="7"/>
      <c r="R670" s="7"/>
      <c r="S670" s="7"/>
      <c r="T670" s="7"/>
      <c r="U670" s="7"/>
    </row>
    <row r="671" spans="12:21" x14ac:dyDescent="0.25">
      <c r="L671" s="7"/>
      <c r="M671" s="7"/>
      <c r="N671" s="7"/>
      <c r="O671" s="7"/>
      <c r="P671" s="7"/>
      <c r="Q671" s="7"/>
      <c r="R671" s="7"/>
      <c r="S671" s="7"/>
      <c r="T671" s="7"/>
      <c r="U671" s="7"/>
    </row>
    <row r="672" spans="12:21" x14ac:dyDescent="0.25">
      <c r="L672" s="7"/>
      <c r="M672" s="7"/>
      <c r="N672" s="7"/>
      <c r="O672" s="7"/>
      <c r="P672" s="7"/>
      <c r="Q672" s="7"/>
      <c r="R672" s="7"/>
      <c r="S672" s="7"/>
      <c r="T672" s="7"/>
      <c r="U672" s="7"/>
    </row>
    <row r="673" spans="12:21" x14ac:dyDescent="0.25">
      <c r="L673" s="7"/>
      <c r="M673" s="7"/>
      <c r="N673" s="7"/>
      <c r="O673" s="7"/>
      <c r="P673" s="7"/>
      <c r="Q673" s="7"/>
      <c r="R673" s="7"/>
      <c r="S673" s="7"/>
      <c r="T673" s="7"/>
      <c r="U673" s="7"/>
    </row>
    <row r="674" spans="12:21" x14ac:dyDescent="0.25">
      <c r="L674" s="7"/>
      <c r="M674" s="7"/>
      <c r="N674" s="7"/>
      <c r="O674" s="7"/>
      <c r="P674" s="7"/>
      <c r="Q674" s="7"/>
      <c r="R674" s="7"/>
      <c r="S674" s="7"/>
      <c r="T674" s="7"/>
      <c r="U674" s="7"/>
    </row>
    <row r="675" spans="12:21" x14ac:dyDescent="0.25">
      <c r="L675" s="7"/>
      <c r="M675" s="7"/>
      <c r="N675" s="7"/>
      <c r="O675" s="7"/>
      <c r="P675" s="7"/>
      <c r="Q675" s="7"/>
      <c r="R675" s="7"/>
      <c r="S675" s="7"/>
      <c r="T675" s="7"/>
      <c r="U675" s="7"/>
    </row>
    <row r="676" spans="12:21" x14ac:dyDescent="0.25">
      <c r="L676" s="7"/>
      <c r="M676" s="7"/>
      <c r="N676" s="7"/>
      <c r="O676" s="7"/>
      <c r="P676" s="7"/>
      <c r="Q676" s="7"/>
      <c r="R676" s="7"/>
      <c r="S676" s="7"/>
      <c r="T676" s="7"/>
      <c r="U676" s="7"/>
    </row>
    <row r="677" spans="12:21" x14ac:dyDescent="0.25">
      <c r="L677" s="7"/>
      <c r="M677" s="7"/>
      <c r="N677" s="7"/>
      <c r="O677" s="7"/>
      <c r="P677" s="7"/>
      <c r="Q677" s="7"/>
      <c r="R677" s="7"/>
      <c r="S677" s="7"/>
      <c r="T677" s="7"/>
      <c r="U677" s="7"/>
    </row>
    <row r="678" spans="12:21" x14ac:dyDescent="0.25">
      <c r="L678" s="7"/>
      <c r="M678" s="7"/>
      <c r="N678" s="7"/>
      <c r="O678" s="7"/>
      <c r="P678" s="7"/>
      <c r="Q678" s="7"/>
      <c r="R678" s="7"/>
      <c r="S678" s="7"/>
      <c r="T678" s="7"/>
      <c r="U678" s="7"/>
    </row>
    <row r="679" spans="12:21" x14ac:dyDescent="0.25">
      <c r="L679" s="7"/>
      <c r="M679" s="7"/>
      <c r="N679" s="7"/>
      <c r="O679" s="7"/>
      <c r="P679" s="7"/>
      <c r="Q679" s="7"/>
      <c r="R679" s="7"/>
      <c r="S679" s="7"/>
      <c r="T679" s="7"/>
      <c r="U679" s="7"/>
    </row>
    <row r="680" spans="12:21" x14ac:dyDescent="0.25">
      <c r="L680" s="7"/>
      <c r="M680" s="7"/>
      <c r="N680" s="7"/>
      <c r="O680" s="7"/>
      <c r="P680" s="7"/>
      <c r="Q680" s="7"/>
      <c r="R680" s="7"/>
      <c r="S680" s="7"/>
      <c r="T680" s="7"/>
      <c r="U680" s="7"/>
    </row>
    <row r="681" spans="12:21" x14ac:dyDescent="0.25">
      <c r="L681" s="7"/>
      <c r="M681" s="7"/>
      <c r="N681" s="7"/>
      <c r="O681" s="7"/>
      <c r="P681" s="7"/>
      <c r="Q681" s="7"/>
      <c r="R681" s="7"/>
      <c r="S681" s="7"/>
      <c r="T681" s="7"/>
      <c r="U681" s="7"/>
    </row>
    <row r="682" spans="12:21" x14ac:dyDescent="0.25">
      <c r="L682" s="7"/>
      <c r="M682" s="7"/>
      <c r="N682" s="7"/>
      <c r="O682" s="7"/>
      <c r="P682" s="7"/>
      <c r="Q682" s="7"/>
      <c r="R682" s="7"/>
      <c r="S682" s="7"/>
      <c r="T682" s="7"/>
      <c r="U682" s="7"/>
    </row>
    <row r="683" spans="12:21" x14ac:dyDescent="0.25">
      <c r="L683" s="7"/>
      <c r="M683" s="7"/>
      <c r="N683" s="7"/>
      <c r="O683" s="7"/>
      <c r="P683" s="7"/>
      <c r="Q683" s="7"/>
      <c r="R683" s="7"/>
      <c r="S683" s="7"/>
      <c r="T683" s="7"/>
      <c r="U683" s="7"/>
    </row>
    <row r="684" spans="12:21" x14ac:dyDescent="0.25">
      <c r="L684" s="7"/>
      <c r="M684" s="7"/>
      <c r="N684" s="7"/>
      <c r="O684" s="7"/>
      <c r="P684" s="7"/>
      <c r="Q684" s="7"/>
      <c r="R684" s="7"/>
      <c r="S684" s="7"/>
      <c r="T684" s="7"/>
      <c r="U684" s="7"/>
    </row>
    <row r="685" spans="12:21" x14ac:dyDescent="0.25">
      <c r="L685" s="7"/>
      <c r="M685" s="7"/>
      <c r="N685" s="7"/>
      <c r="O685" s="7"/>
      <c r="P685" s="7"/>
      <c r="Q685" s="7"/>
      <c r="R685" s="7"/>
      <c r="S685" s="7"/>
      <c r="T685" s="7"/>
      <c r="U685" s="7"/>
    </row>
    <row r="686" spans="12:21" x14ac:dyDescent="0.25">
      <c r="L686" s="7"/>
      <c r="M686" s="7"/>
      <c r="N686" s="7"/>
      <c r="O686" s="7"/>
      <c r="P686" s="7"/>
      <c r="Q686" s="7"/>
      <c r="R686" s="7"/>
      <c r="S686" s="7"/>
      <c r="T686" s="7"/>
      <c r="U686" s="7"/>
    </row>
    <row r="687" spans="12:21" x14ac:dyDescent="0.25">
      <c r="L687" s="7"/>
      <c r="M687" s="7"/>
      <c r="N687" s="7"/>
      <c r="O687" s="7"/>
      <c r="P687" s="7"/>
      <c r="Q687" s="7"/>
      <c r="R687" s="7"/>
      <c r="S687" s="7"/>
      <c r="T687" s="7"/>
      <c r="U687" s="7"/>
    </row>
    <row r="688" spans="12:21" x14ac:dyDescent="0.25">
      <c r="L688" s="7"/>
      <c r="M688" s="7"/>
      <c r="N688" s="7"/>
      <c r="O688" s="7"/>
      <c r="P688" s="7"/>
      <c r="Q688" s="7"/>
      <c r="R688" s="7"/>
      <c r="S688" s="7"/>
      <c r="T688" s="7"/>
      <c r="U688" s="7"/>
    </row>
    <row r="689" spans="12:21" x14ac:dyDescent="0.25">
      <c r="L689" s="7"/>
      <c r="M689" s="7"/>
      <c r="N689" s="7"/>
      <c r="O689" s="7"/>
      <c r="P689" s="7"/>
      <c r="Q689" s="7"/>
      <c r="R689" s="7"/>
      <c r="S689" s="7"/>
      <c r="T689" s="7"/>
      <c r="U689" s="7"/>
    </row>
    <row r="690" spans="12:21" x14ac:dyDescent="0.25">
      <c r="L690" s="7"/>
      <c r="M690" s="7"/>
      <c r="N690" s="7"/>
      <c r="O690" s="7"/>
      <c r="P690" s="7"/>
      <c r="Q690" s="7"/>
      <c r="R690" s="7"/>
      <c r="S690" s="7"/>
      <c r="T690" s="7"/>
      <c r="U690" s="7"/>
    </row>
    <row r="691" spans="12:21" x14ac:dyDescent="0.25">
      <c r="L691" s="7"/>
      <c r="M691" s="7"/>
      <c r="N691" s="7"/>
      <c r="O691" s="7"/>
      <c r="P691" s="7"/>
      <c r="Q691" s="7"/>
      <c r="R691" s="7"/>
      <c r="S691" s="7"/>
      <c r="T691" s="7"/>
      <c r="U691" s="7"/>
    </row>
    <row r="692" spans="12:21" x14ac:dyDescent="0.25">
      <c r="L692" s="7"/>
      <c r="M692" s="7"/>
      <c r="N692" s="7"/>
      <c r="O692" s="7"/>
      <c r="P692" s="7"/>
      <c r="Q692" s="7"/>
      <c r="R692" s="7"/>
      <c r="S692" s="7"/>
      <c r="T692" s="7"/>
      <c r="U692" s="7"/>
    </row>
    <row r="693" spans="12:21" x14ac:dyDescent="0.25">
      <c r="L693" s="7"/>
      <c r="M693" s="7"/>
      <c r="N693" s="7"/>
      <c r="O693" s="7"/>
      <c r="P693" s="7"/>
      <c r="Q693" s="7"/>
      <c r="R693" s="7"/>
      <c r="S693" s="7"/>
      <c r="T693" s="7"/>
      <c r="U693" s="7"/>
    </row>
    <row r="694" spans="12:21" x14ac:dyDescent="0.25">
      <c r="L694" s="7"/>
      <c r="M694" s="7"/>
      <c r="N694" s="7"/>
      <c r="O694" s="7"/>
      <c r="P694" s="7"/>
      <c r="Q694" s="7"/>
      <c r="R694" s="7"/>
      <c r="S694" s="7"/>
      <c r="T694" s="7"/>
      <c r="U694" s="7"/>
    </row>
    <row r="695" spans="12:21" x14ac:dyDescent="0.25">
      <c r="L695" s="7"/>
      <c r="M695" s="7"/>
      <c r="N695" s="7"/>
      <c r="O695" s="7"/>
      <c r="P695" s="7"/>
      <c r="Q695" s="7"/>
      <c r="R695" s="7"/>
      <c r="S695" s="7"/>
      <c r="T695" s="7"/>
      <c r="U695" s="7"/>
    </row>
    <row r="696" spans="12:21" x14ac:dyDescent="0.25">
      <c r="L696" s="7"/>
      <c r="M696" s="7"/>
      <c r="N696" s="7"/>
      <c r="O696" s="7"/>
      <c r="P696" s="7"/>
      <c r="Q696" s="7"/>
      <c r="R696" s="7"/>
      <c r="S696" s="7"/>
      <c r="T696" s="7"/>
      <c r="U696" s="7"/>
    </row>
    <row r="697" spans="12:21" x14ac:dyDescent="0.25">
      <c r="L697" s="7"/>
      <c r="M697" s="7"/>
      <c r="N697" s="7"/>
      <c r="O697" s="7"/>
      <c r="P697" s="7"/>
      <c r="Q697" s="7"/>
      <c r="R697" s="7"/>
      <c r="S697" s="7"/>
      <c r="T697" s="7"/>
      <c r="U697" s="7"/>
    </row>
    <row r="698" spans="12:21" x14ac:dyDescent="0.25">
      <c r="L698" s="7"/>
      <c r="M698" s="7"/>
      <c r="N698" s="7"/>
      <c r="O698" s="7"/>
      <c r="P698" s="7"/>
      <c r="Q698" s="7"/>
      <c r="R698" s="7"/>
      <c r="S698" s="7"/>
      <c r="T698" s="7"/>
      <c r="U698" s="7"/>
    </row>
    <row r="699" spans="12:21" x14ac:dyDescent="0.25">
      <c r="L699" s="7"/>
      <c r="M699" s="7"/>
      <c r="N699" s="7"/>
      <c r="O699" s="7"/>
      <c r="P699" s="7"/>
      <c r="Q699" s="7"/>
      <c r="R699" s="7"/>
      <c r="S699" s="7"/>
      <c r="T699" s="7"/>
      <c r="U699" s="7"/>
    </row>
    <row r="700" spans="12:21" x14ac:dyDescent="0.25">
      <c r="L700" s="7"/>
      <c r="M700" s="7"/>
      <c r="N700" s="7"/>
      <c r="O700" s="7"/>
      <c r="P700" s="7"/>
      <c r="Q700" s="7"/>
      <c r="R700" s="7"/>
      <c r="S700" s="7"/>
      <c r="T700" s="7"/>
      <c r="U700" s="7"/>
    </row>
    <row r="701" spans="12:21" x14ac:dyDescent="0.25">
      <c r="L701" s="7"/>
      <c r="M701" s="7"/>
      <c r="N701" s="7"/>
      <c r="O701" s="7"/>
      <c r="P701" s="7"/>
      <c r="Q701" s="7"/>
      <c r="R701" s="7"/>
      <c r="S701" s="7"/>
      <c r="T701" s="7"/>
      <c r="U701" s="7"/>
    </row>
    <row r="702" spans="12:21" x14ac:dyDescent="0.25">
      <c r="L702" s="7"/>
      <c r="M702" s="7"/>
      <c r="N702" s="7"/>
      <c r="O702" s="7"/>
      <c r="P702" s="7"/>
      <c r="Q702" s="7"/>
      <c r="R702" s="7"/>
      <c r="S702" s="7"/>
      <c r="T702" s="7"/>
      <c r="U702" s="7"/>
    </row>
    <row r="703" spans="12:21" x14ac:dyDescent="0.25">
      <c r="L703" s="7"/>
      <c r="M703" s="7"/>
      <c r="N703" s="7"/>
      <c r="O703" s="7"/>
      <c r="P703" s="7"/>
      <c r="Q703" s="7"/>
      <c r="R703" s="7"/>
      <c r="S703" s="7"/>
      <c r="T703" s="7"/>
      <c r="U703" s="7"/>
    </row>
    <row r="704" spans="12:21" x14ac:dyDescent="0.25">
      <c r="L704" s="7"/>
      <c r="M704" s="7"/>
      <c r="N704" s="7"/>
      <c r="O704" s="7"/>
      <c r="P704" s="7"/>
      <c r="Q704" s="7"/>
      <c r="R704" s="7"/>
      <c r="S704" s="7"/>
      <c r="T704" s="7"/>
      <c r="U704" s="7"/>
    </row>
    <row r="705" spans="12:21" x14ac:dyDescent="0.25">
      <c r="L705" s="7"/>
      <c r="M705" s="7"/>
      <c r="N705" s="7"/>
      <c r="O705" s="7"/>
      <c r="P705" s="7"/>
      <c r="Q705" s="7"/>
      <c r="R705" s="7"/>
      <c r="S705" s="7"/>
      <c r="T705" s="7"/>
      <c r="U705" s="7"/>
    </row>
    <row r="706" spans="12:21" x14ac:dyDescent="0.25">
      <c r="L706" s="7"/>
      <c r="M706" s="7"/>
      <c r="N706" s="7"/>
      <c r="O706" s="7"/>
      <c r="P706" s="7"/>
      <c r="Q706" s="7"/>
      <c r="R706" s="7"/>
      <c r="S706" s="7"/>
      <c r="T706" s="7"/>
      <c r="U706" s="7"/>
    </row>
    <row r="707" spans="12:21" x14ac:dyDescent="0.25">
      <c r="L707" s="7"/>
      <c r="M707" s="7"/>
      <c r="N707" s="7"/>
      <c r="O707" s="7"/>
      <c r="P707" s="7"/>
      <c r="Q707" s="7"/>
      <c r="R707" s="7"/>
      <c r="S707" s="7"/>
      <c r="T707" s="7"/>
      <c r="U707" s="7"/>
    </row>
    <row r="708" spans="12:21" x14ac:dyDescent="0.25">
      <c r="L708" s="7"/>
      <c r="M708" s="7"/>
      <c r="N708" s="7"/>
      <c r="O708" s="7"/>
      <c r="P708" s="7"/>
      <c r="Q708" s="7"/>
      <c r="R708" s="7"/>
      <c r="S708" s="7"/>
      <c r="T708" s="7"/>
      <c r="U708" s="7"/>
    </row>
    <row r="709" spans="12:21" x14ac:dyDescent="0.25">
      <c r="L709" s="7"/>
      <c r="M709" s="7"/>
      <c r="N709" s="7"/>
      <c r="O709" s="7"/>
      <c r="P709" s="7"/>
      <c r="Q709" s="7"/>
      <c r="R709" s="7"/>
      <c r="S709" s="7"/>
      <c r="T709" s="7"/>
      <c r="U709" s="7"/>
    </row>
    <row r="710" spans="12:21" x14ac:dyDescent="0.25">
      <c r="L710" s="7"/>
      <c r="M710" s="7"/>
      <c r="N710" s="7"/>
      <c r="O710" s="7"/>
      <c r="P710" s="7"/>
      <c r="Q710" s="7"/>
      <c r="R710" s="7"/>
      <c r="S710" s="7"/>
      <c r="T710" s="7"/>
      <c r="U710" s="7"/>
    </row>
    <row r="711" spans="12:21" x14ac:dyDescent="0.25">
      <c r="L711" s="7"/>
      <c r="M711" s="7"/>
      <c r="N711" s="7"/>
      <c r="O711" s="7"/>
      <c r="P711" s="7"/>
      <c r="Q711" s="7"/>
      <c r="R711" s="7"/>
      <c r="S711" s="7"/>
      <c r="T711" s="7"/>
      <c r="U711" s="7"/>
    </row>
    <row r="712" spans="12:21" x14ac:dyDescent="0.25">
      <c r="L712" s="7"/>
      <c r="M712" s="7"/>
      <c r="N712" s="7"/>
      <c r="O712" s="7"/>
      <c r="P712" s="7"/>
      <c r="Q712" s="7"/>
      <c r="R712" s="7"/>
      <c r="S712" s="7"/>
      <c r="T712" s="7"/>
      <c r="U712" s="7"/>
    </row>
    <row r="713" spans="12:21" x14ac:dyDescent="0.25">
      <c r="L713" s="7"/>
      <c r="M713" s="7"/>
      <c r="N713" s="7"/>
      <c r="O713" s="7"/>
      <c r="P713" s="7"/>
      <c r="Q713" s="7"/>
      <c r="R713" s="7"/>
      <c r="S713" s="7"/>
      <c r="T713" s="7"/>
      <c r="U713" s="7"/>
    </row>
    <row r="714" spans="12:21" x14ac:dyDescent="0.25">
      <c r="L714" s="7"/>
      <c r="M714" s="7"/>
      <c r="N714" s="7"/>
      <c r="O714" s="7"/>
      <c r="P714" s="7"/>
      <c r="Q714" s="7"/>
      <c r="R714" s="7"/>
      <c r="S714" s="7"/>
      <c r="T714" s="7"/>
      <c r="U714" s="7"/>
    </row>
    <row r="715" spans="12:21" x14ac:dyDescent="0.25">
      <c r="L715" s="7"/>
      <c r="M715" s="7"/>
      <c r="N715" s="7"/>
      <c r="O715" s="7"/>
      <c r="P715" s="7"/>
      <c r="Q715" s="7"/>
      <c r="R715" s="7"/>
      <c r="S715" s="7"/>
      <c r="T715" s="7"/>
      <c r="U715" s="7"/>
    </row>
    <row r="716" spans="12:21" x14ac:dyDescent="0.25">
      <c r="L716" s="7"/>
      <c r="M716" s="7"/>
      <c r="N716" s="7"/>
      <c r="O716" s="7"/>
      <c r="P716" s="7"/>
      <c r="Q716" s="7"/>
      <c r="R716" s="7"/>
      <c r="S716" s="7"/>
      <c r="T716" s="7"/>
      <c r="U716" s="7"/>
    </row>
    <row r="717" spans="12:21" x14ac:dyDescent="0.25">
      <c r="L717" s="7"/>
      <c r="M717" s="7"/>
      <c r="N717" s="7"/>
      <c r="O717" s="7"/>
      <c r="P717" s="7"/>
      <c r="Q717" s="7"/>
      <c r="R717" s="7"/>
      <c r="S717" s="7"/>
      <c r="T717" s="7"/>
      <c r="U717" s="7"/>
    </row>
    <row r="718" spans="12:21" x14ac:dyDescent="0.25">
      <c r="L718" s="7"/>
      <c r="M718" s="7"/>
      <c r="N718" s="7"/>
      <c r="O718" s="7"/>
      <c r="P718" s="7"/>
      <c r="Q718" s="7"/>
      <c r="R718" s="7"/>
      <c r="S718" s="7"/>
      <c r="T718" s="7"/>
      <c r="U718" s="7"/>
    </row>
    <row r="719" spans="12:21" x14ac:dyDescent="0.25">
      <c r="L719" s="7"/>
      <c r="M719" s="7"/>
      <c r="N719" s="7"/>
      <c r="O719" s="7"/>
      <c r="P719" s="7"/>
      <c r="Q719" s="7"/>
      <c r="R719" s="7"/>
      <c r="S719" s="7"/>
      <c r="T719" s="7"/>
      <c r="U719" s="7"/>
    </row>
    <row r="720" spans="12:21" x14ac:dyDescent="0.25">
      <c r="L720" s="7"/>
      <c r="M720" s="7"/>
      <c r="N720" s="7"/>
      <c r="O720" s="7"/>
      <c r="P720" s="7"/>
      <c r="Q720" s="7"/>
      <c r="R720" s="7"/>
      <c r="S720" s="7"/>
      <c r="T720" s="7"/>
      <c r="U720" s="7"/>
    </row>
    <row r="721" spans="12:21" x14ac:dyDescent="0.25">
      <c r="L721" s="7"/>
      <c r="M721" s="7"/>
      <c r="N721" s="7"/>
      <c r="O721" s="7"/>
      <c r="P721" s="7"/>
      <c r="Q721" s="7"/>
      <c r="R721" s="7"/>
      <c r="S721" s="7"/>
      <c r="T721" s="7"/>
      <c r="U721" s="7"/>
    </row>
    <row r="722" spans="12:21" x14ac:dyDescent="0.25">
      <c r="L722" s="7"/>
      <c r="M722" s="7"/>
      <c r="N722" s="7"/>
      <c r="O722" s="7"/>
      <c r="P722" s="7"/>
      <c r="Q722" s="7"/>
      <c r="R722" s="7"/>
      <c r="S722" s="7"/>
      <c r="T722" s="7"/>
      <c r="U722" s="7"/>
    </row>
    <row r="723" spans="12:21" x14ac:dyDescent="0.25">
      <c r="L723" s="7"/>
      <c r="M723" s="7"/>
      <c r="N723" s="7"/>
      <c r="O723" s="7"/>
      <c r="P723" s="7"/>
      <c r="Q723" s="7"/>
      <c r="R723" s="7"/>
      <c r="S723" s="7"/>
      <c r="T723" s="7"/>
      <c r="U723" s="7"/>
    </row>
    <row r="724" spans="12:21" x14ac:dyDescent="0.25">
      <c r="L724" s="7"/>
      <c r="M724" s="7"/>
      <c r="N724" s="7"/>
      <c r="O724" s="7"/>
      <c r="P724" s="7"/>
      <c r="Q724" s="7"/>
      <c r="R724" s="7"/>
      <c r="S724" s="7"/>
      <c r="T724" s="7"/>
      <c r="U724" s="7"/>
    </row>
    <row r="725" spans="12:21" x14ac:dyDescent="0.25">
      <c r="L725" s="7"/>
      <c r="M725" s="7"/>
      <c r="N725" s="7"/>
      <c r="O725" s="7"/>
      <c r="P725" s="7"/>
      <c r="Q725" s="7"/>
      <c r="R725" s="7"/>
      <c r="S725" s="7"/>
      <c r="T725" s="7"/>
      <c r="U725" s="7"/>
    </row>
    <row r="726" spans="12:21" x14ac:dyDescent="0.25">
      <c r="L726" s="7"/>
      <c r="M726" s="7"/>
      <c r="N726" s="7"/>
      <c r="O726" s="7"/>
      <c r="P726" s="7"/>
      <c r="Q726" s="7"/>
      <c r="R726" s="7"/>
      <c r="S726" s="7"/>
      <c r="T726" s="7"/>
      <c r="U726" s="7"/>
    </row>
    <row r="727" spans="12:21" x14ac:dyDescent="0.25">
      <c r="L727" s="7"/>
      <c r="M727" s="7"/>
      <c r="N727" s="7"/>
      <c r="O727" s="7"/>
      <c r="P727" s="7"/>
      <c r="Q727" s="7"/>
      <c r="R727" s="7"/>
      <c r="S727" s="7"/>
      <c r="T727" s="7"/>
      <c r="U727" s="7"/>
    </row>
    <row r="728" spans="12:21" x14ac:dyDescent="0.25">
      <c r="L728" s="7"/>
      <c r="M728" s="7"/>
      <c r="N728" s="7"/>
      <c r="O728" s="7"/>
      <c r="P728" s="7"/>
      <c r="Q728" s="7"/>
      <c r="R728" s="7"/>
      <c r="S728" s="7"/>
      <c r="T728" s="7"/>
      <c r="U728" s="7"/>
    </row>
    <row r="729" spans="12:21" x14ac:dyDescent="0.25">
      <c r="L729" s="7"/>
      <c r="M729" s="7"/>
      <c r="N729" s="7"/>
      <c r="O729" s="7"/>
      <c r="P729" s="7"/>
      <c r="Q729" s="7"/>
      <c r="R729" s="7"/>
      <c r="S729" s="7"/>
      <c r="T729" s="7"/>
      <c r="U729" s="7"/>
    </row>
    <row r="730" spans="12:21" x14ac:dyDescent="0.25">
      <c r="L730" s="7"/>
      <c r="M730" s="7"/>
      <c r="N730" s="7"/>
      <c r="O730" s="7"/>
      <c r="P730" s="7"/>
      <c r="Q730" s="7"/>
      <c r="R730" s="7"/>
      <c r="S730" s="7"/>
      <c r="T730" s="7"/>
      <c r="U730" s="7"/>
    </row>
    <row r="731" spans="12:21" x14ac:dyDescent="0.25">
      <c r="L731" s="7"/>
      <c r="M731" s="7"/>
      <c r="N731" s="7"/>
      <c r="O731" s="7"/>
      <c r="P731" s="7"/>
      <c r="Q731" s="7"/>
      <c r="R731" s="7"/>
      <c r="S731" s="7"/>
      <c r="T731" s="7"/>
      <c r="U731" s="7"/>
    </row>
    <row r="732" spans="12:21" x14ac:dyDescent="0.25">
      <c r="L732" s="7"/>
      <c r="M732" s="7"/>
      <c r="N732" s="7"/>
      <c r="O732" s="7"/>
      <c r="P732" s="7"/>
      <c r="Q732" s="7"/>
      <c r="R732" s="7"/>
      <c r="S732" s="7"/>
      <c r="T732" s="7"/>
      <c r="U732" s="7"/>
    </row>
    <row r="733" spans="12:21" x14ac:dyDescent="0.25">
      <c r="L733" s="7"/>
      <c r="M733" s="7"/>
      <c r="N733" s="7"/>
      <c r="O733" s="7"/>
      <c r="P733" s="7"/>
      <c r="Q733" s="7"/>
      <c r="R733" s="7"/>
      <c r="S733" s="7"/>
      <c r="T733" s="7"/>
      <c r="U733" s="7"/>
    </row>
    <row r="734" spans="12:21" x14ac:dyDescent="0.25">
      <c r="L734" s="7"/>
      <c r="M734" s="7"/>
      <c r="N734" s="7"/>
      <c r="O734" s="7"/>
      <c r="P734" s="7"/>
      <c r="Q734" s="7"/>
      <c r="R734" s="7"/>
      <c r="S734" s="7"/>
      <c r="T734" s="7"/>
      <c r="U734" s="7"/>
    </row>
    <row r="735" spans="12:21" x14ac:dyDescent="0.25">
      <c r="L735" s="7"/>
      <c r="M735" s="7"/>
      <c r="N735" s="7"/>
      <c r="O735" s="7"/>
      <c r="P735" s="7"/>
      <c r="Q735" s="7"/>
      <c r="R735" s="7"/>
      <c r="S735" s="7"/>
      <c r="T735" s="7"/>
      <c r="U735" s="7"/>
    </row>
    <row r="736" spans="12:21" x14ac:dyDescent="0.25">
      <c r="L736" s="7"/>
      <c r="M736" s="7"/>
      <c r="N736" s="7"/>
      <c r="O736" s="7"/>
      <c r="P736" s="7"/>
      <c r="Q736" s="7"/>
      <c r="R736" s="7"/>
      <c r="S736" s="7"/>
      <c r="T736" s="7"/>
      <c r="U736" s="7"/>
    </row>
    <row r="737" spans="12:21" x14ac:dyDescent="0.25">
      <c r="L737" s="7"/>
      <c r="M737" s="7"/>
      <c r="N737" s="7"/>
      <c r="O737" s="7"/>
      <c r="P737" s="7"/>
      <c r="Q737" s="7"/>
      <c r="R737" s="7"/>
      <c r="S737" s="7"/>
      <c r="T737" s="7"/>
      <c r="U737" s="7"/>
    </row>
    <row r="738" spans="12:21" x14ac:dyDescent="0.25">
      <c r="L738" s="7"/>
      <c r="M738" s="7"/>
      <c r="N738" s="7"/>
      <c r="O738" s="7"/>
      <c r="P738" s="7"/>
      <c r="Q738" s="7"/>
      <c r="R738" s="7"/>
      <c r="S738" s="7"/>
      <c r="T738" s="7"/>
      <c r="U738" s="7"/>
    </row>
    <row r="739" spans="12:21" x14ac:dyDescent="0.25">
      <c r="L739" s="7"/>
      <c r="M739" s="7"/>
      <c r="N739" s="7"/>
      <c r="O739" s="7"/>
      <c r="P739" s="7"/>
      <c r="Q739" s="7"/>
      <c r="R739" s="7"/>
      <c r="S739" s="7"/>
      <c r="T739" s="7"/>
      <c r="U739" s="7"/>
    </row>
    <row r="740" spans="12:21" x14ac:dyDescent="0.25">
      <c r="L740" s="7"/>
      <c r="M740" s="7"/>
      <c r="N740" s="7"/>
      <c r="O740" s="7"/>
      <c r="P740" s="7"/>
      <c r="Q740" s="7"/>
      <c r="R740" s="7"/>
      <c r="S740" s="7"/>
      <c r="T740" s="7"/>
      <c r="U740" s="7"/>
    </row>
    <row r="741" spans="12:21" x14ac:dyDescent="0.25">
      <c r="L741" s="7"/>
      <c r="M741" s="7"/>
      <c r="N741" s="7"/>
      <c r="O741" s="7"/>
      <c r="P741" s="7"/>
      <c r="Q741" s="7"/>
      <c r="R741" s="7"/>
      <c r="S741" s="7"/>
      <c r="T741" s="7"/>
      <c r="U741" s="7"/>
    </row>
    <row r="742" spans="12:21" x14ac:dyDescent="0.25">
      <c r="L742" s="7"/>
      <c r="M742" s="7"/>
      <c r="N742" s="7"/>
      <c r="O742" s="7"/>
      <c r="P742" s="7"/>
      <c r="Q742" s="7"/>
      <c r="R742" s="7"/>
      <c r="S742" s="7"/>
      <c r="T742" s="7"/>
      <c r="U742" s="7"/>
    </row>
    <row r="743" spans="12:21" x14ac:dyDescent="0.25">
      <c r="L743" s="7"/>
      <c r="M743" s="7"/>
      <c r="N743" s="7"/>
      <c r="O743" s="7"/>
      <c r="P743" s="7"/>
      <c r="Q743" s="7"/>
      <c r="R743" s="7"/>
      <c r="S743" s="7"/>
      <c r="T743" s="7"/>
      <c r="U743" s="7"/>
    </row>
    <row r="744" spans="12:21" x14ac:dyDescent="0.25">
      <c r="L744" s="7"/>
      <c r="M744" s="7"/>
      <c r="N744" s="7"/>
      <c r="O744" s="7"/>
      <c r="P744" s="7"/>
      <c r="Q744" s="7"/>
      <c r="R744" s="7"/>
      <c r="S744" s="7"/>
      <c r="T744" s="7"/>
      <c r="U744" s="7"/>
    </row>
    <row r="745" spans="12:21" x14ac:dyDescent="0.25">
      <c r="L745" s="7"/>
      <c r="M745" s="7"/>
      <c r="N745" s="7"/>
      <c r="O745" s="7"/>
      <c r="P745" s="7"/>
      <c r="Q745" s="7"/>
      <c r="R745" s="7"/>
      <c r="S745" s="7"/>
      <c r="T745" s="7"/>
      <c r="U745" s="7"/>
    </row>
    <row r="746" spans="12:21" x14ac:dyDescent="0.25">
      <c r="L746" s="7"/>
      <c r="M746" s="7"/>
      <c r="N746" s="7"/>
      <c r="O746" s="7"/>
      <c r="P746" s="7"/>
      <c r="Q746" s="7"/>
      <c r="R746" s="7"/>
      <c r="S746" s="7"/>
      <c r="T746" s="7"/>
      <c r="U746" s="7"/>
    </row>
    <row r="747" spans="12:21" x14ac:dyDescent="0.25">
      <c r="L747" s="7"/>
      <c r="M747" s="7"/>
      <c r="N747" s="7"/>
      <c r="O747" s="7"/>
      <c r="P747" s="7"/>
      <c r="Q747" s="7"/>
      <c r="R747" s="7"/>
      <c r="S747" s="7"/>
      <c r="T747" s="7"/>
      <c r="U747" s="7"/>
    </row>
    <row r="748" spans="12:21" x14ac:dyDescent="0.25">
      <c r="L748" s="7"/>
      <c r="M748" s="7"/>
      <c r="N748" s="7"/>
      <c r="O748" s="7"/>
      <c r="P748" s="7"/>
      <c r="Q748" s="7"/>
      <c r="R748" s="7"/>
      <c r="S748" s="7"/>
      <c r="T748" s="7"/>
      <c r="U748" s="7"/>
    </row>
    <row r="749" spans="12:21" x14ac:dyDescent="0.25">
      <c r="L749" s="7"/>
      <c r="M749" s="7"/>
      <c r="N749" s="7"/>
      <c r="O749" s="7"/>
      <c r="P749" s="7"/>
      <c r="Q749" s="7"/>
      <c r="R749" s="7"/>
      <c r="S749" s="7"/>
      <c r="T749" s="7"/>
      <c r="U749" s="7"/>
    </row>
    <row r="750" spans="12:21" x14ac:dyDescent="0.25">
      <c r="L750" s="7"/>
      <c r="M750" s="7"/>
      <c r="N750" s="7"/>
      <c r="O750" s="7"/>
      <c r="P750" s="7"/>
      <c r="Q750" s="7"/>
      <c r="R750" s="7"/>
      <c r="S750" s="7"/>
      <c r="T750" s="7"/>
      <c r="U750" s="7"/>
    </row>
    <row r="751" spans="12:21" x14ac:dyDescent="0.25">
      <c r="L751" s="7"/>
      <c r="M751" s="7"/>
      <c r="N751" s="7"/>
      <c r="O751" s="7"/>
      <c r="P751" s="7"/>
      <c r="Q751" s="7"/>
      <c r="R751" s="7"/>
      <c r="S751" s="7"/>
      <c r="T751" s="7"/>
      <c r="U751" s="7"/>
    </row>
    <row r="752" spans="12:21" x14ac:dyDescent="0.25">
      <c r="L752" s="7"/>
      <c r="M752" s="7"/>
      <c r="N752" s="7"/>
      <c r="O752" s="7"/>
      <c r="P752" s="7"/>
      <c r="Q752" s="7"/>
      <c r="R752" s="7"/>
      <c r="S752" s="7"/>
      <c r="T752" s="7"/>
      <c r="U752" s="7"/>
    </row>
    <row r="753" spans="12:21" x14ac:dyDescent="0.25">
      <c r="L753" s="7"/>
      <c r="M753" s="7"/>
      <c r="N753" s="7"/>
      <c r="O753" s="7"/>
      <c r="P753" s="7"/>
      <c r="Q753" s="7"/>
      <c r="R753" s="7"/>
      <c r="S753" s="7"/>
      <c r="T753" s="7"/>
      <c r="U753" s="7"/>
    </row>
    <row r="754" spans="12:21" x14ac:dyDescent="0.25">
      <c r="L754" s="7"/>
      <c r="M754" s="7"/>
      <c r="N754" s="7"/>
      <c r="O754" s="7"/>
      <c r="P754" s="7"/>
      <c r="Q754" s="7"/>
      <c r="R754" s="7"/>
      <c r="S754" s="7"/>
      <c r="T754" s="7"/>
      <c r="U754" s="7"/>
    </row>
    <row r="755" spans="12:21" x14ac:dyDescent="0.25">
      <c r="L755" s="7"/>
      <c r="M755" s="7"/>
      <c r="N755" s="7"/>
      <c r="O755" s="7"/>
      <c r="P755" s="7"/>
      <c r="Q755" s="7"/>
      <c r="R755" s="7"/>
      <c r="S755" s="7"/>
      <c r="T755" s="7"/>
      <c r="U755" s="7"/>
    </row>
    <row r="756" spans="12:21" x14ac:dyDescent="0.25">
      <c r="L756" s="7"/>
      <c r="M756" s="7"/>
      <c r="N756" s="7"/>
      <c r="O756" s="7"/>
      <c r="P756" s="7"/>
      <c r="Q756" s="7"/>
      <c r="R756" s="7"/>
      <c r="S756" s="7"/>
      <c r="T756" s="7"/>
      <c r="U756" s="7"/>
    </row>
    <row r="757" spans="12:21" x14ac:dyDescent="0.25">
      <c r="L757" s="7"/>
      <c r="M757" s="7"/>
      <c r="N757" s="7"/>
      <c r="O757" s="7"/>
      <c r="P757" s="7"/>
      <c r="Q757" s="7"/>
      <c r="R757" s="7"/>
      <c r="S757" s="7"/>
      <c r="T757" s="7"/>
      <c r="U757" s="7"/>
    </row>
    <row r="758" spans="12:21" x14ac:dyDescent="0.25">
      <c r="L758" s="7"/>
      <c r="M758" s="7"/>
      <c r="N758" s="7"/>
      <c r="O758" s="7"/>
      <c r="P758" s="7"/>
      <c r="Q758" s="7"/>
      <c r="R758" s="7"/>
      <c r="S758" s="7"/>
      <c r="T758" s="7"/>
      <c r="U758" s="7"/>
    </row>
    <row r="759" spans="12:21" x14ac:dyDescent="0.25">
      <c r="L759" s="7"/>
      <c r="M759" s="7"/>
      <c r="N759" s="7"/>
      <c r="O759" s="7"/>
      <c r="P759" s="7"/>
      <c r="Q759" s="7"/>
      <c r="R759" s="7"/>
      <c r="S759" s="7"/>
      <c r="T759" s="7"/>
      <c r="U759" s="7"/>
    </row>
    <row r="760" spans="12:21" x14ac:dyDescent="0.25">
      <c r="L760" s="7"/>
      <c r="M760" s="7"/>
      <c r="N760" s="7"/>
      <c r="O760" s="7"/>
      <c r="P760" s="7"/>
      <c r="Q760" s="7"/>
      <c r="R760" s="7"/>
      <c r="S760" s="7"/>
      <c r="T760" s="7"/>
      <c r="U760" s="7"/>
    </row>
    <row r="761" spans="12:21" x14ac:dyDescent="0.25">
      <c r="L761" s="7"/>
      <c r="M761" s="7"/>
      <c r="N761" s="7"/>
      <c r="O761" s="7"/>
      <c r="P761" s="7"/>
      <c r="Q761" s="7"/>
      <c r="R761" s="7"/>
      <c r="S761" s="7"/>
      <c r="T761" s="7"/>
      <c r="U761" s="7"/>
    </row>
    <row r="762" spans="12:21" x14ac:dyDescent="0.25">
      <c r="L762" s="7"/>
      <c r="M762" s="7"/>
      <c r="N762" s="7"/>
      <c r="O762" s="7"/>
      <c r="P762" s="7"/>
      <c r="Q762" s="7"/>
      <c r="R762" s="7"/>
      <c r="S762" s="7"/>
      <c r="T762" s="7"/>
      <c r="U762" s="7"/>
    </row>
    <row r="763" spans="12:21" x14ac:dyDescent="0.25">
      <c r="L763" s="7"/>
      <c r="M763" s="7"/>
      <c r="N763" s="7"/>
      <c r="O763" s="7"/>
      <c r="P763" s="7"/>
      <c r="Q763" s="7"/>
      <c r="R763" s="7"/>
      <c r="S763" s="7"/>
      <c r="T763" s="7"/>
      <c r="U763" s="7"/>
    </row>
    <row r="764" spans="12:21" x14ac:dyDescent="0.25">
      <c r="L764" s="7"/>
      <c r="M764" s="7"/>
      <c r="N764" s="7"/>
      <c r="O764" s="7"/>
      <c r="P764" s="7"/>
      <c r="Q764" s="7"/>
      <c r="R764" s="7"/>
      <c r="S764" s="7"/>
      <c r="T764" s="7"/>
      <c r="U764" s="7"/>
    </row>
    <row r="765" spans="12:21" x14ac:dyDescent="0.25">
      <c r="L765" s="7"/>
      <c r="M765" s="7"/>
      <c r="N765" s="7"/>
      <c r="O765" s="7"/>
      <c r="P765" s="7"/>
      <c r="Q765" s="7"/>
      <c r="R765" s="7"/>
      <c r="S765" s="7"/>
      <c r="T765" s="7"/>
      <c r="U765" s="7"/>
    </row>
    <row r="766" spans="12:21" x14ac:dyDescent="0.25">
      <c r="L766" s="7"/>
      <c r="M766" s="7"/>
      <c r="N766" s="7"/>
      <c r="O766" s="7"/>
      <c r="P766" s="7"/>
      <c r="Q766" s="7"/>
      <c r="R766" s="7"/>
      <c r="S766" s="7"/>
      <c r="T766" s="7"/>
      <c r="U766" s="7"/>
    </row>
    <row r="767" spans="12:21" x14ac:dyDescent="0.25">
      <c r="L767" s="7"/>
      <c r="M767" s="7"/>
      <c r="N767" s="7"/>
      <c r="O767" s="7"/>
      <c r="P767" s="7"/>
      <c r="Q767" s="7"/>
      <c r="R767" s="7"/>
      <c r="S767" s="7"/>
      <c r="T767" s="7"/>
      <c r="U767" s="7"/>
    </row>
    <row r="768" spans="12:21" x14ac:dyDescent="0.25">
      <c r="L768" s="7"/>
      <c r="M768" s="7"/>
      <c r="N768" s="7"/>
      <c r="O768" s="7"/>
      <c r="P768" s="7"/>
      <c r="Q768" s="7"/>
      <c r="R768" s="7"/>
      <c r="S768" s="7"/>
      <c r="T768" s="7"/>
      <c r="U768" s="7"/>
    </row>
    <row r="769" spans="12:21" x14ac:dyDescent="0.25">
      <c r="L769" s="7"/>
      <c r="M769" s="7"/>
      <c r="N769" s="7"/>
      <c r="O769" s="7"/>
      <c r="P769" s="7"/>
      <c r="Q769" s="7"/>
      <c r="R769" s="7"/>
      <c r="S769" s="7"/>
      <c r="T769" s="7"/>
      <c r="U769" s="7"/>
    </row>
    <row r="770" spans="12:21" x14ac:dyDescent="0.25">
      <c r="L770" s="7"/>
      <c r="M770" s="7"/>
      <c r="N770" s="7"/>
      <c r="O770" s="7"/>
      <c r="P770" s="7"/>
      <c r="Q770" s="7"/>
      <c r="R770" s="7"/>
      <c r="S770" s="7"/>
      <c r="T770" s="7"/>
      <c r="U770" s="7"/>
    </row>
    <row r="771" spans="12:21" x14ac:dyDescent="0.25">
      <c r="L771" s="7"/>
      <c r="M771" s="7"/>
      <c r="N771" s="7"/>
      <c r="O771" s="7"/>
      <c r="P771" s="7"/>
      <c r="Q771" s="7"/>
      <c r="R771" s="7"/>
      <c r="S771" s="7"/>
      <c r="T771" s="7"/>
      <c r="U771" s="7"/>
    </row>
    <row r="772" spans="12:21" x14ac:dyDescent="0.25">
      <c r="L772" s="7"/>
      <c r="M772" s="7"/>
      <c r="N772" s="7"/>
      <c r="O772" s="7"/>
      <c r="P772" s="7"/>
      <c r="Q772" s="7"/>
      <c r="R772" s="7"/>
      <c r="S772" s="7"/>
      <c r="T772" s="7"/>
      <c r="U772" s="7"/>
    </row>
    <row r="773" spans="12:21" x14ac:dyDescent="0.25">
      <c r="L773" s="7"/>
      <c r="M773" s="7"/>
      <c r="N773" s="7"/>
      <c r="O773" s="7"/>
      <c r="P773" s="7"/>
      <c r="Q773" s="7"/>
      <c r="R773" s="7"/>
      <c r="S773" s="7"/>
      <c r="T773" s="7"/>
      <c r="U773" s="7"/>
    </row>
    <row r="774" spans="12:21" x14ac:dyDescent="0.25">
      <c r="L774" s="7"/>
      <c r="M774" s="7"/>
      <c r="N774" s="7"/>
      <c r="O774" s="7"/>
      <c r="P774" s="7"/>
      <c r="Q774" s="7"/>
      <c r="R774" s="7"/>
      <c r="S774" s="7"/>
      <c r="T774" s="7"/>
      <c r="U774" s="7"/>
    </row>
    <row r="775" spans="12:21" x14ac:dyDescent="0.25">
      <c r="L775" s="7"/>
      <c r="M775" s="7"/>
      <c r="N775" s="7"/>
      <c r="O775" s="7"/>
      <c r="P775" s="7"/>
      <c r="Q775" s="7"/>
      <c r="R775" s="7"/>
      <c r="S775" s="7"/>
      <c r="T775" s="7"/>
      <c r="U775" s="7"/>
    </row>
    <row r="776" spans="12:21" x14ac:dyDescent="0.25">
      <c r="L776" s="7"/>
      <c r="M776" s="7"/>
      <c r="N776" s="7"/>
      <c r="O776" s="7"/>
      <c r="P776" s="7"/>
      <c r="Q776" s="7"/>
      <c r="R776" s="7"/>
      <c r="S776" s="7"/>
      <c r="T776" s="7"/>
      <c r="U776" s="7"/>
    </row>
    <row r="777" spans="12:21" x14ac:dyDescent="0.25">
      <c r="L777" s="7"/>
      <c r="M777" s="7"/>
      <c r="N777" s="7"/>
      <c r="O777" s="7"/>
      <c r="P777" s="7"/>
      <c r="Q777" s="7"/>
      <c r="R777" s="7"/>
      <c r="S777" s="7"/>
      <c r="T777" s="7"/>
      <c r="U777" s="7"/>
    </row>
    <row r="778" spans="12:21" x14ac:dyDescent="0.25">
      <c r="L778" s="7"/>
      <c r="M778" s="7"/>
      <c r="N778" s="7"/>
      <c r="O778" s="7"/>
      <c r="P778" s="7"/>
      <c r="Q778" s="7"/>
      <c r="R778" s="7"/>
      <c r="S778" s="7"/>
      <c r="T778" s="7"/>
      <c r="U778" s="7"/>
    </row>
    <row r="779" spans="12:21" x14ac:dyDescent="0.25">
      <c r="L779" s="7"/>
      <c r="M779" s="7"/>
      <c r="N779" s="7"/>
      <c r="O779" s="7"/>
      <c r="P779" s="7"/>
      <c r="Q779" s="7"/>
      <c r="R779" s="7"/>
      <c r="S779" s="7"/>
      <c r="T779" s="7"/>
      <c r="U779" s="7"/>
    </row>
    <row r="780" spans="12:21" x14ac:dyDescent="0.25">
      <c r="L780" s="7"/>
      <c r="M780" s="7"/>
      <c r="N780" s="7"/>
      <c r="O780" s="7"/>
      <c r="P780" s="7"/>
      <c r="Q780" s="7"/>
      <c r="R780" s="7"/>
      <c r="S780" s="7"/>
      <c r="T780" s="7"/>
      <c r="U780" s="7"/>
    </row>
    <row r="781" spans="12:21" x14ac:dyDescent="0.25">
      <c r="L781" s="7"/>
      <c r="M781" s="7"/>
      <c r="N781" s="7"/>
      <c r="O781" s="7"/>
      <c r="P781" s="7"/>
      <c r="Q781" s="7"/>
      <c r="R781" s="7"/>
      <c r="S781" s="7"/>
      <c r="T781" s="7"/>
      <c r="U781" s="7"/>
    </row>
    <row r="782" spans="12:21" x14ac:dyDescent="0.25">
      <c r="L782" s="7"/>
      <c r="M782" s="7"/>
      <c r="N782" s="7"/>
      <c r="O782" s="7"/>
      <c r="P782" s="7"/>
      <c r="Q782" s="7"/>
      <c r="R782" s="7"/>
      <c r="S782" s="7"/>
      <c r="T782" s="7"/>
      <c r="U782" s="7"/>
    </row>
    <row r="783" spans="12:21" x14ac:dyDescent="0.25">
      <c r="L783" s="7"/>
      <c r="M783" s="7"/>
      <c r="N783" s="7"/>
      <c r="O783" s="7"/>
      <c r="P783" s="7"/>
      <c r="Q783" s="7"/>
      <c r="R783" s="7"/>
      <c r="S783" s="7"/>
      <c r="T783" s="7"/>
      <c r="U783" s="7"/>
    </row>
    <row r="784" spans="12:21" x14ac:dyDescent="0.25">
      <c r="L784" s="7"/>
      <c r="M784" s="7"/>
      <c r="N784" s="7"/>
      <c r="O784" s="7"/>
      <c r="P784" s="7"/>
      <c r="Q784" s="7"/>
      <c r="R784" s="7"/>
      <c r="S784" s="7"/>
      <c r="T784" s="7"/>
      <c r="U784" s="7"/>
    </row>
    <row r="785" spans="12:21" x14ac:dyDescent="0.25">
      <c r="L785" s="7"/>
      <c r="M785" s="7"/>
      <c r="N785" s="7"/>
      <c r="O785" s="7"/>
      <c r="P785" s="7"/>
      <c r="Q785" s="7"/>
      <c r="R785" s="7"/>
      <c r="S785" s="7"/>
      <c r="T785" s="7"/>
      <c r="U785" s="7"/>
    </row>
    <row r="786" spans="12:21" x14ac:dyDescent="0.25">
      <c r="L786" s="7"/>
      <c r="M786" s="7"/>
      <c r="N786" s="7"/>
      <c r="O786" s="7"/>
      <c r="P786" s="7"/>
      <c r="Q786" s="7"/>
      <c r="R786" s="7"/>
      <c r="S786" s="7"/>
      <c r="T786" s="7"/>
      <c r="U786" s="7"/>
    </row>
    <row r="787" spans="12:21" x14ac:dyDescent="0.25">
      <c r="L787" s="7"/>
      <c r="M787" s="7"/>
      <c r="N787" s="7"/>
      <c r="O787" s="7"/>
      <c r="P787" s="7"/>
      <c r="Q787" s="7"/>
      <c r="R787" s="7"/>
      <c r="S787" s="7"/>
      <c r="T787" s="7"/>
      <c r="U787" s="7"/>
    </row>
    <row r="788" spans="12:21" x14ac:dyDescent="0.25">
      <c r="L788" s="7"/>
      <c r="M788" s="7"/>
      <c r="N788" s="7"/>
      <c r="O788" s="7"/>
      <c r="P788" s="7"/>
      <c r="Q788" s="7"/>
      <c r="R788" s="7"/>
      <c r="S788" s="7"/>
      <c r="T788" s="7"/>
      <c r="U788" s="7"/>
    </row>
    <row r="789" spans="12:21" x14ac:dyDescent="0.25">
      <c r="L789" s="7"/>
      <c r="M789" s="7"/>
      <c r="N789" s="7"/>
      <c r="O789" s="7"/>
      <c r="P789" s="7"/>
      <c r="Q789" s="7"/>
      <c r="R789" s="7"/>
      <c r="S789" s="7"/>
      <c r="T789" s="7"/>
      <c r="U789" s="7"/>
    </row>
    <row r="790" spans="12:21" x14ac:dyDescent="0.25">
      <c r="L790" s="7"/>
      <c r="M790" s="7"/>
      <c r="N790" s="7"/>
      <c r="O790" s="7"/>
      <c r="P790" s="7"/>
      <c r="Q790" s="7"/>
      <c r="R790" s="7"/>
      <c r="S790" s="7"/>
      <c r="T790" s="7"/>
      <c r="U790" s="7"/>
    </row>
    <row r="791" spans="12:21" x14ac:dyDescent="0.25">
      <c r="L791" s="7"/>
      <c r="M791" s="7"/>
      <c r="N791" s="7"/>
      <c r="O791" s="7"/>
      <c r="P791" s="7"/>
      <c r="Q791" s="7"/>
      <c r="R791" s="7"/>
      <c r="S791" s="7"/>
      <c r="T791" s="7"/>
      <c r="U791" s="7"/>
    </row>
    <row r="792" spans="12:21" x14ac:dyDescent="0.25">
      <c r="L792" s="7"/>
      <c r="M792" s="7"/>
      <c r="N792" s="7"/>
      <c r="O792" s="7"/>
      <c r="P792" s="7"/>
      <c r="Q792" s="7"/>
      <c r="R792" s="7"/>
      <c r="S792" s="7"/>
      <c r="T792" s="7"/>
      <c r="U792" s="7"/>
    </row>
    <row r="793" spans="12:21" x14ac:dyDescent="0.25">
      <c r="L793" s="7"/>
      <c r="M793" s="7"/>
      <c r="N793" s="7"/>
      <c r="O793" s="7"/>
      <c r="P793" s="7"/>
      <c r="Q793" s="7"/>
      <c r="R793" s="7"/>
      <c r="S793" s="7"/>
      <c r="T793" s="7"/>
      <c r="U793" s="7"/>
    </row>
    <row r="794" spans="12:21" x14ac:dyDescent="0.25">
      <c r="L794" s="7"/>
      <c r="M794" s="7"/>
      <c r="N794" s="7"/>
      <c r="O794" s="7"/>
      <c r="P794" s="7"/>
      <c r="Q794" s="7"/>
      <c r="R794" s="7"/>
      <c r="S794" s="7"/>
      <c r="T794" s="7"/>
      <c r="U794" s="7"/>
    </row>
    <row r="795" spans="12:21" x14ac:dyDescent="0.25">
      <c r="L795" s="7"/>
      <c r="M795" s="7"/>
      <c r="N795" s="7"/>
      <c r="O795" s="7"/>
      <c r="P795" s="7"/>
      <c r="Q795" s="7"/>
      <c r="R795" s="7"/>
      <c r="S795" s="7"/>
      <c r="T795" s="7"/>
      <c r="U795" s="7"/>
    </row>
    <row r="796" spans="12:21" x14ac:dyDescent="0.25">
      <c r="L796" s="7"/>
      <c r="M796" s="7"/>
      <c r="N796" s="7"/>
      <c r="O796" s="7"/>
      <c r="P796" s="7"/>
      <c r="Q796" s="7"/>
      <c r="R796" s="7"/>
      <c r="S796" s="7"/>
      <c r="T796" s="7"/>
      <c r="U796" s="7"/>
    </row>
    <row r="797" spans="12:21" x14ac:dyDescent="0.25">
      <c r="L797" s="7"/>
      <c r="M797" s="7"/>
      <c r="N797" s="7"/>
      <c r="O797" s="7"/>
      <c r="P797" s="7"/>
      <c r="Q797" s="7"/>
      <c r="R797" s="7"/>
      <c r="S797" s="7"/>
      <c r="T797" s="7"/>
      <c r="U797" s="7"/>
    </row>
    <row r="798" spans="12:21" x14ac:dyDescent="0.25">
      <c r="L798" s="7"/>
      <c r="M798" s="7"/>
      <c r="N798" s="7"/>
      <c r="O798" s="7"/>
      <c r="P798" s="7"/>
      <c r="Q798" s="7"/>
      <c r="R798" s="7"/>
      <c r="S798" s="7"/>
      <c r="T798" s="7"/>
      <c r="U798" s="7"/>
    </row>
    <row r="799" spans="12:21" x14ac:dyDescent="0.25">
      <c r="L799" s="7"/>
      <c r="M799" s="7"/>
      <c r="N799" s="7"/>
      <c r="O799" s="7"/>
      <c r="P799" s="7"/>
      <c r="Q799" s="7"/>
      <c r="R799" s="7"/>
      <c r="S799" s="7"/>
      <c r="T799" s="7"/>
      <c r="U799" s="7"/>
    </row>
    <row r="800" spans="12:21" x14ac:dyDescent="0.25">
      <c r="L800" s="7"/>
      <c r="M800" s="7"/>
      <c r="N800" s="7"/>
      <c r="O800" s="7"/>
      <c r="P800" s="7"/>
      <c r="Q800" s="7"/>
      <c r="R800" s="7"/>
      <c r="S800" s="7"/>
      <c r="T800" s="7"/>
      <c r="U800" s="7"/>
    </row>
    <row r="801" spans="12:21" x14ac:dyDescent="0.25">
      <c r="L801" s="7"/>
      <c r="M801" s="7"/>
      <c r="N801" s="7"/>
      <c r="O801" s="7"/>
      <c r="P801" s="7"/>
      <c r="Q801" s="7"/>
      <c r="R801" s="7"/>
      <c r="S801" s="7"/>
      <c r="T801" s="7"/>
      <c r="U801" s="7"/>
    </row>
    <row r="802" spans="12:21" x14ac:dyDescent="0.25">
      <c r="L802" s="7"/>
      <c r="M802" s="7"/>
      <c r="N802" s="7"/>
      <c r="O802" s="7"/>
      <c r="P802" s="7"/>
      <c r="Q802" s="7"/>
      <c r="R802" s="7"/>
      <c r="S802" s="7"/>
      <c r="T802" s="7"/>
      <c r="U802" s="7"/>
    </row>
    <row r="803" spans="12:21" x14ac:dyDescent="0.25">
      <c r="L803" s="7"/>
      <c r="M803" s="7"/>
      <c r="N803" s="7"/>
      <c r="O803" s="7"/>
      <c r="P803" s="7"/>
      <c r="Q803" s="7"/>
      <c r="R803" s="7"/>
      <c r="S803" s="7"/>
      <c r="T803" s="7"/>
      <c r="U803" s="7"/>
    </row>
    <row r="804" spans="12:21" x14ac:dyDescent="0.25">
      <c r="L804" s="7"/>
      <c r="M804" s="7"/>
      <c r="N804" s="7"/>
      <c r="O804" s="7"/>
      <c r="P804" s="7"/>
      <c r="Q804" s="7"/>
      <c r="R804" s="7"/>
      <c r="S804" s="7"/>
      <c r="T804" s="7"/>
      <c r="U804" s="7"/>
    </row>
    <row r="805" spans="12:21" x14ac:dyDescent="0.25">
      <c r="L805" s="7"/>
      <c r="M805" s="7"/>
      <c r="N805" s="7"/>
      <c r="O805" s="7"/>
      <c r="P805" s="7"/>
      <c r="Q805" s="7"/>
      <c r="R805" s="7"/>
      <c r="S805" s="7"/>
      <c r="T805" s="7"/>
      <c r="U805" s="7"/>
    </row>
    <row r="806" spans="12:21" x14ac:dyDescent="0.25">
      <c r="L806" s="7"/>
      <c r="M806" s="7"/>
      <c r="N806" s="7"/>
      <c r="O806" s="7"/>
      <c r="P806" s="7"/>
      <c r="Q806" s="7"/>
      <c r="R806" s="7"/>
      <c r="S806" s="7"/>
      <c r="T806" s="7"/>
      <c r="U806" s="7"/>
    </row>
    <row r="807" spans="12:21" x14ac:dyDescent="0.25">
      <c r="L807" s="7"/>
      <c r="M807" s="7"/>
      <c r="N807" s="7"/>
      <c r="O807" s="7"/>
      <c r="P807" s="7"/>
      <c r="Q807" s="7"/>
      <c r="R807" s="7"/>
      <c r="S807" s="7"/>
      <c r="T807" s="7"/>
      <c r="U807" s="7"/>
    </row>
    <row r="808" spans="12:21" x14ac:dyDescent="0.25">
      <c r="L808" s="7"/>
      <c r="M808" s="7"/>
      <c r="N808" s="7"/>
      <c r="O808" s="7"/>
      <c r="P808" s="7"/>
      <c r="Q808" s="7"/>
      <c r="R808" s="7"/>
      <c r="S808" s="7"/>
      <c r="T808" s="7"/>
      <c r="U808" s="7"/>
    </row>
    <row r="809" spans="12:21" x14ac:dyDescent="0.25">
      <c r="L809" s="7"/>
      <c r="M809" s="7"/>
      <c r="N809" s="7"/>
      <c r="O809" s="7"/>
      <c r="P809" s="7"/>
      <c r="Q809" s="7"/>
      <c r="R809" s="7"/>
      <c r="S809" s="7"/>
      <c r="T809" s="7"/>
      <c r="U809" s="7"/>
    </row>
    <row r="810" spans="12:21" x14ac:dyDescent="0.25">
      <c r="L810" s="7"/>
      <c r="M810" s="7"/>
      <c r="N810" s="7"/>
      <c r="O810" s="7"/>
      <c r="P810" s="7"/>
      <c r="Q810" s="7"/>
      <c r="R810" s="7"/>
      <c r="S810" s="7"/>
      <c r="T810" s="7"/>
      <c r="U810" s="7"/>
    </row>
    <row r="811" spans="12:21" x14ac:dyDescent="0.25">
      <c r="L811" s="7"/>
      <c r="M811" s="7"/>
      <c r="N811" s="7"/>
      <c r="O811" s="7"/>
      <c r="P811" s="7"/>
      <c r="Q811" s="7"/>
      <c r="R811" s="7"/>
      <c r="S811" s="7"/>
      <c r="T811" s="7"/>
      <c r="U811" s="7"/>
    </row>
    <row r="812" spans="12:21" x14ac:dyDescent="0.25">
      <c r="L812" s="7"/>
      <c r="M812" s="7"/>
      <c r="N812" s="7"/>
      <c r="O812" s="7"/>
      <c r="P812" s="7"/>
      <c r="Q812" s="7"/>
      <c r="R812" s="7"/>
      <c r="S812" s="7"/>
      <c r="T812" s="7"/>
      <c r="U812" s="7"/>
    </row>
    <row r="813" spans="12:21" x14ac:dyDescent="0.25">
      <c r="L813" s="7"/>
      <c r="M813" s="7"/>
      <c r="N813" s="7"/>
      <c r="O813" s="7"/>
      <c r="P813" s="7"/>
      <c r="Q813" s="7"/>
      <c r="R813" s="7"/>
      <c r="S813" s="7"/>
      <c r="T813" s="7"/>
      <c r="U813" s="7"/>
    </row>
    <row r="814" spans="12:21" x14ac:dyDescent="0.25">
      <c r="L814" s="7"/>
      <c r="M814" s="7"/>
      <c r="N814" s="7"/>
      <c r="O814" s="7"/>
      <c r="P814" s="7"/>
      <c r="Q814" s="7"/>
      <c r="R814" s="7"/>
      <c r="S814" s="7"/>
      <c r="T814" s="7"/>
      <c r="U814" s="7"/>
    </row>
    <row r="815" spans="12:21" x14ac:dyDescent="0.25">
      <c r="L815" s="7"/>
      <c r="M815" s="7"/>
      <c r="N815" s="7"/>
      <c r="O815" s="7"/>
      <c r="P815" s="7"/>
      <c r="Q815" s="7"/>
      <c r="R815" s="7"/>
      <c r="S815" s="7"/>
      <c r="T815" s="7"/>
      <c r="U815" s="7"/>
    </row>
    <row r="816" spans="12:21" x14ac:dyDescent="0.25">
      <c r="L816" s="7"/>
      <c r="M816" s="7"/>
      <c r="N816" s="7"/>
      <c r="O816" s="7"/>
      <c r="P816" s="7"/>
      <c r="Q816" s="7"/>
      <c r="R816" s="7"/>
      <c r="S816" s="7"/>
      <c r="T816" s="7"/>
      <c r="U816" s="7"/>
    </row>
    <row r="817" spans="12:21" x14ac:dyDescent="0.25">
      <c r="L817" s="7"/>
      <c r="M817" s="7"/>
      <c r="N817" s="7"/>
      <c r="O817" s="7"/>
      <c r="P817" s="7"/>
      <c r="Q817" s="7"/>
      <c r="R817" s="7"/>
      <c r="S817" s="7"/>
      <c r="T817" s="7"/>
      <c r="U817" s="7"/>
    </row>
    <row r="818" spans="12:21" x14ac:dyDescent="0.25">
      <c r="L818" s="7"/>
      <c r="M818" s="7"/>
      <c r="N818" s="7"/>
      <c r="O818" s="7"/>
      <c r="P818" s="7"/>
      <c r="Q818" s="7"/>
      <c r="R818" s="7"/>
      <c r="S818" s="7"/>
      <c r="T818" s="7"/>
      <c r="U818" s="7"/>
    </row>
    <row r="819" spans="12:21" x14ac:dyDescent="0.25">
      <c r="L819" s="7"/>
      <c r="M819" s="7"/>
      <c r="N819" s="7"/>
      <c r="O819" s="7"/>
      <c r="P819" s="7"/>
      <c r="Q819" s="7"/>
      <c r="R819" s="7"/>
      <c r="S819" s="7"/>
      <c r="T819" s="7"/>
      <c r="U819" s="7"/>
    </row>
    <row r="820" spans="12:21" x14ac:dyDescent="0.25">
      <c r="L820" s="7"/>
      <c r="M820" s="7"/>
      <c r="N820" s="7"/>
      <c r="O820" s="7"/>
      <c r="P820" s="7"/>
      <c r="Q820" s="7"/>
      <c r="R820" s="7"/>
      <c r="S820" s="7"/>
      <c r="T820" s="7"/>
      <c r="U820" s="7"/>
    </row>
    <row r="821" spans="12:21" x14ac:dyDescent="0.25">
      <c r="L821" s="7"/>
      <c r="M821" s="7"/>
      <c r="N821" s="7"/>
      <c r="O821" s="7"/>
      <c r="P821" s="7"/>
      <c r="Q821" s="7"/>
      <c r="R821" s="7"/>
      <c r="S821" s="7"/>
      <c r="T821" s="7"/>
      <c r="U821" s="7"/>
    </row>
    <row r="822" spans="12:21" x14ac:dyDescent="0.25">
      <c r="L822" s="7"/>
      <c r="M822" s="7"/>
      <c r="N822" s="7"/>
      <c r="O822" s="7"/>
      <c r="P822" s="7"/>
      <c r="Q822" s="7"/>
      <c r="R822" s="7"/>
      <c r="S822" s="7"/>
      <c r="T822" s="7"/>
      <c r="U822" s="7"/>
    </row>
    <row r="823" spans="12:21" x14ac:dyDescent="0.25">
      <c r="L823" s="7"/>
      <c r="M823" s="7"/>
      <c r="N823" s="7"/>
      <c r="O823" s="7"/>
      <c r="P823" s="7"/>
      <c r="Q823" s="7"/>
      <c r="R823" s="7"/>
      <c r="S823" s="7"/>
      <c r="T823" s="7"/>
      <c r="U823" s="7"/>
    </row>
    <row r="824" spans="12:21" x14ac:dyDescent="0.25">
      <c r="L824" s="7"/>
      <c r="M824" s="7"/>
      <c r="N824" s="7"/>
      <c r="O824" s="7"/>
      <c r="P824" s="7"/>
      <c r="Q824" s="7"/>
      <c r="R824" s="7"/>
      <c r="S824" s="7"/>
      <c r="T824" s="7"/>
      <c r="U824" s="7"/>
    </row>
    <row r="825" spans="12:21" x14ac:dyDescent="0.25">
      <c r="L825" s="7"/>
      <c r="M825" s="7"/>
      <c r="N825" s="7"/>
      <c r="O825" s="7"/>
      <c r="P825" s="7"/>
      <c r="Q825" s="7"/>
      <c r="R825" s="7"/>
      <c r="S825" s="7"/>
      <c r="T825" s="7"/>
      <c r="U825" s="7"/>
    </row>
    <row r="826" spans="12:21" x14ac:dyDescent="0.25">
      <c r="L826" s="7"/>
      <c r="M826" s="7"/>
      <c r="N826" s="7"/>
      <c r="O826" s="7"/>
      <c r="P826" s="7"/>
      <c r="Q826" s="7"/>
      <c r="R826" s="7"/>
      <c r="S826" s="7"/>
      <c r="T826" s="7"/>
      <c r="U826" s="7"/>
    </row>
    <row r="827" spans="12:21" x14ac:dyDescent="0.25">
      <c r="L827" s="7"/>
      <c r="M827" s="7"/>
      <c r="N827" s="7"/>
      <c r="O827" s="7"/>
      <c r="P827" s="7"/>
      <c r="Q827" s="7"/>
      <c r="R827" s="7"/>
      <c r="S827" s="7"/>
      <c r="T827" s="7"/>
      <c r="U827" s="7"/>
    </row>
    <row r="828" spans="12:21" x14ac:dyDescent="0.25">
      <c r="L828" s="7"/>
      <c r="M828" s="7"/>
      <c r="N828" s="7"/>
      <c r="O828" s="7"/>
      <c r="P828" s="7"/>
      <c r="Q828" s="7"/>
      <c r="R828" s="7"/>
      <c r="S828" s="7"/>
      <c r="T828" s="7"/>
      <c r="U828" s="7"/>
    </row>
    <row r="829" spans="12:21" x14ac:dyDescent="0.25">
      <c r="L829" s="7"/>
      <c r="M829" s="7"/>
      <c r="N829" s="7"/>
      <c r="O829" s="7"/>
      <c r="P829" s="7"/>
      <c r="Q829" s="7"/>
      <c r="R829" s="7"/>
      <c r="S829" s="7"/>
      <c r="T829" s="7"/>
      <c r="U829" s="7"/>
    </row>
    <row r="830" spans="12:21" x14ac:dyDescent="0.25">
      <c r="L830" s="7"/>
      <c r="M830" s="7"/>
      <c r="N830" s="7"/>
      <c r="O830" s="7"/>
      <c r="P830" s="7"/>
      <c r="Q830" s="7"/>
      <c r="R830" s="7"/>
      <c r="S830" s="7"/>
      <c r="T830" s="7"/>
      <c r="U830" s="7"/>
    </row>
    <row r="831" spans="12:21" x14ac:dyDescent="0.25">
      <c r="L831" s="7"/>
      <c r="M831" s="7"/>
      <c r="N831" s="7"/>
      <c r="O831" s="7"/>
      <c r="P831" s="7"/>
      <c r="Q831" s="7"/>
      <c r="R831" s="7"/>
      <c r="S831" s="7"/>
      <c r="T831" s="7"/>
      <c r="U831" s="7"/>
    </row>
    <row r="832" spans="12:21" x14ac:dyDescent="0.25">
      <c r="L832" s="7"/>
      <c r="M832" s="7"/>
      <c r="N832" s="7"/>
      <c r="O832" s="7"/>
      <c r="P832" s="7"/>
      <c r="Q832" s="7"/>
      <c r="R832" s="7"/>
      <c r="S832" s="7"/>
      <c r="T832" s="7"/>
      <c r="U832" s="7"/>
    </row>
    <row r="833" spans="12:21" x14ac:dyDescent="0.25">
      <c r="L833" s="7"/>
      <c r="M833" s="7"/>
      <c r="N833" s="7"/>
      <c r="O833" s="7"/>
      <c r="P833" s="7"/>
      <c r="Q833" s="7"/>
      <c r="R833" s="7"/>
      <c r="S833" s="7"/>
      <c r="T833" s="7"/>
      <c r="U833" s="7"/>
    </row>
    <row r="834" spans="12:21" x14ac:dyDescent="0.25">
      <c r="L834" s="7"/>
      <c r="M834" s="7"/>
      <c r="N834" s="7"/>
      <c r="O834" s="7"/>
      <c r="P834" s="7"/>
      <c r="Q834" s="7"/>
      <c r="R834" s="7"/>
      <c r="S834" s="7"/>
      <c r="T834" s="7"/>
      <c r="U834" s="7"/>
    </row>
    <row r="835" spans="12:21" x14ac:dyDescent="0.25">
      <c r="L835" s="7"/>
      <c r="M835" s="7"/>
      <c r="N835" s="7"/>
      <c r="O835" s="7"/>
      <c r="P835" s="7"/>
      <c r="Q835" s="7"/>
      <c r="R835" s="7"/>
      <c r="S835" s="7"/>
      <c r="T835" s="7"/>
      <c r="U835" s="7"/>
    </row>
    <row r="836" spans="12:21" x14ac:dyDescent="0.25">
      <c r="L836" s="7"/>
      <c r="M836" s="7"/>
      <c r="N836" s="7"/>
      <c r="O836" s="7"/>
      <c r="P836" s="7"/>
      <c r="Q836" s="7"/>
      <c r="R836" s="7"/>
      <c r="S836" s="7"/>
      <c r="T836" s="7"/>
      <c r="U836" s="7"/>
    </row>
    <row r="837" spans="12:21" x14ac:dyDescent="0.25">
      <c r="L837" s="7"/>
      <c r="M837" s="7"/>
      <c r="N837" s="7"/>
      <c r="O837" s="7"/>
      <c r="P837" s="7"/>
      <c r="Q837" s="7"/>
      <c r="R837" s="7"/>
      <c r="S837" s="7"/>
      <c r="T837" s="7"/>
      <c r="U837" s="7"/>
    </row>
    <row r="838" spans="12:21" x14ac:dyDescent="0.25">
      <c r="L838" s="7"/>
      <c r="M838" s="7"/>
      <c r="N838" s="7"/>
      <c r="O838" s="7"/>
      <c r="P838" s="7"/>
      <c r="Q838" s="7"/>
      <c r="R838" s="7"/>
      <c r="S838" s="7"/>
      <c r="T838" s="7"/>
      <c r="U838" s="7"/>
    </row>
    <row r="839" spans="12:21" x14ac:dyDescent="0.25">
      <c r="L839" s="7"/>
      <c r="M839" s="7"/>
      <c r="N839" s="7"/>
      <c r="O839" s="7"/>
      <c r="P839" s="7"/>
      <c r="Q839" s="7"/>
      <c r="R839" s="7"/>
      <c r="S839" s="7"/>
      <c r="T839" s="7"/>
      <c r="U839" s="7"/>
    </row>
    <row r="840" spans="12:21" x14ac:dyDescent="0.25">
      <c r="L840" s="7"/>
      <c r="M840" s="7"/>
      <c r="N840" s="7"/>
      <c r="O840" s="7"/>
      <c r="P840" s="7"/>
      <c r="Q840" s="7"/>
      <c r="R840" s="7"/>
      <c r="S840" s="7"/>
      <c r="T840" s="7"/>
      <c r="U840" s="7"/>
    </row>
    <row r="841" spans="12:21" x14ac:dyDescent="0.25">
      <c r="L841" s="7"/>
      <c r="M841" s="7"/>
      <c r="N841" s="7"/>
      <c r="O841" s="7"/>
      <c r="P841" s="7"/>
      <c r="Q841" s="7"/>
      <c r="R841" s="7"/>
      <c r="S841" s="7"/>
      <c r="T841" s="7"/>
      <c r="U841" s="7"/>
    </row>
    <row r="842" spans="12:21" x14ac:dyDescent="0.25">
      <c r="L842" s="7"/>
      <c r="M842" s="7"/>
      <c r="N842" s="7"/>
      <c r="O842" s="7"/>
      <c r="P842" s="7"/>
      <c r="Q842" s="7"/>
      <c r="R842" s="7"/>
      <c r="S842" s="7"/>
      <c r="T842" s="7"/>
      <c r="U842" s="7"/>
    </row>
    <row r="843" spans="12:21" x14ac:dyDescent="0.25">
      <c r="L843" s="7"/>
      <c r="M843" s="7"/>
      <c r="N843" s="7"/>
      <c r="O843" s="7"/>
      <c r="P843" s="7"/>
      <c r="Q843" s="7"/>
      <c r="R843" s="7"/>
      <c r="S843" s="7"/>
      <c r="T843" s="7"/>
      <c r="U843" s="7"/>
    </row>
    <row r="844" spans="12:21" x14ac:dyDescent="0.25">
      <c r="L844" s="7"/>
      <c r="M844" s="7"/>
      <c r="N844" s="7"/>
      <c r="O844" s="7"/>
      <c r="P844" s="7"/>
      <c r="Q844" s="7"/>
      <c r="R844" s="7"/>
      <c r="S844" s="7"/>
      <c r="T844" s="7"/>
      <c r="U844" s="7"/>
    </row>
    <row r="845" spans="12:21" x14ac:dyDescent="0.25">
      <c r="L845" s="7"/>
      <c r="M845" s="7"/>
      <c r="N845" s="7"/>
      <c r="O845" s="7"/>
      <c r="P845" s="7"/>
      <c r="Q845" s="7"/>
      <c r="R845" s="7"/>
      <c r="S845" s="7"/>
      <c r="T845" s="7"/>
      <c r="U845" s="7"/>
    </row>
    <row r="846" spans="12:21" x14ac:dyDescent="0.25">
      <c r="L846" s="7"/>
      <c r="M846" s="7"/>
      <c r="N846" s="7"/>
      <c r="O846" s="7"/>
      <c r="P846" s="7"/>
      <c r="Q846" s="7"/>
      <c r="R846" s="7"/>
      <c r="S846" s="7"/>
      <c r="T846" s="7"/>
      <c r="U846" s="7"/>
    </row>
    <row r="847" spans="12:21" x14ac:dyDescent="0.25">
      <c r="L847" s="7"/>
      <c r="M847" s="7"/>
      <c r="N847" s="7"/>
      <c r="O847" s="7"/>
      <c r="P847" s="7"/>
      <c r="Q847" s="7"/>
      <c r="R847" s="7"/>
      <c r="S847" s="7"/>
      <c r="T847" s="7"/>
      <c r="U847" s="7"/>
    </row>
    <row r="848" spans="12:21" x14ac:dyDescent="0.25">
      <c r="L848" s="7"/>
      <c r="M848" s="7"/>
      <c r="N848" s="7"/>
      <c r="O848" s="7"/>
      <c r="P848" s="7"/>
      <c r="Q848" s="7"/>
      <c r="R848" s="7"/>
      <c r="S848" s="7"/>
      <c r="T848" s="7"/>
      <c r="U848" s="7"/>
    </row>
    <row r="849" spans="12:21" x14ac:dyDescent="0.25">
      <c r="L849" s="7"/>
      <c r="M849" s="7"/>
      <c r="N849" s="7"/>
      <c r="O849" s="7"/>
      <c r="P849" s="7"/>
      <c r="Q849" s="7"/>
      <c r="R849" s="7"/>
      <c r="S849" s="7"/>
      <c r="T849" s="7"/>
      <c r="U849" s="7"/>
    </row>
    <row r="850" spans="12:21" x14ac:dyDescent="0.25">
      <c r="L850" s="7"/>
      <c r="M850" s="7"/>
      <c r="N850" s="7"/>
      <c r="O850" s="7"/>
      <c r="P850" s="7"/>
      <c r="Q850" s="7"/>
      <c r="R850" s="7"/>
      <c r="S850" s="7"/>
      <c r="T850" s="7"/>
      <c r="U850" s="7"/>
    </row>
    <row r="851" spans="12:21" x14ac:dyDescent="0.25">
      <c r="L851" s="7"/>
      <c r="M851" s="7"/>
      <c r="N851" s="7"/>
      <c r="O851" s="7"/>
      <c r="P851" s="7"/>
      <c r="Q851" s="7"/>
      <c r="R851" s="7"/>
      <c r="S851" s="7"/>
      <c r="T851" s="7"/>
      <c r="U851" s="7"/>
    </row>
    <row r="852" spans="12:21" x14ac:dyDescent="0.25">
      <c r="L852" s="7"/>
      <c r="M852" s="7"/>
      <c r="N852" s="7"/>
      <c r="O852" s="7"/>
      <c r="P852" s="7"/>
      <c r="Q852" s="7"/>
      <c r="R852" s="7"/>
      <c r="S852" s="7"/>
      <c r="T852" s="7"/>
      <c r="U852" s="7"/>
    </row>
    <row r="853" spans="12:21" x14ac:dyDescent="0.25">
      <c r="L853" s="7"/>
      <c r="M853" s="7"/>
      <c r="N853" s="7"/>
      <c r="O853" s="7"/>
      <c r="P853" s="7"/>
      <c r="Q853" s="7"/>
      <c r="R853" s="7"/>
      <c r="S853" s="7"/>
      <c r="T853" s="7"/>
      <c r="U853" s="7"/>
    </row>
    <row r="854" spans="12:21" x14ac:dyDescent="0.25">
      <c r="L854" s="7"/>
      <c r="M854" s="7"/>
      <c r="N854" s="7"/>
      <c r="O854" s="7"/>
      <c r="P854" s="7"/>
      <c r="Q854" s="7"/>
      <c r="R854" s="7"/>
      <c r="S854" s="7"/>
      <c r="T854" s="7"/>
      <c r="U854" s="7"/>
    </row>
    <row r="855" spans="12:21" x14ac:dyDescent="0.25">
      <c r="L855" s="7"/>
      <c r="M855" s="7"/>
      <c r="N855" s="7"/>
      <c r="O855" s="7"/>
      <c r="P855" s="7"/>
      <c r="Q855" s="7"/>
      <c r="R855" s="7"/>
      <c r="S855" s="7"/>
      <c r="T855" s="7"/>
      <c r="U855" s="7"/>
    </row>
    <row r="856" spans="12:21" x14ac:dyDescent="0.25">
      <c r="L856" s="7"/>
      <c r="M856" s="7"/>
      <c r="N856" s="7"/>
      <c r="O856" s="7"/>
      <c r="P856" s="7"/>
      <c r="Q856" s="7"/>
      <c r="R856" s="7"/>
      <c r="S856" s="7"/>
      <c r="T856" s="7"/>
      <c r="U856" s="7"/>
    </row>
    <row r="857" spans="12:21" x14ac:dyDescent="0.25">
      <c r="L857" s="7"/>
      <c r="M857" s="7"/>
      <c r="N857" s="7"/>
      <c r="O857" s="7"/>
      <c r="P857" s="7"/>
      <c r="Q857" s="7"/>
      <c r="R857" s="7"/>
      <c r="S857" s="7"/>
      <c r="T857" s="7"/>
      <c r="U857" s="7"/>
    </row>
    <row r="858" spans="12:21" x14ac:dyDescent="0.25">
      <c r="L858" s="7"/>
      <c r="M858" s="7"/>
      <c r="N858" s="7"/>
      <c r="O858" s="7"/>
      <c r="P858" s="7"/>
      <c r="Q858" s="7"/>
      <c r="R858" s="7"/>
      <c r="S858" s="7"/>
      <c r="T858" s="7"/>
      <c r="U858" s="7"/>
    </row>
    <row r="859" spans="12:21" x14ac:dyDescent="0.25">
      <c r="L859" s="7"/>
      <c r="M859" s="7"/>
      <c r="N859" s="7"/>
      <c r="O859" s="7"/>
      <c r="P859" s="7"/>
      <c r="Q859" s="7"/>
      <c r="R859" s="7"/>
      <c r="S859" s="7"/>
      <c r="T859" s="7"/>
      <c r="U859" s="7"/>
    </row>
    <row r="860" spans="12:21" x14ac:dyDescent="0.25">
      <c r="L860" s="7"/>
      <c r="M860" s="7"/>
      <c r="N860" s="7"/>
      <c r="O860" s="7"/>
      <c r="P860" s="7"/>
      <c r="Q860" s="7"/>
      <c r="R860" s="7"/>
      <c r="S860" s="7"/>
      <c r="T860" s="7"/>
      <c r="U860" s="7"/>
    </row>
    <row r="861" spans="12:21" x14ac:dyDescent="0.25">
      <c r="L861" s="7"/>
      <c r="M861" s="7"/>
      <c r="N861" s="7"/>
      <c r="O861" s="7"/>
      <c r="P861" s="7"/>
      <c r="Q861" s="7"/>
      <c r="R861" s="7"/>
      <c r="S861" s="7"/>
      <c r="T861" s="7"/>
      <c r="U861" s="7"/>
    </row>
    <row r="862" spans="12:21" x14ac:dyDescent="0.25">
      <c r="L862" s="7"/>
      <c r="M862" s="7"/>
      <c r="N862" s="7"/>
      <c r="O862" s="7"/>
      <c r="P862" s="7"/>
      <c r="Q862" s="7"/>
      <c r="R862" s="7"/>
      <c r="S862" s="7"/>
      <c r="T862" s="7"/>
      <c r="U862" s="7"/>
    </row>
    <row r="863" spans="12:21" x14ac:dyDescent="0.25">
      <c r="L863" s="7"/>
      <c r="M863" s="7"/>
      <c r="N863" s="7"/>
      <c r="O863" s="7"/>
      <c r="P863" s="7"/>
      <c r="Q863" s="7"/>
      <c r="R863" s="7"/>
      <c r="S863" s="7"/>
      <c r="T863" s="7"/>
      <c r="U863" s="7"/>
    </row>
    <row r="864" spans="12:21" x14ac:dyDescent="0.25">
      <c r="L864" s="7"/>
      <c r="M864" s="7"/>
      <c r="N864" s="7"/>
      <c r="O864" s="7"/>
      <c r="P864" s="7"/>
      <c r="Q864" s="7"/>
      <c r="R864" s="7"/>
      <c r="S864" s="7"/>
      <c r="T864" s="7"/>
      <c r="U864" s="7"/>
    </row>
    <row r="865" spans="12:21" x14ac:dyDescent="0.25">
      <c r="L865" s="7"/>
      <c r="M865" s="7"/>
      <c r="N865" s="7"/>
      <c r="O865" s="7"/>
      <c r="P865" s="7"/>
      <c r="Q865" s="7"/>
      <c r="R865" s="7"/>
      <c r="S865" s="7"/>
      <c r="T865" s="7"/>
      <c r="U865" s="7"/>
    </row>
    <row r="866" spans="12:21" x14ac:dyDescent="0.25">
      <c r="L866" s="7"/>
      <c r="M866" s="7"/>
      <c r="N866" s="7"/>
      <c r="O866" s="7"/>
      <c r="P866" s="7"/>
      <c r="Q866" s="7"/>
      <c r="R866" s="7"/>
      <c r="S866" s="7"/>
      <c r="T866" s="7"/>
      <c r="U866" s="7"/>
    </row>
    <row r="867" spans="12:21" x14ac:dyDescent="0.25">
      <c r="L867" s="7"/>
      <c r="M867" s="7"/>
      <c r="N867" s="7"/>
      <c r="O867" s="7"/>
      <c r="P867" s="7"/>
      <c r="Q867" s="7"/>
      <c r="R867" s="7"/>
      <c r="S867" s="7"/>
      <c r="T867" s="7"/>
      <c r="U867" s="7"/>
    </row>
    <row r="868" spans="12:21" x14ac:dyDescent="0.25">
      <c r="L868" s="7"/>
      <c r="M868" s="7"/>
      <c r="N868" s="7"/>
      <c r="O868" s="7"/>
      <c r="P868" s="7"/>
      <c r="Q868" s="7"/>
      <c r="R868" s="7"/>
      <c r="S868" s="7"/>
      <c r="T868" s="7"/>
      <c r="U868" s="7"/>
    </row>
    <row r="869" spans="12:21" x14ac:dyDescent="0.25">
      <c r="L869" s="7"/>
      <c r="M869" s="7"/>
      <c r="N869" s="7"/>
      <c r="O869" s="7"/>
      <c r="P869" s="7"/>
      <c r="Q869" s="7"/>
      <c r="R869" s="7"/>
      <c r="S869" s="7"/>
      <c r="T869" s="7"/>
      <c r="U869" s="7"/>
    </row>
    <row r="870" spans="12:21" x14ac:dyDescent="0.25">
      <c r="L870" s="7"/>
      <c r="M870" s="7"/>
      <c r="N870" s="7"/>
      <c r="O870" s="7"/>
      <c r="P870" s="7"/>
      <c r="Q870" s="7"/>
      <c r="R870" s="7"/>
      <c r="S870" s="7"/>
      <c r="T870" s="7"/>
      <c r="U870" s="7"/>
    </row>
    <row r="871" spans="12:21" x14ac:dyDescent="0.25">
      <c r="L871" s="7"/>
      <c r="M871" s="7"/>
      <c r="N871" s="7"/>
      <c r="O871" s="7"/>
      <c r="P871" s="7"/>
      <c r="Q871" s="7"/>
      <c r="R871" s="7"/>
      <c r="S871" s="7"/>
      <c r="T871" s="7"/>
      <c r="U871" s="7"/>
    </row>
    <row r="872" spans="12:21" x14ac:dyDescent="0.25">
      <c r="L872" s="7"/>
      <c r="M872" s="7"/>
      <c r="N872" s="7"/>
      <c r="O872" s="7"/>
      <c r="P872" s="7"/>
      <c r="Q872" s="7"/>
      <c r="R872" s="7"/>
      <c r="S872" s="7"/>
      <c r="T872" s="7"/>
      <c r="U872" s="7"/>
    </row>
    <row r="873" spans="12:21" x14ac:dyDescent="0.25">
      <c r="L873" s="7"/>
      <c r="M873" s="7"/>
      <c r="N873" s="7"/>
      <c r="O873" s="7"/>
      <c r="P873" s="7"/>
      <c r="Q873" s="7"/>
      <c r="R873" s="7"/>
      <c r="S873" s="7"/>
      <c r="T873" s="7"/>
      <c r="U873" s="7"/>
    </row>
    <row r="874" spans="12:21" x14ac:dyDescent="0.25">
      <c r="L874" s="7"/>
      <c r="M874" s="7"/>
      <c r="N874" s="7"/>
      <c r="O874" s="7"/>
      <c r="P874" s="7"/>
      <c r="Q874" s="7"/>
      <c r="R874" s="7"/>
      <c r="S874" s="7"/>
      <c r="T874" s="7"/>
      <c r="U874" s="7"/>
    </row>
    <row r="875" spans="12:21" x14ac:dyDescent="0.25">
      <c r="L875" s="7"/>
      <c r="M875" s="7"/>
      <c r="N875" s="7"/>
      <c r="O875" s="7"/>
      <c r="P875" s="7"/>
      <c r="Q875" s="7"/>
      <c r="R875" s="7"/>
      <c r="S875" s="7"/>
      <c r="T875" s="7"/>
      <c r="U875" s="7"/>
    </row>
    <row r="876" spans="12:21" x14ac:dyDescent="0.25">
      <c r="L876" s="7"/>
      <c r="M876" s="7"/>
      <c r="N876" s="7"/>
      <c r="O876" s="7"/>
      <c r="P876" s="7"/>
      <c r="Q876" s="7"/>
      <c r="R876" s="7"/>
      <c r="S876" s="7"/>
      <c r="T876" s="7"/>
      <c r="U876" s="7"/>
    </row>
    <row r="877" spans="12:21" x14ac:dyDescent="0.25">
      <c r="L877" s="7"/>
      <c r="M877" s="7"/>
      <c r="N877" s="7"/>
      <c r="O877" s="7"/>
      <c r="P877" s="7"/>
      <c r="Q877" s="7"/>
      <c r="R877" s="7"/>
      <c r="S877" s="7"/>
      <c r="T877" s="7"/>
      <c r="U877" s="7"/>
    </row>
    <row r="878" spans="12:21" x14ac:dyDescent="0.25">
      <c r="L878" s="7"/>
      <c r="M878" s="7"/>
      <c r="N878" s="7"/>
      <c r="O878" s="7"/>
      <c r="P878" s="7"/>
      <c r="Q878" s="7"/>
      <c r="R878" s="7"/>
      <c r="S878" s="7"/>
      <c r="T878" s="7"/>
      <c r="U878" s="7"/>
    </row>
    <row r="879" spans="12:21" x14ac:dyDescent="0.25">
      <c r="L879" s="7"/>
      <c r="M879" s="7"/>
      <c r="N879" s="7"/>
      <c r="O879" s="7"/>
      <c r="P879" s="7"/>
      <c r="Q879" s="7"/>
      <c r="R879" s="7"/>
      <c r="S879" s="7"/>
      <c r="T879" s="7"/>
      <c r="U879" s="7"/>
    </row>
    <row r="880" spans="12:21" x14ac:dyDescent="0.25">
      <c r="L880" s="7"/>
      <c r="M880" s="7"/>
      <c r="N880" s="7"/>
      <c r="O880" s="7"/>
      <c r="P880" s="7"/>
      <c r="Q880" s="7"/>
      <c r="R880" s="7"/>
      <c r="S880" s="7"/>
      <c r="T880" s="7"/>
      <c r="U880" s="7"/>
    </row>
    <row r="881" spans="12:21" x14ac:dyDescent="0.25">
      <c r="L881" s="7"/>
      <c r="M881" s="7"/>
      <c r="N881" s="7"/>
      <c r="O881" s="7"/>
      <c r="P881" s="7"/>
      <c r="Q881" s="7"/>
      <c r="R881" s="7"/>
      <c r="S881" s="7"/>
      <c r="T881" s="7"/>
      <c r="U881" s="7"/>
    </row>
    <row r="882" spans="12:21" x14ac:dyDescent="0.25">
      <c r="L882" s="7"/>
      <c r="M882" s="7"/>
      <c r="N882" s="7"/>
      <c r="O882" s="7"/>
      <c r="P882" s="7"/>
      <c r="Q882" s="7"/>
      <c r="R882" s="7"/>
      <c r="S882" s="7"/>
      <c r="T882" s="7"/>
      <c r="U882" s="7"/>
    </row>
    <row r="883" spans="12:21" x14ac:dyDescent="0.25">
      <c r="L883" s="7"/>
      <c r="M883" s="7"/>
      <c r="N883" s="7"/>
      <c r="O883" s="7"/>
      <c r="P883" s="7"/>
      <c r="Q883" s="7"/>
      <c r="R883" s="7"/>
      <c r="S883" s="7"/>
      <c r="T883" s="7"/>
      <c r="U883" s="7"/>
    </row>
    <row r="884" spans="12:21" x14ac:dyDescent="0.25">
      <c r="L884" s="7"/>
      <c r="M884" s="7"/>
      <c r="N884" s="7"/>
      <c r="O884" s="7"/>
      <c r="P884" s="7"/>
      <c r="Q884" s="7"/>
      <c r="R884" s="7"/>
      <c r="S884" s="7"/>
      <c r="T884" s="7"/>
      <c r="U884" s="7"/>
    </row>
    <row r="885" spans="12:21" x14ac:dyDescent="0.25">
      <c r="L885" s="7"/>
      <c r="M885" s="7"/>
      <c r="N885" s="7"/>
      <c r="O885" s="7"/>
      <c r="P885" s="7"/>
      <c r="Q885" s="7"/>
      <c r="R885" s="7"/>
      <c r="S885" s="7"/>
      <c r="T885" s="7"/>
      <c r="U885" s="7"/>
    </row>
    <row r="886" spans="12:21" x14ac:dyDescent="0.25">
      <c r="L886" s="7"/>
      <c r="M886" s="7"/>
      <c r="N886" s="7"/>
      <c r="O886" s="7"/>
      <c r="P886" s="7"/>
      <c r="Q886" s="7"/>
      <c r="R886" s="7"/>
      <c r="S886" s="7"/>
      <c r="T886" s="7"/>
      <c r="U886" s="7"/>
    </row>
    <row r="887" spans="12:21" x14ac:dyDescent="0.25">
      <c r="L887" s="7"/>
      <c r="M887" s="7"/>
      <c r="N887" s="7"/>
      <c r="O887" s="7"/>
      <c r="P887" s="7"/>
      <c r="Q887" s="7"/>
      <c r="R887" s="7"/>
      <c r="S887" s="7"/>
      <c r="T887" s="7"/>
      <c r="U887" s="7"/>
    </row>
    <row r="888" spans="12:21" x14ac:dyDescent="0.25">
      <c r="L888" s="7"/>
      <c r="M888" s="7"/>
      <c r="N888" s="7"/>
      <c r="O888" s="7"/>
      <c r="P888" s="7"/>
      <c r="Q888" s="7"/>
      <c r="R888" s="7"/>
      <c r="S888" s="7"/>
      <c r="T888" s="7"/>
      <c r="U888" s="7"/>
    </row>
    <row r="889" spans="12:21" x14ac:dyDescent="0.25">
      <c r="L889" s="7"/>
      <c r="M889" s="7"/>
      <c r="N889" s="7"/>
      <c r="O889" s="7"/>
      <c r="P889" s="7"/>
      <c r="Q889" s="7"/>
      <c r="R889" s="7"/>
      <c r="S889" s="7"/>
      <c r="T889" s="7"/>
      <c r="U889" s="7"/>
    </row>
    <row r="890" spans="12:21" x14ac:dyDescent="0.25">
      <c r="L890" s="7"/>
      <c r="M890" s="7"/>
      <c r="N890" s="7"/>
      <c r="O890" s="7"/>
      <c r="P890" s="7"/>
      <c r="Q890" s="7"/>
      <c r="R890" s="7"/>
      <c r="S890" s="7"/>
      <c r="T890" s="7"/>
      <c r="U890" s="7"/>
    </row>
    <row r="891" spans="12:21" x14ac:dyDescent="0.25">
      <c r="L891" s="7"/>
      <c r="M891" s="7"/>
      <c r="N891" s="7"/>
      <c r="O891" s="7"/>
      <c r="P891" s="7"/>
      <c r="Q891" s="7"/>
      <c r="R891" s="7"/>
      <c r="S891" s="7"/>
      <c r="T891" s="7"/>
      <c r="U891" s="7"/>
    </row>
    <row r="892" spans="12:21" x14ac:dyDescent="0.25">
      <c r="L892" s="7"/>
      <c r="M892" s="7"/>
      <c r="N892" s="7"/>
      <c r="O892" s="7"/>
      <c r="P892" s="7"/>
      <c r="Q892" s="7"/>
      <c r="R892" s="7"/>
      <c r="S892" s="7"/>
      <c r="T892" s="7"/>
      <c r="U892" s="7"/>
    </row>
    <row r="893" spans="12:21" x14ac:dyDescent="0.25">
      <c r="L893" s="7"/>
      <c r="M893" s="7"/>
      <c r="N893" s="7"/>
      <c r="O893" s="7"/>
      <c r="P893" s="7"/>
      <c r="Q893" s="7"/>
      <c r="R893" s="7"/>
      <c r="S893" s="7"/>
      <c r="T893" s="7"/>
      <c r="U893" s="7"/>
    </row>
    <row r="894" spans="12:21" x14ac:dyDescent="0.25">
      <c r="L894" s="7"/>
      <c r="M894" s="7"/>
      <c r="N894" s="7"/>
      <c r="O894" s="7"/>
      <c r="P894" s="7"/>
      <c r="Q894" s="7"/>
      <c r="R894" s="7"/>
      <c r="S894" s="7"/>
      <c r="T894" s="7"/>
      <c r="U894" s="7"/>
    </row>
    <row r="895" spans="12:21" x14ac:dyDescent="0.25">
      <c r="L895" s="7"/>
      <c r="M895" s="7"/>
      <c r="N895" s="7"/>
      <c r="O895" s="7"/>
      <c r="P895" s="7"/>
      <c r="Q895" s="7"/>
      <c r="R895" s="7"/>
      <c r="S895" s="7"/>
      <c r="T895" s="7"/>
      <c r="U895" s="7"/>
    </row>
    <row r="896" spans="12:21" x14ac:dyDescent="0.25">
      <c r="L896" s="7"/>
      <c r="M896" s="7"/>
      <c r="N896" s="7"/>
      <c r="O896" s="7"/>
      <c r="P896" s="7"/>
      <c r="Q896" s="7"/>
      <c r="R896" s="7"/>
      <c r="S896" s="7"/>
      <c r="T896" s="7"/>
      <c r="U896" s="7"/>
    </row>
    <row r="897" spans="12:21" x14ac:dyDescent="0.25">
      <c r="L897" s="7"/>
      <c r="M897" s="7"/>
      <c r="N897" s="7"/>
      <c r="O897" s="7"/>
      <c r="P897" s="7"/>
      <c r="Q897" s="7"/>
      <c r="R897" s="7"/>
      <c r="S897" s="7"/>
      <c r="T897" s="7"/>
      <c r="U897" s="7"/>
    </row>
    <row r="898" spans="12:21" x14ac:dyDescent="0.25">
      <c r="L898" s="7"/>
      <c r="M898" s="7"/>
      <c r="N898" s="7"/>
      <c r="O898" s="7"/>
      <c r="P898" s="7"/>
      <c r="Q898" s="7"/>
      <c r="R898" s="7"/>
      <c r="S898" s="7"/>
      <c r="T898" s="7"/>
      <c r="U898" s="7"/>
    </row>
    <row r="899" spans="12:21" x14ac:dyDescent="0.25">
      <c r="L899" s="7"/>
      <c r="M899" s="7"/>
      <c r="N899" s="7"/>
      <c r="O899" s="7"/>
      <c r="P899" s="7"/>
      <c r="Q899" s="7"/>
      <c r="R899" s="7"/>
      <c r="S899" s="7"/>
      <c r="T899" s="7"/>
      <c r="U899" s="7"/>
    </row>
    <row r="900" spans="12:21" x14ac:dyDescent="0.25">
      <c r="L900" s="7"/>
      <c r="M900" s="7"/>
      <c r="N900" s="7"/>
      <c r="O900" s="7"/>
      <c r="P900" s="7"/>
      <c r="Q900" s="7"/>
      <c r="R900" s="7"/>
      <c r="S900" s="7"/>
      <c r="T900" s="7"/>
      <c r="U900" s="7"/>
    </row>
    <row r="901" spans="12:21" x14ac:dyDescent="0.25">
      <c r="L901" s="7"/>
      <c r="M901" s="7"/>
      <c r="N901" s="7"/>
      <c r="O901" s="7"/>
      <c r="P901" s="7"/>
      <c r="Q901" s="7"/>
      <c r="R901" s="7"/>
      <c r="S901" s="7"/>
      <c r="T901" s="7"/>
      <c r="U901" s="7"/>
    </row>
    <row r="902" spans="12:21" x14ac:dyDescent="0.25">
      <c r="L902" s="7"/>
      <c r="M902" s="7"/>
      <c r="N902" s="7"/>
      <c r="O902" s="7"/>
      <c r="P902" s="7"/>
      <c r="Q902" s="7"/>
      <c r="R902" s="7"/>
      <c r="S902" s="7"/>
      <c r="T902" s="7"/>
      <c r="U902" s="7"/>
    </row>
    <row r="903" spans="12:21" x14ac:dyDescent="0.25">
      <c r="L903" s="7"/>
      <c r="M903" s="7"/>
      <c r="N903" s="7"/>
      <c r="O903" s="7"/>
      <c r="P903" s="7"/>
      <c r="Q903" s="7"/>
      <c r="R903" s="7"/>
      <c r="S903" s="7"/>
      <c r="T903" s="7"/>
      <c r="U903" s="7"/>
    </row>
    <row r="904" spans="12:21" x14ac:dyDescent="0.25">
      <c r="L904" s="7"/>
      <c r="M904" s="7"/>
      <c r="N904" s="7"/>
      <c r="O904" s="7"/>
      <c r="P904" s="7"/>
      <c r="Q904" s="7"/>
      <c r="R904" s="7"/>
      <c r="S904" s="7"/>
      <c r="T904" s="7"/>
      <c r="U904" s="7"/>
    </row>
    <row r="905" spans="12:21" x14ac:dyDescent="0.25">
      <c r="L905" s="7"/>
      <c r="M905" s="7"/>
      <c r="N905" s="7"/>
      <c r="O905" s="7"/>
      <c r="P905" s="7"/>
      <c r="Q905" s="7"/>
      <c r="R905" s="7"/>
      <c r="S905" s="7"/>
      <c r="T905" s="7"/>
      <c r="U905" s="7"/>
    </row>
    <row r="906" spans="12:21" x14ac:dyDescent="0.25">
      <c r="L906" s="7"/>
      <c r="M906" s="7"/>
      <c r="N906" s="7"/>
      <c r="O906" s="7"/>
      <c r="P906" s="7"/>
      <c r="Q906" s="7"/>
      <c r="R906" s="7"/>
      <c r="S906" s="7"/>
      <c r="T906" s="7"/>
      <c r="U906" s="7"/>
    </row>
    <row r="907" spans="12:21" x14ac:dyDescent="0.25">
      <c r="L907" s="7"/>
      <c r="M907" s="7"/>
      <c r="N907" s="7"/>
      <c r="O907" s="7"/>
      <c r="P907" s="7"/>
      <c r="Q907" s="7"/>
      <c r="R907" s="7"/>
      <c r="S907" s="7"/>
      <c r="T907" s="7"/>
      <c r="U907" s="7"/>
    </row>
    <row r="908" spans="12:21" x14ac:dyDescent="0.25">
      <c r="L908" s="7"/>
      <c r="M908" s="7"/>
      <c r="N908" s="7"/>
      <c r="O908" s="7"/>
      <c r="P908" s="7"/>
      <c r="Q908" s="7"/>
      <c r="R908" s="7"/>
      <c r="S908" s="7"/>
      <c r="T908" s="7"/>
      <c r="U908" s="7"/>
    </row>
    <row r="909" spans="12:21" x14ac:dyDescent="0.25">
      <c r="L909" s="7"/>
      <c r="M909" s="7"/>
      <c r="N909" s="7"/>
      <c r="O909" s="7"/>
      <c r="P909" s="7"/>
      <c r="Q909" s="7"/>
      <c r="R909" s="7"/>
      <c r="S909" s="7"/>
      <c r="T909" s="7"/>
      <c r="U909" s="7"/>
    </row>
    <row r="910" spans="12:21" x14ac:dyDescent="0.25">
      <c r="L910" s="7"/>
      <c r="M910" s="7"/>
      <c r="N910" s="7"/>
      <c r="O910" s="7"/>
      <c r="P910" s="7"/>
      <c r="Q910" s="7"/>
      <c r="R910" s="7"/>
      <c r="S910" s="7"/>
      <c r="T910" s="7"/>
      <c r="U910" s="7"/>
    </row>
    <row r="911" spans="12:21" x14ac:dyDescent="0.25">
      <c r="L911" s="7"/>
      <c r="M911" s="7"/>
      <c r="N911" s="7"/>
      <c r="O911" s="7"/>
      <c r="P911" s="7"/>
      <c r="Q911" s="7"/>
      <c r="R911" s="7"/>
      <c r="S911" s="7"/>
      <c r="T911" s="7"/>
      <c r="U911" s="7"/>
    </row>
    <row r="912" spans="12:21" x14ac:dyDescent="0.25">
      <c r="L912" s="7"/>
      <c r="M912" s="7"/>
      <c r="N912" s="7"/>
      <c r="O912" s="7"/>
      <c r="P912" s="7"/>
      <c r="Q912" s="7"/>
      <c r="R912" s="7"/>
      <c r="S912" s="7"/>
      <c r="T912" s="7"/>
      <c r="U912" s="7"/>
    </row>
    <row r="913" spans="12:21" x14ac:dyDescent="0.25">
      <c r="L913" s="7"/>
      <c r="M913" s="7"/>
      <c r="N913" s="7"/>
      <c r="O913" s="7"/>
      <c r="P913" s="7"/>
      <c r="Q913" s="7"/>
      <c r="R913" s="7"/>
      <c r="S913" s="7"/>
      <c r="T913" s="7"/>
      <c r="U913" s="7"/>
    </row>
    <row r="914" spans="12:21" x14ac:dyDescent="0.25">
      <c r="L914" s="7"/>
      <c r="M914" s="7"/>
      <c r="N914" s="7"/>
      <c r="O914" s="7"/>
      <c r="P914" s="7"/>
      <c r="Q914" s="7"/>
      <c r="R914" s="7"/>
      <c r="S914" s="7"/>
      <c r="T914" s="7"/>
      <c r="U914" s="7"/>
    </row>
    <row r="915" spans="12:21" x14ac:dyDescent="0.25">
      <c r="L915" s="7"/>
      <c r="M915" s="7"/>
      <c r="N915" s="7"/>
      <c r="O915" s="7"/>
      <c r="P915" s="7"/>
      <c r="Q915" s="7"/>
      <c r="R915" s="7"/>
      <c r="S915" s="7"/>
      <c r="T915" s="7"/>
      <c r="U915" s="7"/>
    </row>
    <row r="916" spans="12:21" x14ac:dyDescent="0.25">
      <c r="L916" s="7"/>
      <c r="M916" s="7"/>
      <c r="N916" s="7"/>
      <c r="O916" s="7"/>
      <c r="P916" s="7"/>
      <c r="Q916" s="7"/>
      <c r="R916" s="7"/>
      <c r="S916" s="7"/>
      <c r="T916" s="7"/>
      <c r="U916" s="7"/>
    </row>
    <row r="917" spans="12:21" x14ac:dyDescent="0.25">
      <c r="L917" s="7"/>
      <c r="M917" s="7"/>
      <c r="N917" s="7"/>
      <c r="O917" s="7"/>
      <c r="P917" s="7"/>
      <c r="Q917" s="7"/>
      <c r="R917" s="7"/>
      <c r="S917" s="7"/>
      <c r="T917" s="7"/>
      <c r="U917" s="7"/>
    </row>
    <row r="918" spans="12:21" x14ac:dyDescent="0.25">
      <c r="L918" s="7"/>
      <c r="M918" s="7"/>
      <c r="N918" s="7"/>
      <c r="O918" s="7"/>
      <c r="P918" s="7"/>
      <c r="Q918" s="7"/>
      <c r="R918" s="7"/>
      <c r="S918" s="7"/>
      <c r="T918" s="7"/>
      <c r="U918" s="7"/>
    </row>
    <row r="919" spans="12:21" x14ac:dyDescent="0.25">
      <c r="L919" s="7"/>
      <c r="M919" s="7"/>
      <c r="N919" s="7"/>
      <c r="O919" s="7"/>
      <c r="P919" s="7"/>
      <c r="Q919" s="7"/>
      <c r="R919" s="7"/>
      <c r="S919" s="7"/>
      <c r="T919" s="7"/>
      <c r="U919" s="7"/>
    </row>
    <row r="920" spans="12:21" x14ac:dyDescent="0.25">
      <c r="L920" s="7"/>
      <c r="M920" s="7"/>
      <c r="N920" s="7"/>
      <c r="O920" s="7"/>
      <c r="P920" s="7"/>
      <c r="Q920" s="7"/>
      <c r="R920" s="7"/>
      <c r="S920" s="7"/>
      <c r="T920" s="7"/>
      <c r="U920" s="7"/>
    </row>
    <row r="921" spans="12:21" x14ac:dyDescent="0.25">
      <c r="L921" s="7"/>
      <c r="M921" s="7"/>
      <c r="N921" s="7"/>
      <c r="O921" s="7"/>
      <c r="P921" s="7"/>
      <c r="Q921" s="7"/>
      <c r="R921" s="7"/>
      <c r="S921" s="7"/>
      <c r="T921" s="7"/>
      <c r="U921" s="7"/>
    </row>
    <row r="922" spans="12:21" x14ac:dyDescent="0.25">
      <c r="L922" s="7"/>
      <c r="M922" s="7"/>
      <c r="N922" s="7"/>
      <c r="O922" s="7"/>
      <c r="P922" s="7"/>
      <c r="Q922" s="7"/>
      <c r="R922" s="7"/>
      <c r="S922" s="7"/>
      <c r="T922" s="7"/>
      <c r="U922" s="7"/>
    </row>
    <row r="923" spans="12:21" x14ac:dyDescent="0.25">
      <c r="L923" s="7"/>
      <c r="M923" s="7"/>
      <c r="N923" s="7"/>
      <c r="O923" s="7"/>
      <c r="P923" s="7"/>
      <c r="Q923" s="7"/>
      <c r="R923" s="7"/>
      <c r="S923" s="7"/>
      <c r="T923" s="7"/>
      <c r="U923" s="7"/>
    </row>
    <row r="924" spans="12:21" x14ac:dyDescent="0.25">
      <c r="L924" s="7"/>
      <c r="M924" s="7"/>
      <c r="N924" s="7"/>
      <c r="O924" s="7"/>
      <c r="P924" s="7"/>
      <c r="Q924" s="7"/>
      <c r="R924" s="7"/>
      <c r="S924" s="7"/>
      <c r="T924" s="7"/>
      <c r="U924" s="7"/>
    </row>
    <row r="925" spans="12:21" x14ac:dyDescent="0.25">
      <c r="L925" s="7"/>
      <c r="M925" s="7"/>
      <c r="N925" s="7"/>
      <c r="O925" s="7"/>
      <c r="P925" s="7"/>
      <c r="Q925" s="7"/>
      <c r="R925" s="7"/>
      <c r="S925" s="7"/>
      <c r="T925" s="7"/>
      <c r="U925" s="7"/>
    </row>
    <row r="926" spans="12:21" x14ac:dyDescent="0.25">
      <c r="L926" s="7"/>
      <c r="M926" s="7"/>
      <c r="N926" s="7"/>
      <c r="O926" s="7"/>
      <c r="P926" s="7"/>
      <c r="Q926" s="7"/>
      <c r="R926" s="7"/>
      <c r="S926" s="7"/>
      <c r="T926" s="7"/>
      <c r="U926" s="7"/>
    </row>
    <row r="927" spans="12:21" x14ac:dyDescent="0.25">
      <c r="L927" s="7"/>
      <c r="M927" s="7"/>
      <c r="N927" s="7"/>
      <c r="O927" s="7"/>
      <c r="P927" s="7"/>
      <c r="Q927" s="7"/>
      <c r="R927" s="7"/>
      <c r="S927" s="7"/>
      <c r="T927" s="7"/>
      <c r="U927" s="7"/>
    </row>
    <row r="928" spans="12:21" x14ac:dyDescent="0.25">
      <c r="L928" s="7"/>
      <c r="M928" s="7"/>
      <c r="N928" s="7"/>
      <c r="O928" s="7"/>
      <c r="P928" s="7"/>
      <c r="Q928" s="7"/>
      <c r="R928" s="7"/>
      <c r="S928" s="7"/>
      <c r="T928" s="7"/>
      <c r="U928" s="7"/>
    </row>
    <row r="929" spans="12:21" x14ac:dyDescent="0.25">
      <c r="L929" s="7"/>
      <c r="M929" s="7"/>
      <c r="N929" s="7"/>
      <c r="O929" s="7"/>
      <c r="P929" s="7"/>
      <c r="Q929" s="7"/>
      <c r="R929" s="7"/>
      <c r="S929" s="7"/>
      <c r="T929" s="7"/>
      <c r="U929" s="7"/>
    </row>
    <row r="930" spans="12:21" x14ac:dyDescent="0.25">
      <c r="L930" s="7"/>
      <c r="M930" s="7"/>
      <c r="N930" s="7"/>
      <c r="O930" s="7"/>
      <c r="P930" s="7"/>
      <c r="Q930" s="7"/>
      <c r="R930" s="7"/>
      <c r="S930" s="7"/>
      <c r="T930" s="7"/>
      <c r="U930" s="7"/>
    </row>
    <row r="931" spans="12:21" x14ac:dyDescent="0.25">
      <c r="L931" s="7"/>
      <c r="M931" s="7"/>
      <c r="N931" s="7"/>
      <c r="O931" s="7"/>
      <c r="P931" s="7"/>
      <c r="Q931" s="7"/>
      <c r="R931" s="7"/>
      <c r="S931" s="7"/>
      <c r="T931" s="7"/>
      <c r="U931" s="7"/>
    </row>
    <row r="932" spans="12:21" x14ac:dyDescent="0.25">
      <c r="L932" s="7"/>
      <c r="M932" s="7"/>
      <c r="N932" s="7"/>
      <c r="O932" s="7"/>
      <c r="P932" s="7"/>
      <c r="Q932" s="7"/>
      <c r="R932" s="7"/>
      <c r="S932" s="7"/>
      <c r="T932" s="7"/>
      <c r="U932" s="7"/>
    </row>
    <row r="933" spans="12:21" x14ac:dyDescent="0.25">
      <c r="L933" s="7"/>
      <c r="M933" s="7"/>
      <c r="N933" s="7"/>
      <c r="O933" s="7"/>
      <c r="P933" s="7"/>
      <c r="Q933" s="7"/>
      <c r="R933" s="7"/>
      <c r="S933" s="7"/>
      <c r="T933" s="7"/>
      <c r="U933" s="7"/>
    </row>
    <row r="934" spans="12:21" x14ac:dyDescent="0.25">
      <c r="L934" s="7"/>
      <c r="M934" s="7"/>
      <c r="N934" s="7"/>
      <c r="O934" s="7"/>
      <c r="P934" s="7"/>
      <c r="Q934" s="7"/>
      <c r="R934" s="7"/>
      <c r="S934" s="7"/>
      <c r="T934" s="7"/>
      <c r="U934" s="7"/>
    </row>
    <row r="935" spans="12:21" x14ac:dyDescent="0.25">
      <c r="L935" s="7"/>
      <c r="M935" s="7"/>
      <c r="N935" s="7"/>
      <c r="O935" s="7"/>
      <c r="P935" s="7"/>
      <c r="Q935" s="7"/>
      <c r="R935" s="7"/>
      <c r="S935" s="7"/>
      <c r="T935" s="7"/>
      <c r="U935" s="7"/>
    </row>
    <row r="936" spans="12:21" x14ac:dyDescent="0.25">
      <c r="L936" s="7"/>
      <c r="M936" s="7"/>
      <c r="N936" s="7"/>
      <c r="O936" s="7"/>
      <c r="P936" s="7"/>
      <c r="Q936" s="7"/>
      <c r="R936" s="7"/>
      <c r="S936" s="7"/>
      <c r="T936" s="7"/>
      <c r="U936" s="7"/>
    </row>
    <row r="937" spans="12:21" x14ac:dyDescent="0.25">
      <c r="L937" s="7"/>
      <c r="M937" s="7"/>
      <c r="N937" s="7"/>
      <c r="O937" s="7"/>
      <c r="P937" s="7"/>
      <c r="Q937" s="7"/>
      <c r="R937" s="7"/>
      <c r="S937" s="7"/>
      <c r="T937" s="7"/>
      <c r="U937" s="7"/>
    </row>
    <row r="938" spans="12:21" x14ac:dyDescent="0.25">
      <c r="L938" s="7"/>
      <c r="M938" s="7"/>
      <c r="N938" s="7"/>
      <c r="O938" s="7"/>
      <c r="P938" s="7"/>
      <c r="Q938" s="7"/>
      <c r="R938" s="7"/>
      <c r="S938" s="7"/>
      <c r="T938" s="7"/>
      <c r="U938" s="7"/>
    </row>
    <row r="939" spans="12:21" x14ac:dyDescent="0.25">
      <c r="L939" s="7"/>
      <c r="M939" s="7"/>
      <c r="N939" s="7"/>
      <c r="O939" s="7"/>
      <c r="P939" s="7"/>
      <c r="Q939" s="7"/>
      <c r="R939" s="7"/>
      <c r="S939" s="7"/>
      <c r="T939" s="7"/>
      <c r="U939" s="7"/>
    </row>
    <row r="940" spans="12:21" x14ac:dyDescent="0.25">
      <c r="L940" s="7"/>
      <c r="M940" s="7"/>
      <c r="N940" s="7"/>
      <c r="O940" s="7"/>
      <c r="P940" s="7"/>
      <c r="Q940" s="7"/>
      <c r="R940" s="7"/>
      <c r="S940" s="7"/>
      <c r="T940" s="7"/>
      <c r="U940" s="7"/>
    </row>
    <row r="941" spans="12:21" x14ac:dyDescent="0.25">
      <c r="L941" s="7"/>
      <c r="M941" s="7"/>
      <c r="N941" s="7"/>
      <c r="O941" s="7"/>
      <c r="P941" s="7"/>
      <c r="Q941" s="7"/>
      <c r="R941" s="7"/>
      <c r="S941" s="7"/>
      <c r="T941" s="7"/>
      <c r="U941" s="7"/>
    </row>
    <row r="942" spans="12:21" x14ac:dyDescent="0.25">
      <c r="L942" s="7"/>
      <c r="M942" s="7"/>
      <c r="N942" s="7"/>
      <c r="O942" s="7"/>
      <c r="P942" s="7"/>
      <c r="Q942" s="7"/>
      <c r="R942" s="7"/>
      <c r="S942" s="7"/>
      <c r="T942" s="7"/>
      <c r="U942" s="7"/>
    </row>
    <row r="943" spans="12:21" x14ac:dyDescent="0.25">
      <c r="L943" s="7"/>
      <c r="M943" s="7"/>
      <c r="N943" s="7"/>
      <c r="O943" s="7"/>
      <c r="P943" s="7"/>
      <c r="Q943" s="7"/>
      <c r="R943" s="7"/>
      <c r="S943" s="7"/>
      <c r="T943" s="7"/>
      <c r="U943" s="7"/>
    </row>
    <row r="944" spans="12:21" x14ac:dyDescent="0.25">
      <c r="L944" s="7"/>
      <c r="M944" s="7"/>
      <c r="N944" s="7"/>
      <c r="O944" s="7"/>
      <c r="P944" s="7"/>
      <c r="Q944" s="7"/>
      <c r="R944" s="7"/>
      <c r="S944" s="7"/>
      <c r="T944" s="7"/>
      <c r="U944" s="7"/>
    </row>
    <row r="945" spans="12:21" x14ac:dyDescent="0.25">
      <c r="L945" s="7"/>
      <c r="M945" s="7"/>
      <c r="N945" s="7"/>
      <c r="O945" s="7"/>
      <c r="P945" s="7"/>
      <c r="Q945" s="7"/>
      <c r="R945" s="7"/>
      <c r="S945" s="7"/>
      <c r="T945" s="7"/>
      <c r="U945" s="7"/>
    </row>
    <row r="946" spans="12:21" x14ac:dyDescent="0.25">
      <c r="L946" s="7"/>
      <c r="M946" s="7"/>
      <c r="N946" s="7"/>
      <c r="O946" s="7"/>
      <c r="P946" s="7"/>
      <c r="Q946" s="7"/>
      <c r="R946" s="7"/>
      <c r="S946" s="7"/>
      <c r="T946" s="7"/>
      <c r="U946" s="7"/>
    </row>
    <row r="947" spans="12:21" x14ac:dyDescent="0.25">
      <c r="L947" s="7"/>
      <c r="M947" s="7"/>
      <c r="N947" s="7"/>
      <c r="O947" s="7"/>
      <c r="P947" s="7"/>
      <c r="Q947" s="7"/>
      <c r="R947" s="7"/>
      <c r="S947" s="7"/>
      <c r="T947" s="7"/>
      <c r="U947" s="7"/>
    </row>
    <row r="948" spans="12:21" x14ac:dyDescent="0.25">
      <c r="L948" s="7"/>
      <c r="M948" s="7"/>
      <c r="N948" s="7"/>
      <c r="O948" s="7"/>
      <c r="P948" s="7"/>
      <c r="Q948" s="7"/>
      <c r="R948" s="7"/>
      <c r="S948" s="7"/>
      <c r="T948" s="7"/>
      <c r="U948" s="7"/>
    </row>
    <row r="949" spans="12:21" x14ac:dyDescent="0.25">
      <c r="L949" s="7"/>
      <c r="M949" s="7"/>
      <c r="N949" s="7"/>
      <c r="O949" s="7"/>
      <c r="P949" s="7"/>
      <c r="Q949" s="7"/>
      <c r="R949" s="7"/>
      <c r="S949" s="7"/>
      <c r="T949" s="7"/>
      <c r="U949" s="7"/>
    </row>
    <row r="950" spans="12:21" x14ac:dyDescent="0.25">
      <c r="L950" s="7"/>
      <c r="M950" s="7"/>
      <c r="N950" s="7"/>
      <c r="O950" s="7"/>
      <c r="P950" s="7"/>
      <c r="Q950" s="7"/>
      <c r="R950" s="7"/>
      <c r="S950" s="7"/>
      <c r="T950" s="7"/>
      <c r="U950" s="7"/>
    </row>
    <row r="951" spans="12:21" x14ac:dyDescent="0.25">
      <c r="L951" s="7"/>
      <c r="M951" s="7"/>
      <c r="N951" s="7"/>
      <c r="O951" s="7"/>
      <c r="P951" s="7"/>
      <c r="Q951" s="7"/>
      <c r="R951" s="7"/>
      <c r="S951" s="7"/>
      <c r="T951" s="7"/>
      <c r="U951" s="7"/>
    </row>
    <row r="952" spans="12:21" x14ac:dyDescent="0.25">
      <c r="L952" s="7"/>
      <c r="M952" s="7"/>
      <c r="N952" s="7"/>
      <c r="O952" s="7"/>
      <c r="P952" s="7"/>
      <c r="Q952" s="7"/>
      <c r="R952" s="7"/>
      <c r="S952" s="7"/>
      <c r="T952" s="7"/>
      <c r="U952" s="7"/>
    </row>
    <row r="953" spans="12:21" x14ac:dyDescent="0.25">
      <c r="L953" s="7"/>
      <c r="M953" s="7"/>
      <c r="N953" s="7"/>
      <c r="O953" s="7"/>
      <c r="P953" s="7"/>
      <c r="Q953" s="7"/>
      <c r="R953" s="7"/>
      <c r="S953" s="7"/>
      <c r="T953" s="7"/>
      <c r="U953" s="7"/>
    </row>
    <row r="954" spans="12:21" x14ac:dyDescent="0.25">
      <c r="L954" s="7"/>
      <c r="M954" s="7"/>
      <c r="N954" s="7"/>
      <c r="O954" s="7"/>
      <c r="P954" s="7"/>
      <c r="Q954" s="7"/>
      <c r="R954" s="7"/>
      <c r="S954" s="7"/>
      <c r="T954" s="7"/>
      <c r="U954" s="7"/>
    </row>
    <row r="955" spans="12:21" x14ac:dyDescent="0.25">
      <c r="L955" s="7"/>
      <c r="M955" s="7"/>
      <c r="N955" s="7"/>
      <c r="O955" s="7"/>
      <c r="P955" s="7"/>
      <c r="Q955" s="7"/>
      <c r="R955" s="7"/>
      <c r="S955" s="7"/>
      <c r="T955" s="7"/>
      <c r="U955" s="7"/>
    </row>
    <row r="956" spans="12:21" x14ac:dyDescent="0.25">
      <c r="L956" s="7"/>
      <c r="M956" s="7"/>
      <c r="N956" s="7"/>
      <c r="O956" s="7"/>
      <c r="P956" s="7"/>
      <c r="Q956" s="7"/>
      <c r="R956" s="7"/>
      <c r="S956" s="7"/>
      <c r="T956" s="7"/>
      <c r="U956" s="7"/>
    </row>
    <row r="957" spans="12:21" x14ac:dyDescent="0.25">
      <c r="L957" s="7"/>
      <c r="M957" s="7"/>
      <c r="N957" s="7"/>
      <c r="O957" s="7"/>
      <c r="P957" s="7"/>
      <c r="Q957" s="7"/>
      <c r="R957" s="7"/>
      <c r="S957" s="7"/>
      <c r="T957" s="7"/>
      <c r="U957" s="7"/>
    </row>
    <row r="958" spans="12:21" x14ac:dyDescent="0.25">
      <c r="L958" s="7"/>
      <c r="M958" s="7"/>
      <c r="N958" s="7"/>
      <c r="O958" s="7"/>
      <c r="P958" s="7"/>
      <c r="Q958" s="7"/>
      <c r="R958" s="7"/>
      <c r="S958" s="7"/>
      <c r="T958" s="7"/>
      <c r="U958" s="7"/>
    </row>
    <row r="959" spans="12:21" x14ac:dyDescent="0.25">
      <c r="L959" s="7"/>
      <c r="M959" s="7"/>
      <c r="N959" s="7"/>
      <c r="O959" s="7"/>
      <c r="P959" s="7"/>
      <c r="Q959" s="7"/>
      <c r="R959" s="7"/>
      <c r="S959" s="7"/>
      <c r="T959" s="7"/>
      <c r="U959" s="7"/>
    </row>
    <row r="960" spans="12:21" x14ac:dyDescent="0.25">
      <c r="L960" s="7"/>
      <c r="M960" s="7"/>
      <c r="N960" s="7"/>
      <c r="O960" s="7"/>
      <c r="P960" s="7"/>
      <c r="Q960" s="7"/>
      <c r="R960" s="7"/>
      <c r="S960" s="7"/>
      <c r="T960" s="7"/>
      <c r="U960" s="7"/>
    </row>
    <row r="961" spans="12:21" x14ac:dyDescent="0.25">
      <c r="L961" s="7"/>
      <c r="M961" s="7"/>
      <c r="N961" s="7"/>
      <c r="O961" s="7"/>
      <c r="P961" s="7"/>
      <c r="Q961" s="7"/>
      <c r="R961" s="7"/>
      <c r="S961" s="7"/>
      <c r="T961" s="7"/>
      <c r="U961" s="7"/>
    </row>
    <row r="962" spans="12:21" x14ac:dyDescent="0.25">
      <c r="L962" s="7"/>
      <c r="M962" s="7"/>
      <c r="N962" s="7"/>
      <c r="O962" s="7"/>
      <c r="P962" s="7"/>
      <c r="Q962" s="7"/>
      <c r="R962" s="7"/>
      <c r="S962" s="7"/>
      <c r="T962" s="7"/>
      <c r="U962" s="7"/>
    </row>
    <row r="963" spans="12:21" x14ac:dyDescent="0.25">
      <c r="L963" s="7"/>
      <c r="M963" s="7"/>
      <c r="N963" s="7"/>
      <c r="O963" s="7"/>
      <c r="P963" s="7"/>
      <c r="Q963" s="7"/>
      <c r="R963" s="7"/>
      <c r="S963" s="7"/>
      <c r="T963" s="7"/>
      <c r="U963" s="7"/>
    </row>
    <row r="964" spans="12:21" x14ac:dyDescent="0.25">
      <c r="L964" s="7"/>
      <c r="M964" s="7"/>
      <c r="N964" s="7"/>
      <c r="O964" s="7"/>
      <c r="P964" s="7"/>
      <c r="Q964" s="7"/>
      <c r="R964" s="7"/>
      <c r="S964" s="7"/>
      <c r="T964" s="7"/>
      <c r="U964" s="7"/>
    </row>
    <row r="965" spans="12:21" x14ac:dyDescent="0.25">
      <c r="L965" s="7"/>
      <c r="M965" s="7"/>
      <c r="N965" s="7"/>
      <c r="O965" s="7"/>
      <c r="P965" s="7"/>
      <c r="Q965" s="7"/>
      <c r="R965" s="7"/>
      <c r="S965" s="7"/>
      <c r="T965" s="7"/>
      <c r="U965" s="7"/>
    </row>
    <row r="966" spans="12:21" x14ac:dyDescent="0.25">
      <c r="L966" s="7"/>
      <c r="M966" s="7"/>
      <c r="N966" s="7"/>
      <c r="O966" s="7"/>
      <c r="P966" s="7"/>
      <c r="Q966" s="7"/>
      <c r="R966" s="7"/>
      <c r="S966" s="7"/>
      <c r="T966" s="7"/>
      <c r="U966" s="7"/>
    </row>
    <row r="967" spans="12:21" x14ac:dyDescent="0.25">
      <c r="L967" s="7"/>
      <c r="M967" s="7"/>
      <c r="N967" s="7"/>
      <c r="O967" s="7"/>
      <c r="P967" s="7"/>
      <c r="Q967" s="7"/>
      <c r="R967" s="7"/>
      <c r="S967" s="7"/>
      <c r="T967" s="7"/>
      <c r="U967" s="7"/>
    </row>
    <row r="968" spans="12:21" x14ac:dyDescent="0.25">
      <c r="L968" s="7"/>
      <c r="M968" s="7"/>
      <c r="N968" s="7"/>
      <c r="O968" s="7"/>
      <c r="P968" s="7"/>
      <c r="Q968" s="7"/>
      <c r="R968" s="7"/>
      <c r="S968" s="7"/>
      <c r="T968" s="7"/>
      <c r="U968" s="7"/>
    </row>
    <row r="969" spans="12:21" x14ac:dyDescent="0.25">
      <c r="L969" s="7"/>
      <c r="M969" s="7"/>
      <c r="N969" s="7"/>
      <c r="O969" s="7"/>
      <c r="P969" s="7"/>
      <c r="Q969" s="7"/>
      <c r="R969" s="7"/>
      <c r="S969" s="7"/>
      <c r="T969" s="7"/>
      <c r="U969" s="7"/>
    </row>
    <row r="970" spans="12:21" x14ac:dyDescent="0.25">
      <c r="L970" s="7"/>
      <c r="M970" s="7"/>
      <c r="N970" s="7"/>
      <c r="O970" s="7"/>
      <c r="P970" s="7"/>
      <c r="Q970" s="7"/>
      <c r="R970" s="7"/>
      <c r="S970" s="7"/>
      <c r="T970" s="7"/>
      <c r="U970" s="7"/>
    </row>
    <row r="971" spans="12:21" x14ac:dyDescent="0.25">
      <c r="L971" s="7"/>
      <c r="M971" s="7"/>
      <c r="N971" s="7"/>
      <c r="O971" s="7"/>
      <c r="P971" s="7"/>
      <c r="Q971" s="7"/>
      <c r="R971" s="7"/>
      <c r="S971" s="7"/>
      <c r="T971" s="7"/>
      <c r="U971" s="7"/>
    </row>
    <row r="972" spans="12:21" x14ac:dyDescent="0.25">
      <c r="L972" s="7"/>
      <c r="M972" s="7"/>
      <c r="N972" s="7"/>
      <c r="O972" s="7"/>
      <c r="P972" s="7"/>
      <c r="Q972" s="7"/>
      <c r="R972" s="7"/>
      <c r="S972" s="7"/>
      <c r="T972" s="7"/>
      <c r="U972" s="7"/>
    </row>
    <row r="973" spans="12:21" x14ac:dyDescent="0.25">
      <c r="L973" s="7"/>
      <c r="M973" s="7"/>
      <c r="N973" s="7"/>
      <c r="O973" s="7"/>
      <c r="P973" s="7"/>
      <c r="Q973" s="7"/>
      <c r="R973" s="7"/>
      <c r="S973" s="7"/>
      <c r="T973" s="7"/>
      <c r="U973" s="7"/>
    </row>
    <row r="974" spans="12:21" x14ac:dyDescent="0.25">
      <c r="L974" s="7"/>
      <c r="M974" s="7"/>
      <c r="N974" s="7"/>
      <c r="O974" s="7"/>
      <c r="P974" s="7"/>
      <c r="Q974" s="7"/>
      <c r="R974" s="7"/>
      <c r="S974" s="7"/>
      <c r="T974" s="7"/>
      <c r="U974" s="7"/>
    </row>
    <row r="975" spans="12:21" x14ac:dyDescent="0.25">
      <c r="L975" s="7"/>
      <c r="M975" s="7"/>
      <c r="N975" s="7"/>
      <c r="O975" s="7"/>
      <c r="P975" s="7"/>
      <c r="Q975" s="7"/>
      <c r="R975" s="7"/>
      <c r="S975" s="7"/>
      <c r="T975" s="7"/>
      <c r="U975" s="7"/>
    </row>
    <row r="976" spans="12:21" x14ac:dyDescent="0.25">
      <c r="L976" s="7"/>
      <c r="M976" s="7"/>
      <c r="N976" s="7"/>
      <c r="O976" s="7"/>
      <c r="P976" s="7"/>
      <c r="Q976" s="7"/>
      <c r="R976" s="7"/>
      <c r="S976" s="7"/>
      <c r="T976" s="7"/>
      <c r="U976" s="7"/>
    </row>
    <row r="977" spans="12:21" x14ac:dyDescent="0.25">
      <c r="L977" s="7"/>
      <c r="M977" s="7"/>
      <c r="N977" s="7"/>
      <c r="O977" s="7"/>
      <c r="P977" s="7"/>
      <c r="Q977" s="7"/>
      <c r="R977" s="7"/>
      <c r="S977" s="7"/>
      <c r="T977" s="7"/>
      <c r="U977" s="7"/>
    </row>
    <row r="978" spans="12:21" x14ac:dyDescent="0.25">
      <c r="L978" s="7"/>
      <c r="M978" s="7"/>
      <c r="N978" s="7"/>
      <c r="O978" s="7"/>
      <c r="P978" s="7"/>
      <c r="Q978" s="7"/>
      <c r="R978" s="7"/>
      <c r="S978" s="7"/>
      <c r="T978" s="7"/>
      <c r="U978" s="7"/>
    </row>
    <row r="979" spans="12:21" x14ac:dyDescent="0.25">
      <c r="L979" s="7"/>
      <c r="M979" s="7"/>
      <c r="N979" s="7"/>
      <c r="O979" s="7"/>
      <c r="P979" s="7"/>
      <c r="Q979" s="7"/>
      <c r="R979" s="7"/>
      <c r="S979" s="7"/>
      <c r="T979" s="7"/>
      <c r="U979" s="7"/>
    </row>
    <row r="980" spans="12:21" x14ac:dyDescent="0.25">
      <c r="L980" s="7"/>
      <c r="M980" s="7"/>
      <c r="N980" s="7"/>
      <c r="O980" s="7"/>
      <c r="P980" s="7"/>
      <c r="Q980" s="7"/>
      <c r="R980" s="7"/>
      <c r="S980" s="7"/>
      <c r="T980" s="7"/>
      <c r="U980" s="7"/>
    </row>
    <row r="981" spans="12:21" x14ac:dyDescent="0.25">
      <c r="L981" s="7"/>
      <c r="M981" s="7"/>
      <c r="N981" s="7"/>
      <c r="O981" s="7"/>
      <c r="P981" s="7"/>
      <c r="Q981" s="7"/>
      <c r="R981" s="7"/>
      <c r="S981" s="7"/>
      <c r="T981" s="7"/>
      <c r="U981" s="7"/>
    </row>
    <row r="982" spans="12:21" x14ac:dyDescent="0.25">
      <c r="L982" s="7"/>
      <c r="M982" s="7"/>
      <c r="N982" s="7"/>
      <c r="O982" s="7"/>
      <c r="P982" s="7"/>
      <c r="Q982" s="7"/>
      <c r="R982" s="7"/>
      <c r="S982" s="7"/>
      <c r="T982" s="7"/>
      <c r="U982" s="7"/>
    </row>
    <row r="983" spans="12:21" x14ac:dyDescent="0.25">
      <c r="L983" s="7"/>
      <c r="M983" s="7"/>
      <c r="N983" s="7"/>
      <c r="O983" s="7"/>
      <c r="P983" s="7"/>
      <c r="Q983" s="7"/>
      <c r="R983" s="7"/>
      <c r="S983" s="7"/>
      <c r="T983" s="7"/>
      <c r="U983" s="7"/>
    </row>
    <row r="984" spans="12:21" x14ac:dyDescent="0.25">
      <c r="L984" s="7"/>
      <c r="M984" s="7"/>
      <c r="N984" s="7"/>
      <c r="O984" s="7"/>
      <c r="P984" s="7"/>
      <c r="Q984" s="7"/>
      <c r="R984" s="7"/>
      <c r="S984" s="7"/>
      <c r="T984" s="7"/>
      <c r="U984" s="7"/>
    </row>
    <row r="985" spans="12:21" x14ac:dyDescent="0.25">
      <c r="L985" s="7"/>
      <c r="M985" s="7"/>
      <c r="N985" s="7"/>
      <c r="O985" s="7"/>
      <c r="P985" s="7"/>
      <c r="Q985" s="7"/>
      <c r="R985" s="7"/>
      <c r="S985" s="7"/>
      <c r="T985" s="7"/>
      <c r="U985" s="7"/>
    </row>
    <row r="986" spans="12:21" x14ac:dyDescent="0.25">
      <c r="L986" s="7"/>
      <c r="M986" s="7"/>
      <c r="N986" s="7"/>
      <c r="O986" s="7"/>
      <c r="P986" s="7"/>
      <c r="Q986" s="7"/>
      <c r="R986" s="7"/>
      <c r="S986" s="7"/>
      <c r="T986" s="7"/>
      <c r="U986" s="7"/>
    </row>
    <row r="987" spans="12:21" x14ac:dyDescent="0.25">
      <c r="L987" s="7"/>
      <c r="M987" s="7"/>
      <c r="N987" s="7"/>
      <c r="O987" s="7"/>
      <c r="P987" s="7"/>
      <c r="Q987" s="7"/>
      <c r="R987" s="7"/>
      <c r="S987" s="7"/>
      <c r="T987" s="7"/>
      <c r="U987" s="7"/>
    </row>
    <row r="988" spans="12:21" x14ac:dyDescent="0.25">
      <c r="L988" s="7"/>
      <c r="M988" s="7"/>
      <c r="N988" s="7"/>
      <c r="O988" s="7"/>
      <c r="P988" s="7"/>
      <c r="Q988" s="7"/>
      <c r="R988" s="7"/>
      <c r="S988" s="7"/>
      <c r="T988" s="7"/>
      <c r="U988" s="7"/>
    </row>
    <row r="989" spans="12:21" x14ac:dyDescent="0.25">
      <c r="L989" s="7"/>
      <c r="M989" s="7"/>
      <c r="N989" s="7"/>
      <c r="O989" s="7"/>
      <c r="P989" s="7"/>
      <c r="Q989" s="7"/>
      <c r="R989" s="7"/>
      <c r="S989" s="7"/>
      <c r="T989" s="7"/>
      <c r="U989" s="7"/>
    </row>
    <row r="990" spans="12:21" x14ac:dyDescent="0.25">
      <c r="L990" s="7"/>
      <c r="M990" s="7"/>
      <c r="N990" s="7"/>
      <c r="O990" s="7"/>
      <c r="P990" s="7"/>
      <c r="Q990" s="7"/>
      <c r="R990" s="7"/>
      <c r="S990" s="7"/>
      <c r="T990" s="7"/>
      <c r="U990" s="7"/>
    </row>
    <row r="991" spans="12:21" x14ac:dyDescent="0.25">
      <c r="L991" s="7"/>
      <c r="M991" s="7"/>
      <c r="N991" s="7"/>
      <c r="O991" s="7"/>
      <c r="P991" s="7"/>
      <c r="Q991" s="7"/>
      <c r="R991" s="7"/>
      <c r="S991" s="7"/>
      <c r="T991" s="7"/>
      <c r="U991" s="7"/>
    </row>
    <row r="992" spans="12:21" x14ac:dyDescent="0.25">
      <c r="L992" s="7"/>
      <c r="M992" s="7"/>
      <c r="N992" s="7"/>
      <c r="O992" s="7"/>
      <c r="P992" s="7"/>
      <c r="Q992" s="7"/>
      <c r="R992" s="7"/>
      <c r="S992" s="7"/>
      <c r="T992" s="7"/>
      <c r="U992" s="7"/>
    </row>
    <row r="993" spans="12:21" x14ac:dyDescent="0.25">
      <c r="L993" s="7"/>
      <c r="M993" s="7"/>
      <c r="N993" s="7"/>
      <c r="O993" s="7"/>
      <c r="P993" s="7"/>
      <c r="Q993" s="7"/>
      <c r="R993" s="7"/>
      <c r="S993" s="7"/>
      <c r="T993" s="7"/>
      <c r="U993" s="7"/>
    </row>
    <row r="994" spans="12:21" x14ac:dyDescent="0.25">
      <c r="L994" s="7"/>
      <c r="M994" s="7"/>
      <c r="N994" s="7"/>
      <c r="O994" s="7"/>
      <c r="P994" s="7"/>
      <c r="Q994" s="7"/>
      <c r="R994" s="7"/>
      <c r="S994" s="7"/>
      <c r="T994" s="7"/>
      <c r="U994" s="7"/>
    </row>
    <row r="995" spans="12:21" x14ac:dyDescent="0.25">
      <c r="L995" s="7"/>
      <c r="M995" s="7"/>
      <c r="N995" s="7"/>
      <c r="O995" s="7"/>
      <c r="P995" s="7"/>
      <c r="Q995" s="7"/>
      <c r="R995" s="7"/>
      <c r="S995" s="7"/>
      <c r="T995" s="7"/>
      <c r="U995" s="7"/>
    </row>
    <row r="996" spans="12:21" x14ac:dyDescent="0.25">
      <c r="L996" s="7"/>
      <c r="M996" s="7"/>
      <c r="N996" s="7"/>
      <c r="O996" s="7"/>
      <c r="P996" s="7"/>
      <c r="Q996" s="7"/>
      <c r="R996" s="7"/>
      <c r="S996" s="7"/>
      <c r="T996" s="7"/>
      <c r="U996" s="7"/>
    </row>
    <row r="997" spans="12:21" x14ac:dyDescent="0.25">
      <c r="L997" s="7"/>
      <c r="M997" s="7"/>
      <c r="N997" s="7"/>
      <c r="O997" s="7"/>
      <c r="P997" s="7"/>
      <c r="Q997" s="7"/>
      <c r="R997" s="7"/>
      <c r="S997" s="7"/>
      <c r="T997" s="7"/>
      <c r="U997" s="7"/>
    </row>
    <row r="998" spans="12:21" x14ac:dyDescent="0.25">
      <c r="L998" s="7"/>
      <c r="M998" s="7"/>
      <c r="N998" s="7"/>
      <c r="O998" s="7"/>
      <c r="P998" s="7"/>
      <c r="Q998" s="7"/>
      <c r="R998" s="7"/>
      <c r="S998" s="7"/>
      <c r="T998" s="7"/>
      <c r="U998" s="7"/>
    </row>
    <row r="999" spans="12:21" x14ac:dyDescent="0.25">
      <c r="L999" s="7"/>
      <c r="M999" s="7"/>
      <c r="N999" s="7"/>
      <c r="O999" s="7"/>
      <c r="P999" s="7"/>
      <c r="Q999" s="7"/>
      <c r="R999" s="7"/>
      <c r="S999" s="7"/>
      <c r="T999" s="7"/>
      <c r="U999" s="7"/>
    </row>
    <row r="1000" spans="12:21" x14ac:dyDescent="0.25">
      <c r="L1000" s="7"/>
      <c r="M1000" s="7"/>
      <c r="N1000" s="7"/>
      <c r="O1000" s="7"/>
      <c r="P1000" s="7"/>
      <c r="Q1000" s="7"/>
      <c r="R1000" s="7"/>
      <c r="S1000" s="7"/>
      <c r="T1000" s="7"/>
      <c r="U1000" s="7"/>
    </row>
    <row r="1001" spans="12:21" x14ac:dyDescent="0.25">
      <c r="L1001" s="7"/>
      <c r="M1001" s="7"/>
      <c r="N1001" s="7"/>
      <c r="O1001" s="7"/>
      <c r="P1001" s="7"/>
      <c r="Q1001" s="7"/>
      <c r="R1001" s="7"/>
      <c r="S1001" s="7"/>
      <c r="T1001" s="7"/>
      <c r="U1001" s="7"/>
    </row>
    <row r="1002" spans="12:21" x14ac:dyDescent="0.25">
      <c r="L1002" s="7"/>
      <c r="M1002" s="7"/>
      <c r="N1002" s="7"/>
      <c r="O1002" s="7"/>
      <c r="P1002" s="7"/>
      <c r="Q1002" s="7"/>
      <c r="R1002" s="7"/>
      <c r="S1002" s="7"/>
      <c r="T1002" s="7"/>
      <c r="U1002" s="7"/>
    </row>
    <row r="1003" spans="12:21" x14ac:dyDescent="0.25">
      <c r="L1003" s="7"/>
      <c r="M1003" s="7"/>
      <c r="N1003" s="7"/>
      <c r="O1003" s="7"/>
      <c r="P1003" s="7"/>
      <c r="Q1003" s="7"/>
      <c r="R1003" s="7"/>
      <c r="S1003" s="7"/>
      <c r="T1003" s="7"/>
      <c r="U1003" s="7"/>
    </row>
    <row r="1004" spans="12:21" x14ac:dyDescent="0.25">
      <c r="L1004" s="7"/>
      <c r="M1004" s="7"/>
      <c r="N1004" s="7"/>
      <c r="O1004" s="7"/>
      <c r="P1004" s="7"/>
      <c r="Q1004" s="7"/>
      <c r="R1004" s="7"/>
      <c r="S1004" s="7"/>
      <c r="T1004" s="7"/>
      <c r="U1004" s="7"/>
    </row>
    <row r="1005" spans="12:21" x14ac:dyDescent="0.25">
      <c r="L1005" s="7"/>
      <c r="M1005" s="7"/>
      <c r="N1005" s="7"/>
      <c r="O1005" s="7"/>
      <c r="P1005" s="7"/>
      <c r="Q1005" s="7"/>
      <c r="R1005" s="7"/>
      <c r="S1005" s="7"/>
      <c r="T1005" s="7"/>
      <c r="U1005" s="7"/>
    </row>
    <row r="1006" spans="12:21" x14ac:dyDescent="0.25">
      <c r="L1006" s="7"/>
      <c r="M1006" s="7"/>
      <c r="N1006" s="7"/>
      <c r="O1006" s="7"/>
      <c r="P1006" s="7"/>
      <c r="Q1006" s="7"/>
      <c r="R1006" s="7"/>
      <c r="S1006" s="7"/>
      <c r="T1006" s="7"/>
      <c r="U1006" s="7"/>
    </row>
    <row r="1007" spans="12:21" x14ac:dyDescent="0.25">
      <c r="L1007" s="7"/>
      <c r="M1007" s="7"/>
      <c r="N1007" s="7"/>
      <c r="O1007" s="7"/>
      <c r="P1007" s="7"/>
      <c r="Q1007" s="7"/>
      <c r="R1007" s="7"/>
      <c r="S1007" s="7"/>
      <c r="T1007" s="7"/>
      <c r="U1007" s="7"/>
    </row>
    <row r="1008" spans="12:21" x14ac:dyDescent="0.25">
      <c r="L1008" s="7"/>
      <c r="M1008" s="7"/>
      <c r="N1008" s="7"/>
      <c r="O1008" s="7"/>
      <c r="P1008" s="7"/>
      <c r="Q1008" s="7"/>
      <c r="R1008" s="7"/>
      <c r="S1008" s="7"/>
      <c r="T1008" s="7"/>
      <c r="U1008" s="7"/>
    </row>
    <row r="1009" spans="12:21" x14ac:dyDescent="0.25">
      <c r="L1009" s="7"/>
      <c r="M1009" s="7"/>
      <c r="N1009" s="7"/>
      <c r="O1009" s="7"/>
      <c r="P1009" s="7"/>
      <c r="Q1009" s="7"/>
      <c r="R1009" s="7"/>
      <c r="S1009" s="7"/>
      <c r="T1009" s="7"/>
      <c r="U1009" s="7"/>
    </row>
    <row r="1010" spans="12:21" x14ac:dyDescent="0.25">
      <c r="L1010" s="7"/>
      <c r="M1010" s="7"/>
      <c r="N1010" s="7"/>
      <c r="O1010" s="7"/>
      <c r="P1010" s="7"/>
      <c r="Q1010" s="7"/>
      <c r="R1010" s="7"/>
      <c r="S1010" s="7"/>
      <c r="T1010" s="7"/>
      <c r="U1010" s="7"/>
    </row>
    <row r="1011" spans="12:21" x14ac:dyDescent="0.25">
      <c r="L1011" s="7"/>
      <c r="M1011" s="7"/>
      <c r="N1011" s="7"/>
      <c r="O1011" s="7"/>
      <c r="P1011" s="7"/>
      <c r="Q1011" s="7"/>
      <c r="R1011" s="7"/>
      <c r="S1011" s="7"/>
      <c r="T1011" s="7"/>
      <c r="U1011" s="7"/>
    </row>
    <row r="1012" spans="12:21" x14ac:dyDescent="0.25">
      <c r="L1012" s="7"/>
      <c r="M1012" s="7"/>
      <c r="N1012" s="7"/>
      <c r="O1012" s="7"/>
      <c r="P1012" s="7"/>
      <c r="Q1012" s="7"/>
      <c r="R1012" s="7"/>
      <c r="S1012" s="7"/>
      <c r="T1012" s="7"/>
      <c r="U1012" s="7"/>
    </row>
    <row r="1013" spans="12:21" x14ac:dyDescent="0.25">
      <c r="L1013" s="7"/>
      <c r="M1013" s="7"/>
      <c r="N1013" s="7"/>
      <c r="O1013" s="7"/>
      <c r="P1013" s="7"/>
      <c r="Q1013" s="7"/>
      <c r="R1013" s="7"/>
      <c r="S1013" s="7"/>
      <c r="T1013" s="7"/>
      <c r="U1013" s="7"/>
    </row>
    <row r="1014" spans="12:21" x14ac:dyDescent="0.25">
      <c r="L1014" s="7"/>
      <c r="M1014" s="7"/>
      <c r="N1014" s="7"/>
      <c r="O1014" s="7"/>
      <c r="P1014" s="7"/>
      <c r="Q1014" s="7"/>
      <c r="R1014" s="7"/>
      <c r="S1014" s="7"/>
      <c r="T1014" s="7"/>
      <c r="U1014" s="7"/>
    </row>
    <row r="1015" spans="12:21" x14ac:dyDescent="0.25">
      <c r="L1015" s="7"/>
      <c r="M1015" s="7"/>
      <c r="N1015" s="7"/>
      <c r="O1015" s="7"/>
      <c r="P1015" s="7"/>
      <c r="Q1015" s="7"/>
      <c r="R1015" s="7"/>
      <c r="S1015" s="7"/>
      <c r="T1015" s="7"/>
      <c r="U1015" s="7"/>
    </row>
    <row r="1016" spans="12:21" x14ac:dyDescent="0.25">
      <c r="L1016" s="7"/>
      <c r="M1016" s="7"/>
      <c r="N1016" s="7"/>
      <c r="O1016" s="7"/>
      <c r="P1016" s="7"/>
      <c r="Q1016" s="7"/>
      <c r="R1016" s="7"/>
      <c r="S1016" s="7"/>
      <c r="T1016" s="7"/>
      <c r="U1016" s="7"/>
    </row>
    <row r="1017" spans="12:21" x14ac:dyDescent="0.25">
      <c r="L1017" s="7"/>
      <c r="M1017" s="7"/>
      <c r="N1017" s="7"/>
      <c r="O1017" s="7"/>
      <c r="P1017" s="7"/>
      <c r="Q1017" s="7"/>
      <c r="R1017" s="7"/>
      <c r="S1017" s="7"/>
      <c r="T1017" s="7"/>
      <c r="U1017" s="7"/>
    </row>
    <row r="1018" spans="12:21" x14ac:dyDescent="0.25">
      <c r="L1018" s="7"/>
      <c r="M1018" s="7"/>
      <c r="N1018" s="7"/>
      <c r="O1018" s="7"/>
      <c r="P1018" s="7"/>
      <c r="Q1018" s="7"/>
      <c r="R1018" s="7"/>
      <c r="S1018" s="7"/>
      <c r="T1018" s="7"/>
      <c r="U1018" s="7"/>
    </row>
    <row r="1019" spans="12:21" x14ac:dyDescent="0.25">
      <c r="L1019" s="7"/>
      <c r="M1019" s="7"/>
      <c r="N1019" s="7"/>
      <c r="O1019" s="7"/>
      <c r="P1019" s="7"/>
      <c r="Q1019" s="7"/>
      <c r="R1019" s="7"/>
      <c r="S1019" s="7"/>
      <c r="T1019" s="7"/>
      <c r="U1019" s="7"/>
    </row>
    <row r="1020" spans="12:21" x14ac:dyDescent="0.25">
      <c r="L1020" s="7"/>
      <c r="M1020" s="7"/>
      <c r="N1020" s="7"/>
      <c r="O1020" s="7"/>
      <c r="P1020" s="7"/>
      <c r="Q1020" s="7"/>
      <c r="R1020" s="7"/>
      <c r="S1020" s="7"/>
      <c r="T1020" s="7"/>
      <c r="U1020" s="7"/>
    </row>
    <row r="1021" spans="12:21" x14ac:dyDescent="0.25">
      <c r="L1021" s="7"/>
      <c r="M1021" s="7"/>
      <c r="N1021" s="7"/>
      <c r="O1021" s="7"/>
      <c r="P1021" s="7"/>
      <c r="Q1021" s="7"/>
      <c r="R1021" s="7"/>
      <c r="S1021" s="7"/>
      <c r="T1021" s="7"/>
      <c r="U1021" s="7"/>
    </row>
    <row r="1022" spans="12:21" x14ac:dyDescent="0.25">
      <c r="L1022" s="7"/>
      <c r="M1022" s="7"/>
      <c r="N1022" s="7"/>
      <c r="O1022" s="7"/>
      <c r="P1022" s="7"/>
      <c r="Q1022" s="7"/>
      <c r="R1022" s="7"/>
      <c r="S1022" s="7"/>
      <c r="T1022" s="7"/>
      <c r="U1022" s="7"/>
    </row>
    <row r="1023" spans="12:21" x14ac:dyDescent="0.25">
      <c r="L1023" s="7"/>
      <c r="M1023" s="7"/>
      <c r="N1023" s="7"/>
      <c r="O1023" s="7"/>
      <c r="P1023" s="7"/>
      <c r="Q1023" s="7"/>
      <c r="R1023" s="7"/>
      <c r="S1023" s="7"/>
      <c r="T1023" s="7"/>
      <c r="U1023" s="7"/>
    </row>
    <row r="1024" spans="12:21" x14ac:dyDescent="0.25">
      <c r="L1024" s="7"/>
      <c r="M1024" s="7"/>
      <c r="N1024" s="7"/>
      <c r="O1024" s="7"/>
      <c r="P1024" s="7"/>
      <c r="Q1024" s="7"/>
      <c r="R1024" s="7"/>
      <c r="S1024" s="7"/>
      <c r="T1024" s="7"/>
      <c r="U1024" s="7"/>
    </row>
    <row r="1025" spans="12:21" x14ac:dyDescent="0.25">
      <c r="L1025" s="7"/>
      <c r="M1025" s="7"/>
      <c r="N1025" s="7"/>
      <c r="O1025" s="7"/>
      <c r="P1025" s="7"/>
      <c r="Q1025" s="7"/>
      <c r="R1025" s="7"/>
      <c r="S1025" s="7"/>
      <c r="T1025" s="7"/>
      <c r="U1025" s="7"/>
    </row>
    <row r="1026" spans="12:21" x14ac:dyDescent="0.25">
      <c r="L1026" s="7"/>
      <c r="M1026" s="7"/>
      <c r="N1026" s="7"/>
      <c r="O1026" s="7"/>
      <c r="P1026" s="7"/>
      <c r="Q1026" s="7"/>
      <c r="R1026" s="7"/>
      <c r="S1026" s="7"/>
      <c r="T1026" s="7"/>
      <c r="U1026" s="7"/>
    </row>
    <row r="1027" spans="12:21" x14ac:dyDescent="0.25">
      <c r="L1027" s="7"/>
      <c r="M1027" s="7"/>
      <c r="N1027" s="7"/>
      <c r="O1027" s="7"/>
      <c r="P1027" s="7"/>
      <c r="Q1027" s="7"/>
      <c r="R1027" s="7"/>
      <c r="S1027" s="7"/>
      <c r="T1027" s="7"/>
      <c r="U1027" s="7"/>
    </row>
    <row r="1028" spans="12:21" x14ac:dyDescent="0.25">
      <c r="L1028" s="7"/>
      <c r="M1028" s="7"/>
      <c r="N1028" s="7"/>
      <c r="O1028" s="7"/>
      <c r="P1028" s="7"/>
      <c r="Q1028" s="7"/>
      <c r="R1028" s="7"/>
      <c r="S1028" s="7"/>
      <c r="T1028" s="7"/>
      <c r="U1028" s="7"/>
    </row>
    <row r="1029" spans="12:21" x14ac:dyDescent="0.25">
      <c r="L1029" s="7"/>
      <c r="M1029" s="7"/>
      <c r="N1029" s="7"/>
      <c r="O1029" s="7"/>
      <c r="P1029" s="7"/>
      <c r="Q1029" s="7"/>
      <c r="R1029" s="7"/>
      <c r="S1029" s="7"/>
      <c r="T1029" s="7"/>
      <c r="U1029" s="7"/>
    </row>
    <row r="1030" spans="12:21" x14ac:dyDescent="0.25">
      <c r="L1030" s="7"/>
      <c r="M1030" s="7"/>
      <c r="N1030" s="7"/>
      <c r="O1030" s="7"/>
      <c r="P1030" s="7"/>
      <c r="Q1030" s="7"/>
      <c r="R1030" s="7"/>
      <c r="S1030" s="7"/>
      <c r="T1030" s="7"/>
      <c r="U1030" s="7"/>
    </row>
    <row r="1031" spans="12:21" x14ac:dyDescent="0.25">
      <c r="L1031" s="7"/>
      <c r="M1031" s="7"/>
      <c r="N1031" s="7"/>
      <c r="O1031" s="7"/>
      <c r="P1031" s="7"/>
      <c r="Q1031" s="7"/>
      <c r="R1031" s="7"/>
      <c r="S1031" s="7"/>
      <c r="T1031" s="7"/>
      <c r="U1031" s="7"/>
    </row>
    <row r="1032" spans="12:21" x14ac:dyDescent="0.25">
      <c r="L1032" s="7"/>
      <c r="M1032" s="7"/>
      <c r="N1032" s="7"/>
      <c r="O1032" s="7"/>
      <c r="P1032" s="7"/>
      <c r="Q1032" s="7"/>
      <c r="R1032" s="7"/>
      <c r="S1032" s="7"/>
      <c r="T1032" s="7"/>
      <c r="U1032" s="7"/>
    </row>
    <row r="1033" spans="12:21" x14ac:dyDescent="0.25">
      <c r="L1033" s="7"/>
      <c r="M1033" s="7"/>
      <c r="N1033" s="7"/>
      <c r="O1033" s="7"/>
      <c r="P1033" s="7"/>
      <c r="Q1033" s="7"/>
      <c r="R1033" s="7"/>
      <c r="S1033" s="7"/>
      <c r="T1033" s="7"/>
      <c r="U1033" s="7"/>
    </row>
    <row r="1034" spans="12:21" x14ac:dyDescent="0.25">
      <c r="L1034" s="7"/>
      <c r="M1034" s="7"/>
      <c r="N1034" s="7"/>
      <c r="O1034" s="7"/>
      <c r="P1034" s="7"/>
      <c r="Q1034" s="7"/>
      <c r="R1034" s="7"/>
      <c r="S1034" s="7"/>
      <c r="T1034" s="7"/>
      <c r="U1034" s="7"/>
    </row>
    <row r="1035" spans="12:21" x14ac:dyDescent="0.25">
      <c r="L1035" s="7"/>
      <c r="M1035" s="7"/>
      <c r="N1035" s="7"/>
      <c r="O1035" s="7"/>
      <c r="P1035" s="7"/>
      <c r="Q1035" s="7"/>
      <c r="R1035" s="7"/>
      <c r="S1035" s="7"/>
      <c r="T1035" s="7"/>
      <c r="U1035" s="7"/>
    </row>
    <row r="1036" spans="12:21" x14ac:dyDescent="0.25">
      <c r="L1036" s="7"/>
      <c r="M1036" s="7"/>
      <c r="N1036" s="7"/>
      <c r="O1036" s="7"/>
      <c r="P1036" s="7"/>
      <c r="Q1036" s="7"/>
      <c r="R1036" s="7"/>
      <c r="S1036" s="7"/>
      <c r="T1036" s="7"/>
      <c r="U1036" s="7"/>
    </row>
    <row r="1037" spans="12:21" x14ac:dyDescent="0.25">
      <c r="L1037" s="7"/>
      <c r="M1037" s="7"/>
      <c r="N1037" s="7"/>
      <c r="O1037" s="7"/>
      <c r="P1037" s="7"/>
      <c r="Q1037" s="7"/>
      <c r="R1037" s="7"/>
      <c r="S1037" s="7"/>
      <c r="T1037" s="7"/>
      <c r="U1037" s="7"/>
    </row>
    <row r="1038" spans="12:21" x14ac:dyDescent="0.25">
      <c r="L1038" s="7"/>
      <c r="M1038" s="7"/>
      <c r="N1038" s="7"/>
      <c r="O1038" s="7"/>
      <c r="P1038" s="7"/>
      <c r="Q1038" s="7"/>
      <c r="R1038" s="7"/>
      <c r="S1038" s="7"/>
      <c r="T1038" s="7"/>
      <c r="U1038" s="7"/>
    </row>
    <row r="1039" spans="12:21" x14ac:dyDescent="0.25">
      <c r="L1039" s="7"/>
      <c r="M1039" s="7"/>
      <c r="N1039" s="7"/>
      <c r="O1039" s="7"/>
      <c r="P1039" s="7"/>
      <c r="Q1039" s="7"/>
      <c r="R1039" s="7"/>
      <c r="S1039" s="7"/>
      <c r="T1039" s="7"/>
      <c r="U1039" s="7"/>
    </row>
    <row r="1040" spans="12:21" x14ac:dyDescent="0.25">
      <c r="L1040" s="7"/>
      <c r="M1040" s="7"/>
      <c r="N1040" s="7"/>
      <c r="O1040" s="7"/>
      <c r="P1040" s="7"/>
      <c r="Q1040" s="7"/>
      <c r="R1040" s="7"/>
      <c r="S1040" s="7"/>
      <c r="T1040" s="7"/>
      <c r="U1040" s="7"/>
    </row>
    <row r="1041" spans="12:21" x14ac:dyDescent="0.25">
      <c r="L1041" s="7"/>
      <c r="M1041" s="7"/>
      <c r="N1041" s="7"/>
      <c r="O1041" s="7"/>
      <c r="P1041" s="7"/>
      <c r="Q1041" s="7"/>
      <c r="R1041" s="7"/>
      <c r="S1041" s="7"/>
      <c r="T1041" s="7"/>
      <c r="U1041" s="7"/>
    </row>
    <row r="1042" spans="12:21" x14ac:dyDescent="0.25">
      <c r="L1042" s="7"/>
      <c r="M1042" s="7"/>
      <c r="N1042" s="7"/>
      <c r="O1042" s="7"/>
      <c r="P1042" s="7"/>
      <c r="Q1042" s="7"/>
      <c r="R1042" s="7"/>
      <c r="S1042" s="7"/>
      <c r="T1042" s="7"/>
      <c r="U1042" s="7"/>
    </row>
    <row r="1043" spans="12:21" x14ac:dyDescent="0.25">
      <c r="L1043" s="7"/>
      <c r="M1043" s="7"/>
      <c r="N1043" s="7"/>
      <c r="O1043" s="7"/>
      <c r="P1043" s="7"/>
      <c r="Q1043" s="7"/>
      <c r="R1043" s="7"/>
      <c r="S1043" s="7"/>
      <c r="T1043" s="7"/>
      <c r="U1043" s="7"/>
    </row>
    <row r="1044" spans="12:21" x14ac:dyDescent="0.25">
      <c r="L1044" s="7"/>
      <c r="M1044" s="7"/>
      <c r="N1044" s="7"/>
      <c r="O1044" s="7"/>
      <c r="P1044" s="7"/>
      <c r="Q1044" s="7"/>
      <c r="R1044" s="7"/>
      <c r="S1044" s="7"/>
      <c r="T1044" s="7"/>
      <c r="U1044" s="7"/>
    </row>
    <row r="1045" spans="12:21" x14ac:dyDescent="0.25">
      <c r="L1045" s="7"/>
      <c r="M1045" s="7"/>
      <c r="N1045" s="7"/>
      <c r="O1045" s="7"/>
      <c r="P1045" s="7"/>
      <c r="Q1045" s="7"/>
      <c r="R1045" s="7"/>
      <c r="S1045" s="7"/>
      <c r="T1045" s="7"/>
      <c r="U1045" s="7"/>
    </row>
    <row r="1046" spans="12:21" x14ac:dyDescent="0.25">
      <c r="L1046" s="7"/>
      <c r="M1046" s="7"/>
      <c r="N1046" s="7"/>
      <c r="O1046" s="7"/>
      <c r="P1046" s="7"/>
      <c r="Q1046" s="7"/>
      <c r="R1046" s="7"/>
      <c r="S1046" s="7"/>
      <c r="T1046" s="7"/>
      <c r="U1046" s="7"/>
    </row>
    <row r="1047" spans="12:21" x14ac:dyDescent="0.25">
      <c r="L1047" s="7"/>
      <c r="M1047" s="7"/>
      <c r="N1047" s="7"/>
      <c r="O1047" s="7"/>
      <c r="P1047" s="7"/>
      <c r="Q1047" s="7"/>
      <c r="R1047" s="7"/>
      <c r="S1047" s="7"/>
      <c r="T1047" s="7"/>
      <c r="U1047" s="7"/>
    </row>
    <row r="1048" spans="12:21" x14ac:dyDescent="0.25">
      <c r="L1048" s="7"/>
      <c r="M1048" s="7"/>
      <c r="N1048" s="7"/>
      <c r="O1048" s="7"/>
      <c r="P1048" s="7"/>
      <c r="Q1048" s="7"/>
      <c r="R1048" s="7"/>
      <c r="S1048" s="7"/>
      <c r="T1048" s="7"/>
      <c r="U1048" s="7"/>
    </row>
    <row r="1049" spans="12:21" x14ac:dyDescent="0.25">
      <c r="L1049" s="7"/>
      <c r="M1049" s="7"/>
      <c r="N1049" s="7"/>
      <c r="O1049" s="7"/>
      <c r="P1049" s="7"/>
      <c r="Q1049" s="7"/>
      <c r="R1049" s="7"/>
      <c r="S1049" s="7"/>
      <c r="T1049" s="7"/>
      <c r="U1049" s="7"/>
    </row>
    <row r="1050" spans="12:21" x14ac:dyDescent="0.25">
      <c r="L1050" s="7"/>
      <c r="M1050" s="7"/>
      <c r="N1050" s="7"/>
      <c r="O1050" s="7"/>
      <c r="P1050" s="7"/>
      <c r="Q1050" s="7"/>
      <c r="R1050" s="7"/>
      <c r="S1050" s="7"/>
      <c r="T1050" s="7"/>
      <c r="U1050" s="7"/>
    </row>
    <row r="1051" spans="12:21" x14ac:dyDescent="0.25">
      <c r="L1051" s="7"/>
      <c r="M1051" s="7"/>
      <c r="N1051" s="7"/>
      <c r="O1051" s="7"/>
      <c r="P1051" s="7"/>
      <c r="Q1051" s="7"/>
      <c r="R1051" s="7"/>
      <c r="S1051" s="7"/>
      <c r="T1051" s="7"/>
      <c r="U1051" s="7"/>
    </row>
    <row r="1052" spans="12:21" x14ac:dyDescent="0.25">
      <c r="L1052" s="7"/>
      <c r="M1052" s="7"/>
      <c r="N1052" s="7"/>
      <c r="O1052" s="7"/>
      <c r="P1052" s="7"/>
      <c r="Q1052" s="7"/>
      <c r="R1052" s="7"/>
      <c r="S1052" s="7"/>
      <c r="T1052" s="7"/>
      <c r="U1052" s="7"/>
    </row>
    <row r="1053" spans="12:21" x14ac:dyDescent="0.25">
      <c r="L1053" s="7"/>
      <c r="M1053" s="7"/>
      <c r="N1053" s="7"/>
      <c r="O1053" s="7"/>
      <c r="P1053" s="7"/>
      <c r="Q1053" s="7"/>
      <c r="R1053" s="7"/>
      <c r="S1053" s="7"/>
      <c r="T1053" s="7"/>
      <c r="U1053" s="7"/>
    </row>
    <row r="1054" spans="12:21" x14ac:dyDescent="0.25">
      <c r="L1054" s="7"/>
      <c r="M1054" s="7"/>
      <c r="N1054" s="7"/>
      <c r="O1054" s="7"/>
      <c r="P1054" s="7"/>
      <c r="Q1054" s="7"/>
      <c r="R1054" s="7"/>
      <c r="S1054" s="7"/>
      <c r="T1054" s="7"/>
      <c r="U1054" s="7"/>
    </row>
    <row r="1055" spans="12:21" x14ac:dyDescent="0.25">
      <c r="L1055" s="7"/>
      <c r="M1055" s="7"/>
      <c r="N1055" s="7"/>
      <c r="O1055" s="7"/>
      <c r="P1055" s="7"/>
      <c r="Q1055" s="7"/>
      <c r="R1055" s="7"/>
      <c r="S1055" s="7"/>
      <c r="T1055" s="7"/>
      <c r="U1055" s="7"/>
    </row>
    <row r="1056" spans="12:21" x14ac:dyDescent="0.25">
      <c r="L1056" s="7"/>
      <c r="M1056" s="7"/>
      <c r="N1056" s="7"/>
      <c r="O1056" s="7"/>
      <c r="P1056" s="7"/>
      <c r="Q1056" s="7"/>
      <c r="R1056" s="7"/>
      <c r="S1056" s="7"/>
      <c r="T1056" s="7"/>
      <c r="U1056" s="7"/>
    </row>
    <row r="1057" spans="12:21" x14ac:dyDescent="0.25">
      <c r="L1057" s="7"/>
      <c r="M1057" s="7"/>
      <c r="N1057" s="7"/>
      <c r="O1057" s="7"/>
      <c r="P1057" s="7"/>
      <c r="Q1057" s="7"/>
      <c r="R1057" s="7"/>
      <c r="S1057" s="7"/>
      <c r="T1057" s="7"/>
      <c r="U1057" s="7"/>
    </row>
    <row r="1058" spans="12:21" x14ac:dyDescent="0.25">
      <c r="L1058" s="7"/>
      <c r="M1058" s="7"/>
      <c r="N1058" s="7"/>
      <c r="O1058" s="7"/>
      <c r="P1058" s="7"/>
      <c r="Q1058" s="7"/>
      <c r="R1058" s="7"/>
      <c r="S1058" s="7"/>
      <c r="T1058" s="7"/>
      <c r="U1058" s="7"/>
    </row>
    <row r="1059" spans="12:21" x14ac:dyDescent="0.25">
      <c r="L1059" s="7"/>
      <c r="M1059" s="7"/>
      <c r="N1059" s="7"/>
      <c r="O1059" s="7"/>
      <c r="P1059" s="7"/>
      <c r="Q1059" s="7"/>
      <c r="R1059" s="7"/>
      <c r="S1059" s="7"/>
      <c r="T1059" s="7"/>
      <c r="U1059" s="7"/>
    </row>
    <row r="1060" spans="12:21" x14ac:dyDescent="0.25">
      <c r="L1060" s="7"/>
      <c r="M1060" s="7"/>
      <c r="N1060" s="7"/>
      <c r="O1060" s="7"/>
      <c r="P1060" s="7"/>
      <c r="Q1060" s="7"/>
      <c r="R1060" s="7"/>
      <c r="S1060" s="7"/>
      <c r="T1060" s="7"/>
      <c r="U1060" s="7"/>
    </row>
    <row r="1061" spans="12:21" x14ac:dyDescent="0.25">
      <c r="L1061" s="7"/>
      <c r="M1061" s="7"/>
      <c r="N1061" s="7"/>
      <c r="O1061" s="7"/>
      <c r="P1061" s="7"/>
      <c r="Q1061" s="7"/>
      <c r="R1061" s="7"/>
      <c r="S1061" s="7"/>
      <c r="T1061" s="7"/>
      <c r="U1061" s="7"/>
    </row>
    <row r="1062" spans="12:21" x14ac:dyDescent="0.25">
      <c r="L1062" s="7"/>
      <c r="M1062" s="7"/>
      <c r="N1062" s="7"/>
      <c r="O1062" s="7"/>
      <c r="P1062" s="7"/>
      <c r="Q1062" s="7"/>
      <c r="R1062" s="7"/>
      <c r="S1062" s="7"/>
      <c r="T1062" s="7"/>
      <c r="U1062" s="7"/>
    </row>
    <row r="1063" spans="12:21" x14ac:dyDescent="0.25">
      <c r="L1063" s="7"/>
      <c r="M1063" s="7"/>
      <c r="N1063" s="7"/>
      <c r="O1063" s="7"/>
      <c r="P1063" s="7"/>
      <c r="Q1063" s="7"/>
      <c r="R1063" s="7"/>
      <c r="S1063" s="7"/>
      <c r="T1063" s="7"/>
      <c r="U1063" s="7"/>
    </row>
    <row r="1064" spans="12:21" x14ac:dyDescent="0.25">
      <c r="L1064" s="7"/>
      <c r="M1064" s="7"/>
      <c r="N1064" s="7"/>
      <c r="O1064" s="7"/>
      <c r="P1064" s="7"/>
      <c r="Q1064" s="7"/>
      <c r="R1064" s="7"/>
      <c r="S1064" s="7"/>
      <c r="T1064" s="7"/>
      <c r="U1064" s="7"/>
    </row>
    <row r="1065" spans="12:21" x14ac:dyDescent="0.25">
      <c r="L1065" s="7"/>
      <c r="M1065" s="7"/>
      <c r="N1065" s="7"/>
      <c r="O1065" s="7"/>
      <c r="P1065" s="7"/>
      <c r="Q1065" s="7"/>
      <c r="R1065" s="7"/>
      <c r="S1065" s="7"/>
      <c r="T1065" s="7"/>
      <c r="U1065" s="7"/>
    </row>
    <row r="1066" spans="12:21" x14ac:dyDescent="0.25">
      <c r="L1066" s="7"/>
      <c r="M1066" s="7"/>
      <c r="N1066" s="7"/>
      <c r="O1066" s="7"/>
      <c r="P1066" s="7"/>
      <c r="Q1066" s="7"/>
      <c r="R1066" s="7"/>
      <c r="S1066" s="7"/>
      <c r="T1066" s="7"/>
      <c r="U1066" s="7"/>
    </row>
    <row r="1067" spans="12:21" x14ac:dyDescent="0.25">
      <c r="L1067" s="7"/>
      <c r="M1067" s="7"/>
      <c r="N1067" s="7"/>
      <c r="O1067" s="7"/>
      <c r="P1067" s="7"/>
      <c r="Q1067" s="7"/>
      <c r="R1067" s="7"/>
      <c r="S1067" s="7"/>
      <c r="T1067" s="7"/>
      <c r="U1067" s="7"/>
    </row>
    <row r="1068" spans="12:21" x14ac:dyDescent="0.25">
      <c r="L1068" s="7"/>
      <c r="M1068" s="7"/>
      <c r="N1068" s="7"/>
      <c r="O1068" s="7"/>
      <c r="P1068" s="7"/>
      <c r="Q1068" s="7"/>
      <c r="R1068" s="7"/>
      <c r="S1068" s="7"/>
      <c r="T1068" s="7"/>
      <c r="U1068" s="7"/>
    </row>
    <row r="1069" spans="12:21" x14ac:dyDescent="0.25">
      <c r="L1069" s="7"/>
      <c r="M1069" s="7"/>
      <c r="N1069" s="7"/>
      <c r="O1069" s="7"/>
      <c r="P1069" s="7"/>
      <c r="Q1069" s="7"/>
      <c r="R1069" s="7"/>
      <c r="S1069" s="7"/>
      <c r="T1069" s="7"/>
      <c r="U1069" s="7"/>
    </row>
    <row r="1070" spans="12:21" x14ac:dyDescent="0.25">
      <c r="L1070" s="7"/>
      <c r="M1070" s="7"/>
      <c r="N1070" s="7"/>
      <c r="O1070" s="7"/>
      <c r="P1070" s="7"/>
      <c r="Q1070" s="7"/>
      <c r="R1070" s="7"/>
      <c r="S1070" s="7"/>
      <c r="T1070" s="7"/>
      <c r="U1070" s="7"/>
    </row>
    <row r="1071" spans="12:21" x14ac:dyDescent="0.25">
      <c r="L1071" s="7"/>
      <c r="M1071" s="7"/>
      <c r="N1071" s="7"/>
      <c r="O1071" s="7"/>
      <c r="P1071" s="7"/>
      <c r="Q1071" s="7"/>
      <c r="R1071" s="7"/>
      <c r="S1071" s="7"/>
      <c r="T1071" s="7"/>
      <c r="U1071" s="7"/>
    </row>
    <row r="1072" spans="12:21" x14ac:dyDescent="0.25">
      <c r="L1072" s="7"/>
      <c r="M1072" s="7"/>
      <c r="N1072" s="7"/>
      <c r="O1072" s="7"/>
      <c r="P1072" s="7"/>
      <c r="Q1072" s="7"/>
      <c r="R1072" s="7"/>
      <c r="S1072" s="7"/>
      <c r="T1072" s="7"/>
      <c r="U1072" s="7"/>
    </row>
    <row r="1073" spans="12:21" x14ac:dyDescent="0.25">
      <c r="L1073" s="7"/>
      <c r="M1073" s="7"/>
      <c r="N1073" s="7"/>
      <c r="O1073" s="7"/>
      <c r="P1073" s="7"/>
      <c r="Q1073" s="7"/>
      <c r="R1073" s="7"/>
      <c r="S1073" s="7"/>
      <c r="T1073" s="7"/>
      <c r="U1073" s="7"/>
    </row>
    <row r="1074" spans="12:21" x14ac:dyDescent="0.25">
      <c r="L1074" s="7"/>
      <c r="M1074" s="7"/>
      <c r="N1074" s="7"/>
      <c r="O1074" s="7"/>
      <c r="P1074" s="7"/>
      <c r="Q1074" s="7"/>
      <c r="R1074" s="7"/>
      <c r="S1074" s="7"/>
      <c r="T1074" s="7"/>
      <c r="U1074" s="7"/>
    </row>
    <row r="1075" spans="12:21" x14ac:dyDescent="0.25">
      <c r="L1075" s="7"/>
      <c r="M1075" s="7"/>
      <c r="N1075" s="7"/>
      <c r="O1075" s="7"/>
      <c r="P1075" s="7"/>
      <c r="Q1075" s="7"/>
      <c r="R1075" s="7"/>
      <c r="S1075" s="7"/>
      <c r="T1075" s="7"/>
      <c r="U1075" s="7"/>
    </row>
    <row r="1076" spans="12:21" x14ac:dyDescent="0.25">
      <c r="L1076" s="7"/>
      <c r="M1076" s="7"/>
      <c r="N1076" s="7"/>
      <c r="O1076" s="7"/>
      <c r="P1076" s="7"/>
      <c r="Q1076" s="7"/>
      <c r="R1076" s="7"/>
      <c r="S1076" s="7"/>
      <c r="T1076" s="7"/>
      <c r="U1076" s="7"/>
    </row>
    <row r="1077" spans="12:21" x14ac:dyDescent="0.25">
      <c r="L1077" s="7"/>
      <c r="M1077" s="7"/>
      <c r="N1077" s="7"/>
      <c r="O1077" s="7"/>
      <c r="P1077" s="7"/>
      <c r="Q1077" s="7"/>
      <c r="R1077" s="7"/>
      <c r="S1077" s="7"/>
      <c r="T1077" s="7"/>
      <c r="U1077" s="7"/>
    </row>
    <row r="1078" spans="12:21" x14ac:dyDescent="0.25">
      <c r="L1078" s="7"/>
      <c r="M1078" s="7"/>
      <c r="N1078" s="7"/>
      <c r="O1078" s="7"/>
      <c r="P1078" s="7"/>
      <c r="Q1078" s="7"/>
      <c r="R1078" s="7"/>
      <c r="S1078" s="7"/>
      <c r="T1078" s="7"/>
      <c r="U1078" s="7"/>
    </row>
    <row r="1079" spans="12:21" x14ac:dyDescent="0.25">
      <c r="L1079" s="7"/>
      <c r="M1079" s="7"/>
      <c r="N1079" s="7"/>
      <c r="O1079" s="7"/>
      <c r="P1079" s="7"/>
      <c r="Q1079" s="7"/>
      <c r="R1079" s="7"/>
      <c r="S1079" s="7"/>
      <c r="T1079" s="7"/>
      <c r="U1079" s="7"/>
    </row>
    <row r="1080" spans="12:21" x14ac:dyDescent="0.25">
      <c r="L1080" s="7"/>
      <c r="M1080" s="7"/>
      <c r="N1080" s="7"/>
      <c r="O1080" s="7"/>
      <c r="P1080" s="7"/>
      <c r="Q1080" s="7"/>
      <c r="R1080" s="7"/>
      <c r="S1080" s="7"/>
      <c r="T1080" s="7"/>
      <c r="U1080" s="7"/>
    </row>
    <row r="1081" spans="12:21" x14ac:dyDescent="0.25">
      <c r="L1081" s="7"/>
      <c r="M1081" s="7"/>
      <c r="N1081" s="7"/>
      <c r="O1081" s="7"/>
      <c r="P1081" s="7"/>
      <c r="Q1081" s="7"/>
      <c r="R1081" s="7"/>
      <c r="S1081" s="7"/>
      <c r="T1081" s="7"/>
      <c r="U1081" s="7"/>
    </row>
    <row r="1082" spans="12:21" x14ac:dyDescent="0.25">
      <c r="L1082" s="7"/>
      <c r="M1082" s="7"/>
      <c r="N1082" s="7"/>
      <c r="O1082" s="7"/>
      <c r="P1082" s="7"/>
      <c r="Q1082" s="7"/>
      <c r="R1082" s="7"/>
      <c r="S1082" s="7"/>
      <c r="T1082" s="7"/>
      <c r="U1082" s="7"/>
    </row>
    <row r="1083" spans="12:21" x14ac:dyDescent="0.25">
      <c r="L1083" s="7"/>
      <c r="M1083" s="7"/>
      <c r="N1083" s="7"/>
      <c r="O1083" s="7"/>
      <c r="P1083" s="7"/>
      <c r="Q1083" s="7"/>
      <c r="R1083" s="7"/>
      <c r="S1083" s="7"/>
      <c r="T1083" s="7"/>
      <c r="U1083" s="7"/>
    </row>
    <row r="1084" spans="12:21" x14ac:dyDescent="0.25">
      <c r="L1084" s="7"/>
      <c r="M1084" s="7"/>
      <c r="N1084" s="7"/>
      <c r="O1084" s="7"/>
      <c r="P1084" s="7"/>
      <c r="Q1084" s="7"/>
      <c r="R1084" s="7"/>
      <c r="S1084" s="7"/>
      <c r="T1084" s="7"/>
      <c r="U1084" s="7"/>
    </row>
    <row r="1085" spans="12:21" x14ac:dyDescent="0.25">
      <c r="L1085" s="7"/>
      <c r="M1085" s="7"/>
      <c r="N1085" s="7"/>
      <c r="O1085" s="7"/>
      <c r="P1085" s="7"/>
      <c r="Q1085" s="7"/>
      <c r="R1085" s="7"/>
      <c r="S1085" s="7"/>
      <c r="T1085" s="7"/>
      <c r="U1085" s="7"/>
    </row>
    <row r="1086" spans="12:21" x14ac:dyDescent="0.25">
      <c r="L1086" s="7"/>
      <c r="M1086" s="7"/>
      <c r="N1086" s="7"/>
      <c r="O1086" s="7"/>
      <c r="P1086" s="7"/>
      <c r="Q1086" s="7"/>
      <c r="R1086" s="7"/>
      <c r="S1086" s="7"/>
      <c r="T1086" s="7"/>
      <c r="U1086" s="7"/>
    </row>
    <row r="1087" spans="12:21" x14ac:dyDescent="0.25">
      <c r="L1087" s="7"/>
      <c r="M1087" s="7"/>
      <c r="N1087" s="7"/>
      <c r="O1087" s="7"/>
      <c r="P1087" s="7"/>
      <c r="Q1087" s="7"/>
      <c r="R1087" s="7"/>
      <c r="S1087" s="7"/>
      <c r="T1087" s="7"/>
      <c r="U1087" s="7"/>
    </row>
    <row r="1088" spans="12:21" x14ac:dyDescent="0.25">
      <c r="L1088" s="7"/>
      <c r="M1088" s="7"/>
      <c r="N1088" s="7"/>
      <c r="O1088" s="7"/>
      <c r="P1088" s="7"/>
      <c r="Q1088" s="7"/>
      <c r="R1088" s="7"/>
      <c r="S1088" s="7"/>
      <c r="T1088" s="7"/>
      <c r="U1088" s="7"/>
    </row>
    <row r="1089" spans="12:21" x14ac:dyDescent="0.25">
      <c r="L1089" s="7"/>
      <c r="M1089" s="7"/>
      <c r="N1089" s="7"/>
      <c r="O1089" s="7"/>
      <c r="P1089" s="7"/>
      <c r="Q1089" s="7"/>
      <c r="R1089" s="7"/>
      <c r="S1089" s="7"/>
      <c r="T1089" s="7"/>
      <c r="U1089" s="7"/>
    </row>
    <row r="1090" spans="12:21" x14ac:dyDescent="0.25">
      <c r="L1090" s="7"/>
      <c r="M1090" s="7"/>
      <c r="N1090" s="7"/>
      <c r="O1090" s="7"/>
      <c r="P1090" s="7"/>
      <c r="Q1090" s="7"/>
      <c r="R1090" s="7"/>
      <c r="S1090" s="7"/>
      <c r="T1090" s="7"/>
      <c r="U1090" s="7"/>
    </row>
    <row r="1091" spans="12:21" x14ac:dyDescent="0.25">
      <c r="L1091" s="7"/>
      <c r="M1091" s="7"/>
      <c r="N1091" s="7"/>
      <c r="O1091" s="7"/>
      <c r="P1091" s="7"/>
      <c r="Q1091" s="7"/>
      <c r="R1091" s="7"/>
      <c r="S1091" s="7"/>
      <c r="T1091" s="7"/>
      <c r="U1091" s="7"/>
    </row>
    <row r="1092" spans="12:21" x14ac:dyDescent="0.25">
      <c r="L1092" s="7"/>
      <c r="M1092" s="7"/>
      <c r="N1092" s="7"/>
      <c r="O1092" s="7"/>
      <c r="P1092" s="7"/>
      <c r="Q1092" s="7"/>
      <c r="R1092" s="7"/>
      <c r="S1092" s="7"/>
      <c r="T1092" s="7"/>
      <c r="U1092" s="7"/>
    </row>
    <row r="1093" spans="12:21" x14ac:dyDescent="0.25">
      <c r="L1093" s="7"/>
      <c r="M1093" s="7"/>
      <c r="N1093" s="7"/>
      <c r="O1093" s="7"/>
      <c r="P1093" s="7"/>
      <c r="Q1093" s="7"/>
      <c r="R1093" s="7"/>
      <c r="S1093" s="7"/>
      <c r="T1093" s="7"/>
      <c r="U1093" s="7"/>
    </row>
    <row r="1094" spans="12:21" x14ac:dyDescent="0.25">
      <c r="L1094" s="7"/>
      <c r="M1094" s="7"/>
      <c r="N1094" s="7"/>
      <c r="O1094" s="7"/>
      <c r="P1094" s="7"/>
      <c r="Q1094" s="7"/>
      <c r="R1094" s="7"/>
      <c r="S1094" s="7"/>
      <c r="T1094" s="7"/>
      <c r="U1094" s="7"/>
    </row>
    <row r="1095" spans="12:21" x14ac:dyDescent="0.25">
      <c r="L1095" s="7"/>
      <c r="M1095" s="7"/>
      <c r="N1095" s="7"/>
      <c r="O1095" s="7"/>
      <c r="P1095" s="7"/>
      <c r="Q1095" s="7"/>
      <c r="R1095" s="7"/>
      <c r="S1095" s="7"/>
      <c r="T1095" s="7"/>
      <c r="U1095" s="7"/>
    </row>
    <row r="1096" spans="12:21" x14ac:dyDescent="0.25">
      <c r="L1096" s="7"/>
      <c r="M1096" s="7"/>
      <c r="N1096" s="7"/>
      <c r="O1096" s="7"/>
      <c r="P1096" s="7"/>
      <c r="Q1096" s="7"/>
      <c r="R1096" s="7"/>
      <c r="S1096" s="7"/>
      <c r="T1096" s="7"/>
      <c r="U1096" s="7"/>
    </row>
    <row r="1097" spans="12:21" x14ac:dyDescent="0.25">
      <c r="L1097" s="7"/>
      <c r="M1097" s="7"/>
      <c r="N1097" s="7"/>
      <c r="O1097" s="7"/>
      <c r="P1097" s="7"/>
      <c r="Q1097" s="7"/>
      <c r="R1097" s="7"/>
      <c r="S1097" s="7"/>
      <c r="T1097" s="7"/>
      <c r="U1097" s="7"/>
    </row>
    <row r="1098" spans="12:21" x14ac:dyDescent="0.25">
      <c r="L1098" s="7"/>
      <c r="M1098" s="7"/>
      <c r="N1098" s="7"/>
      <c r="O1098" s="7"/>
      <c r="P1098" s="7"/>
      <c r="Q1098" s="7"/>
      <c r="R1098" s="7"/>
      <c r="S1098" s="7"/>
      <c r="T1098" s="7"/>
      <c r="U1098" s="7"/>
    </row>
    <row r="1099" spans="12:21" x14ac:dyDescent="0.25">
      <c r="L1099" s="7"/>
      <c r="M1099" s="7"/>
      <c r="N1099" s="7"/>
      <c r="O1099" s="7"/>
      <c r="P1099" s="7"/>
      <c r="Q1099" s="7"/>
      <c r="R1099" s="7"/>
      <c r="S1099" s="7"/>
      <c r="T1099" s="7"/>
      <c r="U1099" s="7"/>
    </row>
    <row r="1100" spans="12:21" x14ac:dyDescent="0.25">
      <c r="L1100" s="7"/>
      <c r="M1100" s="7"/>
      <c r="N1100" s="7"/>
      <c r="O1100" s="7"/>
      <c r="P1100" s="7"/>
      <c r="Q1100" s="7"/>
      <c r="R1100" s="7"/>
      <c r="S1100" s="7"/>
      <c r="T1100" s="7"/>
      <c r="U1100" s="7"/>
    </row>
    <row r="1101" spans="12:21" x14ac:dyDescent="0.25">
      <c r="L1101" s="7"/>
      <c r="M1101" s="7"/>
      <c r="N1101" s="7"/>
      <c r="O1101" s="7"/>
      <c r="P1101" s="7"/>
      <c r="Q1101" s="7"/>
      <c r="R1101" s="7"/>
      <c r="S1101" s="7"/>
      <c r="T1101" s="7"/>
      <c r="U1101" s="7"/>
    </row>
    <row r="1102" spans="12:21" x14ac:dyDescent="0.25">
      <c r="L1102" s="7"/>
      <c r="M1102" s="7"/>
      <c r="N1102" s="7"/>
      <c r="O1102" s="7"/>
      <c r="P1102" s="7"/>
      <c r="Q1102" s="7"/>
      <c r="R1102" s="7"/>
      <c r="S1102" s="7"/>
      <c r="T1102" s="7"/>
      <c r="U1102" s="7"/>
    </row>
    <row r="1103" spans="12:21" x14ac:dyDescent="0.25">
      <c r="L1103" s="7"/>
      <c r="M1103" s="7"/>
      <c r="N1103" s="7"/>
      <c r="O1103" s="7"/>
      <c r="P1103" s="7"/>
      <c r="Q1103" s="7"/>
      <c r="R1103" s="7"/>
      <c r="S1103" s="7"/>
      <c r="T1103" s="7"/>
      <c r="U1103" s="7"/>
    </row>
    <row r="1104" spans="12:21" x14ac:dyDescent="0.25">
      <c r="L1104" s="7"/>
      <c r="M1104" s="7"/>
      <c r="N1104" s="7"/>
      <c r="O1104" s="7"/>
      <c r="P1104" s="7"/>
      <c r="Q1104" s="7"/>
      <c r="R1104" s="7"/>
      <c r="S1104" s="7"/>
      <c r="T1104" s="7"/>
      <c r="U1104" s="7"/>
    </row>
    <row r="1105" spans="12:21" x14ac:dyDescent="0.25">
      <c r="L1105" s="7"/>
      <c r="M1105" s="7"/>
      <c r="N1105" s="7"/>
      <c r="O1105" s="7"/>
      <c r="P1105" s="7"/>
      <c r="Q1105" s="7"/>
      <c r="R1105" s="7"/>
      <c r="S1105" s="7"/>
      <c r="T1105" s="7"/>
      <c r="U1105" s="7"/>
    </row>
    <row r="1106" spans="12:21" x14ac:dyDescent="0.25">
      <c r="L1106" s="7"/>
      <c r="M1106" s="7"/>
      <c r="N1106" s="7"/>
      <c r="O1106" s="7"/>
      <c r="P1106" s="7"/>
      <c r="Q1106" s="7"/>
      <c r="R1106" s="7"/>
      <c r="S1106" s="7"/>
      <c r="T1106" s="7"/>
      <c r="U1106" s="7"/>
    </row>
    <row r="1107" spans="12:21" x14ac:dyDescent="0.25">
      <c r="L1107" s="7"/>
      <c r="M1107" s="7"/>
      <c r="N1107" s="7"/>
      <c r="O1107" s="7"/>
      <c r="P1107" s="7"/>
      <c r="Q1107" s="7"/>
      <c r="R1107" s="7"/>
      <c r="S1107" s="7"/>
      <c r="T1107" s="7"/>
      <c r="U1107" s="7"/>
    </row>
    <row r="1108" spans="12:21" x14ac:dyDescent="0.25">
      <c r="L1108" s="7"/>
      <c r="M1108" s="7"/>
      <c r="N1108" s="7"/>
      <c r="O1108" s="7"/>
      <c r="P1108" s="7"/>
      <c r="Q1108" s="7"/>
      <c r="R1108" s="7"/>
      <c r="S1108" s="7"/>
      <c r="T1108" s="7"/>
      <c r="U1108" s="7"/>
    </row>
    <row r="1109" spans="12:21" x14ac:dyDescent="0.25">
      <c r="L1109" s="7"/>
      <c r="M1109" s="7"/>
      <c r="N1109" s="7"/>
      <c r="O1109" s="7"/>
      <c r="P1109" s="7"/>
      <c r="Q1109" s="7"/>
      <c r="R1109" s="7"/>
      <c r="S1109" s="7"/>
      <c r="T1109" s="7"/>
      <c r="U1109" s="7"/>
    </row>
    <row r="1110" spans="12:21" x14ac:dyDescent="0.25">
      <c r="L1110" s="7"/>
      <c r="M1110" s="7"/>
      <c r="N1110" s="7"/>
      <c r="O1110" s="7"/>
      <c r="P1110" s="7"/>
      <c r="Q1110" s="7"/>
      <c r="R1110" s="7"/>
      <c r="S1110" s="7"/>
      <c r="T1110" s="7"/>
      <c r="U1110" s="7"/>
    </row>
    <row r="1111" spans="12:21" x14ac:dyDescent="0.25">
      <c r="L1111" s="7"/>
      <c r="M1111" s="7"/>
      <c r="N1111" s="7"/>
      <c r="O1111" s="7"/>
      <c r="P1111" s="7"/>
      <c r="Q1111" s="7"/>
      <c r="R1111" s="7"/>
      <c r="S1111" s="7"/>
      <c r="T1111" s="7"/>
      <c r="U1111" s="7"/>
    </row>
    <row r="1112" spans="12:21" x14ac:dyDescent="0.25">
      <c r="L1112" s="7"/>
      <c r="M1112" s="7"/>
      <c r="N1112" s="7"/>
      <c r="O1112" s="7"/>
      <c r="P1112" s="7"/>
      <c r="Q1112" s="7"/>
      <c r="R1112" s="7"/>
      <c r="S1112" s="7"/>
      <c r="T1112" s="7"/>
      <c r="U1112" s="7"/>
    </row>
    <row r="1113" spans="12:21" x14ac:dyDescent="0.25">
      <c r="L1113" s="7"/>
      <c r="M1113" s="7"/>
      <c r="N1113" s="7"/>
      <c r="O1113" s="7"/>
      <c r="P1113" s="7"/>
      <c r="Q1113" s="7"/>
      <c r="R1113" s="7"/>
      <c r="S1113" s="7"/>
      <c r="T1113" s="7"/>
      <c r="U1113" s="7"/>
    </row>
    <row r="1114" spans="12:21" x14ac:dyDescent="0.25">
      <c r="L1114" s="7"/>
      <c r="M1114" s="7"/>
      <c r="N1114" s="7"/>
      <c r="O1114" s="7"/>
      <c r="P1114" s="7"/>
      <c r="Q1114" s="7"/>
      <c r="R1114" s="7"/>
      <c r="S1114" s="7"/>
      <c r="T1114" s="7"/>
      <c r="U1114" s="7"/>
    </row>
    <row r="1115" spans="12:21" x14ac:dyDescent="0.25">
      <c r="L1115" s="7"/>
      <c r="M1115" s="7"/>
      <c r="N1115" s="7"/>
      <c r="O1115" s="7"/>
      <c r="P1115" s="7"/>
      <c r="Q1115" s="7"/>
      <c r="R1115" s="7"/>
      <c r="S1115" s="7"/>
      <c r="T1115" s="7"/>
      <c r="U1115" s="7"/>
    </row>
    <row r="1116" spans="12:21" x14ac:dyDescent="0.25">
      <c r="L1116" s="7"/>
      <c r="M1116" s="7"/>
      <c r="N1116" s="7"/>
      <c r="O1116" s="7"/>
      <c r="P1116" s="7"/>
      <c r="Q1116" s="7"/>
      <c r="R1116" s="7"/>
      <c r="S1116" s="7"/>
      <c r="T1116" s="7"/>
      <c r="U1116" s="7"/>
    </row>
    <row r="1117" spans="12:21" x14ac:dyDescent="0.25">
      <c r="L1117" s="7"/>
      <c r="M1117" s="7"/>
      <c r="N1117" s="7"/>
      <c r="O1117" s="7"/>
      <c r="P1117" s="7"/>
      <c r="Q1117" s="7"/>
      <c r="R1117" s="7"/>
      <c r="S1117" s="7"/>
      <c r="T1117" s="7"/>
      <c r="U1117" s="7"/>
    </row>
    <row r="1118" spans="12:21" x14ac:dyDescent="0.25">
      <c r="L1118" s="7"/>
      <c r="M1118" s="7"/>
      <c r="N1118" s="7"/>
      <c r="O1118" s="7"/>
      <c r="P1118" s="7"/>
      <c r="Q1118" s="7"/>
      <c r="R1118" s="7"/>
      <c r="S1118" s="7"/>
      <c r="T1118" s="7"/>
      <c r="U1118" s="7"/>
    </row>
    <row r="1119" spans="12:21" x14ac:dyDescent="0.25">
      <c r="L1119" s="7"/>
      <c r="M1119" s="7"/>
      <c r="N1119" s="7"/>
      <c r="O1119" s="7"/>
      <c r="P1119" s="7"/>
      <c r="Q1119" s="7"/>
      <c r="R1119" s="7"/>
      <c r="S1119" s="7"/>
      <c r="T1119" s="7"/>
      <c r="U1119" s="7"/>
    </row>
    <row r="1120" spans="12:21" x14ac:dyDescent="0.25">
      <c r="L1120" s="7"/>
      <c r="M1120" s="7"/>
      <c r="N1120" s="7"/>
      <c r="O1120" s="7"/>
      <c r="P1120" s="7"/>
      <c r="Q1120" s="7"/>
      <c r="R1120" s="7"/>
      <c r="S1120" s="7"/>
      <c r="T1120" s="7"/>
      <c r="U1120" s="7"/>
    </row>
    <row r="1121" spans="12:21" x14ac:dyDescent="0.25">
      <c r="L1121" s="7"/>
      <c r="M1121" s="7"/>
      <c r="N1121" s="7"/>
      <c r="O1121" s="7"/>
      <c r="P1121" s="7"/>
      <c r="Q1121" s="7"/>
      <c r="R1121" s="7"/>
      <c r="S1121" s="7"/>
      <c r="T1121" s="7"/>
      <c r="U1121" s="7"/>
    </row>
    <row r="1122" spans="12:21" x14ac:dyDescent="0.25">
      <c r="L1122" s="7"/>
      <c r="M1122" s="7"/>
      <c r="N1122" s="7"/>
      <c r="O1122" s="7"/>
      <c r="P1122" s="7"/>
      <c r="Q1122" s="7"/>
      <c r="R1122" s="7"/>
      <c r="S1122" s="7"/>
      <c r="T1122" s="7"/>
      <c r="U1122" s="7"/>
    </row>
    <row r="1123" spans="12:21" x14ac:dyDescent="0.25">
      <c r="L1123" s="7"/>
      <c r="M1123" s="7"/>
      <c r="N1123" s="7"/>
      <c r="O1123" s="7"/>
      <c r="P1123" s="7"/>
      <c r="Q1123" s="7"/>
      <c r="R1123" s="7"/>
      <c r="S1123" s="7"/>
      <c r="T1123" s="7"/>
      <c r="U1123" s="7"/>
    </row>
    <row r="1124" spans="12:21" x14ac:dyDescent="0.25">
      <c r="L1124" s="7"/>
      <c r="M1124" s="7"/>
      <c r="N1124" s="7"/>
      <c r="O1124" s="7"/>
      <c r="P1124" s="7"/>
      <c r="Q1124" s="7"/>
      <c r="R1124" s="7"/>
      <c r="S1124" s="7"/>
      <c r="T1124" s="7"/>
      <c r="U1124" s="7"/>
    </row>
    <row r="1125" spans="12:21" x14ac:dyDescent="0.25">
      <c r="L1125" s="7"/>
      <c r="M1125" s="7"/>
      <c r="N1125" s="7"/>
      <c r="O1125" s="7"/>
      <c r="P1125" s="7"/>
      <c r="Q1125" s="7"/>
      <c r="R1125" s="7"/>
      <c r="S1125" s="7"/>
      <c r="T1125" s="7"/>
      <c r="U1125" s="7"/>
    </row>
    <row r="1126" spans="12:21" x14ac:dyDescent="0.25">
      <c r="L1126" s="7"/>
      <c r="M1126" s="7"/>
      <c r="N1126" s="7"/>
      <c r="O1126" s="7"/>
      <c r="P1126" s="7"/>
      <c r="Q1126" s="7"/>
      <c r="R1126" s="7"/>
      <c r="S1126" s="7"/>
      <c r="T1126" s="7"/>
      <c r="U1126" s="7"/>
    </row>
    <row r="1127" spans="12:21" x14ac:dyDescent="0.25">
      <c r="L1127" s="7"/>
      <c r="M1127" s="7"/>
      <c r="N1127" s="7"/>
      <c r="O1127" s="7"/>
      <c r="P1127" s="7"/>
      <c r="Q1127" s="7"/>
      <c r="R1127" s="7"/>
      <c r="S1127" s="7"/>
      <c r="T1127" s="7"/>
      <c r="U1127" s="7"/>
    </row>
    <row r="1128" spans="12:21" x14ac:dyDescent="0.25">
      <c r="L1128" s="7"/>
      <c r="M1128" s="7"/>
      <c r="N1128" s="7"/>
      <c r="O1128" s="7"/>
      <c r="P1128" s="7"/>
      <c r="Q1128" s="7"/>
      <c r="R1128" s="7"/>
      <c r="S1128" s="7"/>
      <c r="T1128" s="7"/>
      <c r="U1128" s="7"/>
    </row>
    <row r="1129" spans="12:21" x14ac:dyDescent="0.25">
      <c r="L1129" s="7"/>
      <c r="M1129" s="7"/>
      <c r="N1129" s="7"/>
      <c r="O1129" s="7"/>
      <c r="P1129" s="7"/>
      <c r="Q1129" s="7"/>
      <c r="R1129" s="7"/>
      <c r="S1129" s="7"/>
      <c r="T1129" s="7"/>
      <c r="U1129" s="7"/>
    </row>
    <row r="1130" spans="12:21" x14ac:dyDescent="0.25">
      <c r="L1130" s="7"/>
      <c r="M1130" s="7"/>
      <c r="N1130" s="7"/>
      <c r="O1130" s="7"/>
      <c r="P1130" s="7"/>
      <c r="Q1130" s="7"/>
      <c r="R1130" s="7"/>
      <c r="S1130" s="7"/>
      <c r="T1130" s="7"/>
      <c r="U1130" s="7"/>
    </row>
    <row r="1131" spans="12:21" x14ac:dyDescent="0.25">
      <c r="L1131" s="7"/>
      <c r="M1131" s="7"/>
      <c r="N1131" s="7"/>
      <c r="O1131" s="7"/>
      <c r="P1131" s="7"/>
      <c r="Q1131" s="7"/>
      <c r="R1131" s="7"/>
      <c r="S1131" s="7"/>
      <c r="T1131" s="7"/>
      <c r="U1131" s="7"/>
    </row>
    <row r="1132" spans="12:21" x14ac:dyDescent="0.25">
      <c r="L1132" s="7"/>
      <c r="M1132" s="7"/>
      <c r="N1132" s="7"/>
      <c r="O1132" s="7"/>
      <c r="P1132" s="7"/>
      <c r="Q1132" s="7"/>
      <c r="R1132" s="7"/>
      <c r="S1132" s="7"/>
      <c r="T1132" s="7"/>
      <c r="U1132" s="7"/>
    </row>
    <row r="1133" spans="12:21" x14ac:dyDescent="0.25">
      <c r="L1133" s="7"/>
      <c r="M1133" s="7"/>
      <c r="N1133" s="7"/>
      <c r="O1133" s="7"/>
      <c r="P1133" s="7"/>
      <c r="Q1133" s="7"/>
      <c r="R1133" s="7"/>
      <c r="S1133" s="7"/>
      <c r="T1133" s="7"/>
      <c r="U1133" s="7"/>
    </row>
    <row r="1134" spans="12:21" x14ac:dyDescent="0.25">
      <c r="L1134" s="7"/>
      <c r="M1134" s="7"/>
      <c r="N1134" s="7"/>
      <c r="O1134" s="7"/>
      <c r="P1134" s="7"/>
      <c r="Q1134" s="7"/>
      <c r="R1134" s="7"/>
      <c r="S1134" s="7"/>
      <c r="T1134" s="7"/>
      <c r="U1134" s="7"/>
    </row>
    <row r="1135" spans="12:21" x14ac:dyDescent="0.25">
      <c r="L1135" s="7"/>
      <c r="M1135" s="7"/>
      <c r="N1135" s="7"/>
      <c r="O1135" s="7"/>
      <c r="P1135" s="7"/>
      <c r="Q1135" s="7"/>
      <c r="R1135" s="7"/>
      <c r="S1135" s="7"/>
      <c r="T1135" s="7"/>
      <c r="U1135" s="7"/>
    </row>
    <row r="1136" spans="12:21" x14ac:dyDescent="0.25">
      <c r="L1136" s="7"/>
      <c r="M1136" s="7"/>
      <c r="N1136" s="7"/>
      <c r="O1136" s="7"/>
      <c r="P1136" s="7"/>
      <c r="Q1136" s="7"/>
      <c r="R1136" s="7"/>
      <c r="S1136" s="7"/>
      <c r="T1136" s="7"/>
      <c r="U1136" s="7"/>
    </row>
    <row r="1137" spans="12:21" x14ac:dyDescent="0.25">
      <c r="L1137" s="7"/>
      <c r="M1137" s="7"/>
      <c r="N1137" s="7"/>
      <c r="O1137" s="7"/>
      <c r="P1137" s="7"/>
      <c r="Q1137" s="7"/>
      <c r="R1137" s="7"/>
      <c r="S1137" s="7"/>
      <c r="T1137" s="7"/>
      <c r="U1137" s="7"/>
    </row>
    <row r="1138" spans="12:21" x14ac:dyDescent="0.25">
      <c r="L1138" s="7"/>
      <c r="M1138" s="7"/>
      <c r="N1138" s="7"/>
      <c r="O1138" s="7"/>
      <c r="P1138" s="7"/>
      <c r="Q1138" s="7"/>
      <c r="R1138" s="7"/>
      <c r="S1138" s="7"/>
      <c r="T1138" s="7"/>
      <c r="U1138" s="7"/>
    </row>
    <row r="1139" spans="12:21" x14ac:dyDescent="0.25">
      <c r="L1139" s="7"/>
      <c r="M1139" s="7"/>
      <c r="N1139" s="7"/>
      <c r="O1139" s="7"/>
      <c r="P1139" s="7"/>
      <c r="Q1139" s="7"/>
      <c r="R1139" s="7"/>
      <c r="S1139" s="7"/>
      <c r="T1139" s="7"/>
      <c r="U1139" s="7"/>
    </row>
    <row r="1140" spans="12:21" x14ac:dyDescent="0.25">
      <c r="L1140" s="7"/>
      <c r="M1140" s="7"/>
      <c r="N1140" s="7"/>
      <c r="O1140" s="7"/>
      <c r="P1140" s="7"/>
      <c r="Q1140" s="7"/>
      <c r="R1140" s="7"/>
      <c r="S1140" s="7"/>
      <c r="T1140" s="7"/>
      <c r="U1140" s="7"/>
    </row>
    <row r="1141" spans="12:21" x14ac:dyDescent="0.25">
      <c r="L1141" s="7"/>
      <c r="M1141" s="7"/>
      <c r="N1141" s="7"/>
      <c r="O1141" s="7"/>
      <c r="P1141" s="7"/>
      <c r="Q1141" s="7"/>
      <c r="R1141" s="7"/>
      <c r="S1141" s="7"/>
      <c r="T1141" s="7"/>
      <c r="U1141" s="7"/>
    </row>
    <row r="1142" spans="12:21" x14ac:dyDescent="0.25">
      <c r="L1142" s="7"/>
      <c r="M1142" s="7"/>
      <c r="N1142" s="7"/>
      <c r="O1142" s="7"/>
      <c r="P1142" s="7"/>
      <c r="Q1142" s="7"/>
      <c r="R1142" s="7"/>
      <c r="S1142" s="7"/>
      <c r="T1142" s="7"/>
      <c r="U1142" s="7"/>
    </row>
    <row r="1143" spans="12:21" x14ac:dyDescent="0.25">
      <c r="L1143" s="7"/>
      <c r="M1143" s="7"/>
      <c r="N1143" s="7"/>
      <c r="O1143" s="7"/>
      <c r="P1143" s="7"/>
      <c r="Q1143" s="7"/>
      <c r="R1143" s="7"/>
      <c r="S1143" s="7"/>
      <c r="T1143" s="7"/>
      <c r="U1143" s="7"/>
    </row>
    <row r="1144" spans="12:21" x14ac:dyDescent="0.25">
      <c r="L1144" s="7"/>
      <c r="M1144" s="7"/>
      <c r="N1144" s="7"/>
      <c r="O1144" s="7"/>
      <c r="P1144" s="7"/>
      <c r="Q1144" s="7"/>
      <c r="R1144" s="7"/>
      <c r="S1144" s="7"/>
      <c r="T1144" s="7"/>
      <c r="U1144" s="7"/>
    </row>
    <row r="1145" spans="12:21" x14ac:dyDescent="0.25">
      <c r="L1145" s="7"/>
      <c r="M1145" s="7"/>
      <c r="N1145" s="7"/>
      <c r="O1145" s="7"/>
      <c r="P1145" s="7"/>
      <c r="Q1145" s="7"/>
      <c r="R1145" s="7"/>
      <c r="S1145" s="7"/>
      <c r="T1145" s="7"/>
      <c r="U1145" s="7"/>
    </row>
    <row r="1146" spans="12:21" x14ac:dyDescent="0.25">
      <c r="L1146" s="7"/>
      <c r="M1146" s="7"/>
      <c r="N1146" s="7"/>
      <c r="O1146" s="7"/>
      <c r="P1146" s="7"/>
      <c r="Q1146" s="7"/>
      <c r="R1146" s="7"/>
      <c r="S1146" s="7"/>
      <c r="T1146" s="7"/>
      <c r="U1146" s="7"/>
    </row>
    <row r="1147" spans="12:21" x14ac:dyDescent="0.25">
      <c r="L1147" s="7"/>
      <c r="M1147" s="7"/>
      <c r="N1147" s="7"/>
      <c r="O1147" s="7"/>
      <c r="P1147" s="7"/>
      <c r="Q1147" s="7"/>
      <c r="R1147" s="7"/>
      <c r="S1147" s="7"/>
      <c r="T1147" s="7"/>
      <c r="U1147" s="7"/>
    </row>
    <row r="1148" spans="12:21" x14ac:dyDescent="0.25">
      <c r="L1148" s="7"/>
      <c r="M1148" s="7"/>
      <c r="N1148" s="7"/>
      <c r="O1148" s="7"/>
      <c r="P1148" s="7"/>
      <c r="Q1148" s="7"/>
      <c r="R1148" s="7"/>
      <c r="S1148" s="7"/>
      <c r="T1148" s="7"/>
      <c r="U1148" s="7"/>
    </row>
    <row r="1149" spans="12:21" x14ac:dyDescent="0.25">
      <c r="L1149" s="7"/>
      <c r="M1149" s="7"/>
      <c r="N1149" s="7"/>
      <c r="O1149" s="7"/>
      <c r="P1149" s="7"/>
      <c r="Q1149" s="7"/>
      <c r="R1149" s="7"/>
      <c r="S1149" s="7"/>
      <c r="T1149" s="7"/>
      <c r="U1149" s="7"/>
    </row>
    <row r="1150" spans="12:21" x14ac:dyDescent="0.25">
      <c r="L1150" s="7"/>
      <c r="M1150" s="7"/>
      <c r="N1150" s="7"/>
      <c r="O1150" s="7"/>
      <c r="P1150" s="7"/>
      <c r="Q1150" s="7"/>
      <c r="R1150" s="7"/>
      <c r="S1150" s="7"/>
      <c r="T1150" s="7"/>
      <c r="U1150" s="7"/>
    </row>
    <row r="1151" spans="12:21" x14ac:dyDescent="0.25">
      <c r="L1151" s="7"/>
      <c r="M1151" s="7"/>
      <c r="N1151" s="7"/>
      <c r="O1151" s="7"/>
      <c r="P1151" s="7"/>
      <c r="Q1151" s="7"/>
      <c r="R1151" s="7"/>
      <c r="S1151" s="7"/>
      <c r="T1151" s="7"/>
      <c r="U1151" s="7"/>
    </row>
    <row r="1152" spans="12:21" x14ac:dyDescent="0.25">
      <c r="L1152" s="7"/>
      <c r="M1152" s="7"/>
      <c r="N1152" s="7"/>
      <c r="O1152" s="7"/>
      <c r="P1152" s="7"/>
      <c r="Q1152" s="7"/>
      <c r="R1152" s="7"/>
      <c r="S1152" s="7"/>
      <c r="T1152" s="7"/>
      <c r="U1152" s="7"/>
    </row>
    <row r="1153" spans="12:21" x14ac:dyDescent="0.25">
      <c r="L1153" s="7"/>
      <c r="M1153" s="7"/>
      <c r="N1153" s="7"/>
      <c r="O1153" s="7"/>
      <c r="P1153" s="7"/>
      <c r="Q1153" s="7"/>
      <c r="R1153" s="7"/>
      <c r="S1153" s="7"/>
      <c r="T1153" s="7"/>
      <c r="U1153" s="7"/>
    </row>
    <row r="1154" spans="12:21" x14ac:dyDescent="0.25">
      <c r="L1154" s="7"/>
      <c r="M1154" s="7"/>
      <c r="N1154" s="7"/>
      <c r="O1154" s="7"/>
      <c r="P1154" s="7"/>
      <c r="Q1154" s="7"/>
      <c r="R1154" s="7"/>
      <c r="S1154" s="7"/>
      <c r="T1154" s="7"/>
      <c r="U1154" s="7"/>
    </row>
    <row r="1155" spans="12:21" x14ac:dyDescent="0.25">
      <c r="L1155" s="7"/>
      <c r="M1155" s="7"/>
      <c r="N1155" s="7"/>
      <c r="O1155" s="7"/>
      <c r="P1155" s="7"/>
      <c r="Q1155" s="7"/>
      <c r="R1155" s="7"/>
      <c r="S1155" s="7"/>
      <c r="T1155" s="7"/>
      <c r="U1155" s="7"/>
    </row>
    <row r="1156" spans="12:21" x14ac:dyDescent="0.25">
      <c r="L1156" s="7"/>
      <c r="M1156" s="7"/>
      <c r="N1156" s="7"/>
      <c r="O1156" s="7"/>
      <c r="P1156" s="7"/>
      <c r="Q1156" s="7"/>
      <c r="R1156" s="7"/>
      <c r="S1156" s="7"/>
      <c r="T1156" s="7"/>
      <c r="U1156" s="7"/>
    </row>
    <row r="1157" spans="12:21" x14ac:dyDescent="0.25">
      <c r="L1157" s="7"/>
      <c r="M1157" s="7"/>
      <c r="N1157" s="7"/>
      <c r="O1157" s="7"/>
      <c r="P1157" s="7"/>
      <c r="Q1157" s="7"/>
      <c r="R1157" s="7"/>
      <c r="S1157" s="7"/>
      <c r="T1157" s="7"/>
      <c r="U1157" s="7"/>
    </row>
    <row r="1158" spans="12:21" x14ac:dyDescent="0.25">
      <c r="L1158" s="7"/>
      <c r="M1158" s="7"/>
      <c r="N1158" s="7"/>
      <c r="O1158" s="7"/>
      <c r="P1158" s="7"/>
      <c r="Q1158" s="7"/>
      <c r="R1158" s="7"/>
      <c r="S1158" s="7"/>
      <c r="T1158" s="7"/>
      <c r="U1158" s="7"/>
    </row>
    <row r="1159" spans="12:21" x14ac:dyDescent="0.25">
      <c r="L1159" s="7"/>
      <c r="M1159" s="7"/>
      <c r="N1159" s="7"/>
      <c r="O1159" s="7"/>
      <c r="P1159" s="7"/>
      <c r="Q1159" s="7"/>
      <c r="R1159" s="7"/>
      <c r="S1159" s="7"/>
      <c r="T1159" s="7"/>
      <c r="U1159" s="7"/>
    </row>
    <row r="1160" spans="12:21" x14ac:dyDescent="0.25">
      <c r="L1160" s="7"/>
      <c r="M1160" s="7"/>
      <c r="N1160" s="7"/>
      <c r="O1160" s="7"/>
      <c r="P1160" s="7"/>
      <c r="Q1160" s="7"/>
      <c r="R1160" s="7"/>
      <c r="S1160" s="7"/>
      <c r="T1160" s="7"/>
      <c r="U1160" s="7"/>
    </row>
    <row r="1161" spans="12:21" x14ac:dyDescent="0.25">
      <c r="L1161" s="7"/>
      <c r="M1161" s="7"/>
      <c r="N1161" s="7"/>
      <c r="O1161" s="7"/>
      <c r="P1161" s="7"/>
      <c r="Q1161" s="7"/>
      <c r="R1161" s="7"/>
      <c r="S1161" s="7"/>
      <c r="T1161" s="7"/>
      <c r="U1161" s="7"/>
    </row>
    <row r="1162" spans="12:21" x14ac:dyDescent="0.25">
      <c r="L1162" s="7"/>
      <c r="M1162" s="7"/>
      <c r="N1162" s="7"/>
      <c r="O1162" s="7"/>
      <c r="P1162" s="7"/>
      <c r="Q1162" s="7"/>
      <c r="R1162" s="7"/>
      <c r="S1162" s="7"/>
      <c r="T1162" s="7"/>
      <c r="U1162" s="7"/>
    </row>
    <row r="1163" spans="12:21" x14ac:dyDescent="0.25">
      <c r="L1163" s="7"/>
      <c r="M1163" s="7"/>
      <c r="N1163" s="7"/>
      <c r="O1163" s="7"/>
      <c r="P1163" s="7"/>
      <c r="Q1163" s="7"/>
      <c r="R1163" s="7"/>
      <c r="S1163" s="7"/>
      <c r="T1163" s="7"/>
      <c r="U1163" s="7"/>
    </row>
    <row r="1164" spans="12:21" x14ac:dyDescent="0.25">
      <c r="L1164" s="7"/>
      <c r="M1164" s="7"/>
      <c r="N1164" s="7"/>
      <c r="O1164" s="7"/>
      <c r="P1164" s="7"/>
      <c r="Q1164" s="7"/>
      <c r="R1164" s="7"/>
      <c r="S1164" s="7"/>
      <c r="T1164" s="7"/>
      <c r="U1164" s="7"/>
    </row>
    <row r="1165" spans="12:21" x14ac:dyDescent="0.25">
      <c r="L1165" s="7"/>
      <c r="M1165" s="7"/>
      <c r="N1165" s="7"/>
      <c r="O1165" s="7"/>
      <c r="P1165" s="7"/>
      <c r="Q1165" s="7"/>
      <c r="R1165" s="7"/>
      <c r="S1165" s="7"/>
      <c r="T1165" s="7"/>
      <c r="U1165" s="7"/>
    </row>
    <row r="1166" spans="12:21" x14ac:dyDescent="0.25">
      <c r="L1166" s="7"/>
      <c r="M1166" s="7"/>
      <c r="N1166" s="7"/>
      <c r="O1166" s="7"/>
      <c r="P1166" s="7"/>
      <c r="Q1166" s="7"/>
      <c r="R1166" s="7"/>
      <c r="S1166" s="7"/>
      <c r="T1166" s="7"/>
      <c r="U1166" s="7"/>
    </row>
    <row r="1167" spans="12:21" x14ac:dyDescent="0.25">
      <c r="L1167" s="7"/>
      <c r="M1167" s="7"/>
      <c r="N1167" s="7"/>
      <c r="O1167" s="7"/>
      <c r="P1167" s="7"/>
      <c r="Q1167" s="7"/>
      <c r="R1167" s="7"/>
      <c r="S1167" s="7"/>
      <c r="T1167" s="7"/>
      <c r="U1167" s="7"/>
    </row>
    <row r="1168" spans="12:21" x14ac:dyDescent="0.25">
      <c r="L1168" s="7"/>
      <c r="M1168" s="7"/>
      <c r="N1168" s="7"/>
      <c r="O1168" s="7"/>
      <c r="P1168" s="7"/>
      <c r="Q1168" s="7"/>
      <c r="R1168" s="7"/>
      <c r="S1168" s="7"/>
      <c r="T1168" s="7"/>
      <c r="U1168" s="7"/>
    </row>
    <row r="1169" spans="12:21" x14ac:dyDescent="0.25">
      <c r="L1169" s="7"/>
      <c r="M1169" s="7"/>
      <c r="N1169" s="7"/>
      <c r="O1169" s="7"/>
      <c r="P1169" s="7"/>
      <c r="Q1169" s="7"/>
      <c r="R1169" s="7"/>
      <c r="S1169" s="7"/>
      <c r="T1169" s="7"/>
      <c r="U1169" s="7"/>
    </row>
    <row r="1170" spans="12:21" x14ac:dyDescent="0.25">
      <c r="L1170" s="7"/>
      <c r="M1170" s="7"/>
      <c r="N1170" s="7"/>
      <c r="O1170" s="7"/>
      <c r="P1170" s="7"/>
      <c r="Q1170" s="7"/>
      <c r="R1170" s="7"/>
      <c r="S1170" s="7"/>
      <c r="T1170" s="7"/>
      <c r="U1170" s="7"/>
    </row>
    <row r="1171" spans="12:21" x14ac:dyDescent="0.25">
      <c r="L1171" s="7"/>
      <c r="M1171" s="7"/>
      <c r="N1171" s="7"/>
      <c r="O1171" s="7"/>
      <c r="P1171" s="7"/>
      <c r="Q1171" s="7"/>
      <c r="R1171" s="7"/>
      <c r="S1171" s="7"/>
      <c r="T1171" s="7"/>
      <c r="U1171" s="7"/>
    </row>
    <row r="1172" spans="12:21" x14ac:dyDescent="0.25">
      <c r="L1172" s="7"/>
      <c r="M1172" s="7"/>
      <c r="N1172" s="7"/>
      <c r="O1172" s="7"/>
      <c r="P1172" s="7"/>
      <c r="Q1172" s="7"/>
      <c r="R1172" s="7"/>
      <c r="S1172" s="7"/>
      <c r="T1172" s="7"/>
      <c r="U1172" s="7"/>
    </row>
    <row r="1173" spans="12:21" x14ac:dyDescent="0.25">
      <c r="L1173" s="7"/>
      <c r="M1173" s="7"/>
      <c r="N1173" s="7"/>
      <c r="O1173" s="7"/>
      <c r="P1173" s="7"/>
      <c r="Q1173" s="7"/>
      <c r="R1173" s="7"/>
      <c r="S1173" s="7"/>
      <c r="T1173" s="7"/>
      <c r="U1173" s="7"/>
    </row>
    <row r="1174" spans="12:21" x14ac:dyDescent="0.25">
      <c r="L1174" s="7"/>
      <c r="M1174" s="7"/>
      <c r="N1174" s="7"/>
      <c r="O1174" s="7"/>
      <c r="P1174" s="7"/>
      <c r="Q1174" s="7"/>
      <c r="R1174" s="7"/>
      <c r="S1174" s="7"/>
      <c r="T1174" s="7"/>
      <c r="U1174" s="7"/>
    </row>
    <row r="1175" spans="12:21" x14ac:dyDescent="0.25">
      <c r="L1175" s="7"/>
      <c r="M1175" s="7"/>
      <c r="N1175" s="7"/>
      <c r="O1175" s="7"/>
      <c r="P1175" s="7"/>
      <c r="Q1175" s="7"/>
      <c r="R1175" s="7"/>
      <c r="S1175" s="7"/>
      <c r="T1175" s="7"/>
      <c r="U1175" s="7"/>
    </row>
    <row r="1176" spans="12:21" x14ac:dyDescent="0.25">
      <c r="L1176" s="7"/>
      <c r="M1176" s="7"/>
      <c r="N1176" s="7"/>
      <c r="O1176" s="7"/>
      <c r="P1176" s="7"/>
      <c r="Q1176" s="7"/>
      <c r="R1176" s="7"/>
      <c r="S1176" s="7"/>
      <c r="T1176" s="7"/>
      <c r="U1176" s="7"/>
    </row>
    <row r="1177" spans="12:21" x14ac:dyDescent="0.25">
      <c r="L1177" s="7"/>
      <c r="M1177" s="7"/>
      <c r="N1177" s="7"/>
      <c r="O1177" s="7"/>
      <c r="P1177" s="7"/>
      <c r="Q1177" s="7"/>
      <c r="R1177" s="7"/>
      <c r="S1177" s="7"/>
      <c r="T1177" s="7"/>
      <c r="U1177" s="7"/>
    </row>
    <row r="1178" spans="12:21" x14ac:dyDescent="0.25">
      <c r="L1178" s="7"/>
      <c r="M1178" s="7"/>
      <c r="N1178" s="7"/>
      <c r="O1178" s="7"/>
      <c r="P1178" s="7"/>
      <c r="Q1178" s="7"/>
      <c r="R1178" s="7"/>
      <c r="S1178" s="7"/>
      <c r="T1178" s="7"/>
      <c r="U1178" s="7"/>
    </row>
    <row r="1179" spans="12:21" x14ac:dyDescent="0.25">
      <c r="L1179" s="7"/>
      <c r="M1179" s="7"/>
      <c r="N1179" s="7"/>
      <c r="O1179" s="7"/>
      <c r="P1179" s="7"/>
      <c r="Q1179" s="7"/>
      <c r="R1179" s="7"/>
      <c r="S1179" s="7"/>
      <c r="T1179" s="7"/>
      <c r="U1179" s="7"/>
    </row>
    <row r="1180" spans="12:21" x14ac:dyDescent="0.25">
      <c r="L1180" s="7"/>
      <c r="M1180" s="7"/>
      <c r="N1180" s="7"/>
      <c r="O1180" s="7"/>
      <c r="P1180" s="7"/>
      <c r="Q1180" s="7"/>
      <c r="R1180" s="7"/>
      <c r="S1180" s="7"/>
      <c r="T1180" s="7"/>
      <c r="U1180" s="7"/>
    </row>
    <row r="1181" spans="12:21" x14ac:dyDescent="0.25">
      <c r="L1181" s="7"/>
      <c r="M1181" s="7"/>
      <c r="N1181" s="7"/>
      <c r="O1181" s="7"/>
      <c r="P1181" s="7"/>
      <c r="Q1181" s="7"/>
      <c r="R1181" s="7"/>
      <c r="S1181" s="7"/>
      <c r="T1181" s="7"/>
      <c r="U1181" s="7"/>
    </row>
    <row r="1182" spans="12:21" x14ac:dyDescent="0.25">
      <c r="L1182" s="7"/>
      <c r="M1182" s="7"/>
      <c r="N1182" s="7"/>
      <c r="O1182" s="7"/>
      <c r="P1182" s="7"/>
      <c r="Q1182" s="7"/>
      <c r="R1182" s="7"/>
      <c r="S1182" s="7"/>
      <c r="T1182" s="7"/>
      <c r="U1182" s="7"/>
    </row>
    <row r="1183" spans="12:21" x14ac:dyDescent="0.25">
      <c r="L1183" s="7"/>
      <c r="M1183" s="7"/>
      <c r="N1183" s="7"/>
      <c r="O1183" s="7"/>
      <c r="P1183" s="7"/>
      <c r="Q1183" s="7"/>
      <c r="R1183" s="7"/>
      <c r="S1183" s="7"/>
      <c r="T1183" s="7"/>
      <c r="U1183" s="7"/>
    </row>
    <row r="1184" spans="12:21" x14ac:dyDescent="0.25">
      <c r="L1184" s="7"/>
      <c r="M1184" s="7"/>
      <c r="N1184" s="7"/>
      <c r="O1184" s="7"/>
      <c r="P1184" s="7"/>
      <c r="Q1184" s="7"/>
      <c r="R1184" s="7"/>
      <c r="S1184" s="7"/>
      <c r="T1184" s="7"/>
      <c r="U1184" s="7"/>
    </row>
    <row r="1185" spans="12:21" x14ac:dyDescent="0.25">
      <c r="L1185" s="7"/>
      <c r="M1185" s="7"/>
      <c r="N1185" s="7"/>
      <c r="O1185" s="7"/>
      <c r="P1185" s="7"/>
      <c r="Q1185" s="7"/>
      <c r="R1185" s="7"/>
      <c r="S1185" s="7"/>
      <c r="T1185" s="7"/>
      <c r="U1185" s="7"/>
    </row>
    <row r="1186" spans="12:21" x14ac:dyDescent="0.25">
      <c r="L1186" s="7"/>
      <c r="M1186" s="7"/>
      <c r="N1186" s="7"/>
      <c r="O1186" s="7"/>
      <c r="P1186" s="7"/>
      <c r="Q1186" s="7"/>
      <c r="R1186" s="7"/>
      <c r="S1186" s="7"/>
      <c r="T1186" s="7"/>
      <c r="U1186" s="7"/>
    </row>
    <row r="1187" spans="12:21" x14ac:dyDescent="0.25">
      <c r="L1187" s="7"/>
      <c r="M1187" s="7"/>
      <c r="N1187" s="7"/>
      <c r="O1187" s="7"/>
      <c r="P1187" s="7"/>
      <c r="Q1187" s="7"/>
      <c r="R1187" s="7"/>
      <c r="S1187" s="7"/>
      <c r="T1187" s="7"/>
      <c r="U1187" s="7"/>
    </row>
    <row r="1188" spans="12:21" x14ac:dyDescent="0.25">
      <c r="L1188" s="7"/>
      <c r="M1188" s="7"/>
      <c r="N1188" s="7"/>
      <c r="O1188" s="7"/>
      <c r="P1188" s="7"/>
      <c r="Q1188" s="7"/>
      <c r="R1188" s="7"/>
      <c r="S1188" s="7"/>
      <c r="T1188" s="7"/>
      <c r="U1188" s="7"/>
    </row>
    <row r="1189" spans="12:21" x14ac:dyDescent="0.25">
      <c r="L1189" s="7"/>
      <c r="M1189" s="7"/>
      <c r="N1189" s="7"/>
      <c r="O1189" s="7"/>
      <c r="P1189" s="7"/>
      <c r="Q1189" s="7"/>
      <c r="R1189" s="7"/>
      <c r="S1189" s="7"/>
      <c r="T1189" s="7"/>
      <c r="U1189" s="7"/>
    </row>
    <row r="1190" spans="12:21" x14ac:dyDescent="0.25">
      <c r="L1190" s="7"/>
      <c r="M1190" s="7"/>
      <c r="N1190" s="7"/>
      <c r="O1190" s="7"/>
      <c r="P1190" s="7"/>
      <c r="Q1190" s="7"/>
      <c r="R1190" s="7"/>
      <c r="S1190" s="7"/>
      <c r="T1190" s="7"/>
      <c r="U1190" s="7"/>
    </row>
    <row r="1191" spans="12:21" x14ac:dyDescent="0.25">
      <c r="L1191" s="7"/>
      <c r="M1191" s="7"/>
      <c r="N1191" s="7"/>
      <c r="O1191" s="7"/>
      <c r="P1191" s="7"/>
      <c r="Q1191" s="7"/>
      <c r="R1191" s="7"/>
      <c r="S1191" s="7"/>
      <c r="T1191" s="7"/>
      <c r="U1191" s="7"/>
    </row>
    <row r="1192" spans="12:21" x14ac:dyDescent="0.25">
      <c r="L1192" s="7"/>
      <c r="M1192" s="7"/>
      <c r="N1192" s="7"/>
      <c r="O1192" s="7"/>
      <c r="P1192" s="7"/>
      <c r="Q1192" s="7"/>
      <c r="R1192" s="7"/>
      <c r="S1192" s="7"/>
      <c r="T1192" s="7"/>
      <c r="U1192" s="7"/>
    </row>
    <row r="1193" spans="12:21" x14ac:dyDescent="0.25">
      <c r="L1193" s="7"/>
      <c r="M1193" s="7"/>
      <c r="N1193" s="7"/>
      <c r="O1193" s="7"/>
      <c r="P1193" s="7"/>
      <c r="Q1193" s="7"/>
      <c r="R1193" s="7"/>
      <c r="S1193" s="7"/>
      <c r="T1193" s="7"/>
      <c r="U1193" s="7"/>
    </row>
    <row r="1194" spans="12:21" x14ac:dyDescent="0.25">
      <c r="L1194" s="7"/>
      <c r="M1194" s="7"/>
      <c r="N1194" s="7"/>
      <c r="O1194" s="7"/>
      <c r="P1194" s="7"/>
      <c r="Q1194" s="7"/>
      <c r="R1194" s="7"/>
      <c r="S1194" s="7"/>
      <c r="T1194" s="7"/>
      <c r="U1194" s="7"/>
    </row>
    <row r="1195" spans="12:21" x14ac:dyDescent="0.25">
      <c r="L1195" s="7"/>
      <c r="M1195" s="7"/>
      <c r="N1195" s="7"/>
      <c r="O1195" s="7"/>
      <c r="P1195" s="7"/>
      <c r="Q1195" s="7"/>
      <c r="R1195" s="7"/>
      <c r="S1195" s="7"/>
      <c r="T1195" s="7"/>
      <c r="U1195" s="7"/>
    </row>
    <row r="1196" spans="12:21" x14ac:dyDescent="0.25">
      <c r="L1196" s="7"/>
      <c r="M1196" s="7"/>
      <c r="N1196" s="7"/>
      <c r="O1196" s="7"/>
      <c r="P1196" s="7"/>
      <c r="Q1196" s="7"/>
      <c r="R1196" s="7"/>
      <c r="S1196" s="7"/>
      <c r="T1196" s="7"/>
      <c r="U1196" s="7"/>
    </row>
    <row r="1197" spans="12:21" x14ac:dyDescent="0.25">
      <c r="L1197" s="7"/>
      <c r="M1197" s="7"/>
      <c r="N1197" s="7"/>
      <c r="O1197" s="7"/>
      <c r="P1197" s="7"/>
      <c r="Q1197" s="7"/>
      <c r="R1197" s="7"/>
      <c r="S1197" s="7"/>
      <c r="T1197" s="7"/>
      <c r="U1197" s="7"/>
    </row>
    <row r="1198" spans="12:21" x14ac:dyDescent="0.25">
      <c r="L1198" s="7"/>
      <c r="M1198" s="7"/>
      <c r="N1198" s="7"/>
      <c r="O1198" s="7"/>
      <c r="P1198" s="7"/>
      <c r="Q1198" s="7"/>
      <c r="R1198" s="7"/>
      <c r="S1198" s="7"/>
      <c r="T1198" s="7"/>
      <c r="U1198" s="7"/>
    </row>
    <row r="1199" spans="12:21" x14ac:dyDescent="0.25">
      <c r="L1199" s="7"/>
      <c r="M1199" s="7"/>
      <c r="N1199" s="7"/>
      <c r="O1199" s="7"/>
      <c r="P1199" s="7"/>
      <c r="Q1199" s="7"/>
      <c r="R1199" s="7"/>
      <c r="S1199" s="7"/>
      <c r="T1199" s="7"/>
      <c r="U1199" s="7"/>
    </row>
    <row r="1200" spans="12:21" x14ac:dyDescent="0.25">
      <c r="L1200" s="7"/>
      <c r="M1200" s="7"/>
      <c r="N1200" s="7"/>
      <c r="O1200" s="7"/>
      <c r="P1200" s="7"/>
      <c r="Q1200" s="7"/>
      <c r="R1200" s="7"/>
      <c r="S1200" s="7"/>
      <c r="T1200" s="7"/>
      <c r="U1200" s="7"/>
    </row>
    <row r="1201" spans="12:21" x14ac:dyDescent="0.25">
      <c r="L1201" s="7"/>
      <c r="M1201" s="7"/>
      <c r="N1201" s="7"/>
      <c r="O1201" s="7"/>
      <c r="P1201" s="7"/>
      <c r="Q1201" s="7"/>
      <c r="R1201" s="7"/>
      <c r="S1201" s="7"/>
      <c r="T1201" s="7"/>
      <c r="U1201" s="7"/>
    </row>
    <row r="1202" spans="12:21" x14ac:dyDescent="0.25">
      <c r="L1202" s="7"/>
      <c r="M1202" s="7"/>
      <c r="N1202" s="7"/>
      <c r="O1202" s="7"/>
      <c r="P1202" s="7"/>
      <c r="Q1202" s="7"/>
      <c r="R1202" s="7"/>
      <c r="S1202" s="7"/>
      <c r="T1202" s="7"/>
      <c r="U1202" s="7"/>
    </row>
    <row r="1203" spans="12:21" x14ac:dyDescent="0.25">
      <c r="L1203" s="7"/>
      <c r="M1203" s="7"/>
      <c r="N1203" s="7"/>
      <c r="O1203" s="7"/>
      <c r="P1203" s="7"/>
      <c r="Q1203" s="7"/>
      <c r="R1203" s="7"/>
      <c r="S1203" s="7"/>
      <c r="T1203" s="7"/>
      <c r="U1203" s="7"/>
    </row>
    <row r="1204" spans="12:21" x14ac:dyDescent="0.25">
      <c r="L1204" s="7"/>
      <c r="M1204" s="7"/>
      <c r="N1204" s="7"/>
      <c r="O1204" s="7"/>
      <c r="P1204" s="7"/>
      <c r="Q1204" s="7"/>
      <c r="R1204" s="7"/>
      <c r="S1204" s="7"/>
      <c r="T1204" s="7"/>
      <c r="U1204" s="7"/>
    </row>
    <row r="1205" spans="12:21" x14ac:dyDescent="0.25">
      <c r="L1205" s="7"/>
      <c r="M1205" s="7"/>
      <c r="N1205" s="7"/>
      <c r="O1205" s="7"/>
      <c r="P1205" s="7"/>
      <c r="Q1205" s="7"/>
      <c r="R1205" s="7"/>
      <c r="S1205" s="7"/>
      <c r="T1205" s="7"/>
      <c r="U1205" s="7"/>
    </row>
    <row r="1206" spans="12:21" x14ac:dyDescent="0.25">
      <c r="L1206" s="7"/>
      <c r="M1206" s="7"/>
      <c r="N1206" s="7"/>
      <c r="O1206" s="7"/>
      <c r="P1206" s="7"/>
      <c r="Q1206" s="7"/>
      <c r="R1206" s="7"/>
      <c r="S1206" s="7"/>
      <c r="T1206" s="7"/>
      <c r="U1206" s="7"/>
    </row>
    <row r="1207" spans="12:21" x14ac:dyDescent="0.25">
      <c r="L1207" s="7"/>
      <c r="M1207" s="7"/>
      <c r="N1207" s="7"/>
      <c r="O1207" s="7"/>
      <c r="P1207" s="7"/>
      <c r="Q1207" s="7"/>
      <c r="R1207" s="7"/>
      <c r="S1207" s="7"/>
      <c r="T1207" s="7"/>
      <c r="U1207" s="7"/>
    </row>
    <row r="1208" spans="12:21" x14ac:dyDescent="0.25">
      <c r="L1208" s="7"/>
      <c r="M1208" s="7"/>
      <c r="N1208" s="7"/>
      <c r="O1208" s="7"/>
      <c r="P1208" s="7"/>
      <c r="Q1208" s="7"/>
      <c r="R1208" s="7"/>
      <c r="S1208" s="7"/>
      <c r="T1208" s="7"/>
      <c r="U1208" s="7"/>
    </row>
    <row r="1209" spans="12:21" x14ac:dyDescent="0.25">
      <c r="L1209" s="7"/>
      <c r="M1209" s="7"/>
      <c r="N1209" s="7"/>
      <c r="O1209" s="7"/>
      <c r="P1209" s="7"/>
      <c r="Q1209" s="7"/>
      <c r="R1209" s="7"/>
      <c r="S1209" s="7"/>
      <c r="T1209" s="7"/>
      <c r="U1209" s="7"/>
    </row>
    <row r="1210" spans="12:21" x14ac:dyDescent="0.25">
      <c r="L1210" s="7"/>
      <c r="M1210" s="7"/>
      <c r="N1210" s="7"/>
      <c r="O1210" s="7"/>
      <c r="P1210" s="7"/>
      <c r="Q1210" s="7"/>
      <c r="R1210" s="7"/>
      <c r="S1210" s="7"/>
      <c r="T1210" s="7"/>
      <c r="U1210" s="7"/>
    </row>
    <row r="1211" spans="12:21" x14ac:dyDescent="0.25">
      <c r="L1211" s="7"/>
      <c r="M1211" s="7"/>
      <c r="N1211" s="7"/>
      <c r="O1211" s="7"/>
      <c r="P1211" s="7"/>
      <c r="Q1211" s="7"/>
      <c r="R1211" s="7"/>
      <c r="S1211" s="7"/>
      <c r="T1211" s="7"/>
      <c r="U1211" s="7"/>
    </row>
    <row r="1212" spans="12:21" x14ac:dyDescent="0.25">
      <c r="L1212" s="7"/>
      <c r="M1212" s="7"/>
      <c r="N1212" s="7"/>
      <c r="O1212" s="7"/>
      <c r="P1212" s="7"/>
      <c r="Q1212" s="7"/>
      <c r="R1212" s="7"/>
      <c r="S1212" s="7"/>
      <c r="T1212" s="7"/>
      <c r="U1212" s="7"/>
    </row>
    <row r="1213" spans="12:21" x14ac:dyDescent="0.25">
      <c r="L1213" s="7"/>
      <c r="M1213" s="7"/>
      <c r="N1213" s="7"/>
      <c r="O1213" s="7"/>
      <c r="P1213" s="7"/>
      <c r="Q1213" s="7"/>
      <c r="R1213" s="7"/>
      <c r="S1213" s="7"/>
      <c r="T1213" s="7"/>
      <c r="U1213" s="7"/>
    </row>
    <row r="1214" spans="12:21" x14ac:dyDescent="0.25">
      <c r="L1214" s="7"/>
      <c r="M1214" s="7"/>
      <c r="N1214" s="7"/>
      <c r="O1214" s="7"/>
      <c r="P1214" s="7"/>
      <c r="Q1214" s="7"/>
      <c r="R1214" s="7"/>
      <c r="S1214" s="7"/>
      <c r="T1214" s="7"/>
      <c r="U1214" s="7"/>
    </row>
    <row r="1215" spans="12:21" x14ac:dyDescent="0.25">
      <c r="L1215" s="7"/>
      <c r="M1215" s="7"/>
      <c r="N1215" s="7"/>
      <c r="O1215" s="7"/>
      <c r="P1215" s="7"/>
      <c r="Q1215" s="7"/>
      <c r="R1215" s="7"/>
      <c r="S1215" s="7"/>
      <c r="T1215" s="7"/>
      <c r="U1215" s="7"/>
    </row>
    <row r="1216" spans="12:21" x14ac:dyDescent="0.25">
      <c r="L1216" s="7"/>
      <c r="M1216" s="7"/>
      <c r="N1216" s="7"/>
      <c r="O1216" s="7"/>
      <c r="P1216" s="7"/>
      <c r="Q1216" s="7"/>
      <c r="R1216" s="7"/>
      <c r="S1216" s="7"/>
      <c r="T1216" s="7"/>
      <c r="U1216" s="7"/>
    </row>
    <row r="1217" spans="12:21" x14ac:dyDescent="0.25">
      <c r="L1217" s="7"/>
      <c r="M1217" s="7"/>
      <c r="N1217" s="7"/>
      <c r="O1217" s="7"/>
      <c r="P1217" s="7"/>
      <c r="Q1217" s="7"/>
      <c r="R1217" s="7"/>
      <c r="S1217" s="7"/>
      <c r="T1217" s="7"/>
      <c r="U1217" s="7"/>
    </row>
    <row r="1218" spans="12:21" x14ac:dyDescent="0.25">
      <c r="L1218" s="7"/>
      <c r="M1218" s="7"/>
      <c r="N1218" s="7"/>
      <c r="O1218" s="7"/>
      <c r="P1218" s="7"/>
      <c r="Q1218" s="7"/>
      <c r="R1218" s="7"/>
      <c r="S1218" s="7"/>
      <c r="T1218" s="7"/>
      <c r="U1218" s="7"/>
    </row>
    <row r="1219" spans="12:21" x14ac:dyDescent="0.25">
      <c r="L1219" s="7"/>
      <c r="M1219" s="7"/>
      <c r="N1219" s="7"/>
      <c r="O1219" s="7"/>
      <c r="P1219" s="7"/>
      <c r="Q1219" s="7"/>
      <c r="R1219" s="7"/>
      <c r="S1219" s="7"/>
      <c r="T1219" s="7"/>
      <c r="U1219" s="7"/>
    </row>
    <row r="1220" spans="12:21" x14ac:dyDescent="0.25">
      <c r="L1220" s="7"/>
      <c r="M1220" s="7"/>
      <c r="N1220" s="7"/>
      <c r="O1220" s="7"/>
      <c r="P1220" s="7"/>
      <c r="Q1220" s="7"/>
      <c r="R1220" s="7"/>
      <c r="S1220" s="7"/>
      <c r="T1220" s="7"/>
      <c r="U1220" s="7"/>
    </row>
    <row r="1221" spans="12:21" x14ac:dyDescent="0.25">
      <c r="L1221" s="7"/>
      <c r="M1221" s="7"/>
      <c r="N1221" s="7"/>
      <c r="O1221" s="7"/>
      <c r="P1221" s="7"/>
      <c r="Q1221" s="7"/>
      <c r="R1221" s="7"/>
      <c r="S1221" s="7"/>
      <c r="T1221" s="7"/>
      <c r="U1221" s="7"/>
    </row>
    <row r="1222" spans="12:21" x14ac:dyDescent="0.25">
      <c r="L1222" s="7"/>
      <c r="M1222" s="7"/>
      <c r="N1222" s="7"/>
      <c r="O1222" s="7"/>
      <c r="P1222" s="7"/>
      <c r="Q1222" s="7"/>
      <c r="R1222" s="7"/>
      <c r="S1222" s="7"/>
      <c r="T1222" s="7"/>
      <c r="U1222" s="7"/>
    </row>
    <row r="1223" spans="12:21" x14ac:dyDescent="0.25">
      <c r="L1223" s="7"/>
      <c r="M1223" s="7"/>
      <c r="N1223" s="7"/>
      <c r="O1223" s="7"/>
      <c r="P1223" s="7"/>
      <c r="Q1223" s="7"/>
      <c r="R1223" s="7"/>
      <c r="S1223" s="7"/>
      <c r="T1223" s="7"/>
      <c r="U1223" s="7"/>
    </row>
    <row r="1224" spans="12:21" x14ac:dyDescent="0.25">
      <c r="L1224" s="7"/>
      <c r="M1224" s="7"/>
      <c r="N1224" s="7"/>
      <c r="O1224" s="7"/>
      <c r="P1224" s="7"/>
      <c r="Q1224" s="7"/>
      <c r="R1224" s="7"/>
      <c r="S1224" s="7"/>
      <c r="T1224" s="7"/>
      <c r="U1224" s="7"/>
    </row>
    <row r="1225" spans="12:21" x14ac:dyDescent="0.25">
      <c r="L1225" s="7"/>
      <c r="M1225" s="7"/>
      <c r="N1225" s="7"/>
      <c r="O1225" s="7"/>
      <c r="P1225" s="7"/>
      <c r="Q1225" s="7"/>
      <c r="R1225" s="7"/>
      <c r="S1225" s="7"/>
      <c r="T1225" s="7"/>
      <c r="U1225" s="7"/>
    </row>
    <row r="1226" spans="12:21" x14ac:dyDescent="0.25">
      <c r="L1226" s="7"/>
      <c r="M1226" s="7"/>
      <c r="N1226" s="7"/>
      <c r="O1226" s="7"/>
      <c r="P1226" s="7"/>
      <c r="Q1226" s="7"/>
      <c r="R1226" s="7"/>
      <c r="S1226" s="7"/>
      <c r="T1226" s="7"/>
      <c r="U1226" s="7"/>
    </row>
    <row r="1227" spans="12:21" x14ac:dyDescent="0.25">
      <c r="L1227" s="7"/>
      <c r="M1227" s="7"/>
      <c r="N1227" s="7"/>
      <c r="O1227" s="7"/>
      <c r="P1227" s="7"/>
      <c r="Q1227" s="7"/>
      <c r="R1227" s="7"/>
      <c r="S1227" s="7"/>
      <c r="T1227" s="7"/>
      <c r="U1227" s="7"/>
    </row>
    <row r="1228" spans="12:21" x14ac:dyDescent="0.25">
      <c r="L1228" s="7"/>
      <c r="M1228" s="7"/>
      <c r="N1228" s="7"/>
      <c r="O1228" s="7"/>
      <c r="P1228" s="7"/>
      <c r="Q1228" s="7"/>
      <c r="R1228" s="7"/>
      <c r="S1228" s="7"/>
      <c r="T1228" s="7"/>
      <c r="U1228" s="7"/>
    </row>
    <row r="1229" spans="12:21" x14ac:dyDescent="0.25">
      <c r="L1229" s="7"/>
      <c r="M1229" s="7"/>
      <c r="N1229" s="7"/>
      <c r="O1229" s="7"/>
      <c r="P1229" s="7"/>
      <c r="Q1229" s="7"/>
      <c r="R1229" s="7"/>
      <c r="S1229" s="7"/>
      <c r="T1229" s="7"/>
      <c r="U1229" s="7"/>
    </row>
    <row r="1230" spans="12:21" x14ac:dyDescent="0.25">
      <c r="L1230" s="7"/>
      <c r="M1230" s="7"/>
      <c r="N1230" s="7"/>
      <c r="O1230" s="7"/>
      <c r="P1230" s="7"/>
      <c r="Q1230" s="7"/>
      <c r="R1230" s="7"/>
      <c r="S1230" s="7"/>
      <c r="T1230" s="7"/>
      <c r="U1230" s="7"/>
    </row>
    <row r="1231" spans="12:21" x14ac:dyDescent="0.25">
      <c r="L1231" s="7"/>
      <c r="M1231" s="7"/>
      <c r="N1231" s="7"/>
      <c r="O1231" s="7"/>
      <c r="P1231" s="7"/>
      <c r="Q1231" s="7"/>
      <c r="R1231" s="7"/>
      <c r="S1231" s="7"/>
      <c r="T1231" s="7"/>
      <c r="U1231" s="7"/>
    </row>
    <row r="1232" spans="12:21" x14ac:dyDescent="0.25">
      <c r="L1232" s="7"/>
      <c r="M1232" s="7"/>
      <c r="N1232" s="7"/>
      <c r="O1232" s="7"/>
      <c r="P1232" s="7"/>
      <c r="Q1232" s="7"/>
      <c r="R1232" s="7"/>
      <c r="S1232" s="7"/>
      <c r="T1232" s="7"/>
      <c r="U1232" s="7"/>
    </row>
    <row r="1233" spans="12:21" x14ac:dyDescent="0.25">
      <c r="L1233" s="7"/>
      <c r="M1233" s="7"/>
      <c r="N1233" s="7"/>
      <c r="O1233" s="7"/>
      <c r="P1233" s="7"/>
      <c r="Q1233" s="7"/>
      <c r="R1233" s="7"/>
      <c r="S1233" s="7"/>
      <c r="T1233" s="7"/>
      <c r="U1233" s="7"/>
    </row>
    <row r="1234" spans="12:21" x14ac:dyDescent="0.25">
      <c r="L1234" s="7"/>
      <c r="M1234" s="7"/>
      <c r="N1234" s="7"/>
      <c r="O1234" s="7"/>
      <c r="P1234" s="7"/>
      <c r="Q1234" s="7"/>
      <c r="R1234" s="7"/>
      <c r="S1234" s="7"/>
      <c r="T1234" s="7"/>
      <c r="U1234" s="7"/>
    </row>
    <row r="1235" spans="12:21" x14ac:dyDescent="0.25">
      <c r="L1235" s="7"/>
      <c r="M1235" s="7"/>
      <c r="N1235" s="7"/>
      <c r="O1235" s="7"/>
      <c r="P1235" s="7"/>
      <c r="Q1235" s="7"/>
      <c r="R1235" s="7"/>
      <c r="S1235" s="7"/>
      <c r="T1235" s="7"/>
      <c r="U1235" s="7"/>
    </row>
    <row r="1236" spans="12:21" x14ac:dyDescent="0.25">
      <c r="L1236" s="7"/>
      <c r="M1236" s="7"/>
      <c r="N1236" s="7"/>
      <c r="O1236" s="7"/>
      <c r="P1236" s="7"/>
      <c r="Q1236" s="7"/>
      <c r="R1236" s="7"/>
      <c r="S1236" s="7"/>
      <c r="T1236" s="7"/>
      <c r="U1236" s="7"/>
    </row>
    <row r="1237" spans="12:21" x14ac:dyDescent="0.25">
      <c r="L1237" s="7"/>
      <c r="M1237" s="7"/>
      <c r="N1237" s="7"/>
      <c r="O1237" s="7"/>
      <c r="P1237" s="7"/>
      <c r="Q1237" s="7"/>
      <c r="R1237" s="7"/>
      <c r="S1237" s="7"/>
      <c r="T1237" s="7"/>
      <c r="U1237" s="7"/>
    </row>
    <row r="1238" spans="12:21" x14ac:dyDescent="0.25">
      <c r="L1238" s="7"/>
      <c r="M1238" s="7"/>
      <c r="N1238" s="7"/>
      <c r="O1238" s="7"/>
      <c r="P1238" s="7"/>
      <c r="Q1238" s="7"/>
      <c r="R1238" s="7"/>
      <c r="S1238" s="7"/>
      <c r="T1238" s="7"/>
      <c r="U1238" s="7"/>
    </row>
    <row r="1239" spans="12:21" x14ac:dyDescent="0.25">
      <c r="L1239" s="7"/>
      <c r="M1239" s="7"/>
      <c r="N1239" s="7"/>
      <c r="O1239" s="7"/>
      <c r="P1239" s="7"/>
      <c r="Q1239" s="7"/>
      <c r="R1239" s="7"/>
      <c r="S1239" s="7"/>
      <c r="T1239" s="7"/>
      <c r="U1239" s="7"/>
    </row>
    <row r="1240" spans="12:21" x14ac:dyDescent="0.25">
      <c r="L1240" s="7"/>
      <c r="M1240" s="7"/>
      <c r="N1240" s="7"/>
      <c r="O1240" s="7"/>
      <c r="P1240" s="7"/>
      <c r="Q1240" s="7"/>
      <c r="R1240" s="7"/>
      <c r="S1240" s="7"/>
      <c r="T1240" s="7"/>
      <c r="U1240" s="7"/>
    </row>
    <row r="1241" spans="12:21" x14ac:dyDescent="0.25">
      <c r="L1241" s="7"/>
      <c r="M1241" s="7"/>
      <c r="N1241" s="7"/>
      <c r="O1241" s="7"/>
      <c r="P1241" s="7"/>
      <c r="Q1241" s="7"/>
      <c r="R1241" s="7"/>
      <c r="S1241" s="7"/>
      <c r="T1241" s="7"/>
      <c r="U1241" s="7"/>
    </row>
    <row r="1242" spans="12:21" x14ac:dyDescent="0.25">
      <c r="L1242" s="7"/>
      <c r="M1242" s="7"/>
      <c r="N1242" s="7"/>
      <c r="O1242" s="7"/>
      <c r="P1242" s="7"/>
      <c r="Q1242" s="7"/>
      <c r="R1242" s="7"/>
      <c r="S1242" s="7"/>
      <c r="T1242" s="7"/>
      <c r="U1242" s="7"/>
    </row>
    <row r="1243" spans="12:21" x14ac:dyDescent="0.25">
      <c r="L1243" s="7"/>
      <c r="M1243" s="7"/>
      <c r="N1243" s="7"/>
      <c r="O1243" s="7"/>
      <c r="P1243" s="7"/>
      <c r="Q1243" s="7"/>
      <c r="R1243" s="7"/>
      <c r="S1243" s="7"/>
      <c r="T1243" s="7"/>
      <c r="U1243" s="7"/>
    </row>
    <row r="1244" spans="12:21" x14ac:dyDescent="0.25">
      <c r="L1244" s="7"/>
      <c r="M1244" s="7"/>
      <c r="N1244" s="7"/>
      <c r="O1244" s="7"/>
      <c r="P1244" s="7"/>
      <c r="Q1244" s="7"/>
      <c r="R1244" s="7"/>
      <c r="S1244" s="7"/>
      <c r="T1244" s="7"/>
      <c r="U1244" s="7"/>
    </row>
    <row r="1245" spans="12:21" x14ac:dyDescent="0.25">
      <c r="L1245" s="7"/>
      <c r="M1245" s="7"/>
      <c r="N1245" s="7"/>
      <c r="O1245" s="7"/>
      <c r="P1245" s="7"/>
      <c r="Q1245" s="7"/>
      <c r="R1245" s="7"/>
      <c r="S1245" s="7"/>
      <c r="T1245" s="7"/>
      <c r="U1245" s="7"/>
    </row>
    <row r="1246" spans="12:21" x14ac:dyDescent="0.25">
      <c r="L1246" s="7"/>
      <c r="M1246" s="7"/>
      <c r="N1246" s="7"/>
      <c r="O1246" s="7"/>
      <c r="P1246" s="7"/>
      <c r="Q1246" s="7"/>
      <c r="R1246" s="7"/>
      <c r="S1246" s="7"/>
      <c r="T1246" s="7"/>
      <c r="U1246" s="7"/>
    </row>
    <row r="1247" spans="12:21" x14ac:dyDescent="0.25">
      <c r="L1247" s="7"/>
      <c r="M1247" s="7"/>
      <c r="N1247" s="7"/>
      <c r="O1247" s="7"/>
      <c r="P1247" s="7"/>
      <c r="Q1247" s="7"/>
      <c r="R1247" s="7"/>
      <c r="S1247" s="7"/>
      <c r="T1247" s="7"/>
      <c r="U1247" s="7"/>
    </row>
    <row r="1248" spans="12:21" x14ac:dyDescent="0.25">
      <c r="L1248" s="7"/>
      <c r="M1248" s="7"/>
      <c r="N1248" s="7"/>
      <c r="O1248" s="7"/>
      <c r="P1248" s="7"/>
      <c r="Q1248" s="7"/>
      <c r="R1248" s="7"/>
      <c r="S1248" s="7"/>
      <c r="T1248" s="7"/>
      <c r="U1248" s="7"/>
    </row>
    <row r="1249" spans="12:21" x14ac:dyDescent="0.25">
      <c r="L1249" s="7"/>
      <c r="M1249" s="7"/>
      <c r="N1249" s="7"/>
      <c r="O1249" s="7"/>
      <c r="P1249" s="7"/>
      <c r="Q1249" s="7"/>
      <c r="R1249" s="7"/>
      <c r="S1249" s="7"/>
      <c r="T1249" s="7"/>
      <c r="U1249" s="7"/>
    </row>
    <row r="1250" spans="12:21" x14ac:dyDescent="0.25">
      <c r="L1250" s="7"/>
      <c r="M1250" s="7"/>
      <c r="N1250" s="7"/>
      <c r="O1250" s="7"/>
      <c r="P1250" s="7"/>
      <c r="Q1250" s="7"/>
      <c r="R1250" s="7"/>
      <c r="S1250" s="7"/>
      <c r="T1250" s="7"/>
      <c r="U1250" s="7"/>
    </row>
    <row r="1251" spans="12:21" x14ac:dyDescent="0.25">
      <c r="L1251" s="7"/>
      <c r="M1251" s="7"/>
      <c r="N1251" s="7"/>
      <c r="O1251" s="7"/>
      <c r="P1251" s="7"/>
      <c r="Q1251" s="7"/>
      <c r="R1251" s="7"/>
      <c r="S1251" s="7"/>
      <c r="T1251" s="7"/>
      <c r="U1251" s="7"/>
    </row>
    <row r="1252" spans="12:21" x14ac:dyDescent="0.25">
      <c r="L1252" s="7"/>
      <c r="M1252" s="7"/>
      <c r="N1252" s="7"/>
      <c r="O1252" s="7"/>
      <c r="P1252" s="7"/>
      <c r="Q1252" s="7"/>
      <c r="R1252" s="7"/>
      <c r="S1252" s="7"/>
      <c r="T1252" s="7"/>
      <c r="U1252" s="7"/>
    </row>
    <row r="1253" spans="12:21" x14ac:dyDescent="0.25">
      <c r="L1253" s="7"/>
      <c r="M1253" s="7"/>
      <c r="N1253" s="7"/>
      <c r="O1253" s="7"/>
      <c r="P1253" s="7"/>
      <c r="Q1253" s="7"/>
      <c r="R1253" s="7"/>
      <c r="S1253" s="7"/>
      <c r="T1253" s="7"/>
      <c r="U1253" s="7"/>
    </row>
    <row r="1254" spans="12:21" x14ac:dyDescent="0.25">
      <c r="L1254" s="7"/>
      <c r="M1254" s="7"/>
      <c r="N1254" s="7"/>
      <c r="O1254" s="7"/>
      <c r="P1254" s="7"/>
      <c r="Q1254" s="7"/>
      <c r="R1254" s="7"/>
      <c r="S1254" s="7"/>
      <c r="T1254" s="7"/>
      <c r="U1254" s="7"/>
    </row>
    <row r="1255" spans="12:21" x14ac:dyDescent="0.25">
      <c r="L1255" s="7"/>
      <c r="M1255" s="7"/>
      <c r="N1255" s="7"/>
      <c r="O1255" s="7"/>
      <c r="P1255" s="7"/>
      <c r="Q1255" s="7"/>
      <c r="R1255" s="7"/>
      <c r="S1255" s="7"/>
      <c r="T1255" s="7"/>
      <c r="U1255" s="7"/>
    </row>
    <row r="1256" spans="12:21" x14ac:dyDescent="0.25">
      <c r="L1256" s="7"/>
      <c r="M1256" s="7"/>
      <c r="N1256" s="7"/>
      <c r="O1256" s="7"/>
      <c r="P1256" s="7"/>
      <c r="Q1256" s="7"/>
      <c r="R1256" s="7"/>
      <c r="S1256" s="7"/>
      <c r="T1256" s="7"/>
      <c r="U1256" s="7"/>
    </row>
    <row r="1257" spans="12:21" x14ac:dyDescent="0.25">
      <c r="L1257" s="7"/>
      <c r="M1257" s="7"/>
      <c r="N1257" s="7"/>
      <c r="O1257" s="7"/>
      <c r="P1257" s="7"/>
      <c r="Q1257" s="7"/>
      <c r="R1257" s="7"/>
      <c r="S1257" s="7"/>
      <c r="T1257" s="7"/>
      <c r="U1257" s="7"/>
    </row>
    <row r="1258" spans="12:21" x14ac:dyDescent="0.25">
      <c r="L1258" s="7"/>
      <c r="M1258" s="7"/>
      <c r="N1258" s="7"/>
      <c r="O1258" s="7"/>
      <c r="P1258" s="7"/>
      <c r="Q1258" s="7"/>
      <c r="R1258" s="7"/>
      <c r="S1258" s="7"/>
      <c r="T1258" s="7"/>
      <c r="U1258" s="7"/>
    </row>
    <row r="1259" spans="12:21" x14ac:dyDescent="0.25">
      <c r="L1259" s="7"/>
      <c r="M1259" s="7"/>
      <c r="N1259" s="7"/>
      <c r="O1259" s="7"/>
      <c r="P1259" s="7"/>
      <c r="Q1259" s="7"/>
      <c r="R1259" s="7"/>
      <c r="S1259" s="7"/>
      <c r="T1259" s="7"/>
      <c r="U1259" s="7"/>
    </row>
    <row r="1260" spans="12:21" x14ac:dyDescent="0.25">
      <c r="L1260" s="7"/>
      <c r="M1260" s="7"/>
      <c r="N1260" s="7"/>
      <c r="O1260" s="7"/>
      <c r="P1260" s="7"/>
      <c r="Q1260" s="7"/>
      <c r="R1260" s="7"/>
      <c r="S1260" s="7"/>
      <c r="T1260" s="7"/>
      <c r="U1260" s="7"/>
    </row>
    <row r="1261" spans="12:21" x14ac:dyDescent="0.25">
      <c r="L1261" s="7"/>
      <c r="M1261" s="7"/>
      <c r="N1261" s="7"/>
      <c r="O1261" s="7"/>
      <c r="P1261" s="7"/>
      <c r="Q1261" s="7"/>
      <c r="R1261" s="7"/>
      <c r="S1261" s="7"/>
      <c r="T1261" s="7"/>
      <c r="U1261" s="7"/>
    </row>
    <row r="1262" spans="12:21" x14ac:dyDescent="0.25">
      <c r="L1262" s="7"/>
      <c r="M1262" s="7"/>
      <c r="N1262" s="7"/>
      <c r="O1262" s="7"/>
      <c r="P1262" s="7"/>
      <c r="Q1262" s="7"/>
      <c r="R1262" s="7"/>
      <c r="S1262" s="7"/>
      <c r="T1262" s="7"/>
      <c r="U1262" s="7"/>
    </row>
    <row r="1263" spans="12:21" x14ac:dyDescent="0.25">
      <c r="L1263" s="7"/>
      <c r="M1263" s="7"/>
      <c r="N1263" s="7"/>
      <c r="O1263" s="7"/>
      <c r="P1263" s="7"/>
      <c r="Q1263" s="7"/>
      <c r="R1263" s="7"/>
      <c r="S1263" s="7"/>
      <c r="T1263" s="7"/>
      <c r="U1263" s="7"/>
    </row>
    <row r="1264" spans="12:21" x14ac:dyDescent="0.25">
      <c r="L1264" s="7"/>
      <c r="M1264" s="7"/>
      <c r="N1264" s="7"/>
      <c r="O1264" s="7"/>
      <c r="P1264" s="7"/>
      <c r="Q1264" s="7"/>
      <c r="R1264" s="7"/>
      <c r="S1264" s="7"/>
      <c r="T1264" s="7"/>
      <c r="U1264" s="7"/>
    </row>
    <row r="1265" spans="12:21" x14ac:dyDescent="0.25">
      <c r="L1265" s="7"/>
      <c r="M1265" s="7"/>
      <c r="N1265" s="7"/>
      <c r="O1265" s="7"/>
      <c r="P1265" s="7"/>
      <c r="Q1265" s="7"/>
      <c r="R1265" s="7"/>
      <c r="S1265" s="7"/>
      <c r="T1265" s="7"/>
      <c r="U1265" s="7"/>
    </row>
    <row r="1266" spans="12:21" x14ac:dyDescent="0.25">
      <c r="L1266" s="7"/>
      <c r="M1266" s="7"/>
      <c r="N1266" s="7"/>
      <c r="O1266" s="7"/>
      <c r="P1266" s="7"/>
      <c r="Q1266" s="7"/>
      <c r="R1266" s="7"/>
      <c r="S1266" s="7"/>
      <c r="T1266" s="7"/>
      <c r="U1266" s="7"/>
    </row>
    <row r="1267" spans="12:21" x14ac:dyDescent="0.25">
      <c r="L1267" s="7"/>
      <c r="M1267" s="7"/>
      <c r="N1267" s="7"/>
      <c r="O1267" s="7"/>
      <c r="P1267" s="7"/>
      <c r="Q1267" s="7"/>
      <c r="R1267" s="7"/>
      <c r="S1267" s="7"/>
      <c r="T1267" s="7"/>
      <c r="U1267" s="7"/>
    </row>
    <row r="1268" spans="12:21" x14ac:dyDescent="0.25">
      <c r="L1268" s="7"/>
      <c r="M1268" s="7"/>
      <c r="N1268" s="7"/>
      <c r="O1268" s="7"/>
      <c r="P1268" s="7"/>
      <c r="Q1268" s="7"/>
      <c r="R1268" s="7"/>
      <c r="S1268" s="7"/>
      <c r="T1268" s="7"/>
      <c r="U1268" s="7"/>
    </row>
    <row r="1269" spans="12:21" x14ac:dyDescent="0.25">
      <c r="L1269" s="7"/>
      <c r="M1269" s="7"/>
      <c r="N1269" s="7"/>
      <c r="O1269" s="7"/>
      <c r="P1269" s="7"/>
      <c r="Q1269" s="7"/>
      <c r="R1269" s="7"/>
      <c r="S1269" s="7"/>
      <c r="T1269" s="7"/>
      <c r="U1269" s="7"/>
    </row>
    <row r="1270" spans="12:21" x14ac:dyDescent="0.25">
      <c r="L1270" s="7"/>
      <c r="M1270" s="7"/>
      <c r="N1270" s="7"/>
      <c r="O1270" s="7"/>
      <c r="P1270" s="7"/>
      <c r="Q1270" s="7"/>
      <c r="R1270" s="7"/>
      <c r="S1270" s="7"/>
      <c r="T1270" s="7"/>
      <c r="U1270" s="7"/>
    </row>
    <row r="1271" spans="12:21" x14ac:dyDescent="0.25">
      <c r="L1271" s="7"/>
      <c r="M1271" s="7"/>
      <c r="N1271" s="7"/>
      <c r="O1271" s="7"/>
      <c r="P1271" s="7"/>
      <c r="Q1271" s="7"/>
      <c r="R1271" s="7"/>
      <c r="S1271" s="7"/>
      <c r="T1271" s="7"/>
      <c r="U1271" s="7"/>
    </row>
    <row r="1272" spans="12:21" x14ac:dyDescent="0.25">
      <c r="L1272" s="7"/>
      <c r="M1272" s="7"/>
      <c r="N1272" s="7"/>
      <c r="O1272" s="7"/>
      <c r="P1272" s="7"/>
      <c r="Q1272" s="7"/>
      <c r="R1272" s="7"/>
      <c r="S1272" s="7"/>
      <c r="T1272" s="7"/>
      <c r="U1272" s="7"/>
    </row>
    <row r="1273" spans="12:21" x14ac:dyDescent="0.25">
      <c r="L1273" s="7"/>
      <c r="M1273" s="7"/>
      <c r="N1273" s="7"/>
      <c r="O1273" s="7"/>
      <c r="P1273" s="7"/>
      <c r="Q1273" s="7"/>
      <c r="R1273" s="7"/>
      <c r="S1273" s="7"/>
      <c r="T1273" s="7"/>
      <c r="U1273" s="7"/>
    </row>
    <row r="1274" spans="12:21" x14ac:dyDescent="0.25">
      <c r="L1274" s="7"/>
      <c r="M1274" s="7"/>
      <c r="N1274" s="7"/>
      <c r="O1274" s="7"/>
      <c r="P1274" s="7"/>
      <c r="Q1274" s="7"/>
      <c r="R1274" s="7"/>
      <c r="S1274" s="7"/>
      <c r="T1274" s="7"/>
      <c r="U1274" s="7"/>
    </row>
    <row r="1275" spans="12:21" x14ac:dyDescent="0.25">
      <c r="L1275" s="7"/>
      <c r="M1275" s="7"/>
      <c r="N1275" s="7"/>
      <c r="O1275" s="7"/>
      <c r="P1275" s="7"/>
      <c r="Q1275" s="7"/>
      <c r="R1275" s="7"/>
      <c r="S1275" s="7"/>
      <c r="T1275" s="7"/>
      <c r="U1275" s="7"/>
    </row>
    <row r="1276" spans="12:21" x14ac:dyDescent="0.25">
      <c r="L1276" s="7"/>
      <c r="M1276" s="7"/>
      <c r="N1276" s="7"/>
      <c r="O1276" s="7"/>
      <c r="P1276" s="7"/>
      <c r="Q1276" s="7"/>
      <c r="R1276" s="7"/>
      <c r="S1276" s="7"/>
      <c r="T1276" s="7"/>
      <c r="U1276" s="7"/>
    </row>
    <row r="1277" spans="12:21" x14ac:dyDescent="0.25">
      <c r="L1277" s="7"/>
      <c r="M1277" s="7"/>
      <c r="N1277" s="7"/>
      <c r="O1277" s="7"/>
      <c r="P1277" s="7"/>
      <c r="Q1277" s="7"/>
      <c r="R1277" s="7"/>
      <c r="S1277" s="7"/>
      <c r="T1277" s="7"/>
      <c r="U1277" s="7"/>
    </row>
    <row r="1278" spans="12:21" x14ac:dyDescent="0.25">
      <c r="L1278" s="7"/>
      <c r="M1278" s="7"/>
      <c r="N1278" s="7"/>
      <c r="O1278" s="7"/>
      <c r="P1278" s="7"/>
      <c r="Q1278" s="7"/>
      <c r="R1278" s="7"/>
      <c r="S1278" s="7"/>
      <c r="T1278" s="7"/>
      <c r="U1278" s="7"/>
    </row>
    <row r="1279" spans="12:21" x14ac:dyDescent="0.25">
      <c r="L1279" s="7"/>
      <c r="M1279" s="7"/>
      <c r="N1279" s="7"/>
      <c r="O1279" s="7"/>
      <c r="P1279" s="7"/>
      <c r="Q1279" s="7"/>
      <c r="R1279" s="7"/>
      <c r="S1279" s="7"/>
      <c r="T1279" s="7"/>
      <c r="U1279" s="7"/>
    </row>
    <row r="1280" spans="12:21" x14ac:dyDescent="0.25">
      <c r="L1280" s="7"/>
      <c r="M1280" s="7"/>
      <c r="N1280" s="7"/>
      <c r="O1280" s="7"/>
      <c r="P1280" s="7"/>
      <c r="Q1280" s="7"/>
      <c r="R1280" s="7"/>
      <c r="S1280" s="7"/>
      <c r="T1280" s="7"/>
      <c r="U1280" s="7"/>
    </row>
    <row r="1281" spans="12:21" x14ac:dyDescent="0.25">
      <c r="L1281" s="7"/>
      <c r="M1281" s="7"/>
      <c r="N1281" s="7"/>
      <c r="O1281" s="7"/>
      <c r="P1281" s="7"/>
      <c r="Q1281" s="7"/>
      <c r="R1281" s="7"/>
      <c r="S1281" s="7"/>
      <c r="T1281" s="7"/>
      <c r="U1281" s="7"/>
    </row>
    <row r="1282" spans="12:21" x14ac:dyDescent="0.25">
      <c r="L1282" s="7"/>
      <c r="M1282" s="7"/>
      <c r="N1282" s="7"/>
      <c r="O1282" s="7"/>
      <c r="P1282" s="7"/>
      <c r="Q1282" s="7"/>
      <c r="R1282" s="7"/>
      <c r="S1282" s="7"/>
      <c r="T1282" s="7"/>
      <c r="U1282" s="7"/>
    </row>
    <row r="1283" spans="12:21" x14ac:dyDescent="0.25">
      <c r="L1283" s="7"/>
      <c r="M1283" s="7"/>
      <c r="N1283" s="7"/>
      <c r="O1283" s="7"/>
      <c r="P1283" s="7"/>
      <c r="Q1283" s="7"/>
      <c r="R1283" s="7"/>
      <c r="S1283" s="7"/>
      <c r="T1283" s="7"/>
      <c r="U1283" s="7"/>
    </row>
    <row r="1284" spans="12:21" x14ac:dyDescent="0.25">
      <c r="L1284" s="7"/>
      <c r="M1284" s="7"/>
      <c r="N1284" s="7"/>
      <c r="O1284" s="7"/>
      <c r="P1284" s="7"/>
      <c r="Q1284" s="7"/>
      <c r="R1284" s="7"/>
      <c r="S1284" s="7"/>
      <c r="T1284" s="7"/>
      <c r="U1284" s="7"/>
    </row>
    <row r="1285" spans="12:21" x14ac:dyDescent="0.25">
      <c r="L1285" s="7"/>
      <c r="M1285" s="7"/>
      <c r="N1285" s="7"/>
      <c r="O1285" s="7"/>
      <c r="P1285" s="7"/>
      <c r="Q1285" s="7"/>
      <c r="R1285" s="7"/>
      <c r="S1285" s="7"/>
      <c r="T1285" s="7"/>
      <c r="U1285" s="7"/>
    </row>
    <row r="1286" spans="12:21" x14ac:dyDescent="0.25">
      <c r="L1286" s="7"/>
      <c r="M1286" s="7"/>
      <c r="N1286" s="7"/>
      <c r="O1286" s="7"/>
      <c r="P1286" s="7"/>
      <c r="Q1286" s="7"/>
      <c r="R1286" s="7"/>
      <c r="S1286" s="7"/>
      <c r="T1286" s="7"/>
      <c r="U1286" s="7"/>
    </row>
    <row r="1287" spans="12:21" x14ac:dyDescent="0.25">
      <c r="L1287" s="7"/>
      <c r="M1287" s="7"/>
      <c r="N1287" s="7"/>
      <c r="O1287" s="7"/>
      <c r="P1287" s="7"/>
      <c r="Q1287" s="7"/>
      <c r="R1287" s="7"/>
      <c r="S1287" s="7"/>
      <c r="T1287" s="7"/>
      <c r="U1287" s="7"/>
    </row>
    <row r="1288" spans="12:21" x14ac:dyDescent="0.25">
      <c r="L1288" s="7"/>
      <c r="M1288" s="7"/>
      <c r="N1288" s="7"/>
      <c r="O1288" s="7"/>
      <c r="P1288" s="7"/>
      <c r="Q1288" s="7"/>
      <c r="R1288" s="7"/>
      <c r="S1288" s="7"/>
      <c r="T1288" s="7"/>
      <c r="U1288" s="7"/>
    </row>
    <row r="1289" spans="12:21" x14ac:dyDescent="0.25">
      <c r="L1289" s="7"/>
      <c r="M1289" s="7"/>
      <c r="N1289" s="7"/>
      <c r="O1289" s="7"/>
      <c r="P1289" s="7"/>
      <c r="Q1289" s="7"/>
      <c r="R1289" s="7"/>
      <c r="S1289" s="7"/>
      <c r="T1289" s="7"/>
      <c r="U1289" s="7"/>
    </row>
    <row r="1290" spans="12:21" x14ac:dyDescent="0.25">
      <c r="L1290" s="7"/>
      <c r="M1290" s="7"/>
      <c r="N1290" s="7"/>
      <c r="O1290" s="7"/>
      <c r="P1290" s="7"/>
      <c r="Q1290" s="7"/>
      <c r="R1290" s="7"/>
      <c r="S1290" s="7"/>
      <c r="T1290" s="7"/>
      <c r="U1290" s="7"/>
    </row>
    <row r="1291" spans="12:21" x14ac:dyDescent="0.25">
      <c r="L1291" s="7"/>
      <c r="M1291" s="7"/>
      <c r="N1291" s="7"/>
      <c r="O1291" s="7"/>
      <c r="P1291" s="7"/>
      <c r="Q1291" s="7"/>
      <c r="R1291" s="7"/>
      <c r="S1291" s="7"/>
      <c r="T1291" s="7"/>
      <c r="U1291" s="7"/>
    </row>
    <row r="1292" spans="12:21" x14ac:dyDescent="0.25">
      <c r="L1292" s="7"/>
      <c r="M1292" s="7"/>
      <c r="N1292" s="7"/>
      <c r="O1292" s="7"/>
      <c r="P1292" s="7"/>
      <c r="Q1292" s="7"/>
      <c r="R1292" s="7"/>
      <c r="S1292" s="7"/>
      <c r="T1292" s="7"/>
      <c r="U1292" s="7"/>
    </row>
    <row r="1293" spans="12:21" x14ac:dyDescent="0.25">
      <c r="L1293" s="7"/>
      <c r="M1293" s="7"/>
      <c r="N1293" s="7"/>
      <c r="O1293" s="7"/>
      <c r="P1293" s="7"/>
      <c r="Q1293" s="7"/>
      <c r="R1293" s="7"/>
      <c r="S1293" s="7"/>
      <c r="T1293" s="7"/>
      <c r="U1293" s="7"/>
    </row>
    <row r="1294" spans="12:21" x14ac:dyDescent="0.25">
      <c r="L1294" s="7"/>
      <c r="M1294" s="7"/>
      <c r="N1294" s="7"/>
      <c r="O1294" s="7"/>
      <c r="P1294" s="7"/>
      <c r="Q1294" s="7"/>
      <c r="R1294" s="7"/>
      <c r="S1294" s="7"/>
      <c r="T1294" s="7"/>
      <c r="U1294" s="7"/>
    </row>
    <row r="1295" spans="12:21" x14ac:dyDescent="0.25">
      <c r="L1295" s="7"/>
      <c r="M1295" s="7"/>
      <c r="N1295" s="7"/>
      <c r="O1295" s="7"/>
      <c r="P1295" s="7"/>
      <c r="Q1295" s="7"/>
      <c r="R1295" s="7"/>
      <c r="S1295" s="7"/>
      <c r="T1295" s="7"/>
      <c r="U1295" s="7"/>
    </row>
    <row r="1296" spans="12:21" x14ac:dyDescent="0.25">
      <c r="L1296" s="7"/>
      <c r="M1296" s="7"/>
      <c r="N1296" s="7"/>
      <c r="O1296" s="7"/>
      <c r="P1296" s="7"/>
      <c r="Q1296" s="7"/>
      <c r="R1296" s="7"/>
      <c r="S1296" s="7"/>
      <c r="T1296" s="7"/>
      <c r="U1296" s="7"/>
    </row>
    <row r="1297" spans="12:21" x14ac:dyDescent="0.25">
      <c r="L1297" s="7"/>
      <c r="M1297" s="7"/>
      <c r="N1297" s="7"/>
      <c r="O1297" s="7"/>
      <c r="P1297" s="7"/>
      <c r="Q1297" s="7"/>
      <c r="R1297" s="7"/>
      <c r="S1297" s="7"/>
      <c r="T1297" s="7"/>
      <c r="U1297" s="7"/>
    </row>
    <row r="1298" spans="12:21" x14ac:dyDescent="0.25">
      <c r="L1298" s="7"/>
      <c r="M1298" s="7"/>
      <c r="N1298" s="7"/>
      <c r="O1298" s="7"/>
      <c r="P1298" s="7"/>
      <c r="Q1298" s="7"/>
      <c r="R1298" s="7"/>
      <c r="S1298" s="7"/>
      <c r="T1298" s="7"/>
      <c r="U1298" s="7"/>
    </row>
    <row r="1299" spans="12:21" x14ac:dyDescent="0.25">
      <c r="L1299" s="7"/>
      <c r="M1299" s="7"/>
      <c r="N1299" s="7"/>
      <c r="O1299" s="7"/>
      <c r="P1299" s="7"/>
      <c r="Q1299" s="7"/>
      <c r="R1299" s="7"/>
      <c r="S1299" s="7"/>
      <c r="T1299" s="7"/>
      <c r="U1299" s="7"/>
    </row>
    <row r="1300" spans="12:21" x14ac:dyDescent="0.25">
      <c r="L1300" s="7"/>
      <c r="M1300" s="7"/>
      <c r="N1300" s="7"/>
      <c r="O1300" s="7"/>
      <c r="P1300" s="7"/>
      <c r="Q1300" s="7"/>
      <c r="R1300" s="7"/>
      <c r="S1300" s="7"/>
      <c r="T1300" s="7"/>
      <c r="U1300" s="7"/>
    </row>
    <row r="1301" spans="12:21" x14ac:dyDescent="0.25">
      <c r="L1301" s="7"/>
      <c r="M1301" s="7"/>
      <c r="N1301" s="7"/>
      <c r="O1301" s="7"/>
      <c r="P1301" s="7"/>
      <c r="Q1301" s="7"/>
      <c r="R1301" s="7"/>
      <c r="S1301" s="7"/>
      <c r="T1301" s="7"/>
      <c r="U1301" s="7"/>
    </row>
    <row r="1302" spans="12:21" x14ac:dyDescent="0.25">
      <c r="L1302" s="7"/>
      <c r="M1302" s="7"/>
      <c r="N1302" s="7"/>
      <c r="O1302" s="7"/>
      <c r="P1302" s="7"/>
      <c r="Q1302" s="7"/>
      <c r="R1302" s="7"/>
      <c r="S1302" s="7"/>
      <c r="T1302" s="7"/>
      <c r="U1302" s="7"/>
    </row>
    <row r="1303" spans="12:21" x14ac:dyDescent="0.25">
      <c r="L1303" s="7"/>
      <c r="M1303" s="7"/>
      <c r="N1303" s="7"/>
      <c r="O1303" s="7"/>
      <c r="P1303" s="7"/>
      <c r="Q1303" s="7"/>
      <c r="R1303" s="7"/>
      <c r="S1303" s="7"/>
      <c r="T1303" s="7"/>
      <c r="U1303" s="7"/>
    </row>
    <row r="1304" spans="12:21" x14ac:dyDescent="0.25">
      <c r="L1304" s="7"/>
      <c r="M1304" s="7"/>
      <c r="N1304" s="7"/>
      <c r="O1304" s="7"/>
      <c r="P1304" s="7"/>
      <c r="Q1304" s="7"/>
      <c r="R1304" s="7"/>
      <c r="S1304" s="7"/>
      <c r="T1304" s="7"/>
      <c r="U1304" s="7"/>
    </row>
    <row r="1305" spans="12:21" x14ac:dyDescent="0.25">
      <c r="L1305" s="7"/>
      <c r="M1305" s="7"/>
      <c r="N1305" s="7"/>
      <c r="O1305" s="7"/>
      <c r="P1305" s="7"/>
      <c r="Q1305" s="7"/>
      <c r="R1305" s="7"/>
      <c r="S1305" s="7"/>
      <c r="T1305" s="7"/>
      <c r="U1305" s="7"/>
    </row>
    <row r="1306" spans="12:21" x14ac:dyDescent="0.25">
      <c r="L1306" s="7"/>
      <c r="M1306" s="7"/>
      <c r="N1306" s="7"/>
      <c r="O1306" s="7"/>
      <c r="P1306" s="7"/>
      <c r="Q1306" s="7"/>
      <c r="R1306" s="7"/>
      <c r="S1306" s="7"/>
      <c r="T1306" s="7"/>
      <c r="U1306" s="7"/>
    </row>
    <row r="1307" spans="12:21" x14ac:dyDescent="0.25">
      <c r="L1307" s="7"/>
      <c r="M1307" s="7"/>
      <c r="N1307" s="7"/>
      <c r="O1307" s="7"/>
      <c r="P1307" s="7"/>
      <c r="Q1307" s="7"/>
      <c r="R1307" s="7"/>
      <c r="S1307" s="7"/>
      <c r="T1307" s="7"/>
      <c r="U1307" s="7"/>
    </row>
    <row r="1308" spans="12:21" x14ac:dyDescent="0.25">
      <c r="L1308" s="7"/>
      <c r="M1308" s="7"/>
      <c r="N1308" s="7"/>
      <c r="O1308" s="7"/>
      <c r="P1308" s="7"/>
      <c r="Q1308" s="7"/>
      <c r="R1308" s="7"/>
      <c r="S1308" s="7"/>
      <c r="T1308" s="7"/>
      <c r="U1308" s="7"/>
    </row>
    <row r="1309" spans="12:21" x14ac:dyDescent="0.25">
      <c r="L1309" s="7"/>
      <c r="M1309" s="7"/>
      <c r="N1309" s="7"/>
      <c r="O1309" s="7"/>
      <c r="P1309" s="7"/>
      <c r="Q1309" s="7"/>
      <c r="R1309" s="7"/>
      <c r="S1309" s="7"/>
      <c r="T1309" s="7"/>
      <c r="U1309" s="7"/>
    </row>
    <row r="1310" spans="12:21" x14ac:dyDescent="0.25">
      <c r="L1310" s="7"/>
      <c r="M1310" s="7"/>
      <c r="N1310" s="7"/>
      <c r="O1310" s="7"/>
      <c r="P1310" s="7"/>
      <c r="Q1310" s="7"/>
      <c r="R1310" s="7"/>
      <c r="S1310" s="7"/>
      <c r="T1310" s="7"/>
      <c r="U1310" s="7"/>
    </row>
    <row r="1311" spans="12:21" x14ac:dyDescent="0.25">
      <c r="L1311" s="7"/>
      <c r="M1311" s="7"/>
      <c r="N1311" s="7"/>
      <c r="O1311" s="7"/>
      <c r="P1311" s="7"/>
      <c r="Q1311" s="7"/>
      <c r="R1311" s="7"/>
      <c r="S1311" s="7"/>
      <c r="T1311" s="7"/>
      <c r="U1311" s="7"/>
    </row>
    <row r="1312" spans="12:21" x14ac:dyDescent="0.25">
      <c r="L1312" s="7"/>
      <c r="M1312" s="7"/>
      <c r="N1312" s="7"/>
      <c r="O1312" s="7"/>
      <c r="P1312" s="7"/>
      <c r="Q1312" s="7"/>
      <c r="R1312" s="7"/>
      <c r="S1312" s="7"/>
      <c r="T1312" s="7"/>
      <c r="U1312" s="7"/>
    </row>
    <row r="1313" spans="12:21" x14ac:dyDescent="0.25">
      <c r="L1313" s="7"/>
      <c r="M1313" s="7"/>
      <c r="N1313" s="7"/>
      <c r="O1313" s="7"/>
      <c r="P1313" s="7"/>
      <c r="Q1313" s="7"/>
      <c r="R1313" s="7"/>
      <c r="S1313" s="7"/>
      <c r="T1313" s="7"/>
      <c r="U1313" s="7"/>
    </row>
    <row r="1314" spans="12:21" x14ac:dyDescent="0.25">
      <c r="L1314" s="7"/>
      <c r="M1314" s="7"/>
      <c r="N1314" s="7"/>
      <c r="O1314" s="7"/>
      <c r="P1314" s="7"/>
      <c r="Q1314" s="7"/>
      <c r="R1314" s="7"/>
      <c r="S1314" s="7"/>
      <c r="T1314" s="7"/>
      <c r="U1314" s="7"/>
    </row>
    <row r="1315" spans="12:21" x14ac:dyDescent="0.25">
      <c r="L1315" s="7"/>
      <c r="M1315" s="7"/>
      <c r="N1315" s="7"/>
      <c r="O1315" s="7"/>
      <c r="P1315" s="7"/>
      <c r="Q1315" s="7"/>
      <c r="R1315" s="7"/>
      <c r="S1315" s="7"/>
      <c r="T1315" s="7"/>
      <c r="U1315" s="7"/>
    </row>
    <row r="1316" spans="12:21" x14ac:dyDescent="0.25">
      <c r="L1316" s="7"/>
      <c r="M1316" s="7"/>
      <c r="N1316" s="7"/>
      <c r="O1316" s="7"/>
      <c r="P1316" s="7"/>
      <c r="Q1316" s="7"/>
      <c r="R1316" s="7"/>
      <c r="S1316" s="7"/>
      <c r="T1316" s="7"/>
      <c r="U1316" s="7"/>
    </row>
    <row r="1317" spans="12:21" x14ac:dyDescent="0.25">
      <c r="L1317" s="7"/>
      <c r="M1317" s="7"/>
      <c r="N1317" s="7"/>
      <c r="O1317" s="7"/>
      <c r="P1317" s="7"/>
      <c r="Q1317" s="7"/>
      <c r="R1317" s="7"/>
      <c r="S1317" s="7"/>
      <c r="T1317" s="7"/>
      <c r="U1317" s="7"/>
    </row>
    <row r="1318" spans="12:21" x14ac:dyDescent="0.25">
      <c r="L1318" s="7"/>
      <c r="M1318" s="7"/>
      <c r="N1318" s="7"/>
      <c r="O1318" s="7"/>
      <c r="P1318" s="7"/>
      <c r="Q1318" s="7"/>
      <c r="R1318" s="7"/>
      <c r="S1318" s="7"/>
      <c r="T1318" s="7"/>
      <c r="U1318" s="7"/>
    </row>
    <row r="1319" spans="12:21" x14ac:dyDescent="0.25">
      <c r="L1319" s="7"/>
      <c r="M1319" s="7"/>
      <c r="N1319" s="7"/>
      <c r="O1319" s="7"/>
      <c r="P1319" s="7"/>
      <c r="Q1319" s="7"/>
      <c r="R1319" s="7"/>
      <c r="S1319" s="7"/>
      <c r="T1319" s="7"/>
      <c r="U1319" s="7"/>
    </row>
    <row r="1320" spans="12:21" x14ac:dyDescent="0.25">
      <c r="L1320" s="7"/>
      <c r="M1320" s="7"/>
      <c r="N1320" s="7"/>
      <c r="O1320" s="7"/>
      <c r="P1320" s="7"/>
      <c r="Q1320" s="7"/>
      <c r="R1320" s="7"/>
      <c r="S1320" s="7"/>
      <c r="T1320" s="7"/>
      <c r="U1320" s="7"/>
    </row>
    <row r="1321" spans="12:21" x14ac:dyDescent="0.25">
      <c r="L1321" s="7"/>
      <c r="M1321" s="7"/>
      <c r="N1321" s="7"/>
      <c r="O1321" s="7"/>
      <c r="P1321" s="7"/>
      <c r="Q1321" s="7"/>
      <c r="R1321" s="7"/>
      <c r="S1321" s="7"/>
      <c r="T1321" s="7"/>
      <c r="U1321" s="7"/>
    </row>
    <row r="1322" spans="12:21" x14ac:dyDescent="0.25">
      <c r="L1322" s="7"/>
      <c r="M1322" s="7"/>
      <c r="N1322" s="7"/>
      <c r="O1322" s="7"/>
      <c r="P1322" s="7"/>
      <c r="Q1322" s="7"/>
      <c r="R1322" s="7"/>
      <c r="S1322" s="7"/>
      <c r="T1322" s="7"/>
      <c r="U1322" s="7"/>
    </row>
    <row r="1323" spans="12:21" x14ac:dyDescent="0.25">
      <c r="L1323" s="7"/>
      <c r="M1323" s="7"/>
      <c r="N1323" s="7"/>
      <c r="O1323" s="7"/>
      <c r="P1323" s="7"/>
      <c r="Q1323" s="7"/>
      <c r="R1323" s="7"/>
      <c r="S1323" s="7"/>
      <c r="T1323" s="7"/>
      <c r="U1323" s="7"/>
    </row>
    <row r="1324" spans="12:21" x14ac:dyDescent="0.25">
      <c r="L1324" s="7"/>
      <c r="M1324" s="7"/>
      <c r="N1324" s="7"/>
      <c r="O1324" s="7"/>
      <c r="P1324" s="7"/>
      <c r="Q1324" s="7"/>
      <c r="R1324" s="7"/>
      <c r="S1324" s="7"/>
      <c r="T1324" s="7"/>
      <c r="U1324" s="7"/>
    </row>
    <row r="1325" spans="12:21" x14ac:dyDescent="0.25">
      <c r="L1325" s="7"/>
      <c r="M1325" s="7"/>
      <c r="N1325" s="7"/>
      <c r="O1325" s="7"/>
      <c r="P1325" s="7"/>
      <c r="Q1325" s="7"/>
      <c r="R1325" s="7"/>
      <c r="S1325" s="7"/>
      <c r="T1325" s="7"/>
      <c r="U1325" s="7"/>
    </row>
    <row r="1326" spans="12:21" x14ac:dyDescent="0.25">
      <c r="L1326" s="7"/>
      <c r="M1326" s="7"/>
      <c r="N1326" s="7"/>
      <c r="O1326" s="7"/>
      <c r="P1326" s="7"/>
      <c r="Q1326" s="7"/>
      <c r="R1326" s="7"/>
      <c r="S1326" s="7"/>
      <c r="T1326" s="7"/>
      <c r="U1326" s="7"/>
    </row>
    <row r="1327" spans="12:21" x14ac:dyDescent="0.25">
      <c r="L1327" s="7"/>
      <c r="M1327" s="7"/>
      <c r="N1327" s="7"/>
      <c r="O1327" s="7"/>
      <c r="P1327" s="7"/>
      <c r="Q1327" s="7"/>
      <c r="R1327" s="7"/>
      <c r="S1327" s="7"/>
      <c r="T1327" s="7"/>
      <c r="U1327" s="7"/>
    </row>
    <row r="1328" spans="12:21" x14ac:dyDescent="0.25">
      <c r="L1328" s="7"/>
      <c r="M1328" s="7"/>
      <c r="N1328" s="7"/>
      <c r="O1328" s="7"/>
      <c r="P1328" s="7"/>
      <c r="Q1328" s="7"/>
      <c r="R1328" s="7"/>
      <c r="S1328" s="7"/>
      <c r="T1328" s="7"/>
      <c r="U1328" s="7"/>
    </row>
    <row r="1329" spans="12:21" x14ac:dyDescent="0.25">
      <c r="L1329" s="7"/>
      <c r="M1329" s="7"/>
      <c r="N1329" s="7"/>
      <c r="O1329" s="7"/>
      <c r="P1329" s="7"/>
      <c r="Q1329" s="7"/>
      <c r="R1329" s="7"/>
      <c r="S1329" s="7"/>
      <c r="T1329" s="7"/>
      <c r="U1329" s="7"/>
    </row>
    <row r="1330" spans="12:21" x14ac:dyDescent="0.25">
      <c r="L1330" s="7"/>
      <c r="M1330" s="7"/>
      <c r="N1330" s="7"/>
      <c r="O1330" s="7"/>
      <c r="P1330" s="7"/>
      <c r="Q1330" s="7"/>
      <c r="R1330" s="7"/>
      <c r="S1330" s="7"/>
      <c r="T1330" s="7"/>
      <c r="U1330" s="7"/>
    </row>
    <row r="1331" spans="12:21" x14ac:dyDescent="0.25">
      <c r="L1331" s="7"/>
      <c r="M1331" s="7"/>
      <c r="N1331" s="7"/>
      <c r="O1331" s="7"/>
      <c r="P1331" s="7"/>
      <c r="Q1331" s="7"/>
      <c r="R1331" s="7"/>
      <c r="S1331" s="7"/>
      <c r="T1331" s="7"/>
      <c r="U1331" s="7"/>
    </row>
    <row r="1332" spans="12:21" x14ac:dyDescent="0.25">
      <c r="L1332" s="7"/>
      <c r="M1332" s="7"/>
      <c r="N1332" s="7"/>
      <c r="O1332" s="7"/>
      <c r="P1332" s="7"/>
      <c r="Q1332" s="7"/>
      <c r="R1332" s="7"/>
      <c r="S1332" s="7"/>
      <c r="T1332" s="7"/>
      <c r="U1332" s="7"/>
    </row>
    <row r="1333" spans="12:21" x14ac:dyDescent="0.25">
      <c r="L1333" s="7"/>
      <c r="M1333" s="7"/>
      <c r="N1333" s="7"/>
      <c r="O1333" s="7"/>
      <c r="P1333" s="7"/>
      <c r="Q1333" s="7"/>
      <c r="R1333" s="7"/>
      <c r="S1333" s="7"/>
      <c r="T1333" s="7"/>
      <c r="U1333" s="7"/>
    </row>
    <row r="1334" spans="12:21" x14ac:dyDescent="0.25">
      <c r="L1334" s="7"/>
      <c r="M1334" s="7"/>
      <c r="N1334" s="7"/>
      <c r="O1334" s="7"/>
      <c r="P1334" s="7"/>
      <c r="Q1334" s="7"/>
      <c r="R1334" s="7"/>
      <c r="S1334" s="7"/>
      <c r="T1334" s="7"/>
      <c r="U1334" s="7"/>
    </row>
    <row r="1335" spans="12:21" x14ac:dyDescent="0.25">
      <c r="L1335" s="7"/>
      <c r="M1335" s="7"/>
      <c r="N1335" s="7"/>
      <c r="O1335" s="7"/>
      <c r="P1335" s="7"/>
      <c r="Q1335" s="7"/>
      <c r="R1335" s="7"/>
      <c r="S1335" s="7"/>
      <c r="T1335" s="7"/>
      <c r="U1335" s="7"/>
    </row>
    <row r="1336" spans="12:21" x14ac:dyDescent="0.25">
      <c r="L1336" s="7"/>
      <c r="M1336" s="7"/>
      <c r="N1336" s="7"/>
      <c r="O1336" s="7"/>
      <c r="P1336" s="7"/>
      <c r="Q1336" s="7"/>
      <c r="R1336" s="7"/>
      <c r="S1336" s="7"/>
      <c r="T1336" s="7"/>
      <c r="U1336" s="7"/>
    </row>
    <row r="1337" spans="12:21" x14ac:dyDescent="0.25">
      <c r="L1337" s="7"/>
      <c r="M1337" s="7"/>
      <c r="N1337" s="7"/>
      <c r="O1337" s="7"/>
      <c r="P1337" s="7"/>
      <c r="Q1337" s="7"/>
      <c r="R1337" s="7"/>
      <c r="S1337" s="7"/>
      <c r="T1337" s="7"/>
      <c r="U1337" s="7"/>
    </row>
    <row r="1338" spans="12:21" x14ac:dyDescent="0.25">
      <c r="L1338" s="7"/>
      <c r="M1338" s="7"/>
      <c r="N1338" s="7"/>
      <c r="O1338" s="7"/>
      <c r="P1338" s="7"/>
      <c r="Q1338" s="7"/>
      <c r="R1338" s="7"/>
      <c r="S1338" s="7"/>
      <c r="T1338" s="7"/>
      <c r="U1338" s="7"/>
    </row>
    <row r="1339" spans="12:21" x14ac:dyDescent="0.25">
      <c r="L1339" s="7"/>
      <c r="M1339" s="7"/>
      <c r="N1339" s="7"/>
      <c r="O1339" s="7"/>
      <c r="P1339" s="7"/>
      <c r="Q1339" s="7"/>
      <c r="R1339" s="7"/>
      <c r="S1339" s="7"/>
      <c r="T1339" s="7"/>
      <c r="U1339" s="7"/>
    </row>
    <row r="1340" spans="12:21" x14ac:dyDescent="0.25">
      <c r="L1340" s="7"/>
      <c r="M1340" s="7"/>
      <c r="N1340" s="7"/>
      <c r="O1340" s="7"/>
      <c r="P1340" s="7"/>
      <c r="Q1340" s="7"/>
      <c r="R1340" s="7"/>
      <c r="S1340" s="7"/>
      <c r="T1340" s="7"/>
      <c r="U1340" s="7"/>
    </row>
    <row r="1341" spans="12:21" x14ac:dyDescent="0.25">
      <c r="L1341" s="7"/>
      <c r="M1341" s="7"/>
      <c r="N1341" s="7"/>
      <c r="O1341" s="7"/>
      <c r="P1341" s="7"/>
      <c r="Q1341" s="7"/>
      <c r="R1341" s="7"/>
      <c r="S1341" s="7"/>
      <c r="T1341" s="7"/>
      <c r="U1341" s="7"/>
    </row>
    <row r="1342" spans="12:21" x14ac:dyDescent="0.25">
      <c r="L1342" s="7"/>
      <c r="M1342" s="7"/>
      <c r="N1342" s="7"/>
      <c r="O1342" s="7"/>
      <c r="P1342" s="7"/>
      <c r="Q1342" s="7"/>
      <c r="R1342" s="7"/>
      <c r="S1342" s="7"/>
      <c r="T1342" s="7"/>
      <c r="U1342" s="7"/>
    </row>
    <row r="1343" spans="12:21" x14ac:dyDescent="0.25">
      <c r="L1343" s="7"/>
      <c r="M1343" s="7"/>
      <c r="N1343" s="7"/>
      <c r="O1343" s="7"/>
      <c r="P1343" s="7"/>
      <c r="Q1343" s="7"/>
      <c r="R1343" s="7"/>
      <c r="S1343" s="7"/>
      <c r="T1343" s="7"/>
      <c r="U1343" s="7"/>
    </row>
    <row r="1344" spans="12:21" x14ac:dyDescent="0.25">
      <c r="L1344" s="7"/>
      <c r="M1344" s="7"/>
      <c r="N1344" s="7"/>
      <c r="O1344" s="7"/>
      <c r="P1344" s="7"/>
      <c r="Q1344" s="7"/>
      <c r="R1344" s="7"/>
      <c r="S1344" s="7"/>
      <c r="T1344" s="7"/>
      <c r="U1344" s="7"/>
    </row>
    <row r="1345" spans="12:21" x14ac:dyDescent="0.25">
      <c r="L1345" s="7"/>
      <c r="M1345" s="7"/>
      <c r="N1345" s="7"/>
      <c r="O1345" s="7"/>
      <c r="P1345" s="7"/>
      <c r="Q1345" s="7"/>
      <c r="R1345" s="7"/>
      <c r="S1345" s="7"/>
      <c r="T1345" s="7"/>
      <c r="U1345" s="7"/>
    </row>
    <row r="1346" spans="12:21" x14ac:dyDescent="0.25">
      <c r="L1346" s="7"/>
      <c r="M1346" s="7"/>
      <c r="N1346" s="7"/>
      <c r="O1346" s="7"/>
      <c r="P1346" s="7"/>
      <c r="Q1346" s="7"/>
      <c r="R1346" s="7"/>
      <c r="S1346" s="7"/>
      <c r="T1346" s="7"/>
      <c r="U1346" s="7"/>
    </row>
    <row r="1347" spans="12:21" x14ac:dyDescent="0.25">
      <c r="L1347" s="7"/>
      <c r="M1347" s="7"/>
      <c r="N1347" s="7"/>
      <c r="O1347" s="7"/>
      <c r="P1347" s="7"/>
      <c r="Q1347" s="7"/>
      <c r="R1347" s="7"/>
      <c r="S1347" s="7"/>
      <c r="T1347" s="7"/>
      <c r="U1347" s="7"/>
    </row>
    <row r="1348" spans="12:21" x14ac:dyDescent="0.25">
      <c r="L1348" s="7"/>
      <c r="M1348" s="7"/>
      <c r="N1348" s="7"/>
      <c r="O1348" s="7"/>
      <c r="P1348" s="7"/>
      <c r="Q1348" s="7"/>
      <c r="R1348" s="7"/>
      <c r="S1348" s="7"/>
      <c r="T1348" s="7"/>
      <c r="U1348" s="7"/>
    </row>
    <row r="1349" spans="12:21" x14ac:dyDescent="0.25">
      <c r="L1349" s="7"/>
      <c r="M1349" s="7"/>
      <c r="N1349" s="7"/>
      <c r="O1349" s="7"/>
      <c r="P1349" s="7"/>
      <c r="Q1349" s="7"/>
      <c r="R1349" s="7"/>
      <c r="S1349" s="7"/>
      <c r="T1349" s="7"/>
      <c r="U1349" s="7"/>
    </row>
    <row r="1350" spans="12:21" x14ac:dyDescent="0.25">
      <c r="L1350" s="7"/>
      <c r="M1350" s="7"/>
      <c r="N1350" s="7"/>
      <c r="O1350" s="7"/>
      <c r="P1350" s="7"/>
      <c r="Q1350" s="7"/>
      <c r="R1350" s="7"/>
      <c r="S1350" s="7"/>
      <c r="T1350" s="7"/>
      <c r="U1350" s="7"/>
    </row>
    <row r="1351" spans="12:21" x14ac:dyDescent="0.25">
      <c r="L1351" s="7"/>
      <c r="M1351" s="7"/>
      <c r="N1351" s="7"/>
      <c r="O1351" s="7"/>
      <c r="P1351" s="7"/>
      <c r="Q1351" s="7"/>
      <c r="R1351" s="7"/>
      <c r="S1351" s="7"/>
      <c r="T1351" s="7"/>
      <c r="U1351" s="7"/>
    </row>
    <row r="1352" spans="12:21" x14ac:dyDescent="0.25">
      <c r="L1352" s="7"/>
      <c r="M1352" s="7"/>
      <c r="N1352" s="7"/>
      <c r="O1352" s="7"/>
      <c r="P1352" s="7"/>
      <c r="Q1352" s="7"/>
      <c r="R1352" s="7"/>
      <c r="S1352" s="7"/>
      <c r="T1352" s="7"/>
      <c r="U1352" s="7"/>
    </row>
    <row r="1353" spans="12:21" x14ac:dyDescent="0.25">
      <c r="L1353" s="7"/>
      <c r="M1353" s="7"/>
      <c r="N1353" s="7"/>
      <c r="O1353" s="7"/>
      <c r="P1353" s="7"/>
      <c r="Q1353" s="7"/>
      <c r="R1353" s="7"/>
      <c r="S1353" s="7"/>
      <c r="T1353" s="7"/>
      <c r="U1353" s="7"/>
    </row>
    <row r="1354" spans="12:21" x14ac:dyDescent="0.25">
      <c r="L1354" s="7"/>
      <c r="M1354" s="7"/>
      <c r="N1354" s="7"/>
      <c r="O1354" s="7"/>
      <c r="P1354" s="7"/>
      <c r="Q1354" s="7"/>
      <c r="R1354" s="7"/>
      <c r="S1354" s="7"/>
      <c r="T1354" s="7"/>
      <c r="U1354" s="7"/>
    </row>
    <row r="1355" spans="12:21" x14ac:dyDescent="0.25">
      <c r="L1355" s="7"/>
      <c r="M1355" s="7"/>
      <c r="N1355" s="7"/>
      <c r="O1355" s="7"/>
      <c r="P1355" s="7"/>
      <c r="Q1355" s="7"/>
      <c r="R1355" s="7"/>
      <c r="S1355" s="7"/>
      <c r="T1355" s="7"/>
      <c r="U1355" s="7"/>
    </row>
    <row r="1356" spans="12:21" x14ac:dyDescent="0.25">
      <c r="L1356" s="7"/>
      <c r="M1356" s="7"/>
      <c r="N1356" s="7"/>
      <c r="O1356" s="7"/>
      <c r="P1356" s="7"/>
      <c r="Q1356" s="7"/>
      <c r="R1356" s="7"/>
      <c r="S1356" s="7"/>
      <c r="T1356" s="7"/>
      <c r="U1356" s="7"/>
    </row>
    <row r="1357" spans="12:21" x14ac:dyDescent="0.25">
      <c r="L1357" s="7"/>
      <c r="M1357" s="7"/>
      <c r="N1357" s="7"/>
      <c r="O1357" s="7"/>
      <c r="P1357" s="7"/>
      <c r="Q1357" s="7"/>
      <c r="R1357" s="7"/>
      <c r="S1357" s="7"/>
      <c r="T1357" s="7"/>
      <c r="U1357" s="7"/>
    </row>
    <row r="1358" spans="12:21" x14ac:dyDescent="0.25">
      <c r="L1358" s="7"/>
      <c r="M1358" s="7"/>
      <c r="N1358" s="7"/>
      <c r="O1358" s="7"/>
      <c r="P1358" s="7"/>
      <c r="Q1358" s="7"/>
      <c r="R1358" s="7"/>
      <c r="S1358" s="7"/>
      <c r="T1358" s="7"/>
      <c r="U1358" s="7"/>
    </row>
    <row r="1359" spans="12:21" x14ac:dyDescent="0.25">
      <c r="L1359" s="7"/>
      <c r="M1359" s="7"/>
      <c r="N1359" s="7"/>
      <c r="O1359" s="7"/>
      <c r="P1359" s="7"/>
      <c r="Q1359" s="7"/>
      <c r="R1359" s="7"/>
      <c r="S1359" s="7"/>
      <c r="T1359" s="7"/>
      <c r="U1359" s="7"/>
    </row>
    <row r="1360" spans="12:21" x14ac:dyDescent="0.25">
      <c r="L1360" s="7"/>
      <c r="M1360" s="7"/>
      <c r="N1360" s="7"/>
      <c r="O1360" s="7"/>
      <c r="P1360" s="7"/>
      <c r="Q1360" s="7"/>
      <c r="R1360" s="7"/>
      <c r="S1360" s="7"/>
      <c r="T1360" s="7"/>
      <c r="U1360" s="7"/>
    </row>
    <row r="1361" spans="12:21" x14ac:dyDescent="0.25">
      <c r="L1361" s="7"/>
      <c r="M1361" s="7"/>
      <c r="N1361" s="7"/>
      <c r="O1361" s="7"/>
      <c r="P1361" s="7"/>
      <c r="Q1361" s="7"/>
      <c r="R1361" s="7"/>
      <c r="S1361" s="7"/>
      <c r="T1361" s="7"/>
      <c r="U1361" s="7"/>
    </row>
    <row r="1362" spans="12:21" x14ac:dyDescent="0.25">
      <c r="L1362" s="7"/>
      <c r="M1362" s="7"/>
      <c r="N1362" s="7"/>
      <c r="O1362" s="7"/>
      <c r="P1362" s="7"/>
      <c r="Q1362" s="7"/>
      <c r="R1362" s="7"/>
      <c r="S1362" s="7"/>
      <c r="T1362" s="7"/>
      <c r="U1362" s="7"/>
    </row>
    <row r="1363" spans="12:21" x14ac:dyDescent="0.25">
      <c r="L1363" s="7"/>
      <c r="M1363" s="7"/>
      <c r="N1363" s="7"/>
      <c r="O1363" s="7"/>
      <c r="P1363" s="7"/>
      <c r="Q1363" s="7"/>
      <c r="R1363" s="7"/>
      <c r="S1363" s="7"/>
      <c r="T1363" s="7"/>
      <c r="U1363" s="7"/>
    </row>
    <row r="1364" spans="12:21" x14ac:dyDescent="0.25">
      <c r="L1364" s="7"/>
      <c r="M1364" s="7"/>
      <c r="N1364" s="7"/>
      <c r="O1364" s="7"/>
      <c r="P1364" s="7"/>
      <c r="Q1364" s="7"/>
      <c r="R1364" s="7"/>
      <c r="S1364" s="7"/>
      <c r="T1364" s="7"/>
      <c r="U1364" s="7"/>
    </row>
    <row r="1365" spans="12:21" x14ac:dyDescent="0.25">
      <c r="L1365" s="7"/>
      <c r="M1365" s="7"/>
      <c r="N1365" s="7"/>
      <c r="O1365" s="7"/>
      <c r="P1365" s="7"/>
      <c r="Q1365" s="7"/>
      <c r="R1365" s="7"/>
      <c r="S1365" s="7"/>
      <c r="T1365" s="7"/>
      <c r="U1365" s="7"/>
    </row>
    <row r="1366" spans="12:21" x14ac:dyDescent="0.25">
      <c r="L1366" s="7"/>
      <c r="M1366" s="7"/>
      <c r="N1366" s="7"/>
      <c r="O1366" s="7"/>
      <c r="P1366" s="7"/>
      <c r="Q1366" s="7"/>
      <c r="R1366" s="7"/>
      <c r="S1366" s="7"/>
      <c r="T1366" s="7"/>
      <c r="U1366" s="7"/>
    </row>
    <row r="1367" spans="12:21" x14ac:dyDescent="0.25">
      <c r="L1367" s="7"/>
      <c r="M1367" s="7"/>
      <c r="N1367" s="7"/>
      <c r="O1367" s="7"/>
      <c r="P1367" s="7"/>
      <c r="Q1367" s="7"/>
      <c r="R1367" s="7"/>
      <c r="S1367" s="7"/>
      <c r="T1367" s="7"/>
      <c r="U1367" s="7"/>
    </row>
    <row r="1368" spans="12:21" x14ac:dyDescent="0.25">
      <c r="L1368" s="7"/>
      <c r="M1368" s="7"/>
      <c r="N1368" s="7"/>
      <c r="O1368" s="7"/>
      <c r="P1368" s="7"/>
      <c r="Q1368" s="7"/>
      <c r="R1368" s="7"/>
      <c r="S1368" s="7"/>
      <c r="T1368" s="7"/>
      <c r="U1368" s="7"/>
    </row>
    <row r="1369" spans="12:21" x14ac:dyDescent="0.25">
      <c r="L1369" s="7"/>
      <c r="M1369" s="7"/>
      <c r="N1369" s="7"/>
      <c r="O1369" s="7"/>
      <c r="P1369" s="7"/>
      <c r="Q1369" s="7"/>
      <c r="R1369" s="7"/>
      <c r="S1369" s="7"/>
      <c r="T1369" s="7"/>
      <c r="U1369" s="7"/>
    </row>
    <row r="1370" spans="12:21" x14ac:dyDescent="0.25">
      <c r="L1370" s="7"/>
      <c r="M1370" s="7"/>
      <c r="N1370" s="7"/>
      <c r="O1370" s="7"/>
      <c r="P1370" s="7"/>
      <c r="Q1370" s="7"/>
      <c r="R1370" s="7"/>
      <c r="S1370" s="7"/>
      <c r="T1370" s="7"/>
      <c r="U1370" s="7"/>
    </row>
    <row r="1371" spans="12:21" x14ac:dyDescent="0.25">
      <c r="L1371" s="7"/>
      <c r="M1371" s="7"/>
      <c r="N1371" s="7"/>
      <c r="O1371" s="7"/>
      <c r="P1371" s="7"/>
      <c r="Q1371" s="7"/>
      <c r="R1371" s="7"/>
      <c r="S1371" s="7"/>
      <c r="T1371" s="7"/>
      <c r="U1371" s="7"/>
    </row>
    <row r="1372" spans="12:21" x14ac:dyDescent="0.25">
      <c r="L1372" s="7"/>
      <c r="M1372" s="7"/>
      <c r="N1372" s="7"/>
      <c r="O1372" s="7"/>
      <c r="P1372" s="7"/>
      <c r="Q1372" s="7"/>
      <c r="R1372" s="7"/>
      <c r="S1372" s="7"/>
      <c r="T1372" s="7"/>
      <c r="U1372" s="7"/>
    </row>
    <row r="1373" spans="12:21" x14ac:dyDescent="0.25">
      <c r="L1373" s="7"/>
      <c r="M1373" s="7"/>
      <c r="N1373" s="7"/>
      <c r="O1373" s="7"/>
      <c r="P1373" s="7"/>
      <c r="Q1373" s="7"/>
      <c r="R1373" s="7"/>
      <c r="S1373" s="7"/>
      <c r="T1373" s="7"/>
      <c r="U1373" s="7"/>
    </row>
    <row r="1374" spans="12:21" x14ac:dyDescent="0.25">
      <c r="L1374" s="7"/>
      <c r="M1374" s="7"/>
      <c r="N1374" s="7"/>
      <c r="O1374" s="7"/>
      <c r="P1374" s="7"/>
      <c r="Q1374" s="7"/>
      <c r="R1374" s="7"/>
      <c r="S1374" s="7"/>
      <c r="T1374" s="7"/>
      <c r="U1374" s="7"/>
    </row>
    <row r="1375" spans="12:21" x14ac:dyDescent="0.25">
      <c r="L1375" s="7"/>
      <c r="M1375" s="7"/>
      <c r="N1375" s="7"/>
      <c r="O1375" s="7"/>
      <c r="P1375" s="7"/>
      <c r="Q1375" s="7"/>
      <c r="R1375" s="7"/>
      <c r="S1375" s="7"/>
      <c r="T1375" s="7"/>
      <c r="U1375" s="7"/>
    </row>
    <row r="1376" spans="12:21" x14ac:dyDescent="0.25">
      <c r="L1376" s="7"/>
      <c r="M1376" s="7"/>
      <c r="N1376" s="7"/>
      <c r="O1376" s="7"/>
      <c r="P1376" s="7"/>
      <c r="Q1376" s="7"/>
      <c r="R1376" s="7"/>
      <c r="S1376" s="7"/>
      <c r="T1376" s="7"/>
      <c r="U1376" s="7"/>
    </row>
    <row r="1377" spans="12:21" x14ac:dyDescent="0.25">
      <c r="L1377" s="7"/>
      <c r="M1377" s="7"/>
      <c r="N1377" s="7"/>
      <c r="O1377" s="7"/>
      <c r="P1377" s="7"/>
      <c r="Q1377" s="7"/>
      <c r="R1377" s="7"/>
      <c r="S1377" s="7"/>
      <c r="T1377" s="7"/>
      <c r="U1377" s="7"/>
    </row>
    <row r="1378" spans="12:21" x14ac:dyDescent="0.25">
      <c r="L1378" s="7"/>
      <c r="M1378" s="7"/>
      <c r="N1378" s="7"/>
      <c r="O1378" s="7"/>
      <c r="P1378" s="7"/>
      <c r="Q1378" s="7"/>
      <c r="R1378" s="7"/>
      <c r="S1378" s="7"/>
      <c r="T1378" s="7"/>
      <c r="U1378" s="7"/>
    </row>
    <row r="1379" spans="12:21" x14ac:dyDescent="0.25">
      <c r="L1379" s="7"/>
      <c r="M1379" s="7"/>
      <c r="N1379" s="7"/>
      <c r="O1379" s="7"/>
      <c r="P1379" s="7"/>
      <c r="Q1379" s="7"/>
      <c r="R1379" s="7"/>
      <c r="S1379" s="7"/>
      <c r="T1379" s="7"/>
      <c r="U1379" s="7"/>
    </row>
    <row r="1380" spans="12:21" x14ac:dyDescent="0.25">
      <c r="L1380" s="7"/>
      <c r="M1380" s="7"/>
      <c r="N1380" s="7"/>
      <c r="O1380" s="7"/>
      <c r="P1380" s="7"/>
      <c r="Q1380" s="7"/>
      <c r="R1380" s="7"/>
      <c r="S1380" s="7"/>
      <c r="T1380" s="7"/>
      <c r="U1380" s="7"/>
    </row>
    <row r="1381" spans="12:21" x14ac:dyDescent="0.25">
      <c r="L1381" s="7"/>
      <c r="M1381" s="7"/>
      <c r="N1381" s="7"/>
      <c r="O1381" s="7"/>
      <c r="P1381" s="7"/>
      <c r="Q1381" s="7"/>
      <c r="R1381" s="7"/>
      <c r="S1381" s="7"/>
      <c r="T1381" s="7"/>
      <c r="U1381" s="7"/>
    </row>
    <row r="1382" spans="12:21" x14ac:dyDescent="0.25">
      <c r="L1382" s="7"/>
      <c r="M1382" s="7"/>
      <c r="N1382" s="7"/>
      <c r="O1382" s="7"/>
      <c r="P1382" s="7"/>
      <c r="Q1382" s="7"/>
      <c r="R1382" s="7"/>
      <c r="S1382" s="7"/>
      <c r="T1382" s="7"/>
      <c r="U1382" s="7"/>
    </row>
    <row r="1383" spans="12:21" x14ac:dyDescent="0.25">
      <c r="L1383" s="7"/>
      <c r="M1383" s="7"/>
      <c r="N1383" s="7"/>
      <c r="O1383" s="7"/>
      <c r="P1383" s="7"/>
      <c r="Q1383" s="7"/>
      <c r="R1383" s="7"/>
      <c r="S1383" s="7"/>
      <c r="T1383" s="7"/>
      <c r="U1383" s="7"/>
    </row>
    <row r="1384" spans="12:21" x14ac:dyDescent="0.25">
      <c r="L1384" s="7"/>
      <c r="M1384" s="7"/>
      <c r="N1384" s="7"/>
      <c r="O1384" s="7"/>
      <c r="P1384" s="7"/>
      <c r="Q1384" s="7"/>
      <c r="R1384" s="7"/>
      <c r="S1384" s="7"/>
      <c r="T1384" s="7"/>
      <c r="U1384" s="7"/>
    </row>
    <row r="1385" spans="12:21" x14ac:dyDescent="0.25">
      <c r="L1385" s="7"/>
      <c r="M1385" s="7"/>
      <c r="N1385" s="7"/>
      <c r="O1385" s="7"/>
      <c r="P1385" s="7"/>
      <c r="Q1385" s="7"/>
      <c r="R1385" s="7"/>
      <c r="S1385" s="7"/>
      <c r="T1385" s="7"/>
      <c r="U1385" s="7"/>
    </row>
    <row r="1386" spans="12:21" x14ac:dyDescent="0.25">
      <c r="L1386" s="7"/>
      <c r="M1386" s="7"/>
      <c r="N1386" s="7"/>
      <c r="O1386" s="7"/>
      <c r="P1386" s="7"/>
      <c r="Q1386" s="7"/>
      <c r="R1386" s="7"/>
      <c r="S1386" s="7"/>
      <c r="T1386" s="7"/>
      <c r="U1386" s="7"/>
    </row>
    <row r="1387" spans="12:21" x14ac:dyDescent="0.25">
      <c r="L1387" s="7"/>
      <c r="M1387" s="7"/>
      <c r="N1387" s="7"/>
      <c r="O1387" s="7"/>
      <c r="P1387" s="7"/>
      <c r="Q1387" s="7"/>
      <c r="R1387" s="7"/>
      <c r="S1387" s="7"/>
      <c r="T1387" s="7"/>
      <c r="U1387" s="7"/>
    </row>
    <row r="1388" spans="12:21" x14ac:dyDescent="0.25">
      <c r="L1388" s="7"/>
      <c r="M1388" s="7"/>
      <c r="N1388" s="7"/>
      <c r="O1388" s="7"/>
      <c r="P1388" s="7"/>
      <c r="Q1388" s="7"/>
      <c r="R1388" s="7"/>
      <c r="S1388" s="7"/>
      <c r="T1388" s="7"/>
      <c r="U1388" s="7"/>
    </row>
    <row r="1389" spans="12:21" x14ac:dyDescent="0.25">
      <c r="L1389" s="7"/>
      <c r="M1389" s="7"/>
      <c r="N1389" s="7"/>
      <c r="O1389" s="7"/>
      <c r="P1389" s="7"/>
      <c r="Q1389" s="7"/>
      <c r="R1389" s="7"/>
      <c r="S1389" s="7"/>
      <c r="T1389" s="7"/>
      <c r="U1389" s="7"/>
    </row>
    <row r="1390" spans="12:21" x14ac:dyDescent="0.25">
      <c r="L1390" s="7"/>
      <c r="M1390" s="7"/>
      <c r="N1390" s="7"/>
      <c r="O1390" s="7"/>
      <c r="P1390" s="7"/>
      <c r="Q1390" s="7"/>
      <c r="R1390" s="7"/>
      <c r="S1390" s="7"/>
      <c r="T1390" s="7"/>
      <c r="U1390" s="7"/>
    </row>
    <row r="1391" spans="12:21" x14ac:dyDescent="0.25">
      <c r="L1391" s="7"/>
      <c r="M1391" s="7"/>
      <c r="N1391" s="7"/>
      <c r="O1391" s="7"/>
      <c r="P1391" s="7"/>
      <c r="Q1391" s="7"/>
      <c r="R1391" s="7"/>
      <c r="S1391" s="7"/>
      <c r="T1391" s="7"/>
      <c r="U1391" s="7"/>
    </row>
    <row r="1392" spans="12:21" x14ac:dyDescent="0.25">
      <c r="L1392" s="7"/>
      <c r="M1392" s="7"/>
      <c r="N1392" s="7"/>
      <c r="O1392" s="7"/>
      <c r="P1392" s="7"/>
      <c r="Q1392" s="7"/>
      <c r="R1392" s="7"/>
      <c r="S1392" s="7"/>
      <c r="T1392" s="7"/>
      <c r="U1392" s="7"/>
    </row>
    <row r="1393" spans="12:21" x14ac:dyDescent="0.25">
      <c r="L1393" s="7"/>
      <c r="M1393" s="7"/>
      <c r="N1393" s="7"/>
      <c r="O1393" s="7"/>
      <c r="P1393" s="7"/>
      <c r="Q1393" s="7"/>
      <c r="R1393" s="7"/>
      <c r="S1393" s="7"/>
      <c r="T1393" s="7"/>
      <c r="U1393" s="7"/>
    </row>
    <row r="1394" spans="12:21" x14ac:dyDescent="0.25">
      <c r="L1394" s="7"/>
      <c r="M1394" s="7"/>
      <c r="N1394" s="7"/>
      <c r="O1394" s="7"/>
      <c r="P1394" s="7"/>
      <c r="Q1394" s="7"/>
      <c r="R1394" s="7"/>
      <c r="S1394" s="7"/>
      <c r="T1394" s="7"/>
      <c r="U1394" s="7"/>
    </row>
    <row r="1395" spans="12:21" x14ac:dyDescent="0.25">
      <c r="L1395" s="7"/>
      <c r="M1395" s="7"/>
      <c r="N1395" s="7"/>
      <c r="O1395" s="7"/>
      <c r="P1395" s="7"/>
      <c r="Q1395" s="7"/>
      <c r="R1395" s="7"/>
      <c r="S1395" s="7"/>
      <c r="T1395" s="7"/>
      <c r="U1395" s="7"/>
    </row>
    <row r="1396" spans="12:21" x14ac:dyDescent="0.25">
      <c r="L1396" s="7"/>
      <c r="M1396" s="7"/>
      <c r="N1396" s="7"/>
      <c r="O1396" s="7"/>
      <c r="P1396" s="7"/>
      <c r="Q1396" s="7"/>
      <c r="R1396" s="7"/>
      <c r="S1396" s="7"/>
      <c r="T1396" s="7"/>
      <c r="U1396" s="7"/>
    </row>
    <row r="1397" spans="12:21" x14ac:dyDescent="0.25">
      <c r="L1397" s="7"/>
      <c r="M1397" s="7"/>
      <c r="N1397" s="7"/>
      <c r="O1397" s="7"/>
      <c r="P1397" s="7"/>
      <c r="Q1397" s="7"/>
      <c r="R1397" s="7"/>
      <c r="S1397" s="7"/>
      <c r="T1397" s="7"/>
      <c r="U1397" s="7"/>
    </row>
    <row r="1398" spans="12:21" x14ac:dyDescent="0.25">
      <c r="L1398" s="7"/>
      <c r="M1398" s="7"/>
      <c r="N1398" s="7"/>
      <c r="O1398" s="7"/>
      <c r="P1398" s="7"/>
      <c r="Q1398" s="7"/>
      <c r="R1398" s="7"/>
      <c r="S1398" s="7"/>
      <c r="T1398" s="7"/>
      <c r="U1398" s="7"/>
    </row>
    <row r="1399" spans="12:21" x14ac:dyDescent="0.25">
      <c r="L1399" s="7"/>
      <c r="M1399" s="7"/>
      <c r="N1399" s="7"/>
      <c r="O1399" s="7"/>
      <c r="P1399" s="7"/>
      <c r="Q1399" s="7"/>
      <c r="R1399" s="7"/>
      <c r="S1399" s="7"/>
      <c r="T1399" s="7"/>
      <c r="U1399" s="7"/>
    </row>
    <row r="1400" spans="12:21" x14ac:dyDescent="0.25">
      <c r="L1400" s="7"/>
      <c r="M1400" s="7"/>
      <c r="N1400" s="7"/>
      <c r="O1400" s="7"/>
      <c r="P1400" s="7"/>
      <c r="Q1400" s="7"/>
      <c r="R1400" s="7"/>
      <c r="S1400" s="7"/>
      <c r="T1400" s="7"/>
      <c r="U1400" s="7"/>
    </row>
    <row r="1401" spans="12:21" x14ac:dyDescent="0.25">
      <c r="L1401" s="7"/>
      <c r="M1401" s="7"/>
      <c r="N1401" s="7"/>
      <c r="O1401" s="7"/>
      <c r="P1401" s="7"/>
      <c r="Q1401" s="7"/>
      <c r="R1401" s="7"/>
      <c r="S1401" s="7"/>
      <c r="T1401" s="7"/>
      <c r="U1401" s="7"/>
    </row>
    <row r="1402" spans="12:21" x14ac:dyDescent="0.25">
      <c r="L1402" s="7"/>
      <c r="M1402" s="7"/>
      <c r="N1402" s="7"/>
      <c r="O1402" s="7"/>
      <c r="P1402" s="7"/>
      <c r="Q1402" s="7"/>
      <c r="R1402" s="7"/>
      <c r="S1402" s="7"/>
      <c r="T1402" s="7"/>
      <c r="U1402" s="7"/>
    </row>
    <row r="1403" spans="12:21" x14ac:dyDescent="0.25">
      <c r="L1403" s="7"/>
      <c r="M1403" s="7"/>
      <c r="N1403" s="7"/>
      <c r="O1403" s="7"/>
      <c r="P1403" s="7"/>
      <c r="Q1403" s="7"/>
      <c r="R1403" s="7"/>
      <c r="S1403" s="7"/>
      <c r="T1403" s="7"/>
      <c r="U1403" s="7"/>
    </row>
    <row r="1404" spans="12:21" x14ac:dyDescent="0.25">
      <c r="L1404" s="7"/>
      <c r="M1404" s="7"/>
      <c r="N1404" s="7"/>
      <c r="O1404" s="7"/>
      <c r="P1404" s="7"/>
      <c r="Q1404" s="7"/>
      <c r="R1404" s="7"/>
      <c r="S1404" s="7"/>
      <c r="T1404" s="7"/>
      <c r="U1404" s="7"/>
    </row>
    <row r="1405" spans="12:21" x14ac:dyDescent="0.25">
      <c r="L1405" s="7"/>
      <c r="M1405" s="7"/>
      <c r="N1405" s="7"/>
      <c r="O1405" s="7"/>
      <c r="P1405" s="7"/>
      <c r="Q1405" s="7"/>
      <c r="R1405" s="7"/>
      <c r="S1405" s="7"/>
      <c r="T1405" s="7"/>
      <c r="U1405" s="7"/>
    </row>
    <row r="1406" spans="12:21" x14ac:dyDescent="0.25">
      <c r="L1406" s="7"/>
      <c r="M1406" s="7"/>
      <c r="N1406" s="7"/>
      <c r="O1406" s="7"/>
      <c r="P1406" s="7"/>
      <c r="Q1406" s="7"/>
      <c r="R1406" s="7"/>
      <c r="S1406" s="7"/>
      <c r="T1406" s="7"/>
      <c r="U1406" s="7"/>
    </row>
    <row r="1407" spans="12:21" x14ac:dyDescent="0.25">
      <c r="L1407" s="7"/>
      <c r="M1407" s="7"/>
      <c r="N1407" s="7"/>
      <c r="O1407" s="7"/>
      <c r="P1407" s="7"/>
      <c r="Q1407" s="7"/>
      <c r="R1407" s="7"/>
      <c r="S1407" s="7"/>
      <c r="T1407" s="7"/>
      <c r="U1407" s="7"/>
    </row>
    <row r="1408" spans="12:21" x14ac:dyDescent="0.25">
      <c r="L1408" s="7"/>
      <c r="M1408" s="7"/>
      <c r="N1408" s="7"/>
      <c r="O1408" s="7"/>
      <c r="P1408" s="7"/>
      <c r="Q1408" s="7"/>
      <c r="R1408" s="7"/>
      <c r="S1408" s="7"/>
      <c r="T1408" s="7"/>
      <c r="U1408" s="7"/>
    </row>
    <row r="1409" spans="12:21" x14ac:dyDescent="0.25">
      <c r="L1409" s="7"/>
      <c r="M1409" s="7"/>
      <c r="N1409" s="7"/>
      <c r="O1409" s="7"/>
      <c r="P1409" s="7"/>
      <c r="Q1409" s="7"/>
      <c r="R1409" s="7"/>
      <c r="S1409" s="7"/>
      <c r="T1409" s="7"/>
      <c r="U1409" s="7"/>
    </row>
    <row r="1410" spans="12:21" x14ac:dyDescent="0.25">
      <c r="L1410" s="7"/>
      <c r="M1410" s="7"/>
      <c r="N1410" s="7"/>
      <c r="O1410" s="7"/>
      <c r="P1410" s="7"/>
      <c r="Q1410" s="7"/>
      <c r="R1410" s="7"/>
      <c r="S1410" s="7"/>
      <c r="T1410" s="7"/>
      <c r="U1410" s="7"/>
    </row>
    <row r="1411" spans="12:21" x14ac:dyDescent="0.25">
      <c r="L1411" s="7"/>
      <c r="M1411" s="7"/>
      <c r="N1411" s="7"/>
      <c r="O1411" s="7"/>
      <c r="P1411" s="7"/>
      <c r="Q1411" s="7"/>
      <c r="R1411" s="7"/>
      <c r="S1411" s="7"/>
      <c r="T1411" s="7"/>
      <c r="U1411" s="7"/>
    </row>
    <row r="1412" spans="12:21" x14ac:dyDescent="0.25">
      <c r="L1412" s="7"/>
      <c r="M1412" s="7"/>
      <c r="N1412" s="7"/>
      <c r="O1412" s="7"/>
      <c r="P1412" s="7"/>
      <c r="Q1412" s="7"/>
      <c r="R1412" s="7"/>
      <c r="S1412" s="7"/>
      <c r="T1412" s="7"/>
      <c r="U1412" s="7"/>
    </row>
    <row r="1413" spans="12:21" x14ac:dyDescent="0.25">
      <c r="L1413" s="7"/>
      <c r="M1413" s="7"/>
      <c r="N1413" s="7"/>
      <c r="O1413" s="7"/>
      <c r="P1413" s="7"/>
      <c r="Q1413" s="7"/>
      <c r="R1413" s="7"/>
      <c r="S1413" s="7"/>
      <c r="T1413" s="7"/>
      <c r="U1413" s="7"/>
    </row>
    <row r="1414" spans="12:21" x14ac:dyDescent="0.25">
      <c r="L1414" s="7"/>
      <c r="M1414" s="7"/>
      <c r="N1414" s="7"/>
      <c r="O1414" s="7"/>
      <c r="P1414" s="7"/>
      <c r="Q1414" s="7"/>
      <c r="R1414" s="7"/>
      <c r="S1414" s="7"/>
      <c r="T1414" s="7"/>
      <c r="U1414" s="7"/>
    </row>
    <row r="1415" spans="12:21" x14ac:dyDescent="0.25">
      <c r="L1415" s="7"/>
      <c r="M1415" s="7"/>
      <c r="N1415" s="7"/>
      <c r="O1415" s="7"/>
      <c r="P1415" s="7"/>
      <c r="Q1415" s="7"/>
      <c r="R1415" s="7"/>
      <c r="S1415" s="7"/>
      <c r="T1415" s="7"/>
      <c r="U1415" s="7"/>
    </row>
    <row r="1416" spans="12:21" x14ac:dyDescent="0.25">
      <c r="L1416" s="7"/>
      <c r="M1416" s="7"/>
      <c r="N1416" s="7"/>
      <c r="O1416" s="7"/>
      <c r="P1416" s="7"/>
      <c r="Q1416" s="7"/>
      <c r="R1416" s="7"/>
      <c r="S1416" s="7"/>
      <c r="T1416" s="7"/>
      <c r="U1416" s="7"/>
    </row>
    <row r="1417" spans="12:21" x14ac:dyDescent="0.25">
      <c r="L1417" s="7"/>
      <c r="M1417" s="7"/>
      <c r="N1417" s="7"/>
      <c r="O1417" s="7"/>
      <c r="P1417" s="7"/>
      <c r="Q1417" s="7"/>
      <c r="R1417" s="7"/>
      <c r="S1417" s="7"/>
      <c r="T1417" s="7"/>
      <c r="U1417" s="7"/>
    </row>
    <row r="1418" spans="12:21" x14ac:dyDescent="0.25">
      <c r="L1418" s="7"/>
      <c r="M1418" s="7"/>
      <c r="N1418" s="7"/>
      <c r="O1418" s="7"/>
      <c r="P1418" s="7"/>
      <c r="Q1418" s="7"/>
      <c r="R1418" s="7"/>
      <c r="S1418" s="7"/>
      <c r="T1418" s="7"/>
      <c r="U1418" s="7"/>
    </row>
    <row r="1419" spans="12:21" x14ac:dyDescent="0.25">
      <c r="L1419" s="7"/>
      <c r="M1419" s="7"/>
      <c r="N1419" s="7"/>
      <c r="O1419" s="7"/>
      <c r="P1419" s="7"/>
      <c r="Q1419" s="7"/>
      <c r="R1419" s="7"/>
      <c r="S1419" s="7"/>
      <c r="T1419" s="7"/>
      <c r="U1419" s="7"/>
    </row>
    <row r="1420" spans="12:21" x14ac:dyDescent="0.25">
      <c r="L1420" s="7"/>
      <c r="M1420" s="7"/>
      <c r="N1420" s="7"/>
      <c r="O1420" s="7"/>
      <c r="P1420" s="7"/>
      <c r="Q1420" s="7"/>
      <c r="R1420" s="7"/>
      <c r="S1420" s="7"/>
      <c r="T1420" s="7"/>
      <c r="U1420" s="7"/>
    </row>
    <row r="1421" spans="12:21" x14ac:dyDescent="0.25">
      <c r="L1421" s="7"/>
      <c r="M1421" s="7"/>
      <c r="N1421" s="7"/>
      <c r="O1421" s="7"/>
      <c r="P1421" s="7"/>
      <c r="Q1421" s="7"/>
      <c r="R1421" s="7"/>
      <c r="S1421" s="7"/>
      <c r="T1421" s="7"/>
      <c r="U1421" s="7"/>
    </row>
    <row r="1422" spans="12:21" x14ac:dyDescent="0.25">
      <c r="L1422" s="7"/>
      <c r="M1422" s="7"/>
      <c r="N1422" s="7"/>
      <c r="O1422" s="7"/>
      <c r="P1422" s="7"/>
      <c r="Q1422" s="7"/>
      <c r="R1422" s="7"/>
      <c r="S1422" s="7"/>
      <c r="T1422" s="7"/>
      <c r="U1422" s="7"/>
    </row>
    <row r="1423" spans="12:21" x14ac:dyDescent="0.25">
      <c r="L1423" s="7"/>
      <c r="M1423" s="7"/>
      <c r="N1423" s="7"/>
      <c r="O1423" s="7"/>
      <c r="P1423" s="7"/>
      <c r="Q1423" s="7"/>
      <c r="R1423" s="7"/>
      <c r="S1423" s="7"/>
      <c r="T1423" s="7"/>
      <c r="U1423" s="7"/>
    </row>
    <row r="1424" spans="12:21" x14ac:dyDescent="0.25">
      <c r="L1424" s="7"/>
      <c r="M1424" s="7"/>
      <c r="N1424" s="7"/>
      <c r="O1424" s="7"/>
      <c r="P1424" s="7"/>
      <c r="Q1424" s="7"/>
      <c r="R1424" s="7"/>
      <c r="S1424" s="7"/>
      <c r="T1424" s="7"/>
      <c r="U1424" s="7"/>
    </row>
    <row r="1425" spans="12:21" x14ac:dyDescent="0.25">
      <c r="L1425" s="7"/>
      <c r="M1425" s="7"/>
      <c r="N1425" s="7"/>
      <c r="O1425" s="7"/>
      <c r="P1425" s="7"/>
      <c r="Q1425" s="7"/>
      <c r="R1425" s="7"/>
      <c r="S1425" s="7"/>
      <c r="T1425" s="7"/>
      <c r="U1425" s="7"/>
    </row>
    <row r="1426" spans="12:21" x14ac:dyDescent="0.25">
      <c r="L1426" s="7"/>
      <c r="M1426" s="7"/>
      <c r="N1426" s="7"/>
      <c r="O1426" s="7"/>
      <c r="P1426" s="7"/>
      <c r="Q1426" s="7"/>
      <c r="R1426" s="7"/>
      <c r="S1426" s="7"/>
      <c r="T1426" s="7"/>
      <c r="U1426" s="7"/>
    </row>
    <row r="1427" spans="12:21" x14ac:dyDescent="0.25">
      <c r="L1427" s="7"/>
      <c r="M1427" s="7"/>
      <c r="N1427" s="7"/>
      <c r="O1427" s="7"/>
      <c r="P1427" s="7"/>
      <c r="Q1427" s="7"/>
      <c r="R1427" s="7"/>
      <c r="S1427" s="7"/>
      <c r="T1427" s="7"/>
      <c r="U1427" s="7"/>
    </row>
    <row r="1428" spans="12:21" x14ac:dyDescent="0.25">
      <c r="L1428" s="7"/>
      <c r="M1428" s="7"/>
      <c r="N1428" s="7"/>
      <c r="O1428" s="7"/>
      <c r="P1428" s="7"/>
      <c r="Q1428" s="7"/>
      <c r="R1428" s="7"/>
      <c r="S1428" s="7"/>
      <c r="T1428" s="7"/>
      <c r="U1428" s="7"/>
    </row>
    <row r="1429" spans="12:21" x14ac:dyDescent="0.25">
      <c r="L1429" s="7"/>
      <c r="M1429" s="7"/>
      <c r="N1429" s="7"/>
      <c r="O1429" s="7"/>
      <c r="P1429" s="7"/>
      <c r="Q1429" s="7"/>
      <c r="R1429" s="7"/>
      <c r="S1429" s="7"/>
      <c r="T1429" s="7"/>
      <c r="U1429" s="7"/>
    </row>
    <row r="1430" spans="12:21" x14ac:dyDescent="0.25">
      <c r="L1430" s="7"/>
      <c r="M1430" s="7"/>
      <c r="N1430" s="7"/>
      <c r="O1430" s="7"/>
      <c r="P1430" s="7"/>
      <c r="Q1430" s="7"/>
      <c r="R1430" s="7"/>
      <c r="S1430" s="7"/>
      <c r="T1430" s="7"/>
      <c r="U1430" s="7"/>
    </row>
    <row r="1431" spans="12:21" x14ac:dyDescent="0.25">
      <c r="L1431" s="7"/>
      <c r="M1431" s="7"/>
      <c r="N1431" s="7"/>
      <c r="O1431" s="7"/>
      <c r="P1431" s="7"/>
      <c r="Q1431" s="7"/>
      <c r="R1431" s="7"/>
      <c r="S1431" s="7"/>
      <c r="T1431" s="7"/>
      <c r="U1431" s="7"/>
    </row>
    <row r="1432" spans="12:21" x14ac:dyDescent="0.25">
      <c r="L1432" s="7"/>
      <c r="M1432" s="7"/>
      <c r="N1432" s="7"/>
      <c r="O1432" s="7"/>
      <c r="P1432" s="7"/>
      <c r="Q1432" s="7"/>
      <c r="R1432" s="7"/>
      <c r="S1432" s="7"/>
      <c r="T1432" s="7"/>
      <c r="U1432" s="7"/>
    </row>
    <row r="1433" spans="12:21" x14ac:dyDescent="0.25">
      <c r="L1433" s="7"/>
      <c r="M1433" s="7"/>
      <c r="N1433" s="7"/>
      <c r="O1433" s="7"/>
      <c r="P1433" s="7"/>
      <c r="Q1433" s="7"/>
      <c r="R1433" s="7"/>
      <c r="S1433" s="7"/>
      <c r="T1433" s="7"/>
      <c r="U1433" s="7"/>
    </row>
    <row r="1434" spans="12:21" x14ac:dyDescent="0.25">
      <c r="L1434" s="7"/>
      <c r="M1434" s="7"/>
      <c r="N1434" s="7"/>
      <c r="O1434" s="7"/>
      <c r="P1434" s="7"/>
      <c r="Q1434" s="7"/>
      <c r="R1434" s="7"/>
      <c r="S1434" s="7"/>
      <c r="T1434" s="7"/>
      <c r="U1434" s="7"/>
    </row>
    <row r="1435" spans="12:21" x14ac:dyDescent="0.25">
      <c r="L1435" s="7"/>
      <c r="M1435" s="7"/>
      <c r="N1435" s="7"/>
      <c r="O1435" s="7"/>
      <c r="P1435" s="7"/>
      <c r="Q1435" s="7"/>
      <c r="R1435" s="7"/>
      <c r="S1435" s="7"/>
      <c r="T1435" s="7"/>
      <c r="U1435" s="7"/>
    </row>
    <row r="1436" spans="12:21" x14ac:dyDescent="0.25">
      <c r="L1436" s="7"/>
      <c r="M1436" s="7"/>
      <c r="N1436" s="7"/>
      <c r="O1436" s="7"/>
      <c r="P1436" s="7"/>
      <c r="Q1436" s="7"/>
      <c r="R1436" s="7"/>
      <c r="S1436" s="7"/>
      <c r="T1436" s="7"/>
      <c r="U1436" s="7"/>
    </row>
    <row r="1437" spans="12:21" x14ac:dyDescent="0.25">
      <c r="L1437" s="7"/>
      <c r="M1437" s="7"/>
      <c r="N1437" s="7"/>
      <c r="O1437" s="7"/>
      <c r="P1437" s="7"/>
      <c r="Q1437" s="7"/>
      <c r="R1437" s="7"/>
      <c r="S1437" s="7"/>
      <c r="T1437" s="7"/>
      <c r="U1437" s="7"/>
    </row>
    <row r="1438" spans="12:21" x14ac:dyDescent="0.25">
      <c r="L1438" s="7"/>
      <c r="M1438" s="7"/>
      <c r="N1438" s="7"/>
      <c r="O1438" s="7"/>
      <c r="P1438" s="7"/>
      <c r="Q1438" s="7"/>
      <c r="R1438" s="7"/>
      <c r="S1438" s="7"/>
      <c r="T1438" s="7"/>
      <c r="U1438" s="7"/>
    </row>
    <row r="1439" spans="12:21" x14ac:dyDescent="0.25">
      <c r="L1439" s="7"/>
      <c r="M1439" s="7"/>
      <c r="N1439" s="7"/>
      <c r="O1439" s="7"/>
      <c r="P1439" s="7"/>
      <c r="Q1439" s="7"/>
      <c r="R1439" s="7"/>
      <c r="S1439" s="7"/>
      <c r="T1439" s="7"/>
      <c r="U1439" s="7"/>
    </row>
    <row r="1440" spans="12:21" x14ac:dyDescent="0.25">
      <c r="L1440" s="7"/>
      <c r="M1440" s="7"/>
      <c r="N1440" s="7"/>
      <c r="O1440" s="7"/>
      <c r="P1440" s="7"/>
      <c r="Q1440" s="7"/>
      <c r="R1440" s="7"/>
      <c r="S1440" s="7"/>
      <c r="T1440" s="7"/>
      <c r="U1440" s="7"/>
    </row>
    <row r="1441" spans="12:21" x14ac:dyDescent="0.25">
      <c r="L1441" s="7"/>
      <c r="M1441" s="7"/>
      <c r="N1441" s="7"/>
      <c r="O1441" s="7"/>
      <c r="P1441" s="7"/>
      <c r="Q1441" s="7"/>
      <c r="R1441" s="7"/>
      <c r="S1441" s="7"/>
      <c r="T1441" s="7"/>
      <c r="U1441" s="7"/>
    </row>
    <row r="1442" spans="12:21" x14ac:dyDescent="0.25">
      <c r="L1442" s="7"/>
      <c r="M1442" s="7"/>
      <c r="N1442" s="7"/>
      <c r="O1442" s="7"/>
      <c r="P1442" s="7"/>
      <c r="Q1442" s="7"/>
      <c r="R1442" s="7"/>
      <c r="S1442" s="7"/>
      <c r="T1442" s="7"/>
      <c r="U1442" s="7"/>
    </row>
    <row r="1443" spans="12:21" x14ac:dyDescent="0.25">
      <c r="L1443" s="7"/>
      <c r="M1443" s="7"/>
      <c r="N1443" s="7"/>
      <c r="O1443" s="7"/>
      <c r="P1443" s="7"/>
      <c r="Q1443" s="7"/>
      <c r="R1443" s="7"/>
      <c r="S1443" s="7"/>
      <c r="T1443" s="7"/>
      <c r="U1443" s="7"/>
    </row>
    <row r="1444" spans="12:21" x14ac:dyDescent="0.25">
      <c r="L1444" s="7"/>
      <c r="M1444" s="7"/>
      <c r="N1444" s="7"/>
      <c r="O1444" s="7"/>
      <c r="P1444" s="7"/>
      <c r="Q1444" s="7"/>
      <c r="R1444" s="7"/>
      <c r="S1444" s="7"/>
      <c r="T1444" s="7"/>
      <c r="U1444" s="7"/>
    </row>
    <row r="1445" spans="12:21" x14ac:dyDescent="0.25">
      <c r="L1445" s="7"/>
      <c r="M1445" s="7"/>
      <c r="N1445" s="7"/>
      <c r="O1445" s="7"/>
      <c r="P1445" s="7"/>
      <c r="Q1445" s="7"/>
      <c r="R1445" s="7"/>
      <c r="S1445" s="7"/>
      <c r="T1445" s="7"/>
      <c r="U1445" s="7"/>
    </row>
    <row r="1446" spans="12:21" x14ac:dyDescent="0.25">
      <c r="L1446" s="7"/>
      <c r="M1446" s="7"/>
      <c r="N1446" s="7"/>
      <c r="O1446" s="7"/>
      <c r="P1446" s="7"/>
      <c r="Q1446" s="7"/>
      <c r="R1446" s="7"/>
      <c r="S1446" s="7"/>
      <c r="T1446" s="7"/>
      <c r="U1446" s="7"/>
    </row>
    <row r="1447" spans="12:21" x14ac:dyDescent="0.25">
      <c r="L1447" s="7"/>
      <c r="M1447" s="7"/>
      <c r="N1447" s="7"/>
      <c r="O1447" s="7"/>
      <c r="P1447" s="7"/>
      <c r="Q1447" s="7"/>
      <c r="R1447" s="7"/>
      <c r="S1447" s="7"/>
      <c r="T1447" s="7"/>
      <c r="U1447" s="7"/>
    </row>
    <row r="1448" spans="12:21" x14ac:dyDescent="0.25">
      <c r="L1448" s="7"/>
      <c r="M1448" s="7"/>
      <c r="N1448" s="7"/>
      <c r="O1448" s="7"/>
      <c r="P1448" s="7"/>
      <c r="Q1448" s="7"/>
      <c r="R1448" s="7"/>
      <c r="S1448" s="7"/>
      <c r="T1448" s="7"/>
      <c r="U1448" s="7"/>
    </row>
    <row r="1449" spans="12:21" x14ac:dyDescent="0.25">
      <c r="L1449" s="7"/>
      <c r="M1449" s="7"/>
      <c r="N1449" s="7"/>
      <c r="O1449" s="7"/>
      <c r="P1449" s="7"/>
      <c r="Q1449" s="7"/>
      <c r="R1449" s="7"/>
      <c r="S1449" s="7"/>
      <c r="T1449" s="7"/>
      <c r="U1449" s="7"/>
    </row>
    <row r="1450" spans="12:21" x14ac:dyDescent="0.25">
      <c r="L1450" s="7"/>
      <c r="M1450" s="7"/>
      <c r="N1450" s="7"/>
      <c r="O1450" s="7"/>
      <c r="P1450" s="7"/>
      <c r="Q1450" s="7"/>
      <c r="R1450" s="7"/>
      <c r="S1450" s="7"/>
      <c r="T1450" s="7"/>
      <c r="U1450" s="7"/>
    </row>
    <row r="1451" spans="12:21" x14ac:dyDescent="0.25">
      <c r="L1451" s="7"/>
      <c r="M1451" s="7"/>
      <c r="N1451" s="7"/>
      <c r="O1451" s="7"/>
      <c r="P1451" s="7"/>
      <c r="Q1451" s="7"/>
      <c r="R1451" s="7"/>
      <c r="S1451" s="7"/>
      <c r="T1451" s="7"/>
      <c r="U1451" s="7"/>
    </row>
    <row r="1452" spans="12:21" x14ac:dyDescent="0.25">
      <c r="L1452" s="7"/>
      <c r="M1452" s="7"/>
      <c r="N1452" s="7"/>
      <c r="O1452" s="7"/>
      <c r="P1452" s="7"/>
      <c r="Q1452" s="7"/>
      <c r="R1452" s="7"/>
      <c r="S1452" s="7"/>
      <c r="T1452" s="7"/>
      <c r="U1452" s="7"/>
    </row>
    <row r="1453" spans="12:21" x14ac:dyDescent="0.25">
      <c r="L1453" s="7"/>
      <c r="M1453" s="7"/>
      <c r="N1453" s="7"/>
      <c r="O1453" s="7"/>
      <c r="P1453" s="7"/>
      <c r="Q1453" s="7"/>
      <c r="R1453" s="7"/>
      <c r="S1453" s="7"/>
      <c r="T1453" s="7"/>
      <c r="U1453" s="7"/>
    </row>
    <row r="1454" spans="12:21" x14ac:dyDescent="0.25">
      <c r="L1454" s="7"/>
      <c r="M1454" s="7"/>
      <c r="N1454" s="7"/>
      <c r="O1454" s="7"/>
      <c r="P1454" s="7"/>
      <c r="Q1454" s="7"/>
      <c r="R1454" s="7"/>
      <c r="S1454" s="7"/>
      <c r="T1454" s="7"/>
      <c r="U1454" s="7"/>
    </row>
    <row r="1455" spans="12:21" x14ac:dyDescent="0.25">
      <c r="L1455" s="7"/>
      <c r="M1455" s="7"/>
      <c r="N1455" s="7"/>
      <c r="O1455" s="7"/>
      <c r="P1455" s="7"/>
      <c r="Q1455" s="7"/>
      <c r="R1455" s="7"/>
      <c r="S1455" s="7"/>
      <c r="T1455" s="7"/>
      <c r="U1455" s="7"/>
    </row>
    <row r="1456" spans="12:21" x14ac:dyDescent="0.25">
      <c r="L1456" s="7"/>
      <c r="M1456" s="7"/>
      <c r="N1456" s="7"/>
      <c r="O1456" s="7"/>
      <c r="P1456" s="7"/>
      <c r="Q1456" s="7"/>
      <c r="R1456" s="7"/>
      <c r="S1456" s="7"/>
      <c r="T1456" s="7"/>
      <c r="U1456" s="7"/>
    </row>
    <row r="1457" spans="12:21" x14ac:dyDescent="0.25">
      <c r="L1457" s="7"/>
      <c r="M1457" s="7"/>
      <c r="N1457" s="7"/>
      <c r="O1457" s="7"/>
      <c r="P1457" s="7"/>
      <c r="Q1457" s="7"/>
      <c r="R1457" s="7"/>
      <c r="S1457" s="7"/>
      <c r="T1457" s="7"/>
      <c r="U1457" s="7"/>
    </row>
    <row r="1458" spans="12:21" x14ac:dyDescent="0.25">
      <c r="L1458" s="7"/>
      <c r="M1458" s="7"/>
      <c r="N1458" s="7"/>
      <c r="O1458" s="7"/>
      <c r="P1458" s="7"/>
      <c r="Q1458" s="7"/>
      <c r="R1458" s="7"/>
      <c r="S1458" s="7"/>
      <c r="T1458" s="7"/>
      <c r="U1458" s="7"/>
    </row>
    <row r="1459" spans="12:21" x14ac:dyDescent="0.25">
      <c r="L1459" s="7"/>
      <c r="M1459" s="7"/>
      <c r="N1459" s="7"/>
      <c r="O1459" s="7"/>
      <c r="P1459" s="7"/>
      <c r="Q1459" s="7"/>
      <c r="R1459" s="7"/>
      <c r="S1459" s="7"/>
      <c r="T1459" s="7"/>
      <c r="U1459" s="7"/>
    </row>
    <row r="1460" spans="12:21" x14ac:dyDescent="0.25">
      <c r="L1460" s="7"/>
      <c r="M1460" s="7"/>
      <c r="N1460" s="7"/>
      <c r="O1460" s="7"/>
      <c r="P1460" s="7"/>
      <c r="Q1460" s="7"/>
      <c r="R1460" s="7"/>
      <c r="S1460" s="7"/>
      <c r="T1460" s="7"/>
      <c r="U1460" s="7"/>
    </row>
    <row r="1461" spans="12:21" x14ac:dyDescent="0.25">
      <c r="L1461" s="7"/>
      <c r="M1461" s="7"/>
      <c r="N1461" s="7"/>
      <c r="O1461" s="7"/>
      <c r="P1461" s="7"/>
      <c r="Q1461" s="7"/>
      <c r="R1461" s="7"/>
      <c r="S1461" s="7"/>
      <c r="T1461" s="7"/>
      <c r="U1461" s="7"/>
    </row>
    <row r="1462" spans="12:21" x14ac:dyDescent="0.25">
      <c r="L1462" s="7"/>
      <c r="M1462" s="7"/>
      <c r="N1462" s="7"/>
      <c r="O1462" s="7"/>
      <c r="P1462" s="7"/>
      <c r="Q1462" s="7"/>
      <c r="R1462" s="7"/>
      <c r="S1462" s="7"/>
      <c r="T1462" s="7"/>
      <c r="U1462" s="7"/>
    </row>
    <row r="1463" spans="12:21" x14ac:dyDescent="0.25">
      <c r="L1463" s="7"/>
      <c r="M1463" s="7"/>
      <c r="N1463" s="7"/>
      <c r="O1463" s="7"/>
      <c r="P1463" s="7"/>
      <c r="Q1463" s="7"/>
      <c r="R1463" s="7"/>
      <c r="S1463" s="7"/>
      <c r="T1463" s="7"/>
      <c r="U1463" s="7"/>
    </row>
    <row r="1464" spans="12:21" x14ac:dyDescent="0.25">
      <c r="L1464" s="7"/>
      <c r="M1464" s="7"/>
      <c r="N1464" s="7"/>
      <c r="O1464" s="7"/>
      <c r="P1464" s="7"/>
      <c r="Q1464" s="7"/>
      <c r="R1464" s="7"/>
      <c r="S1464" s="7"/>
      <c r="T1464" s="7"/>
      <c r="U1464" s="7"/>
    </row>
    <row r="1465" spans="12:21" x14ac:dyDescent="0.25">
      <c r="L1465" s="7"/>
      <c r="M1465" s="7"/>
      <c r="N1465" s="7"/>
      <c r="O1465" s="7"/>
      <c r="P1465" s="7"/>
      <c r="Q1465" s="7"/>
      <c r="R1465" s="7"/>
      <c r="S1465" s="7"/>
      <c r="T1465" s="7"/>
      <c r="U1465" s="7"/>
    </row>
    <row r="1466" spans="12:21" x14ac:dyDescent="0.25">
      <c r="L1466" s="7"/>
      <c r="M1466" s="7"/>
      <c r="N1466" s="7"/>
      <c r="O1466" s="7"/>
      <c r="P1466" s="7"/>
      <c r="Q1466" s="7"/>
      <c r="R1466" s="7"/>
      <c r="S1466" s="7"/>
      <c r="T1466" s="7"/>
      <c r="U1466" s="7"/>
    </row>
    <row r="1467" spans="12:21" x14ac:dyDescent="0.25">
      <c r="L1467" s="7"/>
      <c r="M1467" s="7"/>
      <c r="N1467" s="7"/>
      <c r="O1467" s="7"/>
      <c r="P1467" s="7"/>
      <c r="Q1467" s="7"/>
      <c r="R1467" s="7"/>
      <c r="S1467" s="7"/>
      <c r="T1467" s="7"/>
      <c r="U1467" s="7"/>
    </row>
    <row r="1468" spans="12:21" x14ac:dyDescent="0.25">
      <c r="L1468" s="7"/>
      <c r="M1468" s="7"/>
      <c r="N1468" s="7"/>
      <c r="O1468" s="7"/>
      <c r="P1468" s="7"/>
      <c r="Q1468" s="7"/>
      <c r="R1468" s="7"/>
      <c r="S1468" s="7"/>
      <c r="T1468" s="7"/>
      <c r="U1468" s="7"/>
    </row>
    <row r="1469" spans="12:21" x14ac:dyDescent="0.25">
      <c r="L1469" s="7"/>
      <c r="M1469" s="7"/>
      <c r="N1469" s="7"/>
      <c r="O1469" s="7"/>
      <c r="P1469" s="7"/>
      <c r="Q1469" s="7"/>
      <c r="R1469" s="7"/>
      <c r="S1469" s="7"/>
      <c r="T1469" s="7"/>
      <c r="U1469" s="7"/>
    </row>
    <row r="1470" spans="12:21" x14ac:dyDescent="0.25">
      <c r="L1470" s="7"/>
      <c r="M1470" s="7"/>
      <c r="N1470" s="7"/>
      <c r="O1470" s="7"/>
      <c r="P1470" s="7"/>
      <c r="Q1470" s="7"/>
      <c r="R1470" s="7"/>
      <c r="S1470" s="7"/>
      <c r="T1470" s="7"/>
      <c r="U1470" s="7"/>
    </row>
    <row r="1471" spans="12:21" x14ac:dyDescent="0.25">
      <c r="L1471" s="7"/>
      <c r="M1471" s="7"/>
      <c r="N1471" s="7"/>
      <c r="O1471" s="7"/>
      <c r="P1471" s="7"/>
      <c r="Q1471" s="7"/>
      <c r="R1471" s="7"/>
      <c r="S1471" s="7"/>
      <c r="T1471" s="7"/>
      <c r="U1471" s="7"/>
    </row>
    <row r="1472" spans="12:21" x14ac:dyDescent="0.25">
      <c r="L1472" s="7"/>
      <c r="M1472" s="7"/>
      <c r="N1472" s="7"/>
      <c r="O1472" s="7"/>
      <c r="P1472" s="7"/>
      <c r="Q1472" s="7"/>
      <c r="R1472" s="7"/>
      <c r="S1472" s="7"/>
      <c r="T1472" s="7"/>
      <c r="U1472" s="7"/>
    </row>
    <row r="1473" spans="12:21" x14ac:dyDescent="0.25">
      <c r="L1473" s="7"/>
      <c r="M1473" s="7"/>
      <c r="N1473" s="7"/>
      <c r="O1473" s="7"/>
      <c r="P1473" s="7"/>
      <c r="Q1473" s="7"/>
      <c r="R1473" s="7"/>
      <c r="S1473" s="7"/>
      <c r="T1473" s="7"/>
      <c r="U1473" s="7"/>
    </row>
    <row r="1474" spans="12:21" x14ac:dyDescent="0.25">
      <c r="L1474" s="7"/>
      <c r="M1474" s="7"/>
      <c r="N1474" s="7"/>
      <c r="O1474" s="7"/>
      <c r="P1474" s="7"/>
      <c r="Q1474" s="7"/>
      <c r="R1474" s="7"/>
      <c r="S1474" s="7"/>
      <c r="T1474" s="7"/>
      <c r="U1474" s="7"/>
    </row>
    <row r="1475" spans="12:21" x14ac:dyDescent="0.25">
      <c r="L1475" s="7"/>
      <c r="M1475" s="7"/>
      <c r="N1475" s="7"/>
      <c r="O1475" s="7"/>
      <c r="P1475" s="7"/>
      <c r="Q1475" s="7"/>
      <c r="R1475" s="7"/>
      <c r="S1475" s="7"/>
      <c r="T1475" s="7"/>
      <c r="U1475" s="7"/>
    </row>
    <row r="1476" spans="12:21" x14ac:dyDescent="0.25">
      <c r="L1476" s="7"/>
      <c r="M1476" s="7"/>
      <c r="N1476" s="7"/>
      <c r="O1476" s="7"/>
      <c r="P1476" s="7"/>
      <c r="Q1476" s="7"/>
      <c r="R1476" s="7"/>
      <c r="S1476" s="7"/>
      <c r="T1476" s="7"/>
      <c r="U1476" s="7"/>
    </row>
    <row r="1477" spans="12:21" x14ac:dyDescent="0.25">
      <c r="L1477" s="7"/>
      <c r="M1477" s="7"/>
      <c r="N1477" s="7"/>
      <c r="O1477" s="7"/>
      <c r="P1477" s="7"/>
      <c r="Q1477" s="7"/>
      <c r="R1477" s="7"/>
      <c r="S1477" s="7"/>
      <c r="T1477" s="7"/>
      <c r="U1477" s="7"/>
    </row>
    <row r="1478" spans="12:21" x14ac:dyDescent="0.25">
      <c r="L1478" s="7"/>
      <c r="M1478" s="7"/>
      <c r="N1478" s="7"/>
      <c r="O1478" s="7"/>
      <c r="P1478" s="7"/>
      <c r="Q1478" s="7"/>
      <c r="R1478" s="7"/>
      <c r="S1478" s="7"/>
      <c r="T1478" s="7"/>
      <c r="U1478" s="7"/>
    </row>
    <row r="1479" spans="12:21" x14ac:dyDescent="0.25">
      <c r="L1479" s="7"/>
      <c r="M1479" s="7"/>
      <c r="N1479" s="7"/>
      <c r="O1479" s="7"/>
      <c r="P1479" s="7"/>
      <c r="Q1479" s="7"/>
      <c r="R1479" s="7"/>
      <c r="S1479" s="7"/>
      <c r="T1479" s="7"/>
      <c r="U1479" s="7"/>
    </row>
    <row r="1480" spans="12:21" x14ac:dyDescent="0.25">
      <c r="L1480" s="7"/>
      <c r="M1480" s="7"/>
      <c r="N1480" s="7"/>
      <c r="O1480" s="7"/>
      <c r="P1480" s="7"/>
      <c r="Q1480" s="7"/>
      <c r="R1480" s="7"/>
      <c r="S1480" s="7"/>
      <c r="T1480" s="7"/>
      <c r="U1480" s="7"/>
    </row>
    <row r="1481" spans="12:21" x14ac:dyDescent="0.25">
      <c r="L1481" s="7"/>
      <c r="M1481" s="7"/>
      <c r="N1481" s="7"/>
      <c r="O1481" s="7"/>
      <c r="P1481" s="7"/>
      <c r="Q1481" s="7"/>
      <c r="R1481" s="7"/>
      <c r="S1481" s="7"/>
      <c r="T1481" s="7"/>
      <c r="U1481" s="7"/>
    </row>
    <row r="1482" spans="12:21" x14ac:dyDescent="0.25">
      <c r="L1482" s="7"/>
      <c r="M1482" s="7"/>
      <c r="N1482" s="7"/>
      <c r="O1482" s="7"/>
      <c r="P1482" s="7"/>
      <c r="Q1482" s="7"/>
      <c r="R1482" s="7"/>
      <c r="S1482" s="7"/>
      <c r="T1482" s="7"/>
      <c r="U1482" s="7"/>
    </row>
    <row r="1483" spans="12:21" x14ac:dyDescent="0.25">
      <c r="L1483" s="7"/>
      <c r="M1483" s="7"/>
      <c r="N1483" s="7"/>
      <c r="O1483" s="7"/>
      <c r="P1483" s="7"/>
      <c r="Q1483" s="7"/>
      <c r="R1483" s="7"/>
      <c r="S1483" s="7"/>
      <c r="T1483" s="7"/>
      <c r="U1483" s="7"/>
    </row>
    <row r="1484" spans="12:21" x14ac:dyDescent="0.25">
      <c r="L1484" s="7"/>
      <c r="M1484" s="7"/>
      <c r="N1484" s="7"/>
      <c r="O1484" s="7"/>
      <c r="P1484" s="7"/>
      <c r="Q1484" s="7"/>
      <c r="R1484" s="7"/>
      <c r="S1484" s="7"/>
      <c r="T1484" s="7"/>
      <c r="U1484" s="7"/>
    </row>
    <row r="1485" spans="12:21" x14ac:dyDescent="0.25">
      <c r="L1485" s="7"/>
      <c r="M1485" s="7"/>
      <c r="N1485" s="7"/>
      <c r="O1485" s="7"/>
      <c r="P1485" s="7"/>
      <c r="Q1485" s="7"/>
      <c r="R1485" s="7"/>
      <c r="S1485" s="7"/>
      <c r="T1485" s="7"/>
      <c r="U1485" s="7"/>
    </row>
    <row r="1486" spans="12:21" x14ac:dyDescent="0.25">
      <c r="L1486" s="7"/>
      <c r="M1486" s="7"/>
      <c r="N1486" s="7"/>
      <c r="O1486" s="7"/>
      <c r="P1486" s="7"/>
      <c r="Q1486" s="7"/>
      <c r="R1486" s="7"/>
      <c r="S1486" s="7"/>
      <c r="T1486" s="7"/>
      <c r="U1486" s="7"/>
    </row>
    <row r="1487" spans="12:21" x14ac:dyDescent="0.25">
      <c r="L1487" s="7"/>
      <c r="M1487" s="7"/>
      <c r="N1487" s="7"/>
      <c r="O1487" s="7"/>
      <c r="P1487" s="7"/>
      <c r="Q1487" s="7"/>
      <c r="R1487" s="7"/>
      <c r="S1487" s="7"/>
      <c r="T1487" s="7"/>
      <c r="U1487" s="7"/>
    </row>
    <row r="1488" spans="12:21" x14ac:dyDescent="0.25">
      <c r="L1488" s="7"/>
      <c r="M1488" s="7"/>
      <c r="N1488" s="7"/>
      <c r="O1488" s="7"/>
      <c r="P1488" s="7"/>
      <c r="Q1488" s="7"/>
      <c r="R1488" s="7"/>
      <c r="S1488" s="7"/>
      <c r="T1488" s="7"/>
      <c r="U1488" s="7"/>
    </row>
    <row r="1489" spans="12:21" x14ac:dyDescent="0.25">
      <c r="L1489" s="7"/>
      <c r="M1489" s="7"/>
      <c r="N1489" s="7"/>
      <c r="O1489" s="7"/>
      <c r="P1489" s="7"/>
      <c r="Q1489" s="7"/>
      <c r="R1489" s="7"/>
      <c r="S1489" s="7"/>
      <c r="T1489" s="7"/>
      <c r="U1489" s="7"/>
    </row>
    <row r="1490" spans="12:21" x14ac:dyDescent="0.25">
      <c r="L1490" s="7"/>
      <c r="M1490" s="7"/>
      <c r="N1490" s="7"/>
      <c r="O1490" s="7"/>
      <c r="P1490" s="7"/>
      <c r="Q1490" s="7"/>
      <c r="R1490" s="7"/>
      <c r="S1490" s="7"/>
      <c r="T1490" s="7"/>
      <c r="U1490" s="7"/>
    </row>
    <row r="1491" spans="12:21" x14ac:dyDescent="0.25">
      <c r="L1491" s="7"/>
      <c r="M1491" s="7"/>
      <c r="N1491" s="7"/>
      <c r="O1491" s="7"/>
      <c r="P1491" s="7"/>
      <c r="Q1491" s="7"/>
      <c r="R1491" s="7"/>
      <c r="S1491" s="7"/>
      <c r="T1491" s="7"/>
      <c r="U1491" s="7"/>
    </row>
    <row r="1492" spans="12:21" x14ac:dyDescent="0.25">
      <c r="L1492" s="7"/>
      <c r="M1492" s="7"/>
      <c r="N1492" s="7"/>
      <c r="O1492" s="7"/>
      <c r="P1492" s="7"/>
      <c r="Q1492" s="7"/>
      <c r="R1492" s="7"/>
      <c r="S1492" s="7"/>
      <c r="T1492" s="7"/>
      <c r="U1492" s="7"/>
    </row>
    <row r="1493" spans="12:21" x14ac:dyDescent="0.25">
      <c r="L1493" s="7"/>
      <c r="M1493" s="7"/>
      <c r="N1493" s="7"/>
      <c r="O1493" s="7"/>
      <c r="P1493" s="7"/>
      <c r="Q1493" s="7"/>
      <c r="R1493" s="7"/>
      <c r="S1493" s="7"/>
      <c r="T1493" s="7"/>
      <c r="U1493" s="7"/>
    </row>
    <row r="1494" spans="12:21" x14ac:dyDescent="0.25">
      <c r="L1494" s="7"/>
      <c r="M1494" s="7"/>
      <c r="N1494" s="7"/>
      <c r="O1494" s="7"/>
      <c r="P1494" s="7"/>
      <c r="Q1494" s="7"/>
      <c r="R1494" s="7"/>
      <c r="S1494" s="7"/>
      <c r="T1494" s="7"/>
      <c r="U1494" s="7"/>
    </row>
    <row r="1495" spans="12:21" x14ac:dyDescent="0.25">
      <c r="L1495" s="7"/>
      <c r="M1495" s="7"/>
      <c r="N1495" s="7"/>
      <c r="O1495" s="7"/>
      <c r="P1495" s="7"/>
      <c r="Q1495" s="7"/>
      <c r="R1495" s="7"/>
      <c r="S1495" s="7"/>
      <c r="T1495" s="7"/>
      <c r="U1495" s="7"/>
    </row>
    <row r="1496" spans="12:21" x14ac:dyDescent="0.25">
      <c r="L1496" s="7"/>
      <c r="M1496" s="7"/>
      <c r="N1496" s="7"/>
      <c r="O1496" s="7"/>
      <c r="P1496" s="7"/>
      <c r="Q1496" s="7"/>
      <c r="R1496" s="7"/>
      <c r="S1496" s="7"/>
      <c r="T1496" s="7"/>
      <c r="U1496" s="7"/>
    </row>
    <row r="1497" spans="12:21" x14ac:dyDescent="0.25">
      <c r="L1497" s="7"/>
      <c r="M1497" s="7"/>
      <c r="N1497" s="7"/>
      <c r="O1497" s="7"/>
      <c r="P1497" s="7"/>
      <c r="Q1497" s="7"/>
      <c r="R1497" s="7"/>
      <c r="S1497" s="7"/>
      <c r="T1497" s="7"/>
      <c r="U1497" s="7"/>
    </row>
    <row r="1498" spans="12:21" x14ac:dyDescent="0.25">
      <c r="L1498" s="7"/>
      <c r="M1498" s="7"/>
      <c r="N1498" s="7"/>
      <c r="O1498" s="7"/>
      <c r="P1498" s="7"/>
      <c r="Q1498" s="7"/>
      <c r="R1498" s="7"/>
      <c r="S1498" s="7"/>
      <c r="T1498" s="7"/>
      <c r="U1498" s="7"/>
    </row>
    <row r="1499" spans="12:21" x14ac:dyDescent="0.25">
      <c r="L1499" s="7"/>
      <c r="M1499" s="7"/>
      <c r="N1499" s="7"/>
      <c r="O1499" s="7"/>
      <c r="P1499" s="7"/>
      <c r="Q1499" s="7"/>
      <c r="R1499" s="7"/>
      <c r="S1499" s="7"/>
      <c r="T1499" s="7"/>
      <c r="U1499" s="7"/>
    </row>
    <row r="1500" spans="12:21" x14ac:dyDescent="0.25">
      <c r="L1500" s="7"/>
      <c r="M1500" s="7"/>
      <c r="N1500" s="7"/>
      <c r="O1500" s="7"/>
      <c r="P1500" s="7"/>
      <c r="Q1500" s="7"/>
      <c r="R1500" s="7"/>
      <c r="S1500" s="7"/>
      <c r="T1500" s="7"/>
      <c r="U1500" s="7"/>
    </row>
    <row r="1501" spans="12:21" x14ac:dyDescent="0.25">
      <c r="L1501" s="7"/>
      <c r="M1501" s="7"/>
      <c r="N1501" s="7"/>
      <c r="O1501" s="7"/>
      <c r="P1501" s="7"/>
      <c r="Q1501" s="7"/>
      <c r="R1501" s="7"/>
      <c r="S1501" s="7"/>
      <c r="T1501" s="7"/>
      <c r="U1501" s="7"/>
    </row>
    <row r="1502" spans="12:21" x14ac:dyDescent="0.25">
      <c r="L1502" s="7"/>
      <c r="M1502" s="7"/>
      <c r="N1502" s="7"/>
      <c r="O1502" s="7"/>
      <c r="P1502" s="7"/>
      <c r="Q1502" s="7"/>
      <c r="R1502" s="7"/>
      <c r="S1502" s="7"/>
      <c r="T1502" s="7"/>
      <c r="U1502" s="7"/>
    </row>
    <row r="1503" spans="12:21" x14ac:dyDescent="0.25">
      <c r="L1503" s="7"/>
      <c r="M1503" s="7"/>
      <c r="N1503" s="7"/>
      <c r="O1503" s="7"/>
      <c r="P1503" s="7"/>
      <c r="Q1503" s="7"/>
      <c r="R1503" s="7"/>
      <c r="S1503" s="7"/>
      <c r="T1503" s="7"/>
      <c r="U1503" s="7"/>
    </row>
    <row r="1504" spans="12:21" x14ac:dyDescent="0.25">
      <c r="L1504" s="7"/>
      <c r="M1504" s="7"/>
      <c r="N1504" s="7"/>
      <c r="O1504" s="7"/>
      <c r="P1504" s="7"/>
      <c r="Q1504" s="7"/>
      <c r="R1504" s="7"/>
      <c r="S1504" s="7"/>
      <c r="T1504" s="7"/>
      <c r="U1504" s="7"/>
    </row>
    <row r="1505" spans="12:21" x14ac:dyDescent="0.25">
      <c r="L1505" s="7"/>
      <c r="M1505" s="7"/>
      <c r="N1505" s="7"/>
      <c r="O1505" s="7"/>
      <c r="P1505" s="7"/>
      <c r="Q1505" s="7"/>
      <c r="R1505" s="7"/>
      <c r="S1505" s="7"/>
      <c r="T1505" s="7"/>
      <c r="U1505" s="7"/>
    </row>
    <row r="1506" spans="12:21" x14ac:dyDescent="0.25">
      <c r="L1506" s="7"/>
      <c r="M1506" s="7"/>
      <c r="N1506" s="7"/>
      <c r="O1506" s="7"/>
      <c r="P1506" s="7"/>
      <c r="Q1506" s="7"/>
      <c r="R1506" s="7"/>
      <c r="S1506" s="7"/>
      <c r="T1506" s="7"/>
      <c r="U1506" s="7"/>
    </row>
    <row r="1507" spans="12:21" x14ac:dyDescent="0.25">
      <c r="L1507" s="7"/>
      <c r="M1507" s="7"/>
      <c r="N1507" s="7"/>
      <c r="O1507" s="7"/>
      <c r="P1507" s="7"/>
      <c r="Q1507" s="7"/>
      <c r="R1507" s="7"/>
      <c r="S1507" s="7"/>
      <c r="T1507" s="7"/>
      <c r="U1507" s="7"/>
    </row>
    <row r="1508" spans="12:21" x14ac:dyDescent="0.25">
      <c r="L1508" s="7"/>
      <c r="M1508" s="7"/>
      <c r="N1508" s="7"/>
      <c r="O1508" s="7"/>
      <c r="P1508" s="7"/>
      <c r="Q1508" s="7"/>
      <c r="R1508" s="7"/>
      <c r="S1508" s="7"/>
      <c r="T1508" s="7"/>
      <c r="U1508" s="7"/>
    </row>
    <row r="1509" spans="12:21" x14ac:dyDescent="0.25">
      <c r="L1509" s="7"/>
      <c r="M1509" s="7"/>
      <c r="N1509" s="7"/>
      <c r="O1509" s="7"/>
      <c r="P1509" s="7"/>
      <c r="Q1509" s="7"/>
      <c r="R1509" s="7"/>
      <c r="S1509" s="7"/>
      <c r="T1509" s="7"/>
      <c r="U1509" s="7"/>
    </row>
    <row r="1510" spans="12:21" x14ac:dyDescent="0.25">
      <c r="L1510" s="7"/>
      <c r="M1510" s="7"/>
      <c r="N1510" s="7"/>
      <c r="O1510" s="7"/>
      <c r="P1510" s="7"/>
      <c r="Q1510" s="7"/>
      <c r="R1510" s="7"/>
      <c r="S1510" s="7"/>
      <c r="T1510" s="7"/>
      <c r="U1510" s="7"/>
    </row>
    <row r="1511" spans="12:21" x14ac:dyDescent="0.25">
      <c r="L1511" s="7"/>
      <c r="M1511" s="7"/>
      <c r="N1511" s="7"/>
      <c r="O1511" s="7"/>
      <c r="P1511" s="7"/>
      <c r="Q1511" s="7"/>
      <c r="R1511" s="7"/>
      <c r="S1511" s="7"/>
      <c r="T1511" s="7"/>
      <c r="U1511" s="7"/>
    </row>
    <row r="1512" spans="12:21" x14ac:dyDescent="0.25">
      <c r="L1512" s="7"/>
      <c r="M1512" s="7"/>
      <c r="N1512" s="7"/>
      <c r="O1512" s="7"/>
      <c r="P1512" s="7"/>
      <c r="Q1512" s="7"/>
      <c r="R1512" s="7"/>
      <c r="S1512" s="7"/>
      <c r="T1512" s="7"/>
      <c r="U1512" s="7"/>
    </row>
    <row r="1513" spans="12:21" x14ac:dyDescent="0.25">
      <c r="L1513" s="7"/>
      <c r="M1513" s="7"/>
      <c r="N1513" s="7"/>
      <c r="O1513" s="7"/>
      <c r="P1513" s="7"/>
      <c r="Q1513" s="7"/>
      <c r="R1513" s="7"/>
      <c r="S1513" s="7"/>
      <c r="T1513" s="7"/>
      <c r="U1513" s="7"/>
    </row>
    <row r="1514" spans="12:21" x14ac:dyDescent="0.25">
      <c r="L1514" s="7"/>
      <c r="M1514" s="7"/>
      <c r="N1514" s="7"/>
      <c r="O1514" s="7"/>
      <c r="P1514" s="7"/>
      <c r="Q1514" s="7"/>
      <c r="R1514" s="7"/>
      <c r="S1514" s="7"/>
      <c r="T1514" s="7"/>
      <c r="U1514" s="7"/>
    </row>
    <row r="1515" spans="12:21" x14ac:dyDescent="0.25">
      <c r="L1515" s="7"/>
      <c r="M1515" s="7"/>
      <c r="N1515" s="7"/>
      <c r="O1515" s="7"/>
      <c r="P1515" s="7"/>
      <c r="Q1515" s="7"/>
      <c r="R1515" s="7"/>
      <c r="S1515" s="7"/>
      <c r="T1515" s="7"/>
      <c r="U1515" s="7"/>
    </row>
    <row r="1516" spans="12:21" x14ac:dyDescent="0.25">
      <c r="L1516" s="7"/>
      <c r="M1516" s="7"/>
      <c r="N1516" s="7"/>
      <c r="O1516" s="7"/>
      <c r="P1516" s="7"/>
      <c r="Q1516" s="7"/>
      <c r="R1516" s="7"/>
      <c r="S1516" s="7"/>
      <c r="T1516" s="7"/>
      <c r="U1516" s="7"/>
    </row>
    <row r="1517" spans="12:21" x14ac:dyDescent="0.25">
      <c r="L1517" s="7"/>
      <c r="M1517" s="7"/>
      <c r="N1517" s="7"/>
      <c r="O1517" s="7"/>
      <c r="P1517" s="7"/>
      <c r="Q1517" s="7"/>
      <c r="R1517" s="7"/>
      <c r="S1517" s="7"/>
      <c r="T1517" s="7"/>
      <c r="U1517" s="7"/>
    </row>
    <row r="1518" spans="12:21" x14ac:dyDescent="0.25">
      <c r="L1518" s="7"/>
      <c r="M1518" s="7"/>
      <c r="N1518" s="7"/>
      <c r="O1518" s="7"/>
      <c r="P1518" s="7"/>
      <c r="Q1518" s="7"/>
      <c r="R1518" s="7"/>
      <c r="S1518" s="7"/>
      <c r="T1518" s="7"/>
      <c r="U1518" s="7"/>
    </row>
    <row r="1519" spans="12:21" x14ac:dyDescent="0.25">
      <c r="L1519" s="7"/>
      <c r="M1519" s="7"/>
      <c r="N1519" s="7"/>
      <c r="O1519" s="7"/>
      <c r="P1519" s="7"/>
      <c r="Q1519" s="7"/>
      <c r="R1519" s="7"/>
      <c r="S1519" s="7"/>
      <c r="T1519" s="7"/>
      <c r="U1519" s="7"/>
    </row>
    <row r="1520" spans="12:21" x14ac:dyDescent="0.25">
      <c r="L1520" s="7"/>
      <c r="M1520" s="7"/>
      <c r="N1520" s="7"/>
      <c r="O1520" s="7"/>
      <c r="P1520" s="7"/>
      <c r="Q1520" s="7"/>
      <c r="R1520" s="7"/>
      <c r="S1520" s="7"/>
      <c r="T1520" s="7"/>
      <c r="U1520" s="7"/>
    </row>
    <row r="1521" spans="12:21" x14ac:dyDescent="0.25">
      <c r="L1521" s="7"/>
      <c r="M1521" s="7"/>
      <c r="N1521" s="7"/>
      <c r="O1521" s="7"/>
      <c r="P1521" s="7"/>
      <c r="Q1521" s="7"/>
      <c r="R1521" s="7"/>
      <c r="S1521" s="7"/>
      <c r="T1521" s="7"/>
      <c r="U1521" s="7"/>
    </row>
    <row r="1522" spans="12:21" x14ac:dyDescent="0.25">
      <c r="L1522" s="7"/>
      <c r="M1522" s="7"/>
      <c r="N1522" s="7"/>
      <c r="O1522" s="7"/>
      <c r="P1522" s="7"/>
      <c r="Q1522" s="7"/>
      <c r="R1522" s="7"/>
      <c r="S1522" s="7"/>
      <c r="T1522" s="7"/>
      <c r="U1522" s="7"/>
    </row>
    <row r="1523" spans="12:21" x14ac:dyDescent="0.25">
      <c r="L1523" s="7"/>
      <c r="M1523" s="7"/>
      <c r="N1523" s="7"/>
      <c r="O1523" s="7"/>
      <c r="P1523" s="7"/>
      <c r="Q1523" s="7"/>
      <c r="R1523" s="7"/>
      <c r="S1523" s="7"/>
      <c r="T1523" s="7"/>
      <c r="U1523" s="7"/>
    </row>
    <row r="1524" spans="12:21" x14ac:dyDescent="0.25">
      <c r="L1524" s="7"/>
      <c r="M1524" s="7"/>
      <c r="N1524" s="7"/>
      <c r="O1524" s="7"/>
      <c r="P1524" s="7"/>
      <c r="Q1524" s="7"/>
      <c r="R1524" s="7"/>
      <c r="S1524" s="7"/>
      <c r="T1524" s="7"/>
      <c r="U1524" s="7"/>
    </row>
    <row r="1525" spans="12:21" x14ac:dyDescent="0.25">
      <c r="L1525" s="7"/>
      <c r="M1525" s="7"/>
      <c r="N1525" s="7"/>
      <c r="O1525" s="7"/>
      <c r="P1525" s="7"/>
      <c r="Q1525" s="7"/>
      <c r="R1525" s="7"/>
      <c r="S1525" s="7"/>
      <c r="T1525" s="7"/>
      <c r="U1525" s="7"/>
    </row>
    <row r="1526" spans="12:21" x14ac:dyDescent="0.25">
      <c r="L1526" s="7"/>
      <c r="M1526" s="7"/>
      <c r="N1526" s="7"/>
      <c r="O1526" s="7"/>
      <c r="P1526" s="7"/>
      <c r="Q1526" s="7"/>
      <c r="R1526" s="7"/>
      <c r="S1526" s="7"/>
      <c r="T1526" s="7"/>
      <c r="U1526" s="7"/>
    </row>
    <row r="1527" spans="12:21" x14ac:dyDescent="0.25">
      <c r="L1527" s="7"/>
      <c r="M1527" s="7"/>
      <c r="N1527" s="7"/>
      <c r="O1527" s="7"/>
      <c r="P1527" s="7"/>
      <c r="Q1527" s="7"/>
      <c r="R1527" s="7"/>
      <c r="S1527" s="7"/>
      <c r="T1527" s="7"/>
      <c r="U1527" s="7"/>
    </row>
    <row r="1528" spans="12:21" x14ac:dyDescent="0.25">
      <c r="L1528" s="7"/>
      <c r="M1528" s="7"/>
      <c r="N1528" s="7"/>
      <c r="O1528" s="7"/>
      <c r="P1528" s="7"/>
      <c r="Q1528" s="7"/>
      <c r="R1528" s="7"/>
      <c r="S1528" s="7"/>
      <c r="T1528" s="7"/>
      <c r="U1528" s="7"/>
    </row>
    <row r="1529" spans="12:21" x14ac:dyDescent="0.25">
      <c r="L1529" s="7"/>
      <c r="M1529" s="7"/>
      <c r="N1529" s="7"/>
      <c r="O1529" s="7"/>
      <c r="P1529" s="7"/>
      <c r="Q1529" s="7"/>
      <c r="R1529" s="7"/>
      <c r="S1529" s="7"/>
      <c r="T1529" s="7"/>
      <c r="U1529" s="7"/>
    </row>
    <row r="1530" spans="12:21" x14ac:dyDescent="0.25">
      <c r="L1530" s="7"/>
      <c r="M1530" s="7"/>
      <c r="N1530" s="7"/>
      <c r="O1530" s="7"/>
      <c r="P1530" s="7"/>
      <c r="Q1530" s="7"/>
      <c r="R1530" s="7"/>
      <c r="S1530" s="7"/>
      <c r="T1530" s="7"/>
      <c r="U1530" s="7"/>
    </row>
    <row r="1531" spans="12:21" x14ac:dyDescent="0.25">
      <c r="L1531" s="7"/>
      <c r="M1531" s="7"/>
      <c r="N1531" s="7"/>
      <c r="O1531" s="7"/>
      <c r="P1531" s="7"/>
      <c r="Q1531" s="7"/>
      <c r="R1531" s="7"/>
      <c r="S1531" s="7"/>
      <c r="T1531" s="7"/>
      <c r="U1531" s="7"/>
    </row>
    <row r="1532" spans="12:21" x14ac:dyDescent="0.25">
      <c r="L1532" s="7"/>
      <c r="M1532" s="7"/>
      <c r="N1532" s="7"/>
      <c r="O1532" s="7"/>
      <c r="P1532" s="7"/>
      <c r="Q1532" s="7"/>
      <c r="R1532" s="7"/>
      <c r="S1532" s="7"/>
      <c r="T1532" s="7"/>
      <c r="U1532" s="7"/>
    </row>
    <row r="1533" spans="12:21" x14ac:dyDescent="0.25">
      <c r="L1533" s="7"/>
      <c r="M1533" s="7"/>
      <c r="N1533" s="7"/>
      <c r="O1533" s="7"/>
      <c r="P1533" s="7"/>
      <c r="Q1533" s="7"/>
      <c r="R1533" s="7"/>
      <c r="S1533" s="7"/>
      <c r="T1533" s="7"/>
      <c r="U1533" s="7"/>
    </row>
    <row r="1534" spans="12:21" x14ac:dyDescent="0.25">
      <c r="L1534" s="7"/>
      <c r="M1534" s="7"/>
      <c r="N1534" s="7"/>
      <c r="O1534" s="7"/>
      <c r="P1534" s="7"/>
      <c r="Q1534" s="7"/>
      <c r="R1534" s="7"/>
      <c r="S1534" s="7"/>
      <c r="T1534" s="7"/>
      <c r="U1534" s="7"/>
    </row>
    <row r="1535" spans="12:21" x14ac:dyDescent="0.25">
      <c r="L1535" s="7"/>
      <c r="M1535" s="7"/>
      <c r="N1535" s="7"/>
      <c r="O1535" s="7"/>
      <c r="P1535" s="7"/>
      <c r="Q1535" s="7"/>
      <c r="R1535" s="7"/>
      <c r="S1535" s="7"/>
      <c r="T1535" s="7"/>
      <c r="U1535" s="7"/>
    </row>
    <row r="1536" spans="12:21" x14ac:dyDescent="0.25">
      <c r="L1536" s="7"/>
      <c r="M1536" s="7"/>
      <c r="N1536" s="7"/>
      <c r="O1536" s="7"/>
      <c r="P1536" s="7"/>
      <c r="Q1536" s="7"/>
      <c r="R1536" s="7"/>
      <c r="S1536" s="7"/>
      <c r="T1536" s="7"/>
      <c r="U1536" s="7"/>
    </row>
    <row r="1537" spans="12:21" x14ac:dyDescent="0.25">
      <c r="L1537" s="7"/>
      <c r="M1537" s="7"/>
      <c r="N1537" s="7"/>
      <c r="O1537" s="7"/>
      <c r="P1537" s="7"/>
      <c r="Q1537" s="7"/>
      <c r="R1537" s="7"/>
      <c r="S1537" s="7"/>
      <c r="T1537" s="7"/>
      <c r="U1537" s="7"/>
    </row>
    <row r="1538" spans="12:21" x14ac:dyDescent="0.25">
      <c r="L1538" s="7"/>
      <c r="M1538" s="7"/>
      <c r="N1538" s="7"/>
      <c r="O1538" s="7"/>
      <c r="P1538" s="7"/>
      <c r="Q1538" s="7"/>
      <c r="R1538" s="7"/>
      <c r="S1538" s="7"/>
      <c r="T1538" s="7"/>
      <c r="U1538" s="7"/>
    </row>
    <row r="1539" spans="12:21" x14ac:dyDescent="0.25">
      <c r="L1539" s="7"/>
      <c r="M1539" s="7"/>
      <c r="N1539" s="7"/>
      <c r="O1539" s="7"/>
      <c r="P1539" s="7"/>
      <c r="Q1539" s="7"/>
      <c r="R1539" s="7"/>
      <c r="S1539" s="7"/>
      <c r="T1539" s="7"/>
      <c r="U1539" s="7"/>
    </row>
    <row r="1540" spans="12:21" x14ac:dyDescent="0.25">
      <c r="L1540" s="7"/>
      <c r="M1540" s="7"/>
      <c r="N1540" s="7"/>
      <c r="O1540" s="7"/>
      <c r="P1540" s="7"/>
      <c r="Q1540" s="7"/>
      <c r="R1540" s="7"/>
      <c r="S1540" s="7"/>
      <c r="T1540" s="7"/>
      <c r="U1540" s="7"/>
    </row>
    <row r="1541" spans="12:21" x14ac:dyDescent="0.25">
      <c r="L1541" s="7"/>
      <c r="M1541" s="7"/>
      <c r="N1541" s="7"/>
      <c r="O1541" s="7"/>
      <c r="P1541" s="7"/>
      <c r="Q1541" s="7"/>
      <c r="R1541" s="7"/>
      <c r="S1541" s="7"/>
      <c r="T1541" s="7"/>
      <c r="U1541" s="7"/>
    </row>
    <row r="1542" spans="12:21" x14ac:dyDescent="0.25">
      <c r="L1542" s="7"/>
      <c r="M1542" s="7"/>
      <c r="N1542" s="7"/>
      <c r="O1542" s="7"/>
      <c r="P1542" s="7"/>
      <c r="Q1542" s="7"/>
      <c r="R1542" s="7"/>
      <c r="S1542" s="7"/>
      <c r="T1542" s="7"/>
      <c r="U1542" s="7"/>
    </row>
    <row r="1543" spans="12:21" x14ac:dyDescent="0.25">
      <c r="L1543" s="7"/>
      <c r="M1543" s="7"/>
      <c r="N1543" s="7"/>
      <c r="O1543" s="7"/>
      <c r="P1543" s="7"/>
      <c r="Q1543" s="7"/>
      <c r="R1543" s="7"/>
      <c r="S1543" s="7"/>
      <c r="T1543" s="7"/>
      <c r="U1543" s="7"/>
    </row>
    <row r="1544" spans="12:21" x14ac:dyDescent="0.25">
      <c r="L1544" s="7"/>
      <c r="M1544" s="7"/>
      <c r="N1544" s="7"/>
      <c r="O1544" s="7"/>
      <c r="P1544" s="7"/>
      <c r="Q1544" s="7"/>
      <c r="R1544" s="7"/>
      <c r="S1544" s="7"/>
      <c r="T1544" s="7"/>
      <c r="U1544" s="7"/>
    </row>
    <row r="1545" spans="12:21" x14ac:dyDescent="0.25">
      <c r="L1545" s="7"/>
      <c r="M1545" s="7"/>
      <c r="N1545" s="7"/>
      <c r="O1545" s="7"/>
      <c r="P1545" s="7"/>
      <c r="Q1545" s="7"/>
      <c r="R1545" s="7"/>
      <c r="S1545" s="7"/>
      <c r="T1545" s="7"/>
      <c r="U1545" s="7"/>
    </row>
    <row r="1546" spans="12:21" x14ac:dyDescent="0.25">
      <c r="L1546" s="7"/>
      <c r="M1546" s="7"/>
      <c r="N1546" s="7"/>
      <c r="O1546" s="7"/>
      <c r="P1546" s="7"/>
      <c r="Q1546" s="7"/>
      <c r="R1546" s="7"/>
      <c r="S1546" s="7"/>
      <c r="T1546" s="7"/>
      <c r="U1546" s="7"/>
    </row>
    <row r="1547" spans="12:21" x14ac:dyDescent="0.25">
      <c r="L1547" s="7"/>
      <c r="M1547" s="7"/>
      <c r="N1547" s="7"/>
      <c r="O1547" s="7"/>
      <c r="P1547" s="7"/>
      <c r="Q1547" s="7"/>
      <c r="R1547" s="7"/>
      <c r="S1547" s="7"/>
      <c r="T1547" s="7"/>
      <c r="U1547" s="7"/>
    </row>
    <row r="1548" spans="12:21" x14ac:dyDescent="0.25">
      <c r="L1548" s="7"/>
      <c r="M1548" s="7"/>
      <c r="N1548" s="7"/>
      <c r="O1548" s="7"/>
      <c r="P1548" s="7"/>
      <c r="Q1548" s="7"/>
      <c r="R1548" s="7"/>
      <c r="S1548" s="7"/>
      <c r="T1548" s="7"/>
      <c r="U1548" s="7"/>
    </row>
    <row r="1549" spans="12:21" x14ac:dyDescent="0.25">
      <c r="L1549" s="7"/>
      <c r="M1549" s="7"/>
      <c r="N1549" s="7"/>
      <c r="O1549" s="7"/>
      <c r="P1549" s="7"/>
      <c r="Q1549" s="7"/>
      <c r="R1549" s="7"/>
      <c r="S1549" s="7"/>
      <c r="T1549" s="7"/>
      <c r="U1549" s="7"/>
    </row>
    <row r="1550" spans="12:21" x14ac:dyDescent="0.25">
      <c r="L1550" s="7"/>
      <c r="M1550" s="7"/>
      <c r="N1550" s="7"/>
      <c r="O1550" s="7"/>
      <c r="P1550" s="7"/>
      <c r="Q1550" s="7"/>
      <c r="R1550" s="7"/>
      <c r="S1550" s="7"/>
      <c r="T1550" s="7"/>
      <c r="U1550" s="7"/>
    </row>
    <row r="1551" spans="12:21" x14ac:dyDescent="0.25">
      <c r="L1551" s="7"/>
      <c r="M1551" s="7"/>
      <c r="N1551" s="7"/>
      <c r="O1551" s="7"/>
      <c r="P1551" s="7"/>
      <c r="Q1551" s="7"/>
      <c r="R1551" s="7"/>
      <c r="S1551" s="7"/>
      <c r="T1551" s="7"/>
      <c r="U1551" s="7"/>
    </row>
    <row r="1552" spans="12:21" x14ac:dyDescent="0.25">
      <c r="L1552" s="7"/>
      <c r="M1552" s="7"/>
      <c r="N1552" s="7"/>
      <c r="O1552" s="7"/>
      <c r="P1552" s="7"/>
      <c r="Q1552" s="7"/>
      <c r="R1552" s="7"/>
      <c r="S1552" s="7"/>
      <c r="T1552" s="7"/>
      <c r="U1552" s="7"/>
    </row>
    <row r="1553" spans="12:21" x14ac:dyDescent="0.25">
      <c r="L1553" s="7"/>
      <c r="M1553" s="7"/>
      <c r="N1553" s="7"/>
      <c r="O1553" s="7"/>
      <c r="P1553" s="7"/>
      <c r="Q1553" s="7"/>
      <c r="R1553" s="7"/>
      <c r="S1553" s="7"/>
      <c r="T1553" s="7"/>
      <c r="U1553" s="7"/>
    </row>
    <row r="1554" spans="12:21" x14ac:dyDescent="0.25">
      <c r="L1554" s="7"/>
      <c r="M1554" s="7"/>
      <c r="N1554" s="7"/>
      <c r="O1554" s="7"/>
      <c r="P1554" s="7"/>
      <c r="Q1554" s="7"/>
      <c r="R1554" s="7"/>
      <c r="S1554" s="7"/>
      <c r="T1554" s="7"/>
      <c r="U1554" s="7"/>
    </row>
    <row r="1555" spans="12:21" x14ac:dyDescent="0.25">
      <c r="L1555" s="7"/>
      <c r="M1555" s="7"/>
      <c r="N1555" s="7"/>
      <c r="O1555" s="7"/>
      <c r="P1555" s="7"/>
      <c r="Q1555" s="7"/>
      <c r="R1555" s="7"/>
      <c r="S1555" s="7"/>
      <c r="T1555" s="7"/>
      <c r="U1555" s="7"/>
    </row>
    <row r="1556" spans="12:21" x14ac:dyDescent="0.25">
      <c r="L1556" s="7"/>
      <c r="M1556" s="7"/>
      <c r="N1556" s="7"/>
      <c r="O1556" s="7"/>
      <c r="P1556" s="7"/>
      <c r="Q1556" s="7"/>
      <c r="R1556" s="7"/>
      <c r="S1556" s="7"/>
      <c r="T1556" s="7"/>
      <c r="U1556" s="7"/>
    </row>
    <row r="1557" spans="12:21" x14ac:dyDescent="0.25">
      <c r="L1557" s="7"/>
      <c r="M1557" s="7"/>
      <c r="N1557" s="7"/>
      <c r="O1557" s="7"/>
      <c r="P1557" s="7"/>
      <c r="Q1557" s="7"/>
      <c r="R1557" s="7"/>
      <c r="S1557" s="7"/>
      <c r="T1557" s="7"/>
      <c r="U1557" s="7"/>
    </row>
    <row r="1558" spans="12:21" x14ac:dyDescent="0.25">
      <c r="L1558" s="7"/>
      <c r="M1558" s="7"/>
      <c r="N1558" s="7"/>
      <c r="O1558" s="7"/>
      <c r="P1558" s="7"/>
      <c r="Q1558" s="7"/>
      <c r="R1558" s="7"/>
      <c r="S1558" s="7"/>
      <c r="T1558" s="7"/>
      <c r="U1558" s="7"/>
    </row>
    <row r="1559" spans="12:21" x14ac:dyDescent="0.25">
      <c r="L1559" s="7"/>
      <c r="M1559" s="7"/>
      <c r="N1559" s="7"/>
      <c r="O1559" s="7"/>
      <c r="P1559" s="7"/>
      <c r="Q1559" s="7"/>
      <c r="R1559" s="7"/>
      <c r="S1559" s="7"/>
      <c r="T1559" s="7"/>
      <c r="U1559" s="7"/>
    </row>
    <row r="1560" spans="12:21" x14ac:dyDescent="0.25">
      <c r="L1560" s="7"/>
      <c r="M1560" s="7"/>
      <c r="N1560" s="7"/>
      <c r="O1560" s="7"/>
      <c r="P1560" s="7"/>
      <c r="Q1560" s="7"/>
      <c r="R1560" s="7"/>
      <c r="S1560" s="7"/>
      <c r="T1560" s="7"/>
      <c r="U1560" s="7"/>
    </row>
    <row r="1561" spans="12:21" x14ac:dyDescent="0.25">
      <c r="L1561" s="7"/>
      <c r="M1561" s="7"/>
      <c r="N1561" s="7"/>
      <c r="O1561" s="7"/>
      <c r="P1561" s="7"/>
      <c r="Q1561" s="7"/>
      <c r="R1561" s="7"/>
      <c r="S1561" s="7"/>
      <c r="T1561" s="7"/>
      <c r="U1561" s="7"/>
    </row>
    <row r="1562" spans="12:21" x14ac:dyDescent="0.25">
      <c r="L1562" s="7"/>
      <c r="M1562" s="7"/>
      <c r="N1562" s="7"/>
      <c r="O1562" s="7"/>
      <c r="P1562" s="7"/>
      <c r="Q1562" s="7"/>
      <c r="R1562" s="7"/>
      <c r="S1562" s="7"/>
      <c r="T1562" s="7"/>
      <c r="U1562" s="7"/>
    </row>
    <row r="1563" spans="12:21" x14ac:dyDescent="0.25">
      <c r="L1563" s="7"/>
      <c r="M1563" s="7"/>
      <c r="N1563" s="7"/>
      <c r="O1563" s="7"/>
      <c r="P1563" s="7"/>
      <c r="Q1563" s="7"/>
      <c r="R1563" s="7"/>
      <c r="S1563" s="7"/>
      <c r="T1563" s="7"/>
      <c r="U1563" s="7"/>
    </row>
    <row r="1564" spans="12:21" x14ac:dyDescent="0.25">
      <c r="L1564" s="7"/>
      <c r="M1564" s="7"/>
      <c r="N1564" s="7"/>
      <c r="O1564" s="7"/>
      <c r="P1564" s="7"/>
      <c r="Q1564" s="7"/>
      <c r="R1564" s="7"/>
      <c r="S1564" s="7"/>
      <c r="T1564" s="7"/>
      <c r="U1564" s="7"/>
    </row>
    <row r="1565" spans="12:21" x14ac:dyDescent="0.25">
      <c r="L1565" s="7"/>
      <c r="M1565" s="7"/>
      <c r="N1565" s="7"/>
      <c r="O1565" s="7"/>
      <c r="P1565" s="7"/>
      <c r="Q1565" s="7"/>
      <c r="R1565" s="7"/>
      <c r="S1565" s="7"/>
      <c r="T1565" s="7"/>
      <c r="U1565" s="7"/>
    </row>
    <row r="1566" spans="12:21" x14ac:dyDescent="0.25">
      <c r="L1566" s="7"/>
      <c r="M1566" s="7"/>
      <c r="N1566" s="7"/>
      <c r="O1566" s="7"/>
      <c r="P1566" s="7"/>
      <c r="Q1566" s="7"/>
      <c r="R1566" s="7"/>
      <c r="S1566" s="7"/>
      <c r="T1566" s="7"/>
      <c r="U1566" s="7"/>
    </row>
    <row r="1567" spans="12:21" x14ac:dyDescent="0.25">
      <c r="L1567" s="7"/>
      <c r="M1567" s="7"/>
      <c r="N1567" s="7"/>
      <c r="O1567" s="7"/>
      <c r="P1567" s="7"/>
      <c r="Q1567" s="7"/>
      <c r="R1567" s="7"/>
      <c r="S1567" s="7"/>
      <c r="T1567" s="7"/>
      <c r="U1567" s="7"/>
    </row>
    <row r="1568" spans="12:21" x14ac:dyDescent="0.25">
      <c r="L1568" s="7"/>
      <c r="M1568" s="7"/>
      <c r="N1568" s="7"/>
      <c r="O1568" s="7"/>
      <c r="P1568" s="7"/>
      <c r="Q1568" s="7"/>
      <c r="R1568" s="7"/>
      <c r="S1568" s="7"/>
      <c r="T1568" s="7"/>
      <c r="U1568" s="7"/>
    </row>
    <row r="1569" spans="12:21" x14ac:dyDescent="0.25">
      <c r="L1569" s="7"/>
      <c r="M1569" s="7"/>
      <c r="N1569" s="7"/>
      <c r="O1569" s="7"/>
      <c r="P1569" s="7"/>
      <c r="Q1569" s="7"/>
      <c r="R1569" s="7"/>
      <c r="S1569" s="7"/>
      <c r="T1569" s="7"/>
      <c r="U1569" s="7"/>
    </row>
    <row r="1570" spans="12:21" x14ac:dyDescent="0.25">
      <c r="L1570" s="7"/>
      <c r="M1570" s="7"/>
      <c r="N1570" s="7"/>
      <c r="O1570" s="7"/>
      <c r="P1570" s="7"/>
      <c r="Q1570" s="7"/>
      <c r="R1570" s="7"/>
      <c r="S1570" s="7"/>
      <c r="T1570" s="7"/>
      <c r="U1570" s="7"/>
    </row>
    <row r="1571" spans="12:21" x14ac:dyDescent="0.25">
      <c r="L1571" s="7"/>
      <c r="M1571" s="7"/>
      <c r="N1571" s="7"/>
      <c r="O1571" s="7"/>
      <c r="P1571" s="7"/>
      <c r="Q1571" s="7"/>
      <c r="R1571" s="7"/>
      <c r="S1571" s="7"/>
      <c r="T1571" s="7"/>
      <c r="U1571" s="7"/>
    </row>
    <row r="1572" spans="12:21" x14ac:dyDescent="0.25">
      <c r="L1572" s="7"/>
      <c r="M1572" s="7"/>
      <c r="N1572" s="7"/>
      <c r="O1572" s="7"/>
      <c r="P1572" s="7"/>
      <c r="Q1572" s="7"/>
      <c r="R1572" s="7"/>
      <c r="S1572" s="7"/>
      <c r="T1572" s="7"/>
      <c r="U1572" s="7"/>
    </row>
    <row r="1573" spans="12:21" x14ac:dyDescent="0.25">
      <c r="L1573" s="7"/>
      <c r="M1573" s="7"/>
      <c r="N1573" s="7"/>
      <c r="O1573" s="7"/>
      <c r="P1573" s="7"/>
      <c r="Q1573" s="7"/>
      <c r="R1573" s="7"/>
      <c r="S1573" s="7"/>
      <c r="T1573" s="7"/>
      <c r="U1573" s="7"/>
    </row>
    <row r="1574" spans="12:21" x14ac:dyDescent="0.25">
      <c r="L1574" s="7"/>
      <c r="M1574" s="7"/>
      <c r="N1574" s="7"/>
      <c r="O1574" s="7"/>
      <c r="P1574" s="7"/>
      <c r="Q1574" s="7"/>
      <c r="R1574" s="7"/>
      <c r="S1574" s="7"/>
      <c r="T1574" s="7"/>
      <c r="U1574" s="7"/>
    </row>
    <row r="1575" spans="12:21" x14ac:dyDescent="0.25">
      <c r="L1575" s="7"/>
      <c r="M1575" s="7"/>
      <c r="N1575" s="7"/>
      <c r="O1575" s="7"/>
      <c r="P1575" s="7"/>
      <c r="Q1575" s="7"/>
      <c r="R1575" s="7"/>
      <c r="S1575" s="7"/>
      <c r="T1575" s="7"/>
      <c r="U1575" s="7"/>
    </row>
    <row r="1576" spans="12:21" x14ac:dyDescent="0.25">
      <c r="L1576" s="7"/>
      <c r="M1576" s="7"/>
      <c r="N1576" s="7"/>
      <c r="O1576" s="7"/>
      <c r="P1576" s="7"/>
      <c r="Q1576" s="7"/>
      <c r="R1576" s="7"/>
      <c r="S1576" s="7"/>
      <c r="T1576" s="7"/>
      <c r="U1576" s="7"/>
    </row>
    <row r="1577" spans="12:21" x14ac:dyDescent="0.25">
      <c r="L1577" s="7"/>
      <c r="M1577" s="7"/>
      <c r="N1577" s="7"/>
      <c r="O1577" s="7"/>
      <c r="P1577" s="7"/>
      <c r="Q1577" s="7"/>
      <c r="R1577" s="7"/>
      <c r="S1577" s="7"/>
      <c r="T1577" s="7"/>
      <c r="U1577" s="7"/>
    </row>
    <row r="1578" spans="12:21" x14ac:dyDescent="0.25">
      <c r="L1578" s="7"/>
      <c r="M1578" s="7"/>
      <c r="N1578" s="7"/>
      <c r="O1578" s="7"/>
      <c r="P1578" s="7"/>
      <c r="Q1578" s="7"/>
      <c r="R1578" s="7"/>
      <c r="S1578" s="7"/>
      <c r="T1578" s="7"/>
      <c r="U1578" s="7"/>
    </row>
    <row r="1579" spans="12:21" x14ac:dyDescent="0.25">
      <c r="L1579" s="7"/>
      <c r="M1579" s="7"/>
      <c r="N1579" s="7"/>
      <c r="O1579" s="7"/>
      <c r="P1579" s="7"/>
      <c r="Q1579" s="7"/>
      <c r="R1579" s="7"/>
      <c r="S1579" s="7"/>
      <c r="T1579" s="7"/>
      <c r="U1579" s="7"/>
    </row>
    <row r="1580" spans="12:21" x14ac:dyDescent="0.25">
      <c r="L1580" s="7"/>
      <c r="M1580" s="7"/>
      <c r="N1580" s="7"/>
      <c r="O1580" s="7"/>
      <c r="P1580" s="7"/>
      <c r="Q1580" s="7"/>
      <c r="R1580" s="7"/>
      <c r="S1580" s="7"/>
      <c r="T1580" s="7"/>
      <c r="U1580" s="7"/>
    </row>
    <row r="1581" spans="12:21" x14ac:dyDescent="0.25">
      <c r="L1581" s="7"/>
      <c r="M1581" s="7"/>
      <c r="N1581" s="7"/>
      <c r="O1581" s="7"/>
      <c r="P1581" s="7"/>
      <c r="Q1581" s="7"/>
      <c r="R1581" s="7"/>
      <c r="S1581" s="7"/>
      <c r="T1581" s="7"/>
      <c r="U1581" s="7"/>
    </row>
    <row r="1582" spans="12:21" x14ac:dyDescent="0.25">
      <c r="L1582" s="7"/>
      <c r="M1582" s="7"/>
      <c r="N1582" s="7"/>
      <c r="O1582" s="7"/>
      <c r="P1582" s="7"/>
      <c r="Q1582" s="7"/>
      <c r="R1582" s="7"/>
      <c r="S1582" s="7"/>
      <c r="T1582" s="7"/>
      <c r="U1582" s="7"/>
    </row>
    <row r="1583" spans="12:21" x14ac:dyDescent="0.25">
      <c r="L1583" s="7"/>
      <c r="M1583" s="7"/>
      <c r="N1583" s="7"/>
      <c r="O1583" s="7"/>
      <c r="P1583" s="7"/>
      <c r="Q1583" s="7"/>
      <c r="R1583" s="7"/>
      <c r="S1583" s="7"/>
      <c r="T1583" s="7"/>
      <c r="U1583" s="7"/>
    </row>
    <row r="1584" spans="12:21" x14ac:dyDescent="0.25">
      <c r="L1584" s="7"/>
      <c r="M1584" s="7"/>
      <c r="N1584" s="7"/>
      <c r="O1584" s="7"/>
      <c r="P1584" s="7"/>
      <c r="Q1584" s="7"/>
      <c r="R1584" s="7"/>
      <c r="S1584" s="7"/>
      <c r="T1584" s="7"/>
      <c r="U1584" s="7"/>
    </row>
    <row r="1585" spans="12:21" x14ac:dyDescent="0.25">
      <c r="L1585" s="7"/>
      <c r="M1585" s="7"/>
      <c r="N1585" s="7"/>
      <c r="O1585" s="7"/>
      <c r="P1585" s="7"/>
      <c r="Q1585" s="7"/>
      <c r="R1585" s="7"/>
      <c r="S1585" s="7"/>
      <c r="T1585" s="7"/>
      <c r="U1585" s="7"/>
    </row>
    <row r="1586" spans="12:21" x14ac:dyDescent="0.25">
      <c r="L1586" s="7"/>
      <c r="M1586" s="7"/>
      <c r="N1586" s="7"/>
      <c r="O1586" s="7"/>
      <c r="P1586" s="7"/>
      <c r="Q1586" s="7"/>
      <c r="R1586" s="7"/>
      <c r="S1586" s="7"/>
      <c r="T1586" s="7"/>
      <c r="U1586" s="7"/>
    </row>
    <row r="1587" spans="12:21" x14ac:dyDescent="0.25">
      <c r="L1587" s="7"/>
      <c r="M1587" s="7"/>
      <c r="N1587" s="7"/>
      <c r="O1587" s="7"/>
      <c r="P1587" s="7"/>
      <c r="Q1587" s="7"/>
      <c r="R1587" s="7"/>
      <c r="S1587" s="7"/>
      <c r="T1587" s="7"/>
      <c r="U1587" s="7"/>
    </row>
    <row r="1588" spans="12:21" x14ac:dyDescent="0.25">
      <c r="L1588" s="7"/>
      <c r="M1588" s="7"/>
      <c r="N1588" s="7"/>
      <c r="O1588" s="7"/>
      <c r="P1588" s="7"/>
      <c r="Q1588" s="7"/>
      <c r="R1588" s="7"/>
      <c r="S1588" s="7"/>
      <c r="T1588" s="7"/>
      <c r="U1588" s="7"/>
    </row>
    <row r="1589" spans="12:21" x14ac:dyDescent="0.25">
      <c r="L1589" s="7"/>
      <c r="M1589" s="7"/>
      <c r="N1589" s="7"/>
      <c r="O1589" s="7"/>
      <c r="P1589" s="7"/>
      <c r="Q1589" s="7"/>
      <c r="R1589" s="7"/>
      <c r="S1589" s="7"/>
      <c r="T1589" s="7"/>
      <c r="U1589" s="7"/>
    </row>
    <row r="1590" spans="12:21" x14ac:dyDescent="0.25">
      <c r="L1590" s="7"/>
      <c r="M1590" s="7"/>
      <c r="N1590" s="7"/>
      <c r="O1590" s="7"/>
      <c r="P1590" s="7"/>
      <c r="Q1590" s="7"/>
      <c r="R1590" s="7"/>
      <c r="S1590" s="7"/>
      <c r="T1590" s="7"/>
      <c r="U1590" s="7"/>
    </row>
    <row r="1591" spans="12:21" x14ac:dyDescent="0.25">
      <c r="L1591" s="7"/>
      <c r="M1591" s="7"/>
      <c r="N1591" s="7"/>
      <c r="O1591" s="7"/>
      <c r="P1591" s="7"/>
      <c r="Q1591" s="7"/>
      <c r="R1591" s="7"/>
      <c r="S1591" s="7"/>
      <c r="T1591" s="7"/>
      <c r="U1591" s="7"/>
    </row>
    <row r="1592" spans="12:21" x14ac:dyDescent="0.25">
      <c r="L1592" s="7"/>
      <c r="M1592" s="7"/>
      <c r="N1592" s="7"/>
      <c r="O1592" s="7"/>
      <c r="P1592" s="7"/>
      <c r="Q1592" s="7"/>
      <c r="R1592" s="7"/>
      <c r="S1592" s="7"/>
      <c r="T1592" s="7"/>
      <c r="U1592" s="7"/>
    </row>
    <row r="1593" spans="12:21" x14ac:dyDescent="0.25">
      <c r="L1593" s="7"/>
      <c r="M1593" s="7"/>
      <c r="N1593" s="7"/>
      <c r="O1593" s="7"/>
      <c r="P1593" s="7"/>
      <c r="Q1593" s="7"/>
      <c r="R1593" s="7"/>
      <c r="S1593" s="7"/>
      <c r="T1593" s="7"/>
      <c r="U1593" s="7"/>
    </row>
    <row r="1594" spans="12:21" x14ac:dyDescent="0.25">
      <c r="L1594" s="7"/>
      <c r="M1594" s="7"/>
      <c r="N1594" s="7"/>
      <c r="O1594" s="7"/>
      <c r="P1594" s="7"/>
      <c r="Q1594" s="7"/>
      <c r="R1594" s="7"/>
      <c r="S1594" s="7"/>
      <c r="T1594" s="7"/>
      <c r="U1594" s="7"/>
    </row>
    <row r="1595" spans="12:21" x14ac:dyDescent="0.25">
      <c r="L1595" s="7"/>
      <c r="M1595" s="7"/>
      <c r="N1595" s="7"/>
      <c r="O1595" s="7"/>
      <c r="P1595" s="7"/>
      <c r="Q1595" s="7"/>
      <c r="R1595" s="7"/>
      <c r="S1595" s="7"/>
      <c r="T1595" s="7"/>
      <c r="U1595" s="7"/>
    </row>
    <row r="1596" spans="12:21" x14ac:dyDescent="0.25">
      <c r="L1596" s="7"/>
      <c r="M1596" s="7"/>
      <c r="N1596" s="7"/>
      <c r="O1596" s="7"/>
      <c r="P1596" s="7"/>
      <c r="Q1596" s="7"/>
      <c r="R1596" s="7"/>
      <c r="S1596" s="7"/>
      <c r="T1596" s="7"/>
      <c r="U1596" s="7"/>
    </row>
    <row r="1597" spans="12:21" x14ac:dyDescent="0.25">
      <c r="L1597" s="7"/>
      <c r="M1597" s="7"/>
      <c r="N1597" s="7"/>
      <c r="O1597" s="7"/>
      <c r="P1597" s="7"/>
      <c r="Q1597" s="7"/>
      <c r="R1597" s="7"/>
      <c r="S1597" s="7"/>
      <c r="T1597" s="7"/>
      <c r="U1597" s="7"/>
    </row>
    <row r="1598" spans="12:21" x14ac:dyDescent="0.25">
      <c r="L1598" s="7"/>
      <c r="M1598" s="7"/>
      <c r="N1598" s="7"/>
      <c r="O1598" s="7"/>
      <c r="P1598" s="7"/>
      <c r="Q1598" s="7"/>
      <c r="R1598" s="7"/>
      <c r="S1598" s="7"/>
      <c r="T1598" s="7"/>
      <c r="U1598" s="7"/>
    </row>
    <row r="1599" spans="12:21" x14ac:dyDescent="0.25">
      <c r="L1599" s="7"/>
      <c r="M1599" s="7"/>
      <c r="N1599" s="7"/>
      <c r="O1599" s="7"/>
      <c r="P1599" s="7"/>
      <c r="Q1599" s="7"/>
      <c r="R1599" s="7"/>
      <c r="S1599" s="7"/>
      <c r="T1599" s="7"/>
      <c r="U1599" s="7"/>
    </row>
    <row r="1600" spans="12:21" x14ac:dyDescent="0.25">
      <c r="L1600" s="7"/>
      <c r="M1600" s="7"/>
      <c r="N1600" s="7"/>
      <c r="O1600" s="7"/>
      <c r="P1600" s="7"/>
      <c r="Q1600" s="7"/>
      <c r="R1600" s="7"/>
      <c r="S1600" s="7"/>
      <c r="T1600" s="7"/>
      <c r="U1600" s="7"/>
    </row>
    <row r="1601" spans="12:21" x14ac:dyDescent="0.25">
      <c r="L1601" s="7"/>
      <c r="M1601" s="7"/>
      <c r="N1601" s="7"/>
      <c r="O1601" s="7"/>
      <c r="P1601" s="7"/>
      <c r="Q1601" s="7"/>
      <c r="R1601" s="7"/>
      <c r="S1601" s="7"/>
      <c r="T1601" s="7"/>
      <c r="U1601" s="7"/>
    </row>
    <row r="1602" spans="12:21" x14ac:dyDescent="0.25">
      <c r="L1602" s="7"/>
      <c r="M1602" s="7"/>
      <c r="N1602" s="7"/>
      <c r="O1602" s="7"/>
      <c r="P1602" s="7"/>
      <c r="Q1602" s="7"/>
      <c r="R1602" s="7"/>
      <c r="S1602" s="7"/>
      <c r="T1602" s="7"/>
      <c r="U1602" s="7"/>
    </row>
    <row r="1603" spans="12:21" x14ac:dyDescent="0.25">
      <c r="L1603" s="7"/>
      <c r="M1603" s="7"/>
      <c r="N1603" s="7"/>
      <c r="O1603" s="7"/>
      <c r="P1603" s="7"/>
      <c r="Q1603" s="7"/>
      <c r="R1603" s="7"/>
      <c r="S1603" s="7"/>
      <c r="T1603" s="7"/>
      <c r="U1603" s="7"/>
    </row>
    <row r="1604" spans="12:21" x14ac:dyDescent="0.25">
      <c r="L1604" s="7"/>
      <c r="M1604" s="7"/>
      <c r="N1604" s="7"/>
      <c r="O1604" s="7"/>
      <c r="P1604" s="7"/>
      <c r="Q1604" s="7"/>
      <c r="R1604" s="7"/>
      <c r="S1604" s="7"/>
      <c r="T1604" s="7"/>
      <c r="U1604" s="7"/>
    </row>
    <row r="1605" spans="12:21" x14ac:dyDescent="0.25">
      <c r="L1605" s="7"/>
      <c r="M1605" s="7"/>
      <c r="N1605" s="7"/>
      <c r="O1605" s="7"/>
      <c r="P1605" s="7"/>
      <c r="Q1605" s="7"/>
      <c r="R1605" s="7"/>
      <c r="S1605" s="7"/>
      <c r="T1605" s="7"/>
      <c r="U1605" s="7"/>
    </row>
    <row r="1606" spans="12:21" x14ac:dyDescent="0.25">
      <c r="L1606" s="7"/>
      <c r="M1606" s="7"/>
      <c r="N1606" s="7"/>
      <c r="O1606" s="7"/>
      <c r="P1606" s="7"/>
      <c r="Q1606" s="7"/>
      <c r="R1606" s="7"/>
      <c r="S1606" s="7"/>
      <c r="T1606" s="7"/>
      <c r="U1606" s="7"/>
    </row>
    <row r="1607" spans="12:21" x14ac:dyDescent="0.25">
      <c r="L1607" s="7"/>
      <c r="M1607" s="7"/>
      <c r="N1607" s="7"/>
      <c r="O1607" s="7"/>
      <c r="P1607" s="7"/>
      <c r="Q1607" s="7"/>
      <c r="R1607" s="7"/>
      <c r="S1607" s="7"/>
      <c r="T1607" s="7"/>
      <c r="U1607" s="7"/>
    </row>
    <row r="1608" spans="12:21" x14ac:dyDescent="0.25">
      <c r="L1608" s="7"/>
      <c r="M1608" s="7"/>
      <c r="N1608" s="7"/>
      <c r="O1608" s="7"/>
      <c r="P1608" s="7"/>
      <c r="Q1608" s="7"/>
      <c r="R1608" s="7"/>
      <c r="S1608" s="7"/>
      <c r="T1608" s="7"/>
      <c r="U1608" s="7"/>
    </row>
    <row r="1609" spans="12:21" x14ac:dyDescent="0.25">
      <c r="L1609" s="7"/>
      <c r="M1609" s="7"/>
      <c r="N1609" s="7"/>
      <c r="O1609" s="7"/>
      <c r="P1609" s="7"/>
      <c r="Q1609" s="7"/>
      <c r="R1609" s="7"/>
      <c r="S1609" s="7"/>
      <c r="T1609" s="7"/>
      <c r="U1609" s="7"/>
    </row>
    <row r="1610" spans="12:21" x14ac:dyDescent="0.25">
      <c r="L1610" s="7"/>
      <c r="M1610" s="7"/>
      <c r="N1610" s="7"/>
      <c r="O1610" s="7"/>
      <c r="P1610" s="7"/>
      <c r="Q1610" s="7"/>
      <c r="R1610" s="7"/>
      <c r="S1610" s="7"/>
      <c r="T1610" s="7"/>
      <c r="U1610" s="7"/>
    </row>
    <row r="1611" spans="12:21" x14ac:dyDescent="0.25">
      <c r="L1611" s="7"/>
      <c r="M1611" s="7"/>
      <c r="N1611" s="7"/>
      <c r="O1611" s="7"/>
      <c r="P1611" s="7"/>
      <c r="Q1611" s="7"/>
      <c r="R1611" s="7"/>
      <c r="S1611" s="7"/>
      <c r="T1611" s="7"/>
      <c r="U1611" s="7"/>
    </row>
    <row r="1612" spans="12:21" x14ac:dyDescent="0.25">
      <c r="L1612" s="7"/>
      <c r="M1612" s="7"/>
      <c r="N1612" s="7"/>
      <c r="O1612" s="7"/>
      <c r="P1612" s="7"/>
      <c r="Q1612" s="7"/>
      <c r="R1612" s="7"/>
      <c r="S1612" s="7"/>
      <c r="T1612" s="7"/>
      <c r="U1612" s="7"/>
    </row>
    <row r="1613" spans="12:21" x14ac:dyDescent="0.25">
      <c r="L1613" s="7"/>
      <c r="M1613" s="7"/>
      <c r="N1613" s="7"/>
      <c r="O1613" s="7"/>
      <c r="P1613" s="7"/>
      <c r="Q1613" s="7"/>
      <c r="R1613" s="7"/>
      <c r="S1613" s="7"/>
      <c r="T1613" s="7"/>
      <c r="U1613" s="7"/>
    </row>
    <row r="1614" spans="12:21" x14ac:dyDescent="0.25">
      <c r="L1614" s="7"/>
      <c r="M1614" s="7"/>
      <c r="N1614" s="7"/>
      <c r="O1614" s="7"/>
      <c r="P1614" s="7"/>
      <c r="Q1614" s="7"/>
      <c r="R1614" s="7"/>
      <c r="S1614" s="7"/>
      <c r="T1614" s="7"/>
      <c r="U1614" s="7"/>
    </row>
    <row r="1615" spans="12:21" x14ac:dyDescent="0.25">
      <c r="L1615" s="7"/>
      <c r="M1615" s="7"/>
      <c r="N1615" s="7"/>
      <c r="O1615" s="7"/>
      <c r="P1615" s="7"/>
      <c r="Q1615" s="7"/>
      <c r="R1615" s="7"/>
      <c r="S1615" s="7"/>
      <c r="T1615" s="7"/>
      <c r="U1615" s="7"/>
    </row>
    <row r="1616" spans="12:21" x14ac:dyDescent="0.25">
      <c r="L1616" s="7"/>
      <c r="M1616" s="7"/>
      <c r="N1616" s="7"/>
      <c r="O1616" s="7"/>
      <c r="P1616" s="7"/>
      <c r="Q1616" s="7"/>
      <c r="R1616" s="7"/>
      <c r="S1616" s="7"/>
      <c r="T1616" s="7"/>
      <c r="U1616" s="7"/>
    </row>
    <row r="1617" spans="12:21" x14ac:dyDescent="0.25">
      <c r="L1617" s="7"/>
      <c r="M1617" s="7"/>
      <c r="N1617" s="7"/>
      <c r="O1617" s="7"/>
      <c r="P1617" s="7"/>
      <c r="Q1617" s="7"/>
      <c r="R1617" s="7"/>
      <c r="S1617" s="7"/>
      <c r="T1617" s="7"/>
      <c r="U1617" s="7"/>
    </row>
    <row r="1618" spans="12:21" x14ac:dyDescent="0.25">
      <c r="L1618" s="7"/>
      <c r="M1618" s="7"/>
      <c r="N1618" s="7"/>
      <c r="O1618" s="7"/>
      <c r="P1618" s="7"/>
      <c r="Q1618" s="7"/>
      <c r="R1618" s="7"/>
      <c r="S1618" s="7"/>
      <c r="T1618" s="7"/>
      <c r="U1618" s="7"/>
    </row>
    <row r="1619" spans="12:21" x14ac:dyDescent="0.25">
      <c r="L1619" s="7"/>
      <c r="M1619" s="7"/>
      <c r="N1619" s="7"/>
      <c r="O1619" s="7"/>
      <c r="P1619" s="7"/>
      <c r="Q1619" s="7"/>
      <c r="R1619" s="7"/>
      <c r="S1619" s="7"/>
      <c r="T1619" s="7"/>
      <c r="U1619" s="7"/>
    </row>
    <row r="1620" spans="12:21" x14ac:dyDescent="0.25">
      <c r="L1620" s="7"/>
      <c r="M1620" s="7"/>
      <c r="N1620" s="7"/>
      <c r="O1620" s="7"/>
      <c r="P1620" s="7"/>
      <c r="Q1620" s="7"/>
      <c r="R1620" s="7"/>
      <c r="S1620" s="7"/>
      <c r="T1620" s="7"/>
      <c r="U1620" s="7"/>
    </row>
    <row r="1621" spans="12:21" x14ac:dyDescent="0.25">
      <c r="L1621" s="7"/>
      <c r="M1621" s="7"/>
      <c r="N1621" s="7"/>
      <c r="O1621" s="7"/>
      <c r="P1621" s="7"/>
      <c r="Q1621" s="7"/>
      <c r="R1621" s="7"/>
      <c r="S1621" s="7"/>
      <c r="T1621" s="7"/>
      <c r="U1621" s="7"/>
    </row>
    <row r="1622" spans="12:21" x14ac:dyDescent="0.25">
      <c r="L1622" s="7"/>
      <c r="M1622" s="7"/>
      <c r="N1622" s="7"/>
      <c r="O1622" s="7"/>
      <c r="P1622" s="7"/>
      <c r="Q1622" s="7"/>
      <c r="R1622" s="7"/>
      <c r="S1622" s="7"/>
      <c r="T1622" s="7"/>
      <c r="U1622" s="7"/>
    </row>
    <row r="1623" spans="12:21" x14ac:dyDescent="0.25">
      <c r="L1623" s="7"/>
      <c r="M1623" s="7"/>
      <c r="N1623" s="7"/>
      <c r="O1623" s="7"/>
      <c r="P1623" s="7"/>
      <c r="Q1623" s="7"/>
      <c r="R1623" s="7"/>
      <c r="S1623" s="7"/>
      <c r="T1623" s="7"/>
      <c r="U1623" s="7"/>
    </row>
    <row r="1624" spans="12:21" x14ac:dyDescent="0.25">
      <c r="L1624" s="7"/>
      <c r="M1624" s="7"/>
      <c r="N1624" s="7"/>
      <c r="O1624" s="7"/>
      <c r="P1624" s="7"/>
      <c r="Q1624" s="7"/>
      <c r="R1624" s="7"/>
      <c r="S1624" s="7"/>
      <c r="T1624" s="7"/>
      <c r="U1624" s="7"/>
    </row>
    <row r="1625" spans="12:21" x14ac:dyDescent="0.25">
      <c r="L1625" s="7"/>
      <c r="M1625" s="7"/>
      <c r="N1625" s="7"/>
      <c r="O1625" s="7"/>
      <c r="P1625" s="7"/>
      <c r="Q1625" s="7"/>
      <c r="R1625" s="7"/>
      <c r="S1625" s="7"/>
      <c r="T1625" s="7"/>
      <c r="U1625" s="7"/>
    </row>
    <row r="1626" spans="12:21" x14ac:dyDescent="0.25">
      <c r="L1626" s="7"/>
      <c r="M1626" s="7"/>
      <c r="N1626" s="7"/>
      <c r="O1626" s="7"/>
      <c r="P1626" s="7"/>
      <c r="Q1626" s="7"/>
      <c r="R1626" s="7"/>
      <c r="S1626" s="7"/>
      <c r="T1626" s="7"/>
      <c r="U1626" s="7"/>
    </row>
    <row r="1627" spans="12:21" x14ac:dyDescent="0.25">
      <c r="L1627" s="7"/>
      <c r="M1627" s="7"/>
      <c r="N1627" s="7"/>
      <c r="O1627" s="7"/>
      <c r="P1627" s="7"/>
      <c r="Q1627" s="7"/>
      <c r="R1627" s="7"/>
      <c r="S1627" s="7"/>
      <c r="T1627" s="7"/>
      <c r="U1627" s="7"/>
    </row>
    <row r="1628" spans="12:21" x14ac:dyDescent="0.25">
      <c r="L1628" s="7"/>
      <c r="M1628" s="7"/>
      <c r="N1628" s="7"/>
      <c r="O1628" s="7"/>
      <c r="P1628" s="7"/>
      <c r="Q1628" s="7"/>
      <c r="R1628" s="7"/>
      <c r="S1628" s="7"/>
      <c r="T1628" s="7"/>
      <c r="U1628" s="7"/>
    </row>
    <row r="1629" spans="12:21" x14ac:dyDescent="0.25">
      <c r="L1629" s="7"/>
      <c r="M1629" s="7"/>
      <c r="N1629" s="7"/>
      <c r="O1629" s="7"/>
      <c r="P1629" s="7"/>
      <c r="Q1629" s="7"/>
      <c r="R1629" s="7"/>
      <c r="S1629" s="7"/>
      <c r="T1629" s="7"/>
      <c r="U1629" s="7"/>
    </row>
    <row r="1630" spans="12:21" x14ac:dyDescent="0.25">
      <c r="L1630" s="7"/>
      <c r="M1630" s="7"/>
      <c r="N1630" s="7"/>
      <c r="O1630" s="7"/>
      <c r="P1630" s="7"/>
      <c r="Q1630" s="7"/>
      <c r="R1630" s="7"/>
      <c r="S1630" s="7"/>
      <c r="T1630" s="7"/>
      <c r="U1630" s="7"/>
    </row>
    <row r="1631" spans="12:21" x14ac:dyDescent="0.25">
      <c r="L1631" s="7"/>
      <c r="M1631" s="7"/>
      <c r="N1631" s="7"/>
      <c r="O1631" s="7"/>
      <c r="P1631" s="7"/>
      <c r="Q1631" s="7"/>
      <c r="R1631" s="7"/>
      <c r="S1631" s="7"/>
      <c r="T1631" s="7"/>
      <c r="U1631" s="7"/>
    </row>
    <row r="1632" spans="12:21" x14ac:dyDescent="0.25">
      <c r="L1632" s="7"/>
      <c r="M1632" s="7"/>
      <c r="N1632" s="7"/>
      <c r="O1632" s="7"/>
      <c r="P1632" s="7"/>
      <c r="Q1632" s="7"/>
      <c r="R1632" s="7"/>
      <c r="S1632" s="7"/>
      <c r="T1632" s="7"/>
      <c r="U1632" s="7"/>
    </row>
    <row r="1633" spans="12:21" x14ac:dyDescent="0.25">
      <c r="L1633" s="7"/>
      <c r="M1633" s="7"/>
      <c r="N1633" s="7"/>
      <c r="O1633" s="7"/>
      <c r="P1633" s="7"/>
      <c r="Q1633" s="7"/>
      <c r="R1633" s="7"/>
      <c r="S1633" s="7"/>
      <c r="T1633" s="7"/>
      <c r="U1633" s="7"/>
    </row>
    <row r="1634" spans="12:21" x14ac:dyDescent="0.25">
      <c r="L1634" s="7"/>
      <c r="M1634" s="7"/>
      <c r="N1634" s="7"/>
      <c r="O1634" s="7"/>
      <c r="P1634" s="7"/>
      <c r="Q1634" s="7"/>
      <c r="R1634" s="7"/>
      <c r="S1634" s="7"/>
      <c r="T1634" s="7"/>
      <c r="U1634" s="7"/>
    </row>
    <row r="1635" spans="12:21" x14ac:dyDescent="0.25">
      <c r="L1635" s="7"/>
      <c r="M1635" s="7"/>
      <c r="N1635" s="7"/>
      <c r="O1635" s="7"/>
      <c r="P1635" s="7"/>
      <c r="Q1635" s="7"/>
      <c r="R1635" s="7"/>
      <c r="S1635" s="7"/>
      <c r="T1635" s="7"/>
      <c r="U1635" s="7"/>
    </row>
    <row r="1636" spans="12:21" x14ac:dyDescent="0.25">
      <c r="L1636" s="7"/>
      <c r="M1636" s="7"/>
      <c r="N1636" s="7"/>
      <c r="O1636" s="7"/>
      <c r="P1636" s="7"/>
      <c r="Q1636" s="7"/>
      <c r="R1636" s="7"/>
      <c r="S1636" s="7"/>
      <c r="T1636" s="7"/>
      <c r="U1636" s="7"/>
    </row>
    <row r="1637" spans="12:21" x14ac:dyDescent="0.25">
      <c r="L1637" s="7"/>
      <c r="M1637" s="7"/>
      <c r="N1637" s="7"/>
      <c r="O1637" s="7"/>
      <c r="P1637" s="7"/>
      <c r="Q1637" s="7"/>
      <c r="R1637" s="7"/>
      <c r="S1637" s="7"/>
      <c r="T1637" s="7"/>
      <c r="U1637" s="7"/>
    </row>
    <row r="1638" spans="12:21" x14ac:dyDescent="0.25">
      <c r="L1638" s="7"/>
      <c r="M1638" s="7"/>
      <c r="N1638" s="7"/>
      <c r="O1638" s="7"/>
      <c r="P1638" s="7"/>
      <c r="Q1638" s="7"/>
      <c r="R1638" s="7"/>
      <c r="S1638" s="7"/>
      <c r="T1638" s="7"/>
      <c r="U1638" s="7"/>
    </row>
    <row r="1639" spans="12:21" x14ac:dyDescent="0.25">
      <c r="L1639" s="7"/>
      <c r="M1639" s="7"/>
      <c r="N1639" s="7"/>
      <c r="O1639" s="7"/>
      <c r="P1639" s="7"/>
      <c r="Q1639" s="7"/>
      <c r="R1639" s="7"/>
      <c r="S1639" s="7"/>
      <c r="T1639" s="7"/>
      <c r="U1639" s="7"/>
    </row>
    <row r="1640" spans="12:21" x14ac:dyDescent="0.25">
      <c r="L1640" s="7"/>
      <c r="M1640" s="7"/>
      <c r="N1640" s="7"/>
      <c r="O1640" s="7"/>
      <c r="P1640" s="7"/>
      <c r="Q1640" s="7"/>
      <c r="R1640" s="7"/>
      <c r="S1640" s="7"/>
      <c r="T1640" s="7"/>
      <c r="U1640" s="7"/>
    </row>
    <row r="1641" spans="12:21" x14ac:dyDescent="0.25">
      <c r="L1641" s="7"/>
      <c r="M1641" s="7"/>
      <c r="N1641" s="7"/>
      <c r="O1641" s="7"/>
      <c r="P1641" s="7"/>
      <c r="Q1641" s="7"/>
      <c r="R1641" s="7"/>
      <c r="S1641" s="7"/>
      <c r="T1641" s="7"/>
      <c r="U1641" s="7"/>
    </row>
    <row r="1642" spans="12:21" x14ac:dyDescent="0.25">
      <c r="L1642" s="7"/>
      <c r="M1642" s="7"/>
      <c r="N1642" s="7"/>
      <c r="O1642" s="7"/>
      <c r="P1642" s="7"/>
      <c r="Q1642" s="7"/>
      <c r="R1642" s="7"/>
      <c r="S1642" s="7"/>
      <c r="T1642" s="7"/>
      <c r="U1642" s="7"/>
    </row>
    <row r="1643" spans="12:21" x14ac:dyDescent="0.25">
      <c r="L1643" s="7"/>
      <c r="M1643" s="7"/>
      <c r="N1643" s="7"/>
      <c r="O1643" s="7"/>
      <c r="P1643" s="7"/>
      <c r="Q1643" s="7"/>
      <c r="R1643" s="7"/>
      <c r="S1643" s="7"/>
      <c r="T1643" s="7"/>
      <c r="U1643" s="7"/>
    </row>
    <row r="1644" spans="12:21" x14ac:dyDescent="0.25">
      <c r="L1644" s="7"/>
      <c r="M1644" s="7"/>
      <c r="N1644" s="7"/>
      <c r="O1644" s="7"/>
      <c r="P1644" s="7"/>
      <c r="Q1644" s="7"/>
      <c r="R1644" s="7"/>
      <c r="S1644" s="7"/>
      <c r="T1644" s="7"/>
      <c r="U1644" s="7"/>
    </row>
    <row r="1645" spans="12:21" x14ac:dyDescent="0.25">
      <c r="L1645" s="7"/>
      <c r="M1645" s="7"/>
      <c r="N1645" s="7"/>
      <c r="O1645" s="7"/>
      <c r="P1645" s="7"/>
      <c r="Q1645" s="7"/>
      <c r="R1645" s="7"/>
      <c r="S1645" s="7"/>
      <c r="T1645" s="7"/>
      <c r="U1645" s="7"/>
    </row>
    <row r="1646" spans="12:21" x14ac:dyDescent="0.25">
      <c r="L1646" s="7"/>
      <c r="M1646" s="7"/>
      <c r="N1646" s="7"/>
      <c r="O1646" s="7"/>
      <c r="P1646" s="7"/>
      <c r="Q1646" s="7"/>
      <c r="R1646" s="7"/>
      <c r="S1646" s="7"/>
      <c r="T1646" s="7"/>
      <c r="U1646" s="7"/>
    </row>
    <row r="1647" spans="12:21" x14ac:dyDescent="0.25">
      <c r="L1647" s="7"/>
      <c r="M1647" s="7"/>
      <c r="N1647" s="7"/>
      <c r="O1647" s="7"/>
      <c r="P1647" s="7"/>
      <c r="Q1647" s="7"/>
      <c r="R1647" s="7"/>
      <c r="S1647" s="7"/>
      <c r="T1647" s="7"/>
      <c r="U1647" s="7"/>
    </row>
    <row r="1648" spans="12:21" x14ac:dyDescent="0.25">
      <c r="L1648" s="7"/>
      <c r="M1648" s="7"/>
      <c r="N1648" s="7"/>
      <c r="O1648" s="7"/>
      <c r="P1648" s="7"/>
      <c r="Q1648" s="7"/>
      <c r="R1648" s="7"/>
      <c r="S1648" s="7"/>
      <c r="T1648" s="7"/>
      <c r="U1648" s="7"/>
    </row>
    <row r="1649" spans="12:21" x14ac:dyDescent="0.25">
      <c r="L1649" s="7"/>
      <c r="M1649" s="7"/>
      <c r="N1649" s="7"/>
      <c r="O1649" s="7"/>
      <c r="P1649" s="7"/>
      <c r="Q1649" s="7"/>
      <c r="R1649" s="7"/>
      <c r="S1649" s="7"/>
      <c r="T1649" s="7"/>
      <c r="U1649" s="7"/>
    </row>
    <row r="1650" spans="12:21" x14ac:dyDescent="0.25">
      <c r="L1650" s="7"/>
      <c r="M1650" s="7"/>
      <c r="N1650" s="7"/>
      <c r="O1650" s="7"/>
      <c r="P1650" s="7"/>
      <c r="Q1650" s="7"/>
      <c r="R1650" s="7"/>
      <c r="S1650" s="7"/>
      <c r="T1650" s="7"/>
      <c r="U1650" s="7"/>
    </row>
    <row r="1651" spans="12:21" x14ac:dyDescent="0.25">
      <c r="L1651" s="7"/>
      <c r="M1651" s="7"/>
      <c r="N1651" s="7"/>
      <c r="O1651" s="7"/>
      <c r="P1651" s="7"/>
      <c r="Q1651" s="7"/>
      <c r="R1651" s="7"/>
      <c r="S1651" s="7"/>
      <c r="T1651" s="7"/>
      <c r="U1651" s="7"/>
    </row>
    <row r="1652" spans="12:21" x14ac:dyDescent="0.25">
      <c r="L1652" s="7"/>
      <c r="M1652" s="7"/>
      <c r="N1652" s="7"/>
      <c r="O1652" s="7"/>
      <c r="P1652" s="7"/>
      <c r="Q1652" s="7"/>
      <c r="R1652" s="7"/>
      <c r="S1652" s="7"/>
      <c r="T1652" s="7"/>
      <c r="U1652" s="7"/>
    </row>
    <row r="1653" spans="12:21" x14ac:dyDescent="0.25">
      <c r="L1653" s="7"/>
      <c r="M1653" s="7"/>
      <c r="N1653" s="7"/>
      <c r="O1653" s="7"/>
      <c r="P1653" s="7"/>
      <c r="Q1653" s="7"/>
      <c r="R1653" s="7"/>
      <c r="S1653" s="7"/>
      <c r="T1653" s="7"/>
      <c r="U1653" s="7"/>
    </row>
    <row r="1654" spans="12:21" x14ac:dyDescent="0.25">
      <c r="L1654" s="7"/>
      <c r="M1654" s="7"/>
      <c r="N1654" s="7"/>
      <c r="O1654" s="7"/>
      <c r="P1654" s="7"/>
      <c r="Q1654" s="7"/>
      <c r="R1654" s="7"/>
      <c r="S1654" s="7"/>
      <c r="T1654" s="7"/>
      <c r="U1654" s="7"/>
    </row>
    <row r="1655" spans="12:21" x14ac:dyDescent="0.25">
      <c r="L1655" s="7"/>
      <c r="M1655" s="7"/>
      <c r="N1655" s="7"/>
      <c r="O1655" s="7"/>
      <c r="P1655" s="7"/>
      <c r="Q1655" s="7"/>
      <c r="R1655" s="7"/>
      <c r="S1655" s="7"/>
      <c r="T1655" s="7"/>
      <c r="U1655" s="7"/>
    </row>
    <row r="1656" spans="12:21" x14ac:dyDescent="0.25">
      <c r="L1656" s="7"/>
      <c r="M1656" s="7"/>
      <c r="N1656" s="7"/>
      <c r="O1656" s="7"/>
      <c r="P1656" s="7"/>
      <c r="Q1656" s="7"/>
      <c r="R1656" s="7"/>
      <c r="S1656" s="7"/>
      <c r="T1656" s="7"/>
      <c r="U1656" s="7"/>
    </row>
    <row r="1657" spans="12:21" x14ac:dyDescent="0.25">
      <c r="L1657" s="7"/>
      <c r="M1657" s="7"/>
      <c r="N1657" s="7"/>
      <c r="O1657" s="7"/>
      <c r="P1657" s="7"/>
      <c r="Q1657" s="7"/>
      <c r="R1657" s="7"/>
      <c r="S1657" s="7"/>
      <c r="T1657" s="7"/>
      <c r="U1657" s="7"/>
    </row>
    <row r="1658" spans="12:21" x14ac:dyDescent="0.25">
      <c r="L1658" s="7"/>
      <c r="M1658" s="7"/>
      <c r="N1658" s="7"/>
      <c r="O1658" s="7"/>
      <c r="P1658" s="7"/>
      <c r="Q1658" s="7"/>
      <c r="R1658" s="7"/>
      <c r="S1658" s="7"/>
      <c r="T1658" s="7"/>
      <c r="U1658" s="7"/>
    </row>
    <row r="1659" spans="12:21" x14ac:dyDescent="0.25">
      <c r="L1659" s="7"/>
      <c r="M1659" s="7"/>
      <c r="N1659" s="7"/>
      <c r="O1659" s="7"/>
      <c r="P1659" s="7"/>
      <c r="Q1659" s="7"/>
      <c r="R1659" s="7"/>
      <c r="S1659" s="7"/>
      <c r="T1659" s="7"/>
      <c r="U1659" s="7"/>
    </row>
    <row r="1660" spans="12:21" x14ac:dyDescent="0.25">
      <c r="L1660" s="7"/>
      <c r="M1660" s="7"/>
      <c r="N1660" s="7"/>
      <c r="O1660" s="7"/>
      <c r="P1660" s="7"/>
      <c r="Q1660" s="7"/>
      <c r="R1660" s="7"/>
      <c r="S1660" s="7"/>
      <c r="T1660" s="7"/>
      <c r="U1660" s="7"/>
    </row>
    <row r="1661" spans="12:21" x14ac:dyDescent="0.25">
      <c r="L1661" s="7"/>
      <c r="M1661" s="7"/>
      <c r="N1661" s="7"/>
      <c r="O1661" s="7"/>
      <c r="P1661" s="7"/>
      <c r="Q1661" s="7"/>
      <c r="R1661" s="7"/>
      <c r="S1661" s="7"/>
      <c r="T1661" s="7"/>
      <c r="U1661" s="7"/>
    </row>
    <row r="1662" spans="12:21" x14ac:dyDescent="0.25">
      <c r="L1662" s="7"/>
      <c r="M1662" s="7"/>
      <c r="N1662" s="7"/>
      <c r="O1662" s="7"/>
      <c r="P1662" s="7"/>
      <c r="Q1662" s="7"/>
      <c r="R1662" s="7"/>
      <c r="S1662" s="7"/>
      <c r="T1662" s="7"/>
      <c r="U1662" s="7"/>
    </row>
    <row r="1663" spans="12:21" x14ac:dyDescent="0.25">
      <c r="L1663" s="7"/>
      <c r="M1663" s="7"/>
      <c r="N1663" s="7"/>
      <c r="O1663" s="7"/>
      <c r="P1663" s="7"/>
      <c r="Q1663" s="7"/>
      <c r="R1663" s="7"/>
      <c r="S1663" s="7"/>
      <c r="T1663" s="7"/>
      <c r="U1663" s="7"/>
    </row>
    <row r="1664" spans="12:21" x14ac:dyDescent="0.25">
      <c r="L1664" s="7"/>
      <c r="M1664" s="7"/>
      <c r="N1664" s="7"/>
      <c r="O1664" s="7"/>
      <c r="P1664" s="7"/>
      <c r="Q1664" s="7"/>
      <c r="R1664" s="7"/>
      <c r="S1664" s="7"/>
      <c r="T1664" s="7"/>
      <c r="U1664" s="7"/>
    </row>
    <row r="1665" spans="12:21" x14ac:dyDescent="0.25">
      <c r="L1665" s="7"/>
      <c r="M1665" s="7"/>
      <c r="N1665" s="7"/>
      <c r="O1665" s="7"/>
      <c r="P1665" s="7"/>
      <c r="Q1665" s="7"/>
      <c r="R1665" s="7"/>
      <c r="S1665" s="7"/>
      <c r="T1665" s="7"/>
      <c r="U1665" s="7"/>
    </row>
    <row r="1666" spans="12:21" x14ac:dyDescent="0.25">
      <c r="L1666" s="7"/>
      <c r="M1666" s="7"/>
      <c r="N1666" s="7"/>
      <c r="O1666" s="7"/>
      <c r="P1666" s="7"/>
      <c r="Q1666" s="7"/>
      <c r="R1666" s="7"/>
      <c r="S1666" s="7"/>
      <c r="T1666" s="7"/>
      <c r="U1666" s="7"/>
    </row>
    <row r="1667" spans="12:21" x14ac:dyDescent="0.25">
      <c r="L1667" s="7"/>
      <c r="M1667" s="7"/>
      <c r="N1667" s="7"/>
      <c r="O1667" s="7"/>
      <c r="P1667" s="7"/>
      <c r="Q1667" s="7"/>
      <c r="R1667" s="7"/>
      <c r="S1667" s="7"/>
      <c r="T1667" s="7"/>
      <c r="U1667" s="7"/>
    </row>
    <row r="1668" spans="12:21" x14ac:dyDescent="0.25">
      <c r="L1668" s="7"/>
      <c r="M1668" s="7"/>
      <c r="N1668" s="7"/>
      <c r="O1668" s="7"/>
      <c r="P1668" s="7"/>
      <c r="Q1668" s="7"/>
      <c r="R1668" s="7"/>
      <c r="S1668" s="7"/>
      <c r="T1668" s="7"/>
      <c r="U1668" s="7"/>
    </row>
    <row r="1669" spans="12:21" x14ac:dyDescent="0.25">
      <c r="L1669" s="7"/>
      <c r="M1669" s="7"/>
      <c r="N1669" s="7"/>
      <c r="O1669" s="7"/>
      <c r="P1669" s="7"/>
      <c r="Q1669" s="7"/>
      <c r="R1669" s="7"/>
      <c r="S1669" s="7"/>
      <c r="T1669" s="7"/>
      <c r="U1669" s="7"/>
    </row>
    <row r="1670" spans="12:21" x14ac:dyDescent="0.25">
      <c r="L1670" s="7"/>
      <c r="M1670" s="7"/>
      <c r="N1670" s="7"/>
      <c r="O1670" s="7"/>
      <c r="P1670" s="7"/>
      <c r="Q1670" s="7"/>
      <c r="R1670" s="7"/>
      <c r="S1670" s="7"/>
      <c r="T1670" s="7"/>
      <c r="U1670" s="7"/>
    </row>
    <row r="1671" spans="12:21" x14ac:dyDescent="0.25">
      <c r="L1671" s="7"/>
      <c r="M1671" s="7"/>
      <c r="N1671" s="7"/>
      <c r="O1671" s="7"/>
      <c r="P1671" s="7"/>
      <c r="Q1671" s="7"/>
      <c r="R1671" s="7"/>
      <c r="S1671" s="7"/>
      <c r="T1671" s="7"/>
      <c r="U1671" s="7"/>
    </row>
    <row r="1672" spans="12:21" x14ac:dyDescent="0.25">
      <c r="L1672" s="7"/>
      <c r="M1672" s="7"/>
      <c r="N1672" s="7"/>
      <c r="O1672" s="7"/>
      <c r="P1672" s="7"/>
      <c r="Q1672" s="7"/>
      <c r="R1672" s="7"/>
      <c r="S1672" s="7"/>
      <c r="T1672" s="7"/>
      <c r="U1672" s="7"/>
    </row>
    <row r="1673" spans="12:21" x14ac:dyDescent="0.25">
      <c r="L1673" s="7"/>
      <c r="M1673" s="7"/>
      <c r="N1673" s="7"/>
      <c r="O1673" s="7"/>
      <c r="P1673" s="7"/>
      <c r="Q1673" s="7"/>
      <c r="R1673" s="7"/>
      <c r="S1673" s="7"/>
      <c r="T1673" s="7"/>
      <c r="U1673" s="7"/>
    </row>
    <row r="1674" spans="12:21" x14ac:dyDescent="0.25">
      <c r="L1674" s="7"/>
      <c r="M1674" s="7"/>
      <c r="N1674" s="7"/>
      <c r="O1674" s="7"/>
      <c r="P1674" s="7"/>
      <c r="Q1674" s="7"/>
      <c r="R1674" s="7"/>
      <c r="S1674" s="7"/>
      <c r="T1674" s="7"/>
      <c r="U1674" s="7"/>
    </row>
    <row r="1675" spans="12:21" x14ac:dyDescent="0.25">
      <c r="L1675" s="7"/>
      <c r="M1675" s="7"/>
      <c r="N1675" s="7"/>
      <c r="O1675" s="7"/>
      <c r="P1675" s="7"/>
      <c r="Q1675" s="7"/>
      <c r="R1675" s="7"/>
      <c r="S1675" s="7"/>
      <c r="T1675" s="7"/>
      <c r="U1675" s="7"/>
    </row>
    <row r="1676" spans="12:21" x14ac:dyDescent="0.25">
      <c r="L1676" s="7"/>
      <c r="M1676" s="7"/>
      <c r="N1676" s="7"/>
      <c r="O1676" s="7"/>
      <c r="P1676" s="7"/>
      <c r="Q1676" s="7"/>
      <c r="R1676" s="7"/>
      <c r="S1676" s="7"/>
      <c r="T1676" s="7"/>
      <c r="U1676" s="7"/>
    </row>
    <row r="1677" spans="12:21" x14ac:dyDescent="0.25">
      <c r="L1677" s="7"/>
      <c r="M1677" s="7"/>
      <c r="N1677" s="7"/>
      <c r="O1677" s="7"/>
      <c r="P1677" s="7"/>
      <c r="Q1677" s="7"/>
      <c r="R1677" s="7"/>
      <c r="S1677" s="7"/>
      <c r="T1677" s="7"/>
      <c r="U1677" s="7"/>
    </row>
    <row r="1678" spans="12:21" x14ac:dyDescent="0.25">
      <c r="L1678" s="7"/>
      <c r="M1678" s="7"/>
      <c r="N1678" s="7"/>
      <c r="O1678" s="7"/>
      <c r="P1678" s="7"/>
      <c r="Q1678" s="7"/>
      <c r="R1678" s="7"/>
      <c r="S1678" s="7"/>
      <c r="T1678" s="7"/>
      <c r="U1678" s="7"/>
    </row>
    <row r="1679" spans="12:21" x14ac:dyDescent="0.25">
      <c r="L1679" s="7"/>
      <c r="M1679" s="7"/>
      <c r="N1679" s="7"/>
      <c r="O1679" s="7"/>
      <c r="P1679" s="7"/>
      <c r="Q1679" s="7"/>
      <c r="R1679" s="7"/>
      <c r="S1679" s="7"/>
      <c r="T1679" s="7"/>
      <c r="U1679" s="7"/>
    </row>
    <row r="1680" spans="12:21" x14ac:dyDescent="0.25">
      <c r="L1680" s="7"/>
      <c r="M1680" s="7"/>
      <c r="N1680" s="7"/>
      <c r="O1680" s="7"/>
      <c r="P1680" s="7"/>
      <c r="Q1680" s="7"/>
      <c r="R1680" s="7"/>
      <c r="S1680" s="7"/>
      <c r="T1680" s="7"/>
      <c r="U1680" s="7"/>
    </row>
    <row r="1681" spans="12:21" x14ac:dyDescent="0.25">
      <c r="L1681" s="7"/>
      <c r="M1681" s="7"/>
      <c r="N1681" s="7"/>
      <c r="O1681" s="7"/>
      <c r="P1681" s="7"/>
      <c r="Q1681" s="7"/>
      <c r="R1681" s="7"/>
      <c r="S1681" s="7"/>
      <c r="T1681" s="7"/>
      <c r="U1681" s="7"/>
    </row>
    <row r="1682" spans="12:21" x14ac:dyDescent="0.25">
      <c r="L1682" s="7"/>
      <c r="M1682" s="7"/>
      <c r="N1682" s="7"/>
      <c r="O1682" s="7"/>
      <c r="P1682" s="7"/>
      <c r="Q1682" s="7"/>
      <c r="R1682" s="7"/>
      <c r="S1682" s="7"/>
      <c r="T1682" s="7"/>
      <c r="U1682" s="7"/>
    </row>
    <row r="1683" spans="12:21" x14ac:dyDescent="0.25">
      <c r="L1683" s="7"/>
      <c r="M1683" s="7"/>
      <c r="N1683" s="7"/>
      <c r="O1683" s="7"/>
      <c r="P1683" s="7"/>
      <c r="Q1683" s="7"/>
      <c r="R1683" s="7"/>
      <c r="S1683" s="7"/>
      <c r="T1683" s="7"/>
      <c r="U1683" s="7"/>
    </row>
    <row r="1684" spans="12:21" x14ac:dyDescent="0.25">
      <c r="L1684" s="7"/>
      <c r="M1684" s="7"/>
      <c r="N1684" s="7"/>
      <c r="O1684" s="7"/>
      <c r="P1684" s="7"/>
      <c r="Q1684" s="7"/>
      <c r="R1684" s="7"/>
      <c r="S1684" s="7"/>
      <c r="T1684" s="7"/>
      <c r="U1684" s="7"/>
    </row>
    <row r="1685" spans="12:21" x14ac:dyDescent="0.25">
      <c r="L1685" s="7"/>
      <c r="M1685" s="7"/>
      <c r="N1685" s="7"/>
      <c r="O1685" s="7"/>
      <c r="P1685" s="7"/>
      <c r="Q1685" s="7"/>
      <c r="R1685" s="7"/>
      <c r="S1685" s="7"/>
      <c r="T1685" s="7"/>
      <c r="U1685" s="7"/>
    </row>
    <row r="1686" spans="12:21" x14ac:dyDescent="0.25">
      <c r="L1686" s="7"/>
      <c r="M1686" s="7"/>
      <c r="N1686" s="7"/>
      <c r="O1686" s="7"/>
      <c r="P1686" s="7"/>
      <c r="Q1686" s="7"/>
      <c r="R1686" s="7"/>
      <c r="S1686" s="7"/>
      <c r="T1686" s="7"/>
      <c r="U1686" s="7"/>
    </row>
    <row r="1687" spans="12:21" x14ac:dyDescent="0.25">
      <c r="L1687" s="7"/>
      <c r="M1687" s="7"/>
      <c r="N1687" s="7"/>
      <c r="O1687" s="7"/>
      <c r="P1687" s="7"/>
      <c r="Q1687" s="7"/>
      <c r="R1687" s="7"/>
      <c r="S1687" s="7"/>
      <c r="T1687" s="7"/>
      <c r="U1687" s="7"/>
    </row>
    <row r="1688" spans="12:21" x14ac:dyDescent="0.25">
      <c r="L1688" s="7"/>
      <c r="M1688" s="7"/>
      <c r="N1688" s="7"/>
      <c r="O1688" s="7"/>
      <c r="P1688" s="7"/>
      <c r="Q1688" s="7"/>
      <c r="R1688" s="7"/>
      <c r="S1688" s="7"/>
      <c r="T1688" s="7"/>
      <c r="U1688" s="7"/>
    </row>
    <row r="1689" spans="12:21" x14ac:dyDescent="0.25">
      <c r="L1689" s="7"/>
      <c r="M1689" s="7"/>
      <c r="N1689" s="7"/>
      <c r="O1689" s="7"/>
      <c r="P1689" s="7"/>
      <c r="Q1689" s="7"/>
      <c r="R1689" s="7"/>
      <c r="S1689" s="7"/>
      <c r="T1689" s="7"/>
      <c r="U1689" s="7"/>
    </row>
    <row r="1690" spans="12:21" x14ac:dyDescent="0.25">
      <c r="L1690" s="7"/>
      <c r="M1690" s="7"/>
      <c r="N1690" s="7"/>
      <c r="O1690" s="7"/>
      <c r="P1690" s="7"/>
      <c r="Q1690" s="7"/>
      <c r="R1690" s="7"/>
      <c r="S1690" s="7"/>
      <c r="T1690" s="7"/>
      <c r="U1690" s="7"/>
    </row>
    <row r="1691" spans="12:21" x14ac:dyDescent="0.25">
      <c r="L1691" s="7"/>
      <c r="M1691" s="7"/>
      <c r="N1691" s="7"/>
      <c r="O1691" s="7"/>
      <c r="P1691" s="7"/>
      <c r="Q1691" s="7"/>
      <c r="R1691" s="7"/>
      <c r="S1691" s="7"/>
      <c r="T1691" s="7"/>
      <c r="U1691" s="7"/>
    </row>
    <row r="1692" spans="12:21" x14ac:dyDescent="0.25">
      <c r="L1692" s="7"/>
      <c r="M1692" s="7"/>
      <c r="N1692" s="7"/>
      <c r="O1692" s="7"/>
      <c r="P1692" s="7"/>
      <c r="Q1692" s="7"/>
      <c r="R1692" s="7"/>
      <c r="S1692" s="7"/>
      <c r="T1692" s="7"/>
      <c r="U1692" s="7"/>
    </row>
    <row r="1693" spans="12:21" x14ac:dyDescent="0.25">
      <c r="L1693" s="7"/>
      <c r="M1693" s="7"/>
      <c r="N1693" s="7"/>
      <c r="O1693" s="7"/>
      <c r="P1693" s="7"/>
      <c r="Q1693" s="7"/>
      <c r="R1693" s="7"/>
      <c r="S1693" s="7"/>
      <c r="T1693" s="7"/>
      <c r="U1693" s="7"/>
    </row>
    <row r="1694" spans="12:21" x14ac:dyDescent="0.25">
      <c r="L1694" s="7"/>
      <c r="M1694" s="7"/>
      <c r="N1694" s="7"/>
      <c r="O1694" s="7"/>
      <c r="P1694" s="7"/>
      <c r="Q1694" s="7"/>
      <c r="R1694" s="7"/>
      <c r="S1694" s="7"/>
      <c r="T1694" s="7"/>
      <c r="U1694" s="7"/>
    </row>
    <row r="1695" spans="12:21" x14ac:dyDescent="0.25">
      <c r="L1695" s="7"/>
      <c r="M1695" s="7"/>
      <c r="N1695" s="7"/>
      <c r="O1695" s="7"/>
      <c r="P1695" s="7"/>
      <c r="Q1695" s="7"/>
      <c r="R1695" s="7"/>
      <c r="S1695" s="7"/>
      <c r="T1695" s="7"/>
      <c r="U1695" s="7"/>
    </row>
    <row r="1696" spans="12:21" x14ac:dyDescent="0.25">
      <c r="L1696" s="7"/>
      <c r="M1696" s="7"/>
      <c r="N1696" s="7"/>
      <c r="O1696" s="7"/>
      <c r="P1696" s="7"/>
      <c r="Q1696" s="7"/>
      <c r="R1696" s="7"/>
      <c r="S1696" s="7"/>
      <c r="T1696" s="7"/>
      <c r="U1696" s="7"/>
    </row>
    <row r="1697" spans="12:21" x14ac:dyDescent="0.25">
      <c r="L1697" s="7"/>
      <c r="M1697" s="7"/>
      <c r="N1697" s="7"/>
      <c r="O1697" s="7"/>
      <c r="P1697" s="7"/>
      <c r="Q1697" s="7"/>
      <c r="R1697" s="7"/>
      <c r="S1697" s="7"/>
      <c r="T1697" s="7"/>
      <c r="U1697" s="7"/>
    </row>
    <row r="1698" spans="12:21" x14ac:dyDescent="0.25">
      <c r="L1698" s="7"/>
      <c r="M1698" s="7"/>
      <c r="N1698" s="7"/>
      <c r="O1698" s="7"/>
      <c r="P1698" s="7"/>
      <c r="Q1698" s="7"/>
      <c r="R1698" s="7"/>
      <c r="S1698" s="7"/>
      <c r="T1698" s="7"/>
      <c r="U1698" s="7"/>
    </row>
    <row r="1699" spans="12:21" x14ac:dyDescent="0.25">
      <c r="L1699" s="7"/>
      <c r="M1699" s="7"/>
      <c r="N1699" s="7"/>
      <c r="O1699" s="7"/>
      <c r="P1699" s="7"/>
      <c r="Q1699" s="7"/>
      <c r="R1699" s="7"/>
      <c r="S1699" s="7"/>
      <c r="T1699" s="7"/>
      <c r="U1699" s="7"/>
    </row>
    <row r="1700" spans="12:21" x14ac:dyDescent="0.25">
      <c r="L1700" s="7"/>
      <c r="M1700" s="7"/>
      <c r="N1700" s="7"/>
      <c r="O1700" s="7"/>
      <c r="P1700" s="7"/>
      <c r="Q1700" s="7"/>
      <c r="R1700" s="7"/>
      <c r="S1700" s="7"/>
      <c r="T1700" s="7"/>
      <c r="U1700" s="7"/>
    </row>
    <row r="1701" spans="12:21" x14ac:dyDescent="0.25">
      <c r="L1701" s="7"/>
      <c r="M1701" s="7"/>
      <c r="N1701" s="7"/>
      <c r="O1701" s="7"/>
      <c r="P1701" s="7"/>
      <c r="Q1701" s="7"/>
      <c r="R1701" s="7"/>
      <c r="S1701" s="7"/>
      <c r="T1701" s="7"/>
      <c r="U1701" s="7"/>
    </row>
    <row r="1702" spans="12:21" x14ac:dyDescent="0.25">
      <c r="L1702" s="7"/>
      <c r="M1702" s="7"/>
      <c r="N1702" s="7"/>
      <c r="O1702" s="7"/>
      <c r="P1702" s="7"/>
      <c r="Q1702" s="7"/>
      <c r="R1702" s="7"/>
      <c r="S1702" s="7"/>
      <c r="T1702" s="7"/>
      <c r="U1702" s="7"/>
    </row>
    <row r="1703" spans="12:21" x14ac:dyDescent="0.25">
      <c r="L1703" s="7"/>
      <c r="M1703" s="7"/>
      <c r="N1703" s="7"/>
      <c r="O1703" s="7"/>
      <c r="P1703" s="7"/>
      <c r="Q1703" s="7"/>
      <c r="R1703" s="7"/>
      <c r="S1703" s="7"/>
      <c r="T1703" s="7"/>
      <c r="U1703" s="7"/>
    </row>
    <row r="1704" spans="12:21" x14ac:dyDescent="0.25">
      <c r="L1704" s="7"/>
      <c r="M1704" s="7"/>
      <c r="N1704" s="7"/>
      <c r="O1704" s="7"/>
      <c r="P1704" s="7"/>
      <c r="Q1704" s="7"/>
      <c r="R1704" s="7"/>
      <c r="S1704" s="7"/>
      <c r="T1704" s="7"/>
      <c r="U1704" s="7"/>
    </row>
    <row r="1705" spans="12:21" x14ac:dyDescent="0.25">
      <c r="L1705" s="7"/>
      <c r="M1705" s="7"/>
      <c r="N1705" s="7"/>
      <c r="O1705" s="7"/>
      <c r="P1705" s="7"/>
      <c r="Q1705" s="7"/>
      <c r="R1705" s="7"/>
      <c r="S1705" s="7"/>
      <c r="T1705" s="7"/>
      <c r="U1705" s="7"/>
    </row>
    <row r="1706" spans="12:21" x14ac:dyDescent="0.25">
      <c r="L1706" s="7"/>
      <c r="M1706" s="7"/>
      <c r="N1706" s="7"/>
      <c r="O1706" s="7"/>
      <c r="P1706" s="7"/>
      <c r="Q1706" s="7"/>
      <c r="R1706" s="7"/>
      <c r="S1706" s="7"/>
      <c r="T1706" s="7"/>
      <c r="U1706" s="7"/>
    </row>
    <row r="1707" spans="12:21" x14ac:dyDescent="0.25">
      <c r="L1707" s="7"/>
      <c r="M1707" s="7"/>
      <c r="N1707" s="7"/>
      <c r="O1707" s="7"/>
      <c r="P1707" s="7"/>
      <c r="Q1707" s="7"/>
      <c r="R1707" s="7"/>
      <c r="S1707" s="7"/>
      <c r="T1707" s="7"/>
      <c r="U1707" s="7"/>
    </row>
    <row r="1708" spans="12:21" x14ac:dyDescent="0.25">
      <c r="L1708" s="7"/>
      <c r="M1708" s="7"/>
      <c r="N1708" s="7"/>
      <c r="O1708" s="7"/>
      <c r="P1708" s="7"/>
      <c r="Q1708" s="7"/>
      <c r="R1708" s="7"/>
      <c r="S1708" s="7"/>
      <c r="T1708" s="7"/>
      <c r="U1708" s="7"/>
    </row>
    <row r="1709" spans="12:21" x14ac:dyDescent="0.25">
      <c r="L1709" s="7"/>
      <c r="M1709" s="7"/>
      <c r="N1709" s="7"/>
      <c r="O1709" s="7"/>
      <c r="P1709" s="7"/>
      <c r="Q1709" s="7"/>
      <c r="R1709" s="7"/>
      <c r="S1709" s="7"/>
      <c r="T1709" s="7"/>
      <c r="U1709" s="7"/>
    </row>
    <row r="1710" spans="12:21" x14ac:dyDescent="0.25">
      <c r="L1710" s="7"/>
      <c r="M1710" s="7"/>
      <c r="N1710" s="7"/>
      <c r="O1710" s="7"/>
      <c r="P1710" s="7"/>
      <c r="Q1710" s="7"/>
      <c r="R1710" s="7"/>
      <c r="S1710" s="7"/>
      <c r="T1710" s="7"/>
      <c r="U1710" s="7"/>
    </row>
    <row r="1711" spans="12:21" x14ac:dyDescent="0.25">
      <c r="L1711" s="7"/>
      <c r="M1711" s="7"/>
      <c r="N1711" s="7"/>
      <c r="O1711" s="7"/>
      <c r="P1711" s="7"/>
      <c r="Q1711" s="7"/>
      <c r="R1711" s="7"/>
      <c r="S1711" s="7"/>
      <c r="T1711" s="7"/>
      <c r="U1711" s="7"/>
    </row>
    <row r="1712" spans="12:21" x14ac:dyDescent="0.25">
      <c r="L1712" s="7"/>
      <c r="M1712" s="7"/>
      <c r="N1712" s="7"/>
      <c r="O1712" s="7"/>
      <c r="P1712" s="7"/>
      <c r="Q1712" s="7"/>
      <c r="R1712" s="7"/>
      <c r="S1712" s="7"/>
      <c r="T1712" s="7"/>
      <c r="U1712" s="7"/>
    </row>
    <row r="1713" spans="12:21" x14ac:dyDescent="0.25">
      <c r="L1713" s="7"/>
      <c r="M1713" s="7"/>
      <c r="N1713" s="7"/>
      <c r="O1713" s="7"/>
      <c r="P1713" s="7"/>
      <c r="Q1713" s="7"/>
      <c r="R1713" s="7"/>
      <c r="S1713" s="7"/>
      <c r="T1713" s="7"/>
      <c r="U1713" s="7"/>
    </row>
    <row r="1714" spans="12:21" x14ac:dyDescent="0.25">
      <c r="L1714" s="7"/>
      <c r="M1714" s="7"/>
      <c r="N1714" s="7"/>
      <c r="O1714" s="7"/>
      <c r="P1714" s="7"/>
      <c r="Q1714" s="7"/>
      <c r="R1714" s="7"/>
      <c r="S1714" s="7"/>
      <c r="T1714" s="7"/>
      <c r="U1714" s="7"/>
    </row>
    <row r="1715" spans="12:21" x14ac:dyDescent="0.25">
      <c r="L1715" s="7"/>
      <c r="M1715" s="7"/>
      <c r="N1715" s="7"/>
      <c r="O1715" s="7"/>
      <c r="P1715" s="7"/>
      <c r="Q1715" s="7"/>
      <c r="R1715" s="7"/>
      <c r="S1715" s="7"/>
      <c r="T1715" s="7"/>
      <c r="U1715" s="7"/>
    </row>
    <row r="1716" spans="12:21" x14ac:dyDescent="0.25">
      <c r="L1716" s="7"/>
      <c r="M1716" s="7"/>
      <c r="N1716" s="7"/>
      <c r="O1716" s="7"/>
      <c r="P1716" s="7"/>
      <c r="Q1716" s="7"/>
      <c r="R1716" s="7"/>
      <c r="S1716" s="7"/>
      <c r="T1716" s="7"/>
      <c r="U1716" s="7"/>
    </row>
    <row r="1717" spans="12:21" x14ac:dyDescent="0.25">
      <c r="L1717" s="7"/>
      <c r="M1717" s="7"/>
      <c r="N1717" s="7"/>
      <c r="O1717" s="7"/>
      <c r="P1717" s="7"/>
      <c r="Q1717" s="7"/>
      <c r="R1717" s="7"/>
      <c r="S1717" s="7"/>
      <c r="T1717" s="7"/>
      <c r="U1717" s="7"/>
    </row>
    <row r="1718" spans="12:21" x14ac:dyDescent="0.25">
      <c r="L1718" s="7"/>
      <c r="M1718" s="7"/>
      <c r="N1718" s="7"/>
      <c r="O1718" s="7"/>
      <c r="P1718" s="7"/>
      <c r="Q1718" s="7"/>
      <c r="R1718" s="7"/>
      <c r="S1718" s="7"/>
      <c r="T1718" s="7"/>
      <c r="U1718" s="7"/>
    </row>
    <row r="1719" spans="12:21" x14ac:dyDescent="0.25">
      <c r="L1719" s="7"/>
      <c r="M1719" s="7"/>
      <c r="N1719" s="7"/>
      <c r="O1719" s="7"/>
      <c r="P1719" s="7"/>
      <c r="Q1719" s="7"/>
      <c r="R1719" s="7"/>
      <c r="S1719" s="7"/>
      <c r="T1719" s="7"/>
      <c r="U1719" s="7"/>
    </row>
    <row r="1720" spans="12:21" x14ac:dyDescent="0.25">
      <c r="L1720" s="7"/>
      <c r="M1720" s="7"/>
      <c r="N1720" s="7"/>
      <c r="O1720" s="7"/>
      <c r="P1720" s="7"/>
      <c r="Q1720" s="7"/>
      <c r="R1720" s="7"/>
      <c r="S1720" s="7"/>
      <c r="T1720" s="7"/>
      <c r="U1720" s="7"/>
    </row>
    <row r="1721" spans="12:21" x14ac:dyDescent="0.25">
      <c r="L1721" s="7"/>
      <c r="M1721" s="7"/>
      <c r="N1721" s="7"/>
      <c r="O1721" s="7"/>
      <c r="P1721" s="7"/>
      <c r="Q1721" s="7"/>
      <c r="R1721" s="7"/>
      <c r="S1721" s="7"/>
      <c r="T1721" s="7"/>
      <c r="U1721" s="7"/>
    </row>
    <row r="1722" spans="12:21" x14ac:dyDescent="0.25">
      <c r="L1722" s="7"/>
      <c r="M1722" s="7"/>
      <c r="N1722" s="7"/>
      <c r="O1722" s="7"/>
      <c r="P1722" s="7"/>
      <c r="Q1722" s="7"/>
      <c r="R1722" s="7"/>
      <c r="S1722" s="7"/>
      <c r="T1722" s="7"/>
      <c r="U1722" s="7"/>
    </row>
    <row r="1723" spans="12:21" x14ac:dyDescent="0.25">
      <c r="L1723" s="7"/>
      <c r="M1723" s="7"/>
      <c r="N1723" s="7"/>
      <c r="O1723" s="7"/>
      <c r="P1723" s="7"/>
      <c r="Q1723" s="7"/>
      <c r="R1723" s="7"/>
      <c r="S1723" s="7"/>
      <c r="T1723" s="7"/>
      <c r="U1723" s="7"/>
    </row>
    <row r="1724" spans="12:21" x14ac:dyDescent="0.25">
      <c r="L1724" s="7"/>
      <c r="M1724" s="7"/>
      <c r="N1724" s="7"/>
      <c r="O1724" s="7"/>
      <c r="P1724" s="7"/>
      <c r="Q1724" s="7"/>
      <c r="R1724" s="7"/>
      <c r="S1724" s="7"/>
      <c r="T1724" s="7"/>
      <c r="U1724" s="7"/>
    </row>
    <row r="1725" spans="12:21" x14ac:dyDescent="0.25">
      <c r="L1725" s="7"/>
      <c r="M1725" s="7"/>
      <c r="N1725" s="7"/>
      <c r="O1725" s="7"/>
      <c r="P1725" s="7"/>
      <c r="Q1725" s="7"/>
      <c r="R1725" s="7"/>
      <c r="S1725" s="7"/>
      <c r="T1725" s="7"/>
      <c r="U1725" s="7"/>
    </row>
    <row r="1726" spans="12:21" x14ac:dyDescent="0.25">
      <c r="L1726" s="7"/>
      <c r="M1726" s="7"/>
      <c r="N1726" s="7"/>
      <c r="O1726" s="7"/>
      <c r="P1726" s="7"/>
      <c r="Q1726" s="7"/>
      <c r="R1726" s="7"/>
      <c r="S1726" s="7"/>
      <c r="T1726" s="7"/>
      <c r="U1726" s="7"/>
    </row>
    <row r="1727" spans="12:21" x14ac:dyDescent="0.25">
      <c r="L1727" s="7"/>
      <c r="M1727" s="7"/>
      <c r="N1727" s="7"/>
      <c r="O1727" s="7"/>
      <c r="P1727" s="7"/>
      <c r="Q1727" s="7"/>
      <c r="R1727" s="7"/>
      <c r="S1727" s="7"/>
      <c r="T1727" s="7"/>
      <c r="U1727" s="7"/>
    </row>
    <row r="1728" spans="12:21" x14ac:dyDescent="0.25">
      <c r="L1728" s="7"/>
      <c r="M1728" s="7"/>
      <c r="N1728" s="7"/>
      <c r="O1728" s="7"/>
      <c r="P1728" s="7"/>
      <c r="Q1728" s="7"/>
      <c r="R1728" s="7"/>
      <c r="S1728" s="7"/>
      <c r="T1728" s="7"/>
      <c r="U1728" s="7"/>
    </row>
    <row r="1729" spans="12:21" x14ac:dyDescent="0.25">
      <c r="L1729" s="7"/>
      <c r="M1729" s="7"/>
      <c r="N1729" s="7"/>
      <c r="O1729" s="7"/>
      <c r="P1729" s="7"/>
      <c r="Q1729" s="7"/>
      <c r="R1729" s="7"/>
      <c r="S1729" s="7"/>
      <c r="T1729" s="7"/>
      <c r="U1729" s="7"/>
    </row>
    <row r="1730" spans="12:21" x14ac:dyDescent="0.25">
      <c r="L1730" s="7"/>
      <c r="M1730" s="7"/>
      <c r="N1730" s="7"/>
      <c r="O1730" s="7"/>
      <c r="P1730" s="7"/>
      <c r="Q1730" s="7"/>
      <c r="R1730" s="7"/>
      <c r="S1730" s="7"/>
      <c r="T1730" s="7"/>
      <c r="U1730" s="7"/>
    </row>
    <row r="1731" spans="12:21" x14ac:dyDescent="0.25">
      <c r="L1731" s="7"/>
      <c r="M1731" s="7"/>
      <c r="N1731" s="7"/>
      <c r="O1731" s="7"/>
      <c r="P1731" s="7"/>
      <c r="Q1731" s="7"/>
      <c r="R1731" s="7"/>
      <c r="S1731" s="7"/>
      <c r="T1731" s="7"/>
      <c r="U1731" s="7"/>
    </row>
    <row r="1732" spans="12:21" x14ac:dyDescent="0.25">
      <c r="L1732" s="7"/>
      <c r="M1732" s="7"/>
      <c r="N1732" s="7"/>
      <c r="O1732" s="7"/>
      <c r="P1732" s="7"/>
      <c r="Q1732" s="7"/>
      <c r="R1732" s="7"/>
      <c r="S1732" s="7"/>
      <c r="T1732" s="7"/>
      <c r="U1732" s="7"/>
    </row>
    <row r="1733" spans="12:21" x14ac:dyDescent="0.25">
      <c r="L1733" s="7"/>
      <c r="M1733" s="7"/>
      <c r="N1733" s="7"/>
      <c r="O1733" s="7"/>
      <c r="P1733" s="7"/>
      <c r="Q1733" s="7"/>
      <c r="R1733" s="7"/>
      <c r="S1733" s="7"/>
      <c r="T1733" s="7"/>
      <c r="U1733" s="7"/>
    </row>
    <row r="1734" spans="12:21" x14ac:dyDescent="0.25">
      <c r="L1734" s="7"/>
      <c r="M1734" s="7"/>
      <c r="N1734" s="7"/>
      <c r="O1734" s="7"/>
      <c r="P1734" s="7"/>
      <c r="Q1734" s="7"/>
      <c r="R1734" s="7"/>
      <c r="S1734" s="7"/>
      <c r="T1734" s="7"/>
      <c r="U1734" s="7"/>
    </row>
    <row r="1735" spans="12:21" x14ac:dyDescent="0.25">
      <c r="L1735" s="7"/>
      <c r="M1735" s="7"/>
      <c r="N1735" s="7"/>
      <c r="O1735" s="7"/>
      <c r="P1735" s="7"/>
      <c r="Q1735" s="7"/>
      <c r="R1735" s="7"/>
      <c r="S1735" s="7"/>
      <c r="T1735" s="7"/>
      <c r="U1735" s="7"/>
    </row>
    <row r="1736" spans="12:21" x14ac:dyDescent="0.25">
      <c r="L1736" s="7"/>
      <c r="M1736" s="7"/>
      <c r="N1736" s="7"/>
      <c r="O1736" s="7"/>
      <c r="P1736" s="7"/>
      <c r="Q1736" s="7"/>
      <c r="R1736" s="7"/>
      <c r="S1736" s="7"/>
      <c r="T1736" s="7"/>
      <c r="U1736" s="7"/>
    </row>
    <row r="1737" spans="12:21" x14ac:dyDescent="0.25">
      <c r="L1737" s="7"/>
      <c r="M1737" s="7"/>
      <c r="N1737" s="7"/>
      <c r="O1737" s="7"/>
      <c r="P1737" s="7"/>
      <c r="Q1737" s="7"/>
      <c r="R1737" s="7"/>
      <c r="S1737" s="7"/>
      <c r="T1737" s="7"/>
      <c r="U1737" s="7"/>
    </row>
    <row r="1738" spans="12:21" x14ac:dyDescent="0.25">
      <c r="L1738" s="7"/>
      <c r="M1738" s="7"/>
      <c r="N1738" s="7"/>
      <c r="O1738" s="7"/>
      <c r="P1738" s="7"/>
      <c r="Q1738" s="7"/>
      <c r="R1738" s="7"/>
      <c r="S1738" s="7"/>
      <c r="T1738" s="7"/>
      <c r="U1738" s="7"/>
    </row>
    <row r="1739" spans="12:21" x14ac:dyDescent="0.25">
      <c r="L1739" s="7"/>
      <c r="M1739" s="7"/>
      <c r="N1739" s="7"/>
      <c r="O1739" s="7"/>
      <c r="P1739" s="7"/>
      <c r="Q1739" s="7"/>
      <c r="R1739" s="7"/>
      <c r="S1739" s="7"/>
      <c r="T1739" s="7"/>
      <c r="U1739" s="7"/>
    </row>
    <row r="1740" spans="12:21" x14ac:dyDescent="0.25">
      <c r="L1740" s="7"/>
      <c r="M1740" s="7"/>
      <c r="N1740" s="7"/>
      <c r="O1740" s="7"/>
      <c r="P1740" s="7"/>
      <c r="Q1740" s="7"/>
      <c r="R1740" s="7"/>
      <c r="S1740" s="7"/>
      <c r="T1740" s="7"/>
      <c r="U1740" s="7"/>
    </row>
    <row r="1741" spans="12:21" x14ac:dyDescent="0.25">
      <c r="L1741" s="7"/>
      <c r="M1741" s="7"/>
      <c r="N1741" s="7"/>
      <c r="O1741" s="7"/>
      <c r="P1741" s="7"/>
      <c r="Q1741" s="7"/>
      <c r="R1741" s="7"/>
      <c r="S1741" s="7"/>
      <c r="T1741" s="7"/>
      <c r="U1741" s="7"/>
    </row>
    <row r="1742" spans="12:21" x14ac:dyDescent="0.25">
      <c r="L1742" s="7"/>
      <c r="M1742" s="7"/>
      <c r="N1742" s="7"/>
      <c r="O1742" s="7"/>
      <c r="P1742" s="7"/>
      <c r="Q1742" s="7"/>
      <c r="R1742" s="7"/>
      <c r="S1742" s="7"/>
      <c r="T1742" s="7"/>
      <c r="U1742" s="7"/>
    </row>
    <row r="1743" spans="12:21" x14ac:dyDescent="0.25">
      <c r="L1743" s="7"/>
      <c r="M1743" s="7"/>
      <c r="N1743" s="7"/>
      <c r="O1743" s="7"/>
      <c r="P1743" s="7"/>
      <c r="Q1743" s="7"/>
      <c r="R1743" s="7"/>
      <c r="S1743" s="7"/>
      <c r="T1743" s="7"/>
      <c r="U1743" s="7"/>
    </row>
    <row r="1744" spans="12:21" x14ac:dyDescent="0.25">
      <c r="L1744" s="7"/>
      <c r="M1744" s="7"/>
      <c r="N1744" s="7"/>
      <c r="O1744" s="7"/>
      <c r="P1744" s="7"/>
      <c r="Q1744" s="7"/>
      <c r="R1744" s="7"/>
      <c r="S1744" s="7"/>
      <c r="T1744" s="7"/>
      <c r="U1744" s="7"/>
    </row>
    <row r="1745" spans="12:21" x14ac:dyDescent="0.25">
      <c r="L1745" s="7"/>
      <c r="M1745" s="7"/>
      <c r="N1745" s="7"/>
      <c r="O1745" s="7"/>
      <c r="P1745" s="7"/>
      <c r="Q1745" s="7"/>
      <c r="R1745" s="7"/>
      <c r="S1745" s="7"/>
      <c r="T1745" s="7"/>
      <c r="U1745" s="7"/>
    </row>
    <row r="1746" spans="12:21" x14ac:dyDescent="0.25">
      <c r="L1746" s="7"/>
      <c r="M1746" s="7"/>
      <c r="N1746" s="7"/>
      <c r="O1746" s="7"/>
      <c r="P1746" s="7"/>
      <c r="Q1746" s="7"/>
      <c r="R1746" s="7"/>
      <c r="S1746" s="7"/>
      <c r="T1746" s="7"/>
      <c r="U1746" s="7"/>
    </row>
    <row r="1747" spans="12:21" x14ac:dyDescent="0.25">
      <c r="L1747" s="7"/>
      <c r="M1747" s="7"/>
      <c r="N1747" s="7"/>
      <c r="O1747" s="7"/>
      <c r="P1747" s="7"/>
      <c r="Q1747" s="7"/>
      <c r="R1747" s="7"/>
      <c r="S1747" s="7"/>
      <c r="T1747" s="7"/>
      <c r="U1747" s="7"/>
    </row>
    <row r="1748" spans="12:21" x14ac:dyDescent="0.25">
      <c r="L1748" s="7"/>
      <c r="M1748" s="7"/>
      <c r="N1748" s="7"/>
      <c r="O1748" s="7"/>
      <c r="P1748" s="7"/>
      <c r="Q1748" s="7"/>
      <c r="R1748" s="7"/>
      <c r="S1748" s="7"/>
      <c r="T1748" s="7"/>
      <c r="U1748" s="7"/>
    </row>
    <row r="1749" spans="12:21" x14ac:dyDescent="0.25">
      <c r="L1749" s="7"/>
      <c r="M1749" s="7"/>
      <c r="N1749" s="7"/>
      <c r="O1749" s="7"/>
      <c r="P1749" s="7"/>
      <c r="Q1749" s="7"/>
      <c r="R1749" s="7"/>
      <c r="S1749" s="7"/>
      <c r="T1749" s="7"/>
      <c r="U1749" s="7"/>
    </row>
    <row r="1750" spans="12:21" x14ac:dyDescent="0.25">
      <c r="L1750" s="7"/>
      <c r="M1750" s="7"/>
      <c r="N1750" s="7"/>
      <c r="O1750" s="7"/>
      <c r="P1750" s="7"/>
      <c r="Q1750" s="7"/>
      <c r="R1750" s="7"/>
      <c r="S1750" s="7"/>
      <c r="T1750" s="7"/>
      <c r="U1750" s="7"/>
    </row>
    <row r="1751" spans="12:21" x14ac:dyDescent="0.25">
      <c r="L1751" s="7"/>
      <c r="M1751" s="7"/>
      <c r="N1751" s="7"/>
      <c r="O1751" s="7"/>
      <c r="P1751" s="7"/>
      <c r="Q1751" s="7"/>
      <c r="R1751" s="7"/>
      <c r="S1751" s="7"/>
      <c r="T1751" s="7"/>
      <c r="U1751" s="7"/>
    </row>
    <row r="1752" spans="12:21" x14ac:dyDescent="0.25">
      <c r="L1752" s="7"/>
      <c r="M1752" s="7"/>
      <c r="N1752" s="7"/>
      <c r="O1752" s="7"/>
      <c r="P1752" s="7"/>
      <c r="Q1752" s="7"/>
      <c r="R1752" s="7"/>
      <c r="S1752" s="7"/>
      <c r="T1752" s="7"/>
      <c r="U1752" s="7"/>
    </row>
    <row r="1753" spans="12:21" x14ac:dyDescent="0.25">
      <c r="L1753" s="7"/>
      <c r="M1753" s="7"/>
      <c r="N1753" s="7"/>
      <c r="O1753" s="7"/>
      <c r="P1753" s="7"/>
      <c r="Q1753" s="7"/>
      <c r="R1753" s="7"/>
      <c r="S1753" s="7"/>
      <c r="T1753" s="7"/>
      <c r="U1753" s="7"/>
    </row>
    <row r="1754" spans="12:21" x14ac:dyDescent="0.25">
      <c r="L1754" s="7"/>
      <c r="M1754" s="7"/>
      <c r="N1754" s="7"/>
      <c r="O1754" s="7"/>
      <c r="P1754" s="7"/>
      <c r="Q1754" s="7"/>
      <c r="R1754" s="7"/>
      <c r="S1754" s="7"/>
      <c r="T1754" s="7"/>
      <c r="U1754" s="7"/>
    </row>
    <row r="1755" spans="12:21" x14ac:dyDescent="0.25">
      <c r="L1755" s="7"/>
      <c r="M1755" s="7"/>
      <c r="N1755" s="7"/>
      <c r="O1755" s="7"/>
      <c r="P1755" s="7"/>
      <c r="Q1755" s="7"/>
      <c r="R1755" s="7"/>
      <c r="S1755" s="7"/>
      <c r="T1755" s="7"/>
      <c r="U1755" s="7"/>
    </row>
    <row r="1756" spans="12:21" x14ac:dyDescent="0.25">
      <c r="L1756" s="7"/>
      <c r="M1756" s="7"/>
      <c r="N1756" s="7"/>
      <c r="O1756" s="7"/>
      <c r="P1756" s="7"/>
      <c r="Q1756" s="7"/>
      <c r="R1756" s="7"/>
      <c r="S1756" s="7"/>
      <c r="T1756" s="7"/>
      <c r="U1756" s="7"/>
    </row>
    <row r="1757" spans="12:21" x14ac:dyDescent="0.25">
      <c r="L1757" s="7"/>
      <c r="M1757" s="7"/>
      <c r="N1757" s="7"/>
      <c r="O1757" s="7"/>
      <c r="P1757" s="7"/>
      <c r="Q1757" s="7"/>
      <c r="R1757" s="7"/>
      <c r="S1757" s="7"/>
      <c r="T1757" s="7"/>
      <c r="U1757" s="7"/>
    </row>
    <row r="1758" spans="12:21" x14ac:dyDescent="0.25">
      <c r="L1758" s="7"/>
      <c r="M1758" s="7"/>
      <c r="N1758" s="7"/>
      <c r="O1758" s="7"/>
      <c r="P1758" s="7"/>
      <c r="Q1758" s="7"/>
      <c r="R1758" s="7"/>
      <c r="S1758" s="7"/>
      <c r="T1758" s="7"/>
      <c r="U1758" s="7"/>
    </row>
    <row r="1759" spans="12:21" x14ac:dyDescent="0.25">
      <c r="L1759" s="7"/>
      <c r="M1759" s="7"/>
      <c r="N1759" s="7"/>
      <c r="O1759" s="7"/>
      <c r="P1759" s="7"/>
      <c r="Q1759" s="7"/>
      <c r="R1759" s="7"/>
      <c r="S1759" s="7"/>
      <c r="T1759" s="7"/>
      <c r="U1759" s="7"/>
    </row>
    <row r="1760" spans="12:21" x14ac:dyDescent="0.25">
      <c r="L1760" s="7"/>
      <c r="M1760" s="7"/>
      <c r="N1760" s="7"/>
      <c r="O1760" s="7"/>
      <c r="P1760" s="7"/>
      <c r="Q1760" s="7"/>
      <c r="R1760" s="7"/>
      <c r="S1760" s="7"/>
      <c r="T1760" s="7"/>
      <c r="U1760" s="7"/>
    </row>
    <row r="1761" spans="12:21" x14ac:dyDescent="0.25">
      <c r="L1761" s="7"/>
      <c r="M1761" s="7"/>
      <c r="N1761" s="7"/>
      <c r="O1761" s="7"/>
      <c r="P1761" s="7"/>
      <c r="Q1761" s="7"/>
      <c r="R1761" s="7"/>
      <c r="S1761" s="7"/>
      <c r="T1761" s="7"/>
      <c r="U1761" s="7"/>
    </row>
    <row r="1762" spans="12:21" x14ac:dyDescent="0.25">
      <c r="L1762" s="7"/>
      <c r="M1762" s="7"/>
      <c r="N1762" s="7"/>
      <c r="O1762" s="7"/>
      <c r="P1762" s="7"/>
      <c r="Q1762" s="7"/>
      <c r="R1762" s="7"/>
      <c r="S1762" s="7"/>
      <c r="T1762" s="7"/>
      <c r="U1762" s="7"/>
    </row>
    <row r="1763" spans="12:21" x14ac:dyDescent="0.25">
      <c r="L1763" s="7"/>
      <c r="M1763" s="7"/>
      <c r="N1763" s="7"/>
      <c r="O1763" s="7"/>
      <c r="P1763" s="7"/>
      <c r="Q1763" s="7"/>
      <c r="R1763" s="7"/>
      <c r="S1763" s="7"/>
      <c r="T1763" s="7"/>
      <c r="U1763" s="7"/>
    </row>
    <row r="1764" spans="12:21" x14ac:dyDescent="0.25">
      <c r="L1764" s="7"/>
      <c r="M1764" s="7"/>
      <c r="N1764" s="7"/>
      <c r="O1764" s="7"/>
      <c r="P1764" s="7"/>
      <c r="Q1764" s="7"/>
      <c r="R1764" s="7"/>
      <c r="S1764" s="7"/>
      <c r="T1764" s="7"/>
      <c r="U1764" s="7"/>
    </row>
    <row r="1765" spans="12:21" x14ac:dyDescent="0.25">
      <c r="L1765" s="7"/>
      <c r="M1765" s="7"/>
      <c r="N1765" s="7"/>
      <c r="O1765" s="7"/>
      <c r="P1765" s="7"/>
      <c r="Q1765" s="7"/>
      <c r="R1765" s="7"/>
      <c r="S1765" s="7"/>
      <c r="T1765" s="7"/>
      <c r="U1765" s="7"/>
    </row>
    <row r="1766" spans="12:21" x14ac:dyDescent="0.25">
      <c r="L1766" s="7"/>
      <c r="M1766" s="7"/>
      <c r="N1766" s="7"/>
      <c r="O1766" s="7"/>
      <c r="P1766" s="7"/>
      <c r="Q1766" s="7"/>
      <c r="R1766" s="7"/>
      <c r="S1766" s="7"/>
      <c r="T1766" s="7"/>
      <c r="U1766" s="7"/>
    </row>
    <row r="1767" spans="12:21" x14ac:dyDescent="0.25">
      <c r="L1767" s="7"/>
      <c r="M1767" s="7"/>
      <c r="N1767" s="7"/>
      <c r="O1767" s="7"/>
      <c r="P1767" s="7"/>
      <c r="Q1767" s="7"/>
      <c r="R1767" s="7"/>
      <c r="S1767" s="7"/>
      <c r="T1767" s="7"/>
      <c r="U1767" s="7"/>
    </row>
    <row r="1768" spans="12:21" x14ac:dyDescent="0.25">
      <c r="L1768" s="7"/>
      <c r="M1768" s="7"/>
      <c r="N1768" s="7"/>
      <c r="O1768" s="7"/>
      <c r="P1768" s="7"/>
      <c r="Q1768" s="7"/>
      <c r="R1768" s="7"/>
      <c r="S1768" s="7"/>
      <c r="T1768" s="7"/>
      <c r="U1768" s="7"/>
    </row>
    <row r="1769" spans="12:21" x14ac:dyDescent="0.25">
      <c r="L1769" s="7"/>
      <c r="M1769" s="7"/>
      <c r="N1769" s="7"/>
      <c r="O1769" s="7"/>
      <c r="P1769" s="7"/>
      <c r="Q1769" s="7"/>
      <c r="R1769" s="7"/>
      <c r="S1769" s="7"/>
      <c r="T1769" s="7"/>
      <c r="U1769" s="7"/>
    </row>
    <row r="1770" spans="12:21" x14ac:dyDescent="0.25">
      <c r="L1770" s="7"/>
      <c r="M1770" s="7"/>
      <c r="N1770" s="7"/>
      <c r="O1770" s="7"/>
      <c r="P1770" s="7"/>
      <c r="Q1770" s="7"/>
      <c r="R1770" s="7"/>
      <c r="S1770" s="7"/>
      <c r="T1770" s="7"/>
      <c r="U1770" s="7"/>
    </row>
    <row r="1771" spans="12:21" x14ac:dyDescent="0.25">
      <c r="L1771" s="7"/>
      <c r="M1771" s="7"/>
      <c r="N1771" s="7"/>
      <c r="O1771" s="7"/>
      <c r="P1771" s="7"/>
      <c r="Q1771" s="7"/>
      <c r="R1771" s="7"/>
      <c r="S1771" s="7"/>
      <c r="T1771" s="7"/>
      <c r="U1771" s="7"/>
    </row>
    <row r="1772" spans="12:21" x14ac:dyDescent="0.25">
      <c r="L1772" s="7"/>
      <c r="M1772" s="7"/>
      <c r="N1772" s="7"/>
      <c r="O1772" s="7"/>
      <c r="P1772" s="7"/>
      <c r="Q1772" s="7"/>
      <c r="R1772" s="7"/>
      <c r="S1772" s="7"/>
      <c r="T1772" s="7"/>
      <c r="U1772" s="7"/>
    </row>
    <row r="1773" spans="12:21" x14ac:dyDescent="0.25">
      <c r="L1773" s="7"/>
      <c r="M1773" s="7"/>
      <c r="N1773" s="7"/>
      <c r="O1773" s="7"/>
      <c r="P1773" s="7"/>
      <c r="Q1773" s="7"/>
      <c r="R1773" s="7"/>
      <c r="S1773" s="7"/>
      <c r="T1773" s="7"/>
      <c r="U1773" s="7"/>
    </row>
    <row r="1774" spans="12:21" x14ac:dyDescent="0.25">
      <c r="L1774" s="7"/>
      <c r="M1774" s="7"/>
      <c r="N1774" s="7"/>
      <c r="O1774" s="7"/>
      <c r="P1774" s="7"/>
      <c r="Q1774" s="7"/>
      <c r="R1774" s="7"/>
      <c r="S1774" s="7"/>
      <c r="T1774" s="7"/>
      <c r="U1774" s="7"/>
    </row>
    <row r="1775" spans="12:21" x14ac:dyDescent="0.25">
      <c r="L1775" s="7"/>
      <c r="M1775" s="7"/>
      <c r="N1775" s="7"/>
      <c r="O1775" s="7"/>
      <c r="P1775" s="7"/>
      <c r="Q1775" s="7"/>
      <c r="R1775" s="7"/>
      <c r="S1775" s="7"/>
      <c r="T1775" s="7"/>
      <c r="U1775" s="7"/>
    </row>
    <row r="1776" spans="12:21" x14ac:dyDescent="0.25">
      <c r="L1776" s="7"/>
      <c r="M1776" s="7"/>
      <c r="N1776" s="7"/>
      <c r="O1776" s="7"/>
      <c r="P1776" s="7"/>
      <c r="Q1776" s="7"/>
      <c r="R1776" s="7"/>
      <c r="S1776" s="7"/>
      <c r="T1776" s="7"/>
      <c r="U1776" s="7"/>
    </row>
    <row r="1777" spans="12:21" x14ac:dyDescent="0.25">
      <c r="L1777" s="7"/>
      <c r="M1777" s="7"/>
      <c r="N1777" s="7"/>
      <c r="O1777" s="7"/>
      <c r="P1777" s="7"/>
      <c r="Q1777" s="7"/>
      <c r="R1777" s="7"/>
      <c r="S1777" s="7"/>
      <c r="T1777" s="7"/>
      <c r="U1777" s="7"/>
    </row>
    <row r="1778" spans="12:21" x14ac:dyDescent="0.25">
      <c r="L1778" s="7"/>
      <c r="M1778" s="7"/>
      <c r="N1778" s="7"/>
      <c r="O1778" s="7"/>
      <c r="P1778" s="7"/>
      <c r="Q1778" s="7"/>
      <c r="R1778" s="7"/>
      <c r="S1778" s="7"/>
      <c r="T1778" s="7"/>
      <c r="U1778" s="7"/>
    </row>
    <row r="1779" spans="12:21" x14ac:dyDescent="0.25">
      <c r="L1779" s="7"/>
      <c r="M1779" s="7"/>
      <c r="N1779" s="7"/>
      <c r="O1779" s="7"/>
      <c r="P1779" s="7"/>
      <c r="Q1779" s="7"/>
      <c r="R1779" s="7"/>
      <c r="S1779" s="7"/>
      <c r="T1779" s="7"/>
      <c r="U1779" s="7"/>
    </row>
    <row r="1780" spans="12:21" x14ac:dyDescent="0.25">
      <c r="L1780" s="7"/>
      <c r="M1780" s="7"/>
      <c r="N1780" s="7"/>
      <c r="O1780" s="7"/>
      <c r="P1780" s="7"/>
      <c r="Q1780" s="7"/>
      <c r="R1780" s="7"/>
      <c r="S1780" s="7"/>
      <c r="T1780" s="7"/>
      <c r="U1780" s="7"/>
    </row>
    <row r="1781" spans="12:21" x14ac:dyDescent="0.25">
      <c r="L1781" s="7"/>
      <c r="M1781" s="7"/>
      <c r="N1781" s="7"/>
      <c r="O1781" s="7"/>
      <c r="P1781" s="7"/>
      <c r="Q1781" s="7"/>
      <c r="R1781" s="7"/>
      <c r="S1781" s="7"/>
      <c r="T1781" s="7"/>
      <c r="U1781" s="7"/>
    </row>
    <row r="1782" spans="12:21" x14ac:dyDescent="0.25">
      <c r="L1782" s="7"/>
      <c r="M1782" s="7"/>
      <c r="N1782" s="7"/>
      <c r="O1782" s="7"/>
      <c r="P1782" s="7"/>
      <c r="Q1782" s="7"/>
      <c r="R1782" s="7"/>
      <c r="S1782" s="7"/>
      <c r="T1782" s="7"/>
      <c r="U1782" s="7"/>
    </row>
    <row r="1783" spans="12:21" x14ac:dyDescent="0.25">
      <c r="L1783" s="7"/>
      <c r="M1783" s="7"/>
      <c r="N1783" s="7"/>
      <c r="O1783" s="7"/>
      <c r="P1783" s="7"/>
      <c r="Q1783" s="7"/>
      <c r="R1783" s="7"/>
      <c r="S1783" s="7"/>
      <c r="T1783" s="7"/>
      <c r="U1783" s="7"/>
    </row>
    <row r="1784" spans="12:21" x14ac:dyDescent="0.25">
      <c r="L1784" s="7"/>
      <c r="M1784" s="7"/>
      <c r="N1784" s="7"/>
      <c r="O1784" s="7"/>
      <c r="P1784" s="7"/>
      <c r="Q1784" s="7"/>
      <c r="R1784" s="7"/>
      <c r="S1784" s="7"/>
      <c r="T1784" s="7"/>
      <c r="U1784" s="7"/>
    </row>
    <row r="1785" spans="12:21" x14ac:dyDescent="0.25">
      <c r="L1785" s="7"/>
      <c r="M1785" s="7"/>
      <c r="N1785" s="7"/>
      <c r="O1785" s="7"/>
      <c r="P1785" s="7"/>
      <c r="Q1785" s="7"/>
      <c r="R1785" s="7"/>
      <c r="S1785" s="7"/>
      <c r="T1785" s="7"/>
      <c r="U1785" s="7"/>
    </row>
    <row r="1786" spans="12:21" x14ac:dyDescent="0.25">
      <c r="L1786" s="7"/>
      <c r="M1786" s="7"/>
      <c r="N1786" s="7"/>
      <c r="O1786" s="7"/>
      <c r="P1786" s="7"/>
      <c r="Q1786" s="7"/>
      <c r="R1786" s="7"/>
      <c r="S1786" s="7"/>
      <c r="T1786" s="7"/>
      <c r="U1786" s="7"/>
    </row>
    <row r="1787" spans="12:21" x14ac:dyDescent="0.25">
      <c r="L1787" s="7"/>
      <c r="M1787" s="7"/>
      <c r="N1787" s="7"/>
      <c r="O1787" s="7"/>
      <c r="P1787" s="7"/>
      <c r="Q1787" s="7"/>
      <c r="R1787" s="7"/>
      <c r="S1787" s="7"/>
      <c r="T1787" s="7"/>
      <c r="U1787" s="7"/>
    </row>
    <row r="1788" spans="12:21" x14ac:dyDescent="0.25">
      <c r="L1788" s="7"/>
      <c r="M1788" s="7"/>
      <c r="N1788" s="7"/>
      <c r="O1788" s="7"/>
      <c r="P1788" s="7"/>
      <c r="Q1788" s="7"/>
      <c r="R1788" s="7"/>
      <c r="S1788" s="7"/>
      <c r="T1788" s="7"/>
      <c r="U1788" s="7"/>
    </row>
    <row r="1789" spans="12:21" x14ac:dyDescent="0.25">
      <c r="L1789" s="7"/>
      <c r="M1789" s="7"/>
      <c r="N1789" s="7"/>
      <c r="O1789" s="7"/>
      <c r="P1789" s="7"/>
      <c r="Q1789" s="7"/>
      <c r="R1789" s="7"/>
      <c r="S1789" s="7"/>
      <c r="T1789" s="7"/>
      <c r="U1789" s="7"/>
    </row>
    <row r="1790" spans="12:21" x14ac:dyDescent="0.25">
      <c r="L1790" s="7"/>
      <c r="M1790" s="7"/>
      <c r="N1790" s="7"/>
      <c r="O1790" s="7"/>
      <c r="P1790" s="7"/>
      <c r="Q1790" s="7"/>
      <c r="R1790" s="7"/>
      <c r="S1790" s="7"/>
      <c r="T1790" s="7"/>
      <c r="U1790" s="7"/>
    </row>
    <row r="1791" spans="12:21" x14ac:dyDescent="0.25">
      <c r="L1791" s="7"/>
      <c r="M1791" s="7"/>
      <c r="N1791" s="7"/>
      <c r="O1791" s="7"/>
      <c r="P1791" s="7"/>
      <c r="Q1791" s="7"/>
      <c r="R1791" s="7"/>
      <c r="S1791" s="7"/>
      <c r="T1791" s="7"/>
      <c r="U1791" s="7"/>
    </row>
    <row r="1792" spans="12:21" x14ac:dyDescent="0.25">
      <c r="L1792" s="7"/>
      <c r="M1792" s="7"/>
      <c r="N1792" s="7"/>
      <c r="O1792" s="7"/>
      <c r="P1792" s="7"/>
      <c r="Q1792" s="7"/>
      <c r="R1792" s="7"/>
      <c r="S1792" s="7"/>
      <c r="T1792" s="7"/>
      <c r="U1792" s="7"/>
    </row>
    <row r="1793" spans="12:21" x14ac:dyDescent="0.25">
      <c r="L1793" s="7"/>
      <c r="M1793" s="7"/>
      <c r="N1793" s="7"/>
      <c r="O1793" s="7"/>
      <c r="P1793" s="7"/>
      <c r="Q1793" s="7"/>
      <c r="R1793" s="7"/>
      <c r="S1793" s="7"/>
      <c r="T1793" s="7"/>
      <c r="U1793" s="7"/>
    </row>
    <row r="1794" spans="12:21" x14ac:dyDescent="0.25">
      <c r="L1794" s="7"/>
      <c r="M1794" s="7"/>
      <c r="N1794" s="7"/>
      <c r="O1794" s="7"/>
      <c r="P1794" s="7"/>
      <c r="Q1794" s="7"/>
      <c r="R1794" s="7"/>
      <c r="S1794" s="7"/>
      <c r="T1794" s="7"/>
      <c r="U1794" s="7"/>
    </row>
    <row r="1795" spans="12:21" x14ac:dyDescent="0.25">
      <c r="L1795" s="7"/>
      <c r="M1795" s="7"/>
      <c r="N1795" s="7"/>
      <c r="O1795" s="7"/>
      <c r="P1795" s="7"/>
      <c r="Q1795" s="7"/>
      <c r="R1795" s="7"/>
      <c r="S1795" s="7"/>
      <c r="T1795" s="7"/>
      <c r="U1795" s="7"/>
    </row>
    <row r="1796" spans="12:21" x14ac:dyDescent="0.25">
      <c r="L1796" s="7"/>
      <c r="M1796" s="7"/>
      <c r="N1796" s="7"/>
      <c r="O1796" s="7"/>
      <c r="P1796" s="7"/>
      <c r="Q1796" s="7"/>
      <c r="R1796" s="7"/>
      <c r="S1796" s="7"/>
      <c r="T1796" s="7"/>
      <c r="U1796" s="7"/>
    </row>
    <row r="1797" spans="12:21" x14ac:dyDescent="0.25">
      <c r="L1797" s="7"/>
      <c r="M1797" s="7"/>
      <c r="N1797" s="7"/>
      <c r="O1797" s="7"/>
      <c r="P1797" s="7"/>
      <c r="Q1797" s="7"/>
      <c r="R1797" s="7"/>
      <c r="S1797" s="7"/>
      <c r="T1797" s="7"/>
      <c r="U1797" s="7"/>
    </row>
    <row r="1798" spans="12:21" x14ac:dyDescent="0.25">
      <c r="L1798" s="7"/>
      <c r="M1798" s="7"/>
      <c r="N1798" s="7"/>
      <c r="O1798" s="7"/>
      <c r="P1798" s="7"/>
      <c r="Q1798" s="7"/>
      <c r="R1798" s="7"/>
      <c r="S1798" s="7"/>
      <c r="T1798" s="7"/>
      <c r="U1798" s="7"/>
    </row>
    <row r="1799" spans="12:21" x14ac:dyDescent="0.25">
      <c r="L1799" s="7"/>
      <c r="M1799" s="7"/>
      <c r="N1799" s="7"/>
      <c r="O1799" s="7"/>
      <c r="P1799" s="7"/>
      <c r="Q1799" s="7"/>
      <c r="R1799" s="7"/>
      <c r="S1799" s="7"/>
      <c r="T1799" s="7"/>
      <c r="U1799" s="7"/>
    </row>
    <row r="1800" spans="12:21" x14ac:dyDescent="0.25">
      <c r="L1800" s="7"/>
      <c r="M1800" s="7"/>
      <c r="N1800" s="7"/>
      <c r="O1800" s="7"/>
      <c r="P1800" s="7"/>
      <c r="Q1800" s="7"/>
      <c r="R1800" s="7"/>
      <c r="S1800" s="7"/>
      <c r="T1800" s="7"/>
      <c r="U1800" s="7"/>
    </row>
    <row r="1801" spans="12:21" x14ac:dyDescent="0.25">
      <c r="L1801" s="7"/>
      <c r="M1801" s="7"/>
      <c r="N1801" s="7"/>
      <c r="O1801" s="7"/>
      <c r="P1801" s="7"/>
      <c r="Q1801" s="7"/>
      <c r="R1801" s="7"/>
      <c r="S1801" s="7"/>
      <c r="T1801" s="7"/>
      <c r="U1801" s="7"/>
    </row>
    <row r="1802" spans="12:21" x14ac:dyDescent="0.25">
      <c r="L1802" s="7"/>
      <c r="M1802" s="7"/>
      <c r="N1802" s="7"/>
      <c r="O1802" s="7"/>
      <c r="P1802" s="7"/>
      <c r="Q1802" s="7"/>
      <c r="R1802" s="7"/>
      <c r="S1802" s="7"/>
      <c r="T1802" s="7"/>
      <c r="U1802" s="7"/>
    </row>
    <row r="1803" spans="12:21" x14ac:dyDescent="0.25">
      <c r="L1803" s="7"/>
      <c r="M1803" s="7"/>
      <c r="N1803" s="7"/>
      <c r="O1803" s="7"/>
      <c r="P1803" s="7"/>
      <c r="Q1803" s="7"/>
      <c r="R1803" s="7"/>
      <c r="S1803" s="7"/>
      <c r="T1803" s="7"/>
      <c r="U1803" s="7"/>
    </row>
    <row r="1804" spans="12:21" x14ac:dyDescent="0.25">
      <c r="L1804" s="7"/>
      <c r="M1804" s="7"/>
      <c r="N1804" s="7"/>
      <c r="O1804" s="7"/>
      <c r="P1804" s="7"/>
      <c r="Q1804" s="7"/>
      <c r="R1804" s="7"/>
      <c r="S1804" s="7"/>
      <c r="T1804" s="7"/>
      <c r="U1804" s="7"/>
    </row>
    <row r="1805" spans="12:21" x14ac:dyDescent="0.25">
      <c r="L1805" s="7"/>
      <c r="M1805" s="7"/>
      <c r="N1805" s="7"/>
      <c r="O1805" s="7"/>
      <c r="P1805" s="7"/>
      <c r="Q1805" s="7"/>
      <c r="R1805" s="7"/>
      <c r="S1805" s="7"/>
      <c r="T1805" s="7"/>
      <c r="U1805" s="7"/>
    </row>
    <row r="1806" spans="12:21" x14ac:dyDescent="0.25">
      <c r="L1806" s="7"/>
      <c r="M1806" s="7"/>
      <c r="N1806" s="7"/>
      <c r="O1806" s="7"/>
      <c r="P1806" s="7"/>
      <c r="Q1806" s="7"/>
      <c r="R1806" s="7"/>
      <c r="S1806" s="7"/>
      <c r="T1806" s="7"/>
      <c r="U1806" s="7"/>
    </row>
    <row r="1807" spans="12:21" x14ac:dyDescent="0.25">
      <c r="L1807" s="7"/>
      <c r="M1807" s="7"/>
      <c r="N1807" s="7"/>
      <c r="O1807" s="7"/>
      <c r="P1807" s="7"/>
      <c r="Q1807" s="7"/>
      <c r="R1807" s="7"/>
      <c r="S1807" s="7"/>
      <c r="T1807" s="7"/>
      <c r="U1807" s="7"/>
    </row>
    <row r="1808" spans="12:21" x14ac:dyDescent="0.25">
      <c r="L1808" s="7"/>
      <c r="M1808" s="7"/>
      <c r="N1808" s="7"/>
      <c r="O1808" s="7"/>
      <c r="P1808" s="7"/>
      <c r="Q1808" s="7"/>
      <c r="R1808" s="7"/>
      <c r="S1808" s="7"/>
      <c r="T1808" s="7"/>
      <c r="U1808" s="7"/>
    </row>
    <row r="1809" spans="12:21" x14ac:dyDescent="0.25">
      <c r="L1809" s="7"/>
      <c r="M1809" s="7"/>
      <c r="N1809" s="7"/>
      <c r="O1809" s="7"/>
      <c r="P1809" s="7"/>
      <c r="Q1809" s="7"/>
      <c r="R1809" s="7"/>
      <c r="S1809" s="7"/>
      <c r="T1809" s="7"/>
      <c r="U1809" s="7"/>
    </row>
    <row r="1810" spans="12:21" x14ac:dyDescent="0.25">
      <c r="L1810" s="7"/>
      <c r="M1810" s="7"/>
      <c r="N1810" s="7"/>
      <c r="O1810" s="7"/>
      <c r="P1810" s="7"/>
      <c r="Q1810" s="7"/>
      <c r="R1810" s="7"/>
      <c r="S1810" s="7"/>
      <c r="T1810" s="7"/>
      <c r="U1810" s="7"/>
    </row>
    <row r="1811" spans="12:21" x14ac:dyDescent="0.25">
      <c r="L1811" s="7"/>
      <c r="M1811" s="7"/>
      <c r="N1811" s="7"/>
      <c r="O1811" s="7"/>
      <c r="P1811" s="7"/>
      <c r="Q1811" s="7"/>
      <c r="R1811" s="7"/>
      <c r="S1811" s="7"/>
      <c r="T1811" s="7"/>
      <c r="U1811" s="7"/>
    </row>
    <row r="1812" spans="12:21" x14ac:dyDescent="0.25">
      <c r="L1812" s="7"/>
      <c r="M1812" s="7"/>
      <c r="N1812" s="7"/>
      <c r="O1812" s="7"/>
      <c r="P1812" s="7"/>
      <c r="Q1812" s="7"/>
      <c r="R1812" s="7"/>
      <c r="S1812" s="7"/>
      <c r="T1812" s="7"/>
      <c r="U1812" s="7"/>
    </row>
    <row r="1813" spans="12:21" x14ac:dyDescent="0.25">
      <c r="L1813" s="7"/>
      <c r="M1813" s="7"/>
      <c r="N1813" s="7"/>
      <c r="O1813" s="7"/>
      <c r="P1813" s="7"/>
      <c r="Q1813" s="7"/>
      <c r="R1813" s="7"/>
      <c r="S1813" s="7"/>
      <c r="T1813" s="7"/>
      <c r="U1813" s="7"/>
    </row>
    <row r="1814" spans="12:21" x14ac:dyDescent="0.25">
      <c r="L1814" s="7"/>
      <c r="M1814" s="7"/>
      <c r="N1814" s="7"/>
      <c r="O1814" s="7"/>
      <c r="P1814" s="7"/>
      <c r="Q1814" s="7"/>
      <c r="R1814" s="7"/>
      <c r="S1814" s="7"/>
      <c r="T1814" s="7"/>
      <c r="U1814" s="7"/>
    </row>
    <row r="1815" spans="12:21" x14ac:dyDescent="0.25">
      <c r="L1815" s="7"/>
      <c r="M1815" s="7"/>
      <c r="N1815" s="7"/>
      <c r="O1815" s="7"/>
      <c r="P1815" s="7"/>
      <c r="Q1815" s="7"/>
      <c r="R1815" s="7"/>
      <c r="S1815" s="7"/>
      <c r="T1815" s="7"/>
      <c r="U1815" s="7"/>
    </row>
    <row r="1816" spans="12:21" x14ac:dyDescent="0.25">
      <c r="L1816" s="7"/>
      <c r="M1816" s="7"/>
      <c r="N1816" s="7"/>
      <c r="O1816" s="7"/>
      <c r="P1816" s="7"/>
      <c r="Q1816" s="7"/>
      <c r="R1816" s="7"/>
      <c r="S1816" s="7"/>
      <c r="T1816" s="7"/>
      <c r="U1816" s="7"/>
    </row>
    <row r="1817" spans="12:21" x14ac:dyDescent="0.25">
      <c r="L1817" s="7"/>
      <c r="M1817" s="7"/>
      <c r="N1817" s="7"/>
      <c r="O1817" s="7"/>
      <c r="P1817" s="7"/>
      <c r="Q1817" s="7"/>
      <c r="R1817" s="7"/>
      <c r="S1817" s="7"/>
      <c r="T1817" s="7"/>
      <c r="U1817" s="7"/>
    </row>
    <row r="1818" spans="12:21" x14ac:dyDescent="0.25">
      <c r="L1818" s="7"/>
      <c r="M1818" s="7"/>
      <c r="N1818" s="7"/>
      <c r="O1818" s="7"/>
      <c r="P1818" s="7"/>
      <c r="Q1818" s="7"/>
      <c r="R1818" s="7"/>
      <c r="S1818" s="7"/>
      <c r="T1818" s="7"/>
      <c r="U1818" s="7"/>
    </row>
    <row r="1819" spans="12:21" x14ac:dyDescent="0.25">
      <c r="L1819" s="7"/>
      <c r="M1819" s="7"/>
      <c r="N1819" s="7"/>
      <c r="O1819" s="7"/>
      <c r="P1819" s="7"/>
      <c r="Q1819" s="7"/>
      <c r="R1819" s="7"/>
      <c r="S1819" s="7"/>
      <c r="T1819" s="7"/>
      <c r="U1819" s="7"/>
    </row>
    <row r="1820" spans="12:21" x14ac:dyDescent="0.25">
      <c r="L1820" s="7"/>
      <c r="M1820" s="7"/>
      <c r="N1820" s="7"/>
      <c r="O1820" s="7"/>
      <c r="P1820" s="7"/>
      <c r="Q1820" s="7"/>
      <c r="R1820" s="7"/>
      <c r="S1820" s="7"/>
      <c r="T1820" s="7"/>
      <c r="U1820" s="7"/>
    </row>
    <row r="1821" spans="12:21" x14ac:dyDescent="0.25">
      <c r="L1821" s="7"/>
      <c r="M1821" s="7"/>
      <c r="N1821" s="7"/>
      <c r="O1821" s="7"/>
      <c r="P1821" s="7"/>
      <c r="Q1821" s="7"/>
      <c r="R1821" s="7"/>
      <c r="S1821" s="7"/>
      <c r="T1821" s="7"/>
      <c r="U1821" s="7"/>
    </row>
    <row r="1822" spans="12:21" x14ac:dyDescent="0.25">
      <c r="L1822" s="7"/>
      <c r="M1822" s="7"/>
      <c r="N1822" s="7"/>
      <c r="O1822" s="7"/>
      <c r="P1822" s="7"/>
      <c r="Q1822" s="7"/>
      <c r="R1822" s="7"/>
      <c r="S1822" s="7"/>
      <c r="T1822" s="7"/>
      <c r="U1822" s="7"/>
    </row>
    <row r="1823" spans="12:21" x14ac:dyDescent="0.25">
      <c r="L1823" s="7"/>
      <c r="M1823" s="7"/>
      <c r="N1823" s="7"/>
      <c r="O1823" s="7"/>
      <c r="P1823" s="7"/>
      <c r="Q1823" s="7"/>
      <c r="R1823" s="7"/>
      <c r="S1823" s="7"/>
      <c r="T1823" s="7"/>
      <c r="U1823" s="7"/>
    </row>
    <row r="1824" spans="12:21" x14ac:dyDescent="0.25">
      <c r="L1824" s="7"/>
      <c r="M1824" s="7"/>
      <c r="N1824" s="7"/>
      <c r="O1824" s="7"/>
      <c r="P1824" s="7"/>
      <c r="Q1824" s="7"/>
      <c r="R1824" s="7"/>
      <c r="S1824" s="7"/>
      <c r="T1824" s="7"/>
      <c r="U1824" s="7"/>
    </row>
    <row r="1825" spans="12:21" x14ac:dyDescent="0.25">
      <c r="L1825" s="7"/>
      <c r="M1825" s="7"/>
      <c r="N1825" s="7"/>
      <c r="O1825" s="7"/>
      <c r="P1825" s="7"/>
      <c r="Q1825" s="7"/>
      <c r="R1825" s="7"/>
      <c r="S1825" s="7"/>
      <c r="T1825" s="7"/>
      <c r="U1825" s="7"/>
    </row>
    <row r="1826" spans="12:21" x14ac:dyDescent="0.25">
      <c r="L1826" s="7"/>
      <c r="M1826" s="7"/>
      <c r="N1826" s="7"/>
      <c r="O1826" s="7"/>
      <c r="P1826" s="7"/>
      <c r="Q1826" s="7"/>
      <c r="R1826" s="7"/>
      <c r="S1826" s="7"/>
      <c r="T1826" s="7"/>
      <c r="U1826" s="7"/>
    </row>
    <row r="1827" spans="12:21" x14ac:dyDescent="0.25">
      <c r="L1827" s="7"/>
      <c r="M1827" s="7"/>
      <c r="N1827" s="7"/>
      <c r="O1827" s="7"/>
      <c r="P1827" s="7"/>
      <c r="Q1827" s="7"/>
      <c r="R1827" s="7"/>
      <c r="S1827" s="7"/>
      <c r="T1827" s="7"/>
      <c r="U1827" s="7"/>
    </row>
    <row r="1828" spans="12:21" x14ac:dyDescent="0.25">
      <c r="L1828" s="7"/>
      <c r="M1828" s="7"/>
      <c r="N1828" s="7"/>
      <c r="O1828" s="7"/>
      <c r="P1828" s="7"/>
      <c r="Q1828" s="7"/>
      <c r="R1828" s="7"/>
      <c r="S1828" s="7"/>
      <c r="T1828" s="7"/>
      <c r="U1828" s="7"/>
    </row>
    <row r="1829" spans="12:21" x14ac:dyDescent="0.25">
      <c r="L1829" s="7"/>
      <c r="M1829" s="7"/>
      <c r="N1829" s="7"/>
      <c r="O1829" s="7"/>
      <c r="P1829" s="7"/>
      <c r="Q1829" s="7"/>
      <c r="R1829" s="7"/>
      <c r="S1829" s="7"/>
      <c r="T1829" s="7"/>
      <c r="U1829" s="7"/>
    </row>
    <row r="1830" spans="12:21" x14ac:dyDescent="0.25">
      <c r="L1830" s="7"/>
      <c r="M1830" s="7"/>
      <c r="N1830" s="7"/>
      <c r="O1830" s="7"/>
      <c r="P1830" s="7"/>
      <c r="Q1830" s="7"/>
      <c r="R1830" s="7"/>
      <c r="S1830" s="7"/>
      <c r="T1830" s="7"/>
      <c r="U1830" s="7"/>
    </row>
    <row r="1831" spans="12:21" x14ac:dyDescent="0.25">
      <c r="L1831" s="7"/>
      <c r="M1831" s="7"/>
      <c r="N1831" s="7"/>
      <c r="O1831" s="7"/>
      <c r="P1831" s="7"/>
      <c r="Q1831" s="7"/>
      <c r="R1831" s="7"/>
      <c r="S1831" s="7"/>
      <c r="T1831" s="7"/>
      <c r="U1831" s="7"/>
    </row>
    <row r="1832" spans="12:21" x14ac:dyDescent="0.25">
      <c r="L1832" s="7"/>
      <c r="M1832" s="7"/>
      <c r="N1832" s="7"/>
      <c r="O1832" s="7"/>
      <c r="P1832" s="7"/>
      <c r="Q1832" s="7"/>
      <c r="R1832" s="7"/>
      <c r="S1832" s="7"/>
      <c r="T1832" s="7"/>
      <c r="U1832" s="7"/>
    </row>
    <row r="1833" spans="12:21" x14ac:dyDescent="0.25">
      <c r="L1833" s="7"/>
      <c r="M1833" s="7"/>
      <c r="N1833" s="7"/>
      <c r="O1833" s="7"/>
      <c r="P1833" s="7"/>
      <c r="Q1833" s="7"/>
      <c r="R1833" s="7"/>
      <c r="S1833" s="7"/>
      <c r="T1833" s="7"/>
      <c r="U1833" s="7"/>
    </row>
    <row r="1834" spans="12:21" x14ac:dyDescent="0.25">
      <c r="L1834" s="7"/>
      <c r="M1834" s="7"/>
      <c r="N1834" s="7"/>
      <c r="O1834" s="7"/>
      <c r="P1834" s="7"/>
      <c r="Q1834" s="7"/>
      <c r="R1834" s="7"/>
      <c r="S1834" s="7"/>
      <c r="T1834" s="7"/>
      <c r="U1834" s="7"/>
    </row>
    <row r="1835" spans="12:21" x14ac:dyDescent="0.25">
      <c r="L1835" s="7"/>
      <c r="M1835" s="7"/>
      <c r="N1835" s="7"/>
      <c r="O1835" s="7"/>
      <c r="P1835" s="7"/>
      <c r="Q1835" s="7"/>
      <c r="R1835" s="7"/>
      <c r="S1835" s="7"/>
      <c r="T1835" s="7"/>
      <c r="U1835" s="7"/>
    </row>
    <row r="1836" spans="12:21" x14ac:dyDescent="0.25">
      <c r="L1836" s="7"/>
      <c r="M1836" s="7"/>
      <c r="N1836" s="7"/>
      <c r="O1836" s="7"/>
      <c r="P1836" s="7"/>
      <c r="Q1836" s="7"/>
      <c r="R1836" s="7"/>
      <c r="S1836" s="7"/>
      <c r="T1836" s="7"/>
      <c r="U1836" s="7"/>
    </row>
    <row r="1837" spans="12:21" x14ac:dyDescent="0.25">
      <c r="L1837" s="7"/>
      <c r="M1837" s="7"/>
      <c r="N1837" s="7"/>
      <c r="O1837" s="7"/>
      <c r="P1837" s="7"/>
      <c r="Q1837" s="7"/>
      <c r="R1837" s="7"/>
      <c r="S1837" s="7"/>
      <c r="T1837" s="7"/>
      <c r="U1837" s="7"/>
    </row>
    <row r="1838" spans="12:21" x14ac:dyDescent="0.25">
      <c r="L1838" s="7"/>
      <c r="M1838" s="7"/>
      <c r="N1838" s="7"/>
      <c r="O1838" s="7"/>
      <c r="P1838" s="7"/>
      <c r="Q1838" s="7"/>
      <c r="R1838" s="7"/>
      <c r="S1838" s="7"/>
      <c r="T1838" s="7"/>
      <c r="U1838" s="7"/>
    </row>
    <row r="1839" spans="12:21" x14ac:dyDescent="0.25">
      <c r="L1839" s="7"/>
      <c r="M1839" s="7"/>
      <c r="N1839" s="7"/>
      <c r="O1839" s="7"/>
      <c r="P1839" s="7"/>
      <c r="Q1839" s="7"/>
      <c r="R1839" s="7"/>
      <c r="S1839" s="7"/>
      <c r="T1839" s="7"/>
      <c r="U1839" s="7"/>
    </row>
    <row r="1840" spans="12:21" x14ac:dyDescent="0.25">
      <c r="L1840" s="7"/>
      <c r="M1840" s="7"/>
      <c r="N1840" s="7"/>
      <c r="O1840" s="7"/>
      <c r="P1840" s="7"/>
      <c r="Q1840" s="7"/>
      <c r="R1840" s="7"/>
      <c r="S1840" s="7"/>
      <c r="T1840" s="7"/>
      <c r="U1840" s="7"/>
    </row>
    <row r="1841" spans="12:21" x14ac:dyDescent="0.25">
      <c r="L1841" s="7"/>
      <c r="M1841" s="7"/>
      <c r="N1841" s="7"/>
      <c r="O1841" s="7"/>
      <c r="P1841" s="7"/>
      <c r="Q1841" s="7"/>
      <c r="R1841" s="7"/>
      <c r="S1841" s="7"/>
      <c r="T1841" s="7"/>
      <c r="U1841" s="7"/>
    </row>
    <row r="1842" spans="12:21" x14ac:dyDescent="0.25">
      <c r="L1842" s="7"/>
      <c r="M1842" s="7"/>
      <c r="N1842" s="7"/>
      <c r="O1842" s="7"/>
      <c r="P1842" s="7"/>
      <c r="Q1842" s="7"/>
      <c r="R1842" s="7"/>
      <c r="S1842" s="7"/>
      <c r="T1842" s="7"/>
      <c r="U1842" s="7"/>
    </row>
    <row r="1843" spans="12:21" x14ac:dyDescent="0.25">
      <c r="L1843" s="7"/>
      <c r="M1843" s="7"/>
      <c r="N1843" s="7"/>
      <c r="O1843" s="7"/>
      <c r="P1843" s="7"/>
      <c r="Q1843" s="7"/>
      <c r="R1843" s="7"/>
      <c r="S1843" s="7"/>
      <c r="T1843" s="7"/>
      <c r="U1843" s="7"/>
    </row>
    <row r="1844" spans="12:21" x14ac:dyDescent="0.25">
      <c r="L1844" s="7"/>
      <c r="M1844" s="7"/>
      <c r="N1844" s="7"/>
      <c r="O1844" s="7"/>
      <c r="P1844" s="7"/>
      <c r="Q1844" s="7"/>
      <c r="R1844" s="7"/>
      <c r="S1844" s="7"/>
      <c r="T1844" s="7"/>
      <c r="U1844" s="7"/>
    </row>
    <row r="1845" spans="12:21" x14ac:dyDescent="0.25">
      <c r="L1845" s="7"/>
      <c r="M1845" s="7"/>
      <c r="N1845" s="7"/>
      <c r="O1845" s="7"/>
      <c r="P1845" s="7"/>
      <c r="Q1845" s="7"/>
      <c r="R1845" s="7"/>
      <c r="S1845" s="7"/>
      <c r="T1845" s="7"/>
      <c r="U1845" s="7"/>
    </row>
    <row r="1846" spans="12:21" x14ac:dyDescent="0.25">
      <c r="L1846" s="7"/>
      <c r="M1846" s="7"/>
      <c r="N1846" s="7"/>
      <c r="O1846" s="7"/>
      <c r="P1846" s="7"/>
      <c r="Q1846" s="7"/>
      <c r="R1846" s="7"/>
      <c r="S1846" s="7"/>
      <c r="T1846" s="7"/>
      <c r="U1846" s="7"/>
    </row>
    <row r="1847" spans="12:21" x14ac:dyDescent="0.25">
      <c r="L1847" s="7"/>
      <c r="M1847" s="7"/>
      <c r="N1847" s="7"/>
      <c r="O1847" s="7"/>
      <c r="P1847" s="7"/>
      <c r="Q1847" s="7"/>
      <c r="R1847" s="7"/>
      <c r="S1847" s="7"/>
      <c r="T1847" s="7"/>
      <c r="U1847" s="7"/>
    </row>
    <row r="1848" spans="12:21" x14ac:dyDescent="0.25">
      <c r="L1848" s="7"/>
      <c r="M1848" s="7"/>
      <c r="N1848" s="7"/>
      <c r="O1848" s="7"/>
      <c r="P1848" s="7"/>
      <c r="Q1848" s="7"/>
      <c r="R1848" s="7"/>
      <c r="S1848" s="7"/>
      <c r="T1848" s="7"/>
      <c r="U1848" s="7"/>
    </row>
    <row r="1849" spans="12:21" x14ac:dyDescent="0.25">
      <c r="L1849" s="7"/>
      <c r="M1849" s="7"/>
      <c r="N1849" s="7"/>
      <c r="O1849" s="7"/>
      <c r="P1849" s="7"/>
      <c r="Q1849" s="7"/>
      <c r="R1849" s="7"/>
      <c r="S1849" s="7"/>
      <c r="T1849" s="7"/>
      <c r="U1849" s="7"/>
    </row>
    <row r="1850" spans="12:21" x14ac:dyDescent="0.25">
      <c r="L1850" s="7"/>
      <c r="M1850" s="7"/>
      <c r="N1850" s="7"/>
      <c r="O1850" s="7"/>
      <c r="P1850" s="7"/>
      <c r="Q1850" s="7"/>
      <c r="R1850" s="7"/>
      <c r="S1850" s="7"/>
      <c r="T1850" s="7"/>
      <c r="U1850" s="7"/>
    </row>
    <row r="1851" spans="12:21" x14ac:dyDescent="0.25">
      <c r="L1851" s="7"/>
      <c r="M1851" s="7"/>
      <c r="N1851" s="7"/>
      <c r="O1851" s="7"/>
      <c r="P1851" s="7"/>
      <c r="Q1851" s="7"/>
      <c r="R1851" s="7"/>
      <c r="S1851" s="7"/>
      <c r="T1851" s="7"/>
      <c r="U1851" s="7"/>
    </row>
    <row r="1852" spans="12:21" x14ac:dyDescent="0.25">
      <c r="L1852" s="7"/>
      <c r="M1852" s="7"/>
      <c r="N1852" s="7"/>
      <c r="O1852" s="7"/>
      <c r="P1852" s="7"/>
      <c r="Q1852" s="7"/>
      <c r="R1852" s="7"/>
      <c r="S1852" s="7"/>
      <c r="T1852" s="7"/>
      <c r="U1852" s="7"/>
    </row>
    <row r="1853" spans="12:21" x14ac:dyDescent="0.25">
      <c r="L1853" s="7"/>
      <c r="M1853" s="7"/>
      <c r="N1853" s="7"/>
      <c r="O1853" s="7"/>
      <c r="P1853" s="7"/>
      <c r="Q1853" s="7"/>
      <c r="R1853" s="7"/>
      <c r="S1853" s="7"/>
      <c r="T1853" s="7"/>
      <c r="U1853" s="7"/>
    </row>
    <row r="1854" spans="12:21" x14ac:dyDescent="0.25">
      <c r="L1854" s="7"/>
      <c r="M1854" s="7"/>
      <c r="N1854" s="7"/>
      <c r="O1854" s="7"/>
      <c r="P1854" s="7"/>
      <c r="Q1854" s="7"/>
      <c r="R1854" s="7"/>
      <c r="S1854" s="7"/>
      <c r="T1854" s="7"/>
      <c r="U1854" s="7"/>
    </row>
    <row r="1855" spans="12:21" x14ac:dyDescent="0.25">
      <c r="L1855" s="7"/>
      <c r="M1855" s="7"/>
      <c r="N1855" s="7"/>
      <c r="O1855" s="7"/>
      <c r="P1855" s="7"/>
      <c r="Q1855" s="7"/>
      <c r="R1855" s="7"/>
      <c r="S1855" s="7"/>
      <c r="T1855" s="7"/>
      <c r="U1855" s="7"/>
    </row>
    <row r="1856" spans="12:21" x14ac:dyDescent="0.25">
      <c r="L1856" s="7"/>
      <c r="M1856" s="7"/>
      <c r="N1856" s="7"/>
      <c r="O1856" s="7"/>
      <c r="P1856" s="7"/>
      <c r="Q1856" s="7"/>
      <c r="R1856" s="7"/>
      <c r="S1856" s="7"/>
      <c r="T1856" s="7"/>
      <c r="U1856" s="7"/>
    </row>
    <row r="1857" spans="12:21" x14ac:dyDescent="0.25">
      <c r="L1857" s="7"/>
      <c r="M1857" s="7"/>
      <c r="N1857" s="7"/>
      <c r="O1857" s="7"/>
      <c r="P1857" s="7"/>
      <c r="Q1857" s="7"/>
      <c r="R1857" s="7"/>
      <c r="S1857" s="7"/>
      <c r="T1857" s="7"/>
      <c r="U1857" s="7"/>
    </row>
    <row r="1858" spans="12:21" x14ac:dyDescent="0.25">
      <c r="L1858" s="7"/>
      <c r="M1858" s="7"/>
      <c r="N1858" s="7"/>
      <c r="O1858" s="7"/>
      <c r="P1858" s="7"/>
      <c r="Q1858" s="7"/>
      <c r="R1858" s="7"/>
      <c r="S1858" s="7"/>
      <c r="T1858" s="7"/>
      <c r="U1858" s="7"/>
    </row>
    <row r="1859" spans="12:21" x14ac:dyDescent="0.25">
      <c r="L1859" s="7"/>
      <c r="M1859" s="7"/>
      <c r="N1859" s="7"/>
      <c r="O1859" s="7"/>
      <c r="P1859" s="7"/>
      <c r="Q1859" s="7"/>
      <c r="R1859" s="7"/>
      <c r="S1859" s="7"/>
      <c r="T1859" s="7"/>
      <c r="U1859" s="7"/>
    </row>
    <row r="1860" spans="12:21" x14ac:dyDescent="0.25">
      <c r="L1860" s="7"/>
      <c r="M1860" s="7"/>
      <c r="N1860" s="7"/>
      <c r="O1860" s="7"/>
      <c r="P1860" s="7"/>
      <c r="Q1860" s="7"/>
      <c r="R1860" s="7"/>
      <c r="S1860" s="7"/>
      <c r="T1860" s="7"/>
      <c r="U1860" s="7"/>
    </row>
    <row r="1861" spans="12:21" x14ac:dyDescent="0.25">
      <c r="L1861" s="7"/>
      <c r="M1861" s="7"/>
      <c r="N1861" s="7"/>
      <c r="O1861" s="7"/>
      <c r="P1861" s="7"/>
      <c r="Q1861" s="7"/>
      <c r="R1861" s="7"/>
      <c r="S1861" s="7"/>
      <c r="T1861" s="7"/>
      <c r="U1861" s="7"/>
    </row>
    <row r="1862" spans="12:21" x14ac:dyDescent="0.25">
      <c r="L1862" s="7"/>
      <c r="M1862" s="7"/>
      <c r="N1862" s="7"/>
      <c r="O1862" s="7"/>
      <c r="P1862" s="7"/>
      <c r="Q1862" s="7"/>
      <c r="R1862" s="7"/>
      <c r="S1862" s="7"/>
      <c r="T1862" s="7"/>
      <c r="U1862" s="7"/>
    </row>
    <row r="1863" spans="12:21" x14ac:dyDescent="0.25">
      <c r="L1863" s="7"/>
      <c r="M1863" s="7"/>
      <c r="N1863" s="7"/>
      <c r="O1863" s="7"/>
      <c r="P1863" s="7"/>
      <c r="Q1863" s="7"/>
      <c r="R1863" s="7"/>
      <c r="S1863" s="7"/>
      <c r="T1863" s="7"/>
      <c r="U1863" s="7"/>
    </row>
    <row r="1864" spans="12:21" x14ac:dyDescent="0.25">
      <c r="L1864" s="7"/>
      <c r="M1864" s="7"/>
      <c r="N1864" s="7"/>
      <c r="O1864" s="7"/>
      <c r="P1864" s="7"/>
      <c r="Q1864" s="7"/>
      <c r="R1864" s="7"/>
      <c r="S1864" s="7"/>
      <c r="T1864" s="7"/>
      <c r="U1864" s="7"/>
    </row>
    <row r="1865" spans="12:21" x14ac:dyDescent="0.25">
      <c r="L1865" s="7"/>
      <c r="M1865" s="7"/>
      <c r="N1865" s="7"/>
      <c r="O1865" s="7"/>
      <c r="P1865" s="7"/>
      <c r="Q1865" s="7"/>
      <c r="R1865" s="7"/>
      <c r="S1865" s="7"/>
      <c r="T1865" s="7"/>
      <c r="U1865" s="7"/>
    </row>
    <row r="1866" spans="12:21" x14ac:dyDescent="0.25">
      <c r="L1866" s="7"/>
      <c r="M1866" s="7"/>
      <c r="N1866" s="7"/>
      <c r="O1866" s="7"/>
      <c r="P1866" s="7"/>
      <c r="Q1866" s="7"/>
      <c r="R1866" s="7"/>
      <c r="S1866" s="7"/>
      <c r="T1866" s="7"/>
      <c r="U1866" s="7"/>
    </row>
    <row r="1867" spans="12:21" x14ac:dyDescent="0.25">
      <c r="L1867" s="7"/>
      <c r="M1867" s="7"/>
      <c r="N1867" s="7"/>
      <c r="O1867" s="7"/>
      <c r="P1867" s="7"/>
      <c r="Q1867" s="7"/>
      <c r="R1867" s="7"/>
      <c r="S1867" s="7"/>
      <c r="T1867" s="7"/>
      <c r="U1867" s="7"/>
    </row>
    <row r="1868" spans="12:21" x14ac:dyDescent="0.25">
      <c r="L1868" s="7"/>
      <c r="M1868" s="7"/>
      <c r="N1868" s="7"/>
      <c r="O1868" s="7"/>
      <c r="P1868" s="7"/>
      <c r="Q1868" s="7"/>
      <c r="R1868" s="7"/>
      <c r="S1868" s="7"/>
      <c r="T1868" s="7"/>
      <c r="U1868" s="7"/>
    </row>
    <row r="1869" spans="12:21" x14ac:dyDescent="0.25">
      <c r="L1869" s="7"/>
      <c r="M1869" s="7"/>
      <c r="N1869" s="7"/>
      <c r="O1869" s="7"/>
      <c r="P1869" s="7"/>
      <c r="Q1869" s="7"/>
      <c r="R1869" s="7"/>
      <c r="S1869" s="7"/>
      <c r="T1869" s="7"/>
      <c r="U1869" s="7"/>
    </row>
    <row r="1870" spans="12:21" x14ac:dyDescent="0.25">
      <c r="L1870" s="7"/>
      <c r="M1870" s="7"/>
      <c r="N1870" s="7"/>
      <c r="O1870" s="7"/>
      <c r="P1870" s="7"/>
      <c r="Q1870" s="7"/>
      <c r="R1870" s="7"/>
      <c r="S1870" s="7"/>
      <c r="T1870" s="7"/>
      <c r="U1870" s="7"/>
    </row>
    <row r="1871" spans="12:21" x14ac:dyDescent="0.25">
      <c r="L1871" s="7"/>
      <c r="M1871" s="7"/>
      <c r="N1871" s="7"/>
      <c r="O1871" s="7"/>
      <c r="P1871" s="7"/>
      <c r="Q1871" s="7"/>
      <c r="R1871" s="7"/>
      <c r="S1871" s="7"/>
      <c r="T1871" s="7"/>
      <c r="U1871" s="7"/>
    </row>
    <row r="1872" spans="12:21" x14ac:dyDescent="0.25">
      <c r="L1872" s="7"/>
      <c r="M1872" s="7"/>
      <c r="N1872" s="7"/>
      <c r="O1872" s="7"/>
      <c r="P1872" s="7"/>
      <c r="Q1872" s="7"/>
      <c r="R1872" s="7"/>
      <c r="S1872" s="7"/>
      <c r="T1872" s="7"/>
      <c r="U1872" s="7"/>
    </row>
    <row r="1873" spans="12:21" x14ac:dyDescent="0.25">
      <c r="L1873" s="7"/>
      <c r="M1873" s="7"/>
      <c r="N1873" s="7"/>
      <c r="O1873" s="7"/>
      <c r="P1873" s="7"/>
      <c r="Q1873" s="7"/>
      <c r="R1873" s="7"/>
      <c r="S1873" s="7"/>
      <c r="T1873" s="7"/>
      <c r="U1873" s="7"/>
    </row>
    <row r="1874" spans="12:21" x14ac:dyDescent="0.25">
      <c r="L1874" s="7"/>
      <c r="M1874" s="7"/>
      <c r="N1874" s="7"/>
      <c r="O1874" s="7"/>
      <c r="P1874" s="7"/>
      <c r="Q1874" s="7"/>
      <c r="R1874" s="7"/>
      <c r="S1874" s="7"/>
      <c r="T1874" s="7"/>
      <c r="U1874" s="7"/>
    </row>
    <row r="1875" spans="12:21" x14ac:dyDescent="0.25">
      <c r="L1875" s="7"/>
      <c r="M1875" s="7"/>
      <c r="N1875" s="7"/>
      <c r="O1875" s="7"/>
      <c r="P1875" s="7"/>
      <c r="Q1875" s="7"/>
      <c r="R1875" s="7"/>
      <c r="S1875" s="7"/>
      <c r="T1875" s="7"/>
      <c r="U1875" s="7"/>
    </row>
    <row r="1876" spans="12:21" x14ac:dyDescent="0.25">
      <c r="L1876" s="7"/>
      <c r="M1876" s="7"/>
      <c r="N1876" s="7"/>
      <c r="O1876" s="7"/>
      <c r="P1876" s="7"/>
      <c r="Q1876" s="7"/>
      <c r="R1876" s="7"/>
      <c r="S1876" s="7"/>
      <c r="T1876" s="7"/>
      <c r="U1876" s="7"/>
    </row>
    <row r="1877" spans="12:21" x14ac:dyDescent="0.25">
      <c r="L1877" s="7"/>
      <c r="M1877" s="7"/>
      <c r="N1877" s="7"/>
      <c r="O1877" s="7"/>
      <c r="P1877" s="7"/>
      <c r="Q1877" s="7"/>
      <c r="R1877" s="7"/>
      <c r="S1877" s="7"/>
      <c r="T1877" s="7"/>
      <c r="U1877" s="7"/>
    </row>
    <row r="1878" spans="12:21" x14ac:dyDescent="0.25">
      <c r="L1878" s="7"/>
      <c r="M1878" s="7"/>
      <c r="N1878" s="7"/>
      <c r="O1878" s="7"/>
      <c r="P1878" s="7"/>
      <c r="Q1878" s="7"/>
      <c r="R1878" s="7"/>
      <c r="S1878" s="7"/>
      <c r="T1878" s="7"/>
      <c r="U1878" s="7"/>
    </row>
    <row r="1879" spans="12:21" x14ac:dyDescent="0.25">
      <c r="L1879" s="7"/>
      <c r="M1879" s="7"/>
      <c r="N1879" s="7"/>
      <c r="O1879" s="7"/>
      <c r="P1879" s="7"/>
      <c r="Q1879" s="7"/>
      <c r="R1879" s="7"/>
      <c r="S1879" s="7"/>
      <c r="T1879" s="7"/>
      <c r="U1879" s="7"/>
    </row>
    <row r="1880" spans="12:21" x14ac:dyDescent="0.25">
      <c r="L1880" s="7"/>
      <c r="M1880" s="7"/>
      <c r="N1880" s="7"/>
      <c r="O1880" s="7"/>
      <c r="P1880" s="7"/>
      <c r="Q1880" s="7"/>
      <c r="R1880" s="7"/>
      <c r="S1880" s="7"/>
      <c r="T1880" s="7"/>
      <c r="U1880" s="7"/>
    </row>
    <row r="1881" spans="12:21" x14ac:dyDescent="0.25">
      <c r="L1881" s="7"/>
      <c r="M1881" s="7"/>
      <c r="N1881" s="7"/>
      <c r="O1881" s="7"/>
      <c r="P1881" s="7"/>
      <c r="Q1881" s="7"/>
      <c r="R1881" s="7"/>
      <c r="S1881" s="7"/>
      <c r="T1881" s="7"/>
      <c r="U1881" s="7"/>
    </row>
    <row r="1882" spans="12:21" x14ac:dyDescent="0.25">
      <c r="L1882" s="7"/>
      <c r="M1882" s="7"/>
      <c r="N1882" s="7"/>
      <c r="O1882" s="7"/>
      <c r="P1882" s="7"/>
      <c r="Q1882" s="7"/>
      <c r="R1882" s="7"/>
      <c r="S1882" s="7"/>
      <c r="T1882" s="7"/>
      <c r="U1882" s="7"/>
    </row>
    <row r="1883" spans="12:21" x14ac:dyDescent="0.25">
      <c r="L1883" s="7"/>
      <c r="M1883" s="7"/>
      <c r="N1883" s="7"/>
      <c r="O1883" s="7"/>
      <c r="P1883" s="7"/>
      <c r="Q1883" s="7"/>
      <c r="R1883" s="7"/>
      <c r="S1883" s="7"/>
      <c r="T1883" s="7"/>
      <c r="U1883" s="7"/>
    </row>
    <row r="1884" spans="12:21" x14ac:dyDescent="0.25">
      <c r="L1884" s="7"/>
      <c r="M1884" s="7"/>
      <c r="N1884" s="7"/>
      <c r="O1884" s="7"/>
      <c r="P1884" s="7"/>
      <c r="Q1884" s="7"/>
      <c r="R1884" s="7"/>
      <c r="S1884" s="7"/>
      <c r="T1884" s="7"/>
      <c r="U1884" s="7"/>
    </row>
    <row r="1885" spans="12:21" x14ac:dyDescent="0.25">
      <c r="L1885" s="7"/>
      <c r="M1885" s="7"/>
      <c r="N1885" s="7"/>
      <c r="O1885" s="7"/>
      <c r="P1885" s="7"/>
      <c r="Q1885" s="7"/>
      <c r="R1885" s="7"/>
      <c r="S1885" s="7"/>
      <c r="T1885" s="7"/>
      <c r="U1885" s="7"/>
    </row>
    <row r="1886" spans="12:21" x14ac:dyDescent="0.25">
      <c r="L1886" s="7"/>
      <c r="M1886" s="7"/>
      <c r="N1886" s="7"/>
      <c r="O1886" s="7"/>
      <c r="P1886" s="7"/>
      <c r="Q1886" s="7"/>
      <c r="R1886" s="7"/>
      <c r="S1886" s="7"/>
      <c r="T1886" s="7"/>
      <c r="U1886" s="7"/>
    </row>
    <row r="1887" spans="12:21" x14ac:dyDescent="0.25">
      <c r="L1887" s="7"/>
      <c r="M1887" s="7"/>
      <c r="N1887" s="7"/>
      <c r="O1887" s="7"/>
      <c r="P1887" s="7"/>
      <c r="Q1887" s="7"/>
      <c r="R1887" s="7"/>
      <c r="S1887" s="7"/>
      <c r="T1887" s="7"/>
      <c r="U1887" s="7"/>
    </row>
    <row r="1888" spans="12:21" x14ac:dyDescent="0.25">
      <c r="L1888" s="7"/>
      <c r="M1888" s="7"/>
      <c r="N1888" s="7"/>
      <c r="O1888" s="7"/>
      <c r="P1888" s="7"/>
      <c r="Q1888" s="7"/>
      <c r="R1888" s="7"/>
      <c r="S1888" s="7"/>
      <c r="T1888" s="7"/>
      <c r="U1888" s="7"/>
    </row>
    <row r="1889" spans="12:21" x14ac:dyDescent="0.25">
      <c r="L1889" s="7"/>
      <c r="M1889" s="7"/>
      <c r="N1889" s="7"/>
      <c r="O1889" s="7"/>
      <c r="P1889" s="7"/>
      <c r="Q1889" s="7"/>
      <c r="R1889" s="7"/>
      <c r="S1889" s="7"/>
      <c r="T1889" s="7"/>
      <c r="U1889" s="7"/>
    </row>
    <row r="1890" spans="12:21" x14ac:dyDescent="0.25">
      <c r="L1890" s="7"/>
      <c r="M1890" s="7"/>
      <c r="N1890" s="7"/>
      <c r="O1890" s="7"/>
      <c r="P1890" s="7"/>
      <c r="Q1890" s="7"/>
      <c r="R1890" s="7"/>
      <c r="S1890" s="7"/>
      <c r="T1890" s="7"/>
      <c r="U1890" s="7"/>
    </row>
    <row r="1891" spans="12:21" x14ac:dyDescent="0.25">
      <c r="L1891" s="7"/>
      <c r="M1891" s="7"/>
      <c r="N1891" s="7"/>
      <c r="O1891" s="7"/>
      <c r="P1891" s="7"/>
      <c r="Q1891" s="7"/>
      <c r="R1891" s="7"/>
      <c r="S1891" s="7"/>
      <c r="T1891" s="7"/>
      <c r="U1891" s="7"/>
    </row>
    <row r="1892" spans="12:21" x14ac:dyDescent="0.25">
      <c r="L1892" s="7"/>
      <c r="M1892" s="7"/>
      <c r="N1892" s="7"/>
      <c r="O1892" s="7"/>
      <c r="P1892" s="7"/>
      <c r="Q1892" s="7"/>
      <c r="R1892" s="7"/>
      <c r="S1892" s="7"/>
      <c r="T1892" s="7"/>
      <c r="U1892" s="7"/>
    </row>
    <row r="1893" spans="12:21" x14ac:dyDescent="0.25">
      <c r="L1893" s="7"/>
      <c r="M1893" s="7"/>
      <c r="N1893" s="7"/>
      <c r="O1893" s="7"/>
      <c r="P1893" s="7"/>
      <c r="Q1893" s="7"/>
      <c r="R1893" s="7"/>
      <c r="S1893" s="7"/>
      <c r="T1893" s="7"/>
      <c r="U1893" s="7"/>
    </row>
    <row r="1894" spans="12:21" x14ac:dyDescent="0.25">
      <c r="L1894" s="7"/>
      <c r="M1894" s="7"/>
      <c r="N1894" s="7"/>
      <c r="O1894" s="7"/>
      <c r="P1894" s="7"/>
      <c r="Q1894" s="7"/>
      <c r="R1894" s="7"/>
      <c r="S1894" s="7"/>
      <c r="T1894" s="7"/>
      <c r="U1894" s="7"/>
    </row>
    <row r="1895" spans="12:21" x14ac:dyDescent="0.25">
      <c r="L1895" s="7"/>
      <c r="M1895" s="7"/>
      <c r="N1895" s="7"/>
      <c r="O1895" s="7"/>
      <c r="P1895" s="7"/>
      <c r="Q1895" s="7"/>
      <c r="R1895" s="7"/>
      <c r="S1895" s="7"/>
      <c r="T1895" s="7"/>
      <c r="U1895" s="7"/>
    </row>
    <row r="1896" spans="12:21" x14ac:dyDescent="0.25">
      <c r="L1896" s="7"/>
      <c r="M1896" s="7"/>
      <c r="N1896" s="7"/>
      <c r="O1896" s="7"/>
      <c r="P1896" s="7"/>
      <c r="Q1896" s="7"/>
      <c r="R1896" s="7"/>
      <c r="S1896" s="7"/>
      <c r="T1896" s="7"/>
      <c r="U1896" s="7"/>
    </row>
    <row r="1897" spans="12:21" x14ac:dyDescent="0.25">
      <c r="L1897" s="7"/>
      <c r="M1897" s="7"/>
      <c r="N1897" s="7"/>
      <c r="O1897" s="7"/>
      <c r="P1897" s="7"/>
      <c r="Q1897" s="7"/>
      <c r="R1897" s="7"/>
      <c r="S1897" s="7"/>
      <c r="T1897" s="7"/>
      <c r="U1897" s="7"/>
    </row>
    <row r="1898" spans="12:21" x14ac:dyDescent="0.25">
      <c r="L1898" s="7"/>
      <c r="M1898" s="7"/>
      <c r="N1898" s="7"/>
      <c r="O1898" s="7"/>
      <c r="P1898" s="7"/>
      <c r="Q1898" s="7"/>
      <c r="R1898" s="7"/>
      <c r="S1898" s="7"/>
      <c r="T1898" s="7"/>
      <c r="U1898" s="7"/>
    </row>
    <row r="1899" spans="12:21" x14ac:dyDescent="0.25">
      <c r="L1899" s="7"/>
      <c r="M1899" s="7"/>
      <c r="N1899" s="7"/>
      <c r="O1899" s="7"/>
      <c r="P1899" s="7"/>
      <c r="Q1899" s="7"/>
      <c r="R1899" s="7"/>
      <c r="S1899" s="7"/>
      <c r="T1899" s="7"/>
      <c r="U1899" s="7"/>
    </row>
    <row r="1900" spans="12:21" x14ac:dyDescent="0.25">
      <c r="L1900" s="7"/>
      <c r="M1900" s="7"/>
      <c r="N1900" s="7"/>
      <c r="O1900" s="7"/>
      <c r="P1900" s="7"/>
      <c r="Q1900" s="7"/>
      <c r="R1900" s="7"/>
      <c r="S1900" s="7"/>
      <c r="T1900" s="7"/>
      <c r="U1900" s="7"/>
    </row>
    <row r="1901" spans="12:21" x14ac:dyDescent="0.25">
      <c r="L1901" s="7"/>
      <c r="M1901" s="7"/>
      <c r="N1901" s="7"/>
      <c r="O1901" s="7"/>
      <c r="P1901" s="7"/>
      <c r="Q1901" s="7"/>
      <c r="R1901" s="7"/>
      <c r="S1901" s="7"/>
      <c r="T1901" s="7"/>
      <c r="U1901" s="7"/>
    </row>
    <row r="1902" spans="12:21" x14ac:dyDescent="0.25">
      <c r="L1902" s="7"/>
      <c r="M1902" s="7"/>
      <c r="N1902" s="7"/>
      <c r="O1902" s="7"/>
      <c r="P1902" s="7"/>
      <c r="Q1902" s="7"/>
      <c r="R1902" s="7"/>
      <c r="S1902" s="7"/>
      <c r="T1902" s="7"/>
      <c r="U1902" s="7"/>
    </row>
    <row r="1903" spans="12:21" x14ac:dyDescent="0.25">
      <c r="L1903" s="7"/>
      <c r="M1903" s="7"/>
      <c r="N1903" s="7"/>
      <c r="O1903" s="7"/>
      <c r="P1903" s="7"/>
      <c r="Q1903" s="7"/>
      <c r="R1903" s="7"/>
      <c r="S1903" s="7"/>
      <c r="T1903" s="7"/>
      <c r="U1903" s="7"/>
    </row>
    <row r="1904" spans="12:21" x14ac:dyDescent="0.25">
      <c r="L1904" s="7"/>
      <c r="M1904" s="7"/>
      <c r="N1904" s="7"/>
      <c r="O1904" s="7"/>
      <c r="P1904" s="7"/>
      <c r="Q1904" s="7"/>
      <c r="R1904" s="7"/>
      <c r="S1904" s="7"/>
      <c r="T1904" s="7"/>
      <c r="U1904" s="7"/>
    </row>
    <row r="1905" spans="12:21" x14ac:dyDescent="0.25">
      <c r="L1905" s="7"/>
      <c r="M1905" s="7"/>
      <c r="N1905" s="7"/>
      <c r="O1905" s="7"/>
      <c r="P1905" s="7"/>
      <c r="Q1905" s="7"/>
      <c r="R1905" s="7"/>
      <c r="S1905" s="7"/>
      <c r="T1905" s="7"/>
      <c r="U1905" s="7"/>
    </row>
    <row r="1906" spans="12:21" x14ac:dyDescent="0.25">
      <c r="L1906" s="7"/>
      <c r="M1906" s="7"/>
      <c r="N1906" s="7"/>
      <c r="O1906" s="7"/>
      <c r="P1906" s="7"/>
      <c r="Q1906" s="7"/>
      <c r="R1906" s="7"/>
      <c r="S1906" s="7"/>
      <c r="T1906" s="7"/>
      <c r="U1906" s="7"/>
    </row>
    <row r="1907" spans="12:21" x14ac:dyDescent="0.25">
      <c r="L1907" s="7"/>
      <c r="M1907" s="7"/>
      <c r="N1907" s="7"/>
      <c r="O1907" s="7"/>
      <c r="P1907" s="7"/>
      <c r="Q1907" s="7"/>
      <c r="R1907" s="7"/>
      <c r="S1907" s="7"/>
      <c r="T1907" s="7"/>
      <c r="U1907" s="7"/>
    </row>
    <row r="1908" spans="12:21" x14ac:dyDescent="0.25">
      <c r="L1908" s="7"/>
      <c r="M1908" s="7"/>
      <c r="N1908" s="7"/>
      <c r="O1908" s="7"/>
      <c r="P1908" s="7"/>
      <c r="Q1908" s="7"/>
      <c r="R1908" s="7"/>
      <c r="S1908" s="7"/>
      <c r="T1908" s="7"/>
      <c r="U1908" s="7"/>
    </row>
    <row r="1909" spans="12:21" x14ac:dyDescent="0.25">
      <c r="L1909" s="7"/>
      <c r="M1909" s="7"/>
      <c r="N1909" s="7"/>
      <c r="O1909" s="7"/>
      <c r="P1909" s="7"/>
      <c r="Q1909" s="7"/>
      <c r="R1909" s="7"/>
      <c r="S1909" s="7"/>
      <c r="T1909" s="7"/>
      <c r="U1909" s="7"/>
    </row>
    <row r="1910" spans="12:21" x14ac:dyDescent="0.25">
      <c r="L1910" s="7"/>
      <c r="M1910" s="7"/>
      <c r="N1910" s="7"/>
      <c r="O1910" s="7"/>
      <c r="P1910" s="7"/>
      <c r="Q1910" s="7"/>
      <c r="R1910" s="7"/>
      <c r="S1910" s="7"/>
      <c r="T1910" s="7"/>
      <c r="U1910" s="7"/>
    </row>
    <row r="1911" spans="12:21" x14ac:dyDescent="0.25">
      <c r="L1911" s="7"/>
      <c r="M1911" s="7"/>
      <c r="N1911" s="7"/>
      <c r="O1911" s="7"/>
      <c r="P1911" s="7"/>
      <c r="Q1911" s="7"/>
      <c r="R1911" s="7"/>
      <c r="S1911" s="7"/>
      <c r="T1911" s="7"/>
      <c r="U1911" s="7"/>
    </row>
    <row r="1912" spans="12:21" x14ac:dyDescent="0.25">
      <c r="L1912" s="7"/>
      <c r="M1912" s="7"/>
      <c r="N1912" s="7"/>
      <c r="O1912" s="7"/>
      <c r="P1912" s="7"/>
      <c r="Q1912" s="7"/>
      <c r="R1912" s="7"/>
      <c r="S1912" s="7"/>
      <c r="T1912" s="7"/>
      <c r="U1912" s="7"/>
    </row>
    <row r="1913" spans="12:21" x14ac:dyDescent="0.25">
      <c r="L1913" s="7"/>
      <c r="M1913" s="7"/>
      <c r="N1913" s="7"/>
      <c r="O1913" s="7"/>
      <c r="P1913" s="7"/>
      <c r="Q1913" s="7"/>
      <c r="R1913" s="7"/>
      <c r="S1913" s="7"/>
      <c r="T1913" s="7"/>
      <c r="U1913" s="7"/>
    </row>
    <row r="1914" spans="12:21" x14ac:dyDescent="0.25">
      <c r="L1914" s="7"/>
      <c r="M1914" s="7"/>
      <c r="N1914" s="7"/>
      <c r="O1914" s="7"/>
      <c r="P1914" s="7"/>
      <c r="Q1914" s="7"/>
      <c r="R1914" s="7"/>
      <c r="S1914" s="7"/>
      <c r="T1914" s="7"/>
      <c r="U1914" s="7"/>
    </row>
    <row r="1915" spans="12:21" x14ac:dyDescent="0.25">
      <c r="L1915" s="7"/>
      <c r="M1915" s="7"/>
      <c r="N1915" s="7"/>
      <c r="O1915" s="7"/>
      <c r="P1915" s="7"/>
      <c r="Q1915" s="7"/>
      <c r="R1915" s="7"/>
      <c r="S1915" s="7"/>
      <c r="T1915" s="7"/>
      <c r="U1915" s="7"/>
    </row>
    <row r="1916" spans="12:21" x14ac:dyDescent="0.25">
      <c r="L1916" s="7"/>
      <c r="M1916" s="7"/>
      <c r="N1916" s="7"/>
      <c r="O1916" s="7"/>
      <c r="P1916" s="7"/>
      <c r="Q1916" s="7"/>
      <c r="R1916" s="7"/>
      <c r="S1916" s="7"/>
      <c r="T1916" s="7"/>
      <c r="U1916" s="7"/>
    </row>
    <row r="1917" spans="12:21" x14ac:dyDescent="0.25">
      <c r="L1917" s="7"/>
      <c r="M1917" s="7"/>
      <c r="N1917" s="7"/>
      <c r="O1917" s="7"/>
      <c r="P1917" s="7"/>
      <c r="Q1917" s="7"/>
      <c r="R1917" s="7"/>
      <c r="S1917" s="7"/>
      <c r="T1917" s="7"/>
      <c r="U1917" s="7"/>
    </row>
    <row r="1918" spans="12:21" x14ac:dyDescent="0.25">
      <c r="L1918" s="7"/>
      <c r="M1918" s="7"/>
      <c r="N1918" s="7"/>
      <c r="O1918" s="7"/>
      <c r="P1918" s="7"/>
      <c r="Q1918" s="7"/>
      <c r="R1918" s="7"/>
      <c r="S1918" s="7"/>
      <c r="T1918" s="7"/>
      <c r="U1918" s="7"/>
    </row>
    <row r="1919" spans="12:21" x14ac:dyDescent="0.25">
      <c r="L1919" s="7"/>
      <c r="M1919" s="7"/>
      <c r="N1919" s="7"/>
      <c r="O1919" s="7"/>
      <c r="P1919" s="7"/>
      <c r="Q1919" s="7"/>
      <c r="R1919" s="7"/>
      <c r="S1919" s="7"/>
      <c r="T1919" s="7"/>
      <c r="U1919" s="7"/>
    </row>
    <row r="1920" spans="12:21" x14ac:dyDescent="0.25">
      <c r="L1920" s="7"/>
      <c r="M1920" s="7"/>
      <c r="N1920" s="7"/>
      <c r="O1920" s="7"/>
      <c r="P1920" s="7"/>
      <c r="Q1920" s="7"/>
      <c r="R1920" s="7"/>
      <c r="S1920" s="7"/>
      <c r="T1920" s="7"/>
      <c r="U1920" s="7"/>
    </row>
    <row r="1921" spans="12:21" x14ac:dyDescent="0.25">
      <c r="L1921" s="7"/>
      <c r="M1921" s="7"/>
      <c r="N1921" s="7"/>
      <c r="O1921" s="7"/>
      <c r="P1921" s="7"/>
      <c r="Q1921" s="7"/>
      <c r="R1921" s="7"/>
      <c r="S1921" s="7"/>
      <c r="T1921" s="7"/>
      <c r="U1921" s="7"/>
    </row>
    <row r="1922" spans="12:21" x14ac:dyDescent="0.25">
      <c r="L1922" s="7"/>
      <c r="M1922" s="7"/>
      <c r="N1922" s="7"/>
      <c r="O1922" s="7"/>
      <c r="P1922" s="7"/>
      <c r="Q1922" s="7"/>
      <c r="R1922" s="7"/>
      <c r="S1922" s="7"/>
      <c r="T1922" s="7"/>
      <c r="U1922" s="7"/>
    </row>
    <row r="1923" spans="12:21" x14ac:dyDescent="0.25">
      <c r="L1923" s="7"/>
      <c r="M1923" s="7"/>
      <c r="N1923" s="7"/>
      <c r="O1923" s="7"/>
      <c r="P1923" s="7"/>
      <c r="Q1923" s="7"/>
      <c r="R1923" s="7"/>
      <c r="S1923" s="7"/>
      <c r="T1923" s="7"/>
      <c r="U1923" s="7"/>
    </row>
    <row r="1924" spans="12:21" x14ac:dyDescent="0.25">
      <c r="L1924" s="7"/>
      <c r="M1924" s="7"/>
      <c r="N1924" s="7"/>
      <c r="O1924" s="7"/>
      <c r="P1924" s="7"/>
      <c r="Q1924" s="7"/>
      <c r="R1924" s="7"/>
      <c r="S1924" s="7"/>
      <c r="T1924" s="7"/>
      <c r="U1924" s="7"/>
    </row>
    <row r="1925" spans="12:21" x14ac:dyDescent="0.25">
      <c r="L1925" s="7"/>
      <c r="M1925" s="7"/>
      <c r="N1925" s="7"/>
      <c r="O1925" s="7"/>
      <c r="P1925" s="7"/>
      <c r="Q1925" s="7"/>
      <c r="R1925" s="7"/>
      <c r="S1925" s="7"/>
      <c r="T1925" s="7"/>
      <c r="U1925" s="7"/>
    </row>
    <row r="1926" spans="12:21" x14ac:dyDescent="0.25">
      <c r="L1926" s="7"/>
      <c r="M1926" s="7"/>
      <c r="N1926" s="7"/>
      <c r="O1926" s="7"/>
      <c r="P1926" s="7"/>
      <c r="Q1926" s="7"/>
      <c r="R1926" s="7"/>
      <c r="S1926" s="7"/>
      <c r="T1926" s="7"/>
      <c r="U1926" s="7"/>
    </row>
    <row r="1927" spans="12:21" x14ac:dyDescent="0.25">
      <c r="L1927" s="7"/>
      <c r="M1927" s="7"/>
      <c r="N1927" s="7"/>
      <c r="O1927" s="7"/>
      <c r="P1927" s="7"/>
      <c r="Q1927" s="7"/>
      <c r="R1927" s="7"/>
      <c r="S1927" s="7"/>
      <c r="T1927" s="7"/>
      <c r="U1927" s="7"/>
    </row>
    <row r="1928" spans="12:21" x14ac:dyDescent="0.25">
      <c r="L1928" s="7"/>
      <c r="M1928" s="7"/>
      <c r="N1928" s="7"/>
      <c r="O1928" s="7"/>
      <c r="P1928" s="7"/>
      <c r="Q1928" s="7"/>
      <c r="R1928" s="7"/>
      <c r="S1928" s="7"/>
      <c r="T1928" s="7"/>
      <c r="U1928" s="7"/>
    </row>
    <row r="1929" spans="12:21" x14ac:dyDescent="0.25">
      <c r="L1929" s="7"/>
      <c r="M1929" s="7"/>
      <c r="N1929" s="7"/>
      <c r="O1929" s="7"/>
      <c r="P1929" s="7"/>
      <c r="Q1929" s="7"/>
      <c r="R1929" s="7"/>
      <c r="S1929" s="7"/>
      <c r="T1929" s="7"/>
      <c r="U1929" s="7"/>
    </row>
    <row r="1930" spans="12:21" x14ac:dyDescent="0.25">
      <c r="L1930" s="7"/>
      <c r="M1930" s="7"/>
      <c r="N1930" s="7"/>
      <c r="O1930" s="7"/>
      <c r="P1930" s="7"/>
      <c r="Q1930" s="7"/>
      <c r="R1930" s="7"/>
      <c r="S1930" s="7"/>
      <c r="T1930" s="7"/>
      <c r="U1930" s="7"/>
    </row>
    <row r="1931" spans="12:21" x14ac:dyDescent="0.25">
      <c r="L1931" s="7"/>
      <c r="M1931" s="7"/>
      <c r="N1931" s="7"/>
      <c r="O1931" s="7"/>
      <c r="P1931" s="7"/>
      <c r="Q1931" s="7"/>
      <c r="R1931" s="7"/>
      <c r="S1931" s="7"/>
      <c r="T1931" s="7"/>
      <c r="U1931" s="7"/>
    </row>
    <row r="1932" spans="12:21" x14ac:dyDescent="0.25">
      <c r="L1932" s="7"/>
      <c r="M1932" s="7"/>
      <c r="N1932" s="7"/>
      <c r="O1932" s="7"/>
      <c r="P1932" s="7"/>
      <c r="Q1932" s="7"/>
      <c r="R1932" s="7"/>
      <c r="S1932" s="7"/>
      <c r="T1932" s="7"/>
      <c r="U1932" s="7"/>
    </row>
    <row r="1933" spans="12:21" x14ac:dyDescent="0.25">
      <c r="L1933" s="7"/>
      <c r="M1933" s="7"/>
      <c r="N1933" s="7"/>
      <c r="O1933" s="7"/>
      <c r="P1933" s="7"/>
      <c r="Q1933" s="7"/>
      <c r="R1933" s="7"/>
      <c r="S1933" s="7"/>
      <c r="T1933" s="7"/>
      <c r="U1933" s="7"/>
    </row>
    <row r="1934" spans="12:21" x14ac:dyDescent="0.25">
      <c r="L1934" s="7"/>
      <c r="M1934" s="7"/>
      <c r="N1934" s="7"/>
      <c r="O1934" s="7"/>
      <c r="P1934" s="7"/>
      <c r="Q1934" s="7"/>
      <c r="R1934" s="7"/>
      <c r="S1934" s="7"/>
      <c r="T1934" s="7"/>
      <c r="U1934" s="7"/>
    </row>
    <row r="1935" spans="12:21" x14ac:dyDescent="0.25">
      <c r="L1935" s="7"/>
      <c r="M1935" s="7"/>
      <c r="N1935" s="7"/>
      <c r="O1935" s="7"/>
      <c r="P1935" s="7"/>
      <c r="Q1935" s="7"/>
      <c r="R1935" s="7"/>
      <c r="S1935" s="7"/>
      <c r="T1935" s="7"/>
      <c r="U1935" s="7"/>
    </row>
    <row r="1936" spans="12:21" x14ac:dyDescent="0.25">
      <c r="L1936" s="7"/>
      <c r="M1936" s="7"/>
      <c r="N1936" s="7"/>
      <c r="O1936" s="7"/>
      <c r="P1936" s="7"/>
      <c r="Q1936" s="7"/>
      <c r="R1936" s="7"/>
      <c r="S1936" s="7"/>
      <c r="T1936" s="7"/>
      <c r="U1936" s="7"/>
    </row>
    <row r="1937" spans="12:21" x14ac:dyDescent="0.25">
      <c r="L1937" s="7"/>
      <c r="M1937" s="7"/>
      <c r="N1937" s="7"/>
      <c r="O1937" s="7"/>
      <c r="P1937" s="7"/>
      <c r="Q1937" s="7"/>
      <c r="R1937" s="7"/>
      <c r="S1937" s="7"/>
      <c r="T1937" s="7"/>
      <c r="U1937" s="7"/>
    </row>
    <row r="1938" spans="12:21" x14ac:dyDescent="0.25">
      <c r="L1938" s="7"/>
      <c r="M1938" s="7"/>
      <c r="N1938" s="7"/>
      <c r="O1938" s="7"/>
      <c r="P1938" s="7"/>
      <c r="Q1938" s="7"/>
      <c r="R1938" s="7"/>
      <c r="S1938" s="7"/>
      <c r="T1938" s="7"/>
      <c r="U1938" s="7"/>
    </row>
    <row r="1939" spans="12:21" x14ac:dyDescent="0.25">
      <c r="L1939" s="7"/>
      <c r="M1939" s="7"/>
      <c r="N1939" s="7"/>
      <c r="O1939" s="7"/>
      <c r="P1939" s="7"/>
      <c r="Q1939" s="7"/>
      <c r="R1939" s="7"/>
      <c r="S1939" s="7"/>
      <c r="T1939" s="7"/>
      <c r="U1939" s="7"/>
    </row>
    <row r="1940" spans="12:21" x14ac:dyDescent="0.25">
      <c r="L1940" s="7"/>
      <c r="M1940" s="7"/>
      <c r="N1940" s="7"/>
      <c r="O1940" s="7"/>
      <c r="P1940" s="7"/>
      <c r="Q1940" s="7"/>
      <c r="R1940" s="7"/>
      <c r="S1940" s="7"/>
      <c r="T1940" s="7"/>
      <c r="U1940" s="7"/>
    </row>
    <row r="1941" spans="12:21" x14ac:dyDescent="0.25">
      <c r="L1941" s="7"/>
      <c r="M1941" s="7"/>
      <c r="N1941" s="7"/>
      <c r="O1941" s="7"/>
      <c r="P1941" s="7"/>
      <c r="Q1941" s="7"/>
      <c r="R1941" s="7"/>
      <c r="S1941" s="7"/>
      <c r="T1941" s="7"/>
      <c r="U1941" s="7"/>
    </row>
    <row r="1942" spans="12:21" x14ac:dyDescent="0.25">
      <c r="L1942" s="7"/>
      <c r="M1942" s="7"/>
      <c r="N1942" s="7"/>
      <c r="O1942" s="7"/>
      <c r="P1942" s="7"/>
      <c r="Q1942" s="7"/>
      <c r="R1942" s="7"/>
      <c r="S1942" s="7"/>
      <c r="T1942" s="7"/>
      <c r="U1942" s="7"/>
    </row>
    <row r="1943" spans="12:21" x14ac:dyDescent="0.25">
      <c r="L1943" s="7"/>
      <c r="M1943" s="7"/>
      <c r="N1943" s="7"/>
      <c r="O1943" s="7"/>
      <c r="P1943" s="7"/>
      <c r="Q1943" s="7"/>
      <c r="R1943" s="7"/>
      <c r="S1943" s="7"/>
      <c r="T1943" s="7"/>
      <c r="U1943" s="7"/>
    </row>
    <row r="1944" spans="12:21" x14ac:dyDescent="0.25">
      <c r="L1944" s="7"/>
      <c r="M1944" s="7"/>
      <c r="N1944" s="7"/>
      <c r="O1944" s="7"/>
      <c r="P1944" s="7"/>
      <c r="Q1944" s="7"/>
      <c r="R1944" s="7"/>
      <c r="S1944" s="7"/>
      <c r="T1944" s="7"/>
      <c r="U1944" s="7"/>
    </row>
    <row r="1945" spans="12:21" x14ac:dyDescent="0.25">
      <c r="L1945" s="7"/>
      <c r="M1945" s="7"/>
      <c r="N1945" s="7"/>
      <c r="O1945" s="7"/>
      <c r="P1945" s="7"/>
      <c r="Q1945" s="7"/>
      <c r="R1945" s="7"/>
      <c r="S1945" s="7"/>
      <c r="T1945" s="7"/>
      <c r="U1945" s="7"/>
    </row>
    <row r="1946" spans="12:21" x14ac:dyDescent="0.25">
      <c r="L1946" s="7"/>
      <c r="M1946" s="7"/>
      <c r="N1946" s="7"/>
      <c r="O1946" s="7"/>
      <c r="P1946" s="7"/>
      <c r="Q1946" s="7"/>
      <c r="R1946" s="7"/>
      <c r="S1946" s="7"/>
      <c r="T1946" s="7"/>
      <c r="U1946" s="7"/>
    </row>
    <row r="1947" spans="12:21" x14ac:dyDescent="0.25">
      <c r="L1947" s="7"/>
      <c r="M1947" s="7"/>
      <c r="N1947" s="7"/>
      <c r="O1947" s="7"/>
      <c r="P1947" s="7"/>
      <c r="Q1947" s="7"/>
      <c r="R1947" s="7"/>
      <c r="S1947" s="7"/>
      <c r="T1947" s="7"/>
      <c r="U1947" s="7"/>
    </row>
    <row r="1948" spans="12:21" x14ac:dyDescent="0.25">
      <c r="L1948" s="7"/>
      <c r="M1948" s="7"/>
      <c r="N1948" s="7"/>
      <c r="O1948" s="7"/>
      <c r="P1948" s="7"/>
      <c r="Q1948" s="7"/>
      <c r="R1948" s="7"/>
      <c r="S1948" s="7"/>
      <c r="T1948" s="7"/>
      <c r="U1948" s="7"/>
    </row>
    <row r="1949" spans="12:21" x14ac:dyDescent="0.25">
      <c r="L1949" s="7"/>
      <c r="M1949" s="7"/>
      <c r="N1949" s="7"/>
      <c r="O1949" s="7"/>
      <c r="P1949" s="7"/>
      <c r="Q1949" s="7"/>
      <c r="R1949" s="7"/>
      <c r="S1949" s="7"/>
      <c r="T1949" s="7"/>
      <c r="U1949" s="7"/>
    </row>
    <row r="1950" spans="12:21" x14ac:dyDescent="0.25">
      <c r="L1950" s="7"/>
      <c r="M1950" s="7"/>
      <c r="N1950" s="7"/>
      <c r="O1950" s="7"/>
      <c r="P1950" s="7"/>
      <c r="Q1950" s="7"/>
      <c r="R1950" s="7"/>
      <c r="S1950" s="7"/>
      <c r="T1950" s="7"/>
      <c r="U1950" s="7"/>
    </row>
    <row r="1951" spans="12:21" x14ac:dyDescent="0.25">
      <c r="L1951" s="7"/>
      <c r="M1951" s="7"/>
      <c r="N1951" s="7"/>
      <c r="O1951" s="7"/>
      <c r="P1951" s="7"/>
      <c r="Q1951" s="7"/>
      <c r="R1951" s="7"/>
      <c r="S1951" s="7"/>
      <c r="T1951" s="7"/>
      <c r="U1951" s="7"/>
    </row>
    <row r="1952" spans="12:21" x14ac:dyDescent="0.25">
      <c r="L1952" s="7"/>
      <c r="M1952" s="7"/>
      <c r="N1952" s="7"/>
      <c r="O1952" s="7"/>
      <c r="P1952" s="7"/>
      <c r="Q1952" s="7"/>
      <c r="R1952" s="7"/>
      <c r="S1952" s="7"/>
      <c r="T1952" s="7"/>
      <c r="U1952" s="7"/>
    </row>
    <row r="1953" spans="12:21" x14ac:dyDescent="0.25">
      <c r="L1953" s="7"/>
      <c r="M1953" s="7"/>
      <c r="N1953" s="7"/>
      <c r="O1953" s="7"/>
      <c r="P1953" s="7"/>
      <c r="Q1953" s="7"/>
      <c r="R1953" s="7"/>
      <c r="S1953" s="7"/>
      <c r="T1953" s="7"/>
      <c r="U1953" s="7"/>
    </row>
    <row r="1954" spans="12:21" x14ac:dyDescent="0.25">
      <c r="L1954" s="7"/>
      <c r="M1954" s="7"/>
      <c r="N1954" s="7"/>
      <c r="O1954" s="7"/>
      <c r="P1954" s="7"/>
      <c r="Q1954" s="7"/>
      <c r="R1954" s="7"/>
      <c r="S1954" s="7"/>
      <c r="T1954" s="7"/>
      <c r="U1954" s="7"/>
    </row>
    <row r="1955" spans="12:21" x14ac:dyDescent="0.25">
      <c r="L1955" s="7"/>
      <c r="M1955" s="7"/>
      <c r="N1955" s="7"/>
      <c r="O1955" s="7"/>
      <c r="P1955" s="7"/>
      <c r="Q1955" s="7"/>
      <c r="R1955" s="7"/>
      <c r="S1955" s="7"/>
      <c r="T1955" s="7"/>
      <c r="U1955" s="7"/>
    </row>
    <row r="1956" spans="12:21" x14ac:dyDescent="0.25">
      <c r="L1956" s="7"/>
      <c r="M1956" s="7"/>
      <c r="N1956" s="7"/>
      <c r="O1956" s="7"/>
      <c r="P1956" s="7"/>
      <c r="Q1956" s="7"/>
      <c r="R1956" s="7"/>
      <c r="S1956" s="7"/>
      <c r="T1956" s="7"/>
      <c r="U1956" s="7"/>
    </row>
    <row r="1957" spans="12:21" x14ac:dyDescent="0.25">
      <c r="L1957" s="7"/>
      <c r="M1957" s="7"/>
      <c r="N1957" s="7"/>
      <c r="O1957" s="7"/>
      <c r="P1957" s="7"/>
      <c r="Q1957" s="7"/>
      <c r="R1957" s="7"/>
      <c r="S1957" s="7"/>
      <c r="T1957" s="7"/>
      <c r="U1957" s="7"/>
    </row>
    <row r="1958" spans="12:21" x14ac:dyDescent="0.25">
      <c r="L1958" s="7"/>
      <c r="M1958" s="7"/>
      <c r="N1958" s="7"/>
      <c r="O1958" s="7"/>
      <c r="P1958" s="7"/>
      <c r="Q1958" s="7"/>
      <c r="R1958" s="7"/>
      <c r="S1958" s="7"/>
      <c r="T1958" s="7"/>
      <c r="U1958" s="7"/>
    </row>
    <row r="1959" spans="12:21" x14ac:dyDescent="0.25">
      <c r="L1959" s="7"/>
      <c r="M1959" s="7"/>
      <c r="N1959" s="7"/>
      <c r="O1959" s="7"/>
      <c r="P1959" s="7"/>
      <c r="Q1959" s="7"/>
      <c r="R1959" s="7"/>
      <c r="S1959" s="7"/>
      <c r="T1959" s="7"/>
      <c r="U1959" s="7"/>
    </row>
    <row r="1960" spans="12:21" x14ac:dyDescent="0.25">
      <c r="L1960" s="7"/>
      <c r="M1960" s="7"/>
      <c r="N1960" s="7"/>
      <c r="O1960" s="7"/>
      <c r="P1960" s="7"/>
      <c r="Q1960" s="7"/>
      <c r="R1960" s="7"/>
      <c r="S1960" s="7"/>
      <c r="T1960" s="7"/>
      <c r="U1960" s="7"/>
    </row>
    <row r="1961" spans="12:21" x14ac:dyDescent="0.25">
      <c r="L1961" s="7"/>
      <c r="M1961" s="7"/>
      <c r="N1961" s="7"/>
      <c r="O1961" s="7"/>
      <c r="P1961" s="7"/>
      <c r="Q1961" s="7"/>
      <c r="R1961" s="7"/>
      <c r="S1961" s="7"/>
      <c r="T1961" s="7"/>
      <c r="U1961" s="7"/>
    </row>
    <row r="1962" spans="12:21" x14ac:dyDescent="0.25">
      <c r="L1962" s="7"/>
      <c r="M1962" s="7"/>
      <c r="N1962" s="7"/>
      <c r="O1962" s="7"/>
      <c r="P1962" s="7"/>
      <c r="Q1962" s="7"/>
      <c r="R1962" s="7"/>
      <c r="S1962" s="7"/>
      <c r="T1962" s="7"/>
      <c r="U1962" s="7"/>
    </row>
    <row r="1963" spans="12:21" x14ac:dyDescent="0.25">
      <c r="L1963" s="7"/>
      <c r="M1963" s="7"/>
      <c r="N1963" s="7"/>
      <c r="O1963" s="7"/>
      <c r="P1963" s="7"/>
      <c r="Q1963" s="7"/>
      <c r="R1963" s="7"/>
      <c r="S1963" s="7"/>
      <c r="T1963" s="7"/>
      <c r="U1963" s="7"/>
    </row>
    <row r="1964" spans="12:21" x14ac:dyDescent="0.25">
      <c r="L1964" s="7"/>
      <c r="M1964" s="7"/>
      <c r="N1964" s="7"/>
      <c r="O1964" s="7"/>
      <c r="P1964" s="7"/>
      <c r="Q1964" s="7"/>
      <c r="R1964" s="7"/>
      <c r="S1964" s="7"/>
      <c r="T1964" s="7"/>
      <c r="U1964" s="7"/>
    </row>
    <row r="1965" spans="12:21" x14ac:dyDescent="0.25">
      <c r="L1965" s="7"/>
      <c r="M1965" s="7"/>
      <c r="N1965" s="7"/>
      <c r="O1965" s="7"/>
      <c r="P1965" s="7"/>
      <c r="Q1965" s="7"/>
      <c r="R1965" s="7"/>
      <c r="S1965" s="7"/>
      <c r="T1965" s="7"/>
      <c r="U1965" s="7"/>
    </row>
    <row r="1966" spans="12:21" x14ac:dyDescent="0.25">
      <c r="L1966" s="7"/>
      <c r="M1966" s="7"/>
      <c r="N1966" s="7"/>
      <c r="O1966" s="7"/>
      <c r="P1966" s="7"/>
      <c r="Q1966" s="7"/>
      <c r="R1966" s="7"/>
      <c r="S1966" s="7"/>
      <c r="T1966" s="7"/>
      <c r="U1966" s="7"/>
    </row>
    <row r="1967" spans="12:21" x14ac:dyDescent="0.25">
      <c r="L1967" s="7"/>
      <c r="M1967" s="7"/>
      <c r="N1967" s="7"/>
      <c r="O1967" s="7"/>
      <c r="P1967" s="7"/>
      <c r="Q1967" s="7"/>
      <c r="R1967" s="7"/>
      <c r="S1967" s="7"/>
      <c r="T1967" s="7"/>
      <c r="U1967" s="7"/>
    </row>
    <row r="1968" spans="12:21" x14ac:dyDescent="0.25">
      <c r="L1968" s="7"/>
      <c r="M1968" s="7"/>
      <c r="N1968" s="7"/>
      <c r="O1968" s="7"/>
      <c r="P1968" s="7"/>
      <c r="Q1968" s="7"/>
      <c r="R1968" s="7"/>
      <c r="S1968" s="7"/>
      <c r="T1968" s="7"/>
      <c r="U1968" s="7"/>
    </row>
    <row r="1969" spans="12:21" x14ac:dyDescent="0.25">
      <c r="L1969" s="7"/>
      <c r="M1969" s="7"/>
      <c r="N1969" s="7"/>
      <c r="O1969" s="7"/>
      <c r="P1969" s="7"/>
      <c r="Q1969" s="7"/>
      <c r="R1969" s="7"/>
      <c r="S1969" s="7"/>
      <c r="T1969" s="7"/>
      <c r="U1969" s="7"/>
    </row>
    <row r="1970" spans="12:21" x14ac:dyDescent="0.25">
      <c r="L1970" s="7"/>
      <c r="M1970" s="7"/>
      <c r="N1970" s="7"/>
      <c r="O1970" s="7"/>
      <c r="P1970" s="7"/>
      <c r="Q1970" s="7"/>
      <c r="R1970" s="7"/>
      <c r="S1970" s="7"/>
      <c r="T1970" s="7"/>
      <c r="U1970" s="7"/>
    </row>
    <row r="1971" spans="12:21" x14ac:dyDescent="0.25">
      <c r="L1971" s="7"/>
      <c r="M1971" s="7"/>
      <c r="N1971" s="7"/>
      <c r="O1971" s="7"/>
      <c r="P1971" s="7"/>
      <c r="Q1971" s="7"/>
      <c r="R1971" s="7"/>
      <c r="S1971" s="7"/>
      <c r="T1971" s="7"/>
      <c r="U1971" s="7"/>
    </row>
    <row r="1972" spans="12:21" x14ac:dyDescent="0.25">
      <c r="L1972" s="7"/>
      <c r="M1972" s="7"/>
      <c r="N1972" s="7"/>
      <c r="O1972" s="7"/>
      <c r="P1972" s="7"/>
      <c r="Q1972" s="7"/>
      <c r="R1972" s="7"/>
      <c r="S1972" s="7"/>
      <c r="T1972" s="7"/>
      <c r="U1972" s="7"/>
    </row>
    <row r="1973" spans="12:21" x14ac:dyDescent="0.25">
      <c r="L1973" s="7"/>
      <c r="M1973" s="7"/>
      <c r="N1973" s="7"/>
      <c r="O1973" s="7"/>
      <c r="P1973" s="7"/>
      <c r="Q1973" s="7"/>
      <c r="R1973" s="7"/>
      <c r="S1973" s="7"/>
      <c r="T1973" s="7"/>
      <c r="U1973" s="7"/>
    </row>
    <row r="1974" spans="12:21" x14ac:dyDescent="0.25">
      <c r="L1974" s="7"/>
      <c r="M1974" s="7"/>
      <c r="N1974" s="7"/>
      <c r="O1974" s="7"/>
      <c r="P1974" s="7"/>
      <c r="Q1974" s="7"/>
      <c r="R1974" s="7"/>
      <c r="S1974" s="7"/>
      <c r="T1974" s="7"/>
      <c r="U1974" s="7"/>
    </row>
    <row r="1975" spans="12:21" x14ac:dyDescent="0.25">
      <c r="L1975" s="7"/>
      <c r="M1975" s="7"/>
      <c r="N1975" s="7"/>
      <c r="O1975" s="7"/>
      <c r="P1975" s="7"/>
      <c r="Q1975" s="7"/>
      <c r="R1975" s="7"/>
      <c r="S1975" s="7"/>
      <c r="T1975" s="7"/>
      <c r="U1975" s="7"/>
    </row>
    <row r="1976" spans="12:21" x14ac:dyDescent="0.25">
      <c r="L1976" s="7"/>
      <c r="M1976" s="7"/>
      <c r="N1976" s="7"/>
      <c r="O1976" s="7"/>
      <c r="P1976" s="7"/>
      <c r="Q1976" s="7"/>
      <c r="R1976" s="7"/>
      <c r="S1976" s="7"/>
      <c r="T1976" s="7"/>
      <c r="U1976" s="7"/>
    </row>
    <row r="1977" spans="12:21" x14ac:dyDescent="0.25">
      <c r="L1977" s="7"/>
      <c r="M1977" s="7"/>
      <c r="N1977" s="7"/>
      <c r="O1977" s="7"/>
      <c r="P1977" s="7"/>
      <c r="Q1977" s="7"/>
      <c r="R1977" s="7"/>
      <c r="S1977" s="7"/>
      <c r="T1977" s="7"/>
      <c r="U1977" s="7"/>
    </row>
    <row r="1978" spans="12:21" x14ac:dyDescent="0.25">
      <c r="L1978" s="7"/>
      <c r="M1978" s="7"/>
      <c r="N1978" s="7"/>
      <c r="O1978" s="7"/>
      <c r="P1978" s="7"/>
      <c r="Q1978" s="7"/>
      <c r="R1978" s="7"/>
      <c r="S1978" s="7"/>
      <c r="T1978" s="7"/>
      <c r="U1978" s="7"/>
    </row>
    <row r="1979" spans="12:21" x14ac:dyDescent="0.25">
      <c r="L1979" s="7"/>
      <c r="M1979" s="7"/>
      <c r="N1979" s="7"/>
      <c r="O1979" s="7"/>
      <c r="P1979" s="7"/>
      <c r="Q1979" s="7"/>
      <c r="R1979" s="7"/>
      <c r="S1979" s="7"/>
      <c r="T1979" s="7"/>
      <c r="U1979" s="7"/>
    </row>
    <row r="1980" spans="12:21" x14ac:dyDescent="0.25">
      <c r="L1980" s="7"/>
      <c r="M1980" s="7"/>
      <c r="N1980" s="7"/>
      <c r="O1980" s="7"/>
      <c r="P1980" s="7"/>
      <c r="Q1980" s="7"/>
      <c r="R1980" s="7"/>
      <c r="S1980" s="7"/>
      <c r="T1980" s="7"/>
      <c r="U1980" s="7"/>
    </row>
    <row r="1981" spans="12:21" x14ac:dyDescent="0.25">
      <c r="L1981" s="7"/>
      <c r="M1981" s="7"/>
      <c r="N1981" s="7"/>
      <c r="O1981" s="7"/>
      <c r="P1981" s="7"/>
      <c r="Q1981" s="7"/>
      <c r="R1981" s="7"/>
      <c r="S1981" s="7"/>
      <c r="T1981" s="7"/>
      <c r="U1981" s="7"/>
    </row>
    <row r="1982" spans="12:21" x14ac:dyDescent="0.25">
      <c r="L1982" s="7"/>
      <c r="M1982" s="7"/>
      <c r="N1982" s="7"/>
      <c r="O1982" s="7"/>
      <c r="P1982" s="7"/>
      <c r="Q1982" s="7"/>
      <c r="R1982" s="7"/>
      <c r="S1982" s="7"/>
      <c r="T1982" s="7"/>
      <c r="U1982" s="7"/>
    </row>
    <row r="1983" spans="12:21" x14ac:dyDescent="0.25">
      <c r="L1983" s="7"/>
      <c r="M1983" s="7"/>
      <c r="N1983" s="7"/>
      <c r="O1983" s="7"/>
      <c r="P1983" s="7"/>
      <c r="Q1983" s="7"/>
      <c r="R1983" s="7"/>
      <c r="S1983" s="7"/>
      <c r="T1983" s="7"/>
      <c r="U1983" s="7"/>
    </row>
    <row r="1984" spans="12:21" x14ac:dyDescent="0.25">
      <c r="L1984" s="7"/>
      <c r="M1984" s="7"/>
      <c r="N1984" s="7"/>
      <c r="O1984" s="7"/>
      <c r="P1984" s="7"/>
      <c r="Q1984" s="7"/>
      <c r="R1984" s="7"/>
      <c r="S1984" s="7"/>
      <c r="T1984" s="7"/>
      <c r="U1984" s="7"/>
    </row>
    <row r="1985" spans="12:21" x14ac:dyDescent="0.25">
      <c r="L1985" s="7"/>
      <c r="M1985" s="7"/>
      <c r="N1985" s="7"/>
      <c r="O1985" s="7"/>
      <c r="P1985" s="7"/>
      <c r="Q1985" s="7"/>
      <c r="R1985" s="7"/>
      <c r="S1985" s="7"/>
      <c r="T1985" s="7"/>
      <c r="U1985" s="7"/>
    </row>
    <row r="1986" spans="12:21" x14ac:dyDescent="0.25">
      <c r="L1986" s="7"/>
      <c r="M1986" s="7"/>
      <c r="N1986" s="7"/>
      <c r="O1986" s="7"/>
      <c r="P1986" s="7"/>
      <c r="Q1986" s="7"/>
      <c r="R1986" s="7"/>
      <c r="S1986" s="7"/>
      <c r="T1986" s="7"/>
      <c r="U1986" s="7"/>
    </row>
    <row r="1987" spans="12:21" x14ac:dyDescent="0.25">
      <c r="L1987" s="7"/>
      <c r="M1987" s="7"/>
      <c r="N1987" s="7"/>
      <c r="O1987" s="7"/>
      <c r="P1987" s="7"/>
      <c r="Q1987" s="7"/>
      <c r="R1987" s="7"/>
      <c r="S1987" s="7"/>
      <c r="T1987" s="7"/>
      <c r="U1987" s="7"/>
    </row>
    <row r="1988" spans="12:21" x14ac:dyDescent="0.25">
      <c r="L1988" s="7"/>
      <c r="M1988" s="7"/>
      <c r="N1988" s="7"/>
      <c r="O1988" s="7"/>
      <c r="P1988" s="7"/>
      <c r="Q1988" s="7"/>
      <c r="R1988" s="7"/>
      <c r="S1988" s="7"/>
      <c r="T1988" s="7"/>
      <c r="U1988" s="7"/>
    </row>
    <row r="1989" spans="12:21" x14ac:dyDescent="0.25">
      <c r="L1989" s="7"/>
      <c r="M1989" s="7"/>
      <c r="N1989" s="7"/>
      <c r="O1989" s="7"/>
      <c r="P1989" s="7"/>
      <c r="Q1989" s="7"/>
      <c r="R1989" s="7"/>
      <c r="S1989" s="7"/>
      <c r="T1989" s="7"/>
      <c r="U1989" s="7"/>
    </row>
    <row r="1990" spans="12:21" x14ac:dyDescent="0.25">
      <c r="L1990" s="7"/>
      <c r="M1990" s="7"/>
      <c r="N1990" s="7"/>
      <c r="O1990" s="7"/>
      <c r="P1990" s="7"/>
      <c r="Q1990" s="7"/>
      <c r="R1990" s="7"/>
      <c r="S1990" s="7"/>
      <c r="T1990" s="7"/>
      <c r="U1990" s="7"/>
    </row>
    <row r="1991" spans="12:21" x14ac:dyDescent="0.25">
      <c r="L1991" s="7"/>
      <c r="M1991" s="7"/>
      <c r="N1991" s="7"/>
      <c r="O1991" s="7"/>
      <c r="P1991" s="7"/>
      <c r="Q1991" s="7"/>
      <c r="R1991" s="7"/>
      <c r="S1991" s="7"/>
      <c r="T1991" s="7"/>
      <c r="U1991" s="7"/>
    </row>
    <row r="1992" spans="12:21" x14ac:dyDescent="0.25">
      <c r="L1992" s="7"/>
      <c r="M1992" s="7"/>
      <c r="N1992" s="7"/>
      <c r="O1992" s="7"/>
      <c r="P1992" s="7"/>
      <c r="Q1992" s="7"/>
      <c r="R1992" s="7"/>
      <c r="S1992" s="7"/>
      <c r="T1992" s="7"/>
      <c r="U1992" s="7"/>
    </row>
    <row r="1993" spans="12:21" x14ac:dyDescent="0.25">
      <c r="L1993" s="7"/>
      <c r="M1993" s="7"/>
      <c r="N1993" s="7"/>
      <c r="O1993" s="7"/>
      <c r="P1993" s="7"/>
      <c r="Q1993" s="7"/>
      <c r="R1993" s="7"/>
      <c r="S1993" s="7"/>
      <c r="T1993" s="7"/>
      <c r="U1993" s="7"/>
    </row>
    <row r="1994" spans="12:21" x14ac:dyDescent="0.25">
      <c r="L1994" s="7"/>
      <c r="M1994" s="7"/>
      <c r="N1994" s="7"/>
      <c r="O1994" s="7"/>
      <c r="P1994" s="7"/>
      <c r="Q1994" s="7"/>
      <c r="R1994" s="7"/>
      <c r="S1994" s="7"/>
      <c r="T1994" s="7"/>
      <c r="U1994" s="7"/>
    </row>
    <row r="1995" spans="12:21" x14ac:dyDescent="0.25">
      <c r="L1995" s="7"/>
      <c r="M1995" s="7"/>
      <c r="N1995" s="7"/>
      <c r="O1995" s="7"/>
      <c r="P1995" s="7"/>
      <c r="Q1995" s="7"/>
      <c r="R1995" s="7"/>
      <c r="S1995" s="7"/>
      <c r="T1995" s="7"/>
      <c r="U1995" s="7"/>
    </row>
    <row r="1996" spans="12:21" x14ac:dyDescent="0.25">
      <c r="L1996" s="7"/>
      <c r="M1996" s="7"/>
      <c r="N1996" s="7"/>
      <c r="O1996" s="7"/>
      <c r="P1996" s="7"/>
      <c r="Q1996" s="7"/>
      <c r="R1996" s="7"/>
      <c r="S1996" s="7"/>
      <c r="T1996" s="7"/>
      <c r="U1996" s="7"/>
    </row>
    <row r="1997" spans="12:21" x14ac:dyDescent="0.25">
      <c r="L1997" s="7"/>
      <c r="M1997" s="7"/>
      <c r="N1997" s="7"/>
      <c r="O1997" s="7"/>
      <c r="P1997" s="7"/>
      <c r="Q1997" s="7"/>
      <c r="R1997" s="7"/>
      <c r="S1997" s="7"/>
      <c r="T1997" s="7"/>
      <c r="U1997" s="7"/>
    </row>
    <row r="1998" spans="12:21" x14ac:dyDescent="0.25">
      <c r="L1998" s="7"/>
      <c r="M1998" s="7"/>
      <c r="N1998" s="7"/>
      <c r="O1998" s="7"/>
      <c r="P1998" s="7"/>
      <c r="Q1998" s="7"/>
      <c r="R1998" s="7"/>
      <c r="S1998" s="7"/>
      <c r="T1998" s="7"/>
      <c r="U1998" s="7"/>
    </row>
    <row r="1999" spans="12:21" x14ac:dyDescent="0.25">
      <c r="L1999" s="7"/>
      <c r="M1999" s="7"/>
      <c r="N1999" s="7"/>
      <c r="O1999" s="7"/>
      <c r="P1999" s="7"/>
      <c r="Q1999" s="7"/>
      <c r="R1999" s="7"/>
      <c r="S1999" s="7"/>
      <c r="T1999" s="7"/>
      <c r="U1999" s="7"/>
    </row>
    <row r="2000" spans="12:21" x14ac:dyDescent="0.25">
      <c r="L2000" s="7"/>
      <c r="M2000" s="7"/>
      <c r="N2000" s="7"/>
      <c r="O2000" s="7"/>
      <c r="P2000" s="7"/>
      <c r="Q2000" s="7"/>
      <c r="R2000" s="7"/>
      <c r="S2000" s="7"/>
      <c r="T2000" s="7"/>
      <c r="U2000" s="7"/>
    </row>
    <row r="2001" spans="12:21" x14ac:dyDescent="0.25">
      <c r="L2001" s="7"/>
      <c r="M2001" s="7"/>
      <c r="N2001" s="7"/>
      <c r="O2001" s="7"/>
      <c r="P2001" s="7"/>
      <c r="Q2001" s="7"/>
      <c r="R2001" s="7"/>
      <c r="S2001" s="7"/>
      <c r="T2001" s="7"/>
      <c r="U2001" s="7"/>
    </row>
    <row r="2002" spans="12:21" x14ac:dyDescent="0.25">
      <c r="L2002" s="7"/>
      <c r="M2002" s="7"/>
      <c r="N2002" s="7"/>
      <c r="O2002" s="7"/>
      <c r="P2002" s="7"/>
      <c r="Q2002" s="7"/>
      <c r="R2002" s="7"/>
      <c r="S2002" s="7"/>
      <c r="T2002" s="7"/>
      <c r="U2002" s="7"/>
    </row>
    <row r="2003" spans="12:21" x14ac:dyDescent="0.25">
      <c r="L2003" s="7"/>
      <c r="M2003" s="7"/>
      <c r="N2003" s="7"/>
      <c r="O2003" s="7"/>
      <c r="P2003" s="7"/>
      <c r="Q2003" s="7"/>
      <c r="R2003" s="7"/>
      <c r="S2003" s="7"/>
      <c r="T2003" s="7"/>
      <c r="U2003" s="7"/>
    </row>
    <row r="2004" spans="12:21" x14ac:dyDescent="0.25">
      <c r="L2004" s="7"/>
      <c r="M2004" s="7"/>
      <c r="N2004" s="7"/>
      <c r="O2004" s="7"/>
      <c r="P2004" s="7"/>
      <c r="Q2004" s="7"/>
      <c r="R2004" s="7"/>
      <c r="S2004" s="7"/>
      <c r="T2004" s="7"/>
      <c r="U2004" s="7"/>
    </row>
    <row r="2005" spans="12:21" x14ac:dyDescent="0.25">
      <c r="L2005" s="7"/>
      <c r="M2005" s="7"/>
      <c r="N2005" s="7"/>
      <c r="O2005" s="7"/>
      <c r="P2005" s="7"/>
      <c r="Q2005" s="7"/>
      <c r="R2005" s="7"/>
      <c r="S2005" s="7"/>
      <c r="T2005" s="7"/>
      <c r="U2005" s="7"/>
    </row>
    <row r="2006" spans="12:21" x14ac:dyDescent="0.25">
      <c r="L2006" s="7"/>
      <c r="M2006" s="7"/>
      <c r="N2006" s="7"/>
      <c r="O2006" s="7"/>
      <c r="P2006" s="7"/>
      <c r="Q2006" s="7"/>
      <c r="R2006" s="7"/>
      <c r="S2006" s="7"/>
      <c r="T2006" s="7"/>
      <c r="U2006" s="7"/>
    </row>
    <row r="2007" spans="12:21" x14ac:dyDescent="0.25">
      <c r="L2007" s="7"/>
      <c r="M2007" s="7"/>
      <c r="N2007" s="7"/>
      <c r="O2007" s="7"/>
      <c r="P2007" s="7"/>
      <c r="Q2007" s="7"/>
      <c r="R2007" s="7"/>
      <c r="S2007" s="7"/>
      <c r="T2007" s="7"/>
      <c r="U2007" s="7"/>
    </row>
    <row r="2008" spans="12:21" x14ac:dyDescent="0.25">
      <c r="L2008" s="7"/>
      <c r="M2008" s="7"/>
      <c r="N2008" s="7"/>
      <c r="O2008" s="7"/>
      <c r="P2008" s="7"/>
      <c r="Q2008" s="7"/>
      <c r="R2008" s="7"/>
      <c r="S2008" s="7"/>
      <c r="T2008" s="7"/>
      <c r="U2008" s="7"/>
    </row>
    <row r="2009" spans="12:21" x14ac:dyDescent="0.25">
      <c r="L2009" s="7"/>
      <c r="M2009" s="7"/>
      <c r="N2009" s="7"/>
      <c r="O2009" s="7"/>
      <c r="P2009" s="7"/>
      <c r="Q2009" s="7"/>
      <c r="R2009" s="7"/>
      <c r="S2009" s="7"/>
      <c r="T2009" s="7"/>
      <c r="U2009" s="7"/>
    </row>
    <row r="2010" spans="12:21" x14ac:dyDescent="0.25">
      <c r="L2010" s="7"/>
      <c r="M2010" s="7"/>
      <c r="N2010" s="7"/>
      <c r="O2010" s="7"/>
      <c r="P2010" s="7"/>
      <c r="Q2010" s="7"/>
      <c r="R2010" s="7"/>
      <c r="S2010" s="7"/>
      <c r="T2010" s="7"/>
      <c r="U2010" s="7"/>
    </row>
    <row r="2011" spans="12:21" x14ac:dyDescent="0.25">
      <c r="L2011" s="7"/>
      <c r="M2011" s="7"/>
      <c r="N2011" s="7"/>
      <c r="O2011" s="7"/>
      <c r="P2011" s="7"/>
      <c r="Q2011" s="7"/>
      <c r="R2011" s="7"/>
      <c r="S2011" s="7"/>
      <c r="T2011" s="7"/>
      <c r="U2011" s="7"/>
    </row>
    <row r="2012" spans="12:21" x14ac:dyDescent="0.25">
      <c r="L2012" s="7"/>
      <c r="M2012" s="7"/>
      <c r="N2012" s="7"/>
      <c r="O2012" s="7"/>
      <c r="P2012" s="7"/>
      <c r="Q2012" s="7"/>
      <c r="R2012" s="7"/>
      <c r="S2012" s="7"/>
      <c r="T2012" s="7"/>
      <c r="U2012" s="7"/>
    </row>
    <row r="2013" spans="12:21" x14ac:dyDescent="0.25">
      <c r="L2013" s="7"/>
      <c r="M2013" s="7"/>
      <c r="N2013" s="7"/>
      <c r="O2013" s="7"/>
      <c r="P2013" s="7"/>
      <c r="Q2013" s="7"/>
      <c r="R2013" s="7"/>
      <c r="S2013" s="7"/>
      <c r="T2013" s="7"/>
      <c r="U2013" s="7"/>
    </row>
    <row r="2014" spans="12:21" x14ac:dyDescent="0.25">
      <c r="L2014" s="7"/>
      <c r="M2014" s="7"/>
      <c r="N2014" s="7"/>
      <c r="O2014" s="7"/>
      <c r="P2014" s="7"/>
      <c r="Q2014" s="7"/>
      <c r="R2014" s="7"/>
      <c r="S2014" s="7"/>
      <c r="T2014" s="7"/>
      <c r="U2014" s="7"/>
    </row>
    <row r="2015" spans="12:21" x14ac:dyDescent="0.25">
      <c r="L2015" s="7"/>
      <c r="M2015" s="7"/>
      <c r="N2015" s="7"/>
      <c r="O2015" s="7"/>
      <c r="P2015" s="7"/>
      <c r="Q2015" s="7"/>
      <c r="R2015" s="7"/>
      <c r="S2015" s="7"/>
      <c r="T2015" s="7"/>
      <c r="U2015" s="7"/>
    </row>
    <row r="2016" spans="12:21" x14ac:dyDescent="0.25">
      <c r="L2016" s="7"/>
      <c r="M2016" s="7"/>
      <c r="N2016" s="7"/>
      <c r="O2016" s="7"/>
      <c r="P2016" s="7"/>
      <c r="Q2016" s="7"/>
      <c r="R2016" s="7"/>
      <c r="S2016" s="7"/>
      <c r="T2016" s="7"/>
      <c r="U2016" s="7"/>
    </row>
    <row r="2017" spans="12:21" x14ac:dyDescent="0.25">
      <c r="L2017" s="7"/>
      <c r="M2017" s="7"/>
      <c r="N2017" s="7"/>
      <c r="O2017" s="7"/>
      <c r="P2017" s="7"/>
      <c r="Q2017" s="7"/>
      <c r="R2017" s="7"/>
      <c r="S2017" s="7"/>
      <c r="T2017" s="7"/>
      <c r="U2017" s="7"/>
    </row>
    <row r="2018" spans="12:21" x14ac:dyDescent="0.25">
      <c r="L2018" s="7"/>
      <c r="M2018" s="7"/>
      <c r="N2018" s="7"/>
      <c r="O2018" s="7"/>
      <c r="P2018" s="7"/>
      <c r="Q2018" s="7"/>
      <c r="R2018" s="7"/>
      <c r="S2018" s="7"/>
      <c r="T2018" s="7"/>
      <c r="U2018" s="7"/>
    </row>
    <row r="2019" spans="12:21" x14ac:dyDescent="0.25">
      <c r="L2019" s="7"/>
      <c r="M2019" s="7"/>
      <c r="N2019" s="7"/>
      <c r="O2019" s="7"/>
      <c r="P2019" s="7"/>
      <c r="Q2019" s="7"/>
      <c r="R2019" s="7"/>
      <c r="S2019" s="7"/>
      <c r="T2019" s="7"/>
      <c r="U2019" s="7"/>
    </row>
    <row r="2020" spans="12:21" x14ac:dyDescent="0.25">
      <c r="L2020" s="7"/>
      <c r="M2020" s="7"/>
      <c r="N2020" s="7"/>
      <c r="O2020" s="7"/>
      <c r="P2020" s="7"/>
      <c r="Q2020" s="7"/>
      <c r="R2020" s="7"/>
      <c r="S2020" s="7"/>
      <c r="T2020" s="7"/>
      <c r="U2020" s="7"/>
    </row>
    <row r="2021" spans="12:21" x14ac:dyDescent="0.25">
      <c r="L2021" s="7"/>
      <c r="M2021" s="7"/>
      <c r="N2021" s="7"/>
      <c r="O2021" s="7"/>
      <c r="P2021" s="7"/>
      <c r="Q2021" s="7"/>
      <c r="R2021" s="7"/>
      <c r="S2021" s="7"/>
      <c r="T2021" s="7"/>
      <c r="U2021" s="7"/>
    </row>
    <row r="2022" spans="12:21" x14ac:dyDescent="0.25">
      <c r="L2022" s="7"/>
      <c r="M2022" s="7"/>
      <c r="N2022" s="7"/>
      <c r="O2022" s="7"/>
      <c r="P2022" s="7"/>
      <c r="Q2022" s="7"/>
      <c r="R2022" s="7"/>
      <c r="S2022" s="7"/>
      <c r="T2022" s="7"/>
      <c r="U2022" s="7"/>
    </row>
    <row r="2023" spans="12:21" x14ac:dyDescent="0.25">
      <c r="L2023" s="7"/>
      <c r="M2023" s="7"/>
      <c r="N2023" s="7"/>
      <c r="O2023" s="7"/>
      <c r="P2023" s="7"/>
      <c r="Q2023" s="7"/>
      <c r="R2023" s="7"/>
      <c r="S2023" s="7"/>
      <c r="T2023" s="7"/>
      <c r="U2023" s="7"/>
    </row>
    <row r="2024" spans="12:21" x14ac:dyDescent="0.25">
      <c r="L2024" s="7"/>
      <c r="M2024" s="7"/>
      <c r="N2024" s="7"/>
      <c r="O2024" s="7"/>
      <c r="P2024" s="7"/>
      <c r="Q2024" s="7"/>
      <c r="R2024" s="7"/>
      <c r="S2024" s="7"/>
      <c r="T2024" s="7"/>
      <c r="U2024" s="7"/>
    </row>
    <row r="2025" spans="12:21" x14ac:dyDescent="0.25">
      <c r="L2025" s="7"/>
      <c r="M2025" s="7"/>
      <c r="N2025" s="7"/>
      <c r="O2025" s="7"/>
      <c r="P2025" s="7"/>
      <c r="Q2025" s="7"/>
      <c r="R2025" s="7"/>
      <c r="S2025" s="7"/>
      <c r="T2025" s="7"/>
      <c r="U2025" s="7"/>
    </row>
    <row r="2026" spans="12:21" x14ac:dyDescent="0.25">
      <c r="L2026" s="7"/>
      <c r="M2026" s="7"/>
      <c r="N2026" s="7"/>
      <c r="O2026" s="7"/>
      <c r="P2026" s="7"/>
      <c r="Q2026" s="7"/>
      <c r="R2026" s="7"/>
      <c r="S2026" s="7"/>
      <c r="T2026" s="7"/>
      <c r="U2026" s="7"/>
    </row>
    <row r="2027" spans="12:21" x14ac:dyDescent="0.25">
      <c r="L2027" s="7"/>
      <c r="M2027" s="7"/>
      <c r="N2027" s="7"/>
      <c r="O2027" s="7"/>
      <c r="P2027" s="7"/>
      <c r="Q2027" s="7"/>
      <c r="R2027" s="7"/>
      <c r="S2027" s="7"/>
      <c r="T2027" s="7"/>
      <c r="U2027" s="7"/>
    </row>
    <row r="2028" spans="12:21" x14ac:dyDescent="0.25">
      <c r="L2028" s="7"/>
      <c r="M2028" s="7"/>
      <c r="N2028" s="7"/>
      <c r="O2028" s="7"/>
      <c r="P2028" s="7"/>
      <c r="Q2028" s="7"/>
      <c r="R2028" s="7"/>
      <c r="S2028" s="7"/>
      <c r="T2028" s="7"/>
      <c r="U2028" s="7"/>
    </row>
    <row r="2029" spans="12:21" x14ac:dyDescent="0.25">
      <c r="L2029" s="7"/>
      <c r="M2029" s="7"/>
      <c r="N2029" s="7"/>
      <c r="O2029" s="7"/>
      <c r="P2029" s="7"/>
      <c r="Q2029" s="7"/>
      <c r="R2029" s="7"/>
      <c r="S2029" s="7"/>
      <c r="T2029" s="7"/>
      <c r="U2029" s="7"/>
    </row>
    <row r="2030" spans="12:21" x14ac:dyDescent="0.25">
      <c r="L2030" s="7"/>
      <c r="M2030" s="7"/>
      <c r="N2030" s="7"/>
      <c r="O2030" s="7"/>
      <c r="P2030" s="7"/>
      <c r="Q2030" s="7"/>
      <c r="R2030" s="7"/>
      <c r="S2030" s="7"/>
      <c r="T2030" s="7"/>
      <c r="U2030" s="7"/>
    </row>
    <row r="2031" spans="12:21" x14ac:dyDescent="0.25">
      <c r="L2031" s="7"/>
      <c r="M2031" s="7"/>
      <c r="N2031" s="7"/>
      <c r="O2031" s="7"/>
      <c r="P2031" s="7"/>
      <c r="Q2031" s="7"/>
      <c r="R2031" s="7"/>
      <c r="S2031" s="7"/>
      <c r="T2031" s="7"/>
      <c r="U2031" s="7"/>
    </row>
    <row r="2032" spans="12:21" x14ac:dyDescent="0.25">
      <c r="L2032" s="7"/>
      <c r="M2032" s="7"/>
      <c r="N2032" s="7"/>
      <c r="O2032" s="7"/>
      <c r="P2032" s="7"/>
      <c r="Q2032" s="7"/>
      <c r="R2032" s="7"/>
      <c r="S2032" s="7"/>
      <c r="T2032" s="7"/>
      <c r="U2032" s="7"/>
    </row>
    <row r="2033" spans="12:21" x14ac:dyDescent="0.25">
      <c r="L2033" s="7"/>
      <c r="M2033" s="7"/>
      <c r="N2033" s="7"/>
      <c r="O2033" s="7"/>
      <c r="P2033" s="7"/>
      <c r="Q2033" s="7"/>
      <c r="R2033" s="7"/>
      <c r="S2033" s="7"/>
      <c r="T2033" s="7"/>
      <c r="U2033" s="7"/>
    </row>
    <row r="2034" spans="12:21" x14ac:dyDescent="0.25">
      <c r="L2034" s="7"/>
      <c r="M2034" s="7"/>
      <c r="N2034" s="7"/>
      <c r="O2034" s="7"/>
      <c r="P2034" s="7"/>
      <c r="Q2034" s="7"/>
      <c r="R2034" s="7"/>
      <c r="S2034" s="7"/>
      <c r="T2034" s="7"/>
      <c r="U2034" s="7"/>
    </row>
    <row r="2035" spans="12:21" x14ac:dyDescent="0.25">
      <c r="L2035" s="7"/>
      <c r="M2035" s="7"/>
      <c r="N2035" s="7"/>
      <c r="O2035" s="7"/>
      <c r="P2035" s="7"/>
      <c r="Q2035" s="7"/>
      <c r="R2035" s="7"/>
      <c r="S2035" s="7"/>
      <c r="T2035" s="7"/>
      <c r="U2035" s="7"/>
    </row>
    <row r="2036" spans="12:21" x14ac:dyDescent="0.25">
      <c r="L2036" s="7"/>
      <c r="M2036" s="7"/>
      <c r="N2036" s="7"/>
      <c r="O2036" s="7"/>
      <c r="P2036" s="7"/>
      <c r="Q2036" s="7"/>
      <c r="R2036" s="7"/>
      <c r="S2036" s="7"/>
      <c r="T2036" s="7"/>
      <c r="U2036" s="7"/>
    </row>
    <row r="2037" spans="12:21" x14ac:dyDescent="0.25">
      <c r="L2037" s="7"/>
      <c r="M2037" s="7"/>
      <c r="N2037" s="7"/>
      <c r="O2037" s="7"/>
      <c r="P2037" s="7"/>
      <c r="Q2037" s="7"/>
      <c r="R2037" s="7"/>
      <c r="S2037" s="7"/>
      <c r="T2037" s="7"/>
      <c r="U2037" s="7"/>
    </row>
    <row r="2038" spans="12:21" x14ac:dyDescent="0.25">
      <c r="L2038" s="7"/>
      <c r="M2038" s="7"/>
      <c r="N2038" s="7"/>
      <c r="O2038" s="7"/>
      <c r="P2038" s="7"/>
      <c r="Q2038" s="7"/>
      <c r="R2038" s="7"/>
      <c r="S2038" s="7"/>
      <c r="T2038" s="7"/>
      <c r="U2038" s="7"/>
    </row>
    <row r="2039" spans="12:21" x14ac:dyDescent="0.25">
      <c r="L2039" s="7"/>
      <c r="M2039" s="7"/>
      <c r="N2039" s="7"/>
      <c r="O2039" s="7"/>
      <c r="P2039" s="7"/>
      <c r="Q2039" s="7"/>
      <c r="R2039" s="7"/>
      <c r="S2039" s="7"/>
      <c r="T2039" s="7"/>
      <c r="U2039" s="7"/>
    </row>
    <row r="2040" spans="12:21" x14ac:dyDescent="0.25">
      <c r="L2040" s="7"/>
      <c r="M2040" s="7"/>
      <c r="N2040" s="7"/>
      <c r="O2040" s="7"/>
      <c r="P2040" s="7"/>
      <c r="Q2040" s="7"/>
      <c r="R2040" s="7"/>
      <c r="S2040" s="7"/>
      <c r="T2040" s="7"/>
      <c r="U2040" s="7"/>
    </row>
    <row r="2041" spans="12:21" x14ac:dyDescent="0.25">
      <c r="L2041" s="7"/>
      <c r="M2041" s="7"/>
      <c r="N2041" s="7"/>
      <c r="O2041" s="7"/>
      <c r="P2041" s="7"/>
      <c r="Q2041" s="7"/>
      <c r="R2041" s="7"/>
      <c r="S2041" s="7"/>
      <c r="T2041" s="7"/>
      <c r="U2041" s="7"/>
    </row>
    <row r="2042" spans="12:21" x14ac:dyDescent="0.25">
      <c r="L2042" s="7"/>
      <c r="M2042" s="7"/>
      <c r="N2042" s="7"/>
      <c r="O2042" s="7"/>
      <c r="P2042" s="7"/>
      <c r="Q2042" s="7"/>
      <c r="R2042" s="7"/>
      <c r="S2042" s="7"/>
      <c r="T2042" s="7"/>
      <c r="U2042" s="7"/>
    </row>
    <row r="2043" spans="12:21" x14ac:dyDescent="0.25">
      <c r="L2043" s="7"/>
      <c r="M2043" s="7"/>
      <c r="N2043" s="7"/>
      <c r="O2043" s="7"/>
      <c r="P2043" s="7"/>
      <c r="Q2043" s="7"/>
      <c r="R2043" s="7"/>
      <c r="S2043" s="7"/>
      <c r="T2043" s="7"/>
      <c r="U2043" s="7"/>
    </row>
    <row r="2044" spans="12:21" x14ac:dyDescent="0.25">
      <c r="L2044" s="7"/>
      <c r="M2044" s="7"/>
      <c r="N2044" s="7"/>
      <c r="O2044" s="7"/>
      <c r="P2044" s="7"/>
      <c r="Q2044" s="7"/>
      <c r="R2044" s="7"/>
      <c r="S2044" s="7"/>
      <c r="T2044" s="7"/>
      <c r="U2044" s="7"/>
    </row>
    <row r="2045" spans="12:21" x14ac:dyDescent="0.25">
      <c r="L2045" s="7"/>
      <c r="M2045" s="7"/>
      <c r="N2045" s="7"/>
      <c r="O2045" s="7"/>
      <c r="P2045" s="7"/>
      <c r="Q2045" s="7"/>
      <c r="R2045" s="7"/>
      <c r="S2045" s="7"/>
      <c r="T2045" s="7"/>
      <c r="U2045" s="7"/>
    </row>
    <row r="2046" spans="12:21" x14ac:dyDescent="0.25">
      <c r="L2046" s="7"/>
      <c r="M2046" s="7"/>
      <c r="N2046" s="7"/>
      <c r="O2046" s="7"/>
      <c r="P2046" s="7"/>
      <c r="Q2046" s="7"/>
      <c r="R2046" s="7"/>
      <c r="S2046" s="7"/>
      <c r="T2046" s="7"/>
      <c r="U2046" s="7"/>
    </row>
    <row r="2047" spans="12:21" x14ac:dyDescent="0.25">
      <c r="L2047" s="7"/>
      <c r="M2047" s="7"/>
      <c r="N2047" s="7"/>
      <c r="O2047" s="7"/>
      <c r="P2047" s="7"/>
      <c r="Q2047" s="7"/>
      <c r="R2047" s="7"/>
      <c r="S2047" s="7"/>
      <c r="T2047" s="7"/>
      <c r="U2047" s="7"/>
    </row>
    <row r="2048" spans="12:21" x14ac:dyDescent="0.25">
      <c r="L2048" s="7"/>
      <c r="M2048" s="7"/>
      <c r="N2048" s="7"/>
      <c r="O2048" s="7"/>
      <c r="P2048" s="7"/>
      <c r="Q2048" s="7"/>
      <c r="R2048" s="7"/>
      <c r="S2048" s="7"/>
      <c r="T2048" s="7"/>
      <c r="U2048" s="7"/>
    </row>
    <row r="2049" spans="12:21" x14ac:dyDescent="0.25">
      <c r="L2049" s="7"/>
      <c r="M2049" s="7"/>
      <c r="N2049" s="7"/>
      <c r="O2049" s="7"/>
      <c r="P2049" s="7"/>
      <c r="Q2049" s="7"/>
      <c r="R2049" s="7"/>
      <c r="S2049" s="7"/>
      <c r="T2049" s="7"/>
      <c r="U2049" s="7"/>
    </row>
    <row r="2050" spans="12:21" x14ac:dyDescent="0.25">
      <c r="L2050" s="7"/>
      <c r="M2050" s="7"/>
      <c r="N2050" s="7"/>
      <c r="O2050" s="7"/>
      <c r="P2050" s="7"/>
      <c r="Q2050" s="7"/>
      <c r="R2050" s="7"/>
      <c r="S2050" s="7"/>
      <c r="T2050" s="7"/>
      <c r="U2050" s="7"/>
    </row>
    <row r="2051" spans="12:21" x14ac:dyDescent="0.25">
      <c r="L2051" s="7"/>
      <c r="M2051" s="7"/>
      <c r="N2051" s="7"/>
      <c r="O2051" s="7"/>
      <c r="P2051" s="7"/>
      <c r="Q2051" s="7"/>
      <c r="R2051" s="7"/>
      <c r="S2051" s="7"/>
      <c r="T2051" s="7"/>
      <c r="U2051" s="7"/>
    </row>
    <row r="2052" spans="12:21" x14ac:dyDescent="0.25">
      <c r="L2052" s="7"/>
      <c r="M2052" s="7"/>
      <c r="N2052" s="7"/>
      <c r="O2052" s="7"/>
      <c r="P2052" s="7"/>
      <c r="Q2052" s="7"/>
      <c r="R2052" s="7"/>
      <c r="S2052" s="7"/>
      <c r="T2052" s="7"/>
      <c r="U2052" s="7"/>
    </row>
    <row r="2053" spans="12:21" x14ac:dyDescent="0.25">
      <c r="L2053" s="7"/>
      <c r="M2053" s="7"/>
      <c r="N2053" s="7"/>
      <c r="O2053" s="7"/>
      <c r="P2053" s="7"/>
      <c r="Q2053" s="7"/>
      <c r="R2053" s="7"/>
      <c r="S2053" s="7"/>
      <c r="T2053" s="7"/>
      <c r="U2053" s="7"/>
    </row>
    <row r="2054" spans="12:21" x14ac:dyDescent="0.25">
      <c r="L2054" s="7"/>
      <c r="M2054" s="7"/>
      <c r="N2054" s="7"/>
      <c r="O2054" s="7"/>
      <c r="P2054" s="7"/>
      <c r="Q2054" s="7"/>
      <c r="R2054" s="7"/>
      <c r="S2054" s="7"/>
      <c r="T2054" s="7"/>
      <c r="U2054" s="7"/>
    </row>
    <row r="2055" spans="12:21" x14ac:dyDescent="0.25">
      <c r="L2055" s="7"/>
      <c r="M2055" s="7"/>
      <c r="N2055" s="7"/>
      <c r="O2055" s="7"/>
      <c r="P2055" s="7"/>
      <c r="Q2055" s="7"/>
      <c r="R2055" s="7"/>
      <c r="S2055" s="7"/>
      <c r="T2055" s="7"/>
      <c r="U2055" s="7"/>
    </row>
    <row r="2056" spans="12:21" x14ac:dyDescent="0.25">
      <c r="L2056" s="7"/>
      <c r="M2056" s="7"/>
      <c r="N2056" s="7"/>
      <c r="O2056" s="7"/>
      <c r="P2056" s="7"/>
      <c r="Q2056" s="7"/>
      <c r="R2056" s="7"/>
      <c r="S2056" s="7"/>
      <c r="T2056" s="7"/>
      <c r="U2056" s="7"/>
    </row>
    <row r="2057" spans="12:21" x14ac:dyDescent="0.25">
      <c r="L2057" s="7"/>
      <c r="M2057" s="7"/>
      <c r="N2057" s="7"/>
      <c r="O2057" s="7"/>
      <c r="P2057" s="7"/>
      <c r="Q2057" s="7"/>
      <c r="R2057" s="7"/>
      <c r="S2057" s="7"/>
      <c r="T2057" s="7"/>
      <c r="U2057" s="7"/>
    </row>
    <row r="2058" spans="12:21" x14ac:dyDescent="0.25">
      <c r="L2058" s="7"/>
      <c r="M2058" s="7"/>
      <c r="N2058" s="7"/>
      <c r="O2058" s="7"/>
      <c r="P2058" s="7"/>
      <c r="Q2058" s="7"/>
      <c r="R2058" s="7"/>
      <c r="S2058" s="7"/>
      <c r="T2058" s="7"/>
      <c r="U2058" s="7"/>
    </row>
    <row r="2059" spans="12:21" x14ac:dyDescent="0.25">
      <c r="L2059" s="7"/>
      <c r="M2059" s="7"/>
      <c r="N2059" s="7"/>
      <c r="O2059" s="7"/>
      <c r="P2059" s="7"/>
      <c r="Q2059" s="7"/>
      <c r="R2059" s="7"/>
      <c r="S2059" s="7"/>
      <c r="T2059" s="7"/>
      <c r="U2059" s="7"/>
    </row>
    <row r="2060" spans="12:21" x14ac:dyDescent="0.25">
      <c r="L2060" s="7"/>
      <c r="M2060" s="7"/>
      <c r="N2060" s="7"/>
      <c r="O2060" s="7"/>
      <c r="P2060" s="7"/>
      <c r="Q2060" s="7"/>
      <c r="R2060" s="7"/>
      <c r="S2060" s="7"/>
      <c r="T2060" s="7"/>
      <c r="U2060" s="7"/>
    </row>
    <row r="2061" spans="12:21" x14ac:dyDescent="0.25">
      <c r="L2061" s="7"/>
      <c r="M2061" s="7"/>
      <c r="N2061" s="7"/>
      <c r="O2061" s="7"/>
      <c r="P2061" s="7"/>
      <c r="Q2061" s="7"/>
      <c r="R2061" s="7"/>
      <c r="S2061" s="7"/>
      <c r="T2061" s="7"/>
      <c r="U2061" s="7"/>
    </row>
    <row r="2062" spans="12:21" x14ac:dyDescent="0.25">
      <c r="L2062" s="7"/>
      <c r="M2062" s="7"/>
      <c r="N2062" s="7"/>
      <c r="O2062" s="7"/>
      <c r="P2062" s="7"/>
      <c r="Q2062" s="7"/>
      <c r="R2062" s="7"/>
      <c r="S2062" s="7"/>
      <c r="T2062" s="7"/>
      <c r="U2062" s="7"/>
    </row>
    <row r="2063" spans="12:21" x14ac:dyDescent="0.25">
      <c r="L2063" s="7"/>
      <c r="M2063" s="7"/>
      <c r="N2063" s="7"/>
      <c r="O2063" s="7"/>
      <c r="P2063" s="7"/>
      <c r="Q2063" s="7"/>
      <c r="R2063" s="7"/>
      <c r="S2063" s="7"/>
      <c r="T2063" s="7"/>
      <c r="U2063" s="7"/>
    </row>
    <row r="2064" spans="12:21" x14ac:dyDescent="0.25">
      <c r="L2064" s="7"/>
      <c r="M2064" s="7"/>
      <c r="N2064" s="7"/>
      <c r="O2064" s="7"/>
      <c r="P2064" s="7"/>
      <c r="Q2064" s="7"/>
      <c r="R2064" s="7"/>
      <c r="S2064" s="7"/>
      <c r="T2064" s="7"/>
      <c r="U2064" s="7"/>
    </row>
    <row r="2065" spans="12:21" x14ac:dyDescent="0.25">
      <c r="L2065" s="7"/>
      <c r="M2065" s="7"/>
      <c r="N2065" s="7"/>
      <c r="O2065" s="7"/>
      <c r="P2065" s="7"/>
      <c r="Q2065" s="7"/>
      <c r="R2065" s="7"/>
      <c r="S2065" s="7"/>
      <c r="T2065" s="7"/>
      <c r="U2065" s="7"/>
    </row>
    <row r="2066" spans="12:21" x14ac:dyDescent="0.25">
      <c r="L2066" s="7"/>
      <c r="M2066" s="7"/>
      <c r="N2066" s="7"/>
      <c r="O2066" s="7"/>
      <c r="P2066" s="7"/>
      <c r="Q2066" s="7"/>
      <c r="R2066" s="7"/>
      <c r="S2066" s="7"/>
      <c r="T2066" s="7"/>
      <c r="U2066" s="7"/>
    </row>
    <row r="2067" spans="12:21" x14ac:dyDescent="0.25">
      <c r="L2067" s="7"/>
      <c r="M2067" s="7"/>
      <c r="N2067" s="7"/>
      <c r="O2067" s="7"/>
      <c r="P2067" s="7"/>
      <c r="Q2067" s="7"/>
      <c r="R2067" s="7"/>
      <c r="S2067" s="7"/>
      <c r="T2067" s="7"/>
      <c r="U2067" s="7"/>
    </row>
    <row r="2068" spans="12:21" x14ac:dyDescent="0.25">
      <c r="L2068" s="7"/>
      <c r="M2068" s="7"/>
      <c r="N2068" s="7"/>
      <c r="O2068" s="7"/>
      <c r="P2068" s="7"/>
      <c r="Q2068" s="7"/>
      <c r="R2068" s="7"/>
      <c r="S2068" s="7"/>
      <c r="T2068" s="7"/>
      <c r="U2068" s="7"/>
    </row>
    <row r="2069" spans="12:21" x14ac:dyDescent="0.25">
      <c r="L2069" s="7"/>
      <c r="M2069" s="7"/>
      <c r="N2069" s="7"/>
      <c r="O2069" s="7"/>
      <c r="P2069" s="7"/>
      <c r="Q2069" s="7"/>
      <c r="R2069" s="7"/>
      <c r="S2069" s="7"/>
      <c r="T2069" s="7"/>
      <c r="U2069" s="7"/>
    </row>
    <row r="2070" spans="12:21" x14ac:dyDescent="0.25">
      <c r="L2070" s="7"/>
      <c r="M2070" s="7"/>
      <c r="N2070" s="7"/>
      <c r="O2070" s="7"/>
      <c r="P2070" s="7"/>
      <c r="Q2070" s="7"/>
      <c r="R2070" s="7"/>
      <c r="S2070" s="7"/>
      <c r="T2070" s="7"/>
      <c r="U2070" s="7"/>
    </row>
    <row r="2071" spans="12:21" x14ac:dyDescent="0.25">
      <c r="L2071" s="7"/>
      <c r="M2071" s="7"/>
      <c r="N2071" s="7"/>
      <c r="O2071" s="7"/>
      <c r="P2071" s="7"/>
      <c r="Q2071" s="7"/>
      <c r="R2071" s="7"/>
      <c r="S2071" s="7"/>
      <c r="T2071" s="7"/>
      <c r="U2071" s="7"/>
    </row>
    <row r="2072" spans="12:21" x14ac:dyDescent="0.25">
      <c r="L2072" s="7"/>
      <c r="M2072" s="7"/>
      <c r="N2072" s="7"/>
      <c r="O2072" s="7"/>
      <c r="P2072" s="7"/>
      <c r="Q2072" s="7"/>
      <c r="R2072" s="7"/>
      <c r="S2072" s="7"/>
      <c r="T2072" s="7"/>
      <c r="U2072" s="7"/>
    </row>
    <row r="2073" spans="12:21" x14ac:dyDescent="0.25">
      <c r="L2073" s="7"/>
      <c r="M2073" s="7"/>
      <c r="N2073" s="7"/>
      <c r="O2073" s="7"/>
      <c r="P2073" s="7"/>
      <c r="Q2073" s="7"/>
      <c r="R2073" s="7"/>
      <c r="S2073" s="7"/>
      <c r="T2073" s="7"/>
      <c r="U2073" s="7"/>
    </row>
    <row r="2074" spans="12:21" x14ac:dyDescent="0.25">
      <c r="L2074" s="7"/>
      <c r="M2074" s="7"/>
      <c r="N2074" s="7"/>
      <c r="O2074" s="7"/>
      <c r="P2074" s="7"/>
      <c r="Q2074" s="7"/>
      <c r="R2074" s="7"/>
      <c r="S2074" s="7"/>
      <c r="T2074" s="7"/>
      <c r="U2074" s="7"/>
    </row>
    <row r="2075" spans="12:21" x14ac:dyDescent="0.25">
      <c r="L2075" s="7"/>
      <c r="M2075" s="7"/>
      <c r="N2075" s="7"/>
      <c r="O2075" s="7"/>
      <c r="P2075" s="7"/>
      <c r="Q2075" s="7"/>
      <c r="R2075" s="7"/>
      <c r="S2075" s="7"/>
      <c r="T2075" s="7"/>
      <c r="U2075" s="7"/>
    </row>
    <row r="2076" spans="12:21" x14ac:dyDescent="0.25">
      <c r="L2076" s="7"/>
      <c r="M2076" s="7"/>
      <c r="N2076" s="7"/>
      <c r="O2076" s="7"/>
      <c r="P2076" s="7"/>
      <c r="Q2076" s="7"/>
      <c r="R2076" s="7"/>
      <c r="S2076" s="7"/>
      <c r="T2076" s="7"/>
      <c r="U2076" s="7"/>
    </row>
    <row r="2077" spans="12:21" x14ac:dyDescent="0.25">
      <c r="L2077" s="7"/>
      <c r="M2077" s="7"/>
      <c r="N2077" s="7"/>
      <c r="O2077" s="7"/>
      <c r="P2077" s="7"/>
      <c r="Q2077" s="7"/>
      <c r="R2077" s="7"/>
      <c r="S2077" s="7"/>
      <c r="T2077" s="7"/>
      <c r="U2077" s="7"/>
    </row>
    <row r="2078" spans="12:21" x14ac:dyDescent="0.25">
      <c r="L2078" s="7"/>
      <c r="M2078" s="7"/>
      <c r="N2078" s="7"/>
      <c r="O2078" s="7"/>
      <c r="P2078" s="7"/>
      <c r="Q2078" s="7"/>
      <c r="R2078" s="7"/>
      <c r="S2078" s="7"/>
      <c r="T2078" s="7"/>
      <c r="U2078" s="7"/>
    </row>
    <row r="2079" spans="12:21" x14ac:dyDescent="0.25">
      <c r="L2079" s="7"/>
      <c r="M2079" s="7"/>
      <c r="N2079" s="7"/>
      <c r="O2079" s="7"/>
      <c r="P2079" s="7"/>
      <c r="Q2079" s="7"/>
      <c r="R2079" s="7"/>
      <c r="S2079" s="7"/>
      <c r="T2079" s="7"/>
      <c r="U2079" s="7"/>
    </row>
    <row r="2080" spans="12:21" x14ac:dyDescent="0.25">
      <c r="L2080" s="7"/>
      <c r="M2080" s="7"/>
      <c r="N2080" s="7"/>
      <c r="O2080" s="7"/>
      <c r="P2080" s="7"/>
      <c r="Q2080" s="7"/>
      <c r="R2080" s="7"/>
      <c r="S2080" s="7"/>
      <c r="T2080" s="7"/>
      <c r="U2080" s="7"/>
    </row>
    <row r="2081" spans="12:21" x14ac:dyDescent="0.25">
      <c r="L2081" s="7"/>
      <c r="M2081" s="7"/>
      <c r="N2081" s="7"/>
      <c r="O2081" s="7"/>
      <c r="P2081" s="7"/>
      <c r="Q2081" s="7"/>
      <c r="R2081" s="7"/>
      <c r="S2081" s="7"/>
      <c r="T2081" s="7"/>
      <c r="U2081" s="7"/>
    </row>
    <row r="2082" spans="12:21" x14ac:dyDescent="0.25">
      <c r="L2082" s="7"/>
      <c r="M2082" s="7"/>
      <c r="N2082" s="7"/>
      <c r="O2082" s="7"/>
      <c r="P2082" s="7"/>
      <c r="Q2082" s="7"/>
      <c r="R2082" s="7"/>
      <c r="S2082" s="7"/>
      <c r="T2082" s="7"/>
      <c r="U2082" s="7"/>
    </row>
    <row r="2083" spans="12:21" x14ac:dyDescent="0.25">
      <c r="L2083" s="7"/>
      <c r="M2083" s="7"/>
      <c r="N2083" s="7"/>
      <c r="O2083" s="7"/>
      <c r="P2083" s="7"/>
      <c r="Q2083" s="7"/>
      <c r="R2083" s="7"/>
      <c r="S2083" s="7"/>
      <c r="T2083" s="7"/>
      <c r="U2083" s="7"/>
    </row>
    <row r="2084" spans="12:21" x14ac:dyDescent="0.25">
      <c r="L2084" s="7"/>
      <c r="M2084" s="7"/>
      <c r="N2084" s="7"/>
      <c r="O2084" s="7"/>
      <c r="P2084" s="7"/>
      <c r="Q2084" s="7"/>
      <c r="R2084" s="7"/>
      <c r="S2084" s="7"/>
      <c r="T2084" s="7"/>
      <c r="U2084" s="7"/>
    </row>
    <row r="2085" spans="12:21" x14ac:dyDescent="0.25">
      <c r="L2085" s="7"/>
      <c r="M2085" s="7"/>
      <c r="N2085" s="7"/>
      <c r="O2085" s="7"/>
      <c r="P2085" s="7"/>
      <c r="Q2085" s="7"/>
      <c r="R2085" s="7"/>
      <c r="S2085" s="7"/>
      <c r="T2085" s="7"/>
      <c r="U2085" s="7"/>
    </row>
    <row r="2086" spans="12:21" x14ac:dyDescent="0.25">
      <c r="L2086" s="7"/>
      <c r="M2086" s="7"/>
      <c r="N2086" s="7"/>
      <c r="O2086" s="7"/>
      <c r="P2086" s="7"/>
      <c r="Q2086" s="7"/>
      <c r="R2086" s="7"/>
      <c r="S2086" s="7"/>
      <c r="T2086" s="7"/>
      <c r="U2086" s="7"/>
    </row>
    <row r="2087" spans="12:21" x14ac:dyDescent="0.25">
      <c r="L2087" s="7"/>
      <c r="M2087" s="7"/>
      <c r="N2087" s="7"/>
      <c r="O2087" s="7"/>
      <c r="P2087" s="7"/>
      <c r="Q2087" s="7"/>
      <c r="R2087" s="7"/>
      <c r="S2087" s="7"/>
      <c r="T2087" s="7"/>
      <c r="U2087" s="7"/>
    </row>
    <row r="2088" spans="12:21" x14ac:dyDescent="0.25">
      <c r="L2088" s="7"/>
      <c r="M2088" s="7"/>
      <c r="N2088" s="7"/>
      <c r="O2088" s="7"/>
      <c r="P2088" s="7"/>
      <c r="Q2088" s="7"/>
      <c r="R2088" s="7"/>
      <c r="S2088" s="7"/>
      <c r="T2088" s="7"/>
      <c r="U2088" s="7"/>
    </row>
    <row r="2089" spans="12:21" x14ac:dyDescent="0.25">
      <c r="L2089" s="7"/>
      <c r="M2089" s="7"/>
      <c r="N2089" s="7"/>
      <c r="O2089" s="7"/>
      <c r="P2089" s="7"/>
      <c r="Q2089" s="7"/>
      <c r="R2089" s="7"/>
      <c r="S2089" s="7"/>
      <c r="T2089" s="7"/>
      <c r="U2089" s="7"/>
    </row>
    <row r="2090" spans="12:21" x14ac:dyDescent="0.25">
      <c r="L2090" s="7"/>
      <c r="M2090" s="7"/>
      <c r="N2090" s="7"/>
      <c r="O2090" s="7"/>
      <c r="P2090" s="7"/>
      <c r="Q2090" s="7"/>
      <c r="R2090" s="7"/>
      <c r="S2090" s="7"/>
      <c r="T2090" s="7"/>
      <c r="U2090" s="7"/>
    </row>
    <row r="2091" spans="12:21" x14ac:dyDescent="0.25">
      <c r="L2091" s="7"/>
      <c r="M2091" s="7"/>
      <c r="N2091" s="7"/>
      <c r="O2091" s="7"/>
      <c r="P2091" s="7"/>
      <c r="Q2091" s="7"/>
      <c r="R2091" s="7"/>
      <c r="S2091" s="7"/>
      <c r="T2091" s="7"/>
      <c r="U2091" s="7"/>
    </row>
    <row r="2092" spans="12:21" x14ac:dyDescent="0.25">
      <c r="L2092" s="7"/>
      <c r="M2092" s="7"/>
      <c r="N2092" s="7"/>
      <c r="O2092" s="7"/>
      <c r="P2092" s="7"/>
      <c r="Q2092" s="7"/>
      <c r="R2092" s="7"/>
      <c r="S2092" s="7"/>
      <c r="T2092" s="7"/>
      <c r="U2092" s="7"/>
    </row>
    <row r="2093" spans="12:21" x14ac:dyDescent="0.25">
      <c r="L2093" s="7"/>
      <c r="M2093" s="7"/>
      <c r="N2093" s="7"/>
      <c r="O2093" s="7"/>
      <c r="P2093" s="7"/>
      <c r="Q2093" s="7"/>
      <c r="R2093" s="7"/>
      <c r="S2093" s="7"/>
      <c r="T2093" s="7"/>
      <c r="U2093" s="7"/>
    </row>
    <row r="2094" spans="12:21" x14ac:dyDescent="0.25">
      <c r="L2094" s="7"/>
      <c r="M2094" s="7"/>
      <c r="N2094" s="7"/>
      <c r="O2094" s="7"/>
      <c r="P2094" s="7"/>
      <c r="Q2094" s="7"/>
      <c r="R2094" s="7"/>
      <c r="S2094" s="7"/>
      <c r="T2094" s="7"/>
      <c r="U2094" s="7"/>
    </row>
    <row r="2095" spans="12:21" x14ac:dyDescent="0.25">
      <c r="L2095" s="7"/>
      <c r="M2095" s="7"/>
      <c r="N2095" s="7"/>
      <c r="O2095" s="7"/>
      <c r="P2095" s="7"/>
      <c r="Q2095" s="7"/>
      <c r="R2095" s="7"/>
      <c r="S2095" s="7"/>
      <c r="T2095" s="7"/>
      <c r="U2095" s="7"/>
    </row>
    <row r="2096" spans="12:21" x14ac:dyDescent="0.25">
      <c r="L2096" s="7"/>
      <c r="M2096" s="7"/>
      <c r="N2096" s="7"/>
      <c r="O2096" s="7"/>
      <c r="P2096" s="7"/>
      <c r="Q2096" s="7"/>
      <c r="R2096" s="7"/>
      <c r="S2096" s="7"/>
      <c r="T2096" s="7"/>
      <c r="U2096" s="7"/>
    </row>
    <row r="2097" spans="12:21" x14ac:dyDescent="0.25">
      <c r="L2097" s="7"/>
      <c r="M2097" s="7"/>
      <c r="N2097" s="7"/>
      <c r="O2097" s="7"/>
      <c r="P2097" s="7"/>
      <c r="Q2097" s="7"/>
      <c r="R2097" s="7"/>
      <c r="S2097" s="7"/>
      <c r="T2097" s="7"/>
      <c r="U2097" s="7"/>
    </row>
    <row r="2098" spans="12:21" x14ac:dyDescent="0.25">
      <c r="L2098" s="7"/>
      <c r="M2098" s="7"/>
      <c r="N2098" s="7"/>
      <c r="O2098" s="7"/>
      <c r="P2098" s="7"/>
      <c r="Q2098" s="7"/>
      <c r="R2098" s="7"/>
      <c r="S2098" s="7"/>
      <c r="T2098" s="7"/>
      <c r="U2098" s="7"/>
    </row>
    <row r="2099" spans="12:21" x14ac:dyDescent="0.25">
      <c r="L2099" s="7"/>
      <c r="M2099" s="7"/>
      <c r="N2099" s="7"/>
      <c r="O2099" s="7"/>
      <c r="P2099" s="7"/>
      <c r="Q2099" s="7"/>
      <c r="R2099" s="7"/>
      <c r="S2099" s="7"/>
      <c r="T2099" s="7"/>
      <c r="U2099" s="7"/>
    </row>
    <row r="2100" spans="12:21" x14ac:dyDescent="0.25">
      <c r="L2100" s="7"/>
      <c r="M2100" s="7"/>
      <c r="N2100" s="7"/>
      <c r="O2100" s="7"/>
      <c r="P2100" s="7"/>
      <c r="Q2100" s="7"/>
      <c r="R2100" s="7"/>
      <c r="S2100" s="7"/>
      <c r="T2100" s="7"/>
      <c r="U2100" s="7"/>
    </row>
    <row r="2101" spans="12:21" x14ac:dyDescent="0.25">
      <c r="L2101" s="7"/>
      <c r="M2101" s="7"/>
      <c r="N2101" s="7"/>
      <c r="O2101" s="7"/>
      <c r="P2101" s="7"/>
      <c r="Q2101" s="7"/>
      <c r="R2101" s="7"/>
      <c r="S2101" s="7"/>
      <c r="T2101" s="7"/>
      <c r="U2101" s="7"/>
    </row>
    <row r="2102" spans="12:21" x14ac:dyDescent="0.25">
      <c r="L2102" s="7"/>
      <c r="M2102" s="7"/>
      <c r="N2102" s="7"/>
      <c r="O2102" s="7"/>
      <c r="P2102" s="7"/>
      <c r="Q2102" s="7"/>
      <c r="R2102" s="7"/>
      <c r="S2102" s="7"/>
      <c r="T2102" s="7"/>
      <c r="U2102" s="7"/>
    </row>
    <row r="2103" spans="12:21" x14ac:dyDescent="0.25">
      <c r="L2103" s="7"/>
      <c r="M2103" s="7"/>
      <c r="N2103" s="7"/>
      <c r="O2103" s="7"/>
      <c r="P2103" s="7"/>
      <c r="Q2103" s="7"/>
      <c r="R2103" s="7"/>
      <c r="S2103" s="7"/>
      <c r="T2103" s="7"/>
      <c r="U2103" s="7"/>
    </row>
    <row r="2104" spans="12:21" x14ac:dyDescent="0.25">
      <c r="L2104" s="7"/>
      <c r="M2104" s="7"/>
      <c r="N2104" s="7"/>
      <c r="O2104" s="7"/>
      <c r="P2104" s="7"/>
      <c r="Q2104" s="7"/>
      <c r="R2104" s="7"/>
      <c r="S2104" s="7"/>
      <c r="T2104" s="7"/>
      <c r="U2104" s="7"/>
    </row>
    <row r="2105" spans="12:21" x14ac:dyDescent="0.25">
      <c r="L2105" s="7"/>
      <c r="M2105" s="7"/>
      <c r="N2105" s="7"/>
      <c r="O2105" s="7"/>
      <c r="P2105" s="7"/>
      <c r="Q2105" s="7"/>
      <c r="R2105" s="7"/>
      <c r="S2105" s="7"/>
      <c r="T2105" s="7"/>
      <c r="U2105" s="7"/>
    </row>
    <row r="2106" spans="12:21" x14ac:dyDescent="0.25">
      <c r="L2106" s="7"/>
      <c r="M2106" s="7"/>
      <c r="N2106" s="7"/>
      <c r="O2106" s="7"/>
      <c r="P2106" s="7"/>
      <c r="Q2106" s="7"/>
      <c r="R2106" s="7"/>
      <c r="S2106" s="7"/>
      <c r="T2106" s="7"/>
      <c r="U2106" s="7"/>
    </row>
    <row r="2107" spans="12:21" x14ac:dyDescent="0.25">
      <c r="L2107" s="7"/>
      <c r="M2107" s="7"/>
      <c r="N2107" s="7"/>
      <c r="O2107" s="7"/>
      <c r="P2107" s="7"/>
      <c r="Q2107" s="7"/>
      <c r="R2107" s="7"/>
      <c r="S2107" s="7"/>
      <c r="T2107" s="7"/>
      <c r="U2107" s="7"/>
    </row>
    <row r="2108" spans="12:21" x14ac:dyDescent="0.25">
      <c r="L2108" s="7"/>
      <c r="M2108" s="7"/>
      <c r="N2108" s="7"/>
      <c r="O2108" s="7"/>
      <c r="P2108" s="7"/>
      <c r="Q2108" s="7"/>
      <c r="R2108" s="7"/>
      <c r="S2108" s="7"/>
      <c r="T2108" s="7"/>
      <c r="U2108" s="7"/>
    </row>
    <row r="2109" spans="12:21" x14ac:dyDescent="0.25">
      <c r="L2109" s="7"/>
      <c r="M2109" s="7"/>
      <c r="N2109" s="7"/>
      <c r="O2109" s="7"/>
      <c r="P2109" s="7"/>
      <c r="Q2109" s="7"/>
      <c r="R2109" s="7"/>
      <c r="S2109" s="7"/>
      <c r="T2109" s="7"/>
      <c r="U2109" s="7"/>
    </row>
    <row r="2110" spans="12:21" x14ac:dyDescent="0.25">
      <c r="L2110" s="7"/>
      <c r="M2110" s="7"/>
      <c r="N2110" s="7"/>
      <c r="O2110" s="7"/>
      <c r="P2110" s="7"/>
      <c r="Q2110" s="7"/>
      <c r="R2110" s="7"/>
      <c r="S2110" s="7"/>
      <c r="T2110" s="7"/>
      <c r="U2110" s="7"/>
    </row>
    <row r="2111" spans="12:21" x14ac:dyDescent="0.25">
      <c r="L2111" s="7"/>
      <c r="M2111" s="7"/>
      <c r="N2111" s="7"/>
      <c r="O2111" s="7"/>
      <c r="P2111" s="7"/>
      <c r="Q2111" s="7"/>
      <c r="R2111" s="7"/>
      <c r="S2111" s="7"/>
      <c r="T2111" s="7"/>
      <c r="U2111" s="7"/>
    </row>
    <row r="2112" spans="12:21" x14ac:dyDescent="0.25">
      <c r="L2112" s="7"/>
      <c r="M2112" s="7"/>
      <c r="N2112" s="7"/>
      <c r="O2112" s="7"/>
      <c r="P2112" s="7"/>
      <c r="Q2112" s="7"/>
      <c r="R2112" s="7"/>
      <c r="S2112" s="7"/>
      <c r="T2112" s="7"/>
      <c r="U2112" s="7"/>
    </row>
    <row r="2113" spans="12:21" x14ac:dyDescent="0.25">
      <c r="L2113" s="7"/>
      <c r="M2113" s="7"/>
      <c r="N2113" s="7"/>
      <c r="O2113" s="7"/>
      <c r="P2113" s="7"/>
      <c r="Q2113" s="7"/>
      <c r="R2113" s="7"/>
      <c r="S2113" s="7"/>
      <c r="T2113" s="7"/>
      <c r="U2113" s="7"/>
    </row>
    <row r="2114" spans="12:21" x14ac:dyDescent="0.25">
      <c r="L2114" s="7"/>
      <c r="M2114" s="7"/>
      <c r="N2114" s="7"/>
      <c r="O2114" s="7"/>
      <c r="P2114" s="7"/>
      <c r="Q2114" s="7"/>
      <c r="R2114" s="7"/>
      <c r="S2114" s="7"/>
      <c r="T2114" s="7"/>
      <c r="U2114" s="7"/>
    </row>
    <row r="2115" spans="12:21" x14ac:dyDescent="0.25">
      <c r="L2115" s="7"/>
      <c r="M2115" s="7"/>
      <c r="N2115" s="7"/>
      <c r="O2115" s="7"/>
      <c r="P2115" s="7"/>
      <c r="Q2115" s="7"/>
      <c r="R2115" s="7"/>
      <c r="S2115" s="7"/>
      <c r="T2115" s="7"/>
      <c r="U2115" s="7"/>
    </row>
    <row r="2116" spans="12:21" x14ac:dyDescent="0.25">
      <c r="L2116" s="7"/>
      <c r="M2116" s="7"/>
      <c r="N2116" s="7"/>
      <c r="O2116" s="7"/>
      <c r="P2116" s="7"/>
      <c r="Q2116" s="7"/>
      <c r="R2116" s="7"/>
      <c r="S2116" s="7"/>
      <c r="T2116" s="7"/>
      <c r="U2116" s="7"/>
    </row>
    <row r="2117" spans="12:21" x14ac:dyDescent="0.25">
      <c r="L2117" s="7"/>
      <c r="M2117" s="7"/>
      <c r="N2117" s="7"/>
      <c r="O2117" s="7"/>
      <c r="P2117" s="7"/>
      <c r="Q2117" s="7"/>
      <c r="R2117" s="7"/>
      <c r="S2117" s="7"/>
      <c r="T2117" s="7"/>
      <c r="U2117" s="7"/>
    </row>
    <row r="2118" spans="12:21" x14ac:dyDescent="0.25">
      <c r="L2118" s="7"/>
      <c r="M2118" s="7"/>
      <c r="N2118" s="7"/>
      <c r="O2118" s="7"/>
      <c r="P2118" s="7"/>
      <c r="Q2118" s="7"/>
      <c r="R2118" s="7"/>
      <c r="S2118" s="7"/>
      <c r="T2118" s="7"/>
      <c r="U2118" s="7"/>
    </row>
    <row r="2119" spans="12:21" x14ac:dyDescent="0.25">
      <c r="L2119" s="7"/>
      <c r="M2119" s="7"/>
      <c r="N2119" s="7"/>
      <c r="O2119" s="7"/>
      <c r="P2119" s="7"/>
      <c r="Q2119" s="7"/>
      <c r="R2119" s="7"/>
      <c r="S2119" s="7"/>
      <c r="T2119" s="7"/>
      <c r="U2119" s="7"/>
    </row>
    <row r="2120" spans="12:21" x14ac:dyDescent="0.25">
      <c r="L2120" s="7"/>
      <c r="M2120" s="7"/>
      <c r="N2120" s="7"/>
      <c r="O2120" s="7"/>
      <c r="P2120" s="7"/>
      <c r="Q2120" s="7"/>
      <c r="R2120" s="7"/>
      <c r="S2120" s="7"/>
      <c r="T2120" s="7"/>
      <c r="U2120" s="7"/>
    </row>
    <row r="2121" spans="12:21" x14ac:dyDescent="0.25">
      <c r="L2121" s="7"/>
      <c r="M2121" s="7"/>
      <c r="N2121" s="7"/>
      <c r="O2121" s="7"/>
      <c r="P2121" s="7"/>
      <c r="Q2121" s="7"/>
      <c r="R2121" s="7"/>
      <c r="S2121" s="7"/>
      <c r="T2121" s="7"/>
      <c r="U2121" s="7"/>
    </row>
    <row r="2122" spans="12:21" x14ac:dyDescent="0.25">
      <c r="L2122" s="7"/>
      <c r="M2122" s="7"/>
      <c r="N2122" s="7"/>
      <c r="O2122" s="7"/>
      <c r="P2122" s="7"/>
      <c r="Q2122" s="7"/>
      <c r="R2122" s="7"/>
      <c r="S2122" s="7"/>
      <c r="T2122" s="7"/>
      <c r="U2122" s="7"/>
    </row>
    <row r="2123" spans="12:21" x14ac:dyDescent="0.25">
      <c r="L2123" s="7"/>
      <c r="M2123" s="7"/>
      <c r="N2123" s="7"/>
      <c r="O2123" s="7"/>
      <c r="P2123" s="7"/>
      <c r="Q2123" s="7"/>
      <c r="R2123" s="7"/>
      <c r="S2123" s="7"/>
      <c r="T2123" s="7"/>
      <c r="U2123" s="7"/>
    </row>
    <row r="2124" spans="12:21" x14ac:dyDescent="0.25">
      <c r="L2124" s="7"/>
      <c r="M2124" s="7"/>
      <c r="N2124" s="7"/>
      <c r="O2124" s="7"/>
      <c r="P2124" s="7"/>
      <c r="Q2124" s="7"/>
      <c r="R2124" s="7"/>
      <c r="S2124" s="7"/>
      <c r="T2124" s="7"/>
      <c r="U2124" s="7"/>
    </row>
    <row r="2125" spans="12:21" x14ac:dyDescent="0.25">
      <c r="L2125" s="7"/>
      <c r="M2125" s="7"/>
      <c r="N2125" s="7"/>
      <c r="O2125" s="7"/>
      <c r="P2125" s="7"/>
      <c r="Q2125" s="7"/>
      <c r="R2125" s="7"/>
      <c r="S2125" s="7"/>
      <c r="T2125" s="7"/>
      <c r="U2125" s="7"/>
    </row>
    <row r="2126" spans="12:21" x14ac:dyDescent="0.25">
      <c r="L2126" s="7"/>
      <c r="M2126" s="7"/>
      <c r="N2126" s="7"/>
      <c r="O2126" s="7"/>
      <c r="P2126" s="7"/>
      <c r="Q2126" s="7"/>
      <c r="R2126" s="7"/>
      <c r="S2126" s="7"/>
      <c r="T2126" s="7"/>
      <c r="U2126" s="7"/>
    </row>
    <row r="2127" spans="12:21" x14ac:dyDescent="0.25">
      <c r="L2127" s="7"/>
      <c r="M2127" s="7"/>
      <c r="N2127" s="7"/>
      <c r="O2127" s="7"/>
      <c r="P2127" s="7"/>
      <c r="Q2127" s="7"/>
      <c r="R2127" s="7"/>
      <c r="S2127" s="7"/>
      <c r="T2127" s="7"/>
      <c r="U2127" s="7"/>
    </row>
    <row r="2128" spans="12:21" x14ac:dyDescent="0.25">
      <c r="L2128" s="7"/>
      <c r="M2128" s="7"/>
      <c r="N2128" s="7"/>
      <c r="O2128" s="7"/>
      <c r="P2128" s="7"/>
      <c r="Q2128" s="7"/>
      <c r="R2128" s="7"/>
      <c r="S2128" s="7"/>
      <c r="T2128" s="7"/>
      <c r="U2128" s="7"/>
    </row>
    <row r="2129" spans="12:21" x14ac:dyDescent="0.25">
      <c r="L2129" s="7"/>
      <c r="M2129" s="7"/>
      <c r="N2129" s="7"/>
      <c r="O2129" s="7"/>
      <c r="P2129" s="7"/>
      <c r="Q2129" s="7"/>
      <c r="R2129" s="7"/>
      <c r="S2129" s="7"/>
      <c r="T2129" s="7"/>
      <c r="U2129" s="7"/>
    </row>
    <row r="2130" spans="12:21" x14ac:dyDescent="0.25">
      <c r="L2130" s="7"/>
      <c r="M2130" s="7"/>
      <c r="N2130" s="7"/>
      <c r="O2130" s="7"/>
      <c r="P2130" s="7"/>
      <c r="Q2130" s="7"/>
      <c r="R2130" s="7"/>
      <c r="S2130" s="7"/>
      <c r="T2130" s="7"/>
      <c r="U2130" s="7"/>
    </row>
    <row r="2131" spans="12:21" x14ac:dyDescent="0.25">
      <c r="L2131" s="7"/>
      <c r="M2131" s="7"/>
      <c r="N2131" s="7"/>
      <c r="O2131" s="7"/>
      <c r="P2131" s="7"/>
      <c r="Q2131" s="7"/>
      <c r="R2131" s="7"/>
      <c r="S2131" s="7"/>
      <c r="T2131" s="7"/>
      <c r="U2131" s="7"/>
    </row>
    <row r="2132" spans="12:21" x14ac:dyDescent="0.25">
      <c r="L2132" s="7"/>
      <c r="M2132" s="7"/>
      <c r="N2132" s="7"/>
      <c r="O2132" s="7"/>
      <c r="P2132" s="7"/>
      <c r="Q2132" s="7"/>
      <c r="R2132" s="7"/>
      <c r="S2132" s="7"/>
      <c r="T2132" s="7"/>
      <c r="U2132" s="7"/>
    </row>
    <row r="2133" spans="12:21" x14ac:dyDescent="0.25">
      <c r="L2133" s="7"/>
      <c r="M2133" s="7"/>
      <c r="N2133" s="7"/>
      <c r="O2133" s="7"/>
      <c r="P2133" s="7"/>
      <c r="Q2133" s="7"/>
      <c r="R2133" s="7"/>
      <c r="S2133" s="7"/>
      <c r="T2133" s="7"/>
      <c r="U2133" s="7"/>
    </row>
    <row r="2134" spans="12:21" x14ac:dyDescent="0.25">
      <c r="L2134" s="7"/>
      <c r="M2134" s="7"/>
      <c r="N2134" s="7"/>
      <c r="O2134" s="7"/>
      <c r="P2134" s="7"/>
      <c r="Q2134" s="7"/>
      <c r="R2134" s="7"/>
      <c r="S2134" s="7"/>
      <c r="T2134" s="7"/>
      <c r="U2134" s="7"/>
    </row>
    <row r="2135" spans="12:21" x14ac:dyDescent="0.25">
      <c r="L2135" s="7"/>
      <c r="M2135" s="7"/>
      <c r="N2135" s="7"/>
      <c r="O2135" s="7"/>
      <c r="P2135" s="7"/>
      <c r="Q2135" s="7"/>
      <c r="R2135" s="7"/>
      <c r="S2135" s="7"/>
      <c r="T2135" s="7"/>
      <c r="U2135" s="7"/>
    </row>
    <row r="2136" spans="12:21" x14ac:dyDescent="0.25">
      <c r="L2136" s="7"/>
      <c r="M2136" s="7"/>
      <c r="N2136" s="7"/>
      <c r="O2136" s="7"/>
      <c r="P2136" s="7"/>
      <c r="Q2136" s="7"/>
      <c r="R2136" s="7"/>
      <c r="S2136" s="7"/>
      <c r="T2136" s="7"/>
      <c r="U2136" s="7"/>
    </row>
    <row r="2137" spans="12:21" x14ac:dyDescent="0.25">
      <c r="L2137" s="7"/>
      <c r="M2137" s="7"/>
      <c r="N2137" s="7"/>
      <c r="O2137" s="7"/>
      <c r="P2137" s="7"/>
      <c r="Q2137" s="7"/>
      <c r="R2137" s="7"/>
      <c r="S2137" s="7"/>
      <c r="T2137" s="7"/>
      <c r="U2137" s="7"/>
    </row>
    <row r="2138" spans="12:21" x14ac:dyDescent="0.25">
      <c r="L2138" s="7"/>
      <c r="M2138" s="7"/>
      <c r="N2138" s="7"/>
      <c r="O2138" s="7"/>
      <c r="P2138" s="7"/>
      <c r="Q2138" s="7"/>
      <c r="R2138" s="7"/>
      <c r="S2138" s="7"/>
      <c r="T2138" s="7"/>
      <c r="U2138" s="7"/>
    </row>
    <row r="2139" spans="12:21" x14ac:dyDescent="0.25">
      <c r="L2139" s="7"/>
      <c r="M2139" s="7"/>
      <c r="N2139" s="7"/>
      <c r="O2139" s="7"/>
      <c r="P2139" s="7"/>
      <c r="Q2139" s="7"/>
      <c r="R2139" s="7"/>
      <c r="S2139" s="7"/>
      <c r="T2139" s="7"/>
      <c r="U2139" s="7"/>
    </row>
    <row r="2140" spans="12:21" x14ac:dyDescent="0.25">
      <c r="L2140" s="7"/>
      <c r="M2140" s="7"/>
      <c r="N2140" s="7"/>
      <c r="O2140" s="7"/>
      <c r="P2140" s="7"/>
      <c r="Q2140" s="7"/>
      <c r="R2140" s="7"/>
      <c r="S2140" s="7"/>
      <c r="T2140" s="7"/>
      <c r="U2140" s="7"/>
    </row>
    <row r="2141" spans="12:21" x14ac:dyDescent="0.25">
      <c r="L2141" s="7"/>
      <c r="M2141" s="7"/>
      <c r="N2141" s="7"/>
      <c r="O2141" s="7"/>
      <c r="P2141" s="7"/>
      <c r="Q2141" s="7"/>
      <c r="R2141" s="7"/>
      <c r="S2141" s="7"/>
      <c r="T2141" s="7"/>
      <c r="U2141" s="7"/>
    </row>
    <row r="2142" spans="12:21" x14ac:dyDescent="0.25">
      <c r="L2142" s="7"/>
      <c r="M2142" s="7"/>
      <c r="N2142" s="7"/>
      <c r="O2142" s="7"/>
      <c r="P2142" s="7"/>
      <c r="Q2142" s="7"/>
      <c r="R2142" s="7"/>
      <c r="S2142" s="7"/>
      <c r="T2142" s="7"/>
      <c r="U2142" s="7"/>
    </row>
    <row r="2143" spans="12:21" x14ac:dyDescent="0.25">
      <c r="L2143" s="7"/>
      <c r="M2143" s="7"/>
      <c r="N2143" s="7"/>
      <c r="O2143" s="7"/>
      <c r="P2143" s="7"/>
      <c r="Q2143" s="7"/>
      <c r="R2143" s="7"/>
      <c r="S2143" s="7"/>
      <c r="T2143" s="7"/>
      <c r="U2143" s="7"/>
    </row>
    <row r="2144" spans="12:21" x14ac:dyDescent="0.25">
      <c r="L2144" s="7"/>
      <c r="M2144" s="7"/>
      <c r="N2144" s="7"/>
      <c r="O2144" s="7"/>
      <c r="P2144" s="7"/>
      <c r="Q2144" s="7"/>
      <c r="R2144" s="7"/>
      <c r="S2144" s="7"/>
      <c r="T2144" s="7"/>
      <c r="U2144" s="7"/>
    </row>
    <row r="2145" spans="12:21" x14ac:dyDescent="0.25">
      <c r="L2145" s="7"/>
      <c r="M2145" s="7"/>
      <c r="N2145" s="7"/>
      <c r="O2145" s="7"/>
      <c r="P2145" s="7"/>
      <c r="Q2145" s="7"/>
      <c r="R2145" s="7"/>
      <c r="S2145" s="7"/>
      <c r="T2145" s="7"/>
      <c r="U2145" s="7"/>
    </row>
    <row r="2146" spans="12:21" x14ac:dyDescent="0.25">
      <c r="L2146" s="7"/>
      <c r="M2146" s="7"/>
      <c r="N2146" s="7"/>
      <c r="O2146" s="7"/>
      <c r="P2146" s="7"/>
      <c r="Q2146" s="7"/>
      <c r="R2146" s="7"/>
      <c r="S2146" s="7"/>
      <c r="T2146" s="7"/>
      <c r="U2146" s="7"/>
    </row>
    <row r="2147" spans="12:21" x14ac:dyDescent="0.25">
      <c r="L2147" s="7"/>
      <c r="M2147" s="7"/>
      <c r="N2147" s="7"/>
      <c r="O2147" s="7"/>
      <c r="P2147" s="7"/>
      <c r="Q2147" s="7"/>
      <c r="R2147" s="7"/>
      <c r="S2147" s="7"/>
      <c r="T2147" s="7"/>
      <c r="U2147" s="7"/>
    </row>
    <row r="2148" spans="12:21" x14ac:dyDescent="0.25">
      <c r="L2148" s="7"/>
      <c r="M2148" s="7"/>
      <c r="N2148" s="7"/>
      <c r="O2148" s="7"/>
      <c r="P2148" s="7"/>
      <c r="Q2148" s="7"/>
      <c r="R2148" s="7"/>
      <c r="S2148" s="7"/>
      <c r="T2148" s="7"/>
      <c r="U2148" s="7"/>
    </row>
    <row r="2149" spans="12:21" x14ac:dyDescent="0.25">
      <c r="L2149" s="7"/>
      <c r="M2149" s="7"/>
      <c r="N2149" s="7"/>
      <c r="O2149" s="7"/>
      <c r="P2149" s="7"/>
      <c r="Q2149" s="7"/>
      <c r="R2149" s="7"/>
      <c r="S2149" s="7"/>
      <c r="T2149" s="7"/>
      <c r="U2149" s="7"/>
    </row>
    <row r="2150" spans="12:21" x14ac:dyDescent="0.25">
      <c r="L2150" s="7"/>
      <c r="M2150" s="7"/>
      <c r="N2150" s="7"/>
      <c r="O2150" s="7"/>
      <c r="P2150" s="7"/>
      <c r="Q2150" s="7"/>
      <c r="R2150" s="7"/>
      <c r="S2150" s="7"/>
      <c r="T2150" s="7"/>
      <c r="U2150" s="7"/>
    </row>
    <row r="2151" spans="12:21" x14ac:dyDescent="0.25">
      <c r="L2151" s="7"/>
      <c r="M2151" s="7"/>
      <c r="N2151" s="7"/>
      <c r="O2151" s="7"/>
      <c r="P2151" s="7"/>
      <c r="Q2151" s="7"/>
      <c r="R2151" s="7"/>
      <c r="S2151" s="7"/>
      <c r="T2151" s="7"/>
      <c r="U2151" s="7"/>
    </row>
    <row r="2152" spans="12:21" x14ac:dyDescent="0.25">
      <c r="L2152" s="7"/>
      <c r="M2152" s="7"/>
      <c r="N2152" s="7"/>
      <c r="O2152" s="7"/>
      <c r="P2152" s="7"/>
      <c r="Q2152" s="7"/>
      <c r="R2152" s="7"/>
      <c r="S2152" s="7"/>
      <c r="T2152" s="7"/>
      <c r="U2152" s="7"/>
    </row>
    <row r="2153" spans="12:21" x14ac:dyDescent="0.25">
      <c r="L2153" s="7"/>
      <c r="M2153" s="7"/>
      <c r="N2153" s="7"/>
      <c r="O2153" s="7"/>
      <c r="P2153" s="7"/>
      <c r="Q2153" s="7"/>
      <c r="R2153" s="7"/>
      <c r="S2153" s="7"/>
      <c r="T2153" s="7"/>
      <c r="U2153" s="7"/>
    </row>
    <row r="2154" spans="12:21" x14ac:dyDescent="0.25">
      <c r="L2154" s="7"/>
      <c r="M2154" s="7"/>
      <c r="N2154" s="7"/>
      <c r="O2154" s="7"/>
      <c r="P2154" s="7"/>
      <c r="Q2154" s="7"/>
      <c r="R2154" s="7"/>
      <c r="S2154" s="7"/>
      <c r="T2154" s="7"/>
      <c r="U2154" s="7"/>
    </row>
    <row r="2155" spans="12:21" x14ac:dyDescent="0.25">
      <c r="L2155" s="7"/>
      <c r="M2155" s="7"/>
      <c r="N2155" s="7"/>
      <c r="O2155" s="7"/>
      <c r="P2155" s="7"/>
      <c r="Q2155" s="7"/>
      <c r="R2155" s="7"/>
      <c r="S2155" s="7"/>
      <c r="T2155" s="7"/>
      <c r="U2155" s="7"/>
    </row>
    <row r="2156" spans="12:21" x14ac:dyDescent="0.25">
      <c r="L2156" s="7"/>
      <c r="M2156" s="7"/>
      <c r="N2156" s="7"/>
      <c r="O2156" s="7"/>
      <c r="P2156" s="7"/>
      <c r="Q2156" s="7"/>
      <c r="R2156" s="7"/>
      <c r="S2156" s="7"/>
      <c r="T2156" s="7"/>
      <c r="U2156" s="7"/>
    </row>
    <row r="2157" spans="12:21" x14ac:dyDescent="0.25">
      <c r="L2157" s="7"/>
      <c r="M2157" s="7"/>
      <c r="N2157" s="7"/>
      <c r="O2157" s="7"/>
      <c r="P2157" s="7"/>
      <c r="Q2157" s="7"/>
      <c r="R2157" s="7"/>
      <c r="S2157" s="7"/>
      <c r="T2157" s="7"/>
      <c r="U2157" s="7"/>
    </row>
    <row r="2158" spans="12:21" x14ac:dyDescent="0.25">
      <c r="L2158" s="7"/>
      <c r="M2158" s="7"/>
      <c r="N2158" s="7"/>
      <c r="O2158" s="7"/>
      <c r="P2158" s="7"/>
      <c r="Q2158" s="7"/>
      <c r="R2158" s="7"/>
      <c r="S2158" s="7"/>
      <c r="T2158" s="7"/>
      <c r="U2158" s="7"/>
    </row>
    <row r="2159" spans="12:21" x14ac:dyDescent="0.25">
      <c r="L2159" s="7"/>
      <c r="M2159" s="7"/>
      <c r="N2159" s="7"/>
      <c r="O2159" s="7"/>
      <c r="P2159" s="7"/>
      <c r="Q2159" s="7"/>
      <c r="R2159" s="7"/>
      <c r="S2159" s="7"/>
      <c r="T2159" s="7"/>
      <c r="U2159" s="7"/>
    </row>
    <row r="2160" spans="12:21" x14ac:dyDescent="0.25">
      <c r="L2160" s="7"/>
      <c r="M2160" s="7"/>
      <c r="N2160" s="7"/>
      <c r="O2160" s="7"/>
      <c r="P2160" s="7"/>
      <c r="Q2160" s="7"/>
      <c r="R2160" s="7"/>
      <c r="S2160" s="7"/>
      <c r="T2160" s="7"/>
      <c r="U2160" s="7"/>
    </row>
    <row r="2161" spans="12:21" x14ac:dyDescent="0.25">
      <c r="L2161" s="7"/>
      <c r="M2161" s="7"/>
      <c r="N2161" s="7"/>
      <c r="O2161" s="7"/>
      <c r="P2161" s="7"/>
      <c r="Q2161" s="7"/>
      <c r="R2161" s="7"/>
      <c r="S2161" s="7"/>
      <c r="T2161" s="7"/>
      <c r="U2161" s="7"/>
    </row>
    <row r="2162" spans="12:21" x14ac:dyDescent="0.25">
      <c r="L2162" s="7"/>
      <c r="M2162" s="7"/>
      <c r="N2162" s="7"/>
      <c r="O2162" s="7"/>
      <c r="P2162" s="7"/>
      <c r="Q2162" s="7"/>
      <c r="R2162" s="7"/>
      <c r="S2162" s="7"/>
      <c r="T2162" s="7"/>
      <c r="U2162" s="7"/>
    </row>
    <row r="2163" spans="12:21" x14ac:dyDescent="0.25">
      <c r="L2163" s="7"/>
      <c r="M2163" s="7"/>
      <c r="N2163" s="7"/>
      <c r="O2163" s="7"/>
      <c r="P2163" s="7"/>
      <c r="Q2163" s="7"/>
      <c r="R2163" s="7"/>
      <c r="S2163" s="7"/>
      <c r="T2163" s="7"/>
      <c r="U2163" s="7"/>
    </row>
    <row r="2164" spans="12:21" x14ac:dyDescent="0.25">
      <c r="L2164" s="7"/>
      <c r="M2164" s="7"/>
      <c r="N2164" s="7"/>
      <c r="O2164" s="7"/>
      <c r="P2164" s="7"/>
      <c r="Q2164" s="7"/>
      <c r="R2164" s="7"/>
      <c r="S2164" s="7"/>
      <c r="T2164" s="7"/>
      <c r="U2164" s="7"/>
    </row>
    <row r="2165" spans="12:21" x14ac:dyDescent="0.25">
      <c r="L2165" s="7"/>
      <c r="M2165" s="7"/>
      <c r="N2165" s="7"/>
      <c r="O2165" s="7"/>
      <c r="P2165" s="7"/>
      <c r="Q2165" s="7"/>
      <c r="R2165" s="7"/>
      <c r="S2165" s="7"/>
      <c r="T2165" s="7"/>
      <c r="U2165" s="7"/>
    </row>
    <row r="2166" spans="12:21" x14ac:dyDescent="0.25">
      <c r="L2166" s="7"/>
      <c r="M2166" s="7"/>
      <c r="N2166" s="7"/>
      <c r="O2166" s="7"/>
      <c r="P2166" s="7"/>
      <c r="Q2166" s="7"/>
      <c r="R2166" s="7"/>
      <c r="S2166" s="7"/>
      <c r="T2166" s="7"/>
      <c r="U2166" s="7"/>
    </row>
    <row r="2167" spans="12:21" x14ac:dyDescent="0.25">
      <c r="L2167" s="7"/>
      <c r="M2167" s="7"/>
      <c r="N2167" s="7"/>
      <c r="O2167" s="7"/>
      <c r="P2167" s="7"/>
      <c r="Q2167" s="7"/>
      <c r="R2167" s="7"/>
      <c r="S2167" s="7"/>
      <c r="T2167" s="7"/>
      <c r="U2167" s="7"/>
    </row>
    <row r="2168" spans="12:21" x14ac:dyDescent="0.25">
      <c r="L2168" s="7"/>
      <c r="M2168" s="7"/>
      <c r="N2168" s="7"/>
      <c r="O2168" s="7"/>
      <c r="P2168" s="7"/>
      <c r="Q2168" s="7"/>
      <c r="R2168" s="7"/>
      <c r="S2168" s="7"/>
      <c r="T2168" s="7"/>
      <c r="U2168" s="7"/>
    </row>
    <row r="2169" spans="12:21" x14ac:dyDescent="0.25">
      <c r="L2169" s="7"/>
      <c r="M2169" s="7"/>
      <c r="N2169" s="7"/>
      <c r="O2169" s="7"/>
      <c r="P2169" s="7"/>
      <c r="Q2169" s="7"/>
      <c r="R2169" s="7"/>
      <c r="S2169" s="7"/>
      <c r="T2169" s="7"/>
      <c r="U2169" s="7"/>
    </row>
    <row r="2170" spans="12:21" x14ac:dyDescent="0.25">
      <c r="L2170" s="7"/>
      <c r="M2170" s="7"/>
      <c r="N2170" s="7"/>
      <c r="O2170" s="7"/>
      <c r="P2170" s="7"/>
      <c r="Q2170" s="7"/>
      <c r="R2170" s="7"/>
      <c r="S2170" s="7"/>
      <c r="T2170" s="7"/>
      <c r="U2170" s="7"/>
    </row>
    <row r="2171" spans="12:21" x14ac:dyDescent="0.25">
      <c r="L2171" s="7"/>
      <c r="M2171" s="7"/>
      <c r="N2171" s="7"/>
      <c r="O2171" s="7"/>
      <c r="P2171" s="7"/>
      <c r="Q2171" s="7"/>
      <c r="R2171" s="7"/>
      <c r="S2171" s="7"/>
      <c r="T2171" s="7"/>
      <c r="U2171" s="7"/>
    </row>
    <row r="2172" spans="12:21" x14ac:dyDescent="0.25">
      <c r="L2172" s="7"/>
      <c r="M2172" s="7"/>
      <c r="N2172" s="7"/>
      <c r="O2172" s="7"/>
      <c r="P2172" s="7"/>
      <c r="Q2172" s="7"/>
      <c r="R2172" s="7"/>
      <c r="S2172" s="7"/>
      <c r="T2172" s="7"/>
      <c r="U2172" s="7"/>
    </row>
    <row r="2173" spans="12:21" x14ac:dyDescent="0.25">
      <c r="L2173" s="7"/>
      <c r="M2173" s="7"/>
      <c r="N2173" s="7"/>
      <c r="O2173" s="7"/>
      <c r="P2173" s="7"/>
      <c r="Q2173" s="7"/>
      <c r="R2173" s="7"/>
      <c r="S2173" s="7"/>
      <c r="T2173" s="7"/>
      <c r="U2173" s="7"/>
    </row>
    <row r="2174" spans="12:21" x14ac:dyDescent="0.25">
      <c r="L2174" s="7"/>
      <c r="M2174" s="7"/>
      <c r="N2174" s="7"/>
      <c r="O2174" s="7"/>
      <c r="P2174" s="7"/>
      <c r="Q2174" s="7"/>
      <c r="R2174" s="7"/>
      <c r="S2174" s="7"/>
      <c r="T2174" s="7"/>
      <c r="U2174" s="7"/>
    </row>
    <row r="2175" spans="12:21" x14ac:dyDescent="0.25">
      <c r="L2175" s="7"/>
      <c r="M2175" s="7"/>
      <c r="N2175" s="7"/>
      <c r="O2175" s="7"/>
      <c r="P2175" s="7"/>
      <c r="Q2175" s="7"/>
      <c r="R2175" s="7"/>
      <c r="S2175" s="7"/>
      <c r="T2175" s="7"/>
      <c r="U2175" s="7"/>
    </row>
    <row r="2176" spans="12:21" x14ac:dyDescent="0.25">
      <c r="L2176" s="7"/>
      <c r="M2176" s="7"/>
      <c r="N2176" s="7"/>
      <c r="O2176" s="7"/>
      <c r="P2176" s="7"/>
      <c r="Q2176" s="7"/>
      <c r="R2176" s="7"/>
      <c r="S2176" s="7"/>
      <c r="T2176" s="7"/>
      <c r="U2176" s="7"/>
    </row>
    <row r="2177" spans="12:21" x14ac:dyDescent="0.25">
      <c r="L2177" s="7"/>
      <c r="M2177" s="7"/>
      <c r="N2177" s="7"/>
      <c r="O2177" s="7"/>
      <c r="P2177" s="7"/>
      <c r="Q2177" s="7"/>
      <c r="R2177" s="7"/>
      <c r="S2177" s="7"/>
      <c r="T2177" s="7"/>
      <c r="U2177" s="7"/>
    </row>
    <row r="2178" spans="12:21" x14ac:dyDescent="0.25">
      <c r="L2178" s="7"/>
      <c r="M2178" s="7"/>
      <c r="N2178" s="7"/>
      <c r="O2178" s="7"/>
      <c r="P2178" s="7"/>
      <c r="Q2178" s="7"/>
      <c r="R2178" s="7"/>
      <c r="S2178" s="7"/>
      <c r="T2178" s="7"/>
      <c r="U2178" s="7"/>
    </row>
    <row r="2179" spans="12:21" x14ac:dyDescent="0.25">
      <c r="L2179" s="7"/>
      <c r="M2179" s="7"/>
      <c r="N2179" s="7"/>
      <c r="O2179" s="7"/>
      <c r="P2179" s="7"/>
      <c r="Q2179" s="7"/>
      <c r="R2179" s="7"/>
      <c r="S2179" s="7"/>
      <c r="T2179" s="7"/>
      <c r="U2179" s="7"/>
    </row>
    <row r="2180" spans="12:21" x14ac:dyDescent="0.25">
      <c r="L2180" s="7"/>
      <c r="M2180" s="7"/>
      <c r="N2180" s="7"/>
      <c r="O2180" s="7"/>
      <c r="P2180" s="7"/>
      <c r="Q2180" s="7"/>
      <c r="R2180" s="7"/>
      <c r="S2180" s="7"/>
      <c r="T2180" s="7"/>
      <c r="U2180" s="7"/>
    </row>
    <row r="2181" spans="12:21" x14ac:dyDescent="0.25">
      <c r="L2181" s="7"/>
      <c r="M2181" s="7"/>
      <c r="N2181" s="7"/>
      <c r="O2181" s="7"/>
      <c r="P2181" s="7"/>
      <c r="Q2181" s="7"/>
      <c r="R2181" s="7"/>
      <c r="S2181" s="7"/>
      <c r="T2181" s="7"/>
      <c r="U2181" s="7"/>
    </row>
    <row r="2182" spans="12:21" x14ac:dyDescent="0.25">
      <c r="L2182" s="7"/>
      <c r="M2182" s="7"/>
      <c r="N2182" s="7"/>
      <c r="O2182" s="7"/>
      <c r="P2182" s="7"/>
      <c r="Q2182" s="7"/>
      <c r="R2182" s="7"/>
      <c r="S2182" s="7"/>
      <c r="T2182" s="7"/>
      <c r="U2182" s="7"/>
    </row>
    <row r="2183" spans="12:21" x14ac:dyDescent="0.25">
      <c r="L2183" s="7"/>
      <c r="M2183" s="7"/>
      <c r="N2183" s="7"/>
      <c r="O2183" s="7"/>
      <c r="P2183" s="7"/>
      <c r="Q2183" s="7"/>
      <c r="R2183" s="7"/>
      <c r="S2183" s="7"/>
      <c r="T2183" s="7"/>
      <c r="U2183" s="7"/>
    </row>
    <row r="2184" spans="12:21" x14ac:dyDescent="0.25">
      <c r="L2184" s="7"/>
      <c r="M2184" s="7"/>
      <c r="N2184" s="7"/>
      <c r="O2184" s="7"/>
      <c r="P2184" s="7"/>
      <c r="Q2184" s="7"/>
      <c r="R2184" s="7"/>
      <c r="S2184" s="7"/>
      <c r="T2184" s="7"/>
      <c r="U2184" s="7"/>
    </row>
    <row r="2185" spans="12:21" x14ac:dyDescent="0.25">
      <c r="L2185" s="7"/>
      <c r="M2185" s="7"/>
      <c r="N2185" s="7"/>
      <c r="O2185" s="7"/>
      <c r="P2185" s="7"/>
      <c r="Q2185" s="7"/>
      <c r="R2185" s="7"/>
      <c r="S2185" s="7"/>
      <c r="T2185" s="7"/>
      <c r="U2185" s="7"/>
    </row>
    <row r="2186" spans="12:21" x14ac:dyDescent="0.25">
      <c r="L2186" s="7"/>
      <c r="M2186" s="7"/>
      <c r="N2186" s="7"/>
      <c r="O2186" s="7"/>
      <c r="P2186" s="7"/>
      <c r="Q2186" s="7"/>
      <c r="R2186" s="7"/>
      <c r="S2186" s="7"/>
      <c r="T2186" s="7"/>
      <c r="U2186" s="7"/>
    </row>
    <row r="2187" spans="12:21" x14ac:dyDescent="0.25">
      <c r="L2187" s="7"/>
      <c r="M2187" s="7"/>
      <c r="N2187" s="7"/>
      <c r="O2187" s="7"/>
      <c r="P2187" s="7"/>
      <c r="Q2187" s="7"/>
      <c r="R2187" s="7"/>
      <c r="S2187" s="7"/>
      <c r="T2187" s="7"/>
      <c r="U2187" s="7"/>
    </row>
    <row r="2188" spans="12:21" x14ac:dyDescent="0.25">
      <c r="L2188" s="7"/>
      <c r="M2188" s="7"/>
      <c r="N2188" s="7"/>
      <c r="O2188" s="7"/>
      <c r="P2188" s="7"/>
      <c r="Q2188" s="7"/>
      <c r="R2188" s="7"/>
      <c r="S2188" s="7"/>
      <c r="T2188" s="7"/>
      <c r="U2188" s="7"/>
    </row>
    <row r="2189" spans="12:21" x14ac:dyDescent="0.25">
      <c r="L2189" s="7"/>
      <c r="M2189" s="7"/>
      <c r="N2189" s="7"/>
      <c r="O2189" s="7"/>
      <c r="P2189" s="7"/>
      <c r="Q2189" s="7"/>
      <c r="R2189" s="7"/>
      <c r="S2189" s="7"/>
      <c r="T2189" s="7"/>
      <c r="U2189" s="7"/>
    </row>
    <row r="2190" spans="12:21" x14ac:dyDescent="0.25">
      <c r="L2190" s="7"/>
      <c r="M2190" s="7"/>
      <c r="N2190" s="7"/>
      <c r="O2190" s="7"/>
      <c r="P2190" s="7"/>
      <c r="Q2190" s="7"/>
      <c r="R2190" s="7"/>
      <c r="S2190" s="7"/>
      <c r="T2190" s="7"/>
      <c r="U2190" s="7"/>
    </row>
    <row r="2191" spans="12:21" x14ac:dyDescent="0.25">
      <c r="L2191" s="7"/>
      <c r="M2191" s="7"/>
      <c r="N2191" s="7"/>
      <c r="O2191" s="7"/>
      <c r="P2191" s="7"/>
      <c r="Q2191" s="7"/>
      <c r="R2191" s="7"/>
      <c r="S2191" s="7"/>
      <c r="T2191" s="7"/>
      <c r="U2191" s="7"/>
    </row>
    <row r="2192" spans="12:21" x14ac:dyDescent="0.25">
      <c r="L2192" s="7"/>
      <c r="M2192" s="7"/>
      <c r="N2192" s="7"/>
      <c r="O2192" s="7"/>
      <c r="P2192" s="7"/>
      <c r="Q2192" s="7"/>
      <c r="R2192" s="7"/>
      <c r="S2192" s="7"/>
      <c r="T2192" s="7"/>
      <c r="U2192" s="7"/>
    </row>
    <row r="2193" spans="12:21" x14ac:dyDescent="0.25">
      <c r="L2193" s="7"/>
      <c r="M2193" s="7"/>
      <c r="N2193" s="7"/>
      <c r="O2193" s="7"/>
      <c r="P2193" s="7"/>
      <c r="Q2193" s="7"/>
      <c r="R2193" s="7"/>
      <c r="S2193" s="7"/>
      <c r="T2193" s="7"/>
      <c r="U2193" s="7"/>
    </row>
    <row r="2194" spans="12:21" x14ac:dyDescent="0.25">
      <c r="L2194" s="7"/>
      <c r="M2194" s="7"/>
      <c r="N2194" s="7"/>
      <c r="O2194" s="7"/>
      <c r="P2194" s="7"/>
      <c r="Q2194" s="7"/>
      <c r="R2194" s="7"/>
      <c r="S2194" s="7"/>
      <c r="T2194" s="7"/>
      <c r="U2194" s="7"/>
    </row>
    <row r="2195" spans="12:21" x14ac:dyDescent="0.25">
      <c r="L2195" s="7"/>
      <c r="M2195" s="7"/>
      <c r="N2195" s="7"/>
      <c r="O2195" s="7"/>
      <c r="P2195" s="7"/>
      <c r="Q2195" s="7"/>
      <c r="R2195" s="7"/>
      <c r="S2195" s="7"/>
      <c r="T2195" s="7"/>
      <c r="U2195" s="7"/>
    </row>
    <row r="2196" spans="12:21" x14ac:dyDescent="0.25">
      <c r="L2196" s="7"/>
      <c r="M2196" s="7"/>
      <c r="N2196" s="7"/>
      <c r="O2196" s="7"/>
      <c r="P2196" s="7"/>
      <c r="Q2196" s="7"/>
      <c r="R2196" s="7"/>
      <c r="S2196" s="7"/>
      <c r="T2196" s="7"/>
      <c r="U2196" s="7"/>
    </row>
    <row r="2197" spans="12:21" x14ac:dyDescent="0.25">
      <c r="L2197" s="7"/>
      <c r="M2197" s="7"/>
      <c r="N2197" s="7"/>
      <c r="O2197" s="7"/>
      <c r="P2197" s="7"/>
      <c r="Q2197" s="7"/>
      <c r="R2197" s="7"/>
      <c r="S2197" s="7"/>
      <c r="T2197" s="7"/>
      <c r="U2197" s="7"/>
    </row>
    <row r="2198" spans="12:21" x14ac:dyDescent="0.25">
      <c r="L2198" s="7"/>
      <c r="M2198" s="7"/>
      <c r="N2198" s="7"/>
      <c r="O2198" s="7"/>
      <c r="P2198" s="7"/>
      <c r="Q2198" s="7"/>
      <c r="R2198" s="7"/>
      <c r="S2198" s="7"/>
      <c r="T2198" s="7"/>
      <c r="U2198" s="7"/>
    </row>
    <row r="2199" spans="12:21" x14ac:dyDescent="0.25">
      <c r="L2199" s="7"/>
      <c r="M2199" s="7"/>
      <c r="N2199" s="7"/>
      <c r="O2199" s="7"/>
      <c r="P2199" s="7"/>
      <c r="Q2199" s="7"/>
      <c r="R2199" s="7"/>
      <c r="S2199" s="7"/>
      <c r="T2199" s="7"/>
      <c r="U2199" s="7"/>
    </row>
    <row r="2200" spans="12:21" x14ac:dyDescent="0.25">
      <c r="L2200" s="7"/>
      <c r="M2200" s="7"/>
      <c r="N2200" s="7"/>
      <c r="O2200" s="7"/>
      <c r="P2200" s="7"/>
      <c r="Q2200" s="7"/>
      <c r="R2200" s="7"/>
      <c r="S2200" s="7"/>
      <c r="T2200" s="7"/>
      <c r="U2200" s="7"/>
    </row>
    <row r="2201" spans="12:21" x14ac:dyDescent="0.25">
      <c r="L2201" s="7"/>
      <c r="M2201" s="7"/>
      <c r="N2201" s="7"/>
      <c r="O2201" s="7"/>
      <c r="P2201" s="7"/>
      <c r="Q2201" s="7"/>
      <c r="R2201" s="7"/>
      <c r="S2201" s="7"/>
      <c r="T2201" s="7"/>
      <c r="U2201" s="7"/>
    </row>
    <row r="2202" spans="12:21" x14ac:dyDescent="0.25">
      <c r="L2202" s="7"/>
      <c r="M2202" s="7"/>
      <c r="N2202" s="7"/>
      <c r="O2202" s="7"/>
      <c r="P2202" s="7"/>
      <c r="Q2202" s="7"/>
      <c r="R2202" s="7"/>
      <c r="S2202" s="7"/>
      <c r="T2202" s="7"/>
      <c r="U2202" s="7"/>
    </row>
    <row r="2203" spans="12:21" x14ac:dyDescent="0.25">
      <c r="L2203" s="7"/>
      <c r="M2203" s="7"/>
      <c r="N2203" s="7"/>
      <c r="O2203" s="7"/>
      <c r="P2203" s="7"/>
      <c r="Q2203" s="7"/>
      <c r="R2203" s="7"/>
      <c r="S2203" s="7"/>
      <c r="T2203" s="7"/>
      <c r="U2203" s="7"/>
    </row>
    <row r="2204" spans="12:21" x14ac:dyDescent="0.25">
      <c r="L2204" s="7"/>
      <c r="M2204" s="7"/>
      <c r="N2204" s="7"/>
      <c r="O2204" s="7"/>
      <c r="P2204" s="7"/>
      <c r="Q2204" s="7"/>
      <c r="R2204" s="7"/>
      <c r="S2204" s="7"/>
      <c r="T2204" s="7"/>
      <c r="U2204" s="7"/>
    </row>
    <row r="2205" spans="12:21" x14ac:dyDescent="0.25">
      <c r="L2205" s="7"/>
      <c r="M2205" s="7"/>
      <c r="N2205" s="7"/>
      <c r="O2205" s="7"/>
      <c r="P2205" s="7"/>
      <c r="Q2205" s="7"/>
      <c r="R2205" s="7"/>
      <c r="S2205" s="7"/>
      <c r="T2205" s="7"/>
      <c r="U2205" s="7"/>
    </row>
    <row r="2206" spans="12:21" x14ac:dyDescent="0.25">
      <c r="L2206" s="7"/>
      <c r="M2206" s="7"/>
      <c r="N2206" s="7"/>
      <c r="O2206" s="7"/>
      <c r="P2206" s="7"/>
      <c r="Q2206" s="7"/>
      <c r="R2206" s="7"/>
      <c r="S2206" s="7"/>
      <c r="T2206" s="7"/>
      <c r="U2206" s="7"/>
    </row>
    <row r="2207" spans="12:21" x14ac:dyDescent="0.25">
      <c r="L2207" s="7"/>
      <c r="M2207" s="7"/>
      <c r="N2207" s="7"/>
      <c r="O2207" s="7"/>
      <c r="P2207" s="7"/>
      <c r="Q2207" s="7"/>
      <c r="R2207" s="7"/>
      <c r="S2207" s="7"/>
      <c r="T2207" s="7"/>
      <c r="U2207" s="7"/>
    </row>
    <row r="2208" spans="12:21" x14ac:dyDescent="0.25">
      <c r="L2208" s="7"/>
      <c r="M2208" s="7"/>
      <c r="N2208" s="7"/>
      <c r="O2208" s="7"/>
      <c r="P2208" s="7"/>
      <c r="Q2208" s="7"/>
      <c r="R2208" s="7"/>
      <c r="S2208" s="7"/>
      <c r="T2208" s="7"/>
      <c r="U2208" s="7"/>
    </row>
    <row r="2209" spans="12:21" x14ac:dyDescent="0.25">
      <c r="L2209" s="7"/>
      <c r="M2209" s="7"/>
      <c r="N2209" s="7"/>
      <c r="O2209" s="7"/>
      <c r="P2209" s="7"/>
      <c r="Q2209" s="7"/>
      <c r="R2209" s="7"/>
      <c r="S2209" s="7"/>
      <c r="T2209" s="7"/>
      <c r="U2209" s="7"/>
    </row>
    <row r="2210" spans="12:21" x14ac:dyDescent="0.25">
      <c r="L2210" s="7"/>
      <c r="M2210" s="7"/>
      <c r="N2210" s="7"/>
      <c r="O2210" s="7"/>
      <c r="P2210" s="7"/>
      <c r="Q2210" s="7"/>
      <c r="R2210" s="7"/>
      <c r="S2210" s="7"/>
      <c r="T2210" s="7"/>
      <c r="U2210" s="7"/>
    </row>
    <row r="2211" spans="12:21" x14ac:dyDescent="0.25">
      <c r="L2211" s="7"/>
      <c r="M2211" s="7"/>
      <c r="N2211" s="7"/>
      <c r="O2211" s="7"/>
      <c r="P2211" s="7"/>
      <c r="Q2211" s="7"/>
      <c r="R2211" s="7"/>
      <c r="S2211" s="7"/>
      <c r="T2211" s="7"/>
      <c r="U2211" s="7"/>
    </row>
    <row r="2212" spans="12:21" x14ac:dyDescent="0.25">
      <c r="L2212" s="7"/>
      <c r="M2212" s="7"/>
      <c r="N2212" s="7"/>
      <c r="O2212" s="7"/>
      <c r="P2212" s="7"/>
      <c r="Q2212" s="7"/>
      <c r="R2212" s="7"/>
      <c r="S2212" s="7"/>
      <c r="T2212" s="7"/>
      <c r="U2212" s="7"/>
    </row>
    <row r="2213" spans="12:21" x14ac:dyDescent="0.25">
      <c r="L2213" s="7"/>
      <c r="M2213" s="7"/>
      <c r="N2213" s="7"/>
      <c r="O2213" s="7"/>
      <c r="P2213" s="7"/>
      <c r="Q2213" s="7"/>
      <c r="R2213" s="7"/>
      <c r="S2213" s="7"/>
      <c r="T2213" s="7"/>
      <c r="U2213" s="7"/>
    </row>
    <row r="2214" spans="12:21" x14ac:dyDescent="0.25">
      <c r="L2214" s="7"/>
      <c r="M2214" s="7"/>
      <c r="N2214" s="7"/>
      <c r="O2214" s="7"/>
      <c r="P2214" s="7"/>
      <c r="Q2214" s="7"/>
      <c r="R2214" s="7"/>
      <c r="S2214" s="7"/>
      <c r="T2214" s="7"/>
      <c r="U2214" s="7"/>
    </row>
    <row r="2215" spans="12:21" x14ac:dyDescent="0.25">
      <c r="L2215" s="7"/>
      <c r="M2215" s="7"/>
      <c r="N2215" s="7"/>
      <c r="O2215" s="7"/>
      <c r="P2215" s="7"/>
      <c r="Q2215" s="7"/>
      <c r="R2215" s="7"/>
      <c r="S2215" s="7"/>
      <c r="T2215" s="7"/>
      <c r="U2215" s="7"/>
    </row>
    <row r="2216" spans="12:21" x14ac:dyDescent="0.25">
      <c r="L2216" s="7"/>
      <c r="M2216" s="7"/>
      <c r="N2216" s="7"/>
      <c r="O2216" s="7"/>
      <c r="P2216" s="7"/>
      <c r="Q2216" s="7"/>
      <c r="R2216" s="7"/>
      <c r="S2216" s="7"/>
      <c r="T2216" s="7"/>
      <c r="U2216" s="7"/>
    </row>
    <row r="2217" spans="12:21" x14ac:dyDescent="0.25">
      <c r="L2217" s="7"/>
      <c r="M2217" s="7"/>
      <c r="N2217" s="7"/>
      <c r="O2217" s="7"/>
      <c r="P2217" s="7"/>
      <c r="Q2217" s="7"/>
      <c r="R2217" s="7"/>
      <c r="S2217" s="7"/>
      <c r="T2217" s="7"/>
      <c r="U2217" s="7"/>
    </row>
    <row r="2218" spans="12:21" x14ac:dyDescent="0.25">
      <c r="L2218" s="7"/>
      <c r="M2218" s="7"/>
      <c r="N2218" s="7"/>
      <c r="O2218" s="7"/>
      <c r="P2218" s="7"/>
      <c r="Q2218" s="7"/>
      <c r="R2218" s="7"/>
      <c r="S2218" s="7"/>
      <c r="T2218" s="7"/>
      <c r="U2218" s="7"/>
    </row>
    <row r="2219" spans="12:21" x14ac:dyDescent="0.25">
      <c r="L2219" s="7"/>
      <c r="M2219" s="7"/>
      <c r="N2219" s="7"/>
      <c r="O2219" s="7"/>
      <c r="P2219" s="7"/>
      <c r="Q2219" s="7"/>
      <c r="R2219" s="7"/>
      <c r="S2219" s="7"/>
      <c r="T2219" s="7"/>
      <c r="U2219" s="7"/>
    </row>
    <row r="2220" spans="12:21" x14ac:dyDescent="0.25">
      <c r="L2220" s="7"/>
      <c r="M2220" s="7"/>
      <c r="N2220" s="7"/>
      <c r="O2220" s="7"/>
      <c r="P2220" s="7"/>
      <c r="Q2220" s="7"/>
      <c r="R2220" s="7"/>
      <c r="S2220" s="7"/>
      <c r="T2220" s="7"/>
      <c r="U2220" s="7"/>
    </row>
    <row r="2221" spans="12:21" x14ac:dyDescent="0.25">
      <c r="L2221" s="7"/>
      <c r="M2221" s="7"/>
      <c r="N2221" s="7"/>
      <c r="O2221" s="7"/>
      <c r="P2221" s="7"/>
      <c r="Q2221" s="7"/>
      <c r="R2221" s="7"/>
      <c r="S2221" s="7"/>
      <c r="T2221" s="7"/>
      <c r="U2221" s="7"/>
    </row>
    <row r="2222" spans="12:21" x14ac:dyDescent="0.25">
      <c r="L2222" s="7"/>
      <c r="M2222" s="7"/>
      <c r="N2222" s="7"/>
      <c r="O2222" s="7"/>
      <c r="P2222" s="7"/>
      <c r="Q2222" s="7"/>
      <c r="R2222" s="7"/>
      <c r="S2222" s="7"/>
      <c r="T2222" s="7"/>
      <c r="U2222" s="7"/>
    </row>
    <row r="2223" spans="12:21" x14ac:dyDescent="0.25">
      <c r="L2223" s="7"/>
      <c r="M2223" s="7"/>
      <c r="N2223" s="7"/>
      <c r="O2223" s="7"/>
      <c r="P2223" s="7"/>
      <c r="Q2223" s="7"/>
      <c r="R2223" s="7"/>
      <c r="S2223" s="7"/>
      <c r="T2223" s="7"/>
      <c r="U2223" s="7"/>
    </row>
    <row r="2224" spans="12:21" x14ac:dyDescent="0.25">
      <c r="L2224" s="7"/>
      <c r="M2224" s="7"/>
      <c r="N2224" s="7"/>
      <c r="O2224" s="7"/>
      <c r="P2224" s="7"/>
      <c r="Q2224" s="7"/>
      <c r="R2224" s="7"/>
      <c r="S2224" s="7"/>
      <c r="T2224" s="7"/>
      <c r="U2224" s="7"/>
    </row>
    <row r="2225" spans="12:21" x14ac:dyDescent="0.25">
      <c r="L2225" s="7"/>
      <c r="M2225" s="7"/>
      <c r="N2225" s="7"/>
      <c r="O2225" s="7"/>
      <c r="P2225" s="7"/>
      <c r="Q2225" s="7"/>
      <c r="R2225" s="7"/>
      <c r="S2225" s="7"/>
      <c r="T2225" s="7"/>
      <c r="U2225" s="7"/>
    </row>
    <row r="2226" spans="12:21" x14ac:dyDescent="0.25">
      <c r="L2226" s="7"/>
      <c r="M2226" s="7"/>
      <c r="N2226" s="7"/>
      <c r="O2226" s="7"/>
      <c r="P2226" s="7"/>
      <c r="Q2226" s="7"/>
      <c r="R2226" s="7"/>
      <c r="S2226" s="7"/>
      <c r="T2226" s="7"/>
      <c r="U2226" s="7"/>
    </row>
    <row r="2227" spans="12:21" x14ac:dyDescent="0.25">
      <c r="L2227" s="7"/>
      <c r="M2227" s="7"/>
      <c r="N2227" s="7"/>
      <c r="O2227" s="7"/>
      <c r="P2227" s="7"/>
      <c r="Q2227" s="7"/>
      <c r="R2227" s="7"/>
      <c r="S2227" s="7"/>
      <c r="T2227" s="7"/>
      <c r="U2227" s="7"/>
    </row>
    <row r="2228" spans="12:21" x14ac:dyDescent="0.25">
      <c r="L2228" s="7"/>
      <c r="M2228" s="7"/>
      <c r="N2228" s="7"/>
      <c r="O2228" s="7"/>
      <c r="P2228" s="7"/>
      <c r="Q2228" s="7"/>
      <c r="R2228" s="7"/>
      <c r="S2228" s="7"/>
      <c r="T2228" s="7"/>
      <c r="U2228" s="7"/>
    </row>
    <row r="2229" spans="12:21" x14ac:dyDescent="0.25">
      <c r="L2229" s="7"/>
      <c r="M2229" s="7"/>
      <c r="N2229" s="7"/>
      <c r="O2229" s="7"/>
      <c r="P2229" s="7"/>
      <c r="Q2229" s="7"/>
      <c r="R2229" s="7"/>
      <c r="S2229" s="7"/>
      <c r="T2229" s="7"/>
      <c r="U2229" s="7"/>
    </row>
    <row r="2230" spans="12:21" x14ac:dyDescent="0.25">
      <c r="L2230" s="7"/>
      <c r="M2230" s="7"/>
      <c r="N2230" s="7"/>
      <c r="O2230" s="7"/>
      <c r="P2230" s="7"/>
      <c r="Q2230" s="7"/>
      <c r="R2230" s="7"/>
      <c r="S2230" s="7"/>
      <c r="T2230" s="7"/>
      <c r="U2230" s="7"/>
    </row>
    <row r="2231" spans="12:21" x14ac:dyDescent="0.25">
      <c r="L2231" s="7"/>
      <c r="M2231" s="7"/>
      <c r="N2231" s="7"/>
      <c r="O2231" s="7"/>
      <c r="P2231" s="7"/>
      <c r="Q2231" s="7"/>
      <c r="R2231" s="7"/>
      <c r="S2231" s="7"/>
      <c r="T2231" s="7"/>
      <c r="U2231" s="7"/>
    </row>
    <row r="2232" spans="12:21" x14ac:dyDescent="0.25">
      <c r="L2232" s="7"/>
      <c r="M2232" s="7"/>
      <c r="N2232" s="7"/>
      <c r="O2232" s="7"/>
      <c r="P2232" s="7"/>
      <c r="Q2232" s="7"/>
      <c r="R2232" s="7"/>
      <c r="S2232" s="7"/>
      <c r="T2232" s="7"/>
      <c r="U2232" s="7"/>
    </row>
    <row r="2233" spans="12:21" x14ac:dyDescent="0.25">
      <c r="L2233" s="7"/>
      <c r="M2233" s="7"/>
      <c r="N2233" s="7"/>
      <c r="O2233" s="7"/>
      <c r="P2233" s="7"/>
      <c r="Q2233" s="7"/>
      <c r="R2233" s="7"/>
      <c r="S2233" s="7"/>
      <c r="T2233" s="7"/>
      <c r="U2233" s="7"/>
    </row>
    <row r="2234" spans="12:21" x14ac:dyDescent="0.25">
      <c r="L2234" s="7"/>
      <c r="M2234" s="7"/>
      <c r="N2234" s="7"/>
      <c r="O2234" s="7"/>
      <c r="P2234" s="7"/>
      <c r="Q2234" s="7"/>
      <c r="R2234" s="7"/>
      <c r="S2234" s="7"/>
      <c r="T2234" s="7"/>
      <c r="U2234" s="7"/>
    </row>
    <row r="2235" spans="12:21" x14ac:dyDescent="0.25">
      <c r="L2235" s="7"/>
      <c r="M2235" s="7"/>
      <c r="N2235" s="7"/>
      <c r="O2235" s="7"/>
      <c r="P2235" s="7"/>
      <c r="Q2235" s="7"/>
      <c r="R2235" s="7"/>
      <c r="S2235" s="7"/>
      <c r="T2235" s="7"/>
      <c r="U2235" s="7"/>
    </row>
    <row r="2236" spans="12:21" x14ac:dyDescent="0.25">
      <c r="L2236" s="7"/>
      <c r="M2236" s="7"/>
      <c r="N2236" s="7"/>
      <c r="O2236" s="7"/>
      <c r="P2236" s="7"/>
      <c r="Q2236" s="7"/>
      <c r="R2236" s="7"/>
      <c r="S2236" s="7"/>
      <c r="T2236" s="7"/>
      <c r="U2236" s="7"/>
    </row>
    <row r="2237" spans="12:21" x14ac:dyDescent="0.25">
      <c r="L2237" s="7"/>
      <c r="M2237" s="7"/>
      <c r="N2237" s="7"/>
      <c r="O2237" s="7"/>
      <c r="P2237" s="7"/>
      <c r="Q2237" s="7"/>
      <c r="R2237" s="7"/>
      <c r="S2237" s="7"/>
      <c r="T2237" s="7"/>
      <c r="U2237" s="7"/>
    </row>
    <row r="2238" spans="12:21" x14ac:dyDescent="0.25">
      <c r="L2238" s="7"/>
      <c r="M2238" s="7"/>
      <c r="N2238" s="7"/>
      <c r="O2238" s="7"/>
      <c r="P2238" s="7"/>
      <c r="Q2238" s="7"/>
      <c r="R2238" s="7"/>
      <c r="S2238" s="7"/>
      <c r="T2238" s="7"/>
      <c r="U2238" s="7"/>
    </row>
    <row r="2239" spans="12:21" x14ac:dyDescent="0.25">
      <c r="L2239" s="7"/>
      <c r="M2239" s="7"/>
      <c r="N2239" s="7"/>
      <c r="O2239" s="7"/>
      <c r="P2239" s="7"/>
      <c r="Q2239" s="7"/>
      <c r="R2239" s="7"/>
      <c r="S2239" s="7"/>
      <c r="T2239" s="7"/>
      <c r="U2239" s="7"/>
    </row>
    <row r="2240" spans="12:21" x14ac:dyDescent="0.25">
      <c r="L2240" s="7"/>
      <c r="M2240" s="7"/>
      <c r="N2240" s="7"/>
      <c r="O2240" s="7"/>
      <c r="P2240" s="7"/>
      <c r="Q2240" s="7"/>
      <c r="R2240" s="7"/>
      <c r="S2240" s="7"/>
      <c r="T2240" s="7"/>
      <c r="U2240" s="7"/>
    </row>
    <row r="2241" spans="12:21" x14ac:dyDescent="0.25">
      <c r="L2241" s="7"/>
      <c r="M2241" s="7"/>
      <c r="N2241" s="7"/>
      <c r="O2241" s="7"/>
      <c r="P2241" s="7"/>
      <c r="Q2241" s="7"/>
      <c r="R2241" s="7"/>
      <c r="S2241" s="7"/>
      <c r="T2241" s="7"/>
      <c r="U2241" s="7"/>
    </row>
    <row r="2242" spans="12:21" x14ac:dyDescent="0.25">
      <c r="L2242" s="7"/>
      <c r="M2242" s="7"/>
      <c r="N2242" s="7"/>
      <c r="O2242" s="7"/>
      <c r="P2242" s="7"/>
      <c r="Q2242" s="7"/>
      <c r="R2242" s="7"/>
      <c r="S2242" s="7"/>
      <c r="T2242" s="7"/>
      <c r="U2242" s="7"/>
    </row>
    <row r="2243" spans="12:21" x14ac:dyDescent="0.25">
      <c r="L2243" s="7"/>
      <c r="M2243" s="7"/>
      <c r="N2243" s="7"/>
      <c r="O2243" s="7"/>
      <c r="P2243" s="7"/>
      <c r="Q2243" s="7"/>
      <c r="R2243" s="7"/>
      <c r="S2243" s="7"/>
      <c r="T2243" s="7"/>
      <c r="U2243" s="7"/>
    </row>
    <row r="2244" spans="12:21" x14ac:dyDescent="0.25">
      <c r="L2244" s="7"/>
      <c r="M2244" s="7"/>
      <c r="N2244" s="7"/>
      <c r="O2244" s="7"/>
      <c r="P2244" s="7"/>
      <c r="Q2244" s="7"/>
      <c r="R2244" s="7"/>
      <c r="S2244" s="7"/>
      <c r="T2244" s="7"/>
      <c r="U2244" s="7"/>
    </row>
    <row r="2245" spans="12:21" x14ac:dyDescent="0.25">
      <c r="L2245" s="7"/>
      <c r="M2245" s="7"/>
      <c r="N2245" s="7"/>
      <c r="O2245" s="7"/>
      <c r="P2245" s="7"/>
      <c r="Q2245" s="7"/>
      <c r="R2245" s="7"/>
      <c r="S2245" s="7"/>
      <c r="T2245" s="7"/>
      <c r="U2245" s="7"/>
    </row>
    <row r="2246" spans="12:21" x14ac:dyDescent="0.25">
      <c r="L2246" s="7"/>
      <c r="M2246" s="7"/>
      <c r="N2246" s="7"/>
      <c r="O2246" s="7"/>
      <c r="P2246" s="7"/>
      <c r="Q2246" s="7"/>
      <c r="R2246" s="7"/>
      <c r="S2246" s="7"/>
      <c r="T2246" s="7"/>
      <c r="U2246" s="7"/>
    </row>
    <row r="2247" spans="12:21" x14ac:dyDescent="0.25">
      <c r="L2247" s="7"/>
      <c r="M2247" s="7"/>
      <c r="N2247" s="7"/>
      <c r="O2247" s="7"/>
      <c r="P2247" s="7"/>
      <c r="Q2247" s="7"/>
      <c r="R2247" s="7"/>
      <c r="S2247" s="7"/>
      <c r="T2247" s="7"/>
      <c r="U2247" s="7"/>
    </row>
    <row r="2248" spans="12:21" x14ac:dyDescent="0.25">
      <c r="L2248" s="7"/>
      <c r="M2248" s="7"/>
      <c r="N2248" s="7"/>
      <c r="O2248" s="7"/>
      <c r="P2248" s="7"/>
      <c r="Q2248" s="7"/>
      <c r="R2248" s="7"/>
      <c r="S2248" s="7"/>
      <c r="T2248" s="7"/>
      <c r="U2248" s="7"/>
    </row>
    <row r="2249" spans="12:21" x14ac:dyDescent="0.25">
      <c r="L2249" s="7"/>
      <c r="M2249" s="7"/>
      <c r="N2249" s="7"/>
      <c r="O2249" s="7"/>
      <c r="P2249" s="7"/>
      <c r="Q2249" s="7"/>
      <c r="R2249" s="7"/>
      <c r="S2249" s="7"/>
      <c r="T2249" s="7"/>
      <c r="U2249" s="7"/>
    </row>
    <row r="2250" spans="12:21" x14ac:dyDescent="0.25">
      <c r="L2250" s="7"/>
      <c r="M2250" s="7"/>
      <c r="N2250" s="7"/>
      <c r="O2250" s="7"/>
      <c r="P2250" s="7"/>
      <c r="Q2250" s="7"/>
      <c r="R2250" s="7"/>
      <c r="S2250" s="7"/>
      <c r="T2250" s="7"/>
      <c r="U2250" s="7"/>
    </row>
    <row r="2251" spans="12:21" x14ac:dyDescent="0.25">
      <c r="L2251" s="7"/>
      <c r="M2251" s="7"/>
      <c r="N2251" s="7"/>
      <c r="O2251" s="7"/>
      <c r="P2251" s="7"/>
      <c r="Q2251" s="7"/>
      <c r="R2251" s="7"/>
      <c r="S2251" s="7"/>
      <c r="T2251" s="7"/>
      <c r="U2251" s="7"/>
    </row>
    <row r="2252" spans="12:21" x14ac:dyDescent="0.25">
      <c r="L2252" s="7"/>
      <c r="M2252" s="7"/>
      <c r="N2252" s="7"/>
      <c r="O2252" s="7"/>
      <c r="P2252" s="7"/>
      <c r="Q2252" s="7"/>
      <c r="R2252" s="7"/>
      <c r="S2252" s="7"/>
      <c r="T2252" s="7"/>
      <c r="U2252" s="7"/>
    </row>
    <row r="2253" spans="12:21" x14ac:dyDescent="0.25">
      <c r="L2253" s="7"/>
      <c r="M2253" s="7"/>
      <c r="N2253" s="7"/>
      <c r="O2253" s="7"/>
      <c r="P2253" s="7"/>
      <c r="Q2253" s="7"/>
      <c r="R2253" s="7"/>
      <c r="S2253" s="7"/>
      <c r="T2253" s="7"/>
      <c r="U2253" s="7"/>
    </row>
    <row r="2254" spans="12:21" x14ac:dyDescent="0.25">
      <c r="L2254" s="7"/>
      <c r="M2254" s="7"/>
      <c r="N2254" s="7"/>
      <c r="O2254" s="7"/>
      <c r="P2254" s="7"/>
      <c r="Q2254" s="7"/>
      <c r="R2254" s="7"/>
      <c r="S2254" s="7"/>
      <c r="T2254" s="7"/>
      <c r="U2254" s="7"/>
    </row>
    <row r="2255" spans="12:21" x14ac:dyDescent="0.25">
      <c r="L2255" s="7"/>
      <c r="M2255" s="7"/>
      <c r="N2255" s="7"/>
      <c r="O2255" s="7"/>
      <c r="P2255" s="7"/>
      <c r="Q2255" s="7"/>
      <c r="R2255" s="7"/>
      <c r="S2255" s="7"/>
      <c r="T2255" s="7"/>
      <c r="U2255" s="7"/>
    </row>
    <row r="2256" spans="12:21" x14ac:dyDescent="0.25">
      <c r="L2256" s="7"/>
      <c r="M2256" s="7"/>
      <c r="N2256" s="7"/>
      <c r="O2256" s="7"/>
      <c r="P2256" s="7"/>
      <c r="Q2256" s="7"/>
      <c r="R2256" s="7"/>
      <c r="S2256" s="7"/>
      <c r="T2256" s="7"/>
      <c r="U2256" s="7"/>
    </row>
    <row r="2257" spans="12:21" x14ac:dyDescent="0.25">
      <c r="L2257" s="7"/>
      <c r="M2257" s="7"/>
      <c r="N2257" s="7"/>
      <c r="O2257" s="7"/>
      <c r="P2257" s="7"/>
      <c r="Q2257" s="7"/>
      <c r="R2257" s="7"/>
      <c r="S2257" s="7"/>
      <c r="T2257" s="7"/>
      <c r="U2257" s="7"/>
    </row>
    <row r="2258" spans="12:21" x14ac:dyDescent="0.25">
      <c r="L2258" s="7"/>
      <c r="M2258" s="7"/>
      <c r="N2258" s="7"/>
      <c r="O2258" s="7"/>
      <c r="P2258" s="7"/>
      <c r="Q2258" s="7"/>
      <c r="R2258" s="7"/>
      <c r="S2258" s="7"/>
      <c r="T2258" s="7"/>
      <c r="U2258" s="7"/>
    </row>
    <row r="2259" spans="12:21" x14ac:dyDescent="0.25">
      <c r="L2259" s="7"/>
      <c r="M2259" s="7"/>
      <c r="N2259" s="7"/>
      <c r="O2259" s="7"/>
      <c r="P2259" s="7"/>
      <c r="Q2259" s="7"/>
      <c r="R2259" s="7"/>
      <c r="S2259" s="7"/>
      <c r="T2259" s="7"/>
      <c r="U2259" s="7"/>
    </row>
    <row r="2260" spans="12:21" x14ac:dyDescent="0.25">
      <c r="L2260" s="7"/>
      <c r="M2260" s="7"/>
      <c r="N2260" s="7"/>
      <c r="O2260" s="7"/>
      <c r="P2260" s="7"/>
      <c r="Q2260" s="7"/>
      <c r="R2260" s="7"/>
      <c r="S2260" s="7"/>
      <c r="T2260" s="7"/>
      <c r="U2260" s="7"/>
    </row>
    <row r="2261" spans="12:21" x14ac:dyDescent="0.25">
      <c r="L2261" s="7"/>
      <c r="M2261" s="7"/>
      <c r="N2261" s="7"/>
      <c r="O2261" s="7"/>
      <c r="P2261" s="7"/>
      <c r="Q2261" s="7"/>
      <c r="R2261" s="7"/>
      <c r="S2261" s="7"/>
      <c r="T2261" s="7"/>
      <c r="U2261" s="7"/>
    </row>
    <row r="2262" spans="12:21" x14ac:dyDescent="0.25">
      <c r="L2262" s="7"/>
      <c r="M2262" s="7"/>
      <c r="N2262" s="7"/>
      <c r="O2262" s="7"/>
      <c r="P2262" s="7"/>
      <c r="Q2262" s="7"/>
      <c r="R2262" s="7"/>
      <c r="S2262" s="7"/>
      <c r="T2262" s="7"/>
      <c r="U2262" s="7"/>
    </row>
    <row r="2263" spans="12:21" x14ac:dyDescent="0.25">
      <c r="L2263" s="7"/>
      <c r="M2263" s="7"/>
      <c r="N2263" s="7"/>
      <c r="O2263" s="7"/>
      <c r="P2263" s="7"/>
      <c r="Q2263" s="7"/>
      <c r="R2263" s="7"/>
      <c r="S2263" s="7"/>
      <c r="T2263" s="7"/>
      <c r="U2263" s="7"/>
    </row>
    <row r="2264" spans="12:21" x14ac:dyDescent="0.25">
      <c r="L2264" s="7"/>
      <c r="M2264" s="7"/>
      <c r="N2264" s="7"/>
      <c r="O2264" s="7"/>
      <c r="P2264" s="7"/>
      <c r="Q2264" s="7"/>
      <c r="R2264" s="7"/>
      <c r="S2264" s="7"/>
      <c r="T2264" s="7"/>
      <c r="U2264" s="7"/>
    </row>
    <row r="2265" spans="12:21" x14ac:dyDescent="0.25">
      <c r="L2265" s="7"/>
      <c r="M2265" s="7"/>
      <c r="N2265" s="7"/>
      <c r="O2265" s="7"/>
      <c r="P2265" s="7"/>
      <c r="Q2265" s="7"/>
      <c r="R2265" s="7"/>
      <c r="S2265" s="7"/>
      <c r="T2265" s="7"/>
      <c r="U2265" s="7"/>
    </row>
    <row r="2266" spans="12:21" x14ac:dyDescent="0.25">
      <c r="L2266" s="7"/>
      <c r="M2266" s="7"/>
      <c r="N2266" s="7"/>
      <c r="O2266" s="7"/>
      <c r="P2266" s="7"/>
      <c r="Q2266" s="7"/>
      <c r="R2266" s="7"/>
      <c r="S2266" s="7"/>
      <c r="T2266" s="7"/>
      <c r="U2266" s="7"/>
    </row>
    <row r="2267" spans="12:21" x14ac:dyDescent="0.25">
      <c r="L2267" s="7"/>
      <c r="M2267" s="7"/>
      <c r="N2267" s="7"/>
      <c r="O2267" s="7"/>
      <c r="P2267" s="7"/>
      <c r="Q2267" s="7"/>
      <c r="R2267" s="7"/>
      <c r="S2267" s="7"/>
      <c r="T2267" s="7"/>
      <c r="U2267" s="7"/>
    </row>
    <row r="2268" spans="12:21" x14ac:dyDescent="0.25">
      <c r="L2268" s="7"/>
      <c r="M2268" s="7"/>
      <c r="N2268" s="7"/>
      <c r="O2268" s="7"/>
      <c r="P2268" s="7"/>
      <c r="Q2268" s="7"/>
      <c r="R2268" s="7"/>
      <c r="S2268" s="7"/>
      <c r="T2268" s="7"/>
      <c r="U2268" s="7"/>
    </row>
    <row r="2269" spans="12:21" x14ac:dyDescent="0.25">
      <c r="L2269" s="7"/>
      <c r="M2269" s="7"/>
      <c r="N2269" s="7"/>
      <c r="O2269" s="7"/>
      <c r="P2269" s="7"/>
      <c r="Q2269" s="7"/>
      <c r="R2269" s="7"/>
      <c r="S2269" s="7"/>
      <c r="T2269" s="7"/>
      <c r="U2269" s="7"/>
    </row>
    <row r="2270" spans="12:21" x14ac:dyDescent="0.25">
      <c r="L2270" s="7"/>
      <c r="M2270" s="7"/>
      <c r="N2270" s="7"/>
      <c r="O2270" s="7"/>
      <c r="P2270" s="7"/>
      <c r="Q2270" s="7"/>
      <c r="R2270" s="7"/>
      <c r="S2270" s="7"/>
      <c r="T2270" s="7"/>
      <c r="U2270" s="7"/>
    </row>
    <row r="2271" spans="12:21" x14ac:dyDescent="0.25">
      <c r="L2271" s="7"/>
      <c r="M2271" s="7"/>
      <c r="N2271" s="7"/>
      <c r="O2271" s="7"/>
      <c r="P2271" s="7"/>
      <c r="Q2271" s="7"/>
      <c r="R2271" s="7"/>
      <c r="S2271" s="7"/>
      <c r="T2271" s="7"/>
      <c r="U2271" s="7"/>
    </row>
    <row r="2272" spans="12:21" x14ac:dyDescent="0.25">
      <c r="L2272" s="7"/>
      <c r="M2272" s="7"/>
      <c r="N2272" s="7"/>
      <c r="O2272" s="7"/>
      <c r="P2272" s="7"/>
      <c r="Q2272" s="7"/>
      <c r="R2272" s="7"/>
      <c r="S2272" s="7"/>
      <c r="T2272" s="7"/>
      <c r="U2272" s="7"/>
    </row>
    <row r="2273" spans="12:21" x14ac:dyDescent="0.25">
      <c r="L2273" s="7"/>
      <c r="M2273" s="7"/>
      <c r="N2273" s="7"/>
      <c r="O2273" s="7"/>
      <c r="P2273" s="7"/>
      <c r="Q2273" s="7"/>
      <c r="R2273" s="7"/>
      <c r="S2273" s="7"/>
      <c r="T2273" s="7"/>
      <c r="U2273" s="7"/>
    </row>
    <row r="2274" spans="12:21" x14ac:dyDescent="0.25">
      <c r="L2274" s="7"/>
      <c r="M2274" s="7"/>
      <c r="N2274" s="7"/>
      <c r="O2274" s="7"/>
      <c r="P2274" s="7"/>
      <c r="Q2274" s="7"/>
      <c r="R2274" s="7"/>
      <c r="S2274" s="7"/>
      <c r="T2274" s="7"/>
      <c r="U2274" s="7"/>
    </row>
    <row r="2275" spans="12:21" x14ac:dyDescent="0.25">
      <c r="L2275" s="7"/>
      <c r="M2275" s="7"/>
      <c r="N2275" s="7"/>
      <c r="O2275" s="7"/>
      <c r="P2275" s="7"/>
      <c r="Q2275" s="7"/>
      <c r="R2275" s="7"/>
      <c r="S2275" s="7"/>
      <c r="T2275" s="7"/>
      <c r="U2275" s="7"/>
    </row>
    <row r="2276" spans="12:21" x14ac:dyDescent="0.25">
      <c r="L2276" s="7"/>
      <c r="M2276" s="7"/>
      <c r="N2276" s="7"/>
      <c r="O2276" s="7"/>
      <c r="P2276" s="7"/>
      <c r="Q2276" s="7"/>
      <c r="R2276" s="7"/>
      <c r="S2276" s="7"/>
      <c r="T2276" s="7"/>
      <c r="U2276" s="7"/>
    </row>
    <row r="2277" spans="12:21" x14ac:dyDescent="0.25">
      <c r="L2277" s="7"/>
      <c r="M2277" s="7"/>
      <c r="N2277" s="7"/>
      <c r="O2277" s="7"/>
      <c r="P2277" s="7"/>
      <c r="Q2277" s="7"/>
      <c r="R2277" s="7"/>
      <c r="S2277" s="7"/>
      <c r="T2277" s="7"/>
      <c r="U2277" s="7"/>
    </row>
    <row r="2278" spans="12:21" x14ac:dyDescent="0.25">
      <c r="L2278" s="7"/>
      <c r="M2278" s="7"/>
      <c r="N2278" s="7"/>
      <c r="O2278" s="7"/>
      <c r="P2278" s="7"/>
      <c r="Q2278" s="7"/>
      <c r="R2278" s="7"/>
      <c r="S2278" s="7"/>
      <c r="T2278" s="7"/>
      <c r="U2278" s="7"/>
    </row>
    <row r="2279" spans="12:21" x14ac:dyDescent="0.25">
      <c r="L2279" s="7"/>
      <c r="M2279" s="7"/>
      <c r="N2279" s="7"/>
      <c r="O2279" s="7"/>
      <c r="P2279" s="7"/>
      <c r="Q2279" s="7"/>
      <c r="R2279" s="7"/>
      <c r="S2279" s="7"/>
      <c r="T2279" s="7"/>
      <c r="U2279" s="7"/>
    </row>
    <row r="2280" spans="12:21" x14ac:dyDescent="0.25">
      <c r="L2280" s="7"/>
      <c r="M2280" s="7"/>
      <c r="N2280" s="7"/>
      <c r="O2280" s="7"/>
      <c r="P2280" s="7"/>
      <c r="Q2280" s="7"/>
      <c r="R2280" s="7"/>
      <c r="S2280" s="7"/>
      <c r="T2280" s="7"/>
      <c r="U2280" s="7"/>
    </row>
    <row r="2281" spans="12:21" x14ac:dyDescent="0.25">
      <c r="L2281" s="7"/>
      <c r="M2281" s="7"/>
      <c r="N2281" s="7"/>
      <c r="O2281" s="7"/>
      <c r="P2281" s="7"/>
      <c r="Q2281" s="7"/>
      <c r="R2281" s="7"/>
      <c r="S2281" s="7"/>
      <c r="T2281" s="7"/>
      <c r="U2281" s="7"/>
    </row>
    <row r="2282" spans="12:21" x14ac:dyDescent="0.25">
      <c r="L2282" s="7"/>
      <c r="M2282" s="7"/>
      <c r="N2282" s="7"/>
      <c r="O2282" s="7"/>
      <c r="P2282" s="7"/>
      <c r="Q2282" s="7"/>
      <c r="R2282" s="7"/>
      <c r="S2282" s="7"/>
      <c r="T2282" s="7"/>
      <c r="U2282" s="7"/>
    </row>
    <row r="2283" spans="12:21" x14ac:dyDescent="0.25">
      <c r="L2283" s="7"/>
      <c r="M2283" s="7"/>
      <c r="N2283" s="7"/>
      <c r="O2283" s="7"/>
      <c r="P2283" s="7"/>
      <c r="Q2283" s="7"/>
      <c r="R2283" s="7"/>
      <c r="S2283" s="7"/>
      <c r="T2283" s="7"/>
      <c r="U2283" s="7"/>
    </row>
    <row r="2284" spans="12:21" x14ac:dyDescent="0.25">
      <c r="L2284" s="7"/>
      <c r="M2284" s="7"/>
      <c r="N2284" s="7"/>
      <c r="O2284" s="7"/>
      <c r="P2284" s="7"/>
      <c r="Q2284" s="7"/>
      <c r="R2284" s="7"/>
      <c r="S2284" s="7"/>
      <c r="T2284" s="7"/>
      <c r="U2284" s="7"/>
    </row>
    <row r="2285" spans="12:21" x14ac:dyDescent="0.25">
      <c r="L2285" s="7"/>
      <c r="M2285" s="7"/>
      <c r="N2285" s="7"/>
      <c r="O2285" s="7"/>
      <c r="P2285" s="7"/>
      <c r="Q2285" s="7"/>
      <c r="R2285" s="7"/>
      <c r="S2285" s="7"/>
      <c r="T2285" s="7"/>
      <c r="U2285" s="7"/>
    </row>
    <row r="2286" spans="12:21" x14ac:dyDescent="0.25">
      <c r="L2286" s="7"/>
      <c r="M2286" s="7"/>
      <c r="N2286" s="7"/>
      <c r="O2286" s="7"/>
      <c r="P2286" s="7"/>
      <c r="Q2286" s="7"/>
      <c r="R2286" s="7"/>
      <c r="S2286" s="7"/>
      <c r="T2286" s="7"/>
      <c r="U2286" s="7"/>
    </row>
    <row r="2287" spans="12:21" x14ac:dyDescent="0.25">
      <c r="L2287" s="7"/>
      <c r="M2287" s="7"/>
      <c r="N2287" s="7"/>
      <c r="O2287" s="7"/>
      <c r="P2287" s="7"/>
      <c r="Q2287" s="7"/>
      <c r="R2287" s="7"/>
      <c r="S2287" s="7"/>
      <c r="T2287" s="7"/>
      <c r="U2287" s="7"/>
    </row>
    <row r="2288" spans="12:21" x14ac:dyDescent="0.25">
      <c r="L2288" s="7"/>
      <c r="M2288" s="7"/>
      <c r="N2288" s="7"/>
      <c r="O2288" s="7"/>
      <c r="P2288" s="7"/>
      <c r="Q2288" s="7"/>
      <c r="R2288" s="7"/>
      <c r="S2288" s="7"/>
      <c r="T2288" s="7"/>
      <c r="U2288" s="7"/>
    </row>
    <row r="2289" spans="12:21" x14ac:dyDescent="0.25">
      <c r="L2289" s="7"/>
      <c r="M2289" s="7"/>
      <c r="N2289" s="7"/>
      <c r="O2289" s="7"/>
      <c r="P2289" s="7"/>
      <c r="Q2289" s="7"/>
      <c r="R2289" s="7"/>
      <c r="S2289" s="7"/>
      <c r="T2289" s="7"/>
      <c r="U2289" s="7"/>
    </row>
    <row r="2290" spans="12:21" x14ac:dyDescent="0.25">
      <c r="L2290" s="7"/>
      <c r="M2290" s="7"/>
      <c r="N2290" s="7"/>
      <c r="O2290" s="7"/>
      <c r="P2290" s="7"/>
      <c r="Q2290" s="7"/>
      <c r="R2290" s="7"/>
      <c r="S2290" s="7"/>
      <c r="T2290" s="7"/>
      <c r="U2290" s="7"/>
    </row>
    <row r="2291" spans="12:21" x14ac:dyDescent="0.25">
      <c r="L2291" s="7"/>
      <c r="M2291" s="7"/>
      <c r="N2291" s="7"/>
      <c r="O2291" s="7"/>
      <c r="P2291" s="7"/>
      <c r="Q2291" s="7"/>
      <c r="R2291" s="7"/>
      <c r="S2291" s="7"/>
      <c r="T2291" s="7"/>
      <c r="U2291" s="7"/>
    </row>
    <row r="2292" spans="12:21" x14ac:dyDescent="0.25">
      <c r="L2292" s="7"/>
      <c r="M2292" s="7"/>
      <c r="N2292" s="7"/>
      <c r="O2292" s="7"/>
      <c r="P2292" s="7"/>
      <c r="Q2292" s="7"/>
      <c r="R2292" s="7"/>
      <c r="S2292" s="7"/>
      <c r="T2292" s="7"/>
      <c r="U2292" s="7"/>
    </row>
    <row r="2293" spans="12:21" x14ac:dyDescent="0.25">
      <c r="L2293" s="7"/>
      <c r="M2293" s="7"/>
      <c r="N2293" s="7"/>
      <c r="O2293" s="7"/>
      <c r="P2293" s="7"/>
      <c r="Q2293" s="7"/>
      <c r="R2293" s="7"/>
      <c r="S2293" s="7"/>
      <c r="T2293" s="7"/>
      <c r="U2293" s="7"/>
    </row>
    <row r="2294" spans="12:21" x14ac:dyDescent="0.25">
      <c r="L2294" s="7"/>
      <c r="M2294" s="7"/>
      <c r="N2294" s="7"/>
      <c r="O2294" s="7"/>
      <c r="P2294" s="7"/>
      <c r="Q2294" s="7"/>
      <c r="R2294" s="7"/>
      <c r="S2294" s="7"/>
      <c r="T2294" s="7"/>
      <c r="U2294" s="7"/>
    </row>
    <row r="2295" spans="12:21" x14ac:dyDescent="0.25">
      <c r="L2295" s="7"/>
      <c r="M2295" s="7"/>
      <c r="N2295" s="7"/>
      <c r="O2295" s="7"/>
      <c r="P2295" s="7"/>
      <c r="Q2295" s="7"/>
      <c r="R2295" s="7"/>
      <c r="S2295" s="7"/>
      <c r="T2295" s="7"/>
      <c r="U2295" s="7"/>
    </row>
    <row r="2296" spans="12:21" x14ac:dyDescent="0.25">
      <c r="L2296" s="7"/>
      <c r="M2296" s="7"/>
      <c r="N2296" s="7"/>
      <c r="O2296" s="7"/>
      <c r="P2296" s="7"/>
      <c r="Q2296" s="7"/>
      <c r="R2296" s="7"/>
      <c r="S2296" s="7"/>
      <c r="T2296" s="7"/>
      <c r="U2296" s="7"/>
    </row>
    <row r="2297" spans="12:21" x14ac:dyDescent="0.25">
      <c r="L2297" s="7"/>
      <c r="M2297" s="7"/>
      <c r="N2297" s="7"/>
      <c r="O2297" s="7"/>
      <c r="P2297" s="7"/>
      <c r="Q2297" s="7"/>
      <c r="R2297" s="7"/>
      <c r="S2297" s="7"/>
      <c r="T2297" s="7"/>
      <c r="U2297" s="7"/>
    </row>
    <row r="2298" spans="12:21" x14ac:dyDescent="0.25">
      <c r="L2298" s="7"/>
      <c r="M2298" s="7"/>
      <c r="N2298" s="7"/>
      <c r="O2298" s="7"/>
      <c r="P2298" s="7"/>
      <c r="Q2298" s="7"/>
      <c r="R2298" s="7"/>
      <c r="S2298" s="7"/>
      <c r="T2298" s="7"/>
      <c r="U2298" s="7"/>
    </row>
    <row r="2299" spans="12:21" x14ac:dyDescent="0.25">
      <c r="L2299" s="7"/>
      <c r="M2299" s="7"/>
      <c r="N2299" s="7"/>
      <c r="O2299" s="7"/>
      <c r="P2299" s="7"/>
      <c r="Q2299" s="7"/>
      <c r="R2299" s="7"/>
      <c r="S2299" s="7"/>
      <c r="T2299" s="7"/>
      <c r="U2299" s="7"/>
    </row>
    <row r="2300" spans="12:21" x14ac:dyDescent="0.25">
      <c r="L2300" s="7"/>
      <c r="M2300" s="7"/>
      <c r="N2300" s="7"/>
      <c r="O2300" s="7"/>
      <c r="P2300" s="7"/>
      <c r="Q2300" s="7"/>
      <c r="R2300" s="7"/>
      <c r="S2300" s="7"/>
      <c r="T2300" s="7"/>
      <c r="U2300" s="7"/>
    </row>
    <row r="2301" spans="12:21" x14ac:dyDescent="0.25">
      <c r="L2301" s="7"/>
      <c r="M2301" s="7"/>
      <c r="N2301" s="7"/>
      <c r="O2301" s="7"/>
      <c r="P2301" s="7"/>
      <c r="Q2301" s="7"/>
      <c r="R2301" s="7"/>
      <c r="S2301" s="7"/>
      <c r="T2301" s="7"/>
      <c r="U2301" s="7"/>
    </row>
    <row r="2302" spans="12:21" x14ac:dyDescent="0.25">
      <c r="L2302" s="7"/>
      <c r="M2302" s="7"/>
      <c r="N2302" s="7"/>
      <c r="O2302" s="7"/>
      <c r="P2302" s="7"/>
      <c r="Q2302" s="7"/>
      <c r="R2302" s="7"/>
      <c r="S2302" s="7"/>
      <c r="T2302" s="7"/>
      <c r="U2302" s="7"/>
    </row>
    <row r="2303" spans="12:21" x14ac:dyDescent="0.25">
      <c r="L2303" s="7"/>
      <c r="M2303" s="7"/>
      <c r="N2303" s="7"/>
      <c r="O2303" s="7"/>
      <c r="P2303" s="7"/>
      <c r="Q2303" s="7"/>
      <c r="R2303" s="7"/>
      <c r="S2303" s="7"/>
      <c r="T2303" s="7"/>
      <c r="U2303" s="7"/>
    </row>
    <row r="2304" spans="12:21" x14ac:dyDescent="0.25">
      <c r="L2304" s="7"/>
      <c r="M2304" s="7"/>
      <c r="N2304" s="7"/>
      <c r="O2304" s="7"/>
      <c r="P2304" s="7"/>
      <c r="Q2304" s="7"/>
      <c r="R2304" s="7"/>
      <c r="S2304" s="7"/>
      <c r="T2304" s="7"/>
      <c r="U2304" s="7"/>
    </row>
    <row r="2305" spans="12:21" x14ac:dyDescent="0.25">
      <c r="L2305" s="7"/>
      <c r="M2305" s="7"/>
      <c r="N2305" s="7"/>
      <c r="O2305" s="7"/>
      <c r="P2305" s="7"/>
      <c r="Q2305" s="7"/>
      <c r="R2305" s="7"/>
      <c r="S2305" s="7"/>
      <c r="T2305" s="7"/>
      <c r="U2305" s="7"/>
    </row>
    <row r="2306" spans="12:21" x14ac:dyDescent="0.25">
      <c r="L2306" s="7"/>
      <c r="M2306" s="7"/>
      <c r="N2306" s="7"/>
      <c r="O2306" s="7"/>
      <c r="P2306" s="7"/>
      <c r="Q2306" s="7"/>
      <c r="R2306" s="7"/>
      <c r="S2306" s="7"/>
      <c r="T2306" s="7"/>
      <c r="U2306" s="7"/>
    </row>
    <row r="2307" spans="12:21" x14ac:dyDescent="0.25">
      <c r="L2307" s="7"/>
      <c r="M2307" s="7"/>
      <c r="N2307" s="7"/>
      <c r="O2307" s="7"/>
      <c r="P2307" s="7"/>
      <c r="Q2307" s="7"/>
      <c r="R2307" s="7"/>
      <c r="S2307" s="7"/>
      <c r="T2307" s="7"/>
      <c r="U2307" s="7"/>
    </row>
    <row r="2308" spans="12:21" x14ac:dyDescent="0.25">
      <c r="L2308" s="7"/>
      <c r="M2308" s="7"/>
      <c r="N2308" s="7"/>
      <c r="O2308" s="7"/>
      <c r="P2308" s="7"/>
      <c r="Q2308" s="7"/>
      <c r="R2308" s="7"/>
      <c r="S2308" s="7"/>
      <c r="T2308" s="7"/>
      <c r="U2308" s="7"/>
    </row>
    <row r="2309" spans="12:21" x14ac:dyDescent="0.25">
      <c r="L2309" s="7"/>
      <c r="M2309" s="7"/>
      <c r="N2309" s="7"/>
      <c r="O2309" s="7"/>
      <c r="P2309" s="7"/>
      <c r="Q2309" s="7"/>
      <c r="R2309" s="7"/>
      <c r="S2309" s="7"/>
      <c r="T2309" s="7"/>
      <c r="U2309" s="7"/>
    </row>
    <row r="2310" spans="12:21" x14ac:dyDescent="0.25">
      <c r="L2310" s="7"/>
      <c r="M2310" s="7"/>
      <c r="N2310" s="7"/>
      <c r="O2310" s="7"/>
      <c r="P2310" s="7"/>
      <c r="Q2310" s="7"/>
      <c r="R2310" s="7"/>
      <c r="S2310" s="7"/>
      <c r="T2310" s="7"/>
      <c r="U2310" s="7"/>
    </row>
    <row r="2311" spans="12:21" x14ac:dyDescent="0.25">
      <c r="L2311" s="7"/>
      <c r="M2311" s="7"/>
      <c r="N2311" s="7"/>
      <c r="O2311" s="7"/>
      <c r="P2311" s="7"/>
      <c r="Q2311" s="7"/>
      <c r="R2311" s="7"/>
      <c r="S2311" s="7"/>
      <c r="T2311" s="7"/>
      <c r="U2311" s="7"/>
    </row>
    <row r="2312" spans="12:21" x14ac:dyDescent="0.25">
      <c r="L2312" s="7"/>
      <c r="M2312" s="7"/>
      <c r="N2312" s="7"/>
      <c r="O2312" s="7"/>
      <c r="P2312" s="7"/>
      <c r="Q2312" s="7"/>
      <c r="R2312" s="7"/>
      <c r="S2312" s="7"/>
      <c r="T2312" s="7"/>
      <c r="U2312" s="7"/>
    </row>
    <row r="2313" spans="12:21" x14ac:dyDescent="0.25">
      <c r="L2313" s="7"/>
      <c r="M2313" s="7"/>
      <c r="N2313" s="7"/>
      <c r="O2313" s="7"/>
      <c r="P2313" s="7"/>
      <c r="Q2313" s="7"/>
      <c r="R2313" s="7"/>
      <c r="S2313" s="7"/>
      <c r="T2313" s="7"/>
      <c r="U2313" s="7"/>
    </row>
    <row r="2314" spans="12:21" x14ac:dyDescent="0.25">
      <c r="L2314" s="7"/>
      <c r="M2314" s="7"/>
      <c r="N2314" s="7"/>
      <c r="O2314" s="7"/>
      <c r="P2314" s="7"/>
      <c r="Q2314" s="7"/>
      <c r="R2314" s="7"/>
      <c r="S2314" s="7"/>
      <c r="T2314" s="7"/>
      <c r="U2314" s="7"/>
    </row>
    <row r="2315" spans="12:21" x14ac:dyDescent="0.25">
      <c r="L2315" s="7"/>
      <c r="M2315" s="7"/>
      <c r="N2315" s="7"/>
      <c r="O2315" s="7"/>
      <c r="P2315" s="7"/>
      <c r="Q2315" s="7"/>
      <c r="R2315" s="7"/>
      <c r="S2315" s="7"/>
      <c r="T2315" s="7"/>
      <c r="U2315" s="7"/>
    </row>
    <row r="2316" spans="12:21" x14ac:dyDescent="0.25">
      <c r="L2316" s="7"/>
      <c r="M2316" s="7"/>
      <c r="N2316" s="7"/>
      <c r="O2316" s="7"/>
      <c r="P2316" s="7"/>
      <c r="Q2316" s="7"/>
      <c r="R2316" s="7"/>
      <c r="S2316" s="7"/>
      <c r="T2316" s="7"/>
      <c r="U2316" s="7"/>
    </row>
    <row r="2317" spans="12:21" x14ac:dyDescent="0.25">
      <c r="L2317" s="7"/>
      <c r="M2317" s="7"/>
      <c r="N2317" s="7"/>
      <c r="O2317" s="7"/>
      <c r="P2317" s="7"/>
      <c r="Q2317" s="7"/>
      <c r="R2317" s="7"/>
      <c r="S2317" s="7"/>
      <c r="T2317" s="7"/>
      <c r="U2317" s="7"/>
    </row>
    <row r="2318" spans="12:21" x14ac:dyDescent="0.25">
      <c r="L2318" s="7"/>
      <c r="M2318" s="7"/>
      <c r="N2318" s="7"/>
      <c r="O2318" s="7"/>
      <c r="P2318" s="7"/>
      <c r="Q2318" s="7"/>
      <c r="R2318" s="7"/>
      <c r="S2318" s="7"/>
      <c r="T2318" s="7"/>
      <c r="U2318" s="7"/>
    </row>
    <row r="2319" spans="12:21" x14ac:dyDescent="0.25">
      <c r="L2319" s="7"/>
      <c r="M2319" s="7"/>
      <c r="N2319" s="7"/>
      <c r="O2319" s="7"/>
      <c r="P2319" s="7"/>
      <c r="Q2319" s="7"/>
      <c r="R2319" s="7"/>
      <c r="S2319" s="7"/>
      <c r="T2319" s="7"/>
      <c r="U2319" s="7"/>
    </row>
    <row r="2320" spans="12:21" x14ac:dyDescent="0.25">
      <c r="L2320" s="7"/>
      <c r="M2320" s="7"/>
      <c r="N2320" s="7"/>
      <c r="O2320" s="7"/>
      <c r="P2320" s="7"/>
      <c r="Q2320" s="7"/>
      <c r="R2320" s="7"/>
      <c r="S2320" s="7"/>
      <c r="T2320" s="7"/>
      <c r="U2320" s="7"/>
    </row>
    <row r="2321" spans="12:21" x14ac:dyDescent="0.25">
      <c r="L2321" s="7"/>
      <c r="M2321" s="7"/>
      <c r="N2321" s="7"/>
      <c r="O2321" s="7"/>
      <c r="P2321" s="7"/>
      <c r="Q2321" s="7"/>
      <c r="R2321" s="7"/>
      <c r="S2321" s="7"/>
      <c r="T2321" s="7"/>
      <c r="U2321" s="7"/>
    </row>
    <row r="2322" spans="12:21" x14ac:dyDescent="0.25">
      <c r="L2322" s="7"/>
      <c r="M2322" s="7"/>
      <c r="N2322" s="7"/>
      <c r="O2322" s="7"/>
      <c r="P2322" s="7"/>
      <c r="Q2322" s="7"/>
      <c r="R2322" s="7"/>
      <c r="S2322" s="7"/>
      <c r="T2322" s="7"/>
      <c r="U2322" s="7"/>
    </row>
    <row r="2323" spans="12:21" x14ac:dyDescent="0.25">
      <c r="L2323" s="7"/>
      <c r="M2323" s="7"/>
      <c r="N2323" s="7"/>
      <c r="O2323" s="7"/>
      <c r="P2323" s="7"/>
      <c r="Q2323" s="7"/>
      <c r="R2323" s="7"/>
      <c r="S2323" s="7"/>
      <c r="T2323" s="7"/>
      <c r="U2323" s="7"/>
    </row>
    <row r="2324" spans="12:21" x14ac:dyDescent="0.25">
      <c r="L2324" s="7"/>
      <c r="M2324" s="7"/>
      <c r="N2324" s="7"/>
      <c r="O2324" s="7"/>
      <c r="P2324" s="7"/>
      <c r="Q2324" s="7"/>
      <c r="R2324" s="7"/>
      <c r="S2324" s="7"/>
      <c r="T2324" s="7"/>
      <c r="U2324" s="7"/>
    </row>
    <row r="2325" spans="12:21" x14ac:dyDescent="0.25">
      <c r="L2325" s="7"/>
      <c r="M2325" s="7"/>
      <c r="N2325" s="7"/>
      <c r="O2325" s="7"/>
      <c r="P2325" s="7"/>
      <c r="Q2325" s="7"/>
      <c r="R2325" s="7"/>
      <c r="S2325" s="7"/>
      <c r="T2325" s="7"/>
      <c r="U2325" s="7"/>
    </row>
    <row r="2326" spans="12:21" x14ac:dyDescent="0.25">
      <c r="L2326" s="7"/>
      <c r="M2326" s="7"/>
      <c r="N2326" s="7"/>
      <c r="O2326" s="7"/>
      <c r="P2326" s="7"/>
      <c r="Q2326" s="7"/>
      <c r="R2326" s="7"/>
      <c r="S2326" s="7"/>
      <c r="T2326" s="7"/>
      <c r="U2326" s="7"/>
    </row>
    <row r="2327" spans="12:21" x14ac:dyDescent="0.25">
      <c r="L2327" s="7"/>
      <c r="M2327" s="7"/>
      <c r="N2327" s="7"/>
      <c r="O2327" s="7"/>
      <c r="P2327" s="7"/>
      <c r="Q2327" s="7"/>
      <c r="R2327" s="7"/>
      <c r="S2327" s="7"/>
      <c r="T2327" s="7"/>
      <c r="U2327" s="7"/>
    </row>
    <row r="2328" spans="12:21" x14ac:dyDescent="0.25">
      <c r="L2328" s="7"/>
      <c r="M2328" s="7"/>
      <c r="N2328" s="7"/>
      <c r="O2328" s="7"/>
      <c r="P2328" s="7"/>
      <c r="Q2328" s="7"/>
      <c r="R2328" s="7"/>
      <c r="S2328" s="7"/>
      <c r="T2328" s="7"/>
      <c r="U2328" s="7"/>
    </row>
    <row r="2329" spans="12:21" x14ac:dyDescent="0.25">
      <c r="L2329" s="7"/>
      <c r="M2329" s="7"/>
      <c r="N2329" s="7"/>
      <c r="O2329" s="7"/>
      <c r="P2329" s="7"/>
      <c r="Q2329" s="7"/>
      <c r="R2329" s="7"/>
      <c r="S2329" s="7"/>
      <c r="T2329" s="7"/>
      <c r="U2329" s="7"/>
    </row>
    <row r="2330" spans="12:21" x14ac:dyDescent="0.25">
      <c r="L2330" s="7"/>
      <c r="M2330" s="7"/>
      <c r="N2330" s="7"/>
      <c r="O2330" s="7"/>
      <c r="P2330" s="7"/>
      <c r="Q2330" s="7"/>
      <c r="R2330" s="7"/>
      <c r="S2330" s="7"/>
      <c r="T2330" s="7"/>
      <c r="U2330" s="7"/>
    </row>
    <row r="2331" spans="12:21" x14ac:dyDescent="0.25">
      <c r="L2331" s="7"/>
      <c r="M2331" s="7"/>
      <c r="N2331" s="7"/>
      <c r="O2331" s="7"/>
      <c r="P2331" s="7"/>
      <c r="Q2331" s="7"/>
      <c r="R2331" s="7"/>
      <c r="S2331" s="7"/>
      <c r="T2331" s="7"/>
      <c r="U2331" s="7"/>
    </row>
    <row r="2332" spans="12:21" x14ac:dyDescent="0.25">
      <c r="L2332" s="7"/>
      <c r="M2332" s="7"/>
      <c r="N2332" s="7"/>
      <c r="O2332" s="7"/>
      <c r="P2332" s="7"/>
      <c r="Q2332" s="7"/>
      <c r="R2332" s="7"/>
      <c r="S2332" s="7"/>
      <c r="T2332" s="7"/>
      <c r="U2332" s="7"/>
    </row>
    <row r="2333" spans="12:21" x14ac:dyDescent="0.25">
      <c r="L2333" s="7"/>
      <c r="M2333" s="7"/>
      <c r="N2333" s="7"/>
      <c r="O2333" s="7"/>
      <c r="P2333" s="7"/>
      <c r="Q2333" s="7"/>
      <c r="R2333" s="7"/>
      <c r="S2333" s="7"/>
      <c r="T2333" s="7"/>
      <c r="U2333" s="7"/>
    </row>
    <row r="2334" spans="12:21" x14ac:dyDescent="0.25">
      <c r="L2334" s="7"/>
      <c r="M2334" s="7"/>
      <c r="N2334" s="7"/>
      <c r="O2334" s="7"/>
      <c r="P2334" s="7"/>
      <c r="Q2334" s="7"/>
      <c r="R2334" s="7"/>
      <c r="S2334" s="7"/>
      <c r="T2334" s="7"/>
      <c r="U2334" s="7"/>
    </row>
    <row r="2335" spans="12:21" x14ac:dyDescent="0.25">
      <c r="L2335" s="7"/>
      <c r="M2335" s="7"/>
      <c r="N2335" s="7"/>
      <c r="O2335" s="7"/>
      <c r="P2335" s="7"/>
      <c r="Q2335" s="7"/>
      <c r="R2335" s="7"/>
      <c r="S2335" s="7"/>
      <c r="T2335" s="7"/>
      <c r="U2335" s="7"/>
    </row>
    <row r="2336" spans="12:21" x14ac:dyDescent="0.25">
      <c r="L2336" s="7"/>
      <c r="M2336" s="7"/>
      <c r="N2336" s="7"/>
      <c r="O2336" s="7"/>
      <c r="P2336" s="7"/>
      <c r="Q2336" s="7"/>
      <c r="R2336" s="7"/>
      <c r="S2336" s="7"/>
      <c r="T2336" s="7"/>
      <c r="U2336" s="7"/>
    </row>
    <row r="2337" spans="12:21" x14ac:dyDescent="0.25">
      <c r="L2337" s="7"/>
      <c r="M2337" s="7"/>
      <c r="N2337" s="7"/>
      <c r="O2337" s="7"/>
      <c r="P2337" s="7"/>
      <c r="Q2337" s="7"/>
      <c r="R2337" s="7"/>
      <c r="S2337" s="7"/>
      <c r="T2337" s="7"/>
      <c r="U2337" s="7"/>
    </row>
    <row r="2338" spans="12:21" x14ac:dyDescent="0.25">
      <c r="L2338" s="7"/>
      <c r="M2338" s="7"/>
      <c r="N2338" s="7"/>
      <c r="O2338" s="7"/>
      <c r="P2338" s="7"/>
      <c r="Q2338" s="7"/>
      <c r="R2338" s="7"/>
      <c r="S2338" s="7"/>
      <c r="T2338" s="7"/>
      <c r="U2338" s="7"/>
    </row>
    <row r="2339" spans="12:21" x14ac:dyDescent="0.25">
      <c r="L2339" s="7"/>
      <c r="M2339" s="7"/>
      <c r="N2339" s="7"/>
      <c r="O2339" s="7"/>
      <c r="P2339" s="7"/>
      <c r="Q2339" s="7"/>
      <c r="R2339" s="7"/>
      <c r="S2339" s="7"/>
      <c r="T2339" s="7"/>
      <c r="U2339" s="7"/>
    </row>
    <row r="2340" spans="12:21" x14ac:dyDescent="0.25">
      <c r="L2340" s="7"/>
      <c r="M2340" s="7"/>
      <c r="N2340" s="7"/>
      <c r="O2340" s="7"/>
      <c r="P2340" s="7"/>
      <c r="Q2340" s="7"/>
      <c r="R2340" s="7"/>
      <c r="S2340" s="7"/>
      <c r="T2340" s="7"/>
      <c r="U2340" s="7"/>
    </row>
    <row r="2341" spans="12:21" x14ac:dyDescent="0.25">
      <c r="L2341" s="7"/>
      <c r="M2341" s="7"/>
      <c r="N2341" s="7"/>
      <c r="O2341" s="7"/>
      <c r="P2341" s="7"/>
      <c r="Q2341" s="7"/>
      <c r="R2341" s="7"/>
      <c r="S2341" s="7"/>
      <c r="T2341" s="7"/>
      <c r="U2341" s="7"/>
    </row>
    <row r="2342" spans="12:21" x14ac:dyDescent="0.25">
      <c r="L2342" s="7"/>
      <c r="M2342" s="7"/>
      <c r="N2342" s="7"/>
      <c r="O2342" s="7"/>
      <c r="P2342" s="7"/>
      <c r="Q2342" s="7"/>
      <c r="R2342" s="7"/>
      <c r="S2342" s="7"/>
      <c r="T2342" s="7"/>
      <c r="U2342" s="7"/>
    </row>
    <row r="2343" spans="12:21" x14ac:dyDescent="0.25">
      <c r="L2343" s="7"/>
      <c r="M2343" s="7"/>
      <c r="N2343" s="7"/>
      <c r="O2343" s="7"/>
      <c r="P2343" s="7"/>
      <c r="Q2343" s="7"/>
      <c r="R2343" s="7"/>
      <c r="S2343" s="7"/>
      <c r="T2343" s="7"/>
      <c r="U2343" s="7"/>
    </row>
    <row r="2344" spans="12:21" x14ac:dyDescent="0.25">
      <c r="L2344" s="7"/>
      <c r="M2344" s="7"/>
      <c r="N2344" s="7"/>
      <c r="O2344" s="7"/>
      <c r="P2344" s="7"/>
      <c r="Q2344" s="7"/>
      <c r="R2344" s="7"/>
      <c r="S2344" s="7"/>
      <c r="T2344" s="7"/>
      <c r="U2344" s="7"/>
    </row>
    <row r="2345" spans="12:21" x14ac:dyDescent="0.25">
      <c r="L2345" s="7"/>
      <c r="M2345" s="7"/>
      <c r="N2345" s="7"/>
      <c r="O2345" s="7"/>
      <c r="P2345" s="7"/>
      <c r="Q2345" s="7"/>
      <c r="R2345" s="7"/>
      <c r="S2345" s="7"/>
      <c r="T2345" s="7"/>
      <c r="U2345" s="7"/>
    </row>
    <row r="2346" spans="12:21" x14ac:dyDescent="0.25">
      <c r="L2346" s="7"/>
      <c r="M2346" s="7"/>
      <c r="N2346" s="7"/>
      <c r="O2346" s="7"/>
      <c r="P2346" s="7"/>
      <c r="Q2346" s="7"/>
      <c r="R2346" s="7"/>
      <c r="S2346" s="7"/>
      <c r="T2346" s="7"/>
      <c r="U2346" s="7"/>
    </row>
    <row r="2347" spans="12:21" x14ac:dyDescent="0.25">
      <c r="L2347" s="7"/>
      <c r="M2347" s="7"/>
      <c r="N2347" s="7"/>
      <c r="O2347" s="7"/>
      <c r="P2347" s="7"/>
      <c r="Q2347" s="7"/>
      <c r="R2347" s="7"/>
      <c r="S2347" s="7"/>
      <c r="T2347" s="7"/>
      <c r="U2347" s="7"/>
    </row>
    <row r="2348" spans="12:21" x14ac:dyDescent="0.25">
      <c r="L2348" s="7"/>
      <c r="M2348" s="7"/>
      <c r="N2348" s="7"/>
      <c r="O2348" s="7"/>
      <c r="P2348" s="7"/>
      <c r="Q2348" s="7"/>
      <c r="R2348" s="7"/>
      <c r="S2348" s="7"/>
      <c r="T2348" s="7"/>
      <c r="U2348" s="7"/>
    </row>
    <row r="2349" spans="12:21" x14ac:dyDescent="0.25">
      <c r="L2349" s="7"/>
      <c r="M2349" s="7"/>
      <c r="N2349" s="7"/>
      <c r="O2349" s="7"/>
      <c r="P2349" s="7"/>
      <c r="Q2349" s="7"/>
      <c r="R2349" s="7"/>
      <c r="S2349" s="7"/>
      <c r="T2349" s="7"/>
      <c r="U2349" s="7"/>
    </row>
    <row r="2350" spans="12:21" x14ac:dyDescent="0.25">
      <c r="L2350" s="7"/>
      <c r="M2350" s="7"/>
      <c r="N2350" s="7"/>
      <c r="O2350" s="7"/>
      <c r="P2350" s="7"/>
      <c r="Q2350" s="7"/>
      <c r="R2350" s="7"/>
      <c r="S2350" s="7"/>
      <c r="T2350" s="7"/>
      <c r="U2350" s="7"/>
    </row>
    <row r="2351" spans="12:21" x14ac:dyDescent="0.25">
      <c r="L2351" s="7"/>
      <c r="M2351" s="7"/>
      <c r="N2351" s="7"/>
      <c r="O2351" s="7"/>
      <c r="P2351" s="7"/>
      <c r="Q2351" s="7"/>
      <c r="R2351" s="7"/>
      <c r="S2351" s="7"/>
      <c r="T2351" s="7"/>
      <c r="U2351" s="7"/>
    </row>
    <row r="2352" spans="12:21" x14ac:dyDescent="0.25">
      <c r="L2352" s="7"/>
      <c r="M2352" s="7"/>
      <c r="N2352" s="7"/>
      <c r="O2352" s="7"/>
      <c r="P2352" s="7"/>
      <c r="Q2352" s="7"/>
      <c r="R2352" s="7"/>
      <c r="S2352" s="7"/>
      <c r="T2352" s="7"/>
      <c r="U2352" s="7"/>
    </row>
    <row r="2353" spans="12:21" x14ac:dyDescent="0.25">
      <c r="L2353" s="7"/>
      <c r="M2353" s="7"/>
      <c r="N2353" s="7"/>
      <c r="O2353" s="7"/>
      <c r="P2353" s="7"/>
      <c r="Q2353" s="7"/>
      <c r="R2353" s="7"/>
      <c r="S2353" s="7"/>
      <c r="T2353" s="7"/>
      <c r="U2353" s="7"/>
    </row>
    <row r="2354" spans="12:21" x14ac:dyDescent="0.25">
      <c r="L2354" s="7"/>
      <c r="M2354" s="7"/>
      <c r="N2354" s="7"/>
      <c r="O2354" s="7"/>
      <c r="P2354" s="7"/>
      <c r="Q2354" s="7"/>
      <c r="R2354" s="7"/>
      <c r="S2354" s="7"/>
      <c r="T2354" s="7"/>
      <c r="U2354" s="7"/>
    </row>
    <row r="2355" spans="12:21" x14ac:dyDescent="0.25">
      <c r="L2355" s="7"/>
      <c r="M2355" s="7"/>
      <c r="N2355" s="7"/>
      <c r="O2355" s="7"/>
      <c r="P2355" s="7"/>
      <c r="Q2355" s="7"/>
      <c r="R2355" s="7"/>
      <c r="S2355" s="7"/>
      <c r="T2355" s="7"/>
      <c r="U2355" s="7"/>
    </row>
    <row r="2356" spans="12:21" x14ac:dyDescent="0.25">
      <c r="L2356" s="7"/>
      <c r="M2356" s="7"/>
      <c r="N2356" s="7"/>
      <c r="O2356" s="7"/>
      <c r="P2356" s="7"/>
      <c r="Q2356" s="7"/>
      <c r="R2356" s="7"/>
      <c r="S2356" s="7"/>
      <c r="T2356" s="7"/>
      <c r="U2356" s="7"/>
    </row>
    <row r="2357" spans="12:21" x14ac:dyDescent="0.25">
      <c r="L2357" s="7"/>
      <c r="M2357" s="7"/>
      <c r="N2357" s="7"/>
      <c r="O2357" s="7"/>
      <c r="P2357" s="7"/>
      <c r="Q2357" s="7"/>
      <c r="R2357" s="7"/>
      <c r="S2357" s="7"/>
      <c r="T2357" s="7"/>
      <c r="U2357" s="7"/>
    </row>
    <row r="2358" spans="12:21" x14ac:dyDescent="0.25">
      <c r="L2358" s="7"/>
      <c r="M2358" s="7"/>
      <c r="N2358" s="7"/>
      <c r="O2358" s="7"/>
      <c r="P2358" s="7"/>
      <c r="Q2358" s="7"/>
      <c r="R2358" s="7"/>
      <c r="S2358" s="7"/>
      <c r="T2358" s="7"/>
      <c r="U2358" s="7"/>
    </row>
    <row r="2359" spans="12:21" x14ac:dyDescent="0.25">
      <c r="L2359" s="7"/>
      <c r="M2359" s="7"/>
      <c r="N2359" s="7"/>
      <c r="O2359" s="7"/>
      <c r="P2359" s="7"/>
      <c r="Q2359" s="7"/>
      <c r="R2359" s="7"/>
      <c r="S2359" s="7"/>
      <c r="T2359" s="7"/>
      <c r="U2359" s="7"/>
    </row>
    <row r="2360" spans="12:21" x14ac:dyDescent="0.25">
      <c r="L2360" s="7"/>
      <c r="M2360" s="7"/>
      <c r="N2360" s="7"/>
      <c r="O2360" s="7"/>
      <c r="P2360" s="7"/>
      <c r="Q2360" s="7"/>
      <c r="R2360" s="7"/>
      <c r="S2360" s="7"/>
      <c r="T2360" s="7"/>
      <c r="U2360" s="7"/>
    </row>
    <row r="2361" spans="12:21" x14ac:dyDescent="0.25">
      <c r="L2361" s="7"/>
      <c r="M2361" s="7"/>
      <c r="N2361" s="7"/>
      <c r="O2361" s="7"/>
      <c r="P2361" s="7"/>
      <c r="Q2361" s="7"/>
      <c r="R2361" s="7"/>
      <c r="S2361" s="7"/>
      <c r="T2361" s="7"/>
      <c r="U2361" s="7"/>
    </row>
    <row r="2362" spans="12:21" x14ac:dyDescent="0.25">
      <c r="L2362" s="7"/>
      <c r="M2362" s="7"/>
      <c r="N2362" s="7"/>
      <c r="O2362" s="7"/>
      <c r="P2362" s="7"/>
      <c r="Q2362" s="7"/>
      <c r="R2362" s="7"/>
      <c r="S2362" s="7"/>
      <c r="T2362" s="7"/>
      <c r="U2362" s="7"/>
    </row>
    <row r="2363" spans="12:21" x14ac:dyDescent="0.25">
      <c r="L2363" s="7"/>
      <c r="M2363" s="7"/>
      <c r="N2363" s="7"/>
      <c r="O2363" s="7"/>
      <c r="P2363" s="7"/>
      <c r="Q2363" s="7"/>
      <c r="R2363" s="7"/>
      <c r="S2363" s="7"/>
      <c r="T2363" s="7"/>
      <c r="U2363" s="7"/>
    </row>
    <row r="2364" spans="12:21" x14ac:dyDescent="0.25">
      <c r="L2364" s="7"/>
      <c r="M2364" s="7"/>
      <c r="N2364" s="7"/>
      <c r="O2364" s="7"/>
      <c r="P2364" s="7"/>
      <c r="Q2364" s="7"/>
      <c r="R2364" s="7"/>
      <c r="S2364" s="7"/>
      <c r="T2364" s="7"/>
      <c r="U2364" s="7"/>
    </row>
    <row r="2365" spans="12:21" x14ac:dyDescent="0.25">
      <c r="L2365" s="7"/>
      <c r="M2365" s="7"/>
      <c r="N2365" s="7"/>
      <c r="O2365" s="7"/>
      <c r="P2365" s="7"/>
      <c r="Q2365" s="7"/>
      <c r="R2365" s="7"/>
      <c r="S2365" s="7"/>
      <c r="T2365" s="7"/>
      <c r="U2365" s="7"/>
    </row>
    <row r="2366" spans="12:21" x14ac:dyDescent="0.25">
      <c r="L2366" s="7"/>
      <c r="M2366" s="7"/>
      <c r="N2366" s="7"/>
      <c r="O2366" s="7"/>
      <c r="P2366" s="7"/>
      <c r="Q2366" s="7"/>
      <c r="R2366" s="7"/>
      <c r="S2366" s="7"/>
      <c r="T2366" s="7"/>
      <c r="U2366" s="7"/>
    </row>
    <row r="2367" spans="12:21" x14ac:dyDescent="0.25">
      <c r="L2367" s="7"/>
      <c r="M2367" s="7"/>
      <c r="N2367" s="7"/>
      <c r="O2367" s="7"/>
      <c r="P2367" s="7"/>
      <c r="Q2367" s="7"/>
      <c r="R2367" s="7"/>
      <c r="S2367" s="7"/>
      <c r="T2367" s="7"/>
      <c r="U2367" s="7"/>
    </row>
    <row r="2368" spans="12:21" x14ac:dyDescent="0.25">
      <c r="L2368" s="7"/>
      <c r="M2368" s="7"/>
      <c r="N2368" s="7"/>
      <c r="O2368" s="7"/>
      <c r="P2368" s="7"/>
      <c r="Q2368" s="7"/>
      <c r="R2368" s="7"/>
      <c r="S2368" s="7"/>
      <c r="T2368" s="7"/>
      <c r="U2368" s="7"/>
    </row>
    <row r="2369" spans="12:21" x14ac:dyDescent="0.25">
      <c r="L2369" s="7"/>
      <c r="M2369" s="7"/>
      <c r="N2369" s="7"/>
      <c r="O2369" s="7"/>
      <c r="P2369" s="7"/>
      <c r="Q2369" s="7"/>
      <c r="R2369" s="7"/>
      <c r="S2369" s="7"/>
      <c r="T2369" s="7"/>
      <c r="U2369" s="7"/>
    </row>
    <row r="2370" spans="12:21" x14ac:dyDescent="0.25">
      <c r="L2370" s="7"/>
      <c r="M2370" s="7"/>
      <c r="N2370" s="7"/>
      <c r="O2370" s="7"/>
      <c r="P2370" s="7"/>
      <c r="Q2370" s="7"/>
      <c r="R2370" s="7"/>
      <c r="S2370" s="7"/>
      <c r="T2370" s="7"/>
      <c r="U2370" s="7"/>
    </row>
    <row r="2371" spans="12:21" x14ac:dyDescent="0.25">
      <c r="L2371" s="7"/>
      <c r="M2371" s="7"/>
      <c r="N2371" s="7"/>
      <c r="O2371" s="7"/>
      <c r="P2371" s="7"/>
      <c r="Q2371" s="7"/>
      <c r="R2371" s="7"/>
      <c r="S2371" s="7"/>
      <c r="T2371" s="7"/>
      <c r="U2371" s="7"/>
    </row>
    <row r="2372" spans="12:21" x14ac:dyDescent="0.25">
      <c r="L2372" s="7"/>
      <c r="M2372" s="7"/>
      <c r="N2372" s="7"/>
      <c r="O2372" s="7"/>
      <c r="P2372" s="7"/>
      <c r="Q2372" s="7"/>
      <c r="R2372" s="7"/>
      <c r="S2372" s="7"/>
      <c r="T2372" s="7"/>
      <c r="U2372" s="7"/>
    </row>
    <row r="2373" spans="12:21" x14ac:dyDescent="0.25">
      <c r="L2373" s="7"/>
      <c r="M2373" s="7"/>
      <c r="N2373" s="7"/>
      <c r="O2373" s="7"/>
      <c r="P2373" s="7"/>
      <c r="Q2373" s="7"/>
      <c r="R2373" s="7"/>
      <c r="S2373" s="7"/>
      <c r="T2373" s="7"/>
      <c r="U2373" s="7"/>
    </row>
    <row r="2374" spans="12:21" x14ac:dyDescent="0.25">
      <c r="L2374" s="7"/>
      <c r="M2374" s="7"/>
      <c r="N2374" s="7"/>
      <c r="O2374" s="7"/>
      <c r="P2374" s="7"/>
      <c r="Q2374" s="7"/>
      <c r="R2374" s="7"/>
      <c r="S2374" s="7"/>
      <c r="T2374" s="7"/>
      <c r="U2374" s="7"/>
    </row>
    <row r="2375" spans="12:21" x14ac:dyDescent="0.25">
      <c r="L2375" s="7"/>
      <c r="M2375" s="7"/>
      <c r="N2375" s="7"/>
      <c r="O2375" s="7"/>
      <c r="P2375" s="7"/>
      <c r="Q2375" s="7"/>
      <c r="R2375" s="7"/>
      <c r="S2375" s="7"/>
      <c r="T2375" s="7"/>
      <c r="U2375" s="7"/>
    </row>
    <row r="2376" spans="12:21" x14ac:dyDescent="0.25">
      <c r="L2376" s="7"/>
      <c r="M2376" s="7"/>
      <c r="N2376" s="7"/>
      <c r="O2376" s="7"/>
      <c r="P2376" s="7"/>
      <c r="Q2376" s="7"/>
      <c r="R2376" s="7"/>
      <c r="S2376" s="7"/>
      <c r="T2376" s="7"/>
      <c r="U2376" s="7"/>
    </row>
    <row r="2377" spans="12:21" x14ac:dyDescent="0.25">
      <c r="L2377" s="7"/>
      <c r="M2377" s="7"/>
      <c r="N2377" s="7"/>
      <c r="O2377" s="7"/>
      <c r="P2377" s="7"/>
      <c r="Q2377" s="7"/>
      <c r="R2377" s="7"/>
      <c r="S2377" s="7"/>
      <c r="T2377" s="7"/>
      <c r="U2377" s="7"/>
    </row>
    <row r="2378" spans="12:21" x14ac:dyDescent="0.25">
      <c r="L2378" s="7"/>
      <c r="M2378" s="7"/>
      <c r="N2378" s="7"/>
      <c r="O2378" s="7"/>
      <c r="P2378" s="7"/>
      <c r="Q2378" s="7"/>
      <c r="R2378" s="7"/>
      <c r="S2378" s="7"/>
      <c r="T2378" s="7"/>
      <c r="U2378" s="7"/>
    </row>
    <row r="2379" spans="12:21" x14ac:dyDescent="0.25">
      <c r="L2379" s="7"/>
      <c r="M2379" s="7"/>
      <c r="N2379" s="7"/>
      <c r="O2379" s="7"/>
      <c r="P2379" s="7"/>
      <c r="Q2379" s="7"/>
      <c r="R2379" s="7"/>
      <c r="S2379" s="7"/>
      <c r="T2379" s="7"/>
      <c r="U2379" s="7"/>
    </row>
    <row r="2380" spans="12:21" x14ac:dyDescent="0.25">
      <c r="L2380" s="7"/>
      <c r="M2380" s="7"/>
      <c r="N2380" s="7"/>
      <c r="O2380" s="7"/>
      <c r="P2380" s="7"/>
      <c r="Q2380" s="7"/>
      <c r="R2380" s="7"/>
      <c r="S2380" s="7"/>
      <c r="T2380" s="7"/>
      <c r="U2380" s="7"/>
    </row>
    <row r="2381" spans="12:21" x14ac:dyDescent="0.25">
      <c r="L2381" s="7"/>
      <c r="M2381" s="7"/>
      <c r="N2381" s="7"/>
      <c r="O2381" s="7"/>
      <c r="P2381" s="7"/>
      <c r="Q2381" s="7"/>
      <c r="R2381" s="7"/>
      <c r="S2381" s="7"/>
      <c r="T2381" s="7"/>
      <c r="U2381" s="7"/>
    </row>
    <row r="2382" spans="12:21" x14ac:dyDescent="0.25">
      <c r="L2382" s="7"/>
      <c r="M2382" s="7"/>
      <c r="N2382" s="7"/>
      <c r="O2382" s="7"/>
      <c r="P2382" s="7"/>
      <c r="Q2382" s="7"/>
      <c r="R2382" s="7"/>
      <c r="S2382" s="7"/>
      <c r="T2382" s="7"/>
      <c r="U2382" s="7"/>
    </row>
    <row r="2383" spans="12:21" x14ac:dyDescent="0.25">
      <c r="L2383" s="7"/>
      <c r="M2383" s="7"/>
      <c r="N2383" s="7"/>
      <c r="O2383" s="7"/>
      <c r="P2383" s="7"/>
      <c r="Q2383" s="7"/>
      <c r="R2383" s="7"/>
      <c r="S2383" s="7"/>
      <c r="T2383" s="7"/>
      <c r="U2383" s="7"/>
    </row>
    <row r="2384" spans="12:21" x14ac:dyDescent="0.25">
      <c r="L2384" s="7"/>
      <c r="M2384" s="7"/>
      <c r="N2384" s="7"/>
      <c r="O2384" s="7"/>
      <c r="P2384" s="7"/>
      <c r="Q2384" s="7"/>
      <c r="R2384" s="7"/>
      <c r="S2384" s="7"/>
      <c r="T2384" s="7"/>
      <c r="U2384" s="7"/>
    </row>
    <row r="2385" spans="12:21" x14ac:dyDescent="0.25">
      <c r="L2385" s="7"/>
      <c r="M2385" s="7"/>
      <c r="N2385" s="7"/>
      <c r="O2385" s="7"/>
      <c r="P2385" s="7"/>
      <c r="Q2385" s="7"/>
      <c r="R2385" s="7"/>
      <c r="S2385" s="7"/>
      <c r="T2385" s="7"/>
      <c r="U2385" s="7"/>
    </row>
    <row r="2386" spans="12:21" x14ac:dyDescent="0.25">
      <c r="L2386" s="7"/>
      <c r="M2386" s="7"/>
      <c r="N2386" s="7"/>
      <c r="O2386" s="7"/>
      <c r="P2386" s="7"/>
      <c r="Q2386" s="7"/>
      <c r="R2386" s="7"/>
      <c r="S2386" s="7"/>
      <c r="T2386" s="7"/>
      <c r="U2386" s="7"/>
    </row>
    <row r="2387" spans="12:21" x14ac:dyDescent="0.25">
      <c r="L2387" s="7"/>
      <c r="M2387" s="7"/>
      <c r="N2387" s="7"/>
      <c r="O2387" s="7"/>
      <c r="P2387" s="7"/>
      <c r="Q2387" s="7"/>
      <c r="R2387" s="7"/>
      <c r="S2387" s="7"/>
      <c r="T2387" s="7"/>
      <c r="U2387" s="7"/>
    </row>
    <row r="2388" spans="12:21" x14ac:dyDescent="0.25">
      <c r="L2388" s="7"/>
      <c r="M2388" s="7"/>
      <c r="N2388" s="7"/>
      <c r="O2388" s="7"/>
      <c r="P2388" s="7"/>
      <c r="Q2388" s="7"/>
      <c r="R2388" s="7"/>
      <c r="S2388" s="7"/>
      <c r="T2388" s="7"/>
      <c r="U2388" s="7"/>
    </row>
    <row r="2389" spans="12:21" x14ac:dyDescent="0.25">
      <c r="L2389" s="7"/>
      <c r="M2389" s="7"/>
      <c r="N2389" s="7"/>
      <c r="O2389" s="7"/>
      <c r="P2389" s="7"/>
      <c r="Q2389" s="7"/>
      <c r="R2389" s="7"/>
      <c r="S2389" s="7"/>
      <c r="T2389" s="7"/>
      <c r="U2389" s="7"/>
    </row>
    <row r="2390" spans="12:21" x14ac:dyDescent="0.25">
      <c r="L2390" s="7"/>
      <c r="M2390" s="7"/>
      <c r="N2390" s="7"/>
      <c r="O2390" s="7"/>
      <c r="P2390" s="7"/>
      <c r="Q2390" s="7"/>
      <c r="R2390" s="7"/>
      <c r="S2390" s="7"/>
      <c r="T2390" s="7"/>
      <c r="U2390" s="7"/>
    </row>
    <row r="2391" spans="12:21" x14ac:dyDescent="0.25">
      <c r="L2391" s="7"/>
      <c r="M2391" s="7"/>
      <c r="N2391" s="7"/>
      <c r="O2391" s="7"/>
      <c r="P2391" s="7"/>
      <c r="Q2391" s="7"/>
      <c r="R2391" s="7"/>
      <c r="S2391" s="7"/>
      <c r="T2391" s="7"/>
      <c r="U2391" s="7"/>
    </row>
    <row r="2392" spans="12:21" x14ac:dyDescent="0.25">
      <c r="L2392" s="7"/>
      <c r="M2392" s="7"/>
      <c r="N2392" s="7"/>
      <c r="O2392" s="7"/>
      <c r="P2392" s="7"/>
      <c r="Q2392" s="7"/>
      <c r="R2392" s="7"/>
      <c r="S2392" s="7"/>
      <c r="T2392" s="7"/>
      <c r="U2392" s="7"/>
    </row>
    <row r="2393" spans="12:21" x14ac:dyDescent="0.25">
      <c r="L2393" s="7"/>
      <c r="M2393" s="7"/>
      <c r="N2393" s="7"/>
      <c r="O2393" s="7"/>
      <c r="P2393" s="7"/>
      <c r="Q2393" s="7"/>
      <c r="R2393" s="7"/>
      <c r="S2393" s="7"/>
      <c r="T2393" s="7"/>
      <c r="U2393" s="7"/>
    </row>
    <row r="2394" spans="12:21" x14ac:dyDescent="0.25">
      <c r="L2394" s="7"/>
      <c r="M2394" s="7"/>
      <c r="N2394" s="7"/>
      <c r="O2394" s="7"/>
      <c r="P2394" s="7"/>
      <c r="Q2394" s="7"/>
      <c r="R2394" s="7"/>
      <c r="S2394" s="7"/>
      <c r="T2394" s="7"/>
      <c r="U2394" s="7"/>
    </row>
    <row r="2395" spans="12:21" x14ac:dyDescent="0.25">
      <c r="L2395" s="7"/>
      <c r="M2395" s="7"/>
      <c r="N2395" s="7"/>
      <c r="O2395" s="7"/>
      <c r="P2395" s="7"/>
      <c r="Q2395" s="7"/>
      <c r="R2395" s="7"/>
      <c r="S2395" s="7"/>
      <c r="T2395" s="7"/>
      <c r="U2395" s="7"/>
    </row>
    <row r="2396" spans="12:21" x14ac:dyDescent="0.25">
      <c r="L2396" s="7"/>
      <c r="M2396" s="7"/>
      <c r="N2396" s="7"/>
      <c r="O2396" s="7"/>
      <c r="P2396" s="7"/>
      <c r="Q2396" s="7"/>
      <c r="R2396" s="7"/>
      <c r="S2396" s="7"/>
      <c r="T2396" s="7"/>
      <c r="U2396" s="7"/>
    </row>
    <row r="2397" spans="12:21" x14ac:dyDescent="0.25">
      <c r="L2397" s="7"/>
      <c r="M2397" s="7"/>
      <c r="N2397" s="7"/>
      <c r="O2397" s="7"/>
      <c r="P2397" s="7"/>
      <c r="Q2397" s="7"/>
      <c r="R2397" s="7"/>
      <c r="S2397" s="7"/>
      <c r="T2397" s="7"/>
      <c r="U2397" s="7"/>
    </row>
    <row r="2398" spans="12:21" x14ac:dyDescent="0.25">
      <c r="L2398" s="7"/>
      <c r="M2398" s="7"/>
      <c r="N2398" s="7"/>
      <c r="O2398" s="7"/>
      <c r="P2398" s="7"/>
      <c r="Q2398" s="7"/>
      <c r="R2398" s="7"/>
      <c r="S2398" s="7"/>
      <c r="T2398" s="7"/>
      <c r="U2398" s="7"/>
    </row>
    <row r="2399" spans="12:21" x14ac:dyDescent="0.25">
      <c r="L2399" s="7"/>
      <c r="M2399" s="7"/>
      <c r="N2399" s="7"/>
      <c r="O2399" s="7"/>
      <c r="P2399" s="7"/>
      <c r="Q2399" s="7"/>
      <c r="R2399" s="7"/>
      <c r="S2399" s="7"/>
      <c r="T2399" s="7"/>
      <c r="U2399" s="7"/>
    </row>
    <row r="2400" spans="12:21" x14ac:dyDescent="0.25">
      <c r="L2400" s="7"/>
      <c r="M2400" s="7"/>
      <c r="N2400" s="7"/>
      <c r="O2400" s="7"/>
      <c r="P2400" s="7"/>
      <c r="Q2400" s="7"/>
      <c r="R2400" s="7"/>
      <c r="S2400" s="7"/>
      <c r="T2400" s="7"/>
      <c r="U2400" s="7"/>
    </row>
    <row r="2401" spans="12:21" x14ac:dyDescent="0.25">
      <c r="L2401" s="7"/>
      <c r="M2401" s="7"/>
      <c r="N2401" s="7"/>
      <c r="O2401" s="7"/>
      <c r="P2401" s="7"/>
      <c r="Q2401" s="7"/>
      <c r="R2401" s="7"/>
      <c r="S2401" s="7"/>
      <c r="T2401" s="7"/>
      <c r="U2401" s="7"/>
    </row>
    <row r="2402" spans="12:21" x14ac:dyDescent="0.25">
      <c r="L2402" s="7"/>
      <c r="M2402" s="7"/>
      <c r="N2402" s="7"/>
      <c r="O2402" s="7"/>
      <c r="P2402" s="7"/>
      <c r="Q2402" s="7"/>
      <c r="R2402" s="7"/>
      <c r="S2402" s="7"/>
      <c r="T2402" s="7"/>
      <c r="U2402" s="7"/>
    </row>
    <row r="2403" spans="12:21" x14ac:dyDescent="0.25">
      <c r="L2403" s="7"/>
      <c r="M2403" s="7"/>
      <c r="N2403" s="7"/>
      <c r="O2403" s="7"/>
      <c r="P2403" s="7"/>
      <c r="Q2403" s="7"/>
      <c r="R2403" s="7"/>
      <c r="S2403" s="7"/>
      <c r="T2403" s="7"/>
      <c r="U2403" s="7"/>
    </row>
    <row r="2404" spans="12:21" x14ac:dyDescent="0.25">
      <c r="L2404" s="7"/>
      <c r="M2404" s="7"/>
      <c r="N2404" s="7"/>
      <c r="O2404" s="7"/>
      <c r="P2404" s="7"/>
      <c r="Q2404" s="7"/>
      <c r="R2404" s="7"/>
      <c r="S2404" s="7"/>
      <c r="T2404" s="7"/>
      <c r="U2404" s="7"/>
    </row>
    <row r="2405" spans="12:21" x14ac:dyDescent="0.25">
      <c r="L2405" s="7"/>
      <c r="M2405" s="7"/>
      <c r="N2405" s="7"/>
      <c r="O2405" s="7"/>
      <c r="P2405" s="7"/>
      <c r="Q2405" s="7"/>
      <c r="R2405" s="7"/>
      <c r="S2405" s="7"/>
      <c r="T2405" s="7"/>
      <c r="U2405" s="7"/>
    </row>
    <row r="2406" spans="12:21" x14ac:dyDescent="0.25">
      <c r="L2406" s="7"/>
      <c r="M2406" s="7"/>
      <c r="N2406" s="7"/>
      <c r="O2406" s="7"/>
      <c r="P2406" s="7"/>
      <c r="Q2406" s="7"/>
      <c r="R2406" s="7"/>
      <c r="S2406" s="7"/>
      <c r="T2406" s="7"/>
      <c r="U2406" s="7"/>
    </row>
    <row r="2407" spans="12:21" x14ac:dyDescent="0.25">
      <c r="L2407" s="7"/>
      <c r="M2407" s="7"/>
      <c r="N2407" s="7"/>
      <c r="O2407" s="7"/>
      <c r="P2407" s="7"/>
      <c r="Q2407" s="7"/>
      <c r="R2407" s="7"/>
      <c r="S2407" s="7"/>
      <c r="T2407" s="7"/>
      <c r="U2407" s="7"/>
    </row>
    <row r="2408" spans="12:21" x14ac:dyDescent="0.25">
      <c r="L2408" s="7"/>
      <c r="M2408" s="7"/>
      <c r="N2408" s="7"/>
      <c r="O2408" s="7"/>
      <c r="P2408" s="7"/>
      <c r="Q2408" s="7"/>
      <c r="R2408" s="7"/>
      <c r="S2408" s="7"/>
      <c r="T2408" s="7"/>
      <c r="U2408" s="7"/>
    </row>
    <row r="2409" spans="12:21" x14ac:dyDescent="0.25">
      <c r="L2409" s="7"/>
      <c r="M2409" s="7"/>
      <c r="N2409" s="7"/>
      <c r="O2409" s="7"/>
      <c r="P2409" s="7"/>
      <c r="Q2409" s="7"/>
      <c r="R2409" s="7"/>
      <c r="S2409" s="7"/>
      <c r="T2409" s="7"/>
      <c r="U2409" s="7"/>
    </row>
    <row r="2410" spans="12:21" x14ac:dyDescent="0.25">
      <c r="L2410" s="7"/>
      <c r="M2410" s="7"/>
      <c r="N2410" s="7"/>
      <c r="O2410" s="7"/>
      <c r="P2410" s="7"/>
      <c r="Q2410" s="7"/>
      <c r="R2410" s="7"/>
      <c r="S2410" s="7"/>
      <c r="T2410" s="7"/>
      <c r="U2410" s="7"/>
    </row>
    <row r="2411" spans="12:21" x14ac:dyDescent="0.25">
      <c r="L2411" s="7"/>
      <c r="M2411" s="7"/>
      <c r="N2411" s="7"/>
      <c r="O2411" s="7"/>
      <c r="P2411" s="7"/>
      <c r="Q2411" s="7"/>
      <c r="R2411" s="7"/>
      <c r="S2411" s="7"/>
      <c r="T2411" s="7"/>
      <c r="U2411" s="7"/>
    </row>
    <row r="2412" spans="12:21" x14ac:dyDescent="0.25">
      <c r="L2412" s="7"/>
      <c r="M2412" s="7"/>
      <c r="N2412" s="7"/>
      <c r="O2412" s="7"/>
      <c r="P2412" s="7"/>
      <c r="Q2412" s="7"/>
      <c r="R2412" s="7"/>
      <c r="S2412" s="7"/>
      <c r="T2412" s="7"/>
      <c r="U2412" s="7"/>
    </row>
    <row r="2413" spans="12:21" x14ac:dyDescent="0.25">
      <c r="L2413" s="7"/>
      <c r="M2413" s="7"/>
      <c r="N2413" s="7"/>
      <c r="O2413" s="7"/>
      <c r="P2413" s="7"/>
      <c r="Q2413" s="7"/>
      <c r="R2413" s="7"/>
      <c r="S2413" s="7"/>
      <c r="T2413" s="7"/>
      <c r="U2413" s="7"/>
    </row>
    <row r="2414" spans="12:21" x14ac:dyDescent="0.25">
      <c r="L2414" s="7"/>
      <c r="M2414" s="7"/>
      <c r="N2414" s="7"/>
      <c r="O2414" s="7"/>
      <c r="P2414" s="7"/>
      <c r="Q2414" s="7"/>
      <c r="R2414" s="7"/>
      <c r="S2414" s="7"/>
      <c r="T2414" s="7"/>
      <c r="U2414" s="7"/>
    </row>
    <row r="2415" spans="12:21" x14ac:dyDescent="0.25">
      <c r="L2415" s="7"/>
      <c r="M2415" s="7"/>
      <c r="N2415" s="7"/>
      <c r="O2415" s="7"/>
      <c r="P2415" s="7"/>
      <c r="Q2415" s="7"/>
      <c r="R2415" s="7"/>
      <c r="S2415" s="7"/>
      <c r="T2415" s="7"/>
      <c r="U2415" s="7"/>
    </row>
    <row r="2416" spans="12:21" x14ac:dyDescent="0.25">
      <c r="L2416" s="7"/>
      <c r="M2416" s="7"/>
      <c r="N2416" s="7"/>
      <c r="O2416" s="7"/>
      <c r="P2416" s="7"/>
      <c r="Q2416" s="7"/>
      <c r="R2416" s="7"/>
      <c r="S2416" s="7"/>
      <c r="T2416" s="7"/>
      <c r="U2416" s="7"/>
    </row>
    <row r="2417" spans="12:21" x14ac:dyDescent="0.25">
      <c r="L2417" s="7"/>
      <c r="M2417" s="7"/>
      <c r="N2417" s="7"/>
      <c r="O2417" s="7"/>
      <c r="P2417" s="7"/>
      <c r="Q2417" s="7"/>
      <c r="R2417" s="7"/>
      <c r="S2417" s="7"/>
      <c r="T2417" s="7"/>
      <c r="U2417" s="7"/>
    </row>
    <row r="2418" spans="12:21" x14ac:dyDescent="0.25">
      <c r="L2418" s="7"/>
      <c r="M2418" s="7"/>
      <c r="N2418" s="7"/>
      <c r="O2418" s="7"/>
      <c r="P2418" s="7"/>
      <c r="Q2418" s="7"/>
      <c r="R2418" s="7"/>
      <c r="S2418" s="7"/>
      <c r="T2418" s="7"/>
      <c r="U2418" s="7"/>
    </row>
    <row r="2419" spans="12:21" x14ac:dyDescent="0.25">
      <c r="L2419" s="7"/>
      <c r="M2419" s="7"/>
      <c r="N2419" s="7"/>
      <c r="O2419" s="7"/>
      <c r="P2419" s="7"/>
      <c r="Q2419" s="7"/>
      <c r="R2419" s="7"/>
      <c r="S2419" s="7"/>
      <c r="T2419" s="7"/>
      <c r="U2419" s="7"/>
    </row>
    <row r="2420" spans="12:21" x14ac:dyDescent="0.25">
      <c r="L2420" s="7"/>
      <c r="M2420" s="7"/>
      <c r="N2420" s="7"/>
      <c r="O2420" s="7"/>
      <c r="P2420" s="7"/>
      <c r="Q2420" s="7"/>
      <c r="R2420" s="7"/>
      <c r="S2420" s="7"/>
      <c r="T2420" s="7"/>
      <c r="U2420" s="7"/>
    </row>
    <row r="2421" spans="12:21" x14ac:dyDescent="0.25">
      <c r="L2421" s="7"/>
      <c r="M2421" s="7"/>
      <c r="N2421" s="7"/>
      <c r="O2421" s="7"/>
      <c r="P2421" s="7"/>
      <c r="Q2421" s="7"/>
      <c r="R2421" s="7"/>
      <c r="S2421" s="7"/>
      <c r="T2421" s="7"/>
      <c r="U2421" s="7"/>
    </row>
    <row r="2422" spans="12:21" x14ac:dyDescent="0.25">
      <c r="L2422" s="7"/>
      <c r="M2422" s="7"/>
      <c r="N2422" s="7"/>
      <c r="O2422" s="7"/>
      <c r="P2422" s="7"/>
      <c r="Q2422" s="7"/>
      <c r="R2422" s="7"/>
      <c r="S2422" s="7"/>
      <c r="T2422" s="7"/>
      <c r="U2422" s="7"/>
    </row>
    <row r="2423" spans="12:21" x14ac:dyDescent="0.25">
      <c r="L2423" s="7"/>
      <c r="M2423" s="7"/>
      <c r="N2423" s="7"/>
      <c r="O2423" s="7"/>
      <c r="P2423" s="7"/>
      <c r="Q2423" s="7"/>
      <c r="R2423" s="7"/>
      <c r="S2423" s="7"/>
      <c r="T2423" s="7"/>
      <c r="U2423" s="7"/>
    </row>
    <row r="2424" spans="12:21" x14ac:dyDescent="0.25">
      <c r="L2424" s="7"/>
      <c r="M2424" s="7"/>
      <c r="N2424" s="7"/>
      <c r="O2424" s="7"/>
      <c r="P2424" s="7"/>
      <c r="Q2424" s="7"/>
      <c r="R2424" s="7"/>
      <c r="S2424" s="7"/>
      <c r="T2424" s="7"/>
      <c r="U2424" s="7"/>
    </row>
    <row r="2425" spans="12:21" x14ac:dyDescent="0.25">
      <c r="L2425" s="7"/>
      <c r="M2425" s="7"/>
      <c r="N2425" s="7"/>
      <c r="O2425" s="7"/>
      <c r="P2425" s="7"/>
      <c r="Q2425" s="7"/>
      <c r="R2425" s="7"/>
      <c r="S2425" s="7"/>
      <c r="T2425" s="7"/>
      <c r="U2425" s="7"/>
    </row>
    <row r="2426" spans="12:21" x14ac:dyDescent="0.25">
      <c r="L2426" s="7"/>
      <c r="M2426" s="7"/>
      <c r="N2426" s="7"/>
      <c r="O2426" s="7"/>
      <c r="P2426" s="7"/>
      <c r="Q2426" s="7"/>
      <c r="R2426" s="7"/>
      <c r="S2426" s="7"/>
      <c r="T2426" s="7"/>
      <c r="U2426" s="7"/>
    </row>
    <row r="2427" spans="12:21" x14ac:dyDescent="0.25">
      <c r="L2427" s="7"/>
      <c r="M2427" s="7"/>
      <c r="N2427" s="7"/>
      <c r="O2427" s="7"/>
      <c r="P2427" s="7"/>
      <c r="Q2427" s="7"/>
      <c r="R2427" s="7"/>
      <c r="S2427" s="7"/>
      <c r="T2427" s="7"/>
      <c r="U2427" s="7"/>
    </row>
    <row r="2428" spans="12:21" x14ac:dyDescent="0.25">
      <c r="L2428" s="7"/>
      <c r="M2428" s="7"/>
      <c r="N2428" s="7"/>
      <c r="O2428" s="7"/>
      <c r="P2428" s="7"/>
      <c r="Q2428" s="7"/>
      <c r="R2428" s="7"/>
      <c r="S2428" s="7"/>
      <c r="T2428" s="7"/>
      <c r="U2428" s="7"/>
    </row>
    <row r="2429" spans="12:21" x14ac:dyDescent="0.25">
      <c r="L2429" s="7"/>
      <c r="M2429" s="7"/>
      <c r="N2429" s="7"/>
      <c r="O2429" s="7"/>
      <c r="P2429" s="7"/>
      <c r="Q2429" s="7"/>
      <c r="R2429" s="7"/>
      <c r="S2429" s="7"/>
      <c r="T2429" s="7"/>
      <c r="U2429" s="7"/>
    </row>
    <row r="2430" spans="12:21" x14ac:dyDescent="0.25">
      <c r="L2430" s="7"/>
      <c r="M2430" s="7"/>
      <c r="N2430" s="7"/>
      <c r="O2430" s="7"/>
      <c r="P2430" s="7"/>
      <c r="Q2430" s="7"/>
      <c r="R2430" s="7"/>
      <c r="S2430" s="7"/>
      <c r="T2430" s="7"/>
      <c r="U2430" s="7"/>
    </row>
    <row r="2431" spans="12:21" x14ac:dyDescent="0.25">
      <c r="L2431" s="7"/>
      <c r="M2431" s="7"/>
      <c r="N2431" s="7"/>
      <c r="O2431" s="7"/>
      <c r="P2431" s="7"/>
      <c r="Q2431" s="7"/>
      <c r="R2431" s="7"/>
      <c r="S2431" s="7"/>
      <c r="T2431" s="7"/>
      <c r="U2431" s="7"/>
    </row>
    <row r="2432" spans="12:21" x14ac:dyDescent="0.25">
      <c r="L2432" s="7"/>
      <c r="M2432" s="7"/>
      <c r="N2432" s="7"/>
      <c r="O2432" s="7"/>
      <c r="P2432" s="7"/>
      <c r="Q2432" s="7"/>
      <c r="R2432" s="7"/>
      <c r="S2432" s="7"/>
      <c r="T2432" s="7"/>
      <c r="U2432" s="7"/>
    </row>
    <row r="2433" spans="12:21" x14ac:dyDescent="0.25">
      <c r="L2433" s="7"/>
      <c r="M2433" s="7"/>
      <c r="N2433" s="7"/>
      <c r="O2433" s="7"/>
      <c r="P2433" s="7"/>
      <c r="Q2433" s="7"/>
      <c r="R2433" s="7"/>
      <c r="S2433" s="7"/>
      <c r="T2433" s="7"/>
      <c r="U2433" s="7"/>
    </row>
    <row r="2434" spans="12:21" x14ac:dyDescent="0.25">
      <c r="L2434" s="7"/>
      <c r="M2434" s="7"/>
      <c r="N2434" s="7"/>
      <c r="O2434" s="7"/>
      <c r="P2434" s="7"/>
      <c r="Q2434" s="7"/>
      <c r="R2434" s="7"/>
      <c r="S2434" s="7"/>
      <c r="T2434" s="7"/>
      <c r="U2434" s="7"/>
    </row>
    <row r="2435" spans="12:21" x14ac:dyDescent="0.25">
      <c r="L2435" s="7"/>
      <c r="M2435" s="7"/>
      <c r="N2435" s="7"/>
      <c r="O2435" s="7"/>
      <c r="P2435" s="7"/>
      <c r="Q2435" s="7"/>
      <c r="R2435" s="7"/>
      <c r="S2435" s="7"/>
      <c r="T2435" s="7"/>
      <c r="U2435" s="7"/>
    </row>
    <row r="2436" spans="12:21" x14ac:dyDescent="0.25">
      <c r="L2436" s="7"/>
      <c r="M2436" s="7"/>
      <c r="N2436" s="7"/>
      <c r="O2436" s="7"/>
      <c r="P2436" s="7"/>
      <c r="Q2436" s="7"/>
      <c r="R2436" s="7"/>
      <c r="S2436" s="7"/>
      <c r="T2436" s="7"/>
      <c r="U2436" s="7"/>
    </row>
    <row r="2437" spans="12:21" x14ac:dyDescent="0.25">
      <c r="L2437" s="7"/>
      <c r="M2437" s="7"/>
      <c r="N2437" s="7"/>
      <c r="O2437" s="7"/>
      <c r="P2437" s="7"/>
      <c r="Q2437" s="7"/>
      <c r="R2437" s="7"/>
      <c r="S2437" s="7"/>
      <c r="T2437" s="7"/>
      <c r="U2437" s="7"/>
    </row>
    <row r="2438" spans="12:21" x14ac:dyDescent="0.25">
      <c r="L2438" s="7"/>
      <c r="M2438" s="7"/>
      <c r="N2438" s="7"/>
      <c r="O2438" s="7"/>
      <c r="P2438" s="7"/>
      <c r="Q2438" s="7"/>
      <c r="R2438" s="7"/>
      <c r="S2438" s="7"/>
      <c r="T2438" s="7"/>
      <c r="U2438" s="7"/>
    </row>
    <row r="2439" spans="12:21" x14ac:dyDescent="0.25">
      <c r="L2439" s="7"/>
      <c r="M2439" s="7"/>
      <c r="N2439" s="7"/>
      <c r="O2439" s="7"/>
      <c r="P2439" s="7"/>
      <c r="Q2439" s="7"/>
      <c r="R2439" s="7"/>
      <c r="S2439" s="7"/>
      <c r="T2439" s="7"/>
      <c r="U2439" s="7"/>
    </row>
    <row r="2440" spans="12:21" x14ac:dyDescent="0.25">
      <c r="L2440" s="7"/>
      <c r="M2440" s="7"/>
      <c r="N2440" s="7"/>
      <c r="O2440" s="7"/>
      <c r="P2440" s="7"/>
      <c r="Q2440" s="7"/>
      <c r="R2440" s="7"/>
      <c r="S2440" s="7"/>
      <c r="T2440" s="7"/>
      <c r="U2440" s="7"/>
    </row>
    <row r="2441" spans="12:21" x14ac:dyDescent="0.25">
      <c r="L2441" s="7"/>
      <c r="M2441" s="7"/>
      <c r="N2441" s="7"/>
      <c r="O2441" s="7"/>
      <c r="P2441" s="7"/>
      <c r="Q2441" s="7"/>
      <c r="R2441" s="7"/>
      <c r="S2441" s="7"/>
      <c r="T2441" s="7"/>
      <c r="U2441" s="7"/>
    </row>
    <row r="2442" spans="12:21" x14ac:dyDescent="0.25">
      <c r="L2442" s="7"/>
      <c r="M2442" s="7"/>
      <c r="N2442" s="7"/>
      <c r="O2442" s="7"/>
      <c r="P2442" s="7"/>
      <c r="Q2442" s="7"/>
      <c r="R2442" s="7"/>
      <c r="S2442" s="7"/>
      <c r="T2442" s="7"/>
      <c r="U2442" s="7"/>
    </row>
    <row r="2443" spans="12:21" x14ac:dyDescent="0.25">
      <c r="L2443" s="7"/>
      <c r="M2443" s="7"/>
      <c r="N2443" s="7"/>
      <c r="O2443" s="7"/>
      <c r="P2443" s="7"/>
      <c r="Q2443" s="7"/>
      <c r="R2443" s="7"/>
      <c r="S2443" s="7"/>
      <c r="T2443" s="7"/>
      <c r="U2443" s="7"/>
    </row>
    <row r="2444" spans="12:21" x14ac:dyDescent="0.25">
      <c r="L2444" s="7"/>
      <c r="M2444" s="7"/>
      <c r="N2444" s="7"/>
      <c r="O2444" s="7"/>
      <c r="P2444" s="7"/>
      <c r="Q2444" s="7"/>
      <c r="R2444" s="7"/>
      <c r="S2444" s="7"/>
      <c r="T2444" s="7"/>
      <c r="U2444" s="7"/>
    </row>
    <row r="2445" spans="12:21" x14ac:dyDescent="0.25">
      <c r="L2445" s="7"/>
      <c r="M2445" s="7"/>
      <c r="N2445" s="7"/>
      <c r="O2445" s="7"/>
      <c r="P2445" s="7"/>
      <c r="Q2445" s="7"/>
      <c r="R2445" s="7"/>
      <c r="S2445" s="7"/>
      <c r="T2445" s="7"/>
      <c r="U2445" s="7"/>
    </row>
    <row r="2446" spans="12:21" x14ac:dyDescent="0.25">
      <c r="L2446" s="7"/>
      <c r="M2446" s="7"/>
      <c r="N2446" s="7"/>
      <c r="O2446" s="7"/>
      <c r="P2446" s="7"/>
      <c r="Q2446" s="7"/>
      <c r="R2446" s="7"/>
      <c r="S2446" s="7"/>
      <c r="T2446" s="7"/>
      <c r="U2446" s="7"/>
    </row>
    <row r="2447" spans="12:21" x14ac:dyDescent="0.25">
      <c r="L2447" s="7"/>
      <c r="M2447" s="7"/>
      <c r="N2447" s="7"/>
      <c r="O2447" s="7"/>
      <c r="P2447" s="7"/>
      <c r="Q2447" s="7"/>
      <c r="R2447" s="7"/>
      <c r="S2447" s="7"/>
      <c r="T2447" s="7"/>
      <c r="U2447" s="7"/>
    </row>
    <row r="2448" spans="12:21" x14ac:dyDescent="0.25">
      <c r="L2448" s="7"/>
      <c r="M2448" s="7"/>
      <c r="N2448" s="7"/>
      <c r="O2448" s="7"/>
      <c r="P2448" s="7"/>
      <c r="Q2448" s="7"/>
      <c r="R2448" s="7"/>
      <c r="S2448" s="7"/>
      <c r="T2448" s="7"/>
      <c r="U2448" s="7"/>
    </row>
    <row r="2449" spans="12:21" x14ac:dyDescent="0.25">
      <c r="L2449" s="7"/>
      <c r="M2449" s="7"/>
      <c r="N2449" s="7"/>
      <c r="O2449" s="7"/>
      <c r="P2449" s="7"/>
      <c r="Q2449" s="7"/>
      <c r="R2449" s="7"/>
      <c r="S2449" s="7"/>
      <c r="T2449" s="7"/>
      <c r="U2449" s="7"/>
    </row>
    <row r="2450" spans="12:21" x14ac:dyDescent="0.25">
      <c r="L2450" s="7"/>
      <c r="M2450" s="7"/>
      <c r="N2450" s="7"/>
      <c r="O2450" s="7"/>
      <c r="P2450" s="7"/>
      <c r="Q2450" s="7"/>
      <c r="R2450" s="7"/>
      <c r="S2450" s="7"/>
      <c r="T2450" s="7"/>
      <c r="U2450" s="7"/>
    </row>
    <row r="2451" spans="12:21" x14ac:dyDescent="0.25">
      <c r="L2451" s="7"/>
      <c r="M2451" s="7"/>
      <c r="N2451" s="7"/>
      <c r="O2451" s="7"/>
      <c r="P2451" s="7"/>
      <c r="Q2451" s="7"/>
      <c r="R2451" s="7"/>
      <c r="S2451" s="7"/>
      <c r="T2451" s="7"/>
      <c r="U2451" s="7"/>
    </row>
    <row r="2452" spans="12:21" x14ac:dyDescent="0.25">
      <c r="L2452" s="7"/>
      <c r="M2452" s="7"/>
      <c r="N2452" s="7"/>
      <c r="O2452" s="7"/>
      <c r="P2452" s="7"/>
      <c r="Q2452" s="7"/>
      <c r="R2452" s="7"/>
      <c r="S2452" s="7"/>
      <c r="T2452" s="7"/>
      <c r="U2452" s="7"/>
    </row>
    <row r="2453" spans="12:21" x14ac:dyDescent="0.25">
      <c r="L2453" s="7"/>
      <c r="M2453" s="7"/>
      <c r="N2453" s="7"/>
      <c r="O2453" s="7"/>
      <c r="P2453" s="7"/>
      <c r="Q2453" s="7"/>
      <c r="R2453" s="7"/>
      <c r="S2453" s="7"/>
      <c r="T2453" s="7"/>
      <c r="U2453" s="7"/>
    </row>
    <row r="2454" spans="12:21" x14ac:dyDescent="0.25">
      <c r="L2454" s="7"/>
      <c r="M2454" s="7"/>
      <c r="N2454" s="7"/>
      <c r="O2454" s="7"/>
      <c r="P2454" s="7"/>
      <c r="Q2454" s="7"/>
      <c r="R2454" s="7"/>
      <c r="S2454" s="7"/>
      <c r="T2454" s="7"/>
      <c r="U2454" s="7"/>
    </row>
    <row r="2455" spans="12:21" x14ac:dyDescent="0.25">
      <c r="L2455" s="7"/>
      <c r="M2455" s="7"/>
      <c r="N2455" s="7"/>
      <c r="O2455" s="7"/>
      <c r="P2455" s="7"/>
      <c r="Q2455" s="7"/>
      <c r="R2455" s="7"/>
      <c r="S2455" s="7"/>
      <c r="T2455" s="7"/>
      <c r="U2455" s="7"/>
    </row>
    <row r="2456" spans="12:21" x14ac:dyDescent="0.25">
      <c r="L2456" s="7"/>
      <c r="M2456" s="7"/>
      <c r="N2456" s="7"/>
      <c r="O2456" s="7"/>
      <c r="P2456" s="7"/>
      <c r="Q2456" s="7"/>
      <c r="R2456" s="7"/>
      <c r="S2456" s="7"/>
      <c r="T2456" s="7"/>
      <c r="U2456" s="7"/>
    </row>
    <row r="2457" spans="12:21" x14ac:dyDescent="0.25">
      <c r="L2457" s="7"/>
      <c r="M2457" s="7"/>
      <c r="N2457" s="7"/>
      <c r="O2457" s="7"/>
      <c r="P2457" s="7"/>
      <c r="Q2457" s="7"/>
      <c r="R2457" s="7"/>
      <c r="S2457" s="7"/>
      <c r="T2457" s="7"/>
      <c r="U2457" s="7"/>
    </row>
    <row r="2458" spans="12:21" x14ac:dyDescent="0.25">
      <c r="L2458" s="7"/>
      <c r="M2458" s="7"/>
      <c r="N2458" s="7"/>
      <c r="O2458" s="7"/>
      <c r="P2458" s="7"/>
      <c r="Q2458" s="7"/>
      <c r="R2458" s="7"/>
      <c r="S2458" s="7"/>
      <c r="T2458" s="7"/>
      <c r="U2458" s="7"/>
    </row>
    <row r="2459" spans="12:21" x14ac:dyDescent="0.25">
      <c r="L2459" s="7"/>
      <c r="M2459" s="7"/>
      <c r="N2459" s="7"/>
      <c r="O2459" s="7"/>
      <c r="P2459" s="7"/>
      <c r="Q2459" s="7"/>
      <c r="R2459" s="7"/>
      <c r="S2459" s="7"/>
      <c r="T2459" s="7"/>
      <c r="U2459" s="7"/>
    </row>
    <row r="2460" spans="12:21" x14ac:dyDescent="0.25">
      <c r="L2460" s="7"/>
      <c r="M2460" s="7"/>
      <c r="N2460" s="7"/>
      <c r="O2460" s="7"/>
      <c r="P2460" s="7"/>
      <c r="Q2460" s="7"/>
      <c r="R2460" s="7"/>
      <c r="S2460" s="7"/>
      <c r="T2460" s="7"/>
      <c r="U2460" s="7"/>
    </row>
    <row r="2461" spans="12:21" x14ac:dyDescent="0.25">
      <c r="L2461" s="7"/>
      <c r="M2461" s="7"/>
      <c r="N2461" s="7"/>
      <c r="O2461" s="7"/>
      <c r="P2461" s="7"/>
      <c r="Q2461" s="7"/>
      <c r="R2461" s="7"/>
      <c r="S2461" s="7"/>
      <c r="T2461" s="7"/>
      <c r="U2461" s="7"/>
    </row>
    <row r="2462" spans="12:21" x14ac:dyDescent="0.25">
      <c r="L2462" s="7"/>
      <c r="M2462" s="7"/>
      <c r="N2462" s="7"/>
      <c r="O2462" s="7"/>
      <c r="P2462" s="7"/>
      <c r="Q2462" s="7"/>
      <c r="R2462" s="7"/>
      <c r="S2462" s="7"/>
      <c r="T2462" s="7"/>
      <c r="U2462" s="7"/>
    </row>
    <row r="2463" spans="12:21" x14ac:dyDescent="0.25">
      <c r="L2463" s="7"/>
      <c r="M2463" s="7"/>
      <c r="N2463" s="7"/>
      <c r="O2463" s="7"/>
      <c r="P2463" s="7"/>
      <c r="Q2463" s="7"/>
      <c r="R2463" s="7"/>
      <c r="S2463" s="7"/>
      <c r="T2463" s="7"/>
      <c r="U2463" s="7"/>
    </row>
    <row r="2464" spans="12:21" x14ac:dyDescent="0.25">
      <c r="L2464" s="7"/>
      <c r="M2464" s="7"/>
      <c r="N2464" s="7"/>
      <c r="O2464" s="7"/>
      <c r="P2464" s="7"/>
      <c r="Q2464" s="7"/>
      <c r="R2464" s="7"/>
      <c r="S2464" s="7"/>
      <c r="T2464" s="7"/>
      <c r="U2464" s="7"/>
    </row>
    <row r="2465" spans="12:21" x14ac:dyDescent="0.25">
      <c r="L2465" s="7"/>
      <c r="M2465" s="7"/>
      <c r="N2465" s="7"/>
      <c r="O2465" s="7"/>
      <c r="P2465" s="7"/>
      <c r="Q2465" s="7"/>
      <c r="R2465" s="7"/>
      <c r="S2465" s="7"/>
      <c r="T2465" s="7"/>
      <c r="U2465" s="7"/>
    </row>
    <row r="2466" spans="12:21" x14ac:dyDescent="0.25">
      <c r="L2466" s="7"/>
      <c r="M2466" s="7"/>
      <c r="N2466" s="7"/>
      <c r="O2466" s="7"/>
      <c r="P2466" s="7"/>
      <c r="Q2466" s="7"/>
      <c r="R2466" s="7"/>
      <c r="S2466" s="7"/>
      <c r="T2466" s="7"/>
      <c r="U2466" s="7"/>
    </row>
    <row r="2467" spans="12:21" x14ac:dyDescent="0.25">
      <c r="L2467" s="7"/>
      <c r="M2467" s="7"/>
      <c r="N2467" s="7"/>
      <c r="O2467" s="7"/>
      <c r="P2467" s="7"/>
      <c r="Q2467" s="7"/>
      <c r="R2467" s="7"/>
      <c r="S2467" s="7"/>
      <c r="T2467" s="7"/>
      <c r="U2467" s="7"/>
    </row>
    <row r="2468" spans="12:21" x14ac:dyDescent="0.25">
      <c r="L2468" s="7"/>
      <c r="M2468" s="7"/>
      <c r="N2468" s="7"/>
      <c r="O2468" s="7"/>
      <c r="P2468" s="7"/>
      <c r="Q2468" s="7"/>
      <c r="R2468" s="7"/>
      <c r="S2468" s="7"/>
      <c r="T2468" s="7"/>
      <c r="U2468" s="7"/>
    </row>
    <row r="2469" spans="12:21" x14ac:dyDescent="0.25">
      <c r="L2469" s="7"/>
      <c r="M2469" s="7"/>
      <c r="N2469" s="7"/>
      <c r="O2469" s="7"/>
      <c r="P2469" s="7"/>
      <c r="Q2469" s="7"/>
      <c r="R2469" s="7"/>
      <c r="S2469" s="7"/>
      <c r="T2469" s="7"/>
      <c r="U2469" s="7"/>
    </row>
    <row r="2470" spans="12:21" x14ac:dyDescent="0.25">
      <c r="L2470" s="7"/>
      <c r="M2470" s="7"/>
      <c r="N2470" s="7"/>
      <c r="O2470" s="7"/>
      <c r="P2470" s="7"/>
      <c r="Q2470" s="7"/>
      <c r="R2470" s="7"/>
      <c r="S2470" s="7"/>
      <c r="T2470" s="7"/>
      <c r="U2470" s="7"/>
    </row>
    <row r="2471" spans="12:21" x14ac:dyDescent="0.25">
      <c r="L2471" s="7"/>
      <c r="M2471" s="7"/>
      <c r="N2471" s="7"/>
      <c r="O2471" s="7"/>
      <c r="P2471" s="7"/>
      <c r="Q2471" s="7"/>
      <c r="R2471" s="7"/>
      <c r="S2471" s="7"/>
      <c r="T2471" s="7"/>
      <c r="U2471" s="7"/>
    </row>
    <row r="2472" spans="12:21" x14ac:dyDescent="0.25">
      <c r="L2472" s="7"/>
      <c r="M2472" s="7"/>
      <c r="N2472" s="7"/>
      <c r="O2472" s="7"/>
      <c r="P2472" s="7"/>
      <c r="Q2472" s="7"/>
      <c r="R2472" s="7"/>
      <c r="S2472" s="7"/>
      <c r="T2472" s="7"/>
      <c r="U2472" s="7"/>
    </row>
    <row r="2473" spans="12:21" x14ac:dyDescent="0.25">
      <c r="L2473" s="7"/>
      <c r="M2473" s="7"/>
      <c r="N2473" s="7"/>
      <c r="O2473" s="7"/>
      <c r="P2473" s="7"/>
      <c r="Q2473" s="7"/>
      <c r="R2473" s="7"/>
      <c r="S2473" s="7"/>
      <c r="T2473" s="7"/>
      <c r="U2473" s="7"/>
    </row>
    <row r="2474" spans="12:21" x14ac:dyDescent="0.25">
      <c r="L2474" s="7"/>
      <c r="M2474" s="7"/>
      <c r="N2474" s="7"/>
      <c r="O2474" s="7"/>
      <c r="P2474" s="7"/>
      <c r="Q2474" s="7"/>
      <c r="R2474" s="7"/>
      <c r="S2474" s="7"/>
      <c r="T2474" s="7"/>
      <c r="U2474" s="7"/>
    </row>
    <row r="2475" spans="12:21" x14ac:dyDescent="0.25">
      <c r="L2475" s="7"/>
      <c r="M2475" s="7"/>
      <c r="N2475" s="7"/>
      <c r="O2475" s="7"/>
      <c r="P2475" s="7"/>
      <c r="Q2475" s="7"/>
      <c r="R2475" s="7"/>
      <c r="S2475" s="7"/>
      <c r="T2475" s="7"/>
      <c r="U2475" s="7"/>
    </row>
    <row r="2476" spans="12:21" x14ac:dyDescent="0.25">
      <c r="L2476" s="7"/>
      <c r="M2476" s="7"/>
      <c r="N2476" s="7"/>
      <c r="O2476" s="7"/>
      <c r="P2476" s="7"/>
      <c r="Q2476" s="7"/>
      <c r="R2476" s="7"/>
      <c r="S2476" s="7"/>
      <c r="T2476" s="7"/>
      <c r="U2476" s="7"/>
    </row>
    <row r="2477" spans="12:21" x14ac:dyDescent="0.25">
      <c r="L2477" s="7"/>
      <c r="M2477" s="7"/>
      <c r="N2477" s="7"/>
      <c r="O2477" s="7"/>
      <c r="P2477" s="7"/>
      <c r="Q2477" s="7"/>
      <c r="R2477" s="7"/>
      <c r="S2477" s="7"/>
      <c r="T2477" s="7"/>
      <c r="U2477" s="7"/>
    </row>
    <row r="2478" spans="12:21" x14ac:dyDescent="0.25">
      <c r="L2478" s="7"/>
      <c r="M2478" s="7"/>
      <c r="N2478" s="7"/>
      <c r="O2478" s="7"/>
      <c r="P2478" s="7"/>
      <c r="Q2478" s="7"/>
      <c r="R2478" s="7"/>
      <c r="S2478" s="7"/>
      <c r="T2478" s="7"/>
      <c r="U2478" s="7"/>
    </row>
    <row r="2479" spans="12:21" x14ac:dyDescent="0.25">
      <c r="L2479" s="7"/>
      <c r="M2479" s="7"/>
      <c r="N2479" s="7"/>
      <c r="O2479" s="7"/>
      <c r="P2479" s="7"/>
      <c r="Q2479" s="7"/>
      <c r="R2479" s="7"/>
      <c r="S2479" s="7"/>
      <c r="T2479" s="7"/>
      <c r="U2479" s="7"/>
    </row>
    <row r="2480" spans="12:21" x14ac:dyDescent="0.25">
      <c r="L2480" s="7"/>
      <c r="M2480" s="7"/>
      <c r="N2480" s="7"/>
      <c r="O2480" s="7"/>
      <c r="P2480" s="7"/>
      <c r="Q2480" s="7"/>
      <c r="R2480" s="7"/>
      <c r="S2480" s="7"/>
      <c r="T2480" s="7"/>
      <c r="U2480" s="7"/>
    </row>
    <row r="2481" spans="12:21" x14ac:dyDescent="0.25">
      <c r="L2481" s="7"/>
      <c r="M2481" s="7"/>
      <c r="N2481" s="7"/>
      <c r="O2481" s="7"/>
      <c r="P2481" s="7"/>
      <c r="Q2481" s="7"/>
      <c r="R2481" s="7"/>
      <c r="S2481" s="7"/>
      <c r="T2481" s="7"/>
      <c r="U2481" s="7"/>
    </row>
    <row r="2482" spans="12:21" x14ac:dyDescent="0.25">
      <c r="L2482" s="7"/>
      <c r="M2482" s="7"/>
      <c r="N2482" s="7"/>
      <c r="O2482" s="7"/>
      <c r="P2482" s="7"/>
      <c r="Q2482" s="7"/>
      <c r="R2482" s="7"/>
      <c r="S2482" s="7"/>
      <c r="T2482" s="7"/>
      <c r="U2482" s="7"/>
    </row>
    <row r="2483" spans="12:21" x14ac:dyDescent="0.25">
      <c r="L2483" s="7"/>
      <c r="M2483" s="7"/>
      <c r="N2483" s="7"/>
      <c r="O2483" s="7"/>
      <c r="P2483" s="7"/>
      <c r="Q2483" s="7"/>
      <c r="R2483" s="7"/>
      <c r="S2483" s="7"/>
      <c r="T2483" s="7"/>
      <c r="U2483" s="7"/>
    </row>
    <row r="2484" spans="12:21" x14ac:dyDescent="0.25">
      <c r="L2484" s="7"/>
      <c r="M2484" s="7"/>
      <c r="N2484" s="7"/>
      <c r="O2484" s="7"/>
      <c r="P2484" s="7"/>
      <c r="Q2484" s="7"/>
      <c r="R2484" s="7"/>
      <c r="S2484" s="7"/>
      <c r="T2484" s="7"/>
      <c r="U2484" s="7"/>
    </row>
    <row r="2485" spans="12:21" x14ac:dyDescent="0.25">
      <c r="L2485" s="7"/>
      <c r="M2485" s="7"/>
      <c r="N2485" s="7"/>
      <c r="O2485" s="7"/>
      <c r="P2485" s="7"/>
      <c r="Q2485" s="7"/>
      <c r="R2485" s="7"/>
      <c r="S2485" s="7"/>
      <c r="T2485" s="7"/>
      <c r="U2485" s="7"/>
    </row>
    <row r="2486" spans="12:21" x14ac:dyDescent="0.25">
      <c r="L2486" s="7"/>
      <c r="M2486" s="7"/>
      <c r="N2486" s="7"/>
      <c r="O2486" s="7"/>
      <c r="P2486" s="7"/>
      <c r="Q2486" s="7"/>
      <c r="R2486" s="7"/>
      <c r="S2486" s="7"/>
      <c r="T2486" s="7"/>
      <c r="U2486" s="7"/>
    </row>
    <row r="2487" spans="12:21" x14ac:dyDescent="0.25">
      <c r="L2487" s="7"/>
      <c r="M2487" s="7"/>
      <c r="N2487" s="7"/>
      <c r="O2487" s="7"/>
      <c r="P2487" s="7"/>
      <c r="Q2487" s="7"/>
      <c r="R2487" s="7"/>
      <c r="S2487" s="7"/>
      <c r="T2487" s="7"/>
      <c r="U2487" s="7"/>
    </row>
    <row r="2488" spans="12:21" x14ac:dyDescent="0.25">
      <c r="L2488" s="7"/>
      <c r="M2488" s="7"/>
      <c r="N2488" s="7"/>
      <c r="O2488" s="7"/>
      <c r="P2488" s="7"/>
      <c r="Q2488" s="7"/>
      <c r="R2488" s="7"/>
      <c r="S2488" s="7"/>
      <c r="T2488" s="7"/>
      <c r="U2488" s="7"/>
    </row>
    <row r="2489" spans="12:21" x14ac:dyDescent="0.25">
      <c r="L2489" s="7"/>
      <c r="M2489" s="7"/>
      <c r="N2489" s="7"/>
      <c r="O2489" s="7"/>
      <c r="P2489" s="7"/>
      <c r="Q2489" s="7"/>
      <c r="R2489" s="7"/>
      <c r="S2489" s="7"/>
      <c r="T2489" s="7"/>
      <c r="U2489" s="7"/>
    </row>
    <row r="2490" spans="12:21" x14ac:dyDescent="0.25">
      <c r="L2490" s="7"/>
      <c r="M2490" s="7"/>
      <c r="N2490" s="7"/>
      <c r="O2490" s="7"/>
      <c r="P2490" s="7"/>
      <c r="Q2490" s="7"/>
      <c r="R2490" s="7"/>
      <c r="S2490" s="7"/>
      <c r="T2490" s="7"/>
      <c r="U2490" s="7"/>
    </row>
    <row r="2491" spans="12:21" x14ac:dyDescent="0.25">
      <c r="L2491" s="7"/>
      <c r="M2491" s="7"/>
      <c r="N2491" s="7"/>
      <c r="O2491" s="7"/>
      <c r="P2491" s="7"/>
      <c r="Q2491" s="7"/>
      <c r="R2491" s="7"/>
      <c r="S2491" s="7"/>
      <c r="T2491" s="7"/>
      <c r="U2491" s="7"/>
    </row>
    <row r="2492" spans="12:21" x14ac:dyDescent="0.25">
      <c r="L2492" s="7"/>
      <c r="M2492" s="7"/>
      <c r="N2492" s="7"/>
      <c r="O2492" s="7"/>
      <c r="P2492" s="7"/>
      <c r="Q2492" s="7"/>
      <c r="R2492" s="7"/>
      <c r="S2492" s="7"/>
      <c r="T2492" s="7"/>
      <c r="U2492" s="7"/>
    </row>
    <row r="2493" spans="12:21" x14ac:dyDescent="0.25">
      <c r="L2493" s="7"/>
      <c r="M2493" s="7"/>
      <c r="N2493" s="7"/>
      <c r="O2493" s="7"/>
      <c r="P2493" s="7"/>
      <c r="Q2493" s="7"/>
      <c r="R2493" s="7"/>
      <c r="S2493" s="7"/>
      <c r="T2493" s="7"/>
      <c r="U2493" s="7"/>
    </row>
    <row r="2494" spans="12:21" x14ac:dyDescent="0.25">
      <c r="L2494" s="7"/>
      <c r="M2494" s="7"/>
      <c r="N2494" s="7"/>
      <c r="O2494" s="7"/>
      <c r="P2494" s="7"/>
      <c r="Q2494" s="7"/>
      <c r="R2494" s="7"/>
      <c r="S2494" s="7"/>
      <c r="T2494" s="7"/>
      <c r="U2494" s="7"/>
    </row>
    <row r="2495" spans="12:21" x14ac:dyDescent="0.25">
      <c r="L2495" s="7"/>
      <c r="M2495" s="7"/>
      <c r="N2495" s="7"/>
      <c r="O2495" s="7"/>
      <c r="P2495" s="7"/>
      <c r="Q2495" s="7"/>
      <c r="R2495" s="7"/>
      <c r="S2495" s="7"/>
      <c r="T2495" s="7"/>
      <c r="U2495" s="7"/>
    </row>
    <row r="2496" spans="12:21" x14ac:dyDescent="0.25">
      <c r="L2496" s="7"/>
      <c r="M2496" s="7"/>
      <c r="N2496" s="7"/>
      <c r="O2496" s="7"/>
      <c r="P2496" s="7"/>
      <c r="Q2496" s="7"/>
      <c r="R2496" s="7"/>
      <c r="S2496" s="7"/>
      <c r="T2496" s="7"/>
      <c r="U2496" s="7"/>
    </row>
    <row r="2497" spans="12:21" x14ac:dyDescent="0.25">
      <c r="L2497" s="7"/>
      <c r="M2497" s="7"/>
      <c r="N2497" s="7"/>
      <c r="O2497" s="7"/>
      <c r="P2497" s="7"/>
      <c r="Q2497" s="7"/>
      <c r="R2497" s="7"/>
      <c r="S2497" s="7"/>
      <c r="T2497" s="7"/>
      <c r="U2497" s="7"/>
    </row>
    <row r="2498" spans="12:21" x14ac:dyDescent="0.25">
      <c r="L2498" s="7"/>
      <c r="M2498" s="7"/>
      <c r="N2498" s="7"/>
      <c r="O2498" s="7"/>
      <c r="P2498" s="7"/>
      <c r="Q2498" s="7"/>
      <c r="R2498" s="7"/>
      <c r="S2498" s="7"/>
      <c r="T2498" s="7"/>
      <c r="U2498" s="7"/>
    </row>
    <row r="2499" spans="12:21" x14ac:dyDescent="0.25">
      <c r="L2499" s="7"/>
      <c r="M2499" s="7"/>
      <c r="N2499" s="7"/>
      <c r="O2499" s="7"/>
      <c r="P2499" s="7"/>
      <c r="Q2499" s="7"/>
      <c r="R2499" s="7"/>
      <c r="S2499" s="7"/>
      <c r="T2499" s="7"/>
      <c r="U2499" s="7"/>
    </row>
    <row r="2500" spans="12:21" x14ac:dyDescent="0.25">
      <c r="L2500" s="7"/>
      <c r="M2500" s="7"/>
      <c r="N2500" s="7"/>
      <c r="O2500" s="7"/>
      <c r="P2500" s="7"/>
      <c r="Q2500" s="7"/>
      <c r="R2500" s="7"/>
      <c r="S2500" s="7"/>
      <c r="T2500" s="7"/>
      <c r="U2500" s="7"/>
    </row>
    <row r="2501" spans="12:21" x14ac:dyDescent="0.25">
      <c r="L2501" s="7"/>
      <c r="M2501" s="7"/>
      <c r="N2501" s="7"/>
      <c r="O2501" s="7"/>
      <c r="P2501" s="7"/>
      <c r="Q2501" s="7"/>
      <c r="R2501" s="7"/>
      <c r="S2501" s="7"/>
      <c r="T2501" s="7"/>
      <c r="U2501" s="7"/>
    </row>
    <row r="2502" spans="12:21" x14ac:dyDescent="0.25">
      <c r="L2502" s="7"/>
      <c r="M2502" s="7"/>
      <c r="N2502" s="7"/>
      <c r="O2502" s="7"/>
      <c r="P2502" s="7"/>
      <c r="Q2502" s="7"/>
      <c r="R2502" s="7"/>
      <c r="S2502" s="7"/>
      <c r="T2502" s="7"/>
      <c r="U2502" s="7"/>
    </row>
    <row r="2503" spans="12:21" x14ac:dyDescent="0.25">
      <c r="L2503" s="7"/>
      <c r="M2503" s="7"/>
      <c r="N2503" s="7"/>
      <c r="O2503" s="7"/>
      <c r="P2503" s="7"/>
      <c r="Q2503" s="7"/>
      <c r="R2503" s="7"/>
      <c r="S2503" s="7"/>
      <c r="T2503" s="7"/>
      <c r="U2503" s="7"/>
    </row>
    <row r="2504" spans="12:21" x14ac:dyDescent="0.25">
      <c r="L2504" s="7"/>
      <c r="M2504" s="7"/>
      <c r="N2504" s="7"/>
      <c r="O2504" s="7"/>
      <c r="P2504" s="7"/>
      <c r="Q2504" s="7"/>
      <c r="R2504" s="7"/>
      <c r="S2504" s="7"/>
      <c r="T2504" s="7"/>
      <c r="U2504" s="7"/>
    </row>
    <row r="2505" spans="12:21" x14ac:dyDescent="0.25">
      <c r="L2505" s="7"/>
      <c r="M2505" s="7"/>
      <c r="N2505" s="7"/>
      <c r="O2505" s="7"/>
      <c r="P2505" s="7"/>
      <c r="Q2505" s="7"/>
      <c r="R2505" s="7"/>
      <c r="S2505" s="7"/>
      <c r="T2505" s="7"/>
      <c r="U2505" s="7"/>
    </row>
    <row r="2506" spans="12:21" x14ac:dyDescent="0.25">
      <c r="L2506" s="7"/>
      <c r="M2506" s="7"/>
      <c r="N2506" s="7"/>
      <c r="O2506" s="7"/>
      <c r="P2506" s="7"/>
      <c r="Q2506" s="7"/>
      <c r="R2506" s="7"/>
      <c r="S2506" s="7"/>
      <c r="T2506" s="7"/>
      <c r="U2506" s="7"/>
    </row>
    <row r="2507" spans="12:21" x14ac:dyDescent="0.25">
      <c r="L2507" s="7"/>
      <c r="M2507" s="7"/>
      <c r="N2507" s="7"/>
      <c r="O2507" s="7"/>
      <c r="P2507" s="7"/>
      <c r="Q2507" s="7"/>
      <c r="R2507" s="7"/>
      <c r="S2507" s="7"/>
      <c r="T2507" s="7"/>
      <c r="U2507" s="7"/>
    </row>
    <row r="2508" spans="12:21" x14ac:dyDescent="0.25">
      <c r="L2508" s="7"/>
      <c r="M2508" s="7"/>
      <c r="N2508" s="7"/>
      <c r="O2508" s="7"/>
      <c r="P2508" s="7"/>
      <c r="Q2508" s="7"/>
      <c r="R2508" s="7"/>
      <c r="S2508" s="7"/>
      <c r="T2508" s="7"/>
      <c r="U2508" s="7"/>
    </row>
    <row r="2509" spans="12:21" x14ac:dyDescent="0.25">
      <c r="L2509" s="7"/>
      <c r="M2509" s="7"/>
      <c r="N2509" s="7"/>
      <c r="O2509" s="7"/>
      <c r="P2509" s="7"/>
      <c r="Q2509" s="7"/>
      <c r="R2509" s="7"/>
      <c r="S2509" s="7"/>
      <c r="T2509" s="7"/>
      <c r="U2509" s="7"/>
    </row>
    <row r="2510" spans="12:21" x14ac:dyDescent="0.25">
      <c r="L2510" s="7"/>
      <c r="M2510" s="7"/>
      <c r="N2510" s="7"/>
      <c r="O2510" s="7"/>
      <c r="P2510" s="7"/>
      <c r="Q2510" s="7"/>
      <c r="R2510" s="7"/>
      <c r="S2510" s="7"/>
      <c r="T2510" s="7"/>
      <c r="U2510" s="7"/>
    </row>
    <row r="2511" spans="12:21" x14ac:dyDescent="0.25">
      <c r="L2511" s="7"/>
      <c r="M2511" s="7"/>
      <c r="N2511" s="7"/>
      <c r="O2511" s="7"/>
      <c r="P2511" s="7"/>
      <c r="Q2511" s="7"/>
      <c r="R2511" s="7"/>
      <c r="S2511" s="7"/>
      <c r="T2511" s="7"/>
      <c r="U2511" s="7"/>
    </row>
    <row r="2512" spans="12:21" x14ac:dyDescent="0.25">
      <c r="L2512" s="7"/>
      <c r="M2512" s="7"/>
      <c r="N2512" s="7"/>
      <c r="O2512" s="7"/>
      <c r="P2512" s="7"/>
      <c r="Q2512" s="7"/>
      <c r="R2512" s="7"/>
      <c r="S2512" s="7"/>
      <c r="T2512" s="7"/>
      <c r="U2512" s="7"/>
    </row>
    <row r="2513" spans="12:21" x14ac:dyDescent="0.25">
      <c r="L2513" s="7"/>
      <c r="M2513" s="7"/>
      <c r="N2513" s="7"/>
      <c r="O2513" s="7"/>
      <c r="P2513" s="7"/>
      <c r="Q2513" s="7"/>
      <c r="R2513" s="7"/>
      <c r="S2513" s="7"/>
      <c r="T2513" s="7"/>
      <c r="U2513" s="7"/>
    </row>
    <row r="2514" spans="12:21" x14ac:dyDescent="0.25">
      <c r="L2514" s="7"/>
      <c r="M2514" s="7"/>
      <c r="N2514" s="7"/>
      <c r="O2514" s="7"/>
      <c r="P2514" s="7"/>
      <c r="Q2514" s="7"/>
      <c r="R2514" s="7"/>
      <c r="S2514" s="7"/>
      <c r="T2514" s="7"/>
      <c r="U2514" s="7"/>
    </row>
    <row r="2515" spans="12:21" x14ac:dyDescent="0.25">
      <c r="L2515" s="7"/>
      <c r="M2515" s="7"/>
      <c r="N2515" s="7"/>
      <c r="O2515" s="7"/>
      <c r="P2515" s="7"/>
      <c r="Q2515" s="7"/>
      <c r="R2515" s="7"/>
      <c r="S2515" s="7"/>
      <c r="T2515" s="7"/>
      <c r="U2515" s="7"/>
    </row>
    <row r="2516" spans="12:21" x14ac:dyDescent="0.25">
      <c r="L2516" s="7"/>
      <c r="M2516" s="7"/>
      <c r="N2516" s="7"/>
      <c r="O2516" s="7"/>
      <c r="P2516" s="7"/>
      <c r="Q2516" s="7"/>
      <c r="R2516" s="7"/>
      <c r="S2516" s="7"/>
      <c r="T2516" s="7"/>
      <c r="U2516" s="7"/>
    </row>
    <row r="2517" spans="12:21" x14ac:dyDescent="0.25">
      <c r="L2517" s="7"/>
      <c r="M2517" s="7"/>
      <c r="N2517" s="7"/>
      <c r="O2517" s="7"/>
      <c r="P2517" s="7"/>
      <c r="Q2517" s="7"/>
      <c r="R2517" s="7"/>
      <c r="S2517" s="7"/>
      <c r="T2517" s="7"/>
      <c r="U2517" s="7"/>
    </row>
    <row r="2518" spans="12:21" x14ac:dyDescent="0.25">
      <c r="L2518" s="7"/>
      <c r="M2518" s="7"/>
      <c r="N2518" s="7"/>
      <c r="O2518" s="7"/>
      <c r="P2518" s="7"/>
      <c r="Q2518" s="7"/>
      <c r="R2518" s="7"/>
      <c r="S2518" s="7"/>
      <c r="T2518" s="7"/>
      <c r="U2518" s="7"/>
    </row>
    <row r="2519" spans="12:21" x14ac:dyDescent="0.25">
      <c r="L2519" s="7"/>
      <c r="M2519" s="7"/>
      <c r="N2519" s="7"/>
      <c r="O2519" s="7"/>
      <c r="P2519" s="7"/>
      <c r="Q2519" s="7"/>
      <c r="R2519" s="7"/>
      <c r="S2519" s="7"/>
      <c r="T2519" s="7"/>
      <c r="U2519" s="7"/>
    </row>
    <row r="2520" spans="12:21" x14ac:dyDescent="0.25">
      <c r="L2520" s="7"/>
      <c r="M2520" s="7"/>
      <c r="N2520" s="7"/>
      <c r="O2520" s="7"/>
      <c r="P2520" s="7"/>
      <c r="Q2520" s="7"/>
      <c r="R2520" s="7"/>
      <c r="S2520" s="7"/>
      <c r="T2520" s="7"/>
      <c r="U2520" s="7"/>
    </row>
    <row r="2521" spans="12:21" x14ac:dyDescent="0.25">
      <c r="L2521" s="7"/>
      <c r="M2521" s="7"/>
      <c r="N2521" s="7"/>
      <c r="O2521" s="7"/>
      <c r="P2521" s="7"/>
      <c r="Q2521" s="7"/>
      <c r="R2521" s="7"/>
      <c r="S2521" s="7"/>
      <c r="T2521" s="7"/>
      <c r="U2521" s="7"/>
    </row>
    <row r="2522" spans="12:21" x14ac:dyDescent="0.25">
      <c r="L2522" s="7"/>
      <c r="M2522" s="7"/>
      <c r="N2522" s="7"/>
      <c r="O2522" s="7"/>
      <c r="P2522" s="7"/>
      <c r="Q2522" s="7"/>
      <c r="R2522" s="7"/>
      <c r="S2522" s="7"/>
      <c r="T2522" s="7"/>
      <c r="U2522" s="7"/>
    </row>
    <row r="2523" spans="12:21" x14ac:dyDescent="0.25">
      <c r="L2523" s="7"/>
      <c r="M2523" s="7"/>
      <c r="N2523" s="7"/>
      <c r="O2523" s="7"/>
      <c r="P2523" s="7"/>
      <c r="Q2523" s="7"/>
      <c r="R2523" s="7"/>
      <c r="S2523" s="7"/>
      <c r="T2523" s="7"/>
      <c r="U2523" s="7"/>
    </row>
    <row r="2524" spans="12:21" x14ac:dyDescent="0.25">
      <c r="L2524" s="7"/>
      <c r="M2524" s="7"/>
      <c r="N2524" s="7"/>
      <c r="O2524" s="7"/>
      <c r="P2524" s="7"/>
      <c r="Q2524" s="7"/>
      <c r="R2524" s="7"/>
      <c r="S2524" s="7"/>
      <c r="T2524" s="7"/>
      <c r="U2524" s="7"/>
    </row>
    <row r="2525" spans="12:21" x14ac:dyDescent="0.25">
      <c r="L2525" s="7"/>
      <c r="M2525" s="7"/>
      <c r="N2525" s="7"/>
      <c r="O2525" s="7"/>
      <c r="P2525" s="7"/>
      <c r="Q2525" s="7"/>
      <c r="R2525" s="7"/>
      <c r="S2525" s="7"/>
      <c r="T2525" s="7"/>
      <c r="U2525" s="7"/>
    </row>
    <row r="2526" spans="12:21" x14ac:dyDescent="0.25">
      <c r="L2526" s="7"/>
      <c r="M2526" s="7"/>
      <c r="N2526" s="7"/>
      <c r="O2526" s="7"/>
      <c r="P2526" s="7"/>
      <c r="Q2526" s="7"/>
      <c r="R2526" s="7"/>
      <c r="S2526" s="7"/>
      <c r="T2526" s="7"/>
      <c r="U2526" s="7"/>
    </row>
    <row r="2527" spans="12:21" x14ac:dyDescent="0.25">
      <c r="L2527" s="7"/>
      <c r="M2527" s="7"/>
      <c r="N2527" s="7"/>
      <c r="O2527" s="7"/>
      <c r="P2527" s="7"/>
      <c r="Q2527" s="7"/>
      <c r="R2527" s="7"/>
      <c r="S2527" s="7"/>
      <c r="T2527" s="7"/>
      <c r="U2527" s="7"/>
    </row>
    <row r="2528" spans="12:21" x14ac:dyDescent="0.25">
      <c r="L2528" s="7"/>
      <c r="M2528" s="7"/>
      <c r="N2528" s="7"/>
      <c r="O2528" s="7"/>
      <c r="P2528" s="7"/>
      <c r="Q2528" s="7"/>
      <c r="R2528" s="7"/>
      <c r="S2528" s="7"/>
      <c r="T2528" s="7"/>
      <c r="U2528" s="7"/>
    </row>
    <row r="2529" spans="12:21" x14ac:dyDescent="0.25">
      <c r="L2529" s="7"/>
      <c r="M2529" s="7"/>
      <c r="N2529" s="7"/>
      <c r="O2529" s="7"/>
      <c r="P2529" s="7"/>
      <c r="Q2529" s="7"/>
      <c r="R2529" s="7"/>
      <c r="S2529" s="7"/>
      <c r="T2529" s="7"/>
      <c r="U2529" s="7"/>
    </row>
    <row r="2530" spans="12:21" x14ac:dyDescent="0.25">
      <c r="L2530" s="7"/>
      <c r="M2530" s="7"/>
      <c r="N2530" s="7"/>
      <c r="O2530" s="7"/>
      <c r="P2530" s="7"/>
      <c r="Q2530" s="7"/>
      <c r="R2530" s="7"/>
      <c r="S2530" s="7"/>
      <c r="T2530" s="7"/>
      <c r="U2530" s="7"/>
    </row>
    <row r="2531" spans="12:21" x14ac:dyDescent="0.25">
      <c r="L2531" s="7"/>
      <c r="M2531" s="7"/>
      <c r="N2531" s="7"/>
      <c r="O2531" s="7"/>
      <c r="P2531" s="7"/>
      <c r="Q2531" s="7"/>
      <c r="R2531" s="7"/>
      <c r="S2531" s="7"/>
      <c r="T2531" s="7"/>
      <c r="U2531" s="7"/>
    </row>
    <row r="2532" spans="12:21" x14ac:dyDescent="0.25">
      <c r="L2532" s="7"/>
      <c r="M2532" s="7"/>
      <c r="N2532" s="7"/>
      <c r="O2532" s="7"/>
      <c r="P2532" s="7"/>
      <c r="Q2532" s="7"/>
      <c r="R2532" s="7"/>
      <c r="S2532" s="7"/>
      <c r="T2532" s="7"/>
      <c r="U2532" s="7"/>
    </row>
    <row r="2533" spans="12:21" x14ac:dyDescent="0.25">
      <c r="L2533" s="7"/>
      <c r="M2533" s="7"/>
      <c r="N2533" s="7"/>
      <c r="O2533" s="7"/>
      <c r="P2533" s="7"/>
      <c r="Q2533" s="7"/>
      <c r="R2533" s="7"/>
      <c r="S2533" s="7"/>
      <c r="T2533" s="7"/>
      <c r="U2533" s="7"/>
    </row>
    <row r="2534" spans="12:21" x14ac:dyDescent="0.25">
      <c r="L2534" s="7"/>
      <c r="M2534" s="7"/>
      <c r="N2534" s="7"/>
      <c r="O2534" s="7"/>
      <c r="P2534" s="7"/>
      <c r="Q2534" s="7"/>
      <c r="R2534" s="7"/>
      <c r="S2534" s="7"/>
      <c r="T2534" s="7"/>
      <c r="U2534" s="7"/>
    </row>
    <row r="2535" spans="12:21" x14ac:dyDescent="0.25">
      <c r="L2535" s="7"/>
      <c r="M2535" s="7"/>
      <c r="N2535" s="7"/>
      <c r="O2535" s="7"/>
      <c r="P2535" s="7"/>
      <c r="Q2535" s="7"/>
      <c r="R2535" s="7"/>
      <c r="S2535" s="7"/>
      <c r="T2535" s="7"/>
      <c r="U2535" s="7"/>
    </row>
    <row r="2536" spans="12:21" x14ac:dyDescent="0.25">
      <c r="L2536" s="7"/>
      <c r="M2536" s="7"/>
      <c r="N2536" s="7"/>
      <c r="O2536" s="7"/>
      <c r="P2536" s="7"/>
      <c r="Q2536" s="7"/>
      <c r="R2536" s="7"/>
      <c r="S2536" s="7"/>
      <c r="T2536" s="7"/>
      <c r="U2536" s="7"/>
    </row>
    <row r="2537" spans="12:21" x14ac:dyDescent="0.25">
      <c r="L2537" s="7"/>
      <c r="M2537" s="7"/>
      <c r="N2537" s="7"/>
      <c r="O2537" s="7"/>
      <c r="P2537" s="7"/>
      <c r="Q2537" s="7"/>
      <c r="R2537" s="7"/>
      <c r="S2537" s="7"/>
      <c r="T2537" s="7"/>
      <c r="U2537" s="7"/>
    </row>
    <row r="2538" spans="12:21" x14ac:dyDescent="0.25">
      <c r="L2538" s="7"/>
      <c r="M2538" s="7"/>
      <c r="N2538" s="7"/>
      <c r="O2538" s="7"/>
      <c r="P2538" s="7"/>
      <c r="Q2538" s="7"/>
      <c r="R2538" s="7"/>
      <c r="S2538" s="7"/>
      <c r="T2538" s="7"/>
      <c r="U2538" s="7"/>
    </row>
    <row r="2539" spans="12:21" x14ac:dyDescent="0.25">
      <c r="L2539" s="7"/>
      <c r="M2539" s="7"/>
      <c r="N2539" s="7"/>
      <c r="O2539" s="7"/>
      <c r="P2539" s="7"/>
      <c r="Q2539" s="7"/>
      <c r="R2539" s="7"/>
      <c r="S2539" s="7"/>
      <c r="T2539" s="7"/>
      <c r="U2539" s="7"/>
    </row>
    <row r="2540" spans="12:21" x14ac:dyDescent="0.25">
      <c r="L2540" s="7"/>
      <c r="M2540" s="7"/>
      <c r="N2540" s="7"/>
      <c r="O2540" s="7"/>
      <c r="P2540" s="7"/>
      <c r="Q2540" s="7"/>
      <c r="R2540" s="7"/>
      <c r="S2540" s="7"/>
      <c r="T2540" s="7"/>
      <c r="U2540" s="7"/>
    </row>
    <row r="2541" spans="12:21" x14ac:dyDescent="0.25">
      <c r="L2541" s="7"/>
      <c r="M2541" s="7"/>
      <c r="N2541" s="7"/>
      <c r="O2541" s="7"/>
      <c r="P2541" s="7"/>
      <c r="Q2541" s="7"/>
      <c r="R2541" s="7"/>
      <c r="S2541" s="7"/>
      <c r="T2541" s="7"/>
      <c r="U2541" s="7"/>
    </row>
    <row r="2542" spans="12:21" x14ac:dyDescent="0.25">
      <c r="L2542" s="7"/>
      <c r="M2542" s="7"/>
      <c r="N2542" s="7"/>
      <c r="O2542" s="7"/>
      <c r="P2542" s="7"/>
      <c r="Q2542" s="7"/>
      <c r="R2542" s="7"/>
      <c r="S2542" s="7"/>
      <c r="T2542" s="7"/>
      <c r="U2542" s="7"/>
    </row>
    <row r="2543" spans="12:21" x14ac:dyDescent="0.25">
      <c r="L2543" s="7"/>
      <c r="M2543" s="7"/>
      <c r="N2543" s="7"/>
      <c r="O2543" s="7"/>
      <c r="P2543" s="7"/>
      <c r="Q2543" s="7"/>
      <c r="R2543" s="7"/>
      <c r="S2543" s="7"/>
      <c r="T2543" s="7"/>
      <c r="U2543" s="7"/>
    </row>
    <row r="2544" spans="12:21" x14ac:dyDescent="0.25">
      <c r="L2544" s="7"/>
      <c r="M2544" s="7"/>
      <c r="N2544" s="7"/>
      <c r="O2544" s="7"/>
      <c r="P2544" s="7"/>
      <c r="Q2544" s="7"/>
      <c r="R2544" s="7"/>
      <c r="S2544" s="7"/>
      <c r="T2544" s="7"/>
      <c r="U2544" s="7"/>
    </row>
    <row r="2545" spans="12:21" x14ac:dyDescent="0.25">
      <c r="L2545" s="7"/>
      <c r="M2545" s="7"/>
      <c r="N2545" s="7"/>
      <c r="O2545" s="7"/>
      <c r="P2545" s="7"/>
      <c r="Q2545" s="7"/>
      <c r="R2545" s="7"/>
      <c r="S2545" s="7"/>
      <c r="T2545" s="7"/>
      <c r="U2545" s="7"/>
    </row>
    <row r="2546" spans="12:21" x14ac:dyDescent="0.25">
      <c r="L2546" s="7"/>
      <c r="M2546" s="7"/>
      <c r="N2546" s="7"/>
      <c r="O2546" s="7"/>
      <c r="P2546" s="7"/>
      <c r="Q2546" s="7"/>
      <c r="R2546" s="7"/>
      <c r="S2546" s="7"/>
      <c r="T2546" s="7"/>
      <c r="U2546" s="7"/>
    </row>
    <row r="2547" spans="12:21" x14ac:dyDescent="0.25">
      <c r="L2547" s="7"/>
      <c r="M2547" s="7"/>
      <c r="N2547" s="7"/>
      <c r="O2547" s="7"/>
      <c r="P2547" s="7"/>
      <c r="Q2547" s="7"/>
      <c r="R2547" s="7"/>
      <c r="S2547" s="7"/>
      <c r="T2547" s="7"/>
      <c r="U2547" s="7"/>
    </row>
    <row r="2548" spans="12:21" x14ac:dyDescent="0.25">
      <c r="L2548" s="7"/>
      <c r="M2548" s="7"/>
      <c r="N2548" s="7"/>
      <c r="O2548" s="7"/>
      <c r="P2548" s="7"/>
      <c r="Q2548" s="7"/>
      <c r="R2548" s="7"/>
      <c r="S2548" s="7"/>
      <c r="T2548" s="7"/>
      <c r="U2548" s="7"/>
    </row>
    <row r="2549" spans="12:21" x14ac:dyDescent="0.25">
      <c r="L2549" s="7"/>
      <c r="M2549" s="7"/>
      <c r="N2549" s="7"/>
      <c r="O2549" s="7"/>
      <c r="P2549" s="7"/>
      <c r="Q2549" s="7"/>
      <c r="R2549" s="7"/>
      <c r="S2549" s="7"/>
      <c r="T2549" s="7"/>
      <c r="U2549" s="7"/>
    </row>
    <row r="2550" spans="12:21" x14ac:dyDescent="0.25">
      <c r="L2550" s="7"/>
      <c r="M2550" s="7"/>
      <c r="N2550" s="7"/>
      <c r="O2550" s="7"/>
      <c r="P2550" s="7"/>
      <c r="Q2550" s="7"/>
      <c r="R2550" s="7"/>
      <c r="S2550" s="7"/>
      <c r="T2550" s="7"/>
      <c r="U2550" s="7"/>
    </row>
    <row r="2551" spans="12:21" x14ac:dyDescent="0.25">
      <c r="L2551" s="7"/>
      <c r="M2551" s="7"/>
      <c r="N2551" s="7"/>
      <c r="O2551" s="7"/>
      <c r="P2551" s="7"/>
      <c r="Q2551" s="7"/>
      <c r="R2551" s="7"/>
      <c r="S2551" s="7"/>
      <c r="T2551" s="7"/>
      <c r="U2551" s="7"/>
    </row>
    <row r="2552" spans="12:21" x14ac:dyDescent="0.25">
      <c r="L2552" s="7"/>
      <c r="M2552" s="7"/>
      <c r="N2552" s="7"/>
      <c r="O2552" s="7"/>
      <c r="P2552" s="7"/>
      <c r="Q2552" s="7"/>
      <c r="R2552" s="7"/>
      <c r="S2552" s="7"/>
      <c r="T2552" s="7"/>
      <c r="U2552" s="7"/>
    </row>
    <row r="2553" spans="12:21" x14ac:dyDescent="0.25">
      <c r="L2553" s="7"/>
      <c r="M2553" s="7"/>
      <c r="N2553" s="7"/>
      <c r="O2553" s="7"/>
      <c r="P2553" s="7"/>
      <c r="Q2553" s="7"/>
      <c r="R2553" s="7"/>
      <c r="S2553" s="7"/>
      <c r="T2553" s="7"/>
      <c r="U2553" s="7"/>
    </row>
    <row r="2554" spans="12:21" x14ac:dyDescent="0.25">
      <c r="L2554" s="7"/>
      <c r="M2554" s="7"/>
      <c r="N2554" s="7"/>
      <c r="O2554" s="7"/>
      <c r="P2554" s="7"/>
      <c r="Q2554" s="7"/>
      <c r="R2554" s="7"/>
      <c r="S2554" s="7"/>
      <c r="T2554" s="7"/>
      <c r="U2554" s="7"/>
    </row>
    <row r="2555" spans="12:21" x14ac:dyDescent="0.25">
      <c r="L2555" s="7"/>
      <c r="M2555" s="7"/>
      <c r="N2555" s="7"/>
      <c r="O2555" s="7"/>
      <c r="P2555" s="7"/>
      <c r="Q2555" s="7"/>
      <c r="R2555" s="7"/>
      <c r="S2555" s="7"/>
      <c r="T2555" s="7"/>
      <c r="U2555" s="7"/>
    </row>
    <row r="2556" spans="12:21" x14ac:dyDescent="0.25">
      <c r="L2556" s="7"/>
      <c r="M2556" s="7"/>
      <c r="N2556" s="7"/>
      <c r="O2556" s="7"/>
      <c r="P2556" s="7"/>
      <c r="Q2556" s="7"/>
      <c r="R2556" s="7"/>
      <c r="S2556" s="7"/>
      <c r="T2556" s="7"/>
      <c r="U2556" s="7"/>
    </row>
    <row r="2557" spans="12:21" x14ac:dyDescent="0.25">
      <c r="L2557" s="7"/>
      <c r="M2557" s="7"/>
      <c r="N2557" s="7"/>
      <c r="O2557" s="7"/>
      <c r="P2557" s="7"/>
      <c r="Q2557" s="7"/>
      <c r="R2557" s="7"/>
      <c r="S2557" s="7"/>
      <c r="T2557" s="7"/>
      <c r="U2557" s="7"/>
    </row>
    <row r="2558" spans="12:21" x14ac:dyDescent="0.25">
      <c r="L2558" s="7"/>
      <c r="M2558" s="7"/>
      <c r="N2558" s="7"/>
      <c r="O2558" s="7"/>
      <c r="P2558" s="7"/>
      <c r="Q2558" s="7"/>
      <c r="R2558" s="7"/>
      <c r="S2558" s="7"/>
      <c r="T2558" s="7"/>
      <c r="U2558" s="7"/>
    </row>
    <row r="2559" spans="12:21" x14ac:dyDescent="0.25">
      <c r="L2559" s="7"/>
      <c r="M2559" s="7"/>
      <c r="N2559" s="7"/>
      <c r="O2559" s="7"/>
      <c r="P2559" s="7"/>
      <c r="Q2559" s="7"/>
      <c r="R2559" s="7"/>
      <c r="S2559" s="7"/>
      <c r="T2559" s="7"/>
      <c r="U2559" s="7"/>
    </row>
    <row r="2560" spans="12:21" x14ac:dyDescent="0.25">
      <c r="L2560" s="7"/>
      <c r="M2560" s="7"/>
      <c r="N2560" s="7"/>
      <c r="O2560" s="7"/>
      <c r="P2560" s="7"/>
      <c r="Q2560" s="7"/>
      <c r="R2560" s="7"/>
      <c r="S2560" s="7"/>
      <c r="T2560" s="7"/>
      <c r="U2560" s="7"/>
    </row>
    <row r="2561" spans="12:21" x14ac:dyDescent="0.25">
      <c r="L2561" s="7"/>
      <c r="M2561" s="7"/>
      <c r="N2561" s="7"/>
      <c r="O2561" s="7"/>
      <c r="P2561" s="7"/>
      <c r="Q2561" s="7"/>
      <c r="R2561" s="7"/>
      <c r="S2561" s="7"/>
      <c r="T2561" s="7"/>
      <c r="U2561" s="7"/>
    </row>
    <row r="2562" spans="12:21" x14ac:dyDescent="0.25">
      <c r="L2562" s="7"/>
      <c r="M2562" s="7"/>
      <c r="N2562" s="7"/>
      <c r="O2562" s="7"/>
      <c r="P2562" s="7"/>
      <c r="Q2562" s="7"/>
      <c r="R2562" s="7"/>
      <c r="S2562" s="7"/>
      <c r="T2562" s="7"/>
      <c r="U2562" s="7"/>
    </row>
    <row r="2563" spans="12:21" x14ac:dyDescent="0.25">
      <c r="L2563" s="7"/>
      <c r="M2563" s="7"/>
      <c r="N2563" s="7"/>
      <c r="O2563" s="7"/>
      <c r="P2563" s="7"/>
      <c r="Q2563" s="7"/>
      <c r="R2563" s="7"/>
      <c r="S2563" s="7"/>
      <c r="T2563" s="7"/>
      <c r="U2563" s="7"/>
    </row>
    <row r="2564" spans="12:21" x14ac:dyDescent="0.25">
      <c r="L2564" s="7"/>
      <c r="M2564" s="7"/>
      <c r="N2564" s="7"/>
      <c r="O2564" s="7"/>
      <c r="P2564" s="7"/>
      <c r="Q2564" s="7"/>
      <c r="R2564" s="7"/>
      <c r="S2564" s="7"/>
      <c r="T2564" s="7"/>
      <c r="U2564" s="7"/>
    </row>
    <row r="2565" spans="12:21" x14ac:dyDescent="0.25">
      <c r="L2565" s="7"/>
      <c r="M2565" s="7"/>
      <c r="N2565" s="7"/>
      <c r="O2565" s="7"/>
      <c r="P2565" s="7"/>
      <c r="Q2565" s="7"/>
      <c r="R2565" s="7"/>
      <c r="S2565" s="7"/>
      <c r="T2565" s="7"/>
      <c r="U2565" s="7"/>
    </row>
    <row r="2566" spans="12:21" x14ac:dyDescent="0.25">
      <c r="L2566" s="7"/>
      <c r="M2566" s="7"/>
      <c r="N2566" s="7"/>
      <c r="O2566" s="7"/>
      <c r="P2566" s="7"/>
      <c r="Q2566" s="7"/>
      <c r="R2566" s="7"/>
      <c r="S2566" s="7"/>
      <c r="T2566" s="7"/>
      <c r="U2566" s="7"/>
    </row>
    <row r="2567" spans="12:21" x14ac:dyDescent="0.25">
      <c r="L2567" s="7"/>
      <c r="M2567" s="7"/>
      <c r="N2567" s="7"/>
      <c r="O2567" s="7"/>
      <c r="P2567" s="7"/>
      <c r="Q2567" s="7"/>
      <c r="R2567" s="7"/>
      <c r="S2567" s="7"/>
      <c r="T2567" s="7"/>
      <c r="U2567" s="7"/>
    </row>
    <row r="2568" spans="12:21" x14ac:dyDescent="0.25">
      <c r="L2568" s="7"/>
      <c r="M2568" s="7"/>
      <c r="N2568" s="7"/>
      <c r="O2568" s="7"/>
      <c r="P2568" s="7"/>
      <c r="Q2568" s="7"/>
      <c r="R2568" s="7"/>
      <c r="S2568" s="7"/>
      <c r="T2568" s="7"/>
      <c r="U2568" s="7"/>
    </row>
    <row r="2569" spans="12:21" x14ac:dyDescent="0.25">
      <c r="L2569" s="7"/>
      <c r="M2569" s="7"/>
      <c r="N2569" s="7"/>
      <c r="O2569" s="7"/>
      <c r="P2569" s="7"/>
      <c r="Q2569" s="7"/>
      <c r="R2569" s="7"/>
      <c r="S2569" s="7"/>
      <c r="T2569" s="7"/>
      <c r="U2569" s="7"/>
    </row>
    <row r="2570" spans="12:21" x14ac:dyDescent="0.25">
      <c r="L2570" s="7"/>
      <c r="M2570" s="7"/>
      <c r="N2570" s="7"/>
      <c r="O2570" s="7"/>
      <c r="P2570" s="7"/>
      <c r="Q2570" s="7"/>
      <c r="R2570" s="7"/>
      <c r="S2570" s="7"/>
      <c r="T2570" s="7"/>
      <c r="U2570" s="7"/>
    </row>
    <row r="2571" spans="12:21" x14ac:dyDescent="0.25">
      <c r="L2571" s="7"/>
      <c r="M2571" s="7"/>
      <c r="N2571" s="7"/>
      <c r="O2571" s="7"/>
      <c r="P2571" s="7"/>
      <c r="Q2571" s="7"/>
      <c r="R2571" s="7"/>
      <c r="S2571" s="7"/>
      <c r="T2571" s="7"/>
      <c r="U2571" s="7"/>
    </row>
    <row r="2572" spans="12:21" x14ac:dyDescent="0.25">
      <c r="L2572" s="7"/>
      <c r="M2572" s="7"/>
      <c r="N2572" s="7"/>
      <c r="O2572" s="7"/>
      <c r="P2572" s="7"/>
      <c r="Q2572" s="7"/>
      <c r="R2572" s="7"/>
      <c r="S2572" s="7"/>
      <c r="T2572" s="7"/>
      <c r="U2572" s="7"/>
    </row>
    <row r="2573" spans="12:21" x14ac:dyDescent="0.25">
      <c r="L2573" s="7"/>
      <c r="M2573" s="7"/>
      <c r="N2573" s="7"/>
      <c r="O2573" s="7"/>
      <c r="P2573" s="7"/>
      <c r="Q2573" s="7"/>
      <c r="R2573" s="7"/>
      <c r="S2573" s="7"/>
      <c r="T2573" s="7"/>
      <c r="U2573" s="7"/>
    </row>
    <row r="2574" spans="12:21" x14ac:dyDescent="0.25">
      <c r="L2574" s="7"/>
      <c r="M2574" s="7"/>
      <c r="N2574" s="7"/>
      <c r="O2574" s="7"/>
      <c r="P2574" s="7"/>
      <c r="Q2574" s="7"/>
      <c r="R2574" s="7"/>
      <c r="S2574" s="7"/>
      <c r="T2574" s="7"/>
      <c r="U2574" s="7"/>
    </row>
    <row r="2575" spans="12:21" x14ac:dyDescent="0.25">
      <c r="L2575" s="7"/>
      <c r="M2575" s="7"/>
      <c r="N2575" s="7"/>
      <c r="O2575" s="7"/>
      <c r="P2575" s="7"/>
      <c r="Q2575" s="7"/>
      <c r="R2575" s="7"/>
      <c r="S2575" s="7"/>
      <c r="T2575" s="7"/>
      <c r="U2575" s="7"/>
    </row>
    <row r="2576" spans="12:21" x14ac:dyDescent="0.25">
      <c r="L2576" s="7"/>
      <c r="M2576" s="7"/>
      <c r="N2576" s="7"/>
      <c r="O2576" s="7"/>
      <c r="P2576" s="7"/>
      <c r="Q2576" s="7"/>
      <c r="R2576" s="7"/>
      <c r="S2576" s="7"/>
      <c r="T2576" s="7"/>
      <c r="U2576" s="7"/>
    </row>
    <row r="2577" spans="12:21" x14ac:dyDescent="0.25">
      <c r="L2577" s="7"/>
      <c r="M2577" s="7"/>
      <c r="N2577" s="7"/>
      <c r="O2577" s="7"/>
      <c r="P2577" s="7"/>
      <c r="Q2577" s="7"/>
      <c r="R2577" s="7"/>
      <c r="S2577" s="7"/>
      <c r="T2577" s="7"/>
      <c r="U2577" s="7"/>
    </row>
    <row r="2578" spans="12:21" x14ac:dyDescent="0.25">
      <c r="L2578" s="7"/>
      <c r="M2578" s="7"/>
      <c r="N2578" s="7"/>
      <c r="O2578" s="7"/>
      <c r="P2578" s="7"/>
      <c r="Q2578" s="7"/>
      <c r="R2578" s="7"/>
      <c r="S2578" s="7"/>
      <c r="T2578" s="7"/>
      <c r="U2578" s="7"/>
    </row>
    <row r="2579" spans="12:21" x14ac:dyDescent="0.25">
      <c r="L2579" s="7"/>
      <c r="M2579" s="7"/>
      <c r="N2579" s="7"/>
      <c r="O2579" s="7"/>
      <c r="P2579" s="7"/>
      <c r="Q2579" s="7"/>
      <c r="R2579" s="7"/>
      <c r="S2579" s="7"/>
      <c r="T2579" s="7"/>
      <c r="U2579" s="7"/>
    </row>
    <row r="2580" spans="12:21" x14ac:dyDescent="0.25">
      <c r="L2580" s="7"/>
      <c r="M2580" s="7"/>
      <c r="N2580" s="7"/>
      <c r="O2580" s="7"/>
      <c r="P2580" s="7"/>
      <c r="Q2580" s="7"/>
      <c r="R2580" s="7"/>
      <c r="S2580" s="7"/>
      <c r="T2580" s="7"/>
      <c r="U2580" s="7"/>
    </row>
    <row r="2581" spans="12:21" x14ac:dyDescent="0.25">
      <c r="L2581" s="7"/>
      <c r="M2581" s="7"/>
      <c r="N2581" s="7"/>
      <c r="O2581" s="7"/>
      <c r="P2581" s="7"/>
      <c r="Q2581" s="7"/>
      <c r="R2581" s="7"/>
      <c r="S2581" s="7"/>
      <c r="T2581" s="7"/>
      <c r="U2581" s="7"/>
    </row>
    <row r="2582" spans="12:21" x14ac:dyDescent="0.25">
      <c r="L2582" s="7"/>
      <c r="M2582" s="7"/>
      <c r="N2582" s="7"/>
      <c r="O2582" s="7"/>
      <c r="P2582" s="7"/>
      <c r="Q2582" s="7"/>
      <c r="R2582" s="7"/>
      <c r="S2582" s="7"/>
      <c r="T2582" s="7"/>
      <c r="U2582" s="7"/>
    </row>
    <row r="2583" spans="12:21" x14ac:dyDescent="0.25">
      <c r="L2583" s="7"/>
      <c r="M2583" s="7"/>
      <c r="N2583" s="7"/>
      <c r="O2583" s="7"/>
      <c r="P2583" s="7"/>
      <c r="Q2583" s="7"/>
      <c r="R2583" s="7"/>
      <c r="S2583" s="7"/>
      <c r="T2583" s="7"/>
      <c r="U2583" s="7"/>
    </row>
    <row r="2584" spans="12:21" x14ac:dyDescent="0.25">
      <c r="L2584" s="7"/>
      <c r="M2584" s="7"/>
      <c r="N2584" s="7"/>
      <c r="O2584" s="7"/>
      <c r="P2584" s="7"/>
      <c r="Q2584" s="7"/>
      <c r="R2584" s="7"/>
      <c r="S2584" s="7"/>
      <c r="T2584" s="7"/>
      <c r="U2584" s="7"/>
    </row>
    <row r="2585" spans="12:21" x14ac:dyDescent="0.25">
      <c r="L2585" s="7"/>
      <c r="M2585" s="7"/>
      <c r="N2585" s="7"/>
      <c r="O2585" s="7"/>
      <c r="P2585" s="7"/>
      <c r="Q2585" s="7"/>
      <c r="R2585" s="7"/>
      <c r="S2585" s="7"/>
      <c r="T2585" s="7"/>
      <c r="U2585" s="7"/>
    </row>
    <row r="2586" spans="12:21" x14ac:dyDescent="0.25">
      <c r="L2586" s="7"/>
      <c r="M2586" s="7"/>
      <c r="N2586" s="7"/>
      <c r="O2586" s="7"/>
      <c r="P2586" s="7"/>
      <c r="Q2586" s="7"/>
      <c r="R2586" s="7"/>
      <c r="S2586" s="7"/>
      <c r="T2586" s="7"/>
      <c r="U2586" s="7"/>
    </row>
    <row r="2587" spans="12:21" x14ac:dyDescent="0.25">
      <c r="L2587" s="7"/>
      <c r="M2587" s="7"/>
      <c r="N2587" s="7"/>
      <c r="O2587" s="7"/>
      <c r="P2587" s="7"/>
      <c r="Q2587" s="7"/>
      <c r="R2587" s="7"/>
      <c r="S2587" s="7"/>
      <c r="T2587" s="7"/>
      <c r="U2587" s="7"/>
    </row>
    <row r="2588" spans="12:21" x14ac:dyDescent="0.25">
      <c r="L2588" s="7"/>
      <c r="M2588" s="7"/>
      <c r="N2588" s="7"/>
      <c r="O2588" s="7"/>
      <c r="P2588" s="7"/>
      <c r="Q2588" s="7"/>
      <c r="R2588" s="7"/>
      <c r="S2588" s="7"/>
      <c r="T2588" s="7"/>
      <c r="U2588" s="7"/>
    </row>
    <row r="2589" spans="12:21" x14ac:dyDescent="0.25">
      <c r="L2589" s="7"/>
      <c r="M2589" s="7"/>
      <c r="N2589" s="7"/>
      <c r="O2589" s="7"/>
      <c r="P2589" s="7"/>
      <c r="Q2589" s="7"/>
      <c r="R2589" s="7"/>
      <c r="S2589" s="7"/>
      <c r="T2589" s="7"/>
      <c r="U2589" s="7"/>
    </row>
    <row r="2590" spans="12:21" x14ac:dyDescent="0.25">
      <c r="L2590" s="7"/>
      <c r="M2590" s="7"/>
      <c r="N2590" s="7"/>
      <c r="O2590" s="7"/>
      <c r="P2590" s="7"/>
      <c r="Q2590" s="7"/>
      <c r="R2590" s="7"/>
      <c r="S2590" s="7"/>
      <c r="T2590" s="7"/>
      <c r="U2590" s="7"/>
    </row>
    <row r="2591" spans="12:21" x14ac:dyDescent="0.25">
      <c r="L2591" s="7"/>
      <c r="M2591" s="7"/>
      <c r="N2591" s="7"/>
      <c r="O2591" s="7"/>
      <c r="P2591" s="7"/>
      <c r="Q2591" s="7"/>
      <c r="R2591" s="7"/>
      <c r="S2591" s="7"/>
      <c r="T2591" s="7"/>
      <c r="U2591" s="7"/>
    </row>
    <row r="2592" spans="12:21" x14ac:dyDescent="0.25">
      <c r="L2592" s="7"/>
      <c r="M2592" s="7"/>
      <c r="N2592" s="7"/>
      <c r="O2592" s="7"/>
      <c r="P2592" s="7"/>
      <c r="Q2592" s="7"/>
      <c r="R2592" s="7"/>
      <c r="S2592" s="7"/>
      <c r="T2592" s="7"/>
      <c r="U2592" s="7"/>
    </row>
    <row r="2593" spans="12:21" x14ac:dyDescent="0.25">
      <c r="L2593" s="7"/>
      <c r="M2593" s="7"/>
      <c r="N2593" s="7"/>
      <c r="O2593" s="7"/>
      <c r="P2593" s="7"/>
      <c r="Q2593" s="7"/>
      <c r="R2593" s="7"/>
      <c r="S2593" s="7"/>
      <c r="T2593" s="7"/>
      <c r="U2593" s="7"/>
    </row>
    <row r="2594" spans="12:21" x14ac:dyDescent="0.25">
      <c r="L2594" s="7"/>
      <c r="M2594" s="7"/>
      <c r="N2594" s="7"/>
      <c r="O2594" s="7"/>
      <c r="P2594" s="7"/>
      <c r="Q2594" s="7"/>
      <c r="R2594" s="7"/>
      <c r="S2594" s="7"/>
      <c r="T2594" s="7"/>
      <c r="U2594" s="7"/>
    </row>
    <row r="2595" spans="12:21" x14ac:dyDescent="0.25">
      <c r="L2595" s="7"/>
      <c r="M2595" s="7"/>
      <c r="N2595" s="7"/>
      <c r="O2595" s="7"/>
      <c r="P2595" s="7"/>
      <c r="Q2595" s="7"/>
      <c r="R2595" s="7"/>
      <c r="S2595" s="7"/>
      <c r="T2595" s="7"/>
      <c r="U2595" s="7"/>
    </row>
    <row r="2596" spans="12:21" x14ac:dyDescent="0.25">
      <c r="L2596" s="7"/>
      <c r="M2596" s="7"/>
      <c r="N2596" s="7"/>
      <c r="O2596" s="7"/>
      <c r="P2596" s="7"/>
      <c r="Q2596" s="7"/>
      <c r="R2596" s="7"/>
      <c r="S2596" s="7"/>
      <c r="T2596" s="7"/>
      <c r="U2596" s="7"/>
    </row>
    <row r="2597" spans="12:21" x14ac:dyDescent="0.25">
      <c r="L2597" s="7"/>
      <c r="M2597" s="7"/>
      <c r="N2597" s="7"/>
      <c r="O2597" s="7"/>
      <c r="P2597" s="7"/>
      <c r="Q2597" s="7"/>
      <c r="R2597" s="7"/>
      <c r="S2597" s="7"/>
      <c r="T2597" s="7"/>
      <c r="U2597" s="7"/>
    </row>
    <row r="2598" spans="12:21" x14ac:dyDescent="0.25">
      <c r="L2598" s="7"/>
      <c r="M2598" s="7"/>
      <c r="N2598" s="7"/>
      <c r="O2598" s="7"/>
      <c r="P2598" s="7"/>
      <c r="Q2598" s="7"/>
      <c r="R2598" s="7"/>
      <c r="S2598" s="7"/>
      <c r="T2598" s="7"/>
      <c r="U2598" s="7"/>
    </row>
    <row r="2599" spans="12:21" x14ac:dyDescent="0.25">
      <c r="L2599" s="7"/>
      <c r="M2599" s="7"/>
      <c r="N2599" s="7"/>
      <c r="O2599" s="7"/>
      <c r="P2599" s="7"/>
      <c r="Q2599" s="7"/>
      <c r="R2599" s="7"/>
      <c r="S2599" s="7"/>
      <c r="T2599" s="7"/>
      <c r="U2599" s="7"/>
    </row>
    <row r="2600" spans="12:21" x14ac:dyDescent="0.25">
      <c r="L2600" s="7"/>
      <c r="M2600" s="7"/>
      <c r="N2600" s="7"/>
      <c r="O2600" s="7"/>
      <c r="P2600" s="7"/>
      <c r="Q2600" s="7"/>
      <c r="R2600" s="7"/>
      <c r="S2600" s="7"/>
      <c r="T2600" s="7"/>
      <c r="U2600" s="7"/>
    </row>
    <row r="2601" spans="12:21" x14ac:dyDescent="0.25">
      <c r="L2601" s="7"/>
      <c r="M2601" s="7"/>
      <c r="N2601" s="7"/>
      <c r="O2601" s="7"/>
      <c r="P2601" s="7"/>
      <c r="Q2601" s="7"/>
      <c r="R2601" s="7"/>
      <c r="S2601" s="7"/>
      <c r="T2601" s="7"/>
      <c r="U2601" s="7"/>
    </row>
    <row r="2602" spans="12:21" x14ac:dyDescent="0.25">
      <c r="L2602" s="7"/>
      <c r="M2602" s="7"/>
      <c r="N2602" s="7"/>
      <c r="O2602" s="7"/>
      <c r="P2602" s="7"/>
      <c r="Q2602" s="7"/>
      <c r="R2602" s="7"/>
      <c r="S2602" s="7"/>
      <c r="T2602" s="7"/>
      <c r="U2602" s="7"/>
    </row>
    <row r="2603" spans="12:21" x14ac:dyDescent="0.25">
      <c r="L2603" s="7"/>
      <c r="M2603" s="7"/>
      <c r="N2603" s="7"/>
      <c r="O2603" s="7"/>
      <c r="P2603" s="7"/>
      <c r="Q2603" s="7"/>
      <c r="R2603" s="7"/>
      <c r="S2603" s="7"/>
      <c r="T2603" s="7"/>
      <c r="U2603" s="7"/>
    </row>
    <row r="2604" spans="12:21" x14ac:dyDescent="0.25">
      <c r="L2604" s="7"/>
      <c r="M2604" s="7"/>
      <c r="N2604" s="7"/>
      <c r="O2604" s="7"/>
      <c r="P2604" s="7"/>
      <c r="Q2604" s="7"/>
      <c r="R2604" s="7"/>
      <c r="S2604" s="7"/>
      <c r="T2604" s="7"/>
      <c r="U2604" s="7"/>
    </row>
    <row r="2605" spans="12:21" x14ac:dyDescent="0.25">
      <c r="L2605" s="7"/>
      <c r="M2605" s="7"/>
      <c r="N2605" s="7"/>
      <c r="O2605" s="7"/>
      <c r="P2605" s="7"/>
      <c r="Q2605" s="7"/>
      <c r="R2605" s="7"/>
      <c r="S2605" s="7"/>
      <c r="T2605" s="7"/>
      <c r="U2605" s="7"/>
    </row>
    <row r="2606" spans="12:21" x14ac:dyDescent="0.25">
      <c r="L2606" s="7"/>
      <c r="M2606" s="7"/>
      <c r="N2606" s="7"/>
      <c r="O2606" s="7"/>
      <c r="P2606" s="7"/>
      <c r="Q2606" s="7"/>
      <c r="R2606" s="7"/>
      <c r="S2606" s="7"/>
      <c r="T2606" s="7"/>
      <c r="U2606" s="7"/>
    </row>
    <row r="2607" spans="12:21" x14ac:dyDescent="0.25">
      <c r="L2607" s="7"/>
      <c r="M2607" s="7"/>
      <c r="N2607" s="7"/>
      <c r="O2607" s="7"/>
      <c r="P2607" s="7"/>
      <c r="Q2607" s="7"/>
      <c r="R2607" s="7"/>
      <c r="S2607" s="7"/>
      <c r="T2607" s="7"/>
      <c r="U2607" s="7"/>
    </row>
    <row r="2608" spans="12:21" x14ac:dyDescent="0.25">
      <c r="L2608" s="7"/>
      <c r="M2608" s="7"/>
      <c r="N2608" s="7"/>
      <c r="O2608" s="7"/>
      <c r="P2608" s="7"/>
      <c r="Q2608" s="7"/>
      <c r="R2608" s="7"/>
      <c r="S2608" s="7"/>
      <c r="T2608" s="7"/>
      <c r="U2608" s="7"/>
    </row>
    <row r="2609" spans="12:21" x14ac:dyDescent="0.25">
      <c r="L2609" s="7"/>
      <c r="M2609" s="7"/>
      <c r="N2609" s="7"/>
      <c r="O2609" s="7"/>
      <c r="P2609" s="7"/>
      <c r="Q2609" s="7"/>
      <c r="R2609" s="7"/>
      <c r="S2609" s="7"/>
      <c r="T2609" s="7"/>
      <c r="U2609" s="7"/>
    </row>
    <row r="2610" spans="12:21" x14ac:dyDescent="0.25">
      <c r="L2610" s="7"/>
      <c r="M2610" s="7"/>
      <c r="N2610" s="7"/>
      <c r="O2610" s="7"/>
      <c r="P2610" s="7"/>
      <c r="Q2610" s="7"/>
      <c r="R2610" s="7"/>
      <c r="S2610" s="7"/>
      <c r="T2610" s="7"/>
      <c r="U2610" s="7"/>
    </row>
    <row r="2611" spans="12:21" x14ac:dyDescent="0.25">
      <c r="L2611" s="7"/>
      <c r="M2611" s="7"/>
      <c r="N2611" s="7"/>
      <c r="O2611" s="7"/>
      <c r="P2611" s="7"/>
      <c r="Q2611" s="7"/>
      <c r="R2611" s="7"/>
      <c r="S2611" s="7"/>
      <c r="T2611" s="7"/>
      <c r="U2611" s="7"/>
    </row>
    <row r="2612" spans="12:21" x14ac:dyDescent="0.25">
      <c r="L2612" s="7"/>
      <c r="M2612" s="7"/>
      <c r="N2612" s="7"/>
      <c r="O2612" s="7"/>
      <c r="P2612" s="7"/>
      <c r="Q2612" s="7"/>
      <c r="R2612" s="7"/>
      <c r="S2612" s="7"/>
      <c r="T2612" s="7"/>
      <c r="U2612" s="7"/>
    </row>
    <row r="2613" spans="12:21" x14ac:dyDescent="0.25">
      <c r="L2613" s="7"/>
      <c r="M2613" s="7"/>
      <c r="N2613" s="7"/>
      <c r="O2613" s="7"/>
      <c r="P2613" s="7"/>
      <c r="Q2613" s="7"/>
      <c r="R2613" s="7"/>
      <c r="S2613" s="7"/>
      <c r="T2613" s="7"/>
      <c r="U2613" s="7"/>
    </row>
    <row r="2614" spans="12:21" x14ac:dyDescent="0.25">
      <c r="L2614" s="7"/>
      <c r="M2614" s="7"/>
      <c r="N2614" s="7"/>
      <c r="O2614" s="7"/>
      <c r="P2614" s="7"/>
      <c r="Q2614" s="7"/>
      <c r="R2614" s="7"/>
      <c r="S2614" s="7"/>
      <c r="T2614" s="7"/>
      <c r="U2614" s="7"/>
    </row>
    <row r="2615" spans="12:21" x14ac:dyDescent="0.25">
      <c r="L2615" s="7"/>
      <c r="M2615" s="7"/>
      <c r="N2615" s="7"/>
      <c r="O2615" s="7"/>
      <c r="P2615" s="7"/>
      <c r="Q2615" s="7"/>
      <c r="R2615" s="7"/>
      <c r="S2615" s="7"/>
      <c r="T2615" s="7"/>
      <c r="U2615" s="7"/>
    </row>
    <row r="2616" spans="12:21" x14ac:dyDescent="0.25">
      <c r="L2616" s="7"/>
      <c r="M2616" s="7"/>
      <c r="N2616" s="7"/>
      <c r="O2616" s="7"/>
      <c r="P2616" s="7"/>
      <c r="Q2616" s="7"/>
      <c r="R2616" s="7"/>
      <c r="S2616" s="7"/>
      <c r="T2616" s="7"/>
      <c r="U2616" s="7"/>
    </row>
    <row r="2617" spans="12:21" x14ac:dyDescent="0.25">
      <c r="L2617" s="7"/>
      <c r="M2617" s="7"/>
      <c r="N2617" s="7"/>
      <c r="O2617" s="7"/>
      <c r="P2617" s="7"/>
      <c r="Q2617" s="7"/>
      <c r="R2617" s="7"/>
      <c r="S2617" s="7"/>
      <c r="T2617" s="7"/>
      <c r="U2617" s="7"/>
    </row>
    <row r="2618" spans="12:21" x14ac:dyDescent="0.25">
      <c r="L2618" s="7"/>
      <c r="M2618" s="7"/>
      <c r="N2618" s="7"/>
      <c r="O2618" s="7"/>
      <c r="P2618" s="7"/>
      <c r="Q2618" s="7"/>
      <c r="R2618" s="7"/>
      <c r="S2618" s="7"/>
      <c r="T2618" s="7"/>
      <c r="U2618" s="7"/>
    </row>
    <row r="2619" spans="12:21" x14ac:dyDescent="0.25">
      <c r="L2619" s="7"/>
      <c r="M2619" s="7"/>
      <c r="N2619" s="7"/>
      <c r="O2619" s="7"/>
      <c r="P2619" s="7"/>
      <c r="Q2619" s="7"/>
      <c r="R2619" s="7"/>
      <c r="S2619" s="7"/>
      <c r="T2619" s="7"/>
      <c r="U2619" s="7"/>
    </row>
    <row r="2620" spans="12:21" x14ac:dyDescent="0.25">
      <c r="L2620" s="7"/>
      <c r="M2620" s="7"/>
      <c r="N2620" s="7"/>
      <c r="O2620" s="7"/>
      <c r="P2620" s="7"/>
      <c r="Q2620" s="7"/>
      <c r="R2620" s="7"/>
      <c r="S2620" s="7"/>
      <c r="T2620" s="7"/>
      <c r="U2620" s="7"/>
    </row>
    <row r="2621" spans="12:21" x14ac:dyDescent="0.25">
      <c r="L2621" s="7"/>
      <c r="M2621" s="7"/>
      <c r="N2621" s="7"/>
      <c r="O2621" s="7"/>
      <c r="P2621" s="7"/>
      <c r="Q2621" s="7"/>
      <c r="R2621" s="7"/>
      <c r="S2621" s="7"/>
      <c r="T2621" s="7"/>
      <c r="U2621" s="7"/>
    </row>
    <row r="2622" spans="12:21" x14ac:dyDescent="0.25">
      <c r="L2622" s="7"/>
      <c r="M2622" s="7"/>
      <c r="N2622" s="7"/>
      <c r="O2622" s="7"/>
      <c r="P2622" s="7"/>
      <c r="Q2622" s="7"/>
      <c r="R2622" s="7"/>
      <c r="S2622" s="7"/>
      <c r="T2622" s="7"/>
      <c r="U2622" s="7"/>
    </row>
    <row r="2623" spans="12:21" x14ac:dyDescent="0.25">
      <c r="L2623" s="7"/>
      <c r="M2623" s="7"/>
      <c r="N2623" s="7"/>
      <c r="O2623" s="7"/>
      <c r="P2623" s="7"/>
      <c r="Q2623" s="7"/>
      <c r="R2623" s="7"/>
      <c r="S2623" s="7"/>
      <c r="T2623" s="7"/>
      <c r="U2623" s="7"/>
    </row>
    <row r="2624" spans="12:21" x14ac:dyDescent="0.25">
      <c r="L2624" s="7"/>
      <c r="M2624" s="7"/>
      <c r="N2624" s="7"/>
      <c r="O2624" s="7"/>
      <c r="P2624" s="7"/>
      <c r="Q2624" s="7"/>
      <c r="R2624" s="7"/>
      <c r="S2624" s="7"/>
      <c r="T2624" s="7"/>
      <c r="U2624" s="7"/>
    </row>
    <row r="2625" spans="12:21" x14ac:dyDescent="0.25">
      <c r="L2625" s="7"/>
      <c r="M2625" s="7"/>
      <c r="N2625" s="7"/>
      <c r="O2625" s="7"/>
      <c r="P2625" s="7"/>
      <c r="Q2625" s="7"/>
      <c r="R2625" s="7"/>
      <c r="S2625" s="7"/>
      <c r="T2625" s="7"/>
      <c r="U2625" s="7"/>
    </row>
    <row r="2626" spans="12:21" x14ac:dyDescent="0.25">
      <c r="L2626" s="7"/>
      <c r="M2626" s="7"/>
      <c r="N2626" s="7"/>
      <c r="O2626" s="7"/>
      <c r="P2626" s="7"/>
      <c r="Q2626" s="7"/>
      <c r="R2626" s="7"/>
      <c r="S2626" s="7"/>
      <c r="T2626" s="7"/>
      <c r="U2626" s="7"/>
    </row>
    <row r="2627" spans="12:21" x14ac:dyDescent="0.25">
      <c r="L2627" s="7"/>
      <c r="M2627" s="7"/>
      <c r="N2627" s="7"/>
      <c r="O2627" s="7"/>
      <c r="P2627" s="7"/>
      <c r="Q2627" s="7"/>
      <c r="R2627" s="7"/>
      <c r="S2627" s="7"/>
      <c r="T2627" s="7"/>
      <c r="U2627" s="7"/>
    </row>
    <row r="2628" spans="12:21" x14ac:dyDescent="0.25">
      <c r="L2628" s="7"/>
      <c r="M2628" s="7"/>
      <c r="N2628" s="7"/>
      <c r="O2628" s="7"/>
      <c r="P2628" s="7"/>
      <c r="Q2628" s="7"/>
      <c r="R2628" s="7"/>
      <c r="S2628" s="7"/>
      <c r="T2628" s="7"/>
      <c r="U2628" s="7"/>
    </row>
    <row r="2629" spans="12:21" x14ac:dyDescent="0.25">
      <c r="L2629" s="7"/>
      <c r="M2629" s="7"/>
      <c r="N2629" s="7"/>
      <c r="O2629" s="7"/>
      <c r="P2629" s="7"/>
      <c r="Q2629" s="7"/>
      <c r="R2629" s="7"/>
      <c r="S2629" s="7"/>
      <c r="T2629" s="7"/>
      <c r="U2629" s="7"/>
    </row>
    <row r="2630" spans="12:21" x14ac:dyDescent="0.25">
      <c r="L2630" s="7"/>
      <c r="M2630" s="7"/>
      <c r="N2630" s="7"/>
      <c r="O2630" s="7"/>
      <c r="P2630" s="7"/>
      <c r="Q2630" s="7"/>
      <c r="R2630" s="7"/>
      <c r="S2630" s="7"/>
      <c r="T2630" s="7"/>
      <c r="U2630" s="7"/>
    </row>
    <row r="2631" spans="12:21" x14ac:dyDescent="0.25">
      <c r="L2631" s="7"/>
      <c r="M2631" s="7"/>
      <c r="N2631" s="7"/>
      <c r="O2631" s="7"/>
      <c r="P2631" s="7"/>
      <c r="Q2631" s="7"/>
      <c r="R2631" s="7"/>
      <c r="S2631" s="7"/>
      <c r="T2631" s="7"/>
      <c r="U2631" s="7"/>
    </row>
    <row r="2632" spans="12:21" x14ac:dyDescent="0.25">
      <c r="L2632" s="7"/>
      <c r="M2632" s="7"/>
      <c r="N2632" s="7"/>
      <c r="O2632" s="7"/>
      <c r="P2632" s="7"/>
      <c r="Q2632" s="7"/>
      <c r="R2632" s="7"/>
      <c r="S2632" s="7"/>
      <c r="T2632" s="7"/>
      <c r="U2632" s="7"/>
    </row>
    <row r="2633" spans="12:21" x14ac:dyDescent="0.25">
      <c r="L2633" s="7"/>
      <c r="M2633" s="7"/>
      <c r="N2633" s="7"/>
      <c r="O2633" s="7"/>
      <c r="P2633" s="7"/>
      <c r="Q2633" s="7"/>
      <c r="R2633" s="7"/>
      <c r="S2633" s="7"/>
      <c r="T2633" s="7"/>
      <c r="U2633" s="7"/>
    </row>
    <row r="2634" spans="12:21" x14ac:dyDescent="0.25">
      <c r="L2634" s="7"/>
      <c r="M2634" s="7"/>
      <c r="N2634" s="7"/>
      <c r="O2634" s="7"/>
      <c r="P2634" s="7"/>
      <c r="Q2634" s="7"/>
      <c r="R2634" s="7"/>
      <c r="S2634" s="7"/>
      <c r="T2634" s="7"/>
      <c r="U2634" s="7"/>
    </row>
    <row r="2635" spans="12:21" x14ac:dyDescent="0.25">
      <c r="L2635" s="7"/>
      <c r="M2635" s="7"/>
      <c r="N2635" s="7"/>
      <c r="O2635" s="7"/>
      <c r="P2635" s="7"/>
      <c r="Q2635" s="7"/>
      <c r="R2635" s="7"/>
      <c r="S2635" s="7"/>
      <c r="T2635" s="7"/>
      <c r="U2635" s="7"/>
    </row>
    <row r="2636" spans="12:21" x14ac:dyDescent="0.25">
      <c r="L2636" s="7"/>
      <c r="M2636" s="7"/>
      <c r="N2636" s="7"/>
      <c r="O2636" s="7"/>
      <c r="P2636" s="7"/>
      <c r="Q2636" s="7"/>
      <c r="R2636" s="7"/>
      <c r="S2636" s="7"/>
      <c r="T2636" s="7"/>
      <c r="U2636" s="7"/>
    </row>
    <row r="2637" spans="12:21" x14ac:dyDescent="0.25">
      <c r="L2637" s="7"/>
      <c r="M2637" s="7"/>
      <c r="N2637" s="7"/>
      <c r="O2637" s="7"/>
      <c r="P2637" s="7"/>
      <c r="Q2637" s="7"/>
      <c r="R2637" s="7"/>
      <c r="S2637" s="7"/>
      <c r="T2637" s="7"/>
      <c r="U2637" s="7"/>
    </row>
    <row r="2638" spans="12:21" x14ac:dyDescent="0.25">
      <c r="L2638" s="7"/>
      <c r="M2638" s="7"/>
      <c r="N2638" s="7"/>
      <c r="O2638" s="7"/>
      <c r="P2638" s="7"/>
      <c r="Q2638" s="7"/>
      <c r="R2638" s="7"/>
      <c r="S2638" s="7"/>
      <c r="T2638" s="7"/>
      <c r="U2638" s="7"/>
    </row>
    <row r="2639" spans="12:21" x14ac:dyDescent="0.25">
      <c r="L2639" s="7"/>
      <c r="M2639" s="7"/>
      <c r="N2639" s="7"/>
      <c r="O2639" s="7"/>
      <c r="P2639" s="7"/>
      <c r="Q2639" s="7"/>
      <c r="R2639" s="7"/>
      <c r="S2639" s="7"/>
      <c r="T2639" s="7"/>
      <c r="U2639" s="7"/>
    </row>
    <row r="2640" spans="12:21" x14ac:dyDescent="0.25">
      <c r="L2640" s="7"/>
      <c r="M2640" s="7"/>
      <c r="N2640" s="7"/>
      <c r="O2640" s="7"/>
      <c r="P2640" s="7"/>
      <c r="Q2640" s="7"/>
      <c r="R2640" s="7"/>
      <c r="S2640" s="7"/>
      <c r="T2640" s="7"/>
      <c r="U2640" s="7"/>
    </row>
    <row r="2641" spans="12:21" x14ac:dyDescent="0.25">
      <c r="L2641" s="7"/>
      <c r="M2641" s="7"/>
      <c r="N2641" s="7"/>
      <c r="O2641" s="7"/>
      <c r="P2641" s="7"/>
      <c r="Q2641" s="7"/>
      <c r="R2641" s="7"/>
      <c r="S2641" s="7"/>
      <c r="T2641" s="7"/>
      <c r="U2641" s="7"/>
    </row>
    <row r="2642" spans="12:21" x14ac:dyDescent="0.25">
      <c r="L2642" s="7"/>
      <c r="M2642" s="7"/>
      <c r="N2642" s="7"/>
      <c r="O2642" s="7"/>
      <c r="P2642" s="7"/>
      <c r="Q2642" s="7"/>
      <c r="R2642" s="7"/>
      <c r="S2642" s="7"/>
      <c r="T2642" s="7"/>
      <c r="U2642" s="7"/>
    </row>
    <row r="2643" spans="12:21" x14ac:dyDescent="0.25">
      <c r="L2643" s="7"/>
      <c r="M2643" s="7"/>
      <c r="N2643" s="7"/>
      <c r="O2643" s="7"/>
      <c r="P2643" s="7"/>
      <c r="Q2643" s="7"/>
      <c r="R2643" s="7"/>
      <c r="S2643" s="7"/>
      <c r="T2643" s="7"/>
      <c r="U2643" s="7"/>
    </row>
    <row r="2644" spans="12:21" x14ac:dyDescent="0.25">
      <c r="L2644" s="7"/>
      <c r="M2644" s="7"/>
      <c r="N2644" s="7"/>
      <c r="O2644" s="7"/>
      <c r="P2644" s="7"/>
      <c r="Q2644" s="7"/>
      <c r="R2644" s="7"/>
      <c r="S2644" s="7"/>
      <c r="T2644" s="7"/>
      <c r="U2644" s="7"/>
    </row>
    <row r="2645" spans="12:21" x14ac:dyDescent="0.25">
      <c r="L2645" s="7"/>
      <c r="M2645" s="7"/>
      <c r="N2645" s="7"/>
      <c r="O2645" s="7"/>
      <c r="P2645" s="7"/>
      <c r="Q2645" s="7"/>
      <c r="R2645" s="7"/>
      <c r="S2645" s="7"/>
      <c r="T2645" s="7"/>
      <c r="U2645" s="7"/>
    </row>
    <row r="2646" spans="12:21" x14ac:dyDescent="0.25">
      <c r="L2646" s="7"/>
      <c r="M2646" s="7"/>
      <c r="N2646" s="7"/>
      <c r="O2646" s="7"/>
      <c r="P2646" s="7"/>
      <c r="Q2646" s="7"/>
      <c r="R2646" s="7"/>
      <c r="S2646" s="7"/>
      <c r="T2646" s="7"/>
      <c r="U2646" s="7"/>
    </row>
    <row r="2647" spans="12:21" x14ac:dyDescent="0.25">
      <c r="L2647" s="7"/>
      <c r="M2647" s="7"/>
      <c r="N2647" s="7"/>
      <c r="O2647" s="7"/>
      <c r="P2647" s="7"/>
      <c r="Q2647" s="7"/>
      <c r="R2647" s="7"/>
      <c r="S2647" s="7"/>
      <c r="T2647" s="7"/>
      <c r="U2647" s="7"/>
    </row>
    <row r="2648" spans="12:21" x14ac:dyDescent="0.25">
      <c r="L2648" s="7"/>
      <c r="M2648" s="7"/>
      <c r="N2648" s="7"/>
      <c r="O2648" s="7"/>
      <c r="P2648" s="7"/>
      <c r="Q2648" s="7"/>
      <c r="R2648" s="7"/>
      <c r="S2648" s="7"/>
      <c r="T2648" s="7"/>
      <c r="U2648" s="7"/>
    </row>
    <row r="2649" spans="12:21" x14ac:dyDescent="0.25">
      <c r="L2649" s="7"/>
      <c r="M2649" s="7"/>
      <c r="N2649" s="7"/>
      <c r="O2649" s="7"/>
      <c r="P2649" s="7"/>
      <c r="Q2649" s="7"/>
      <c r="R2649" s="7"/>
      <c r="S2649" s="7"/>
      <c r="T2649" s="7"/>
      <c r="U2649" s="7"/>
    </row>
    <row r="2650" spans="12:21" x14ac:dyDescent="0.25">
      <c r="L2650" s="7"/>
      <c r="M2650" s="7"/>
      <c r="N2650" s="7"/>
      <c r="O2650" s="7"/>
      <c r="P2650" s="7"/>
      <c r="Q2650" s="7"/>
      <c r="R2650" s="7"/>
      <c r="S2650" s="7"/>
      <c r="T2650" s="7"/>
      <c r="U2650" s="7"/>
    </row>
    <row r="2651" spans="12:21" x14ac:dyDescent="0.25">
      <c r="L2651" s="7"/>
      <c r="M2651" s="7"/>
      <c r="N2651" s="7"/>
      <c r="O2651" s="7"/>
      <c r="P2651" s="7"/>
      <c r="Q2651" s="7"/>
      <c r="R2651" s="7"/>
      <c r="S2651" s="7"/>
      <c r="T2651" s="7"/>
      <c r="U2651" s="7"/>
    </row>
    <row r="2652" spans="12:21" x14ac:dyDescent="0.25">
      <c r="L2652" s="7"/>
      <c r="M2652" s="7"/>
      <c r="N2652" s="7"/>
      <c r="O2652" s="7"/>
      <c r="P2652" s="7"/>
      <c r="Q2652" s="7"/>
      <c r="R2652" s="7"/>
      <c r="S2652" s="7"/>
      <c r="T2652" s="7"/>
      <c r="U2652" s="7"/>
    </row>
    <row r="2653" spans="12:21" x14ac:dyDescent="0.25">
      <c r="L2653" s="7"/>
      <c r="M2653" s="7"/>
      <c r="N2653" s="7"/>
      <c r="O2653" s="7"/>
      <c r="P2653" s="7"/>
      <c r="Q2653" s="7"/>
      <c r="R2653" s="7"/>
      <c r="S2653" s="7"/>
      <c r="T2653" s="7"/>
      <c r="U2653" s="7"/>
    </row>
    <row r="2654" spans="12:21" x14ac:dyDescent="0.25">
      <c r="L2654" s="7"/>
      <c r="M2654" s="7"/>
      <c r="N2654" s="7"/>
      <c r="O2654" s="7"/>
      <c r="P2654" s="7"/>
      <c r="Q2654" s="7"/>
      <c r="R2654" s="7"/>
      <c r="S2654" s="7"/>
      <c r="T2654" s="7"/>
      <c r="U2654" s="7"/>
    </row>
    <row r="2655" spans="12:21" x14ac:dyDescent="0.25">
      <c r="L2655" s="7"/>
      <c r="M2655" s="7"/>
      <c r="N2655" s="7"/>
      <c r="O2655" s="7"/>
      <c r="P2655" s="7"/>
      <c r="Q2655" s="7"/>
      <c r="R2655" s="7"/>
      <c r="S2655" s="7"/>
      <c r="T2655" s="7"/>
      <c r="U2655" s="7"/>
    </row>
    <row r="2656" spans="12:21" x14ac:dyDescent="0.25">
      <c r="L2656" s="7"/>
      <c r="M2656" s="7"/>
      <c r="N2656" s="7"/>
      <c r="O2656" s="7"/>
      <c r="P2656" s="7"/>
      <c r="Q2656" s="7"/>
      <c r="R2656" s="7"/>
      <c r="S2656" s="7"/>
      <c r="T2656" s="7"/>
      <c r="U2656" s="7"/>
    </row>
    <row r="2657" spans="12:21" x14ac:dyDescent="0.25">
      <c r="L2657" s="7"/>
      <c r="M2657" s="7"/>
      <c r="N2657" s="7"/>
      <c r="O2657" s="7"/>
      <c r="P2657" s="7"/>
      <c r="Q2657" s="7"/>
      <c r="R2657" s="7"/>
      <c r="S2657" s="7"/>
      <c r="T2657" s="7"/>
      <c r="U2657" s="7"/>
    </row>
    <row r="2658" spans="12:21" x14ac:dyDescent="0.25">
      <c r="L2658" s="7"/>
      <c r="M2658" s="7"/>
      <c r="N2658" s="7"/>
      <c r="O2658" s="7"/>
      <c r="P2658" s="7"/>
      <c r="Q2658" s="7"/>
      <c r="R2658" s="7"/>
      <c r="S2658" s="7"/>
      <c r="T2658" s="7"/>
      <c r="U2658" s="7"/>
    </row>
    <row r="2659" spans="12:21" x14ac:dyDescent="0.25">
      <c r="L2659" s="7"/>
      <c r="M2659" s="7"/>
      <c r="N2659" s="7"/>
      <c r="O2659" s="7"/>
      <c r="P2659" s="7"/>
      <c r="Q2659" s="7"/>
      <c r="R2659" s="7"/>
      <c r="S2659" s="7"/>
      <c r="T2659" s="7"/>
      <c r="U2659" s="7"/>
    </row>
    <row r="2660" spans="12:21" x14ac:dyDescent="0.25">
      <c r="L2660" s="7"/>
      <c r="M2660" s="7"/>
      <c r="N2660" s="7"/>
      <c r="O2660" s="7"/>
      <c r="P2660" s="7"/>
      <c r="Q2660" s="7"/>
      <c r="R2660" s="7"/>
      <c r="S2660" s="7"/>
      <c r="T2660" s="7"/>
      <c r="U2660" s="7"/>
    </row>
    <row r="2661" spans="12:21" x14ac:dyDescent="0.25">
      <c r="L2661" s="7"/>
      <c r="M2661" s="7"/>
      <c r="N2661" s="7"/>
      <c r="O2661" s="7"/>
      <c r="P2661" s="7"/>
      <c r="Q2661" s="7"/>
      <c r="R2661" s="7"/>
      <c r="S2661" s="7"/>
      <c r="T2661" s="7"/>
      <c r="U2661" s="7"/>
    </row>
    <row r="2662" spans="12:21" x14ac:dyDescent="0.25">
      <c r="L2662" s="7"/>
      <c r="M2662" s="7"/>
      <c r="N2662" s="7"/>
      <c r="O2662" s="7"/>
      <c r="P2662" s="7"/>
      <c r="Q2662" s="7"/>
      <c r="R2662" s="7"/>
      <c r="S2662" s="7"/>
      <c r="T2662" s="7"/>
      <c r="U2662" s="7"/>
    </row>
    <row r="2663" spans="12:21" x14ac:dyDescent="0.25">
      <c r="L2663" s="7"/>
      <c r="M2663" s="7"/>
      <c r="N2663" s="7"/>
      <c r="O2663" s="7"/>
      <c r="P2663" s="7"/>
      <c r="Q2663" s="7"/>
      <c r="R2663" s="7"/>
      <c r="S2663" s="7"/>
      <c r="T2663" s="7"/>
      <c r="U2663" s="7"/>
    </row>
    <row r="2664" spans="12:21" x14ac:dyDescent="0.25">
      <c r="L2664" s="7"/>
      <c r="M2664" s="7"/>
      <c r="N2664" s="7"/>
      <c r="O2664" s="7"/>
      <c r="P2664" s="7"/>
      <c r="Q2664" s="7"/>
      <c r="R2664" s="7"/>
      <c r="S2664" s="7"/>
      <c r="T2664" s="7"/>
      <c r="U2664" s="7"/>
    </row>
    <row r="2665" spans="12:21" x14ac:dyDescent="0.25">
      <c r="L2665" s="7"/>
      <c r="M2665" s="7"/>
      <c r="N2665" s="7"/>
      <c r="O2665" s="7"/>
      <c r="P2665" s="7"/>
      <c r="Q2665" s="7"/>
      <c r="R2665" s="7"/>
      <c r="S2665" s="7"/>
      <c r="T2665" s="7"/>
      <c r="U2665" s="7"/>
    </row>
    <row r="2666" spans="12:21" x14ac:dyDescent="0.25">
      <c r="L2666" s="7"/>
      <c r="M2666" s="7"/>
      <c r="N2666" s="7"/>
      <c r="O2666" s="7"/>
      <c r="P2666" s="7"/>
      <c r="Q2666" s="7"/>
      <c r="R2666" s="7"/>
      <c r="S2666" s="7"/>
      <c r="T2666" s="7"/>
      <c r="U2666" s="7"/>
    </row>
    <row r="2667" spans="12:21" x14ac:dyDescent="0.25">
      <c r="L2667" s="7"/>
      <c r="M2667" s="7"/>
      <c r="N2667" s="7"/>
      <c r="O2667" s="7"/>
      <c r="P2667" s="7"/>
      <c r="Q2667" s="7"/>
      <c r="R2667" s="7"/>
      <c r="S2667" s="7"/>
      <c r="T2667" s="7"/>
      <c r="U2667" s="7"/>
    </row>
    <row r="2668" spans="12:21" x14ac:dyDescent="0.25">
      <c r="L2668" s="7"/>
      <c r="M2668" s="7"/>
      <c r="N2668" s="7"/>
      <c r="O2668" s="7"/>
      <c r="P2668" s="7"/>
      <c r="Q2668" s="7"/>
      <c r="R2668" s="7"/>
      <c r="S2668" s="7"/>
      <c r="T2668" s="7"/>
      <c r="U2668" s="7"/>
    </row>
    <row r="2669" spans="12:21" x14ac:dyDescent="0.25">
      <c r="L2669" s="7"/>
      <c r="M2669" s="7"/>
      <c r="N2669" s="7"/>
      <c r="O2669" s="7"/>
      <c r="P2669" s="7"/>
      <c r="Q2669" s="7"/>
      <c r="R2669" s="7"/>
      <c r="S2669" s="7"/>
      <c r="T2669" s="7"/>
      <c r="U2669" s="7"/>
    </row>
    <row r="2670" spans="12:21" x14ac:dyDescent="0.25">
      <c r="L2670" s="7"/>
      <c r="M2670" s="7"/>
      <c r="N2670" s="7"/>
      <c r="O2670" s="7"/>
      <c r="P2670" s="7"/>
      <c r="Q2670" s="7"/>
      <c r="R2670" s="7"/>
      <c r="S2670" s="7"/>
      <c r="T2670" s="7"/>
      <c r="U2670" s="7"/>
    </row>
    <row r="2671" spans="12:21" x14ac:dyDescent="0.25">
      <c r="L2671" s="7"/>
      <c r="M2671" s="7"/>
      <c r="N2671" s="7"/>
      <c r="O2671" s="7"/>
      <c r="P2671" s="7"/>
      <c r="Q2671" s="7"/>
      <c r="R2671" s="7"/>
      <c r="S2671" s="7"/>
      <c r="T2671" s="7"/>
      <c r="U2671" s="7"/>
    </row>
    <row r="2672" spans="12:21" x14ac:dyDescent="0.25">
      <c r="L2672" s="7"/>
      <c r="M2672" s="7"/>
      <c r="N2672" s="7"/>
      <c r="O2672" s="7"/>
      <c r="P2672" s="7"/>
      <c r="Q2672" s="7"/>
      <c r="R2672" s="7"/>
      <c r="S2672" s="7"/>
      <c r="T2672" s="7"/>
      <c r="U2672" s="7"/>
    </row>
    <row r="2673" spans="12:21" x14ac:dyDescent="0.25">
      <c r="L2673" s="7"/>
      <c r="M2673" s="7"/>
      <c r="N2673" s="7"/>
      <c r="O2673" s="7"/>
      <c r="P2673" s="7"/>
      <c r="Q2673" s="7"/>
      <c r="R2673" s="7"/>
      <c r="S2673" s="7"/>
      <c r="T2673" s="7"/>
      <c r="U2673" s="7"/>
    </row>
    <row r="2674" spans="12:21" x14ac:dyDescent="0.25">
      <c r="L2674" s="7"/>
      <c r="M2674" s="7"/>
      <c r="N2674" s="7"/>
      <c r="O2674" s="7"/>
      <c r="P2674" s="7"/>
      <c r="Q2674" s="7"/>
      <c r="R2674" s="7"/>
      <c r="S2674" s="7"/>
      <c r="T2674" s="7"/>
      <c r="U2674" s="7"/>
    </row>
    <row r="2675" spans="12:21" x14ac:dyDescent="0.25">
      <c r="L2675" s="7"/>
      <c r="M2675" s="7"/>
      <c r="N2675" s="7"/>
      <c r="O2675" s="7"/>
      <c r="P2675" s="7"/>
      <c r="Q2675" s="7"/>
      <c r="R2675" s="7"/>
      <c r="S2675" s="7"/>
      <c r="T2675" s="7"/>
      <c r="U2675" s="7"/>
    </row>
    <row r="2676" spans="12:21" x14ac:dyDescent="0.25">
      <c r="L2676" s="7"/>
      <c r="M2676" s="7"/>
      <c r="N2676" s="7"/>
      <c r="O2676" s="7"/>
      <c r="P2676" s="7"/>
      <c r="Q2676" s="7"/>
      <c r="R2676" s="7"/>
      <c r="S2676" s="7"/>
      <c r="T2676" s="7"/>
      <c r="U2676" s="7"/>
    </row>
    <row r="2677" spans="12:21" x14ac:dyDescent="0.25">
      <c r="L2677" s="7"/>
      <c r="M2677" s="7"/>
      <c r="N2677" s="7"/>
      <c r="O2677" s="7"/>
      <c r="P2677" s="7"/>
      <c r="Q2677" s="7"/>
      <c r="R2677" s="7"/>
      <c r="S2677" s="7"/>
      <c r="T2677" s="7"/>
      <c r="U2677" s="7"/>
    </row>
    <row r="2678" spans="12:21" x14ac:dyDescent="0.25">
      <c r="L2678" s="7"/>
      <c r="M2678" s="7"/>
      <c r="N2678" s="7"/>
      <c r="O2678" s="7"/>
      <c r="P2678" s="7"/>
      <c r="Q2678" s="7"/>
      <c r="R2678" s="7"/>
      <c r="S2678" s="7"/>
      <c r="T2678" s="7"/>
      <c r="U2678" s="7"/>
    </row>
    <row r="2679" spans="12:21" x14ac:dyDescent="0.25">
      <c r="L2679" s="7"/>
      <c r="M2679" s="7"/>
      <c r="N2679" s="7"/>
      <c r="O2679" s="7"/>
      <c r="P2679" s="7"/>
      <c r="Q2679" s="7"/>
      <c r="R2679" s="7"/>
      <c r="S2679" s="7"/>
      <c r="T2679" s="7"/>
      <c r="U2679" s="7"/>
    </row>
    <row r="2680" spans="12:21" x14ac:dyDescent="0.25">
      <c r="L2680" s="7"/>
      <c r="M2680" s="7"/>
      <c r="N2680" s="7"/>
      <c r="O2680" s="7"/>
      <c r="P2680" s="7"/>
      <c r="Q2680" s="7"/>
      <c r="R2680" s="7"/>
      <c r="S2680" s="7"/>
      <c r="T2680" s="7"/>
      <c r="U2680" s="7"/>
    </row>
    <row r="2681" spans="12:21" x14ac:dyDescent="0.25">
      <c r="L2681" s="7"/>
      <c r="M2681" s="7"/>
      <c r="N2681" s="7"/>
      <c r="O2681" s="7"/>
      <c r="P2681" s="7"/>
      <c r="Q2681" s="7"/>
      <c r="R2681" s="7"/>
      <c r="S2681" s="7"/>
      <c r="T2681" s="7"/>
      <c r="U2681" s="7"/>
    </row>
    <row r="2682" spans="12:21" x14ac:dyDescent="0.25">
      <c r="L2682" s="7"/>
      <c r="M2682" s="7"/>
      <c r="N2682" s="7"/>
      <c r="O2682" s="7"/>
      <c r="P2682" s="7"/>
      <c r="Q2682" s="7"/>
      <c r="R2682" s="7"/>
      <c r="S2682" s="7"/>
      <c r="T2682" s="7"/>
      <c r="U2682" s="7"/>
    </row>
    <row r="2683" spans="12:21" x14ac:dyDescent="0.25">
      <c r="L2683" s="7"/>
      <c r="M2683" s="7"/>
      <c r="N2683" s="7"/>
      <c r="O2683" s="7"/>
      <c r="P2683" s="7"/>
      <c r="Q2683" s="7"/>
      <c r="R2683" s="7"/>
      <c r="S2683" s="7"/>
      <c r="T2683" s="7"/>
      <c r="U2683" s="7"/>
    </row>
    <row r="2684" spans="12:21" x14ac:dyDescent="0.25">
      <c r="L2684" s="7"/>
      <c r="M2684" s="7"/>
      <c r="N2684" s="7"/>
      <c r="O2684" s="7"/>
      <c r="P2684" s="7"/>
      <c r="Q2684" s="7"/>
      <c r="R2684" s="7"/>
      <c r="S2684" s="7"/>
      <c r="T2684" s="7"/>
      <c r="U2684" s="7"/>
    </row>
    <row r="2685" spans="12:21" x14ac:dyDescent="0.25">
      <c r="L2685" s="7"/>
      <c r="M2685" s="7"/>
      <c r="N2685" s="7"/>
      <c r="O2685" s="7"/>
      <c r="P2685" s="7"/>
      <c r="Q2685" s="7"/>
      <c r="R2685" s="7"/>
      <c r="S2685" s="7"/>
      <c r="T2685" s="7"/>
      <c r="U2685" s="7"/>
    </row>
    <row r="2686" spans="12:21" x14ac:dyDescent="0.25">
      <c r="L2686" s="7"/>
      <c r="M2686" s="7"/>
      <c r="N2686" s="7"/>
      <c r="O2686" s="7"/>
      <c r="P2686" s="7"/>
      <c r="Q2686" s="7"/>
      <c r="R2686" s="7"/>
      <c r="S2686" s="7"/>
      <c r="T2686" s="7"/>
      <c r="U2686" s="7"/>
    </row>
    <row r="2687" spans="12:21" x14ac:dyDescent="0.25">
      <c r="L2687" s="7"/>
      <c r="M2687" s="7"/>
      <c r="N2687" s="7"/>
      <c r="O2687" s="7"/>
      <c r="P2687" s="7"/>
      <c r="Q2687" s="7"/>
      <c r="R2687" s="7"/>
      <c r="S2687" s="7"/>
      <c r="T2687" s="7"/>
      <c r="U2687" s="7"/>
    </row>
    <row r="2688" spans="12:21" x14ac:dyDescent="0.25">
      <c r="L2688" s="7"/>
      <c r="M2688" s="7"/>
      <c r="N2688" s="7"/>
      <c r="O2688" s="7"/>
      <c r="P2688" s="7"/>
      <c r="Q2688" s="7"/>
      <c r="R2688" s="7"/>
      <c r="S2688" s="7"/>
      <c r="T2688" s="7"/>
      <c r="U2688" s="7"/>
    </row>
    <row r="2689" spans="12:21" x14ac:dyDescent="0.25">
      <c r="L2689" s="7"/>
      <c r="M2689" s="7"/>
      <c r="N2689" s="7"/>
      <c r="O2689" s="7"/>
      <c r="P2689" s="7"/>
      <c r="Q2689" s="7"/>
      <c r="R2689" s="7"/>
      <c r="S2689" s="7"/>
      <c r="T2689" s="7"/>
      <c r="U2689" s="7"/>
    </row>
    <row r="2690" spans="12:21" x14ac:dyDescent="0.25">
      <c r="L2690" s="7"/>
      <c r="M2690" s="7"/>
      <c r="N2690" s="7"/>
      <c r="O2690" s="7"/>
      <c r="P2690" s="7"/>
      <c r="Q2690" s="7"/>
      <c r="R2690" s="7"/>
      <c r="S2690" s="7"/>
      <c r="T2690" s="7"/>
      <c r="U2690" s="7"/>
    </row>
    <row r="2691" spans="12:21" x14ac:dyDescent="0.25">
      <c r="L2691" s="7"/>
      <c r="M2691" s="7"/>
      <c r="N2691" s="7"/>
      <c r="O2691" s="7"/>
      <c r="P2691" s="7"/>
      <c r="Q2691" s="7"/>
      <c r="R2691" s="7"/>
      <c r="S2691" s="7"/>
      <c r="T2691" s="7"/>
      <c r="U2691" s="7"/>
    </row>
    <row r="2692" spans="12:21" x14ac:dyDescent="0.25">
      <c r="L2692" s="7"/>
      <c r="M2692" s="7"/>
      <c r="N2692" s="7"/>
      <c r="O2692" s="7"/>
      <c r="P2692" s="7"/>
      <c r="Q2692" s="7"/>
      <c r="R2692" s="7"/>
      <c r="S2692" s="7"/>
      <c r="T2692" s="7"/>
      <c r="U2692" s="7"/>
    </row>
    <row r="2693" spans="12:21" x14ac:dyDescent="0.25">
      <c r="L2693" s="7"/>
      <c r="M2693" s="7"/>
      <c r="N2693" s="7"/>
      <c r="O2693" s="7"/>
      <c r="P2693" s="7"/>
      <c r="Q2693" s="7"/>
      <c r="R2693" s="7"/>
      <c r="S2693" s="7"/>
      <c r="T2693" s="7"/>
      <c r="U2693" s="7"/>
    </row>
    <row r="2694" spans="12:21" x14ac:dyDescent="0.25">
      <c r="L2694" s="7"/>
      <c r="M2694" s="7"/>
      <c r="N2694" s="7"/>
      <c r="O2694" s="7"/>
      <c r="P2694" s="7"/>
      <c r="Q2694" s="7"/>
      <c r="R2694" s="7"/>
      <c r="S2694" s="7"/>
      <c r="T2694" s="7"/>
      <c r="U2694" s="7"/>
    </row>
    <row r="2695" spans="12:21" x14ac:dyDescent="0.25">
      <c r="L2695" s="7"/>
      <c r="M2695" s="7"/>
      <c r="N2695" s="7"/>
      <c r="O2695" s="7"/>
      <c r="P2695" s="7"/>
      <c r="Q2695" s="7"/>
      <c r="R2695" s="7"/>
      <c r="S2695" s="7"/>
      <c r="T2695" s="7"/>
      <c r="U2695" s="7"/>
    </row>
    <row r="2696" spans="12:21" x14ac:dyDescent="0.25">
      <c r="L2696" s="7"/>
      <c r="M2696" s="7"/>
      <c r="N2696" s="7"/>
      <c r="O2696" s="7"/>
      <c r="P2696" s="7"/>
      <c r="Q2696" s="7"/>
      <c r="R2696" s="7"/>
      <c r="S2696" s="7"/>
      <c r="T2696" s="7"/>
      <c r="U2696" s="7"/>
    </row>
    <row r="2697" spans="12:21" x14ac:dyDescent="0.25">
      <c r="L2697" s="7"/>
      <c r="M2697" s="7"/>
      <c r="N2697" s="7"/>
      <c r="O2697" s="7"/>
      <c r="P2697" s="7"/>
      <c r="Q2697" s="7"/>
      <c r="R2697" s="7"/>
      <c r="S2697" s="7"/>
      <c r="T2697" s="7"/>
      <c r="U2697" s="7"/>
    </row>
    <row r="2698" spans="12:21" x14ac:dyDescent="0.25">
      <c r="L2698" s="7"/>
      <c r="M2698" s="7"/>
      <c r="N2698" s="7"/>
      <c r="O2698" s="7"/>
      <c r="P2698" s="7"/>
      <c r="Q2698" s="7"/>
      <c r="R2698" s="7"/>
      <c r="S2698" s="7"/>
      <c r="T2698" s="7"/>
      <c r="U2698" s="7"/>
    </row>
    <row r="2699" spans="12:21" x14ac:dyDescent="0.25">
      <c r="L2699" s="7"/>
      <c r="M2699" s="7"/>
      <c r="N2699" s="7"/>
      <c r="O2699" s="7"/>
      <c r="P2699" s="7"/>
      <c r="Q2699" s="7"/>
      <c r="R2699" s="7"/>
      <c r="S2699" s="7"/>
      <c r="T2699" s="7"/>
      <c r="U2699" s="7"/>
    </row>
    <row r="2700" spans="12:21" x14ac:dyDescent="0.25">
      <c r="L2700" s="7"/>
      <c r="M2700" s="7"/>
      <c r="N2700" s="7"/>
      <c r="O2700" s="7"/>
      <c r="P2700" s="7"/>
      <c r="Q2700" s="7"/>
      <c r="R2700" s="7"/>
      <c r="S2700" s="7"/>
      <c r="T2700" s="7"/>
      <c r="U2700" s="7"/>
    </row>
    <row r="2701" spans="12:21" x14ac:dyDescent="0.25">
      <c r="L2701" s="7"/>
      <c r="M2701" s="7"/>
      <c r="N2701" s="7"/>
      <c r="O2701" s="7"/>
      <c r="P2701" s="7"/>
      <c r="Q2701" s="7"/>
      <c r="R2701" s="7"/>
      <c r="S2701" s="7"/>
      <c r="T2701" s="7"/>
      <c r="U2701" s="7"/>
    </row>
    <row r="2702" spans="12:21" x14ac:dyDescent="0.25">
      <c r="L2702" s="7"/>
      <c r="M2702" s="7"/>
      <c r="N2702" s="7"/>
      <c r="O2702" s="7"/>
      <c r="P2702" s="7"/>
      <c r="Q2702" s="7"/>
      <c r="R2702" s="7"/>
      <c r="S2702" s="7"/>
      <c r="T2702" s="7"/>
      <c r="U2702" s="7"/>
    </row>
    <row r="2703" spans="12:21" x14ac:dyDescent="0.25">
      <c r="L2703" s="7"/>
      <c r="M2703" s="7"/>
      <c r="N2703" s="7"/>
      <c r="O2703" s="7"/>
      <c r="P2703" s="7"/>
      <c r="Q2703" s="7"/>
      <c r="R2703" s="7"/>
      <c r="S2703" s="7"/>
      <c r="T2703" s="7"/>
      <c r="U2703" s="7"/>
    </row>
    <row r="2704" spans="12:21" x14ac:dyDescent="0.25">
      <c r="L2704" s="7"/>
      <c r="M2704" s="7"/>
      <c r="N2704" s="7"/>
      <c r="O2704" s="7"/>
      <c r="P2704" s="7"/>
      <c r="Q2704" s="7"/>
      <c r="R2704" s="7"/>
      <c r="S2704" s="7"/>
      <c r="T2704" s="7"/>
      <c r="U2704" s="7"/>
    </row>
    <row r="2705" spans="12:21" x14ac:dyDescent="0.25">
      <c r="L2705" s="7"/>
      <c r="M2705" s="7"/>
      <c r="N2705" s="7"/>
      <c r="O2705" s="7"/>
      <c r="P2705" s="7"/>
      <c r="Q2705" s="7"/>
      <c r="R2705" s="7"/>
      <c r="S2705" s="7"/>
      <c r="T2705" s="7"/>
      <c r="U2705" s="7"/>
    </row>
    <row r="2706" spans="12:21" x14ac:dyDescent="0.25">
      <c r="L2706" s="7"/>
      <c r="M2706" s="7"/>
      <c r="N2706" s="7"/>
      <c r="O2706" s="7"/>
      <c r="P2706" s="7"/>
      <c r="Q2706" s="7"/>
      <c r="R2706" s="7"/>
      <c r="S2706" s="7"/>
      <c r="T2706" s="7"/>
      <c r="U2706" s="7"/>
    </row>
    <row r="2707" spans="12:21" x14ac:dyDescent="0.25">
      <c r="L2707" s="7"/>
      <c r="M2707" s="7"/>
      <c r="N2707" s="7"/>
      <c r="O2707" s="7"/>
      <c r="P2707" s="7"/>
      <c r="Q2707" s="7"/>
      <c r="R2707" s="7"/>
      <c r="S2707" s="7"/>
      <c r="T2707" s="7"/>
      <c r="U2707" s="7"/>
    </row>
    <row r="2708" spans="12:21" x14ac:dyDescent="0.25">
      <c r="L2708" s="7"/>
      <c r="M2708" s="7"/>
      <c r="N2708" s="7"/>
      <c r="O2708" s="7"/>
      <c r="P2708" s="7"/>
      <c r="Q2708" s="7"/>
      <c r="R2708" s="7"/>
      <c r="S2708" s="7"/>
      <c r="T2708" s="7"/>
      <c r="U2708" s="7"/>
    </row>
    <row r="2709" spans="12:21" x14ac:dyDescent="0.25">
      <c r="L2709" s="7"/>
      <c r="M2709" s="7"/>
      <c r="N2709" s="7"/>
      <c r="O2709" s="7"/>
      <c r="P2709" s="7"/>
      <c r="Q2709" s="7"/>
      <c r="R2709" s="7"/>
      <c r="S2709" s="7"/>
      <c r="T2709" s="7"/>
      <c r="U2709" s="7"/>
    </row>
    <row r="2710" spans="12:21" x14ac:dyDescent="0.25">
      <c r="L2710" s="7"/>
      <c r="M2710" s="7"/>
      <c r="N2710" s="7"/>
      <c r="O2710" s="7"/>
      <c r="P2710" s="7"/>
      <c r="Q2710" s="7"/>
      <c r="R2710" s="7"/>
      <c r="S2710" s="7"/>
      <c r="T2710" s="7"/>
      <c r="U2710" s="7"/>
    </row>
    <row r="2711" spans="12:21" x14ac:dyDescent="0.25">
      <c r="L2711" s="7"/>
      <c r="M2711" s="7"/>
      <c r="N2711" s="7"/>
      <c r="O2711" s="7"/>
      <c r="P2711" s="7"/>
      <c r="Q2711" s="7"/>
      <c r="R2711" s="7"/>
      <c r="S2711" s="7"/>
      <c r="T2711" s="7"/>
      <c r="U2711" s="7"/>
    </row>
    <row r="2712" spans="12:21" x14ac:dyDescent="0.25">
      <c r="L2712" s="7"/>
      <c r="M2712" s="7"/>
      <c r="N2712" s="7"/>
      <c r="O2712" s="7"/>
      <c r="P2712" s="7"/>
      <c r="Q2712" s="7"/>
      <c r="R2712" s="7"/>
      <c r="S2712" s="7"/>
      <c r="T2712" s="7"/>
      <c r="U2712" s="7"/>
    </row>
    <row r="2713" spans="12:21" x14ac:dyDescent="0.25">
      <c r="L2713" s="7"/>
      <c r="M2713" s="7"/>
      <c r="N2713" s="7"/>
      <c r="O2713" s="7"/>
      <c r="P2713" s="7"/>
      <c r="Q2713" s="7"/>
      <c r="R2713" s="7"/>
      <c r="S2713" s="7"/>
      <c r="T2713" s="7"/>
      <c r="U2713" s="7"/>
    </row>
    <row r="2714" spans="12:21" x14ac:dyDescent="0.25">
      <c r="L2714" s="7"/>
      <c r="M2714" s="7"/>
      <c r="N2714" s="7"/>
      <c r="O2714" s="7"/>
      <c r="P2714" s="7"/>
      <c r="Q2714" s="7"/>
      <c r="R2714" s="7"/>
      <c r="S2714" s="7"/>
      <c r="T2714" s="7"/>
      <c r="U2714" s="7"/>
    </row>
    <row r="2715" spans="12:21" x14ac:dyDescent="0.25">
      <c r="L2715" s="7"/>
      <c r="M2715" s="7"/>
      <c r="N2715" s="7"/>
      <c r="O2715" s="7"/>
      <c r="P2715" s="7"/>
      <c r="Q2715" s="7"/>
      <c r="R2715" s="7"/>
      <c r="S2715" s="7"/>
      <c r="T2715" s="7"/>
      <c r="U2715" s="7"/>
    </row>
    <row r="2716" spans="12:21" x14ac:dyDescent="0.25">
      <c r="L2716" s="7"/>
      <c r="M2716" s="7"/>
      <c r="N2716" s="7"/>
      <c r="O2716" s="7"/>
      <c r="P2716" s="7"/>
      <c r="Q2716" s="7"/>
      <c r="R2716" s="7"/>
      <c r="S2716" s="7"/>
      <c r="T2716" s="7"/>
      <c r="U2716" s="7"/>
    </row>
    <row r="2717" spans="12:21" x14ac:dyDescent="0.25">
      <c r="L2717" s="7"/>
      <c r="M2717" s="7"/>
      <c r="N2717" s="7"/>
      <c r="O2717" s="7"/>
      <c r="P2717" s="7"/>
      <c r="Q2717" s="7"/>
      <c r="R2717" s="7"/>
      <c r="S2717" s="7"/>
      <c r="T2717" s="7"/>
      <c r="U2717" s="7"/>
    </row>
    <row r="2718" spans="12:21" x14ac:dyDescent="0.25">
      <c r="L2718" s="7"/>
      <c r="M2718" s="7"/>
      <c r="N2718" s="7"/>
      <c r="O2718" s="7"/>
      <c r="P2718" s="7"/>
      <c r="Q2718" s="7"/>
      <c r="R2718" s="7"/>
      <c r="S2718" s="7"/>
      <c r="T2718" s="7"/>
      <c r="U2718" s="7"/>
    </row>
    <row r="2719" spans="12:21" x14ac:dyDescent="0.25">
      <c r="L2719" s="7"/>
      <c r="M2719" s="7"/>
      <c r="N2719" s="7"/>
      <c r="O2719" s="7"/>
      <c r="P2719" s="7"/>
      <c r="Q2719" s="7"/>
      <c r="R2719" s="7"/>
      <c r="S2719" s="7"/>
      <c r="T2719" s="7"/>
      <c r="U2719" s="7"/>
    </row>
    <row r="2720" spans="12:21" x14ac:dyDescent="0.25">
      <c r="L2720" s="7"/>
      <c r="M2720" s="7"/>
      <c r="N2720" s="7"/>
      <c r="O2720" s="7"/>
      <c r="P2720" s="7"/>
      <c r="Q2720" s="7"/>
      <c r="R2720" s="7"/>
      <c r="S2720" s="7"/>
      <c r="T2720" s="7"/>
      <c r="U2720" s="7"/>
    </row>
    <row r="2721" spans="12:21" x14ac:dyDescent="0.25">
      <c r="L2721" s="7"/>
      <c r="M2721" s="7"/>
      <c r="N2721" s="7"/>
      <c r="O2721" s="7"/>
      <c r="P2721" s="7"/>
      <c r="Q2721" s="7"/>
      <c r="R2721" s="7"/>
      <c r="S2721" s="7"/>
      <c r="T2721" s="7"/>
      <c r="U2721" s="7"/>
    </row>
    <row r="2722" spans="12:21" x14ac:dyDescent="0.25">
      <c r="L2722" s="7"/>
      <c r="M2722" s="7"/>
      <c r="N2722" s="7"/>
      <c r="O2722" s="7"/>
      <c r="P2722" s="7"/>
      <c r="Q2722" s="7"/>
      <c r="R2722" s="7"/>
      <c r="S2722" s="7"/>
      <c r="T2722" s="7"/>
      <c r="U2722" s="7"/>
    </row>
    <row r="2723" spans="12:21" x14ac:dyDescent="0.25">
      <c r="L2723" s="7"/>
      <c r="M2723" s="7"/>
      <c r="N2723" s="7"/>
      <c r="O2723" s="7"/>
      <c r="P2723" s="7"/>
      <c r="Q2723" s="7"/>
      <c r="R2723" s="7"/>
      <c r="S2723" s="7"/>
      <c r="T2723" s="7"/>
      <c r="U2723" s="7"/>
    </row>
    <row r="2724" spans="12:21" x14ac:dyDescent="0.25">
      <c r="L2724" s="7"/>
      <c r="M2724" s="7"/>
      <c r="N2724" s="7"/>
      <c r="O2724" s="7"/>
      <c r="P2724" s="7"/>
      <c r="Q2724" s="7"/>
      <c r="R2724" s="7"/>
      <c r="S2724" s="7"/>
      <c r="T2724" s="7"/>
      <c r="U2724" s="7"/>
    </row>
    <row r="2725" spans="12:21" x14ac:dyDescent="0.25">
      <c r="L2725" s="7"/>
      <c r="M2725" s="7"/>
      <c r="N2725" s="7"/>
      <c r="O2725" s="7"/>
      <c r="P2725" s="7"/>
      <c r="Q2725" s="7"/>
      <c r="R2725" s="7"/>
      <c r="S2725" s="7"/>
      <c r="T2725" s="7"/>
      <c r="U2725" s="7"/>
    </row>
    <row r="2726" spans="12:21" x14ac:dyDescent="0.25">
      <c r="L2726" s="7"/>
      <c r="M2726" s="7"/>
      <c r="N2726" s="7"/>
      <c r="O2726" s="7"/>
      <c r="P2726" s="7"/>
      <c r="Q2726" s="7"/>
      <c r="R2726" s="7"/>
      <c r="S2726" s="7"/>
      <c r="T2726" s="7"/>
      <c r="U2726" s="7"/>
    </row>
    <row r="2727" spans="12:21" x14ac:dyDescent="0.25">
      <c r="L2727" s="7"/>
      <c r="M2727" s="7"/>
      <c r="N2727" s="7"/>
      <c r="O2727" s="7"/>
      <c r="P2727" s="7"/>
      <c r="Q2727" s="7"/>
      <c r="R2727" s="7"/>
      <c r="S2727" s="7"/>
      <c r="T2727" s="7"/>
      <c r="U2727" s="7"/>
    </row>
    <row r="2728" spans="12:21" x14ac:dyDescent="0.25">
      <c r="L2728" s="7"/>
      <c r="M2728" s="7"/>
      <c r="N2728" s="7"/>
      <c r="O2728" s="7"/>
      <c r="P2728" s="7"/>
      <c r="Q2728" s="7"/>
      <c r="R2728" s="7"/>
      <c r="S2728" s="7"/>
      <c r="T2728" s="7"/>
      <c r="U2728" s="7"/>
    </row>
    <row r="2729" spans="12:21" x14ac:dyDescent="0.25">
      <c r="L2729" s="7"/>
      <c r="M2729" s="7"/>
      <c r="N2729" s="7"/>
      <c r="O2729" s="7"/>
      <c r="P2729" s="7"/>
      <c r="Q2729" s="7"/>
      <c r="R2729" s="7"/>
      <c r="S2729" s="7"/>
      <c r="T2729" s="7"/>
      <c r="U2729" s="7"/>
    </row>
    <row r="2730" spans="12:21" x14ac:dyDescent="0.25">
      <c r="L2730" s="7"/>
      <c r="M2730" s="7"/>
      <c r="N2730" s="7"/>
      <c r="O2730" s="7"/>
      <c r="P2730" s="7"/>
      <c r="Q2730" s="7"/>
      <c r="R2730" s="7"/>
      <c r="S2730" s="7"/>
      <c r="T2730" s="7"/>
      <c r="U2730" s="7"/>
    </row>
    <row r="2731" spans="12:21" x14ac:dyDescent="0.25">
      <c r="L2731" s="7"/>
      <c r="M2731" s="7"/>
      <c r="N2731" s="7"/>
      <c r="O2731" s="7"/>
      <c r="P2731" s="7"/>
      <c r="Q2731" s="7"/>
      <c r="R2731" s="7"/>
      <c r="S2731" s="7"/>
      <c r="T2731" s="7"/>
      <c r="U2731" s="7"/>
    </row>
    <row r="2732" spans="12:21" x14ac:dyDescent="0.25">
      <c r="L2732" s="7"/>
      <c r="M2732" s="7"/>
      <c r="N2732" s="7"/>
      <c r="O2732" s="7"/>
      <c r="P2732" s="7"/>
      <c r="Q2732" s="7"/>
      <c r="R2732" s="7"/>
      <c r="S2732" s="7"/>
      <c r="T2732" s="7"/>
      <c r="U2732" s="7"/>
    </row>
    <row r="2733" spans="12:21" x14ac:dyDescent="0.25">
      <c r="L2733" s="7"/>
      <c r="M2733" s="7"/>
      <c r="N2733" s="7"/>
      <c r="O2733" s="7"/>
      <c r="P2733" s="7"/>
      <c r="Q2733" s="7"/>
      <c r="R2733" s="7"/>
      <c r="S2733" s="7"/>
      <c r="T2733" s="7"/>
      <c r="U2733" s="7"/>
    </row>
    <row r="2734" spans="12:21" x14ac:dyDescent="0.25">
      <c r="L2734" s="7"/>
      <c r="M2734" s="7"/>
      <c r="N2734" s="7"/>
      <c r="O2734" s="7"/>
      <c r="P2734" s="7"/>
      <c r="Q2734" s="7"/>
      <c r="R2734" s="7"/>
      <c r="S2734" s="7"/>
      <c r="T2734" s="7"/>
      <c r="U2734" s="7"/>
    </row>
    <row r="2735" spans="12:21" x14ac:dyDescent="0.25">
      <c r="L2735" s="7"/>
      <c r="M2735" s="7"/>
      <c r="N2735" s="7"/>
      <c r="O2735" s="7"/>
      <c r="P2735" s="7"/>
      <c r="Q2735" s="7"/>
      <c r="R2735" s="7"/>
      <c r="S2735" s="7"/>
      <c r="T2735" s="7"/>
      <c r="U2735" s="7"/>
    </row>
    <row r="2736" spans="12:21" x14ac:dyDescent="0.25">
      <c r="L2736" s="7"/>
      <c r="M2736" s="7"/>
      <c r="N2736" s="7"/>
      <c r="O2736" s="7"/>
      <c r="P2736" s="7"/>
      <c r="Q2736" s="7"/>
      <c r="R2736" s="7"/>
      <c r="S2736" s="7"/>
      <c r="T2736" s="7"/>
      <c r="U2736" s="7"/>
    </row>
    <row r="2737" spans="12:21" x14ac:dyDescent="0.25">
      <c r="L2737" s="7"/>
      <c r="M2737" s="7"/>
      <c r="N2737" s="7"/>
      <c r="O2737" s="7"/>
      <c r="P2737" s="7"/>
      <c r="Q2737" s="7"/>
      <c r="R2737" s="7"/>
      <c r="S2737" s="7"/>
      <c r="T2737" s="7"/>
      <c r="U2737" s="7"/>
    </row>
    <row r="2738" spans="12:21" x14ac:dyDescent="0.25">
      <c r="L2738" s="7"/>
      <c r="M2738" s="7"/>
      <c r="N2738" s="7"/>
      <c r="O2738" s="7"/>
      <c r="P2738" s="7"/>
      <c r="Q2738" s="7"/>
      <c r="R2738" s="7"/>
      <c r="S2738" s="7"/>
      <c r="T2738" s="7"/>
      <c r="U2738" s="7"/>
    </row>
    <row r="2739" spans="12:21" x14ac:dyDescent="0.25">
      <c r="L2739" s="7"/>
      <c r="M2739" s="7"/>
      <c r="N2739" s="7"/>
      <c r="O2739" s="7"/>
      <c r="P2739" s="7"/>
      <c r="Q2739" s="7"/>
      <c r="R2739" s="7"/>
      <c r="S2739" s="7"/>
      <c r="T2739" s="7"/>
      <c r="U2739" s="7"/>
    </row>
    <row r="2740" spans="12:21" x14ac:dyDescent="0.25">
      <c r="L2740" s="7"/>
      <c r="M2740" s="7"/>
      <c r="N2740" s="7"/>
      <c r="O2740" s="7"/>
      <c r="P2740" s="7"/>
      <c r="Q2740" s="7"/>
      <c r="R2740" s="7"/>
      <c r="S2740" s="7"/>
      <c r="T2740" s="7"/>
      <c r="U2740" s="7"/>
    </row>
    <row r="2741" spans="12:21" x14ac:dyDescent="0.25">
      <c r="L2741" s="7"/>
      <c r="M2741" s="7"/>
      <c r="N2741" s="7"/>
      <c r="O2741" s="7"/>
      <c r="P2741" s="7"/>
      <c r="Q2741" s="7"/>
      <c r="R2741" s="7"/>
      <c r="S2741" s="7"/>
      <c r="T2741" s="7"/>
      <c r="U2741" s="7"/>
    </row>
    <row r="2742" spans="12:21" x14ac:dyDescent="0.25">
      <c r="L2742" s="7"/>
      <c r="M2742" s="7"/>
      <c r="N2742" s="7"/>
      <c r="O2742" s="7"/>
      <c r="P2742" s="7"/>
      <c r="Q2742" s="7"/>
      <c r="R2742" s="7"/>
      <c r="S2742" s="7"/>
      <c r="T2742" s="7"/>
      <c r="U2742" s="7"/>
    </row>
    <row r="2743" spans="12:21" x14ac:dyDescent="0.25">
      <c r="L2743" s="7"/>
      <c r="M2743" s="7"/>
      <c r="N2743" s="7"/>
      <c r="O2743" s="7"/>
      <c r="P2743" s="7"/>
      <c r="Q2743" s="7"/>
      <c r="R2743" s="7"/>
      <c r="S2743" s="7"/>
      <c r="T2743" s="7"/>
      <c r="U2743" s="7"/>
    </row>
    <row r="2744" spans="12:21" x14ac:dyDescent="0.25">
      <c r="L2744" s="7"/>
      <c r="M2744" s="7"/>
      <c r="N2744" s="7"/>
      <c r="O2744" s="7"/>
      <c r="P2744" s="7"/>
      <c r="Q2744" s="7"/>
      <c r="R2744" s="7"/>
      <c r="S2744" s="7"/>
      <c r="T2744" s="7"/>
      <c r="U2744" s="7"/>
    </row>
    <row r="2745" spans="12:21" x14ac:dyDescent="0.25">
      <c r="L2745" s="7"/>
      <c r="M2745" s="7"/>
      <c r="N2745" s="7"/>
      <c r="O2745" s="7"/>
      <c r="P2745" s="7"/>
      <c r="Q2745" s="7"/>
      <c r="R2745" s="7"/>
      <c r="S2745" s="7"/>
      <c r="T2745" s="7"/>
      <c r="U2745" s="7"/>
    </row>
    <row r="2746" spans="12:21" x14ac:dyDescent="0.25">
      <c r="L2746" s="7"/>
      <c r="M2746" s="7"/>
      <c r="N2746" s="7"/>
      <c r="O2746" s="7"/>
      <c r="P2746" s="7"/>
      <c r="Q2746" s="7"/>
      <c r="R2746" s="7"/>
      <c r="S2746" s="7"/>
      <c r="T2746" s="7"/>
      <c r="U2746" s="7"/>
    </row>
    <row r="2747" spans="12:21" x14ac:dyDescent="0.25">
      <c r="L2747" s="7"/>
      <c r="M2747" s="7"/>
      <c r="N2747" s="7"/>
      <c r="O2747" s="7"/>
      <c r="P2747" s="7"/>
      <c r="Q2747" s="7"/>
      <c r="R2747" s="7"/>
      <c r="S2747" s="7"/>
      <c r="T2747" s="7"/>
      <c r="U2747" s="7"/>
    </row>
    <row r="2748" spans="12:21" x14ac:dyDescent="0.25">
      <c r="L2748" s="7"/>
      <c r="M2748" s="7"/>
      <c r="N2748" s="7"/>
      <c r="O2748" s="7"/>
      <c r="P2748" s="7"/>
      <c r="Q2748" s="7"/>
      <c r="R2748" s="7"/>
      <c r="S2748" s="7"/>
      <c r="T2748" s="7"/>
      <c r="U2748" s="7"/>
    </row>
    <row r="2749" spans="12:21" x14ac:dyDescent="0.25">
      <c r="L2749" s="7"/>
      <c r="M2749" s="7"/>
      <c r="N2749" s="7"/>
      <c r="O2749" s="7"/>
      <c r="P2749" s="7"/>
      <c r="Q2749" s="7"/>
      <c r="R2749" s="7"/>
      <c r="S2749" s="7"/>
      <c r="T2749" s="7"/>
      <c r="U2749" s="7"/>
    </row>
    <row r="2750" spans="12:21" x14ac:dyDescent="0.25">
      <c r="L2750" s="7"/>
      <c r="M2750" s="7"/>
      <c r="N2750" s="7"/>
      <c r="O2750" s="7"/>
      <c r="P2750" s="7"/>
      <c r="Q2750" s="7"/>
      <c r="R2750" s="7"/>
      <c r="S2750" s="7"/>
      <c r="T2750" s="7"/>
      <c r="U2750" s="7"/>
    </row>
    <row r="2751" spans="12:21" x14ac:dyDescent="0.25">
      <c r="L2751" s="7"/>
      <c r="M2751" s="7"/>
      <c r="N2751" s="7"/>
      <c r="O2751" s="7"/>
      <c r="P2751" s="7"/>
      <c r="Q2751" s="7"/>
      <c r="R2751" s="7"/>
      <c r="S2751" s="7"/>
      <c r="T2751" s="7"/>
      <c r="U2751" s="7"/>
    </row>
    <row r="2752" spans="12:21" x14ac:dyDescent="0.25">
      <c r="L2752" s="7"/>
      <c r="M2752" s="7"/>
      <c r="N2752" s="7"/>
      <c r="O2752" s="7"/>
      <c r="P2752" s="7"/>
      <c r="Q2752" s="7"/>
      <c r="R2752" s="7"/>
      <c r="S2752" s="7"/>
      <c r="T2752" s="7"/>
      <c r="U2752" s="7"/>
    </row>
    <row r="2753" spans="12:21" x14ac:dyDescent="0.25">
      <c r="L2753" s="7"/>
      <c r="M2753" s="7"/>
      <c r="N2753" s="7"/>
      <c r="O2753" s="7"/>
      <c r="P2753" s="7"/>
      <c r="Q2753" s="7"/>
      <c r="R2753" s="7"/>
      <c r="S2753" s="7"/>
      <c r="T2753" s="7"/>
      <c r="U2753" s="7"/>
    </row>
    <row r="2754" spans="12:21" x14ac:dyDescent="0.25">
      <c r="L2754" s="7"/>
      <c r="M2754" s="7"/>
      <c r="N2754" s="7"/>
      <c r="O2754" s="7"/>
      <c r="P2754" s="7"/>
      <c r="Q2754" s="7"/>
      <c r="R2754" s="7"/>
      <c r="S2754" s="7"/>
      <c r="T2754" s="7"/>
      <c r="U2754" s="7"/>
    </row>
    <row r="2755" spans="12:21" x14ac:dyDescent="0.25">
      <c r="L2755" s="7"/>
      <c r="M2755" s="7"/>
      <c r="N2755" s="7"/>
      <c r="O2755" s="7"/>
      <c r="P2755" s="7"/>
      <c r="Q2755" s="7"/>
      <c r="R2755" s="7"/>
      <c r="S2755" s="7"/>
      <c r="T2755" s="7"/>
      <c r="U2755" s="7"/>
    </row>
    <row r="2756" spans="12:21" x14ac:dyDescent="0.25">
      <c r="L2756" s="7"/>
      <c r="M2756" s="7"/>
      <c r="N2756" s="7"/>
      <c r="O2756" s="7"/>
      <c r="P2756" s="7"/>
      <c r="Q2756" s="7"/>
      <c r="R2756" s="7"/>
      <c r="S2756" s="7"/>
      <c r="T2756" s="7"/>
      <c r="U2756" s="7"/>
    </row>
    <row r="2757" spans="12:21" x14ac:dyDescent="0.25">
      <c r="L2757" s="7"/>
      <c r="M2757" s="7"/>
      <c r="N2757" s="7"/>
      <c r="O2757" s="7"/>
      <c r="P2757" s="7"/>
      <c r="Q2757" s="7"/>
      <c r="R2757" s="7"/>
      <c r="S2757" s="7"/>
      <c r="T2757" s="7"/>
      <c r="U2757" s="7"/>
    </row>
    <row r="2758" spans="12:21" x14ac:dyDescent="0.25">
      <c r="L2758" s="7"/>
      <c r="M2758" s="7"/>
      <c r="N2758" s="7"/>
      <c r="O2758" s="7"/>
      <c r="P2758" s="7"/>
      <c r="Q2758" s="7"/>
      <c r="R2758" s="7"/>
      <c r="S2758" s="7"/>
      <c r="T2758" s="7"/>
      <c r="U2758" s="7"/>
    </row>
    <row r="2759" spans="12:21" x14ac:dyDescent="0.25">
      <c r="L2759" s="7"/>
      <c r="M2759" s="7"/>
      <c r="N2759" s="7"/>
      <c r="O2759" s="7"/>
      <c r="P2759" s="7"/>
      <c r="Q2759" s="7"/>
      <c r="R2759" s="7"/>
      <c r="S2759" s="7"/>
      <c r="T2759" s="7"/>
      <c r="U2759" s="7"/>
    </row>
    <row r="2760" spans="12:21" x14ac:dyDescent="0.25">
      <c r="L2760" s="7"/>
      <c r="M2760" s="7"/>
      <c r="N2760" s="7"/>
      <c r="O2760" s="7"/>
      <c r="P2760" s="7"/>
      <c r="Q2760" s="7"/>
      <c r="R2760" s="7"/>
      <c r="S2760" s="7"/>
      <c r="T2760" s="7"/>
      <c r="U2760" s="7"/>
    </row>
    <row r="2761" spans="12:21" x14ac:dyDescent="0.25">
      <c r="L2761" s="7"/>
      <c r="M2761" s="7"/>
      <c r="N2761" s="7"/>
      <c r="O2761" s="7"/>
      <c r="P2761" s="7"/>
      <c r="Q2761" s="7"/>
      <c r="R2761" s="7"/>
      <c r="S2761" s="7"/>
      <c r="T2761" s="7"/>
      <c r="U2761" s="7"/>
    </row>
    <row r="2762" spans="12:21" x14ac:dyDescent="0.25">
      <c r="L2762" s="7"/>
      <c r="M2762" s="7"/>
      <c r="N2762" s="7"/>
      <c r="O2762" s="7"/>
      <c r="P2762" s="7"/>
      <c r="Q2762" s="7"/>
      <c r="R2762" s="7"/>
      <c r="S2762" s="7"/>
      <c r="T2762" s="7"/>
      <c r="U2762" s="7"/>
    </row>
    <row r="2763" spans="12:21" x14ac:dyDescent="0.25">
      <c r="L2763" s="7"/>
      <c r="M2763" s="7"/>
      <c r="N2763" s="7"/>
      <c r="O2763" s="7"/>
      <c r="P2763" s="7"/>
      <c r="Q2763" s="7"/>
      <c r="R2763" s="7"/>
      <c r="S2763" s="7"/>
      <c r="T2763" s="7"/>
      <c r="U2763" s="7"/>
    </row>
    <row r="2764" spans="12:21" x14ac:dyDescent="0.25">
      <c r="L2764" s="7"/>
      <c r="M2764" s="7"/>
      <c r="N2764" s="7"/>
      <c r="O2764" s="7"/>
      <c r="P2764" s="7"/>
      <c r="Q2764" s="7"/>
      <c r="R2764" s="7"/>
      <c r="S2764" s="7"/>
      <c r="T2764" s="7"/>
      <c r="U2764" s="7"/>
    </row>
    <row r="2765" spans="12:21" x14ac:dyDescent="0.25">
      <c r="L2765" s="7"/>
      <c r="M2765" s="7"/>
      <c r="N2765" s="7"/>
      <c r="O2765" s="7"/>
      <c r="P2765" s="7"/>
      <c r="Q2765" s="7"/>
      <c r="R2765" s="7"/>
      <c r="S2765" s="7"/>
      <c r="T2765" s="7"/>
      <c r="U2765" s="7"/>
    </row>
    <row r="2766" spans="12:21" x14ac:dyDescent="0.25">
      <c r="L2766" s="7"/>
      <c r="M2766" s="7"/>
      <c r="N2766" s="7"/>
      <c r="O2766" s="7"/>
      <c r="P2766" s="7"/>
      <c r="Q2766" s="7"/>
      <c r="R2766" s="7"/>
      <c r="S2766" s="7"/>
      <c r="T2766" s="7"/>
      <c r="U2766" s="7"/>
    </row>
    <row r="2767" spans="12:21" x14ac:dyDescent="0.25">
      <c r="L2767" s="7"/>
      <c r="M2767" s="7"/>
      <c r="N2767" s="7"/>
      <c r="O2767" s="7"/>
      <c r="P2767" s="7"/>
      <c r="Q2767" s="7"/>
      <c r="R2767" s="7"/>
      <c r="S2767" s="7"/>
      <c r="T2767" s="7"/>
      <c r="U2767" s="7"/>
    </row>
    <row r="2768" spans="12:21" x14ac:dyDescent="0.25">
      <c r="L2768" s="7"/>
      <c r="M2768" s="7"/>
      <c r="N2768" s="7"/>
      <c r="O2768" s="7"/>
      <c r="P2768" s="7"/>
      <c r="Q2768" s="7"/>
      <c r="R2768" s="7"/>
      <c r="S2768" s="7"/>
      <c r="T2768" s="7"/>
      <c r="U2768" s="7"/>
    </row>
    <row r="2769" spans="12:21" x14ac:dyDescent="0.25">
      <c r="L2769" s="7"/>
      <c r="M2769" s="7"/>
      <c r="N2769" s="7"/>
      <c r="O2769" s="7"/>
      <c r="P2769" s="7"/>
      <c r="Q2769" s="7"/>
      <c r="R2769" s="7"/>
      <c r="S2769" s="7"/>
      <c r="T2769" s="7"/>
      <c r="U2769" s="7"/>
    </row>
    <row r="2770" spans="12:21" x14ac:dyDescent="0.25">
      <c r="L2770" s="7"/>
      <c r="M2770" s="7"/>
      <c r="N2770" s="7"/>
      <c r="O2770" s="7"/>
      <c r="P2770" s="7"/>
      <c r="Q2770" s="7"/>
      <c r="R2770" s="7"/>
      <c r="S2770" s="7"/>
      <c r="T2770" s="7"/>
      <c r="U2770" s="7"/>
    </row>
    <row r="2771" spans="12:21" x14ac:dyDescent="0.25">
      <c r="L2771" s="7"/>
      <c r="M2771" s="7"/>
      <c r="N2771" s="7"/>
      <c r="O2771" s="7"/>
      <c r="P2771" s="7"/>
      <c r="Q2771" s="7"/>
      <c r="R2771" s="7"/>
      <c r="S2771" s="7"/>
      <c r="T2771" s="7"/>
      <c r="U2771" s="7"/>
    </row>
    <row r="2772" spans="12:21" x14ac:dyDescent="0.25">
      <c r="L2772" s="7"/>
      <c r="M2772" s="7"/>
      <c r="N2772" s="7"/>
      <c r="O2772" s="7"/>
      <c r="P2772" s="7"/>
      <c r="Q2772" s="7"/>
      <c r="R2772" s="7"/>
      <c r="S2772" s="7"/>
      <c r="T2772" s="7"/>
      <c r="U2772" s="7"/>
    </row>
    <row r="2773" spans="12:21" x14ac:dyDescent="0.25">
      <c r="L2773" s="7"/>
      <c r="M2773" s="7"/>
      <c r="N2773" s="7"/>
      <c r="O2773" s="7"/>
      <c r="P2773" s="7"/>
      <c r="Q2773" s="7"/>
      <c r="R2773" s="7"/>
      <c r="S2773" s="7"/>
      <c r="T2773" s="7"/>
      <c r="U2773" s="7"/>
    </row>
    <row r="2774" spans="12:21" x14ac:dyDescent="0.25">
      <c r="L2774" s="7"/>
      <c r="M2774" s="7"/>
      <c r="N2774" s="7"/>
      <c r="O2774" s="7"/>
      <c r="P2774" s="7"/>
      <c r="Q2774" s="7"/>
      <c r="R2774" s="7"/>
      <c r="S2774" s="7"/>
      <c r="T2774" s="7"/>
      <c r="U2774" s="7"/>
    </row>
    <row r="2775" spans="12:21" x14ac:dyDescent="0.25">
      <c r="L2775" s="7"/>
      <c r="M2775" s="7"/>
      <c r="N2775" s="7"/>
      <c r="O2775" s="7"/>
      <c r="P2775" s="7"/>
      <c r="Q2775" s="7"/>
      <c r="R2775" s="7"/>
      <c r="S2775" s="7"/>
      <c r="T2775" s="7"/>
      <c r="U2775" s="7"/>
    </row>
    <row r="2776" spans="12:21" x14ac:dyDescent="0.25">
      <c r="L2776" s="7"/>
      <c r="M2776" s="7"/>
      <c r="N2776" s="7"/>
      <c r="O2776" s="7"/>
      <c r="P2776" s="7"/>
      <c r="Q2776" s="7"/>
      <c r="R2776" s="7"/>
      <c r="S2776" s="7"/>
      <c r="T2776" s="7"/>
      <c r="U2776" s="7"/>
    </row>
    <row r="2777" spans="12:21" x14ac:dyDescent="0.25">
      <c r="L2777" s="7"/>
      <c r="M2777" s="7"/>
      <c r="N2777" s="7"/>
      <c r="O2777" s="7"/>
      <c r="P2777" s="7"/>
      <c r="Q2777" s="7"/>
      <c r="R2777" s="7"/>
      <c r="S2777" s="7"/>
      <c r="T2777" s="7"/>
      <c r="U2777" s="7"/>
    </row>
    <row r="2778" spans="12:21" x14ac:dyDescent="0.25">
      <c r="L2778" s="7"/>
      <c r="M2778" s="7"/>
      <c r="N2778" s="7"/>
      <c r="O2778" s="7"/>
      <c r="P2778" s="7"/>
      <c r="Q2778" s="7"/>
      <c r="R2778" s="7"/>
      <c r="S2778" s="7"/>
      <c r="T2778" s="7"/>
      <c r="U2778" s="7"/>
    </row>
    <row r="2779" spans="12:21" x14ac:dyDescent="0.25">
      <c r="L2779" s="7"/>
      <c r="M2779" s="7"/>
      <c r="N2779" s="7"/>
      <c r="O2779" s="7"/>
      <c r="P2779" s="7"/>
      <c r="Q2779" s="7"/>
      <c r="R2779" s="7"/>
      <c r="S2779" s="7"/>
      <c r="T2779" s="7"/>
      <c r="U2779" s="7"/>
    </row>
    <row r="2780" spans="12:21" x14ac:dyDescent="0.25">
      <c r="L2780" s="7"/>
      <c r="M2780" s="7"/>
      <c r="N2780" s="7"/>
      <c r="O2780" s="7"/>
      <c r="P2780" s="7"/>
      <c r="Q2780" s="7"/>
      <c r="R2780" s="7"/>
      <c r="S2780" s="7"/>
      <c r="T2780" s="7"/>
      <c r="U2780" s="7"/>
    </row>
    <row r="2781" spans="12:21" x14ac:dyDescent="0.25">
      <c r="L2781" s="7"/>
      <c r="M2781" s="7"/>
      <c r="N2781" s="7"/>
      <c r="O2781" s="7"/>
      <c r="P2781" s="7"/>
      <c r="Q2781" s="7"/>
      <c r="R2781" s="7"/>
      <c r="S2781" s="7"/>
      <c r="T2781" s="7"/>
      <c r="U2781" s="7"/>
    </row>
    <row r="2782" spans="12:21" x14ac:dyDescent="0.25">
      <c r="L2782" s="7"/>
      <c r="M2782" s="7"/>
      <c r="N2782" s="7"/>
      <c r="O2782" s="7"/>
      <c r="P2782" s="7"/>
      <c r="Q2782" s="7"/>
      <c r="R2782" s="7"/>
      <c r="S2782" s="7"/>
      <c r="T2782" s="7"/>
      <c r="U2782" s="7"/>
    </row>
    <row r="2783" spans="12:21" x14ac:dyDescent="0.25">
      <c r="L2783" s="7"/>
      <c r="M2783" s="7"/>
      <c r="N2783" s="7"/>
      <c r="O2783" s="7"/>
      <c r="P2783" s="7"/>
      <c r="Q2783" s="7"/>
      <c r="R2783" s="7"/>
      <c r="S2783" s="7"/>
      <c r="T2783" s="7"/>
      <c r="U2783" s="7"/>
    </row>
    <row r="2784" spans="12:21" x14ac:dyDescent="0.25">
      <c r="L2784" s="7"/>
      <c r="M2784" s="7"/>
      <c r="N2784" s="7"/>
      <c r="O2784" s="7"/>
      <c r="P2784" s="7"/>
      <c r="Q2784" s="7"/>
      <c r="R2784" s="7"/>
      <c r="S2784" s="7"/>
      <c r="T2784" s="7"/>
      <c r="U2784" s="7"/>
    </row>
    <row r="2785" spans="12:21" x14ac:dyDescent="0.25">
      <c r="L2785" s="7"/>
      <c r="M2785" s="7"/>
      <c r="N2785" s="7"/>
      <c r="O2785" s="7"/>
      <c r="P2785" s="7"/>
      <c r="Q2785" s="7"/>
      <c r="R2785" s="7"/>
      <c r="S2785" s="7"/>
      <c r="T2785" s="7"/>
      <c r="U2785" s="7"/>
    </row>
    <row r="2786" spans="12:21" x14ac:dyDescent="0.25">
      <c r="L2786" s="7"/>
      <c r="M2786" s="7"/>
      <c r="N2786" s="7"/>
      <c r="O2786" s="7"/>
      <c r="P2786" s="7"/>
      <c r="Q2786" s="7"/>
      <c r="R2786" s="7"/>
      <c r="S2786" s="7"/>
      <c r="T2786" s="7"/>
      <c r="U2786" s="7"/>
    </row>
    <row r="2787" spans="12:21" x14ac:dyDescent="0.25">
      <c r="L2787" s="7"/>
      <c r="M2787" s="7"/>
      <c r="N2787" s="7"/>
      <c r="O2787" s="7"/>
      <c r="P2787" s="7"/>
      <c r="Q2787" s="7"/>
      <c r="R2787" s="7"/>
      <c r="S2787" s="7"/>
      <c r="T2787" s="7"/>
      <c r="U2787" s="7"/>
    </row>
    <row r="2788" spans="12:21" x14ac:dyDescent="0.25">
      <c r="L2788" s="7"/>
      <c r="M2788" s="7"/>
      <c r="N2788" s="7"/>
      <c r="O2788" s="7"/>
      <c r="P2788" s="7"/>
      <c r="Q2788" s="7"/>
      <c r="R2788" s="7"/>
      <c r="S2788" s="7"/>
      <c r="T2788" s="7"/>
      <c r="U2788" s="7"/>
    </row>
    <row r="2789" spans="12:21" x14ac:dyDescent="0.25">
      <c r="L2789" s="7"/>
      <c r="M2789" s="7"/>
      <c r="N2789" s="7"/>
      <c r="O2789" s="7"/>
      <c r="P2789" s="7"/>
      <c r="Q2789" s="7"/>
      <c r="R2789" s="7"/>
      <c r="S2789" s="7"/>
      <c r="T2789" s="7"/>
      <c r="U2789" s="7"/>
    </row>
    <row r="2790" spans="12:21" x14ac:dyDescent="0.25">
      <c r="L2790" s="7"/>
      <c r="M2790" s="7"/>
      <c r="N2790" s="7"/>
      <c r="O2790" s="7"/>
      <c r="P2790" s="7"/>
      <c r="Q2790" s="7"/>
      <c r="R2790" s="7"/>
      <c r="S2790" s="7"/>
      <c r="T2790" s="7"/>
      <c r="U2790" s="7"/>
    </row>
    <row r="2791" spans="12:21" x14ac:dyDescent="0.25">
      <c r="L2791" s="7"/>
      <c r="M2791" s="7"/>
      <c r="N2791" s="7"/>
      <c r="O2791" s="7"/>
      <c r="P2791" s="7"/>
      <c r="Q2791" s="7"/>
      <c r="R2791" s="7"/>
      <c r="S2791" s="7"/>
      <c r="T2791" s="7"/>
      <c r="U2791" s="7"/>
    </row>
    <row r="2792" spans="12:21" x14ac:dyDescent="0.25">
      <c r="L2792" s="7"/>
      <c r="M2792" s="7"/>
      <c r="N2792" s="7"/>
      <c r="O2792" s="7"/>
      <c r="P2792" s="7"/>
      <c r="Q2792" s="7"/>
      <c r="R2792" s="7"/>
      <c r="S2792" s="7"/>
      <c r="T2792" s="7"/>
      <c r="U2792" s="7"/>
    </row>
    <row r="2793" spans="12:21" x14ac:dyDescent="0.25">
      <c r="L2793" s="7"/>
      <c r="M2793" s="7"/>
      <c r="N2793" s="7"/>
      <c r="O2793" s="7"/>
      <c r="P2793" s="7"/>
      <c r="Q2793" s="7"/>
      <c r="R2793" s="7"/>
      <c r="S2793" s="7"/>
      <c r="T2793" s="7"/>
      <c r="U2793" s="7"/>
    </row>
    <row r="2794" spans="12:21" x14ac:dyDescent="0.25">
      <c r="L2794" s="7"/>
      <c r="M2794" s="7"/>
      <c r="N2794" s="7"/>
      <c r="O2794" s="7"/>
      <c r="P2794" s="7"/>
      <c r="Q2794" s="7"/>
      <c r="R2794" s="7"/>
      <c r="S2794" s="7"/>
      <c r="T2794" s="7"/>
      <c r="U2794" s="7"/>
    </row>
    <row r="2795" spans="12:21" x14ac:dyDescent="0.25">
      <c r="L2795" s="7"/>
      <c r="M2795" s="7"/>
      <c r="N2795" s="7"/>
      <c r="O2795" s="7"/>
      <c r="P2795" s="7"/>
      <c r="Q2795" s="7"/>
      <c r="R2795" s="7"/>
      <c r="S2795" s="7"/>
      <c r="T2795" s="7"/>
      <c r="U2795" s="7"/>
    </row>
    <row r="2796" spans="12:21" x14ac:dyDescent="0.25">
      <c r="L2796" s="7"/>
      <c r="M2796" s="7"/>
      <c r="N2796" s="7"/>
      <c r="O2796" s="7"/>
      <c r="P2796" s="7"/>
      <c r="Q2796" s="7"/>
      <c r="R2796" s="7"/>
      <c r="S2796" s="7"/>
      <c r="T2796" s="7"/>
      <c r="U2796" s="7"/>
    </row>
    <row r="2797" spans="12:21" x14ac:dyDescent="0.25">
      <c r="L2797" s="7"/>
      <c r="M2797" s="7"/>
      <c r="N2797" s="7"/>
      <c r="O2797" s="7"/>
      <c r="P2797" s="7"/>
      <c r="Q2797" s="7"/>
      <c r="R2797" s="7"/>
      <c r="S2797" s="7"/>
      <c r="T2797" s="7"/>
      <c r="U2797" s="7"/>
    </row>
    <row r="2798" spans="12:21" x14ac:dyDescent="0.25">
      <c r="L2798" s="7"/>
      <c r="M2798" s="7"/>
      <c r="N2798" s="7"/>
      <c r="O2798" s="7"/>
      <c r="P2798" s="7"/>
      <c r="Q2798" s="7"/>
      <c r="R2798" s="7"/>
      <c r="S2798" s="7"/>
      <c r="T2798" s="7"/>
      <c r="U2798" s="7"/>
    </row>
    <row r="2799" spans="12:21" x14ac:dyDescent="0.25">
      <c r="L2799" s="7"/>
      <c r="M2799" s="7"/>
      <c r="N2799" s="7"/>
      <c r="O2799" s="7"/>
      <c r="P2799" s="7"/>
      <c r="Q2799" s="7"/>
      <c r="R2799" s="7"/>
      <c r="S2799" s="7"/>
      <c r="T2799" s="7"/>
      <c r="U2799" s="7"/>
    </row>
    <row r="2800" spans="12:21" x14ac:dyDescent="0.25">
      <c r="L2800" s="7"/>
      <c r="M2800" s="7"/>
      <c r="N2800" s="7"/>
      <c r="O2800" s="7"/>
      <c r="P2800" s="7"/>
      <c r="Q2800" s="7"/>
      <c r="R2800" s="7"/>
      <c r="S2800" s="7"/>
      <c r="T2800" s="7"/>
      <c r="U2800" s="7"/>
    </row>
    <row r="2801" spans="12:21" x14ac:dyDescent="0.25">
      <c r="L2801" s="7"/>
      <c r="M2801" s="7"/>
      <c r="N2801" s="7"/>
      <c r="O2801" s="7"/>
      <c r="P2801" s="7"/>
      <c r="Q2801" s="7"/>
      <c r="R2801" s="7"/>
      <c r="S2801" s="7"/>
      <c r="T2801" s="7"/>
      <c r="U2801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rgb="FF7030A0"/>
  </sheetPr>
  <dimension ref="A1:F4337"/>
  <sheetViews>
    <sheetView workbookViewId="0">
      <selection sqref="A1:E1048576"/>
    </sheetView>
  </sheetViews>
  <sheetFormatPr defaultRowHeight="15" x14ac:dyDescent="0.25"/>
  <cols>
    <col min="3" max="3" width="39.85546875" bestFit="1" customWidth="1"/>
    <col min="4" max="4" width="12.5703125" bestFit="1" customWidth="1"/>
  </cols>
  <sheetData>
    <row r="1" spans="1:6" x14ac:dyDescent="0.25">
      <c r="A1" t="s">
        <v>2654</v>
      </c>
      <c r="B1" t="s">
        <v>2655</v>
      </c>
      <c r="C1" t="s">
        <v>2736</v>
      </c>
      <c r="D1" t="s">
        <v>2656</v>
      </c>
      <c r="E1" t="s">
        <v>2657</v>
      </c>
      <c r="F1" t="s">
        <v>2658</v>
      </c>
    </row>
    <row r="2" spans="1:6" x14ac:dyDescent="0.25">
      <c r="A2" t="s">
        <v>2</v>
      </c>
      <c r="B2">
        <v>2016</v>
      </c>
      <c r="C2" t="s">
        <v>43</v>
      </c>
      <c r="D2" s="8">
        <f>IF(_xlfn.IFNA(VLOOKUP(LEFT(C2,LEN(C2)-3),COMBDG_Replacement_Split_Tech!A:T,12+B2-2016,FALSE),-1)&lt;0,0,VLOOKUP(LEFT(C2,LEN(C2)-3),COMBDG_Replacement_Split_Tech!A:T,12+B2-2016,FALSE))*_xlfn.IFNA(VLOOKUP(LEFT(C2,14),'AGG Activity_16'!A:K,B2-2016+2,FALSE),VLOOKUP(LEFT(C2,15),'AGG Activity_16'!A:K,B2-2016+2,FALSE))</f>
        <v>0</v>
      </c>
    </row>
    <row r="3" spans="1:6" x14ac:dyDescent="0.25">
      <c r="A3" t="s">
        <v>2</v>
      </c>
      <c r="B3">
        <v>2016</v>
      </c>
      <c r="C3" t="s">
        <v>44</v>
      </c>
      <c r="D3" s="8">
        <f>IF(_xlfn.IFNA(VLOOKUP(LEFT(C3,LEN(C3)-3),COMBDG_Replacement_Split_Tech!A:T,12+B3-2016,FALSE),-1)&lt;0,0,VLOOKUP(LEFT(C3,LEN(C3)-3),COMBDG_Replacement_Split_Tech!A:T,12+B3-2016,FALSE))*_xlfn.IFNA(VLOOKUP(LEFT(C3,14),'AGG Activity_16'!A:K,B3-2016+2,FALSE),VLOOKUP(LEFT(C3,15),'AGG Activity_16'!A:K,B3-2016+2,FALSE))</f>
        <v>0</v>
      </c>
    </row>
    <row r="4" spans="1:6" x14ac:dyDescent="0.25">
      <c r="A4" t="s">
        <v>2</v>
      </c>
      <c r="B4">
        <v>2016</v>
      </c>
      <c r="C4" t="s">
        <v>46</v>
      </c>
      <c r="D4" s="8">
        <f>IF(_xlfn.IFNA(VLOOKUP(LEFT(C4,LEN(C4)-3),COMBDG_Replacement_Split_Tech!A:T,12+B4-2016,FALSE),-1)&lt;0,0,VLOOKUP(LEFT(C4,LEN(C4)-3),COMBDG_Replacement_Split_Tech!A:T,12+B4-2016,FALSE))*_xlfn.IFNA(VLOOKUP(LEFT(C4,14),'AGG Activity_16'!A:K,B4-2016+2,FALSE),VLOOKUP(LEFT(C4,15),'AGG Activity_16'!A:K,B4-2016+2,FALSE))</f>
        <v>0</v>
      </c>
    </row>
    <row r="5" spans="1:6" x14ac:dyDescent="0.25">
      <c r="A5" t="s">
        <v>2</v>
      </c>
      <c r="B5">
        <v>2016</v>
      </c>
      <c r="C5" t="s">
        <v>48</v>
      </c>
      <c r="D5" s="8">
        <f>IF(_xlfn.IFNA(VLOOKUP(LEFT(C5,LEN(C5)-3),COMBDG_Replacement_Split_Tech!A:T,12+B5-2016,FALSE),-1)&lt;0,0,VLOOKUP(LEFT(C5,LEN(C5)-3),COMBDG_Replacement_Split_Tech!A:T,12+B5-2016,FALSE))*_xlfn.IFNA(VLOOKUP(LEFT(C5,14),'AGG Activity_16'!A:K,B5-2016+2,FALSE),VLOOKUP(LEFT(C5,15),'AGG Activity_16'!A:K,B5-2016+2,FALSE))</f>
        <v>0</v>
      </c>
    </row>
    <row r="6" spans="1:6" x14ac:dyDescent="0.25">
      <c r="A6" t="s">
        <v>2</v>
      </c>
      <c r="B6">
        <v>2016</v>
      </c>
      <c r="C6" t="s">
        <v>55</v>
      </c>
      <c r="D6" s="8">
        <f>IF(_xlfn.IFNA(VLOOKUP(LEFT(C6,LEN(C6)-3),COMBDG_Replacement_Split_Tech!A:T,12+B6-2016,FALSE),-1)&lt;0,0,VLOOKUP(LEFT(C6,LEN(C6)-3),COMBDG_Replacement_Split_Tech!A:T,12+B6-2016,FALSE))*_xlfn.IFNA(VLOOKUP(LEFT(C6,14),'AGG Activity_16'!A:K,B6-2016+2,FALSE),VLOOKUP(LEFT(C6,15),'AGG Activity_16'!A:K,B6-2016+2,FALSE))</f>
        <v>0</v>
      </c>
    </row>
    <row r="7" spans="1:6" x14ac:dyDescent="0.25">
      <c r="A7" t="s">
        <v>2</v>
      </c>
      <c r="B7">
        <v>2016</v>
      </c>
      <c r="C7" t="s">
        <v>56</v>
      </c>
      <c r="D7" s="8">
        <f>IF(_xlfn.IFNA(VLOOKUP(LEFT(C7,LEN(C7)-3),COMBDG_Replacement_Split_Tech!A:T,12+B7-2016,FALSE),-1)&lt;0,0,VLOOKUP(LEFT(C7,LEN(C7)-3),COMBDG_Replacement_Split_Tech!A:T,12+B7-2016,FALSE))*_xlfn.IFNA(VLOOKUP(LEFT(C7,14),'AGG Activity_16'!A:K,B7-2016+2,FALSE),VLOOKUP(LEFT(C7,15),'AGG Activity_16'!A:K,B7-2016+2,FALSE))</f>
        <v>3.330325020534714E-3</v>
      </c>
    </row>
    <row r="8" spans="1:6" x14ac:dyDescent="0.25">
      <c r="A8" t="s">
        <v>2</v>
      </c>
      <c r="B8">
        <v>2016</v>
      </c>
      <c r="C8" t="s">
        <v>57</v>
      </c>
      <c r="D8" s="8">
        <f>IF(_xlfn.IFNA(VLOOKUP(LEFT(C8,LEN(C8)-3),COMBDG_Replacement_Split_Tech!A:T,12+B8-2016,FALSE),-1)&lt;0,0,VLOOKUP(LEFT(C8,LEN(C8)-3),COMBDG_Replacement_Split_Tech!A:T,12+B8-2016,FALSE))*_xlfn.IFNA(VLOOKUP(LEFT(C8,14),'AGG Activity_16'!A:K,B8-2016+2,FALSE),VLOOKUP(LEFT(C8,15),'AGG Activity_16'!A:K,B8-2016+2,FALSE))</f>
        <v>3.2614519554240709E-3</v>
      </c>
    </row>
    <row r="9" spans="1:6" x14ac:dyDescent="0.25">
      <c r="A9" t="s">
        <v>2</v>
      </c>
      <c r="B9">
        <v>2016</v>
      </c>
      <c r="C9" t="s">
        <v>59</v>
      </c>
      <c r="D9" s="8">
        <f>IF(_xlfn.IFNA(VLOOKUP(LEFT(C9,LEN(C9)-3),COMBDG_Replacement_Split_Tech!A:T,12+B9-2016,FALSE),-1)&lt;0,0,VLOOKUP(LEFT(C9,LEN(C9)-3),COMBDG_Replacement_Split_Tech!A:T,12+B9-2016,FALSE))*_xlfn.IFNA(VLOOKUP(LEFT(C9,14),'AGG Activity_16'!A:K,B9-2016+2,FALSE),VLOOKUP(LEFT(C9,15),'AGG Activity_16'!A:K,B9-2016+2,FALSE))</f>
        <v>0</v>
      </c>
    </row>
    <row r="10" spans="1:6" x14ac:dyDescent="0.25">
      <c r="A10" t="s">
        <v>2</v>
      </c>
      <c r="B10">
        <v>2016</v>
      </c>
      <c r="C10" t="s">
        <v>61</v>
      </c>
      <c r="D10" s="8">
        <f>IF(_xlfn.IFNA(VLOOKUP(LEFT(C10,LEN(C10)-3),COMBDG_Replacement_Split_Tech!A:T,12+B10-2016,FALSE),-1)&lt;0,0,VLOOKUP(LEFT(C10,LEN(C10)-3),COMBDG_Replacement_Split_Tech!A:T,12+B10-2016,FALSE))*_xlfn.IFNA(VLOOKUP(LEFT(C10,14),'AGG Activity_16'!A:K,B10-2016+2,FALSE),VLOOKUP(LEFT(C10,15),'AGG Activity_16'!A:K,B10-2016+2,FALSE))</f>
        <v>46.512320434232933</v>
      </c>
    </row>
    <row r="11" spans="1:6" x14ac:dyDescent="0.25">
      <c r="A11" t="s">
        <v>2</v>
      </c>
      <c r="B11">
        <v>2016</v>
      </c>
      <c r="C11" t="s">
        <v>68</v>
      </c>
      <c r="D11" s="8">
        <f>IF(_xlfn.IFNA(VLOOKUP(LEFT(C11,LEN(C11)-3),COMBDG_Replacement_Split_Tech!A:T,12+B11-2016,FALSE),-1)&lt;0,0,VLOOKUP(LEFT(C11,LEN(C11)-3),COMBDG_Replacement_Split_Tech!A:T,12+B11-2016,FALSE))*_xlfn.IFNA(VLOOKUP(LEFT(C11,14),'AGG Activity_16'!A:K,B11-2016+2,FALSE),VLOOKUP(LEFT(C11,15),'AGG Activity_16'!A:K,B11-2016+2,FALSE))</f>
        <v>2.1107919815086205</v>
      </c>
    </row>
    <row r="12" spans="1:6" x14ac:dyDescent="0.25">
      <c r="A12" t="s">
        <v>2</v>
      </c>
      <c r="B12">
        <v>2016</v>
      </c>
      <c r="C12" t="s">
        <v>69</v>
      </c>
      <c r="D12" s="8">
        <f>IF(_xlfn.IFNA(VLOOKUP(LEFT(C12,LEN(C12)-3),COMBDG_Replacement_Split_Tech!A:T,12+B12-2016,FALSE),-1)&lt;0,0,VLOOKUP(LEFT(C12,LEN(C12)-3),COMBDG_Replacement_Split_Tech!A:T,12+B12-2016,FALSE))*_xlfn.IFNA(VLOOKUP(LEFT(C12,14),'AGG Activity_16'!A:K,B12-2016+2,FALSE),VLOOKUP(LEFT(C12,15),'AGG Activity_16'!A:K,B12-2016+2,FALSE))</f>
        <v>0</v>
      </c>
    </row>
    <row r="13" spans="1:6" x14ac:dyDescent="0.25">
      <c r="A13" t="s">
        <v>2</v>
      </c>
      <c r="B13">
        <v>2016</v>
      </c>
      <c r="C13" t="s">
        <v>70</v>
      </c>
      <c r="D13" s="8">
        <f>IF(_xlfn.IFNA(VLOOKUP(LEFT(C13,LEN(C13)-3),COMBDG_Replacement_Split_Tech!A:T,12+B13-2016,FALSE),-1)&lt;0,0,VLOOKUP(LEFT(C13,LEN(C13)-3),COMBDG_Replacement_Split_Tech!A:T,12+B13-2016,FALSE))*_xlfn.IFNA(VLOOKUP(LEFT(C13,14),'AGG Activity_16'!A:K,B13-2016+2,FALSE),VLOOKUP(LEFT(C13,15),'AGG Activity_16'!A:K,B13-2016+2,FALSE))</f>
        <v>0</v>
      </c>
    </row>
    <row r="14" spans="1:6" x14ac:dyDescent="0.25">
      <c r="A14" t="s">
        <v>2</v>
      </c>
      <c r="B14">
        <v>2016</v>
      </c>
      <c r="C14" t="s">
        <v>72</v>
      </c>
      <c r="D14" s="8">
        <f>IF(_xlfn.IFNA(VLOOKUP(LEFT(C14,LEN(C14)-3),COMBDG_Replacement_Split_Tech!A:T,12+B14-2016,FALSE),-1)&lt;0,0,VLOOKUP(LEFT(C14,LEN(C14)-3),COMBDG_Replacement_Split_Tech!A:T,12+B14-2016,FALSE))*_xlfn.IFNA(VLOOKUP(LEFT(C14,14),'AGG Activity_16'!A:K,B14-2016+2,FALSE),VLOOKUP(LEFT(C14,15),'AGG Activity_16'!A:K,B14-2016+2,FALSE))</f>
        <v>0</v>
      </c>
    </row>
    <row r="15" spans="1:6" x14ac:dyDescent="0.25">
      <c r="A15" t="s">
        <v>2</v>
      </c>
      <c r="B15">
        <v>2016</v>
      </c>
      <c r="C15" t="s">
        <v>74</v>
      </c>
      <c r="D15" s="8">
        <f>IF(_xlfn.IFNA(VLOOKUP(LEFT(C15,LEN(C15)-3),COMBDG_Replacement_Split_Tech!A:T,12+B15-2016,FALSE),-1)&lt;0,0,VLOOKUP(LEFT(C15,LEN(C15)-3),COMBDG_Replacement_Split_Tech!A:T,12+B15-2016,FALSE))*_xlfn.IFNA(VLOOKUP(LEFT(C15,14),'AGG Activity_16'!A:K,B15-2016+2,FALSE),VLOOKUP(LEFT(C15,15),'AGG Activity_16'!A:K,B15-2016+2,FALSE))</f>
        <v>0</v>
      </c>
    </row>
    <row r="16" spans="1:6" x14ac:dyDescent="0.25">
      <c r="A16" t="s">
        <v>2</v>
      </c>
      <c r="B16">
        <v>2016</v>
      </c>
      <c r="C16" t="s">
        <v>81</v>
      </c>
      <c r="D16" s="8">
        <f>IF(_xlfn.IFNA(VLOOKUP(LEFT(C16,LEN(C16)-3),COMBDG_Replacement_Split_Tech!A:T,12+B16-2016,FALSE),-1)&lt;0,0,VLOOKUP(LEFT(C16,LEN(C16)-3),COMBDG_Replacement_Split_Tech!A:T,12+B16-2016,FALSE))*_xlfn.IFNA(VLOOKUP(LEFT(C16,14),'AGG Activity_16'!A:K,B16-2016+2,FALSE),VLOOKUP(LEFT(C16,15),'AGG Activity_16'!A:K,B16-2016+2,FALSE))</f>
        <v>0</v>
      </c>
    </row>
    <row r="17" spans="1:4" x14ac:dyDescent="0.25">
      <c r="A17" t="s">
        <v>2</v>
      </c>
      <c r="B17">
        <v>2016</v>
      </c>
      <c r="C17" t="s">
        <v>82</v>
      </c>
      <c r="D17" s="8">
        <f>IF(_xlfn.IFNA(VLOOKUP(LEFT(C17,LEN(C17)-3),COMBDG_Replacement_Split_Tech!A:T,12+B17-2016,FALSE),-1)&lt;0,0,VLOOKUP(LEFT(C17,LEN(C17)-3),COMBDG_Replacement_Split_Tech!A:T,12+B17-2016,FALSE))*_xlfn.IFNA(VLOOKUP(LEFT(C17,14),'AGG Activity_16'!A:K,B17-2016+2,FALSE),VLOOKUP(LEFT(C17,15),'AGG Activity_16'!A:K,B17-2016+2,FALSE))</f>
        <v>1.102505866270413E-2</v>
      </c>
    </row>
    <row r="18" spans="1:4" x14ac:dyDescent="0.25">
      <c r="A18" t="s">
        <v>2</v>
      </c>
      <c r="B18">
        <v>2016</v>
      </c>
      <c r="C18" t="s">
        <v>83</v>
      </c>
      <c r="D18" s="8">
        <f>IF(_xlfn.IFNA(VLOOKUP(LEFT(C18,LEN(C18)-3),COMBDG_Replacement_Split_Tech!A:T,12+B18-2016,FALSE),-1)&lt;0,0,VLOOKUP(LEFT(C18,LEN(C18)-3),COMBDG_Replacement_Split_Tech!A:T,12+B18-2016,FALSE))*_xlfn.IFNA(VLOOKUP(LEFT(C18,14),'AGG Activity_16'!A:K,B18-2016+2,FALSE),VLOOKUP(LEFT(C18,15),'AGG Activity_16'!A:K,B18-2016+2,FALSE))</f>
        <v>3.267851110344154E-3</v>
      </c>
    </row>
    <row r="19" spans="1:4" x14ac:dyDescent="0.25">
      <c r="A19" t="s">
        <v>2</v>
      </c>
      <c r="B19">
        <v>2016</v>
      </c>
      <c r="C19" t="s">
        <v>85</v>
      </c>
      <c r="D19" s="8">
        <f>IF(_xlfn.IFNA(VLOOKUP(LEFT(C19,LEN(C19)-3),COMBDG_Replacement_Split_Tech!A:T,12+B19-2016,FALSE),-1)&lt;0,0,VLOOKUP(LEFT(C19,LEN(C19)-3),COMBDG_Replacement_Split_Tech!A:T,12+B19-2016,FALSE))*_xlfn.IFNA(VLOOKUP(LEFT(C19,14),'AGG Activity_16'!A:K,B19-2016+2,FALSE),VLOOKUP(LEFT(C19,15),'AGG Activity_16'!A:K,B19-2016+2,FALSE))</f>
        <v>0</v>
      </c>
    </row>
    <row r="20" spans="1:4" x14ac:dyDescent="0.25">
      <c r="A20" t="s">
        <v>2</v>
      </c>
      <c r="B20">
        <v>2016</v>
      </c>
      <c r="C20" t="s">
        <v>87</v>
      </c>
      <c r="D20" s="8">
        <f>IF(_xlfn.IFNA(VLOOKUP(LEFT(C20,LEN(C20)-3),COMBDG_Replacement_Split_Tech!A:T,12+B20-2016,FALSE),-1)&lt;0,0,VLOOKUP(LEFT(C20,LEN(C20)-3),COMBDG_Replacement_Split_Tech!A:T,12+B20-2016,FALSE))*_xlfn.IFNA(VLOOKUP(LEFT(C20,14),'AGG Activity_16'!A:K,B20-2016+2,FALSE),VLOOKUP(LEFT(C20,15),'AGG Activity_16'!A:K,B20-2016+2,FALSE))</f>
        <v>50.203484536442147</v>
      </c>
    </row>
    <row r="21" spans="1:4" x14ac:dyDescent="0.25">
      <c r="A21" t="s">
        <v>2</v>
      </c>
      <c r="B21">
        <v>2016</v>
      </c>
      <c r="C21" t="s">
        <v>94</v>
      </c>
      <c r="D21" s="8">
        <f>IF(_xlfn.IFNA(VLOOKUP(LEFT(C21,LEN(C21)-3),COMBDG_Replacement_Split_Tech!A:T,12+B21-2016,FALSE),-1)&lt;0,0,VLOOKUP(LEFT(C21,LEN(C21)-3),COMBDG_Replacement_Split_Tech!A:T,12+B21-2016,FALSE))*_xlfn.IFNA(VLOOKUP(LEFT(C21,14),'AGG Activity_16'!A:K,B21-2016+2,FALSE),VLOOKUP(LEFT(C21,15),'AGG Activity_16'!A:K,B21-2016+2,FALSE))</f>
        <v>2.7957781074806398</v>
      </c>
    </row>
    <row r="22" spans="1:4" x14ac:dyDescent="0.25">
      <c r="A22" t="s">
        <v>2</v>
      </c>
      <c r="B22">
        <v>2016</v>
      </c>
      <c r="C22" t="s">
        <v>95</v>
      </c>
      <c r="D22" s="8">
        <f>IF(_xlfn.IFNA(VLOOKUP(LEFT(C22,LEN(C22)-3),COMBDG_Replacement_Split_Tech!A:T,12+B22-2016,FALSE),-1)&lt;0,0,VLOOKUP(LEFT(C22,LEN(C22)-3),COMBDG_Replacement_Split_Tech!A:T,12+B22-2016,FALSE))*_xlfn.IFNA(VLOOKUP(LEFT(C22,14),'AGG Activity_16'!A:K,B22-2016+2,FALSE),VLOOKUP(LEFT(C22,15),'AGG Activity_16'!A:K,B22-2016+2,FALSE))</f>
        <v>0</v>
      </c>
    </row>
    <row r="23" spans="1:4" x14ac:dyDescent="0.25">
      <c r="A23" t="s">
        <v>2</v>
      </c>
      <c r="B23">
        <v>2016</v>
      </c>
      <c r="C23" t="s">
        <v>96</v>
      </c>
      <c r="D23" s="8">
        <f>IF(_xlfn.IFNA(VLOOKUP(LEFT(C23,LEN(C23)-3),COMBDG_Replacement_Split_Tech!A:T,12+B23-2016,FALSE),-1)&lt;0,0,VLOOKUP(LEFT(C23,LEN(C23)-3),COMBDG_Replacement_Split_Tech!A:T,12+B23-2016,FALSE))*_xlfn.IFNA(VLOOKUP(LEFT(C23,14),'AGG Activity_16'!A:K,B23-2016+2,FALSE),VLOOKUP(LEFT(C23,15),'AGG Activity_16'!A:K,B23-2016+2,FALSE))</f>
        <v>0</v>
      </c>
    </row>
    <row r="24" spans="1:4" x14ac:dyDescent="0.25">
      <c r="A24" t="s">
        <v>2</v>
      </c>
      <c r="B24">
        <v>2016</v>
      </c>
      <c r="C24" t="s">
        <v>98</v>
      </c>
      <c r="D24" s="8">
        <f>IF(_xlfn.IFNA(VLOOKUP(LEFT(C24,LEN(C24)-3),COMBDG_Replacement_Split_Tech!A:T,12+B24-2016,FALSE),-1)&lt;0,0,VLOOKUP(LEFT(C24,LEN(C24)-3),COMBDG_Replacement_Split_Tech!A:T,12+B24-2016,FALSE))*_xlfn.IFNA(VLOOKUP(LEFT(C24,14),'AGG Activity_16'!A:K,B24-2016+2,FALSE),VLOOKUP(LEFT(C24,15),'AGG Activity_16'!A:K,B24-2016+2,FALSE))</f>
        <v>0</v>
      </c>
    </row>
    <row r="25" spans="1:4" x14ac:dyDescent="0.25">
      <c r="A25" t="s">
        <v>2</v>
      </c>
      <c r="B25">
        <v>2016</v>
      </c>
      <c r="C25" t="s">
        <v>100</v>
      </c>
      <c r="D25" s="8">
        <f>IF(_xlfn.IFNA(VLOOKUP(LEFT(C25,LEN(C25)-3),COMBDG_Replacement_Split_Tech!A:T,12+B25-2016,FALSE),-1)&lt;0,0,VLOOKUP(LEFT(C25,LEN(C25)-3),COMBDG_Replacement_Split_Tech!A:T,12+B25-2016,FALSE))*_xlfn.IFNA(VLOOKUP(LEFT(C25,14),'AGG Activity_16'!A:K,B25-2016+2,FALSE),VLOOKUP(LEFT(C25,15),'AGG Activity_16'!A:K,B25-2016+2,FALSE))</f>
        <v>0</v>
      </c>
    </row>
    <row r="26" spans="1:4" x14ac:dyDescent="0.25">
      <c r="A26" t="s">
        <v>2</v>
      </c>
      <c r="B26">
        <v>2016</v>
      </c>
      <c r="C26" t="s">
        <v>107</v>
      </c>
      <c r="D26" s="8">
        <f>IF(_xlfn.IFNA(VLOOKUP(LEFT(C26,LEN(C26)-3),COMBDG_Replacement_Split_Tech!A:T,12+B26-2016,FALSE),-1)&lt;0,0,VLOOKUP(LEFT(C26,LEN(C26)-3),COMBDG_Replacement_Split_Tech!A:T,12+B26-2016,FALSE))*_xlfn.IFNA(VLOOKUP(LEFT(C26,14),'AGG Activity_16'!A:K,B26-2016+2,FALSE),VLOOKUP(LEFT(C26,15),'AGG Activity_16'!A:K,B26-2016+2,FALSE))</f>
        <v>0</v>
      </c>
    </row>
    <row r="27" spans="1:4" x14ac:dyDescent="0.25">
      <c r="A27" t="s">
        <v>2</v>
      </c>
      <c r="B27">
        <v>2016</v>
      </c>
      <c r="C27" t="s">
        <v>108</v>
      </c>
      <c r="D27" s="8">
        <f>IF(_xlfn.IFNA(VLOOKUP(LEFT(C27,LEN(C27)-3),COMBDG_Replacement_Split_Tech!A:T,12+B27-2016,FALSE),-1)&lt;0,0,VLOOKUP(LEFT(C27,LEN(C27)-3),COMBDG_Replacement_Split_Tech!A:T,12+B27-2016,FALSE))*_xlfn.IFNA(VLOOKUP(LEFT(C27,14),'AGG Activity_16'!A:K,B27-2016+2,FALSE),VLOOKUP(LEFT(C27,15),'AGG Activity_16'!A:K,B27-2016+2,FALSE))</f>
        <v>3.9228606324242816E-3</v>
      </c>
    </row>
    <row r="28" spans="1:4" x14ac:dyDescent="0.25">
      <c r="A28" t="s">
        <v>2</v>
      </c>
      <c r="B28">
        <v>2016</v>
      </c>
      <c r="C28" t="s">
        <v>109</v>
      </c>
      <c r="D28" s="8">
        <f>IF(_xlfn.IFNA(VLOOKUP(LEFT(C28,LEN(C28)-3),COMBDG_Replacement_Split_Tech!A:T,12+B28-2016,FALSE),-1)&lt;0,0,VLOOKUP(LEFT(C28,LEN(C28)-3),COMBDG_Replacement_Split_Tech!A:T,12+B28-2016,FALSE))*_xlfn.IFNA(VLOOKUP(LEFT(C28,14),'AGG Activity_16'!A:K,B28-2016+2,FALSE),VLOOKUP(LEFT(C28,15),'AGG Activity_16'!A:K,B28-2016+2,FALSE))</f>
        <v>3.8232062599494925E-3</v>
      </c>
    </row>
    <row r="29" spans="1:4" x14ac:dyDescent="0.25">
      <c r="A29" t="s">
        <v>2</v>
      </c>
      <c r="B29">
        <v>2016</v>
      </c>
      <c r="C29" t="s">
        <v>111</v>
      </c>
      <c r="D29" s="8">
        <f>IF(_xlfn.IFNA(VLOOKUP(LEFT(C29,LEN(C29)-3),COMBDG_Replacement_Split_Tech!A:T,12+B29-2016,FALSE),-1)&lt;0,0,VLOOKUP(LEFT(C29,LEN(C29)-3),COMBDG_Replacement_Split_Tech!A:T,12+B29-2016,FALSE))*_xlfn.IFNA(VLOOKUP(LEFT(C29,14),'AGG Activity_16'!A:K,B29-2016+2,FALSE),VLOOKUP(LEFT(C29,15),'AGG Activity_16'!A:K,B29-2016+2,FALSE))</f>
        <v>0</v>
      </c>
    </row>
    <row r="30" spans="1:4" x14ac:dyDescent="0.25">
      <c r="A30" t="s">
        <v>2</v>
      </c>
      <c r="B30">
        <v>2016</v>
      </c>
      <c r="C30" t="s">
        <v>113</v>
      </c>
      <c r="D30" s="8">
        <f>IF(_xlfn.IFNA(VLOOKUP(LEFT(C30,LEN(C30)-3),COMBDG_Replacement_Split_Tech!A:T,12+B30-2016,FALSE),-1)&lt;0,0,VLOOKUP(LEFT(C30,LEN(C30)-3),COMBDG_Replacement_Split_Tech!A:T,12+B30-2016,FALSE))*_xlfn.IFNA(VLOOKUP(LEFT(C30,14),'AGG Activity_16'!A:K,B30-2016+2,FALSE),VLOOKUP(LEFT(C30,15),'AGG Activity_16'!A:K,B30-2016+2,FALSE))</f>
        <v>139.58926814089605</v>
      </c>
    </row>
    <row r="31" spans="1:4" x14ac:dyDescent="0.25">
      <c r="A31" t="s">
        <v>2</v>
      </c>
      <c r="B31">
        <v>2016</v>
      </c>
      <c r="C31" t="s">
        <v>120</v>
      </c>
      <c r="D31" s="8">
        <f>IF(_xlfn.IFNA(VLOOKUP(LEFT(C31,LEN(C31)-3),COMBDG_Replacement_Split_Tech!A:T,12+B31-2016,FALSE),-1)&lt;0,0,VLOOKUP(LEFT(C31,LEN(C31)-3),COMBDG_Replacement_Split_Tech!A:T,12+B31-2016,FALSE))*_xlfn.IFNA(VLOOKUP(LEFT(C31,14),'AGG Activity_16'!A:K,B31-2016+2,FALSE),VLOOKUP(LEFT(C31,15),'AGG Activity_16'!A:K,B31-2016+2,FALSE))</f>
        <v>5.9967474525548923</v>
      </c>
    </row>
    <row r="32" spans="1:4" x14ac:dyDescent="0.25">
      <c r="A32" t="s">
        <v>2</v>
      </c>
      <c r="B32">
        <v>2016</v>
      </c>
      <c r="C32" t="s">
        <v>121</v>
      </c>
      <c r="D32" s="8">
        <f>IF(_xlfn.IFNA(VLOOKUP(LEFT(C32,LEN(C32)-3),COMBDG_Replacement_Split_Tech!A:T,12+B32-2016,FALSE),-1)&lt;0,0,VLOOKUP(LEFT(C32,LEN(C32)-3),COMBDG_Replacement_Split_Tech!A:T,12+B32-2016,FALSE))*_xlfn.IFNA(VLOOKUP(LEFT(C32,14),'AGG Activity_16'!A:K,B32-2016+2,FALSE),VLOOKUP(LEFT(C32,15),'AGG Activity_16'!A:K,B32-2016+2,FALSE))</f>
        <v>0</v>
      </c>
    </row>
    <row r="33" spans="1:4" x14ac:dyDescent="0.25">
      <c r="A33" t="s">
        <v>2</v>
      </c>
      <c r="B33">
        <v>2016</v>
      </c>
      <c r="C33" t="s">
        <v>122</v>
      </c>
      <c r="D33" s="8">
        <f>IF(_xlfn.IFNA(VLOOKUP(LEFT(C33,LEN(C33)-3),COMBDG_Replacement_Split_Tech!A:T,12+B33-2016,FALSE),-1)&lt;0,0,VLOOKUP(LEFT(C33,LEN(C33)-3),COMBDG_Replacement_Split_Tech!A:T,12+B33-2016,FALSE))*_xlfn.IFNA(VLOOKUP(LEFT(C33,14),'AGG Activity_16'!A:K,B33-2016+2,FALSE),VLOOKUP(LEFT(C33,15),'AGG Activity_16'!A:K,B33-2016+2,FALSE))</f>
        <v>0</v>
      </c>
    </row>
    <row r="34" spans="1:4" x14ac:dyDescent="0.25">
      <c r="A34" t="s">
        <v>2</v>
      </c>
      <c r="B34">
        <v>2016</v>
      </c>
      <c r="C34" t="s">
        <v>124</v>
      </c>
      <c r="D34" s="8">
        <f>IF(_xlfn.IFNA(VLOOKUP(LEFT(C34,LEN(C34)-3),COMBDG_Replacement_Split_Tech!A:T,12+B34-2016,FALSE),-1)&lt;0,0,VLOOKUP(LEFT(C34,LEN(C34)-3),COMBDG_Replacement_Split_Tech!A:T,12+B34-2016,FALSE))*_xlfn.IFNA(VLOOKUP(LEFT(C34,14),'AGG Activity_16'!A:K,B34-2016+2,FALSE),VLOOKUP(LEFT(C34,15),'AGG Activity_16'!A:K,B34-2016+2,FALSE))</f>
        <v>0</v>
      </c>
    </row>
    <row r="35" spans="1:4" x14ac:dyDescent="0.25">
      <c r="A35" t="s">
        <v>2</v>
      </c>
      <c r="B35">
        <v>2016</v>
      </c>
      <c r="C35" t="s">
        <v>126</v>
      </c>
      <c r="D35" s="8">
        <f>IF(_xlfn.IFNA(VLOOKUP(LEFT(C35,LEN(C35)-3),COMBDG_Replacement_Split_Tech!A:T,12+B35-2016,FALSE),-1)&lt;0,0,VLOOKUP(LEFT(C35,LEN(C35)-3),COMBDG_Replacement_Split_Tech!A:T,12+B35-2016,FALSE))*_xlfn.IFNA(VLOOKUP(LEFT(C35,14),'AGG Activity_16'!A:K,B35-2016+2,FALSE),VLOOKUP(LEFT(C35,15),'AGG Activity_16'!A:K,B35-2016+2,FALSE))</f>
        <v>0</v>
      </c>
    </row>
    <row r="36" spans="1:4" x14ac:dyDescent="0.25">
      <c r="A36" t="s">
        <v>2</v>
      </c>
      <c r="B36">
        <v>2016</v>
      </c>
      <c r="C36" t="s">
        <v>133</v>
      </c>
      <c r="D36" s="8">
        <f>IF(_xlfn.IFNA(VLOOKUP(LEFT(C36,LEN(C36)-3),COMBDG_Replacement_Split_Tech!A:T,12+B36-2016,FALSE),-1)&lt;0,0,VLOOKUP(LEFT(C36,LEN(C36)-3),COMBDG_Replacement_Split_Tech!A:T,12+B36-2016,FALSE))*_xlfn.IFNA(VLOOKUP(LEFT(C36,14),'AGG Activity_16'!A:K,B36-2016+2,FALSE),VLOOKUP(LEFT(C36,15),'AGG Activity_16'!A:K,B36-2016+2,FALSE))</f>
        <v>0</v>
      </c>
    </row>
    <row r="37" spans="1:4" x14ac:dyDescent="0.25">
      <c r="A37" t="s">
        <v>2</v>
      </c>
      <c r="B37">
        <v>2016</v>
      </c>
      <c r="C37" t="s">
        <v>134</v>
      </c>
      <c r="D37" s="8">
        <f>IF(_xlfn.IFNA(VLOOKUP(LEFT(C37,LEN(C37)-3),COMBDG_Replacement_Split_Tech!A:T,12+B37-2016,FALSE),-1)&lt;0,0,VLOOKUP(LEFT(C37,LEN(C37)-3),COMBDG_Replacement_Split_Tech!A:T,12+B37-2016,FALSE))*_xlfn.IFNA(VLOOKUP(LEFT(C37,14),'AGG Activity_16'!A:K,B37-2016+2,FALSE),VLOOKUP(LEFT(C37,15),'AGG Activity_16'!A:K,B37-2016+2,FALSE))</f>
        <v>1.3609232583369879E-2</v>
      </c>
    </row>
    <row r="38" spans="1:4" x14ac:dyDescent="0.25">
      <c r="A38" t="s">
        <v>2</v>
      </c>
      <c r="B38">
        <v>2016</v>
      </c>
      <c r="C38" t="s">
        <v>135</v>
      </c>
      <c r="D38" s="8">
        <f>IF(_xlfn.IFNA(VLOOKUP(LEFT(C38,LEN(C38)-3),COMBDG_Replacement_Split_Tech!A:T,12+B38-2016,FALSE),-1)&lt;0,0,VLOOKUP(LEFT(C38,LEN(C38)-3),COMBDG_Replacement_Split_Tech!A:T,12+B38-2016,FALSE))*_xlfn.IFNA(VLOOKUP(LEFT(C38,14),'AGG Activity_16'!A:K,B38-2016+2,FALSE),VLOOKUP(LEFT(C38,15),'AGG Activity_16'!A:K,B38-2016+2,FALSE))</f>
        <v>3.9113440312230578E-3</v>
      </c>
    </row>
    <row r="39" spans="1:4" x14ac:dyDescent="0.25">
      <c r="A39" t="s">
        <v>2</v>
      </c>
      <c r="B39">
        <v>2016</v>
      </c>
      <c r="C39" t="s">
        <v>137</v>
      </c>
      <c r="D39" s="8">
        <f>IF(_xlfn.IFNA(VLOOKUP(LEFT(C39,LEN(C39)-3),COMBDG_Replacement_Split_Tech!A:T,12+B39-2016,FALSE),-1)&lt;0,0,VLOOKUP(LEFT(C39,LEN(C39)-3),COMBDG_Replacement_Split_Tech!A:T,12+B39-2016,FALSE))*_xlfn.IFNA(VLOOKUP(LEFT(C39,14),'AGG Activity_16'!A:K,B39-2016+2,FALSE),VLOOKUP(LEFT(C39,15),'AGG Activity_16'!A:K,B39-2016+2,FALSE))</f>
        <v>0</v>
      </c>
    </row>
    <row r="40" spans="1:4" x14ac:dyDescent="0.25">
      <c r="A40" t="s">
        <v>2</v>
      </c>
      <c r="B40">
        <v>2016</v>
      </c>
      <c r="C40" t="s">
        <v>139</v>
      </c>
      <c r="D40" s="8">
        <f>IF(_xlfn.IFNA(VLOOKUP(LEFT(C40,LEN(C40)-3),COMBDG_Replacement_Split_Tech!A:T,12+B40-2016,FALSE),-1)&lt;0,0,VLOOKUP(LEFT(C40,LEN(C40)-3),COMBDG_Replacement_Split_Tech!A:T,12+B40-2016,FALSE))*_xlfn.IFNA(VLOOKUP(LEFT(C40,14),'AGG Activity_16'!A:K,B40-2016+2,FALSE),VLOOKUP(LEFT(C40,15),'AGG Activity_16'!A:K,B40-2016+2,FALSE))</f>
        <v>76.591705332288484</v>
      </c>
    </row>
    <row r="41" spans="1:4" x14ac:dyDescent="0.25">
      <c r="A41" t="s">
        <v>2</v>
      </c>
      <c r="B41">
        <v>2016</v>
      </c>
      <c r="C41" t="s">
        <v>146</v>
      </c>
      <c r="D41" s="8">
        <f>IF(_xlfn.IFNA(VLOOKUP(LEFT(C41,LEN(C41)-3),COMBDG_Replacement_Split_Tech!A:T,12+B41-2016,FALSE),-1)&lt;0,0,VLOOKUP(LEFT(C41,LEN(C41)-3),COMBDG_Replacement_Split_Tech!A:T,12+B41-2016,FALSE))*_xlfn.IFNA(VLOOKUP(LEFT(C41,14),'AGG Activity_16'!A:K,B41-2016+2,FALSE),VLOOKUP(LEFT(C41,15),'AGG Activity_16'!A:K,B41-2016+2,FALSE))</f>
        <v>6.2337600337889487</v>
      </c>
    </row>
    <row r="42" spans="1:4" x14ac:dyDescent="0.25">
      <c r="A42" t="s">
        <v>2</v>
      </c>
      <c r="B42">
        <v>2016</v>
      </c>
      <c r="C42" t="s">
        <v>147</v>
      </c>
      <c r="D42" s="8">
        <f>IF(_xlfn.IFNA(VLOOKUP(LEFT(C42,LEN(C42)-3),COMBDG_Replacement_Split_Tech!A:T,12+B42-2016,FALSE),-1)&lt;0,0,VLOOKUP(LEFT(C42,LEN(C42)-3),COMBDG_Replacement_Split_Tech!A:T,12+B42-2016,FALSE))*_xlfn.IFNA(VLOOKUP(LEFT(C42,14),'AGG Activity_16'!A:K,B42-2016+2,FALSE),VLOOKUP(LEFT(C42,15),'AGG Activity_16'!A:K,B42-2016+2,FALSE))</f>
        <v>0</v>
      </c>
    </row>
    <row r="43" spans="1:4" x14ac:dyDescent="0.25">
      <c r="A43" t="s">
        <v>2</v>
      </c>
      <c r="B43">
        <v>2016</v>
      </c>
      <c r="C43" t="s">
        <v>148</v>
      </c>
      <c r="D43" s="8">
        <f>IF(_xlfn.IFNA(VLOOKUP(LEFT(C43,LEN(C43)-3),COMBDG_Replacement_Split_Tech!A:T,12+B43-2016,FALSE),-1)&lt;0,0,VLOOKUP(LEFT(C43,LEN(C43)-3),COMBDG_Replacement_Split_Tech!A:T,12+B43-2016,FALSE))*_xlfn.IFNA(VLOOKUP(LEFT(C43,14),'AGG Activity_16'!A:K,B43-2016+2,FALSE),VLOOKUP(LEFT(C43,15),'AGG Activity_16'!A:K,B43-2016+2,FALSE))</f>
        <v>0</v>
      </c>
    </row>
    <row r="44" spans="1:4" x14ac:dyDescent="0.25">
      <c r="A44" t="s">
        <v>2</v>
      </c>
      <c r="B44">
        <v>2016</v>
      </c>
      <c r="C44" t="s">
        <v>150</v>
      </c>
      <c r="D44" s="8">
        <f>IF(_xlfn.IFNA(VLOOKUP(LEFT(C44,LEN(C44)-3),COMBDG_Replacement_Split_Tech!A:T,12+B44-2016,FALSE),-1)&lt;0,0,VLOOKUP(LEFT(C44,LEN(C44)-3),COMBDG_Replacement_Split_Tech!A:T,12+B44-2016,FALSE))*_xlfn.IFNA(VLOOKUP(LEFT(C44,14),'AGG Activity_16'!A:K,B44-2016+2,FALSE),VLOOKUP(LEFT(C44,15),'AGG Activity_16'!A:K,B44-2016+2,FALSE))</f>
        <v>0</v>
      </c>
    </row>
    <row r="45" spans="1:4" x14ac:dyDescent="0.25">
      <c r="A45" t="s">
        <v>2</v>
      </c>
      <c r="B45">
        <v>2016</v>
      </c>
      <c r="C45" t="s">
        <v>152</v>
      </c>
      <c r="D45" s="8">
        <f>IF(_xlfn.IFNA(VLOOKUP(LEFT(C45,LEN(C45)-3),COMBDG_Replacement_Split_Tech!A:T,12+B45-2016,FALSE),-1)&lt;0,0,VLOOKUP(LEFT(C45,LEN(C45)-3),COMBDG_Replacement_Split_Tech!A:T,12+B45-2016,FALSE))*_xlfn.IFNA(VLOOKUP(LEFT(C45,14),'AGG Activity_16'!A:K,B45-2016+2,FALSE),VLOOKUP(LEFT(C45,15),'AGG Activity_16'!A:K,B45-2016+2,FALSE))</f>
        <v>0</v>
      </c>
    </row>
    <row r="46" spans="1:4" x14ac:dyDescent="0.25">
      <c r="A46" t="s">
        <v>2</v>
      </c>
      <c r="B46">
        <v>2016</v>
      </c>
      <c r="C46" t="s">
        <v>159</v>
      </c>
      <c r="D46" s="8">
        <f>IF(_xlfn.IFNA(VLOOKUP(LEFT(C46,LEN(C46)-3),COMBDG_Replacement_Split_Tech!A:T,12+B46-2016,FALSE),-1)&lt;0,0,VLOOKUP(LEFT(C46,LEN(C46)-3),COMBDG_Replacement_Split_Tech!A:T,12+B46-2016,FALSE))*_xlfn.IFNA(VLOOKUP(LEFT(C46,14),'AGG Activity_16'!A:K,B46-2016+2,FALSE),VLOOKUP(LEFT(C46,15),'AGG Activity_16'!A:K,B46-2016+2,FALSE))</f>
        <v>0</v>
      </c>
    </row>
    <row r="47" spans="1:4" x14ac:dyDescent="0.25">
      <c r="A47" t="s">
        <v>2</v>
      </c>
      <c r="B47">
        <v>2016</v>
      </c>
      <c r="C47" t="s">
        <v>160</v>
      </c>
      <c r="D47" s="8">
        <f>IF(_xlfn.IFNA(VLOOKUP(LEFT(C47,LEN(C47)-3),COMBDG_Replacement_Split_Tech!A:T,12+B47-2016,FALSE),-1)&lt;0,0,VLOOKUP(LEFT(C47,LEN(C47)-3),COMBDG_Replacement_Split_Tech!A:T,12+B47-2016,FALSE))*_xlfn.IFNA(VLOOKUP(LEFT(C47,14),'AGG Activity_16'!A:K,B47-2016+2,FALSE),VLOOKUP(LEFT(C47,15),'AGG Activity_16'!A:K,B47-2016+2,FALSE))</f>
        <v>1.9933011064796995E-3</v>
      </c>
    </row>
    <row r="48" spans="1:4" x14ac:dyDescent="0.25">
      <c r="A48" t="s">
        <v>2</v>
      </c>
      <c r="B48">
        <v>2016</v>
      </c>
      <c r="C48" t="s">
        <v>161</v>
      </c>
      <c r="D48" s="8">
        <f>IF(_xlfn.IFNA(VLOOKUP(LEFT(C48,LEN(C48)-3),COMBDG_Replacement_Split_Tech!A:T,12+B48-2016,FALSE),-1)&lt;0,0,VLOOKUP(LEFT(C48,LEN(C48)-3),COMBDG_Replacement_Split_Tech!A:T,12+B48-2016,FALSE))*_xlfn.IFNA(VLOOKUP(LEFT(C48,14),'AGG Activity_16'!A:K,B48-2016+2,FALSE),VLOOKUP(LEFT(C48,15),'AGG Activity_16'!A:K,B48-2016+2,FALSE))</f>
        <v>1.4440182698194322E-3</v>
      </c>
    </row>
    <row r="49" spans="1:4" x14ac:dyDescent="0.25">
      <c r="A49" t="s">
        <v>2</v>
      </c>
      <c r="B49">
        <v>2016</v>
      </c>
      <c r="C49" t="s">
        <v>163</v>
      </c>
      <c r="D49" s="8">
        <f>IF(_xlfn.IFNA(VLOOKUP(LEFT(C49,LEN(C49)-3),COMBDG_Replacement_Split_Tech!A:T,12+B49-2016,FALSE),-1)&lt;0,0,VLOOKUP(LEFT(C49,LEN(C49)-3),COMBDG_Replacement_Split_Tech!A:T,12+B49-2016,FALSE))*_xlfn.IFNA(VLOOKUP(LEFT(C49,14),'AGG Activity_16'!A:K,B49-2016+2,FALSE),VLOOKUP(LEFT(C49,15),'AGG Activity_16'!A:K,B49-2016+2,FALSE))</f>
        <v>0</v>
      </c>
    </row>
    <row r="50" spans="1:4" x14ac:dyDescent="0.25">
      <c r="A50" t="s">
        <v>2</v>
      </c>
      <c r="B50">
        <v>2016</v>
      </c>
      <c r="C50" t="s">
        <v>165</v>
      </c>
      <c r="D50" s="8">
        <f>IF(_xlfn.IFNA(VLOOKUP(LEFT(C50,LEN(C50)-3),COMBDG_Replacement_Split_Tech!A:T,12+B50-2016,FALSE),-1)&lt;0,0,VLOOKUP(LEFT(C50,LEN(C50)-3),COMBDG_Replacement_Split_Tech!A:T,12+B50-2016,FALSE))*_xlfn.IFNA(VLOOKUP(LEFT(C50,14),'AGG Activity_16'!A:K,B50-2016+2,FALSE),VLOOKUP(LEFT(C50,15),'AGG Activity_16'!A:K,B50-2016+2,FALSE))</f>
        <v>7.0073876942607125</v>
      </c>
    </row>
    <row r="51" spans="1:4" x14ac:dyDescent="0.25">
      <c r="A51" t="s">
        <v>2</v>
      </c>
      <c r="B51">
        <v>2016</v>
      </c>
      <c r="C51" t="s">
        <v>172</v>
      </c>
      <c r="D51" s="8">
        <f>IF(_xlfn.IFNA(VLOOKUP(LEFT(C51,LEN(C51)-3),COMBDG_Replacement_Split_Tech!A:T,12+B51-2016,FALSE),-1)&lt;0,0,VLOOKUP(LEFT(C51,LEN(C51)-3),COMBDG_Replacement_Split_Tech!A:T,12+B51-2016,FALSE))*_xlfn.IFNA(VLOOKUP(LEFT(C51,14),'AGG Activity_16'!A:K,B51-2016+2,FALSE),VLOOKUP(LEFT(C51,15),'AGG Activity_16'!A:K,B51-2016+2,FALSE))</f>
        <v>0.27906122263112265</v>
      </c>
    </row>
    <row r="52" spans="1:4" x14ac:dyDescent="0.25">
      <c r="A52" t="s">
        <v>2</v>
      </c>
      <c r="B52">
        <v>2016</v>
      </c>
      <c r="C52" t="s">
        <v>173</v>
      </c>
      <c r="D52" s="8">
        <f>IF(_xlfn.IFNA(VLOOKUP(LEFT(C52,LEN(C52)-3),COMBDG_Replacement_Split_Tech!A:T,12+B52-2016,FALSE),-1)&lt;0,0,VLOOKUP(LEFT(C52,LEN(C52)-3),COMBDG_Replacement_Split_Tech!A:T,12+B52-2016,FALSE))*_xlfn.IFNA(VLOOKUP(LEFT(C52,14),'AGG Activity_16'!A:K,B52-2016+2,FALSE),VLOOKUP(LEFT(C52,15),'AGG Activity_16'!A:K,B52-2016+2,FALSE))</f>
        <v>0</v>
      </c>
    </row>
    <row r="53" spans="1:4" x14ac:dyDescent="0.25">
      <c r="A53" t="s">
        <v>2</v>
      </c>
      <c r="B53">
        <v>2016</v>
      </c>
      <c r="C53" t="s">
        <v>174</v>
      </c>
      <c r="D53" s="8">
        <f>IF(_xlfn.IFNA(VLOOKUP(LEFT(C53,LEN(C53)-3),COMBDG_Replacement_Split_Tech!A:T,12+B53-2016,FALSE),-1)&lt;0,0,VLOOKUP(LEFT(C53,LEN(C53)-3),COMBDG_Replacement_Split_Tech!A:T,12+B53-2016,FALSE))*_xlfn.IFNA(VLOOKUP(LEFT(C53,14),'AGG Activity_16'!A:K,B53-2016+2,FALSE),VLOOKUP(LEFT(C53,15),'AGG Activity_16'!A:K,B53-2016+2,FALSE))</f>
        <v>0</v>
      </c>
    </row>
    <row r="54" spans="1:4" x14ac:dyDescent="0.25">
      <c r="A54" t="s">
        <v>2</v>
      </c>
      <c r="B54">
        <v>2016</v>
      </c>
      <c r="C54" t="s">
        <v>176</v>
      </c>
      <c r="D54" s="8">
        <f>IF(_xlfn.IFNA(VLOOKUP(LEFT(C54,LEN(C54)-3),COMBDG_Replacement_Split_Tech!A:T,12+B54-2016,FALSE),-1)&lt;0,0,VLOOKUP(LEFT(C54,LEN(C54)-3),COMBDG_Replacement_Split_Tech!A:T,12+B54-2016,FALSE))*_xlfn.IFNA(VLOOKUP(LEFT(C54,14),'AGG Activity_16'!A:K,B54-2016+2,FALSE),VLOOKUP(LEFT(C54,15),'AGG Activity_16'!A:K,B54-2016+2,FALSE))</f>
        <v>0</v>
      </c>
    </row>
    <row r="55" spans="1:4" x14ac:dyDescent="0.25">
      <c r="A55" t="s">
        <v>2</v>
      </c>
      <c r="B55">
        <v>2016</v>
      </c>
      <c r="C55" t="s">
        <v>178</v>
      </c>
      <c r="D55" s="8">
        <f>IF(_xlfn.IFNA(VLOOKUP(LEFT(C55,LEN(C55)-3),COMBDG_Replacement_Split_Tech!A:T,12+B55-2016,FALSE),-1)&lt;0,0,VLOOKUP(LEFT(C55,LEN(C55)-3),COMBDG_Replacement_Split_Tech!A:T,12+B55-2016,FALSE))*_xlfn.IFNA(VLOOKUP(LEFT(C55,14),'AGG Activity_16'!A:K,B55-2016+2,FALSE),VLOOKUP(LEFT(C55,15),'AGG Activity_16'!A:K,B55-2016+2,FALSE))</f>
        <v>0</v>
      </c>
    </row>
    <row r="56" spans="1:4" x14ac:dyDescent="0.25">
      <c r="A56" t="s">
        <v>2</v>
      </c>
      <c r="B56">
        <v>2016</v>
      </c>
      <c r="C56" t="s">
        <v>185</v>
      </c>
      <c r="D56" s="8">
        <f>IF(_xlfn.IFNA(VLOOKUP(LEFT(C56,LEN(C56)-3),COMBDG_Replacement_Split_Tech!A:T,12+B56-2016,FALSE),-1)&lt;0,0,VLOOKUP(LEFT(C56,LEN(C56)-3),COMBDG_Replacement_Split_Tech!A:T,12+B56-2016,FALSE))*_xlfn.IFNA(VLOOKUP(LEFT(C56,14),'AGG Activity_16'!A:K,B56-2016+2,FALSE),VLOOKUP(LEFT(C56,15),'AGG Activity_16'!A:K,B56-2016+2,FALSE))</f>
        <v>0</v>
      </c>
    </row>
    <row r="57" spans="1:4" x14ac:dyDescent="0.25">
      <c r="A57" t="s">
        <v>2</v>
      </c>
      <c r="B57">
        <v>2016</v>
      </c>
      <c r="C57" t="s">
        <v>186</v>
      </c>
      <c r="D57" s="8">
        <f>IF(_xlfn.IFNA(VLOOKUP(LEFT(C57,LEN(C57)-3),COMBDG_Replacement_Split_Tech!A:T,12+B57-2016,FALSE),-1)&lt;0,0,VLOOKUP(LEFT(C57,LEN(C57)-3),COMBDG_Replacement_Split_Tech!A:T,12+B57-2016,FALSE))*_xlfn.IFNA(VLOOKUP(LEFT(C57,14),'AGG Activity_16'!A:K,B57-2016+2,FALSE),VLOOKUP(LEFT(C57,15),'AGG Activity_16'!A:K,B57-2016+2,FALSE))</f>
        <v>3.5039963405129097E-2</v>
      </c>
    </row>
    <row r="58" spans="1:4" x14ac:dyDescent="0.25">
      <c r="A58" t="s">
        <v>2</v>
      </c>
      <c r="B58">
        <v>2016</v>
      </c>
      <c r="C58" t="s">
        <v>187</v>
      </c>
      <c r="D58" s="8">
        <f>IF(_xlfn.IFNA(VLOOKUP(LEFT(C58,LEN(C58)-3),COMBDG_Replacement_Split_Tech!A:T,12+B58-2016,FALSE),-1)&lt;0,0,VLOOKUP(LEFT(C58,LEN(C58)-3),COMBDG_Replacement_Split_Tech!A:T,12+B58-2016,FALSE))*_xlfn.IFNA(VLOOKUP(LEFT(C58,14),'AGG Activity_16'!A:K,B58-2016+2,FALSE),VLOOKUP(LEFT(C58,15),'AGG Activity_16'!A:K,B58-2016+2,FALSE))</f>
        <v>4.2564532500304897E-3</v>
      </c>
    </row>
    <row r="59" spans="1:4" x14ac:dyDescent="0.25">
      <c r="A59" t="s">
        <v>2</v>
      </c>
      <c r="B59">
        <v>2016</v>
      </c>
      <c r="C59" t="s">
        <v>189</v>
      </c>
      <c r="D59" s="8">
        <f>IF(_xlfn.IFNA(VLOOKUP(LEFT(C59,LEN(C59)-3),COMBDG_Replacement_Split_Tech!A:T,12+B59-2016,FALSE),-1)&lt;0,0,VLOOKUP(LEFT(C59,LEN(C59)-3),COMBDG_Replacement_Split_Tech!A:T,12+B59-2016,FALSE))*_xlfn.IFNA(VLOOKUP(LEFT(C59,14),'AGG Activity_16'!A:K,B59-2016+2,FALSE),VLOOKUP(LEFT(C59,15),'AGG Activity_16'!A:K,B59-2016+2,FALSE))</f>
        <v>0</v>
      </c>
    </row>
    <row r="60" spans="1:4" x14ac:dyDescent="0.25">
      <c r="A60" t="s">
        <v>2</v>
      </c>
      <c r="B60">
        <v>2016</v>
      </c>
      <c r="C60" t="s">
        <v>191</v>
      </c>
      <c r="D60" s="8">
        <f>IF(_xlfn.IFNA(VLOOKUP(LEFT(C60,LEN(C60)-3),COMBDG_Replacement_Split_Tech!A:T,12+B60-2016,FALSE),-1)&lt;0,0,VLOOKUP(LEFT(C60,LEN(C60)-3),COMBDG_Replacement_Split_Tech!A:T,12+B60-2016,FALSE))*_xlfn.IFNA(VLOOKUP(LEFT(C60,14),'AGG Activity_16'!A:K,B60-2016+2,FALSE),VLOOKUP(LEFT(C60,15),'AGG Activity_16'!A:K,B60-2016+2,FALSE))</f>
        <v>496.83585783158389</v>
      </c>
    </row>
    <row r="61" spans="1:4" x14ac:dyDescent="0.25">
      <c r="A61" t="s">
        <v>2</v>
      </c>
      <c r="B61">
        <v>2016</v>
      </c>
      <c r="C61" t="s">
        <v>198</v>
      </c>
      <c r="D61" s="8">
        <f>IF(_xlfn.IFNA(VLOOKUP(LEFT(C61,LEN(C61)-3),COMBDG_Replacement_Split_Tech!A:T,12+B61-2016,FALSE),-1)&lt;0,0,VLOOKUP(LEFT(C61,LEN(C61)-3),COMBDG_Replacement_Split_Tech!A:T,12+B61-2016,FALSE))*_xlfn.IFNA(VLOOKUP(LEFT(C61,14),'AGG Activity_16'!A:K,B61-2016+2,FALSE),VLOOKUP(LEFT(C61,15),'AGG Activity_16'!A:K,B61-2016+2,FALSE))</f>
        <v>8.9130573349958677</v>
      </c>
    </row>
    <row r="62" spans="1:4" x14ac:dyDescent="0.25">
      <c r="A62" t="s">
        <v>2</v>
      </c>
      <c r="B62">
        <v>2016</v>
      </c>
      <c r="C62" t="s">
        <v>199</v>
      </c>
      <c r="D62" s="8">
        <f>IF(_xlfn.IFNA(VLOOKUP(LEFT(C62,LEN(C62)-3),COMBDG_Replacement_Split_Tech!A:T,12+B62-2016,FALSE),-1)&lt;0,0,VLOOKUP(LEFT(C62,LEN(C62)-3),COMBDG_Replacement_Split_Tech!A:T,12+B62-2016,FALSE))*_xlfn.IFNA(VLOOKUP(LEFT(C62,14),'AGG Activity_16'!A:K,B62-2016+2,FALSE),VLOOKUP(LEFT(C62,15),'AGG Activity_16'!A:K,B62-2016+2,FALSE))</f>
        <v>0</v>
      </c>
    </row>
    <row r="63" spans="1:4" x14ac:dyDescent="0.25">
      <c r="A63" t="s">
        <v>2</v>
      </c>
      <c r="B63">
        <v>2016</v>
      </c>
      <c r="C63" t="s">
        <v>200</v>
      </c>
      <c r="D63" s="8">
        <f>IF(_xlfn.IFNA(VLOOKUP(LEFT(C63,LEN(C63)-3),COMBDG_Replacement_Split_Tech!A:T,12+B63-2016,FALSE),-1)&lt;0,0,VLOOKUP(LEFT(C63,LEN(C63)-3),COMBDG_Replacement_Split_Tech!A:T,12+B63-2016,FALSE))*_xlfn.IFNA(VLOOKUP(LEFT(C63,14),'AGG Activity_16'!A:K,B63-2016+2,FALSE),VLOOKUP(LEFT(C63,15),'AGG Activity_16'!A:K,B63-2016+2,FALSE))</f>
        <v>0</v>
      </c>
    </row>
    <row r="64" spans="1:4" x14ac:dyDescent="0.25">
      <c r="A64" t="s">
        <v>2</v>
      </c>
      <c r="B64">
        <v>2016</v>
      </c>
      <c r="C64" t="s">
        <v>202</v>
      </c>
      <c r="D64" s="8">
        <f>IF(_xlfn.IFNA(VLOOKUP(LEFT(C64,LEN(C64)-3),COMBDG_Replacement_Split_Tech!A:T,12+B64-2016,FALSE),-1)&lt;0,0,VLOOKUP(LEFT(C64,LEN(C64)-3),COMBDG_Replacement_Split_Tech!A:T,12+B64-2016,FALSE))*_xlfn.IFNA(VLOOKUP(LEFT(C64,14),'AGG Activity_16'!A:K,B64-2016+2,FALSE),VLOOKUP(LEFT(C64,15),'AGG Activity_16'!A:K,B64-2016+2,FALSE))</f>
        <v>0</v>
      </c>
    </row>
    <row r="65" spans="1:4" x14ac:dyDescent="0.25">
      <c r="A65" t="s">
        <v>2</v>
      </c>
      <c r="B65">
        <v>2016</v>
      </c>
      <c r="C65" t="s">
        <v>204</v>
      </c>
      <c r="D65" s="8">
        <f>IF(_xlfn.IFNA(VLOOKUP(LEFT(C65,LEN(C65)-3),COMBDG_Replacement_Split_Tech!A:T,12+B65-2016,FALSE),-1)&lt;0,0,VLOOKUP(LEFT(C65,LEN(C65)-3),COMBDG_Replacement_Split_Tech!A:T,12+B65-2016,FALSE))*_xlfn.IFNA(VLOOKUP(LEFT(C65,14),'AGG Activity_16'!A:K,B65-2016+2,FALSE),VLOOKUP(LEFT(C65,15),'AGG Activity_16'!A:K,B65-2016+2,FALSE))</f>
        <v>0</v>
      </c>
    </row>
    <row r="66" spans="1:4" x14ac:dyDescent="0.25">
      <c r="A66" t="s">
        <v>2</v>
      </c>
      <c r="B66">
        <v>2016</v>
      </c>
      <c r="C66" t="s">
        <v>211</v>
      </c>
      <c r="D66" s="8">
        <f>IF(_xlfn.IFNA(VLOOKUP(LEFT(C66,LEN(C66)-3),COMBDG_Replacement_Split_Tech!A:T,12+B66-2016,FALSE),-1)&lt;0,0,VLOOKUP(LEFT(C66,LEN(C66)-3),COMBDG_Replacement_Split_Tech!A:T,12+B66-2016,FALSE))*_xlfn.IFNA(VLOOKUP(LEFT(C66,14),'AGG Activity_16'!A:K,B66-2016+2,FALSE),VLOOKUP(LEFT(C66,15),'AGG Activity_16'!A:K,B66-2016+2,FALSE))</f>
        <v>0</v>
      </c>
    </row>
    <row r="67" spans="1:4" x14ac:dyDescent="0.25">
      <c r="A67" t="s">
        <v>2</v>
      </c>
      <c r="B67">
        <v>2016</v>
      </c>
      <c r="C67" t="s">
        <v>212</v>
      </c>
      <c r="D67" s="8">
        <f>IF(_xlfn.IFNA(VLOOKUP(LEFT(C67,LEN(C67)-3),COMBDG_Replacement_Split_Tech!A:T,12+B67-2016,FALSE),-1)&lt;0,0,VLOOKUP(LEFT(C67,LEN(C67)-3),COMBDG_Replacement_Split_Tech!A:T,12+B67-2016,FALSE))*_xlfn.IFNA(VLOOKUP(LEFT(C67,14),'AGG Activity_16'!A:K,B67-2016+2,FALSE),VLOOKUP(LEFT(C67,15),'AGG Activity_16'!A:K,B67-2016+2,FALSE))</f>
        <v>3.6106851502693349E-3</v>
      </c>
    </row>
    <row r="68" spans="1:4" x14ac:dyDescent="0.25">
      <c r="A68" t="s">
        <v>2</v>
      </c>
      <c r="B68">
        <v>2016</v>
      </c>
      <c r="C68" t="s">
        <v>213</v>
      </c>
      <c r="D68" s="8">
        <f>IF(_xlfn.IFNA(VLOOKUP(LEFT(C68,LEN(C68)-3),COMBDG_Replacement_Split_Tech!A:T,12+B68-2016,FALSE),-1)&lt;0,0,VLOOKUP(LEFT(C68,LEN(C68)-3),COMBDG_Replacement_Split_Tech!A:T,12+B68-2016,FALSE))*_xlfn.IFNA(VLOOKUP(LEFT(C68,14),'AGG Activity_16'!A:K,B68-2016+2,FALSE),VLOOKUP(LEFT(C68,15),'AGG Activity_16'!A:K,B68-2016+2,FALSE))</f>
        <v>3.7514714487496496E-3</v>
      </c>
    </row>
    <row r="69" spans="1:4" x14ac:dyDescent="0.25">
      <c r="A69" t="s">
        <v>2</v>
      </c>
      <c r="B69">
        <v>2016</v>
      </c>
      <c r="C69" t="s">
        <v>215</v>
      </c>
      <c r="D69" s="8">
        <f>IF(_xlfn.IFNA(VLOOKUP(LEFT(C69,LEN(C69)-3),COMBDG_Replacement_Split_Tech!A:T,12+B69-2016,FALSE),-1)&lt;0,0,VLOOKUP(LEFT(C69,LEN(C69)-3),COMBDG_Replacement_Split_Tech!A:T,12+B69-2016,FALSE))*_xlfn.IFNA(VLOOKUP(LEFT(C69,14),'AGG Activity_16'!A:K,B69-2016+2,FALSE),VLOOKUP(LEFT(C69,15),'AGG Activity_16'!A:K,B69-2016+2,FALSE))</f>
        <v>0</v>
      </c>
    </row>
    <row r="70" spans="1:4" x14ac:dyDescent="0.25">
      <c r="A70" t="s">
        <v>2</v>
      </c>
      <c r="B70">
        <v>2016</v>
      </c>
      <c r="C70" t="s">
        <v>217</v>
      </c>
      <c r="D70" s="8">
        <f>IF(_xlfn.IFNA(VLOOKUP(LEFT(C70,LEN(C70)-3),COMBDG_Replacement_Split_Tech!A:T,12+B70-2016,FALSE),-1)&lt;0,0,VLOOKUP(LEFT(C70,LEN(C70)-3),COMBDG_Replacement_Split_Tech!A:T,12+B70-2016,FALSE))*_xlfn.IFNA(VLOOKUP(LEFT(C70,14),'AGG Activity_16'!A:K,B70-2016+2,FALSE),VLOOKUP(LEFT(C70,15),'AGG Activity_16'!A:K,B70-2016+2,FALSE))</f>
        <v>58.087213418514366</v>
      </c>
    </row>
    <row r="71" spans="1:4" x14ac:dyDescent="0.25">
      <c r="A71" t="s">
        <v>2</v>
      </c>
      <c r="B71">
        <v>2016</v>
      </c>
      <c r="C71" t="s">
        <v>224</v>
      </c>
      <c r="D71" s="8">
        <f>IF(_xlfn.IFNA(VLOOKUP(LEFT(C71,LEN(C71)-3),COMBDG_Replacement_Split_Tech!A:T,12+B71-2016,FALSE),-1)&lt;0,0,VLOOKUP(LEFT(C71,LEN(C71)-3),COMBDG_Replacement_Split_Tech!A:T,12+B71-2016,FALSE))*_xlfn.IFNA(VLOOKUP(LEFT(C71,14),'AGG Activity_16'!A:K,B71-2016+2,FALSE),VLOOKUP(LEFT(C71,15),'AGG Activity_16'!A:K,B71-2016+2,FALSE))</f>
        <v>3.1912602863110298</v>
      </c>
    </row>
    <row r="72" spans="1:4" x14ac:dyDescent="0.25">
      <c r="A72" t="s">
        <v>2</v>
      </c>
      <c r="B72">
        <v>2016</v>
      </c>
      <c r="C72" t="s">
        <v>225</v>
      </c>
      <c r="D72" s="8">
        <f>IF(_xlfn.IFNA(VLOOKUP(LEFT(C72,LEN(C72)-3),COMBDG_Replacement_Split_Tech!A:T,12+B72-2016,FALSE),-1)&lt;0,0,VLOOKUP(LEFT(C72,LEN(C72)-3),COMBDG_Replacement_Split_Tech!A:T,12+B72-2016,FALSE))*_xlfn.IFNA(VLOOKUP(LEFT(C72,14),'AGG Activity_16'!A:K,B72-2016+2,FALSE),VLOOKUP(LEFT(C72,15),'AGG Activity_16'!A:K,B72-2016+2,FALSE))</f>
        <v>0</v>
      </c>
    </row>
    <row r="73" spans="1:4" x14ac:dyDescent="0.25">
      <c r="A73" t="s">
        <v>2</v>
      </c>
      <c r="B73">
        <v>2016</v>
      </c>
      <c r="C73" t="s">
        <v>226</v>
      </c>
      <c r="D73" s="8">
        <f>IF(_xlfn.IFNA(VLOOKUP(LEFT(C73,LEN(C73)-3),COMBDG_Replacement_Split_Tech!A:T,12+B73-2016,FALSE),-1)&lt;0,0,VLOOKUP(LEFT(C73,LEN(C73)-3),COMBDG_Replacement_Split_Tech!A:T,12+B73-2016,FALSE))*_xlfn.IFNA(VLOOKUP(LEFT(C73,14),'AGG Activity_16'!A:K,B73-2016+2,FALSE),VLOOKUP(LEFT(C73,15),'AGG Activity_16'!A:K,B73-2016+2,FALSE))</f>
        <v>0</v>
      </c>
    </row>
    <row r="74" spans="1:4" x14ac:dyDescent="0.25">
      <c r="A74" t="s">
        <v>2</v>
      </c>
      <c r="B74">
        <v>2016</v>
      </c>
      <c r="C74" t="s">
        <v>228</v>
      </c>
      <c r="D74" s="8">
        <f>IF(_xlfn.IFNA(VLOOKUP(LEFT(C74,LEN(C74)-3),COMBDG_Replacement_Split_Tech!A:T,12+B74-2016,FALSE),-1)&lt;0,0,VLOOKUP(LEFT(C74,LEN(C74)-3),COMBDG_Replacement_Split_Tech!A:T,12+B74-2016,FALSE))*_xlfn.IFNA(VLOOKUP(LEFT(C74,14),'AGG Activity_16'!A:K,B74-2016+2,FALSE),VLOOKUP(LEFT(C74,15),'AGG Activity_16'!A:K,B74-2016+2,FALSE))</f>
        <v>0</v>
      </c>
    </row>
    <row r="75" spans="1:4" x14ac:dyDescent="0.25">
      <c r="A75" t="s">
        <v>2</v>
      </c>
      <c r="B75">
        <v>2016</v>
      </c>
      <c r="C75" t="s">
        <v>230</v>
      </c>
      <c r="D75" s="8">
        <f>IF(_xlfn.IFNA(VLOOKUP(LEFT(C75,LEN(C75)-3),COMBDG_Replacement_Split_Tech!A:T,12+B75-2016,FALSE),-1)&lt;0,0,VLOOKUP(LEFT(C75,LEN(C75)-3),COMBDG_Replacement_Split_Tech!A:T,12+B75-2016,FALSE))*_xlfn.IFNA(VLOOKUP(LEFT(C75,14),'AGG Activity_16'!A:K,B75-2016+2,FALSE),VLOOKUP(LEFT(C75,15),'AGG Activity_16'!A:K,B75-2016+2,FALSE))</f>
        <v>0</v>
      </c>
    </row>
    <row r="76" spans="1:4" x14ac:dyDescent="0.25">
      <c r="A76" t="s">
        <v>2</v>
      </c>
      <c r="B76">
        <v>2016</v>
      </c>
      <c r="C76" t="s">
        <v>237</v>
      </c>
      <c r="D76" s="8">
        <f>IF(_xlfn.IFNA(VLOOKUP(LEFT(C76,LEN(C76)-3),COMBDG_Replacement_Split_Tech!A:T,12+B76-2016,FALSE),-1)&lt;0,0,VLOOKUP(LEFT(C76,LEN(C76)-3),COMBDG_Replacement_Split_Tech!A:T,12+B76-2016,FALSE))*_xlfn.IFNA(VLOOKUP(LEFT(C76,14),'AGG Activity_16'!A:K,B76-2016+2,FALSE),VLOOKUP(LEFT(C76,15),'AGG Activity_16'!A:K,B76-2016+2,FALSE))</f>
        <v>0</v>
      </c>
    </row>
    <row r="77" spans="1:4" x14ac:dyDescent="0.25">
      <c r="A77" t="s">
        <v>2</v>
      </c>
      <c r="B77">
        <v>2016</v>
      </c>
      <c r="C77" t="s">
        <v>238</v>
      </c>
      <c r="D77" s="8">
        <f>IF(_xlfn.IFNA(VLOOKUP(LEFT(C77,LEN(C77)-3),COMBDG_Replacement_Split_Tech!A:T,12+B77-2016,FALSE),-1)&lt;0,0,VLOOKUP(LEFT(C77,LEN(C77)-3),COMBDG_Replacement_Split_Tech!A:T,12+B77-2016,FALSE))*_xlfn.IFNA(VLOOKUP(LEFT(C77,14),'AGG Activity_16'!A:K,B77-2016+2,FALSE),VLOOKUP(LEFT(C77,15),'AGG Activity_16'!A:K,B77-2016+2,FALSE))</f>
        <v>3.9684738109804062E-3</v>
      </c>
    </row>
    <row r="78" spans="1:4" x14ac:dyDescent="0.25">
      <c r="A78" t="s">
        <v>2</v>
      </c>
      <c r="B78">
        <v>2016</v>
      </c>
      <c r="C78" t="s">
        <v>239</v>
      </c>
      <c r="D78" s="8">
        <f>IF(_xlfn.IFNA(VLOOKUP(LEFT(C78,LEN(C78)-3),COMBDG_Replacement_Split_Tech!A:T,12+B78-2016,FALSE),-1)&lt;0,0,VLOOKUP(LEFT(C78,LEN(C78)-3),COMBDG_Replacement_Split_Tech!A:T,12+B78-2016,FALSE))*_xlfn.IFNA(VLOOKUP(LEFT(C78,14),'AGG Activity_16'!A:K,B78-2016+2,FALSE),VLOOKUP(LEFT(C78,15),'AGG Activity_16'!A:K,B78-2016+2,FALSE))</f>
        <v>4.1201085556647598E-3</v>
      </c>
    </row>
    <row r="79" spans="1:4" x14ac:dyDescent="0.25">
      <c r="A79" t="s">
        <v>2</v>
      </c>
      <c r="B79">
        <v>2016</v>
      </c>
      <c r="C79" t="s">
        <v>241</v>
      </c>
      <c r="D79" s="8">
        <f>IF(_xlfn.IFNA(VLOOKUP(LEFT(C79,LEN(C79)-3),COMBDG_Replacement_Split_Tech!A:T,12+B79-2016,FALSE),-1)&lt;0,0,VLOOKUP(LEFT(C79,LEN(C79)-3),COMBDG_Replacement_Split_Tech!A:T,12+B79-2016,FALSE))*_xlfn.IFNA(VLOOKUP(LEFT(C79,14),'AGG Activity_16'!A:K,B79-2016+2,FALSE),VLOOKUP(LEFT(C79,15),'AGG Activity_16'!A:K,B79-2016+2,FALSE))</f>
        <v>0</v>
      </c>
    </row>
    <row r="80" spans="1:4" x14ac:dyDescent="0.25">
      <c r="A80" t="s">
        <v>2</v>
      </c>
      <c r="B80">
        <v>2016</v>
      </c>
      <c r="C80" t="s">
        <v>243</v>
      </c>
      <c r="D80" s="8">
        <f>IF(_xlfn.IFNA(VLOOKUP(LEFT(C80,LEN(C80)-3),COMBDG_Replacement_Split_Tech!A:T,12+B80-2016,FALSE),-1)&lt;0,0,VLOOKUP(LEFT(C80,LEN(C80)-3),COMBDG_Replacement_Split_Tech!A:T,12+B80-2016,FALSE))*_xlfn.IFNA(VLOOKUP(LEFT(C80,14),'AGG Activity_16'!A:K,B80-2016+2,FALSE),VLOOKUP(LEFT(C80,15),'AGG Activity_16'!A:K,B80-2016+2,FALSE))</f>
        <v>185.91926948719018</v>
      </c>
    </row>
    <row r="81" spans="1:4" x14ac:dyDescent="0.25">
      <c r="A81" t="s">
        <v>2</v>
      </c>
      <c r="B81">
        <v>2016</v>
      </c>
      <c r="C81" t="s">
        <v>250</v>
      </c>
      <c r="D81" s="8">
        <f>IF(_xlfn.IFNA(VLOOKUP(LEFT(C81,LEN(C81)-3),COMBDG_Replacement_Split_Tech!A:T,12+B81-2016,FALSE),-1)&lt;0,0,VLOOKUP(LEFT(C81,LEN(C81)-3),COMBDG_Replacement_Split_Tech!A:T,12+B81-2016,FALSE))*_xlfn.IFNA(VLOOKUP(LEFT(C81,14),'AGG Activity_16'!A:K,B81-2016+2,FALSE),VLOOKUP(LEFT(C81,15),'AGG Activity_16'!A:K,B81-2016+2,FALSE))</f>
        <v>8.0536564533799186</v>
      </c>
    </row>
    <row r="82" spans="1:4" x14ac:dyDescent="0.25">
      <c r="A82" t="s">
        <v>2</v>
      </c>
      <c r="B82">
        <v>2016</v>
      </c>
      <c r="C82" t="s">
        <v>251</v>
      </c>
      <c r="D82" s="8">
        <f>IF(_xlfn.IFNA(VLOOKUP(LEFT(C82,LEN(C82)-3),COMBDG_Replacement_Split_Tech!A:T,12+B82-2016,FALSE),-1)&lt;0,0,VLOOKUP(LEFT(C82,LEN(C82)-3),COMBDG_Replacement_Split_Tech!A:T,12+B82-2016,FALSE))*_xlfn.IFNA(VLOOKUP(LEFT(C82,14),'AGG Activity_16'!A:K,B82-2016+2,FALSE),VLOOKUP(LEFT(C82,15),'AGG Activity_16'!A:K,B82-2016+2,FALSE))</f>
        <v>0</v>
      </c>
    </row>
    <row r="83" spans="1:4" x14ac:dyDescent="0.25">
      <c r="A83" t="s">
        <v>2</v>
      </c>
      <c r="B83">
        <v>2016</v>
      </c>
      <c r="C83" t="s">
        <v>252</v>
      </c>
      <c r="D83" s="8">
        <f>IF(_xlfn.IFNA(VLOOKUP(LEFT(C83,LEN(C83)-3),COMBDG_Replacement_Split_Tech!A:T,12+B83-2016,FALSE),-1)&lt;0,0,VLOOKUP(LEFT(C83,LEN(C83)-3),COMBDG_Replacement_Split_Tech!A:T,12+B83-2016,FALSE))*_xlfn.IFNA(VLOOKUP(LEFT(C83,14),'AGG Activity_16'!A:K,B83-2016+2,FALSE),VLOOKUP(LEFT(C83,15),'AGG Activity_16'!A:K,B83-2016+2,FALSE))</f>
        <v>0</v>
      </c>
    </row>
    <row r="84" spans="1:4" x14ac:dyDescent="0.25">
      <c r="A84" t="s">
        <v>2</v>
      </c>
      <c r="B84">
        <v>2016</v>
      </c>
      <c r="C84" t="s">
        <v>254</v>
      </c>
      <c r="D84" s="8">
        <f>IF(_xlfn.IFNA(VLOOKUP(LEFT(C84,LEN(C84)-3),COMBDG_Replacement_Split_Tech!A:T,12+B84-2016,FALSE),-1)&lt;0,0,VLOOKUP(LEFT(C84,LEN(C84)-3),COMBDG_Replacement_Split_Tech!A:T,12+B84-2016,FALSE))*_xlfn.IFNA(VLOOKUP(LEFT(C84,14),'AGG Activity_16'!A:K,B84-2016+2,FALSE),VLOOKUP(LEFT(C84,15),'AGG Activity_16'!A:K,B84-2016+2,FALSE))</f>
        <v>0</v>
      </c>
    </row>
    <row r="85" spans="1:4" x14ac:dyDescent="0.25">
      <c r="A85" t="s">
        <v>2</v>
      </c>
      <c r="B85">
        <v>2016</v>
      </c>
      <c r="C85" t="s">
        <v>256</v>
      </c>
      <c r="D85" s="8">
        <f>IF(_xlfn.IFNA(VLOOKUP(LEFT(C85,LEN(C85)-3),COMBDG_Replacement_Split_Tech!A:T,12+B85-2016,FALSE),-1)&lt;0,0,VLOOKUP(LEFT(C85,LEN(C85)-3),COMBDG_Replacement_Split_Tech!A:T,12+B85-2016,FALSE))*_xlfn.IFNA(VLOOKUP(LEFT(C85,14),'AGG Activity_16'!A:K,B85-2016+2,FALSE),VLOOKUP(LEFT(C85,15),'AGG Activity_16'!A:K,B85-2016+2,FALSE))</f>
        <v>0</v>
      </c>
    </row>
    <row r="86" spans="1:4" x14ac:dyDescent="0.25">
      <c r="A86" t="s">
        <v>2</v>
      </c>
      <c r="B86">
        <v>2016</v>
      </c>
      <c r="C86" t="s">
        <v>263</v>
      </c>
      <c r="D86" s="8">
        <f>IF(_xlfn.IFNA(VLOOKUP(LEFT(C86,LEN(C86)-3),COMBDG_Replacement_Split_Tech!A:T,12+B86-2016,FALSE),-1)&lt;0,0,VLOOKUP(LEFT(C86,LEN(C86)-3),COMBDG_Replacement_Split_Tech!A:T,12+B86-2016,FALSE))*_xlfn.IFNA(VLOOKUP(LEFT(C86,14),'AGG Activity_16'!A:K,B86-2016+2,FALSE),VLOOKUP(LEFT(C86,15),'AGG Activity_16'!A:K,B86-2016+2,FALSE))</f>
        <v>0</v>
      </c>
    </row>
    <row r="87" spans="1:4" x14ac:dyDescent="0.25">
      <c r="A87" t="s">
        <v>2</v>
      </c>
      <c r="B87">
        <v>2016</v>
      </c>
      <c r="C87" t="s">
        <v>264</v>
      </c>
      <c r="D87" s="8">
        <f>IF(_xlfn.IFNA(VLOOKUP(LEFT(C87,LEN(C87)-3),COMBDG_Replacement_Split_Tech!A:T,12+B87-2016,FALSE),-1)&lt;0,0,VLOOKUP(LEFT(C87,LEN(C87)-3),COMBDG_Replacement_Split_Tech!A:T,12+B87-2016,FALSE))*_xlfn.IFNA(VLOOKUP(LEFT(C87,14),'AGG Activity_16'!A:K,B87-2016+2,FALSE),VLOOKUP(LEFT(C87,15),'AGG Activity_16'!A:K,B87-2016+2,FALSE))</f>
        <v>4.4487126780693095E-3</v>
      </c>
    </row>
    <row r="88" spans="1:4" x14ac:dyDescent="0.25">
      <c r="A88" t="s">
        <v>2</v>
      </c>
      <c r="B88">
        <v>2016</v>
      </c>
      <c r="C88" t="s">
        <v>265</v>
      </c>
      <c r="D88" s="8">
        <f>IF(_xlfn.IFNA(VLOOKUP(LEFT(C88,LEN(C88)-3),COMBDG_Replacement_Split_Tech!A:T,12+B88-2016,FALSE),-1)&lt;0,0,VLOOKUP(LEFT(C88,LEN(C88)-3),COMBDG_Replacement_Split_Tech!A:T,12+B88-2016,FALSE))*_xlfn.IFNA(VLOOKUP(LEFT(C88,14),'AGG Activity_16'!A:K,B88-2016+2,FALSE),VLOOKUP(LEFT(C88,15),'AGG Activity_16'!A:K,B88-2016+2,FALSE))</f>
        <v>3.2619265991944944E-3</v>
      </c>
    </row>
    <row r="89" spans="1:4" x14ac:dyDescent="0.25">
      <c r="A89" t="s">
        <v>2</v>
      </c>
      <c r="B89">
        <v>2016</v>
      </c>
      <c r="C89" t="s">
        <v>267</v>
      </c>
      <c r="D89" s="8">
        <f>IF(_xlfn.IFNA(VLOOKUP(LEFT(C89,LEN(C89)-3),COMBDG_Replacement_Split_Tech!A:T,12+B89-2016,FALSE),-1)&lt;0,0,VLOOKUP(LEFT(C89,LEN(C89)-3),COMBDG_Replacement_Split_Tech!A:T,12+B89-2016,FALSE))*_xlfn.IFNA(VLOOKUP(LEFT(C89,14),'AGG Activity_16'!A:K,B89-2016+2,FALSE),VLOOKUP(LEFT(C89,15),'AGG Activity_16'!A:K,B89-2016+2,FALSE))</f>
        <v>0</v>
      </c>
    </row>
    <row r="90" spans="1:4" x14ac:dyDescent="0.25">
      <c r="A90" t="s">
        <v>2</v>
      </c>
      <c r="B90">
        <v>2016</v>
      </c>
      <c r="C90" t="s">
        <v>269</v>
      </c>
      <c r="D90" s="8">
        <f>IF(_xlfn.IFNA(VLOOKUP(LEFT(C90,LEN(C90)-3),COMBDG_Replacement_Split_Tech!A:T,12+B90-2016,FALSE),-1)&lt;0,0,VLOOKUP(LEFT(C90,LEN(C90)-3),COMBDG_Replacement_Split_Tech!A:T,12+B90-2016,FALSE))*_xlfn.IFNA(VLOOKUP(LEFT(C90,14),'AGG Activity_16'!A:K,B90-2016+2,FALSE),VLOOKUP(LEFT(C90,15),'AGG Activity_16'!A:K,B90-2016+2,FALSE))</f>
        <v>35.059305174472478</v>
      </c>
    </row>
    <row r="91" spans="1:4" x14ac:dyDescent="0.25">
      <c r="A91" t="s">
        <v>2</v>
      </c>
      <c r="B91">
        <v>2016</v>
      </c>
      <c r="C91" t="s">
        <v>276</v>
      </c>
      <c r="D91" s="8">
        <f>IF(_xlfn.IFNA(VLOOKUP(LEFT(C91,LEN(C91)-3),COMBDG_Replacement_Split_Tech!A:T,12+B91-2016,FALSE),-1)&lt;0,0,VLOOKUP(LEFT(C91,LEN(C91)-3),COMBDG_Replacement_Split_Tech!A:T,12+B91-2016,FALSE))*_xlfn.IFNA(VLOOKUP(LEFT(C91,14),'AGG Activity_16'!A:K,B91-2016+2,FALSE),VLOOKUP(LEFT(C91,15),'AGG Activity_16'!A:K,B91-2016+2,FALSE))</f>
        <v>0.67872000541275157</v>
      </c>
    </row>
    <row r="92" spans="1:4" x14ac:dyDescent="0.25">
      <c r="A92" t="s">
        <v>2</v>
      </c>
      <c r="B92">
        <v>2016</v>
      </c>
      <c r="C92" t="s">
        <v>277</v>
      </c>
      <c r="D92" s="8">
        <f>IF(_xlfn.IFNA(VLOOKUP(LEFT(C92,LEN(C92)-3),COMBDG_Replacement_Split_Tech!A:T,12+B92-2016,FALSE),-1)&lt;0,0,VLOOKUP(LEFT(C92,LEN(C92)-3),COMBDG_Replacement_Split_Tech!A:T,12+B92-2016,FALSE))*_xlfn.IFNA(VLOOKUP(LEFT(C92,14),'AGG Activity_16'!A:K,B92-2016+2,FALSE),VLOOKUP(LEFT(C92,15),'AGG Activity_16'!A:K,B92-2016+2,FALSE))</f>
        <v>0</v>
      </c>
    </row>
    <row r="93" spans="1:4" x14ac:dyDescent="0.25">
      <c r="A93" t="s">
        <v>2</v>
      </c>
      <c r="B93">
        <v>2016</v>
      </c>
      <c r="C93" t="s">
        <v>278</v>
      </c>
      <c r="D93" s="8">
        <f>IF(_xlfn.IFNA(VLOOKUP(LEFT(C93,LEN(C93)-3),COMBDG_Replacement_Split_Tech!A:T,12+B93-2016,FALSE),-1)&lt;0,0,VLOOKUP(LEFT(C93,LEN(C93)-3),COMBDG_Replacement_Split_Tech!A:T,12+B93-2016,FALSE))*_xlfn.IFNA(VLOOKUP(LEFT(C93,14),'AGG Activity_16'!A:K,B93-2016+2,FALSE),VLOOKUP(LEFT(C93,15),'AGG Activity_16'!A:K,B93-2016+2,FALSE))</f>
        <v>0</v>
      </c>
    </row>
    <row r="94" spans="1:4" x14ac:dyDescent="0.25">
      <c r="A94" t="s">
        <v>2</v>
      </c>
      <c r="B94">
        <v>2016</v>
      </c>
      <c r="C94" t="s">
        <v>280</v>
      </c>
      <c r="D94" s="8">
        <f>IF(_xlfn.IFNA(VLOOKUP(LEFT(C94,LEN(C94)-3),COMBDG_Replacement_Split_Tech!A:T,12+B94-2016,FALSE),-1)&lt;0,0,VLOOKUP(LEFT(C94,LEN(C94)-3),COMBDG_Replacement_Split_Tech!A:T,12+B94-2016,FALSE))*_xlfn.IFNA(VLOOKUP(LEFT(C94,14),'AGG Activity_16'!A:K,B94-2016+2,FALSE),VLOOKUP(LEFT(C94,15),'AGG Activity_16'!A:K,B94-2016+2,FALSE))</f>
        <v>0</v>
      </c>
    </row>
    <row r="95" spans="1:4" x14ac:dyDescent="0.25">
      <c r="A95" t="s">
        <v>2</v>
      </c>
      <c r="B95">
        <v>2016</v>
      </c>
      <c r="C95" t="s">
        <v>282</v>
      </c>
      <c r="D95" s="8">
        <f>IF(_xlfn.IFNA(VLOOKUP(LEFT(C95,LEN(C95)-3),COMBDG_Replacement_Split_Tech!A:T,12+B95-2016,FALSE),-1)&lt;0,0,VLOOKUP(LEFT(C95,LEN(C95)-3),COMBDG_Replacement_Split_Tech!A:T,12+B95-2016,FALSE))*_xlfn.IFNA(VLOOKUP(LEFT(C95,14),'AGG Activity_16'!A:K,B95-2016+2,FALSE),VLOOKUP(LEFT(C95,15),'AGG Activity_16'!A:K,B95-2016+2,FALSE))</f>
        <v>0</v>
      </c>
    </row>
    <row r="96" spans="1:4" x14ac:dyDescent="0.25">
      <c r="A96" t="s">
        <v>2</v>
      </c>
      <c r="B96">
        <v>2016</v>
      </c>
      <c r="C96" t="s">
        <v>289</v>
      </c>
      <c r="D96" s="8">
        <f>IF(_xlfn.IFNA(VLOOKUP(LEFT(C96,LEN(C96)-3),COMBDG_Replacement_Split_Tech!A:T,12+B96-2016,FALSE),-1)&lt;0,0,VLOOKUP(LEFT(C96,LEN(C96)-3),COMBDG_Replacement_Split_Tech!A:T,12+B96-2016,FALSE))*_xlfn.IFNA(VLOOKUP(LEFT(C96,14),'AGG Activity_16'!A:K,B96-2016+2,FALSE),VLOOKUP(LEFT(C96,15),'AGG Activity_16'!A:K,B96-2016+2,FALSE))</f>
        <v>0</v>
      </c>
    </row>
    <row r="97" spans="1:4" x14ac:dyDescent="0.25">
      <c r="A97" t="s">
        <v>2</v>
      </c>
      <c r="B97">
        <v>2016</v>
      </c>
      <c r="C97" t="s">
        <v>290</v>
      </c>
      <c r="D97" s="8">
        <f>IF(_xlfn.IFNA(VLOOKUP(LEFT(C97,LEN(C97)-3),COMBDG_Replacement_Split_Tech!A:T,12+B97-2016,FALSE),-1)&lt;0,0,VLOOKUP(LEFT(C97,LEN(C97)-3),COMBDG_Replacement_Split_Tech!A:T,12+B97-2016,FALSE))*_xlfn.IFNA(VLOOKUP(LEFT(C97,14),'AGG Activity_16'!A:K,B97-2016+2,FALSE),VLOOKUP(LEFT(C97,15),'AGG Activity_16'!A:K,B97-2016+2,FALSE))</f>
        <v>8.3570412115416479E-3</v>
      </c>
    </row>
    <row r="98" spans="1:4" x14ac:dyDescent="0.25">
      <c r="A98" t="s">
        <v>2</v>
      </c>
      <c r="B98">
        <v>2016</v>
      </c>
      <c r="C98" t="s">
        <v>291</v>
      </c>
      <c r="D98" s="8">
        <f>IF(_xlfn.IFNA(VLOOKUP(LEFT(C98,LEN(C98)-3),COMBDG_Replacement_Split_Tech!A:T,12+B98-2016,FALSE),-1)&lt;0,0,VLOOKUP(LEFT(C98,LEN(C98)-3),COMBDG_Replacement_Split_Tech!A:T,12+B98-2016,FALSE))*_xlfn.IFNA(VLOOKUP(LEFT(C98,14),'AGG Activity_16'!A:K,B98-2016+2,FALSE),VLOOKUP(LEFT(C98,15),'AGG Activity_16'!A:K,B98-2016+2,FALSE))</f>
        <v>1.6193300258870036</v>
      </c>
    </row>
    <row r="99" spans="1:4" x14ac:dyDescent="0.25">
      <c r="A99" t="s">
        <v>2</v>
      </c>
      <c r="B99">
        <v>2016</v>
      </c>
      <c r="C99" t="s">
        <v>293</v>
      </c>
      <c r="D99" s="8">
        <f>IF(_xlfn.IFNA(VLOOKUP(LEFT(C99,LEN(C99)-3),COMBDG_Replacement_Split_Tech!A:T,12+B99-2016,FALSE),-1)&lt;0,0,VLOOKUP(LEFT(C99,LEN(C99)-3),COMBDG_Replacement_Split_Tech!A:T,12+B99-2016,FALSE))*_xlfn.IFNA(VLOOKUP(LEFT(C99,14),'AGG Activity_16'!A:K,B99-2016+2,FALSE),VLOOKUP(LEFT(C99,15),'AGG Activity_16'!A:K,B99-2016+2,FALSE))</f>
        <v>0</v>
      </c>
    </row>
    <row r="100" spans="1:4" x14ac:dyDescent="0.25">
      <c r="A100" t="s">
        <v>2</v>
      </c>
      <c r="B100">
        <v>2016</v>
      </c>
      <c r="C100" t="s">
        <v>295</v>
      </c>
      <c r="D100" s="8">
        <f>IF(_xlfn.IFNA(VLOOKUP(LEFT(C100,LEN(C100)-3),COMBDG_Replacement_Split_Tech!A:T,12+B100-2016,FALSE),-1)&lt;0,0,VLOOKUP(LEFT(C100,LEN(C100)-3),COMBDG_Replacement_Split_Tech!A:T,12+B100-2016,FALSE))*_xlfn.IFNA(VLOOKUP(LEFT(C100,14),'AGG Activity_16'!A:K,B100-2016+2,FALSE),VLOOKUP(LEFT(C100,15),'AGG Activity_16'!A:K,B100-2016+2,FALSE))</f>
        <v>111.79896980791506</v>
      </c>
    </row>
    <row r="101" spans="1:4" x14ac:dyDescent="0.25">
      <c r="A101" t="s">
        <v>2</v>
      </c>
      <c r="B101">
        <v>2016</v>
      </c>
      <c r="C101" t="s">
        <v>302</v>
      </c>
      <c r="D101" s="8">
        <f>IF(_xlfn.IFNA(VLOOKUP(LEFT(C101,LEN(C101)-3),COMBDG_Replacement_Split_Tech!A:T,12+B101-2016,FALSE),-1)&lt;0,0,VLOOKUP(LEFT(C101,LEN(C101)-3),COMBDG_Replacement_Split_Tech!A:T,12+B101-2016,FALSE))*_xlfn.IFNA(VLOOKUP(LEFT(C101,14),'AGG Activity_16'!A:K,B101-2016+2,FALSE),VLOOKUP(LEFT(C101,15),'AGG Activity_16'!A:K,B101-2016+2,FALSE))</f>
        <v>4.0230242449715332</v>
      </c>
    </row>
    <row r="102" spans="1:4" x14ac:dyDescent="0.25">
      <c r="A102" t="s">
        <v>2</v>
      </c>
      <c r="B102">
        <v>2016</v>
      </c>
      <c r="C102" t="s">
        <v>2737</v>
      </c>
      <c r="D102" s="8">
        <f>IF(_xlfn.IFNA(VLOOKUP(LEFT(C102,LEN(C102)-3),COMBDG_Replacement_Split_Tech!A:T,12+B102-2016,FALSE),-1)&lt;0,0,VLOOKUP(LEFT(C102,LEN(C102)-3),COMBDG_Replacement_Split_Tech!A:T,12+B102-2016,FALSE))*_xlfn.IFNA(VLOOKUP(LEFT(C102,14),'AGG Activity_16'!A:K,B102-2016+2,FALSE),VLOOKUP(LEFT(C102,15),'AGG Activity_16'!A:K,B102-2016+2,FALSE))</f>
        <v>0</v>
      </c>
    </row>
    <row r="103" spans="1:4" x14ac:dyDescent="0.25">
      <c r="A103" t="s">
        <v>2</v>
      </c>
      <c r="B103">
        <v>2016</v>
      </c>
      <c r="C103" t="s">
        <v>2738</v>
      </c>
      <c r="D103" s="8">
        <f>IF(_xlfn.IFNA(VLOOKUP(LEFT(C103,LEN(C103)-3),COMBDG_Replacement_Split_Tech!A:T,12+B103-2016,FALSE),-1)&lt;0,0,VLOOKUP(LEFT(C103,LEN(C103)-3),COMBDG_Replacement_Split_Tech!A:T,12+B103-2016,FALSE))*_xlfn.IFNA(VLOOKUP(LEFT(C103,14),'AGG Activity_16'!A:K,B103-2016+2,FALSE),VLOOKUP(LEFT(C103,15),'AGG Activity_16'!A:K,B103-2016+2,FALSE))</f>
        <v>9.8089815451478622E-3</v>
      </c>
    </row>
    <row r="104" spans="1:4" x14ac:dyDescent="0.25">
      <c r="A104" t="s">
        <v>2</v>
      </c>
      <c r="B104">
        <v>2016</v>
      </c>
      <c r="C104" t="s">
        <v>2739</v>
      </c>
      <c r="D104" s="8">
        <f>IF(_xlfn.IFNA(VLOOKUP(LEFT(C104,LEN(C104)-3),COMBDG_Replacement_Split_Tech!A:T,12+B104-2016,FALSE),-1)&lt;0,0,VLOOKUP(LEFT(C104,LEN(C104)-3),COMBDG_Replacement_Split_Tech!A:T,12+B104-2016,FALSE))*_xlfn.IFNA(VLOOKUP(LEFT(C104,14),'AGG Activity_16'!A:K,B104-2016+2,FALSE),VLOOKUP(LEFT(C104,15),'AGG Activity_16'!A:K,B104-2016+2,FALSE))</f>
        <v>0</v>
      </c>
    </row>
    <row r="105" spans="1:4" x14ac:dyDescent="0.25">
      <c r="A105" t="s">
        <v>2</v>
      </c>
      <c r="B105">
        <v>2016</v>
      </c>
      <c r="C105" t="s">
        <v>2740</v>
      </c>
      <c r="D105" s="8">
        <f>IF(_xlfn.IFNA(VLOOKUP(LEFT(C105,LEN(C105)-3),COMBDG_Replacement_Split_Tech!A:T,12+B105-2016,FALSE),-1)&lt;0,0,VLOOKUP(LEFT(C105,LEN(C105)-3),COMBDG_Replacement_Split_Tech!A:T,12+B105-2016,FALSE))*_xlfn.IFNA(VLOOKUP(LEFT(C105,14),'AGG Activity_16'!A:K,B105-2016+2,FALSE),VLOOKUP(LEFT(C105,15),'AGG Activity_16'!A:K,B105-2016+2,FALSE))</f>
        <v>9.8282273268958508E-3</v>
      </c>
    </row>
    <row r="106" spans="1:4" x14ac:dyDescent="0.25">
      <c r="A106" t="s">
        <v>2</v>
      </c>
      <c r="B106">
        <v>2016</v>
      </c>
      <c r="C106" t="s">
        <v>2741</v>
      </c>
      <c r="D106" s="8">
        <f>IF(_xlfn.IFNA(VLOOKUP(LEFT(C106,LEN(C106)-3),COMBDG_Replacement_Split_Tech!A:T,12+B106-2016,FALSE),-1)&lt;0,0,VLOOKUP(LEFT(C106,LEN(C106)-3),COMBDG_Replacement_Split_Tech!A:T,12+B106-2016,FALSE))*_xlfn.IFNA(VLOOKUP(LEFT(C106,14),'AGG Activity_16'!A:K,B106-2016+2,FALSE),VLOOKUP(LEFT(C106,15),'AGG Activity_16'!A:K,B106-2016+2,FALSE))</f>
        <v>0</v>
      </c>
    </row>
    <row r="107" spans="1:4" x14ac:dyDescent="0.25">
      <c r="A107" t="s">
        <v>2</v>
      </c>
      <c r="B107">
        <v>2016</v>
      </c>
      <c r="C107" t="s">
        <v>2742</v>
      </c>
      <c r="D107" s="8">
        <f>IF(_xlfn.IFNA(VLOOKUP(LEFT(C107,LEN(C107)-3),COMBDG_Replacement_Split_Tech!A:T,12+B107-2016,FALSE),-1)&lt;0,0,VLOOKUP(LEFT(C107,LEN(C107)-3),COMBDG_Replacement_Split_Tech!A:T,12+B107-2016,FALSE))*_xlfn.IFNA(VLOOKUP(LEFT(C107,14),'AGG Activity_16'!A:K,B107-2016+2,FALSE),VLOOKUP(LEFT(C107,15),'AGG Activity_16'!A:K,B107-2016+2,FALSE))</f>
        <v>1.1498485999393538E-2</v>
      </c>
    </row>
    <row r="108" spans="1:4" x14ac:dyDescent="0.25">
      <c r="A108" t="s">
        <v>2</v>
      </c>
      <c r="B108">
        <v>2016</v>
      </c>
      <c r="C108" t="s">
        <v>2743</v>
      </c>
      <c r="D108" s="8">
        <f>IF(_xlfn.IFNA(VLOOKUP(LEFT(C108,LEN(C108)-3),COMBDG_Replacement_Split_Tech!A:T,12+B108-2016,FALSE),-1)&lt;0,0,VLOOKUP(LEFT(C108,LEN(C108)-3),COMBDG_Replacement_Split_Tech!A:T,12+B108-2016,FALSE))*_xlfn.IFNA(VLOOKUP(LEFT(C108,14),'AGG Activity_16'!A:K,B108-2016+2,FALSE),VLOOKUP(LEFT(C108,15),'AGG Activity_16'!A:K,B108-2016+2,FALSE))</f>
        <v>0</v>
      </c>
    </row>
    <row r="109" spans="1:4" x14ac:dyDescent="0.25">
      <c r="A109" t="s">
        <v>2</v>
      </c>
      <c r="B109">
        <v>2016</v>
      </c>
      <c r="C109" t="s">
        <v>2744</v>
      </c>
      <c r="D109" s="8">
        <f>IF(_xlfn.IFNA(VLOOKUP(LEFT(C109,LEN(C109)-3),COMBDG_Replacement_Split_Tech!A:T,12+B109-2016,FALSE),-1)&lt;0,0,VLOOKUP(LEFT(C109,LEN(C109)-3),COMBDG_Replacement_Split_Tech!A:T,12+B109-2016,FALSE))*_xlfn.IFNA(VLOOKUP(LEFT(C109,14),'AGG Activity_16'!A:K,B109-2016+2,FALSE),VLOOKUP(LEFT(C109,15),'AGG Activity_16'!A:K,B109-2016+2,FALSE))</f>
        <v>1.1763564799777231E-2</v>
      </c>
    </row>
    <row r="110" spans="1:4" x14ac:dyDescent="0.25">
      <c r="A110" t="s">
        <v>2</v>
      </c>
      <c r="B110">
        <v>2016</v>
      </c>
      <c r="C110" t="s">
        <v>2745</v>
      </c>
      <c r="D110" s="8">
        <f>IF(_xlfn.IFNA(VLOOKUP(LEFT(C110,LEN(C110)-3),COMBDG_Replacement_Split_Tech!A:T,12+B110-2016,FALSE),-1)&lt;0,0,VLOOKUP(LEFT(C110,LEN(C110)-3),COMBDG_Replacement_Split_Tech!A:T,12+B110-2016,FALSE))*_xlfn.IFNA(VLOOKUP(LEFT(C110,14),'AGG Activity_16'!A:K,B110-2016+2,FALSE),VLOOKUP(LEFT(C110,15),'AGG Activity_16'!A:K,B110-2016+2,FALSE))</f>
        <v>0</v>
      </c>
    </row>
    <row r="111" spans="1:4" x14ac:dyDescent="0.25">
      <c r="A111" t="s">
        <v>2</v>
      </c>
      <c r="B111">
        <v>2016</v>
      </c>
      <c r="C111" t="s">
        <v>2746</v>
      </c>
      <c r="D111" s="8">
        <f>IF(_xlfn.IFNA(VLOOKUP(LEFT(C111,LEN(C111)-3),COMBDG_Replacement_Split_Tech!A:T,12+B111-2016,FALSE),-1)&lt;0,0,VLOOKUP(LEFT(C111,LEN(C111)-3),COMBDG_Replacement_Split_Tech!A:T,12+B111-2016,FALSE))*_xlfn.IFNA(VLOOKUP(LEFT(C111,14),'AGG Activity_16'!A:K,B111-2016+2,FALSE),VLOOKUP(LEFT(C111,15),'AGG Activity_16'!A:K,B111-2016+2,FALSE))</f>
        <v>4.3429579074309669E-3</v>
      </c>
    </row>
    <row r="112" spans="1:4" x14ac:dyDescent="0.25">
      <c r="A112" t="s">
        <v>2</v>
      </c>
      <c r="B112">
        <v>2016</v>
      </c>
      <c r="C112" t="s">
        <v>2747</v>
      </c>
      <c r="D112" s="8">
        <f>IF(_xlfn.IFNA(VLOOKUP(LEFT(C112,LEN(C112)-3),COMBDG_Replacement_Split_Tech!A:T,12+B112-2016,FALSE),-1)&lt;0,0,VLOOKUP(LEFT(C112,LEN(C112)-3),COMBDG_Replacement_Split_Tech!A:T,12+B112-2016,FALSE))*_xlfn.IFNA(VLOOKUP(LEFT(C112,14),'AGG Activity_16'!A:K,B112-2016+2,FALSE),VLOOKUP(LEFT(C112,15),'AGG Activity_16'!A:K,B112-2016+2,FALSE))</f>
        <v>0</v>
      </c>
    </row>
    <row r="113" spans="1:4" x14ac:dyDescent="0.25">
      <c r="A113" t="s">
        <v>2</v>
      </c>
      <c r="B113">
        <v>2016</v>
      </c>
      <c r="C113" t="s">
        <v>2748</v>
      </c>
      <c r="D113" s="8">
        <f>IF(_xlfn.IFNA(VLOOKUP(LEFT(C113,LEN(C113)-3),COMBDG_Replacement_Split_Tech!A:T,12+B113-2016,FALSE),-1)&lt;0,0,VLOOKUP(LEFT(C113,LEN(C113)-3),COMBDG_Replacement_Split_Tech!A:T,12+B113-2016,FALSE))*_xlfn.IFNA(VLOOKUP(LEFT(C113,14),'AGG Activity_16'!A:K,B113-2016+2,FALSE),VLOOKUP(LEFT(C113,15),'AGG Activity_16'!A:K,B113-2016+2,FALSE))</f>
        <v>1.2801498212444147E-2</v>
      </c>
    </row>
    <row r="114" spans="1:4" x14ac:dyDescent="0.25">
      <c r="A114" t="s">
        <v>2</v>
      </c>
      <c r="B114">
        <v>2016</v>
      </c>
      <c r="C114" t="s">
        <v>2749</v>
      </c>
      <c r="D114" s="8">
        <f>IF(_xlfn.IFNA(VLOOKUP(LEFT(C114,LEN(C114)-3),COMBDG_Replacement_Split_Tech!A:T,12+B114-2016,FALSE),-1)&lt;0,0,VLOOKUP(LEFT(C114,LEN(C114)-3),COMBDG_Replacement_Split_Tech!A:T,12+B114-2016,FALSE))*_xlfn.IFNA(VLOOKUP(LEFT(C114,14),'AGG Activity_16'!A:K,B114-2016+2,FALSE),VLOOKUP(LEFT(C114,15),'AGG Activity_16'!A:K,B114-2016+2,FALSE))</f>
        <v>0</v>
      </c>
    </row>
    <row r="115" spans="1:4" x14ac:dyDescent="0.25">
      <c r="A115" t="s">
        <v>2</v>
      </c>
      <c r="B115">
        <v>2016</v>
      </c>
      <c r="C115" t="s">
        <v>2750</v>
      </c>
      <c r="D115" s="8">
        <f>IF(_xlfn.IFNA(VLOOKUP(LEFT(C115,LEN(C115)-3),COMBDG_Replacement_Split_Tech!A:T,12+B115-2016,FALSE),-1)&lt;0,0,VLOOKUP(LEFT(C115,LEN(C115)-3),COMBDG_Replacement_Split_Tech!A:T,12+B115-2016,FALSE))*_xlfn.IFNA(VLOOKUP(LEFT(C115,14),'AGG Activity_16'!A:K,B115-2016+2,FALSE),VLOOKUP(LEFT(C115,15),'AGG Activity_16'!A:K,B115-2016+2,FALSE))</f>
        <v>1.1282739930212999E-2</v>
      </c>
    </row>
    <row r="116" spans="1:4" x14ac:dyDescent="0.25">
      <c r="A116" t="s">
        <v>2</v>
      </c>
      <c r="B116">
        <v>2016</v>
      </c>
      <c r="C116" t="s">
        <v>2751</v>
      </c>
      <c r="D116" s="8">
        <f>IF(_xlfn.IFNA(VLOOKUP(LEFT(C116,LEN(C116)-3),COMBDG_Replacement_Split_Tech!A:T,12+B116-2016,FALSE),-1)&lt;0,0,VLOOKUP(LEFT(C116,LEN(C116)-3),COMBDG_Replacement_Split_Tech!A:T,12+B116-2016,FALSE))*_xlfn.IFNA(VLOOKUP(LEFT(C116,14),'AGG Activity_16'!A:K,B116-2016+2,FALSE),VLOOKUP(LEFT(C116,15),'AGG Activity_16'!A:K,B116-2016+2,FALSE))</f>
        <v>0</v>
      </c>
    </row>
    <row r="117" spans="1:4" x14ac:dyDescent="0.25">
      <c r="A117" t="s">
        <v>2</v>
      </c>
      <c r="B117">
        <v>2016</v>
      </c>
      <c r="C117" t="s">
        <v>2752</v>
      </c>
      <c r="D117" s="8">
        <f>IF(_xlfn.IFNA(VLOOKUP(LEFT(C117,LEN(C117)-3),COMBDG_Replacement_Split_Tech!A:T,12+B117-2016,FALSE),-1)&lt;0,0,VLOOKUP(LEFT(C117,LEN(C117)-3),COMBDG_Replacement_Split_Tech!A:T,12+B117-2016,FALSE))*_xlfn.IFNA(VLOOKUP(LEFT(C117,14),'AGG Activity_16'!A:K,B117-2016+2,FALSE),VLOOKUP(LEFT(C117,15),'AGG Activity_16'!A:K,B117-2016+2,FALSE))</f>
        <v>1.2391434655141684E-2</v>
      </c>
    </row>
    <row r="118" spans="1:4" x14ac:dyDescent="0.25">
      <c r="A118" t="s">
        <v>2</v>
      </c>
      <c r="B118">
        <v>2016</v>
      </c>
      <c r="C118" t="s">
        <v>2753</v>
      </c>
      <c r="D118" s="8">
        <f>IF(_xlfn.IFNA(VLOOKUP(LEFT(C118,LEN(C118)-3),COMBDG_Replacement_Split_Tech!A:T,12+B118-2016,FALSE),-1)&lt;0,0,VLOOKUP(LEFT(C118,LEN(C118)-3),COMBDG_Replacement_Split_Tech!A:T,12+B118-2016,FALSE))*_xlfn.IFNA(VLOOKUP(LEFT(C118,14),'AGG Activity_16'!A:K,B118-2016+2,FALSE),VLOOKUP(LEFT(C118,15),'AGG Activity_16'!A:K,B118-2016+2,FALSE))</f>
        <v>0</v>
      </c>
    </row>
    <row r="119" spans="1:4" x14ac:dyDescent="0.25">
      <c r="A119" t="s">
        <v>2</v>
      </c>
      <c r="B119">
        <v>2016</v>
      </c>
      <c r="C119" t="s">
        <v>2754</v>
      </c>
      <c r="D119" s="8">
        <f>IF(_xlfn.IFNA(VLOOKUP(LEFT(C119,LEN(C119)-3),COMBDG_Replacement_Split_Tech!A:T,12+B119-2016,FALSE),-1)&lt;0,0,VLOOKUP(LEFT(C119,LEN(C119)-3),COMBDG_Replacement_Split_Tech!A:T,12+B119-2016,FALSE))*_xlfn.IFNA(VLOOKUP(LEFT(C119,14),'AGG Activity_16'!A:K,B119-2016+2,FALSE),VLOOKUP(LEFT(C119,15),'AGG Activity_16'!A:K,B119-2016+2,FALSE))</f>
        <v>9.8104090602694205E-3</v>
      </c>
    </row>
    <row r="120" spans="1:4" x14ac:dyDescent="0.25">
      <c r="A120" t="s">
        <v>2</v>
      </c>
      <c r="B120">
        <v>2016</v>
      </c>
      <c r="C120" t="s">
        <v>2755</v>
      </c>
      <c r="D120" s="8">
        <f>IF(_xlfn.IFNA(VLOOKUP(LEFT(C120,LEN(C120)-3),COMBDG_Replacement_Split_Tech!A:T,12+B120-2016,FALSE),-1)&lt;0,0,VLOOKUP(LEFT(C120,LEN(C120)-3),COMBDG_Replacement_Split_Tech!A:T,12+B120-2016,FALSE))*_xlfn.IFNA(VLOOKUP(LEFT(C120,14),'AGG Activity_16'!A:K,B120-2016+2,FALSE),VLOOKUP(LEFT(C120,15),'AGG Activity_16'!A:K,B120-2016+2,FALSE))</f>
        <v>0</v>
      </c>
    </row>
    <row r="121" spans="1:4" x14ac:dyDescent="0.25">
      <c r="A121" t="s">
        <v>2</v>
      </c>
      <c r="B121">
        <v>2016</v>
      </c>
      <c r="C121" t="s">
        <v>2756</v>
      </c>
      <c r="D121" s="8">
        <f>IF(_xlfn.IFNA(VLOOKUP(LEFT(C121,LEN(C121)-3),COMBDG_Replacement_Split_Tech!A:T,12+B121-2016,FALSE),-1)&lt;0,0,VLOOKUP(LEFT(C121,LEN(C121)-3),COMBDG_Replacement_Split_Tech!A:T,12+B121-2016,FALSE))*_xlfn.IFNA(VLOOKUP(LEFT(C121,14),'AGG Activity_16'!A:K,B121-2016+2,FALSE),VLOOKUP(LEFT(C121,15),'AGG Activity_16'!A:K,B121-2016+2,FALSE))</f>
        <v>4.8702168716644829</v>
      </c>
    </row>
    <row r="122" spans="1:4" x14ac:dyDescent="0.25">
      <c r="A122" t="s">
        <v>2</v>
      </c>
      <c r="B122">
        <v>2016</v>
      </c>
      <c r="C122" t="s">
        <v>2686</v>
      </c>
      <c r="D122" s="8">
        <f>IF(_xlfn.IFNA(VLOOKUP(LEFT(C122,LEN(C122)-3),COMBDG_Replacement_Split_Tech!A:T,12+B122-2016,FALSE),-1)&lt;0,0,VLOOKUP(LEFT(C122,LEN(C122)-3),COMBDG_Replacement_Split_Tech!A:T,12+B122-2016,FALSE))*_xlfn.IFNA(VLOOKUP(LEFT(C122,14),'AGG Activity_16'!A:K,B122-2016+2,FALSE),VLOOKUP(LEFT(C122,15),'AGG Activity_16'!A:K,B122-2016+2,FALSE))</f>
        <v>0</v>
      </c>
    </row>
    <row r="123" spans="1:4" x14ac:dyDescent="0.25">
      <c r="A123" t="s">
        <v>2</v>
      </c>
      <c r="B123">
        <v>2016</v>
      </c>
      <c r="C123" t="s">
        <v>2687</v>
      </c>
      <c r="D123" s="8">
        <f>IF(_xlfn.IFNA(VLOOKUP(LEFT(C123,LEN(C123)-3),COMBDG_Replacement_Split_Tech!A:T,12+B123-2016,FALSE),-1)&lt;0,0,VLOOKUP(LEFT(C123,LEN(C123)-3),COMBDG_Replacement_Split_Tech!A:T,12+B123-2016,FALSE))*_xlfn.IFNA(VLOOKUP(LEFT(C123,14),'AGG Activity_16'!A:K,B123-2016+2,FALSE),VLOOKUP(LEFT(C123,15),'AGG Activity_16'!A:K,B123-2016+2,FALSE))</f>
        <v>0</v>
      </c>
    </row>
    <row r="124" spans="1:4" x14ac:dyDescent="0.25">
      <c r="A124" t="s">
        <v>2</v>
      </c>
      <c r="B124">
        <v>2016</v>
      </c>
      <c r="C124" t="s">
        <v>2688</v>
      </c>
      <c r="D124" s="8">
        <f>IF(_xlfn.IFNA(VLOOKUP(LEFT(C124,LEN(C124)-3),COMBDG_Replacement_Split_Tech!A:T,12+B124-2016,FALSE),-1)&lt;0,0,VLOOKUP(LEFT(C124,LEN(C124)-3),COMBDG_Replacement_Split_Tech!A:T,12+B124-2016,FALSE))*_xlfn.IFNA(VLOOKUP(LEFT(C124,14),'AGG Activity_16'!A:K,B124-2016+2,FALSE),VLOOKUP(LEFT(C124,15),'AGG Activity_16'!A:K,B124-2016+2,FALSE))</f>
        <v>5.3793540383591587</v>
      </c>
    </row>
    <row r="125" spans="1:4" x14ac:dyDescent="0.25">
      <c r="A125" t="s">
        <v>2</v>
      </c>
      <c r="B125">
        <v>2016</v>
      </c>
      <c r="C125" t="s">
        <v>2689</v>
      </c>
      <c r="D125" s="8">
        <f>IF(_xlfn.IFNA(VLOOKUP(LEFT(C125,LEN(C125)-3),COMBDG_Replacement_Split_Tech!A:T,12+B125-2016,FALSE),-1)&lt;0,0,VLOOKUP(LEFT(C125,LEN(C125)-3),COMBDG_Replacement_Split_Tech!A:T,12+B125-2016,FALSE))*_xlfn.IFNA(VLOOKUP(LEFT(C125,14),'AGG Activity_16'!A:K,B125-2016+2,FALSE),VLOOKUP(LEFT(C125,15),'AGG Activity_16'!A:K,B125-2016+2,FALSE))</f>
        <v>0.24004736686100023</v>
      </c>
    </row>
    <row r="126" spans="1:4" x14ac:dyDescent="0.25">
      <c r="A126" t="s">
        <v>2</v>
      </c>
      <c r="B126">
        <v>2016</v>
      </c>
      <c r="C126" t="s">
        <v>2691</v>
      </c>
      <c r="D126" s="8">
        <f>IF(_xlfn.IFNA(VLOOKUP(LEFT(C126,LEN(C126)-3),COMBDG_Replacement_Split_Tech!A:T,12+B126-2016,FALSE),-1)&lt;0,0,VLOOKUP(LEFT(C126,LEN(C126)-3),COMBDG_Replacement_Split_Tech!A:T,12+B126-2016,FALSE))*_xlfn.IFNA(VLOOKUP(LEFT(C126,14),'AGG Activity_16'!A:K,B126-2016+2,FALSE),VLOOKUP(LEFT(C126,15),'AGG Activity_16'!A:K,B126-2016+2,FALSE))</f>
        <v>0</v>
      </c>
    </row>
    <row r="127" spans="1:4" x14ac:dyDescent="0.25">
      <c r="A127" t="s">
        <v>2</v>
      </c>
      <c r="B127">
        <v>2016</v>
      </c>
      <c r="C127" t="s">
        <v>2692</v>
      </c>
      <c r="D127" s="8">
        <f>IF(_xlfn.IFNA(VLOOKUP(LEFT(C127,LEN(C127)-3),COMBDG_Replacement_Split_Tech!A:T,12+B127-2016,FALSE),-1)&lt;0,0,VLOOKUP(LEFT(C127,LEN(C127)-3),COMBDG_Replacement_Split_Tech!A:T,12+B127-2016,FALSE))*_xlfn.IFNA(VLOOKUP(LEFT(C127,14),'AGG Activity_16'!A:K,B127-2016+2,FALSE),VLOOKUP(LEFT(C127,15),'AGG Activity_16'!A:K,B127-2016+2,FALSE))</f>
        <v>0</v>
      </c>
    </row>
    <row r="128" spans="1:4" x14ac:dyDescent="0.25">
      <c r="A128" t="s">
        <v>2</v>
      </c>
      <c r="B128">
        <v>2016</v>
      </c>
      <c r="C128" t="s">
        <v>2693</v>
      </c>
      <c r="D128" s="8">
        <f>IF(_xlfn.IFNA(VLOOKUP(LEFT(C128,LEN(C128)-3),COMBDG_Replacement_Split_Tech!A:T,12+B128-2016,FALSE),-1)&lt;0,0,VLOOKUP(LEFT(C128,LEN(C128)-3),COMBDG_Replacement_Split_Tech!A:T,12+B128-2016,FALSE))*_xlfn.IFNA(VLOOKUP(LEFT(C128,14),'AGG Activity_16'!A:K,B128-2016+2,FALSE),VLOOKUP(LEFT(C128,15),'AGG Activity_16'!A:K,B128-2016+2,FALSE))</f>
        <v>5.8354979889017411</v>
      </c>
    </row>
    <row r="129" spans="1:4" x14ac:dyDescent="0.25">
      <c r="A129" t="s">
        <v>2</v>
      </c>
      <c r="B129">
        <v>2016</v>
      </c>
      <c r="C129" t="s">
        <v>2694</v>
      </c>
      <c r="D129" s="8">
        <f>IF(_xlfn.IFNA(VLOOKUP(LEFT(C129,LEN(C129)-3),COMBDG_Replacement_Split_Tech!A:T,12+B129-2016,FALSE),-1)&lt;0,0,VLOOKUP(LEFT(C129,LEN(C129)-3),COMBDG_Replacement_Split_Tech!A:T,12+B129-2016,FALSE))*_xlfn.IFNA(VLOOKUP(LEFT(C129,14),'AGG Activity_16'!A:K,B129-2016+2,FALSE),VLOOKUP(LEFT(C129,15),'AGG Activity_16'!A:K,B129-2016+2,FALSE))</f>
        <v>0.31207744613380439</v>
      </c>
    </row>
    <row r="130" spans="1:4" x14ac:dyDescent="0.25">
      <c r="A130" t="s">
        <v>2</v>
      </c>
      <c r="B130">
        <v>2016</v>
      </c>
      <c r="C130" t="s">
        <v>2696</v>
      </c>
      <c r="D130" s="8">
        <f>IF(_xlfn.IFNA(VLOOKUP(LEFT(C130,LEN(C130)-3),COMBDG_Replacement_Split_Tech!A:T,12+B130-2016,FALSE),-1)&lt;0,0,VLOOKUP(LEFT(C130,LEN(C130)-3),COMBDG_Replacement_Split_Tech!A:T,12+B130-2016,FALSE))*_xlfn.IFNA(VLOOKUP(LEFT(C130,14),'AGG Activity_16'!A:K,B130-2016+2,FALSE),VLOOKUP(LEFT(C130,15),'AGG Activity_16'!A:K,B130-2016+2,FALSE))</f>
        <v>0</v>
      </c>
    </row>
    <row r="131" spans="1:4" x14ac:dyDescent="0.25">
      <c r="A131" t="s">
        <v>2</v>
      </c>
      <c r="B131">
        <v>2016</v>
      </c>
      <c r="C131" t="s">
        <v>2697</v>
      </c>
      <c r="D131" s="8">
        <f>IF(_xlfn.IFNA(VLOOKUP(LEFT(C131,LEN(C131)-3),COMBDG_Replacement_Split_Tech!A:T,12+B131-2016,FALSE),-1)&lt;0,0,VLOOKUP(LEFT(C131,LEN(C131)-3),COMBDG_Replacement_Split_Tech!A:T,12+B131-2016,FALSE))*_xlfn.IFNA(VLOOKUP(LEFT(C131,14),'AGG Activity_16'!A:K,B131-2016+2,FALSE),VLOOKUP(LEFT(C131,15),'AGG Activity_16'!A:K,B131-2016+2,FALSE))</f>
        <v>0</v>
      </c>
    </row>
    <row r="132" spans="1:4" x14ac:dyDescent="0.25">
      <c r="A132" t="s">
        <v>2</v>
      </c>
      <c r="B132">
        <v>2016</v>
      </c>
      <c r="C132" t="s">
        <v>2698</v>
      </c>
      <c r="D132" s="8">
        <f>IF(_xlfn.IFNA(VLOOKUP(LEFT(C132,LEN(C132)-3),COMBDG_Replacement_Split_Tech!A:T,12+B132-2016,FALSE),-1)&lt;0,0,VLOOKUP(LEFT(C132,LEN(C132)-3),COMBDG_Replacement_Split_Tech!A:T,12+B132-2016,FALSE))*_xlfn.IFNA(VLOOKUP(LEFT(C132,14),'AGG Activity_16'!A:K,B132-2016+2,FALSE),VLOOKUP(LEFT(C132,15),'AGG Activity_16'!A:K,B132-2016+2,FALSE))</f>
        <v>16.231724709917412</v>
      </c>
    </row>
    <row r="133" spans="1:4" x14ac:dyDescent="0.25">
      <c r="A133" t="s">
        <v>2</v>
      </c>
      <c r="B133">
        <v>2016</v>
      </c>
      <c r="C133" t="s">
        <v>2699</v>
      </c>
      <c r="D133" s="8">
        <f>IF(_xlfn.IFNA(VLOOKUP(LEFT(C133,LEN(C133)-3),COMBDG_Replacement_Split_Tech!A:T,12+B133-2016,FALSE),-1)&lt;0,0,VLOOKUP(LEFT(C133,LEN(C133)-3),COMBDG_Replacement_Split_Tech!A:T,12+B133-2016,FALSE))*_xlfn.IFNA(VLOOKUP(LEFT(C133,14),'AGG Activity_16'!A:K,B133-2016+2,FALSE),VLOOKUP(LEFT(C133,15),'AGG Activity_16'!A:K,B133-2016+2,FALSE))</f>
        <v>0.69408988611946143</v>
      </c>
    </row>
    <row r="134" spans="1:4" x14ac:dyDescent="0.25">
      <c r="A134" t="s">
        <v>2</v>
      </c>
      <c r="B134">
        <v>2016</v>
      </c>
      <c r="C134" t="s">
        <v>2701</v>
      </c>
      <c r="D134" s="8">
        <f>IF(_xlfn.IFNA(VLOOKUP(LEFT(C134,LEN(C134)-3),COMBDG_Replacement_Split_Tech!A:T,12+B134-2016,FALSE),-1)&lt;0,0,VLOOKUP(LEFT(C134,LEN(C134)-3),COMBDG_Replacement_Split_Tech!A:T,12+B134-2016,FALSE))*_xlfn.IFNA(VLOOKUP(LEFT(C134,14),'AGG Activity_16'!A:K,B134-2016+2,FALSE),VLOOKUP(LEFT(C134,15),'AGG Activity_16'!A:K,B134-2016+2,FALSE))</f>
        <v>0</v>
      </c>
    </row>
    <row r="135" spans="1:4" x14ac:dyDescent="0.25">
      <c r="A135" t="s">
        <v>2</v>
      </c>
      <c r="B135">
        <v>2016</v>
      </c>
      <c r="C135" t="s">
        <v>2702</v>
      </c>
      <c r="D135" s="8">
        <f>IF(_xlfn.IFNA(VLOOKUP(LEFT(C135,LEN(C135)-3),COMBDG_Replacement_Split_Tech!A:T,12+B135-2016,FALSE),-1)&lt;0,0,VLOOKUP(LEFT(C135,LEN(C135)-3),COMBDG_Replacement_Split_Tech!A:T,12+B135-2016,FALSE))*_xlfn.IFNA(VLOOKUP(LEFT(C135,14),'AGG Activity_16'!A:K,B135-2016+2,FALSE),VLOOKUP(LEFT(C135,15),'AGG Activity_16'!A:K,B135-2016+2,FALSE))</f>
        <v>0</v>
      </c>
    </row>
    <row r="136" spans="1:4" x14ac:dyDescent="0.25">
      <c r="A136" t="s">
        <v>2</v>
      </c>
      <c r="B136">
        <v>2016</v>
      </c>
      <c r="C136" t="s">
        <v>2703</v>
      </c>
      <c r="D136" s="8">
        <f>IF(_xlfn.IFNA(VLOOKUP(LEFT(C136,LEN(C136)-3),COMBDG_Replacement_Split_Tech!A:T,12+B136-2016,FALSE),-1)&lt;0,0,VLOOKUP(LEFT(C136,LEN(C136)-3),COMBDG_Replacement_Split_Tech!A:T,12+B136-2016,FALSE))*_xlfn.IFNA(VLOOKUP(LEFT(C136,14),'AGG Activity_16'!A:K,B136-2016+2,FALSE),VLOOKUP(LEFT(C136,15),'AGG Activity_16'!A:K,B136-2016+2,FALSE))</f>
        <v>8.9500615886964283</v>
      </c>
    </row>
    <row r="137" spans="1:4" x14ac:dyDescent="0.25">
      <c r="A137" t="s">
        <v>2</v>
      </c>
      <c r="B137">
        <v>2016</v>
      </c>
      <c r="C137" t="s">
        <v>2704</v>
      </c>
      <c r="D137" s="8">
        <f>IF(_xlfn.IFNA(VLOOKUP(LEFT(C137,LEN(C137)-3),COMBDG_Replacement_Split_Tech!A:T,12+B137-2016,FALSE),-1)&lt;0,0,VLOOKUP(LEFT(C137,LEN(C137)-3),COMBDG_Replacement_Split_Tech!A:T,12+B137-2016,FALSE))*_xlfn.IFNA(VLOOKUP(LEFT(C137,14),'AGG Activity_16'!A:K,B137-2016+2,FALSE),VLOOKUP(LEFT(C137,15),'AGG Activity_16'!A:K,B137-2016+2,FALSE))</f>
        <v>0.69584059834737966</v>
      </c>
    </row>
    <row r="138" spans="1:4" x14ac:dyDescent="0.25">
      <c r="A138" t="s">
        <v>2</v>
      </c>
      <c r="B138">
        <v>2016</v>
      </c>
      <c r="C138" t="s">
        <v>2706</v>
      </c>
      <c r="D138" s="8">
        <f>IF(_xlfn.IFNA(VLOOKUP(LEFT(C138,LEN(C138)-3),COMBDG_Replacement_Split_Tech!A:T,12+B138-2016,FALSE),-1)&lt;0,0,VLOOKUP(LEFT(C138,LEN(C138)-3),COMBDG_Replacement_Split_Tech!A:T,12+B138-2016,FALSE))*_xlfn.IFNA(VLOOKUP(LEFT(C138,14),'AGG Activity_16'!A:K,B138-2016+2,FALSE),VLOOKUP(LEFT(C138,15),'AGG Activity_16'!A:K,B138-2016+2,FALSE))</f>
        <v>0</v>
      </c>
    </row>
    <row r="139" spans="1:4" x14ac:dyDescent="0.25">
      <c r="A139" t="s">
        <v>2</v>
      </c>
      <c r="B139">
        <v>2016</v>
      </c>
      <c r="C139" t="s">
        <v>2707</v>
      </c>
      <c r="D139" s="8">
        <f>IF(_xlfn.IFNA(VLOOKUP(LEFT(C139,LEN(C139)-3),COMBDG_Replacement_Split_Tech!A:T,12+B139-2016,FALSE),-1)&lt;0,0,VLOOKUP(LEFT(C139,LEN(C139)-3),COMBDG_Replacement_Split_Tech!A:T,12+B139-2016,FALSE))*_xlfn.IFNA(VLOOKUP(LEFT(C139,14),'AGG Activity_16'!A:K,B139-2016+2,FALSE),VLOOKUP(LEFT(C139,15),'AGG Activity_16'!A:K,B139-2016+2,FALSE))</f>
        <v>0</v>
      </c>
    </row>
    <row r="140" spans="1:4" x14ac:dyDescent="0.25">
      <c r="A140" t="s">
        <v>2</v>
      </c>
      <c r="B140">
        <v>2016</v>
      </c>
      <c r="C140" t="s">
        <v>2708</v>
      </c>
      <c r="D140" s="8">
        <f>IF(_xlfn.IFNA(VLOOKUP(LEFT(C140,LEN(C140)-3),COMBDG_Replacement_Split_Tech!A:T,12+B140-2016,FALSE),-1)&lt;0,0,VLOOKUP(LEFT(C140,LEN(C140)-3),COMBDG_Replacement_Split_Tech!A:T,12+B140-2016,FALSE))*_xlfn.IFNA(VLOOKUP(LEFT(C140,14),'AGG Activity_16'!A:K,B140-2016+2,FALSE),VLOOKUP(LEFT(C140,15),'AGG Activity_16'!A:K,B140-2016+2,FALSE))</f>
        <v>0.81278754032767908</v>
      </c>
    </row>
    <row r="141" spans="1:4" x14ac:dyDescent="0.25">
      <c r="A141" t="s">
        <v>2</v>
      </c>
      <c r="B141">
        <v>2016</v>
      </c>
      <c r="C141" t="s">
        <v>2709</v>
      </c>
      <c r="D141" s="8">
        <f>IF(_xlfn.IFNA(VLOOKUP(LEFT(C141,LEN(C141)-3),COMBDG_Replacement_Split_Tech!A:T,12+B141-2016,FALSE),-1)&lt;0,0,VLOOKUP(LEFT(C141,LEN(C141)-3),COMBDG_Replacement_Split_Tech!A:T,12+B141-2016,FALSE))*_xlfn.IFNA(VLOOKUP(LEFT(C141,14),'AGG Activity_16'!A:K,B141-2016+2,FALSE),VLOOKUP(LEFT(C141,15),'AGG Activity_16'!A:K,B141-2016+2,FALSE))</f>
        <v>3.1345779858342547E-2</v>
      </c>
    </row>
    <row r="142" spans="1:4" x14ac:dyDescent="0.25">
      <c r="A142" t="s">
        <v>2</v>
      </c>
      <c r="B142">
        <v>2016</v>
      </c>
      <c r="C142" t="s">
        <v>2711</v>
      </c>
      <c r="D142" s="8">
        <f>IF(_xlfn.IFNA(VLOOKUP(LEFT(C142,LEN(C142)-3),COMBDG_Replacement_Split_Tech!A:T,12+B142-2016,FALSE),-1)&lt;0,0,VLOOKUP(LEFT(C142,LEN(C142)-3),COMBDG_Replacement_Split_Tech!A:T,12+B142-2016,FALSE))*_xlfn.IFNA(VLOOKUP(LEFT(C142,14),'AGG Activity_16'!A:K,B142-2016+2,FALSE),VLOOKUP(LEFT(C142,15),'AGG Activity_16'!A:K,B142-2016+2,FALSE))</f>
        <v>0</v>
      </c>
    </row>
    <row r="143" spans="1:4" x14ac:dyDescent="0.25">
      <c r="A143" t="s">
        <v>2</v>
      </c>
      <c r="B143">
        <v>2016</v>
      </c>
      <c r="C143" t="s">
        <v>2712</v>
      </c>
      <c r="D143" s="8">
        <f>IF(_xlfn.IFNA(VLOOKUP(LEFT(C143,LEN(C143)-3),COMBDG_Replacement_Split_Tech!A:T,12+B143-2016,FALSE),-1)&lt;0,0,VLOOKUP(LEFT(C143,LEN(C143)-3),COMBDG_Replacement_Split_Tech!A:T,12+B143-2016,FALSE))*_xlfn.IFNA(VLOOKUP(LEFT(C143,14),'AGG Activity_16'!A:K,B143-2016+2,FALSE),VLOOKUP(LEFT(C143,15),'AGG Activity_16'!A:K,B143-2016+2,FALSE))</f>
        <v>0</v>
      </c>
    </row>
    <row r="144" spans="1:4" x14ac:dyDescent="0.25">
      <c r="A144" t="s">
        <v>2</v>
      </c>
      <c r="B144">
        <v>2016</v>
      </c>
      <c r="C144" t="s">
        <v>2713</v>
      </c>
      <c r="D144" s="8">
        <f>IF(_xlfn.IFNA(VLOOKUP(LEFT(C144,LEN(C144)-3),COMBDG_Replacement_Split_Tech!A:T,12+B144-2016,FALSE),-1)&lt;0,0,VLOOKUP(LEFT(C144,LEN(C144)-3),COMBDG_Replacement_Split_Tech!A:T,12+B144-2016,FALSE))*_xlfn.IFNA(VLOOKUP(LEFT(C144,14),'AGG Activity_16'!A:K,B144-2016+2,FALSE),VLOOKUP(LEFT(C144,15),'AGG Activity_16'!A:K,B144-2016+2,FALSE))</f>
        <v>56.861839827416311</v>
      </c>
    </row>
    <row r="145" spans="1:4" x14ac:dyDescent="0.25">
      <c r="A145" t="s">
        <v>2</v>
      </c>
      <c r="B145">
        <v>2016</v>
      </c>
      <c r="C145" t="s">
        <v>2714</v>
      </c>
      <c r="D145" s="8">
        <f>IF(_xlfn.IFNA(VLOOKUP(LEFT(C145,LEN(C145)-3),COMBDG_Replacement_Split_Tech!A:T,12+B145-2016,FALSE),-1)&lt;0,0,VLOOKUP(LEFT(C145,LEN(C145)-3),COMBDG_Replacement_Split_Tech!A:T,12+B145-2016,FALSE))*_xlfn.IFNA(VLOOKUP(LEFT(C145,14),'AGG Activity_16'!A:K,B145-2016+2,FALSE),VLOOKUP(LEFT(C145,15),'AGG Activity_16'!A:K,B145-2016+2,FALSE))</f>
        <v>1.0147020662801265</v>
      </c>
    </row>
    <row r="146" spans="1:4" x14ac:dyDescent="0.25">
      <c r="A146" t="s">
        <v>2</v>
      </c>
      <c r="B146">
        <v>2016</v>
      </c>
      <c r="C146" t="s">
        <v>2716</v>
      </c>
      <c r="D146" s="8">
        <f>IF(_xlfn.IFNA(VLOOKUP(LEFT(C146,LEN(C146)-3),COMBDG_Replacement_Split_Tech!A:T,12+B146-2016,FALSE),-1)&lt;0,0,VLOOKUP(LEFT(C146,LEN(C146)-3),COMBDG_Replacement_Split_Tech!A:T,12+B146-2016,FALSE))*_xlfn.IFNA(VLOOKUP(LEFT(C146,14),'AGG Activity_16'!A:K,B146-2016+2,FALSE),VLOOKUP(LEFT(C146,15),'AGG Activity_16'!A:K,B146-2016+2,FALSE))</f>
        <v>0</v>
      </c>
    </row>
    <row r="147" spans="1:4" x14ac:dyDescent="0.25">
      <c r="A147" t="s">
        <v>2</v>
      </c>
      <c r="B147">
        <v>2016</v>
      </c>
      <c r="C147" t="s">
        <v>2717</v>
      </c>
      <c r="D147" s="8">
        <f>IF(_xlfn.IFNA(VLOOKUP(LEFT(C147,LEN(C147)-3),COMBDG_Replacement_Split_Tech!A:T,12+B147-2016,FALSE),-1)&lt;0,0,VLOOKUP(LEFT(C147,LEN(C147)-3),COMBDG_Replacement_Split_Tech!A:T,12+B147-2016,FALSE))*_xlfn.IFNA(VLOOKUP(LEFT(C147,14),'AGG Activity_16'!A:K,B147-2016+2,FALSE),VLOOKUP(LEFT(C147,15),'AGG Activity_16'!A:K,B147-2016+2,FALSE))</f>
        <v>0</v>
      </c>
    </row>
    <row r="148" spans="1:4" x14ac:dyDescent="0.25">
      <c r="A148" t="s">
        <v>2</v>
      </c>
      <c r="B148">
        <v>2016</v>
      </c>
      <c r="C148" t="s">
        <v>2718</v>
      </c>
      <c r="D148" s="8">
        <f>IF(_xlfn.IFNA(VLOOKUP(LEFT(C148,LEN(C148)-3),COMBDG_Replacement_Split_Tech!A:T,12+B148-2016,FALSE),-1)&lt;0,0,VLOOKUP(LEFT(C148,LEN(C148)-3),COMBDG_Replacement_Split_Tech!A:T,12+B148-2016,FALSE))*_xlfn.IFNA(VLOOKUP(LEFT(C148,14),'AGG Activity_16'!A:K,B148-2016+2,FALSE),VLOOKUP(LEFT(C148,15),'AGG Activity_16'!A:K,B148-2016+2,FALSE))</f>
        <v>6.6980738739816772</v>
      </c>
    </row>
    <row r="149" spans="1:4" x14ac:dyDescent="0.25">
      <c r="A149" t="s">
        <v>2</v>
      </c>
      <c r="B149">
        <v>2016</v>
      </c>
      <c r="C149" t="s">
        <v>2719</v>
      </c>
      <c r="D149" s="8">
        <f>IF(_xlfn.IFNA(VLOOKUP(LEFT(C149,LEN(C149)-3),COMBDG_Replacement_Split_Tech!A:T,12+B149-2016,FALSE),-1)&lt;0,0,VLOOKUP(LEFT(C149,LEN(C149)-3),COMBDG_Replacement_Split_Tech!A:T,12+B149-2016,FALSE))*_xlfn.IFNA(VLOOKUP(LEFT(C149,14),'AGG Activity_16'!A:K,B149-2016+2,FALSE),VLOOKUP(LEFT(C149,15),'AGG Activity_16'!A:K,B149-2016+2,FALSE))</f>
        <v>0.3629223700904588</v>
      </c>
    </row>
    <row r="150" spans="1:4" x14ac:dyDescent="0.25">
      <c r="A150" t="s">
        <v>2</v>
      </c>
      <c r="B150">
        <v>2016</v>
      </c>
      <c r="C150" t="s">
        <v>2721</v>
      </c>
      <c r="D150" s="8">
        <f>IF(_xlfn.IFNA(VLOOKUP(LEFT(C150,LEN(C150)-3),COMBDG_Replacement_Split_Tech!A:T,12+B150-2016,FALSE),-1)&lt;0,0,VLOOKUP(LEFT(C150,LEN(C150)-3),COMBDG_Replacement_Split_Tech!A:T,12+B150-2016,FALSE))*_xlfn.IFNA(VLOOKUP(LEFT(C150,14),'AGG Activity_16'!A:K,B150-2016+2,FALSE),VLOOKUP(LEFT(C150,15),'AGG Activity_16'!A:K,B150-2016+2,FALSE))</f>
        <v>0</v>
      </c>
    </row>
    <row r="151" spans="1:4" x14ac:dyDescent="0.25">
      <c r="A151" t="s">
        <v>2</v>
      </c>
      <c r="B151">
        <v>2016</v>
      </c>
      <c r="C151" t="s">
        <v>2722</v>
      </c>
      <c r="D151" s="8">
        <f>IF(_xlfn.IFNA(VLOOKUP(LEFT(C151,LEN(C151)-3),COMBDG_Replacement_Split_Tech!A:T,12+B151-2016,FALSE),-1)&lt;0,0,VLOOKUP(LEFT(C151,LEN(C151)-3),COMBDG_Replacement_Split_Tech!A:T,12+B151-2016,FALSE))*_xlfn.IFNA(VLOOKUP(LEFT(C151,14),'AGG Activity_16'!A:K,B151-2016+2,FALSE),VLOOKUP(LEFT(C151,15),'AGG Activity_16'!A:K,B151-2016+2,FALSE))</f>
        <v>0</v>
      </c>
    </row>
    <row r="152" spans="1:4" x14ac:dyDescent="0.25">
      <c r="A152" t="s">
        <v>2</v>
      </c>
      <c r="B152">
        <v>2016</v>
      </c>
      <c r="C152" t="s">
        <v>2723</v>
      </c>
      <c r="D152" s="8">
        <f>IF(_xlfn.IFNA(VLOOKUP(LEFT(C152,LEN(C152)-3),COMBDG_Replacement_Split_Tech!A:T,12+B152-2016,FALSE),-1)&lt;0,0,VLOOKUP(LEFT(C152,LEN(C152)-3),COMBDG_Replacement_Split_Tech!A:T,12+B152-2016,FALSE))*_xlfn.IFNA(VLOOKUP(LEFT(C152,14),'AGG Activity_16'!A:K,B152-2016+2,FALSE),VLOOKUP(LEFT(C152,15),'AGG Activity_16'!A:K,B152-2016+2,FALSE))</f>
        <v>21.557229099178755</v>
      </c>
    </row>
    <row r="153" spans="1:4" x14ac:dyDescent="0.25">
      <c r="A153" t="s">
        <v>2</v>
      </c>
      <c r="B153">
        <v>2016</v>
      </c>
      <c r="C153" t="s">
        <v>2724</v>
      </c>
      <c r="D153" s="8">
        <f>IF(_xlfn.IFNA(VLOOKUP(LEFT(C153,LEN(C153)-3),COMBDG_Replacement_Split_Tech!A:T,12+B153-2016,FALSE),-1)&lt;0,0,VLOOKUP(LEFT(C153,LEN(C153)-3),COMBDG_Replacement_Split_Tech!A:T,12+B153-2016,FALSE))*_xlfn.IFNA(VLOOKUP(LEFT(C153,14),'AGG Activity_16'!A:K,B153-2016+2,FALSE),VLOOKUP(LEFT(C153,15),'AGG Activity_16'!A:K,B153-2016+2,FALSE))</f>
        <v>0.93095854050688931</v>
      </c>
    </row>
    <row r="154" spans="1:4" x14ac:dyDescent="0.25">
      <c r="A154" t="s">
        <v>2</v>
      </c>
      <c r="B154">
        <v>2016</v>
      </c>
      <c r="C154" t="s">
        <v>2726</v>
      </c>
      <c r="D154" s="8">
        <f>IF(_xlfn.IFNA(VLOOKUP(LEFT(C154,LEN(C154)-3),COMBDG_Replacement_Split_Tech!A:T,12+B154-2016,FALSE),-1)&lt;0,0,VLOOKUP(LEFT(C154,LEN(C154)-3),COMBDG_Replacement_Split_Tech!A:T,12+B154-2016,FALSE))*_xlfn.IFNA(VLOOKUP(LEFT(C154,14),'AGG Activity_16'!A:K,B154-2016+2,FALSE),VLOOKUP(LEFT(C154,15),'AGG Activity_16'!A:K,B154-2016+2,FALSE))</f>
        <v>0</v>
      </c>
    </row>
    <row r="155" spans="1:4" x14ac:dyDescent="0.25">
      <c r="A155" t="s">
        <v>2</v>
      </c>
      <c r="B155">
        <v>2016</v>
      </c>
      <c r="C155" t="s">
        <v>2727</v>
      </c>
      <c r="D155" s="8">
        <f>IF(_xlfn.IFNA(VLOOKUP(LEFT(C155,LEN(C155)-3),COMBDG_Replacement_Split_Tech!A:T,12+B155-2016,FALSE),-1)&lt;0,0,VLOOKUP(LEFT(C155,LEN(C155)-3),COMBDG_Replacement_Split_Tech!A:T,12+B155-2016,FALSE))*_xlfn.IFNA(VLOOKUP(LEFT(C155,14),'AGG Activity_16'!A:K,B155-2016+2,FALSE),VLOOKUP(LEFT(C155,15),'AGG Activity_16'!A:K,B155-2016+2,FALSE))</f>
        <v>0</v>
      </c>
    </row>
    <row r="156" spans="1:4" x14ac:dyDescent="0.25">
      <c r="A156" t="s">
        <v>2</v>
      </c>
      <c r="B156">
        <v>2016</v>
      </c>
      <c r="C156" t="s">
        <v>2728</v>
      </c>
      <c r="D156" s="8">
        <f>IF(_xlfn.IFNA(VLOOKUP(LEFT(C156,LEN(C156)-3),COMBDG_Replacement_Split_Tech!A:T,12+B156-2016,FALSE),-1)&lt;0,0,VLOOKUP(LEFT(C156,LEN(C156)-3),COMBDG_Replacement_Split_Tech!A:T,12+B156-2016,FALSE))*_xlfn.IFNA(VLOOKUP(LEFT(C156,14),'AGG Activity_16'!A:K,B156-2016+2,FALSE),VLOOKUP(LEFT(C156,15),'AGG Activity_16'!A:K,B156-2016+2,FALSE))</f>
        <v>4.1314915158837859</v>
      </c>
    </row>
    <row r="157" spans="1:4" x14ac:dyDescent="0.25">
      <c r="A157" t="s">
        <v>2</v>
      </c>
      <c r="B157">
        <v>2016</v>
      </c>
      <c r="C157" t="s">
        <v>2729</v>
      </c>
      <c r="D157" s="8">
        <f>IF(_xlfn.IFNA(VLOOKUP(LEFT(C157,LEN(C157)-3),COMBDG_Replacement_Split_Tech!A:T,12+B157-2016,FALSE),-1)&lt;0,0,VLOOKUP(LEFT(C157,LEN(C157)-3),COMBDG_Replacement_Split_Tech!A:T,12+B157-2016,FALSE))*_xlfn.IFNA(VLOOKUP(LEFT(C157,14),'AGG Activity_16'!A:K,B157-2016+2,FALSE),VLOOKUP(LEFT(C157,15),'AGG Activity_16'!A:K,B157-2016+2,FALSE))</f>
        <v>7.5884284247698358E-2</v>
      </c>
    </row>
    <row r="158" spans="1:4" x14ac:dyDescent="0.25">
      <c r="A158" t="s">
        <v>2</v>
      </c>
      <c r="B158">
        <v>2016</v>
      </c>
      <c r="C158" t="s">
        <v>2731</v>
      </c>
      <c r="D158" s="8">
        <f>IF(_xlfn.IFNA(VLOOKUP(LEFT(C158,LEN(C158)-3),COMBDG_Replacement_Split_Tech!A:T,12+B158-2016,FALSE),-1)&lt;0,0,VLOOKUP(LEFT(C158,LEN(C158)-3),COMBDG_Replacement_Split_Tech!A:T,12+B158-2016,FALSE))*_xlfn.IFNA(VLOOKUP(LEFT(C158,14),'AGG Activity_16'!A:K,B158-2016+2,FALSE),VLOOKUP(LEFT(C158,15),'AGG Activity_16'!A:K,B158-2016+2,FALSE))</f>
        <v>0</v>
      </c>
    </row>
    <row r="159" spans="1:4" x14ac:dyDescent="0.25">
      <c r="A159" t="s">
        <v>2</v>
      </c>
      <c r="B159">
        <v>2016</v>
      </c>
      <c r="C159" t="s">
        <v>2732</v>
      </c>
      <c r="D159" s="8">
        <f>IF(_xlfn.IFNA(VLOOKUP(LEFT(C159,LEN(C159)-3),COMBDG_Replacement_Split_Tech!A:T,12+B159-2016,FALSE),-1)&lt;0,0,VLOOKUP(LEFT(C159,LEN(C159)-3),COMBDG_Replacement_Split_Tech!A:T,12+B159-2016,FALSE))*_xlfn.IFNA(VLOOKUP(LEFT(C159,14),'AGG Activity_16'!A:K,B159-2016+2,FALSE),VLOOKUP(LEFT(C159,15),'AGG Activity_16'!A:K,B159-2016+2,FALSE))</f>
        <v>0</v>
      </c>
    </row>
    <row r="160" spans="1:4" x14ac:dyDescent="0.25">
      <c r="A160" t="s">
        <v>2</v>
      </c>
      <c r="B160">
        <v>2016</v>
      </c>
      <c r="C160" t="s">
        <v>2733</v>
      </c>
      <c r="D160" s="8">
        <f>IF(_xlfn.IFNA(VLOOKUP(LEFT(C160,LEN(C160)-3),COMBDG_Replacement_Split_Tech!A:T,12+B160-2016,FALSE),-1)&lt;0,0,VLOOKUP(LEFT(C160,LEN(C160)-3),COMBDG_Replacement_Split_Tech!A:T,12+B160-2016,FALSE))*_xlfn.IFNA(VLOOKUP(LEFT(C160,14),'AGG Activity_16'!A:K,B160-2016+2,FALSE),VLOOKUP(LEFT(C160,15),'AGG Activity_16'!A:K,B160-2016+2,FALSE))</f>
        <v>12.899986488134058</v>
      </c>
    </row>
    <row r="161" spans="1:4" x14ac:dyDescent="0.25">
      <c r="A161" t="s">
        <v>2</v>
      </c>
      <c r="B161">
        <v>2016</v>
      </c>
      <c r="C161" t="s">
        <v>2734</v>
      </c>
      <c r="D161" s="8">
        <f>IF(_xlfn.IFNA(VLOOKUP(LEFT(C161,LEN(C161)-3),COMBDG_Replacement_Split_Tech!A:T,12+B161-2016,FALSE),-1)&lt;0,0,VLOOKUP(LEFT(C161,LEN(C161)-3),COMBDG_Replacement_Split_Tech!A:T,12+B161-2016,FALSE))*_xlfn.IFNA(VLOOKUP(LEFT(C161,14),'AGG Activity_16'!A:K,B161-2016+2,FALSE),VLOOKUP(LEFT(C161,15),'AGG Activity_16'!A:K,B161-2016+2,FALSE))</f>
        <v>0.45375417428683329</v>
      </c>
    </row>
    <row r="162" spans="1:4" x14ac:dyDescent="0.25">
      <c r="A162" t="s">
        <v>2</v>
      </c>
      <c r="B162">
        <v>2016</v>
      </c>
      <c r="C162" t="s">
        <v>334</v>
      </c>
      <c r="D162" s="8">
        <f>IF(_xlfn.IFNA(VLOOKUP(LEFT(C162,LEN(C162)-3),COMBDG_Replacement_Split_Tech!A:T,12+B162-2016,FALSE),-1)&lt;0,0,VLOOKUP(LEFT(C162,LEN(C162)-3),COMBDG_Replacement_Split_Tech!A:T,12+B162-2016,FALSE))*_xlfn.IFNA(VLOOKUP(LEFT(C162,14),'AGG Activity_16'!A:K,B162-2016+2,FALSE),VLOOKUP(LEFT(C162,15),'AGG Activity_16'!A:K,B162-2016+2,FALSE))</f>
        <v>0</v>
      </c>
    </row>
    <row r="163" spans="1:4" x14ac:dyDescent="0.25">
      <c r="A163" t="s">
        <v>2</v>
      </c>
      <c r="B163">
        <v>2016</v>
      </c>
      <c r="C163" t="s">
        <v>336</v>
      </c>
      <c r="D163" s="8">
        <f>IF(_xlfn.IFNA(VLOOKUP(LEFT(C163,LEN(C163)-3),COMBDG_Replacement_Split_Tech!A:T,12+B163-2016,FALSE),-1)&lt;0,0,VLOOKUP(LEFT(C163,LEN(C163)-3),COMBDG_Replacement_Split_Tech!A:T,12+B163-2016,FALSE))*_xlfn.IFNA(VLOOKUP(LEFT(C163,14),'AGG Activity_16'!A:K,B163-2016+2,FALSE),VLOOKUP(LEFT(C163,15),'AGG Activity_16'!A:K,B163-2016+2,FALSE))</f>
        <v>0</v>
      </c>
    </row>
    <row r="164" spans="1:4" x14ac:dyDescent="0.25">
      <c r="A164" t="s">
        <v>2</v>
      </c>
      <c r="B164">
        <v>2016</v>
      </c>
      <c r="C164" t="s">
        <v>339</v>
      </c>
      <c r="D164" s="8">
        <f>IF(_xlfn.IFNA(VLOOKUP(LEFT(C164,LEN(C164)-3),COMBDG_Replacement_Split_Tech!A:T,12+B164-2016,FALSE),-1)&lt;0,0,VLOOKUP(LEFT(C164,LEN(C164)-3),COMBDG_Replacement_Split_Tech!A:T,12+B164-2016,FALSE))*_xlfn.IFNA(VLOOKUP(LEFT(C164,14),'AGG Activity_16'!A:K,B164-2016+2,FALSE),VLOOKUP(LEFT(C164,15),'AGG Activity_16'!A:K,B164-2016+2,FALSE))</f>
        <v>0</v>
      </c>
    </row>
    <row r="165" spans="1:4" x14ac:dyDescent="0.25">
      <c r="A165" t="s">
        <v>2</v>
      </c>
      <c r="B165">
        <v>2016</v>
      </c>
      <c r="C165" t="s">
        <v>345</v>
      </c>
      <c r="D165" s="8">
        <f>IF(_xlfn.IFNA(VLOOKUP(LEFT(C165,LEN(C165)-3),COMBDG_Replacement_Split_Tech!A:T,12+B165-2016,FALSE),-1)&lt;0,0,VLOOKUP(LEFT(C165,LEN(C165)-3),COMBDG_Replacement_Split_Tech!A:T,12+B165-2016,FALSE))*_xlfn.IFNA(VLOOKUP(LEFT(C165,14),'AGG Activity_16'!A:K,B165-2016+2,FALSE),VLOOKUP(LEFT(C165,15),'AGG Activity_16'!A:K,B165-2016+2,FALSE))</f>
        <v>0</v>
      </c>
    </row>
    <row r="166" spans="1:4" x14ac:dyDescent="0.25">
      <c r="A166" t="s">
        <v>2</v>
      </c>
      <c r="B166">
        <v>2016</v>
      </c>
      <c r="C166" t="s">
        <v>347</v>
      </c>
      <c r="D166" s="8">
        <f>IF(_xlfn.IFNA(VLOOKUP(LEFT(C166,LEN(C166)-3),COMBDG_Replacement_Split_Tech!A:T,12+B166-2016,FALSE),-1)&lt;0,0,VLOOKUP(LEFT(C166,LEN(C166)-3),COMBDG_Replacement_Split_Tech!A:T,12+B166-2016,FALSE))*_xlfn.IFNA(VLOOKUP(LEFT(C166,14),'AGG Activity_16'!A:K,B166-2016+2,FALSE),VLOOKUP(LEFT(C166,15),'AGG Activity_16'!A:K,B166-2016+2,FALSE))</f>
        <v>0</v>
      </c>
    </row>
    <row r="167" spans="1:4" x14ac:dyDescent="0.25">
      <c r="A167" t="s">
        <v>2</v>
      </c>
      <c r="B167">
        <v>2016</v>
      </c>
      <c r="C167" t="s">
        <v>349</v>
      </c>
      <c r="D167" s="8">
        <f>IF(_xlfn.IFNA(VLOOKUP(LEFT(C167,LEN(C167)-3),COMBDG_Replacement_Split_Tech!A:T,12+B167-2016,FALSE),-1)&lt;0,0,VLOOKUP(LEFT(C167,LEN(C167)-3),COMBDG_Replacement_Split_Tech!A:T,12+B167-2016,FALSE))*_xlfn.IFNA(VLOOKUP(LEFT(C167,14),'AGG Activity_16'!A:K,B167-2016+2,FALSE),VLOOKUP(LEFT(C167,15),'AGG Activity_16'!A:K,B167-2016+2,FALSE))</f>
        <v>0</v>
      </c>
    </row>
    <row r="168" spans="1:4" x14ac:dyDescent="0.25">
      <c r="A168" t="s">
        <v>2</v>
      </c>
      <c r="B168">
        <v>2016</v>
      </c>
      <c r="C168" t="s">
        <v>352</v>
      </c>
      <c r="D168" s="8">
        <f>IF(_xlfn.IFNA(VLOOKUP(LEFT(C168,LEN(C168)-3),COMBDG_Replacement_Split_Tech!A:T,12+B168-2016,FALSE),-1)&lt;0,0,VLOOKUP(LEFT(C168,LEN(C168)-3),COMBDG_Replacement_Split_Tech!A:T,12+B168-2016,FALSE))*_xlfn.IFNA(VLOOKUP(LEFT(C168,14),'AGG Activity_16'!A:K,B168-2016+2,FALSE),VLOOKUP(LEFT(C168,15),'AGG Activity_16'!A:K,B168-2016+2,FALSE))</f>
        <v>0</v>
      </c>
    </row>
    <row r="169" spans="1:4" x14ac:dyDescent="0.25">
      <c r="A169" t="s">
        <v>2</v>
      </c>
      <c r="B169">
        <v>2016</v>
      </c>
      <c r="C169" t="s">
        <v>363</v>
      </c>
      <c r="D169" s="8">
        <f>IF(_xlfn.IFNA(VLOOKUP(LEFT(C169,LEN(C169)-3),COMBDG_Replacement_Split_Tech!A:T,12+B169-2016,FALSE),-1)&lt;0,0,VLOOKUP(LEFT(C169,LEN(C169)-3),COMBDG_Replacement_Split_Tech!A:T,12+B169-2016,FALSE))*_xlfn.IFNA(VLOOKUP(LEFT(C169,14),'AGG Activity_16'!A:K,B169-2016+2,FALSE),VLOOKUP(LEFT(C169,15),'AGG Activity_16'!A:K,B169-2016+2,FALSE))</f>
        <v>0</v>
      </c>
    </row>
    <row r="170" spans="1:4" x14ac:dyDescent="0.25">
      <c r="A170" t="s">
        <v>2</v>
      </c>
      <c r="B170">
        <v>2016</v>
      </c>
      <c r="C170" t="s">
        <v>364</v>
      </c>
      <c r="D170" s="8">
        <f>IF(_xlfn.IFNA(VLOOKUP(LEFT(C170,LEN(C170)-3),COMBDG_Replacement_Split_Tech!A:T,12+B170-2016,FALSE),-1)&lt;0,0,VLOOKUP(LEFT(C170,LEN(C170)-3),COMBDG_Replacement_Split_Tech!A:T,12+B170-2016,FALSE))*_xlfn.IFNA(VLOOKUP(LEFT(C170,14),'AGG Activity_16'!A:K,B170-2016+2,FALSE),VLOOKUP(LEFT(C170,15),'AGG Activity_16'!A:K,B170-2016+2,FALSE))</f>
        <v>0</v>
      </c>
    </row>
    <row r="171" spans="1:4" x14ac:dyDescent="0.25">
      <c r="A171" t="s">
        <v>2</v>
      </c>
      <c r="B171">
        <v>2016</v>
      </c>
      <c r="C171" t="s">
        <v>370</v>
      </c>
      <c r="D171" s="8">
        <f>IF(_xlfn.IFNA(VLOOKUP(LEFT(C171,LEN(C171)-3),COMBDG_Replacement_Split_Tech!A:T,12+B171-2016,FALSE),-1)&lt;0,0,VLOOKUP(LEFT(C171,LEN(C171)-3),COMBDG_Replacement_Split_Tech!A:T,12+B171-2016,FALSE))*_xlfn.IFNA(VLOOKUP(LEFT(C171,14),'AGG Activity_16'!A:K,B171-2016+2,FALSE),VLOOKUP(LEFT(C171,15),'AGG Activity_16'!A:K,B171-2016+2,FALSE))</f>
        <v>0</v>
      </c>
    </row>
    <row r="172" spans="1:4" x14ac:dyDescent="0.25">
      <c r="A172" t="s">
        <v>2</v>
      </c>
      <c r="B172">
        <v>2016</v>
      </c>
      <c r="C172" t="s">
        <v>376</v>
      </c>
      <c r="D172" s="8">
        <f>IF(_xlfn.IFNA(VLOOKUP(LEFT(C172,LEN(C172)-3),COMBDG_Replacement_Split_Tech!A:T,12+B172-2016,FALSE),-1)&lt;0,0,VLOOKUP(LEFT(C172,LEN(C172)-3),COMBDG_Replacement_Split_Tech!A:T,12+B172-2016,FALSE))*_xlfn.IFNA(VLOOKUP(LEFT(C172,14),'AGG Activity_16'!A:K,B172-2016+2,FALSE),VLOOKUP(LEFT(C172,15),'AGG Activity_16'!A:K,B172-2016+2,FALSE))</f>
        <v>0</v>
      </c>
    </row>
    <row r="173" spans="1:4" x14ac:dyDescent="0.25">
      <c r="A173" t="s">
        <v>2</v>
      </c>
      <c r="B173">
        <v>2016</v>
      </c>
      <c r="C173" t="s">
        <v>378</v>
      </c>
      <c r="D173" s="8">
        <f>IF(_xlfn.IFNA(VLOOKUP(LEFT(C173,LEN(C173)-3),COMBDG_Replacement_Split_Tech!A:T,12+B173-2016,FALSE),-1)&lt;0,0,VLOOKUP(LEFT(C173,LEN(C173)-3),COMBDG_Replacement_Split_Tech!A:T,12+B173-2016,FALSE))*_xlfn.IFNA(VLOOKUP(LEFT(C173,14),'AGG Activity_16'!A:K,B173-2016+2,FALSE),VLOOKUP(LEFT(C173,15),'AGG Activity_16'!A:K,B173-2016+2,FALSE))</f>
        <v>0</v>
      </c>
    </row>
    <row r="174" spans="1:4" x14ac:dyDescent="0.25">
      <c r="A174" t="s">
        <v>2</v>
      </c>
      <c r="B174">
        <v>2016</v>
      </c>
      <c r="C174" t="s">
        <v>385</v>
      </c>
      <c r="D174" s="8">
        <f>IF(_xlfn.IFNA(VLOOKUP(LEFT(C174,LEN(C174)-3),COMBDG_Replacement_Split_Tech!A:T,12+B174-2016,FALSE),-1)&lt;0,0,VLOOKUP(LEFT(C174,LEN(C174)-3),COMBDG_Replacement_Split_Tech!A:T,12+B174-2016,FALSE))*_xlfn.IFNA(VLOOKUP(LEFT(C174,14),'AGG Activity_16'!A:K,B174-2016+2,FALSE),VLOOKUP(LEFT(C174,15),'AGG Activity_16'!A:K,B174-2016+2,FALSE))</f>
        <v>0</v>
      </c>
    </row>
    <row r="175" spans="1:4" x14ac:dyDescent="0.25">
      <c r="A175" t="s">
        <v>2</v>
      </c>
      <c r="B175">
        <v>2016</v>
      </c>
      <c r="C175" t="s">
        <v>386</v>
      </c>
      <c r="D175" s="8">
        <f>IF(_xlfn.IFNA(VLOOKUP(LEFT(C175,LEN(C175)-3),COMBDG_Replacement_Split_Tech!A:T,12+B175-2016,FALSE),-1)&lt;0,0,VLOOKUP(LEFT(C175,LEN(C175)-3),COMBDG_Replacement_Split_Tech!A:T,12+B175-2016,FALSE))*_xlfn.IFNA(VLOOKUP(LEFT(C175,14),'AGG Activity_16'!A:K,B175-2016+2,FALSE),VLOOKUP(LEFT(C175,15),'AGG Activity_16'!A:K,B175-2016+2,FALSE))</f>
        <v>0.16105858113480451</v>
      </c>
    </row>
    <row r="176" spans="1:4" x14ac:dyDescent="0.25">
      <c r="A176" t="s">
        <v>2</v>
      </c>
      <c r="B176">
        <v>2016</v>
      </c>
      <c r="C176" t="s">
        <v>389</v>
      </c>
      <c r="D176" s="8">
        <f>IF(_xlfn.IFNA(VLOOKUP(LEFT(C176,LEN(C176)-3),COMBDG_Replacement_Split_Tech!A:T,12+B176-2016,FALSE),-1)&lt;0,0,VLOOKUP(LEFT(C176,LEN(C176)-3),COMBDG_Replacement_Split_Tech!A:T,12+B176-2016,FALSE))*_xlfn.IFNA(VLOOKUP(LEFT(C176,14),'AGG Activity_16'!A:K,B176-2016+2,FALSE),VLOOKUP(LEFT(C176,15),'AGG Activity_16'!A:K,B176-2016+2,FALSE))</f>
        <v>3.6288310053332551E-2</v>
      </c>
    </row>
    <row r="177" spans="1:4" x14ac:dyDescent="0.25">
      <c r="A177" t="s">
        <v>2</v>
      </c>
      <c r="B177">
        <v>2016</v>
      </c>
      <c r="C177" t="s">
        <v>393</v>
      </c>
      <c r="D177" s="8">
        <f>IF(_xlfn.IFNA(VLOOKUP(LEFT(C177,LEN(C177)-3),COMBDG_Replacement_Split_Tech!A:T,12+B177-2016,FALSE),-1)&lt;0,0,VLOOKUP(LEFT(C177,LEN(C177)-3),COMBDG_Replacement_Split_Tech!A:T,12+B177-2016,FALSE))*_xlfn.IFNA(VLOOKUP(LEFT(C177,14),'AGG Activity_16'!A:K,B177-2016+2,FALSE),VLOOKUP(LEFT(C177,15),'AGG Activity_16'!A:K,B177-2016+2,FALSE))</f>
        <v>1.8732077110505827E-4</v>
      </c>
    </row>
    <row r="178" spans="1:4" x14ac:dyDescent="0.25">
      <c r="A178" t="s">
        <v>2</v>
      </c>
      <c r="B178">
        <v>2016</v>
      </c>
      <c r="C178" t="s">
        <v>400</v>
      </c>
      <c r="D178" s="8">
        <f>IF(_xlfn.IFNA(VLOOKUP(LEFT(C178,LEN(C178)-3),COMBDG_Replacement_Split_Tech!A:T,12+B178-2016,FALSE),-1)&lt;0,0,VLOOKUP(LEFT(C178,LEN(C178)-3),COMBDG_Replacement_Split_Tech!A:T,12+B178-2016,FALSE))*_xlfn.IFNA(VLOOKUP(LEFT(C178,14),'AGG Activity_16'!A:K,B178-2016+2,FALSE),VLOOKUP(LEFT(C178,15),'AGG Activity_16'!A:K,B178-2016+2,FALSE))</f>
        <v>1.3702419250645774E-3</v>
      </c>
    </row>
    <row r="179" spans="1:4" x14ac:dyDescent="0.25">
      <c r="A179" t="s">
        <v>2</v>
      </c>
      <c r="B179">
        <v>2016</v>
      </c>
      <c r="C179" t="s">
        <v>403</v>
      </c>
      <c r="D179" s="8">
        <f>IF(_xlfn.IFNA(VLOOKUP(LEFT(C179,LEN(C179)-3),COMBDG_Replacement_Split_Tech!A:T,12+B179-2016,FALSE),-1)&lt;0,0,VLOOKUP(LEFT(C179,LEN(C179)-3),COMBDG_Replacement_Split_Tech!A:T,12+B179-2016,FALSE))*_xlfn.IFNA(VLOOKUP(LEFT(C179,14),'AGG Activity_16'!A:K,B179-2016+2,FALSE),VLOOKUP(LEFT(C179,15),'AGG Activity_16'!A:K,B179-2016+2,FALSE))</f>
        <v>4.0210075539097402E-4</v>
      </c>
    </row>
    <row r="180" spans="1:4" x14ac:dyDescent="0.25">
      <c r="A180" t="s">
        <v>2</v>
      </c>
      <c r="B180">
        <v>2016</v>
      </c>
      <c r="C180" t="s">
        <v>406</v>
      </c>
      <c r="D180" s="8">
        <f>IF(_xlfn.IFNA(VLOOKUP(LEFT(C180,LEN(C180)-3),COMBDG_Replacement_Split_Tech!A:T,12+B180-2016,FALSE),-1)&lt;0,0,VLOOKUP(LEFT(C180,LEN(C180)-3),COMBDG_Replacement_Split_Tech!A:T,12+B180-2016,FALSE))*_xlfn.IFNA(VLOOKUP(LEFT(C180,14),'AGG Activity_16'!A:K,B180-2016+2,FALSE),VLOOKUP(LEFT(C180,15),'AGG Activity_16'!A:K,B180-2016+2,FALSE))</f>
        <v>1.2914633714551857E-3</v>
      </c>
    </row>
    <row r="181" spans="1:4" x14ac:dyDescent="0.25">
      <c r="A181" t="s">
        <v>2</v>
      </c>
      <c r="B181">
        <v>2016</v>
      </c>
      <c r="C181" t="s">
        <v>411</v>
      </c>
      <c r="D181" s="8">
        <f>IF(_xlfn.IFNA(VLOOKUP(LEFT(C181,LEN(C181)-3),COMBDG_Replacement_Split_Tech!A:T,12+B181-2016,FALSE),-1)&lt;0,0,VLOOKUP(LEFT(C181,LEN(C181)-3),COMBDG_Replacement_Split_Tech!A:T,12+B181-2016,FALSE))*_xlfn.IFNA(VLOOKUP(LEFT(C181,14),'AGG Activity_16'!A:K,B181-2016+2,FALSE),VLOOKUP(LEFT(C181,15),'AGG Activity_16'!A:K,B181-2016+2,FALSE))</f>
        <v>6.0200538090988697E-6</v>
      </c>
    </row>
    <row r="182" spans="1:4" x14ac:dyDescent="0.25">
      <c r="A182" t="s">
        <v>2</v>
      </c>
      <c r="B182">
        <v>2016</v>
      </c>
      <c r="C182" t="s">
        <v>423</v>
      </c>
      <c r="D182" s="8">
        <f>IF(_xlfn.IFNA(VLOOKUP(LEFT(C182,LEN(C182)-3),COMBDG_Replacement_Split_Tech!A:T,12+B182-2016,FALSE),-1)&lt;0,0,VLOOKUP(LEFT(C182,LEN(C182)-3),COMBDG_Replacement_Split_Tech!A:T,12+B182-2016,FALSE))*_xlfn.IFNA(VLOOKUP(LEFT(C182,14),'AGG Activity_16'!A:K,B182-2016+2,FALSE),VLOOKUP(LEFT(C182,15),'AGG Activity_16'!A:K,B182-2016+2,FALSE))</f>
        <v>7.0664792367521531E-2</v>
      </c>
    </row>
    <row r="183" spans="1:4" x14ac:dyDescent="0.25">
      <c r="A183" t="s">
        <v>2</v>
      </c>
      <c r="B183">
        <v>2016</v>
      </c>
      <c r="C183" t="s">
        <v>425</v>
      </c>
      <c r="D183" s="8">
        <f>IF(_xlfn.IFNA(VLOOKUP(LEFT(C183,LEN(C183)-3),COMBDG_Replacement_Split_Tech!A:T,12+B183-2016,FALSE),-1)&lt;0,0,VLOOKUP(LEFT(C183,LEN(C183)-3),COMBDG_Replacement_Split_Tech!A:T,12+B183-2016,FALSE))*_xlfn.IFNA(VLOOKUP(LEFT(C183,14),'AGG Activity_16'!A:K,B183-2016+2,FALSE),VLOOKUP(LEFT(C183,15),'AGG Activity_16'!A:K,B183-2016+2,FALSE))</f>
        <v>0</v>
      </c>
    </row>
    <row r="184" spans="1:4" x14ac:dyDescent="0.25">
      <c r="A184" t="s">
        <v>2</v>
      </c>
      <c r="B184">
        <v>2016</v>
      </c>
      <c r="C184" t="s">
        <v>431</v>
      </c>
      <c r="D184" s="8">
        <f>IF(_xlfn.IFNA(VLOOKUP(LEFT(C184,LEN(C184)-3),COMBDG_Replacement_Split_Tech!A:T,12+B184-2016,FALSE),-1)&lt;0,0,VLOOKUP(LEFT(C184,LEN(C184)-3),COMBDG_Replacement_Split_Tech!A:T,12+B184-2016,FALSE))*_xlfn.IFNA(VLOOKUP(LEFT(C184,14),'AGG Activity_16'!A:K,B184-2016+2,FALSE),VLOOKUP(LEFT(C184,15),'AGG Activity_16'!A:K,B184-2016+2,FALSE))</f>
        <v>2.4041574586820547</v>
      </c>
    </row>
    <row r="185" spans="1:4" x14ac:dyDescent="0.25">
      <c r="A185" t="s">
        <v>2</v>
      </c>
      <c r="B185">
        <v>2016</v>
      </c>
      <c r="C185" t="s">
        <v>437</v>
      </c>
      <c r="D185" s="8">
        <f>IF(_xlfn.IFNA(VLOOKUP(LEFT(C185,LEN(C185)-3),COMBDG_Replacement_Split_Tech!A:T,12+B185-2016,FALSE),-1)&lt;0,0,VLOOKUP(LEFT(C185,LEN(C185)-3),COMBDG_Replacement_Split_Tech!A:T,12+B185-2016,FALSE))*_xlfn.IFNA(VLOOKUP(LEFT(C185,14),'AGG Activity_16'!A:K,B185-2016+2,FALSE),VLOOKUP(LEFT(C185,15),'AGG Activity_16'!A:K,B185-2016+2,FALSE))</f>
        <v>2.5359516326218539</v>
      </c>
    </row>
    <row r="186" spans="1:4" x14ac:dyDescent="0.25">
      <c r="A186" t="s">
        <v>2</v>
      </c>
      <c r="B186">
        <v>2016</v>
      </c>
      <c r="C186" t="s">
        <v>440</v>
      </c>
      <c r="D186" s="8">
        <f>IF(_xlfn.IFNA(VLOOKUP(LEFT(C186,LEN(C186)-3),COMBDG_Replacement_Split_Tech!A:T,12+B186-2016,FALSE),-1)&lt;0,0,VLOOKUP(LEFT(C186,LEN(C186)-3),COMBDG_Replacement_Split_Tech!A:T,12+B186-2016,FALSE))*_xlfn.IFNA(VLOOKUP(LEFT(C186,14),'AGG Activity_16'!A:K,B186-2016+2,FALSE),VLOOKUP(LEFT(C186,15),'AGG Activity_16'!A:K,B186-2016+2,FALSE))</f>
        <v>1.2597382994128939E-4</v>
      </c>
    </row>
    <row r="187" spans="1:4" x14ac:dyDescent="0.25">
      <c r="A187" t="s">
        <v>2</v>
      </c>
      <c r="B187">
        <v>2016</v>
      </c>
      <c r="C187" t="s">
        <v>448</v>
      </c>
      <c r="D187" s="8">
        <f>IF(_xlfn.IFNA(VLOOKUP(LEFT(C187,LEN(C187)-3),COMBDG_Replacement_Split_Tech!A:T,12+B187-2016,FALSE),-1)&lt;0,0,VLOOKUP(LEFT(C187,LEN(C187)-3),COMBDG_Replacement_Split_Tech!A:T,12+B187-2016,FALSE))*_xlfn.IFNA(VLOOKUP(LEFT(C187,14),'AGG Activity_16'!A:K,B187-2016+2,FALSE),VLOOKUP(LEFT(C187,15),'AGG Activity_16'!A:K,B187-2016+2,FALSE))</f>
        <v>0.11477602040754972</v>
      </c>
    </row>
    <row r="188" spans="1:4" x14ac:dyDescent="0.25">
      <c r="A188" t="s">
        <v>2</v>
      </c>
      <c r="B188">
        <v>2016</v>
      </c>
      <c r="C188" t="s">
        <v>450</v>
      </c>
      <c r="D188" s="8">
        <f>IF(_xlfn.IFNA(VLOOKUP(LEFT(C188,LEN(C188)-3),COMBDG_Replacement_Split_Tech!A:T,12+B188-2016,FALSE),-1)&lt;0,0,VLOOKUP(LEFT(C188,LEN(C188)-3),COMBDG_Replacement_Split_Tech!A:T,12+B188-2016,FALSE))*_xlfn.IFNA(VLOOKUP(LEFT(C188,14),'AGG Activity_16'!A:K,B188-2016+2,FALSE),VLOOKUP(LEFT(C188,15),'AGG Activity_16'!A:K,B188-2016+2,FALSE))</f>
        <v>0</v>
      </c>
    </row>
    <row r="189" spans="1:4" x14ac:dyDescent="0.25">
      <c r="A189" t="s">
        <v>2</v>
      </c>
      <c r="B189">
        <v>2016</v>
      </c>
      <c r="C189" t="s">
        <v>452</v>
      </c>
      <c r="D189" s="8">
        <f>IF(_xlfn.IFNA(VLOOKUP(LEFT(C189,LEN(C189)-3),COMBDG_Replacement_Split_Tech!A:T,12+B189-2016,FALSE),-1)&lt;0,0,VLOOKUP(LEFT(C189,LEN(C189)-3),COMBDG_Replacement_Split_Tech!A:T,12+B189-2016,FALSE))*_xlfn.IFNA(VLOOKUP(LEFT(C189,14),'AGG Activity_16'!A:K,B189-2016+2,FALSE),VLOOKUP(LEFT(C189,15),'AGG Activity_16'!A:K,B189-2016+2,FALSE))</f>
        <v>0</v>
      </c>
    </row>
    <row r="190" spans="1:4" x14ac:dyDescent="0.25">
      <c r="A190" t="s">
        <v>2</v>
      </c>
      <c r="B190">
        <v>2016</v>
      </c>
      <c r="C190" t="s">
        <v>455</v>
      </c>
      <c r="D190" s="8">
        <f>IF(_xlfn.IFNA(VLOOKUP(LEFT(C190,LEN(C190)-3),COMBDG_Replacement_Split_Tech!A:T,12+B190-2016,FALSE),-1)&lt;0,0,VLOOKUP(LEFT(C190,LEN(C190)-3),COMBDG_Replacement_Split_Tech!A:T,12+B190-2016,FALSE))*_xlfn.IFNA(VLOOKUP(LEFT(C190,14),'AGG Activity_16'!A:K,B190-2016+2,FALSE),VLOOKUP(LEFT(C190,15),'AGG Activity_16'!A:K,B190-2016+2,FALSE))</f>
        <v>0</v>
      </c>
    </row>
    <row r="191" spans="1:4" x14ac:dyDescent="0.25">
      <c r="A191" t="s">
        <v>2</v>
      </c>
      <c r="B191">
        <v>2016</v>
      </c>
      <c r="C191" t="s">
        <v>461</v>
      </c>
      <c r="D191" s="8">
        <f>IF(_xlfn.IFNA(VLOOKUP(LEFT(C191,LEN(C191)-3),COMBDG_Replacement_Split_Tech!A:T,12+B191-2016,FALSE),-1)&lt;0,0,VLOOKUP(LEFT(C191,LEN(C191)-3),COMBDG_Replacement_Split_Tech!A:T,12+B191-2016,FALSE))*_xlfn.IFNA(VLOOKUP(LEFT(C191,14),'AGG Activity_16'!A:K,B191-2016+2,FALSE),VLOOKUP(LEFT(C191,15),'AGG Activity_16'!A:K,B191-2016+2,FALSE))</f>
        <v>0</v>
      </c>
    </row>
    <row r="192" spans="1:4" x14ac:dyDescent="0.25">
      <c r="A192" t="s">
        <v>2</v>
      </c>
      <c r="B192">
        <v>2016</v>
      </c>
      <c r="C192" t="s">
        <v>463</v>
      </c>
      <c r="D192" s="8">
        <f>IF(_xlfn.IFNA(VLOOKUP(LEFT(C192,LEN(C192)-3),COMBDG_Replacement_Split_Tech!A:T,12+B192-2016,FALSE),-1)&lt;0,0,VLOOKUP(LEFT(C192,LEN(C192)-3),COMBDG_Replacement_Split_Tech!A:T,12+B192-2016,FALSE))*_xlfn.IFNA(VLOOKUP(LEFT(C192,14),'AGG Activity_16'!A:K,B192-2016+2,FALSE),VLOOKUP(LEFT(C192,15),'AGG Activity_16'!A:K,B192-2016+2,FALSE))</f>
        <v>0</v>
      </c>
    </row>
    <row r="193" spans="1:4" x14ac:dyDescent="0.25">
      <c r="A193" t="s">
        <v>2</v>
      </c>
      <c r="B193">
        <v>2016</v>
      </c>
      <c r="C193" t="s">
        <v>465</v>
      </c>
      <c r="D193" s="8">
        <f>IF(_xlfn.IFNA(VLOOKUP(LEFT(C193,LEN(C193)-3),COMBDG_Replacement_Split_Tech!A:T,12+B193-2016,FALSE),-1)&lt;0,0,VLOOKUP(LEFT(C193,LEN(C193)-3),COMBDG_Replacement_Split_Tech!A:T,12+B193-2016,FALSE))*_xlfn.IFNA(VLOOKUP(LEFT(C193,14),'AGG Activity_16'!A:K,B193-2016+2,FALSE),VLOOKUP(LEFT(C193,15),'AGG Activity_16'!A:K,B193-2016+2,FALSE))</f>
        <v>0</v>
      </c>
    </row>
    <row r="194" spans="1:4" x14ac:dyDescent="0.25">
      <c r="A194" t="s">
        <v>2</v>
      </c>
      <c r="B194">
        <v>2016</v>
      </c>
      <c r="C194" t="s">
        <v>468</v>
      </c>
      <c r="D194" s="8">
        <f>IF(_xlfn.IFNA(VLOOKUP(LEFT(C194,LEN(C194)-3),COMBDG_Replacement_Split_Tech!A:T,12+B194-2016,FALSE),-1)&lt;0,0,VLOOKUP(LEFT(C194,LEN(C194)-3),COMBDG_Replacement_Split_Tech!A:T,12+B194-2016,FALSE))*_xlfn.IFNA(VLOOKUP(LEFT(C194,14),'AGG Activity_16'!A:K,B194-2016+2,FALSE),VLOOKUP(LEFT(C194,15),'AGG Activity_16'!A:K,B194-2016+2,FALSE))</f>
        <v>0</v>
      </c>
    </row>
    <row r="195" spans="1:4" x14ac:dyDescent="0.25">
      <c r="A195" t="s">
        <v>2</v>
      </c>
      <c r="B195">
        <v>2016</v>
      </c>
      <c r="C195" t="s">
        <v>479</v>
      </c>
      <c r="D195" s="8">
        <f>IF(_xlfn.IFNA(VLOOKUP(LEFT(C195,LEN(C195)-3),COMBDG_Replacement_Split_Tech!A:T,12+B195-2016,FALSE),-1)&lt;0,0,VLOOKUP(LEFT(C195,LEN(C195)-3),COMBDG_Replacement_Split_Tech!A:T,12+B195-2016,FALSE))*_xlfn.IFNA(VLOOKUP(LEFT(C195,14),'AGG Activity_16'!A:K,B195-2016+2,FALSE),VLOOKUP(LEFT(C195,15),'AGG Activity_16'!A:K,B195-2016+2,FALSE))</f>
        <v>0</v>
      </c>
    </row>
    <row r="196" spans="1:4" x14ac:dyDescent="0.25">
      <c r="A196" t="s">
        <v>2</v>
      </c>
      <c r="B196">
        <v>2016</v>
      </c>
      <c r="C196" t="s">
        <v>480</v>
      </c>
      <c r="D196" s="8">
        <f>IF(_xlfn.IFNA(VLOOKUP(LEFT(C196,LEN(C196)-3),COMBDG_Replacement_Split_Tech!A:T,12+B196-2016,FALSE),-1)&lt;0,0,VLOOKUP(LEFT(C196,LEN(C196)-3),COMBDG_Replacement_Split_Tech!A:T,12+B196-2016,FALSE))*_xlfn.IFNA(VLOOKUP(LEFT(C196,14),'AGG Activity_16'!A:K,B196-2016+2,FALSE),VLOOKUP(LEFT(C196,15),'AGG Activity_16'!A:K,B196-2016+2,FALSE))</f>
        <v>0</v>
      </c>
    </row>
    <row r="197" spans="1:4" x14ac:dyDescent="0.25">
      <c r="A197" t="s">
        <v>2</v>
      </c>
      <c r="B197">
        <v>2016</v>
      </c>
      <c r="C197" t="s">
        <v>486</v>
      </c>
      <c r="D197" s="8">
        <f>IF(_xlfn.IFNA(VLOOKUP(LEFT(C197,LEN(C197)-3),COMBDG_Replacement_Split_Tech!A:T,12+B197-2016,FALSE),-1)&lt;0,0,VLOOKUP(LEFT(C197,LEN(C197)-3),COMBDG_Replacement_Split_Tech!A:T,12+B197-2016,FALSE))*_xlfn.IFNA(VLOOKUP(LEFT(C197,14),'AGG Activity_16'!A:K,B197-2016+2,FALSE),VLOOKUP(LEFT(C197,15),'AGG Activity_16'!A:K,B197-2016+2,FALSE))</f>
        <v>0</v>
      </c>
    </row>
    <row r="198" spans="1:4" x14ac:dyDescent="0.25">
      <c r="A198" t="s">
        <v>2</v>
      </c>
      <c r="B198">
        <v>2016</v>
      </c>
      <c r="C198" t="s">
        <v>492</v>
      </c>
      <c r="D198" s="8">
        <f>IF(_xlfn.IFNA(VLOOKUP(LEFT(C198,LEN(C198)-3),COMBDG_Replacement_Split_Tech!A:T,12+B198-2016,FALSE),-1)&lt;0,0,VLOOKUP(LEFT(C198,LEN(C198)-3),COMBDG_Replacement_Split_Tech!A:T,12+B198-2016,FALSE))*_xlfn.IFNA(VLOOKUP(LEFT(C198,14),'AGG Activity_16'!A:K,B198-2016+2,FALSE),VLOOKUP(LEFT(C198,15),'AGG Activity_16'!A:K,B198-2016+2,FALSE))</f>
        <v>0</v>
      </c>
    </row>
    <row r="199" spans="1:4" x14ac:dyDescent="0.25">
      <c r="A199" t="s">
        <v>2</v>
      </c>
      <c r="B199">
        <v>2016</v>
      </c>
      <c r="C199" t="s">
        <v>494</v>
      </c>
      <c r="D199" s="8">
        <f>IF(_xlfn.IFNA(VLOOKUP(LEFT(C199,LEN(C199)-3),COMBDG_Replacement_Split_Tech!A:T,12+B199-2016,FALSE),-1)&lt;0,0,VLOOKUP(LEFT(C199,LEN(C199)-3),COMBDG_Replacement_Split_Tech!A:T,12+B199-2016,FALSE))*_xlfn.IFNA(VLOOKUP(LEFT(C199,14),'AGG Activity_16'!A:K,B199-2016+2,FALSE),VLOOKUP(LEFT(C199,15),'AGG Activity_16'!A:K,B199-2016+2,FALSE))</f>
        <v>0</v>
      </c>
    </row>
    <row r="200" spans="1:4" x14ac:dyDescent="0.25">
      <c r="A200" t="s">
        <v>2</v>
      </c>
      <c r="B200">
        <v>2016</v>
      </c>
      <c r="C200" t="s">
        <v>501</v>
      </c>
      <c r="D200" s="8">
        <f>IF(_xlfn.IFNA(VLOOKUP(LEFT(C200,LEN(C200)-3),COMBDG_Replacement_Split_Tech!A:T,12+B200-2016,FALSE),-1)&lt;0,0,VLOOKUP(LEFT(C200,LEN(C200)-3),COMBDG_Replacement_Split_Tech!A:T,12+B200-2016,FALSE))*_xlfn.IFNA(VLOOKUP(LEFT(C200,14),'AGG Activity_16'!A:K,B200-2016+2,FALSE),VLOOKUP(LEFT(C200,15),'AGG Activity_16'!A:K,B200-2016+2,FALSE))</f>
        <v>0</v>
      </c>
    </row>
    <row r="201" spans="1:4" x14ac:dyDescent="0.25">
      <c r="A201" t="s">
        <v>2</v>
      </c>
      <c r="B201">
        <v>2016</v>
      </c>
      <c r="C201" t="s">
        <v>502</v>
      </c>
      <c r="D201" s="8">
        <f>IF(_xlfn.IFNA(VLOOKUP(LEFT(C201,LEN(C201)-3),COMBDG_Replacement_Split_Tech!A:T,12+B201-2016,FALSE),-1)&lt;0,0,VLOOKUP(LEFT(C201,LEN(C201)-3),COMBDG_Replacement_Split_Tech!A:T,12+B201-2016,FALSE))*_xlfn.IFNA(VLOOKUP(LEFT(C201,14),'AGG Activity_16'!A:K,B201-2016+2,FALSE),VLOOKUP(LEFT(C201,15),'AGG Activity_16'!A:K,B201-2016+2,FALSE))</f>
        <v>0.15478825067014004</v>
      </c>
    </row>
    <row r="202" spans="1:4" x14ac:dyDescent="0.25">
      <c r="A202" t="s">
        <v>2</v>
      </c>
      <c r="B202">
        <v>2016</v>
      </c>
      <c r="C202" t="s">
        <v>505</v>
      </c>
      <c r="D202" s="8">
        <f>IF(_xlfn.IFNA(VLOOKUP(LEFT(C202,LEN(C202)-3),COMBDG_Replacement_Split_Tech!A:T,12+B202-2016,FALSE),-1)&lt;0,0,VLOOKUP(LEFT(C202,LEN(C202)-3),COMBDG_Replacement_Split_Tech!A:T,12+B202-2016,FALSE))*_xlfn.IFNA(VLOOKUP(LEFT(C202,14),'AGG Activity_16'!A:K,B202-2016+2,FALSE),VLOOKUP(LEFT(C202,15),'AGG Activity_16'!A:K,B202-2016+2,FALSE))</f>
        <v>3.7252365742569529E-2</v>
      </c>
    </row>
    <row r="203" spans="1:4" x14ac:dyDescent="0.25">
      <c r="A203" t="s">
        <v>2</v>
      </c>
      <c r="B203">
        <v>2016</v>
      </c>
      <c r="C203" t="s">
        <v>509</v>
      </c>
      <c r="D203" s="8">
        <f>IF(_xlfn.IFNA(VLOOKUP(LEFT(C203,LEN(C203)-3),COMBDG_Replacement_Split_Tech!A:T,12+B203-2016,FALSE),-1)&lt;0,0,VLOOKUP(LEFT(C203,LEN(C203)-3),COMBDG_Replacement_Split_Tech!A:T,12+B203-2016,FALSE))*_xlfn.IFNA(VLOOKUP(LEFT(C203,14),'AGG Activity_16'!A:K,B203-2016+2,FALSE),VLOOKUP(LEFT(C203,15),'AGG Activity_16'!A:K,B203-2016+2,FALSE))</f>
        <v>1.8730122105349643E-4</v>
      </c>
    </row>
    <row r="204" spans="1:4" x14ac:dyDescent="0.25">
      <c r="A204" t="s">
        <v>2</v>
      </c>
      <c r="B204">
        <v>2016</v>
      </c>
      <c r="C204" t="s">
        <v>516</v>
      </c>
      <c r="D204" s="8">
        <f>IF(_xlfn.IFNA(VLOOKUP(LEFT(C204,LEN(C204)-3),COMBDG_Replacement_Split_Tech!A:T,12+B204-2016,FALSE),-1)&lt;0,0,VLOOKUP(LEFT(C204,LEN(C204)-3),COMBDG_Replacement_Split_Tech!A:T,12+B204-2016,FALSE))*_xlfn.IFNA(VLOOKUP(LEFT(C204,14),'AGG Activity_16'!A:K,B204-2016+2,FALSE),VLOOKUP(LEFT(C204,15),'AGG Activity_16'!A:K,B204-2016+2,FALSE))</f>
        <v>1.370098917430511E-3</v>
      </c>
    </row>
    <row r="205" spans="1:4" x14ac:dyDescent="0.25">
      <c r="A205" t="s">
        <v>2</v>
      </c>
      <c r="B205">
        <v>2016</v>
      </c>
      <c r="C205" t="s">
        <v>519</v>
      </c>
      <c r="D205" s="8">
        <f>IF(_xlfn.IFNA(VLOOKUP(LEFT(C205,LEN(C205)-3),COMBDG_Replacement_Split_Tech!A:T,12+B205-2016,FALSE),-1)&lt;0,0,VLOOKUP(LEFT(C205,LEN(C205)-3),COMBDG_Replacement_Split_Tech!A:T,12+B205-2016,FALSE))*_xlfn.IFNA(VLOOKUP(LEFT(C205,14),'AGG Activity_16'!A:K,B205-2016+2,FALSE),VLOOKUP(LEFT(C205,15),'AGG Activity_16'!A:K,B205-2016+2,FALSE))</f>
        <v>4.020587894602629E-4</v>
      </c>
    </row>
    <row r="206" spans="1:4" x14ac:dyDescent="0.25">
      <c r="A206" t="s">
        <v>2</v>
      </c>
      <c r="B206">
        <v>2016</v>
      </c>
      <c r="C206" t="s">
        <v>522</v>
      </c>
      <c r="D206" s="8">
        <f>IF(_xlfn.IFNA(VLOOKUP(LEFT(C206,LEN(C206)-3),COMBDG_Replacement_Split_Tech!A:T,12+B206-2016,FALSE),-1)&lt;0,0,VLOOKUP(LEFT(C206,LEN(C206)-3),COMBDG_Replacement_Split_Tech!A:T,12+B206-2016,FALSE))*_xlfn.IFNA(VLOOKUP(LEFT(C206,14),'AGG Activity_16'!A:K,B206-2016+2,FALSE),VLOOKUP(LEFT(C206,15),'AGG Activity_16'!A:K,B206-2016+2,FALSE))</f>
        <v>1.2913285856791439E-3</v>
      </c>
    </row>
    <row r="207" spans="1:4" x14ac:dyDescent="0.25">
      <c r="A207" t="s">
        <v>2</v>
      </c>
      <c r="B207">
        <v>2016</v>
      </c>
      <c r="C207" t="s">
        <v>527</v>
      </c>
      <c r="D207" s="8">
        <f>IF(_xlfn.IFNA(VLOOKUP(LEFT(C207,LEN(C207)-3),COMBDG_Replacement_Split_Tech!A:T,12+B207-2016,FALSE),-1)&lt;0,0,VLOOKUP(LEFT(C207,LEN(C207)-3),COMBDG_Replacement_Split_Tech!A:T,12+B207-2016,FALSE))*_xlfn.IFNA(VLOOKUP(LEFT(C207,14),'AGG Activity_16'!A:K,B207-2016+2,FALSE),VLOOKUP(LEFT(C207,15),'AGG Activity_16'!A:K,B207-2016+2,FALSE))</f>
        <v>6.0194255159219918E-6</v>
      </c>
    </row>
    <row r="208" spans="1:4" x14ac:dyDescent="0.25">
      <c r="A208" t="s">
        <v>2</v>
      </c>
      <c r="B208">
        <v>2016</v>
      </c>
      <c r="C208" t="s">
        <v>539</v>
      </c>
      <c r="D208" s="8">
        <f>IF(_xlfn.IFNA(VLOOKUP(LEFT(C208,LEN(C208)-3),COMBDG_Replacement_Split_Tech!A:T,12+B208-2016,FALSE),-1)&lt;0,0,VLOOKUP(LEFT(C208,LEN(C208)-3),COMBDG_Replacement_Split_Tech!A:T,12+B208-2016,FALSE))*_xlfn.IFNA(VLOOKUP(LEFT(C208,14),'AGG Activity_16'!A:K,B208-2016+2,FALSE),VLOOKUP(LEFT(C208,15),'AGG Activity_16'!A:K,B208-2016+2,FALSE))</f>
        <v>7.080344072412334E-2</v>
      </c>
    </row>
    <row r="209" spans="1:4" x14ac:dyDescent="0.25">
      <c r="A209" t="s">
        <v>2</v>
      </c>
      <c r="B209">
        <v>2016</v>
      </c>
      <c r="C209" t="s">
        <v>541</v>
      </c>
      <c r="D209" s="8">
        <f>IF(_xlfn.IFNA(VLOOKUP(LEFT(C209,LEN(C209)-3),COMBDG_Replacement_Split_Tech!A:T,12+B209-2016,FALSE),-1)&lt;0,0,VLOOKUP(LEFT(C209,LEN(C209)-3),COMBDG_Replacement_Split_Tech!A:T,12+B209-2016,FALSE))*_xlfn.IFNA(VLOOKUP(LEFT(C209,14),'AGG Activity_16'!A:K,B209-2016+2,FALSE),VLOOKUP(LEFT(C209,15),'AGG Activity_16'!A:K,B209-2016+2,FALSE))</f>
        <v>0</v>
      </c>
    </row>
    <row r="210" spans="1:4" x14ac:dyDescent="0.25">
      <c r="A210" t="s">
        <v>2</v>
      </c>
      <c r="B210">
        <v>2016</v>
      </c>
      <c r="C210" t="s">
        <v>547</v>
      </c>
      <c r="D210" s="8">
        <f>IF(_xlfn.IFNA(VLOOKUP(LEFT(C210,LEN(C210)-3),COMBDG_Replacement_Split_Tech!A:T,12+B210-2016,FALSE),-1)&lt;0,0,VLOOKUP(LEFT(C210,LEN(C210)-3),COMBDG_Replacement_Split_Tech!A:T,12+B210-2016,FALSE))*_xlfn.IFNA(VLOOKUP(LEFT(C210,14),'AGG Activity_16'!A:K,B210-2016+2,FALSE),VLOOKUP(LEFT(C210,15),'AGG Activity_16'!A:K,B210-2016+2,FALSE))</f>
        <v>2.6080187165783939</v>
      </c>
    </row>
    <row r="211" spans="1:4" x14ac:dyDescent="0.25">
      <c r="A211" t="s">
        <v>2</v>
      </c>
      <c r="B211">
        <v>2016</v>
      </c>
      <c r="C211" t="s">
        <v>553</v>
      </c>
      <c r="D211" s="8">
        <f>IF(_xlfn.IFNA(VLOOKUP(LEFT(C211,LEN(C211)-3),COMBDG_Replacement_Split_Tech!A:T,12+B211-2016,FALSE),-1)&lt;0,0,VLOOKUP(LEFT(C211,LEN(C211)-3),COMBDG_Replacement_Split_Tech!A:T,12+B211-2016,FALSE))*_xlfn.IFNA(VLOOKUP(LEFT(C211,14),'AGG Activity_16'!A:K,B211-2016+2,FALSE),VLOOKUP(LEFT(C211,15),'AGG Activity_16'!A:K,B211-2016+2,FALSE))</f>
        <v>2.7509884173064862</v>
      </c>
    </row>
    <row r="212" spans="1:4" x14ac:dyDescent="0.25">
      <c r="A212" t="s">
        <v>2</v>
      </c>
      <c r="B212">
        <v>2016</v>
      </c>
      <c r="C212" t="s">
        <v>556</v>
      </c>
      <c r="D212" s="8">
        <f>IF(_xlfn.IFNA(VLOOKUP(LEFT(C212,LEN(C212)-3),COMBDG_Replacement_Split_Tech!A:T,12+B212-2016,FALSE),-1)&lt;0,0,VLOOKUP(LEFT(C212,LEN(C212)-3),COMBDG_Replacement_Split_Tech!A:T,12+B212-2016,FALSE))*_xlfn.IFNA(VLOOKUP(LEFT(C212,14),'AGG Activity_16'!A:K,B212-2016+2,FALSE),VLOOKUP(LEFT(C212,15),'AGG Activity_16'!A:K,B212-2016+2,FALSE))</f>
        <v>1.2435709136174951E-4</v>
      </c>
    </row>
    <row r="213" spans="1:4" x14ac:dyDescent="0.25">
      <c r="A213" t="s">
        <v>2</v>
      </c>
      <c r="B213">
        <v>2016</v>
      </c>
      <c r="C213" t="s">
        <v>564</v>
      </c>
      <c r="D213" s="8">
        <f>IF(_xlfn.IFNA(VLOOKUP(LEFT(C213,LEN(C213)-3),COMBDG_Replacement_Split_Tech!A:T,12+B213-2016,FALSE),-1)&lt;0,0,VLOOKUP(LEFT(C213,LEN(C213)-3),COMBDG_Replacement_Split_Tech!A:T,12+B213-2016,FALSE))*_xlfn.IFNA(VLOOKUP(LEFT(C213,14),'AGG Activity_16'!A:K,B213-2016+2,FALSE),VLOOKUP(LEFT(C213,15),'AGG Activity_16'!A:K,B213-2016+2,FALSE))</f>
        <v>0.14906248721100143</v>
      </c>
    </row>
    <row r="214" spans="1:4" x14ac:dyDescent="0.25">
      <c r="A214" t="s">
        <v>2</v>
      </c>
      <c r="B214">
        <v>2016</v>
      </c>
      <c r="C214" t="s">
        <v>566</v>
      </c>
      <c r="D214" s="8">
        <f>IF(_xlfn.IFNA(VLOOKUP(LEFT(C214,LEN(C214)-3),COMBDG_Replacement_Split_Tech!A:T,12+B214-2016,FALSE),-1)&lt;0,0,VLOOKUP(LEFT(C214,LEN(C214)-3),COMBDG_Replacement_Split_Tech!A:T,12+B214-2016,FALSE))*_xlfn.IFNA(VLOOKUP(LEFT(C214,14),'AGG Activity_16'!A:K,B214-2016+2,FALSE),VLOOKUP(LEFT(C214,15),'AGG Activity_16'!A:K,B214-2016+2,FALSE))</f>
        <v>0</v>
      </c>
    </row>
    <row r="215" spans="1:4" x14ac:dyDescent="0.25">
      <c r="A215" t="s">
        <v>2</v>
      </c>
      <c r="B215">
        <v>2016</v>
      </c>
      <c r="C215" t="s">
        <v>568</v>
      </c>
      <c r="D215" s="8">
        <f>IF(_xlfn.IFNA(VLOOKUP(LEFT(C215,LEN(C215)-3),COMBDG_Replacement_Split_Tech!A:T,12+B215-2016,FALSE),-1)&lt;0,0,VLOOKUP(LEFT(C215,LEN(C215)-3),COMBDG_Replacement_Split_Tech!A:T,12+B215-2016,FALSE))*_xlfn.IFNA(VLOOKUP(LEFT(C215,14),'AGG Activity_16'!A:K,B215-2016+2,FALSE),VLOOKUP(LEFT(C215,15),'AGG Activity_16'!A:K,B215-2016+2,FALSE))</f>
        <v>0</v>
      </c>
    </row>
    <row r="216" spans="1:4" x14ac:dyDescent="0.25">
      <c r="A216" t="s">
        <v>2</v>
      </c>
      <c r="B216">
        <v>2016</v>
      </c>
      <c r="C216" t="s">
        <v>571</v>
      </c>
      <c r="D216" s="8">
        <f>IF(_xlfn.IFNA(VLOOKUP(LEFT(C216,LEN(C216)-3),COMBDG_Replacement_Split_Tech!A:T,12+B216-2016,FALSE),-1)&lt;0,0,VLOOKUP(LEFT(C216,LEN(C216)-3),COMBDG_Replacement_Split_Tech!A:T,12+B216-2016,FALSE))*_xlfn.IFNA(VLOOKUP(LEFT(C216,14),'AGG Activity_16'!A:K,B216-2016+2,FALSE),VLOOKUP(LEFT(C216,15),'AGG Activity_16'!A:K,B216-2016+2,FALSE))</f>
        <v>0</v>
      </c>
    </row>
    <row r="217" spans="1:4" x14ac:dyDescent="0.25">
      <c r="A217" t="s">
        <v>2</v>
      </c>
      <c r="B217">
        <v>2016</v>
      </c>
      <c r="C217" t="s">
        <v>577</v>
      </c>
      <c r="D217" s="8">
        <f>IF(_xlfn.IFNA(VLOOKUP(LEFT(C217,LEN(C217)-3),COMBDG_Replacement_Split_Tech!A:T,12+B217-2016,FALSE),-1)&lt;0,0,VLOOKUP(LEFT(C217,LEN(C217)-3),COMBDG_Replacement_Split_Tech!A:T,12+B217-2016,FALSE))*_xlfn.IFNA(VLOOKUP(LEFT(C217,14),'AGG Activity_16'!A:K,B217-2016+2,FALSE),VLOOKUP(LEFT(C217,15),'AGG Activity_16'!A:K,B217-2016+2,FALSE))</f>
        <v>0</v>
      </c>
    </row>
    <row r="218" spans="1:4" x14ac:dyDescent="0.25">
      <c r="A218" t="s">
        <v>2</v>
      </c>
      <c r="B218">
        <v>2016</v>
      </c>
      <c r="C218" t="s">
        <v>579</v>
      </c>
      <c r="D218" s="8">
        <f>IF(_xlfn.IFNA(VLOOKUP(LEFT(C218,LEN(C218)-3),COMBDG_Replacement_Split_Tech!A:T,12+B218-2016,FALSE),-1)&lt;0,0,VLOOKUP(LEFT(C218,LEN(C218)-3),COMBDG_Replacement_Split_Tech!A:T,12+B218-2016,FALSE))*_xlfn.IFNA(VLOOKUP(LEFT(C218,14),'AGG Activity_16'!A:K,B218-2016+2,FALSE),VLOOKUP(LEFT(C218,15),'AGG Activity_16'!A:K,B218-2016+2,FALSE))</f>
        <v>0</v>
      </c>
    </row>
    <row r="219" spans="1:4" x14ac:dyDescent="0.25">
      <c r="A219" t="s">
        <v>2</v>
      </c>
      <c r="B219">
        <v>2016</v>
      </c>
      <c r="C219" t="s">
        <v>581</v>
      </c>
      <c r="D219" s="8">
        <f>IF(_xlfn.IFNA(VLOOKUP(LEFT(C219,LEN(C219)-3),COMBDG_Replacement_Split_Tech!A:T,12+B219-2016,FALSE),-1)&lt;0,0,VLOOKUP(LEFT(C219,LEN(C219)-3),COMBDG_Replacement_Split_Tech!A:T,12+B219-2016,FALSE))*_xlfn.IFNA(VLOOKUP(LEFT(C219,14),'AGG Activity_16'!A:K,B219-2016+2,FALSE),VLOOKUP(LEFT(C219,15),'AGG Activity_16'!A:K,B219-2016+2,FALSE))</f>
        <v>0</v>
      </c>
    </row>
    <row r="220" spans="1:4" x14ac:dyDescent="0.25">
      <c r="A220" t="s">
        <v>2</v>
      </c>
      <c r="B220">
        <v>2016</v>
      </c>
      <c r="C220" t="s">
        <v>584</v>
      </c>
      <c r="D220" s="8">
        <f>IF(_xlfn.IFNA(VLOOKUP(LEFT(C220,LEN(C220)-3),COMBDG_Replacement_Split_Tech!A:T,12+B220-2016,FALSE),-1)&lt;0,0,VLOOKUP(LEFT(C220,LEN(C220)-3),COMBDG_Replacement_Split_Tech!A:T,12+B220-2016,FALSE))*_xlfn.IFNA(VLOOKUP(LEFT(C220,14),'AGG Activity_16'!A:K,B220-2016+2,FALSE),VLOOKUP(LEFT(C220,15),'AGG Activity_16'!A:K,B220-2016+2,FALSE))</f>
        <v>0</v>
      </c>
    </row>
    <row r="221" spans="1:4" x14ac:dyDescent="0.25">
      <c r="A221" t="s">
        <v>2</v>
      </c>
      <c r="B221">
        <v>2016</v>
      </c>
      <c r="C221" t="s">
        <v>595</v>
      </c>
      <c r="D221" s="8">
        <f>IF(_xlfn.IFNA(VLOOKUP(LEFT(C221,LEN(C221)-3),COMBDG_Replacement_Split_Tech!A:T,12+B221-2016,FALSE),-1)&lt;0,0,VLOOKUP(LEFT(C221,LEN(C221)-3),COMBDG_Replacement_Split_Tech!A:T,12+B221-2016,FALSE))*_xlfn.IFNA(VLOOKUP(LEFT(C221,14),'AGG Activity_16'!A:K,B221-2016+2,FALSE),VLOOKUP(LEFT(C221,15),'AGG Activity_16'!A:K,B221-2016+2,FALSE))</f>
        <v>0</v>
      </c>
    </row>
    <row r="222" spans="1:4" x14ac:dyDescent="0.25">
      <c r="A222" t="s">
        <v>2</v>
      </c>
      <c r="B222">
        <v>2016</v>
      </c>
      <c r="C222" t="s">
        <v>596</v>
      </c>
      <c r="D222" s="8">
        <f>IF(_xlfn.IFNA(VLOOKUP(LEFT(C222,LEN(C222)-3),COMBDG_Replacement_Split_Tech!A:T,12+B222-2016,FALSE),-1)&lt;0,0,VLOOKUP(LEFT(C222,LEN(C222)-3),COMBDG_Replacement_Split_Tech!A:T,12+B222-2016,FALSE))*_xlfn.IFNA(VLOOKUP(LEFT(C222,14),'AGG Activity_16'!A:K,B222-2016+2,FALSE),VLOOKUP(LEFT(C222,15),'AGG Activity_16'!A:K,B222-2016+2,FALSE))</f>
        <v>0</v>
      </c>
    </row>
    <row r="223" spans="1:4" x14ac:dyDescent="0.25">
      <c r="A223" t="s">
        <v>2</v>
      </c>
      <c r="B223">
        <v>2016</v>
      </c>
      <c r="C223" t="s">
        <v>602</v>
      </c>
      <c r="D223" s="8">
        <f>IF(_xlfn.IFNA(VLOOKUP(LEFT(C223,LEN(C223)-3),COMBDG_Replacement_Split_Tech!A:T,12+B223-2016,FALSE),-1)&lt;0,0,VLOOKUP(LEFT(C223,LEN(C223)-3),COMBDG_Replacement_Split_Tech!A:T,12+B223-2016,FALSE))*_xlfn.IFNA(VLOOKUP(LEFT(C223,14),'AGG Activity_16'!A:K,B223-2016+2,FALSE),VLOOKUP(LEFT(C223,15),'AGG Activity_16'!A:K,B223-2016+2,FALSE))</f>
        <v>0</v>
      </c>
    </row>
    <row r="224" spans="1:4" x14ac:dyDescent="0.25">
      <c r="A224" t="s">
        <v>2</v>
      </c>
      <c r="B224">
        <v>2016</v>
      </c>
      <c r="C224" t="s">
        <v>608</v>
      </c>
      <c r="D224" s="8">
        <f>IF(_xlfn.IFNA(VLOOKUP(LEFT(C224,LEN(C224)-3),COMBDG_Replacement_Split_Tech!A:T,12+B224-2016,FALSE),-1)&lt;0,0,VLOOKUP(LEFT(C224,LEN(C224)-3),COMBDG_Replacement_Split_Tech!A:T,12+B224-2016,FALSE))*_xlfn.IFNA(VLOOKUP(LEFT(C224,14),'AGG Activity_16'!A:K,B224-2016+2,FALSE),VLOOKUP(LEFT(C224,15),'AGG Activity_16'!A:K,B224-2016+2,FALSE))</f>
        <v>0</v>
      </c>
    </row>
    <row r="225" spans="1:4" x14ac:dyDescent="0.25">
      <c r="A225" t="s">
        <v>2</v>
      </c>
      <c r="B225">
        <v>2016</v>
      </c>
      <c r="C225" t="s">
        <v>610</v>
      </c>
      <c r="D225" s="8">
        <f>IF(_xlfn.IFNA(VLOOKUP(LEFT(C225,LEN(C225)-3),COMBDG_Replacement_Split_Tech!A:T,12+B225-2016,FALSE),-1)&lt;0,0,VLOOKUP(LEFT(C225,LEN(C225)-3),COMBDG_Replacement_Split_Tech!A:T,12+B225-2016,FALSE))*_xlfn.IFNA(VLOOKUP(LEFT(C225,14),'AGG Activity_16'!A:K,B225-2016+2,FALSE),VLOOKUP(LEFT(C225,15),'AGG Activity_16'!A:K,B225-2016+2,FALSE))</f>
        <v>0</v>
      </c>
    </row>
    <row r="226" spans="1:4" x14ac:dyDescent="0.25">
      <c r="A226" t="s">
        <v>2</v>
      </c>
      <c r="B226">
        <v>2016</v>
      </c>
      <c r="C226" t="s">
        <v>617</v>
      </c>
      <c r="D226" s="8">
        <f>IF(_xlfn.IFNA(VLOOKUP(LEFT(C226,LEN(C226)-3),COMBDG_Replacement_Split_Tech!A:T,12+B226-2016,FALSE),-1)&lt;0,0,VLOOKUP(LEFT(C226,LEN(C226)-3),COMBDG_Replacement_Split_Tech!A:T,12+B226-2016,FALSE))*_xlfn.IFNA(VLOOKUP(LEFT(C226,14),'AGG Activity_16'!A:K,B226-2016+2,FALSE),VLOOKUP(LEFT(C226,15),'AGG Activity_16'!A:K,B226-2016+2,FALSE))</f>
        <v>0</v>
      </c>
    </row>
    <row r="227" spans="1:4" x14ac:dyDescent="0.25">
      <c r="A227" t="s">
        <v>2</v>
      </c>
      <c r="B227">
        <v>2016</v>
      </c>
      <c r="C227" t="s">
        <v>618</v>
      </c>
      <c r="D227" s="8">
        <f>IF(_xlfn.IFNA(VLOOKUP(LEFT(C227,LEN(C227)-3),COMBDG_Replacement_Split_Tech!A:T,12+B227-2016,FALSE),-1)&lt;0,0,VLOOKUP(LEFT(C227,LEN(C227)-3),COMBDG_Replacement_Split_Tech!A:T,12+B227-2016,FALSE))*_xlfn.IFNA(VLOOKUP(LEFT(C227,14),'AGG Activity_16'!A:K,B227-2016+2,FALSE),VLOOKUP(LEFT(C227,15),'AGG Activity_16'!A:K,B227-2016+2,FALSE))</f>
        <v>0.18971432624506834</v>
      </c>
    </row>
    <row r="228" spans="1:4" x14ac:dyDescent="0.25">
      <c r="A228" t="s">
        <v>2</v>
      </c>
      <c r="B228">
        <v>2016</v>
      </c>
      <c r="C228" t="s">
        <v>621</v>
      </c>
      <c r="D228" s="8">
        <f>IF(_xlfn.IFNA(VLOOKUP(LEFT(C228,LEN(C228)-3),COMBDG_Replacement_Split_Tech!A:T,12+B228-2016,FALSE),-1)&lt;0,0,VLOOKUP(LEFT(C228,LEN(C228)-3),COMBDG_Replacement_Split_Tech!A:T,12+B228-2016,FALSE))*_xlfn.IFNA(VLOOKUP(LEFT(C228,14),'AGG Activity_16'!A:K,B228-2016+2,FALSE),VLOOKUP(LEFT(C228,15),'AGG Activity_16'!A:K,B228-2016+2,FALSE))</f>
        <v>3.1114142966908009E-2</v>
      </c>
    </row>
    <row r="229" spans="1:4" x14ac:dyDescent="0.25">
      <c r="A229" t="s">
        <v>2</v>
      </c>
      <c r="B229">
        <v>2016</v>
      </c>
      <c r="C229" t="s">
        <v>625</v>
      </c>
      <c r="D229" s="8">
        <f>IF(_xlfn.IFNA(VLOOKUP(LEFT(C229,LEN(C229)-3),COMBDG_Replacement_Split_Tech!A:T,12+B229-2016,FALSE),-1)&lt;0,0,VLOOKUP(LEFT(C229,LEN(C229)-3),COMBDG_Replacement_Split_Tech!A:T,12+B229-2016,FALSE))*_xlfn.IFNA(VLOOKUP(LEFT(C229,14),'AGG Activity_16'!A:K,B229-2016+2,FALSE),VLOOKUP(LEFT(C229,15),'AGG Activity_16'!A:K,B229-2016+2,FALSE))</f>
        <v>1.8761638467385954E-4</v>
      </c>
    </row>
    <row r="230" spans="1:4" x14ac:dyDescent="0.25">
      <c r="A230" t="s">
        <v>2</v>
      </c>
      <c r="B230">
        <v>2016</v>
      </c>
      <c r="C230" t="s">
        <v>632</v>
      </c>
      <c r="D230" s="8">
        <f>IF(_xlfn.IFNA(VLOOKUP(LEFT(C230,LEN(C230)-3),COMBDG_Replacement_Split_Tech!A:T,12+B230-2016,FALSE),-1)&lt;0,0,VLOOKUP(LEFT(C230,LEN(C230)-3),COMBDG_Replacement_Split_Tech!A:T,12+B230-2016,FALSE))*_xlfn.IFNA(VLOOKUP(LEFT(C230,14),'AGG Activity_16'!A:K,B230-2016+2,FALSE),VLOOKUP(LEFT(C230,15),'AGG Activity_16'!A:K,B230-2016+2,FALSE))</f>
        <v>1.3724043233037041E-3</v>
      </c>
    </row>
    <row r="231" spans="1:4" x14ac:dyDescent="0.25">
      <c r="A231" t="s">
        <v>2</v>
      </c>
      <c r="B231">
        <v>2016</v>
      </c>
      <c r="C231" t="s">
        <v>635</v>
      </c>
      <c r="D231" s="8">
        <f>IF(_xlfn.IFNA(VLOOKUP(LEFT(C231,LEN(C231)-3),COMBDG_Replacement_Split_Tech!A:T,12+B231-2016,FALSE),-1)&lt;0,0,VLOOKUP(LEFT(C231,LEN(C231)-3),COMBDG_Replacement_Split_Tech!A:T,12+B231-2016,FALSE))*_xlfn.IFNA(VLOOKUP(LEFT(C231,14),'AGG Activity_16'!A:K,B231-2016+2,FALSE),VLOOKUP(LEFT(C231,15),'AGG Activity_16'!A:K,B231-2016+2,FALSE))</f>
        <v>4.0273531630281308E-4</v>
      </c>
    </row>
    <row r="232" spans="1:4" x14ac:dyDescent="0.25">
      <c r="A232" t="s">
        <v>2</v>
      </c>
      <c r="B232">
        <v>2016</v>
      </c>
      <c r="C232" t="s">
        <v>638</v>
      </c>
      <c r="D232" s="8">
        <f>IF(_xlfn.IFNA(VLOOKUP(LEFT(C232,LEN(C232)-3),COMBDG_Replacement_Split_Tech!A:T,12+B232-2016,FALSE),-1)&lt;0,0,VLOOKUP(LEFT(C232,LEN(C232)-3),COMBDG_Replacement_Split_Tech!A:T,12+B232-2016,FALSE))*_xlfn.IFNA(VLOOKUP(LEFT(C232,14),'AGG Activity_16'!A:K,B232-2016+2,FALSE),VLOOKUP(LEFT(C232,15),'AGG Activity_16'!A:K,B232-2016+2,FALSE))</f>
        <v>1.2935014481402207E-3</v>
      </c>
    </row>
    <row r="233" spans="1:4" x14ac:dyDescent="0.25">
      <c r="A233" t="s">
        <v>2</v>
      </c>
      <c r="B233">
        <v>2016</v>
      </c>
      <c r="C233" t="s">
        <v>643</v>
      </c>
      <c r="D233" s="8">
        <f>IF(_xlfn.IFNA(VLOOKUP(LEFT(C233,LEN(C233)-3),COMBDG_Replacement_Split_Tech!A:T,12+B233-2016,FALSE),-1)&lt;0,0,VLOOKUP(LEFT(C233,LEN(C233)-3),COMBDG_Replacement_Split_Tech!A:T,12+B233-2016,FALSE))*_xlfn.IFNA(VLOOKUP(LEFT(C233,14),'AGG Activity_16'!A:K,B233-2016+2,FALSE),VLOOKUP(LEFT(C233,15),'AGG Activity_16'!A:K,B233-2016+2,FALSE))</f>
        <v>6.0295541414986621E-6</v>
      </c>
    </row>
    <row r="234" spans="1:4" x14ac:dyDescent="0.25">
      <c r="A234" t="s">
        <v>2</v>
      </c>
      <c r="B234">
        <v>2016</v>
      </c>
      <c r="C234" t="s">
        <v>655</v>
      </c>
      <c r="D234" s="8">
        <f>IF(_xlfn.IFNA(VLOOKUP(LEFT(C234,LEN(C234)-3),COMBDG_Replacement_Split_Tech!A:T,12+B234-2016,FALSE),-1)&lt;0,0,VLOOKUP(LEFT(C234,LEN(C234)-3),COMBDG_Replacement_Split_Tech!A:T,12+B234-2016,FALSE))*_xlfn.IFNA(VLOOKUP(LEFT(C234,14),'AGG Activity_16'!A:K,B234-2016+2,FALSE),VLOOKUP(LEFT(C234,15),'AGG Activity_16'!A:K,B234-2016+2,FALSE))</f>
        <v>8.2836135632239002E-2</v>
      </c>
    </row>
    <row r="235" spans="1:4" x14ac:dyDescent="0.25">
      <c r="A235" t="s">
        <v>2</v>
      </c>
      <c r="B235">
        <v>2016</v>
      </c>
      <c r="C235" t="s">
        <v>657</v>
      </c>
      <c r="D235" s="8">
        <f>IF(_xlfn.IFNA(VLOOKUP(LEFT(C235,LEN(C235)-3),COMBDG_Replacement_Split_Tech!A:T,12+B235-2016,FALSE),-1)&lt;0,0,VLOOKUP(LEFT(C235,LEN(C235)-3),COMBDG_Replacement_Split_Tech!A:T,12+B235-2016,FALSE))*_xlfn.IFNA(VLOOKUP(LEFT(C235,14),'AGG Activity_16'!A:K,B235-2016+2,FALSE),VLOOKUP(LEFT(C235,15),'AGG Activity_16'!A:K,B235-2016+2,FALSE))</f>
        <v>0</v>
      </c>
    </row>
    <row r="236" spans="1:4" x14ac:dyDescent="0.25">
      <c r="A236" t="s">
        <v>2</v>
      </c>
      <c r="B236">
        <v>2016</v>
      </c>
      <c r="C236" t="s">
        <v>663</v>
      </c>
      <c r="D236" s="8">
        <f>IF(_xlfn.IFNA(VLOOKUP(LEFT(C236,LEN(C236)-3),COMBDG_Replacement_Split_Tech!A:T,12+B236-2016,FALSE),-1)&lt;0,0,VLOOKUP(LEFT(C236,LEN(C236)-3),COMBDG_Replacement_Split_Tech!A:T,12+B236-2016,FALSE))*_xlfn.IFNA(VLOOKUP(LEFT(C236,14),'AGG Activity_16'!A:K,B236-2016+2,FALSE),VLOOKUP(LEFT(C236,15),'AGG Activity_16'!A:K,B236-2016+2,FALSE))</f>
        <v>7.2543323511246278</v>
      </c>
    </row>
    <row r="237" spans="1:4" x14ac:dyDescent="0.25">
      <c r="A237" t="s">
        <v>2</v>
      </c>
      <c r="B237">
        <v>2016</v>
      </c>
      <c r="C237" t="s">
        <v>669</v>
      </c>
      <c r="D237" s="8">
        <f>IF(_xlfn.IFNA(VLOOKUP(LEFT(C237,LEN(C237)-3),COMBDG_Replacement_Split_Tech!A:T,12+B237-2016,FALSE),-1)&lt;0,0,VLOOKUP(LEFT(C237,LEN(C237)-3),COMBDG_Replacement_Split_Tech!A:T,12+B237-2016,FALSE))*_xlfn.IFNA(VLOOKUP(LEFT(C237,14),'AGG Activity_16'!A:K,B237-2016+2,FALSE),VLOOKUP(LEFT(C237,15),'AGG Activity_16'!A:K,B237-2016+2,FALSE))</f>
        <v>7.6520096065176038</v>
      </c>
    </row>
    <row r="238" spans="1:4" x14ac:dyDescent="0.25">
      <c r="A238" t="s">
        <v>2</v>
      </c>
      <c r="B238">
        <v>2016</v>
      </c>
      <c r="C238" t="s">
        <v>672</v>
      </c>
      <c r="D238" s="8">
        <f>IF(_xlfn.IFNA(VLOOKUP(LEFT(C238,LEN(C238)-3),COMBDG_Replacement_Split_Tech!A:T,12+B238-2016,FALSE),-1)&lt;0,0,VLOOKUP(LEFT(C238,LEN(C238)-3),COMBDG_Replacement_Split_Tech!A:T,12+B238-2016,FALSE))*_xlfn.IFNA(VLOOKUP(LEFT(C238,14),'AGG Activity_16'!A:K,B238-2016+2,FALSE),VLOOKUP(LEFT(C238,15),'AGG Activity_16'!A:K,B238-2016+2,FALSE))</f>
        <v>1.295966448478461E-4</v>
      </c>
    </row>
    <row r="239" spans="1:4" x14ac:dyDescent="0.25">
      <c r="A239" t="s">
        <v>2</v>
      </c>
      <c r="B239">
        <v>2016</v>
      </c>
      <c r="C239" t="s">
        <v>680</v>
      </c>
      <c r="D239" s="8">
        <f>IF(_xlfn.IFNA(VLOOKUP(LEFT(C239,LEN(C239)-3),COMBDG_Replacement_Split_Tech!A:T,12+B239-2016,FALSE),-1)&lt;0,0,VLOOKUP(LEFT(C239,LEN(C239)-3),COMBDG_Replacement_Split_Tech!A:T,12+B239-2016,FALSE))*_xlfn.IFNA(VLOOKUP(LEFT(C239,14),'AGG Activity_16'!A:K,B239-2016+2,FALSE),VLOOKUP(LEFT(C239,15),'AGG Activity_16'!A:K,B239-2016+2,FALSE))</f>
        <v>0.33175912937043467</v>
      </c>
    </row>
    <row r="240" spans="1:4" x14ac:dyDescent="0.25">
      <c r="A240" t="s">
        <v>2</v>
      </c>
      <c r="B240">
        <v>2016</v>
      </c>
      <c r="C240" t="s">
        <v>682</v>
      </c>
      <c r="D240" s="8">
        <f>IF(_xlfn.IFNA(VLOOKUP(LEFT(C240,LEN(C240)-3),COMBDG_Replacement_Split_Tech!A:T,12+B240-2016,FALSE),-1)&lt;0,0,VLOOKUP(LEFT(C240,LEN(C240)-3),COMBDG_Replacement_Split_Tech!A:T,12+B240-2016,FALSE))*_xlfn.IFNA(VLOOKUP(LEFT(C240,14),'AGG Activity_16'!A:K,B240-2016+2,FALSE),VLOOKUP(LEFT(C240,15),'AGG Activity_16'!A:K,B240-2016+2,FALSE))</f>
        <v>0</v>
      </c>
    </row>
    <row r="241" spans="1:4" x14ac:dyDescent="0.25">
      <c r="A241" t="s">
        <v>2</v>
      </c>
      <c r="B241">
        <v>2016</v>
      </c>
      <c r="C241" t="s">
        <v>684</v>
      </c>
      <c r="D241" s="8">
        <f>IF(_xlfn.IFNA(VLOOKUP(LEFT(C241,LEN(C241)-3),COMBDG_Replacement_Split_Tech!A:T,12+B241-2016,FALSE),-1)&lt;0,0,VLOOKUP(LEFT(C241,LEN(C241)-3),COMBDG_Replacement_Split_Tech!A:T,12+B241-2016,FALSE))*_xlfn.IFNA(VLOOKUP(LEFT(C241,14),'AGG Activity_16'!A:K,B241-2016+2,FALSE),VLOOKUP(LEFT(C241,15),'AGG Activity_16'!A:K,B241-2016+2,FALSE))</f>
        <v>0</v>
      </c>
    </row>
    <row r="242" spans="1:4" x14ac:dyDescent="0.25">
      <c r="A242" t="s">
        <v>2</v>
      </c>
      <c r="B242">
        <v>2016</v>
      </c>
      <c r="C242" t="s">
        <v>687</v>
      </c>
      <c r="D242" s="8">
        <f>IF(_xlfn.IFNA(VLOOKUP(LEFT(C242,LEN(C242)-3),COMBDG_Replacement_Split_Tech!A:T,12+B242-2016,FALSE),-1)&lt;0,0,VLOOKUP(LEFT(C242,LEN(C242)-3),COMBDG_Replacement_Split_Tech!A:T,12+B242-2016,FALSE))*_xlfn.IFNA(VLOOKUP(LEFT(C242,14),'AGG Activity_16'!A:K,B242-2016+2,FALSE),VLOOKUP(LEFT(C242,15),'AGG Activity_16'!A:K,B242-2016+2,FALSE))</f>
        <v>0</v>
      </c>
    </row>
    <row r="243" spans="1:4" x14ac:dyDescent="0.25">
      <c r="A243" t="s">
        <v>2</v>
      </c>
      <c r="B243">
        <v>2016</v>
      </c>
      <c r="C243" t="s">
        <v>693</v>
      </c>
      <c r="D243" s="8">
        <f>IF(_xlfn.IFNA(VLOOKUP(LEFT(C243,LEN(C243)-3),COMBDG_Replacement_Split_Tech!A:T,12+B243-2016,FALSE),-1)&lt;0,0,VLOOKUP(LEFT(C243,LEN(C243)-3),COMBDG_Replacement_Split_Tech!A:T,12+B243-2016,FALSE))*_xlfn.IFNA(VLOOKUP(LEFT(C243,14),'AGG Activity_16'!A:K,B243-2016+2,FALSE),VLOOKUP(LEFT(C243,15),'AGG Activity_16'!A:K,B243-2016+2,FALSE))</f>
        <v>0</v>
      </c>
    </row>
    <row r="244" spans="1:4" x14ac:dyDescent="0.25">
      <c r="A244" t="s">
        <v>2</v>
      </c>
      <c r="B244">
        <v>2016</v>
      </c>
      <c r="C244" t="s">
        <v>695</v>
      </c>
      <c r="D244" s="8">
        <f>IF(_xlfn.IFNA(VLOOKUP(LEFT(C244,LEN(C244)-3),COMBDG_Replacement_Split_Tech!A:T,12+B244-2016,FALSE),-1)&lt;0,0,VLOOKUP(LEFT(C244,LEN(C244)-3),COMBDG_Replacement_Split_Tech!A:T,12+B244-2016,FALSE))*_xlfn.IFNA(VLOOKUP(LEFT(C244,14),'AGG Activity_16'!A:K,B244-2016+2,FALSE),VLOOKUP(LEFT(C244,15),'AGG Activity_16'!A:K,B244-2016+2,FALSE))</f>
        <v>0</v>
      </c>
    </row>
    <row r="245" spans="1:4" x14ac:dyDescent="0.25">
      <c r="A245" t="s">
        <v>2</v>
      </c>
      <c r="B245">
        <v>2016</v>
      </c>
      <c r="C245" t="s">
        <v>697</v>
      </c>
      <c r="D245" s="8">
        <f>IF(_xlfn.IFNA(VLOOKUP(LEFT(C245,LEN(C245)-3),COMBDG_Replacement_Split_Tech!A:T,12+B245-2016,FALSE),-1)&lt;0,0,VLOOKUP(LEFT(C245,LEN(C245)-3),COMBDG_Replacement_Split_Tech!A:T,12+B245-2016,FALSE))*_xlfn.IFNA(VLOOKUP(LEFT(C245,14),'AGG Activity_16'!A:K,B245-2016+2,FALSE),VLOOKUP(LEFT(C245,15),'AGG Activity_16'!A:K,B245-2016+2,FALSE))</f>
        <v>0</v>
      </c>
    </row>
    <row r="246" spans="1:4" x14ac:dyDescent="0.25">
      <c r="A246" t="s">
        <v>2</v>
      </c>
      <c r="B246">
        <v>2016</v>
      </c>
      <c r="C246" t="s">
        <v>700</v>
      </c>
      <c r="D246" s="8">
        <f>IF(_xlfn.IFNA(VLOOKUP(LEFT(C246,LEN(C246)-3),COMBDG_Replacement_Split_Tech!A:T,12+B246-2016,FALSE),-1)&lt;0,0,VLOOKUP(LEFT(C246,LEN(C246)-3),COMBDG_Replacement_Split_Tech!A:T,12+B246-2016,FALSE))*_xlfn.IFNA(VLOOKUP(LEFT(C246,14),'AGG Activity_16'!A:K,B246-2016+2,FALSE),VLOOKUP(LEFT(C246,15),'AGG Activity_16'!A:K,B246-2016+2,FALSE))</f>
        <v>0</v>
      </c>
    </row>
    <row r="247" spans="1:4" x14ac:dyDescent="0.25">
      <c r="A247" t="s">
        <v>2</v>
      </c>
      <c r="B247">
        <v>2016</v>
      </c>
      <c r="C247" t="s">
        <v>711</v>
      </c>
      <c r="D247" s="8">
        <f>IF(_xlfn.IFNA(VLOOKUP(LEFT(C247,LEN(C247)-3),COMBDG_Replacement_Split_Tech!A:T,12+B247-2016,FALSE),-1)&lt;0,0,VLOOKUP(LEFT(C247,LEN(C247)-3),COMBDG_Replacement_Split_Tech!A:T,12+B247-2016,FALSE))*_xlfn.IFNA(VLOOKUP(LEFT(C247,14),'AGG Activity_16'!A:K,B247-2016+2,FALSE),VLOOKUP(LEFT(C247,15),'AGG Activity_16'!A:K,B247-2016+2,FALSE))</f>
        <v>0</v>
      </c>
    </row>
    <row r="248" spans="1:4" x14ac:dyDescent="0.25">
      <c r="A248" t="s">
        <v>2</v>
      </c>
      <c r="B248">
        <v>2016</v>
      </c>
      <c r="C248" t="s">
        <v>712</v>
      </c>
      <c r="D248" s="8">
        <f>IF(_xlfn.IFNA(VLOOKUP(LEFT(C248,LEN(C248)-3),COMBDG_Replacement_Split_Tech!A:T,12+B248-2016,FALSE),-1)&lt;0,0,VLOOKUP(LEFT(C248,LEN(C248)-3),COMBDG_Replacement_Split_Tech!A:T,12+B248-2016,FALSE))*_xlfn.IFNA(VLOOKUP(LEFT(C248,14),'AGG Activity_16'!A:K,B248-2016+2,FALSE),VLOOKUP(LEFT(C248,15),'AGG Activity_16'!A:K,B248-2016+2,FALSE))</f>
        <v>0</v>
      </c>
    </row>
    <row r="249" spans="1:4" x14ac:dyDescent="0.25">
      <c r="A249" t="s">
        <v>2</v>
      </c>
      <c r="B249">
        <v>2016</v>
      </c>
      <c r="C249" t="s">
        <v>718</v>
      </c>
      <c r="D249" s="8">
        <f>IF(_xlfn.IFNA(VLOOKUP(LEFT(C249,LEN(C249)-3),COMBDG_Replacement_Split_Tech!A:T,12+B249-2016,FALSE),-1)&lt;0,0,VLOOKUP(LEFT(C249,LEN(C249)-3),COMBDG_Replacement_Split_Tech!A:T,12+B249-2016,FALSE))*_xlfn.IFNA(VLOOKUP(LEFT(C249,14),'AGG Activity_16'!A:K,B249-2016+2,FALSE),VLOOKUP(LEFT(C249,15),'AGG Activity_16'!A:K,B249-2016+2,FALSE))</f>
        <v>0</v>
      </c>
    </row>
    <row r="250" spans="1:4" x14ac:dyDescent="0.25">
      <c r="A250" t="s">
        <v>2</v>
      </c>
      <c r="B250">
        <v>2016</v>
      </c>
      <c r="C250" t="s">
        <v>724</v>
      </c>
      <c r="D250" s="8">
        <f>IF(_xlfn.IFNA(VLOOKUP(LEFT(C250,LEN(C250)-3),COMBDG_Replacement_Split_Tech!A:T,12+B250-2016,FALSE),-1)&lt;0,0,VLOOKUP(LEFT(C250,LEN(C250)-3),COMBDG_Replacement_Split_Tech!A:T,12+B250-2016,FALSE))*_xlfn.IFNA(VLOOKUP(LEFT(C250,14),'AGG Activity_16'!A:K,B250-2016+2,FALSE),VLOOKUP(LEFT(C250,15),'AGG Activity_16'!A:K,B250-2016+2,FALSE))</f>
        <v>0</v>
      </c>
    </row>
    <row r="251" spans="1:4" x14ac:dyDescent="0.25">
      <c r="A251" t="s">
        <v>2</v>
      </c>
      <c r="B251">
        <v>2016</v>
      </c>
      <c r="C251" t="s">
        <v>726</v>
      </c>
      <c r="D251" s="8">
        <f>IF(_xlfn.IFNA(VLOOKUP(LEFT(C251,LEN(C251)-3),COMBDG_Replacement_Split_Tech!A:T,12+B251-2016,FALSE),-1)&lt;0,0,VLOOKUP(LEFT(C251,LEN(C251)-3),COMBDG_Replacement_Split_Tech!A:T,12+B251-2016,FALSE))*_xlfn.IFNA(VLOOKUP(LEFT(C251,14),'AGG Activity_16'!A:K,B251-2016+2,FALSE),VLOOKUP(LEFT(C251,15),'AGG Activity_16'!A:K,B251-2016+2,FALSE))</f>
        <v>0</v>
      </c>
    </row>
    <row r="252" spans="1:4" x14ac:dyDescent="0.25">
      <c r="A252" t="s">
        <v>2</v>
      </c>
      <c r="B252">
        <v>2016</v>
      </c>
      <c r="C252" t="s">
        <v>733</v>
      </c>
      <c r="D252" s="8">
        <f>IF(_xlfn.IFNA(VLOOKUP(LEFT(C252,LEN(C252)-3),COMBDG_Replacement_Split_Tech!A:T,12+B252-2016,FALSE),-1)&lt;0,0,VLOOKUP(LEFT(C252,LEN(C252)-3),COMBDG_Replacement_Split_Tech!A:T,12+B252-2016,FALSE))*_xlfn.IFNA(VLOOKUP(LEFT(C252,14),'AGG Activity_16'!A:K,B252-2016+2,FALSE),VLOOKUP(LEFT(C252,15),'AGG Activity_16'!A:K,B252-2016+2,FALSE))</f>
        <v>0</v>
      </c>
    </row>
    <row r="253" spans="1:4" x14ac:dyDescent="0.25">
      <c r="A253" t="s">
        <v>2</v>
      </c>
      <c r="B253">
        <v>2016</v>
      </c>
      <c r="C253" t="s">
        <v>734</v>
      </c>
      <c r="D253" s="8">
        <f>IF(_xlfn.IFNA(VLOOKUP(LEFT(C253,LEN(C253)-3),COMBDG_Replacement_Split_Tech!A:T,12+B253-2016,FALSE),-1)&lt;0,0,VLOOKUP(LEFT(C253,LEN(C253)-3),COMBDG_Replacement_Split_Tech!A:T,12+B253-2016,FALSE))*_xlfn.IFNA(VLOOKUP(LEFT(C253,14),'AGG Activity_16'!A:K,B253-2016+2,FALSE),VLOOKUP(LEFT(C253,15),'AGG Activity_16'!A:K,B253-2016+2,FALSE))</f>
        <v>0.19106921504816904</v>
      </c>
    </row>
    <row r="254" spans="1:4" x14ac:dyDescent="0.25">
      <c r="A254" t="s">
        <v>2</v>
      </c>
      <c r="B254">
        <v>2016</v>
      </c>
      <c r="C254" t="s">
        <v>737</v>
      </c>
      <c r="D254" s="8">
        <f>IF(_xlfn.IFNA(VLOOKUP(LEFT(C254,LEN(C254)-3),COMBDG_Replacement_Split_Tech!A:T,12+B254-2016,FALSE),-1)&lt;0,0,VLOOKUP(LEFT(C254,LEN(C254)-3),COMBDG_Replacement_Split_Tech!A:T,12+B254-2016,FALSE))*_xlfn.IFNA(VLOOKUP(LEFT(C254,14),'AGG Activity_16'!A:K,B254-2016+2,FALSE),VLOOKUP(LEFT(C254,15),'AGG Activity_16'!A:K,B254-2016+2,FALSE))</f>
        <v>3.1581920555674457E-2</v>
      </c>
    </row>
    <row r="255" spans="1:4" x14ac:dyDescent="0.25">
      <c r="A255" t="s">
        <v>2</v>
      </c>
      <c r="B255">
        <v>2016</v>
      </c>
      <c r="C255" t="s">
        <v>741</v>
      </c>
      <c r="D255" s="8">
        <f>IF(_xlfn.IFNA(VLOOKUP(LEFT(C255,LEN(C255)-3),COMBDG_Replacement_Split_Tech!A:T,12+B255-2016,FALSE),-1)&lt;0,0,VLOOKUP(LEFT(C255,LEN(C255)-3),COMBDG_Replacement_Split_Tech!A:T,12+B255-2016,FALSE))*_xlfn.IFNA(VLOOKUP(LEFT(C255,14),'AGG Activity_16'!A:K,B255-2016+2,FALSE),VLOOKUP(LEFT(C255,15),'AGG Activity_16'!A:K,B255-2016+2,FALSE))</f>
        <v>1.875616013403007E-4</v>
      </c>
    </row>
    <row r="256" spans="1:4" x14ac:dyDescent="0.25">
      <c r="A256" t="s">
        <v>2</v>
      </c>
      <c r="B256">
        <v>2016</v>
      </c>
      <c r="C256" t="s">
        <v>748</v>
      </c>
      <c r="D256" s="8">
        <f>IF(_xlfn.IFNA(VLOOKUP(LEFT(C256,LEN(C256)-3),COMBDG_Replacement_Split_Tech!A:T,12+B256-2016,FALSE),-1)&lt;0,0,VLOOKUP(LEFT(C256,LEN(C256)-3),COMBDG_Replacement_Split_Tech!A:T,12+B256-2016,FALSE))*_xlfn.IFNA(VLOOKUP(LEFT(C256,14),'AGG Activity_16'!A:K,B256-2016+2,FALSE),VLOOKUP(LEFT(C256,15),'AGG Activity_16'!A:K,B256-2016+2,FALSE))</f>
        <v>1.3720035860016193E-3</v>
      </c>
    </row>
    <row r="257" spans="1:4" x14ac:dyDescent="0.25">
      <c r="A257" t="s">
        <v>2</v>
      </c>
      <c r="B257">
        <v>2016</v>
      </c>
      <c r="C257" t="s">
        <v>751</v>
      </c>
      <c r="D257" s="8">
        <f>IF(_xlfn.IFNA(VLOOKUP(LEFT(C257,LEN(C257)-3),COMBDG_Replacement_Split_Tech!A:T,12+B257-2016,FALSE),-1)&lt;0,0,VLOOKUP(LEFT(C257,LEN(C257)-3),COMBDG_Replacement_Split_Tech!A:T,12+B257-2016,FALSE))*_xlfn.IFNA(VLOOKUP(LEFT(C257,14),'AGG Activity_16'!A:K,B257-2016+2,FALSE),VLOOKUP(LEFT(C257,15),'AGG Activity_16'!A:K,B257-2016+2,FALSE))</f>
        <v>4.026177189873798E-4</v>
      </c>
    </row>
    <row r="258" spans="1:4" x14ac:dyDescent="0.25">
      <c r="A258" t="s">
        <v>2</v>
      </c>
      <c r="B258">
        <v>2016</v>
      </c>
      <c r="C258" t="s">
        <v>754</v>
      </c>
      <c r="D258" s="8">
        <f>IF(_xlfn.IFNA(VLOOKUP(LEFT(C258,LEN(C258)-3),COMBDG_Replacement_Split_Tech!A:T,12+B258-2016,FALSE),-1)&lt;0,0,VLOOKUP(LEFT(C258,LEN(C258)-3),COMBDG_Replacement_Split_Tech!A:T,12+B258-2016,FALSE))*_xlfn.IFNA(VLOOKUP(LEFT(C258,14),'AGG Activity_16'!A:K,B258-2016+2,FALSE),VLOOKUP(LEFT(C258,15),'AGG Activity_16'!A:K,B258-2016+2,FALSE))</f>
        <v>1.2931237502040011E-3</v>
      </c>
    </row>
    <row r="259" spans="1:4" x14ac:dyDescent="0.25">
      <c r="A259" t="s">
        <v>2</v>
      </c>
      <c r="B259">
        <v>2016</v>
      </c>
      <c r="C259" t="s">
        <v>759</v>
      </c>
      <c r="D259" s="8">
        <f>IF(_xlfn.IFNA(VLOOKUP(LEFT(C259,LEN(C259)-3),COMBDG_Replacement_Split_Tech!A:T,12+B259-2016,FALSE),-1)&lt;0,0,VLOOKUP(LEFT(C259,LEN(C259)-3),COMBDG_Replacement_Split_Tech!A:T,12+B259-2016,FALSE))*_xlfn.IFNA(VLOOKUP(LEFT(C259,14),'AGG Activity_16'!A:K,B259-2016+2,FALSE),VLOOKUP(LEFT(C259,15),'AGG Activity_16'!A:K,B259-2016+2,FALSE))</f>
        <v>6.0277935326034482E-6</v>
      </c>
    </row>
    <row r="260" spans="1:4" x14ac:dyDescent="0.25">
      <c r="A260" t="s">
        <v>2</v>
      </c>
      <c r="B260">
        <v>2016</v>
      </c>
      <c r="C260" t="s">
        <v>771</v>
      </c>
      <c r="D260" s="8">
        <f>IF(_xlfn.IFNA(VLOOKUP(LEFT(C260,LEN(C260)-3),COMBDG_Replacement_Split_Tech!A:T,12+B260-2016,FALSE),-1)&lt;0,0,VLOOKUP(LEFT(C260,LEN(C260)-3),COMBDG_Replacement_Split_Tech!A:T,12+B260-2016,FALSE))*_xlfn.IFNA(VLOOKUP(LEFT(C260,14),'AGG Activity_16'!A:K,B260-2016+2,FALSE),VLOOKUP(LEFT(C260,15),'AGG Activity_16'!A:K,B260-2016+2,FALSE))</f>
        <v>8.4745787343166262E-2</v>
      </c>
    </row>
    <row r="261" spans="1:4" x14ac:dyDescent="0.25">
      <c r="A261" t="s">
        <v>2</v>
      </c>
      <c r="B261">
        <v>2016</v>
      </c>
      <c r="C261" t="s">
        <v>773</v>
      </c>
      <c r="D261" s="8">
        <f>IF(_xlfn.IFNA(VLOOKUP(LEFT(C261,LEN(C261)-3),COMBDG_Replacement_Split_Tech!A:T,12+B261-2016,FALSE),-1)&lt;0,0,VLOOKUP(LEFT(C261,LEN(C261)-3),COMBDG_Replacement_Split_Tech!A:T,12+B261-2016,FALSE))*_xlfn.IFNA(VLOOKUP(LEFT(C261,14),'AGG Activity_16'!A:K,B261-2016+2,FALSE),VLOOKUP(LEFT(C261,15),'AGG Activity_16'!A:K,B261-2016+2,FALSE))</f>
        <v>0</v>
      </c>
    </row>
    <row r="262" spans="1:4" x14ac:dyDescent="0.25">
      <c r="A262" t="s">
        <v>2</v>
      </c>
      <c r="B262">
        <v>2016</v>
      </c>
      <c r="C262" t="s">
        <v>779</v>
      </c>
      <c r="D262" s="8">
        <f>IF(_xlfn.IFNA(VLOOKUP(LEFT(C262,LEN(C262)-3),COMBDG_Replacement_Split_Tech!A:T,12+B262-2016,FALSE),-1)&lt;0,0,VLOOKUP(LEFT(C262,LEN(C262)-3),COMBDG_Replacement_Split_Tech!A:T,12+B262-2016,FALSE))*_xlfn.IFNA(VLOOKUP(LEFT(C262,14),'AGG Activity_16'!A:K,B262-2016+2,FALSE),VLOOKUP(LEFT(C262,15),'AGG Activity_16'!A:K,B262-2016+2,FALSE))</f>
        <v>3.9999890638712503</v>
      </c>
    </row>
    <row r="263" spans="1:4" x14ac:dyDescent="0.25">
      <c r="A263" t="s">
        <v>2</v>
      </c>
      <c r="B263">
        <v>2016</v>
      </c>
      <c r="C263" t="s">
        <v>785</v>
      </c>
      <c r="D263" s="8">
        <f>IF(_xlfn.IFNA(VLOOKUP(LEFT(C263,LEN(C263)-3),COMBDG_Replacement_Split_Tech!A:T,12+B263-2016,FALSE),-1)&lt;0,0,VLOOKUP(LEFT(C263,LEN(C263)-3),COMBDG_Replacement_Split_Tech!A:T,12+B263-2016,FALSE))*_xlfn.IFNA(VLOOKUP(LEFT(C263,14),'AGG Activity_16'!A:K,B263-2016+2,FALSE),VLOOKUP(LEFT(C263,15),'AGG Activity_16'!A:K,B263-2016+2,FALSE))</f>
        <v>4.2192655727943125</v>
      </c>
    </row>
    <row r="264" spans="1:4" x14ac:dyDescent="0.25">
      <c r="A264" t="s">
        <v>2</v>
      </c>
      <c r="B264">
        <v>2016</v>
      </c>
      <c r="C264" t="s">
        <v>788</v>
      </c>
      <c r="D264" s="8">
        <f>IF(_xlfn.IFNA(VLOOKUP(LEFT(C264,LEN(C264)-3),COMBDG_Replacement_Split_Tech!A:T,12+B264-2016,FALSE),-1)&lt;0,0,VLOOKUP(LEFT(C264,LEN(C264)-3),COMBDG_Replacement_Split_Tech!A:T,12+B264-2016,FALSE))*_xlfn.IFNA(VLOOKUP(LEFT(C264,14),'AGG Activity_16'!A:K,B264-2016+2,FALSE),VLOOKUP(LEFT(C264,15),'AGG Activity_16'!A:K,B264-2016+2,FALSE))</f>
        <v>1.289938931960224E-4</v>
      </c>
    </row>
    <row r="265" spans="1:4" x14ac:dyDescent="0.25">
      <c r="A265" t="s">
        <v>2</v>
      </c>
      <c r="B265">
        <v>2016</v>
      </c>
      <c r="C265" t="s">
        <v>796</v>
      </c>
      <c r="D265" s="8">
        <f>IF(_xlfn.IFNA(VLOOKUP(LEFT(C265,LEN(C265)-3),COMBDG_Replacement_Split_Tech!A:T,12+B265-2016,FALSE),-1)&lt;0,0,VLOOKUP(LEFT(C265,LEN(C265)-3),COMBDG_Replacement_Split_Tech!A:T,12+B265-2016,FALSE))*_xlfn.IFNA(VLOOKUP(LEFT(C265,14),'AGG Activity_16'!A:K,B265-2016+2,FALSE),VLOOKUP(LEFT(C265,15),'AGG Activity_16'!A:K,B265-2016+2,FALSE))</f>
        <v>0.3323653521811375</v>
      </c>
    </row>
    <row r="266" spans="1:4" x14ac:dyDescent="0.25">
      <c r="A266" t="s">
        <v>2</v>
      </c>
      <c r="B266">
        <v>2016</v>
      </c>
      <c r="C266" t="s">
        <v>798</v>
      </c>
      <c r="D266" s="8">
        <f>IF(_xlfn.IFNA(VLOOKUP(LEFT(C266,LEN(C266)-3),COMBDG_Replacement_Split_Tech!A:T,12+B266-2016,FALSE),-1)&lt;0,0,VLOOKUP(LEFT(C266,LEN(C266)-3),COMBDG_Replacement_Split_Tech!A:T,12+B266-2016,FALSE))*_xlfn.IFNA(VLOOKUP(LEFT(C266,14),'AGG Activity_16'!A:K,B266-2016+2,FALSE),VLOOKUP(LEFT(C266,15),'AGG Activity_16'!A:K,B266-2016+2,FALSE))</f>
        <v>0</v>
      </c>
    </row>
    <row r="267" spans="1:4" x14ac:dyDescent="0.25">
      <c r="A267" t="s">
        <v>2</v>
      </c>
      <c r="B267">
        <v>2016</v>
      </c>
      <c r="C267" t="s">
        <v>800</v>
      </c>
      <c r="D267" s="8">
        <f>IF(_xlfn.IFNA(VLOOKUP(LEFT(C267,LEN(C267)-3),COMBDG_Replacement_Split_Tech!A:T,12+B267-2016,FALSE),-1)&lt;0,0,VLOOKUP(LEFT(C267,LEN(C267)-3),COMBDG_Replacement_Split_Tech!A:T,12+B267-2016,FALSE))*_xlfn.IFNA(VLOOKUP(LEFT(C267,14),'AGG Activity_16'!A:K,B267-2016+2,FALSE),VLOOKUP(LEFT(C267,15),'AGG Activity_16'!A:K,B267-2016+2,FALSE))</f>
        <v>0</v>
      </c>
    </row>
    <row r="268" spans="1:4" x14ac:dyDescent="0.25">
      <c r="A268" t="s">
        <v>2</v>
      </c>
      <c r="B268">
        <v>2016</v>
      </c>
      <c r="C268" t="s">
        <v>803</v>
      </c>
      <c r="D268" s="8">
        <f>IF(_xlfn.IFNA(VLOOKUP(LEFT(C268,LEN(C268)-3),COMBDG_Replacement_Split_Tech!A:T,12+B268-2016,FALSE),-1)&lt;0,0,VLOOKUP(LEFT(C268,LEN(C268)-3),COMBDG_Replacement_Split_Tech!A:T,12+B268-2016,FALSE))*_xlfn.IFNA(VLOOKUP(LEFT(C268,14),'AGG Activity_16'!A:K,B268-2016+2,FALSE),VLOOKUP(LEFT(C268,15),'AGG Activity_16'!A:K,B268-2016+2,FALSE))</f>
        <v>0</v>
      </c>
    </row>
    <row r="269" spans="1:4" x14ac:dyDescent="0.25">
      <c r="A269" t="s">
        <v>2</v>
      </c>
      <c r="B269">
        <v>2016</v>
      </c>
      <c r="C269" t="s">
        <v>809</v>
      </c>
      <c r="D269" s="8">
        <f>IF(_xlfn.IFNA(VLOOKUP(LEFT(C269,LEN(C269)-3),COMBDG_Replacement_Split_Tech!A:T,12+B269-2016,FALSE),-1)&lt;0,0,VLOOKUP(LEFT(C269,LEN(C269)-3),COMBDG_Replacement_Split_Tech!A:T,12+B269-2016,FALSE))*_xlfn.IFNA(VLOOKUP(LEFT(C269,14),'AGG Activity_16'!A:K,B269-2016+2,FALSE),VLOOKUP(LEFT(C269,15),'AGG Activity_16'!A:K,B269-2016+2,FALSE))</f>
        <v>0</v>
      </c>
    </row>
    <row r="270" spans="1:4" x14ac:dyDescent="0.25">
      <c r="A270" t="s">
        <v>2</v>
      </c>
      <c r="B270">
        <v>2016</v>
      </c>
      <c r="C270" t="s">
        <v>811</v>
      </c>
      <c r="D270" s="8">
        <f>IF(_xlfn.IFNA(VLOOKUP(LEFT(C270,LEN(C270)-3),COMBDG_Replacement_Split_Tech!A:T,12+B270-2016,FALSE),-1)&lt;0,0,VLOOKUP(LEFT(C270,LEN(C270)-3),COMBDG_Replacement_Split_Tech!A:T,12+B270-2016,FALSE))*_xlfn.IFNA(VLOOKUP(LEFT(C270,14),'AGG Activity_16'!A:K,B270-2016+2,FALSE),VLOOKUP(LEFT(C270,15),'AGG Activity_16'!A:K,B270-2016+2,FALSE))</f>
        <v>0</v>
      </c>
    </row>
    <row r="271" spans="1:4" x14ac:dyDescent="0.25">
      <c r="A271" t="s">
        <v>2</v>
      </c>
      <c r="B271">
        <v>2016</v>
      </c>
      <c r="C271" t="s">
        <v>813</v>
      </c>
      <c r="D271" s="8">
        <f>IF(_xlfn.IFNA(VLOOKUP(LEFT(C271,LEN(C271)-3),COMBDG_Replacement_Split_Tech!A:T,12+B271-2016,FALSE),-1)&lt;0,0,VLOOKUP(LEFT(C271,LEN(C271)-3),COMBDG_Replacement_Split_Tech!A:T,12+B271-2016,FALSE))*_xlfn.IFNA(VLOOKUP(LEFT(C271,14),'AGG Activity_16'!A:K,B271-2016+2,FALSE),VLOOKUP(LEFT(C271,15),'AGG Activity_16'!A:K,B271-2016+2,FALSE))</f>
        <v>0</v>
      </c>
    </row>
    <row r="272" spans="1:4" x14ac:dyDescent="0.25">
      <c r="A272" t="s">
        <v>2</v>
      </c>
      <c r="B272">
        <v>2016</v>
      </c>
      <c r="C272" t="s">
        <v>816</v>
      </c>
      <c r="D272" s="8">
        <f>IF(_xlfn.IFNA(VLOOKUP(LEFT(C272,LEN(C272)-3),COMBDG_Replacement_Split_Tech!A:T,12+B272-2016,FALSE),-1)&lt;0,0,VLOOKUP(LEFT(C272,LEN(C272)-3),COMBDG_Replacement_Split_Tech!A:T,12+B272-2016,FALSE))*_xlfn.IFNA(VLOOKUP(LEFT(C272,14),'AGG Activity_16'!A:K,B272-2016+2,FALSE),VLOOKUP(LEFT(C272,15),'AGG Activity_16'!A:K,B272-2016+2,FALSE))</f>
        <v>0</v>
      </c>
    </row>
    <row r="273" spans="1:4" x14ac:dyDescent="0.25">
      <c r="A273" t="s">
        <v>2</v>
      </c>
      <c r="B273">
        <v>2016</v>
      </c>
      <c r="C273" t="s">
        <v>827</v>
      </c>
      <c r="D273" s="8">
        <f>IF(_xlfn.IFNA(VLOOKUP(LEFT(C273,LEN(C273)-3),COMBDG_Replacement_Split_Tech!A:T,12+B273-2016,FALSE),-1)&lt;0,0,VLOOKUP(LEFT(C273,LEN(C273)-3),COMBDG_Replacement_Split_Tech!A:T,12+B273-2016,FALSE))*_xlfn.IFNA(VLOOKUP(LEFT(C273,14),'AGG Activity_16'!A:K,B273-2016+2,FALSE),VLOOKUP(LEFT(C273,15),'AGG Activity_16'!A:K,B273-2016+2,FALSE))</f>
        <v>0</v>
      </c>
    </row>
    <row r="274" spans="1:4" x14ac:dyDescent="0.25">
      <c r="A274" t="s">
        <v>2</v>
      </c>
      <c r="B274">
        <v>2016</v>
      </c>
      <c r="C274" t="s">
        <v>828</v>
      </c>
      <c r="D274" s="8">
        <f>IF(_xlfn.IFNA(VLOOKUP(LEFT(C274,LEN(C274)-3),COMBDG_Replacement_Split_Tech!A:T,12+B274-2016,FALSE),-1)&lt;0,0,VLOOKUP(LEFT(C274,LEN(C274)-3),COMBDG_Replacement_Split_Tech!A:T,12+B274-2016,FALSE))*_xlfn.IFNA(VLOOKUP(LEFT(C274,14),'AGG Activity_16'!A:K,B274-2016+2,FALSE),VLOOKUP(LEFT(C274,15),'AGG Activity_16'!A:K,B274-2016+2,FALSE))</f>
        <v>0</v>
      </c>
    </row>
    <row r="275" spans="1:4" x14ac:dyDescent="0.25">
      <c r="A275" t="s">
        <v>2</v>
      </c>
      <c r="B275">
        <v>2016</v>
      </c>
      <c r="C275" t="s">
        <v>834</v>
      </c>
      <c r="D275" s="8">
        <f>IF(_xlfn.IFNA(VLOOKUP(LEFT(C275,LEN(C275)-3),COMBDG_Replacement_Split_Tech!A:T,12+B275-2016,FALSE),-1)&lt;0,0,VLOOKUP(LEFT(C275,LEN(C275)-3),COMBDG_Replacement_Split_Tech!A:T,12+B275-2016,FALSE))*_xlfn.IFNA(VLOOKUP(LEFT(C275,14),'AGG Activity_16'!A:K,B275-2016+2,FALSE),VLOOKUP(LEFT(C275,15),'AGG Activity_16'!A:K,B275-2016+2,FALSE))</f>
        <v>0</v>
      </c>
    </row>
    <row r="276" spans="1:4" x14ac:dyDescent="0.25">
      <c r="A276" t="s">
        <v>2</v>
      </c>
      <c r="B276">
        <v>2016</v>
      </c>
      <c r="C276" t="s">
        <v>840</v>
      </c>
      <c r="D276" s="8">
        <f>IF(_xlfn.IFNA(VLOOKUP(LEFT(C276,LEN(C276)-3),COMBDG_Replacement_Split_Tech!A:T,12+B276-2016,FALSE),-1)&lt;0,0,VLOOKUP(LEFT(C276,LEN(C276)-3),COMBDG_Replacement_Split_Tech!A:T,12+B276-2016,FALSE))*_xlfn.IFNA(VLOOKUP(LEFT(C276,14),'AGG Activity_16'!A:K,B276-2016+2,FALSE),VLOOKUP(LEFT(C276,15),'AGG Activity_16'!A:K,B276-2016+2,FALSE))</f>
        <v>0</v>
      </c>
    </row>
    <row r="277" spans="1:4" x14ac:dyDescent="0.25">
      <c r="A277" t="s">
        <v>2</v>
      </c>
      <c r="B277">
        <v>2016</v>
      </c>
      <c r="C277" t="s">
        <v>842</v>
      </c>
      <c r="D277" s="8">
        <f>IF(_xlfn.IFNA(VLOOKUP(LEFT(C277,LEN(C277)-3),COMBDG_Replacement_Split_Tech!A:T,12+B277-2016,FALSE),-1)&lt;0,0,VLOOKUP(LEFT(C277,LEN(C277)-3),COMBDG_Replacement_Split_Tech!A:T,12+B277-2016,FALSE))*_xlfn.IFNA(VLOOKUP(LEFT(C277,14),'AGG Activity_16'!A:K,B277-2016+2,FALSE),VLOOKUP(LEFT(C277,15),'AGG Activity_16'!A:K,B277-2016+2,FALSE))</f>
        <v>0</v>
      </c>
    </row>
    <row r="278" spans="1:4" x14ac:dyDescent="0.25">
      <c r="A278" t="s">
        <v>2</v>
      </c>
      <c r="B278">
        <v>2016</v>
      </c>
      <c r="C278" t="s">
        <v>849</v>
      </c>
      <c r="D278" s="8">
        <f>IF(_xlfn.IFNA(VLOOKUP(LEFT(C278,LEN(C278)-3),COMBDG_Replacement_Split_Tech!A:T,12+B278-2016,FALSE),-1)&lt;0,0,VLOOKUP(LEFT(C278,LEN(C278)-3),COMBDG_Replacement_Split_Tech!A:T,12+B278-2016,FALSE))*_xlfn.IFNA(VLOOKUP(LEFT(C278,14),'AGG Activity_16'!A:K,B278-2016+2,FALSE),VLOOKUP(LEFT(C278,15),'AGG Activity_16'!A:K,B278-2016+2,FALSE))</f>
        <v>0</v>
      </c>
    </row>
    <row r="279" spans="1:4" x14ac:dyDescent="0.25">
      <c r="A279" t="s">
        <v>2</v>
      </c>
      <c r="B279">
        <v>2016</v>
      </c>
      <c r="C279" t="s">
        <v>850</v>
      </c>
      <c r="D279" s="8">
        <f>IF(_xlfn.IFNA(VLOOKUP(LEFT(C279,LEN(C279)-3),COMBDG_Replacement_Split_Tech!A:T,12+B279-2016,FALSE),-1)&lt;0,0,VLOOKUP(LEFT(C279,LEN(C279)-3),COMBDG_Replacement_Split_Tech!A:T,12+B279-2016,FALSE))*_xlfn.IFNA(VLOOKUP(LEFT(C279,14),'AGG Activity_16'!A:K,B279-2016+2,FALSE),VLOOKUP(LEFT(C279,15),'AGG Activity_16'!A:K,B279-2016+2,FALSE))</f>
        <v>6.7834508283169781E-2</v>
      </c>
    </row>
    <row r="280" spans="1:4" x14ac:dyDescent="0.25">
      <c r="A280" t="s">
        <v>2</v>
      </c>
      <c r="B280">
        <v>2016</v>
      </c>
      <c r="C280" t="s">
        <v>853</v>
      </c>
      <c r="D280" s="8">
        <f>IF(_xlfn.IFNA(VLOOKUP(LEFT(C280,LEN(C280)-3),COMBDG_Replacement_Split_Tech!A:T,12+B280-2016,FALSE),-1)&lt;0,0,VLOOKUP(LEFT(C280,LEN(C280)-3),COMBDG_Replacement_Split_Tech!A:T,12+B280-2016,FALSE))*_xlfn.IFNA(VLOOKUP(LEFT(C280,14),'AGG Activity_16'!A:K,B280-2016+2,FALSE),VLOOKUP(LEFT(C280,15),'AGG Activity_16'!A:K,B280-2016+2,FALSE))</f>
        <v>1.340844574668401E-2</v>
      </c>
    </row>
    <row r="281" spans="1:4" x14ac:dyDescent="0.25">
      <c r="A281" t="s">
        <v>2</v>
      </c>
      <c r="B281">
        <v>2016</v>
      </c>
      <c r="C281" t="s">
        <v>857</v>
      </c>
      <c r="D281" s="8">
        <f>IF(_xlfn.IFNA(VLOOKUP(LEFT(C281,LEN(C281)-3),COMBDG_Replacement_Split_Tech!A:T,12+B281-2016,FALSE),-1)&lt;0,0,VLOOKUP(LEFT(C281,LEN(C281)-3),COMBDG_Replacement_Split_Tech!A:T,12+B281-2016,FALSE))*_xlfn.IFNA(VLOOKUP(LEFT(C281,14),'AGG Activity_16'!A:K,B281-2016+2,FALSE),VLOOKUP(LEFT(C281,15),'AGG Activity_16'!A:K,B281-2016+2,FALSE))</f>
        <v>1.8435319038523682E-4</v>
      </c>
    </row>
    <row r="282" spans="1:4" x14ac:dyDescent="0.25">
      <c r="A282" t="s">
        <v>2</v>
      </c>
      <c r="B282">
        <v>2016</v>
      </c>
      <c r="C282" t="s">
        <v>864</v>
      </c>
      <c r="D282" s="8">
        <f>IF(_xlfn.IFNA(VLOOKUP(LEFT(C282,LEN(C282)-3),COMBDG_Replacement_Split_Tech!A:T,12+B282-2016,FALSE),-1)&lt;0,0,VLOOKUP(LEFT(C282,LEN(C282)-3),COMBDG_Replacement_Split_Tech!A:T,12+B282-2016,FALSE))*_xlfn.IFNA(VLOOKUP(LEFT(C282,14),'AGG Activity_16'!A:K,B282-2016+2,FALSE),VLOOKUP(LEFT(C282,15),'AGG Activity_16'!A:K,B282-2016+2,FALSE))</f>
        <v>1.3485342228470156E-3</v>
      </c>
    </row>
    <row r="283" spans="1:4" x14ac:dyDescent="0.25">
      <c r="A283" t="s">
        <v>2</v>
      </c>
      <c r="B283">
        <v>2016</v>
      </c>
      <c r="C283" t="s">
        <v>867</v>
      </c>
      <c r="D283" s="8">
        <f>IF(_xlfn.IFNA(VLOOKUP(LEFT(C283,LEN(C283)-3),COMBDG_Replacement_Split_Tech!A:T,12+B283-2016,FALSE),-1)&lt;0,0,VLOOKUP(LEFT(C283,LEN(C283)-3),COMBDG_Replacement_Split_Tech!A:T,12+B283-2016,FALSE))*_xlfn.IFNA(VLOOKUP(LEFT(C283,14),'AGG Activity_16'!A:K,B283-2016+2,FALSE),VLOOKUP(LEFT(C283,15),'AGG Activity_16'!A:K,B283-2016+2,FALSE))</f>
        <v>3.9573057849022524E-4</v>
      </c>
    </row>
    <row r="284" spans="1:4" x14ac:dyDescent="0.25">
      <c r="A284" t="s">
        <v>2</v>
      </c>
      <c r="B284">
        <v>2016</v>
      </c>
      <c r="C284" t="s">
        <v>870</v>
      </c>
      <c r="D284" s="8">
        <f>IF(_xlfn.IFNA(VLOOKUP(LEFT(C284,LEN(C284)-3),COMBDG_Replacement_Split_Tech!A:T,12+B284-2016,FALSE),-1)&lt;0,0,VLOOKUP(LEFT(C284,LEN(C284)-3),COMBDG_Replacement_Split_Tech!A:T,12+B284-2016,FALSE))*_xlfn.IFNA(VLOOKUP(LEFT(C284,14),'AGG Activity_16'!A:K,B284-2016+2,FALSE),VLOOKUP(LEFT(C284,15),'AGG Activity_16'!A:K,B284-2016+2,FALSE))</f>
        <v>1.271003698035752E-3</v>
      </c>
    </row>
    <row r="285" spans="1:4" x14ac:dyDescent="0.25">
      <c r="A285" t="s">
        <v>2</v>
      </c>
      <c r="B285">
        <v>2016</v>
      </c>
      <c r="C285" t="s">
        <v>875</v>
      </c>
      <c r="D285" s="8">
        <f>IF(_xlfn.IFNA(VLOOKUP(LEFT(C285,LEN(C285)-3),COMBDG_Replacement_Split_Tech!A:T,12+B285-2016,FALSE),-1)&lt;0,0,VLOOKUP(LEFT(C285,LEN(C285)-3),COMBDG_Replacement_Split_Tech!A:T,12+B285-2016,FALSE))*_xlfn.IFNA(VLOOKUP(LEFT(C285,14),'AGG Activity_16'!A:K,B285-2016+2,FALSE),VLOOKUP(LEFT(C285,15),'AGG Activity_16'!A:K,B285-2016+2,FALSE))</f>
        <v>5.9246826684038005E-6</v>
      </c>
    </row>
    <row r="286" spans="1:4" x14ac:dyDescent="0.25">
      <c r="A286" t="s">
        <v>2</v>
      </c>
      <c r="B286">
        <v>2016</v>
      </c>
      <c r="C286" t="s">
        <v>887</v>
      </c>
      <c r="D286" s="8">
        <f>IF(_xlfn.IFNA(VLOOKUP(LEFT(C286,LEN(C286)-3),COMBDG_Replacement_Split_Tech!A:T,12+B286-2016,FALSE),-1)&lt;0,0,VLOOKUP(LEFT(C286,LEN(C286)-3),COMBDG_Replacement_Split_Tech!A:T,12+B286-2016,FALSE))*_xlfn.IFNA(VLOOKUP(LEFT(C286,14),'AGG Activity_16'!A:K,B286-2016+2,FALSE),VLOOKUP(LEFT(C286,15),'AGG Activity_16'!A:K,B286-2016+2,FALSE))</f>
        <v>3.1287062512754364E-2</v>
      </c>
    </row>
    <row r="287" spans="1:4" x14ac:dyDescent="0.25">
      <c r="A287" t="s">
        <v>2</v>
      </c>
      <c r="B287">
        <v>2016</v>
      </c>
      <c r="C287" t="s">
        <v>889</v>
      </c>
      <c r="D287" s="8">
        <f>IF(_xlfn.IFNA(VLOOKUP(LEFT(C287,LEN(C287)-3),COMBDG_Replacement_Split_Tech!A:T,12+B287-2016,FALSE),-1)&lt;0,0,VLOOKUP(LEFT(C287,LEN(C287)-3),COMBDG_Replacement_Split_Tech!A:T,12+B287-2016,FALSE))*_xlfn.IFNA(VLOOKUP(LEFT(C287,14),'AGG Activity_16'!A:K,B287-2016+2,FALSE),VLOOKUP(LEFT(C287,15),'AGG Activity_16'!A:K,B287-2016+2,FALSE))</f>
        <v>0</v>
      </c>
    </row>
    <row r="288" spans="1:4" x14ac:dyDescent="0.25">
      <c r="A288" t="s">
        <v>2</v>
      </c>
      <c r="B288">
        <v>2016</v>
      </c>
      <c r="C288" t="s">
        <v>895</v>
      </c>
      <c r="D288" s="8">
        <f>IF(_xlfn.IFNA(VLOOKUP(LEFT(C288,LEN(C288)-3),COMBDG_Replacement_Split_Tech!A:T,12+B288-2016,FALSE),-1)&lt;0,0,VLOOKUP(LEFT(C288,LEN(C288)-3),COMBDG_Replacement_Split_Tech!A:T,12+B288-2016,FALSE))*_xlfn.IFNA(VLOOKUP(LEFT(C288,14),'AGG Activity_16'!A:K,B288-2016+2,FALSE),VLOOKUP(LEFT(C288,15),'AGG Activity_16'!A:K,B288-2016+2,FALSE))</f>
        <v>0.36325350840798581</v>
      </c>
    </row>
    <row r="289" spans="1:4" x14ac:dyDescent="0.25">
      <c r="A289" t="s">
        <v>2</v>
      </c>
      <c r="B289">
        <v>2016</v>
      </c>
      <c r="C289" t="s">
        <v>901</v>
      </c>
      <c r="D289" s="8">
        <f>IF(_xlfn.IFNA(VLOOKUP(LEFT(C289,LEN(C289)-3),COMBDG_Replacement_Split_Tech!A:T,12+B289-2016,FALSE),-1)&lt;0,0,VLOOKUP(LEFT(C289,LEN(C289)-3),COMBDG_Replacement_Split_Tech!A:T,12+B289-2016,FALSE))*_xlfn.IFNA(VLOOKUP(LEFT(C289,14),'AGG Activity_16'!A:K,B289-2016+2,FALSE),VLOOKUP(LEFT(C289,15),'AGG Activity_16'!A:K,B289-2016+2,FALSE))</f>
        <v>0.38316680314601398</v>
      </c>
    </row>
    <row r="290" spans="1:4" x14ac:dyDescent="0.25">
      <c r="A290" t="s">
        <v>2</v>
      </c>
      <c r="B290">
        <v>2016</v>
      </c>
      <c r="C290" t="s">
        <v>904</v>
      </c>
      <c r="D290" s="8">
        <f>IF(_xlfn.IFNA(VLOOKUP(LEFT(C290,LEN(C290)-3),COMBDG_Replacement_Split_Tech!A:T,12+B290-2016,FALSE),-1)&lt;0,0,VLOOKUP(LEFT(C290,LEN(C290)-3),COMBDG_Replacement_Split_Tech!A:T,12+B290-2016,FALSE))*_xlfn.IFNA(VLOOKUP(LEFT(C290,14),'AGG Activity_16'!A:K,B290-2016+2,FALSE),VLOOKUP(LEFT(C290,15),'AGG Activity_16'!A:K,B290-2016+2,FALSE))</f>
        <v>0</v>
      </c>
    </row>
    <row r="291" spans="1:4" x14ac:dyDescent="0.25">
      <c r="A291" t="s">
        <v>2</v>
      </c>
      <c r="B291">
        <v>2016</v>
      </c>
      <c r="C291" t="s">
        <v>912</v>
      </c>
      <c r="D291" s="8">
        <f>IF(_xlfn.IFNA(VLOOKUP(LEFT(C291,LEN(C291)-3),COMBDG_Replacement_Split_Tech!A:T,12+B291-2016,FALSE),-1)&lt;0,0,VLOOKUP(LEFT(C291,LEN(C291)-3),COMBDG_Replacement_Split_Tech!A:T,12+B291-2016,FALSE))*_xlfn.IFNA(VLOOKUP(LEFT(C291,14),'AGG Activity_16'!A:K,B291-2016+2,FALSE),VLOOKUP(LEFT(C291,15),'AGG Activity_16'!A:K,B291-2016+2,FALSE))</f>
        <v>1.4974307248713327E-2</v>
      </c>
    </row>
    <row r="292" spans="1:4" x14ac:dyDescent="0.25">
      <c r="A292" t="s">
        <v>2</v>
      </c>
      <c r="B292">
        <v>2016</v>
      </c>
      <c r="C292" t="s">
        <v>914</v>
      </c>
      <c r="D292" s="8">
        <f>IF(_xlfn.IFNA(VLOOKUP(LEFT(C292,LEN(C292)-3),COMBDG_Replacement_Split_Tech!A:T,12+B292-2016,FALSE),-1)&lt;0,0,VLOOKUP(LEFT(C292,LEN(C292)-3),COMBDG_Replacement_Split_Tech!A:T,12+B292-2016,FALSE))*_xlfn.IFNA(VLOOKUP(LEFT(C292,14),'AGG Activity_16'!A:K,B292-2016+2,FALSE),VLOOKUP(LEFT(C292,15),'AGG Activity_16'!A:K,B292-2016+2,FALSE))</f>
        <v>0</v>
      </c>
    </row>
    <row r="293" spans="1:4" x14ac:dyDescent="0.25">
      <c r="A293" t="s">
        <v>2</v>
      </c>
      <c r="B293">
        <v>2016</v>
      </c>
      <c r="C293" t="s">
        <v>916</v>
      </c>
      <c r="D293" s="8">
        <f>IF(_xlfn.IFNA(VLOOKUP(LEFT(C293,LEN(C293)-3),COMBDG_Replacement_Split_Tech!A:T,12+B293-2016,FALSE),-1)&lt;0,0,VLOOKUP(LEFT(C293,LEN(C293)-3),COMBDG_Replacement_Split_Tech!A:T,12+B293-2016,FALSE))*_xlfn.IFNA(VLOOKUP(LEFT(C293,14),'AGG Activity_16'!A:K,B293-2016+2,FALSE),VLOOKUP(LEFT(C293,15),'AGG Activity_16'!A:K,B293-2016+2,FALSE))</f>
        <v>0</v>
      </c>
    </row>
    <row r="294" spans="1:4" x14ac:dyDescent="0.25">
      <c r="A294" t="s">
        <v>2</v>
      </c>
      <c r="B294">
        <v>2016</v>
      </c>
      <c r="C294" t="s">
        <v>919</v>
      </c>
      <c r="D294" s="8">
        <f>IF(_xlfn.IFNA(VLOOKUP(LEFT(C294,LEN(C294)-3),COMBDG_Replacement_Split_Tech!A:T,12+B294-2016,FALSE),-1)&lt;0,0,VLOOKUP(LEFT(C294,LEN(C294)-3),COMBDG_Replacement_Split_Tech!A:T,12+B294-2016,FALSE))*_xlfn.IFNA(VLOOKUP(LEFT(C294,14),'AGG Activity_16'!A:K,B294-2016+2,FALSE),VLOOKUP(LEFT(C294,15),'AGG Activity_16'!A:K,B294-2016+2,FALSE))</f>
        <v>0</v>
      </c>
    </row>
    <row r="295" spans="1:4" x14ac:dyDescent="0.25">
      <c r="A295" t="s">
        <v>2</v>
      </c>
      <c r="B295">
        <v>2016</v>
      </c>
      <c r="C295" t="s">
        <v>925</v>
      </c>
      <c r="D295" s="8">
        <f>IF(_xlfn.IFNA(VLOOKUP(LEFT(C295,LEN(C295)-3),COMBDG_Replacement_Split_Tech!A:T,12+B295-2016,FALSE),-1)&lt;0,0,VLOOKUP(LEFT(C295,LEN(C295)-3),COMBDG_Replacement_Split_Tech!A:T,12+B295-2016,FALSE))*_xlfn.IFNA(VLOOKUP(LEFT(C295,14),'AGG Activity_16'!A:K,B295-2016+2,FALSE),VLOOKUP(LEFT(C295,15),'AGG Activity_16'!A:K,B295-2016+2,FALSE))</f>
        <v>0</v>
      </c>
    </row>
    <row r="296" spans="1:4" x14ac:dyDescent="0.25">
      <c r="A296" t="s">
        <v>2</v>
      </c>
      <c r="B296">
        <v>2016</v>
      </c>
      <c r="C296" t="s">
        <v>927</v>
      </c>
      <c r="D296" s="8">
        <f>IF(_xlfn.IFNA(VLOOKUP(LEFT(C296,LEN(C296)-3),COMBDG_Replacement_Split_Tech!A:T,12+B296-2016,FALSE),-1)&lt;0,0,VLOOKUP(LEFT(C296,LEN(C296)-3),COMBDG_Replacement_Split_Tech!A:T,12+B296-2016,FALSE))*_xlfn.IFNA(VLOOKUP(LEFT(C296,14),'AGG Activity_16'!A:K,B296-2016+2,FALSE),VLOOKUP(LEFT(C296,15),'AGG Activity_16'!A:K,B296-2016+2,FALSE))</f>
        <v>0</v>
      </c>
    </row>
    <row r="297" spans="1:4" x14ac:dyDescent="0.25">
      <c r="A297" t="s">
        <v>2</v>
      </c>
      <c r="B297">
        <v>2016</v>
      </c>
      <c r="C297" t="s">
        <v>929</v>
      </c>
      <c r="D297" s="8">
        <f>IF(_xlfn.IFNA(VLOOKUP(LEFT(C297,LEN(C297)-3),COMBDG_Replacement_Split_Tech!A:T,12+B297-2016,FALSE),-1)&lt;0,0,VLOOKUP(LEFT(C297,LEN(C297)-3),COMBDG_Replacement_Split_Tech!A:T,12+B297-2016,FALSE))*_xlfn.IFNA(VLOOKUP(LEFT(C297,14),'AGG Activity_16'!A:K,B297-2016+2,FALSE),VLOOKUP(LEFT(C297,15),'AGG Activity_16'!A:K,B297-2016+2,FALSE))</f>
        <v>0</v>
      </c>
    </row>
    <row r="298" spans="1:4" x14ac:dyDescent="0.25">
      <c r="A298" t="s">
        <v>2</v>
      </c>
      <c r="B298">
        <v>2016</v>
      </c>
      <c r="C298" t="s">
        <v>932</v>
      </c>
      <c r="D298" s="8">
        <f>IF(_xlfn.IFNA(VLOOKUP(LEFT(C298,LEN(C298)-3),COMBDG_Replacement_Split_Tech!A:T,12+B298-2016,FALSE),-1)&lt;0,0,VLOOKUP(LEFT(C298,LEN(C298)-3),COMBDG_Replacement_Split_Tech!A:T,12+B298-2016,FALSE))*_xlfn.IFNA(VLOOKUP(LEFT(C298,14),'AGG Activity_16'!A:K,B298-2016+2,FALSE),VLOOKUP(LEFT(C298,15),'AGG Activity_16'!A:K,B298-2016+2,FALSE))</f>
        <v>0</v>
      </c>
    </row>
    <row r="299" spans="1:4" x14ac:dyDescent="0.25">
      <c r="A299" t="s">
        <v>2</v>
      </c>
      <c r="B299">
        <v>2016</v>
      </c>
      <c r="C299" t="s">
        <v>943</v>
      </c>
      <c r="D299" s="8">
        <f>IF(_xlfn.IFNA(VLOOKUP(LEFT(C299,LEN(C299)-3),COMBDG_Replacement_Split_Tech!A:T,12+B299-2016,FALSE),-1)&lt;0,0,VLOOKUP(LEFT(C299,LEN(C299)-3),COMBDG_Replacement_Split_Tech!A:T,12+B299-2016,FALSE))*_xlfn.IFNA(VLOOKUP(LEFT(C299,14),'AGG Activity_16'!A:K,B299-2016+2,FALSE),VLOOKUP(LEFT(C299,15),'AGG Activity_16'!A:K,B299-2016+2,FALSE))</f>
        <v>0</v>
      </c>
    </row>
    <row r="300" spans="1:4" x14ac:dyDescent="0.25">
      <c r="A300" t="s">
        <v>2</v>
      </c>
      <c r="B300">
        <v>2016</v>
      </c>
      <c r="C300" t="s">
        <v>944</v>
      </c>
      <c r="D300" s="8">
        <f>IF(_xlfn.IFNA(VLOOKUP(LEFT(C300,LEN(C300)-3),COMBDG_Replacement_Split_Tech!A:T,12+B300-2016,FALSE),-1)&lt;0,0,VLOOKUP(LEFT(C300,LEN(C300)-3),COMBDG_Replacement_Split_Tech!A:T,12+B300-2016,FALSE))*_xlfn.IFNA(VLOOKUP(LEFT(C300,14),'AGG Activity_16'!A:K,B300-2016+2,FALSE),VLOOKUP(LEFT(C300,15),'AGG Activity_16'!A:K,B300-2016+2,FALSE))</f>
        <v>0</v>
      </c>
    </row>
    <row r="301" spans="1:4" x14ac:dyDescent="0.25">
      <c r="A301" t="s">
        <v>2</v>
      </c>
      <c r="B301">
        <v>2016</v>
      </c>
      <c r="C301" t="s">
        <v>950</v>
      </c>
      <c r="D301" s="8">
        <f>IF(_xlfn.IFNA(VLOOKUP(LEFT(C301,LEN(C301)-3),COMBDG_Replacement_Split_Tech!A:T,12+B301-2016,FALSE),-1)&lt;0,0,VLOOKUP(LEFT(C301,LEN(C301)-3),COMBDG_Replacement_Split_Tech!A:T,12+B301-2016,FALSE))*_xlfn.IFNA(VLOOKUP(LEFT(C301,14),'AGG Activity_16'!A:K,B301-2016+2,FALSE),VLOOKUP(LEFT(C301,15),'AGG Activity_16'!A:K,B301-2016+2,FALSE))</f>
        <v>0</v>
      </c>
    </row>
    <row r="302" spans="1:4" x14ac:dyDescent="0.25">
      <c r="A302" t="s">
        <v>2</v>
      </c>
      <c r="B302">
        <v>2016</v>
      </c>
      <c r="C302" t="s">
        <v>956</v>
      </c>
      <c r="D302" s="8">
        <f>IF(_xlfn.IFNA(VLOOKUP(LEFT(C302,LEN(C302)-3),COMBDG_Replacement_Split_Tech!A:T,12+B302-2016,FALSE),-1)&lt;0,0,VLOOKUP(LEFT(C302,LEN(C302)-3),COMBDG_Replacement_Split_Tech!A:T,12+B302-2016,FALSE))*_xlfn.IFNA(VLOOKUP(LEFT(C302,14),'AGG Activity_16'!A:K,B302-2016+2,FALSE),VLOOKUP(LEFT(C302,15),'AGG Activity_16'!A:K,B302-2016+2,FALSE))</f>
        <v>0</v>
      </c>
    </row>
    <row r="303" spans="1:4" x14ac:dyDescent="0.25">
      <c r="A303" t="s">
        <v>2</v>
      </c>
      <c r="B303">
        <v>2016</v>
      </c>
      <c r="C303" t="s">
        <v>958</v>
      </c>
      <c r="D303" s="8">
        <f>IF(_xlfn.IFNA(VLOOKUP(LEFT(C303,LEN(C303)-3),COMBDG_Replacement_Split_Tech!A:T,12+B303-2016,FALSE),-1)&lt;0,0,VLOOKUP(LEFT(C303,LEN(C303)-3),COMBDG_Replacement_Split_Tech!A:T,12+B303-2016,FALSE))*_xlfn.IFNA(VLOOKUP(LEFT(C303,14),'AGG Activity_16'!A:K,B303-2016+2,FALSE),VLOOKUP(LEFT(C303,15),'AGG Activity_16'!A:K,B303-2016+2,FALSE))</f>
        <v>0</v>
      </c>
    </row>
    <row r="304" spans="1:4" x14ac:dyDescent="0.25">
      <c r="A304" t="s">
        <v>2</v>
      </c>
      <c r="B304">
        <v>2016</v>
      </c>
      <c r="C304" t="s">
        <v>965</v>
      </c>
      <c r="D304" s="8">
        <f>IF(_xlfn.IFNA(VLOOKUP(LEFT(C304,LEN(C304)-3),COMBDG_Replacement_Split_Tech!A:T,12+B304-2016,FALSE),-1)&lt;0,0,VLOOKUP(LEFT(C304,LEN(C304)-3),COMBDG_Replacement_Split_Tech!A:T,12+B304-2016,FALSE))*_xlfn.IFNA(VLOOKUP(LEFT(C304,14),'AGG Activity_16'!A:K,B304-2016+2,FALSE),VLOOKUP(LEFT(C304,15),'AGG Activity_16'!A:K,B304-2016+2,FALSE))</f>
        <v>0</v>
      </c>
    </row>
    <row r="305" spans="1:4" x14ac:dyDescent="0.25">
      <c r="A305" t="s">
        <v>2</v>
      </c>
      <c r="B305">
        <v>2016</v>
      </c>
      <c r="C305" t="s">
        <v>966</v>
      </c>
      <c r="D305" s="8">
        <f>IF(_xlfn.IFNA(VLOOKUP(LEFT(C305,LEN(C305)-3),COMBDG_Replacement_Split_Tech!A:T,12+B305-2016,FALSE),-1)&lt;0,0,VLOOKUP(LEFT(C305,LEN(C305)-3),COMBDG_Replacement_Split_Tech!A:T,12+B305-2016,FALSE))*_xlfn.IFNA(VLOOKUP(LEFT(C305,14),'AGG Activity_16'!A:K,B305-2016+2,FALSE),VLOOKUP(LEFT(C305,15),'AGG Activity_16'!A:K,B305-2016+2,FALSE))</f>
        <v>0.171386107363215</v>
      </c>
    </row>
    <row r="306" spans="1:4" x14ac:dyDescent="0.25">
      <c r="A306" t="s">
        <v>2</v>
      </c>
      <c r="B306">
        <v>2016</v>
      </c>
      <c r="C306" t="s">
        <v>969</v>
      </c>
      <c r="D306" s="8">
        <f>IF(_xlfn.IFNA(VLOOKUP(LEFT(C306,LEN(C306)-3),COMBDG_Replacement_Split_Tech!A:T,12+B306-2016,FALSE),-1)&lt;0,0,VLOOKUP(LEFT(C306,LEN(C306)-3),COMBDG_Replacement_Split_Tech!A:T,12+B306-2016,FALSE))*_xlfn.IFNA(VLOOKUP(LEFT(C306,14),'AGG Activity_16'!A:K,B306-2016+2,FALSE),VLOOKUP(LEFT(C306,15),'AGG Activity_16'!A:K,B306-2016+2,FALSE))</f>
        <v>3.7356890379117311E-2</v>
      </c>
    </row>
    <row r="307" spans="1:4" x14ac:dyDescent="0.25">
      <c r="A307" t="s">
        <v>2</v>
      </c>
      <c r="B307">
        <v>2016</v>
      </c>
      <c r="C307" t="s">
        <v>973</v>
      </c>
      <c r="D307" s="8">
        <f>IF(_xlfn.IFNA(VLOOKUP(LEFT(C307,LEN(C307)-3),COMBDG_Replacement_Split_Tech!A:T,12+B307-2016,FALSE),-1)&lt;0,0,VLOOKUP(LEFT(C307,LEN(C307)-3),COMBDG_Replacement_Split_Tech!A:T,12+B307-2016,FALSE))*_xlfn.IFNA(VLOOKUP(LEFT(C307,14),'AGG Activity_16'!A:K,B307-2016+2,FALSE),VLOOKUP(LEFT(C307,15),'AGG Activity_16'!A:K,B307-2016+2,FALSE))</f>
        <v>1.8772277337575382E-4</v>
      </c>
    </row>
    <row r="308" spans="1:4" x14ac:dyDescent="0.25">
      <c r="A308" t="s">
        <v>2</v>
      </c>
      <c r="B308">
        <v>2016</v>
      </c>
      <c r="C308" t="s">
        <v>980</v>
      </c>
      <c r="D308" s="8">
        <f>IF(_xlfn.IFNA(VLOOKUP(LEFT(C308,LEN(C308)-3),COMBDG_Replacement_Split_Tech!A:T,12+B308-2016,FALSE),-1)&lt;0,0,VLOOKUP(LEFT(C308,LEN(C308)-3),COMBDG_Replacement_Split_Tech!A:T,12+B308-2016,FALSE))*_xlfn.IFNA(VLOOKUP(LEFT(C308,14),'AGG Activity_16'!A:K,B308-2016+2,FALSE),VLOOKUP(LEFT(C308,15),'AGG Activity_16'!A:K,B308-2016+2,FALSE))</f>
        <v>1.3731825512537002E-3</v>
      </c>
    </row>
    <row r="309" spans="1:4" x14ac:dyDescent="0.25">
      <c r="A309" t="s">
        <v>2</v>
      </c>
      <c r="B309">
        <v>2016</v>
      </c>
      <c r="C309" t="s">
        <v>983</v>
      </c>
      <c r="D309" s="8">
        <f>IF(_xlfn.IFNA(VLOOKUP(LEFT(C309,LEN(C309)-3),COMBDG_Replacement_Split_Tech!A:T,12+B309-2016,FALSE),-1)&lt;0,0,VLOOKUP(LEFT(C309,LEN(C309)-3),COMBDG_Replacement_Split_Tech!A:T,12+B309-2016,FALSE))*_xlfn.IFNA(VLOOKUP(LEFT(C309,14),'AGG Activity_16'!A:K,B309-2016+2,FALSE),VLOOKUP(LEFT(C309,15),'AGG Activity_16'!A:K,B309-2016+2,FALSE))</f>
        <v>4.0296368914766303E-4</v>
      </c>
    </row>
    <row r="310" spans="1:4" x14ac:dyDescent="0.25">
      <c r="A310" t="s">
        <v>2</v>
      </c>
      <c r="B310">
        <v>2016</v>
      </c>
      <c r="C310" t="s">
        <v>986</v>
      </c>
      <c r="D310" s="8">
        <f>IF(_xlfn.IFNA(VLOOKUP(LEFT(C310,LEN(C310)-3),COMBDG_Replacement_Split_Tech!A:T,12+B310-2016,FALSE),-1)&lt;0,0,VLOOKUP(LEFT(C310,LEN(C310)-3),COMBDG_Replacement_Split_Tech!A:T,12+B310-2016,FALSE))*_xlfn.IFNA(VLOOKUP(LEFT(C310,14),'AGG Activity_16'!A:K,B310-2016+2,FALSE),VLOOKUP(LEFT(C310,15),'AGG Activity_16'!A:K,B310-2016+2,FALSE))</f>
        <v>1.2942349338653893E-3</v>
      </c>
    </row>
    <row r="311" spans="1:4" x14ac:dyDescent="0.25">
      <c r="A311" t="s">
        <v>2</v>
      </c>
      <c r="B311">
        <v>2016</v>
      </c>
      <c r="C311" t="s">
        <v>991</v>
      </c>
      <c r="D311" s="8">
        <f>IF(_xlfn.IFNA(VLOOKUP(LEFT(C311,LEN(C311)-3),COMBDG_Replacement_Split_Tech!A:T,12+B311-2016,FALSE),-1)&lt;0,0,VLOOKUP(LEFT(C311,LEN(C311)-3),COMBDG_Replacement_Split_Tech!A:T,12+B311-2016,FALSE))*_xlfn.IFNA(VLOOKUP(LEFT(C311,14),'AGG Activity_16'!A:K,B311-2016+2,FALSE),VLOOKUP(LEFT(C311,15),'AGG Activity_16'!A:K,B311-2016+2,FALSE))</f>
        <v>6.0329732268798798E-6</v>
      </c>
    </row>
    <row r="312" spans="1:4" x14ac:dyDescent="0.25">
      <c r="A312" t="s">
        <v>2</v>
      </c>
      <c r="B312">
        <v>2016</v>
      </c>
      <c r="C312" t="s">
        <v>1003</v>
      </c>
      <c r="D312" s="8">
        <f>IF(_xlfn.IFNA(VLOOKUP(LEFT(C312,LEN(C312)-3),COMBDG_Replacement_Split_Tech!A:T,12+B312-2016,FALSE),-1)&lt;0,0,VLOOKUP(LEFT(C312,LEN(C312)-3),COMBDG_Replacement_Split_Tech!A:T,12+B312-2016,FALSE))*_xlfn.IFNA(VLOOKUP(LEFT(C312,14),'AGG Activity_16'!A:K,B312-2016+2,FALSE),VLOOKUP(LEFT(C312,15),'AGG Activity_16'!A:K,B312-2016+2,FALSE))</f>
        <v>9.2223153750660605E-2</v>
      </c>
    </row>
    <row r="313" spans="1:4" x14ac:dyDescent="0.25">
      <c r="A313" t="s">
        <v>2</v>
      </c>
      <c r="B313">
        <v>2016</v>
      </c>
      <c r="C313" t="s">
        <v>1005</v>
      </c>
      <c r="D313" s="8">
        <f>IF(_xlfn.IFNA(VLOOKUP(LEFT(C313,LEN(C313)-3),COMBDG_Replacement_Split_Tech!A:T,12+B313-2016,FALSE),-1)&lt;0,0,VLOOKUP(LEFT(C313,LEN(C313)-3),COMBDG_Replacement_Split_Tech!A:T,12+B313-2016,FALSE))*_xlfn.IFNA(VLOOKUP(LEFT(C313,14),'AGG Activity_16'!A:K,B313-2016+2,FALSE),VLOOKUP(LEFT(C313,15),'AGG Activity_16'!A:K,B313-2016+2,FALSE))</f>
        <v>0</v>
      </c>
    </row>
    <row r="314" spans="1:4" x14ac:dyDescent="0.25">
      <c r="A314" t="s">
        <v>2</v>
      </c>
      <c r="B314">
        <v>2016</v>
      </c>
      <c r="C314" t="s">
        <v>1011</v>
      </c>
      <c r="D314" s="8">
        <f>IF(_xlfn.IFNA(VLOOKUP(LEFT(C314,LEN(C314)-3),COMBDG_Replacement_Split_Tech!A:T,12+B314-2016,FALSE),-1)&lt;0,0,VLOOKUP(LEFT(C314,LEN(C314)-3),COMBDG_Replacement_Split_Tech!A:T,12+B314-2016,FALSE))*_xlfn.IFNA(VLOOKUP(LEFT(C314,14),'AGG Activity_16'!A:K,B314-2016+2,FALSE),VLOOKUP(LEFT(C314,15),'AGG Activity_16'!A:K,B314-2016+2,FALSE))</f>
        <v>25.41286841517606</v>
      </c>
    </row>
    <row r="315" spans="1:4" x14ac:dyDescent="0.25">
      <c r="A315" t="s">
        <v>2</v>
      </c>
      <c r="B315">
        <v>2016</v>
      </c>
      <c r="C315" t="s">
        <v>1017</v>
      </c>
      <c r="D315" s="8">
        <f>IF(_xlfn.IFNA(VLOOKUP(LEFT(C315,LEN(C315)-3),COMBDG_Replacement_Split_Tech!A:T,12+B315-2016,FALSE),-1)&lt;0,0,VLOOKUP(LEFT(C315,LEN(C315)-3),COMBDG_Replacement_Split_Tech!A:T,12+B315-2016,FALSE))*_xlfn.IFNA(VLOOKUP(LEFT(C315,14),'AGG Activity_16'!A:K,B315-2016+2,FALSE),VLOOKUP(LEFT(C315,15),'AGG Activity_16'!A:K,B315-2016+2,FALSE))</f>
        <v>26.80598349094776</v>
      </c>
    </row>
    <row r="316" spans="1:4" x14ac:dyDescent="0.25">
      <c r="A316" t="s">
        <v>2</v>
      </c>
      <c r="B316">
        <v>2016</v>
      </c>
      <c r="C316" t="s">
        <v>1020</v>
      </c>
      <c r="D316" s="8">
        <f>IF(_xlfn.IFNA(VLOOKUP(LEFT(C316,LEN(C316)-3),COMBDG_Replacement_Split_Tech!A:T,12+B316-2016,FALSE),-1)&lt;0,0,VLOOKUP(LEFT(C316,LEN(C316)-3),COMBDG_Replacement_Split_Tech!A:T,12+B316-2016,FALSE))*_xlfn.IFNA(VLOOKUP(LEFT(C316,14),'AGG Activity_16'!A:K,B316-2016+2,FALSE),VLOOKUP(LEFT(C316,15),'AGG Activity_16'!A:K,B316-2016+2,FALSE))</f>
        <v>1.3129803190790269E-4</v>
      </c>
    </row>
    <row r="317" spans="1:4" x14ac:dyDescent="0.25">
      <c r="A317" t="s">
        <v>2</v>
      </c>
      <c r="B317">
        <v>2016</v>
      </c>
      <c r="C317" t="s">
        <v>1028</v>
      </c>
      <c r="D317" s="8">
        <f>IF(_xlfn.IFNA(VLOOKUP(LEFT(C317,LEN(C317)-3),COMBDG_Replacement_Split_Tech!A:T,12+B317-2016,FALSE),-1)&lt;0,0,VLOOKUP(LEFT(C317,LEN(C317)-3),COMBDG_Replacement_Split_Tech!A:T,12+B317-2016,FALSE))*_xlfn.IFNA(VLOOKUP(LEFT(C317,14),'AGG Activity_16'!A:K,B317-2016+2,FALSE),VLOOKUP(LEFT(C317,15),'AGG Activity_16'!A:K,B317-2016+2,FALSE))</f>
        <v>0.48515604115809102</v>
      </c>
    </row>
    <row r="318" spans="1:4" x14ac:dyDescent="0.25">
      <c r="A318" t="s">
        <v>2</v>
      </c>
      <c r="B318">
        <v>2016</v>
      </c>
      <c r="C318" t="s">
        <v>1030</v>
      </c>
      <c r="D318" s="8">
        <f>IF(_xlfn.IFNA(VLOOKUP(LEFT(C318,LEN(C318)-3),COMBDG_Replacement_Split_Tech!A:T,12+B318-2016,FALSE),-1)&lt;0,0,VLOOKUP(LEFT(C318,LEN(C318)-3),COMBDG_Replacement_Split_Tech!A:T,12+B318-2016,FALSE))*_xlfn.IFNA(VLOOKUP(LEFT(C318,14),'AGG Activity_16'!A:K,B318-2016+2,FALSE),VLOOKUP(LEFT(C318,15),'AGG Activity_16'!A:K,B318-2016+2,FALSE))</f>
        <v>0</v>
      </c>
    </row>
    <row r="319" spans="1:4" x14ac:dyDescent="0.25">
      <c r="A319" t="s">
        <v>2</v>
      </c>
      <c r="B319">
        <v>2016</v>
      </c>
      <c r="C319" t="s">
        <v>1032</v>
      </c>
      <c r="D319" s="8">
        <f>IF(_xlfn.IFNA(VLOOKUP(LEFT(C319,LEN(C319)-3),COMBDG_Replacement_Split_Tech!A:T,12+B319-2016,FALSE),-1)&lt;0,0,VLOOKUP(LEFT(C319,LEN(C319)-3),COMBDG_Replacement_Split_Tech!A:T,12+B319-2016,FALSE))*_xlfn.IFNA(VLOOKUP(LEFT(C319,14),'AGG Activity_16'!A:K,B319-2016+2,FALSE),VLOOKUP(LEFT(C319,15),'AGG Activity_16'!A:K,B319-2016+2,FALSE))</f>
        <v>0</v>
      </c>
    </row>
    <row r="320" spans="1:4" x14ac:dyDescent="0.25">
      <c r="A320" t="s">
        <v>2</v>
      </c>
      <c r="B320">
        <v>2016</v>
      </c>
      <c r="C320" t="s">
        <v>1035</v>
      </c>
      <c r="D320" s="8">
        <f>IF(_xlfn.IFNA(VLOOKUP(LEFT(C320,LEN(C320)-3),COMBDG_Replacement_Split_Tech!A:T,12+B320-2016,FALSE),-1)&lt;0,0,VLOOKUP(LEFT(C320,LEN(C320)-3),COMBDG_Replacement_Split_Tech!A:T,12+B320-2016,FALSE))*_xlfn.IFNA(VLOOKUP(LEFT(C320,14),'AGG Activity_16'!A:K,B320-2016+2,FALSE),VLOOKUP(LEFT(C320,15),'AGG Activity_16'!A:K,B320-2016+2,FALSE))</f>
        <v>0</v>
      </c>
    </row>
    <row r="321" spans="1:4" x14ac:dyDescent="0.25">
      <c r="A321" t="s">
        <v>2</v>
      </c>
      <c r="B321">
        <v>2016</v>
      </c>
      <c r="C321" t="s">
        <v>1041</v>
      </c>
      <c r="D321" s="8">
        <f>IF(_xlfn.IFNA(VLOOKUP(LEFT(C321,LEN(C321)-3),COMBDG_Replacement_Split_Tech!A:T,12+B321-2016,FALSE),-1)&lt;0,0,VLOOKUP(LEFT(C321,LEN(C321)-3),COMBDG_Replacement_Split_Tech!A:T,12+B321-2016,FALSE))*_xlfn.IFNA(VLOOKUP(LEFT(C321,14),'AGG Activity_16'!A:K,B321-2016+2,FALSE),VLOOKUP(LEFT(C321,15),'AGG Activity_16'!A:K,B321-2016+2,FALSE))</f>
        <v>0</v>
      </c>
    </row>
    <row r="322" spans="1:4" x14ac:dyDescent="0.25">
      <c r="A322" t="s">
        <v>2</v>
      </c>
      <c r="B322">
        <v>2016</v>
      </c>
      <c r="C322" t="s">
        <v>1043</v>
      </c>
      <c r="D322" s="8">
        <f>IF(_xlfn.IFNA(VLOOKUP(LEFT(C322,LEN(C322)-3),COMBDG_Replacement_Split_Tech!A:T,12+B322-2016,FALSE),-1)&lt;0,0,VLOOKUP(LEFT(C322,LEN(C322)-3),COMBDG_Replacement_Split_Tech!A:T,12+B322-2016,FALSE))*_xlfn.IFNA(VLOOKUP(LEFT(C322,14),'AGG Activity_16'!A:K,B322-2016+2,FALSE),VLOOKUP(LEFT(C322,15),'AGG Activity_16'!A:K,B322-2016+2,FALSE))</f>
        <v>0</v>
      </c>
    </row>
    <row r="323" spans="1:4" x14ac:dyDescent="0.25">
      <c r="A323" t="s">
        <v>2</v>
      </c>
      <c r="B323">
        <v>2016</v>
      </c>
      <c r="C323" t="s">
        <v>1045</v>
      </c>
      <c r="D323" s="8">
        <f>IF(_xlfn.IFNA(VLOOKUP(LEFT(C323,LEN(C323)-3),COMBDG_Replacement_Split_Tech!A:T,12+B323-2016,FALSE),-1)&lt;0,0,VLOOKUP(LEFT(C323,LEN(C323)-3),COMBDG_Replacement_Split_Tech!A:T,12+B323-2016,FALSE))*_xlfn.IFNA(VLOOKUP(LEFT(C323,14),'AGG Activity_16'!A:K,B323-2016+2,FALSE),VLOOKUP(LEFT(C323,15),'AGG Activity_16'!A:K,B323-2016+2,FALSE))</f>
        <v>0</v>
      </c>
    </row>
    <row r="324" spans="1:4" x14ac:dyDescent="0.25">
      <c r="A324" t="s">
        <v>2</v>
      </c>
      <c r="B324">
        <v>2016</v>
      </c>
      <c r="C324" t="s">
        <v>1048</v>
      </c>
      <c r="D324" s="8">
        <f>IF(_xlfn.IFNA(VLOOKUP(LEFT(C324,LEN(C324)-3),COMBDG_Replacement_Split_Tech!A:T,12+B324-2016,FALSE),-1)&lt;0,0,VLOOKUP(LEFT(C324,LEN(C324)-3),COMBDG_Replacement_Split_Tech!A:T,12+B324-2016,FALSE))*_xlfn.IFNA(VLOOKUP(LEFT(C324,14),'AGG Activity_16'!A:K,B324-2016+2,FALSE),VLOOKUP(LEFT(C324,15),'AGG Activity_16'!A:K,B324-2016+2,FALSE))</f>
        <v>0</v>
      </c>
    </row>
    <row r="325" spans="1:4" x14ac:dyDescent="0.25">
      <c r="A325" t="s">
        <v>2</v>
      </c>
      <c r="B325">
        <v>2016</v>
      </c>
      <c r="C325" t="s">
        <v>1059</v>
      </c>
      <c r="D325" s="8">
        <f>IF(_xlfn.IFNA(VLOOKUP(LEFT(C325,LEN(C325)-3),COMBDG_Replacement_Split_Tech!A:T,12+B325-2016,FALSE),-1)&lt;0,0,VLOOKUP(LEFT(C325,LEN(C325)-3),COMBDG_Replacement_Split_Tech!A:T,12+B325-2016,FALSE))*_xlfn.IFNA(VLOOKUP(LEFT(C325,14),'AGG Activity_16'!A:K,B325-2016+2,FALSE),VLOOKUP(LEFT(C325,15),'AGG Activity_16'!A:K,B325-2016+2,FALSE))</f>
        <v>0</v>
      </c>
    </row>
    <row r="326" spans="1:4" x14ac:dyDescent="0.25">
      <c r="A326" t="s">
        <v>2</v>
      </c>
      <c r="B326">
        <v>2016</v>
      </c>
      <c r="C326" t="s">
        <v>1060</v>
      </c>
      <c r="D326" s="8">
        <f>IF(_xlfn.IFNA(VLOOKUP(LEFT(C326,LEN(C326)-3),COMBDG_Replacement_Split_Tech!A:T,12+B326-2016,FALSE),-1)&lt;0,0,VLOOKUP(LEFT(C326,LEN(C326)-3),COMBDG_Replacement_Split_Tech!A:T,12+B326-2016,FALSE))*_xlfn.IFNA(VLOOKUP(LEFT(C326,14),'AGG Activity_16'!A:K,B326-2016+2,FALSE),VLOOKUP(LEFT(C326,15),'AGG Activity_16'!A:K,B326-2016+2,FALSE))</f>
        <v>0</v>
      </c>
    </row>
    <row r="327" spans="1:4" x14ac:dyDescent="0.25">
      <c r="A327" t="s">
        <v>2</v>
      </c>
      <c r="B327">
        <v>2016</v>
      </c>
      <c r="C327" t="s">
        <v>1066</v>
      </c>
      <c r="D327" s="8">
        <f>IF(_xlfn.IFNA(VLOOKUP(LEFT(C327,LEN(C327)-3),COMBDG_Replacement_Split_Tech!A:T,12+B327-2016,FALSE),-1)&lt;0,0,VLOOKUP(LEFT(C327,LEN(C327)-3),COMBDG_Replacement_Split_Tech!A:T,12+B327-2016,FALSE))*_xlfn.IFNA(VLOOKUP(LEFT(C327,14),'AGG Activity_16'!A:K,B327-2016+2,FALSE),VLOOKUP(LEFT(C327,15),'AGG Activity_16'!A:K,B327-2016+2,FALSE))</f>
        <v>0</v>
      </c>
    </row>
    <row r="328" spans="1:4" x14ac:dyDescent="0.25">
      <c r="A328" t="s">
        <v>2</v>
      </c>
      <c r="B328">
        <v>2016</v>
      </c>
      <c r="C328" t="s">
        <v>1072</v>
      </c>
      <c r="D328" s="8">
        <f>IF(_xlfn.IFNA(VLOOKUP(LEFT(C328,LEN(C328)-3),COMBDG_Replacement_Split_Tech!A:T,12+B328-2016,FALSE),-1)&lt;0,0,VLOOKUP(LEFT(C328,LEN(C328)-3),COMBDG_Replacement_Split_Tech!A:T,12+B328-2016,FALSE))*_xlfn.IFNA(VLOOKUP(LEFT(C328,14),'AGG Activity_16'!A:K,B328-2016+2,FALSE),VLOOKUP(LEFT(C328,15),'AGG Activity_16'!A:K,B328-2016+2,FALSE))</f>
        <v>0</v>
      </c>
    </row>
    <row r="329" spans="1:4" x14ac:dyDescent="0.25">
      <c r="A329" t="s">
        <v>2</v>
      </c>
      <c r="B329">
        <v>2016</v>
      </c>
      <c r="C329" t="s">
        <v>1074</v>
      </c>
      <c r="D329" s="8">
        <f>IF(_xlfn.IFNA(VLOOKUP(LEFT(C329,LEN(C329)-3),COMBDG_Replacement_Split_Tech!A:T,12+B329-2016,FALSE),-1)&lt;0,0,VLOOKUP(LEFT(C329,LEN(C329)-3),COMBDG_Replacement_Split_Tech!A:T,12+B329-2016,FALSE))*_xlfn.IFNA(VLOOKUP(LEFT(C329,14),'AGG Activity_16'!A:K,B329-2016+2,FALSE),VLOOKUP(LEFT(C329,15),'AGG Activity_16'!A:K,B329-2016+2,FALSE))</f>
        <v>0</v>
      </c>
    </row>
    <row r="330" spans="1:4" x14ac:dyDescent="0.25">
      <c r="A330" t="s">
        <v>2</v>
      </c>
      <c r="B330">
        <v>2016</v>
      </c>
      <c r="C330" t="s">
        <v>1081</v>
      </c>
      <c r="D330" s="8">
        <f>IF(_xlfn.IFNA(VLOOKUP(LEFT(C330,LEN(C330)-3),COMBDG_Replacement_Split_Tech!A:T,12+B330-2016,FALSE),-1)&lt;0,0,VLOOKUP(LEFT(C330,LEN(C330)-3),COMBDG_Replacement_Split_Tech!A:T,12+B330-2016,FALSE))*_xlfn.IFNA(VLOOKUP(LEFT(C330,14),'AGG Activity_16'!A:K,B330-2016+2,FALSE),VLOOKUP(LEFT(C330,15),'AGG Activity_16'!A:K,B330-2016+2,FALSE))</f>
        <v>0</v>
      </c>
    </row>
    <row r="331" spans="1:4" x14ac:dyDescent="0.25">
      <c r="A331" t="s">
        <v>2</v>
      </c>
      <c r="B331">
        <v>2016</v>
      </c>
      <c r="C331" t="s">
        <v>1082</v>
      </c>
      <c r="D331" s="8">
        <f>IF(_xlfn.IFNA(VLOOKUP(LEFT(C331,LEN(C331)-3),COMBDG_Replacement_Split_Tech!A:T,12+B331-2016,FALSE),-1)&lt;0,0,VLOOKUP(LEFT(C331,LEN(C331)-3),COMBDG_Replacement_Split_Tech!A:T,12+B331-2016,FALSE))*_xlfn.IFNA(VLOOKUP(LEFT(C331,14),'AGG Activity_16'!A:K,B331-2016+2,FALSE),VLOOKUP(LEFT(C331,15),'AGG Activity_16'!A:K,B331-2016+2,FALSE))</f>
        <v>0.17461713906035431</v>
      </c>
    </row>
    <row r="332" spans="1:4" x14ac:dyDescent="0.25">
      <c r="A332" t="s">
        <v>2</v>
      </c>
      <c r="B332">
        <v>2016</v>
      </c>
      <c r="C332" t="s">
        <v>1085</v>
      </c>
      <c r="D332" s="8">
        <f>IF(_xlfn.IFNA(VLOOKUP(LEFT(C332,LEN(C332)-3),COMBDG_Replacement_Split_Tech!A:T,12+B332-2016,FALSE),-1)&lt;0,0,VLOOKUP(LEFT(C332,LEN(C332)-3),COMBDG_Replacement_Split_Tech!A:T,12+B332-2016,FALSE))*_xlfn.IFNA(VLOOKUP(LEFT(C332,14),'AGG Activity_16'!A:K,B332-2016+2,FALSE),VLOOKUP(LEFT(C332,15),'AGG Activity_16'!A:K,B332-2016+2,FALSE))</f>
        <v>3.0727769674807941E-2</v>
      </c>
    </row>
    <row r="333" spans="1:4" x14ac:dyDescent="0.25">
      <c r="A333" t="s">
        <v>2</v>
      </c>
      <c r="B333">
        <v>2016</v>
      </c>
      <c r="C333" t="s">
        <v>1089</v>
      </c>
      <c r="D333" s="8">
        <f>IF(_xlfn.IFNA(VLOOKUP(LEFT(C333,LEN(C333)-3),COMBDG_Replacement_Split_Tech!A:T,12+B333-2016,FALSE),-1)&lt;0,0,VLOOKUP(LEFT(C333,LEN(C333)-3),COMBDG_Replacement_Split_Tech!A:T,12+B333-2016,FALSE))*_xlfn.IFNA(VLOOKUP(LEFT(C333,14),'AGG Activity_16'!A:K,B333-2016+2,FALSE),VLOOKUP(LEFT(C333,15),'AGG Activity_16'!A:K,B333-2016+2,FALSE))</f>
        <v>1.8740870298343667E-4</v>
      </c>
    </row>
    <row r="334" spans="1:4" x14ac:dyDescent="0.25">
      <c r="A334" t="s">
        <v>2</v>
      </c>
      <c r="B334">
        <v>2016</v>
      </c>
      <c r="C334" t="s">
        <v>1096</v>
      </c>
      <c r="D334" s="8">
        <f>IF(_xlfn.IFNA(VLOOKUP(LEFT(C334,LEN(C334)-3),COMBDG_Replacement_Split_Tech!A:T,12+B334-2016,FALSE),-1)&lt;0,0,VLOOKUP(LEFT(C334,LEN(C334)-3),COMBDG_Replacement_Split_Tech!A:T,12+B334-2016,FALSE))*_xlfn.IFNA(VLOOKUP(LEFT(C334,14),'AGG Activity_16'!A:K,B334-2016+2,FALSE),VLOOKUP(LEFT(C334,15),'AGG Activity_16'!A:K,B334-2016+2,FALSE))</f>
        <v>1.3708851422881293E-3</v>
      </c>
    </row>
    <row r="335" spans="1:4" x14ac:dyDescent="0.25">
      <c r="A335" t="s">
        <v>2</v>
      </c>
      <c r="B335">
        <v>2016</v>
      </c>
      <c r="C335" t="s">
        <v>1099</v>
      </c>
      <c r="D335" s="8">
        <f>IF(_xlfn.IFNA(VLOOKUP(LEFT(C335,LEN(C335)-3),COMBDG_Replacement_Split_Tech!A:T,12+B335-2016,FALSE),-1)&lt;0,0,VLOOKUP(LEFT(C335,LEN(C335)-3),COMBDG_Replacement_Split_Tech!A:T,12+B335-2016,FALSE))*_xlfn.IFNA(VLOOKUP(LEFT(C335,14),'AGG Activity_16'!A:K,B335-2016+2,FALSE),VLOOKUP(LEFT(C335,15),'AGG Activity_16'!A:K,B335-2016+2,FALSE))</f>
        <v>4.0228950901669491E-4</v>
      </c>
    </row>
    <row r="336" spans="1:4" x14ac:dyDescent="0.25">
      <c r="A336" t="s">
        <v>2</v>
      </c>
      <c r="B336">
        <v>2016</v>
      </c>
      <c r="C336" t="s">
        <v>1102</v>
      </c>
      <c r="D336" s="8">
        <f>IF(_xlfn.IFNA(VLOOKUP(LEFT(C336,LEN(C336)-3),COMBDG_Replacement_Split_Tech!A:T,12+B336-2016,FALSE),-1)&lt;0,0,VLOOKUP(LEFT(C336,LEN(C336)-3),COMBDG_Replacement_Split_Tech!A:T,12+B336-2016,FALSE))*_xlfn.IFNA(VLOOKUP(LEFT(C336,14),'AGG Activity_16'!A:K,B336-2016+2,FALSE),VLOOKUP(LEFT(C336,15),'AGG Activity_16'!A:K,B336-2016+2,FALSE))</f>
        <v>1.2920696085501916E-3</v>
      </c>
    </row>
    <row r="337" spans="1:4" x14ac:dyDescent="0.25">
      <c r="A337" t="s">
        <v>2</v>
      </c>
      <c r="B337">
        <v>2016</v>
      </c>
      <c r="C337" t="s">
        <v>1107</v>
      </c>
      <c r="D337" s="8">
        <f>IF(_xlfn.IFNA(VLOOKUP(LEFT(C337,LEN(C337)-3),COMBDG_Replacement_Split_Tech!A:T,12+B337-2016,FALSE),-1)&lt;0,0,VLOOKUP(LEFT(C337,LEN(C337)-3),COMBDG_Replacement_Split_Tech!A:T,12+B337-2016,FALSE))*_xlfn.IFNA(VLOOKUP(LEFT(C337,14),'AGG Activity_16'!A:K,B337-2016+2,FALSE),VLOOKUP(LEFT(C337,15),'AGG Activity_16'!A:K,B337-2016+2,FALSE))</f>
        <v>6.0228797351093725E-6</v>
      </c>
    </row>
    <row r="338" spans="1:4" x14ac:dyDescent="0.25">
      <c r="A338" t="s">
        <v>2</v>
      </c>
      <c r="B338">
        <v>2016</v>
      </c>
      <c r="C338" t="s">
        <v>1119</v>
      </c>
      <c r="D338" s="8">
        <f>IF(_xlfn.IFNA(VLOOKUP(LEFT(C338,LEN(C338)-3),COMBDG_Replacement_Split_Tech!A:T,12+B338-2016,FALSE),-1)&lt;0,0,VLOOKUP(LEFT(C338,LEN(C338)-3),COMBDG_Replacement_Split_Tech!A:T,12+B338-2016,FALSE))*_xlfn.IFNA(VLOOKUP(LEFT(C338,14),'AGG Activity_16'!A:K,B338-2016+2,FALSE),VLOOKUP(LEFT(C338,15),'AGG Activity_16'!A:K,B338-2016+2,FALSE))</f>
        <v>8.1281881389575747E-2</v>
      </c>
    </row>
    <row r="339" spans="1:4" x14ac:dyDescent="0.25">
      <c r="A339" t="s">
        <v>2</v>
      </c>
      <c r="B339">
        <v>2016</v>
      </c>
      <c r="C339" t="s">
        <v>1121</v>
      </c>
      <c r="D339" s="8">
        <f>IF(_xlfn.IFNA(VLOOKUP(LEFT(C339,LEN(C339)-3),COMBDG_Replacement_Split_Tech!A:T,12+B339-2016,FALSE),-1)&lt;0,0,VLOOKUP(LEFT(C339,LEN(C339)-3),COMBDG_Replacement_Split_Tech!A:T,12+B339-2016,FALSE))*_xlfn.IFNA(VLOOKUP(LEFT(C339,14),'AGG Activity_16'!A:K,B339-2016+2,FALSE),VLOOKUP(LEFT(C339,15),'AGG Activity_16'!A:K,B339-2016+2,FALSE))</f>
        <v>0</v>
      </c>
    </row>
    <row r="340" spans="1:4" x14ac:dyDescent="0.25">
      <c r="A340" t="s">
        <v>2</v>
      </c>
      <c r="B340">
        <v>2016</v>
      </c>
      <c r="C340" t="s">
        <v>1127</v>
      </c>
      <c r="D340" s="8">
        <f>IF(_xlfn.IFNA(VLOOKUP(LEFT(C340,LEN(C340)-3),COMBDG_Replacement_Split_Tech!A:T,12+B340-2016,FALSE),-1)&lt;0,0,VLOOKUP(LEFT(C340,LEN(C340)-3),COMBDG_Replacement_Split_Tech!A:T,12+B340-2016,FALSE))*_xlfn.IFNA(VLOOKUP(LEFT(C340,14),'AGG Activity_16'!A:K,B340-2016+2,FALSE),VLOOKUP(LEFT(C340,15),'AGG Activity_16'!A:K,B340-2016+2,FALSE))</f>
        <v>2.993523785217965</v>
      </c>
    </row>
    <row r="341" spans="1:4" x14ac:dyDescent="0.25">
      <c r="A341" t="s">
        <v>2</v>
      </c>
      <c r="B341">
        <v>2016</v>
      </c>
      <c r="C341" t="s">
        <v>1133</v>
      </c>
      <c r="D341" s="8">
        <f>IF(_xlfn.IFNA(VLOOKUP(LEFT(C341,LEN(C341)-3),COMBDG_Replacement_Split_Tech!A:T,12+B341-2016,FALSE),-1)&lt;0,0,VLOOKUP(LEFT(C341,LEN(C341)-3),COMBDG_Replacement_Split_Tech!A:T,12+B341-2016,FALSE))*_xlfn.IFNA(VLOOKUP(LEFT(C341,14),'AGG Activity_16'!A:K,B341-2016+2,FALSE),VLOOKUP(LEFT(C341,15),'AGG Activity_16'!A:K,B341-2016+2,FALSE))</f>
        <v>3.1576265951305156</v>
      </c>
    </row>
    <row r="342" spans="1:4" x14ac:dyDescent="0.25">
      <c r="A342" t="s">
        <v>2</v>
      </c>
      <c r="B342">
        <v>2016</v>
      </c>
      <c r="C342" t="s">
        <v>1136</v>
      </c>
      <c r="D342" s="8">
        <f>IF(_xlfn.IFNA(VLOOKUP(LEFT(C342,LEN(C342)-3),COMBDG_Replacement_Split_Tech!A:T,12+B342-2016,FALSE),-1)&lt;0,0,VLOOKUP(LEFT(C342,LEN(C342)-3),COMBDG_Replacement_Split_Tech!A:T,12+B342-2016,FALSE))*_xlfn.IFNA(VLOOKUP(LEFT(C342,14),'AGG Activity_16'!A:K,B342-2016+2,FALSE),VLOOKUP(LEFT(C342,15),'AGG Activity_16'!A:K,B342-2016+2,FALSE))</f>
        <v>1.2930433720562121E-4</v>
      </c>
    </row>
    <row r="343" spans="1:4" x14ac:dyDescent="0.25">
      <c r="A343" t="s">
        <v>2</v>
      </c>
      <c r="B343">
        <v>2016</v>
      </c>
      <c r="C343" t="s">
        <v>1144</v>
      </c>
      <c r="D343" s="8">
        <f>IF(_xlfn.IFNA(VLOOKUP(LEFT(C343,LEN(C343)-3),COMBDG_Replacement_Split_Tech!A:T,12+B343-2016,FALSE),-1)&lt;0,0,VLOOKUP(LEFT(C343,LEN(C343)-3),COMBDG_Replacement_Split_Tech!A:T,12+B343-2016,FALSE))*_xlfn.IFNA(VLOOKUP(LEFT(C343,14),'AGG Activity_16'!A:K,B343-2016+2,FALSE),VLOOKUP(LEFT(C343,15),'AGG Activity_16'!A:K,B343-2016+2,FALSE))</f>
        <v>0.17352735795672805</v>
      </c>
    </row>
    <row r="344" spans="1:4" x14ac:dyDescent="0.25">
      <c r="A344" t="s">
        <v>2</v>
      </c>
      <c r="B344">
        <v>2016</v>
      </c>
      <c r="C344" t="s">
        <v>1146</v>
      </c>
      <c r="D344" s="8">
        <f>IF(_xlfn.IFNA(VLOOKUP(LEFT(C344,LEN(C344)-3),COMBDG_Replacement_Split_Tech!A:T,12+B344-2016,FALSE),-1)&lt;0,0,VLOOKUP(LEFT(C344,LEN(C344)-3),COMBDG_Replacement_Split_Tech!A:T,12+B344-2016,FALSE))*_xlfn.IFNA(VLOOKUP(LEFT(C344,14),'AGG Activity_16'!A:K,B344-2016+2,FALSE),VLOOKUP(LEFT(C344,15),'AGG Activity_16'!A:K,B344-2016+2,FALSE))</f>
        <v>0</v>
      </c>
    </row>
    <row r="345" spans="1:4" x14ac:dyDescent="0.25">
      <c r="A345" t="s">
        <v>2</v>
      </c>
      <c r="B345">
        <v>2016</v>
      </c>
      <c r="C345" t="s">
        <v>1148</v>
      </c>
      <c r="D345" s="8">
        <f>IF(_xlfn.IFNA(VLOOKUP(LEFT(C345,LEN(C345)-3),COMBDG_Replacement_Split_Tech!A:T,12+B345-2016,FALSE),-1)&lt;0,0,VLOOKUP(LEFT(C345,LEN(C345)-3),COMBDG_Replacement_Split_Tech!A:T,12+B345-2016,FALSE))*_xlfn.IFNA(VLOOKUP(LEFT(C345,14),'AGG Activity_16'!A:K,B345-2016+2,FALSE),VLOOKUP(LEFT(C345,15),'AGG Activity_16'!A:K,B345-2016+2,FALSE))</f>
        <v>0</v>
      </c>
    </row>
    <row r="346" spans="1:4" x14ac:dyDescent="0.25">
      <c r="A346" t="s">
        <v>2</v>
      </c>
      <c r="B346">
        <v>2016</v>
      </c>
      <c r="C346" t="s">
        <v>1151</v>
      </c>
      <c r="D346" s="8">
        <f>IF(_xlfn.IFNA(VLOOKUP(LEFT(C346,LEN(C346)-3),COMBDG_Replacement_Split_Tech!A:T,12+B346-2016,FALSE),-1)&lt;0,0,VLOOKUP(LEFT(C346,LEN(C346)-3),COMBDG_Replacement_Split_Tech!A:T,12+B346-2016,FALSE))*_xlfn.IFNA(VLOOKUP(LEFT(C346,14),'AGG Activity_16'!A:K,B346-2016+2,FALSE),VLOOKUP(LEFT(C346,15),'AGG Activity_16'!A:K,B346-2016+2,FALSE))</f>
        <v>0</v>
      </c>
    </row>
    <row r="347" spans="1:4" x14ac:dyDescent="0.25">
      <c r="A347" t="s">
        <v>2</v>
      </c>
      <c r="B347">
        <v>2016</v>
      </c>
      <c r="C347" t="s">
        <v>1157</v>
      </c>
      <c r="D347" s="8">
        <f>IF(_xlfn.IFNA(VLOOKUP(LEFT(C347,LEN(C347)-3),COMBDG_Replacement_Split_Tech!A:T,12+B347-2016,FALSE),-1)&lt;0,0,VLOOKUP(LEFT(C347,LEN(C347)-3),COMBDG_Replacement_Split_Tech!A:T,12+B347-2016,FALSE))*_xlfn.IFNA(VLOOKUP(LEFT(C347,14),'AGG Activity_16'!A:K,B347-2016+2,FALSE),VLOOKUP(LEFT(C347,15),'AGG Activity_16'!A:K,B347-2016+2,FALSE))</f>
        <v>0</v>
      </c>
    </row>
    <row r="348" spans="1:4" x14ac:dyDescent="0.25">
      <c r="A348" t="s">
        <v>2</v>
      </c>
      <c r="B348">
        <v>2016</v>
      </c>
      <c r="C348" t="s">
        <v>1159</v>
      </c>
      <c r="D348" s="8">
        <f>IF(_xlfn.IFNA(VLOOKUP(LEFT(C348,LEN(C348)-3),COMBDG_Replacement_Split_Tech!A:T,12+B348-2016,FALSE),-1)&lt;0,0,VLOOKUP(LEFT(C348,LEN(C348)-3),COMBDG_Replacement_Split_Tech!A:T,12+B348-2016,FALSE))*_xlfn.IFNA(VLOOKUP(LEFT(C348,14),'AGG Activity_16'!A:K,B348-2016+2,FALSE),VLOOKUP(LEFT(C348,15),'AGG Activity_16'!A:K,B348-2016+2,FALSE))</f>
        <v>0</v>
      </c>
    </row>
    <row r="349" spans="1:4" x14ac:dyDescent="0.25">
      <c r="A349" t="s">
        <v>2</v>
      </c>
      <c r="B349">
        <v>2016</v>
      </c>
      <c r="C349" t="s">
        <v>1161</v>
      </c>
      <c r="D349" s="8">
        <f>IF(_xlfn.IFNA(VLOOKUP(LEFT(C349,LEN(C349)-3),COMBDG_Replacement_Split_Tech!A:T,12+B349-2016,FALSE),-1)&lt;0,0,VLOOKUP(LEFT(C349,LEN(C349)-3),COMBDG_Replacement_Split_Tech!A:T,12+B349-2016,FALSE))*_xlfn.IFNA(VLOOKUP(LEFT(C349,14),'AGG Activity_16'!A:K,B349-2016+2,FALSE),VLOOKUP(LEFT(C349,15),'AGG Activity_16'!A:K,B349-2016+2,FALSE))</f>
        <v>0</v>
      </c>
    </row>
    <row r="350" spans="1:4" x14ac:dyDescent="0.25">
      <c r="A350" t="s">
        <v>2</v>
      </c>
      <c r="B350">
        <v>2016</v>
      </c>
      <c r="C350" t="s">
        <v>1164</v>
      </c>
      <c r="D350" s="8">
        <f>IF(_xlfn.IFNA(VLOOKUP(LEFT(C350,LEN(C350)-3),COMBDG_Replacement_Split_Tech!A:T,12+B350-2016,FALSE),-1)&lt;0,0,VLOOKUP(LEFT(C350,LEN(C350)-3),COMBDG_Replacement_Split_Tech!A:T,12+B350-2016,FALSE))*_xlfn.IFNA(VLOOKUP(LEFT(C350,14),'AGG Activity_16'!A:K,B350-2016+2,FALSE),VLOOKUP(LEFT(C350,15),'AGG Activity_16'!A:K,B350-2016+2,FALSE))</f>
        <v>0</v>
      </c>
    </row>
    <row r="351" spans="1:4" x14ac:dyDescent="0.25">
      <c r="A351" t="s">
        <v>2</v>
      </c>
      <c r="B351">
        <v>2016</v>
      </c>
      <c r="C351" t="s">
        <v>1175</v>
      </c>
      <c r="D351" s="8">
        <f>IF(_xlfn.IFNA(VLOOKUP(LEFT(C351,LEN(C351)-3),COMBDG_Replacement_Split_Tech!A:T,12+B351-2016,FALSE),-1)&lt;0,0,VLOOKUP(LEFT(C351,LEN(C351)-3),COMBDG_Replacement_Split_Tech!A:T,12+B351-2016,FALSE))*_xlfn.IFNA(VLOOKUP(LEFT(C351,14),'AGG Activity_16'!A:K,B351-2016+2,FALSE),VLOOKUP(LEFT(C351,15),'AGG Activity_16'!A:K,B351-2016+2,FALSE))</f>
        <v>0</v>
      </c>
    </row>
    <row r="352" spans="1:4" x14ac:dyDescent="0.25">
      <c r="A352" t="s">
        <v>2</v>
      </c>
      <c r="B352">
        <v>2016</v>
      </c>
      <c r="C352" t="s">
        <v>1176</v>
      </c>
      <c r="D352" s="8">
        <f>IF(_xlfn.IFNA(VLOOKUP(LEFT(C352,LEN(C352)-3),COMBDG_Replacement_Split_Tech!A:T,12+B352-2016,FALSE),-1)&lt;0,0,VLOOKUP(LEFT(C352,LEN(C352)-3),COMBDG_Replacement_Split_Tech!A:T,12+B352-2016,FALSE))*_xlfn.IFNA(VLOOKUP(LEFT(C352,14),'AGG Activity_16'!A:K,B352-2016+2,FALSE),VLOOKUP(LEFT(C352,15),'AGG Activity_16'!A:K,B352-2016+2,FALSE))</f>
        <v>0</v>
      </c>
    </row>
    <row r="353" spans="1:4" x14ac:dyDescent="0.25">
      <c r="A353" t="s">
        <v>2</v>
      </c>
      <c r="B353">
        <v>2016</v>
      </c>
      <c r="C353" t="s">
        <v>1182</v>
      </c>
      <c r="D353" s="8">
        <f>IF(_xlfn.IFNA(VLOOKUP(LEFT(C353,LEN(C353)-3),COMBDG_Replacement_Split_Tech!A:T,12+B353-2016,FALSE),-1)&lt;0,0,VLOOKUP(LEFT(C353,LEN(C353)-3),COMBDG_Replacement_Split_Tech!A:T,12+B353-2016,FALSE))*_xlfn.IFNA(VLOOKUP(LEFT(C353,14),'AGG Activity_16'!A:K,B353-2016+2,FALSE),VLOOKUP(LEFT(C353,15),'AGG Activity_16'!A:K,B353-2016+2,FALSE))</f>
        <v>0</v>
      </c>
    </row>
    <row r="354" spans="1:4" x14ac:dyDescent="0.25">
      <c r="A354" t="s">
        <v>2</v>
      </c>
      <c r="B354">
        <v>2016</v>
      </c>
      <c r="C354" t="s">
        <v>1188</v>
      </c>
      <c r="D354" s="8">
        <f>IF(_xlfn.IFNA(VLOOKUP(LEFT(C354,LEN(C354)-3),COMBDG_Replacement_Split_Tech!A:T,12+B354-2016,FALSE),-1)&lt;0,0,VLOOKUP(LEFT(C354,LEN(C354)-3),COMBDG_Replacement_Split_Tech!A:T,12+B354-2016,FALSE))*_xlfn.IFNA(VLOOKUP(LEFT(C354,14),'AGG Activity_16'!A:K,B354-2016+2,FALSE),VLOOKUP(LEFT(C354,15),'AGG Activity_16'!A:K,B354-2016+2,FALSE))</f>
        <v>0</v>
      </c>
    </row>
    <row r="355" spans="1:4" x14ac:dyDescent="0.25">
      <c r="A355" t="s">
        <v>2</v>
      </c>
      <c r="B355">
        <v>2016</v>
      </c>
      <c r="C355" t="s">
        <v>1190</v>
      </c>
      <c r="D355" s="8">
        <f>IF(_xlfn.IFNA(VLOOKUP(LEFT(C355,LEN(C355)-3),COMBDG_Replacement_Split_Tech!A:T,12+B355-2016,FALSE),-1)&lt;0,0,VLOOKUP(LEFT(C355,LEN(C355)-3),COMBDG_Replacement_Split_Tech!A:T,12+B355-2016,FALSE))*_xlfn.IFNA(VLOOKUP(LEFT(C355,14),'AGG Activity_16'!A:K,B355-2016+2,FALSE),VLOOKUP(LEFT(C355,15),'AGG Activity_16'!A:K,B355-2016+2,FALSE))</f>
        <v>0</v>
      </c>
    </row>
    <row r="356" spans="1:4" x14ac:dyDescent="0.25">
      <c r="A356" t="s">
        <v>2</v>
      </c>
      <c r="B356">
        <v>2016</v>
      </c>
      <c r="C356" t="s">
        <v>1197</v>
      </c>
      <c r="D356" s="8">
        <f>IF(_xlfn.IFNA(VLOOKUP(LEFT(C356,LEN(C356)-3),COMBDG_Replacement_Split_Tech!A:T,12+B356-2016,FALSE),-1)&lt;0,0,VLOOKUP(LEFT(C356,LEN(C356)-3),COMBDG_Replacement_Split_Tech!A:T,12+B356-2016,FALSE))*_xlfn.IFNA(VLOOKUP(LEFT(C356,14),'AGG Activity_16'!A:K,B356-2016+2,FALSE),VLOOKUP(LEFT(C356,15),'AGG Activity_16'!A:K,B356-2016+2,FALSE))</f>
        <v>0</v>
      </c>
    </row>
    <row r="357" spans="1:4" x14ac:dyDescent="0.25">
      <c r="A357" t="s">
        <v>2</v>
      </c>
      <c r="B357">
        <v>2016</v>
      </c>
      <c r="C357" t="s">
        <v>1198</v>
      </c>
      <c r="D357" s="8">
        <f>IF(_xlfn.IFNA(VLOOKUP(LEFT(C357,LEN(C357)-3),COMBDG_Replacement_Split_Tech!A:T,12+B357-2016,FALSE),-1)&lt;0,0,VLOOKUP(LEFT(C357,LEN(C357)-3),COMBDG_Replacement_Split_Tech!A:T,12+B357-2016,FALSE))*_xlfn.IFNA(VLOOKUP(LEFT(C357,14),'AGG Activity_16'!A:K,B357-2016+2,FALSE),VLOOKUP(LEFT(C357,15),'AGG Activity_16'!A:K,B357-2016+2,FALSE))</f>
        <v>0.19192023521010937</v>
      </c>
    </row>
    <row r="358" spans="1:4" x14ac:dyDescent="0.25">
      <c r="A358" t="s">
        <v>2</v>
      </c>
      <c r="B358">
        <v>2016</v>
      </c>
      <c r="C358" t="s">
        <v>1201</v>
      </c>
      <c r="D358" s="8">
        <f>IF(_xlfn.IFNA(VLOOKUP(LEFT(C358,LEN(C358)-3),COMBDG_Replacement_Split_Tech!A:T,12+B358-2016,FALSE),-1)&lt;0,0,VLOOKUP(LEFT(C358,LEN(C358)-3),COMBDG_Replacement_Split_Tech!A:T,12+B358-2016,FALSE))*_xlfn.IFNA(VLOOKUP(LEFT(C358,14),'AGG Activity_16'!A:K,B358-2016+2,FALSE),VLOOKUP(LEFT(C358,15),'AGG Activity_16'!A:K,B358-2016+2,FALSE))</f>
        <v>3.32604493776242E-2</v>
      </c>
    </row>
    <row r="359" spans="1:4" x14ac:dyDescent="0.25">
      <c r="A359" t="s">
        <v>2</v>
      </c>
      <c r="B359">
        <v>2016</v>
      </c>
      <c r="C359" t="s">
        <v>1205</v>
      </c>
      <c r="D359" s="8">
        <f>IF(_xlfn.IFNA(VLOOKUP(LEFT(C359,LEN(C359)-3),COMBDG_Replacement_Split_Tech!A:T,12+B359-2016,FALSE),-1)&lt;0,0,VLOOKUP(LEFT(C359,LEN(C359)-3),COMBDG_Replacement_Split_Tech!A:T,12+B359-2016,FALSE))*_xlfn.IFNA(VLOOKUP(LEFT(C359,14),'AGG Activity_16'!A:K,B359-2016+2,FALSE),VLOOKUP(LEFT(C359,15),'AGG Activity_16'!A:K,B359-2016+2,FALSE))</f>
        <v>1.8767100843029757E-4</v>
      </c>
    </row>
    <row r="360" spans="1:4" x14ac:dyDescent="0.25">
      <c r="A360" t="s">
        <v>2</v>
      </c>
      <c r="B360">
        <v>2016</v>
      </c>
      <c r="C360" t="s">
        <v>1212</v>
      </c>
      <c r="D360" s="8">
        <f>IF(_xlfn.IFNA(VLOOKUP(LEFT(C360,LEN(C360)-3),COMBDG_Replacement_Split_Tech!A:T,12+B360-2016,FALSE),-1)&lt;0,0,VLOOKUP(LEFT(C360,LEN(C360)-3),COMBDG_Replacement_Split_Tech!A:T,12+B360-2016,FALSE))*_xlfn.IFNA(VLOOKUP(LEFT(C360,14),'AGG Activity_16'!A:K,B360-2016+2,FALSE),VLOOKUP(LEFT(C360,15),'AGG Activity_16'!A:K,B360-2016+2,FALSE))</f>
        <v>1.3728038933072566E-3</v>
      </c>
    </row>
    <row r="361" spans="1:4" x14ac:dyDescent="0.25">
      <c r="A361" t="s">
        <v>2</v>
      </c>
      <c r="B361">
        <v>2016</v>
      </c>
      <c r="C361" t="s">
        <v>1215</v>
      </c>
      <c r="D361" s="8">
        <f>IF(_xlfn.IFNA(VLOOKUP(LEFT(C361,LEN(C361)-3),COMBDG_Replacement_Split_Tech!A:T,12+B361-2016,FALSE),-1)&lt;0,0,VLOOKUP(LEFT(C361,LEN(C361)-3),COMBDG_Replacement_Split_Tech!A:T,12+B361-2016,FALSE))*_xlfn.IFNA(VLOOKUP(LEFT(C361,14),'AGG Activity_16'!A:K,B361-2016+2,FALSE),VLOOKUP(LEFT(C361,15),'AGG Activity_16'!A:K,B361-2016+2,FALSE))</f>
        <v>4.0285257107171269E-4</v>
      </c>
    </row>
    <row r="362" spans="1:4" x14ac:dyDescent="0.25">
      <c r="A362" t="s">
        <v>2</v>
      </c>
      <c r="B362">
        <v>2016</v>
      </c>
      <c r="C362" t="s">
        <v>1218</v>
      </c>
      <c r="D362" s="8">
        <f>IF(_xlfn.IFNA(VLOOKUP(LEFT(C362,LEN(C362)-3),COMBDG_Replacement_Split_Tech!A:T,12+B362-2016,FALSE),-1)&lt;0,0,VLOOKUP(LEFT(C362,LEN(C362)-3),COMBDG_Replacement_Split_Tech!A:T,12+B362-2016,FALSE))*_xlfn.IFNA(VLOOKUP(LEFT(C362,14),'AGG Activity_16'!A:K,B362-2016+2,FALSE),VLOOKUP(LEFT(C362,15),'AGG Activity_16'!A:K,B362-2016+2,FALSE))</f>
        <v>1.2938780458887503E-3</v>
      </c>
    </row>
    <row r="363" spans="1:4" x14ac:dyDescent="0.25">
      <c r="A363" t="s">
        <v>2</v>
      </c>
      <c r="B363">
        <v>2016</v>
      </c>
      <c r="C363" t="s">
        <v>1223</v>
      </c>
      <c r="D363" s="8">
        <f>IF(_xlfn.IFNA(VLOOKUP(LEFT(C363,LEN(C363)-3),COMBDG_Replacement_Split_Tech!A:T,12+B363-2016,FALSE),-1)&lt;0,0,VLOOKUP(LEFT(C363,LEN(C363)-3),COMBDG_Replacement_Split_Tech!A:T,12+B363-2016,FALSE))*_xlfn.IFNA(VLOOKUP(LEFT(C363,14),'AGG Activity_16'!A:K,B363-2016+2,FALSE),VLOOKUP(LEFT(C363,15),'AGG Activity_16'!A:K,B363-2016+2,FALSE))</f>
        <v>6.0313096219564461E-6</v>
      </c>
    </row>
    <row r="364" spans="1:4" x14ac:dyDescent="0.25">
      <c r="A364" t="s">
        <v>2</v>
      </c>
      <c r="B364">
        <v>2016</v>
      </c>
      <c r="C364" t="s">
        <v>1235</v>
      </c>
      <c r="D364" s="8">
        <f>IF(_xlfn.IFNA(VLOOKUP(LEFT(C364,LEN(C364)-3),COMBDG_Replacement_Split_Tech!A:T,12+B364-2016,FALSE),-1)&lt;0,0,VLOOKUP(LEFT(C364,LEN(C364)-3),COMBDG_Replacement_Split_Tech!A:T,12+B364-2016,FALSE))*_xlfn.IFNA(VLOOKUP(LEFT(C364,14),'AGG Activity_16'!A:K,B364-2016+2,FALSE),VLOOKUP(LEFT(C364,15),'AGG Activity_16'!A:K,B364-2016+2,FALSE))</f>
        <v>8.9269018706069792E-2</v>
      </c>
    </row>
    <row r="365" spans="1:4" x14ac:dyDescent="0.25">
      <c r="A365" t="s">
        <v>2</v>
      </c>
      <c r="B365">
        <v>2016</v>
      </c>
      <c r="C365" t="s">
        <v>1237</v>
      </c>
      <c r="D365" s="8">
        <f>IF(_xlfn.IFNA(VLOOKUP(LEFT(C365,LEN(C365)-3),COMBDG_Replacement_Split_Tech!A:T,12+B365-2016,FALSE),-1)&lt;0,0,VLOOKUP(LEFT(C365,LEN(C365)-3),COMBDG_Replacement_Split_Tech!A:T,12+B365-2016,FALSE))*_xlfn.IFNA(VLOOKUP(LEFT(C365,14),'AGG Activity_16'!A:K,B365-2016+2,FALSE),VLOOKUP(LEFT(C365,15),'AGG Activity_16'!A:K,B365-2016+2,FALSE))</f>
        <v>0</v>
      </c>
    </row>
    <row r="366" spans="1:4" x14ac:dyDescent="0.25">
      <c r="A366" t="s">
        <v>2</v>
      </c>
      <c r="B366">
        <v>2016</v>
      </c>
      <c r="C366" t="s">
        <v>1243</v>
      </c>
      <c r="D366" s="8">
        <f>IF(_xlfn.IFNA(VLOOKUP(LEFT(C366,LEN(C366)-3),COMBDG_Replacement_Split_Tech!A:T,12+B366-2016,FALSE),-1)&lt;0,0,VLOOKUP(LEFT(C366,LEN(C366)-3),COMBDG_Replacement_Split_Tech!A:T,12+B366-2016,FALSE))*_xlfn.IFNA(VLOOKUP(LEFT(C366,14),'AGG Activity_16'!A:K,B366-2016+2,FALSE),VLOOKUP(LEFT(C366,15),'AGG Activity_16'!A:K,B366-2016+2,FALSE))</f>
        <v>9.6344231589406597</v>
      </c>
    </row>
    <row r="367" spans="1:4" x14ac:dyDescent="0.25">
      <c r="A367" t="s">
        <v>2</v>
      </c>
      <c r="B367">
        <v>2016</v>
      </c>
      <c r="C367" t="s">
        <v>1249</v>
      </c>
      <c r="D367" s="8">
        <f>IF(_xlfn.IFNA(VLOOKUP(LEFT(C367,LEN(C367)-3),COMBDG_Replacement_Split_Tech!A:T,12+B367-2016,FALSE),-1)&lt;0,0,VLOOKUP(LEFT(C367,LEN(C367)-3),COMBDG_Replacement_Split_Tech!A:T,12+B367-2016,FALSE))*_xlfn.IFNA(VLOOKUP(LEFT(C367,14),'AGG Activity_16'!A:K,B367-2016+2,FALSE),VLOOKUP(LEFT(C367,15),'AGG Activity_16'!A:K,B367-2016+2,FALSE))</f>
        <v>10.162575271870537</v>
      </c>
    </row>
    <row r="368" spans="1:4" x14ac:dyDescent="0.25">
      <c r="A368" t="s">
        <v>2</v>
      </c>
      <c r="B368">
        <v>2016</v>
      </c>
      <c r="C368" t="s">
        <v>1252</v>
      </c>
      <c r="D368" s="8">
        <f>IF(_xlfn.IFNA(VLOOKUP(LEFT(C368,LEN(C368)-3),COMBDG_Replacement_Split_Tech!A:T,12+B368-2016,FALSE),-1)&lt;0,0,VLOOKUP(LEFT(C368,LEN(C368)-3),COMBDG_Replacement_Split_Tech!A:T,12+B368-2016,FALSE))*_xlfn.IFNA(VLOOKUP(LEFT(C368,14),'AGG Activity_16'!A:K,B368-2016+2,FALSE),VLOOKUP(LEFT(C368,15),'AGG Activity_16'!A:K,B368-2016+2,FALSE))</f>
        <v>1.305256089020944E-4</v>
      </c>
    </row>
    <row r="369" spans="1:4" x14ac:dyDescent="0.25">
      <c r="A369" t="s">
        <v>2</v>
      </c>
      <c r="B369">
        <v>2016</v>
      </c>
      <c r="C369" t="s">
        <v>1260</v>
      </c>
      <c r="D369" s="8">
        <f>IF(_xlfn.IFNA(VLOOKUP(LEFT(C369,LEN(C369)-3),COMBDG_Replacement_Split_Tech!A:T,12+B369-2016,FALSE),-1)&lt;0,0,VLOOKUP(LEFT(C369,LEN(C369)-3),COMBDG_Replacement_Split_Tech!A:T,12+B369-2016,FALSE))*_xlfn.IFNA(VLOOKUP(LEFT(C369,14),'AGG Activity_16'!A:K,B369-2016+2,FALSE),VLOOKUP(LEFT(C369,15),'AGG Activity_16'!A:K,B369-2016+2,FALSE))</f>
        <v>0.44399561207035709</v>
      </c>
    </row>
    <row r="370" spans="1:4" x14ac:dyDescent="0.25">
      <c r="A370" t="s">
        <v>2</v>
      </c>
      <c r="B370">
        <v>2016</v>
      </c>
      <c r="C370" t="s">
        <v>1262</v>
      </c>
      <c r="D370" s="8">
        <f>IF(_xlfn.IFNA(VLOOKUP(LEFT(C370,LEN(C370)-3),COMBDG_Replacement_Split_Tech!A:T,12+B370-2016,FALSE),-1)&lt;0,0,VLOOKUP(LEFT(C370,LEN(C370)-3),COMBDG_Replacement_Split_Tech!A:T,12+B370-2016,FALSE))*_xlfn.IFNA(VLOOKUP(LEFT(C370,14),'AGG Activity_16'!A:K,B370-2016+2,FALSE),VLOOKUP(LEFT(C370,15),'AGG Activity_16'!A:K,B370-2016+2,FALSE))</f>
        <v>0</v>
      </c>
    </row>
    <row r="371" spans="1:4" x14ac:dyDescent="0.25">
      <c r="A371" t="s">
        <v>2</v>
      </c>
      <c r="B371">
        <v>2016</v>
      </c>
      <c r="C371" t="s">
        <v>1264</v>
      </c>
      <c r="D371" s="8">
        <f>IF(_xlfn.IFNA(VLOOKUP(LEFT(C371,LEN(C371)-3),COMBDG_Replacement_Split_Tech!A:T,12+B371-2016,FALSE),-1)&lt;0,0,VLOOKUP(LEFT(C371,LEN(C371)-3),COMBDG_Replacement_Split_Tech!A:T,12+B371-2016,FALSE))*_xlfn.IFNA(VLOOKUP(LEFT(C371,14),'AGG Activity_16'!A:K,B371-2016+2,FALSE),VLOOKUP(LEFT(C371,15),'AGG Activity_16'!A:K,B371-2016+2,FALSE))</f>
        <v>0</v>
      </c>
    </row>
    <row r="372" spans="1:4" x14ac:dyDescent="0.25">
      <c r="A372" t="s">
        <v>2</v>
      </c>
      <c r="B372">
        <v>2016</v>
      </c>
      <c r="C372" t="s">
        <v>1267</v>
      </c>
      <c r="D372" s="8">
        <f>IF(_xlfn.IFNA(VLOOKUP(LEFT(C372,LEN(C372)-3),COMBDG_Replacement_Split_Tech!A:T,12+B372-2016,FALSE),-1)&lt;0,0,VLOOKUP(LEFT(C372,LEN(C372)-3),COMBDG_Replacement_Split_Tech!A:T,12+B372-2016,FALSE))*_xlfn.IFNA(VLOOKUP(LEFT(C372,14),'AGG Activity_16'!A:K,B372-2016+2,FALSE),VLOOKUP(LEFT(C372,15),'AGG Activity_16'!A:K,B372-2016+2,FALSE))</f>
        <v>0</v>
      </c>
    </row>
    <row r="373" spans="1:4" x14ac:dyDescent="0.25">
      <c r="A373" t="s">
        <v>2</v>
      </c>
      <c r="B373">
        <v>2016</v>
      </c>
      <c r="C373" t="s">
        <v>1273</v>
      </c>
      <c r="D373" s="8">
        <f>IF(_xlfn.IFNA(VLOOKUP(LEFT(C373,LEN(C373)-3),COMBDG_Replacement_Split_Tech!A:T,12+B373-2016,FALSE),-1)&lt;0,0,VLOOKUP(LEFT(C373,LEN(C373)-3),COMBDG_Replacement_Split_Tech!A:T,12+B373-2016,FALSE))*_xlfn.IFNA(VLOOKUP(LEFT(C373,14),'AGG Activity_16'!A:K,B373-2016+2,FALSE),VLOOKUP(LEFT(C373,15),'AGG Activity_16'!A:K,B373-2016+2,FALSE))</f>
        <v>0</v>
      </c>
    </row>
    <row r="374" spans="1:4" x14ac:dyDescent="0.25">
      <c r="A374" t="s">
        <v>2</v>
      </c>
      <c r="B374">
        <v>2016</v>
      </c>
      <c r="C374" t="s">
        <v>1275</v>
      </c>
      <c r="D374" s="8">
        <f>IF(_xlfn.IFNA(VLOOKUP(LEFT(C374,LEN(C374)-3),COMBDG_Replacement_Split_Tech!A:T,12+B374-2016,FALSE),-1)&lt;0,0,VLOOKUP(LEFT(C374,LEN(C374)-3),COMBDG_Replacement_Split_Tech!A:T,12+B374-2016,FALSE))*_xlfn.IFNA(VLOOKUP(LEFT(C374,14),'AGG Activity_16'!A:K,B374-2016+2,FALSE),VLOOKUP(LEFT(C374,15),'AGG Activity_16'!A:K,B374-2016+2,FALSE))</f>
        <v>0</v>
      </c>
    </row>
    <row r="375" spans="1:4" x14ac:dyDescent="0.25">
      <c r="A375" t="s">
        <v>2</v>
      </c>
      <c r="B375">
        <v>2016</v>
      </c>
      <c r="C375" t="s">
        <v>1277</v>
      </c>
      <c r="D375" s="8">
        <f>IF(_xlfn.IFNA(VLOOKUP(LEFT(C375,LEN(C375)-3),COMBDG_Replacement_Split_Tech!A:T,12+B375-2016,FALSE),-1)&lt;0,0,VLOOKUP(LEFT(C375,LEN(C375)-3),COMBDG_Replacement_Split_Tech!A:T,12+B375-2016,FALSE))*_xlfn.IFNA(VLOOKUP(LEFT(C375,14),'AGG Activity_16'!A:K,B375-2016+2,FALSE),VLOOKUP(LEFT(C375,15),'AGG Activity_16'!A:K,B375-2016+2,FALSE))</f>
        <v>0</v>
      </c>
    </row>
    <row r="376" spans="1:4" x14ac:dyDescent="0.25">
      <c r="A376" t="s">
        <v>2</v>
      </c>
      <c r="B376">
        <v>2016</v>
      </c>
      <c r="C376" t="s">
        <v>1280</v>
      </c>
      <c r="D376" s="8">
        <f>IF(_xlfn.IFNA(VLOOKUP(LEFT(C376,LEN(C376)-3),COMBDG_Replacement_Split_Tech!A:T,12+B376-2016,FALSE),-1)&lt;0,0,VLOOKUP(LEFT(C376,LEN(C376)-3),COMBDG_Replacement_Split_Tech!A:T,12+B376-2016,FALSE))*_xlfn.IFNA(VLOOKUP(LEFT(C376,14),'AGG Activity_16'!A:K,B376-2016+2,FALSE),VLOOKUP(LEFT(C376,15),'AGG Activity_16'!A:K,B376-2016+2,FALSE))</f>
        <v>0</v>
      </c>
    </row>
    <row r="377" spans="1:4" x14ac:dyDescent="0.25">
      <c r="A377" t="s">
        <v>2</v>
      </c>
      <c r="B377">
        <v>2016</v>
      </c>
      <c r="C377" t="s">
        <v>1291</v>
      </c>
      <c r="D377" s="8">
        <f>IF(_xlfn.IFNA(VLOOKUP(LEFT(C377,LEN(C377)-3),COMBDG_Replacement_Split_Tech!A:T,12+B377-2016,FALSE),-1)&lt;0,0,VLOOKUP(LEFT(C377,LEN(C377)-3),COMBDG_Replacement_Split_Tech!A:T,12+B377-2016,FALSE))*_xlfn.IFNA(VLOOKUP(LEFT(C377,14),'AGG Activity_16'!A:K,B377-2016+2,FALSE),VLOOKUP(LEFT(C377,15),'AGG Activity_16'!A:K,B377-2016+2,FALSE))</f>
        <v>0</v>
      </c>
    </row>
    <row r="378" spans="1:4" x14ac:dyDescent="0.25">
      <c r="A378" t="s">
        <v>2</v>
      </c>
      <c r="B378">
        <v>2016</v>
      </c>
      <c r="C378" t="s">
        <v>1292</v>
      </c>
      <c r="D378" s="8">
        <f>IF(_xlfn.IFNA(VLOOKUP(LEFT(C378,LEN(C378)-3),COMBDG_Replacement_Split_Tech!A:T,12+B378-2016,FALSE),-1)&lt;0,0,VLOOKUP(LEFT(C378,LEN(C378)-3),COMBDG_Replacement_Split_Tech!A:T,12+B378-2016,FALSE))*_xlfn.IFNA(VLOOKUP(LEFT(C378,14),'AGG Activity_16'!A:K,B378-2016+2,FALSE),VLOOKUP(LEFT(C378,15),'AGG Activity_16'!A:K,B378-2016+2,FALSE))</f>
        <v>0</v>
      </c>
    </row>
    <row r="379" spans="1:4" x14ac:dyDescent="0.25">
      <c r="A379" t="s">
        <v>2</v>
      </c>
      <c r="B379">
        <v>2016</v>
      </c>
      <c r="C379" t="s">
        <v>1298</v>
      </c>
      <c r="D379" s="8">
        <f>IF(_xlfn.IFNA(VLOOKUP(LEFT(C379,LEN(C379)-3),COMBDG_Replacement_Split_Tech!A:T,12+B379-2016,FALSE),-1)&lt;0,0,VLOOKUP(LEFT(C379,LEN(C379)-3),COMBDG_Replacement_Split_Tech!A:T,12+B379-2016,FALSE))*_xlfn.IFNA(VLOOKUP(LEFT(C379,14),'AGG Activity_16'!A:K,B379-2016+2,FALSE),VLOOKUP(LEFT(C379,15),'AGG Activity_16'!A:K,B379-2016+2,FALSE))</f>
        <v>0</v>
      </c>
    </row>
    <row r="380" spans="1:4" x14ac:dyDescent="0.25">
      <c r="A380" t="s">
        <v>2</v>
      </c>
      <c r="B380">
        <v>2016</v>
      </c>
      <c r="C380" t="s">
        <v>1304</v>
      </c>
      <c r="D380" s="8">
        <f>IF(_xlfn.IFNA(VLOOKUP(LEFT(C380,LEN(C380)-3),COMBDG_Replacement_Split_Tech!A:T,12+B380-2016,FALSE),-1)&lt;0,0,VLOOKUP(LEFT(C380,LEN(C380)-3),COMBDG_Replacement_Split_Tech!A:T,12+B380-2016,FALSE))*_xlfn.IFNA(VLOOKUP(LEFT(C380,14),'AGG Activity_16'!A:K,B380-2016+2,FALSE),VLOOKUP(LEFT(C380,15),'AGG Activity_16'!A:K,B380-2016+2,FALSE))</f>
        <v>0</v>
      </c>
    </row>
    <row r="381" spans="1:4" x14ac:dyDescent="0.25">
      <c r="A381" t="s">
        <v>2</v>
      </c>
      <c r="B381">
        <v>2016</v>
      </c>
      <c r="C381" t="s">
        <v>1306</v>
      </c>
      <c r="D381" s="8">
        <f>IF(_xlfn.IFNA(VLOOKUP(LEFT(C381,LEN(C381)-3),COMBDG_Replacement_Split_Tech!A:T,12+B381-2016,FALSE),-1)&lt;0,0,VLOOKUP(LEFT(C381,LEN(C381)-3),COMBDG_Replacement_Split_Tech!A:T,12+B381-2016,FALSE))*_xlfn.IFNA(VLOOKUP(LEFT(C381,14),'AGG Activity_16'!A:K,B381-2016+2,FALSE),VLOOKUP(LEFT(C381,15),'AGG Activity_16'!A:K,B381-2016+2,FALSE))</f>
        <v>0</v>
      </c>
    </row>
    <row r="382" spans="1:4" x14ac:dyDescent="0.25">
      <c r="A382" t="s">
        <v>2</v>
      </c>
      <c r="B382">
        <v>2016</v>
      </c>
      <c r="C382" t="s">
        <v>1313</v>
      </c>
      <c r="D382" s="8">
        <f>IF(_xlfn.IFNA(VLOOKUP(LEFT(C382,LEN(C382)-3),COMBDG_Replacement_Split_Tech!A:T,12+B382-2016,FALSE),-1)&lt;0,0,VLOOKUP(LEFT(C382,LEN(C382)-3),COMBDG_Replacement_Split_Tech!A:T,12+B382-2016,FALSE))*_xlfn.IFNA(VLOOKUP(LEFT(C382,14),'AGG Activity_16'!A:K,B382-2016+2,FALSE),VLOOKUP(LEFT(C382,15),'AGG Activity_16'!A:K,B382-2016+2,FALSE))</f>
        <v>0</v>
      </c>
    </row>
    <row r="383" spans="1:4" x14ac:dyDescent="0.25">
      <c r="A383" t="s">
        <v>2</v>
      </c>
      <c r="B383">
        <v>2016</v>
      </c>
      <c r="C383" t="s">
        <v>1314</v>
      </c>
      <c r="D383" s="8">
        <f>IF(_xlfn.IFNA(VLOOKUP(LEFT(C383,LEN(C383)-3),COMBDG_Replacement_Split_Tech!A:T,12+B383-2016,FALSE),-1)&lt;0,0,VLOOKUP(LEFT(C383,LEN(C383)-3),COMBDG_Replacement_Split_Tech!A:T,12+B383-2016,FALSE))*_xlfn.IFNA(VLOOKUP(LEFT(C383,14),'AGG Activity_16'!A:K,B383-2016+2,FALSE),VLOOKUP(LEFT(C383,15),'AGG Activity_16'!A:K,B383-2016+2,FALSE))</f>
        <v>0.16472874827748715</v>
      </c>
    </row>
    <row r="384" spans="1:4" x14ac:dyDescent="0.25">
      <c r="A384" t="s">
        <v>2</v>
      </c>
      <c r="B384">
        <v>2016</v>
      </c>
      <c r="C384" t="s">
        <v>1317</v>
      </c>
      <c r="D384" s="8">
        <f>IF(_xlfn.IFNA(VLOOKUP(LEFT(C384,LEN(C384)-3),COMBDG_Replacement_Split_Tech!A:T,12+B384-2016,FALSE),-1)&lt;0,0,VLOOKUP(LEFT(C384,LEN(C384)-3),COMBDG_Replacement_Split_Tech!A:T,12+B384-2016,FALSE))*_xlfn.IFNA(VLOOKUP(LEFT(C384,14),'AGG Activity_16'!A:K,B384-2016+2,FALSE),VLOOKUP(LEFT(C384,15),'AGG Activity_16'!A:K,B384-2016+2,FALSE))</f>
        <v>3.310890424776753E-2</v>
      </c>
    </row>
    <row r="385" spans="1:4" x14ac:dyDescent="0.25">
      <c r="A385" t="s">
        <v>2</v>
      </c>
      <c r="B385">
        <v>2016</v>
      </c>
      <c r="C385" t="s">
        <v>1321</v>
      </c>
      <c r="D385" s="8">
        <f>IF(_xlfn.IFNA(VLOOKUP(LEFT(C385,LEN(C385)-3),COMBDG_Replacement_Split_Tech!A:T,12+B385-2016,FALSE),-1)&lt;0,0,VLOOKUP(LEFT(C385,LEN(C385)-3),COMBDG_Replacement_Split_Tech!A:T,12+B385-2016,FALSE))*_xlfn.IFNA(VLOOKUP(LEFT(C385,14),'AGG Activity_16'!A:K,B385-2016+2,FALSE),VLOOKUP(LEFT(C385,15),'AGG Activity_16'!A:K,B385-2016+2,FALSE))</f>
        <v>1.8712209061390325E-4</v>
      </c>
    </row>
    <row r="386" spans="1:4" x14ac:dyDescent="0.25">
      <c r="A386" t="s">
        <v>2</v>
      </c>
      <c r="B386">
        <v>2016</v>
      </c>
      <c r="C386" t="s">
        <v>1328</v>
      </c>
      <c r="D386" s="8">
        <f>IF(_xlfn.IFNA(VLOOKUP(LEFT(C386,LEN(C386)-3),COMBDG_Replacement_Split_Tech!A:T,12+B386-2016,FALSE),-1)&lt;0,0,VLOOKUP(LEFT(C386,LEN(C386)-3),COMBDG_Replacement_Split_Tech!A:T,12+B386-2016,FALSE))*_xlfn.IFNA(VLOOKUP(LEFT(C386,14),'AGG Activity_16'!A:K,B386-2016+2,FALSE),VLOOKUP(LEFT(C386,15),'AGG Activity_16'!A:K,B386-2016+2,FALSE))</f>
        <v>1.3687885873644014E-3</v>
      </c>
    </row>
    <row r="387" spans="1:4" x14ac:dyDescent="0.25">
      <c r="A387" t="s">
        <v>2</v>
      </c>
      <c r="B387">
        <v>2016</v>
      </c>
      <c r="C387" t="s">
        <v>1331</v>
      </c>
      <c r="D387" s="8">
        <f>IF(_xlfn.IFNA(VLOOKUP(LEFT(C387,LEN(C387)-3),COMBDG_Replacement_Split_Tech!A:T,12+B387-2016,FALSE),-1)&lt;0,0,VLOOKUP(LEFT(C387,LEN(C387)-3),COMBDG_Replacement_Split_Tech!A:T,12+B387-2016,FALSE))*_xlfn.IFNA(VLOOKUP(LEFT(C387,14),'AGG Activity_16'!A:K,B387-2016+2,FALSE),VLOOKUP(LEFT(C387,15),'AGG Activity_16'!A:K,B387-2016+2,FALSE))</f>
        <v>4.0167426998252953E-4</v>
      </c>
    </row>
    <row r="388" spans="1:4" x14ac:dyDescent="0.25">
      <c r="A388" t="s">
        <v>2</v>
      </c>
      <c r="B388">
        <v>2016</v>
      </c>
      <c r="C388" t="s">
        <v>1334</v>
      </c>
      <c r="D388" s="8">
        <f>IF(_xlfn.IFNA(VLOOKUP(LEFT(C388,LEN(C388)-3),COMBDG_Replacement_Split_Tech!A:T,12+B388-2016,FALSE),-1)&lt;0,0,VLOOKUP(LEFT(C388,LEN(C388)-3),COMBDG_Replacement_Split_Tech!A:T,12+B388-2016,FALSE))*_xlfn.IFNA(VLOOKUP(LEFT(C388,14),'AGG Activity_16'!A:K,B388-2016+2,FALSE),VLOOKUP(LEFT(C388,15),'AGG Activity_16'!A:K,B388-2016+2,FALSE))</f>
        <v>1.2900935896876021E-3</v>
      </c>
    </row>
    <row r="389" spans="1:4" x14ac:dyDescent="0.25">
      <c r="A389" t="s">
        <v>2</v>
      </c>
      <c r="B389">
        <v>2016</v>
      </c>
      <c r="C389" t="s">
        <v>1339</v>
      </c>
      <c r="D389" s="8">
        <f>IF(_xlfn.IFNA(VLOOKUP(LEFT(C389,LEN(C389)-3),COMBDG_Replacement_Split_Tech!A:T,12+B389-2016,FALSE),-1)&lt;0,0,VLOOKUP(LEFT(C389,LEN(C389)-3),COMBDG_Replacement_Split_Tech!A:T,12+B389-2016,FALSE))*_xlfn.IFNA(VLOOKUP(LEFT(C389,14),'AGG Activity_16'!A:K,B389-2016+2,FALSE),VLOOKUP(LEFT(C389,15),'AGG Activity_16'!A:K,B389-2016+2,FALSE))</f>
        <v>6.0136686803140828E-6</v>
      </c>
    </row>
    <row r="390" spans="1:4" x14ac:dyDescent="0.25">
      <c r="A390" t="s">
        <v>2</v>
      </c>
      <c r="B390">
        <v>2016</v>
      </c>
      <c r="C390" t="s">
        <v>1351</v>
      </c>
      <c r="D390" s="8">
        <f>IF(_xlfn.IFNA(VLOOKUP(LEFT(C390,LEN(C390)-3),COMBDG_Replacement_Split_Tech!A:T,12+B390-2016,FALSE),-1)&lt;0,0,VLOOKUP(LEFT(C390,LEN(C390)-3),COMBDG_Replacement_Split_Tech!A:T,12+B390-2016,FALSE))*_xlfn.IFNA(VLOOKUP(LEFT(C390,14),'AGG Activity_16'!A:K,B390-2016+2,FALSE),VLOOKUP(LEFT(C390,15),'AGG Activity_16'!A:K,B390-2016+2,FALSE))</f>
        <v>7.0675076315880714E-2</v>
      </c>
    </row>
    <row r="391" spans="1:4" x14ac:dyDescent="0.25">
      <c r="A391" t="s">
        <v>2</v>
      </c>
      <c r="B391">
        <v>2016</v>
      </c>
      <c r="C391" t="s">
        <v>1353</v>
      </c>
      <c r="D391" s="8">
        <f>IF(_xlfn.IFNA(VLOOKUP(LEFT(C391,LEN(C391)-3),COMBDG_Replacement_Split_Tech!A:T,12+B391-2016,FALSE),-1)&lt;0,0,VLOOKUP(LEFT(C391,LEN(C391)-3),COMBDG_Replacement_Split_Tech!A:T,12+B391-2016,FALSE))*_xlfn.IFNA(VLOOKUP(LEFT(C391,14),'AGG Activity_16'!A:K,B391-2016+2,FALSE),VLOOKUP(LEFT(C391,15),'AGG Activity_16'!A:K,B391-2016+2,FALSE))</f>
        <v>0</v>
      </c>
    </row>
    <row r="392" spans="1:4" x14ac:dyDescent="0.25">
      <c r="A392" t="s">
        <v>2</v>
      </c>
      <c r="B392">
        <v>2016</v>
      </c>
      <c r="C392" t="s">
        <v>1359</v>
      </c>
      <c r="D392" s="8">
        <f>IF(_xlfn.IFNA(VLOOKUP(LEFT(C392,LEN(C392)-3),COMBDG_Replacement_Split_Tech!A:T,12+B392-2016,FALSE),-1)&lt;0,0,VLOOKUP(LEFT(C392,LEN(C392)-3),COMBDG_Replacement_Split_Tech!A:T,12+B392-2016,FALSE))*_xlfn.IFNA(VLOOKUP(LEFT(C392,14),'AGG Activity_16'!A:K,B392-2016+2,FALSE),VLOOKUP(LEFT(C392,15),'AGG Activity_16'!A:K,B392-2016+2,FALSE))</f>
        <v>1.8464589005603691</v>
      </c>
    </row>
    <row r="393" spans="1:4" x14ac:dyDescent="0.25">
      <c r="A393" t="s">
        <v>2</v>
      </c>
      <c r="B393">
        <v>2016</v>
      </c>
      <c r="C393" t="s">
        <v>1365</v>
      </c>
      <c r="D393" s="8">
        <f>IF(_xlfn.IFNA(VLOOKUP(LEFT(C393,LEN(C393)-3),COMBDG_Replacement_Split_Tech!A:T,12+B393-2016,FALSE),-1)&lt;0,0,VLOOKUP(LEFT(C393,LEN(C393)-3),COMBDG_Replacement_Split_Tech!A:T,12+B393-2016,FALSE))*_xlfn.IFNA(VLOOKUP(LEFT(C393,14),'AGG Activity_16'!A:K,B393-2016+2,FALSE),VLOOKUP(LEFT(C393,15),'AGG Activity_16'!A:K,B393-2016+2,FALSE))</f>
        <v>1.9476804426995218</v>
      </c>
    </row>
    <row r="394" spans="1:4" x14ac:dyDescent="0.25">
      <c r="A394" t="s">
        <v>2</v>
      </c>
      <c r="B394">
        <v>2016</v>
      </c>
      <c r="C394" t="s">
        <v>1368</v>
      </c>
      <c r="D394" s="8">
        <f>IF(_xlfn.IFNA(VLOOKUP(LEFT(C394,LEN(C394)-3),COMBDG_Replacement_Split_Tech!A:T,12+B394-2016,FALSE),-1)&lt;0,0,VLOOKUP(LEFT(C394,LEN(C394)-3),COMBDG_Replacement_Split_Tech!A:T,12+B394-2016,FALSE))*_xlfn.IFNA(VLOOKUP(LEFT(C394,14),'AGG Activity_16'!A:K,B394-2016+2,FALSE),VLOOKUP(LEFT(C394,15),'AGG Activity_16'!A:K,B394-2016+2,FALSE))</f>
        <v>1.270781026331558E-4</v>
      </c>
    </row>
    <row r="395" spans="1:4" x14ac:dyDescent="0.25">
      <c r="A395" t="s">
        <v>2</v>
      </c>
      <c r="B395">
        <v>2016</v>
      </c>
      <c r="C395" t="s">
        <v>1376</v>
      </c>
      <c r="D395" s="8">
        <f>IF(_xlfn.IFNA(VLOOKUP(LEFT(C395,LEN(C395)-3),COMBDG_Replacement_Split_Tech!A:T,12+B395-2016,FALSE),-1)&lt;0,0,VLOOKUP(LEFT(C395,LEN(C395)-3),COMBDG_Replacement_Split_Tech!A:T,12+B395-2016,FALSE))*_xlfn.IFNA(VLOOKUP(LEFT(C395,14),'AGG Activity_16'!A:K,B395-2016+2,FALSE),VLOOKUP(LEFT(C395,15),'AGG Activity_16'!A:K,B395-2016+2,FALSE))</f>
        <v>3.6171784216586761E-2</v>
      </c>
    </row>
    <row r="396" spans="1:4" x14ac:dyDescent="0.25">
      <c r="A396" t="s">
        <v>2</v>
      </c>
      <c r="B396">
        <v>2016</v>
      </c>
      <c r="C396" t="s">
        <v>1378</v>
      </c>
      <c r="D396" s="8">
        <f>IF(_xlfn.IFNA(VLOOKUP(LEFT(C396,LEN(C396)-3),COMBDG_Replacement_Split_Tech!A:T,12+B396-2016,FALSE),-1)&lt;0,0,VLOOKUP(LEFT(C396,LEN(C396)-3),COMBDG_Replacement_Split_Tech!A:T,12+B396-2016,FALSE))*_xlfn.IFNA(VLOOKUP(LEFT(C396,14),'AGG Activity_16'!A:K,B396-2016+2,FALSE),VLOOKUP(LEFT(C396,15),'AGG Activity_16'!A:K,B396-2016+2,FALSE))</f>
        <v>0</v>
      </c>
    </row>
    <row r="397" spans="1:4" x14ac:dyDescent="0.25">
      <c r="A397" t="s">
        <v>2</v>
      </c>
      <c r="B397">
        <v>2016</v>
      </c>
      <c r="C397" t="s">
        <v>1380</v>
      </c>
      <c r="D397" s="8">
        <f>IF(_xlfn.IFNA(VLOOKUP(LEFT(C397,LEN(C397)-3),COMBDG_Replacement_Split_Tech!A:T,12+B397-2016,FALSE),-1)&lt;0,0,VLOOKUP(LEFT(C397,LEN(C397)-3),COMBDG_Replacement_Split_Tech!A:T,12+B397-2016,FALSE))*_xlfn.IFNA(VLOOKUP(LEFT(C397,14),'AGG Activity_16'!A:K,B397-2016+2,FALSE),VLOOKUP(LEFT(C397,15),'AGG Activity_16'!A:K,B397-2016+2,FALSE))</f>
        <v>0</v>
      </c>
    </row>
    <row r="398" spans="1:4" x14ac:dyDescent="0.25">
      <c r="A398" t="s">
        <v>2</v>
      </c>
      <c r="B398">
        <v>2016</v>
      </c>
      <c r="C398" t="s">
        <v>1383</v>
      </c>
      <c r="D398" s="8">
        <f>IF(_xlfn.IFNA(VLOOKUP(LEFT(C398,LEN(C398)-3),COMBDG_Replacement_Split_Tech!A:T,12+B398-2016,FALSE),-1)&lt;0,0,VLOOKUP(LEFT(C398,LEN(C398)-3),COMBDG_Replacement_Split_Tech!A:T,12+B398-2016,FALSE))*_xlfn.IFNA(VLOOKUP(LEFT(C398,14),'AGG Activity_16'!A:K,B398-2016+2,FALSE),VLOOKUP(LEFT(C398,15),'AGG Activity_16'!A:K,B398-2016+2,FALSE))</f>
        <v>0</v>
      </c>
    </row>
    <row r="399" spans="1:4" x14ac:dyDescent="0.25">
      <c r="A399" t="s">
        <v>2</v>
      </c>
      <c r="B399">
        <v>2016</v>
      </c>
      <c r="C399" t="s">
        <v>1389</v>
      </c>
      <c r="D399" s="8">
        <f>IF(_xlfn.IFNA(VLOOKUP(LEFT(C399,LEN(C399)-3),COMBDG_Replacement_Split_Tech!A:T,12+B399-2016,FALSE),-1)&lt;0,0,VLOOKUP(LEFT(C399,LEN(C399)-3),COMBDG_Replacement_Split_Tech!A:T,12+B399-2016,FALSE))*_xlfn.IFNA(VLOOKUP(LEFT(C399,14),'AGG Activity_16'!A:K,B399-2016+2,FALSE),VLOOKUP(LEFT(C399,15),'AGG Activity_16'!A:K,B399-2016+2,FALSE))</f>
        <v>0</v>
      </c>
    </row>
    <row r="400" spans="1:4" x14ac:dyDescent="0.25">
      <c r="A400" t="s">
        <v>2</v>
      </c>
      <c r="B400">
        <v>2016</v>
      </c>
      <c r="C400" t="s">
        <v>1391</v>
      </c>
      <c r="D400" s="8">
        <f>IF(_xlfn.IFNA(VLOOKUP(LEFT(C400,LEN(C400)-3),COMBDG_Replacement_Split_Tech!A:T,12+B400-2016,FALSE),-1)&lt;0,0,VLOOKUP(LEFT(C400,LEN(C400)-3),COMBDG_Replacement_Split_Tech!A:T,12+B400-2016,FALSE))*_xlfn.IFNA(VLOOKUP(LEFT(C400,14),'AGG Activity_16'!A:K,B400-2016+2,FALSE),VLOOKUP(LEFT(C400,15),'AGG Activity_16'!A:K,B400-2016+2,FALSE))</f>
        <v>0</v>
      </c>
    </row>
    <row r="401" spans="1:4" x14ac:dyDescent="0.25">
      <c r="A401" t="s">
        <v>2</v>
      </c>
      <c r="B401">
        <v>2016</v>
      </c>
      <c r="C401" t="s">
        <v>1393</v>
      </c>
      <c r="D401" s="8">
        <f>IF(_xlfn.IFNA(VLOOKUP(LEFT(C401,LEN(C401)-3),COMBDG_Replacement_Split_Tech!A:T,12+B401-2016,FALSE),-1)&lt;0,0,VLOOKUP(LEFT(C401,LEN(C401)-3),COMBDG_Replacement_Split_Tech!A:T,12+B401-2016,FALSE))*_xlfn.IFNA(VLOOKUP(LEFT(C401,14),'AGG Activity_16'!A:K,B401-2016+2,FALSE),VLOOKUP(LEFT(C401,15),'AGG Activity_16'!A:K,B401-2016+2,FALSE))</f>
        <v>0</v>
      </c>
    </row>
    <row r="402" spans="1:4" x14ac:dyDescent="0.25">
      <c r="A402" t="s">
        <v>2</v>
      </c>
      <c r="B402">
        <v>2016</v>
      </c>
      <c r="C402" t="s">
        <v>1396</v>
      </c>
      <c r="D402" s="8">
        <f>IF(_xlfn.IFNA(VLOOKUP(LEFT(C402,LEN(C402)-3),COMBDG_Replacement_Split_Tech!A:T,12+B402-2016,FALSE),-1)&lt;0,0,VLOOKUP(LEFT(C402,LEN(C402)-3),COMBDG_Replacement_Split_Tech!A:T,12+B402-2016,FALSE))*_xlfn.IFNA(VLOOKUP(LEFT(C402,14),'AGG Activity_16'!A:K,B402-2016+2,FALSE),VLOOKUP(LEFT(C402,15),'AGG Activity_16'!A:K,B402-2016+2,FALSE))</f>
        <v>0</v>
      </c>
    </row>
    <row r="403" spans="1:4" x14ac:dyDescent="0.25">
      <c r="A403" t="s">
        <v>2</v>
      </c>
      <c r="B403">
        <v>2016</v>
      </c>
      <c r="C403" t="s">
        <v>1407</v>
      </c>
      <c r="D403" s="8">
        <f>IF(_xlfn.IFNA(VLOOKUP(LEFT(C403,LEN(C403)-3),COMBDG_Replacement_Split_Tech!A:T,12+B403-2016,FALSE),-1)&lt;0,0,VLOOKUP(LEFT(C403,LEN(C403)-3),COMBDG_Replacement_Split_Tech!A:T,12+B403-2016,FALSE))*_xlfn.IFNA(VLOOKUP(LEFT(C403,14),'AGG Activity_16'!A:K,B403-2016+2,FALSE),VLOOKUP(LEFT(C403,15),'AGG Activity_16'!A:K,B403-2016+2,FALSE))</f>
        <v>0</v>
      </c>
    </row>
    <row r="404" spans="1:4" x14ac:dyDescent="0.25">
      <c r="A404" t="s">
        <v>2</v>
      </c>
      <c r="B404">
        <v>2016</v>
      </c>
      <c r="C404" t="s">
        <v>1408</v>
      </c>
      <c r="D404" s="8">
        <f>IF(_xlfn.IFNA(VLOOKUP(LEFT(C404,LEN(C404)-3),COMBDG_Replacement_Split_Tech!A:T,12+B404-2016,FALSE),-1)&lt;0,0,VLOOKUP(LEFT(C404,LEN(C404)-3),COMBDG_Replacement_Split_Tech!A:T,12+B404-2016,FALSE))*_xlfn.IFNA(VLOOKUP(LEFT(C404,14),'AGG Activity_16'!A:K,B404-2016+2,FALSE),VLOOKUP(LEFT(C404,15),'AGG Activity_16'!A:K,B404-2016+2,FALSE))</f>
        <v>0</v>
      </c>
    </row>
    <row r="405" spans="1:4" x14ac:dyDescent="0.25">
      <c r="A405" t="s">
        <v>2</v>
      </c>
      <c r="B405">
        <v>2016</v>
      </c>
      <c r="C405" t="s">
        <v>1414</v>
      </c>
      <c r="D405" s="8">
        <f>IF(_xlfn.IFNA(VLOOKUP(LEFT(C405,LEN(C405)-3),COMBDG_Replacement_Split_Tech!A:T,12+B405-2016,FALSE),-1)&lt;0,0,VLOOKUP(LEFT(C405,LEN(C405)-3),COMBDG_Replacement_Split_Tech!A:T,12+B405-2016,FALSE))*_xlfn.IFNA(VLOOKUP(LEFT(C405,14),'AGG Activity_16'!A:K,B405-2016+2,FALSE),VLOOKUP(LEFT(C405,15),'AGG Activity_16'!A:K,B405-2016+2,FALSE))</f>
        <v>0</v>
      </c>
    </row>
    <row r="406" spans="1:4" x14ac:dyDescent="0.25">
      <c r="A406" t="s">
        <v>2</v>
      </c>
      <c r="B406">
        <v>2016</v>
      </c>
      <c r="C406" t="s">
        <v>1420</v>
      </c>
      <c r="D406" s="8">
        <f>IF(_xlfn.IFNA(VLOOKUP(LEFT(C406,LEN(C406)-3),COMBDG_Replacement_Split_Tech!A:T,12+B406-2016,FALSE),-1)&lt;0,0,VLOOKUP(LEFT(C406,LEN(C406)-3),COMBDG_Replacement_Split_Tech!A:T,12+B406-2016,FALSE))*_xlfn.IFNA(VLOOKUP(LEFT(C406,14),'AGG Activity_16'!A:K,B406-2016+2,FALSE),VLOOKUP(LEFT(C406,15),'AGG Activity_16'!A:K,B406-2016+2,FALSE))</f>
        <v>0</v>
      </c>
    </row>
    <row r="407" spans="1:4" x14ac:dyDescent="0.25">
      <c r="A407" t="s">
        <v>2</v>
      </c>
      <c r="B407">
        <v>2016</v>
      </c>
      <c r="C407" t="s">
        <v>1422</v>
      </c>
      <c r="D407" s="8">
        <f>IF(_xlfn.IFNA(VLOOKUP(LEFT(C407,LEN(C407)-3),COMBDG_Replacement_Split_Tech!A:T,12+B407-2016,FALSE),-1)&lt;0,0,VLOOKUP(LEFT(C407,LEN(C407)-3),COMBDG_Replacement_Split_Tech!A:T,12+B407-2016,FALSE))*_xlfn.IFNA(VLOOKUP(LEFT(C407,14),'AGG Activity_16'!A:K,B407-2016+2,FALSE),VLOOKUP(LEFT(C407,15),'AGG Activity_16'!A:K,B407-2016+2,FALSE))</f>
        <v>0</v>
      </c>
    </row>
    <row r="408" spans="1:4" x14ac:dyDescent="0.25">
      <c r="A408" t="s">
        <v>2</v>
      </c>
      <c r="B408">
        <v>2016</v>
      </c>
      <c r="C408" t="s">
        <v>1429</v>
      </c>
      <c r="D408" s="8">
        <f>IF(_xlfn.IFNA(VLOOKUP(LEFT(C408,LEN(C408)-3),COMBDG_Replacement_Split_Tech!A:T,12+B408-2016,FALSE),-1)&lt;0,0,VLOOKUP(LEFT(C408,LEN(C408)-3),COMBDG_Replacement_Split_Tech!A:T,12+B408-2016,FALSE))*_xlfn.IFNA(VLOOKUP(LEFT(C408,14),'AGG Activity_16'!A:K,B408-2016+2,FALSE),VLOOKUP(LEFT(C408,15),'AGG Activity_16'!A:K,B408-2016+2,FALSE))</f>
        <v>0</v>
      </c>
    </row>
    <row r="409" spans="1:4" x14ac:dyDescent="0.25">
      <c r="A409" t="s">
        <v>2</v>
      </c>
      <c r="B409">
        <v>2016</v>
      </c>
      <c r="C409" t="s">
        <v>1430</v>
      </c>
      <c r="D409" s="8">
        <f>IF(_xlfn.IFNA(VLOOKUP(LEFT(C409,LEN(C409)-3),COMBDG_Replacement_Split_Tech!A:T,12+B409-2016,FALSE),-1)&lt;0,0,VLOOKUP(LEFT(C409,LEN(C409)-3),COMBDG_Replacement_Split_Tech!A:T,12+B409-2016,FALSE))*_xlfn.IFNA(VLOOKUP(LEFT(C409,14),'AGG Activity_16'!A:K,B409-2016+2,FALSE),VLOOKUP(LEFT(C409,15),'AGG Activity_16'!A:K,B409-2016+2,FALSE))</f>
        <v>0.16016131728493002</v>
      </c>
    </row>
    <row r="410" spans="1:4" x14ac:dyDescent="0.25">
      <c r="A410" t="s">
        <v>2</v>
      </c>
      <c r="B410">
        <v>2016</v>
      </c>
      <c r="C410" t="s">
        <v>1433</v>
      </c>
      <c r="D410" s="8">
        <f>IF(_xlfn.IFNA(VLOOKUP(LEFT(C410,LEN(C410)-3),COMBDG_Replacement_Split_Tech!A:T,12+B410-2016,FALSE),-1)&lt;0,0,VLOOKUP(LEFT(C410,LEN(C410)-3),COMBDG_Replacement_Split_Tech!A:T,12+B410-2016,FALSE))*_xlfn.IFNA(VLOOKUP(LEFT(C410,14),'AGG Activity_16'!A:K,B410-2016+2,FALSE),VLOOKUP(LEFT(C410,15),'AGG Activity_16'!A:K,B410-2016+2,FALSE))</f>
        <v>3.1197670506249432E-2</v>
      </c>
    </row>
    <row r="411" spans="1:4" x14ac:dyDescent="0.25">
      <c r="A411" t="s">
        <v>2</v>
      </c>
      <c r="B411">
        <v>2016</v>
      </c>
      <c r="C411" t="s">
        <v>1437</v>
      </c>
      <c r="D411" s="8">
        <f>IF(_xlfn.IFNA(VLOOKUP(LEFT(C411,LEN(C411)-3),COMBDG_Replacement_Split_Tech!A:T,12+B411-2016,FALSE),-1)&lt;0,0,VLOOKUP(LEFT(C411,LEN(C411)-3),COMBDG_Replacement_Split_Tech!A:T,12+B411-2016,FALSE))*_xlfn.IFNA(VLOOKUP(LEFT(C411,14),'AGG Activity_16'!A:K,B411-2016+2,FALSE),VLOOKUP(LEFT(C411,15),'AGG Activity_16'!A:K,B411-2016+2,FALSE))</f>
        <v>1.875222916481218E-4</v>
      </c>
    </row>
    <row r="412" spans="1:4" x14ac:dyDescent="0.25">
      <c r="A412" t="s">
        <v>2</v>
      </c>
      <c r="B412">
        <v>2016</v>
      </c>
      <c r="C412" t="s">
        <v>1444</v>
      </c>
      <c r="D412" s="8">
        <f>IF(_xlfn.IFNA(VLOOKUP(LEFT(C412,LEN(C412)-3),COMBDG_Replacement_Split_Tech!A:T,12+B412-2016,FALSE),-1)&lt;0,0,VLOOKUP(LEFT(C412,LEN(C412)-3),COMBDG_Replacement_Split_Tech!A:T,12+B412-2016,FALSE))*_xlfn.IFNA(VLOOKUP(LEFT(C412,14),'AGG Activity_16'!A:K,B412-2016+2,FALSE),VLOOKUP(LEFT(C412,15),'AGG Activity_16'!A:K,B412-2016+2,FALSE))</f>
        <v>1.3717160376001945E-3</v>
      </c>
    </row>
    <row r="413" spans="1:4" x14ac:dyDescent="0.25">
      <c r="A413" t="s">
        <v>2</v>
      </c>
      <c r="B413">
        <v>2016</v>
      </c>
      <c r="C413" t="s">
        <v>1447</v>
      </c>
      <c r="D413" s="8">
        <f>IF(_xlfn.IFNA(VLOOKUP(LEFT(C413,LEN(C413)-3),COMBDG_Replacement_Split_Tech!A:T,12+B413-2016,FALSE),-1)&lt;0,0,VLOOKUP(LEFT(C413,LEN(C413)-3),COMBDG_Replacement_Split_Tech!A:T,12+B413-2016,FALSE))*_xlfn.IFNA(VLOOKUP(LEFT(C413,14),'AGG Activity_16'!A:K,B413-2016+2,FALSE),VLOOKUP(LEFT(C413,15),'AGG Activity_16'!A:K,B413-2016+2,FALSE))</f>
        <v>4.0253333722434269E-4</v>
      </c>
    </row>
    <row r="414" spans="1:4" x14ac:dyDescent="0.25">
      <c r="A414" t="s">
        <v>2</v>
      </c>
      <c r="B414">
        <v>2016</v>
      </c>
      <c r="C414" t="s">
        <v>1450</v>
      </c>
      <c r="D414" s="8">
        <f>IF(_xlfn.IFNA(VLOOKUP(LEFT(C414,LEN(C414)-3),COMBDG_Replacement_Split_Tech!A:T,12+B414-2016,FALSE),-1)&lt;0,0,VLOOKUP(LEFT(C414,LEN(C414)-3),COMBDG_Replacement_Split_Tech!A:T,12+B414-2016,FALSE))*_xlfn.IFNA(VLOOKUP(LEFT(C414,14),'AGG Activity_16'!A:K,B414-2016+2,FALSE),VLOOKUP(LEFT(C414,15),'AGG Activity_16'!A:K,B414-2016+2,FALSE))</f>
        <v>1.292852733662201E-3</v>
      </c>
    </row>
    <row r="415" spans="1:4" x14ac:dyDescent="0.25">
      <c r="A415" t="s">
        <v>2</v>
      </c>
      <c r="B415">
        <v>2016</v>
      </c>
      <c r="C415" t="s">
        <v>1455</v>
      </c>
      <c r="D415" s="8">
        <f>IF(_xlfn.IFNA(VLOOKUP(LEFT(C415,LEN(C415)-3),COMBDG_Replacement_Split_Tech!A:T,12+B415-2016,FALSE),-1)&lt;0,0,VLOOKUP(LEFT(C415,LEN(C415)-3),COMBDG_Replacement_Split_Tech!A:T,12+B415-2016,FALSE))*_xlfn.IFNA(VLOOKUP(LEFT(C415,14),'AGG Activity_16'!A:K,B415-2016+2,FALSE),VLOOKUP(LEFT(C415,15),'AGG Activity_16'!A:K,B415-2016+2,FALSE))</f>
        <v>6.0265302105450343E-6</v>
      </c>
    </row>
    <row r="416" spans="1:4" x14ac:dyDescent="0.25">
      <c r="A416" t="s">
        <v>2</v>
      </c>
      <c r="B416">
        <v>2016</v>
      </c>
      <c r="C416" t="s">
        <v>1467</v>
      </c>
      <c r="D416" s="8">
        <f>IF(_xlfn.IFNA(VLOOKUP(LEFT(C416,LEN(C416)-3),COMBDG_Replacement_Split_Tech!A:T,12+B416-2016,FALSE),-1)&lt;0,0,VLOOKUP(LEFT(C416,LEN(C416)-3),COMBDG_Replacement_Split_Tech!A:T,12+B416-2016,FALSE))*_xlfn.IFNA(VLOOKUP(LEFT(C416,14),'AGG Activity_16'!A:K,B416-2016+2,FALSE),VLOOKUP(LEFT(C416,15),'AGG Activity_16'!A:K,B416-2016+2,FALSE))</f>
        <v>35.085483894218413</v>
      </c>
    </row>
    <row r="417" spans="1:4" x14ac:dyDescent="0.25">
      <c r="A417" t="s">
        <v>2</v>
      </c>
      <c r="B417">
        <v>2016</v>
      </c>
      <c r="C417" t="s">
        <v>1469</v>
      </c>
      <c r="D417" s="8">
        <f>IF(_xlfn.IFNA(VLOOKUP(LEFT(C417,LEN(C417)-3),COMBDG_Replacement_Split_Tech!A:T,12+B417-2016,FALSE),-1)&lt;0,0,VLOOKUP(LEFT(C417,LEN(C417)-3),COMBDG_Replacement_Split_Tech!A:T,12+B417-2016,FALSE))*_xlfn.IFNA(VLOOKUP(LEFT(C417,14),'AGG Activity_16'!A:K,B417-2016+2,FALSE),VLOOKUP(LEFT(C417,15),'AGG Activity_16'!A:K,B417-2016+2,FALSE))</f>
        <v>0</v>
      </c>
    </row>
    <row r="418" spans="1:4" x14ac:dyDescent="0.25">
      <c r="A418" t="s">
        <v>2</v>
      </c>
      <c r="B418">
        <v>2016</v>
      </c>
      <c r="C418" t="s">
        <v>1475</v>
      </c>
      <c r="D418" s="8">
        <f>IF(_xlfn.IFNA(VLOOKUP(LEFT(C418,LEN(C418)-3),COMBDG_Replacement_Split_Tech!A:T,12+B418-2016,FALSE),-1)&lt;0,0,VLOOKUP(LEFT(C418,LEN(C418)-3),COMBDG_Replacement_Split_Tech!A:T,12+B418-2016,FALSE))*_xlfn.IFNA(VLOOKUP(LEFT(C418,14),'AGG Activity_16'!A:K,B418-2016+2,FALSE),VLOOKUP(LEFT(C418,15),'AGG Activity_16'!A:K,B418-2016+2,FALSE))</f>
        <v>5.7653016535429913</v>
      </c>
    </row>
    <row r="419" spans="1:4" x14ac:dyDescent="0.25">
      <c r="A419" t="s">
        <v>2</v>
      </c>
      <c r="B419">
        <v>2016</v>
      </c>
      <c r="C419" t="s">
        <v>1481</v>
      </c>
      <c r="D419" s="8">
        <f>IF(_xlfn.IFNA(VLOOKUP(LEFT(C419,LEN(C419)-3),COMBDG_Replacement_Split_Tech!A:T,12+B419-2016,FALSE),-1)&lt;0,0,VLOOKUP(LEFT(C419,LEN(C419)-3),COMBDG_Replacement_Split_Tech!A:T,12+B419-2016,FALSE))*_xlfn.IFNA(VLOOKUP(LEFT(C419,14),'AGG Activity_16'!A:K,B419-2016+2,FALSE),VLOOKUP(LEFT(C419,15),'AGG Activity_16'!A:K,B419-2016+2,FALSE))</f>
        <v>6.0813513225022753</v>
      </c>
    </row>
    <row r="420" spans="1:4" x14ac:dyDescent="0.25">
      <c r="A420" t="s">
        <v>2</v>
      </c>
      <c r="B420">
        <v>2016</v>
      </c>
      <c r="C420" t="s">
        <v>1484</v>
      </c>
      <c r="D420" s="8">
        <f>IF(_xlfn.IFNA(VLOOKUP(LEFT(C420,LEN(C420)-3),COMBDG_Replacement_Split_Tech!A:T,12+B420-2016,FALSE),-1)&lt;0,0,VLOOKUP(LEFT(C420,LEN(C420)-3),COMBDG_Replacement_Split_Tech!A:T,12+B420-2016,FALSE))*_xlfn.IFNA(VLOOKUP(LEFT(C420,14),'AGG Activity_16'!A:K,B420-2016+2,FALSE),VLOOKUP(LEFT(C420,15),'AGG Activity_16'!A:K,B420-2016+2,FALSE))</f>
        <v>1.2904553401513671E-4</v>
      </c>
    </row>
    <row r="421" spans="1:4" x14ac:dyDescent="0.25">
      <c r="A421" t="s">
        <v>2</v>
      </c>
      <c r="B421">
        <v>2016</v>
      </c>
      <c r="C421" t="s">
        <v>1492</v>
      </c>
      <c r="D421" s="8">
        <f>IF(_xlfn.IFNA(VLOOKUP(LEFT(C421,LEN(C421)-3),COMBDG_Replacement_Split_Tech!A:T,12+B421-2016,FALSE),-1)&lt;0,0,VLOOKUP(LEFT(C421,LEN(C421)-3),COMBDG_Replacement_Split_Tech!A:T,12+B421-2016,FALSE))*_xlfn.IFNA(VLOOKUP(LEFT(C421,14),'AGG Activity_16'!A:K,B421-2016+2,FALSE),VLOOKUP(LEFT(C421,15),'AGG Activity_16'!A:K,B421-2016+2,FALSE))</f>
        <v>0.21676063433727447</v>
      </c>
    </row>
    <row r="422" spans="1:4" x14ac:dyDescent="0.25">
      <c r="A422" t="s">
        <v>2</v>
      </c>
      <c r="B422">
        <v>2016</v>
      </c>
      <c r="C422" t="s">
        <v>1735</v>
      </c>
      <c r="D422" s="8">
        <f>IF(_xlfn.IFNA(VLOOKUP(LEFT(C422,LEN(C422)-3),COMBDG_Replacement_Split_Tech!A:T,12+B422-2016,FALSE),-1)&lt;0,0,VLOOKUP(LEFT(C422,LEN(C422)-3),COMBDG_Replacement_Split_Tech!A:T,12+B422-2016,FALSE))*_xlfn.IFNA(VLOOKUP(LEFT(C422,14),'AGG Activity_16'!A:K,B422-2016+2,FALSE),VLOOKUP(LEFT(C422,15),'AGG Activity_16'!A:K,B422-2016+2,FALSE))</f>
        <v>0</v>
      </c>
    </row>
    <row r="423" spans="1:4" x14ac:dyDescent="0.25">
      <c r="A423" t="s">
        <v>2</v>
      </c>
      <c r="B423">
        <v>2016</v>
      </c>
      <c r="C423" t="s">
        <v>1738</v>
      </c>
      <c r="D423" s="8">
        <f>IF(_xlfn.IFNA(VLOOKUP(LEFT(C423,LEN(C423)-3),COMBDG_Replacement_Split_Tech!A:T,12+B423-2016,FALSE),-1)&lt;0,0,VLOOKUP(LEFT(C423,LEN(C423)-3),COMBDG_Replacement_Split_Tech!A:T,12+B423-2016,FALSE))*_xlfn.IFNA(VLOOKUP(LEFT(C423,14),'AGG Activity_16'!A:K,B423-2016+2,FALSE),VLOOKUP(LEFT(C423,15),'AGG Activity_16'!A:K,B423-2016+2,FALSE))</f>
        <v>0</v>
      </c>
    </row>
    <row r="424" spans="1:4" x14ac:dyDescent="0.25">
      <c r="A424" t="s">
        <v>2</v>
      </c>
      <c r="B424">
        <v>2016</v>
      </c>
      <c r="C424" t="s">
        <v>1740</v>
      </c>
      <c r="D424" s="8">
        <f>IF(_xlfn.IFNA(VLOOKUP(LEFT(C424,LEN(C424)-3),COMBDG_Replacement_Split_Tech!A:T,12+B424-2016,FALSE),-1)&lt;0,0,VLOOKUP(LEFT(C424,LEN(C424)-3),COMBDG_Replacement_Split_Tech!A:T,12+B424-2016,FALSE))*_xlfn.IFNA(VLOOKUP(LEFT(C424,14),'AGG Activity_16'!A:K,B424-2016+2,FALSE),VLOOKUP(LEFT(C424,15),'AGG Activity_16'!A:K,B424-2016+2,FALSE))</f>
        <v>0</v>
      </c>
    </row>
    <row r="425" spans="1:4" x14ac:dyDescent="0.25">
      <c r="A425" t="s">
        <v>2</v>
      </c>
      <c r="B425">
        <v>2016</v>
      </c>
      <c r="C425" t="s">
        <v>1743</v>
      </c>
      <c r="D425" s="8">
        <f>IF(_xlfn.IFNA(VLOOKUP(LEFT(C425,LEN(C425)-3),COMBDG_Replacement_Split_Tech!A:T,12+B425-2016,FALSE),-1)&lt;0,0,VLOOKUP(LEFT(C425,LEN(C425)-3),COMBDG_Replacement_Split_Tech!A:T,12+B425-2016,FALSE))*_xlfn.IFNA(VLOOKUP(LEFT(C425,14),'AGG Activity_16'!A:K,B425-2016+2,FALSE),VLOOKUP(LEFT(C425,15),'AGG Activity_16'!A:K,B425-2016+2,FALSE))</f>
        <v>0</v>
      </c>
    </row>
    <row r="426" spans="1:4" x14ac:dyDescent="0.25">
      <c r="A426" t="s">
        <v>2</v>
      </c>
      <c r="B426">
        <v>2016</v>
      </c>
      <c r="C426" t="s">
        <v>1745</v>
      </c>
      <c r="D426" s="8">
        <f>IF(_xlfn.IFNA(VLOOKUP(LEFT(C426,LEN(C426)-3),COMBDG_Replacement_Split_Tech!A:T,12+B426-2016,FALSE),-1)&lt;0,0,VLOOKUP(LEFT(C426,LEN(C426)-3),COMBDG_Replacement_Split_Tech!A:T,12+B426-2016,FALSE))*_xlfn.IFNA(VLOOKUP(LEFT(C426,14),'AGG Activity_16'!A:K,B426-2016+2,FALSE),VLOOKUP(LEFT(C426,15),'AGG Activity_16'!A:K,B426-2016+2,FALSE))</f>
        <v>0</v>
      </c>
    </row>
    <row r="427" spans="1:4" x14ac:dyDescent="0.25">
      <c r="A427" t="s">
        <v>2</v>
      </c>
      <c r="B427">
        <v>2016</v>
      </c>
      <c r="C427" t="s">
        <v>1748</v>
      </c>
      <c r="D427" s="8">
        <f>IF(_xlfn.IFNA(VLOOKUP(LEFT(C427,LEN(C427)-3),COMBDG_Replacement_Split_Tech!A:T,12+B427-2016,FALSE),-1)&lt;0,0,VLOOKUP(LEFT(C427,LEN(C427)-3),COMBDG_Replacement_Split_Tech!A:T,12+B427-2016,FALSE))*_xlfn.IFNA(VLOOKUP(LEFT(C427,14),'AGG Activity_16'!A:K,B427-2016+2,FALSE),VLOOKUP(LEFT(C427,15),'AGG Activity_16'!A:K,B427-2016+2,FALSE))</f>
        <v>0</v>
      </c>
    </row>
    <row r="428" spans="1:4" x14ac:dyDescent="0.25">
      <c r="A428" t="s">
        <v>2</v>
      </c>
      <c r="B428">
        <v>2016</v>
      </c>
      <c r="C428" t="s">
        <v>1750</v>
      </c>
      <c r="D428" s="8">
        <f>IF(_xlfn.IFNA(VLOOKUP(LEFT(C428,LEN(C428)-3),COMBDG_Replacement_Split_Tech!A:T,12+B428-2016,FALSE),-1)&lt;0,0,VLOOKUP(LEFT(C428,LEN(C428)-3),COMBDG_Replacement_Split_Tech!A:T,12+B428-2016,FALSE))*_xlfn.IFNA(VLOOKUP(LEFT(C428,14),'AGG Activity_16'!A:K,B428-2016+2,FALSE),VLOOKUP(LEFT(C428,15),'AGG Activity_16'!A:K,B428-2016+2,FALSE))</f>
        <v>0</v>
      </c>
    </row>
    <row r="429" spans="1:4" x14ac:dyDescent="0.25">
      <c r="A429" t="s">
        <v>2</v>
      </c>
      <c r="B429">
        <v>2016</v>
      </c>
      <c r="C429" t="s">
        <v>1753</v>
      </c>
      <c r="D429" s="8">
        <f>IF(_xlfn.IFNA(VLOOKUP(LEFT(C429,LEN(C429)-3),COMBDG_Replacement_Split_Tech!A:T,12+B429-2016,FALSE),-1)&lt;0,0,VLOOKUP(LEFT(C429,LEN(C429)-3),COMBDG_Replacement_Split_Tech!A:T,12+B429-2016,FALSE))*_xlfn.IFNA(VLOOKUP(LEFT(C429,14),'AGG Activity_16'!A:K,B429-2016+2,FALSE),VLOOKUP(LEFT(C429,15),'AGG Activity_16'!A:K,B429-2016+2,FALSE))</f>
        <v>0</v>
      </c>
    </row>
    <row r="430" spans="1:4" x14ac:dyDescent="0.25">
      <c r="A430" t="s">
        <v>2</v>
      </c>
      <c r="B430">
        <v>2016</v>
      </c>
      <c r="C430" t="s">
        <v>1755</v>
      </c>
      <c r="D430" s="8">
        <f>IF(_xlfn.IFNA(VLOOKUP(LEFT(C430,LEN(C430)-3),COMBDG_Replacement_Split_Tech!A:T,12+B430-2016,FALSE),-1)&lt;0,0,VLOOKUP(LEFT(C430,LEN(C430)-3),COMBDG_Replacement_Split_Tech!A:T,12+B430-2016,FALSE))*_xlfn.IFNA(VLOOKUP(LEFT(C430,14),'AGG Activity_16'!A:K,B430-2016+2,FALSE),VLOOKUP(LEFT(C430,15),'AGG Activity_16'!A:K,B430-2016+2,FALSE))</f>
        <v>0</v>
      </c>
    </row>
    <row r="431" spans="1:4" x14ac:dyDescent="0.25">
      <c r="A431" t="s">
        <v>2</v>
      </c>
      <c r="B431">
        <v>2016</v>
      </c>
      <c r="C431" t="s">
        <v>1758</v>
      </c>
      <c r="D431" s="8">
        <f>IF(_xlfn.IFNA(VLOOKUP(LEFT(C431,LEN(C431)-3),COMBDG_Replacement_Split_Tech!A:T,12+B431-2016,FALSE),-1)&lt;0,0,VLOOKUP(LEFT(C431,LEN(C431)-3),COMBDG_Replacement_Split_Tech!A:T,12+B431-2016,FALSE))*_xlfn.IFNA(VLOOKUP(LEFT(C431,14),'AGG Activity_16'!A:K,B431-2016+2,FALSE),VLOOKUP(LEFT(C431,15),'AGG Activity_16'!A:K,B431-2016+2,FALSE))</f>
        <v>0</v>
      </c>
    </row>
    <row r="432" spans="1:4" x14ac:dyDescent="0.25">
      <c r="A432" t="s">
        <v>2</v>
      </c>
      <c r="B432">
        <v>2016</v>
      </c>
      <c r="C432" t="s">
        <v>1760</v>
      </c>
      <c r="D432" s="8">
        <f>IF(_xlfn.IFNA(VLOOKUP(LEFT(C432,LEN(C432)-3),COMBDG_Replacement_Split_Tech!A:T,12+B432-2016,FALSE),-1)&lt;0,0,VLOOKUP(LEFT(C432,LEN(C432)-3),COMBDG_Replacement_Split_Tech!A:T,12+B432-2016,FALSE))*_xlfn.IFNA(VLOOKUP(LEFT(C432,14),'AGG Activity_16'!A:K,B432-2016+2,FALSE),VLOOKUP(LEFT(C432,15),'AGG Activity_16'!A:K,B432-2016+2,FALSE))</f>
        <v>0</v>
      </c>
    </row>
    <row r="433" spans="1:4" x14ac:dyDescent="0.25">
      <c r="A433" t="s">
        <v>2</v>
      </c>
      <c r="B433">
        <v>2016</v>
      </c>
      <c r="C433" t="s">
        <v>1763</v>
      </c>
      <c r="D433" s="8">
        <f>IF(_xlfn.IFNA(VLOOKUP(LEFT(C433,LEN(C433)-3),COMBDG_Replacement_Split_Tech!A:T,12+B433-2016,FALSE),-1)&lt;0,0,VLOOKUP(LEFT(C433,LEN(C433)-3),COMBDG_Replacement_Split_Tech!A:T,12+B433-2016,FALSE))*_xlfn.IFNA(VLOOKUP(LEFT(C433,14),'AGG Activity_16'!A:K,B433-2016+2,FALSE),VLOOKUP(LEFT(C433,15),'AGG Activity_16'!A:K,B433-2016+2,FALSE))</f>
        <v>0</v>
      </c>
    </row>
    <row r="434" spans="1:4" x14ac:dyDescent="0.25">
      <c r="A434" t="s">
        <v>2</v>
      </c>
      <c r="B434">
        <v>2016</v>
      </c>
      <c r="C434" t="s">
        <v>1765</v>
      </c>
      <c r="D434" s="8">
        <f>IF(_xlfn.IFNA(VLOOKUP(LEFT(C434,LEN(C434)-3),COMBDG_Replacement_Split_Tech!A:T,12+B434-2016,FALSE),-1)&lt;0,0,VLOOKUP(LEFT(C434,LEN(C434)-3),COMBDG_Replacement_Split_Tech!A:T,12+B434-2016,FALSE))*_xlfn.IFNA(VLOOKUP(LEFT(C434,14),'AGG Activity_16'!A:K,B434-2016+2,FALSE),VLOOKUP(LEFT(C434,15),'AGG Activity_16'!A:K,B434-2016+2,FALSE))</f>
        <v>0</v>
      </c>
    </row>
    <row r="435" spans="1:4" x14ac:dyDescent="0.25">
      <c r="A435" t="s">
        <v>2</v>
      </c>
      <c r="B435">
        <v>2016</v>
      </c>
      <c r="C435" t="s">
        <v>1768</v>
      </c>
      <c r="D435" s="8">
        <f>IF(_xlfn.IFNA(VLOOKUP(LEFT(C435,LEN(C435)-3),COMBDG_Replacement_Split_Tech!A:T,12+B435-2016,FALSE),-1)&lt;0,0,VLOOKUP(LEFT(C435,LEN(C435)-3),COMBDG_Replacement_Split_Tech!A:T,12+B435-2016,FALSE))*_xlfn.IFNA(VLOOKUP(LEFT(C435,14),'AGG Activity_16'!A:K,B435-2016+2,FALSE),VLOOKUP(LEFT(C435,15),'AGG Activity_16'!A:K,B435-2016+2,FALSE))</f>
        <v>0</v>
      </c>
    </row>
    <row r="436" spans="1:4" x14ac:dyDescent="0.25">
      <c r="A436" t="s">
        <v>2</v>
      </c>
      <c r="B436">
        <v>2016</v>
      </c>
      <c r="C436" t="s">
        <v>1770</v>
      </c>
      <c r="D436" s="8">
        <f>IF(_xlfn.IFNA(VLOOKUP(LEFT(C436,LEN(C436)-3),COMBDG_Replacement_Split_Tech!A:T,12+B436-2016,FALSE),-1)&lt;0,0,VLOOKUP(LEFT(C436,LEN(C436)-3),COMBDG_Replacement_Split_Tech!A:T,12+B436-2016,FALSE))*_xlfn.IFNA(VLOOKUP(LEFT(C436,14),'AGG Activity_16'!A:K,B436-2016+2,FALSE),VLOOKUP(LEFT(C436,15),'AGG Activity_16'!A:K,B436-2016+2,FALSE))</f>
        <v>0</v>
      </c>
    </row>
    <row r="437" spans="1:4" x14ac:dyDescent="0.25">
      <c r="A437" t="s">
        <v>2</v>
      </c>
      <c r="B437">
        <v>2016</v>
      </c>
      <c r="C437" t="s">
        <v>1773</v>
      </c>
      <c r="D437" s="8">
        <f>IF(_xlfn.IFNA(VLOOKUP(LEFT(C437,LEN(C437)-3),COMBDG_Replacement_Split_Tech!A:T,12+B437-2016,FALSE),-1)&lt;0,0,VLOOKUP(LEFT(C437,LEN(C437)-3),COMBDG_Replacement_Split_Tech!A:T,12+B437-2016,FALSE))*_xlfn.IFNA(VLOOKUP(LEFT(C437,14),'AGG Activity_16'!A:K,B437-2016+2,FALSE),VLOOKUP(LEFT(C437,15),'AGG Activity_16'!A:K,B437-2016+2,FALSE))</f>
        <v>0</v>
      </c>
    </row>
    <row r="438" spans="1:4" x14ac:dyDescent="0.25">
      <c r="A438" t="s">
        <v>2</v>
      </c>
      <c r="B438">
        <v>2016</v>
      </c>
      <c r="C438" t="s">
        <v>1775</v>
      </c>
      <c r="D438" s="8">
        <f>IF(_xlfn.IFNA(VLOOKUP(LEFT(C438,LEN(C438)-3),COMBDG_Replacement_Split_Tech!A:T,12+B438-2016,FALSE),-1)&lt;0,0,VLOOKUP(LEFT(C438,LEN(C438)-3),COMBDG_Replacement_Split_Tech!A:T,12+B438-2016,FALSE))*_xlfn.IFNA(VLOOKUP(LEFT(C438,14),'AGG Activity_16'!A:K,B438-2016+2,FALSE),VLOOKUP(LEFT(C438,15),'AGG Activity_16'!A:K,B438-2016+2,FALSE))</f>
        <v>0</v>
      </c>
    </row>
    <row r="439" spans="1:4" x14ac:dyDescent="0.25">
      <c r="A439" t="s">
        <v>2</v>
      </c>
      <c r="B439">
        <v>2016</v>
      </c>
      <c r="C439" t="s">
        <v>1778</v>
      </c>
      <c r="D439" s="8">
        <f>IF(_xlfn.IFNA(VLOOKUP(LEFT(C439,LEN(C439)-3),COMBDG_Replacement_Split_Tech!A:T,12+B439-2016,FALSE),-1)&lt;0,0,VLOOKUP(LEFT(C439,LEN(C439)-3),COMBDG_Replacement_Split_Tech!A:T,12+B439-2016,FALSE))*_xlfn.IFNA(VLOOKUP(LEFT(C439,14),'AGG Activity_16'!A:K,B439-2016+2,FALSE),VLOOKUP(LEFT(C439,15),'AGG Activity_16'!A:K,B439-2016+2,FALSE))</f>
        <v>0</v>
      </c>
    </row>
    <row r="440" spans="1:4" x14ac:dyDescent="0.25">
      <c r="A440" t="s">
        <v>2</v>
      </c>
      <c r="B440">
        <v>2016</v>
      </c>
      <c r="C440" t="s">
        <v>1780</v>
      </c>
      <c r="D440" s="8">
        <f>IF(_xlfn.IFNA(VLOOKUP(LEFT(C440,LEN(C440)-3),COMBDG_Replacement_Split_Tech!A:T,12+B440-2016,FALSE),-1)&lt;0,0,VLOOKUP(LEFT(C440,LEN(C440)-3),COMBDG_Replacement_Split_Tech!A:T,12+B440-2016,FALSE))*_xlfn.IFNA(VLOOKUP(LEFT(C440,14),'AGG Activity_16'!A:K,B440-2016+2,FALSE),VLOOKUP(LEFT(C440,15),'AGG Activity_16'!A:K,B440-2016+2,FALSE))</f>
        <v>0</v>
      </c>
    </row>
    <row r="441" spans="1:4" x14ac:dyDescent="0.25">
      <c r="A441" t="s">
        <v>2</v>
      </c>
      <c r="B441">
        <v>2016</v>
      </c>
      <c r="C441" t="s">
        <v>1783</v>
      </c>
      <c r="D441" s="8">
        <f>IF(_xlfn.IFNA(VLOOKUP(LEFT(C441,LEN(C441)-3),COMBDG_Replacement_Split_Tech!A:T,12+B441-2016,FALSE),-1)&lt;0,0,VLOOKUP(LEFT(C441,LEN(C441)-3),COMBDG_Replacement_Split_Tech!A:T,12+B441-2016,FALSE))*_xlfn.IFNA(VLOOKUP(LEFT(C441,14),'AGG Activity_16'!A:K,B441-2016+2,FALSE),VLOOKUP(LEFT(C441,15),'AGG Activity_16'!A:K,B441-2016+2,FALSE))</f>
        <v>0</v>
      </c>
    </row>
    <row r="442" spans="1:4" x14ac:dyDescent="0.25">
      <c r="A442" t="s">
        <v>2</v>
      </c>
      <c r="B442">
        <v>2016</v>
      </c>
      <c r="C442" t="s">
        <v>1785</v>
      </c>
      <c r="D442" s="8">
        <f>IF(_xlfn.IFNA(VLOOKUP(LEFT(C442,LEN(C442)-3),COMBDG_Replacement_Split_Tech!A:T,12+B442-2016,FALSE),-1)&lt;0,0,VLOOKUP(LEFT(C442,LEN(C442)-3),COMBDG_Replacement_Split_Tech!A:T,12+B442-2016,FALSE))*_xlfn.IFNA(VLOOKUP(LEFT(C442,14),'AGG Activity_16'!A:K,B442-2016+2,FALSE),VLOOKUP(LEFT(C442,15),'AGG Activity_16'!A:K,B442-2016+2,FALSE))</f>
        <v>0</v>
      </c>
    </row>
    <row r="443" spans="1:4" x14ac:dyDescent="0.25">
      <c r="A443" t="s">
        <v>2</v>
      </c>
      <c r="B443">
        <v>2016</v>
      </c>
      <c r="C443" t="s">
        <v>1788</v>
      </c>
      <c r="D443" s="8">
        <f>IF(_xlfn.IFNA(VLOOKUP(LEFT(C443,LEN(C443)-3),COMBDG_Replacement_Split_Tech!A:T,12+B443-2016,FALSE),-1)&lt;0,0,VLOOKUP(LEFT(C443,LEN(C443)-3),COMBDG_Replacement_Split_Tech!A:T,12+B443-2016,FALSE))*_xlfn.IFNA(VLOOKUP(LEFT(C443,14),'AGG Activity_16'!A:K,B443-2016+2,FALSE),VLOOKUP(LEFT(C443,15),'AGG Activity_16'!A:K,B443-2016+2,FALSE))</f>
        <v>0</v>
      </c>
    </row>
    <row r="444" spans="1:4" x14ac:dyDescent="0.25">
      <c r="A444" t="s">
        <v>2</v>
      </c>
      <c r="B444">
        <v>2016</v>
      </c>
      <c r="C444" t="s">
        <v>1790</v>
      </c>
      <c r="D444" s="8">
        <f>IF(_xlfn.IFNA(VLOOKUP(LEFT(C444,LEN(C444)-3),COMBDG_Replacement_Split_Tech!A:T,12+B444-2016,FALSE),-1)&lt;0,0,VLOOKUP(LEFT(C444,LEN(C444)-3),COMBDG_Replacement_Split_Tech!A:T,12+B444-2016,FALSE))*_xlfn.IFNA(VLOOKUP(LEFT(C444,14),'AGG Activity_16'!A:K,B444-2016+2,FALSE),VLOOKUP(LEFT(C444,15),'AGG Activity_16'!A:K,B444-2016+2,FALSE))</f>
        <v>0</v>
      </c>
    </row>
    <row r="445" spans="1:4" x14ac:dyDescent="0.25">
      <c r="A445" t="s">
        <v>2</v>
      </c>
      <c r="B445">
        <v>2016</v>
      </c>
      <c r="C445" t="s">
        <v>1793</v>
      </c>
      <c r="D445" s="8">
        <f>IF(_xlfn.IFNA(VLOOKUP(LEFT(C445,LEN(C445)-3),COMBDG_Replacement_Split_Tech!A:T,12+B445-2016,FALSE),-1)&lt;0,0,VLOOKUP(LEFT(C445,LEN(C445)-3),COMBDG_Replacement_Split_Tech!A:T,12+B445-2016,FALSE))*_xlfn.IFNA(VLOOKUP(LEFT(C445,14),'AGG Activity_16'!A:K,B445-2016+2,FALSE),VLOOKUP(LEFT(C445,15),'AGG Activity_16'!A:K,B445-2016+2,FALSE))</f>
        <v>0</v>
      </c>
    </row>
    <row r="446" spans="1:4" x14ac:dyDescent="0.25">
      <c r="A446" t="s">
        <v>2</v>
      </c>
      <c r="B446">
        <v>2016</v>
      </c>
      <c r="C446" t="s">
        <v>1795</v>
      </c>
      <c r="D446" s="8">
        <f>IF(_xlfn.IFNA(VLOOKUP(LEFT(C446,LEN(C446)-3),COMBDG_Replacement_Split_Tech!A:T,12+B446-2016,FALSE),-1)&lt;0,0,VLOOKUP(LEFT(C446,LEN(C446)-3),COMBDG_Replacement_Split_Tech!A:T,12+B446-2016,FALSE))*_xlfn.IFNA(VLOOKUP(LEFT(C446,14),'AGG Activity_16'!A:K,B446-2016+2,FALSE),VLOOKUP(LEFT(C446,15),'AGG Activity_16'!A:K,B446-2016+2,FALSE))</f>
        <v>0</v>
      </c>
    </row>
    <row r="447" spans="1:4" x14ac:dyDescent="0.25">
      <c r="A447" t="s">
        <v>2</v>
      </c>
      <c r="B447">
        <v>2016</v>
      </c>
      <c r="C447" t="s">
        <v>1798</v>
      </c>
      <c r="D447" s="8">
        <f>IF(_xlfn.IFNA(VLOOKUP(LEFT(C447,LEN(C447)-3),COMBDG_Replacement_Split_Tech!A:T,12+B447-2016,FALSE),-1)&lt;0,0,VLOOKUP(LEFT(C447,LEN(C447)-3),COMBDG_Replacement_Split_Tech!A:T,12+B447-2016,FALSE))*_xlfn.IFNA(VLOOKUP(LEFT(C447,14),'AGG Activity_16'!A:K,B447-2016+2,FALSE),VLOOKUP(LEFT(C447,15),'AGG Activity_16'!A:K,B447-2016+2,FALSE))</f>
        <v>0</v>
      </c>
    </row>
    <row r="448" spans="1:4" x14ac:dyDescent="0.25">
      <c r="A448" t="s">
        <v>2</v>
      </c>
      <c r="B448">
        <v>2016</v>
      </c>
      <c r="C448" t="s">
        <v>1800</v>
      </c>
      <c r="D448" s="8">
        <f>IF(_xlfn.IFNA(VLOOKUP(LEFT(C448,LEN(C448)-3),COMBDG_Replacement_Split_Tech!A:T,12+B448-2016,FALSE),-1)&lt;0,0,VLOOKUP(LEFT(C448,LEN(C448)-3),COMBDG_Replacement_Split_Tech!A:T,12+B448-2016,FALSE))*_xlfn.IFNA(VLOOKUP(LEFT(C448,14),'AGG Activity_16'!A:K,B448-2016+2,FALSE),VLOOKUP(LEFT(C448,15),'AGG Activity_16'!A:K,B448-2016+2,FALSE))</f>
        <v>0</v>
      </c>
    </row>
    <row r="449" spans="1:4" x14ac:dyDescent="0.25">
      <c r="A449" t="s">
        <v>2</v>
      </c>
      <c r="B449">
        <v>2016</v>
      </c>
      <c r="C449" t="s">
        <v>1803</v>
      </c>
      <c r="D449" s="8">
        <f>IF(_xlfn.IFNA(VLOOKUP(LEFT(C449,LEN(C449)-3),COMBDG_Replacement_Split_Tech!A:T,12+B449-2016,FALSE),-1)&lt;0,0,VLOOKUP(LEFT(C449,LEN(C449)-3),COMBDG_Replacement_Split_Tech!A:T,12+B449-2016,FALSE))*_xlfn.IFNA(VLOOKUP(LEFT(C449,14),'AGG Activity_16'!A:K,B449-2016+2,FALSE),VLOOKUP(LEFT(C449,15),'AGG Activity_16'!A:K,B449-2016+2,FALSE))</f>
        <v>0</v>
      </c>
    </row>
    <row r="450" spans="1:4" x14ac:dyDescent="0.25">
      <c r="A450" t="s">
        <v>2</v>
      </c>
      <c r="B450">
        <v>2016</v>
      </c>
      <c r="C450" t="s">
        <v>1805</v>
      </c>
      <c r="D450" s="8">
        <f>IF(_xlfn.IFNA(VLOOKUP(LEFT(C450,LEN(C450)-3),COMBDG_Replacement_Split_Tech!A:T,12+B450-2016,FALSE),-1)&lt;0,0,VLOOKUP(LEFT(C450,LEN(C450)-3),COMBDG_Replacement_Split_Tech!A:T,12+B450-2016,FALSE))*_xlfn.IFNA(VLOOKUP(LEFT(C450,14),'AGG Activity_16'!A:K,B450-2016+2,FALSE),VLOOKUP(LEFT(C450,15),'AGG Activity_16'!A:K,B450-2016+2,FALSE))</f>
        <v>0</v>
      </c>
    </row>
    <row r="451" spans="1:4" x14ac:dyDescent="0.25">
      <c r="A451" t="s">
        <v>2</v>
      </c>
      <c r="B451">
        <v>2016</v>
      </c>
      <c r="C451" t="s">
        <v>1808</v>
      </c>
      <c r="D451" s="8">
        <f>IF(_xlfn.IFNA(VLOOKUP(LEFT(C451,LEN(C451)-3),COMBDG_Replacement_Split_Tech!A:T,12+B451-2016,FALSE),-1)&lt;0,0,VLOOKUP(LEFT(C451,LEN(C451)-3),COMBDG_Replacement_Split_Tech!A:T,12+B451-2016,FALSE))*_xlfn.IFNA(VLOOKUP(LEFT(C451,14),'AGG Activity_16'!A:K,B451-2016+2,FALSE),VLOOKUP(LEFT(C451,15),'AGG Activity_16'!A:K,B451-2016+2,FALSE))</f>
        <v>0</v>
      </c>
    </row>
    <row r="452" spans="1:4" x14ac:dyDescent="0.25">
      <c r="A452" t="s">
        <v>2</v>
      </c>
      <c r="B452">
        <v>2016</v>
      </c>
      <c r="C452" t="s">
        <v>1810</v>
      </c>
      <c r="D452" s="8">
        <f>IF(_xlfn.IFNA(VLOOKUP(LEFT(C452,LEN(C452)-3),COMBDG_Replacement_Split_Tech!A:T,12+B452-2016,FALSE),-1)&lt;0,0,VLOOKUP(LEFT(C452,LEN(C452)-3),COMBDG_Replacement_Split_Tech!A:T,12+B452-2016,FALSE))*_xlfn.IFNA(VLOOKUP(LEFT(C452,14),'AGG Activity_16'!A:K,B452-2016+2,FALSE),VLOOKUP(LEFT(C452,15),'AGG Activity_16'!A:K,B452-2016+2,FALSE))</f>
        <v>0</v>
      </c>
    </row>
    <row r="453" spans="1:4" x14ac:dyDescent="0.25">
      <c r="A453" t="s">
        <v>2</v>
      </c>
      <c r="B453">
        <v>2016</v>
      </c>
      <c r="C453" t="s">
        <v>1813</v>
      </c>
      <c r="D453" s="8">
        <f>IF(_xlfn.IFNA(VLOOKUP(LEFT(C453,LEN(C453)-3),COMBDG_Replacement_Split_Tech!A:T,12+B453-2016,FALSE),-1)&lt;0,0,VLOOKUP(LEFT(C453,LEN(C453)-3),COMBDG_Replacement_Split_Tech!A:T,12+B453-2016,FALSE))*_xlfn.IFNA(VLOOKUP(LEFT(C453,14),'AGG Activity_16'!A:K,B453-2016+2,FALSE),VLOOKUP(LEFT(C453,15),'AGG Activity_16'!A:K,B453-2016+2,FALSE))</f>
        <v>0</v>
      </c>
    </row>
    <row r="454" spans="1:4" x14ac:dyDescent="0.25">
      <c r="A454" t="s">
        <v>2</v>
      </c>
      <c r="B454">
        <v>2016</v>
      </c>
      <c r="C454" t="s">
        <v>1815</v>
      </c>
      <c r="D454" s="8">
        <f>IF(_xlfn.IFNA(VLOOKUP(LEFT(C454,LEN(C454)-3),COMBDG_Replacement_Split_Tech!A:T,12+B454-2016,FALSE),-1)&lt;0,0,VLOOKUP(LEFT(C454,LEN(C454)-3),COMBDG_Replacement_Split_Tech!A:T,12+B454-2016,FALSE))*_xlfn.IFNA(VLOOKUP(LEFT(C454,14),'AGG Activity_16'!A:K,B454-2016+2,FALSE),VLOOKUP(LEFT(C454,15),'AGG Activity_16'!A:K,B454-2016+2,FALSE))</f>
        <v>0</v>
      </c>
    </row>
    <row r="455" spans="1:4" x14ac:dyDescent="0.25">
      <c r="A455" t="s">
        <v>2</v>
      </c>
      <c r="B455">
        <v>2016</v>
      </c>
      <c r="C455" t="s">
        <v>1818</v>
      </c>
      <c r="D455" s="8">
        <f>IF(_xlfn.IFNA(VLOOKUP(LEFT(C455,LEN(C455)-3),COMBDG_Replacement_Split_Tech!A:T,12+B455-2016,FALSE),-1)&lt;0,0,VLOOKUP(LEFT(C455,LEN(C455)-3),COMBDG_Replacement_Split_Tech!A:T,12+B455-2016,FALSE))*_xlfn.IFNA(VLOOKUP(LEFT(C455,14),'AGG Activity_16'!A:K,B455-2016+2,FALSE),VLOOKUP(LEFT(C455,15),'AGG Activity_16'!A:K,B455-2016+2,FALSE))</f>
        <v>0</v>
      </c>
    </row>
    <row r="456" spans="1:4" x14ac:dyDescent="0.25">
      <c r="A456" t="s">
        <v>2</v>
      </c>
      <c r="B456">
        <v>2016</v>
      </c>
      <c r="C456" t="s">
        <v>1820</v>
      </c>
      <c r="D456" s="8">
        <f>IF(_xlfn.IFNA(VLOOKUP(LEFT(C456,LEN(C456)-3),COMBDG_Replacement_Split_Tech!A:T,12+B456-2016,FALSE),-1)&lt;0,0,VLOOKUP(LEFT(C456,LEN(C456)-3),COMBDG_Replacement_Split_Tech!A:T,12+B456-2016,FALSE))*_xlfn.IFNA(VLOOKUP(LEFT(C456,14),'AGG Activity_16'!A:K,B456-2016+2,FALSE),VLOOKUP(LEFT(C456,15),'AGG Activity_16'!A:K,B456-2016+2,FALSE))</f>
        <v>0</v>
      </c>
    </row>
    <row r="457" spans="1:4" x14ac:dyDescent="0.25">
      <c r="A457" t="s">
        <v>2</v>
      </c>
      <c r="B457">
        <v>2016</v>
      </c>
      <c r="C457" t="s">
        <v>1823</v>
      </c>
      <c r="D457" s="8">
        <f>IF(_xlfn.IFNA(VLOOKUP(LEFT(C457,LEN(C457)-3),COMBDG_Replacement_Split_Tech!A:T,12+B457-2016,FALSE),-1)&lt;0,0,VLOOKUP(LEFT(C457,LEN(C457)-3),COMBDG_Replacement_Split_Tech!A:T,12+B457-2016,FALSE))*_xlfn.IFNA(VLOOKUP(LEFT(C457,14),'AGG Activity_16'!A:K,B457-2016+2,FALSE),VLOOKUP(LEFT(C457,15),'AGG Activity_16'!A:K,B457-2016+2,FALSE))</f>
        <v>0</v>
      </c>
    </row>
    <row r="458" spans="1:4" x14ac:dyDescent="0.25">
      <c r="A458" t="s">
        <v>2</v>
      </c>
      <c r="B458">
        <v>2016</v>
      </c>
      <c r="C458" t="s">
        <v>1825</v>
      </c>
      <c r="D458" s="8">
        <f>IF(_xlfn.IFNA(VLOOKUP(LEFT(C458,LEN(C458)-3),COMBDG_Replacement_Split_Tech!A:T,12+B458-2016,FALSE),-1)&lt;0,0,VLOOKUP(LEFT(C458,LEN(C458)-3),COMBDG_Replacement_Split_Tech!A:T,12+B458-2016,FALSE))*_xlfn.IFNA(VLOOKUP(LEFT(C458,14),'AGG Activity_16'!A:K,B458-2016+2,FALSE),VLOOKUP(LEFT(C458,15),'AGG Activity_16'!A:K,B458-2016+2,FALSE))</f>
        <v>0</v>
      </c>
    </row>
    <row r="459" spans="1:4" x14ac:dyDescent="0.25">
      <c r="A459" t="s">
        <v>2</v>
      </c>
      <c r="B459">
        <v>2016</v>
      </c>
      <c r="C459" t="s">
        <v>1828</v>
      </c>
      <c r="D459" s="8">
        <f>IF(_xlfn.IFNA(VLOOKUP(LEFT(C459,LEN(C459)-3),COMBDG_Replacement_Split_Tech!A:T,12+B459-2016,FALSE),-1)&lt;0,0,VLOOKUP(LEFT(C459,LEN(C459)-3),COMBDG_Replacement_Split_Tech!A:T,12+B459-2016,FALSE))*_xlfn.IFNA(VLOOKUP(LEFT(C459,14),'AGG Activity_16'!A:K,B459-2016+2,FALSE),VLOOKUP(LEFT(C459,15),'AGG Activity_16'!A:K,B459-2016+2,FALSE))</f>
        <v>0</v>
      </c>
    </row>
    <row r="460" spans="1:4" x14ac:dyDescent="0.25">
      <c r="A460" t="s">
        <v>2</v>
      </c>
      <c r="B460">
        <v>2016</v>
      </c>
      <c r="C460" t="s">
        <v>1830</v>
      </c>
      <c r="D460" s="8">
        <f>IF(_xlfn.IFNA(VLOOKUP(LEFT(C460,LEN(C460)-3),COMBDG_Replacement_Split_Tech!A:T,12+B460-2016,FALSE),-1)&lt;0,0,VLOOKUP(LEFT(C460,LEN(C460)-3),COMBDG_Replacement_Split_Tech!A:T,12+B460-2016,FALSE))*_xlfn.IFNA(VLOOKUP(LEFT(C460,14),'AGG Activity_16'!A:K,B460-2016+2,FALSE),VLOOKUP(LEFT(C460,15),'AGG Activity_16'!A:K,B460-2016+2,FALSE))</f>
        <v>0</v>
      </c>
    </row>
    <row r="461" spans="1:4" x14ac:dyDescent="0.25">
      <c r="A461" t="s">
        <v>2</v>
      </c>
      <c r="B461">
        <v>2016</v>
      </c>
      <c r="C461" t="s">
        <v>1833</v>
      </c>
      <c r="D461" s="8">
        <f>IF(_xlfn.IFNA(VLOOKUP(LEFT(C461,LEN(C461)-3),COMBDG_Replacement_Split_Tech!A:T,12+B461-2016,FALSE),-1)&lt;0,0,VLOOKUP(LEFT(C461,LEN(C461)-3),COMBDG_Replacement_Split_Tech!A:T,12+B461-2016,FALSE))*_xlfn.IFNA(VLOOKUP(LEFT(C461,14),'AGG Activity_16'!A:K,B461-2016+2,FALSE),VLOOKUP(LEFT(C461,15),'AGG Activity_16'!A:K,B461-2016+2,FALSE))</f>
        <v>0</v>
      </c>
    </row>
    <row r="462" spans="1:4" x14ac:dyDescent="0.25">
      <c r="A462" t="s">
        <v>2</v>
      </c>
      <c r="B462">
        <v>2016</v>
      </c>
      <c r="C462" t="s">
        <v>1894</v>
      </c>
      <c r="D462" s="8">
        <f>IF(_xlfn.IFNA(VLOOKUP(LEFT(C462,LEN(C462)-3),COMBDG_Replacement_Split_Tech!A:T,12+B462-2016,FALSE),-1)&lt;0,0,VLOOKUP(LEFT(C462,LEN(C462)-3),COMBDG_Replacement_Split_Tech!A:T,12+B462-2016,FALSE))*_xlfn.IFNA(VLOOKUP(LEFT(C462,14),'AGG Activity_16'!A:K,B462-2016+2,FALSE),VLOOKUP(LEFT(C462,15),'AGG Activity_16'!A:K,B462-2016+2,FALSE))</f>
        <v>0</v>
      </c>
    </row>
    <row r="463" spans="1:4" x14ac:dyDescent="0.25">
      <c r="A463" t="s">
        <v>2</v>
      </c>
      <c r="B463">
        <v>2016</v>
      </c>
      <c r="C463" t="s">
        <v>1897</v>
      </c>
      <c r="D463" s="8">
        <f>IF(_xlfn.IFNA(VLOOKUP(LEFT(C463,LEN(C463)-3),COMBDG_Replacement_Split_Tech!A:T,12+B463-2016,FALSE),-1)&lt;0,0,VLOOKUP(LEFT(C463,LEN(C463)-3),COMBDG_Replacement_Split_Tech!A:T,12+B463-2016,FALSE))*_xlfn.IFNA(VLOOKUP(LEFT(C463,14),'AGG Activity_16'!A:K,B463-2016+2,FALSE),VLOOKUP(LEFT(C463,15),'AGG Activity_16'!A:K,B463-2016+2,FALSE))</f>
        <v>0</v>
      </c>
    </row>
    <row r="464" spans="1:4" x14ac:dyDescent="0.25">
      <c r="A464" t="s">
        <v>2</v>
      </c>
      <c r="B464">
        <v>2016</v>
      </c>
      <c r="C464" t="s">
        <v>1898</v>
      </c>
      <c r="D464" s="8">
        <f>IF(_xlfn.IFNA(VLOOKUP(LEFT(C464,LEN(C464)-3),COMBDG_Replacement_Split_Tech!A:T,12+B464-2016,FALSE),-1)&lt;0,0,VLOOKUP(LEFT(C464,LEN(C464)-3),COMBDG_Replacement_Split_Tech!A:T,12+B464-2016,FALSE))*_xlfn.IFNA(VLOOKUP(LEFT(C464,14),'AGG Activity_16'!A:K,B464-2016+2,FALSE),VLOOKUP(LEFT(C464,15),'AGG Activity_16'!A:K,B464-2016+2,FALSE))</f>
        <v>0</v>
      </c>
    </row>
    <row r="465" spans="1:4" x14ac:dyDescent="0.25">
      <c r="A465" t="s">
        <v>2</v>
      </c>
      <c r="B465">
        <v>2016</v>
      </c>
      <c r="C465" t="s">
        <v>1901</v>
      </c>
      <c r="D465" s="8">
        <f>IF(_xlfn.IFNA(VLOOKUP(LEFT(C465,LEN(C465)-3),COMBDG_Replacement_Split_Tech!A:T,12+B465-2016,FALSE),-1)&lt;0,0,VLOOKUP(LEFT(C465,LEN(C465)-3),COMBDG_Replacement_Split_Tech!A:T,12+B465-2016,FALSE))*_xlfn.IFNA(VLOOKUP(LEFT(C465,14),'AGG Activity_16'!A:K,B465-2016+2,FALSE),VLOOKUP(LEFT(C465,15),'AGG Activity_16'!A:K,B465-2016+2,FALSE))</f>
        <v>0</v>
      </c>
    </row>
    <row r="466" spans="1:4" x14ac:dyDescent="0.25">
      <c r="A466" t="s">
        <v>2</v>
      </c>
      <c r="B466">
        <v>2016</v>
      </c>
      <c r="C466" t="s">
        <v>1902</v>
      </c>
      <c r="D466" s="8">
        <f>IF(_xlfn.IFNA(VLOOKUP(LEFT(C466,LEN(C466)-3),COMBDG_Replacement_Split_Tech!A:T,12+B466-2016,FALSE),-1)&lt;0,0,VLOOKUP(LEFT(C466,LEN(C466)-3),COMBDG_Replacement_Split_Tech!A:T,12+B466-2016,FALSE))*_xlfn.IFNA(VLOOKUP(LEFT(C466,14),'AGG Activity_16'!A:K,B466-2016+2,FALSE),VLOOKUP(LEFT(C466,15),'AGG Activity_16'!A:K,B466-2016+2,FALSE))</f>
        <v>0</v>
      </c>
    </row>
    <row r="467" spans="1:4" x14ac:dyDescent="0.25">
      <c r="A467" t="s">
        <v>2</v>
      </c>
      <c r="B467">
        <v>2016</v>
      </c>
      <c r="C467" t="s">
        <v>1905</v>
      </c>
      <c r="D467" s="8">
        <f>IF(_xlfn.IFNA(VLOOKUP(LEFT(C467,LEN(C467)-3),COMBDG_Replacement_Split_Tech!A:T,12+B467-2016,FALSE),-1)&lt;0,0,VLOOKUP(LEFT(C467,LEN(C467)-3),COMBDG_Replacement_Split_Tech!A:T,12+B467-2016,FALSE))*_xlfn.IFNA(VLOOKUP(LEFT(C467,14),'AGG Activity_16'!A:K,B467-2016+2,FALSE),VLOOKUP(LEFT(C467,15),'AGG Activity_16'!A:K,B467-2016+2,FALSE))</f>
        <v>0</v>
      </c>
    </row>
    <row r="468" spans="1:4" x14ac:dyDescent="0.25">
      <c r="A468" t="s">
        <v>2</v>
      </c>
      <c r="B468">
        <v>2016</v>
      </c>
      <c r="C468" t="s">
        <v>1906</v>
      </c>
      <c r="D468" s="8">
        <f>IF(_xlfn.IFNA(VLOOKUP(LEFT(C468,LEN(C468)-3),COMBDG_Replacement_Split_Tech!A:T,12+B468-2016,FALSE),-1)&lt;0,0,VLOOKUP(LEFT(C468,LEN(C468)-3),COMBDG_Replacement_Split_Tech!A:T,12+B468-2016,FALSE))*_xlfn.IFNA(VLOOKUP(LEFT(C468,14),'AGG Activity_16'!A:K,B468-2016+2,FALSE),VLOOKUP(LEFT(C468,15),'AGG Activity_16'!A:K,B468-2016+2,FALSE))</f>
        <v>0</v>
      </c>
    </row>
    <row r="469" spans="1:4" x14ac:dyDescent="0.25">
      <c r="A469" t="s">
        <v>2</v>
      </c>
      <c r="B469">
        <v>2016</v>
      </c>
      <c r="C469" t="s">
        <v>1909</v>
      </c>
      <c r="D469" s="8">
        <f>IF(_xlfn.IFNA(VLOOKUP(LEFT(C469,LEN(C469)-3),COMBDG_Replacement_Split_Tech!A:T,12+B469-2016,FALSE),-1)&lt;0,0,VLOOKUP(LEFT(C469,LEN(C469)-3),COMBDG_Replacement_Split_Tech!A:T,12+B469-2016,FALSE))*_xlfn.IFNA(VLOOKUP(LEFT(C469,14),'AGG Activity_16'!A:K,B469-2016+2,FALSE),VLOOKUP(LEFT(C469,15),'AGG Activity_16'!A:K,B469-2016+2,FALSE))</f>
        <v>0</v>
      </c>
    </row>
    <row r="470" spans="1:4" x14ac:dyDescent="0.25">
      <c r="A470" t="s">
        <v>2</v>
      </c>
      <c r="B470">
        <v>2016</v>
      </c>
      <c r="C470" t="s">
        <v>1910</v>
      </c>
      <c r="D470" s="8">
        <f>IF(_xlfn.IFNA(VLOOKUP(LEFT(C470,LEN(C470)-3),COMBDG_Replacement_Split_Tech!A:T,12+B470-2016,FALSE),-1)&lt;0,0,VLOOKUP(LEFT(C470,LEN(C470)-3),COMBDG_Replacement_Split_Tech!A:T,12+B470-2016,FALSE))*_xlfn.IFNA(VLOOKUP(LEFT(C470,14),'AGG Activity_16'!A:K,B470-2016+2,FALSE),VLOOKUP(LEFT(C470,15),'AGG Activity_16'!A:K,B470-2016+2,FALSE))</f>
        <v>0</v>
      </c>
    </row>
    <row r="471" spans="1:4" x14ac:dyDescent="0.25">
      <c r="A471" t="s">
        <v>2</v>
      </c>
      <c r="B471">
        <v>2016</v>
      </c>
      <c r="C471" t="s">
        <v>1913</v>
      </c>
      <c r="D471" s="8">
        <f>IF(_xlfn.IFNA(VLOOKUP(LEFT(C471,LEN(C471)-3),COMBDG_Replacement_Split_Tech!A:T,12+B471-2016,FALSE),-1)&lt;0,0,VLOOKUP(LEFT(C471,LEN(C471)-3),COMBDG_Replacement_Split_Tech!A:T,12+B471-2016,FALSE))*_xlfn.IFNA(VLOOKUP(LEFT(C471,14),'AGG Activity_16'!A:K,B471-2016+2,FALSE),VLOOKUP(LEFT(C471,15),'AGG Activity_16'!A:K,B471-2016+2,FALSE))</f>
        <v>0</v>
      </c>
    </row>
    <row r="472" spans="1:4" x14ac:dyDescent="0.25">
      <c r="A472" t="s">
        <v>2</v>
      </c>
      <c r="B472">
        <v>2016</v>
      </c>
      <c r="C472" t="s">
        <v>1914</v>
      </c>
      <c r="D472" s="8">
        <f>IF(_xlfn.IFNA(VLOOKUP(LEFT(C472,LEN(C472)-3),COMBDG_Replacement_Split_Tech!A:T,12+B472-2016,FALSE),-1)&lt;0,0,VLOOKUP(LEFT(C472,LEN(C472)-3),COMBDG_Replacement_Split_Tech!A:T,12+B472-2016,FALSE))*_xlfn.IFNA(VLOOKUP(LEFT(C472,14),'AGG Activity_16'!A:K,B472-2016+2,FALSE),VLOOKUP(LEFT(C472,15),'AGG Activity_16'!A:K,B472-2016+2,FALSE))</f>
        <v>0</v>
      </c>
    </row>
    <row r="473" spans="1:4" x14ac:dyDescent="0.25">
      <c r="A473" t="s">
        <v>2</v>
      </c>
      <c r="B473">
        <v>2016</v>
      </c>
      <c r="C473" t="s">
        <v>1917</v>
      </c>
      <c r="D473" s="8">
        <f>IF(_xlfn.IFNA(VLOOKUP(LEFT(C473,LEN(C473)-3),COMBDG_Replacement_Split_Tech!A:T,12+B473-2016,FALSE),-1)&lt;0,0,VLOOKUP(LEFT(C473,LEN(C473)-3),COMBDG_Replacement_Split_Tech!A:T,12+B473-2016,FALSE))*_xlfn.IFNA(VLOOKUP(LEFT(C473,14),'AGG Activity_16'!A:K,B473-2016+2,FALSE),VLOOKUP(LEFT(C473,15),'AGG Activity_16'!A:K,B473-2016+2,FALSE))</f>
        <v>0</v>
      </c>
    </row>
    <row r="474" spans="1:4" x14ac:dyDescent="0.25">
      <c r="A474" t="s">
        <v>2</v>
      </c>
      <c r="B474">
        <v>2016</v>
      </c>
      <c r="C474" t="s">
        <v>1918</v>
      </c>
      <c r="D474" s="8">
        <f>IF(_xlfn.IFNA(VLOOKUP(LEFT(C474,LEN(C474)-3),COMBDG_Replacement_Split_Tech!A:T,12+B474-2016,FALSE),-1)&lt;0,0,VLOOKUP(LEFT(C474,LEN(C474)-3),COMBDG_Replacement_Split_Tech!A:T,12+B474-2016,FALSE))*_xlfn.IFNA(VLOOKUP(LEFT(C474,14),'AGG Activity_16'!A:K,B474-2016+2,FALSE),VLOOKUP(LEFT(C474,15),'AGG Activity_16'!A:K,B474-2016+2,FALSE))</f>
        <v>0</v>
      </c>
    </row>
    <row r="475" spans="1:4" x14ac:dyDescent="0.25">
      <c r="A475" t="s">
        <v>2</v>
      </c>
      <c r="B475">
        <v>2016</v>
      </c>
      <c r="C475" t="s">
        <v>1921</v>
      </c>
      <c r="D475" s="8">
        <f>IF(_xlfn.IFNA(VLOOKUP(LEFT(C475,LEN(C475)-3),COMBDG_Replacement_Split_Tech!A:T,12+B475-2016,FALSE),-1)&lt;0,0,VLOOKUP(LEFT(C475,LEN(C475)-3),COMBDG_Replacement_Split_Tech!A:T,12+B475-2016,FALSE))*_xlfn.IFNA(VLOOKUP(LEFT(C475,14),'AGG Activity_16'!A:K,B475-2016+2,FALSE),VLOOKUP(LEFT(C475,15),'AGG Activity_16'!A:K,B475-2016+2,FALSE))</f>
        <v>0</v>
      </c>
    </row>
    <row r="476" spans="1:4" x14ac:dyDescent="0.25">
      <c r="A476" t="s">
        <v>2</v>
      </c>
      <c r="B476">
        <v>2016</v>
      </c>
      <c r="C476" t="s">
        <v>1922</v>
      </c>
      <c r="D476" s="8">
        <f>IF(_xlfn.IFNA(VLOOKUP(LEFT(C476,LEN(C476)-3),COMBDG_Replacement_Split_Tech!A:T,12+B476-2016,FALSE),-1)&lt;0,0,VLOOKUP(LEFT(C476,LEN(C476)-3),COMBDG_Replacement_Split_Tech!A:T,12+B476-2016,FALSE))*_xlfn.IFNA(VLOOKUP(LEFT(C476,14),'AGG Activity_16'!A:K,B476-2016+2,FALSE),VLOOKUP(LEFT(C476,15),'AGG Activity_16'!A:K,B476-2016+2,FALSE))</f>
        <v>0</v>
      </c>
    </row>
    <row r="477" spans="1:4" x14ac:dyDescent="0.25">
      <c r="A477" t="s">
        <v>2</v>
      </c>
      <c r="B477">
        <v>2016</v>
      </c>
      <c r="C477" t="s">
        <v>1925</v>
      </c>
      <c r="D477" s="8">
        <f>IF(_xlfn.IFNA(VLOOKUP(LEFT(C477,LEN(C477)-3),COMBDG_Replacement_Split_Tech!A:T,12+B477-2016,FALSE),-1)&lt;0,0,VLOOKUP(LEFT(C477,LEN(C477)-3),COMBDG_Replacement_Split_Tech!A:T,12+B477-2016,FALSE))*_xlfn.IFNA(VLOOKUP(LEFT(C477,14),'AGG Activity_16'!A:K,B477-2016+2,FALSE),VLOOKUP(LEFT(C477,15),'AGG Activity_16'!A:K,B477-2016+2,FALSE))</f>
        <v>0</v>
      </c>
    </row>
    <row r="478" spans="1:4" x14ac:dyDescent="0.25">
      <c r="A478" t="s">
        <v>2</v>
      </c>
      <c r="B478">
        <v>2016</v>
      </c>
      <c r="C478" t="s">
        <v>1926</v>
      </c>
      <c r="D478" s="8">
        <f>IF(_xlfn.IFNA(VLOOKUP(LEFT(C478,LEN(C478)-3),COMBDG_Replacement_Split_Tech!A:T,12+B478-2016,FALSE),-1)&lt;0,0,VLOOKUP(LEFT(C478,LEN(C478)-3),COMBDG_Replacement_Split_Tech!A:T,12+B478-2016,FALSE))*_xlfn.IFNA(VLOOKUP(LEFT(C478,14),'AGG Activity_16'!A:K,B478-2016+2,FALSE),VLOOKUP(LEFT(C478,15),'AGG Activity_16'!A:K,B478-2016+2,FALSE))</f>
        <v>0</v>
      </c>
    </row>
    <row r="479" spans="1:4" x14ac:dyDescent="0.25">
      <c r="A479" t="s">
        <v>2</v>
      </c>
      <c r="B479">
        <v>2016</v>
      </c>
      <c r="C479" t="s">
        <v>1929</v>
      </c>
      <c r="D479" s="8">
        <f>IF(_xlfn.IFNA(VLOOKUP(LEFT(C479,LEN(C479)-3),COMBDG_Replacement_Split_Tech!A:T,12+B479-2016,FALSE),-1)&lt;0,0,VLOOKUP(LEFT(C479,LEN(C479)-3),COMBDG_Replacement_Split_Tech!A:T,12+B479-2016,FALSE))*_xlfn.IFNA(VLOOKUP(LEFT(C479,14),'AGG Activity_16'!A:K,B479-2016+2,FALSE),VLOOKUP(LEFT(C479,15),'AGG Activity_16'!A:K,B479-2016+2,FALSE))</f>
        <v>0</v>
      </c>
    </row>
    <row r="480" spans="1:4" x14ac:dyDescent="0.25">
      <c r="A480" t="s">
        <v>2</v>
      </c>
      <c r="B480">
        <v>2016</v>
      </c>
      <c r="C480" t="s">
        <v>1930</v>
      </c>
      <c r="D480" s="8">
        <f>IF(_xlfn.IFNA(VLOOKUP(LEFT(C480,LEN(C480)-3),COMBDG_Replacement_Split_Tech!A:T,12+B480-2016,FALSE),-1)&lt;0,0,VLOOKUP(LEFT(C480,LEN(C480)-3),COMBDG_Replacement_Split_Tech!A:T,12+B480-2016,FALSE))*_xlfn.IFNA(VLOOKUP(LEFT(C480,14),'AGG Activity_16'!A:K,B480-2016+2,FALSE),VLOOKUP(LEFT(C480,15),'AGG Activity_16'!A:K,B480-2016+2,FALSE))</f>
        <v>0</v>
      </c>
    </row>
    <row r="481" spans="1:4" x14ac:dyDescent="0.25">
      <c r="A481" t="s">
        <v>2</v>
      </c>
      <c r="B481">
        <v>2016</v>
      </c>
      <c r="C481" t="s">
        <v>1933</v>
      </c>
      <c r="D481" s="8">
        <f>IF(_xlfn.IFNA(VLOOKUP(LEFT(C481,LEN(C481)-3),COMBDG_Replacement_Split_Tech!A:T,12+B481-2016,FALSE),-1)&lt;0,0,VLOOKUP(LEFT(C481,LEN(C481)-3),COMBDG_Replacement_Split_Tech!A:T,12+B481-2016,FALSE))*_xlfn.IFNA(VLOOKUP(LEFT(C481,14),'AGG Activity_16'!A:K,B481-2016+2,FALSE),VLOOKUP(LEFT(C481,15),'AGG Activity_16'!A:K,B481-2016+2,FALSE))</f>
        <v>0</v>
      </c>
    </row>
    <row r="482" spans="1:4" x14ac:dyDescent="0.25">
      <c r="A482" t="s">
        <v>2</v>
      </c>
      <c r="B482">
        <v>2016</v>
      </c>
      <c r="C482" t="s">
        <v>1934</v>
      </c>
      <c r="D482" s="8">
        <f>IF(_xlfn.IFNA(VLOOKUP(LEFT(C482,LEN(C482)-3),COMBDG_Replacement_Split_Tech!A:T,12+B482-2016,FALSE),-1)&lt;0,0,VLOOKUP(LEFT(C482,LEN(C482)-3),COMBDG_Replacement_Split_Tech!A:T,12+B482-2016,FALSE))*_xlfn.IFNA(VLOOKUP(LEFT(C482,14),'AGG Activity_16'!A:K,B482-2016+2,FALSE),VLOOKUP(LEFT(C482,15),'AGG Activity_16'!A:K,B482-2016+2,FALSE))</f>
        <v>0</v>
      </c>
    </row>
    <row r="483" spans="1:4" x14ac:dyDescent="0.25">
      <c r="A483" t="s">
        <v>2</v>
      </c>
      <c r="B483">
        <v>2016</v>
      </c>
      <c r="C483" t="s">
        <v>1937</v>
      </c>
      <c r="D483" s="8">
        <f>IF(_xlfn.IFNA(VLOOKUP(LEFT(C483,LEN(C483)-3),COMBDG_Replacement_Split_Tech!A:T,12+B483-2016,FALSE),-1)&lt;0,0,VLOOKUP(LEFT(C483,LEN(C483)-3),COMBDG_Replacement_Split_Tech!A:T,12+B483-2016,FALSE))*_xlfn.IFNA(VLOOKUP(LEFT(C483,14),'AGG Activity_16'!A:K,B483-2016+2,FALSE),VLOOKUP(LEFT(C483,15),'AGG Activity_16'!A:K,B483-2016+2,FALSE))</f>
        <v>0</v>
      </c>
    </row>
    <row r="484" spans="1:4" x14ac:dyDescent="0.25">
      <c r="A484" t="s">
        <v>2</v>
      </c>
      <c r="B484">
        <v>2016</v>
      </c>
      <c r="C484" t="s">
        <v>1938</v>
      </c>
      <c r="D484" s="8">
        <f>IF(_xlfn.IFNA(VLOOKUP(LEFT(C484,LEN(C484)-3),COMBDG_Replacement_Split_Tech!A:T,12+B484-2016,FALSE),-1)&lt;0,0,VLOOKUP(LEFT(C484,LEN(C484)-3),COMBDG_Replacement_Split_Tech!A:T,12+B484-2016,FALSE))*_xlfn.IFNA(VLOOKUP(LEFT(C484,14),'AGG Activity_16'!A:K,B484-2016+2,FALSE),VLOOKUP(LEFT(C484,15),'AGG Activity_16'!A:K,B484-2016+2,FALSE))</f>
        <v>0</v>
      </c>
    </row>
    <row r="485" spans="1:4" x14ac:dyDescent="0.25">
      <c r="A485" t="s">
        <v>2</v>
      </c>
      <c r="B485">
        <v>2016</v>
      </c>
      <c r="C485" t="s">
        <v>1941</v>
      </c>
      <c r="D485" s="8">
        <f>IF(_xlfn.IFNA(VLOOKUP(LEFT(C485,LEN(C485)-3),COMBDG_Replacement_Split_Tech!A:T,12+B485-2016,FALSE),-1)&lt;0,0,VLOOKUP(LEFT(C485,LEN(C485)-3),COMBDG_Replacement_Split_Tech!A:T,12+B485-2016,FALSE))*_xlfn.IFNA(VLOOKUP(LEFT(C485,14),'AGG Activity_16'!A:K,B485-2016+2,FALSE),VLOOKUP(LEFT(C485,15),'AGG Activity_16'!A:K,B485-2016+2,FALSE))</f>
        <v>0</v>
      </c>
    </row>
    <row r="486" spans="1:4" x14ac:dyDescent="0.25">
      <c r="A486" t="s">
        <v>2</v>
      </c>
      <c r="B486">
        <v>2016</v>
      </c>
      <c r="C486" t="s">
        <v>1942</v>
      </c>
      <c r="D486" s="8">
        <f>IF(_xlfn.IFNA(VLOOKUP(LEFT(C486,LEN(C486)-3),COMBDG_Replacement_Split_Tech!A:T,12+B486-2016,FALSE),-1)&lt;0,0,VLOOKUP(LEFT(C486,LEN(C486)-3),COMBDG_Replacement_Split_Tech!A:T,12+B486-2016,FALSE))*_xlfn.IFNA(VLOOKUP(LEFT(C486,14),'AGG Activity_16'!A:K,B486-2016+2,FALSE),VLOOKUP(LEFT(C486,15),'AGG Activity_16'!A:K,B486-2016+2,FALSE))</f>
        <v>0</v>
      </c>
    </row>
    <row r="487" spans="1:4" x14ac:dyDescent="0.25">
      <c r="A487" t="s">
        <v>2</v>
      </c>
      <c r="B487">
        <v>2016</v>
      </c>
      <c r="C487" t="s">
        <v>1945</v>
      </c>
      <c r="D487" s="8">
        <f>IF(_xlfn.IFNA(VLOOKUP(LEFT(C487,LEN(C487)-3),COMBDG_Replacement_Split_Tech!A:T,12+B487-2016,FALSE),-1)&lt;0,0,VLOOKUP(LEFT(C487,LEN(C487)-3),COMBDG_Replacement_Split_Tech!A:T,12+B487-2016,FALSE))*_xlfn.IFNA(VLOOKUP(LEFT(C487,14),'AGG Activity_16'!A:K,B487-2016+2,FALSE),VLOOKUP(LEFT(C487,15),'AGG Activity_16'!A:K,B487-2016+2,FALSE))</f>
        <v>0</v>
      </c>
    </row>
    <row r="488" spans="1:4" x14ac:dyDescent="0.25">
      <c r="A488" t="s">
        <v>2</v>
      </c>
      <c r="B488">
        <v>2016</v>
      </c>
      <c r="C488" t="s">
        <v>1946</v>
      </c>
      <c r="D488" s="8">
        <f>IF(_xlfn.IFNA(VLOOKUP(LEFT(C488,LEN(C488)-3),COMBDG_Replacement_Split_Tech!A:T,12+B488-2016,FALSE),-1)&lt;0,0,VLOOKUP(LEFT(C488,LEN(C488)-3),COMBDG_Replacement_Split_Tech!A:T,12+B488-2016,FALSE))*_xlfn.IFNA(VLOOKUP(LEFT(C488,14),'AGG Activity_16'!A:K,B488-2016+2,FALSE),VLOOKUP(LEFT(C488,15),'AGG Activity_16'!A:K,B488-2016+2,FALSE))</f>
        <v>0</v>
      </c>
    </row>
    <row r="489" spans="1:4" x14ac:dyDescent="0.25">
      <c r="A489" t="s">
        <v>2</v>
      </c>
      <c r="B489">
        <v>2016</v>
      </c>
      <c r="C489" t="s">
        <v>1949</v>
      </c>
      <c r="D489" s="8">
        <f>IF(_xlfn.IFNA(VLOOKUP(LEFT(C489,LEN(C489)-3),COMBDG_Replacement_Split_Tech!A:T,12+B489-2016,FALSE),-1)&lt;0,0,VLOOKUP(LEFT(C489,LEN(C489)-3),COMBDG_Replacement_Split_Tech!A:T,12+B489-2016,FALSE))*_xlfn.IFNA(VLOOKUP(LEFT(C489,14),'AGG Activity_16'!A:K,B489-2016+2,FALSE),VLOOKUP(LEFT(C489,15),'AGG Activity_16'!A:K,B489-2016+2,FALSE))</f>
        <v>0</v>
      </c>
    </row>
    <row r="490" spans="1:4" x14ac:dyDescent="0.25">
      <c r="A490" t="s">
        <v>2</v>
      </c>
      <c r="B490">
        <v>2016</v>
      </c>
      <c r="C490" t="s">
        <v>1950</v>
      </c>
      <c r="D490" s="8">
        <f>IF(_xlfn.IFNA(VLOOKUP(LEFT(C490,LEN(C490)-3),COMBDG_Replacement_Split_Tech!A:T,12+B490-2016,FALSE),-1)&lt;0,0,VLOOKUP(LEFT(C490,LEN(C490)-3),COMBDG_Replacement_Split_Tech!A:T,12+B490-2016,FALSE))*_xlfn.IFNA(VLOOKUP(LEFT(C490,14),'AGG Activity_16'!A:K,B490-2016+2,FALSE),VLOOKUP(LEFT(C490,15),'AGG Activity_16'!A:K,B490-2016+2,FALSE))</f>
        <v>0</v>
      </c>
    </row>
    <row r="491" spans="1:4" x14ac:dyDescent="0.25">
      <c r="A491" t="s">
        <v>2</v>
      </c>
      <c r="B491">
        <v>2016</v>
      </c>
      <c r="C491" t="s">
        <v>1953</v>
      </c>
      <c r="D491" s="8">
        <f>IF(_xlfn.IFNA(VLOOKUP(LEFT(C491,LEN(C491)-3),COMBDG_Replacement_Split_Tech!A:T,12+B491-2016,FALSE),-1)&lt;0,0,VLOOKUP(LEFT(C491,LEN(C491)-3),COMBDG_Replacement_Split_Tech!A:T,12+B491-2016,FALSE))*_xlfn.IFNA(VLOOKUP(LEFT(C491,14),'AGG Activity_16'!A:K,B491-2016+2,FALSE),VLOOKUP(LEFT(C491,15),'AGG Activity_16'!A:K,B491-2016+2,FALSE))</f>
        <v>0</v>
      </c>
    </row>
    <row r="492" spans="1:4" x14ac:dyDescent="0.25">
      <c r="A492" t="s">
        <v>2</v>
      </c>
      <c r="B492">
        <v>2016</v>
      </c>
      <c r="C492" t="s">
        <v>1954</v>
      </c>
      <c r="D492" s="8">
        <f>IF(_xlfn.IFNA(VLOOKUP(LEFT(C492,LEN(C492)-3),COMBDG_Replacement_Split_Tech!A:T,12+B492-2016,FALSE),-1)&lt;0,0,VLOOKUP(LEFT(C492,LEN(C492)-3),COMBDG_Replacement_Split_Tech!A:T,12+B492-2016,FALSE))*_xlfn.IFNA(VLOOKUP(LEFT(C492,14),'AGG Activity_16'!A:K,B492-2016+2,FALSE),VLOOKUP(LEFT(C492,15),'AGG Activity_16'!A:K,B492-2016+2,FALSE))</f>
        <v>0</v>
      </c>
    </row>
    <row r="493" spans="1:4" x14ac:dyDescent="0.25">
      <c r="A493" t="s">
        <v>2</v>
      </c>
      <c r="B493">
        <v>2016</v>
      </c>
      <c r="C493" t="s">
        <v>1957</v>
      </c>
      <c r="D493" s="8">
        <f>IF(_xlfn.IFNA(VLOOKUP(LEFT(C493,LEN(C493)-3),COMBDG_Replacement_Split_Tech!A:T,12+B493-2016,FALSE),-1)&lt;0,0,VLOOKUP(LEFT(C493,LEN(C493)-3),COMBDG_Replacement_Split_Tech!A:T,12+B493-2016,FALSE))*_xlfn.IFNA(VLOOKUP(LEFT(C493,14),'AGG Activity_16'!A:K,B493-2016+2,FALSE),VLOOKUP(LEFT(C493,15),'AGG Activity_16'!A:K,B493-2016+2,FALSE))</f>
        <v>0</v>
      </c>
    </row>
    <row r="494" spans="1:4" x14ac:dyDescent="0.25">
      <c r="A494" t="s">
        <v>2</v>
      </c>
      <c r="B494">
        <v>2016</v>
      </c>
      <c r="C494" t="s">
        <v>1958</v>
      </c>
      <c r="D494" s="8">
        <f>IF(_xlfn.IFNA(VLOOKUP(LEFT(C494,LEN(C494)-3),COMBDG_Replacement_Split_Tech!A:T,12+B494-2016,FALSE),-1)&lt;0,0,VLOOKUP(LEFT(C494,LEN(C494)-3),COMBDG_Replacement_Split_Tech!A:T,12+B494-2016,FALSE))*_xlfn.IFNA(VLOOKUP(LEFT(C494,14),'AGG Activity_16'!A:K,B494-2016+2,FALSE),VLOOKUP(LEFT(C494,15),'AGG Activity_16'!A:K,B494-2016+2,FALSE))</f>
        <v>0</v>
      </c>
    </row>
    <row r="495" spans="1:4" x14ac:dyDescent="0.25">
      <c r="A495" t="s">
        <v>2</v>
      </c>
      <c r="B495">
        <v>2016</v>
      </c>
      <c r="C495" t="s">
        <v>1961</v>
      </c>
      <c r="D495" s="8">
        <f>IF(_xlfn.IFNA(VLOOKUP(LEFT(C495,LEN(C495)-3),COMBDG_Replacement_Split_Tech!A:T,12+B495-2016,FALSE),-1)&lt;0,0,VLOOKUP(LEFT(C495,LEN(C495)-3),COMBDG_Replacement_Split_Tech!A:T,12+B495-2016,FALSE))*_xlfn.IFNA(VLOOKUP(LEFT(C495,14),'AGG Activity_16'!A:K,B495-2016+2,FALSE),VLOOKUP(LEFT(C495,15),'AGG Activity_16'!A:K,B495-2016+2,FALSE))</f>
        <v>0</v>
      </c>
    </row>
    <row r="496" spans="1:4" x14ac:dyDescent="0.25">
      <c r="A496" t="s">
        <v>2</v>
      </c>
      <c r="B496">
        <v>2016</v>
      </c>
      <c r="C496" t="s">
        <v>1962</v>
      </c>
      <c r="D496" s="8">
        <f>IF(_xlfn.IFNA(VLOOKUP(LEFT(C496,LEN(C496)-3),COMBDG_Replacement_Split_Tech!A:T,12+B496-2016,FALSE),-1)&lt;0,0,VLOOKUP(LEFT(C496,LEN(C496)-3),COMBDG_Replacement_Split_Tech!A:T,12+B496-2016,FALSE))*_xlfn.IFNA(VLOOKUP(LEFT(C496,14),'AGG Activity_16'!A:K,B496-2016+2,FALSE),VLOOKUP(LEFT(C496,15),'AGG Activity_16'!A:K,B496-2016+2,FALSE))</f>
        <v>0</v>
      </c>
    </row>
    <row r="497" spans="1:4" x14ac:dyDescent="0.25">
      <c r="A497" t="s">
        <v>2</v>
      </c>
      <c r="B497">
        <v>2016</v>
      </c>
      <c r="C497" t="s">
        <v>1965</v>
      </c>
      <c r="D497" s="8">
        <f>IF(_xlfn.IFNA(VLOOKUP(LEFT(C497,LEN(C497)-3),COMBDG_Replacement_Split_Tech!A:T,12+B497-2016,FALSE),-1)&lt;0,0,VLOOKUP(LEFT(C497,LEN(C497)-3),COMBDG_Replacement_Split_Tech!A:T,12+B497-2016,FALSE))*_xlfn.IFNA(VLOOKUP(LEFT(C497,14),'AGG Activity_16'!A:K,B497-2016+2,FALSE),VLOOKUP(LEFT(C497,15),'AGG Activity_16'!A:K,B497-2016+2,FALSE))</f>
        <v>0</v>
      </c>
    </row>
    <row r="498" spans="1:4" x14ac:dyDescent="0.25">
      <c r="A498" t="s">
        <v>2</v>
      </c>
      <c r="B498">
        <v>2016</v>
      </c>
      <c r="C498" t="s">
        <v>1966</v>
      </c>
      <c r="D498" s="8">
        <f>IF(_xlfn.IFNA(VLOOKUP(LEFT(C498,LEN(C498)-3),COMBDG_Replacement_Split_Tech!A:T,12+B498-2016,FALSE),-1)&lt;0,0,VLOOKUP(LEFT(C498,LEN(C498)-3),COMBDG_Replacement_Split_Tech!A:T,12+B498-2016,FALSE))*_xlfn.IFNA(VLOOKUP(LEFT(C498,14),'AGG Activity_16'!A:K,B498-2016+2,FALSE),VLOOKUP(LEFT(C498,15),'AGG Activity_16'!A:K,B498-2016+2,FALSE))</f>
        <v>0</v>
      </c>
    </row>
    <row r="499" spans="1:4" x14ac:dyDescent="0.25">
      <c r="A499" t="s">
        <v>2</v>
      </c>
      <c r="B499">
        <v>2016</v>
      </c>
      <c r="C499" t="s">
        <v>1969</v>
      </c>
      <c r="D499" s="8">
        <f>IF(_xlfn.IFNA(VLOOKUP(LEFT(C499,LEN(C499)-3),COMBDG_Replacement_Split_Tech!A:T,12+B499-2016,FALSE),-1)&lt;0,0,VLOOKUP(LEFT(C499,LEN(C499)-3),COMBDG_Replacement_Split_Tech!A:T,12+B499-2016,FALSE))*_xlfn.IFNA(VLOOKUP(LEFT(C499,14),'AGG Activity_16'!A:K,B499-2016+2,FALSE),VLOOKUP(LEFT(C499,15),'AGG Activity_16'!A:K,B499-2016+2,FALSE))</f>
        <v>0</v>
      </c>
    </row>
    <row r="500" spans="1:4" x14ac:dyDescent="0.25">
      <c r="A500" t="s">
        <v>2</v>
      </c>
      <c r="B500">
        <v>2016</v>
      </c>
      <c r="C500" t="s">
        <v>1970</v>
      </c>
      <c r="D500" s="8">
        <f>IF(_xlfn.IFNA(VLOOKUP(LEFT(C500,LEN(C500)-3),COMBDG_Replacement_Split_Tech!A:T,12+B500-2016,FALSE),-1)&lt;0,0,VLOOKUP(LEFT(C500,LEN(C500)-3),COMBDG_Replacement_Split_Tech!A:T,12+B500-2016,FALSE))*_xlfn.IFNA(VLOOKUP(LEFT(C500,14),'AGG Activity_16'!A:K,B500-2016+2,FALSE),VLOOKUP(LEFT(C500,15),'AGG Activity_16'!A:K,B500-2016+2,FALSE))</f>
        <v>0</v>
      </c>
    </row>
    <row r="501" spans="1:4" x14ac:dyDescent="0.25">
      <c r="A501" t="s">
        <v>2</v>
      </c>
      <c r="B501">
        <v>2016</v>
      </c>
      <c r="C501" t="s">
        <v>1973</v>
      </c>
      <c r="D501" s="8">
        <f>IF(_xlfn.IFNA(VLOOKUP(LEFT(C501,LEN(C501)-3),COMBDG_Replacement_Split_Tech!A:T,12+B501-2016,FALSE),-1)&lt;0,0,VLOOKUP(LEFT(C501,LEN(C501)-3),COMBDG_Replacement_Split_Tech!A:T,12+B501-2016,FALSE))*_xlfn.IFNA(VLOOKUP(LEFT(C501,14),'AGG Activity_16'!A:K,B501-2016+2,FALSE),VLOOKUP(LEFT(C501,15),'AGG Activity_16'!A:K,B501-2016+2,FALSE))</f>
        <v>0</v>
      </c>
    </row>
    <row r="502" spans="1:4" x14ac:dyDescent="0.25">
      <c r="A502" t="s">
        <v>2</v>
      </c>
      <c r="B502">
        <v>2016</v>
      </c>
      <c r="C502" t="s">
        <v>1975</v>
      </c>
      <c r="D502" s="8">
        <f>IF(_xlfn.IFNA(VLOOKUP(LEFT(C502,LEN(C502)-3),COMBDG_Replacement_Split_Tech!A:T,12+B502-2016,FALSE),-1)&lt;0,0,VLOOKUP(LEFT(C502,LEN(C502)-3),COMBDG_Replacement_Split_Tech!A:T,12+B502-2016,FALSE))*_xlfn.IFNA(VLOOKUP(LEFT(C502,14),'AGG Activity_16'!A:K,B502-2016+2,FALSE),VLOOKUP(LEFT(C502,15),'AGG Activity_16'!A:K,B502-2016+2,FALSE))</f>
        <v>0</v>
      </c>
    </row>
    <row r="503" spans="1:4" x14ac:dyDescent="0.25">
      <c r="A503" t="s">
        <v>2</v>
      </c>
      <c r="B503">
        <v>2016</v>
      </c>
      <c r="C503" t="s">
        <v>1978</v>
      </c>
      <c r="D503" s="8">
        <f>IF(_xlfn.IFNA(VLOOKUP(LEFT(C503,LEN(C503)-3),COMBDG_Replacement_Split_Tech!A:T,12+B503-2016,FALSE),-1)&lt;0,0,VLOOKUP(LEFT(C503,LEN(C503)-3),COMBDG_Replacement_Split_Tech!A:T,12+B503-2016,FALSE))*_xlfn.IFNA(VLOOKUP(LEFT(C503,14),'AGG Activity_16'!A:K,B503-2016+2,FALSE),VLOOKUP(LEFT(C503,15),'AGG Activity_16'!A:K,B503-2016+2,FALSE))</f>
        <v>0</v>
      </c>
    </row>
    <row r="504" spans="1:4" x14ac:dyDescent="0.25">
      <c r="A504" t="s">
        <v>2</v>
      </c>
      <c r="B504">
        <v>2016</v>
      </c>
      <c r="C504" t="s">
        <v>1980</v>
      </c>
      <c r="D504" s="8">
        <f>IF(_xlfn.IFNA(VLOOKUP(LEFT(C504,LEN(C504)-3),COMBDG_Replacement_Split_Tech!A:T,12+B504-2016,FALSE),-1)&lt;0,0,VLOOKUP(LEFT(C504,LEN(C504)-3),COMBDG_Replacement_Split_Tech!A:T,12+B504-2016,FALSE))*_xlfn.IFNA(VLOOKUP(LEFT(C504,14),'AGG Activity_16'!A:K,B504-2016+2,FALSE),VLOOKUP(LEFT(C504,15),'AGG Activity_16'!A:K,B504-2016+2,FALSE))</f>
        <v>0.15562146322659937</v>
      </c>
    </row>
    <row r="505" spans="1:4" x14ac:dyDescent="0.25">
      <c r="A505" t="s">
        <v>2</v>
      </c>
      <c r="B505">
        <v>2016</v>
      </c>
      <c r="C505" t="s">
        <v>1984</v>
      </c>
      <c r="D505" s="8">
        <f>IF(_xlfn.IFNA(VLOOKUP(LEFT(C505,LEN(C505)-3),COMBDG_Replacement_Split_Tech!A:T,12+B505-2016,FALSE),-1)&lt;0,0,VLOOKUP(LEFT(C505,LEN(C505)-3),COMBDG_Replacement_Split_Tech!A:T,12+B505-2016,FALSE))*_xlfn.IFNA(VLOOKUP(LEFT(C505,14),'AGG Activity_16'!A:K,B505-2016+2,FALSE),VLOOKUP(LEFT(C505,15),'AGG Activity_16'!A:K,B505-2016+2,FALSE))</f>
        <v>7.7108734668787121E-2</v>
      </c>
    </row>
    <row r="506" spans="1:4" x14ac:dyDescent="0.25">
      <c r="A506" t="s">
        <v>2</v>
      </c>
      <c r="B506">
        <v>2016</v>
      </c>
      <c r="C506" t="s">
        <v>1987</v>
      </c>
      <c r="D506" s="8">
        <f>IF(_xlfn.IFNA(VLOOKUP(LEFT(C506,LEN(C506)-3),COMBDG_Replacement_Split_Tech!A:T,12+B506-2016,FALSE),-1)&lt;0,0,VLOOKUP(LEFT(C506,LEN(C506)-3),COMBDG_Replacement_Split_Tech!A:T,12+B506-2016,FALSE))*_xlfn.IFNA(VLOOKUP(LEFT(C506,14),'AGG Activity_16'!A:K,B506-2016+2,FALSE),VLOOKUP(LEFT(C506,15),'AGG Activity_16'!A:K,B506-2016+2,FALSE))</f>
        <v>0</v>
      </c>
    </row>
    <row r="507" spans="1:4" x14ac:dyDescent="0.25">
      <c r="A507" t="s">
        <v>2</v>
      </c>
      <c r="B507">
        <v>2016</v>
      </c>
      <c r="C507" t="s">
        <v>1990</v>
      </c>
      <c r="D507" s="8">
        <f>IF(_xlfn.IFNA(VLOOKUP(LEFT(C507,LEN(C507)-3),COMBDG_Replacement_Split_Tech!A:T,12+B507-2016,FALSE),-1)&lt;0,0,VLOOKUP(LEFT(C507,LEN(C507)-3),COMBDG_Replacement_Split_Tech!A:T,12+B507-2016,FALSE))*_xlfn.IFNA(VLOOKUP(LEFT(C507,14),'AGG Activity_16'!A:K,B507-2016+2,FALSE),VLOOKUP(LEFT(C507,15),'AGG Activity_16'!A:K,B507-2016+2,FALSE))</f>
        <v>0</v>
      </c>
    </row>
    <row r="508" spans="1:4" x14ac:dyDescent="0.25">
      <c r="A508" t="s">
        <v>2</v>
      </c>
      <c r="B508">
        <v>2016</v>
      </c>
      <c r="C508" t="s">
        <v>1992</v>
      </c>
      <c r="D508" s="8">
        <f>IF(_xlfn.IFNA(VLOOKUP(LEFT(C508,LEN(C508)-3),COMBDG_Replacement_Split_Tech!A:T,12+B508-2016,FALSE),-1)&lt;0,0,VLOOKUP(LEFT(C508,LEN(C508)-3),COMBDG_Replacement_Split_Tech!A:T,12+B508-2016,FALSE))*_xlfn.IFNA(VLOOKUP(LEFT(C508,14),'AGG Activity_16'!A:K,B508-2016+2,FALSE),VLOOKUP(LEFT(C508,15),'AGG Activity_16'!A:K,B508-2016+2,FALSE))</f>
        <v>0.34370180755174223</v>
      </c>
    </row>
    <row r="509" spans="1:4" x14ac:dyDescent="0.25">
      <c r="A509" t="s">
        <v>2</v>
      </c>
      <c r="B509">
        <v>2016</v>
      </c>
      <c r="C509" t="s">
        <v>1996</v>
      </c>
      <c r="D509" s="8">
        <f>IF(_xlfn.IFNA(VLOOKUP(LEFT(C509,LEN(C509)-3),COMBDG_Replacement_Split_Tech!A:T,12+B509-2016,FALSE),-1)&lt;0,0,VLOOKUP(LEFT(C509,LEN(C509)-3),COMBDG_Replacement_Split_Tech!A:T,12+B509-2016,FALSE))*_xlfn.IFNA(VLOOKUP(LEFT(C509,14),'AGG Activity_16'!A:K,B509-2016+2,FALSE),VLOOKUP(LEFT(C509,15),'AGG Activity_16'!A:K,B509-2016+2,FALSE))</f>
        <v>5.1143662493481852E-2</v>
      </c>
    </row>
    <row r="510" spans="1:4" x14ac:dyDescent="0.25">
      <c r="A510" t="s">
        <v>2</v>
      </c>
      <c r="B510">
        <v>2016</v>
      </c>
      <c r="C510" t="s">
        <v>1999</v>
      </c>
      <c r="D510" s="8">
        <f>IF(_xlfn.IFNA(VLOOKUP(LEFT(C510,LEN(C510)-3),COMBDG_Replacement_Split_Tech!A:T,12+B510-2016,FALSE),-1)&lt;0,0,VLOOKUP(LEFT(C510,LEN(C510)-3),COMBDG_Replacement_Split_Tech!A:T,12+B510-2016,FALSE))*_xlfn.IFNA(VLOOKUP(LEFT(C510,14),'AGG Activity_16'!A:K,B510-2016+2,FALSE),VLOOKUP(LEFT(C510,15),'AGG Activity_16'!A:K,B510-2016+2,FALSE))</f>
        <v>0</v>
      </c>
    </row>
    <row r="511" spans="1:4" x14ac:dyDescent="0.25">
      <c r="A511" t="s">
        <v>2</v>
      </c>
      <c r="B511">
        <v>2016</v>
      </c>
      <c r="C511" t="s">
        <v>2002</v>
      </c>
      <c r="D511" s="8">
        <f>IF(_xlfn.IFNA(VLOOKUP(LEFT(C511,LEN(C511)-3),COMBDG_Replacement_Split_Tech!A:T,12+B511-2016,FALSE),-1)&lt;0,0,VLOOKUP(LEFT(C511,LEN(C511)-3),COMBDG_Replacement_Split_Tech!A:T,12+B511-2016,FALSE))*_xlfn.IFNA(VLOOKUP(LEFT(C511,14),'AGG Activity_16'!A:K,B511-2016+2,FALSE),VLOOKUP(LEFT(C511,15),'AGG Activity_16'!A:K,B511-2016+2,FALSE))</f>
        <v>0</v>
      </c>
    </row>
    <row r="512" spans="1:4" x14ac:dyDescent="0.25">
      <c r="A512" t="s">
        <v>2</v>
      </c>
      <c r="B512">
        <v>2016</v>
      </c>
      <c r="C512" t="s">
        <v>2004</v>
      </c>
      <c r="D512" s="8">
        <f>IF(_xlfn.IFNA(VLOOKUP(LEFT(C512,LEN(C512)-3),COMBDG_Replacement_Split_Tech!A:T,12+B512-2016,FALSE),-1)&lt;0,0,VLOOKUP(LEFT(C512,LEN(C512)-3),COMBDG_Replacement_Split_Tech!A:T,12+B512-2016,FALSE))*_xlfn.IFNA(VLOOKUP(LEFT(C512,14),'AGG Activity_16'!A:K,B512-2016+2,FALSE),VLOOKUP(LEFT(C512,15),'AGG Activity_16'!A:K,B512-2016+2,FALSE))</f>
        <v>0.98272130056334495</v>
      </c>
    </row>
    <row r="513" spans="1:4" x14ac:dyDescent="0.25">
      <c r="A513" t="s">
        <v>2</v>
      </c>
      <c r="B513">
        <v>2016</v>
      </c>
      <c r="C513" t="s">
        <v>2008</v>
      </c>
      <c r="D513" s="8">
        <f>IF(_xlfn.IFNA(VLOOKUP(LEFT(C513,LEN(C513)-3),COMBDG_Replacement_Split_Tech!A:T,12+B513-2016,FALSE),-1)&lt;0,0,VLOOKUP(LEFT(C513,LEN(C513)-3),COMBDG_Replacement_Split_Tech!A:T,12+B513-2016,FALSE))*_xlfn.IFNA(VLOOKUP(LEFT(C513,14),'AGG Activity_16'!A:K,B513-2016+2,FALSE),VLOOKUP(LEFT(C513,15),'AGG Activity_16'!A:K,B513-2016+2,FALSE))</f>
        <v>0.32384274403546587</v>
      </c>
    </row>
    <row r="514" spans="1:4" x14ac:dyDescent="0.25">
      <c r="A514" t="s">
        <v>2</v>
      </c>
      <c r="B514">
        <v>2016</v>
      </c>
      <c r="C514" t="s">
        <v>2011</v>
      </c>
      <c r="D514" s="8">
        <f>IF(_xlfn.IFNA(VLOOKUP(LEFT(C514,LEN(C514)-3),COMBDG_Replacement_Split_Tech!A:T,12+B514-2016,FALSE),-1)&lt;0,0,VLOOKUP(LEFT(C514,LEN(C514)-3),COMBDG_Replacement_Split_Tech!A:T,12+B514-2016,FALSE))*_xlfn.IFNA(VLOOKUP(LEFT(C514,14),'AGG Activity_16'!A:K,B514-2016+2,FALSE),VLOOKUP(LEFT(C514,15),'AGG Activity_16'!A:K,B514-2016+2,FALSE))</f>
        <v>0</v>
      </c>
    </row>
    <row r="515" spans="1:4" x14ac:dyDescent="0.25">
      <c r="A515" t="s">
        <v>2</v>
      </c>
      <c r="B515">
        <v>2016</v>
      </c>
      <c r="C515" t="s">
        <v>2014</v>
      </c>
      <c r="D515" s="8">
        <f>IF(_xlfn.IFNA(VLOOKUP(LEFT(C515,LEN(C515)-3),COMBDG_Replacement_Split_Tech!A:T,12+B515-2016,FALSE),-1)&lt;0,0,VLOOKUP(LEFT(C515,LEN(C515)-3),COMBDG_Replacement_Split_Tech!A:T,12+B515-2016,FALSE))*_xlfn.IFNA(VLOOKUP(LEFT(C515,14),'AGG Activity_16'!A:K,B515-2016+2,FALSE),VLOOKUP(LEFT(C515,15),'AGG Activity_16'!A:K,B515-2016+2,FALSE))</f>
        <v>0</v>
      </c>
    </row>
    <row r="516" spans="1:4" x14ac:dyDescent="0.25">
      <c r="A516" t="s">
        <v>2</v>
      </c>
      <c r="B516">
        <v>2016</v>
      </c>
      <c r="C516" t="s">
        <v>2016</v>
      </c>
      <c r="D516" s="8">
        <f>IF(_xlfn.IFNA(VLOOKUP(LEFT(C516,LEN(C516)-3),COMBDG_Replacement_Split_Tech!A:T,12+B516-2016,FALSE),-1)&lt;0,0,VLOOKUP(LEFT(C516,LEN(C516)-3),COMBDG_Replacement_Split_Tech!A:T,12+B516-2016,FALSE))*_xlfn.IFNA(VLOOKUP(LEFT(C516,14),'AGG Activity_16'!A:K,B516-2016+2,FALSE),VLOOKUP(LEFT(C516,15),'AGG Activity_16'!A:K,B516-2016+2,FALSE))</f>
        <v>0.79234368322354631</v>
      </c>
    </row>
    <row r="517" spans="1:4" x14ac:dyDescent="0.25">
      <c r="A517" t="s">
        <v>2</v>
      </c>
      <c r="B517">
        <v>2016</v>
      </c>
      <c r="C517" t="s">
        <v>2020</v>
      </c>
      <c r="D517" s="8">
        <f>IF(_xlfn.IFNA(VLOOKUP(LEFT(C517,LEN(C517)-3),COMBDG_Replacement_Split_Tech!A:T,12+B517-2016,FALSE),-1)&lt;0,0,VLOOKUP(LEFT(C517,LEN(C517)-3),COMBDG_Replacement_Split_Tech!A:T,12+B517-2016,FALSE))*_xlfn.IFNA(VLOOKUP(LEFT(C517,14),'AGG Activity_16'!A:K,B517-2016+2,FALSE),VLOOKUP(LEFT(C517,15),'AGG Activity_16'!A:K,B517-2016+2,FALSE))</f>
        <v>0.11403527282097289</v>
      </c>
    </row>
    <row r="518" spans="1:4" x14ac:dyDescent="0.25">
      <c r="A518" t="s">
        <v>2</v>
      </c>
      <c r="B518">
        <v>2016</v>
      </c>
      <c r="C518" t="s">
        <v>2023</v>
      </c>
      <c r="D518" s="8">
        <f>IF(_xlfn.IFNA(VLOOKUP(LEFT(C518,LEN(C518)-3),COMBDG_Replacement_Split_Tech!A:T,12+B518-2016,FALSE),-1)&lt;0,0,VLOOKUP(LEFT(C518,LEN(C518)-3),COMBDG_Replacement_Split_Tech!A:T,12+B518-2016,FALSE))*_xlfn.IFNA(VLOOKUP(LEFT(C518,14),'AGG Activity_16'!A:K,B518-2016+2,FALSE),VLOOKUP(LEFT(C518,15),'AGG Activity_16'!A:K,B518-2016+2,FALSE))</f>
        <v>0</v>
      </c>
    </row>
    <row r="519" spans="1:4" x14ac:dyDescent="0.25">
      <c r="A519" t="s">
        <v>2</v>
      </c>
      <c r="B519">
        <v>2016</v>
      </c>
      <c r="C519" t="s">
        <v>2026</v>
      </c>
      <c r="D519" s="8">
        <f>IF(_xlfn.IFNA(VLOOKUP(LEFT(C519,LEN(C519)-3),COMBDG_Replacement_Split_Tech!A:T,12+B519-2016,FALSE),-1)&lt;0,0,VLOOKUP(LEFT(C519,LEN(C519)-3),COMBDG_Replacement_Split_Tech!A:T,12+B519-2016,FALSE))*_xlfn.IFNA(VLOOKUP(LEFT(C519,14),'AGG Activity_16'!A:K,B519-2016+2,FALSE),VLOOKUP(LEFT(C519,15),'AGG Activity_16'!A:K,B519-2016+2,FALSE))</f>
        <v>0</v>
      </c>
    </row>
    <row r="520" spans="1:4" x14ac:dyDescent="0.25">
      <c r="A520" t="s">
        <v>2</v>
      </c>
      <c r="B520">
        <v>2016</v>
      </c>
      <c r="C520" t="s">
        <v>2028</v>
      </c>
      <c r="D520" s="8">
        <f>IF(_xlfn.IFNA(VLOOKUP(LEFT(C520,LEN(C520)-3),COMBDG_Replacement_Split_Tech!A:T,12+B520-2016,FALSE),-1)&lt;0,0,VLOOKUP(LEFT(C520,LEN(C520)-3),COMBDG_Replacement_Split_Tech!A:T,12+B520-2016,FALSE))*_xlfn.IFNA(VLOOKUP(LEFT(C520,14),'AGG Activity_16'!A:K,B520-2016+2,FALSE),VLOOKUP(LEFT(C520,15),'AGG Activity_16'!A:K,B520-2016+2,FALSE))</f>
        <v>3.3601871623439028E-2</v>
      </c>
    </row>
    <row r="521" spans="1:4" x14ac:dyDescent="0.25">
      <c r="A521" t="s">
        <v>2</v>
      </c>
      <c r="B521">
        <v>2016</v>
      </c>
      <c r="C521" t="s">
        <v>2032</v>
      </c>
      <c r="D521" s="8">
        <f>IF(_xlfn.IFNA(VLOOKUP(LEFT(C521,LEN(C521)-3),COMBDG_Replacement_Split_Tech!A:T,12+B521-2016,FALSE),-1)&lt;0,0,VLOOKUP(LEFT(C521,LEN(C521)-3),COMBDG_Replacement_Split_Tech!A:T,12+B521-2016,FALSE))*_xlfn.IFNA(VLOOKUP(LEFT(C521,14),'AGG Activity_16'!A:K,B521-2016+2,FALSE),VLOOKUP(LEFT(C521,15),'AGG Activity_16'!A:K,B521-2016+2,FALSE))</f>
        <v>6.8077637087060701E-3</v>
      </c>
    </row>
    <row r="522" spans="1:4" x14ac:dyDescent="0.25">
      <c r="A522" t="s">
        <v>2</v>
      </c>
      <c r="B522">
        <v>2016</v>
      </c>
      <c r="C522" t="s">
        <v>2035</v>
      </c>
      <c r="D522" s="8">
        <f>IF(_xlfn.IFNA(VLOOKUP(LEFT(C522,LEN(C522)-3),COMBDG_Replacement_Split_Tech!A:T,12+B522-2016,FALSE),-1)&lt;0,0,VLOOKUP(LEFT(C522,LEN(C522)-3),COMBDG_Replacement_Split_Tech!A:T,12+B522-2016,FALSE))*_xlfn.IFNA(VLOOKUP(LEFT(C522,14),'AGG Activity_16'!A:K,B522-2016+2,FALSE),VLOOKUP(LEFT(C522,15),'AGG Activity_16'!A:K,B522-2016+2,FALSE))</f>
        <v>0</v>
      </c>
    </row>
    <row r="523" spans="1:4" x14ac:dyDescent="0.25">
      <c r="A523" t="s">
        <v>2</v>
      </c>
      <c r="B523">
        <v>2016</v>
      </c>
      <c r="C523" t="s">
        <v>2038</v>
      </c>
      <c r="D523" s="8">
        <f>IF(_xlfn.IFNA(VLOOKUP(LEFT(C523,LEN(C523)-3),COMBDG_Replacement_Split_Tech!A:T,12+B523-2016,FALSE),-1)&lt;0,0,VLOOKUP(LEFT(C523,LEN(C523)-3),COMBDG_Replacement_Split_Tech!A:T,12+B523-2016,FALSE))*_xlfn.IFNA(VLOOKUP(LEFT(C523,14),'AGG Activity_16'!A:K,B523-2016+2,FALSE),VLOOKUP(LEFT(C523,15),'AGG Activity_16'!A:K,B523-2016+2,FALSE))</f>
        <v>0</v>
      </c>
    </row>
    <row r="524" spans="1:4" x14ac:dyDescent="0.25">
      <c r="A524" t="s">
        <v>2</v>
      </c>
      <c r="B524">
        <v>2016</v>
      </c>
      <c r="C524" t="s">
        <v>2040</v>
      </c>
      <c r="D524" s="8">
        <f>IF(_xlfn.IFNA(VLOOKUP(LEFT(C524,LEN(C524)-3),COMBDG_Replacement_Split_Tech!A:T,12+B524-2016,FALSE),-1)&lt;0,0,VLOOKUP(LEFT(C524,LEN(C524)-3),COMBDG_Replacement_Split_Tech!A:T,12+B524-2016,FALSE))*_xlfn.IFNA(VLOOKUP(LEFT(C524,14),'AGG Activity_16'!A:K,B524-2016+2,FALSE),VLOOKUP(LEFT(C524,15),'AGG Activity_16'!A:K,B524-2016+2,FALSE))</f>
        <v>1.7847485838746504</v>
      </c>
    </row>
    <row r="525" spans="1:4" x14ac:dyDescent="0.25">
      <c r="A525" t="s">
        <v>2</v>
      </c>
      <c r="B525">
        <v>2016</v>
      </c>
      <c r="C525" t="s">
        <v>2044</v>
      </c>
      <c r="D525" s="8">
        <f>IF(_xlfn.IFNA(VLOOKUP(LEFT(C525,LEN(C525)-3),COMBDG_Replacement_Split_Tech!A:T,12+B525-2016,FALSE),-1)&lt;0,0,VLOOKUP(LEFT(C525,LEN(C525)-3),COMBDG_Replacement_Split_Tech!A:T,12+B525-2016,FALSE))*_xlfn.IFNA(VLOOKUP(LEFT(C525,14),'AGG Activity_16'!A:K,B525-2016+2,FALSE),VLOOKUP(LEFT(C525,15),'AGG Activity_16'!A:K,B525-2016+2,FALSE))</f>
        <v>0.33446484992282283</v>
      </c>
    </row>
    <row r="526" spans="1:4" x14ac:dyDescent="0.25">
      <c r="A526" t="s">
        <v>2</v>
      </c>
      <c r="B526">
        <v>2016</v>
      </c>
      <c r="C526" t="s">
        <v>2047</v>
      </c>
      <c r="D526" s="8">
        <f>IF(_xlfn.IFNA(VLOOKUP(LEFT(C526,LEN(C526)-3),COMBDG_Replacement_Split_Tech!A:T,12+B526-2016,FALSE),-1)&lt;0,0,VLOOKUP(LEFT(C526,LEN(C526)-3),COMBDG_Replacement_Split_Tech!A:T,12+B526-2016,FALSE))*_xlfn.IFNA(VLOOKUP(LEFT(C526,14),'AGG Activity_16'!A:K,B526-2016+2,FALSE),VLOOKUP(LEFT(C526,15),'AGG Activity_16'!A:K,B526-2016+2,FALSE))</f>
        <v>0</v>
      </c>
    </row>
    <row r="527" spans="1:4" x14ac:dyDescent="0.25">
      <c r="A527" t="s">
        <v>2</v>
      </c>
      <c r="B527">
        <v>2016</v>
      </c>
      <c r="C527" t="s">
        <v>2050</v>
      </c>
      <c r="D527" s="8">
        <f>IF(_xlfn.IFNA(VLOOKUP(LEFT(C527,LEN(C527)-3),COMBDG_Replacement_Split_Tech!A:T,12+B527-2016,FALSE),-1)&lt;0,0,VLOOKUP(LEFT(C527,LEN(C527)-3),COMBDG_Replacement_Split_Tech!A:T,12+B527-2016,FALSE))*_xlfn.IFNA(VLOOKUP(LEFT(C527,14),'AGG Activity_16'!A:K,B527-2016+2,FALSE),VLOOKUP(LEFT(C527,15),'AGG Activity_16'!A:K,B527-2016+2,FALSE))</f>
        <v>0</v>
      </c>
    </row>
    <row r="528" spans="1:4" x14ac:dyDescent="0.25">
      <c r="A528" t="s">
        <v>2</v>
      </c>
      <c r="B528">
        <v>2016</v>
      </c>
      <c r="C528" t="s">
        <v>2052</v>
      </c>
      <c r="D528" s="8">
        <f>IF(_xlfn.IFNA(VLOOKUP(LEFT(C528,LEN(C528)-3),COMBDG_Replacement_Split_Tech!A:T,12+B528-2016,FALSE),-1)&lt;0,0,VLOOKUP(LEFT(C528,LEN(C528)-3),COMBDG_Replacement_Split_Tech!A:T,12+B528-2016,FALSE))*_xlfn.IFNA(VLOOKUP(LEFT(C528,14),'AGG Activity_16'!A:K,B528-2016+2,FALSE),VLOOKUP(LEFT(C528,15),'AGG Activity_16'!A:K,B528-2016+2,FALSE))</f>
        <v>0.43286665476214325</v>
      </c>
    </row>
    <row r="529" spans="1:4" x14ac:dyDescent="0.25">
      <c r="A529" t="s">
        <v>2</v>
      </c>
      <c r="B529">
        <v>2016</v>
      </c>
      <c r="C529" t="s">
        <v>2056</v>
      </c>
      <c r="D529" s="8">
        <f>IF(_xlfn.IFNA(VLOOKUP(LEFT(C529,LEN(C529)-3),COMBDG_Replacement_Split_Tech!A:T,12+B529-2016,FALSE),-1)&lt;0,0,VLOOKUP(LEFT(C529,LEN(C529)-3),COMBDG_Replacement_Split_Tech!A:T,12+B529-2016,FALSE))*_xlfn.IFNA(VLOOKUP(LEFT(C529,14),'AGG Activity_16'!A:K,B529-2016+2,FALSE),VLOOKUP(LEFT(C529,15),'AGG Activity_16'!A:K,B529-2016+2,FALSE))</f>
        <v>0.11657901149516463</v>
      </c>
    </row>
    <row r="530" spans="1:4" x14ac:dyDescent="0.25">
      <c r="A530" t="s">
        <v>2</v>
      </c>
      <c r="B530">
        <v>2016</v>
      </c>
      <c r="C530" t="s">
        <v>2059</v>
      </c>
      <c r="D530" s="8">
        <f>IF(_xlfn.IFNA(VLOOKUP(LEFT(C530,LEN(C530)-3),COMBDG_Replacement_Split_Tech!A:T,12+B530-2016,FALSE),-1)&lt;0,0,VLOOKUP(LEFT(C530,LEN(C530)-3),COMBDG_Replacement_Split_Tech!A:T,12+B530-2016,FALSE))*_xlfn.IFNA(VLOOKUP(LEFT(C530,14),'AGG Activity_16'!A:K,B530-2016+2,FALSE),VLOOKUP(LEFT(C530,15),'AGG Activity_16'!A:K,B530-2016+2,FALSE))</f>
        <v>0</v>
      </c>
    </row>
    <row r="531" spans="1:4" x14ac:dyDescent="0.25">
      <c r="A531" t="s">
        <v>2</v>
      </c>
      <c r="B531">
        <v>2016</v>
      </c>
      <c r="C531" t="s">
        <v>2062</v>
      </c>
      <c r="D531" s="8">
        <f>IF(_xlfn.IFNA(VLOOKUP(LEFT(C531,LEN(C531)-3),COMBDG_Replacement_Split_Tech!A:T,12+B531-2016,FALSE),-1)&lt;0,0,VLOOKUP(LEFT(C531,LEN(C531)-3),COMBDG_Replacement_Split_Tech!A:T,12+B531-2016,FALSE))*_xlfn.IFNA(VLOOKUP(LEFT(C531,14),'AGG Activity_16'!A:K,B531-2016+2,FALSE),VLOOKUP(LEFT(C531,15),'AGG Activity_16'!A:K,B531-2016+2,FALSE))</f>
        <v>0</v>
      </c>
    </row>
    <row r="532" spans="1:4" x14ac:dyDescent="0.25">
      <c r="A532" t="s">
        <v>2</v>
      </c>
      <c r="B532">
        <v>2016</v>
      </c>
      <c r="C532" t="s">
        <v>2064</v>
      </c>
      <c r="D532" s="8">
        <f>IF(_xlfn.IFNA(VLOOKUP(LEFT(C532,LEN(C532)-3),COMBDG_Replacement_Split_Tech!A:T,12+B532-2016,FALSE),-1)&lt;0,0,VLOOKUP(LEFT(C532,LEN(C532)-3),COMBDG_Replacement_Split_Tech!A:T,12+B532-2016,FALSE))*_xlfn.IFNA(VLOOKUP(LEFT(C532,14),'AGG Activity_16'!A:K,B532-2016+2,FALSE),VLOOKUP(LEFT(C532,15),'AGG Activity_16'!A:K,B532-2016+2,FALSE))</f>
        <v>0.98490908347417239</v>
      </c>
    </row>
    <row r="533" spans="1:4" x14ac:dyDescent="0.25">
      <c r="A533" t="s">
        <v>2</v>
      </c>
      <c r="B533">
        <v>2016</v>
      </c>
      <c r="C533" t="s">
        <v>2068</v>
      </c>
      <c r="D533" s="8">
        <f>IF(_xlfn.IFNA(VLOOKUP(LEFT(C533,LEN(C533)-3),COMBDG_Replacement_Split_Tech!A:T,12+B533-2016,FALSE),-1)&lt;0,0,VLOOKUP(LEFT(C533,LEN(C533)-3),COMBDG_Replacement_Split_Tech!A:T,12+B533-2016,FALSE))*_xlfn.IFNA(VLOOKUP(LEFT(C533,14),'AGG Activity_16'!A:K,B533-2016+2,FALSE),VLOOKUP(LEFT(C533,15),'AGG Activity_16'!A:K,B533-2016+2,FALSE))</f>
        <v>0.4276689391844401</v>
      </c>
    </row>
    <row r="534" spans="1:4" x14ac:dyDescent="0.25">
      <c r="A534" t="s">
        <v>2</v>
      </c>
      <c r="B534">
        <v>2016</v>
      </c>
      <c r="C534" t="s">
        <v>2071</v>
      </c>
      <c r="D534" s="8">
        <f>IF(_xlfn.IFNA(VLOOKUP(LEFT(C534,LEN(C534)-3),COMBDG_Replacement_Split_Tech!A:T,12+B534-2016,FALSE),-1)&lt;0,0,VLOOKUP(LEFT(C534,LEN(C534)-3),COMBDG_Replacement_Split_Tech!A:T,12+B534-2016,FALSE))*_xlfn.IFNA(VLOOKUP(LEFT(C534,14),'AGG Activity_16'!A:K,B534-2016+2,FALSE),VLOOKUP(LEFT(C534,15),'AGG Activity_16'!A:K,B534-2016+2,FALSE))</f>
        <v>0</v>
      </c>
    </row>
    <row r="535" spans="1:4" x14ac:dyDescent="0.25">
      <c r="A535" t="s">
        <v>2</v>
      </c>
      <c r="B535">
        <v>2016</v>
      </c>
      <c r="C535" t="s">
        <v>2074</v>
      </c>
      <c r="D535" s="8">
        <f>IF(_xlfn.IFNA(VLOOKUP(LEFT(C535,LEN(C535)-3),COMBDG_Replacement_Split_Tech!A:T,12+B535-2016,FALSE),-1)&lt;0,0,VLOOKUP(LEFT(C535,LEN(C535)-3),COMBDG_Replacement_Split_Tech!A:T,12+B535-2016,FALSE))*_xlfn.IFNA(VLOOKUP(LEFT(C535,14),'AGG Activity_16'!A:K,B535-2016+2,FALSE),VLOOKUP(LEFT(C535,15),'AGG Activity_16'!A:K,B535-2016+2,FALSE))</f>
        <v>0</v>
      </c>
    </row>
    <row r="536" spans="1:4" x14ac:dyDescent="0.25">
      <c r="A536" t="s">
        <v>2</v>
      </c>
      <c r="B536">
        <v>2016</v>
      </c>
      <c r="C536" t="s">
        <v>2076</v>
      </c>
      <c r="D536" s="8">
        <f>IF(_xlfn.IFNA(VLOOKUP(LEFT(C536,LEN(C536)-3),COMBDG_Replacement_Split_Tech!A:T,12+B536-2016,FALSE),-1)&lt;0,0,VLOOKUP(LEFT(C536,LEN(C536)-3),COMBDG_Replacement_Split_Tech!A:T,12+B536-2016,FALSE))*_xlfn.IFNA(VLOOKUP(LEFT(C536,14),'AGG Activity_16'!A:K,B536-2016+2,FALSE),VLOOKUP(LEFT(C536,15),'AGG Activity_16'!A:K,B536-2016+2,FALSE))</f>
        <v>0.36575851154326905</v>
      </c>
    </row>
    <row r="537" spans="1:4" x14ac:dyDescent="0.25">
      <c r="A537" t="s">
        <v>2</v>
      </c>
      <c r="B537">
        <v>2016</v>
      </c>
      <c r="C537" t="s">
        <v>2080</v>
      </c>
      <c r="D537" s="8">
        <f>IF(_xlfn.IFNA(VLOOKUP(LEFT(C537,LEN(C537)-3),COMBDG_Replacement_Split_Tech!A:T,12+B537-2016,FALSE),-1)&lt;0,0,VLOOKUP(LEFT(C537,LEN(C537)-3),COMBDG_Replacement_Split_Tech!A:T,12+B537-2016,FALSE))*_xlfn.IFNA(VLOOKUP(LEFT(C537,14),'AGG Activity_16'!A:K,B537-2016+2,FALSE),VLOOKUP(LEFT(C537,15),'AGG Activity_16'!A:K,B537-2016+2,FALSE))</f>
        <v>1.42811746017684E-2</v>
      </c>
    </row>
    <row r="538" spans="1:4" x14ac:dyDescent="0.25">
      <c r="A538" t="s">
        <v>2</v>
      </c>
      <c r="B538">
        <v>2016</v>
      </c>
      <c r="C538" t="s">
        <v>2083</v>
      </c>
      <c r="D538" s="8">
        <f>IF(_xlfn.IFNA(VLOOKUP(LEFT(C538,LEN(C538)-3),COMBDG_Replacement_Split_Tech!A:T,12+B538-2016,FALSE),-1)&lt;0,0,VLOOKUP(LEFT(C538,LEN(C538)-3),COMBDG_Replacement_Split_Tech!A:T,12+B538-2016,FALSE))*_xlfn.IFNA(VLOOKUP(LEFT(C538,14),'AGG Activity_16'!A:K,B538-2016+2,FALSE),VLOOKUP(LEFT(C538,15),'AGG Activity_16'!A:K,B538-2016+2,FALSE))</f>
        <v>0</v>
      </c>
    </row>
    <row r="539" spans="1:4" x14ac:dyDescent="0.25">
      <c r="A539" t="s">
        <v>2</v>
      </c>
      <c r="B539">
        <v>2016</v>
      </c>
      <c r="C539" t="s">
        <v>2086</v>
      </c>
      <c r="D539" s="8">
        <f>IF(_xlfn.IFNA(VLOOKUP(LEFT(C539,LEN(C539)-3),COMBDG_Replacement_Split_Tech!A:T,12+B539-2016,FALSE),-1)&lt;0,0,VLOOKUP(LEFT(C539,LEN(C539)-3),COMBDG_Replacement_Split_Tech!A:T,12+B539-2016,FALSE))*_xlfn.IFNA(VLOOKUP(LEFT(C539,14),'AGG Activity_16'!A:K,B539-2016+2,FALSE),VLOOKUP(LEFT(C539,15),'AGG Activity_16'!A:K,B539-2016+2,FALSE))</f>
        <v>0</v>
      </c>
    </row>
    <row r="540" spans="1:4" x14ac:dyDescent="0.25">
      <c r="A540" t="s">
        <v>2</v>
      </c>
      <c r="B540">
        <v>2016</v>
      </c>
      <c r="C540" t="s">
        <v>2088</v>
      </c>
      <c r="D540" s="8">
        <f>IF(_xlfn.IFNA(VLOOKUP(LEFT(C540,LEN(C540)-3),COMBDG_Replacement_Split_Tech!A:T,12+B540-2016,FALSE),-1)&lt;0,0,VLOOKUP(LEFT(C540,LEN(C540)-3),COMBDG_Replacement_Split_Tech!A:T,12+B540-2016,FALSE))*_xlfn.IFNA(VLOOKUP(LEFT(C540,14),'AGG Activity_16'!A:K,B540-2016+2,FALSE),VLOOKUP(LEFT(C540,15),'AGG Activity_16'!A:K,B540-2016+2,FALSE))</f>
        <v>0.17086548031903989</v>
      </c>
    </row>
    <row r="541" spans="1:4" x14ac:dyDescent="0.25">
      <c r="A541" t="s">
        <v>2</v>
      </c>
      <c r="B541">
        <v>2016</v>
      </c>
      <c r="C541" t="s">
        <v>2092</v>
      </c>
      <c r="D541" s="8">
        <f>IF(_xlfn.IFNA(VLOOKUP(LEFT(C541,LEN(C541)-3),COMBDG_Replacement_Split_Tech!A:T,12+B541-2016,FALSE),-1)&lt;0,0,VLOOKUP(LEFT(C541,LEN(C541)-3),COMBDG_Replacement_Split_Tech!A:T,12+B541-2016,FALSE))*_xlfn.IFNA(VLOOKUP(LEFT(C541,14),'AGG Activity_16'!A:K,B541-2016+2,FALSE),VLOOKUP(LEFT(C541,15),'AGG Activity_16'!A:K,B541-2016+2,FALSE))</f>
        <v>0.11495423444835426</v>
      </c>
    </row>
    <row r="542" spans="1:4" x14ac:dyDescent="0.25">
      <c r="A542" t="s">
        <v>2</v>
      </c>
      <c r="B542">
        <v>2016</v>
      </c>
      <c r="C542" t="s">
        <v>2214</v>
      </c>
      <c r="D542" s="8">
        <f>IF(_xlfn.IFNA(VLOOKUP(LEFT(C542,LEN(C542)-3),COMBDG_Replacement_Split_Tech!A:T,12+B542-2016,FALSE),-1)&lt;0,0,VLOOKUP(LEFT(C542,LEN(C542)-3),COMBDG_Replacement_Split_Tech!A:T,12+B542-2016,FALSE))*_xlfn.IFNA(VLOOKUP(LEFT(C542,14),'AGG Activity_16'!A:K,B542-2016+2,FALSE),VLOOKUP(LEFT(C542,15),'AGG Activity_16'!A:K,B542-2016+2,FALSE))</f>
        <v>0</v>
      </c>
    </row>
    <row r="543" spans="1:4" x14ac:dyDescent="0.25">
      <c r="A543" t="s">
        <v>2</v>
      </c>
      <c r="B543">
        <v>2016</v>
      </c>
      <c r="C543" t="s">
        <v>2218</v>
      </c>
      <c r="D543" s="8">
        <f>IF(_xlfn.IFNA(VLOOKUP(LEFT(C543,LEN(C543)-3),COMBDG_Replacement_Split_Tech!A:T,12+B543-2016,FALSE),-1)&lt;0,0,VLOOKUP(LEFT(C543,LEN(C543)-3),COMBDG_Replacement_Split_Tech!A:T,12+B543-2016,FALSE))*_xlfn.IFNA(VLOOKUP(LEFT(C543,14),'AGG Activity_16'!A:K,B543-2016+2,FALSE),VLOOKUP(LEFT(C543,15),'AGG Activity_16'!A:K,B543-2016+2,FALSE))</f>
        <v>0</v>
      </c>
    </row>
    <row r="544" spans="1:4" x14ac:dyDescent="0.25">
      <c r="A544" t="s">
        <v>2</v>
      </c>
      <c r="B544">
        <v>2016</v>
      </c>
      <c r="C544" t="s">
        <v>2221</v>
      </c>
      <c r="D544" s="8">
        <f>IF(_xlfn.IFNA(VLOOKUP(LEFT(C544,LEN(C544)-3),COMBDG_Replacement_Split_Tech!A:T,12+B544-2016,FALSE),-1)&lt;0,0,VLOOKUP(LEFT(C544,LEN(C544)-3),COMBDG_Replacement_Split_Tech!A:T,12+B544-2016,FALSE))*_xlfn.IFNA(VLOOKUP(LEFT(C544,14),'AGG Activity_16'!A:K,B544-2016+2,FALSE),VLOOKUP(LEFT(C544,15),'AGG Activity_16'!A:K,B544-2016+2,FALSE))</f>
        <v>0</v>
      </c>
    </row>
    <row r="545" spans="1:4" x14ac:dyDescent="0.25">
      <c r="A545" t="s">
        <v>2</v>
      </c>
      <c r="B545">
        <v>2016</v>
      </c>
      <c r="C545" t="s">
        <v>2222</v>
      </c>
      <c r="D545" s="8">
        <f>IF(_xlfn.IFNA(VLOOKUP(LEFT(C545,LEN(C545)-3),COMBDG_Replacement_Split_Tech!A:T,12+B545-2016,FALSE),-1)&lt;0,0,VLOOKUP(LEFT(C545,LEN(C545)-3),COMBDG_Replacement_Split_Tech!A:T,12+B545-2016,FALSE))*_xlfn.IFNA(VLOOKUP(LEFT(C545,14),'AGG Activity_16'!A:K,B545-2016+2,FALSE),VLOOKUP(LEFT(C545,15),'AGG Activity_16'!A:K,B545-2016+2,FALSE))</f>
        <v>2.4809725214616721E-3</v>
      </c>
    </row>
    <row r="546" spans="1:4" x14ac:dyDescent="0.25">
      <c r="A546" t="s">
        <v>2</v>
      </c>
      <c r="B546">
        <v>2016</v>
      </c>
      <c r="C546" t="s">
        <v>2227</v>
      </c>
      <c r="D546" s="8">
        <f>IF(_xlfn.IFNA(VLOOKUP(LEFT(C546,LEN(C546)-3),COMBDG_Replacement_Split_Tech!A:T,12+B546-2016,FALSE),-1)&lt;0,0,VLOOKUP(LEFT(C546,LEN(C546)-3),COMBDG_Replacement_Split_Tech!A:T,12+B546-2016,FALSE))*_xlfn.IFNA(VLOOKUP(LEFT(C546,14),'AGG Activity_16'!A:K,B546-2016+2,FALSE),VLOOKUP(LEFT(C546,15),'AGG Activity_16'!A:K,B546-2016+2,FALSE))</f>
        <v>1.3962651366691323</v>
      </c>
    </row>
    <row r="547" spans="1:4" x14ac:dyDescent="0.25">
      <c r="A547" t="s">
        <v>2</v>
      </c>
      <c r="B547">
        <v>2016</v>
      </c>
      <c r="C547" t="s">
        <v>2231</v>
      </c>
      <c r="D547" s="8">
        <f>IF(_xlfn.IFNA(VLOOKUP(LEFT(C547,LEN(C547)-3),COMBDG_Replacement_Split_Tech!A:T,12+B547-2016,FALSE),-1)&lt;0,0,VLOOKUP(LEFT(C547,LEN(C547)-3),COMBDG_Replacement_Split_Tech!A:T,12+B547-2016,FALSE))*_xlfn.IFNA(VLOOKUP(LEFT(C547,14),'AGG Activity_16'!A:K,B547-2016+2,FALSE),VLOOKUP(LEFT(C547,15),'AGG Activity_16'!A:K,B547-2016+2,FALSE))</f>
        <v>2.8357981643612355E-2</v>
      </c>
    </row>
    <row r="548" spans="1:4" x14ac:dyDescent="0.25">
      <c r="A548" t="s">
        <v>2</v>
      </c>
      <c r="B548">
        <v>2016</v>
      </c>
      <c r="C548" t="s">
        <v>2233</v>
      </c>
      <c r="D548" s="8">
        <f>IF(_xlfn.IFNA(VLOOKUP(LEFT(C548,LEN(C548)-3),COMBDG_Replacement_Split_Tech!A:T,12+B548-2016,FALSE),-1)&lt;0,0,VLOOKUP(LEFT(C548,LEN(C548)-3),COMBDG_Replacement_Split_Tech!A:T,12+B548-2016,FALSE))*_xlfn.IFNA(VLOOKUP(LEFT(C548,14),'AGG Activity_16'!A:K,B548-2016+2,FALSE),VLOOKUP(LEFT(C548,15),'AGG Activity_16'!A:K,B548-2016+2,FALSE))</f>
        <v>0</v>
      </c>
    </row>
    <row r="549" spans="1:4" x14ac:dyDescent="0.25">
      <c r="A549" t="s">
        <v>2</v>
      </c>
      <c r="B549">
        <v>2016</v>
      </c>
      <c r="C549" t="s">
        <v>2237</v>
      </c>
      <c r="D549" s="8">
        <f>IF(_xlfn.IFNA(VLOOKUP(LEFT(C549,LEN(C549)-3),COMBDG_Replacement_Split_Tech!A:T,12+B549-2016,FALSE),-1)&lt;0,0,VLOOKUP(LEFT(C549,LEN(C549)-3),COMBDG_Replacement_Split_Tech!A:T,12+B549-2016,FALSE))*_xlfn.IFNA(VLOOKUP(LEFT(C549,14),'AGG Activity_16'!A:K,B549-2016+2,FALSE),VLOOKUP(LEFT(C549,15),'AGG Activity_16'!A:K,B549-2016+2,FALSE))</f>
        <v>0</v>
      </c>
    </row>
    <row r="550" spans="1:4" x14ac:dyDescent="0.25">
      <c r="A550" t="s">
        <v>2</v>
      </c>
      <c r="B550">
        <v>2016</v>
      </c>
      <c r="C550" t="s">
        <v>2240</v>
      </c>
      <c r="D550" s="8">
        <f>IF(_xlfn.IFNA(VLOOKUP(LEFT(C550,LEN(C550)-3),COMBDG_Replacement_Split_Tech!A:T,12+B550-2016,FALSE),-1)&lt;0,0,VLOOKUP(LEFT(C550,LEN(C550)-3),COMBDG_Replacement_Split_Tech!A:T,12+B550-2016,FALSE))*_xlfn.IFNA(VLOOKUP(LEFT(C550,14),'AGG Activity_16'!A:K,B550-2016+2,FALSE),VLOOKUP(LEFT(C550,15),'AGG Activity_16'!A:K,B550-2016+2,FALSE))</f>
        <v>0</v>
      </c>
    </row>
    <row r="551" spans="1:4" x14ac:dyDescent="0.25">
      <c r="A551" t="s">
        <v>2</v>
      </c>
      <c r="B551">
        <v>2016</v>
      </c>
      <c r="C551" t="s">
        <v>2241</v>
      </c>
      <c r="D551" s="8">
        <f>IF(_xlfn.IFNA(VLOOKUP(LEFT(C551,LEN(C551)-3),COMBDG_Replacement_Split_Tech!A:T,12+B551-2016,FALSE),-1)&lt;0,0,VLOOKUP(LEFT(C551,LEN(C551)-3),COMBDG_Replacement_Split_Tech!A:T,12+B551-2016,FALSE))*_xlfn.IFNA(VLOOKUP(LEFT(C551,14),'AGG Activity_16'!A:K,B551-2016+2,FALSE),VLOOKUP(LEFT(C551,15),'AGG Activity_16'!A:K,B551-2016+2,FALSE))</f>
        <v>3.1551514683233425E-3</v>
      </c>
    </row>
    <row r="552" spans="1:4" x14ac:dyDescent="0.25">
      <c r="A552" t="s">
        <v>2</v>
      </c>
      <c r="B552">
        <v>2016</v>
      </c>
      <c r="C552" t="s">
        <v>2246</v>
      </c>
      <c r="D552" s="8">
        <f>IF(_xlfn.IFNA(VLOOKUP(LEFT(C552,LEN(C552)-3),COMBDG_Replacement_Split_Tech!A:T,12+B552-2016,FALSE),-1)&lt;0,0,VLOOKUP(LEFT(C552,LEN(C552)-3),COMBDG_Replacement_Split_Tech!A:T,12+B552-2016,FALSE))*_xlfn.IFNA(VLOOKUP(LEFT(C552,14),'AGG Activity_16'!A:K,B552-2016+2,FALSE),VLOOKUP(LEFT(C552,15),'AGG Activity_16'!A:K,B552-2016+2,FALSE))</f>
        <v>1.5881554288676094</v>
      </c>
    </row>
    <row r="553" spans="1:4" x14ac:dyDescent="0.25">
      <c r="A553" t="s">
        <v>2</v>
      </c>
      <c r="B553">
        <v>2016</v>
      </c>
      <c r="C553" t="s">
        <v>2250</v>
      </c>
      <c r="D553" s="8">
        <f>IF(_xlfn.IFNA(VLOOKUP(LEFT(C553,LEN(C553)-3),COMBDG_Replacement_Split_Tech!A:T,12+B553-2016,FALSE),-1)&lt;0,0,VLOOKUP(LEFT(C553,LEN(C553)-3),COMBDG_Replacement_Split_Tech!A:T,12+B553-2016,FALSE))*_xlfn.IFNA(VLOOKUP(LEFT(C553,14),'AGG Activity_16'!A:K,B553-2016+2,FALSE),VLOOKUP(LEFT(C553,15),'AGG Activity_16'!A:K,B553-2016+2,FALSE))</f>
        <v>3.6453961991067783E-2</v>
      </c>
    </row>
    <row r="554" spans="1:4" x14ac:dyDescent="0.25">
      <c r="A554" t="s">
        <v>2</v>
      </c>
      <c r="B554">
        <v>2016</v>
      </c>
      <c r="C554" t="s">
        <v>2252</v>
      </c>
      <c r="D554" s="8">
        <f>IF(_xlfn.IFNA(VLOOKUP(LEFT(C554,LEN(C554)-3),COMBDG_Replacement_Split_Tech!A:T,12+B554-2016,FALSE),-1)&lt;0,0,VLOOKUP(LEFT(C554,LEN(C554)-3),COMBDG_Replacement_Split_Tech!A:T,12+B554-2016,FALSE))*_xlfn.IFNA(VLOOKUP(LEFT(C554,14),'AGG Activity_16'!A:K,B554-2016+2,FALSE),VLOOKUP(LEFT(C554,15),'AGG Activity_16'!A:K,B554-2016+2,FALSE))</f>
        <v>0</v>
      </c>
    </row>
    <row r="555" spans="1:4" x14ac:dyDescent="0.25">
      <c r="A555" t="s">
        <v>2</v>
      </c>
      <c r="B555">
        <v>2016</v>
      </c>
      <c r="C555" t="s">
        <v>2256</v>
      </c>
      <c r="D555" s="8">
        <f>IF(_xlfn.IFNA(VLOOKUP(LEFT(C555,LEN(C555)-3),COMBDG_Replacement_Split_Tech!A:T,12+B555-2016,FALSE),-1)&lt;0,0,VLOOKUP(LEFT(C555,LEN(C555)-3),COMBDG_Replacement_Split_Tech!A:T,12+B555-2016,FALSE))*_xlfn.IFNA(VLOOKUP(LEFT(C555,14),'AGG Activity_16'!A:K,B555-2016+2,FALSE),VLOOKUP(LEFT(C555,15),'AGG Activity_16'!A:K,B555-2016+2,FALSE))</f>
        <v>0</v>
      </c>
    </row>
    <row r="556" spans="1:4" x14ac:dyDescent="0.25">
      <c r="A556" t="s">
        <v>2</v>
      </c>
      <c r="B556">
        <v>2016</v>
      </c>
      <c r="C556" t="s">
        <v>2259</v>
      </c>
      <c r="D556" s="8">
        <f>IF(_xlfn.IFNA(VLOOKUP(LEFT(C556,LEN(C556)-3),COMBDG_Replacement_Split_Tech!A:T,12+B556-2016,FALSE),-1)&lt;0,0,VLOOKUP(LEFT(C556,LEN(C556)-3),COMBDG_Replacement_Split_Tech!A:T,12+B556-2016,FALSE))*_xlfn.IFNA(VLOOKUP(LEFT(C556,14),'AGG Activity_16'!A:K,B556-2016+2,FALSE),VLOOKUP(LEFT(C556,15),'AGG Activity_16'!A:K,B556-2016+2,FALSE))</f>
        <v>0</v>
      </c>
    </row>
    <row r="557" spans="1:4" x14ac:dyDescent="0.25">
      <c r="A557" t="s">
        <v>2</v>
      </c>
      <c r="B557">
        <v>2016</v>
      </c>
      <c r="C557" t="s">
        <v>2260</v>
      </c>
      <c r="D557" s="8">
        <f>IF(_xlfn.IFNA(VLOOKUP(LEFT(C557,LEN(C557)-3),COMBDG_Replacement_Split_Tech!A:T,12+B557-2016,FALSE),-1)&lt;0,0,VLOOKUP(LEFT(C557,LEN(C557)-3),COMBDG_Replacement_Split_Tech!A:T,12+B557-2016,FALSE))*_xlfn.IFNA(VLOOKUP(LEFT(C557,14),'AGG Activity_16'!A:K,B557-2016+2,FALSE),VLOOKUP(LEFT(C557,15),'AGG Activity_16'!A:K,B557-2016+2,FALSE))</f>
        <v>2.9223902695856866E-3</v>
      </c>
    </row>
    <row r="558" spans="1:4" x14ac:dyDescent="0.25">
      <c r="A558" t="s">
        <v>2</v>
      </c>
      <c r="B558">
        <v>2016</v>
      </c>
      <c r="C558" t="s">
        <v>2265</v>
      </c>
      <c r="D558" s="8">
        <f>IF(_xlfn.IFNA(VLOOKUP(LEFT(C558,LEN(C558)-3),COMBDG_Replacement_Split_Tech!A:T,12+B558-2016,FALSE),-1)&lt;0,0,VLOOKUP(LEFT(C558,LEN(C558)-3),COMBDG_Replacement_Split_Tech!A:T,12+B558-2016,FALSE))*_xlfn.IFNA(VLOOKUP(LEFT(C558,14),'AGG Activity_16'!A:K,B558-2016+2,FALSE),VLOOKUP(LEFT(C558,15),'AGG Activity_16'!A:K,B558-2016+2,FALSE))</f>
        <v>4.4443437282352489</v>
      </c>
    </row>
    <row r="559" spans="1:4" x14ac:dyDescent="0.25">
      <c r="A559" t="s">
        <v>2</v>
      </c>
      <c r="B559">
        <v>2016</v>
      </c>
      <c r="C559" t="s">
        <v>2269</v>
      </c>
      <c r="D559" s="8">
        <f>IF(_xlfn.IFNA(VLOOKUP(LEFT(C559,LEN(C559)-3),COMBDG_Replacement_Split_Tech!A:T,12+B559-2016,FALSE),-1)&lt;0,0,VLOOKUP(LEFT(C559,LEN(C559)-3),COMBDG_Replacement_Split_Tech!A:T,12+B559-2016,FALSE))*_xlfn.IFNA(VLOOKUP(LEFT(C559,14),'AGG Activity_16'!A:K,B559-2016+2,FALSE),VLOOKUP(LEFT(C559,15),'AGG Activity_16'!A:K,B559-2016+2,FALSE))</f>
        <v>8.3571764774778567E-2</v>
      </c>
    </row>
    <row r="560" spans="1:4" x14ac:dyDescent="0.25">
      <c r="A560" t="s">
        <v>2</v>
      </c>
      <c r="B560">
        <v>2016</v>
      </c>
      <c r="C560" t="s">
        <v>2271</v>
      </c>
      <c r="D560" s="8">
        <f>IF(_xlfn.IFNA(VLOOKUP(LEFT(C560,LEN(C560)-3),COMBDG_Replacement_Split_Tech!A:T,12+B560-2016,FALSE),-1)&lt;0,0,VLOOKUP(LEFT(C560,LEN(C560)-3),COMBDG_Replacement_Split_Tech!A:T,12+B560-2016,FALSE))*_xlfn.IFNA(VLOOKUP(LEFT(C560,14),'AGG Activity_16'!A:K,B560-2016+2,FALSE),VLOOKUP(LEFT(C560,15),'AGG Activity_16'!A:K,B560-2016+2,FALSE))</f>
        <v>0</v>
      </c>
    </row>
    <row r="561" spans="1:4" x14ac:dyDescent="0.25">
      <c r="A561" t="s">
        <v>2</v>
      </c>
      <c r="B561">
        <v>2016</v>
      </c>
      <c r="C561" t="s">
        <v>2275</v>
      </c>
      <c r="D561" s="8">
        <f>IF(_xlfn.IFNA(VLOOKUP(LEFT(C561,LEN(C561)-3),COMBDG_Replacement_Split_Tech!A:T,12+B561-2016,FALSE),-1)&lt;0,0,VLOOKUP(LEFT(C561,LEN(C561)-3),COMBDG_Replacement_Split_Tech!A:T,12+B561-2016,FALSE))*_xlfn.IFNA(VLOOKUP(LEFT(C561,14),'AGG Activity_16'!A:K,B561-2016+2,FALSE),VLOOKUP(LEFT(C561,15),'AGG Activity_16'!A:K,B561-2016+2,FALSE))</f>
        <v>0</v>
      </c>
    </row>
    <row r="562" spans="1:4" x14ac:dyDescent="0.25">
      <c r="A562" t="s">
        <v>2</v>
      </c>
      <c r="B562">
        <v>2016</v>
      </c>
      <c r="C562" t="s">
        <v>2278</v>
      </c>
      <c r="D562" s="8">
        <f>IF(_xlfn.IFNA(VLOOKUP(LEFT(C562,LEN(C562)-3),COMBDG_Replacement_Split_Tech!A:T,12+B562-2016,FALSE),-1)&lt;0,0,VLOOKUP(LEFT(C562,LEN(C562)-3),COMBDG_Replacement_Split_Tech!A:T,12+B562-2016,FALSE))*_xlfn.IFNA(VLOOKUP(LEFT(C562,14),'AGG Activity_16'!A:K,B562-2016+2,FALSE),VLOOKUP(LEFT(C562,15),'AGG Activity_16'!A:K,B562-2016+2,FALSE))</f>
        <v>0</v>
      </c>
    </row>
    <row r="563" spans="1:4" x14ac:dyDescent="0.25">
      <c r="A563" t="s">
        <v>2</v>
      </c>
      <c r="B563">
        <v>2016</v>
      </c>
      <c r="C563" t="s">
        <v>2279</v>
      </c>
      <c r="D563" s="8">
        <f>IF(_xlfn.IFNA(VLOOKUP(LEFT(C563,LEN(C563)-3),COMBDG_Replacement_Split_Tech!A:T,12+B563-2016,FALSE),-1)&lt;0,0,VLOOKUP(LEFT(C563,LEN(C563)-3),COMBDG_Replacement_Split_Tech!A:T,12+B563-2016,FALSE))*_xlfn.IFNA(VLOOKUP(LEFT(C563,14),'AGG Activity_16'!A:K,B563-2016+2,FALSE),VLOOKUP(LEFT(C563,15),'AGG Activity_16'!A:K,B563-2016+2,FALSE))</f>
        <v>3.8946904031839044E-3</v>
      </c>
    </row>
    <row r="564" spans="1:4" x14ac:dyDescent="0.25">
      <c r="A564" t="s">
        <v>2</v>
      </c>
      <c r="B564">
        <v>2016</v>
      </c>
      <c r="C564" t="s">
        <v>2284</v>
      </c>
      <c r="D564" s="8">
        <f>IF(_xlfn.IFNA(VLOOKUP(LEFT(C564,LEN(C564)-3),COMBDG_Replacement_Split_Tech!A:T,12+B564-2016,FALSE),-1)&lt;0,0,VLOOKUP(LEFT(C564,LEN(C564)-3),COMBDG_Replacement_Split_Tech!A:T,12+B564-2016,FALSE))*_xlfn.IFNA(VLOOKUP(LEFT(C564,14),'AGG Activity_16'!A:K,B564-2016+2,FALSE),VLOOKUP(LEFT(C564,15),'AGG Activity_16'!A:K,B564-2016+2,FALSE))</f>
        <v>2.5705391757735279</v>
      </c>
    </row>
    <row r="565" spans="1:4" x14ac:dyDescent="0.25">
      <c r="A565" t="s">
        <v>2</v>
      </c>
      <c r="B565">
        <v>2016</v>
      </c>
      <c r="C565" t="s">
        <v>2288</v>
      </c>
      <c r="D565" s="8">
        <f>IF(_xlfn.IFNA(VLOOKUP(LEFT(C565,LEN(C565)-3),COMBDG_Replacement_Split_Tech!A:T,12+B565-2016,FALSE),-1)&lt;0,0,VLOOKUP(LEFT(C565,LEN(C565)-3),COMBDG_Replacement_Split_Tech!A:T,12+B565-2016,FALSE))*_xlfn.IFNA(VLOOKUP(LEFT(C565,14),'AGG Activity_16'!A:K,B565-2016+2,FALSE),VLOOKUP(LEFT(C565,15),'AGG Activity_16'!A:K,B565-2016+2,FALSE))</f>
        <v>8.1281576218492288E-2</v>
      </c>
    </row>
    <row r="566" spans="1:4" x14ac:dyDescent="0.25">
      <c r="A566" t="s">
        <v>2</v>
      </c>
      <c r="B566">
        <v>2016</v>
      </c>
      <c r="C566" t="s">
        <v>2290</v>
      </c>
      <c r="D566" s="8">
        <f>IF(_xlfn.IFNA(VLOOKUP(LEFT(C566,LEN(C566)-3),COMBDG_Replacement_Split_Tech!A:T,12+B566-2016,FALSE),-1)&lt;0,0,VLOOKUP(LEFT(C566,LEN(C566)-3),COMBDG_Replacement_Split_Tech!A:T,12+B566-2016,FALSE))*_xlfn.IFNA(VLOOKUP(LEFT(C566,14),'AGG Activity_16'!A:K,B566-2016+2,FALSE),VLOOKUP(LEFT(C566,15),'AGG Activity_16'!A:K,B566-2016+2,FALSE))</f>
        <v>0</v>
      </c>
    </row>
    <row r="567" spans="1:4" x14ac:dyDescent="0.25">
      <c r="A567" t="s">
        <v>2</v>
      </c>
      <c r="B567">
        <v>2016</v>
      </c>
      <c r="C567" t="s">
        <v>2294</v>
      </c>
      <c r="D567" s="8">
        <f>IF(_xlfn.IFNA(VLOOKUP(LEFT(C567,LEN(C567)-3),COMBDG_Replacement_Split_Tech!A:T,12+B567-2016,FALSE),-1)&lt;0,0,VLOOKUP(LEFT(C567,LEN(C567)-3),COMBDG_Replacement_Split_Tech!A:T,12+B567-2016,FALSE))*_xlfn.IFNA(VLOOKUP(LEFT(C567,14),'AGG Activity_16'!A:K,B567-2016+2,FALSE),VLOOKUP(LEFT(C567,15),'AGG Activity_16'!A:K,B567-2016+2,FALSE))</f>
        <v>0</v>
      </c>
    </row>
    <row r="568" spans="1:4" x14ac:dyDescent="0.25">
      <c r="A568" t="s">
        <v>2</v>
      </c>
      <c r="B568">
        <v>2016</v>
      </c>
      <c r="C568" t="s">
        <v>2297</v>
      </c>
      <c r="D568" s="8">
        <f>IF(_xlfn.IFNA(VLOOKUP(LEFT(C568,LEN(C568)-3),COMBDG_Replacement_Split_Tech!A:T,12+B568-2016,FALSE),-1)&lt;0,0,VLOOKUP(LEFT(C568,LEN(C568)-3),COMBDG_Replacement_Split_Tech!A:T,12+B568-2016,FALSE))*_xlfn.IFNA(VLOOKUP(LEFT(C568,14),'AGG Activity_16'!A:K,B568-2016+2,FALSE),VLOOKUP(LEFT(C568,15),'AGG Activity_16'!A:K,B568-2016+2,FALSE))</f>
        <v>0</v>
      </c>
    </row>
    <row r="569" spans="1:4" x14ac:dyDescent="0.25">
      <c r="A569" t="s">
        <v>2</v>
      </c>
      <c r="B569">
        <v>2016</v>
      </c>
      <c r="C569" t="s">
        <v>2298</v>
      </c>
      <c r="D569" s="8">
        <f>IF(_xlfn.IFNA(VLOOKUP(LEFT(C569,LEN(C569)-3),COMBDG_Replacement_Split_Tech!A:T,12+B569-2016,FALSE),-1)&lt;0,0,VLOOKUP(LEFT(C569,LEN(C569)-3),COMBDG_Replacement_Split_Tech!A:T,12+B569-2016,FALSE))*_xlfn.IFNA(VLOOKUP(LEFT(C569,14),'AGG Activity_16'!A:K,B569-2016+2,FALSE),VLOOKUP(LEFT(C569,15),'AGG Activity_16'!A:K,B569-2016+2,FALSE))</f>
        <v>1.5491363861763418E-3</v>
      </c>
    </row>
    <row r="570" spans="1:4" x14ac:dyDescent="0.25">
      <c r="A570" t="s">
        <v>2</v>
      </c>
      <c r="B570">
        <v>2016</v>
      </c>
      <c r="C570" t="s">
        <v>2303</v>
      </c>
      <c r="D570" s="8">
        <f>IF(_xlfn.IFNA(VLOOKUP(LEFT(C570,LEN(C570)-3),COMBDG_Replacement_Split_Tech!A:T,12+B570-2016,FALSE),-1)&lt;0,0,VLOOKUP(LEFT(C570,LEN(C570)-3),COMBDG_Replacement_Split_Tech!A:T,12+B570-2016,FALSE))*_xlfn.IFNA(VLOOKUP(LEFT(C570,14),'AGG Activity_16'!A:K,B570-2016+2,FALSE),VLOOKUP(LEFT(C570,15),'AGG Activity_16'!A:K,B570-2016+2,FALSE))</f>
        <v>0.22095988327569446</v>
      </c>
    </row>
    <row r="571" spans="1:4" x14ac:dyDescent="0.25">
      <c r="A571" t="s">
        <v>2</v>
      </c>
      <c r="B571">
        <v>2016</v>
      </c>
      <c r="C571" t="s">
        <v>2307</v>
      </c>
      <c r="D571" s="8">
        <f>IF(_xlfn.IFNA(VLOOKUP(LEFT(C571,LEN(C571)-3),COMBDG_Replacement_Split_Tech!A:T,12+B571-2016,FALSE),-1)&lt;0,0,VLOOKUP(LEFT(C571,LEN(C571)-3),COMBDG_Replacement_Split_Tech!A:T,12+B571-2016,FALSE))*_xlfn.IFNA(VLOOKUP(LEFT(C571,14),'AGG Activity_16'!A:K,B571-2016+2,FALSE),VLOOKUP(LEFT(C571,15),'AGG Activity_16'!A:K,B571-2016+2,FALSE))</f>
        <v>3.6754862950367159E-3</v>
      </c>
    </row>
    <row r="572" spans="1:4" x14ac:dyDescent="0.25">
      <c r="A572" t="s">
        <v>2</v>
      </c>
      <c r="B572">
        <v>2016</v>
      </c>
      <c r="C572" t="s">
        <v>2309</v>
      </c>
      <c r="D572" s="8">
        <f>IF(_xlfn.IFNA(VLOOKUP(LEFT(C572,LEN(C572)-3),COMBDG_Replacement_Split_Tech!A:T,12+B572-2016,FALSE),-1)&lt;0,0,VLOOKUP(LEFT(C572,LEN(C572)-3),COMBDG_Replacement_Split_Tech!A:T,12+B572-2016,FALSE))*_xlfn.IFNA(VLOOKUP(LEFT(C572,14),'AGG Activity_16'!A:K,B572-2016+2,FALSE),VLOOKUP(LEFT(C572,15),'AGG Activity_16'!A:K,B572-2016+2,FALSE))</f>
        <v>0</v>
      </c>
    </row>
    <row r="573" spans="1:4" x14ac:dyDescent="0.25">
      <c r="A573" t="s">
        <v>2</v>
      </c>
      <c r="B573">
        <v>2016</v>
      </c>
      <c r="C573" t="s">
        <v>2313</v>
      </c>
      <c r="D573" s="8">
        <f>IF(_xlfn.IFNA(VLOOKUP(LEFT(C573,LEN(C573)-3),COMBDG_Replacement_Split_Tech!A:T,12+B573-2016,FALSE),-1)&lt;0,0,VLOOKUP(LEFT(C573,LEN(C573)-3),COMBDG_Replacement_Split_Tech!A:T,12+B573-2016,FALSE))*_xlfn.IFNA(VLOOKUP(LEFT(C573,14),'AGG Activity_16'!A:K,B573-2016+2,FALSE),VLOOKUP(LEFT(C573,15),'AGG Activity_16'!A:K,B573-2016+2,FALSE))</f>
        <v>0</v>
      </c>
    </row>
    <row r="574" spans="1:4" x14ac:dyDescent="0.25">
      <c r="A574" t="s">
        <v>2</v>
      </c>
      <c r="B574">
        <v>2016</v>
      </c>
      <c r="C574" t="s">
        <v>2316</v>
      </c>
      <c r="D574" s="8">
        <f>IF(_xlfn.IFNA(VLOOKUP(LEFT(C574,LEN(C574)-3),COMBDG_Replacement_Split_Tech!A:T,12+B574-2016,FALSE),-1)&lt;0,0,VLOOKUP(LEFT(C574,LEN(C574)-3),COMBDG_Replacement_Split_Tech!A:T,12+B574-2016,FALSE))*_xlfn.IFNA(VLOOKUP(LEFT(C574,14),'AGG Activity_16'!A:K,B574-2016+2,FALSE),VLOOKUP(LEFT(C574,15),'AGG Activity_16'!A:K,B574-2016+2,FALSE))</f>
        <v>0</v>
      </c>
    </row>
    <row r="575" spans="1:4" x14ac:dyDescent="0.25">
      <c r="A575" t="s">
        <v>2</v>
      </c>
      <c r="B575">
        <v>2016</v>
      </c>
      <c r="C575" t="s">
        <v>2317</v>
      </c>
      <c r="D575" s="8">
        <f>IF(_xlfn.IFNA(VLOOKUP(LEFT(C575,LEN(C575)-3),COMBDG_Replacement_Split_Tech!A:T,12+B575-2016,FALSE),-1)&lt;0,0,VLOOKUP(LEFT(C575,LEN(C575)-3),COMBDG_Replacement_Split_Tech!A:T,12+B575-2016,FALSE))*_xlfn.IFNA(VLOOKUP(LEFT(C575,14),'AGG Activity_16'!A:K,B575-2016+2,FALSE),VLOOKUP(LEFT(C575,15),'AGG Activity_16'!A:K,B575-2016+2,FALSE))</f>
        <v>2.0134506357731456E-2</v>
      </c>
    </row>
    <row r="576" spans="1:4" x14ac:dyDescent="0.25">
      <c r="A576" t="s">
        <v>2</v>
      </c>
      <c r="B576">
        <v>2016</v>
      </c>
      <c r="C576" t="s">
        <v>2322</v>
      </c>
      <c r="D576" s="8">
        <f>IF(_xlfn.IFNA(VLOOKUP(LEFT(C576,LEN(C576)-3),COMBDG_Replacement_Split_Tech!A:T,12+B576-2016,FALSE),-1)&lt;0,0,VLOOKUP(LEFT(C576,LEN(C576)-3),COMBDG_Replacement_Split_Tech!A:T,12+B576-2016,FALSE))*_xlfn.IFNA(VLOOKUP(LEFT(C576,14),'AGG Activity_16'!A:K,B576-2016+2,FALSE),VLOOKUP(LEFT(C576,15),'AGG Activity_16'!A:K,B576-2016+2,FALSE))</f>
        <v>9.4329523490583931</v>
      </c>
    </row>
    <row r="577" spans="1:4" x14ac:dyDescent="0.25">
      <c r="A577" t="s">
        <v>2</v>
      </c>
      <c r="B577">
        <v>2016</v>
      </c>
      <c r="C577" t="s">
        <v>2326</v>
      </c>
      <c r="D577" s="8">
        <f>IF(_xlfn.IFNA(VLOOKUP(LEFT(C577,LEN(C577)-3),COMBDG_Replacement_Split_Tech!A:T,12+B577-2016,FALSE),-1)&lt;0,0,VLOOKUP(LEFT(C577,LEN(C577)-3),COMBDG_Replacement_Split_Tech!A:T,12+B577-2016,FALSE))*_xlfn.IFNA(VLOOKUP(LEFT(C577,14),'AGG Activity_16'!A:K,B577-2016+2,FALSE),VLOOKUP(LEFT(C577,15),'AGG Activity_16'!A:K,B577-2016+2,FALSE))</f>
        <v>0.12037908581141857</v>
      </c>
    </row>
    <row r="578" spans="1:4" x14ac:dyDescent="0.25">
      <c r="A578" t="s">
        <v>2</v>
      </c>
      <c r="B578">
        <v>2016</v>
      </c>
      <c r="C578" t="s">
        <v>2328</v>
      </c>
      <c r="D578" s="8">
        <f>IF(_xlfn.IFNA(VLOOKUP(LEFT(C578,LEN(C578)-3),COMBDG_Replacement_Split_Tech!A:T,12+B578-2016,FALSE),-1)&lt;0,0,VLOOKUP(LEFT(C578,LEN(C578)-3),COMBDG_Replacement_Split_Tech!A:T,12+B578-2016,FALSE))*_xlfn.IFNA(VLOOKUP(LEFT(C578,14),'AGG Activity_16'!A:K,B578-2016+2,FALSE),VLOOKUP(LEFT(C578,15),'AGG Activity_16'!A:K,B578-2016+2,FALSE))</f>
        <v>0</v>
      </c>
    </row>
    <row r="579" spans="1:4" x14ac:dyDescent="0.25">
      <c r="A579" t="s">
        <v>2</v>
      </c>
      <c r="B579">
        <v>2016</v>
      </c>
      <c r="C579" t="s">
        <v>2332</v>
      </c>
      <c r="D579" s="8">
        <f>IF(_xlfn.IFNA(VLOOKUP(LEFT(C579,LEN(C579)-3),COMBDG_Replacement_Split_Tech!A:T,12+B579-2016,FALSE),-1)&lt;0,0,VLOOKUP(LEFT(C579,LEN(C579)-3),COMBDG_Replacement_Split_Tech!A:T,12+B579-2016,FALSE))*_xlfn.IFNA(VLOOKUP(LEFT(C579,14),'AGG Activity_16'!A:K,B579-2016+2,FALSE),VLOOKUP(LEFT(C579,15),'AGG Activity_16'!A:K,B579-2016+2,FALSE))</f>
        <v>0</v>
      </c>
    </row>
    <row r="580" spans="1:4" x14ac:dyDescent="0.25">
      <c r="A580" t="s">
        <v>2</v>
      </c>
      <c r="B580">
        <v>2016</v>
      </c>
      <c r="C580" t="s">
        <v>2335</v>
      </c>
      <c r="D580" s="8">
        <f>IF(_xlfn.IFNA(VLOOKUP(LEFT(C580,LEN(C580)-3),COMBDG_Replacement_Split_Tech!A:T,12+B580-2016,FALSE),-1)&lt;0,0,VLOOKUP(LEFT(C580,LEN(C580)-3),COMBDG_Replacement_Split_Tech!A:T,12+B580-2016,FALSE))*_xlfn.IFNA(VLOOKUP(LEFT(C580,14),'AGG Activity_16'!A:K,B580-2016+2,FALSE),VLOOKUP(LEFT(C580,15),'AGG Activity_16'!A:K,B580-2016+2,FALSE))</f>
        <v>0</v>
      </c>
    </row>
    <row r="581" spans="1:4" x14ac:dyDescent="0.25">
      <c r="A581" t="s">
        <v>2</v>
      </c>
      <c r="B581">
        <v>2016</v>
      </c>
      <c r="C581" t="s">
        <v>2336</v>
      </c>
      <c r="D581" s="8">
        <f>IF(_xlfn.IFNA(VLOOKUP(LEFT(C581,LEN(C581)-3),COMBDG_Replacement_Split_Tech!A:T,12+B581-2016,FALSE),-1)&lt;0,0,VLOOKUP(LEFT(C581,LEN(C581)-3),COMBDG_Replacement_Split_Tech!A:T,12+B581-2016,FALSE))*_xlfn.IFNA(VLOOKUP(LEFT(C581,14),'AGG Activity_16'!A:K,B581-2016+2,FALSE),VLOOKUP(LEFT(C581,15),'AGG Activity_16'!A:K,B581-2016+2,FALSE))</f>
        <v>2.6898307481200857E-3</v>
      </c>
    </row>
    <row r="582" spans="1:4" x14ac:dyDescent="0.25">
      <c r="A582" t="s">
        <v>2</v>
      </c>
      <c r="B582">
        <v>2016</v>
      </c>
      <c r="C582" t="s">
        <v>2341</v>
      </c>
      <c r="D582" s="8">
        <f>IF(_xlfn.IFNA(VLOOKUP(LEFT(C582,LEN(C582)-3),COMBDG_Replacement_Split_Tech!A:T,12+B582-2016,FALSE),-1)&lt;0,0,VLOOKUP(LEFT(C582,LEN(C582)-3),COMBDG_Replacement_Split_Tech!A:T,12+B582-2016,FALSE))*_xlfn.IFNA(VLOOKUP(LEFT(C582,14),'AGG Activity_16'!A:K,B582-2016+2,FALSE),VLOOKUP(LEFT(C582,15),'AGG Activity_16'!A:K,B582-2016+2,FALSE))</f>
        <v>1.320679275628899</v>
      </c>
    </row>
    <row r="583" spans="1:4" x14ac:dyDescent="0.25">
      <c r="A583" t="s">
        <v>2</v>
      </c>
      <c r="B583">
        <v>2016</v>
      </c>
      <c r="C583" t="s">
        <v>2345</v>
      </c>
      <c r="D583" s="8">
        <f>IF(_xlfn.IFNA(VLOOKUP(LEFT(C583,LEN(C583)-3),COMBDG_Replacement_Split_Tech!A:T,12+B583-2016,FALSE),-1)&lt;0,0,VLOOKUP(LEFT(C583,LEN(C583)-3),COMBDG_Replacement_Split_Tech!A:T,12+B583-2016,FALSE))*_xlfn.IFNA(VLOOKUP(LEFT(C583,14),'AGG Activity_16'!A:K,B583-2016+2,FALSE),VLOOKUP(LEFT(C583,15),'AGG Activity_16'!A:K,B583-2016+2,FALSE))</f>
        <v>4.2873812963093109E-2</v>
      </c>
    </row>
    <row r="584" spans="1:4" x14ac:dyDescent="0.25">
      <c r="A584" t="s">
        <v>2</v>
      </c>
      <c r="B584">
        <v>2016</v>
      </c>
      <c r="C584" t="s">
        <v>2347</v>
      </c>
      <c r="D584" s="8">
        <f>IF(_xlfn.IFNA(VLOOKUP(LEFT(C584,LEN(C584)-3),COMBDG_Replacement_Split_Tech!A:T,12+B584-2016,FALSE),-1)&lt;0,0,VLOOKUP(LEFT(C584,LEN(C584)-3),COMBDG_Replacement_Split_Tech!A:T,12+B584-2016,FALSE))*_xlfn.IFNA(VLOOKUP(LEFT(C584,14),'AGG Activity_16'!A:K,B584-2016+2,FALSE),VLOOKUP(LEFT(C584,15),'AGG Activity_16'!A:K,B584-2016+2,FALSE))</f>
        <v>0</v>
      </c>
    </row>
    <row r="585" spans="1:4" x14ac:dyDescent="0.25">
      <c r="A585" t="s">
        <v>2</v>
      </c>
      <c r="B585">
        <v>2016</v>
      </c>
      <c r="C585" t="s">
        <v>2351</v>
      </c>
      <c r="D585" s="8">
        <f>IF(_xlfn.IFNA(VLOOKUP(LEFT(C585,LEN(C585)-3),COMBDG_Replacement_Split_Tech!A:T,12+B585-2016,FALSE),-1)&lt;0,0,VLOOKUP(LEFT(C585,LEN(C585)-3),COMBDG_Replacement_Split_Tech!A:T,12+B585-2016,FALSE))*_xlfn.IFNA(VLOOKUP(LEFT(C585,14),'AGG Activity_16'!A:K,B585-2016+2,FALSE),VLOOKUP(LEFT(C585,15),'AGG Activity_16'!A:K,B585-2016+2,FALSE))</f>
        <v>0</v>
      </c>
    </row>
    <row r="586" spans="1:4" x14ac:dyDescent="0.25">
      <c r="A586" t="s">
        <v>2</v>
      </c>
      <c r="B586">
        <v>2016</v>
      </c>
      <c r="C586" t="s">
        <v>2354</v>
      </c>
      <c r="D586" s="8">
        <f>IF(_xlfn.IFNA(VLOOKUP(LEFT(C586,LEN(C586)-3),COMBDG_Replacement_Split_Tech!A:T,12+B586-2016,FALSE),-1)&lt;0,0,VLOOKUP(LEFT(C586,LEN(C586)-3),COMBDG_Replacement_Split_Tech!A:T,12+B586-2016,FALSE))*_xlfn.IFNA(VLOOKUP(LEFT(C586,14),'AGG Activity_16'!A:K,B586-2016+2,FALSE),VLOOKUP(LEFT(C586,15),'AGG Activity_16'!A:K,B586-2016+2,FALSE))</f>
        <v>0</v>
      </c>
    </row>
    <row r="587" spans="1:4" x14ac:dyDescent="0.25">
      <c r="A587" t="s">
        <v>2</v>
      </c>
      <c r="B587">
        <v>2016</v>
      </c>
      <c r="C587" t="s">
        <v>2355</v>
      </c>
      <c r="D587" s="8">
        <f>IF(_xlfn.IFNA(VLOOKUP(LEFT(C587,LEN(C587)-3),COMBDG_Replacement_Split_Tech!A:T,12+B587-2016,FALSE),-1)&lt;0,0,VLOOKUP(LEFT(C587,LEN(C587)-3),COMBDG_Replacement_Split_Tech!A:T,12+B587-2016,FALSE))*_xlfn.IFNA(VLOOKUP(LEFT(C587,14),'AGG Activity_16'!A:K,B587-2016+2,FALSE),VLOOKUP(LEFT(C587,15),'AGG Activity_16'!A:K,B587-2016+2,FALSE))</f>
        <v>2.9563704492728033E-3</v>
      </c>
    </row>
    <row r="588" spans="1:4" x14ac:dyDescent="0.25">
      <c r="A588" t="s">
        <v>2</v>
      </c>
      <c r="B588">
        <v>2016</v>
      </c>
      <c r="C588" t="s">
        <v>2360</v>
      </c>
      <c r="D588" s="8">
        <f>IF(_xlfn.IFNA(VLOOKUP(LEFT(C588,LEN(C588)-3),COMBDG_Replacement_Split_Tech!A:T,12+B588-2016,FALSE),-1)&lt;0,0,VLOOKUP(LEFT(C588,LEN(C588)-3),COMBDG_Replacement_Split_Tech!A:T,12+B588-2016,FALSE))*_xlfn.IFNA(VLOOKUP(LEFT(C588,14),'AGG Activity_16'!A:K,B588-2016+2,FALSE),VLOOKUP(LEFT(C588,15),'AGG Activity_16'!A:K,B588-2016+2,FALSE))</f>
        <v>5.6991124871789554</v>
      </c>
    </row>
    <row r="589" spans="1:4" x14ac:dyDescent="0.25">
      <c r="A589" t="s">
        <v>2</v>
      </c>
      <c r="B589">
        <v>2016</v>
      </c>
      <c r="C589" t="s">
        <v>2364</v>
      </c>
      <c r="D589" s="8">
        <f>IF(_xlfn.IFNA(VLOOKUP(LEFT(C589,LEN(C589)-3),COMBDG_Replacement_Split_Tech!A:T,12+B589-2016,FALSE),-1)&lt;0,0,VLOOKUP(LEFT(C589,LEN(C589)-3),COMBDG_Replacement_Split_Tech!A:T,12+B589-2016,FALSE))*_xlfn.IFNA(VLOOKUP(LEFT(C589,14),'AGG Activity_16'!A:K,B589-2016+2,FALSE),VLOOKUP(LEFT(C589,15),'AGG Activity_16'!A:K,B589-2016+2,FALSE))</f>
        <v>0.10995194392875519</v>
      </c>
    </row>
    <row r="590" spans="1:4" x14ac:dyDescent="0.25">
      <c r="A590" t="s">
        <v>2</v>
      </c>
      <c r="B590">
        <v>2016</v>
      </c>
      <c r="C590" t="s">
        <v>2366</v>
      </c>
      <c r="D590" s="8">
        <f>IF(_xlfn.IFNA(VLOOKUP(LEFT(C590,LEN(C590)-3),COMBDG_Replacement_Split_Tech!A:T,12+B590-2016,FALSE),-1)&lt;0,0,VLOOKUP(LEFT(C590,LEN(C590)-3),COMBDG_Replacement_Split_Tech!A:T,12+B590-2016,FALSE))*_xlfn.IFNA(VLOOKUP(LEFT(C590,14),'AGG Activity_16'!A:K,B590-2016+2,FALSE),VLOOKUP(LEFT(C590,15),'AGG Activity_16'!A:K,B590-2016+2,FALSE))</f>
        <v>0</v>
      </c>
    </row>
    <row r="591" spans="1:4" x14ac:dyDescent="0.25">
      <c r="A591" t="s">
        <v>2</v>
      </c>
      <c r="B591">
        <v>2016</v>
      </c>
      <c r="C591" t="s">
        <v>2370</v>
      </c>
      <c r="D591" s="8">
        <f>IF(_xlfn.IFNA(VLOOKUP(LEFT(C591,LEN(C591)-3),COMBDG_Replacement_Split_Tech!A:T,12+B591-2016,FALSE),-1)&lt;0,0,VLOOKUP(LEFT(C591,LEN(C591)-3),COMBDG_Replacement_Split_Tech!A:T,12+B591-2016,FALSE))*_xlfn.IFNA(VLOOKUP(LEFT(C591,14),'AGG Activity_16'!A:K,B591-2016+2,FALSE),VLOOKUP(LEFT(C591,15),'AGG Activity_16'!A:K,B591-2016+2,FALSE))</f>
        <v>0</v>
      </c>
    </row>
    <row r="592" spans="1:4" x14ac:dyDescent="0.25">
      <c r="A592" t="s">
        <v>2</v>
      </c>
      <c r="B592">
        <v>2016</v>
      </c>
      <c r="C592" t="s">
        <v>2373</v>
      </c>
      <c r="D592" s="8">
        <f>IF(_xlfn.IFNA(VLOOKUP(LEFT(C592,LEN(C592)-3),COMBDG_Replacement_Split_Tech!A:T,12+B592-2016,FALSE),-1)&lt;0,0,VLOOKUP(LEFT(C592,LEN(C592)-3),COMBDG_Replacement_Split_Tech!A:T,12+B592-2016,FALSE))*_xlfn.IFNA(VLOOKUP(LEFT(C592,14),'AGG Activity_16'!A:K,B592-2016+2,FALSE),VLOOKUP(LEFT(C592,15),'AGG Activity_16'!A:K,B592-2016+2,FALSE))</f>
        <v>0</v>
      </c>
    </row>
    <row r="593" spans="1:4" x14ac:dyDescent="0.25">
      <c r="A593" t="s">
        <v>2</v>
      </c>
      <c r="B593">
        <v>2016</v>
      </c>
      <c r="C593" t="s">
        <v>2374</v>
      </c>
      <c r="D593" s="8">
        <f>IF(_xlfn.IFNA(VLOOKUP(LEFT(C593,LEN(C593)-3),COMBDG_Replacement_Split_Tech!A:T,12+B593-2016,FALSE),-1)&lt;0,0,VLOOKUP(LEFT(C593,LEN(C593)-3),COMBDG_Replacement_Split_Tech!A:T,12+B593-2016,FALSE))*_xlfn.IFNA(VLOOKUP(LEFT(C593,14),'AGG Activity_16'!A:K,B593-2016+2,FALSE),VLOOKUP(LEFT(C593,15),'AGG Activity_16'!A:K,B593-2016+2,FALSE))</f>
        <v>3.459393405910722E-3</v>
      </c>
    </row>
    <row r="594" spans="1:4" x14ac:dyDescent="0.25">
      <c r="A594" t="s">
        <v>2</v>
      </c>
      <c r="B594">
        <v>2016</v>
      </c>
      <c r="C594" t="s">
        <v>2379</v>
      </c>
      <c r="D594" s="8">
        <f>IF(_xlfn.IFNA(VLOOKUP(LEFT(C594,LEN(C594)-3),COMBDG_Replacement_Split_Tech!A:T,12+B594-2016,FALSE),-1)&lt;0,0,VLOOKUP(LEFT(C594,LEN(C594)-3),COMBDG_Replacement_Split_Tech!A:T,12+B594-2016,FALSE))*_xlfn.IFNA(VLOOKUP(LEFT(C594,14),'AGG Activity_16'!A:K,B594-2016+2,FALSE),VLOOKUP(LEFT(C594,15),'AGG Activity_16'!A:K,B594-2016+2,FALSE))</f>
        <v>1.483252474118177</v>
      </c>
    </row>
    <row r="595" spans="1:4" x14ac:dyDescent="0.25">
      <c r="A595" t="s">
        <v>2</v>
      </c>
      <c r="B595">
        <v>2016</v>
      </c>
      <c r="C595" t="s">
        <v>2383</v>
      </c>
      <c r="D595" s="8">
        <f>IF(_xlfn.IFNA(VLOOKUP(LEFT(C595,LEN(C595)-3),COMBDG_Replacement_Split_Tech!A:T,12+B595-2016,FALSE),-1)&lt;0,0,VLOOKUP(LEFT(C595,LEN(C595)-3),COMBDG_Replacement_Split_Tech!A:T,12+B595-2016,FALSE))*_xlfn.IFNA(VLOOKUP(LEFT(C595,14),'AGG Activity_16'!A:K,B595-2016+2,FALSE),VLOOKUP(LEFT(C595,15),'AGG Activity_16'!A:K,B595-2016+2,FALSE))</f>
        <v>8.2490422215602509E-3</v>
      </c>
    </row>
    <row r="596" spans="1:4" x14ac:dyDescent="0.25">
      <c r="A596" t="s">
        <v>2</v>
      </c>
      <c r="B596">
        <v>2016</v>
      </c>
      <c r="C596" t="s">
        <v>2385</v>
      </c>
      <c r="D596" s="8">
        <f>IF(_xlfn.IFNA(VLOOKUP(LEFT(C596,LEN(C596)-3),COMBDG_Replacement_Split_Tech!A:T,12+B596-2016,FALSE),-1)&lt;0,0,VLOOKUP(LEFT(C596,LEN(C596)-3),COMBDG_Replacement_Split_Tech!A:T,12+B596-2016,FALSE))*_xlfn.IFNA(VLOOKUP(LEFT(C596,14),'AGG Activity_16'!A:K,B596-2016+2,FALSE),VLOOKUP(LEFT(C596,15),'AGG Activity_16'!A:K,B596-2016+2,FALSE))</f>
        <v>0</v>
      </c>
    </row>
    <row r="597" spans="1:4" x14ac:dyDescent="0.25">
      <c r="A597" t="s">
        <v>2</v>
      </c>
      <c r="B597">
        <v>2016</v>
      </c>
      <c r="C597" t="s">
        <v>2389</v>
      </c>
      <c r="D597" s="8">
        <f>IF(_xlfn.IFNA(VLOOKUP(LEFT(C597,LEN(C597)-3),COMBDG_Replacement_Split_Tech!A:T,12+B597-2016,FALSE),-1)&lt;0,0,VLOOKUP(LEFT(C597,LEN(C597)-3),COMBDG_Replacement_Split_Tech!A:T,12+B597-2016,FALSE))*_xlfn.IFNA(VLOOKUP(LEFT(C597,14),'AGG Activity_16'!A:K,B597-2016+2,FALSE),VLOOKUP(LEFT(C597,15),'AGG Activity_16'!A:K,B597-2016+2,FALSE))</f>
        <v>0</v>
      </c>
    </row>
    <row r="598" spans="1:4" x14ac:dyDescent="0.25">
      <c r="A598" t="s">
        <v>2</v>
      </c>
      <c r="B598">
        <v>2016</v>
      </c>
      <c r="C598" t="s">
        <v>2392</v>
      </c>
      <c r="D598" s="8">
        <f>IF(_xlfn.IFNA(VLOOKUP(LEFT(C598,LEN(C598)-3),COMBDG_Replacement_Split_Tech!A:T,12+B598-2016,FALSE),-1)&lt;0,0,VLOOKUP(LEFT(C598,LEN(C598)-3),COMBDG_Replacement_Split_Tech!A:T,12+B598-2016,FALSE))*_xlfn.IFNA(VLOOKUP(LEFT(C598,14),'AGG Activity_16'!A:K,B598-2016+2,FALSE),VLOOKUP(LEFT(C598,15),'AGG Activity_16'!A:K,B598-2016+2,FALSE))</f>
        <v>0</v>
      </c>
    </row>
    <row r="599" spans="1:4" x14ac:dyDescent="0.25">
      <c r="A599" t="s">
        <v>2</v>
      </c>
      <c r="B599">
        <v>2016</v>
      </c>
      <c r="C599" t="s">
        <v>2393</v>
      </c>
      <c r="D599" s="8">
        <f>IF(_xlfn.IFNA(VLOOKUP(LEFT(C599,LEN(C599)-3),COMBDG_Replacement_Split_Tech!A:T,12+B599-2016,FALSE),-1)&lt;0,0,VLOOKUP(LEFT(C599,LEN(C599)-3),COMBDG_Replacement_Split_Tech!A:T,12+B599-2016,FALSE))*_xlfn.IFNA(VLOOKUP(LEFT(C599,14),'AGG Activity_16'!A:K,B599-2016+2,FALSE),VLOOKUP(LEFT(C599,15),'AGG Activity_16'!A:K,B599-2016+2,FALSE))</f>
        <v>5.3264658271364338E-3</v>
      </c>
    </row>
    <row r="600" spans="1:4" x14ac:dyDescent="0.25">
      <c r="A600" t="s">
        <v>2</v>
      </c>
      <c r="B600">
        <v>2016</v>
      </c>
      <c r="C600" t="s">
        <v>2398</v>
      </c>
      <c r="D600" s="8">
        <f>IF(_xlfn.IFNA(VLOOKUP(LEFT(C600,LEN(C600)-3),COMBDG_Replacement_Split_Tech!A:T,12+B600-2016,FALSE),-1)&lt;0,0,VLOOKUP(LEFT(C600,LEN(C600)-3),COMBDG_Replacement_Split_Tech!A:T,12+B600-2016,FALSE))*_xlfn.IFNA(VLOOKUP(LEFT(C600,14),'AGG Activity_16'!A:K,B600-2016+2,FALSE),VLOOKUP(LEFT(C600,15),'AGG Activity_16'!A:K,B600-2016+2,FALSE))</f>
        <v>3.2959612694043789</v>
      </c>
    </row>
    <row r="601" spans="1:4" x14ac:dyDescent="0.25">
      <c r="A601" t="s">
        <v>2</v>
      </c>
      <c r="B601">
        <v>2016</v>
      </c>
      <c r="C601" t="s">
        <v>2402</v>
      </c>
      <c r="D601" s="8">
        <f>IF(_xlfn.IFNA(VLOOKUP(LEFT(C601,LEN(C601)-3),COMBDG_Replacement_Split_Tech!A:T,12+B601-2016,FALSE),-1)&lt;0,0,VLOOKUP(LEFT(C601,LEN(C601)-3),COMBDG_Replacement_Split_Tech!A:T,12+B601-2016,FALSE))*_xlfn.IFNA(VLOOKUP(LEFT(C601,14),'AGG Activity_16'!A:K,B601-2016+2,FALSE),VLOOKUP(LEFT(C601,15),'AGG Activity_16'!A:K,B601-2016+2,FALSE))</f>
        <v>5.2857818507582886E-2</v>
      </c>
    </row>
    <row r="602" spans="1:4" x14ac:dyDescent="0.25">
      <c r="A602" t="s">
        <v>2</v>
      </c>
      <c r="B602">
        <f>B2+1</f>
        <v>2017</v>
      </c>
      <c r="C602" t="str">
        <f>C2</f>
        <v>COMBDGAERNewAE______STDNGA_16</v>
      </c>
      <c r="D602" s="8">
        <f>IF(_xlfn.IFNA(VLOOKUP(LEFT(C602,LEN(C602)-3),COMBDG_Replacement_Split_Tech!A:T,12+B602-2016,FALSE),-1)&lt;0,0,VLOOKUP(LEFT(C602,LEN(C602)-3),COMBDG_Replacement_Split_Tech!A:T,12+B602-2016,FALSE))*_xlfn.IFNA(VLOOKUP(LEFT(C602,14),'AGG Activity_16'!A:K,B602-2016+2,FALSE),VLOOKUP(LEFT(C602,15),'AGG Activity_16'!A:K,B602-2016+2,FALSE))</f>
        <v>0</v>
      </c>
    </row>
    <row r="603" spans="1:4" x14ac:dyDescent="0.25">
      <c r="A603" t="s">
        <v>2</v>
      </c>
      <c r="B603">
        <f t="shared" ref="B603:B666" si="0">B3+1</f>
        <v>2017</v>
      </c>
      <c r="C603" t="str">
        <f t="shared" ref="C603:C666" si="1">C3</f>
        <v>COMBDGAERNewSC______STDNGA_16</v>
      </c>
      <c r="D603" s="8">
        <f>IF(_xlfn.IFNA(VLOOKUP(LEFT(C603,LEN(C603)-3),COMBDG_Replacement_Split_Tech!A:T,12+B603-2016,FALSE),-1)&lt;0,0,VLOOKUP(LEFT(C603,LEN(C603)-3),COMBDG_Replacement_Split_Tech!A:T,12+B603-2016,FALSE))*_xlfn.IFNA(VLOOKUP(LEFT(C603,14),'AGG Activity_16'!A:K,B603-2016+2,FALSE),VLOOKUP(LEFT(C603,15),'AGG Activity_16'!A:K,B603-2016+2,FALSE))</f>
        <v>0</v>
      </c>
    </row>
    <row r="604" spans="1:4" x14ac:dyDescent="0.25">
      <c r="A604" t="s">
        <v>2</v>
      </c>
      <c r="B604">
        <f t="shared" si="0"/>
        <v>2017</v>
      </c>
      <c r="C604" t="str">
        <f t="shared" si="1"/>
        <v>COMBDGAERNewSHFUR___HIGNGA_16</v>
      </c>
      <c r="D604" s="8">
        <f>IF(_xlfn.IFNA(VLOOKUP(LEFT(C604,LEN(C604)-3),COMBDG_Replacement_Split_Tech!A:T,12+B604-2016,FALSE),-1)&lt;0,0,VLOOKUP(LEFT(C604,LEN(C604)-3),COMBDG_Replacement_Split_Tech!A:T,12+B604-2016,FALSE))*_xlfn.IFNA(VLOOKUP(LEFT(C604,14),'AGG Activity_16'!A:K,B604-2016+2,FALSE),VLOOKUP(LEFT(C604,15),'AGG Activity_16'!A:K,B604-2016+2,FALSE))</f>
        <v>0</v>
      </c>
    </row>
    <row r="605" spans="1:4" x14ac:dyDescent="0.25">
      <c r="A605" t="s">
        <v>2</v>
      </c>
      <c r="B605">
        <f t="shared" si="0"/>
        <v>2017</v>
      </c>
      <c r="C605" t="str">
        <f t="shared" si="1"/>
        <v>COMBDGAERNewSHFUR___STDNGA_16</v>
      </c>
      <c r="D605" s="8">
        <f>IF(_xlfn.IFNA(VLOOKUP(LEFT(C605,LEN(C605)-3),COMBDG_Replacement_Split_Tech!A:T,12+B605-2016,FALSE),-1)&lt;0,0,VLOOKUP(LEFT(C605,LEN(C605)-3),COMBDG_Replacement_Split_Tech!A:T,12+B605-2016,FALSE))*_xlfn.IFNA(VLOOKUP(LEFT(C605,14),'AGG Activity_16'!A:K,B605-2016+2,FALSE),VLOOKUP(LEFT(C605,15),'AGG Activity_16'!A:K,B605-2016+2,FALSE))</f>
        <v>0</v>
      </c>
    </row>
    <row r="606" spans="1:4" x14ac:dyDescent="0.25">
      <c r="A606" t="s">
        <v>2</v>
      </c>
      <c r="B606">
        <f t="shared" si="0"/>
        <v>2017</v>
      </c>
      <c r="C606" t="str">
        <f t="shared" si="1"/>
        <v>COMBDGAERNewWH______STDNGA_16</v>
      </c>
      <c r="D606" s="8">
        <f>IF(_xlfn.IFNA(VLOOKUP(LEFT(C606,LEN(C606)-3),COMBDG_Replacement_Split_Tech!A:T,12+B606-2016,FALSE),-1)&lt;0,0,VLOOKUP(LEFT(C606,LEN(C606)-3),COMBDG_Replacement_Split_Tech!A:T,12+B606-2016,FALSE))*_xlfn.IFNA(VLOOKUP(LEFT(C606,14),'AGG Activity_16'!A:K,B606-2016+2,FALSE),VLOOKUP(LEFT(C606,15),'AGG Activity_16'!A:K,B606-2016+2,FALSE))</f>
        <v>0</v>
      </c>
    </row>
    <row r="607" spans="1:4" x14ac:dyDescent="0.25">
      <c r="A607" t="s">
        <v>2</v>
      </c>
      <c r="B607">
        <f t="shared" si="0"/>
        <v>2017</v>
      </c>
      <c r="C607" t="str">
        <f t="shared" si="1"/>
        <v>COMBDGAEROldAE______STDNGA_16</v>
      </c>
      <c r="D607" s="8">
        <f>IF(_xlfn.IFNA(VLOOKUP(LEFT(C607,LEN(C607)-3),COMBDG_Replacement_Split_Tech!A:T,12+B607-2016,FALSE),-1)&lt;0,0,VLOOKUP(LEFT(C607,LEN(C607)-3),COMBDG_Replacement_Split_Tech!A:T,12+B607-2016,FALSE))*_xlfn.IFNA(VLOOKUP(LEFT(C607,14),'AGG Activity_16'!A:K,B607-2016+2,FALSE),VLOOKUP(LEFT(C607,15),'AGG Activity_16'!A:K,B607-2016+2,FALSE))</f>
        <v>7.4822290037678485E-2</v>
      </c>
    </row>
    <row r="608" spans="1:4" x14ac:dyDescent="0.25">
      <c r="A608" t="s">
        <v>2</v>
      </c>
      <c r="B608">
        <f t="shared" si="0"/>
        <v>2017</v>
      </c>
      <c r="C608" t="str">
        <f t="shared" si="1"/>
        <v>COMBDGAEROldSC______STDNGA_16</v>
      </c>
      <c r="D608" s="8">
        <f>IF(_xlfn.IFNA(VLOOKUP(LEFT(C608,LEN(C608)-3),COMBDG_Replacement_Split_Tech!A:T,12+B608-2016,FALSE),-1)&lt;0,0,VLOOKUP(LEFT(C608,LEN(C608)-3),COMBDG_Replacement_Split_Tech!A:T,12+B608-2016,FALSE))*_xlfn.IFNA(VLOOKUP(LEFT(C608,14),'AGG Activity_16'!A:K,B608-2016+2,FALSE),VLOOKUP(LEFT(C608,15),'AGG Activity_16'!A:K,B608-2016+2,FALSE))</f>
        <v>8.4502798595398332E-2</v>
      </c>
    </row>
    <row r="609" spans="1:4" x14ac:dyDescent="0.25">
      <c r="A609" t="s">
        <v>2</v>
      </c>
      <c r="B609">
        <f t="shared" si="0"/>
        <v>2017</v>
      </c>
      <c r="C609" t="str">
        <f t="shared" si="1"/>
        <v>COMBDGAEROldSHFUR___HIGNGA_16</v>
      </c>
      <c r="D609" s="8">
        <f>IF(_xlfn.IFNA(VLOOKUP(LEFT(C609,LEN(C609)-3),COMBDG_Replacement_Split_Tech!A:T,12+B609-2016,FALSE),-1)&lt;0,0,VLOOKUP(LEFT(C609,LEN(C609)-3),COMBDG_Replacement_Split_Tech!A:T,12+B609-2016,FALSE))*_xlfn.IFNA(VLOOKUP(LEFT(C609,14),'AGG Activity_16'!A:K,B609-2016+2,FALSE),VLOOKUP(LEFT(C609,15),'AGG Activity_16'!A:K,B609-2016+2,FALSE))</f>
        <v>0</v>
      </c>
    </row>
    <row r="610" spans="1:4" x14ac:dyDescent="0.25">
      <c r="A610" t="s">
        <v>2</v>
      </c>
      <c r="B610">
        <f t="shared" si="0"/>
        <v>2017</v>
      </c>
      <c r="C610" t="str">
        <f t="shared" si="1"/>
        <v>COMBDGAEROldSHFUR___STDNGA_16</v>
      </c>
      <c r="D610" s="8">
        <f>IF(_xlfn.IFNA(VLOOKUP(LEFT(C610,LEN(C610)-3),COMBDG_Replacement_Split_Tech!A:T,12+B610-2016,FALSE),-1)&lt;0,0,VLOOKUP(LEFT(C610,LEN(C610)-3),COMBDG_Replacement_Split_Tech!A:T,12+B610-2016,FALSE))*_xlfn.IFNA(VLOOKUP(LEFT(C610,14),'AGG Activity_16'!A:K,B610-2016+2,FALSE),VLOOKUP(LEFT(C610,15),'AGG Activity_16'!A:K,B610-2016+2,FALSE))</f>
        <v>73.150255366000977</v>
      </c>
    </row>
    <row r="611" spans="1:4" x14ac:dyDescent="0.25">
      <c r="A611" t="s">
        <v>2</v>
      </c>
      <c r="B611">
        <f t="shared" si="0"/>
        <v>2017</v>
      </c>
      <c r="C611" t="str">
        <f t="shared" si="1"/>
        <v>COMBDGAEROldWH______STDNGA_16</v>
      </c>
      <c r="D611" s="8">
        <f>IF(_xlfn.IFNA(VLOOKUP(LEFT(C611,LEN(C611)-3),COMBDG_Replacement_Split_Tech!A:T,12+B611-2016,FALSE),-1)&lt;0,0,VLOOKUP(LEFT(C611,LEN(C611)-3),COMBDG_Replacement_Split_Tech!A:T,12+B611-2016,FALSE))*_xlfn.IFNA(VLOOKUP(LEFT(C611,14),'AGG Activity_16'!A:K,B611-2016+2,FALSE),VLOOKUP(LEFT(C611,15),'AGG Activity_16'!A:K,B611-2016+2,FALSE))</f>
        <v>5.8374144495388212</v>
      </c>
    </row>
    <row r="612" spans="1:4" x14ac:dyDescent="0.25">
      <c r="A612" t="s">
        <v>2</v>
      </c>
      <c r="B612">
        <f t="shared" si="0"/>
        <v>2017</v>
      </c>
      <c r="C612" t="str">
        <f t="shared" si="1"/>
        <v>COMBDGAFSNewAE______STDNGA_16</v>
      </c>
      <c r="D612" s="8">
        <f>IF(_xlfn.IFNA(VLOOKUP(LEFT(C612,LEN(C612)-3),COMBDG_Replacement_Split_Tech!A:T,12+B612-2016,FALSE),-1)&lt;0,0,VLOOKUP(LEFT(C612,LEN(C612)-3),COMBDG_Replacement_Split_Tech!A:T,12+B612-2016,FALSE))*_xlfn.IFNA(VLOOKUP(LEFT(C612,14),'AGG Activity_16'!A:K,B612-2016+2,FALSE),VLOOKUP(LEFT(C612,15),'AGG Activity_16'!A:K,B612-2016+2,FALSE))</f>
        <v>0</v>
      </c>
    </row>
    <row r="613" spans="1:4" x14ac:dyDescent="0.25">
      <c r="A613" t="s">
        <v>2</v>
      </c>
      <c r="B613">
        <f t="shared" si="0"/>
        <v>2017</v>
      </c>
      <c r="C613" t="str">
        <f t="shared" si="1"/>
        <v>COMBDGAFSNewSC______STDNGA_16</v>
      </c>
      <c r="D613" s="8">
        <f>IF(_xlfn.IFNA(VLOOKUP(LEFT(C613,LEN(C613)-3),COMBDG_Replacement_Split_Tech!A:T,12+B613-2016,FALSE),-1)&lt;0,0,VLOOKUP(LEFT(C613,LEN(C613)-3),COMBDG_Replacement_Split_Tech!A:T,12+B613-2016,FALSE))*_xlfn.IFNA(VLOOKUP(LEFT(C613,14),'AGG Activity_16'!A:K,B613-2016+2,FALSE),VLOOKUP(LEFT(C613,15),'AGG Activity_16'!A:K,B613-2016+2,FALSE))</f>
        <v>0</v>
      </c>
    </row>
    <row r="614" spans="1:4" x14ac:dyDescent="0.25">
      <c r="A614" t="s">
        <v>2</v>
      </c>
      <c r="B614">
        <f t="shared" si="0"/>
        <v>2017</v>
      </c>
      <c r="C614" t="str">
        <f t="shared" si="1"/>
        <v>COMBDGAFSNewSHFUR___HIGNGA_16</v>
      </c>
      <c r="D614" s="8">
        <f>IF(_xlfn.IFNA(VLOOKUP(LEFT(C614,LEN(C614)-3),COMBDG_Replacement_Split_Tech!A:T,12+B614-2016,FALSE),-1)&lt;0,0,VLOOKUP(LEFT(C614,LEN(C614)-3),COMBDG_Replacement_Split_Tech!A:T,12+B614-2016,FALSE))*_xlfn.IFNA(VLOOKUP(LEFT(C614,14),'AGG Activity_16'!A:K,B614-2016+2,FALSE),VLOOKUP(LEFT(C614,15),'AGG Activity_16'!A:K,B614-2016+2,FALSE))</f>
        <v>0</v>
      </c>
    </row>
    <row r="615" spans="1:4" x14ac:dyDescent="0.25">
      <c r="A615" t="s">
        <v>2</v>
      </c>
      <c r="B615">
        <f t="shared" si="0"/>
        <v>2017</v>
      </c>
      <c r="C615" t="str">
        <f t="shared" si="1"/>
        <v>COMBDGAFSNewSHFUR___STDNGA_16</v>
      </c>
      <c r="D615" s="8">
        <f>IF(_xlfn.IFNA(VLOOKUP(LEFT(C615,LEN(C615)-3),COMBDG_Replacement_Split_Tech!A:T,12+B615-2016,FALSE),-1)&lt;0,0,VLOOKUP(LEFT(C615,LEN(C615)-3),COMBDG_Replacement_Split_Tech!A:T,12+B615-2016,FALSE))*_xlfn.IFNA(VLOOKUP(LEFT(C615,14),'AGG Activity_16'!A:K,B615-2016+2,FALSE),VLOOKUP(LEFT(C615,15),'AGG Activity_16'!A:K,B615-2016+2,FALSE))</f>
        <v>0</v>
      </c>
    </row>
    <row r="616" spans="1:4" x14ac:dyDescent="0.25">
      <c r="A616" t="s">
        <v>2</v>
      </c>
      <c r="B616">
        <f t="shared" si="0"/>
        <v>2017</v>
      </c>
      <c r="C616" t="str">
        <f t="shared" si="1"/>
        <v>COMBDGAFSNewWH______STDNGA_16</v>
      </c>
      <c r="D616" s="8">
        <f>IF(_xlfn.IFNA(VLOOKUP(LEFT(C616,LEN(C616)-3),COMBDG_Replacement_Split_Tech!A:T,12+B616-2016,FALSE),-1)&lt;0,0,VLOOKUP(LEFT(C616,LEN(C616)-3),COMBDG_Replacement_Split_Tech!A:T,12+B616-2016,FALSE))*_xlfn.IFNA(VLOOKUP(LEFT(C616,14),'AGG Activity_16'!A:K,B616-2016+2,FALSE),VLOOKUP(LEFT(C616,15),'AGG Activity_16'!A:K,B616-2016+2,FALSE))</f>
        <v>0</v>
      </c>
    </row>
    <row r="617" spans="1:4" x14ac:dyDescent="0.25">
      <c r="A617" t="s">
        <v>2</v>
      </c>
      <c r="B617">
        <f t="shared" si="0"/>
        <v>2017</v>
      </c>
      <c r="C617" t="str">
        <f t="shared" si="1"/>
        <v>COMBDGAFSOldAE______STDNGA_16</v>
      </c>
      <c r="D617" s="8">
        <f>IF(_xlfn.IFNA(VLOOKUP(LEFT(C617,LEN(C617)-3),COMBDG_Replacement_Split_Tech!A:T,12+B617-2016,FALSE),-1)&lt;0,0,VLOOKUP(LEFT(C617,LEN(C617)-3),COMBDG_Replacement_Split_Tech!A:T,12+B617-2016,FALSE))*_xlfn.IFNA(VLOOKUP(LEFT(C617,14),'AGG Activity_16'!A:K,B617-2016+2,FALSE),VLOOKUP(LEFT(C617,15),'AGG Activity_16'!A:K,B617-2016+2,FALSE))</f>
        <v>0.20216285569861728</v>
      </c>
    </row>
    <row r="618" spans="1:4" x14ac:dyDescent="0.25">
      <c r="A618" t="s">
        <v>2</v>
      </c>
      <c r="B618">
        <f t="shared" si="0"/>
        <v>2017</v>
      </c>
      <c r="C618" t="str">
        <f t="shared" si="1"/>
        <v>COMBDGAFSOldSC______STDNGA_16</v>
      </c>
      <c r="D618" s="8">
        <f>IF(_xlfn.IFNA(VLOOKUP(LEFT(C618,LEN(C618)-3),COMBDG_Replacement_Split_Tech!A:T,12+B618-2016,FALSE),-1)&lt;0,0,VLOOKUP(LEFT(C618,LEN(C618)-3),COMBDG_Replacement_Split_Tech!A:T,12+B618-2016,FALSE))*_xlfn.IFNA(VLOOKUP(LEFT(C618,14),'AGG Activity_16'!A:K,B618-2016+2,FALSE),VLOOKUP(LEFT(C618,15),'AGG Activity_16'!A:K,B618-2016+2,FALSE))</f>
        <v>7.3058246220565337E-2</v>
      </c>
    </row>
    <row r="619" spans="1:4" x14ac:dyDescent="0.25">
      <c r="A619" t="s">
        <v>2</v>
      </c>
      <c r="B619">
        <f t="shared" si="0"/>
        <v>2017</v>
      </c>
      <c r="C619" t="str">
        <f t="shared" si="1"/>
        <v>COMBDGAFSOldSHFUR___HIGNGA_16</v>
      </c>
      <c r="D619" s="8">
        <f>IF(_xlfn.IFNA(VLOOKUP(LEFT(C619,LEN(C619)-3),COMBDG_Replacement_Split_Tech!A:T,12+B619-2016,FALSE),-1)&lt;0,0,VLOOKUP(LEFT(C619,LEN(C619)-3),COMBDG_Replacement_Split_Tech!A:T,12+B619-2016,FALSE))*_xlfn.IFNA(VLOOKUP(LEFT(C619,14),'AGG Activity_16'!A:K,B619-2016+2,FALSE),VLOOKUP(LEFT(C619,15),'AGG Activity_16'!A:K,B619-2016+2,FALSE))</f>
        <v>0</v>
      </c>
    </row>
    <row r="620" spans="1:4" x14ac:dyDescent="0.25">
      <c r="A620" t="s">
        <v>2</v>
      </c>
      <c r="B620">
        <f t="shared" si="0"/>
        <v>2017</v>
      </c>
      <c r="C620" t="str">
        <f t="shared" si="1"/>
        <v>COMBDGAFSOldSHFUR___STDNGA_16</v>
      </c>
      <c r="D620" s="8">
        <f>IF(_xlfn.IFNA(VLOOKUP(LEFT(C620,LEN(C620)-3),COMBDG_Replacement_Split_Tech!A:T,12+B620-2016,FALSE),-1)&lt;0,0,VLOOKUP(LEFT(C620,LEN(C620)-3),COMBDG_Replacement_Split_Tech!A:T,12+B620-2016,FALSE))*_xlfn.IFNA(VLOOKUP(LEFT(C620,14),'AGG Activity_16'!A:K,B620-2016+2,FALSE),VLOOKUP(LEFT(C620,15),'AGG Activity_16'!A:K,B620-2016+2,FALSE))</f>
        <v>77.850408798489013</v>
      </c>
    </row>
    <row r="621" spans="1:4" x14ac:dyDescent="0.25">
      <c r="A621" t="s">
        <v>2</v>
      </c>
      <c r="B621">
        <f t="shared" si="0"/>
        <v>2017</v>
      </c>
      <c r="C621" t="str">
        <f t="shared" si="1"/>
        <v>COMBDGAFSOldWH______STDNGA_16</v>
      </c>
      <c r="D621" s="8">
        <f>IF(_xlfn.IFNA(VLOOKUP(LEFT(C621,LEN(C621)-3),COMBDG_Replacement_Split_Tech!A:T,12+B621-2016,FALSE),-1)&lt;0,0,VLOOKUP(LEFT(C621,LEN(C621)-3),COMBDG_Replacement_Split_Tech!A:T,12+B621-2016,FALSE))*_xlfn.IFNA(VLOOKUP(LEFT(C621,14),'AGG Activity_16'!A:K,B621-2016+2,FALSE),VLOOKUP(LEFT(C621,15),'AGG Activity_16'!A:K,B621-2016+2,FALSE))</f>
        <v>7.8173529039168681</v>
      </c>
    </row>
    <row r="622" spans="1:4" x14ac:dyDescent="0.25">
      <c r="A622" t="s">
        <v>2</v>
      </c>
      <c r="B622">
        <f t="shared" si="0"/>
        <v>2017</v>
      </c>
      <c r="C622" t="str">
        <f t="shared" si="1"/>
        <v>COMBDGEDSNewAE______STDNGA_16</v>
      </c>
      <c r="D622" s="8">
        <f>IF(_xlfn.IFNA(VLOOKUP(LEFT(C622,LEN(C622)-3),COMBDG_Replacement_Split_Tech!A:T,12+B622-2016,FALSE),-1)&lt;0,0,VLOOKUP(LEFT(C622,LEN(C622)-3),COMBDG_Replacement_Split_Tech!A:T,12+B622-2016,FALSE))*_xlfn.IFNA(VLOOKUP(LEFT(C622,14),'AGG Activity_16'!A:K,B622-2016+2,FALSE),VLOOKUP(LEFT(C622,15),'AGG Activity_16'!A:K,B622-2016+2,FALSE))</f>
        <v>0</v>
      </c>
    </row>
    <row r="623" spans="1:4" x14ac:dyDescent="0.25">
      <c r="A623" t="s">
        <v>2</v>
      </c>
      <c r="B623">
        <f t="shared" si="0"/>
        <v>2017</v>
      </c>
      <c r="C623" t="str">
        <f t="shared" si="1"/>
        <v>COMBDGEDSNewSC______STDNGA_16</v>
      </c>
      <c r="D623" s="8">
        <f>IF(_xlfn.IFNA(VLOOKUP(LEFT(C623,LEN(C623)-3),COMBDG_Replacement_Split_Tech!A:T,12+B623-2016,FALSE),-1)&lt;0,0,VLOOKUP(LEFT(C623,LEN(C623)-3),COMBDG_Replacement_Split_Tech!A:T,12+B623-2016,FALSE))*_xlfn.IFNA(VLOOKUP(LEFT(C623,14),'AGG Activity_16'!A:K,B623-2016+2,FALSE),VLOOKUP(LEFT(C623,15),'AGG Activity_16'!A:K,B623-2016+2,FALSE))</f>
        <v>0</v>
      </c>
    </row>
    <row r="624" spans="1:4" x14ac:dyDescent="0.25">
      <c r="A624" t="s">
        <v>2</v>
      </c>
      <c r="B624">
        <f t="shared" si="0"/>
        <v>2017</v>
      </c>
      <c r="C624" t="str">
        <f t="shared" si="1"/>
        <v>COMBDGEDSNewSHFUR___HIGNGA_16</v>
      </c>
      <c r="D624" s="8">
        <f>IF(_xlfn.IFNA(VLOOKUP(LEFT(C624,LEN(C624)-3),COMBDG_Replacement_Split_Tech!A:T,12+B624-2016,FALSE),-1)&lt;0,0,VLOOKUP(LEFT(C624,LEN(C624)-3),COMBDG_Replacement_Split_Tech!A:T,12+B624-2016,FALSE))*_xlfn.IFNA(VLOOKUP(LEFT(C624,14),'AGG Activity_16'!A:K,B624-2016+2,FALSE),VLOOKUP(LEFT(C624,15),'AGG Activity_16'!A:K,B624-2016+2,FALSE))</f>
        <v>0</v>
      </c>
    </row>
    <row r="625" spans="1:4" x14ac:dyDescent="0.25">
      <c r="A625" t="s">
        <v>2</v>
      </c>
      <c r="B625">
        <f t="shared" si="0"/>
        <v>2017</v>
      </c>
      <c r="C625" t="str">
        <f t="shared" si="1"/>
        <v>COMBDGEDSNewSHFUR___STDNGA_16</v>
      </c>
      <c r="D625" s="8">
        <f>IF(_xlfn.IFNA(VLOOKUP(LEFT(C625,LEN(C625)-3),COMBDG_Replacement_Split_Tech!A:T,12+B625-2016,FALSE),-1)&lt;0,0,VLOOKUP(LEFT(C625,LEN(C625)-3),COMBDG_Replacement_Split_Tech!A:T,12+B625-2016,FALSE))*_xlfn.IFNA(VLOOKUP(LEFT(C625,14),'AGG Activity_16'!A:K,B625-2016+2,FALSE),VLOOKUP(LEFT(C625,15),'AGG Activity_16'!A:K,B625-2016+2,FALSE))</f>
        <v>0</v>
      </c>
    </row>
    <row r="626" spans="1:4" x14ac:dyDescent="0.25">
      <c r="A626" t="s">
        <v>2</v>
      </c>
      <c r="B626">
        <f t="shared" si="0"/>
        <v>2017</v>
      </c>
      <c r="C626" t="str">
        <f t="shared" si="1"/>
        <v>COMBDGEDSNewWH______STDNGA_16</v>
      </c>
      <c r="D626" s="8">
        <f>IF(_xlfn.IFNA(VLOOKUP(LEFT(C626,LEN(C626)-3),COMBDG_Replacement_Split_Tech!A:T,12+B626-2016,FALSE),-1)&lt;0,0,VLOOKUP(LEFT(C626,LEN(C626)-3),COMBDG_Replacement_Split_Tech!A:T,12+B626-2016,FALSE))*_xlfn.IFNA(VLOOKUP(LEFT(C626,14),'AGG Activity_16'!A:K,B626-2016+2,FALSE),VLOOKUP(LEFT(C626,15),'AGG Activity_16'!A:K,B626-2016+2,FALSE))</f>
        <v>0</v>
      </c>
    </row>
    <row r="627" spans="1:4" x14ac:dyDescent="0.25">
      <c r="A627" t="s">
        <v>2</v>
      </c>
      <c r="B627">
        <f t="shared" si="0"/>
        <v>2017</v>
      </c>
      <c r="C627" t="str">
        <f t="shared" si="1"/>
        <v>COMBDGEDSOldAE______STDNGA_16</v>
      </c>
      <c r="D627" s="8">
        <f>IF(_xlfn.IFNA(VLOOKUP(LEFT(C627,LEN(C627)-3),COMBDG_Replacement_Split_Tech!A:T,12+B627-2016,FALSE),-1)&lt;0,0,VLOOKUP(LEFT(C627,LEN(C627)-3),COMBDG_Replacement_Split_Tech!A:T,12+B627-2016,FALSE))*_xlfn.IFNA(VLOOKUP(LEFT(C627,14),'AGG Activity_16'!A:K,B627-2016+2,FALSE),VLOOKUP(LEFT(C627,15),'AGG Activity_16'!A:K,B627-2016+2,FALSE))</f>
        <v>0.28526459565964757</v>
      </c>
    </row>
    <row r="628" spans="1:4" x14ac:dyDescent="0.25">
      <c r="A628" t="s">
        <v>2</v>
      </c>
      <c r="B628">
        <f t="shared" si="0"/>
        <v>2017</v>
      </c>
      <c r="C628" t="str">
        <f t="shared" si="1"/>
        <v>COMBDGEDSOldSC______STDNGA_16</v>
      </c>
      <c r="D628" s="8">
        <f>IF(_xlfn.IFNA(VLOOKUP(LEFT(C628,LEN(C628)-3),COMBDG_Replacement_Split_Tech!A:T,12+B628-2016,FALSE),-1)&lt;0,0,VLOOKUP(LEFT(C628,LEN(C628)-3),COMBDG_Replacement_Split_Tech!A:T,12+B628-2016,FALSE))*_xlfn.IFNA(VLOOKUP(LEFT(C628,14),'AGG Activity_16'!A:K,B628-2016+2,FALSE),VLOOKUP(LEFT(C628,15),'AGG Activity_16'!A:K,B628-2016+2,FALSE))</f>
        <v>0.27795284859531222</v>
      </c>
    </row>
    <row r="629" spans="1:4" x14ac:dyDescent="0.25">
      <c r="A629" t="s">
        <v>2</v>
      </c>
      <c r="B629">
        <f t="shared" si="0"/>
        <v>2017</v>
      </c>
      <c r="C629" t="str">
        <f t="shared" si="1"/>
        <v>COMBDGEDSOldSHFUR___HIGNGA_16</v>
      </c>
      <c r="D629" s="8">
        <f>IF(_xlfn.IFNA(VLOOKUP(LEFT(C629,LEN(C629)-3),COMBDG_Replacement_Split_Tech!A:T,12+B629-2016,FALSE),-1)&lt;0,0,VLOOKUP(LEFT(C629,LEN(C629)-3),COMBDG_Replacement_Split_Tech!A:T,12+B629-2016,FALSE))*_xlfn.IFNA(VLOOKUP(LEFT(C629,14),'AGG Activity_16'!A:K,B629-2016+2,FALSE),VLOOKUP(LEFT(C629,15),'AGG Activity_16'!A:K,B629-2016+2,FALSE))</f>
        <v>0</v>
      </c>
    </row>
    <row r="630" spans="1:4" x14ac:dyDescent="0.25">
      <c r="A630" t="s">
        <v>2</v>
      </c>
      <c r="B630">
        <f t="shared" si="0"/>
        <v>2017</v>
      </c>
      <c r="C630" t="str">
        <f t="shared" si="1"/>
        <v>COMBDGEDSOldSHFUR___STDNGA_16</v>
      </c>
      <c r="D630" s="8">
        <f>IF(_xlfn.IFNA(VLOOKUP(LEFT(C630,LEN(C630)-3),COMBDG_Replacement_Split_Tech!A:T,12+B630-2016,FALSE),-1)&lt;0,0,VLOOKUP(LEFT(C630,LEN(C630)-3),COMBDG_Replacement_Split_Tech!A:T,12+B630-2016,FALSE))*_xlfn.IFNA(VLOOKUP(LEFT(C630,14),'AGG Activity_16'!A:K,B630-2016+2,FALSE),VLOOKUP(LEFT(C630,15),'AGG Activity_16'!A:K,B630-2016+2,FALSE))</f>
        <v>212.80328495483803</v>
      </c>
    </row>
    <row r="631" spans="1:4" x14ac:dyDescent="0.25">
      <c r="A631" t="s">
        <v>2</v>
      </c>
      <c r="B631">
        <f t="shared" si="0"/>
        <v>2017</v>
      </c>
      <c r="C631" t="str">
        <f t="shared" si="1"/>
        <v>COMBDGEDSOldWH______STDNGA_16</v>
      </c>
      <c r="D631" s="8">
        <f>IF(_xlfn.IFNA(VLOOKUP(LEFT(C631,LEN(C631)-3),COMBDG_Replacement_Split_Tech!A:T,12+B631-2016,FALSE),-1)&lt;0,0,VLOOKUP(LEFT(C631,LEN(C631)-3),COMBDG_Replacement_Split_Tech!A:T,12+B631-2016,FALSE))*_xlfn.IFNA(VLOOKUP(LEFT(C631,14),'AGG Activity_16'!A:K,B631-2016+2,FALSE),VLOOKUP(LEFT(C631,15),'AGG Activity_16'!A:K,B631-2016+2,FALSE))</f>
        <v>17.08685610867014</v>
      </c>
    </row>
    <row r="632" spans="1:4" x14ac:dyDescent="0.25">
      <c r="A632" t="s">
        <v>2</v>
      </c>
      <c r="B632">
        <f t="shared" si="0"/>
        <v>2017</v>
      </c>
      <c r="C632" t="str">
        <f t="shared" si="1"/>
        <v>COMBDGHLCNewAE______STDNGA_16</v>
      </c>
      <c r="D632" s="8">
        <f>IF(_xlfn.IFNA(VLOOKUP(LEFT(C632,LEN(C632)-3),COMBDG_Replacement_Split_Tech!A:T,12+B632-2016,FALSE),-1)&lt;0,0,VLOOKUP(LEFT(C632,LEN(C632)-3),COMBDG_Replacement_Split_Tech!A:T,12+B632-2016,FALSE))*_xlfn.IFNA(VLOOKUP(LEFT(C632,14),'AGG Activity_16'!A:K,B632-2016+2,FALSE),VLOOKUP(LEFT(C632,15),'AGG Activity_16'!A:K,B632-2016+2,FALSE))</f>
        <v>0</v>
      </c>
    </row>
    <row r="633" spans="1:4" x14ac:dyDescent="0.25">
      <c r="A633" t="s">
        <v>2</v>
      </c>
      <c r="B633">
        <f t="shared" si="0"/>
        <v>2017</v>
      </c>
      <c r="C633" t="str">
        <f t="shared" si="1"/>
        <v>COMBDGHLCNewSC______STDNGA_16</v>
      </c>
      <c r="D633" s="8">
        <f>IF(_xlfn.IFNA(VLOOKUP(LEFT(C633,LEN(C633)-3),COMBDG_Replacement_Split_Tech!A:T,12+B633-2016,FALSE),-1)&lt;0,0,VLOOKUP(LEFT(C633,LEN(C633)-3),COMBDG_Replacement_Split_Tech!A:T,12+B633-2016,FALSE))*_xlfn.IFNA(VLOOKUP(LEFT(C633,14),'AGG Activity_16'!A:K,B633-2016+2,FALSE),VLOOKUP(LEFT(C633,15),'AGG Activity_16'!A:K,B633-2016+2,FALSE))</f>
        <v>0</v>
      </c>
    </row>
    <row r="634" spans="1:4" x14ac:dyDescent="0.25">
      <c r="A634" t="s">
        <v>2</v>
      </c>
      <c r="B634">
        <f t="shared" si="0"/>
        <v>2017</v>
      </c>
      <c r="C634" t="str">
        <f t="shared" si="1"/>
        <v>COMBDGHLCNewSHFUR___HIGNGA_16</v>
      </c>
      <c r="D634" s="8">
        <f>IF(_xlfn.IFNA(VLOOKUP(LEFT(C634,LEN(C634)-3),COMBDG_Replacement_Split_Tech!A:T,12+B634-2016,FALSE),-1)&lt;0,0,VLOOKUP(LEFT(C634,LEN(C634)-3),COMBDG_Replacement_Split_Tech!A:T,12+B634-2016,FALSE))*_xlfn.IFNA(VLOOKUP(LEFT(C634,14),'AGG Activity_16'!A:K,B634-2016+2,FALSE),VLOOKUP(LEFT(C634,15),'AGG Activity_16'!A:K,B634-2016+2,FALSE))</f>
        <v>0</v>
      </c>
    </row>
    <row r="635" spans="1:4" x14ac:dyDescent="0.25">
      <c r="A635" t="s">
        <v>2</v>
      </c>
      <c r="B635">
        <f t="shared" si="0"/>
        <v>2017</v>
      </c>
      <c r="C635" t="str">
        <f t="shared" si="1"/>
        <v>COMBDGHLCNewSHFUR___STDNGA_16</v>
      </c>
      <c r="D635" s="8">
        <f>IF(_xlfn.IFNA(VLOOKUP(LEFT(C635,LEN(C635)-3),COMBDG_Replacement_Split_Tech!A:T,12+B635-2016,FALSE),-1)&lt;0,0,VLOOKUP(LEFT(C635,LEN(C635)-3),COMBDG_Replacement_Split_Tech!A:T,12+B635-2016,FALSE))*_xlfn.IFNA(VLOOKUP(LEFT(C635,14),'AGG Activity_16'!A:K,B635-2016+2,FALSE),VLOOKUP(LEFT(C635,15),'AGG Activity_16'!A:K,B635-2016+2,FALSE))</f>
        <v>0</v>
      </c>
    </row>
    <row r="636" spans="1:4" x14ac:dyDescent="0.25">
      <c r="A636" t="s">
        <v>2</v>
      </c>
      <c r="B636">
        <f t="shared" si="0"/>
        <v>2017</v>
      </c>
      <c r="C636" t="str">
        <f t="shared" si="1"/>
        <v>COMBDGHLCNewWH______STDNGA_16</v>
      </c>
      <c r="D636" s="8">
        <f>IF(_xlfn.IFNA(VLOOKUP(LEFT(C636,LEN(C636)-3),COMBDG_Replacement_Split_Tech!A:T,12+B636-2016,FALSE),-1)&lt;0,0,VLOOKUP(LEFT(C636,LEN(C636)-3),COMBDG_Replacement_Split_Tech!A:T,12+B636-2016,FALSE))*_xlfn.IFNA(VLOOKUP(LEFT(C636,14),'AGG Activity_16'!A:K,B636-2016+2,FALSE),VLOOKUP(LEFT(C636,15),'AGG Activity_16'!A:K,B636-2016+2,FALSE))</f>
        <v>0</v>
      </c>
    </row>
    <row r="637" spans="1:4" x14ac:dyDescent="0.25">
      <c r="A637" t="s">
        <v>2</v>
      </c>
      <c r="B637">
        <f t="shared" si="0"/>
        <v>2017</v>
      </c>
      <c r="C637" t="str">
        <f t="shared" si="1"/>
        <v>COMBDGHLCOldAE______STDNGA_16</v>
      </c>
      <c r="D637" s="8">
        <f>IF(_xlfn.IFNA(VLOOKUP(LEFT(C637,LEN(C637)-3),COMBDG_Replacement_Split_Tech!A:T,12+B637-2016,FALSE),-1)&lt;0,0,VLOOKUP(LEFT(C637,LEN(C637)-3),COMBDG_Replacement_Split_Tech!A:T,12+B637-2016,FALSE))*_xlfn.IFNA(VLOOKUP(LEFT(C637,14),'AGG Activity_16'!A:K,B637-2016+2,FALSE),VLOOKUP(LEFT(C637,15),'AGG Activity_16'!A:K,B637-2016+2,FALSE))</f>
        <v>1.4385180924304848</v>
      </c>
    </row>
    <row r="638" spans="1:4" x14ac:dyDescent="0.25">
      <c r="A638" t="s">
        <v>2</v>
      </c>
      <c r="B638">
        <f t="shared" si="0"/>
        <v>2017</v>
      </c>
      <c r="C638" t="str">
        <f t="shared" si="1"/>
        <v>COMBDGHLCOldSC______STDNGA_16</v>
      </c>
      <c r="D638" s="8">
        <f>IF(_xlfn.IFNA(VLOOKUP(LEFT(C638,LEN(C638)-3),COMBDG_Replacement_Split_Tech!A:T,12+B638-2016,FALSE),-1)&lt;0,0,VLOOKUP(LEFT(C638,LEN(C638)-3),COMBDG_Replacement_Split_Tech!A:T,12+B638-2016,FALSE))*_xlfn.IFNA(VLOOKUP(LEFT(C638,14),'AGG Activity_16'!A:K,B638-2016+2,FALSE),VLOOKUP(LEFT(C638,15),'AGG Activity_16'!A:K,B638-2016+2,FALSE))</f>
        <v>0.30355162156445203</v>
      </c>
    </row>
    <row r="639" spans="1:4" x14ac:dyDescent="0.25">
      <c r="A639" t="s">
        <v>2</v>
      </c>
      <c r="B639">
        <f t="shared" si="0"/>
        <v>2017</v>
      </c>
      <c r="C639" t="str">
        <f t="shared" si="1"/>
        <v>COMBDGHLCOldSHFUR___HIGNGA_16</v>
      </c>
      <c r="D639" s="8">
        <f>IF(_xlfn.IFNA(VLOOKUP(LEFT(C639,LEN(C639)-3),COMBDG_Replacement_Split_Tech!A:T,12+B639-2016,FALSE),-1)&lt;0,0,VLOOKUP(LEFT(C639,LEN(C639)-3),COMBDG_Replacement_Split_Tech!A:T,12+B639-2016,FALSE))*_xlfn.IFNA(VLOOKUP(LEFT(C639,14),'AGG Activity_16'!A:K,B639-2016+2,FALSE),VLOOKUP(LEFT(C639,15),'AGG Activity_16'!A:K,B639-2016+2,FALSE))</f>
        <v>0</v>
      </c>
    </row>
    <row r="640" spans="1:4" x14ac:dyDescent="0.25">
      <c r="A640" t="s">
        <v>2</v>
      </c>
      <c r="B640">
        <f t="shared" si="0"/>
        <v>2017</v>
      </c>
      <c r="C640" t="str">
        <f t="shared" si="1"/>
        <v>COMBDGHLCOldSHFUR___STDNGA_16</v>
      </c>
      <c r="D640" s="8">
        <f>IF(_xlfn.IFNA(VLOOKUP(LEFT(C640,LEN(C640)-3),COMBDG_Replacement_Split_Tech!A:T,12+B640-2016,FALSE),-1)&lt;0,0,VLOOKUP(LEFT(C640,LEN(C640)-3),COMBDG_Replacement_Split_Tech!A:T,12+B640-2016,FALSE))*_xlfn.IFNA(VLOOKUP(LEFT(C640,14),'AGG Activity_16'!A:K,B640-2016+2,FALSE),VLOOKUP(LEFT(C640,15),'AGG Activity_16'!A:K,B640-2016+2,FALSE))</f>
        <v>123.49671352141152</v>
      </c>
    </row>
    <row r="641" spans="1:4" x14ac:dyDescent="0.25">
      <c r="A641" t="s">
        <v>2</v>
      </c>
      <c r="B641">
        <f t="shared" si="0"/>
        <v>2017</v>
      </c>
      <c r="C641" t="str">
        <f t="shared" si="1"/>
        <v>COMBDGHLCOldWH______STDNGA_16</v>
      </c>
      <c r="D641" s="8">
        <f>IF(_xlfn.IFNA(VLOOKUP(LEFT(C641,LEN(C641)-3),COMBDG_Replacement_Split_Tech!A:T,12+B641-2016,FALSE),-1)&lt;0,0,VLOOKUP(LEFT(C641,LEN(C641)-3),COMBDG_Replacement_Split_Tech!A:T,12+B641-2016,FALSE))*_xlfn.IFNA(VLOOKUP(LEFT(C641,14),'AGG Activity_16'!A:K,B641-2016+2,FALSE),VLOOKUP(LEFT(C641,15),'AGG Activity_16'!A:K,B641-2016+2,FALSE))</f>
        <v>17.833187209282805</v>
      </c>
    </row>
    <row r="642" spans="1:4" x14ac:dyDescent="0.25">
      <c r="A642" t="s">
        <v>2</v>
      </c>
      <c r="B642">
        <f t="shared" si="0"/>
        <v>2017</v>
      </c>
      <c r="C642" t="str">
        <f t="shared" si="1"/>
        <v>COMBDGICINewAE______STDNGA_16</v>
      </c>
      <c r="D642" s="8">
        <f>IF(_xlfn.IFNA(VLOOKUP(LEFT(C642,LEN(C642)-3),COMBDG_Replacement_Split_Tech!A:T,12+B642-2016,FALSE),-1)&lt;0,0,VLOOKUP(LEFT(C642,LEN(C642)-3),COMBDG_Replacement_Split_Tech!A:T,12+B642-2016,FALSE))*_xlfn.IFNA(VLOOKUP(LEFT(C642,14),'AGG Activity_16'!A:K,B642-2016+2,FALSE),VLOOKUP(LEFT(C642,15),'AGG Activity_16'!A:K,B642-2016+2,FALSE))</f>
        <v>0</v>
      </c>
    </row>
    <row r="643" spans="1:4" x14ac:dyDescent="0.25">
      <c r="A643" t="s">
        <v>2</v>
      </c>
      <c r="B643">
        <f t="shared" si="0"/>
        <v>2017</v>
      </c>
      <c r="C643" t="str">
        <f t="shared" si="1"/>
        <v>COMBDGICINewSC______STDNGA_16</v>
      </c>
      <c r="D643" s="8">
        <f>IF(_xlfn.IFNA(VLOOKUP(LEFT(C643,LEN(C643)-3),COMBDG_Replacement_Split_Tech!A:T,12+B643-2016,FALSE),-1)&lt;0,0,VLOOKUP(LEFT(C643,LEN(C643)-3),COMBDG_Replacement_Split_Tech!A:T,12+B643-2016,FALSE))*_xlfn.IFNA(VLOOKUP(LEFT(C643,14),'AGG Activity_16'!A:K,B643-2016+2,FALSE),VLOOKUP(LEFT(C643,15),'AGG Activity_16'!A:K,B643-2016+2,FALSE))</f>
        <v>0</v>
      </c>
    </row>
    <row r="644" spans="1:4" x14ac:dyDescent="0.25">
      <c r="A644" t="s">
        <v>2</v>
      </c>
      <c r="B644">
        <f t="shared" si="0"/>
        <v>2017</v>
      </c>
      <c r="C644" t="str">
        <f t="shared" si="1"/>
        <v>COMBDGICINewSHFUR___HIGNGA_16</v>
      </c>
      <c r="D644" s="8">
        <f>IF(_xlfn.IFNA(VLOOKUP(LEFT(C644,LEN(C644)-3),COMBDG_Replacement_Split_Tech!A:T,12+B644-2016,FALSE),-1)&lt;0,0,VLOOKUP(LEFT(C644,LEN(C644)-3),COMBDG_Replacement_Split_Tech!A:T,12+B644-2016,FALSE))*_xlfn.IFNA(VLOOKUP(LEFT(C644,14),'AGG Activity_16'!A:K,B644-2016+2,FALSE),VLOOKUP(LEFT(C644,15),'AGG Activity_16'!A:K,B644-2016+2,FALSE))</f>
        <v>0</v>
      </c>
    </row>
    <row r="645" spans="1:4" x14ac:dyDescent="0.25">
      <c r="A645" t="s">
        <v>2</v>
      </c>
      <c r="B645">
        <f t="shared" si="0"/>
        <v>2017</v>
      </c>
      <c r="C645" t="str">
        <f t="shared" si="1"/>
        <v>COMBDGICINewSHFUR___STDNGA_16</v>
      </c>
      <c r="D645" s="8">
        <f>IF(_xlfn.IFNA(VLOOKUP(LEFT(C645,LEN(C645)-3),COMBDG_Replacement_Split_Tech!A:T,12+B645-2016,FALSE),-1)&lt;0,0,VLOOKUP(LEFT(C645,LEN(C645)-3),COMBDG_Replacement_Split_Tech!A:T,12+B645-2016,FALSE))*_xlfn.IFNA(VLOOKUP(LEFT(C645,14),'AGG Activity_16'!A:K,B645-2016+2,FALSE),VLOOKUP(LEFT(C645,15),'AGG Activity_16'!A:K,B645-2016+2,FALSE))</f>
        <v>0</v>
      </c>
    </row>
    <row r="646" spans="1:4" x14ac:dyDescent="0.25">
      <c r="A646" t="s">
        <v>2</v>
      </c>
      <c r="B646">
        <f t="shared" si="0"/>
        <v>2017</v>
      </c>
      <c r="C646" t="str">
        <f t="shared" si="1"/>
        <v>COMBDGICINewWH______STDNGA_16</v>
      </c>
      <c r="D646" s="8">
        <f>IF(_xlfn.IFNA(VLOOKUP(LEFT(C646,LEN(C646)-3),COMBDG_Replacement_Split_Tech!A:T,12+B646-2016,FALSE),-1)&lt;0,0,VLOOKUP(LEFT(C646,LEN(C646)-3),COMBDG_Replacement_Split_Tech!A:T,12+B646-2016,FALSE))*_xlfn.IFNA(VLOOKUP(LEFT(C646,14),'AGG Activity_16'!A:K,B646-2016+2,FALSE),VLOOKUP(LEFT(C646,15),'AGG Activity_16'!A:K,B646-2016+2,FALSE))</f>
        <v>0</v>
      </c>
    </row>
    <row r="647" spans="1:4" x14ac:dyDescent="0.25">
      <c r="A647" t="s">
        <v>2</v>
      </c>
      <c r="B647">
        <f t="shared" si="0"/>
        <v>2017</v>
      </c>
      <c r="C647" t="str">
        <f t="shared" si="1"/>
        <v>COMBDGICIOldAE______STDNGA_16</v>
      </c>
      <c r="D647" s="8">
        <f>IF(_xlfn.IFNA(VLOOKUP(LEFT(C647,LEN(C647)-3),COMBDG_Replacement_Split_Tech!A:T,12+B647-2016,FALSE),-1)&lt;0,0,VLOOKUP(LEFT(C647,LEN(C647)-3),COMBDG_Replacement_Split_Tech!A:T,12+B647-2016,FALSE))*_xlfn.IFNA(VLOOKUP(LEFT(C647,14),'AGG Activity_16'!A:K,B647-2016+2,FALSE),VLOOKUP(LEFT(C647,15),'AGG Activity_16'!A:K,B647-2016+2,FALSE))</f>
        <v>4.2236062176074451E-2</v>
      </c>
    </row>
    <row r="648" spans="1:4" x14ac:dyDescent="0.25">
      <c r="A648" t="s">
        <v>2</v>
      </c>
      <c r="B648">
        <f t="shared" si="0"/>
        <v>2017</v>
      </c>
      <c r="C648" t="str">
        <f t="shared" si="1"/>
        <v>COMBDGICIOldSC______STDNGA_16</v>
      </c>
      <c r="D648" s="8">
        <f>IF(_xlfn.IFNA(VLOOKUP(LEFT(C648,LEN(C648)-3),COMBDG_Replacement_Split_Tech!A:T,12+B648-2016,FALSE),-1)&lt;0,0,VLOOKUP(LEFT(C648,LEN(C648)-3),COMBDG_Replacement_Split_Tech!A:T,12+B648-2016,FALSE))*_xlfn.IFNA(VLOOKUP(LEFT(C648,14),'AGG Activity_16'!A:K,B648-2016+2,FALSE),VLOOKUP(LEFT(C648,15),'AGG Activity_16'!A:K,B648-2016+2,FALSE))</f>
        <v>2.3751971558714224E-2</v>
      </c>
    </row>
    <row r="649" spans="1:4" x14ac:dyDescent="0.25">
      <c r="A649" t="s">
        <v>2</v>
      </c>
      <c r="B649">
        <f t="shared" si="0"/>
        <v>2017</v>
      </c>
      <c r="C649" t="str">
        <f t="shared" si="1"/>
        <v>COMBDGICIOldSHFUR___HIGNGA_16</v>
      </c>
      <c r="D649" s="8">
        <f>IF(_xlfn.IFNA(VLOOKUP(LEFT(C649,LEN(C649)-3),COMBDG_Replacement_Split_Tech!A:T,12+B649-2016,FALSE),-1)&lt;0,0,VLOOKUP(LEFT(C649,LEN(C649)-3),COMBDG_Replacement_Split_Tech!A:T,12+B649-2016,FALSE))*_xlfn.IFNA(VLOOKUP(LEFT(C649,14),'AGG Activity_16'!A:K,B649-2016+2,FALSE),VLOOKUP(LEFT(C649,15),'AGG Activity_16'!A:K,B649-2016+2,FALSE))</f>
        <v>0</v>
      </c>
    </row>
    <row r="650" spans="1:4" x14ac:dyDescent="0.25">
      <c r="A650" t="s">
        <v>2</v>
      </c>
      <c r="B650">
        <f t="shared" si="0"/>
        <v>2017</v>
      </c>
      <c r="C650" t="str">
        <f t="shared" si="1"/>
        <v>COMBDGICIOldSHFUR___STDNGA_16</v>
      </c>
      <c r="D650" s="8">
        <f>IF(_xlfn.IFNA(VLOOKUP(LEFT(C650,LEN(C650)-3),COMBDG_Replacement_Split_Tech!A:T,12+B650-2016,FALSE),-1)&lt;0,0,VLOOKUP(LEFT(C650,LEN(C650)-3),COMBDG_Replacement_Split_Tech!A:T,12+B650-2016,FALSE))*_xlfn.IFNA(VLOOKUP(LEFT(C650,14),'AGG Activity_16'!A:K,B650-2016+2,FALSE),VLOOKUP(LEFT(C650,15),'AGG Activity_16'!A:K,B650-2016+2,FALSE))</f>
        <v>10.27279257610804</v>
      </c>
    </row>
    <row r="651" spans="1:4" x14ac:dyDescent="0.25">
      <c r="A651" t="s">
        <v>2</v>
      </c>
      <c r="B651">
        <f t="shared" si="0"/>
        <v>2017</v>
      </c>
      <c r="C651" t="str">
        <f t="shared" si="1"/>
        <v>COMBDGICIOldWH______STDNGA_16</v>
      </c>
      <c r="D651" s="8">
        <f>IF(_xlfn.IFNA(VLOOKUP(LEFT(C651,LEN(C651)-3),COMBDG_Replacement_Split_Tech!A:T,12+B651-2016,FALSE),-1)&lt;0,0,VLOOKUP(LEFT(C651,LEN(C651)-3),COMBDG_Replacement_Split_Tech!A:T,12+B651-2016,FALSE))*_xlfn.IFNA(VLOOKUP(LEFT(C651,14),'AGG Activity_16'!A:K,B651-2016+2,FALSE),VLOOKUP(LEFT(C651,15),'AGG Activity_16'!A:K,B651-2016+2,FALSE))</f>
        <v>0.74246302553779064</v>
      </c>
    </row>
    <row r="652" spans="1:4" x14ac:dyDescent="0.25">
      <c r="A652" t="s">
        <v>2</v>
      </c>
      <c r="B652">
        <f t="shared" si="0"/>
        <v>2017</v>
      </c>
      <c r="C652" t="str">
        <f t="shared" si="1"/>
        <v>COMBDGOFFNewAE______STDNGA_16</v>
      </c>
      <c r="D652" s="8">
        <f>IF(_xlfn.IFNA(VLOOKUP(LEFT(C652,LEN(C652)-3),COMBDG_Replacement_Split_Tech!A:T,12+B652-2016,FALSE),-1)&lt;0,0,VLOOKUP(LEFT(C652,LEN(C652)-3),COMBDG_Replacement_Split_Tech!A:T,12+B652-2016,FALSE))*_xlfn.IFNA(VLOOKUP(LEFT(C652,14),'AGG Activity_16'!A:K,B652-2016+2,FALSE),VLOOKUP(LEFT(C652,15),'AGG Activity_16'!A:K,B652-2016+2,FALSE))</f>
        <v>0</v>
      </c>
    </row>
    <row r="653" spans="1:4" x14ac:dyDescent="0.25">
      <c r="A653" t="s">
        <v>2</v>
      </c>
      <c r="B653">
        <f t="shared" si="0"/>
        <v>2017</v>
      </c>
      <c r="C653" t="str">
        <f t="shared" si="1"/>
        <v>COMBDGOFFNewSC______STDNGA_16</v>
      </c>
      <c r="D653" s="8">
        <f>IF(_xlfn.IFNA(VLOOKUP(LEFT(C653,LEN(C653)-3),COMBDG_Replacement_Split_Tech!A:T,12+B653-2016,FALSE),-1)&lt;0,0,VLOOKUP(LEFT(C653,LEN(C653)-3),COMBDG_Replacement_Split_Tech!A:T,12+B653-2016,FALSE))*_xlfn.IFNA(VLOOKUP(LEFT(C653,14),'AGG Activity_16'!A:K,B653-2016+2,FALSE),VLOOKUP(LEFT(C653,15),'AGG Activity_16'!A:K,B653-2016+2,FALSE))</f>
        <v>0</v>
      </c>
    </row>
    <row r="654" spans="1:4" x14ac:dyDescent="0.25">
      <c r="A654" t="s">
        <v>2</v>
      </c>
      <c r="B654">
        <f t="shared" si="0"/>
        <v>2017</v>
      </c>
      <c r="C654" t="str">
        <f t="shared" si="1"/>
        <v>COMBDGOFFNewSHFUR___HIGNGA_16</v>
      </c>
      <c r="D654" s="8">
        <f>IF(_xlfn.IFNA(VLOOKUP(LEFT(C654,LEN(C654)-3),COMBDG_Replacement_Split_Tech!A:T,12+B654-2016,FALSE),-1)&lt;0,0,VLOOKUP(LEFT(C654,LEN(C654)-3),COMBDG_Replacement_Split_Tech!A:T,12+B654-2016,FALSE))*_xlfn.IFNA(VLOOKUP(LEFT(C654,14),'AGG Activity_16'!A:K,B654-2016+2,FALSE),VLOOKUP(LEFT(C654,15),'AGG Activity_16'!A:K,B654-2016+2,FALSE))</f>
        <v>0</v>
      </c>
    </row>
    <row r="655" spans="1:4" x14ac:dyDescent="0.25">
      <c r="A655" t="s">
        <v>2</v>
      </c>
      <c r="B655">
        <f t="shared" si="0"/>
        <v>2017</v>
      </c>
      <c r="C655" t="str">
        <f t="shared" si="1"/>
        <v>COMBDGOFFNewSHFUR___STDNGA_16</v>
      </c>
      <c r="D655" s="8">
        <f>IF(_xlfn.IFNA(VLOOKUP(LEFT(C655,LEN(C655)-3),COMBDG_Replacement_Split_Tech!A:T,12+B655-2016,FALSE),-1)&lt;0,0,VLOOKUP(LEFT(C655,LEN(C655)-3),COMBDG_Replacement_Split_Tech!A:T,12+B655-2016,FALSE))*_xlfn.IFNA(VLOOKUP(LEFT(C655,14),'AGG Activity_16'!A:K,B655-2016+2,FALSE),VLOOKUP(LEFT(C655,15),'AGG Activity_16'!A:K,B655-2016+2,FALSE))</f>
        <v>0</v>
      </c>
    </row>
    <row r="656" spans="1:4" x14ac:dyDescent="0.25">
      <c r="A656" t="s">
        <v>2</v>
      </c>
      <c r="B656">
        <f t="shared" si="0"/>
        <v>2017</v>
      </c>
      <c r="C656" t="str">
        <f t="shared" si="1"/>
        <v>COMBDGOFFNewWH______STDNGA_16</v>
      </c>
      <c r="D656" s="8">
        <f>IF(_xlfn.IFNA(VLOOKUP(LEFT(C656,LEN(C656)-3),COMBDG_Replacement_Split_Tech!A:T,12+B656-2016,FALSE),-1)&lt;0,0,VLOOKUP(LEFT(C656,LEN(C656)-3),COMBDG_Replacement_Split_Tech!A:T,12+B656-2016,FALSE))*_xlfn.IFNA(VLOOKUP(LEFT(C656,14),'AGG Activity_16'!A:K,B656-2016+2,FALSE),VLOOKUP(LEFT(C656,15),'AGG Activity_16'!A:K,B656-2016+2,FALSE))</f>
        <v>0</v>
      </c>
    </row>
    <row r="657" spans="1:4" x14ac:dyDescent="0.25">
      <c r="A657" t="s">
        <v>2</v>
      </c>
      <c r="B657">
        <f t="shared" si="0"/>
        <v>2017</v>
      </c>
      <c r="C657" t="str">
        <f t="shared" si="1"/>
        <v>COMBDGOFFOldAE______STDNGA_16</v>
      </c>
      <c r="D657" s="8">
        <f>IF(_xlfn.IFNA(VLOOKUP(LEFT(C657,LEN(C657)-3),COMBDG_Replacement_Split_Tech!A:T,12+B657-2016,FALSE),-1)&lt;0,0,VLOOKUP(LEFT(C657,LEN(C657)-3),COMBDG_Replacement_Split_Tech!A:T,12+B657-2016,FALSE))*_xlfn.IFNA(VLOOKUP(LEFT(C657,14),'AGG Activity_16'!A:K,B657-2016+2,FALSE),VLOOKUP(LEFT(C657,15),'AGG Activity_16'!A:K,B657-2016+2,FALSE))</f>
        <v>7.6982493704349508</v>
      </c>
    </row>
    <row r="658" spans="1:4" x14ac:dyDescent="0.25">
      <c r="A658" t="s">
        <v>2</v>
      </c>
      <c r="B658">
        <f t="shared" si="0"/>
        <v>2017</v>
      </c>
      <c r="C658" t="str">
        <f t="shared" si="1"/>
        <v>COMBDGOFFOldSC______STDNGA_16</v>
      </c>
      <c r="D658" s="8">
        <f>IF(_xlfn.IFNA(VLOOKUP(LEFT(C658,LEN(C658)-3),COMBDG_Replacement_Split_Tech!A:T,12+B658-2016,FALSE),-1)&lt;0,0,VLOOKUP(LEFT(C658,LEN(C658)-3),COMBDG_Replacement_Split_Tech!A:T,12+B658-2016,FALSE))*_xlfn.IFNA(VLOOKUP(LEFT(C658,14),'AGG Activity_16'!A:K,B658-2016+2,FALSE),VLOOKUP(LEFT(C658,15),'AGG Activity_16'!A:K,B658-2016+2,FALSE))</f>
        <v>0.91683067786740924</v>
      </c>
    </row>
    <row r="659" spans="1:4" x14ac:dyDescent="0.25">
      <c r="A659" t="s">
        <v>2</v>
      </c>
      <c r="B659">
        <f t="shared" si="0"/>
        <v>2017</v>
      </c>
      <c r="C659" t="str">
        <f t="shared" si="1"/>
        <v>COMBDGOFFOldSHFUR___HIGNGA_16</v>
      </c>
      <c r="D659" s="8">
        <f>IF(_xlfn.IFNA(VLOOKUP(LEFT(C659,LEN(C659)-3),COMBDG_Replacement_Split_Tech!A:T,12+B659-2016,FALSE),-1)&lt;0,0,VLOOKUP(LEFT(C659,LEN(C659)-3),COMBDG_Replacement_Split_Tech!A:T,12+B659-2016,FALSE))*_xlfn.IFNA(VLOOKUP(LEFT(C659,14),'AGG Activity_16'!A:K,B659-2016+2,FALSE),VLOOKUP(LEFT(C659,15),'AGG Activity_16'!A:K,B659-2016+2,FALSE))</f>
        <v>0</v>
      </c>
    </row>
    <row r="660" spans="1:4" x14ac:dyDescent="0.25">
      <c r="A660" t="s">
        <v>2</v>
      </c>
      <c r="B660">
        <f t="shared" si="0"/>
        <v>2017</v>
      </c>
      <c r="C660" t="str">
        <f t="shared" si="1"/>
        <v>COMBDGOFFOldSHFUR___STDNGA_16</v>
      </c>
      <c r="D660" s="8">
        <f>IF(_xlfn.IFNA(VLOOKUP(LEFT(C660,LEN(C660)-3),COMBDG_Replacement_Split_Tech!A:T,12+B660-2016,FALSE),-1)&lt;0,0,VLOOKUP(LEFT(C660,LEN(C660)-3),COMBDG_Replacement_Split_Tech!A:T,12+B660-2016,FALSE))*_xlfn.IFNA(VLOOKUP(LEFT(C660,14),'AGG Activity_16'!A:K,B660-2016+2,FALSE),VLOOKUP(LEFT(C660,15),'AGG Activity_16'!A:K,B660-2016+2,FALSE))</f>
        <v>692.88601405855661</v>
      </c>
    </row>
    <row r="661" spans="1:4" x14ac:dyDescent="0.25">
      <c r="A661" t="s">
        <v>2</v>
      </c>
      <c r="B661">
        <f t="shared" si="0"/>
        <v>2017</v>
      </c>
      <c r="C661" t="str">
        <f t="shared" si="1"/>
        <v>COMBDGOFFOldWH______STDNGA_16</v>
      </c>
      <c r="D661" s="8">
        <f>IF(_xlfn.IFNA(VLOOKUP(LEFT(C661,LEN(C661)-3),COMBDG_Replacement_Split_Tech!A:T,12+B661-2016,FALSE),-1)&lt;0,0,VLOOKUP(LEFT(C661,LEN(C661)-3),COMBDG_Replacement_Split_Tech!A:T,12+B661-2016,FALSE))*_xlfn.IFNA(VLOOKUP(LEFT(C661,14),'AGG Activity_16'!A:K,B661-2016+2,FALSE),VLOOKUP(LEFT(C661,15),'AGG Activity_16'!A:K,B661-2016+2,FALSE))</f>
        <v>25.874447982052281</v>
      </c>
    </row>
    <row r="662" spans="1:4" x14ac:dyDescent="0.25">
      <c r="A662" t="s">
        <v>2</v>
      </c>
      <c r="B662">
        <f t="shared" si="0"/>
        <v>2017</v>
      </c>
      <c r="C662" t="str">
        <f t="shared" si="1"/>
        <v>COMBDGOTSNewAE______STDNGA_16</v>
      </c>
      <c r="D662" s="8">
        <f>IF(_xlfn.IFNA(VLOOKUP(LEFT(C662,LEN(C662)-3),COMBDG_Replacement_Split_Tech!A:T,12+B662-2016,FALSE),-1)&lt;0,0,VLOOKUP(LEFT(C662,LEN(C662)-3),COMBDG_Replacement_Split_Tech!A:T,12+B662-2016,FALSE))*_xlfn.IFNA(VLOOKUP(LEFT(C662,14),'AGG Activity_16'!A:K,B662-2016+2,FALSE),VLOOKUP(LEFT(C662,15),'AGG Activity_16'!A:K,B662-2016+2,FALSE))</f>
        <v>0</v>
      </c>
    </row>
    <row r="663" spans="1:4" x14ac:dyDescent="0.25">
      <c r="A663" t="s">
        <v>2</v>
      </c>
      <c r="B663">
        <f t="shared" si="0"/>
        <v>2017</v>
      </c>
      <c r="C663" t="str">
        <f t="shared" si="1"/>
        <v>COMBDGOTSNewSC______STDNGA_16</v>
      </c>
      <c r="D663" s="8">
        <f>IF(_xlfn.IFNA(VLOOKUP(LEFT(C663,LEN(C663)-3),COMBDG_Replacement_Split_Tech!A:T,12+B663-2016,FALSE),-1)&lt;0,0,VLOOKUP(LEFT(C663,LEN(C663)-3),COMBDG_Replacement_Split_Tech!A:T,12+B663-2016,FALSE))*_xlfn.IFNA(VLOOKUP(LEFT(C663,14),'AGG Activity_16'!A:K,B663-2016+2,FALSE),VLOOKUP(LEFT(C663,15),'AGG Activity_16'!A:K,B663-2016+2,FALSE))</f>
        <v>0</v>
      </c>
    </row>
    <row r="664" spans="1:4" x14ac:dyDescent="0.25">
      <c r="A664" t="s">
        <v>2</v>
      </c>
      <c r="B664">
        <f t="shared" si="0"/>
        <v>2017</v>
      </c>
      <c r="C664" t="str">
        <f t="shared" si="1"/>
        <v>COMBDGOTSNewSHFUR___HIGNGA_16</v>
      </c>
      <c r="D664" s="8">
        <f>IF(_xlfn.IFNA(VLOOKUP(LEFT(C664,LEN(C664)-3),COMBDG_Replacement_Split_Tech!A:T,12+B664-2016,FALSE),-1)&lt;0,0,VLOOKUP(LEFT(C664,LEN(C664)-3),COMBDG_Replacement_Split_Tech!A:T,12+B664-2016,FALSE))*_xlfn.IFNA(VLOOKUP(LEFT(C664,14),'AGG Activity_16'!A:K,B664-2016+2,FALSE),VLOOKUP(LEFT(C664,15),'AGG Activity_16'!A:K,B664-2016+2,FALSE))</f>
        <v>0</v>
      </c>
    </row>
    <row r="665" spans="1:4" x14ac:dyDescent="0.25">
      <c r="A665" t="s">
        <v>2</v>
      </c>
      <c r="B665">
        <f t="shared" si="0"/>
        <v>2017</v>
      </c>
      <c r="C665" t="str">
        <f t="shared" si="1"/>
        <v>COMBDGOTSNewSHFUR___STDNGA_16</v>
      </c>
      <c r="D665" s="8">
        <f>IF(_xlfn.IFNA(VLOOKUP(LEFT(C665,LEN(C665)-3),COMBDG_Replacement_Split_Tech!A:T,12+B665-2016,FALSE),-1)&lt;0,0,VLOOKUP(LEFT(C665,LEN(C665)-3),COMBDG_Replacement_Split_Tech!A:T,12+B665-2016,FALSE))*_xlfn.IFNA(VLOOKUP(LEFT(C665,14),'AGG Activity_16'!A:K,B665-2016+2,FALSE),VLOOKUP(LEFT(C665,15),'AGG Activity_16'!A:K,B665-2016+2,FALSE))</f>
        <v>0</v>
      </c>
    </row>
    <row r="666" spans="1:4" x14ac:dyDescent="0.25">
      <c r="A666" t="s">
        <v>2</v>
      </c>
      <c r="B666">
        <f t="shared" si="0"/>
        <v>2017</v>
      </c>
      <c r="C666" t="str">
        <f t="shared" si="1"/>
        <v>COMBDGOTSNewWH______STDNGA_16</v>
      </c>
      <c r="D666" s="8">
        <f>IF(_xlfn.IFNA(VLOOKUP(LEFT(C666,LEN(C666)-3),COMBDG_Replacement_Split_Tech!A:T,12+B666-2016,FALSE),-1)&lt;0,0,VLOOKUP(LEFT(C666,LEN(C666)-3),COMBDG_Replacement_Split_Tech!A:T,12+B666-2016,FALSE))*_xlfn.IFNA(VLOOKUP(LEFT(C666,14),'AGG Activity_16'!A:K,B666-2016+2,FALSE),VLOOKUP(LEFT(C666,15),'AGG Activity_16'!A:K,B666-2016+2,FALSE))</f>
        <v>0</v>
      </c>
    </row>
    <row r="667" spans="1:4" x14ac:dyDescent="0.25">
      <c r="A667" t="s">
        <v>2</v>
      </c>
      <c r="B667">
        <f t="shared" ref="B667:B730" si="2">B67+1</f>
        <v>2017</v>
      </c>
      <c r="C667" t="str">
        <f t="shared" ref="C667:C730" si="3">C67</f>
        <v>COMBDGOTSOldAE______STDNGA_16</v>
      </c>
      <c r="D667" s="8">
        <f>IF(_xlfn.IFNA(VLOOKUP(LEFT(C667,LEN(C667)-3),COMBDG_Replacement_Split_Tech!A:T,12+B667-2016,FALSE),-1)&lt;0,0,VLOOKUP(LEFT(C667,LEN(C667)-3),COMBDG_Replacement_Split_Tech!A:T,12+B667-2016,FALSE))*_xlfn.IFNA(VLOOKUP(LEFT(C667,14),'AGG Activity_16'!A:K,B667-2016+2,FALSE),VLOOKUP(LEFT(C667,15),'AGG Activity_16'!A:K,B667-2016+2,FALSE))</f>
        <v>0.17435264531185624</v>
      </c>
    </row>
    <row r="668" spans="1:4" x14ac:dyDescent="0.25">
      <c r="A668" t="s">
        <v>2</v>
      </c>
      <c r="B668">
        <f t="shared" si="2"/>
        <v>2017</v>
      </c>
      <c r="C668" t="str">
        <f t="shared" si="3"/>
        <v>COMBDGOTSOldSC______STDNGA_16</v>
      </c>
      <c r="D668" s="8">
        <f>IF(_xlfn.IFNA(VLOOKUP(LEFT(C668,LEN(C668)-3),COMBDG_Replacement_Split_Tech!A:T,12+B668-2016,FALSE),-1)&lt;0,0,VLOOKUP(LEFT(C668,LEN(C668)-3),COMBDG_Replacement_Split_Tech!A:T,12+B668-2016,FALSE))*_xlfn.IFNA(VLOOKUP(LEFT(C668,14),'AGG Activity_16'!A:K,B668-2016+2,FALSE),VLOOKUP(LEFT(C668,15),'AGG Activity_16'!A:K,B668-2016+2,FALSE))</f>
        <v>0.22314789115401365</v>
      </c>
    </row>
    <row r="669" spans="1:4" x14ac:dyDescent="0.25">
      <c r="A669" t="s">
        <v>2</v>
      </c>
      <c r="B669">
        <f t="shared" si="2"/>
        <v>2017</v>
      </c>
      <c r="C669" t="str">
        <f t="shared" si="3"/>
        <v>COMBDGOTSOldSHFUR___HIGNGA_16</v>
      </c>
      <c r="D669" s="8">
        <f>IF(_xlfn.IFNA(VLOOKUP(LEFT(C669,LEN(C669)-3),COMBDG_Replacement_Split_Tech!A:T,12+B669-2016,FALSE),-1)&lt;0,0,VLOOKUP(LEFT(C669,LEN(C669)-3),COMBDG_Replacement_Split_Tech!A:T,12+B669-2016,FALSE))*_xlfn.IFNA(VLOOKUP(LEFT(C669,14),'AGG Activity_16'!A:K,B669-2016+2,FALSE),VLOOKUP(LEFT(C669,15),'AGG Activity_16'!A:K,B669-2016+2,FALSE))</f>
        <v>0</v>
      </c>
    </row>
    <row r="670" spans="1:4" x14ac:dyDescent="0.25">
      <c r="A670" t="s">
        <v>2</v>
      </c>
      <c r="B670">
        <f t="shared" si="2"/>
        <v>2017</v>
      </c>
      <c r="C670" t="str">
        <f t="shared" si="3"/>
        <v>COMBDGOTSOldSHFUR___STDNGA_16</v>
      </c>
      <c r="D670" s="8">
        <f>IF(_xlfn.IFNA(VLOOKUP(LEFT(C670,LEN(C670)-3),COMBDG_Replacement_Split_Tech!A:T,12+B670-2016,FALSE),-1)&lt;0,0,VLOOKUP(LEFT(C670,LEN(C670)-3),COMBDG_Replacement_Split_Tech!A:T,12+B670-2016,FALSE))*_xlfn.IFNA(VLOOKUP(LEFT(C670,14),'AGG Activity_16'!A:K,B670-2016+2,FALSE),VLOOKUP(LEFT(C670,15),'AGG Activity_16'!A:K,B670-2016+2,FALSE))</f>
        <v>93.240785706464635</v>
      </c>
    </row>
    <row r="671" spans="1:4" x14ac:dyDescent="0.25">
      <c r="A671" t="s">
        <v>2</v>
      </c>
      <c r="B671">
        <f t="shared" si="2"/>
        <v>2017</v>
      </c>
      <c r="C671" t="str">
        <f t="shared" si="3"/>
        <v>COMBDGOTSOldWH______STDNGA_16</v>
      </c>
      <c r="D671" s="8">
        <f>IF(_xlfn.IFNA(VLOOKUP(LEFT(C671,LEN(C671)-3),COMBDG_Replacement_Split_Tech!A:T,12+B671-2016,FALSE),-1)&lt;0,0,VLOOKUP(LEFT(C671,LEN(C671)-3),COMBDG_Replacement_Split_Tech!A:T,12+B671-2016,FALSE))*_xlfn.IFNA(VLOOKUP(LEFT(C671,14),'AGG Activity_16'!A:K,B671-2016+2,FALSE),VLOOKUP(LEFT(C671,15),'AGG Activity_16'!A:K,B671-2016+2,FALSE))</f>
        <v>8.9575438879250875</v>
      </c>
    </row>
    <row r="672" spans="1:4" x14ac:dyDescent="0.25">
      <c r="A672" t="s">
        <v>2</v>
      </c>
      <c r="B672">
        <f t="shared" si="2"/>
        <v>2017</v>
      </c>
      <c r="C672" t="str">
        <f t="shared" si="3"/>
        <v>COMBDGRTTNewAE______STDNGA_16</v>
      </c>
      <c r="D672" s="8">
        <f>IF(_xlfn.IFNA(VLOOKUP(LEFT(C672,LEN(C672)-3),COMBDG_Replacement_Split_Tech!A:T,12+B672-2016,FALSE),-1)&lt;0,0,VLOOKUP(LEFT(C672,LEN(C672)-3),COMBDG_Replacement_Split_Tech!A:T,12+B672-2016,FALSE))*_xlfn.IFNA(VLOOKUP(LEFT(C672,14),'AGG Activity_16'!A:K,B672-2016+2,FALSE),VLOOKUP(LEFT(C672,15),'AGG Activity_16'!A:K,B672-2016+2,FALSE))</f>
        <v>0</v>
      </c>
    </row>
    <row r="673" spans="1:4" x14ac:dyDescent="0.25">
      <c r="A673" t="s">
        <v>2</v>
      </c>
      <c r="B673">
        <f t="shared" si="2"/>
        <v>2017</v>
      </c>
      <c r="C673" t="str">
        <f t="shared" si="3"/>
        <v>COMBDGRTTNewSC______STDNGA_16</v>
      </c>
      <c r="D673" s="8">
        <f>IF(_xlfn.IFNA(VLOOKUP(LEFT(C673,LEN(C673)-3),COMBDG_Replacement_Split_Tech!A:T,12+B673-2016,FALSE),-1)&lt;0,0,VLOOKUP(LEFT(C673,LEN(C673)-3),COMBDG_Replacement_Split_Tech!A:T,12+B673-2016,FALSE))*_xlfn.IFNA(VLOOKUP(LEFT(C673,14),'AGG Activity_16'!A:K,B673-2016+2,FALSE),VLOOKUP(LEFT(C673,15),'AGG Activity_16'!A:K,B673-2016+2,FALSE))</f>
        <v>0</v>
      </c>
    </row>
    <row r="674" spans="1:4" x14ac:dyDescent="0.25">
      <c r="A674" t="s">
        <v>2</v>
      </c>
      <c r="B674">
        <f t="shared" si="2"/>
        <v>2017</v>
      </c>
      <c r="C674" t="str">
        <f t="shared" si="3"/>
        <v>COMBDGRTTNewSHFUR___HIGNGA_16</v>
      </c>
      <c r="D674" s="8">
        <f>IF(_xlfn.IFNA(VLOOKUP(LEFT(C674,LEN(C674)-3),COMBDG_Replacement_Split_Tech!A:T,12+B674-2016,FALSE),-1)&lt;0,0,VLOOKUP(LEFT(C674,LEN(C674)-3),COMBDG_Replacement_Split_Tech!A:T,12+B674-2016,FALSE))*_xlfn.IFNA(VLOOKUP(LEFT(C674,14),'AGG Activity_16'!A:K,B674-2016+2,FALSE),VLOOKUP(LEFT(C674,15),'AGG Activity_16'!A:K,B674-2016+2,FALSE))</f>
        <v>0</v>
      </c>
    </row>
    <row r="675" spans="1:4" x14ac:dyDescent="0.25">
      <c r="A675" t="s">
        <v>2</v>
      </c>
      <c r="B675">
        <f t="shared" si="2"/>
        <v>2017</v>
      </c>
      <c r="C675" t="str">
        <f t="shared" si="3"/>
        <v>COMBDGRTTNewSHFUR___STDNGA_16</v>
      </c>
      <c r="D675" s="8">
        <f>IF(_xlfn.IFNA(VLOOKUP(LEFT(C675,LEN(C675)-3),COMBDG_Replacement_Split_Tech!A:T,12+B675-2016,FALSE),-1)&lt;0,0,VLOOKUP(LEFT(C675,LEN(C675)-3),COMBDG_Replacement_Split_Tech!A:T,12+B675-2016,FALSE))*_xlfn.IFNA(VLOOKUP(LEFT(C675,14),'AGG Activity_16'!A:K,B675-2016+2,FALSE),VLOOKUP(LEFT(C675,15),'AGG Activity_16'!A:K,B675-2016+2,FALSE))</f>
        <v>0</v>
      </c>
    </row>
    <row r="676" spans="1:4" x14ac:dyDescent="0.25">
      <c r="A676" t="s">
        <v>2</v>
      </c>
      <c r="B676">
        <f t="shared" si="2"/>
        <v>2017</v>
      </c>
      <c r="C676" t="str">
        <f t="shared" si="3"/>
        <v>COMBDGRTTNewWH______STDNGA_16</v>
      </c>
      <c r="D676" s="8">
        <f>IF(_xlfn.IFNA(VLOOKUP(LEFT(C676,LEN(C676)-3),COMBDG_Replacement_Split_Tech!A:T,12+B676-2016,FALSE),-1)&lt;0,0,VLOOKUP(LEFT(C676,LEN(C676)-3),COMBDG_Replacement_Split_Tech!A:T,12+B676-2016,FALSE))*_xlfn.IFNA(VLOOKUP(LEFT(C676,14),'AGG Activity_16'!A:K,B676-2016+2,FALSE),VLOOKUP(LEFT(C676,15),'AGG Activity_16'!A:K,B676-2016+2,FALSE))</f>
        <v>0</v>
      </c>
    </row>
    <row r="677" spans="1:4" x14ac:dyDescent="0.25">
      <c r="A677" t="s">
        <v>2</v>
      </c>
      <c r="B677">
        <f t="shared" si="2"/>
        <v>2017</v>
      </c>
      <c r="C677" t="str">
        <f t="shared" si="3"/>
        <v>COMBDGRTTOldAE______STDNGA_16</v>
      </c>
      <c r="D677" s="8">
        <f>IF(_xlfn.IFNA(VLOOKUP(LEFT(C677,LEN(C677)-3),COMBDG_Replacement_Split_Tech!A:T,12+B677-2016,FALSE),-1)&lt;0,0,VLOOKUP(LEFT(C677,LEN(C677)-3),COMBDG_Replacement_Split_Tech!A:T,12+B677-2016,FALSE))*_xlfn.IFNA(VLOOKUP(LEFT(C677,14),'AGG Activity_16'!A:K,B677-2016+2,FALSE),VLOOKUP(LEFT(C677,15),'AGG Activity_16'!A:K,B677-2016+2,FALSE))</f>
        <v>0.31408619908546598</v>
      </c>
    </row>
    <row r="678" spans="1:4" x14ac:dyDescent="0.25">
      <c r="A678" t="s">
        <v>2</v>
      </c>
      <c r="B678">
        <f t="shared" si="2"/>
        <v>2017</v>
      </c>
      <c r="C678" t="str">
        <f t="shared" si="3"/>
        <v>COMBDGRTTOldSC______STDNGA_16</v>
      </c>
      <c r="D678" s="8">
        <f>IF(_xlfn.IFNA(VLOOKUP(LEFT(C678,LEN(C678)-3),COMBDG_Replacement_Split_Tech!A:T,12+B678-2016,FALSE),-1)&lt;0,0,VLOOKUP(LEFT(C678,LEN(C678)-3),COMBDG_Replacement_Split_Tech!A:T,12+B678-2016,FALSE))*_xlfn.IFNA(VLOOKUP(LEFT(C678,14),'AGG Activity_16'!A:K,B678-2016+2,FALSE),VLOOKUP(LEFT(C678,15),'AGG Activity_16'!A:K,B678-2016+2,FALSE))</f>
        <v>0.49913260519937808</v>
      </c>
    </row>
    <row r="679" spans="1:4" x14ac:dyDescent="0.25">
      <c r="A679" t="s">
        <v>2</v>
      </c>
      <c r="B679">
        <f t="shared" si="2"/>
        <v>2017</v>
      </c>
      <c r="C679" t="str">
        <f t="shared" si="3"/>
        <v>COMBDGRTTOldSHFUR___HIGNGA_16</v>
      </c>
      <c r="D679" s="8">
        <f>IF(_xlfn.IFNA(VLOOKUP(LEFT(C679,LEN(C679)-3),COMBDG_Replacement_Split_Tech!A:T,12+B679-2016,FALSE),-1)&lt;0,0,VLOOKUP(LEFT(C679,LEN(C679)-3),COMBDG_Replacement_Split_Tech!A:T,12+B679-2016,FALSE))*_xlfn.IFNA(VLOOKUP(LEFT(C679,14),'AGG Activity_16'!A:K,B679-2016+2,FALSE),VLOOKUP(LEFT(C679,15),'AGG Activity_16'!A:K,B679-2016+2,FALSE))</f>
        <v>0</v>
      </c>
    </row>
    <row r="680" spans="1:4" x14ac:dyDescent="0.25">
      <c r="A680" t="s">
        <v>2</v>
      </c>
      <c r="B680">
        <f t="shared" si="2"/>
        <v>2017</v>
      </c>
      <c r="C680" t="str">
        <f t="shared" si="3"/>
        <v>COMBDGRTTOldSHFUR___STDNGA_16</v>
      </c>
      <c r="D680" s="8">
        <f>IF(_xlfn.IFNA(VLOOKUP(LEFT(C680,LEN(C680)-3),COMBDG_Replacement_Split_Tech!A:T,12+B680-2016,FALSE),-1)&lt;0,0,VLOOKUP(LEFT(C680,LEN(C680)-3),COMBDG_Replacement_Split_Tech!A:T,12+B680-2016,FALSE))*_xlfn.IFNA(VLOOKUP(LEFT(C680,14),'AGG Activity_16'!A:K,B680-2016+2,FALSE),VLOOKUP(LEFT(C680,15),'AGG Activity_16'!A:K,B680-2016+2,FALSE))</f>
        <v>281.427711137264</v>
      </c>
    </row>
    <row r="681" spans="1:4" x14ac:dyDescent="0.25">
      <c r="A681" t="s">
        <v>2</v>
      </c>
      <c r="B681">
        <f t="shared" si="2"/>
        <v>2017</v>
      </c>
      <c r="C681" t="str">
        <f t="shared" si="3"/>
        <v>COMBDGRTTOldWH______STDNGA_16</v>
      </c>
      <c r="D681" s="8">
        <f>IF(_xlfn.IFNA(VLOOKUP(LEFT(C681,LEN(C681)-3),COMBDG_Replacement_Split_Tech!A:T,12+B681-2016,FALSE),-1)&lt;0,0,VLOOKUP(LEFT(C681,LEN(C681)-3),COMBDG_Replacement_Split_Tech!A:T,12+B681-2016,FALSE))*_xlfn.IFNA(VLOOKUP(LEFT(C681,14),'AGG Activity_16'!A:K,B681-2016+2,FALSE),VLOOKUP(LEFT(C681,15),'AGG Activity_16'!A:K,B681-2016+2,FALSE))</f>
        <v>23.263248156563343</v>
      </c>
    </row>
    <row r="682" spans="1:4" x14ac:dyDescent="0.25">
      <c r="A682" t="s">
        <v>2</v>
      </c>
      <c r="B682">
        <f t="shared" si="2"/>
        <v>2017</v>
      </c>
      <c r="C682" t="str">
        <f t="shared" si="3"/>
        <v>COMBDGTAWNewAE______STDNGA_16</v>
      </c>
      <c r="D682" s="8">
        <f>IF(_xlfn.IFNA(VLOOKUP(LEFT(C682,LEN(C682)-3),COMBDG_Replacement_Split_Tech!A:T,12+B682-2016,FALSE),-1)&lt;0,0,VLOOKUP(LEFT(C682,LEN(C682)-3),COMBDG_Replacement_Split_Tech!A:T,12+B682-2016,FALSE))*_xlfn.IFNA(VLOOKUP(LEFT(C682,14),'AGG Activity_16'!A:K,B682-2016+2,FALSE),VLOOKUP(LEFT(C682,15),'AGG Activity_16'!A:K,B682-2016+2,FALSE))</f>
        <v>0</v>
      </c>
    </row>
    <row r="683" spans="1:4" x14ac:dyDescent="0.25">
      <c r="A683" t="s">
        <v>2</v>
      </c>
      <c r="B683">
        <f t="shared" si="2"/>
        <v>2017</v>
      </c>
      <c r="C683" t="str">
        <f t="shared" si="3"/>
        <v>COMBDGTAWNewSC______STDNGA_16</v>
      </c>
      <c r="D683" s="8">
        <f>IF(_xlfn.IFNA(VLOOKUP(LEFT(C683,LEN(C683)-3),COMBDG_Replacement_Split_Tech!A:T,12+B683-2016,FALSE),-1)&lt;0,0,VLOOKUP(LEFT(C683,LEN(C683)-3),COMBDG_Replacement_Split_Tech!A:T,12+B683-2016,FALSE))*_xlfn.IFNA(VLOOKUP(LEFT(C683,14),'AGG Activity_16'!A:K,B683-2016+2,FALSE),VLOOKUP(LEFT(C683,15),'AGG Activity_16'!A:K,B683-2016+2,FALSE))</f>
        <v>0</v>
      </c>
    </row>
    <row r="684" spans="1:4" x14ac:dyDescent="0.25">
      <c r="A684" t="s">
        <v>2</v>
      </c>
      <c r="B684">
        <f t="shared" si="2"/>
        <v>2017</v>
      </c>
      <c r="C684" t="str">
        <f t="shared" si="3"/>
        <v>COMBDGTAWNewSHFUR___HIGNGA_16</v>
      </c>
      <c r="D684" s="8">
        <f>IF(_xlfn.IFNA(VLOOKUP(LEFT(C684,LEN(C684)-3),COMBDG_Replacement_Split_Tech!A:T,12+B684-2016,FALSE),-1)&lt;0,0,VLOOKUP(LEFT(C684,LEN(C684)-3),COMBDG_Replacement_Split_Tech!A:T,12+B684-2016,FALSE))*_xlfn.IFNA(VLOOKUP(LEFT(C684,14),'AGG Activity_16'!A:K,B684-2016+2,FALSE),VLOOKUP(LEFT(C684,15),'AGG Activity_16'!A:K,B684-2016+2,FALSE))</f>
        <v>0</v>
      </c>
    </row>
    <row r="685" spans="1:4" x14ac:dyDescent="0.25">
      <c r="A685" t="s">
        <v>2</v>
      </c>
      <c r="B685">
        <f t="shared" si="2"/>
        <v>2017</v>
      </c>
      <c r="C685" t="str">
        <f t="shared" si="3"/>
        <v>COMBDGTAWNewSHFUR___STDNGA_16</v>
      </c>
      <c r="D685" s="8">
        <f>IF(_xlfn.IFNA(VLOOKUP(LEFT(C685,LEN(C685)-3),COMBDG_Replacement_Split_Tech!A:T,12+B685-2016,FALSE),-1)&lt;0,0,VLOOKUP(LEFT(C685,LEN(C685)-3),COMBDG_Replacement_Split_Tech!A:T,12+B685-2016,FALSE))*_xlfn.IFNA(VLOOKUP(LEFT(C685,14),'AGG Activity_16'!A:K,B685-2016+2,FALSE),VLOOKUP(LEFT(C685,15),'AGG Activity_16'!A:K,B685-2016+2,FALSE))</f>
        <v>0</v>
      </c>
    </row>
    <row r="686" spans="1:4" x14ac:dyDescent="0.25">
      <c r="A686" t="s">
        <v>2</v>
      </c>
      <c r="B686">
        <f t="shared" si="2"/>
        <v>2017</v>
      </c>
      <c r="C686" t="str">
        <f t="shared" si="3"/>
        <v>COMBDGTAWNewWH______STDNGA_16</v>
      </c>
      <c r="D686" s="8">
        <f>IF(_xlfn.IFNA(VLOOKUP(LEFT(C686,LEN(C686)-3),COMBDG_Replacement_Split_Tech!A:T,12+B686-2016,FALSE),-1)&lt;0,0,VLOOKUP(LEFT(C686,LEN(C686)-3),COMBDG_Replacement_Split_Tech!A:T,12+B686-2016,FALSE))*_xlfn.IFNA(VLOOKUP(LEFT(C686,14),'AGG Activity_16'!A:K,B686-2016+2,FALSE),VLOOKUP(LEFT(C686,15),'AGG Activity_16'!A:K,B686-2016+2,FALSE))</f>
        <v>0</v>
      </c>
    </row>
    <row r="687" spans="1:4" x14ac:dyDescent="0.25">
      <c r="A687" t="s">
        <v>2</v>
      </c>
      <c r="B687">
        <f t="shared" si="2"/>
        <v>2017</v>
      </c>
      <c r="C687" t="str">
        <f t="shared" si="3"/>
        <v>COMBDGTAWOldAE______STDNGA_16</v>
      </c>
      <c r="D687" s="8">
        <f>IF(_xlfn.IFNA(VLOOKUP(LEFT(C687,LEN(C687)-3),COMBDG_Replacement_Split_Tech!A:T,12+B687-2016,FALSE),-1)&lt;0,0,VLOOKUP(LEFT(C687,LEN(C687)-3),COMBDG_Replacement_Split_Tech!A:T,12+B687-2016,FALSE))*_xlfn.IFNA(VLOOKUP(LEFT(C687,14),'AGG Activity_16'!A:K,B687-2016+2,FALSE),VLOOKUP(LEFT(C687,15),'AGG Activity_16'!A:K,B687-2016+2,FALSE))</f>
        <v>7.0065083635811654E-2</v>
      </c>
    </row>
    <row r="688" spans="1:4" x14ac:dyDescent="0.25">
      <c r="A688" t="s">
        <v>2</v>
      </c>
      <c r="B688">
        <f t="shared" si="2"/>
        <v>2017</v>
      </c>
      <c r="C688" t="str">
        <f t="shared" si="3"/>
        <v>COMBDGTAWOldSC______STDNGA_16</v>
      </c>
      <c r="D688" s="8">
        <f>IF(_xlfn.IFNA(VLOOKUP(LEFT(C688,LEN(C688)-3),COMBDG_Replacement_Split_Tech!A:T,12+B688-2016,FALSE),-1)&lt;0,0,VLOOKUP(LEFT(C688,LEN(C688)-3),COMBDG_Replacement_Split_Tech!A:T,12+B688-2016,FALSE))*_xlfn.IFNA(VLOOKUP(LEFT(C688,14),'AGG Activity_16'!A:K,B688-2016+2,FALSE),VLOOKUP(LEFT(C688,15),'AGG Activity_16'!A:K,B688-2016+2,FALSE))</f>
        <v>7.6228996865673082E-2</v>
      </c>
    </row>
    <row r="689" spans="1:4" x14ac:dyDescent="0.25">
      <c r="A689" t="s">
        <v>2</v>
      </c>
      <c r="B689">
        <f t="shared" si="2"/>
        <v>2017</v>
      </c>
      <c r="C689" t="str">
        <f t="shared" si="3"/>
        <v>COMBDGTAWOldSHFUR___HIGNGA_16</v>
      </c>
      <c r="D689" s="8">
        <f>IF(_xlfn.IFNA(VLOOKUP(LEFT(C689,LEN(C689)-3),COMBDG_Replacement_Split_Tech!A:T,12+B689-2016,FALSE),-1)&lt;0,0,VLOOKUP(LEFT(C689,LEN(C689)-3),COMBDG_Replacement_Split_Tech!A:T,12+B689-2016,FALSE))*_xlfn.IFNA(VLOOKUP(LEFT(C689,14),'AGG Activity_16'!A:K,B689-2016+2,FALSE),VLOOKUP(LEFT(C689,15),'AGG Activity_16'!A:K,B689-2016+2,FALSE))</f>
        <v>0</v>
      </c>
    </row>
    <row r="690" spans="1:4" x14ac:dyDescent="0.25">
      <c r="A690" t="s">
        <v>2</v>
      </c>
      <c r="B690">
        <f t="shared" si="2"/>
        <v>2017</v>
      </c>
      <c r="C690" t="str">
        <f t="shared" si="3"/>
        <v>COMBDGTAWOldSHFUR___STDNGA_16</v>
      </c>
      <c r="D690" s="8">
        <f>IF(_xlfn.IFNA(VLOOKUP(LEFT(C690,LEN(C690)-3),COMBDG_Replacement_Split_Tech!A:T,12+B690-2016,FALSE),-1)&lt;0,0,VLOOKUP(LEFT(C690,LEN(C690)-3),COMBDG_Replacement_Split_Tech!A:T,12+B690-2016,FALSE))*_xlfn.IFNA(VLOOKUP(LEFT(C690,14),'AGG Activity_16'!A:K,B690-2016+2,FALSE),VLOOKUP(LEFT(C690,15),'AGG Activity_16'!A:K,B690-2016+2,FALSE))</f>
        <v>57.351870882902723</v>
      </c>
    </row>
    <row r="691" spans="1:4" x14ac:dyDescent="0.25">
      <c r="A691" t="s">
        <v>2</v>
      </c>
      <c r="B691">
        <f t="shared" si="2"/>
        <v>2017</v>
      </c>
      <c r="C691" t="str">
        <f t="shared" si="3"/>
        <v>COMBDGTAWOldWH______STDNGA_16</v>
      </c>
      <c r="D691" s="8">
        <f>IF(_xlfn.IFNA(VLOOKUP(LEFT(C691,LEN(C691)-3),COMBDG_Replacement_Split_Tech!A:T,12+B691-2016,FALSE),-1)&lt;0,0,VLOOKUP(LEFT(C691,LEN(C691)-3),COMBDG_Replacement_Split_Tech!A:T,12+B691-2016,FALSE))*_xlfn.IFNA(VLOOKUP(LEFT(C691,14),'AGG Activity_16'!A:K,B691-2016+2,FALSE),VLOOKUP(LEFT(C691,15),'AGG Activity_16'!A:K,B691-2016+2,FALSE))</f>
        <v>1.8493888663296965</v>
      </c>
    </row>
    <row r="692" spans="1:4" x14ac:dyDescent="0.25">
      <c r="A692" t="s">
        <v>2</v>
      </c>
      <c r="B692">
        <f t="shared" si="2"/>
        <v>2017</v>
      </c>
      <c r="C692" t="str">
        <f t="shared" si="3"/>
        <v>COMBDGWSTNewAE______STDNGA_16</v>
      </c>
      <c r="D692" s="8">
        <f>IF(_xlfn.IFNA(VLOOKUP(LEFT(C692,LEN(C692)-3),COMBDG_Replacement_Split_Tech!A:T,12+B692-2016,FALSE),-1)&lt;0,0,VLOOKUP(LEFT(C692,LEN(C692)-3),COMBDG_Replacement_Split_Tech!A:T,12+B692-2016,FALSE))*_xlfn.IFNA(VLOOKUP(LEFT(C692,14),'AGG Activity_16'!A:K,B692-2016+2,FALSE),VLOOKUP(LEFT(C692,15),'AGG Activity_16'!A:K,B692-2016+2,FALSE))</f>
        <v>0</v>
      </c>
    </row>
    <row r="693" spans="1:4" x14ac:dyDescent="0.25">
      <c r="A693" t="s">
        <v>2</v>
      </c>
      <c r="B693">
        <f t="shared" si="2"/>
        <v>2017</v>
      </c>
      <c r="C693" t="str">
        <f t="shared" si="3"/>
        <v>COMBDGWSTNewSC______STDNGA_16</v>
      </c>
      <c r="D693" s="8">
        <f>IF(_xlfn.IFNA(VLOOKUP(LEFT(C693,LEN(C693)-3),COMBDG_Replacement_Split_Tech!A:T,12+B693-2016,FALSE),-1)&lt;0,0,VLOOKUP(LEFT(C693,LEN(C693)-3),COMBDG_Replacement_Split_Tech!A:T,12+B693-2016,FALSE))*_xlfn.IFNA(VLOOKUP(LEFT(C693,14),'AGG Activity_16'!A:K,B693-2016+2,FALSE),VLOOKUP(LEFT(C693,15),'AGG Activity_16'!A:K,B693-2016+2,FALSE))</f>
        <v>0</v>
      </c>
    </row>
    <row r="694" spans="1:4" x14ac:dyDescent="0.25">
      <c r="A694" t="s">
        <v>2</v>
      </c>
      <c r="B694">
        <f t="shared" si="2"/>
        <v>2017</v>
      </c>
      <c r="C694" t="str">
        <f t="shared" si="3"/>
        <v>COMBDGWSTNewSHFUR___HIGNGA_16</v>
      </c>
      <c r="D694" s="8">
        <f>IF(_xlfn.IFNA(VLOOKUP(LEFT(C694,LEN(C694)-3),COMBDG_Replacement_Split_Tech!A:T,12+B694-2016,FALSE),-1)&lt;0,0,VLOOKUP(LEFT(C694,LEN(C694)-3),COMBDG_Replacement_Split_Tech!A:T,12+B694-2016,FALSE))*_xlfn.IFNA(VLOOKUP(LEFT(C694,14),'AGG Activity_16'!A:K,B694-2016+2,FALSE),VLOOKUP(LEFT(C694,15),'AGG Activity_16'!A:K,B694-2016+2,FALSE))</f>
        <v>0</v>
      </c>
    </row>
    <row r="695" spans="1:4" x14ac:dyDescent="0.25">
      <c r="A695" t="s">
        <v>2</v>
      </c>
      <c r="B695">
        <f t="shared" si="2"/>
        <v>2017</v>
      </c>
      <c r="C695" t="str">
        <f t="shared" si="3"/>
        <v>COMBDGWSTNewSHFUR___STDNGA_16</v>
      </c>
      <c r="D695" s="8">
        <f>IF(_xlfn.IFNA(VLOOKUP(LEFT(C695,LEN(C695)-3),COMBDG_Replacement_Split_Tech!A:T,12+B695-2016,FALSE),-1)&lt;0,0,VLOOKUP(LEFT(C695,LEN(C695)-3),COMBDG_Replacement_Split_Tech!A:T,12+B695-2016,FALSE))*_xlfn.IFNA(VLOOKUP(LEFT(C695,14),'AGG Activity_16'!A:K,B695-2016+2,FALSE),VLOOKUP(LEFT(C695,15),'AGG Activity_16'!A:K,B695-2016+2,FALSE))</f>
        <v>0</v>
      </c>
    </row>
    <row r="696" spans="1:4" x14ac:dyDescent="0.25">
      <c r="A696" t="s">
        <v>2</v>
      </c>
      <c r="B696">
        <f t="shared" si="2"/>
        <v>2017</v>
      </c>
      <c r="C696" t="str">
        <f t="shared" si="3"/>
        <v>COMBDGWSTNewWH______STDNGA_16</v>
      </c>
      <c r="D696" s="8">
        <f>IF(_xlfn.IFNA(VLOOKUP(LEFT(C696,LEN(C696)-3),COMBDG_Replacement_Split_Tech!A:T,12+B696-2016,FALSE),-1)&lt;0,0,VLOOKUP(LEFT(C696,LEN(C696)-3),COMBDG_Replacement_Split_Tech!A:T,12+B696-2016,FALSE))*_xlfn.IFNA(VLOOKUP(LEFT(C696,14),'AGG Activity_16'!A:K,B696-2016+2,FALSE),VLOOKUP(LEFT(C696,15),'AGG Activity_16'!A:K,B696-2016+2,FALSE))</f>
        <v>0</v>
      </c>
    </row>
    <row r="697" spans="1:4" x14ac:dyDescent="0.25">
      <c r="A697" t="s">
        <v>2</v>
      </c>
      <c r="B697">
        <f t="shared" si="2"/>
        <v>2017</v>
      </c>
      <c r="C697" t="str">
        <f t="shared" si="3"/>
        <v>COMBDGWSTOldAE______STDNGA_16</v>
      </c>
      <c r="D697" s="8">
        <f>IF(_xlfn.IFNA(VLOOKUP(LEFT(C697,LEN(C697)-3),COMBDG_Replacement_Split_Tech!A:T,12+B697-2016,FALSE),-1)&lt;0,0,VLOOKUP(LEFT(C697,LEN(C697)-3),COMBDG_Replacement_Split_Tech!A:T,12+B697-2016,FALSE))*_xlfn.IFNA(VLOOKUP(LEFT(C697,14),'AGG Activity_16'!A:K,B697-2016+2,FALSE),VLOOKUP(LEFT(C697,15),'AGG Activity_16'!A:K,B697-2016+2,FALSE))</f>
        <v>0.31802049268286225</v>
      </c>
    </row>
    <row r="698" spans="1:4" x14ac:dyDescent="0.25">
      <c r="A698" t="s">
        <v>2</v>
      </c>
      <c r="B698">
        <f t="shared" si="2"/>
        <v>2017</v>
      </c>
      <c r="C698" t="str">
        <f t="shared" si="3"/>
        <v>COMBDGWSTOldSC______STDNGA_16</v>
      </c>
      <c r="D698" s="8">
        <f>IF(_xlfn.IFNA(VLOOKUP(LEFT(C698,LEN(C698)-3),COMBDG_Replacement_Split_Tech!A:T,12+B698-2016,FALSE),-1)&lt;0,0,VLOOKUP(LEFT(C698,LEN(C698)-3),COMBDG_Replacement_Split_Tech!A:T,12+B698-2016,FALSE))*_xlfn.IFNA(VLOOKUP(LEFT(C698,14),'AGG Activity_16'!A:K,B698-2016+2,FALSE),VLOOKUP(LEFT(C698,15),'AGG Activity_16'!A:K,B698-2016+2,FALSE))</f>
        <v>0.21406011873177277</v>
      </c>
    </row>
    <row r="699" spans="1:4" x14ac:dyDescent="0.25">
      <c r="A699" t="s">
        <v>2</v>
      </c>
      <c r="B699">
        <f t="shared" si="2"/>
        <v>2017</v>
      </c>
      <c r="C699" t="str">
        <f t="shared" si="3"/>
        <v>COMBDGWSTOldSHFUR___HIGNGA_16</v>
      </c>
      <c r="D699" s="8">
        <f>IF(_xlfn.IFNA(VLOOKUP(LEFT(C699,LEN(C699)-3),COMBDG_Replacement_Split_Tech!A:T,12+B699-2016,FALSE),-1)&lt;0,0,VLOOKUP(LEFT(C699,LEN(C699)-3),COMBDG_Replacement_Split_Tech!A:T,12+B699-2016,FALSE))*_xlfn.IFNA(VLOOKUP(LEFT(C699,14),'AGG Activity_16'!A:K,B699-2016+2,FALSE),VLOOKUP(LEFT(C699,15),'AGG Activity_16'!A:K,B699-2016+2,FALSE))</f>
        <v>0</v>
      </c>
    </row>
    <row r="700" spans="1:4" x14ac:dyDescent="0.25">
      <c r="A700" t="s">
        <v>2</v>
      </c>
      <c r="B700">
        <f t="shared" si="2"/>
        <v>2017</v>
      </c>
      <c r="C700" t="str">
        <f t="shared" si="3"/>
        <v>COMBDGWSTOldSHFUR___STDNGA_16</v>
      </c>
      <c r="D700" s="8">
        <f>IF(_xlfn.IFNA(VLOOKUP(LEFT(C700,LEN(C700)-3),COMBDG_Replacement_Split_Tech!A:T,12+B700-2016,FALSE),-1)&lt;0,0,VLOOKUP(LEFT(C700,LEN(C700)-3),COMBDG_Replacement_Split_Tech!A:T,12+B700-2016,FALSE))*_xlfn.IFNA(VLOOKUP(LEFT(C700,14),'AGG Activity_16'!A:K,B700-2016+2,FALSE),VLOOKUP(LEFT(C700,15),'AGG Activity_16'!A:K,B700-2016+2,FALSE))</f>
        <v>173.18843566356799</v>
      </c>
    </row>
    <row r="701" spans="1:4" x14ac:dyDescent="0.25">
      <c r="A701" t="s">
        <v>2</v>
      </c>
      <c r="B701">
        <f t="shared" si="2"/>
        <v>2017</v>
      </c>
      <c r="C701" t="str">
        <f t="shared" si="3"/>
        <v>COMBDGWSTOldWH______STDNGA_16</v>
      </c>
      <c r="D701" s="8">
        <f>IF(_xlfn.IFNA(VLOOKUP(LEFT(C701,LEN(C701)-3),COMBDG_Replacement_Split_Tech!A:T,12+B701-2016,FALSE),-1)&lt;0,0,VLOOKUP(LEFT(C701,LEN(C701)-3),COMBDG_Replacement_Split_Tech!A:T,12+B701-2016,FALSE))*_xlfn.IFNA(VLOOKUP(LEFT(C701,14),'AGG Activity_16'!A:K,B701-2016+2,FALSE),VLOOKUP(LEFT(C701,15),'AGG Activity_16'!A:K,B701-2016+2,FALSE))</f>
        <v>11.33970073075586</v>
      </c>
    </row>
    <row r="702" spans="1:4" x14ac:dyDescent="0.25">
      <c r="A702" t="s">
        <v>2</v>
      </c>
      <c r="B702">
        <f t="shared" si="2"/>
        <v>2017</v>
      </c>
      <c r="C702" t="str">
        <f t="shared" si="3"/>
        <v>COMBDGAERNewSC_________DCO_16</v>
      </c>
      <c r="D702" s="8">
        <f>IF(_xlfn.IFNA(VLOOKUP(LEFT(C702,LEN(C702)-3),COMBDG_Replacement_Split_Tech!A:T,12+B702-2016,FALSE),-1)&lt;0,0,VLOOKUP(LEFT(C702,LEN(C702)-3),COMBDG_Replacement_Split_Tech!A:T,12+B702-2016,FALSE))*_xlfn.IFNA(VLOOKUP(LEFT(C702,14),'AGG Activity_16'!A:K,B702-2016+2,FALSE),VLOOKUP(LEFT(C702,15),'AGG Activity_16'!A:K,B702-2016+2,FALSE))</f>
        <v>0</v>
      </c>
    </row>
    <row r="703" spans="1:4" x14ac:dyDescent="0.25">
      <c r="A703" t="s">
        <v>2</v>
      </c>
      <c r="B703">
        <f t="shared" si="2"/>
        <v>2017</v>
      </c>
      <c r="C703" t="str">
        <f t="shared" si="3"/>
        <v>COMBDGAEROldSC_________DCO_16</v>
      </c>
      <c r="D703" s="8">
        <f>IF(_xlfn.IFNA(VLOOKUP(LEFT(C703,LEN(C703)-3),COMBDG_Replacement_Split_Tech!A:T,12+B703-2016,FALSE),-1)&lt;0,0,VLOOKUP(LEFT(C703,LEN(C703)-3),COMBDG_Replacement_Split_Tech!A:T,12+B703-2016,FALSE))*_xlfn.IFNA(VLOOKUP(LEFT(C703,14),'AGG Activity_16'!A:K,B703-2016+2,FALSE),VLOOKUP(LEFT(C703,15),'AGG Activity_16'!A:K,B703-2016+2,FALSE))</f>
        <v>0.23094432276328547</v>
      </c>
    </row>
    <row r="704" spans="1:4" x14ac:dyDescent="0.25">
      <c r="A704" t="s">
        <v>2</v>
      </c>
      <c r="B704">
        <f t="shared" si="2"/>
        <v>2017</v>
      </c>
      <c r="C704" t="str">
        <f t="shared" si="3"/>
        <v>COMBDGAFSNewSC_________DCO_16</v>
      </c>
      <c r="D704" s="8">
        <f>IF(_xlfn.IFNA(VLOOKUP(LEFT(C704,LEN(C704)-3),COMBDG_Replacement_Split_Tech!A:T,12+B704-2016,FALSE),-1)&lt;0,0,VLOOKUP(LEFT(C704,LEN(C704)-3),COMBDG_Replacement_Split_Tech!A:T,12+B704-2016,FALSE))*_xlfn.IFNA(VLOOKUP(LEFT(C704,14),'AGG Activity_16'!A:K,B704-2016+2,FALSE),VLOOKUP(LEFT(C704,15),'AGG Activity_16'!A:K,B704-2016+2,FALSE))</f>
        <v>0</v>
      </c>
    </row>
    <row r="705" spans="1:4" x14ac:dyDescent="0.25">
      <c r="A705" t="s">
        <v>2</v>
      </c>
      <c r="B705">
        <f t="shared" si="2"/>
        <v>2017</v>
      </c>
      <c r="C705" t="str">
        <f t="shared" si="3"/>
        <v>COMBDGAFSOldSC_________DCO_16</v>
      </c>
      <c r="D705" s="8">
        <f>IF(_xlfn.IFNA(VLOOKUP(LEFT(C705,LEN(C705)-3),COMBDG_Replacement_Split_Tech!A:T,12+B705-2016,FALSE),-1)&lt;0,0,VLOOKUP(LEFT(C705,LEN(C705)-3),COMBDG_Replacement_Split_Tech!A:T,12+B705-2016,FALSE))*_xlfn.IFNA(VLOOKUP(LEFT(C705,14),'AGG Activity_16'!A:K,B705-2016+2,FALSE),VLOOKUP(LEFT(C705,15),'AGG Activity_16'!A:K,B705-2016+2,FALSE))</f>
        <v>0.19539337251972455</v>
      </c>
    </row>
    <row r="706" spans="1:4" x14ac:dyDescent="0.25">
      <c r="A706" t="s">
        <v>2</v>
      </c>
      <c r="B706">
        <f t="shared" si="2"/>
        <v>2017</v>
      </c>
      <c r="C706" t="str">
        <f t="shared" si="3"/>
        <v>COMBDGEDSNewSC_________DCO_16</v>
      </c>
      <c r="D706" s="8">
        <f>IF(_xlfn.IFNA(VLOOKUP(LEFT(C706,LEN(C706)-3),COMBDG_Replacement_Split_Tech!A:T,12+B706-2016,FALSE),-1)&lt;0,0,VLOOKUP(LEFT(C706,LEN(C706)-3),COMBDG_Replacement_Split_Tech!A:T,12+B706-2016,FALSE))*_xlfn.IFNA(VLOOKUP(LEFT(C706,14),'AGG Activity_16'!A:K,B706-2016+2,FALSE),VLOOKUP(LEFT(C706,15),'AGG Activity_16'!A:K,B706-2016+2,FALSE))</f>
        <v>0</v>
      </c>
    </row>
    <row r="707" spans="1:4" x14ac:dyDescent="0.25">
      <c r="A707" t="s">
        <v>2</v>
      </c>
      <c r="B707">
        <f t="shared" si="2"/>
        <v>2017</v>
      </c>
      <c r="C707" t="str">
        <f t="shared" si="3"/>
        <v>COMBDGEDSOldSC_________DCO_16</v>
      </c>
      <c r="D707" s="8">
        <f>IF(_xlfn.IFNA(VLOOKUP(LEFT(C707,LEN(C707)-3),COMBDG_Replacement_Split_Tech!A:T,12+B707-2016,FALSE),-1)&lt;0,0,VLOOKUP(LEFT(C707,LEN(C707)-3),COMBDG_Replacement_Split_Tech!A:T,12+B707-2016,FALSE))*_xlfn.IFNA(VLOOKUP(LEFT(C707,14),'AGG Activity_16'!A:K,B707-2016+2,FALSE),VLOOKUP(LEFT(C707,15),'AGG Activity_16'!A:K,B707-2016+2,FALSE))</f>
        <v>0.80331242949577586</v>
      </c>
    </row>
    <row r="708" spans="1:4" x14ac:dyDescent="0.25">
      <c r="A708" t="s">
        <v>2</v>
      </c>
      <c r="B708">
        <f t="shared" si="2"/>
        <v>2017</v>
      </c>
      <c r="C708" t="str">
        <f t="shared" si="3"/>
        <v>COMBDGHLCNewSC_________DCO_16</v>
      </c>
      <c r="D708" s="8">
        <f>IF(_xlfn.IFNA(VLOOKUP(LEFT(C708,LEN(C708)-3),COMBDG_Replacement_Split_Tech!A:T,12+B708-2016,FALSE),-1)&lt;0,0,VLOOKUP(LEFT(C708,LEN(C708)-3),COMBDG_Replacement_Split_Tech!A:T,12+B708-2016,FALSE))*_xlfn.IFNA(VLOOKUP(LEFT(C708,14),'AGG Activity_16'!A:K,B708-2016+2,FALSE),VLOOKUP(LEFT(C708,15),'AGG Activity_16'!A:K,B708-2016+2,FALSE))</f>
        <v>0</v>
      </c>
    </row>
    <row r="709" spans="1:4" x14ac:dyDescent="0.25">
      <c r="A709" t="s">
        <v>2</v>
      </c>
      <c r="B709">
        <f t="shared" si="2"/>
        <v>2017</v>
      </c>
      <c r="C709" t="str">
        <f t="shared" si="3"/>
        <v>COMBDGHLCOldSC_________DCO_16</v>
      </c>
      <c r="D709" s="8">
        <f>IF(_xlfn.IFNA(VLOOKUP(LEFT(C709,LEN(C709)-3),COMBDG_Replacement_Split_Tech!A:T,12+B709-2016,FALSE),-1)&lt;0,0,VLOOKUP(LEFT(C709,LEN(C709)-3),COMBDG_Replacement_Split_Tech!A:T,12+B709-2016,FALSE))*_xlfn.IFNA(VLOOKUP(LEFT(C709,14),'AGG Activity_16'!A:K,B709-2016+2,FALSE),VLOOKUP(LEFT(C709,15),'AGG Activity_16'!A:K,B709-2016+2,FALSE))</f>
        <v>0.89300507844660615</v>
      </c>
    </row>
    <row r="710" spans="1:4" x14ac:dyDescent="0.25">
      <c r="A710" t="s">
        <v>2</v>
      </c>
      <c r="B710">
        <f t="shared" si="2"/>
        <v>2017</v>
      </c>
      <c r="C710" t="str">
        <f t="shared" si="3"/>
        <v>COMBDGICINewSC_________DCO_16</v>
      </c>
      <c r="D710" s="8">
        <f>IF(_xlfn.IFNA(VLOOKUP(LEFT(C710,LEN(C710)-3),COMBDG_Replacement_Split_Tech!A:T,12+B710-2016,FALSE),-1)&lt;0,0,VLOOKUP(LEFT(C710,LEN(C710)-3),COMBDG_Replacement_Split_Tech!A:T,12+B710-2016,FALSE))*_xlfn.IFNA(VLOOKUP(LEFT(C710,14),'AGG Activity_16'!A:K,B710-2016+2,FALSE),VLOOKUP(LEFT(C710,15),'AGG Activity_16'!A:K,B710-2016+2,FALSE))</f>
        <v>0</v>
      </c>
    </row>
    <row r="711" spans="1:4" x14ac:dyDescent="0.25">
      <c r="A711" t="s">
        <v>2</v>
      </c>
      <c r="B711">
        <f t="shared" si="2"/>
        <v>2017</v>
      </c>
      <c r="C711" t="str">
        <f t="shared" si="3"/>
        <v>COMBDGICIOldSC_________DCO_16</v>
      </c>
      <c r="D711" s="8">
        <f>IF(_xlfn.IFNA(VLOOKUP(LEFT(C711,LEN(C711)-3),COMBDG_Replacement_Split_Tech!A:T,12+B711-2016,FALSE),-1)&lt;0,0,VLOOKUP(LEFT(C711,LEN(C711)-3),COMBDG_Replacement_Split_Tech!A:T,12+B711-2016,FALSE))*_xlfn.IFNA(VLOOKUP(LEFT(C711,14),'AGG Activity_16'!A:K,B711-2016+2,FALSE),VLOOKUP(LEFT(C711,15),'AGG Activity_16'!A:K,B711-2016+2,FALSE))</f>
        <v>2.4932415044295553E-2</v>
      </c>
    </row>
    <row r="712" spans="1:4" x14ac:dyDescent="0.25">
      <c r="A712" t="s">
        <v>2</v>
      </c>
      <c r="B712">
        <f t="shared" si="2"/>
        <v>2017</v>
      </c>
      <c r="C712" t="str">
        <f t="shared" si="3"/>
        <v>COMBDGOFFNewSC_________DCO_16</v>
      </c>
      <c r="D712" s="8">
        <f>IF(_xlfn.IFNA(VLOOKUP(LEFT(C712,LEN(C712)-3),COMBDG_Replacement_Split_Tech!A:T,12+B712-2016,FALSE),-1)&lt;0,0,VLOOKUP(LEFT(C712,LEN(C712)-3),COMBDG_Replacement_Split_Tech!A:T,12+B712-2016,FALSE))*_xlfn.IFNA(VLOOKUP(LEFT(C712,14),'AGG Activity_16'!A:K,B712-2016+2,FALSE),VLOOKUP(LEFT(C712,15),'AGG Activity_16'!A:K,B712-2016+2,FALSE))</f>
        <v>0</v>
      </c>
    </row>
    <row r="713" spans="1:4" x14ac:dyDescent="0.25">
      <c r="A713" t="s">
        <v>2</v>
      </c>
      <c r="B713">
        <f t="shared" si="2"/>
        <v>2017</v>
      </c>
      <c r="C713" t="str">
        <f t="shared" si="3"/>
        <v>COMBDGOFFOldSC_________DCO_16</v>
      </c>
      <c r="D713" s="8">
        <f>IF(_xlfn.IFNA(VLOOKUP(LEFT(C713,LEN(C713)-3),COMBDG_Replacement_Split_Tech!A:T,12+B713-2016,FALSE),-1)&lt;0,0,VLOOKUP(LEFT(C713,LEN(C713)-3),COMBDG_Replacement_Split_Tech!A:T,12+B713-2016,FALSE))*_xlfn.IFNA(VLOOKUP(LEFT(C713,14),'AGG Activity_16'!A:K,B713-2016+2,FALSE),VLOOKUP(LEFT(C713,15),'AGG Activity_16'!A:K,B713-2016+2,FALSE))</f>
        <v>2.6833555837242216</v>
      </c>
    </row>
    <row r="714" spans="1:4" x14ac:dyDescent="0.25">
      <c r="A714" t="s">
        <v>2</v>
      </c>
      <c r="B714">
        <f t="shared" si="2"/>
        <v>2017</v>
      </c>
      <c r="C714" t="str">
        <f t="shared" si="3"/>
        <v>COMBDGOTSNewSC_________DCO_16</v>
      </c>
      <c r="D714" s="8">
        <f>IF(_xlfn.IFNA(VLOOKUP(LEFT(C714,LEN(C714)-3),COMBDG_Replacement_Split_Tech!A:T,12+B714-2016,FALSE),-1)&lt;0,0,VLOOKUP(LEFT(C714,LEN(C714)-3),COMBDG_Replacement_Split_Tech!A:T,12+B714-2016,FALSE))*_xlfn.IFNA(VLOOKUP(LEFT(C714,14),'AGG Activity_16'!A:K,B714-2016+2,FALSE),VLOOKUP(LEFT(C714,15),'AGG Activity_16'!A:K,B714-2016+2,FALSE))</f>
        <v>0</v>
      </c>
    </row>
    <row r="715" spans="1:4" x14ac:dyDescent="0.25">
      <c r="A715" t="s">
        <v>2</v>
      </c>
      <c r="B715">
        <f t="shared" si="2"/>
        <v>2017</v>
      </c>
      <c r="C715" t="str">
        <f t="shared" si="3"/>
        <v>COMBDGOTSOldSC_________DCO_16</v>
      </c>
      <c r="D715" s="8">
        <f>IF(_xlfn.IFNA(VLOOKUP(LEFT(C715,LEN(C715)-3),COMBDG_Replacement_Split_Tech!A:T,12+B715-2016,FALSE),-1)&lt;0,0,VLOOKUP(LEFT(C715,LEN(C715)-3),COMBDG_Replacement_Split_Tech!A:T,12+B715-2016,FALSE))*_xlfn.IFNA(VLOOKUP(LEFT(C715,14),'AGG Activity_16'!A:K,B715-2016+2,FALSE),VLOOKUP(LEFT(C715,15),'AGG Activity_16'!A:K,B715-2016+2,FALSE))</f>
        <v>0.65375696457795129</v>
      </c>
    </row>
    <row r="716" spans="1:4" x14ac:dyDescent="0.25">
      <c r="A716" t="s">
        <v>2</v>
      </c>
      <c r="B716">
        <f t="shared" si="2"/>
        <v>2017</v>
      </c>
      <c r="C716" t="str">
        <f t="shared" si="3"/>
        <v>COMBDGRTTNewSC_________DCO_16</v>
      </c>
      <c r="D716" s="8">
        <f>IF(_xlfn.IFNA(VLOOKUP(LEFT(C716,LEN(C716)-3),COMBDG_Replacement_Split_Tech!A:T,12+B716-2016,FALSE),-1)&lt;0,0,VLOOKUP(LEFT(C716,LEN(C716)-3),COMBDG_Replacement_Split_Tech!A:T,12+B716-2016,FALSE))*_xlfn.IFNA(VLOOKUP(LEFT(C716,14),'AGG Activity_16'!A:K,B716-2016+2,FALSE),VLOOKUP(LEFT(C716,15),'AGG Activity_16'!A:K,B716-2016+2,FALSE))</f>
        <v>0</v>
      </c>
    </row>
    <row r="717" spans="1:4" x14ac:dyDescent="0.25">
      <c r="A717" t="s">
        <v>2</v>
      </c>
      <c r="B717">
        <f t="shared" si="2"/>
        <v>2017</v>
      </c>
      <c r="C717" t="str">
        <f t="shared" si="3"/>
        <v>COMBDGRTTOldSC_________DCO_16</v>
      </c>
      <c r="D717" s="8">
        <f>IF(_xlfn.IFNA(VLOOKUP(LEFT(C717,LEN(C717)-3),COMBDG_Replacement_Split_Tech!A:T,12+B717-2016,FALSE),-1)&lt;0,0,VLOOKUP(LEFT(C717,LEN(C717)-3),COMBDG_Replacement_Split_Tech!A:T,12+B717-2016,FALSE))*_xlfn.IFNA(VLOOKUP(LEFT(C717,14),'AGG Activity_16'!A:K,B717-2016+2,FALSE),VLOOKUP(LEFT(C717,15),'AGG Activity_16'!A:K,B717-2016+2,FALSE))</f>
        <v>1.4634875318437253</v>
      </c>
    </row>
    <row r="718" spans="1:4" x14ac:dyDescent="0.25">
      <c r="A718" t="s">
        <v>2</v>
      </c>
      <c r="B718">
        <f t="shared" si="2"/>
        <v>2017</v>
      </c>
      <c r="C718" t="str">
        <f t="shared" si="3"/>
        <v>COMBDGTAWNewSC_________DCO_16</v>
      </c>
      <c r="D718" s="8">
        <f>IF(_xlfn.IFNA(VLOOKUP(LEFT(C718,LEN(C718)-3),COMBDG_Replacement_Split_Tech!A:T,12+B718-2016,FALSE),-1)&lt;0,0,VLOOKUP(LEFT(C718,LEN(C718)-3),COMBDG_Replacement_Split_Tech!A:T,12+B718-2016,FALSE))*_xlfn.IFNA(VLOOKUP(LEFT(C718,14),'AGG Activity_16'!A:K,B718-2016+2,FALSE),VLOOKUP(LEFT(C718,15),'AGG Activity_16'!A:K,B718-2016+2,FALSE))</f>
        <v>0</v>
      </c>
    </row>
    <row r="719" spans="1:4" x14ac:dyDescent="0.25">
      <c r="A719" t="s">
        <v>2</v>
      </c>
      <c r="B719">
        <f t="shared" si="2"/>
        <v>2017</v>
      </c>
      <c r="C719" t="str">
        <f t="shared" si="3"/>
        <v>COMBDGTAWOldSC_________DCO_16</v>
      </c>
      <c r="D719" s="8">
        <f>IF(_xlfn.IFNA(VLOOKUP(LEFT(C719,LEN(C719)-3),COMBDG_Replacement_Split_Tech!A:T,12+B719-2016,FALSE),-1)&lt;0,0,VLOOKUP(LEFT(C719,LEN(C719)-3),COMBDG_Replacement_Split_Tech!A:T,12+B719-2016,FALSE))*_xlfn.IFNA(VLOOKUP(LEFT(C719,14),'AGG Activity_16'!A:K,B719-2016+2,FALSE),VLOOKUP(LEFT(C719,15),'AGG Activity_16'!A:K,B719-2016+2,FALSE))</f>
        <v>0.21156881390044902</v>
      </c>
    </row>
    <row r="720" spans="1:4" x14ac:dyDescent="0.25">
      <c r="A720" t="s">
        <v>2</v>
      </c>
      <c r="B720">
        <f t="shared" si="2"/>
        <v>2017</v>
      </c>
      <c r="C720" t="str">
        <f t="shared" si="3"/>
        <v>COMBDGWSTNewSC_________DCO_16</v>
      </c>
      <c r="D720" s="8">
        <f>IF(_xlfn.IFNA(VLOOKUP(LEFT(C720,LEN(C720)-3),COMBDG_Replacement_Split_Tech!A:T,12+B720-2016,FALSE),-1)&lt;0,0,VLOOKUP(LEFT(C720,LEN(C720)-3),COMBDG_Replacement_Split_Tech!A:T,12+B720-2016,FALSE))*_xlfn.IFNA(VLOOKUP(LEFT(C720,14),'AGG Activity_16'!A:K,B720-2016+2,FALSE),VLOOKUP(LEFT(C720,15),'AGG Activity_16'!A:K,B720-2016+2,FALSE))</f>
        <v>0</v>
      </c>
    </row>
    <row r="721" spans="1:4" x14ac:dyDescent="0.25">
      <c r="A721" t="s">
        <v>2</v>
      </c>
      <c r="B721">
        <f t="shared" si="2"/>
        <v>2017</v>
      </c>
      <c r="C721" t="str">
        <f t="shared" si="3"/>
        <v>COMBDGWSTOldSC_________DCO_16</v>
      </c>
      <c r="D721" s="8">
        <f>IF(_xlfn.IFNA(VLOOKUP(LEFT(C721,LEN(C721)-3),COMBDG_Replacement_Split_Tech!A:T,12+B721-2016,FALSE),-1)&lt;0,0,VLOOKUP(LEFT(C721,LEN(C721)-3),COMBDG_Replacement_Split_Tech!A:T,12+B721-2016,FALSE))*_xlfn.IFNA(VLOOKUP(LEFT(C721,14),'AGG Activity_16'!A:K,B721-2016+2,FALSE),VLOOKUP(LEFT(C721,15),'AGG Activity_16'!A:K,B721-2016+2,FALSE))</f>
        <v>42.206416205849109</v>
      </c>
    </row>
    <row r="722" spans="1:4" x14ac:dyDescent="0.25">
      <c r="A722" t="s">
        <v>2</v>
      </c>
      <c r="B722">
        <f t="shared" si="2"/>
        <v>2017</v>
      </c>
      <c r="C722" t="str">
        <f t="shared" si="3"/>
        <v>COMBDGAERNewSH_________DHE_16</v>
      </c>
      <c r="D722" s="8">
        <f>IF(_xlfn.IFNA(VLOOKUP(LEFT(C722,LEN(C722)-3),COMBDG_Replacement_Split_Tech!A:T,12+B722-2016,FALSE),-1)&lt;0,0,VLOOKUP(LEFT(C722,LEN(C722)-3),COMBDG_Replacement_Split_Tech!A:T,12+B722-2016,FALSE))*_xlfn.IFNA(VLOOKUP(LEFT(C722,14),'AGG Activity_16'!A:K,B722-2016+2,FALSE),VLOOKUP(LEFT(C722,15),'AGG Activity_16'!A:K,B722-2016+2,FALSE))</f>
        <v>0</v>
      </c>
    </row>
    <row r="723" spans="1:4" x14ac:dyDescent="0.25">
      <c r="A723" t="s">
        <v>2</v>
      </c>
      <c r="B723">
        <f t="shared" si="2"/>
        <v>2017</v>
      </c>
      <c r="C723" t="str">
        <f t="shared" si="3"/>
        <v>COMBDGAERNewWH_________DHE_16</v>
      </c>
      <c r="D723" s="8">
        <f>IF(_xlfn.IFNA(VLOOKUP(LEFT(C723,LEN(C723)-3),COMBDG_Replacement_Split_Tech!A:T,12+B723-2016,FALSE),-1)&lt;0,0,VLOOKUP(LEFT(C723,LEN(C723)-3),COMBDG_Replacement_Split_Tech!A:T,12+B723-2016,FALSE))*_xlfn.IFNA(VLOOKUP(LEFT(C723,14),'AGG Activity_16'!A:K,B723-2016+2,FALSE),VLOOKUP(LEFT(C723,15),'AGG Activity_16'!A:K,B723-2016+2,FALSE))</f>
        <v>0</v>
      </c>
    </row>
    <row r="724" spans="1:4" x14ac:dyDescent="0.25">
      <c r="A724" t="s">
        <v>2</v>
      </c>
      <c r="B724">
        <f t="shared" si="2"/>
        <v>2017</v>
      </c>
      <c r="C724" t="str">
        <f t="shared" si="3"/>
        <v>COMBDGAEROldSH_________DHE_16</v>
      </c>
      <c r="D724" s="8">
        <f>IF(_xlfn.IFNA(VLOOKUP(LEFT(C724,LEN(C724)-3),COMBDG_Replacement_Split_Tech!A:T,12+B724-2016,FALSE),-1)&lt;0,0,VLOOKUP(LEFT(C724,LEN(C724)-3),COMBDG_Replacement_Split_Tech!A:T,12+B724-2016,FALSE))*_xlfn.IFNA(VLOOKUP(LEFT(C724,14),'AGG Activity_16'!A:K,B724-2016+2,FALSE),VLOOKUP(LEFT(C724,15),'AGG Activity_16'!A:K,B724-2016+2,FALSE))</f>
        <v>8.4601481486287078</v>
      </c>
    </row>
    <row r="725" spans="1:4" x14ac:dyDescent="0.25">
      <c r="A725" t="s">
        <v>2</v>
      </c>
      <c r="B725">
        <f t="shared" si="2"/>
        <v>2017</v>
      </c>
      <c r="C725" t="str">
        <f t="shared" si="3"/>
        <v>COMBDGAEROldWH_________DHE_16</v>
      </c>
      <c r="D725" s="8">
        <f>IF(_xlfn.IFNA(VLOOKUP(LEFT(C725,LEN(C725)-3),COMBDG_Replacement_Split_Tech!A:T,12+B725-2016,FALSE),-1)&lt;0,0,VLOOKUP(LEFT(C725,LEN(C725)-3),COMBDG_Replacement_Split_Tech!A:T,12+B725-2016,FALSE))*_xlfn.IFNA(VLOOKUP(LEFT(C725,14),'AGG Activity_16'!A:K,B725-2016+2,FALSE),VLOOKUP(LEFT(C725,15),'AGG Activity_16'!A:K,B725-2016+2,FALSE))</f>
        <v>0.66385317935813204</v>
      </c>
    </row>
    <row r="726" spans="1:4" x14ac:dyDescent="0.25">
      <c r="A726" t="s">
        <v>2</v>
      </c>
      <c r="B726">
        <f t="shared" si="2"/>
        <v>2017</v>
      </c>
      <c r="C726" t="str">
        <f t="shared" si="3"/>
        <v>COMBDGAFSNewSH_________DHE_16</v>
      </c>
      <c r="D726" s="8">
        <f>IF(_xlfn.IFNA(VLOOKUP(LEFT(C726,LEN(C726)-3),COMBDG_Replacement_Split_Tech!A:T,12+B726-2016,FALSE),-1)&lt;0,0,VLOOKUP(LEFT(C726,LEN(C726)-3),COMBDG_Replacement_Split_Tech!A:T,12+B726-2016,FALSE))*_xlfn.IFNA(VLOOKUP(LEFT(C726,14),'AGG Activity_16'!A:K,B726-2016+2,FALSE),VLOOKUP(LEFT(C726,15),'AGG Activity_16'!A:K,B726-2016+2,FALSE))</f>
        <v>0</v>
      </c>
    </row>
    <row r="727" spans="1:4" x14ac:dyDescent="0.25">
      <c r="A727" t="s">
        <v>2</v>
      </c>
      <c r="B727">
        <f t="shared" si="2"/>
        <v>2017</v>
      </c>
      <c r="C727" t="str">
        <f t="shared" si="3"/>
        <v>COMBDGAFSNewWH_________DHE_16</v>
      </c>
      <c r="D727" s="8">
        <f>IF(_xlfn.IFNA(VLOOKUP(LEFT(C727,LEN(C727)-3),COMBDG_Replacement_Split_Tech!A:T,12+B727-2016,FALSE),-1)&lt;0,0,VLOOKUP(LEFT(C727,LEN(C727)-3),COMBDG_Replacement_Split_Tech!A:T,12+B727-2016,FALSE))*_xlfn.IFNA(VLOOKUP(LEFT(C727,14),'AGG Activity_16'!A:K,B727-2016+2,FALSE),VLOOKUP(LEFT(C727,15),'AGG Activity_16'!A:K,B727-2016+2,FALSE))</f>
        <v>0</v>
      </c>
    </row>
    <row r="728" spans="1:4" x14ac:dyDescent="0.25">
      <c r="A728" t="s">
        <v>2</v>
      </c>
      <c r="B728">
        <f t="shared" si="2"/>
        <v>2017</v>
      </c>
      <c r="C728" t="str">
        <f t="shared" si="3"/>
        <v>COMBDGAFSOldSH_________DHE_16</v>
      </c>
      <c r="D728" s="8">
        <f>IF(_xlfn.IFNA(VLOOKUP(LEFT(C728,LEN(C728)-3),COMBDG_Replacement_Split_Tech!A:T,12+B728-2016,FALSE),-1)&lt;0,0,VLOOKUP(LEFT(C728,LEN(C728)-3),COMBDG_Replacement_Split_Tech!A:T,12+B728-2016,FALSE))*_xlfn.IFNA(VLOOKUP(LEFT(C728,14),'AGG Activity_16'!A:K,B728-2016+2,FALSE),VLOOKUP(LEFT(C728,15),'AGG Activity_16'!A:K,B728-2016+2,FALSE))</f>
        <v>9.0490910775126121</v>
      </c>
    </row>
    <row r="729" spans="1:4" x14ac:dyDescent="0.25">
      <c r="A729" t="s">
        <v>2</v>
      </c>
      <c r="B729">
        <f t="shared" si="2"/>
        <v>2017</v>
      </c>
      <c r="C729" t="str">
        <f t="shared" si="3"/>
        <v>COMBDGAFSOldWH_________DHE_16</v>
      </c>
      <c r="D729" s="8">
        <f>IF(_xlfn.IFNA(VLOOKUP(LEFT(C729,LEN(C729)-3),COMBDG_Replacement_Split_Tech!A:T,12+B729-2016,FALSE),-1)&lt;0,0,VLOOKUP(LEFT(C729,LEN(C729)-3),COMBDG_Replacement_Split_Tech!A:T,12+B729-2016,FALSE))*_xlfn.IFNA(VLOOKUP(LEFT(C729,14),'AGG Activity_16'!A:K,B729-2016+2,FALSE),VLOOKUP(LEFT(C729,15),'AGG Activity_16'!A:K,B729-2016+2,FALSE))</f>
        <v>0.8726084245575092</v>
      </c>
    </row>
    <row r="730" spans="1:4" x14ac:dyDescent="0.25">
      <c r="A730" t="s">
        <v>2</v>
      </c>
      <c r="B730">
        <f t="shared" si="2"/>
        <v>2017</v>
      </c>
      <c r="C730" t="str">
        <f t="shared" si="3"/>
        <v>COMBDGEDSNewSH_________DHE_16</v>
      </c>
      <c r="D730" s="8">
        <f>IF(_xlfn.IFNA(VLOOKUP(LEFT(C730,LEN(C730)-3),COMBDG_Replacement_Split_Tech!A:T,12+B730-2016,FALSE),-1)&lt;0,0,VLOOKUP(LEFT(C730,LEN(C730)-3),COMBDG_Replacement_Split_Tech!A:T,12+B730-2016,FALSE))*_xlfn.IFNA(VLOOKUP(LEFT(C730,14),'AGG Activity_16'!A:K,B730-2016+2,FALSE),VLOOKUP(LEFT(C730,15),'AGG Activity_16'!A:K,B730-2016+2,FALSE))</f>
        <v>0</v>
      </c>
    </row>
    <row r="731" spans="1:4" x14ac:dyDescent="0.25">
      <c r="A731" t="s">
        <v>2</v>
      </c>
      <c r="B731">
        <f t="shared" ref="B731:B794" si="4">B131+1</f>
        <v>2017</v>
      </c>
      <c r="C731" t="str">
        <f t="shared" ref="C731:C794" si="5">C131</f>
        <v>COMBDGEDSNewWH_________DHE_16</v>
      </c>
      <c r="D731" s="8">
        <f>IF(_xlfn.IFNA(VLOOKUP(LEFT(C731,LEN(C731)-3),COMBDG_Replacement_Split_Tech!A:T,12+B731-2016,FALSE),-1)&lt;0,0,VLOOKUP(LEFT(C731,LEN(C731)-3),COMBDG_Replacement_Split_Tech!A:T,12+B731-2016,FALSE))*_xlfn.IFNA(VLOOKUP(LEFT(C731,14),'AGG Activity_16'!A:K,B731-2016+2,FALSE),VLOOKUP(LEFT(C731,15),'AGG Activity_16'!A:K,B731-2016+2,FALSE))</f>
        <v>0</v>
      </c>
    </row>
    <row r="732" spans="1:4" x14ac:dyDescent="0.25">
      <c r="A732" t="s">
        <v>2</v>
      </c>
      <c r="B732">
        <f t="shared" si="4"/>
        <v>2017</v>
      </c>
      <c r="C732" t="str">
        <f t="shared" si="5"/>
        <v>COMBDGEDSOldSH_________DHE_16</v>
      </c>
      <c r="D732" s="8">
        <f>IF(_xlfn.IFNA(VLOOKUP(LEFT(C732,LEN(C732)-3),COMBDG_Replacement_Split_Tech!A:T,12+B732-2016,FALSE),-1)&lt;0,0,VLOOKUP(LEFT(C732,LEN(C732)-3),COMBDG_Replacement_Split_Tech!A:T,12+B732-2016,FALSE))*_xlfn.IFNA(VLOOKUP(LEFT(C732,14),'AGG Activity_16'!A:K,B732-2016+2,FALSE),VLOOKUP(LEFT(C732,15),'AGG Activity_16'!A:K,B732-2016+2,FALSE))</f>
        <v>24.745199862116475</v>
      </c>
    </row>
    <row r="733" spans="1:4" x14ac:dyDescent="0.25">
      <c r="A733" t="s">
        <v>2</v>
      </c>
      <c r="B733">
        <f t="shared" si="4"/>
        <v>2017</v>
      </c>
      <c r="C733" t="str">
        <f t="shared" si="5"/>
        <v>COMBDGEDSOldWH_________DHE_16</v>
      </c>
      <c r="D733" s="8">
        <f>IF(_xlfn.IFNA(VLOOKUP(LEFT(C733,LEN(C733)-3),COMBDG_Replacement_Split_Tech!A:T,12+B733-2016,FALSE),-1)&lt;0,0,VLOOKUP(LEFT(C733,LEN(C733)-3),COMBDG_Replacement_Split_Tech!A:T,12+B733-2016,FALSE))*_xlfn.IFNA(VLOOKUP(LEFT(C733,14),'AGG Activity_16'!A:K,B733-2016+2,FALSE),VLOOKUP(LEFT(C733,15),'AGG Activity_16'!A:K,B733-2016+2,FALSE))</f>
        <v>1.9777077664915925</v>
      </c>
    </row>
    <row r="734" spans="1:4" x14ac:dyDescent="0.25">
      <c r="A734" t="s">
        <v>2</v>
      </c>
      <c r="B734">
        <f t="shared" si="4"/>
        <v>2017</v>
      </c>
      <c r="C734" t="str">
        <f t="shared" si="5"/>
        <v>COMBDGHLCNewSH_________DHE_16</v>
      </c>
      <c r="D734" s="8">
        <f>IF(_xlfn.IFNA(VLOOKUP(LEFT(C734,LEN(C734)-3),COMBDG_Replacement_Split_Tech!A:T,12+B734-2016,FALSE),-1)&lt;0,0,VLOOKUP(LEFT(C734,LEN(C734)-3),COMBDG_Replacement_Split_Tech!A:T,12+B734-2016,FALSE))*_xlfn.IFNA(VLOOKUP(LEFT(C734,14),'AGG Activity_16'!A:K,B734-2016+2,FALSE),VLOOKUP(LEFT(C734,15),'AGG Activity_16'!A:K,B734-2016+2,FALSE))</f>
        <v>0</v>
      </c>
    </row>
    <row r="735" spans="1:4" x14ac:dyDescent="0.25">
      <c r="A735" t="s">
        <v>2</v>
      </c>
      <c r="B735">
        <f t="shared" si="4"/>
        <v>2017</v>
      </c>
      <c r="C735" t="str">
        <f t="shared" si="5"/>
        <v>COMBDGHLCNewWH_________DHE_16</v>
      </c>
      <c r="D735" s="8">
        <f>IF(_xlfn.IFNA(VLOOKUP(LEFT(C735,LEN(C735)-3),COMBDG_Replacement_Split_Tech!A:T,12+B735-2016,FALSE),-1)&lt;0,0,VLOOKUP(LEFT(C735,LEN(C735)-3),COMBDG_Replacement_Split_Tech!A:T,12+B735-2016,FALSE))*_xlfn.IFNA(VLOOKUP(LEFT(C735,14),'AGG Activity_16'!A:K,B735-2016+2,FALSE),VLOOKUP(LEFT(C735,15),'AGG Activity_16'!A:K,B735-2016+2,FALSE))</f>
        <v>0</v>
      </c>
    </row>
    <row r="736" spans="1:4" x14ac:dyDescent="0.25">
      <c r="A736" t="s">
        <v>2</v>
      </c>
      <c r="B736">
        <f t="shared" si="4"/>
        <v>2017</v>
      </c>
      <c r="C736" t="str">
        <f t="shared" si="5"/>
        <v>COMBDGHLCOldSH_________DHE_16</v>
      </c>
      <c r="D736" s="8">
        <f>IF(_xlfn.IFNA(VLOOKUP(LEFT(C736,LEN(C736)-3),COMBDG_Replacement_Split_Tech!A:T,12+B736-2016,FALSE),-1)&lt;0,0,VLOOKUP(LEFT(C736,LEN(C736)-3),COMBDG_Replacement_Split_Tech!A:T,12+B736-2016,FALSE))*_xlfn.IFNA(VLOOKUP(LEFT(C736,14),'AGG Activity_16'!A:K,B736-2016+2,FALSE),VLOOKUP(LEFT(C736,15),'AGG Activity_16'!A:K,B736-2016+2,FALSE))</f>
        <v>14.431108267180381</v>
      </c>
    </row>
    <row r="737" spans="1:4" x14ac:dyDescent="0.25">
      <c r="A737" t="s">
        <v>2</v>
      </c>
      <c r="B737">
        <f t="shared" si="4"/>
        <v>2017</v>
      </c>
      <c r="C737" t="str">
        <f t="shared" si="5"/>
        <v>COMBDGHLCOldWH_________DHE_16</v>
      </c>
      <c r="D737" s="8">
        <f>IF(_xlfn.IFNA(VLOOKUP(LEFT(C737,LEN(C737)-3),COMBDG_Replacement_Split_Tech!A:T,12+B737-2016,FALSE),-1)&lt;0,0,VLOOKUP(LEFT(C737,LEN(C737)-3),COMBDG_Replacement_Split_Tech!A:T,12+B737-2016,FALSE))*_xlfn.IFNA(VLOOKUP(LEFT(C737,14),'AGG Activity_16'!A:K,B737-2016+2,FALSE),VLOOKUP(LEFT(C737,15),'AGG Activity_16'!A:K,B737-2016+2,FALSE))</f>
        <v>1.9906213249928109</v>
      </c>
    </row>
    <row r="738" spans="1:4" x14ac:dyDescent="0.25">
      <c r="A738" t="s">
        <v>2</v>
      </c>
      <c r="B738">
        <f t="shared" si="4"/>
        <v>2017</v>
      </c>
      <c r="C738" t="str">
        <f t="shared" si="5"/>
        <v>COMBDGICINewSH_________DHE_16</v>
      </c>
      <c r="D738" s="8">
        <f>IF(_xlfn.IFNA(VLOOKUP(LEFT(C738,LEN(C738)-3),COMBDG_Replacement_Split_Tech!A:T,12+B738-2016,FALSE),-1)&lt;0,0,VLOOKUP(LEFT(C738,LEN(C738)-3),COMBDG_Replacement_Split_Tech!A:T,12+B738-2016,FALSE))*_xlfn.IFNA(VLOOKUP(LEFT(C738,14),'AGG Activity_16'!A:K,B738-2016+2,FALSE),VLOOKUP(LEFT(C738,15),'AGG Activity_16'!A:K,B738-2016+2,FALSE))</f>
        <v>0</v>
      </c>
    </row>
    <row r="739" spans="1:4" x14ac:dyDescent="0.25">
      <c r="A739" t="s">
        <v>2</v>
      </c>
      <c r="B739">
        <f t="shared" si="4"/>
        <v>2017</v>
      </c>
      <c r="C739" t="str">
        <f t="shared" si="5"/>
        <v>COMBDGICINewWH_________DHE_16</v>
      </c>
      <c r="D739" s="8">
        <f>IF(_xlfn.IFNA(VLOOKUP(LEFT(C739,LEN(C739)-3),COMBDG_Replacement_Split_Tech!A:T,12+B739-2016,FALSE),-1)&lt;0,0,VLOOKUP(LEFT(C739,LEN(C739)-3),COMBDG_Replacement_Split_Tech!A:T,12+B739-2016,FALSE))*_xlfn.IFNA(VLOOKUP(LEFT(C739,14),'AGG Activity_16'!A:K,B739-2016+2,FALSE),VLOOKUP(LEFT(C739,15),'AGG Activity_16'!A:K,B739-2016+2,FALSE))</f>
        <v>0</v>
      </c>
    </row>
    <row r="740" spans="1:4" x14ac:dyDescent="0.25">
      <c r="A740" t="s">
        <v>2</v>
      </c>
      <c r="B740">
        <f t="shared" si="4"/>
        <v>2017</v>
      </c>
      <c r="C740" t="str">
        <f t="shared" si="5"/>
        <v>COMBDGICIOldSH_________DHE_16</v>
      </c>
      <c r="D740" s="8">
        <f>IF(_xlfn.IFNA(VLOOKUP(LEFT(C740,LEN(C740)-3),COMBDG_Replacement_Split_Tech!A:T,12+B740-2016,FALSE),-1)&lt;0,0,VLOOKUP(LEFT(C740,LEN(C740)-3),COMBDG_Replacement_Split_Tech!A:T,12+B740-2016,FALSE))*_xlfn.IFNA(VLOOKUP(LEFT(C740,14),'AGG Activity_16'!A:K,B740-2016+2,FALSE),VLOOKUP(LEFT(C740,15),'AGG Activity_16'!A:K,B740-2016+2,FALSE))</f>
        <v>1.1915421515880873</v>
      </c>
    </row>
    <row r="741" spans="1:4" x14ac:dyDescent="0.25">
      <c r="A741" t="s">
        <v>2</v>
      </c>
      <c r="B741">
        <f t="shared" si="4"/>
        <v>2017</v>
      </c>
      <c r="C741" t="str">
        <f t="shared" si="5"/>
        <v>COMBDGICIOldWH_________DHE_16</v>
      </c>
      <c r="D741" s="8">
        <f>IF(_xlfn.IFNA(VLOOKUP(LEFT(C741,LEN(C741)-3),COMBDG_Replacement_Split_Tech!A:T,12+B741-2016,FALSE),-1)&lt;0,0,VLOOKUP(LEFT(C741,LEN(C741)-3),COMBDG_Replacement_Split_Tech!A:T,12+B741-2016,FALSE))*_xlfn.IFNA(VLOOKUP(LEFT(C741,14),'AGG Activity_16'!A:K,B741-2016+2,FALSE),VLOOKUP(LEFT(C741,15),'AGG Activity_16'!A:K,B741-2016+2,FALSE))</f>
        <v>8.3397766024375569E-2</v>
      </c>
    </row>
    <row r="742" spans="1:4" x14ac:dyDescent="0.25">
      <c r="A742" t="s">
        <v>2</v>
      </c>
      <c r="B742">
        <f t="shared" si="4"/>
        <v>2017</v>
      </c>
      <c r="C742" t="str">
        <f t="shared" si="5"/>
        <v>COMBDGOFFNewSH_________DHE_16</v>
      </c>
      <c r="D742" s="8">
        <f>IF(_xlfn.IFNA(VLOOKUP(LEFT(C742,LEN(C742)-3),COMBDG_Replacement_Split_Tech!A:T,12+B742-2016,FALSE),-1)&lt;0,0,VLOOKUP(LEFT(C742,LEN(C742)-3),COMBDG_Replacement_Split_Tech!A:T,12+B742-2016,FALSE))*_xlfn.IFNA(VLOOKUP(LEFT(C742,14),'AGG Activity_16'!A:K,B742-2016+2,FALSE),VLOOKUP(LEFT(C742,15),'AGG Activity_16'!A:K,B742-2016+2,FALSE))</f>
        <v>0</v>
      </c>
    </row>
    <row r="743" spans="1:4" x14ac:dyDescent="0.25">
      <c r="A743" t="s">
        <v>2</v>
      </c>
      <c r="B743">
        <f t="shared" si="4"/>
        <v>2017</v>
      </c>
      <c r="C743" t="str">
        <f t="shared" si="5"/>
        <v>COMBDGOFFNewWH_________DHE_16</v>
      </c>
      <c r="D743" s="8">
        <f>IF(_xlfn.IFNA(VLOOKUP(LEFT(C743,LEN(C743)-3),COMBDG_Replacement_Split_Tech!A:T,12+B743-2016,FALSE),-1)&lt;0,0,VLOOKUP(LEFT(C743,LEN(C743)-3),COMBDG_Replacement_Split_Tech!A:T,12+B743-2016,FALSE))*_xlfn.IFNA(VLOOKUP(LEFT(C743,14),'AGG Activity_16'!A:K,B743-2016+2,FALSE),VLOOKUP(LEFT(C743,15),'AGG Activity_16'!A:K,B743-2016+2,FALSE))</f>
        <v>0</v>
      </c>
    </row>
    <row r="744" spans="1:4" x14ac:dyDescent="0.25">
      <c r="A744" t="s">
        <v>2</v>
      </c>
      <c r="B744">
        <f t="shared" si="4"/>
        <v>2017</v>
      </c>
      <c r="C744" t="str">
        <f t="shared" si="5"/>
        <v>COMBDGOFFOldSH_________DHE_16</v>
      </c>
      <c r="D744" s="8">
        <f>IF(_xlfn.IFNA(VLOOKUP(LEFT(C744,LEN(C744)-3),COMBDG_Replacement_Split_Tech!A:T,12+B744-2016,FALSE),-1)&lt;0,0,VLOOKUP(LEFT(C744,LEN(C744)-3),COMBDG_Replacement_Split_Tech!A:T,12+B744-2016,FALSE))*_xlfn.IFNA(VLOOKUP(LEFT(C744,14),'AGG Activity_16'!A:K,B744-2016+2,FALSE),VLOOKUP(LEFT(C744,15),'AGG Activity_16'!A:K,B744-2016+2,FALSE))</f>
        <v>79.299376099802089</v>
      </c>
    </row>
    <row r="745" spans="1:4" x14ac:dyDescent="0.25">
      <c r="A745" t="s">
        <v>2</v>
      </c>
      <c r="B745">
        <f t="shared" si="4"/>
        <v>2017</v>
      </c>
      <c r="C745" t="str">
        <f t="shared" si="5"/>
        <v>COMBDGOFFOldWH_________DHE_16</v>
      </c>
      <c r="D745" s="8">
        <f>IF(_xlfn.IFNA(VLOOKUP(LEFT(C745,LEN(C745)-3),COMBDG_Replacement_Split_Tech!A:T,12+B745-2016,FALSE),-1)&lt;0,0,VLOOKUP(LEFT(C745,LEN(C745)-3),COMBDG_Replacement_Split_Tech!A:T,12+B745-2016,FALSE))*_xlfn.IFNA(VLOOKUP(LEFT(C745,14),'AGG Activity_16'!A:K,B745-2016+2,FALSE),VLOOKUP(LEFT(C745,15),'AGG Activity_16'!A:K,B745-2016+2,FALSE))</f>
        <v>2.945662172300866</v>
      </c>
    </row>
    <row r="746" spans="1:4" x14ac:dyDescent="0.25">
      <c r="A746" t="s">
        <v>2</v>
      </c>
      <c r="B746">
        <f t="shared" si="4"/>
        <v>2017</v>
      </c>
      <c r="C746" t="str">
        <f t="shared" si="5"/>
        <v>COMBDGOTSNewSH_________DHE_16</v>
      </c>
      <c r="D746" s="8">
        <f>IF(_xlfn.IFNA(VLOOKUP(LEFT(C746,LEN(C746)-3),COMBDG_Replacement_Split_Tech!A:T,12+B746-2016,FALSE),-1)&lt;0,0,VLOOKUP(LEFT(C746,LEN(C746)-3),COMBDG_Replacement_Split_Tech!A:T,12+B746-2016,FALSE))*_xlfn.IFNA(VLOOKUP(LEFT(C746,14),'AGG Activity_16'!A:K,B746-2016+2,FALSE),VLOOKUP(LEFT(C746,15),'AGG Activity_16'!A:K,B746-2016+2,FALSE))</f>
        <v>0</v>
      </c>
    </row>
    <row r="747" spans="1:4" x14ac:dyDescent="0.25">
      <c r="A747" t="s">
        <v>2</v>
      </c>
      <c r="B747">
        <f t="shared" si="4"/>
        <v>2017</v>
      </c>
      <c r="C747" t="str">
        <f t="shared" si="5"/>
        <v>COMBDGOTSNewWH_________DHE_16</v>
      </c>
      <c r="D747" s="8">
        <f>IF(_xlfn.IFNA(VLOOKUP(LEFT(C747,LEN(C747)-3),COMBDG_Replacement_Split_Tech!A:T,12+B747-2016,FALSE),-1)&lt;0,0,VLOOKUP(LEFT(C747,LEN(C747)-3),COMBDG_Replacement_Split_Tech!A:T,12+B747-2016,FALSE))*_xlfn.IFNA(VLOOKUP(LEFT(C747,14),'AGG Activity_16'!A:K,B747-2016+2,FALSE),VLOOKUP(LEFT(C747,15),'AGG Activity_16'!A:K,B747-2016+2,FALSE))</f>
        <v>0</v>
      </c>
    </row>
    <row r="748" spans="1:4" x14ac:dyDescent="0.25">
      <c r="A748" t="s">
        <v>2</v>
      </c>
      <c r="B748">
        <f t="shared" si="4"/>
        <v>2017</v>
      </c>
      <c r="C748" t="str">
        <f t="shared" si="5"/>
        <v>COMBDGOTSOldSH_________DHE_16</v>
      </c>
      <c r="D748" s="8">
        <f>IF(_xlfn.IFNA(VLOOKUP(LEFT(C748,LEN(C748)-3),COMBDG_Replacement_Split_Tech!A:T,12+B748-2016,FALSE),-1)&lt;0,0,VLOOKUP(LEFT(C748,LEN(C748)-3),COMBDG_Replacement_Split_Tech!A:T,12+B748-2016,FALSE))*_xlfn.IFNA(VLOOKUP(LEFT(C748,14),'AGG Activity_16'!A:K,B748-2016+2,FALSE),VLOOKUP(LEFT(C748,15),'AGG Activity_16'!A:K,B748-2016+2,FALSE))</f>
        <v>10.751654864733705</v>
      </c>
    </row>
    <row r="749" spans="1:4" x14ac:dyDescent="0.25">
      <c r="A749" t="s">
        <v>2</v>
      </c>
      <c r="B749">
        <f t="shared" si="4"/>
        <v>2017</v>
      </c>
      <c r="C749" t="str">
        <f t="shared" si="5"/>
        <v>COMBDGOTSOldWH_________DHE_16</v>
      </c>
      <c r="D749" s="8">
        <f>IF(_xlfn.IFNA(VLOOKUP(LEFT(C749,LEN(C749)-3),COMBDG_Replacement_Split_Tech!A:T,12+B749-2016,FALSE),-1)&lt;0,0,VLOOKUP(LEFT(C749,LEN(C749)-3),COMBDG_Replacement_Split_Tech!A:T,12+B749-2016,FALSE))*_xlfn.IFNA(VLOOKUP(LEFT(C749,14),'AGG Activity_16'!A:K,B749-2016+2,FALSE),VLOOKUP(LEFT(C749,15),'AGG Activity_16'!A:K,B749-2016+2,FALSE))</f>
        <v>1.0186862763717024</v>
      </c>
    </row>
    <row r="750" spans="1:4" x14ac:dyDescent="0.25">
      <c r="A750" t="s">
        <v>2</v>
      </c>
      <c r="B750">
        <f t="shared" si="4"/>
        <v>2017</v>
      </c>
      <c r="C750" t="str">
        <f t="shared" si="5"/>
        <v>COMBDGRTTNewSH_________DHE_16</v>
      </c>
      <c r="D750" s="8">
        <f>IF(_xlfn.IFNA(VLOOKUP(LEFT(C750,LEN(C750)-3),COMBDG_Replacement_Split_Tech!A:T,12+B750-2016,FALSE),-1)&lt;0,0,VLOOKUP(LEFT(C750,LEN(C750)-3),COMBDG_Replacement_Split_Tech!A:T,12+B750-2016,FALSE))*_xlfn.IFNA(VLOOKUP(LEFT(C750,14),'AGG Activity_16'!A:K,B750-2016+2,FALSE),VLOOKUP(LEFT(C750,15),'AGG Activity_16'!A:K,B750-2016+2,FALSE))</f>
        <v>0</v>
      </c>
    </row>
    <row r="751" spans="1:4" x14ac:dyDescent="0.25">
      <c r="A751" t="s">
        <v>2</v>
      </c>
      <c r="B751">
        <f t="shared" si="4"/>
        <v>2017</v>
      </c>
      <c r="C751" t="str">
        <f t="shared" si="5"/>
        <v>COMBDGRTTNewWH_________DHE_16</v>
      </c>
      <c r="D751" s="8">
        <f>IF(_xlfn.IFNA(VLOOKUP(LEFT(C751,LEN(C751)-3),COMBDG_Replacement_Split_Tech!A:T,12+B751-2016,FALSE),-1)&lt;0,0,VLOOKUP(LEFT(C751,LEN(C751)-3),COMBDG_Replacement_Split_Tech!A:T,12+B751-2016,FALSE))*_xlfn.IFNA(VLOOKUP(LEFT(C751,14),'AGG Activity_16'!A:K,B751-2016+2,FALSE),VLOOKUP(LEFT(C751,15),'AGG Activity_16'!A:K,B751-2016+2,FALSE))</f>
        <v>0</v>
      </c>
    </row>
    <row r="752" spans="1:4" x14ac:dyDescent="0.25">
      <c r="A752" t="s">
        <v>2</v>
      </c>
      <c r="B752">
        <f t="shared" si="4"/>
        <v>2017</v>
      </c>
      <c r="C752" t="str">
        <f t="shared" si="5"/>
        <v>COMBDGRTTOldSH_________DHE_16</v>
      </c>
      <c r="D752" s="8">
        <f>IF(_xlfn.IFNA(VLOOKUP(LEFT(C752,LEN(C752)-3),COMBDG_Replacement_Split_Tech!A:T,12+B752-2016,FALSE),-1)&lt;0,0,VLOOKUP(LEFT(C752,LEN(C752)-3),COMBDG_Replacement_Split_Tech!A:T,12+B752-2016,FALSE))*_xlfn.IFNA(VLOOKUP(LEFT(C752,14),'AGG Activity_16'!A:K,B752-2016+2,FALSE),VLOOKUP(LEFT(C752,15),'AGG Activity_16'!A:K,B752-2016+2,FALSE))</f>
        <v>32.631376298848366</v>
      </c>
    </row>
    <row r="753" spans="1:4" x14ac:dyDescent="0.25">
      <c r="A753" t="s">
        <v>2</v>
      </c>
      <c r="B753">
        <f t="shared" si="4"/>
        <v>2017</v>
      </c>
      <c r="C753" t="str">
        <f t="shared" si="5"/>
        <v>COMBDGRTTOldWH_________DHE_16</v>
      </c>
      <c r="D753" s="8">
        <f>IF(_xlfn.IFNA(VLOOKUP(LEFT(C753,LEN(C753)-3),COMBDG_Replacement_Split_Tech!A:T,12+B753-2016,FALSE),-1)&lt;0,0,VLOOKUP(LEFT(C753,LEN(C753)-3),COMBDG_Replacement_Split_Tech!A:T,12+B753-2016,FALSE))*_xlfn.IFNA(VLOOKUP(LEFT(C753,14),'AGG Activity_16'!A:K,B753-2016+2,FALSE),VLOOKUP(LEFT(C753,15),'AGG Activity_16'!A:K,B753-2016+2,FALSE))</f>
        <v>2.6891039711775684</v>
      </c>
    </row>
    <row r="754" spans="1:4" x14ac:dyDescent="0.25">
      <c r="A754" t="s">
        <v>2</v>
      </c>
      <c r="B754">
        <f t="shared" si="4"/>
        <v>2017</v>
      </c>
      <c r="C754" t="str">
        <f t="shared" si="5"/>
        <v>COMBDGTAWNewSH_________DHE_16</v>
      </c>
      <c r="D754" s="8">
        <f>IF(_xlfn.IFNA(VLOOKUP(LEFT(C754,LEN(C754)-3),COMBDG_Replacement_Split_Tech!A:T,12+B754-2016,FALSE),-1)&lt;0,0,VLOOKUP(LEFT(C754,LEN(C754)-3),COMBDG_Replacement_Split_Tech!A:T,12+B754-2016,FALSE))*_xlfn.IFNA(VLOOKUP(LEFT(C754,14),'AGG Activity_16'!A:K,B754-2016+2,FALSE),VLOOKUP(LEFT(C754,15),'AGG Activity_16'!A:K,B754-2016+2,FALSE))</f>
        <v>0</v>
      </c>
    </row>
    <row r="755" spans="1:4" x14ac:dyDescent="0.25">
      <c r="A755" t="s">
        <v>2</v>
      </c>
      <c r="B755">
        <f t="shared" si="4"/>
        <v>2017</v>
      </c>
      <c r="C755" t="str">
        <f t="shared" si="5"/>
        <v>COMBDGTAWNewWH_________DHE_16</v>
      </c>
      <c r="D755" s="8">
        <f>IF(_xlfn.IFNA(VLOOKUP(LEFT(C755,LEN(C755)-3),COMBDG_Replacement_Split_Tech!A:T,12+B755-2016,FALSE),-1)&lt;0,0,VLOOKUP(LEFT(C755,LEN(C755)-3),COMBDG_Replacement_Split_Tech!A:T,12+B755-2016,FALSE))*_xlfn.IFNA(VLOOKUP(LEFT(C755,14),'AGG Activity_16'!A:K,B755-2016+2,FALSE),VLOOKUP(LEFT(C755,15),'AGG Activity_16'!A:K,B755-2016+2,FALSE))</f>
        <v>0</v>
      </c>
    </row>
    <row r="756" spans="1:4" x14ac:dyDescent="0.25">
      <c r="A756" t="s">
        <v>2</v>
      </c>
      <c r="B756">
        <f t="shared" si="4"/>
        <v>2017</v>
      </c>
      <c r="C756" t="str">
        <f t="shared" si="5"/>
        <v>COMBDGTAWOldSH_________DHE_16</v>
      </c>
      <c r="D756" s="8">
        <f>IF(_xlfn.IFNA(VLOOKUP(LEFT(C756,LEN(C756)-3),COMBDG_Replacement_Split_Tech!A:T,12+B756-2016,FALSE),-1)&lt;0,0,VLOOKUP(LEFT(C756,LEN(C756)-3),COMBDG_Replacement_Split_Tech!A:T,12+B756-2016,FALSE))*_xlfn.IFNA(VLOOKUP(LEFT(C756,14),'AGG Activity_16'!A:K,B756-2016+2,FALSE),VLOOKUP(LEFT(C756,15),'AGG Activity_16'!A:K,B756-2016+2,FALSE))</f>
        <v>6.7585129480918251</v>
      </c>
    </row>
    <row r="757" spans="1:4" x14ac:dyDescent="0.25">
      <c r="A757" t="s">
        <v>2</v>
      </c>
      <c r="B757">
        <f t="shared" si="4"/>
        <v>2017</v>
      </c>
      <c r="C757" t="str">
        <f t="shared" si="5"/>
        <v>COMBDGTAWOldWH_________DHE_16</v>
      </c>
      <c r="D757" s="8">
        <f>IF(_xlfn.IFNA(VLOOKUP(LEFT(C757,LEN(C757)-3),COMBDG_Replacement_Split_Tech!A:T,12+B757-2016,FALSE),-1)&lt;0,0,VLOOKUP(LEFT(C757,LEN(C757)-3),COMBDG_Replacement_Split_Tech!A:T,12+B757-2016,FALSE))*_xlfn.IFNA(VLOOKUP(LEFT(C757,14),'AGG Activity_16'!A:K,B757-2016+2,FALSE),VLOOKUP(LEFT(C757,15),'AGG Activity_16'!A:K,B757-2016+2,FALSE))</f>
        <v>0.20677090596695508</v>
      </c>
    </row>
    <row r="758" spans="1:4" x14ac:dyDescent="0.25">
      <c r="A758" t="s">
        <v>2</v>
      </c>
      <c r="B758">
        <f t="shared" si="4"/>
        <v>2017</v>
      </c>
      <c r="C758" t="str">
        <f t="shared" si="5"/>
        <v>COMBDGWSTNewSH_________DHE_16</v>
      </c>
      <c r="D758" s="8">
        <f>IF(_xlfn.IFNA(VLOOKUP(LEFT(C758,LEN(C758)-3),COMBDG_Replacement_Split_Tech!A:T,12+B758-2016,FALSE),-1)&lt;0,0,VLOOKUP(LEFT(C758,LEN(C758)-3),COMBDG_Replacement_Split_Tech!A:T,12+B758-2016,FALSE))*_xlfn.IFNA(VLOOKUP(LEFT(C758,14),'AGG Activity_16'!A:K,B758-2016+2,FALSE),VLOOKUP(LEFT(C758,15),'AGG Activity_16'!A:K,B758-2016+2,FALSE))</f>
        <v>0</v>
      </c>
    </row>
    <row r="759" spans="1:4" x14ac:dyDescent="0.25">
      <c r="A759" t="s">
        <v>2</v>
      </c>
      <c r="B759">
        <f t="shared" si="4"/>
        <v>2017</v>
      </c>
      <c r="C759" t="str">
        <f t="shared" si="5"/>
        <v>COMBDGWSTNewWH_________DHE_16</v>
      </c>
      <c r="D759" s="8">
        <f>IF(_xlfn.IFNA(VLOOKUP(LEFT(C759,LEN(C759)-3),COMBDG_Replacement_Split_Tech!A:T,12+B759-2016,FALSE),-1)&lt;0,0,VLOOKUP(LEFT(C759,LEN(C759)-3),COMBDG_Replacement_Split_Tech!A:T,12+B759-2016,FALSE))*_xlfn.IFNA(VLOOKUP(LEFT(C759,14),'AGG Activity_16'!A:K,B759-2016+2,FALSE),VLOOKUP(LEFT(C759,15),'AGG Activity_16'!A:K,B759-2016+2,FALSE))</f>
        <v>0</v>
      </c>
    </row>
    <row r="760" spans="1:4" x14ac:dyDescent="0.25">
      <c r="A760" t="s">
        <v>2</v>
      </c>
      <c r="B760">
        <f t="shared" si="4"/>
        <v>2017</v>
      </c>
      <c r="C760" t="str">
        <f t="shared" si="5"/>
        <v>COMBDGWSTOldSH_________DHE_16</v>
      </c>
      <c r="D760" s="8">
        <f>IF(_xlfn.IFNA(VLOOKUP(LEFT(C760,LEN(C760)-3),COMBDG_Replacement_Split_Tech!A:T,12+B760-2016,FALSE),-1)&lt;0,0,VLOOKUP(LEFT(C760,LEN(C760)-3),COMBDG_Replacement_Split_Tech!A:T,12+B760-2016,FALSE))*_xlfn.IFNA(VLOOKUP(LEFT(C760,14),'AGG Activity_16'!A:K,B760-2016+2,FALSE),VLOOKUP(LEFT(C760,15),'AGG Activity_16'!A:K,B760-2016+2,FALSE))</f>
        <v>19.983444246397084</v>
      </c>
    </row>
    <row r="761" spans="1:4" x14ac:dyDescent="0.25">
      <c r="A761" t="s">
        <v>2</v>
      </c>
      <c r="B761">
        <f t="shared" si="4"/>
        <v>2017</v>
      </c>
      <c r="C761" t="str">
        <f t="shared" si="5"/>
        <v>COMBDGWSTOldWH_________DHE_16</v>
      </c>
      <c r="D761" s="8">
        <f>IF(_xlfn.IFNA(VLOOKUP(LEFT(C761,LEN(C761)-3),COMBDG_Replacement_Split_Tech!A:T,12+B761-2016,FALSE),-1)&lt;0,0,VLOOKUP(LEFT(C761,LEN(C761)-3),COMBDG_Replacement_Split_Tech!A:T,12+B761-2016,FALSE))*_xlfn.IFNA(VLOOKUP(LEFT(C761,14),'AGG Activity_16'!A:K,B761-2016+2,FALSE),VLOOKUP(LEFT(C761,15),'AGG Activity_16'!A:K,B761-2016+2,FALSE))</f>
        <v>1.2789971495139059</v>
      </c>
    </row>
    <row r="762" spans="1:4" x14ac:dyDescent="0.25">
      <c r="A762" t="s">
        <v>2</v>
      </c>
      <c r="B762">
        <f t="shared" si="4"/>
        <v>2017</v>
      </c>
      <c r="C762" t="str">
        <f t="shared" si="5"/>
        <v>COMBDGAERNewAE______STDELC_16</v>
      </c>
      <c r="D762" s="8">
        <f>IF(_xlfn.IFNA(VLOOKUP(LEFT(C762,LEN(C762)-3),COMBDG_Replacement_Split_Tech!A:T,12+B762-2016,FALSE),-1)&lt;0,0,VLOOKUP(LEFT(C762,LEN(C762)-3),COMBDG_Replacement_Split_Tech!A:T,12+B762-2016,FALSE))*_xlfn.IFNA(VLOOKUP(LEFT(C762,14),'AGG Activity_16'!A:K,B762-2016+2,FALSE),VLOOKUP(LEFT(C762,15),'AGG Activity_16'!A:K,B762-2016+2,FALSE))</f>
        <v>0</v>
      </c>
    </row>
    <row r="763" spans="1:4" x14ac:dyDescent="0.25">
      <c r="A763" t="s">
        <v>2</v>
      </c>
      <c r="B763">
        <f t="shared" si="4"/>
        <v>2017</v>
      </c>
      <c r="C763" t="str">
        <f t="shared" si="5"/>
        <v>COMBDGAERNewAM______STDELC_16</v>
      </c>
      <c r="D763" s="8">
        <f>IF(_xlfn.IFNA(VLOOKUP(LEFT(C763,LEN(C763)-3),COMBDG_Replacement_Split_Tech!A:T,12+B763-2016,FALSE),-1)&lt;0,0,VLOOKUP(LEFT(C763,LEN(C763)-3),COMBDG_Replacement_Split_Tech!A:T,12+B763-2016,FALSE))*_xlfn.IFNA(VLOOKUP(LEFT(C763,14),'AGG Activity_16'!A:K,B763-2016+2,FALSE),VLOOKUP(LEFT(C763,15),'AGG Activity_16'!A:K,B763-2016+2,FALSE))</f>
        <v>0</v>
      </c>
    </row>
    <row r="764" spans="1:4" x14ac:dyDescent="0.25">
      <c r="A764" t="s">
        <v>2</v>
      </c>
      <c r="B764">
        <f t="shared" si="4"/>
        <v>2017</v>
      </c>
      <c r="C764" t="str">
        <f t="shared" si="5"/>
        <v>COMBDGAERNewLIFLC___STDELC_16</v>
      </c>
      <c r="D764" s="8">
        <f>IF(_xlfn.IFNA(VLOOKUP(LEFT(C764,LEN(C764)-3),COMBDG_Replacement_Split_Tech!A:T,12+B764-2016,FALSE),-1)&lt;0,0,VLOOKUP(LEFT(C764,LEN(C764)-3),COMBDG_Replacement_Split_Tech!A:T,12+B764-2016,FALSE))*_xlfn.IFNA(VLOOKUP(LEFT(C764,14),'AGG Activity_16'!A:K,B764-2016+2,FALSE),VLOOKUP(LEFT(C764,15),'AGG Activity_16'!A:K,B764-2016+2,FALSE))</f>
        <v>0</v>
      </c>
    </row>
    <row r="765" spans="1:4" x14ac:dyDescent="0.25">
      <c r="A765" t="s">
        <v>2</v>
      </c>
      <c r="B765">
        <f t="shared" si="4"/>
        <v>2017</v>
      </c>
      <c r="C765" t="str">
        <f t="shared" si="5"/>
        <v>COMBDGAERNewLIFLU___STDELC_16</v>
      </c>
      <c r="D765" s="8">
        <f>IF(_xlfn.IFNA(VLOOKUP(LEFT(C765,LEN(C765)-3),COMBDG_Replacement_Split_Tech!A:T,12+B765-2016,FALSE),-1)&lt;0,0,VLOOKUP(LEFT(C765,LEN(C765)-3),COMBDG_Replacement_Split_Tech!A:T,12+B765-2016,FALSE))*_xlfn.IFNA(VLOOKUP(LEFT(C765,14),'AGG Activity_16'!A:K,B765-2016+2,FALSE),VLOOKUP(LEFT(C765,15),'AGG Activity_16'!A:K,B765-2016+2,FALSE))</f>
        <v>0</v>
      </c>
    </row>
    <row r="766" spans="1:4" x14ac:dyDescent="0.25">
      <c r="A766" t="s">
        <v>2</v>
      </c>
      <c r="B766">
        <f t="shared" si="4"/>
        <v>2017</v>
      </c>
      <c r="C766" t="str">
        <f t="shared" si="5"/>
        <v>COMBDGAERNewLIHAL___STDELC_16</v>
      </c>
      <c r="D766" s="8">
        <f>IF(_xlfn.IFNA(VLOOKUP(LEFT(C766,LEN(C766)-3),COMBDG_Replacement_Split_Tech!A:T,12+B766-2016,FALSE),-1)&lt;0,0,VLOOKUP(LEFT(C766,LEN(C766)-3),COMBDG_Replacement_Split_Tech!A:T,12+B766-2016,FALSE))*_xlfn.IFNA(VLOOKUP(LEFT(C766,14),'AGG Activity_16'!A:K,B766-2016+2,FALSE),VLOOKUP(LEFT(C766,15),'AGG Activity_16'!A:K,B766-2016+2,FALSE))</f>
        <v>0</v>
      </c>
    </row>
    <row r="767" spans="1:4" x14ac:dyDescent="0.25">
      <c r="A767" t="s">
        <v>2</v>
      </c>
      <c r="B767">
        <f t="shared" si="4"/>
        <v>2017</v>
      </c>
      <c r="C767" t="str">
        <f t="shared" si="5"/>
        <v>COMBDGAERNewLIINC___STDELC_16</v>
      </c>
      <c r="D767" s="8">
        <f>IF(_xlfn.IFNA(VLOOKUP(LEFT(C767,LEN(C767)-3),COMBDG_Replacement_Split_Tech!A:T,12+B767-2016,FALSE),-1)&lt;0,0,VLOOKUP(LEFT(C767,LEN(C767)-3),COMBDG_Replacement_Split_Tech!A:T,12+B767-2016,FALSE))*_xlfn.IFNA(VLOOKUP(LEFT(C767,14),'AGG Activity_16'!A:K,B767-2016+2,FALSE),VLOOKUP(LEFT(C767,15),'AGG Activity_16'!A:K,B767-2016+2,FALSE))</f>
        <v>0</v>
      </c>
    </row>
    <row r="768" spans="1:4" x14ac:dyDescent="0.25">
      <c r="A768" t="s">
        <v>2</v>
      </c>
      <c r="B768">
        <f t="shared" si="4"/>
        <v>2017</v>
      </c>
      <c r="C768" t="str">
        <f t="shared" si="5"/>
        <v>COMBDGAERNewLILED___STDELC_16</v>
      </c>
      <c r="D768" s="8">
        <f>IF(_xlfn.IFNA(VLOOKUP(LEFT(C768,LEN(C768)-3),COMBDG_Replacement_Split_Tech!A:T,12+B768-2016,FALSE),-1)&lt;0,0,VLOOKUP(LEFT(C768,LEN(C768)-3),COMBDG_Replacement_Split_Tech!A:T,12+B768-2016,FALSE))*_xlfn.IFNA(VLOOKUP(LEFT(C768,14),'AGG Activity_16'!A:K,B768-2016+2,FALSE),VLOOKUP(LEFT(C768,15),'AGG Activity_16'!A:K,B768-2016+2,FALSE))</f>
        <v>0</v>
      </c>
    </row>
    <row r="769" spans="1:4" x14ac:dyDescent="0.25">
      <c r="A769" t="s">
        <v>2</v>
      </c>
      <c r="B769">
        <f t="shared" si="4"/>
        <v>2017</v>
      </c>
      <c r="C769" t="str">
        <f t="shared" si="5"/>
        <v>COMBDGAERNewSC______STDELC_16</v>
      </c>
      <c r="D769" s="8">
        <f>IF(_xlfn.IFNA(VLOOKUP(LEFT(C769,LEN(C769)-3),COMBDG_Replacement_Split_Tech!A:T,12+B769-2016,FALSE),-1)&lt;0,0,VLOOKUP(LEFT(C769,LEN(C769)-3),COMBDG_Replacement_Split_Tech!A:T,12+B769-2016,FALSE))*_xlfn.IFNA(VLOOKUP(LEFT(C769,14),'AGG Activity_16'!A:K,B769-2016+2,FALSE),VLOOKUP(LEFT(C769,15),'AGG Activity_16'!A:K,B769-2016+2,FALSE))</f>
        <v>0</v>
      </c>
    </row>
    <row r="770" spans="1:4" x14ac:dyDescent="0.25">
      <c r="A770" t="s">
        <v>2</v>
      </c>
      <c r="B770">
        <f t="shared" si="4"/>
        <v>2017</v>
      </c>
      <c r="C770" t="str">
        <f t="shared" si="5"/>
        <v>COMBDGAERNewSHFUR___STDELC_16</v>
      </c>
      <c r="D770" s="8">
        <f>IF(_xlfn.IFNA(VLOOKUP(LEFT(C770,LEN(C770)-3),COMBDG_Replacement_Split_Tech!A:T,12+B770-2016,FALSE),-1)&lt;0,0,VLOOKUP(LEFT(C770,LEN(C770)-3),COMBDG_Replacement_Split_Tech!A:T,12+B770-2016,FALSE))*_xlfn.IFNA(VLOOKUP(LEFT(C770,14),'AGG Activity_16'!A:K,B770-2016+2,FALSE),VLOOKUP(LEFT(C770,15),'AGG Activity_16'!A:K,B770-2016+2,FALSE))</f>
        <v>0</v>
      </c>
    </row>
    <row r="771" spans="1:4" x14ac:dyDescent="0.25">
      <c r="A771" t="s">
        <v>2</v>
      </c>
      <c r="B771">
        <f t="shared" si="4"/>
        <v>2017</v>
      </c>
      <c r="C771" t="str">
        <f t="shared" si="5"/>
        <v>COMBDGAERNewSHHEP___STDELC_16</v>
      </c>
      <c r="D771" s="8">
        <f>IF(_xlfn.IFNA(VLOOKUP(LEFT(C771,LEN(C771)-3),COMBDG_Replacement_Split_Tech!A:T,12+B771-2016,FALSE),-1)&lt;0,0,VLOOKUP(LEFT(C771,LEN(C771)-3),COMBDG_Replacement_Split_Tech!A:T,12+B771-2016,FALSE))*_xlfn.IFNA(VLOOKUP(LEFT(C771,14),'AGG Activity_16'!A:K,B771-2016+2,FALSE),VLOOKUP(LEFT(C771,15),'AGG Activity_16'!A:K,B771-2016+2,FALSE))</f>
        <v>0</v>
      </c>
    </row>
    <row r="772" spans="1:4" x14ac:dyDescent="0.25">
      <c r="A772" t="s">
        <v>2</v>
      </c>
      <c r="B772">
        <f t="shared" si="4"/>
        <v>2017</v>
      </c>
      <c r="C772" t="str">
        <f t="shared" si="5"/>
        <v>COMBDGAERNewSHPLT___STDELC_16</v>
      </c>
      <c r="D772" s="8">
        <f>IF(_xlfn.IFNA(VLOOKUP(LEFT(C772,LEN(C772)-3),COMBDG_Replacement_Split_Tech!A:T,12+B772-2016,FALSE),-1)&lt;0,0,VLOOKUP(LEFT(C772,LEN(C772)-3),COMBDG_Replacement_Split_Tech!A:T,12+B772-2016,FALSE))*_xlfn.IFNA(VLOOKUP(LEFT(C772,14),'AGG Activity_16'!A:K,B772-2016+2,FALSE),VLOOKUP(LEFT(C772,15),'AGG Activity_16'!A:K,B772-2016+2,FALSE))</f>
        <v>0</v>
      </c>
    </row>
    <row r="773" spans="1:4" x14ac:dyDescent="0.25">
      <c r="A773" t="s">
        <v>2</v>
      </c>
      <c r="B773">
        <f t="shared" si="4"/>
        <v>2017</v>
      </c>
      <c r="C773" t="str">
        <f t="shared" si="5"/>
        <v>COMBDGAERNewSLLED___STDELC_16</v>
      </c>
      <c r="D773" s="8">
        <f>IF(_xlfn.IFNA(VLOOKUP(LEFT(C773,LEN(C773)-3),COMBDG_Replacement_Split_Tech!A:T,12+B773-2016,FALSE),-1)&lt;0,0,VLOOKUP(LEFT(C773,LEN(C773)-3),COMBDG_Replacement_Split_Tech!A:T,12+B773-2016,FALSE))*_xlfn.IFNA(VLOOKUP(LEFT(C773,14),'AGG Activity_16'!A:K,B773-2016+2,FALSE),VLOOKUP(LEFT(C773,15),'AGG Activity_16'!A:K,B773-2016+2,FALSE))</f>
        <v>0</v>
      </c>
    </row>
    <row r="774" spans="1:4" x14ac:dyDescent="0.25">
      <c r="A774" t="s">
        <v>2</v>
      </c>
      <c r="B774">
        <f t="shared" si="4"/>
        <v>2017</v>
      </c>
      <c r="C774" t="str">
        <f t="shared" si="5"/>
        <v>COMBDGAERNewWH______STDELC_16</v>
      </c>
      <c r="D774" s="8">
        <f>IF(_xlfn.IFNA(VLOOKUP(LEFT(C774,LEN(C774)-3),COMBDG_Replacement_Split_Tech!A:T,12+B774-2016,FALSE),-1)&lt;0,0,VLOOKUP(LEFT(C774,LEN(C774)-3),COMBDG_Replacement_Split_Tech!A:T,12+B774-2016,FALSE))*_xlfn.IFNA(VLOOKUP(LEFT(C774,14),'AGG Activity_16'!A:K,B774-2016+2,FALSE),VLOOKUP(LEFT(C774,15),'AGG Activity_16'!A:K,B774-2016+2,FALSE))</f>
        <v>0</v>
      </c>
    </row>
    <row r="775" spans="1:4" x14ac:dyDescent="0.25">
      <c r="A775" t="s">
        <v>2</v>
      </c>
      <c r="B775">
        <f t="shared" si="4"/>
        <v>2017</v>
      </c>
      <c r="C775" t="str">
        <f t="shared" si="5"/>
        <v>COMBDGAEROldAE______STDELC_16</v>
      </c>
      <c r="D775" s="8">
        <f>IF(_xlfn.IFNA(VLOOKUP(LEFT(C775,LEN(C775)-3),COMBDG_Replacement_Split_Tech!A:T,12+B775-2016,FALSE),-1)&lt;0,0,VLOOKUP(LEFT(C775,LEN(C775)-3),COMBDG_Replacement_Split_Tech!A:T,12+B775-2016,FALSE))*_xlfn.IFNA(VLOOKUP(LEFT(C775,14),'AGG Activity_16'!A:K,B775-2016+2,FALSE),VLOOKUP(LEFT(C775,15),'AGG Activity_16'!A:K,B775-2016+2,FALSE))</f>
        <v>2.9203179336440144</v>
      </c>
    </row>
    <row r="776" spans="1:4" x14ac:dyDescent="0.25">
      <c r="A776" t="s">
        <v>2</v>
      </c>
      <c r="B776">
        <f t="shared" si="4"/>
        <v>2017</v>
      </c>
      <c r="C776" t="str">
        <f t="shared" si="5"/>
        <v>COMBDGAEROldAM______STDELC_16</v>
      </c>
      <c r="D776" s="8">
        <f>IF(_xlfn.IFNA(VLOOKUP(LEFT(C776,LEN(C776)-3),COMBDG_Replacement_Split_Tech!A:T,12+B776-2016,FALSE),-1)&lt;0,0,VLOOKUP(LEFT(C776,LEN(C776)-3),COMBDG_Replacement_Split_Tech!A:T,12+B776-2016,FALSE))*_xlfn.IFNA(VLOOKUP(LEFT(C776,14),'AGG Activity_16'!A:K,B776-2016+2,FALSE),VLOOKUP(LEFT(C776,15),'AGG Activity_16'!A:K,B776-2016+2,FALSE))</f>
        <v>0.39607820206136868</v>
      </c>
    </row>
    <row r="777" spans="1:4" x14ac:dyDescent="0.25">
      <c r="A777" t="s">
        <v>2</v>
      </c>
      <c r="B777">
        <f t="shared" si="4"/>
        <v>2017</v>
      </c>
      <c r="C777" t="str">
        <f t="shared" si="5"/>
        <v>COMBDGAEROldLIFLC___STDELC_16</v>
      </c>
      <c r="D777" s="8">
        <f>IF(_xlfn.IFNA(VLOOKUP(LEFT(C777,LEN(C777)-3),COMBDG_Replacement_Split_Tech!A:T,12+B777-2016,FALSE),-1)&lt;0,0,VLOOKUP(LEFT(C777,LEN(C777)-3),COMBDG_Replacement_Split_Tech!A:T,12+B777-2016,FALSE))*_xlfn.IFNA(VLOOKUP(LEFT(C777,14),'AGG Activity_16'!A:K,B777-2016+2,FALSE),VLOOKUP(LEFT(C777,15),'AGG Activity_16'!A:K,B777-2016+2,FALSE))</f>
        <v>0.10662883726312344</v>
      </c>
    </row>
    <row r="778" spans="1:4" x14ac:dyDescent="0.25">
      <c r="A778" t="s">
        <v>2</v>
      </c>
      <c r="B778">
        <f t="shared" si="4"/>
        <v>2017</v>
      </c>
      <c r="C778" t="str">
        <f t="shared" si="5"/>
        <v>COMBDGAEROldLIFLU___STDELC_16</v>
      </c>
      <c r="D778" s="8">
        <f>IF(_xlfn.IFNA(VLOOKUP(LEFT(C778,LEN(C778)-3),COMBDG_Replacement_Split_Tech!A:T,12+B778-2016,FALSE),-1)&lt;0,0,VLOOKUP(LEFT(C778,LEN(C778)-3),COMBDG_Replacement_Split_Tech!A:T,12+B778-2016,FALSE))*_xlfn.IFNA(VLOOKUP(LEFT(C778,14),'AGG Activity_16'!A:K,B778-2016+2,FALSE),VLOOKUP(LEFT(C778,15),'AGG Activity_16'!A:K,B778-2016+2,FALSE))</f>
        <v>0.77905126038069739</v>
      </c>
    </row>
    <row r="779" spans="1:4" x14ac:dyDescent="0.25">
      <c r="A779" t="s">
        <v>2</v>
      </c>
      <c r="B779">
        <f t="shared" si="4"/>
        <v>2017</v>
      </c>
      <c r="C779" t="str">
        <f t="shared" si="5"/>
        <v>COMBDGAEROldLIHAL___STDELC_16</v>
      </c>
      <c r="D779" s="8">
        <f>IF(_xlfn.IFNA(VLOOKUP(LEFT(C779,LEN(C779)-3),COMBDG_Replacement_Split_Tech!A:T,12+B779-2016,FALSE),-1)&lt;0,0,VLOOKUP(LEFT(C779,LEN(C779)-3),COMBDG_Replacement_Split_Tech!A:T,12+B779-2016,FALSE))*_xlfn.IFNA(VLOOKUP(LEFT(C779,14),'AGG Activity_16'!A:K,B779-2016+2,FALSE),VLOOKUP(LEFT(C779,15),'AGG Activity_16'!A:K,B779-2016+2,FALSE))</f>
        <v>104.71348960467162</v>
      </c>
    </row>
    <row r="780" spans="1:4" x14ac:dyDescent="0.25">
      <c r="A780" t="s">
        <v>2</v>
      </c>
      <c r="B780">
        <f t="shared" si="4"/>
        <v>2017</v>
      </c>
      <c r="C780" t="str">
        <f t="shared" si="5"/>
        <v>COMBDGAEROldLIINC___STDELC_16</v>
      </c>
      <c r="D780" s="8">
        <f>IF(_xlfn.IFNA(VLOOKUP(LEFT(C780,LEN(C780)-3),COMBDG_Replacement_Split_Tech!A:T,12+B780-2016,FALSE),-1)&lt;0,0,VLOOKUP(LEFT(C780,LEN(C780)-3),COMBDG_Replacement_Split_Tech!A:T,12+B780-2016,FALSE))*_xlfn.IFNA(VLOOKUP(LEFT(C780,14),'AGG Activity_16'!A:K,B780-2016+2,FALSE),VLOOKUP(LEFT(C780,15),'AGG Activity_16'!A:K,B780-2016+2,FALSE))</f>
        <v>336.31778729237959</v>
      </c>
    </row>
    <row r="781" spans="1:4" x14ac:dyDescent="0.25">
      <c r="A781" t="s">
        <v>2</v>
      </c>
      <c r="B781">
        <f t="shared" si="4"/>
        <v>2017</v>
      </c>
      <c r="C781" t="str">
        <f t="shared" si="5"/>
        <v>COMBDGAEROldLILED___STDELC_16</v>
      </c>
      <c r="D781" s="8">
        <f>IF(_xlfn.IFNA(VLOOKUP(LEFT(C781,LEN(C781)-3),COMBDG_Replacement_Split_Tech!A:T,12+B781-2016,FALSE),-1)&lt;0,0,VLOOKUP(LEFT(C781,LEN(C781)-3),COMBDG_Replacement_Split_Tech!A:T,12+B781-2016,FALSE))*_xlfn.IFNA(VLOOKUP(LEFT(C781,14),'AGG Activity_16'!A:K,B781-2016+2,FALSE),VLOOKUP(LEFT(C781,15),'AGG Activity_16'!A:K,B781-2016+2,FALSE))</f>
        <v>3.4220530884208067E-3</v>
      </c>
    </row>
    <row r="782" spans="1:4" x14ac:dyDescent="0.25">
      <c r="A782" t="s">
        <v>2</v>
      </c>
      <c r="B782">
        <f t="shared" si="4"/>
        <v>2017</v>
      </c>
      <c r="C782" t="str">
        <f t="shared" si="5"/>
        <v>COMBDGAEROldSC______STDELC_16</v>
      </c>
      <c r="D782" s="8">
        <f>IF(_xlfn.IFNA(VLOOKUP(LEFT(C782,LEN(C782)-3),COMBDG_Replacement_Split_Tech!A:T,12+B782-2016,FALSE),-1)&lt;0,0,VLOOKUP(LEFT(C782,LEN(C782)-3),COMBDG_Replacement_Split_Tech!A:T,12+B782-2016,FALSE))*_xlfn.IFNA(VLOOKUP(LEFT(C782,14),'AGG Activity_16'!A:K,B782-2016+2,FALSE),VLOOKUP(LEFT(C782,15),'AGG Activity_16'!A:K,B782-2016+2,FALSE))</f>
        <v>1.6675141457768063</v>
      </c>
    </row>
    <row r="783" spans="1:4" x14ac:dyDescent="0.25">
      <c r="A783" t="s">
        <v>2</v>
      </c>
      <c r="B783">
        <f t="shared" si="4"/>
        <v>2017</v>
      </c>
      <c r="C783" t="str">
        <f t="shared" si="5"/>
        <v>COMBDGAEROldSHFUR___STDELC_16</v>
      </c>
      <c r="D783" s="8">
        <f>IF(_xlfn.IFNA(VLOOKUP(LEFT(C783,LEN(C783)-3),COMBDG_Replacement_Split_Tech!A:T,12+B783-2016,FALSE),-1)&lt;0,0,VLOOKUP(LEFT(C783,LEN(C783)-3),COMBDG_Replacement_Split_Tech!A:T,12+B783-2016,FALSE))*_xlfn.IFNA(VLOOKUP(LEFT(C783,14),'AGG Activity_16'!A:K,B783-2016+2,FALSE),VLOOKUP(LEFT(C783,15),'AGG Activity_16'!A:K,B783-2016+2,FALSE))</f>
        <v>0</v>
      </c>
    </row>
    <row r="784" spans="1:4" x14ac:dyDescent="0.25">
      <c r="A784" t="s">
        <v>2</v>
      </c>
      <c r="B784">
        <f t="shared" si="4"/>
        <v>2017</v>
      </c>
      <c r="C784" t="str">
        <f t="shared" si="5"/>
        <v>COMBDGAEROldSHHEP___STDELC_16</v>
      </c>
      <c r="D784" s="8">
        <f>IF(_xlfn.IFNA(VLOOKUP(LEFT(C784,LEN(C784)-3),COMBDG_Replacement_Split_Tech!A:T,12+B784-2016,FALSE),-1)&lt;0,0,VLOOKUP(LEFT(C784,LEN(C784)-3),COMBDG_Replacement_Split_Tech!A:T,12+B784-2016,FALSE))*_xlfn.IFNA(VLOOKUP(LEFT(C784,14),'AGG Activity_16'!A:K,B784-2016+2,FALSE),VLOOKUP(LEFT(C784,15),'AGG Activity_16'!A:K,B784-2016+2,FALSE))</f>
        <v>3.7810354418102148</v>
      </c>
    </row>
    <row r="785" spans="1:4" x14ac:dyDescent="0.25">
      <c r="A785" t="s">
        <v>2</v>
      </c>
      <c r="B785">
        <f t="shared" si="4"/>
        <v>2017</v>
      </c>
      <c r="C785" t="str">
        <f t="shared" si="5"/>
        <v>COMBDGAEROldSHPLT___STDELC_16</v>
      </c>
      <c r="D785" s="8">
        <f>IF(_xlfn.IFNA(VLOOKUP(LEFT(C785,LEN(C785)-3),COMBDG_Replacement_Split_Tech!A:T,12+B785-2016,FALSE),-1)&lt;0,0,VLOOKUP(LEFT(C785,LEN(C785)-3),COMBDG_Replacement_Split_Tech!A:T,12+B785-2016,FALSE))*_xlfn.IFNA(VLOOKUP(LEFT(C785,14),'AGG Activity_16'!A:K,B785-2016+2,FALSE),VLOOKUP(LEFT(C785,15),'AGG Activity_16'!A:K,B785-2016+2,FALSE))</f>
        <v>3.9883090714516181</v>
      </c>
    </row>
    <row r="786" spans="1:4" x14ac:dyDescent="0.25">
      <c r="A786" t="s">
        <v>2</v>
      </c>
      <c r="B786">
        <f t="shared" si="4"/>
        <v>2017</v>
      </c>
      <c r="C786" t="str">
        <f t="shared" si="5"/>
        <v>COMBDGAEROldSLLED___STDELC_16</v>
      </c>
      <c r="D786" s="8">
        <f>IF(_xlfn.IFNA(VLOOKUP(LEFT(C786,LEN(C786)-3),COMBDG_Replacement_Split_Tech!A:T,12+B786-2016,FALSE),-1)&lt;0,0,VLOOKUP(LEFT(C786,LEN(C786)-3),COMBDG_Replacement_Split_Tech!A:T,12+B786-2016,FALSE))*_xlfn.IFNA(VLOOKUP(LEFT(C786,14),'AGG Activity_16'!A:K,B786-2016+2,FALSE),VLOOKUP(LEFT(C786,15),'AGG Activity_16'!A:K,B786-2016+2,FALSE))</f>
        <v>0.2213244851574824</v>
      </c>
    </row>
    <row r="787" spans="1:4" x14ac:dyDescent="0.25">
      <c r="A787" t="s">
        <v>2</v>
      </c>
      <c r="B787">
        <f t="shared" si="4"/>
        <v>2017</v>
      </c>
      <c r="C787" t="str">
        <f t="shared" si="5"/>
        <v>COMBDGAEROldWH______STDELC_16</v>
      </c>
      <c r="D787" s="8">
        <f>IF(_xlfn.IFNA(VLOOKUP(LEFT(C787,LEN(C787)-3),COMBDG_Replacement_Split_Tech!A:T,12+B787-2016,FALSE),-1)&lt;0,0,VLOOKUP(LEFT(C787,LEN(C787)-3),COMBDG_Replacement_Split_Tech!A:T,12+B787-2016,FALSE))*_xlfn.IFNA(VLOOKUP(LEFT(C787,14),'AGG Activity_16'!A:K,B787-2016+2,FALSE),VLOOKUP(LEFT(C787,15),'AGG Activity_16'!A:K,B787-2016+2,FALSE))</f>
        <v>0.31741412979441769</v>
      </c>
    </row>
    <row r="788" spans="1:4" x14ac:dyDescent="0.25">
      <c r="A788" t="s">
        <v>2</v>
      </c>
      <c r="B788">
        <f t="shared" si="4"/>
        <v>2017</v>
      </c>
      <c r="C788" t="str">
        <f t="shared" si="5"/>
        <v>COMBDGAFSNewAE______STDELC_16</v>
      </c>
      <c r="D788" s="8">
        <f>IF(_xlfn.IFNA(VLOOKUP(LEFT(C788,LEN(C788)-3),COMBDG_Replacement_Split_Tech!A:T,12+B788-2016,FALSE),-1)&lt;0,0,VLOOKUP(LEFT(C788,LEN(C788)-3),COMBDG_Replacement_Split_Tech!A:T,12+B788-2016,FALSE))*_xlfn.IFNA(VLOOKUP(LEFT(C788,14),'AGG Activity_16'!A:K,B788-2016+2,FALSE),VLOOKUP(LEFT(C788,15),'AGG Activity_16'!A:K,B788-2016+2,FALSE))</f>
        <v>0</v>
      </c>
    </row>
    <row r="789" spans="1:4" x14ac:dyDescent="0.25">
      <c r="A789" t="s">
        <v>2</v>
      </c>
      <c r="B789">
        <f t="shared" si="4"/>
        <v>2017</v>
      </c>
      <c r="C789" t="str">
        <f t="shared" si="5"/>
        <v>COMBDGAFSNewAM______STDELC_16</v>
      </c>
      <c r="D789" s="8">
        <f>IF(_xlfn.IFNA(VLOOKUP(LEFT(C789,LEN(C789)-3),COMBDG_Replacement_Split_Tech!A:T,12+B789-2016,FALSE),-1)&lt;0,0,VLOOKUP(LEFT(C789,LEN(C789)-3),COMBDG_Replacement_Split_Tech!A:T,12+B789-2016,FALSE))*_xlfn.IFNA(VLOOKUP(LEFT(C789,14),'AGG Activity_16'!A:K,B789-2016+2,FALSE),VLOOKUP(LEFT(C789,15),'AGG Activity_16'!A:K,B789-2016+2,FALSE))</f>
        <v>0</v>
      </c>
    </row>
    <row r="790" spans="1:4" x14ac:dyDescent="0.25">
      <c r="A790" t="s">
        <v>2</v>
      </c>
      <c r="B790">
        <f t="shared" si="4"/>
        <v>2017</v>
      </c>
      <c r="C790" t="str">
        <f t="shared" si="5"/>
        <v>COMBDGAFSNewLIFLC___STDELC_16</v>
      </c>
      <c r="D790" s="8">
        <f>IF(_xlfn.IFNA(VLOOKUP(LEFT(C790,LEN(C790)-3),COMBDG_Replacement_Split_Tech!A:T,12+B790-2016,FALSE),-1)&lt;0,0,VLOOKUP(LEFT(C790,LEN(C790)-3),COMBDG_Replacement_Split_Tech!A:T,12+B790-2016,FALSE))*_xlfn.IFNA(VLOOKUP(LEFT(C790,14),'AGG Activity_16'!A:K,B790-2016+2,FALSE),VLOOKUP(LEFT(C790,15),'AGG Activity_16'!A:K,B790-2016+2,FALSE))</f>
        <v>0</v>
      </c>
    </row>
    <row r="791" spans="1:4" x14ac:dyDescent="0.25">
      <c r="A791" t="s">
        <v>2</v>
      </c>
      <c r="B791">
        <f t="shared" si="4"/>
        <v>2017</v>
      </c>
      <c r="C791" t="str">
        <f t="shared" si="5"/>
        <v>COMBDGAFSNewLIFLU___STDELC_16</v>
      </c>
      <c r="D791" s="8">
        <f>IF(_xlfn.IFNA(VLOOKUP(LEFT(C791,LEN(C791)-3),COMBDG_Replacement_Split_Tech!A:T,12+B791-2016,FALSE),-1)&lt;0,0,VLOOKUP(LEFT(C791,LEN(C791)-3),COMBDG_Replacement_Split_Tech!A:T,12+B791-2016,FALSE))*_xlfn.IFNA(VLOOKUP(LEFT(C791,14),'AGG Activity_16'!A:K,B791-2016+2,FALSE),VLOOKUP(LEFT(C791,15),'AGG Activity_16'!A:K,B791-2016+2,FALSE))</f>
        <v>0</v>
      </c>
    </row>
    <row r="792" spans="1:4" x14ac:dyDescent="0.25">
      <c r="A792" t="s">
        <v>2</v>
      </c>
      <c r="B792">
        <f t="shared" si="4"/>
        <v>2017</v>
      </c>
      <c r="C792" t="str">
        <f t="shared" si="5"/>
        <v>COMBDGAFSNewLIHAL___STDELC_16</v>
      </c>
      <c r="D792" s="8">
        <f>IF(_xlfn.IFNA(VLOOKUP(LEFT(C792,LEN(C792)-3),COMBDG_Replacement_Split_Tech!A:T,12+B792-2016,FALSE),-1)&lt;0,0,VLOOKUP(LEFT(C792,LEN(C792)-3),COMBDG_Replacement_Split_Tech!A:T,12+B792-2016,FALSE))*_xlfn.IFNA(VLOOKUP(LEFT(C792,14),'AGG Activity_16'!A:K,B792-2016+2,FALSE),VLOOKUP(LEFT(C792,15),'AGG Activity_16'!A:K,B792-2016+2,FALSE))</f>
        <v>0</v>
      </c>
    </row>
    <row r="793" spans="1:4" x14ac:dyDescent="0.25">
      <c r="A793" t="s">
        <v>2</v>
      </c>
      <c r="B793">
        <f t="shared" si="4"/>
        <v>2017</v>
      </c>
      <c r="C793" t="str">
        <f t="shared" si="5"/>
        <v>COMBDGAFSNewLIINC___STDELC_16</v>
      </c>
      <c r="D793" s="8">
        <f>IF(_xlfn.IFNA(VLOOKUP(LEFT(C793,LEN(C793)-3),COMBDG_Replacement_Split_Tech!A:T,12+B793-2016,FALSE),-1)&lt;0,0,VLOOKUP(LEFT(C793,LEN(C793)-3),COMBDG_Replacement_Split_Tech!A:T,12+B793-2016,FALSE))*_xlfn.IFNA(VLOOKUP(LEFT(C793,14),'AGG Activity_16'!A:K,B793-2016+2,FALSE),VLOOKUP(LEFT(C793,15),'AGG Activity_16'!A:K,B793-2016+2,FALSE))</f>
        <v>0</v>
      </c>
    </row>
    <row r="794" spans="1:4" x14ac:dyDescent="0.25">
      <c r="A794" t="s">
        <v>2</v>
      </c>
      <c r="B794">
        <f t="shared" si="4"/>
        <v>2017</v>
      </c>
      <c r="C794" t="str">
        <f t="shared" si="5"/>
        <v>COMBDGAFSNewLILED___STDELC_16</v>
      </c>
      <c r="D794" s="8">
        <f>IF(_xlfn.IFNA(VLOOKUP(LEFT(C794,LEN(C794)-3),COMBDG_Replacement_Split_Tech!A:T,12+B794-2016,FALSE),-1)&lt;0,0,VLOOKUP(LEFT(C794,LEN(C794)-3),COMBDG_Replacement_Split_Tech!A:T,12+B794-2016,FALSE))*_xlfn.IFNA(VLOOKUP(LEFT(C794,14),'AGG Activity_16'!A:K,B794-2016+2,FALSE),VLOOKUP(LEFT(C794,15),'AGG Activity_16'!A:K,B794-2016+2,FALSE))</f>
        <v>0</v>
      </c>
    </row>
    <row r="795" spans="1:4" x14ac:dyDescent="0.25">
      <c r="A795" t="s">
        <v>2</v>
      </c>
      <c r="B795">
        <f t="shared" ref="B795:B858" si="6">B195+1</f>
        <v>2017</v>
      </c>
      <c r="C795" t="str">
        <f t="shared" ref="C795:C858" si="7">C195</f>
        <v>COMBDGAFSNewSC______STDELC_16</v>
      </c>
      <c r="D795" s="8">
        <f>IF(_xlfn.IFNA(VLOOKUP(LEFT(C795,LEN(C795)-3),COMBDG_Replacement_Split_Tech!A:T,12+B795-2016,FALSE),-1)&lt;0,0,VLOOKUP(LEFT(C795,LEN(C795)-3),COMBDG_Replacement_Split_Tech!A:T,12+B795-2016,FALSE))*_xlfn.IFNA(VLOOKUP(LEFT(C795,14),'AGG Activity_16'!A:K,B795-2016+2,FALSE),VLOOKUP(LEFT(C795,15),'AGG Activity_16'!A:K,B795-2016+2,FALSE))</f>
        <v>0</v>
      </c>
    </row>
    <row r="796" spans="1:4" x14ac:dyDescent="0.25">
      <c r="A796" t="s">
        <v>2</v>
      </c>
      <c r="B796">
        <f t="shared" si="6"/>
        <v>2017</v>
      </c>
      <c r="C796" t="str">
        <f t="shared" si="7"/>
        <v>COMBDGAFSNewSHFUR___STDELC_16</v>
      </c>
      <c r="D796" s="8">
        <f>IF(_xlfn.IFNA(VLOOKUP(LEFT(C796,LEN(C796)-3),COMBDG_Replacement_Split_Tech!A:T,12+B796-2016,FALSE),-1)&lt;0,0,VLOOKUP(LEFT(C796,LEN(C796)-3),COMBDG_Replacement_Split_Tech!A:T,12+B796-2016,FALSE))*_xlfn.IFNA(VLOOKUP(LEFT(C796,14),'AGG Activity_16'!A:K,B796-2016+2,FALSE),VLOOKUP(LEFT(C796,15),'AGG Activity_16'!A:K,B796-2016+2,FALSE))</f>
        <v>0</v>
      </c>
    </row>
    <row r="797" spans="1:4" x14ac:dyDescent="0.25">
      <c r="A797" t="s">
        <v>2</v>
      </c>
      <c r="B797">
        <f t="shared" si="6"/>
        <v>2017</v>
      </c>
      <c r="C797" t="str">
        <f t="shared" si="7"/>
        <v>COMBDGAFSNewSHHEP___STDELC_16</v>
      </c>
      <c r="D797" s="8">
        <f>IF(_xlfn.IFNA(VLOOKUP(LEFT(C797,LEN(C797)-3),COMBDG_Replacement_Split_Tech!A:T,12+B797-2016,FALSE),-1)&lt;0,0,VLOOKUP(LEFT(C797,LEN(C797)-3),COMBDG_Replacement_Split_Tech!A:T,12+B797-2016,FALSE))*_xlfn.IFNA(VLOOKUP(LEFT(C797,14),'AGG Activity_16'!A:K,B797-2016+2,FALSE),VLOOKUP(LEFT(C797,15),'AGG Activity_16'!A:K,B797-2016+2,FALSE))</f>
        <v>0</v>
      </c>
    </row>
    <row r="798" spans="1:4" x14ac:dyDescent="0.25">
      <c r="A798" t="s">
        <v>2</v>
      </c>
      <c r="B798">
        <f t="shared" si="6"/>
        <v>2017</v>
      </c>
      <c r="C798" t="str">
        <f t="shared" si="7"/>
        <v>COMBDGAFSNewSHPLT___STDELC_16</v>
      </c>
      <c r="D798" s="8">
        <f>IF(_xlfn.IFNA(VLOOKUP(LEFT(C798,LEN(C798)-3),COMBDG_Replacement_Split_Tech!A:T,12+B798-2016,FALSE),-1)&lt;0,0,VLOOKUP(LEFT(C798,LEN(C798)-3),COMBDG_Replacement_Split_Tech!A:T,12+B798-2016,FALSE))*_xlfn.IFNA(VLOOKUP(LEFT(C798,14),'AGG Activity_16'!A:K,B798-2016+2,FALSE),VLOOKUP(LEFT(C798,15),'AGG Activity_16'!A:K,B798-2016+2,FALSE))</f>
        <v>0</v>
      </c>
    </row>
    <row r="799" spans="1:4" x14ac:dyDescent="0.25">
      <c r="A799" t="s">
        <v>2</v>
      </c>
      <c r="B799">
        <f t="shared" si="6"/>
        <v>2017</v>
      </c>
      <c r="C799" t="str">
        <f t="shared" si="7"/>
        <v>COMBDGAFSNewSLLED___STDELC_16</v>
      </c>
      <c r="D799" s="8">
        <f>IF(_xlfn.IFNA(VLOOKUP(LEFT(C799,LEN(C799)-3),COMBDG_Replacement_Split_Tech!A:T,12+B799-2016,FALSE),-1)&lt;0,0,VLOOKUP(LEFT(C799,LEN(C799)-3),COMBDG_Replacement_Split_Tech!A:T,12+B799-2016,FALSE))*_xlfn.IFNA(VLOOKUP(LEFT(C799,14),'AGG Activity_16'!A:K,B799-2016+2,FALSE),VLOOKUP(LEFT(C799,15),'AGG Activity_16'!A:K,B799-2016+2,FALSE))</f>
        <v>0</v>
      </c>
    </row>
    <row r="800" spans="1:4" x14ac:dyDescent="0.25">
      <c r="A800" t="s">
        <v>2</v>
      </c>
      <c r="B800">
        <f t="shared" si="6"/>
        <v>2017</v>
      </c>
      <c r="C800" t="str">
        <f t="shared" si="7"/>
        <v>COMBDGAFSNewWH______STDELC_16</v>
      </c>
      <c r="D800" s="8">
        <f>IF(_xlfn.IFNA(VLOOKUP(LEFT(C800,LEN(C800)-3),COMBDG_Replacement_Split_Tech!A:T,12+B800-2016,FALSE),-1)&lt;0,0,VLOOKUP(LEFT(C800,LEN(C800)-3),COMBDG_Replacement_Split_Tech!A:T,12+B800-2016,FALSE))*_xlfn.IFNA(VLOOKUP(LEFT(C800,14),'AGG Activity_16'!A:K,B800-2016+2,FALSE),VLOOKUP(LEFT(C800,15),'AGG Activity_16'!A:K,B800-2016+2,FALSE))</f>
        <v>0</v>
      </c>
    </row>
    <row r="801" spans="1:4" x14ac:dyDescent="0.25">
      <c r="A801" t="s">
        <v>2</v>
      </c>
      <c r="B801">
        <f t="shared" si="6"/>
        <v>2017</v>
      </c>
      <c r="C801" t="str">
        <f t="shared" si="7"/>
        <v>COMBDGAFSOldAE______STDELC_16</v>
      </c>
      <c r="D801" s="8">
        <f>IF(_xlfn.IFNA(VLOOKUP(LEFT(C801,LEN(C801)-3),COMBDG_Replacement_Split_Tech!A:T,12+B801-2016,FALSE),-1)&lt;0,0,VLOOKUP(LEFT(C801,LEN(C801)-3),COMBDG_Replacement_Split_Tech!A:T,12+B801-2016,FALSE))*_xlfn.IFNA(VLOOKUP(LEFT(C801,14),'AGG Activity_16'!A:K,B801-2016+2,FALSE),VLOOKUP(LEFT(C801,15),'AGG Activity_16'!A:K,B801-2016+2,FALSE))</f>
        <v>2.6096485103486202</v>
      </c>
    </row>
    <row r="802" spans="1:4" x14ac:dyDescent="0.25">
      <c r="A802" t="s">
        <v>2</v>
      </c>
      <c r="B802">
        <f t="shared" si="6"/>
        <v>2017</v>
      </c>
      <c r="C802" t="str">
        <f t="shared" si="7"/>
        <v>COMBDGAFSOldAM______STDELC_16</v>
      </c>
      <c r="D802" s="8">
        <f>IF(_xlfn.IFNA(VLOOKUP(LEFT(C802,LEN(C802)-3),COMBDG_Replacement_Split_Tech!A:T,12+B802-2016,FALSE),-1)&lt;0,0,VLOOKUP(LEFT(C802,LEN(C802)-3),COMBDG_Replacement_Split_Tech!A:T,12+B802-2016,FALSE))*_xlfn.IFNA(VLOOKUP(LEFT(C802,14),'AGG Activity_16'!A:K,B802-2016+2,FALSE),VLOOKUP(LEFT(C802,15),'AGG Activity_16'!A:K,B802-2016+2,FALSE))</f>
        <v>0.31547170886019099</v>
      </c>
    </row>
    <row r="803" spans="1:4" x14ac:dyDescent="0.25">
      <c r="A803" t="s">
        <v>2</v>
      </c>
      <c r="B803">
        <f t="shared" si="6"/>
        <v>2017</v>
      </c>
      <c r="C803" t="str">
        <f t="shared" si="7"/>
        <v>COMBDGAFSOldLIFLC___STDELC_16</v>
      </c>
      <c r="D803" s="8">
        <f>IF(_xlfn.IFNA(VLOOKUP(LEFT(C803,LEN(C803)-3),COMBDG_Replacement_Split_Tech!A:T,12+B803-2016,FALSE),-1)&lt;0,0,VLOOKUP(LEFT(C803,LEN(C803)-3),COMBDG_Replacement_Split_Tech!A:T,12+B803-2016,FALSE))*_xlfn.IFNA(VLOOKUP(LEFT(C803,14),'AGG Activity_16'!A:K,B803-2016+2,FALSE),VLOOKUP(LEFT(C803,15),'AGG Activity_16'!A:K,B803-2016+2,FALSE))</f>
        <v>7.1233018878409382E-2</v>
      </c>
    </row>
    <row r="804" spans="1:4" x14ac:dyDescent="0.25">
      <c r="A804" t="s">
        <v>2</v>
      </c>
      <c r="B804">
        <f t="shared" si="6"/>
        <v>2017</v>
      </c>
      <c r="C804" t="str">
        <f t="shared" si="7"/>
        <v>COMBDGAFSOldLIFLU___STDELC_16</v>
      </c>
      <c r="D804" s="8">
        <f>IF(_xlfn.IFNA(VLOOKUP(LEFT(C804,LEN(C804)-3),COMBDG_Replacement_Split_Tech!A:T,12+B804-2016,FALSE),-1)&lt;0,0,VLOOKUP(LEFT(C804,LEN(C804)-3),COMBDG_Replacement_Split_Tech!A:T,12+B804-2016,FALSE))*_xlfn.IFNA(VLOOKUP(LEFT(C804,14),'AGG Activity_16'!A:K,B804-2016+2,FALSE),VLOOKUP(LEFT(C804,15),'AGG Activity_16'!A:K,B804-2016+2,FALSE))</f>
        <v>0.52013256418422316</v>
      </c>
    </row>
    <row r="805" spans="1:4" x14ac:dyDescent="0.25">
      <c r="A805" t="s">
        <v>2</v>
      </c>
      <c r="B805">
        <f t="shared" si="6"/>
        <v>2017</v>
      </c>
      <c r="C805" t="str">
        <f t="shared" si="7"/>
        <v>COMBDGAFSOldLIHAL___STDELC_16</v>
      </c>
      <c r="D805" s="8">
        <f>IF(_xlfn.IFNA(VLOOKUP(LEFT(C805,LEN(C805)-3),COMBDG_Replacement_Split_Tech!A:T,12+B805-2016,FALSE),-1)&lt;0,0,VLOOKUP(LEFT(C805,LEN(C805)-3),COMBDG_Replacement_Split_Tech!A:T,12+B805-2016,FALSE))*_xlfn.IFNA(VLOOKUP(LEFT(C805,14),'AGG Activity_16'!A:K,B805-2016+2,FALSE),VLOOKUP(LEFT(C805,15),'AGG Activity_16'!A:K,B805-2016+2,FALSE))</f>
        <v>115.18255167760839</v>
      </c>
    </row>
    <row r="806" spans="1:4" x14ac:dyDescent="0.25">
      <c r="A806" t="s">
        <v>2</v>
      </c>
      <c r="B806">
        <f t="shared" si="6"/>
        <v>2017</v>
      </c>
      <c r="C806" t="str">
        <f t="shared" si="7"/>
        <v>COMBDGAFSOldLIINC___STDELC_16</v>
      </c>
      <c r="D806" s="8">
        <f>IF(_xlfn.IFNA(VLOOKUP(LEFT(C806,LEN(C806)-3),COMBDG_Replacement_Split_Tech!A:T,12+B806-2016,FALSE),-1)&lt;0,0,VLOOKUP(LEFT(C806,LEN(C806)-3),COMBDG_Replacement_Split_Tech!A:T,12+B806-2016,FALSE))*_xlfn.IFNA(VLOOKUP(LEFT(C806,14),'AGG Activity_16'!A:K,B806-2016+2,FALSE),VLOOKUP(LEFT(C806,15),'AGG Activity_16'!A:K,B806-2016+2,FALSE))</f>
        <v>369.94222101805673</v>
      </c>
    </row>
    <row r="807" spans="1:4" x14ac:dyDescent="0.25">
      <c r="A807" t="s">
        <v>2</v>
      </c>
      <c r="B807">
        <f t="shared" si="6"/>
        <v>2017</v>
      </c>
      <c r="C807" t="str">
        <f t="shared" si="7"/>
        <v>COMBDGAFSOldLILED___STDELC_16</v>
      </c>
      <c r="D807" s="8">
        <f>IF(_xlfn.IFNA(VLOOKUP(LEFT(C807,LEN(C807)-3),COMBDG_Replacement_Split_Tech!A:T,12+B807-2016,FALSE),-1)&lt;0,0,VLOOKUP(LEFT(C807,LEN(C807)-3),COMBDG_Replacement_Split_Tech!A:T,12+B807-2016,FALSE))*_xlfn.IFNA(VLOOKUP(LEFT(C807,14),'AGG Activity_16'!A:K,B807-2016+2,FALSE),VLOOKUP(LEFT(C807,15),'AGG Activity_16'!A:K,B807-2016+2,FALSE))</f>
        <v>2.2845134212514662E-3</v>
      </c>
    </row>
    <row r="808" spans="1:4" x14ac:dyDescent="0.25">
      <c r="A808" t="s">
        <v>2</v>
      </c>
      <c r="B808">
        <f t="shared" si="6"/>
        <v>2017</v>
      </c>
      <c r="C808" t="str">
        <f t="shared" si="7"/>
        <v>COMBDGAFSOldSC______STDELC_16</v>
      </c>
      <c r="D808" s="8">
        <f>IF(_xlfn.IFNA(VLOOKUP(LEFT(C808,LEN(C808)-3),COMBDG_Replacement_Split_Tech!A:T,12+B808-2016,FALSE),-1)&lt;0,0,VLOOKUP(LEFT(C808,LEN(C808)-3),COMBDG_Replacement_Split_Tech!A:T,12+B808-2016,FALSE))*_xlfn.IFNA(VLOOKUP(LEFT(C808,14),'AGG Activity_16'!A:K,B808-2016+2,FALSE),VLOOKUP(LEFT(C808,15),'AGG Activity_16'!A:K,B808-2016+2,FALSE))</f>
        <v>1.4156971048508353</v>
      </c>
    </row>
    <row r="809" spans="1:4" x14ac:dyDescent="0.25">
      <c r="A809" t="s">
        <v>2</v>
      </c>
      <c r="B809">
        <f t="shared" si="6"/>
        <v>2017</v>
      </c>
      <c r="C809" t="str">
        <f t="shared" si="7"/>
        <v>COMBDGAFSOldSHFUR___STDELC_16</v>
      </c>
      <c r="D809" s="8">
        <f>IF(_xlfn.IFNA(VLOOKUP(LEFT(C809,LEN(C809)-3),COMBDG_Replacement_Split_Tech!A:T,12+B809-2016,FALSE),-1)&lt;0,0,VLOOKUP(LEFT(C809,LEN(C809)-3),COMBDG_Replacement_Split_Tech!A:T,12+B809-2016,FALSE))*_xlfn.IFNA(VLOOKUP(LEFT(C809,14),'AGG Activity_16'!A:K,B809-2016+2,FALSE),VLOOKUP(LEFT(C809,15),'AGG Activity_16'!A:K,B809-2016+2,FALSE))</f>
        <v>0</v>
      </c>
    </row>
    <row r="810" spans="1:4" x14ac:dyDescent="0.25">
      <c r="A810" t="s">
        <v>2</v>
      </c>
      <c r="B810">
        <f t="shared" si="6"/>
        <v>2017</v>
      </c>
      <c r="C810" t="str">
        <f t="shared" si="7"/>
        <v>COMBDGAFSOldSHHEP___STDELC_16</v>
      </c>
      <c r="D810" s="8">
        <f>IF(_xlfn.IFNA(VLOOKUP(LEFT(C810,LEN(C810)-3),COMBDG_Replacement_Split_Tech!A:T,12+B810-2016,FALSE),-1)&lt;0,0,VLOOKUP(LEFT(C810,LEN(C810)-3),COMBDG_Replacement_Split_Tech!A:T,12+B810-2016,FALSE))*_xlfn.IFNA(VLOOKUP(LEFT(C810,14),'AGG Activity_16'!A:K,B810-2016+2,FALSE),VLOOKUP(LEFT(C810,15),'AGG Activity_16'!A:K,B810-2016+2,FALSE))</f>
        <v>4.0442476277190984</v>
      </c>
    </row>
    <row r="811" spans="1:4" x14ac:dyDescent="0.25">
      <c r="A811" t="s">
        <v>2</v>
      </c>
      <c r="B811">
        <f t="shared" si="6"/>
        <v>2017</v>
      </c>
      <c r="C811" t="str">
        <f t="shared" si="7"/>
        <v>COMBDGAFSOldSHPLT___STDELC_16</v>
      </c>
      <c r="D811" s="8">
        <f>IF(_xlfn.IFNA(VLOOKUP(LEFT(C811,LEN(C811)-3),COMBDG_Replacement_Split_Tech!A:T,12+B811-2016,FALSE),-1)&lt;0,0,VLOOKUP(LEFT(C811,LEN(C811)-3),COMBDG_Replacement_Split_Tech!A:T,12+B811-2016,FALSE))*_xlfn.IFNA(VLOOKUP(LEFT(C811,14),'AGG Activity_16'!A:K,B811-2016+2,FALSE),VLOOKUP(LEFT(C811,15),'AGG Activity_16'!A:K,B811-2016+2,FALSE))</f>
        <v>4.2659503591181567</v>
      </c>
    </row>
    <row r="812" spans="1:4" x14ac:dyDescent="0.25">
      <c r="A812" t="s">
        <v>2</v>
      </c>
      <c r="B812">
        <f t="shared" si="6"/>
        <v>2017</v>
      </c>
      <c r="C812" t="str">
        <f t="shared" si="7"/>
        <v>COMBDGAFSOldSLLED___STDELC_16</v>
      </c>
      <c r="D812" s="8">
        <f>IF(_xlfn.IFNA(VLOOKUP(LEFT(C812,LEN(C812)-3),COMBDG_Replacement_Split_Tech!A:T,12+B812-2016,FALSE),-1)&lt;0,0,VLOOKUP(LEFT(C812,LEN(C812)-3),COMBDG_Replacement_Split_Tech!A:T,12+B812-2016,FALSE))*_xlfn.IFNA(VLOOKUP(LEFT(C812,14),'AGG Activity_16'!A:K,B812-2016+2,FALSE),VLOOKUP(LEFT(C812,15),'AGG Activity_16'!A:K,B812-2016+2,FALSE))</f>
        <v>0.14601170348456241</v>
      </c>
    </row>
    <row r="813" spans="1:4" x14ac:dyDescent="0.25">
      <c r="A813" t="s">
        <v>2</v>
      </c>
      <c r="B813">
        <f t="shared" si="6"/>
        <v>2017</v>
      </c>
      <c r="C813" t="str">
        <f t="shared" si="7"/>
        <v>COMBDGAFSOldWH______STDELC_16</v>
      </c>
      <c r="D813" s="8">
        <f>IF(_xlfn.IFNA(VLOOKUP(LEFT(C813,LEN(C813)-3),COMBDG_Replacement_Split_Tech!A:T,12+B813-2016,FALSE),-1)&lt;0,0,VLOOKUP(LEFT(C813,LEN(C813)-3),COMBDG_Replacement_Split_Tech!A:T,12+B813-2016,FALSE))*_xlfn.IFNA(VLOOKUP(LEFT(C813,14),'AGG Activity_16'!A:K,B813-2016+2,FALSE),VLOOKUP(LEFT(C813,15),'AGG Activity_16'!A:K,B813-2016+2,FALSE))</f>
        <v>0.4167977652253872</v>
      </c>
    </row>
    <row r="814" spans="1:4" x14ac:dyDescent="0.25">
      <c r="A814" t="s">
        <v>2</v>
      </c>
      <c r="B814">
        <f t="shared" si="6"/>
        <v>2017</v>
      </c>
      <c r="C814" t="str">
        <f t="shared" si="7"/>
        <v>COMBDGEDSNewAE______STDELC_16</v>
      </c>
      <c r="D814" s="8">
        <f>IF(_xlfn.IFNA(VLOOKUP(LEFT(C814,LEN(C814)-3),COMBDG_Replacement_Split_Tech!A:T,12+B814-2016,FALSE),-1)&lt;0,0,VLOOKUP(LEFT(C814,LEN(C814)-3),COMBDG_Replacement_Split_Tech!A:T,12+B814-2016,FALSE))*_xlfn.IFNA(VLOOKUP(LEFT(C814,14),'AGG Activity_16'!A:K,B814-2016+2,FALSE),VLOOKUP(LEFT(C814,15),'AGG Activity_16'!A:K,B814-2016+2,FALSE))</f>
        <v>0</v>
      </c>
    </row>
    <row r="815" spans="1:4" x14ac:dyDescent="0.25">
      <c r="A815" t="s">
        <v>2</v>
      </c>
      <c r="B815">
        <f t="shared" si="6"/>
        <v>2017</v>
      </c>
      <c r="C815" t="str">
        <f t="shared" si="7"/>
        <v>COMBDGEDSNewAM______STDELC_16</v>
      </c>
      <c r="D815" s="8">
        <f>IF(_xlfn.IFNA(VLOOKUP(LEFT(C815,LEN(C815)-3),COMBDG_Replacement_Split_Tech!A:T,12+B815-2016,FALSE),-1)&lt;0,0,VLOOKUP(LEFT(C815,LEN(C815)-3),COMBDG_Replacement_Split_Tech!A:T,12+B815-2016,FALSE))*_xlfn.IFNA(VLOOKUP(LEFT(C815,14),'AGG Activity_16'!A:K,B815-2016+2,FALSE),VLOOKUP(LEFT(C815,15),'AGG Activity_16'!A:K,B815-2016+2,FALSE))</f>
        <v>0</v>
      </c>
    </row>
    <row r="816" spans="1:4" x14ac:dyDescent="0.25">
      <c r="A816" t="s">
        <v>2</v>
      </c>
      <c r="B816">
        <f t="shared" si="6"/>
        <v>2017</v>
      </c>
      <c r="C816" t="str">
        <f t="shared" si="7"/>
        <v>COMBDGEDSNewLIFLC___STDELC_16</v>
      </c>
      <c r="D816" s="8">
        <f>IF(_xlfn.IFNA(VLOOKUP(LEFT(C816,LEN(C816)-3),COMBDG_Replacement_Split_Tech!A:T,12+B816-2016,FALSE),-1)&lt;0,0,VLOOKUP(LEFT(C816,LEN(C816)-3),COMBDG_Replacement_Split_Tech!A:T,12+B816-2016,FALSE))*_xlfn.IFNA(VLOOKUP(LEFT(C816,14),'AGG Activity_16'!A:K,B816-2016+2,FALSE),VLOOKUP(LEFT(C816,15),'AGG Activity_16'!A:K,B816-2016+2,FALSE))</f>
        <v>0</v>
      </c>
    </row>
    <row r="817" spans="1:4" x14ac:dyDescent="0.25">
      <c r="A817" t="s">
        <v>2</v>
      </c>
      <c r="B817">
        <f t="shared" si="6"/>
        <v>2017</v>
      </c>
      <c r="C817" t="str">
        <f t="shared" si="7"/>
        <v>COMBDGEDSNewLIFLU___STDELC_16</v>
      </c>
      <c r="D817" s="8">
        <f>IF(_xlfn.IFNA(VLOOKUP(LEFT(C817,LEN(C817)-3),COMBDG_Replacement_Split_Tech!A:T,12+B817-2016,FALSE),-1)&lt;0,0,VLOOKUP(LEFT(C817,LEN(C817)-3),COMBDG_Replacement_Split_Tech!A:T,12+B817-2016,FALSE))*_xlfn.IFNA(VLOOKUP(LEFT(C817,14),'AGG Activity_16'!A:K,B817-2016+2,FALSE),VLOOKUP(LEFT(C817,15),'AGG Activity_16'!A:K,B817-2016+2,FALSE))</f>
        <v>0</v>
      </c>
    </row>
    <row r="818" spans="1:4" x14ac:dyDescent="0.25">
      <c r="A818" t="s">
        <v>2</v>
      </c>
      <c r="B818">
        <f t="shared" si="6"/>
        <v>2017</v>
      </c>
      <c r="C818" t="str">
        <f t="shared" si="7"/>
        <v>COMBDGEDSNewLIHAL___STDELC_16</v>
      </c>
      <c r="D818" s="8">
        <f>IF(_xlfn.IFNA(VLOOKUP(LEFT(C818,LEN(C818)-3),COMBDG_Replacement_Split_Tech!A:T,12+B818-2016,FALSE),-1)&lt;0,0,VLOOKUP(LEFT(C818,LEN(C818)-3),COMBDG_Replacement_Split_Tech!A:T,12+B818-2016,FALSE))*_xlfn.IFNA(VLOOKUP(LEFT(C818,14),'AGG Activity_16'!A:K,B818-2016+2,FALSE),VLOOKUP(LEFT(C818,15),'AGG Activity_16'!A:K,B818-2016+2,FALSE))</f>
        <v>0</v>
      </c>
    </row>
    <row r="819" spans="1:4" x14ac:dyDescent="0.25">
      <c r="A819" t="s">
        <v>2</v>
      </c>
      <c r="B819">
        <f t="shared" si="6"/>
        <v>2017</v>
      </c>
      <c r="C819" t="str">
        <f t="shared" si="7"/>
        <v>COMBDGEDSNewLIINC___STDELC_16</v>
      </c>
      <c r="D819" s="8">
        <f>IF(_xlfn.IFNA(VLOOKUP(LEFT(C819,LEN(C819)-3),COMBDG_Replacement_Split_Tech!A:T,12+B819-2016,FALSE),-1)&lt;0,0,VLOOKUP(LEFT(C819,LEN(C819)-3),COMBDG_Replacement_Split_Tech!A:T,12+B819-2016,FALSE))*_xlfn.IFNA(VLOOKUP(LEFT(C819,14),'AGG Activity_16'!A:K,B819-2016+2,FALSE),VLOOKUP(LEFT(C819,15),'AGG Activity_16'!A:K,B819-2016+2,FALSE))</f>
        <v>0</v>
      </c>
    </row>
    <row r="820" spans="1:4" x14ac:dyDescent="0.25">
      <c r="A820" t="s">
        <v>2</v>
      </c>
      <c r="B820">
        <f t="shared" si="6"/>
        <v>2017</v>
      </c>
      <c r="C820" t="str">
        <f t="shared" si="7"/>
        <v>COMBDGEDSNewLILED___STDELC_16</v>
      </c>
      <c r="D820" s="8">
        <f>IF(_xlfn.IFNA(VLOOKUP(LEFT(C820,LEN(C820)-3),COMBDG_Replacement_Split_Tech!A:T,12+B820-2016,FALSE),-1)&lt;0,0,VLOOKUP(LEFT(C820,LEN(C820)-3),COMBDG_Replacement_Split_Tech!A:T,12+B820-2016,FALSE))*_xlfn.IFNA(VLOOKUP(LEFT(C820,14),'AGG Activity_16'!A:K,B820-2016+2,FALSE),VLOOKUP(LEFT(C820,15),'AGG Activity_16'!A:K,B820-2016+2,FALSE))</f>
        <v>0</v>
      </c>
    </row>
    <row r="821" spans="1:4" x14ac:dyDescent="0.25">
      <c r="A821" t="s">
        <v>2</v>
      </c>
      <c r="B821">
        <f t="shared" si="6"/>
        <v>2017</v>
      </c>
      <c r="C821" t="str">
        <f t="shared" si="7"/>
        <v>COMBDGEDSNewSC______STDELC_16</v>
      </c>
      <c r="D821" s="8">
        <f>IF(_xlfn.IFNA(VLOOKUP(LEFT(C821,LEN(C821)-3),COMBDG_Replacement_Split_Tech!A:T,12+B821-2016,FALSE),-1)&lt;0,0,VLOOKUP(LEFT(C821,LEN(C821)-3),COMBDG_Replacement_Split_Tech!A:T,12+B821-2016,FALSE))*_xlfn.IFNA(VLOOKUP(LEFT(C821,14),'AGG Activity_16'!A:K,B821-2016+2,FALSE),VLOOKUP(LEFT(C821,15),'AGG Activity_16'!A:K,B821-2016+2,FALSE))</f>
        <v>0</v>
      </c>
    </row>
    <row r="822" spans="1:4" x14ac:dyDescent="0.25">
      <c r="A822" t="s">
        <v>2</v>
      </c>
      <c r="B822">
        <f t="shared" si="6"/>
        <v>2017</v>
      </c>
      <c r="C822" t="str">
        <f t="shared" si="7"/>
        <v>COMBDGEDSNewSHFUR___STDELC_16</v>
      </c>
      <c r="D822" s="8">
        <f>IF(_xlfn.IFNA(VLOOKUP(LEFT(C822,LEN(C822)-3),COMBDG_Replacement_Split_Tech!A:T,12+B822-2016,FALSE),-1)&lt;0,0,VLOOKUP(LEFT(C822,LEN(C822)-3),COMBDG_Replacement_Split_Tech!A:T,12+B822-2016,FALSE))*_xlfn.IFNA(VLOOKUP(LEFT(C822,14),'AGG Activity_16'!A:K,B822-2016+2,FALSE),VLOOKUP(LEFT(C822,15),'AGG Activity_16'!A:K,B822-2016+2,FALSE))</f>
        <v>0</v>
      </c>
    </row>
    <row r="823" spans="1:4" x14ac:dyDescent="0.25">
      <c r="A823" t="s">
        <v>2</v>
      </c>
      <c r="B823">
        <f t="shared" si="6"/>
        <v>2017</v>
      </c>
      <c r="C823" t="str">
        <f t="shared" si="7"/>
        <v>COMBDGEDSNewSHHEP___STDELC_16</v>
      </c>
      <c r="D823" s="8">
        <f>IF(_xlfn.IFNA(VLOOKUP(LEFT(C823,LEN(C823)-3),COMBDG_Replacement_Split_Tech!A:T,12+B823-2016,FALSE),-1)&lt;0,0,VLOOKUP(LEFT(C823,LEN(C823)-3),COMBDG_Replacement_Split_Tech!A:T,12+B823-2016,FALSE))*_xlfn.IFNA(VLOOKUP(LEFT(C823,14),'AGG Activity_16'!A:K,B823-2016+2,FALSE),VLOOKUP(LEFT(C823,15),'AGG Activity_16'!A:K,B823-2016+2,FALSE))</f>
        <v>0</v>
      </c>
    </row>
    <row r="824" spans="1:4" x14ac:dyDescent="0.25">
      <c r="A824" t="s">
        <v>2</v>
      </c>
      <c r="B824">
        <f t="shared" si="6"/>
        <v>2017</v>
      </c>
      <c r="C824" t="str">
        <f t="shared" si="7"/>
        <v>COMBDGEDSNewSHPLT___STDELC_16</v>
      </c>
      <c r="D824" s="8">
        <f>IF(_xlfn.IFNA(VLOOKUP(LEFT(C824,LEN(C824)-3),COMBDG_Replacement_Split_Tech!A:T,12+B824-2016,FALSE),-1)&lt;0,0,VLOOKUP(LEFT(C824,LEN(C824)-3),COMBDG_Replacement_Split_Tech!A:T,12+B824-2016,FALSE))*_xlfn.IFNA(VLOOKUP(LEFT(C824,14),'AGG Activity_16'!A:K,B824-2016+2,FALSE),VLOOKUP(LEFT(C824,15),'AGG Activity_16'!A:K,B824-2016+2,FALSE))</f>
        <v>0</v>
      </c>
    </row>
    <row r="825" spans="1:4" x14ac:dyDescent="0.25">
      <c r="A825" t="s">
        <v>2</v>
      </c>
      <c r="B825">
        <f t="shared" si="6"/>
        <v>2017</v>
      </c>
      <c r="C825" t="str">
        <f t="shared" si="7"/>
        <v>COMBDGEDSNewSLLED___STDELC_16</v>
      </c>
      <c r="D825" s="8">
        <f>IF(_xlfn.IFNA(VLOOKUP(LEFT(C825,LEN(C825)-3),COMBDG_Replacement_Split_Tech!A:T,12+B825-2016,FALSE),-1)&lt;0,0,VLOOKUP(LEFT(C825,LEN(C825)-3),COMBDG_Replacement_Split_Tech!A:T,12+B825-2016,FALSE))*_xlfn.IFNA(VLOOKUP(LEFT(C825,14),'AGG Activity_16'!A:K,B825-2016+2,FALSE),VLOOKUP(LEFT(C825,15),'AGG Activity_16'!A:K,B825-2016+2,FALSE))</f>
        <v>0</v>
      </c>
    </row>
    <row r="826" spans="1:4" x14ac:dyDescent="0.25">
      <c r="A826" t="s">
        <v>2</v>
      </c>
      <c r="B826">
        <f t="shared" si="6"/>
        <v>2017</v>
      </c>
      <c r="C826" t="str">
        <f t="shared" si="7"/>
        <v>COMBDGEDSNewWH______STDELC_16</v>
      </c>
      <c r="D826" s="8">
        <f>IF(_xlfn.IFNA(VLOOKUP(LEFT(C826,LEN(C826)-3),COMBDG_Replacement_Split_Tech!A:T,12+B826-2016,FALSE),-1)&lt;0,0,VLOOKUP(LEFT(C826,LEN(C826)-3),COMBDG_Replacement_Split_Tech!A:T,12+B826-2016,FALSE))*_xlfn.IFNA(VLOOKUP(LEFT(C826,14),'AGG Activity_16'!A:K,B826-2016+2,FALSE),VLOOKUP(LEFT(C826,15),'AGG Activity_16'!A:K,B826-2016+2,FALSE))</f>
        <v>0</v>
      </c>
    </row>
    <row r="827" spans="1:4" x14ac:dyDescent="0.25">
      <c r="A827" t="s">
        <v>2</v>
      </c>
      <c r="B827">
        <f t="shared" si="6"/>
        <v>2017</v>
      </c>
      <c r="C827" t="str">
        <f t="shared" si="7"/>
        <v>COMBDGEDSOldAE______STDELC_16</v>
      </c>
      <c r="D827" s="8">
        <f>IF(_xlfn.IFNA(VLOOKUP(LEFT(C827,LEN(C827)-3),COMBDG_Replacement_Split_Tech!A:T,12+B827-2016,FALSE),-1)&lt;0,0,VLOOKUP(LEFT(C827,LEN(C827)-3),COMBDG_Replacement_Split_Tech!A:T,12+B827-2016,FALSE))*_xlfn.IFNA(VLOOKUP(LEFT(C827,14),'AGG Activity_16'!A:K,B827-2016+2,FALSE),VLOOKUP(LEFT(C827,15),'AGG Activity_16'!A:K,B827-2016+2,FALSE))</f>
        <v>13.396671291318398</v>
      </c>
    </row>
    <row r="828" spans="1:4" x14ac:dyDescent="0.25">
      <c r="A828" t="s">
        <v>2</v>
      </c>
      <c r="B828">
        <f t="shared" si="6"/>
        <v>2017</v>
      </c>
      <c r="C828" t="str">
        <f t="shared" si="7"/>
        <v>COMBDGEDSOldAM______STDELC_16</v>
      </c>
      <c r="D828" s="8">
        <f>IF(_xlfn.IFNA(VLOOKUP(LEFT(C828,LEN(C828)-3),COMBDG_Replacement_Split_Tech!A:T,12+B828-2016,FALSE),-1)&lt;0,0,VLOOKUP(LEFT(C828,LEN(C828)-3),COMBDG_Replacement_Split_Tech!A:T,12+B828-2016,FALSE))*_xlfn.IFNA(VLOOKUP(LEFT(C828,14),'AGG Activity_16'!A:K,B828-2016+2,FALSE),VLOOKUP(LEFT(C828,15),'AGG Activity_16'!A:K,B828-2016+2,FALSE))</f>
        <v>1.2002123114871319</v>
      </c>
    </row>
    <row r="829" spans="1:4" x14ac:dyDescent="0.25">
      <c r="A829" t="s">
        <v>2</v>
      </c>
      <c r="B829">
        <f t="shared" si="6"/>
        <v>2017</v>
      </c>
      <c r="C829" t="str">
        <f t="shared" si="7"/>
        <v>COMBDGEDSOldLIFLC___STDELC_16</v>
      </c>
      <c r="D829" s="8">
        <f>IF(_xlfn.IFNA(VLOOKUP(LEFT(C829,LEN(C829)-3),COMBDG_Replacement_Split_Tech!A:T,12+B829-2016,FALSE),-1)&lt;0,0,VLOOKUP(LEFT(C829,LEN(C829)-3),COMBDG_Replacement_Split_Tech!A:T,12+B829-2016,FALSE))*_xlfn.IFNA(VLOOKUP(LEFT(C829,14),'AGG Activity_16'!A:K,B829-2016+2,FALSE),VLOOKUP(LEFT(C829,15),'AGG Activity_16'!A:K,B829-2016+2,FALSE))</f>
        <v>0.43910405912015454</v>
      </c>
    </row>
    <row r="830" spans="1:4" x14ac:dyDescent="0.25">
      <c r="A830" t="s">
        <v>2</v>
      </c>
      <c r="B830">
        <f t="shared" si="6"/>
        <v>2017</v>
      </c>
      <c r="C830" t="str">
        <f t="shared" si="7"/>
        <v>COMBDGEDSOldLIFLU___STDELC_16</v>
      </c>
      <c r="D830" s="8">
        <f>IF(_xlfn.IFNA(VLOOKUP(LEFT(C830,LEN(C830)-3),COMBDG_Replacement_Split_Tech!A:T,12+B830-2016,FALSE),-1)&lt;0,0,VLOOKUP(LEFT(C830,LEN(C830)-3),COMBDG_Replacement_Split_Tech!A:T,12+B830-2016,FALSE))*_xlfn.IFNA(VLOOKUP(LEFT(C830,14),'AGG Activity_16'!A:K,B830-2016+2,FALSE),VLOOKUP(LEFT(C830,15),'AGG Activity_16'!A:K,B830-2016+2,FALSE))</f>
        <v>3.2110899763333691</v>
      </c>
    </row>
    <row r="831" spans="1:4" x14ac:dyDescent="0.25">
      <c r="A831" t="s">
        <v>2</v>
      </c>
      <c r="B831">
        <f t="shared" si="6"/>
        <v>2017</v>
      </c>
      <c r="C831" t="str">
        <f t="shared" si="7"/>
        <v>COMBDGEDSOldLIHAL___STDELC_16</v>
      </c>
      <c r="D831" s="8">
        <f>IF(_xlfn.IFNA(VLOOKUP(LEFT(C831,LEN(C831)-3),COMBDG_Replacement_Split_Tech!A:T,12+B831-2016,FALSE),-1)&lt;0,0,VLOOKUP(LEFT(C831,LEN(C831)-3),COMBDG_Replacement_Split_Tech!A:T,12+B831-2016,FALSE))*_xlfn.IFNA(VLOOKUP(LEFT(C831,14),'AGG Activity_16'!A:K,B831-2016+2,FALSE),VLOOKUP(LEFT(C831,15),'AGG Activity_16'!A:K,B831-2016+2,FALSE))</f>
        <v>314.76840769968197</v>
      </c>
    </row>
    <row r="832" spans="1:4" x14ac:dyDescent="0.25">
      <c r="A832" t="s">
        <v>2</v>
      </c>
      <c r="B832">
        <f t="shared" si="6"/>
        <v>2017</v>
      </c>
      <c r="C832" t="str">
        <f t="shared" si="7"/>
        <v>COMBDGEDSOldLIINC___STDELC_16</v>
      </c>
      <c r="D832" s="8">
        <f>IF(_xlfn.IFNA(VLOOKUP(LEFT(C832,LEN(C832)-3),COMBDG_Replacement_Split_Tech!A:T,12+B832-2016,FALSE),-1)&lt;0,0,VLOOKUP(LEFT(C832,LEN(C832)-3),COMBDG_Replacement_Split_Tech!A:T,12+B832-2016,FALSE))*_xlfn.IFNA(VLOOKUP(LEFT(C832,14),'AGG Activity_16'!A:K,B832-2016+2,FALSE),VLOOKUP(LEFT(C832,15),'AGG Activity_16'!A:K,B832-2016+2,FALSE))</f>
        <v>1010.970170001667</v>
      </c>
    </row>
    <row r="833" spans="1:4" x14ac:dyDescent="0.25">
      <c r="A833" t="s">
        <v>2</v>
      </c>
      <c r="B833">
        <f t="shared" si="6"/>
        <v>2017</v>
      </c>
      <c r="C833" t="str">
        <f t="shared" si="7"/>
        <v>COMBDGEDSOldLILED___STDELC_16</v>
      </c>
      <c r="D833" s="8">
        <f>IF(_xlfn.IFNA(VLOOKUP(LEFT(C833,LEN(C833)-3),COMBDG_Replacement_Split_Tech!A:T,12+B833-2016,FALSE),-1)&lt;0,0,VLOOKUP(LEFT(C833,LEN(C833)-3),COMBDG_Replacement_Split_Tech!A:T,12+B833-2016,FALSE))*_xlfn.IFNA(VLOOKUP(LEFT(C833,14),'AGG Activity_16'!A:K,B833-2016+2,FALSE),VLOOKUP(LEFT(C833,15),'AGG Activity_16'!A:K,B833-2016+2,FALSE))</f>
        <v>1.4107030094270279E-2</v>
      </c>
    </row>
    <row r="834" spans="1:4" x14ac:dyDescent="0.25">
      <c r="A834" t="s">
        <v>2</v>
      </c>
      <c r="B834">
        <f t="shared" si="6"/>
        <v>2017</v>
      </c>
      <c r="C834" t="str">
        <f t="shared" si="7"/>
        <v>COMBDGEDSOldSC______STDELC_16</v>
      </c>
      <c r="D834" s="8">
        <f>IF(_xlfn.IFNA(VLOOKUP(LEFT(C834,LEN(C834)-3),COMBDG_Replacement_Split_Tech!A:T,12+B834-2016,FALSE),-1)&lt;0,0,VLOOKUP(LEFT(C834,LEN(C834)-3),COMBDG_Replacement_Split_Tech!A:T,12+B834-2016,FALSE))*_xlfn.IFNA(VLOOKUP(LEFT(C834,14),'AGG Activity_16'!A:K,B834-2016+2,FALSE),VLOOKUP(LEFT(C834,15),'AGG Activity_16'!A:K,B834-2016+2,FALSE))</f>
        <v>5.9329150312735237</v>
      </c>
    </row>
    <row r="835" spans="1:4" x14ac:dyDescent="0.25">
      <c r="A835" t="s">
        <v>2</v>
      </c>
      <c r="B835">
        <f t="shared" si="6"/>
        <v>2017</v>
      </c>
      <c r="C835" t="str">
        <f t="shared" si="7"/>
        <v>COMBDGEDSOldSHFUR___STDELC_16</v>
      </c>
      <c r="D835" s="8">
        <f>IF(_xlfn.IFNA(VLOOKUP(LEFT(C835,LEN(C835)-3),COMBDG_Replacement_Split_Tech!A:T,12+B835-2016,FALSE),-1)&lt;0,0,VLOOKUP(LEFT(C835,LEN(C835)-3),COMBDG_Replacement_Split_Tech!A:T,12+B835-2016,FALSE))*_xlfn.IFNA(VLOOKUP(LEFT(C835,14),'AGG Activity_16'!A:K,B835-2016+2,FALSE),VLOOKUP(LEFT(C835,15),'AGG Activity_16'!A:K,B835-2016+2,FALSE))</f>
        <v>0</v>
      </c>
    </row>
    <row r="836" spans="1:4" x14ac:dyDescent="0.25">
      <c r="A836" t="s">
        <v>2</v>
      </c>
      <c r="B836">
        <f t="shared" si="6"/>
        <v>2017</v>
      </c>
      <c r="C836" t="str">
        <f t="shared" si="7"/>
        <v>COMBDGEDSOldSHHEP___STDELC_16</v>
      </c>
      <c r="D836" s="8">
        <f>IF(_xlfn.IFNA(VLOOKUP(LEFT(C836,LEN(C836)-3),COMBDG_Replacement_Split_Tech!A:T,12+B836-2016,FALSE),-1)&lt;0,0,VLOOKUP(LEFT(C836,LEN(C836)-3),COMBDG_Replacement_Split_Tech!A:T,12+B836-2016,FALSE))*_xlfn.IFNA(VLOOKUP(LEFT(C836,14),'AGG Activity_16'!A:K,B836-2016+2,FALSE),VLOOKUP(LEFT(C836,15),'AGG Activity_16'!A:K,B836-2016+2,FALSE))</f>
        <v>11.059200861453593</v>
      </c>
    </row>
    <row r="837" spans="1:4" x14ac:dyDescent="0.25">
      <c r="A837" t="s">
        <v>2</v>
      </c>
      <c r="B837">
        <f t="shared" si="6"/>
        <v>2017</v>
      </c>
      <c r="C837" t="str">
        <f t="shared" si="7"/>
        <v>COMBDGEDSOldSHPLT___STDELC_16</v>
      </c>
      <c r="D837" s="8">
        <f>IF(_xlfn.IFNA(VLOOKUP(LEFT(C837,LEN(C837)-3),COMBDG_Replacement_Split_Tech!A:T,12+B837-2016,FALSE),-1)&lt;0,0,VLOOKUP(LEFT(C837,LEN(C837)-3),COMBDG_Replacement_Split_Tech!A:T,12+B837-2016,FALSE))*_xlfn.IFNA(VLOOKUP(LEFT(C837,14),'AGG Activity_16'!A:K,B837-2016+2,FALSE),VLOOKUP(LEFT(C837,15),'AGG Activity_16'!A:K,B837-2016+2,FALSE))</f>
        <v>11.665458258075446</v>
      </c>
    </row>
    <row r="838" spans="1:4" x14ac:dyDescent="0.25">
      <c r="A838" t="s">
        <v>2</v>
      </c>
      <c r="B838">
        <f t="shared" si="6"/>
        <v>2017</v>
      </c>
      <c r="C838" t="str">
        <f t="shared" si="7"/>
        <v>COMBDGEDSOldSLLED___STDELC_16</v>
      </c>
      <c r="D838" s="8">
        <f>IF(_xlfn.IFNA(VLOOKUP(LEFT(C838,LEN(C838)-3),COMBDG_Replacement_Split_Tech!A:T,12+B838-2016,FALSE),-1)&lt;0,0,VLOOKUP(LEFT(C838,LEN(C838)-3),COMBDG_Replacement_Split_Tech!A:T,12+B838-2016,FALSE))*_xlfn.IFNA(VLOOKUP(LEFT(C838,14),'AGG Activity_16'!A:K,B838-2016+2,FALSE),VLOOKUP(LEFT(C838,15),'AGG Activity_16'!A:K,B838-2016+2,FALSE))</f>
        <v>0.8523238384794436</v>
      </c>
    </row>
    <row r="839" spans="1:4" x14ac:dyDescent="0.25">
      <c r="A839" t="s">
        <v>2</v>
      </c>
      <c r="B839">
        <f t="shared" si="6"/>
        <v>2017</v>
      </c>
      <c r="C839" t="str">
        <f t="shared" si="7"/>
        <v>COMBDGEDSOldWH______STDELC_16</v>
      </c>
      <c r="D839" s="8">
        <f>IF(_xlfn.IFNA(VLOOKUP(LEFT(C839,LEN(C839)-3),COMBDG_Replacement_Split_Tech!A:T,12+B839-2016,FALSE),-1)&lt;0,0,VLOOKUP(LEFT(C839,LEN(C839)-3),COMBDG_Replacement_Split_Tech!A:T,12+B839-2016,FALSE))*_xlfn.IFNA(VLOOKUP(LEFT(C839,14),'AGG Activity_16'!A:K,B839-2016+2,FALSE),VLOOKUP(LEFT(C839,15),'AGG Activity_16'!A:K,B839-2016+2,FALSE))</f>
        <v>0.94529918945897273</v>
      </c>
    </row>
    <row r="840" spans="1:4" x14ac:dyDescent="0.25">
      <c r="A840" t="s">
        <v>2</v>
      </c>
      <c r="B840">
        <f t="shared" si="6"/>
        <v>2017</v>
      </c>
      <c r="C840" t="str">
        <f t="shared" si="7"/>
        <v>COMBDGHLCNewAE______STDELC_16</v>
      </c>
      <c r="D840" s="8">
        <f>IF(_xlfn.IFNA(VLOOKUP(LEFT(C840,LEN(C840)-3),COMBDG_Replacement_Split_Tech!A:T,12+B840-2016,FALSE),-1)&lt;0,0,VLOOKUP(LEFT(C840,LEN(C840)-3),COMBDG_Replacement_Split_Tech!A:T,12+B840-2016,FALSE))*_xlfn.IFNA(VLOOKUP(LEFT(C840,14),'AGG Activity_16'!A:K,B840-2016+2,FALSE),VLOOKUP(LEFT(C840,15),'AGG Activity_16'!A:K,B840-2016+2,FALSE))</f>
        <v>0</v>
      </c>
    </row>
    <row r="841" spans="1:4" x14ac:dyDescent="0.25">
      <c r="A841" t="s">
        <v>2</v>
      </c>
      <c r="B841">
        <f t="shared" si="6"/>
        <v>2017</v>
      </c>
      <c r="C841" t="str">
        <f t="shared" si="7"/>
        <v>COMBDGHLCNewAM______STDELC_16</v>
      </c>
      <c r="D841" s="8">
        <f>IF(_xlfn.IFNA(VLOOKUP(LEFT(C841,LEN(C841)-3),COMBDG_Replacement_Split_Tech!A:T,12+B841-2016,FALSE),-1)&lt;0,0,VLOOKUP(LEFT(C841,LEN(C841)-3),COMBDG_Replacement_Split_Tech!A:T,12+B841-2016,FALSE))*_xlfn.IFNA(VLOOKUP(LEFT(C841,14),'AGG Activity_16'!A:K,B841-2016+2,FALSE),VLOOKUP(LEFT(C841,15),'AGG Activity_16'!A:K,B841-2016+2,FALSE))</f>
        <v>0</v>
      </c>
    </row>
    <row r="842" spans="1:4" x14ac:dyDescent="0.25">
      <c r="A842" t="s">
        <v>2</v>
      </c>
      <c r="B842">
        <f t="shared" si="6"/>
        <v>2017</v>
      </c>
      <c r="C842" t="str">
        <f t="shared" si="7"/>
        <v>COMBDGHLCNewLIFLC___STDELC_16</v>
      </c>
      <c r="D842" s="8">
        <f>IF(_xlfn.IFNA(VLOOKUP(LEFT(C842,LEN(C842)-3),COMBDG_Replacement_Split_Tech!A:T,12+B842-2016,FALSE),-1)&lt;0,0,VLOOKUP(LEFT(C842,LEN(C842)-3),COMBDG_Replacement_Split_Tech!A:T,12+B842-2016,FALSE))*_xlfn.IFNA(VLOOKUP(LEFT(C842,14),'AGG Activity_16'!A:K,B842-2016+2,FALSE),VLOOKUP(LEFT(C842,15),'AGG Activity_16'!A:K,B842-2016+2,FALSE))</f>
        <v>0</v>
      </c>
    </row>
    <row r="843" spans="1:4" x14ac:dyDescent="0.25">
      <c r="A843" t="s">
        <v>2</v>
      </c>
      <c r="B843">
        <f t="shared" si="6"/>
        <v>2017</v>
      </c>
      <c r="C843" t="str">
        <f t="shared" si="7"/>
        <v>COMBDGHLCNewLIFLU___STDELC_16</v>
      </c>
      <c r="D843" s="8">
        <f>IF(_xlfn.IFNA(VLOOKUP(LEFT(C843,LEN(C843)-3),COMBDG_Replacement_Split_Tech!A:T,12+B843-2016,FALSE),-1)&lt;0,0,VLOOKUP(LEFT(C843,LEN(C843)-3),COMBDG_Replacement_Split_Tech!A:T,12+B843-2016,FALSE))*_xlfn.IFNA(VLOOKUP(LEFT(C843,14),'AGG Activity_16'!A:K,B843-2016+2,FALSE),VLOOKUP(LEFT(C843,15),'AGG Activity_16'!A:K,B843-2016+2,FALSE))</f>
        <v>0</v>
      </c>
    </row>
    <row r="844" spans="1:4" x14ac:dyDescent="0.25">
      <c r="A844" t="s">
        <v>2</v>
      </c>
      <c r="B844">
        <f t="shared" si="6"/>
        <v>2017</v>
      </c>
      <c r="C844" t="str">
        <f t="shared" si="7"/>
        <v>COMBDGHLCNewLIHAL___STDELC_16</v>
      </c>
      <c r="D844" s="8">
        <f>IF(_xlfn.IFNA(VLOOKUP(LEFT(C844,LEN(C844)-3),COMBDG_Replacement_Split_Tech!A:T,12+B844-2016,FALSE),-1)&lt;0,0,VLOOKUP(LEFT(C844,LEN(C844)-3),COMBDG_Replacement_Split_Tech!A:T,12+B844-2016,FALSE))*_xlfn.IFNA(VLOOKUP(LEFT(C844,14),'AGG Activity_16'!A:K,B844-2016+2,FALSE),VLOOKUP(LEFT(C844,15),'AGG Activity_16'!A:K,B844-2016+2,FALSE))</f>
        <v>0</v>
      </c>
    </row>
    <row r="845" spans="1:4" x14ac:dyDescent="0.25">
      <c r="A845" t="s">
        <v>2</v>
      </c>
      <c r="B845">
        <f t="shared" si="6"/>
        <v>2017</v>
      </c>
      <c r="C845" t="str">
        <f t="shared" si="7"/>
        <v>COMBDGHLCNewLIINC___STDELC_16</v>
      </c>
      <c r="D845" s="8">
        <f>IF(_xlfn.IFNA(VLOOKUP(LEFT(C845,LEN(C845)-3),COMBDG_Replacement_Split_Tech!A:T,12+B845-2016,FALSE),-1)&lt;0,0,VLOOKUP(LEFT(C845,LEN(C845)-3),COMBDG_Replacement_Split_Tech!A:T,12+B845-2016,FALSE))*_xlfn.IFNA(VLOOKUP(LEFT(C845,14),'AGG Activity_16'!A:K,B845-2016+2,FALSE),VLOOKUP(LEFT(C845,15),'AGG Activity_16'!A:K,B845-2016+2,FALSE))</f>
        <v>0</v>
      </c>
    </row>
    <row r="846" spans="1:4" x14ac:dyDescent="0.25">
      <c r="A846" t="s">
        <v>2</v>
      </c>
      <c r="B846">
        <f t="shared" si="6"/>
        <v>2017</v>
      </c>
      <c r="C846" t="str">
        <f t="shared" si="7"/>
        <v>COMBDGHLCNewLILED___STDELC_16</v>
      </c>
      <c r="D846" s="8">
        <f>IF(_xlfn.IFNA(VLOOKUP(LEFT(C846,LEN(C846)-3),COMBDG_Replacement_Split_Tech!A:T,12+B846-2016,FALSE),-1)&lt;0,0,VLOOKUP(LEFT(C846,LEN(C846)-3),COMBDG_Replacement_Split_Tech!A:T,12+B846-2016,FALSE))*_xlfn.IFNA(VLOOKUP(LEFT(C846,14),'AGG Activity_16'!A:K,B846-2016+2,FALSE),VLOOKUP(LEFT(C846,15),'AGG Activity_16'!A:K,B846-2016+2,FALSE))</f>
        <v>0</v>
      </c>
    </row>
    <row r="847" spans="1:4" x14ac:dyDescent="0.25">
      <c r="A847" t="s">
        <v>2</v>
      </c>
      <c r="B847">
        <f t="shared" si="6"/>
        <v>2017</v>
      </c>
      <c r="C847" t="str">
        <f t="shared" si="7"/>
        <v>COMBDGHLCNewSC______STDELC_16</v>
      </c>
      <c r="D847" s="8">
        <f>IF(_xlfn.IFNA(VLOOKUP(LEFT(C847,LEN(C847)-3),COMBDG_Replacement_Split_Tech!A:T,12+B847-2016,FALSE),-1)&lt;0,0,VLOOKUP(LEFT(C847,LEN(C847)-3),COMBDG_Replacement_Split_Tech!A:T,12+B847-2016,FALSE))*_xlfn.IFNA(VLOOKUP(LEFT(C847,14),'AGG Activity_16'!A:K,B847-2016+2,FALSE),VLOOKUP(LEFT(C847,15),'AGG Activity_16'!A:K,B847-2016+2,FALSE))</f>
        <v>0</v>
      </c>
    </row>
    <row r="848" spans="1:4" x14ac:dyDescent="0.25">
      <c r="A848" t="s">
        <v>2</v>
      </c>
      <c r="B848">
        <f t="shared" si="6"/>
        <v>2017</v>
      </c>
      <c r="C848" t="str">
        <f t="shared" si="7"/>
        <v>COMBDGHLCNewSHFUR___STDELC_16</v>
      </c>
      <c r="D848" s="8">
        <f>IF(_xlfn.IFNA(VLOOKUP(LEFT(C848,LEN(C848)-3),COMBDG_Replacement_Split_Tech!A:T,12+B848-2016,FALSE),-1)&lt;0,0,VLOOKUP(LEFT(C848,LEN(C848)-3),COMBDG_Replacement_Split_Tech!A:T,12+B848-2016,FALSE))*_xlfn.IFNA(VLOOKUP(LEFT(C848,14),'AGG Activity_16'!A:K,B848-2016+2,FALSE),VLOOKUP(LEFT(C848,15),'AGG Activity_16'!A:K,B848-2016+2,FALSE))</f>
        <v>0</v>
      </c>
    </row>
    <row r="849" spans="1:4" x14ac:dyDescent="0.25">
      <c r="A849" t="s">
        <v>2</v>
      </c>
      <c r="B849">
        <f t="shared" si="6"/>
        <v>2017</v>
      </c>
      <c r="C849" t="str">
        <f t="shared" si="7"/>
        <v>COMBDGHLCNewSHHEP___STDELC_16</v>
      </c>
      <c r="D849" s="8">
        <f>IF(_xlfn.IFNA(VLOOKUP(LEFT(C849,LEN(C849)-3),COMBDG_Replacement_Split_Tech!A:T,12+B849-2016,FALSE),-1)&lt;0,0,VLOOKUP(LEFT(C849,LEN(C849)-3),COMBDG_Replacement_Split_Tech!A:T,12+B849-2016,FALSE))*_xlfn.IFNA(VLOOKUP(LEFT(C849,14),'AGG Activity_16'!A:K,B849-2016+2,FALSE),VLOOKUP(LEFT(C849,15),'AGG Activity_16'!A:K,B849-2016+2,FALSE))</f>
        <v>0</v>
      </c>
    </row>
    <row r="850" spans="1:4" x14ac:dyDescent="0.25">
      <c r="A850" t="s">
        <v>2</v>
      </c>
      <c r="B850">
        <f t="shared" si="6"/>
        <v>2017</v>
      </c>
      <c r="C850" t="str">
        <f t="shared" si="7"/>
        <v>COMBDGHLCNewSHPLT___STDELC_16</v>
      </c>
      <c r="D850" s="8">
        <f>IF(_xlfn.IFNA(VLOOKUP(LEFT(C850,LEN(C850)-3),COMBDG_Replacement_Split_Tech!A:T,12+B850-2016,FALSE),-1)&lt;0,0,VLOOKUP(LEFT(C850,LEN(C850)-3),COMBDG_Replacement_Split_Tech!A:T,12+B850-2016,FALSE))*_xlfn.IFNA(VLOOKUP(LEFT(C850,14),'AGG Activity_16'!A:K,B850-2016+2,FALSE),VLOOKUP(LEFT(C850,15),'AGG Activity_16'!A:K,B850-2016+2,FALSE))</f>
        <v>0</v>
      </c>
    </row>
    <row r="851" spans="1:4" x14ac:dyDescent="0.25">
      <c r="A851" t="s">
        <v>2</v>
      </c>
      <c r="B851">
        <f t="shared" si="6"/>
        <v>2017</v>
      </c>
      <c r="C851" t="str">
        <f t="shared" si="7"/>
        <v>COMBDGHLCNewSLLED___STDELC_16</v>
      </c>
      <c r="D851" s="8">
        <f>IF(_xlfn.IFNA(VLOOKUP(LEFT(C851,LEN(C851)-3),COMBDG_Replacement_Split_Tech!A:T,12+B851-2016,FALSE),-1)&lt;0,0,VLOOKUP(LEFT(C851,LEN(C851)-3),COMBDG_Replacement_Split_Tech!A:T,12+B851-2016,FALSE))*_xlfn.IFNA(VLOOKUP(LEFT(C851,14),'AGG Activity_16'!A:K,B851-2016+2,FALSE),VLOOKUP(LEFT(C851,15),'AGG Activity_16'!A:K,B851-2016+2,FALSE))</f>
        <v>0</v>
      </c>
    </row>
    <row r="852" spans="1:4" x14ac:dyDescent="0.25">
      <c r="A852" t="s">
        <v>2</v>
      </c>
      <c r="B852">
        <f t="shared" si="6"/>
        <v>2017</v>
      </c>
      <c r="C852" t="str">
        <f t="shared" si="7"/>
        <v>COMBDGHLCNewWH______STDELC_16</v>
      </c>
      <c r="D852" s="8">
        <f>IF(_xlfn.IFNA(VLOOKUP(LEFT(C852,LEN(C852)-3),COMBDG_Replacement_Split_Tech!A:T,12+B852-2016,FALSE),-1)&lt;0,0,VLOOKUP(LEFT(C852,LEN(C852)-3),COMBDG_Replacement_Split_Tech!A:T,12+B852-2016,FALSE))*_xlfn.IFNA(VLOOKUP(LEFT(C852,14),'AGG Activity_16'!A:K,B852-2016+2,FALSE),VLOOKUP(LEFT(C852,15),'AGG Activity_16'!A:K,B852-2016+2,FALSE))</f>
        <v>0</v>
      </c>
    </row>
    <row r="853" spans="1:4" x14ac:dyDescent="0.25">
      <c r="A853" t="s">
        <v>2</v>
      </c>
      <c r="B853">
        <f t="shared" si="6"/>
        <v>2017</v>
      </c>
      <c r="C853" t="str">
        <f t="shared" si="7"/>
        <v>COMBDGHLCOldAE______STDELC_16</v>
      </c>
      <c r="D853" s="8">
        <f>IF(_xlfn.IFNA(VLOOKUP(LEFT(C853,LEN(C853)-3),COMBDG_Replacement_Split_Tech!A:T,12+B853-2016,FALSE),-1)&lt;0,0,VLOOKUP(LEFT(C853,LEN(C853)-3),COMBDG_Replacement_Split_Tech!A:T,12+B853-2016,FALSE))*_xlfn.IFNA(VLOOKUP(LEFT(C853,14),'AGG Activity_16'!A:K,B853-2016+2,FALSE),VLOOKUP(LEFT(C853,15),'AGG Activity_16'!A:K,B853-2016+2,FALSE))</f>
        <v>20.085813967693412</v>
      </c>
    </row>
    <row r="854" spans="1:4" x14ac:dyDescent="0.25">
      <c r="A854" t="s">
        <v>2</v>
      </c>
      <c r="B854">
        <f t="shared" si="6"/>
        <v>2017</v>
      </c>
      <c r="C854" t="str">
        <f t="shared" si="7"/>
        <v>COMBDGHLCOldAM______STDELC_16</v>
      </c>
      <c r="D854" s="8">
        <f>IF(_xlfn.IFNA(VLOOKUP(LEFT(C854,LEN(C854)-3),COMBDG_Replacement_Split_Tech!A:T,12+B854-2016,FALSE),-1)&lt;0,0,VLOOKUP(LEFT(C854,LEN(C854)-3),COMBDG_Replacement_Split_Tech!A:T,12+B854-2016,FALSE))*_xlfn.IFNA(VLOOKUP(LEFT(C854,14),'AGG Activity_16'!A:K,B854-2016+2,FALSE),VLOOKUP(LEFT(C854,15),'AGG Activity_16'!A:K,B854-2016+2,FALSE))</f>
        <v>1.567373651449276</v>
      </c>
    </row>
    <row r="855" spans="1:4" x14ac:dyDescent="0.25">
      <c r="A855" t="s">
        <v>2</v>
      </c>
      <c r="B855">
        <f t="shared" si="6"/>
        <v>2017</v>
      </c>
      <c r="C855" t="str">
        <f t="shared" si="7"/>
        <v>COMBDGHLCOldLIFLC___STDELC_16</v>
      </c>
      <c r="D855" s="8">
        <f>IF(_xlfn.IFNA(VLOOKUP(LEFT(C855,LEN(C855)-3),COMBDG_Replacement_Split_Tech!A:T,12+B855-2016,FALSE),-1)&lt;0,0,VLOOKUP(LEFT(C855,LEN(C855)-3),COMBDG_Replacement_Split_Tech!A:T,12+B855-2016,FALSE))*_xlfn.IFNA(VLOOKUP(LEFT(C855,14),'AGG Activity_16'!A:K,B855-2016+2,FALSE),VLOOKUP(LEFT(C855,15),'AGG Activity_16'!A:K,B855-2016+2,FALSE))</f>
        <v>0.78267154574180609</v>
      </c>
    </row>
    <row r="856" spans="1:4" x14ac:dyDescent="0.25">
      <c r="A856" t="s">
        <v>2</v>
      </c>
      <c r="B856">
        <f t="shared" si="6"/>
        <v>2017</v>
      </c>
      <c r="C856" t="str">
        <f t="shared" si="7"/>
        <v>COMBDGHLCOldLIFLU___STDELC_16</v>
      </c>
      <c r="D856" s="8">
        <f>IF(_xlfn.IFNA(VLOOKUP(LEFT(C856,LEN(C856)-3),COMBDG_Replacement_Split_Tech!A:T,12+B856-2016,FALSE),-1)&lt;0,0,VLOOKUP(LEFT(C856,LEN(C856)-3),COMBDG_Replacement_Split_Tech!A:T,12+B856-2016,FALSE))*_xlfn.IFNA(VLOOKUP(LEFT(C856,14),'AGG Activity_16'!A:K,B856-2016+2,FALSE),VLOOKUP(LEFT(C856,15),'AGG Activity_16'!A:K,B856-2016+2,FALSE))</f>
        <v>5.7242688565719391</v>
      </c>
    </row>
    <row r="857" spans="1:4" x14ac:dyDescent="0.25">
      <c r="A857" t="s">
        <v>2</v>
      </c>
      <c r="B857">
        <f t="shared" si="6"/>
        <v>2017</v>
      </c>
      <c r="C857" t="str">
        <f t="shared" si="7"/>
        <v>COMBDGHLCOldLIHAL___STDELC_16</v>
      </c>
      <c r="D857" s="8">
        <f>IF(_xlfn.IFNA(VLOOKUP(LEFT(C857,LEN(C857)-3),COMBDG_Replacement_Split_Tech!A:T,12+B857-2016,FALSE),-1)&lt;0,0,VLOOKUP(LEFT(C857,LEN(C857)-3),COMBDG_Replacement_Split_Tech!A:T,12+B857-2016,FALSE))*_xlfn.IFNA(VLOOKUP(LEFT(C857,14),'AGG Activity_16'!A:K,B857-2016+2,FALSE),VLOOKUP(LEFT(C857,15),'AGG Activity_16'!A:K,B857-2016+2,FALSE))</f>
        <v>203.5160191413388</v>
      </c>
    </row>
    <row r="858" spans="1:4" x14ac:dyDescent="0.25">
      <c r="A858" t="s">
        <v>2</v>
      </c>
      <c r="B858">
        <f t="shared" si="6"/>
        <v>2017</v>
      </c>
      <c r="C858" t="str">
        <f t="shared" si="7"/>
        <v>COMBDGHLCOldLIINC___STDELC_16</v>
      </c>
      <c r="D858" s="8">
        <f>IF(_xlfn.IFNA(VLOOKUP(LEFT(C858,LEN(C858)-3),COMBDG_Replacement_Split_Tech!A:T,12+B858-2016,FALSE),-1)&lt;0,0,VLOOKUP(LEFT(C858,LEN(C858)-3),COMBDG_Replacement_Split_Tech!A:T,12+B858-2016,FALSE))*_xlfn.IFNA(VLOOKUP(LEFT(C858,14),'AGG Activity_16'!A:K,B858-2016+2,FALSE),VLOOKUP(LEFT(C858,15),'AGG Activity_16'!A:K,B858-2016+2,FALSE))</f>
        <v>653.6508094093258</v>
      </c>
    </row>
    <row r="859" spans="1:4" x14ac:dyDescent="0.25">
      <c r="A859" t="s">
        <v>2</v>
      </c>
      <c r="B859">
        <f t="shared" ref="B859:B922" si="8">B259+1</f>
        <v>2017</v>
      </c>
      <c r="C859" t="str">
        <f t="shared" ref="C859:C922" si="9">C259</f>
        <v>COMBDGHLCOldLILED___STDELC_16</v>
      </c>
      <c r="D859" s="8">
        <f>IF(_xlfn.IFNA(VLOOKUP(LEFT(C859,LEN(C859)-3),COMBDG_Replacement_Split_Tech!A:T,12+B859-2016,FALSE),-1)&lt;0,0,VLOOKUP(LEFT(C859,LEN(C859)-3),COMBDG_Replacement_Split_Tech!A:T,12+B859-2016,FALSE))*_xlfn.IFNA(VLOOKUP(LEFT(C859,14),'AGG Activity_16'!A:K,B859-2016+2,FALSE),VLOOKUP(LEFT(C859,15),'AGG Activity_16'!A:K,B859-2016+2,FALSE))</f>
        <v>2.5148490682763924E-2</v>
      </c>
    </row>
    <row r="860" spans="1:4" x14ac:dyDescent="0.25">
      <c r="A860" t="s">
        <v>2</v>
      </c>
      <c r="B860">
        <f t="shared" si="8"/>
        <v>2017</v>
      </c>
      <c r="C860" t="str">
        <f t="shared" si="9"/>
        <v>COMBDGHLCOldSC______STDELC_16</v>
      </c>
      <c r="D860" s="8">
        <f>IF(_xlfn.IFNA(VLOOKUP(LEFT(C860,LEN(C860)-3),COMBDG_Replacement_Split_Tech!A:T,12+B860-2016,FALSE),-1)&lt;0,0,VLOOKUP(LEFT(C860,LEN(C860)-3),COMBDG_Replacement_Split_Tech!A:T,12+B860-2016,FALSE))*_xlfn.IFNA(VLOOKUP(LEFT(C860,14),'AGG Activity_16'!A:K,B860-2016+2,FALSE),VLOOKUP(LEFT(C860,15),'AGG Activity_16'!A:K,B860-2016+2,FALSE))</f>
        <v>6.4978199711114257</v>
      </c>
    </row>
    <row r="861" spans="1:4" x14ac:dyDescent="0.25">
      <c r="A861" t="s">
        <v>2</v>
      </c>
      <c r="B861">
        <f t="shared" si="8"/>
        <v>2017</v>
      </c>
      <c r="C861" t="str">
        <f t="shared" si="9"/>
        <v>COMBDGHLCOldSHFUR___STDELC_16</v>
      </c>
      <c r="D861" s="8">
        <f>IF(_xlfn.IFNA(VLOOKUP(LEFT(C861,LEN(C861)-3),COMBDG_Replacement_Split_Tech!A:T,12+B861-2016,FALSE),-1)&lt;0,0,VLOOKUP(LEFT(C861,LEN(C861)-3),COMBDG_Replacement_Split_Tech!A:T,12+B861-2016,FALSE))*_xlfn.IFNA(VLOOKUP(LEFT(C861,14),'AGG Activity_16'!A:K,B861-2016+2,FALSE),VLOOKUP(LEFT(C861,15),'AGG Activity_16'!A:K,B861-2016+2,FALSE))</f>
        <v>0</v>
      </c>
    </row>
    <row r="862" spans="1:4" x14ac:dyDescent="0.25">
      <c r="A862" t="s">
        <v>2</v>
      </c>
      <c r="B862">
        <f t="shared" si="8"/>
        <v>2017</v>
      </c>
      <c r="C862" t="str">
        <f t="shared" si="9"/>
        <v>COMBDGHLCOldSHHEP___STDELC_16</v>
      </c>
      <c r="D862" s="8">
        <f>IF(_xlfn.IFNA(VLOOKUP(LEFT(C862,LEN(C862)-3),COMBDG_Replacement_Split_Tech!A:T,12+B862-2016,FALSE),-1)&lt;0,0,VLOOKUP(LEFT(C862,LEN(C862)-3),COMBDG_Replacement_Split_Tech!A:T,12+B862-2016,FALSE))*_xlfn.IFNA(VLOOKUP(LEFT(C862,14),'AGG Activity_16'!A:K,B862-2016+2,FALSE),VLOOKUP(LEFT(C862,15),'AGG Activity_16'!A:K,B862-2016+2,FALSE))</f>
        <v>6.4495953101783092</v>
      </c>
    </row>
    <row r="863" spans="1:4" x14ac:dyDescent="0.25">
      <c r="A863" t="s">
        <v>2</v>
      </c>
      <c r="B863">
        <f t="shared" si="8"/>
        <v>2017</v>
      </c>
      <c r="C863" t="str">
        <f t="shared" si="9"/>
        <v>COMBDGHLCOldSHPLT___STDELC_16</v>
      </c>
      <c r="D863" s="8">
        <f>IF(_xlfn.IFNA(VLOOKUP(LEFT(C863,LEN(C863)-3),COMBDG_Replacement_Split_Tech!A:T,12+B863-2016,FALSE),-1)&lt;0,0,VLOOKUP(LEFT(C863,LEN(C863)-3),COMBDG_Replacement_Split_Tech!A:T,12+B863-2016,FALSE))*_xlfn.IFNA(VLOOKUP(LEFT(C863,14),'AGG Activity_16'!A:K,B863-2016+2,FALSE),VLOOKUP(LEFT(C863,15),'AGG Activity_16'!A:K,B863-2016+2,FALSE))</f>
        <v>6.8031574627242275</v>
      </c>
    </row>
    <row r="864" spans="1:4" x14ac:dyDescent="0.25">
      <c r="A864" t="s">
        <v>2</v>
      </c>
      <c r="B864">
        <f t="shared" si="8"/>
        <v>2017</v>
      </c>
      <c r="C864" t="str">
        <f t="shared" si="9"/>
        <v>COMBDGHLCOldSLLED___STDELC_16</v>
      </c>
      <c r="D864" s="8">
        <f>IF(_xlfn.IFNA(VLOOKUP(LEFT(C864,LEN(C864)-3),COMBDG_Replacement_Split_Tech!A:T,12+B864-2016,FALSE),-1)&lt;0,0,VLOOKUP(LEFT(C864,LEN(C864)-3),COMBDG_Replacement_Split_Tech!A:T,12+B864-2016,FALSE))*_xlfn.IFNA(VLOOKUP(LEFT(C864,14),'AGG Activity_16'!A:K,B864-2016+2,FALSE),VLOOKUP(LEFT(C864,15),'AGG Activity_16'!A:K,B864-2016+2,FALSE))</f>
        <v>0.63877127493570351</v>
      </c>
    </row>
    <row r="865" spans="1:4" x14ac:dyDescent="0.25">
      <c r="A865" t="s">
        <v>2</v>
      </c>
      <c r="B865">
        <f t="shared" si="8"/>
        <v>2017</v>
      </c>
      <c r="C865" t="str">
        <f t="shared" si="9"/>
        <v>COMBDGHLCOldWH______STDELC_16</v>
      </c>
      <c r="D865" s="8">
        <f>IF(_xlfn.IFNA(VLOOKUP(LEFT(C865,LEN(C865)-3),COMBDG_Replacement_Split_Tech!A:T,12+B865-2016,FALSE),-1)&lt;0,0,VLOOKUP(LEFT(C865,LEN(C865)-3),COMBDG_Replacement_Split_Tech!A:T,12+B865-2016,FALSE))*_xlfn.IFNA(VLOOKUP(LEFT(C865,14),'AGG Activity_16'!A:K,B865-2016+2,FALSE),VLOOKUP(LEFT(C865,15),'AGG Activity_16'!A:K,B865-2016+2,FALSE))</f>
        <v>0.95081195220837833</v>
      </c>
    </row>
    <row r="866" spans="1:4" x14ac:dyDescent="0.25">
      <c r="A866" t="s">
        <v>2</v>
      </c>
      <c r="B866">
        <f t="shared" si="8"/>
        <v>2017</v>
      </c>
      <c r="C866" t="str">
        <f t="shared" si="9"/>
        <v>COMBDGICINewAE______STDELC_16</v>
      </c>
      <c r="D866" s="8">
        <f>IF(_xlfn.IFNA(VLOOKUP(LEFT(C866,LEN(C866)-3),COMBDG_Replacement_Split_Tech!A:T,12+B866-2016,FALSE),-1)&lt;0,0,VLOOKUP(LEFT(C866,LEN(C866)-3),COMBDG_Replacement_Split_Tech!A:T,12+B866-2016,FALSE))*_xlfn.IFNA(VLOOKUP(LEFT(C866,14),'AGG Activity_16'!A:K,B866-2016+2,FALSE),VLOOKUP(LEFT(C866,15),'AGG Activity_16'!A:K,B866-2016+2,FALSE))</f>
        <v>0</v>
      </c>
    </row>
    <row r="867" spans="1:4" x14ac:dyDescent="0.25">
      <c r="A867" t="s">
        <v>2</v>
      </c>
      <c r="B867">
        <f t="shared" si="8"/>
        <v>2017</v>
      </c>
      <c r="C867" t="str">
        <f t="shared" si="9"/>
        <v>COMBDGICINewAM______STDELC_16</v>
      </c>
      <c r="D867" s="8">
        <f>IF(_xlfn.IFNA(VLOOKUP(LEFT(C867,LEN(C867)-3),COMBDG_Replacement_Split_Tech!A:T,12+B867-2016,FALSE),-1)&lt;0,0,VLOOKUP(LEFT(C867,LEN(C867)-3),COMBDG_Replacement_Split_Tech!A:T,12+B867-2016,FALSE))*_xlfn.IFNA(VLOOKUP(LEFT(C867,14),'AGG Activity_16'!A:K,B867-2016+2,FALSE),VLOOKUP(LEFT(C867,15),'AGG Activity_16'!A:K,B867-2016+2,FALSE))</f>
        <v>0</v>
      </c>
    </row>
    <row r="868" spans="1:4" x14ac:dyDescent="0.25">
      <c r="A868" t="s">
        <v>2</v>
      </c>
      <c r="B868">
        <f t="shared" si="8"/>
        <v>2017</v>
      </c>
      <c r="C868" t="str">
        <f t="shared" si="9"/>
        <v>COMBDGICINewLIFLC___STDELC_16</v>
      </c>
      <c r="D868" s="8">
        <f>IF(_xlfn.IFNA(VLOOKUP(LEFT(C868,LEN(C868)-3),COMBDG_Replacement_Split_Tech!A:T,12+B868-2016,FALSE),-1)&lt;0,0,VLOOKUP(LEFT(C868,LEN(C868)-3),COMBDG_Replacement_Split_Tech!A:T,12+B868-2016,FALSE))*_xlfn.IFNA(VLOOKUP(LEFT(C868,14),'AGG Activity_16'!A:K,B868-2016+2,FALSE),VLOOKUP(LEFT(C868,15),'AGG Activity_16'!A:K,B868-2016+2,FALSE))</f>
        <v>0</v>
      </c>
    </row>
    <row r="869" spans="1:4" x14ac:dyDescent="0.25">
      <c r="A869" t="s">
        <v>2</v>
      </c>
      <c r="B869">
        <f t="shared" si="8"/>
        <v>2017</v>
      </c>
      <c r="C869" t="str">
        <f t="shared" si="9"/>
        <v>COMBDGICINewLIFLU___STDELC_16</v>
      </c>
      <c r="D869" s="8">
        <f>IF(_xlfn.IFNA(VLOOKUP(LEFT(C869,LEN(C869)-3),COMBDG_Replacement_Split_Tech!A:T,12+B869-2016,FALSE),-1)&lt;0,0,VLOOKUP(LEFT(C869,LEN(C869)-3),COMBDG_Replacement_Split_Tech!A:T,12+B869-2016,FALSE))*_xlfn.IFNA(VLOOKUP(LEFT(C869,14),'AGG Activity_16'!A:K,B869-2016+2,FALSE),VLOOKUP(LEFT(C869,15),'AGG Activity_16'!A:K,B869-2016+2,FALSE))</f>
        <v>0</v>
      </c>
    </row>
    <row r="870" spans="1:4" x14ac:dyDescent="0.25">
      <c r="A870" t="s">
        <v>2</v>
      </c>
      <c r="B870">
        <f t="shared" si="8"/>
        <v>2017</v>
      </c>
      <c r="C870" t="str">
        <f t="shared" si="9"/>
        <v>COMBDGICINewLIHAL___STDELC_16</v>
      </c>
      <c r="D870" s="8">
        <f>IF(_xlfn.IFNA(VLOOKUP(LEFT(C870,LEN(C870)-3),COMBDG_Replacement_Split_Tech!A:T,12+B870-2016,FALSE),-1)&lt;0,0,VLOOKUP(LEFT(C870,LEN(C870)-3),COMBDG_Replacement_Split_Tech!A:T,12+B870-2016,FALSE))*_xlfn.IFNA(VLOOKUP(LEFT(C870,14),'AGG Activity_16'!A:K,B870-2016+2,FALSE),VLOOKUP(LEFT(C870,15),'AGG Activity_16'!A:K,B870-2016+2,FALSE))</f>
        <v>0</v>
      </c>
    </row>
    <row r="871" spans="1:4" x14ac:dyDescent="0.25">
      <c r="A871" t="s">
        <v>2</v>
      </c>
      <c r="B871">
        <f t="shared" si="8"/>
        <v>2017</v>
      </c>
      <c r="C871" t="str">
        <f t="shared" si="9"/>
        <v>COMBDGICINewLIINC___STDELC_16</v>
      </c>
      <c r="D871" s="8">
        <f>IF(_xlfn.IFNA(VLOOKUP(LEFT(C871,LEN(C871)-3),COMBDG_Replacement_Split_Tech!A:T,12+B871-2016,FALSE),-1)&lt;0,0,VLOOKUP(LEFT(C871,LEN(C871)-3),COMBDG_Replacement_Split_Tech!A:T,12+B871-2016,FALSE))*_xlfn.IFNA(VLOOKUP(LEFT(C871,14),'AGG Activity_16'!A:K,B871-2016+2,FALSE),VLOOKUP(LEFT(C871,15),'AGG Activity_16'!A:K,B871-2016+2,FALSE))</f>
        <v>0</v>
      </c>
    </row>
    <row r="872" spans="1:4" x14ac:dyDescent="0.25">
      <c r="A872" t="s">
        <v>2</v>
      </c>
      <c r="B872">
        <f t="shared" si="8"/>
        <v>2017</v>
      </c>
      <c r="C872" t="str">
        <f t="shared" si="9"/>
        <v>COMBDGICINewLILED___STDELC_16</v>
      </c>
      <c r="D872" s="8">
        <f>IF(_xlfn.IFNA(VLOOKUP(LEFT(C872,LEN(C872)-3),COMBDG_Replacement_Split_Tech!A:T,12+B872-2016,FALSE),-1)&lt;0,0,VLOOKUP(LEFT(C872,LEN(C872)-3),COMBDG_Replacement_Split_Tech!A:T,12+B872-2016,FALSE))*_xlfn.IFNA(VLOOKUP(LEFT(C872,14),'AGG Activity_16'!A:K,B872-2016+2,FALSE),VLOOKUP(LEFT(C872,15),'AGG Activity_16'!A:K,B872-2016+2,FALSE))</f>
        <v>0</v>
      </c>
    </row>
    <row r="873" spans="1:4" x14ac:dyDescent="0.25">
      <c r="A873" t="s">
        <v>2</v>
      </c>
      <c r="B873">
        <f t="shared" si="8"/>
        <v>2017</v>
      </c>
      <c r="C873" t="str">
        <f t="shared" si="9"/>
        <v>COMBDGICINewSC______STDELC_16</v>
      </c>
      <c r="D873" s="8">
        <f>IF(_xlfn.IFNA(VLOOKUP(LEFT(C873,LEN(C873)-3),COMBDG_Replacement_Split_Tech!A:T,12+B873-2016,FALSE),-1)&lt;0,0,VLOOKUP(LEFT(C873,LEN(C873)-3),COMBDG_Replacement_Split_Tech!A:T,12+B873-2016,FALSE))*_xlfn.IFNA(VLOOKUP(LEFT(C873,14),'AGG Activity_16'!A:K,B873-2016+2,FALSE),VLOOKUP(LEFT(C873,15),'AGG Activity_16'!A:K,B873-2016+2,FALSE))</f>
        <v>0</v>
      </c>
    </row>
    <row r="874" spans="1:4" x14ac:dyDescent="0.25">
      <c r="A874" t="s">
        <v>2</v>
      </c>
      <c r="B874">
        <f t="shared" si="8"/>
        <v>2017</v>
      </c>
      <c r="C874" t="str">
        <f t="shared" si="9"/>
        <v>COMBDGICINewSHFUR___STDELC_16</v>
      </c>
      <c r="D874" s="8">
        <f>IF(_xlfn.IFNA(VLOOKUP(LEFT(C874,LEN(C874)-3),COMBDG_Replacement_Split_Tech!A:T,12+B874-2016,FALSE),-1)&lt;0,0,VLOOKUP(LEFT(C874,LEN(C874)-3),COMBDG_Replacement_Split_Tech!A:T,12+B874-2016,FALSE))*_xlfn.IFNA(VLOOKUP(LEFT(C874,14),'AGG Activity_16'!A:K,B874-2016+2,FALSE),VLOOKUP(LEFT(C874,15),'AGG Activity_16'!A:K,B874-2016+2,FALSE))</f>
        <v>0</v>
      </c>
    </row>
    <row r="875" spans="1:4" x14ac:dyDescent="0.25">
      <c r="A875" t="s">
        <v>2</v>
      </c>
      <c r="B875">
        <f t="shared" si="8"/>
        <v>2017</v>
      </c>
      <c r="C875" t="str">
        <f t="shared" si="9"/>
        <v>COMBDGICINewSHHEP___STDELC_16</v>
      </c>
      <c r="D875" s="8">
        <f>IF(_xlfn.IFNA(VLOOKUP(LEFT(C875,LEN(C875)-3),COMBDG_Replacement_Split_Tech!A:T,12+B875-2016,FALSE),-1)&lt;0,0,VLOOKUP(LEFT(C875,LEN(C875)-3),COMBDG_Replacement_Split_Tech!A:T,12+B875-2016,FALSE))*_xlfn.IFNA(VLOOKUP(LEFT(C875,14),'AGG Activity_16'!A:K,B875-2016+2,FALSE),VLOOKUP(LEFT(C875,15),'AGG Activity_16'!A:K,B875-2016+2,FALSE))</f>
        <v>0</v>
      </c>
    </row>
    <row r="876" spans="1:4" x14ac:dyDescent="0.25">
      <c r="A876" t="s">
        <v>2</v>
      </c>
      <c r="B876">
        <f t="shared" si="8"/>
        <v>2017</v>
      </c>
      <c r="C876" t="str">
        <f t="shared" si="9"/>
        <v>COMBDGICINewSHPLT___STDELC_16</v>
      </c>
      <c r="D876" s="8">
        <f>IF(_xlfn.IFNA(VLOOKUP(LEFT(C876,LEN(C876)-3),COMBDG_Replacement_Split_Tech!A:T,12+B876-2016,FALSE),-1)&lt;0,0,VLOOKUP(LEFT(C876,LEN(C876)-3),COMBDG_Replacement_Split_Tech!A:T,12+B876-2016,FALSE))*_xlfn.IFNA(VLOOKUP(LEFT(C876,14),'AGG Activity_16'!A:K,B876-2016+2,FALSE),VLOOKUP(LEFT(C876,15),'AGG Activity_16'!A:K,B876-2016+2,FALSE))</f>
        <v>0</v>
      </c>
    </row>
    <row r="877" spans="1:4" x14ac:dyDescent="0.25">
      <c r="A877" t="s">
        <v>2</v>
      </c>
      <c r="B877">
        <f t="shared" si="8"/>
        <v>2017</v>
      </c>
      <c r="C877" t="str">
        <f t="shared" si="9"/>
        <v>COMBDGICINewSLLED___STDELC_16</v>
      </c>
      <c r="D877" s="8">
        <f>IF(_xlfn.IFNA(VLOOKUP(LEFT(C877,LEN(C877)-3),COMBDG_Replacement_Split_Tech!A:T,12+B877-2016,FALSE),-1)&lt;0,0,VLOOKUP(LEFT(C877,LEN(C877)-3),COMBDG_Replacement_Split_Tech!A:T,12+B877-2016,FALSE))*_xlfn.IFNA(VLOOKUP(LEFT(C877,14),'AGG Activity_16'!A:K,B877-2016+2,FALSE),VLOOKUP(LEFT(C877,15),'AGG Activity_16'!A:K,B877-2016+2,FALSE))</f>
        <v>0</v>
      </c>
    </row>
    <row r="878" spans="1:4" x14ac:dyDescent="0.25">
      <c r="A878" t="s">
        <v>2</v>
      </c>
      <c r="B878">
        <f t="shared" si="8"/>
        <v>2017</v>
      </c>
      <c r="C878" t="str">
        <f t="shared" si="9"/>
        <v>COMBDGICINewWH______STDELC_16</v>
      </c>
      <c r="D878" s="8">
        <f>IF(_xlfn.IFNA(VLOOKUP(LEFT(C878,LEN(C878)-3),COMBDG_Replacement_Split_Tech!A:T,12+B878-2016,FALSE),-1)&lt;0,0,VLOOKUP(LEFT(C878,LEN(C878)-3),COMBDG_Replacement_Split_Tech!A:T,12+B878-2016,FALSE))*_xlfn.IFNA(VLOOKUP(LEFT(C878,14),'AGG Activity_16'!A:K,B878-2016+2,FALSE),VLOOKUP(LEFT(C878,15),'AGG Activity_16'!A:K,B878-2016+2,FALSE))</f>
        <v>0</v>
      </c>
    </row>
    <row r="879" spans="1:4" x14ac:dyDescent="0.25">
      <c r="A879" t="s">
        <v>2</v>
      </c>
      <c r="B879">
        <f t="shared" si="8"/>
        <v>2017</v>
      </c>
      <c r="C879" t="str">
        <f t="shared" si="9"/>
        <v>COMBDGICIOldAE______STDELC_16</v>
      </c>
      <c r="D879" s="8">
        <f>IF(_xlfn.IFNA(VLOOKUP(LEFT(C879,LEN(C879)-3),COMBDG_Replacement_Split_Tech!A:T,12+B879-2016,FALSE),-1)&lt;0,0,VLOOKUP(LEFT(C879,LEN(C879)-3),COMBDG_Replacement_Split_Tech!A:T,12+B879-2016,FALSE))*_xlfn.IFNA(VLOOKUP(LEFT(C879,14),'AGG Activity_16'!A:K,B879-2016+2,FALSE),VLOOKUP(LEFT(C879,15),'AGG Activity_16'!A:K,B879-2016+2,FALSE))</f>
        <v>6.3272507536922262E-2</v>
      </c>
    </row>
    <row r="880" spans="1:4" x14ac:dyDescent="0.25">
      <c r="A880" t="s">
        <v>2</v>
      </c>
      <c r="B880">
        <f t="shared" si="8"/>
        <v>2017</v>
      </c>
      <c r="C880" t="str">
        <f t="shared" si="9"/>
        <v>COMBDGICIOldAM______STDELC_16</v>
      </c>
      <c r="D880" s="8">
        <f>IF(_xlfn.IFNA(VLOOKUP(LEFT(C880,LEN(C880)-3),COMBDG_Replacement_Split_Tech!A:T,12+B880-2016,FALSE),-1)&lt;0,0,VLOOKUP(LEFT(C880,LEN(C880)-3),COMBDG_Replacement_Split_Tech!A:T,12+B880-2016,FALSE))*_xlfn.IFNA(VLOOKUP(LEFT(C880,14),'AGG Activity_16'!A:K,B880-2016+2,FALSE),VLOOKUP(LEFT(C880,15),'AGG Activity_16'!A:K,B880-2016+2,FALSE))</f>
        <v>3.5474475984297628E-2</v>
      </c>
    </row>
    <row r="881" spans="1:4" x14ac:dyDescent="0.25">
      <c r="A881" t="s">
        <v>2</v>
      </c>
      <c r="B881">
        <f t="shared" si="8"/>
        <v>2017</v>
      </c>
      <c r="C881" t="str">
        <f t="shared" si="9"/>
        <v>COMBDGICIOldLIFLC___STDELC_16</v>
      </c>
      <c r="D881" s="8">
        <f>IF(_xlfn.IFNA(VLOOKUP(LEFT(C881,LEN(C881)-3),COMBDG_Replacement_Split_Tech!A:T,12+B881-2016,FALSE),-1)&lt;0,0,VLOOKUP(LEFT(C881,LEN(C881)-3),COMBDG_Replacement_Split_Tech!A:T,12+B881-2016,FALSE))*_xlfn.IFNA(VLOOKUP(LEFT(C881,14),'AGG Activity_16'!A:K,B881-2016+2,FALSE),VLOOKUP(LEFT(C881,15),'AGG Activity_16'!A:K,B881-2016+2,FALSE))</f>
        <v>0</v>
      </c>
    </row>
    <row r="882" spans="1:4" x14ac:dyDescent="0.25">
      <c r="A882" t="s">
        <v>2</v>
      </c>
      <c r="B882">
        <f t="shared" si="8"/>
        <v>2017</v>
      </c>
      <c r="C882" t="str">
        <f t="shared" si="9"/>
        <v>COMBDGICIOldLIFLU___STDELC_16</v>
      </c>
      <c r="D882" s="8">
        <f>IF(_xlfn.IFNA(VLOOKUP(LEFT(C882,LEN(C882)-3),COMBDG_Replacement_Split_Tech!A:T,12+B882-2016,FALSE),-1)&lt;0,0,VLOOKUP(LEFT(C882,LEN(C882)-3),COMBDG_Replacement_Split_Tech!A:T,12+B882-2016,FALSE))*_xlfn.IFNA(VLOOKUP(LEFT(C882,14),'AGG Activity_16'!A:K,B882-2016+2,FALSE),VLOOKUP(LEFT(C882,15),'AGG Activity_16'!A:K,B882-2016+2,FALSE))</f>
        <v>0</v>
      </c>
    </row>
    <row r="883" spans="1:4" x14ac:dyDescent="0.25">
      <c r="A883" t="s">
        <v>2</v>
      </c>
      <c r="B883">
        <f t="shared" si="8"/>
        <v>2017</v>
      </c>
      <c r="C883" t="str">
        <f t="shared" si="9"/>
        <v>COMBDGICIOldLIHAL___STDELC_16</v>
      </c>
      <c r="D883" s="8">
        <f>IF(_xlfn.IFNA(VLOOKUP(LEFT(C883,LEN(C883)-3),COMBDG_Replacement_Split_Tech!A:T,12+B883-2016,FALSE),-1)&lt;0,0,VLOOKUP(LEFT(C883,LEN(C883)-3),COMBDG_Replacement_Split_Tech!A:T,12+B883-2016,FALSE))*_xlfn.IFNA(VLOOKUP(LEFT(C883,14),'AGG Activity_16'!A:K,B883-2016+2,FALSE),VLOOKUP(LEFT(C883,15),'AGG Activity_16'!A:K,B883-2016+2,FALSE))</f>
        <v>16.681066032140016</v>
      </c>
    </row>
    <row r="884" spans="1:4" x14ac:dyDescent="0.25">
      <c r="A884" t="s">
        <v>2</v>
      </c>
      <c r="B884">
        <f t="shared" si="8"/>
        <v>2017</v>
      </c>
      <c r="C884" t="str">
        <f t="shared" si="9"/>
        <v>COMBDGICIOldLIINC___STDELC_16</v>
      </c>
      <c r="D884" s="8">
        <f>IF(_xlfn.IFNA(VLOOKUP(LEFT(C884,LEN(C884)-3),COMBDG_Replacement_Split_Tech!A:T,12+B884-2016,FALSE),-1)&lt;0,0,VLOOKUP(LEFT(C884,LEN(C884)-3),COMBDG_Replacement_Split_Tech!A:T,12+B884-2016,FALSE))*_xlfn.IFNA(VLOOKUP(LEFT(C884,14),'AGG Activity_16'!A:K,B884-2016+2,FALSE),VLOOKUP(LEFT(C884,15),'AGG Activity_16'!A:K,B884-2016+2,FALSE))</f>
        <v>53.576088799901072</v>
      </c>
    </row>
    <row r="885" spans="1:4" x14ac:dyDescent="0.25">
      <c r="A885" t="s">
        <v>2</v>
      </c>
      <c r="B885">
        <f t="shared" si="8"/>
        <v>2017</v>
      </c>
      <c r="C885" t="str">
        <f t="shared" si="9"/>
        <v>COMBDGICIOldLILED___STDELC_16</v>
      </c>
      <c r="D885" s="8">
        <f>IF(_xlfn.IFNA(VLOOKUP(LEFT(C885,LEN(C885)-3),COMBDG_Replacement_Split_Tech!A:T,12+B885-2016,FALSE),-1)&lt;0,0,VLOOKUP(LEFT(C885,LEN(C885)-3),COMBDG_Replacement_Split_Tech!A:T,12+B885-2016,FALSE))*_xlfn.IFNA(VLOOKUP(LEFT(C885,14),'AGG Activity_16'!A:K,B885-2016+2,FALSE),VLOOKUP(LEFT(C885,15),'AGG Activity_16'!A:K,B885-2016+2,FALSE))</f>
        <v>0</v>
      </c>
    </row>
    <row r="886" spans="1:4" x14ac:dyDescent="0.25">
      <c r="A886" t="s">
        <v>2</v>
      </c>
      <c r="B886">
        <f t="shared" si="8"/>
        <v>2017</v>
      </c>
      <c r="C886" t="str">
        <f t="shared" si="9"/>
        <v>COMBDGICIOldSC______STDELC_16</v>
      </c>
      <c r="D886" s="8">
        <f>IF(_xlfn.IFNA(VLOOKUP(LEFT(C886,LEN(C886)-3),COMBDG_Replacement_Split_Tech!A:T,12+B886-2016,FALSE),-1)&lt;0,0,VLOOKUP(LEFT(C886,LEN(C886)-3),COMBDG_Replacement_Split_Tech!A:T,12+B886-2016,FALSE))*_xlfn.IFNA(VLOOKUP(LEFT(C886,14),'AGG Activity_16'!A:K,B886-2016+2,FALSE),VLOOKUP(LEFT(C886,15),'AGG Activity_16'!A:K,B886-2016+2,FALSE))</f>
        <v>2.7691044199642079E-2</v>
      </c>
    </row>
    <row r="887" spans="1:4" x14ac:dyDescent="0.25">
      <c r="A887" t="s">
        <v>2</v>
      </c>
      <c r="B887">
        <f t="shared" si="8"/>
        <v>2017</v>
      </c>
      <c r="C887" t="str">
        <f t="shared" si="9"/>
        <v>COMBDGICIOldSHFUR___STDELC_16</v>
      </c>
      <c r="D887" s="8">
        <f>IF(_xlfn.IFNA(VLOOKUP(LEFT(C887,LEN(C887)-3),COMBDG_Replacement_Split_Tech!A:T,12+B887-2016,FALSE),-1)&lt;0,0,VLOOKUP(LEFT(C887,LEN(C887)-3),COMBDG_Replacement_Split_Tech!A:T,12+B887-2016,FALSE))*_xlfn.IFNA(VLOOKUP(LEFT(C887,14),'AGG Activity_16'!A:K,B887-2016+2,FALSE),VLOOKUP(LEFT(C887,15),'AGG Activity_16'!A:K,B887-2016+2,FALSE))</f>
        <v>0</v>
      </c>
    </row>
    <row r="888" spans="1:4" x14ac:dyDescent="0.25">
      <c r="A888" t="s">
        <v>2</v>
      </c>
      <c r="B888">
        <f t="shared" si="8"/>
        <v>2017</v>
      </c>
      <c r="C888" t="str">
        <f t="shared" si="9"/>
        <v>COMBDGICIOldSHHEP___STDELC_16</v>
      </c>
      <c r="D888" s="8">
        <f>IF(_xlfn.IFNA(VLOOKUP(LEFT(C888,LEN(C888)-3),COMBDG_Replacement_Split_Tech!A:T,12+B888-2016,FALSE),-1)&lt;0,0,VLOOKUP(LEFT(C888,LEN(C888)-3),COMBDG_Replacement_Split_Tech!A:T,12+B888-2016,FALSE))*_xlfn.IFNA(VLOOKUP(LEFT(C888,14),'AGG Activity_16'!A:K,B888-2016+2,FALSE),VLOOKUP(LEFT(C888,15),'AGG Activity_16'!A:K,B888-2016+2,FALSE))</f>
        <v>0.5325276846712913</v>
      </c>
    </row>
    <row r="889" spans="1:4" x14ac:dyDescent="0.25">
      <c r="A889" t="s">
        <v>2</v>
      </c>
      <c r="B889">
        <f t="shared" si="8"/>
        <v>2017</v>
      </c>
      <c r="C889" t="str">
        <f t="shared" si="9"/>
        <v>COMBDGICIOldSHPLT___STDELC_16</v>
      </c>
      <c r="D889" s="8">
        <f>IF(_xlfn.IFNA(VLOOKUP(LEFT(C889,LEN(C889)-3),COMBDG_Replacement_Split_Tech!A:T,12+B889-2016,FALSE),-1)&lt;0,0,VLOOKUP(LEFT(C889,LEN(C889)-3),COMBDG_Replacement_Split_Tech!A:T,12+B889-2016,FALSE))*_xlfn.IFNA(VLOOKUP(LEFT(C889,14),'AGG Activity_16'!A:K,B889-2016+2,FALSE),VLOOKUP(LEFT(C889,15),'AGG Activity_16'!A:K,B889-2016+2,FALSE))</f>
        <v>0.56172046738519954</v>
      </c>
    </row>
    <row r="890" spans="1:4" x14ac:dyDescent="0.25">
      <c r="A890" t="s">
        <v>2</v>
      </c>
      <c r="B890">
        <f t="shared" si="8"/>
        <v>2017</v>
      </c>
      <c r="C890" t="str">
        <f t="shared" si="9"/>
        <v>COMBDGICIOldSLLED___STDELC_16</v>
      </c>
      <c r="D890" s="8">
        <f>IF(_xlfn.IFNA(VLOOKUP(LEFT(C890,LEN(C890)-3),COMBDG_Replacement_Split_Tech!A:T,12+B890-2016,FALSE),-1)&lt;0,0,VLOOKUP(LEFT(C890,LEN(C890)-3),COMBDG_Replacement_Split_Tech!A:T,12+B890-2016,FALSE))*_xlfn.IFNA(VLOOKUP(LEFT(C890,14),'AGG Activity_16'!A:K,B890-2016+2,FALSE),VLOOKUP(LEFT(C890,15),'AGG Activity_16'!A:K,B890-2016+2,FALSE))</f>
        <v>1.18046754624897E-4</v>
      </c>
    </row>
    <row r="891" spans="1:4" x14ac:dyDescent="0.25">
      <c r="A891" t="s">
        <v>2</v>
      </c>
      <c r="B891">
        <f t="shared" si="8"/>
        <v>2017</v>
      </c>
      <c r="C891" t="str">
        <f t="shared" si="9"/>
        <v>COMBDGICIOldWH______STDELC_16</v>
      </c>
      <c r="D891" s="8">
        <f>IF(_xlfn.IFNA(VLOOKUP(LEFT(C891,LEN(C891)-3),COMBDG_Replacement_Split_Tech!A:T,12+B891-2016,FALSE),-1)&lt;0,0,VLOOKUP(LEFT(C891,LEN(C891)-3),COMBDG_Replacement_Split_Tech!A:T,12+B891-2016,FALSE))*_xlfn.IFNA(VLOOKUP(LEFT(C891,14),'AGG Activity_16'!A:K,B891-2016+2,FALSE),VLOOKUP(LEFT(C891,15),'AGG Activity_16'!A:K,B891-2016+2,FALSE))</f>
        <v>3.9840252115244015E-2</v>
      </c>
    </row>
    <row r="892" spans="1:4" x14ac:dyDescent="0.25">
      <c r="A892" t="s">
        <v>2</v>
      </c>
      <c r="B892">
        <f t="shared" si="8"/>
        <v>2017</v>
      </c>
      <c r="C892" t="str">
        <f t="shared" si="9"/>
        <v>COMBDGOFFNewAE______STDELC_16</v>
      </c>
      <c r="D892" s="8">
        <f>IF(_xlfn.IFNA(VLOOKUP(LEFT(C892,LEN(C892)-3),COMBDG_Replacement_Split_Tech!A:T,12+B892-2016,FALSE),-1)&lt;0,0,VLOOKUP(LEFT(C892,LEN(C892)-3),COMBDG_Replacement_Split_Tech!A:T,12+B892-2016,FALSE))*_xlfn.IFNA(VLOOKUP(LEFT(C892,14),'AGG Activity_16'!A:K,B892-2016+2,FALSE),VLOOKUP(LEFT(C892,15),'AGG Activity_16'!A:K,B892-2016+2,FALSE))</f>
        <v>0</v>
      </c>
    </row>
    <row r="893" spans="1:4" x14ac:dyDescent="0.25">
      <c r="A893" t="s">
        <v>2</v>
      </c>
      <c r="B893">
        <f t="shared" si="8"/>
        <v>2017</v>
      </c>
      <c r="C893" t="str">
        <f t="shared" si="9"/>
        <v>COMBDGOFFNewAM______STDELC_16</v>
      </c>
      <c r="D893" s="8">
        <f>IF(_xlfn.IFNA(VLOOKUP(LEFT(C893,LEN(C893)-3),COMBDG_Replacement_Split_Tech!A:T,12+B893-2016,FALSE),-1)&lt;0,0,VLOOKUP(LEFT(C893,LEN(C893)-3),COMBDG_Replacement_Split_Tech!A:T,12+B893-2016,FALSE))*_xlfn.IFNA(VLOOKUP(LEFT(C893,14),'AGG Activity_16'!A:K,B893-2016+2,FALSE),VLOOKUP(LEFT(C893,15),'AGG Activity_16'!A:K,B893-2016+2,FALSE))</f>
        <v>0</v>
      </c>
    </row>
    <row r="894" spans="1:4" x14ac:dyDescent="0.25">
      <c r="A894" t="s">
        <v>2</v>
      </c>
      <c r="B894">
        <f t="shared" si="8"/>
        <v>2017</v>
      </c>
      <c r="C894" t="str">
        <f t="shared" si="9"/>
        <v>COMBDGOFFNewLIFLC___STDELC_16</v>
      </c>
      <c r="D894" s="8">
        <f>IF(_xlfn.IFNA(VLOOKUP(LEFT(C894,LEN(C894)-3),COMBDG_Replacement_Split_Tech!A:T,12+B894-2016,FALSE),-1)&lt;0,0,VLOOKUP(LEFT(C894,LEN(C894)-3),COMBDG_Replacement_Split_Tech!A:T,12+B894-2016,FALSE))*_xlfn.IFNA(VLOOKUP(LEFT(C894,14),'AGG Activity_16'!A:K,B894-2016+2,FALSE),VLOOKUP(LEFT(C894,15),'AGG Activity_16'!A:K,B894-2016+2,FALSE))</f>
        <v>0</v>
      </c>
    </row>
    <row r="895" spans="1:4" x14ac:dyDescent="0.25">
      <c r="A895" t="s">
        <v>2</v>
      </c>
      <c r="B895">
        <f t="shared" si="8"/>
        <v>2017</v>
      </c>
      <c r="C895" t="str">
        <f t="shared" si="9"/>
        <v>COMBDGOFFNewLIFLU___STDELC_16</v>
      </c>
      <c r="D895" s="8">
        <f>IF(_xlfn.IFNA(VLOOKUP(LEFT(C895,LEN(C895)-3),COMBDG_Replacement_Split_Tech!A:T,12+B895-2016,FALSE),-1)&lt;0,0,VLOOKUP(LEFT(C895,LEN(C895)-3),COMBDG_Replacement_Split_Tech!A:T,12+B895-2016,FALSE))*_xlfn.IFNA(VLOOKUP(LEFT(C895,14),'AGG Activity_16'!A:K,B895-2016+2,FALSE),VLOOKUP(LEFT(C895,15),'AGG Activity_16'!A:K,B895-2016+2,FALSE))</f>
        <v>0</v>
      </c>
    </row>
    <row r="896" spans="1:4" x14ac:dyDescent="0.25">
      <c r="A896" t="s">
        <v>2</v>
      </c>
      <c r="B896">
        <f t="shared" si="8"/>
        <v>2017</v>
      </c>
      <c r="C896" t="str">
        <f t="shared" si="9"/>
        <v>COMBDGOFFNewLIHAL___STDELC_16</v>
      </c>
      <c r="D896" s="8">
        <f>IF(_xlfn.IFNA(VLOOKUP(LEFT(C896,LEN(C896)-3),COMBDG_Replacement_Split_Tech!A:T,12+B896-2016,FALSE),-1)&lt;0,0,VLOOKUP(LEFT(C896,LEN(C896)-3),COMBDG_Replacement_Split_Tech!A:T,12+B896-2016,FALSE))*_xlfn.IFNA(VLOOKUP(LEFT(C896,14),'AGG Activity_16'!A:K,B896-2016+2,FALSE),VLOOKUP(LEFT(C896,15),'AGG Activity_16'!A:K,B896-2016+2,FALSE))</f>
        <v>0</v>
      </c>
    </row>
    <row r="897" spans="1:4" x14ac:dyDescent="0.25">
      <c r="A897" t="s">
        <v>2</v>
      </c>
      <c r="B897">
        <f t="shared" si="8"/>
        <v>2017</v>
      </c>
      <c r="C897" t="str">
        <f t="shared" si="9"/>
        <v>COMBDGOFFNewLIINC___STDELC_16</v>
      </c>
      <c r="D897" s="8">
        <f>IF(_xlfn.IFNA(VLOOKUP(LEFT(C897,LEN(C897)-3),COMBDG_Replacement_Split_Tech!A:T,12+B897-2016,FALSE),-1)&lt;0,0,VLOOKUP(LEFT(C897,LEN(C897)-3),COMBDG_Replacement_Split_Tech!A:T,12+B897-2016,FALSE))*_xlfn.IFNA(VLOOKUP(LEFT(C897,14),'AGG Activity_16'!A:K,B897-2016+2,FALSE),VLOOKUP(LEFT(C897,15),'AGG Activity_16'!A:K,B897-2016+2,FALSE))</f>
        <v>0</v>
      </c>
    </row>
    <row r="898" spans="1:4" x14ac:dyDescent="0.25">
      <c r="A898" t="s">
        <v>2</v>
      </c>
      <c r="B898">
        <f t="shared" si="8"/>
        <v>2017</v>
      </c>
      <c r="C898" t="str">
        <f t="shared" si="9"/>
        <v>COMBDGOFFNewLILED___STDELC_16</v>
      </c>
      <c r="D898" s="8">
        <f>IF(_xlfn.IFNA(VLOOKUP(LEFT(C898,LEN(C898)-3),COMBDG_Replacement_Split_Tech!A:T,12+B898-2016,FALSE),-1)&lt;0,0,VLOOKUP(LEFT(C898,LEN(C898)-3),COMBDG_Replacement_Split_Tech!A:T,12+B898-2016,FALSE))*_xlfn.IFNA(VLOOKUP(LEFT(C898,14),'AGG Activity_16'!A:K,B898-2016+2,FALSE),VLOOKUP(LEFT(C898,15),'AGG Activity_16'!A:K,B898-2016+2,FALSE))</f>
        <v>0</v>
      </c>
    </row>
    <row r="899" spans="1:4" x14ac:dyDescent="0.25">
      <c r="A899" t="s">
        <v>2</v>
      </c>
      <c r="B899">
        <f t="shared" si="8"/>
        <v>2017</v>
      </c>
      <c r="C899" t="str">
        <f t="shared" si="9"/>
        <v>COMBDGOFFNewSC______STDELC_16</v>
      </c>
      <c r="D899" s="8">
        <f>IF(_xlfn.IFNA(VLOOKUP(LEFT(C899,LEN(C899)-3),COMBDG_Replacement_Split_Tech!A:T,12+B899-2016,FALSE),-1)&lt;0,0,VLOOKUP(LEFT(C899,LEN(C899)-3),COMBDG_Replacement_Split_Tech!A:T,12+B899-2016,FALSE))*_xlfn.IFNA(VLOOKUP(LEFT(C899,14),'AGG Activity_16'!A:K,B899-2016+2,FALSE),VLOOKUP(LEFT(C899,15),'AGG Activity_16'!A:K,B899-2016+2,FALSE))</f>
        <v>0</v>
      </c>
    </row>
    <row r="900" spans="1:4" x14ac:dyDescent="0.25">
      <c r="A900" t="s">
        <v>2</v>
      </c>
      <c r="B900">
        <f t="shared" si="8"/>
        <v>2017</v>
      </c>
      <c r="C900" t="str">
        <f t="shared" si="9"/>
        <v>COMBDGOFFNewSHFUR___STDELC_16</v>
      </c>
      <c r="D900" s="8">
        <f>IF(_xlfn.IFNA(VLOOKUP(LEFT(C900,LEN(C900)-3),COMBDG_Replacement_Split_Tech!A:T,12+B900-2016,FALSE),-1)&lt;0,0,VLOOKUP(LEFT(C900,LEN(C900)-3),COMBDG_Replacement_Split_Tech!A:T,12+B900-2016,FALSE))*_xlfn.IFNA(VLOOKUP(LEFT(C900,14),'AGG Activity_16'!A:K,B900-2016+2,FALSE),VLOOKUP(LEFT(C900,15),'AGG Activity_16'!A:K,B900-2016+2,FALSE))</f>
        <v>0</v>
      </c>
    </row>
    <row r="901" spans="1:4" x14ac:dyDescent="0.25">
      <c r="A901" t="s">
        <v>2</v>
      </c>
      <c r="B901">
        <f t="shared" si="8"/>
        <v>2017</v>
      </c>
      <c r="C901" t="str">
        <f t="shared" si="9"/>
        <v>COMBDGOFFNewSHHEP___STDELC_16</v>
      </c>
      <c r="D901" s="8">
        <f>IF(_xlfn.IFNA(VLOOKUP(LEFT(C901,LEN(C901)-3),COMBDG_Replacement_Split_Tech!A:T,12+B901-2016,FALSE),-1)&lt;0,0,VLOOKUP(LEFT(C901,LEN(C901)-3),COMBDG_Replacement_Split_Tech!A:T,12+B901-2016,FALSE))*_xlfn.IFNA(VLOOKUP(LEFT(C901,14),'AGG Activity_16'!A:K,B901-2016+2,FALSE),VLOOKUP(LEFT(C901,15),'AGG Activity_16'!A:K,B901-2016+2,FALSE))</f>
        <v>0</v>
      </c>
    </row>
    <row r="902" spans="1:4" x14ac:dyDescent="0.25">
      <c r="A902" t="s">
        <v>2</v>
      </c>
      <c r="B902">
        <f t="shared" si="8"/>
        <v>2017</v>
      </c>
      <c r="C902" t="str">
        <f t="shared" si="9"/>
        <v>COMBDGOFFNewSHPLT___STDELC_16</v>
      </c>
      <c r="D902" s="8">
        <f>IF(_xlfn.IFNA(VLOOKUP(LEFT(C902,LEN(C902)-3),COMBDG_Replacement_Split_Tech!A:T,12+B902-2016,FALSE),-1)&lt;0,0,VLOOKUP(LEFT(C902,LEN(C902)-3),COMBDG_Replacement_Split_Tech!A:T,12+B902-2016,FALSE))*_xlfn.IFNA(VLOOKUP(LEFT(C902,14),'AGG Activity_16'!A:K,B902-2016+2,FALSE),VLOOKUP(LEFT(C902,15),'AGG Activity_16'!A:K,B902-2016+2,FALSE))</f>
        <v>0</v>
      </c>
    </row>
    <row r="903" spans="1:4" x14ac:dyDescent="0.25">
      <c r="A903" t="s">
        <v>2</v>
      </c>
      <c r="B903">
        <f t="shared" si="8"/>
        <v>2017</v>
      </c>
      <c r="C903" t="str">
        <f t="shared" si="9"/>
        <v>COMBDGOFFNewSLLED___STDELC_16</v>
      </c>
      <c r="D903" s="8">
        <f>IF(_xlfn.IFNA(VLOOKUP(LEFT(C903,LEN(C903)-3),COMBDG_Replacement_Split_Tech!A:T,12+B903-2016,FALSE),-1)&lt;0,0,VLOOKUP(LEFT(C903,LEN(C903)-3),COMBDG_Replacement_Split_Tech!A:T,12+B903-2016,FALSE))*_xlfn.IFNA(VLOOKUP(LEFT(C903,14),'AGG Activity_16'!A:K,B903-2016+2,FALSE),VLOOKUP(LEFT(C903,15),'AGG Activity_16'!A:K,B903-2016+2,FALSE))</f>
        <v>0</v>
      </c>
    </row>
    <row r="904" spans="1:4" x14ac:dyDescent="0.25">
      <c r="A904" t="s">
        <v>2</v>
      </c>
      <c r="B904">
        <f t="shared" si="8"/>
        <v>2017</v>
      </c>
      <c r="C904" t="str">
        <f t="shared" si="9"/>
        <v>COMBDGOFFNewWH______STDELC_16</v>
      </c>
      <c r="D904" s="8">
        <f>IF(_xlfn.IFNA(VLOOKUP(LEFT(C904,LEN(C904)-3),COMBDG_Replacement_Split_Tech!A:T,12+B904-2016,FALSE),-1)&lt;0,0,VLOOKUP(LEFT(C904,LEN(C904)-3),COMBDG_Replacement_Split_Tech!A:T,12+B904-2016,FALSE))*_xlfn.IFNA(VLOOKUP(LEFT(C904,14),'AGG Activity_16'!A:K,B904-2016+2,FALSE),VLOOKUP(LEFT(C904,15),'AGG Activity_16'!A:K,B904-2016+2,FALSE))</f>
        <v>0</v>
      </c>
    </row>
    <row r="905" spans="1:4" x14ac:dyDescent="0.25">
      <c r="A905" t="s">
        <v>2</v>
      </c>
      <c r="B905">
        <f t="shared" si="8"/>
        <v>2017</v>
      </c>
      <c r="C905" t="str">
        <f t="shared" si="9"/>
        <v>COMBDGOFFOldAE______STDELC_16</v>
      </c>
      <c r="D905" s="8">
        <f>IF(_xlfn.IFNA(VLOOKUP(LEFT(C905,LEN(C905)-3),COMBDG_Replacement_Split_Tech!A:T,12+B905-2016,FALSE),-1)&lt;0,0,VLOOKUP(LEFT(C905,LEN(C905)-3),COMBDG_Replacement_Split_Tech!A:T,12+B905-2016,FALSE))*_xlfn.IFNA(VLOOKUP(LEFT(C905,14),'AGG Activity_16'!A:K,B905-2016+2,FALSE),VLOOKUP(LEFT(C905,15),'AGG Activity_16'!A:K,B905-2016+2,FALSE))</f>
        <v>37.622563563249969</v>
      </c>
    </row>
    <row r="906" spans="1:4" x14ac:dyDescent="0.25">
      <c r="A906" t="s">
        <v>2</v>
      </c>
      <c r="B906">
        <f t="shared" si="8"/>
        <v>2017</v>
      </c>
      <c r="C906" t="str">
        <f t="shared" si="9"/>
        <v>COMBDGOFFOldAM______STDELC_16</v>
      </c>
      <c r="D906" s="8">
        <f>IF(_xlfn.IFNA(VLOOKUP(LEFT(C906,LEN(C906)-3),COMBDG_Replacement_Split_Tech!A:T,12+B906-2016,FALSE),-1)&lt;0,0,VLOOKUP(LEFT(C906,LEN(C906)-3),COMBDG_Replacement_Split_Tech!A:T,12+B906-2016,FALSE))*_xlfn.IFNA(VLOOKUP(LEFT(C906,14),'AGG Activity_16'!A:K,B906-2016+2,FALSE),VLOOKUP(LEFT(C906,15),'AGG Activity_16'!A:K,B906-2016+2,FALSE))</f>
        <v>5.1522226655091226</v>
      </c>
    </row>
    <row r="907" spans="1:4" x14ac:dyDescent="0.25">
      <c r="A907" t="s">
        <v>2</v>
      </c>
      <c r="B907">
        <f t="shared" si="8"/>
        <v>2017</v>
      </c>
      <c r="C907" t="str">
        <f t="shared" si="9"/>
        <v>COMBDGOFFOldLIFLC___STDELC_16</v>
      </c>
      <c r="D907" s="8">
        <f>IF(_xlfn.IFNA(VLOOKUP(LEFT(C907,LEN(C907)-3),COMBDG_Replacement_Split_Tech!A:T,12+B907-2016,FALSE),-1)&lt;0,0,VLOOKUP(LEFT(C907,LEN(C907)-3),COMBDG_Replacement_Split_Tech!A:T,12+B907-2016,FALSE))*_xlfn.IFNA(VLOOKUP(LEFT(C907,14),'AGG Activity_16'!A:K,B907-2016+2,FALSE),VLOOKUP(LEFT(C907,15),'AGG Activity_16'!A:K,B907-2016+2,FALSE))</f>
        <v>2.2510994637890462</v>
      </c>
    </row>
    <row r="908" spans="1:4" x14ac:dyDescent="0.25">
      <c r="A908" t="s">
        <v>2</v>
      </c>
      <c r="B908">
        <f t="shared" si="8"/>
        <v>2017</v>
      </c>
      <c r="C908" t="str">
        <f t="shared" si="9"/>
        <v>COMBDGOFFOldLIFLU___STDELC_16</v>
      </c>
      <c r="D908" s="8">
        <f>IF(_xlfn.IFNA(VLOOKUP(LEFT(C908,LEN(C908)-3),COMBDG_Replacement_Split_Tech!A:T,12+B908-2016,FALSE),-1)&lt;0,0,VLOOKUP(LEFT(C908,LEN(C908)-3),COMBDG_Replacement_Split_Tech!A:T,12+B908-2016,FALSE))*_xlfn.IFNA(VLOOKUP(LEFT(C908,14),'AGG Activity_16'!A:K,B908-2016+2,FALSE),VLOOKUP(LEFT(C908,15),'AGG Activity_16'!A:K,B908-2016+2,FALSE))</f>
        <v>16.465744105048088</v>
      </c>
    </row>
    <row r="909" spans="1:4" x14ac:dyDescent="0.25">
      <c r="A909" t="s">
        <v>2</v>
      </c>
      <c r="B909">
        <f t="shared" si="8"/>
        <v>2017</v>
      </c>
      <c r="C909" t="str">
        <f t="shared" si="9"/>
        <v>COMBDGOFFOldLIHAL___STDELC_16</v>
      </c>
      <c r="D909" s="8">
        <f>IF(_xlfn.IFNA(VLOOKUP(LEFT(C909,LEN(C909)-3),COMBDG_Replacement_Split_Tech!A:T,12+B909-2016,FALSE),-1)&lt;0,0,VLOOKUP(LEFT(C909,LEN(C909)-3),COMBDG_Replacement_Split_Tech!A:T,12+B909-2016,FALSE))*_xlfn.IFNA(VLOOKUP(LEFT(C909,14),'AGG Activity_16'!A:K,B909-2016+2,FALSE),VLOOKUP(LEFT(C909,15),'AGG Activity_16'!A:K,B909-2016+2,FALSE))</f>
        <v>1202.2455078168409</v>
      </c>
    </row>
    <row r="910" spans="1:4" x14ac:dyDescent="0.25">
      <c r="A910" t="s">
        <v>2</v>
      </c>
      <c r="B910">
        <f t="shared" si="8"/>
        <v>2017</v>
      </c>
      <c r="C910" t="str">
        <f t="shared" si="9"/>
        <v>COMBDGOFFOldLIINC___STDELC_16</v>
      </c>
      <c r="D910" s="8">
        <f>IF(_xlfn.IFNA(VLOOKUP(LEFT(C910,LEN(C910)-3),COMBDG_Replacement_Split_Tech!A:T,12+B910-2016,FALSE),-1)&lt;0,0,VLOOKUP(LEFT(C910,LEN(C910)-3),COMBDG_Replacement_Split_Tech!A:T,12+B910-2016,FALSE))*_xlfn.IFNA(VLOOKUP(LEFT(C910,14),'AGG Activity_16'!A:K,B910-2016+2,FALSE),VLOOKUP(LEFT(C910,15),'AGG Activity_16'!A:K,B910-2016+2,FALSE))</f>
        <v>3861.3606565655359</v>
      </c>
    </row>
    <row r="911" spans="1:4" x14ac:dyDescent="0.25">
      <c r="A911" t="s">
        <v>2</v>
      </c>
      <c r="B911">
        <f t="shared" si="8"/>
        <v>2017</v>
      </c>
      <c r="C911" t="str">
        <f t="shared" si="9"/>
        <v>COMBDGOFFOldLILED___STDELC_16</v>
      </c>
      <c r="D911" s="8">
        <f>IF(_xlfn.IFNA(VLOOKUP(LEFT(C911,LEN(C911)-3),COMBDG_Replacement_Split_Tech!A:T,12+B911-2016,FALSE),-1)&lt;0,0,VLOOKUP(LEFT(C911,LEN(C911)-3),COMBDG_Replacement_Split_Tech!A:T,12+B911-2016,FALSE))*_xlfn.IFNA(VLOOKUP(LEFT(C911,14),'AGG Activity_16'!A:K,B911-2016+2,FALSE),VLOOKUP(LEFT(C911,15),'AGG Activity_16'!A:K,B911-2016+2,FALSE))</f>
        <v>7.2340346028003211E-2</v>
      </c>
    </row>
    <row r="912" spans="1:4" x14ac:dyDescent="0.25">
      <c r="A912" t="s">
        <v>2</v>
      </c>
      <c r="B912">
        <f t="shared" si="8"/>
        <v>2017</v>
      </c>
      <c r="C912" t="str">
        <f t="shared" si="9"/>
        <v>COMBDGOFFOldSC______STDELC_16</v>
      </c>
      <c r="D912" s="8">
        <f>IF(_xlfn.IFNA(VLOOKUP(LEFT(C912,LEN(C912)-3),COMBDG_Replacement_Split_Tech!A:T,12+B912-2016,FALSE),-1)&lt;0,0,VLOOKUP(LEFT(C912,LEN(C912)-3),COMBDG_Replacement_Split_Tech!A:T,12+B912-2016,FALSE))*_xlfn.IFNA(VLOOKUP(LEFT(C912,14),'AGG Activity_16'!A:K,B912-2016+2,FALSE),VLOOKUP(LEFT(C912,15),'AGG Activity_16'!A:K,B912-2016+2,FALSE))</f>
        <v>19.789866679449915</v>
      </c>
    </row>
    <row r="913" spans="1:4" x14ac:dyDescent="0.25">
      <c r="A913" t="s">
        <v>2</v>
      </c>
      <c r="B913">
        <f t="shared" si="8"/>
        <v>2017</v>
      </c>
      <c r="C913" t="str">
        <f t="shared" si="9"/>
        <v>COMBDGOFFOldSHFUR___STDELC_16</v>
      </c>
      <c r="D913" s="8">
        <f>IF(_xlfn.IFNA(VLOOKUP(LEFT(C913,LEN(C913)-3),COMBDG_Replacement_Split_Tech!A:T,12+B913-2016,FALSE),-1)&lt;0,0,VLOOKUP(LEFT(C913,LEN(C913)-3),COMBDG_Replacement_Split_Tech!A:T,12+B913-2016,FALSE))*_xlfn.IFNA(VLOOKUP(LEFT(C913,14),'AGG Activity_16'!A:K,B913-2016+2,FALSE),VLOOKUP(LEFT(C913,15),'AGG Activity_16'!A:K,B913-2016+2,FALSE))</f>
        <v>0</v>
      </c>
    </row>
    <row r="914" spans="1:4" x14ac:dyDescent="0.25">
      <c r="A914" t="s">
        <v>2</v>
      </c>
      <c r="B914">
        <f t="shared" si="8"/>
        <v>2017</v>
      </c>
      <c r="C914" t="str">
        <f t="shared" si="9"/>
        <v>COMBDGOFFOldSHHEP___STDELC_16</v>
      </c>
      <c r="D914" s="8">
        <f>IF(_xlfn.IFNA(VLOOKUP(LEFT(C914,LEN(C914)-3),COMBDG_Replacement_Split_Tech!A:T,12+B914-2016,FALSE),-1)&lt;0,0,VLOOKUP(LEFT(C914,LEN(C914)-3),COMBDG_Replacement_Split_Tech!A:T,12+B914-2016,FALSE))*_xlfn.IFNA(VLOOKUP(LEFT(C914,14),'AGG Activity_16'!A:K,B914-2016+2,FALSE),VLOOKUP(LEFT(C914,15),'AGG Activity_16'!A:K,B914-2016+2,FALSE))</f>
        <v>35.440721164603858</v>
      </c>
    </row>
    <row r="915" spans="1:4" x14ac:dyDescent="0.25">
      <c r="A915" t="s">
        <v>2</v>
      </c>
      <c r="B915">
        <f t="shared" si="8"/>
        <v>2017</v>
      </c>
      <c r="C915" t="str">
        <f t="shared" si="9"/>
        <v>COMBDGOFFOldSHPLT___STDELC_16</v>
      </c>
      <c r="D915" s="8">
        <f>IF(_xlfn.IFNA(VLOOKUP(LEFT(C915,LEN(C915)-3),COMBDG_Replacement_Split_Tech!A:T,12+B915-2016,FALSE),-1)&lt;0,0,VLOOKUP(LEFT(C915,LEN(C915)-3),COMBDG_Replacement_Split_Tech!A:T,12+B915-2016,FALSE))*_xlfn.IFNA(VLOOKUP(LEFT(C915,14),'AGG Activity_16'!A:K,B915-2016+2,FALSE),VLOOKUP(LEFT(C915,15),'AGG Activity_16'!A:K,B915-2016+2,FALSE))</f>
        <v>37.383555879049005</v>
      </c>
    </row>
    <row r="916" spans="1:4" x14ac:dyDescent="0.25">
      <c r="A916" t="s">
        <v>2</v>
      </c>
      <c r="B916">
        <f t="shared" si="8"/>
        <v>2017</v>
      </c>
      <c r="C916" t="str">
        <f t="shared" si="9"/>
        <v>COMBDGOFFOldSLLED___STDELC_16</v>
      </c>
      <c r="D916" s="8">
        <f>IF(_xlfn.IFNA(VLOOKUP(LEFT(C916,LEN(C916)-3),COMBDG_Replacement_Split_Tech!A:T,12+B916-2016,FALSE),-1)&lt;0,0,VLOOKUP(LEFT(C916,LEN(C916)-3),COMBDG_Replacement_Split_Tech!A:T,12+B916-2016,FALSE))*_xlfn.IFNA(VLOOKUP(LEFT(C916,14),'AGG Activity_16'!A:K,B916-2016+2,FALSE),VLOOKUP(LEFT(C916,15),'AGG Activity_16'!A:K,B916-2016+2,FALSE))</f>
        <v>3.6983431516501408</v>
      </c>
    </row>
    <row r="917" spans="1:4" x14ac:dyDescent="0.25">
      <c r="A917" t="s">
        <v>2</v>
      </c>
      <c r="B917">
        <f t="shared" si="8"/>
        <v>2017</v>
      </c>
      <c r="C917" t="str">
        <f t="shared" si="9"/>
        <v>COMBDGOFFOldWH______STDELC_16</v>
      </c>
      <c r="D917" s="8">
        <f>IF(_xlfn.IFNA(VLOOKUP(LEFT(C917,LEN(C917)-3),COMBDG_Replacement_Split_Tech!A:T,12+B917-2016,FALSE),-1)&lt;0,0,VLOOKUP(LEFT(C917,LEN(C917)-3),COMBDG_Replacement_Split_Tech!A:T,12+B917-2016,FALSE))*_xlfn.IFNA(VLOOKUP(LEFT(C917,14),'AGG Activity_16'!A:K,B917-2016+2,FALSE),VLOOKUP(LEFT(C917,15),'AGG Activity_16'!A:K,B917-2016+2,FALSE))</f>
        <v>1.4083994165318876</v>
      </c>
    </row>
    <row r="918" spans="1:4" x14ac:dyDescent="0.25">
      <c r="A918" t="s">
        <v>2</v>
      </c>
      <c r="B918">
        <f t="shared" si="8"/>
        <v>2017</v>
      </c>
      <c r="C918" t="str">
        <f t="shared" si="9"/>
        <v>COMBDGOTSNewAE______STDELC_16</v>
      </c>
      <c r="D918" s="8">
        <f>IF(_xlfn.IFNA(VLOOKUP(LEFT(C918,LEN(C918)-3),COMBDG_Replacement_Split_Tech!A:T,12+B918-2016,FALSE),-1)&lt;0,0,VLOOKUP(LEFT(C918,LEN(C918)-3),COMBDG_Replacement_Split_Tech!A:T,12+B918-2016,FALSE))*_xlfn.IFNA(VLOOKUP(LEFT(C918,14),'AGG Activity_16'!A:K,B918-2016+2,FALSE),VLOOKUP(LEFT(C918,15),'AGG Activity_16'!A:K,B918-2016+2,FALSE))</f>
        <v>0</v>
      </c>
    </row>
    <row r="919" spans="1:4" x14ac:dyDescent="0.25">
      <c r="A919" t="s">
        <v>2</v>
      </c>
      <c r="B919">
        <f t="shared" si="8"/>
        <v>2017</v>
      </c>
      <c r="C919" t="str">
        <f t="shared" si="9"/>
        <v>COMBDGOTSNewAM______STDELC_16</v>
      </c>
      <c r="D919" s="8">
        <f>IF(_xlfn.IFNA(VLOOKUP(LEFT(C919,LEN(C919)-3),COMBDG_Replacement_Split_Tech!A:T,12+B919-2016,FALSE),-1)&lt;0,0,VLOOKUP(LEFT(C919,LEN(C919)-3),COMBDG_Replacement_Split_Tech!A:T,12+B919-2016,FALSE))*_xlfn.IFNA(VLOOKUP(LEFT(C919,14),'AGG Activity_16'!A:K,B919-2016+2,FALSE),VLOOKUP(LEFT(C919,15),'AGG Activity_16'!A:K,B919-2016+2,FALSE))</f>
        <v>0</v>
      </c>
    </row>
    <row r="920" spans="1:4" x14ac:dyDescent="0.25">
      <c r="A920" t="s">
        <v>2</v>
      </c>
      <c r="B920">
        <f t="shared" si="8"/>
        <v>2017</v>
      </c>
      <c r="C920" t="str">
        <f t="shared" si="9"/>
        <v>COMBDGOTSNewLIFLC___STDELC_16</v>
      </c>
      <c r="D920" s="8">
        <f>IF(_xlfn.IFNA(VLOOKUP(LEFT(C920,LEN(C920)-3),COMBDG_Replacement_Split_Tech!A:T,12+B920-2016,FALSE),-1)&lt;0,0,VLOOKUP(LEFT(C920,LEN(C920)-3),COMBDG_Replacement_Split_Tech!A:T,12+B920-2016,FALSE))*_xlfn.IFNA(VLOOKUP(LEFT(C920,14),'AGG Activity_16'!A:K,B920-2016+2,FALSE),VLOOKUP(LEFT(C920,15),'AGG Activity_16'!A:K,B920-2016+2,FALSE))</f>
        <v>0</v>
      </c>
    </row>
    <row r="921" spans="1:4" x14ac:dyDescent="0.25">
      <c r="A921" t="s">
        <v>2</v>
      </c>
      <c r="B921">
        <f t="shared" si="8"/>
        <v>2017</v>
      </c>
      <c r="C921" t="str">
        <f t="shared" si="9"/>
        <v>COMBDGOTSNewLIFLU___STDELC_16</v>
      </c>
      <c r="D921" s="8">
        <f>IF(_xlfn.IFNA(VLOOKUP(LEFT(C921,LEN(C921)-3),COMBDG_Replacement_Split_Tech!A:T,12+B921-2016,FALSE),-1)&lt;0,0,VLOOKUP(LEFT(C921,LEN(C921)-3),COMBDG_Replacement_Split_Tech!A:T,12+B921-2016,FALSE))*_xlfn.IFNA(VLOOKUP(LEFT(C921,14),'AGG Activity_16'!A:K,B921-2016+2,FALSE),VLOOKUP(LEFT(C921,15),'AGG Activity_16'!A:K,B921-2016+2,FALSE))</f>
        <v>0</v>
      </c>
    </row>
    <row r="922" spans="1:4" x14ac:dyDescent="0.25">
      <c r="A922" t="s">
        <v>2</v>
      </c>
      <c r="B922">
        <f t="shared" si="8"/>
        <v>2017</v>
      </c>
      <c r="C922" t="str">
        <f t="shared" si="9"/>
        <v>COMBDGOTSNewLIHAL___STDELC_16</v>
      </c>
      <c r="D922" s="8">
        <f>IF(_xlfn.IFNA(VLOOKUP(LEFT(C922,LEN(C922)-3),COMBDG_Replacement_Split_Tech!A:T,12+B922-2016,FALSE),-1)&lt;0,0,VLOOKUP(LEFT(C922,LEN(C922)-3),COMBDG_Replacement_Split_Tech!A:T,12+B922-2016,FALSE))*_xlfn.IFNA(VLOOKUP(LEFT(C922,14),'AGG Activity_16'!A:K,B922-2016+2,FALSE),VLOOKUP(LEFT(C922,15),'AGG Activity_16'!A:K,B922-2016+2,FALSE))</f>
        <v>0</v>
      </c>
    </row>
    <row r="923" spans="1:4" x14ac:dyDescent="0.25">
      <c r="A923" t="s">
        <v>2</v>
      </c>
      <c r="B923">
        <f t="shared" ref="B923:B986" si="10">B323+1</f>
        <v>2017</v>
      </c>
      <c r="C923" t="str">
        <f t="shared" ref="C923:C986" si="11">C323</f>
        <v>COMBDGOTSNewLIINC___STDELC_16</v>
      </c>
      <c r="D923" s="8">
        <f>IF(_xlfn.IFNA(VLOOKUP(LEFT(C923,LEN(C923)-3),COMBDG_Replacement_Split_Tech!A:T,12+B923-2016,FALSE),-1)&lt;0,0,VLOOKUP(LEFT(C923,LEN(C923)-3),COMBDG_Replacement_Split_Tech!A:T,12+B923-2016,FALSE))*_xlfn.IFNA(VLOOKUP(LEFT(C923,14),'AGG Activity_16'!A:K,B923-2016+2,FALSE),VLOOKUP(LEFT(C923,15),'AGG Activity_16'!A:K,B923-2016+2,FALSE))</f>
        <v>0</v>
      </c>
    </row>
    <row r="924" spans="1:4" x14ac:dyDescent="0.25">
      <c r="A924" t="s">
        <v>2</v>
      </c>
      <c r="B924">
        <f t="shared" si="10"/>
        <v>2017</v>
      </c>
      <c r="C924" t="str">
        <f t="shared" si="11"/>
        <v>COMBDGOTSNewLILED___STDELC_16</v>
      </c>
      <c r="D924" s="8">
        <f>IF(_xlfn.IFNA(VLOOKUP(LEFT(C924,LEN(C924)-3),COMBDG_Replacement_Split_Tech!A:T,12+B924-2016,FALSE),-1)&lt;0,0,VLOOKUP(LEFT(C924,LEN(C924)-3),COMBDG_Replacement_Split_Tech!A:T,12+B924-2016,FALSE))*_xlfn.IFNA(VLOOKUP(LEFT(C924,14),'AGG Activity_16'!A:K,B924-2016+2,FALSE),VLOOKUP(LEFT(C924,15),'AGG Activity_16'!A:K,B924-2016+2,FALSE))</f>
        <v>0</v>
      </c>
    </row>
    <row r="925" spans="1:4" x14ac:dyDescent="0.25">
      <c r="A925" t="s">
        <v>2</v>
      </c>
      <c r="B925">
        <f t="shared" si="10"/>
        <v>2017</v>
      </c>
      <c r="C925" t="str">
        <f t="shared" si="11"/>
        <v>COMBDGOTSNewSC______STDELC_16</v>
      </c>
      <c r="D925" s="8">
        <f>IF(_xlfn.IFNA(VLOOKUP(LEFT(C925,LEN(C925)-3),COMBDG_Replacement_Split_Tech!A:T,12+B925-2016,FALSE),-1)&lt;0,0,VLOOKUP(LEFT(C925,LEN(C925)-3),COMBDG_Replacement_Split_Tech!A:T,12+B925-2016,FALSE))*_xlfn.IFNA(VLOOKUP(LEFT(C925,14),'AGG Activity_16'!A:K,B925-2016+2,FALSE),VLOOKUP(LEFT(C925,15),'AGG Activity_16'!A:K,B925-2016+2,FALSE))</f>
        <v>0</v>
      </c>
    </row>
    <row r="926" spans="1:4" x14ac:dyDescent="0.25">
      <c r="A926" t="s">
        <v>2</v>
      </c>
      <c r="B926">
        <f t="shared" si="10"/>
        <v>2017</v>
      </c>
      <c r="C926" t="str">
        <f t="shared" si="11"/>
        <v>COMBDGOTSNewSHFUR___STDELC_16</v>
      </c>
      <c r="D926" s="8">
        <f>IF(_xlfn.IFNA(VLOOKUP(LEFT(C926,LEN(C926)-3),COMBDG_Replacement_Split_Tech!A:T,12+B926-2016,FALSE),-1)&lt;0,0,VLOOKUP(LEFT(C926,LEN(C926)-3),COMBDG_Replacement_Split_Tech!A:T,12+B926-2016,FALSE))*_xlfn.IFNA(VLOOKUP(LEFT(C926,14),'AGG Activity_16'!A:K,B926-2016+2,FALSE),VLOOKUP(LEFT(C926,15),'AGG Activity_16'!A:K,B926-2016+2,FALSE))</f>
        <v>0</v>
      </c>
    </row>
    <row r="927" spans="1:4" x14ac:dyDescent="0.25">
      <c r="A927" t="s">
        <v>2</v>
      </c>
      <c r="B927">
        <f t="shared" si="10"/>
        <v>2017</v>
      </c>
      <c r="C927" t="str">
        <f t="shared" si="11"/>
        <v>COMBDGOTSNewSHHEP___STDELC_16</v>
      </c>
      <c r="D927" s="8">
        <f>IF(_xlfn.IFNA(VLOOKUP(LEFT(C927,LEN(C927)-3),COMBDG_Replacement_Split_Tech!A:T,12+B927-2016,FALSE),-1)&lt;0,0,VLOOKUP(LEFT(C927,LEN(C927)-3),COMBDG_Replacement_Split_Tech!A:T,12+B927-2016,FALSE))*_xlfn.IFNA(VLOOKUP(LEFT(C927,14),'AGG Activity_16'!A:K,B927-2016+2,FALSE),VLOOKUP(LEFT(C927,15),'AGG Activity_16'!A:K,B927-2016+2,FALSE))</f>
        <v>0</v>
      </c>
    </row>
    <row r="928" spans="1:4" x14ac:dyDescent="0.25">
      <c r="A928" t="s">
        <v>2</v>
      </c>
      <c r="B928">
        <f t="shared" si="10"/>
        <v>2017</v>
      </c>
      <c r="C928" t="str">
        <f t="shared" si="11"/>
        <v>COMBDGOTSNewSHPLT___STDELC_16</v>
      </c>
      <c r="D928" s="8">
        <f>IF(_xlfn.IFNA(VLOOKUP(LEFT(C928,LEN(C928)-3),COMBDG_Replacement_Split_Tech!A:T,12+B928-2016,FALSE),-1)&lt;0,0,VLOOKUP(LEFT(C928,LEN(C928)-3),COMBDG_Replacement_Split_Tech!A:T,12+B928-2016,FALSE))*_xlfn.IFNA(VLOOKUP(LEFT(C928,14),'AGG Activity_16'!A:K,B928-2016+2,FALSE),VLOOKUP(LEFT(C928,15),'AGG Activity_16'!A:K,B928-2016+2,FALSE))</f>
        <v>0</v>
      </c>
    </row>
    <row r="929" spans="1:4" x14ac:dyDescent="0.25">
      <c r="A929" t="s">
        <v>2</v>
      </c>
      <c r="B929">
        <f t="shared" si="10"/>
        <v>2017</v>
      </c>
      <c r="C929" t="str">
        <f t="shared" si="11"/>
        <v>COMBDGOTSNewSLLED___STDELC_16</v>
      </c>
      <c r="D929" s="8">
        <f>IF(_xlfn.IFNA(VLOOKUP(LEFT(C929,LEN(C929)-3),COMBDG_Replacement_Split_Tech!A:T,12+B929-2016,FALSE),-1)&lt;0,0,VLOOKUP(LEFT(C929,LEN(C929)-3),COMBDG_Replacement_Split_Tech!A:T,12+B929-2016,FALSE))*_xlfn.IFNA(VLOOKUP(LEFT(C929,14),'AGG Activity_16'!A:K,B929-2016+2,FALSE),VLOOKUP(LEFT(C929,15),'AGG Activity_16'!A:K,B929-2016+2,FALSE))</f>
        <v>0</v>
      </c>
    </row>
    <row r="930" spans="1:4" x14ac:dyDescent="0.25">
      <c r="A930" t="s">
        <v>2</v>
      </c>
      <c r="B930">
        <f t="shared" si="10"/>
        <v>2017</v>
      </c>
      <c r="C930" t="str">
        <f t="shared" si="11"/>
        <v>COMBDGOTSNewWH______STDELC_16</v>
      </c>
      <c r="D930" s="8">
        <f>IF(_xlfn.IFNA(VLOOKUP(LEFT(C930,LEN(C930)-3),COMBDG_Replacement_Split_Tech!A:T,12+B930-2016,FALSE),-1)&lt;0,0,VLOOKUP(LEFT(C930,LEN(C930)-3),COMBDG_Replacement_Split_Tech!A:T,12+B930-2016,FALSE))*_xlfn.IFNA(VLOOKUP(LEFT(C930,14),'AGG Activity_16'!A:K,B930-2016+2,FALSE),VLOOKUP(LEFT(C930,15),'AGG Activity_16'!A:K,B930-2016+2,FALSE))</f>
        <v>0</v>
      </c>
    </row>
    <row r="931" spans="1:4" x14ac:dyDescent="0.25">
      <c r="A931" t="s">
        <v>2</v>
      </c>
      <c r="B931">
        <f t="shared" si="10"/>
        <v>2017</v>
      </c>
      <c r="C931" t="str">
        <f t="shared" si="11"/>
        <v>COMBDGOTSOldAE______STDELC_16</v>
      </c>
      <c r="D931" s="8">
        <f>IF(_xlfn.IFNA(VLOOKUP(LEFT(C931,LEN(C931)-3),COMBDG_Replacement_Split_Tech!A:T,12+B931-2016,FALSE),-1)&lt;0,0,VLOOKUP(LEFT(C931,LEN(C931)-3),COMBDG_Replacement_Split_Tech!A:T,12+B931-2016,FALSE))*_xlfn.IFNA(VLOOKUP(LEFT(C931,14),'AGG Activity_16'!A:K,B931-2016+2,FALSE),VLOOKUP(LEFT(C931,15),'AGG Activity_16'!A:K,B931-2016+2,FALSE))</f>
        <v>8.0071485627008769</v>
      </c>
    </row>
    <row r="932" spans="1:4" x14ac:dyDescent="0.25">
      <c r="A932" t="s">
        <v>2</v>
      </c>
      <c r="B932">
        <f t="shared" si="10"/>
        <v>2017</v>
      </c>
      <c r="C932" t="str">
        <f t="shared" si="11"/>
        <v>COMBDGOTSOldAM______STDELC_16</v>
      </c>
      <c r="D932" s="8">
        <f>IF(_xlfn.IFNA(VLOOKUP(LEFT(C932,LEN(C932)-3),COMBDG_Replacement_Split_Tech!A:T,12+B932-2016,FALSE),-1)&lt;0,0,VLOOKUP(LEFT(C932,LEN(C932)-3),COMBDG_Replacement_Split_Tech!A:T,12+B932-2016,FALSE))*_xlfn.IFNA(VLOOKUP(LEFT(C932,14),'AGG Activity_16'!A:K,B932-2016+2,FALSE),VLOOKUP(LEFT(C932,15),'AGG Activity_16'!A:K,B932-2016+2,FALSE))</f>
        <v>1.04211283430847</v>
      </c>
    </row>
    <row r="933" spans="1:4" x14ac:dyDescent="0.25">
      <c r="A933" t="s">
        <v>2</v>
      </c>
      <c r="B933">
        <f t="shared" si="10"/>
        <v>2017</v>
      </c>
      <c r="C933" t="str">
        <f t="shared" si="11"/>
        <v>COMBDGOTSOldLIFLC___STDELC_16</v>
      </c>
      <c r="D933" s="8">
        <f>IF(_xlfn.IFNA(VLOOKUP(LEFT(C933,LEN(C933)-3),COMBDG_Replacement_Split_Tech!A:T,12+B933-2016,FALSE),-1)&lt;0,0,VLOOKUP(LEFT(C933,LEN(C933)-3),COMBDG_Replacement_Split_Tech!A:T,12+B933-2016,FALSE))*_xlfn.IFNA(VLOOKUP(LEFT(C933,14),'AGG Activity_16'!A:K,B933-2016+2,FALSE),VLOOKUP(LEFT(C933,15),'AGG Activity_16'!A:K,B933-2016+2,FALSE))</f>
        <v>0.43399609631424596</v>
      </c>
    </row>
    <row r="934" spans="1:4" x14ac:dyDescent="0.25">
      <c r="A934" t="s">
        <v>2</v>
      </c>
      <c r="B934">
        <f t="shared" si="10"/>
        <v>2017</v>
      </c>
      <c r="C934" t="str">
        <f t="shared" si="11"/>
        <v>COMBDGOTSOldLIFLU___STDELC_16</v>
      </c>
      <c r="D934" s="8">
        <f>IF(_xlfn.IFNA(VLOOKUP(LEFT(C934,LEN(C934)-3),COMBDG_Replacement_Split_Tech!A:T,12+B934-2016,FALSE),-1)&lt;0,0,VLOOKUP(LEFT(C934,LEN(C934)-3),COMBDG_Replacement_Split_Tech!A:T,12+B934-2016,FALSE))*_xlfn.IFNA(VLOOKUP(LEFT(C934,14),'AGG Activity_16'!A:K,B934-2016+2,FALSE),VLOOKUP(LEFT(C934,15),'AGG Activity_16'!A:K,B934-2016+2,FALSE))</f>
        <v>3.1737260233651909</v>
      </c>
    </row>
    <row r="935" spans="1:4" x14ac:dyDescent="0.25">
      <c r="A935" t="s">
        <v>2</v>
      </c>
      <c r="B935">
        <f t="shared" si="10"/>
        <v>2017</v>
      </c>
      <c r="C935" t="str">
        <f t="shared" si="11"/>
        <v>COMBDGOTSOldLIHAL___STDELC_16</v>
      </c>
      <c r="D935" s="8">
        <f>IF(_xlfn.IFNA(VLOOKUP(LEFT(C935,LEN(C935)-3),COMBDG_Replacement_Split_Tech!A:T,12+B935-2016,FALSE),-1)&lt;0,0,VLOOKUP(LEFT(C935,LEN(C935)-3),COMBDG_Replacement_Split_Tech!A:T,12+B935-2016,FALSE))*_xlfn.IFNA(VLOOKUP(LEFT(C935,14),'AGG Activity_16'!A:K,B935-2016+2,FALSE),VLOOKUP(LEFT(C935,15),'AGG Activity_16'!A:K,B935-2016+2,FALSE))</f>
        <v>115.51263461054113</v>
      </c>
    </row>
    <row r="936" spans="1:4" x14ac:dyDescent="0.25">
      <c r="A936" t="s">
        <v>2</v>
      </c>
      <c r="B936">
        <f t="shared" si="10"/>
        <v>2017</v>
      </c>
      <c r="C936" t="str">
        <f t="shared" si="11"/>
        <v>COMBDGOTSOldLIINC___STDELC_16</v>
      </c>
      <c r="D936" s="8">
        <f>IF(_xlfn.IFNA(VLOOKUP(LEFT(C936,LEN(C936)-3),COMBDG_Replacement_Split_Tech!A:T,12+B936-2016,FALSE),-1)&lt;0,0,VLOOKUP(LEFT(C936,LEN(C936)-3),COMBDG_Replacement_Split_Tech!A:T,12+B936-2016,FALSE))*_xlfn.IFNA(VLOOKUP(LEFT(C936,14),'AGG Activity_16'!A:K,B936-2016+2,FALSE),VLOOKUP(LEFT(C936,15),'AGG Activity_16'!A:K,B936-2016+2,FALSE))</f>
        <v>371.0023782341521</v>
      </c>
    </row>
    <row r="937" spans="1:4" x14ac:dyDescent="0.25">
      <c r="A937" t="s">
        <v>2</v>
      </c>
      <c r="B937">
        <f t="shared" si="10"/>
        <v>2017</v>
      </c>
      <c r="C937" t="str">
        <f t="shared" si="11"/>
        <v>COMBDGOTSOldLILED___STDELC_16</v>
      </c>
      <c r="D937" s="8">
        <f>IF(_xlfn.IFNA(VLOOKUP(LEFT(C937,LEN(C937)-3),COMBDG_Replacement_Split_Tech!A:T,12+B937-2016,FALSE),-1)&lt;0,0,VLOOKUP(LEFT(C937,LEN(C937)-3),COMBDG_Replacement_Split_Tech!A:T,12+B937-2016,FALSE))*_xlfn.IFNA(VLOOKUP(LEFT(C937,14),'AGG Activity_16'!A:K,B937-2016+2,FALSE),VLOOKUP(LEFT(C937,15),'AGG Activity_16'!A:K,B937-2016+2,FALSE))</f>
        <v>1.3942874689558238E-2</v>
      </c>
    </row>
    <row r="938" spans="1:4" x14ac:dyDescent="0.25">
      <c r="A938" t="s">
        <v>2</v>
      </c>
      <c r="B938">
        <f t="shared" si="10"/>
        <v>2017</v>
      </c>
      <c r="C938" t="str">
        <f t="shared" si="11"/>
        <v>COMBDGOTSOldSC______STDELC_16</v>
      </c>
      <c r="D938" s="8">
        <f>IF(_xlfn.IFNA(VLOOKUP(LEFT(C938,LEN(C938)-3),COMBDG_Replacement_Split_Tech!A:T,12+B938-2016,FALSE),-1)&lt;0,0,VLOOKUP(LEFT(C938,LEN(C938)-3),COMBDG_Replacement_Split_Tech!A:T,12+B938-2016,FALSE))*_xlfn.IFNA(VLOOKUP(LEFT(C938,14),'AGG Activity_16'!A:K,B938-2016+2,FALSE),VLOOKUP(LEFT(C938,15),'AGG Activity_16'!A:K,B938-2016+2,FALSE))</f>
        <v>4.7480387469013863</v>
      </c>
    </row>
    <row r="939" spans="1:4" x14ac:dyDescent="0.25">
      <c r="A939" t="s">
        <v>2</v>
      </c>
      <c r="B939">
        <f t="shared" si="10"/>
        <v>2017</v>
      </c>
      <c r="C939" t="str">
        <f t="shared" si="11"/>
        <v>COMBDGOTSOldSHFUR___STDELC_16</v>
      </c>
      <c r="D939" s="8">
        <f>IF(_xlfn.IFNA(VLOOKUP(LEFT(C939,LEN(C939)-3),COMBDG_Replacement_Split_Tech!A:T,12+B939-2016,FALSE),-1)&lt;0,0,VLOOKUP(LEFT(C939,LEN(C939)-3),COMBDG_Replacement_Split_Tech!A:T,12+B939-2016,FALSE))*_xlfn.IFNA(VLOOKUP(LEFT(C939,14),'AGG Activity_16'!A:K,B939-2016+2,FALSE),VLOOKUP(LEFT(C939,15),'AGG Activity_16'!A:K,B939-2016+2,FALSE))</f>
        <v>0</v>
      </c>
    </row>
    <row r="940" spans="1:4" x14ac:dyDescent="0.25">
      <c r="A940" t="s">
        <v>2</v>
      </c>
      <c r="B940">
        <f t="shared" si="10"/>
        <v>2017</v>
      </c>
      <c r="C940" t="str">
        <f t="shared" si="11"/>
        <v>COMBDGOTSOldSHHEP___STDELC_16</v>
      </c>
      <c r="D940" s="8">
        <f>IF(_xlfn.IFNA(VLOOKUP(LEFT(C940,LEN(C940)-3),COMBDG_Replacement_Split_Tech!A:T,12+B940-2016,FALSE),-1)&lt;0,0,VLOOKUP(LEFT(C940,LEN(C940)-3),COMBDG_Replacement_Split_Tech!A:T,12+B940-2016,FALSE))*_xlfn.IFNA(VLOOKUP(LEFT(C940,14),'AGG Activity_16'!A:K,B940-2016+2,FALSE),VLOOKUP(LEFT(C940,15),'AGG Activity_16'!A:K,B940-2016+2,FALSE))</f>
        <v>4.8051626741617559</v>
      </c>
    </row>
    <row r="941" spans="1:4" x14ac:dyDescent="0.25">
      <c r="A941" t="s">
        <v>2</v>
      </c>
      <c r="B941">
        <f t="shared" si="10"/>
        <v>2017</v>
      </c>
      <c r="C941" t="str">
        <f t="shared" si="11"/>
        <v>COMBDGOTSOldSHPLT___STDELC_16</v>
      </c>
      <c r="D941" s="8">
        <f>IF(_xlfn.IFNA(VLOOKUP(LEFT(C941,LEN(C941)-3),COMBDG_Replacement_Split_Tech!A:T,12+B941-2016,FALSE),-1)&lt;0,0,VLOOKUP(LEFT(C941,LEN(C941)-3),COMBDG_Replacement_Split_Tech!A:T,12+B941-2016,FALSE))*_xlfn.IFNA(VLOOKUP(LEFT(C941,14),'AGG Activity_16'!A:K,B941-2016+2,FALSE),VLOOKUP(LEFT(C941,15),'AGG Activity_16'!A:K,B941-2016+2,FALSE))</f>
        <v>5.0685782183477306</v>
      </c>
    </row>
    <row r="942" spans="1:4" x14ac:dyDescent="0.25">
      <c r="A942" t="s">
        <v>2</v>
      </c>
      <c r="B942">
        <f t="shared" si="10"/>
        <v>2017</v>
      </c>
      <c r="C942" t="str">
        <f t="shared" si="11"/>
        <v>COMBDGOTSOldSLLED___STDELC_16</v>
      </c>
      <c r="D942" s="8">
        <f>IF(_xlfn.IFNA(VLOOKUP(LEFT(C942,LEN(C942)-3),COMBDG_Replacement_Split_Tech!A:T,12+B942-2016,FALSE),-1)&lt;0,0,VLOOKUP(LEFT(C942,LEN(C942)-3),COMBDG_Replacement_Split_Tech!A:T,12+B942-2016,FALSE))*_xlfn.IFNA(VLOOKUP(LEFT(C942,14),'AGG Activity_16'!A:K,B942-2016+2,FALSE),VLOOKUP(LEFT(C942,15),'AGG Activity_16'!A:K,B942-2016+2,FALSE))</f>
        <v>0.73872956587551319</v>
      </c>
    </row>
    <row r="943" spans="1:4" x14ac:dyDescent="0.25">
      <c r="A943" t="s">
        <v>2</v>
      </c>
      <c r="B943">
        <f t="shared" si="10"/>
        <v>2017</v>
      </c>
      <c r="C943" t="str">
        <f t="shared" si="11"/>
        <v>COMBDGOTSOldWH______STDELC_16</v>
      </c>
      <c r="D943" s="8">
        <f>IF(_xlfn.IFNA(VLOOKUP(LEFT(C943,LEN(C943)-3),COMBDG_Replacement_Split_Tech!A:T,12+B943-2016,FALSE),-1)&lt;0,0,VLOOKUP(LEFT(C943,LEN(C943)-3),COMBDG_Replacement_Split_Tech!A:T,12+B943-2016,FALSE))*_xlfn.IFNA(VLOOKUP(LEFT(C943,14),'AGG Activity_16'!A:K,B943-2016+2,FALSE),VLOOKUP(LEFT(C943,15),'AGG Activity_16'!A:K,B943-2016+2,FALSE))</f>
        <v>0.4870736903914154</v>
      </c>
    </row>
    <row r="944" spans="1:4" x14ac:dyDescent="0.25">
      <c r="A944" t="s">
        <v>2</v>
      </c>
      <c r="B944">
        <f t="shared" si="10"/>
        <v>2017</v>
      </c>
      <c r="C944" t="str">
        <f t="shared" si="11"/>
        <v>COMBDGRTTNewAE______STDELC_16</v>
      </c>
      <c r="D944" s="8">
        <f>IF(_xlfn.IFNA(VLOOKUP(LEFT(C944,LEN(C944)-3),COMBDG_Replacement_Split_Tech!A:T,12+B944-2016,FALSE),-1)&lt;0,0,VLOOKUP(LEFT(C944,LEN(C944)-3),COMBDG_Replacement_Split_Tech!A:T,12+B944-2016,FALSE))*_xlfn.IFNA(VLOOKUP(LEFT(C944,14),'AGG Activity_16'!A:K,B944-2016+2,FALSE),VLOOKUP(LEFT(C944,15),'AGG Activity_16'!A:K,B944-2016+2,FALSE))</f>
        <v>0</v>
      </c>
    </row>
    <row r="945" spans="1:4" x14ac:dyDescent="0.25">
      <c r="A945" t="s">
        <v>2</v>
      </c>
      <c r="B945">
        <f t="shared" si="10"/>
        <v>2017</v>
      </c>
      <c r="C945" t="str">
        <f t="shared" si="11"/>
        <v>COMBDGRTTNewAM______STDELC_16</v>
      </c>
      <c r="D945" s="8">
        <f>IF(_xlfn.IFNA(VLOOKUP(LEFT(C945,LEN(C945)-3),COMBDG_Replacement_Split_Tech!A:T,12+B945-2016,FALSE),-1)&lt;0,0,VLOOKUP(LEFT(C945,LEN(C945)-3),COMBDG_Replacement_Split_Tech!A:T,12+B945-2016,FALSE))*_xlfn.IFNA(VLOOKUP(LEFT(C945,14),'AGG Activity_16'!A:K,B945-2016+2,FALSE),VLOOKUP(LEFT(C945,15),'AGG Activity_16'!A:K,B945-2016+2,FALSE))</f>
        <v>0</v>
      </c>
    </row>
    <row r="946" spans="1:4" x14ac:dyDescent="0.25">
      <c r="A946" t="s">
        <v>2</v>
      </c>
      <c r="B946">
        <f t="shared" si="10"/>
        <v>2017</v>
      </c>
      <c r="C946" t="str">
        <f t="shared" si="11"/>
        <v>COMBDGRTTNewLIFLC___STDELC_16</v>
      </c>
      <c r="D946" s="8">
        <f>IF(_xlfn.IFNA(VLOOKUP(LEFT(C946,LEN(C946)-3),COMBDG_Replacement_Split_Tech!A:T,12+B946-2016,FALSE),-1)&lt;0,0,VLOOKUP(LEFT(C946,LEN(C946)-3),COMBDG_Replacement_Split_Tech!A:T,12+B946-2016,FALSE))*_xlfn.IFNA(VLOOKUP(LEFT(C946,14),'AGG Activity_16'!A:K,B946-2016+2,FALSE),VLOOKUP(LEFT(C946,15),'AGG Activity_16'!A:K,B946-2016+2,FALSE))</f>
        <v>0</v>
      </c>
    </row>
    <row r="947" spans="1:4" x14ac:dyDescent="0.25">
      <c r="A947" t="s">
        <v>2</v>
      </c>
      <c r="B947">
        <f t="shared" si="10"/>
        <v>2017</v>
      </c>
      <c r="C947" t="str">
        <f t="shared" si="11"/>
        <v>COMBDGRTTNewLIFLU___STDELC_16</v>
      </c>
      <c r="D947" s="8">
        <f>IF(_xlfn.IFNA(VLOOKUP(LEFT(C947,LEN(C947)-3),COMBDG_Replacement_Split_Tech!A:T,12+B947-2016,FALSE),-1)&lt;0,0,VLOOKUP(LEFT(C947,LEN(C947)-3),COMBDG_Replacement_Split_Tech!A:T,12+B947-2016,FALSE))*_xlfn.IFNA(VLOOKUP(LEFT(C947,14),'AGG Activity_16'!A:K,B947-2016+2,FALSE),VLOOKUP(LEFT(C947,15),'AGG Activity_16'!A:K,B947-2016+2,FALSE))</f>
        <v>0</v>
      </c>
    </row>
    <row r="948" spans="1:4" x14ac:dyDescent="0.25">
      <c r="A948" t="s">
        <v>2</v>
      </c>
      <c r="B948">
        <f t="shared" si="10"/>
        <v>2017</v>
      </c>
      <c r="C948" t="str">
        <f t="shared" si="11"/>
        <v>COMBDGRTTNewLIHAL___STDELC_16</v>
      </c>
      <c r="D948" s="8">
        <f>IF(_xlfn.IFNA(VLOOKUP(LEFT(C948,LEN(C948)-3),COMBDG_Replacement_Split_Tech!A:T,12+B948-2016,FALSE),-1)&lt;0,0,VLOOKUP(LEFT(C948,LEN(C948)-3),COMBDG_Replacement_Split_Tech!A:T,12+B948-2016,FALSE))*_xlfn.IFNA(VLOOKUP(LEFT(C948,14),'AGG Activity_16'!A:K,B948-2016+2,FALSE),VLOOKUP(LEFT(C948,15),'AGG Activity_16'!A:K,B948-2016+2,FALSE))</f>
        <v>0</v>
      </c>
    </row>
    <row r="949" spans="1:4" x14ac:dyDescent="0.25">
      <c r="A949" t="s">
        <v>2</v>
      </c>
      <c r="B949">
        <f t="shared" si="10"/>
        <v>2017</v>
      </c>
      <c r="C949" t="str">
        <f t="shared" si="11"/>
        <v>COMBDGRTTNewLIINC___STDELC_16</v>
      </c>
      <c r="D949" s="8">
        <f>IF(_xlfn.IFNA(VLOOKUP(LEFT(C949,LEN(C949)-3),COMBDG_Replacement_Split_Tech!A:T,12+B949-2016,FALSE),-1)&lt;0,0,VLOOKUP(LEFT(C949,LEN(C949)-3),COMBDG_Replacement_Split_Tech!A:T,12+B949-2016,FALSE))*_xlfn.IFNA(VLOOKUP(LEFT(C949,14),'AGG Activity_16'!A:K,B949-2016+2,FALSE),VLOOKUP(LEFT(C949,15),'AGG Activity_16'!A:K,B949-2016+2,FALSE))</f>
        <v>0</v>
      </c>
    </row>
    <row r="950" spans="1:4" x14ac:dyDescent="0.25">
      <c r="A950" t="s">
        <v>2</v>
      </c>
      <c r="B950">
        <f t="shared" si="10"/>
        <v>2017</v>
      </c>
      <c r="C950" t="str">
        <f t="shared" si="11"/>
        <v>COMBDGRTTNewLILED___STDELC_16</v>
      </c>
      <c r="D950" s="8">
        <f>IF(_xlfn.IFNA(VLOOKUP(LEFT(C950,LEN(C950)-3),COMBDG_Replacement_Split_Tech!A:T,12+B950-2016,FALSE),-1)&lt;0,0,VLOOKUP(LEFT(C950,LEN(C950)-3),COMBDG_Replacement_Split_Tech!A:T,12+B950-2016,FALSE))*_xlfn.IFNA(VLOOKUP(LEFT(C950,14),'AGG Activity_16'!A:K,B950-2016+2,FALSE),VLOOKUP(LEFT(C950,15),'AGG Activity_16'!A:K,B950-2016+2,FALSE))</f>
        <v>0</v>
      </c>
    </row>
    <row r="951" spans="1:4" x14ac:dyDescent="0.25">
      <c r="A951" t="s">
        <v>2</v>
      </c>
      <c r="B951">
        <f t="shared" si="10"/>
        <v>2017</v>
      </c>
      <c r="C951" t="str">
        <f t="shared" si="11"/>
        <v>COMBDGRTTNewSC______STDELC_16</v>
      </c>
      <c r="D951" s="8">
        <f>IF(_xlfn.IFNA(VLOOKUP(LEFT(C951,LEN(C951)-3),COMBDG_Replacement_Split_Tech!A:T,12+B951-2016,FALSE),-1)&lt;0,0,VLOOKUP(LEFT(C951,LEN(C951)-3),COMBDG_Replacement_Split_Tech!A:T,12+B951-2016,FALSE))*_xlfn.IFNA(VLOOKUP(LEFT(C951,14),'AGG Activity_16'!A:K,B951-2016+2,FALSE),VLOOKUP(LEFT(C951,15),'AGG Activity_16'!A:K,B951-2016+2,FALSE))</f>
        <v>0</v>
      </c>
    </row>
    <row r="952" spans="1:4" x14ac:dyDescent="0.25">
      <c r="A952" t="s">
        <v>2</v>
      </c>
      <c r="B952">
        <f t="shared" si="10"/>
        <v>2017</v>
      </c>
      <c r="C952" t="str">
        <f t="shared" si="11"/>
        <v>COMBDGRTTNewSHFUR___STDELC_16</v>
      </c>
      <c r="D952" s="8">
        <f>IF(_xlfn.IFNA(VLOOKUP(LEFT(C952,LEN(C952)-3),COMBDG_Replacement_Split_Tech!A:T,12+B952-2016,FALSE),-1)&lt;0,0,VLOOKUP(LEFT(C952,LEN(C952)-3),COMBDG_Replacement_Split_Tech!A:T,12+B952-2016,FALSE))*_xlfn.IFNA(VLOOKUP(LEFT(C952,14),'AGG Activity_16'!A:K,B952-2016+2,FALSE),VLOOKUP(LEFT(C952,15),'AGG Activity_16'!A:K,B952-2016+2,FALSE))</f>
        <v>0</v>
      </c>
    </row>
    <row r="953" spans="1:4" x14ac:dyDescent="0.25">
      <c r="A953" t="s">
        <v>2</v>
      </c>
      <c r="B953">
        <f t="shared" si="10"/>
        <v>2017</v>
      </c>
      <c r="C953" t="str">
        <f t="shared" si="11"/>
        <v>COMBDGRTTNewSHHEP___STDELC_16</v>
      </c>
      <c r="D953" s="8">
        <f>IF(_xlfn.IFNA(VLOOKUP(LEFT(C953,LEN(C953)-3),COMBDG_Replacement_Split_Tech!A:T,12+B953-2016,FALSE),-1)&lt;0,0,VLOOKUP(LEFT(C953,LEN(C953)-3),COMBDG_Replacement_Split_Tech!A:T,12+B953-2016,FALSE))*_xlfn.IFNA(VLOOKUP(LEFT(C953,14),'AGG Activity_16'!A:K,B953-2016+2,FALSE),VLOOKUP(LEFT(C953,15),'AGG Activity_16'!A:K,B953-2016+2,FALSE))</f>
        <v>0</v>
      </c>
    </row>
    <row r="954" spans="1:4" x14ac:dyDescent="0.25">
      <c r="A954" t="s">
        <v>2</v>
      </c>
      <c r="B954">
        <f t="shared" si="10"/>
        <v>2017</v>
      </c>
      <c r="C954" t="str">
        <f t="shared" si="11"/>
        <v>COMBDGRTTNewSHPLT___STDELC_16</v>
      </c>
      <c r="D954" s="8">
        <f>IF(_xlfn.IFNA(VLOOKUP(LEFT(C954,LEN(C954)-3),COMBDG_Replacement_Split_Tech!A:T,12+B954-2016,FALSE),-1)&lt;0,0,VLOOKUP(LEFT(C954,LEN(C954)-3),COMBDG_Replacement_Split_Tech!A:T,12+B954-2016,FALSE))*_xlfn.IFNA(VLOOKUP(LEFT(C954,14),'AGG Activity_16'!A:K,B954-2016+2,FALSE),VLOOKUP(LEFT(C954,15),'AGG Activity_16'!A:K,B954-2016+2,FALSE))</f>
        <v>0</v>
      </c>
    </row>
    <row r="955" spans="1:4" x14ac:dyDescent="0.25">
      <c r="A955" t="s">
        <v>2</v>
      </c>
      <c r="B955">
        <f t="shared" si="10"/>
        <v>2017</v>
      </c>
      <c r="C955" t="str">
        <f t="shared" si="11"/>
        <v>COMBDGRTTNewSLLED___STDELC_16</v>
      </c>
      <c r="D955" s="8">
        <f>IF(_xlfn.IFNA(VLOOKUP(LEFT(C955,LEN(C955)-3),COMBDG_Replacement_Split_Tech!A:T,12+B955-2016,FALSE),-1)&lt;0,0,VLOOKUP(LEFT(C955,LEN(C955)-3),COMBDG_Replacement_Split_Tech!A:T,12+B955-2016,FALSE))*_xlfn.IFNA(VLOOKUP(LEFT(C955,14),'AGG Activity_16'!A:K,B955-2016+2,FALSE),VLOOKUP(LEFT(C955,15),'AGG Activity_16'!A:K,B955-2016+2,FALSE))</f>
        <v>0</v>
      </c>
    </row>
    <row r="956" spans="1:4" x14ac:dyDescent="0.25">
      <c r="A956" t="s">
        <v>2</v>
      </c>
      <c r="B956">
        <f t="shared" si="10"/>
        <v>2017</v>
      </c>
      <c r="C956" t="str">
        <f t="shared" si="11"/>
        <v>COMBDGRTTNewWH______STDELC_16</v>
      </c>
      <c r="D956" s="8">
        <f>IF(_xlfn.IFNA(VLOOKUP(LEFT(C956,LEN(C956)-3),COMBDG_Replacement_Split_Tech!A:T,12+B956-2016,FALSE),-1)&lt;0,0,VLOOKUP(LEFT(C956,LEN(C956)-3),COMBDG_Replacement_Split_Tech!A:T,12+B956-2016,FALSE))*_xlfn.IFNA(VLOOKUP(LEFT(C956,14),'AGG Activity_16'!A:K,B956-2016+2,FALSE),VLOOKUP(LEFT(C956,15),'AGG Activity_16'!A:K,B956-2016+2,FALSE))</f>
        <v>0</v>
      </c>
    </row>
    <row r="957" spans="1:4" x14ac:dyDescent="0.25">
      <c r="A957" t="s">
        <v>2</v>
      </c>
      <c r="B957">
        <f t="shared" si="10"/>
        <v>2017</v>
      </c>
      <c r="C957" t="str">
        <f t="shared" si="11"/>
        <v>COMBDGRTTOldAE______STDELC_16</v>
      </c>
      <c r="D957" s="8">
        <f>IF(_xlfn.IFNA(VLOOKUP(LEFT(C957,LEN(C957)-3),COMBDG_Replacement_Split_Tech!A:T,12+B957-2016,FALSE),-1)&lt;0,0,VLOOKUP(LEFT(C957,LEN(C957)-3),COMBDG_Replacement_Split_Tech!A:T,12+B957-2016,FALSE))*_xlfn.IFNA(VLOOKUP(LEFT(C957,14),'AGG Activity_16'!A:K,B957-2016+2,FALSE),VLOOKUP(LEFT(C957,15),'AGG Activity_16'!A:K,B957-2016+2,FALSE))</f>
        <v>14.819366686415378</v>
      </c>
    </row>
    <row r="958" spans="1:4" x14ac:dyDescent="0.25">
      <c r="A958" t="s">
        <v>2</v>
      </c>
      <c r="B958">
        <f t="shared" si="10"/>
        <v>2017</v>
      </c>
      <c r="C958" t="str">
        <f t="shared" si="11"/>
        <v>COMBDGRTTOldAM______STDELC_16</v>
      </c>
      <c r="D958" s="8">
        <f>IF(_xlfn.IFNA(VLOOKUP(LEFT(C958,LEN(C958)-3),COMBDG_Replacement_Split_Tech!A:T,12+B958-2016,FALSE),-1)&lt;0,0,VLOOKUP(LEFT(C958,LEN(C958)-3),COMBDG_Replacement_Split_Tech!A:T,12+B958-2016,FALSE))*_xlfn.IFNA(VLOOKUP(LEFT(C958,14),'AGG Activity_16'!A:K,B958-2016+2,FALSE),VLOOKUP(LEFT(C958,15),'AGG Activity_16'!A:K,B958-2016+2,FALSE))</f>
        <v>2.1572196811794342</v>
      </c>
    </row>
    <row r="959" spans="1:4" x14ac:dyDescent="0.25">
      <c r="A959" t="s">
        <v>2</v>
      </c>
      <c r="B959">
        <f t="shared" si="10"/>
        <v>2017</v>
      </c>
      <c r="C959" t="str">
        <f t="shared" si="11"/>
        <v>COMBDGRTTOldLIFLC___STDELC_16</v>
      </c>
      <c r="D959" s="8">
        <f>IF(_xlfn.IFNA(VLOOKUP(LEFT(C959,LEN(C959)-3),COMBDG_Replacement_Split_Tech!A:T,12+B959-2016,FALSE),-1)&lt;0,0,VLOOKUP(LEFT(C959,LEN(C959)-3),COMBDG_Replacement_Split_Tech!A:T,12+B959-2016,FALSE))*_xlfn.IFNA(VLOOKUP(LEFT(C959,14),'AGG Activity_16'!A:K,B959-2016+2,FALSE),VLOOKUP(LEFT(C959,15),'AGG Activity_16'!A:K,B959-2016+2,FALSE))</f>
        <v>1.1363013993975244</v>
      </c>
    </row>
    <row r="960" spans="1:4" x14ac:dyDescent="0.25">
      <c r="A960" t="s">
        <v>2</v>
      </c>
      <c r="B960">
        <f t="shared" si="10"/>
        <v>2017</v>
      </c>
      <c r="C960" t="str">
        <f t="shared" si="11"/>
        <v>COMBDGRTTOldLIFLU___STDELC_16</v>
      </c>
      <c r="D960" s="8">
        <f>IF(_xlfn.IFNA(VLOOKUP(LEFT(C960,LEN(C960)-3),COMBDG_Replacement_Split_Tech!A:T,12+B960-2016,FALSE),-1)&lt;0,0,VLOOKUP(LEFT(C960,LEN(C960)-3),COMBDG_Replacement_Split_Tech!A:T,12+B960-2016,FALSE))*_xlfn.IFNA(VLOOKUP(LEFT(C960,14),'AGG Activity_16'!A:K,B960-2016+2,FALSE),VLOOKUP(LEFT(C960,15),'AGG Activity_16'!A:K,B960-2016+2,FALSE))</f>
        <v>8.311052981088551</v>
      </c>
    </row>
    <row r="961" spans="1:4" x14ac:dyDescent="0.25">
      <c r="A961" t="s">
        <v>2</v>
      </c>
      <c r="B961">
        <f t="shared" si="10"/>
        <v>2017</v>
      </c>
      <c r="C961" t="str">
        <f t="shared" si="11"/>
        <v>COMBDGRTTOldLIHAL___STDELC_16</v>
      </c>
      <c r="D961" s="8">
        <f>IF(_xlfn.IFNA(VLOOKUP(LEFT(C961,LEN(C961)-3),COMBDG_Replacement_Split_Tech!A:T,12+B961-2016,FALSE),-1)&lt;0,0,VLOOKUP(LEFT(C961,LEN(C961)-3),COMBDG_Replacement_Split_Tech!A:T,12+B961-2016,FALSE))*_xlfn.IFNA(VLOOKUP(LEFT(C961,14),'AGG Activity_16'!A:K,B961-2016+2,FALSE),VLOOKUP(LEFT(C961,15),'AGG Activity_16'!A:K,B961-2016+2,FALSE))</f>
        <v>471.76900049150987</v>
      </c>
    </row>
    <row r="962" spans="1:4" x14ac:dyDescent="0.25">
      <c r="A962" t="s">
        <v>2</v>
      </c>
      <c r="B962">
        <f t="shared" si="10"/>
        <v>2017</v>
      </c>
      <c r="C962" t="str">
        <f t="shared" si="11"/>
        <v>COMBDGRTTOldLIINC___STDELC_16</v>
      </c>
      <c r="D962" s="8">
        <f>IF(_xlfn.IFNA(VLOOKUP(LEFT(C962,LEN(C962)-3),COMBDG_Replacement_Split_Tech!A:T,12+B962-2016,FALSE),-1)&lt;0,0,VLOOKUP(LEFT(C962,LEN(C962)-3),COMBDG_Replacement_Split_Tech!A:T,12+B962-2016,FALSE))*_xlfn.IFNA(VLOOKUP(LEFT(C962,14),'AGG Activity_16'!A:K,B962-2016+2,FALSE),VLOOKUP(LEFT(C962,15),'AGG Activity_16'!A:K,B962-2016+2,FALSE))</f>
        <v>1515.2231766647531</v>
      </c>
    </row>
    <row r="963" spans="1:4" x14ac:dyDescent="0.25">
      <c r="A963" t="s">
        <v>2</v>
      </c>
      <c r="B963">
        <f t="shared" si="10"/>
        <v>2017</v>
      </c>
      <c r="C963" t="str">
        <f t="shared" si="11"/>
        <v>COMBDGRTTOldLILED___STDELC_16</v>
      </c>
      <c r="D963" s="8">
        <f>IF(_xlfn.IFNA(VLOOKUP(LEFT(C963,LEN(C963)-3),COMBDG_Replacement_Split_Tech!A:T,12+B963-2016,FALSE),-1)&lt;0,0,VLOOKUP(LEFT(C963,LEN(C963)-3),COMBDG_Replacement_Split_Tech!A:T,12+B963-2016,FALSE))*_xlfn.IFNA(VLOOKUP(LEFT(C963,14),'AGG Activity_16'!A:K,B963-2016+2,FALSE),VLOOKUP(LEFT(C963,15),'AGG Activity_16'!A:K,B963-2016+2,FALSE))</f>
        <v>3.6513330075079509E-2</v>
      </c>
    </row>
    <row r="964" spans="1:4" x14ac:dyDescent="0.25">
      <c r="A964" t="s">
        <v>2</v>
      </c>
      <c r="B964">
        <f t="shared" si="10"/>
        <v>2017</v>
      </c>
      <c r="C964" t="str">
        <f t="shared" si="11"/>
        <v>COMBDGRTTOldSC______STDELC_16</v>
      </c>
      <c r="D964" s="8">
        <f>IF(_xlfn.IFNA(VLOOKUP(LEFT(C964,LEN(C964)-3),COMBDG_Replacement_Split_Tech!A:T,12+B964-2016,FALSE),-1)&lt;0,0,VLOOKUP(LEFT(C964,LEN(C964)-3),COMBDG_Replacement_Split_Tech!A:T,12+B964-2016,FALSE))*_xlfn.IFNA(VLOOKUP(LEFT(C964,14),'AGG Activity_16'!A:K,B964-2016+2,FALSE),VLOOKUP(LEFT(C964,15),'AGG Activity_16'!A:K,B964-2016+2,FALSE))</f>
        <v>10.735724337156853</v>
      </c>
    </row>
    <row r="965" spans="1:4" x14ac:dyDescent="0.25">
      <c r="A965" t="s">
        <v>2</v>
      </c>
      <c r="B965">
        <f t="shared" si="10"/>
        <v>2017</v>
      </c>
      <c r="C965" t="str">
        <f t="shared" si="11"/>
        <v>COMBDGRTTOldSHFUR___STDELC_16</v>
      </c>
      <c r="D965" s="8">
        <f>IF(_xlfn.IFNA(VLOOKUP(LEFT(C965,LEN(C965)-3),COMBDG_Replacement_Split_Tech!A:T,12+B965-2016,FALSE),-1)&lt;0,0,VLOOKUP(LEFT(C965,LEN(C965)-3),COMBDG_Replacement_Split_Tech!A:T,12+B965-2016,FALSE))*_xlfn.IFNA(VLOOKUP(LEFT(C965,14),'AGG Activity_16'!A:K,B965-2016+2,FALSE),VLOOKUP(LEFT(C965,15),'AGG Activity_16'!A:K,B965-2016+2,FALSE))</f>
        <v>0</v>
      </c>
    </row>
    <row r="966" spans="1:4" x14ac:dyDescent="0.25">
      <c r="A966" t="s">
        <v>2</v>
      </c>
      <c r="B966">
        <f t="shared" si="10"/>
        <v>2017</v>
      </c>
      <c r="C966" t="str">
        <f t="shared" si="11"/>
        <v>COMBDGRTTOldSHHEP___STDELC_16</v>
      </c>
      <c r="D966" s="8">
        <f>IF(_xlfn.IFNA(VLOOKUP(LEFT(C966,LEN(C966)-3),COMBDG_Replacement_Split_Tech!A:T,12+B966-2016,FALSE),-1)&lt;0,0,VLOOKUP(LEFT(C966,LEN(C966)-3),COMBDG_Replacement_Split_Tech!A:T,12+B966-2016,FALSE))*_xlfn.IFNA(VLOOKUP(LEFT(C966,14),'AGG Activity_16'!A:K,B966-2016+2,FALSE),VLOOKUP(LEFT(C966,15),'AGG Activity_16'!A:K,B966-2016+2,FALSE))</f>
        <v>14.58371509971608</v>
      </c>
    </row>
    <row r="967" spans="1:4" x14ac:dyDescent="0.25">
      <c r="A967" t="s">
        <v>2</v>
      </c>
      <c r="B967">
        <f t="shared" si="10"/>
        <v>2017</v>
      </c>
      <c r="C967" t="str">
        <f t="shared" si="11"/>
        <v>COMBDGRTTOldSHPLT___STDELC_16</v>
      </c>
      <c r="D967" s="8">
        <f>IF(_xlfn.IFNA(VLOOKUP(LEFT(C967,LEN(C967)-3),COMBDG_Replacement_Split_Tech!A:T,12+B967-2016,FALSE),-1)&lt;0,0,VLOOKUP(LEFT(C967,LEN(C967)-3),COMBDG_Replacement_Split_Tech!A:T,12+B967-2016,FALSE))*_xlfn.IFNA(VLOOKUP(LEFT(C967,14),'AGG Activity_16'!A:K,B967-2016+2,FALSE),VLOOKUP(LEFT(C967,15),'AGG Activity_16'!A:K,B967-2016+2,FALSE))</f>
        <v>15.383183819037862</v>
      </c>
    </row>
    <row r="968" spans="1:4" x14ac:dyDescent="0.25">
      <c r="A968" t="s">
        <v>2</v>
      </c>
      <c r="B968">
        <f t="shared" si="10"/>
        <v>2017</v>
      </c>
      <c r="C968" t="str">
        <f t="shared" si="11"/>
        <v>COMBDGRTTOldSLLED___STDELC_16</v>
      </c>
      <c r="D968" s="8">
        <f>IF(_xlfn.IFNA(VLOOKUP(LEFT(C968,LEN(C968)-3),COMBDG_Replacement_Split_Tech!A:T,12+B968-2016,FALSE),-1)&lt;0,0,VLOOKUP(LEFT(C968,LEN(C968)-3),COMBDG_Replacement_Split_Tech!A:T,12+B968-2016,FALSE))*_xlfn.IFNA(VLOOKUP(LEFT(C968,14),'AGG Activity_16'!A:K,B968-2016+2,FALSE),VLOOKUP(LEFT(C968,15),'AGG Activity_16'!A:K,B968-2016+2,FALSE))</f>
        <v>1.5429784795704169</v>
      </c>
    </row>
    <row r="969" spans="1:4" x14ac:dyDescent="0.25">
      <c r="A969" t="s">
        <v>2</v>
      </c>
      <c r="B969">
        <f t="shared" si="10"/>
        <v>2017</v>
      </c>
      <c r="C969" t="str">
        <f t="shared" si="11"/>
        <v>COMBDGRTTOldWH______STDELC_16</v>
      </c>
      <c r="D969" s="8">
        <f>IF(_xlfn.IFNA(VLOOKUP(LEFT(C969,LEN(C969)-3),COMBDG_Replacement_Split_Tech!A:T,12+B969-2016,FALSE),-1)&lt;0,0,VLOOKUP(LEFT(C969,LEN(C969)-3),COMBDG_Replacement_Split_Tech!A:T,12+B969-2016,FALSE))*_xlfn.IFNA(VLOOKUP(LEFT(C969,14),'AGG Activity_16'!A:K,B969-2016+2,FALSE),VLOOKUP(LEFT(C969,15),'AGG Activity_16'!A:K,B969-2016+2,FALSE))</f>
        <v>1.2824957413825637</v>
      </c>
    </row>
    <row r="970" spans="1:4" x14ac:dyDescent="0.25">
      <c r="A970" t="s">
        <v>2</v>
      </c>
      <c r="B970">
        <f t="shared" si="10"/>
        <v>2017</v>
      </c>
      <c r="C970" t="str">
        <f t="shared" si="11"/>
        <v>COMBDGTAWNewAE______STDELC_16</v>
      </c>
      <c r="D970" s="8">
        <f>IF(_xlfn.IFNA(VLOOKUP(LEFT(C970,LEN(C970)-3),COMBDG_Replacement_Split_Tech!A:T,12+B970-2016,FALSE),-1)&lt;0,0,VLOOKUP(LEFT(C970,LEN(C970)-3),COMBDG_Replacement_Split_Tech!A:T,12+B970-2016,FALSE))*_xlfn.IFNA(VLOOKUP(LEFT(C970,14),'AGG Activity_16'!A:K,B970-2016+2,FALSE),VLOOKUP(LEFT(C970,15),'AGG Activity_16'!A:K,B970-2016+2,FALSE))</f>
        <v>0</v>
      </c>
    </row>
    <row r="971" spans="1:4" x14ac:dyDescent="0.25">
      <c r="A971" t="s">
        <v>2</v>
      </c>
      <c r="B971">
        <f t="shared" si="10"/>
        <v>2017</v>
      </c>
      <c r="C971" t="str">
        <f t="shared" si="11"/>
        <v>COMBDGTAWNewAM______STDELC_16</v>
      </c>
      <c r="D971" s="8">
        <f>IF(_xlfn.IFNA(VLOOKUP(LEFT(C971,LEN(C971)-3),COMBDG_Replacement_Split_Tech!A:T,12+B971-2016,FALSE),-1)&lt;0,0,VLOOKUP(LEFT(C971,LEN(C971)-3),COMBDG_Replacement_Split_Tech!A:T,12+B971-2016,FALSE))*_xlfn.IFNA(VLOOKUP(LEFT(C971,14),'AGG Activity_16'!A:K,B971-2016+2,FALSE),VLOOKUP(LEFT(C971,15),'AGG Activity_16'!A:K,B971-2016+2,FALSE))</f>
        <v>0</v>
      </c>
    </row>
    <row r="972" spans="1:4" x14ac:dyDescent="0.25">
      <c r="A972" t="s">
        <v>2</v>
      </c>
      <c r="B972">
        <f t="shared" si="10"/>
        <v>2017</v>
      </c>
      <c r="C972" t="str">
        <f t="shared" si="11"/>
        <v>COMBDGTAWNewLIFLC___STDELC_16</v>
      </c>
      <c r="D972" s="8">
        <f>IF(_xlfn.IFNA(VLOOKUP(LEFT(C972,LEN(C972)-3),COMBDG_Replacement_Split_Tech!A:T,12+B972-2016,FALSE),-1)&lt;0,0,VLOOKUP(LEFT(C972,LEN(C972)-3),COMBDG_Replacement_Split_Tech!A:T,12+B972-2016,FALSE))*_xlfn.IFNA(VLOOKUP(LEFT(C972,14),'AGG Activity_16'!A:K,B972-2016+2,FALSE),VLOOKUP(LEFT(C972,15),'AGG Activity_16'!A:K,B972-2016+2,FALSE))</f>
        <v>0</v>
      </c>
    </row>
    <row r="973" spans="1:4" x14ac:dyDescent="0.25">
      <c r="A973" t="s">
        <v>2</v>
      </c>
      <c r="B973">
        <f t="shared" si="10"/>
        <v>2017</v>
      </c>
      <c r="C973" t="str">
        <f t="shared" si="11"/>
        <v>COMBDGTAWNewLIFLU___STDELC_16</v>
      </c>
      <c r="D973" s="8">
        <f>IF(_xlfn.IFNA(VLOOKUP(LEFT(C973,LEN(C973)-3),COMBDG_Replacement_Split_Tech!A:T,12+B973-2016,FALSE),-1)&lt;0,0,VLOOKUP(LEFT(C973,LEN(C973)-3),COMBDG_Replacement_Split_Tech!A:T,12+B973-2016,FALSE))*_xlfn.IFNA(VLOOKUP(LEFT(C973,14),'AGG Activity_16'!A:K,B973-2016+2,FALSE),VLOOKUP(LEFT(C973,15),'AGG Activity_16'!A:K,B973-2016+2,FALSE))</f>
        <v>0</v>
      </c>
    </row>
    <row r="974" spans="1:4" x14ac:dyDescent="0.25">
      <c r="A974" t="s">
        <v>2</v>
      </c>
      <c r="B974">
        <f t="shared" si="10"/>
        <v>2017</v>
      </c>
      <c r="C974" t="str">
        <f t="shared" si="11"/>
        <v>COMBDGTAWNewLIHAL___STDELC_16</v>
      </c>
      <c r="D974" s="8">
        <f>IF(_xlfn.IFNA(VLOOKUP(LEFT(C974,LEN(C974)-3),COMBDG_Replacement_Split_Tech!A:T,12+B974-2016,FALSE),-1)&lt;0,0,VLOOKUP(LEFT(C974,LEN(C974)-3),COMBDG_Replacement_Split_Tech!A:T,12+B974-2016,FALSE))*_xlfn.IFNA(VLOOKUP(LEFT(C974,14),'AGG Activity_16'!A:K,B974-2016+2,FALSE),VLOOKUP(LEFT(C974,15),'AGG Activity_16'!A:K,B974-2016+2,FALSE))</f>
        <v>0</v>
      </c>
    </row>
    <row r="975" spans="1:4" x14ac:dyDescent="0.25">
      <c r="A975" t="s">
        <v>2</v>
      </c>
      <c r="B975">
        <f t="shared" si="10"/>
        <v>2017</v>
      </c>
      <c r="C975" t="str">
        <f t="shared" si="11"/>
        <v>COMBDGTAWNewLIINC___STDELC_16</v>
      </c>
      <c r="D975" s="8">
        <f>IF(_xlfn.IFNA(VLOOKUP(LEFT(C975,LEN(C975)-3),COMBDG_Replacement_Split_Tech!A:T,12+B975-2016,FALSE),-1)&lt;0,0,VLOOKUP(LEFT(C975,LEN(C975)-3),COMBDG_Replacement_Split_Tech!A:T,12+B975-2016,FALSE))*_xlfn.IFNA(VLOOKUP(LEFT(C975,14),'AGG Activity_16'!A:K,B975-2016+2,FALSE),VLOOKUP(LEFT(C975,15),'AGG Activity_16'!A:K,B975-2016+2,FALSE))</f>
        <v>0</v>
      </c>
    </row>
    <row r="976" spans="1:4" x14ac:dyDescent="0.25">
      <c r="A976" t="s">
        <v>2</v>
      </c>
      <c r="B976">
        <f t="shared" si="10"/>
        <v>2017</v>
      </c>
      <c r="C976" t="str">
        <f t="shared" si="11"/>
        <v>COMBDGTAWNewLILED___STDELC_16</v>
      </c>
      <c r="D976" s="8">
        <f>IF(_xlfn.IFNA(VLOOKUP(LEFT(C976,LEN(C976)-3),COMBDG_Replacement_Split_Tech!A:T,12+B976-2016,FALSE),-1)&lt;0,0,VLOOKUP(LEFT(C976,LEN(C976)-3),COMBDG_Replacement_Split_Tech!A:T,12+B976-2016,FALSE))*_xlfn.IFNA(VLOOKUP(LEFT(C976,14),'AGG Activity_16'!A:K,B976-2016+2,FALSE),VLOOKUP(LEFT(C976,15),'AGG Activity_16'!A:K,B976-2016+2,FALSE))</f>
        <v>0</v>
      </c>
    </row>
    <row r="977" spans="1:6" x14ac:dyDescent="0.25">
      <c r="A977" t="s">
        <v>2</v>
      </c>
      <c r="B977">
        <f t="shared" si="10"/>
        <v>2017</v>
      </c>
      <c r="C977" t="str">
        <f t="shared" si="11"/>
        <v>COMBDGTAWNewSC______STDELC_16</v>
      </c>
      <c r="D977" s="8">
        <f>IF(_xlfn.IFNA(VLOOKUP(LEFT(C977,LEN(C977)-3),COMBDG_Replacement_Split_Tech!A:T,12+B977-2016,FALSE),-1)&lt;0,0,VLOOKUP(LEFT(C977,LEN(C977)-3),COMBDG_Replacement_Split_Tech!A:T,12+B977-2016,FALSE))*_xlfn.IFNA(VLOOKUP(LEFT(C977,14),'AGG Activity_16'!A:K,B977-2016+2,FALSE),VLOOKUP(LEFT(C977,15),'AGG Activity_16'!A:K,B977-2016+2,FALSE))</f>
        <v>0</v>
      </c>
    </row>
    <row r="978" spans="1:6" x14ac:dyDescent="0.25">
      <c r="A978" t="s">
        <v>2</v>
      </c>
      <c r="B978">
        <f t="shared" si="10"/>
        <v>2017</v>
      </c>
      <c r="C978" t="str">
        <f t="shared" si="11"/>
        <v>COMBDGTAWNewSHFUR___STDELC_16</v>
      </c>
      <c r="D978" s="8">
        <f>IF(_xlfn.IFNA(VLOOKUP(LEFT(C978,LEN(C978)-3),COMBDG_Replacement_Split_Tech!A:T,12+B978-2016,FALSE),-1)&lt;0,0,VLOOKUP(LEFT(C978,LEN(C978)-3),COMBDG_Replacement_Split_Tech!A:T,12+B978-2016,FALSE))*_xlfn.IFNA(VLOOKUP(LEFT(C978,14),'AGG Activity_16'!A:K,B978-2016+2,FALSE),VLOOKUP(LEFT(C978,15),'AGG Activity_16'!A:K,B978-2016+2,FALSE))</f>
        <v>0</v>
      </c>
    </row>
    <row r="979" spans="1:6" x14ac:dyDescent="0.25">
      <c r="A979" t="s">
        <v>2</v>
      </c>
      <c r="B979">
        <f t="shared" si="10"/>
        <v>2017</v>
      </c>
      <c r="C979" t="str">
        <f t="shared" si="11"/>
        <v>COMBDGTAWNewSHHEP___STDELC_16</v>
      </c>
      <c r="D979" s="8">
        <f>IF(_xlfn.IFNA(VLOOKUP(LEFT(C979,LEN(C979)-3),COMBDG_Replacement_Split_Tech!A:T,12+B979-2016,FALSE),-1)&lt;0,0,VLOOKUP(LEFT(C979,LEN(C979)-3),COMBDG_Replacement_Split_Tech!A:T,12+B979-2016,FALSE))*_xlfn.IFNA(VLOOKUP(LEFT(C979,14),'AGG Activity_16'!A:K,B979-2016+2,FALSE),VLOOKUP(LEFT(C979,15),'AGG Activity_16'!A:K,B979-2016+2,FALSE))</f>
        <v>0</v>
      </c>
    </row>
    <row r="980" spans="1:6" x14ac:dyDescent="0.25">
      <c r="A980" t="s">
        <v>2</v>
      </c>
      <c r="B980">
        <f t="shared" si="10"/>
        <v>2017</v>
      </c>
      <c r="C980" t="str">
        <f t="shared" si="11"/>
        <v>COMBDGTAWNewSHPLT___STDELC_16</v>
      </c>
      <c r="D980" s="8">
        <f>IF(_xlfn.IFNA(VLOOKUP(LEFT(C980,LEN(C980)-3),COMBDG_Replacement_Split_Tech!A:T,12+B980-2016,FALSE),-1)&lt;0,0,VLOOKUP(LEFT(C980,LEN(C980)-3),COMBDG_Replacement_Split_Tech!A:T,12+B980-2016,FALSE))*_xlfn.IFNA(VLOOKUP(LEFT(C980,14),'AGG Activity_16'!A:K,B980-2016+2,FALSE),VLOOKUP(LEFT(C980,15),'AGG Activity_16'!A:K,B980-2016+2,FALSE))</f>
        <v>0</v>
      </c>
    </row>
    <row r="981" spans="1:6" x14ac:dyDescent="0.25">
      <c r="A981" t="s">
        <v>2</v>
      </c>
      <c r="B981">
        <f t="shared" si="10"/>
        <v>2017</v>
      </c>
      <c r="C981" t="str">
        <f t="shared" si="11"/>
        <v>COMBDGTAWNewSLLED___STDELC_16</v>
      </c>
      <c r="D981" s="8">
        <f>IF(_xlfn.IFNA(VLOOKUP(LEFT(C981,LEN(C981)-3),COMBDG_Replacement_Split_Tech!A:T,12+B981-2016,FALSE),-1)&lt;0,0,VLOOKUP(LEFT(C981,LEN(C981)-3),COMBDG_Replacement_Split_Tech!A:T,12+B981-2016,FALSE))*_xlfn.IFNA(VLOOKUP(LEFT(C981,14),'AGG Activity_16'!A:K,B981-2016+2,FALSE),VLOOKUP(LEFT(C981,15),'AGG Activity_16'!A:K,B981-2016+2,FALSE))</f>
        <v>0</v>
      </c>
    </row>
    <row r="982" spans="1:6" x14ac:dyDescent="0.25">
      <c r="A982" t="s">
        <v>2</v>
      </c>
      <c r="B982">
        <f t="shared" si="10"/>
        <v>2017</v>
      </c>
      <c r="C982" t="str">
        <f t="shared" si="11"/>
        <v>COMBDGTAWNewWH______STDELC_16</v>
      </c>
      <c r="D982" s="8">
        <f>IF(_xlfn.IFNA(VLOOKUP(LEFT(C982,LEN(C982)-3),COMBDG_Replacement_Split_Tech!A:T,12+B982-2016,FALSE),-1)&lt;0,0,VLOOKUP(LEFT(C982,LEN(C982)-3),COMBDG_Replacement_Split_Tech!A:T,12+B982-2016,FALSE))*_xlfn.IFNA(VLOOKUP(LEFT(C982,14),'AGG Activity_16'!A:K,B982-2016+2,FALSE),VLOOKUP(LEFT(C982,15),'AGG Activity_16'!A:K,B982-2016+2,FALSE))</f>
        <v>0</v>
      </c>
      <c r="F982">
        <f>VLOOKUP(LEFT(C982,LEN(C982)-3),COMBDG_Replacement_Split_Tech!A:T,12+B982-2016,FALSE)</f>
        <v>0</v>
      </c>
    </row>
    <row r="983" spans="1:6" x14ac:dyDescent="0.25">
      <c r="A983" t="s">
        <v>2</v>
      </c>
      <c r="B983">
        <f t="shared" si="10"/>
        <v>2017</v>
      </c>
      <c r="C983" t="str">
        <f t="shared" si="11"/>
        <v>COMBDGTAWOldAE______STDELC_16</v>
      </c>
      <c r="D983" s="8">
        <f>IF(_xlfn.IFNA(VLOOKUP(LEFT(C983,LEN(C983)-3),COMBDG_Replacement_Split_Tech!A:T,12+B983-2016,FALSE),-1)&lt;0,0,VLOOKUP(LEFT(C983,LEN(C983)-3),COMBDG_Replacement_Split_Tech!A:T,12+B983-2016,FALSE))*_xlfn.IFNA(VLOOKUP(LEFT(C983,14),'AGG Activity_16'!A:K,B983-2016+2,FALSE),VLOOKUP(LEFT(C983,15),'AGG Activity_16'!A:K,B983-2016+2,FALSE))</f>
        <v>2.1387949826666954</v>
      </c>
    </row>
    <row r="984" spans="1:6" x14ac:dyDescent="0.25">
      <c r="A984" t="s">
        <v>2</v>
      </c>
      <c r="B984">
        <f t="shared" si="10"/>
        <v>2017</v>
      </c>
      <c r="C984" t="str">
        <f t="shared" si="11"/>
        <v>COMBDGTAWOldAM______STDELC_16</v>
      </c>
      <c r="D984" s="8">
        <f>IF(_xlfn.IFNA(VLOOKUP(LEFT(C984,LEN(C984)-3),COMBDG_Replacement_Split_Tech!A:T,12+B984-2016,FALSE),-1)&lt;0,0,VLOOKUP(LEFT(C984,LEN(C984)-3),COMBDG_Replacement_Split_Tech!A:T,12+B984-2016,FALSE))*_xlfn.IFNA(VLOOKUP(LEFT(C984,14),'AGG Activity_16'!A:K,B984-2016+2,FALSE),VLOOKUP(LEFT(C984,15),'AGG Activity_16'!A:K,B984-2016+2,FALSE))</f>
        <v>0.55103101904294094</v>
      </c>
    </row>
    <row r="985" spans="1:6" x14ac:dyDescent="0.25">
      <c r="A985" t="s">
        <v>2</v>
      </c>
      <c r="B985">
        <f t="shared" si="10"/>
        <v>2017</v>
      </c>
      <c r="C985" t="str">
        <f t="shared" si="11"/>
        <v>COMBDGTAWOldLIFLC___STDELC_16</v>
      </c>
      <c r="D985" s="8">
        <f>IF(_xlfn.IFNA(VLOOKUP(LEFT(C985,LEN(C985)-3),COMBDG_Replacement_Split_Tech!A:T,12+B985-2016,FALSE),-1)&lt;0,0,VLOOKUP(LEFT(C985,LEN(C985)-3),COMBDG_Replacement_Split_Tech!A:T,12+B985-2016,FALSE))*_xlfn.IFNA(VLOOKUP(LEFT(C985,14),'AGG Activity_16'!A:K,B985-2016+2,FALSE),VLOOKUP(LEFT(C985,15),'AGG Activity_16'!A:K,B985-2016+2,FALSE))</f>
        <v>0.15624033569534035</v>
      </c>
    </row>
    <row r="986" spans="1:6" x14ac:dyDescent="0.25">
      <c r="A986" t="s">
        <v>2</v>
      </c>
      <c r="B986">
        <f t="shared" si="10"/>
        <v>2017</v>
      </c>
      <c r="C986" t="str">
        <f t="shared" si="11"/>
        <v>COMBDGTAWOldLIFLU___STDELC_16</v>
      </c>
      <c r="D986" s="8">
        <f>IF(_xlfn.IFNA(VLOOKUP(LEFT(C986,LEN(C986)-3),COMBDG_Replacement_Split_Tech!A:T,12+B986-2016,FALSE),-1)&lt;0,0,VLOOKUP(LEFT(C986,LEN(C986)-3),COMBDG_Replacement_Split_Tech!A:T,12+B986-2016,FALSE))*_xlfn.IFNA(VLOOKUP(LEFT(C986,14),'AGG Activity_16'!A:K,B986-2016+2,FALSE),VLOOKUP(LEFT(C986,15),'AGG Activity_16'!A:K,B986-2016+2,FALSE))</f>
        <v>1.1419575784659628</v>
      </c>
    </row>
    <row r="987" spans="1:6" x14ac:dyDescent="0.25">
      <c r="A987" t="s">
        <v>2</v>
      </c>
      <c r="B987">
        <f t="shared" ref="B987:B1050" si="12">B387+1</f>
        <v>2017</v>
      </c>
      <c r="C987" t="str">
        <f t="shared" ref="C987:C1050" si="13">C387</f>
        <v>COMBDGTAWOldLIHAL___STDELC_16</v>
      </c>
      <c r="D987" s="8">
        <f>IF(_xlfn.IFNA(VLOOKUP(LEFT(C987,LEN(C987)-3),COMBDG_Replacement_Split_Tech!A:T,12+B987-2016,FALSE),-1)&lt;0,0,VLOOKUP(LEFT(C987,LEN(C987)-3),COMBDG_Replacement_Split_Tech!A:T,12+B987-2016,FALSE))*_xlfn.IFNA(VLOOKUP(LEFT(C987,14),'AGG Activity_16'!A:K,B987-2016+2,FALSE),VLOOKUP(LEFT(C987,15),'AGG Activity_16'!A:K,B987-2016+2,FALSE))</f>
        <v>57.871055889335885</v>
      </c>
    </row>
    <row r="988" spans="1:6" x14ac:dyDescent="0.25">
      <c r="A988" t="s">
        <v>2</v>
      </c>
      <c r="B988">
        <f t="shared" si="12"/>
        <v>2017</v>
      </c>
      <c r="C988" t="str">
        <f t="shared" si="13"/>
        <v>COMBDGTAWOldLIINC___STDELC_16</v>
      </c>
      <c r="D988" s="8">
        <f>IF(_xlfn.IFNA(VLOOKUP(LEFT(C988,LEN(C988)-3),COMBDG_Replacement_Split_Tech!A:T,12+B988-2016,FALSE),-1)&lt;0,0,VLOOKUP(LEFT(C988,LEN(C988)-3),COMBDG_Replacement_Split_Tech!A:T,12+B988-2016,FALSE))*_xlfn.IFNA(VLOOKUP(LEFT(C988,14),'AGG Activity_16'!A:K,B988-2016+2,FALSE),VLOOKUP(LEFT(C988,15),'AGG Activity_16'!A:K,B988-2016+2,FALSE))</f>
        <v>185.86970540715095</v>
      </c>
    </row>
    <row r="989" spans="1:6" x14ac:dyDescent="0.25">
      <c r="A989" t="s">
        <v>2</v>
      </c>
      <c r="B989">
        <f t="shared" si="12"/>
        <v>2017</v>
      </c>
      <c r="C989" t="str">
        <f t="shared" si="13"/>
        <v>COMBDGTAWOldLILED___STDELC_16</v>
      </c>
      <c r="D989" s="8">
        <f>IF(_xlfn.IFNA(VLOOKUP(LEFT(C989,LEN(C989)-3),COMBDG_Replacement_Split_Tech!A:T,12+B989-2016,FALSE),-1)&lt;0,0,VLOOKUP(LEFT(C989,LEN(C989)-3),COMBDG_Replacement_Split_Tech!A:T,12+B989-2016,FALSE))*_xlfn.IFNA(VLOOKUP(LEFT(C989,14),'AGG Activity_16'!A:K,B989-2016+2,FALSE),VLOOKUP(LEFT(C989,15),'AGG Activity_16'!A:K,B989-2016+2,FALSE))</f>
        <v>5.0164548155730015E-3</v>
      </c>
    </row>
    <row r="990" spans="1:6" x14ac:dyDescent="0.25">
      <c r="A990" t="s">
        <v>2</v>
      </c>
      <c r="B990">
        <f t="shared" si="12"/>
        <v>2017</v>
      </c>
      <c r="C990" t="str">
        <f t="shared" si="13"/>
        <v>COMBDGTAWOldSC______STDELC_16</v>
      </c>
      <c r="D990" s="8">
        <f>IF(_xlfn.IFNA(VLOOKUP(LEFT(C990,LEN(C990)-3),COMBDG_Replacement_Split_Tech!A:T,12+B990-2016,FALSE),-1)&lt;0,0,VLOOKUP(LEFT(C990,LEN(C990)-3),COMBDG_Replacement_Split_Tech!A:T,12+B990-2016,FALSE))*_xlfn.IFNA(VLOOKUP(LEFT(C990,14),'AGG Activity_16'!A:K,B990-2016+2,FALSE),VLOOKUP(LEFT(C990,15),'AGG Activity_16'!A:K,B990-2016+2,FALSE))</f>
        <v>1.4978946221927174</v>
      </c>
    </row>
    <row r="991" spans="1:6" x14ac:dyDescent="0.25">
      <c r="A991" t="s">
        <v>2</v>
      </c>
      <c r="B991">
        <f t="shared" si="12"/>
        <v>2017</v>
      </c>
      <c r="C991" t="str">
        <f t="shared" si="13"/>
        <v>COMBDGTAWOldSHFUR___STDELC_16</v>
      </c>
      <c r="D991" s="8">
        <f>IF(_xlfn.IFNA(VLOOKUP(LEFT(C991,LEN(C991)-3),COMBDG_Replacement_Split_Tech!A:T,12+B991-2016,FALSE),-1)&lt;0,0,VLOOKUP(LEFT(C991,LEN(C991)-3),COMBDG_Replacement_Split_Tech!A:T,12+B991-2016,FALSE))*_xlfn.IFNA(VLOOKUP(LEFT(C991,14),'AGG Activity_16'!A:K,B991-2016+2,FALSE),VLOOKUP(LEFT(C991,15),'AGG Activity_16'!A:K,B991-2016+2,FALSE))</f>
        <v>0</v>
      </c>
    </row>
    <row r="992" spans="1:6" x14ac:dyDescent="0.25">
      <c r="A992" t="s">
        <v>2</v>
      </c>
      <c r="B992">
        <f t="shared" si="12"/>
        <v>2017</v>
      </c>
      <c r="C992" t="str">
        <f t="shared" si="13"/>
        <v>COMBDGTAWOldSHHEP___STDELC_16</v>
      </c>
      <c r="D992" s="8">
        <f>IF(_xlfn.IFNA(VLOOKUP(LEFT(C992,LEN(C992)-3),COMBDG_Replacement_Split_Tech!A:T,12+B992-2016,FALSE),-1)&lt;0,0,VLOOKUP(LEFT(C992,LEN(C992)-3),COMBDG_Replacement_Split_Tech!A:T,12+B992-2016,FALSE))*_xlfn.IFNA(VLOOKUP(LEFT(C992,14),'AGG Activity_16'!A:K,B992-2016+2,FALSE),VLOOKUP(LEFT(C992,15),'AGG Activity_16'!A:K,B992-2016+2,FALSE))</f>
        <v>3.0205354021856543</v>
      </c>
    </row>
    <row r="993" spans="1:4" x14ac:dyDescent="0.25">
      <c r="A993" t="s">
        <v>2</v>
      </c>
      <c r="B993">
        <f t="shared" si="12"/>
        <v>2017</v>
      </c>
      <c r="C993" t="str">
        <f t="shared" si="13"/>
        <v>COMBDGTAWOldSHPLT___STDELC_16</v>
      </c>
      <c r="D993" s="8">
        <f>IF(_xlfn.IFNA(VLOOKUP(LEFT(C993,LEN(C993)-3),COMBDG_Replacement_Split_Tech!A:T,12+B993-2016,FALSE),-1)&lt;0,0,VLOOKUP(LEFT(C993,LEN(C993)-3),COMBDG_Replacement_Split_Tech!A:T,12+B993-2016,FALSE))*_xlfn.IFNA(VLOOKUP(LEFT(C993,14),'AGG Activity_16'!A:K,B993-2016+2,FALSE),VLOOKUP(LEFT(C993,15),'AGG Activity_16'!A:K,B993-2016+2,FALSE))</f>
        <v>3.1861189694139038</v>
      </c>
    </row>
    <row r="994" spans="1:4" x14ac:dyDescent="0.25">
      <c r="A994" t="s">
        <v>2</v>
      </c>
      <c r="B994">
        <f t="shared" si="12"/>
        <v>2017</v>
      </c>
      <c r="C994" t="str">
        <f t="shared" si="13"/>
        <v>COMBDGTAWOldSLLED___STDELC_16</v>
      </c>
      <c r="D994" s="8">
        <f>IF(_xlfn.IFNA(VLOOKUP(LEFT(C994,LEN(C994)-3),COMBDG_Replacement_Split_Tech!A:T,12+B994-2016,FALSE),-1)&lt;0,0,VLOOKUP(LEFT(C994,LEN(C994)-3),COMBDG_Replacement_Split_Tech!A:T,12+B994-2016,FALSE))*_xlfn.IFNA(VLOOKUP(LEFT(C994,14),'AGG Activity_16'!A:K,B994-2016+2,FALSE),VLOOKUP(LEFT(C994,15),'AGG Activity_16'!A:K,B994-2016+2,FALSE))</f>
        <v>0.30901675781953958</v>
      </c>
    </row>
    <row r="995" spans="1:4" x14ac:dyDescent="0.25">
      <c r="A995" t="s">
        <v>2</v>
      </c>
      <c r="B995">
        <f t="shared" si="12"/>
        <v>2017</v>
      </c>
      <c r="C995" t="str">
        <f t="shared" si="13"/>
        <v>COMBDGTAWOldWH______STDELC_16</v>
      </c>
      <c r="D995" s="8">
        <f>IF(_xlfn.IFNA(VLOOKUP(LEFT(C995,LEN(C995)-3),COMBDG_Replacement_Split_Tech!A:T,12+B995-2016,FALSE),-1)&lt;0,0,VLOOKUP(LEFT(C995,LEN(C995)-3),COMBDG_Replacement_Split_Tech!A:T,12+B995-2016,FALSE))*_xlfn.IFNA(VLOOKUP(LEFT(C995,14),'AGG Activity_16'!A:K,B995-2016+2,FALSE),VLOOKUP(LEFT(C995,15),'AGG Activity_16'!A:K,B995-2016+2,FALSE))</f>
        <v>9.856154890374029E-2</v>
      </c>
    </row>
    <row r="996" spans="1:4" x14ac:dyDescent="0.25">
      <c r="A996" t="s">
        <v>2</v>
      </c>
      <c r="B996">
        <f t="shared" si="12"/>
        <v>2017</v>
      </c>
      <c r="C996" t="str">
        <f t="shared" si="13"/>
        <v>COMBDGWSTNewAE______STDELC_16</v>
      </c>
      <c r="D996" s="8">
        <f>IF(_xlfn.IFNA(VLOOKUP(LEFT(C996,LEN(C996)-3),COMBDG_Replacement_Split_Tech!A:T,12+B996-2016,FALSE),-1)&lt;0,0,VLOOKUP(LEFT(C996,LEN(C996)-3),COMBDG_Replacement_Split_Tech!A:T,12+B996-2016,FALSE))*_xlfn.IFNA(VLOOKUP(LEFT(C996,14),'AGG Activity_16'!A:K,B996-2016+2,FALSE),VLOOKUP(LEFT(C996,15),'AGG Activity_16'!A:K,B996-2016+2,FALSE))</f>
        <v>0</v>
      </c>
    </row>
    <row r="997" spans="1:4" x14ac:dyDescent="0.25">
      <c r="A997" t="s">
        <v>2</v>
      </c>
      <c r="B997">
        <f t="shared" si="12"/>
        <v>2017</v>
      </c>
      <c r="C997" t="str">
        <f t="shared" si="13"/>
        <v>COMBDGWSTNewAM______STDELC_16</v>
      </c>
      <c r="D997" s="8">
        <f>IF(_xlfn.IFNA(VLOOKUP(LEFT(C997,LEN(C997)-3),COMBDG_Replacement_Split_Tech!A:T,12+B997-2016,FALSE),-1)&lt;0,0,VLOOKUP(LEFT(C997,LEN(C997)-3),COMBDG_Replacement_Split_Tech!A:T,12+B997-2016,FALSE))*_xlfn.IFNA(VLOOKUP(LEFT(C997,14),'AGG Activity_16'!A:K,B997-2016+2,FALSE),VLOOKUP(LEFT(C997,15),'AGG Activity_16'!A:K,B997-2016+2,FALSE))</f>
        <v>0</v>
      </c>
    </row>
    <row r="998" spans="1:4" x14ac:dyDescent="0.25">
      <c r="A998" t="s">
        <v>2</v>
      </c>
      <c r="B998">
        <f t="shared" si="12"/>
        <v>2017</v>
      </c>
      <c r="C998" t="str">
        <f t="shared" si="13"/>
        <v>COMBDGWSTNewLIFLC___STDELC_16</v>
      </c>
      <c r="D998" s="8">
        <f>IF(_xlfn.IFNA(VLOOKUP(LEFT(C998,LEN(C998)-3),COMBDG_Replacement_Split_Tech!A:T,12+B998-2016,FALSE),-1)&lt;0,0,VLOOKUP(LEFT(C998,LEN(C998)-3),COMBDG_Replacement_Split_Tech!A:T,12+B998-2016,FALSE))*_xlfn.IFNA(VLOOKUP(LEFT(C998,14),'AGG Activity_16'!A:K,B998-2016+2,FALSE),VLOOKUP(LEFT(C998,15),'AGG Activity_16'!A:K,B998-2016+2,FALSE))</f>
        <v>0</v>
      </c>
    </row>
    <row r="999" spans="1:4" x14ac:dyDescent="0.25">
      <c r="A999" t="s">
        <v>2</v>
      </c>
      <c r="B999">
        <f t="shared" si="12"/>
        <v>2017</v>
      </c>
      <c r="C999" t="str">
        <f t="shared" si="13"/>
        <v>COMBDGWSTNewLIFLU___STDELC_16</v>
      </c>
      <c r="D999" s="8">
        <f>IF(_xlfn.IFNA(VLOOKUP(LEFT(C999,LEN(C999)-3),COMBDG_Replacement_Split_Tech!A:T,12+B999-2016,FALSE),-1)&lt;0,0,VLOOKUP(LEFT(C999,LEN(C999)-3),COMBDG_Replacement_Split_Tech!A:T,12+B999-2016,FALSE))*_xlfn.IFNA(VLOOKUP(LEFT(C999,14),'AGG Activity_16'!A:K,B999-2016+2,FALSE),VLOOKUP(LEFT(C999,15),'AGG Activity_16'!A:K,B999-2016+2,FALSE))</f>
        <v>0</v>
      </c>
    </row>
    <row r="1000" spans="1:4" x14ac:dyDescent="0.25">
      <c r="A1000" t="s">
        <v>2</v>
      </c>
      <c r="B1000">
        <f t="shared" si="12"/>
        <v>2017</v>
      </c>
      <c r="C1000" t="str">
        <f t="shared" si="13"/>
        <v>COMBDGWSTNewLIHAL___STDELC_16</v>
      </c>
      <c r="D1000" s="8">
        <f>IF(_xlfn.IFNA(VLOOKUP(LEFT(C1000,LEN(C1000)-3),COMBDG_Replacement_Split_Tech!A:T,12+B1000-2016,FALSE),-1)&lt;0,0,VLOOKUP(LEFT(C1000,LEN(C1000)-3),COMBDG_Replacement_Split_Tech!A:T,12+B1000-2016,FALSE))*_xlfn.IFNA(VLOOKUP(LEFT(C1000,14),'AGG Activity_16'!A:K,B1000-2016+2,FALSE),VLOOKUP(LEFT(C1000,15),'AGG Activity_16'!A:K,B1000-2016+2,FALSE))</f>
        <v>0</v>
      </c>
    </row>
    <row r="1001" spans="1:4" x14ac:dyDescent="0.25">
      <c r="A1001" t="s">
        <v>2</v>
      </c>
      <c r="B1001">
        <f t="shared" si="12"/>
        <v>2017</v>
      </c>
      <c r="C1001" t="str">
        <f t="shared" si="13"/>
        <v>COMBDGWSTNewLIINC___STDELC_16</v>
      </c>
      <c r="D1001" s="8">
        <f>IF(_xlfn.IFNA(VLOOKUP(LEFT(C1001,LEN(C1001)-3),COMBDG_Replacement_Split_Tech!A:T,12+B1001-2016,FALSE),-1)&lt;0,0,VLOOKUP(LEFT(C1001,LEN(C1001)-3),COMBDG_Replacement_Split_Tech!A:T,12+B1001-2016,FALSE))*_xlfn.IFNA(VLOOKUP(LEFT(C1001,14),'AGG Activity_16'!A:K,B1001-2016+2,FALSE),VLOOKUP(LEFT(C1001,15),'AGG Activity_16'!A:K,B1001-2016+2,FALSE))</f>
        <v>0</v>
      </c>
    </row>
    <row r="1002" spans="1:4" x14ac:dyDescent="0.25">
      <c r="A1002" t="s">
        <v>2</v>
      </c>
      <c r="B1002">
        <f t="shared" si="12"/>
        <v>2017</v>
      </c>
      <c r="C1002" t="str">
        <f t="shared" si="13"/>
        <v>COMBDGWSTNewLILED___STDELC_16</v>
      </c>
      <c r="D1002" s="8">
        <f>IF(_xlfn.IFNA(VLOOKUP(LEFT(C1002,LEN(C1002)-3),COMBDG_Replacement_Split_Tech!A:T,12+B1002-2016,FALSE),-1)&lt;0,0,VLOOKUP(LEFT(C1002,LEN(C1002)-3),COMBDG_Replacement_Split_Tech!A:T,12+B1002-2016,FALSE))*_xlfn.IFNA(VLOOKUP(LEFT(C1002,14),'AGG Activity_16'!A:K,B1002-2016+2,FALSE),VLOOKUP(LEFT(C1002,15),'AGG Activity_16'!A:K,B1002-2016+2,FALSE))</f>
        <v>0</v>
      </c>
    </row>
    <row r="1003" spans="1:4" x14ac:dyDescent="0.25">
      <c r="A1003" t="s">
        <v>2</v>
      </c>
      <c r="B1003">
        <f t="shared" si="12"/>
        <v>2017</v>
      </c>
      <c r="C1003" t="str">
        <f t="shared" si="13"/>
        <v>COMBDGWSTNewSC______STDELC_16</v>
      </c>
      <c r="D1003" s="8">
        <f>IF(_xlfn.IFNA(VLOOKUP(LEFT(C1003,LEN(C1003)-3),COMBDG_Replacement_Split_Tech!A:T,12+B1003-2016,FALSE),-1)&lt;0,0,VLOOKUP(LEFT(C1003,LEN(C1003)-3),COMBDG_Replacement_Split_Tech!A:T,12+B1003-2016,FALSE))*_xlfn.IFNA(VLOOKUP(LEFT(C1003,14),'AGG Activity_16'!A:K,B1003-2016+2,FALSE),VLOOKUP(LEFT(C1003,15),'AGG Activity_16'!A:K,B1003-2016+2,FALSE))</f>
        <v>0</v>
      </c>
    </row>
    <row r="1004" spans="1:4" x14ac:dyDescent="0.25">
      <c r="A1004" t="s">
        <v>2</v>
      </c>
      <c r="B1004">
        <f t="shared" si="12"/>
        <v>2017</v>
      </c>
      <c r="C1004" t="str">
        <f t="shared" si="13"/>
        <v>COMBDGWSTNewSHFUR___STDELC_16</v>
      </c>
      <c r="D1004" s="8">
        <f>IF(_xlfn.IFNA(VLOOKUP(LEFT(C1004,LEN(C1004)-3),COMBDG_Replacement_Split_Tech!A:T,12+B1004-2016,FALSE),-1)&lt;0,0,VLOOKUP(LEFT(C1004,LEN(C1004)-3),COMBDG_Replacement_Split_Tech!A:T,12+B1004-2016,FALSE))*_xlfn.IFNA(VLOOKUP(LEFT(C1004,14),'AGG Activity_16'!A:K,B1004-2016+2,FALSE),VLOOKUP(LEFT(C1004,15),'AGG Activity_16'!A:K,B1004-2016+2,FALSE))</f>
        <v>0</v>
      </c>
    </row>
    <row r="1005" spans="1:4" x14ac:dyDescent="0.25">
      <c r="A1005" t="s">
        <v>2</v>
      </c>
      <c r="B1005">
        <f t="shared" si="12"/>
        <v>2017</v>
      </c>
      <c r="C1005" t="str">
        <f t="shared" si="13"/>
        <v>COMBDGWSTNewSHHEP___STDELC_16</v>
      </c>
      <c r="D1005" s="8">
        <f>IF(_xlfn.IFNA(VLOOKUP(LEFT(C1005,LEN(C1005)-3),COMBDG_Replacement_Split_Tech!A:T,12+B1005-2016,FALSE),-1)&lt;0,0,VLOOKUP(LEFT(C1005,LEN(C1005)-3),COMBDG_Replacement_Split_Tech!A:T,12+B1005-2016,FALSE))*_xlfn.IFNA(VLOOKUP(LEFT(C1005,14),'AGG Activity_16'!A:K,B1005-2016+2,FALSE),VLOOKUP(LEFT(C1005,15),'AGG Activity_16'!A:K,B1005-2016+2,FALSE))</f>
        <v>0</v>
      </c>
    </row>
    <row r="1006" spans="1:4" x14ac:dyDescent="0.25">
      <c r="A1006" t="s">
        <v>2</v>
      </c>
      <c r="B1006">
        <f t="shared" si="12"/>
        <v>2017</v>
      </c>
      <c r="C1006" t="str">
        <f t="shared" si="13"/>
        <v>COMBDGWSTNewSHPLT___STDELC_16</v>
      </c>
      <c r="D1006" s="8">
        <f>IF(_xlfn.IFNA(VLOOKUP(LEFT(C1006,LEN(C1006)-3),COMBDG_Replacement_Split_Tech!A:T,12+B1006-2016,FALSE),-1)&lt;0,0,VLOOKUP(LEFT(C1006,LEN(C1006)-3),COMBDG_Replacement_Split_Tech!A:T,12+B1006-2016,FALSE))*_xlfn.IFNA(VLOOKUP(LEFT(C1006,14),'AGG Activity_16'!A:K,B1006-2016+2,FALSE),VLOOKUP(LEFT(C1006,15),'AGG Activity_16'!A:K,B1006-2016+2,FALSE))</f>
        <v>0</v>
      </c>
    </row>
    <row r="1007" spans="1:4" x14ac:dyDescent="0.25">
      <c r="A1007" t="s">
        <v>2</v>
      </c>
      <c r="B1007">
        <f t="shared" si="12"/>
        <v>2017</v>
      </c>
      <c r="C1007" t="str">
        <f t="shared" si="13"/>
        <v>COMBDGWSTNewSLLED___STDELC_16</v>
      </c>
      <c r="D1007" s="8">
        <f>IF(_xlfn.IFNA(VLOOKUP(LEFT(C1007,LEN(C1007)-3),COMBDG_Replacement_Split_Tech!A:T,12+B1007-2016,FALSE),-1)&lt;0,0,VLOOKUP(LEFT(C1007,LEN(C1007)-3),COMBDG_Replacement_Split_Tech!A:T,12+B1007-2016,FALSE))*_xlfn.IFNA(VLOOKUP(LEFT(C1007,14),'AGG Activity_16'!A:K,B1007-2016+2,FALSE),VLOOKUP(LEFT(C1007,15),'AGG Activity_16'!A:K,B1007-2016+2,FALSE))</f>
        <v>0</v>
      </c>
    </row>
    <row r="1008" spans="1:4" x14ac:dyDescent="0.25">
      <c r="A1008" t="s">
        <v>2</v>
      </c>
      <c r="B1008">
        <f t="shared" si="12"/>
        <v>2017</v>
      </c>
      <c r="C1008" t="str">
        <f t="shared" si="13"/>
        <v>COMBDGWSTNewWH______STDELC_16</v>
      </c>
      <c r="D1008" s="8">
        <f>IF(_xlfn.IFNA(VLOOKUP(LEFT(C1008,LEN(C1008)-3),COMBDG_Replacement_Split_Tech!A:T,12+B1008-2016,FALSE),-1)&lt;0,0,VLOOKUP(LEFT(C1008,LEN(C1008)-3),COMBDG_Replacement_Split_Tech!A:T,12+B1008-2016,FALSE))*_xlfn.IFNA(VLOOKUP(LEFT(C1008,14),'AGG Activity_16'!A:K,B1008-2016+2,FALSE),VLOOKUP(LEFT(C1008,15),'AGG Activity_16'!A:K,B1008-2016+2,FALSE))</f>
        <v>0</v>
      </c>
    </row>
    <row r="1009" spans="1:4" x14ac:dyDescent="0.25">
      <c r="A1009" t="s">
        <v>2</v>
      </c>
      <c r="B1009">
        <f t="shared" si="12"/>
        <v>2017</v>
      </c>
      <c r="C1009" t="str">
        <f t="shared" si="13"/>
        <v>COMBDGWSTOldAE______STDELC_16</v>
      </c>
      <c r="D1009" s="8">
        <f>IF(_xlfn.IFNA(VLOOKUP(LEFT(C1009,LEN(C1009)-3),COMBDG_Replacement_Split_Tech!A:T,12+B1009-2016,FALSE),-1)&lt;0,0,VLOOKUP(LEFT(C1009,LEN(C1009)-3),COMBDG_Replacement_Split_Tech!A:T,12+B1009-2016,FALSE))*_xlfn.IFNA(VLOOKUP(LEFT(C1009,14),'AGG Activity_16'!A:K,B1009-2016+2,FALSE),VLOOKUP(LEFT(C1009,15),'AGG Activity_16'!A:K,B1009-2016+2,FALSE))</f>
        <v>5.8584166795073997</v>
      </c>
    </row>
    <row r="1010" spans="1:4" x14ac:dyDescent="0.25">
      <c r="A1010" t="s">
        <v>2</v>
      </c>
      <c r="B1010">
        <f t="shared" si="12"/>
        <v>2017</v>
      </c>
      <c r="C1010" t="str">
        <f t="shared" si="13"/>
        <v>COMBDGWSTOldAM______STDELC_16</v>
      </c>
      <c r="D1010" s="8">
        <f>IF(_xlfn.IFNA(VLOOKUP(LEFT(C1010,LEN(C1010)-3),COMBDG_Replacement_Split_Tech!A:T,12+B1010-2016,FALSE),-1)&lt;0,0,VLOOKUP(LEFT(C1010,LEN(C1010)-3),COMBDG_Replacement_Split_Tech!A:T,12+B1010-2016,FALSE))*_xlfn.IFNA(VLOOKUP(LEFT(C1010,14),'AGG Activity_16'!A:K,B1010-2016+2,FALSE),VLOOKUP(LEFT(C1010,15),'AGG Activity_16'!A:K,B1010-2016+2,FALSE))</f>
        <v>0.92892492475051125</v>
      </c>
    </row>
    <row r="1011" spans="1:4" x14ac:dyDescent="0.25">
      <c r="A1011" t="s">
        <v>2</v>
      </c>
      <c r="B1011">
        <f t="shared" si="12"/>
        <v>2017</v>
      </c>
      <c r="C1011" t="str">
        <f t="shared" si="13"/>
        <v>COMBDGWSTOldLIFLC___STDELC_16</v>
      </c>
      <c r="D1011" s="8">
        <f>IF(_xlfn.IFNA(VLOOKUP(LEFT(C1011,LEN(C1011)-3),COMBDG_Replacement_Split_Tech!A:T,12+B1011-2016,FALSE),-1)&lt;0,0,VLOOKUP(LEFT(C1011,LEN(C1011)-3),COMBDG_Replacement_Split_Tech!A:T,12+B1011-2016,FALSE))*_xlfn.IFNA(VLOOKUP(LEFT(C1011,14),'AGG Activity_16'!A:K,B1011-2016+2,FALSE),VLOOKUP(LEFT(C1011,15),'AGG Activity_16'!A:K,B1011-2016+2,FALSE))</f>
        <v>0.28637230911856193</v>
      </c>
    </row>
    <row r="1012" spans="1:4" x14ac:dyDescent="0.25">
      <c r="A1012" t="s">
        <v>2</v>
      </c>
      <c r="B1012">
        <f t="shared" si="12"/>
        <v>2017</v>
      </c>
      <c r="C1012" t="str">
        <f t="shared" si="13"/>
        <v>COMBDGWSTOldLIFLU___STDELC_16</v>
      </c>
      <c r="D1012" s="8">
        <f>IF(_xlfn.IFNA(VLOOKUP(LEFT(C1012,LEN(C1012)-3),COMBDG_Replacement_Split_Tech!A:T,12+B1012-2016,FALSE),-1)&lt;0,0,VLOOKUP(LEFT(C1012,LEN(C1012)-3),COMBDG_Replacement_Split_Tech!A:T,12+B1012-2016,FALSE))*_xlfn.IFNA(VLOOKUP(LEFT(C1012,14),'AGG Activity_16'!A:K,B1012-2016+2,FALSE),VLOOKUP(LEFT(C1012,15),'AGG Activity_16'!A:K,B1012-2016+2,FALSE))</f>
        <v>2.0938651142215576</v>
      </c>
    </row>
    <row r="1013" spans="1:4" x14ac:dyDescent="0.25">
      <c r="A1013" t="s">
        <v>2</v>
      </c>
      <c r="B1013">
        <f t="shared" si="12"/>
        <v>2017</v>
      </c>
      <c r="C1013" t="str">
        <f t="shared" si="13"/>
        <v>COMBDGWSTOldLIHAL___STDELC_16</v>
      </c>
      <c r="D1013" s="8">
        <f>IF(_xlfn.IFNA(VLOOKUP(LEFT(C1013,LEN(C1013)-3),COMBDG_Replacement_Split_Tech!A:T,12+B1013-2016,FALSE),-1)&lt;0,0,VLOOKUP(LEFT(C1013,LEN(C1013)-3),COMBDG_Replacement_Split_Tech!A:T,12+B1013-2016,FALSE))*_xlfn.IFNA(VLOOKUP(LEFT(C1013,14),'AGG Activity_16'!A:K,B1013-2016+2,FALSE),VLOOKUP(LEFT(C1013,15),'AGG Activity_16'!A:K,B1013-2016+2,FALSE))</f>
        <v>225.51176204801959</v>
      </c>
    </row>
    <row r="1014" spans="1:4" x14ac:dyDescent="0.25">
      <c r="A1014" t="s">
        <v>2</v>
      </c>
      <c r="B1014">
        <f t="shared" si="12"/>
        <v>2017</v>
      </c>
      <c r="C1014" t="str">
        <f t="shared" si="13"/>
        <v>COMBDGWSTOldLIINC___STDELC_16</v>
      </c>
      <c r="D1014" s="8">
        <f>IF(_xlfn.IFNA(VLOOKUP(LEFT(C1014,LEN(C1014)-3),COMBDG_Replacement_Split_Tech!A:T,12+B1014-2016,FALSE),-1)&lt;0,0,VLOOKUP(LEFT(C1014,LEN(C1014)-3),COMBDG_Replacement_Split_Tech!A:T,12+B1014-2016,FALSE))*_xlfn.IFNA(VLOOKUP(LEFT(C1014,14),'AGG Activity_16'!A:K,B1014-2016+2,FALSE),VLOOKUP(LEFT(C1014,15),'AGG Activity_16'!A:K,B1014-2016+2,FALSE))</f>
        <v>724.29652671046063</v>
      </c>
    </row>
    <row r="1015" spans="1:4" x14ac:dyDescent="0.25">
      <c r="A1015" t="s">
        <v>2</v>
      </c>
      <c r="B1015">
        <f t="shared" si="12"/>
        <v>2017</v>
      </c>
      <c r="C1015" t="str">
        <f t="shared" si="13"/>
        <v>COMBDGWSTOldLILED___STDELC_16</v>
      </c>
      <c r="D1015" s="8">
        <f>IF(_xlfn.IFNA(VLOOKUP(LEFT(C1015,LEN(C1015)-3),COMBDG_Replacement_Split_Tech!A:T,12+B1015-2016,FALSE),-1)&lt;0,0,VLOOKUP(LEFT(C1015,LEN(C1015)-3),COMBDG_Replacement_Split_Tech!A:T,12+B1015-2016,FALSE))*_xlfn.IFNA(VLOOKUP(LEFT(C1015,14),'AGG Activity_16'!A:K,B1015-2016+2,FALSE),VLOOKUP(LEFT(C1015,15),'AGG Activity_16'!A:K,B1015-2016+2,FALSE))</f>
        <v>9.1985876017490753E-3</v>
      </c>
    </row>
    <row r="1016" spans="1:4" x14ac:dyDescent="0.25">
      <c r="A1016" t="s">
        <v>2</v>
      </c>
      <c r="B1016">
        <f t="shared" si="12"/>
        <v>2017</v>
      </c>
      <c r="C1016" t="str">
        <f t="shared" si="13"/>
        <v>COMBDGWSTOldSC______STDELC_16</v>
      </c>
      <c r="D1016" s="8">
        <f>IF(_xlfn.IFNA(VLOOKUP(LEFT(C1016,LEN(C1016)-3),COMBDG_Replacement_Split_Tech!A:T,12+B1016-2016,FALSE),-1)&lt;0,0,VLOOKUP(LEFT(C1016,LEN(C1016)-3),COMBDG_Replacement_Split_Tech!A:T,12+B1016-2016,FALSE))*_xlfn.IFNA(VLOOKUP(LEFT(C1016,14),'AGG Activity_16'!A:K,B1016-2016+2,FALSE),VLOOKUP(LEFT(C1016,15),'AGG Activity_16'!A:K,B1016-2016+2,FALSE))</f>
        <v>4.5721056223140977</v>
      </c>
    </row>
    <row r="1017" spans="1:4" x14ac:dyDescent="0.25">
      <c r="A1017" t="s">
        <v>2</v>
      </c>
      <c r="B1017">
        <f t="shared" si="12"/>
        <v>2017</v>
      </c>
      <c r="C1017" t="str">
        <f t="shared" si="13"/>
        <v>COMBDGWSTOldSHFUR___STDELC_16</v>
      </c>
      <c r="D1017" s="8">
        <f>IF(_xlfn.IFNA(VLOOKUP(LEFT(C1017,LEN(C1017)-3),COMBDG_Replacement_Split_Tech!A:T,12+B1017-2016,FALSE),-1)&lt;0,0,VLOOKUP(LEFT(C1017,LEN(C1017)-3),COMBDG_Replacement_Split_Tech!A:T,12+B1017-2016,FALSE))*_xlfn.IFNA(VLOOKUP(LEFT(C1017,14),'AGG Activity_16'!A:K,B1017-2016+2,FALSE),VLOOKUP(LEFT(C1017,15),'AGG Activity_16'!A:K,B1017-2016+2,FALSE))</f>
        <v>0</v>
      </c>
    </row>
    <row r="1018" spans="1:4" x14ac:dyDescent="0.25">
      <c r="A1018" t="s">
        <v>2</v>
      </c>
      <c r="B1018">
        <f t="shared" si="12"/>
        <v>2017</v>
      </c>
      <c r="C1018" t="str">
        <f t="shared" si="13"/>
        <v>COMBDGWSTOldSHHEP___STDELC_16</v>
      </c>
      <c r="D1018" s="8">
        <f>IF(_xlfn.IFNA(VLOOKUP(LEFT(C1018,LEN(C1018)-3),COMBDG_Replacement_Split_Tech!A:T,12+B1018-2016,FALSE),-1)&lt;0,0,VLOOKUP(LEFT(C1018,LEN(C1018)-3),COMBDG_Replacement_Split_Tech!A:T,12+B1018-2016,FALSE))*_xlfn.IFNA(VLOOKUP(LEFT(C1018,14),'AGG Activity_16'!A:K,B1018-2016+2,FALSE),VLOOKUP(LEFT(C1018,15),'AGG Activity_16'!A:K,B1018-2016+2,FALSE))</f>
        <v>8.9310623901205446</v>
      </c>
    </row>
    <row r="1019" spans="1:4" x14ac:dyDescent="0.25">
      <c r="A1019" t="s">
        <v>2</v>
      </c>
      <c r="B1019">
        <f t="shared" si="12"/>
        <v>2017</v>
      </c>
      <c r="C1019" t="str">
        <f t="shared" si="13"/>
        <v>COMBDGWSTOldSHPLT___STDELC_16</v>
      </c>
      <c r="D1019" s="8">
        <f>IF(_xlfn.IFNA(VLOOKUP(LEFT(C1019,LEN(C1019)-3),COMBDG_Replacement_Split_Tech!A:T,12+B1019-2016,FALSE),-1)&lt;0,0,VLOOKUP(LEFT(C1019,LEN(C1019)-3),COMBDG_Replacement_Split_Tech!A:T,12+B1019-2016,FALSE))*_xlfn.IFNA(VLOOKUP(LEFT(C1019,14),'AGG Activity_16'!A:K,B1019-2016+2,FALSE),VLOOKUP(LEFT(C1019,15),'AGG Activity_16'!A:K,B1019-2016+2,FALSE))</f>
        <v>9.4206567741572727</v>
      </c>
    </row>
    <row r="1020" spans="1:4" x14ac:dyDescent="0.25">
      <c r="A1020" t="s">
        <v>2</v>
      </c>
      <c r="B1020">
        <f t="shared" si="12"/>
        <v>2017</v>
      </c>
      <c r="C1020" t="str">
        <f t="shared" si="13"/>
        <v>COMBDGWSTOldSLLED___STDELC_16</v>
      </c>
      <c r="D1020" s="8">
        <f>IF(_xlfn.IFNA(VLOOKUP(LEFT(C1020,LEN(C1020)-3),COMBDG_Replacement_Split_Tech!A:T,12+B1020-2016,FALSE),-1)&lt;0,0,VLOOKUP(LEFT(C1020,LEN(C1020)-3),COMBDG_Replacement_Split_Tech!A:T,12+B1020-2016,FALSE))*_xlfn.IFNA(VLOOKUP(LEFT(C1020,14),'AGG Activity_16'!A:K,B1020-2016+2,FALSE),VLOOKUP(LEFT(C1020,15),'AGG Activity_16'!A:K,B1020-2016+2,FALSE))</f>
        <v>0.6569049782699321</v>
      </c>
    </row>
    <row r="1021" spans="1:4" x14ac:dyDescent="0.25">
      <c r="A1021" t="s">
        <v>2</v>
      </c>
      <c r="B1021">
        <f t="shared" si="12"/>
        <v>2017</v>
      </c>
      <c r="C1021" t="str">
        <f t="shared" si="13"/>
        <v>COMBDGWSTOldWH______STDELC_16</v>
      </c>
      <c r="D1021" s="8">
        <f>IF(_xlfn.IFNA(VLOOKUP(LEFT(C1021,LEN(C1021)-3),COMBDG_Replacement_Split_Tech!A:T,12+B1021-2016,FALSE),-1)&lt;0,0,VLOOKUP(LEFT(C1021,LEN(C1021)-3),COMBDG_Replacement_Split_Tech!A:T,12+B1021-2016,FALSE))*_xlfn.IFNA(VLOOKUP(LEFT(C1021,14),'AGG Activity_16'!A:K,B1021-2016+2,FALSE),VLOOKUP(LEFT(C1021,15),'AGG Activity_16'!A:K,B1021-2016+2,FALSE))</f>
        <v>0.61098332347009943</v>
      </c>
    </row>
    <row r="1022" spans="1:4" x14ac:dyDescent="0.25">
      <c r="A1022" t="s">
        <v>2</v>
      </c>
      <c r="B1022">
        <f t="shared" si="12"/>
        <v>2017</v>
      </c>
      <c r="C1022" t="str">
        <f t="shared" si="13"/>
        <v>COMBDGAERNewSHFUR___STDHFO_16</v>
      </c>
      <c r="D1022" s="8">
        <f>IF(_xlfn.IFNA(VLOOKUP(LEFT(C1022,LEN(C1022)-3),COMBDG_Replacement_Split_Tech!A:T,12+B1022-2016,FALSE),-1)&lt;0,0,VLOOKUP(LEFT(C1022,LEN(C1022)-3),COMBDG_Replacement_Split_Tech!A:T,12+B1022-2016,FALSE))*_xlfn.IFNA(VLOOKUP(LEFT(C1022,14),'AGG Activity_16'!A:K,B1022-2016+2,FALSE),VLOOKUP(LEFT(C1022,15),'AGG Activity_16'!A:K,B1022-2016+2,FALSE))</f>
        <v>0</v>
      </c>
    </row>
    <row r="1023" spans="1:4" x14ac:dyDescent="0.25">
      <c r="A1023" t="s">
        <v>2</v>
      </c>
      <c r="B1023">
        <f t="shared" si="12"/>
        <v>2017</v>
      </c>
      <c r="C1023" t="str">
        <f t="shared" si="13"/>
        <v>COMBDGAERNewWH______STDHFO_16</v>
      </c>
      <c r="D1023" s="8">
        <f>IF(_xlfn.IFNA(VLOOKUP(LEFT(C1023,LEN(C1023)-3),COMBDG_Replacement_Split_Tech!A:T,12+B1023-2016,FALSE),-1)&lt;0,0,VLOOKUP(LEFT(C1023,LEN(C1023)-3),COMBDG_Replacement_Split_Tech!A:T,12+B1023-2016,FALSE))*_xlfn.IFNA(VLOOKUP(LEFT(C1023,14),'AGG Activity_16'!A:K,B1023-2016+2,FALSE),VLOOKUP(LEFT(C1023,15),'AGG Activity_16'!A:K,B1023-2016+2,FALSE))</f>
        <v>0</v>
      </c>
    </row>
    <row r="1024" spans="1:4" x14ac:dyDescent="0.25">
      <c r="A1024" t="s">
        <v>2</v>
      </c>
      <c r="B1024">
        <f t="shared" si="12"/>
        <v>2017</v>
      </c>
      <c r="C1024" t="str">
        <f t="shared" si="13"/>
        <v>COMBDGAEROldSHFUR___STDHFO_16</v>
      </c>
      <c r="D1024" s="8">
        <f>IF(_xlfn.IFNA(VLOOKUP(LEFT(C1024,LEN(C1024)-3),COMBDG_Replacement_Split_Tech!A:T,12+B1024-2016,FALSE),-1)&lt;0,0,VLOOKUP(LEFT(C1024,LEN(C1024)-3),COMBDG_Replacement_Split_Tech!A:T,12+B1024-2016,FALSE))*_xlfn.IFNA(VLOOKUP(LEFT(C1024,14),'AGG Activity_16'!A:K,B1024-2016+2,FALSE),VLOOKUP(LEFT(C1024,15),'AGG Activity_16'!A:K,B1024-2016+2,FALSE))</f>
        <v>0</v>
      </c>
    </row>
    <row r="1025" spans="1:4" x14ac:dyDescent="0.25">
      <c r="A1025" t="s">
        <v>2</v>
      </c>
      <c r="B1025">
        <f t="shared" si="12"/>
        <v>2017</v>
      </c>
      <c r="C1025" t="str">
        <f t="shared" si="13"/>
        <v>COMBDGAEROldWH______STDHFO_16</v>
      </c>
      <c r="D1025" s="8">
        <f>IF(_xlfn.IFNA(VLOOKUP(LEFT(C1025,LEN(C1025)-3),COMBDG_Replacement_Split_Tech!A:T,12+B1025-2016,FALSE),-1)&lt;0,0,VLOOKUP(LEFT(C1025,LEN(C1025)-3),COMBDG_Replacement_Split_Tech!A:T,12+B1025-2016,FALSE))*_xlfn.IFNA(VLOOKUP(LEFT(C1025,14),'AGG Activity_16'!A:K,B1025-2016+2,FALSE),VLOOKUP(LEFT(C1025,15),'AGG Activity_16'!A:K,B1025-2016+2,FALSE))</f>
        <v>0</v>
      </c>
    </row>
    <row r="1026" spans="1:4" x14ac:dyDescent="0.25">
      <c r="A1026" t="s">
        <v>2</v>
      </c>
      <c r="B1026">
        <f t="shared" si="12"/>
        <v>2017</v>
      </c>
      <c r="C1026" t="str">
        <f t="shared" si="13"/>
        <v>COMBDGAFSNewSHFUR___STDHFO_16</v>
      </c>
      <c r="D1026" s="8">
        <f>IF(_xlfn.IFNA(VLOOKUP(LEFT(C1026,LEN(C1026)-3),COMBDG_Replacement_Split_Tech!A:T,12+B1026-2016,FALSE),-1)&lt;0,0,VLOOKUP(LEFT(C1026,LEN(C1026)-3),COMBDG_Replacement_Split_Tech!A:T,12+B1026-2016,FALSE))*_xlfn.IFNA(VLOOKUP(LEFT(C1026,14),'AGG Activity_16'!A:K,B1026-2016+2,FALSE),VLOOKUP(LEFT(C1026,15),'AGG Activity_16'!A:K,B1026-2016+2,FALSE))</f>
        <v>0</v>
      </c>
    </row>
    <row r="1027" spans="1:4" x14ac:dyDescent="0.25">
      <c r="A1027" t="s">
        <v>2</v>
      </c>
      <c r="B1027">
        <f t="shared" si="12"/>
        <v>2017</v>
      </c>
      <c r="C1027" t="str">
        <f t="shared" si="13"/>
        <v>COMBDGAFSNewWH______STDHFO_16</v>
      </c>
      <c r="D1027" s="8">
        <f>IF(_xlfn.IFNA(VLOOKUP(LEFT(C1027,LEN(C1027)-3),COMBDG_Replacement_Split_Tech!A:T,12+B1027-2016,FALSE),-1)&lt;0,0,VLOOKUP(LEFT(C1027,LEN(C1027)-3),COMBDG_Replacement_Split_Tech!A:T,12+B1027-2016,FALSE))*_xlfn.IFNA(VLOOKUP(LEFT(C1027,14),'AGG Activity_16'!A:K,B1027-2016+2,FALSE),VLOOKUP(LEFT(C1027,15),'AGG Activity_16'!A:K,B1027-2016+2,FALSE))</f>
        <v>0</v>
      </c>
    </row>
    <row r="1028" spans="1:4" x14ac:dyDescent="0.25">
      <c r="A1028" t="s">
        <v>2</v>
      </c>
      <c r="B1028">
        <f t="shared" si="12"/>
        <v>2017</v>
      </c>
      <c r="C1028" t="str">
        <f t="shared" si="13"/>
        <v>COMBDGAFSOldSHFUR___STDHFO_16</v>
      </c>
      <c r="D1028" s="8">
        <f>IF(_xlfn.IFNA(VLOOKUP(LEFT(C1028,LEN(C1028)-3),COMBDG_Replacement_Split_Tech!A:T,12+B1028-2016,FALSE),-1)&lt;0,0,VLOOKUP(LEFT(C1028,LEN(C1028)-3),COMBDG_Replacement_Split_Tech!A:T,12+B1028-2016,FALSE))*_xlfn.IFNA(VLOOKUP(LEFT(C1028,14),'AGG Activity_16'!A:K,B1028-2016+2,FALSE),VLOOKUP(LEFT(C1028,15),'AGG Activity_16'!A:K,B1028-2016+2,FALSE))</f>
        <v>0</v>
      </c>
    </row>
    <row r="1029" spans="1:4" x14ac:dyDescent="0.25">
      <c r="A1029" t="s">
        <v>2</v>
      </c>
      <c r="B1029">
        <f t="shared" si="12"/>
        <v>2017</v>
      </c>
      <c r="C1029" t="str">
        <f t="shared" si="13"/>
        <v>COMBDGAFSOldWH______STDHFO_16</v>
      </c>
      <c r="D1029" s="8">
        <f>IF(_xlfn.IFNA(VLOOKUP(LEFT(C1029,LEN(C1029)-3),COMBDG_Replacement_Split_Tech!A:T,12+B1029-2016,FALSE),-1)&lt;0,0,VLOOKUP(LEFT(C1029,LEN(C1029)-3),COMBDG_Replacement_Split_Tech!A:T,12+B1029-2016,FALSE))*_xlfn.IFNA(VLOOKUP(LEFT(C1029,14),'AGG Activity_16'!A:K,B1029-2016+2,FALSE),VLOOKUP(LEFT(C1029,15),'AGG Activity_16'!A:K,B1029-2016+2,FALSE))</f>
        <v>0</v>
      </c>
    </row>
    <row r="1030" spans="1:4" x14ac:dyDescent="0.25">
      <c r="A1030" t="s">
        <v>2</v>
      </c>
      <c r="B1030">
        <f t="shared" si="12"/>
        <v>2017</v>
      </c>
      <c r="C1030" t="str">
        <f t="shared" si="13"/>
        <v>COMBDGEDSNewSHFUR___STDHFO_16</v>
      </c>
      <c r="D1030" s="8">
        <f>IF(_xlfn.IFNA(VLOOKUP(LEFT(C1030,LEN(C1030)-3),COMBDG_Replacement_Split_Tech!A:T,12+B1030-2016,FALSE),-1)&lt;0,0,VLOOKUP(LEFT(C1030,LEN(C1030)-3),COMBDG_Replacement_Split_Tech!A:T,12+B1030-2016,FALSE))*_xlfn.IFNA(VLOOKUP(LEFT(C1030,14),'AGG Activity_16'!A:K,B1030-2016+2,FALSE),VLOOKUP(LEFT(C1030,15),'AGG Activity_16'!A:K,B1030-2016+2,FALSE))</f>
        <v>0</v>
      </c>
    </row>
    <row r="1031" spans="1:4" x14ac:dyDescent="0.25">
      <c r="A1031" t="s">
        <v>2</v>
      </c>
      <c r="B1031">
        <f t="shared" si="12"/>
        <v>2017</v>
      </c>
      <c r="C1031" t="str">
        <f t="shared" si="13"/>
        <v>COMBDGEDSNewWH______STDHFO_16</v>
      </c>
      <c r="D1031" s="8">
        <f>IF(_xlfn.IFNA(VLOOKUP(LEFT(C1031,LEN(C1031)-3),COMBDG_Replacement_Split_Tech!A:T,12+B1031-2016,FALSE),-1)&lt;0,0,VLOOKUP(LEFT(C1031,LEN(C1031)-3),COMBDG_Replacement_Split_Tech!A:T,12+B1031-2016,FALSE))*_xlfn.IFNA(VLOOKUP(LEFT(C1031,14),'AGG Activity_16'!A:K,B1031-2016+2,FALSE),VLOOKUP(LEFT(C1031,15),'AGG Activity_16'!A:K,B1031-2016+2,FALSE))</f>
        <v>0</v>
      </c>
    </row>
    <row r="1032" spans="1:4" x14ac:dyDescent="0.25">
      <c r="A1032" t="s">
        <v>2</v>
      </c>
      <c r="B1032">
        <f t="shared" si="12"/>
        <v>2017</v>
      </c>
      <c r="C1032" t="str">
        <f t="shared" si="13"/>
        <v>COMBDGEDSOldSHFUR___STDHFO_16</v>
      </c>
      <c r="D1032" s="8">
        <f>IF(_xlfn.IFNA(VLOOKUP(LEFT(C1032,LEN(C1032)-3),COMBDG_Replacement_Split_Tech!A:T,12+B1032-2016,FALSE),-1)&lt;0,0,VLOOKUP(LEFT(C1032,LEN(C1032)-3),COMBDG_Replacement_Split_Tech!A:T,12+B1032-2016,FALSE))*_xlfn.IFNA(VLOOKUP(LEFT(C1032,14),'AGG Activity_16'!A:K,B1032-2016+2,FALSE),VLOOKUP(LEFT(C1032,15),'AGG Activity_16'!A:K,B1032-2016+2,FALSE))</f>
        <v>0</v>
      </c>
    </row>
    <row r="1033" spans="1:4" x14ac:dyDescent="0.25">
      <c r="A1033" t="s">
        <v>2</v>
      </c>
      <c r="B1033">
        <f t="shared" si="12"/>
        <v>2017</v>
      </c>
      <c r="C1033" t="str">
        <f t="shared" si="13"/>
        <v>COMBDGEDSOldWH______STDHFO_16</v>
      </c>
      <c r="D1033" s="8">
        <f>IF(_xlfn.IFNA(VLOOKUP(LEFT(C1033,LEN(C1033)-3),COMBDG_Replacement_Split_Tech!A:T,12+B1033-2016,FALSE),-1)&lt;0,0,VLOOKUP(LEFT(C1033,LEN(C1033)-3),COMBDG_Replacement_Split_Tech!A:T,12+B1033-2016,FALSE))*_xlfn.IFNA(VLOOKUP(LEFT(C1033,14),'AGG Activity_16'!A:K,B1033-2016+2,FALSE),VLOOKUP(LEFT(C1033,15),'AGG Activity_16'!A:K,B1033-2016+2,FALSE))</f>
        <v>0</v>
      </c>
    </row>
    <row r="1034" spans="1:4" x14ac:dyDescent="0.25">
      <c r="A1034" t="s">
        <v>2</v>
      </c>
      <c r="B1034">
        <f t="shared" si="12"/>
        <v>2017</v>
      </c>
      <c r="C1034" t="str">
        <f t="shared" si="13"/>
        <v>COMBDGHLCNewSHFUR___STDHFO_16</v>
      </c>
      <c r="D1034" s="8">
        <f>IF(_xlfn.IFNA(VLOOKUP(LEFT(C1034,LEN(C1034)-3),COMBDG_Replacement_Split_Tech!A:T,12+B1034-2016,FALSE),-1)&lt;0,0,VLOOKUP(LEFT(C1034,LEN(C1034)-3),COMBDG_Replacement_Split_Tech!A:T,12+B1034-2016,FALSE))*_xlfn.IFNA(VLOOKUP(LEFT(C1034,14),'AGG Activity_16'!A:K,B1034-2016+2,FALSE),VLOOKUP(LEFT(C1034,15),'AGG Activity_16'!A:K,B1034-2016+2,FALSE))</f>
        <v>0</v>
      </c>
    </row>
    <row r="1035" spans="1:4" x14ac:dyDescent="0.25">
      <c r="A1035" t="s">
        <v>2</v>
      </c>
      <c r="B1035">
        <f t="shared" si="12"/>
        <v>2017</v>
      </c>
      <c r="C1035" t="str">
        <f t="shared" si="13"/>
        <v>COMBDGHLCNewWH______STDHFO_16</v>
      </c>
      <c r="D1035" s="8">
        <f>IF(_xlfn.IFNA(VLOOKUP(LEFT(C1035,LEN(C1035)-3),COMBDG_Replacement_Split_Tech!A:T,12+B1035-2016,FALSE),-1)&lt;0,0,VLOOKUP(LEFT(C1035,LEN(C1035)-3),COMBDG_Replacement_Split_Tech!A:T,12+B1035-2016,FALSE))*_xlfn.IFNA(VLOOKUP(LEFT(C1035,14),'AGG Activity_16'!A:K,B1035-2016+2,FALSE),VLOOKUP(LEFT(C1035,15),'AGG Activity_16'!A:K,B1035-2016+2,FALSE))</f>
        <v>0</v>
      </c>
    </row>
    <row r="1036" spans="1:4" x14ac:dyDescent="0.25">
      <c r="A1036" t="s">
        <v>2</v>
      </c>
      <c r="B1036">
        <f t="shared" si="12"/>
        <v>2017</v>
      </c>
      <c r="C1036" t="str">
        <f t="shared" si="13"/>
        <v>COMBDGHLCOldSHFUR___STDHFO_16</v>
      </c>
      <c r="D1036" s="8">
        <f>IF(_xlfn.IFNA(VLOOKUP(LEFT(C1036,LEN(C1036)-3),COMBDG_Replacement_Split_Tech!A:T,12+B1036-2016,FALSE),-1)&lt;0,0,VLOOKUP(LEFT(C1036,LEN(C1036)-3),COMBDG_Replacement_Split_Tech!A:T,12+B1036-2016,FALSE))*_xlfn.IFNA(VLOOKUP(LEFT(C1036,14),'AGG Activity_16'!A:K,B1036-2016+2,FALSE),VLOOKUP(LEFT(C1036,15),'AGG Activity_16'!A:K,B1036-2016+2,FALSE))</f>
        <v>0</v>
      </c>
    </row>
    <row r="1037" spans="1:4" x14ac:dyDescent="0.25">
      <c r="A1037" t="s">
        <v>2</v>
      </c>
      <c r="B1037">
        <f t="shared" si="12"/>
        <v>2017</v>
      </c>
      <c r="C1037" t="str">
        <f t="shared" si="13"/>
        <v>COMBDGHLCOldWH______STDHFO_16</v>
      </c>
      <c r="D1037" s="8">
        <f>IF(_xlfn.IFNA(VLOOKUP(LEFT(C1037,LEN(C1037)-3),COMBDG_Replacement_Split_Tech!A:T,12+B1037-2016,FALSE),-1)&lt;0,0,VLOOKUP(LEFT(C1037,LEN(C1037)-3),COMBDG_Replacement_Split_Tech!A:T,12+B1037-2016,FALSE))*_xlfn.IFNA(VLOOKUP(LEFT(C1037,14),'AGG Activity_16'!A:K,B1037-2016+2,FALSE),VLOOKUP(LEFT(C1037,15),'AGG Activity_16'!A:K,B1037-2016+2,FALSE))</f>
        <v>0</v>
      </c>
    </row>
    <row r="1038" spans="1:4" x14ac:dyDescent="0.25">
      <c r="A1038" t="s">
        <v>2</v>
      </c>
      <c r="B1038">
        <f t="shared" si="12"/>
        <v>2017</v>
      </c>
      <c r="C1038" t="str">
        <f t="shared" si="13"/>
        <v>COMBDGICINewSHFUR___STDHFO_16</v>
      </c>
      <c r="D1038" s="8">
        <f>IF(_xlfn.IFNA(VLOOKUP(LEFT(C1038,LEN(C1038)-3),COMBDG_Replacement_Split_Tech!A:T,12+B1038-2016,FALSE),-1)&lt;0,0,VLOOKUP(LEFT(C1038,LEN(C1038)-3),COMBDG_Replacement_Split_Tech!A:T,12+B1038-2016,FALSE))*_xlfn.IFNA(VLOOKUP(LEFT(C1038,14),'AGG Activity_16'!A:K,B1038-2016+2,FALSE),VLOOKUP(LEFT(C1038,15),'AGG Activity_16'!A:K,B1038-2016+2,FALSE))</f>
        <v>0</v>
      </c>
    </row>
    <row r="1039" spans="1:4" x14ac:dyDescent="0.25">
      <c r="A1039" t="s">
        <v>2</v>
      </c>
      <c r="B1039">
        <f t="shared" si="12"/>
        <v>2017</v>
      </c>
      <c r="C1039" t="str">
        <f t="shared" si="13"/>
        <v>COMBDGICINewWH______STDHFO_16</v>
      </c>
      <c r="D1039" s="8">
        <f>IF(_xlfn.IFNA(VLOOKUP(LEFT(C1039,LEN(C1039)-3),COMBDG_Replacement_Split_Tech!A:T,12+B1039-2016,FALSE),-1)&lt;0,0,VLOOKUP(LEFT(C1039,LEN(C1039)-3),COMBDG_Replacement_Split_Tech!A:T,12+B1039-2016,FALSE))*_xlfn.IFNA(VLOOKUP(LEFT(C1039,14),'AGG Activity_16'!A:K,B1039-2016+2,FALSE),VLOOKUP(LEFT(C1039,15),'AGG Activity_16'!A:K,B1039-2016+2,FALSE))</f>
        <v>0</v>
      </c>
    </row>
    <row r="1040" spans="1:4" x14ac:dyDescent="0.25">
      <c r="A1040" t="s">
        <v>2</v>
      </c>
      <c r="B1040">
        <f t="shared" si="12"/>
        <v>2017</v>
      </c>
      <c r="C1040" t="str">
        <f t="shared" si="13"/>
        <v>COMBDGICIOldSHFUR___STDHFO_16</v>
      </c>
      <c r="D1040" s="8">
        <f>IF(_xlfn.IFNA(VLOOKUP(LEFT(C1040,LEN(C1040)-3),COMBDG_Replacement_Split_Tech!A:T,12+B1040-2016,FALSE),-1)&lt;0,0,VLOOKUP(LEFT(C1040,LEN(C1040)-3),COMBDG_Replacement_Split_Tech!A:T,12+B1040-2016,FALSE))*_xlfn.IFNA(VLOOKUP(LEFT(C1040,14),'AGG Activity_16'!A:K,B1040-2016+2,FALSE),VLOOKUP(LEFT(C1040,15),'AGG Activity_16'!A:K,B1040-2016+2,FALSE))</f>
        <v>0</v>
      </c>
    </row>
    <row r="1041" spans="1:4" x14ac:dyDescent="0.25">
      <c r="A1041" t="s">
        <v>2</v>
      </c>
      <c r="B1041">
        <f t="shared" si="12"/>
        <v>2017</v>
      </c>
      <c r="C1041" t="str">
        <f t="shared" si="13"/>
        <v>COMBDGICIOldWH______STDHFO_16</v>
      </c>
      <c r="D1041" s="8">
        <f>IF(_xlfn.IFNA(VLOOKUP(LEFT(C1041,LEN(C1041)-3),COMBDG_Replacement_Split_Tech!A:T,12+B1041-2016,FALSE),-1)&lt;0,0,VLOOKUP(LEFT(C1041,LEN(C1041)-3),COMBDG_Replacement_Split_Tech!A:T,12+B1041-2016,FALSE))*_xlfn.IFNA(VLOOKUP(LEFT(C1041,14),'AGG Activity_16'!A:K,B1041-2016+2,FALSE),VLOOKUP(LEFT(C1041,15),'AGG Activity_16'!A:K,B1041-2016+2,FALSE))</f>
        <v>0</v>
      </c>
    </row>
    <row r="1042" spans="1:4" x14ac:dyDescent="0.25">
      <c r="A1042" t="s">
        <v>2</v>
      </c>
      <c r="B1042">
        <f t="shared" si="12"/>
        <v>2017</v>
      </c>
      <c r="C1042" t="str">
        <f t="shared" si="13"/>
        <v>COMBDGOFFNewSHFUR___STDHFO_16</v>
      </c>
      <c r="D1042" s="8">
        <f>IF(_xlfn.IFNA(VLOOKUP(LEFT(C1042,LEN(C1042)-3),COMBDG_Replacement_Split_Tech!A:T,12+B1042-2016,FALSE),-1)&lt;0,0,VLOOKUP(LEFT(C1042,LEN(C1042)-3),COMBDG_Replacement_Split_Tech!A:T,12+B1042-2016,FALSE))*_xlfn.IFNA(VLOOKUP(LEFT(C1042,14),'AGG Activity_16'!A:K,B1042-2016+2,FALSE),VLOOKUP(LEFT(C1042,15),'AGG Activity_16'!A:K,B1042-2016+2,FALSE))</f>
        <v>0</v>
      </c>
    </row>
    <row r="1043" spans="1:4" x14ac:dyDescent="0.25">
      <c r="A1043" t="s">
        <v>2</v>
      </c>
      <c r="B1043">
        <f t="shared" si="12"/>
        <v>2017</v>
      </c>
      <c r="C1043" t="str">
        <f t="shared" si="13"/>
        <v>COMBDGOFFNewWH______STDHFO_16</v>
      </c>
      <c r="D1043" s="8">
        <f>IF(_xlfn.IFNA(VLOOKUP(LEFT(C1043,LEN(C1043)-3),COMBDG_Replacement_Split_Tech!A:T,12+B1043-2016,FALSE),-1)&lt;0,0,VLOOKUP(LEFT(C1043,LEN(C1043)-3),COMBDG_Replacement_Split_Tech!A:T,12+B1043-2016,FALSE))*_xlfn.IFNA(VLOOKUP(LEFT(C1043,14),'AGG Activity_16'!A:K,B1043-2016+2,FALSE),VLOOKUP(LEFT(C1043,15),'AGG Activity_16'!A:K,B1043-2016+2,FALSE))</f>
        <v>0</v>
      </c>
    </row>
    <row r="1044" spans="1:4" x14ac:dyDescent="0.25">
      <c r="A1044" t="s">
        <v>2</v>
      </c>
      <c r="B1044">
        <f t="shared" si="12"/>
        <v>2017</v>
      </c>
      <c r="C1044" t="str">
        <f t="shared" si="13"/>
        <v>COMBDGOFFOldSHFUR___STDHFO_16</v>
      </c>
      <c r="D1044" s="8">
        <f>IF(_xlfn.IFNA(VLOOKUP(LEFT(C1044,LEN(C1044)-3),COMBDG_Replacement_Split_Tech!A:T,12+B1044-2016,FALSE),-1)&lt;0,0,VLOOKUP(LEFT(C1044,LEN(C1044)-3),COMBDG_Replacement_Split_Tech!A:T,12+B1044-2016,FALSE))*_xlfn.IFNA(VLOOKUP(LEFT(C1044,14),'AGG Activity_16'!A:K,B1044-2016+2,FALSE),VLOOKUP(LEFT(C1044,15),'AGG Activity_16'!A:K,B1044-2016+2,FALSE))</f>
        <v>0</v>
      </c>
    </row>
    <row r="1045" spans="1:4" x14ac:dyDescent="0.25">
      <c r="A1045" t="s">
        <v>2</v>
      </c>
      <c r="B1045">
        <f t="shared" si="12"/>
        <v>2017</v>
      </c>
      <c r="C1045" t="str">
        <f t="shared" si="13"/>
        <v>COMBDGOFFOldWH______STDHFO_16</v>
      </c>
      <c r="D1045" s="8">
        <f>IF(_xlfn.IFNA(VLOOKUP(LEFT(C1045,LEN(C1045)-3),COMBDG_Replacement_Split_Tech!A:T,12+B1045-2016,FALSE),-1)&lt;0,0,VLOOKUP(LEFT(C1045,LEN(C1045)-3),COMBDG_Replacement_Split_Tech!A:T,12+B1045-2016,FALSE))*_xlfn.IFNA(VLOOKUP(LEFT(C1045,14),'AGG Activity_16'!A:K,B1045-2016+2,FALSE),VLOOKUP(LEFT(C1045,15),'AGG Activity_16'!A:K,B1045-2016+2,FALSE))</f>
        <v>0</v>
      </c>
    </row>
    <row r="1046" spans="1:4" x14ac:dyDescent="0.25">
      <c r="A1046" t="s">
        <v>2</v>
      </c>
      <c r="B1046">
        <f t="shared" si="12"/>
        <v>2017</v>
      </c>
      <c r="C1046" t="str">
        <f t="shared" si="13"/>
        <v>COMBDGOTSNewSHFUR___STDHFO_16</v>
      </c>
      <c r="D1046" s="8">
        <f>IF(_xlfn.IFNA(VLOOKUP(LEFT(C1046,LEN(C1046)-3),COMBDG_Replacement_Split_Tech!A:T,12+B1046-2016,FALSE),-1)&lt;0,0,VLOOKUP(LEFT(C1046,LEN(C1046)-3),COMBDG_Replacement_Split_Tech!A:T,12+B1046-2016,FALSE))*_xlfn.IFNA(VLOOKUP(LEFT(C1046,14),'AGG Activity_16'!A:K,B1046-2016+2,FALSE),VLOOKUP(LEFT(C1046,15),'AGG Activity_16'!A:K,B1046-2016+2,FALSE))</f>
        <v>0</v>
      </c>
    </row>
    <row r="1047" spans="1:4" x14ac:dyDescent="0.25">
      <c r="A1047" t="s">
        <v>2</v>
      </c>
      <c r="B1047">
        <f t="shared" si="12"/>
        <v>2017</v>
      </c>
      <c r="C1047" t="str">
        <f t="shared" si="13"/>
        <v>COMBDGOTSNewWH______STDHFO_16</v>
      </c>
      <c r="D1047" s="8">
        <f>IF(_xlfn.IFNA(VLOOKUP(LEFT(C1047,LEN(C1047)-3),COMBDG_Replacement_Split_Tech!A:T,12+B1047-2016,FALSE),-1)&lt;0,0,VLOOKUP(LEFT(C1047,LEN(C1047)-3),COMBDG_Replacement_Split_Tech!A:T,12+B1047-2016,FALSE))*_xlfn.IFNA(VLOOKUP(LEFT(C1047,14),'AGG Activity_16'!A:K,B1047-2016+2,FALSE),VLOOKUP(LEFT(C1047,15),'AGG Activity_16'!A:K,B1047-2016+2,FALSE))</f>
        <v>0</v>
      </c>
    </row>
    <row r="1048" spans="1:4" x14ac:dyDescent="0.25">
      <c r="A1048" t="s">
        <v>2</v>
      </c>
      <c r="B1048">
        <f t="shared" si="12"/>
        <v>2017</v>
      </c>
      <c r="C1048" t="str">
        <f t="shared" si="13"/>
        <v>COMBDGOTSOldSHFUR___STDHFO_16</v>
      </c>
      <c r="D1048" s="8">
        <f>IF(_xlfn.IFNA(VLOOKUP(LEFT(C1048,LEN(C1048)-3),COMBDG_Replacement_Split_Tech!A:T,12+B1048-2016,FALSE),-1)&lt;0,0,VLOOKUP(LEFT(C1048,LEN(C1048)-3),COMBDG_Replacement_Split_Tech!A:T,12+B1048-2016,FALSE))*_xlfn.IFNA(VLOOKUP(LEFT(C1048,14),'AGG Activity_16'!A:K,B1048-2016+2,FALSE),VLOOKUP(LEFT(C1048,15),'AGG Activity_16'!A:K,B1048-2016+2,FALSE))</f>
        <v>0</v>
      </c>
    </row>
    <row r="1049" spans="1:4" x14ac:dyDescent="0.25">
      <c r="A1049" t="s">
        <v>2</v>
      </c>
      <c r="B1049">
        <f t="shared" si="12"/>
        <v>2017</v>
      </c>
      <c r="C1049" t="str">
        <f t="shared" si="13"/>
        <v>COMBDGOTSOldWH______STDHFO_16</v>
      </c>
      <c r="D1049" s="8">
        <f>IF(_xlfn.IFNA(VLOOKUP(LEFT(C1049,LEN(C1049)-3),COMBDG_Replacement_Split_Tech!A:T,12+B1049-2016,FALSE),-1)&lt;0,0,VLOOKUP(LEFT(C1049,LEN(C1049)-3),COMBDG_Replacement_Split_Tech!A:T,12+B1049-2016,FALSE))*_xlfn.IFNA(VLOOKUP(LEFT(C1049,14),'AGG Activity_16'!A:K,B1049-2016+2,FALSE),VLOOKUP(LEFT(C1049,15),'AGG Activity_16'!A:K,B1049-2016+2,FALSE))</f>
        <v>0</v>
      </c>
    </row>
    <row r="1050" spans="1:4" x14ac:dyDescent="0.25">
      <c r="A1050" t="s">
        <v>2</v>
      </c>
      <c r="B1050">
        <f t="shared" si="12"/>
        <v>2017</v>
      </c>
      <c r="C1050" t="str">
        <f t="shared" si="13"/>
        <v>COMBDGRTTNewSHFUR___STDHFO_16</v>
      </c>
      <c r="D1050" s="8">
        <f>IF(_xlfn.IFNA(VLOOKUP(LEFT(C1050,LEN(C1050)-3),COMBDG_Replacement_Split_Tech!A:T,12+B1050-2016,FALSE),-1)&lt;0,0,VLOOKUP(LEFT(C1050,LEN(C1050)-3),COMBDG_Replacement_Split_Tech!A:T,12+B1050-2016,FALSE))*_xlfn.IFNA(VLOOKUP(LEFT(C1050,14),'AGG Activity_16'!A:K,B1050-2016+2,FALSE),VLOOKUP(LEFT(C1050,15),'AGG Activity_16'!A:K,B1050-2016+2,FALSE))</f>
        <v>0</v>
      </c>
    </row>
    <row r="1051" spans="1:4" x14ac:dyDescent="0.25">
      <c r="A1051" t="s">
        <v>2</v>
      </c>
      <c r="B1051">
        <f t="shared" ref="B1051:B1114" si="14">B451+1</f>
        <v>2017</v>
      </c>
      <c r="C1051" t="str">
        <f t="shared" ref="C1051:C1114" si="15">C451</f>
        <v>COMBDGRTTNewWH______STDHFO_16</v>
      </c>
      <c r="D1051" s="8">
        <f>IF(_xlfn.IFNA(VLOOKUP(LEFT(C1051,LEN(C1051)-3),COMBDG_Replacement_Split_Tech!A:T,12+B1051-2016,FALSE),-1)&lt;0,0,VLOOKUP(LEFT(C1051,LEN(C1051)-3),COMBDG_Replacement_Split_Tech!A:T,12+B1051-2016,FALSE))*_xlfn.IFNA(VLOOKUP(LEFT(C1051,14),'AGG Activity_16'!A:K,B1051-2016+2,FALSE),VLOOKUP(LEFT(C1051,15),'AGG Activity_16'!A:K,B1051-2016+2,FALSE))</f>
        <v>0</v>
      </c>
    </row>
    <row r="1052" spans="1:4" x14ac:dyDescent="0.25">
      <c r="A1052" t="s">
        <v>2</v>
      </c>
      <c r="B1052">
        <f t="shared" si="14"/>
        <v>2017</v>
      </c>
      <c r="C1052" t="str">
        <f t="shared" si="15"/>
        <v>COMBDGRTTOldSHFUR___STDHFO_16</v>
      </c>
      <c r="D1052" s="8">
        <f>IF(_xlfn.IFNA(VLOOKUP(LEFT(C1052,LEN(C1052)-3),COMBDG_Replacement_Split_Tech!A:T,12+B1052-2016,FALSE),-1)&lt;0,0,VLOOKUP(LEFT(C1052,LEN(C1052)-3),COMBDG_Replacement_Split_Tech!A:T,12+B1052-2016,FALSE))*_xlfn.IFNA(VLOOKUP(LEFT(C1052,14),'AGG Activity_16'!A:K,B1052-2016+2,FALSE),VLOOKUP(LEFT(C1052,15),'AGG Activity_16'!A:K,B1052-2016+2,FALSE))</f>
        <v>0</v>
      </c>
    </row>
    <row r="1053" spans="1:4" x14ac:dyDescent="0.25">
      <c r="A1053" t="s">
        <v>2</v>
      </c>
      <c r="B1053">
        <f t="shared" si="14"/>
        <v>2017</v>
      </c>
      <c r="C1053" t="str">
        <f t="shared" si="15"/>
        <v>COMBDGRTTOldWH______STDHFO_16</v>
      </c>
      <c r="D1053" s="8">
        <f>IF(_xlfn.IFNA(VLOOKUP(LEFT(C1053,LEN(C1053)-3),COMBDG_Replacement_Split_Tech!A:T,12+B1053-2016,FALSE),-1)&lt;0,0,VLOOKUP(LEFT(C1053,LEN(C1053)-3),COMBDG_Replacement_Split_Tech!A:T,12+B1053-2016,FALSE))*_xlfn.IFNA(VLOOKUP(LEFT(C1053,14),'AGG Activity_16'!A:K,B1053-2016+2,FALSE),VLOOKUP(LEFT(C1053,15),'AGG Activity_16'!A:K,B1053-2016+2,FALSE))</f>
        <v>0</v>
      </c>
    </row>
    <row r="1054" spans="1:4" x14ac:dyDescent="0.25">
      <c r="A1054" t="s">
        <v>2</v>
      </c>
      <c r="B1054">
        <f t="shared" si="14"/>
        <v>2017</v>
      </c>
      <c r="C1054" t="str">
        <f t="shared" si="15"/>
        <v>COMBDGTAWNewSHFUR___STDHFO_16</v>
      </c>
      <c r="D1054" s="8">
        <f>IF(_xlfn.IFNA(VLOOKUP(LEFT(C1054,LEN(C1054)-3),COMBDG_Replacement_Split_Tech!A:T,12+B1054-2016,FALSE),-1)&lt;0,0,VLOOKUP(LEFT(C1054,LEN(C1054)-3),COMBDG_Replacement_Split_Tech!A:T,12+B1054-2016,FALSE))*_xlfn.IFNA(VLOOKUP(LEFT(C1054,14),'AGG Activity_16'!A:K,B1054-2016+2,FALSE),VLOOKUP(LEFT(C1054,15),'AGG Activity_16'!A:K,B1054-2016+2,FALSE))</f>
        <v>0</v>
      </c>
    </row>
    <row r="1055" spans="1:4" x14ac:dyDescent="0.25">
      <c r="A1055" t="s">
        <v>2</v>
      </c>
      <c r="B1055">
        <f t="shared" si="14"/>
        <v>2017</v>
      </c>
      <c r="C1055" t="str">
        <f t="shared" si="15"/>
        <v>COMBDGTAWNewWH______STDHFO_16</v>
      </c>
      <c r="D1055" s="8">
        <f>IF(_xlfn.IFNA(VLOOKUP(LEFT(C1055,LEN(C1055)-3),COMBDG_Replacement_Split_Tech!A:T,12+B1055-2016,FALSE),-1)&lt;0,0,VLOOKUP(LEFT(C1055,LEN(C1055)-3),COMBDG_Replacement_Split_Tech!A:T,12+B1055-2016,FALSE))*_xlfn.IFNA(VLOOKUP(LEFT(C1055,14),'AGG Activity_16'!A:K,B1055-2016+2,FALSE),VLOOKUP(LEFT(C1055,15),'AGG Activity_16'!A:K,B1055-2016+2,FALSE))</f>
        <v>0</v>
      </c>
    </row>
    <row r="1056" spans="1:4" x14ac:dyDescent="0.25">
      <c r="A1056" t="s">
        <v>2</v>
      </c>
      <c r="B1056">
        <f t="shared" si="14"/>
        <v>2017</v>
      </c>
      <c r="C1056" t="str">
        <f t="shared" si="15"/>
        <v>COMBDGTAWOldSHFUR___STDHFO_16</v>
      </c>
      <c r="D1056" s="8">
        <f>IF(_xlfn.IFNA(VLOOKUP(LEFT(C1056,LEN(C1056)-3),COMBDG_Replacement_Split_Tech!A:T,12+B1056-2016,FALSE),-1)&lt;0,0,VLOOKUP(LEFT(C1056,LEN(C1056)-3),COMBDG_Replacement_Split_Tech!A:T,12+B1056-2016,FALSE))*_xlfn.IFNA(VLOOKUP(LEFT(C1056,14),'AGG Activity_16'!A:K,B1056-2016+2,FALSE),VLOOKUP(LEFT(C1056,15),'AGG Activity_16'!A:K,B1056-2016+2,FALSE))</f>
        <v>0</v>
      </c>
    </row>
    <row r="1057" spans="1:4" x14ac:dyDescent="0.25">
      <c r="A1057" t="s">
        <v>2</v>
      </c>
      <c r="B1057">
        <f t="shared" si="14"/>
        <v>2017</v>
      </c>
      <c r="C1057" t="str">
        <f t="shared" si="15"/>
        <v>COMBDGTAWOldWH______STDHFO_16</v>
      </c>
      <c r="D1057" s="8">
        <f>IF(_xlfn.IFNA(VLOOKUP(LEFT(C1057,LEN(C1057)-3),COMBDG_Replacement_Split_Tech!A:T,12+B1057-2016,FALSE),-1)&lt;0,0,VLOOKUP(LEFT(C1057,LEN(C1057)-3),COMBDG_Replacement_Split_Tech!A:T,12+B1057-2016,FALSE))*_xlfn.IFNA(VLOOKUP(LEFT(C1057,14),'AGG Activity_16'!A:K,B1057-2016+2,FALSE),VLOOKUP(LEFT(C1057,15),'AGG Activity_16'!A:K,B1057-2016+2,FALSE))</f>
        <v>0</v>
      </c>
    </row>
    <row r="1058" spans="1:4" x14ac:dyDescent="0.25">
      <c r="A1058" t="s">
        <v>2</v>
      </c>
      <c r="B1058">
        <f t="shared" si="14"/>
        <v>2017</v>
      </c>
      <c r="C1058" t="str">
        <f t="shared" si="15"/>
        <v>COMBDGWSTNewSHFUR___STDHFO_16</v>
      </c>
      <c r="D1058" s="8">
        <f>IF(_xlfn.IFNA(VLOOKUP(LEFT(C1058,LEN(C1058)-3),COMBDG_Replacement_Split_Tech!A:T,12+B1058-2016,FALSE),-1)&lt;0,0,VLOOKUP(LEFT(C1058,LEN(C1058)-3),COMBDG_Replacement_Split_Tech!A:T,12+B1058-2016,FALSE))*_xlfn.IFNA(VLOOKUP(LEFT(C1058,14),'AGG Activity_16'!A:K,B1058-2016+2,FALSE),VLOOKUP(LEFT(C1058,15),'AGG Activity_16'!A:K,B1058-2016+2,FALSE))</f>
        <v>0</v>
      </c>
    </row>
    <row r="1059" spans="1:4" x14ac:dyDescent="0.25">
      <c r="A1059" t="s">
        <v>2</v>
      </c>
      <c r="B1059">
        <f t="shared" si="14"/>
        <v>2017</v>
      </c>
      <c r="C1059" t="str">
        <f t="shared" si="15"/>
        <v>COMBDGWSTNewWH______STDHFO_16</v>
      </c>
      <c r="D1059" s="8">
        <f>IF(_xlfn.IFNA(VLOOKUP(LEFT(C1059,LEN(C1059)-3),COMBDG_Replacement_Split_Tech!A:T,12+B1059-2016,FALSE),-1)&lt;0,0,VLOOKUP(LEFT(C1059,LEN(C1059)-3),COMBDG_Replacement_Split_Tech!A:T,12+B1059-2016,FALSE))*_xlfn.IFNA(VLOOKUP(LEFT(C1059,14),'AGG Activity_16'!A:K,B1059-2016+2,FALSE),VLOOKUP(LEFT(C1059,15),'AGG Activity_16'!A:K,B1059-2016+2,FALSE))</f>
        <v>0</v>
      </c>
    </row>
    <row r="1060" spans="1:4" x14ac:dyDescent="0.25">
      <c r="A1060" t="s">
        <v>2</v>
      </c>
      <c r="B1060">
        <f t="shared" si="14"/>
        <v>2017</v>
      </c>
      <c r="C1060" t="str">
        <f t="shared" si="15"/>
        <v>COMBDGWSTOldSHFUR___STDHFO_16</v>
      </c>
      <c r="D1060" s="8">
        <f>IF(_xlfn.IFNA(VLOOKUP(LEFT(C1060,LEN(C1060)-3),COMBDG_Replacement_Split_Tech!A:T,12+B1060-2016,FALSE),-1)&lt;0,0,VLOOKUP(LEFT(C1060,LEN(C1060)-3),COMBDG_Replacement_Split_Tech!A:T,12+B1060-2016,FALSE))*_xlfn.IFNA(VLOOKUP(LEFT(C1060,14),'AGG Activity_16'!A:K,B1060-2016+2,FALSE),VLOOKUP(LEFT(C1060,15),'AGG Activity_16'!A:K,B1060-2016+2,FALSE))</f>
        <v>0</v>
      </c>
    </row>
    <row r="1061" spans="1:4" x14ac:dyDescent="0.25">
      <c r="A1061" t="s">
        <v>2</v>
      </c>
      <c r="B1061">
        <f t="shared" si="14"/>
        <v>2017</v>
      </c>
      <c r="C1061" t="str">
        <f t="shared" si="15"/>
        <v>COMBDGWSTOldWH______STDHFO_16</v>
      </c>
      <c r="D1061" s="8">
        <f>IF(_xlfn.IFNA(VLOOKUP(LEFT(C1061,LEN(C1061)-3),COMBDG_Replacement_Split_Tech!A:T,12+B1061-2016,FALSE),-1)&lt;0,0,VLOOKUP(LEFT(C1061,LEN(C1061)-3),COMBDG_Replacement_Split_Tech!A:T,12+B1061-2016,FALSE))*_xlfn.IFNA(VLOOKUP(LEFT(C1061,14),'AGG Activity_16'!A:K,B1061-2016+2,FALSE),VLOOKUP(LEFT(C1061,15),'AGG Activity_16'!A:K,B1061-2016+2,FALSE))</f>
        <v>0</v>
      </c>
    </row>
    <row r="1062" spans="1:4" x14ac:dyDescent="0.25">
      <c r="A1062" t="s">
        <v>2</v>
      </c>
      <c r="B1062">
        <f t="shared" si="14"/>
        <v>2017</v>
      </c>
      <c r="C1062" t="str">
        <f t="shared" si="15"/>
        <v>COMBDGAERNewSHFUR___STDKER_16</v>
      </c>
      <c r="D1062" s="8">
        <f>IF(_xlfn.IFNA(VLOOKUP(LEFT(C1062,LEN(C1062)-3),COMBDG_Replacement_Split_Tech!A:T,12+B1062-2016,FALSE),-1)&lt;0,0,VLOOKUP(LEFT(C1062,LEN(C1062)-3),COMBDG_Replacement_Split_Tech!A:T,12+B1062-2016,FALSE))*_xlfn.IFNA(VLOOKUP(LEFT(C1062,14),'AGG Activity_16'!A:K,B1062-2016+2,FALSE),VLOOKUP(LEFT(C1062,15),'AGG Activity_16'!A:K,B1062-2016+2,FALSE))</f>
        <v>0</v>
      </c>
    </row>
    <row r="1063" spans="1:4" x14ac:dyDescent="0.25">
      <c r="A1063" t="s">
        <v>2</v>
      </c>
      <c r="B1063">
        <f t="shared" si="14"/>
        <v>2017</v>
      </c>
      <c r="C1063" t="str">
        <f t="shared" si="15"/>
        <v>COMBDGAERNewWH______STDKER_16</v>
      </c>
      <c r="D1063" s="8">
        <f>IF(_xlfn.IFNA(VLOOKUP(LEFT(C1063,LEN(C1063)-3),COMBDG_Replacement_Split_Tech!A:T,12+B1063-2016,FALSE),-1)&lt;0,0,VLOOKUP(LEFT(C1063,LEN(C1063)-3),COMBDG_Replacement_Split_Tech!A:T,12+B1063-2016,FALSE))*_xlfn.IFNA(VLOOKUP(LEFT(C1063,14),'AGG Activity_16'!A:K,B1063-2016+2,FALSE),VLOOKUP(LEFT(C1063,15),'AGG Activity_16'!A:K,B1063-2016+2,FALSE))</f>
        <v>0</v>
      </c>
    </row>
    <row r="1064" spans="1:4" x14ac:dyDescent="0.25">
      <c r="A1064" t="s">
        <v>2</v>
      </c>
      <c r="B1064">
        <f t="shared" si="14"/>
        <v>2017</v>
      </c>
      <c r="C1064" t="str">
        <f t="shared" si="15"/>
        <v>COMBDGAEROldSHFUR___STDKER_16</v>
      </c>
      <c r="D1064" s="8">
        <f>IF(_xlfn.IFNA(VLOOKUP(LEFT(C1064,LEN(C1064)-3),COMBDG_Replacement_Split_Tech!A:T,12+B1064-2016,FALSE),-1)&lt;0,0,VLOOKUP(LEFT(C1064,LEN(C1064)-3),COMBDG_Replacement_Split_Tech!A:T,12+B1064-2016,FALSE))*_xlfn.IFNA(VLOOKUP(LEFT(C1064,14),'AGG Activity_16'!A:K,B1064-2016+2,FALSE),VLOOKUP(LEFT(C1064,15),'AGG Activity_16'!A:K,B1064-2016+2,FALSE))</f>
        <v>0</v>
      </c>
    </row>
    <row r="1065" spans="1:4" x14ac:dyDescent="0.25">
      <c r="A1065" t="s">
        <v>2</v>
      </c>
      <c r="B1065">
        <f t="shared" si="14"/>
        <v>2017</v>
      </c>
      <c r="C1065" t="str">
        <f t="shared" si="15"/>
        <v>COMBDGAEROldWH______STDKER_16</v>
      </c>
      <c r="D1065" s="8">
        <f>IF(_xlfn.IFNA(VLOOKUP(LEFT(C1065,LEN(C1065)-3),COMBDG_Replacement_Split_Tech!A:T,12+B1065-2016,FALSE),-1)&lt;0,0,VLOOKUP(LEFT(C1065,LEN(C1065)-3),COMBDG_Replacement_Split_Tech!A:T,12+B1065-2016,FALSE))*_xlfn.IFNA(VLOOKUP(LEFT(C1065,14),'AGG Activity_16'!A:K,B1065-2016+2,FALSE),VLOOKUP(LEFT(C1065,15),'AGG Activity_16'!A:K,B1065-2016+2,FALSE))</f>
        <v>0</v>
      </c>
    </row>
    <row r="1066" spans="1:4" x14ac:dyDescent="0.25">
      <c r="A1066" t="s">
        <v>2</v>
      </c>
      <c r="B1066">
        <f t="shared" si="14"/>
        <v>2017</v>
      </c>
      <c r="C1066" t="str">
        <f t="shared" si="15"/>
        <v>COMBDGAFSNewSHFUR___STDKER_16</v>
      </c>
      <c r="D1066" s="8">
        <f>IF(_xlfn.IFNA(VLOOKUP(LEFT(C1066,LEN(C1066)-3),COMBDG_Replacement_Split_Tech!A:T,12+B1066-2016,FALSE),-1)&lt;0,0,VLOOKUP(LEFT(C1066,LEN(C1066)-3),COMBDG_Replacement_Split_Tech!A:T,12+B1066-2016,FALSE))*_xlfn.IFNA(VLOOKUP(LEFT(C1066,14),'AGG Activity_16'!A:K,B1066-2016+2,FALSE),VLOOKUP(LEFT(C1066,15),'AGG Activity_16'!A:K,B1066-2016+2,FALSE))</f>
        <v>0</v>
      </c>
    </row>
    <row r="1067" spans="1:4" x14ac:dyDescent="0.25">
      <c r="A1067" t="s">
        <v>2</v>
      </c>
      <c r="B1067">
        <f t="shared" si="14"/>
        <v>2017</v>
      </c>
      <c r="C1067" t="str">
        <f t="shared" si="15"/>
        <v>COMBDGAFSNewWH______STDKER_16</v>
      </c>
      <c r="D1067" s="8">
        <f>IF(_xlfn.IFNA(VLOOKUP(LEFT(C1067,LEN(C1067)-3),COMBDG_Replacement_Split_Tech!A:T,12+B1067-2016,FALSE),-1)&lt;0,0,VLOOKUP(LEFT(C1067,LEN(C1067)-3),COMBDG_Replacement_Split_Tech!A:T,12+B1067-2016,FALSE))*_xlfn.IFNA(VLOOKUP(LEFT(C1067,14),'AGG Activity_16'!A:K,B1067-2016+2,FALSE),VLOOKUP(LEFT(C1067,15),'AGG Activity_16'!A:K,B1067-2016+2,FALSE))</f>
        <v>0</v>
      </c>
    </row>
    <row r="1068" spans="1:4" x14ac:dyDescent="0.25">
      <c r="A1068" t="s">
        <v>2</v>
      </c>
      <c r="B1068">
        <f t="shared" si="14"/>
        <v>2017</v>
      </c>
      <c r="C1068" t="str">
        <f t="shared" si="15"/>
        <v>COMBDGAFSOldSHFUR___STDKER_16</v>
      </c>
      <c r="D1068" s="8">
        <f>IF(_xlfn.IFNA(VLOOKUP(LEFT(C1068,LEN(C1068)-3),COMBDG_Replacement_Split_Tech!A:T,12+B1068-2016,FALSE),-1)&lt;0,0,VLOOKUP(LEFT(C1068,LEN(C1068)-3),COMBDG_Replacement_Split_Tech!A:T,12+B1068-2016,FALSE))*_xlfn.IFNA(VLOOKUP(LEFT(C1068,14),'AGG Activity_16'!A:K,B1068-2016+2,FALSE),VLOOKUP(LEFT(C1068,15),'AGG Activity_16'!A:K,B1068-2016+2,FALSE))</f>
        <v>0</v>
      </c>
    </row>
    <row r="1069" spans="1:4" x14ac:dyDescent="0.25">
      <c r="A1069" t="s">
        <v>2</v>
      </c>
      <c r="B1069">
        <f t="shared" si="14"/>
        <v>2017</v>
      </c>
      <c r="C1069" t="str">
        <f t="shared" si="15"/>
        <v>COMBDGAFSOldWH______STDKER_16</v>
      </c>
      <c r="D1069" s="8">
        <f>IF(_xlfn.IFNA(VLOOKUP(LEFT(C1069,LEN(C1069)-3),COMBDG_Replacement_Split_Tech!A:T,12+B1069-2016,FALSE),-1)&lt;0,0,VLOOKUP(LEFT(C1069,LEN(C1069)-3),COMBDG_Replacement_Split_Tech!A:T,12+B1069-2016,FALSE))*_xlfn.IFNA(VLOOKUP(LEFT(C1069,14),'AGG Activity_16'!A:K,B1069-2016+2,FALSE),VLOOKUP(LEFT(C1069,15),'AGG Activity_16'!A:K,B1069-2016+2,FALSE))</f>
        <v>0</v>
      </c>
    </row>
    <row r="1070" spans="1:4" x14ac:dyDescent="0.25">
      <c r="A1070" t="s">
        <v>2</v>
      </c>
      <c r="B1070">
        <f t="shared" si="14"/>
        <v>2017</v>
      </c>
      <c r="C1070" t="str">
        <f t="shared" si="15"/>
        <v>COMBDGEDSNewSHFUR___STDKER_16</v>
      </c>
      <c r="D1070" s="8">
        <f>IF(_xlfn.IFNA(VLOOKUP(LEFT(C1070,LEN(C1070)-3),COMBDG_Replacement_Split_Tech!A:T,12+B1070-2016,FALSE),-1)&lt;0,0,VLOOKUP(LEFT(C1070,LEN(C1070)-3),COMBDG_Replacement_Split_Tech!A:T,12+B1070-2016,FALSE))*_xlfn.IFNA(VLOOKUP(LEFT(C1070,14),'AGG Activity_16'!A:K,B1070-2016+2,FALSE),VLOOKUP(LEFT(C1070,15),'AGG Activity_16'!A:K,B1070-2016+2,FALSE))</f>
        <v>0</v>
      </c>
    </row>
    <row r="1071" spans="1:4" x14ac:dyDescent="0.25">
      <c r="A1071" t="s">
        <v>2</v>
      </c>
      <c r="B1071">
        <f t="shared" si="14"/>
        <v>2017</v>
      </c>
      <c r="C1071" t="str">
        <f t="shared" si="15"/>
        <v>COMBDGEDSNewWH______STDKER_16</v>
      </c>
      <c r="D1071" s="8">
        <f>IF(_xlfn.IFNA(VLOOKUP(LEFT(C1071,LEN(C1071)-3),COMBDG_Replacement_Split_Tech!A:T,12+B1071-2016,FALSE),-1)&lt;0,0,VLOOKUP(LEFT(C1071,LEN(C1071)-3),COMBDG_Replacement_Split_Tech!A:T,12+B1071-2016,FALSE))*_xlfn.IFNA(VLOOKUP(LEFT(C1071,14),'AGG Activity_16'!A:K,B1071-2016+2,FALSE),VLOOKUP(LEFT(C1071,15),'AGG Activity_16'!A:K,B1071-2016+2,FALSE))</f>
        <v>0</v>
      </c>
    </row>
    <row r="1072" spans="1:4" x14ac:dyDescent="0.25">
      <c r="A1072" t="s">
        <v>2</v>
      </c>
      <c r="B1072">
        <f t="shared" si="14"/>
        <v>2017</v>
      </c>
      <c r="C1072" t="str">
        <f t="shared" si="15"/>
        <v>COMBDGEDSOldSHFUR___STDKER_16</v>
      </c>
      <c r="D1072" s="8">
        <f>IF(_xlfn.IFNA(VLOOKUP(LEFT(C1072,LEN(C1072)-3),COMBDG_Replacement_Split_Tech!A:T,12+B1072-2016,FALSE),-1)&lt;0,0,VLOOKUP(LEFT(C1072,LEN(C1072)-3),COMBDG_Replacement_Split_Tech!A:T,12+B1072-2016,FALSE))*_xlfn.IFNA(VLOOKUP(LEFT(C1072,14),'AGG Activity_16'!A:K,B1072-2016+2,FALSE),VLOOKUP(LEFT(C1072,15),'AGG Activity_16'!A:K,B1072-2016+2,FALSE))</f>
        <v>0</v>
      </c>
    </row>
    <row r="1073" spans="1:4" x14ac:dyDescent="0.25">
      <c r="A1073" t="s">
        <v>2</v>
      </c>
      <c r="B1073">
        <f t="shared" si="14"/>
        <v>2017</v>
      </c>
      <c r="C1073" t="str">
        <f t="shared" si="15"/>
        <v>COMBDGEDSOldWH______STDKER_16</v>
      </c>
      <c r="D1073" s="8">
        <f>IF(_xlfn.IFNA(VLOOKUP(LEFT(C1073,LEN(C1073)-3),COMBDG_Replacement_Split_Tech!A:T,12+B1073-2016,FALSE),-1)&lt;0,0,VLOOKUP(LEFT(C1073,LEN(C1073)-3),COMBDG_Replacement_Split_Tech!A:T,12+B1073-2016,FALSE))*_xlfn.IFNA(VLOOKUP(LEFT(C1073,14),'AGG Activity_16'!A:K,B1073-2016+2,FALSE),VLOOKUP(LEFT(C1073,15),'AGG Activity_16'!A:K,B1073-2016+2,FALSE))</f>
        <v>0</v>
      </c>
    </row>
    <row r="1074" spans="1:4" x14ac:dyDescent="0.25">
      <c r="A1074" t="s">
        <v>2</v>
      </c>
      <c r="B1074">
        <f t="shared" si="14"/>
        <v>2017</v>
      </c>
      <c r="C1074" t="str">
        <f t="shared" si="15"/>
        <v>COMBDGHLCNewSHFUR___STDKER_16</v>
      </c>
      <c r="D1074" s="8">
        <f>IF(_xlfn.IFNA(VLOOKUP(LEFT(C1074,LEN(C1074)-3),COMBDG_Replacement_Split_Tech!A:T,12+B1074-2016,FALSE),-1)&lt;0,0,VLOOKUP(LEFT(C1074,LEN(C1074)-3),COMBDG_Replacement_Split_Tech!A:T,12+B1074-2016,FALSE))*_xlfn.IFNA(VLOOKUP(LEFT(C1074,14),'AGG Activity_16'!A:K,B1074-2016+2,FALSE),VLOOKUP(LEFT(C1074,15),'AGG Activity_16'!A:K,B1074-2016+2,FALSE))</f>
        <v>0</v>
      </c>
    </row>
    <row r="1075" spans="1:4" x14ac:dyDescent="0.25">
      <c r="A1075" t="s">
        <v>2</v>
      </c>
      <c r="B1075">
        <f t="shared" si="14"/>
        <v>2017</v>
      </c>
      <c r="C1075" t="str">
        <f t="shared" si="15"/>
        <v>COMBDGHLCNewWH______STDKER_16</v>
      </c>
      <c r="D1075" s="8">
        <f>IF(_xlfn.IFNA(VLOOKUP(LEFT(C1075,LEN(C1075)-3),COMBDG_Replacement_Split_Tech!A:T,12+B1075-2016,FALSE),-1)&lt;0,0,VLOOKUP(LEFT(C1075,LEN(C1075)-3),COMBDG_Replacement_Split_Tech!A:T,12+B1075-2016,FALSE))*_xlfn.IFNA(VLOOKUP(LEFT(C1075,14),'AGG Activity_16'!A:K,B1075-2016+2,FALSE),VLOOKUP(LEFT(C1075,15),'AGG Activity_16'!A:K,B1075-2016+2,FALSE))</f>
        <v>0</v>
      </c>
    </row>
    <row r="1076" spans="1:4" x14ac:dyDescent="0.25">
      <c r="A1076" t="s">
        <v>2</v>
      </c>
      <c r="B1076">
        <f t="shared" si="14"/>
        <v>2017</v>
      </c>
      <c r="C1076" t="str">
        <f t="shared" si="15"/>
        <v>COMBDGHLCOldSHFUR___STDKER_16</v>
      </c>
      <c r="D1076" s="8">
        <f>IF(_xlfn.IFNA(VLOOKUP(LEFT(C1076,LEN(C1076)-3),COMBDG_Replacement_Split_Tech!A:T,12+B1076-2016,FALSE),-1)&lt;0,0,VLOOKUP(LEFT(C1076,LEN(C1076)-3),COMBDG_Replacement_Split_Tech!A:T,12+B1076-2016,FALSE))*_xlfn.IFNA(VLOOKUP(LEFT(C1076,14),'AGG Activity_16'!A:K,B1076-2016+2,FALSE),VLOOKUP(LEFT(C1076,15),'AGG Activity_16'!A:K,B1076-2016+2,FALSE))</f>
        <v>0</v>
      </c>
    </row>
    <row r="1077" spans="1:4" x14ac:dyDescent="0.25">
      <c r="A1077" t="s">
        <v>2</v>
      </c>
      <c r="B1077">
        <f t="shared" si="14"/>
        <v>2017</v>
      </c>
      <c r="C1077" t="str">
        <f t="shared" si="15"/>
        <v>COMBDGHLCOldWH______STDKER_16</v>
      </c>
      <c r="D1077" s="8">
        <f>IF(_xlfn.IFNA(VLOOKUP(LEFT(C1077,LEN(C1077)-3),COMBDG_Replacement_Split_Tech!A:T,12+B1077-2016,FALSE),-1)&lt;0,0,VLOOKUP(LEFT(C1077,LEN(C1077)-3),COMBDG_Replacement_Split_Tech!A:T,12+B1077-2016,FALSE))*_xlfn.IFNA(VLOOKUP(LEFT(C1077,14),'AGG Activity_16'!A:K,B1077-2016+2,FALSE),VLOOKUP(LEFT(C1077,15),'AGG Activity_16'!A:K,B1077-2016+2,FALSE))</f>
        <v>0</v>
      </c>
    </row>
    <row r="1078" spans="1:4" x14ac:dyDescent="0.25">
      <c r="A1078" t="s">
        <v>2</v>
      </c>
      <c r="B1078">
        <f t="shared" si="14"/>
        <v>2017</v>
      </c>
      <c r="C1078" t="str">
        <f t="shared" si="15"/>
        <v>COMBDGICINewSHFUR___STDKER_16</v>
      </c>
      <c r="D1078" s="8">
        <f>IF(_xlfn.IFNA(VLOOKUP(LEFT(C1078,LEN(C1078)-3),COMBDG_Replacement_Split_Tech!A:T,12+B1078-2016,FALSE),-1)&lt;0,0,VLOOKUP(LEFT(C1078,LEN(C1078)-3),COMBDG_Replacement_Split_Tech!A:T,12+B1078-2016,FALSE))*_xlfn.IFNA(VLOOKUP(LEFT(C1078,14),'AGG Activity_16'!A:K,B1078-2016+2,FALSE),VLOOKUP(LEFT(C1078,15),'AGG Activity_16'!A:K,B1078-2016+2,FALSE))</f>
        <v>0</v>
      </c>
    </row>
    <row r="1079" spans="1:4" x14ac:dyDescent="0.25">
      <c r="A1079" t="s">
        <v>2</v>
      </c>
      <c r="B1079">
        <f t="shared" si="14"/>
        <v>2017</v>
      </c>
      <c r="C1079" t="str">
        <f t="shared" si="15"/>
        <v>COMBDGICINewWH______STDKER_16</v>
      </c>
      <c r="D1079" s="8">
        <f>IF(_xlfn.IFNA(VLOOKUP(LEFT(C1079,LEN(C1079)-3),COMBDG_Replacement_Split_Tech!A:T,12+B1079-2016,FALSE),-1)&lt;0,0,VLOOKUP(LEFT(C1079,LEN(C1079)-3),COMBDG_Replacement_Split_Tech!A:T,12+B1079-2016,FALSE))*_xlfn.IFNA(VLOOKUP(LEFT(C1079,14),'AGG Activity_16'!A:K,B1079-2016+2,FALSE),VLOOKUP(LEFT(C1079,15),'AGG Activity_16'!A:K,B1079-2016+2,FALSE))</f>
        <v>0</v>
      </c>
    </row>
    <row r="1080" spans="1:4" x14ac:dyDescent="0.25">
      <c r="A1080" t="s">
        <v>2</v>
      </c>
      <c r="B1080">
        <f t="shared" si="14"/>
        <v>2017</v>
      </c>
      <c r="C1080" t="str">
        <f t="shared" si="15"/>
        <v>COMBDGICIOldSHFUR___STDKER_16</v>
      </c>
      <c r="D1080" s="8">
        <f>IF(_xlfn.IFNA(VLOOKUP(LEFT(C1080,LEN(C1080)-3),COMBDG_Replacement_Split_Tech!A:T,12+B1080-2016,FALSE),-1)&lt;0,0,VLOOKUP(LEFT(C1080,LEN(C1080)-3),COMBDG_Replacement_Split_Tech!A:T,12+B1080-2016,FALSE))*_xlfn.IFNA(VLOOKUP(LEFT(C1080,14),'AGG Activity_16'!A:K,B1080-2016+2,FALSE),VLOOKUP(LEFT(C1080,15),'AGG Activity_16'!A:K,B1080-2016+2,FALSE))</f>
        <v>0</v>
      </c>
    </row>
    <row r="1081" spans="1:4" x14ac:dyDescent="0.25">
      <c r="A1081" t="s">
        <v>2</v>
      </c>
      <c r="B1081">
        <f t="shared" si="14"/>
        <v>2017</v>
      </c>
      <c r="C1081" t="str">
        <f t="shared" si="15"/>
        <v>COMBDGICIOldWH______STDKER_16</v>
      </c>
      <c r="D1081" s="8">
        <f>IF(_xlfn.IFNA(VLOOKUP(LEFT(C1081,LEN(C1081)-3),COMBDG_Replacement_Split_Tech!A:T,12+B1081-2016,FALSE),-1)&lt;0,0,VLOOKUP(LEFT(C1081,LEN(C1081)-3),COMBDG_Replacement_Split_Tech!A:T,12+B1081-2016,FALSE))*_xlfn.IFNA(VLOOKUP(LEFT(C1081,14),'AGG Activity_16'!A:K,B1081-2016+2,FALSE),VLOOKUP(LEFT(C1081,15),'AGG Activity_16'!A:K,B1081-2016+2,FALSE))</f>
        <v>0</v>
      </c>
    </row>
    <row r="1082" spans="1:4" x14ac:dyDescent="0.25">
      <c r="A1082" t="s">
        <v>2</v>
      </c>
      <c r="B1082">
        <f t="shared" si="14"/>
        <v>2017</v>
      </c>
      <c r="C1082" t="str">
        <f t="shared" si="15"/>
        <v>COMBDGOFFNewSHFUR___STDKER_16</v>
      </c>
      <c r="D1082" s="8">
        <f>IF(_xlfn.IFNA(VLOOKUP(LEFT(C1082,LEN(C1082)-3),COMBDG_Replacement_Split_Tech!A:T,12+B1082-2016,FALSE),-1)&lt;0,0,VLOOKUP(LEFT(C1082,LEN(C1082)-3),COMBDG_Replacement_Split_Tech!A:T,12+B1082-2016,FALSE))*_xlfn.IFNA(VLOOKUP(LEFT(C1082,14),'AGG Activity_16'!A:K,B1082-2016+2,FALSE),VLOOKUP(LEFT(C1082,15),'AGG Activity_16'!A:K,B1082-2016+2,FALSE))</f>
        <v>0</v>
      </c>
    </row>
    <row r="1083" spans="1:4" x14ac:dyDescent="0.25">
      <c r="A1083" t="s">
        <v>2</v>
      </c>
      <c r="B1083">
        <f t="shared" si="14"/>
        <v>2017</v>
      </c>
      <c r="C1083" t="str">
        <f t="shared" si="15"/>
        <v>COMBDGOFFNewWH______STDKER_16</v>
      </c>
      <c r="D1083" s="8">
        <f>IF(_xlfn.IFNA(VLOOKUP(LEFT(C1083,LEN(C1083)-3),COMBDG_Replacement_Split_Tech!A:T,12+B1083-2016,FALSE),-1)&lt;0,0,VLOOKUP(LEFT(C1083,LEN(C1083)-3),COMBDG_Replacement_Split_Tech!A:T,12+B1083-2016,FALSE))*_xlfn.IFNA(VLOOKUP(LEFT(C1083,14),'AGG Activity_16'!A:K,B1083-2016+2,FALSE),VLOOKUP(LEFT(C1083,15),'AGG Activity_16'!A:K,B1083-2016+2,FALSE))</f>
        <v>0</v>
      </c>
    </row>
    <row r="1084" spans="1:4" x14ac:dyDescent="0.25">
      <c r="A1084" t="s">
        <v>2</v>
      </c>
      <c r="B1084">
        <f t="shared" si="14"/>
        <v>2017</v>
      </c>
      <c r="C1084" t="str">
        <f t="shared" si="15"/>
        <v>COMBDGOFFOldSHFUR___STDKER_16</v>
      </c>
      <c r="D1084" s="8">
        <f>IF(_xlfn.IFNA(VLOOKUP(LEFT(C1084,LEN(C1084)-3),COMBDG_Replacement_Split_Tech!A:T,12+B1084-2016,FALSE),-1)&lt;0,0,VLOOKUP(LEFT(C1084,LEN(C1084)-3),COMBDG_Replacement_Split_Tech!A:T,12+B1084-2016,FALSE))*_xlfn.IFNA(VLOOKUP(LEFT(C1084,14),'AGG Activity_16'!A:K,B1084-2016+2,FALSE),VLOOKUP(LEFT(C1084,15),'AGG Activity_16'!A:K,B1084-2016+2,FALSE))</f>
        <v>0</v>
      </c>
    </row>
    <row r="1085" spans="1:4" x14ac:dyDescent="0.25">
      <c r="A1085" t="s">
        <v>2</v>
      </c>
      <c r="B1085">
        <f t="shared" si="14"/>
        <v>2017</v>
      </c>
      <c r="C1085" t="str">
        <f t="shared" si="15"/>
        <v>COMBDGOFFOldWH______STDKER_16</v>
      </c>
      <c r="D1085" s="8">
        <f>IF(_xlfn.IFNA(VLOOKUP(LEFT(C1085,LEN(C1085)-3),COMBDG_Replacement_Split_Tech!A:T,12+B1085-2016,FALSE),-1)&lt;0,0,VLOOKUP(LEFT(C1085,LEN(C1085)-3),COMBDG_Replacement_Split_Tech!A:T,12+B1085-2016,FALSE))*_xlfn.IFNA(VLOOKUP(LEFT(C1085,14),'AGG Activity_16'!A:K,B1085-2016+2,FALSE),VLOOKUP(LEFT(C1085,15),'AGG Activity_16'!A:K,B1085-2016+2,FALSE))</f>
        <v>0</v>
      </c>
    </row>
    <row r="1086" spans="1:4" x14ac:dyDescent="0.25">
      <c r="A1086" t="s">
        <v>2</v>
      </c>
      <c r="B1086">
        <f t="shared" si="14"/>
        <v>2017</v>
      </c>
      <c r="C1086" t="str">
        <f t="shared" si="15"/>
        <v>COMBDGOTSNewSHFUR___STDKER_16</v>
      </c>
      <c r="D1086" s="8">
        <f>IF(_xlfn.IFNA(VLOOKUP(LEFT(C1086,LEN(C1086)-3),COMBDG_Replacement_Split_Tech!A:T,12+B1086-2016,FALSE),-1)&lt;0,0,VLOOKUP(LEFT(C1086,LEN(C1086)-3),COMBDG_Replacement_Split_Tech!A:T,12+B1086-2016,FALSE))*_xlfn.IFNA(VLOOKUP(LEFT(C1086,14),'AGG Activity_16'!A:K,B1086-2016+2,FALSE),VLOOKUP(LEFT(C1086,15),'AGG Activity_16'!A:K,B1086-2016+2,FALSE))</f>
        <v>0</v>
      </c>
    </row>
    <row r="1087" spans="1:4" x14ac:dyDescent="0.25">
      <c r="A1087" t="s">
        <v>2</v>
      </c>
      <c r="B1087">
        <f t="shared" si="14"/>
        <v>2017</v>
      </c>
      <c r="C1087" t="str">
        <f t="shared" si="15"/>
        <v>COMBDGOTSNewWH______STDKER_16</v>
      </c>
      <c r="D1087" s="8">
        <f>IF(_xlfn.IFNA(VLOOKUP(LEFT(C1087,LEN(C1087)-3),COMBDG_Replacement_Split_Tech!A:T,12+B1087-2016,FALSE),-1)&lt;0,0,VLOOKUP(LEFT(C1087,LEN(C1087)-3),COMBDG_Replacement_Split_Tech!A:T,12+B1087-2016,FALSE))*_xlfn.IFNA(VLOOKUP(LEFT(C1087,14),'AGG Activity_16'!A:K,B1087-2016+2,FALSE),VLOOKUP(LEFT(C1087,15),'AGG Activity_16'!A:K,B1087-2016+2,FALSE))</f>
        <v>0</v>
      </c>
    </row>
    <row r="1088" spans="1:4" x14ac:dyDescent="0.25">
      <c r="A1088" t="s">
        <v>2</v>
      </c>
      <c r="B1088">
        <f t="shared" si="14"/>
        <v>2017</v>
      </c>
      <c r="C1088" t="str">
        <f t="shared" si="15"/>
        <v>COMBDGOTSOldSHFUR___STDKER_16</v>
      </c>
      <c r="D1088" s="8">
        <f>IF(_xlfn.IFNA(VLOOKUP(LEFT(C1088,LEN(C1088)-3),COMBDG_Replacement_Split_Tech!A:T,12+B1088-2016,FALSE),-1)&lt;0,0,VLOOKUP(LEFT(C1088,LEN(C1088)-3),COMBDG_Replacement_Split_Tech!A:T,12+B1088-2016,FALSE))*_xlfn.IFNA(VLOOKUP(LEFT(C1088,14),'AGG Activity_16'!A:K,B1088-2016+2,FALSE),VLOOKUP(LEFT(C1088,15),'AGG Activity_16'!A:K,B1088-2016+2,FALSE))</f>
        <v>0</v>
      </c>
    </row>
    <row r="1089" spans="1:4" x14ac:dyDescent="0.25">
      <c r="A1089" t="s">
        <v>2</v>
      </c>
      <c r="B1089">
        <f t="shared" si="14"/>
        <v>2017</v>
      </c>
      <c r="C1089" t="str">
        <f t="shared" si="15"/>
        <v>COMBDGOTSOldWH______STDKER_16</v>
      </c>
      <c r="D1089" s="8">
        <f>IF(_xlfn.IFNA(VLOOKUP(LEFT(C1089,LEN(C1089)-3),COMBDG_Replacement_Split_Tech!A:T,12+B1089-2016,FALSE),-1)&lt;0,0,VLOOKUP(LEFT(C1089,LEN(C1089)-3),COMBDG_Replacement_Split_Tech!A:T,12+B1089-2016,FALSE))*_xlfn.IFNA(VLOOKUP(LEFT(C1089,14),'AGG Activity_16'!A:K,B1089-2016+2,FALSE),VLOOKUP(LEFT(C1089,15),'AGG Activity_16'!A:K,B1089-2016+2,FALSE))</f>
        <v>0</v>
      </c>
    </row>
    <row r="1090" spans="1:4" x14ac:dyDescent="0.25">
      <c r="A1090" t="s">
        <v>2</v>
      </c>
      <c r="B1090">
        <f t="shared" si="14"/>
        <v>2017</v>
      </c>
      <c r="C1090" t="str">
        <f t="shared" si="15"/>
        <v>COMBDGRTTNewSHFUR___STDKER_16</v>
      </c>
      <c r="D1090" s="8">
        <f>IF(_xlfn.IFNA(VLOOKUP(LEFT(C1090,LEN(C1090)-3),COMBDG_Replacement_Split_Tech!A:T,12+B1090-2016,FALSE),-1)&lt;0,0,VLOOKUP(LEFT(C1090,LEN(C1090)-3),COMBDG_Replacement_Split_Tech!A:T,12+B1090-2016,FALSE))*_xlfn.IFNA(VLOOKUP(LEFT(C1090,14),'AGG Activity_16'!A:K,B1090-2016+2,FALSE),VLOOKUP(LEFT(C1090,15),'AGG Activity_16'!A:K,B1090-2016+2,FALSE))</f>
        <v>0</v>
      </c>
    </row>
    <row r="1091" spans="1:4" x14ac:dyDescent="0.25">
      <c r="A1091" t="s">
        <v>2</v>
      </c>
      <c r="B1091">
        <f t="shared" si="14"/>
        <v>2017</v>
      </c>
      <c r="C1091" t="str">
        <f t="shared" si="15"/>
        <v>COMBDGRTTNewWH______STDKER_16</v>
      </c>
      <c r="D1091" s="8">
        <f>IF(_xlfn.IFNA(VLOOKUP(LEFT(C1091,LEN(C1091)-3),COMBDG_Replacement_Split_Tech!A:T,12+B1091-2016,FALSE),-1)&lt;0,0,VLOOKUP(LEFT(C1091,LEN(C1091)-3),COMBDG_Replacement_Split_Tech!A:T,12+B1091-2016,FALSE))*_xlfn.IFNA(VLOOKUP(LEFT(C1091,14),'AGG Activity_16'!A:K,B1091-2016+2,FALSE),VLOOKUP(LEFT(C1091,15),'AGG Activity_16'!A:K,B1091-2016+2,FALSE))</f>
        <v>0</v>
      </c>
    </row>
    <row r="1092" spans="1:4" x14ac:dyDescent="0.25">
      <c r="A1092" t="s">
        <v>2</v>
      </c>
      <c r="B1092">
        <f t="shared" si="14"/>
        <v>2017</v>
      </c>
      <c r="C1092" t="str">
        <f t="shared" si="15"/>
        <v>COMBDGRTTOldSHFUR___STDKER_16</v>
      </c>
      <c r="D1092" s="8">
        <f>IF(_xlfn.IFNA(VLOOKUP(LEFT(C1092,LEN(C1092)-3),COMBDG_Replacement_Split_Tech!A:T,12+B1092-2016,FALSE),-1)&lt;0,0,VLOOKUP(LEFT(C1092,LEN(C1092)-3),COMBDG_Replacement_Split_Tech!A:T,12+B1092-2016,FALSE))*_xlfn.IFNA(VLOOKUP(LEFT(C1092,14),'AGG Activity_16'!A:K,B1092-2016+2,FALSE),VLOOKUP(LEFT(C1092,15),'AGG Activity_16'!A:K,B1092-2016+2,FALSE))</f>
        <v>0</v>
      </c>
    </row>
    <row r="1093" spans="1:4" x14ac:dyDescent="0.25">
      <c r="A1093" t="s">
        <v>2</v>
      </c>
      <c r="B1093">
        <f t="shared" si="14"/>
        <v>2017</v>
      </c>
      <c r="C1093" t="str">
        <f t="shared" si="15"/>
        <v>COMBDGRTTOldWH______STDKER_16</v>
      </c>
      <c r="D1093" s="8">
        <f>IF(_xlfn.IFNA(VLOOKUP(LEFT(C1093,LEN(C1093)-3),COMBDG_Replacement_Split_Tech!A:T,12+B1093-2016,FALSE),-1)&lt;0,0,VLOOKUP(LEFT(C1093,LEN(C1093)-3),COMBDG_Replacement_Split_Tech!A:T,12+B1093-2016,FALSE))*_xlfn.IFNA(VLOOKUP(LEFT(C1093,14),'AGG Activity_16'!A:K,B1093-2016+2,FALSE),VLOOKUP(LEFT(C1093,15),'AGG Activity_16'!A:K,B1093-2016+2,FALSE))</f>
        <v>0</v>
      </c>
    </row>
    <row r="1094" spans="1:4" x14ac:dyDescent="0.25">
      <c r="A1094" t="s">
        <v>2</v>
      </c>
      <c r="B1094">
        <f t="shared" si="14"/>
        <v>2017</v>
      </c>
      <c r="C1094" t="str">
        <f t="shared" si="15"/>
        <v>COMBDGTAWNewSHFUR___STDKER_16</v>
      </c>
      <c r="D1094" s="8">
        <f>IF(_xlfn.IFNA(VLOOKUP(LEFT(C1094,LEN(C1094)-3),COMBDG_Replacement_Split_Tech!A:T,12+B1094-2016,FALSE),-1)&lt;0,0,VLOOKUP(LEFT(C1094,LEN(C1094)-3),COMBDG_Replacement_Split_Tech!A:T,12+B1094-2016,FALSE))*_xlfn.IFNA(VLOOKUP(LEFT(C1094,14),'AGG Activity_16'!A:K,B1094-2016+2,FALSE),VLOOKUP(LEFT(C1094,15),'AGG Activity_16'!A:K,B1094-2016+2,FALSE))</f>
        <v>0</v>
      </c>
    </row>
    <row r="1095" spans="1:4" x14ac:dyDescent="0.25">
      <c r="A1095" t="s">
        <v>2</v>
      </c>
      <c r="B1095">
        <f t="shared" si="14"/>
        <v>2017</v>
      </c>
      <c r="C1095" t="str">
        <f t="shared" si="15"/>
        <v>COMBDGTAWNewWH______STDKER_16</v>
      </c>
      <c r="D1095" s="8">
        <f>IF(_xlfn.IFNA(VLOOKUP(LEFT(C1095,LEN(C1095)-3),COMBDG_Replacement_Split_Tech!A:T,12+B1095-2016,FALSE),-1)&lt;0,0,VLOOKUP(LEFT(C1095,LEN(C1095)-3),COMBDG_Replacement_Split_Tech!A:T,12+B1095-2016,FALSE))*_xlfn.IFNA(VLOOKUP(LEFT(C1095,14),'AGG Activity_16'!A:K,B1095-2016+2,FALSE),VLOOKUP(LEFT(C1095,15),'AGG Activity_16'!A:K,B1095-2016+2,FALSE))</f>
        <v>0</v>
      </c>
    </row>
    <row r="1096" spans="1:4" x14ac:dyDescent="0.25">
      <c r="A1096" t="s">
        <v>2</v>
      </c>
      <c r="B1096">
        <f t="shared" si="14"/>
        <v>2017</v>
      </c>
      <c r="C1096" t="str">
        <f t="shared" si="15"/>
        <v>COMBDGTAWOldSHFUR___STDKER_16</v>
      </c>
      <c r="D1096" s="8">
        <f>IF(_xlfn.IFNA(VLOOKUP(LEFT(C1096,LEN(C1096)-3),COMBDG_Replacement_Split_Tech!A:T,12+B1096-2016,FALSE),-1)&lt;0,0,VLOOKUP(LEFT(C1096,LEN(C1096)-3),COMBDG_Replacement_Split_Tech!A:T,12+B1096-2016,FALSE))*_xlfn.IFNA(VLOOKUP(LEFT(C1096,14),'AGG Activity_16'!A:K,B1096-2016+2,FALSE),VLOOKUP(LEFT(C1096,15),'AGG Activity_16'!A:K,B1096-2016+2,FALSE))</f>
        <v>0</v>
      </c>
    </row>
    <row r="1097" spans="1:4" x14ac:dyDescent="0.25">
      <c r="A1097" t="s">
        <v>2</v>
      </c>
      <c r="B1097">
        <f t="shared" si="14"/>
        <v>2017</v>
      </c>
      <c r="C1097" t="str">
        <f t="shared" si="15"/>
        <v>COMBDGTAWOldWH______STDKER_16</v>
      </c>
      <c r="D1097" s="8">
        <f>IF(_xlfn.IFNA(VLOOKUP(LEFT(C1097,LEN(C1097)-3),COMBDG_Replacement_Split_Tech!A:T,12+B1097-2016,FALSE),-1)&lt;0,0,VLOOKUP(LEFT(C1097,LEN(C1097)-3),COMBDG_Replacement_Split_Tech!A:T,12+B1097-2016,FALSE))*_xlfn.IFNA(VLOOKUP(LEFT(C1097,14),'AGG Activity_16'!A:K,B1097-2016+2,FALSE),VLOOKUP(LEFT(C1097,15),'AGG Activity_16'!A:K,B1097-2016+2,FALSE))</f>
        <v>0</v>
      </c>
    </row>
    <row r="1098" spans="1:4" x14ac:dyDescent="0.25">
      <c r="A1098" t="s">
        <v>2</v>
      </c>
      <c r="B1098">
        <f t="shared" si="14"/>
        <v>2017</v>
      </c>
      <c r="C1098" t="str">
        <f t="shared" si="15"/>
        <v>COMBDGWSTNewSHFUR___STDKER_16</v>
      </c>
      <c r="D1098" s="8">
        <f>IF(_xlfn.IFNA(VLOOKUP(LEFT(C1098,LEN(C1098)-3),COMBDG_Replacement_Split_Tech!A:T,12+B1098-2016,FALSE),-1)&lt;0,0,VLOOKUP(LEFT(C1098,LEN(C1098)-3),COMBDG_Replacement_Split_Tech!A:T,12+B1098-2016,FALSE))*_xlfn.IFNA(VLOOKUP(LEFT(C1098,14),'AGG Activity_16'!A:K,B1098-2016+2,FALSE),VLOOKUP(LEFT(C1098,15),'AGG Activity_16'!A:K,B1098-2016+2,FALSE))</f>
        <v>0</v>
      </c>
    </row>
    <row r="1099" spans="1:4" x14ac:dyDescent="0.25">
      <c r="A1099" t="s">
        <v>2</v>
      </c>
      <c r="B1099">
        <f t="shared" si="14"/>
        <v>2017</v>
      </c>
      <c r="C1099" t="str">
        <f t="shared" si="15"/>
        <v>COMBDGWSTNewWH______STDKER_16</v>
      </c>
      <c r="D1099" s="8">
        <f>IF(_xlfn.IFNA(VLOOKUP(LEFT(C1099,LEN(C1099)-3),COMBDG_Replacement_Split_Tech!A:T,12+B1099-2016,FALSE),-1)&lt;0,0,VLOOKUP(LEFT(C1099,LEN(C1099)-3),COMBDG_Replacement_Split_Tech!A:T,12+B1099-2016,FALSE))*_xlfn.IFNA(VLOOKUP(LEFT(C1099,14),'AGG Activity_16'!A:K,B1099-2016+2,FALSE),VLOOKUP(LEFT(C1099,15),'AGG Activity_16'!A:K,B1099-2016+2,FALSE))</f>
        <v>0</v>
      </c>
    </row>
    <row r="1100" spans="1:4" x14ac:dyDescent="0.25">
      <c r="A1100" t="s">
        <v>2</v>
      </c>
      <c r="B1100">
        <f t="shared" si="14"/>
        <v>2017</v>
      </c>
      <c r="C1100" t="str">
        <f t="shared" si="15"/>
        <v>COMBDGWSTOldSHFUR___STDKER_16</v>
      </c>
      <c r="D1100" s="8">
        <f>IF(_xlfn.IFNA(VLOOKUP(LEFT(C1100,LEN(C1100)-3),COMBDG_Replacement_Split_Tech!A:T,12+B1100-2016,FALSE),-1)&lt;0,0,VLOOKUP(LEFT(C1100,LEN(C1100)-3),COMBDG_Replacement_Split_Tech!A:T,12+B1100-2016,FALSE))*_xlfn.IFNA(VLOOKUP(LEFT(C1100,14),'AGG Activity_16'!A:K,B1100-2016+2,FALSE),VLOOKUP(LEFT(C1100,15),'AGG Activity_16'!A:K,B1100-2016+2,FALSE))</f>
        <v>0</v>
      </c>
    </row>
    <row r="1101" spans="1:4" x14ac:dyDescent="0.25">
      <c r="A1101" t="s">
        <v>2</v>
      </c>
      <c r="B1101">
        <f t="shared" si="14"/>
        <v>2017</v>
      </c>
      <c r="C1101" t="str">
        <f t="shared" si="15"/>
        <v>COMBDGWSTOldWH______STDKER_16</v>
      </c>
      <c r="D1101" s="8">
        <f>IF(_xlfn.IFNA(VLOOKUP(LEFT(C1101,LEN(C1101)-3),COMBDG_Replacement_Split_Tech!A:T,12+B1101-2016,FALSE),-1)&lt;0,0,VLOOKUP(LEFT(C1101,LEN(C1101)-3),COMBDG_Replacement_Split_Tech!A:T,12+B1101-2016,FALSE))*_xlfn.IFNA(VLOOKUP(LEFT(C1101,14),'AGG Activity_16'!A:K,B1101-2016+2,FALSE),VLOOKUP(LEFT(C1101,15),'AGG Activity_16'!A:K,B1101-2016+2,FALSE))</f>
        <v>0</v>
      </c>
    </row>
    <row r="1102" spans="1:4" x14ac:dyDescent="0.25">
      <c r="A1102" t="s">
        <v>2</v>
      </c>
      <c r="B1102">
        <f t="shared" si="14"/>
        <v>2017</v>
      </c>
      <c r="C1102" t="str">
        <f t="shared" si="15"/>
        <v>COMBDGAERNewSHFUR___STDLFO_16</v>
      </c>
      <c r="D1102" s="8">
        <f>IF(_xlfn.IFNA(VLOOKUP(LEFT(C1102,LEN(C1102)-3),COMBDG_Replacement_Split_Tech!A:T,12+B1102-2016,FALSE),-1)&lt;0,0,VLOOKUP(LEFT(C1102,LEN(C1102)-3),COMBDG_Replacement_Split_Tech!A:T,12+B1102-2016,FALSE))*_xlfn.IFNA(VLOOKUP(LEFT(C1102,14),'AGG Activity_16'!A:K,B1102-2016+2,FALSE),VLOOKUP(LEFT(C1102,15),'AGG Activity_16'!A:K,B1102-2016+2,FALSE))</f>
        <v>0</v>
      </c>
    </row>
    <row r="1103" spans="1:4" x14ac:dyDescent="0.25">
      <c r="A1103" t="s">
        <v>2</v>
      </c>
      <c r="B1103">
        <f t="shared" si="14"/>
        <v>2017</v>
      </c>
      <c r="C1103" t="str">
        <f t="shared" si="15"/>
        <v>COMBDGAERNewWH______STDLFO_16</v>
      </c>
      <c r="D1103" s="8">
        <f>IF(_xlfn.IFNA(VLOOKUP(LEFT(C1103,LEN(C1103)-3),COMBDG_Replacement_Split_Tech!A:T,12+B1103-2016,FALSE),-1)&lt;0,0,VLOOKUP(LEFT(C1103,LEN(C1103)-3),COMBDG_Replacement_Split_Tech!A:T,12+B1103-2016,FALSE))*_xlfn.IFNA(VLOOKUP(LEFT(C1103,14),'AGG Activity_16'!A:K,B1103-2016+2,FALSE),VLOOKUP(LEFT(C1103,15),'AGG Activity_16'!A:K,B1103-2016+2,FALSE))</f>
        <v>0</v>
      </c>
    </row>
    <row r="1104" spans="1:4" x14ac:dyDescent="0.25">
      <c r="A1104" t="s">
        <v>2</v>
      </c>
      <c r="B1104">
        <f t="shared" si="14"/>
        <v>2017</v>
      </c>
      <c r="C1104" t="str">
        <f t="shared" si="15"/>
        <v>COMBDGAEROldSHFUR___STDLFO_16</v>
      </c>
      <c r="D1104" s="8">
        <f>IF(_xlfn.IFNA(VLOOKUP(LEFT(C1104,LEN(C1104)-3),COMBDG_Replacement_Split_Tech!A:T,12+B1104-2016,FALSE),-1)&lt;0,0,VLOOKUP(LEFT(C1104,LEN(C1104)-3),COMBDG_Replacement_Split_Tech!A:T,12+B1104-2016,FALSE))*_xlfn.IFNA(VLOOKUP(LEFT(C1104,14),'AGG Activity_16'!A:K,B1104-2016+2,FALSE),VLOOKUP(LEFT(C1104,15),'AGG Activity_16'!A:K,B1104-2016+2,FALSE))</f>
        <v>0.24474697605235074</v>
      </c>
    </row>
    <row r="1105" spans="1:4" x14ac:dyDescent="0.25">
      <c r="A1105" t="s">
        <v>2</v>
      </c>
      <c r="B1105">
        <f t="shared" si="14"/>
        <v>2017</v>
      </c>
      <c r="C1105" t="str">
        <f t="shared" si="15"/>
        <v>COMBDGAEROldWH______STDLFO_16</v>
      </c>
      <c r="D1105" s="8">
        <f>IF(_xlfn.IFNA(VLOOKUP(LEFT(C1105,LEN(C1105)-3),COMBDG_Replacement_Split_Tech!A:T,12+B1105-2016,FALSE),-1)&lt;0,0,VLOOKUP(LEFT(C1105,LEN(C1105)-3),COMBDG_Replacement_Split_Tech!A:T,12+B1105-2016,FALSE))*_xlfn.IFNA(VLOOKUP(LEFT(C1105,14),'AGG Activity_16'!A:K,B1105-2016+2,FALSE),VLOOKUP(LEFT(C1105,15),'AGG Activity_16'!A:K,B1105-2016+2,FALSE))</f>
        <v>0.21324490801766613</v>
      </c>
    </row>
    <row r="1106" spans="1:4" x14ac:dyDescent="0.25">
      <c r="A1106" t="s">
        <v>2</v>
      </c>
      <c r="B1106">
        <f t="shared" si="14"/>
        <v>2017</v>
      </c>
      <c r="C1106" t="str">
        <f t="shared" si="15"/>
        <v>COMBDGAFSNewSHFUR___STDLFO_16</v>
      </c>
      <c r="D1106" s="8">
        <f>IF(_xlfn.IFNA(VLOOKUP(LEFT(C1106,LEN(C1106)-3),COMBDG_Replacement_Split_Tech!A:T,12+B1106-2016,FALSE),-1)&lt;0,0,VLOOKUP(LEFT(C1106,LEN(C1106)-3),COMBDG_Replacement_Split_Tech!A:T,12+B1106-2016,FALSE))*_xlfn.IFNA(VLOOKUP(LEFT(C1106,14),'AGG Activity_16'!A:K,B1106-2016+2,FALSE),VLOOKUP(LEFT(C1106,15),'AGG Activity_16'!A:K,B1106-2016+2,FALSE))</f>
        <v>0</v>
      </c>
    </row>
    <row r="1107" spans="1:4" x14ac:dyDescent="0.25">
      <c r="A1107" t="s">
        <v>2</v>
      </c>
      <c r="B1107">
        <f t="shared" si="14"/>
        <v>2017</v>
      </c>
      <c r="C1107" t="str">
        <f t="shared" si="15"/>
        <v>COMBDGAFSNewWH______STDLFO_16</v>
      </c>
      <c r="D1107" s="8">
        <f>IF(_xlfn.IFNA(VLOOKUP(LEFT(C1107,LEN(C1107)-3),COMBDG_Replacement_Split_Tech!A:T,12+B1107-2016,FALSE),-1)&lt;0,0,VLOOKUP(LEFT(C1107,LEN(C1107)-3),COMBDG_Replacement_Split_Tech!A:T,12+B1107-2016,FALSE))*_xlfn.IFNA(VLOOKUP(LEFT(C1107,14),'AGG Activity_16'!A:K,B1107-2016+2,FALSE),VLOOKUP(LEFT(C1107,15),'AGG Activity_16'!A:K,B1107-2016+2,FALSE))</f>
        <v>0</v>
      </c>
    </row>
    <row r="1108" spans="1:4" x14ac:dyDescent="0.25">
      <c r="A1108" t="s">
        <v>2</v>
      </c>
      <c r="B1108">
        <f t="shared" si="14"/>
        <v>2017</v>
      </c>
      <c r="C1108" t="str">
        <f t="shared" si="15"/>
        <v>COMBDGAFSOldSHFUR___STDLFO_16</v>
      </c>
      <c r="D1108" s="8">
        <f>IF(_xlfn.IFNA(VLOOKUP(LEFT(C1108,LEN(C1108)-3),COMBDG_Replacement_Split_Tech!A:T,12+B1108-2016,FALSE),-1)&lt;0,0,VLOOKUP(LEFT(C1108,LEN(C1108)-3),COMBDG_Replacement_Split_Tech!A:T,12+B1108-2016,FALSE))*_xlfn.IFNA(VLOOKUP(LEFT(C1108,14),'AGG Activity_16'!A:K,B1108-2016+2,FALSE),VLOOKUP(LEFT(C1108,15),'AGG Activity_16'!A:K,B1108-2016+2,FALSE))</f>
        <v>0.53297747098131976</v>
      </c>
    </row>
    <row r="1109" spans="1:4" x14ac:dyDescent="0.25">
      <c r="A1109" t="s">
        <v>2</v>
      </c>
      <c r="B1109">
        <f t="shared" si="14"/>
        <v>2017</v>
      </c>
      <c r="C1109" t="str">
        <f t="shared" si="15"/>
        <v>COMBDGAFSOldWH______STDLFO_16</v>
      </c>
      <c r="D1109" s="8">
        <f>IF(_xlfn.IFNA(VLOOKUP(LEFT(C1109,LEN(C1109)-3),COMBDG_Replacement_Split_Tech!A:T,12+B1109-2016,FALSE),-1)&lt;0,0,VLOOKUP(LEFT(C1109,LEN(C1109)-3),COMBDG_Replacement_Split_Tech!A:T,12+B1109-2016,FALSE))*_xlfn.IFNA(VLOOKUP(LEFT(C1109,14),'AGG Activity_16'!A:K,B1109-2016+2,FALSE),VLOOKUP(LEFT(C1109,15),'AGG Activity_16'!A:K,B1109-2016+2,FALSE))</f>
        <v>0.14300421676548705</v>
      </c>
    </row>
    <row r="1110" spans="1:4" x14ac:dyDescent="0.25">
      <c r="A1110" t="s">
        <v>2</v>
      </c>
      <c r="B1110">
        <f t="shared" si="14"/>
        <v>2017</v>
      </c>
      <c r="C1110" t="str">
        <f t="shared" si="15"/>
        <v>COMBDGEDSNewSHFUR___STDLFO_16</v>
      </c>
      <c r="D1110" s="8">
        <f>IF(_xlfn.IFNA(VLOOKUP(LEFT(C1110,LEN(C1110)-3),COMBDG_Replacement_Split_Tech!A:T,12+B1110-2016,FALSE),-1)&lt;0,0,VLOOKUP(LEFT(C1110,LEN(C1110)-3),COMBDG_Replacement_Split_Tech!A:T,12+B1110-2016,FALSE))*_xlfn.IFNA(VLOOKUP(LEFT(C1110,14),'AGG Activity_16'!A:K,B1110-2016+2,FALSE),VLOOKUP(LEFT(C1110,15),'AGG Activity_16'!A:K,B1110-2016+2,FALSE))</f>
        <v>0</v>
      </c>
    </row>
    <row r="1111" spans="1:4" x14ac:dyDescent="0.25">
      <c r="A1111" t="s">
        <v>2</v>
      </c>
      <c r="B1111">
        <f t="shared" si="14"/>
        <v>2017</v>
      </c>
      <c r="C1111" t="str">
        <f t="shared" si="15"/>
        <v>COMBDGEDSNewWH______STDLFO_16</v>
      </c>
      <c r="D1111" s="8">
        <f>IF(_xlfn.IFNA(VLOOKUP(LEFT(C1111,LEN(C1111)-3),COMBDG_Replacement_Split_Tech!A:T,12+B1111-2016,FALSE),-1)&lt;0,0,VLOOKUP(LEFT(C1111,LEN(C1111)-3),COMBDG_Replacement_Split_Tech!A:T,12+B1111-2016,FALSE))*_xlfn.IFNA(VLOOKUP(LEFT(C1111,14),'AGG Activity_16'!A:K,B1111-2016+2,FALSE),VLOOKUP(LEFT(C1111,15),'AGG Activity_16'!A:K,B1111-2016+2,FALSE))</f>
        <v>0</v>
      </c>
    </row>
    <row r="1112" spans="1:4" x14ac:dyDescent="0.25">
      <c r="A1112" t="s">
        <v>2</v>
      </c>
      <c r="B1112">
        <f t="shared" si="14"/>
        <v>2017</v>
      </c>
      <c r="C1112" t="str">
        <f t="shared" si="15"/>
        <v>COMBDGEDSOldSHFUR___STDLFO_16</v>
      </c>
      <c r="D1112" s="8">
        <f>IF(_xlfn.IFNA(VLOOKUP(LEFT(C1112,LEN(C1112)-3),COMBDG_Replacement_Split_Tech!A:T,12+B1112-2016,FALSE),-1)&lt;0,0,VLOOKUP(LEFT(C1112,LEN(C1112)-3),COMBDG_Replacement_Split_Tech!A:T,12+B1112-2016,FALSE))*_xlfn.IFNA(VLOOKUP(LEFT(C1112,14),'AGG Activity_16'!A:K,B1112-2016+2,FALSE),VLOOKUP(LEFT(C1112,15),'AGG Activity_16'!A:K,B1112-2016+2,FALSE))</f>
        <v>1.4981547202030348</v>
      </c>
    </row>
    <row r="1113" spans="1:4" x14ac:dyDescent="0.25">
      <c r="A1113" t="s">
        <v>2</v>
      </c>
      <c r="B1113">
        <f t="shared" si="14"/>
        <v>2017</v>
      </c>
      <c r="C1113" t="str">
        <f t="shared" si="15"/>
        <v>COMBDGEDSOldWH______STDLFO_16</v>
      </c>
      <c r="D1113" s="8">
        <f>IF(_xlfn.IFNA(VLOOKUP(LEFT(C1113,LEN(C1113)-3),COMBDG_Replacement_Split_Tech!A:T,12+B1113-2016,FALSE),-1)&lt;0,0,VLOOKUP(LEFT(C1113,LEN(C1113)-3),COMBDG_Replacement_Split_Tech!A:T,12+B1113-2016,FALSE))*_xlfn.IFNA(VLOOKUP(LEFT(C1113,14),'AGG Activity_16'!A:K,B1113-2016+2,FALSE),VLOOKUP(LEFT(C1113,15),'AGG Activity_16'!A:K,B1113-2016+2,FALSE))</f>
        <v>0.92274260554584364</v>
      </c>
    </row>
    <row r="1114" spans="1:4" x14ac:dyDescent="0.25">
      <c r="A1114" t="s">
        <v>2</v>
      </c>
      <c r="B1114">
        <f t="shared" si="14"/>
        <v>2017</v>
      </c>
      <c r="C1114" t="str">
        <f t="shared" si="15"/>
        <v>COMBDGHLCNewSHFUR___STDLFO_16</v>
      </c>
      <c r="D1114" s="8">
        <f>IF(_xlfn.IFNA(VLOOKUP(LEFT(C1114,LEN(C1114)-3),COMBDG_Replacement_Split_Tech!A:T,12+B1114-2016,FALSE),-1)&lt;0,0,VLOOKUP(LEFT(C1114,LEN(C1114)-3),COMBDG_Replacement_Split_Tech!A:T,12+B1114-2016,FALSE))*_xlfn.IFNA(VLOOKUP(LEFT(C1114,14),'AGG Activity_16'!A:K,B1114-2016+2,FALSE),VLOOKUP(LEFT(C1114,15),'AGG Activity_16'!A:K,B1114-2016+2,FALSE))</f>
        <v>0</v>
      </c>
    </row>
    <row r="1115" spans="1:4" x14ac:dyDescent="0.25">
      <c r="A1115" t="s">
        <v>2</v>
      </c>
      <c r="B1115">
        <f t="shared" ref="B1115:B1178" si="16">B515+1</f>
        <v>2017</v>
      </c>
      <c r="C1115" t="str">
        <f t="shared" ref="C1115:C1178" si="17">C515</f>
        <v>COMBDGHLCNewWH______STDLFO_16</v>
      </c>
      <c r="D1115" s="8">
        <f>IF(_xlfn.IFNA(VLOOKUP(LEFT(C1115,LEN(C1115)-3),COMBDG_Replacement_Split_Tech!A:T,12+B1115-2016,FALSE),-1)&lt;0,0,VLOOKUP(LEFT(C1115,LEN(C1115)-3),COMBDG_Replacement_Split_Tech!A:T,12+B1115-2016,FALSE))*_xlfn.IFNA(VLOOKUP(LEFT(C1115,14),'AGG Activity_16'!A:K,B1115-2016+2,FALSE),VLOOKUP(LEFT(C1115,15),'AGG Activity_16'!A:K,B1115-2016+2,FALSE))</f>
        <v>0</v>
      </c>
    </row>
    <row r="1116" spans="1:4" x14ac:dyDescent="0.25">
      <c r="A1116" t="s">
        <v>2</v>
      </c>
      <c r="B1116">
        <f t="shared" si="16"/>
        <v>2017</v>
      </c>
      <c r="C1116" t="str">
        <f t="shared" si="17"/>
        <v>COMBDGHLCOldSHFUR___STDLFO_16</v>
      </c>
      <c r="D1116" s="8">
        <f>IF(_xlfn.IFNA(VLOOKUP(LEFT(C1116,LEN(C1116)-3),COMBDG_Replacement_Split_Tech!A:T,12+B1116-2016,FALSE),-1)&lt;0,0,VLOOKUP(LEFT(C1116,LEN(C1116)-3),COMBDG_Replacement_Split_Tech!A:T,12+B1116-2016,FALSE))*_xlfn.IFNA(VLOOKUP(LEFT(C1116,14),'AGG Activity_16'!A:K,B1116-2016+2,FALSE),VLOOKUP(LEFT(C1116,15),'AGG Activity_16'!A:K,B1116-2016+2,FALSE))</f>
        <v>1.2775775187800564</v>
      </c>
    </row>
    <row r="1117" spans="1:4" x14ac:dyDescent="0.25">
      <c r="A1117" t="s">
        <v>2</v>
      </c>
      <c r="B1117">
        <f t="shared" si="16"/>
        <v>2017</v>
      </c>
      <c r="C1117" t="str">
        <f t="shared" si="17"/>
        <v>COMBDGHLCOldWH______STDLFO_16</v>
      </c>
      <c r="D1117" s="8">
        <f>IF(_xlfn.IFNA(VLOOKUP(LEFT(C1117,LEN(C1117)-3),COMBDG_Replacement_Split_Tech!A:T,12+B1117-2016,FALSE),-1)&lt;0,0,VLOOKUP(LEFT(C1117,LEN(C1117)-3),COMBDG_Replacement_Split_Tech!A:T,12+B1117-2016,FALSE))*_xlfn.IFNA(VLOOKUP(LEFT(C1117,14),'AGG Activity_16'!A:K,B1117-2016+2,FALSE),VLOOKUP(LEFT(C1117,15),'AGG Activity_16'!A:K,B1117-2016+2,FALSE))</f>
        <v>0.32622564193283471</v>
      </c>
    </row>
    <row r="1118" spans="1:4" x14ac:dyDescent="0.25">
      <c r="A1118" t="s">
        <v>2</v>
      </c>
      <c r="B1118">
        <f t="shared" si="16"/>
        <v>2017</v>
      </c>
      <c r="C1118" t="str">
        <f t="shared" si="17"/>
        <v>COMBDGICINewSHFUR___STDLFO_16</v>
      </c>
      <c r="D1118" s="8">
        <f>IF(_xlfn.IFNA(VLOOKUP(LEFT(C1118,LEN(C1118)-3),COMBDG_Replacement_Split_Tech!A:T,12+B1118-2016,FALSE),-1)&lt;0,0,VLOOKUP(LEFT(C1118,LEN(C1118)-3),COMBDG_Replacement_Split_Tech!A:T,12+B1118-2016,FALSE))*_xlfn.IFNA(VLOOKUP(LEFT(C1118,14),'AGG Activity_16'!A:K,B1118-2016+2,FALSE),VLOOKUP(LEFT(C1118,15),'AGG Activity_16'!A:K,B1118-2016+2,FALSE))</f>
        <v>0</v>
      </c>
    </row>
    <row r="1119" spans="1:4" x14ac:dyDescent="0.25">
      <c r="A1119" t="s">
        <v>2</v>
      </c>
      <c r="B1119">
        <f t="shared" si="16"/>
        <v>2017</v>
      </c>
      <c r="C1119" t="str">
        <f t="shared" si="17"/>
        <v>COMBDGICINewWH______STDLFO_16</v>
      </c>
      <c r="D1119" s="8">
        <f>IF(_xlfn.IFNA(VLOOKUP(LEFT(C1119,LEN(C1119)-3),COMBDG_Replacement_Split_Tech!A:T,12+B1119-2016,FALSE),-1)&lt;0,0,VLOOKUP(LEFT(C1119,LEN(C1119)-3),COMBDG_Replacement_Split_Tech!A:T,12+B1119-2016,FALSE))*_xlfn.IFNA(VLOOKUP(LEFT(C1119,14),'AGG Activity_16'!A:K,B1119-2016+2,FALSE),VLOOKUP(LEFT(C1119,15),'AGG Activity_16'!A:K,B1119-2016+2,FALSE))</f>
        <v>0</v>
      </c>
    </row>
    <row r="1120" spans="1:4" x14ac:dyDescent="0.25">
      <c r="A1120" t="s">
        <v>2</v>
      </c>
      <c r="B1120">
        <f t="shared" si="16"/>
        <v>2017</v>
      </c>
      <c r="C1120" t="str">
        <f t="shared" si="17"/>
        <v>COMBDGICIOldSHFUR___STDLFO_16</v>
      </c>
      <c r="D1120" s="8">
        <f>IF(_xlfn.IFNA(VLOOKUP(LEFT(C1120,LEN(C1120)-3),COMBDG_Replacement_Split_Tech!A:T,12+B1120-2016,FALSE),-1)&lt;0,0,VLOOKUP(LEFT(C1120,LEN(C1120)-3),COMBDG_Replacement_Split_Tech!A:T,12+B1120-2016,FALSE))*_xlfn.IFNA(VLOOKUP(LEFT(C1120,14),'AGG Activity_16'!A:K,B1120-2016+2,FALSE),VLOOKUP(LEFT(C1120,15),'AGG Activity_16'!A:K,B1120-2016+2,FALSE))</f>
        <v>4.9260162619419227E-2</v>
      </c>
    </row>
    <row r="1121" spans="1:4" x14ac:dyDescent="0.25">
      <c r="A1121" t="s">
        <v>2</v>
      </c>
      <c r="B1121">
        <f t="shared" si="16"/>
        <v>2017</v>
      </c>
      <c r="C1121" t="str">
        <f t="shared" si="17"/>
        <v>COMBDGICIOldWH______STDLFO_16</v>
      </c>
      <c r="D1121" s="8">
        <f>IF(_xlfn.IFNA(VLOOKUP(LEFT(C1121,LEN(C1121)-3),COMBDG_Replacement_Split_Tech!A:T,12+B1121-2016,FALSE),-1)&lt;0,0,VLOOKUP(LEFT(C1121,LEN(C1121)-3),COMBDG_Replacement_Split_Tech!A:T,12+B1121-2016,FALSE))*_xlfn.IFNA(VLOOKUP(LEFT(C1121,14),'AGG Activity_16'!A:K,B1121-2016+2,FALSE),VLOOKUP(LEFT(C1121,15),'AGG Activity_16'!A:K,B1121-2016+2,FALSE))</f>
        <v>1.8112558931176158E-2</v>
      </c>
    </row>
    <row r="1122" spans="1:4" x14ac:dyDescent="0.25">
      <c r="A1122" t="s">
        <v>2</v>
      </c>
      <c r="B1122">
        <f t="shared" si="16"/>
        <v>2017</v>
      </c>
      <c r="C1122" t="str">
        <f t="shared" si="17"/>
        <v>COMBDGOFFNewSHFUR___STDLFO_16</v>
      </c>
      <c r="D1122" s="8">
        <f>IF(_xlfn.IFNA(VLOOKUP(LEFT(C1122,LEN(C1122)-3),COMBDG_Replacement_Split_Tech!A:T,12+B1122-2016,FALSE),-1)&lt;0,0,VLOOKUP(LEFT(C1122,LEN(C1122)-3),COMBDG_Replacement_Split_Tech!A:T,12+B1122-2016,FALSE))*_xlfn.IFNA(VLOOKUP(LEFT(C1122,14),'AGG Activity_16'!A:K,B1122-2016+2,FALSE),VLOOKUP(LEFT(C1122,15),'AGG Activity_16'!A:K,B1122-2016+2,FALSE))</f>
        <v>0</v>
      </c>
    </row>
    <row r="1123" spans="1:4" x14ac:dyDescent="0.25">
      <c r="A1123" t="s">
        <v>2</v>
      </c>
      <c r="B1123">
        <f t="shared" si="16"/>
        <v>2017</v>
      </c>
      <c r="C1123" t="str">
        <f t="shared" si="17"/>
        <v>COMBDGOFFNewWH______STDLFO_16</v>
      </c>
      <c r="D1123" s="8">
        <f>IF(_xlfn.IFNA(VLOOKUP(LEFT(C1123,LEN(C1123)-3),COMBDG_Replacement_Split_Tech!A:T,12+B1123-2016,FALSE),-1)&lt;0,0,VLOOKUP(LEFT(C1123,LEN(C1123)-3),COMBDG_Replacement_Split_Tech!A:T,12+B1123-2016,FALSE))*_xlfn.IFNA(VLOOKUP(LEFT(C1123,14),'AGG Activity_16'!A:K,B1123-2016+2,FALSE),VLOOKUP(LEFT(C1123,15),'AGG Activity_16'!A:K,B1123-2016+2,FALSE))</f>
        <v>0</v>
      </c>
    </row>
    <row r="1124" spans="1:4" x14ac:dyDescent="0.25">
      <c r="A1124" t="s">
        <v>2</v>
      </c>
      <c r="B1124">
        <f t="shared" si="16"/>
        <v>2017</v>
      </c>
      <c r="C1124" t="str">
        <f t="shared" si="17"/>
        <v>COMBDGOFFOldSHFUR___STDLFO_16</v>
      </c>
      <c r="D1124" s="8">
        <f>IF(_xlfn.IFNA(VLOOKUP(LEFT(C1124,LEN(C1124)-3),COMBDG_Replacement_Split_Tech!A:T,12+B1124-2016,FALSE),-1)&lt;0,0,VLOOKUP(LEFT(C1124,LEN(C1124)-3),COMBDG_Replacement_Split_Tech!A:T,12+B1124-2016,FALSE))*_xlfn.IFNA(VLOOKUP(LEFT(C1124,14),'AGG Activity_16'!A:K,B1124-2016+2,FALSE),VLOOKUP(LEFT(C1124,15),'AGG Activity_16'!A:K,B1124-2016+2,FALSE))</f>
        <v>2.4890058011810181</v>
      </c>
    </row>
    <row r="1125" spans="1:4" x14ac:dyDescent="0.25">
      <c r="A1125" t="s">
        <v>2</v>
      </c>
      <c r="B1125">
        <f t="shared" si="16"/>
        <v>2017</v>
      </c>
      <c r="C1125" t="str">
        <f t="shared" si="17"/>
        <v>COMBDGOFFOldWH______STDLFO_16</v>
      </c>
      <c r="D1125" s="8">
        <f>IF(_xlfn.IFNA(VLOOKUP(LEFT(C1125,LEN(C1125)-3),COMBDG_Replacement_Split_Tech!A:T,12+B1125-2016,FALSE),-1)&lt;0,0,VLOOKUP(LEFT(C1125,LEN(C1125)-3),COMBDG_Replacement_Split_Tech!A:T,12+B1125-2016,FALSE))*_xlfn.IFNA(VLOOKUP(LEFT(C1125,14),'AGG Activity_16'!A:K,B1125-2016+2,FALSE),VLOOKUP(LEFT(C1125,15),'AGG Activity_16'!A:K,B1125-2016+2,FALSE))</f>
        <v>0.97094555054346166</v>
      </c>
    </row>
    <row r="1126" spans="1:4" x14ac:dyDescent="0.25">
      <c r="A1126" t="s">
        <v>2</v>
      </c>
      <c r="B1126">
        <f t="shared" si="16"/>
        <v>2017</v>
      </c>
      <c r="C1126" t="str">
        <f t="shared" si="17"/>
        <v>COMBDGOTSNewSHFUR___STDLFO_16</v>
      </c>
      <c r="D1126" s="8">
        <f>IF(_xlfn.IFNA(VLOOKUP(LEFT(C1126,LEN(C1126)-3),COMBDG_Replacement_Split_Tech!A:T,12+B1126-2016,FALSE),-1)&lt;0,0,VLOOKUP(LEFT(C1126,LEN(C1126)-3),COMBDG_Replacement_Split_Tech!A:T,12+B1126-2016,FALSE))*_xlfn.IFNA(VLOOKUP(LEFT(C1126,14),'AGG Activity_16'!A:K,B1126-2016+2,FALSE),VLOOKUP(LEFT(C1126,15),'AGG Activity_16'!A:K,B1126-2016+2,FALSE))</f>
        <v>0</v>
      </c>
    </row>
    <row r="1127" spans="1:4" x14ac:dyDescent="0.25">
      <c r="A1127" t="s">
        <v>2</v>
      </c>
      <c r="B1127">
        <f t="shared" si="16"/>
        <v>2017</v>
      </c>
      <c r="C1127" t="str">
        <f t="shared" si="17"/>
        <v>COMBDGOTSNewWH______STDLFO_16</v>
      </c>
      <c r="D1127" s="8">
        <f>IF(_xlfn.IFNA(VLOOKUP(LEFT(C1127,LEN(C1127)-3),COMBDG_Replacement_Split_Tech!A:T,12+B1127-2016,FALSE),-1)&lt;0,0,VLOOKUP(LEFT(C1127,LEN(C1127)-3),COMBDG_Replacement_Split_Tech!A:T,12+B1127-2016,FALSE))*_xlfn.IFNA(VLOOKUP(LEFT(C1127,14),'AGG Activity_16'!A:K,B1127-2016+2,FALSE),VLOOKUP(LEFT(C1127,15),'AGG Activity_16'!A:K,B1127-2016+2,FALSE))</f>
        <v>0</v>
      </c>
    </row>
    <row r="1128" spans="1:4" x14ac:dyDescent="0.25">
      <c r="A1128" t="s">
        <v>2</v>
      </c>
      <c r="B1128">
        <f t="shared" si="16"/>
        <v>2017</v>
      </c>
      <c r="C1128" t="str">
        <f t="shared" si="17"/>
        <v>COMBDGOTSOldSHFUR___STDLFO_16</v>
      </c>
      <c r="D1128" s="8">
        <f>IF(_xlfn.IFNA(VLOOKUP(LEFT(C1128,LEN(C1128)-3),COMBDG_Replacement_Split_Tech!A:T,12+B1128-2016,FALSE),-1)&lt;0,0,VLOOKUP(LEFT(C1128,LEN(C1128)-3),COMBDG_Replacement_Split_Tech!A:T,12+B1128-2016,FALSE))*_xlfn.IFNA(VLOOKUP(LEFT(C1128,14),'AGG Activity_16'!A:K,B1128-2016+2,FALSE),VLOOKUP(LEFT(C1128,15),'AGG Activity_16'!A:K,B1128-2016+2,FALSE))</f>
        <v>0.69483152351196864</v>
      </c>
    </row>
    <row r="1129" spans="1:4" x14ac:dyDescent="0.25">
      <c r="A1129" t="s">
        <v>2</v>
      </c>
      <c r="B1129">
        <f t="shared" si="16"/>
        <v>2017</v>
      </c>
      <c r="C1129" t="str">
        <f t="shared" si="17"/>
        <v>COMBDGOTSOldWH______STDLFO_16</v>
      </c>
      <c r="D1129" s="8">
        <f>IF(_xlfn.IFNA(VLOOKUP(LEFT(C1129,LEN(C1129)-3),COMBDG_Replacement_Split_Tech!A:T,12+B1129-2016,FALSE),-1)&lt;0,0,VLOOKUP(LEFT(C1129,LEN(C1129)-3),COMBDG_Replacement_Split_Tech!A:T,12+B1129-2016,FALSE))*_xlfn.IFNA(VLOOKUP(LEFT(C1129,14),'AGG Activity_16'!A:K,B1129-2016+2,FALSE),VLOOKUP(LEFT(C1129,15),'AGG Activity_16'!A:K,B1129-2016+2,FALSE))</f>
        <v>0.32722545896937333</v>
      </c>
    </row>
    <row r="1130" spans="1:4" x14ac:dyDescent="0.25">
      <c r="A1130" t="s">
        <v>2</v>
      </c>
      <c r="B1130">
        <f t="shared" si="16"/>
        <v>2017</v>
      </c>
      <c r="C1130" t="str">
        <f t="shared" si="17"/>
        <v>COMBDGRTTNewSHFUR___STDLFO_16</v>
      </c>
      <c r="D1130" s="8">
        <f>IF(_xlfn.IFNA(VLOOKUP(LEFT(C1130,LEN(C1130)-3),COMBDG_Replacement_Split_Tech!A:T,12+B1130-2016,FALSE),-1)&lt;0,0,VLOOKUP(LEFT(C1130,LEN(C1130)-3),COMBDG_Replacement_Split_Tech!A:T,12+B1130-2016,FALSE))*_xlfn.IFNA(VLOOKUP(LEFT(C1130,14),'AGG Activity_16'!A:K,B1130-2016+2,FALSE),VLOOKUP(LEFT(C1130,15),'AGG Activity_16'!A:K,B1130-2016+2,FALSE))</f>
        <v>0</v>
      </c>
    </row>
    <row r="1131" spans="1:4" x14ac:dyDescent="0.25">
      <c r="A1131" t="s">
        <v>2</v>
      </c>
      <c r="B1131">
        <f t="shared" si="16"/>
        <v>2017</v>
      </c>
      <c r="C1131" t="str">
        <f t="shared" si="17"/>
        <v>COMBDGRTTNewWH______STDLFO_16</v>
      </c>
      <c r="D1131" s="8">
        <f>IF(_xlfn.IFNA(VLOOKUP(LEFT(C1131,LEN(C1131)-3),COMBDG_Replacement_Split_Tech!A:T,12+B1131-2016,FALSE),-1)&lt;0,0,VLOOKUP(LEFT(C1131,LEN(C1131)-3),COMBDG_Replacement_Split_Tech!A:T,12+B1131-2016,FALSE))*_xlfn.IFNA(VLOOKUP(LEFT(C1131,14),'AGG Activity_16'!A:K,B1131-2016+2,FALSE),VLOOKUP(LEFT(C1131,15),'AGG Activity_16'!A:K,B1131-2016+2,FALSE))</f>
        <v>0</v>
      </c>
    </row>
    <row r="1132" spans="1:4" x14ac:dyDescent="0.25">
      <c r="A1132" t="s">
        <v>2</v>
      </c>
      <c r="B1132">
        <f t="shared" si="16"/>
        <v>2017</v>
      </c>
      <c r="C1132" t="str">
        <f t="shared" si="17"/>
        <v>COMBDGRTTOldSHFUR___STDLFO_16</v>
      </c>
      <c r="D1132" s="8">
        <f>IF(_xlfn.IFNA(VLOOKUP(LEFT(C1132,LEN(C1132)-3),COMBDG_Replacement_Split_Tech!A:T,12+B1132-2016,FALSE),-1)&lt;0,0,VLOOKUP(LEFT(C1132,LEN(C1132)-3),COMBDG_Replacement_Split_Tech!A:T,12+B1132-2016,FALSE))*_xlfn.IFNA(VLOOKUP(LEFT(C1132,14),'AGG Activity_16'!A:K,B1132-2016+2,FALSE),VLOOKUP(LEFT(C1132,15),'AGG Activity_16'!A:K,B1132-2016+2,FALSE))</f>
        <v>1.4908659538355948</v>
      </c>
    </row>
    <row r="1133" spans="1:4" x14ac:dyDescent="0.25">
      <c r="A1133" t="s">
        <v>2</v>
      </c>
      <c r="B1133">
        <f t="shared" si="16"/>
        <v>2017</v>
      </c>
      <c r="C1133" t="str">
        <f t="shared" si="17"/>
        <v>COMBDGRTTOldWH______STDLFO_16</v>
      </c>
      <c r="D1133" s="8">
        <f>IF(_xlfn.IFNA(VLOOKUP(LEFT(C1133,LEN(C1133)-3),COMBDG_Replacement_Split_Tech!A:T,12+B1133-2016,FALSE),-1)&lt;0,0,VLOOKUP(LEFT(C1133,LEN(C1133)-3),COMBDG_Replacement_Split_Tech!A:T,12+B1133-2016,FALSE))*_xlfn.IFNA(VLOOKUP(LEFT(C1133,14),'AGG Activity_16'!A:K,B1133-2016+2,FALSE),VLOOKUP(LEFT(C1133,15),'AGG Activity_16'!A:K,B1133-2016+2,FALSE))</f>
        <v>1.2353356166473295</v>
      </c>
    </row>
    <row r="1134" spans="1:4" x14ac:dyDescent="0.25">
      <c r="A1134" t="s">
        <v>2</v>
      </c>
      <c r="B1134">
        <f t="shared" si="16"/>
        <v>2017</v>
      </c>
      <c r="C1134" t="str">
        <f t="shared" si="17"/>
        <v>COMBDGTAWNewSHFUR___STDLFO_16</v>
      </c>
      <c r="D1134" s="8">
        <f>IF(_xlfn.IFNA(VLOOKUP(LEFT(C1134,LEN(C1134)-3),COMBDG_Replacement_Split_Tech!A:T,12+B1134-2016,FALSE),-1)&lt;0,0,VLOOKUP(LEFT(C1134,LEN(C1134)-3),COMBDG_Replacement_Split_Tech!A:T,12+B1134-2016,FALSE))*_xlfn.IFNA(VLOOKUP(LEFT(C1134,14),'AGG Activity_16'!A:K,B1134-2016+2,FALSE),VLOOKUP(LEFT(C1134,15),'AGG Activity_16'!A:K,B1134-2016+2,FALSE))</f>
        <v>0</v>
      </c>
    </row>
    <row r="1135" spans="1:4" x14ac:dyDescent="0.25">
      <c r="A1135" t="s">
        <v>2</v>
      </c>
      <c r="B1135">
        <f t="shared" si="16"/>
        <v>2017</v>
      </c>
      <c r="C1135" t="str">
        <f t="shared" si="17"/>
        <v>COMBDGTAWNewWH______STDLFO_16</v>
      </c>
      <c r="D1135" s="8">
        <f>IF(_xlfn.IFNA(VLOOKUP(LEFT(C1135,LEN(C1135)-3),COMBDG_Replacement_Split_Tech!A:T,12+B1135-2016,FALSE),-1)&lt;0,0,VLOOKUP(LEFT(C1135,LEN(C1135)-3),COMBDG_Replacement_Split_Tech!A:T,12+B1135-2016,FALSE))*_xlfn.IFNA(VLOOKUP(LEFT(C1135,14),'AGG Activity_16'!A:K,B1135-2016+2,FALSE),VLOOKUP(LEFT(C1135,15),'AGG Activity_16'!A:K,B1135-2016+2,FALSE))</f>
        <v>0</v>
      </c>
    </row>
    <row r="1136" spans="1:4" x14ac:dyDescent="0.25">
      <c r="A1136" t="s">
        <v>2</v>
      </c>
      <c r="B1136">
        <f t="shared" si="16"/>
        <v>2017</v>
      </c>
      <c r="C1136" t="str">
        <f t="shared" si="17"/>
        <v>COMBDGTAWOldSHFUR___STDLFO_16</v>
      </c>
      <c r="D1136" s="8">
        <f>IF(_xlfn.IFNA(VLOOKUP(LEFT(C1136,LEN(C1136)-3),COMBDG_Replacement_Split_Tech!A:T,12+B1136-2016,FALSE),-1)&lt;0,0,VLOOKUP(LEFT(C1136,LEN(C1136)-3),COMBDG_Replacement_Split_Tech!A:T,12+B1136-2016,FALSE))*_xlfn.IFNA(VLOOKUP(LEFT(C1136,14),'AGG Activity_16'!A:K,B1136-2016+2,FALSE),VLOOKUP(LEFT(C1136,15),'AGG Activity_16'!A:K,B1136-2016+2,FALSE))</f>
        <v>0.59832717231447197</v>
      </c>
    </row>
    <row r="1137" spans="1:4" x14ac:dyDescent="0.25">
      <c r="A1137" t="s">
        <v>2</v>
      </c>
      <c r="B1137">
        <f t="shared" si="16"/>
        <v>2017</v>
      </c>
      <c r="C1137" t="str">
        <f t="shared" si="17"/>
        <v>COMBDGTAWOldWH______STDLFO_16</v>
      </c>
      <c r="D1137" s="8">
        <f>IF(_xlfn.IFNA(VLOOKUP(LEFT(C1137,LEN(C1137)-3),COMBDG_Replacement_Split_Tech!A:T,12+B1137-2016,FALSE),-1)&lt;0,0,VLOOKUP(LEFT(C1137,LEN(C1137)-3),COMBDG_Replacement_Split_Tech!A:T,12+B1137-2016,FALSE))*_xlfn.IFNA(VLOOKUP(LEFT(C1137,14),'AGG Activity_16'!A:K,B1137-2016+2,FALSE),VLOOKUP(LEFT(C1137,15),'AGG Activity_16'!A:K,B1137-2016+2,FALSE))</f>
        <v>3.8913609582731039E-2</v>
      </c>
    </row>
    <row r="1138" spans="1:4" x14ac:dyDescent="0.25">
      <c r="A1138" t="s">
        <v>2</v>
      </c>
      <c r="B1138">
        <f t="shared" si="16"/>
        <v>2017</v>
      </c>
      <c r="C1138" t="str">
        <f t="shared" si="17"/>
        <v>COMBDGWSTNewSHFUR___STDLFO_16</v>
      </c>
      <c r="D1138" s="8">
        <f>IF(_xlfn.IFNA(VLOOKUP(LEFT(C1138,LEN(C1138)-3),COMBDG_Replacement_Split_Tech!A:T,12+B1138-2016,FALSE),-1)&lt;0,0,VLOOKUP(LEFT(C1138,LEN(C1138)-3),COMBDG_Replacement_Split_Tech!A:T,12+B1138-2016,FALSE))*_xlfn.IFNA(VLOOKUP(LEFT(C1138,14),'AGG Activity_16'!A:K,B1138-2016+2,FALSE),VLOOKUP(LEFT(C1138,15),'AGG Activity_16'!A:K,B1138-2016+2,FALSE))</f>
        <v>0</v>
      </c>
    </row>
    <row r="1139" spans="1:4" x14ac:dyDescent="0.25">
      <c r="A1139" t="s">
        <v>2</v>
      </c>
      <c r="B1139">
        <f t="shared" si="16"/>
        <v>2017</v>
      </c>
      <c r="C1139" t="str">
        <f t="shared" si="17"/>
        <v>COMBDGWSTNewWH______STDLFO_16</v>
      </c>
      <c r="D1139" s="8">
        <f>IF(_xlfn.IFNA(VLOOKUP(LEFT(C1139,LEN(C1139)-3),COMBDG_Replacement_Split_Tech!A:T,12+B1139-2016,FALSE),-1)&lt;0,0,VLOOKUP(LEFT(C1139,LEN(C1139)-3),COMBDG_Replacement_Split_Tech!A:T,12+B1139-2016,FALSE))*_xlfn.IFNA(VLOOKUP(LEFT(C1139,14),'AGG Activity_16'!A:K,B1139-2016+2,FALSE),VLOOKUP(LEFT(C1139,15),'AGG Activity_16'!A:K,B1139-2016+2,FALSE))</f>
        <v>0</v>
      </c>
    </row>
    <row r="1140" spans="1:4" x14ac:dyDescent="0.25">
      <c r="A1140" t="s">
        <v>2</v>
      </c>
      <c r="B1140">
        <f t="shared" si="16"/>
        <v>2017</v>
      </c>
      <c r="C1140" t="str">
        <f t="shared" si="17"/>
        <v>COMBDGWSTOldSHFUR___STDLFO_16</v>
      </c>
      <c r="D1140" s="8">
        <f>IF(_xlfn.IFNA(VLOOKUP(LEFT(C1140,LEN(C1140)-3),COMBDG_Replacement_Split_Tech!A:T,12+B1140-2016,FALSE),-1)&lt;0,0,VLOOKUP(LEFT(C1140,LEN(C1140)-3),COMBDG_Replacement_Split_Tech!A:T,12+B1140-2016,FALSE))*_xlfn.IFNA(VLOOKUP(LEFT(C1140,14),'AGG Activity_16'!A:K,B1140-2016+2,FALSE),VLOOKUP(LEFT(C1140,15),'AGG Activity_16'!A:K,B1140-2016+2,FALSE))</f>
        <v>0.26468871131998262</v>
      </c>
    </row>
    <row r="1141" spans="1:4" x14ac:dyDescent="0.25">
      <c r="A1141" t="s">
        <v>2</v>
      </c>
      <c r="B1141">
        <f t="shared" si="16"/>
        <v>2017</v>
      </c>
      <c r="C1141" t="str">
        <f t="shared" si="17"/>
        <v>COMBDGWSTOldWH______STDLFO_16</v>
      </c>
      <c r="D1141" s="8">
        <f>IF(_xlfn.IFNA(VLOOKUP(LEFT(C1141,LEN(C1141)-3),COMBDG_Replacement_Split_Tech!A:T,12+B1141-2016,FALSE),-1)&lt;0,0,VLOOKUP(LEFT(C1141,LEN(C1141)-3),COMBDG_Replacement_Split_Tech!A:T,12+B1141-2016,FALSE))*_xlfn.IFNA(VLOOKUP(LEFT(C1141,14),'AGG Activity_16'!A:K,B1141-2016+2,FALSE),VLOOKUP(LEFT(C1141,15),'AGG Activity_16'!A:K,B1141-2016+2,FALSE))</f>
        <v>0.3240215661157933</v>
      </c>
    </row>
    <row r="1142" spans="1:4" x14ac:dyDescent="0.25">
      <c r="A1142" t="s">
        <v>2</v>
      </c>
      <c r="B1142">
        <f t="shared" si="16"/>
        <v>2017</v>
      </c>
      <c r="C1142" t="str">
        <f t="shared" si="17"/>
        <v>COMBDGAERNewAE______STDPRO_16</v>
      </c>
      <c r="D1142" s="8">
        <f>IF(_xlfn.IFNA(VLOOKUP(LEFT(C1142,LEN(C1142)-3),COMBDG_Replacement_Split_Tech!A:T,12+B1142-2016,FALSE),-1)&lt;0,0,VLOOKUP(LEFT(C1142,LEN(C1142)-3),COMBDG_Replacement_Split_Tech!A:T,12+B1142-2016,FALSE))*_xlfn.IFNA(VLOOKUP(LEFT(C1142,14),'AGG Activity_16'!A:K,B1142-2016+2,FALSE),VLOOKUP(LEFT(C1142,15),'AGG Activity_16'!A:K,B1142-2016+2,FALSE))</f>
        <v>0</v>
      </c>
    </row>
    <row r="1143" spans="1:4" x14ac:dyDescent="0.25">
      <c r="A1143" t="s">
        <v>2</v>
      </c>
      <c r="B1143">
        <f t="shared" si="16"/>
        <v>2017</v>
      </c>
      <c r="C1143" t="str">
        <f t="shared" si="17"/>
        <v>COMBDGAERNewSHFUR___STDPRO_16</v>
      </c>
      <c r="D1143" s="8">
        <f>IF(_xlfn.IFNA(VLOOKUP(LEFT(C1143,LEN(C1143)-3),COMBDG_Replacement_Split_Tech!A:T,12+B1143-2016,FALSE),-1)&lt;0,0,VLOOKUP(LEFT(C1143,LEN(C1143)-3),COMBDG_Replacement_Split_Tech!A:T,12+B1143-2016,FALSE))*_xlfn.IFNA(VLOOKUP(LEFT(C1143,14),'AGG Activity_16'!A:K,B1143-2016+2,FALSE),VLOOKUP(LEFT(C1143,15),'AGG Activity_16'!A:K,B1143-2016+2,FALSE))</f>
        <v>0</v>
      </c>
    </row>
    <row r="1144" spans="1:4" x14ac:dyDescent="0.25">
      <c r="A1144" t="s">
        <v>2</v>
      </c>
      <c r="B1144">
        <f t="shared" si="16"/>
        <v>2017</v>
      </c>
      <c r="C1144" t="str">
        <f t="shared" si="17"/>
        <v>COMBDGAERNewWH______STDPRO_16</v>
      </c>
      <c r="D1144" s="8">
        <f>IF(_xlfn.IFNA(VLOOKUP(LEFT(C1144,LEN(C1144)-3),COMBDG_Replacement_Split_Tech!A:T,12+B1144-2016,FALSE),-1)&lt;0,0,VLOOKUP(LEFT(C1144,LEN(C1144)-3),COMBDG_Replacement_Split_Tech!A:T,12+B1144-2016,FALSE))*_xlfn.IFNA(VLOOKUP(LEFT(C1144,14),'AGG Activity_16'!A:K,B1144-2016+2,FALSE),VLOOKUP(LEFT(C1144,15),'AGG Activity_16'!A:K,B1144-2016+2,FALSE))</f>
        <v>0</v>
      </c>
    </row>
    <row r="1145" spans="1:4" x14ac:dyDescent="0.25">
      <c r="A1145" t="s">
        <v>2</v>
      </c>
      <c r="B1145">
        <f t="shared" si="16"/>
        <v>2017</v>
      </c>
      <c r="C1145" t="str">
        <f t="shared" si="17"/>
        <v>COMBDGAEROldAE______STDPRO_16</v>
      </c>
      <c r="D1145" s="8">
        <f>IF(_xlfn.IFNA(VLOOKUP(LEFT(C1145,LEN(C1145)-3),COMBDG_Replacement_Split_Tech!A:T,12+B1145-2016,FALSE),-1)&lt;0,0,VLOOKUP(LEFT(C1145,LEN(C1145)-3),COMBDG_Replacement_Split_Tech!A:T,12+B1145-2016,FALSE))*_xlfn.IFNA(VLOOKUP(LEFT(C1145,14),'AGG Activity_16'!A:K,B1145-2016+2,FALSE),VLOOKUP(LEFT(C1145,15),'AGG Activity_16'!A:K,B1145-2016+2,FALSE))</f>
        <v>5.8530506081861944E-2</v>
      </c>
    </row>
    <row r="1146" spans="1:4" x14ac:dyDescent="0.25">
      <c r="A1146" t="s">
        <v>2</v>
      </c>
      <c r="B1146">
        <f t="shared" si="16"/>
        <v>2017</v>
      </c>
      <c r="C1146" t="str">
        <f t="shared" si="17"/>
        <v>COMBDGAEROldSHFUR___STDPRO_16</v>
      </c>
      <c r="D1146" s="8">
        <f>IF(_xlfn.IFNA(VLOOKUP(LEFT(C1146,LEN(C1146)-3),COMBDG_Replacement_Split_Tech!A:T,12+B1146-2016,FALSE),-1)&lt;0,0,VLOOKUP(LEFT(C1146,LEN(C1146)-3),COMBDG_Replacement_Split_Tech!A:T,12+B1146-2016,FALSE))*_xlfn.IFNA(VLOOKUP(LEFT(C1146,14),'AGG Activity_16'!A:K,B1146-2016+2,FALSE),VLOOKUP(LEFT(C1146,15),'AGG Activity_16'!A:K,B1146-2016+2,FALSE))</f>
        <v>2.1959160573467891</v>
      </c>
    </row>
    <row r="1147" spans="1:4" x14ac:dyDescent="0.25">
      <c r="A1147" t="s">
        <v>2</v>
      </c>
      <c r="B1147">
        <f t="shared" si="16"/>
        <v>2017</v>
      </c>
      <c r="C1147" t="str">
        <f t="shared" si="17"/>
        <v>COMBDGAEROldWH______STDPRO_16</v>
      </c>
      <c r="D1147" s="8">
        <f>IF(_xlfn.IFNA(VLOOKUP(LEFT(C1147,LEN(C1147)-3),COMBDG_Replacement_Split_Tech!A:T,12+B1147-2016,FALSE),-1)&lt;0,0,VLOOKUP(LEFT(C1147,LEN(C1147)-3),COMBDG_Replacement_Split_Tech!A:T,12+B1147-2016,FALSE))*_xlfn.IFNA(VLOOKUP(LEFT(C1147,14),'AGG Activity_16'!A:K,B1147-2016+2,FALSE),VLOOKUP(LEFT(C1147,15),'AGG Activity_16'!A:K,B1147-2016+2,FALSE))</f>
        <v>7.8424256514309371E-2</v>
      </c>
    </row>
    <row r="1148" spans="1:4" x14ac:dyDescent="0.25">
      <c r="A1148" t="s">
        <v>2</v>
      </c>
      <c r="B1148">
        <f t="shared" si="16"/>
        <v>2017</v>
      </c>
      <c r="C1148" t="str">
        <f t="shared" si="17"/>
        <v>COMBDGAFSNewAE______STDPRO_16</v>
      </c>
      <c r="D1148" s="8">
        <f>IF(_xlfn.IFNA(VLOOKUP(LEFT(C1148,LEN(C1148)-3),COMBDG_Replacement_Split_Tech!A:T,12+B1148-2016,FALSE),-1)&lt;0,0,VLOOKUP(LEFT(C1148,LEN(C1148)-3),COMBDG_Replacement_Split_Tech!A:T,12+B1148-2016,FALSE))*_xlfn.IFNA(VLOOKUP(LEFT(C1148,14),'AGG Activity_16'!A:K,B1148-2016+2,FALSE),VLOOKUP(LEFT(C1148,15),'AGG Activity_16'!A:K,B1148-2016+2,FALSE))</f>
        <v>0</v>
      </c>
    </row>
    <row r="1149" spans="1:4" x14ac:dyDescent="0.25">
      <c r="A1149" t="s">
        <v>2</v>
      </c>
      <c r="B1149">
        <f t="shared" si="16"/>
        <v>2017</v>
      </c>
      <c r="C1149" t="str">
        <f t="shared" si="17"/>
        <v>COMBDGAFSNewSHFUR___STDPRO_16</v>
      </c>
      <c r="D1149" s="8">
        <f>IF(_xlfn.IFNA(VLOOKUP(LEFT(C1149,LEN(C1149)-3),COMBDG_Replacement_Split_Tech!A:T,12+B1149-2016,FALSE),-1)&lt;0,0,VLOOKUP(LEFT(C1149,LEN(C1149)-3),COMBDG_Replacement_Split_Tech!A:T,12+B1149-2016,FALSE))*_xlfn.IFNA(VLOOKUP(LEFT(C1149,14),'AGG Activity_16'!A:K,B1149-2016+2,FALSE),VLOOKUP(LEFT(C1149,15),'AGG Activity_16'!A:K,B1149-2016+2,FALSE))</f>
        <v>0</v>
      </c>
    </row>
    <row r="1150" spans="1:4" x14ac:dyDescent="0.25">
      <c r="A1150" t="s">
        <v>2</v>
      </c>
      <c r="B1150">
        <f t="shared" si="16"/>
        <v>2017</v>
      </c>
      <c r="C1150" t="str">
        <f t="shared" si="17"/>
        <v>COMBDGAFSNewWH______STDPRO_16</v>
      </c>
      <c r="D1150" s="8">
        <f>IF(_xlfn.IFNA(VLOOKUP(LEFT(C1150,LEN(C1150)-3),COMBDG_Replacement_Split_Tech!A:T,12+B1150-2016,FALSE),-1)&lt;0,0,VLOOKUP(LEFT(C1150,LEN(C1150)-3),COMBDG_Replacement_Split_Tech!A:T,12+B1150-2016,FALSE))*_xlfn.IFNA(VLOOKUP(LEFT(C1150,14),'AGG Activity_16'!A:K,B1150-2016+2,FALSE),VLOOKUP(LEFT(C1150,15),'AGG Activity_16'!A:K,B1150-2016+2,FALSE))</f>
        <v>0</v>
      </c>
    </row>
    <row r="1151" spans="1:4" x14ac:dyDescent="0.25">
      <c r="A1151" t="s">
        <v>2</v>
      </c>
      <c r="B1151">
        <f t="shared" si="16"/>
        <v>2017</v>
      </c>
      <c r="C1151" t="str">
        <f t="shared" si="17"/>
        <v>COMBDGAFSOldAE______STDPRO_16</v>
      </c>
      <c r="D1151" s="8">
        <f>IF(_xlfn.IFNA(VLOOKUP(LEFT(C1151,LEN(C1151)-3),COMBDG_Replacement_Split_Tech!A:T,12+B1151-2016,FALSE),-1)&lt;0,0,VLOOKUP(LEFT(C1151,LEN(C1151)-3),COMBDG_Replacement_Split_Tech!A:T,12+B1151-2016,FALSE))*_xlfn.IFNA(VLOOKUP(LEFT(C1151,14),'AGG Activity_16'!A:K,B1151-2016+2,FALSE),VLOOKUP(LEFT(C1151,15),'AGG Activity_16'!A:K,B1151-2016+2,FALSE))</f>
        <v>6.7615213375727734E-2</v>
      </c>
    </row>
    <row r="1152" spans="1:4" x14ac:dyDescent="0.25">
      <c r="A1152" t="s">
        <v>2</v>
      </c>
      <c r="B1152">
        <f t="shared" si="16"/>
        <v>2017</v>
      </c>
      <c r="C1152" t="str">
        <f t="shared" si="17"/>
        <v>COMBDGAFSOldSHFUR___STDPRO_16</v>
      </c>
      <c r="D1152" s="8">
        <f>IF(_xlfn.IFNA(VLOOKUP(LEFT(C1152,LEN(C1152)-3),COMBDG_Replacement_Split_Tech!A:T,12+B1152-2016,FALSE),-1)&lt;0,0,VLOOKUP(LEFT(C1152,LEN(C1152)-3),COMBDG_Replacement_Split_Tech!A:T,12+B1152-2016,FALSE))*_xlfn.IFNA(VLOOKUP(LEFT(C1152,14),'AGG Activity_16'!A:K,B1152-2016+2,FALSE),VLOOKUP(LEFT(C1152,15),'AGG Activity_16'!A:K,B1152-2016+2,FALSE))</f>
        <v>2.4627483632761624</v>
      </c>
    </row>
    <row r="1153" spans="1:4" x14ac:dyDescent="0.25">
      <c r="A1153" t="s">
        <v>2</v>
      </c>
      <c r="B1153">
        <f t="shared" si="16"/>
        <v>2017</v>
      </c>
      <c r="C1153" t="str">
        <f t="shared" si="17"/>
        <v>COMBDGAFSOldWH______STDPRO_16</v>
      </c>
      <c r="D1153" s="8">
        <f>IF(_xlfn.IFNA(VLOOKUP(LEFT(C1153,LEN(C1153)-3),COMBDG_Replacement_Split_Tech!A:T,12+B1153-2016,FALSE),-1)&lt;0,0,VLOOKUP(LEFT(C1153,LEN(C1153)-3),COMBDG_Replacement_Split_Tech!A:T,12+B1153-2016,FALSE))*_xlfn.IFNA(VLOOKUP(LEFT(C1153,14),'AGG Activity_16'!A:K,B1153-2016+2,FALSE),VLOOKUP(LEFT(C1153,15),'AGG Activity_16'!A:K,B1153-2016+2,FALSE))</f>
        <v>0.10192993673841559</v>
      </c>
    </row>
    <row r="1154" spans="1:4" x14ac:dyDescent="0.25">
      <c r="A1154" t="s">
        <v>2</v>
      </c>
      <c r="B1154">
        <f t="shared" si="16"/>
        <v>2017</v>
      </c>
      <c r="C1154" t="str">
        <f t="shared" si="17"/>
        <v>COMBDGEDSNewAE______STDPRO_16</v>
      </c>
      <c r="D1154" s="8">
        <f>IF(_xlfn.IFNA(VLOOKUP(LEFT(C1154,LEN(C1154)-3),COMBDG_Replacement_Split_Tech!A:T,12+B1154-2016,FALSE),-1)&lt;0,0,VLOOKUP(LEFT(C1154,LEN(C1154)-3),COMBDG_Replacement_Split_Tech!A:T,12+B1154-2016,FALSE))*_xlfn.IFNA(VLOOKUP(LEFT(C1154,14),'AGG Activity_16'!A:K,B1154-2016+2,FALSE),VLOOKUP(LEFT(C1154,15),'AGG Activity_16'!A:K,B1154-2016+2,FALSE))</f>
        <v>0</v>
      </c>
    </row>
    <row r="1155" spans="1:4" x14ac:dyDescent="0.25">
      <c r="A1155" t="s">
        <v>2</v>
      </c>
      <c r="B1155">
        <f t="shared" si="16"/>
        <v>2017</v>
      </c>
      <c r="C1155" t="str">
        <f t="shared" si="17"/>
        <v>COMBDGEDSNewSHFUR___STDPRO_16</v>
      </c>
      <c r="D1155" s="8">
        <f>IF(_xlfn.IFNA(VLOOKUP(LEFT(C1155,LEN(C1155)-3),COMBDG_Replacement_Split_Tech!A:T,12+B1155-2016,FALSE),-1)&lt;0,0,VLOOKUP(LEFT(C1155,LEN(C1155)-3),COMBDG_Replacement_Split_Tech!A:T,12+B1155-2016,FALSE))*_xlfn.IFNA(VLOOKUP(LEFT(C1155,14),'AGG Activity_16'!A:K,B1155-2016+2,FALSE),VLOOKUP(LEFT(C1155,15),'AGG Activity_16'!A:K,B1155-2016+2,FALSE))</f>
        <v>0</v>
      </c>
    </row>
    <row r="1156" spans="1:4" x14ac:dyDescent="0.25">
      <c r="A1156" t="s">
        <v>2</v>
      </c>
      <c r="B1156">
        <f t="shared" si="16"/>
        <v>2017</v>
      </c>
      <c r="C1156" t="str">
        <f t="shared" si="17"/>
        <v>COMBDGEDSNewWH______STDPRO_16</v>
      </c>
      <c r="D1156" s="8">
        <f>IF(_xlfn.IFNA(VLOOKUP(LEFT(C1156,LEN(C1156)-3),COMBDG_Replacement_Split_Tech!A:T,12+B1156-2016,FALSE),-1)&lt;0,0,VLOOKUP(LEFT(C1156,LEN(C1156)-3),COMBDG_Replacement_Split_Tech!A:T,12+B1156-2016,FALSE))*_xlfn.IFNA(VLOOKUP(LEFT(C1156,14),'AGG Activity_16'!A:K,B1156-2016+2,FALSE),VLOOKUP(LEFT(C1156,15),'AGG Activity_16'!A:K,B1156-2016+2,FALSE))</f>
        <v>0</v>
      </c>
    </row>
    <row r="1157" spans="1:4" x14ac:dyDescent="0.25">
      <c r="A1157" t="s">
        <v>2</v>
      </c>
      <c r="B1157">
        <f t="shared" si="16"/>
        <v>2017</v>
      </c>
      <c r="C1157" t="str">
        <f t="shared" si="17"/>
        <v>COMBDGEDSOldAE______STDPRO_16</v>
      </c>
      <c r="D1157" s="8">
        <f>IF(_xlfn.IFNA(VLOOKUP(LEFT(C1157,LEN(C1157)-3),COMBDG_Replacement_Split_Tech!A:T,12+B1157-2016,FALSE),-1)&lt;0,0,VLOOKUP(LEFT(C1157,LEN(C1157)-3),COMBDG_Replacement_Split_Tech!A:T,12+B1157-2016,FALSE))*_xlfn.IFNA(VLOOKUP(LEFT(C1157,14),'AGG Activity_16'!A:K,B1157-2016+2,FALSE),VLOOKUP(LEFT(C1157,15),'AGG Activity_16'!A:K,B1157-2016+2,FALSE))</f>
        <v>0.21430993111292196</v>
      </c>
    </row>
    <row r="1158" spans="1:4" x14ac:dyDescent="0.25">
      <c r="A1158" t="s">
        <v>2</v>
      </c>
      <c r="B1158">
        <f t="shared" si="16"/>
        <v>2017</v>
      </c>
      <c r="C1158" t="str">
        <f t="shared" si="17"/>
        <v>COMBDGEDSOldSHFUR___STDPRO_16</v>
      </c>
      <c r="D1158" s="8">
        <f>IF(_xlfn.IFNA(VLOOKUP(LEFT(C1158,LEN(C1158)-3),COMBDG_Replacement_Split_Tech!A:T,12+B1158-2016,FALSE),-1)&lt;0,0,VLOOKUP(LEFT(C1158,LEN(C1158)-3),COMBDG_Replacement_Split_Tech!A:T,12+B1158-2016,FALSE))*_xlfn.IFNA(VLOOKUP(LEFT(C1158,14),'AGG Activity_16'!A:K,B1158-2016+2,FALSE),VLOOKUP(LEFT(C1158,15),'AGG Activity_16'!A:K,B1158-2016+2,FALSE))</f>
        <v>6.7753843646652543</v>
      </c>
    </row>
    <row r="1159" spans="1:4" x14ac:dyDescent="0.25">
      <c r="A1159" t="s">
        <v>2</v>
      </c>
      <c r="B1159">
        <f t="shared" si="16"/>
        <v>2017</v>
      </c>
      <c r="C1159" t="str">
        <f t="shared" si="17"/>
        <v>COMBDGEDSOldWH______STDPRO_16</v>
      </c>
      <c r="D1159" s="8">
        <f>IF(_xlfn.IFNA(VLOOKUP(LEFT(C1159,LEN(C1159)-3),COMBDG_Replacement_Split_Tech!A:T,12+B1159-2016,FALSE),-1)&lt;0,0,VLOOKUP(LEFT(C1159,LEN(C1159)-3),COMBDG_Replacement_Split_Tech!A:T,12+B1159-2016,FALSE))*_xlfn.IFNA(VLOOKUP(LEFT(C1159,14),'AGG Activity_16'!A:K,B1159-2016+2,FALSE),VLOOKUP(LEFT(C1159,15),'AGG Activity_16'!A:K,B1159-2016+2,FALSE))</f>
        <v>0.23812553901129924</v>
      </c>
    </row>
    <row r="1160" spans="1:4" x14ac:dyDescent="0.25">
      <c r="A1160" t="s">
        <v>2</v>
      </c>
      <c r="B1160">
        <f t="shared" si="16"/>
        <v>2017</v>
      </c>
      <c r="C1160" t="str">
        <f t="shared" si="17"/>
        <v>COMBDGHLCNewAE______STDPRO_16</v>
      </c>
      <c r="D1160" s="8">
        <f>IF(_xlfn.IFNA(VLOOKUP(LEFT(C1160,LEN(C1160)-3),COMBDG_Replacement_Split_Tech!A:T,12+B1160-2016,FALSE),-1)&lt;0,0,VLOOKUP(LEFT(C1160,LEN(C1160)-3),COMBDG_Replacement_Split_Tech!A:T,12+B1160-2016,FALSE))*_xlfn.IFNA(VLOOKUP(LEFT(C1160,14),'AGG Activity_16'!A:K,B1160-2016+2,FALSE),VLOOKUP(LEFT(C1160,15),'AGG Activity_16'!A:K,B1160-2016+2,FALSE))</f>
        <v>0</v>
      </c>
    </row>
    <row r="1161" spans="1:4" x14ac:dyDescent="0.25">
      <c r="A1161" t="s">
        <v>2</v>
      </c>
      <c r="B1161">
        <f t="shared" si="16"/>
        <v>2017</v>
      </c>
      <c r="C1161" t="str">
        <f t="shared" si="17"/>
        <v>COMBDGHLCNewSHFUR___STDPRO_16</v>
      </c>
      <c r="D1161" s="8">
        <f>IF(_xlfn.IFNA(VLOOKUP(LEFT(C1161,LEN(C1161)-3),COMBDG_Replacement_Split_Tech!A:T,12+B1161-2016,FALSE),-1)&lt;0,0,VLOOKUP(LEFT(C1161,LEN(C1161)-3),COMBDG_Replacement_Split_Tech!A:T,12+B1161-2016,FALSE))*_xlfn.IFNA(VLOOKUP(LEFT(C1161,14),'AGG Activity_16'!A:K,B1161-2016+2,FALSE),VLOOKUP(LEFT(C1161,15),'AGG Activity_16'!A:K,B1161-2016+2,FALSE))</f>
        <v>0</v>
      </c>
    </row>
    <row r="1162" spans="1:4" x14ac:dyDescent="0.25">
      <c r="A1162" t="s">
        <v>2</v>
      </c>
      <c r="B1162">
        <f t="shared" si="16"/>
        <v>2017</v>
      </c>
      <c r="C1162" t="str">
        <f t="shared" si="17"/>
        <v>COMBDGHLCNewWH______STDPRO_16</v>
      </c>
      <c r="D1162" s="8">
        <f>IF(_xlfn.IFNA(VLOOKUP(LEFT(C1162,LEN(C1162)-3),COMBDG_Replacement_Split_Tech!A:T,12+B1162-2016,FALSE),-1)&lt;0,0,VLOOKUP(LEFT(C1162,LEN(C1162)-3),COMBDG_Replacement_Split_Tech!A:T,12+B1162-2016,FALSE))*_xlfn.IFNA(VLOOKUP(LEFT(C1162,14),'AGG Activity_16'!A:K,B1162-2016+2,FALSE),VLOOKUP(LEFT(C1162,15),'AGG Activity_16'!A:K,B1162-2016+2,FALSE))</f>
        <v>0</v>
      </c>
    </row>
    <row r="1163" spans="1:4" x14ac:dyDescent="0.25">
      <c r="A1163" t="s">
        <v>2</v>
      </c>
      <c r="B1163">
        <f t="shared" si="16"/>
        <v>2017</v>
      </c>
      <c r="C1163" t="str">
        <f t="shared" si="17"/>
        <v>COMBDGHLCOldAE______STDPRO_16</v>
      </c>
      <c r="D1163" s="8">
        <f>IF(_xlfn.IFNA(VLOOKUP(LEFT(C1163,LEN(C1163)-3),COMBDG_Replacement_Split_Tech!A:T,12+B1163-2016,FALSE),-1)&lt;0,0,VLOOKUP(LEFT(C1163,LEN(C1163)-3),COMBDG_Replacement_Split_Tech!A:T,12+B1163-2016,FALSE))*_xlfn.IFNA(VLOOKUP(LEFT(C1163,14),'AGG Activity_16'!A:K,B1163-2016+2,FALSE),VLOOKUP(LEFT(C1163,15),'AGG Activity_16'!A:K,B1163-2016+2,FALSE))</f>
        <v>0.41639258949286523</v>
      </c>
    </row>
    <row r="1164" spans="1:4" x14ac:dyDescent="0.25">
      <c r="A1164" t="s">
        <v>2</v>
      </c>
      <c r="B1164">
        <f t="shared" si="16"/>
        <v>2017</v>
      </c>
      <c r="C1164" t="str">
        <f t="shared" si="17"/>
        <v>COMBDGHLCOldSHFUR___STDPRO_16</v>
      </c>
      <c r="D1164" s="8">
        <f>IF(_xlfn.IFNA(VLOOKUP(LEFT(C1164,LEN(C1164)-3),COMBDG_Replacement_Split_Tech!A:T,12+B1164-2016,FALSE),-1)&lt;0,0,VLOOKUP(LEFT(C1164,LEN(C1164)-3),COMBDG_Replacement_Split_Tech!A:T,12+B1164-2016,FALSE))*_xlfn.IFNA(VLOOKUP(LEFT(C1164,14),'AGG Activity_16'!A:K,B1164-2016+2,FALSE),VLOOKUP(LEFT(C1164,15),'AGG Activity_16'!A:K,B1164-2016+2,FALSE))</f>
        <v>4.1447456850427518</v>
      </c>
    </row>
    <row r="1165" spans="1:4" x14ac:dyDescent="0.25">
      <c r="A1165" t="s">
        <v>2</v>
      </c>
      <c r="B1165">
        <f t="shared" si="16"/>
        <v>2017</v>
      </c>
      <c r="C1165" t="str">
        <f t="shared" si="17"/>
        <v>COMBDGHLCOldWH______STDPRO_16</v>
      </c>
      <c r="D1165" s="8">
        <f>IF(_xlfn.IFNA(VLOOKUP(LEFT(C1165,LEN(C1165)-3),COMBDG_Replacement_Split_Tech!A:T,12+B1165-2016,FALSE),-1)&lt;0,0,VLOOKUP(LEFT(C1165,LEN(C1165)-3),COMBDG_Replacement_Split_Tech!A:T,12+B1165-2016,FALSE))*_xlfn.IFNA(VLOOKUP(LEFT(C1165,14),'AGG Activity_16'!A:K,B1165-2016+2,FALSE),VLOOKUP(LEFT(C1165,15),'AGG Activity_16'!A:K,B1165-2016+2,FALSE))</f>
        <v>0.23252572404346053</v>
      </c>
    </row>
    <row r="1166" spans="1:4" x14ac:dyDescent="0.25">
      <c r="A1166" t="s">
        <v>2</v>
      </c>
      <c r="B1166">
        <f t="shared" si="16"/>
        <v>2017</v>
      </c>
      <c r="C1166" t="str">
        <f t="shared" si="17"/>
        <v>COMBDGICINewAE______STDPRO_16</v>
      </c>
      <c r="D1166" s="8">
        <f>IF(_xlfn.IFNA(VLOOKUP(LEFT(C1166,LEN(C1166)-3),COMBDG_Replacement_Split_Tech!A:T,12+B1166-2016,FALSE),-1)&lt;0,0,VLOOKUP(LEFT(C1166,LEN(C1166)-3),COMBDG_Replacement_Split_Tech!A:T,12+B1166-2016,FALSE))*_xlfn.IFNA(VLOOKUP(LEFT(C1166,14),'AGG Activity_16'!A:K,B1166-2016+2,FALSE),VLOOKUP(LEFT(C1166,15),'AGG Activity_16'!A:K,B1166-2016+2,FALSE))</f>
        <v>0</v>
      </c>
    </row>
    <row r="1167" spans="1:4" x14ac:dyDescent="0.25">
      <c r="A1167" t="s">
        <v>2</v>
      </c>
      <c r="B1167">
        <f t="shared" si="16"/>
        <v>2017</v>
      </c>
      <c r="C1167" t="str">
        <f t="shared" si="17"/>
        <v>COMBDGICINewSHFUR___STDPRO_16</v>
      </c>
      <c r="D1167" s="8">
        <f>IF(_xlfn.IFNA(VLOOKUP(LEFT(C1167,LEN(C1167)-3),COMBDG_Replacement_Split_Tech!A:T,12+B1167-2016,FALSE),-1)&lt;0,0,VLOOKUP(LEFT(C1167,LEN(C1167)-3),COMBDG_Replacement_Split_Tech!A:T,12+B1167-2016,FALSE))*_xlfn.IFNA(VLOOKUP(LEFT(C1167,14),'AGG Activity_16'!A:K,B1167-2016+2,FALSE),VLOOKUP(LEFT(C1167,15),'AGG Activity_16'!A:K,B1167-2016+2,FALSE))</f>
        <v>0</v>
      </c>
    </row>
    <row r="1168" spans="1:4" x14ac:dyDescent="0.25">
      <c r="A1168" t="s">
        <v>2</v>
      </c>
      <c r="B1168">
        <f t="shared" si="16"/>
        <v>2017</v>
      </c>
      <c r="C1168" t="str">
        <f t="shared" si="17"/>
        <v>COMBDGICINewWH______STDPRO_16</v>
      </c>
      <c r="D1168" s="8">
        <f>IF(_xlfn.IFNA(VLOOKUP(LEFT(C1168,LEN(C1168)-3),COMBDG_Replacement_Split_Tech!A:T,12+B1168-2016,FALSE),-1)&lt;0,0,VLOOKUP(LEFT(C1168,LEN(C1168)-3),COMBDG_Replacement_Split_Tech!A:T,12+B1168-2016,FALSE))*_xlfn.IFNA(VLOOKUP(LEFT(C1168,14),'AGG Activity_16'!A:K,B1168-2016+2,FALSE),VLOOKUP(LEFT(C1168,15),'AGG Activity_16'!A:K,B1168-2016+2,FALSE))</f>
        <v>0</v>
      </c>
    </row>
    <row r="1169" spans="1:4" x14ac:dyDescent="0.25">
      <c r="A1169" t="s">
        <v>2</v>
      </c>
      <c r="B1169">
        <f t="shared" si="16"/>
        <v>2017</v>
      </c>
      <c r="C1169" t="str">
        <f t="shared" si="17"/>
        <v>COMBDGICIOldAE______STDPRO_16</v>
      </c>
      <c r="D1169" s="8">
        <f>IF(_xlfn.IFNA(VLOOKUP(LEFT(C1169,LEN(C1169)-3),COMBDG_Replacement_Split_Tech!A:T,12+B1169-2016,FALSE),-1)&lt;0,0,VLOOKUP(LEFT(C1169,LEN(C1169)-3),COMBDG_Replacement_Split_Tech!A:T,12+B1169-2016,FALSE))*_xlfn.IFNA(VLOOKUP(LEFT(C1169,14),'AGG Activity_16'!A:K,B1169-2016+2,FALSE),VLOOKUP(LEFT(C1169,15),'AGG Activity_16'!A:K,B1169-2016+2,FALSE))</f>
        <v>4.0116522888206108E-2</v>
      </c>
    </row>
    <row r="1170" spans="1:4" x14ac:dyDescent="0.25">
      <c r="A1170" t="s">
        <v>2</v>
      </c>
      <c r="B1170">
        <f t="shared" si="16"/>
        <v>2017</v>
      </c>
      <c r="C1170" t="str">
        <f t="shared" si="17"/>
        <v>COMBDGICIOldSHFUR___STDPRO_16</v>
      </c>
      <c r="D1170" s="8">
        <f>IF(_xlfn.IFNA(VLOOKUP(LEFT(C1170,LEN(C1170)-3),COMBDG_Replacement_Split_Tech!A:T,12+B1170-2016,FALSE),-1)&lt;0,0,VLOOKUP(LEFT(C1170,LEN(C1170)-3),COMBDG_Replacement_Split_Tech!A:T,12+B1170-2016,FALSE))*_xlfn.IFNA(VLOOKUP(LEFT(C1170,14),'AGG Activity_16'!A:K,B1170-2016+2,FALSE),VLOOKUP(LEFT(C1170,15),'AGG Activity_16'!A:K,B1170-2016+2,FALSE))</f>
        <v>0.32392599747140544</v>
      </c>
    </row>
    <row r="1171" spans="1:4" x14ac:dyDescent="0.25">
      <c r="A1171" t="s">
        <v>2</v>
      </c>
      <c r="B1171">
        <f t="shared" si="16"/>
        <v>2017</v>
      </c>
      <c r="C1171" t="str">
        <f t="shared" si="17"/>
        <v>COMBDGICIOldWH______STDPRO_16</v>
      </c>
      <c r="D1171" s="8">
        <f>IF(_xlfn.IFNA(VLOOKUP(LEFT(C1171,LEN(C1171)-3),COMBDG_Replacement_Split_Tech!A:T,12+B1171-2016,FALSE),-1)&lt;0,0,VLOOKUP(LEFT(C1171,LEN(C1171)-3),COMBDG_Replacement_Split_Tech!A:T,12+B1171-2016,FALSE))*_xlfn.IFNA(VLOOKUP(LEFT(C1171,14),'AGG Activity_16'!A:K,B1171-2016+2,FALSE),VLOOKUP(LEFT(C1171,15),'AGG Activity_16'!A:K,B1171-2016+2,FALSE))</f>
        <v>9.7789031711613354E-3</v>
      </c>
    </row>
    <row r="1172" spans="1:4" x14ac:dyDescent="0.25">
      <c r="A1172" t="s">
        <v>2</v>
      </c>
      <c r="B1172">
        <f t="shared" si="16"/>
        <v>2017</v>
      </c>
      <c r="C1172" t="str">
        <f t="shared" si="17"/>
        <v>COMBDGOFFNewAE______STDPRO_16</v>
      </c>
      <c r="D1172" s="8">
        <f>IF(_xlfn.IFNA(VLOOKUP(LEFT(C1172,LEN(C1172)-3),COMBDG_Replacement_Split_Tech!A:T,12+B1172-2016,FALSE),-1)&lt;0,0,VLOOKUP(LEFT(C1172,LEN(C1172)-3),COMBDG_Replacement_Split_Tech!A:T,12+B1172-2016,FALSE))*_xlfn.IFNA(VLOOKUP(LEFT(C1172,14),'AGG Activity_16'!A:K,B1172-2016+2,FALSE),VLOOKUP(LEFT(C1172,15),'AGG Activity_16'!A:K,B1172-2016+2,FALSE))</f>
        <v>0</v>
      </c>
    </row>
    <row r="1173" spans="1:4" x14ac:dyDescent="0.25">
      <c r="A1173" t="s">
        <v>2</v>
      </c>
      <c r="B1173">
        <f t="shared" si="16"/>
        <v>2017</v>
      </c>
      <c r="C1173" t="str">
        <f t="shared" si="17"/>
        <v>COMBDGOFFNewSHFUR___STDPRO_16</v>
      </c>
      <c r="D1173" s="8">
        <f>IF(_xlfn.IFNA(VLOOKUP(LEFT(C1173,LEN(C1173)-3),COMBDG_Replacement_Split_Tech!A:T,12+B1173-2016,FALSE),-1)&lt;0,0,VLOOKUP(LEFT(C1173,LEN(C1173)-3),COMBDG_Replacement_Split_Tech!A:T,12+B1173-2016,FALSE))*_xlfn.IFNA(VLOOKUP(LEFT(C1173,14),'AGG Activity_16'!A:K,B1173-2016+2,FALSE),VLOOKUP(LEFT(C1173,15),'AGG Activity_16'!A:K,B1173-2016+2,FALSE))</f>
        <v>0</v>
      </c>
    </row>
    <row r="1174" spans="1:4" x14ac:dyDescent="0.25">
      <c r="A1174" t="s">
        <v>2</v>
      </c>
      <c r="B1174">
        <f t="shared" si="16"/>
        <v>2017</v>
      </c>
      <c r="C1174" t="str">
        <f t="shared" si="17"/>
        <v>COMBDGOFFNewWH______STDPRO_16</v>
      </c>
      <c r="D1174" s="8">
        <f>IF(_xlfn.IFNA(VLOOKUP(LEFT(C1174,LEN(C1174)-3),COMBDG_Replacement_Split_Tech!A:T,12+B1174-2016,FALSE),-1)&lt;0,0,VLOOKUP(LEFT(C1174,LEN(C1174)-3),COMBDG_Replacement_Split_Tech!A:T,12+B1174-2016,FALSE))*_xlfn.IFNA(VLOOKUP(LEFT(C1174,14),'AGG Activity_16'!A:K,B1174-2016+2,FALSE),VLOOKUP(LEFT(C1174,15),'AGG Activity_16'!A:K,B1174-2016+2,FALSE))</f>
        <v>0</v>
      </c>
    </row>
    <row r="1175" spans="1:4" x14ac:dyDescent="0.25">
      <c r="A1175" t="s">
        <v>2</v>
      </c>
      <c r="B1175">
        <f t="shared" si="16"/>
        <v>2017</v>
      </c>
      <c r="C1175" t="str">
        <f t="shared" si="17"/>
        <v>COMBDGOFFOldAE______STDPRO_16</v>
      </c>
      <c r="D1175" s="8">
        <f>IF(_xlfn.IFNA(VLOOKUP(LEFT(C1175,LEN(C1175)-3),COMBDG_Replacement_Split_Tech!A:T,12+B1175-2016,FALSE),-1)&lt;0,0,VLOOKUP(LEFT(C1175,LEN(C1175)-3),COMBDG_Replacement_Split_Tech!A:T,12+B1175-2016,FALSE))*_xlfn.IFNA(VLOOKUP(LEFT(C1175,14),'AGG Activity_16'!A:K,B1175-2016+2,FALSE),VLOOKUP(LEFT(C1175,15),'AGG Activity_16'!A:K,B1175-2016+2,FALSE))</f>
        <v>4.4267192522357846</v>
      </c>
    </row>
    <row r="1176" spans="1:4" x14ac:dyDescent="0.25">
      <c r="A1176" t="s">
        <v>2</v>
      </c>
      <c r="B1176">
        <f t="shared" si="16"/>
        <v>2017</v>
      </c>
      <c r="C1176" t="str">
        <f t="shared" si="17"/>
        <v>COMBDGOFFOldSHFUR___STDPRO_16</v>
      </c>
      <c r="D1176" s="8">
        <f>IF(_xlfn.IFNA(VLOOKUP(LEFT(C1176,LEN(C1176)-3),COMBDG_Replacement_Split_Tech!A:T,12+B1176-2016,FALSE),-1)&lt;0,0,VLOOKUP(LEFT(C1176,LEN(C1176)-3),COMBDG_Replacement_Split_Tech!A:T,12+B1176-2016,FALSE))*_xlfn.IFNA(VLOOKUP(LEFT(C1176,14),'AGG Activity_16'!A:K,B1176-2016+2,FALSE),VLOOKUP(LEFT(C1176,15),'AGG Activity_16'!A:K,B1176-2016+2,FALSE))</f>
        <v>13.155171171560067</v>
      </c>
    </row>
    <row r="1177" spans="1:4" x14ac:dyDescent="0.25">
      <c r="A1177" t="s">
        <v>2</v>
      </c>
      <c r="B1177">
        <f t="shared" si="16"/>
        <v>2017</v>
      </c>
      <c r="C1177" t="str">
        <f t="shared" si="17"/>
        <v>COMBDGOFFOldWH______STDPRO_16</v>
      </c>
      <c r="D1177" s="8">
        <f>IF(_xlfn.IFNA(VLOOKUP(LEFT(C1177,LEN(C1177)-3),COMBDG_Replacement_Split_Tech!A:T,12+B1177-2016,FALSE),-1)&lt;0,0,VLOOKUP(LEFT(C1177,LEN(C1177)-3),COMBDG_Replacement_Split_Tech!A:T,12+B1177-2016,FALSE))*_xlfn.IFNA(VLOOKUP(LEFT(C1177,14),'AGG Activity_16'!A:K,B1177-2016+2,FALSE),VLOOKUP(LEFT(C1177,15),'AGG Activity_16'!A:K,B1177-2016+2,FALSE))</f>
        <v>0.34945835944810533</v>
      </c>
    </row>
    <row r="1178" spans="1:4" x14ac:dyDescent="0.25">
      <c r="A1178" t="s">
        <v>2</v>
      </c>
      <c r="B1178">
        <f t="shared" si="16"/>
        <v>2017</v>
      </c>
      <c r="C1178" t="str">
        <f t="shared" si="17"/>
        <v>COMBDGOTSNewAE______STDPRO_16</v>
      </c>
      <c r="D1178" s="8">
        <f>IF(_xlfn.IFNA(VLOOKUP(LEFT(C1178,LEN(C1178)-3),COMBDG_Replacement_Split_Tech!A:T,12+B1178-2016,FALSE),-1)&lt;0,0,VLOOKUP(LEFT(C1178,LEN(C1178)-3),COMBDG_Replacement_Split_Tech!A:T,12+B1178-2016,FALSE))*_xlfn.IFNA(VLOOKUP(LEFT(C1178,14),'AGG Activity_16'!A:K,B1178-2016+2,FALSE),VLOOKUP(LEFT(C1178,15),'AGG Activity_16'!A:K,B1178-2016+2,FALSE))</f>
        <v>0</v>
      </c>
    </row>
    <row r="1179" spans="1:4" x14ac:dyDescent="0.25">
      <c r="A1179" t="s">
        <v>2</v>
      </c>
      <c r="B1179">
        <f t="shared" ref="B1179:B1242" si="18">B579+1</f>
        <v>2017</v>
      </c>
      <c r="C1179" t="str">
        <f t="shared" ref="C1179:C1242" si="19">C579</f>
        <v>COMBDGOTSNewSHFUR___STDPRO_16</v>
      </c>
      <c r="D1179" s="8">
        <f>IF(_xlfn.IFNA(VLOOKUP(LEFT(C1179,LEN(C1179)-3),COMBDG_Replacement_Split_Tech!A:T,12+B1179-2016,FALSE),-1)&lt;0,0,VLOOKUP(LEFT(C1179,LEN(C1179)-3),COMBDG_Replacement_Split_Tech!A:T,12+B1179-2016,FALSE))*_xlfn.IFNA(VLOOKUP(LEFT(C1179,14),'AGG Activity_16'!A:K,B1179-2016+2,FALSE),VLOOKUP(LEFT(C1179,15),'AGG Activity_16'!A:K,B1179-2016+2,FALSE))</f>
        <v>0</v>
      </c>
    </row>
    <row r="1180" spans="1:4" x14ac:dyDescent="0.25">
      <c r="A1180" t="s">
        <v>2</v>
      </c>
      <c r="B1180">
        <f t="shared" si="18"/>
        <v>2017</v>
      </c>
      <c r="C1180" t="str">
        <f t="shared" si="19"/>
        <v>COMBDGOTSNewWH______STDPRO_16</v>
      </c>
      <c r="D1180" s="8">
        <f>IF(_xlfn.IFNA(VLOOKUP(LEFT(C1180,LEN(C1180)-3),COMBDG_Replacement_Split_Tech!A:T,12+B1180-2016,FALSE),-1)&lt;0,0,VLOOKUP(LEFT(C1180,LEN(C1180)-3),COMBDG_Replacement_Split_Tech!A:T,12+B1180-2016,FALSE))*_xlfn.IFNA(VLOOKUP(LEFT(C1180,14),'AGG Activity_16'!A:K,B1180-2016+2,FALSE),VLOOKUP(LEFT(C1180,15),'AGG Activity_16'!A:K,B1180-2016+2,FALSE))</f>
        <v>0</v>
      </c>
    </row>
    <row r="1181" spans="1:4" x14ac:dyDescent="0.25">
      <c r="A1181" t="s">
        <v>2</v>
      </c>
      <c r="B1181">
        <f t="shared" si="18"/>
        <v>2017</v>
      </c>
      <c r="C1181" t="str">
        <f t="shared" si="19"/>
        <v>COMBDGOTSOldAE______STDPRO_16</v>
      </c>
      <c r="D1181" s="8">
        <f>IF(_xlfn.IFNA(VLOOKUP(LEFT(C1181,LEN(C1181)-3),COMBDG_Replacement_Split_Tech!A:T,12+B1181-2016,FALSE),-1)&lt;0,0,VLOOKUP(LEFT(C1181,LEN(C1181)-3),COMBDG_Replacement_Split_Tech!A:T,12+B1181-2016,FALSE))*_xlfn.IFNA(VLOOKUP(LEFT(C1181,14),'AGG Activity_16'!A:K,B1181-2016+2,FALSE),VLOOKUP(LEFT(C1181,15),'AGG Activity_16'!A:K,B1181-2016+2,FALSE))</f>
        <v>0.13188871628199372</v>
      </c>
    </row>
    <row r="1182" spans="1:4" x14ac:dyDescent="0.25">
      <c r="A1182" t="s">
        <v>2</v>
      </c>
      <c r="B1182">
        <f t="shared" si="18"/>
        <v>2017</v>
      </c>
      <c r="C1182" t="str">
        <f t="shared" si="19"/>
        <v>COMBDGOTSOldSHFUR___STDPRO_16</v>
      </c>
      <c r="D1182" s="8">
        <f>IF(_xlfn.IFNA(VLOOKUP(LEFT(C1182,LEN(C1182)-3),COMBDG_Replacement_Split_Tech!A:T,12+B1182-2016,FALSE),-1)&lt;0,0,VLOOKUP(LEFT(C1182,LEN(C1182)-3),COMBDG_Replacement_Split_Tech!A:T,12+B1182-2016,FALSE))*_xlfn.IFNA(VLOOKUP(LEFT(C1182,14),'AGG Activity_16'!A:K,B1182-2016+2,FALSE),VLOOKUP(LEFT(C1182,15),'AGG Activity_16'!A:K,B1182-2016+2,FALSE))</f>
        <v>2.1199359734931584</v>
      </c>
    </row>
    <row r="1183" spans="1:4" x14ac:dyDescent="0.25">
      <c r="A1183" t="s">
        <v>2</v>
      </c>
      <c r="B1183">
        <f t="shared" si="18"/>
        <v>2017</v>
      </c>
      <c r="C1183" t="str">
        <f t="shared" si="19"/>
        <v>COMBDGOTSOldWH______STDPRO_16</v>
      </c>
      <c r="D1183" s="8">
        <f>IF(_xlfn.IFNA(VLOOKUP(LEFT(C1183,LEN(C1183)-3),COMBDG_Replacement_Split_Tech!A:T,12+B1183-2016,FALSE),-1)&lt;0,0,VLOOKUP(LEFT(C1183,LEN(C1183)-3),COMBDG_Replacement_Split_Tech!A:T,12+B1183-2016,FALSE))*_xlfn.IFNA(VLOOKUP(LEFT(C1183,14),'AGG Activity_16'!A:K,B1183-2016+2,FALSE),VLOOKUP(LEFT(C1183,15),'AGG Activity_16'!A:K,B1183-2016+2,FALSE))</f>
        <v>0.1203424436756106</v>
      </c>
    </row>
    <row r="1184" spans="1:4" x14ac:dyDescent="0.25">
      <c r="A1184" t="s">
        <v>2</v>
      </c>
      <c r="B1184">
        <f t="shared" si="18"/>
        <v>2017</v>
      </c>
      <c r="C1184" t="str">
        <f t="shared" si="19"/>
        <v>COMBDGRTTNewAE______STDPRO_16</v>
      </c>
      <c r="D1184" s="8">
        <f>IF(_xlfn.IFNA(VLOOKUP(LEFT(C1184,LEN(C1184)-3),COMBDG_Replacement_Split_Tech!A:T,12+B1184-2016,FALSE),-1)&lt;0,0,VLOOKUP(LEFT(C1184,LEN(C1184)-3),COMBDG_Replacement_Split_Tech!A:T,12+B1184-2016,FALSE))*_xlfn.IFNA(VLOOKUP(LEFT(C1184,14),'AGG Activity_16'!A:K,B1184-2016+2,FALSE),VLOOKUP(LEFT(C1184,15),'AGG Activity_16'!A:K,B1184-2016+2,FALSE))</f>
        <v>0</v>
      </c>
    </row>
    <row r="1185" spans="1:4" x14ac:dyDescent="0.25">
      <c r="A1185" t="s">
        <v>2</v>
      </c>
      <c r="B1185">
        <f t="shared" si="18"/>
        <v>2017</v>
      </c>
      <c r="C1185" t="str">
        <f t="shared" si="19"/>
        <v>COMBDGRTTNewSHFUR___STDPRO_16</v>
      </c>
      <c r="D1185" s="8">
        <f>IF(_xlfn.IFNA(VLOOKUP(LEFT(C1185,LEN(C1185)-3),COMBDG_Replacement_Split_Tech!A:T,12+B1185-2016,FALSE),-1)&lt;0,0,VLOOKUP(LEFT(C1185,LEN(C1185)-3),COMBDG_Replacement_Split_Tech!A:T,12+B1185-2016,FALSE))*_xlfn.IFNA(VLOOKUP(LEFT(C1185,14),'AGG Activity_16'!A:K,B1185-2016+2,FALSE),VLOOKUP(LEFT(C1185,15),'AGG Activity_16'!A:K,B1185-2016+2,FALSE))</f>
        <v>0</v>
      </c>
    </row>
    <row r="1186" spans="1:4" x14ac:dyDescent="0.25">
      <c r="A1186" t="s">
        <v>2</v>
      </c>
      <c r="B1186">
        <f t="shared" si="18"/>
        <v>2017</v>
      </c>
      <c r="C1186" t="str">
        <f t="shared" si="19"/>
        <v>COMBDGRTTNewWH______STDPRO_16</v>
      </c>
      <c r="D1186" s="8">
        <f>IF(_xlfn.IFNA(VLOOKUP(LEFT(C1186,LEN(C1186)-3),COMBDG_Replacement_Split_Tech!A:T,12+B1186-2016,FALSE),-1)&lt;0,0,VLOOKUP(LEFT(C1186,LEN(C1186)-3),COMBDG_Replacement_Split_Tech!A:T,12+B1186-2016,FALSE))*_xlfn.IFNA(VLOOKUP(LEFT(C1186,14),'AGG Activity_16'!A:K,B1186-2016+2,FALSE),VLOOKUP(LEFT(C1186,15),'AGG Activity_16'!A:K,B1186-2016+2,FALSE))</f>
        <v>0</v>
      </c>
    </row>
    <row r="1187" spans="1:4" x14ac:dyDescent="0.25">
      <c r="A1187" t="s">
        <v>2</v>
      </c>
      <c r="B1187">
        <f t="shared" si="18"/>
        <v>2017</v>
      </c>
      <c r="C1187" t="str">
        <f t="shared" si="19"/>
        <v>COMBDGRTTOldAE______STDPRO_16</v>
      </c>
      <c r="D1187" s="8">
        <f>IF(_xlfn.IFNA(VLOOKUP(LEFT(C1187,LEN(C1187)-3),COMBDG_Replacement_Split_Tech!A:T,12+B1187-2016,FALSE),-1)&lt;0,0,VLOOKUP(LEFT(C1187,LEN(C1187)-3),COMBDG_Replacement_Split_Tech!A:T,12+B1187-2016,FALSE))*_xlfn.IFNA(VLOOKUP(LEFT(C1187,14),'AGG Activity_16'!A:K,B1187-2016+2,FALSE),VLOOKUP(LEFT(C1187,15),'AGG Activity_16'!A:K,B1187-2016+2,FALSE))</f>
        <v>0.23567199644651993</v>
      </c>
    </row>
    <row r="1188" spans="1:4" x14ac:dyDescent="0.25">
      <c r="A1188" t="s">
        <v>2</v>
      </c>
      <c r="B1188">
        <f t="shared" si="18"/>
        <v>2017</v>
      </c>
      <c r="C1188" t="str">
        <f t="shared" si="19"/>
        <v>COMBDGRTTOldSHFUR___STDPRO_16</v>
      </c>
      <c r="D1188" s="8">
        <f>IF(_xlfn.IFNA(VLOOKUP(LEFT(C1188,LEN(C1188)-3),COMBDG_Replacement_Split_Tech!A:T,12+B1188-2016,FALSE),-1)&lt;0,0,VLOOKUP(LEFT(C1188,LEN(C1188)-3),COMBDG_Replacement_Split_Tech!A:T,12+B1188-2016,FALSE))*_xlfn.IFNA(VLOOKUP(LEFT(C1188,14),'AGG Activity_16'!A:K,B1188-2016+2,FALSE),VLOOKUP(LEFT(C1188,15),'AGG Activity_16'!A:K,B1188-2016+2,FALSE))</f>
        <v>8.6267990790006888</v>
      </c>
    </row>
    <row r="1189" spans="1:4" x14ac:dyDescent="0.25">
      <c r="A1189" t="s">
        <v>2</v>
      </c>
      <c r="B1189">
        <f t="shared" si="18"/>
        <v>2017</v>
      </c>
      <c r="C1189" t="str">
        <f t="shared" si="19"/>
        <v>COMBDGRTTOldWH______STDPRO_16</v>
      </c>
      <c r="D1189" s="8">
        <f>IF(_xlfn.IFNA(VLOOKUP(LEFT(C1189,LEN(C1189)-3),COMBDG_Replacement_Split_Tech!A:T,12+B1189-2016,FALSE),-1)&lt;0,0,VLOOKUP(LEFT(C1189,LEN(C1189)-3),COMBDG_Replacement_Split_Tech!A:T,12+B1189-2016,FALSE))*_xlfn.IFNA(VLOOKUP(LEFT(C1189,14),'AGG Activity_16'!A:K,B1189-2016+2,FALSE),VLOOKUP(LEFT(C1189,15),'AGG Activity_16'!A:K,B1189-2016+2,FALSE))</f>
        <v>0.3175997600242445</v>
      </c>
    </row>
    <row r="1190" spans="1:4" x14ac:dyDescent="0.25">
      <c r="A1190" t="s">
        <v>2</v>
      </c>
      <c r="B1190">
        <f t="shared" si="18"/>
        <v>2017</v>
      </c>
      <c r="C1190" t="str">
        <f t="shared" si="19"/>
        <v>COMBDGTAWNewAE______STDPRO_16</v>
      </c>
      <c r="D1190" s="8">
        <f>IF(_xlfn.IFNA(VLOOKUP(LEFT(C1190,LEN(C1190)-3),COMBDG_Replacement_Split_Tech!A:T,12+B1190-2016,FALSE),-1)&lt;0,0,VLOOKUP(LEFT(C1190,LEN(C1190)-3),COMBDG_Replacement_Split_Tech!A:T,12+B1190-2016,FALSE))*_xlfn.IFNA(VLOOKUP(LEFT(C1190,14),'AGG Activity_16'!A:K,B1190-2016+2,FALSE),VLOOKUP(LEFT(C1190,15),'AGG Activity_16'!A:K,B1190-2016+2,FALSE))</f>
        <v>0</v>
      </c>
    </row>
    <row r="1191" spans="1:4" x14ac:dyDescent="0.25">
      <c r="A1191" t="s">
        <v>2</v>
      </c>
      <c r="B1191">
        <f t="shared" si="18"/>
        <v>2017</v>
      </c>
      <c r="C1191" t="str">
        <f t="shared" si="19"/>
        <v>COMBDGTAWNewSHFUR___STDPRO_16</v>
      </c>
      <c r="D1191" s="8">
        <f>IF(_xlfn.IFNA(VLOOKUP(LEFT(C1191,LEN(C1191)-3),COMBDG_Replacement_Split_Tech!A:T,12+B1191-2016,FALSE),-1)&lt;0,0,VLOOKUP(LEFT(C1191,LEN(C1191)-3),COMBDG_Replacement_Split_Tech!A:T,12+B1191-2016,FALSE))*_xlfn.IFNA(VLOOKUP(LEFT(C1191,14),'AGG Activity_16'!A:K,B1191-2016+2,FALSE),VLOOKUP(LEFT(C1191,15),'AGG Activity_16'!A:K,B1191-2016+2,FALSE))</f>
        <v>0</v>
      </c>
    </row>
    <row r="1192" spans="1:4" x14ac:dyDescent="0.25">
      <c r="A1192" t="s">
        <v>2</v>
      </c>
      <c r="B1192">
        <f t="shared" si="18"/>
        <v>2017</v>
      </c>
      <c r="C1192" t="str">
        <f t="shared" si="19"/>
        <v>COMBDGTAWNewWH______STDPRO_16</v>
      </c>
      <c r="D1192" s="8">
        <f>IF(_xlfn.IFNA(VLOOKUP(LEFT(C1192,LEN(C1192)-3),COMBDG_Replacement_Split_Tech!A:T,12+B1192-2016,FALSE),-1)&lt;0,0,VLOOKUP(LEFT(C1192,LEN(C1192)-3),COMBDG_Replacement_Split_Tech!A:T,12+B1192-2016,FALSE))*_xlfn.IFNA(VLOOKUP(LEFT(C1192,14),'AGG Activity_16'!A:K,B1192-2016+2,FALSE),VLOOKUP(LEFT(C1192,15),'AGG Activity_16'!A:K,B1192-2016+2,FALSE))</f>
        <v>0</v>
      </c>
    </row>
    <row r="1193" spans="1:4" x14ac:dyDescent="0.25">
      <c r="A1193" t="s">
        <v>2</v>
      </c>
      <c r="B1193">
        <f t="shared" si="18"/>
        <v>2017</v>
      </c>
      <c r="C1193" t="str">
        <f t="shared" si="19"/>
        <v>COMBDGTAWOldAE______STDPRO_16</v>
      </c>
      <c r="D1193" s="8">
        <f>IF(_xlfn.IFNA(VLOOKUP(LEFT(C1193,LEN(C1193)-3),COMBDG_Replacement_Split_Tech!A:T,12+B1193-2016,FALSE),-1)&lt;0,0,VLOOKUP(LEFT(C1193,LEN(C1193)-3),COMBDG_Replacement_Split_Tech!A:T,12+B1193-2016,FALSE))*_xlfn.IFNA(VLOOKUP(LEFT(C1193,14),'AGG Activity_16'!A:K,B1193-2016+2,FALSE),VLOOKUP(LEFT(C1193,15),'AGG Activity_16'!A:K,B1193-2016+2,FALSE))</f>
        <v>5.6451036551183442E-2</v>
      </c>
    </row>
    <row r="1194" spans="1:4" x14ac:dyDescent="0.25">
      <c r="A1194" t="s">
        <v>2</v>
      </c>
      <c r="B1194">
        <f t="shared" si="18"/>
        <v>2017</v>
      </c>
      <c r="C1194" t="str">
        <f t="shared" si="19"/>
        <v>COMBDGTAWOldSHFUR___STDPRO_16</v>
      </c>
      <c r="D1194" s="8">
        <f>IF(_xlfn.IFNA(VLOOKUP(LEFT(C1194,LEN(C1194)-3),COMBDG_Replacement_Split_Tech!A:T,12+B1194-2016,FALSE),-1)&lt;0,0,VLOOKUP(LEFT(C1194,LEN(C1194)-3),COMBDG_Replacement_Split_Tech!A:T,12+B1194-2016,FALSE))*_xlfn.IFNA(VLOOKUP(LEFT(C1194,14),'AGG Activity_16'!A:K,B1194-2016+2,FALSE),VLOOKUP(LEFT(C1194,15),'AGG Activity_16'!A:K,B1194-2016+2,FALSE))</f>
        <v>2.426383066037237</v>
      </c>
    </row>
    <row r="1195" spans="1:4" x14ac:dyDescent="0.25">
      <c r="A1195" t="s">
        <v>2</v>
      </c>
      <c r="B1195">
        <f t="shared" si="18"/>
        <v>2017</v>
      </c>
      <c r="C1195" t="str">
        <f t="shared" si="19"/>
        <v>COMBDGTAWOldWH______STDPRO_16</v>
      </c>
      <c r="D1195" s="8">
        <f>IF(_xlfn.IFNA(VLOOKUP(LEFT(C1195,LEN(C1195)-3),COMBDG_Replacement_Split_Tech!A:T,12+B1195-2016,FALSE),-1)&lt;0,0,VLOOKUP(LEFT(C1195,LEN(C1195)-3),COMBDG_Replacement_Split_Tech!A:T,12+B1195-2016,FALSE))*_xlfn.IFNA(VLOOKUP(LEFT(C1195,14),'AGG Activity_16'!A:K,B1195-2016+2,FALSE),VLOOKUP(LEFT(C1195,15),'AGG Activity_16'!A:K,B1195-2016+2,FALSE))</f>
        <v>2.2477143329758836E-2</v>
      </c>
    </row>
    <row r="1196" spans="1:4" x14ac:dyDescent="0.25">
      <c r="A1196" t="s">
        <v>2</v>
      </c>
      <c r="B1196">
        <f t="shared" si="18"/>
        <v>2017</v>
      </c>
      <c r="C1196" t="str">
        <f t="shared" si="19"/>
        <v>COMBDGWSTNewAE______STDPRO_16</v>
      </c>
      <c r="D1196" s="8">
        <f>IF(_xlfn.IFNA(VLOOKUP(LEFT(C1196,LEN(C1196)-3),COMBDG_Replacement_Split_Tech!A:T,12+B1196-2016,FALSE),-1)&lt;0,0,VLOOKUP(LEFT(C1196,LEN(C1196)-3),COMBDG_Replacement_Split_Tech!A:T,12+B1196-2016,FALSE))*_xlfn.IFNA(VLOOKUP(LEFT(C1196,14),'AGG Activity_16'!A:K,B1196-2016+2,FALSE),VLOOKUP(LEFT(C1196,15),'AGG Activity_16'!A:K,B1196-2016+2,FALSE))</f>
        <v>0</v>
      </c>
    </row>
    <row r="1197" spans="1:4" x14ac:dyDescent="0.25">
      <c r="A1197" t="s">
        <v>2</v>
      </c>
      <c r="B1197">
        <f t="shared" si="18"/>
        <v>2017</v>
      </c>
      <c r="C1197" t="str">
        <f t="shared" si="19"/>
        <v>COMBDGWSTNewSHFUR___STDPRO_16</v>
      </c>
      <c r="D1197" s="8">
        <f>IF(_xlfn.IFNA(VLOOKUP(LEFT(C1197,LEN(C1197)-3),COMBDG_Replacement_Split_Tech!A:T,12+B1197-2016,FALSE),-1)&lt;0,0,VLOOKUP(LEFT(C1197,LEN(C1197)-3),COMBDG_Replacement_Split_Tech!A:T,12+B1197-2016,FALSE))*_xlfn.IFNA(VLOOKUP(LEFT(C1197,14),'AGG Activity_16'!A:K,B1197-2016+2,FALSE),VLOOKUP(LEFT(C1197,15),'AGG Activity_16'!A:K,B1197-2016+2,FALSE))</f>
        <v>0</v>
      </c>
    </row>
    <row r="1198" spans="1:4" x14ac:dyDescent="0.25">
      <c r="A1198" t="s">
        <v>2</v>
      </c>
      <c r="B1198">
        <f t="shared" si="18"/>
        <v>2017</v>
      </c>
      <c r="C1198" t="str">
        <f t="shared" si="19"/>
        <v>COMBDGWSTNewWH______STDPRO_16</v>
      </c>
      <c r="D1198" s="8">
        <f>IF(_xlfn.IFNA(VLOOKUP(LEFT(C1198,LEN(C1198)-3),COMBDG_Replacement_Split_Tech!A:T,12+B1198-2016,FALSE),-1)&lt;0,0,VLOOKUP(LEFT(C1198,LEN(C1198)-3),COMBDG_Replacement_Split_Tech!A:T,12+B1198-2016,FALSE))*_xlfn.IFNA(VLOOKUP(LEFT(C1198,14),'AGG Activity_16'!A:K,B1198-2016+2,FALSE),VLOOKUP(LEFT(C1198,15),'AGG Activity_16'!A:K,B1198-2016+2,FALSE))</f>
        <v>0</v>
      </c>
    </row>
    <row r="1199" spans="1:4" x14ac:dyDescent="0.25">
      <c r="A1199" t="s">
        <v>2</v>
      </c>
      <c r="B1199">
        <f t="shared" si="18"/>
        <v>2017</v>
      </c>
      <c r="C1199" t="str">
        <f t="shared" si="19"/>
        <v>COMBDGWSTOldAE______STDPRO_16</v>
      </c>
      <c r="D1199" s="8">
        <f>IF(_xlfn.IFNA(VLOOKUP(LEFT(C1199,LEN(C1199)-3),COMBDG_Replacement_Split_Tech!A:T,12+B1199-2016,FALSE),-1)&lt;0,0,VLOOKUP(LEFT(C1199,LEN(C1199)-3),COMBDG_Replacement_Split_Tech!A:T,12+B1199-2016,FALSE))*_xlfn.IFNA(VLOOKUP(LEFT(C1199,14),'AGG Activity_16'!A:K,B1199-2016+2,FALSE),VLOOKUP(LEFT(C1199,15),'AGG Activity_16'!A:K,B1199-2016+2,FALSE))</f>
        <v>0.2066220466186266</v>
      </c>
    </row>
    <row r="1200" spans="1:4" x14ac:dyDescent="0.25">
      <c r="A1200" t="s">
        <v>2</v>
      </c>
      <c r="B1200">
        <f t="shared" si="18"/>
        <v>2017</v>
      </c>
      <c r="C1200" t="str">
        <f t="shared" si="19"/>
        <v>COMBDGWSTOldSHFUR___STDPRO_16</v>
      </c>
      <c r="D1200" s="8">
        <f>IF(_xlfn.IFNA(VLOOKUP(LEFT(C1200,LEN(C1200)-3),COMBDG_Replacement_Split_Tech!A:T,12+B1200-2016,FALSE),-1)&lt;0,0,VLOOKUP(LEFT(C1200,LEN(C1200)-3),COMBDG_Replacement_Split_Tech!A:T,12+B1200-2016,FALSE))*_xlfn.IFNA(VLOOKUP(LEFT(C1200,14),'AGG Activity_16'!A:K,B1200-2016+2,FALSE),VLOOKUP(LEFT(C1200,15),'AGG Activity_16'!A:K,B1200-2016+2,FALSE))</f>
        <v>5.1057928104042292</v>
      </c>
    </row>
    <row r="1201" spans="1:4" x14ac:dyDescent="0.25">
      <c r="A1201" t="s">
        <v>2</v>
      </c>
      <c r="B1201">
        <f t="shared" si="18"/>
        <v>2017</v>
      </c>
      <c r="C1201" t="str">
        <f t="shared" si="19"/>
        <v>COMBDGWSTOldWH______STDPRO_16</v>
      </c>
      <c r="D1201" s="8">
        <f>IF(_xlfn.IFNA(VLOOKUP(LEFT(C1201,LEN(C1201)-3),COMBDG_Replacement_Split_Tech!A:T,12+B1201-2016,FALSE),-1)&lt;0,0,VLOOKUP(LEFT(C1201,LEN(C1201)-3),COMBDG_Replacement_Split_Tech!A:T,12+B1201-2016,FALSE))*_xlfn.IFNA(VLOOKUP(LEFT(C1201,14),'AGG Activity_16'!A:K,B1201-2016+2,FALSE),VLOOKUP(LEFT(C1201,15),'AGG Activity_16'!A:K,B1201-2016+2,FALSE))</f>
        <v>0.14899036313434882</v>
      </c>
    </row>
    <row r="1202" spans="1:4" x14ac:dyDescent="0.25">
      <c r="A1202" t="s">
        <v>2</v>
      </c>
      <c r="B1202">
        <f t="shared" si="18"/>
        <v>2018</v>
      </c>
      <c r="C1202" t="str">
        <f t="shared" si="19"/>
        <v>COMBDGAERNewAE______STDNGA_16</v>
      </c>
      <c r="D1202" s="8">
        <f>IF(_xlfn.IFNA(VLOOKUP(LEFT(C1202,LEN(C1202)-3),COMBDG_Replacement_Split_Tech!A:T,12+B1202-2016,FALSE),-1)&lt;0,0,VLOOKUP(LEFT(C1202,LEN(C1202)-3),COMBDG_Replacement_Split_Tech!A:T,12+B1202-2016,FALSE))*_xlfn.IFNA(VLOOKUP(LEFT(C1202,14),'AGG Activity_16'!A:K,B1202-2016+2,FALSE),VLOOKUP(LEFT(C1202,15),'AGG Activity_16'!A:K,B1202-2016+2,FALSE))</f>
        <v>0</v>
      </c>
    </row>
    <row r="1203" spans="1:4" x14ac:dyDescent="0.25">
      <c r="A1203" t="s">
        <v>2</v>
      </c>
      <c r="B1203">
        <f t="shared" si="18"/>
        <v>2018</v>
      </c>
      <c r="C1203" t="str">
        <f t="shared" si="19"/>
        <v>COMBDGAERNewSC______STDNGA_16</v>
      </c>
      <c r="D1203" s="8">
        <f>IF(_xlfn.IFNA(VLOOKUP(LEFT(C1203,LEN(C1203)-3),COMBDG_Replacement_Split_Tech!A:T,12+B1203-2016,FALSE),-1)&lt;0,0,VLOOKUP(LEFT(C1203,LEN(C1203)-3),COMBDG_Replacement_Split_Tech!A:T,12+B1203-2016,FALSE))*_xlfn.IFNA(VLOOKUP(LEFT(C1203,14),'AGG Activity_16'!A:K,B1203-2016+2,FALSE),VLOOKUP(LEFT(C1203,15),'AGG Activity_16'!A:K,B1203-2016+2,FALSE))</f>
        <v>0</v>
      </c>
    </row>
    <row r="1204" spans="1:4" x14ac:dyDescent="0.25">
      <c r="A1204" t="s">
        <v>2</v>
      </c>
      <c r="B1204">
        <f t="shared" si="18"/>
        <v>2018</v>
      </c>
      <c r="C1204" t="str">
        <f t="shared" si="19"/>
        <v>COMBDGAERNewSHFUR___HIGNGA_16</v>
      </c>
      <c r="D1204" s="8">
        <f>IF(_xlfn.IFNA(VLOOKUP(LEFT(C1204,LEN(C1204)-3),COMBDG_Replacement_Split_Tech!A:T,12+B1204-2016,FALSE),-1)&lt;0,0,VLOOKUP(LEFT(C1204,LEN(C1204)-3),COMBDG_Replacement_Split_Tech!A:T,12+B1204-2016,FALSE))*_xlfn.IFNA(VLOOKUP(LEFT(C1204,14),'AGG Activity_16'!A:K,B1204-2016+2,FALSE),VLOOKUP(LEFT(C1204,15),'AGG Activity_16'!A:K,B1204-2016+2,FALSE))</f>
        <v>0</v>
      </c>
    </row>
    <row r="1205" spans="1:4" x14ac:dyDescent="0.25">
      <c r="A1205" t="s">
        <v>2</v>
      </c>
      <c r="B1205">
        <f t="shared" si="18"/>
        <v>2018</v>
      </c>
      <c r="C1205" t="str">
        <f t="shared" si="19"/>
        <v>COMBDGAERNewSHFUR___STDNGA_16</v>
      </c>
      <c r="D1205" s="8">
        <f>IF(_xlfn.IFNA(VLOOKUP(LEFT(C1205,LEN(C1205)-3),COMBDG_Replacement_Split_Tech!A:T,12+B1205-2016,FALSE),-1)&lt;0,0,VLOOKUP(LEFT(C1205,LEN(C1205)-3),COMBDG_Replacement_Split_Tech!A:T,12+B1205-2016,FALSE))*_xlfn.IFNA(VLOOKUP(LEFT(C1205,14),'AGG Activity_16'!A:K,B1205-2016+2,FALSE),VLOOKUP(LEFT(C1205,15),'AGG Activity_16'!A:K,B1205-2016+2,FALSE))</f>
        <v>0</v>
      </c>
    </row>
    <row r="1206" spans="1:4" x14ac:dyDescent="0.25">
      <c r="A1206" t="s">
        <v>2</v>
      </c>
      <c r="B1206">
        <f t="shared" si="18"/>
        <v>2018</v>
      </c>
      <c r="C1206" t="str">
        <f t="shared" si="19"/>
        <v>COMBDGAERNewWH______STDNGA_16</v>
      </c>
      <c r="D1206" s="8">
        <f>IF(_xlfn.IFNA(VLOOKUP(LEFT(C1206,LEN(C1206)-3),COMBDG_Replacement_Split_Tech!A:T,12+B1206-2016,FALSE),-1)&lt;0,0,VLOOKUP(LEFT(C1206,LEN(C1206)-3),COMBDG_Replacement_Split_Tech!A:T,12+B1206-2016,FALSE))*_xlfn.IFNA(VLOOKUP(LEFT(C1206,14),'AGG Activity_16'!A:K,B1206-2016+2,FALSE),VLOOKUP(LEFT(C1206,15),'AGG Activity_16'!A:K,B1206-2016+2,FALSE))</f>
        <v>0</v>
      </c>
    </row>
    <row r="1207" spans="1:4" x14ac:dyDescent="0.25">
      <c r="A1207" t="s">
        <v>2</v>
      </c>
      <c r="B1207">
        <f t="shared" si="18"/>
        <v>2018</v>
      </c>
      <c r="C1207" t="str">
        <f t="shared" si="19"/>
        <v>COMBDGAEROldAE______STDNGA_16</v>
      </c>
      <c r="D1207" s="8">
        <f>IF(_xlfn.IFNA(VLOOKUP(LEFT(C1207,LEN(C1207)-3),COMBDG_Replacement_Split_Tech!A:T,12+B1207-2016,FALSE),-1)&lt;0,0,VLOOKUP(LEFT(C1207,LEN(C1207)-3),COMBDG_Replacement_Split_Tech!A:T,12+B1207-2016,FALSE))*_xlfn.IFNA(VLOOKUP(LEFT(C1207,14),'AGG Activity_16'!A:K,B1207-2016+2,FALSE),VLOOKUP(LEFT(C1207,15),'AGG Activity_16'!A:K,B1207-2016+2,FALSE))</f>
        <v>0.1393980795206069</v>
      </c>
    </row>
    <row r="1208" spans="1:4" x14ac:dyDescent="0.25">
      <c r="A1208" t="s">
        <v>2</v>
      </c>
      <c r="B1208">
        <f t="shared" si="18"/>
        <v>2018</v>
      </c>
      <c r="C1208" t="str">
        <f t="shared" si="19"/>
        <v>COMBDGAEROldSC______STDNGA_16</v>
      </c>
      <c r="D1208" s="8">
        <f>IF(_xlfn.IFNA(VLOOKUP(LEFT(C1208,LEN(C1208)-3),COMBDG_Replacement_Split_Tech!A:T,12+B1208-2016,FALSE),-1)&lt;0,0,VLOOKUP(LEFT(C1208,LEN(C1208)-3),COMBDG_Replacement_Split_Tech!A:T,12+B1208-2016,FALSE))*_xlfn.IFNA(VLOOKUP(LEFT(C1208,14),'AGG Activity_16'!A:K,B1208-2016+2,FALSE),VLOOKUP(LEFT(C1208,15),'AGG Activity_16'!A:K,B1208-2016+2,FALSE))</f>
        <v>0.16336345126631358</v>
      </c>
    </row>
    <row r="1209" spans="1:4" x14ac:dyDescent="0.25">
      <c r="A1209" t="s">
        <v>2</v>
      </c>
      <c r="B1209">
        <f t="shared" si="18"/>
        <v>2018</v>
      </c>
      <c r="C1209" t="str">
        <f t="shared" si="19"/>
        <v>COMBDGAEROldSHFUR___HIGNGA_16</v>
      </c>
      <c r="D1209" s="8">
        <f>IF(_xlfn.IFNA(VLOOKUP(LEFT(C1209,LEN(C1209)-3),COMBDG_Replacement_Split_Tech!A:T,12+B1209-2016,FALSE),-1)&lt;0,0,VLOOKUP(LEFT(C1209,LEN(C1209)-3),COMBDG_Replacement_Split_Tech!A:T,12+B1209-2016,FALSE))*_xlfn.IFNA(VLOOKUP(LEFT(C1209,14),'AGG Activity_16'!A:K,B1209-2016+2,FALSE),VLOOKUP(LEFT(C1209,15),'AGG Activity_16'!A:K,B1209-2016+2,FALSE))</f>
        <v>0</v>
      </c>
    </row>
    <row r="1210" spans="1:4" x14ac:dyDescent="0.25">
      <c r="A1210" t="s">
        <v>2</v>
      </c>
      <c r="B1210">
        <f t="shared" si="18"/>
        <v>2018</v>
      </c>
      <c r="C1210" t="str">
        <f t="shared" si="19"/>
        <v>COMBDGAEROldSHFUR___STDNGA_16</v>
      </c>
      <c r="D1210" s="8">
        <f>IF(_xlfn.IFNA(VLOOKUP(LEFT(C1210,LEN(C1210)-3),COMBDG_Replacement_Split_Tech!A:T,12+B1210-2016,FALSE),-1)&lt;0,0,VLOOKUP(LEFT(C1210,LEN(C1210)-3),COMBDG_Replacement_Split_Tech!A:T,12+B1210-2016,FALSE))*_xlfn.IFNA(VLOOKUP(LEFT(C1210,14),'AGG Activity_16'!A:K,B1210-2016+2,FALSE),VLOOKUP(LEFT(C1210,15),'AGG Activity_16'!A:K,B1210-2016+2,FALSE))</f>
        <v>246.06628494319523</v>
      </c>
    </row>
    <row r="1211" spans="1:4" x14ac:dyDescent="0.25">
      <c r="A1211" t="s">
        <v>2</v>
      </c>
      <c r="B1211">
        <f t="shared" si="18"/>
        <v>2018</v>
      </c>
      <c r="C1211" t="str">
        <f t="shared" si="19"/>
        <v>COMBDGAEROldWH______STDNGA_16</v>
      </c>
      <c r="D1211" s="8">
        <f>IF(_xlfn.IFNA(VLOOKUP(LEFT(C1211,LEN(C1211)-3),COMBDG_Replacement_Split_Tech!A:T,12+B1211-2016,FALSE),-1)&lt;0,0,VLOOKUP(LEFT(C1211,LEN(C1211)-3),COMBDG_Replacement_Split_Tech!A:T,12+B1211-2016,FALSE))*_xlfn.IFNA(VLOOKUP(LEFT(C1211,14),'AGG Activity_16'!A:K,B1211-2016+2,FALSE),VLOOKUP(LEFT(C1211,15),'AGG Activity_16'!A:K,B1211-2016+2,FALSE))</f>
        <v>86.2167246501281</v>
      </c>
    </row>
    <row r="1212" spans="1:4" x14ac:dyDescent="0.25">
      <c r="A1212" t="s">
        <v>2</v>
      </c>
      <c r="B1212">
        <f t="shared" si="18"/>
        <v>2018</v>
      </c>
      <c r="C1212" t="str">
        <f t="shared" si="19"/>
        <v>COMBDGAFSNewAE______STDNGA_16</v>
      </c>
      <c r="D1212" s="8">
        <f>IF(_xlfn.IFNA(VLOOKUP(LEFT(C1212,LEN(C1212)-3),COMBDG_Replacement_Split_Tech!A:T,12+B1212-2016,FALSE),-1)&lt;0,0,VLOOKUP(LEFT(C1212,LEN(C1212)-3),COMBDG_Replacement_Split_Tech!A:T,12+B1212-2016,FALSE))*_xlfn.IFNA(VLOOKUP(LEFT(C1212,14),'AGG Activity_16'!A:K,B1212-2016+2,FALSE),VLOOKUP(LEFT(C1212,15),'AGG Activity_16'!A:K,B1212-2016+2,FALSE))</f>
        <v>0</v>
      </c>
    </row>
    <row r="1213" spans="1:4" x14ac:dyDescent="0.25">
      <c r="A1213" t="s">
        <v>2</v>
      </c>
      <c r="B1213">
        <f t="shared" si="18"/>
        <v>2018</v>
      </c>
      <c r="C1213" t="str">
        <f t="shared" si="19"/>
        <v>COMBDGAFSNewSC______STDNGA_16</v>
      </c>
      <c r="D1213" s="8">
        <f>IF(_xlfn.IFNA(VLOOKUP(LEFT(C1213,LEN(C1213)-3),COMBDG_Replacement_Split_Tech!A:T,12+B1213-2016,FALSE),-1)&lt;0,0,VLOOKUP(LEFT(C1213,LEN(C1213)-3),COMBDG_Replacement_Split_Tech!A:T,12+B1213-2016,FALSE))*_xlfn.IFNA(VLOOKUP(LEFT(C1213,14),'AGG Activity_16'!A:K,B1213-2016+2,FALSE),VLOOKUP(LEFT(C1213,15),'AGG Activity_16'!A:K,B1213-2016+2,FALSE))</f>
        <v>0</v>
      </c>
    </row>
    <row r="1214" spans="1:4" x14ac:dyDescent="0.25">
      <c r="A1214" t="s">
        <v>2</v>
      </c>
      <c r="B1214">
        <f t="shared" si="18"/>
        <v>2018</v>
      </c>
      <c r="C1214" t="str">
        <f t="shared" si="19"/>
        <v>COMBDGAFSNewSHFUR___HIGNGA_16</v>
      </c>
      <c r="D1214" s="8">
        <f>IF(_xlfn.IFNA(VLOOKUP(LEFT(C1214,LEN(C1214)-3),COMBDG_Replacement_Split_Tech!A:T,12+B1214-2016,FALSE),-1)&lt;0,0,VLOOKUP(LEFT(C1214,LEN(C1214)-3),COMBDG_Replacement_Split_Tech!A:T,12+B1214-2016,FALSE))*_xlfn.IFNA(VLOOKUP(LEFT(C1214,14),'AGG Activity_16'!A:K,B1214-2016+2,FALSE),VLOOKUP(LEFT(C1214,15),'AGG Activity_16'!A:K,B1214-2016+2,FALSE))</f>
        <v>0</v>
      </c>
    </row>
    <row r="1215" spans="1:4" x14ac:dyDescent="0.25">
      <c r="A1215" t="s">
        <v>2</v>
      </c>
      <c r="B1215">
        <f t="shared" si="18"/>
        <v>2018</v>
      </c>
      <c r="C1215" t="str">
        <f t="shared" si="19"/>
        <v>COMBDGAFSNewSHFUR___STDNGA_16</v>
      </c>
      <c r="D1215" s="8">
        <f>IF(_xlfn.IFNA(VLOOKUP(LEFT(C1215,LEN(C1215)-3),COMBDG_Replacement_Split_Tech!A:T,12+B1215-2016,FALSE),-1)&lt;0,0,VLOOKUP(LEFT(C1215,LEN(C1215)-3),COMBDG_Replacement_Split_Tech!A:T,12+B1215-2016,FALSE))*_xlfn.IFNA(VLOOKUP(LEFT(C1215,14),'AGG Activity_16'!A:K,B1215-2016+2,FALSE),VLOOKUP(LEFT(C1215,15),'AGG Activity_16'!A:K,B1215-2016+2,FALSE))</f>
        <v>0</v>
      </c>
    </row>
    <row r="1216" spans="1:4" x14ac:dyDescent="0.25">
      <c r="A1216" t="s">
        <v>2</v>
      </c>
      <c r="B1216">
        <f t="shared" si="18"/>
        <v>2018</v>
      </c>
      <c r="C1216" t="str">
        <f t="shared" si="19"/>
        <v>COMBDGAFSNewWH______STDNGA_16</v>
      </c>
      <c r="D1216" s="8">
        <f>IF(_xlfn.IFNA(VLOOKUP(LEFT(C1216,LEN(C1216)-3),COMBDG_Replacement_Split_Tech!A:T,12+B1216-2016,FALSE),-1)&lt;0,0,VLOOKUP(LEFT(C1216,LEN(C1216)-3),COMBDG_Replacement_Split_Tech!A:T,12+B1216-2016,FALSE))*_xlfn.IFNA(VLOOKUP(LEFT(C1216,14),'AGG Activity_16'!A:K,B1216-2016+2,FALSE),VLOOKUP(LEFT(C1216,15),'AGG Activity_16'!A:K,B1216-2016+2,FALSE))</f>
        <v>0</v>
      </c>
    </row>
    <row r="1217" spans="1:4" x14ac:dyDescent="0.25">
      <c r="A1217" t="s">
        <v>2</v>
      </c>
      <c r="B1217">
        <f t="shared" si="18"/>
        <v>2018</v>
      </c>
      <c r="C1217" t="str">
        <f t="shared" si="19"/>
        <v>COMBDGAFSOldAE______STDNGA_16</v>
      </c>
      <c r="D1217" s="8">
        <f>IF(_xlfn.IFNA(VLOOKUP(LEFT(C1217,LEN(C1217)-3),COMBDG_Replacement_Split_Tech!A:T,12+B1217-2016,FALSE),-1)&lt;0,0,VLOOKUP(LEFT(C1217,LEN(C1217)-3),COMBDG_Replacement_Split_Tech!A:T,12+B1217-2016,FALSE))*_xlfn.IFNA(VLOOKUP(LEFT(C1217,14),'AGG Activity_16'!A:K,B1217-2016+2,FALSE),VLOOKUP(LEFT(C1217,15),'AGG Activity_16'!A:K,B1217-2016+2,FALSE))</f>
        <v>0.3960302393950883</v>
      </c>
    </row>
    <row r="1218" spans="1:4" x14ac:dyDescent="0.25">
      <c r="A1218" t="s">
        <v>2</v>
      </c>
      <c r="B1218">
        <f t="shared" si="18"/>
        <v>2018</v>
      </c>
      <c r="C1218" t="str">
        <f t="shared" si="19"/>
        <v>COMBDGAFSOldSC______STDNGA_16</v>
      </c>
      <c r="D1218" s="8">
        <f>IF(_xlfn.IFNA(VLOOKUP(LEFT(C1218,LEN(C1218)-3),COMBDG_Replacement_Split_Tech!A:T,12+B1218-2016,FALSE),-1)&lt;0,0,VLOOKUP(LEFT(C1218,LEN(C1218)-3),COMBDG_Replacement_Split_Tech!A:T,12+B1218-2016,FALSE))*_xlfn.IFNA(VLOOKUP(LEFT(C1218,14),'AGG Activity_16'!A:K,B1218-2016+2,FALSE),VLOOKUP(LEFT(C1218,15),'AGG Activity_16'!A:K,B1218-2016+2,FALSE))</f>
        <v>0.14150966922681363</v>
      </c>
    </row>
    <row r="1219" spans="1:4" x14ac:dyDescent="0.25">
      <c r="A1219" t="s">
        <v>2</v>
      </c>
      <c r="B1219">
        <f t="shared" si="18"/>
        <v>2018</v>
      </c>
      <c r="C1219" t="str">
        <f t="shared" si="19"/>
        <v>COMBDGAFSOldSHFUR___HIGNGA_16</v>
      </c>
      <c r="D1219" s="8">
        <f>IF(_xlfn.IFNA(VLOOKUP(LEFT(C1219,LEN(C1219)-3),COMBDG_Replacement_Split_Tech!A:T,12+B1219-2016,FALSE),-1)&lt;0,0,VLOOKUP(LEFT(C1219,LEN(C1219)-3),COMBDG_Replacement_Split_Tech!A:T,12+B1219-2016,FALSE))*_xlfn.IFNA(VLOOKUP(LEFT(C1219,14),'AGG Activity_16'!A:K,B1219-2016+2,FALSE),VLOOKUP(LEFT(C1219,15),'AGG Activity_16'!A:K,B1219-2016+2,FALSE))</f>
        <v>0</v>
      </c>
    </row>
    <row r="1220" spans="1:4" x14ac:dyDescent="0.25">
      <c r="A1220" t="s">
        <v>2</v>
      </c>
      <c r="B1220">
        <f t="shared" si="18"/>
        <v>2018</v>
      </c>
      <c r="C1220" t="str">
        <f t="shared" si="19"/>
        <v>COMBDGAFSOldSHFUR___STDNGA_16</v>
      </c>
      <c r="D1220" s="8">
        <f>IF(_xlfn.IFNA(VLOOKUP(LEFT(C1220,LEN(C1220)-3),COMBDG_Replacement_Split_Tech!A:T,12+B1220-2016,FALSE),-1)&lt;0,0,VLOOKUP(LEFT(C1220,LEN(C1220)-3),COMBDG_Replacement_Split_Tech!A:T,12+B1220-2016,FALSE))*_xlfn.IFNA(VLOOKUP(LEFT(C1220,14),'AGG Activity_16'!A:K,B1220-2016+2,FALSE),VLOOKUP(LEFT(C1220,15),'AGG Activity_16'!A:K,B1220-2016+2,FALSE))</f>
        <v>262.18425997717088</v>
      </c>
    </row>
    <row r="1221" spans="1:4" x14ac:dyDescent="0.25">
      <c r="A1221" t="s">
        <v>2</v>
      </c>
      <c r="B1221">
        <f t="shared" si="18"/>
        <v>2018</v>
      </c>
      <c r="C1221" t="str">
        <f t="shared" si="19"/>
        <v>COMBDGAFSOldWH______STDNGA_16</v>
      </c>
      <c r="D1221" s="8">
        <f>IF(_xlfn.IFNA(VLOOKUP(LEFT(C1221,LEN(C1221)-3),COMBDG_Replacement_Split_Tech!A:T,12+B1221-2016,FALSE),-1)&lt;0,0,VLOOKUP(LEFT(C1221,LEN(C1221)-3),COMBDG_Replacement_Split_Tech!A:T,12+B1221-2016,FALSE))*_xlfn.IFNA(VLOOKUP(LEFT(C1221,14),'AGG Activity_16'!A:K,B1221-2016+2,FALSE),VLOOKUP(LEFT(C1221,15),'AGG Activity_16'!A:K,B1221-2016+2,FALSE))</f>
        <v>119.95546964010884</v>
      </c>
    </row>
    <row r="1222" spans="1:4" x14ac:dyDescent="0.25">
      <c r="A1222" t="s">
        <v>2</v>
      </c>
      <c r="B1222">
        <f t="shared" si="18"/>
        <v>2018</v>
      </c>
      <c r="C1222" t="str">
        <f t="shared" si="19"/>
        <v>COMBDGEDSNewAE______STDNGA_16</v>
      </c>
      <c r="D1222" s="8">
        <f>IF(_xlfn.IFNA(VLOOKUP(LEFT(C1222,LEN(C1222)-3),COMBDG_Replacement_Split_Tech!A:T,12+B1222-2016,FALSE),-1)&lt;0,0,VLOOKUP(LEFT(C1222,LEN(C1222)-3),COMBDG_Replacement_Split_Tech!A:T,12+B1222-2016,FALSE))*_xlfn.IFNA(VLOOKUP(LEFT(C1222,14),'AGG Activity_16'!A:K,B1222-2016+2,FALSE),VLOOKUP(LEFT(C1222,15),'AGG Activity_16'!A:K,B1222-2016+2,FALSE))</f>
        <v>0</v>
      </c>
    </row>
    <row r="1223" spans="1:4" x14ac:dyDescent="0.25">
      <c r="A1223" t="s">
        <v>2</v>
      </c>
      <c r="B1223">
        <f t="shared" si="18"/>
        <v>2018</v>
      </c>
      <c r="C1223" t="str">
        <f t="shared" si="19"/>
        <v>COMBDGEDSNewSC______STDNGA_16</v>
      </c>
      <c r="D1223" s="8">
        <f>IF(_xlfn.IFNA(VLOOKUP(LEFT(C1223,LEN(C1223)-3),COMBDG_Replacement_Split_Tech!A:T,12+B1223-2016,FALSE),-1)&lt;0,0,VLOOKUP(LEFT(C1223,LEN(C1223)-3),COMBDG_Replacement_Split_Tech!A:T,12+B1223-2016,FALSE))*_xlfn.IFNA(VLOOKUP(LEFT(C1223,14),'AGG Activity_16'!A:K,B1223-2016+2,FALSE),VLOOKUP(LEFT(C1223,15),'AGG Activity_16'!A:K,B1223-2016+2,FALSE))</f>
        <v>0</v>
      </c>
    </row>
    <row r="1224" spans="1:4" x14ac:dyDescent="0.25">
      <c r="A1224" t="s">
        <v>2</v>
      </c>
      <c r="B1224">
        <f t="shared" si="18"/>
        <v>2018</v>
      </c>
      <c r="C1224" t="str">
        <f t="shared" si="19"/>
        <v>COMBDGEDSNewSHFUR___HIGNGA_16</v>
      </c>
      <c r="D1224" s="8">
        <f>IF(_xlfn.IFNA(VLOOKUP(LEFT(C1224,LEN(C1224)-3),COMBDG_Replacement_Split_Tech!A:T,12+B1224-2016,FALSE),-1)&lt;0,0,VLOOKUP(LEFT(C1224,LEN(C1224)-3),COMBDG_Replacement_Split_Tech!A:T,12+B1224-2016,FALSE))*_xlfn.IFNA(VLOOKUP(LEFT(C1224,14),'AGG Activity_16'!A:K,B1224-2016+2,FALSE),VLOOKUP(LEFT(C1224,15),'AGG Activity_16'!A:K,B1224-2016+2,FALSE))</f>
        <v>0</v>
      </c>
    </row>
    <row r="1225" spans="1:4" x14ac:dyDescent="0.25">
      <c r="A1225" t="s">
        <v>2</v>
      </c>
      <c r="B1225">
        <f t="shared" si="18"/>
        <v>2018</v>
      </c>
      <c r="C1225" t="str">
        <f t="shared" si="19"/>
        <v>COMBDGEDSNewSHFUR___STDNGA_16</v>
      </c>
      <c r="D1225" s="8">
        <f>IF(_xlfn.IFNA(VLOOKUP(LEFT(C1225,LEN(C1225)-3),COMBDG_Replacement_Split_Tech!A:T,12+B1225-2016,FALSE),-1)&lt;0,0,VLOOKUP(LEFT(C1225,LEN(C1225)-3),COMBDG_Replacement_Split_Tech!A:T,12+B1225-2016,FALSE))*_xlfn.IFNA(VLOOKUP(LEFT(C1225,14),'AGG Activity_16'!A:K,B1225-2016+2,FALSE),VLOOKUP(LEFT(C1225,15),'AGG Activity_16'!A:K,B1225-2016+2,FALSE))</f>
        <v>0</v>
      </c>
    </row>
    <row r="1226" spans="1:4" x14ac:dyDescent="0.25">
      <c r="A1226" t="s">
        <v>2</v>
      </c>
      <c r="B1226">
        <f t="shared" si="18"/>
        <v>2018</v>
      </c>
      <c r="C1226" t="str">
        <f t="shared" si="19"/>
        <v>COMBDGEDSNewWH______STDNGA_16</v>
      </c>
      <c r="D1226" s="8">
        <f>IF(_xlfn.IFNA(VLOOKUP(LEFT(C1226,LEN(C1226)-3),COMBDG_Replacement_Split_Tech!A:T,12+B1226-2016,FALSE),-1)&lt;0,0,VLOOKUP(LEFT(C1226,LEN(C1226)-3),COMBDG_Replacement_Split_Tech!A:T,12+B1226-2016,FALSE))*_xlfn.IFNA(VLOOKUP(LEFT(C1226,14),'AGG Activity_16'!A:K,B1226-2016+2,FALSE),VLOOKUP(LEFT(C1226,15),'AGG Activity_16'!A:K,B1226-2016+2,FALSE))</f>
        <v>0</v>
      </c>
    </row>
    <row r="1227" spans="1:4" x14ac:dyDescent="0.25">
      <c r="A1227" t="s">
        <v>2</v>
      </c>
      <c r="B1227">
        <f t="shared" si="18"/>
        <v>2018</v>
      </c>
      <c r="C1227" t="str">
        <f t="shared" si="19"/>
        <v>COMBDGEDSOldAE______STDNGA_16</v>
      </c>
      <c r="D1227" s="8">
        <f>IF(_xlfn.IFNA(VLOOKUP(LEFT(C1227,LEN(C1227)-3),COMBDG_Replacement_Split_Tech!A:T,12+B1227-2016,FALSE),-1)&lt;0,0,VLOOKUP(LEFT(C1227,LEN(C1227)-3),COMBDG_Replacement_Split_Tech!A:T,12+B1227-2016,FALSE))*_xlfn.IFNA(VLOOKUP(LEFT(C1227,14),'AGG Activity_16'!A:K,B1227-2016+2,FALSE),VLOOKUP(LEFT(C1227,15),'AGG Activity_16'!A:K,B1227-2016+2,FALSE))</f>
        <v>0.56218806992308856</v>
      </c>
    </row>
    <row r="1228" spans="1:4" x14ac:dyDescent="0.25">
      <c r="A1228" t="s">
        <v>2</v>
      </c>
      <c r="B1228">
        <f t="shared" si="18"/>
        <v>2018</v>
      </c>
      <c r="C1228" t="str">
        <f t="shared" si="19"/>
        <v>COMBDGEDSOldSC______STDNGA_16</v>
      </c>
      <c r="D1228" s="8">
        <f>IF(_xlfn.IFNA(VLOOKUP(LEFT(C1228,LEN(C1228)-3),COMBDG_Replacement_Split_Tech!A:T,12+B1228-2016,FALSE),-1)&lt;0,0,VLOOKUP(LEFT(C1228,LEN(C1228)-3),COMBDG_Replacement_Split_Tech!A:T,12+B1228-2016,FALSE))*_xlfn.IFNA(VLOOKUP(LEFT(C1228,14),'AGG Activity_16'!A:K,B1228-2016+2,FALSE),VLOOKUP(LEFT(C1228,15),'AGG Activity_16'!A:K,B1228-2016+2,FALSE))</f>
        <v>0.55196750779810344</v>
      </c>
    </row>
    <row r="1229" spans="1:4" x14ac:dyDescent="0.25">
      <c r="A1229" t="s">
        <v>2</v>
      </c>
      <c r="B1229">
        <f t="shared" si="18"/>
        <v>2018</v>
      </c>
      <c r="C1229" t="str">
        <f t="shared" si="19"/>
        <v>COMBDGEDSOldSHFUR___HIGNGA_16</v>
      </c>
      <c r="D1229" s="8">
        <f>IF(_xlfn.IFNA(VLOOKUP(LEFT(C1229,LEN(C1229)-3),COMBDG_Replacement_Split_Tech!A:T,12+B1229-2016,FALSE),-1)&lt;0,0,VLOOKUP(LEFT(C1229,LEN(C1229)-3),COMBDG_Replacement_Split_Tech!A:T,12+B1229-2016,FALSE))*_xlfn.IFNA(VLOOKUP(LEFT(C1229,14),'AGG Activity_16'!A:K,B1229-2016+2,FALSE),VLOOKUP(LEFT(C1229,15),'AGG Activity_16'!A:K,B1229-2016+2,FALSE))</f>
        <v>0</v>
      </c>
    </row>
    <row r="1230" spans="1:4" x14ac:dyDescent="0.25">
      <c r="A1230" t="s">
        <v>2</v>
      </c>
      <c r="B1230">
        <f t="shared" si="18"/>
        <v>2018</v>
      </c>
      <c r="C1230" t="str">
        <f t="shared" si="19"/>
        <v>COMBDGEDSOldSHFUR___STDNGA_16</v>
      </c>
      <c r="D1230" s="8">
        <f>IF(_xlfn.IFNA(VLOOKUP(LEFT(C1230,LEN(C1230)-3),COMBDG_Replacement_Split_Tech!A:T,12+B1230-2016,FALSE),-1)&lt;0,0,VLOOKUP(LEFT(C1230,LEN(C1230)-3),COMBDG_Replacement_Split_Tech!A:T,12+B1230-2016,FALSE))*_xlfn.IFNA(VLOOKUP(LEFT(C1230,14),'AGG Activity_16'!A:K,B1230-2016+2,FALSE),VLOOKUP(LEFT(C1230,15),'AGG Activity_16'!A:K,B1230-2016+2,FALSE))</f>
        <v>708.46950716434185</v>
      </c>
    </row>
    <row r="1231" spans="1:4" x14ac:dyDescent="0.25">
      <c r="A1231" t="s">
        <v>2</v>
      </c>
      <c r="B1231">
        <f t="shared" si="18"/>
        <v>2018</v>
      </c>
      <c r="C1231" t="str">
        <f t="shared" si="19"/>
        <v>COMBDGEDSOldWH______STDNGA_16</v>
      </c>
      <c r="D1231" s="8">
        <f>IF(_xlfn.IFNA(VLOOKUP(LEFT(C1231,LEN(C1231)-3),COMBDG_Replacement_Split_Tech!A:T,12+B1231-2016,FALSE),-1)&lt;0,0,VLOOKUP(LEFT(C1231,LEN(C1231)-3),COMBDG_Replacement_Split_Tech!A:T,12+B1231-2016,FALSE))*_xlfn.IFNA(VLOOKUP(LEFT(C1231,14),'AGG Activity_16'!A:K,B1231-2016+2,FALSE),VLOOKUP(LEFT(C1231,15),'AGG Activity_16'!A:K,B1231-2016+2,FALSE))</f>
        <v>247.89781721579891</v>
      </c>
    </row>
    <row r="1232" spans="1:4" x14ac:dyDescent="0.25">
      <c r="A1232" t="s">
        <v>2</v>
      </c>
      <c r="B1232">
        <f t="shared" si="18"/>
        <v>2018</v>
      </c>
      <c r="C1232" t="str">
        <f t="shared" si="19"/>
        <v>COMBDGHLCNewAE______STDNGA_16</v>
      </c>
      <c r="D1232" s="8">
        <f>IF(_xlfn.IFNA(VLOOKUP(LEFT(C1232,LEN(C1232)-3),COMBDG_Replacement_Split_Tech!A:T,12+B1232-2016,FALSE),-1)&lt;0,0,VLOOKUP(LEFT(C1232,LEN(C1232)-3),COMBDG_Replacement_Split_Tech!A:T,12+B1232-2016,FALSE))*_xlfn.IFNA(VLOOKUP(LEFT(C1232,14),'AGG Activity_16'!A:K,B1232-2016+2,FALSE),VLOOKUP(LEFT(C1232,15),'AGG Activity_16'!A:K,B1232-2016+2,FALSE))</f>
        <v>0</v>
      </c>
    </row>
    <row r="1233" spans="1:4" x14ac:dyDescent="0.25">
      <c r="A1233" t="s">
        <v>2</v>
      </c>
      <c r="B1233">
        <f t="shared" si="18"/>
        <v>2018</v>
      </c>
      <c r="C1233" t="str">
        <f t="shared" si="19"/>
        <v>COMBDGHLCNewSC______STDNGA_16</v>
      </c>
      <c r="D1233" s="8">
        <f>IF(_xlfn.IFNA(VLOOKUP(LEFT(C1233,LEN(C1233)-3),COMBDG_Replacement_Split_Tech!A:T,12+B1233-2016,FALSE),-1)&lt;0,0,VLOOKUP(LEFT(C1233,LEN(C1233)-3),COMBDG_Replacement_Split_Tech!A:T,12+B1233-2016,FALSE))*_xlfn.IFNA(VLOOKUP(LEFT(C1233,14),'AGG Activity_16'!A:K,B1233-2016+2,FALSE),VLOOKUP(LEFT(C1233,15),'AGG Activity_16'!A:K,B1233-2016+2,FALSE))</f>
        <v>0</v>
      </c>
    </row>
    <row r="1234" spans="1:4" x14ac:dyDescent="0.25">
      <c r="A1234" t="s">
        <v>2</v>
      </c>
      <c r="B1234">
        <f t="shared" si="18"/>
        <v>2018</v>
      </c>
      <c r="C1234" t="str">
        <f t="shared" si="19"/>
        <v>COMBDGHLCNewSHFUR___HIGNGA_16</v>
      </c>
      <c r="D1234" s="8">
        <f>IF(_xlfn.IFNA(VLOOKUP(LEFT(C1234,LEN(C1234)-3),COMBDG_Replacement_Split_Tech!A:T,12+B1234-2016,FALSE),-1)&lt;0,0,VLOOKUP(LEFT(C1234,LEN(C1234)-3),COMBDG_Replacement_Split_Tech!A:T,12+B1234-2016,FALSE))*_xlfn.IFNA(VLOOKUP(LEFT(C1234,14),'AGG Activity_16'!A:K,B1234-2016+2,FALSE),VLOOKUP(LEFT(C1234,15),'AGG Activity_16'!A:K,B1234-2016+2,FALSE))</f>
        <v>0</v>
      </c>
    </row>
    <row r="1235" spans="1:4" x14ac:dyDescent="0.25">
      <c r="A1235" t="s">
        <v>2</v>
      </c>
      <c r="B1235">
        <f t="shared" si="18"/>
        <v>2018</v>
      </c>
      <c r="C1235" t="str">
        <f t="shared" si="19"/>
        <v>COMBDGHLCNewSHFUR___STDNGA_16</v>
      </c>
      <c r="D1235" s="8">
        <f>IF(_xlfn.IFNA(VLOOKUP(LEFT(C1235,LEN(C1235)-3),COMBDG_Replacement_Split_Tech!A:T,12+B1235-2016,FALSE),-1)&lt;0,0,VLOOKUP(LEFT(C1235,LEN(C1235)-3),COMBDG_Replacement_Split_Tech!A:T,12+B1235-2016,FALSE))*_xlfn.IFNA(VLOOKUP(LEFT(C1235,14),'AGG Activity_16'!A:K,B1235-2016+2,FALSE),VLOOKUP(LEFT(C1235,15),'AGG Activity_16'!A:K,B1235-2016+2,FALSE))</f>
        <v>0</v>
      </c>
    </row>
    <row r="1236" spans="1:4" x14ac:dyDescent="0.25">
      <c r="A1236" t="s">
        <v>2</v>
      </c>
      <c r="B1236">
        <f t="shared" si="18"/>
        <v>2018</v>
      </c>
      <c r="C1236" t="str">
        <f t="shared" si="19"/>
        <v>COMBDGHLCNewWH______STDNGA_16</v>
      </c>
      <c r="D1236" s="8">
        <f>IF(_xlfn.IFNA(VLOOKUP(LEFT(C1236,LEN(C1236)-3),COMBDG_Replacement_Split_Tech!A:T,12+B1236-2016,FALSE),-1)&lt;0,0,VLOOKUP(LEFT(C1236,LEN(C1236)-3),COMBDG_Replacement_Split_Tech!A:T,12+B1236-2016,FALSE))*_xlfn.IFNA(VLOOKUP(LEFT(C1236,14),'AGG Activity_16'!A:K,B1236-2016+2,FALSE),VLOOKUP(LEFT(C1236,15),'AGG Activity_16'!A:K,B1236-2016+2,FALSE))</f>
        <v>0</v>
      </c>
    </row>
    <row r="1237" spans="1:4" x14ac:dyDescent="0.25">
      <c r="A1237" t="s">
        <v>2</v>
      </c>
      <c r="B1237">
        <f t="shared" si="18"/>
        <v>2018</v>
      </c>
      <c r="C1237" t="str">
        <f t="shared" si="19"/>
        <v>COMBDGHLCOldAE______STDNGA_16</v>
      </c>
      <c r="D1237" s="8">
        <f>IF(_xlfn.IFNA(VLOOKUP(LEFT(C1237,LEN(C1237)-3),COMBDG_Replacement_Split_Tech!A:T,12+B1237-2016,FALSE),-1)&lt;0,0,VLOOKUP(LEFT(C1237,LEN(C1237)-3),COMBDG_Replacement_Split_Tech!A:T,12+B1237-2016,FALSE))*_xlfn.IFNA(VLOOKUP(LEFT(C1237,14),'AGG Activity_16'!A:K,B1237-2016+2,FALSE),VLOOKUP(LEFT(C1237,15),'AGG Activity_16'!A:K,B1237-2016+2,FALSE))</f>
        <v>2.8690647024111797</v>
      </c>
    </row>
    <row r="1238" spans="1:4" x14ac:dyDescent="0.25">
      <c r="A1238" t="s">
        <v>2</v>
      </c>
      <c r="B1238">
        <f t="shared" si="18"/>
        <v>2018</v>
      </c>
      <c r="C1238" t="str">
        <f t="shared" si="19"/>
        <v>COMBDGHLCOldSC______STDNGA_16</v>
      </c>
      <c r="D1238" s="8">
        <f>IF(_xlfn.IFNA(VLOOKUP(LEFT(C1238,LEN(C1238)-3),COMBDG_Replacement_Split_Tech!A:T,12+B1238-2016,FALSE),-1)&lt;0,0,VLOOKUP(LEFT(C1238,LEN(C1238)-3),COMBDG_Replacement_Split_Tech!A:T,12+B1238-2016,FALSE))*_xlfn.IFNA(VLOOKUP(LEFT(C1238,14),'AGG Activity_16'!A:K,B1238-2016+2,FALSE),VLOOKUP(LEFT(C1238,15),'AGG Activity_16'!A:K,B1238-2016+2,FALSE))</f>
        <v>0.60339742155290566</v>
      </c>
    </row>
    <row r="1239" spans="1:4" x14ac:dyDescent="0.25">
      <c r="A1239" t="s">
        <v>2</v>
      </c>
      <c r="B1239">
        <f t="shared" si="18"/>
        <v>2018</v>
      </c>
      <c r="C1239" t="str">
        <f t="shared" si="19"/>
        <v>COMBDGHLCOldSHFUR___HIGNGA_16</v>
      </c>
      <c r="D1239" s="8">
        <f>IF(_xlfn.IFNA(VLOOKUP(LEFT(C1239,LEN(C1239)-3),COMBDG_Replacement_Split_Tech!A:T,12+B1239-2016,FALSE),-1)&lt;0,0,VLOOKUP(LEFT(C1239,LEN(C1239)-3),COMBDG_Replacement_Split_Tech!A:T,12+B1239-2016,FALSE))*_xlfn.IFNA(VLOOKUP(LEFT(C1239,14),'AGG Activity_16'!A:K,B1239-2016+2,FALSE),VLOOKUP(LEFT(C1239,15),'AGG Activity_16'!A:K,B1239-2016+2,FALSE))</f>
        <v>0</v>
      </c>
    </row>
    <row r="1240" spans="1:4" x14ac:dyDescent="0.25">
      <c r="A1240" t="s">
        <v>2</v>
      </c>
      <c r="B1240">
        <f t="shared" si="18"/>
        <v>2018</v>
      </c>
      <c r="C1240" t="str">
        <f t="shared" si="19"/>
        <v>COMBDGHLCOldSHFUR___STDNGA_16</v>
      </c>
      <c r="D1240" s="8">
        <f>IF(_xlfn.IFNA(VLOOKUP(LEFT(C1240,LEN(C1240)-3),COMBDG_Replacement_Split_Tech!A:T,12+B1240-2016,FALSE),-1)&lt;0,0,VLOOKUP(LEFT(C1240,LEN(C1240)-3),COMBDG_Replacement_Split_Tech!A:T,12+B1240-2016,FALSE))*_xlfn.IFNA(VLOOKUP(LEFT(C1240,14),'AGG Activity_16'!A:K,B1240-2016+2,FALSE),VLOOKUP(LEFT(C1240,15),'AGG Activity_16'!A:K,B1240-2016+2,FALSE))</f>
        <v>396.93077856748209</v>
      </c>
    </row>
    <row r="1241" spans="1:4" x14ac:dyDescent="0.25">
      <c r="A1241" t="s">
        <v>2</v>
      </c>
      <c r="B1241">
        <f t="shared" si="18"/>
        <v>2018</v>
      </c>
      <c r="C1241" t="str">
        <f t="shared" si="19"/>
        <v>COMBDGHLCOldWH______STDNGA_16</v>
      </c>
      <c r="D1241" s="8">
        <f>IF(_xlfn.IFNA(VLOOKUP(LEFT(C1241,LEN(C1241)-3),COMBDG_Replacement_Split_Tech!A:T,12+B1241-2016,FALSE),-1)&lt;0,0,VLOOKUP(LEFT(C1241,LEN(C1241)-3),COMBDG_Replacement_Split_Tech!A:T,12+B1241-2016,FALSE))*_xlfn.IFNA(VLOOKUP(LEFT(C1241,14),'AGG Activity_16'!A:K,B1241-2016+2,FALSE),VLOOKUP(LEFT(C1241,15),'AGG Activity_16'!A:K,B1241-2016+2,FALSE))</f>
        <v>217.79370365133713</v>
      </c>
    </row>
    <row r="1242" spans="1:4" x14ac:dyDescent="0.25">
      <c r="A1242" t="s">
        <v>2</v>
      </c>
      <c r="B1242">
        <f t="shared" si="18"/>
        <v>2018</v>
      </c>
      <c r="C1242" t="str">
        <f t="shared" si="19"/>
        <v>COMBDGICINewAE______STDNGA_16</v>
      </c>
      <c r="D1242" s="8">
        <f>IF(_xlfn.IFNA(VLOOKUP(LEFT(C1242,LEN(C1242)-3),COMBDG_Replacement_Split_Tech!A:T,12+B1242-2016,FALSE),-1)&lt;0,0,VLOOKUP(LEFT(C1242,LEN(C1242)-3),COMBDG_Replacement_Split_Tech!A:T,12+B1242-2016,FALSE))*_xlfn.IFNA(VLOOKUP(LEFT(C1242,14),'AGG Activity_16'!A:K,B1242-2016+2,FALSE),VLOOKUP(LEFT(C1242,15),'AGG Activity_16'!A:K,B1242-2016+2,FALSE))</f>
        <v>0</v>
      </c>
    </row>
    <row r="1243" spans="1:4" x14ac:dyDescent="0.25">
      <c r="A1243" t="s">
        <v>2</v>
      </c>
      <c r="B1243">
        <f t="shared" ref="B1243:B1306" si="20">B643+1</f>
        <v>2018</v>
      </c>
      <c r="C1243" t="str">
        <f t="shared" ref="C1243:C1306" si="21">C643</f>
        <v>COMBDGICINewSC______STDNGA_16</v>
      </c>
      <c r="D1243" s="8">
        <f>IF(_xlfn.IFNA(VLOOKUP(LEFT(C1243,LEN(C1243)-3),COMBDG_Replacement_Split_Tech!A:T,12+B1243-2016,FALSE),-1)&lt;0,0,VLOOKUP(LEFT(C1243,LEN(C1243)-3),COMBDG_Replacement_Split_Tech!A:T,12+B1243-2016,FALSE))*_xlfn.IFNA(VLOOKUP(LEFT(C1243,14),'AGG Activity_16'!A:K,B1243-2016+2,FALSE),VLOOKUP(LEFT(C1243,15),'AGG Activity_16'!A:K,B1243-2016+2,FALSE))</f>
        <v>0</v>
      </c>
    </row>
    <row r="1244" spans="1:4" x14ac:dyDescent="0.25">
      <c r="A1244" t="s">
        <v>2</v>
      </c>
      <c r="B1244">
        <f t="shared" si="20"/>
        <v>2018</v>
      </c>
      <c r="C1244" t="str">
        <f t="shared" si="21"/>
        <v>COMBDGICINewSHFUR___HIGNGA_16</v>
      </c>
      <c r="D1244" s="8">
        <f>IF(_xlfn.IFNA(VLOOKUP(LEFT(C1244,LEN(C1244)-3),COMBDG_Replacement_Split_Tech!A:T,12+B1244-2016,FALSE),-1)&lt;0,0,VLOOKUP(LEFT(C1244,LEN(C1244)-3),COMBDG_Replacement_Split_Tech!A:T,12+B1244-2016,FALSE))*_xlfn.IFNA(VLOOKUP(LEFT(C1244,14),'AGG Activity_16'!A:K,B1244-2016+2,FALSE),VLOOKUP(LEFT(C1244,15),'AGG Activity_16'!A:K,B1244-2016+2,FALSE))</f>
        <v>0</v>
      </c>
    </row>
    <row r="1245" spans="1:4" x14ac:dyDescent="0.25">
      <c r="A1245" t="s">
        <v>2</v>
      </c>
      <c r="B1245">
        <f t="shared" si="20"/>
        <v>2018</v>
      </c>
      <c r="C1245" t="str">
        <f t="shared" si="21"/>
        <v>COMBDGICINewSHFUR___STDNGA_16</v>
      </c>
      <c r="D1245" s="8">
        <f>IF(_xlfn.IFNA(VLOOKUP(LEFT(C1245,LEN(C1245)-3),COMBDG_Replacement_Split_Tech!A:T,12+B1245-2016,FALSE),-1)&lt;0,0,VLOOKUP(LEFT(C1245,LEN(C1245)-3),COMBDG_Replacement_Split_Tech!A:T,12+B1245-2016,FALSE))*_xlfn.IFNA(VLOOKUP(LEFT(C1245,14),'AGG Activity_16'!A:K,B1245-2016+2,FALSE),VLOOKUP(LEFT(C1245,15),'AGG Activity_16'!A:K,B1245-2016+2,FALSE))</f>
        <v>0</v>
      </c>
    </row>
    <row r="1246" spans="1:4" x14ac:dyDescent="0.25">
      <c r="A1246" t="s">
        <v>2</v>
      </c>
      <c r="B1246">
        <f t="shared" si="20"/>
        <v>2018</v>
      </c>
      <c r="C1246" t="str">
        <f t="shared" si="21"/>
        <v>COMBDGICINewWH______STDNGA_16</v>
      </c>
      <c r="D1246" s="8">
        <f>IF(_xlfn.IFNA(VLOOKUP(LEFT(C1246,LEN(C1246)-3),COMBDG_Replacement_Split_Tech!A:T,12+B1246-2016,FALSE),-1)&lt;0,0,VLOOKUP(LEFT(C1246,LEN(C1246)-3),COMBDG_Replacement_Split_Tech!A:T,12+B1246-2016,FALSE))*_xlfn.IFNA(VLOOKUP(LEFT(C1246,14),'AGG Activity_16'!A:K,B1246-2016+2,FALSE),VLOOKUP(LEFT(C1246,15),'AGG Activity_16'!A:K,B1246-2016+2,FALSE))</f>
        <v>0</v>
      </c>
    </row>
    <row r="1247" spans="1:4" x14ac:dyDescent="0.25">
      <c r="A1247" t="s">
        <v>2</v>
      </c>
      <c r="B1247">
        <f t="shared" si="20"/>
        <v>2018</v>
      </c>
      <c r="C1247" t="str">
        <f t="shared" si="21"/>
        <v>COMBDGICIOldAE______STDNGA_16</v>
      </c>
      <c r="D1247" s="8">
        <f>IF(_xlfn.IFNA(VLOOKUP(LEFT(C1247,LEN(C1247)-3),COMBDG_Replacement_Split_Tech!A:T,12+B1247-2016,FALSE),-1)&lt;0,0,VLOOKUP(LEFT(C1247,LEN(C1247)-3),COMBDG_Replacement_Split_Tech!A:T,12+B1247-2016,FALSE))*_xlfn.IFNA(VLOOKUP(LEFT(C1247,14),'AGG Activity_16'!A:K,B1247-2016+2,FALSE),VLOOKUP(LEFT(C1247,15),'AGG Activity_16'!A:K,B1247-2016+2,FALSE))</f>
        <v>6.572227280346743E-2</v>
      </c>
    </row>
    <row r="1248" spans="1:4" x14ac:dyDescent="0.25">
      <c r="A1248" t="s">
        <v>2</v>
      </c>
      <c r="B1248">
        <f t="shared" si="20"/>
        <v>2018</v>
      </c>
      <c r="C1248" t="str">
        <f t="shared" si="21"/>
        <v>COMBDGICIOldSC______STDNGA_16</v>
      </c>
      <c r="D1248" s="8">
        <f>IF(_xlfn.IFNA(VLOOKUP(LEFT(C1248,LEN(C1248)-3),COMBDG_Replacement_Split_Tech!A:T,12+B1248-2016,FALSE),-1)&lt;0,0,VLOOKUP(LEFT(C1248,LEN(C1248)-3),COMBDG_Replacement_Split_Tech!A:T,12+B1248-2016,FALSE))*_xlfn.IFNA(VLOOKUP(LEFT(C1248,14),'AGG Activity_16'!A:K,B1248-2016+2,FALSE),VLOOKUP(LEFT(C1248,15),'AGG Activity_16'!A:K,B1248-2016+2,FALSE))</f>
        <v>3.8263757387781983E-2</v>
      </c>
    </row>
    <row r="1249" spans="1:4" x14ac:dyDescent="0.25">
      <c r="A1249" t="s">
        <v>2</v>
      </c>
      <c r="B1249">
        <f t="shared" si="20"/>
        <v>2018</v>
      </c>
      <c r="C1249" t="str">
        <f t="shared" si="21"/>
        <v>COMBDGICIOldSHFUR___HIGNGA_16</v>
      </c>
      <c r="D1249" s="8">
        <f>IF(_xlfn.IFNA(VLOOKUP(LEFT(C1249,LEN(C1249)-3),COMBDG_Replacement_Split_Tech!A:T,12+B1249-2016,FALSE),-1)&lt;0,0,VLOOKUP(LEFT(C1249,LEN(C1249)-3),COMBDG_Replacement_Split_Tech!A:T,12+B1249-2016,FALSE))*_xlfn.IFNA(VLOOKUP(LEFT(C1249,14),'AGG Activity_16'!A:K,B1249-2016+2,FALSE),VLOOKUP(LEFT(C1249,15),'AGG Activity_16'!A:K,B1249-2016+2,FALSE))</f>
        <v>0</v>
      </c>
    </row>
    <row r="1250" spans="1:4" x14ac:dyDescent="0.25">
      <c r="A1250" t="s">
        <v>2</v>
      </c>
      <c r="B1250">
        <f t="shared" si="20"/>
        <v>2018</v>
      </c>
      <c r="C1250" t="str">
        <f t="shared" si="21"/>
        <v>COMBDGICIOldSHFUR___STDNGA_16</v>
      </c>
      <c r="D1250" s="8">
        <f>IF(_xlfn.IFNA(VLOOKUP(LEFT(C1250,LEN(C1250)-3),COMBDG_Replacement_Split_Tech!A:T,12+B1250-2016,FALSE),-1)&lt;0,0,VLOOKUP(LEFT(C1250,LEN(C1250)-3),COMBDG_Replacement_Split_Tech!A:T,12+B1250-2016,FALSE))*_xlfn.IFNA(VLOOKUP(LEFT(C1250,14),'AGG Activity_16'!A:K,B1250-2016+2,FALSE),VLOOKUP(LEFT(C1250,15),'AGG Activity_16'!A:K,B1250-2016+2,FALSE))</f>
        <v>35.612153703670316</v>
      </c>
    </row>
    <row r="1251" spans="1:4" x14ac:dyDescent="0.25">
      <c r="A1251" t="s">
        <v>2</v>
      </c>
      <c r="B1251">
        <f t="shared" si="20"/>
        <v>2018</v>
      </c>
      <c r="C1251" t="str">
        <f t="shared" si="21"/>
        <v>COMBDGICIOldWH______STDNGA_16</v>
      </c>
      <c r="D1251" s="8">
        <f>IF(_xlfn.IFNA(VLOOKUP(LEFT(C1251,LEN(C1251)-3),COMBDG_Replacement_Split_Tech!A:T,12+B1251-2016,FALSE),-1)&lt;0,0,VLOOKUP(LEFT(C1251,LEN(C1251)-3),COMBDG_Replacement_Split_Tech!A:T,12+B1251-2016,FALSE))*_xlfn.IFNA(VLOOKUP(LEFT(C1251,14),'AGG Activity_16'!A:K,B1251-2016+2,FALSE),VLOOKUP(LEFT(C1251,15),'AGG Activity_16'!A:K,B1251-2016+2,FALSE))</f>
        <v>13.223753410959407</v>
      </c>
    </row>
    <row r="1252" spans="1:4" x14ac:dyDescent="0.25">
      <c r="A1252" t="s">
        <v>2</v>
      </c>
      <c r="B1252">
        <f t="shared" si="20"/>
        <v>2018</v>
      </c>
      <c r="C1252" t="str">
        <f t="shared" si="21"/>
        <v>COMBDGOFFNewAE______STDNGA_16</v>
      </c>
      <c r="D1252" s="8">
        <f>IF(_xlfn.IFNA(VLOOKUP(LEFT(C1252,LEN(C1252)-3),COMBDG_Replacement_Split_Tech!A:T,12+B1252-2016,FALSE),-1)&lt;0,0,VLOOKUP(LEFT(C1252,LEN(C1252)-3),COMBDG_Replacement_Split_Tech!A:T,12+B1252-2016,FALSE))*_xlfn.IFNA(VLOOKUP(LEFT(C1252,14),'AGG Activity_16'!A:K,B1252-2016+2,FALSE),VLOOKUP(LEFT(C1252,15),'AGG Activity_16'!A:K,B1252-2016+2,FALSE))</f>
        <v>0</v>
      </c>
    </row>
    <row r="1253" spans="1:4" x14ac:dyDescent="0.25">
      <c r="A1253" t="s">
        <v>2</v>
      </c>
      <c r="B1253">
        <f t="shared" si="20"/>
        <v>2018</v>
      </c>
      <c r="C1253" t="str">
        <f t="shared" si="21"/>
        <v>COMBDGOFFNewSC______STDNGA_16</v>
      </c>
      <c r="D1253" s="8">
        <f>IF(_xlfn.IFNA(VLOOKUP(LEFT(C1253,LEN(C1253)-3),COMBDG_Replacement_Split_Tech!A:T,12+B1253-2016,FALSE),-1)&lt;0,0,VLOOKUP(LEFT(C1253,LEN(C1253)-3),COMBDG_Replacement_Split_Tech!A:T,12+B1253-2016,FALSE))*_xlfn.IFNA(VLOOKUP(LEFT(C1253,14),'AGG Activity_16'!A:K,B1253-2016+2,FALSE),VLOOKUP(LEFT(C1253,15),'AGG Activity_16'!A:K,B1253-2016+2,FALSE))</f>
        <v>0</v>
      </c>
    </row>
    <row r="1254" spans="1:4" x14ac:dyDescent="0.25">
      <c r="A1254" t="s">
        <v>2</v>
      </c>
      <c r="B1254">
        <f t="shared" si="20"/>
        <v>2018</v>
      </c>
      <c r="C1254" t="str">
        <f t="shared" si="21"/>
        <v>COMBDGOFFNewSHFUR___HIGNGA_16</v>
      </c>
      <c r="D1254" s="8">
        <f>IF(_xlfn.IFNA(VLOOKUP(LEFT(C1254,LEN(C1254)-3),COMBDG_Replacement_Split_Tech!A:T,12+B1254-2016,FALSE),-1)&lt;0,0,VLOOKUP(LEFT(C1254,LEN(C1254)-3),COMBDG_Replacement_Split_Tech!A:T,12+B1254-2016,FALSE))*_xlfn.IFNA(VLOOKUP(LEFT(C1254,14),'AGG Activity_16'!A:K,B1254-2016+2,FALSE),VLOOKUP(LEFT(C1254,15),'AGG Activity_16'!A:K,B1254-2016+2,FALSE))</f>
        <v>0</v>
      </c>
    </row>
    <row r="1255" spans="1:4" x14ac:dyDescent="0.25">
      <c r="A1255" t="s">
        <v>2</v>
      </c>
      <c r="B1255">
        <f t="shared" si="20"/>
        <v>2018</v>
      </c>
      <c r="C1255" t="str">
        <f t="shared" si="21"/>
        <v>COMBDGOFFNewSHFUR___STDNGA_16</v>
      </c>
      <c r="D1255" s="8">
        <f>IF(_xlfn.IFNA(VLOOKUP(LEFT(C1255,LEN(C1255)-3),COMBDG_Replacement_Split_Tech!A:T,12+B1255-2016,FALSE),-1)&lt;0,0,VLOOKUP(LEFT(C1255,LEN(C1255)-3),COMBDG_Replacement_Split_Tech!A:T,12+B1255-2016,FALSE))*_xlfn.IFNA(VLOOKUP(LEFT(C1255,14),'AGG Activity_16'!A:K,B1255-2016+2,FALSE),VLOOKUP(LEFT(C1255,15),'AGG Activity_16'!A:K,B1255-2016+2,FALSE))</f>
        <v>0</v>
      </c>
    </row>
    <row r="1256" spans="1:4" x14ac:dyDescent="0.25">
      <c r="A1256" t="s">
        <v>2</v>
      </c>
      <c r="B1256">
        <f t="shared" si="20"/>
        <v>2018</v>
      </c>
      <c r="C1256" t="str">
        <f t="shared" si="21"/>
        <v>COMBDGOFFNewWH______STDNGA_16</v>
      </c>
      <c r="D1256" s="8">
        <f>IF(_xlfn.IFNA(VLOOKUP(LEFT(C1256,LEN(C1256)-3),COMBDG_Replacement_Split_Tech!A:T,12+B1256-2016,FALSE),-1)&lt;0,0,VLOOKUP(LEFT(C1256,LEN(C1256)-3),COMBDG_Replacement_Split_Tech!A:T,12+B1256-2016,FALSE))*_xlfn.IFNA(VLOOKUP(LEFT(C1256,14),'AGG Activity_16'!A:K,B1256-2016+2,FALSE),VLOOKUP(LEFT(C1256,15),'AGG Activity_16'!A:K,B1256-2016+2,FALSE))</f>
        <v>0</v>
      </c>
    </row>
    <row r="1257" spans="1:4" x14ac:dyDescent="0.25">
      <c r="A1257" t="s">
        <v>2</v>
      </c>
      <c r="B1257">
        <f t="shared" si="20"/>
        <v>2018</v>
      </c>
      <c r="C1257" t="str">
        <f t="shared" si="21"/>
        <v>COMBDGOFFOldAE______STDNGA_16</v>
      </c>
      <c r="D1257" s="8">
        <f>IF(_xlfn.IFNA(VLOOKUP(LEFT(C1257,LEN(C1257)-3),COMBDG_Replacement_Split_Tech!A:T,12+B1257-2016,FALSE),-1)&lt;0,0,VLOOKUP(LEFT(C1257,LEN(C1257)-3),COMBDG_Replacement_Split_Tech!A:T,12+B1257-2016,FALSE))*_xlfn.IFNA(VLOOKUP(LEFT(C1257,14),'AGG Activity_16'!A:K,B1257-2016+2,FALSE),VLOOKUP(LEFT(C1257,15),'AGG Activity_16'!A:K,B1257-2016+2,FALSE))</f>
        <v>15.389666335227957</v>
      </c>
    </row>
    <row r="1258" spans="1:4" x14ac:dyDescent="0.25">
      <c r="A1258" t="s">
        <v>2</v>
      </c>
      <c r="B1258">
        <f t="shared" si="20"/>
        <v>2018</v>
      </c>
      <c r="C1258" t="str">
        <f t="shared" si="21"/>
        <v>COMBDGOFFOldSC______STDNGA_16</v>
      </c>
      <c r="D1258" s="8">
        <f>IF(_xlfn.IFNA(VLOOKUP(LEFT(C1258,LEN(C1258)-3),COMBDG_Replacement_Split_Tech!A:T,12+B1258-2016,FALSE),-1)&lt;0,0,VLOOKUP(LEFT(C1258,LEN(C1258)-3),COMBDG_Replacement_Split_Tech!A:T,12+B1258-2016,FALSE))*_xlfn.IFNA(VLOOKUP(LEFT(C1258,14),'AGG Activity_16'!A:K,B1258-2016+2,FALSE),VLOOKUP(LEFT(C1258,15),'AGG Activity_16'!A:K,B1258-2016+2,FALSE))</f>
        <v>1.8303996952727744</v>
      </c>
    </row>
    <row r="1259" spans="1:4" x14ac:dyDescent="0.25">
      <c r="A1259" t="s">
        <v>2</v>
      </c>
      <c r="B1259">
        <f t="shared" si="20"/>
        <v>2018</v>
      </c>
      <c r="C1259" t="str">
        <f t="shared" si="21"/>
        <v>COMBDGOFFOldSHFUR___HIGNGA_16</v>
      </c>
      <c r="D1259" s="8">
        <f>IF(_xlfn.IFNA(VLOOKUP(LEFT(C1259,LEN(C1259)-3),COMBDG_Replacement_Split_Tech!A:T,12+B1259-2016,FALSE),-1)&lt;0,0,VLOOKUP(LEFT(C1259,LEN(C1259)-3),COMBDG_Replacement_Split_Tech!A:T,12+B1259-2016,FALSE))*_xlfn.IFNA(VLOOKUP(LEFT(C1259,14),'AGG Activity_16'!A:K,B1259-2016+2,FALSE),VLOOKUP(LEFT(C1259,15),'AGG Activity_16'!A:K,B1259-2016+2,FALSE))</f>
        <v>0</v>
      </c>
    </row>
    <row r="1260" spans="1:4" x14ac:dyDescent="0.25">
      <c r="A1260" t="s">
        <v>2</v>
      </c>
      <c r="B1260">
        <f t="shared" si="20"/>
        <v>2018</v>
      </c>
      <c r="C1260" t="str">
        <f t="shared" si="21"/>
        <v>COMBDGOFFOldSHFUR___STDNGA_16</v>
      </c>
      <c r="D1260" s="8">
        <f>IF(_xlfn.IFNA(VLOOKUP(LEFT(C1260,LEN(C1260)-3),COMBDG_Replacement_Split_Tech!A:T,12+B1260-2016,FALSE),-1)&lt;0,0,VLOOKUP(LEFT(C1260,LEN(C1260)-3),COMBDG_Replacement_Split_Tech!A:T,12+B1260-2016,FALSE))*_xlfn.IFNA(VLOOKUP(LEFT(C1260,14),'AGG Activity_16'!A:K,B1260-2016+2,FALSE),VLOOKUP(LEFT(C1260,15),'AGG Activity_16'!A:K,B1260-2016+2,FALSE))</f>
        <v>2366.9643524869352</v>
      </c>
    </row>
    <row r="1261" spans="1:4" x14ac:dyDescent="0.25">
      <c r="A1261" t="s">
        <v>2</v>
      </c>
      <c r="B1261">
        <f t="shared" si="20"/>
        <v>2018</v>
      </c>
      <c r="C1261" t="str">
        <f t="shared" si="21"/>
        <v>COMBDGOFFOldWH______STDNGA_16</v>
      </c>
      <c r="D1261" s="8">
        <f>IF(_xlfn.IFNA(VLOOKUP(LEFT(C1261,LEN(C1261)-3),COMBDG_Replacement_Split_Tech!A:T,12+B1261-2016,FALSE),-1)&lt;0,0,VLOOKUP(LEFT(C1261,LEN(C1261)-3),COMBDG_Replacement_Split_Tech!A:T,12+B1261-2016,FALSE))*_xlfn.IFNA(VLOOKUP(LEFT(C1261,14),'AGG Activity_16'!A:K,B1261-2016+2,FALSE),VLOOKUP(LEFT(C1261,15),'AGG Activity_16'!A:K,B1261-2016+2,FALSE))</f>
        <v>362.78794482258661</v>
      </c>
    </row>
    <row r="1262" spans="1:4" x14ac:dyDescent="0.25">
      <c r="A1262" t="s">
        <v>2</v>
      </c>
      <c r="B1262">
        <f t="shared" si="20"/>
        <v>2018</v>
      </c>
      <c r="C1262" t="str">
        <f t="shared" si="21"/>
        <v>COMBDGOTSNewAE______STDNGA_16</v>
      </c>
      <c r="D1262" s="8">
        <f>IF(_xlfn.IFNA(VLOOKUP(LEFT(C1262,LEN(C1262)-3),COMBDG_Replacement_Split_Tech!A:T,12+B1262-2016,FALSE),-1)&lt;0,0,VLOOKUP(LEFT(C1262,LEN(C1262)-3),COMBDG_Replacement_Split_Tech!A:T,12+B1262-2016,FALSE))*_xlfn.IFNA(VLOOKUP(LEFT(C1262,14),'AGG Activity_16'!A:K,B1262-2016+2,FALSE),VLOOKUP(LEFT(C1262,15),'AGG Activity_16'!A:K,B1262-2016+2,FALSE))</f>
        <v>0</v>
      </c>
    </row>
    <row r="1263" spans="1:4" x14ac:dyDescent="0.25">
      <c r="A1263" t="s">
        <v>2</v>
      </c>
      <c r="B1263">
        <f t="shared" si="20"/>
        <v>2018</v>
      </c>
      <c r="C1263" t="str">
        <f t="shared" si="21"/>
        <v>COMBDGOTSNewSC______STDNGA_16</v>
      </c>
      <c r="D1263" s="8">
        <f>IF(_xlfn.IFNA(VLOOKUP(LEFT(C1263,LEN(C1263)-3),COMBDG_Replacement_Split_Tech!A:T,12+B1263-2016,FALSE),-1)&lt;0,0,VLOOKUP(LEFT(C1263,LEN(C1263)-3),COMBDG_Replacement_Split_Tech!A:T,12+B1263-2016,FALSE))*_xlfn.IFNA(VLOOKUP(LEFT(C1263,14),'AGG Activity_16'!A:K,B1263-2016+2,FALSE),VLOOKUP(LEFT(C1263,15),'AGG Activity_16'!A:K,B1263-2016+2,FALSE))</f>
        <v>0</v>
      </c>
    </row>
    <row r="1264" spans="1:4" x14ac:dyDescent="0.25">
      <c r="A1264" t="s">
        <v>2</v>
      </c>
      <c r="B1264">
        <f t="shared" si="20"/>
        <v>2018</v>
      </c>
      <c r="C1264" t="str">
        <f t="shared" si="21"/>
        <v>COMBDGOTSNewSHFUR___HIGNGA_16</v>
      </c>
      <c r="D1264" s="8">
        <f>IF(_xlfn.IFNA(VLOOKUP(LEFT(C1264,LEN(C1264)-3),COMBDG_Replacement_Split_Tech!A:T,12+B1264-2016,FALSE),-1)&lt;0,0,VLOOKUP(LEFT(C1264,LEN(C1264)-3),COMBDG_Replacement_Split_Tech!A:T,12+B1264-2016,FALSE))*_xlfn.IFNA(VLOOKUP(LEFT(C1264,14),'AGG Activity_16'!A:K,B1264-2016+2,FALSE),VLOOKUP(LEFT(C1264,15),'AGG Activity_16'!A:K,B1264-2016+2,FALSE))</f>
        <v>0</v>
      </c>
    </row>
    <row r="1265" spans="1:4" x14ac:dyDescent="0.25">
      <c r="A1265" t="s">
        <v>2</v>
      </c>
      <c r="B1265">
        <f t="shared" si="20"/>
        <v>2018</v>
      </c>
      <c r="C1265" t="str">
        <f t="shared" si="21"/>
        <v>COMBDGOTSNewSHFUR___STDNGA_16</v>
      </c>
      <c r="D1265" s="8">
        <f>IF(_xlfn.IFNA(VLOOKUP(LEFT(C1265,LEN(C1265)-3),COMBDG_Replacement_Split_Tech!A:T,12+B1265-2016,FALSE),-1)&lt;0,0,VLOOKUP(LEFT(C1265,LEN(C1265)-3),COMBDG_Replacement_Split_Tech!A:T,12+B1265-2016,FALSE))*_xlfn.IFNA(VLOOKUP(LEFT(C1265,14),'AGG Activity_16'!A:K,B1265-2016+2,FALSE),VLOOKUP(LEFT(C1265,15),'AGG Activity_16'!A:K,B1265-2016+2,FALSE))</f>
        <v>0</v>
      </c>
    </row>
    <row r="1266" spans="1:4" x14ac:dyDescent="0.25">
      <c r="A1266" t="s">
        <v>2</v>
      </c>
      <c r="B1266">
        <f t="shared" si="20"/>
        <v>2018</v>
      </c>
      <c r="C1266" t="str">
        <f t="shared" si="21"/>
        <v>COMBDGOTSNewWH______STDNGA_16</v>
      </c>
      <c r="D1266" s="8">
        <f>IF(_xlfn.IFNA(VLOOKUP(LEFT(C1266,LEN(C1266)-3),COMBDG_Replacement_Split_Tech!A:T,12+B1266-2016,FALSE),-1)&lt;0,0,VLOOKUP(LEFT(C1266,LEN(C1266)-3),COMBDG_Replacement_Split_Tech!A:T,12+B1266-2016,FALSE))*_xlfn.IFNA(VLOOKUP(LEFT(C1266,14),'AGG Activity_16'!A:K,B1266-2016+2,FALSE),VLOOKUP(LEFT(C1266,15),'AGG Activity_16'!A:K,B1266-2016+2,FALSE))</f>
        <v>0</v>
      </c>
    </row>
    <row r="1267" spans="1:4" x14ac:dyDescent="0.25">
      <c r="A1267" t="s">
        <v>2</v>
      </c>
      <c r="B1267">
        <f t="shared" si="20"/>
        <v>2018</v>
      </c>
      <c r="C1267" t="str">
        <f t="shared" si="21"/>
        <v>COMBDGOTSOldAE______STDNGA_16</v>
      </c>
      <c r="D1267" s="8">
        <f>IF(_xlfn.IFNA(VLOOKUP(LEFT(C1267,LEN(C1267)-3),COMBDG_Replacement_Split_Tech!A:T,12+B1267-2016,FALSE),-1)&lt;0,0,VLOOKUP(LEFT(C1267,LEN(C1267)-3),COMBDG_Replacement_Split_Tech!A:T,12+B1267-2016,FALSE))*_xlfn.IFNA(VLOOKUP(LEFT(C1267,14),'AGG Activity_16'!A:K,B1267-2016+2,FALSE),VLOOKUP(LEFT(C1267,15),'AGG Activity_16'!A:K,B1267-2016+2,FALSE))</f>
        <v>0.33923277641840954</v>
      </c>
    </row>
    <row r="1268" spans="1:4" x14ac:dyDescent="0.25">
      <c r="A1268" t="s">
        <v>2</v>
      </c>
      <c r="B1268">
        <f t="shared" si="20"/>
        <v>2018</v>
      </c>
      <c r="C1268" t="str">
        <f t="shared" si="21"/>
        <v>COMBDGOTSOldSC______STDNGA_16</v>
      </c>
      <c r="D1268" s="8">
        <f>IF(_xlfn.IFNA(VLOOKUP(LEFT(C1268,LEN(C1268)-3),COMBDG_Replacement_Split_Tech!A:T,12+B1268-2016,FALSE),-1)&lt;0,0,VLOOKUP(LEFT(C1268,LEN(C1268)-3),COMBDG_Replacement_Split_Tech!A:T,12+B1268-2016,FALSE))*_xlfn.IFNA(VLOOKUP(LEFT(C1268,14),'AGG Activity_16'!A:K,B1268-2016+2,FALSE),VLOOKUP(LEFT(C1268,15),'AGG Activity_16'!A:K,B1268-2016+2,FALSE))</f>
        <v>0.44208887073626707</v>
      </c>
    </row>
    <row r="1269" spans="1:4" x14ac:dyDescent="0.25">
      <c r="A1269" t="s">
        <v>2</v>
      </c>
      <c r="B1269">
        <f t="shared" si="20"/>
        <v>2018</v>
      </c>
      <c r="C1269" t="str">
        <f t="shared" si="21"/>
        <v>COMBDGOTSOldSHFUR___HIGNGA_16</v>
      </c>
      <c r="D1269" s="8">
        <f>IF(_xlfn.IFNA(VLOOKUP(LEFT(C1269,LEN(C1269)-3),COMBDG_Replacement_Split_Tech!A:T,12+B1269-2016,FALSE),-1)&lt;0,0,VLOOKUP(LEFT(C1269,LEN(C1269)-3),COMBDG_Replacement_Split_Tech!A:T,12+B1269-2016,FALSE))*_xlfn.IFNA(VLOOKUP(LEFT(C1269,14),'AGG Activity_16'!A:K,B1269-2016+2,FALSE),VLOOKUP(LEFT(C1269,15),'AGG Activity_16'!A:K,B1269-2016+2,FALSE))</f>
        <v>0</v>
      </c>
    </row>
    <row r="1270" spans="1:4" x14ac:dyDescent="0.25">
      <c r="A1270" t="s">
        <v>2</v>
      </c>
      <c r="B1270">
        <f t="shared" si="20"/>
        <v>2018</v>
      </c>
      <c r="C1270" t="str">
        <f t="shared" si="21"/>
        <v>COMBDGOTSOldSHFUR___STDNGA_16</v>
      </c>
      <c r="D1270" s="8">
        <f>IF(_xlfn.IFNA(VLOOKUP(LEFT(C1270,LEN(C1270)-3),COMBDG_Replacement_Split_Tech!A:T,12+B1270-2016,FALSE),-1)&lt;0,0,VLOOKUP(LEFT(C1270,LEN(C1270)-3),COMBDG_Replacement_Split_Tech!A:T,12+B1270-2016,FALSE))*_xlfn.IFNA(VLOOKUP(LEFT(C1270,14),'AGG Activity_16'!A:K,B1270-2016+2,FALSE),VLOOKUP(LEFT(C1270,15),'AGG Activity_16'!A:K,B1270-2016+2,FALSE))</f>
        <v>307.52006338273759</v>
      </c>
    </row>
    <row r="1271" spans="1:4" x14ac:dyDescent="0.25">
      <c r="A1271" t="s">
        <v>2</v>
      </c>
      <c r="B1271">
        <f t="shared" si="20"/>
        <v>2018</v>
      </c>
      <c r="C1271" t="str">
        <f t="shared" si="21"/>
        <v>COMBDGOTSOldWH______STDNGA_16</v>
      </c>
      <c r="D1271" s="8">
        <f>IF(_xlfn.IFNA(VLOOKUP(LEFT(C1271,LEN(C1271)-3),COMBDG_Replacement_Split_Tech!A:T,12+B1271-2016,FALSE),-1)&lt;0,0,VLOOKUP(LEFT(C1271,LEN(C1271)-3),COMBDG_Replacement_Split_Tech!A:T,12+B1271-2016,FALSE))*_xlfn.IFNA(VLOOKUP(LEFT(C1271,14),'AGG Activity_16'!A:K,B1271-2016+2,FALSE),VLOOKUP(LEFT(C1271,15),'AGG Activity_16'!A:K,B1271-2016+2,FALSE))</f>
        <v>109.46834200265329</v>
      </c>
    </row>
    <row r="1272" spans="1:4" x14ac:dyDescent="0.25">
      <c r="A1272" t="s">
        <v>2</v>
      </c>
      <c r="B1272">
        <f t="shared" si="20"/>
        <v>2018</v>
      </c>
      <c r="C1272" t="str">
        <f t="shared" si="21"/>
        <v>COMBDGRTTNewAE______STDNGA_16</v>
      </c>
      <c r="D1272" s="8">
        <f>IF(_xlfn.IFNA(VLOOKUP(LEFT(C1272,LEN(C1272)-3),COMBDG_Replacement_Split_Tech!A:T,12+B1272-2016,FALSE),-1)&lt;0,0,VLOOKUP(LEFT(C1272,LEN(C1272)-3),COMBDG_Replacement_Split_Tech!A:T,12+B1272-2016,FALSE))*_xlfn.IFNA(VLOOKUP(LEFT(C1272,14),'AGG Activity_16'!A:K,B1272-2016+2,FALSE),VLOOKUP(LEFT(C1272,15),'AGG Activity_16'!A:K,B1272-2016+2,FALSE))</f>
        <v>0</v>
      </c>
    </row>
    <row r="1273" spans="1:4" x14ac:dyDescent="0.25">
      <c r="A1273" t="s">
        <v>2</v>
      </c>
      <c r="B1273">
        <f t="shared" si="20"/>
        <v>2018</v>
      </c>
      <c r="C1273" t="str">
        <f t="shared" si="21"/>
        <v>COMBDGRTTNewSC______STDNGA_16</v>
      </c>
      <c r="D1273" s="8">
        <f>IF(_xlfn.IFNA(VLOOKUP(LEFT(C1273,LEN(C1273)-3),COMBDG_Replacement_Split_Tech!A:T,12+B1273-2016,FALSE),-1)&lt;0,0,VLOOKUP(LEFT(C1273,LEN(C1273)-3),COMBDG_Replacement_Split_Tech!A:T,12+B1273-2016,FALSE))*_xlfn.IFNA(VLOOKUP(LEFT(C1273,14),'AGG Activity_16'!A:K,B1273-2016+2,FALSE),VLOOKUP(LEFT(C1273,15),'AGG Activity_16'!A:K,B1273-2016+2,FALSE))</f>
        <v>0</v>
      </c>
    </row>
    <row r="1274" spans="1:4" x14ac:dyDescent="0.25">
      <c r="A1274" t="s">
        <v>2</v>
      </c>
      <c r="B1274">
        <f t="shared" si="20"/>
        <v>2018</v>
      </c>
      <c r="C1274" t="str">
        <f t="shared" si="21"/>
        <v>COMBDGRTTNewSHFUR___HIGNGA_16</v>
      </c>
      <c r="D1274" s="8">
        <f>IF(_xlfn.IFNA(VLOOKUP(LEFT(C1274,LEN(C1274)-3),COMBDG_Replacement_Split_Tech!A:T,12+B1274-2016,FALSE),-1)&lt;0,0,VLOOKUP(LEFT(C1274,LEN(C1274)-3),COMBDG_Replacement_Split_Tech!A:T,12+B1274-2016,FALSE))*_xlfn.IFNA(VLOOKUP(LEFT(C1274,14),'AGG Activity_16'!A:K,B1274-2016+2,FALSE),VLOOKUP(LEFT(C1274,15),'AGG Activity_16'!A:K,B1274-2016+2,FALSE))</f>
        <v>0</v>
      </c>
    </row>
    <row r="1275" spans="1:4" x14ac:dyDescent="0.25">
      <c r="A1275" t="s">
        <v>2</v>
      </c>
      <c r="B1275">
        <f t="shared" si="20"/>
        <v>2018</v>
      </c>
      <c r="C1275" t="str">
        <f t="shared" si="21"/>
        <v>COMBDGRTTNewSHFUR___STDNGA_16</v>
      </c>
      <c r="D1275" s="8">
        <f>IF(_xlfn.IFNA(VLOOKUP(LEFT(C1275,LEN(C1275)-3),COMBDG_Replacement_Split_Tech!A:T,12+B1275-2016,FALSE),-1)&lt;0,0,VLOOKUP(LEFT(C1275,LEN(C1275)-3),COMBDG_Replacement_Split_Tech!A:T,12+B1275-2016,FALSE))*_xlfn.IFNA(VLOOKUP(LEFT(C1275,14),'AGG Activity_16'!A:K,B1275-2016+2,FALSE),VLOOKUP(LEFT(C1275,15),'AGG Activity_16'!A:K,B1275-2016+2,FALSE))</f>
        <v>0</v>
      </c>
    </row>
    <row r="1276" spans="1:4" x14ac:dyDescent="0.25">
      <c r="A1276" t="s">
        <v>2</v>
      </c>
      <c r="B1276">
        <f t="shared" si="20"/>
        <v>2018</v>
      </c>
      <c r="C1276" t="str">
        <f t="shared" si="21"/>
        <v>COMBDGRTTNewWH______STDNGA_16</v>
      </c>
      <c r="D1276" s="8">
        <f>IF(_xlfn.IFNA(VLOOKUP(LEFT(C1276,LEN(C1276)-3),COMBDG_Replacement_Split_Tech!A:T,12+B1276-2016,FALSE),-1)&lt;0,0,VLOOKUP(LEFT(C1276,LEN(C1276)-3),COMBDG_Replacement_Split_Tech!A:T,12+B1276-2016,FALSE))*_xlfn.IFNA(VLOOKUP(LEFT(C1276,14),'AGG Activity_16'!A:K,B1276-2016+2,FALSE),VLOOKUP(LEFT(C1276,15),'AGG Activity_16'!A:K,B1276-2016+2,FALSE))</f>
        <v>0</v>
      </c>
    </row>
    <row r="1277" spans="1:4" x14ac:dyDescent="0.25">
      <c r="A1277" t="s">
        <v>2</v>
      </c>
      <c r="B1277">
        <f t="shared" si="20"/>
        <v>2018</v>
      </c>
      <c r="C1277" t="str">
        <f t="shared" si="21"/>
        <v>COMBDGRTTOldAE______STDNGA_16</v>
      </c>
      <c r="D1277" s="8">
        <f>IF(_xlfn.IFNA(VLOOKUP(LEFT(C1277,LEN(C1277)-3),COMBDG_Replacement_Split_Tech!A:T,12+B1277-2016,FALSE),-1)&lt;0,0,VLOOKUP(LEFT(C1277,LEN(C1277)-3),COMBDG_Replacement_Split_Tech!A:T,12+B1277-2016,FALSE))*_xlfn.IFNA(VLOOKUP(LEFT(C1277,14),'AGG Activity_16'!A:K,B1277-2016+2,FALSE),VLOOKUP(LEFT(C1277,15),'AGG Activity_16'!A:K,B1277-2016+2,FALSE))</f>
        <v>0.62031681995653543</v>
      </c>
    </row>
    <row r="1278" spans="1:4" x14ac:dyDescent="0.25">
      <c r="A1278" t="s">
        <v>2</v>
      </c>
      <c r="B1278">
        <f t="shared" si="20"/>
        <v>2018</v>
      </c>
      <c r="C1278" t="str">
        <f t="shared" si="21"/>
        <v>COMBDGRTTOldSC______STDNGA_16</v>
      </c>
      <c r="D1278" s="8">
        <f>IF(_xlfn.IFNA(VLOOKUP(LEFT(C1278,LEN(C1278)-3),COMBDG_Replacement_Split_Tech!A:T,12+B1278-2016,FALSE),-1)&lt;0,0,VLOOKUP(LEFT(C1278,LEN(C1278)-3),COMBDG_Replacement_Split_Tech!A:T,12+B1278-2016,FALSE))*_xlfn.IFNA(VLOOKUP(LEFT(C1278,14),'AGG Activity_16'!A:K,B1278-2016+2,FALSE),VLOOKUP(LEFT(C1278,15),'AGG Activity_16'!A:K,B1278-2016+2,FALSE))</f>
        <v>0.99477332698255327</v>
      </c>
    </row>
    <row r="1279" spans="1:4" x14ac:dyDescent="0.25">
      <c r="A1279" t="s">
        <v>2</v>
      </c>
      <c r="B1279">
        <f t="shared" si="20"/>
        <v>2018</v>
      </c>
      <c r="C1279" t="str">
        <f t="shared" si="21"/>
        <v>COMBDGRTTOldSHFUR___HIGNGA_16</v>
      </c>
      <c r="D1279" s="8">
        <f>IF(_xlfn.IFNA(VLOOKUP(LEFT(C1279,LEN(C1279)-3),COMBDG_Replacement_Split_Tech!A:T,12+B1279-2016,FALSE),-1)&lt;0,0,VLOOKUP(LEFT(C1279,LEN(C1279)-3),COMBDG_Replacement_Split_Tech!A:T,12+B1279-2016,FALSE))*_xlfn.IFNA(VLOOKUP(LEFT(C1279,14),'AGG Activity_16'!A:K,B1279-2016+2,FALSE),VLOOKUP(LEFT(C1279,15),'AGG Activity_16'!A:K,B1279-2016+2,FALSE))</f>
        <v>0</v>
      </c>
    </row>
    <row r="1280" spans="1:4" x14ac:dyDescent="0.25">
      <c r="A1280" t="s">
        <v>2</v>
      </c>
      <c r="B1280">
        <f t="shared" si="20"/>
        <v>2018</v>
      </c>
      <c r="C1280" t="str">
        <f t="shared" si="21"/>
        <v>COMBDGRTTOldSHFUR___STDNGA_16</v>
      </c>
      <c r="D1280" s="8">
        <f>IF(_xlfn.IFNA(VLOOKUP(LEFT(C1280,LEN(C1280)-3),COMBDG_Replacement_Split_Tech!A:T,12+B1280-2016,FALSE),-1)&lt;0,0,VLOOKUP(LEFT(C1280,LEN(C1280)-3),COMBDG_Replacement_Split_Tech!A:T,12+B1280-2016,FALSE))*_xlfn.IFNA(VLOOKUP(LEFT(C1280,14),'AGG Activity_16'!A:K,B1280-2016+2,FALSE),VLOOKUP(LEFT(C1280,15),'AGG Activity_16'!A:K,B1280-2016+2,FALSE))</f>
        <v>927.13073346429246</v>
      </c>
    </row>
    <row r="1281" spans="1:4" x14ac:dyDescent="0.25">
      <c r="A1281" t="s">
        <v>2</v>
      </c>
      <c r="B1281">
        <f t="shared" si="20"/>
        <v>2018</v>
      </c>
      <c r="C1281" t="str">
        <f t="shared" si="21"/>
        <v>COMBDGRTTOldWH______STDNGA_16</v>
      </c>
      <c r="D1281" s="8">
        <f>IF(_xlfn.IFNA(VLOOKUP(LEFT(C1281,LEN(C1281)-3),COMBDG_Replacement_Split_Tech!A:T,12+B1281-2016,FALSE),-1)&lt;0,0,VLOOKUP(LEFT(C1281,LEN(C1281)-3),COMBDG_Replacement_Split_Tech!A:T,12+B1281-2016,FALSE))*_xlfn.IFNA(VLOOKUP(LEFT(C1281,14),'AGG Activity_16'!A:K,B1281-2016+2,FALSE),VLOOKUP(LEFT(C1281,15),'AGG Activity_16'!A:K,B1281-2016+2,FALSE))</f>
        <v>313.3016849074445</v>
      </c>
    </row>
    <row r="1282" spans="1:4" x14ac:dyDescent="0.25">
      <c r="A1282" t="s">
        <v>2</v>
      </c>
      <c r="B1282">
        <f t="shared" si="20"/>
        <v>2018</v>
      </c>
      <c r="C1282" t="str">
        <f t="shared" si="21"/>
        <v>COMBDGTAWNewAE______STDNGA_16</v>
      </c>
      <c r="D1282" s="8">
        <f>IF(_xlfn.IFNA(VLOOKUP(LEFT(C1282,LEN(C1282)-3),COMBDG_Replacement_Split_Tech!A:T,12+B1282-2016,FALSE),-1)&lt;0,0,VLOOKUP(LEFT(C1282,LEN(C1282)-3),COMBDG_Replacement_Split_Tech!A:T,12+B1282-2016,FALSE))*_xlfn.IFNA(VLOOKUP(LEFT(C1282,14),'AGG Activity_16'!A:K,B1282-2016+2,FALSE),VLOOKUP(LEFT(C1282,15),'AGG Activity_16'!A:K,B1282-2016+2,FALSE))</f>
        <v>0</v>
      </c>
    </row>
    <row r="1283" spans="1:4" x14ac:dyDescent="0.25">
      <c r="A1283" t="s">
        <v>2</v>
      </c>
      <c r="B1283">
        <f t="shared" si="20"/>
        <v>2018</v>
      </c>
      <c r="C1283" t="str">
        <f t="shared" si="21"/>
        <v>COMBDGTAWNewSC______STDNGA_16</v>
      </c>
      <c r="D1283" s="8">
        <f>IF(_xlfn.IFNA(VLOOKUP(LEFT(C1283,LEN(C1283)-3),COMBDG_Replacement_Split_Tech!A:T,12+B1283-2016,FALSE),-1)&lt;0,0,VLOOKUP(LEFT(C1283,LEN(C1283)-3),COMBDG_Replacement_Split_Tech!A:T,12+B1283-2016,FALSE))*_xlfn.IFNA(VLOOKUP(LEFT(C1283,14),'AGG Activity_16'!A:K,B1283-2016+2,FALSE),VLOOKUP(LEFT(C1283,15),'AGG Activity_16'!A:K,B1283-2016+2,FALSE))</f>
        <v>0</v>
      </c>
    </row>
    <row r="1284" spans="1:4" x14ac:dyDescent="0.25">
      <c r="A1284" t="s">
        <v>2</v>
      </c>
      <c r="B1284">
        <f t="shared" si="20"/>
        <v>2018</v>
      </c>
      <c r="C1284" t="str">
        <f t="shared" si="21"/>
        <v>COMBDGTAWNewSHFUR___HIGNGA_16</v>
      </c>
      <c r="D1284" s="8">
        <f>IF(_xlfn.IFNA(VLOOKUP(LEFT(C1284,LEN(C1284)-3),COMBDG_Replacement_Split_Tech!A:T,12+B1284-2016,FALSE),-1)&lt;0,0,VLOOKUP(LEFT(C1284,LEN(C1284)-3),COMBDG_Replacement_Split_Tech!A:T,12+B1284-2016,FALSE))*_xlfn.IFNA(VLOOKUP(LEFT(C1284,14),'AGG Activity_16'!A:K,B1284-2016+2,FALSE),VLOOKUP(LEFT(C1284,15),'AGG Activity_16'!A:K,B1284-2016+2,FALSE))</f>
        <v>0</v>
      </c>
    </row>
    <row r="1285" spans="1:4" x14ac:dyDescent="0.25">
      <c r="A1285" t="s">
        <v>2</v>
      </c>
      <c r="B1285">
        <f t="shared" si="20"/>
        <v>2018</v>
      </c>
      <c r="C1285" t="str">
        <f t="shared" si="21"/>
        <v>COMBDGTAWNewSHFUR___STDNGA_16</v>
      </c>
      <c r="D1285" s="8">
        <f>IF(_xlfn.IFNA(VLOOKUP(LEFT(C1285,LEN(C1285)-3),COMBDG_Replacement_Split_Tech!A:T,12+B1285-2016,FALSE),-1)&lt;0,0,VLOOKUP(LEFT(C1285,LEN(C1285)-3),COMBDG_Replacement_Split_Tech!A:T,12+B1285-2016,FALSE))*_xlfn.IFNA(VLOOKUP(LEFT(C1285,14),'AGG Activity_16'!A:K,B1285-2016+2,FALSE),VLOOKUP(LEFT(C1285,15),'AGG Activity_16'!A:K,B1285-2016+2,FALSE))</f>
        <v>0</v>
      </c>
    </row>
    <row r="1286" spans="1:4" x14ac:dyDescent="0.25">
      <c r="A1286" t="s">
        <v>2</v>
      </c>
      <c r="B1286">
        <f t="shared" si="20"/>
        <v>2018</v>
      </c>
      <c r="C1286" t="str">
        <f t="shared" si="21"/>
        <v>COMBDGTAWNewWH______STDNGA_16</v>
      </c>
      <c r="D1286" s="8">
        <f>IF(_xlfn.IFNA(VLOOKUP(LEFT(C1286,LEN(C1286)-3),COMBDG_Replacement_Split_Tech!A:T,12+B1286-2016,FALSE),-1)&lt;0,0,VLOOKUP(LEFT(C1286,LEN(C1286)-3),COMBDG_Replacement_Split_Tech!A:T,12+B1286-2016,FALSE))*_xlfn.IFNA(VLOOKUP(LEFT(C1286,14),'AGG Activity_16'!A:K,B1286-2016+2,FALSE),VLOOKUP(LEFT(C1286,15),'AGG Activity_16'!A:K,B1286-2016+2,FALSE))</f>
        <v>0</v>
      </c>
    </row>
    <row r="1287" spans="1:4" x14ac:dyDescent="0.25">
      <c r="A1287" t="s">
        <v>2</v>
      </c>
      <c r="B1287">
        <f t="shared" si="20"/>
        <v>2018</v>
      </c>
      <c r="C1287" t="str">
        <f t="shared" si="21"/>
        <v>COMBDGTAWOldAE______STDNGA_16</v>
      </c>
      <c r="D1287" s="8">
        <f>IF(_xlfn.IFNA(VLOOKUP(LEFT(C1287,LEN(C1287)-3),COMBDG_Replacement_Split_Tech!A:T,12+B1287-2016,FALSE),-1)&lt;0,0,VLOOKUP(LEFT(C1287,LEN(C1287)-3),COMBDG_Replacement_Split_Tech!A:T,12+B1287-2016,FALSE))*_xlfn.IFNA(VLOOKUP(LEFT(C1287,14),'AGG Activity_16'!A:K,B1287-2016+2,FALSE),VLOOKUP(LEFT(C1287,15),'AGG Activity_16'!A:K,B1287-2016+2,FALSE))</f>
        <v>0.13339242594349443</v>
      </c>
    </row>
    <row r="1288" spans="1:4" x14ac:dyDescent="0.25">
      <c r="A1288" t="s">
        <v>2</v>
      </c>
      <c r="B1288">
        <f t="shared" si="20"/>
        <v>2018</v>
      </c>
      <c r="C1288" t="str">
        <f t="shared" si="21"/>
        <v>COMBDGTAWOldSC______STDNGA_16</v>
      </c>
      <c r="D1288" s="8">
        <f>IF(_xlfn.IFNA(VLOOKUP(LEFT(C1288,LEN(C1288)-3),COMBDG_Replacement_Split_Tech!A:T,12+B1288-2016,FALSE),-1)&lt;0,0,VLOOKUP(LEFT(C1288,LEN(C1288)-3),COMBDG_Replacement_Split_Tech!A:T,12+B1288-2016,FALSE))*_xlfn.IFNA(VLOOKUP(LEFT(C1288,14),'AGG Activity_16'!A:K,B1288-2016+2,FALSE),VLOOKUP(LEFT(C1288,15),'AGG Activity_16'!A:K,B1288-2016+2,FALSE))</f>
        <v>0.14771902951494553</v>
      </c>
    </row>
    <row r="1289" spans="1:4" x14ac:dyDescent="0.25">
      <c r="A1289" t="s">
        <v>2</v>
      </c>
      <c r="B1289">
        <f t="shared" si="20"/>
        <v>2018</v>
      </c>
      <c r="C1289" t="str">
        <f t="shared" si="21"/>
        <v>COMBDGTAWOldSHFUR___HIGNGA_16</v>
      </c>
      <c r="D1289" s="8">
        <f>IF(_xlfn.IFNA(VLOOKUP(LEFT(C1289,LEN(C1289)-3),COMBDG_Replacement_Split_Tech!A:T,12+B1289-2016,FALSE),-1)&lt;0,0,VLOOKUP(LEFT(C1289,LEN(C1289)-3),COMBDG_Replacement_Split_Tech!A:T,12+B1289-2016,FALSE))*_xlfn.IFNA(VLOOKUP(LEFT(C1289,14),'AGG Activity_16'!A:K,B1289-2016+2,FALSE),VLOOKUP(LEFT(C1289,15),'AGG Activity_16'!A:K,B1289-2016+2,FALSE))</f>
        <v>0</v>
      </c>
    </row>
    <row r="1290" spans="1:4" x14ac:dyDescent="0.25">
      <c r="A1290" t="s">
        <v>2</v>
      </c>
      <c r="B1290">
        <f t="shared" si="20"/>
        <v>2018</v>
      </c>
      <c r="C1290" t="str">
        <f t="shared" si="21"/>
        <v>COMBDGTAWOldSHFUR___STDNGA_16</v>
      </c>
      <c r="D1290" s="8">
        <f>IF(_xlfn.IFNA(VLOOKUP(LEFT(C1290,LEN(C1290)-3),COMBDG_Replacement_Split_Tech!A:T,12+B1290-2016,FALSE),-1)&lt;0,0,VLOOKUP(LEFT(C1290,LEN(C1290)-3),COMBDG_Replacement_Split_Tech!A:T,12+B1290-2016,FALSE))*_xlfn.IFNA(VLOOKUP(LEFT(C1290,14),'AGG Activity_16'!A:K,B1290-2016+2,FALSE),VLOOKUP(LEFT(C1290,15),'AGG Activity_16'!A:K,B1290-2016+2,FALSE))</f>
        <v>183.46646365475635</v>
      </c>
    </row>
    <row r="1291" spans="1:4" x14ac:dyDescent="0.25">
      <c r="A1291" t="s">
        <v>2</v>
      </c>
      <c r="B1291">
        <f t="shared" si="20"/>
        <v>2018</v>
      </c>
      <c r="C1291" t="str">
        <f t="shared" si="21"/>
        <v>COMBDGTAWOldWH______STDNGA_16</v>
      </c>
      <c r="D1291" s="8">
        <f>IF(_xlfn.IFNA(VLOOKUP(LEFT(C1291,LEN(C1291)-3),COMBDG_Replacement_Split_Tech!A:T,12+B1291-2016,FALSE),-1)&lt;0,0,VLOOKUP(LEFT(C1291,LEN(C1291)-3),COMBDG_Replacement_Split_Tech!A:T,12+B1291-2016,FALSE))*_xlfn.IFNA(VLOOKUP(LEFT(C1291,14),'AGG Activity_16'!A:K,B1291-2016+2,FALSE),VLOOKUP(LEFT(C1291,15),'AGG Activity_16'!A:K,B1291-2016+2,FALSE))</f>
        <v>23.917488808715696</v>
      </c>
    </row>
    <row r="1292" spans="1:4" x14ac:dyDescent="0.25">
      <c r="A1292" t="s">
        <v>2</v>
      </c>
      <c r="B1292">
        <f t="shared" si="20"/>
        <v>2018</v>
      </c>
      <c r="C1292" t="str">
        <f t="shared" si="21"/>
        <v>COMBDGWSTNewAE______STDNGA_16</v>
      </c>
      <c r="D1292" s="8">
        <f>IF(_xlfn.IFNA(VLOOKUP(LEFT(C1292,LEN(C1292)-3),COMBDG_Replacement_Split_Tech!A:T,12+B1292-2016,FALSE),-1)&lt;0,0,VLOOKUP(LEFT(C1292,LEN(C1292)-3),COMBDG_Replacement_Split_Tech!A:T,12+B1292-2016,FALSE))*_xlfn.IFNA(VLOOKUP(LEFT(C1292,14),'AGG Activity_16'!A:K,B1292-2016+2,FALSE),VLOOKUP(LEFT(C1292,15),'AGG Activity_16'!A:K,B1292-2016+2,FALSE))</f>
        <v>0</v>
      </c>
    </row>
    <row r="1293" spans="1:4" x14ac:dyDescent="0.25">
      <c r="A1293" t="s">
        <v>2</v>
      </c>
      <c r="B1293">
        <f t="shared" si="20"/>
        <v>2018</v>
      </c>
      <c r="C1293" t="str">
        <f t="shared" si="21"/>
        <v>COMBDGWSTNewSC______STDNGA_16</v>
      </c>
      <c r="D1293" s="8">
        <f>IF(_xlfn.IFNA(VLOOKUP(LEFT(C1293,LEN(C1293)-3),COMBDG_Replacement_Split_Tech!A:T,12+B1293-2016,FALSE),-1)&lt;0,0,VLOOKUP(LEFT(C1293,LEN(C1293)-3),COMBDG_Replacement_Split_Tech!A:T,12+B1293-2016,FALSE))*_xlfn.IFNA(VLOOKUP(LEFT(C1293,14),'AGG Activity_16'!A:K,B1293-2016+2,FALSE),VLOOKUP(LEFT(C1293,15),'AGG Activity_16'!A:K,B1293-2016+2,FALSE))</f>
        <v>0</v>
      </c>
    </row>
    <row r="1294" spans="1:4" x14ac:dyDescent="0.25">
      <c r="A1294" t="s">
        <v>2</v>
      </c>
      <c r="B1294">
        <f t="shared" si="20"/>
        <v>2018</v>
      </c>
      <c r="C1294" t="str">
        <f t="shared" si="21"/>
        <v>COMBDGWSTNewSHFUR___HIGNGA_16</v>
      </c>
      <c r="D1294" s="8">
        <f>IF(_xlfn.IFNA(VLOOKUP(LEFT(C1294,LEN(C1294)-3),COMBDG_Replacement_Split_Tech!A:T,12+B1294-2016,FALSE),-1)&lt;0,0,VLOOKUP(LEFT(C1294,LEN(C1294)-3),COMBDG_Replacement_Split_Tech!A:T,12+B1294-2016,FALSE))*_xlfn.IFNA(VLOOKUP(LEFT(C1294,14),'AGG Activity_16'!A:K,B1294-2016+2,FALSE),VLOOKUP(LEFT(C1294,15),'AGG Activity_16'!A:K,B1294-2016+2,FALSE))</f>
        <v>0</v>
      </c>
    </row>
    <row r="1295" spans="1:4" x14ac:dyDescent="0.25">
      <c r="A1295" t="s">
        <v>2</v>
      </c>
      <c r="B1295">
        <f t="shared" si="20"/>
        <v>2018</v>
      </c>
      <c r="C1295" t="str">
        <f t="shared" si="21"/>
        <v>COMBDGWSTNewSHFUR___STDNGA_16</v>
      </c>
      <c r="D1295" s="8">
        <f>IF(_xlfn.IFNA(VLOOKUP(LEFT(C1295,LEN(C1295)-3),COMBDG_Replacement_Split_Tech!A:T,12+B1295-2016,FALSE),-1)&lt;0,0,VLOOKUP(LEFT(C1295,LEN(C1295)-3),COMBDG_Replacement_Split_Tech!A:T,12+B1295-2016,FALSE))*_xlfn.IFNA(VLOOKUP(LEFT(C1295,14),'AGG Activity_16'!A:K,B1295-2016+2,FALSE),VLOOKUP(LEFT(C1295,15),'AGG Activity_16'!A:K,B1295-2016+2,FALSE))</f>
        <v>0</v>
      </c>
    </row>
    <row r="1296" spans="1:4" x14ac:dyDescent="0.25">
      <c r="A1296" t="s">
        <v>2</v>
      </c>
      <c r="B1296">
        <f t="shared" si="20"/>
        <v>2018</v>
      </c>
      <c r="C1296" t="str">
        <f t="shared" si="21"/>
        <v>COMBDGWSTNewWH______STDNGA_16</v>
      </c>
      <c r="D1296" s="8">
        <f>IF(_xlfn.IFNA(VLOOKUP(LEFT(C1296,LEN(C1296)-3),COMBDG_Replacement_Split_Tech!A:T,12+B1296-2016,FALSE),-1)&lt;0,0,VLOOKUP(LEFT(C1296,LEN(C1296)-3),COMBDG_Replacement_Split_Tech!A:T,12+B1296-2016,FALSE))*_xlfn.IFNA(VLOOKUP(LEFT(C1296,14),'AGG Activity_16'!A:K,B1296-2016+2,FALSE),VLOOKUP(LEFT(C1296,15),'AGG Activity_16'!A:K,B1296-2016+2,FALSE))</f>
        <v>0</v>
      </c>
    </row>
    <row r="1297" spans="1:4" x14ac:dyDescent="0.25">
      <c r="A1297" t="s">
        <v>2</v>
      </c>
      <c r="B1297">
        <f t="shared" si="20"/>
        <v>2018</v>
      </c>
      <c r="C1297" t="str">
        <f t="shared" si="21"/>
        <v>COMBDGWSTOldAE______STDNGA_16</v>
      </c>
      <c r="D1297" s="8">
        <f>IF(_xlfn.IFNA(VLOOKUP(LEFT(C1297,LEN(C1297)-3),COMBDG_Replacement_Split_Tech!A:T,12+B1297-2016,FALSE),-1)&lt;0,0,VLOOKUP(LEFT(C1297,LEN(C1297)-3),COMBDG_Replacement_Split_Tech!A:T,12+B1297-2016,FALSE))*_xlfn.IFNA(VLOOKUP(LEFT(C1297,14),'AGG Activity_16'!A:K,B1297-2016+2,FALSE),VLOOKUP(LEFT(C1297,15),'AGG Activity_16'!A:K,B1297-2016+2,FALSE))</f>
        <v>0.62287195500746861</v>
      </c>
    </row>
    <row r="1298" spans="1:4" x14ac:dyDescent="0.25">
      <c r="A1298" t="s">
        <v>2</v>
      </c>
      <c r="B1298">
        <f t="shared" si="20"/>
        <v>2018</v>
      </c>
      <c r="C1298" t="str">
        <f t="shared" si="21"/>
        <v>COMBDGWSTOldSC______STDNGA_16</v>
      </c>
      <c r="D1298" s="8">
        <f>IF(_xlfn.IFNA(VLOOKUP(LEFT(C1298,LEN(C1298)-3),COMBDG_Replacement_Split_Tech!A:T,12+B1298-2016,FALSE),-1)&lt;0,0,VLOOKUP(LEFT(C1298,LEN(C1298)-3),COMBDG_Replacement_Split_Tech!A:T,12+B1298-2016,FALSE))*_xlfn.IFNA(VLOOKUP(LEFT(C1298,14),'AGG Activity_16'!A:K,B1298-2016+2,FALSE),VLOOKUP(LEFT(C1298,15),'AGG Activity_16'!A:K,B1298-2016+2,FALSE))</f>
        <v>0.42618111359513478</v>
      </c>
    </row>
    <row r="1299" spans="1:4" x14ac:dyDescent="0.25">
      <c r="A1299" t="s">
        <v>2</v>
      </c>
      <c r="B1299">
        <f t="shared" si="20"/>
        <v>2018</v>
      </c>
      <c r="C1299" t="str">
        <f t="shared" si="21"/>
        <v>COMBDGWSTOldSHFUR___HIGNGA_16</v>
      </c>
      <c r="D1299" s="8">
        <f>IF(_xlfn.IFNA(VLOOKUP(LEFT(C1299,LEN(C1299)-3),COMBDG_Replacement_Split_Tech!A:T,12+B1299-2016,FALSE),-1)&lt;0,0,VLOOKUP(LEFT(C1299,LEN(C1299)-3),COMBDG_Replacement_Split_Tech!A:T,12+B1299-2016,FALSE))*_xlfn.IFNA(VLOOKUP(LEFT(C1299,14),'AGG Activity_16'!A:K,B1299-2016+2,FALSE),VLOOKUP(LEFT(C1299,15),'AGG Activity_16'!A:K,B1299-2016+2,FALSE))</f>
        <v>0</v>
      </c>
    </row>
    <row r="1300" spans="1:4" x14ac:dyDescent="0.25">
      <c r="A1300" t="s">
        <v>2</v>
      </c>
      <c r="B1300">
        <f t="shared" si="20"/>
        <v>2018</v>
      </c>
      <c r="C1300" t="str">
        <f t="shared" si="21"/>
        <v>COMBDGWSTOldSHFUR___STDNGA_16</v>
      </c>
      <c r="D1300" s="8">
        <f>IF(_xlfn.IFNA(VLOOKUP(LEFT(C1300,LEN(C1300)-3),COMBDG_Replacement_Split_Tech!A:T,12+B1300-2016,FALSE),-1)&lt;0,0,VLOOKUP(LEFT(C1300,LEN(C1300)-3),COMBDG_Replacement_Split_Tech!A:T,12+B1300-2016,FALSE))*_xlfn.IFNA(VLOOKUP(LEFT(C1300,14),'AGG Activity_16'!A:K,B1300-2016+2,FALSE),VLOOKUP(LEFT(C1300,15),'AGG Activity_16'!A:K,B1300-2016+2,FALSE))</f>
        <v>581.38923271379417</v>
      </c>
    </row>
    <row r="1301" spans="1:4" x14ac:dyDescent="0.25">
      <c r="A1301" t="s">
        <v>2</v>
      </c>
      <c r="B1301">
        <f t="shared" si="20"/>
        <v>2018</v>
      </c>
      <c r="C1301" t="str">
        <f t="shared" si="21"/>
        <v>COMBDGWSTOldWH______STDNGA_16</v>
      </c>
      <c r="D1301" s="8">
        <f>IF(_xlfn.IFNA(VLOOKUP(LEFT(C1301,LEN(C1301)-3),COMBDG_Replacement_Split_Tech!A:T,12+B1301-2016,FALSE),-1)&lt;0,0,VLOOKUP(LEFT(C1301,LEN(C1301)-3),COMBDG_Replacement_Split_Tech!A:T,12+B1301-2016,FALSE))*_xlfn.IFNA(VLOOKUP(LEFT(C1301,14),'AGG Activity_16'!A:K,B1301-2016+2,FALSE),VLOOKUP(LEFT(C1301,15),'AGG Activity_16'!A:K,B1301-2016+2,FALSE))</f>
        <v>165.86303621185368</v>
      </c>
    </row>
    <row r="1302" spans="1:4" x14ac:dyDescent="0.25">
      <c r="A1302" t="s">
        <v>2</v>
      </c>
      <c r="B1302">
        <f t="shared" si="20"/>
        <v>2018</v>
      </c>
      <c r="C1302" t="str">
        <f t="shared" si="21"/>
        <v>COMBDGAERNewSC_________DCO_16</v>
      </c>
      <c r="D1302" s="8">
        <f>IF(_xlfn.IFNA(VLOOKUP(LEFT(C1302,LEN(C1302)-3),COMBDG_Replacement_Split_Tech!A:T,12+B1302-2016,FALSE),-1)&lt;0,0,VLOOKUP(LEFT(C1302,LEN(C1302)-3),COMBDG_Replacement_Split_Tech!A:T,12+B1302-2016,FALSE))*_xlfn.IFNA(VLOOKUP(LEFT(C1302,14),'AGG Activity_16'!A:K,B1302-2016+2,FALSE),VLOOKUP(LEFT(C1302,15),'AGG Activity_16'!A:K,B1302-2016+2,FALSE))</f>
        <v>0</v>
      </c>
    </row>
    <row r="1303" spans="1:4" x14ac:dyDescent="0.25">
      <c r="A1303" t="s">
        <v>2</v>
      </c>
      <c r="B1303">
        <f t="shared" si="20"/>
        <v>2018</v>
      </c>
      <c r="C1303" t="str">
        <f t="shared" si="21"/>
        <v>COMBDGAEROldSC_________DCO_16</v>
      </c>
      <c r="D1303" s="8">
        <f>IF(_xlfn.IFNA(VLOOKUP(LEFT(C1303,LEN(C1303)-3),COMBDG_Replacement_Split_Tech!A:T,12+B1303-2016,FALSE),-1)&lt;0,0,VLOOKUP(LEFT(C1303,LEN(C1303)-3),COMBDG_Replacement_Split_Tech!A:T,12+B1303-2016,FALSE))*_xlfn.IFNA(VLOOKUP(LEFT(C1303,14),'AGG Activity_16'!A:K,B1303-2016+2,FALSE),VLOOKUP(LEFT(C1303,15),'AGG Activity_16'!A:K,B1303-2016+2,FALSE))</f>
        <v>0.4627137079793826</v>
      </c>
    </row>
    <row r="1304" spans="1:4" x14ac:dyDescent="0.25">
      <c r="A1304" t="s">
        <v>2</v>
      </c>
      <c r="B1304">
        <f t="shared" si="20"/>
        <v>2018</v>
      </c>
      <c r="C1304" t="str">
        <f t="shared" si="21"/>
        <v>COMBDGAFSNewSC_________DCO_16</v>
      </c>
      <c r="D1304" s="8">
        <f>IF(_xlfn.IFNA(VLOOKUP(LEFT(C1304,LEN(C1304)-3),COMBDG_Replacement_Split_Tech!A:T,12+B1304-2016,FALSE),-1)&lt;0,0,VLOOKUP(LEFT(C1304,LEN(C1304)-3),COMBDG_Replacement_Split_Tech!A:T,12+B1304-2016,FALSE))*_xlfn.IFNA(VLOOKUP(LEFT(C1304,14),'AGG Activity_16'!A:K,B1304-2016+2,FALSE),VLOOKUP(LEFT(C1304,15),'AGG Activity_16'!A:K,B1304-2016+2,FALSE))</f>
        <v>0</v>
      </c>
    </row>
    <row r="1305" spans="1:4" x14ac:dyDescent="0.25">
      <c r="A1305" t="s">
        <v>2</v>
      </c>
      <c r="B1305">
        <f t="shared" si="20"/>
        <v>2018</v>
      </c>
      <c r="C1305" t="str">
        <f t="shared" si="21"/>
        <v>COMBDGAFSOldSC_________DCO_16</v>
      </c>
      <c r="D1305" s="8">
        <f>IF(_xlfn.IFNA(VLOOKUP(LEFT(C1305,LEN(C1305)-3),COMBDG_Replacement_Split_Tech!A:T,12+B1305-2016,FALSE),-1)&lt;0,0,VLOOKUP(LEFT(C1305,LEN(C1305)-3),COMBDG_Replacement_Split_Tech!A:T,12+B1305-2016,FALSE))*_xlfn.IFNA(VLOOKUP(LEFT(C1305,14),'AGG Activity_16'!A:K,B1305-2016+2,FALSE),VLOOKUP(LEFT(C1305,15),'AGG Activity_16'!A:K,B1305-2016+2,FALSE))</f>
        <v>0.39281613073962518</v>
      </c>
    </row>
    <row r="1306" spans="1:4" x14ac:dyDescent="0.25">
      <c r="A1306" t="s">
        <v>2</v>
      </c>
      <c r="B1306">
        <f t="shared" si="20"/>
        <v>2018</v>
      </c>
      <c r="C1306" t="str">
        <f t="shared" si="21"/>
        <v>COMBDGEDSNewSC_________DCO_16</v>
      </c>
      <c r="D1306" s="8">
        <f>IF(_xlfn.IFNA(VLOOKUP(LEFT(C1306,LEN(C1306)-3),COMBDG_Replacement_Split_Tech!A:T,12+B1306-2016,FALSE),-1)&lt;0,0,VLOOKUP(LEFT(C1306,LEN(C1306)-3),COMBDG_Replacement_Split_Tech!A:T,12+B1306-2016,FALSE))*_xlfn.IFNA(VLOOKUP(LEFT(C1306,14),'AGG Activity_16'!A:K,B1306-2016+2,FALSE),VLOOKUP(LEFT(C1306,15),'AGG Activity_16'!A:K,B1306-2016+2,FALSE))</f>
        <v>0</v>
      </c>
    </row>
    <row r="1307" spans="1:4" x14ac:dyDescent="0.25">
      <c r="A1307" t="s">
        <v>2</v>
      </c>
      <c r="B1307">
        <f t="shared" ref="B1307:B1370" si="22">B707+1</f>
        <v>2018</v>
      </c>
      <c r="C1307" t="str">
        <f t="shared" ref="C1307:C1370" si="23">C707</f>
        <v>COMBDGEDSOldSC_________DCO_16</v>
      </c>
      <c r="D1307" s="8">
        <f>IF(_xlfn.IFNA(VLOOKUP(LEFT(C1307,LEN(C1307)-3),COMBDG_Replacement_Split_Tech!A:T,12+B1307-2016,FALSE),-1)&lt;0,0,VLOOKUP(LEFT(C1307,LEN(C1307)-3),COMBDG_Replacement_Split_Tech!A:T,12+B1307-2016,FALSE))*_xlfn.IFNA(VLOOKUP(LEFT(C1307,14),'AGG Activity_16'!A:K,B1307-2016+2,FALSE),VLOOKUP(LEFT(C1307,15),'AGG Activity_16'!A:K,B1307-2016+2,FALSE))</f>
        <v>1.6271925449187847</v>
      </c>
    </row>
    <row r="1308" spans="1:4" x14ac:dyDescent="0.25">
      <c r="A1308" t="s">
        <v>2</v>
      </c>
      <c r="B1308">
        <f t="shared" si="22"/>
        <v>2018</v>
      </c>
      <c r="C1308" t="str">
        <f t="shared" si="23"/>
        <v>COMBDGHLCNewSC_________DCO_16</v>
      </c>
      <c r="D1308" s="8">
        <f>IF(_xlfn.IFNA(VLOOKUP(LEFT(C1308,LEN(C1308)-3),COMBDG_Replacement_Split_Tech!A:T,12+B1308-2016,FALSE),-1)&lt;0,0,VLOOKUP(LEFT(C1308,LEN(C1308)-3),COMBDG_Replacement_Split_Tech!A:T,12+B1308-2016,FALSE))*_xlfn.IFNA(VLOOKUP(LEFT(C1308,14),'AGG Activity_16'!A:K,B1308-2016+2,FALSE),VLOOKUP(LEFT(C1308,15),'AGG Activity_16'!A:K,B1308-2016+2,FALSE))</f>
        <v>0</v>
      </c>
    </row>
    <row r="1309" spans="1:4" x14ac:dyDescent="0.25">
      <c r="A1309" t="s">
        <v>2</v>
      </c>
      <c r="B1309">
        <f t="shared" si="22"/>
        <v>2018</v>
      </c>
      <c r="C1309" t="str">
        <f t="shared" si="23"/>
        <v>COMBDGHLCOldSC_________DCO_16</v>
      </c>
      <c r="D1309" s="8">
        <f>IF(_xlfn.IFNA(VLOOKUP(LEFT(C1309,LEN(C1309)-3),COMBDG_Replacement_Split_Tech!A:T,12+B1309-2016,FALSE),-1)&lt;0,0,VLOOKUP(LEFT(C1309,LEN(C1309)-3),COMBDG_Replacement_Split_Tech!A:T,12+B1309-2016,FALSE))*_xlfn.IFNA(VLOOKUP(LEFT(C1309,14),'AGG Activity_16'!A:K,B1309-2016+2,FALSE),VLOOKUP(LEFT(C1309,15),'AGG Activity_16'!A:K,B1309-2016+2,FALSE))</f>
        <v>1.7950599280455037</v>
      </c>
    </row>
    <row r="1310" spans="1:4" x14ac:dyDescent="0.25">
      <c r="A1310" t="s">
        <v>2</v>
      </c>
      <c r="B1310">
        <f t="shared" si="22"/>
        <v>2018</v>
      </c>
      <c r="C1310" t="str">
        <f t="shared" si="23"/>
        <v>COMBDGICINewSC_________DCO_16</v>
      </c>
      <c r="D1310" s="8">
        <f>IF(_xlfn.IFNA(VLOOKUP(LEFT(C1310,LEN(C1310)-3),COMBDG_Replacement_Split_Tech!A:T,12+B1310-2016,FALSE),-1)&lt;0,0,VLOOKUP(LEFT(C1310,LEN(C1310)-3),COMBDG_Replacement_Split_Tech!A:T,12+B1310-2016,FALSE))*_xlfn.IFNA(VLOOKUP(LEFT(C1310,14),'AGG Activity_16'!A:K,B1310-2016+2,FALSE),VLOOKUP(LEFT(C1310,15),'AGG Activity_16'!A:K,B1310-2016+2,FALSE))</f>
        <v>0</v>
      </c>
    </row>
    <row r="1311" spans="1:4" x14ac:dyDescent="0.25">
      <c r="A1311" t="s">
        <v>2</v>
      </c>
      <c r="B1311">
        <f t="shared" si="22"/>
        <v>2018</v>
      </c>
      <c r="C1311" t="str">
        <f t="shared" si="23"/>
        <v>COMBDGICIOldSC_________DCO_16</v>
      </c>
      <c r="D1311" s="8">
        <f>IF(_xlfn.IFNA(VLOOKUP(LEFT(C1311,LEN(C1311)-3),COMBDG_Replacement_Split_Tech!A:T,12+B1311-2016,FALSE),-1)&lt;0,0,VLOOKUP(LEFT(C1311,LEN(C1311)-3),COMBDG_Replacement_Split_Tech!A:T,12+B1311-2016,FALSE))*_xlfn.IFNA(VLOOKUP(LEFT(C1311,14),'AGG Activity_16'!A:K,B1311-2016+2,FALSE),VLOOKUP(LEFT(C1311,15),'AGG Activity_16'!A:K,B1311-2016+2,FALSE))</f>
        <v>4.3285326200145136E-2</v>
      </c>
    </row>
    <row r="1312" spans="1:4" x14ac:dyDescent="0.25">
      <c r="A1312" t="s">
        <v>2</v>
      </c>
      <c r="B1312">
        <f t="shared" si="22"/>
        <v>2018</v>
      </c>
      <c r="C1312" t="str">
        <f t="shared" si="23"/>
        <v>COMBDGOFFNewSC_________DCO_16</v>
      </c>
      <c r="D1312" s="8">
        <f>IF(_xlfn.IFNA(VLOOKUP(LEFT(C1312,LEN(C1312)-3),COMBDG_Replacement_Split_Tech!A:T,12+B1312-2016,FALSE),-1)&lt;0,0,VLOOKUP(LEFT(C1312,LEN(C1312)-3),COMBDG_Replacement_Split_Tech!A:T,12+B1312-2016,FALSE))*_xlfn.IFNA(VLOOKUP(LEFT(C1312,14),'AGG Activity_16'!A:K,B1312-2016+2,FALSE),VLOOKUP(LEFT(C1312,15),'AGG Activity_16'!A:K,B1312-2016+2,FALSE))</f>
        <v>0</v>
      </c>
    </row>
    <row r="1313" spans="1:4" x14ac:dyDescent="0.25">
      <c r="A1313" t="s">
        <v>2</v>
      </c>
      <c r="B1313">
        <f t="shared" si="22"/>
        <v>2018</v>
      </c>
      <c r="C1313" t="str">
        <f t="shared" si="23"/>
        <v>COMBDGOFFOldSC_________DCO_16</v>
      </c>
      <c r="D1313" s="8">
        <f>IF(_xlfn.IFNA(VLOOKUP(LEFT(C1313,LEN(C1313)-3),COMBDG_Replacement_Split_Tech!A:T,12+B1313-2016,FALSE),-1)&lt;0,0,VLOOKUP(LEFT(C1313,LEN(C1313)-3),COMBDG_Replacement_Split_Tech!A:T,12+B1313-2016,FALSE))*_xlfn.IFNA(VLOOKUP(LEFT(C1313,14),'AGG Activity_16'!A:K,B1313-2016+2,FALSE),VLOOKUP(LEFT(C1313,15),'AGG Activity_16'!A:K,B1313-2016+2,FALSE))</f>
        <v>5.4304032316576354</v>
      </c>
    </row>
    <row r="1314" spans="1:4" x14ac:dyDescent="0.25">
      <c r="A1314" t="s">
        <v>2</v>
      </c>
      <c r="B1314">
        <f t="shared" si="22"/>
        <v>2018</v>
      </c>
      <c r="C1314" t="str">
        <f t="shared" si="23"/>
        <v>COMBDGOTSNewSC_________DCO_16</v>
      </c>
      <c r="D1314" s="8">
        <f>IF(_xlfn.IFNA(VLOOKUP(LEFT(C1314,LEN(C1314)-3),COMBDG_Replacement_Split_Tech!A:T,12+B1314-2016,FALSE),-1)&lt;0,0,VLOOKUP(LEFT(C1314,LEN(C1314)-3),COMBDG_Replacement_Split_Tech!A:T,12+B1314-2016,FALSE))*_xlfn.IFNA(VLOOKUP(LEFT(C1314,14),'AGG Activity_16'!A:K,B1314-2016+2,FALSE),VLOOKUP(LEFT(C1314,15),'AGG Activity_16'!A:K,B1314-2016+2,FALSE))</f>
        <v>0</v>
      </c>
    </row>
    <row r="1315" spans="1:4" x14ac:dyDescent="0.25">
      <c r="A1315" t="s">
        <v>2</v>
      </c>
      <c r="B1315">
        <f t="shared" si="22"/>
        <v>2018</v>
      </c>
      <c r="C1315" t="str">
        <f t="shared" si="23"/>
        <v>COMBDGOTSOldSC_________DCO_16</v>
      </c>
      <c r="D1315" s="8">
        <f>IF(_xlfn.IFNA(VLOOKUP(LEFT(C1315,LEN(C1315)-3),COMBDG_Replacement_Split_Tech!A:T,12+B1315-2016,FALSE),-1)&lt;0,0,VLOOKUP(LEFT(C1315,LEN(C1315)-3),COMBDG_Replacement_Split_Tech!A:T,12+B1315-2016,FALSE))*_xlfn.IFNA(VLOOKUP(LEFT(C1315,14),'AGG Activity_16'!A:K,B1315-2016+2,FALSE),VLOOKUP(LEFT(C1315,15),'AGG Activity_16'!A:K,B1315-2016+2,FALSE))</f>
        <v>1.3127624680781906</v>
      </c>
    </row>
    <row r="1316" spans="1:4" x14ac:dyDescent="0.25">
      <c r="A1316" t="s">
        <v>2</v>
      </c>
      <c r="B1316">
        <f t="shared" si="22"/>
        <v>2018</v>
      </c>
      <c r="C1316" t="str">
        <f t="shared" si="23"/>
        <v>COMBDGRTTNewSC_________DCO_16</v>
      </c>
      <c r="D1316" s="8">
        <f>IF(_xlfn.IFNA(VLOOKUP(LEFT(C1316,LEN(C1316)-3),COMBDG_Replacement_Split_Tech!A:T,12+B1316-2016,FALSE),-1)&lt;0,0,VLOOKUP(LEFT(C1316,LEN(C1316)-3),COMBDG_Replacement_Split_Tech!A:T,12+B1316-2016,FALSE))*_xlfn.IFNA(VLOOKUP(LEFT(C1316,14),'AGG Activity_16'!A:K,B1316-2016+2,FALSE),VLOOKUP(LEFT(C1316,15),'AGG Activity_16'!A:K,B1316-2016+2,FALSE))</f>
        <v>0</v>
      </c>
    </row>
    <row r="1317" spans="1:4" x14ac:dyDescent="0.25">
      <c r="A1317" t="s">
        <v>2</v>
      </c>
      <c r="B1317">
        <f t="shared" si="22"/>
        <v>2018</v>
      </c>
      <c r="C1317" t="str">
        <f t="shared" si="23"/>
        <v>COMBDGRTTOldSC_________DCO_16</v>
      </c>
      <c r="D1317" s="8">
        <f>IF(_xlfn.IFNA(VLOOKUP(LEFT(C1317,LEN(C1317)-3),COMBDG_Replacement_Split_Tech!A:T,12+B1317-2016,FALSE),-1)&lt;0,0,VLOOKUP(LEFT(C1317,LEN(C1317)-3),COMBDG_Replacement_Split_Tech!A:T,12+B1317-2016,FALSE))*_xlfn.IFNA(VLOOKUP(LEFT(C1317,14),'AGG Activity_16'!A:K,B1317-2016+2,FALSE),VLOOKUP(LEFT(C1317,15),'AGG Activity_16'!A:K,B1317-2016+2,FALSE))</f>
        <v>2.9538825988119299</v>
      </c>
    </row>
    <row r="1318" spans="1:4" x14ac:dyDescent="0.25">
      <c r="A1318" t="s">
        <v>2</v>
      </c>
      <c r="B1318">
        <f t="shared" si="22"/>
        <v>2018</v>
      </c>
      <c r="C1318" t="str">
        <f t="shared" si="23"/>
        <v>COMBDGTAWNewSC_________DCO_16</v>
      </c>
      <c r="D1318" s="8">
        <f>IF(_xlfn.IFNA(VLOOKUP(LEFT(C1318,LEN(C1318)-3),COMBDG_Replacement_Split_Tech!A:T,12+B1318-2016,FALSE),-1)&lt;0,0,VLOOKUP(LEFT(C1318,LEN(C1318)-3),COMBDG_Replacement_Split_Tech!A:T,12+B1318-2016,FALSE))*_xlfn.IFNA(VLOOKUP(LEFT(C1318,14),'AGG Activity_16'!A:K,B1318-2016+2,FALSE),VLOOKUP(LEFT(C1318,15),'AGG Activity_16'!A:K,B1318-2016+2,FALSE))</f>
        <v>0</v>
      </c>
    </row>
    <row r="1319" spans="1:4" x14ac:dyDescent="0.25">
      <c r="A1319" t="s">
        <v>2</v>
      </c>
      <c r="B1319">
        <f t="shared" si="22"/>
        <v>2018</v>
      </c>
      <c r="C1319" t="str">
        <f t="shared" si="23"/>
        <v>COMBDGTAWOldSC_________DCO_16</v>
      </c>
      <c r="D1319" s="8">
        <f>IF(_xlfn.IFNA(VLOOKUP(LEFT(C1319,LEN(C1319)-3),COMBDG_Replacement_Split_Tech!A:T,12+B1319-2016,FALSE),-1)&lt;0,0,VLOOKUP(LEFT(C1319,LEN(C1319)-3),COMBDG_Replacement_Split_Tech!A:T,12+B1319-2016,FALSE))*_xlfn.IFNA(VLOOKUP(LEFT(C1319,14),'AGG Activity_16'!A:K,B1319-2016+2,FALSE),VLOOKUP(LEFT(C1319,15),'AGG Activity_16'!A:K,B1319-2016+2,FALSE))</f>
        <v>0.42019584492262041</v>
      </c>
    </row>
    <row r="1320" spans="1:4" x14ac:dyDescent="0.25">
      <c r="A1320" t="s">
        <v>2</v>
      </c>
      <c r="B1320">
        <f t="shared" si="22"/>
        <v>2018</v>
      </c>
      <c r="C1320" t="str">
        <f t="shared" si="23"/>
        <v>COMBDGWSTNewSC_________DCO_16</v>
      </c>
      <c r="D1320" s="8">
        <f>IF(_xlfn.IFNA(VLOOKUP(LEFT(C1320,LEN(C1320)-3),COMBDG_Replacement_Split_Tech!A:T,12+B1320-2016,FALSE),-1)&lt;0,0,VLOOKUP(LEFT(C1320,LEN(C1320)-3),COMBDG_Replacement_Split_Tech!A:T,12+B1320-2016,FALSE))*_xlfn.IFNA(VLOOKUP(LEFT(C1320,14),'AGG Activity_16'!A:K,B1320-2016+2,FALSE),VLOOKUP(LEFT(C1320,15),'AGG Activity_16'!A:K,B1320-2016+2,FALSE))</f>
        <v>0</v>
      </c>
    </row>
    <row r="1321" spans="1:4" x14ac:dyDescent="0.25">
      <c r="A1321" t="s">
        <v>2</v>
      </c>
      <c r="B1321">
        <f t="shared" si="22"/>
        <v>2018</v>
      </c>
      <c r="C1321" t="str">
        <f t="shared" si="23"/>
        <v>COMBDGWSTOldSC_________DCO_16</v>
      </c>
      <c r="D1321" s="8">
        <f>IF(_xlfn.IFNA(VLOOKUP(LEFT(C1321,LEN(C1321)-3),COMBDG_Replacement_Split_Tech!A:T,12+B1321-2016,FALSE),-1)&lt;0,0,VLOOKUP(LEFT(C1321,LEN(C1321)-3),COMBDG_Replacement_Split_Tech!A:T,12+B1321-2016,FALSE))*_xlfn.IFNA(VLOOKUP(LEFT(C1321,14),'AGG Activity_16'!A:K,B1321-2016+2,FALSE),VLOOKUP(LEFT(C1321,15),'AGG Activity_16'!A:K,B1321-2016+2,FALSE))</f>
        <v>42.842214192773056</v>
      </c>
    </row>
    <row r="1322" spans="1:4" x14ac:dyDescent="0.25">
      <c r="A1322" t="s">
        <v>2</v>
      </c>
      <c r="B1322">
        <f t="shared" si="22"/>
        <v>2018</v>
      </c>
      <c r="C1322" t="str">
        <f t="shared" si="23"/>
        <v>COMBDGAERNewSH_________DHE_16</v>
      </c>
      <c r="D1322" s="8">
        <f>IF(_xlfn.IFNA(VLOOKUP(LEFT(C1322,LEN(C1322)-3),COMBDG_Replacement_Split_Tech!A:T,12+B1322-2016,FALSE),-1)&lt;0,0,VLOOKUP(LEFT(C1322,LEN(C1322)-3),COMBDG_Replacement_Split_Tech!A:T,12+B1322-2016,FALSE))*_xlfn.IFNA(VLOOKUP(LEFT(C1322,14),'AGG Activity_16'!A:K,B1322-2016+2,FALSE),VLOOKUP(LEFT(C1322,15),'AGG Activity_16'!A:K,B1322-2016+2,FALSE))</f>
        <v>0</v>
      </c>
    </row>
    <row r="1323" spans="1:4" x14ac:dyDescent="0.25">
      <c r="A1323" t="s">
        <v>2</v>
      </c>
      <c r="B1323">
        <f t="shared" si="22"/>
        <v>2018</v>
      </c>
      <c r="C1323" t="str">
        <f t="shared" si="23"/>
        <v>COMBDGAERNewWH_________DHE_16</v>
      </c>
      <c r="D1323" s="8">
        <f>IF(_xlfn.IFNA(VLOOKUP(LEFT(C1323,LEN(C1323)-3),COMBDG_Replacement_Split_Tech!A:T,12+B1323-2016,FALSE),-1)&lt;0,0,VLOOKUP(LEFT(C1323,LEN(C1323)-3),COMBDG_Replacement_Split_Tech!A:T,12+B1323-2016,FALSE))*_xlfn.IFNA(VLOOKUP(LEFT(C1323,14),'AGG Activity_16'!A:K,B1323-2016+2,FALSE),VLOOKUP(LEFT(C1323,15),'AGG Activity_16'!A:K,B1323-2016+2,FALSE))</f>
        <v>0</v>
      </c>
    </row>
    <row r="1324" spans="1:4" x14ac:dyDescent="0.25">
      <c r="A1324" t="s">
        <v>2</v>
      </c>
      <c r="B1324">
        <f t="shared" si="22"/>
        <v>2018</v>
      </c>
      <c r="C1324" t="str">
        <f t="shared" si="23"/>
        <v>COMBDGAEROldSH_________DHE_16</v>
      </c>
      <c r="D1324" s="8">
        <f>IF(_xlfn.IFNA(VLOOKUP(LEFT(C1324,LEN(C1324)-3),COMBDG_Replacement_Split_Tech!A:T,12+B1324-2016,FALSE),-1)&lt;0,0,VLOOKUP(LEFT(C1324,LEN(C1324)-3),COMBDG_Replacement_Split_Tech!A:T,12+B1324-2016,FALSE))*_xlfn.IFNA(VLOOKUP(LEFT(C1324,14),'AGG Activity_16'!A:K,B1324-2016+2,FALSE),VLOOKUP(LEFT(C1324,15),'AGG Activity_16'!A:K,B1324-2016+2,FALSE))</f>
        <v>29.22921248067702</v>
      </c>
    </row>
    <row r="1325" spans="1:4" x14ac:dyDescent="0.25">
      <c r="A1325" t="s">
        <v>2</v>
      </c>
      <c r="B1325">
        <f t="shared" si="22"/>
        <v>2018</v>
      </c>
      <c r="C1325" t="str">
        <f t="shared" si="23"/>
        <v>COMBDGAEROldWH_________DHE_16</v>
      </c>
      <c r="D1325" s="8">
        <f>IF(_xlfn.IFNA(VLOOKUP(LEFT(C1325,LEN(C1325)-3),COMBDG_Replacement_Split_Tech!A:T,12+B1325-2016,FALSE),-1)&lt;0,0,VLOOKUP(LEFT(C1325,LEN(C1325)-3),COMBDG_Replacement_Split_Tech!A:T,12+B1325-2016,FALSE))*_xlfn.IFNA(VLOOKUP(LEFT(C1325,14),'AGG Activity_16'!A:K,B1325-2016+2,FALSE),VLOOKUP(LEFT(C1325,15),'AGG Activity_16'!A:K,B1325-2016+2,FALSE))</f>
        <v>5.9784083252158595</v>
      </c>
    </row>
    <row r="1326" spans="1:4" x14ac:dyDescent="0.25">
      <c r="A1326" t="s">
        <v>2</v>
      </c>
      <c r="B1326">
        <f t="shared" si="22"/>
        <v>2018</v>
      </c>
      <c r="C1326" t="str">
        <f t="shared" si="23"/>
        <v>COMBDGAFSNewSH_________DHE_16</v>
      </c>
      <c r="D1326" s="8">
        <f>IF(_xlfn.IFNA(VLOOKUP(LEFT(C1326,LEN(C1326)-3),COMBDG_Replacement_Split_Tech!A:T,12+B1326-2016,FALSE),-1)&lt;0,0,VLOOKUP(LEFT(C1326,LEN(C1326)-3),COMBDG_Replacement_Split_Tech!A:T,12+B1326-2016,FALSE))*_xlfn.IFNA(VLOOKUP(LEFT(C1326,14),'AGG Activity_16'!A:K,B1326-2016+2,FALSE),VLOOKUP(LEFT(C1326,15),'AGG Activity_16'!A:K,B1326-2016+2,FALSE))</f>
        <v>0</v>
      </c>
    </row>
    <row r="1327" spans="1:4" x14ac:dyDescent="0.25">
      <c r="A1327" t="s">
        <v>2</v>
      </c>
      <c r="B1327">
        <f t="shared" si="22"/>
        <v>2018</v>
      </c>
      <c r="C1327" t="str">
        <f t="shared" si="23"/>
        <v>COMBDGAFSNewWH_________DHE_16</v>
      </c>
      <c r="D1327" s="8">
        <f>IF(_xlfn.IFNA(VLOOKUP(LEFT(C1327,LEN(C1327)-3),COMBDG_Replacement_Split_Tech!A:T,12+B1327-2016,FALSE),-1)&lt;0,0,VLOOKUP(LEFT(C1327,LEN(C1327)-3),COMBDG_Replacement_Split_Tech!A:T,12+B1327-2016,FALSE))*_xlfn.IFNA(VLOOKUP(LEFT(C1327,14),'AGG Activity_16'!A:K,B1327-2016+2,FALSE),VLOOKUP(LEFT(C1327,15),'AGG Activity_16'!A:K,B1327-2016+2,FALSE))</f>
        <v>0</v>
      </c>
    </row>
    <row r="1328" spans="1:4" x14ac:dyDescent="0.25">
      <c r="A1328" t="s">
        <v>2</v>
      </c>
      <c r="B1328">
        <f t="shared" si="22"/>
        <v>2018</v>
      </c>
      <c r="C1328" t="str">
        <f t="shared" si="23"/>
        <v>COMBDGAFSOldSH_________DHE_16</v>
      </c>
      <c r="D1328" s="8">
        <f>IF(_xlfn.IFNA(VLOOKUP(LEFT(C1328,LEN(C1328)-3),COMBDG_Replacement_Split_Tech!A:T,12+B1328-2016,FALSE),-1)&lt;0,0,VLOOKUP(LEFT(C1328,LEN(C1328)-3),COMBDG_Replacement_Split_Tech!A:T,12+B1328-2016,FALSE))*_xlfn.IFNA(VLOOKUP(LEFT(C1328,14),'AGG Activity_16'!A:K,B1328-2016+2,FALSE),VLOOKUP(LEFT(C1328,15),'AGG Activity_16'!A:K,B1328-2016+2,FALSE))</f>
        <v>31.290724887238341</v>
      </c>
    </row>
    <row r="1329" spans="1:4" x14ac:dyDescent="0.25">
      <c r="A1329" t="s">
        <v>2</v>
      </c>
      <c r="B1329">
        <f t="shared" si="22"/>
        <v>2018</v>
      </c>
      <c r="C1329" t="str">
        <f t="shared" si="23"/>
        <v>COMBDGAFSOldWH_________DHE_16</v>
      </c>
      <c r="D1329" s="8">
        <f>IF(_xlfn.IFNA(VLOOKUP(LEFT(C1329,LEN(C1329)-3),COMBDG_Replacement_Split_Tech!A:T,12+B1329-2016,FALSE),-1)&lt;0,0,VLOOKUP(LEFT(C1329,LEN(C1329)-3),COMBDG_Replacement_Split_Tech!A:T,12+B1329-2016,FALSE))*_xlfn.IFNA(VLOOKUP(LEFT(C1329,14),'AGG Activity_16'!A:K,B1329-2016+2,FALSE),VLOOKUP(LEFT(C1329,15),'AGG Activity_16'!A:K,B1329-2016+2,FALSE))</f>
        <v>8.1367858644548008</v>
      </c>
    </row>
    <row r="1330" spans="1:4" x14ac:dyDescent="0.25">
      <c r="A1330" t="s">
        <v>2</v>
      </c>
      <c r="B1330">
        <f t="shared" si="22"/>
        <v>2018</v>
      </c>
      <c r="C1330" t="str">
        <f t="shared" si="23"/>
        <v>COMBDGEDSNewSH_________DHE_16</v>
      </c>
      <c r="D1330" s="8">
        <f>IF(_xlfn.IFNA(VLOOKUP(LEFT(C1330,LEN(C1330)-3),COMBDG_Replacement_Split_Tech!A:T,12+B1330-2016,FALSE),-1)&lt;0,0,VLOOKUP(LEFT(C1330,LEN(C1330)-3),COMBDG_Replacement_Split_Tech!A:T,12+B1330-2016,FALSE))*_xlfn.IFNA(VLOOKUP(LEFT(C1330,14),'AGG Activity_16'!A:K,B1330-2016+2,FALSE),VLOOKUP(LEFT(C1330,15),'AGG Activity_16'!A:K,B1330-2016+2,FALSE))</f>
        <v>0</v>
      </c>
    </row>
    <row r="1331" spans="1:4" x14ac:dyDescent="0.25">
      <c r="A1331" t="s">
        <v>2</v>
      </c>
      <c r="B1331">
        <f t="shared" si="22"/>
        <v>2018</v>
      </c>
      <c r="C1331" t="str">
        <f t="shared" si="23"/>
        <v>COMBDGEDSNewWH_________DHE_16</v>
      </c>
      <c r="D1331" s="8">
        <f>IF(_xlfn.IFNA(VLOOKUP(LEFT(C1331,LEN(C1331)-3),COMBDG_Replacement_Split_Tech!A:T,12+B1331-2016,FALSE),-1)&lt;0,0,VLOOKUP(LEFT(C1331,LEN(C1331)-3),COMBDG_Replacement_Split_Tech!A:T,12+B1331-2016,FALSE))*_xlfn.IFNA(VLOOKUP(LEFT(C1331,14),'AGG Activity_16'!A:K,B1331-2016+2,FALSE),VLOOKUP(LEFT(C1331,15),'AGG Activity_16'!A:K,B1331-2016+2,FALSE))</f>
        <v>0</v>
      </c>
    </row>
    <row r="1332" spans="1:4" x14ac:dyDescent="0.25">
      <c r="A1332" t="s">
        <v>2</v>
      </c>
      <c r="B1332">
        <f t="shared" si="22"/>
        <v>2018</v>
      </c>
      <c r="C1332" t="str">
        <f t="shared" si="23"/>
        <v>COMBDGEDSOldSH_________DHE_16</v>
      </c>
      <c r="D1332" s="8">
        <f>IF(_xlfn.IFNA(VLOOKUP(LEFT(C1332,LEN(C1332)-3),COMBDG_Replacement_Split_Tech!A:T,12+B1332-2016,FALSE),-1)&lt;0,0,VLOOKUP(LEFT(C1332,LEN(C1332)-3),COMBDG_Replacement_Split_Tech!A:T,12+B1332-2016,FALSE))*_xlfn.IFNA(VLOOKUP(LEFT(C1332,14),'AGG Activity_16'!A:K,B1332-2016+2,FALSE),VLOOKUP(LEFT(C1332,15),'AGG Activity_16'!A:K,B1332-2016+2,FALSE))</f>
        <v>84.588792723523909</v>
      </c>
    </row>
    <row r="1333" spans="1:4" x14ac:dyDescent="0.25">
      <c r="A1333" t="s">
        <v>2</v>
      </c>
      <c r="B1333">
        <f t="shared" si="22"/>
        <v>2018</v>
      </c>
      <c r="C1333" t="str">
        <f t="shared" si="23"/>
        <v>COMBDGEDSOldWH_________DHE_16</v>
      </c>
      <c r="D1333" s="8">
        <f>IF(_xlfn.IFNA(VLOOKUP(LEFT(C1333,LEN(C1333)-3),COMBDG_Replacement_Split_Tech!A:T,12+B1333-2016,FALSE),-1)&lt;0,0,VLOOKUP(LEFT(C1333,LEN(C1333)-3),COMBDG_Replacement_Split_Tech!A:T,12+B1333-2016,FALSE))*_xlfn.IFNA(VLOOKUP(LEFT(C1333,14),'AGG Activity_16'!A:K,B1333-2016+2,FALSE),VLOOKUP(LEFT(C1333,15),'AGG Activity_16'!A:K,B1333-2016+2,FALSE))</f>
        <v>17.542988174450684</v>
      </c>
    </row>
    <row r="1334" spans="1:4" x14ac:dyDescent="0.25">
      <c r="A1334" t="s">
        <v>2</v>
      </c>
      <c r="B1334">
        <f t="shared" si="22"/>
        <v>2018</v>
      </c>
      <c r="C1334" t="str">
        <f t="shared" si="23"/>
        <v>COMBDGHLCNewSH_________DHE_16</v>
      </c>
      <c r="D1334" s="8">
        <f>IF(_xlfn.IFNA(VLOOKUP(LEFT(C1334,LEN(C1334)-3),COMBDG_Replacement_Split_Tech!A:T,12+B1334-2016,FALSE),-1)&lt;0,0,VLOOKUP(LEFT(C1334,LEN(C1334)-3),COMBDG_Replacement_Split_Tech!A:T,12+B1334-2016,FALSE))*_xlfn.IFNA(VLOOKUP(LEFT(C1334,14),'AGG Activity_16'!A:K,B1334-2016+2,FALSE),VLOOKUP(LEFT(C1334,15),'AGG Activity_16'!A:K,B1334-2016+2,FALSE))</f>
        <v>0</v>
      </c>
    </row>
    <row r="1335" spans="1:4" x14ac:dyDescent="0.25">
      <c r="A1335" t="s">
        <v>2</v>
      </c>
      <c r="B1335">
        <f t="shared" si="22"/>
        <v>2018</v>
      </c>
      <c r="C1335" t="str">
        <f t="shared" si="23"/>
        <v>COMBDGHLCNewWH_________DHE_16</v>
      </c>
      <c r="D1335" s="8">
        <f>IF(_xlfn.IFNA(VLOOKUP(LEFT(C1335,LEN(C1335)-3),COMBDG_Replacement_Split_Tech!A:T,12+B1335-2016,FALSE),-1)&lt;0,0,VLOOKUP(LEFT(C1335,LEN(C1335)-3),COMBDG_Replacement_Split_Tech!A:T,12+B1335-2016,FALSE))*_xlfn.IFNA(VLOOKUP(LEFT(C1335,14),'AGG Activity_16'!A:K,B1335-2016+2,FALSE),VLOOKUP(LEFT(C1335,15),'AGG Activity_16'!A:K,B1335-2016+2,FALSE))</f>
        <v>0</v>
      </c>
    </row>
    <row r="1336" spans="1:4" x14ac:dyDescent="0.25">
      <c r="A1336" t="s">
        <v>2</v>
      </c>
      <c r="B1336">
        <f t="shared" si="22"/>
        <v>2018</v>
      </c>
      <c r="C1336" t="str">
        <f t="shared" si="23"/>
        <v>COMBDGHLCOldSH_________DHE_16</v>
      </c>
      <c r="D1336" s="8">
        <f>IF(_xlfn.IFNA(VLOOKUP(LEFT(C1336,LEN(C1336)-3),COMBDG_Replacement_Split_Tech!A:T,12+B1336-2016,FALSE),-1)&lt;0,0,VLOOKUP(LEFT(C1336,LEN(C1336)-3),COMBDG_Replacement_Split_Tech!A:T,12+B1336-2016,FALSE))*_xlfn.IFNA(VLOOKUP(LEFT(C1336,14),'AGG Activity_16'!A:K,B1336-2016+2,FALSE),VLOOKUP(LEFT(C1336,15),'AGG Activity_16'!A:K,B1336-2016+2,FALSE))</f>
        <v>47.540296683643732</v>
      </c>
    </row>
    <row r="1337" spans="1:4" x14ac:dyDescent="0.25">
      <c r="A1337" t="s">
        <v>2</v>
      </c>
      <c r="B1337">
        <f t="shared" si="22"/>
        <v>2018</v>
      </c>
      <c r="C1337" t="str">
        <f t="shared" si="23"/>
        <v>COMBDGHLCOldWH_________DHE_16</v>
      </c>
      <c r="D1337" s="8">
        <f>IF(_xlfn.IFNA(VLOOKUP(LEFT(C1337,LEN(C1337)-3),COMBDG_Replacement_Split_Tech!A:T,12+B1337-2016,FALSE),-1)&lt;0,0,VLOOKUP(LEFT(C1337,LEN(C1337)-3),COMBDG_Replacement_Split_Tech!A:T,12+B1337-2016,FALSE))*_xlfn.IFNA(VLOOKUP(LEFT(C1337,14),'AGG Activity_16'!A:K,B1337-2016+2,FALSE),VLOOKUP(LEFT(C1337,15),'AGG Activity_16'!A:K,B1337-2016+2,FALSE))</f>
        <v>15.148878980840763</v>
      </c>
    </row>
    <row r="1338" spans="1:4" x14ac:dyDescent="0.25">
      <c r="A1338" t="s">
        <v>2</v>
      </c>
      <c r="B1338">
        <f t="shared" si="22"/>
        <v>2018</v>
      </c>
      <c r="C1338" t="str">
        <f t="shared" si="23"/>
        <v>COMBDGICINewSH_________DHE_16</v>
      </c>
      <c r="D1338" s="8">
        <f>IF(_xlfn.IFNA(VLOOKUP(LEFT(C1338,LEN(C1338)-3),COMBDG_Replacement_Split_Tech!A:T,12+B1338-2016,FALSE),-1)&lt;0,0,VLOOKUP(LEFT(C1338,LEN(C1338)-3),COMBDG_Replacement_Split_Tech!A:T,12+B1338-2016,FALSE))*_xlfn.IFNA(VLOOKUP(LEFT(C1338,14),'AGG Activity_16'!A:K,B1338-2016+2,FALSE),VLOOKUP(LEFT(C1338,15),'AGG Activity_16'!A:K,B1338-2016+2,FALSE))</f>
        <v>0</v>
      </c>
    </row>
    <row r="1339" spans="1:4" x14ac:dyDescent="0.25">
      <c r="A1339" t="s">
        <v>2</v>
      </c>
      <c r="B1339">
        <f t="shared" si="22"/>
        <v>2018</v>
      </c>
      <c r="C1339" t="str">
        <f t="shared" si="23"/>
        <v>COMBDGICINewWH_________DHE_16</v>
      </c>
      <c r="D1339" s="8">
        <f>IF(_xlfn.IFNA(VLOOKUP(LEFT(C1339,LEN(C1339)-3),COMBDG_Replacement_Split_Tech!A:T,12+B1339-2016,FALSE),-1)&lt;0,0,VLOOKUP(LEFT(C1339,LEN(C1339)-3),COMBDG_Replacement_Split_Tech!A:T,12+B1339-2016,FALSE))*_xlfn.IFNA(VLOOKUP(LEFT(C1339,14),'AGG Activity_16'!A:K,B1339-2016+2,FALSE),VLOOKUP(LEFT(C1339,15),'AGG Activity_16'!A:K,B1339-2016+2,FALSE))</f>
        <v>0</v>
      </c>
    </row>
    <row r="1340" spans="1:4" x14ac:dyDescent="0.25">
      <c r="A1340" t="s">
        <v>2</v>
      </c>
      <c r="B1340">
        <f t="shared" si="22"/>
        <v>2018</v>
      </c>
      <c r="C1340" t="str">
        <f t="shared" si="23"/>
        <v>COMBDGICIOldSH_________DHE_16</v>
      </c>
      <c r="D1340" s="8">
        <f>IF(_xlfn.IFNA(VLOOKUP(LEFT(C1340,LEN(C1340)-3),COMBDG_Replacement_Split_Tech!A:T,12+B1340-2016,FALSE),-1)&lt;0,0,VLOOKUP(LEFT(C1340,LEN(C1340)-3),COMBDG_Replacement_Split_Tech!A:T,12+B1340-2016,FALSE))*_xlfn.IFNA(VLOOKUP(LEFT(C1340,14),'AGG Activity_16'!A:K,B1340-2016+2,FALSE),VLOOKUP(LEFT(C1340,15),'AGG Activity_16'!A:K,B1340-2016+2,FALSE))</f>
        <v>4.2310622477092892</v>
      </c>
    </row>
    <row r="1341" spans="1:4" x14ac:dyDescent="0.25">
      <c r="A1341" t="s">
        <v>2</v>
      </c>
      <c r="B1341">
        <f t="shared" si="22"/>
        <v>2018</v>
      </c>
      <c r="C1341" t="str">
        <f t="shared" si="23"/>
        <v>COMBDGICIOldWH_________DHE_16</v>
      </c>
      <c r="D1341" s="8">
        <f>IF(_xlfn.IFNA(VLOOKUP(LEFT(C1341,LEN(C1341)-3),COMBDG_Replacement_Split_Tech!A:T,12+B1341-2016,FALSE),-1)&lt;0,0,VLOOKUP(LEFT(C1341,LEN(C1341)-3),COMBDG_Replacement_Split_Tech!A:T,12+B1341-2016,FALSE))*_xlfn.IFNA(VLOOKUP(LEFT(C1341,14),'AGG Activity_16'!A:K,B1341-2016+2,FALSE),VLOOKUP(LEFT(C1341,15),'AGG Activity_16'!A:K,B1341-2016+2,FALSE))</f>
        <v>0.89321415853921149</v>
      </c>
    </row>
    <row r="1342" spans="1:4" x14ac:dyDescent="0.25">
      <c r="A1342" t="s">
        <v>2</v>
      </c>
      <c r="B1342">
        <f t="shared" si="22"/>
        <v>2018</v>
      </c>
      <c r="C1342" t="str">
        <f t="shared" si="23"/>
        <v>COMBDGOFFNewSH_________DHE_16</v>
      </c>
      <c r="D1342" s="8">
        <f>IF(_xlfn.IFNA(VLOOKUP(LEFT(C1342,LEN(C1342)-3),COMBDG_Replacement_Split_Tech!A:T,12+B1342-2016,FALSE),-1)&lt;0,0,VLOOKUP(LEFT(C1342,LEN(C1342)-3),COMBDG_Replacement_Split_Tech!A:T,12+B1342-2016,FALSE))*_xlfn.IFNA(VLOOKUP(LEFT(C1342,14),'AGG Activity_16'!A:K,B1342-2016+2,FALSE),VLOOKUP(LEFT(C1342,15),'AGG Activity_16'!A:K,B1342-2016+2,FALSE))</f>
        <v>0</v>
      </c>
    </row>
    <row r="1343" spans="1:4" x14ac:dyDescent="0.25">
      <c r="A1343" t="s">
        <v>2</v>
      </c>
      <c r="B1343">
        <f t="shared" si="22"/>
        <v>2018</v>
      </c>
      <c r="C1343" t="str">
        <f t="shared" si="23"/>
        <v>COMBDGOFFNewWH_________DHE_16</v>
      </c>
      <c r="D1343" s="8">
        <f>IF(_xlfn.IFNA(VLOOKUP(LEFT(C1343,LEN(C1343)-3),COMBDG_Replacement_Split_Tech!A:T,12+B1343-2016,FALSE),-1)&lt;0,0,VLOOKUP(LEFT(C1343,LEN(C1343)-3),COMBDG_Replacement_Split_Tech!A:T,12+B1343-2016,FALSE))*_xlfn.IFNA(VLOOKUP(LEFT(C1343,14),'AGG Activity_16'!A:K,B1343-2016+2,FALSE),VLOOKUP(LEFT(C1343,15),'AGG Activity_16'!A:K,B1343-2016+2,FALSE))</f>
        <v>0</v>
      </c>
    </row>
    <row r="1344" spans="1:4" x14ac:dyDescent="0.25">
      <c r="A1344" t="s">
        <v>2</v>
      </c>
      <c r="B1344">
        <f t="shared" si="22"/>
        <v>2018</v>
      </c>
      <c r="C1344" t="str">
        <f t="shared" si="23"/>
        <v>COMBDGOFFOldSH_________DHE_16</v>
      </c>
      <c r="D1344" s="8">
        <f>IF(_xlfn.IFNA(VLOOKUP(LEFT(C1344,LEN(C1344)-3),COMBDG_Replacement_Split_Tech!A:T,12+B1344-2016,FALSE),-1)&lt;0,0,VLOOKUP(LEFT(C1344,LEN(C1344)-3),COMBDG_Replacement_Split_Tech!A:T,12+B1344-2016,FALSE))*_xlfn.IFNA(VLOOKUP(LEFT(C1344,14),'AGG Activity_16'!A:K,B1344-2016+2,FALSE),VLOOKUP(LEFT(C1344,15),'AGG Activity_16'!A:K,B1344-2016+2,FALSE))</f>
        <v>278.35044519994062</v>
      </c>
    </row>
    <row r="1345" spans="1:4" x14ac:dyDescent="0.25">
      <c r="A1345" t="s">
        <v>2</v>
      </c>
      <c r="B1345">
        <f t="shared" si="22"/>
        <v>2018</v>
      </c>
      <c r="C1345" t="str">
        <f t="shared" si="23"/>
        <v>COMBDGOFFOldWH_________DHE_16</v>
      </c>
      <c r="D1345" s="8">
        <f>IF(_xlfn.IFNA(VLOOKUP(LEFT(C1345,LEN(C1345)-3),COMBDG_Replacement_Split_Tech!A:T,12+B1345-2016,FALSE),-1)&lt;0,0,VLOOKUP(LEFT(C1345,LEN(C1345)-3),COMBDG_Replacement_Split_Tech!A:T,12+B1345-2016,FALSE))*_xlfn.IFNA(VLOOKUP(LEFT(C1345,14),'AGG Activity_16'!A:K,B1345-2016+2,FALSE),VLOOKUP(LEFT(C1345,15),'AGG Activity_16'!A:K,B1345-2016+2,FALSE))</f>
        <v>25.346911060856982</v>
      </c>
    </row>
    <row r="1346" spans="1:4" x14ac:dyDescent="0.25">
      <c r="A1346" t="s">
        <v>2</v>
      </c>
      <c r="B1346">
        <f t="shared" si="22"/>
        <v>2018</v>
      </c>
      <c r="C1346" t="str">
        <f t="shared" si="23"/>
        <v>COMBDGOTSNewSH_________DHE_16</v>
      </c>
      <c r="D1346" s="8">
        <f>IF(_xlfn.IFNA(VLOOKUP(LEFT(C1346,LEN(C1346)-3),COMBDG_Replacement_Split_Tech!A:T,12+B1346-2016,FALSE),-1)&lt;0,0,VLOOKUP(LEFT(C1346,LEN(C1346)-3),COMBDG_Replacement_Split_Tech!A:T,12+B1346-2016,FALSE))*_xlfn.IFNA(VLOOKUP(LEFT(C1346,14),'AGG Activity_16'!A:K,B1346-2016+2,FALSE),VLOOKUP(LEFT(C1346,15),'AGG Activity_16'!A:K,B1346-2016+2,FALSE))</f>
        <v>0</v>
      </c>
    </row>
    <row r="1347" spans="1:4" x14ac:dyDescent="0.25">
      <c r="A1347" t="s">
        <v>2</v>
      </c>
      <c r="B1347">
        <f t="shared" si="22"/>
        <v>2018</v>
      </c>
      <c r="C1347" t="str">
        <f t="shared" si="23"/>
        <v>COMBDGOTSNewWH_________DHE_16</v>
      </c>
      <c r="D1347" s="8">
        <f>IF(_xlfn.IFNA(VLOOKUP(LEFT(C1347,LEN(C1347)-3),COMBDG_Replacement_Split_Tech!A:T,12+B1347-2016,FALSE),-1)&lt;0,0,VLOOKUP(LEFT(C1347,LEN(C1347)-3),COMBDG_Replacement_Split_Tech!A:T,12+B1347-2016,FALSE))*_xlfn.IFNA(VLOOKUP(LEFT(C1347,14),'AGG Activity_16'!A:K,B1347-2016+2,FALSE),VLOOKUP(LEFT(C1347,15),'AGG Activity_16'!A:K,B1347-2016+2,FALSE))</f>
        <v>0</v>
      </c>
    </row>
    <row r="1348" spans="1:4" x14ac:dyDescent="0.25">
      <c r="A1348" t="s">
        <v>2</v>
      </c>
      <c r="B1348">
        <f t="shared" si="22"/>
        <v>2018</v>
      </c>
      <c r="C1348" t="str">
        <f t="shared" si="23"/>
        <v>COMBDGOTSOldSH_________DHE_16</v>
      </c>
      <c r="D1348" s="8">
        <f>IF(_xlfn.IFNA(VLOOKUP(LEFT(C1348,LEN(C1348)-3),COMBDG_Replacement_Split_Tech!A:T,12+B1348-2016,FALSE),-1)&lt;0,0,VLOOKUP(LEFT(C1348,LEN(C1348)-3),COMBDG_Replacement_Split_Tech!A:T,12+B1348-2016,FALSE))*_xlfn.IFNA(VLOOKUP(LEFT(C1348,14),'AGG Activity_16'!A:K,B1348-2016+2,FALSE),VLOOKUP(LEFT(C1348,15),'AGG Activity_16'!A:K,B1348-2016+2,FALSE))</f>
        <v>36.352443489576146</v>
      </c>
    </row>
    <row r="1349" spans="1:4" x14ac:dyDescent="0.25">
      <c r="A1349" t="s">
        <v>2</v>
      </c>
      <c r="B1349">
        <f t="shared" si="22"/>
        <v>2018</v>
      </c>
      <c r="C1349" t="str">
        <f t="shared" si="23"/>
        <v>COMBDGOTSOldWH_________DHE_16</v>
      </c>
      <c r="D1349" s="8">
        <f>IF(_xlfn.IFNA(VLOOKUP(LEFT(C1349,LEN(C1349)-3),COMBDG_Replacement_Split_Tech!A:T,12+B1349-2016,FALSE),-1)&lt;0,0,VLOOKUP(LEFT(C1349,LEN(C1349)-3),COMBDG_Replacement_Split_Tech!A:T,12+B1349-2016,FALSE))*_xlfn.IFNA(VLOOKUP(LEFT(C1349,14),'AGG Activity_16'!A:K,B1349-2016+2,FALSE),VLOOKUP(LEFT(C1349,15),'AGG Activity_16'!A:K,B1349-2016+2,FALSE))</f>
        <v>7.7535369124246181</v>
      </c>
    </row>
    <row r="1350" spans="1:4" x14ac:dyDescent="0.25">
      <c r="A1350" t="s">
        <v>2</v>
      </c>
      <c r="B1350">
        <f t="shared" si="22"/>
        <v>2018</v>
      </c>
      <c r="C1350" t="str">
        <f t="shared" si="23"/>
        <v>COMBDGRTTNewSH_________DHE_16</v>
      </c>
      <c r="D1350" s="8">
        <f>IF(_xlfn.IFNA(VLOOKUP(LEFT(C1350,LEN(C1350)-3),COMBDG_Replacement_Split_Tech!A:T,12+B1350-2016,FALSE),-1)&lt;0,0,VLOOKUP(LEFT(C1350,LEN(C1350)-3),COMBDG_Replacement_Split_Tech!A:T,12+B1350-2016,FALSE))*_xlfn.IFNA(VLOOKUP(LEFT(C1350,14),'AGG Activity_16'!A:K,B1350-2016+2,FALSE),VLOOKUP(LEFT(C1350,15),'AGG Activity_16'!A:K,B1350-2016+2,FALSE))</f>
        <v>0</v>
      </c>
    </row>
    <row r="1351" spans="1:4" x14ac:dyDescent="0.25">
      <c r="A1351" t="s">
        <v>2</v>
      </c>
      <c r="B1351">
        <f t="shared" si="22"/>
        <v>2018</v>
      </c>
      <c r="C1351" t="str">
        <f t="shared" si="23"/>
        <v>COMBDGRTTNewWH_________DHE_16</v>
      </c>
      <c r="D1351" s="8">
        <f>IF(_xlfn.IFNA(VLOOKUP(LEFT(C1351,LEN(C1351)-3),COMBDG_Replacement_Split_Tech!A:T,12+B1351-2016,FALSE),-1)&lt;0,0,VLOOKUP(LEFT(C1351,LEN(C1351)-3),COMBDG_Replacement_Split_Tech!A:T,12+B1351-2016,FALSE))*_xlfn.IFNA(VLOOKUP(LEFT(C1351,14),'AGG Activity_16'!A:K,B1351-2016+2,FALSE),VLOOKUP(LEFT(C1351,15),'AGG Activity_16'!A:K,B1351-2016+2,FALSE))</f>
        <v>0</v>
      </c>
    </row>
    <row r="1352" spans="1:4" x14ac:dyDescent="0.25">
      <c r="A1352" t="s">
        <v>2</v>
      </c>
      <c r="B1352">
        <f t="shared" si="22"/>
        <v>2018</v>
      </c>
      <c r="C1352" t="str">
        <f t="shared" si="23"/>
        <v>COMBDGRTTOldSH_________DHE_16</v>
      </c>
      <c r="D1352" s="8">
        <f>IF(_xlfn.IFNA(VLOOKUP(LEFT(C1352,LEN(C1352)-3),COMBDG_Replacement_Split_Tech!A:T,12+B1352-2016,FALSE),-1)&lt;0,0,VLOOKUP(LEFT(C1352,LEN(C1352)-3),COMBDG_Replacement_Split_Tech!A:T,12+B1352-2016,FALSE))*_xlfn.IFNA(VLOOKUP(LEFT(C1352,14),'AGG Activity_16'!A:K,B1352-2016+2,FALSE),VLOOKUP(LEFT(C1352,15),'AGG Activity_16'!A:K,B1352-2016+2,FALSE))</f>
        <v>110.3481184909412</v>
      </c>
    </row>
    <row r="1353" spans="1:4" x14ac:dyDescent="0.25">
      <c r="A1353" t="s">
        <v>2</v>
      </c>
      <c r="B1353">
        <f t="shared" si="22"/>
        <v>2018</v>
      </c>
      <c r="C1353" t="str">
        <f t="shared" si="23"/>
        <v>COMBDGRTTOldWH_________DHE_16</v>
      </c>
      <c r="D1353" s="8">
        <f>IF(_xlfn.IFNA(VLOOKUP(LEFT(C1353,LEN(C1353)-3),COMBDG_Replacement_Split_Tech!A:T,12+B1353-2016,FALSE),-1)&lt;0,0,VLOOKUP(LEFT(C1353,LEN(C1353)-3),COMBDG_Replacement_Split_Tech!A:T,12+B1353-2016,FALSE))*_xlfn.IFNA(VLOOKUP(LEFT(C1353,14),'AGG Activity_16'!A:K,B1353-2016+2,FALSE),VLOOKUP(LEFT(C1353,15),'AGG Activity_16'!A:K,B1353-2016+2,FALSE))</f>
        <v>22.319874805045799</v>
      </c>
    </row>
    <row r="1354" spans="1:4" x14ac:dyDescent="0.25">
      <c r="A1354" t="s">
        <v>2</v>
      </c>
      <c r="B1354">
        <f t="shared" si="22"/>
        <v>2018</v>
      </c>
      <c r="C1354" t="str">
        <f t="shared" si="23"/>
        <v>COMBDGTAWNewSH_________DHE_16</v>
      </c>
      <c r="D1354" s="8">
        <f>IF(_xlfn.IFNA(VLOOKUP(LEFT(C1354,LEN(C1354)-3),COMBDG_Replacement_Split_Tech!A:T,12+B1354-2016,FALSE),-1)&lt;0,0,VLOOKUP(LEFT(C1354,LEN(C1354)-3),COMBDG_Replacement_Split_Tech!A:T,12+B1354-2016,FALSE))*_xlfn.IFNA(VLOOKUP(LEFT(C1354,14),'AGG Activity_16'!A:K,B1354-2016+2,FALSE),VLOOKUP(LEFT(C1354,15),'AGG Activity_16'!A:K,B1354-2016+2,FALSE))</f>
        <v>0</v>
      </c>
    </row>
    <row r="1355" spans="1:4" x14ac:dyDescent="0.25">
      <c r="A1355" t="s">
        <v>2</v>
      </c>
      <c r="B1355">
        <f t="shared" si="22"/>
        <v>2018</v>
      </c>
      <c r="C1355" t="str">
        <f t="shared" si="23"/>
        <v>COMBDGTAWNewWH_________DHE_16</v>
      </c>
      <c r="D1355" s="8">
        <f>IF(_xlfn.IFNA(VLOOKUP(LEFT(C1355,LEN(C1355)-3),COMBDG_Replacement_Split_Tech!A:T,12+B1355-2016,FALSE),-1)&lt;0,0,VLOOKUP(LEFT(C1355,LEN(C1355)-3),COMBDG_Replacement_Split_Tech!A:T,12+B1355-2016,FALSE))*_xlfn.IFNA(VLOOKUP(LEFT(C1355,14),'AGG Activity_16'!A:K,B1355-2016+2,FALSE),VLOOKUP(LEFT(C1355,15),'AGG Activity_16'!A:K,B1355-2016+2,FALSE))</f>
        <v>0</v>
      </c>
    </row>
    <row r="1356" spans="1:4" x14ac:dyDescent="0.25">
      <c r="A1356" t="s">
        <v>2</v>
      </c>
      <c r="B1356">
        <f t="shared" si="22"/>
        <v>2018</v>
      </c>
      <c r="C1356" t="str">
        <f t="shared" si="23"/>
        <v>COMBDGTAWOldSH_________DHE_16</v>
      </c>
      <c r="D1356" s="8">
        <f>IF(_xlfn.IFNA(VLOOKUP(LEFT(C1356,LEN(C1356)-3),COMBDG_Replacement_Split_Tech!A:T,12+B1356-2016,FALSE),-1)&lt;0,0,VLOOKUP(LEFT(C1356,LEN(C1356)-3),COMBDG_Replacement_Split_Tech!A:T,12+B1356-2016,FALSE))*_xlfn.IFNA(VLOOKUP(LEFT(C1356,14),'AGG Activity_16'!A:K,B1356-2016+2,FALSE),VLOOKUP(LEFT(C1356,15),'AGG Activity_16'!A:K,B1356-2016+2,FALSE))</f>
        <v>22.155418978716483</v>
      </c>
    </row>
    <row r="1357" spans="1:4" x14ac:dyDescent="0.25">
      <c r="A1357" t="s">
        <v>2</v>
      </c>
      <c r="B1357">
        <f t="shared" si="22"/>
        <v>2018</v>
      </c>
      <c r="C1357" t="str">
        <f t="shared" si="23"/>
        <v>COMBDGTAWOldWH_________DHE_16</v>
      </c>
      <c r="D1357" s="8">
        <f>IF(_xlfn.IFNA(VLOOKUP(LEFT(C1357,LEN(C1357)-3),COMBDG_Replacement_Split_Tech!A:T,12+B1357-2016,FALSE),-1)&lt;0,0,VLOOKUP(LEFT(C1357,LEN(C1357)-3),COMBDG_Replacement_Split_Tech!A:T,12+B1357-2016,FALSE))*_xlfn.IFNA(VLOOKUP(LEFT(C1357,14),'AGG Activity_16'!A:K,B1357-2016+2,FALSE),VLOOKUP(LEFT(C1357,15),'AGG Activity_16'!A:K,B1357-2016+2,FALSE))</f>
        <v>1.6544655493871616</v>
      </c>
    </row>
    <row r="1358" spans="1:4" x14ac:dyDescent="0.25">
      <c r="A1358" t="s">
        <v>2</v>
      </c>
      <c r="B1358">
        <f t="shared" si="22"/>
        <v>2018</v>
      </c>
      <c r="C1358" t="str">
        <f t="shared" si="23"/>
        <v>COMBDGWSTNewSH_________DHE_16</v>
      </c>
      <c r="D1358" s="8">
        <f>IF(_xlfn.IFNA(VLOOKUP(LEFT(C1358,LEN(C1358)-3),COMBDG_Replacement_Split_Tech!A:T,12+B1358-2016,FALSE),-1)&lt;0,0,VLOOKUP(LEFT(C1358,LEN(C1358)-3),COMBDG_Replacement_Split_Tech!A:T,12+B1358-2016,FALSE))*_xlfn.IFNA(VLOOKUP(LEFT(C1358,14),'AGG Activity_16'!A:K,B1358-2016+2,FALSE),VLOOKUP(LEFT(C1358,15),'AGG Activity_16'!A:K,B1358-2016+2,FALSE))</f>
        <v>0</v>
      </c>
    </row>
    <row r="1359" spans="1:4" x14ac:dyDescent="0.25">
      <c r="A1359" t="s">
        <v>2</v>
      </c>
      <c r="B1359">
        <f t="shared" si="22"/>
        <v>2018</v>
      </c>
      <c r="C1359" t="str">
        <f t="shared" si="23"/>
        <v>COMBDGWSTNewWH_________DHE_16</v>
      </c>
      <c r="D1359" s="8">
        <f>IF(_xlfn.IFNA(VLOOKUP(LEFT(C1359,LEN(C1359)-3),COMBDG_Replacement_Split_Tech!A:T,12+B1359-2016,FALSE),-1)&lt;0,0,VLOOKUP(LEFT(C1359,LEN(C1359)-3),COMBDG_Replacement_Split_Tech!A:T,12+B1359-2016,FALSE))*_xlfn.IFNA(VLOOKUP(LEFT(C1359,14),'AGG Activity_16'!A:K,B1359-2016+2,FALSE),VLOOKUP(LEFT(C1359,15),'AGG Activity_16'!A:K,B1359-2016+2,FALSE))</f>
        <v>0</v>
      </c>
    </row>
    <row r="1360" spans="1:4" x14ac:dyDescent="0.25">
      <c r="A1360" t="s">
        <v>2</v>
      </c>
      <c r="B1360">
        <f t="shared" si="22"/>
        <v>2018</v>
      </c>
      <c r="C1360" t="str">
        <f t="shared" si="23"/>
        <v>COMBDGWSTOldSH_________DHE_16</v>
      </c>
      <c r="D1360" s="8">
        <f>IF(_xlfn.IFNA(VLOOKUP(LEFT(C1360,LEN(C1360)-3),COMBDG_Replacement_Split_Tech!A:T,12+B1360-2016,FALSE),-1)&lt;0,0,VLOOKUP(LEFT(C1360,LEN(C1360)-3),COMBDG_Replacement_Split_Tech!A:T,12+B1360-2016,FALSE))*_xlfn.IFNA(VLOOKUP(LEFT(C1360,14),'AGG Activity_16'!A:K,B1360-2016+2,FALSE),VLOOKUP(LEFT(C1360,15),'AGG Activity_16'!A:K,B1360-2016+2,FALSE))</f>
        <v>68.969560837219859</v>
      </c>
    </row>
    <row r="1361" spans="1:4" x14ac:dyDescent="0.25">
      <c r="A1361" t="s">
        <v>2</v>
      </c>
      <c r="B1361">
        <f t="shared" si="22"/>
        <v>2018</v>
      </c>
      <c r="C1361" t="str">
        <f t="shared" si="23"/>
        <v>COMBDGWSTOldWH_________DHE_16</v>
      </c>
      <c r="D1361" s="8">
        <f>IF(_xlfn.IFNA(VLOOKUP(LEFT(C1361,LEN(C1361)-3),COMBDG_Replacement_Split_Tech!A:T,12+B1361-2016,FALSE),-1)&lt;0,0,VLOOKUP(LEFT(C1361,LEN(C1361)-3),COMBDG_Replacement_Split_Tech!A:T,12+B1361-2016,FALSE))*_xlfn.IFNA(VLOOKUP(LEFT(C1361,14),'AGG Activity_16'!A:K,B1361-2016+2,FALSE),VLOOKUP(LEFT(C1361,15),'AGG Activity_16'!A:K,B1361-2016+2,FALSE))</f>
        <v>11.427373050306443</v>
      </c>
    </row>
    <row r="1362" spans="1:4" x14ac:dyDescent="0.25">
      <c r="A1362" t="s">
        <v>2</v>
      </c>
      <c r="B1362">
        <f t="shared" si="22"/>
        <v>2018</v>
      </c>
      <c r="C1362" t="str">
        <f t="shared" si="23"/>
        <v>COMBDGAERNewAE______STDELC_16</v>
      </c>
      <c r="D1362" s="8">
        <f>IF(_xlfn.IFNA(VLOOKUP(LEFT(C1362,LEN(C1362)-3),COMBDG_Replacement_Split_Tech!A:T,12+B1362-2016,FALSE),-1)&lt;0,0,VLOOKUP(LEFT(C1362,LEN(C1362)-3),COMBDG_Replacement_Split_Tech!A:T,12+B1362-2016,FALSE))*_xlfn.IFNA(VLOOKUP(LEFT(C1362,14),'AGG Activity_16'!A:K,B1362-2016+2,FALSE),VLOOKUP(LEFT(C1362,15),'AGG Activity_16'!A:K,B1362-2016+2,FALSE))</f>
        <v>0</v>
      </c>
    </row>
    <row r="1363" spans="1:4" x14ac:dyDescent="0.25">
      <c r="A1363" t="s">
        <v>2</v>
      </c>
      <c r="B1363">
        <f t="shared" si="22"/>
        <v>2018</v>
      </c>
      <c r="C1363" t="str">
        <f t="shared" si="23"/>
        <v>COMBDGAERNewAM______STDELC_16</v>
      </c>
      <c r="D1363" s="8">
        <f>IF(_xlfn.IFNA(VLOOKUP(LEFT(C1363,LEN(C1363)-3),COMBDG_Replacement_Split_Tech!A:T,12+B1363-2016,FALSE),-1)&lt;0,0,VLOOKUP(LEFT(C1363,LEN(C1363)-3),COMBDG_Replacement_Split_Tech!A:T,12+B1363-2016,FALSE))*_xlfn.IFNA(VLOOKUP(LEFT(C1363,14),'AGG Activity_16'!A:K,B1363-2016+2,FALSE),VLOOKUP(LEFT(C1363,15),'AGG Activity_16'!A:K,B1363-2016+2,FALSE))</f>
        <v>0</v>
      </c>
    </row>
    <row r="1364" spans="1:4" x14ac:dyDescent="0.25">
      <c r="A1364" t="s">
        <v>2</v>
      </c>
      <c r="B1364">
        <f t="shared" si="22"/>
        <v>2018</v>
      </c>
      <c r="C1364" t="str">
        <f t="shared" si="23"/>
        <v>COMBDGAERNewLIFLC___STDELC_16</v>
      </c>
      <c r="D1364" s="8">
        <f>IF(_xlfn.IFNA(VLOOKUP(LEFT(C1364,LEN(C1364)-3),COMBDG_Replacement_Split_Tech!A:T,12+B1364-2016,FALSE),-1)&lt;0,0,VLOOKUP(LEFT(C1364,LEN(C1364)-3),COMBDG_Replacement_Split_Tech!A:T,12+B1364-2016,FALSE))*_xlfn.IFNA(VLOOKUP(LEFT(C1364,14),'AGG Activity_16'!A:K,B1364-2016+2,FALSE),VLOOKUP(LEFT(C1364,15),'AGG Activity_16'!A:K,B1364-2016+2,FALSE))</f>
        <v>0</v>
      </c>
    </row>
    <row r="1365" spans="1:4" x14ac:dyDescent="0.25">
      <c r="A1365" t="s">
        <v>2</v>
      </c>
      <c r="B1365">
        <f t="shared" si="22"/>
        <v>2018</v>
      </c>
      <c r="C1365" t="str">
        <f t="shared" si="23"/>
        <v>COMBDGAERNewLIFLU___STDELC_16</v>
      </c>
      <c r="D1365" s="8">
        <f>IF(_xlfn.IFNA(VLOOKUP(LEFT(C1365,LEN(C1365)-3),COMBDG_Replacement_Split_Tech!A:T,12+B1365-2016,FALSE),-1)&lt;0,0,VLOOKUP(LEFT(C1365,LEN(C1365)-3),COMBDG_Replacement_Split_Tech!A:T,12+B1365-2016,FALSE))*_xlfn.IFNA(VLOOKUP(LEFT(C1365,14),'AGG Activity_16'!A:K,B1365-2016+2,FALSE),VLOOKUP(LEFT(C1365,15),'AGG Activity_16'!A:K,B1365-2016+2,FALSE))</f>
        <v>0</v>
      </c>
    </row>
    <row r="1366" spans="1:4" x14ac:dyDescent="0.25">
      <c r="A1366" t="s">
        <v>2</v>
      </c>
      <c r="B1366">
        <f t="shared" si="22"/>
        <v>2018</v>
      </c>
      <c r="C1366" t="str">
        <f t="shared" si="23"/>
        <v>COMBDGAERNewLIHAL___STDELC_16</v>
      </c>
      <c r="D1366" s="8">
        <f>IF(_xlfn.IFNA(VLOOKUP(LEFT(C1366,LEN(C1366)-3),COMBDG_Replacement_Split_Tech!A:T,12+B1366-2016,FALSE),-1)&lt;0,0,VLOOKUP(LEFT(C1366,LEN(C1366)-3),COMBDG_Replacement_Split_Tech!A:T,12+B1366-2016,FALSE))*_xlfn.IFNA(VLOOKUP(LEFT(C1366,14),'AGG Activity_16'!A:K,B1366-2016+2,FALSE),VLOOKUP(LEFT(C1366,15),'AGG Activity_16'!A:K,B1366-2016+2,FALSE))</f>
        <v>0</v>
      </c>
    </row>
    <row r="1367" spans="1:4" x14ac:dyDescent="0.25">
      <c r="A1367" t="s">
        <v>2</v>
      </c>
      <c r="B1367">
        <f t="shared" si="22"/>
        <v>2018</v>
      </c>
      <c r="C1367" t="str">
        <f t="shared" si="23"/>
        <v>COMBDGAERNewLIINC___STDELC_16</v>
      </c>
      <c r="D1367" s="8">
        <f>IF(_xlfn.IFNA(VLOOKUP(LEFT(C1367,LEN(C1367)-3),COMBDG_Replacement_Split_Tech!A:T,12+B1367-2016,FALSE),-1)&lt;0,0,VLOOKUP(LEFT(C1367,LEN(C1367)-3),COMBDG_Replacement_Split_Tech!A:T,12+B1367-2016,FALSE))*_xlfn.IFNA(VLOOKUP(LEFT(C1367,14),'AGG Activity_16'!A:K,B1367-2016+2,FALSE),VLOOKUP(LEFT(C1367,15),'AGG Activity_16'!A:K,B1367-2016+2,FALSE))</f>
        <v>0</v>
      </c>
    </row>
    <row r="1368" spans="1:4" x14ac:dyDescent="0.25">
      <c r="A1368" t="s">
        <v>2</v>
      </c>
      <c r="B1368">
        <f t="shared" si="22"/>
        <v>2018</v>
      </c>
      <c r="C1368" t="str">
        <f t="shared" si="23"/>
        <v>COMBDGAERNewLILED___STDELC_16</v>
      </c>
      <c r="D1368" s="8">
        <f>IF(_xlfn.IFNA(VLOOKUP(LEFT(C1368,LEN(C1368)-3),COMBDG_Replacement_Split_Tech!A:T,12+B1368-2016,FALSE),-1)&lt;0,0,VLOOKUP(LEFT(C1368,LEN(C1368)-3),COMBDG_Replacement_Split_Tech!A:T,12+B1368-2016,FALSE))*_xlfn.IFNA(VLOOKUP(LEFT(C1368,14),'AGG Activity_16'!A:K,B1368-2016+2,FALSE),VLOOKUP(LEFT(C1368,15),'AGG Activity_16'!A:K,B1368-2016+2,FALSE))</f>
        <v>0</v>
      </c>
    </row>
    <row r="1369" spans="1:4" x14ac:dyDescent="0.25">
      <c r="A1369" t="s">
        <v>2</v>
      </c>
      <c r="B1369">
        <f t="shared" si="22"/>
        <v>2018</v>
      </c>
      <c r="C1369" t="str">
        <f t="shared" si="23"/>
        <v>COMBDGAERNewSC______STDELC_16</v>
      </c>
      <c r="D1369" s="8">
        <f>IF(_xlfn.IFNA(VLOOKUP(LEFT(C1369,LEN(C1369)-3),COMBDG_Replacement_Split_Tech!A:T,12+B1369-2016,FALSE),-1)&lt;0,0,VLOOKUP(LEFT(C1369,LEN(C1369)-3),COMBDG_Replacement_Split_Tech!A:T,12+B1369-2016,FALSE))*_xlfn.IFNA(VLOOKUP(LEFT(C1369,14),'AGG Activity_16'!A:K,B1369-2016+2,FALSE),VLOOKUP(LEFT(C1369,15),'AGG Activity_16'!A:K,B1369-2016+2,FALSE))</f>
        <v>0</v>
      </c>
    </row>
    <row r="1370" spans="1:4" x14ac:dyDescent="0.25">
      <c r="A1370" t="s">
        <v>2</v>
      </c>
      <c r="B1370">
        <f t="shared" si="22"/>
        <v>2018</v>
      </c>
      <c r="C1370" t="str">
        <f t="shared" si="23"/>
        <v>COMBDGAERNewSHFUR___STDELC_16</v>
      </c>
      <c r="D1370" s="8">
        <f>IF(_xlfn.IFNA(VLOOKUP(LEFT(C1370,LEN(C1370)-3),COMBDG_Replacement_Split_Tech!A:T,12+B1370-2016,FALSE),-1)&lt;0,0,VLOOKUP(LEFT(C1370,LEN(C1370)-3),COMBDG_Replacement_Split_Tech!A:T,12+B1370-2016,FALSE))*_xlfn.IFNA(VLOOKUP(LEFT(C1370,14),'AGG Activity_16'!A:K,B1370-2016+2,FALSE),VLOOKUP(LEFT(C1370,15),'AGG Activity_16'!A:K,B1370-2016+2,FALSE))</f>
        <v>0</v>
      </c>
    </row>
    <row r="1371" spans="1:4" x14ac:dyDescent="0.25">
      <c r="A1371" t="s">
        <v>2</v>
      </c>
      <c r="B1371">
        <f t="shared" ref="B1371:B1434" si="24">B771+1</f>
        <v>2018</v>
      </c>
      <c r="C1371" t="str">
        <f t="shared" ref="C1371:C1434" si="25">C771</f>
        <v>COMBDGAERNewSHHEP___STDELC_16</v>
      </c>
      <c r="D1371" s="8">
        <f>IF(_xlfn.IFNA(VLOOKUP(LEFT(C1371,LEN(C1371)-3),COMBDG_Replacement_Split_Tech!A:T,12+B1371-2016,FALSE),-1)&lt;0,0,VLOOKUP(LEFT(C1371,LEN(C1371)-3),COMBDG_Replacement_Split_Tech!A:T,12+B1371-2016,FALSE))*_xlfn.IFNA(VLOOKUP(LEFT(C1371,14),'AGG Activity_16'!A:K,B1371-2016+2,FALSE),VLOOKUP(LEFT(C1371,15),'AGG Activity_16'!A:K,B1371-2016+2,FALSE))</f>
        <v>0</v>
      </c>
    </row>
    <row r="1372" spans="1:4" x14ac:dyDescent="0.25">
      <c r="A1372" t="s">
        <v>2</v>
      </c>
      <c r="B1372">
        <f t="shared" si="24"/>
        <v>2018</v>
      </c>
      <c r="C1372" t="str">
        <f t="shared" si="25"/>
        <v>COMBDGAERNewSHPLT___STDELC_16</v>
      </c>
      <c r="D1372" s="8">
        <f>IF(_xlfn.IFNA(VLOOKUP(LEFT(C1372,LEN(C1372)-3),COMBDG_Replacement_Split_Tech!A:T,12+B1372-2016,FALSE),-1)&lt;0,0,VLOOKUP(LEFT(C1372,LEN(C1372)-3),COMBDG_Replacement_Split_Tech!A:T,12+B1372-2016,FALSE))*_xlfn.IFNA(VLOOKUP(LEFT(C1372,14),'AGG Activity_16'!A:K,B1372-2016+2,FALSE),VLOOKUP(LEFT(C1372,15),'AGG Activity_16'!A:K,B1372-2016+2,FALSE))</f>
        <v>0</v>
      </c>
    </row>
    <row r="1373" spans="1:4" x14ac:dyDescent="0.25">
      <c r="A1373" t="s">
        <v>2</v>
      </c>
      <c r="B1373">
        <f t="shared" si="24"/>
        <v>2018</v>
      </c>
      <c r="C1373" t="str">
        <f t="shared" si="25"/>
        <v>COMBDGAERNewSLLED___STDELC_16</v>
      </c>
      <c r="D1373" s="8">
        <f>IF(_xlfn.IFNA(VLOOKUP(LEFT(C1373,LEN(C1373)-3),COMBDG_Replacement_Split_Tech!A:T,12+B1373-2016,FALSE),-1)&lt;0,0,VLOOKUP(LEFT(C1373,LEN(C1373)-3),COMBDG_Replacement_Split_Tech!A:T,12+B1373-2016,FALSE))*_xlfn.IFNA(VLOOKUP(LEFT(C1373,14),'AGG Activity_16'!A:K,B1373-2016+2,FALSE),VLOOKUP(LEFT(C1373,15),'AGG Activity_16'!A:K,B1373-2016+2,FALSE))</f>
        <v>0</v>
      </c>
    </row>
    <row r="1374" spans="1:4" x14ac:dyDescent="0.25">
      <c r="A1374" t="s">
        <v>2</v>
      </c>
      <c r="B1374">
        <f t="shared" si="24"/>
        <v>2018</v>
      </c>
      <c r="C1374" t="str">
        <f t="shared" si="25"/>
        <v>COMBDGAERNewWH______STDELC_16</v>
      </c>
      <c r="D1374" s="8">
        <f>IF(_xlfn.IFNA(VLOOKUP(LEFT(C1374,LEN(C1374)-3),COMBDG_Replacement_Split_Tech!A:T,12+B1374-2016,FALSE),-1)&lt;0,0,VLOOKUP(LEFT(C1374,LEN(C1374)-3),COMBDG_Replacement_Split_Tech!A:T,12+B1374-2016,FALSE))*_xlfn.IFNA(VLOOKUP(LEFT(C1374,14),'AGG Activity_16'!A:K,B1374-2016+2,FALSE),VLOOKUP(LEFT(C1374,15),'AGG Activity_16'!A:K,B1374-2016+2,FALSE))</f>
        <v>0</v>
      </c>
    </row>
    <row r="1375" spans="1:4" x14ac:dyDescent="0.25">
      <c r="A1375" t="s">
        <v>2</v>
      </c>
      <c r="B1375">
        <f t="shared" si="24"/>
        <v>2018</v>
      </c>
      <c r="C1375" t="str">
        <f t="shared" si="25"/>
        <v>COMBDGAEROldAE______STDELC_16</v>
      </c>
      <c r="D1375" s="8">
        <f>IF(_xlfn.IFNA(VLOOKUP(LEFT(C1375,LEN(C1375)-3),COMBDG_Replacement_Split_Tech!A:T,12+B1375-2016,FALSE),-1)&lt;0,0,VLOOKUP(LEFT(C1375,LEN(C1375)-3),COMBDG_Replacement_Split_Tech!A:T,12+B1375-2016,FALSE))*_xlfn.IFNA(VLOOKUP(LEFT(C1375,14),'AGG Activity_16'!A:K,B1375-2016+2,FALSE),VLOOKUP(LEFT(C1375,15),'AGG Activity_16'!A:K,B1375-2016+2,FALSE))</f>
        <v>5.8182253296622548</v>
      </c>
    </row>
    <row r="1376" spans="1:4" x14ac:dyDescent="0.25">
      <c r="A1376" t="s">
        <v>2</v>
      </c>
      <c r="B1376">
        <f t="shared" si="24"/>
        <v>2018</v>
      </c>
      <c r="C1376" t="str">
        <f t="shared" si="25"/>
        <v>COMBDGAEROldAM______STDELC_16</v>
      </c>
      <c r="D1376" s="8">
        <f>IF(_xlfn.IFNA(VLOOKUP(LEFT(C1376,LEN(C1376)-3),COMBDG_Replacement_Split_Tech!A:T,12+B1376-2016,FALSE),-1)&lt;0,0,VLOOKUP(LEFT(C1376,LEN(C1376)-3),COMBDG_Replacement_Split_Tech!A:T,12+B1376-2016,FALSE))*_xlfn.IFNA(VLOOKUP(LEFT(C1376,14),'AGG Activity_16'!A:K,B1376-2016+2,FALSE),VLOOKUP(LEFT(C1376,15),'AGG Activity_16'!A:K,B1376-2016+2,FALSE))</f>
        <v>0.79553054149970626</v>
      </c>
    </row>
    <row r="1377" spans="1:4" x14ac:dyDescent="0.25">
      <c r="A1377" t="s">
        <v>2</v>
      </c>
      <c r="B1377">
        <f t="shared" si="24"/>
        <v>2018</v>
      </c>
      <c r="C1377" t="str">
        <f t="shared" si="25"/>
        <v>COMBDGAEROldLIFLC___STDELC_16</v>
      </c>
      <c r="D1377" s="8">
        <f>IF(_xlfn.IFNA(VLOOKUP(LEFT(C1377,LEN(C1377)-3),COMBDG_Replacement_Split_Tech!A:T,12+B1377-2016,FALSE),-1)&lt;0,0,VLOOKUP(LEFT(C1377,LEN(C1377)-3),COMBDG_Replacement_Split_Tech!A:T,12+B1377-2016,FALSE))*_xlfn.IFNA(VLOOKUP(LEFT(C1377,14),'AGG Activity_16'!A:K,B1377-2016+2,FALSE),VLOOKUP(LEFT(C1377,15),'AGG Activity_16'!A:K,B1377-2016+2,FALSE))</f>
        <v>0.30290640600580332</v>
      </c>
    </row>
    <row r="1378" spans="1:4" x14ac:dyDescent="0.25">
      <c r="A1378" t="s">
        <v>2</v>
      </c>
      <c r="B1378">
        <f t="shared" si="24"/>
        <v>2018</v>
      </c>
      <c r="C1378" t="str">
        <f t="shared" si="25"/>
        <v>COMBDGAEROldLIFLU___STDELC_16</v>
      </c>
      <c r="D1378" s="8">
        <f>IF(_xlfn.IFNA(VLOOKUP(LEFT(C1378,LEN(C1378)-3),COMBDG_Replacement_Split_Tech!A:T,12+B1378-2016,FALSE),-1)&lt;0,0,VLOOKUP(LEFT(C1378,LEN(C1378)-3),COMBDG_Replacement_Split_Tech!A:T,12+B1378-2016,FALSE))*_xlfn.IFNA(VLOOKUP(LEFT(C1378,14),'AGG Activity_16'!A:K,B1378-2016+2,FALSE),VLOOKUP(LEFT(C1378,15),'AGG Activity_16'!A:K,B1378-2016+2,FALSE))</f>
        <v>180.24180991194552</v>
      </c>
    </row>
    <row r="1379" spans="1:4" x14ac:dyDescent="0.25">
      <c r="A1379" t="s">
        <v>2</v>
      </c>
      <c r="B1379">
        <f t="shared" si="24"/>
        <v>2018</v>
      </c>
      <c r="C1379" t="str">
        <f t="shared" si="25"/>
        <v>COMBDGAEROldLIHAL___STDELC_16</v>
      </c>
      <c r="D1379" s="8">
        <f>IF(_xlfn.IFNA(VLOOKUP(LEFT(C1379,LEN(C1379)-3),COMBDG_Replacement_Split_Tech!A:T,12+B1379-2016,FALSE),-1)&lt;0,0,VLOOKUP(LEFT(C1379,LEN(C1379)-3),COMBDG_Replacement_Split_Tech!A:T,12+B1379-2016,FALSE))*_xlfn.IFNA(VLOOKUP(LEFT(C1379,14),'AGG Activity_16'!A:K,B1379-2016+2,FALSE),VLOOKUP(LEFT(C1379,15),'AGG Activity_16'!A:K,B1379-2016+2,FALSE))</f>
        <v>105.13480213461835</v>
      </c>
    </row>
    <row r="1380" spans="1:4" x14ac:dyDescent="0.25">
      <c r="A1380" t="s">
        <v>2</v>
      </c>
      <c r="B1380">
        <f t="shared" si="24"/>
        <v>2018</v>
      </c>
      <c r="C1380" t="str">
        <f t="shared" si="25"/>
        <v>COMBDGAEROldLIINC___STDELC_16</v>
      </c>
      <c r="D1380" s="8">
        <f>IF(_xlfn.IFNA(VLOOKUP(LEFT(C1380,LEN(C1380)-3),COMBDG_Replacement_Split_Tech!A:T,12+B1380-2016,FALSE),-1)&lt;0,0,VLOOKUP(LEFT(C1380,LEN(C1380)-3),COMBDG_Replacement_Split_Tech!A:T,12+B1380-2016,FALSE))*_xlfn.IFNA(VLOOKUP(LEFT(C1380,14),'AGG Activity_16'!A:K,B1380-2016+2,FALSE),VLOOKUP(LEFT(C1380,15),'AGG Activity_16'!A:K,B1380-2016+2,FALSE))</f>
        <v>337.67095485813621</v>
      </c>
    </row>
    <row r="1381" spans="1:4" x14ac:dyDescent="0.25">
      <c r="A1381" t="s">
        <v>2</v>
      </c>
      <c r="B1381">
        <f t="shared" si="24"/>
        <v>2018</v>
      </c>
      <c r="C1381" t="str">
        <f t="shared" si="25"/>
        <v>COMBDGAEROldLILED___STDELC_16</v>
      </c>
      <c r="D1381" s="8">
        <f>IF(_xlfn.IFNA(VLOOKUP(LEFT(C1381,LEN(C1381)-3),COMBDG_Replacement_Split_Tech!A:T,12+B1381-2016,FALSE),-1)&lt;0,0,VLOOKUP(LEFT(C1381,LEN(C1381)-3),COMBDG_Replacement_Split_Tech!A:T,12+B1381-2016,FALSE))*_xlfn.IFNA(VLOOKUP(LEFT(C1381,14),'AGG Activity_16'!A:K,B1381-2016+2,FALSE),VLOOKUP(LEFT(C1381,15),'AGG Activity_16'!A:K,B1381-2016+2,FALSE))</f>
        <v>9.8839160067611953E-3</v>
      </c>
    </row>
    <row r="1382" spans="1:4" x14ac:dyDescent="0.25">
      <c r="A1382" t="s">
        <v>2</v>
      </c>
      <c r="B1382">
        <f t="shared" si="24"/>
        <v>2018</v>
      </c>
      <c r="C1382" t="str">
        <f t="shared" si="25"/>
        <v>COMBDGAEROldSC______STDELC_16</v>
      </c>
      <c r="D1382" s="8">
        <f>IF(_xlfn.IFNA(VLOOKUP(LEFT(C1382,LEN(C1382)-3),COMBDG_Replacement_Split_Tech!A:T,12+B1382-2016,FALSE),-1)&lt;0,0,VLOOKUP(LEFT(C1382,LEN(C1382)-3),COMBDG_Replacement_Split_Tech!A:T,12+B1382-2016,FALSE))*_xlfn.IFNA(VLOOKUP(LEFT(C1382,14),'AGG Activity_16'!A:K,B1382-2016+2,FALSE),VLOOKUP(LEFT(C1382,15),'AGG Activity_16'!A:K,B1382-2016+2,FALSE))</f>
        <v>3.32627904030835</v>
      </c>
    </row>
    <row r="1383" spans="1:4" x14ac:dyDescent="0.25">
      <c r="A1383" t="s">
        <v>2</v>
      </c>
      <c r="B1383">
        <f t="shared" si="24"/>
        <v>2018</v>
      </c>
      <c r="C1383" t="str">
        <f t="shared" si="25"/>
        <v>COMBDGAEROldSHFUR___STDELC_16</v>
      </c>
      <c r="D1383" s="8">
        <f>IF(_xlfn.IFNA(VLOOKUP(LEFT(C1383,LEN(C1383)-3),COMBDG_Replacement_Split_Tech!A:T,12+B1383-2016,FALSE),-1)&lt;0,0,VLOOKUP(LEFT(C1383,LEN(C1383)-3),COMBDG_Replacement_Split_Tech!A:T,12+B1383-2016,FALSE))*_xlfn.IFNA(VLOOKUP(LEFT(C1383,14),'AGG Activity_16'!A:K,B1383-2016+2,FALSE),VLOOKUP(LEFT(C1383,15),'AGG Activity_16'!A:K,B1383-2016+2,FALSE))</f>
        <v>0</v>
      </c>
    </row>
    <row r="1384" spans="1:4" x14ac:dyDescent="0.25">
      <c r="A1384" t="s">
        <v>2</v>
      </c>
      <c r="B1384">
        <f t="shared" si="24"/>
        <v>2018</v>
      </c>
      <c r="C1384" t="str">
        <f t="shared" si="25"/>
        <v>COMBDGAEROldSHHEP___STDELC_16</v>
      </c>
      <c r="D1384" s="8">
        <f>IF(_xlfn.IFNA(VLOOKUP(LEFT(C1384,LEN(C1384)-3),COMBDG_Replacement_Split_Tech!A:T,12+B1384-2016,FALSE),-1)&lt;0,0,VLOOKUP(LEFT(C1384,LEN(C1384)-3),COMBDG_Replacement_Split_Tech!A:T,12+B1384-2016,FALSE))*_xlfn.IFNA(VLOOKUP(LEFT(C1384,14),'AGG Activity_16'!A:K,B1384-2016+2,FALSE),VLOOKUP(LEFT(C1384,15),'AGG Activity_16'!A:K,B1384-2016+2,FALSE))</f>
        <v>47.251095369223869</v>
      </c>
    </row>
    <row r="1385" spans="1:4" x14ac:dyDescent="0.25">
      <c r="A1385" t="s">
        <v>2</v>
      </c>
      <c r="B1385">
        <f t="shared" si="24"/>
        <v>2018</v>
      </c>
      <c r="C1385" t="str">
        <f t="shared" si="25"/>
        <v>COMBDGAEROldSHPLT___STDELC_16</v>
      </c>
      <c r="D1385" s="8">
        <f>IF(_xlfn.IFNA(VLOOKUP(LEFT(C1385,LEN(C1385)-3),COMBDG_Replacement_Split_Tech!A:T,12+B1385-2016,FALSE),-1)&lt;0,0,VLOOKUP(LEFT(C1385,LEN(C1385)-3),COMBDG_Replacement_Split_Tech!A:T,12+B1385-2016,FALSE))*_xlfn.IFNA(VLOOKUP(LEFT(C1385,14),'AGG Activity_16'!A:K,B1385-2016+2,FALSE),VLOOKUP(LEFT(C1385,15),'AGG Activity_16'!A:K,B1385-2016+2,FALSE))</f>
        <v>1.3793858931047607</v>
      </c>
    </row>
    <row r="1386" spans="1:4" x14ac:dyDescent="0.25">
      <c r="A1386" t="s">
        <v>2</v>
      </c>
      <c r="B1386">
        <f t="shared" si="24"/>
        <v>2018</v>
      </c>
      <c r="C1386" t="str">
        <f t="shared" si="25"/>
        <v>COMBDGAEROldSLLED___STDELC_16</v>
      </c>
      <c r="D1386" s="8">
        <f>IF(_xlfn.IFNA(VLOOKUP(LEFT(C1386,LEN(C1386)-3),COMBDG_Replacement_Split_Tech!A:T,12+B1386-2016,FALSE),-1)&lt;0,0,VLOOKUP(LEFT(C1386,LEN(C1386)-3),COMBDG_Replacement_Split_Tech!A:T,12+B1386-2016,FALSE))*_xlfn.IFNA(VLOOKUP(LEFT(C1386,14),'AGG Activity_16'!A:K,B1386-2016+2,FALSE),VLOOKUP(LEFT(C1386,15),'AGG Activity_16'!A:K,B1386-2016+2,FALSE))</f>
        <v>0.44263025122555022</v>
      </c>
    </row>
    <row r="1387" spans="1:4" x14ac:dyDescent="0.25">
      <c r="A1387" t="s">
        <v>2</v>
      </c>
      <c r="B1387">
        <f t="shared" si="24"/>
        <v>2018</v>
      </c>
      <c r="C1387" t="str">
        <f t="shared" si="25"/>
        <v>COMBDGAEROldWH______STDELC_16</v>
      </c>
      <c r="D1387" s="8">
        <f>IF(_xlfn.IFNA(VLOOKUP(LEFT(C1387,LEN(C1387)-3),COMBDG_Replacement_Split_Tech!A:T,12+B1387-2016,FALSE),-1)&lt;0,0,VLOOKUP(LEFT(C1387,LEN(C1387)-3),COMBDG_Replacement_Split_Tech!A:T,12+B1387-2016,FALSE))*_xlfn.IFNA(VLOOKUP(LEFT(C1387,14),'AGG Activity_16'!A:K,B1387-2016+2,FALSE),VLOOKUP(LEFT(C1387,15),'AGG Activity_16'!A:K,B1387-2016+2,FALSE))</f>
        <v>4.6908864070714635</v>
      </c>
    </row>
    <row r="1388" spans="1:4" x14ac:dyDescent="0.25">
      <c r="A1388" t="s">
        <v>2</v>
      </c>
      <c r="B1388">
        <f t="shared" si="24"/>
        <v>2018</v>
      </c>
      <c r="C1388" t="str">
        <f t="shared" si="25"/>
        <v>COMBDGAFSNewAE______STDELC_16</v>
      </c>
      <c r="D1388" s="8">
        <f>IF(_xlfn.IFNA(VLOOKUP(LEFT(C1388,LEN(C1388)-3),COMBDG_Replacement_Split_Tech!A:T,12+B1388-2016,FALSE),-1)&lt;0,0,VLOOKUP(LEFT(C1388,LEN(C1388)-3),COMBDG_Replacement_Split_Tech!A:T,12+B1388-2016,FALSE))*_xlfn.IFNA(VLOOKUP(LEFT(C1388,14),'AGG Activity_16'!A:K,B1388-2016+2,FALSE),VLOOKUP(LEFT(C1388,15),'AGG Activity_16'!A:K,B1388-2016+2,FALSE))</f>
        <v>0</v>
      </c>
    </row>
    <row r="1389" spans="1:4" x14ac:dyDescent="0.25">
      <c r="A1389" t="s">
        <v>2</v>
      </c>
      <c r="B1389">
        <f t="shared" si="24"/>
        <v>2018</v>
      </c>
      <c r="C1389" t="str">
        <f t="shared" si="25"/>
        <v>COMBDGAFSNewAM______STDELC_16</v>
      </c>
      <c r="D1389" s="8">
        <f>IF(_xlfn.IFNA(VLOOKUP(LEFT(C1389,LEN(C1389)-3),COMBDG_Replacement_Split_Tech!A:T,12+B1389-2016,FALSE),-1)&lt;0,0,VLOOKUP(LEFT(C1389,LEN(C1389)-3),COMBDG_Replacement_Split_Tech!A:T,12+B1389-2016,FALSE))*_xlfn.IFNA(VLOOKUP(LEFT(C1389,14),'AGG Activity_16'!A:K,B1389-2016+2,FALSE),VLOOKUP(LEFT(C1389,15),'AGG Activity_16'!A:K,B1389-2016+2,FALSE))</f>
        <v>0</v>
      </c>
    </row>
    <row r="1390" spans="1:4" x14ac:dyDescent="0.25">
      <c r="A1390" t="s">
        <v>2</v>
      </c>
      <c r="B1390">
        <f t="shared" si="24"/>
        <v>2018</v>
      </c>
      <c r="C1390" t="str">
        <f t="shared" si="25"/>
        <v>COMBDGAFSNewLIFLC___STDELC_16</v>
      </c>
      <c r="D1390" s="8">
        <f>IF(_xlfn.IFNA(VLOOKUP(LEFT(C1390,LEN(C1390)-3),COMBDG_Replacement_Split_Tech!A:T,12+B1390-2016,FALSE),-1)&lt;0,0,VLOOKUP(LEFT(C1390,LEN(C1390)-3),COMBDG_Replacement_Split_Tech!A:T,12+B1390-2016,FALSE))*_xlfn.IFNA(VLOOKUP(LEFT(C1390,14),'AGG Activity_16'!A:K,B1390-2016+2,FALSE),VLOOKUP(LEFT(C1390,15),'AGG Activity_16'!A:K,B1390-2016+2,FALSE))</f>
        <v>0</v>
      </c>
    </row>
    <row r="1391" spans="1:4" x14ac:dyDescent="0.25">
      <c r="A1391" t="s">
        <v>2</v>
      </c>
      <c r="B1391">
        <f t="shared" si="24"/>
        <v>2018</v>
      </c>
      <c r="C1391" t="str">
        <f t="shared" si="25"/>
        <v>COMBDGAFSNewLIFLU___STDELC_16</v>
      </c>
      <c r="D1391" s="8">
        <f>IF(_xlfn.IFNA(VLOOKUP(LEFT(C1391,LEN(C1391)-3),COMBDG_Replacement_Split_Tech!A:T,12+B1391-2016,FALSE),-1)&lt;0,0,VLOOKUP(LEFT(C1391,LEN(C1391)-3),COMBDG_Replacement_Split_Tech!A:T,12+B1391-2016,FALSE))*_xlfn.IFNA(VLOOKUP(LEFT(C1391,14),'AGG Activity_16'!A:K,B1391-2016+2,FALSE),VLOOKUP(LEFT(C1391,15),'AGG Activity_16'!A:K,B1391-2016+2,FALSE))</f>
        <v>0</v>
      </c>
    </row>
    <row r="1392" spans="1:4" x14ac:dyDescent="0.25">
      <c r="A1392" t="s">
        <v>2</v>
      </c>
      <c r="B1392">
        <f t="shared" si="24"/>
        <v>2018</v>
      </c>
      <c r="C1392" t="str">
        <f t="shared" si="25"/>
        <v>COMBDGAFSNewLIHAL___STDELC_16</v>
      </c>
      <c r="D1392" s="8">
        <f>IF(_xlfn.IFNA(VLOOKUP(LEFT(C1392,LEN(C1392)-3),COMBDG_Replacement_Split_Tech!A:T,12+B1392-2016,FALSE),-1)&lt;0,0,VLOOKUP(LEFT(C1392,LEN(C1392)-3),COMBDG_Replacement_Split_Tech!A:T,12+B1392-2016,FALSE))*_xlfn.IFNA(VLOOKUP(LEFT(C1392,14),'AGG Activity_16'!A:K,B1392-2016+2,FALSE),VLOOKUP(LEFT(C1392,15),'AGG Activity_16'!A:K,B1392-2016+2,FALSE))</f>
        <v>0</v>
      </c>
    </row>
    <row r="1393" spans="1:4" x14ac:dyDescent="0.25">
      <c r="A1393" t="s">
        <v>2</v>
      </c>
      <c r="B1393">
        <f t="shared" si="24"/>
        <v>2018</v>
      </c>
      <c r="C1393" t="str">
        <f t="shared" si="25"/>
        <v>COMBDGAFSNewLIINC___STDELC_16</v>
      </c>
      <c r="D1393" s="8">
        <f>IF(_xlfn.IFNA(VLOOKUP(LEFT(C1393,LEN(C1393)-3),COMBDG_Replacement_Split_Tech!A:T,12+B1393-2016,FALSE),-1)&lt;0,0,VLOOKUP(LEFT(C1393,LEN(C1393)-3),COMBDG_Replacement_Split_Tech!A:T,12+B1393-2016,FALSE))*_xlfn.IFNA(VLOOKUP(LEFT(C1393,14),'AGG Activity_16'!A:K,B1393-2016+2,FALSE),VLOOKUP(LEFT(C1393,15),'AGG Activity_16'!A:K,B1393-2016+2,FALSE))</f>
        <v>0</v>
      </c>
    </row>
    <row r="1394" spans="1:4" x14ac:dyDescent="0.25">
      <c r="A1394" t="s">
        <v>2</v>
      </c>
      <c r="B1394">
        <f t="shared" si="24"/>
        <v>2018</v>
      </c>
      <c r="C1394" t="str">
        <f t="shared" si="25"/>
        <v>COMBDGAFSNewLILED___STDELC_16</v>
      </c>
      <c r="D1394" s="8">
        <f>IF(_xlfn.IFNA(VLOOKUP(LEFT(C1394,LEN(C1394)-3),COMBDG_Replacement_Split_Tech!A:T,12+B1394-2016,FALSE),-1)&lt;0,0,VLOOKUP(LEFT(C1394,LEN(C1394)-3),COMBDG_Replacement_Split_Tech!A:T,12+B1394-2016,FALSE))*_xlfn.IFNA(VLOOKUP(LEFT(C1394,14),'AGG Activity_16'!A:K,B1394-2016+2,FALSE),VLOOKUP(LEFT(C1394,15),'AGG Activity_16'!A:K,B1394-2016+2,FALSE))</f>
        <v>0</v>
      </c>
    </row>
    <row r="1395" spans="1:4" x14ac:dyDescent="0.25">
      <c r="A1395" t="s">
        <v>2</v>
      </c>
      <c r="B1395">
        <f t="shared" si="24"/>
        <v>2018</v>
      </c>
      <c r="C1395" t="str">
        <f t="shared" si="25"/>
        <v>COMBDGAFSNewSC______STDELC_16</v>
      </c>
      <c r="D1395" s="8">
        <f>IF(_xlfn.IFNA(VLOOKUP(LEFT(C1395,LEN(C1395)-3),COMBDG_Replacement_Split_Tech!A:T,12+B1395-2016,FALSE),-1)&lt;0,0,VLOOKUP(LEFT(C1395,LEN(C1395)-3),COMBDG_Replacement_Split_Tech!A:T,12+B1395-2016,FALSE))*_xlfn.IFNA(VLOOKUP(LEFT(C1395,14),'AGG Activity_16'!A:K,B1395-2016+2,FALSE),VLOOKUP(LEFT(C1395,15),'AGG Activity_16'!A:K,B1395-2016+2,FALSE))</f>
        <v>0</v>
      </c>
    </row>
    <row r="1396" spans="1:4" x14ac:dyDescent="0.25">
      <c r="A1396" t="s">
        <v>2</v>
      </c>
      <c r="B1396">
        <f t="shared" si="24"/>
        <v>2018</v>
      </c>
      <c r="C1396" t="str">
        <f t="shared" si="25"/>
        <v>COMBDGAFSNewSHFUR___STDELC_16</v>
      </c>
      <c r="D1396" s="8">
        <f>IF(_xlfn.IFNA(VLOOKUP(LEFT(C1396,LEN(C1396)-3),COMBDG_Replacement_Split_Tech!A:T,12+B1396-2016,FALSE),-1)&lt;0,0,VLOOKUP(LEFT(C1396,LEN(C1396)-3),COMBDG_Replacement_Split_Tech!A:T,12+B1396-2016,FALSE))*_xlfn.IFNA(VLOOKUP(LEFT(C1396,14),'AGG Activity_16'!A:K,B1396-2016+2,FALSE),VLOOKUP(LEFT(C1396,15),'AGG Activity_16'!A:K,B1396-2016+2,FALSE))</f>
        <v>0</v>
      </c>
    </row>
    <row r="1397" spans="1:4" x14ac:dyDescent="0.25">
      <c r="A1397" t="s">
        <v>2</v>
      </c>
      <c r="B1397">
        <f t="shared" si="24"/>
        <v>2018</v>
      </c>
      <c r="C1397" t="str">
        <f t="shared" si="25"/>
        <v>COMBDGAFSNewSHHEP___STDELC_16</v>
      </c>
      <c r="D1397" s="8">
        <f>IF(_xlfn.IFNA(VLOOKUP(LEFT(C1397,LEN(C1397)-3),COMBDG_Replacement_Split_Tech!A:T,12+B1397-2016,FALSE),-1)&lt;0,0,VLOOKUP(LEFT(C1397,LEN(C1397)-3),COMBDG_Replacement_Split_Tech!A:T,12+B1397-2016,FALSE))*_xlfn.IFNA(VLOOKUP(LEFT(C1397,14),'AGG Activity_16'!A:K,B1397-2016+2,FALSE),VLOOKUP(LEFT(C1397,15),'AGG Activity_16'!A:K,B1397-2016+2,FALSE))</f>
        <v>0</v>
      </c>
    </row>
    <row r="1398" spans="1:4" x14ac:dyDescent="0.25">
      <c r="A1398" t="s">
        <v>2</v>
      </c>
      <c r="B1398">
        <f t="shared" si="24"/>
        <v>2018</v>
      </c>
      <c r="C1398" t="str">
        <f t="shared" si="25"/>
        <v>COMBDGAFSNewSHPLT___STDELC_16</v>
      </c>
      <c r="D1398" s="8">
        <f>IF(_xlfn.IFNA(VLOOKUP(LEFT(C1398,LEN(C1398)-3),COMBDG_Replacement_Split_Tech!A:T,12+B1398-2016,FALSE),-1)&lt;0,0,VLOOKUP(LEFT(C1398,LEN(C1398)-3),COMBDG_Replacement_Split_Tech!A:T,12+B1398-2016,FALSE))*_xlfn.IFNA(VLOOKUP(LEFT(C1398,14),'AGG Activity_16'!A:K,B1398-2016+2,FALSE),VLOOKUP(LEFT(C1398,15),'AGG Activity_16'!A:K,B1398-2016+2,FALSE))</f>
        <v>0</v>
      </c>
    </row>
    <row r="1399" spans="1:4" x14ac:dyDescent="0.25">
      <c r="A1399" t="s">
        <v>2</v>
      </c>
      <c r="B1399">
        <f t="shared" si="24"/>
        <v>2018</v>
      </c>
      <c r="C1399" t="str">
        <f t="shared" si="25"/>
        <v>COMBDGAFSNewSLLED___STDELC_16</v>
      </c>
      <c r="D1399" s="8">
        <f>IF(_xlfn.IFNA(VLOOKUP(LEFT(C1399,LEN(C1399)-3),COMBDG_Replacement_Split_Tech!A:T,12+B1399-2016,FALSE),-1)&lt;0,0,VLOOKUP(LEFT(C1399,LEN(C1399)-3),COMBDG_Replacement_Split_Tech!A:T,12+B1399-2016,FALSE))*_xlfn.IFNA(VLOOKUP(LEFT(C1399,14),'AGG Activity_16'!A:K,B1399-2016+2,FALSE),VLOOKUP(LEFT(C1399,15),'AGG Activity_16'!A:K,B1399-2016+2,FALSE))</f>
        <v>0</v>
      </c>
    </row>
    <row r="1400" spans="1:4" x14ac:dyDescent="0.25">
      <c r="A1400" t="s">
        <v>2</v>
      </c>
      <c r="B1400">
        <f t="shared" si="24"/>
        <v>2018</v>
      </c>
      <c r="C1400" t="str">
        <f t="shared" si="25"/>
        <v>COMBDGAFSNewWH______STDELC_16</v>
      </c>
      <c r="D1400" s="8">
        <f>IF(_xlfn.IFNA(VLOOKUP(LEFT(C1400,LEN(C1400)-3),COMBDG_Replacement_Split_Tech!A:T,12+B1400-2016,FALSE),-1)&lt;0,0,VLOOKUP(LEFT(C1400,LEN(C1400)-3),COMBDG_Replacement_Split_Tech!A:T,12+B1400-2016,FALSE))*_xlfn.IFNA(VLOOKUP(LEFT(C1400,14),'AGG Activity_16'!A:K,B1400-2016+2,FALSE),VLOOKUP(LEFT(C1400,15),'AGG Activity_16'!A:K,B1400-2016+2,FALSE))</f>
        <v>0</v>
      </c>
    </row>
    <row r="1401" spans="1:4" x14ac:dyDescent="0.25">
      <c r="A1401" t="s">
        <v>2</v>
      </c>
      <c r="B1401">
        <f t="shared" si="24"/>
        <v>2018</v>
      </c>
      <c r="C1401" t="str">
        <f t="shared" si="25"/>
        <v>COMBDGAFSOldAE______STDELC_16</v>
      </c>
      <c r="D1401" s="8">
        <f>IF(_xlfn.IFNA(VLOOKUP(LEFT(C1401,LEN(C1401)-3),COMBDG_Replacement_Split_Tech!A:T,12+B1401-2016,FALSE),-1)&lt;0,0,VLOOKUP(LEFT(C1401,LEN(C1401)-3),COMBDG_Replacement_Split_Tech!A:T,12+B1401-2016,FALSE))*_xlfn.IFNA(VLOOKUP(LEFT(C1401,14),'AGG Activity_16'!A:K,B1401-2016+2,FALSE),VLOOKUP(LEFT(C1401,15),'AGG Activity_16'!A:K,B1401-2016+2,FALSE))</f>
        <v>5.2011664625508729</v>
      </c>
    </row>
    <row r="1402" spans="1:4" x14ac:dyDescent="0.25">
      <c r="A1402" t="s">
        <v>2</v>
      </c>
      <c r="B1402">
        <f t="shared" si="24"/>
        <v>2018</v>
      </c>
      <c r="C1402" t="str">
        <f t="shared" si="25"/>
        <v>COMBDGAFSOldAM______STDELC_16</v>
      </c>
      <c r="D1402" s="8">
        <f>IF(_xlfn.IFNA(VLOOKUP(LEFT(C1402,LEN(C1402)-3),COMBDG_Replacement_Split_Tech!A:T,12+B1402-2016,FALSE),-1)&lt;0,0,VLOOKUP(LEFT(C1402,LEN(C1402)-3),COMBDG_Replacement_Split_Tech!A:T,12+B1402-2016,FALSE))*_xlfn.IFNA(VLOOKUP(LEFT(C1402,14),'AGG Activity_16'!A:K,B1402-2016+2,FALSE),VLOOKUP(LEFT(C1402,15),'AGG Activity_16'!A:K,B1402-2016+2,FALSE))</f>
        <v>0.63277306800220157</v>
      </c>
    </row>
    <row r="1403" spans="1:4" x14ac:dyDescent="0.25">
      <c r="A1403" t="s">
        <v>2</v>
      </c>
      <c r="B1403">
        <f t="shared" si="24"/>
        <v>2018</v>
      </c>
      <c r="C1403" t="str">
        <f t="shared" si="25"/>
        <v>COMBDGAFSOldLIFLC___STDELC_16</v>
      </c>
      <c r="D1403" s="8">
        <f>IF(_xlfn.IFNA(VLOOKUP(LEFT(C1403,LEN(C1403)-3),COMBDG_Replacement_Split_Tech!A:T,12+B1403-2016,FALSE),-1)&lt;0,0,VLOOKUP(LEFT(C1403,LEN(C1403)-3),COMBDG_Replacement_Split_Tech!A:T,12+B1403-2016,FALSE))*_xlfn.IFNA(VLOOKUP(LEFT(C1403,14),'AGG Activity_16'!A:K,B1403-2016+2,FALSE),VLOOKUP(LEFT(C1403,15),'AGG Activity_16'!A:K,B1403-2016+2,FALSE))</f>
        <v>0.24117758884854368</v>
      </c>
    </row>
    <row r="1404" spans="1:4" x14ac:dyDescent="0.25">
      <c r="A1404" t="s">
        <v>2</v>
      </c>
      <c r="B1404">
        <f t="shared" si="24"/>
        <v>2018</v>
      </c>
      <c r="C1404" t="str">
        <f t="shared" si="25"/>
        <v>COMBDGAFSOldLIFLU___STDELC_16</v>
      </c>
      <c r="D1404" s="8">
        <f>IF(_xlfn.IFNA(VLOOKUP(LEFT(C1404,LEN(C1404)-3),COMBDG_Replacement_Split_Tech!A:T,12+B1404-2016,FALSE),-1)&lt;0,0,VLOOKUP(LEFT(C1404,LEN(C1404)-3),COMBDG_Replacement_Split_Tech!A:T,12+B1404-2016,FALSE))*_xlfn.IFNA(VLOOKUP(LEFT(C1404,14),'AGG Activity_16'!A:K,B1404-2016+2,FALSE),VLOOKUP(LEFT(C1404,15),'AGG Activity_16'!A:K,B1404-2016+2,FALSE))</f>
        <v>197.75747862734175</v>
      </c>
    </row>
    <row r="1405" spans="1:4" x14ac:dyDescent="0.25">
      <c r="A1405" t="s">
        <v>2</v>
      </c>
      <c r="B1405">
        <f t="shared" si="24"/>
        <v>2018</v>
      </c>
      <c r="C1405" t="str">
        <f t="shared" si="25"/>
        <v>COMBDGAFSOldLIHAL___STDELC_16</v>
      </c>
      <c r="D1405" s="8">
        <f>IF(_xlfn.IFNA(VLOOKUP(LEFT(C1405,LEN(C1405)-3),COMBDG_Replacement_Split_Tech!A:T,12+B1405-2016,FALSE),-1)&lt;0,0,VLOOKUP(LEFT(C1405,LEN(C1405)-3),COMBDG_Replacement_Split_Tech!A:T,12+B1405-2016,FALSE))*_xlfn.IFNA(VLOOKUP(LEFT(C1405,14),'AGG Activity_16'!A:K,B1405-2016+2,FALSE),VLOOKUP(LEFT(C1405,15),'AGG Activity_16'!A:K,B1405-2016+2,FALSE))</f>
        <v>115.54733800186666</v>
      </c>
    </row>
    <row r="1406" spans="1:4" x14ac:dyDescent="0.25">
      <c r="A1406" t="s">
        <v>2</v>
      </c>
      <c r="B1406">
        <f t="shared" si="24"/>
        <v>2018</v>
      </c>
      <c r="C1406" t="str">
        <f t="shared" si="25"/>
        <v>COMBDGAFSOldLIINC___STDELC_16</v>
      </c>
      <c r="D1406" s="8">
        <f>IF(_xlfn.IFNA(VLOOKUP(LEFT(C1406,LEN(C1406)-3),COMBDG_Replacement_Split_Tech!A:T,12+B1406-2016,FALSE),-1)&lt;0,0,VLOOKUP(LEFT(C1406,LEN(C1406)-3),COMBDG_Replacement_Split_Tech!A:T,12+B1406-2016,FALSE))*_xlfn.IFNA(VLOOKUP(LEFT(C1406,14),'AGG Activity_16'!A:K,B1406-2016+2,FALSE),VLOOKUP(LEFT(C1406,15),'AGG Activity_16'!A:K,B1406-2016+2,FALSE))</f>
        <v>371.11383825545602</v>
      </c>
    </row>
    <row r="1407" spans="1:4" x14ac:dyDescent="0.25">
      <c r="A1407" t="s">
        <v>2</v>
      </c>
      <c r="B1407">
        <f t="shared" si="24"/>
        <v>2018</v>
      </c>
      <c r="C1407" t="str">
        <f t="shared" si="25"/>
        <v>COMBDGAFSOldLILED___STDELC_16</v>
      </c>
      <c r="D1407" s="8">
        <f>IF(_xlfn.IFNA(VLOOKUP(LEFT(C1407,LEN(C1407)-3),COMBDG_Replacement_Split_Tech!A:T,12+B1407-2016,FALSE),-1)&lt;0,0,VLOOKUP(LEFT(C1407,LEN(C1407)-3),COMBDG_Replacement_Split_Tech!A:T,12+B1407-2016,FALSE))*_xlfn.IFNA(VLOOKUP(LEFT(C1407,14),'AGG Activity_16'!A:K,B1407-2016+2,FALSE),VLOOKUP(LEFT(C1407,15),'AGG Activity_16'!A:K,B1407-2016+2,FALSE))</f>
        <v>7.9001827492513055E-3</v>
      </c>
    </row>
    <row r="1408" spans="1:4" x14ac:dyDescent="0.25">
      <c r="A1408" t="s">
        <v>2</v>
      </c>
      <c r="B1408">
        <f t="shared" si="24"/>
        <v>2018</v>
      </c>
      <c r="C1408" t="str">
        <f t="shared" si="25"/>
        <v>COMBDGAFSOldSC______STDELC_16</v>
      </c>
      <c r="D1408" s="8">
        <f>IF(_xlfn.IFNA(VLOOKUP(LEFT(C1408,LEN(C1408)-3),COMBDG_Replacement_Split_Tech!A:T,12+B1408-2016,FALSE),-1)&lt;0,0,VLOOKUP(LEFT(C1408,LEN(C1408)-3),COMBDG_Replacement_Split_Tech!A:T,12+B1408-2016,FALSE))*_xlfn.IFNA(VLOOKUP(LEFT(C1408,14),'AGG Activity_16'!A:K,B1408-2016+2,FALSE),VLOOKUP(LEFT(C1408,15),'AGG Activity_16'!A:K,B1408-2016+2,FALSE))</f>
        <v>2.8226421471848653</v>
      </c>
    </row>
    <row r="1409" spans="1:4" x14ac:dyDescent="0.25">
      <c r="A1409" t="s">
        <v>2</v>
      </c>
      <c r="B1409">
        <f t="shared" si="24"/>
        <v>2018</v>
      </c>
      <c r="C1409" t="str">
        <f t="shared" si="25"/>
        <v>COMBDGAFSOldSHFUR___STDELC_16</v>
      </c>
      <c r="D1409" s="8">
        <f>IF(_xlfn.IFNA(VLOOKUP(LEFT(C1409,LEN(C1409)-3),COMBDG_Replacement_Split_Tech!A:T,12+B1409-2016,FALSE),-1)&lt;0,0,VLOOKUP(LEFT(C1409,LEN(C1409)-3),COMBDG_Replacement_Split_Tech!A:T,12+B1409-2016,FALSE))*_xlfn.IFNA(VLOOKUP(LEFT(C1409,14),'AGG Activity_16'!A:K,B1409-2016+2,FALSE),VLOOKUP(LEFT(C1409,15),'AGG Activity_16'!A:K,B1409-2016+2,FALSE))</f>
        <v>0</v>
      </c>
    </row>
    <row r="1410" spans="1:4" x14ac:dyDescent="0.25">
      <c r="A1410" t="s">
        <v>2</v>
      </c>
      <c r="B1410">
        <f t="shared" si="24"/>
        <v>2018</v>
      </c>
      <c r="C1410" t="str">
        <f t="shared" si="25"/>
        <v>COMBDGAFSOldSHHEP___STDELC_16</v>
      </c>
      <c r="D1410" s="8">
        <f>IF(_xlfn.IFNA(VLOOKUP(LEFT(C1410,LEN(C1410)-3),COMBDG_Replacement_Split_Tech!A:T,12+B1410-2016,FALSE),-1)&lt;0,0,VLOOKUP(LEFT(C1410,LEN(C1410)-3),COMBDG_Replacement_Split_Tech!A:T,12+B1410-2016,FALSE))*_xlfn.IFNA(VLOOKUP(LEFT(C1410,14),'AGG Activity_16'!A:K,B1410-2016+2,FALSE),VLOOKUP(LEFT(C1410,15),'AGG Activity_16'!A:K,B1410-2016+2,FALSE))</f>
        <v>50.894747785846775</v>
      </c>
    </row>
    <row r="1411" spans="1:4" x14ac:dyDescent="0.25">
      <c r="A1411" t="s">
        <v>2</v>
      </c>
      <c r="B1411">
        <f t="shared" si="24"/>
        <v>2018</v>
      </c>
      <c r="C1411" t="str">
        <f t="shared" si="25"/>
        <v>COMBDGAFSOldSHPLT___STDELC_16</v>
      </c>
      <c r="D1411" s="8">
        <f>IF(_xlfn.IFNA(VLOOKUP(LEFT(C1411,LEN(C1411)-3),COMBDG_Replacement_Split_Tech!A:T,12+B1411-2016,FALSE),-1)&lt;0,0,VLOOKUP(LEFT(C1411,LEN(C1411)-3),COMBDG_Replacement_Split_Tech!A:T,12+B1411-2016,FALSE))*_xlfn.IFNA(VLOOKUP(LEFT(C1411,14),'AGG Activity_16'!A:K,B1411-2016+2,FALSE),VLOOKUP(LEFT(C1411,15),'AGG Activity_16'!A:K,B1411-2016+2,FALSE))</f>
        <v>1.3529598785347758</v>
      </c>
    </row>
    <row r="1412" spans="1:4" x14ac:dyDescent="0.25">
      <c r="A1412" t="s">
        <v>2</v>
      </c>
      <c r="B1412">
        <f t="shared" si="24"/>
        <v>2018</v>
      </c>
      <c r="C1412" t="str">
        <f t="shared" si="25"/>
        <v>COMBDGAFSOldSLLED___STDELC_16</v>
      </c>
      <c r="D1412" s="8">
        <f>IF(_xlfn.IFNA(VLOOKUP(LEFT(C1412,LEN(C1412)-3),COMBDG_Replacement_Split_Tech!A:T,12+B1412-2016,FALSE),-1)&lt;0,0,VLOOKUP(LEFT(C1412,LEN(C1412)-3),COMBDG_Replacement_Split_Tech!A:T,12+B1412-2016,FALSE))*_xlfn.IFNA(VLOOKUP(LEFT(C1412,14),'AGG Activity_16'!A:K,B1412-2016+2,FALSE),VLOOKUP(LEFT(C1412,15),'AGG Activity_16'!A:K,B1412-2016+2,FALSE))</f>
        <v>0.29200434498376232</v>
      </c>
    </row>
    <row r="1413" spans="1:4" x14ac:dyDescent="0.25">
      <c r="A1413" t="s">
        <v>2</v>
      </c>
      <c r="B1413">
        <f t="shared" si="24"/>
        <v>2018</v>
      </c>
      <c r="C1413" t="str">
        <f t="shared" si="25"/>
        <v>COMBDGAFSOldWH______STDELC_16</v>
      </c>
      <c r="D1413" s="8">
        <f>IF(_xlfn.IFNA(VLOOKUP(LEFT(C1413,LEN(C1413)-3),COMBDG_Replacement_Split_Tech!A:T,12+B1413-2016,FALSE),-1)&lt;0,0,VLOOKUP(LEFT(C1413,LEN(C1413)-3),COMBDG_Replacement_Split_Tech!A:T,12+B1413-2016,FALSE))*_xlfn.IFNA(VLOOKUP(LEFT(C1413,14),'AGG Activity_16'!A:K,B1413-2016+2,FALSE),VLOOKUP(LEFT(C1413,15),'AGG Activity_16'!A:K,B1413-2016+2,FALSE))</f>
        <v>6.3984453354080877</v>
      </c>
    </row>
    <row r="1414" spans="1:4" x14ac:dyDescent="0.25">
      <c r="A1414" t="s">
        <v>2</v>
      </c>
      <c r="B1414">
        <f t="shared" si="24"/>
        <v>2018</v>
      </c>
      <c r="C1414" t="str">
        <f t="shared" si="25"/>
        <v>COMBDGEDSNewAE______STDELC_16</v>
      </c>
      <c r="D1414" s="8">
        <f>IF(_xlfn.IFNA(VLOOKUP(LEFT(C1414,LEN(C1414)-3),COMBDG_Replacement_Split_Tech!A:T,12+B1414-2016,FALSE),-1)&lt;0,0,VLOOKUP(LEFT(C1414,LEN(C1414)-3),COMBDG_Replacement_Split_Tech!A:T,12+B1414-2016,FALSE))*_xlfn.IFNA(VLOOKUP(LEFT(C1414,14),'AGG Activity_16'!A:K,B1414-2016+2,FALSE),VLOOKUP(LEFT(C1414,15),'AGG Activity_16'!A:K,B1414-2016+2,FALSE))</f>
        <v>0</v>
      </c>
    </row>
    <row r="1415" spans="1:4" x14ac:dyDescent="0.25">
      <c r="A1415" t="s">
        <v>2</v>
      </c>
      <c r="B1415">
        <f t="shared" si="24"/>
        <v>2018</v>
      </c>
      <c r="C1415" t="str">
        <f t="shared" si="25"/>
        <v>COMBDGEDSNewAM______STDELC_16</v>
      </c>
      <c r="D1415" s="8">
        <f>IF(_xlfn.IFNA(VLOOKUP(LEFT(C1415,LEN(C1415)-3),COMBDG_Replacement_Split_Tech!A:T,12+B1415-2016,FALSE),-1)&lt;0,0,VLOOKUP(LEFT(C1415,LEN(C1415)-3),COMBDG_Replacement_Split_Tech!A:T,12+B1415-2016,FALSE))*_xlfn.IFNA(VLOOKUP(LEFT(C1415,14),'AGG Activity_16'!A:K,B1415-2016+2,FALSE),VLOOKUP(LEFT(C1415,15),'AGG Activity_16'!A:K,B1415-2016+2,FALSE))</f>
        <v>0</v>
      </c>
    </row>
    <row r="1416" spans="1:4" x14ac:dyDescent="0.25">
      <c r="A1416" t="s">
        <v>2</v>
      </c>
      <c r="B1416">
        <f t="shared" si="24"/>
        <v>2018</v>
      </c>
      <c r="C1416" t="str">
        <f t="shared" si="25"/>
        <v>COMBDGEDSNewLIFLC___STDELC_16</v>
      </c>
      <c r="D1416" s="8">
        <f>IF(_xlfn.IFNA(VLOOKUP(LEFT(C1416,LEN(C1416)-3),COMBDG_Replacement_Split_Tech!A:T,12+B1416-2016,FALSE),-1)&lt;0,0,VLOOKUP(LEFT(C1416,LEN(C1416)-3),COMBDG_Replacement_Split_Tech!A:T,12+B1416-2016,FALSE))*_xlfn.IFNA(VLOOKUP(LEFT(C1416,14),'AGG Activity_16'!A:K,B1416-2016+2,FALSE),VLOOKUP(LEFT(C1416,15),'AGG Activity_16'!A:K,B1416-2016+2,FALSE))</f>
        <v>0</v>
      </c>
    </row>
    <row r="1417" spans="1:4" x14ac:dyDescent="0.25">
      <c r="A1417" t="s">
        <v>2</v>
      </c>
      <c r="B1417">
        <f t="shared" si="24"/>
        <v>2018</v>
      </c>
      <c r="C1417" t="str">
        <f t="shared" si="25"/>
        <v>COMBDGEDSNewLIFLU___STDELC_16</v>
      </c>
      <c r="D1417" s="8">
        <f>IF(_xlfn.IFNA(VLOOKUP(LEFT(C1417,LEN(C1417)-3),COMBDG_Replacement_Split_Tech!A:T,12+B1417-2016,FALSE),-1)&lt;0,0,VLOOKUP(LEFT(C1417,LEN(C1417)-3),COMBDG_Replacement_Split_Tech!A:T,12+B1417-2016,FALSE))*_xlfn.IFNA(VLOOKUP(LEFT(C1417,14),'AGG Activity_16'!A:K,B1417-2016+2,FALSE),VLOOKUP(LEFT(C1417,15),'AGG Activity_16'!A:K,B1417-2016+2,FALSE))</f>
        <v>0</v>
      </c>
    </row>
    <row r="1418" spans="1:4" x14ac:dyDescent="0.25">
      <c r="A1418" t="s">
        <v>2</v>
      </c>
      <c r="B1418">
        <f t="shared" si="24"/>
        <v>2018</v>
      </c>
      <c r="C1418" t="str">
        <f t="shared" si="25"/>
        <v>COMBDGEDSNewLIHAL___STDELC_16</v>
      </c>
      <c r="D1418" s="8">
        <f>IF(_xlfn.IFNA(VLOOKUP(LEFT(C1418,LEN(C1418)-3),COMBDG_Replacement_Split_Tech!A:T,12+B1418-2016,FALSE),-1)&lt;0,0,VLOOKUP(LEFT(C1418,LEN(C1418)-3),COMBDG_Replacement_Split_Tech!A:T,12+B1418-2016,FALSE))*_xlfn.IFNA(VLOOKUP(LEFT(C1418,14),'AGG Activity_16'!A:K,B1418-2016+2,FALSE),VLOOKUP(LEFT(C1418,15),'AGG Activity_16'!A:K,B1418-2016+2,FALSE))</f>
        <v>0</v>
      </c>
    </row>
    <row r="1419" spans="1:4" x14ac:dyDescent="0.25">
      <c r="A1419" t="s">
        <v>2</v>
      </c>
      <c r="B1419">
        <f t="shared" si="24"/>
        <v>2018</v>
      </c>
      <c r="C1419" t="str">
        <f t="shared" si="25"/>
        <v>COMBDGEDSNewLIINC___STDELC_16</v>
      </c>
      <c r="D1419" s="8">
        <f>IF(_xlfn.IFNA(VLOOKUP(LEFT(C1419,LEN(C1419)-3),COMBDG_Replacement_Split_Tech!A:T,12+B1419-2016,FALSE),-1)&lt;0,0,VLOOKUP(LEFT(C1419,LEN(C1419)-3),COMBDG_Replacement_Split_Tech!A:T,12+B1419-2016,FALSE))*_xlfn.IFNA(VLOOKUP(LEFT(C1419,14),'AGG Activity_16'!A:K,B1419-2016+2,FALSE),VLOOKUP(LEFT(C1419,15),'AGG Activity_16'!A:K,B1419-2016+2,FALSE))</f>
        <v>0</v>
      </c>
    </row>
    <row r="1420" spans="1:4" x14ac:dyDescent="0.25">
      <c r="A1420" t="s">
        <v>2</v>
      </c>
      <c r="B1420">
        <f t="shared" si="24"/>
        <v>2018</v>
      </c>
      <c r="C1420" t="str">
        <f t="shared" si="25"/>
        <v>COMBDGEDSNewLILED___STDELC_16</v>
      </c>
      <c r="D1420" s="8">
        <f>IF(_xlfn.IFNA(VLOOKUP(LEFT(C1420,LEN(C1420)-3),COMBDG_Replacement_Split_Tech!A:T,12+B1420-2016,FALSE),-1)&lt;0,0,VLOOKUP(LEFT(C1420,LEN(C1420)-3),COMBDG_Replacement_Split_Tech!A:T,12+B1420-2016,FALSE))*_xlfn.IFNA(VLOOKUP(LEFT(C1420,14),'AGG Activity_16'!A:K,B1420-2016+2,FALSE),VLOOKUP(LEFT(C1420,15),'AGG Activity_16'!A:K,B1420-2016+2,FALSE))</f>
        <v>0</v>
      </c>
    </row>
    <row r="1421" spans="1:4" x14ac:dyDescent="0.25">
      <c r="A1421" t="s">
        <v>2</v>
      </c>
      <c r="B1421">
        <f t="shared" si="24"/>
        <v>2018</v>
      </c>
      <c r="C1421" t="str">
        <f t="shared" si="25"/>
        <v>COMBDGEDSNewSC______STDELC_16</v>
      </c>
      <c r="D1421" s="8">
        <f>IF(_xlfn.IFNA(VLOOKUP(LEFT(C1421,LEN(C1421)-3),COMBDG_Replacement_Split_Tech!A:T,12+B1421-2016,FALSE),-1)&lt;0,0,VLOOKUP(LEFT(C1421,LEN(C1421)-3),COMBDG_Replacement_Split_Tech!A:T,12+B1421-2016,FALSE))*_xlfn.IFNA(VLOOKUP(LEFT(C1421,14),'AGG Activity_16'!A:K,B1421-2016+2,FALSE),VLOOKUP(LEFT(C1421,15),'AGG Activity_16'!A:K,B1421-2016+2,FALSE))</f>
        <v>0</v>
      </c>
    </row>
    <row r="1422" spans="1:4" x14ac:dyDescent="0.25">
      <c r="A1422" t="s">
        <v>2</v>
      </c>
      <c r="B1422">
        <f t="shared" si="24"/>
        <v>2018</v>
      </c>
      <c r="C1422" t="str">
        <f t="shared" si="25"/>
        <v>COMBDGEDSNewSHFUR___STDELC_16</v>
      </c>
      <c r="D1422" s="8">
        <f>IF(_xlfn.IFNA(VLOOKUP(LEFT(C1422,LEN(C1422)-3),COMBDG_Replacement_Split_Tech!A:T,12+B1422-2016,FALSE),-1)&lt;0,0,VLOOKUP(LEFT(C1422,LEN(C1422)-3),COMBDG_Replacement_Split_Tech!A:T,12+B1422-2016,FALSE))*_xlfn.IFNA(VLOOKUP(LEFT(C1422,14),'AGG Activity_16'!A:K,B1422-2016+2,FALSE),VLOOKUP(LEFT(C1422,15),'AGG Activity_16'!A:K,B1422-2016+2,FALSE))</f>
        <v>0</v>
      </c>
    </row>
    <row r="1423" spans="1:4" x14ac:dyDescent="0.25">
      <c r="A1423" t="s">
        <v>2</v>
      </c>
      <c r="B1423">
        <f t="shared" si="24"/>
        <v>2018</v>
      </c>
      <c r="C1423" t="str">
        <f t="shared" si="25"/>
        <v>COMBDGEDSNewSHHEP___STDELC_16</v>
      </c>
      <c r="D1423" s="8">
        <f>IF(_xlfn.IFNA(VLOOKUP(LEFT(C1423,LEN(C1423)-3),COMBDG_Replacement_Split_Tech!A:T,12+B1423-2016,FALSE),-1)&lt;0,0,VLOOKUP(LEFT(C1423,LEN(C1423)-3),COMBDG_Replacement_Split_Tech!A:T,12+B1423-2016,FALSE))*_xlfn.IFNA(VLOOKUP(LEFT(C1423,14),'AGG Activity_16'!A:K,B1423-2016+2,FALSE),VLOOKUP(LEFT(C1423,15),'AGG Activity_16'!A:K,B1423-2016+2,FALSE))</f>
        <v>0</v>
      </c>
    </row>
    <row r="1424" spans="1:4" x14ac:dyDescent="0.25">
      <c r="A1424" t="s">
        <v>2</v>
      </c>
      <c r="B1424">
        <f t="shared" si="24"/>
        <v>2018</v>
      </c>
      <c r="C1424" t="str">
        <f t="shared" si="25"/>
        <v>COMBDGEDSNewSHPLT___STDELC_16</v>
      </c>
      <c r="D1424" s="8">
        <f>IF(_xlfn.IFNA(VLOOKUP(LEFT(C1424,LEN(C1424)-3),COMBDG_Replacement_Split_Tech!A:T,12+B1424-2016,FALSE),-1)&lt;0,0,VLOOKUP(LEFT(C1424,LEN(C1424)-3),COMBDG_Replacement_Split_Tech!A:T,12+B1424-2016,FALSE))*_xlfn.IFNA(VLOOKUP(LEFT(C1424,14),'AGG Activity_16'!A:K,B1424-2016+2,FALSE),VLOOKUP(LEFT(C1424,15),'AGG Activity_16'!A:K,B1424-2016+2,FALSE))</f>
        <v>0</v>
      </c>
    </row>
    <row r="1425" spans="1:4" x14ac:dyDescent="0.25">
      <c r="A1425" t="s">
        <v>2</v>
      </c>
      <c r="B1425">
        <f t="shared" si="24"/>
        <v>2018</v>
      </c>
      <c r="C1425" t="str">
        <f t="shared" si="25"/>
        <v>COMBDGEDSNewSLLED___STDELC_16</v>
      </c>
      <c r="D1425" s="8">
        <f>IF(_xlfn.IFNA(VLOOKUP(LEFT(C1425,LEN(C1425)-3),COMBDG_Replacement_Split_Tech!A:T,12+B1425-2016,FALSE),-1)&lt;0,0,VLOOKUP(LEFT(C1425,LEN(C1425)-3),COMBDG_Replacement_Split_Tech!A:T,12+B1425-2016,FALSE))*_xlfn.IFNA(VLOOKUP(LEFT(C1425,14),'AGG Activity_16'!A:K,B1425-2016+2,FALSE),VLOOKUP(LEFT(C1425,15),'AGG Activity_16'!A:K,B1425-2016+2,FALSE))</f>
        <v>0</v>
      </c>
    </row>
    <row r="1426" spans="1:4" x14ac:dyDescent="0.25">
      <c r="A1426" t="s">
        <v>2</v>
      </c>
      <c r="B1426">
        <f t="shared" si="24"/>
        <v>2018</v>
      </c>
      <c r="C1426" t="str">
        <f t="shared" si="25"/>
        <v>COMBDGEDSNewWH______STDELC_16</v>
      </c>
      <c r="D1426" s="8">
        <f>IF(_xlfn.IFNA(VLOOKUP(LEFT(C1426,LEN(C1426)-3),COMBDG_Replacement_Split_Tech!A:T,12+B1426-2016,FALSE),-1)&lt;0,0,VLOOKUP(LEFT(C1426,LEN(C1426)-3),COMBDG_Replacement_Split_Tech!A:T,12+B1426-2016,FALSE))*_xlfn.IFNA(VLOOKUP(LEFT(C1426,14),'AGG Activity_16'!A:K,B1426-2016+2,FALSE),VLOOKUP(LEFT(C1426,15),'AGG Activity_16'!A:K,B1426-2016+2,FALSE))</f>
        <v>0</v>
      </c>
    </row>
    <row r="1427" spans="1:4" x14ac:dyDescent="0.25">
      <c r="A1427" t="s">
        <v>2</v>
      </c>
      <c r="B1427">
        <f t="shared" si="24"/>
        <v>2018</v>
      </c>
      <c r="C1427" t="str">
        <f t="shared" si="25"/>
        <v>COMBDGEDSOldAE______STDELC_16</v>
      </c>
      <c r="D1427" s="8">
        <f>IF(_xlfn.IFNA(VLOOKUP(LEFT(C1427,LEN(C1427)-3),COMBDG_Replacement_Split_Tech!A:T,12+B1427-2016,FALSE),-1)&lt;0,0,VLOOKUP(LEFT(C1427,LEN(C1427)-3),COMBDG_Replacement_Split_Tech!A:T,12+B1427-2016,FALSE))*_xlfn.IFNA(VLOOKUP(LEFT(C1427,14),'AGG Activity_16'!A:K,B1427-2016+2,FALSE),VLOOKUP(LEFT(C1427,15),'AGG Activity_16'!A:K,B1427-2016+2,FALSE))</f>
        <v>26.781976569156996</v>
      </c>
    </row>
    <row r="1428" spans="1:4" x14ac:dyDescent="0.25">
      <c r="A1428" t="s">
        <v>2</v>
      </c>
      <c r="B1428">
        <f t="shared" si="24"/>
        <v>2018</v>
      </c>
      <c r="C1428" t="str">
        <f t="shared" si="25"/>
        <v>COMBDGEDSOldAM______STDELC_16</v>
      </c>
      <c r="D1428" s="8">
        <f>IF(_xlfn.IFNA(VLOOKUP(LEFT(C1428,LEN(C1428)-3),COMBDG_Replacement_Split_Tech!A:T,12+B1428-2016,FALSE),-1)&lt;0,0,VLOOKUP(LEFT(C1428,LEN(C1428)-3),COMBDG_Replacement_Split_Tech!A:T,12+B1428-2016,FALSE))*_xlfn.IFNA(VLOOKUP(LEFT(C1428,14),'AGG Activity_16'!A:K,B1428-2016+2,FALSE),VLOOKUP(LEFT(C1428,15),'AGG Activity_16'!A:K,B1428-2016+2,FALSE))</f>
        <v>2.3873979265422518</v>
      </c>
    </row>
    <row r="1429" spans="1:4" x14ac:dyDescent="0.25">
      <c r="A1429" t="s">
        <v>2</v>
      </c>
      <c r="B1429">
        <f t="shared" si="24"/>
        <v>2018</v>
      </c>
      <c r="C1429" t="str">
        <f t="shared" si="25"/>
        <v>COMBDGEDSOldLIFLC___STDELC_16</v>
      </c>
      <c r="D1429" s="8">
        <f>IF(_xlfn.IFNA(VLOOKUP(LEFT(C1429,LEN(C1429)-3),COMBDG_Replacement_Split_Tech!A:T,12+B1429-2016,FALSE),-1)&lt;0,0,VLOOKUP(LEFT(C1429,LEN(C1429)-3),COMBDG_Replacement_Split_Tech!A:T,12+B1429-2016,FALSE))*_xlfn.IFNA(VLOOKUP(LEFT(C1429,14),'AGG Activity_16'!A:K,B1429-2016+2,FALSE),VLOOKUP(LEFT(C1429,15),'AGG Activity_16'!A:K,B1429-2016+2,FALSE))</f>
        <v>1.14777174538645</v>
      </c>
    </row>
    <row r="1430" spans="1:4" x14ac:dyDescent="0.25">
      <c r="A1430" t="s">
        <v>2</v>
      </c>
      <c r="B1430">
        <f t="shared" si="24"/>
        <v>2018</v>
      </c>
      <c r="C1430" t="str">
        <f t="shared" si="25"/>
        <v>COMBDGEDSOldLIFLU___STDELC_16</v>
      </c>
      <c r="D1430" s="8">
        <f>IF(_xlfn.IFNA(VLOOKUP(LEFT(C1430,LEN(C1430)-3),COMBDG_Replacement_Split_Tech!A:T,12+B1430-2016,FALSE),-1)&lt;0,0,VLOOKUP(LEFT(C1430,LEN(C1430)-3),COMBDG_Replacement_Split_Tech!A:T,12+B1430-2016,FALSE))*_xlfn.IFNA(VLOOKUP(LEFT(C1430,14),'AGG Activity_16'!A:K,B1430-2016+2,FALSE),VLOOKUP(LEFT(C1430,15),'AGG Activity_16'!A:K,B1430-2016+2,FALSE))</f>
        <v>543.10883792620155</v>
      </c>
    </row>
    <row r="1431" spans="1:4" x14ac:dyDescent="0.25">
      <c r="A1431" t="s">
        <v>2</v>
      </c>
      <c r="B1431">
        <f t="shared" si="24"/>
        <v>2018</v>
      </c>
      <c r="C1431" t="str">
        <f t="shared" si="25"/>
        <v>COMBDGEDSOldLIHAL___STDELC_16</v>
      </c>
      <c r="D1431" s="8">
        <f>IF(_xlfn.IFNA(VLOOKUP(LEFT(C1431,LEN(C1431)-3),COMBDG_Replacement_Split_Tech!A:T,12+B1431-2016,FALSE),-1)&lt;0,0,VLOOKUP(LEFT(C1431,LEN(C1431)-3),COMBDG_Replacement_Split_Tech!A:T,12+B1431-2016,FALSE))*_xlfn.IFNA(VLOOKUP(LEFT(C1431,14),'AGG Activity_16'!A:K,B1431-2016+2,FALSE),VLOOKUP(LEFT(C1431,15),'AGG Activity_16'!A:K,B1431-2016+2,FALSE))</f>
        <v>316.28961063539384</v>
      </c>
    </row>
    <row r="1432" spans="1:4" x14ac:dyDescent="0.25">
      <c r="A1432" t="s">
        <v>2</v>
      </c>
      <c r="B1432">
        <f t="shared" si="24"/>
        <v>2018</v>
      </c>
      <c r="C1432" t="str">
        <f t="shared" si="25"/>
        <v>COMBDGEDSOldLIINC___STDELC_16</v>
      </c>
      <c r="D1432" s="8">
        <f>IF(_xlfn.IFNA(VLOOKUP(LEFT(C1432,LEN(C1432)-3),COMBDG_Replacement_Split_Tech!A:T,12+B1432-2016,FALSE),-1)&lt;0,0,VLOOKUP(LEFT(C1432,LEN(C1432)-3),COMBDG_Replacement_Split_Tech!A:T,12+B1432-2016,FALSE))*_xlfn.IFNA(VLOOKUP(LEFT(C1432,14),'AGG Activity_16'!A:K,B1432-2016+2,FALSE),VLOOKUP(LEFT(C1432,15),'AGG Activity_16'!A:K,B1432-2016+2,FALSE))</f>
        <v>1015.8559550833482</v>
      </c>
    </row>
    <row r="1433" spans="1:4" x14ac:dyDescent="0.25">
      <c r="A1433" t="s">
        <v>2</v>
      </c>
      <c r="B1433">
        <f t="shared" si="24"/>
        <v>2018</v>
      </c>
      <c r="C1433" t="str">
        <f t="shared" si="25"/>
        <v>COMBDGEDSOldLILED___STDELC_16</v>
      </c>
      <c r="D1433" s="8">
        <f>IF(_xlfn.IFNA(VLOOKUP(LEFT(C1433,LEN(C1433)-3),COMBDG_Replacement_Split_Tech!A:T,12+B1433-2016,FALSE),-1)&lt;0,0,VLOOKUP(LEFT(C1433,LEN(C1433)-3),COMBDG_Replacement_Split_Tech!A:T,12+B1433-2016,FALSE))*_xlfn.IFNA(VLOOKUP(LEFT(C1433,14),'AGG Activity_16'!A:K,B1433-2016+2,FALSE),VLOOKUP(LEFT(C1433,15),'AGG Activity_16'!A:K,B1433-2016+2,FALSE))</f>
        <v>3.7036661524777692E-2</v>
      </c>
    </row>
    <row r="1434" spans="1:4" x14ac:dyDescent="0.25">
      <c r="A1434" t="s">
        <v>2</v>
      </c>
      <c r="B1434">
        <f t="shared" si="24"/>
        <v>2018</v>
      </c>
      <c r="C1434" t="str">
        <f t="shared" si="25"/>
        <v>COMBDGEDSOldSC______STDELC_16</v>
      </c>
      <c r="D1434" s="8">
        <f>IF(_xlfn.IFNA(VLOOKUP(LEFT(C1434,LEN(C1434)-3),COMBDG_Replacement_Split_Tech!A:T,12+B1434-2016,FALSE),-1)&lt;0,0,VLOOKUP(LEFT(C1434,LEN(C1434)-3),COMBDG_Replacement_Split_Tech!A:T,12+B1434-2016,FALSE))*_xlfn.IFNA(VLOOKUP(LEFT(C1434,14),'AGG Activity_16'!A:K,B1434-2016+2,FALSE),VLOOKUP(LEFT(C1434,15),'AGG Activity_16'!A:K,B1434-2016+2,FALSE))</f>
        <v>11.861789850119067</v>
      </c>
    </row>
    <row r="1435" spans="1:4" x14ac:dyDescent="0.25">
      <c r="A1435" t="s">
        <v>2</v>
      </c>
      <c r="B1435">
        <f t="shared" ref="B1435:B1498" si="26">B835+1</f>
        <v>2018</v>
      </c>
      <c r="C1435" t="str">
        <f t="shared" ref="C1435:C1498" si="27">C835</f>
        <v>COMBDGEDSOldSHFUR___STDELC_16</v>
      </c>
      <c r="D1435" s="8">
        <f>IF(_xlfn.IFNA(VLOOKUP(LEFT(C1435,LEN(C1435)-3),COMBDG_Replacement_Split_Tech!A:T,12+B1435-2016,FALSE),-1)&lt;0,0,VLOOKUP(LEFT(C1435,LEN(C1435)-3),COMBDG_Replacement_Split_Tech!A:T,12+B1435-2016,FALSE))*_xlfn.IFNA(VLOOKUP(LEFT(C1435,14),'AGG Activity_16'!A:K,B1435-2016+2,FALSE),VLOOKUP(LEFT(C1435,15),'AGG Activity_16'!A:K,B1435-2016+2,FALSE))</f>
        <v>0</v>
      </c>
    </row>
    <row r="1436" spans="1:4" x14ac:dyDescent="0.25">
      <c r="A1436" t="s">
        <v>2</v>
      </c>
      <c r="B1436">
        <f t="shared" si="26"/>
        <v>2018</v>
      </c>
      <c r="C1436" t="str">
        <f t="shared" si="27"/>
        <v>COMBDGEDSOldSHHEP___STDELC_16</v>
      </c>
      <c r="D1436" s="8">
        <f>IF(_xlfn.IFNA(VLOOKUP(LEFT(C1436,LEN(C1436)-3),COMBDG_Replacement_Split_Tech!A:T,12+B1436-2016,FALSE),-1)&lt;0,0,VLOOKUP(LEFT(C1436,LEN(C1436)-3),COMBDG_Replacement_Split_Tech!A:T,12+B1436-2016,FALSE))*_xlfn.IFNA(VLOOKUP(LEFT(C1436,14),'AGG Activity_16'!A:K,B1436-2016+2,FALSE),VLOOKUP(LEFT(C1436,15),'AGG Activity_16'!A:K,B1436-2016+2,FALSE))</f>
        <v>136.01360112000336</v>
      </c>
    </row>
    <row r="1437" spans="1:4" x14ac:dyDescent="0.25">
      <c r="A1437" t="s">
        <v>2</v>
      </c>
      <c r="B1437">
        <f t="shared" si="26"/>
        <v>2018</v>
      </c>
      <c r="C1437" t="str">
        <f t="shared" si="27"/>
        <v>COMBDGEDSOldSHPLT___STDELC_16</v>
      </c>
      <c r="D1437" s="8">
        <f>IF(_xlfn.IFNA(VLOOKUP(LEFT(C1437,LEN(C1437)-3),COMBDG_Replacement_Split_Tech!A:T,12+B1437-2016,FALSE),-1)&lt;0,0,VLOOKUP(LEFT(C1437,LEN(C1437)-3),COMBDG_Replacement_Split_Tech!A:T,12+B1437-2016,FALSE))*_xlfn.IFNA(VLOOKUP(LEFT(C1437,14),'AGG Activity_16'!A:K,B1437-2016+2,FALSE),VLOOKUP(LEFT(C1437,15),'AGG Activity_16'!A:K,B1437-2016+2,FALSE))</f>
        <v>4.2615130479715901</v>
      </c>
    </row>
    <row r="1438" spans="1:4" x14ac:dyDescent="0.25">
      <c r="A1438" t="s">
        <v>2</v>
      </c>
      <c r="B1438">
        <f t="shared" si="26"/>
        <v>2018</v>
      </c>
      <c r="C1438" t="str">
        <f t="shared" si="27"/>
        <v>COMBDGEDSOldSLLED___STDELC_16</v>
      </c>
      <c r="D1438" s="8">
        <f>IF(_xlfn.IFNA(VLOOKUP(LEFT(C1438,LEN(C1438)-3),COMBDG_Replacement_Split_Tech!A:T,12+B1438-2016,FALSE),-1)&lt;0,0,VLOOKUP(LEFT(C1438,LEN(C1438)-3),COMBDG_Replacement_Split_Tech!A:T,12+B1438-2016,FALSE))*_xlfn.IFNA(VLOOKUP(LEFT(C1438,14),'AGG Activity_16'!A:K,B1438-2016+2,FALSE),VLOOKUP(LEFT(C1438,15),'AGG Activity_16'!A:K,B1438-2016+2,FALSE))</f>
        <v>1.704629648887741</v>
      </c>
    </row>
    <row r="1439" spans="1:4" x14ac:dyDescent="0.25">
      <c r="A1439" t="s">
        <v>2</v>
      </c>
      <c r="B1439">
        <f t="shared" si="26"/>
        <v>2018</v>
      </c>
      <c r="C1439" t="str">
        <f t="shared" si="27"/>
        <v>COMBDGEDSOldWH______STDELC_16</v>
      </c>
      <c r="D1439" s="8">
        <f>IF(_xlfn.IFNA(VLOOKUP(LEFT(C1439,LEN(C1439)-3),COMBDG_Replacement_Split_Tech!A:T,12+B1439-2016,FALSE),-1)&lt;0,0,VLOOKUP(LEFT(C1439,LEN(C1439)-3),COMBDG_Replacement_Split_Tech!A:T,12+B1439-2016,FALSE))*_xlfn.IFNA(VLOOKUP(LEFT(C1439,14),'AGG Activity_16'!A:K,B1439-2016+2,FALSE),VLOOKUP(LEFT(C1439,15),'AGG Activity_16'!A:K,B1439-2016+2,FALSE))</f>
        <v>13.717479751231465</v>
      </c>
    </row>
    <row r="1440" spans="1:4" x14ac:dyDescent="0.25">
      <c r="A1440" t="s">
        <v>2</v>
      </c>
      <c r="B1440">
        <f t="shared" si="26"/>
        <v>2018</v>
      </c>
      <c r="C1440" t="str">
        <f t="shared" si="27"/>
        <v>COMBDGHLCNewAE______STDELC_16</v>
      </c>
      <c r="D1440" s="8">
        <f>IF(_xlfn.IFNA(VLOOKUP(LEFT(C1440,LEN(C1440)-3),COMBDG_Replacement_Split_Tech!A:T,12+B1440-2016,FALSE),-1)&lt;0,0,VLOOKUP(LEFT(C1440,LEN(C1440)-3),COMBDG_Replacement_Split_Tech!A:T,12+B1440-2016,FALSE))*_xlfn.IFNA(VLOOKUP(LEFT(C1440,14),'AGG Activity_16'!A:K,B1440-2016+2,FALSE),VLOOKUP(LEFT(C1440,15),'AGG Activity_16'!A:K,B1440-2016+2,FALSE))</f>
        <v>0</v>
      </c>
    </row>
    <row r="1441" spans="1:4" x14ac:dyDescent="0.25">
      <c r="A1441" t="s">
        <v>2</v>
      </c>
      <c r="B1441">
        <f t="shared" si="26"/>
        <v>2018</v>
      </c>
      <c r="C1441" t="str">
        <f t="shared" si="27"/>
        <v>COMBDGHLCNewAM______STDELC_16</v>
      </c>
      <c r="D1441" s="8">
        <f>IF(_xlfn.IFNA(VLOOKUP(LEFT(C1441,LEN(C1441)-3),COMBDG_Replacement_Split_Tech!A:T,12+B1441-2016,FALSE),-1)&lt;0,0,VLOOKUP(LEFT(C1441,LEN(C1441)-3),COMBDG_Replacement_Split_Tech!A:T,12+B1441-2016,FALSE))*_xlfn.IFNA(VLOOKUP(LEFT(C1441,14),'AGG Activity_16'!A:K,B1441-2016+2,FALSE),VLOOKUP(LEFT(C1441,15),'AGG Activity_16'!A:K,B1441-2016+2,FALSE))</f>
        <v>0</v>
      </c>
    </row>
    <row r="1442" spans="1:4" x14ac:dyDescent="0.25">
      <c r="A1442" t="s">
        <v>2</v>
      </c>
      <c r="B1442">
        <f t="shared" si="26"/>
        <v>2018</v>
      </c>
      <c r="C1442" t="str">
        <f t="shared" si="27"/>
        <v>COMBDGHLCNewLIFLC___STDELC_16</v>
      </c>
      <c r="D1442" s="8">
        <f>IF(_xlfn.IFNA(VLOOKUP(LEFT(C1442,LEN(C1442)-3),COMBDG_Replacement_Split_Tech!A:T,12+B1442-2016,FALSE),-1)&lt;0,0,VLOOKUP(LEFT(C1442,LEN(C1442)-3),COMBDG_Replacement_Split_Tech!A:T,12+B1442-2016,FALSE))*_xlfn.IFNA(VLOOKUP(LEFT(C1442,14),'AGG Activity_16'!A:K,B1442-2016+2,FALSE),VLOOKUP(LEFT(C1442,15),'AGG Activity_16'!A:K,B1442-2016+2,FALSE))</f>
        <v>0</v>
      </c>
    </row>
    <row r="1443" spans="1:4" x14ac:dyDescent="0.25">
      <c r="A1443" t="s">
        <v>2</v>
      </c>
      <c r="B1443">
        <f t="shared" si="26"/>
        <v>2018</v>
      </c>
      <c r="C1443" t="str">
        <f t="shared" si="27"/>
        <v>COMBDGHLCNewLIFLU___STDELC_16</v>
      </c>
      <c r="D1443" s="8">
        <f>IF(_xlfn.IFNA(VLOOKUP(LEFT(C1443,LEN(C1443)-3),COMBDG_Replacement_Split_Tech!A:T,12+B1443-2016,FALSE),-1)&lt;0,0,VLOOKUP(LEFT(C1443,LEN(C1443)-3),COMBDG_Replacement_Split_Tech!A:T,12+B1443-2016,FALSE))*_xlfn.IFNA(VLOOKUP(LEFT(C1443,14),'AGG Activity_16'!A:K,B1443-2016+2,FALSE),VLOOKUP(LEFT(C1443,15),'AGG Activity_16'!A:K,B1443-2016+2,FALSE))</f>
        <v>0</v>
      </c>
    </row>
    <row r="1444" spans="1:4" x14ac:dyDescent="0.25">
      <c r="A1444" t="s">
        <v>2</v>
      </c>
      <c r="B1444">
        <f t="shared" si="26"/>
        <v>2018</v>
      </c>
      <c r="C1444" t="str">
        <f t="shared" si="27"/>
        <v>COMBDGHLCNewLIHAL___STDELC_16</v>
      </c>
      <c r="D1444" s="8">
        <f>IF(_xlfn.IFNA(VLOOKUP(LEFT(C1444,LEN(C1444)-3),COMBDG_Replacement_Split_Tech!A:T,12+B1444-2016,FALSE),-1)&lt;0,0,VLOOKUP(LEFT(C1444,LEN(C1444)-3),COMBDG_Replacement_Split_Tech!A:T,12+B1444-2016,FALSE))*_xlfn.IFNA(VLOOKUP(LEFT(C1444,14),'AGG Activity_16'!A:K,B1444-2016+2,FALSE),VLOOKUP(LEFT(C1444,15),'AGG Activity_16'!A:K,B1444-2016+2,FALSE))</f>
        <v>0</v>
      </c>
    </row>
    <row r="1445" spans="1:4" x14ac:dyDescent="0.25">
      <c r="A1445" t="s">
        <v>2</v>
      </c>
      <c r="B1445">
        <f t="shared" si="26"/>
        <v>2018</v>
      </c>
      <c r="C1445" t="str">
        <f t="shared" si="27"/>
        <v>COMBDGHLCNewLIINC___STDELC_16</v>
      </c>
      <c r="D1445" s="8">
        <f>IF(_xlfn.IFNA(VLOOKUP(LEFT(C1445,LEN(C1445)-3),COMBDG_Replacement_Split_Tech!A:T,12+B1445-2016,FALSE),-1)&lt;0,0,VLOOKUP(LEFT(C1445,LEN(C1445)-3),COMBDG_Replacement_Split_Tech!A:T,12+B1445-2016,FALSE))*_xlfn.IFNA(VLOOKUP(LEFT(C1445,14),'AGG Activity_16'!A:K,B1445-2016+2,FALSE),VLOOKUP(LEFT(C1445,15),'AGG Activity_16'!A:K,B1445-2016+2,FALSE))</f>
        <v>0</v>
      </c>
    </row>
    <row r="1446" spans="1:4" x14ac:dyDescent="0.25">
      <c r="A1446" t="s">
        <v>2</v>
      </c>
      <c r="B1446">
        <f t="shared" si="26"/>
        <v>2018</v>
      </c>
      <c r="C1446" t="str">
        <f t="shared" si="27"/>
        <v>COMBDGHLCNewLILED___STDELC_16</v>
      </c>
      <c r="D1446" s="8">
        <f>IF(_xlfn.IFNA(VLOOKUP(LEFT(C1446,LEN(C1446)-3),COMBDG_Replacement_Split_Tech!A:T,12+B1446-2016,FALSE),-1)&lt;0,0,VLOOKUP(LEFT(C1446,LEN(C1446)-3),COMBDG_Replacement_Split_Tech!A:T,12+B1446-2016,FALSE))*_xlfn.IFNA(VLOOKUP(LEFT(C1446,14),'AGG Activity_16'!A:K,B1446-2016+2,FALSE),VLOOKUP(LEFT(C1446,15),'AGG Activity_16'!A:K,B1446-2016+2,FALSE))</f>
        <v>0</v>
      </c>
    </row>
    <row r="1447" spans="1:4" x14ac:dyDescent="0.25">
      <c r="A1447" t="s">
        <v>2</v>
      </c>
      <c r="B1447">
        <f t="shared" si="26"/>
        <v>2018</v>
      </c>
      <c r="C1447" t="str">
        <f t="shared" si="27"/>
        <v>COMBDGHLCNewSC______STDELC_16</v>
      </c>
      <c r="D1447" s="8">
        <f>IF(_xlfn.IFNA(VLOOKUP(LEFT(C1447,LEN(C1447)-3),COMBDG_Replacement_Split_Tech!A:T,12+B1447-2016,FALSE),-1)&lt;0,0,VLOOKUP(LEFT(C1447,LEN(C1447)-3),COMBDG_Replacement_Split_Tech!A:T,12+B1447-2016,FALSE))*_xlfn.IFNA(VLOOKUP(LEFT(C1447,14),'AGG Activity_16'!A:K,B1447-2016+2,FALSE),VLOOKUP(LEFT(C1447,15),'AGG Activity_16'!A:K,B1447-2016+2,FALSE))</f>
        <v>0</v>
      </c>
    </row>
    <row r="1448" spans="1:4" x14ac:dyDescent="0.25">
      <c r="A1448" t="s">
        <v>2</v>
      </c>
      <c r="B1448">
        <f t="shared" si="26"/>
        <v>2018</v>
      </c>
      <c r="C1448" t="str">
        <f t="shared" si="27"/>
        <v>COMBDGHLCNewSHFUR___STDELC_16</v>
      </c>
      <c r="D1448" s="8">
        <f>IF(_xlfn.IFNA(VLOOKUP(LEFT(C1448,LEN(C1448)-3),COMBDG_Replacement_Split_Tech!A:T,12+B1448-2016,FALSE),-1)&lt;0,0,VLOOKUP(LEFT(C1448,LEN(C1448)-3),COMBDG_Replacement_Split_Tech!A:T,12+B1448-2016,FALSE))*_xlfn.IFNA(VLOOKUP(LEFT(C1448,14),'AGG Activity_16'!A:K,B1448-2016+2,FALSE),VLOOKUP(LEFT(C1448,15),'AGG Activity_16'!A:K,B1448-2016+2,FALSE))</f>
        <v>0</v>
      </c>
    </row>
    <row r="1449" spans="1:4" x14ac:dyDescent="0.25">
      <c r="A1449" t="s">
        <v>2</v>
      </c>
      <c r="B1449">
        <f t="shared" si="26"/>
        <v>2018</v>
      </c>
      <c r="C1449" t="str">
        <f t="shared" si="27"/>
        <v>COMBDGHLCNewSHHEP___STDELC_16</v>
      </c>
      <c r="D1449" s="8">
        <f>IF(_xlfn.IFNA(VLOOKUP(LEFT(C1449,LEN(C1449)-3),COMBDG_Replacement_Split_Tech!A:T,12+B1449-2016,FALSE),-1)&lt;0,0,VLOOKUP(LEFT(C1449,LEN(C1449)-3),COMBDG_Replacement_Split_Tech!A:T,12+B1449-2016,FALSE))*_xlfn.IFNA(VLOOKUP(LEFT(C1449,14),'AGG Activity_16'!A:K,B1449-2016+2,FALSE),VLOOKUP(LEFT(C1449,15),'AGG Activity_16'!A:K,B1449-2016+2,FALSE))</f>
        <v>0</v>
      </c>
    </row>
    <row r="1450" spans="1:4" x14ac:dyDescent="0.25">
      <c r="A1450" t="s">
        <v>2</v>
      </c>
      <c r="B1450">
        <f t="shared" si="26"/>
        <v>2018</v>
      </c>
      <c r="C1450" t="str">
        <f t="shared" si="27"/>
        <v>COMBDGHLCNewSHPLT___STDELC_16</v>
      </c>
      <c r="D1450" s="8">
        <f>IF(_xlfn.IFNA(VLOOKUP(LEFT(C1450,LEN(C1450)-3),COMBDG_Replacement_Split_Tech!A:T,12+B1450-2016,FALSE),-1)&lt;0,0,VLOOKUP(LEFT(C1450,LEN(C1450)-3),COMBDG_Replacement_Split_Tech!A:T,12+B1450-2016,FALSE))*_xlfn.IFNA(VLOOKUP(LEFT(C1450,14),'AGG Activity_16'!A:K,B1450-2016+2,FALSE),VLOOKUP(LEFT(C1450,15),'AGG Activity_16'!A:K,B1450-2016+2,FALSE))</f>
        <v>0</v>
      </c>
    </row>
    <row r="1451" spans="1:4" x14ac:dyDescent="0.25">
      <c r="A1451" t="s">
        <v>2</v>
      </c>
      <c r="B1451">
        <f t="shared" si="26"/>
        <v>2018</v>
      </c>
      <c r="C1451" t="str">
        <f t="shared" si="27"/>
        <v>COMBDGHLCNewSLLED___STDELC_16</v>
      </c>
      <c r="D1451" s="8">
        <f>IF(_xlfn.IFNA(VLOOKUP(LEFT(C1451,LEN(C1451)-3),COMBDG_Replacement_Split_Tech!A:T,12+B1451-2016,FALSE),-1)&lt;0,0,VLOOKUP(LEFT(C1451,LEN(C1451)-3),COMBDG_Replacement_Split_Tech!A:T,12+B1451-2016,FALSE))*_xlfn.IFNA(VLOOKUP(LEFT(C1451,14),'AGG Activity_16'!A:K,B1451-2016+2,FALSE),VLOOKUP(LEFT(C1451,15),'AGG Activity_16'!A:K,B1451-2016+2,FALSE))</f>
        <v>0</v>
      </c>
    </row>
    <row r="1452" spans="1:4" x14ac:dyDescent="0.25">
      <c r="A1452" t="s">
        <v>2</v>
      </c>
      <c r="B1452">
        <f t="shared" si="26"/>
        <v>2018</v>
      </c>
      <c r="C1452" t="str">
        <f t="shared" si="27"/>
        <v>COMBDGHLCNewWH______STDELC_16</v>
      </c>
      <c r="D1452" s="8">
        <f>IF(_xlfn.IFNA(VLOOKUP(LEFT(C1452,LEN(C1452)-3),COMBDG_Replacement_Split_Tech!A:T,12+B1452-2016,FALSE),-1)&lt;0,0,VLOOKUP(LEFT(C1452,LEN(C1452)-3),COMBDG_Replacement_Split_Tech!A:T,12+B1452-2016,FALSE))*_xlfn.IFNA(VLOOKUP(LEFT(C1452,14),'AGG Activity_16'!A:K,B1452-2016+2,FALSE),VLOOKUP(LEFT(C1452,15),'AGG Activity_16'!A:K,B1452-2016+2,FALSE))</f>
        <v>0</v>
      </c>
    </row>
    <row r="1453" spans="1:4" x14ac:dyDescent="0.25">
      <c r="A1453" t="s">
        <v>2</v>
      </c>
      <c r="B1453">
        <f t="shared" si="26"/>
        <v>2018</v>
      </c>
      <c r="C1453" t="str">
        <f t="shared" si="27"/>
        <v>COMBDGHLCOldAE______STDELC_16</v>
      </c>
      <c r="D1453" s="8">
        <f>IF(_xlfn.IFNA(VLOOKUP(LEFT(C1453,LEN(C1453)-3),COMBDG_Replacement_Split_Tech!A:T,12+B1453-2016,FALSE),-1)&lt;0,0,VLOOKUP(LEFT(C1453,LEN(C1453)-3),COMBDG_Replacement_Split_Tech!A:T,12+B1453-2016,FALSE))*_xlfn.IFNA(VLOOKUP(LEFT(C1453,14),'AGG Activity_16'!A:K,B1453-2016+2,FALSE),VLOOKUP(LEFT(C1453,15),'AGG Activity_16'!A:K,B1453-2016+2,FALSE))</f>
        <v>40.162912564331236</v>
      </c>
    </row>
    <row r="1454" spans="1:4" x14ac:dyDescent="0.25">
      <c r="A1454" t="s">
        <v>2</v>
      </c>
      <c r="B1454">
        <f t="shared" si="26"/>
        <v>2018</v>
      </c>
      <c r="C1454" t="str">
        <f t="shared" si="27"/>
        <v>COMBDGHLCOldAM______STDELC_16</v>
      </c>
      <c r="D1454" s="8">
        <f>IF(_xlfn.IFNA(VLOOKUP(LEFT(C1454,LEN(C1454)-3),COMBDG_Replacement_Split_Tech!A:T,12+B1454-2016,FALSE),-1)&lt;0,0,VLOOKUP(LEFT(C1454,LEN(C1454)-3),COMBDG_Replacement_Split_Tech!A:T,12+B1454-2016,FALSE))*_xlfn.IFNA(VLOOKUP(LEFT(C1454,14),'AGG Activity_16'!A:K,B1454-2016+2,FALSE),VLOOKUP(LEFT(C1454,15),'AGG Activity_16'!A:K,B1454-2016+2,FALSE))</f>
        <v>3.1226462072471199</v>
      </c>
    </row>
    <row r="1455" spans="1:4" x14ac:dyDescent="0.25">
      <c r="A1455" t="s">
        <v>2</v>
      </c>
      <c r="B1455">
        <f t="shared" si="26"/>
        <v>2018</v>
      </c>
      <c r="C1455" t="str">
        <f t="shared" si="27"/>
        <v>COMBDGHLCOldLIFLC___STDELC_16</v>
      </c>
      <c r="D1455" s="8">
        <f>IF(_xlfn.IFNA(VLOOKUP(LEFT(C1455,LEN(C1455)-3),COMBDG_Replacement_Split_Tech!A:T,12+B1455-2016,FALSE),-1)&lt;0,0,VLOOKUP(LEFT(C1455,LEN(C1455)-3),COMBDG_Replacement_Split_Tech!A:T,12+B1455-2016,FALSE))*_xlfn.IFNA(VLOOKUP(LEFT(C1455,14),'AGG Activity_16'!A:K,B1455-2016+2,FALSE),VLOOKUP(LEFT(C1455,15),'AGG Activity_16'!A:K,B1455-2016+2,FALSE))</f>
        <v>1.7386589464468187</v>
      </c>
    </row>
    <row r="1456" spans="1:4" x14ac:dyDescent="0.25">
      <c r="A1456" t="s">
        <v>2</v>
      </c>
      <c r="B1456">
        <f t="shared" si="26"/>
        <v>2018</v>
      </c>
      <c r="C1456" t="str">
        <f t="shared" si="27"/>
        <v>COMBDGHLCOldLIFLU___STDELC_16</v>
      </c>
      <c r="D1456" s="8">
        <f>IF(_xlfn.IFNA(VLOOKUP(LEFT(C1456,LEN(C1456)-3),COMBDG_Replacement_Split_Tech!A:T,12+B1456-2016,FALSE),-1)&lt;0,0,VLOOKUP(LEFT(C1456,LEN(C1456)-3),COMBDG_Replacement_Split_Tech!A:T,12+B1456-2016,FALSE))*_xlfn.IFNA(VLOOKUP(LEFT(C1456,14),'AGG Activity_16'!A:K,B1456-2016+2,FALSE),VLOOKUP(LEFT(C1456,15),'AGG Activity_16'!A:K,B1456-2016+2,FALSE))</f>
        <v>356.61673660833333</v>
      </c>
    </row>
    <row r="1457" spans="1:4" x14ac:dyDescent="0.25">
      <c r="A1457" t="s">
        <v>2</v>
      </c>
      <c r="B1457">
        <f t="shared" si="26"/>
        <v>2018</v>
      </c>
      <c r="C1457" t="str">
        <f t="shared" si="27"/>
        <v>COMBDGHLCOldLIHAL___STDELC_16</v>
      </c>
      <c r="D1457" s="8">
        <f>IF(_xlfn.IFNA(VLOOKUP(LEFT(C1457,LEN(C1457)-3),COMBDG_Replacement_Split_Tech!A:T,12+B1457-2016,FALSE),-1)&lt;0,0,VLOOKUP(LEFT(C1457,LEN(C1457)-3),COMBDG_Replacement_Split_Tech!A:T,12+B1457-2016,FALSE))*_xlfn.IFNA(VLOOKUP(LEFT(C1457,14),'AGG Activity_16'!A:K,B1457-2016+2,FALSE),VLOOKUP(LEFT(C1457,15),'AGG Activity_16'!A:K,B1457-2016+2,FALSE))</f>
        <v>205.56811605415322</v>
      </c>
    </row>
    <row r="1458" spans="1:4" x14ac:dyDescent="0.25">
      <c r="A1458" t="s">
        <v>2</v>
      </c>
      <c r="B1458">
        <f t="shared" si="26"/>
        <v>2018</v>
      </c>
      <c r="C1458" t="str">
        <f t="shared" si="27"/>
        <v>COMBDGHLCOldLIINC___STDELC_16</v>
      </c>
      <c r="D1458" s="8">
        <f>IF(_xlfn.IFNA(VLOOKUP(LEFT(C1458,LEN(C1458)-3),COMBDG_Replacement_Split_Tech!A:T,12+B1458-2016,FALSE),-1)&lt;0,0,VLOOKUP(LEFT(C1458,LEN(C1458)-3),COMBDG_Replacement_Split_Tech!A:T,12+B1458-2016,FALSE))*_xlfn.IFNA(VLOOKUP(LEFT(C1458,14),'AGG Activity_16'!A:K,B1458-2016+2,FALSE),VLOOKUP(LEFT(C1458,15),'AGG Activity_16'!A:K,B1458-2016+2,FALSE))</f>
        <v>660.2417147036947</v>
      </c>
    </row>
    <row r="1459" spans="1:4" x14ac:dyDescent="0.25">
      <c r="A1459" t="s">
        <v>2</v>
      </c>
      <c r="B1459">
        <f t="shared" si="26"/>
        <v>2018</v>
      </c>
      <c r="C1459" t="str">
        <f t="shared" si="27"/>
        <v>COMBDGHLCOldLILED___STDELC_16</v>
      </c>
      <c r="D1459" s="8">
        <f>IF(_xlfn.IFNA(VLOOKUP(LEFT(C1459,LEN(C1459)-3),COMBDG_Replacement_Split_Tech!A:T,12+B1459-2016,FALSE),-1)&lt;0,0,VLOOKUP(LEFT(C1459,LEN(C1459)-3),COMBDG_Replacement_Split_Tech!A:T,12+B1459-2016,FALSE))*_xlfn.IFNA(VLOOKUP(LEFT(C1459,14),'AGG Activity_16'!A:K,B1459-2016+2,FALSE),VLOOKUP(LEFT(C1459,15),'AGG Activity_16'!A:K,B1459-2016+2,FALSE))</f>
        <v>5.6026219941168076E-2</v>
      </c>
    </row>
    <row r="1460" spans="1:4" x14ac:dyDescent="0.25">
      <c r="A1460" t="s">
        <v>2</v>
      </c>
      <c r="B1460">
        <f t="shared" si="26"/>
        <v>2018</v>
      </c>
      <c r="C1460" t="str">
        <f t="shared" si="27"/>
        <v>COMBDGHLCOldSC______STDELC_16</v>
      </c>
      <c r="D1460" s="8">
        <f>IF(_xlfn.IFNA(VLOOKUP(LEFT(C1460,LEN(C1460)-3),COMBDG_Replacement_Split_Tech!A:T,12+B1460-2016,FALSE),-1)&lt;0,0,VLOOKUP(LEFT(C1460,LEN(C1460)-3),COMBDG_Replacement_Split_Tech!A:T,12+B1460-2016,FALSE))*_xlfn.IFNA(VLOOKUP(LEFT(C1460,14),'AGG Activity_16'!A:K,B1460-2016+2,FALSE),VLOOKUP(LEFT(C1460,15),'AGG Activity_16'!A:K,B1460-2016+2,FALSE))</f>
        <v>12.991834095384093</v>
      </c>
    </row>
    <row r="1461" spans="1:4" x14ac:dyDescent="0.25">
      <c r="A1461" t="s">
        <v>2</v>
      </c>
      <c r="B1461">
        <f t="shared" si="26"/>
        <v>2018</v>
      </c>
      <c r="C1461" t="str">
        <f t="shared" si="27"/>
        <v>COMBDGHLCOldSHFUR___STDELC_16</v>
      </c>
      <c r="D1461" s="8">
        <f>IF(_xlfn.IFNA(VLOOKUP(LEFT(C1461,LEN(C1461)-3),COMBDG_Replacement_Split_Tech!A:T,12+B1461-2016,FALSE),-1)&lt;0,0,VLOOKUP(LEFT(C1461,LEN(C1461)-3),COMBDG_Replacement_Split_Tech!A:T,12+B1461-2016,FALSE))*_xlfn.IFNA(VLOOKUP(LEFT(C1461,14),'AGG Activity_16'!A:K,B1461-2016+2,FALSE),VLOOKUP(LEFT(C1461,15),'AGG Activity_16'!A:K,B1461-2016+2,FALSE))</f>
        <v>0</v>
      </c>
    </row>
    <row r="1462" spans="1:4" x14ac:dyDescent="0.25">
      <c r="A1462" t="s">
        <v>2</v>
      </c>
      <c r="B1462">
        <f t="shared" si="26"/>
        <v>2018</v>
      </c>
      <c r="C1462" t="str">
        <f t="shared" si="27"/>
        <v>COMBDGHLCOldSHHEP___STDELC_16</v>
      </c>
      <c r="D1462" s="8">
        <f>IF(_xlfn.IFNA(VLOOKUP(LEFT(C1462,LEN(C1462)-3),COMBDG_Replacement_Split_Tech!A:T,12+B1462-2016,FALSE),-1)&lt;0,0,VLOOKUP(LEFT(C1462,LEN(C1462)-3),COMBDG_Replacement_Split_Tech!A:T,12+B1462-2016,FALSE))*_xlfn.IFNA(VLOOKUP(LEFT(C1462,14),'AGG Activity_16'!A:K,B1462-2016+2,FALSE),VLOOKUP(LEFT(C1462,15),'AGG Activity_16'!A:K,B1462-2016+2,FALSE))</f>
        <v>73.868470399728452</v>
      </c>
    </row>
    <row r="1463" spans="1:4" x14ac:dyDescent="0.25">
      <c r="A1463" t="s">
        <v>2</v>
      </c>
      <c r="B1463">
        <f t="shared" si="26"/>
        <v>2018</v>
      </c>
      <c r="C1463" t="str">
        <f t="shared" si="27"/>
        <v>COMBDGHLCOldSHPLT___STDELC_16</v>
      </c>
      <c r="D1463" s="8">
        <f>IF(_xlfn.IFNA(VLOOKUP(LEFT(C1463,LEN(C1463)-3),COMBDG_Replacement_Split_Tech!A:T,12+B1463-2016,FALSE),-1)&lt;0,0,VLOOKUP(LEFT(C1463,LEN(C1463)-3),COMBDG_Replacement_Split_Tech!A:T,12+B1463-2016,FALSE))*_xlfn.IFNA(VLOOKUP(LEFT(C1463,14),'AGG Activity_16'!A:K,B1463-2016+2,FALSE),VLOOKUP(LEFT(C1463,15),'AGG Activity_16'!A:K,B1463-2016+2,FALSE))</f>
        <v>3.3090395278066325</v>
      </c>
    </row>
    <row r="1464" spans="1:4" x14ac:dyDescent="0.25">
      <c r="A1464" t="s">
        <v>2</v>
      </c>
      <c r="B1464">
        <f t="shared" si="26"/>
        <v>2018</v>
      </c>
      <c r="C1464" t="str">
        <f t="shared" si="27"/>
        <v>COMBDGHLCOldSLLED___STDELC_16</v>
      </c>
      <c r="D1464" s="8">
        <f>IF(_xlfn.IFNA(VLOOKUP(LEFT(C1464,LEN(C1464)-3),COMBDG_Replacement_Split_Tech!A:T,12+B1464-2016,FALSE),-1)&lt;0,0,VLOOKUP(LEFT(C1464,LEN(C1464)-3),COMBDG_Replacement_Split_Tech!A:T,12+B1464-2016,FALSE))*_xlfn.IFNA(VLOOKUP(LEFT(C1464,14),'AGG Activity_16'!A:K,B1464-2016+2,FALSE),VLOOKUP(LEFT(C1464,15),'AGG Activity_16'!A:K,B1464-2016+2,FALSE))</f>
        <v>1.277524407905952</v>
      </c>
    </row>
    <row r="1465" spans="1:4" x14ac:dyDescent="0.25">
      <c r="A1465" t="s">
        <v>2</v>
      </c>
      <c r="B1465">
        <f t="shared" si="26"/>
        <v>2018</v>
      </c>
      <c r="C1465" t="str">
        <f t="shared" si="27"/>
        <v>COMBDGHLCOldWH______STDELC_16</v>
      </c>
      <c r="D1465" s="8">
        <f>IF(_xlfn.IFNA(VLOOKUP(LEFT(C1465,LEN(C1465)-3),COMBDG_Replacement_Split_Tech!A:T,12+B1465-2016,FALSE),-1)&lt;0,0,VLOOKUP(LEFT(C1465,LEN(C1465)-3),COMBDG_Replacement_Split_Tech!A:T,12+B1465-2016,FALSE))*_xlfn.IFNA(VLOOKUP(LEFT(C1465,14),'AGG Activity_16'!A:K,B1465-2016+2,FALSE),VLOOKUP(LEFT(C1465,15),'AGG Activity_16'!A:K,B1465-2016+2,FALSE))</f>
        <v>11.615234668850086</v>
      </c>
    </row>
    <row r="1466" spans="1:4" x14ac:dyDescent="0.25">
      <c r="A1466" t="s">
        <v>2</v>
      </c>
      <c r="B1466">
        <f t="shared" si="26"/>
        <v>2018</v>
      </c>
      <c r="C1466" t="str">
        <f t="shared" si="27"/>
        <v>COMBDGICINewAE______STDELC_16</v>
      </c>
      <c r="D1466" s="8">
        <f>IF(_xlfn.IFNA(VLOOKUP(LEFT(C1466,LEN(C1466)-3),COMBDG_Replacement_Split_Tech!A:T,12+B1466-2016,FALSE),-1)&lt;0,0,VLOOKUP(LEFT(C1466,LEN(C1466)-3),COMBDG_Replacement_Split_Tech!A:T,12+B1466-2016,FALSE))*_xlfn.IFNA(VLOOKUP(LEFT(C1466,14),'AGG Activity_16'!A:K,B1466-2016+2,FALSE),VLOOKUP(LEFT(C1466,15),'AGG Activity_16'!A:K,B1466-2016+2,FALSE))</f>
        <v>0</v>
      </c>
    </row>
    <row r="1467" spans="1:4" x14ac:dyDescent="0.25">
      <c r="A1467" t="s">
        <v>2</v>
      </c>
      <c r="B1467">
        <f t="shared" si="26"/>
        <v>2018</v>
      </c>
      <c r="C1467" t="str">
        <f t="shared" si="27"/>
        <v>COMBDGICINewAM______STDELC_16</v>
      </c>
      <c r="D1467" s="8">
        <f>IF(_xlfn.IFNA(VLOOKUP(LEFT(C1467,LEN(C1467)-3),COMBDG_Replacement_Split_Tech!A:T,12+B1467-2016,FALSE),-1)&lt;0,0,VLOOKUP(LEFT(C1467,LEN(C1467)-3),COMBDG_Replacement_Split_Tech!A:T,12+B1467-2016,FALSE))*_xlfn.IFNA(VLOOKUP(LEFT(C1467,14),'AGG Activity_16'!A:K,B1467-2016+2,FALSE),VLOOKUP(LEFT(C1467,15),'AGG Activity_16'!A:K,B1467-2016+2,FALSE))</f>
        <v>0</v>
      </c>
    </row>
    <row r="1468" spans="1:4" x14ac:dyDescent="0.25">
      <c r="A1468" t="s">
        <v>2</v>
      </c>
      <c r="B1468">
        <f t="shared" si="26"/>
        <v>2018</v>
      </c>
      <c r="C1468" t="str">
        <f t="shared" si="27"/>
        <v>COMBDGICINewLIFLC___STDELC_16</v>
      </c>
      <c r="D1468" s="8">
        <f>IF(_xlfn.IFNA(VLOOKUP(LEFT(C1468,LEN(C1468)-3),COMBDG_Replacement_Split_Tech!A:T,12+B1468-2016,FALSE),-1)&lt;0,0,VLOOKUP(LEFT(C1468,LEN(C1468)-3),COMBDG_Replacement_Split_Tech!A:T,12+B1468-2016,FALSE))*_xlfn.IFNA(VLOOKUP(LEFT(C1468,14),'AGG Activity_16'!A:K,B1468-2016+2,FALSE),VLOOKUP(LEFT(C1468,15),'AGG Activity_16'!A:K,B1468-2016+2,FALSE))</f>
        <v>0</v>
      </c>
    </row>
    <row r="1469" spans="1:4" x14ac:dyDescent="0.25">
      <c r="A1469" t="s">
        <v>2</v>
      </c>
      <c r="B1469">
        <f t="shared" si="26"/>
        <v>2018</v>
      </c>
      <c r="C1469" t="str">
        <f t="shared" si="27"/>
        <v>COMBDGICINewLIFLU___STDELC_16</v>
      </c>
      <c r="D1469" s="8">
        <f>IF(_xlfn.IFNA(VLOOKUP(LEFT(C1469,LEN(C1469)-3),COMBDG_Replacement_Split_Tech!A:T,12+B1469-2016,FALSE),-1)&lt;0,0,VLOOKUP(LEFT(C1469,LEN(C1469)-3),COMBDG_Replacement_Split_Tech!A:T,12+B1469-2016,FALSE))*_xlfn.IFNA(VLOOKUP(LEFT(C1469,14),'AGG Activity_16'!A:K,B1469-2016+2,FALSE),VLOOKUP(LEFT(C1469,15),'AGG Activity_16'!A:K,B1469-2016+2,FALSE))</f>
        <v>0</v>
      </c>
    </row>
    <row r="1470" spans="1:4" x14ac:dyDescent="0.25">
      <c r="A1470" t="s">
        <v>2</v>
      </c>
      <c r="B1470">
        <f t="shared" si="26"/>
        <v>2018</v>
      </c>
      <c r="C1470" t="str">
        <f t="shared" si="27"/>
        <v>COMBDGICINewLIHAL___STDELC_16</v>
      </c>
      <c r="D1470" s="8">
        <f>IF(_xlfn.IFNA(VLOOKUP(LEFT(C1470,LEN(C1470)-3),COMBDG_Replacement_Split_Tech!A:T,12+B1470-2016,FALSE),-1)&lt;0,0,VLOOKUP(LEFT(C1470,LEN(C1470)-3),COMBDG_Replacement_Split_Tech!A:T,12+B1470-2016,FALSE))*_xlfn.IFNA(VLOOKUP(LEFT(C1470,14),'AGG Activity_16'!A:K,B1470-2016+2,FALSE),VLOOKUP(LEFT(C1470,15),'AGG Activity_16'!A:K,B1470-2016+2,FALSE))</f>
        <v>0</v>
      </c>
    </row>
    <row r="1471" spans="1:4" x14ac:dyDescent="0.25">
      <c r="A1471" t="s">
        <v>2</v>
      </c>
      <c r="B1471">
        <f t="shared" si="26"/>
        <v>2018</v>
      </c>
      <c r="C1471" t="str">
        <f t="shared" si="27"/>
        <v>COMBDGICINewLIINC___STDELC_16</v>
      </c>
      <c r="D1471" s="8">
        <f>IF(_xlfn.IFNA(VLOOKUP(LEFT(C1471,LEN(C1471)-3),COMBDG_Replacement_Split_Tech!A:T,12+B1471-2016,FALSE),-1)&lt;0,0,VLOOKUP(LEFT(C1471,LEN(C1471)-3),COMBDG_Replacement_Split_Tech!A:T,12+B1471-2016,FALSE))*_xlfn.IFNA(VLOOKUP(LEFT(C1471,14),'AGG Activity_16'!A:K,B1471-2016+2,FALSE),VLOOKUP(LEFT(C1471,15),'AGG Activity_16'!A:K,B1471-2016+2,FALSE))</f>
        <v>0</v>
      </c>
    </row>
    <row r="1472" spans="1:4" x14ac:dyDescent="0.25">
      <c r="A1472" t="s">
        <v>2</v>
      </c>
      <c r="B1472">
        <f t="shared" si="26"/>
        <v>2018</v>
      </c>
      <c r="C1472" t="str">
        <f t="shared" si="27"/>
        <v>COMBDGICINewLILED___STDELC_16</v>
      </c>
      <c r="D1472" s="8">
        <f>IF(_xlfn.IFNA(VLOOKUP(LEFT(C1472,LEN(C1472)-3),COMBDG_Replacement_Split_Tech!A:T,12+B1472-2016,FALSE),-1)&lt;0,0,VLOOKUP(LEFT(C1472,LEN(C1472)-3),COMBDG_Replacement_Split_Tech!A:T,12+B1472-2016,FALSE))*_xlfn.IFNA(VLOOKUP(LEFT(C1472,14),'AGG Activity_16'!A:K,B1472-2016+2,FALSE),VLOOKUP(LEFT(C1472,15),'AGG Activity_16'!A:K,B1472-2016+2,FALSE))</f>
        <v>0</v>
      </c>
    </row>
    <row r="1473" spans="1:4" x14ac:dyDescent="0.25">
      <c r="A1473" t="s">
        <v>2</v>
      </c>
      <c r="B1473">
        <f t="shared" si="26"/>
        <v>2018</v>
      </c>
      <c r="C1473" t="str">
        <f t="shared" si="27"/>
        <v>COMBDGICINewSC______STDELC_16</v>
      </c>
      <c r="D1473" s="8">
        <f>IF(_xlfn.IFNA(VLOOKUP(LEFT(C1473,LEN(C1473)-3),COMBDG_Replacement_Split_Tech!A:T,12+B1473-2016,FALSE),-1)&lt;0,0,VLOOKUP(LEFT(C1473,LEN(C1473)-3),COMBDG_Replacement_Split_Tech!A:T,12+B1473-2016,FALSE))*_xlfn.IFNA(VLOOKUP(LEFT(C1473,14),'AGG Activity_16'!A:K,B1473-2016+2,FALSE),VLOOKUP(LEFT(C1473,15),'AGG Activity_16'!A:K,B1473-2016+2,FALSE))</f>
        <v>0</v>
      </c>
    </row>
    <row r="1474" spans="1:4" x14ac:dyDescent="0.25">
      <c r="A1474" t="s">
        <v>2</v>
      </c>
      <c r="B1474">
        <f t="shared" si="26"/>
        <v>2018</v>
      </c>
      <c r="C1474" t="str">
        <f t="shared" si="27"/>
        <v>COMBDGICINewSHFUR___STDELC_16</v>
      </c>
      <c r="D1474" s="8">
        <f>IF(_xlfn.IFNA(VLOOKUP(LEFT(C1474,LEN(C1474)-3),COMBDG_Replacement_Split_Tech!A:T,12+B1474-2016,FALSE),-1)&lt;0,0,VLOOKUP(LEFT(C1474,LEN(C1474)-3),COMBDG_Replacement_Split_Tech!A:T,12+B1474-2016,FALSE))*_xlfn.IFNA(VLOOKUP(LEFT(C1474,14),'AGG Activity_16'!A:K,B1474-2016+2,FALSE),VLOOKUP(LEFT(C1474,15),'AGG Activity_16'!A:K,B1474-2016+2,FALSE))</f>
        <v>0</v>
      </c>
    </row>
    <row r="1475" spans="1:4" x14ac:dyDescent="0.25">
      <c r="A1475" t="s">
        <v>2</v>
      </c>
      <c r="B1475">
        <f t="shared" si="26"/>
        <v>2018</v>
      </c>
      <c r="C1475" t="str">
        <f t="shared" si="27"/>
        <v>COMBDGICINewSHHEP___STDELC_16</v>
      </c>
      <c r="D1475" s="8">
        <f>IF(_xlfn.IFNA(VLOOKUP(LEFT(C1475,LEN(C1475)-3),COMBDG_Replacement_Split_Tech!A:T,12+B1475-2016,FALSE),-1)&lt;0,0,VLOOKUP(LEFT(C1475,LEN(C1475)-3),COMBDG_Replacement_Split_Tech!A:T,12+B1475-2016,FALSE))*_xlfn.IFNA(VLOOKUP(LEFT(C1475,14),'AGG Activity_16'!A:K,B1475-2016+2,FALSE),VLOOKUP(LEFT(C1475,15),'AGG Activity_16'!A:K,B1475-2016+2,FALSE))</f>
        <v>0</v>
      </c>
    </row>
    <row r="1476" spans="1:4" x14ac:dyDescent="0.25">
      <c r="A1476" t="s">
        <v>2</v>
      </c>
      <c r="B1476">
        <f t="shared" si="26"/>
        <v>2018</v>
      </c>
      <c r="C1476" t="str">
        <f t="shared" si="27"/>
        <v>COMBDGICINewSHPLT___STDELC_16</v>
      </c>
      <c r="D1476" s="8">
        <f>IF(_xlfn.IFNA(VLOOKUP(LEFT(C1476,LEN(C1476)-3),COMBDG_Replacement_Split_Tech!A:T,12+B1476-2016,FALSE),-1)&lt;0,0,VLOOKUP(LEFT(C1476,LEN(C1476)-3),COMBDG_Replacement_Split_Tech!A:T,12+B1476-2016,FALSE))*_xlfn.IFNA(VLOOKUP(LEFT(C1476,14),'AGG Activity_16'!A:K,B1476-2016+2,FALSE),VLOOKUP(LEFT(C1476,15),'AGG Activity_16'!A:K,B1476-2016+2,FALSE))</f>
        <v>0</v>
      </c>
    </row>
    <row r="1477" spans="1:4" x14ac:dyDescent="0.25">
      <c r="A1477" t="s">
        <v>2</v>
      </c>
      <c r="B1477">
        <f t="shared" si="26"/>
        <v>2018</v>
      </c>
      <c r="C1477" t="str">
        <f t="shared" si="27"/>
        <v>COMBDGICINewSLLED___STDELC_16</v>
      </c>
      <c r="D1477" s="8">
        <f>IF(_xlfn.IFNA(VLOOKUP(LEFT(C1477,LEN(C1477)-3),COMBDG_Replacement_Split_Tech!A:T,12+B1477-2016,FALSE),-1)&lt;0,0,VLOOKUP(LEFT(C1477,LEN(C1477)-3),COMBDG_Replacement_Split_Tech!A:T,12+B1477-2016,FALSE))*_xlfn.IFNA(VLOOKUP(LEFT(C1477,14),'AGG Activity_16'!A:K,B1477-2016+2,FALSE),VLOOKUP(LEFT(C1477,15),'AGG Activity_16'!A:K,B1477-2016+2,FALSE))</f>
        <v>0</v>
      </c>
    </row>
    <row r="1478" spans="1:4" x14ac:dyDescent="0.25">
      <c r="A1478" t="s">
        <v>2</v>
      </c>
      <c r="B1478">
        <f t="shared" si="26"/>
        <v>2018</v>
      </c>
      <c r="C1478" t="str">
        <f t="shared" si="27"/>
        <v>COMBDGICINewWH______STDELC_16</v>
      </c>
      <c r="D1478" s="8">
        <f>IF(_xlfn.IFNA(VLOOKUP(LEFT(C1478,LEN(C1478)-3),COMBDG_Replacement_Split_Tech!A:T,12+B1478-2016,FALSE),-1)&lt;0,0,VLOOKUP(LEFT(C1478,LEN(C1478)-3),COMBDG_Replacement_Split_Tech!A:T,12+B1478-2016,FALSE))*_xlfn.IFNA(VLOOKUP(LEFT(C1478,14),'AGG Activity_16'!A:K,B1478-2016+2,FALSE),VLOOKUP(LEFT(C1478,15),'AGG Activity_16'!A:K,B1478-2016+2,FALSE))</f>
        <v>0</v>
      </c>
    </row>
    <row r="1479" spans="1:4" x14ac:dyDescent="0.25">
      <c r="A1479" t="s">
        <v>2</v>
      </c>
      <c r="B1479">
        <f t="shared" si="26"/>
        <v>2018</v>
      </c>
      <c r="C1479" t="str">
        <f t="shared" si="27"/>
        <v>COMBDGICIOldAE______STDELC_16</v>
      </c>
      <c r="D1479" s="8">
        <f>IF(_xlfn.IFNA(VLOOKUP(LEFT(C1479,LEN(C1479)-3),COMBDG_Replacement_Split_Tech!A:T,12+B1479-2016,FALSE),-1)&lt;0,0,VLOOKUP(LEFT(C1479,LEN(C1479)-3),COMBDG_Replacement_Split_Tech!A:T,12+B1479-2016,FALSE))*_xlfn.IFNA(VLOOKUP(LEFT(C1479,14),'AGG Activity_16'!A:K,B1479-2016+2,FALSE),VLOOKUP(LEFT(C1479,15),'AGG Activity_16'!A:K,B1479-2016+2,FALSE))</f>
        <v>0.11623527365840403</v>
      </c>
    </row>
    <row r="1480" spans="1:4" x14ac:dyDescent="0.25">
      <c r="A1480" t="s">
        <v>2</v>
      </c>
      <c r="B1480">
        <f t="shared" si="26"/>
        <v>2018</v>
      </c>
      <c r="C1480" t="str">
        <f t="shared" si="27"/>
        <v>COMBDGICIOldAM______STDELC_16</v>
      </c>
      <c r="D1480" s="8">
        <f>IF(_xlfn.IFNA(VLOOKUP(LEFT(C1480,LEN(C1480)-3),COMBDG_Replacement_Split_Tech!A:T,12+B1480-2016,FALSE),-1)&lt;0,0,VLOOKUP(LEFT(C1480,LEN(C1480)-3),COMBDG_Replacement_Split_Tech!A:T,12+B1480-2016,FALSE))*_xlfn.IFNA(VLOOKUP(LEFT(C1480,14),'AGG Activity_16'!A:K,B1480-2016+2,FALSE),VLOOKUP(LEFT(C1480,15),'AGG Activity_16'!A:K,B1480-2016+2,FALSE))</f>
        <v>5.694250270156697E-2</v>
      </c>
    </row>
    <row r="1481" spans="1:4" x14ac:dyDescent="0.25">
      <c r="A1481" t="s">
        <v>2</v>
      </c>
      <c r="B1481">
        <f t="shared" si="26"/>
        <v>2018</v>
      </c>
      <c r="C1481" t="str">
        <f t="shared" si="27"/>
        <v>COMBDGICIOldLIFLC___STDELC_16</v>
      </c>
      <c r="D1481" s="8">
        <f>IF(_xlfn.IFNA(VLOOKUP(LEFT(C1481,LEN(C1481)-3),COMBDG_Replacement_Split_Tech!A:T,12+B1481-2016,FALSE),-1)&lt;0,0,VLOOKUP(LEFT(C1481,LEN(C1481)-3),COMBDG_Replacement_Split_Tech!A:T,12+B1481-2016,FALSE))*_xlfn.IFNA(VLOOKUP(LEFT(C1481,14),'AGG Activity_16'!A:K,B1481-2016+2,FALSE),VLOOKUP(LEFT(C1481,15),'AGG Activity_16'!A:K,B1481-2016+2,FALSE))</f>
        <v>0</v>
      </c>
    </row>
    <row r="1482" spans="1:4" x14ac:dyDescent="0.25">
      <c r="A1482" t="s">
        <v>2</v>
      </c>
      <c r="B1482">
        <f t="shared" si="26"/>
        <v>2018</v>
      </c>
      <c r="C1482" t="str">
        <f t="shared" si="27"/>
        <v>COMBDGICIOldLIFLU___STDELC_16</v>
      </c>
      <c r="D1482" s="8">
        <f>IF(_xlfn.IFNA(VLOOKUP(LEFT(C1482,LEN(C1482)-3),COMBDG_Replacement_Split_Tech!A:T,12+B1482-2016,FALSE),-1)&lt;0,0,VLOOKUP(LEFT(C1482,LEN(C1482)-3),COMBDG_Replacement_Split_Tech!A:T,12+B1482-2016,FALSE))*_xlfn.IFNA(VLOOKUP(LEFT(C1482,14),'AGG Activity_16'!A:K,B1482-2016+2,FALSE),VLOOKUP(LEFT(C1482,15),'AGG Activity_16'!A:K,B1482-2016+2,FALSE))</f>
        <v>28.369707416793023</v>
      </c>
    </row>
    <row r="1483" spans="1:4" x14ac:dyDescent="0.25">
      <c r="A1483" t="s">
        <v>2</v>
      </c>
      <c r="B1483">
        <f t="shared" si="26"/>
        <v>2018</v>
      </c>
      <c r="C1483" t="str">
        <f t="shared" si="27"/>
        <v>COMBDGICIOldLIHAL___STDELC_16</v>
      </c>
      <c r="D1483" s="8">
        <f>IF(_xlfn.IFNA(VLOOKUP(LEFT(C1483,LEN(C1483)-3),COMBDG_Replacement_Split_Tech!A:T,12+B1483-2016,FALSE),-1)&lt;0,0,VLOOKUP(LEFT(C1483,LEN(C1483)-3),COMBDG_Replacement_Split_Tech!A:T,12+B1483-2016,FALSE))*_xlfn.IFNA(VLOOKUP(LEFT(C1483,14),'AGG Activity_16'!A:K,B1483-2016+2,FALSE),VLOOKUP(LEFT(C1483,15),'AGG Activity_16'!A:K,B1483-2016+2,FALSE))</f>
        <v>16.681060210472609</v>
      </c>
    </row>
    <row r="1484" spans="1:4" x14ac:dyDescent="0.25">
      <c r="A1484" t="s">
        <v>2</v>
      </c>
      <c r="B1484">
        <f t="shared" si="26"/>
        <v>2018</v>
      </c>
      <c r="C1484" t="str">
        <f t="shared" si="27"/>
        <v>COMBDGICIOldLIINC___STDELC_16</v>
      </c>
      <c r="D1484" s="8">
        <f>IF(_xlfn.IFNA(VLOOKUP(LEFT(C1484,LEN(C1484)-3),COMBDG_Replacement_Split_Tech!A:T,12+B1484-2016,FALSE),-1)&lt;0,0,VLOOKUP(LEFT(C1484,LEN(C1484)-3),COMBDG_Replacement_Split_Tech!A:T,12+B1484-2016,FALSE))*_xlfn.IFNA(VLOOKUP(LEFT(C1484,14),'AGG Activity_16'!A:K,B1484-2016+2,FALSE),VLOOKUP(LEFT(C1484,15),'AGG Activity_16'!A:K,B1484-2016+2,FALSE))</f>
        <v>53.576070101925211</v>
      </c>
    </row>
    <row r="1485" spans="1:4" x14ac:dyDescent="0.25">
      <c r="A1485" t="s">
        <v>2</v>
      </c>
      <c r="B1485">
        <f t="shared" si="26"/>
        <v>2018</v>
      </c>
      <c r="C1485" t="str">
        <f t="shared" si="27"/>
        <v>COMBDGICIOldLILED___STDELC_16</v>
      </c>
      <c r="D1485" s="8">
        <f>IF(_xlfn.IFNA(VLOOKUP(LEFT(C1485,LEN(C1485)-3),COMBDG_Replacement_Split_Tech!A:T,12+B1485-2016,FALSE),-1)&lt;0,0,VLOOKUP(LEFT(C1485,LEN(C1485)-3),COMBDG_Replacement_Split_Tech!A:T,12+B1485-2016,FALSE))*_xlfn.IFNA(VLOOKUP(LEFT(C1485,14),'AGG Activity_16'!A:K,B1485-2016+2,FALSE),VLOOKUP(LEFT(C1485,15),'AGG Activity_16'!A:K,B1485-2016+2,FALSE))</f>
        <v>0</v>
      </c>
    </row>
    <row r="1486" spans="1:4" x14ac:dyDescent="0.25">
      <c r="A1486" t="s">
        <v>2</v>
      </c>
      <c r="B1486">
        <f t="shared" si="26"/>
        <v>2018</v>
      </c>
      <c r="C1486" t="str">
        <f t="shared" si="27"/>
        <v>COMBDGICIOldSC______STDELC_16</v>
      </c>
      <c r="D1486" s="8">
        <f>IF(_xlfn.IFNA(VLOOKUP(LEFT(C1486,LEN(C1486)-3),COMBDG_Replacement_Split_Tech!A:T,12+B1486-2016,FALSE),-1)&lt;0,0,VLOOKUP(LEFT(C1486,LEN(C1486)-3),COMBDG_Replacement_Split_Tech!A:T,12+B1486-2016,FALSE))*_xlfn.IFNA(VLOOKUP(LEFT(C1486,14),'AGG Activity_16'!A:K,B1486-2016+2,FALSE),VLOOKUP(LEFT(C1486,15),'AGG Activity_16'!A:K,B1486-2016+2,FALSE))</f>
        <v>4.909742426283259E-2</v>
      </c>
    </row>
    <row r="1487" spans="1:4" x14ac:dyDescent="0.25">
      <c r="A1487" t="s">
        <v>2</v>
      </c>
      <c r="B1487">
        <f t="shared" si="26"/>
        <v>2018</v>
      </c>
      <c r="C1487" t="str">
        <f t="shared" si="27"/>
        <v>COMBDGICIOldSHFUR___STDELC_16</v>
      </c>
      <c r="D1487" s="8">
        <f>IF(_xlfn.IFNA(VLOOKUP(LEFT(C1487,LEN(C1487)-3),COMBDG_Replacement_Split_Tech!A:T,12+B1487-2016,FALSE),-1)&lt;0,0,VLOOKUP(LEFT(C1487,LEN(C1487)-3),COMBDG_Replacement_Split_Tech!A:T,12+B1487-2016,FALSE))*_xlfn.IFNA(VLOOKUP(LEFT(C1487,14),'AGG Activity_16'!A:K,B1487-2016+2,FALSE),VLOOKUP(LEFT(C1487,15),'AGG Activity_16'!A:K,B1487-2016+2,FALSE))</f>
        <v>0</v>
      </c>
    </row>
    <row r="1488" spans="1:4" x14ac:dyDescent="0.25">
      <c r="A1488" t="s">
        <v>2</v>
      </c>
      <c r="B1488">
        <f t="shared" si="26"/>
        <v>2018</v>
      </c>
      <c r="C1488" t="str">
        <f t="shared" si="27"/>
        <v>COMBDGICIOldSHHEP___STDELC_16</v>
      </c>
      <c r="D1488" s="8">
        <f>IF(_xlfn.IFNA(VLOOKUP(LEFT(C1488,LEN(C1488)-3),COMBDG_Replacement_Split_Tech!A:T,12+B1488-2016,FALSE),-1)&lt;0,0,VLOOKUP(LEFT(C1488,LEN(C1488)-3),COMBDG_Replacement_Split_Tech!A:T,12+B1488-2016,FALSE))*_xlfn.IFNA(VLOOKUP(LEFT(C1488,14),'AGG Activity_16'!A:K,B1488-2016+2,FALSE),VLOOKUP(LEFT(C1488,15),'AGG Activity_16'!A:K,B1488-2016+2,FALSE))</f>
        <v>7.0392775576173641</v>
      </c>
    </row>
    <row r="1489" spans="1:4" x14ac:dyDescent="0.25">
      <c r="A1489" t="s">
        <v>2</v>
      </c>
      <c r="B1489">
        <f t="shared" si="26"/>
        <v>2018</v>
      </c>
      <c r="C1489" t="str">
        <f t="shared" si="27"/>
        <v>COMBDGICIOldSHPLT___STDELC_16</v>
      </c>
      <c r="D1489" s="8">
        <f>IF(_xlfn.IFNA(VLOOKUP(LEFT(C1489,LEN(C1489)-3),COMBDG_Replacement_Split_Tech!A:T,12+B1489-2016,FALSE),-1)&lt;0,0,VLOOKUP(LEFT(C1489,LEN(C1489)-3),COMBDG_Replacement_Split_Tech!A:T,12+B1489-2016,FALSE))*_xlfn.IFNA(VLOOKUP(LEFT(C1489,14),'AGG Activity_16'!A:K,B1489-2016+2,FALSE),VLOOKUP(LEFT(C1489,15),'AGG Activity_16'!A:K,B1489-2016+2,FALSE))</f>
        <v>0.11167435967694139</v>
      </c>
    </row>
    <row r="1490" spans="1:4" x14ac:dyDescent="0.25">
      <c r="A1490" t="s">
        <v>2</v>
      </c>
      <c r="B1490">
        <f t="shared" si="26"/>
        <v>2018</v>
      </c>
      <c r="C1490" t="str">
        <f t="shared" si="27"/>
        <v>COMBDGICIOldSLLED___STDELC_16</v>
      </c>
      <c r="D1490" s="8">
        <f>IF(_xlfn.IFNA(VLOOKUP(LEFT(C1490,LEN(C1490)-3),COMBDG_Replacement_Split_Tech!A:T,12+B1490-2016,FALSE),-1)&lt;0,0,VLOOKUP(LEFT(C1490,LEN(C1490)-3),COMBDG_Replacement_Split_Tech!A:T,12+B1490-2016,FALSE))*_xlfn.IFNA(VLOOKUP(LEFT(C1490,14),'AGG Activity_16'!A:K,B1490-2016+2,FALSE),VLOOKUP(LEFT(C1490,15),'AGG Activity_16'!A:K,B1490-2016+2,FALSE))</f>
        <v>1.9426434633337659E-4</v>
      </c>
    </row>
    <row r="1491" spans="1:4" x14ac:dyDescent="0.25">
      <c r="A1491" t="s">
        <v>2</v>
      </c>
      <c r="B1491">
        <f t="shared" si="26"/>
        <v>2018</v>
      </c>
      <c r="C1491" t="str">
        <f t="shared" si="27"/>
        <v>COMBDGICIOldWH______STDELC_16</v>
      </c>
      <c r="D1491" s="8">
        <f>IF(_xlfn.IFNA(VLOOKUP(LEFT(C1491,LEN(C1491)-3),COMBDG_Replacement_Split_Tech!A:T,12+B1491-2016,FALSE),-1)&lt;0,0,VLOOKUP(LEFT(C1491,LEN(C1491)-3),COMBDG_Replacement_Split_Tech!A:T,12+B1491-2016,FALSE))*_xlfn.IFNA(VLOOKUP(LEFT(C1491,14),'AGG Activity_16'!A:K,B1491-2016+2,FALSE),VLOOKUP(LEFT(C1491,15),'AGG Activity_16'!A:K,B1491-2016+2,FALSE))</f>
        <v>0.71110787382799101</v>
      </c>
    </row>
    <row r="1492" spans="1:4" x14ac:dyDescent="0.25">
      <c r="A1492" t="s">
        <v>2</v>
      </c>
      <c r="B1492">
        <f t="shared" si="26"/>
        <v>2018</v>
      </c>
      <c r="C1492" t="str">
        <f t="shared" si="27"/>
        <v>COMBDGOFFNewAE______STDELC_16</v>
      </c>
      <c r="D1492" s="8">
        <f>IF(_xlfn.IFNA(VLOOKUP(LEFT(C1492,LEN(C1492)-3),COMBDG_Replacement_Split_Tech!A:T,12+B1492-2016,FALSE),-1)&lt;0,0,VLOOKUP(LEFT(C1492,LEN(C1492)-3),COMBDG_Replacement_Split_Tech!A:T,12+B1492-2016,FALSE))*_xlfn.IFNA(VLOOKUP(LEFT(C1492,14),'AGG Activity_16'!A:K,B1492-2016+2,FALSE),VLOOKUP(LEFT(C1492,15),'AGG Activity_16'!A:K,B1492-2016+2,FALSE))</f>
        <v>0</v>
      </c>
    </row>
    <row r="1493" spans="1:4" x14ac:dyDescent="0.25">
      <c r="A1493" t="s">
        <v>2</v>
      </c>
      <c r="B1493">
        <f t="shared" si="26"/>
        <v>2018</v>
      </c>
      <c r="C1493" t="str">
        <f t="shared" si="27"/>
        <v>COMBDGOFFNewAM______STDELC_16</v>
      </c>
      <c r="D1493" s="8">
        <f>IF(_xlfn.IFNA(VLOOKUP(LEFT(C1493,LEN(C1493)-3),COMBDG_Replacement_Split_Tech!A:T,12+B1493-2016,FALSE),-1)&lt;0,0,VLOOKUP(LEFT(C1493,LEN(C1493)-3),COMBDG_Replacement_Split_Tech!A:T,12+B1493-2016,FALSE))*_xlfn.IFNA(VLOOKUP(LEFT(C1493,14),'AGG Activity_16'!A:K,B1493-2016+2,FALSE),VLOOKUP(LEFT(C1493,15),'AGG Activity_16'!A:K,B1493-2016+2,FALSE))</f>
        <v>0</v>
      </c>
    </row>
    <row r="1494" spans="1:4" x14ac:dyDescent="0.25">
      <c r="A1494" t="s">
        <v>2</v>
      </c>
      <c r="B1494">
        <f t="shared" si="26"/>
        <v>2018</v>
      </c>
      <c r="C1494" t="str">
        <f t="shared" si="27"/>
        <v>COMBDGOFFNewLIFLC___STDELC_16</v>
      </c>
      <c r="D1494" s="8">
        <f>IF(_xlfn.IFNA(VLOOKUP(LEFT(C1494,LEN(C1494)-3),COMBDG_Replacement_Split_Tech!A:T,12+B1494-2016,FALSE),-1)&lt;0,0,VLOOKUP(LEFT(C1494,LEN(C1494)-3),COMBDG_Replacement_Split_Tech!A:T,12+B1494-2016,FALSE))*_xlfn.IFNA(VLOOKUP(LEFT(C1494,14),'AGG Activity_16'!A:K,B1494-2016+2,FALSE),VLOOKUP(LEFT(C1494,15),'AGG Activity_16'!A:K,B1494-2016+2,FALSE))</f>
        <v>0</v>
      </c>
    </row>
    <row r="1495" spans="1:4" x14ac:dyDescent="0.25">
      <c r="A1495" t="s">
        <v>2</v>
      </c>
      <c r="B1495">
        <f t="shared" si="26"/>
        <v>2018</v>
      </c>
      <c r="C1495" t="str">
        <f t="shared" si="27"/>
        <v>COMBDGOFFNewLIFLU___STDELC_16</v>
      </c>
      <c r="D1495" s="8">
        <f>IF(_xlfn.IFNA(VLOOKUP(LEFT(C1495,LEN(C1495)-3),COMBDG_Replacement_Split_Tech!A:T,12+B1495-2016,FALSE),-1)&lt;0,0,VLOOKUP(LEFT(C1495,LEN(C1495)-3),COMBDG_Replacement_Split_Tech!A:T,12+B1495-2016,FALSE))*_xlfn.IFNA(VLOOKUP(LEFT(C1495,14),'AGG Activity_16'!A:K,B1495-2016+2,FALSE),VLOOKUP(LEFT(C1495,15),'AGG Activity_16'!A:K,B1495-2016+2,FALSE))</f>
        <v>0</v>
      </c>
    </row>
    <row r="1496" spans="1:4" x14ac:dyDescent="0.25">
      <c r="A1496" t="s">
        <v>2</v>
      </c>
      <c r="B1496">
        <f t="shared" si="26"/>
        <v>2018</v>
      </c>
      <c r="C1496" t="str">
        <f t="shared" si="27"/>
        <v>COMBDGOFFNewLIHAL___STDELC_16</v>
      </c>
      <c r="D1496" s="8">
        <f>IF(_xlfn.IFNA(VLOOKUP(LEFT(C1496,LEN(C1496)-3),COMBDG_Replacement_Split_Tech!A:T,12+B1496-2016,FALSE),-1)&lt;0,0,VLOOKUP(LEFT(C1496,LEN(C1496)-3),COMBDG_Replacement_Split_Tech!A:T,12+B1496-2016,FALSE))*_xlfn.IFNA(VLOOKUP(LEFT(C1496,14),'AGG Activity_16'!A:K,B1496-2016+2,FALSE),VLOOKUP(LEFT(C1496,15),'AGG Activity_16'!A:K,B1496-2016+2,FALSE))</f>
        <v>0</v>
      </c>
    </row>
    <row r="1497" spans="1:4" x14ac:dyDescent="0.25">
      <c r="A1497" t="s">
        <v>2</v>
      </c>
      <c r="B1497">
        <f t="shared" si="26"/>
        <v>2018</v>
      </c>
      <c r="C1497" t="str">
        <f t="shared" si="27"/>
        <v>COMBDGOFFNewLIINC___STDELC_16</v>
      </c>
      <c r="D1497" s="8">
        <f>IF(_xlfn.IFNA(VLOOKUP(LEFT(C1497,LEN(C1497)-3),COMBDG_Replacement_Split_Tech!A:T,12+B1497-2016,FALSE),-1)&lt;0,0,VLOOKUP(LEFT(C1497,LEN(C1497)-3),COMBDG_Replacement_Split_Tech!A:T,12+B1497-2016,FALSE))*_xlfn.IFNA(VLOOKUP(LEFT(C1497,14),'AGG Activity_16'!A:K,B1497-2016+2,FALSE),VLOOKUP(LEFT(C1497,15),'AGG Activity_16'!A:K,B1497-2016+2,FALSE))</f>
        <v>0</v>
      </c>
    </row>
    <row r="1498" spans="1:4" x14ac:dyDescent="0.25">
      <c r="A1498" t="s">
        <v>2</v>
      </c>
      <c r="B1498">
        <f t="shared" si="26"/>
        <v>2018</v>
      </c>
      <c r="C1498" t="str">
        <f t="shared" si="27"/>
        <v>COMBDGOFFNewLILED___STDELC_16</v>
      </c>
      <c r="D1498" s="8">
        <f>IF(_xlfn.IFNA(VLOOKUP(LEFT(C1498,LEN(C1498)-3),COMBDG_Replacement_Split_Tech!A:T,12+B1498-2016,FALSE),-1)&lt;0,0,VLOOKUP(LEFT(C1498,LEN(C1498)-3),COMBDG_Replacement_Split_Tech!A:T,12+B1498-2016,FALSE))*_xlfn.IFNA(VLOOKUP(LEFT(C1498,14),'AGG Activity_16'!A:K,B1498-2016+2,FALSE),VLOOKUP(LEFT(C1498,15),'AGG Activity_16'!A:K,B1498-2016+2,FALSE))</f>
        <v>0</v>
      </c>
    </row>
    <row r="1499" spans="1:4" x14ac:dyDescent="0.25">
      <c r="A1499" t="s">
        <v>2</v>
      </c>
      <c r="B1499">
        <f t="shared" ref="B1499:B1562" si="28">B899+1</f>
        <v>2018</v>
      </c>
      <c r="C1499" t="str">
        <f t="shared" ref="C1499:C1562" si="29">C899</f>
        <v>COMBDGOFFNewSC______STDELC_16</v>
      </c>
      <c r="D1499" s="8">
        <f>IF(_xlfn.IFNA(VLOOKUP(LEFT(C1499,LEN(C1499)-3),COMBDG_Replacement_Split_Tech!A:T,12+B1499-2016,FALSE),-1)&lt;0,0,VLOOKUP(LEFT(C1499,LEN(C1499)-3),COMBDG_Replacement_Split_Tech!A:T,12+B1499-2016,FALSE))*_xlfn.IFNA(VLOOKUP(LEFT(C1499,14),'AGG Activity_16'!A:K,B1499-2016+2,FALSE),VLOOKUP(LEFT(C1499,15),'AGG Activity_16'!A:K,B1499-2016+2,FALSE))</f>
        <v>0</v>
      </c>
    </row>
    <row r="1500" spans="1:4" x14ac:dyDescent="0.25">
      <c r="A1500" t="s">
        <v>2</v>
      </c>
      <c r="B1500">
        <f t="shared" si="28"/>
        <v>2018</v>
      </c>
      <c r="C1500" t="str">
        <f t="shared" si="29"/>
        <v>COMBDGOFFNewSHFUR___STDELC_16</v>
      </c>
      <c r="D1500" s="8">
        <f>IF(_xlfn.IFNA(VLOOKUP(LEFT(C1500,LEN(C1500)-3),COMBDG_Replacement_Split_Tech!A:T,12+B1500-2016,FALSE),-1)&lt;0,0,VLOOKUP(LEFT(C1500,LEN(C1500)-3),COMBDG_Replacement_Split_Tech!A:T,12+B1500-2016,FALSE))*_xlfn.IFNA(VLOOKUP(LEFT(C1500,14),'AGG Activity_16'!A:K,B1500-2016+2,FALSE),VLOOKUP(LEFT(C1500,15),'AGG Activity_16'!A:K,B1500-2016+2,FALSE))</f>
        <v>0</v>
      </c>
    </row>
    <row r="1501" spans="1:4" x14ac:dyDescent="0.25">
      <c r="A1501" t="s">
        <v>2</v>
      </c>
      <c r="B1501">
        <f t="shared" si="28"/>
        <v>2018</v>
      </c>
      <c r="C1501" t="str">
        <f t="shared" si="29"/>
        <v>COMBDGOFFNewSHHEP___STDELC_16</v>
      </c>
      <c r="D1501" s="8">
        <f>IF(_xlfn.IFNA(VLOOKUP(LEFT(C1501,LEN(C1501)-3),COMBDG_Replacement_Split_Tech!A:T,12+B1501-2016,FALSE),-1)&lt;0,0,VLOOKUP(LEFT(C1501,LEN(C1501)-3),COMBDG_Replacement_Split_Tech!A:T,12+B1501-2016,FALSE))*_xlfn.IFNA(VLOOKUP(LEFT(C1501,14),'AGG Activity_16'!A:K,B1501-2016+2,FALSE),VLOOKUP(LEFT(C1501,15),'AGG Activity_16'!A:K,B1501-2016+2,FALSE))</f>
        <v>0</v>
      </c>
    </row>
    <row r="1502" spans="1:4" x14ac:dyDescent="0.25">
      <c r="A1502" t="s">
        <v>2</v>
      </c>
      <c r="B1502">
        <f t="shared" si="28"/>
        <v>2018</v>
      </c>
      <c r="C1502" t="str">
        <f t="shared" si="29"/>
        <v>COMBDGOFFNewSHPLT___STDELC_16</v>
      </c>
      <c r="D1502" s="8">
        <f>IF(_xlfn.IFNA(VLOOKUP(LEFT(C1502,LEN(C1502)-3),COMBDG_Replacement_Split_Tech!A:T,12+B1502-2016,FALSE),-1)&lt;0,0,VLOOKUP(LEFT(C1502,LEN(C1502)-3),COMBDG_Replacement_Split_Tech!A:T,12+B1502-2016,FALSE))*_xlfn.IFNA(VLOOKUP(LEFT(C1502,14),'AGG Activity_16'!A:K,B1502-2016+2,FALSE),VLOOKUP(LEFT(C1502,15),'AGG Activity_16'!A:K,B1502-2016+2,FALSE))</f>
        <v>0</v>
      </c>
    </row>
    <row r="1503" spans="1:4" x14ac:dyDescent="0.25">
      <c r="A1503" t="s">
        <v>2</v>
      </c>
      <c r="B1503">
        <f t="shared" si="28"/>
        <v>2018</v>
      </c>
      <c r="C1503" t="str">
        <f t="shared" si="29"/>
        <v>COMBDGOFFNewSLLED___STDELC_16</v>
      </c>
      <c r="D1503" s="8">
        <f>IF(_xlfn.IFNA(VLOOKUP(LEFT(C1503,LEN(C1503)-3),COMBDG_Replacement_Split_Tech!A:T,12+B1503-2016,FALSE),-1)&lt;0,0,VLOOKUP(LEFT(C1503,LEN(C1503)-3),COMBDG_Replacement_Split_Tech!A:T,12+B1503-2016,FALSE))*_xlfn.IFNA(VLOOKUP(LEFT(C1503,14),'AGG Activity_16'!A:K,B1503-2016+2,FALSE),VLOOKUP(LEFT(C1503,15),'AGG Activity_16'!A:K,B1503-2016+2,FALSE))</f>
        <v>0</v>
      </c>
    </row>
    <row r="1504" spans="1:4" x14ac:dyDescent="0.25">
      <c r="A1504" t="s">
        <v>2</v>
      </c>
      <c r="B1504">
        <f t="shared" si="28"/>
        <v>2018</v>
      </c>
      <c r="C1504" t="str">
        <f t="shared" si="29"/>
        <v>COMBDGOFFNewWH______STDELC_16</v>
      </c>
      <c r="D1504" s="8">
        <f>IF(_xlfn.IFNA(VLOOKUP(LEFT(C1504,LEN(C1504)-3),COMBDG_Replacement_Split_Tech!A:T,12+B1504-2016,FALSE),-1)&lt;0,0,VLOOKUP(LEFT(C1504,LEN(C1504)-3),COMBDG_Replacement_Split_Tech!A:T,12+B1504-2016,FALSE))*_xlfn.IFNA(VLOOKUP(LEFT(C1504,14),'AGG Activity_16'!A:K,B1504-2016+2,FALSE),VLOOKUP(LEFT(C1504,15),'AGG Activity_16'!A:K,B1504-2016+2,FALSE))</f>
        <v>0</v>
      </c>
    </row>
    <row r="1505" spans="1:4" x14ac:dyDescent="0.25">
      <c r="A1505" t="s">
        <v>2</v>
      </c>
      <c r="B1505">
        <f t="shared" si="28"/>
        <v>2018</v>
      </c>
      <c r="C1505" t="str">
        <f t="shared" si="29"/>
        <v>COMBDGOFFOldAE______STDELC_16</v>
      </c>
      <c r="D1505" s="8">
        <f>IF(_xlfn.IFNA(VLOOKUP(LEFT(C1505,LEN(C1505)-3),COMBDG_Replacement_Split_Tech!A:T,12+B1505-2016,FALSE),-1)&lt;0,0,VLOOKUP(LEFT(C1505,LEN(C1505)-3),COMBDG_Replacement_Split_Tech!A:T,12+B1505-2016,FALSE))*_xlfn.IFNA(VLOOKUP(LEFT(C1505,14),'AGG Activity_16'!A:K,B1505-2016+2,FALSE),VLOOKUP(LEFT(C1505,15),'AGG Activity_16'!A:K,B1505-2016+2,FALSE))</f>
        <v>75.238495092716221</v>
      </c>
    </row>
    <row r="1506" spans="1:4" x14ac:dyDescent="0.25">
      <c r="A1506" t="s">
        <v>2</v>
      </c>
      <c r="B1506">
        <f t="shared" si="28"/>
        <v>2018</v>
      </c>
      <c r="C1506" t="str">
        <f t="shared" si="29"/>
        <v>COMBDGOFFOldAM______STDELC_16</v>
      </c>
      <c r="D1506" s="8">
        <f>IF(_xlfn.IFNA(VLOOKUP(LEFT(C1506,LEN(C1506)-3),COMBDG_Replacement_Split_Tech!A:T,12+B1506-2016,FALSE),-1)&lt;0,0,VLOOKUP(LEFT(C1506,LEN(C1506)-3),COMBDG_Replacement_Split_Tech!A:T,12+B1506-2016,FALSE))*_xlfn.IFNA(VLOOKUP(LEFT(C1506,14),'AGG Activity_16'!A:K,B1506-2016+2,FALSE),VLOOKUP(LEFT(C1506,15),'AGG Activity_16'!A:K,B1506-2016+2,FALSE))</f>
        <v>10.296233076917829</v>
      </c>
    </row>
    <row r="1507" spans="1:4" x14ac:dyDescent="0.25">
      <c r="A1507" t="s">
        <v>2</v>
      </c>
      <c r="B1507">
        <f t="shared" si="28"/>
        <v>2018</v>
      </c>
      <c r="C1507" t="str">
        <f t="shared" si="29"/>
        <v>COMBDGOFFOldLIFLC___STDELC_16</v>
      </c>
      <c r="D1507" s="8">
        <f>IF(_xlfn.IFNA(VLOOKUP(LEFT(C1507,LEN(C1507)-3),COMBDG_Replacement_Split_Tech!A:T,12+B1507-2016,FALSE),-1)&lt;0,0,VLOOKUP(LEFT(C1507,LEN(C1507)-3),COMBDG_Replacement_Split_Tech!A:T,12+B1507-2016,FALSE))*_xlfn.IFNA(VLOOKUP(LEFT(C1507,14),'AGG Activity_16'!A:K,B1507-2016+2,FALSE),VLOOKUP(LEFT(C1507,15),'AGG Activity_16'!A:K,B1507-2016+2,FALSE))</f>
        <v>5.5311465697681115</v>
      </c>
    </row>
    <row r="1508" spans="1:4" x14ac:dyDescent="0.25">
      <c r="A1508" t="s">
        <v>2</v>
      </c>
      <c r="B1508">
        <f t="shared" si="28"/>
        <v>2018</v>
      </c>
      <c r="C1508" t="str">
        <f t="shared" si="29"/>
        <v>COMBDGOFFOldLIFLU___STDELC_16</v>
      </c>
      <c r="D1508" s="8">
        <f>IF(_xlfn.IFNA(VLOOKUP(LEFT(C1508,LEN(C1508)-3),COMBDG_Replacement_Split_Tech!A:T,12+B1508-2016,FALSE),-1)&lt;0,0,VLOOKUP(LEFT(C1508,LEN(C1508)-3),COMBDG_Replacement_Split_Tech!A:T,12+B1508-2016,FALSE))*_xlfn.IFNA(VLOOKUP(LEFT(C1508,14),'AGG Activity_16'!A:K,B1508-2016+2,FALSE),VLOOKUP(LEFT(C1508,15),'AGG Activity_16'!A:K,B1508-2016+2,FALSE))</f>
        <v>2080.6770413567369</v>
      </c>
    </row>
    <row r="1509" spans="1:4" x14ac:dyDescent="0.25">
      <c r="A1509" t="s">
        <v>2</v>
      </c>
      <c r="B1509">
        <f t="shared" si="28"/>
        <v>2018</v>
      </c>
      <c r="C1509" t="str">
        <f t="shared" si="29"/>
        <v>COMBDGOFFOldLIHAL___STDELC_16</v>
      </c>
      <c r="D1509" s="8">
        <f>IF(_xlfn.IFNA(VLOOKUP(LEFT(C1509,LEN(C1509)-3),COMBDG_Replacement_Split_Tech!A:T,12+B1509-2016,FALSE),-1)&lt;0,0,VLOOKUP(LEFT(C1509,LEN(C1509)-3),COMBDG_Replacement_Split_Tech!A:T,12+B1509-2016,FALSE))*_xlfn.IFNA(VLOOKUP(LEFT(C1509,14),'AGG Activity_16'!A:K,B1509-2016+2,FALSE),VLOOKUP(LEFT(C1509,15),'AGG Activity_16'!A:K,B1509-2016+2,FALSE))</f>
        <v>1209.2864059189694</v>
      </c>
    </row>
    <row r="1510" spans="1:4" x14ac:dyDescent="0.25">
      <c r="A1510" t="s">
        <v>2</v>
      </c>
      <c r="B1510">
        <f t="shared" si="28"/>
        <v>2018</v>
      </c>
      <c r="C1510" t="str">
        <f t="shared" si="29"/>
        <v>COMBDGOFFOldLIINC___STDELC_16</v>
      </c>
      <c r="D1510" s="8">
        <f>IF(_xlfn.IFNA(VLOOKUP(LEFT(C1510,LEN(C1510)-3),COMBDG_Replacement_Split_Tech!A:T,12+B1510-2016,FALSE),-1)&lt;0,0,VLOOKUP(LEFT(C1510,LEN(C1510)-3),COMBDG_Replacement_Split_Tech!A:T,12+B1510-2016,FALSE))*_xlfn.IFNA(VLOOKUP(LEFT(C1510,14),'AGG Activity_16'!A:K,B1510-2016+2,FALSE),VLOOKUP(LEFT(C1510,15),'AGG Activity_16'!A:K,B1510-2016+2,FALSE))</f>
        <v>3883.9745459431019</v>
      </c>
    </row>
    <row r="1511" spans="1:4" x14ac:dyDescent="0.25">
      <c r="A1511" t="s">
        <v>2</v>
      </c>
      <c r="B1511">
        <f t="shared" si="28"/>
        <v>2018</v>
      </c>
      <c r="C1511" t="str">
        <f t="shared" si="29"/>
        <v>COMBDGOFFOldLILED___STDELC_16</v>
      </c>
      <c r="D1511" s="8">
        <f>IF(_xlfn.IFNA(VLOOKUP(LEFT(C1511,LEN(C1511)-3),COMBDG_Replacement_Split_Tech!A:T,12+B1511-2016,FALSE),-1)&lt;0,0,VLOOKUP(LEFT(C1511,LEN(C1511)-3),COMBDG_Replacement_Split_Tech!A:T,12+B1511-2016,FALSE))*_xlfn.IFNA(VLOOKUP(LEFT(C1511,14),'AGG Activity_16'!A:K,B1511-2016+2,FALSE),VLOOKUP(LEFT(C1511,15),'AGG Activity_16'!A:K,B1511-2016+2,FALSE))</f>
        <v>0.17790842057828371</v>
      </c>
    </row>
    <row r="1512" spans="1:4" x14ac:dyDescent="0.25">
      <c r="A1512" t="s">
        <v>2</v>
      </c>
      <c r="B1512">
        <f t="shared" si="28"/>
        <v>2018</v>
      </c>
      <c r="C1512" t="str">
        <f t="shared" si="29"/>
        <v>COMBDGOFFOldSC______STDELC_16</v>
      </c>
      <c r="D1512" s="8">
        <f>IF(_xlfn.IFNA(VLOOKUP(LEFT(C1512,LEN(C1512)-3),COMBDG_Replacement_Split_Tech!A:T,12+B1512-2016,FALSE),-1)&lt;0,0,VLOOKUP(LEFT(C1512,LEN(C1512)-3),COMBDG_Replacement_Split_Tech!A:T,12+B1512-2016,FALSE))*_xlfn.IFNA(VLOOKUP(LEFT(C1512,14),'AGG Activity_16'!A:K,B1512-2016+2,FALSE),VLOOKUP(LEFT(C1512,15),'AGG Activity_16'!A:K,B1512-2016+2,FALSE))</f>
        <v>39.576734779878279</v>
      </c>
    </row>
    <row r="1513" spans="1:4" x14ac:dyDescent="0.25">
      <c r="A1513" t="s">
        <v>2</v>
      </c>
      <c r="B1513">
        <f t="shared" si="28"/>
        <v>2018</v>
      </c>
      <c r="C1513" t="str">
        <f t="shared" si="29"/>
        <v>COMBDGOFFOldSHFUR___STDELC_16</v>
      </c>
      <c r="D1513" s="8">
        <f>IF(_xlfn.IFNA(VLOOKUP(LEFT(C1513,LEN(C1513)-3),COMBDG_Replacement_Split_Tech!A:T,12+B1513-2016,FALSE),-1)&lt;0,0,VLOOKUP(LEFT(C1513,LEN(C1513)-3),COMBDG_Replacement_Split_Tech!A:T,12+B1513-2016,FALSE))*_xlfn.IFNA(VLOOKUP(LEFT(C1513,14),'AGG Activity_16'!A:K,B1513-2016+2,FALSE),VLOOKUP(LEFT(C1513,15),'AGG Activity_16'!A:K,B1513-2016+2,FALSE))</f>
        <v>0</v>
      </c>
    </row>
    <row r="1514" spans="1:4" x14ac:dyDescent="0.25">
      <c r="A1514" t="s">
        <v>2</v>
      </c>
      <c r="B1514">
        <f t="shared" si="28"/>
        <v>2018</v>
      </c>
      <c r="C1514" t="str">
        <f t="shared" si="29"/>
        <v>COMBDGOFFOldSHHEP___STDELC_16</v>
      </c>
      <c r="D1514" s="8">
        <f>IF(_xlfn.IFNA(VLOOKUP(LEFT(C1514,LEN(C1514)-3),COMBDG_Replacement_Split_Tech!A:T,12+B1514-2016,FALSE),-1)&lt;0,0,VLOOKUP(LEFT(C1514,LEN(C1514)-3),COMBDG_Replacement_Split_Tech!A:T,12+B1514-2016,FALSE))*_xlfn.IFNA(VLOOKUP(LEFT(C1514,14),'AGG Activity_16'!A:K,B1514-2016+2,FALSE),VLOOKUP(LEFT(C1514,15),'AGG Activity_16'!A:K,B1514-2016+2,FALSE))</f>
        <v>444.31434017005319</v>
      </c>
    </row>
    <row r="1515" spans="1:4" x14ac:dyDescent="0.25">
      <c r="A1515" t="s">
        <v>2</v>
      </c>
      <c r="B1515">
        <f t="shared" si="28"/>
        <v>2018</v>
      </c>
      <c r="C1515" t="str">
        <f t="shared" si="29"/>
        <v>COMBDGOFFOldSHPLT___STDELC_16</v>
      </c>
      <c r="D1515" s="8">
        <f>IF(_xlfn.IFNA(VLOOKUP(LEFT(C1515,LEN(C1515)-3),COMBDG_Replacement_Split_Tech!A:T,12+B1515-2016,FALSE),-1)&lt;0,0,VLOOKUP(LEFT(C1515,LEN(C1515)-3),COMBDG_Replacement_Split_Tech!A:T,12+B1515-2016,FALSE))*_xlfn.IFNA(VLOOKUP(LEFT(C1515,14),'AGG Activity_16'!A:K,B1515-2016+2,FALSE),VLOOKUP(LEFT(C1515,15),'AGG Activity_16'!A:K,B1515-2016+2,FALSE))</f>
        <v>15.417438365994144</v>
      </c>
    </row>
    <row r="1516" spans="1:4" x14ac:dyDescent="0.25">
      <c r="A1516" t="s">
        <v>2</v>
      </c>
      <c r="B1516">
        <f t="shared" si="28"/>
        <v>2018</v>
      </c>
      <c r="C1516" t="str">
        <f t="shared" si="29"/>
        <v>COMBDGOFFOldSLLED___STDELC_16</v>
      </c>
      <c r="D1516" s="8">
        <f>IF(_xlfn.IFNA(VLOOKUP(LEFT(C1516,LEN(C1516)-3),COMBDG_Replacement_Split_Tech!A:T,12+B1516-2016,FALSE),-1)&lt;0,0,VLOOKUP(LEFT(C1516,LEN(C1516)-3),COMBDG_Replacement_Split_Tech!A:T,12+B1516-2016,FALSE))*_xlfn.IFNA(VLOOKUP(LEFT(C1516,14),'AGG Activity_16'!A:K,B1516-2016+2,FALSE),VLOOKUP(LEFT(C1516,15),'AGG Activity_16'!A:K,B1516-2016+2,FALSE))</f>
        <v>7.3966678979407749</v>
      </c>
    </row>
    <row r="1517" spans="1:4" x14ac:dyDescent="0.25">
      <c r="A1517" t="s">
        <v>2</v>
      </c>
      <c r="B1517">
        <f t="shared" si="28"/>
        <v>2018</v>
      </c>
      <c r="C1517" t="str">
        <f t="shared" si="29"/>
        <v>COMBDGOFFOldWH______STDELC_16</v>
      </c>
      <c r="D1517" s="8">
        <f>IF(_xlfn.IFNA(VLOOKUP(LEFT(C1517,LEN(C1517)-3),COMBDG_Replacement_Split_Tech!A:T,12+B1517-2016,FALSE),-1)&lt;0,0,VLOOKUP(LEFT(C1517,LEN(C1517)-3),COMBDG_Replacement_Split_Tech!A:T,12+B1517-2016,FALSE))*_xlfn.IFNA(VLOOKUP(LEFT(C1517,14),'AGG Activity_16'!A:K,B1517-2016+2,FALSE),VLOOKUP(LEFT(C1517,15),'AGG Activity_16'!A:K,B1517-2016+2,FALSE))</f>
        <v>19.750419842819092</v>
      </c>
    </row>
    <row r="1518" spans="1:4" x14ac:dyDescent="0.25">
      <c r="A1518" t="s">
        <v>2</v>
      </c>
      <c r="B1518">
        <f t="shared" si="28"/>
        <v>2018</v>
      </c>
      <c r="C1518" t="str">
        <f t="shared" si="29"/>
        <v>COMBDGOTSNewAE______STDELC_16</v>
      </c>
      <c r="D1518" s="8">
        <f>IF(_xlfn.IFNA(VLOOKUP(LEFT(C1518,LEN(C1518)-3),COMBDG_Replacement_Split_Tech!A:T,12+B1518-2016,FALSE),-1)&lt;0,0,VLOOKUP(LEFT(C1518,LEN(C1518)-3),COMBDG_Replacement_Split_Tech!A:T,12+B1518-2016,FALSE))*_xlfn.IFNA(VLOOKUP(LEFT(C1518,14),'AGG Activity_16'!A:K,B1518-2016+2,FALSE),VLOOKUP(LEFT(C1518,15),'AGG Activity_16'!A:K,B1518-2016+2,FALSE))</f>
        <v>0</v>
      </c>
    </row>
    <row r="1519" spans="1:4" x14ac:dyDescent="0.25">
      <c r="A1519" t="s">
        <v>2</v>
      </c>
      <c r="B1519">
        <f t="shared" si="28"/>
        <v>2018</v>
      </c>
      <c r="C1519" t="str">
        <f t="shared" si="29"/>
        <v>COMBDGOTSNewAM______STDELC_16</v>
      </c>
      <c r="D1519" s="8">
        <f>IF(_xlfn.IFNA(VLOOKUP(LEFT(C1519,LEN(C1519)-3),COMBDG_Replacement_Split_Tech!A:T,12+B1519-2016,FALSE),-1)&lt;0,0,VLOOKUP(LEFT(C1519,LEN(C1519)-3),COMBDG_Replacement_Split_Tech!A:T,12+B1519-2016,FALSE))*_xlfn.IFNA(VLOOKUP(LEFT(C1519,14),'AGG Activity_16'!A:K,B1519-2016+2,FALSE),VLOOKUP(LEFT(C1519,15),'AGG Activity_16'!A:K,B1519-2016+2,FALSE))</f>
        <v>0</v>
      </c>
    </row>
    <row r="1520" spans="1:4" x14ac:dyDescent="0.25">
      <c r="A1520" t="s">
        <v>2</v>
      </c>
      <c r="B1520">
        <f t="shared" si="28"/>
        <v>2018</v>
      </c>
      <c r="C1520" t="str">
        <f t="shared" si="29"/>
        <v>COMBDGOTSNewLIFLC___STDELC_16</v>
      </c>
      <c r="D1520" s="8">
        <f>IF(_xlfn.IFNA(VLOOKUP(LEFT(C1520,LEN(C1520)-3),COMBDG_Replacement_Split_Tech!A:T,12+B1520-2016,FALSE),-1)&lt;0,0,VLOOKUP(LEFT(C1520,LEN(C1520)-3),COMBDG_Replacement_Split_Tech!A:T,12+B1520-2016,FALSE))*_xlfn.IFNA(VLOOKUP(LEFT(C1520,14),'AGG Activity_16'!A:K,B1520-2016+2,FALSE),VLOOKUP(LEFT(C1520,15),'AGG Activity_16'!A:K,B1520-2016+2,FALSE))</f>
        <v>0</v>
      </c>
    </row>
    <row r="1521" spans="1:4" x14ac:dyDescent="0.25">
      <c r="A1521" t="s">
        <v>2</v>
      </c>
      <c r="B1521">
        <f t="shared" si="28"/>
        <v>2018</v>
      </c>
      <c r="C1521" t="str">
        <f t="shared" si="29"/>
        <v>COMBDGOTSNewLIFLU___STDELC_16</v>
      </c>
      <c r="D1521" s="8">
        <f>IF(_xlfn.IFNA(VLOOKUP(LEFT(C1521,LEN(C1521)-3),COMBDG_Replacement_Split_Tech!A:T,12+B1521-2016,FALSE),-1)&lt;0,0,VLOOKUP(LEFT(C1521,LEN(C1521)-3),COMBDG_Replacement_Split_Tech!A:T,12+B1521-2016,FALSE))*_xlfn.IFNA(VLOOKUP(LEFT(C1521,14),'AGG Activity_16'!A:K,B1521-2016+2,FALSE),VLOOKUP(LEFT(C1521,15),'AGG Activity_16'!A:K,B1521-2016+2,FALSE))</f>
        <v>0</v>
      </c>
    </row>
    <row r="1522" spans="1:4" x14ac:dyDescent="0.25">
      <c r="A1522" t="s">
        <v>2</v>
      </c>
      <c r="B1522">
        <f t="shared" si="28"/>
        <v>2018</v>
      </c>
      <c r="C1522" t="str">
        <f t="shared" si="29"/>
        <v>COMBDGOTSNewLIHAL___STDELC_16</v>
      </c>
      <c r="D1522" s="8">
        <f>IF(_xlfn.IFNA(VLOOKUP(LEFT(C1522,LEN(C1522)-3),COMBDG_Replacement_Split_Tech!A:T,12+B1522-2016,FALSE),-1)&lt;0,0,VLOOKUP(LEFT(C1522,LEN(C1522)-3),COMBDG_Replacement_Split_Tech!A:T,12+B1522-2016,FALSE))*_xlfn.IFNA(VLOOKUP(LEFT(C1522,14),'AGG Activity_16'!A:K,B1522-2016+2,FALSE),VLOOKUP(LEFT(C1522,15),'AGG Activity_16'!A:K,B1522-2016+2,FALSE))</f>
        <v>0</v>
      </c>
    </row>
    <row r="1523" spans="1:4" x14ac:dyDescent="0.25">
      <c r="A1523" t="s">
        <v>2</v>
      </c>
      <c r="B1523">
        <f t="shared" si="28"/>
        <v>2018</v>
      </c>
      <c r="C1523" t="str">
        <f t="shared" si="29"/>
        <v>COMBDGOTSNewLIINC___STDELC_16</v>
      </c>
      <c r="D1523" s="8">
        <f>IF(_xlfn.IFNA(VLOOKUP(LEFT(C1523,LEN(C1523)-3),COMBDG_Replacement_Split_Tech!A:T,12+B1523-2016,FALSE),-1)&lt;0,0,VLOOKUP(LEFT(C1523,LEN(C1523)-3),COMBDG_Replacement_Split_Tech!A:T,12+B1523-2016,FALSE))*_xlfn.IFNA(VLOOKUP(LEFT(C1523,14),'AGG Activity_16'!A:K,B1523-2016+2,FALSE),VLOOKUP(LEFT(C1523,15),'AGG Activity_16'!A:K,B1523-2016+2,FALSE))</f>
        <v>0</v>
      </c>
    </row>
    <row r="1524" spans="1:4" x14ac:dyDescent="0.25">
      <c r="A1524" t="s">
        <v>2</v>
      </c>
      <c r="B1524">
        <f t="shared" si="28"/>
        <v>2018</v>
      </c>
      <c r="C1524" t="str">
        <f t="shared" si="29"/>
        <v>COMBDGOTSNewLILED___STDELC_16</v>
      </c>
      <c r="D1524" s="8">
        <f>IF(_xlfn.IFNA(VLOOKUP(LEFT(C1524,LEN(C1524)-3),COMBDG_Replacement_Split_Tech!A:T,12+B1524-2016,FALSE),-1)&lt;0,0,VLOOKUP(LEFT(C1524,LEN(C1524)-3),COMBDG_Replacement_Split_Tech!A:T,12+B1524-2016,FALSE))*_xlfn.IFNA(VLOOKUP(LEFT(C1524,14),'AGG Activity_16'!A:K,B1524-2016+2,FALSE),VLOOKUP(LEFT(C1524,15),'AGG Activity_16'!A:K,B1524-2016+2,FALSE))</f>
        <v>0</v>
      </c>
    </row>
    <row r="1525" spans="1:4" x14ac:dyDescent="0.25">
      <c r="A1525" t="s">
        <v>2</v>
      </c>
      <c r="B1525">
        <f t="shared" si="28"/>
        <v>2018</v>
      </c>
      <c r="C1525" t="str">
        <f t="shared" si="29"/>
        <v>COMBDGOTSNewSC______STDELC_16</v>
      </c>
      <c r="D1525" s="8">
        <f>IF(_xlfn.IFNA(VLOOKUP(LEFT(C1525,LEN(C1525)-3),COMBDG_Replacement_Split_Tech!A:T,12+B1525-2016,FALSE),-1)&lt;0,0,VLOOKUP(LEFT(C1525,LEN(C1525)-3),COMBDG_Replacement_Split_Tech!A:T,12+B1525-2016,FALSE))*_xlfn.IFNA(VLOOKUP(LEFT(C1525,14),'AGG Activity_16'!A:K,B1525-2016+2,FALSE),VLOOKUP(LEFT(C1525,15),'AGG Activity_16'!A:K,B1525-2016+2,FALSE))</f>
        <v>0</v>
      </c>
    </row>
    <row r="1526" spans="1:4" x14ac:dyDescent="0.25">
      <c r="A1526" t="s">
        <v>2</v>
      </c>
      <c r="B1526">
        <f t="shared" si="28"/>
        <v>2018</v>
      </c>
      <c r="C1526" t="str">
        <f t="shared" si="29"/>
        <v>COMBDGOTSNewSHFUR___STDELC_16</v>
      </c>
      <c r="D1526" s="8">
        <f>IF(_xlfn.IFNA(VLOOKUP(LEFT(C1526,LEN(C1526)-3),COMBDG_Replacement_Split_Tech!A:T,12+B1526-2016,FALSE),-1)&lt;0,0,VLOOKUP(LEFT(C1526,LEN(C1526)-3),COMBDG_Replacement_Split_Tech!A:T,12+B1526-2016,FALSE))*_xlfn.IFNA(VLOOKUP(LEFT(C1526,14),'AGG Activity_16'!A:K,B1526-2016+2,FALSE),VLOOKUP(LEFT(C1526,15),'AGG Activity_16'!A:K,B1526-2016+2,FALSE))</f>
        <v>0</v>
      </c>
    </row>
    <row r="1527" spans="1:4" x14ac:dyDescent="0.25">
      <c r="A1527" t="s">
        <v>2</v>
      </c>
      <c r="B1527">
        <f t="shared" si="28"/>
        <v>2018</v>
      </c>
      <c r="C1527" t="str">
        <f t="shared" si="29"/>
        <v>COMBDGOTSNewSHHEP___STDELC_16</v>
      </c>
      <c r="D1527" s="8">
        <f>IF(_xlfn.IFNA(VLOOKUP(LEFT(C1527,LEN(C1527)-3),COMBDG_Replacement_Split_Tech!A:T,12+B1527-2016,FALSE),-1)&lt;0,0,VLOOKUP(LEFT(C1527,LEN(C1527)-3),COMBDG_Replacement_Split_Tech!A:T,12+B1527-2016,FALSE))*_xlfn.IFNA(VLOOKUP(LEFT(C1527,14),'AGG Activity_16'!A:K,B1527-2016+2,FALSE),VLOOKUP(LEFT(C1527,15),'AGG Activity_16'!A:K,B1527-2016+2,FALSE))</f>
        <v>0</v>
      </c>
    </row>
    <row r="1528" spans="1:4" x14ac:dyDescent="0.25">
      <c r="A1528" t="s">
        <v>2</v>
      </c>
      <c r="B1528">
        <f t="shared" si="28"/>
        <v>2018</v>
      </c>
      <c r="C1528" t="str">
        <f t="shared" si="29"/>
        <v>COMBDGOTSNewSHPLT___STDELC_16</v>
      </c>
      <c r="D1528" s="8">
        <f>IF(_xlfn.IFNA(VLOOKUP(LEFT(C1528,LEN(C1528)-3),COMBDG_Replacement_Split_Tech!A:T,12+B1528-2016,FALSE),-1)&lt;0,0,VLOOKUP(LEFT(C1528,LEN(C1528)-3),COMBDG_Replacement_Split_Tech!A:T,12+B1528-2016,FALSE))*_xlfn.IFNA(VLOOKUP(LEFT(C1528,14),'AGG Activity_16'!A:K,B1528-2016+2,FALSE),VLOOKUP(LEFT(C1528,15),'AGG Activity_16'!A:K,B1528-2016+2,FALSE))</f>
        <v>0</v>
      </c>
    </row>
    <row r="1529" spans="1:4" x14ac:dyDescent="0.25">
      <c r="A1529" t="s">
        <v>2</v>
      </c>
      <c r="B1529">
        <f t="shared" si="28"/>
        <v>2018</v>
      </c>
      <c r="C1529" t="str">
        <f t="shared" si="29"/>
        <v>COMBDGOTSNewSLLED___STDELC_16</v>
      </c>
      <c r="D1529" s="8">
        <f>IF(_xlfn.IFNA(VLOOKUP(LEFT(C1529,LEN(C1529)-3),COMBDG_Replacement_Split_Tech!A:T,12+B1529-2016,FALSE),-1)&lt;0,0,VLOOKUP(LEFT(C1529,LEN(C1529)-3),COMBDG_Replacement_Split_Tech!A:T,12+B1529-2016,FALSE))*_xlfn.IFNA(VLOOKUP(LEFT(C1529,14),'AGG Activity_16'!A:K,B1529-2016+2,FALSE),VLOOKUP(LEFT(C1529,15),'AGG Activity_16'!A:K,B1529-2016+2,FALSE))</f>
        <v>0</v>
      </c>
    </row>
    <row r="1530" spans="1:4" x14ac:dyDescent="0.25">
      <c r="A1530" t="s">
        <v>2</v>
      </c>
      <c r="B1530">
        <f t="shared" si="28"/>
        <v>2018</v>
      </c>
      <c r="C1530" t="str">
        <f t="shared" si="29"/>
        <v>COMBDGOTSNewWH______STDELC_16</v>
      </c>
      <c r="D1530" s="8">
        <f>IF(_xlfn.IFNA(VLOOKUP(LEFT(C1530,LEN(C1530)-3),COMBDG_Replacement_Split_Tech!A:T,12+B1530-2016,FALSE),-1)&lt;0,0,VLOOKUP(LEFT(C1530,LEN(C1530)-3),COMBDG_Replacement_Split_Tech!A:T,12+B1530-2016,FALSE))*_xlfn.IFNA(VLOOKUP(LEFT(C1530,14),'AGG Activity_16'!A:K,B1530-2016+2,FALSE),VLOOKUP(LEFT(C1530,15),'AGG Activity_16'!A:K,B1530-2016+2,FALSE))</f>
        <v>0</v>
      </c>
    </row>
    <row r="1531" spans="1:4" x14ac:dyDescent="0.25">
      <c r="A1531" t="s">
        <v>2</v>
      </c>
      <c r="B1531">
        <f t="shared" si="28"/>
        <v>2018</v>
      </c>
      <c r="C1531" t="str">
        <f t="shared" si="29"/>
        <v>COMBDGOTSOldAE______STDELC_16</v>
      </c>
      <c r="D1531" s="8">
        <f>IF(_xlfn.IFNA(VLOOKUP(LEFT(C1531,LEN(C1531)-3),COMBDG_Replacement_Split_Tech!A:T,12+B1531-2016,FALSE),-1)&lt;0,0,VLOOKUP(LEFT(C1531,LEN(C1531)-3),COMBDG_Replacement_Split_Tech!A:T,12+B1531-2016,FALSE))*_xlfn.IFNA(VLOOKUP(LEFT(C1531,14),'AGG Activity_16'!A:K,B1531-2016+2,FALSE),VLOOKUP(LEFT(C1531,15),'AGG Activity_16'!A:K,B1531-2016+2,FALSE))</f>
        <v>16.00041923157039</v>
      </c>
    </row>
    <row r="1532" spans="1:4" x14ac:dyDescent="0.25">
      <c r="A1532" t="s">
        <v>2</v>
      </c>
      <c r="B1532">
        <f t="shared" si="28"/>
        <v>2018</v>
      </c>
      <c r="C1532" t="str">
        <f t="shared" si="29"/>
        <v>COMBDGOTSOldAM______STDELC_16</v>
      </c>
      <c r="D1532" s="8">
        <f>IF(_xlfn.IFNA(VLOOKUP(LEFT(C1532,LEN(C1532)-3),COMBDG_Replacement_Split_Tech!A:T,12+B1532-2016,FALSE),-1)&lt;0,0,VLOOKUP(LEFT(C1532,LEN(C1532)-3),COMBDG_Replacement_Split_Tech!A:T,12+B1532-2016,FALSE))*_xlfn.IFNA(VLOOKUP(LEFT(C1532,14),'AGG Activity_16'!A:K,B1532-2016+2,FALSE),VLOOKUP(LEFT(C1532,15),'AGG Activity_16'!A:K,B1532-2016+2,FALSE))</f>
        <v>2.0717297563003609</v>
      </c>
    </row>
    <row r="1533" spans="1:4" x14ac:dyDescent="0.25">
      <c r="A1533" t="s">
        <v>2</v>
      </c>
      <c r="B1533">
        <f t="shared" si="28"/>
        <v>2018</v>
      </c>
      <c r="C1533" t="str">
        <f t="shared" si="29"/>
        <v>COMBDGOTSOldLIFLC___STDELC_16</v>
      </c>
      <c r="D1533" s="8">
        <f>IF(_xlfn.IFNA(VLOOKUP(LEFT(C1533,LEN(C1533)-3),COMBDG_Replacement_Split_Tech!A:T,12+B1533-2016,FALSE),-1)&lt;0,0,VLOOKUP(LEFT(C1533,LEN(C1533)-3),COMBDG_Replacement_Split_Tech!A:T,12+B1533-2016,FALSE))*_xlfn.IFNA(VLOOKUP(LEFT(C1533,14),'AGG Activity_16'!A:K,B1533-2016+2,FALSE),VLOOKUP(LEFT(C1533,15),'AGG Activity_16'!A:K,B1533-2016+2,FALSE))</f>
        <v>0.96631799063044355</v>
      </c>
    </row>
    <row r="1534" spans="1:4" x14ac:dyDescent="0.25">
      <c r="A1534" t="s">
        <v>2</v>
      </c>
      <c r="B1534">
        <f t="shared" si="28"/>
        <v>2018</v>
      </c>
      <c r="C1534" t="str">
        <f t="shared" si="29"/>
        <v>COMBDGOTSOldLIFLU___STDELC_16</v>
      </c>
      <c r="D1534" s="8">
        <f>IF(_xlfn.IFNA(VLOOKUP(LEFT(C1534,LEN(C1534)-3),COMBDG_Replacement_Split_Tech!A:T,12+B1534-2016,FALSE),-1)&lt;0,0,VLOOKUP(LEFT(C1534,LEN(C1534)-3),COMBDG_Replacement_Split_Tech!A:T,12+B1534-2016,FALSE))*_xlfn.IFNA(VLOOKUP(LEFT(C1534,14),'AGG Activity_16'!A:K,B1534-2016+2,FALSE),VLOOKUP(LEFT(C1534,15),'AGG Activity_16'!A:K,B1534-2016+2,FALSE))</f>
        <v>202.29745976638347</v>
      </c>
    </row>
    <row r="1535" spans="1:4" x14ac:dyDescent="0.25">
      <c r="A1535" t="s">
        <v>2</v>
      </c>
      <c r="B1535">
        <f t="shared" si="28"/>
        <v>2018</v>
      </c>
      <c r="C1535" t="str">
        <f t="shared" si="29"/>
        <v>COMBDGOTSOldLIHAL___STDELC_16</v>
      </c>
      <c r="D1535" s="8">
        <f>IF(_xlfn.IFNA(VLOOKUP(LEFT(C1535,LEN(C1535)-3),COMBDG_Replacement_Split_Tech!A:T,12+B1535-2016,FALSE),-1)&lt;0,0,VLOOKUP(LEFT(C1535,LEN(C1535)-3),COMBDG_Replacement_Split_Tech!A:T,12+B1535-2016,FALSE))*_xlfn.IFNA(VLOOKUP(LEFT(C1535,14),'AGG Activity_16'!A:K,B1535-2016+2,FALSE),VLOOKUP(LEFT(C1535,15),'AGG Activity_16'!A:K,B1535-2016+2,FALSE))</f>
        <v>116.65529606337972</v>
      </c>
    </row>
    <row r="1536" spans="1:4" x14ac:dyDescent="0.25">
      <c r="A1536" t="s">
        <v>2</v>
      </c>
      <c r="B1536">
        <f t="shared" si="28"/>
        <v>2018</v>
      </c>
      <c r="C1536" t="str">
        <f t="shared" si="29"/>
        <v>COMBDGOTSOldLIINC___STDELC_16</v>
      </c>
      <c r="D1536" s="8">
        <f>IF(_xlfn.IFNA(VLOOKUP(LEFT(C1536,LEN(C1536)-3),COMBDG_Replacement_Split_Tech!A:T,12+B1536-2016,FALSE),-1)&lt;0,0,VLOOKUP(LEFT(C1536,LEN(C1536)-3),COMBDG_Replacement_Split_Tech!A:T,12+B1536-2016,FALSE))*_xlfn.IFNA(VLOOKUP(LEFT(C1536,14),'AGG Activity_16'!A:K,B1536-2016+2,FALSE),VLOOKUP(LEFT(C1536,15),'AGG Activity_16'!A:K,B1536-2016+2,FALSE))</f>
        <v>374.67236739117311</v>
      </c>
    </row>
    <row r="1537" spans="1:4" x14ac:dyDescent="0.25">
      <c r="A1537" t="s">
        <v>2</v>
      </c>
      <c r="B1537">
        <f t="shared" si="28"/>
        <v>2018</v>
      </c>
      <c r="C1537" t="str">
        <f t="shared" si="29"/>
        <v>COMBDGOTSOldLILED___STDELC_16</v>
      </c>
      <c r="D1537" s="8">
        <f>IF(_xlfn.IFNA(VLOOKUP(LEFT(C1537,LEN(C1537)-3),COMBDG_Replacement_Split_Tech!A:T,12+B1537-2016,FALSE),-1)&lt;0,0,VLOOKUP(LEFT(C1537,LEN(C1537)-3),COMBDG_Replacement_Split_Tech!A:T,12+B1537-2016,FALSE))*_xlfn.IFNA(VLOOKUP(LEFT(C1537,14),'AGG Activity_16'!A:K,B1537-2016+2,FALSE),VLOOKUP(LEFT(C1537,15),'AGG Activity_16'!A:K,B1537-2016+2,FALSE))</f>
        <v>3.1204568494449303E-2</v>
      </c>
    </row>
    <row r="1538" spans="1:4" x14ac:dyDescent="0.25">
      <c r="A1538" t="s">
        <v>2</v>
      </c>
      <c r="B1538">
        <f t="shared" si="28"/>
        <v>2018</v>
      </c>
      <c r="C1538" t="str">
        <f t="shared" si="29"/>
        <v>COMBDGOTSOldSC______STDELC_16</v>
      </c>
      <c r="D1538" s="8">
        <f>IF(_xlfn.IFNA(VLOOKUP(LEFT(C1538,LEN(C1538)-3),COMBDG_Replacement_Split_Tech!A:T,12+B1538-2016,FALSE),-1)&lt;0,0,VLOOKUP(LEFT(C1538,LEN(C1538)-3),COMBDG_Replacement_Split_Tech!A:T,12+B1538-2016,FALSE))*_xlfn.IFNA(VLOOKUP(LEFT(C1538,14),'AGG Activity_16'!A:K,B1538-2016+2,FALSE),VLOOKUP(LEFT(C1538,15),'AGG Activity_16'!A:K,B1538-2016+2,FALSE))</f>
        <v>9.4917324407298338</v>
      </c>
    </row>
    <row r="1539" spans="1:4" x14ac:dyDescent="0.25">
      <c r="A1539" t="s">
        <v>2</v>
      </c>
      <c r="B1539">
        <f t="shared" si="28"/>
        <v>2018</v>
      </c>
      <c r="C1539" t="str">
        <f t="shared" si="29"/>
        <v>COMBDGOTSOldSHFUR___STDELC_16</v>
      </c>
      <c r="D1539" s="8">
        <f>IF(_xlfn.IFNA(VLOOKUP(LEFT(C1539,LEN(C1539)-3),COMBDG_Replacement_Split_Tech!A:T,12+B1539-2016,FALSE),-1)&lt;0,0,VLOOKUP(LEFT(C1539,LEN(C1539)-3),COMBDG_Replacement_Split_Tech!A:T,12+B1539-2016,FALSE))*_xlfn.IFNA(VLOOKUP(LEFT(C1539,14),'AGG Activity_16'!A:K,B1539-2016+2,FALSE),VLOOKUP(LEFT(C1539,15),'AGG Activity_16'!A:K,B1539-2016+2,FALSE))</f>
        <v>0</v>
      </c>
    </row>
    <row r="1540" spans="1:4" x14ac:dyDescent="0.25">
      <c r="A1540" t="s">
        <v>2</v>
      </c>
      <c r="B1540">
        <f t="shared" si="28"/>
        <v>2018</v>
      </c>
      <c r="C1540" t="str">
        <f t="shared" si="29"/>
        <v>COMBDGOTSOldSHHEP___STDELC_16</v>
      </c>
      <c r="D1540" s="8">
        <f>IF(_xlfn.IFNA(VLOOKUP(LEFT(C1540,LEN(C1540)-3),COMBDG_Replacement_Split_Tech!A:T,12+B1540-2016,FALSE),-1)&lt;0,0,VLOOKUP(LEFT(C1540,LEN(C1540)-3),COMBDG_Replacement_Split_Tech!A:T,12+B1540-2016,FALSE))*_xlfn.IFNA(VLOOKUP(LEFT(C1540,14),'AGG Activity_16'!A:K,B1540-2016+2,FALSE),VLOOKUP(LEFT(C1540,15),'AGG Activity_16'!A:K,B1540-2016+2,FALSE))</f>
        <v>56.550725596702065</v>
      </c>
    </row>
    <row r="1541" spans="1:4" x14ac:dyDescent="0.25">
      <c r="A1541" t="s">
        <v>2</v>
      </c>
      <c r="B1541">
        <f t="shared" si="28"/>
        <v>2018</v>
      </c>
      <c r="C1541" t="str">
        <f t="shared" si="29"/>
        <v>COMBDGOTSOldSHPLT___STDELC_16</v>
      </c>
      <c r="D1541" s="8">
        <f>IF(_xlfn.IFNA(VLOOKUP(LEFT(C1541,LEN(C1541)-3),COMBDG_Replacement_Split_Tech!A:T,12+B1541-2016,FALSE),-1)&lt;0,0,VLOOKUP(LEFT(C1541,LEN(C1541)-3),COMBDG_Replacement_Split_Tech!A:T,12+B1541-2016,FALSE))*_xlfn.IFNA(VLOOKUP(LEFT(C1541,14),'AGG Activity_16'!A:K,B1541-2016+2,FALSE),VLOOKUP(LEFT(C1541,15),'AGG Activity_16'!A:K,B1541-2016+2,FALSE))</f>
        <v>2.5094252394546999</v>
      </c>
    </row>
    <row r="1542" spans="1:4" x14ac:dyDescent="0.25">
      <c r="A1542" t="s">
        <v>2</v>
      </c>
      <c r="B1542">
        <f t="shared" si="28"/>
        <v>2018</v>
      </c>
      <c r="C1542" t="str">
        <f t="shared" si="29"/>
        <v>COMBDGOTSOldSLLED___STDELC_16</v>
      </c>
      <c r="D1542" s="8">
        <f>IF(_xlfn.IFNA(VLOOKUP(LEFT(C1542,LEN(C1542)-3),COMBDG_Replacement_Split_Tech!A:T,12+B1542-2016,FALSE),-1)&lt;0,0,VLOOKUP(LEFT(C1542,LEN(C1542)-3),COMBDG_Replacement_Split_Tech!A:T,12+B1542-2016,FALSE))*_xlfn.IFNA(VLOOKUP(LEFT(C1542,14),'AGG Activity_16'!A:K,B1542-2016+2,FALSE),VLOOKUP(LEFT(C1542,15),'AGG Activity_16'!A:K,B1542-2016+2,FALSE))</f>
        <v>1.477440914536466</v>
      </c>
    </row>
    <row r="1543" spans="1:4" x14ac:dyDescent="0.25">
      <c r="A1543" t="s">
        <v>2</v>
      </c>
      <c r="B1543">
        <f t="shared" si="28"/>
        <v>2018</v>
      </c>
      <c r="C1543" t="str">
        <f t="shared" si="29"/>
        <v>COMBDGOTSOldWH______STDELC_16</v>
      </c>
      <c r="D1543" s="8">
        <f>IF(_xlfn.IFNA(VLOOKUP(LEFT(C1543,LEN(C1543)-3),COMBDG_Replacement_Split_Tech!A:T,12+B1543-2016,FALSE),-1)&lt;0,0,VLOOKUP(LEFT(C1543,LEN(C1543)-3),COMBDG_Replacement_Split_Tech!A:T,12+B1543-2016,FALSE))*_xlfn.IFNA(VLOOKUP(LEFT(C1543,14),'AGG Activity_16'!A:K,B1543-2016+2,FALSE),VLOOKUP(LEFT(C1543,15),'AGG Activity_16'!A:K,B1543-2016+2,FALSE))</f>
        <v>5.9553310831721635</v>
      </c>
    </row>
    <row r="1544" spans="1:4" x14ac:dyDescent="0.25">
      <c r="A1544" t="s">
        <v>2</v>
      </c>
      <c r="B1544">
        <f t="shared" si="28"/>
        <v>2018</v>
      </c>
      <c r="C1544" t="str">
        <f t="shared" si="29"/>
        <v>COMBDGRTTNewAE______STDELC_16</v>
      </c>
      <c r="D1544" s="8">
        <f>IF(_xlfn.IFNA(VLOOKUP(LEFT(C1544,LEN(C1544)-3),COMBDG_Replacement_Split_Tech!A:T,12+B1544-2016,FALSE),-1)&lt;0,0,VLOOKUP(LEFT(C1544,LEN(C1544)-3),COMBDG_Replacement_Split_Tech!A:T,12+B1544-2016,FALSE))*_xlfn.IFNA(VLOOKUP(LEFT(C1544,14),'AGG Activity_16'!A:K,B1544-2016+2,FALSE),VLOOKUP(LEFT(C1544,15),'AGG Activity_16'!A:K,B1544-2016+2,FALSE))</f>
        <v>0</v>
      </c>
    </row>
    <row r="1545" spans="1:4" x14ac:dyDescent="0.25">
      <c r="A1545" t="s">
        <v>2</v>
      </c>
      <c r="B1545">
        <f t="shared" si="28"/>
        <v>2018</v>
      </c>
      <c r="C1545" t="str">
        <f t="shared" si="29"/>
        <v>COMBDGRTTNewAM______STDELC_16</v>
      </c>
      <c r="D1545" s="8">
        <f>IF(_xlfn.IFNA(VLOOKUP(LEFT(C1545,LEN(C1545)-3),COMBDG_Replacement_Split_Tech!A:T,12+B1545-2016,FALSE),-1)&lt;0,0,VLOOKUP(LEFT(C1545,LEN(C1545)-3),COMBDG_Replacement_Split_Tech!A:T,12+B1545-2016,FALSE))*_xlfn.IFNA(VLOOKUP(LEFT(C1545,14),'AGG Activity_16'!A:K,B1545-2016+2,FALSE),VLOOKUP(LEFT(C1545,15),'AGG Activity_16'!A:K,B1545-2016+2,FALSE))</f>
        <v>0</v>
      </c>
    </row>
    <row r="1546" spans="1:4" x14ac:dyDescent="0.25">
      <c r="A1546" t="s">
        <v>2</v>
      </c>
      <c r="B1546">
        <f t="shared" si="28"/>
        <v>2018</v>
      </c>
      <c r="C1546" t="str">
        <f t="shared" si="29"/>
        <v>COMBDGRTTNewLIFLC___STDELC_16</v>
      </c>
      <c r="D1546" s="8">
        <f>IF(_xlfn.IFNA(VLOOKUP(LEFT(C1546,LEN(C1546)-3),COMBDG_Replacement_Split_Tech!A:T,12+B1546-2016,FALSE),-1)&lt;0,0,VLOOKUP(LEFT(C1546,LEN(C1546)-3),COMBDG_Replacement_Split_Tech!A:T,12+B1546-2016,FALSE))*_xlfn.IFNA(VLOOKUP(LEFT(C1546,14),'AGG Activity_16'!A:K,B1546-2016+2,FALSE),VLOOKUP(LEFT(C1546,15),'AGG Activity_16'!A:K,B1546-2016+2,FALSE))</f>
        <v>0</v>
      </c>
    </row>
    <row r="1547" spans="1:4" x14ac:dyDescent="0.25">
      <c r="A1547" t="s">
        <v>2</v>
      </c>
      <c r="B1547">
        <f t="shared" si="28"/>
        <v>2018</v>
      </c>
      <c r="C1547" t="str">
        <f t="shared" si="29"/>
        <v>COMBDGRTTNewLIFLU___STDELC_16</v>
      </c>
      <c r="D1547" s="8">
        <f>IF(_xlfn.IFNA(VLOOKUP(LEFT(C1547,LEN(C1547)-3),COMBDG_Replacement_Split_Tech!A:T,12+B1547-2016,FALSE),-1)&lt;0,0,VLOOKUP(LEFT(C1547,LEN(C1547)-3),COMBDG_Replacement_Split_Tech!A:T,12+B1547-2016,FALSE))*_xlfn.IFNA(VLOOKUP(LEFT(C1547,14),'AGG Activity_16'!A:K,B1547-2016+2,FALSE),VLOOKUP(LEFT(C1547,15),'AGG Activity_16'!A:K,B1547-2016+2,FALSE))</f>
        <v>0</v>
      </c>
    </row>
    <row r="1548" spans="1:4" x14ac:dyDescent="0.25">
      <c r="A1548" t="s">
        <v>2</v>
      </c>
      <c r="B1548">
        <f t="shared" si="28"/>
        <v>2018</v>
      </c>
      <c r="C1548" t="str">
        <f t="shared" si="29"/>
        <v>COMBDGRTTNewLIHAL___STDELC_16</v>
      </c>
      <c r="D1548" s="8">
        <f>IF(_xlfn.IFNA(VLOOKUP(LEFT(C1548,LEN(C1548)-3),COMBDG_Replacement_Split_Tech!A:T,12+B1548-2016,FALSE),-1)&lt;0,0,VLOOKUP(LEFT(C1548,LEN(C1548)-3),COMBDG_Replacement_Split_Tech!A:T,12+B1548-2016,FALSE))*_xlfn.IFNA(VLOOKUP(LEFT(C1548,14),'AGG Activity_16'!A:K,B1548-2016+2,FALSE),VLOOKUP(LEFT(C1548,15),'AGG Activity_16'!A:K,B1548-2016+2,FALSE))</f>
        <v>0</v>
      </c>
    </row>
    <row r="1549" spans="1:4" x14ac:dyDescent="0.25">
      <c r="A1549" t="s">
        <v>2</v>
      </c>
      <c r="B1549">
        <f t="shared" si="28"/>
        <v>2018</v>
      </c>
      <c r="C1549" t="str">
        <f t="shared" si="29"/>
        <v>COMBDGRTTNewLIINC___STDELC_16</v>
      </c>
      <c r="D1549" s="8">
        <f>IF(_xlfn.IFNA(VLOOKUP(LEFT(C1549,LEN(C1549)-3),COMBDG_Replacement_Split_Tech!A:T,12+B1549-2016,FALSE),-1)&lt;0,0,VLOOKUP(LEFT(C1549,LEN(C1549)-3),COMBDG_Replacement_Split_Tech!A:T,12+B1549-2016,FALSE))*_xlfn.IFNA(VLOOKUP(LEFT(C1549,14),'AGG Activity_16'!A:K,B1549-2016+2,FALSE),VLOOKUP(LEFT(C1549,15),'AGG Activity_16'!A:K,B1549-2016+2,FALSE))</f>
        <v>0</v>
      </c>
    </row>
    <row r="1550" spans="1:4" x14ac:dyDescent="0.25">
      <c r="A1550" t="s">
        <v>2</v>
      </c>
      <c r="B1550">
        <f t="shared" si="28"/>
        <v>2018</v>
      </c>
      <c r="C1550" t="str">
        <f t="shared" si="29"/>
        <v>COMBDGRTTNewLILED___STDELC_16</v>
      </c>
      <c r="D1550" s="8">
        <f>IF(_xlfn.IFNA(VLOOKUP(LEFT(C1550,LEN(C1550)-3),COMBDG_Replacement_Split_Tech!A:T,12+B1550-2016,FALSE),-1)&lt;0,0,VLOOKUP(LEFT(C1550,LEN(C1550)-3),COMBDG_Replacement_Split_Tech!A:T,12+B1550-2016,FALSE))*_xlfn.IFNA(VLOOKUP(LEFT(C1550,14),'AGG Activity_16'!A:K,B1550-2016+2,FALSE),VLOOKUP(LEFT(C1550,15),'AGG Activity_16'!A:K,B1550-2016+2,FALSE))</f>
        <v>0</v>
      </c>
    </row>
    <row r="1551" spans="1:4" x14ac:dyDescent="0.25">
      <c r="A1551" t="s">
        <v>2</v>
      </c>
      <c r="B1551">
        <f t="shared" si="28"/>
        <v>2018</v>
      </c>
      <c r="C1551" t="str">
        <f t="shared" si="29"/>
        <v>COMBDGRTTNewSC______STDELC_16</v>
      </c>
      <c r="D1551" s="8">
        <f>IF(_xlfn.IFNA(VLOOKUP(LEFT(C1551,LEN(C1551)-3),COMBDG_Replacement_Split_Tech!A:T,12+B1551-2016,FALSE),-1)&lt;0,0,VLOOKUP(LEFT(C1551,LEN(C1551)-3),COMBDG_Replacement_Split_Tech!A:T,12+B1551-2016,FALSE))*_xlfn.IFNA(VLOOKUP(LEFT(C1551,14),'AGG Activity_16'!A:K,B1551-2016+2,FALSE),VLOOKUP(LEFT(C1551,15),'AGG Activity_16'!A:K,B1551-2016+2,FALSE))</f>
        <v>0</v>
      </c>
    </row>
    <row r="1552" spans="1:4" x14ac:dyDescent="0.25">
      <c r="A1552" t="s">
        <v>2</v>
      </c>
      <c r="B1552">
        <f t="shared" si="28"/>
        <v>2018</v>
      </c>
      <c r="C1552" t="str">
        <f t="shared" si="29"/>
        <v>COMBDGRTTNewSHFUR___STDELC_16</v>
      </c>
      <c r="D1552" s="8">
        <f>IF(_xlfn.IFNA(VLOOKUP(LEFT(C1552,LEN(C1552)-3),COMBDG_Replacement_Split_Tech!A:T,12+B1552-2016,FALSE),-1)&lt;0,0,VLOOKUP(LEFT(C1552,LEN(C1552)-3),COMBDG_Replacement_Split_Tech!A:T,12+B1552-2016,FALSE))*_xlfn.IFNA(VLOOKUP(LEFT(C1552,14),'AGG Activity_16'!A:K,B1552-2016+2,FALSE),VLOOKUP(LEFT(C1552,15),'AGG Activity_16'!A:K,B1552-2016+2,FALSE))</f>
        <v>0</v>
      </c>
    </row>
    <row r="1553" spans="1:4" x14ac:dyDescent="0.25">
      <c r="A1553" t="s">
        <v>2</v>
      </c>
      <c r="B1553">
        <f t="shared" si="28"/>
        <v>2018</v>
      </c>
      <c r="C1553" t="str">
        <f t="shared" si="29"/>
        <v>COMBDGRTTNewSHHEP___STDELC_16</v>
      </c>
      <c r="D1553" s="8">
        <f>IF(_xlfn.IFNA(VLOOKUP(LEFT(C1553,LEN(C1553)-3),COMBDG_Replacement_Split_Tech!A:T,12+B1553-2016,FALSE),-1)&lt;0,0,VLOOKUP(LEFT(C1553,LEN(C1553)-3),COMBDG_Replacement_Split_Tech!A:T,12+B1553-2016,FALSE))*_xlfn.IFNA(VLOOKUP(LEFT(C1553,14),'AGG Activity_16'!A:K,B1553-2016+2,FALSE),VLOOKUP(LEFT(C1553,15),'AGG Activity_16'!A:K,B1553-2016+2,FALSE))</f>
        <v>0</v>
      </c>
    </row>
    <row r="1554" spans="1:4" x14ac:dyDescent="0.25">
      <c r="A1554" t="s">
        <v>2</v>
      </c>
      <c r="B1554">
        <f t="shared" si="28"/>
        <v>2018</v>
      </c>
      <c r="C1554" t="str">
        <f t="shared" si="29"/>
        <v>COMBDGRTTNewSHPLT___STDELC_16</v>
      </c>
      <c r="D1554" s="8">
        <f>IF(_xlfn.IFNA(VLOOKUP(LEFT(C1554,LEN(C1554)-3),COMBDG_Replacement_Split_Tech!A:T,12+B1554-2016,FALSE),-1)&lt;0,0,VLOOKUP(LEFT(C1554,LEN(C1554)-3),COMBDG_Replacement_Split_Tech!A:T,12+B1554-2016,FALSE))*_xlfn.IFNA(VLOOKUP(LEFT(C1554,14),'AGG Activity_16'!A:K,B1554-2016+2,FALSE),VLOOKUP(LEFT(C1554,15),'AGG Activity_16'!A:K,B1554-2016+2,FALSE))</f>
        <v>0</v>
      </c>
    </row>
    <row r="1555" spans="1:4" x14ac:dyDescent="0.25">
      <c r="A1555" t="s">
        <v>2</v>
      </c>
      <c r="B1555">
        <f t="shared" si="28"/>
        <v>2018</v>
      </c>
      <c r="C1555" t="str">
        <f t="shared" si="29"/>
        <v>COMBDGRTTNewSLLED___STDELC_16</v>
      </c>
      <c r="D1555" s="8">
        <f>IF(_xlfn.IFNA(VLOOKUP(LEFT(C1555,LEN(C1555)-3),COMBDG_Replacement_Split_Tech!A:T,12+B1555-2016,FALSE),-1)&lt;0,0,VLOOKUP(LEFT(C1555,LEN(C1555)-3),COMBDG_Replacement_Split_Tech!A:T,12+B1555-2016,FALSE))*_xlfn.IFNA(VLOOKUP(LEFT(C1555,14),'AGG Activity_16'!A:K,B1555-2016+2,FALSE),VLOOKUP(LEFT(C1555,15),'AGG Activity_16'!A:K,B1555-2016+2,FALSE))</f>
        <v>0</v>
      </c>
    </row>
    <row r="1556" spans="1:4" x14ac:dyDescent="0.25">
      <c r="A1556" t="s">
        <v>2</v>
      </c>
      <c r="B1556">
        <f t="shared" si="28"/>
        <v>2018</v>
      </c>
      <c r="C1556" t="str">
        <f t="shared" si="29"/>
        <v>COMBDGRTTNewWH______STDELC_16</v>
      </c>
      <c r="D1556" s="8">
        <f>IF(_xlfn.IFNA(VLOOKUP(LEFT(C1556,LEN(C1556)-3),COMBDG_Replacement_Split_Tech!A:T,12+B1556-2016,FALSE),-1)&lt;0,0,VLOOKUP(LEFT(C1556,LEN(C1556)-3),COMBDG_Replacement_Split_Tech!A:T,12+B1556-2016,FALSE))*_xlfn.IFNA(VLOOKUP(LEFT(C1556,14),'AGG Activity_16'!A:K,B1556-2016+2,FALSE),VLOOKUP(LEFT(C1556,15),'AGG Activity_16'!A:K,B1556-2016+2,FALSE))</f>
        <v>0</v>
      </c>
    </row>
    <row r="1557" spans="1:4" x14ac:dyDescent="0.25">
      <c r="A1557" t="s">
        <v>2</v>
      </c>
      <c r="B1557">
        <f t="shared" si="28"/>
        <v>2018</v>
      </c>
      <c r="C1557" t="str">
        <f t="shared" si="29"/>
        <v>COMBDGRTTOldAE______STDELC_16</v>
      </c>
      <c r="D1557" s="8">
        <f>IF(_xlfn.IFNA(VLOOKUP(LEFT(C1557,LEN(C1557)-3),COMBDG_Replacement_Split_Tech!A:T,12+B1557-2016,FALSE),-1)&lt;0,0,VLOOKUP(LEFT(C1557,LEN(C1557)-3),COMBDG_Replacement_Split_Tech!A:T,12+B1557-2016,FALSE))*_xlfn.IFNA(VLOOKUP(LEFT(C1557,14),'AGG Activity_16'!A:K,B1557-2016+2,FALSE),VLOOKUP(LEFT(C1557,15),'AGG Activity_16'!A:K,B1557-2016+2,FALSE))</f>
        <v>29.627512635193398</v>
      </c>
    </row>
    <row r="1558" spans="1:4" x14ac:dyDescent="0.25">
      <c r="A1558" t="s">
        <v>2</v>
      </c>
      <c r="B1558">
        <f t="shared" si="28"/>
        <v>2018</v>
      </c>
      <c r="C1558" t="str">
        <f t="shared" si="29"/>
        <v>COMBDGRTTOldAM______STDELC_16</v>
      </c>
      <c r="D1558" s="8">
        <f>IF(_xlfn.IFNA(VLOOKUP(LEFT(C1558,LEN(C1558)-3),COMBDG_Replacement_Split_Tech!A:T,12+B1558-2016,FALSE),-1)&lt;0,0,VLOOKUP(LEFT(C1558,LEN(C1558)-3),COMBDG_Replacement_Split_Tech!A:T,12+B1558-2016,FALSE))*_xlfn.IFNA(VLOOKUP(LEFT(C1558,14),'AGG Activity_16'!A:K,B1558-2016+2,FALSE),VLOOKUP(LEFT(C1558,15),'AGG Activity_16'!A:K,B1558-2016+2,FALSE))</f>
        <v>4.3041127151855543</v>
      </c>
    </row>
    <row r="1559" spans="1:4" x14ac:dyDescent="0.25">
      <c r="A1559" t="s">
        <v>2</v>
      </c>
      <c r="B1559">
        <f t="shared" si="28"/>
        <v>2018</v>
      </c>
      <c r="C1559" t="str">
        <f t="shared" si="29"/>
        <v>COMBDGRTTOldLIFLC___STDELC_16</v>
      </c>
      <c r="D1559" s="8">
        <f>IF(_xlfn.IFNA(VLOOKUP(LEFT(C1559,LEN(C1559)-3),COMBDG_Replacement_Split_Tech!A:T,12+B1559-2016,FALSE),-1)&lt;0,0,VLOOKUP(LEFT(C1559,LEN(C1559)-3),COMBDG_Replacement_Split_Tech!A:T,12+B1559-2016,FALSE))*_xlfn.IFNA(VLOOKUP(LEFT(C1559,14),'AGG Activity_16'!A:K,B1559-2016+2,FALSE),VLOOKUP(LEFT(C1559,15),'AGG Activity_16'!A:K,B1559-2016+2,FALSE))</f>
        <v>2.6758116368221181</v>
      </c>
    </row>
    <row r="1560" spans="1:4" x14ac:dyDescent="0.25">
      <c r="A1560" t="s">
        <v>2</v>
      </c>
      <c r="B1560">
        <f t="shared" si="28"/>
        <v>2018</v>
      </c>
      <c r="C1560" t="str">
        <f t="shared" si="29"/>
        <v>COMBDGRTTOldLIFLU___STDELC_16</v>
      </c>
      <c r="D1560" s="8">
        <f>IF(_xlfn.IFNA(VLOOKUP(LEFT(C1560,LEN(C1560)-3),COMBDG_Replacement_Split_Tech!A:T,12+B1560-2016,FALSE),-1)&lt;0,0,VLOOKUP(LEFT(C1560,LEN(C1560)-3),COMBDG_Replacement_Split_Tech!A:T,12+B1560-2016,FALSE))*_xlfn.IFNA(VLOOKUP(LEFT(C1560,14),'AGG Activity_16'!A:K,B1560-2016+2,FALSE),VLOOKUP(LEFT(C1560,15),'AGG Activity_16'!A:K,B1560-2016+2,FALSE))</f>
        <v>819.24247112976775</v>
      </c>
    </row>
    <row r="1561" spans="1:4" x14ac:dyDescent="0.25">
      <c r="A1561" t="s">
        <v>2</v>
      </c>
      <c r="B1561">
        <f t="shared" si="28"/>
        <v>2018</v>
      </c>
      <c r="C1561" t="str">
        <f t="shared" si="29"/>
        <v>COMBDGRTTOldLIHAL___STDELC_16</v>
      </c>
      <c r="D1561" s="8">
        <f>IF(_xlfn.IFNA(VLOOKUP(LEFT(C1561,LEN(C1561)-3),COMBDG_Replacement_Split_Tech!A:T,12+B1561-2016,FALSE),-1)&lt;0,0,VLOOKUP(LEFT(C1561,LEN(C1561)-3),COMBDG_Replacement_Split_Tech!A:T,12+B1561-2016,FALSE))*_xlfn.IFNA(VLOOKUP(LEFT(C1561,14),'AGG Activity_16'!A:K,B1561-2016+2,FALSE),VLOOKUP(LEFT(C1561,15),'AGG Activity_16'!A:K,B1561-2016+2,FALSE))</f>
        <v>475.07368099221884</v>
      </c>
    </row>
    <row r="1562" spans="1:4" x14ac:dyDescent="0.25">
      <c r="A1562" t="s">
        <v>2</v>
      </c>
      <c r="B1562">
        <f t="shared" si="28"/>
        <v>2018</v>
      </c>
      <c r="C1562" t="str">
        <f t="shared" si="29"/>
        <v>COMBDGRTTOldLIINC___STDELC_16</v>
      </c>
      <c r="D1562" s="8">
        <f>IF(_xlfn.IFNA(VLOOKUP(LEFT(C1562,LEN(C1562)-3),COMBDG_Replacement_Split_Tech!A:T,12+B1562-2016,FALSE),-1)&lt;0,0,VLOOKUP(LEFT(C1562,LEN(C1562)-3),COMBDG_Replacement_Split_Tech!A:T,12+B1562-2016,FALSE))*_xlfn.IFNA(VLOOKUP(LEFT(C1562,14),'AGG Activity_16'!A:K,B1562-2016+2,FALSE),VLOOKUP(LEFT(C1562,15),'AGG Activity_16'!A:K,B1562-2016+2,FALSE))</f>
        <v>1525.8371179812225</v>
      </c>
    </row>
    <row r="1563" spans="1:4" x14ac:dyDescent="0.25">
      <c r="A1563" t="s">
        <v>2</v>
      </c>
      <c r="B1563">
        <f t="shared" ref="B1563:B1626" si="30">B963+1</f>
        <v>2018</v>
      </c>
      <c r="C1563" t="str">
        <f t="shared" ref="C1563:C1626" si="31">C963</f>
        <v>COMBDGRTTOldLILED___STDELC_16</v>
      </c>
      <c r="D1563" s="8">
        <f>IF(_xlfn.IFNA(VLOOKUP(LEFT(C1563,LEN(C1563)-3),COMBDG_Replacement_Split_Tech!A:T,12+B1563-2016,FALSE),-1)&lt;0,0,VLOOKUP(LEFT(C1563,LEN(C1563)-3),COMBDG_Replacement_Split_Tech!A:T,12+B1563-2016,FALSE))*_xlfn.IFNA(VLOOKUP(LEFT(C1563,14),'AGG Activity_16'!A:K,B1563-2016+2,FALSE),VLOOKUP(LEFT(C1563,15),'AGG Activity_16'!A:K,B1563-2016+2,FALSE))</f>
        <v>8.6144444961171907E-2</v>
      </c>
    </row>
    <row r="1564" spans="1:4" x14ac:dyDescent="0.25">
      <c r="A1564" t="s">
        <v>2</v>
      </c>
      <c r="B1564">
        <f t="shared" si="30"/>
        <v>2018</v>
      </c>
      <c r="C1564" t="str">
        <f t="shared" si="31"/>
        <v>COMBDGRTTOldSC______STDELC_16</v>
      </c>
      <c r="D1564" s="8">
        <f>IF(_xlfn.IFNA(VLOOKUP(LEFT(C1564,LEN(C1564)-3),COMBDG_Replacement_Split_Tech!A:T,12+B1564-2016,FALSE),-1)&lt;0,0,VLOOKUP(LEFT(C1564,LEN(C1564)-3),COMBDG_Replacement_Split_Tech!A:T,12+B1564-2016,FALSE))*_xlfn.IFNA(VLOOKUP(LEFT(C1564,14),'AGG Activity_16'!A:K,B1564-2016+2,FALSE),VLOOKUP(LEFT(C1564,15),'AGG Activity_16'!A:K,B1564-2016+2,FALSE))</f>
        <v>21.46797634123368</v>
      </c>
    </row>
    <row r="1565" spans="1:4" x14ac:dyDescent="0.25">
      <c r="A1565" t="s">
        <v>2</v>
      </c>
      <c r="B1565">
        <f t="shared" si="30"/>
        <v>2018</v>
      </c>
      <c r="C1565" t="str">
        <f t="shared" si="31"/>
        <v>COMBDGRTTOldSHFUR___STDELC_16</v>
      </c>
      <c r="D1565" s="8">
        <f>IF(_xlfn.IFNA(VLOOKUP(LEFT(C1565,LEN(C1565)-3),COMBDG_Replacement_Split_Tech!A:T,12+B1565-2016,FALSE),-1)&lt;0,0,VLOOKUP(LEFT(C1565,LEN(C1565)-3),COMBDG_Replacement_Split_Tech!A:T,12+B1565-2016,FALSE))*_xlfn.IFNA(VLOOKUP(LEFT(C1565,14),'AGG Activity_16'!A:K,B1565-2016+2,FALSE),VLOOKUP(LEFT(C1565,15),'AGG Activity_16'!A:K,B1565-2016+2,FALSE))</f>
        <v>0</v>
      </c>
    </row>
    <row r="1566" spans="1:4" x14ac:dyDescent="0.25">
      <c r="A1566" t="s">
        <v>2</v>
      </c>
      <c r="B1566">
        <f t="shared" si="30"/>
        <v>2018</v>
      </c>
      <c r="C1566" t="str">
        <f t="shared" si="31"/>
        <v>COMBDGRTTOldSHHEP___STDELC_16</v>
      </c>
      <c r="D1566" s="8">
        <f>IF(_xlfn.IFNA(VLOOKUP(LEFT(C1566,LEN(C1566)-3),COMBDG_Replacement_Split_Tech!A:T,12+B1566-2016,FALSE),-1)&lt;0,0,VLOOKUP(LEFT(C1566,LEN(C1566)-3),COMBDG_Replacement_Split_Tech!A:T,12+B1566-2016,FALSE))*_xlfn.IFNA(VLOOKUP(LEFT(C1566,14),'AGG Activity_16'!A:K,B1566-2016+2,FALSE),VLOOKUP(LEFT(C1566,15),'AGG Activity_16'!A:K,B1566-2016+2,FALSE))</f>
        <v>174.86914922827293</v>
      </c>
    </row>
    <row r="1567" spans="1:4" x14ac:dyDescent="0.25">
      <c r="A1567" t="s">
        <v>2</v>
      </c>
      <c r="B1567">
        <f t="shared" si="30"/>
        <v>2018</v>
      </c>
      <c r="C1567" t="str">
        <f t="shared" si="31"/>
        <v>COMBDGRTTOldSHPLT___STDELC_16</v>
      </c>
      <c r="D1567" s="8">
        <f>IF(_xlfn.IFNA(VLOOKUP(LEFT(C1567,LEN(C1567)-3),COMBDG_Replacement_Split_Tech!A:T,12+B1567-2016,FALSE),-1)&lt;0,0,VLOOKUP(LEFT(C1567,LEN(C1567)-3),COMBDG_Replacement_Split_Tech!A:T,12+B1567-2016,FALSE))*_xlfn.IFNA(VLOOKUP(LEFT(C1567,14),'AGG Activity_16'!A:K,B1567-2016+2,FALSE),VLOOKUP(LEFT(C1567,15),'AGG Activity_16'!A:K,B1567-2016+2,FALSE))</f>
        <v>6.5113316555880942</v>
      </c>
    </row>
    <row r="1568" spans="1:4" x14ac:dyDescent="0.25">
      <c r="A1568" t="s">
        <v>2</v>
      </c>
      <c r="B1568">
        <f t="shared" si="30"/>
        <v>2018</v>
      </c>
      <c r="C1568" t="str">
        <f t="shared" si="31"/>
        <v>COMBDGRTTOldSLLED___STDELC_16</v>
      </c>
      <c r="D1568" s="8">
        <f>IF(_xlfn.IFNA(VLOOKUP(LEFT(C1568,LEN(C1568)-3),COMBDG_Replacement_Split_Tech!A:T,12+B1568-2016,FALSE),-1)&lt;0,0,VLOOKUP(LEFT(C1568,LEN(C1568)-3),COMBDG_Replacement_Split_Tech!A:T,12+B1568-2016,FALSE))*_xlfn.IFNA(VLOOKUP(LEFT(C1568,14),'AGG Activity_16'!A:K,B1568-2016+2,FALSE),VLOOKUP(LEFT(C1568,15),'AGG Activity_16'!A:K,B1568-2016+2,FALSE))</f>
        <v>3.0859389110553019</v>
      </c>
    </row>
    <row r="1569" spans="1:4" x14ac:dyDescent="0.25">
      <c r="A1569" t="s">
        <v>2</v>
      </c>
      <c r="B1569">
        <f t="shared" si="30"/>
        <v>2018</v>
      </c>
      <c r="C1569" t="str">
        <f t="shared" si="31"/>
        <v>COMBDGRTTOldWH______STDELC_16</v>
      </c>
      <c r="D1569" s="8">
        <f>IF(_xlfn.IFNA(VLOOKUP(LEFT(C1569,LEN(C1569)-3),COMBDG_Replacement_Split_Tech!A:T,12+B1569-2016,FALSE),-1)&lt;0,0,VLOOKUP(LEFT(C1569,LEN(C1569)-3),COMBDG_Replacement_Split_Tech!A:T,12+B1569-2016,FALSE))*_xlfn.IFNA(VLOOKUP(LEFT(C1569,14),'AGG Activity_16'!A:K,B1569-2016+2,FALSE),VLOOKUP(LEFT(C1569,15),'AGG Activity_16'!A:K,B1569-2016+2,FALSE))</f>
        <v>17.275361282035632</v>
      </c>
    </row>
    <row r="1570" spans="1:4" x14ac:dyDescent="0.25">
      <c r="A1570" t="s">
        <v>2</v>
      </c>
      <c r="B1570">
        <f t="shared" si="30"/>
        <v>2018</v>
      </c>
      <c r="C1570" t="str">
        <f t="shared" si="31"/>
        <v>COMBDGTAWNewAE______STDELC_16</v>
      </c>
      <c r="D1570" s="8">
        <f>IF(_xlfn.IFNA(VLOOKUP(LEFT(C1570,LEN(C1570)-3),COMBDG_Replacement_Split_Tech!A:T,12+B1570-2016,FALSE),-1)&lt;0,0,VLOOKUP(LEFT(C1570,LEN(C1570)-3),COMBDG_Replacement_Split_Tech!A:T,12+B1570-2016,FALSE))*_xlfn.IFNA(VLOOKUP(LEFT(C1570,14),'AGG Activity_16'!A:K,B1570-2016+2,FALSE),VLOOKUP(LEFT(C1570,15),'AGG Activity_16'!A:K,B1570-2016+2,FALSE))</f>
        <v>0</v>
      </c>
    </row>
    <row r="1571" spans="1:4" x14ac:dyDescent="0.25">
      <c r="A1571" t="s">
        <v>2</v>
      </c>
      <c r="B1571">
        <f t="shared" si="30"/>
        <v>2018</v>
      </c>
      <c r="C1571" t="str">
        <f t="shared" si="31"/>
        <v>COMBDGTAWNewAM______STDELC_16</v>
      </c>
      <c r="D1571" s="8">
        <f>IF(_xlfn.IFNA(VLOOKUP(LEFT(C1571,LEN(C1571)-3),COMBDG_Replacement_Split_Tech!A:T,12+B1571-2016,FALSE),-1)&lt;0,0,VLOOKUP(LEFT(C1571,LEN(C1571)-3),COMBDG_Replacement_Split_Tech!A:T,12+B1571-2016,FALSE))*_xlfn.IFNA(VLOOKUP(LEFT(C1571,14),'AGG Activity_16'!A:K,B1571-2016+2,FALSE),VLOOKUP(LEFT(C1571,15),'AGG Activity_16'!A:K,B1571-2016+2,FALSE))</f>
        <v>0</v>
      </c>
    </row>
    <row r="1572" spans="1:4" x14ac:dyDescent="0.25">
      <c r="A1572" t="s">
        <v>2</v>
      </c>
      <c r="B1572">
        <f t="shared" si="30"/>
        <v>2018</v>
      </c>
      <c r="C1572" t="str">
        <f t="shared" si="31"/>
        <v>COMBDGTAWNewLIFLC___STDELC_16</v>
      </c>
      <c r="D1572" s="8">
        <f>IF(_xlfn.IFNA(VLOOKUP(LEFT(C1572,LEN(C1572)-3),COMBDG_Replacement_Split_Tech!A:T,12+B1572-2016,FALSE),-1)&lt;0,0,VLOOKUP(LEFT(C1572,LEN(C1572)-3),COMBDG_Replacement_Split_Tech!A:T,12+B1572-2016,FALSE))*_xlfn.IFNA(VLOOKUP(LEFT(C1572,14),'AGG Activity_16'!A:K,B1572-2016+2,FALSE),VLOOKUP(LEFT(C1572,15),'AGG Activity_16'!A:K,B1572-2016+2,FALSE))</f>
        <v>0</v>
      </c>
    </row>
    <row r="1573" spans="1:4" x14ac:dyDescent="0.25">
      <c r="A1573" t="s">
        <v>2</v>
      </c>
      <c r="B1573">
        <f t="shared" si="30"/>
        <v>2018</v>
      </c>
      <c r="C1573" t="str">
        <f t="shared" si="31"/>
        <v>COMBDGTAWNewLIFLU___STDELC_16</v>
      </c>
      <c r="D1573" s="8">
        <f>IF(_xlfn.IFNA(VLOOKUP(LEFT(C1573,LEN(C1573)-3),COMBDG_Replacement_Split_Tech!A:T,12+B1573-2016,FALSE),-1)&lt;0,0,VLOOKUP(LEFT(C1573,LEN(C1573)-3),COMBDG_Replacement_Split_Tech!A:T,12+B1573-2016,FALSE))*_xlfn.IFNA(VLOOKUP(LEFT(C1573,14),'AGG Activity_16'!A:K,B1573-2016+2,FALSE),VLOOKUP(LEFT(C1573,15),'AGG Activity_16'!A:K,B1573-2016+2,FALSE))</f>
        <v>0</v>
      </c>
    </row>
    <row r="1574" spans="1:4" x14ac:dyDescent="0.25">
      <c r="A1574" t="s">
        <v>2</v>
      </c>
      <c r="B1574">
        <f t="shared" si="30"/>
        <v>2018</v>
      </c>
      <c r="C1574" t="str">
        <f t="shared" si="31"/>
        <v>COMBDGTAWNewLIHAL___STDELC_16</v>
      </c>
      <c r="D1574" s="8">
        <f>IF(_xlfn.IFNA(VLOOKUP(LEFT(C1574,LEN(C1574)-3),COMBDG_Replacement_Split_Tech!A:T,12+B1574-2016,FALSE),-1)&lt;0,0,VLOOKUP(LEFT(C1574,LEN(C1574)-3),COMBDG_Replacement_Split_Tech!A:T,12+B1574-2016,FALSE))*_xlfn.IFNA(VLOOKUP(LEFT(C1574,14),'AGG Activity_16'!A:K,B1574-2016+2,FALSE),VLOOKUP(LEFT(C1574,15),'AGG Activity_16'!A:K,B1574-2016+2,FALSE))</f>
        <v>0</v>
      </c>
    </row>
    <row r="1575" spans="1:4" x14ac:dyDescent="0.25">
      <c r="A1575" t="s">
        <v>2</v>
      </c>
      <c r="B1575">
        <f t="shared" si="30"/>
        <v>2018</v>
      </c>
      <c r="C1575" t="str">
        <f t="shared" si="31"/>
        <v>COMBDGTAWNewLIINC___STDELC_16</v>
      </c>
      <c r="D1575" s="8">
        <f>IF(_xlfn.IFNA(VLOOKUP(LEFT(C1575,LEN(C1575)-3),COMBDG_Replacement_Split_Tech!A:T,12+B1575-2016,FALSE),-1)&lt;0,0,VLOOKUP(LEFT(C1575,LEN(C1575)-3),COMBDG_Replacement_Split_Tech!A:T,12+B1575-2016,FALSE))*_xlfn.IFNA(VLOOKUP(LEFT(C1575,14),'AGG Activity_16'!A:K,B1575-2016+2,FALSE),VLOOKUP(LEFT(C1575,15),'AGG Activity_16'!A:K,B1575-2016+2,FALSE))</f>
        <v>0</v>
      </c>
    </row>
    <row r="1576" spans="1:4" x14ac:dyDescent="0.25">
      <c r="A1576" t="s">
        <v>2</v>
      </c>
      <c r="B1576">
        <f t="shared" si="30"/>
        <v>2018</v>
      </c>
      <c r="C1576" t="str">
        <f t="shared" si="31"/>
        <v>COMBDGTAWNewLILED___STDELC_16</v>
      </c>
      <c r="D1576" s="8">
        <f>IF(_xlfn.IFNA(VLOOKUP(LEFT(C1576,LEN(C1576)-3),COMBDG_Replacement_Split_Tech!A:T,12+B1576-2016,FALSE),-1)&lt;0,0,VLOOKUP(LEFT(C1576,LEN(C1576)-3),COMBDG_Replacement_Split_Tech!A:T,12+B1576-2016,FALSE))*_xlfn.IFNA(VLOOKUP(LEFT(C1576,14),'AGG Activity_16'!A:K,B1576-2016+2,FALSE),VLOOKUP(LEFT(C1576,15),'AGG Activity_16'!A:K,B1576-2016+2,FALSE))</f>
        <v>0</v>
      </c>
    </row>
    <row r="1577" spans="1:4" x14ac:dyDescent="0.25">
      <c r="A1577" t="s">
        <v>2</v>
      </c>
      <c r="B1577">
        <f t="shared" si="30"/>
        <v>2018</v>
      </c>
      <c r="C1577" t="str">
        <f t="shared" si="31"/>
        <v>COMBDGTAWNewSC______STDELC_16</v>
      </c>
      <c r="D1577" s="8">
        <f>IF(_xlfn.IFNA(VLOOKUP(LEFT(C1577,LEN(C1577)-3),COMBDG_Replacement_Split_Tech!A:T,12+B1577-2016,FALSE),-1)&lt;0,0,VLOOKUP(LEFT(C1577,LEN(C1577)-3),COMBDG_Replacement_Split_Tech!A:T,12+B1577-2016,FALSE))*_xlfn.IFNA(VLOOKUP(LEFT(C1577,14),'AGG Activity_16'!A:K,B1577-2016+2,FALSE),VLOOKUP(LEFT(C1577,15),'AGG Activity_16'!A:K,B1577-2016+2,FALSE))</f>
        <v>0</v>
      </c>
    </row>
    <row r="1578" spans="1:4" x14ac:dyDescent="0.25">
      <c r="A1578" t="s">
        <v>2</v>
      </c>
      <c r="B1578">
        <f t="shared" si="30"/>
        <v>2018</v>
      </c>
      <c r="C1578" t="str">
        <f t="shared" si="31"/>
        <v>COMBDGTAWNewSHFUR___STDELC_16</v>
      </c>
      <c r="D1578" s="8">
        <f>IF(_xlfn.IFNA(VLOOKUP(LEFT(C1578,LEN(C1578)-3),COMBDG_Replacement_Split_Tech!A:T,12+B1578-2016,FALSE),-1)&lt;0,0,VLOOKUP(LEFT(C1578,LEN(C1578)-3),COMBDG_Replacement_Split_Tech!A:T,12+B1578-2016,FALSE))*_xlfn.IFNA(VLOOKUP(LEFT(C1578,14),'AGG Activity_16'!A:K,B1578-2016+2,FALSE),VLOOKUP(LEFT(C1578,15),'AGG Activity_16'!A:K,B1578-2016+2,FALSE))</f>
        <v>0</v>
      </c>
    </row>
    <row r="1579" spans="1:4" x14ac:dyDescent="0.25">
      <c r="A1579" t="s">
        <v>2</v>
      </c>
      <c r="B1579">
        <f t="shared" si="30"/>
        <v>2018</v>
      </c>
      <c r="C1579" t="str">
        <f t="shared" si="31"/>
        <v>COMBDGTAWNewSHHEP___STDELC_16</v>
      </c>
      <c r="D1579" s="8">
        <f>IF(_xlfn.IFNA(VLOOKUP(LEFT(C1579,LEN(C1579)-3),COMBDG_Replacement_Split_Tech!A:T,12+B1579-2016,FALSE),-1)&lt;0,0,VLOOKUP(LEFT(C1579,LEN(C1579)-3),COMBDG_Replacement_Split_Tech!A:T,12+B1579-2016,FALSE))*_xlfn.IFNA(VLOOKUP(LEFT(C1579,14),'AGG Activity_16'!A:K,B1579-2016+2,FALSE),VLOOKUP(LEFT(C1579,15),'AGG Activity_16'!A:K,B1579-2016+2,FALSE))</f>
        <v>0</v>
      </c>
    </row>
    <row r="1580" spans="1:4" x14ac:dyDescent="0.25">
      <c r="A1580" t="s">
        <v>2</v>
      </c>
      <c r="B1580">
        <f t="shared" si="30"/>
        <v>2018</v>
      </c>
      <c r="C1580" t="str">
        <f t="shared" si="31"/>
        <v>COMBDGTAWNewSHPLT___STDELC_16</v>
      </c>
      <c r="D1580" s="8">
        <f>IF(_xlfn.IFNA(VLOOKUP(LEFT(C1580,LEN(C1580)-3),COMBDG_Replacement_Split_Tech!A:T,12+B1580-2016,FALSE),-1)&lt;0,0,VLOOKUP(LEFT(C1580,LEN(C1580)-3),COMBDG_Replacement_Split_Tech!A:T,12+B1580-2016,FALSE))*_xlfn.IFNA(VLOOKUP(LEFT(C1580,14),'AGG Activity_16'!A:K,B1580-2016+2,FALSE),VLOOKUP(LEFT(C1580,15),'AGG Activity_16'!A:K,B1580-2016+2,FALSE))</f>
        <v>0</v>
      </c>
    </row>
    <row r="1581" spans="1:4" x14ac:dyDescent="0.25">
      <c r="A1581" t="s">
        <v>2</v>
      </c>
      <c r="B1581">
        <f t="shared" si="30"/>
        <v>2018</v>
      </c>
      <c r="C1581" t="str">
        <f t="shared" si="31"/>
        <v>COMBDGTAWNewSLLED___STDELC_16</v>
      </c>
      <c r="D1581" s="8">
        <f>IF(_xlfn.IFNA(VLOOKUP(LEFT(C1581,LEN(C1581)-3),COMBDG_Replacement_Split_Tech!A:T,12+B1581-2016,FALSE),-1)&lt;0,0,VLOOKUP(LEFT(C1581,LEN(C1581)-3),COMBDG_Replacement_Split_Tech!A:T,12+B1581-2016,FALSE))*_xlfn.IFNA(VLOOKUP(LEFT(C1581,14),'AGG Activity_16'!A:K,B1581-2016+2,FALSE),VLOOKUP(LEFT(C1581,15),'AGG Activity_16'!A:K,B1581-2016+2,FALSE))</f>
        <v>0</v>
      </c>
    </row>
    <row r="1582" spans="1:4" x14ac:dyDescent="0.25">
      <c r="A1582" t="s">
        <v>2</v>
      </c>
      <c r="B1582">
        <f t="shared" si="30"/>
        <v>2018</v>
      </c>
      <c r="C1582" t="str">
        <f t="shared" si="31"/>
        <v>COMBDGTAWNewWH______STDELC_16</v>
      </c>
      <c r="D1582" s="8">
        <f>IF(_xlfn.IFNA(VLOOKUP(LEFT(C1582,LEN(C1582)-3),COMBDG_Replacement_Split_Tech!A:T,12+B1582-2016,FALSE),-1)&lt;0,0,VLOOKUP(LEFT(C1582,LEN(C1582)-3),COMBDG_Replacement_Split_Tech!A:T,12+B1582-2016,FALSE))*_xlfn.IFNA(VLOOKUP(LEFT(C1582,14),'AGG Activity_16'!A:K,B1582-2016+2,FALSE),VLOOKUP(LEFT(C1582,15),'AGG Activity_16'!A:K,B1582-2016+2,FALSE))</f>
        <v>0</v>
      </c>
    </row>
    <row r="1583" spans="1:4" x14ac:dyDescent="0.25">
      <c r="A1583" t="s">
        <v>2</v>
      </c>
      <c r="B1583">
        <f t="shared" si="30"/>
        <v>2018</v>
      </c>
      <c r="C1583" t="str">
        <f t="shared" si="31"/>
        <v>COMBDGTAWOldAE______STDELC_16</v>
      </c>
      <c r="D1583" s="8">
        <f>IF(_xlfn.IFNA(VLOOKUP(LEFT(C1583,LEN(C1583)-3),COMBDG_Replacement_Split_Tech!A:T,12+B1583-2016,FALSE),-1)&lt;0,0,VLOOKUP(LEFT(C1583,LEN(C1583)-3),COMBDG_Replacement_Split_Tech!A:T,12+B1583-2016,FALSE))*_xlfn.IFNA(VLOOKUP(LEFT(C1583,14),'AGG Activity_16'!A:K,B1583-2016+2,FALSE),VLOOKUP(LEFT(C1583,15),'AGG Activity_16'!A:K,B1583-2016+2,FALSE))</f>
        <v>4.2641259902480328</v>
      </c>
    </row>
    <row r="1584" spans="1:4" x14ac:dyDescent="0.25">
      <c r="A1584" t="s">
        <v>2</v>
      </c>
      <c r="B1584">
        <f t="shared" si="30"/>
        <v>2018</v>
      </c>
      <c r="C1584" t="str">
        <f t="shared" si="31"/>
        <v>COMBDGTAWOldAM______STDELC_16</v>
      </c>
      <c r="D1584" s="8">
        <f>IF(_xlfn.IFNA(VLOOKUP(LEFT(C1584,LEN(C1584)-3),COMBDG_Replacement_Split_Tech!A:T,12+B1584-2016,FALSE),-1)&lt;0,0,VLOOKUP(LEFT(C1584,LEN(C1584)-3),COMBDG_Replacement_Split_Tech!A:T,12+B1584-2016,FALSE))*_xlfn.IFNA(VLOOKUP(LEFT(C1584,14),'AGG Activity_16'!A:K,B1584-2016+2,FALSE),VLOOKUP(LEFT(C1584,15),'AGG Activity_16'!A:K,B1584-2016+2,FALSE))</f>
        <v>1.098091685049581</v>
      </c>
    </row>
    <row r="1585" spans="1:4" x14ac:dyDescent="0.25">
      <c r="A1585" t="s">
        <v>2</v>
      </c>
      <c r="B1585">
        <f t="shared" si="30"/>
        <v>2018</v>
      </c>
      <c r="C1585" t="str">
        <f t="shared" si="31"/>
        <v>COMBDGTAWOldLIFLC___STDELC_16</v>
      </c>
      <c r="D1585" s="8">
        <f>IF(_xlfn.IFNA(VLOOKUP(LEFT(C1585,LEN(C1585)-3),COMBDG_Replacement_Split_Tech!A:T,12+B1585-2016,FALSE),-1)&lt;0,0,VLOOKUP(LEFT(C1585,LEN(C1585)-3),COMBDG_Replacement_Split_Tech!A:T,12+B1585-2016,FALSE))*_xlfn.IFNA(VLOOKUP(LEFT(C1585,14),'AGG Activity_16'!A:K,B1585-2016+2,FALSE),VLOOKUP(LEFT(C1585,15),'AGG Activity_16'!A:K,B1585-2016+2,FALSE))</f>
        <v>0.36177975824186603</v>
      </c>
    </row>
    <row r="1586" spans="1:4" x14ac:dyDescent="0.25">
      <c r="A1586" t="s">
        <v>2</v>
      </c>
      <c r="B1586">
        <f t="shared" si="30"/>
        <v>2018</v>
      </c>
      <c r="C1586" t="str">
        <f t="shared" si="31"/>
        <v>COMBDGTAWOldLIFLU___STDELC_16</v>
      </c>
      <c r="D1586" s="8">
        <f>IF(_xlfn.IFNA(VLOOKUP(LEFT(C1586,LEN(C1586)-3),COMBDG_Replacement_Split_Tech!A:T,12+B1586-2016,FALSE),-1)&lt;0,0,VLOOKUP(LEFT(C1586,LEN(C1586)-3),COMBDG_Replacement_Split_Tech!A:T,12+B1586-2016,FALSE))*_xlfn.IFNA(VLOOKUP(LEFT(C1586,14),'AGG Activity_16'!A:K,B1586-2016+2,FALSE),VLOOKUP(LEFT(C1586,15),'AGG Activity_16'!A:K,B1586-2016+2,FALSE))</f>
        <v>100.6783489609716</v>
      </c>
    </row>
    <row r="1587" spans="1:4" x14ac:dyDescent="0.25">
      <c r="A1587" t="s">
        <v>2</v>
      </c>
      <c r="B1587">
        <f t="shared" si="30"/>
        <v>2018</v>
      </c>
      <c r="C1587" t="str">
        <f t="shared" si="31"/>
        <v>COMBDGTAWOldLIHAL___STDELC_16</v>
      </c>
      <c r="D1587" s="8">
        <f>IF(_xlfn.IFNA(VLOOKUP(LEFT(C1587,LEN(C1587)-3),COMBDG_Replacement_Split_Tech!A:T,12+B1587-2016,FALSE),-1)&lt;0,0,VLOOKUP(LEFT(C1587,LEN(C1587)-3),COMBDG_Replacement_Split_Tech!A:T,12+B1587-2016,FALSE))*_xlfn.IFNA(VLOOKUP(LEFT(C1587,14),'AGG Activity_16'!A:K,B1587-2016+2,FALSE),VLOOKUP(LEFT(C1587,15),'AGG Activity_16'!A:K,B1587-2016+2,FALSE))</f>
        <v>58.312250466241018</v>
      </c>
    </row>
    <row r="1588" spans="1:4" x14ac:dyDescent="0.25">
      <c r="A1588" t="s">
        <v>2</v>
      </c>
      <c r="B1588">
        <f t="shared" si="30"/>
        <v>2018</v>
      </c>
      <c r="C1588" t="str">
        <f t="shared" si="31"/>
        <v>COMBDGTAWOldLIINC___STDELC_16</v>
      </c>
      <c r="D1588" s="8">
        <f>IF(_xlfn.IFNA(VLOOKUP(LEFT(C1588,LEN(C1588)-3),COMBDG_Replacement_Split_Tech!A:T,12+B1588-2016,FALSE),-1)&lt;0,0,VLOOKUP(LEFT(C1588,LEN(C1588)-3),COMBDG_Replacement_Split_Tech!A:T,12+B1588-2016,FALSE))*_xlfn.IFNA(VLOOKUP(LEFT(C1588,14),'AGG Activity_16'!A:K,B1588-2016+2,FALSE),VLOOKUP(LEFT(C1588,15),'AGG Activity_16'!A:K,B1588-2016+2,FALSE))</f>
        <v>187.2867299417197</v>
      </c>
    </row>
    <row r="1589" spans="1:4" x14ac:dyDescent="0.25">
      <c r="A1589" t="s">
        <v>2</v>
      </c>
      <c r="B1589">
        <f t="shared" si="30"/>
        <v>2018</v>
      </c>
      <c r="C1589" t="str">
        <f t="shared" si="31"/>
        <v>COMBDGTAWOldLILED___STDELC_16</v>
      </c>
      <c r="D1589" s="8">
        <f>IF(_xlfn.IFNA(VLOOKUP(LEFT(C1589,LEN(C1589)-3),COMBDG_Replacement_Split_Tech!A:T,12+B1589-2016,FALSE),-1)&lt;0,0,VLOOKUP(LEFT(C1589,LEN(C1589)-3),COMBDG_Replacement_Split_Tech!A:T,12+B1589-2016,FALSE))*_xlfn.IFNA(VLOOKUP(LEFT(C1589,14),'AGG Activity_16'!A:K,B1589-2016+2,FALSE),VLOOKUP(LEFT(C1589,15),'AGG Activity_16'!A:K,B1589-2016+2,FALSE))</f>
        <v>1.1775225781608278E-2</v>
      </c>
    </row>
    <row r="1590" spans="1:4" x14ac:dyDescent="0.25">
      <c r="A1590" t="s">
        <v>2</v>
      </c>
      <c r="B1590">
        <f t="shared" si="30"/>
        <v>2018</v>
      </c>
      <c r="C1590" t="str">
        <f t="shared" si="31"/>
        <v>COMBDGTAWOldSC______STDELC_16</v>
      </c>
      <c r="D1590" s="8">
        <f>IF(_xlfn.IFNA(VLOOKUP(LEFT(C1590,LEN(C1590)-3),COMBDG_Replacement_Split_Tech!A:T,12+B1590-2016,FALSE),-1)&lt;0,0,VLOOKUP(LEFT(C1590,LEN(C1590)-3),COMBDG_Replacement_Split_Tech!A:T,12+B1590-2016,FALSE))*_xlfn.IFNA(VLOOKUP(LEFT(C1590,14),'AGG Activity_16'!A:K,B1590-2016+2,FALSE),VLOOKUP(LEFT(C1590,15),'AGG Activity_16'!A:K,B1590-2016+2,FALSE))</f>
        <v>2.9870386397679738</v>
      </c>
    </row>
    <row r="1591" spans="1:4" x14ac:dyDescent="0.25">
      <c r="A1591" t="s">
        <v>2</v>
      </c>
      <c r="B1591">
        <f t="shared" si="30"/>
        <v>2018</v>
      </c>
      <c r="C1591" t="str">
        <f t="shared" si="31"/>
        <v>COMBDGTAWOldSHFUR___STDELC_16</v>
      </c>
      <c r="D1591" s="8">
        <f>IF(_xlfn.IFNA(VLOOKUP(LEFT(C1591,LEN(C1591)-3),COMBDG_Replacement_Split_Tech!A:T,12+B1591-2016,FALSE),-1)&lt;0,0,VLOOKUP(LEFT(C1591,LEN(C1591)-3),COMBDG_Replacement_Split_Tech!A:T,12+B1591-2016,FALSE))*_xlfn.IFNA(VLOOKUP(LEFT(C1591,14),'AGG Activity_16'!A:K,B1591-2016+2,FALSE),VLOOKUP(LEFT(C1591,15),'AGG Activity_16'!A:K,B1591-2016+2,FALSE))</f>
        <v>0</v>
      </c>
    </row>
    <row r="1592" spans="1:4" x14ac:dyDescent="0.25">
      <c r="A1592" t="s">
        <v>2</v>
      </c>
      <c r="B1592">
        <f t="shared" si="30"/>
        <v>2018</v>
      </c>
      <c r="C1592" t="str">
        <f t="shared" si="31"/>
        <v>COMBDGTAWOldSHHEP___STDELC_16</v>
      </c>
      <c r="D1592" s="8">
        <f>IF(_xlfn.IFNA(VLOOKUP(LEFT(C1592,LEN(C1592)-3),COMBDG_Replacement_Split_Tech!A:T,12+B1592-2016,FALSE),-1)&lt;0,0,VLOOKUP(LEFT(C1592,LEN(C1592)-3),COMBDG_Replacement_Split_Tech!A:T,12+B1592-2016,FALSE))*_xlfn.IFNA(VLOOKUP(LEFT(C1592,14),'AGG Activity_16'!A:K,B1592-2016+2,FALSE),VLOOKUP(LEFT(C1592,15),'AGG Activity_16'!A:K,B1592-2016+2,FALSE))</f>
        <v>34.990078440094287</v>
      </c>
    </row>
    <row r="1593" spans="1:4" x14ac:dyDescent="0.25">
      <c r="A1593" t="s">
        <v>2</v>
      </c>
      <c r="B1593">
        <f t="shared" si="30"/>
        <v>2018</v>
      </c>
      <c r="C1593" t="str">
        <f t="shared" si="31"/>
        <v>COMBDGTAWOldSHPLT___STDELC_16</v>
      </c>
      <c r="D1593" s="8">
        <f>IF(_xlfn.IFNA(VLOOKUP(LEFT(C1593,LEN(C1593)-3),COMBDG_Replacement_Split_Tech!A:T,12+B1593-2016,FALSE),-1)&lt;0,0,VLOOKUP(LEFT(C1593,LEN(C1593)-3),COMBDG_Replacement_Split_Tech!A:T,12+B1593-2016,FALSE))*_xlfn.IFNA(VLOOKUP(LEFT(C1593,14),'AGG Activity_16'!A:K,B1593-2016+2,FALSE),VLOOKUP(LEFT(C1593,15),'AGG Activity_16'!A:K,B1593-2016+2,FALSE))</f>
        <v>1.324154811758028</v>
      </c>
    </row>
    <row r="1594" spans="1:4" x14ac:dyDescent="0.25">
      <c r="A1594" t="s">
        <v>2</v>
      </c>
      <c r="B1594">
        <f t="shared" si="30"/>
        <v>2018</v>
      </c>
      <c r="C1594" t="str">
        <f t="shared" si="31"/>
        <v>COMBDGTAWOldSLLED___STDELC_16</v>
      </c>
      <c r="D1594" s="8">
        <f>IF(_xlfn.IFNA(VLOOKUP(LEFT(C1594,LEN(C1594)-3),COMBDG_Replacement_Split_Tech!A:T,12+B1594-2016,FALSE),-1)&lt;0,0,VLOOKUP(LEFT(C1594,LEN(C1594)-3),COMBDG_Replacement_Split_Tech!A:T,12+B1594-2016,FALSE))*_xlfn.IFNA(VLOOKUP(LEFT(C1594,14),'AGG Activity_16'!A:K,B1594-2016+2,FALSE),VLOOKUP(LEFT(C1594,15),'AGG Activity_16'!A:K,B1594-2016+2,FALSE))</f>
        <v>0.6180150517874955</v>
      </c>
    </row>
    <row r="1595" spans="1:4" x14ac:dyDescent="0.25">
      <c r="A1595" t="s">
        <v>2</v>
      </c>
      <c r="B1595">
        <f t="shared" si="30"/>
        <v>2018</v>
      </c>
      <c r="C1595" t="str">
        <f t="shared" si="31"/>
        <v>COMBDGTAWOldWH______STDELC_16</v>
      </c>
      <c r="D1595" s="8">
        <f>IF(_xlfn.IFNA(VLOOKUP(LEFT(C1595,LEN(C1595)-3),COMBDG_Replacement_Split_Tech!A:T,12+B1595-2016,FALSE),-1)&lt;0,0,VLOOKUP(LEFT(C1595,LEN(C1595)-3),COMBDG_Replacement_Split_Tech!A:T,12+B1595-2016,FALSE))*_xlfn.IFNA(VLOOKUP(LEFT(C1595,14),'AGG Activity_16'!A:K,B1595-2016+2,FALSE),VLOOKUP(LEFT(C1595,15),'AGG Activity_16'!A:K,B1595-2016+2,FALSE))</f>
        <v>1.2770886346380692</v>
      </c>
    </row>
    <row r="1596" spans="1:4" x14ac:dyDescent="0.25">
      <c r="A1596" t="s">
        <v>2</v>
      </c>
      <c r="B1596">
        <f t="shared" si="30"/>
        <v>2018</v>
      </c>
      <c r="C1596" t="str">
        <f t="shared" si="31"/>
        <v>COMBDGWSTNewAE______STDELC_16</v>
      </c>
      <c r="D1596" s="8">
        <f>IF(_xlfn.IFNA(VLOOKUP(LEFT(C1596,LEN(C1596)-3),COMBDG_Replacement_Split_Tech!A:T,12+B1596-2016,FALSE),-1)&lt;0,0,VLOOKUP(LEFT(C1596,LEN(C1596)-3),COMBDG_Replacement_Split_Tech!A:T,12+B1596-2016,FALSE))*_xlfn.IFNA(VLOOKUP(LEFT(C1596,14),'AGG Activity_16'!A:K,B1596-2016+2,FALSE),VLOOKUP(LEFT(C1596,15),'AGG Activity_16'!A:K,B1596-2016+2,FALSE))</f>
        <v>0</v>
      </c>
    </row>
    <row r="1597" spans="1:4" x14ac:dyDescent="0.25">
      <c r="A1597" t="s">
        <v>2</v>
      </c>
      <c r="B1597">
        <f t="shared" si="30"/>
        <v>2018</v>
      </c>
      <c r="C1597" t="str">
        <f t="shared" si="31"/>
        <v>COMBDGWSTNewAM______STDELC_16</v>
      </c>
      <c r="D1597" s="8">
        <f>IF(_xlfn.IFNA(VLOOKUP(LEFT(C1597,LEN(C1597)-3),COMBDG_Replacement_Split_Tech!A:T,12+B1597-2016,FALSE),-1)&lt;0,0,VLOOKUP(LEFT(C1597,LEN(C1597)-3),COMBDG_Replacement_Split_Tech!A:T,12+B1597-2016,FALSE))*_xlfn.IFNA(VLOOKUP(LEFT(C1597,14),'AGG Activity_16'!A:K,B1597-2016+2,FALSE),VLOOKUP(LEFT(C1597,15),'AGG Activity_16'!A:K,B1597-2016+2,FALSE))</f>
        <v>0</v>
      </c>
    </row>
    <row r="1598" spans="1:4" x14ac:dyDescent="0.25">
      <c r="A1598" t="s">
        <v>2</v>
      </c>
      <c r="B1598">
        <f t="shared" si="30"/>
        <v>2018</v>
      </c>
      <c r="C1598" t="str">
        <f t="shared" si="31"/>
        <v>COMBDGWSTNewLIFLC___STDELC_16</v>
      </c>
      <c r="D1598" s="8">
        <f>IF(_xlfn.IFNA(VLOOKUP(LEFT(C1598,LEN(C1598)-3),COMBDG_Replacement_Split_Tech!A:T,12+B1598-2016,FALSE),-1)&lt;0,0,VLOOKUP(LEFT(C1598,LEN(C1598)-3),COMBDG_Replacement_Split_Tech!A:T,12+B1598-2016,FALSE))*_xlfn.IFNA(VLOOKUP(LEFT(C1598,14),'AGG Activity_16'!A:K,B1598-2016+2,FALSE),VLOOKUP(LEFT(C1598,15),'AGG Activity_16'!A:K,B1598-2016+2,FALSE))</f>
        <v>0</v>
      </c>
    </row>
    <row r="1599" spans="1:4" x14ac:dyDescent="0.25">
      <c r="A1599" t="s">
        <v>2</v>
      </c>
      <c r="B1599">
        <f t="shared" si="30"/>
        <v>2018</v>
      </c>
      <c r="C1599" t="str">
        <f t="shared" si="31"/>
        <v>COMBDGWSTNewLIFLU___STDELC_16</v>
      </c>
      <c r="D1599" s="8">
        <f>IF(_xlfn.IFNA(VLOOKUP(LEFT(C1599,LEN(C1599)-3),COMBDG_Replacement_Split_Tech!A:T,12+B1599-2016,FALSE),-1)&lt;0,0,VLOOKUP(LEFT(C1599,LEN(C1599)-3),COMBDG_Replacement_Split_Tech!A:T,12+B1599-2016,FALSE))*_xlfn.IFNA(VLOOKUP(LEFT(C1599,14),'AGG Activity_16'!A:K,B1599-2016+2,FALSE),VLOOKUP(LEFT(C1599,15),'AGG Activity_16'!A:K,B1599-2016+2,FALSE))</f>
        <v>0</v>
      </c>
    </row>
    <row r="1600" spans="1:4" x14ac:dyDescent="0.25">
      <c r="A1600" t="s">
        <v>2</v>
      </c>
      <c r="B1600">
        <f t="shared" si="30"/>
        <v>2018</v>
      </c>
      <c r="C1600" t="str">
        <f t="shared" si="31"/>
        <v>COMBDGWSTNewLIHAL___STDELC_16</v>
      </c>
      <c r="D1600" s="8">
        <f>IF(_xlfn.IFNA(VLOOKUP(LEFT(C1600,LEN(C1600)-3),COMBDG_Replacement_Split_Tech!A:T,12+B1600-2016,FALSE),-1)&lt;0,0,VLOOKUP(LEFT(C1600,LEN(C1600)-3),COMBDG_Replacement_Split_Tech!A:T,12+B1600-2016,FALSE))*_xlfn.IFNA(VLOOKUP(LEFT(C1600,14),'AGG Activity_16'!A:K,B1600-2016+2,FALSE),VLOOKUP(LEFT(C1600,15),'AGG Activity_16'!A:K,B1600-2016+2,FALSE))</f>
        <v>0</v>
      </c>
    </row>
    <row r="1601" spans="1:4" x14ac:dyDescent="0.25">
      <c r="A1601" t="s">
        <v>2</v>
      </c>
      <c r="B1601">
        <f t="shared" si="30"/>
        <v>2018</v>
      </c>
      <c r="C1601" t="str">
        <f t="shared" si="31"/>
        <v>COMBDGWSTNewLIINC___STDELC_16</v>
      </c>
      <c r="D1601" s="8">
        <f>IF(_xlfn.IFNA(VLOOKUP(LEFT(C1601,LEN(C1601)-3),COMBDG_Replacement_Split_Tech!A:T,12+B1601-2016,FALSE),-1)&lt;0,0,VLOOKUP(LEFT(C1601,LEN(C1601)-3),COMBDG_Replacement_Split_Tech!A:T,12+B1601-2016,FALSE))*_xlfn.IFNA(VLOOKUP(LEFT(C1601,14),'AGG Activity_16'!A:K,B1601-2016+2,FALSE),VLOOKUP(LEFT(C1601,15),'AGG Activity_16'!A:K,B1601-2016+2,FALSE))</f>
        <v>0</v>
      </c>
    </row>
    <row r="1602" spans="1:4" x14ac:dyDescent="0.25">
      <c r="A1602" t="s">
        <v>2</v>
      </c>
      <c r="B1602">
        <f t="shared" si="30"/>
        <v>2018</v>
      </c>
      <c r="C1602" t="str">
        <f t="shared" si="31"/>
        <v>COMBDGWSTNewLILED___STDELC_16</v>
      </c>
      <c r="D1602" s="8">
        <f>IF(_xlfn.IFNA(VLOOKUP(LEFT(C1602,LEN(C1602)-3),COMBDG_Replacement_Split_Tech!A:T,12+B1602-2016,FALSE),-1)&lt;0,0,VLOOKUP(LEFT(C1602,LEN(C1602)-3),COMBDG_Replacement_Split_Tech!A:T,12+B1602-2016,FALSE))*_xlfn.IFNA(VLOOKUP(LEFT(C1602,14),'AGG Activity_16'!A:K,B1602-2016+2,FALSE),VLOOKUP(LEFT(C1602,15),'AGG Activity_16'!A:K,B1602-2016+2,FALSE))</f>
        <v>0</v>
      </c>
    </row>
    <row r="1603" spans="1:4" x14ac:dyDescent="0.25">
      <c r="A1603" t="s">
        <v>2</v>
      </c>
      <c r="B1603">
        <f t="shared" si="30"/>
        <v>2018</v>
      </c>
      <c r="C1603" t="str">
        <f t="shared" si="31"/>
        <v>COMBDGWSTNewSC______STDELC_16</v>
      </c>
      <c r="D1603" s="8">
        <f>IF(_xlfn.IFNA(VLOOKUP(LEFT(C1603,LEN(C1603)-3),COMBDG_Replacement_Split_Tech!A:T,12+B1603-2016,FALSE),-1)&lt;0,0,VLOOKUP(LEFT(C1603,LEN(C1603)-3),COMBDG_Replacement_Split_Tech!A:T,12+B1603-2016,FALSE))*_xlfn.IFNA(VLOOKUP(LEFT(C1603,14),'AGG Activity_16'!A:K,B1603-2016+2,FALSE),VLOOKUP(LEFT(C1603,15),'AGG Activity_16'!A:K,B1603-2016+2,FALSE))</f>
        <v>0</v>
      </c>
    </row>
    <row r="1604" spans="1:4" x14ac:dyDescent="0.25">
      <c r="A1604" t="s">
        <v>2</v>
      </c>
      <c r="B1604">
        <f t="shared" si="30"/>
        <v>2018</v>
      </c>
      <c r="C1604" t="str">
        <f t="shared" si="31"/>
        <v>COMBDGWSTNewSHFUR___STDELC_16</v>
      </c>
      <c r="D1604" s="8">
        <f>IF(_xlfn.IFNA(VLOOKUP(LEFT(C1604,LEN(C1604)-3),COMBDG_Replacement_Split_Tech!A:T,12+B1604-2016,FALSE),-1)&lt;0,0,VLOOKUP(LEFT(C1604,LEN(C1604)-3),COMBDG_Replacement_Split_Tech!A:T,12+B1604-2016,FALSE))*_xlfn.IFNA(VLOOKUP(LEFT(C1604,14),'AGG Activity_16'!A:K,B1604-2016+2,FALSE),VLOOKUP(LEFT(C1604,15),'AGG Activity_16'!A:K,B1604-2016+2,FALSE))</f>
        <v>0</v>
      </c>
    </row>
    <row r="1605" spans="1:4" x14ac:dyDescent="0.25">
      <c r="A1605" t="s">
        <v>2</v>
      </c>
      <c r="B1605">
        <f t="shared" si="30"/>
        <v>2018</v>
      </c>
      <c r="C1605" t="str">
        <f t="shared" si="31"/>
        <v>COMBDGWSTNewSHHEP___STDELC_16</v>
      </c>
      <c r="D1605" s="8">
        <f>IF(_xlfn.IFNA(VLOOKUP(LEFT(C1605,LEN(C1605)-3),COMBDG_Replacement_Split_Tech!A:T,12+B1605-2016,FALSE),-1)&lt;0,0,VLOOKUP(LEFT(C1605,LEN(C1605)-3),COMBDG_Replacement_Split_Tech!A:T,12+B1605-2016,FALSE))*_xlfn.IFNA(VLOOKUP(LEFT(C1605,14),'AGG Activity_16'!A:K,B1605-2016+2,FALSE),VLOOKUP(LEFT(C1605,15),'AGG Activity_16'!A:K,B1605-2016+2,FALSE))</f>
        <v>0</v>
      </c>
    </row>
    <row r="1606" spans="1:4" x14ac:dyDescent="0.25">
      <c r="A1606" t="s">
        <v>2</v>
      </c>
      <c r="B1606">
        <f t="shared" si="30"/>
        <v>2018</v>
      </c>
      <c r="C1606" t="str">
        <f t="shared" si="31"/>
        <v>COMBDGWSTNewSHPLT___STDELC_16</v>
      </c>
      <c r="D1606" s="8">
        <f>IF(_xlfn.IFNA(VLOOKUP(LEFT(C1606,LEN(C1606)-3),COMBDG_Replacement_Split_Tech!A:T,12+B1606-2016,FALSE),-1)&lt;0,0,VLOOKUP(LEFT(C1606,LEN(C1606)-3),COMBDG_Replacement_Split_Tech!A:T,12+B1606-2016,FALSE))*_xlfn.IFNA(VLOOKUP(LEFT(C1606,14),'AGG Activity_16'!A:K,B1606-2016+2,FALSE),VLOOKUP(LEFT(C1606,15),'AGG Activity_16'!A:K,B1606-2016+2,FALSE))</f>
        <v>0</v>
      </c>
    </row>
    <row r="1607" spans="1:4" x14ac:dyDescent="0.25">
      <c r="A1607" t="s">
        <v>2</v>
      </c>
      <c r="B1607">
        <f t="shared" si="30"/>
        <v>2018</v>
      </c>
      <c r="C1607" t="str">
        <f t="shared" si="31"/>
        <v>COMBDGWSTNewSLLED___STDELC_16</v>
      </c>
      <c r="D1607" s="8">
        <f>IF(_xlfn.IFNA(VLOOKUP(LEFT(C1607,LEN(C1607)-3),COMBDG_Replacement_Split_Tech!A:T,12+B1607-2016,FALSE),-1)&lt;0,0,VLOOKUP(LEFT(C1607,LEN(C1607)-3),COMBDG_Replacement_Split_Tech!A:T,12+B1607-2016,FALSE))*_xlfn.IFNA(VLOOKUP(LEFT(C1607,14),'AGG Activity_16'!A:K,B1607-2016+2,FALSE),VLOOKUP(LEFT(C1607,15),'AGG Activity_16'!A:K,B1607-2016+2,FALSE))</f>
        <v>0</v>
      </c>
    </row>
    <row r="1608" spans="1:4" x14ac:dyDescent="0.25">
      <c r="A1608" t="s">
        <v>2</v>
      </c>
      <c r="B1608">
        <f t="shared" si="30"/>
        <v>2018</v>
      </c>
      <c r="C1608" t="str">
        <f t="shared" si="31"/>
        <v>COMBDGWSTNewWH______STDELC_16</v>
      </c>
      <c r="D1608" s="8">
        <f>IF(_xlfn.IFNA(VLOOKUP(LEFT(C1608,LEN(C1608)-3),COMBDG_Replacement_Split_Tech!A:T,12+B1608-2016,FALSE),-1)&lt;0,0,VLOOKUP(LEFT(C1608,LEN(C1608)-3),COMBDG_Replacement_Split_Tech!A:T,12+B1608-2016,FALSE))*_xlfn.IFNA(VLOOKUP(LEFT(C1608,14),'AGG Activity_16'!A:K,B1608-2016+2,FALSE),VLOOKUP(LEFT(C1608,15),'AGG Activity_16'!A:K,B1608-2016+2,FALSE))</f>
        <v>0</v>
      </c>
    </row>
    <row r="1609" spans="1:4" x14ac:dyDescent="0.25">
      <c r="A1609" t="s">
        <v>2</v>
      </c>
      <c r="B1609">
        <f t="shared" si="30"/>
        <v>2018</v>
      </c>
      <c r="C1609" t="str">
        <f t="shared" si="31"/>
        <v>COMBDGWSTOldAE______STDELC_16</v>
      </c>
      <c r="D1609" s="8">
        <f>IF(_xlfn.IFNA(VLOOKUP(LEFT(C1609,LEN(C1609)-3),COMBDG_Replacement_Split_Tech!A:T,12+B1609-2016,FALSE),-1)&lt;0,0,VLOOKUP(LEFT(C1609,LEN(C1609)-3),COMBDG_Replacement_Split_Tech!A:T,12+B1609-2016,FALSE))*_xlfn.IFNA(VLOOKUP(LEFT(C1609,14),'AGG Activity_16'!A:K,B1609-2016+2,FALSE),VLOOKUP(LEFT(C1609,15),'AGG Activity_16'!A:K,B1609-2016+2,FALSE))</f>
        <v>11.701740819344195</v>
      </c>
    </row>
    <row r="1610" spans="1:4" x14ac:dyDescent="0.25">
      <c r="A1610" t="s">
        <v>2</v>
      </c>
      <c r="B1610">
        <f t="shared" si="30"/>
        <v>2018</v>
      </c>
      <c r="C1610" t="str">
        <f t="shared" si="31"/>
        <v>COMBDGWSTOldAM______STDELC_16</v>
      </c>
      <c r="D1610" s="8">
        <f>IF(_xlfn.IFNA(VLOOKUP(LEFT(C1610,LEN(C1610)-3),COMBDG_Replacement_Split_Tech!A:T,12+B1610-2016,FALSE),-1)&lt;0,0,VLOOKUP(LEFT(C1610,LEN(C1610)-3),COMBDG_Replacement_Split_Tech!A:T,12+B1610-2016,FALSE))*_xlfn.IFNA(VLOOKUP(LEFT(C1610,14),'AGG Activity_16'!A:K,B1610-2016+2,FALSE),VLOOKUP(LEFT(C1610,15),'AGG Activity_16'!A:K,B1610-2016+2,FALSE))</f>
        <v>1.84666950925148</v>
      </c>
    </row>
    <row r="1611" spans="1:4" x14ac:dyDescent="0.25">
      <c r="A1611" t="s">
        <v>2</v>
      </c>
      <c r="B1611">
        <f t="shared" si="30"/>
        <v>2018</v>
      </c>
      <c r="C1611" t="str">
        <f t="shared" si="31"/>
        <v>COMBDGWSTOldLIFLC___STDELC_16</v>
      </c>
      <c r="D1611" s="8">
        <f>IF(_xlfn.IFNA(VLOOKUP(LEFT(C1611,LEN(C1611)-3),COMBDG_Replacement_Split_Tech!A:T,12+B1611-2016,FALSE),-1)&lt;0,0,VLOOKUP(LEFT(C1611,LEN(C1611)-3),COMBDG_Replacement_Split_Tech!A:T,12+B1611-2016,FALSE))*_xlfn.IFNA(VLOOKUP(LEFT(C1611,14),'AGG Activity_16'!A:K,B1611-2016+2,FALSE),VLOOKUP(LEFT(C1611,15),'AGG Activity_16'!A:K,B1611-2016+2,FALSE))</f>
        <v>0.76587973458184422</v>
      </c>
    </row>
    <row r="1612" spans="1:4" x14ac:dyDescent="0.25">
      <c r="A1612" t="s">
        <v>2</v>
      </c>
      <c r="B1612">
        <f t="shared" si="30"/>
        <v>2018</v>
      </c>
      <c r="C1612" t="str">
        <f t="shared" si="31"/>
        <v>COMBDGWSTOldLIFLU___STDELC_16</v>
      </c>
      <c r="D1612" s="8">
        <f>IF(_xlfn.IFNA(VLOOKUP(LEFT(C1612,LEN(C1612)-3),COMBDG_Replacement_Split_Tech!A:T,12+B1612-2016,FALSE),-1)&lt;0,0,VLOOKUP(LEFT(C1612,LEN(C1612)-3),COMBDG_Replacement_Split_Tech!A:T,12+B1612-2016,FALSE))*_xlfn.IFNA(VLOOKUP(LEFT(C1612,14),'AGG Activity_16'!A:K,B1612-2016+2,FALSE),VLOOKUP(LEFT(C1612,15),'AGG Activity_16'!A:K,B1612-2016+2,FALSE))</f>
        <v>388.79364150811932</v>
      </c>
    </row>
    <row r="1613" spans="1:4" x14ac:dyDescent="0.25">
      <c r="A1613" t="s">
        <v>2</v>
      </c>
      <c r="B1613">
        <f t="shared" si="30"/>
        <v>2018</v>
      </c>
      <c r="C1613" t="str">
        <f t="shared" si="31"/>
        <v>COMBDGWSTOldLIHAL___STDELC_16</v>
      </c>
      <c r="D1613" s="8">
        <f>IF(_xlfn.IFNA(VLOOKUP(LEFT(C1613,LEN(C1613)-3),COMBDG_Replacement_Split_Tech!A:T,12+B1613-2016,FALSE),-1)&lt;0,0,VLOOKUP(LEFT(C1613,LEN(C1613)-3),COMBDG_Replacement_Split_Tech!A:T,12+B1613-2016,FALSE))*_xlfn.IFNA(VLOOKUP(LEFT(C1613,14),'AGG Activity_16'!A:K,B1613-2016+2,FALSE),VLOOKUP(LEFT(C1613,15),'AGG Activity_16'!A:K,B1613-2016+2,FALSE))</f>
        <v>226.54105217377733</v>
      </c>
    </row>
    <row r="1614" spans="1:4" x14ac:dyDescent="0.25">
      <c r="A1614" t="s">
        <v>2</v>
      </c>
      <c r="B1614">
        <f t="shared" si="30"/>
        <v>2018</v>
      </c>
      <c r="C1614" t="str">
        <f t="shared" si="31"/>
        <v>COMBDGWSTOldLIINC___STDELC_16</v>
      </c>
      <c r="D1614" s="8">
        <f>IF(_xlfn.IFNA(VLOOKUP(LEFT(C1614,LEN(C1614)-3),COMBDG_Replacement_Split_Tech!A:T,12+B1614-2016,FALSE),-1)&lt;0,0,VLOOKUP(LEFT(C1614,LEN(C1614)-3),COMBDG_Replacement_Split_Tech!A:T,12+B1614-2016,FALSE))*_xlfn.IFNA(VLOOKUP(LEFT(C1614,14),'AGG Activity_16'!A:K,B1614-2016+2,FALSE),VLOOKUP(LEFT(C1614,15),'AGG Activity_16'!A:K,B1614-2016+2,FALSE))</f>
        <v>727.60239092035022</v>
      </c>
    </row>
    <row r="1615" spans="1:4" x14ac:dyDescent="0.25">
      <c r="A1615" t="s">
        <v>2</v>
      </c>
      <c r="B1615">
        <f t="shared" si="30"/>
        <v>2018</v>
      </c>
      <c r="C1615" t="str">
        <f t="shared" si="31"/>
        <v>COMBDGWSTOldLILED___STDELC_16</v>
      </c>
      <c r="D1615" s="8">
        <f>IF(_xlfn.IFNA(VLOOKUP(LEFT(C1615,LEN(C1615)-3),COMBDG_Replacement_Split_Tech!A:T,12+B1615-2016,FALSE),-1)&lt;0,0,VLOOKUP(LEFT(C1615,LEN(C1615)-3),COMBDG_Replacement_Split_Tech!A:T,12+B1615-2016,FALSE))*_xlfn.IFNA(VLOOKUP(LEFT(C1615,14),'AGG Activity_16'!A:K,B1615-2016+2,FALSE),VLOOKUP(LEFT(C1615,15),'AGG Activity_16'!A:K,B1615-2016+2,FALSE))</f>
        <v>2.4763388559609911E-2</v>
      </c>
    </row>
    <row r="1616" spans="1:4" x14ac:dyDescent="0.25">
      <c r="A1616" t="s">
        <v>2</v>
      </c>
      <c r="B1616">
        <f t="shared" si="30"/>
        <v>2018</v>
      </c>
      <c r="C1616" t="str">
        <f t="shared" si="31"/>
        <v>COMBDGWSTOldSC______STDELC_16</v>
      </c>
      <c r="D1616" s="8">
        <f>IF(_xlfn.IFNA(VLOOKUP(LEFT(C1616,LEN(C1616)-3),COMBDG_Replacement_Split_Tech!A:T,12+B1616-2016,FALSE),-1)&lt;0,0,VLOOKUP(LEFT(C1616,LEN(C1616)-3),COMBDG_Replacement_Split_Tech!A:T,12+B1616-2016,FALSE))*_xlfn.IFNA(VLOOKUP(LEFT(C1616,14),'AGG Activity_16'!A:K,B1616-2016+2,FALSE),VLOOKUP(LEFT(C1616,15),'AGG Activity_16'!A:K,B1616-2016+2,FALSE))</f>
        <v>9.143198055163225</v>
      </c>
    </row>
    <row r="1617" spans="1:4" x14ac:dyDescent="0.25">
      <c r="A1617" t="s">
        <v>2</v>
      </c>
      <c r="B1617">
        <f t="shared" si="30"/>
        <v>2018</v>
      </c>
      <c r="C1617" t="str">
        <f t="shared" si="31"/>
        <v>COMBDGWSTOldSHFUR___STDELC_16</v>
      </c>
      <c r="D1617" s="8">
        <f>IF(_xlfn.IFNA(VLOOKUP(LEFT(C1617,LEN(C1617)-3),COMBDG_Replacement_Split_Tech!A:T,12+B1617-2016,FALSE),-1)&lt;0,0,VLOOKUP(LEFT(C1617,LEN(C1617)-3),COMBDG_Replacement_Split_Tech!A:T,12+B1617-2016,FALSE))*_xlfn.IFNA(VLOOKUP(LEFT(C1617,14),'AGG Activity_16'!A:K,B1617-2016+2,FALSE),VLOOKUP(LEFT(C1617,15),'AGG Activity_16'!A:K,B1617-2016+2,FALSE))</f>
        <v>0</v>
      </c>
    </row>
    <row r="1618" spans="1:4" x14ac:dyDescent="0.25">
      <c r="A1618" t="s">
        <v>2</v>
      </c>
      <c r="B1618">
        <f t="shared" si="30"/>
        <v>2018</v>
      </c>
      <c r="C1618" t="str">
        <f t="shared" si="31"/>
        <v>COMBDGWSTOldSHHEP___STDELC_16</v>
      </c>
      <c r="D1618" s="8">
        <f>IF(_xlfn.IFNA(VLOOKUP(LEFT(C1618,LEN(C1618)-3),COMBDG_Replacement_Split_Tech!A:T,12+B1618-2016,FALSE),-1)&lt;0,0,VLOOKUP(LEFT(C1618,LEN(C1618)-3),COMBDG_Replacement_Split_Tech!A:T,12+B1618-2016,FALSE))*_xlfn.IFNA(VLOOKUP(LEFT(C1618,14),'AGG Activity_16'!A:K,B1618-2016+2,FALSE),VLOOKUP(LEFT(C1618,15),'AGG Activity_16'!A:K,B1618-2016+2,FALSE))</f>
        <v>111.03339638167131</v>
      </c>
    </row>
    <row r="1619" spans="1:4" x14ac:dyDescent="0.25">
      <c r="A1619" t="s">
        <v>2</v>
      </c>
      <c r="B1619">
        <f t="shared" si="30"/>
        <v>2018</v>
      </c>
      <c r="C1619" t="str">
        <f t="shared" si="31"/>
        <v>COMBDGWSTOldSHPLT___STDELC_16</v>
      </c>
      <c r="D1619" s="8">
        <f>IF(_xlfn.IFNA(VLOOKUP(LEFT(C1619,LEN(C1619)-3),COMBDG_Replacement_Split_Tech!A:T,12+B1619-2016,FALSE),-1)&lt;0,0,VLOOKUP(LEFT(C1619,LEN(C1619)-3),COMBDG_Replacement_Split_Tech!A:T,12+B1619-2016,FALSE))*_xlfn.IFNA(VLOOKUP(LEFT(C1619,14),'AGG Activity_16'!A:K,B1619-2016+2,FALSE),VLOOKUP(LEFT(C1619,15),'AGG Activity_16'!A:K,B1619-2016+2,FALSE))</f>
        <v>3.4881719087703398</v>
      </c>
    </row>
    <row r="1620" spans="1:4" x14ac:dyDescent="0.25">
      <c r="A1620" t="s">
        <v>2</v>
      </c>
      <c r="B1620">
        <f t="shared" si="30"/>
        <v>2018</v>
      </c>
      <c r="C1620" t="str">
        <f t="shared" si="31"/>
        <v>COMBDGWSTOldSLLED___STDELC_16</v>
      </c>
      <c r="D1620" s="8">
        <f>IF(_xlfn.IFNA(VLOOKUP(LEFT(C1620,LEN(C1620)-3),COMBDG_Replacement_Split_Tech!A:T,12+B1620-2016,FALSE),-1)&lt;0,0,VLOOKUP(LEFT(C1620,LEN(C1620)-3),COMBDG_Replacement_Split_Tech!A:T,12+B1620-2016,FALSE))*_xlfn.IFNA(VLOOKUP(LEFT(C1620,14),'AGG Activity_16'!A:K,B1620-2016+2,FALSE),VLOOKUP(LEFT(C1620,15),'AGG Activity_16'!A:K,B1620-2016+2,FALSE))</f>
        <v>1.313791695235172</v>
      </c>
    </row>
    <row r="1621" spans="1:4" x14ac:dyDescent="0.25">
      <c r="A1621" t="s">
        <v>2</v>
      </c>
      <c r="B1621">
        <f t="shared" si="30"/>
        <v>2018</v>
      </c>
      <c r="C1621" t="str">
        <f t="shared" si="31"/>
        <v>COMBDGWSTOldWH______STDELC_16</v>
      </c>
      <c r="D1621" s="8">
        <f>IF(_xlfn.IFNA(VLOOKUP(LEFT(C1621,LEN(C1621)-3),COMBDG_Replacement_Split_Tech!A:T,12+B1621-2016,FALSE),-1)&lt;0,0,VLOOKUP(LEFT(C1621,LEN(C1621)-3),COMBDG_Replacement_Split_Tech!A:T,12+B1621-2016,FALSE))*_xlfn.IFNA(VLOOKUP(LEFT(C1621,14),'AGG Activity_16'!A:K,B1621-2016+2,FALSE),VLOOKUP(LEFT(C1621,15),'AGG Activity_16'!A:K,B1621-2016+2,FALSE))</f>
        <v>8.939545053398966</v>
      </c>
    </row>
    <row r="1622" spans="1:4" x14ac:dyDescent="0.25">
      <c r="A1622" t="s">
        <v>2</v>
      </c>
      <c r="B1622">
        <f t="shared" si="30"/>
        <v>2018</v>
      </c>
      <c r="C1622" t="str">
        <f t="shared" si="31"/>
        <v>COMBDGAERNewSHFUR___STDHFO_16</v>
      </c>
      <c r="D1622" s="8">
        <f>IF(_xlfn.IFNA(VLOOKUP(LEFT(C1622,LEN(C1622)-3),COMBDG_Replacement_Split_Tech!A:T,12+B1622-2016,FALSE),-1)&lt;0,0,VLOOKUP(LEFT(C1622,LEN(C1622)-3),COMBDG_Replacement_Split_Tech!A:T,12+B1622-2016,FALSE))*_xlfn.IFNA(VLOOKUP(LEFT(C1622,14),'AGG Activity_16'!A:K,B1622-2016+2,FALSE),VLOOKUP(LEFT(C1622,15),'AGG Activity_16'!A:K,B1622-2016+2,FALSE))</f>
        <v>0</v>
      </c>
    </row>
    <row r="1623" spans="1:4" x14ac:dyDescent="0.25">
      <c r="A1623" t="s">
        <v>2</v>
      </c>
      <c r="B1623">
        <f t="shared" si="30"/>
        <v>2018</v>
      </c>
      <c r="C1623" t="str">
        <f t="shared" si="31"/>
        <v>COMBDGAERNewWH______STDHFO_16</v>
      </c>
      <c r="D1623" s="8">
        <f>IF(_xlfn.IFNA(VLOOKUP(LEFT(C1623,LEN(C1623)-3),COMBDG_Replacement_Split_Tech!A:T,12+B1623-2016,FALSE),-1)&lt;0,0,VLOOKUP(LEFT(C1623,LEN(C1623)-3),COMBDG_Replacement_Split_Tech!A:T,12+B1623-2016,FALSE))*_xlfn.IFNA(VLOOKUP(LEFT(C1623,14),'AGG Activity_16'!A:K,B1623-2016+2,FALSE),VLOOKUP(LEFT(C1623,15),'AGG Activity_16'!A:K,B1623-2016+2,FALSE))</f>
        <v>0</v>
      </c>
    </row>
    <row r="1624" spans="1:4" x14ac:dyDescent="0.25">
      <c r="A1624" t="s">
        <v>2</v>
      </c>
      <c r="B1624">
        <f t="shared" si="30"/>
        <v>2018</v>
      </c>
      <c r="C1624" t="str">
        <f t="shared" si="31"/>
        <v>COMBDGAEROldSHFUR___STDHFO_16</v>
      </c>
      <c r="D1624" s="8">
        <f>IF(_xlfn.IFNA(VLOOKUP(LEFT(C1624,LEN(C1624)-3),COMBDG_Replacement_Split_Tech!A:T,12+B1624-2016,FALSE),-1)&lt;0,0,VLOOKUP(LEFT(C1624,LEN(C1624)-3),COMBDG_Replacement_Split_Tech!A:T,12+B1624-2016,FALSE))*_xlfn.IFNA(VLOOKUP(LEFT(C1624,14),'AGG Activity_16'!A:K,B1624-2016+2,FALSE),VLOOKUP(LEFT(C1624,15),'AGG Activity_16'!A:K,B1624-2016+2,FALSE))</f>
        <v>0</v>
      </c>
    </row>
    <row r="1625" spans="1:4" x14ac:dyDescent="0.25">
      <c r="A1625" t="s">
        <v>2</v>
      </c>
      <c r="B1625">
        <f t="shared" si="30"/>
        <v>2018</v>
      </c>
      <c r="C1625" t="str">
        <f t="shared" si="31"/>
        <v>COMBDGAEROldWH______STDHFO_16</v>
      </c>
      <c r="D1625" s="8">
        <f>IF(_xlfn.IFNA(VLOOKUP(LEFT(C1625,LEN(C1625)-3),COMBDG_Replacement_Split_Tech!A:T,12+B1625-2016,FALSE),-1)&lt;0,0,VLOOKUP(LEFT(C1625,LEN(C1625)-3),COMBDG_Replacement_Split_Tech!A:T,12+B1625-2016,FALSE))*_xlfn.IFNA(VLOOKUP(LEFT(C1625,14),'AGG Activity_16'!A:K,B1625-2016+2,FALSE),VLOOKUP(LEFT(C1625,15),'AGG Activity_16'!A:K,B1625-2016+2,FALSE))</f>
        <v>0</v>
      </c>
    </row>
    <row r="1626" spans="1:4" x14ac:dyDescent="0.25">
      <c r="A1626" t="s">
        <v>2</v>
      </c>
      <c r="B1626">
        <f t="shared" si="30"/>
        <v>2018</v>
      </c>
      <c r="C1626" t="str">
        <f t="shared" si="31"/>
        <v>COMBDGAFSNewSHFUR___STDHFO_16</v>
      </c>
      <c r="D1626" s="8">
        <f>IF(_xlfn.IFNA(VLOOKUP(LEFT(C1626,LEN(C1626)-3),COMBDG_Replacement_Split_Tech!A:T,12+B1626-2016,FALSE),-1)&lt;0,0,VLOOKUP(LEFT(C1626,LEN(C1626)-3),COMBDG_Replacement_Split_Tech!A:T,12+B1626-2016,FALSE))*_xlfn.IFNA(VLOOKUP(LEFT(C1626,14),'AGG Activity_16'!A:K,B1626-2016+2,FALSE),VLOOKUP(LEFT(C1626,15),'AGG Activity_16'!A:K,B1626-2016+2,FALSE))</f>
        <v>0</v>
      </c>
    </row>
    <row r="1627" spans="1:4" x14ac:dyDescent="0.25">
      <c r="A1627" t="s">
        <v>2</v>
      </c>
      <c r="B1627">
        <f t="shared" ref="B1627:B1690" si="32">B1027+1</f>
        <v>2018</v>
      </c>
      <c r="C1627" t="str">
        <f t="shared" ref="C1627:C1690" si="33">C1027</f>
        <v>COMBDGAFSNewWH______STDHFO_16</v>
      </c>
      <c r="D1627" s="8">
        <f>IF(_xlfn.IFNA(VLOOKUP(LEFT(C1627,LEN(C1627)-3),COMBDG_Replacement_Split_Tech!A:T,12+B1627-2016,FALSE),-1)&lt;0,0,VLOOKUP(LEFT(C1627,LEN(C1627)-3),COMBDG_Replacement_Split_Tech!A:T,12+B1627-2016,FALSE))*_xlfn.IFNA(VLOOKUP(LEFT(C1627,14),'AGG Activity_16'!A:K,B1627-2016+2,FALSE),VLOOKUP(LEFT(C1627,15),'AGG Activity_16'!A:K,B1627-2016+2,FALSE))</f>
        <v>0</v>
      </c>
    </row>
    <row r="1628" spans="1:4" x14ac:dyDescent="0.25">
      <c r="A1628" t="s">
        <v>2</v>
      </c>
      <c r="B1628">
        <f t="shared" si="32"/>
        <v>2018</v>
      </c>
      <c r="C1628" t="str">
        <f t="shared" si="33"/>
        <v>COMBDGAFSOldSHFUR___STDHFO_16</v>
      </c>
      <c r="D1628" s="8">
        <f>IF(_xlfn.IFNA(VLOOKUP(LEFT(C1628,LEN(C1628)-3),COMBDG_Replacement_Split_Tech!A:T,12+B1628-2016,FALSE),-1)&lt;0,0,VLOOKUP(LEFT(C1628,LEN(C1628)-3),COMBDG_Replacement_Split_Tech!A:T,12+B1628-2016,FALSE))*_xlfn.IFNA(VLOOKUP(LEFT(C1628,14),'AGG Activity_16'!A:K,B1628-2016+2,FALSE),VLOOKUP(LEFT(C1628,15),'AGG Activity_16'!A:K,B1628-2016+2,FALSE))</f>
        <v>0</v>
      </c>
    </row>
    <row r="1629" spans="1:4" x14ac:dyDescent="0.25">
      <c r="A1629" t="s">
        <v>2</v>
      </c>
      <c r="B1629">
        <f t="shared" si="32"/>
        <v>2018</v>
      </c>
      <c r="C1629" t="str">
        <f t="shared" si="33"/>
        <v>COMBDGAFSOldWH______STDHFO_16</v>
      </c>
      <c r="D1629" s="8">
        <f>IF(_xlfn.IFNA(VLOOKUP(LEFT(C1629,LEN(C1629)-3),COMBDG_Replacement_Split_Tech!A:T,12+B1629-2016,FALSE),-1)&lt;0,0,VLOOKUP(LEFT(C1629,LEN(C1629)-3),COMBDG_Replacement_Split_Tech!A:T,12+B1629-2016,FALSE))*_xlfn.IFNA(VLOOKUP(LEFT(C1629,14),'AGG Activity_16'!A:K,B1629-2016+2,FALSE),VLOOKUP(LEFT(C1629,15),'AGG Activity_16'!A:K,B1629-2016+2,FALSE))</f>
        <v>0</v>
      </c>
    </row>
    <row r="1630" spans="1:4" x14ac:dyDescent="0.25">
      <c r="A1630" t="s">
        <v>2</v>
      </c>
      <c r="B1630">
        <f t="shared" si="32"/>
        <v>2018</v>
      </c>
      <c r="C1630" t="str">
        <f t="shared" si="33"/>
        <v>COMBDGEDSNewSHFUR___STDHFO_16</v>
      </c>
      <c r="D1630" s="8">
        <f>IF(_xlfn.IFNA(VLOOKUP(LEFT(C1630,LEN(C1630)-3),COMBDG_Replacement_Split_Tech!A:T,12+B1630-2016,FALSE),-1)&lt;0,0,VLOOKUP(LEFT(C1630,LEN(C1630)-3),COMBDG_Replacement_Split_Tech!A:T,12+B1630-2016,FALSE))*_xlfn.IFNA(VLOOKUP(LEFT(C1630,14),'AGG Activity_16'!A:K,B1630-2016+2,FALSE),VLOOKUP(LEFT(C1630,15),'AGG Activity_16'!A:K,B1630-2016+2,FALSE))</f>
        <v>0</v>
      </c>
    </row>
    <row r="1631" spans="1:4" x14ac:dyDescent="0.25">
      <c r="A1631" t="s">
        <v>2</v>
      </c>
      <c r="B1631">
        <f t="shared" si="32"/>
        <v>2018</v>
      </c>
      <c r="C1631" t="str">
        <f t="shared" si="33"/>
        <v>COMBDGEDSNewWH______STDHFO_16</v>
      </c>
      <c r="D1631" s="8">
        <f>IF(_xlfn.IFNA(VLOOKUP(LEFT(C1631,LEN(C1631)-3),COMBDG_Replacement_Split_Tech!A:T,12+B1631-2016,FALSE),-1)&lt;0,0,VLOOKUP(LEFT(C1631,LEN(C1631)-3),COMBDG_Replacement_Split_Tech!A:T,12+B1631-2016,FALSE))*_xlfn.IFNA(VLOOKUP(LEFT(C1631,14),'AGG Activity_16'!A:K,B1631-2016+2,FALSE),VLOOKUP(LEFT(C1631,15),'AGG Activity_16'!A:K,B1631-2016+2,FALSE))</f>
        <v>0</v>
      </c>
    </row>
    <row r="1632" spans="1:4" x14ac:dyDescent="0.25">
      <c r="A1632" t="s">
        <v>2</v>
      </c>
      <c r="B1632">
        <f t="shared" si="32"/>
        <v>2018</v>
      </c>
      <c r="C1632" t="str">
        <f t="shared" si="33"/>
        <v>COMBDGEDSOldSHFUR___STDHFO_16</v>
      </c>
      <c r="D1632" s="8">
        <f>IF(_xlfn.IFNA(VLOOKUP(LEFT(C1632,LEN(C1632)-3),COMBDG_Replacement_Split_Tech!A:T,12+B1632-2016,FALSE),-1)&lt;0,0,VLOOKUP(LEFT(C1632,LEN(C1632)-3),COMBDG_Replacement_Split_Tech!A:T,12+B1632-2016,FALSE))*_xlfn.IFNA(VLOOKUP(LEFT(C1632,14),'AGG Activity_16'!A:K,B1632-2016+2,FALSE),VLOOKUP(LEFT(C1632,15),'AGG Activity_16'!A:K,B1632-2016+2,FALSE))</f>
        <v>0</v>
      </c>
    </row>
    <row r="1633" spans="1:4" x14ac:dyDescent="0.25">
      <c r="A1633" t="s">
        <v>2</v>
      </c>
      <c r="B1633">
        <f t="shared" si="32"/>
        <v>2018</v>
      </c>
      <c r="C1633" t="str">
        <f t="shared" si="33"/>
        <v>COMBDGEDSOldWH______STDHFO_16</v>
      </c>
      <c r="D1633" s="8">
        <f>IF(_xlfn.IFNA(VLOOKUP(LEFT(C1633,LEN(C1633)-3),COMBDG_Replacement_Split_Tech!A:T,12+B1633-2016,FALSE),-1)&lt;0,0,VLOOKUP(LEFT(C1633,LEN(C1633)-3),COMBDG_Replacement_Split_Tech!A:T,12+B1633-2016,FALSE))*_xlfn.IFNA(VLOOKUP(LEFT(C1633,14),'AGG Activity_16'!A:K,B1633-2016+2,FALSE),VLOOKUP(LEFT(C1633,15),'AGG Activity_16'!A:K,B1633-2016+2,FALSE))</f>
        <v>0</v>
      </c>
    </row>
    <row r="1634" spans="1:4" x14ac:dyDescent="0.25">
      <c r="A1634" t="s">
        <v>2</v>
      </c>
      <c r="B1634">
        <f t="shared" si="32"/>
        <v>2018</v>
      </c>
      <c r="C1634" t="str">
        <f t="shared" si="33"/>
        <v>COMBDGHLCNewSHFUR___STDHFO_16</v>
      </c>
      <c r="D1634" s="8">
        <f>IF(_xlfn.IFNA(VLOOKUP(LEFT(C1634,LEN(C1634)-3),COMBDG_Replacement_Split_Tech!A:T,12+B1634-2016,FALSE),-1)&lt;0,0,VLOOKUP(LEFT(C1634,LEN(C1634)-3),COMBDG_Replacement_Split_Tech!A:T,12+B1634-2016,FALSE))*_xlfn.IFNA(VLOOKUP(LEFT(C1634,14),'AGG Activity_16'!A:K,B1634-2016+2,FALSE),VLOOKUP(LEFT(C1634,15),'AGG Activity_16'!A:K,B1634-2016+2,FALSE))</f>
        <v>0</v>
      </c>
    </row>
    <row r="1635" spans="1:4" x14ac:dyDescent="0.25">
      <c r="A1635" t="s">
        <v>2</v>
      </c>
      <c r="B1635">
        <f t="shared" si="32"/>
        <v>2018</v>
      </c>
      <c r="C1635" t="str">
        <f t="shared" si="33"/>
        <v>COMBDGHLCNewWH______STDHFO_16</v>
      </c>
      <c r="D1635" s="8">
        <f>IF(_xlfn.IFNA(VLOOKUP(LEFT(C1635,LEN(C1635)-3),COMBDG_Replacement_Split_Tech!A:T,12+B1635-2016,FALSE),-1)&lt;0,0,VLOOKUP(LEFT(C1635,LEN(C1635)-3),COMBDG_Replacement_Split_Tech!A:T,12+B1635-2016,FALSE))*_xlfn.IFNA(VLOOKUP(LEFT(C1635,14),'AGG Activity_16'!A:K,B1635-2016+2,FALSE),VLOOKUP(LEFT(C1635,15),'AGG Activity_16'!A:K,B1635-2016+2,FALSE))</f>
        <v>0</v>
      </c>
    </row>
    <row r="1636" spans="1:4" x14ac:dyDescent="0.25">
      <c r="A1636" t="s">
        <v>2</v>
      </c>
      <c r="B1636">
        <f t="shared" si="32"/>
        <v>2018</v>
      </c>
      <c r="C1636" t="str">
        <f t="shared" si="33"/>
        <v>COMBDGHLCOldSHFUR___STDHFO_16</v>
      </c>
      <c r="D1636" s="8">
        <f>IF(_xlfn.IFNA(VLOOKUP(LEFT(C1636,LEN(C1636)-3),COMBDG_Replacement_Split_Tech!A:T,12+B1636-2016,FALSE),-1)&lt;0,0,VLOOKUP(LEFT(C1636,LEN(C1636)-3),COMBDG_Replacement_Split_Tech!A:T,12+B1636-2016,FALSE))*_xlfn.IFNA(VLOOKUP(LEFT(C1636,14),'AGG Activity_16'!A:K,B1636-2016+2,FALSE),VLOOKUP(LEFT(C1636,15),'AGG Activity_16'!A:K,B1636-2016+2,FALSE))</f>
        <v>0</v>
      </c>
    </row>
    <row r="1637" spans="1:4" x14ac:dyDescent="0.25">
      <c r="A1637" t="s">
        <v>2</v>
      </c>
      <c r="B1637">
        <f t="shared" si="32"/>
        <v>2018</v>
      </c>
      <c r="C1637" t="str">
        <f t="shared" si="33"/>
        <v>COMBDGHLCOldWH______STDHFO_16</v>
      </c>
      <c r="D1637" s="8">
        <f>IF(_xlfn.IFNA(VLOOKUP(LEFT(C1637,LEN(C1637)-3),COMBDG_Replacement_Split_Tech!A:T,12+B1637-2016,FALSE),-1)&lt;0,0,VLOOKUP(LEFT(C1637,LEN(C1637)-3),COMBDG_Replacement_Split_Tech!A:T,12+B1637-2016,FALSE))*_xlfn.IFNA(VLOOKUP(LEFT(C1637,14),'AGG Activity_16'!A:K,B1637-2016+2,FALSE),VLOOKUP(LEFT(C1637,15),'AGG Activity_16'!A:K,B1637-2016+2,FALSE))</f>
        <v>0</v>
      </c>
    </row>
    <row r="1638" spans="1:4" x14ac:dyDescent="0.25">
      <c r="A1638" t="s">
        <v>2</v>
      </c>
      <c r="B1638">
        <f t="shared" si="32"/>
        <v>2018</v>
      </c>
      <c r="C1638" t="str">
        <f t="shared" si="33"/>
        <v>COMBDGICINewSHFUR___STDHFO_16</v>
      </c>
      <c r="D1638" s="8">
        <f>IF(_xlfn.IFNA(VLOOKUP(LEFT(C1638,LEN(C1638)-3),COMBDG_Replacement_Split_Tech!A:T,12+B1638-2016,FALSE),-1)&lt;0,0,VLOOKUP(LEFT(C1638,LEN(C1638)-3),COMBDG_Replacement_Split_Tech!A:T,12+B1638-2016,FALSE))*_xlfn.IFNA(VLOOKUP(LEFT(C1638,14),'AGG Activity_16'!A:K,B1638-2016+2,FALSE),VLOOKUP(LEFT(C1638,15),'AGG Activity_16'!A:K,B1638-2016+2,FALSE))</f>
        <v>0</v>
      </c>
    </row>
    <row r="1639" spans="1:4" x14ac:dyDescent="0.25">
      <c r="A1639" t="s">
        <v>2</v>
      </c>
      <c r="B1639">
        <f t="shared" si="32"/>
        <v>2018</v>
      </c>
      <c r="C1639" t="str">
        <f t="shared" si="33"/>
        <v>COMBDGICINewWH______STDHFO_16</v>
      </c>
      <c r="D1639" s="8">
        <f>IF(_xlfn.IFNA(VLOOKUP(LEFT(C1639,LEN(C1639)-3),COMBDG_Replacement_Split_Tech!A:T,12+B1639-2016,FALSE),-1)&lt;0,0,VLOOKUP(LEFT(C1639,LEN(C1639)-3),COMBDG_Replacement_Split_Tech!A:T,12+B1639-2016,FALSE))*_xlfn.IFNA(VLOOKUP(LEFT(C1639,14),'AGG Activity_16'!A:K,B1639-2016+2,FALSE),VLOOKUP(LEFT(C1639,15),'AGG Activity_16'!A:K,B1639-2016+2,FALSE))</f>
        <v>0</v>
      </c>
    </row>
    <row r="1640" spans="1:4" x14ac:dyDescent="0.25">
      <c r="A1640" t="s">
        <v>2</v>
      </c>
      <c r="B1640">
        <f t="shared" si="32"/>
        <v>2018</v>
      </c>
      <c r="C1640" t="str">
        <f t="shared" si="33"/>
        <v>COMBDGICIOldSHFUR___STDHFO_16</v>
      </c>
      <c r="D1640" s="8">
        <f>IF(_xlfn.IFNA(VLOOKUP(LEFT(C1640,LEN(C1640)-3),COMBDG_Replacement_Split_Tech!A:T,12+B1640-2016,FALSE),-1)&lt;0,0,VLOOKUP(LEFT(C1640,LEN(C1640)-3),COMBDG_Replacement_Split_Tech!A:T,12+B1640-2016,FALSE))*_xlfn.IFNA(VLOOKUP(LEFT(C1640,14),'AGG Activity_16'!A:K,B1640-2016+2,FALSE),VLOOKUP(LEFT(C1640,15),'AGG Activity_16'!A:K,B1640-2016+2,FALSE))</f>
        <v>0</v>
      </c>
    </row>
    <row r="1641" spans="1:4" x14ac:dyDescent="0.25">
      <c r="A1641" t="s">
        <v>2</v>
      </c>
      <c r="B1641">
        <f t="shared" si="32"/>
        <v>2018</v>
      </c>
      <c r="C1641" t="str">
        <f t="shared" si="33"/>
        <v>COMBDGICIOldWH______STDHFO_16</v>
      </c>
      <c r="D1641" s="8">
        <f>IF(_xlfn.IFNA(VLOOKUP(LEFT(C1641,LEN(C1641)-3),COMBDG_Replacement_Split_Tech!A:T,12+B1641-2016,FALSE),-1)&lt;0,0,VLOOKUP(LEFT(C1641,LEN(C1641)-3),COMBDG_Replacement_Split_Tech!A:T,12+B1641-2016,FALSE))*_xlfn.IFNA(VLOOKUP(LEFT(C1641,14),'AGG Activity_16'!A:K,B1641-2016+2,FALSE),VLOOKUP(LEFT(C1641,15),'AGG Activity_16'!A:K,B1641-2016+2,FALSE))</f>
        <v>0</v>
      </c>
    </row>
    <row r="1642" spans="1:4" x14ac:dyDescent="0.25">
      <c r="A1642" t="s">
        <v>2</v>
      </c>
      <c r="B1642">
        <f t="shared" si="32"/>
        <v>2018</v>
      </c>
      <c r="C1642" t="str">
        <f t="shared" si="33"/>
        <v>COMBDGOFFNewSHFUR___STDHFO_16</v>
      </c>
      <c r="D1642" s="8">
        <f>IF(_xlfn.IFNA(VLOOKUP(LEFT(C1642,LEN(C1642)-3),COMBDG_Replacement_Split_Tech!A:T,12+B1642-2016,FALSE),-1)&lt;0,0,VLOOKUP(LEFT(C1642,LEN(C1642)-3),COMBDG_Replacement_Split_Tech!A:T,12+B1642-2016,FALSE))*_xlfn.IFNA(VLOOKUP(LEFT(C1642,14),'AGG Activity_16'!A:K,B1642-2016+2,FALSE),VLOOKUP(LEFT(C1642,15),'AGG Activity_16'!A:K,B1642-2016+2,FALSE))</f>
        <v>0</v>
      </c>
    </row>
    <row r="1643" spans="1:4" x14ac:dyDescent="0.25">
      <c r="A1643" t="s">
        <v>2</v>
      </c>
      <c r="B1643">
        <f t="shared" si="32"/>
        <v>2018</v>
      </c>
      <c r="C1643" t="str">
        <f t="shared" si="33"/>
        <v>COMBDGOFFNewWH______STDHFO_16</v>
      </c>
      <c r="D1643" s="8">
        <f>IF(_xlfn.IFNA(VLOOKUP(LEFT(C1643,LEN(C1643)-3),COMBDG_Replacement_Split_Tech!A:T,12+B1643-2016,FALSE),-1)&lt;0,0,VLOOKUP(LEFT(C1643,LEN(C1643)-3),COMBDG_Replacement_Split_Tech!A:T,12+B1643-2016,FALSE))*_xlfn.IFNA(VLOOKUP(LEFT(C1643,14),'AGG Activity_16'!A:K,B1643-2016+2,FALSE),VLOOKUP(LEFT(C1643,15),'AGG Activity_16'!A:K,B1643-2016+2,FALSE))</f>
        <v>0</v>
      </c>
    </row>
    <row r="1644" spans="1:4" x14ac:dyDescent="0.25">
      <c r="A1644" t="s">
        <v>2</v>
      </c>
      <c r="B1644">
        <f t="shared" si="32"/>
        <v>2018</v>
      </c>
      <c r="C1644" t="str">
        <f t="shared" si="33"/>
        <v>COMBDGOFFOldSHFUR___STDHFO_16</v>
      </c>
      <c r="D1644" s="8">
        <f>IF(_xlfn.IFNA(VLOOKUP(LEFT(C1644,LEN(C1644)-3),COMBDG_Replacement_Split_Tech!A:T,12+B1644-2016,FALSE),-1)&lt;0,0,VLOOKUP(LEFT(C1644,LEN(C1644)-3),COMBDG_Replacement_Split_Tech!A:T,12+B1644-2016,FALSE))*_xlfn.IFNA(VLOOKUP(LEFT(C1644,14),'AGG Activity_16'!A:K,B1644-2016+2,FALSE),VLOOKUP(LEFT(C1644,15),'AGG Activity_16'!A:K,B1644-2016+2,FALSE))</f>
        <v>0</v>
      </c>
    </row>
    <row r="1645" spans="1:4" x14ac:dyDescent="0.25">
      <c r="A1645" t="s">
        <v>2</v>
      </c>
      <c r="B1645">
        <f t="shared" si="32"/>
        <v>2018</v>
      </c>
      <c r="C1645" t="str">
        <f t="shared" si="33"/>
        <v>COMBDGOFFOldWH______STDHFO_16</v>
      </c>
      <c r="D1645" s="8">
        <f>IF(_xlfn.IFNA(VLOOKUP(LEFT(C1645,LEN(C1645)-3),COMBDG_Replacement_Split_Tech!A:T,12+B1645-2016,FALSE),-1)&lt;0,0,VLOOKUP(LEFT(C1645,LEN(C1645)-3),COMBDG_Replacement_Split_Tech!A:T,12+B1645-2016,FALSE))*_xlfn.IFNA(VLOOKUP(LEFT(C1645,14),'AGG Activity_16'!A:K,B1645-2016+2,FALSE),VLOOKUP(LEFT(C1645,15),'AGG Activity_16'!A:K,B1645-2016+2,FALSE))</f>
        <v>0</v>
      </c>
    </row>
    <row r="1646" spans="1:4" x14ac:dyDescent="0.25">
      <c r="A1646" t="s">
        <v>2</v>
      </c>
      <c r="B1646">
        <f t="shared" si="32"/>
        <v>2018</v>
      </c>
      <c r="C1646" t="str">
        <f t="shared" si="33"/>
        <v>COMBDGOTSNewSHFUR___STDHFO_16</v>
      </c>
      <c r="D1646" s="8">
        <f>IF(_xlfn.IFNA(VLOOKUP(LEFT(C1646,LEN(C1646)-3),COMBDG_Replacement_Split_Tech!A:T,12+B1646-2016,FALSE),-1)&lt;0,0,VLOOKUP(LEFT(C1646,LEN(C1646)-3),COMBDG_Replacement_Split_Tech!A:T,12+B1646-2016,FALSE))*_xlfn.IFNA(VLOOKUP(LEFT(C1646,14),'AGG Activity_16'!A:K,B1646-2016+2,FALSE),VLOOKUP(LEFT(C1646,15),'AGG Activity_16'!A:K,B1646-2016+2,FALSE))</f>
        <v>0</v>
      </c>
    </row>
    <row r="1647" spans="1:4" x14ac:dyDescent="0.25">
      <c r="A1647" t="s">
        <v>2</v>
      </c>
      <c r="B1647">
        <f t="shared" si="32"/>
        <v>2018</v>
      </c>
      <c r="C1647" t="str">
        <f t="shared" si="33"/>
        <v>COMBDGOTSNewWH______STDHFO_16</v>
      </c>
      <c r="D1647" s="8">
        <f>IF(_xlfn.IFNA(VLOOKUP(LEFT(C1647,LEN(C1647)-3),COMBDG_Replacement_Split_Tech!A:T,12+B1647-2016,FALSE),-1)&lt;0,0,VLOOKUP(LEFT(C1647,LEN(C1647)-3),COMBDG_Replacement_Split_Tech!A:T,12+B1647-2016,FALSE))*_xlfn.IFNA(VLOOKUP(LEFT(C1647,14),'AGG Activity_16'!A:K,B1647-2016+2,FALSE),VLOOKUP(LEFT(C1647,15),'AGG Activity_16'!A:K,B1647-2016+2,FALSE))</f>
        <v>0</v>
      </c>
    </row>
    <row r="1648" spans="1:4" x14ac:dyDescent="0.25">
      <c r="A1648" t="s">
        <v>2</v>
      </c>
      <c r="B1648">
        <f t="shared" si="32"/>
        <v>2018</v>
      </c>
      <c r="C1648" t="str">
        <f t="shared" si="33"/>
        <v>COMBDGOTSOldSHFUR___STDHFO_16</v>
      </c>
      <c r="D1648" s="8">
        <f>IF(_xlfn.IFNA(VLOOKUP(LEFT(C1648,LEN(C1648)-3),COMBDG_Replacement_Split_Tech!A:T,12+B1648-2016,FALSE),-1)&lt;0,0,VLOOKUP(LEFT(C1648,LEN(C1648)-3),COMBDG_Replacement_Split_Tech!A:T,12+B1648-2016,FALSE))*_xlfn.IFNA(VLOOKUP(LEFT(C1648,14),'AGG Activity_16'!A:K,B1648-2016+2,FALSE),VLOOKUP(LEFT(C1648,15),'AGG Activity_16'!A:K,B1648-2016+2,FALSE))</f>
        <v>0</v>
      </c>
    </row>
    <row r="1649" spans="1:4" x14ac:dyDescent="0.25">
      <c r="A1649" t="s">
        <v>2</v>
      </c>
      <c r="B1649">
        <f t="shared" si="32"/>
        <v>2018</v>
      </c>
      <c r="C1649" t="str">
        <f t="shared" si="33"/>
        <v>COMBDGOTSOldWH______STDHFO_16</v>
      </c>
      <c r="D1649" s="8">
        <f>IF(_xlfn.IFNA(VLOOKUP(LEFT(C1649,LEN(C1649)-3),COMBDG_Replacement_Split_Tech!A:T,12+B1649-2016,FALSE),-1)&lt;0,0,VLOOKUP(LEFT(C1649,LEN(C1649)-3),COMBDG_Replacement_Split_Tech!A:T,12+B1649-2016,FALSE))*_xlfn.IFNA(VLOOKUP(LEFT(C1649,14),'AGG Activity_16'!A:K,B1649-2016+2,FALSE),VLOOKUP(LEFT(C1649,15),'AGG Activity_16'!A:K,B1649-2016+2,FALSE))</f>
        <v>0</v>
      </c>
    </row>
    <row r="1650" spans="1:4" x14ac:dyDescent="0.25">
      <c r="A1650" t="s">
        <v>2</v>
      </c>
      <c r="B1650">
        <f t="shared" si="32"/>
        <v>2018</v>
      </c>
      <c r="C1650" t="str">
        <f t="shared" si="33"/>
        <v>COMBDGRTTNewSHFUR___STDHFO_16</v>
      </c>
      <c r="D1650" s="8">
        <f>IF(_xlfn.IFNA(VLOOKUP(LEFT(C1650,LEN(C1650)-3),COMBDG_Replacement_Split_Tech!A:T,12+B1650-2016,FALSE),-1)&lt;0,0,VLOOKUP(LEFT(C1650,LEN(C1650)-3),COMBDG_Replacement_Split_Tech!A:T,12+B1650-2016,FALSE))*_xlfn.IFNA(VLOOKUP(LEFT(C1650,14),'AGG Activity_16'!A:K,B1650-2016+2,FALSE),VLOOKUP(LEFT(C1650,15),'AGG Activity_16'!A:K,B1650-2016+2,FALSE))</f>
        <v>0</v>
      </c>
    </row>
    <row r="1651" spans="1:4" x14ac:dyDescent="0.25">
      <c r="A1651" t="s">
        <v>2</v>
      </c>
      <c r="B1651">
        <f t="shared" si="32"/>
        <v>2018</v>
      </c>
      <c r="C1651" t="str">
        <f t="shared" si="33"/>
        <v>COMBDGRTTNewWH______STDHFO_16</v>
      </c>
      <c r="D1651" s="8">
        <f>IF(_xlfn.IFNA(VLOOKUP(LEFT(C1651,LEN(C1651)-3),COMBDG_Replacement_Split_Tech!A:T,12+B1651-2016,FALSE),-1)&lt;0,0,VLOOKUP(LEFT(C1651,LEN(C1651)-3),COMBDG_Replacement_Split_Tech!A:T,12+B1651-2016,FALSE))*_xlfn.IFNA(VLOOKUP(LEFT(C1651,14),'AGG Activity_16'!A:K,B1651-2016+2,FALSE),VLOOKUP(LEFT(C1651,15),'AGG Activity_16'!A:K,B1651-2016+2,FALSE))</f>
        <v>0</v>
      </c>
    </row>
    <row r="1652" spans="1:4" x14ac:dyDescent="0.25">
      <c r="A1652" t="s">
        <v>2</v>
      </c>
      <c r="B1652">
        <f t="shared" si="32"/>
        <v>2018</v>
      </c>
      <c r="C1652" t="str">
        <f t="shared" si="33"/>
        <v>COMBDGRTTOldSHFUR___STDHFO_16</v>
      </c>
      <c r="D1652" s="8">
        <f>IF(_xlfn.IFNA(VLOOKUP(LEFT(C1652,LEN(C1652)-3),COMBDG_Replacement_Split_Tech!A:T,12+B1652-2016,FALSE),-1)&lt;0,0,VLOOKUP(LEFT(C1652,LEN(C1652)-3),COMBDG_Replacement_Split_Tech!A:T,12+B1652-2016,FALSE))*_xlfn.IFNA(VLOOKUP(LEFT(C1652,14),'AGG Activity_16'!A:K,B1652-2016+2,FALSE),VLOOKUP(LEFT(C1652,15),'AGG Activity_16'!A:K,B1652-2016+2,FALSE))</f>
        <v>0</v>
      </c>
    </row>
    <row r="1653" spans="1:4" x14ac:dyDescent="0.25">
      <c r="A1653" t="s">
        <v>2</v>
      </c>
      <c r="B1653">
        <f t="shared" si="32"/>
        <v>2018</v>
      </c>
      <c r="C1653" t="str">
        <f t="shared" si="33"/>
        <v>COMBDGRTTOldWH______STDHFO_16</v>
      </c>
      <c r="D1653" s="8">
        <f>IF(_xlfn.IFNA(VLOOKUP(LEFT(C1653,LEN(C1653)-3),COMBDG_Replacement_Split_Tech!A:T,12+B1653-2016,FALSE),-1)&lt;0,0,VLOOKUP(LEFT(C1653,LEN(C1653)-3),COMBDG_Replacement_Split_Tech!A:T,12+B1653-2016,FALSE))*_xlfn.IFNA(VLOOKUP(LEFT(C1653,14),'AGG Activity_16'!A:K,B1653-2016+2,FALSE),VLOOKUP(LEFT(C1653,15),'AGG Activity_16'!A:K,B1653-2016+2,FALSE))</f>
        <v>0</v>
      </c>
    </row>
    <row r="1654" spans="1:4" x14ac:dyDescent="0.25">
      <c r="A1654" t="s">
        <v>2</v>
      </c>
      <c r="B1654">
        <f t="shared" si="32"/>
        <v>2018</v>
      </c>
      <c r="C1654" t="str">
        <f t="shared" si="33"/>
        <v>COMBDGTAWNewSHFUR___STDHFO_16</v>
      </c>
      <c r="D1654" s="8">
        <f>IF(_xlfn.IFNA(VLOOKUP(LEFT(C1654,LEN(C1654)-3),COMBDG_Replacement_Split_Tech!A:T,12+B1654-2016,FALSE),-1)&lt;0,0,VLOOKUP(LEFT(C1654,LEN(C1654)-3),COMBDG_Replacement_Split_Tech!A:T,12+B1654-2016,FALSE))*_xlfn.IFNA(VLOOKUP(LEFT(C1654,14),'AGG Activity_16'!A:K,B1654-2016+2,FALSE),VLOOKUP(LEFT(C1654,15),'AGG Activity_16'!A:K,B1654-2016+2,FALSE))</f>
        <v>0</v>
      </c>
    </row>
    <row r="1655" spans="1:4" x14ac:dyDescent="0.25">
      <c r="A1655" t="s">
        <v>2</v>
      </c>
      <c r="B1655">
        <f t="shared" si="32"/>
        <v>2018</v>
      </c>
      <c r="C1655" t="str">
        <f t="shared" si="33"/>
        <v>COMBDGTAWNewWH______STDHFO_16</v>
      </c>
      <c r="D1655" s="8">
        <f>IF(_xlfn.IFNA(VLOOKUP(LEFT(C1655,LEN(C1655)-3),COMBDG_Replacement_Split_Tech!A:T,12+B1655-2016,FALSE),-1)&lt;0,0,VLOOKUP(LEFT(C1655,LEN(C1655)-3),COMBDG_Replacement_Split_Tech!A:T,12+B1655-2016,FALSE))*_xlfn.IFNA(VLOOKUP(LEFT(C1655,14),'AGG Activity_16'!A:K,B1655-2016+2,FALSE),VLOOKUP(LEFT(C1655,15),'AGG Activity_16'!A:K,B1655-2016+2,FALSE))</f>
        <v>0</v>
      </c>
    </row>
    <row r="1656" spans="1:4" x14ac:dyDescent="0.25">
      <c r="A1656" t="s">
        <v>2</v>
      </c>
      <c r="B1656">
        <f t="shared" si="32"/>
        <v>2018</v>
      </c>
      <c r="C1656" t="str">
        <f t="shared" si="33"/>
        <v>COMBDGTAWOldSHFUR___STDHFO_16</v>
      </c>
      <c r="D1656" s="8">
        <f>IF(_xlfn.IFNA(VLOOKUP(LEFT(C1656,LEN(C1656)-3),COMBDG_Replacement_Split_Tech!A:T,12+B1656-2016,FALSE),-1)&lt;0,0,VLOOKUP(LEFT(C1656,LEN(C1656)-3),COMBDG_Replacement_Split_Tech!A:T,12+B1656-2016,FALSE))*_xlfn.IFNA(VLOOKUP(LEFT(C1656,14),'AGG Activity_16'!A:K,B1656-2016+2,FALSE),VLOOKUP(LEFT(C1656,15),'AGG Activity_16'!A:K,B1656-2016+2,FALSE))</f>
        <v>0</v>
      </c>
    </row>
    <row r="1657" spans="1:4" x14ac:dyDescent="0.25">
      <c r="A1657" t="s">
        <v>2</v>
      </c>
      <c r="B1657">
        <f t="shared" si="32"/>
        <v>2018</v>
      </c>
      <c r="C1657" t="str">
        <f t="shared" si="33"/>
        <v>COMBDGTAWOldWH______STDHFO_16</v>
      </c>
      <c r="D1657" s="8">
        <f>IF(_xlfn.IFNA(VLOOKUP(LEFT(C1657,LEN(C1657)-3),COMBDG_Replacement_Split_Tech!A:T,12+B1657-2016,FALSE),-1)&lt;0,0,VLOOKUP(LEFT(C1657,LEN(C1657)-3),COMBDG_Replacement_Split_Tech!A:T,12+B1657-2016,FALSE))*_xlfn.IFNA(VLOOKUP(LEFT(C1657,14),'AGG Activity_16'!A:K,B1657-2016+2,FALSE),VLOOKUP(LEFT(C1657,15),'AGG Activity_16'!A:K,B1657-2016+2,FALSE))</f>
        <v>0</v>
      </c>
    </row>
    <row r="1658" spans="1:4" x14ac:dyDescent="0.25">
      <c r="A1658" t="s">
        <v>2</v>
      </c>
      <c r="B1658">
        <f t="shared" si="32"/>
        <v>2018</v>
      </c>
      <c r="C1658" t="str">
        <f t="shared" si="33"/>
        <v>COMBDGWSTNewSHFUR___STDHFO_16</v>
      </c>
      <c r="D1658" s="8">
        <f>IF(_xlfn.IFNA(VLOOKUP(LEFT(C1658,LEN(C1658)-3),COMBDG_Replacement_Split_Tech!A:T,12+B1658-2016,FALSE),-1)&lt;0,0,VLOOKUP(LEFT(C1658,LEN(C1658)-3),COMBDG_Replacement_Split_Tech!A:T,12+B1658-2016,FALSE))*_xlfn.IFNA(VLOOKUP(LEFT(C1658,14),'AGG Activity_16'!A:K,B1658-2016+2,FALSE),VLOOKUP(LEFT(C1658,15),'AGG Activity_16'!A:K,B1658-2016+2,FALSE))</f>
        <v>0</v>
      </c>
    </row>
    <row r="1659" spans="1:4" x14ac:dyDescent="0.25">
      <c r="A1659" t="s">
        <v>2</v>
      </c>
      <c r="B1659">
        <f t="shared" si="32"/>
        <v>2018</v>
      </c>
      <c r="C1659" t="str">
        <f t="shared" si="33"/>
        <v>COMBDGWSTNewWH______STDHFO_16</v>
      </c>
      <c r="D1659" s="8">
        <f>IF(_xlfn.IFNA(VLOOKUP(LEFT(C1659,LEN(C1659)-3),COMBDG_Replacement_Split_Tech!A:T,12+B1659-2016,FALSE),-1)&lt;0,0,VLOOKUP(LEFT(C1659,LEN(C1659)-3),COMBDG_Replacement_Split_Tech!A:T,12+B1659-2016,FALSE))*_xlfn.IFNA(VLOOKUP(LEFT(C1659,14),'AGG Activity_16'!A:K,B1659-2016+2,FALSE),VLOOKUP(LEFT(C1659,15),'AGG Activity_16'!A:K,B1659-2016+2,FALSE))</f>
        <v>0</v>
      </c>
    </row>
    <row r="1660" spans="1:4" x14ac:dyDescent="0.25">
      <c r="A1660" t="s">
        <v>2</v>
      </c>
      <c r="B1660">
        <f t="shared" si="32"/>
        <v>2018</v>
      </c>
      <c r="C1660" t="str">
        <f t="shared" si="33"/>
        <v>COMBDGWSTOldSHFUR___STDHFO_16</v>
      </c>
      <c r="D1660" s="8">
        <f>IF(_xlfn.IFNA(VLOOKUP(LEFT(C1660,LEN(C1660)-3),COMBDG_Replacement_Split_Tech!A:T,12+B1660-2016,FALSE),-1)&lt;0,0,VLOOKUP(LEFT(C1660,LEN(C1660)-3),COMBDG_Replacement_Split_Tech!A:T,12+B1660-2016,FALSE))*_xlfn.IFNA(VLOOKUP(LEFT(C1660,14),'AGG Activity_16'!A:K,B1660-2016+2,FALSE),VLOOKUP(LEFT(C1660,15),'AGG Activity_16'!A:K,B1660-2016+2,FALSE))</f>
        <v>0</v>
      </c>
    </row>
    <row r="1661" spans="1:4" x14ac:dyDescent="0.25">
      <c r="A1661" t="s">
        <v>2</v>
      </c>
      <c r="B1661">
        <f t="shared" si="32"/>
        <v>2018</v>
      </c>
      <c r="C1661" t="str">
        <f t="shared" si="33"/>
        <v>COMBDGWSTOldWH______STDHFO_16</v>
      </c>
      <c r="D1661" s="8">
        <f>IF(_xlfn.IFNA(VLOOKUP(LEFT(C1661,LEN(C1661)-3),COMBDG_Replacement_Split_Tech!A:T,12+B1661-2016,FALSE),-1)&lt;0,0,VLOOKUP(LEFT(C1661,LEN(C1661)-3),COMBDG_Replacement_Split_Tech!A:T,12+B1661-2016,FALSE))*_xlfn.IFNA(VLOOKUP(LEFT(C1661,14),'AGG Activity_16'!A:K,B1661-2016+2,FALSE),VLOOKUP(LEFT(C1661,15),'AGG Activity_16'!A:K,B1661-2016+2,FALSE))</f>
        <v>0</v>
      </c>
    </row>
    <row r="1662" spans="1:4" x14ac:dyDescent="0.25">
      <c r="A1662" t="s">
        <v>2</v>
      </c>
      <c r="B1662">
        <f t="shared" si="32"/>
        <v>2018</v>
      </c>
      <c r="C1662" t="str">
        <f t="shared" si="33"/>
        <v>COMBDGAERNewSHFUR___STDKER_16</v>
      </c>
      <c r="D1662" s="8">
        <f>IF(_xlfn.IFNA(VLOOKUP(LEFT(C1662,LEN(C1662)-3),COMBDG_Replacement_Split_Tech!A:T,12+B1662-2016,FALSE),-1)&lt;0,0,VLOOKUP(LEFT(C1662,LEN(C1662)-3),COMBDG_Replacement_Split_Tech!A:T,12+B1662-2016,FALSE))*_xlfn.IFNA(VLOOKUP(LEFT(C1662,14),'AGG Activity_16'!A:K,B1662-2016+2,FALSE),VLOOKUP(LEFT(C1662,15),'AGG Activity_16'!A:K,B1662-2016+2,FALSE))</f>
        <v>0</v>
      </c>
    </row>
    <row r="1663" spans="1:4" x14ac:dyDescent="0.25">
      <c r="A1663" t="s">
        <v>2</v>
      </c>
      <c r="B1663">
        <f t="shared" si="32"/>
        <v>2018</v>
      </c>
      <c r="C1663" t="str">
        <f t="shared" si="33"/>
        <v>COMBDGAERNewWH______STDKER_16</v>
      </c>
      <c r="D1663" s="8">
        <f>IF(_xlfn.IFNA(VLOOKUP(LEFT(C1663,LEN(C1663)-3),COMBDG_Replacement_Split_Tech!A:T,12+B1663-2016,FALSE),-1)&lt;0,0,VLOOKUP(LEFT(C1663,LEN(C1663)-3),COMBDG_Replacement_Split_Tech!A:T,12+B1663-2016,FALSE))*_xlfn.IFNA(VLOOKUP(LEFT(C1663,14),'AGG Activity_16'!A:K,B1663-2016+2,FALSE),VLOOKUP(LEFT(C1663,15),'AGG Activity_16'!A:K,B1663-2016+2,FALSE))</f>
        <v>0</v>
      </c>
    </row>
    <row r="1664" spans="1:4" x14ac:dyDescent="0.25">
      <c r="A1664" t="s">
        <v>2</v>
      </c>
      <c r="B1664">
        <f t="shared" si="32"/>
        <v>2018</v>
      </c>
      <c r="C1664" t="str">
        <f t="shared" si="33"/>
        <v>COMBDGAEROldSHFUR___STDKER_16</v>
      </c>
      <c r="D1664" s="8">
        <f>IF(_xlfn.IFNA(VLOOKUP(LEFT(C1664,LEN(C1664)-3),COMBDG_Replacement_Split_Tech!A:T,12+B1664-2016,FALSE),-1)&lt;0,0,VLOOKUP(LEFT(C1664,LEN(C1664)-3),COMBDG_Replacement_Split_Tech!A:T,12+B1664-2016,FALSE))*_xlfn.IFNA(VLOOKUP(LEFT(C1664,14),'AGG Activity_16'!A:K,B1664-2016+2,FALSE),VLOOKUP(LEFT(C1664,15),'AGG Activity_16'!A:K,B1664-2016+2,FALSE))</f>
        <v>0</v>
      </c>
    </row>
    <row r="1665" spans="1:4" x14ac:dyDescent="0.25">
      <c r="A1665" t="s">
        <v>2</v>
      </c>
      <c r="B1665">
        <f t="shared" si="32"/>
        <v>2018</v>
      </c>
      <c r="C1665" t="str">
        <f t="shared" si="33"/>
        <v>COMBDGAEROldWH______STDKER_16</v>
      </c>
      <c r="D1665" s="8">
        <f>IF(_xlfn.IFNA(VLOOKUP(LEFT(C1665,LEN(C1665)-3),COMBDG_Replacement_Split_Tech!A:T,12+B1665-2016,FALSE),-1)&lt;0,0,VLOOKUP(LEFT(C1665,LEN(C1665)-3),COMBDG_Replacement_Split_Tech!A:T,12+B1665-2016,FALSE))*_xlfn.IFNA(VLOOKUP(LEFT(C1665,14),'AGG Activity_16'!A:K,B1665-2016+2,FALSE),VLOOKUP(LEFT(C1665,15),'AGG Activity_16'!A:K,B1665-2016+2,FALSE))</f>
        <v>0</v>
      </c>
    </row>
    <row r="1666" spans="1:4" x14ac:dyDescent="0.25">
      <c r="A1666" t="s">
        <v>2</v>
      </c>
      <c r="B1666">
        <f t="shared" si="32"/>
        <v>2018</v>
      </c>
      <c r="C1666" t="str">
        <f t="shared" si="33"/>
        <v>COMBDGAFSNewSHFUR___STDKER_16</v>
      </c>
      <c r="D1666" s="8">
        <f>IF(_xlfn.IFNA(VLOOKUP(LEFT(C1666,LEN(C1666)-3),COMBDG_Replacement_Split_Tech!A:T,12+B1666-2016,FALSE),-1)&lt;0,0,VLOOKUP(LEFT(C1666,LEN(C1666)-3),COMBDG_Replacement_Split_Tech!A:T,12+B1666-2016,FALSE))*_xlfn.IFNA(VLOOKUP(LEFT(C1666,14),'AGG Activity_16'!A:K,B1666-2016+2,FALSE),VLOOKUP(LEFT(C1666,15),'AGG Activity_16'!A:K,B1666-2016+2,FALSE))</f>
        <v>0</v>
      </c>
    </row>
    <row r="1667" spans="1:4" x14ac:dyDescent="0.25">
      <c r="A1667" t="s">
        <v>2</v>
      </c>
      <c r="B1667">
        <f t="shared" si="32"/>
        <v>2018</v>
      </c>
      <c r="C1667" t="str">
        <f t="shared" si="33"/>
        <v>COMBDGAFSNewWH______STDKER_16</v>
      </c>
      <c r="D1667" s="8">
        <f>IF(_xlfn.IFNA(VLOOKUP(LEFT(C1667,LEN(C1667)-3),COMBDG_Replacement_Split_Tech!A:T,12+B1667-2016,FALSE),-1)&lt;0,0,VLOOKUP(LEFT(C1667,LEN(C1667)-3),COMBDG_Replacement_Split_Tech!A:T,12+B1667-2016,FALSE))*_xlfn.IFNA(VLOOKUP(LEFT(C1667,14),'AGG Activity_16'!A:K,B1667-2016+2,FALSE),VLOOKUP(LEFT(C1667,15),'AGG Activity_16'!A:K,B1667-2016+2,FALSE))</f>
        <v>0</v>
      </c>
    </row>
    <row r="1668" spans="1:4" x14ac:dyDescent="0.25">
      <c r="A1668" t="s">
        <v>2</v>
      </c>
      <c r="B1668">
        <f t="shared" si="32"/>
        <v>2018</v>
      </c>
      <c r="C1668" t="str">
        <f t="shared" si="33"/>
        <v>COMBDGAFSOldSHFUR___STDKER_16</v>
      </c>
      <c r="D1668" s="8">
        <f>IF(_xlfn.IFNA(VLOOKUP(LEFT(C1668,LEN(C1668)-3),COMBDG_Replacement_Split_Tech!A:T,12+B1668-2016,FALSE),-1)&lt;0,0,VLOOKUP(LEFT(C1668,LEN(C1668)-3),COMBDG_Replacement_Split_Tech!A:T,12+B1668-2016,FALSE))*_xlfn.IFNA(VLOOKUP(LEFT(C1668,14),'AGG Activity_16'!A:K,B1668-2016+2,FALSE),VLOOKUP(LEFT(C1668,15),'AGG Activity_16'!A:K,B1668-2016+2,FALSE))</f>
        <v>0</v>
      </c>
    </row>
    <row r="1669" spans="1:4" x14ac:dyDescent="0.25">
      <c r="A1669" t="s">
        <v>2</v>
      </c>
      <c r="B1669">
        <f t="shared" si="32"/>
        <v>2018</v>
      </c>
      <c r="C1669" t="str">
        <f t="shared" si="33"/>
        <v>COMBDGAFSOldWH______STDKER_16</v>
      </c>
      <c r="D1669" s="8">
        <f>IF(_xlfn.IFNA(VLOOKUP(LEFT(C1669,LEN(C1669)-3),COMBDG_Replacement_Split_Tech!A:T,12+B1669-2016,FALSE),-1)&lt;0,0,VLOOKUP(LEFT(C1669,LEN(C1669)-3),COMBDG_Replacement_Split_Tech!A:T,12+B1669-2016,FALSE))*_xlfn.IFNA(VLOOKUP(LEFT(C1669,14),'AGG Activity_16'!A:K,B1669-2016+2,FALSE),VLOOKUP(LEFT(C1669,15),'AGG Activity_16'!A:K,B1669-2016+2,FALSE))</f>
        <v>0</v>
      </c>
    </row>
    <row r="1670" spans="1:4" x14ac:dyDescent="0.25">
      <c r="A1670" t="s">
        <v>2</v>
      </c>
      <c r="B1670">
        <f t="shared" si="32"/>
        <v>2018</v>
      </c>
      <c r="C1670" t="str">
        <f t="shared" si="33"/>
        <v>COMBDGEDSNewSHFUR___STDKER_16</v>
      </c>
      <c r="D1670" s="8">
        <f>IF(_xlfn.IFNA(VLOOKUP(LEFT(C1670,LEN(C1670)-3),COMBDG_Replacement_Split_Tech!A:T,12+B1670-2016,FALSE),-1)&lt;0,0,VLOOKUP(LEFT(C1670,LEN(C1670)-3),COMBDG_Replacement_Split_Tech!A:T,12+B1670-2016,FALSE))*_xlfn.IFNA(VLOOKUP(LEFT(C1670,14),'AGG Activity_16'!A:K,B1670-2016+2,FALSE),VLOOKUP(LEFT(C1670,15),'AGG Activity_16'!A:K,B1670-2016+2,FALSE))</f>
        <v>0</v>
      </c>
    </row>
    <row r="1671" spans="1:4" x14ac:dyDescent="0.25">
      <c r="A1671" t="s">
        <v>2</v>
      </c>
      <c r="B1671">
        <f t="shared" si="32"/>
        <v>2018</v>
      </c>
      <c r="C1671" t="str">
        <f t="shared" si="33"/>
        <v>COMBDGEDSNewWH______STDKER_16</v>
      </c>
      <c r="D1671" s="8">
        <f>IF(_xlfn.IFNA(VLOOKUP(LEFT(C1671,LEN(C1671)-3),COMBDG_Replacement_Split_Tech!A:T,12+B1671-2016,FALSE),-1)&lt;0,0,VLOOKUP(LEFT(C1671,LEN(C1671)-3),COMBDG_Replacement_Split_Tech!A:T,12+B1671-2016,FALSE))*_xlfn.IFNA(VLOOKUP(LEFT(C1671,14),'AGG Activity_16'!A:K,B1671-2016+2,FALSE),VLOOKUP(LEFT(C1671,15),'AGG Activity_16'!A:K,B1671-2016+2,FALSE))</f>
        <v>0</v>
      </c>
    </row>
    <row r="1672" spans="1:4" x14ac:dyDescent="0.25">
      <c r="A1672" t="s">
        <v>2</v>
      </c>
      <c r="B1672">
        <f t="shared" si="32"/>
        <v>2018</v>
      </c>
      <c r="C1672" t="str">
        <f t="shared" si="33"/>
        <v>COMBDGEDSOldSHFUR___STDKER_16</v>
      </c>
      <c r="D1672" s="8">
        <f>IF(_xlfn.IFNA(VLOOKUP(LEFT(C1672,LEN(C1672)-3),COMBDG_Replacement_Split_Tech!A:T,12+B1672-2016,FALSE),-1)&lt;0,0,VLOOKUP(LEFT(C1672,LEN(C1672)-3),COMBDG_Replacement_Split_Tech!A:T,12+B1672-2016,FALSE))*_xlfn.IFNA(VLOOKUP(LEFT(C1672,14),'AGG Activity_16'!A:K,B1672-2016+2,FALSE),VLOOKUP(LEFT(C1672,15),'AGG Activity_16'!A:K,B1672-2016+2,FALSE))</f>
        <v>0</v>
      </c>
    </row>
    <row r="1673" spans="1:4" x14ac:dyDescent="0.25">
      <c r="A1673" t="s">
        <v>2</v>
      </c>
      <c r="B1673">
        <f t="shared" si="32"/>
        <v>2018</v>
      </c>
      <c r="C1673" t="str">
        <f t="shared" si="33"/>
        <v>COMBDGEDSOldWH______STDKER_16</v>
      </c>
      <c r="D1673" s="8">
        <f>IF(_xlfn.IFNA(VLOOKUP(LEFT(C1673,LEN(C1673)-3),COMBDG_Replacement_Split_Tech!A:T,12+B1673-2016,FALSE),-1)&lt;0,0,VLOOKUP(LEFT(C1673,LEN(C1673)-3),COMBDG_Replacement_Split_Tech!A:T,12+B1673-2016,FALSE))*_xlfn.IFNA(VLOOKUP(LEFT(C1673,14),'AGG Activity_16'!A:K,B1673-2016+2,FALSE),VLOOKUP(LEFT(C1673,15),'AGG Activity_16'!A:K,B1673-2016+2,FALSE))</f>
        <v>0</v>
      </c>
    </row>
    <row r="1674" spans="1:4" x14ac:dyDescent="0.25">
      <c r="A1674" t="s">
        <v>2</v>
      </c>
      <c r="B1674">
        <f t="shared" si="32"/>
        <v>2018</v>
      </c>
      <c r="C1674" t="str">
        <f t="shared" si="33"/>
        <v>COMBDGHLCNewSHFUR___STDKER_16</v>
      </c>
      <c r="D1674" s="8">
        <f>IF(_xlfn.IFNA(VLOOKUP(LEFT(C1674,LEN(C1674)-3),COMBDG_Replacement_Split_Tech!A:T,12+B1674-2016,FALSE),-1)&lt;0,0,VLOOKUP(LEFT(C1674,LEN(C1674)-3),COMBDG_Replacement_Split_Tech!A:T,12+B1674-2016,FALSE))*_xlfn.IFNA(VLOOKUP(LEFT(C1674,14),'AGG Activity_16'!A:K,B1674-2016+2,FALSE),VLOOKUP(LEFT(C1674,15),'AGG Activity_16'!A:K,B1674-2016+2,FALSE))</f>
        <v>0</v>
      </c>
    </row>
    <row r="1675" spans="1:4" x14ac:dyDescent="0.25">
      <c r="A1675" t="s">
        <v>2</v>
      </c>
      <c r="B1675">
        <f t="shared" si="32"/>
        <v>2018</v>
      </c>
      <c r="C1675" t="str">
        <f t="shared" si="33"/>
        <v>COMBDGHLCNewWH______STDKER_16</v>
      </c>
      <c r="D1675" s="8">
        <f>IF(_xlfn.IFNA(VLOOKUP(LEFT(C1675,LEN(C1675)-3),COMBDG_Replacement_Split_Tech!A:T,12+B1675-2016,FALSE),-1)&lt;0,0,VLOOKUP(LEFT(C1675,LEN(C1675)-3),COMBDG_Replacement_Split_Tech!A:T,12+B1675-2016,FALSE))*_xlfn.IFNA(VLOOKUP(LEFT(C1675,14),'AGG Activity_16'!A:K,B1675-2016+2,FALSE),VLOOKUP(LEFT(C1675,15),'AGG Activity_16'!A:K,B1675-2016+2,FALSE))</f>
        <v>0</v>
      </c>
    </row>
    <row r="1676" spans="1:4" x14ac:dyDescent="0.25">
      <c r="A1676" t="s">
        <v>2</v>
      </c>
      <c r="B1676">
        <f t="shared" si="32"/>
        <v>2018</v>
      </c>
      <c r="C1676" t="str">
        <f t="shared" si="33"/>
        <v>COMBDGHLCOldSHFUR___STDKER_16</v>
      </c>
      <c r="D1676" s="8">
        <f>IF(_xlfn.IFNA(VLOOKUP(LEFT(C1676,LEN(C1676)-3),COMBDG_Replacement_Split_Tech!A:T,12+B1676-2016,FALSE),-1)&lt;0,0,VLOOKUP(LEFT(C1676,LEN(C1676)-3),COMBDG_Replacement_Split_Tech!A:T,12+B1676-2016,FALSE))*_xlfn.IFNA(VLOOKUP(LEFT(C1676,14),'AGG Activity_16'!A:K,B1676-2016+2,FALSE),VLOOKUP(LEFT(C1676,15),'AGG Activity_16'!A:K,B1676-2016+2,FALSE))</f>
        <v>0</v>
      </c>
    </row>
    <row r="1677" spans="1:4" x14ac:dyDescent="0.25">
      <c r="A1677" t="s">
        <v>2</v>
      </c>
      <c r="B1677">
        <f t="shared" si="32"/>
        <v>2018</v>
      </c>
      <c r="C1677" t="str">
        <f t="shared" si="33"/>
        <v>COMBDGHLCOldWH______STDKER_16</v>
      </c>
      <c r="D1677" s="8">
        <f>IF(_xlfn.IFNA(VLOOKUP(LEFT(C1677,LEN(C1677)-3),COMBDG_Replacement_Split_Tech!A:T,12+B1677-2016,FALSE),-1)&lt;0,0,VLOOKUP(LEFT(C1677,LEN(C1677)-3),COMBDG_Replacement_Split_Tech!A:T,12+B1677-2016,FALSE))*_xlfn.IFNA(VLOOKUP(LEFT(C1677,14),'AGG Activity_16'!A:K,B1677-2016+2,FALSE),VLOOKUP(LEFT(C1677,15),'AGG Activity_16'!A:K,B1677-2016+2,FALSE))</f>
        <v>0</v>
      </c>
    </row>
    <row r="1678" spans="1:4" x14ac:dyDescent="0.25">
      <c r="A1678" t="s">
        <v>2</v>
      </c>
      <c r="B1678">
        <f t="shared" si="32"/>
        <v>2018</v>
      </c>
      <c r="C1678" t="str">
        <f t="shared" si="33"/>
        <v>COMBDGICINewSHFUR___STDKER_16</v>
      </c>
      <c r="D1678" s="8">
        <f>IF(_xlfn.IFNA(VLOOKUP(LEFT(C1678,LEN(C1678)-3),COMBDG_Replacement_Split_Tech!A:T,12+B1678-2016,FALSE),-1)&lt;0,0,VLOOKUP(LEFT(C1678,LEN(C1678)-3),COMBDG_Replacement_Split_Tech!A:T,12+B1678-2016,FALSE))*_xlfn.IFNA(VLOOKUP(LEFT(C1678,14),'AGG Activity_16'!A:K,B1678-2016+2,FALSE),VLOOKUP(LEFT(C1678,15),'AGG Activity_16'!A:K,B1678-2016+2,FALSE))</f>
        <v>0</v>
      </c>
    </row>
    <row r="1679" spans="1:4" x14ac:dyDescent="0.25">
      <c r="A1679" t="s">
        <v>2</v>
      </c>
      <c r="B1679">
        <f t="shared" si="32"/>
        <v>2018</v>
      </c>
      <c r="C1679" t="str">
        <f t="shared" si="33"/>
        <v>COMBDGICINewWH______STDKER_16</v>
      </c>
      <c r="D1679" s="8">
        <f>IF(_xlfn.IFNA(VLOOKUP(LEFT(C1679,LEN(C1679)-3),COMBDG_Replacement_Split_Tech!A:T,12+B1679-2016,FALSE),-1)&lt;0,0,VLOOKUP(LEFT(C1679,LEN(C1679)-3),COMBDG_Replacement_Split_Tech!A:T,12+B1679-2016,FALSE))*_xlfn.IFNA(VLOOKUP(LEFT(C1679,14),'AGG Activity_16'!A:K,B1679-2016+2,FALSE),VLOOKUP(LEFT(C1679,15),'AGG Activity_16'!A:K,B1679-2016+2,FALSE))</f>
        <v>0</v>
      </c>
    </row>
    <row r="1680" spans="1:4" x14ac:dyDescent="0.25">
      <c r="A1680" t="s">
        <v>2</v>
      </c>
      <c r="B1680">
        <f t="shared" si="32"/>
        <v>2018</v>
      </c>
      <c r="C1680" t="str">
        <f t="shared" si="33"/>
        <v>COMBDGICIOldSHFUR___STDKER_16</v>
      </c>
      <c r="D1680" s="8">
        <f>IF(_xlfn.IFNA(VLOOKUP(LEFT(C1680,LEN(C1680)-3),COMBDG_Replacement_Split_Tech!A:T,12+B1680-2016,FALSE),-1)&lt;0,0,VLOOKUP(LEFT(C1680,LEN(C1680)-3),COMBDG_Replacement_Split_Tech!A:T,12+B1680-2016,FALSE))*_xlfn.IFNA(VLOOKUP(LEFT(C1680,14),'AGG Activity_16'!A:K,B1680-2016+2,FALSE),VLOOKUP(LEFT(C1680,15),'AGG Activity_16'!A:K,B1680-2016+2,FALSE))</f>
        <v>0</v>
      </c>
    </row>
    <row r="1681" spans="1:4" x14ac:dyDescent="0.25">
      <c r="A1681" t="s">
        <v>2</v>
      </c>
      <c r="B1681">
        <f t="shared" si="32"/>
        <v>2018</v>
      </c>
      <c r="C1681" t="str">
        <f t="shared" si="33"/>
        <v>COMBDGICIOldWH______STDKER_16</v>
      </c>
      <c r="D1681" s="8">
        <f>IF(_xlfn.IFNA(VLOOKUP(LEFT(C1681,LEN(C1681)-3),COMBDG_Replacement_Split_Tech!A:T,12+B1681-2016,FALSE),-1)&lt;0,0,VLOOKUP(LEFT(C1681,LEN(C1681)-3),COMBDG_Replacement_Split_Tech!A:T,12+B1681-2016,FALSE))*_xlfn.IFNA(VLOOKUP(LEFT(C1681,14),'AGG Activity_16'!A:K,B1681-2016+2,FALSE),VLOOKUP(LEFT(C1681,15),'AGG Activity_16'!A:K,B1681-2016+2,FALSE))</f>
        <v>0</v>
      </c>
    </row>
    <row r="1682" spans="1:4" x14ac:dyDescent="0.25">
      <c r="A1682" t="s">
        <v>2</v>
      </c>
      <c r="B1682">
        <f t="shared" si="32"/>
        <v>2018</v>
      </c>
      <c r="C1682" t="str">
        <f t="shared" si="33"/>
        <v>COMBDGOFFNewSHFUR___STDKER_16</v>
      </c>
      <c r="D1682" s="8">
        <f>IF(_xlfn.IFNA(VLOOKUP(LEFT(C1682,LEN(C1682)-3),COMBDG_Replacement_Split_Tech!A:T,12+B1682-2016,FALSE),-1)&lt;0,0,VLOOKUP(LEFT(C1682,LEN(C1682)-3),COMBDG_Replacement_Split_Tech!A:T,12+B1682-2016,FALSE))*_xlfn.IFNA(VLOOKUP(LEFT(C1682,14),'AGG Activity_16'!A:K,B1682-2016+2,FALSE),VLOOKUP(LEFT(C1682,15),'AGG Activity_16'!A:K,B1682-2016+2,FALSE))</f>
        <v>0</v>
      </c>
    </row>
    <row r="1683" spans="1:4" x14ac:dyDescent="0.25">
      <c r="A1683" t="s">
        <v>2</v>
      </c>
      <c r="B1683">
        <f t="shared" si="32"/>
        <v>2018</v>
      </c>
      <c r="C1683" t="str">
        <f t="shared" si="33"/>
        <v>COMBDGOFFNewWH______STDKER_16</v>
      </c>
      <c r="D1683" s="8">
        <f>IF(_xlfn.IFNA(VLOOKUP(LEFT(C1683,LEN(C1683)-3),COMBDG_Replacement_Split_Tech!A:T,12+B1683-2016,FALSE),-1)&lt;0,0,VLOOKUP(LEFT(C1683,LEN(C1683)-3),COMBDG_Replacement_Split_Tech!A:T,12+B1683-2016,FALSE))*_xlfn.IFNA(VLOOKUP(LEFT(C1683,14),'AGG Activity_16'!A:K,B1683-2016+2,FALSE),VLOOKUP(LEFT(C1683,15),'AGG Activity_16'!A:K,B1683-2016+2,FALSE))</f>
        <v>0</v>
      </c>
    </row>
    <row r="1684" spans="1:4" x14ac:dyDescent="0.25">
      <c r="A1684" t="s">
        <v>2</v>
      </c>
      <c r="B1684">
        <f t="shared" si="32"/>
        <v>2018</v>
      </c>
      <c r="C1684" t="str">
        <f t="shared" si="33"/>
        <v>COMBDGOFFOldSHFUR___STDKER_16</v>
      </c>
      <c r="D1684" s="8">
        <f>IF(_xlfn.IFNA(VLOOKUP(LEFT(C1684,LEN(C1684)-3),COMBDG_Replacement_Split_Tech!A:T,12+B1684-2016,FALSE),-1)&lt;0,0,VLOOKUP(LEFT(C1684,LEN(C1684)-3),COMBDG_Replacement_Split_Tech!A:T,12+B1684-2016,FALSE))*_xlfn.IFNA(VLOOKUP(LEFT(C1684,14),'AGG Activity_16'!A:K,B1684-2016+2,FALSE),VLOOKUP(LEFT(C1684,15),'AGG Activity_16'!A:K,B1684-2016+2,FALSE))</f>
        <v>0</v>
      </c>
    </row>
    <row r="1685" spans="1:4" x14ac:dyDescent="0.25">
      <c r="A1685" t="s">
        <v>2</v>
      </c>
      <c r="B1685">
        <f t="shared" si="32"/>
        <v>2018</v>
      </c>
      <c r="C1685" t="str">
        <f t="shared" si="33"/>
        <v>COMBDGOFFOldWH______STDKER_16</v>
      </c>
      <c r="D1685" s="8">
        <f>IF(_xlfn.IFNA(VLOOKUP(LEFT(C1685,LEN(C1685)-3),COMBDG_Replacement_Split_Tech!A:T,12+B1685-2016,FALSE),-1)&lt;0,0,VLOOKUP(LEFT(C1685,LEN(C1685)-3),COMBDG_Replacement_Split_Tech!A:T,12+B1685-2016,FALSE))*_xlfn.IFNA(VLOOKUP(LEFT(C1685,14),'AGG Activity_16'!A:K,B1685-2016+2,FALSE),VLOOKUP(LEFT(C1685,15),'AGG Activity_16'!A:K,B1685-2016+2,FALSE))</f>
        <v>0</v>
      </c>
    </row>
    <row r="1686" spans="1:4" x14ac:dyDescent="0.25">
      <c r="A1686" t="s">
        <v>2</v>
      </c>
      <c r="B1686">
        <f t="shared" si="32"/>
        <v>2018</v>
      </c>
      <c r="C1686" t="str">
        <f t="shared" si="33"/>
        <v>COMBDGOTSNewSHFUR___STDKER_16</v>
      </c>
      <c r="D1686" s="8">
        <f>IF(_xlfn.IFNA(VLOOKUP(LEFT(C1686,LEN(C1686)-3),COMBDG_Replacement_Split_Tech!A:T,12+B1686-2016,FALSE),-1)&lt;0,0,VLOOKUP(LEFT(C1686,LEN(C1686)-3),COMBDG_Replacement_Split_Tech!A:T,12+B1686-2016,FALSE))*_xlfn.IFNA(VLOOKUP(LEFT(C1686,14),'AGG Activity_16'!A:K,B1686-2016+2,FALSE),VLOOKUP(LEFT(C1686,15),'AGG Activity_16'!A:K,B1686-2016+2,FALSE))</f>
        <v>0</v>
      </c>
    </row>
    <row r="1687" spans="1:4" x14ac:dyDescent="0.25">
      <c r="A1687" t="s">
        <v>2</v>
      </c>
      <c r="B1687">
        <f t="shared" si="32"/>
        <v>2018</v>
      </c>
      <c r="C1687" t="str">
        <f t="shared" si="33"/>
        <v>COMBDGOTSNewWH______STDKER_16</v>
      </c>
      <c r="D1687" s="8">
        <f>IF(_xlfn.IFNA(VLOOKUP(LEFT(C1687,LEN(C1687)-3),COMBDG_Replacement_Split_Tech!A:T,12+B1687-2016,FALSE),-1)&lt;0,0,VLOOKUP(LEFT(C1687,LEN(C1687)-3),COMBDG_Replacement_Split_Tech!A:T,12+B1687-2016,FALSE))*_xlfn.IFNA(VLOOKUP(LEFT(C1687,14),'AGG Activity_16'!A:K,B1687-2016+2,FALSE),VLOOKUP(LEFT(C1687,15),'AGG Activity_16'!A:K,B1687-2016+2,FALSE))</f>
        <v>0</v>
      </c>
    </row>
    <row r="1688" spans="1:4" x14ac:dyDescent="0.25">
      <c r="A1688" t="s">
        <v>2</v>
      </c>
      <c r="B1688">
        <f t="shared" si="32"/>
        <v>2018</v>
      </c>
      <c r="C1688" t="str">
        <f t="shared" si="33"/>
        <v>COMBDGOTSOldSHFUR___STDKER_16</v>
      </c>
      <c r="D1688" s="8">
        <f>IF(_xlfn.IFNA(VLOOKUP(LEFT(C1688,LEN(C1688)-3),COMBDG_Replacement_Split_Tech!A:T,12+B1688-2016,FALSE),-1)&lt;0,0,VLOOKUP(LEFT(C1688,LEN(C1688)-3),COMBDG_Replacement_Split_Tech!A:T,12+B1688-2016,FALSE))*_xlfn.IFNA(VLOOKUP(LEFT(C1688,14),'AGG Activity_16'!A:K,B1688-2016+2,FALSE),VLOOKUP(LEFT(C1688,15),'AGG Activity_16'!A:K,B1688-2016+2,FALSE))</f>
        <v>0</v>
      </c>
    </row>
    <row r="1689" spans="1:4" x14ac:dyDescent="0.25">
      <c r="A1689" t="s">
        <v>2</v>
      </c>
      <c r="B1689">
        <f t="shared" si="32"/>
        <v>2018</v>
      </c>
      <c r="C1689" t="str">
        <f t="shared" si="33"/>
        <v>COMBDGOTSOldWH______STDKER_16</v>
      </c>
      <c r="D1689" s="8">
        <f>IF(_xlfn.IFNA(VLOOKUP(LEFT(C1689,LEN(C1689)-3),COMBDG_Replacement_Split_Tech!A:T,12+B1689-2016,FALSE),-1)&lt;0,0,VLOOKUP(LEFT(C1689,LEN(C1689)-3),COMBDG_Replacement_Split_Tech!A:T,12+B1689-2016,FALSE))*_xlfn.IFNA(VLOOKUP(LEFT(C1689,14),'AGG Activity_16'!A:K,B1689-2016+2,FALSE),VLOOKUP(LEFT(C1689,15),'AGG Activity_16'!A:K,B1689-2016+2,FALSE))</f>
        <v>0</v>
      </c>
    </row>
    <row r="1690" spans="1:4" x14ac:dyDescent="0.25">
      <c r="A1690" t="s">
        <v>2</v>
      </c>
      <c r="B1690">
        <f t="shared" si="32"/>
        <v>2018</v>
      </c>
      <c r="C1690" t="str">
        <f t="shared" si="33"/>
        <v>COMBDGRTTNewSHFUR___STDKER_16</v>
      </c>
      <c r="D1690" s="8">
        <f>IF(_xlfn.IFNA(VLOOKUP(LEFT(C1690,LEN(C1690)-3),COMBDG_Replacement_Split_Tech!A:T,12+B1690-2016,FALSE),-1)&lt;0,0,VLOOKUP(LEFT(C1690,LEN(C1690)-3),COMBDG_Replacement_Split_Tech!A:T,12+B1690-2016,FALSE))*_xlfn.IFNA(VLOOKUP(LEFT(C1690,14),'AGG Activity_16'!A:K,B1690-2016+2,FALSE),VLOOKUP(LEFT(C1690,15),'AGG Activity_16'!A:K,B1690-2016+2,FALSE))</f>
        <v>0</v>
      </c>
    </row>
    <row r="1691" spans="1:4" x14ac:dyDescent="0.25">
      <c r="A1691" t="s">
        <v>2</v>
      </c>
      <c r="B1691">
        <f t="shared" ref="B1691:B1754" si="34">B1091+1</f>
        <v>2018</v>
      </c>
      <c r="C1691" t="str">
        <f t="shared" ref="C1691:C1754" si="35">C1091</f>
        <v>COMBDGRTTNewWH______STDKER_16</v>
      </c>
      <c r="D1691" s="8">
        <f>IF(_xlfn.IFNA(VLOOKUP(LEFT(C1691,LEN(C1691)-3),COMBDG_Replacement_Split_Tech!A:T,12+B1691-2016,FALSE),-1)&lt;0,0,VLOOKUP(LEFT(C1691,LEN(C1691)-3),COMBDG_Replacement_Split_Tech!A:T,12+B1691-2016,FALSE))*_xlfn.IFNA(VLOOKUP(LEFT(C1691,14),'AGG Activity_16'!A:K,B1691-2016+2,FALSE),VLOOKUP(LEFT(C1691,15),'AGG Activity_16'!A:K,B1691-2016+2,FALSE))</f>
        <v>0</v>
      </c>
    </row>
    <row r="1692" spans="1:4" x14ac:dyDescent="0.25">
      <c r="A1692" t="s">
        <v>2</v>
      </c>
      <c r="B1692">
        <f t="shared" si="34"/>
        <v>2018</v>
      </c>
      <c r="C1692" t="str">
        <f t="shared" si="35"/>
        <v>COMBDGRTTOldSHFUR___STDKER_16</v>
      </c>
      <c r="D1692" s="8">
        <f>IF(_xlfn.IFNA(VLOOKUP(LEFT(C1692,LEN(C1692)-3),COMBDG_Replacement_Split_Tech!A:T,12+B1692-2016,FALSE),-1)&lt;0,0,VLOOKUP(LEFT(C1692,LEN(C1692)-3),COMBDG_Replacement_Split_Tech!A:T,12+B1692-2016,FALSE))*_xlfn.IFNA(VLOOKUP(LEFT(C1692,14),'AGG Activity_16'!A:K,B1692-2016+2,FALSE),VLOOKUP(LEFT(C1692,15),'AGG Activity_16'!A:K,B1692-2016+2,FALSE))</f>
        <v>0</v>
      </c>
    </row>
    <row r="1693" spans="1:4" x14ac:dyDescent="0.25">
      <c r="A1693" t="s">
        <v>2</v>
      </c>
      <c r="B1693">
        <f t="shared" si="34"/>
        <v>2018</v>
      </c>
      <c r="C1693" t="str">
        <f t="shared" si="35"/>
        <v>COMBDGRTTOldWH______STDKER_16</v>
      </c>
      <c r="D1693" s="8">
        <f>IF(_xlfn.IFNA(VLOOKUP(LEFT(C1693,LEN(C1693)-3),COMBDG_Replacement_Split_Tech!A:T,12+B1693-2016,FALSE),-1)&lt;0,0,VLOOKUP(LEFT(C1693,LEN(C1693)-3),COMBDG_Replacement_Split_Tech!A:T,12+B1693-2016,FALSE))*_xlfn.IFNA(VLOOKUP(LEFT(C1693,14),'AGG Activity_16'!A:K,B1693-2016+2,FALSE),VLOOKUP(LEFT(C1693,15),'AGG Activity_16'!A:K,B1693-2016+2,FALSE))</f>
        <v>0</v>
      </c>
    </row>
    <row r="1694" spans="1:4" x14ac:dyDescent="0.25">
      <c r="A1694" t="s">
        <v>2</v>
      </c>
      <c r="B1694">
        <f t="shared" si="34"/>
        <v>2018</v>
      </c>
      <c r="C1694" t="str">
        <f t="shared" si="35"/>
        <v>COMBDGTAWNewSHFUR___STDKER_16</v>
      </c>
      <c r="D1694" s="8">
        <f>IF(_xlfn.IFNA(VLOOKUP(LEFT(C1694,LEN(C1694)-3),COMBDG_Replacement_Split_Tech!A:T,12+B1694-2016,FALSE),-1)&lt;0,0,VLOOKUP(LEFT(C1694,LEN(C1694)-3),COMBDG_Replacement_Split_Tech!A:T,12+B1694-2016,FALSE))*_xlfn.IFNA(VLOOKUP(LEFT(C1694,14),'AGG Activity_16'!A:K,B1694-2016+2,FALSE),VLOOKUP(LEFT(C1694,15),'AGG Activity_16'!A:K,B1694-2016+2,FALSE))</f>
        <v>0</v>
      </c>
    </row>
    <row r="1695" spans="1:4" x14ac:dyDescent="0.25">
      <c r="A1695" t="s">
        <v>2</v>
      </c>
      <c r="B1695">
        <f t="shared" si="34"/>
        <v>2018</v>
      </c>
      <c r="C1695" t="str">
        <f t="shared" si="35"/>
        <v>COMBDGTAWNewWH______STDKER_16</v>
      </c>
      <c r="D1695" s="8">
        <f>IF(_xlfn.IFNA(VLOOKUP(LEFT(C1695,LEN(C1695)-3),COMBDG_Replacement_Split_Tech!A:T,12+B1695-2016,FALSE),-1)&lt;0,0,VLOOKUP(LEFT(C1695,LEN(C1695)-3),COMBDG_Replacement_Split_Tech!A:T,12+B1695-2016,FALSE))*_xlfn.IFNA(VLOOKUP(LEFT(C1695,14),'AGG Activity_16'!A:K,B1695-2016+2,FALSE),VLOOKUP(LEFT(C1695,15),'AGG Activity_16'!A:K,B1695-2016+2,FALSE))</f>
        <v>0</v>
      </c>
    </row>
    <row r="1696" spans="1:4" x14ac:dyDescent="0.25">
      <c r="A1696" t="s">
        <v>2</v>
      </c>
      <c r="B1696">
        <f t="shared" si="34"/>
        <v>2018</v>
      </c>
      <c r="C1696" t="str">
        <f t="shared" si="35"/>
        <v>COMBDGTAWOldSHFUR___STDKER_16</v>
      </c>
      <c r="D1696" s="8">
        <f>IF(_xlfn.IFNA(VLOOKUP(LEFT(C1696,LEN(C1696)-3),COMBDG_Replacement_Split_Tech!A:T,12+B1696-2016,FALSE),-1)&lt;0,0,VLOOKUP(LEFT(C1696,LEN(C1696)-3),COMBDG_Replacement_Split_Tech!A:T,12+B1696-2016,FALSE))*_xlfn.IFNA(VLOOKUP(LEFT(C1696,14),'AGG Activity_16'!A:K,B1696-2016+2,FALSE),VLOOKUP(LEFT(C1696,15),'AGG Activity_16'!A:K,B1696-2016+2,FALSE))</f>
        <v>0</v>
      </c>
    </row>
    <row r="1697" spans="1:4" x14ac:dyDescent="0.25">
      <c r="A1697" t="s">
        <v>2</v>
      </c>
      <c r="B1697">
        <f t="shared" si="34"/>
        <v>2018</v>
      </c>
      <c r="C1697" t="str">
        <f t="shared" si="35"/>
        <v>COMBDGTAWOldWH______STDKER_16</v>
      </c>
      <c r="D1697" s="8">
        <f>IF(_xlfn.IFNA(VLOOKUP(LEFT(C1697,LEN(C1697)-3),COMBDG_Replacement_Split_Tech!A:T,12+B1697-2016,FALSE),-1)&lt;0,0,VLOOKUP(LEFT(C1697,LEN(C1697)-3),COMBDG_Replacement_Split_Tech!A:T,12+B1697-2016,FALSE))*_xlfn.IFNA(VLOOKUP(LEFT(C1697,14),'AGG Activity_16'!A:K,B1697-2016+2,FALSE),VLOOKUP(LEFT(C1697,15),'AGG Activity_16'!A:K,B1697-2016+2,FALSE))</f>
        <v>0</v>
      </c>
    </row>
    <row r="1698" spans="1:4" x14ac:dyDescent="0.25">
      <c r="A1698" t="s">
        <v>2</v>
      </c>
      <c r="B1698">
        <f t="shared" si="34"/>
        <v>2018</v>
      </c>
      <c r="C1698" t="str">
        <f t="shared" si="35"/>
        <v>COMBDGWSTNewSHFUR___STDKER_16</v>
      </c>
      <c r="D1698" s="8">
        <f>IF(_xlfn.IFNA(VLOOKUP(LEFT(C1698,LEN(C1698)-3),COMBDG_Replacement_Split_Tech!A:T,12+B1698-2016,FALSE),-1)&lt;0,0,VLOOKUP(LEFT(C1698,LEN(C1698)-3),COMBDG_Replacement_Split_Tech!A:T,12+B1698-2016,FALSE))*_xlfn.IFNA(VLOOKUP(LEFT(C1698,14),'AGG Activity_16'!A:K,B1698-2016+2,FALSE),VLOOKUP(LEFT(C1698,15),'AGG Activity_16'!A:K,B1698-2016+2,FALSE))</f>
        <v>0</v>
      </c>
    </row>
    <row r="1699" spans="1:4" x14ac:dyDescent="0.25">
      <c r="A1699" t="s">
        <v>2</v>
      </c>
      <c r="B1699">
        <f t="shared" si="34"/>
        <v>2018</v>
      </c>
      <c r="C1699" t="str">
        <f t="shared" si="35"/>
        <v>COMBDGWSTNewWH______STDKER_16</v>
      </c>
      <c r="D1699" s="8">
        <f>IF(_xlfn.IFNA(VLOOKUP(LEFT(C1699,LEN(C1699)-3),COMBDG_Replacement_Split_Tech!A:T,12+B1699-2016,FALSE),-1)&lt;0,0,VLOOKUP(LEFT(C1699,LEN(C1699)-3),COMBDG_Replacement_Split_Tech!A:T,12+B1699-2016,FALSE))*_xlfn.IFNA(VLOOKUP(LEFT(C1699,14),'AGG Activity_16'!A:K,B1699-2016+2,FALSE),VLOOKUP(LEFT(C1699,15),'AGG Activity_16'!A:K,B1699-2016+2,FALSE))</f>
        <v>0</v>
      </c>
    </row>
    <row r="1700" spans="1:4" x14ac:dyDescent="0.25">
      <c r="A1700" t="s">
        <v>2</v>
      </c>
      <c r="B1700">
        <f t="shared" si="34"/>
        <v>2018</v>
      </c>
      <c r="C1700" t="str">
        <f t="shared" si="35"/>
        <v>COMBDGWSTOldSHFUR___STDKER_16</v>
      </c>
      <c r="D1700" s="8">
        <f>IF(_xlfn.IFNA(VLOOKUP(LEFT(C1700,LEN(C1700)-3),COMBDG_Replacement_Split_Tech!A:T,12+B1700-2016,FALSE),-1)&lt;0,0,VLOOKUP(LEFT(C1700,LEN(C1700)-3),COMBDG_Replacement_Split_Tech!A:T,12+B1700-2016,FALSE))*_xlfn.IFNA(VLOOKUP(LEFT(C1700,14),'AGG Activity_16'!A:K,B1700-2016+2,FALSE),VLOOKUP(LEFT(C1700,15),'AGG Activity_16'!A:K,B1700-2016+2,FALSE))</f>
        <v>0</v>
      </c>
    </row>
    <row r="1701" spans="1:4" x14ac:dyDescent="0.25">
      <c r="A1701" t="s">
        <v>2</v>
      </c>
      <c r="B1701">
        <f t="shared" si="34"/>
        <v>2018</v>
      </c>
      <c r="C1701" t="str">
        <f t="shared" si="35"/>
        <v>COMBDGWSTOldWH______STDKER_16</v>
      </c>
      <c r="D1701" s="8">
        <f>IF(_xlfn.IFNA(VLOOKUP(LEFT(C1701,LEN(C1701)-3),COMBDG_Replacement_Split_Tech!A:T,12+B1701-2016,FALSE),-1)&lt;0,0,VLOOKUP(LEFT(C1701,LEN(C1701)-3),COMBDG_Replacement_Split_Tech!A:T,12+B1701-2016,FALSE))*_xlfn.IFNA(VLOOKUP(LEFT(C1701,14),'AGG Activity_16'!A:K,B1701-2016+2,FALSE),VLOOKUP(LEFT(C1701,15),'AGG Activity_16'!A:K,B1701-2016+2,FALSE))</f>
        <v>0</v>
      </c>
    </row>
    <row r="1702" spans="1:4" x14ac:dyDescent="0.25">
      <c r="A1702" t="s">
        <v>2</v>
      </c>
      <c r="B1702">
        <f t="shared" si="34"/>
        <v>2018</v>
      </c>
      <c r="C1702" t="str">
        <f t="shared" si="35"/>
        <v>COMBDGAERNewSHFUR___STDLFO_16</v>
      </c>
      <c r="D1702" s="8">
        <f>IF(_xlfn.IFNA(VLOOKUP(LEFT(C1702,LEN(C1702)-3),COMBDG_Replacement_Split_Tech!A:T,12+B1702-2016,FALSE),-1)&lt;0,0,VLOOKUP(LEFT(C1702,LEN(C1702)-3),COMBDG_Replacement_Split_Tech!A:T,12+B1702-2016,FALSE))*_xlfn.IFNA(VLOOKUP(LEFT(C1702,14),'AGG Activity_16'!A:K,B1702-2016+2,FALSE),VLOOKUP(LEFT(C1702,15),'AGG Activity_16'!A:K,B1702-2016+2,FALSE))</f>
        <v>0</v>
      </c>
    </row>
    <row r="1703" spans="1:4" x14ac:dyDescent="0.25">
      <c r="A1703" t="s">
        <v>2</v>
      </c>
      <c r="B1703">
        <f t="shared" si="34"/>
        <v>2018</v>
      </c>
      <c r="C1703" t="str">
        <f t="shared" si="35"/>
        <v>COMBDGAERNewWH______STDLFO_16</v>
      </c>
      <c r="D1703" s="8">
        <f>IF(_xlfn.IFNA(VLOOKUP(LEFT(C1703,LEN(C1703)-3),COMBDG_Replacement_Split_Tech!A:T,12+B1703-2016,FALSE),-1)&lt;0,0,VLOOKUP(LEFT(C1703,LEN(C1703)-3),COMBDG_Replacement_Split_Tech!A:T,12+B1703-2016,FALSE))*_xlfn.IFNA(VLOOKUP(LEFT(C1703,14),'AGG Activity_16'!A:K,B1703-2016+2,FALSE),VLOOKUP(LEFT(C1703,15),'AGG Activity_16'!A:K,B1703-2016+2,FALSE))</f>
        <v>0</v>
      </c>
    </row>
    <row r="1704" spans="1:4" x14ac:dyDescent="0.25">
      <c r="A1704" t="s">
        <v>2</v>
      </c>
      <c r="B1704">
        <f t="shared" si="34"/>
        <v>2018</v>
      </c>
      <c r="C1704" t="str">
        <f t="shared" si="35"/>
        <v>COMBDGAEROldSHFUR___STDLFO_16</v>
      </c>
      <c r="D1704" s="8">
        <f>IF(_xlfn.IFNA(VLOOKUP(LEFT(C1704,LEN(C1704)-3),COMBDG_Replacement_Split_Tech!A:T,12+B1704-2016,FALSE),-1)&lt;0,0,VLOOKUP(LEFT(C1704,LEN(C1704)-3),COMBDG_Replacement_Split_Tech!A:T,12+B1704-2016,FALSE))*_xlfn.IFNA(VLOOKUP(LEFT(C1704,14),'AGG Activity_16'!A:K,B1704-2016+2,FALSE),VLOOKUP(LEFT(C1704,15),'AGG Activity_16'!A:K,B1704-2016+2,FALSE))</f>
        <v>1.3142852192813299</v>
      </c>
    </row>
    <row r="1705" spans="1:4" x14ac:dyDescent="0.25">
      <c r="A1705" t="s">
        <v>2</v>
      </c>
      <c r="B1705">
        <f t="shared" si="34"/>
        <v>2018</v>
      </c>
      <c r="C1705" t="str">
        <f t="shared" si="35"/>
        <v>COMBDGAEROldWH______STDLFO_16</v>
      </c>
      <c r="D1705" s="8">
        <f>IF(_xlfn.IFNA(VLOOKUP(LEFT(C1705,LEN(C1705)-3),COMBDG_Replacement_Split_Tech!A:T,12+B1705-2016,FALSE),-1)&lt;0,0,VLOOKUP(LEFT(C1705,LEN(C1705)-3),COMBDG_Replacement_Split_Tech!A:T,12+B1705-2016,FALSE))*_xlfn.IFNA(VLOOKUP(LEFT(C1705,14),'AGG Activity_16'!A:K,B1705-2016+2,FALSE),VLOOKUP(LEFT(C1705,15),'AGG Activity_16'!A:K,B1705-2016+2,FALSE))</f>
        <v>3.1523814047251895</v>
      </c>
    </row>
    <row r="1706" spans="1:4" x14ac:dyDescent="0.25">
      <c r="A1706" t="s">
        <v>2</v>
      </c>
      <c r="B1706">
        <f t="shared" si="34"/>
        <v>2018</v>
      </c>
      <c r="C1706" t="str">
        <f t="shared" si="35"/>
        <v>COMBDGAFSNewSHFUR___STDLFO_16</v>
      </c>
      <c r="D1706" s="8">
        <f>IF(_xlfn.IFNA(VLOOKUP(LEFT(C1706,LEN(C1706)-3),COMBDG_Replacement_Split_Tech!A:T,12+B1706-2016,FALSE),-1)&lt;0,0,VLOOKUP(LEFT(C1706,LEN(C1706)-3),COMBDG_Replacement_Split_Tech!A:T,12+B1706-2016,FALSE))*_xlfn.IFNA(VLOOKUP(LEFT(C1706,14),'AGG Activity_16'!A:K,B1706-2016+2,FALSE),VLOOKUP(LEFT(C1706,15),'AGG Activity_16'!A:K,B1706-2016+2,FALSE))</f>
        <v>0</v>
      </c>
    </row>
    <row r="1707" spans="1:4" x14ac:dyDescent="0.25">
      <c r="A1707" t="s">
        <v>2</v>
      </c>
      <c r="B1707">
        <f t="shared" si="34"/>
        <v>2018</v>
      </c>
      <c r="C1707" t="str">
        <f t="shared" si="35"/>
        <v>COMBDGAFSNewWH______STDLFO_16</v>
      </c>
      <c r="D1707" s="8">
        <f>IF(_xlfn.IFNA(VLOOKUP(LEFT(C1707,LEN(C1707)-3),COMBDG_Replacement_Split_Tech!A:T,12+B1707-2016,FALSE),-1)&lt;0,0,VLOOKUP(LEFT(C1707,LEN(C1707)-3),COMBDG_Replacement_Split_Tech!A:T,12+B1707-2016,FALSE))*_xlfn.IFNA(VLOOKUP(LEFT(C1707,14),'AGG Activity_16'!A:K,B1707-2016+2,FALSE),VLOOKUP(LEFT(C1707,15),'AGG Activity_16'!A:K,B1707-2016+2,FALSE))</f>
        <v>0</v>
      </c>
    </row>
    <row r="1708" spans="1:4" x14ac:dyDescent="0.25">
      <c r="A1708" t="s">
        <v>2</v>
      </c>
      <c r="B1708">
        <f t="shared" si="34"/>
        <v>2018</v>
      </c>
      <c r="C1708" t="str">
        <f t="shared" si="35"/>
        <v>COMBDGAFSOldSHFUR___STDLFO_16</v>
      </c>
      <c r="D1708" s="8">
        <f>IF(_xlfn.IFNA(VLOOKUP(LEFT(C1708,LEN(C1708)-3),COMBDG_Replacement_Split_Tech!A:T,12+B1708-2016,FALSE),-1)&lt;0,0,VLOOKUP(LEFT(C1708,LEN(C1708)-3),COMBDG_Replacement_Split_Tech!A:T,12+B1708-2016,FALSE))*_xlfn.IFNA(VLOOKUP(LEFT(C1708,14),'AGG Activity_16'!A:K,B1708-2016+2,FALSE),VLOOKUP(LEFT(C1708,15),'AGG Activity_16'!A:K,B1708-2016+2,FALSE))</f>
        <v>2.4793670238230696</v>
      </c>
    </row>
    <row r="1709" spans="1:4" x14ac:dyDescent="0.25">
      <c r="A1709" t="s">
        <v>2</v>
      </c>
      <c r="B1709">
        <f t="shared" si="34"/>
        <v>2018</v>
      </c>
      <c r="C1709" t="str">
        <f t="shared" si="35"/>
        <v>COMBDGAFSOldWH______STDLFO_16</v>
      </c>
      <c r="D1709" s="8">
        <f>IF(_xlfn.IFNA(VLOOKUP(LEFT(C1709,LEN(C1709)-3),COMBDG_Replacement_Split_Tech!A:T,12+B1709-2016,FALSE),-1)&lt;0,0,VLOOKUP(LEFT(C1709,LEN(C1709)-3),COMBDG_Replacement_Split_Tech!A:T,12+B1709-2016,FALSE))*_xlfn.IFNA(VLOOKUP(LEFT(C1709,14),'AGG Activity_16'!A:K,B1709-2016+2,FALSE),VLOOKUP(LEFT(C1709,15),'AGG Activity_16'!A:K,B1709-2016+2,FALSE))</f>
        <v>2.1972290242914818</v>
      </c>
    </row>
    <row r="1710" spans="1:4" x14ac:dyDescent="0.25">
      <c r="A1710" t="s">
        <v>2</v>
      </c>
      <c r="B1710">
        <f t="shared" si="34"/>
        <v>2018</v>
      </c>
      <c r="C1710" t="str">
        <f t="shared" si="35"/>
        <v>COMBDGEDSNewSHFUR___STDLFO_16</v>
      </c>
      <c r="D1710" s="8">
        <f>IF(_xlfn.IFNA(VLOOKUP(LEFT(C1710,LEN(C1710)-3),COMBDG_Replacement_Split_Tech!A:T,12+B1710-2016,FALSE),-1)&lt;0,0,VLOOKUP(LEFT(C1710,LEN(C1710)-3),COMBDG_Replacement_Split_Tech!A:T,12+B1710-2016,FALSE))*_xlfn.IFNA(VLOOKUP(LEFT(C1710,14),'AGG Activity_16'!A:K,B1710-2016+2,FALSE),VLOOKUP(LEFT(C1710,15),'AGG Activity_16'!A:K,B1710-2016+2,FALSE))</f>
        <v>0</v>
      </c>
    </row>
    <row r="1711" spans="1:4" x14ac:dyDescent="0.25">
      <c r="A1711" t="s">
        <v>2</v>
      </c>
      <c r="B1711">
        <f t="shared" si="34"/>
        <v>2018</v>
      </c>
      <c r="C1711" t="str">
        <f t="shared" si="35"/>
        <v>COMBDGEDSNewWH______STDLFO_16</v>
      </c>
      <c r="D1711" s="8">
        <f>IF(_xlfn.IFNA(VLOOKUP(LEFT(C1711,LEN(C1711)-3),COMBDG_Replacement_Split_Tech!A:T,12+B1711-2016,FALSE),-1)&lt;0,0,VLOOKUP(LEFT(C1711,LEN(C1711)-3),COMBDG_Replacement_Split_Tech!A:T,12+B1711-2016,FALSE))*_xlfn.IFNA(VLOOKUP(LEFT(C1711,14),'AGG Activity_16'!A:K,B1711-2016+2,FALSE),VLOOKUP(LEFT(C1711,15),'AGG Activity_16'!A:K,B1711-2016+2,FALSE))</f>
        <v>0</v>
      </c>
    </row>
    <row r="1712" spans="1:4" x14ac:dyDescent="0.25">
      <c r="A1712" t="s">
        <v>2</v>
      </c>
      <c r="B1712">
        <f t="shared" si="34"/>
        <v>2018</v>
      </c>
      <c r="C1712" t="str">
        <f t="shared" si="35"/>
        <v>COMBDGEDSOldSHFUR___STDLFO_16</v>
      </c>
      <c r="D1712" s="8">
        <f>IF(_xlfn.IFNA(VLOOKUP(LEFT(C1712,LEN(C1712)-3),COMBDG_Replacement_Split_Tech!A:T,12+B1712-2016,FALSE),-1)&lt;0,0,VLOOKUP(LEFT(C1712,LEN(C1712)-3),COMBDG_Replacement_Split_Tech!A:T,12+B1712-2016,FALSE))*_xlfn.IFNA(VLOOKUP(LEFT(C1712,14),'AGG Activity_16'!A:K,B1712-2016+2,FALSE),VLOOKUP(LEFT(C1712,15),'AGG Activity_16'!A:K,B1712-2016+2,FALSE))</f>
        <v>6.8833733718494088</v>
      </c>
    </row>
    <row r="1713" spans="1:4" x14ac:dyDescent="0.25">
      <c r="A1713" t="s">
        <v>2</v>
      </c>
      <c r="B1713">
        <f t="shared" si="34"/>
        <v>2018</v>
      </c>
      <c r="C1713" t="str">
        <f t="shared" si="35"/>
        <v>COMBDGEDSOldWH______STDLFO_16</v>
      </c>
      <c r="D1713" s="8">
        <f>IF(_xlfn.IFNA(VLOOKUP(LEFT(C1713,LEN(C1713)-3),COMBDG_Replacement_Split_Tech!A:T,12+B1713-2016,FALSE),-1)&lt;0,0,VLOOKUP(LEFT(C1713,LEN(C1713)-3),COMBDG_Replacement_Split_Tech!A:T,12+B1713-2016,FALSE))*_xlfn.IFNA(VLOOKUP(LEFT(C1713,14),'AGG Activity_16'!A:K,B1713-2016+2,FALSE),VLOOKUP(LEFT(C1713,15),'AGG Activity_16'!A:K,B1713-2016+2,FALSE))</f>
        <v>13.390230516103276</v>
      </c>
    </row>
    <row r="1714" spans="1:4" x14ac:dyDescent="0.25">
      <c r="A1714" t="s">
        <v>2</v>
      </c>
      <c r="B1714">
        <f t="shared" si="34"/>
        <v>2018</v>
      </c>
      <c r="C1714" t="str">
        <f t="shared" si="35"/>
        <v>COMBDGHLCNewSHFUR___STDLFO_16</v>
      </c>
      <c r="D1714" s="8">
        <f>IF(_xlfn.IFNA(VLOOKUP(LEFT(C1714,LEN(C1714)-3),COMBDG_Replacement_Split_Tech!A:T,12+B1714-2016,FALSE),-1)&lt;0,0,VLOOKUP(LEFT(C1714,LEN(C1714)-3),COMBDG_Replacement_Split_Tech!A:T,12+B1714-2016,FALSE))*_xlfn.IFNA(VLOOKUP(LEFT(C1714,14),'AGG Activity_16'!A:K,B1714-2016+2,FALSE),VLOOKUP(LEFT(C1714,15),'AGG Activity_16'!A:K,B1714-2016+2,FALSE))</f>
        <v>0</v>
      </c>
    </row>
    <row r="1715" spans="1:4" x14ac:dyDescent="0.25">
      <c r="A1715" t="s">
        <v>2</v>
      </c>
      <c r="B1715">
        <f t="shared" si="34"/>
        <v>2018</v>
      </c>
      <c r="C1715" t="str">
        <f t="shared" si="35"/>
        <v>COMBDGHLCNewWH______STDLFO_16</v>
      </c>
      <c r="D1715" s="8">
        <f>IF(_xlfn.IFNA(VLOOKUP(LEFT(C1715,LEN(C1715)-3),COMBDG_Replacement_Split_Tech!A:T,12+B1715-2016,FALSE),-1)&lt;0,0,VLOOKUP(LEFT(C1715,LEN(C1715)-3),COMBDG_Replacement_Split_Tech!A:T,12+B1715-2016,FALSE))*_xlfn.IFNA(VLOOKUP(LEFT(C1715,14),'AGG Activity_16'!A:K,B1715-2016+2,FALSE),VLOOKUP(LEFT(C1715,15),'AGG Activity_16'!A:K,B1715-2016+2,FALSE))</f>
        <v>0</v>
      </c>
    </row>
    <row r="1716" spans="1:4" x14ac:dyDescent="0.25">
      <c r="A1716" t="s">
        <v>2</v>
      </c>
      <c r="B1716">
        <f t="shared" si="34"/>
        <v>2018</v>
      </c>
      <c r="C1716" t="str">
        <f t="shared" si="35"/>
        <v>COMBDGHLCOldSHFUR___STDLFO_16</v>
      </c>
      <c r="D1716" s="8">
        <f>IF(_xlfn.IFNA(VLOOKUP(LEFT(C1716,LEN(C1716)-3),COMBDG_Replacement_Split_Tech!A:T,12+B1716-2016,FALSE),-1)&lt;0,0,VLOOKUP(LEFT(C1716,LEN(C1716)-3),COMBDG_Replacement_Split_Tech!A:T,12+B1716-2016,FALSE))*_xlfn.IFNA(VLOOKUP(LEFT(C1716,14),'AGG Activity_16'!A:K,B1716-2016+2,FALSE),VLOOKUP(LEFT(C1716,15),'AGG Activity_16'!A:K,B1716-2016+2,FALSE))</f>
        <v>5.1828431944483544</v>
      </c>
    </row>
    <row r="1717" spans="1:4" x14ac:dyDescent="0.25">
      <c r="A1717" t="s">
        <v>2</v>
      </c>
      <c r="B1717">
        <f t="shared" si="34"/>
        <v>2018</v>
      </c>
      <c r="C1717" t="str">
        <f t="shared" si="35"/>
        <v>COMBDGHLCOldWH______STDLFO_16</v>
      </c>
      <c r="D1717" s="8">
        <f>IF(_xlfn.IFNA(VLOOKUP(LEFT(C1717,LEN(C1717)-3),COMBDG_Replacement_Split_Tech!A:T,12+B1717-2016,FALSE),-1)&lt;0,0,VLOOKUP(LEFT(C1717,LEN(C1717)-3),COMBDG_Replacement_Split_Tech!A:T,12+B1717-2016,FALSE))*_xlfn.IFNA(VLOOKUP(LEFT(C1717,14),'AGG Activity_16'!A:K,B1717-2016+2,FALSE),VLOOKUP(LEFT(C1717,15),'AGG Activity_16'!A:K,B1717-2016+2,FALSE))</f>
        <v>3.9873751577297973</v>
      </c>
    </row>
    <row r="1718" spans="1:4" x14ac:dyDescent="0.25">
      <c r="A1718" t="s">
        <v>2</v>
      </c>
      <c r="B1718">
        <f t="shared" si="34"/>
        <v>2018</v>
      </c>
      <c r="C1718" t="str">
        <f t="shared" si="35"/>
        <v>COMBDGICINewSHFUR___STDLFO_16</v>
      </c>
      <c r="D1718" s="8">
        <f>IF(_xlfn.IFNA(VLOOKUP(LEFT(C1718,LEN(C1718)-3),COMBDG_Replacement_Split_Tech!A:T,12+B1718-2016,FALSE),-1)&lt;0,0,VLOOKUP(LEFT(C1718,LEN(C1718)-3),COMBDG_Replacement_Split_Tech!A:T,12+B1718-2016,FALSE))*_xlfn.IFNA(VLOOKUP(LEFT(C1718,14),'AGG Activity_16'!A:K,B1718-2016+2,FALSE),VLOOKUP(LEFT(C1718,15),'AGG Activity_16'!A:K,B1718-2016+2,FALSE))</f>
        <v>0</v>
      </c>
    </row>
    <row r="1719" spans="1:4" x14ac:dyDescent="0.25">
      <c r="A1719" t="s">
        <v>2</v>
      </c>
      <c r="B1719">
        <f t="shared" si="34"/>
        <v>2018</v>
      </c>
      <c r="C1719" t="str">
        <f t="shared" si="35"/>
        <v>COMBDGICINewWH______STDLFO_16</v>
      </c>
      <c r="D1719" s="8">
        <f>IF(_xlfn.IFNA(VLOOKUP(LEFT(C1719,LEN(C1719)-3),COMBDG_Replacement_Split_Tech!A:T,12+B1719-2016,FALSE),-1)&lt;0,0,VLOOKUP(LEFT(C1719,LEN(C1719)-3),COMBDG_Replacement_Split_Tech!A:T,12+B1719-2016,FALSE))*_xlfn.IFNA(VLOOKUP(LEFT(C1719,14),'AGG Activity_16'!A:K,B1719-2016+2,FALSE),VLOOKUP(LEFT(C1719,15),'AGG Activity_16'!A:K,B1719-2016+2,FALSE))</f>
        <v>0</v>
      </c>
    </row>
    <row r="1720" spans="1:4" x14ac:dyDescent="0.25">
      <c r="A1720" t="s">
        <v>2</v>
      </c>
      <c r="B1720">
        <f t="shared" si="34"/>
        <v>2018</v>
      </c>
      <c r="C1720" t="str">
        <f t="shared" si="35"/>
        <v>COMBDGICIOldSHFUR___STDLFO_16</v>
      </c>
      <c r="D1720" s="8">
        <f>IF(_xlfn.IFNA(VLOOKUP(LEFT(C1720,LEN(C1720)-3),COMBDG_Replacement_Split_Tech!A:T,12+B1720-2016,FALSE),-1)&lt;0,0,VLOOKUP(LEFT(C1720,LEN(C1720)-3),COMBDG_Replacement_Split_Tech!A:T,12+B1720-2016,FALSE))*_xlfn.IFNA(VLOOKUP(LEFT(C1720,14),'AGG Activity_16'!A:K,B1720-2016+2,FALSE),VLOOKUP(LEFT(C1720,15),'AGG Activity_16'!A:K,B1720-2016+2,FALSE))</f>
        <v>0.24088275836173556</v>
      </c>
    </row>
    <row r="1721" spans="1:4" x14ac:dyDescent="0.25">
      <c r="A1721" t="s">
        <v>2</v>
      </c>
      <c r="B1721">
        <f t="shared" si="34"/>
        <v>2018</v>
      </c>
      <c r="C1721" t="str">
        <f t="shared" si="35"/>
        <v>COMBDGICIOldWH______STDLFO_16</v>
      </c>
      <c r="D1721" s="8">
        <f>IF(_xlfn.IFNA(VLOOKUP(LEFT(C1721,LEN(C1721)-3),COMBDG_Replacement_Split_Tech!A:T,12+B1721-2016,FALSE),-1)&lt;0,0,VLOOKUP(LEFT(C1721,LEN(C1721)-3),COMBDG_Replacement_Split_Tech!A:T,12+B1721-2016,FALSE))*_xlfn.IFNA(VLOOKUP(LEFT(C1721,14),'AGG Activity_16'!A:K,B1721-2016+2,FALSE),VLOOKUP(LEFT(C1721,15),'AGG Activity_16'!A:K,B1721-2016+2,FALSE))</f>
        <v>0.32406614015515545</v>
      </c>
    </row>
    <row r="1722" spans="1:4" x14ac:dyDescent="0.25">
      <c r="A1722" t="s">
        <v>2</v>
      </c>
      <c r="B1722">
        <f t="shared" si="34"/>
        <v>2018</v>
      </c>
      <c r="C1722" t="str">
        <f t="shared" si="35"/>
        <v>COMBDGOFFNewSHFUR___STDLFO_16</v>
      </c>
      <c r="D1722" s="8">
        <f>IF(_xlfn.IFNA(VLOOKUP(LEFT(C1722,LEN(C1722)-3),COMBDG_Replacement_Split_Tech!A:T,12+B1722-2016,FALSE),-1)&lt;0,0,VLOOKUP(LEFT(C1722,LEN(C1722)-3),COMBDG_Replacement_Split_Tech!A:T,12+B1722-2016,FALSE))*_xlfn.IFNA(VLOOKUP(LEFT(C1722,14),'AGG Activity_16'!A:K,B1722-2016+2,FALSE),VLOOKUP(LEFT(C1722,15),'AGG Activity_16'!A:K,B1722-2016+2,FALSE))</f>
        <v>0</v>
      </c>
    </row>
    <row r="1723" spans="1:4" x14ac:dyDescent="0.25">
      <c r="A1723" t="s">
        <v>2</v>
      </c>
      <c r="B1723">
        <f t="shared" si="34"/>
        <v>2018</v>
      </c>
      <c r="C1723" t="str">
        <f t="shared" si="35"/>
        <v>COMBDGOFFNewWH______STDLFO_16</v>
      </c>
      <c r="D1723" s="8">
        <f>IF(_xlfn.IFNA(VLOOKUP(LEFT(C1723,LEN(C1723)-3),COMBDG_Replacement_Split_Tech!A:T,12+B1723-2016,FALSE),-1)&lt;0,0,VLOOKUP(LEFT(C1723,LEN(C1723)-3),COMBDG_Replacement_Split_Tech!A:T,12+B1723-2016,FALSE))*_xlfn.IFNA(VLOOKUP(LEFT(C1723,14),'AGG Activity_16'!A:K,B1723-2016+2,FALSE),VLOOKUP(LEFT(C1723,15),'AGG Activity_16'!A:K,B1723-2016+2,FALSE))</f>
        <v>0</v>
      </c>
    </row>
    <row r="1724" spans="1:4" x14ac:dyDescent="0.25">
      <c r="A1724" t="s">
        <v>2</v>
      </c>
      <c r="B1724">
        <f t="shared" si="34"/>
        <v>2018</v>
      </c>
      <c r="C1724" t="str">
        <f t="shared" si="35"/>
        <v>COMBDGOFFOldSHFUR___STDLFO_16</v>
      </c>
      <c r="D1724" s="8">
        <f>IF(_xlfn.IFNA(VLOOKUP(LEFT(C1724,LEN(C1724)-3),COMBDG_Replacement_Split_Tech!A:T,12+B1724-2016,FALSE),-1)&lt;0,0,VLOOKUP(LEFT(C1724,LEN(C1724)-3),COMBDG_Replacement_Split_Tech!A:T,12+B1724-2016,FALSE))*_xlfn.IFNA(VLOOKUP(LEFT(C1724,14),'AGG Activity_16'!A:K,B1724-2016+2,FALSE),VLOOKUP(LEFT(C1724,15),'AGG Activity_16'!A:K,B1724-2016+2,FALSE))</f>
        <v>13.481501171666995</v>
      </c>
    </row>
    <row r="1725" spans="1:4" x14ac:dyDescent="0.25">
      <c r="A1725" t="s">
        <v>2</v>
      </c>
      <c r="B1725">
        <f t="shared" si="34"/>
        <v>2018</v>
      </c>
      <c r="C1725" t="str">
        <f t="shared" si="35"/>
        <v>COMBDGOFFOldWH______STDLFO_16</v>
      </c>
      <c r="D1725" s="8">
        <f>IF(_xlfn.IFNA(VLOOKUP(LEFT(C1725,LEN(C1725)-3),COMBDG_Replacement_Split_Tech!A:T,12+B1725-2016,FALSE),-1)&lt;0,0,VLOOKUP(LEFT(C1725,LEN(C1725)-3),COMBDG_Replacement_Split_Tech!A:T,12+B1725-2016,FALSE))*_xlfn.IFNA(VLOOKUP(LEFT(C1725,14),'AGG Activity_16'!A:K,B1725-2016+2,FALSE),VLOOKUP(LEFT(C1725,15),'AGG Activity_16'!A:K,B1725-2016+2,FALSE))</f>
        <v>13.616894986152499</v>
      </c>
    </row>
    <row r="1726" spans="1:4" x14ac:dyDescent="0.25">
      <c r="A1726" t="s">
        <v>2</v>
      </c>
      <c r="B1726">
        <f t="shared" si="34"/>
        <v>2018</v>
      </c>
      <c r="C1726" t="str">
        <f t="shared" si="35"/>
        <v>COMBDGOTSNewSHFUR___STDLFO_16</v>
      </c>
      <c r="D1726" s="8">
        <f>IF(_xlfn.IFNA(VLOOKUP(LEFT(C1726,LEN(C1726)-3),COMBDG_Replacement_Split_Tech!A:T,12+B1726-2016,FALSE),-1)&lt;0,0,VLOOKUP(LEFT(C1726,LEN(C1726)-3),COMBDG_Replacement_Split_Tech!A:T,12+B1726-2016,FALSE))*_xlfn.IFNA(VLOOKUP(LEFT(C1726,14),'AGG Activity_16'!A:K,B1726-2016+2,FALSE),VLOOKUP(LEFT(C1726,15),'AGG Activity_16'!A:K,B1726-2016+2,FALSE))</f>
        <v>0</v>
      </c>
    </row>
    <row r="1727" spans="1:4" x14ac:dyDescent="0.25">
      <c r="A1727" t="s">
        <v>2</v>
      </c>
      <c r="B1727">
        <f t="shared" si="34"/>
        <v>2018</v>
      </c>
      <c r="C1727" t="str">
        <f t="shared" si="35"/>
        <v>COMBDGOTSNewWH______STDLFO_16</v>
      </c>
      <c r="D1727" s="8">
        <f>IF(_xlfn.IFNA(VLOOKUP(LEFT(C1727,LEN(C1727)-3),COMBDG_Replacement_Split_Tech!A:T,12+B1727-2016,FALSE),-1)&lt;0,0,VLOOKUP(LEFT(C1727,LEN(C1727)-3),COMBDG_Replacement_Split_Tech!A:T,12+B1727-2016,FALSE))*_xlfn.IFNA(VLOOKUP(LEFT(C1727,14),'AGG Activity_16'!A:K,B1727-2016+2,FALSE),VLOOKUP(LEFT(C1727,15),'AGG Activity_16'!A:K,B1727-2016+2,FALSE))</f>
        <v>0</v>
      </c>
    </row>
    <row r="1728" spans="1:4" x14ac:dyDescent="0.25">
      <c r="A1728" t="s">
        <v>2</v>
      </c>
      <c r="B1728">
        <f t="shared" si="34"/>
        <v>2018</v>
      </c>
      <c r="C1728" t="str">
        <f t="shared" si="35"/>
        <v>COMBDGOTSOldSHFUR___STDLFO_16</v>
      </c>
      <c r="D1728" s="8">
        <f>IF(_xlfn.IFNA(VLOOKUP(LEFT(C1728,LEN(C1728)-3),COMBDG_Replacement_Split_Tech!A:T,12+B1728-2016,FALSE),-1)&lt;0,0,VLOOKUP(LEFT(C1728,LEN(C1728)-3),COMBDG_Replacement_Split_Tech!A:T,12+B1728-2016,FALSE))*_xlfn.IFNA(VLOOKUP(LEFT(C1728,14),'AGG Activity_16'!A:K,B1728-2016+2,FALSE),VLOOKUP(LEFT(C1728,15),'AGG Activity_16'!A:K,B1728-2016+2,FALSE))</f>
        <v>3.0607604582945989</v>
      </c>
    </row>
    <row r="1729" spans="1:4" x14ac:dyDescent="0.25">
      <c r="A1729" t="s">
        <v>2</v>
      </c>
      <c r="B1729">
        <f t="shared" si="34"/>
        <v>2018</v>
      </c>
      <c r="C1729" t="str">
        <f t="shared" si="35"/>
        <v>COMBDGOTSOldWH______STDLFO_16</v>
      </c>
      <c r="D1729" s="8">
        <f>IF(_xlfn.IFNA(VLOOKUP(LEFT(C1729,LEN(C1729)-3),COMBDG_Replacement_Split_Tech!A:T,12+B1729-2016,FALSE),-1)&lt;0,0,VLOOKUP(LEFT(C1729,LEN(C1729)-3),COMBDG_Replacement_Split_Tech!A:T,12+B1729-2016,FALSE))*_xlfn.IFNA(VLOOKUP(LEFT(C1729,14),'AGG Activity_16'!A:K,B1729-2016+2,FALSE),VLOOKUP(LEFT(C1729,15),'AGG Activity_16'!A:K,B1729-2016+2,FALSE))</f>
        <v>4.001906478472538</v>
      </c>
    </row>
    <row r="1730" spans="1:4" x14ac:dyDescent="0.25">
      <c r="A1730" t="s">
        <v>2</v>
      </c>
      <c r="B1730">
        <f t="shared" si="34"/>
        <v>2018</v>
      </c>
      <c r="C1730" t="str">
        <f t="shared" si="35"/>
        <v>COMBDGRTTNewSHFUR___STDLFO_16</v>
      </c>
      <c r="D1730" s="8">
        <f>IF(_xlfn.IFNA(VLOOKUP(LEFT(C1730,LEN(C1730)-3),COMBDG_Replacement_Split_Tech!A:T,12+B1730-2016,FALSE),-1)&lt;0,0,VLOOKUP(LEFT(C1730,LEN(C1730)-3),COMBDG_Replacement_Split_Tech!A:T,12+B1730-2016,FALSE))*_xlfn.IFNA(VLOOKUP(LEFT(C1730,14),'AGG Activity_16'!A:K,B1730-2016+2,FALSE),VLOOKUP(LEFT(C1730,15),'AGG Activity_16'!A:K,B1730-2016+2,FALSE))</f>
        <v>0</v>
      </c>
    </row>
    <row r="1731" spans="1:4" x14ac:dyDescent="0.25">
      <c r="A1731" t="s">
        <v>2</v>
      </c>
      <c r="B1731">
        <f t="shared" si="34"/>
        <v>2018</v>
      </c>
      <c r="C1731" t="str">
        <f t="shared" si="35"/>
        <v>COMBDGRTTNewWH______STDLFO_16</v>
      </c>
      <c r="D1731" s="8">
        <f>IF(_xlfn.IFNA(VLOOKUP(LEFT(C1731,LEN(C1731)-3),COMBDG_Replacement_Split_Tech!A:T,12+B1731-2016,FALSE),-1)&lt;0,0,VLOOKUP(LEFT(C1731,LEN(C1731)-3),COMBDG_Replacement_Split_Tech!A:T,12+B1731-2016,FALSE))*_xlfn.IFNA(VLOOKUP(LEFT(C1731,14),'AGG Activity_16'!A:K,B1731-2016+2,FALSE),VLOOKUP(LEFT(C1731,15),'AGG Activity_16'!A:K,B1731-2016+2,FALSE))</f>
        <v>0</v>
      </c>
    </row>
    <row r="1732" spans="1:4" x14ac:dyDescent="0.25">
      <c r="A1732" t="s">
        <v>2</v>
      </c>
      <c r="B1732">
        <f t="shared" si="34"/>
        <v>2018</v>
      </c>
      <c r="C1732" t="str">
        <f t="shared" si="35"/>
        <v>COMBDGRTTOldSHFUR___STDLFO_16</v>
      </c>
      <c r="D1732" s="8">
        <f>IF(_xlfn.IFNA(VLOOKUP(LEFT(C1732,LEN(C1732)-3),COMBDG_Replacement_Split_Tech!A:T,12+B1732-2016,FALSE),-1)&lt;0,0,VLOOKUP(LEFT(C1732,LEN(C1732)-3),COMBDG_Replacement_Split_Tech!A:T,12+B1732-2016,FALSE))*_xlfn.IFNA(VLOOKUP(LEFT(C1732,14),'AGG Activity_16'!A:K,B1732-2016+2,FALSE),VLOOKUP(LEFT(C1732,15),'AGG Activity_16'!A:K,B1732-2016+2,FALSE))</f>
        <v>7.1626866415037256</v>
      </c>
    </row>
    <row r="1733" spans="1:4" x14ac:dyDescent="0.25">
      <c r="A1733" t="s">
        <v>2</v>
      </c>
      <c r="B1733">
        <f t="shared" si="34"/>
        <v>2018</v>
      </c>
      <c r="C1733" t="str">
        <f t="shared" si="35"/>
        <v>COMBDGRTTOldWH______STDLFO_16</v>
      </c>
      <c r="D1733" s="8">
        <f>IF(_xlfn.IFNA(VLOOKUP(LEFT(C1733,LEN(C1733)-3),COMBDG_Replacement_Split_Tech!A:T,12+B1733-2016,FALSE),-1)&lt;0,0,VLOOKUP(LEFT(C1733,LEN(C1733)-3),COMBDG_Replacement_Split_Tech!A:T,12+B1733-2016,FALSE))*_xlfn.IFNA(VLOOKUP(LEFT(C1733,14),'AGG Activity_16'!A:K,B1733-2016+2,FALSE),VLOOKUP(LEFT(C1733,15),'AGG Activity_16'!A:K,B1733-2016+2,FALSE))</f>
        <v>16.640230899481452</v>
      </c>
    </row>
    <row r="1734" spans="1:4" x14ac:dyDescent="0.25">
      <c r="A1734" t="s">
        <v>2</v>
      </c>
      <c r="B1734">
        <f t="shared" si="34"/>
        <v>2018</v>
      </c>
      <c r="C1734" t="str">
        <f t="shared" si="35"/>
        <v>COMBDGTAWNewSHFUR___STDLFO_16</v>
      </c>
      <c r="D1734" s="8">
        <f>IF(_xlfn.IFNA(VLOOKUP(LEFT(C1734,LEN(C1734)-3),COMBDG_Replacement_Split_Tech!A:T,12+B1734-2016,FALSE),-1)&lt;0,0,VLOOKUP(LEFT(C1734,LEN(C1734)-3),COMBDG_Replacement_Split_Tech!A:T,12+B1734-2016,FALSE))*_xlfn.IFNA(VLOOKUP(LEFT(C1734,14),'AGG Activity_16'!A:K,B1734-2016+2,FALSE),VLOOKUP(LEFT(C1734,15),'AGG Activity_16'!A:K,B1734-2016+2,FALSE))</f>
        <v>0</v>
      </c>
    </row>
    <row r="1735" spans="1:4" x14ac:dyDescent="0.25">
      <c r="A1735" t="s">
        <v>2</v>
      </c>
      <c r="B1735">
        <f t="shared" si="34"/>
        <v>2018</v>
      </c>
      <c r="C1735" t="str">
        <f t="shared" si="35"/>
        <v>COMBDGTAWNewWH______STDLFO_16</v>
      </c>
      <c r="D1735" s="8">
        <f>IF(_xlfn.IFNA(VLOOKUP(LEFT(C1735,LEN(C1735)-3),COMBDG_Replacement_Split_Tech!A:T,12+B1735-2016,FALSE),-1)&lt;0,0,VLOOKUP(LEFT(C1735,LEN(C1735)-3),COMBDG_Replacement_Split_Tech!A:T,12+B1735-2016,FALSE))*_xlfn.IFNA(VLOOKUP(LEFT(C1735,14),'AGG Activity_16'!A:K,B1735-2016+2,FALSE),VLOOKUP(LEFT(C1735,15),'AGG Activity_16'!A:K,B1735-2016+2,FALSE))</f>
        <v>0</v>
      </c>
    </row>
    <row r="1736" spans="1:4" x14ac:dyDescent="0.25">
      <c r="A1736" t="s">
        <v>2</v>
      </c>
      <c r="B1736">
        <f t="shared" si="34"/>
        <v>2018</v>
      </c>
      <c r="C1736" t="str">
        <f t="shared" si="35"/>
        <v>COMBDGTAWOldSHFUR___STDLFO_16</v>
      </c>
      <c r="D1736" s="8">
        <f>IF(_xlfn.IFNA(VLOOKUP(LEFT(C1736,LEN(C1736)-3),COMBDG_Replacement_Split_Tech!A:T,12+B1736-2016,FALSE),-1)&lt;0,0,VLOOKUP(LEFT(C1736,LEN(C1736)-3),COMBDG_Replacement_Split_Tech!A:T,12+B1736-2016,FALSE))*_xlfn.IFNA(VLOOKUP(LEFT(C1736,14),'AGG Activity_16'!A:K,B1736-2016+2,FALSE),VLOOKUP(LEFT(C1736,15),'AGG Activity_16'!A:K,B1736-2016+2,FALSE))</f>
        <v>2.4143096042738073</v>
      </c>
    </row>
    <row r="1737" spans="1:4" x14ac:dyDescent="0.25">
      <c r="A1737" t="s">
        <v>2</v>
      </c>
      <c r="B1737">
        <f t="shared" si="34"/>
        <v>2018</v>
      </c>
      <c r="C1737" t="str">
        <f t="shared" si="35"/>
        <v>COMBDGTAWOldWH______STDLFO_16</v>
      </c>
      <c r="D1737" s="8">
        <f>IF(_xlfn.IFNA(VLOOKUP(LEFT(C1737,LEN(C1737)-3),COMBDG_Replacement_Split_Tech!A:T,12+B1737-2016,FALSE),-1)&lt;0,0,VLOOKUP(LEFT(C1737,LEN(C1737)-3),COMBDG_Replacement_Split_Tech!A:T,12+B1737-2016,FALSE))*_xlfn.IFNA(VLOOKUP(LEFT(C1737,14),'AGG Activity_16'!A:K,B1737-2016+2,FALSE),VLOOKUP(LEFT(C1737,15),'AGG Activity_16'!A:K,B1737-2016+2,FALSE))</f>
        <v>0.50563391393159163</v>
      </c>
    </row>
    <row r="1738" spans="1:4" x14ac:dyDescent="0.25">
      <c r="A1738" t="s">
        <v>2</v>
      </c>
      <c r="B1738">
        <f t="shared" si="34"/>
        <v>2018</v>
      </c>
      <c r="C1738" t="str">
        <f t="shared" si="35"/>
        <v>COMBDGWSTNewSHFUR___STDLFO_16</v>
      </c>
      <c r="D1738" s="8">
        <f>IF(_xlfn.IFNA(VLOOKUP(LEFT(C1738,LEN(C1738)-3),COMBDG_Replacement_Split_Tech!A:T,12+B1738-2016,FALSE),-1)&lt;0,0,VLOOKUP(LEFT(C1738,LEN(C1738)-3),COMBDG_Replacement_Split_Tech!A:T,12+B1738-2016,FALSE))*_xlfn.IFNA(VLOOKUP(LEFT(C1738,14),'AGG Activity_16'!A:K,B1738-2016+2,FALSE),VLOOKUP(LEFT(C1738,15),'AGG Activity_16'!A:K,B1738-2016+2,FALSE))</f>
        <v>0</v>
      </c>
    </row>
    <row r="1739" spans="1:4" x14ac:dyDescent="0.25">
      <c r="A1739" t="s">
        <v>2</v>
      </c>
      <c r="B1739">
        <f t="shared" si="34"/>
        <v>2018</v>
      </c>
      <c r="C1739" t="str">
        <f t="shared" si="35"/>
        <v>COMBDGWSTNewWH______STDLFO_16</v>
      </c>
      <c r="D1739" s="8">
        <f>IF(_xlfn.IFNA(VLOOKUP(LEFT(C1739,LEN(C1739)-3),COMBDG_Replacement_Split_Tech!A:T,12+B1739-2016,FALSE),-1)&lt;0,0,VLOOKUP(LEFT(C1739,LEN(C1739)-3),COMBDG_Replacement_Split_Tech!A:T,12+B1739-2016,FALSE))*_xlfn.IFNA(VLOOKUP(LEFT(C1739,14),'AGG Activity_16'!A:K,B1739-2016+2,FALSE),VLOOKUP(LEFT(C1739,15),'AGG Activity_16'!A:K,B1739-2016+2,FALSE))</f>
        <v>0</v>
      </c>
    </row>
    <row r="1740" spans="1:4" x14ac:dyDescent="0.25">
      <c r="A1740" t="s">
        <v>2</v>
      </c>
      <c r="B1740">
        <f t="shared" si="34"/>
        <v>2018</v>
      </c>
      <c r="C1740" t="str">
        <f t="shared" si="35"/>
        <v>COMBDGWSTOldSHFUR___STDLFO_16</v>
      </c>
      <c r="D1740" s="8">
        <f>IF(_xlfn.IFNA(VLOOKUP(LEFT(C1740,LEN(C1740)-3),COMBDG_Replacement_Split_Tech!A:T,12+B1740-2016,FALSE),-1)&lt;0,0,VLOOKUP(LEFT(C1740,LEN(C1740)-3),COMBDG_Replacement_Split_Tech!A:T,12+B1740-2016,FALSE))*_xlfn.IFNA(VLOOKUP(LEFT(C1740,14),'AGG Activity_16'!A:K,B1740-2016+2,FALSE),VLOOKUP(LEFT(C1740,15),'AGG Activity_16'!A:K,B1740-2016+2,FALSE))</f>
        <v>1.6602850044612667</v>
      </c>
    </row>
    <row r="1741" spans="1:4" x14ac:dyDescent="0.25">
      <c r="A1741" t="s">
        <v>2</v>
      </c>
      <c r="B1741">
        <f t="shared" si="34"/>
        <v>2018</v>
      </c>
      <c r="C1741" t="str">
        <f t="shared" si="35"/>
        <v>COMBDGWSTOldWH______STDLFO_16</v>
      </c>
      <c r="D1741" s="8">
        <f>IF(_xlfn.IFNA(VLOOKUP(LEFT(C1741,LEN(C1741)-3),COMBDG_Replacement_Split_Tech!A:T,12+B1741-2016,FALSE),-1)&lt;0,0,VLOOKUP(LEFT(C1741,LEN(C1741)-3),COMBDG_Replacement_Split_Tech!A:T,12+B1741-2016,FALSE))*_xlfn.IFNA(VLOOKUP(LEFT(C1741,14),'AGG Activity_16'!A:K,B1741-2016+2,FALSE),VLOOKUP(LEFT(C1741,15),'AGG Activity_16'!A:K,B1741-2016+2,FALSE))</f>
        <v>4.7422959057115825</v>
      </c>
    </row>
    <row r="1742" spans="1:4" x14ac:dyDescent="0.25">
      <c r="A1742" t="s">
        <v>2</v>
      </c>
      <c r="B1742">
        <f t="shared" si="34"/>
        <v>2018</v>
      </c>
      <c r="C1742" t="str">
        <f t="shared" si="35"/>
        <v>COMBDGAERNewAE______STDPRO_16</v>
      </c>
      <c r="D1742" s="8">
        <f>IF(_xlfn.IFNA(VLOOKUP(LEFT(C1742,LEN(C1742)-3),COMBDG_Replacement_Split_Tech!A:T,12+B1742-2016,FALSE),-1)&lt;0,0,VLOOKUP(LEFT(C1742,LEN(C1742)-3),COMBDG_Replacement_Split_Tech!A:T,12+B1742-2016,FALSE))*_xlfn.IFNA(VLOOKUP(LEFT(C1742,14),'AGG Activity_16'!A:K,B1742-2016+2,FALSE),VLOOKUP(LEFT(C1742,15),'AGG Activity_16'!A:K,B1742-2016+2,FALSE))</f>
        <v>0</v>
      </c>
    </row>
    <row r="1743" spans="1:4" x14ac:dyDescent="0.25">
      <c r="A1743" t="s">
        <v>2</v>
      </c>
      <c r="B1743">
        <f t="shared" si="34"/>
        <v>2018</v>
      </c>
      <c r="C1743" t="str">
        <f t="shared" si="35"/>
        <v>COMBDGAERNewSHFUR___STDPRO_16</v>
      </c>
      <c r="D1743" s="8">
        <f>IF(_xlfn.IFNA(VLOOKUP(LEFT(C1743,LEN(C1743)-3),COMBDG_Replacement_Split_Tech!A:T,12+B1743-2016,FALSE),-1)&lt;0,0,VLOOKUP(LEFT(C1743,LEN(C1743)-3),COMBDG_Replacement_Split_Tech!A:T,12+B1743-2016,FALSE))*_xlfn.IFNA(VLOOKUP(LEFT(C1743,14),'AGG Activity_16'!A:K,B1743-2016+2,FALSE),VLOOKUP(LEFT(C1743,15),'AGG Activity_16'!A:K,B1743-2016+2,FALSE))</f>
        <v>0</v>
      </c>
    </row>
    <row r="1744" spans="1:4" x14ac:dyDescent="0.25">
      <c r="A1744" t="s">
        <v>2</v>
      </c>
      <c r="B1744">
        <f t="shared" si="34"/>
        <v>2018</v>
      </c>
      <c r="C1744" t="str">
        <f t="shared" si="35"/>
        <v>COMBDGAERNewWH______STDPRO_16</v>
      </c>
      <c r="D1744" s="8">
        <f>IF(_xlfn.IFNA(VLOOKUP(LEFT(C1744,LEN(C1744)-3),COMBDG_Replacement_Split_Tech!A:T,12+B1744-2016,FALSE),-1)&lt;0,0,VLOOKUP(LEFT(C1744,LEN(C1744)-3),COMBDG_Replacement_Split_Tech!A:T,12+B1744-2016,FALSE))*_xlfn.IFNA(VLOOKUP(LEFT(C1744,14),'AGG Activity_16'!A:K,B1744-2016+2,FALSE),VLOOKUP(LEFT(C1744,15),'AGG Activity_16'!A:K,B1744-2016+2,FALSE))</f>
        <v>0</v>
      </c>
    </row>
    <row r="1745" spans="1:4" x14ac:dyDescent="0.25">
      <c r="A1745" t="s">
        <v>2</v>
      </c>
      <c r="B1745">
        <f t="shared" si="34"/>
        <v>2018</v>
      </c>
      <c r="C1745" t="str">
        <f t="shared" si="35"/>
        <v>COMBDGAEROldAE______STDPRO_16</v>
      </c>
      <c r="D1745" s="8">
        <f>IF(_xlfn.IFNA(VLOOKUP(LEFT(C1745,LEN(C1745)-3),COMBDG_Replacement_Split_Tech!A:T,12+B1745-2016,FALSE),-1)&lt;0,0,VLOOKUP(LEFT(C1745,LEN(C1745)-3),COMBDG_Replacement_Split_Tech!A:T,12+B1745-2016,FALSE))*_xlfn.IFNA(VLOOKUP(LEFT(C1745,14),'AGG Activity_16'!A:K,B1745-2016+2,FALSE),VLOOKUP(LEFT(C1745,15),'AGG Activity_16'!A:K,B1745-2016+2,FALSE))</f>
        <v>0.10683433050161106</v>
      </c>
    </row>
    <row r="1746" spans="1:4" x14ac:dyDescent="0.25">
      <c r="A1746" t="s">
        <v>2</v>
      </c>
      <c r="B1746">
        <f t="shared" si="34"/>
        <v>2018</v>
      </c>
      <c r="C1746" t="str">
        <f t="shared" si="35"/>
        <v>COMBDGAEROldSHFUR___STDPRO_16</v>
      </c>
      <c r="D1746" s="8">
        <f>IF(_xlfn.IFNA(VLOOKUP(LEFT(C1746,LEN(C1746)-3),COMBDG_Replacement_Split_Tech!A:T,12+B1746-2016,FALSE),-1)&lt;0,0,VLOOKUP(LEFT(C1746,LEN(C1746)-3),COMBDG_Replacement_Split_Tech!A:T,12+B1746-2016,FALSE))*_xlfn.IFNA(VLOOKUP(LEFT(C1746,14),'AGG Activity_16'!A:K,B1746-2016+2,FALSE),VLOOKUP(LEFT(C1746,15),'AGG Activity_16'!A:K,B1746-2016+2,FALSE))</f>
        <v>8.1857902085141028</v>
      </c>
    </row>
    <row r="1747" spans="1:4" x14ac:dyDescent="0.25">
      <c r="A1747" t="s">
        <v>2</v>
      </c>
      <c r="B1747">
        <f t="shared" si="34"/>
        <v>2018</v>
      </c>
      <c r="C1747" t="str">
        <f t="shared" si="35"/>
        <v>COMBDGAEROldWH______STDPRO_16</v>
      </c>
      <c r="D1747" s="8">
        <f>IF(_xlfn.IFNA(VLOOKUP(LEFT(C1747,LEN(C1747)-3),COMBDG_Replacement_Split_Tech!A:T,12+B1747-2016,FALSE),-1)&lt;0,0,VLOOKUP(LEFT(C1747,LEN(C1747)-3),COMBDG_Replacement_Split_Tech!A:T,12+B1747-2016,FALSE))*_xlfn.IFNA(VLOOKUP(LEFT(C1747,14),'AGG Activity_16'!A:K,B1747-2016+2,FALSE),VLOOKUP(LEFT(C1747,15),'AGG Activity_16'!A:K,B1747-2016+2,FALSE))</f>
        <v>1.1611570738483095</v>
      </c>
    </row>
    <row r="1748" spans="1:4" x14ac:dyDescent="0.25">
      <c r="A1748" t="s">
        <v>2</v>
      </c>
      <c r="B1748">
        <f t="shared" si="34"/>
        <v>2018</v>
      </c>
      <c r="C1748" t="str">
        <f t="shared" si="35"/>
        <v>COMBDGAFSNewAE______STDPRO_16</v>
      </c>
      <c r="D1748" s="8">
        <f>IF(_xlfn.IFNA(VLOOKUP(LEFT(C1748,LEN(C1748)-3),COMBDG_Replacement_Split_Tech!A:T,12+B1748-2016,FALSE),-1)&lt;0,0,VLOOKUP(LEFT(C1748,LEN(C1748)-3),COMBDG_Replacement_Split_Tech!A:T,12+B1748-2016,FALSE))*_xlfn.IFNA(VLOOKUP(LEFT(C1748,14),'AGG Activity_16'!A:K,B1748-2016+2,FALSE),VLOOKUP(LEFT(C1748,15),'AGG Activity_16'!A:K,B1748-2016+2,FALSE))</f>
        <v>0</v>
      </c>
    </row>
    <row r="1749" spans="1:4" x14ac:dyDescent="0.25">
      <c r="A1749" t="s">
        <v>2</v>
      </c>
      <c r="B1749">
        <f t="shared" si="34"/>
        <v>2018</v>
      </c>
      <c r="C1749" t="str">
        <f t="shared" si="35"/>
        <v>COMBDGAFSNewSHFUR___STDPRO_16</v>
      </c>
      <c r="D1749" s="8">
        <f>IF(_xlfn.IFNA(VLOOKUP(LEFT(C1749,LEN(C1749)-3),COMBDG_Replacement_Split_Tech!A:T,12+B1749-2016,FALSE),-1)&lt;0,0,VLOOKUP(LEFT(C1749,LEN(C1749)-3),COMBDG_Replacement_Split_Tech!A:T,12+B1749-2016,FALSE))*_xlfn.IFNA(VLOOKUP(LEFT(C1749,14),'AGG Activity_16'!A:K,B1749-2016+2,FALSE),VLOOKUP(LEFT(C1749,15),'AGG Activity_16'!A:K,B1749-2016+2,FALSE))</f>
        <v>0</v>
      </c>
    </row>
    <row r="1750" spans="1:4" x14ac:dyDescent="0.25">
      <c r="A1750" t="s">
        <v>2</v>
      </c>
      <c r="B1750">
        <f t="shared" si="34"/>
        <v>2018</v>
      </c>
      <c r="C1750" t="str">
        <f t="shared" si="35"/>
        <v>COMBDGAFSNewWH______STDPRO_16</v>
      </c>
      <c r="D1750" s="8">
        <f>IF(_xlfn.IFNA(VLOOKUP(LEFT(C1750,LEN(C1750)-3),COMBDG_Replacement_Split_Tech!A:T,12+B1750-2016,FALSE),-1)&lt;0,0,VLOOKUP(LEFT(C1750,LEN(C1750)-3),COMBDG_Replacement_Split_Tech!A:T,12+B1750-2016,FALSE))*_xlfn.IFNA(VLOOKUP(LEFT(C1750,14),'AGG Activity_16'!A:K,B1750-2016+2,FALSE),VLOOKUP(LEFT(C1750,15),'AGG Activity_16'!A:K,B1750-2016+2,FALSE))</f>
        <v>0</v>
      </c>
    </row>
    <row r="1751" spans="1:4" x14ac:dyDescent="0.25">
      <c r="A1751" t="s">
        <v>2</v>
      </c>
      <c r="B1751">
        <f t="shared" si="34"/>
        <v>2018</v>
      </c>
      <c r="C1751" t="str">
        <f t="shared" si="35"/>
        <v>COMBDGAFSOldAE______STDPRO_16</v>
      </c>
      <c r="D1751" s="8">
        <f>IF(_xlfn.IFNA(VLOOKUP(LEFT(C1751,LEN(C1751)-3),COMBDG_Replacement_Split_Tech!A:T,12+B1751-2016,FALSE),-1)&lt;0,0,VLOOKUP(LEFT(C1751,LEN(C1751)-3),COMBDG_Replacement_Split_Tech!A:T,12+B1751-2016,FALSE))*_xlfn.IFNA(VLOOKUP(LEFT(C1751,14),'AGG Activity_16'!A:K,B1751-2016+2,FALSE),VLOOKUP(LEFT(C1751,15),'AGG Activity_16'!A:K,B1751-2016+2,FALSE))</f>
        <v>0.12578508300196134</v>
      </c>
    </row>
    <row r="1752" spans="1:4" x14ac:dyDescent="0.25">
      <c r="A1752" t="s">
        <v>2</v>
      </c>
      <c r="B1752">
        <f t="shared" si="34"/>
        <v>2018</v>
      </c>
      <c r="C1752" t="str">
        <f t="shared" si="35"/>
        <v>COMBDGAFSOldSHFUR___STDPRO_16</v>
      </c>
      <c r="D1752" s="8">
        <f>IF(_xlfn.IFNA(VLOOKUP(LEFT(C1752,LEN(C1752)-3),COMBDG_Replacement_Split_Tech!A:T,12+B1752-2016,FALSE),-1)&lt;0,0,VLOOKUP(LEFT(C1752,LEN(C1752)-3),COMBDG_Replacement_Split_Tech!A:T,12+B1752-2016,FALSE))*_xlfn.IFNA(VLOOKUP(LEFT(C1752,14),'AGG Activity_16'!A:K,B1752-2016+2,FALSE),VLOOKUP(LEFT(C1752,15),'AGG Activity_16'!A:K,B1752-2016+2,FALSE))</f>
        <v>9.1435226195368067</v>
      </c>
    </row>
    <row r="1753" spans="1:4" x14ac:dyDescent="0.25">
      <c r="A1753" t="s">
        <v>2</v>
      </c>
      <c r="B1753">
        <f t="shared" si="34"/>
        <v>2018</v>
      </c>
      <c r="C1753" t="str">
        <f t="shared" si="35"/>
        <v>COMBDGAFSOldWH______STDPRO_16</v>
      </c>
      <c r="D1753" s="8">
        <f>IF(_xlfn.IFNA(VLOOKUP(LEFT(C1753,LEN(C1753)-3),COMBDG_Replacement_Split_Tech!A:T,12+B1753-2016,FALSE),-1)&lt;0,0,VLOOKUP(LEFT(C1753,LEN(C1753)-3),COMBDG_Replacement_Split_Tech!A:T,12+B1753-2016,FALSE))*_xlfn.IFNA(VLOOKUP(LEFT(C1753,14),'AGG Activity_16'!A:K,B1753-2016+2,FALSE),VLOOKUP(LEFT(C1753,15),'AGG Activity_16'!A:K,B1753-2016+2,FALSE))</f>
        <v>1.5669608831864839</v>
      </c>
    </row>
    <row r="1754" spans="1:4" x14ac:dyDescent="0.25">
      <c r="A1754" t="s">
        <v>2</v>
      </c>
      <c r="B1754">
        <f t="shared" si="34"/>
        <v>2018</v>
      </c>
      <c r="C1754" t="str">
        <f t="shared" si="35"/>
        <v>COMBDGEDSNewAE______STDPRO_16</v>
      </c>
      <c r="D1754" s="8">
        <f>IF(_xlfn.IFNA(VLOOKUP(LEFT(C1754,LEN(C1754)-3),COMBDG_Replacement_Split_Tech!A:T,12+B1754-2016,FALSE),-1)&lt;0,0,VLOOKUP(LEFT(C1754,LEN(C1754)-3),COMBDG_Replacement_Split_Tech!A:T,12+B1754-2016,FALSE))*_xlfn.IFNA(VLOOKUP(LEFT(C1754,14),'AGG Activity_16'!A:K,B1754-2016+2,FALSE),VLOOKUP(LEFT(C1754,15),'AGG Activity_16'!A:K,B1754-2016+2,FALSE))</f>
        <v>0</v>
      </c>
    </row>
    <row r="1755" spans="1:4" x14ac:dyDescent="0.25">
      <c r="A1755" t="s">
        <v>2</v>
      </c>
      <c r="B1755">
        <f t="shared" ref="B1755:B1818" si="36">B1155+1</f>
        <v>2018</v>
      </c>
      <c r="C1755" t="str">
        <f t="shared" ref="C1755:C1818" si="37">C1155</f>
        <v>COMBDGEDSNewSHFUR___STDPRO_16</v>
      </c>
      <c r="D1755" s="8">
        <f>IF(_xlfn.IFNA(VLOOKUP(LEFT(C1755,LEN(C1755)-3),COMBDG_Replacement_Split_Tech!A:T,12+B1755-2016,FALSE),-1)&lt;0,0,VLOOKUP(LEFT(C1755,LEN(C1755)-3),COMBDG_Replacement_Split_Tech!A:T,12+B1755-2016,FALSE))*_xlfn.IFNA(VLOOKUP(LEFT(C1755,14),'AGG Activity_16'!A:K,B1755-2016+2,FALSE),VLOOKUP(LEFT(C1755,15),'AGG Activity_16'!A:K,B1755-2016+2,FALSE))</f>
        <v>0</v>
      </c>
    </row>
    <row r="1756" spans="1:4" x14ac:dyDescent="0.25">
      <c r="A1756" t="s">
        <v>2</v>
      </c>
      <c r="B1756">
        <f t="shared" si="36"/>
        <v>2018</v>
      </c>
      <c r="C1756" t="str">
        <f t="shared" si="37"/>
        <v>COMBDGEDSNewWH______STDPRO_16</v>
      </c>
      <c r="D1756" s="8">
        <f>IF(_xlfn.IFNA(VLOOKUP(LEFT(C1756,LEN(C1756)-3),COMBDG_Replacement_Split_Tech!A:T,12+B1756-2016,FALSE),-1)&lt;0,0,VLOOKUP(LEFT(C1756,LEN(C1756)-3),COMBDG_Replacement_Split_Tech!A:T,12+B1756-2016,FALSE))*_xlfn.IFNA(VLOOKUP(LEFT(C1756,14),'AGG Activity_16'!A:K,B1756-2016+2,FALSE),VLOOKUP(LEFT(C1756,15),'AGG Activity_16'!A:K,B1756-2016+2,FALSE))</f>
        <v>0</v>
      </c>
    </row>
    <row r="1757" spans="1:4" x14ac:dyDescent="0.25">
      <c r="A1757" t="s">
        <v>2</v>
      </c>
      <c r="B1757">
        <f t="shared" si="36"/>
        <v>2018</v>
      </c>
      <c r="C1757" t="str">
        <f t="shared" si="37"/>
        <v>COMBDGEDSOldAE______STDPRO_16</v>
      </c>
      <c r="D1757" s="8">
        <f>IF(_xlfn.IFNA(VLOOKUP(LEFT(C1757,LEN(C1757)-3),COMBDG_Replacement_Split_Tech!A:T,12+B1757-2016,FALSE),-1)&lt;0,0,VLOOKUP(LEFT(C1757,LEN(C1757)-3),COMBDG_Replacement_Split_Tech!A:T,12+B1757-2016,FALSE))*_xlfn.IFNA(VLOOKUP(LEFT(C1757,14),'AGG Activity_16'!A:K,B1757-2016+2,FALSE),VLOOKUP(LEFT(C1757,15),'AGG Activity_16'!A:K,B1757-2016+2,FALSE))</f>
        <v>0.42048502499586249</v>
      </c>
    </row>
    <row r="1758" spans="1:4" x14ac:dyDescent="0.25">
      <c r="A1758" t="s">
        <v>2</v>
      </c>
      <c r="B1758">
        <f t="shared" si="36"/>
        <v>2018</v>
      </c>
      <c r="C1758" t="str">
        <f t="shared" si="37"/>
        <v>COMBDGEDSOldSHFUR___STDPRO_16</v>
      </c>
      <c r="D1758" s="8">
        <f>IF(_xlfn.IFNA(VLOOKUP(LEFT(C1758,LEN(C1758)-3),COMBDG_Replacement_Split_Tech!A:T,12+B1758-2016,FALSE),-1)&lt;0,0,VLOOKUP(LEFT(C1758,LEN(C1758)-3),COMBDG_Replacement_Split_Tech!A:T,12+B1758-2016,FALSE))*_xlfn.IFNA(VLOOKUP(LEFT(C1758,14),'AGG Activity_16'!A:K,B1758-2016+2,FALSE),VLOOKUP(LEFT(C1758,15),'AGG Activity_16'!A:K,B1758-2016+2,FALSE))</f>
        <v>24.857594320134567</v>
      </c>
    </row>
    <row r="1759" spans="1:4" x14ac:dyDescent="0.25">
      <c r="A1759" t="s">
        <v>2</v>
      </c>
      <c r="B1759">
        <f t="shared" si="36"/>
        <v>2018</v>
      </c>
      <c r="C1759" t="str">
        <f t="shared" si="37"/>
        <v>COMBDGEDSOldWH______STDPRO_16</v>
      </c>
      <c r="D1759" s="8">
        <f>IF(_xlfn.IFNA(VLOOKUP(LEFT(C1759,LEN(C1759)-3),COMBDG_Replacement_Split_Tech!A:T,12+B1759-2016,FALSE),-1)&lt;0,0,VLOOKUP(LEFT(C1759,LEN(C1759)-3),COMBDG_Replacement_Split_Tech!A:T,12+B1759-2016,FALSE))*_xlfn.IFNA(VLOOKUP(LEFT(C1759,14),'AGG Activity_16'!A:K,B1759-2016+2,FALSE),VLOOKUP(LEFT(C1759,15),'AGG Activity_16'!A:K,B1759-2016+2,FALSE))</f>
        <v>3.4578553290709664</v>
      </c>
    </row>
    <row r="1760" spans="1:4" x14ac:dyDescent="0.25">
      <c r="A1760" t="s">
        <v>2</v>
      </c>
      <c r="B1760">
        <f t="shared" si="36"/>
        <v>2018</v>
      </c>
      <c r="C1760" t="str">
        <f t="shared" si="37"/>
        <v>COMBDGHLCNewAE______STDPRO_16</v>
      </c>
      <c r="D1760" s="8">
        <f>IF(_xlfn.IFNA(VLOOKUP(LEFT(C1760,LEN(C1760)-3),COMBDG_Replacement_Split_Tech!A:T,12+B1760-2016,FALSE),-1)&lt;0,0,VLOOKUP(LEFT(C1760,LEN(C1760)-3),COMBDG_Replacement_Split_Tech!A:T,12+B1760-2016,FALSE))*_xlfn.IFNA(VLOOKUP(LEFT(C1760,14),'AGG Activity_16'!A:K,B1760-2016+2,FALSE),VLOOKUP(LEFT(C1760,15),'AGG Activity_16'!A:K,B1760-2016+2,FALSE))</f>
        <v>0</v>
      </c>
    </row>
    <row r="1761" spans="1:4" x14ac:dyDescent="0.25">
      <c r="A1761" t="s">
        <v>2</v>
      </c>
      <c r="B1761">
        <f t="shared" si="36"/>
        <v>2018</v>
      </c>
      <c r="C1761" t="str">
        <f t="shared" si="37"/>
        <v>COMBDGHLCNewSHFUR___STDPRO_16</v>
      </c>
      <c r="D1761" s="8">
        <f>IF(_xlfn.IFNA(VLOOKUP(LEFT(C1761,LEN(C1761)-3),COMBDG_Replacement_Split_Tech!A:T,12+B1761-2016,FALSE),-1)&lt;0,0,VLOOKUP(LEFT(C1761,LEN(C1761)-3),COMBDG_Replacement_Split_Tech!A:T,12+B1761-2016,FALSE))*_xlfn.IFNA(VLOOKUP(LEFT(C1761,14),'AGG Activity_16'!A:K,B1761-2016+2,FALSE),VLOOKUP(LEFT(C1761,15),'AGG Activity_16'!A:K,B1761-2016+2,FALSE))</f>
        <v>0</v>
      </c>
    </row>
    <row r="1762" spans="1:4" x14ac:dyDescent="0.25">
      <c r="A1762" t="s">
        <v>2</v>
      </c>
      <c r="B1762">
        <f t="shared" si="36"/>
        <v>2018</v>
      </c>
      <c r="C1762" t="str">
        <f t="shared" si="37"/>
        <v>COMBDGHLCNewWH______STDPRO_16</v>
      </c>
      <c r="D1762" s="8">
        <f>IF(_xlfn.IFNA(VLOOKUP(LEFT(C1762,LEN(C1762)-3),COMBDG_Replacement_Split_Tech!A:T,12+B1762-2016,FALSE),-1)&lt;0,0,VLOOKUP(LEFT(C1762,LEN(C1762)-3),COMBDG_Replacement_Split_Tech!A:T,12+B1762-2016,FALSE))*_xlfn.IFNA(VLOOKUP(LEFT(C1762,14),'AGG Activity_16'!A:K,B1762-2016+2,FALSE),VLOOKUP(LEFT(C1762,15),'AGG Activity_16'!A:K,B1762-2016+2,FALSE))</f>
        <v>0</v>
      </c>
    </row>
    <row r="1763" spans="1:4" x14ac:dyDescent="0.25">
      <c r="A1763" t="s">
        <v>2</v>
      </c>
      <c r="B1763">
        <f t="shared" si="36"/>
        <v>2018</v>
      </c>
      <c r="C1763" t="str">
        <f t="shared" si="37"/>
        <v>COMBDGHLCOldAE______STDPRO_16</v>
      </c>
      <c r="D1763" s="8">
        <f>IF(_xlfn.IFNA(VLOOKUP(LEFT(C1763,LEN(C1763)-3),COMBDG_Replacement_Split_Tech!A:T,12+B1763-2016,FALSE),-1)&lt;0,0,VLOOKUP(LEFT(C1763,LEN(C1763)-3),COMBDG_Replacement_Split_Tech!A:T,12+B1763-2016,FALSE))*_xlfn.IFNA(VLOOKUP(LEFT(C1763,14),'AGG Activity_16'!A:K,B1763-2016+2,FALSE),VLOOKUP(LEFT(C1763,15),'AGG Activity_16'!A:K,B1763-2016+2,FALSE))</f>
        <v>0.82561218910675649</v>
      </c>
    </row>
    <row r="1764" spans="1:4" x14ac:dyDescent="0.25">
      <c r="A1764" t="s">
        <v>2</v>
      </c>
      <c r="B1764">
        <f t="shared" si="36"/>
        <v>2018</v>
      </c>
      <c r="C1764" t="str">
        <f t="shared" si="37"/>
        <v>COMBDGHLCOldSHFUR___STDPRO_16</v>
      </c>
      <c r="D1764" s="8">
        <f>IF(_xlfn.IFNA(VLOOKUP(LEFT(C1764,LEN(C1764)-3),COMBDG_Replacement_Split_Tech!A:T,12+B1764-2016,FALSE),-1)&lt;0,0,VLOOKUP(LEFT(C1764,LEN(C1764)-3),COMBDG_Replacement_Split_Tech!A:T,12+B1764-2016,FALSE))*_xlfn.IFNA(VLOOKUP(LEFT(C1764,14),'AGG Activity_16'!A:K,B1764-2016+2,FALSE),VLOOKUP(LEFT(C1764,15),'AGG Activity_16'!A:K,B1764-2016+2,FALSE))</f>
        <v>14.533489324565473</v>
      </c>
    </row>
    <row r="1765" spans="1:4" x14ac:dyDescent="0.25">
      <c r="A1765" t="s">
        <v>2</v>
      </c>
      <c r="B1765">
        <f t="shared" si="36"/>
        <v>2018</v>
      </c>
      <c r="C1765" t="str">
        <f t="shared" si="37"/>
        <v>COMBDGHLCOldWH______STDPRO_16</v>
      </c>
      <c r="D1765" s="8">
        <f>IF(_xlfn.IFNA(VLOOKUP(LEFT(C1765,LEN(C1765)-3),COMBDG_Replacement_Split_Tech!A:T,12+B1765-2016,FALSE),-1)&lt;0,0,VLOOKUP(LEFT(C1765,LEN(C1765)-3),COMBDG_Replacement_Split_Tech!A:T,12+B1765-2016,FALSE))*_xlfn.IFNA(VLOOKUP(LEFT(C1765,14),'AGG Activity_16'!A:K,B1765-2016+2,FALSE),VLOOKUP(LEFT(C1765,15),'AGG Activity_16'!A:K,B1765-2016+2,FALSE))</f>
        <v>2.8430467740614205</v>
      </c>
    </row>
    <row r="1766" spans="1:4" x14ac:dyDescent="0.25">
      <c r="A1766" t="s">
        <v>2</v>
      </c>
      <c r="B1766">
        <f t="shared" si="36"/>
        <v>2018</v>
      </c>
      <c r="C1766" t="str">
        <f t="shared" si="37"/>
        <v>COMBDGICINewAE______STDPRO_16</v>
      </c>
      <c r="D1766" s="8">
        <f>IF(_xlfn.IFNA(VLOOKUP(LEFT(C1766,LEN(C1766)-3),COMBDG_Replacement_Split_Tech!A:T,12+B1766-2016,FALSE),-1)&lt;0,0,VLOOKUP(LEFT(C1766,LEN(C1766)-3),COMBDG_Replacement_Split_Tech!A:T,12+B1766-2016,FALSE))*_xlfn.IFNA(VLOOKUP(LEFT(C1766,14),'AGG Activity_16'!A:K,B1766-2016+2,FALSE),VLOOKUP(LEFT(C1766,15),'AGG Activity_16'!A:K,B1766-2016+2,FALSE))</f>
        <v>0</v>
      </c>
    </row>
    <row r="1767" spans="1:4" x14ac:dyDescent="0.25">
      <c r="A1767" t="s">
        <v>2</v>
      </c>
      <c r="B1767">
        <f t="shared" si="36"/>
        <v>2018</v>
      </c>
      <c r="C1767" t="str">
        <f t="shared" si="37"/>
        <v>COMBDGICINewSHFUR___STDPRO_16</v>
      </c>
      <c r="D1767" s="8">
        <f>IF(_xlfn.IFNA(VLOOKUP(LEFT(C1767,LEN(C1767)-3),COMBDG_Replacement_Split_Tech!A:T,12+B1767-2016,FALSE),-1)&lt;0,0,VLOOKUP(LEFT(C1767,LEN(C1767)-3),COMBDG_Replacement_Split_Tech!A:T,12+B1767-2016,FALSE))*_xlfn.IFNA(VLOOKUP(LEFT(C1767,14),'AGG Activity_16'!A:K,B1767-2016+2,FALSE),VLOOKUP(LEFT(C1767,15),'AGG Activity_16'!A:K,B1767-2016+2,FALSE))</f>
        <v>0</v>
      </c>
    </row>
    <row r="1768" spans="1:4" x14ac:dyDescent="0.25">
      <c r="A1768" t="s">
        <v>2</v>
      </c>
      <c r="B1768">
        <f t="shared" si="36"/>
        <v>2018</v>
      </c>
      <c r="C1768" t="str">
        <f t="shared" si="37"/>
        <v>COMBDGICINewWH______STDPRO_16</v>
      </c>
      <c r="D1768" s="8">
        <f>IF(_xlfn.IFNA(VLOOKUP(LEFT(C1768,LEN(C1768)-3),COMBDG_Replacement_Split_Tech!A:T,12+B1768-2016,FALSE),-1)&lt;0,0,VLOOKUP(LEFT(C1768,LEN(C1768)-3),COMBDG_Replacement_Split_Tech!A:T,12+B1768-2016,FALSE))*_xlfn.IFNA(VLOOKUP(LEFT(C1768,14),'AGG Activity_16'!A:K,B1768-2016+2,FALSE),VLOOKUP(LEFT(C1768,15),'AGG Activity_16'!A:K,B1768-2016+2,FALSE))</f>
        <v>0</v>
      </c>
    </row>
    <row r="1769" spans="1:4" x14ac:dyDescent="0.25">
      <c r="A1769" t="s">
        <v>2</v>
      </c>
      <c r="B1769">
        <f t="shared" si="36"/>
        <v>2018</v>
      </c>
      <c r="C1769" t="str">
        <f t="shared" si="37"/>
        <v>COMBDGICIOldAE______STDPRO_16</v>
      </c>
      <c r="D1769" s="8">
        <f>IF(_xlfn.IFNA(VLOOKUP(LEFT(C1769,LEN(C1769)-3),COMBDG_Replacement_Split_Tech!A:T,12+B1769-2016,FALSE),-1)&lt;0,0,VLOOKUP(LEFT(C1769,LEN(C1769)-3),COMBDG_Replacement_Split_Tech!A:T,12+B1769-2016,FALSE))*_xlfn.IFNA(VLOOKUP(LEFT(C1769,14),'AGG Activity_16'!A:K,B1769-2016+2,FALSE),VLOOKUP(LEFT(C1769,15),'AGG Activity_16'!A:K,B1769-2016+2,FALSE))</f>
        <v>5.9698357436038352E-2</v>
      </c>
    </row>
    <row r="1770" spans="1:4" x14ac:dyDescent="0.25">
      <c r="A1770" t="s">
        <v>2</v>
      </c>
      <c r="B1770">
        <f t="shared" si="36"/>
        <v>2018</v>
      </c>
      <c r="C1770" t="str">
        <f t="shared" si="37"/>
        <v>COMBDGICIOldSHFUR___STDPRO_16</v>
      </c>
      <c r="D1770" s="8">
        <f>IF(_xlfn.IFNA(VLOOKUP(LEFT(C1770,LEN(C1770)-3),COMBDG_Replacement_Split_Tech!A:T,12+B1770-2016,FALSE),-1)&lt;0,0,VLOOKUP(LEFT(C1770,LEN(C1770)-3),COMBDG_Replacement_Split_Tech!A:T,12+B1770-2016,FALSE))*_xlfn.IFNA(VLOOKUP(LEFT(C1770,14),'AGG Activity_16'!A:K,B1770-2016+2,FALSE),VLOOKUP(LEFT(C1770,15),'AGG Activity_16'!A:K,B1770-2016+2,FALSE))</f>
        <v>1.2231128503214279</v>
      </c>
    </row>
    <row r="1771" spans="1:4" x14ac:dyDescent="0.25">
      <c r="A1771" t="s">
        <v>2</v>
      </c>
      <c r="B1771">
        <f t="shared" si="36"/>
        <v>2018</v>
      </c>
      <c r="C1771" t="str">
        <f t="shared" si="37"/>
        <v>COMBDGICIOldWH______STDPRO_16</v>
      </c>
      <c r="D1771" s="8">
        <f>IF(_xlfn.IFNA(VLOOKUP(LEFT(C1771,LEN(C1771)-3),COMBDG_Replacement_Split_Tech!A:T,12+B1771-2016,FALSE),-1)&lt;0,0,VLOOKUP(LEFT(C1771,LEN(C1771)-3),COMBDG_Replacement_Split_Tech!A:T,12+B1771-2016,FALSE))*_xlfn.IFNA(VLOOKUP(LEFT(C1771,14),'AGG Activity_16'!A:K,B1771-2016+2,FALSE),VLOOKUP(LEFT(C1771,15),'AGG Activity_16'!A:K,B1771-2016+2,FALSE))</f>
        <v>0.17558592579910387</v>
      </c>
    </row>
    <row r="1772" spans="1:4" x14ac:dyDescent="0.25">
      <c r="A1772" t="s">
        <v>2</v>
      </c>
      <c r="B1772">
        <f t="shared" si="36"/>
        <v>2018</v>
      </c>
      <c r="C1772" t="str">
        <f t="shared" si="37"/>
        <v>COMBDGOFFNewAE______STDPRO_16</v>
      </c>
      <c r="D1772" s="8">
        <f>IF(_xlfn.IFNA(VLOOKUP(LEFT(C1772,LEN(C1772)-3),COMBDG_Replacement_Split_Tech!A:T,12+B1772-2016,FALSE),-1)&lt;0,0,VLOOKUP(LEFT(C1772,LEN(C1772)-3),COMBDG_Replacement_Split_Tech!A:T,12+B1772-2016,FALSE))*_xlfn.IFNA(VLOOKUP(LEFT(C1772,14),'AGG Activity_16'!A:K,B1772-2016+2,FALSE),VLOOKUP(LEFT(C1772,15),'AGG Activity_16'!A:K,B1772-2016+2,FALSE))</f>
        <v>0</v>
      </c>
    </row>
    <row r="1773" spans="1:4" x14ac:dyDescent="0.25">
      <c r="A1773" t="s">
        <v>2</v>
      </c>
      <c r="B1773">
        <f t="shared" si="36"/>
        <v>2018</v>
      </c>
      <c r="C1773" t="str">
        <f t="shared" si="37"/>
        <v>COMBDGOFFNewSHFUR___STDPRO_16</v>
      </c>
      <c r="D1773" s="8">
        <f>IF(_xlfn.IFNA(VLOOKUP(LEFT(C1773,LEN(C1773)-3),COMBDG_Replacement_Split_Tech!A:T,12+B1773-2016,FALSE),-1)&lt;0,0,VLOOKUP(LEFT(C1773,LEN(C1773)-3),COMBDG_Replacement_Split_Tech!A:T,12+B1773-2016,FALSE))*_xlfn.IFNA(VLOOKUP(LEFT(C1773,14),'AGG Activity_16'!A:K,B1773-2016+2,FALSE),VLOOKUP(LEFT(C1773,15),'AGG Activity_16'!A:K,B1773-2016+2,FALSE))</f>
        <v>0</v>
      </c>
    </row>
    <row r="1774" spans="1:4" x14ac:dyDescent="0.25">
      <c r="A1774" t="s">
        <v>2</v>
      </c>
      <c r="B1774">
        <f t="shared" si="36"/>
        <v>2018</v>
      </c>
      <c r="C1774" t="str">
        <f t="shared" si="37"/>
        <v>COMBDGOFFNewWH______STDPRO_16</v>
      </c>
      <c r="D1774" s="8">
        <f>IF(_xlfn.IFNA(VLOOKUP(LEFT(C1774,LEN(C1774)-3),COMBDG_Replacement_Split_Tech!A:T,12+B1774-2016,FALSE),-1)&lt;0,0,VLOOKUP(LEFT(C1774,LEN(C1774)-3),COMBDG_Replacement_Split_Tech!A:T,12+B1774-2016,FALSE))*_xlfn.IFNA(VLOOKUP(LEFT(C1774,14),'AGG Activity_16'!A:K,B1774-2016+2,FALSE),VLOOKUP(LEFT(C1774,15),'AGG Activity_16'!A:K,B1774-2016+2,FALSE))</f>
        <v>0</v>
      </c>
    </row>
    <row r="1775" spans="1:4" x14ac:dyDescent="0.25">
      <c r="A1775" t="s">
        <v>2</v>
      </c>
      <c r="B1775">
        <f t="shared" si="36"/>
        <v>2018</v>
      </c>
      <c r="C1775" t="str">
        <f t="shared" si="37"/>
        <v>COMBDGOFFOldAE______STDPRO_16</v>
      </c>
      <c r="D1775" s="8">
        <f>IF(_xlfn.IFNA(VLOOKUP(LEFT(C1775,LEN(C1775)-3),COMBDG_Replacement_Split_Tech!A:T,12+B1775-2016,FALSE),-1)&lt;0,0,VLOOKUP(LEFT(C1775,LEN(C1775)-3),COMBDG_Replacement_Split_Tech!A:T,12+B1775-2016,FALSE))*_xlfn.IFNA(VLOOKUP(LEFT(C1775,14),'AGG Activity_16'!A:K,B1775-2016+2,FALSE),VLOOKUP(LEFT(C1775,15),'AGG Activity_16'!A:K,B1775-2016+2,FALSE))</f>
        <v>8.8465491008753361</v>
      </c>
    </row>
    <row r="1776" spans="1:4" x14ac:dyDescent="0.25">
      <c r="A1776" t="s">
        <v>2</v>
      </c>
      <c r="B1776">
        <f t="shared" si="36"/>
        <v>2018</v>
      </c>
      <c r="C1776" t="str">
        <f t="shared" si="37"/>
        <v>COMBDGOFFOldSHFUR___STDPRO_16</v>
      </c>
      <c r="D1776" s="8">
        <f>IF(_xlfn.IFNA(VLOOKUP(LEFT(C1776,LEN(C1776)-3),COMBDG_Replacement_Split_Tech!A:T,12+B1776-2016,FALSE),-1)&lt;0,0,VLOOKUP(LEFT(C1776,LEN(C1776)-3),COMBDG_Replacement_Split_Tech!A:T,12+B1776-2016,FALSE))*_xlfn.IFNA(VLOOKUP(LEFT(C1776,14),'AGG Activity_16'!A:K,B1776-2016+2,FALSE),VLOOKUP(LEFT(C1776,15),'AGG Activity_16'!A:K,B1776-2016+2,FALSE))</f>
        <v>52.445637597714097</v>
      </c>
    </row>
    <row r="1777" spans="1:4" x14ac:dyDescent="0.25">
      <c r="A1777" t="s">
        <v>2</v>
      </c>
      <c r="B1777">
        <f t="shared" si="36"/>
        <v>2018</v>
      </c>
      <c r="C1777" t="str">
        <f t="shared" si="37"/>
        <v>COMBDGOFFOldWH______STDPRO_16</v>
      </c>
      <c r="D1777" s="8">
        <f>IF(_xlfn.IFNA(VLOOKUP(LEFT(C1777,LEN(C1777)-3),COMBDG_Replacement_Split_Tech!A:T,12+B1777-2016,FALSE),-1)&lt;0,0,VLOOKUP(LEFT(C1777,LEN(C1777)-3),COMBDG_Replacement_Split_Tech!A:T,12+B1777-2016,FALSE))*_xlfn.IFNA(VLOOKUP(LEFT(C1777,14),'AGG Activity_16'!A:K,B1777-2016+2,FALSE),VLOOKUP(LEFT(C1777,15),'AGG Activity_16'!A:K,B1777-2016+2,FALSE))</f>
        <v>4.9030420749215633</v>
      </c>
    </row>
    <row r="1778" spans="1:4" x14ac:dyDescent="0.25">
      <c r="A1778" t="s">
        <v>2</v>
      </c>
      <c r="B1778">
        <f t="shared" si="36"/>
        <v>2018</v>
      </c>
      <c r="C1778" t="str">
        <f t="shared" si="37"/>
        <v>COMBDGOTSNewAE______STDPRO_16</v>
      </c>
      <c r="D1778" s="8">
        <f>IF(_xlfn.IFNA(VLOOKUP(LEFT(C1778,LEN(C1778)-3),COMBDG_Replacement_Split_Tech!A:T,12+B1778-2016,FALSE),-1)&lt;0,0,VLOOKUP(LEFT(C1778,LEN(C1778)-3),COMBDG_Replacement_Split_Tech!A:T,12+B1778-2016,FALSE))*_xlfn.IFNA(VLOOKUP(LEFT(C1778,14),'AGG Activity_16'!A:K,B1778-2016+2,FALSE),VLOOKUP(LEFT(C1778,15),'AGG Activity_16'!A:K,B1778-2016+2,FALSE))</f>
        <v>0</v>
      </c>
    </row>
    <row r="1779" spans="1:4" x14ac:dyDescent="0.25">
      <c r="A1779" t="s">
        <v>2</v>
      </c>
      <c r="B1779">
        <f t="shared" si="36"/>
        <v>2018</v>
      </c>
      <c r="C1779" t="str">
        <f t="shared" si="37"/>
        <v>COMBDGOTSNewSHFUR___STDPRO_16</v>
      </c>
      <c r="D1779" s="8">
        <f>IF(_xlfn.IFNA(VLOOKUP(LEFT(C1779,LEN(C1779)-3),COMBDG_Replacement_Split_Tech!A:T,12+B1779-2016,FALSE),-1)&lt;0,0,VLOOKUP(LEFT(C1779,LEN(C1779)-3),COMBDG_Replacement_Split_Tech!A:T,12+B1779-2016,FALSE))*_xlfn.IFNA(VLOOKUP(LEFT(C1779,14),'AGG Activity_16'!A:K,B1779-2016+2,FALSE),VLOOKUP(LEFT(C1779,15),'AGG Activity_16'!A:K,B1779-2016+2,FALSE))</f>
        <v>0</v>
      </c>
    </row>
    <row r="1780" spans="1:4" x14ac:dyDescent="0.25">
      <c r="A1780" t="s">
        <v>2</v>
      </c>
      <c r="B1780">
        <f t="shared" si="36"/>
        <v>2018</v>
      </c>
      <c r="C1780" t="str">
        <f t="shared" si="37"/>
        <v>COMBDGOTSNewWH______STDPRO_16</v>
      </c>
      <c r="D1780" s="8">
        <f>IF(_xlfn.IFNA(VLOOKUP(LEFT(C1780,LEN(C1780)-3),COMBDG_Replacement_Split_Tech!A:T,12+B1780-2016,FALSE),-1)&lt;0,0,VLOOKUP(LEFT(C1780,LEN(C1780)-3),COMBDG_Replacement_Split_Tech!A:T,12+B1780-2016,FALSE))*_xlfn.IFNA(VLOOKUP(LEFT(C1780,14),'AGG Activity_16'!A:K,B1780-2016+2,FALSE),VLOOKUP(LEFT(C1780,15),'AGG Activity_16'!A:K,B1780-2016+2,FALSE))</f>
        <v>0</v>
      </c>
    </row>
    <row r="1781" spans="1:4" x14ac:dyDescent="0.25">
      <c r="A1781" t="s">
        <v>2</v>
      </c>
      <c r="B1781">
        <f t="shared" si="36"/>
        <v>2018</v>
      </c>
      <c r="C1781" t="str">
        <f t="shared" si="37"/>
        <v>COMBDGOTSOldAE______STDPRO_16</v>
      </c>
      <c r="D1781" s="8">
        <f>IF(_xlfn.IFNA(VLOOKUP(LEFT(C1781,LEN(C1781)-3),COMBDG_Replacement_Split_Tech!A:T,12+B1781-2016,FALSE),-1)&lt;0,0,VLOOKUP(LEFT(C1781,LEN(C1781)-3),COMBDG_Replacement_Split_Tech!A:T,12+B1781-2016,FALSE))*_xlfn.IFNA(VLOOKUP(LEFT(C1781,14),'AGG Activity_16'!A:K,B1781-2016+2,FALSE),VLOOKUP(LEFT(C1781,15),'AGG Activity_16'!A:K,B1781-2016+2,FALSE))</f>
        <v>0.25487087530015806</v>
      </c>
    </row>
    <row r="1782" spans="1:4" x14ac:dyDescent="0.25">
      <c r="A1782" t="s">
        <v>2</v>
      </c>
      <c r="B1782">
        <f t="shared" si="36"/>
        <v>2018</v>
      </c>
      <c r="C1782" t="str">
        <f t="shared" si="37"/>
        <v>COMBDGOTSOldSHFUR___STDPRO_16</v>
      </c>
      <c r="D1782" s="8">
        <f>IF(_xlfn.IFNA(VLOOKUP(LEFT(C1782,LEN(C1782)-3),COMBDG_Replacement_Split_Tech!A:T,12+B1782-2016,FALSE),-1)&lt;0,0,VLOOKUP(LEFT(C1782,LEN(C1782)-3),COMBDG_Replacement_Split_Tech!A:T,12+B1782-2016,FALSE))*_xlfn.IFNA(VLOOKUP(LEFT(C1782,14),'AGG Activity_16'!A:K,B1782-2016+2,FALSE),VLOOKUP(LEFT(C1782,15),'AGG Activity_16'!A:K,B1782-2016+2,FALSE))</f>
        <v>7.9070975168108717</v>
      </c>
    </row>
    <row r="1783" spans="1:4" x14ac:dyDescent="0.25">
      <c r="A1783" t="s">
        <v>2</v>
      </c>
      <c r="B1783">
        <f t="shared" si="36"/>
        <v>2018</v>
      </c>
      <c r="C1783" t="str">
        <f t="shared" si="37"/>
        <v>COMBDGOTSOldWH______STDPRO_16</v>
      </c>
      <c r="D1783" s="8">
        <f>IF(_xlfn.IFNA(VLOOKUP(LEFT(C1783,LEN(C1783)-3),COMBDG_Replacement_Split_Tech!A:T,12+B1783-2016,FALSE),-1)&lt;0,0,VLOOKUP(LEFT(C1783,LEN(C1783)-3),COMBDG_Replacement_Split_Tech!A:T,12+B1783-2016,FALSE))*_xlfn.IFNA(VLOOKUP(LEFT(C1783,14),'AGG Activity_16'!A:K,B1783-2016+2,FALSE),VLOOKUP(LEFT(C1783,15),'AGG Activity_16'!A:K,B1783-2016+2,FALSE))</f>
        <v>1.4736802644909797</v>
      </c>
    </row>
    <row r="1784" spans="1:4" x14ac:dyDescent="0.25">
      <c r="A1784" t="s">
        <v>2</v>
      </c>
      <c r="B1784">
        <f t="shared" si="36"/>
        <v>2018</v>
      </c>
      <c r="C1784" t="str">
        <f t="shared" si="37"/>
        <v>COMBDGRTTNewAE______STDPRO_16</v>
      </c>
      <c r="D1784" s="8">
        <f>IF(_xlfn.IFNA(VLOOKUP(LEFT(C1784,LEN(C1784)-3),COMBDG_Replacement_Split_Tech!A:T,12+B1784-2016,FALSE),-1)&lt;0,0,VLOOKUP(LEFT(C1784,LEN(C1784)-3),COMBDG_Replacement_Split_Tech!A:T,12+B1784-2016,FALSE))*_xlfn.IFNA(VLOOKUP(LEFT(C1784,14),'AGG Activity_16'!A:K,B1784-2016+2,FALSE),VLOOKUP(LEFT(C1784,15),'AGG Activity_16'!A:K,B1784-2016+2,FALSE))</f>
        <v>0</v>
      </c>
    </row>
    <row r="1785" spans="1:4" x14ac:dyDescent="0.25">
      <c r="A1785" t="s">
        <v>2</v>
      </c>
      <c r="B1785">
        <f t="shared" si="36"/>
        <v>2018</v>
      </c>
      <c r="C1785" t="str">
        <f t="shared" si="37"/>
        <v>COMBDGRTTNewSHFUR___STDPRO_16</v>
      </c>
      <c r="D1785" s="8">
        <f>IF(_xlfn.IFNA(VLOOKUP(LEFT(C1785,LEN(C1785)-3),COMBDG_Replacement_Split_Tech!A:T,12+B1785-2016,FALSE),-1)&lt;0,0,VLOOKUP(LEFT(C1785,LEN(C1785)-3),COMBDG_Replacement_Split_Tech!A:T,12+B1785-2016,FALSE))*_xlfn.IFNA(VLOOKUP(LEFT(C1785,14),'AGG Activity_16'!A:K,B1785-2016+2,FALSE),VLOOKUP(LEFT(C1785,15),'AGG Activity_16'!A:K,B1785-2016+2,FALSE))</f>
        <v>0</v>
      </c>
    </row>
    <row r="1786" spans="1:4" x14ac:dyDescent="0.25">
      <c r="A1786" t="s">
        <v>2</v>
      </c>
      <c r="B1786">
        <f t="shared" si="36"/>
        <v>2018</v>
      </c>
      <c r="C1786" t="str">
        <f t="shared" si="37"/>
        <v>COMBDGRTTNewWH______STDPRO_16</v>
      </c>
      <c r="D1786" s="8">
        <f>IF(_xlfn.IFNA(VLOOKUP(LEFT(C1786,LEN(C1786)-3),COMBDG_Replacement_Split_Tech!A:T,12+B1786-2016,FALSE),-1)&lt;0,0,VLOOKUP(LEFT(C1786,LEN(C1786)-3),COMBDG_Replacement_Split_Tech!A:T,12+B1786-2016,FALSE))*_xlfn.IFNA(VLOOKUP(LEFT(C1786,14),'AGG Activity_16'!A:K,B1786-2016+2,FALSE),VLOOKUP(LEFT(C1786,15),'AGG Activity_16'!A:K,B1786-2016+2,FALSE))</f>
        <v>0</v>
      </c>
    </row>
    <row r="1787" spans="1:4" x14ac:dyDescent="0.25">
      <c r="A1787" t="s">
        <v>2</v>
      </c>
      <c r="B1787">
        <f t="shared" si="36"/>
        <v>2018</v>
      </c>
      <c r="C1787" t="str">
        <f t="shared" si="37"/>
        <v>COMBDGRTTOldAE______STDPRO_16</v>
      </c>
      <c r="D1787" s="8">
        <f>IF(_xlfn.IFNA(VLOOKUP(LEFT(C1787,LEN(C1787)-3),COMBDG_Replacement_Split_Tech!A:T,12+B1787-2016,FALSE),-1)&lt;0,0,VLOOKUP(LEFT(C1787,LEN(C1787)-3),COMBDG_Replacement_Split_Tech!A:T,12+B1787-2016,FALSE))*_xlfn.IFNA(VLOOKUP(LEFT(C1787,14),'AGG Activity_16'!A:K,B1787-2016+2,FALSE),VLOOKUP(LEFT(C1787,15),'AGG Activity_16'!A:K,B1787-2016+2,FALSE))</f>
        <v>0.46369855544551797</v>
      </c>
    </row>
    <row r="1788" spans="1:4" x14ac:dyDescent="0.25">
      <c r="A1788" t="s">
        <v>2</v>
      </c>
      <c r="B1788">
        <f t="shared" si="36"/>
        <v>2018</v>
      </c>
      <c r="C1788" t="str">
        <f t="shared" si="37"/>
        <v>COMBDGRTTOldSHFUR___STDPRO_16</v>
      </c>
      <c r="D1788" s="8">
        <f>IF(_xlfn.IFNA(VLOOKUP(LEFT(C1788,LEN(C1788)-3),COMBDG_Replacement_Split_Tech!A:T,12+B1788-2016,FALSE),-1)&lt;0,0,VLOOKUP(LEFT(C1788,LEN(C1788)-3),COMBDG_Replacement_Split_Tech!A:T,12+B1788-2016,FALSE))*_xlfn.IFNA(VLOOKUP(LEFT(C1788,14),'AGG Activity_16'!A:K,B1788-2016+2,FALSE),VLOOKUP(LEFT(C1788,15),'AGG Activity_16'!A:K,B1788-2016+2,FALSE))</f>
        <v>31.390037710983648</v>
      </c>
    </row>
    <row r="1789" spans="1:4" x14ac:dyDescent="0.25">
      <c r="A1789" t="s">
        <v>2</v>
      </c>
      <c r="B1789">
        <f t="shared" si="36"/>
        <v>2018</v>
      </c>
      <c r="C1789" t="str">
        <f t="shared" si="37"/>
        <v>COMBDGRTTOldWH______STDPRO_16</v>
      </c>
      <c r="D1789" s="8">
        <f>IF(_xlfn.IFNA(VLOOKUP(LEFT(C1789,LEN(C1789)-3),COMBDG_Replacement_Split_Tech!A:T,12+B1789-2016,FALSE),-1)&lt;0,0,VLOOKUP(LEFT(C1789,LEN(C1789)-3),COMBDG_Replacement_Split_Tech!A:T,12+B1789-2016,FALSE))*_xlfn.IFNA(VLOOKUP(LEFT(C1789,14),'AGG Activity_16'!A:K,B1789-2016+2,FALSE),VLOOKUP(LEFT(C1789,15),'AGG Activity_16'!A:K,B1789-2016+2,FALSE))</f>
        <v>4.2805937261821736</v>
      </c>
    </row>
    <row r="1790" spans="1:4" x14ac:dyDescent="0.25">
      <c r="A1790" t="s">
        <v>2</v>
      </c>
      <c r="B1790">
        <f t="shared" si="36"/>
        <v>2018</v>
      </c>
      <c r="C1790" t="str">
        <f t="shared" si="37"/>
        <v>COMBDGTAWNewAE______STDPRO_16</v>
      </c>
      <c r="D1790" s="8">
        <f>IF(_xlfn.IFNA(VLOOKUP(LEFT(C1790,LEN(C1790)-3),COMBDG_Replacement_Split_Tech!A:T,12+B1790-2016,FALSE),-1)&lt;0,0,VLOOKUP(LEFT(C1790,LEN(C1790)-3),COMBDG_Replacement_Split_Tech!A:T,12+B1790-2016,FALSE))*_xlfn.IFNA(VLOOKUP(LEFT(C1790,14),'AGG Activity_16'!A:K,B1790-2016+2,FALSE),VLOOKUP(LEFT(C1790,15),'AGG Activity_16'!A:K,B1790-2016+2,FALSE))</f>
        <v>0</v>
      </c>
    </row>
    <row r="1791" spans="1:4" x14ac:dyDescent="0.25">
      <c r="A1791" t="s">
        <v>2</v>
      </c>
      <c r="B1791">
        <f t="shared" si="36"/>
        <v>2018</v>
      </c>
      <c r="C1791" t="str">
        <f t="shared" si="37"/>
        <v>COMBDGTAWNewSHFUR___STDPRO_16</v>
      </c>
      <c r="D1791" s="8">
        <f>IF(_xlfn.IFNA(VLOOKUP(LEFT(C1791,LEN(C1791)-3),COMBDG_Replacement_Split_Tech!A:T,12+B1791-2016,FALSE),-1)&lt;0,0,VLOOKUP(LEFT(C1791,LEN(C1791)-3),COMBDG_Replacement_Split_Tech!A:T,12+B1791-2016,FALSE))*_xlfn.IFNA(VLOOKUP(LEFT(C1791,14),'AGG Activity_16'!A:K,B1791-2016+2,FALSE),VLOOKUP(LEFT(C1791,15),'AGG Activity_16'!A:K,B1791-2016+2,FALSE))</f>
        <v>0</v>
      </c>
    </row>
    <row r="1792" spans="1:4" x14ac:dyDescent="0.25">
      <c r="A1792" t="s">
        <v>2</v>
      </c>
      <c r="B1792">
        <f t="shared" si="36"/>
        <v>2018</v>
      </c>
      <c r="C1792" t="str">
        <f t="shared" si="37"/>
        <v>COMBDGTAWNewWH______STDPRO_16</v>
      </c>
      <c r="D1792" s="8">
        <f>IF(_xlfn.IFNA(VLOOKUP(LEFT(C1792,LEN(C1792)-3),COMBDG_Replacement_Split_Tech!A:T,12+B1792-2016,FALSE),-1)&lt;0,0,VLOOKUP(LEFT(C1792,LEN(C1792)-3),COMBDG_Replacement_Split_Tech!A:T,12+B1792-2016,FALSE))*_xlfn.IFNA(VLOOKUP(LEFT(C1792,14),'AGG Activity_16'!A:K,B1792-2016+2,FALSE),VLOOKUP(LEFT(C1792,15),'AGG Activity_16'!A:K,B1792-2016+2,FALSE))</f>
        <v>0</v>
      </c>
    </row>
    <row r="1793" spans="1:4" x14ac:dyDescent="0.25">
      <c r="A1793" t="s">
        <v>2</v>
      </c>
      <c r="B1793">
        <f t="shared" si="36"/>
        <v>2018</v>
      </c>
      <c r="C1793" t="str">
        <f t="shared" si="37"/>
        <v>COMBDGTAWOldAE______STDPRO_16</v>
      </c>
      <c r="D1793" s="8">
        <f>IF(_xlfn.IFNA(VLOOKUP(LEFT(C1793,LEN(C1793)-3),COMBDG_Replacement_Split_Tech!A:T,12+B1793-2016,FALSE),-1)&lt;0,0,VLOOKUP(LEFT(C1793,LEN(C1793)-3),COMBDG_Replacement_Split_Tech!A:T,12+B1793-2016,FALSE))*_xlfn.IFNA(VLOOKUP(LEFT(C1793,14),'AGG Activity_16'!A:K,B1793-2016+2,FALSE),VLOOKUP(LEFT(C1793,15),'AGG Activity_16'!A:K,B1793-2016+2,FALSE))</f>
        <v>0.10644326740226084</v>
      </c>
    </row>
    <row r="1794" spans="1:4" x14ac:dyDescent="0.25">
      <c r="A1794" t="s">
        <v>2</v>
      </c>
      <c r="B1794">
        <f t="shared" si="36"/>
        <v>2018</v>
      </c>
      <c r="C1794" t="str">
        <f t="shared" si="37"/>
        <v>COMBDGTAWOldSHFUR___STDPRO_16</v>
      </c>
      <c r="D1794" s="8">
        <f>IF(_xlfn.IFNA(VLOOKUP(LEFT(C1794,LEN(C1794)-3),COMBDG_Replacement_Split_Tech!A:T,12+B1794-2016,FALSE),-1)&lt;0,0,VLOOKUP(LEFT(C1794,LEN(C1794)-3),COMBDG_Replacement_Split_Tech!A:T,12+B1794-2016,FALSE))*_xlfn.IFNA(VLOOKUP(LEFT(C1794,14),'AGG Activity_16'!A:K,B1794-2016+2,FALSE),VLOOKUP(LEFT(C1794,15),'AGG Activity_16'!A:K,B1794-2016+2,FALSE))</f>
        <v>8.3245523169315234</v>
      </c>
    </row>
    <row r="1795" spans="1:4" x14ac:dyDescent="0.25">
      <c r="A1795" t="s">
        <v>2</v>
      </c>
      <c r="B1795">
        <f t="shared" si="36"/>
        <v>2018</v>
      </c>
      <c r="C1795" t="str">
        <f t="shared" si="37"/>
        <v>COMBDGTAWOldWH______STDPRO_16</v>
      </c>
      <c r="D1795" s="8">
        <f>IF(_xlfn.IFNA(VLOOKUP(LEFT(C1795,LEN(C1795)-3),COMBDG_Replacement_Split_Tech!A:T,12+B1795-2016,FALSE),-1)&lt;0,0,VLOOKUP(LEFT(C1795,LEN(C1795)-3),COMBDG_Replacement_Split_Tech!A:T,12+B1795-2016,FALSE))*_xlfn.IFNA(VLOOKUP(LEFT(C1795,14),'AGG Activity_16'!A:K,B1795-2016+2,FALSE),VLOOKUP(LEFT(C1795,15),'AGG Activity_16'!A:K,B1795-2016+2,FALSE))</f>
        <v>0.29303250425565264</v>
      </c>
    </row>
    <row r="1796" spans="1:4" x14ac:dyDescent="0.25">
      <c r="A1796" t="s">
        <v>2</v>
      </c>
      <c r="B1796">
        <f t="shared" si="36"/>
        <v>2018</v>
      </c>
      <c r="C1796" t="str">
        <f t="shared" si="37"/>
        <v>COMBDGWSTNewAE______STDPRO_16</v>
      </c>
      <c r="D1796" s="8">
        <f>IF(_xlfn.IFNA(VLOOKUP(LEFT(C1796,LEN(C1796)-3),COMBDG_Replacement_Split_Tech!A:T,12+B1796-2016,FALSE),-1)&lt;0,0,VLOOKUP(LEFT(C1796,LEN(C1796)-3),COMBDG_Replacement_Split_Tech!A:T,12+B1796-2016,FALSE))*_xlfn.IFNA(VLOOKUP(LEFT(C1796,14),'AGG Activity_16'!A:K,B1796-2016+2,FALSE),VLOOKUP(LEFT(C1796,15),'AGG Activity_16'!A:K,B1796-2016+2,FALSE))</f>
        <v>0</v>
      </c>
    </row>
    <row r="1797" spans="1:4" x14ac:dyDescent="0.25">
      <c r="A1797" t="s">
        <v>2</v>
      </c>
      <c r="B1797">
        <f t="shared" si="36"/>
        <v>2018</v>
      </c>
      <c r="C1797" t="str">
        <f t="shared" si="37"/>
        <v>COMBDGWSTNewSHFUR___STDPRO_16</v>
      </c>
      <c r="D1797" s="8">
        <f>IF(_xlfn.IFNA(VLOOKUP(LEFT(C1797,LEN(C1797)-3),COMBDG_Replacement_Split_Tech!A:T,12+B1797-2016,FALSE),-1)&lt;0,0,VLOOKUP(LEFT(C1797,LEN(C1797)-3),COMBDG_Replacement_Split_Tech!A:T,12+B1797-2016,FALSE))*_xlfn.IFNA(VLOOKUP(LEFT(C1797,14),'AGG Activity_16'!A:K,B1797-2016+2,FALSE),VLOOKUP(LEFT(C1797,15),'AGG Activity_16'!A:K,B1797-2016+2,FALSE))</f>
        <v>0</v>
      </c>
    </row>
    <row r="1798" spans="1:4" x14ac:dyDescent="0.25">
      <c r="A1798" t="s">
        <v>2</v>
      </c>
      <c r="B1798">
        <f t="shared" si="36"/>
        <v>2018</v>
      </c>
      <c r="C1798" t="str">
        <f t="shared" si="37"/>
        <v>COMBDGWSTNewWH______STDPRO_16</v>
      </c>
      <c r="D1798" s="8">
        <f>IF(_xlfn.IFNA(VLOOKUP(LEFT(C1798,LEN(C1798)-3),COMBDG_Replacement_Split_Tech!A:T,12+B1798-2016,FALSE),-1)&lt;0,0,VLOOKUP(LEFT(C1798,LEN(C1798)-3),COMBDG_Replacement_Split_Tech!A:T,12+B1798-2016,FALSE))*_xlfn.IFNA(VLOOKUP(LEFT(C1798,14),'AGG Activity_16'!A:K,B1798-2016+2,FALSE),VLOOKUP(LEFT(C1798,15),'AGG Activity_16'!A:K,B1798-2016+2,FALSE))</f>
        <v>0</v>
      </c>
    </row>
    <row r="1799" spans="1:4" x14ac:dyDescent="0.25">
      <c r="A1799" t="s">
        <v>2</v>
      </c>
      <c r="B1799">
        <f t="shared" si="36"/>
        <v>2018</v>
      </c>
      <c r="C1799" t="str">
        <f t="shared" si="37"/>
        <v>COMBDGWSTOldAE______STDPRO_16</v>
      </c>
      <c r="D1799" s="8">
        <f>IF(_xlfn.IFNA(VLOOKUP(LEFT(C1799,LEN(C1799)-3),COMBDG_Replacement_Split_Tech!A:T,12+B1799-2016,FALSE),-1)&lt;0,0,VLOOKUP(LEFT(C1799,LEN(C1799)-3),COMBDG_Replacement_Split_Tech!A:T,12+B1799-2016,FALSE))*_xlfn.IFNA(VLOOKUP(LEFT(C1799,14),'AGG Activity_16'!A:K,B1799-2016+2,FALSE),VLOOKUP(LEFT(C1799,15),'AGG Activity_16'!A:K,B1799-2016+2,FALSE))</f>
        <v>0.40063676909267798</v>
      </c>
    </row>
    <row r="1800" spans="1:4" x14ac:dyDescent="0.25">
      <c r="A1800" t="s">
        <v>2</v>
      </c>
      <c r="B1800">
        <f t="shared" si="36"/>
        <v>2018</v>
      </c>
      <c r="C1800" t="str">
        <f t="shared" si="37"/>
        <v>COMBDGWSTOldSHFUR___STDPRO_16</v>
      </c>
      <c r="D1800" s="8">
        <f>IF(_xlfn.IFNA(VLOOKUP(LEFT(C1800,LEN(C1800)-3),COMBDG_Replacement_Split_Tech!A:T,12+B1800-2016,FALSE),-1)&lt;0,0,VLOOKUP(LEFT(C1800,LEN(C1800)-3),COMBDG_Replacement_Split_Tech!A:T,12+B1800-2016,FALSE))*_xlfn.IFNA(VLOOKUP(LEFT(C1800,14),'AGG Activity_16'!A:K,B1800-2016+2,FALSE),VLOOKUP(LEFT(C1800,15),'AGG Activity_16'!A:K,B1800-2016+2,FALSE))</f>
        <v>19.099646967827482</v>
      </c>
    </row>
    <row r="1801" spans="1:4" x14ac:dyDescent="0.25">
      <c r="A1801" t="s">
        <v>2</v>
      </c>
      <c r="B1801">
        <f t="shared" si="36"/>
        <v>2018</v>
      </c>
      <c r="C1801" t="str">
        <f t="shared" si="37"/>
        <v>COMBDGWSTOldWH______STDPRO_16</v>
      </c>
      <c r="D1801" s="8">
        <f>IF(_xlfn.IFNA(VLOOKUP(LEFT(C1801,LEN(C1801)-3),COMBDG_Replacement_Split_Tech!A:T,12+B1801-2016,FALSE),-1)&lt;0,0,VLOOKUP(LEFT(C1801,LEN(C1801)-3),COMBDG_Replacement_Split_Tech!A:T,12+B1801-2016,FALSE))*_xlfn.IFNA(VLOOKUP(LEFT(C1801,14),'AGG Activity_16'!A:K,B1801-2016+2,FALSE),VLOOKUP(LEFT(C1801,15),'AGG Activity_16'!A:K,B1801-2016+2,FALSE))</f>
        <v>2.1821929618595632</v>
      </c>
    </row>
    <row r="1802" spans="1:4" x14ac:dyDescent="0.25">
      <c r="A1802" t="s">
        <v>2</v>
      </c>
      <c r="B1802">
        <f t="shared" si="36"/>
        <v>2019</v>
      </c>
      <c r="C1802" t="str">
        <f t="shared" si="37"/>
        <v>COMBDGAERNewAE______STDNGA_16</v>
      </c>
      <c r="D1802" s="8">
        <f>IF(_xlfn.IFNA(VLOOKUP(LEFT(C1802,LEN(C1802)-3),COMBDG_Replacement_Split_Tech!A:T,12+B1802-2016,FALSE),-1)&lt;0,0,VLOOKUP(LEFT(C1802,LEN(C1802)-3),COMBDG_Replacement_Split_Tech!A:T,12+B1802-2016,FALSE))*_xlfn.IFNA(VLOOKUP(LEFT(C1802,14),'AGG Activity_16'!A:K,B1802-2016+2,FALSE),VLOOKUP(LEFT(C1802,15),'AGG Activity_16'!A:K,B1802-2016+2,FALSE))</f>
        <v>0</v>
      </c>
    </row>
    <row r="1803" spans="1:4" x14ac:dyDescent="0.25">
      <c r="A1803" t="s">
        <v>2</v>
      </c>
      <c r="B1803">
        <f t="shared" si="36"/>
        <v>2019</v>
      </c>
      <c r="C1803" t="str">
        <f t="shared" si="37"/>
        <v>COMBDGAERNewSC______STDNGA_16</v>
      </c>
      <c r="D1803" s="8">
        <f>IF(_xlfn.IFNA(VLOOKUP(LEFT(C1803,LEN(C1803)-3),COMBDG_Replacement_Split_Tech!A:T,12+B1803-2016,FALSE),-1)&lt;0,0,VLOOKUP(LEFT(C1803,LEN(C1803)-3),COMBDG_Replacement_Split_Tech!A:T,12+B1803-2016,FALSE))*_xlfn.IFNA(VLOOKUP(LEFT(C1803,14),'AGG Activity_16'!A:K,B1803-2016+2,FALSE),VLOOKUP(LEFT(C1803,15),'AGG Activity_16'!A:K,B1803-2016+2,FALSE))</f>
        <v>0</v>
      </c>
    </row>
    <row r="1804" spans="1:4" x14ac:dyDescent="0.25">
      <c r="A1804" t="s">
        <v>2</v>
      </c>
      <c r="B1804">
        <f t="shared" si="36"/>
        <v>2019</v>
      </c>
      <c r="C1804" t="str">
        <f t="shared" si="37"/>
        <v>COMBDGAERNewSHFUR___HIGNGA_16</v>
      </c>
      <c r="D1804" s="8">
        <f>IF(_xlfn.IFNA(VLOOKUP(LEFT(C1804,LEN(C1804)-3),COMBDG_Replacement_Split_Tech!A:T,12+B1804-2016,FALSE),-1)&lt;0,0,VLOOKUP(LEFT(C1804,LEN(C1804)-3),COMBDG_Replacement_Split_Tech!A:T,12+B1804-2016,FALSE))*_xlfn.IFNA(VLOOKUP(LEFT(C1804,14),'AGG Activity_16'!A:K,B1804-2016+2,FALSE),VLOOKUP(LEFT(C1804,15),'AGG Activity_16'!A:K,B1804-2016+2,FALSE))</f>
        <v>0</v>
      </c>
    </row>
    <row r="1805" spans="1:4" x14ac:dyDescent="0.25">
      <c r="A1805" t="s">
        <v>2</v>
      </c>
      <c r="B1805">
        <f t="shared" si="36"/>
        <v>2019</v>
      </c>
      <c r="C1805" t="str">
        <f t="shared" si="37"/>
        <v>COMBDGAERNewSHFUR___STDNGA_16</v>
      </c>
      <c r="D1805" s="8">
        <f>IF(_xlfn.IFNA(VLOOKUP(LEFT(C1805,LEN(C1805)-3),COMBDG_Replacement_Split_Tech!A:T,12+B1805-2016,FALSE),-1)&lt;0,0,VLOOKUP(LEFT(C1805,LEN(C1805)-3),COMBDG_Replacement_Split_Tech!A:T,12+B1805-2016,FALSE))*_xlfn.IFNA(VLOOKUP(LEFT(C1805,14),'AGG Activity_16'!A:K,B1805-2016+2,FALSE),VLOOKUP(LEFT(C1805,15),'AGG Activity_16'!A:K,B1805-2016+2,FALSE))</f>
        <v>0</v>
      </c>
    </row>
    <row r="1806" spans="1:4" x14ac:dyDescent="0.25">
      <c r="A1806" t="s">
        <v>2</v>
      </c>
      <c r="B1806">
        <f t="shared" si="36"/>
        <v>2019</v>
      </c>
      <c r="C1806" t="str">
        <f t="shared" si="37"/>
        <v>COMBDGAERNewWH______STDNGA_16</v>
      </c>
      <c r="D1806" s="8">
        <f>IF(_xlfn.IFNA(VLOOKUP(LEFT(C1806,LEN(C1806)-3),COMBDG_Replacement_Split_Tech!A:T,12+B1806-2016,FALSE),-1)&lt;0,0,VLOOKUP(LEFT(C1806,LEN(C1806)-3),COMBDG_Replacement_Split_Tech!A:T,12+B1806-2016,FALSE))*_xlfn.IFNA(VLOOKUP(LEFT(C1806,14),'AGG Activity_16'!A:K,B1806-2016+2,FALSE),VLOOKUP(LEFT(C1806,15),'AGG Activity_16'!A:K,B1806-2016+2,FALSE))</f>
        <v>0</v>
      </c>
    </row>
    <row r="1807" spans="1:4" x14ac:dyDescent="0.25">
      <c r="A1807" t="s">
        <v>2</v>
      </c>
      <c r="B1807">
        <f t="shared" si="36"/>
        <v>2019</v>
      </c>
      <c r="C1807" t="str">
        <f t="shared" si="37"/>
        <v>COMBDGAEROldAE______STDNGA_16</v>
      </c>
      <c r="D1807" s="8">
        <f>IF(_xlfn.IFNA(VLOOKUP(LEFT(C1807,LEN(C1807)-3),COMBDG_Replacement_Split_Tech!A:T,12+B1807-2016,FALSE),-1)&lt;0,0,VLOOKUP(LEFT(C1807,LEN(C1807)-3),COMBDG_Replacement_Split_Tech!A:T,12+B1807-2016,FALSE))*_xlfn.IFNA(VLOOKUP(LEFT(C1807,14),'AGG Activity_16'!A:K,B1807-2016+2,FALSE),VLOOKUP(LEFT(C1807,15),'AGG Activity_16'!A:K,B1807-2016+2,FALSE))</f>
        <v>0.20105240913081701</v>
      </c>
    </row>
    <row r="1808" spans="1:4" x14ac:dyDescent="0.25">
      <c r="A1808" t="s">
        <v>2</v>
      </c>
      <c r="B1808">
        <f t="shared" si="36"/>
        <v>2019</v>
      </c>
      <c r="C1808" t="str">
        <f t="shared" si="37"/>
        <v>COMBDGAEROldSC______STDNGA_16</v>
      </c>
      <c r="D1808" s="8">
        <f>IF(_xlfn.IFNA(VLOOKUP(LEFT(C1808,LEN(C1808)-3),COMBDG_Replacement_Split_Tech!A:T,12+B1808-2016,FALSE),-1)&lt;0,0,VLOOKUP(LEFT(C1808,LEN(C1808)-3),COMBDG_Replacement_Split_Tech!A:T,12+B1808-2016,FALSE))*_xlfn.IFNA(VLOOKUP(LEFT(C1808,14),'AGG Activity_16'!A:K,B1808-2016+2,FALSE),VLOOKUP(LEFT(C1808,15),'AGG Activity_16'!A:K,B1808-2016+2,FALSE))</f>
        <v>0.2433085176569314</v>
      </c>
    </row>
    <row r="1809" spans="1:4" x14ac:dyDescent="0.25">
      <c r="A1809" t="s">
        <v>2</v>
      </c>
      <c r="B1809">
        <f t="shared" si="36"/>
        <v>2019</v>
      </c>
      <c r="C1809" t="str">
        <f t="shared" si="37"/>
        <v>COMBDGAEROldSHFUR___HIGNGA_16</v>
      </c>
      <c r="D1809" s="8">
        <f>IF(_xlfn.IFNA(VLOOKUP(LEFT(C1809,LEN(C1809)-3),COMBDG_Replacement_Split_Tech!A:T,12+B1809-2016,FALSE),-1)&lt;0,0,VLOOKUP(LEFT(C1809,LEN(C1809)-3),COMBDG_Replacement_Split_Tech!A:T,12+B1809-2016,FALSE))*_xlfn.IFNA(VLOOKUP(LEFT(C1809,14),'AGG Activity_16'!A:K,B1809-2016+2,FALSE),VLOOKUP(LEFT(C1809,15),'AGG Activity_16'!A:K,B1809-2016+2,FALSE))</f>
        <v>0</v>
      </c>
    </row>
    <row r="1810" spans="1:4" x14ac:dyDescent="0.25">
      <c r="A1810" t="s">
        <v>2</v>
      </c>
      <c r="B1810">
        <f t="shared" si="36"/>
        <v>2019</v>
      </c>
      <c r="C1810" t="str">
        <f t="shared" si="37"/>
        <v>COMBDGAEROldSHFUR___STDNGA_16</v>
      </c>
      <c r="D1810" s="8">
        <f>IF(_xlfn.IFNA(VLOOKUP(LEFT(C1810,LEN(C1810)-3),COMBDG_Replacement_Split_Tech!A:T,12+B1810-2016,FALSE),-1)&lt;0,0,VLOOKUP(LEFT(C1810,LEN(C1810)-3),COMBDG_Replacement_Split_Tech!A:T,12+B1810-2016,FALSE))*_xlfn.IFNA(VLOOKUP(LEFT(C1810,14),'AGG Activity_16'!A:K,B1810-2016+2,FALSE),VLOOKUP(LEFT(C1810,15),'AGG Activity_16'!A:K,B1810-2016+2,FALSE))</f>
        <v>250.74736088417183</v>
      </c>
    </row>
    <row r="1811" spans="1:4" x14ac:dyDescent="0.25">
      <c r="A1811" t="s">
        <v>2</v>
      </c>
      <c r="B1811">
        <f t="shared" si="36"/>
        <v>2019</v>
      </c>
      <c r="C1811" t="str">
        <f t="shared" si="37"/>
        <v>COMBDGAEROldWH______STDNGA_16</v>
      </c>
      <c r="D1811" s="8">
        <f>IF(_xlfn.IFNA(VLOOKUP(LEFT(C1811,LEN(C1811)-3),COMBDG_Replacement_Split_Tech!A:T,12+B1811-2016,FALSE),-1)&lt;0,0,VLOOKUP(LEFT(C1811,LEN(C1811)-3),COMBDG_Replacement_Split_Tech!A:T,12+B1811-2016,FALSE))*_xlfn.IFNA(VLOOKUP(LEFT(C1811,14),'AGG Activity_16'!A:K,B1811-2016+2,FALSE),VLOOKUP(LEFT(C1811,15),'AGG Activity_16'!A:K,B1811-2016+2,FALSE))</f>
        <v>87.236440617090835</v>
      </c>
    </row>
    <row r="1812" spans="1:4" x14ac:dyDescent="0.25">
      <c r="A1812" t="s">
        <v>2</v>
      </c>
      <c r="B1812">
        <f t="shared" si="36"/>
        <v>2019</v>
      </c>
      <c r="C1812" t="str">
        <f t="shared" si="37"/>
        <v>COMBDGAFSNewAE______STDNGA_16</v>
      </c>
      <c r="D1812" s="8">
        <f>IF(_xlfn.IFNA(VLOOKUP(LEFT(C1812,LEN(C1812)-3),COMBDG_Replacement_Split_Tech!A:T,12+B1812-2016,FALSE),-1)&lt;0,0,VLOOKUP(LEFT(C1812,LEN(C1812)-3),COMBDG_Replacement_Split_Tech!A:T,12+B1812-2016,FALSE))*_xlfn.IFNA(VLOOKUP(LEFT(C1812,14),'AGG Activity_16'!A:K,B1812-2016+2,FALSE),VLOOKUP(LEFT(C1812,15),'AGG Activity_16'!A:K,B1812-2016+2,FALSE))</f>
        <v>0</v>
      </c>
    </row>
    <row r="1813" spans="1:4" x14ac:dyDescent="0.25">
      <c r="A1813" t="s">
        <v>2</v>
      </c>
      <c r="B1813">
        <f t="shared" si="36"/>
        <v>2019</v>
      </c>
      <c r="C1813" t="str">
        <f t="shared" si="37"/>
        <v>COMBDGAFSNewSC______STDNGA_16</v>
      </c>
      <c r="D1813" s="8">
        <f>IF(_xlfn.IFNA(VLOOKUP(LEFT(C1813,LEN(C1813)-3),COMBDG_Replacement_Split_Tech!A:T,12+B1813-2016,FALSE),-1)&lt;0,0,VLOOKUP(LEFT(C1813,LEN(C1813)-3),COMBDG_Replacement_Split_Tech!A:T,12+B1813-2016,FALSE))*_xlfn.IFNA(VLOOKUP(LEFT(C1813,14),'AGG Activity_16'!A:K,B1813-2016+2,FALSE),VLOOKUP(LEFT(C1813,15),'AGG Activity_16'!A:K,B1813-2016+2,FALSE))</f>
        <v>0</v>
      </c>
    </row>
    <row r="1814" spans="1:4" x14ac:dyDescent="0.25">
      <c r="A1814" t="s">
        <v>2</v>
      </c>
      <c r="B1814">
        <f t="shared" si="36"/>
        <v>2019</v>
      </c>
      <c r="C1814" t="str">
        <f t="shared" si="37"/>
        <v>COMBDGAFSNewSHFUR___HIGNGA_16</v>
      </c>
      <c r="D1814" s="8">
        <f>IF(_xlfn.IFNA(VLOOKUP(LEFT(C1814,LEN(C1814)-3),COMBDG_Replacement_Split_Tech!A:T,12+B1814-2016,FALSE),-1)&lt;0,0,VLOOKUP(LEFT(C1814,LEN(C1814)-3),COMBDG_Replacement_Split_Tech!A:T,12+B1814-2016,FALSE))*_xlfn.IFNA(VLOOKUP(LEFT(C1814,14),'AGG Activity_16'!A:K,B1814-2016+2,FALSE),VLOOKUP(LEFT(C1814,15),'AGG Activity_16'!A:K,B1814-2016+2,FALSE))</f>
        <v>0</v>
      </c>
    </row>
    <row r="1815" spans="1:4" x14ac:dyDescent="0.25">
      <c r="A1815" t="s">
        <v>2</v>
      </c>
      <c r="B1815">
        <f t="shared" si="36"/>
        <v>2019</v>
      </c>
      <c r="C1815" t="str">
        <f t="shared" si="37"/>
        <v>COMBDGAFSNewSHFUR___STDNGA_16</v>
      </c>
      <c r="D1815" s="8">
        <f>IF(_xlfn.IFNA(VLOOKUP(LEFT(C1815,LEN(C1815)-3),COMBDG_Replacement_Split_Tech!A:T,12+B1815-2016,FALSE),-1)&lt;0,0,VLOOKUP(LEFT(C1815,LEN(C1815)-3),COMBDG_Replacement_Split_Tech!A:T,12+B1815-2016,FALSE))*_xlfn.IFNA(VLOOKUP(LEFT(C1815,14),'AGG Activity_16'!A:K,B1815-2016+2,FALSE),VLOOKUP(LEFT(C1815,15),'AGG Activity_16'!A:K,B1815-2016+2,FALSE))</f>
        <v>0</v>
      </c>
    </row>
    <row r="1816" spans="1:4" x14ac:dyDescent="0.25">
      <c r="A1816" t="s">
        <v>2</v>
      </c>
      <c r="B1816">
        <f t="shared" si="36"/>
        <v>2019</v>
      </c>
      <c r="C1816" t="str">
        <f t="shared" si="37"/>
        <v>COMBDGAFSNewWH______STDNGA_16</v>
      </c>
      <c r="D1816" s="8">
        <f>IF(_xlfn.IFNA(VLOOKUP(LEFT(C1816,LEN(C1816)-3),COMBDG_Replacement_Split_Tech!A:T,12+B1816-2016,FALSE),-1)&lt;0,0,VLOOKUP(LEFT(C1816,LEN(C1816)-3),COMBDG_Replacement_Split_Tech!A:T,12+B1816-2016,FALSE))*_xlfn.IFNA(VLOOKUP(LEFT(C1816,14),'AGG Activity_16'!A:K,B1816-2016+2,FALSE),VLOOKUP(LEFT(C1816,15),'AGG Activity_16'!A:K,B1816-2016+2,FALSE))</f>
        <v>0</v>
      </c>
    </row>
    <row r="1817" spans="1:4" x14ac:dyDescent="0.25">
      <c r="A1817" t="s">
        <v>2</v>
      </c>
      <c r="B1817">
        <f t="shared" si="36"/>
        <v>2019</v>
      </c>
      <c r="C1817" t="str">
        <f t="shared" si="37"/>
        <v>COMBDGAFSOldAE______STDNGA_16</v>
      </c>
      <c r="D1817" s="8">
        <f>IF(_xlfn.IFNA(VLOOKUP(LEFT(C1817,LEN(C1817)-3),COMBDG_Replacement_Split_Tech!A:T,12+B1817-2016,FALSE),-1)&lt;0,0,VLOOKUP(LEFT(C1817,LEN(C1817)-3),COMBDG_Replacement_Split_Tech!A:T,12+B1817-2016,FALSE))*_xlfn.IFNA(VLOOKUP(LEFT(C1817,14),'AGG Activity_16'!A:K,B1817-2016+2,FALSE),VLOOKUP(LEFT(C1817,15),'AGG Activity_16'!A:K,B1817-2016+2,FALSE))</f>
        <v>0.58478330285022651</v>
      </c>
    </row>
    <row r="1818" spans="1:4" x14ac:dyDescent="0.25">
      <c r="A1818" t="s">
        <v>2</v>
      </c>
      <c r="B1818">
        <f t="shared" si="36"/>
        <v>2019</v>
      </c>
      <c r="C1818" t="str">
        <f t="shared" si="37"/>
        <v>COMBDGAFSOldSC______STDNGA_16</v>
      </c>
      <c r="D1818" s="8">
        <f>IF(_xlfn.IFNA(VLOOKUP(LEFT(C1818,LEN(C1818)-3),COMBDG_Replacement_Split_Tech!A:T,12+B1818-2016,FALSE),-1)&lt;0,0,VLOOKUP(LEFT(C1818,LEN(C1818)-3),COMBDG_Replacement_Split_Tech!A:T,12+B1818-2016,FALSE))*_xlfn.IFNA(VLOOKUP(LEFT(C1818,14),'AGG Activity_16'!A:K,B1818-2016+2,FALSE),VLOOKUP(LEFT(C1818,15),'AGG Activity_16'!A:K,B1818-2016+2,FALSE))</f>
        <v>0.2086157864652769</v>
      </c>
    </row>
    <row r="1819" spans="1:4" x14ac:dyDescent="0.25">
      <c r="A1819" t="s">
        <v>2</v>
      </c>
      <c r="B1819">
        <f t="shared" ref="B1819:B1882" si="38">B1219+1</f>
        <v>2019</v>
      </c>
      <c r="C1819" t="str">
        <f t="shared" ref="C1819:C1882" si="39">C1219</f>
        <v>COMBDGAFSOldSHFUR___HIGNGA_16</v>
      </c>
      <c r="D1819" s="8">
        <f>IF(_xlfn.IFNA(VLOOKUP(LEFT(C1819,LEN(C1819)-3),COMBDG_Replacement_Split_Tech!A:T,12+B1819-2016,FALSE),-1)&lt;0,0,VLOOKUP(LEFT(C1819,LEN(C1819)-3),COMBDG_Replacement_Split_Tech!A:T,12+B1819-2016,FALSE))*_xlfn.IFNA(VLOOKUP(LEFT(C1819,14),'AGG Activity_16'!A:K,B1819-2016+2,FALSE),VLOOKUP(LEFT(C1819,15),'AGG Activity_16'!A:K,B1819-2016+2,FALSE))</f>
        <v>0</v>
      </c>
    </row>
    <row r="1820" spans="1:4" x14ac:dyDescent="0.25">
      <c r="A1820" t="s">
        <v>2</v>
      </c>
      <c r="B1820">
        <f t="shared" si="38"/>
        <v>2019</v>
      </c>
      <c r="C1820" t="str">
        <f t="shared" si="39"/>
        <v>COMBDGAFSOldSHFUR___STDNGA_16</v>
      </c>
      <c r="D1820" s="8">
        <f>IF(_xlfn.IFNA(VLOOKUP(LEFT(C1820,LEN(C1820)-3),COMBDG_Replacement_Split_Tech!A:T,12+B1820-2016,FALSE),-1)&lt;0,0,VLOOKUP(LEFT(C1820,LEN(C1820)-3),COMBDG_Replacement_Split_Tech!A:T,12+B1820-2016,FALSE))*_xlfn.IFNA(VLOOKUP(LEFT(C1820,14),'AGG Activity_16'!A:K,B1820-2016+2,FALSE),VLOOKUP(LEFT(C1820,15),'AGG Activity_16'!A:K,B1820-2016+2,FALSE))</f>
        <v>266.11475401032021</v>
      </c>
    </row>
    <row r="1821" spans="1:4" x14ac:dyDescent="0.25">
      <c r="A1821" t="s">
        <v>2</v>
      </c>
      <c r="B1821">
        <f t="shared" si="38"/>
        <v>2019</v>
      </c>
      <c r="C1821" t="str">
        <f t="shared" si="39"/>
        <v>COMBDGAFSOldWH______STDNGA_16</v>
      </c>
      <c r="D1821" s="8">
        <f>IF(_xlfn.IFNA(VLOOKUP(LEFT(C1821,LEN(C1821)-3),COMBDG_Replacement_Split_Tech!A:T,12+B1821-2016,FALSE),-1)&lt;0,0,VLOOKUP(LEFT(C1821,LEN(C1821)-3),COMBDG_Replacement_Split_Tech!A:T,12+B1821-2016,FALSE))*_xlfn.IFNA(VLOOKUP(LEFT(C1821,14),'AGG Activity_16'!A:K,B1821-2016+2,FALSE),VLOOKUP(LEFT(C1821,15),'AGG Activity_16'!A:K,B1821-2016+2,FALSE))</f>
        <v>121.07694900857157</v>
      </c>
    </row>
    <row r="1822" spans="1:4" x14ac:dyDescent="0.25">
      <c r="A1822" t="s">
        <v>2</v>
      </c>
      <c r="B1822">
        <f t="shared" si="38"/>
        <v>2019</v>
      </c>
      <c r="C1822" t="str">
        <f t="shared" si="39"/>
        <v>COMBDGEDSNewAE______STDNGA_16</v>
      </c>
      <c r="D1822" s="8">
        <f>IF(_xlfn.IFNA(VLOOKUP(LEFT(C1822,LEN(C1822)-3),COMBDG_Replacement_Split_Tech!A:T,12+B1822-2016,FALSE),-1)&lt;0,0,VLOOKUP(LEFT(C1822,LEN(C1822)-3),COMBDG_Replacement_Split_Tech!A:T,12+B1822-2016,FALSE))*_xlfn.IFNA(VLOOKUP(LEFT(C1822,14),'AGG Activity_16'!A:K,B1822-2016+2,FALSE),VLOOKUP(LEFT(C1822,15),'AGG Activity_16'!A:K,B1822-2016+2,FALSE))</f>
        <v>0</v>
      </c>
    </row>
    <row r="1823" spans="1:4" x14ac:dyDescent="0.25">
      <c r="A1823" t="s">
        <v>2</v>
      </c>
      <c r="B1823">
        <f t="shared" si="38"/>
        <v>2019</v>
      </c>
      <c r="C1823" t="str">
        <f t="shared" si="39"/>
        <v>COMBDGEDSNewSC______STDNGA_16</v>
      </c>
      <c r="D1823" s="8">
        <f>IF(_xlfn.IFNA(VLOOKUP(LEFT(C1823,LEN(C1823)-3),COMBDG_Replacement_Split_Tech!A:T,12+B1823-2016,FALSE),-1)&lt;0,0,VLOOKUP(LEFT(C1823,LEN(C1823)-3),COMBDG_Replacement_Split_Tech!A:T,12+B1823-2016,FALSE))*_xlfn.IFNA(VLOOKUP(LEFT(C1823,14),'AGG Activity_16'!A:K,B1823-2016+2,FALSE),VLOOKUP(LEFT(C1823,15),'AGG Activity_16'!A:K,B1823-2016+2,FALSE))</f>
        <v>0</v>
      </c>
    </row>
    <row r="1824" spans="1:4" x14ac:dyDescent="0.25">
      <c r="A1824" t="s">
        <v>2</v>
      </c>
      <c r="B1824">
        <f t="shared" si="38"/>
        <v>2019</v>
      </c>
      <c r="C1824" t="str">
        <f t="shared" si="39"/>
        <v>COMBDGEDSNewSHFUR___HIGNGA_16</v>
      </c>
      <c r="D1824" s="8">
        <f>IF(_xlfn.IFNA(VLOOKUP(LEFT(C1824,LEN(C1824)-3),COMBDG_Replacement_Split_Tech!A:T,12+B1824-2016,FALSE),-1)&lt;0,0,VLOOKUP(LEFT(C1824,LEN(C1824)-3),COMBDG_Replacement_Split_Tech!A:T,12+B1824-2016,FALSE))*_xlfn.IFNA(VLOOKUP(LEFT(C1824,14),'AGG Activity_16'!A:K,B1824-2016+2,FALSE),VLOOKUP(LEFT(C1824,15),'AGG Activity_16'!A:K,B1824-2016+2,FALSE))</f>
        <v>0</v>
      </c>
    </row>
    <row r="1825" spans="1:4" x14ac:dyDescent="0.25">
      <c r="A1825" t="s">
        <v>2</v>
      </c>
      <c r="B1825">
        <f t="shared" si="38"/>
        <v>2019</v>
      </c>
      <c r="C1825" t="str">
        <f t="shared" si="39"/>
        <v>COMBDGEDSNewSHFUR___STDNGA_16</v>
      </c>
      <c r="D1825" s="8">
        <f>IF(_xlfn.IFNA(VLOOKUP(LEFT(C1825,LEN(C1825)-3),COMBDG_Replacement_Split_Tech!A:T,12+B1825-2016,FALSE),-1)&lt;0,0,VLOOKUP(LEFT(C1825,LEN(C1825)-3),COMBDG_Replacement_Split_Tech!A:T,12+B1825-2016,FALSE))*_xlfn.IFNA(VLOOKUP(LEFT(C1825,14),'AGG Activity_16'!A:K,B1825-2016+2,FALSE),VLOOKUP(LEFT(C1825,15),'AGG Activity_16'!A:K,B1825-2016+2,FALSE))</f>
        <v>0</v>
      </c>
    </row>
    <row r="1826" spans="1:4" x14ac:dyDescent="0.25">
      <c r="A1826" t="s">
        <v>2</v>
      </c>
      <c r="B1826">
        <f t="shared" si="38"/>
        <v>2019</v>
      </c>
      <c r="C1826" t="str">
        <f t="shared" si="39"/>
        <v>COMBDGEDSNewWH______STDNGA_16</v>
      </c>
      <c r="D1826" s="8">
        <f>IF(_xlfn.IFNA(VLOOKUP(LEFT(C1826,LEN(C1826)-3),COMBDG_Replacement_Split_Tech!A:T,12+B1826-2016,FALSE),-1)&lt;0,0,VLOOKUP(LEFT(C1826,LEN(C1826)-3),COMBDG_Replacement_Split_Tech!A:T,12+B1826-2016,FALSE))*_xlfn.IFNA(VLOOKUP(LEFT(C1826,14),'AGG Activity_16'!A:K,B1826-2016+2,FALSE),VLOOKUP(LEFT(C1826,15),'AGG Activity_16'!A:K,B1826-2016+2,FALSE))</f>
        <v>0</v>
      </c>
    </row>
    <row r="1827" spans="1:4" x14ac:dyDescent="0.25">
      <c r="A1827" t="s">
        <v>2</v>
      </c>
      <c r="B1827">
        <f t="shared" si="38"/>
        <v>2019</v>
      </c>
      <c r="C1827" t="str">
        <f t="shared" si="39"/>
        <v>COMBDGEDSOldAE______STDNGA_16</v>
      </c>
      <c r="D1827" s="8">
        <f>IF(_xlfn.IFNA(VLOOKUP(LEFT(C1827,LEN(C1827)-3),COMBDG_Replacement_Split_Tech!A:T,12+B1827-2016,FALSE),-1)&lt;0,0,VLOOKUP(LEFT(C1827,LEN(C1827)-3),COMBDG_Replacement_Split_Tech!A:T,12+B1827-2016,FALSE))*_xlfn.IFNA(VLOOKUP(LEFT(C1827,14),'AGG Activity_16'!A:K,B1827-2016+2,FALSE),VLOOKUP(LEFT(C1827,15),'AGG Activity_16'!A:K,B1827-2016+2,FALSE))</f>
        <v>0.8422954212855488</v>
      </c>
    </row>
    <row r="1828" spans="1:4" x14ac:dyDescent="0.25">
      <c r="A1828" t="s">
        <v>2</v>
      </c>
      <c r="B1828">
        <f t="shared" si="38"/>
        <v>2019</v>
      </c>
      <c r="C1828" t="str">
        <f t="shared" si="39"/>
        <v>COMBDGEDSOldSC______STDNGA_16</v>
      </c>
      <c r="D1828" s="8">
        <f>IF(_xlfn.IFNA(VLOOKUP(LEFT(C1828,LEN(C1828)-3),COMBDG_Replacement_Split_Tech!A:T,12+B1828-2016,FALSE),-1)&lt;0,0,VLOOKUP(LEFT(C1828,LEN(C1828)-3),COMBDG_Replacement_Split_Tech!A:T,12+B1828-2016,FALSE))*_xlfn.IFNA(VLOOKUP(LEFT(C1828,14),'AGG Activity_16'!A:K,B1828-2016+2,FALSE),VLOOKUP(LEFT(C1828,15),'AGG Activity_16'!A:K,B1828-2016+2,FALSE))</f>
        <v>0.82783778967864663</v>
      </c>
    </row>
    <row r="1829" spans="1:4" x14ac:dyDescent="0.25">
      <c r="A1829" t="s">
        <v>2</v>
      </c>
      <c r="B1829">
        <f t="shared" si="38"/>
        <v>2019</v>
      </c>
      <c r="C1829" t="str">
        <f t="shared" si="39"/>
        <v>COMBDGEDSOldSHFUR___HIGNGA_16</v>
      </c>
      <c r="D1829" s="8">
        <f>IF(_xlfn.IFNA(VLOOKUP(LEFT(C1829,LEN(C1829)-3),COMBDG_Replacement_Split_Tech!A:T,12+B1829-2016,FALSE),-1)&lt;0,0,VLOOKUP(LEFT(C1829,LEN(C1829)-3),COMBDG_Replacement_Split_Tech!A:T,12+B1829-2016,FALSE))*_xlfn.IFNA(VLOOKUP(LEFT(C1829,14),'AGG Activity_16'!A:K,B1829-2016+2,FALSE),VLOOKUP(LEFT(C1829,15),'AGG Activity_16'!A:K,B1829-2016+2,FALSE))</f>
        <v>0</v>
      </c>
    </row>
    <row r="1830" spans="1:4" x14ac:dyDescent="0.25">
      <c r="A1830" t="s">
        <v>2</v>
      </c>
      <c r="B1830">
        <f t="shared" si="38"/>
        <v>2019</v>
      </c>
      <c r="C1830" t="str">
        <f t="shared" si="39"/>
        <v>COMBDGEDSOldSHFUR___STDNGA_16</v>
      </c>
      <c r="D1830" s="8">
        <f>IF(_xlfn.IFNA(VLOOKUP(LEFT(C1830,LEN(C1830)-3),COMBDG_Replacement_Split_Tech!A:T,12+B1830-2016,FALSE),-1)&lt;0,0,VLOOKUP(LEFT(C1830,LEN(C1830)-3),COMBDG_Replacement_Split_Tech!A:T,12+B1830-2016,FALSE))*_xlfn.IFNA(VLOOKUP(LEFT(C1830,14),'AGG Activity_16'!A:K,B1830-2016+2,FALSE),VLOOKUP(LEFT(C1830,15),'AGG Activity_16'!A:K,B1830-2016+2,FALSE))</f>
        <v>724.5600671094212</v>
      </c>
    </row>
    <row r="1831" spans="1:4" x14ac:dyDescent="0.25">
      <c r="A1831" t="s">
        <v>2</v>
      </c>
      <c r="B1831">
        <f t="shared" si="38"/>
        <v>2019</v>
      </c>
      <c r="C1831" t="str">
        <f t="shared" si="39"/>
        <v>COMBDGEDSOldWH______STDNGA_16</v>
      </c>
      <c r="D1831" s="8">
        <f>IF(_xlfn.IFNA(VLOOKUP(LEFT(C1831,LEN(C1831)-3),COMBDG_Replacement_Split_Tech!A:T,12+B1831-2016,FALSE),-1)&lt;0,0,VLOOKUP(LEFT(C1831,LEN(C1831)-3),COMBDG_Replacement_Split_Tech!A:T,12+B1831-2016,FALSE))*_xlfn.IFNA(VLOOKUP(LEFT(C1831,14),'AGG Activity_16'!A:K,B1831-2016+2,FALSE),VLOOKUP(LEFT(C1831,15),'AGG Activity_16'!A:K,B1831-2016+2,FALSE))</f>
        <v>251.40204111622327</v>
      </c>
    </row>
    <row r="1832" spans="1:4" x14ac:dyDescent="0.25">
      <c r="A1832" t="s">
        <v>2</v>
      </c>
      <c r="B1832">
        <f t="shared" si="38"/>
        <v>2019</v>
      </c>
      <c r="C1832" t="str">
        <f t="shared" si="39"/>
        <v>COMBDGHLCNewAE______STDNGA_16</v>
      </c>
      <c r="D1832" s="8">
        <f>IF(_xlfn.IFNA(VLOOKUP(LEFT(C1832,LEN(C1832)-3),COMBDG_Replacement_Split_Tech!A:T,12+B1832-2016,FALSE),-1)&lt;0,0,VLOOKUP(LEFT(C1832,LEN(C1832)-3),COMBDG_Replacement_Split_Tech!A:T,12+B1832-2016,FALSE))*_xlfn.IFNA(VLOOKUP(LEFT(C1832,14),'AGG Activity_16'!A:K,B1832-2016+2,FALSE),VLOOKUP(LEFT(C1832,15),'AGG Activity_16'!A:K,B1832-2016+2,FALSE))</f>
        <v>0</v>
      </c>
    </row>
    <row r="1833" spans="1:4" x14ac:dyDescent="0.25">
      <c r="A1833" t="s">
        <v>2</v>
      </c>
      <c r="B1833">
        <f t="shared" si="38"/>
        <v>2019</v>
      </c>
      <c r="C1833" t="str">
        <f t="shared" si="39"/>
        <v>COMBDGHLCNewSC______STDNGA_16</v>
      </c>
      <c r="D1833" s="8">
        <f>IF(_xlfn.IFNA(VLOOKUP(LEFT(C1833,LEN(C1833)-3),COMBDG_Replacement_Split_Tech!A:T,12+B1833-2016,FALSE),-1)&lt;0,0,VLOOKUP(LEFT(C1833,LEN(C1833)-3),COMBDG_Replacement_Split_Tech!A:T,12+B1833-2016,FALSE))*_xlfn.IFNA(VLOOKUP(LEFT(C1833,14),'AGG Activity_16'!A:K,B1833-2016+2,FALSE),VLOOKUP(LEFT(C1833,15),'AGG Activity_16'!A:K,B1833-2016+2,FALSE))</f>
        <v>0</v>
      </c>
    </row>
    <row r="1834" spans="1:4" x14ac:dyDescent="0.25">
      <c r="A1834" t="s">
        <v>2</v>
      </c>
      <c r="B1834">
        <f t="shared" si="38"/>
        <v>2019</v>
      </c>
      <c r="C1834" t="str">
        <f t="shared" si="39"/>
        <v>COMBDGHLCNewSHFUR___HIGNGA_16</v>
      </c>
      <c r="D1834" s="8">
        <f>IF(_xlfn.IFNA(VLOOKUP(LEFT(C1834,LEN(C1834)-3),COMBDG_Replacement_Split_Tech!A:T,12+B1834-2016,FALSE),-1)&lt;0,0,VLOOKUP(LEFT(C1834,LEN(C1834)-3),COMBDG_Replacement_Split_Tech!A:T,12+B1834-2016,FALSE))*_xlfn.IFNA(VLOOKUP(LEFT(C1834,14),'AGG Activity_16'!A:K,B1834-2016+2,FALSE),VLOOKUP(LEFT(C1834,15),'AGG Activity_16'!A:K,B1834-2016+2,FALSE))</f>
        <v>0</v>
      </c>
    </row>
    <row r="1835" spans="1:4" x14ac:dyDescent="0.25">
      <c r="A1835" t="s">
        <v>2</v>
      </c>
      <c r="B1835">
        <f t="shared" si="38"/>
        <v>2019</v>
      </c>
      <c r="C1835" t="str">
        <f t="shared" si="39"/>
        <v>COMBDGHLCNewSHFUR___STDNGA_16</v>
      </c>
      <c r="D1835" s="8">
        <f>IF(_xlfn.IFNA(VLOOKUP(LEFT(C1835,LEN(C1835)-3),COMBDG_Replacement_Split_Tech!A:T,12+B1835-2016,FALSE),-1)&lt;0,0,VLOOKUP(LEFT(C1835,LEN(C1835)-3),COMBDG_Replacement_Split_Tech!A:T,12+B1835-2016,FALSE))*_xlfn.IFNA(VLOOKUP(LEFT(C1835,14),'AGG Activity_16'!A:K,B1835-2016+2,FALSE),VLOOKUP(LEFT(C1835,15),'AGG Activity_16'!A:K,B1835-2016+2,FALSE))</f>
        <v>0</v>
      </c>
    </row>
    <row r="1836" spans="1:4" x14ac:dyDescent="0.25">
      <c r="A1836" t="s">
        <v>2</v>
      </c>
      <c r="B1836">
        <f t="shared" si="38"/>
        <v>2019</v>
      </c>
      <c r="C1836" t="str">
        <f t="shared" si="39"/>
        <v>COMBDGHLCNewWH______STDNGA_16</v>
      </c>
      <c r="D1836" s="8">
        <f>IF(_xlfn.IFNA(VLOOKUP(LEFT(C1836,LEN(C1836)-3),COMBDG_Replacement_Split_Tech!A:T,12+B1836-2016,FALSE),-1)&lt;0,0,VLOOKUP(LEFT(C1836,LEN(C1836)-3),COMBDG_Replacement_Split_Tech!A:T,12+B1836-2016,FALSE))*_xlfn.IFNA(VLOOKUP(LEFT(C1836,14),'AGG Activity_16'!A:K,B1836-2016+2,FALSE),VLOOKUP(LEFT(C1836,15),'AGG Activity_16'!A:K,B1836-2016+2,FALSE))</f>
        <v>0</v>
      </c>
    </row>
    <row r="1837" spans="1:4" x14ac:dyDescent="0.25">
      <c r="A1837" t="s">
        <v>2</v>
      </c>
      <c r="B1837">
        <f t="shared" si="38"/>
        <v>2019</v>
      </c>
      <c r="C1837" t="str">
        <f t="shared" si="39"/>
        <v>COMBDGHLCOldAE______STDNGA_16</v>
      </c>
      <c r="D1837" s="8">
        <f>IF(_xlfn.IFNA(VLOOKUP(LEFT(C1837,LEN(C1837)-3),COMBDG_Replacement_Split_Tech!A:T,12+B1837-2016,FALSE),-1)&lt;0,0,VLOOKUP(LEFT(C1837,LEN(C1837)-3),COMBDG_Replacement_Split_Tech!A:T,12+B1837-2016,FALSE))*_xlfn.IFNA(VLOOKUP(LEFT(C1837,14),'AGG Activity_16'!A:K,B1837-2016+2,FALSE),VLOOKUP(LEFT(C1837,15),'AGG Activity_16'!A:K,B1837-2016+2,FALSE))</f>
        <v>4.3027241176351367</v>
      </c>
    </row>
    <row r="1838" spans="1:4" x14ac:dyDescent="0.25">
      <c r="A1838" t="s">
        <v>2</v>
      </c>
      <c r="B1838">
        <f t="shared" si="38"/>
        <v>2019</v>
      </c>
      <c r="C1838" t="str">
        <f t="shared" si="39"/>
        <v>COMBDGHLCOldSC______STDNGA_16</v>
      </c>
      <c r="D1838" s="8">
        <f>IF(_xlfn.IFNA(VLOOKUP(LEFT(C1838,LEN(C1838)-3),COMBDG_Replacement_Split_Tech!A:T,12+B1838-2016,FALSE),-1)&lt;0,0,VLOOKUP(LEFT(C1838,LEN(C1838)-3),COMBDG_Replacement_Split_Tech!A:T,12+B1838-2016,FALSE))*_xlfn.IFNA(VLOOKUP(LEFT(C1838,14),'AGG Activity_16'!A:K,B1838-2016+2,FALSE),VLOOKUP(LEFT(C1838,15),'AGG Activity_16'!A:K,B1838-2016+2,FALSE))</f>
        <v>0.90477339911766219</v>
      </c>
    </row>
    <row r="1839" spans="1:4" x14ac:dyDescent="0.25">
      <c r="A1839" t="s">
        <v>2</v>
      </c>
      <c r="B1839">
        <f t="shared" si="38"/>
        <v>2019</v>
      </c>
      <c r="C1839" t="str">
        <f t="shared" si="39"/>
        <v>COMBDGHLCOldSHFUR___HIGNGA_16</v>
      </c>
      <c r="D1839" s="8">
        <f>IF(_xlfn.IFNA(VLOOKUP(LEFT(C1839,LEN(C1839)-3),COMBDG_Replacement_Split_Tech!A:T,12+B1839-2016,FALSE),-1)&lt;0,0,VLOOKUP(LEFT(C1839,LEN(C1839)-3),COMBDG_Replacement_Split_Tech!A:T,12+B1839-2016,FALSE))*_xlfn.IFNA(VLOOKUP(LEFT(C1839,14),'AGG Activity_16'!A:K,B1839-2016+2,FALSE),VLOOKUP(LEFT(C1839,15),'AGG Activity_16'!A:K,B1839-2016+2,FALSE))</f>
        <v>0</v>
      </c>
    </row>
    <row r="1840" spans="1:4" x14ac:dyDescent="0.25">
      <c r="A1840" t="s">
        <v>2</v>
      </c>
      <c r="B1840">
        <f t="shared" si="38"/>
        <v>2019</v>
      </c>
      <c r="C1840" t="str">
        <f t="shared" si="39"/>
        <v>COMBDGHLCOldSHFUR___STDNGA_16</v>
      </c>
      <c r="D1840" s="8">
        <f>IF(_xlfn.IFNA(VLOOKUP(LEFT(C1840,LEN(C1840)-3),COMBDG_Replacement_Split_Tech!A:T,12+B1840-2016,FALSE),-1)&lt;0,0,VLOOKUP(LEFT(C1840,LEN(C1840)-3),COMBDG_Replacement_Split_Tech!A:T,12+B1840-2016,FALSE))*_xlfn.IFNA(VLOOKUP(LEFT(C1840,14),'AGG Activity_16'!A:K,B1840-2016+2,FALSE),VLOOKUP(LEFT(C1840,15),'AGG Activity_16'!A:K,B1840-2016+2,FALSE))</f>
        <v>415.06048671185704</v>
      </c>
    </row>
    <row r="1841" spans="1:4" x14ac:dyDescent="0.25">
      <c r="A1841" t="s">
        <v>2</v>
      </c>
      <c r="B1841">
        <f t="shared" si="38"/>
        <v>2019</v>
      </c>
      <c r="C1841" t="str">
        <f t="shared" si="39"/>
        <v>COMBDGHLCOldWH______STDNGA_16</v>
      </c>
      <c r="D1841" s="8">
        <f>IF(_xlfn.IFNA(VLOOKUP(LEFT(C1841,LEN(C1841)-3),COMBDG_Replacement_Split_Tech!A:T,12+B1841-2016,FALSE),-1)&lt;0,0,VLOOKUP(LEFT(C1841,LEN(C1841)-3),COMBDG_Replacement_Split_Tech!A:T,12+B1841-2016,FALSE))*_xlfn.IFNA(VLOOKUP(LEFT(C1841,14),'AGG Activity_16'!A:K,B1841-2016+2,FALSE),VLOOKUP(LEFT(C1841,15),'AGG Activity_16'!A:K,B1841-2016+2,FALSE))</f>
        <v>224.05600790129154</v>
      </c>
    </row>
    <row r="1842" spans="1:4" x14ac:dyDescent="0.25">
      <c r="A1842" t="s">
        <v>2</v>
      </c>
      <c r="B1842">
        <f t="shared" si="38"/>
        <v>2019</v>
      </c>
      <c r="C1842" t="str">
        <f t="shared" si="39"/>
        <v>COMBDGICINewAE______STDNGA_16</v>
      </c>
      <c r="D1842" s="8">
        <f>IF(_xlfn.IFNA(VLOOKUP(LEFT(C1842,LEN(C1842)-3),COMBDG_Replacement_Split_Tech!A:T,12+B1842-2016,FALSE),-1)&lt;0,0,VLOOKUP(LEFT(C1842,LEN(C1842)-3),COMBDG_Replacement_Split_Tech!A:T,12+B1842-2016,FALSE))*_xlfn.IFNA(VLOOKUP(LEFT(C1842,14),'AGG Activity_16'!A:K,B1842-2016+2,FALSE),VLOOKUP(LEFT(C1842,15),'AGG Activity_16'!A:K,B1842-2016+2,FALSE))</f>
        <v>0</v>
      </c>
    </row>
    <row r="1843" spans="1:4" x14ac:dyDescent="0.25">
      <c r="A1843" t="s">
        <v>2</v>
      </c>
      <c r="B1843">
        <f t="shared" si="38"/>
        <v>2019</v>
      </c>
      <c r="C1843" t="str">
        <f t="shared" si="39"/>
        <v>COMBDGICINewSC______STDNGA_16</v>
      </c>
      <c r="D1843" s="8">
        <f>IF(_xlfn.IFNA(VLOOKUP(LEFT(C1843,LEN(C1843)-3),COMBDG_Replacement_Split_Tech!A:T,12+B1843-2016,FALSE),-1)&lt;0,0,VLOOKUP(LEFT(C1843,LEN(C1843)-3),COMBDG_Replacement_Split_Tech!A:T,12+B1843-2016,FALSE))*_xlfn.IFNA(VLOOKUP(LEFT(C1843,14),'AGG Activity_16'!A:K,B1843-2016+2,FALSE),VLOOKUP(LEFT(C1843,15),'AGG Activity_16'!A:K,B1843-2016+2,FALSE))</f>
        <v>0</v>
      </c>
    </row>
    <row r="1844" spans="1:4" x14ac:dyDescent="0.25">
      <c r="A1844" t="s">
        <v>2</v>
      </c>
      <c r="B1844">
        <f t="shared" si="38"/>
        <v>2019</v>
      </c>
      <c r="C1844" t="str">
        <f t="shared" si="39"/>
        <v>COMBDGICINewSHFUR___HIGNGA_16</v>
      </c>
      <c r="D1844" s="8">
        <f>IF(_xlfn.IFNA(VLOOKUP(LEFT(C1844,LEN(C1844)-3),COMBDG_Replacement_Split_Tech!A:T,12+B1844-2016,FALSE),-1)&lt;0,0,VLOOKUP(LEFT(C1844,LEN(C1844)-3),COMBDG_Replacement_Split_Tech!A:T,12+B1844-2016,FALSE))*_xlfn.IFNA(VLOOKUP(LEFT(C1844,14),'AGG Activity_16'!A:K,B1844-2016+2,FALSE),VLOOKUP(LEFT(C1844,15),'AGG Activity_16'!A:K,B1844-2016+2,FALSE))</f>
        <v>0</v>
      </c>
    </row>
    <row r="1845" spans="1:4" x14ac:dyDescent="0.25">
      <c r="A1845" t="s">
        <v>2</v>
      </c>
      <c r="B1845">
        <f t="shared" si="38"/>
        <v>2019</v>
      </c>
      <c r="C1845" t="str">
        <f t="shared" si="39"/>
        <v>COMBDGICINewSHFUR___STDNGA_16</v>
      </c>
      <c r="D1845" s="8">
        <f>IF(_xlfn.IFNA(VLOOKUP(LEFT(C1845,LEN(C1845)-3),COMBDG_Replacement_Split_Tech!A:T,12+B1845-2016,FALSE),-1)&lt;0,0,VLOOKUP(LEFT(C1845,LEN(C1845)-3),COMBDG_Replacement_Split_Tech!A:T,12+B1845-2016,FALSE))*_xlfn.IFNA(VLOOKUP(LEFT(C1845,14),'AGG Activity_16'!A:K,B1845-2016+2,FALSE),VLOOKUP(LEFT(C1845,15),'AGG Activity_16'!A:K,B1845-2016+2,FALSE))</f>
        <v>0</v>
      </c>
    </row>
    <row r="1846" spans="1:4" x14ac:dyDescent="0.25">
      <c r="A1846" t="s">
        <v>2</v>
      </c>
      <c r="B1846">
        <f t="shared" si="38"/>
        <v>2019</v>
      </c>
      <c r="C1846" t="str">
        <f t="shared" si="39"/>
        <v>COMBDGICINewWH______STDNGA_16</v>
      </c>
      <c r="D1846" s="8">
        <f>IF(_xlfn.IFNA(VLOOKUP(LEFT(C1846,LEN(C1846)-3),COMBDG_Replacement_Split_Tech!A:T,12+B1846-2016,FALSE),-1)&lt;0,0,VLOOKUP(LEFT(C1846,LEN(C1846)-3),COMBDG_Replacement_Split_Tech!A:T,12+B1846-2016,FALSE))*_xlfn.IFNA(VLOOKUP(LEFT(C1846,14),'AGG Activity_16'!A:K,B1846-2016+2,FALSE),VLOOKUP(LEFT(C1846,15),'AGG Activity_16'!A:K,B1846-2016+2,FALSE))</f>
        <v>0</v>
      </c>
    </row>
    <row r="1847" spans="1:4" x14ac:dyDescent="0.25">
      <c r="A1847" t="s">
        <v>2</v>
      </c>
      <c r="B1847">
        <f t="shared" si="38"/>
        <v>2019</v>
      </c>
      <c r="C1847" t="str">
        <f t="shared" si="39"/>
        <v>COMBDGICIOldAE______STDNGA_16</v>
      </c>
      <c r="D1847" s="8">
        <f>IF(_xlfn.IFNA(VLOOKUP(LEFT(C1847,LEN(C1847)-3),COMBDG_Replacement_Split_Tech!A:T,12+B1847-2016,FALSE),-1)&lt;0,0,VLOOKUP(LEFT(C1847,LEN(C1847)-3),COMBDG_Replacement_Split_Tech!A:T,12+B1847-2016,FALSE))*_xlfn.IFNA(VLOOKUP(LEFT(C1847,14),'AGG Activity_16'!A:K,B1847-2016+2,FALSE),VLOOKUP(LEFT(C1847,15),'AGG Activity_16'!A:K,B1847-2016+2,FALSE))</f>
        <v>8.5297753055137537E-2</v>
      </c>
    </row>
    <row r="1848" spans="1:4" x14ac:dyDescent="0.25">
      <c r="A1848" t="s">
        <v>2</v>
      </c>
      <c r="B1848">
        <f t="shared" si="38"/>
        <v>2019</v>
      </c>
      <c r="C1848" t="str">
        <f t="shared" si="39"/>
        <v>COMBDGICIOldSC______STDNGA_16</v>
      </c>
      <c r="D1848" s="8">
        <f>IF(_xlfn.IFNA(VLOOKUP(LEFT(C1848,LEN(C1848)-3),COMBDG_Replacement_Split_Tech!A:T,12+B1848-2016,FALSE),-1)&lt;0,0,VLOOKUP(LEFT(C1848,LEN(C1848)-3),COMBDG_Replacement_Split_Tech!A:T,12+B1848-2016,FALSE))*_xlfn.IFNA(VLOOKUP(LEFT(C1848,14),'AGG Activity_16'!A:K,B1848-2016+2,FALSE),VLOOKUP(LEFT(C1848,15),'AGG Activity_16'!A:K,B1848-2016+2,FALSE))</f>
        <v>6.14723887312758E-2</v>
      </c>
    </row>
    <row r="1849" spans="1:4" x14ac:dyDescent="0.25">
      <c r="A1849" t="s">
        <v>2</v>
      </c>
      <c r="B1849">
        <f t="shared" si="38"/>
        <v>2019</v>
      </c>
      <c r="C1849" t="str">
        <f t="shared" si="39"/>
        <v>COMBDGICIOldSHFUR___HIGNGA_16</v>
      </c>
      <c r="D1849" s="8">
        <f>IF(_xlfn.IFNA(VLOOKUP(LEFT(C1849,LEN(C1849)-3),COMBDG_Replacement_Split_Tech!A:T,12+B1849-2016,FALSE),-1)&lt;0,0,VLOOKUP(LEFT(C1849,LEN(C1849)-3),COMBDG_Replacement_Split_Tech!A:T,12+B1849-2016,FALSE))*_xlfn.IFNA(VLOOKUP(LEFT(C1849,14),'AGG Activity_16'!A:K,B1849-2016+2,FALSE),VLOOKUP(LEFT(C1849,15),'AGG Activity_16'!A:K,B1849-2016+2,FALSE))</f>
        <v>0</v>
      </c>
    </row>
    <row r="1850" spans="1:4" x14ac:dyDescent="0.25">
      <c r="A1850" t="s">
        <v>2</v>
      </c>
      <c r="B1850">
        <f t="shared" si="38"/>
        <v>2019</v>
      </c>
      <c r="C1850" t="str">
        <f t="shared" si="39"/>
        <v>COMBDGICIOldSHFUR___STDNGA_16</v>
      </c>
      <c r="D1850" s="8">
        <f>IF(_xlfn.IFNA(VLOOKUP(LEFT(C1850,LEN(C1850)-3),COMBDG_Replacement_Split_Tech!A:T,12+B1850-2016,FALSE),-1)&lt;0,0,VLOOKUP(LEFT(C1850,LEN(C1850)-3),COMBDG_Replacement_Split_Tech!A:T,12+B1850-2016,FALSE))*_xlfn.IFNA(VLOOKUP(LEFT(C1850,14),'AGG Activity_16'!A:K,B1850-2016+2,FALSE),VLOOKUP(LEFT(C1850,15),'AGG Activity_16'!A:K,B1850-2016+2,FALSE))</f>
        <v>35.623215725507094</v>
      </c>
    </row>
    <row r="1851" spans="1:4" x14ac:dyDescent="0.25">
      <c r="A1851" t="s">
        <v>2</v>
      </c>
      <c r="B1851">
        <f t="shared" si="38"/>
        <v>2019</v>
      </c>
      <c r="C1851" t="str">
        <f t="shared" si="39"/>
        <v>COMBDGICIOldWH______STDNGA_16</v>
      </c>
      <c r="D1851" s="8">
        <f>IF(_xlfn.IFNA(VLOOKUP(LEFT(C1851,LEN(C1851)-3),COMBDG_Replacement_Split_Tech!A:T,12+B1851-2016,FALSE),-1)&lt;0,0,VLOOKUP(LEFT(C1851,LEN(C1851)-3),COMBDG_Replacement_Split_Tech!A:T,12+B1851-2016,FALSE))*_xlfn.IFNA(VLOOKUP(LEFT(C1851,14),'AGG Activity_16'!A:K,B1851-2016+2,FALSE),VLOOKUP(LEFT(C1851,15),'AGG Activity_16'!A:K,B1851-2016+2,FALSE))</f>
        <v>13.238528047090497</v>
      </c>
    </row>
    <row r="1852" spans="1:4" x14ac:dyDescent="0.25">
      <c r="A1852" t="s">
        <v>2</v>
      </c>
      <c r="B1852">
        <f t="shared" si="38"/>
        <v>2019</v>
      </c>
      <c r="C1852" t="str">
        <f t="shared" si="39"/>
        <v>COMBDGOFFNewAE______STDNGA_16</v>
      </c>
      <c r="D1852" s="8">
        <f>IF(_xlfn.IFNA(VLOOKUP(LEFT(C1852,LEN(C1852)-3),COMBDG_Replacement_Split_Tech!A:T,12+B1852-2016,FALSE),-1)&lt;0,0,VLOOKUP(LEFT(C1852,LEN(C1852)-3),COMBDG_Replacement_Split_Tech!A:T,12+B1852-2016,FALSE))*_xlfn.IFNA(VLOOKUP(LEFT(C1852,14),'AGG Activity_16'!A:K,B1852-2016+2,FALSE),VLOOKUP(LEFT(C1852,15),'AGG Activity_16'!A:K,B1852-2016+2,FALSE))</f>
        <v>0</v>
      </c>
    </row>
    <row r="1853" spans="1:4" x14ac:dyDescent="0.25">
      <c r="A1853" t="s">
        <v>2</v>
      </c>
      <c r="B1853">
        <f t="shared" si="38"/>
        <v>2019</v>
      </c>
      <c r="C1853" t="str">
        <f t="shared" si="39"/>
        <v>COMBDGOFFNewSC______STDNGA_16</v>
      </c>
      <c r="D1853" s="8">
        <f>IF(_xlfn.IFNA(VLOOKUP(LEFT(C1853,LEN(C1853)-3),COMBDG_Replacement_Split_Tech!A:T,12+B1853-2016,FALSE),-1)&lt;0,0,VLOOKUP(LEFT(C1853,LEN(C1853)-3),COMBDG_Replacement_Split_Tech!A:T,12+B1853-2016,FALSE))*_xlfn.IFNA(VLOOKUP(LEFT(C1853,14),'AGG Activity_16'!A:K,B1853-2016+2,FALSE),VLOOKUP(LEFT(C1853,15),'AGG Activity_16'!A:K,B1853-2016+2,FALSE))</f>
        <v>0</v>
      </c>
    </row>
    <row r="1854" spans="1:4" x14ac:dyDescent="0.25">
      <c r="A1854" t="s">
        <v>2</v>
      </c>
      <c r="B1854">
        <f t="shared" si="38"/>
        <v>2019</v>
      </c>
      <c r="C1854" t="str">
        <f t="shared" si="39"/>
        <v>COMBDGOFFNewSHFUR___HIGNGA_16</v>
      </c>
      <c r="D1854" s="8">
        <f>IF(_xlfn.IFNA(VLOOKUP(LEFT(C1854,LEN(C1854)-3),COMBDG_Replacement_Split_Tech!A:T,12+B1854-2016,FALSE),-1)&lt;0,0,VLOOKUP(LEFT(C1854,LEN(C1854)-3),COMBDG_Replacement_Split_Tech!A:T,12+B1854-2016,FALSE))*_xlfn.IFNA(VLOOKUP(LEFT(C1854,14),'AGG Activity_16'!A:K,B1854-2016+2,FALSE),VLOOKUP(LEFT(C1854,15),'AGG Activity_16'!A:K,B1854-2016+2,FALSE))</f>
        <v>0</v>
      </c>
    </row>
    <row r="1855" spans="1:4" x14ac:dyDescent="0.25">
      <c r="A1855" t="s">
        <v>2</v>
      </c>
      <c r="B1855">
        <f t="shared" si="38"/>
        <v>2019</v>
      </c>
      <c r="C1855" t="str">
        <f t="shared" si="39"/>
        <v>COMBDGOFFNewSHFUR___STDNGA_16</v>
      </c>
      <c r="D1855" s="8">
        <f>IF(_xlfn.IFNA(VLOOKUP(LEFT(C1855,LEN(C1855)-3),COMBDG_Replacement_Split_Tech!A:T,12+B1855-2016,FALSE),-1)&lt;0,0,VLOOKUP(LEFT(C1855,LEN(C1855)-3),COMBDG_Replacement_Split_Tech!A:T,12+B1855-2016,FALSE))*_xlfn.IFNA(VLOOKUP(LEFT(C1855,14),'AGG Activity_16'!A:K,B1855-2016+2,FALSE),VLOOKUP(LEFT(C1855,15),'AGG Activity_16'!A:K,B1855-2016+2,FALSE))</f>
        <v>0</v>
      </c>
    </row>
    <row r="1856" spans="1:4" x14ac:dyDescent="0.25">
      <c r="A1856" t="s">
        <v>2</v>
      </c>
      <c r="B1856">
        <f t="shared" si="38"/>
        <v>2019</v>
      </c>
      <c r="C1856" t="str">
        <f t="shared" si="39"/>
        <v>COMBDGOFFNewWH______STDNGA_16</v>
      </c>
      <c r="D1856" s="8">
        <f>IF(_xlfn.IFNA(VLOOKUP(LEFT(C1856,LEN(C1856)-3),COMBDG_Replacement_Split_Tech!A:T,12+B1856-2016,FALSE),-1)&lt;0,0,VLOOKUP(LEFT(C1856,LEN(C1856)-3),COMBDG_Replacement_Split_Tech!A:T,12+B1856-2016,FALSE))*_xlfn.IFNA(VLOOKUP(LEFT(C1856,14),'AGG Activity_16'!A:K,B1856-2016+2,FALSE),VLOOKUP(LEFT(C1856,15),'AGG Activity_16'!A:K,B1856-2016+2,FALSE))</f>
        <v>0</v>
      </c>
    </row>
    <row r="1857" spans="1:4" x14ac:dyDescent="0.25">
      <c r="A1857" t="s">
        <v>2</v>
      </c>
      <c r="B1857">
        <f t="shared" si="38"/>
        <v>2019</v>
      </c>
      <c r="C1857" t="str">
        <f t="shared" si="39"/>
        <v>COMBDGOFFOldAE______STDNGA_16</v>
      </c>
      <c r="D1857" s="8">
        <f>IF(_xlfn.IFNA(VLOOKUP(LEFT(C1857,LEN(C1857)-3),COMBDG_Replacement_Split_Tech!A:T,12+B1857-2016,FALSE),-1)&lt;0,0,VLOOKUP(LEFT(C1857,LEN(C1857)-3),COMBDG_Replacement_Split_Tech!A:T,12+B1857-2016,FALSE))*_xlfn.IFNA(VLOOKUP(LEFT(C1857,14),'AGG Activity_16'!A:K,B1857-2016+2,FALSE),VLOOKUP(LEFT(C1857,15),'AGG Activity_16'!A:K,B1857-2016+2,FALSE))</f>
        <v>23.08404670869345</v>
      </c>
    </row>
    <row r="1858" spans="1:4" x14ac:dyDescent="0.25">
      <c r="A1858" t="s">
        <v>2</v>
      </c>
      <c r="B1858">
        <f t="shared" si="38"/>
        <v>2019</v>
      </c>
      <c r="C1858" t="str">
        <f t="shared" si="39"/>
        <v>COMBDGOFFOldSC______STDNGA_16</v>
      </c>
      <c r="D1858" s="8">
        <f>IF(_xlfn.IFNA(VLOOKUP(LEFT(C1858,LEN(C1858)-3),COMBDG_Replacement_Split_Tech!A:T,12+B1858-2016,FALSE),-1)&lt;0,0,VLOOKUP(LEFT(C1858,LEN(C1858)-3),COMBDG_Replacement_Split_Tech!A:T,12+B1858-2016,FALSE))*_xlfn.IFNA(VLOOKUP(LEFT(C1858,14),'AGG Activity_16'!A:K,B1858-2016+2,FALSE),VLOOKUP(LEFT(C1858,15),'AGG Activity_16'!A:K,B1858-2016+2,FALSE))</f>
        <v>2.7452168152526326</v>
      </c>
    </row>
    <row r="1859" spans="1:4" x14ac:dyDescent="0.25">
      <c r="A1859" t="s">
        <v>2</v>
      </c>
      <c r="B1859">
        <f t="shared" si="38"/>
        <v>2019</v>
      </c>
      <c r="C1859" t="str">
        <f t="shared" si="39"/>
        <v>COMBDGOFFOldSHFUR___HIGNGA_16</v>
      </c>
      <c r="D1859" s="8">
        <f>IF(_xlfn.IFNA(VLOOKUP(LEFT(C1859,LEN(C1859)-3),COMBDG_Replacement_Split_Tech!A:T,12+B1859-2016,FALSE),-1)&lt;0,0,VLOOKUP(LEFT(C1859,LEN(C1859)-3),COMBDG_Replacement_Split_Tech!A:T,12+B1859-2016,FALSE))*_xlfn.IFNA(VLOOKUP(LEFT(C1859,14),'AGG Activity_16'!A:K,B1859-2016+2,FALSE),VLOOKUP(LEFT(C1859,15),'AGG Activity_16'!A:K,B1859-2016+2,FALSE))</f>
        <v>0</v>
      </c>
    </row>
    <row r="1860" spans="1:4" x14ac:dyDescent="0.25">
      <c r="A1860" t="s">
        <v>2</v>
      </c>
      <c r="B1860">
        <f t="shared" si="38"/>
        <v>2019</v>
      </c>
      <c r="C1860" t="str">
        <f t="shared" si="39"/>
        <v>COMBDGOFFOldSHFUR___STDNGA_16</v>
      </c>
      <c r="D1860" s="8">
        <f>IF(_xlfn.IFNA(VLOOKUP(LEFT(C1860,LEN(C1860)-3),COMBDG_Replacement_Split_Tech!A:T,12+B1860-2016,FALSE),-1)&lt;0,0,VLOOKUP(LEFT(C1860,LEN(C1860)-3),COMBDG_Replacement_Split_Tech!A:T,12+B1860-2016,FALSE))*_xlfn.IFNA(VLOOKUP(LEFT(C1860,14),'AGG Activity_16'!A:K,B1860-2016+2,FALSE),VLOOKUP(LEFT(C1860,15),'AGG Activity_16'!A:K,B1860-2016+2,FALSE))</f>
        <v>2431.627084437996</v>
      </c>
    </row>
    <row r="1861" spans="1:4" x14ac:dyDescent="0.25">
      <c r="A1861" t="s">
        <v>2</v>
      </c>
      <c r="B1861">
        <f t="shared" si="38"/>
        <v>2019</v>
      </c>
      <c r="C1861" t="str">
        <f t="shared" si="39"/>
        <v>COMBDGOFFOldWH______STDNGA_16</v>
      </c>
      <c r="D1861" s="8">
        <f>IF(_xlfn.IFNA(VLOOKUP(LEFT(C1861,LEN(C1861)-3),COMBDG_Replacement_Split_Tech!A:T,12+B1861-2016,FALSE),-1)&lt;0,0,VLOOKUP(LEFT(C1861,LEN(C1861)-3),COMBDG_Replacement_Split_Tech!A:T,12+B1861-2016,FALSE))*_xlfn.IFNA(VLOOKUP(LEFT(C1861,14),'AGG Activity_16'!A:K,B1861-2016+2,FALSE),VLOOKUP(LEFT(C1861,15),'AGG Activity_16'!A:K,B1861-2016+2,FALSE))</f>
        <v>368.97089526212608</v>
      </c>
    </row>
    <row r="1862" spans="1:4" x14ac:dyDescent="0.25">
      <c r="A1862" t="s">
        <v>2</v>
      </c>
      <c r="B1862">
        <f t="shared" si="38"/>
        <v>2019</v>
      </c>
      <c r="C1862" t="str">
        <f t="shared" si="39"/>
        <v>COMBDGOTSNewAE______STDNGA_16</v>
      </c>
      <c r="D1862" s="8">
        <f>IF(_xlfn.IFNA(VLOOKUP(LEFT(C1862,LEN(C1862)-3),COMBDG_Replacement_Split_Tech!A:T,12+B1862-2016,FALSE),-1)&lt;0,0,VLOOKUP(LEFT(C1862,LEN(C1862)-3),COMBDG_Replacement_Split_Tech!A:T,12+B1862-2016,FALSE))*_xlfn.IFNA(VLOOKUP(LEFT(C1862,14),'AGG Activity_16'!A:K,B1862-2016+2,FALSE),VLOOKUP(LEFT(C1862,15),'AGG Activity_16'!A:K,B1862-2016+2,FALSE))</f>
        <v>0</v>
      </c>
    </row>
    <row r="1863" spans="1:4" x14ac:dyDescent="0.25">
      <c r="A1863" t="s">
        <v>2</v>
      </c>
      <c r="B1863">
        <f t="shared" si="38"/>
        <v>2019</v>
      </c>
      <c r="C1863" t="str">
        <f t="shared" si="39"/>
        <v>COMBDGOTSNewSC______STDNGA_16</v>
      </c>
      <c r="D1863" s="8">
        <f>IF(_xlfn.IFNA(VLOOKUP(LEFT(C1863,LEN(C1863)-3),COMBDG_Replacement_Split_Tech!A:T,12+B1863-2016,FALSE),-1)&lt;0,0,VLOOKUP(LEFT(C1863,LEN(C1863)-3),COMBDG_Replacement_Split_Tech!A:T,12+B1863-2016,FALSE))*_xlfn.IFNA(VLOOKUP(LEFT(C1863,14),'AGG Activity_16'!A:K,B1863-2016+2,FALSE),VLOOKUP(LEFT(C1863,15),'AGG Activity_16'!A:K,B1863-2016+2,FALSE))</f>
        <v>0</v>
      </c>
    </row>
    <row r="1864" spans="1:4" x14ac:dyDescent="0.25">
      <c r="A1864" t="s">
        <v>2</v>
      </c>
      <c r="B1864">
        <f t="shared" si="38"/>
        <v>2019</v>
      </c>
      <c r="C1864" t="str">
        <f t="shared" si="39"/>
        <v>COMBDGOTSNewSHFUR___HIGNGA_16</v>
      </c>
      <c r="D1864" s="8">
        <f>IF(_xlfn.IFNA(VLOOKUP(LEFT(C1864,LEN(C1864)-3),COMBDG_Replacement_Split_Tech!A:T,12+B1864-2016,FALSE),-1)&lt;0,0,VLOOKUP(LEFT(C1864,LEN(C1864)-3),COMBDG_Replacement_Split_Tech!A:T,12+B1864-2016,FALSE))*_xlfn.IFNA(VLOOKUP(LEFT(C1864,14),'AGG Activity_16'!A:K,B1864-2016+2,FALSE),VLOOKUP(LEFT(C1864,15),'AGG Activity_16'!A:K,B1864-2016+2,FALSE))</f>
        <v>0</v>
      </c>
    </row>
    <row r="1865" spans="1:4" x14ac:dyDescent="0.25">
      <c r="A1865" t="s">
        <v>2</v>
      </c>
      <c r="B1865">
        <f t="shared" si="38"/>
        <v>2019</v>
      </c>
      <c r="C1865" t="str">
        <f t="shared" si="39"/>
        <v>COMBDGOTSNewSHFUR___STDNGA_16</v>
      </c>
      <c r="D1865" s="8">
        <f>IF(_xlfn.IFNA(VLOOKUP(LEFT(C1865,LEN(C1865)-3),COMBDG_Replacement_Split_Tech!A:T,12+B1865-2016,FALSE),-1)&lt;0,0,VLOOKUP(LEFT(C1865,LEN(C1865)-3),COMBDG_Replacement_Split_Tech!A:T,12+B1865-2016,FALSE))*_xlfn.IFNA(VLOOKUP(LEFT(C1865,14),'AGG Activity_16'!A:K,B1865-2016+2,FALSE),VLOOKUP(LEFT(C1865,15),'AGG Activity_16'!A:K,B1865-2016+2,FALSE))</f>
        <v>0</v>
      </c>
    </row>
    <row r="1866" spans="1:4" x14ac:dyDescent="0.25">
      <c r="A1866" t="s">
        <v>2</v>
      </c>
      <c r="B1866">
        <f t="shared" si="38"/>
        <v>2019</v>
      </c>
      <c r="C1866" t="str">
        <f t="shared" si="39"/>
        <v>COMBDGOTSNewWH______STDNGA_16</v>
      </c>
      <c r="D1866" s="8">
        <f>IF(_xlfn.IFNA(VLOOKUP(LEFT(C1866,LEN(C1866)-3),COMBDG_Replacement_Split_Tech!A:T,12+B1866-2016,FALSE),-1)&lt;0,0,VLOOKUP(LEFT(C1866,LEN(C1866)-3),COMBDG_Replacement_Split_Tech!A:T,12+B1866-2016,FALSE))*_xlfn.IFNA(VLOOKUP(LEFT(C1866,14),'AGG Activity_16'!A:K,B1866-2016+2,FALSE),VLOOKUP(LEFT(C1866,15),'AGG Activity_16'!A:K,B1866-2016+2,FALSE))</f>
        <v>0</v>
      </c>
    </row>
    <row r="1867" spans="1:4" x14ac:dyDescent="0.25">
      <c r="A1867" t="s">
        <v>2</v>
      </c>
      <c r="B1867">
        <f t="shared" si="38"/>
        <v>2019</v>
      </c>
      <c r="C1867" t="str">
        <f t="shared" si="39"/>
        <v>COMBDGOTSOldAE______STDNGA_16</v>
      </c>
      <c r="D1867" s="8">
        <f>IF(_xlfn.IFNA(VLOOKUP(LEFT(C1867,LEN(C1867)-3),COMBDG_Replacement_Split_Tech!A:T,12+B1867-2016,FALSE),-1)&lt;0,0,VLOOKUP(LEFT(C1867,LEN(C1867)-3),COMBDG_Replacement_Split_Tech!A:T,12+B1867-2016,FALSE))*_xlfn.IFNA(VLOOKUP(LEFT(C1867,14),'AGG Activity_16'!A:K,B1867-2016+2,FALSE),VLOOKUP(LEFT(C1867,15),'AGG Activity_16'!A:K,B1867-2016+2,FALSE))</f>
        <v>0.50966415390096032</v>
      </c>
    </row>
    <row r="1868" spans="1:4" x14ac:dyDescent="0.25">
      <c r="A1868" t="s">
        <v>2</v>
      </c>
      <c r="B1868">
        <f t="shared" si="38"/>
        <v>2019</v>
      </c>
      <c r="C1868" t="str">
        <f t="shared" si="39"/>
        <v>COMBDGOTSOldSC______STDNGA_16</v>
      </c>
      <c r="D1868" s="8">
        <f>IF(_xlfn.IFNA(VLOOKUP(LEFT(C1868,LEN(C1868)-3),COMBDG_Replacement_Split_Tech!A:T,12+B1868-2016,FALSE),-1)&lt;0,0,VLOOKUP(LEFT(C1868,LEN(C1868)-3),COMBDG_Replacement_Split_Tech!A:T,12+B1868-2016,FALSE))*_xlfn.IFNA(VLOOKUP(LEFT(C1868,14),'AGG Activity_16'!A:K,B1868-2016+2,FALSE),VLOOKUP(LEFT(C1868,15),'AGG Activity_16'!A:K,B1868-2016+2,FALSE))</f>
        <v>0.66311590042948509</v>
      </c>
    </row>
    <row r="1869" spans="1:4" x14ac:dyDescent="0.25">
      <c r="A1869" t="s">
        <v>2</v>
      </c>
      <c r="B1869">
        <f t="shared" si="38"/>
        <v>2019</v>
      </c>
      <c r="C1869" t="str">
        <f t="shared" si="39"/>
        <v>COMBDGOTSOldSHFUR___HIGNGA_16</v>
      </c>
      <c r="D1869" s="8">
        <f>IF(_xlfn.IFNA(VLOOKUP(LEFT(C1869,LEN(C1869)-3),COMBDG_Replacement_Split_Tech!A:T,12+B1869-2016,FALSE),-1)&lt;0,0,VLOOKUP(LEFT(C1869,LEN(C1869)-3),COMBDG_Replacement_Split_Tech!A:T,12+B1869-2016,FALSE))*_xlfn.IFNA(VLOOKUP(LEFT(C1869,14),'AGG Activity_16'!A:K,B1869-2016+2,FALSE),VLOOKUP(LEFT(C1869,15),'AGG Activity_16'!A:K,B1869-2016+2,FALSE))</f>
        <v>0</v>
      </c>
    </row>
    <row r="1870" spans="1:4" x14ac:dyDescent="0.25">
      <c r="A1870" t="s">
        <v>2</v>
      </c>
      <c r="B1870">
        <f t="shared" si="38"/>
        <v>2019</v>
      </c>
      <c r="C1870" t="str">
        <f t="shared" si="39"/>
        <v>COMBDGOTSOldSHFUR___STDNGA_16</v>
      </c>
      <c r="D1870" s="8">
        <f>IF(_xlfn.IFNA(VLOOKUP(LEFT(C1870,LEN(C1870)-3),COMBDG_Replacement_Split_Tech!A:T,12+B1870-2016,FALSE),-1)&lt;0,0,VLOOKUP(LEFT(C1870,LEN(C1870)-3),COMBDG_Replacement_Split_Tech!A:T,12+B1870-2016,FALSE))*_xlfn.IFNA(VLOOKUP(LEFT(C1870,14),'AGG Activity_16'!A:K,B1870-2016+2,FALSE),VLOOKUP(LEFT(C1870,15),'AGG Activity_16'!A:K,B1870-2016+2,FALSE))</f>
        <v>321.32132320164101</v>
      </c>
    </row>
    <row r="1871" spans="1:4" x14ac:dyDescent="0.25">
      <c r="A1871" t="s">
        <v>2</v>
      </c>
      <c r="B1871">
        <f t="shared" si="38"/>
        <v>2019</v>
      </c>
      <c r="C1871" t="str">
        <f t="shared" si="39"/>
        <v>COMBDGOTSOldWH______STDNGA_16</v>
      </c>
      <c r="D1871" s="8">
        <f>IF(_xlfn.IFNA(VLOOKUP(LEFT(C1871,LEN(C1871)-3),COMBDG_Replacement_Split_Tech!A:T,12+B1871-2016,FALSE),-1)&lt;0,0,VLOOKUP(LEFT(C1871,LEN(C1871)-3),COMBDG_Replacement_Split_Tech!A:T,12+B1871-2016,FALSE))*_xlfn.IFNA(VLOOKUP(LEFT(C1871,14),'AGG Activity_16'!A:K,B1871-2016+2,FALSE),VLOOKUP(LEFT(C1871,15),'AGG Activity_16'!A:K,B1871-2016+2,FALSE))</f>
        <v>112.55933434053375</v>
      </c>
    </row>
    <row r="1872" spans="1:4" x14ac:dyDescent="0.25">
      <c r="A1872" t="s">
        <v>2</v>
      </c>
      <c r="B1872">
        <f t="shared" si="38"/>
        <v>2019</v>
      </c>
      <c r="C1872" t="str">
        <f t="shared" si="39"/>
        <v>COMBDGRTTNewAE______STDNGA_16</v>
      </c>
      <c r="D1872" s="8">
        <f>IF(_xlfn.IFNA(VLOOKUP(LEFT(C1872,LEN(C1872)-3),COMBDG_Replacement_Split_Tech!A:T,12+B1872-2016,FALSE),-1)&lt;0,0,VLOOKUP(LEFT(C1872,LEN(C1872)-3),COMBDG_Replacement_Split_Tech!A:T,12+B1872-2016,FALSE))*_xlfn.IFNA(VLOOKUP(LEFT(C1872,14),'AGG Activity_16'!A:K,B1872-2016+2,FALSE),VLOOKUP(LEFT(C1872,15),'AGG Activity_16'!A:K,B1872-2016+2,FALSE))</f>
        <v>0</v>
      </c>
    </row>
    <row r="1873" spans="1:4" x14ac:dyDescent="0.25">
      <c r="A1873" t="s">
        <v>2</v>
      </c>
      <c r="B1873">
        <f t="shared" si="38"/>
        <v>2019</v>
      </c>
      <c r="C1873" t="str">
        <f t="shared" si="39"/>
        <v>COMBDGRTTNewSC______STDNGA_16</v>
      </c>
      <c r="D1873" s="8">
        <f>IF(_xlfn.IFNA(VLOOKUP(LEFT(C1873,LEN(C1873)-3),COMBDG_Replacement_Split_Tech!A:T,12+B1873-2016,FALSE),-1)&lt;0,0,VLOOKUP(LEFT(C1873,LEN(C1873)-3),COMBDG_Replacement_Split_Tech!A:T,12+B1873-2016,FALSE))*_xlfn.IFNA(VLOOKUP(LEFT(C1873,14),'AGG Activity_16'!A:K,B1873-2016+2,FALSE),VLOOKUP(LEFT(C1873,15),'AGG Activity_16'!A:K,B1873-2016+2,FALSE))</f>
        <v>0</v>
      </c>
    </row>
    <row r="1874" spans="1:4" x14ac:dyDescent="0.25">
      <c r="A1874" t="s">
        <v>2</v>
      </c>
      <c r="B1874">
        <f t="shared" si="38"/>
        <v>2019</v>
      </c>
      <c r="C1874" t="str">
        <f t="shared" si="39"/>
        <v>COMBDGRTTNewSHFUR___HIGNGA_16</v>
      </c>
      <c r="D1874" s="8">
        <f>IF(_xlfn.IFNA(VLOOKUP(LEFT(C1874,LEN(C1874)-3),COMBDG_Replacement_Split_Tech!A:T,12+B1874-2016,FALSE),-1)&lt;0,0,VLOOKUP(LEFT(C1874,LEN(C1874)-3),COMBDG_Replacement_Split_Tech!A:T,12+B1874-2016,FALSE))*_xlfn.IFNA(VLOOKUP(LEFT(C1874,14),'AGG Activity_16'!A:K,B1874-2016+2,FALSE),VLOOKUP(LEFT(C1874,15),'AGG Activity_16'!A:K,B1874-2016+2,FALSE))</f>
        <v>0</v>
      </c>
    </row>
    <row r="1875" spans="1:4" x14ac:dyDescent="0.25">
      <c r="A1875" t="s">
        <v>2</v>
      </c>
      <c r="B1875">
        <f t="shared" si="38"/>
        <v>2019</v>
      </c>
      <c r="C1875" t="str">
        <f t="shared" si="39"/>
        <v>COMBDGRTTNewSHFUR___STDNGA_16</v>
      </c>
      <c r="D1875" s="8">
        <f>IF(_xlfn.IFNA(VLOOKUP(LEFT(C1875,LEN(C1875)-3),COMBDG_Replacement_Split_Tech!A:T,12+B1875-2016,FALSE),-1)&lt;0,0,VLOOKUP(LEFT(C1875,LEN(C1875)-3),COMBDG_Replacement_Split_Tech!A:T,12+B1875-2016,FALSE))*_xlfn.IFNA(VLOOKUP(LEFT(C1875,14),'AGG Activity_16'!A:K,B1875-2016+2,FALSE),VLOOKUP(LEFT(C1875,15),'AGG Activity_16'!A:K,B1875-2016+2,FALSE))</f>
        <v>0</v>
      </c>
    </row>
    <row r="1876" spans="1:4" x14ac:dyDescent="0.25">
      <c r="A1876" t="s">
        <v>2</v>
      </c>
      <c r="B1876">
        <f t="shared" si="38"/>
        <v>2019</v>
      </c>
      <c r="C1876" t="str">
        <f t="shared" si="39"/>
        <v>COMBDGRTTNewWH______STDNGA_16</v>
      </c>
      <c r="D1876" s="8">
        <f>IF(_xlfn.IFNA(VLOOKUP(LEFT(C1876,LEN(C1876)-3),COMBDG_Replacement_Split_Tech!A:T,12+B1876-2016,FALSE),-1)&lt;0,0,VLOOKUP(LEFT(C1876,LEN(C1876)-3),COMBDG_Replacement_Split_Tech!A:T,12+B1876-2016,FALSE))*_xlfn.IFNA(VLOOKUP(LEFT(C1876,14),'AGG Activity_16'!A:K,B1876-2016+2,FALSE),VLOOKUP(LEFT(C1876,15),'AGG Activity_16'!A:K,B1876-2016+2,FALSE))</f>
        <v>0</v>
      </c>
    </row>
    <row r="1877" spans="1:4" x14ac:dyDescent="0.25">
      <c r="A1877" t="s">
        <v>2</v>
      </c>
      <c r="B1877">
        <f t="shared" si="38"/>
        <v>2019</v>
      </c>
      <c r="C1877" t="str">
        <f t="shared" si="39"/>
        <v>COMBDGRTTOldAE______STDNGA_16</v>
      </c>
      <c r="D1877" s="8">
        <f>IF(_xlfn.IFNA(VLOOKUP(LEFT(C1877,LEN(C1877)-3),COMBDG_Replacement_Split_Tech!A:T,12+B1877-2016,FALSE),-1)&lt;0,0,VLOOKUP(LEFT(C1877,LEN(C1877)-3),COMBDG_Replacement_Split_Tech!A:T,12+B1877-2016,FALSE))*_xlfn.IFNA(VLOOKUP(LEFT(C1877,14),'AGG Activity_16'!A:K,B1877-2016+2,FALSE),VLOOKUP(LEFT(C1877,15),'AGG Activity_16'!A:K,B1877-2016+2,FALSE))</f>
        <v>0.92927902186633571</v>
      </c>
    </row>
    <row r="1878" spans="1:4" x14ac:dyDescent="0.25">
      <c r="A1878" t="s">
        <v>2</v>
      </c>
      <c r="B1878">
        <f t="shared" si="38"/>
        <v>2019</v>
      </c>
      <c r="C1878" t="str">
        <f t="shared" si="39"/>
        <v>COMBDGRTTOldSC______STDNGA_16</v>
      </c>
      <c r="D1878" s="8">
        <f>IF(_xlfn.IFNA(VLOOKUP(LEFT(C1878,LEN(C1878)-3),COMBDG_Replacement_Split_Tech!A:T,12+B1878-2016,FALSE),-1)&lt;0,0,VLOOKUP(LEFT(C1878,LEN(C1878)-3),COMBDG_Replacement_Split_Tech!A:T,12+B1878-2016,FALSE))*_xlfn.IFNA(VLOOKUP(LEFT(C1878,14),'AGG Activity_16'!A:K,B1878-2016+2,FALSE),VLOOKUP(LEFT(C1878,15),'AGG Activity_16'!A:K,B1878-2016+2,FALSE))</f>
        <v>1.4918783983560926</v>
      </c>
    </row>
    <row r="1879" spans="1:4" x14ac:dyDescent="0.25">
      <c r="A1879" t="s">
        <v>2</v>
      </c>
      <c r="B1879">
        <f t="shared" si="38"/>
        <v>2019</v>
      </c>
      <c r="C1879" t="str">
        <f t="shared" si="39"/>
        <v>COMBDGRTTOldSHFUR___HIGNGA_16</v>
      </c>
      <c r="D1879" s="8">
        <f>IF(_xlfn.IFNA(VLOOKUP(LEFT(C1879,LEN(C1879)-3),COMBDG_Replacement_Split_Tech!A:T,12+B1879-2016,FALSE),-1)&lt;0,0,VLOOKUP(LEFT(C1879,LEN(C1879)-3),COMBDG_Replacement_Split_Tech!A:T,12+B1879-2016,FALSE))*_xlfn.IFNA(VLOOKUP(LEFT(C1879,14),'AGG Activity_16'!A:K,B1879-2016+2,FALSE),VLOOKUP(LEFT(C1879,15),'AGG Activity_16'!A:K,B1879-2016+2,FALSE))</f>
        <v>0</v>
      </c>
    </row>
    <row r="1880" spans="1:4" x14ac:dyDescent="0.25">
      <c r="A1880" t="s">
        <v>2</v>
      </c>
      <c r="B1880">
        <f t="shared" si="38"/>
        <v>2019</v>
      </c>
      <c r="C1880" t="str">
        <f t="shared" si="39"/>
        <v>COMBDGRTTOldSHFUR___STDNGA_16</v>
      </c>
      <c r="D1880" s="8">
        <f>IF(_xlfn.IFNA(VLOOKUP(LEFT(C1880,LEN(C1880)-3),COMBDG_Replacement_Split_Tech!A:T,12+B1880-2016,FALSE),-1)&lt;0,0,VLOOKUP(LEFT(C1880,LEN(C1880)-3),COMBDG_Replacement_Split_Tech!A:T,12+B1880-2016,FALSE))*_xlfn.IFNA(VLOOKUP(LEFT(C1880,14),'AGG Activity_16'!A:K,B1880-2016+2,FALSE),VLOOKUP(LEFT(C1880,15),'AGG Activity_16'!A:K,B1880-2016+2,FALSE))</f>
        <v>957.1985750080803</v>
      </c>
    </row>
    <row r="1881" spans="1:4" x14ac:dyDescent="0.25">
      <c r="A1881" t="s">
        <v>2</v>
      </c>
      <c r="B1881">
        <f t="shared" si="38"/>
        <v>2019</v>
      </c>
      <c r="C1881" t="str">
        <f t="shared" si="39"/>
        <v>COMBDGRTTOldWH______STDNGA_16</v>
      </c>
      <c r="D1881" s="8">
        <f>IF(_xlfn.IFNA(VLOOKUP(LEFT(C1881,LEN(C1881)-3),COMBDG_Replacement_Split_Tech!A:T,12+B1881-2016,FALSE),-1)&lt;0,0,VLOOKUP(LEFT(C1881,LEN(C1881)-3),COMBDG_Replacement_Split_Tech!A:T,12+B1881-2016,FALSE))*_xlfn.IFNA(VLOOKUP(LEFT(C1881,14),'AGG Activity_16'!A:K,B1881-2016+2,FALSE),VLOOKUP(LEFT(C1881,15),'AGG Activity_16'!A:K,B1881-2016+2,FALSE))</f>
        <v>319.6528871237872</v>
      </c>
    </row>
    <row r="1882" spans="1:4" x14ac:dyDescent="0.25">
      <c r="A1882" t="s">
        <v>2</v>
      </c>
      <c r="B1882">
        <f t="shared" si="38"/>
        <v>2019</v>
      </c>
      <c r="C1882" t="str">
        <f t="shared" si="39"/>
        <v>COMBDGTAWNewAE______STDNGA_16</v>
      </c>
      <c r="D1882" s="8">
        <f>IF(_xlfn.IFNA(VLOOKUP(LEFT(C1882,LEN(C1882)-3),COMBDG_Replacement_Split_Tech!A:T,12+B1882-2016,FALSE),-1)&lt;0,0,VLOOKUP(LEFT(C1882,LEN(C1882)-3),COMBDG_Replacement_Split_Tech!A:T,12+B1882-2016,FALSE))*_xlfn.IFNA(VLOOKUP(LEFT(C1882,14),'AGG Activity_16'!A:K,B1882-2016+2,FALSE),VLOOKUP(LEFT(C1882,15),'AGG Activity_16'!A:K,B1882-2016+2,FALSE))</f>
        <v>0</v>
      </c>
    </row>
    <row r="1883" spans="1:4" x14ac:dyDescent="0.25">
      <c r="A1883" t="s">
        <v>2</v>
      </c>
      <c r="B1883">
        <f t="shared" ref="B1883:B1946" si="40">B1283+1</f>
        <v>2019</v>
      </c>
      <c r="C1883" t="str">
        <f t="shared" ref="C1883:C1946" si="41">C1283</f>
        <v>COMBDGTAWNewSC______STDNGA_16</v>
      </c>
      <c r="D1883" s="8">
        <f>IF(_xlfn.IFNA(VLOOKUP(LEFT(C1883,LEN(C1883)-3),COMBDG_Replacement_Split_Tech!A:T,12+B1883-2016,FALSE),-1)&lt;0,0,VLOOKUP(LEFT(C1883,LEN(C1883)-3),COMBDG_Replacement_Split_Tech!A:T,12+B1883-2016,FALSE))*_xlfn.IFNA(VLOOKUP(LEFT(C1883,14),'AGG Activity_16'!A:K,B1883-2016+2,FALSE),VLOOKUP(LEFT(C1883,15),'AGG Activity_16'!A:K,B1883-2016+2,FALSE))</f>
        <v>0</v>
      </c>
    </row>
    <row r="1884" spans="1:4" x14ac:dyDescent="0.25">
      <c r="A1884" t="s">
        <v>2</v>
      </c>
      <c r="B1884">
        <f t="shared" si="40"/>
        <v>2019</v>
      </c>
      <c r="C1884" t="str">
        <f t="shared" si="41"/>
        <v>COMBDGTAWNewSHFUR___HIGNGA_16</v>
      </c>
      <c r="D1884" s="8">
        <f>IF(_xlfn.IFNA(VLOOKUP(LEFT(C1884,LEN(C1884)-3),COMBDG_Replacement_Split_Tech!A:T,12+B1884-2016,FALSE),-1)&lt;0,0,VLOOKUP(LEFT(C1884,LEN(C1884)-3),COMBDG_Replacement_Split_Tech!A:T,12+B1884-2016,FALSE))*_xlfn.IFNA(VLOOKUP(LEFT(C1884,14),'AGG Activity_16'!A:K,B1884-2016+2,FALSE),VLOOKUP(LEFT(C1884,15),'AGG Activity_16'!A:K,B1884-2016+2,FALSE))</f>
        <v>0</v>
      </c>
    </row>
    <row r="1885" spans="1:4" x14ac:dyDescent="0.25">
      <c r="A1885" t="s">
        <v>2</v>
      </c>
      <c r="B1885">
        <f t="shared" si="40"/>
        <v>2019</v>
      </c>
      <c r="C1885" t="str">
        <f t="shared" si="41"/>
        <v>COMBDGTAWNewSHFUR___STDNGA_16</v>
      </c>
      <c r="D1885" s="8">
        <f>IF(_xlfn.IFNA(VLOOKUP(LEFT(C1885,LEN(C1885)-3),COMBDG_Replacement_Split_Tech!A:T,12+B1885-2016,FALSE),-1)&lt;0,0,VLOOKUP(LEFT(C1885,LEN(C1885)-3),COMBDG_Replacement_Split_Tech!A:T,12+B1885-2016,FALSE))*_xlfn.IFNA(VLOOKUP(LEFT(C1885,14),'AGG Activity_16'!A:K,B1885-2016+2,FALSE),VLOOKUP(LEFT(C1885,15),'AGG Activity_16'!A:K,B1885-2016+2,FALSE))</f>
        <v>0</v>
      </c>
    </row>
    <row r="1886" spans="1:4" x14ac:dyDescent="0.25">
      <c r="A1886" t="s">
        <v>2</v>
      </c>
      <c r="B1886">
        <f t="shared" si="40"/>
        <v>2019</v>
      </c>
      <c r="C1886" t="str">
        <f t="shared" si="41"/>
        <v>COMBDGTAWNewWH______STDNGA_16</v>
      </c>
      <c r="D1886" s="8">
        <f>IF(_xlfn.IFNA(VLOOKUP(LEFT(C1886,LEN(C1886)-3),COMBDG_Replacement_Split_Tech!A:T,12+B1886-2016,FALSE),-1)&lt;0,0,VLOOKUP(LEFT(C1886,LEN(C1886)-3),COMBDG_Replacement_Split_Tech!A:T,12+B1886-2016,FALSE))*_xlfn.IFNA(VLOOKUP(LEFT(C1886,14),'AGG Activity_16'!A:K,B1886-2016+2,FALSE),VLOOKUP(LEFT(C1886,15),'AGG Activity_16'!A:K,B1886-2016+2,FALSE))</f>
        <v>0</v>
      </c>
    </row>
    <row r="1887" spans="1:4" x14ac:dyDescent="0.25">
      <c r="A1887" t="s">
        <v>2</v>
      </c>
      <c r="B1887">
        <f t="shared" si="40"/>
        <v>2019</v>
      </c>
      <c r="C1887" t="str">
        <f t="shared" si="41"/>
        <v>COMBDGTAWOldAE______STDNGA_16</v>
      </c>
      <c r="D1887" s="8">
        <f>IF(_xlfn.IFNA(VLOOKUP(LEFT(C1887,LEN(C1887)-3),COMBDG_Replacement_Split_Tech!A:T,12+B1887-2016,FALSE),-1)&lt;0,0,VLOOKUP(LEFT(C1887,LEN(C1887)-3),COMBDG_Replacement_Split_Tech!A:T,12+B1887-2016,FALSE))*_xlfn.IFNA(VLOOKUP(LEFT(C1887,14),'AGG Activity_16'!A:K,B1887-2016+2,FALSE),VLOOKUP(LEFT(C1887,15),'AGG Activity_16'!A:K,B1887-2016+2,FALSE))</f>
        <v>0.19014314759904938</v>
      </c>
    </row>
    <row r="1888" spans="1:4" x14ac:dyDescent="0.25">
      <c r="A1888" t="s">
        <v>2</v>
      </c>
      <c r="B1888">
        <f t="shared" si="40"/>
        <v>2019</v>
      </c>
      <c r="C1888" t="str">
        <f t="shared" si="41"/>
        <v>COMBDGTAWOldSC______STDNGA_16</v>
      </c>
      <c r="D1888" s="8">
        <f>IF(_xlfn.IFNA(VLOOKUP(LEFT(C1888,LEN(C1888)-3),COMBDG_Replacement_Split_Tech!A:T,12+B1888-2016,FALSE),-1)&lt;0,0,VLOOKUP(LEFT(C1888,LEN(C1888)-3),COMBDG_Replacement_Split_Tech!A:T,12+B1888-2016,FALSE))*_xlfn.IFNA(VLOOKUP(LEFT(C1888,14),'AGG Activity_16'!A:K,B1888-2016+2,FALSE),VLOOKUP(LEFT(C1888,15),'AGG Activity_16'!A:K,B1888-2016+2,FALSE))</f>
        <v>0.21773487090315946</v>
      </c>
    </row>
    <row r="1889" spans="1:4" x14ac:dyDescent="0.25">
      <c r="A1889" t="s">
        <v>2</v>
      </c>
      <c r="B1889">
        <f t="shared" si="40"/>
        <v>2019</v>
      </c>
      <c r="C1889" t="str">
        <f t="shared" si="41"/>
        <v>COMBDGTAWOldSHFUR___HIGNGA_16</v>
      </c>
      <c r="D1889" s="8">
        <f>IF(_xlfn.IFNA(VLOOKUP(LEFT(C1889,LEN(C1889)-3),COMBDG_Replacement_Split_Tech!A:T,12+B1889-2016,FALSE),-1)&lt;0,0,VLOOKUP(LEFT(C1889,LEN(C1889)-3),COMBDG_Replacement_Split_Tech!A:T,12+B1889-2016,FALSE))*_xlfn.IFNA(VLOOKUP(LEFT(C1889,14),'AGG Activity_16'!A:K,B1889-2016+2,FALSE),VLOOKUP(LEFT(C1889,15),'AGG Activity_16'!A:K,B1889-2016+2,FALSE))</f>
        <v>0</v>
      </c>
    </row>
    <row r="1890" spans="1:4" x14ac:dyDescent="0.25">
      <c r="A1890" t="s">
        <v>2</v>
      </c>
      <c r="B1890">
        <f t="shared" si="40"/>
        <v>2019</v>
      </c>
      <c r="C1890" t="str">
        <f t="shared" si="41"/>
        <v>COMBDGTAWOldSHFUR___STDNGA_16</v>
      </c>
      <c r="D1890" s="8">
        <f>IF(_xlfn.IFNA(VLOOKUP(LEFT(C1890,LEN(C1890)-3),COMBDG_Replacement_Split_Tech!A:T,12+B1890-2016,FALSE),-1)&lt;0,0,VLOOKUP(LEFT(C1890,LEN(C1890)-3),COMBDG_Replacement_Split_Tech!A:T,12+B1890-2016,FALSE))*_xlfn.IFNA(VLOOKUP(LEFT(C1890,14),'AGG Activity_16'!A:K,B1890-2016+2,FALSE),VLOOKUP(LEFT(C1890,15),'AGG Activity_16'!A:K,B1890-2016+2,FALSE))</f>
        <v>189.91904506308856</v>
      </c>
    </row>
    <row r="1891" spans="1:4" x14ac:dyDescent="0.25">
      <c r="A1891" t="s">
        <v>2</v>
      </c>
      <c r="B1891">
        <f t="shared" si="40"/>
        <v>2019</v>
      </c>
      <c r="C1891" t="str">
        <f t="shared" si="41"/>
        <v>COMBDGTAWOldWH______STDNGA_16</v>
      </c>
      <c r="D1891" s="8">
        <f>IF(_xlfn.IFNA(VLOOKUP(LEFT(C1891,LEN(C1891)-3),COMBDG_Replacement_Split_Tech!A:T,12+B1891-2016,FALSE),-1)&lt;0,0,VLOOKUP(LEFT(C1891,LEN(C1891)-3),COMBDG_Replacement_Split_Tech!A:T,12+B1891-2016,FALSE))*_xlfn.IFNA(VLOOKUP(LEFT(C1891,14),'AGG Activity_16'!A:K,B1891-2016+2,FALSE),VLOOKUP(LEFT(C1891,15),'AGG Activity_16'!A:K,B1891-2016+2,FALSE))</f>
        <v>24.443051867513091</v>
      </c>
    </row>
    <row r="1892" spans="1:4" x14ac:dyDescent="0.25">
      <c r="A1892" t="s">
        <v>2</v>
      </c>
      <c r="B1892">
        <f t="shared" si="40"/>
        <v>2019</v>
      </c>
      <c r="C1892" t="str">
        <f t="shared" si="41"/>
        <v>COMBDGWSTNewAE______STDNGA_16</v>
      </c>
      <c r="D1892" s="8">
        <f>IF(_xlfn.IFNA(VLOOKUP(LEFT(C1892,LEN(C1892)-3),COMBDG_Replacement_Split_Tech!A:T,12+B1892-2016,FALSE),-1)&lt;0,0,VLOOKUP(LEFT(C1892,LEN(C1892)-3),COMBDG_Replacement_Split_Tech!A:T,12+B1892-2016,FALSE))*_xlfn.IFNA(VLOOKUP(LEFT(C1892,14),'AGG Activity_16'!A:K,B1892-2016+2,FALSE),VLOOKUP(LEFT(C1892,15),'AGG Activity_16'!A:K,B1892-2016+2,FALSE))</f>
        <v>0</v>
      </c>
    </row>
    <row r="1893" spans="1:4" x14ac:dyDescent="0.25">
      <c r="A1893" t="s">
        <v>2</v>
      </c>
      <c r="B1893">
        <f t="shared" si="40"/>
        <v>2019</v>
      </c>
      <c r="C1893" t="str">
        <f t="shared" si="41"/>
        <v>COMBDGWSTNewSC______STDNGA_16</v>
      </c>
      <c r="D1893" s="8">
        <f>IF(_xlfn.IFNA(VLOOKUP(LEFT(C1893,LEN(C1893)-3),COMBDG_Replacement_Split_Tech!A:T,12+B1893-2016,FALSE),-1)&lt;0,0,VLOOKUP(LEFT(C1893,LEN(C1893)-3),COMBDG_Replacement_Split_Tech!A:T,12+B1893-2016,FALSE))*_xlfn.IFNA(VLOOKUP(LEFT(C1893,14),'AGG Activity_16'!A:K,B1893-2016+2,FALSE),VLOOKUP(LEFT(C1893,15),'AGG Activity_16'!A:K,B1893-2016+2,FALSE))</f>
        <v>0</v>
      </c>
    </row>
    <row r="1894" spans="1:4" x14ac:dyDescent="0.25">
      <c r="A1894" t="s">
        <v>2</v>
      </c>
      <c r="B1894">
        <f t="shared" si="40"/>
        <v>2019</v>
      </c>
      <c r="C1894" t="str">
        <f t="shared" si="41"/>
        <v>COMBDGWSTNewSHFUR___HIGNGA_16</v>
      </c>
      <c r="D1894" s="8">
        <f>IF(_xlfn.IFNA(VLOOKUP(LEFT(C1894,LEN(C1894)-3),COMBDG_Replacement_Split_Tech!A:T,12+B1894-2016,FALSE),-1)&lt;0,0,VLOOKUP(LEFT(C1894,LEN(C1894)-3),COMBDG_Replacement_Split_Tech!A:T,12+B1894-2016,FALSE))*_xlfn.IFNA(VLOOKUP(LEFT(C1894,14),'AGG Activity_16'!A:K,B1894-2016+2,FALSE),VLOOKUP(LEFT(C1894,15),'AGG Activity_16'!A:K,B1894-2016+2,FALSE))</f>
        <v>0</v>
      </c>
    </row>
    <row r="1895" spans="1:4" x14ac:dyDescent="0.25">
      <c r="A1895" t="s">
        <v>2</v>
      </c>
      <c r="B1895">
        <f t="shared" si="40"/>
        <v>2019</v>
      </c>
      <c r="C1895" t="str">
        <f t="shared" si="41"/>
        <v>COMBDGWSTNewSHFUR___STDNGA_16</v>
      </c>
      <c r="D1895" s="8">
        <f>IF(_xlfn.IFNA(VLOOKUP(LEFT(C1895,LEN(C1895)-3),COMBDG_Replacement_Split_Tech!A:T,12+B1895-2016,FALSE),-1)&lt;0,0,VLOOKUP(LEFT(C1895,LEN(C1895)-3),COMBDG_Replacement_Split_Tech!A:T,12+B1895-2016,FALSE))*_xlfn.IFNA(VLOOKUP(LEFT(C1895,14),'AGG Activity_16'!A:K,B1895-2016+2,FALSE),VLOOKUP(LEFT(C1895,15),'AGG Activity_16'!A:K,B1895-2016+2,FALSE))</f>
        <v>0</v>
      </c>
    </row>
    <row r="1896" spans="1:4" x14ac:dyDescent="0.25">
      <c r="A1896" t="s">
        <v>2</v>
      </c>
      <c r="B1896">
        <f t="shared" si="40"/>
        <v>2019</v>
      </c>
      <c r="C1896" t="str">
        <f t="shared" si="41"/>
        <v>COMBDGWSTNewWH______STDNGA_16</v>
      </c>
      <c r="D1896" s="8">
        <f>IF(_xlfn.IFNA(VLOOKUP(LEFT(C1896,LEN(C1896)-3),COMBDG_Replacement_Split_Tech!A:T,12+B1896-2016,FALSE),-1)&lt;0,0,VLOOKUP(LEFT(C1896,LEN(C1896)-3),COMBDG_Replacement_Split_Tech!A:T,12+B1896-2016,FALSE))*_xlfn.IFNA(VLOOKUP(LEFT(C1896,14),'AGG Activity_16'!A:K,B1896-2016+2,FALSE),VLOOKUP(LEFT(C1896,15),'AGG Activity_16'!A:K,B1896-2016+2,FALSE))</f>
        <v>0</v>
      </c>
    </row>
    <row r="1897" spans="1:4" x14ac:dyDescent="0.25">
      <c r="A1897" t="s">
        <v>2</v>
      </c>
      <c r="B1897">
        <f t="shared" si="40"/>
        <v>2019</v>
      </c>
      <c r="C1897" t="str">
        <f t="shared" si="41"/>
        <v>COMBDGWSTOldAE______STDNGA_16</v>
      </c>
      <c r="D1897" s="8">
        <f>IF(_xlfn.IFNA(VLOOKUP(LEFT(C1897,LEN(C1897)-3),COMBDG_Replacement_Split_Tech!A:T,12+B1897-2016,FALSE),-1)&lt;0,0,VLOOKUP(LEFT(C1897,LEN(C1897)-3),COMBDG_Replacement_Split_Tech!A:T,12+B1897-2016,FALSE))*_xlfn.IFNA(VLOOKUP(LEFT(C1897,14),'AGG Activity_16'!A:K,B1897-2016+2,FALSE),VLOOKUP(LEFT(C1897,15),'AGG Activity_16'!A:K,B1897-2016+2,FALSE))</f>
        <v>0.93594846679270927</v>
      </c>
    </row>
    <row r="1898" spans="1:4" x14ac:dyDescent="0.25">
      <c r="A1898" t="s">
        <v>2</v>
      </c>
      <c r="B1898">
        <f t="shared" si="40"/>
        <v>2019</v>
      </c>
      <c r="C1898" t="str">
        <f t="shared" si="41"/>
        <v>COMBDGWSTOldSC______STDNGA_16</v>
      </c>
      <c r="D1898" s="8">
        <f>IF(_xlfn.IFNA(VLOOKUP(LEFT(C1898,LEN(C1898)-3),COMBDG_Replacement_Split_Tech!A:T,12+B1898-2016,FALSE),-1)&lt;0,0,VLOOKUP(LEFT(C1898,LEN(C1898)-3),COMBDG_Replacement_Split_Tech!A:T,12+B1898-2016,FALSE))*_xlfn.IFNA(VLOOKUP(LEFT(C1898,14),'AGG Activity_16'!A:K,B1898-2016+2,FALSE),VLOOKUP(LEFT(C1898,15),'AGG Activity_16'!A:K,B1898-2016+2,FALSE))</f>
        <v>0.63956372412277318</v>
      </c>
    </row>
    <row r="1899" spans="1:4" x14ac:dyDescent="0.25">
      <c r="A1899" t="s">
        <v>2</v>
      </c>
      <c r="B1899">
        <f t="shared" si="40"/>
        <v>2019</v>
      </c>
      <c r="C1899" t="str">
        <f t="shared" si="41"/>
        <v>COMBDGWSTOldSHFUR___HIGNGA_16</v>
      </c>
      <c r="D1899" s="8">
        <f>IF(_xlfn.IFNA(VLOOKUP(LEFT(C1899,LEN(C1899)-3),COMBDG_Replacement_Split_Tech!A:T,12+B1899-2016,FALSE),-1)&lt;0,0,VLOOKUP(LEFT(C1899,LEN(C1899)-3),COMBDG_Replacement_Split_Tech!A:T,12+B1899-2016,FALSE))*_xlfn.IFNA(VLOOKUP(LEFT(C1899,14),'AGG Activity_16'!A:K,B1899-2016+2,FALSE),VLOOKUP(LEFT(C1899,15),'AGG Activity_16'!A:K,B1899-2016+2,FALSE))</f>
        <v>0</v>
      </c>
    </row>
    <row r="1900" spans="1:4" x14ac:dyDescent="0.25">
      <c r="A1900" t="s">
        <v>2</v>
      </c>
      <c r="B1900">
        <f t="shared" si="40"/>
        <v>2019</v>
      </c>
      <c r="C1900" t="str">
        <f t="shared" si="41"/>
        <v>COMBDGWSTOldSHFUR___STDNGA_16</v>
      </c>
      <c r="D1900" s="8">
        <f>IF(_xlfn.IFNA(VLOOKUP(LEFT(C1900,LEN(C1900)-3),COMBDG_Replacement_Split_Tech!A:T,12+B1900-2016,FALSE),-1)&lt;0,0,VLOOKUP(LEFT(C1900,LEN(C1900)-3),COMBDG_Replacement_Split_Tech!A:T,12+B1900-2016,FALSE))*_xlfn.IFNA(VLOOKUP(LEFT(C1900,14),'AGG Activity_16'!A:K,B1900-2016+2,FALSE),VLOOKUP(LEFT(C1900,15),'AGG Activity_16'!A:K,B1900-2016+2,FALSE))</f>
        <v>593.86282731023857</v>
      </c>
    </row>
    <row r="1901" spans="1:4" x14ac:dyDescent="0.25">
      <c r="A1901" t="s">
        <v>2</v>
      </c>
      <c r="B1901">
        <f t="shared" si="40"/>
        <v>2019</v>
      </c>
      <c r="C1901" t="str">
        <f t="shared" si="41"/>
        <v>COMBDGWSTOldWH______STDNGA_16</v>
      </c>
      <c r="D1901" s="8">
        <f>IF(_xlfn.IFNA(VLOOKUP(LEFT(C1901,LEN(C1901)-3),COMBDG_Replacement_Split_Tech!A:T,12+B1901-2016,FALSE),-1)&lt;0,0,VLOOKUP(LEFT(C1901,LEN(C1901)-3),COMBDG_Replacement_Split_Tech!A:T,12+B1901-2016,FALSE))*_xlfn.IFNA(VLOOKUP(LEFT(C1901,14),'AGG Activity_16'!A:K,B1901-2016+2,FALSE),VLOOKUP(LEFT(C1901,15),'AGG Activity_16'!A:K,B1901-2016+2,FALSE))</f>
        <v>168.08052147906506</v>
      </c>
    </row>
    <row r="1902" spans="1:4" x14ac:dyDescent="0.25">
      <c r="A1902" t="s">
        <v>2</v>
      </c>
      <c r="B1902">
        <f t="shared" si="40"/>
        <v>2019</v>
      </c>
      <c r="C1902" t="str">
        <f t="shared" si="41"/>
        <v>COMBDGAERNewSC_________DCO_16</v>
      </c>
      <c r="D1902" s="8">
        <f>IF(_xlfn.IFNA(VLOOKUP(LEFT(C1902,LEN(C1902)-3),COMBDG_Replacement_Split_Tech!A:T,12+B1902-2016,FALSE),-1)&lt;0,0,VLOOKUP(LEFT(C1902,LEN(C1902)-3),COMBDG_Replacement_Split_Tech!A:T,12+B1902-2016,FALSE))*_xlfn.IFNA(VLOOKUP(LEFT(C1902,14),'AGG Activity_16'!A:K,B1902-2016+2,FALSE),VLOOKUP(LEFT(C1902,15),'AGG Activity_16'!A:K,B1902-2016+2,FALSE))</f>
        <v>0</v>
      </c>
    </row>
    <row r="1903" spans="1:4" x14ac:dyDescent="0.25">
      <c r="A1903" t="s">
        <v>2</v>
      </c>
      <c r="B1903">
        <f t="shared" si="40"/>
        <v>2019</v>
      </c>
      <c r="C1903" t="str">
        <f t="shared" si="41"/>
        <v>COMBDGAEROldSC_________DCO_16</v>
      </c>
      <c r="D1903" s="8">
        <f>IF(_xlfn.IFNA(VLOOKUP(LEFT(C1903,LEN(C1903)-3),COMBDG_Replacement_Split_Tech!A:T,12+B1903-2016,FALSE),-1)&lt;0,0,VLOOKUP(LEFT(C1903,LEN(C1903)-3),COMBDG_Replacement_Split_Tech!A:T,12+B1903-2016,FALSE))*_xlfn.IFNA(VLOOKUP(LEFT(C1903,14),'AGG Activity_16'!A:K,B1903-2016+2,FALSE),VLOOKUP(LEFT(C1903,15),'AGG Activity_16'!A:K,B1903-2016+2,FALSE))</f>
        <v>0.69941882421940704</v>
      </c>
    </row>
    <row r="1904" spans="1:4" x14ac:dyDescent="0.25">
      <c r="A1904" t="s">
        <v>2</v>
      </c>
      <c r="B1904">
        <f t="shared" si="40"/>
        <v>2019</v>
      </c>
      <c r="C1904" t="str">
        <f t="shared" si="41"/>
        <v>COMBDGAFSNewSC_________DCO_16</v>
      </c>
      <c r="D1904" s="8">
        <f>IF(_xlfn.IFNA(VLOOKUP(LEFT(C1904,LEN(C1904)-3),COMBDG_Replacement_Split_Tech!A:T,12+B1904-2016,FALSE),-1)&lt;0,0,VLOOKUP(LEFT(C1904,LEN(C1904)-3),COMBDG_Replacement_Split_Tech!A:T,12+B1904-2016,FALSE))*_xlfn.IFNA(VLOOKUP(LEFT(C1904,14),'AGG Activity_16'!A:K,B1904-2016+2,FALSE),VLOOKUP(LEFT(C1904,15),'AGG Activity_16'!A:K,B1904-2016+2,FALSE))</f>
        <v>0</v>
      </c>
    </row>
    <row r="1905" spans="1:4" x14ac:dyDescent="0.25">
      <c r="A1905" t="s">
        <v>2</v>
      </c>
      <c r="B1905">
        <f t="shared" si="40"/>
        <v>2019</v>
      </c>
      <c r="C1905" t="str">
        <f t="shared" si="41"/>
        <v>COMBDGAFSOldSC_________DCO_16</v>
      </c>
      <c r="D1905" s="8">
        <f>IF(_xlfn.IFNA(VLOOKUP(LEFT(C1905,LEN(C1905)-3),COMBDG_Replacement_Split_Tech!A:T,12+B1905-2016,FALSE),-1)&lt;0,0,VLOOKUP(LEFT(C1905,LEN(C1905)-3),COMBDG_Replacement_Split_Tech!A:T,12+B1905-2016,FALSE))*_xlfn.IFNA(VLOOKUP(LEFT(C1905,14),'AGG Activity_16'!A:K,B1905-2016+2,FALSE),VLOOKUP(LEFT(C1905,15),'AGG Activity_16'!A:K,B1905-2016+2,FALSE))</f>
        <v>0.59437226550965505</v>
      </c>
    </row>
    <row r="1906" spans="1:4" x14ac:dyDescent="0.25">
      <c r="A1906" t="s">
        <v>2</v>
      </c>
      <c r="B1906">
        <f t="shared" si="40"/>
        <v>2019</v>
      </c>
      <c r="C1906" t="str">
        <f t="shared" si="41"/>
        <v>COMBDGEDSNewSC_________DCO_16</v>
      </c>
      <c r="D1906" s="8">
        <f>IF(_xlfn.IFNA(VLOOKUP(LEFT(C1906,LEN(C1906)-3),COMBDG_Replacement_Split_Tech!A:T,12+B1906-2016,FALSE),-1)&lt;0,0,VLOOKUP(LEFT(C1906,LEN(C1906)-3),COMBDG_Replacement_Split_Tech!A:T,12+B1906-2016,FALSE))*_xlfn.IFNA(VLOOKUP(LEFT(C1906,14),'AGG Activity_16'!A:K,B1906-2016+2,FALSE),VLOOKUP(LEFT(C1906,15),'AGG Activity_16'!A:K,B1906-2016+2,FALSE))</f>
        <v>0</v>
      </c>
    </row>
    <row r="1907" spans="1:4" x14ac:dyDescent="0.25">
      <c r="A1907" t="s">
        <v>2</v>
      </c>
      <c r="B1907">
        <f t="shared" si="40"/>
        <v>2019</v>
      </c>
      <c r="C1907" t="str">
        <f t="shared" si="41"/>
        <v>COMBDGEDSOldSC_________DCO_16</v>
      </c>
      <c r="D1907" s="8">
        <f>IF(_xlfn.IFNA(VLOOKUP(LEFT(C1907,LEN(C1907)-3),COMBDG_Replacement_Split_Tech!A:T,12+B1907-2016,FALSE),-1)&lt;0,0,VLOOKUP(LEFT(C1907,LEN(C1907)-3),COMBDG_Replacement_Split_Tech!A:T,12+B1907-2016,FALSE))*_xlfn.IFNA(VLOOKUP(LEFT(C1907,14),'AGG Activity_16'!A:K,B1907-2016+2,FALSE),VLOOKUP(LEFT(C1907,15),'AGG Activity_16'!A:K,B1907-2016+2,FALSE))</f>
        <v>2.4534169147510454</v>
      </c>
    </row>
    <row r="1908" spans="1:4" x14ac:dyDescent="0.25">
      <c r="A1908" t="s">
        <v>2</v>
      </c>
      <c r="B1908">
        <f t="shared" si="40"/>
        <v>2019</v>
      </c>
      <c r="C1908" t="str">
        <f t="shared" si="41"/>
        <v>COMBDGHLCNewSC_________DCO_16</v>
      </c>
      <c r="D1908" s="8">
        <f>IF(_xlfn.IFNA(VLOOKUP(LEFT(C1908,LEN(C1908)-3),COMBDG_Replacement_Split_Tech!A:T,12+B1908-2016,FALSE),-1)&lt;0,0,VLOOKUP(LEFT(C1908,LEN(C1908)-3),COMBDG_Replacement_Split_Tech!A:T,12+B1908-2016,FALSE))*_xlfn.IFNA(VLOOKUP(LEFT(C1908,14),'AGG Activity_16'!A:K,B1908-2016+2,FALSE),VLOOKUP(LEFT(C1908,15),'AGG Activity_16'!A:K,B1908-2016+2,FALSE))</f>
        <v>0</v>
      </c>
    </row>
    <row r="1909" spans="1:4" x14ac:dyDescent="0.25">
      <c r="A1909" t="s">
        <v>2</v>
      </c>
      <c r="B1909">
        <f t="shared" si="40"/>
        <v>2019</v>
      </c>
      <c r="C1909" t="str">
        <f t="shared" si="41"/>
        <v>COMBDGHLCOldSC_________DCO_16</v>
      </c>
      <c r="D1909" s="8">
        <f>IF(_xlfn.IFNA(VLOOKUP(LEFT(C1909,LEN(C1909)-3),COMBDG_Replacement_Split_Tech!A:T,12+B1909-2016,FALSE),-1)&lt;0,0,VLOOKUP(LEFT(C1909,LEN(C1909)-3),COMBDG_Replacement_Split_Tech!A:T,12+B1909-2016,FALSE))*_xlfn.IFNA(VLOOKUP(LEFT(C1909,14),'AGG Activity_16'!A:K,B1909-2016+2,FALSE),VLOOKUP(LEFT(C1909,15),'AGG Activity_16'!A:K,B1909-2016+2,FALSE))</f>
        <v>2.6990604711793651</v>
      </c>
    </row>
    <row r="1910" spans="1:4" x14ac:dyDescent="0.25">
      <c r="A1910" t="s">
        <v>2</v>
      </c>
      <c r="B1910">
        <f t="shared" si="40"/>
        <v>2019</v>
      </c>
      <c r="C1910" t="str">
        <f t="shared" si="41"/>
        <v>COMBDGICINewSC_________DCO_16</v>
      </c>
      <c r="D1910" s="8">
        <f>IF(_xlfn.IFNA(VLOOKUP(LEFT(C1910,LEN(C1910)-3),COMBDG_Replacement_Split_Tech!A:T,12+B1910-2016,FALSE),-1)&lt;0,0,VLOOKUP(LEFT(C1910,LEN(C1910)-3),COMBDG_Replacement_Split_Tech!A:T,12+B1910-2016,FALSE))*_xlfn.IFNA(VLOOKUP(LEFT(C1910,14),'AGG Activity_16'!A:K,B1910-2016+2,FALSE),VLOOKUP(LEFT(C1910,15),'AGG Activity_16'!A:K,B1910-2016+2,FALSE))</f>
        <v>0</v>
      </c>
    </row>
    <row r="1911" spans="1:4" x14ac:dyDescent="0.25">
      <c r="A1911" t="s">
        <v>2</v>
      </c>
      <c r="B1911">
        <f t="shared" si="40"/>
        <v>2019</v>
      </c>
      <c r="C1911" t="str">
        <f t="shared" si="41"/>
        <v>COMBDGICIOldSC_________DCO_16</v>
      </c>
      <c r="D1911" s="8">
        <f>IF(_xlfn.IFNA(VLOOKUP(LEFT(C1911,LEN(C1911)-3),COMBDG_Replacement_Split_Tech!A:T,12+B1911-2016,FALSE),-1)&lt;0,0,VLOOKUP(LEFT(C1911,LEN(C1911)-3),COMBDG_Replacement_Split_Tech!A:T,12+B1911-2016,FALSE))*_xlfn.IFNA(VLOOKUP(LEFT(C1911,14),'AGG Activity_16'!A:K,B1911-2016+2,FALSE),VLOOKUP(LEFT(C1911,15),'AGG Activity_16'!A:K,B1911-2016+2,FALSE))</f>
        <v>7.4147572944218254E-2</v>
      </c>
    </row>
    <row r="1912" spans="1:4" x14ac:dyDescent="0.25">
      <c r="A1912" t="s">
        <v>2</v>
      </c>
      <c r="B1912">
        <f t="shared" si="40"/>
        <v>2019</v>
      </c>
      <c r="C1912" t="str">
        <f t="shared" si="41"/>
        <v>COMBDGOFFNewSC_________DCO_16</v>
      </c>
      <c r="D1912" s="8">
        <f>IF(_xlfn.IFNA(VLOOKUP(LEFT(C1912,LEN(C1912)-3),COMBDG_Replacement_Split_Tech!A:T,12+B1912-2016,FALSE),-1)&lt;0,0,VLOOKUP(LEFT(C1912,LEN(C1912)-3),COMBDG_Replacement_Split_Tech!A:T,12+B1912-2016,FALSE))*_xlfn.IFNA(VLOOKUP(LEFT(C1912,14),'AGG Activity_16'!A:K,B1912-2016+2,FALSE),VLOOKUP(LEFT(C1912,15),'AGG Activity_16'!A:K,B1912-2016+2,FALSE))</f>
        <v>0</v>
      </c>
    </row>
    <row r="1913" spans="1:4" x14ac:dyDescent="0.25">
      <c r="A1913" t="s">
        <v>2</v>
      </c>
      <c r="B1913">
        <f t="shared" si="40"/>
        <v>2019</v>
      </c>
      <c r="C1913" t="str">
        <f t="shared" si="41"/>
        <v>COMBDGOFFOldSC_________DCO_16</v>
      </c>
      <c r="D1913" s="8">
        <f>IF(_xlfn.IFNA(VLOOKUP(LEFT(C1913,LEN(C1913)-3),COMBDG_Replacement_Split_Tech!A:T,12+B1913-2016,FALSE),-1)&lt;0,0,VLOOKUP(LEFT(C1913,LEN(C1913)-3),COMBDG_Replacement_Split_Tech!A:T,12+B1913-2016,FALSE))*_xlfn.IFNA(VLOOKUP(LEFT(C1913,14),'AGG Activity_16'!A:K,B1913-2016+2,FALSE),VLOOKUP(LEFT(C1913,15),'AGG Activity_16'!A:K,B1913-2016+2,FALSE))</f>
        <v>8.1790532377815452</v>
      </c>
    </row>
    <row r="1914" spans="1:4" x14ac:dyDescent="0.25">
      <c r="A1914" t="s">
        <v>2</v>
      </c>
      <c r="B1914">
        <f t="shared" si="40"/>
        <v>2019</v>
      </c>
      <c r="C1914" t="str">
        <f t="shared" si="41"/>
        <v>COMBDGOTSNewSC_________DCO_16</v>
      </c>
      <c r="D1914" s="8">
        <f>IF(_xlfn.IFNA(VLOOKUP(LEFT(C1914,LEN(C1914)-3),COMBDG_Replacement_Split_Tech!A:T,12+B1914-2016,FALSE),-1)&lt;0,0,VLOOKUP(LEFT(C1914,LEN(C1914)-3),COMBDG_Replacement_Split_Tech!A:T,12+B1914-2016,FALSE))*_xlfn.IFNA(VLOOKUP(LEFT(C1914,14),'AGG Activity_16'!A:K,B1914-2016+2,FALSE),VLOOKUP(LEFT(C1914,15),'AGG Activity_16'!A:K,B1914-2016+2,FALSE))</f>
        <v>0</v>
      </c>
    </row>
    <row r="1915" spans="1:4" x14ac:dyDescent="0.25">
      <c r="A1915" t="s">
        <v>2</v>
      </c>
      <c r="B1915">
        <f t="shared" si="40"/>
        <v>2019</v>
      </c>
      <c r="C1915" t="str">
        <f t="shared" si="41"/>
        <v>COMBDGOTSOldSC_________DCO_16</v>
      </c>
      <c r="D1915" s="8">
        <f>IF(_xlfn.IFNA(VLOOKUP(LEFT(C1915,LEN(C1915)-3),COMBDG_Replacement_Split_Tech!A:T,12+B1915-2016,FALSE),-1)&lt;0,0,VLOOKUP(LEFT(C1915,LEN(C1915)-3),COMBDG_Replacement_Split_Tech!A:T,12+B1915-2016,FALSE))*_xlfn.IFNA(VLOOKUP(LEFT(C1915,14),'AGG Activity_16'!A:K,B1915-2016+2,FALSE),VLOOKUP(LEFT(C1915,15),'AGG Activity_16'!A:K,B1915-2016+2,FALSE))</f>
        <v>1.9740311023264212</v>
      </c>
    </row>
    <row r="1916" spans="1:4" x14ac:dyDescent="0.25">
      <c r="A1916" t="s">
        <v>2</v>
      </c>
      <c r="B1916">
        <f t="shared" si="40"/>
        <v>2019</v>
      </c>
      <c r="C1916" t="str">
        <f t="shared" si="41"/>
        <v>COMBDGRTTNewSC_________DCO_16</v>
      </c>
      <c r="D1916" s="8">
        <f>IF(_xlfn.IFNA(VLOOKUP(LEFT(C1916,LEN(C1916)-3),COMBDG_Replacement_Split_Tech!A:T,12+B1916-2016,FALSE),-1)&lt;0,0,VLOOKUP(LEFT(C1916,LEN(C1916)-3),COMBDG_Replacement_Split_Tech!A:T,12+B1916-2016,FALSE))*_xlfn.IFNA(VLOOKUP(LEFT(C1916,14),'AGG Activity_16'!A:K,B1916-2016+2,FALSE),VLOOKUP(LEFT(C1916,15),'AGG Activity_16'!A:K,B1916-2016+2,FALSE))</f>
        <v>0</v>
      </c>
    </row>
    <row r="1917" spans="1:4" x14ac:dyDescent="0.25">
      <c r="A1917" t="s">
        <v>2</v>
      </c>
      <c r="B1917">
        <f t="shared" si="40"/>
        <v>2019</v>
      </c>
      <c r="C1917" t="str">
        <f t="shared" si="41"/>
        <v>COMBDGRTTOldSC_________DCO_16</v>
      </c>
      <c r="D1917" s="8">
        <f>IF(_xlfn.IFNA(VLOOKUP(LEFT(C1917,LEN(C1917)-3),COMBDG_Replacement_Split_Tech!A:T,12+B1917-2016,FALSE),-1)&lt;0,0,VLOOKUP(LEFT(C1917,LEN(C1917)-3),COMBDG_Replacement_Split_Tech!A:T,12+B1917-2016,FALSE))*_xlfn.IFNA(VLOOKUP(LEFT(C1917,14),'AGG Activity_16'!A:K,B1917-2016+2,FALSE),VLOOKUP(LEFT(C1917,15),'AGG Activity_16'!A:K,B1917-2016+2,FALSE))</f>
        <v>4.4464543472124376</v>
      </c>
    </row>
    <row r="1918" spans="1:4" x14ac:dyDescent="0.25">
      <c r="A1918" t="s">
        <v>2</v>
      </c>
      <c r="B1918">
        <f t="shared" si="40"/>
        <v>2019</v>
      </c>
      <c r="C1918" t="str">
        <f t="shared" si="41"/>
        <v>COMBDGTAWNewSC_________DCO_16</v>
      </c>
      <c r="D1918" s="8">
        <f>IF(_xlfn.IFNA(VLOOKUP(LEFT(C1918,LEN(C1918)-3),COMBDG_Replacement_Split_Tech!A:T,12+B1918-2016,FALSE),-1)&lt;0,0,VLOOKUP(LEFT(C1918,LEN(C1918)-3),COMBDG_Replacement_Split_Tech!A:T,12+B1918-2016,FALSE))*_xlfn.IFNA(VLOOKUP(LEFT(C1918,14),'AGG Activity_16'!A:K,B1918-2016+2,FALSE),VLOOKUP(LEFT(C1918,15),'AGG Activity_16'!A:K,B1918-2016+2,FALSE))</f>
        <v>0</v>
      </c>
    </row>
    <row r="1919" spans="1:4" x14ac:dyDescent="0.25">
      <c r="A1919" t="s">
        <v>2</v>
      </c>
      <c r="B1919">
        <f t="shared" si="40"/>
        <v>2019</v>
      </c>
      <c r="C1919" t="str">
        <f t="shared" si="41"/>
        <v>COMBDGTAWOldSC_________DCO_16</v>
      </c>
      <c r="D1919" s="8">
        <f>IF(_xlfn.IFNA(VLOOKUP(LEFT(C1919,LEN(C1919)-3),COMBDG_Replacement_Split_Tech!A:T,12+B1919-2016,FALSE),-1)&lt;0,0,VLOOKUP(LEFT(C1919,LEN(C1919)-3),COMBDG_Replacement_Split_Tech!A:T,12+B1919-2016,FALSE))*_xlfn.IFNA(VLOOKUP(LEFT(C1919,14),'AGG Activity_16'!A:K,B1919-2016+2,FALSE),VLOOKUP(LEFT(C1919,15),'AGG Activity_16'!A:K,B1919-2016+2,FALSE))</f>
        <v>0.63217325344698594</v>
      </c>
    </row>
    <row r="1920" spans="1:4" x14ac:dyDescent="0.25">
      <c r="A1920" t="s">
        <v>2</v>
      </c>
      <c r="B1920">
        <f t="shared" si="40"/>
        <v>2019</v>
      </c>
      <c r="C1920" t="str">
        <f t="shared" si="41"/>
        <v>COMBDGWSTNewSC_________DCO_16</v>
      </c>
      <c r="D1920" s="8">
        <f>IF(_xlfn.IFNA(VLOOKUP(LEFT(C1920,LEN(C1920)-3),COMBDG_Replacement_Split_Tech!A:T,12+B1920-2016,FALSE),-1)&lt;0,0,VLOOKUP(LEFT(C1920,LEN(C1920)-3),COMBDG_Replacement_Split_Tech!A:T,12+B1920-2016,FALSE))*_xlfn.IFNA(VLOOKUP(LEFT(C1920,14),'AGG Activity_16'!A:K,B1920-2016+2,FALSE),VLOOKUP(LEFT(C1920,15),'AGG Activity_16'!A:K,B1920-2016+2,FALSE))</f>
        <v>0</v>
      </c>
    </row>
    <row r="1921" spans="1:4" x14ac:dyDescent="0.25">
      <c r="A1921" t="s">
        <v>2</v>
      </c>
      <c r="B1921">
        <f t="shared" si="40"/>
        <v>2019</v>
      </c>
      <c r="C1921" t="str">
        <f t="shared" si="41"/>
        <v>COMBDGWSTOldSC_________DCO_16</v>
      </c>
      <c r="D1921" s="8">
        <f>IF(_xlfn.IFNA(VLOOKUP(LEFT(C1921,LEN(C1921)-3),COMBDG_Replacement_Split_Tech!A:T,12+B1921-2016,FALSE),-1)&lt;0,0,VLOOKUP(LEFT(C1921,LEN(C1921)-3),COMBDG_Replacement_Split_Tech!A:T,12+B1921-2016,FALSE))*_xlfn.IFNA(VLOOKUP(LEFT(C1921,14),'AGG Activity_16'!A:K,B1921-2016+2,FALSE),VLOOKUP(LEFT(C1921,15),'AGG Activity_16'!A:K,B1921-2016+2,FALSE))</f>
        <v>43.479492258475545</v>
      </c>
    </row>
    <row r="1922" spans="1:4" x14ac:dyDescent="0.25">
      <c r="A1922" t="s">
        <v>2</v>
      </c>
      <c r="B1922">
        <f t="shared" si="40"/>
        <v>2019</v>
      </c>
      <c r="C1922" t="str">
        <f t="shared" si="41"/>
        <v>COMBDGAERNewSH_________DHE_16</v>
      </c>
      <c r="D1922" s="8">
        <f>IF(_xlfn.IFNA(VLOOKUP(LEFT(C1922,LEN(C1922)-3),COMBDG_Replacement_Split_Tech!A:T,12+B1922-2016,FALSE),-1)&lt;0,0,VLOOKUP(LEFT(C1922,LEN(C1922)-3),COMBDG_Replacement_Split_Tech!A:T,12+B1922-2016,FALSE))*_xlfn.IFNA(VLOOKUP(LEFT(C1922,14),'AGG Activity_16'!A:K,B1922-2016+2,FALSE),VLOOKUP(LEFT(C1922,15),'AGG Activity_16'!A:K,B1922-2016+2,FALSE))</f>
        <v>0</v>
      </c>
    </row>
    <row r="1923" spans="1:4" x14ac:dyDescent="0.25">
      <c r="A1923" t="s">
        <v>2</v>
      </c>
      <c r="B1923">
        <f t="shared" si="40"/>
        <v>2019</v>
      </c>
      <c r="C1923" t="str">
        <f t="shared" si="41"/>
        <v>COMBDGAERNewWH_________DHE_16</v>
      </c>
      <c r="D1923" s="8">
        <f>IF(_xlfn.IFNA(VLOOKUP(LEFT(C1923,LEN(C1923)-3),COMBDG_Replacement_Split_Tech!A:T,12+B1923-2016,FALSE),-1)&lt;0,0,VLOOKUP(LEFT(C1923,LEN(C1923)-3),COMBDG_Replacement_Split_Tech!A:T,12+B1923-2016,FALSE))*_xlfn.IFNA(VLOOKUP(LEFT(C1923,14),'AGG Activity_16'!A:K,B1923-2016+2,FALSE),VLOOKUP(LEFT(C1923,15),'AGG Activity_16'!A:K,B1923-2016+2,FALSE))</f>
        <v>0</v>
      </c>
    </row>
    <row r="1924" spans="1:4" x14ac:dyDescent="0.25">
      <c r="A1924" t="s">
        <v>2</v>
      </c>
      <c r="B1924">
        <f t="shared" si="40"/>
        <v>2019</v>
      </c>
      <c r="C1924" t="str">
        <f t="shared" si="41"/>
        <v>COMBDGAEROldSH_________DHE_16</v>
      </c>
      <c r="D1924" s="8">
        <f>IF(_xlfn.IFNA(VLOOKUP(LEFT(C1924,LEN(C1924)-3),COMBDG_Replacement_Split_Tech!A:T,12+B1924-2016,FALSE),-1)&lt;0,0,VLOOKUP(LEFT(C1924,LEN(C1924)-3),COMBDG_Replacement_Split_Tech!A:T,12+B1924-2016,FALSE))*_xlfn.IFNA(VLOOKUP(LEFT(C1924,14),'AGG Activity_16'!A:K,B1924-2016+2,FALSE),VLOOKUP(LEFT(C1924,15),'AGG Activity_16'!A:K,B1924-2016+2,FALSE))</f>
        <v>29.707976752440413</v>
      </c>
    </row>
    <row r="1925" spans="1:4" x14ac:dyDescent="0.25">
      <c r="A1925" t="s">
        <v>2</v>
      </c>
      <c r="B1925">
        <f t="shared" si="40"/>
        <v>2019</v>
      </c>
      <c r="C1925" t="str">
        <f t="shared" si="41"/>
        <v>COMBDGAEROldWH_________DHE_16</v>
      </c>
      <c r="D1925" s="8">
        <f>IF(_xlfn.IFNA(VLOOKUP(LEFT(C1925,LEN(C1925)-3),COMBDG_Replacement_Split_Tech!A:T,12+B1925-2016,FALSE),-1)&lt;0,0,VLOOKUP(LEFT(C1925,LEN(C1925)-3),COMBDG_Replacement_Split_Tech!A:T,12+B1925-2016,FALSE))*_xlfn.IFNA(VLOOKUP(LEFT(C1925,14),'AGG Activity_16'!A:K,B1925-2016+2,FALSE),VLOOKUP(LEFT(C1925,15),'AGG Activity_16'!A:K,B1925-2016+2,FALSE))</f>
        <v>6.0956715558386811</v>
      </c>
    </row>
    <row r="1926" spans="1:4" x14ac:dyDescent="0.25">
      <c r="A1926" t="s">
        <v>2</v>
      </c>
      <c r="B1926">
        <f t="shared" si="40"/>
        <v>2019</v>
      </c>
      <c r="C1926" t="str">
        <f t="shared" si="41"/>
        <v>COMBDGAFSNewSH_________DHE_16</v>
      </c>
      <c r="D1926" s="8">
        <f>IF(_xlfn.IFNA(VLOOKUP(LEFT(C1926,LEN(C1926)-3),COMBDG_Replacement_Split_Tech!A:T,12+B1926-2016,FALSE),-1)&lt;0,0,VLOOKUP(LEFT(C1926,LEN(C1926)-3),COMBDG_Replacement_Split_Tech!A:T,12+B1926-2016,FALSE))*_xlfn.IFNA(VLOOKUP(LEFT(C1926,14),'AGG Activity_16'!A:K,B1926-2016+2,FALSE),VLOOKUP(LEFT(C1926,15),'AGG Activity_16'!A:K,B1926-2016+2,FALSE))</f>
        <v>0</v>
      </c>
    </row>
    <row r="1927" spans="1:4" x14ac:dyDescent="0.25">
      <c r="A1927" t="s">
        <v>2</v>
      </c>
      <c r="B1927">
        <f t="shared" si="40"/>
        <v>2019</v>
      </c>
      <c r="C1927" t="str">
        <f t="shared" si="41"/>
        <v>COMBDGAFSNewWH_________DHE_16</v>
      </c>
      <c r="D1927" s="8">
        <f>IF(_xlfn.IFNA(VLOOKUP(LEFT(C1927,LEN(C1927)-3),COMBDG_Replacement_Split_Tech!A:T,12+B1927-2016,FALSE),-1)&lt;0,0,VLOOKUP(LEFT(C1927,LEN(C1927)-3),COMBDG_Replacement_Split_Tech!A:T,12+B1927-2016,FALSE))*_xlfn.IFNA(VLOOKUP(LEFT(C1927,14),'AGG Activity_16'!A:K,B1927-2016+2,FALSE),VLOOKUP(LEFT(C1927,15),'AGG Activity_16'!A:K,B1927-2016+2,FALSE))</f>
        <v>0</v>
      </c>
    </row>
    <row r="1928" spans="1:4" x14ac:dyDescent="0.25">
      <c r="A1928" t="s">
        <v>2</v>
      </c>
      <c r="B1928">
        <f t="shared" si="40"/>
        <v>2019</v>
      </c>
      <c r="C1928" t="str">
        <f t="shared" si="41"/>
        <v>COMBDGAFSOldSH_________DHE_16</v>
      </c>
      <c r="D1928" s="8">
        <f>IF(_xlfn.IFNA(VLOOKUP(LEFT(C1928,LEN(C1928)-3),COMBDG_Replacement_Split_Tech!A:T,12+B1928-2016,FALSE),-1)&lt;0,0,VLOOKUP(LEFT(C1928,LEN(C1928)-3),COMBDG_Replacement_Split_Tech!A:T,12+B1928-2016,FALSE))*_xlfn.IFNA(VLOOKUP(LEFT(C1928,14),'AGG Activity_16'!A:K,B1928-2016+2,FALSE),VLOOKUP(LEFT(C1928,15),'AGG Activity_16'!A:K,B1928-2016+2,FALSE))</f>
        <v>31.675180858556487</v>
      </c>
    </row>
    <row r="1929" spans="1:4" x14ac:dyDescent="0.25">
      <c r="A1929" t="s">
        <v>2</v>
      </c>
      <c r="B1929">
        <f t="shared" si="40"/>
        <v>2019</v>
      </c>
      <c r="C1929" t="str">
        <f t="shared" si="41"/>
        <v>COMBDGAFSOldWH_________DHE_16</v>
      </c>
      <c r="D1929" s="8">
        <f>IF(_xlfn.IFNA(VLOOKUP(LEFT(C1929,LEN(C1929)-3),COMBDG_Replacement_Split_Tech!A:T,12+B1929-2016,FALSE),-1)&lt;0,0,VLOOKUP(LEFT(C1929,LEN(C1929)-3),COMBDG_Replacement_Split_Tech!A:T,12+B1929-2016,FALSE))*_xlfn.IFNA(VLOOKUP(LEFT(C1929,14),'AGG Activity_16'!A:K,B1929-2016+2,FALSE),VLOOKUP(LEFT(C1929,15),'AGG Activity_16'!A:K,B1929-2016+2,FALSE))</f>
        <v>8.2633997304515212</v>
      </c>
    </row>
    <row r="1930" spans="1:4" x14ac:dyDescent="0.25">
      <c r="A1930" t="s">
        <v>2</v>
      </c>
      <c r="B1930">
        <f t="shared" si="40"/>
        <v>2019</v>
      </c>
      <c r="C1930" t="str">
        <f t="shared" si="41"/>
        <v>COMBDGEDSNewSH_________DHE_16</v>
      </c>
      <c r="D1930" s="8">
        <f>IF(_xlfn.IFNA(VLOOKUP(LEFT(C1930,LEN(C1930)-3),COMBDG_Replacement_Split_Tech!A:T,12+B1930-2016,FALSE),-1)&lt;0,0,VLOOKUP(LEFT(C1930,LEN(C1930)-3),COMBDG_Replacement_Split_Tech!A:T,12+B1930-2016,FALSE))*_xlfn.IFNA(VLOOKUP(LEFT(C1930,14),'AGG Activity_16'!A:K,B1930-2016+2,FALSE),VLOOKUP(LEFT(C1930,15),'AGG Activity_16'!A:K,B1930-2016+2,FALSE))</f>
        <v>0</v>
      </c>
    </row>
    <row r="1931" spans="1:4" x14ac:dyDescent="0.25">
      <c r="A1931" t="s">
        <v>2</v>
      </c>
      <c r="B1931">
        <f t="shared" si="40"/>
        <v>2019</v>
      </c>
      <c r="C1931" t="str">
        <f t="shared" si="41"/>
        <v>COMBDGEDSNewWH_________DHE_16</v>
      </c>
      <c r="D1931" s="8">
        <f>IF(_xlfn.IFNA(VLOOKUP(LEFT(C1931,LEN(C1931)-3),COMBDG_Replacement_Split_Tech!A:T,12+B1931-2016,FALSE),-1)&lt;0,0,VLOOKUP(LEFT(C1931,LEN(C1931)-3),COMBDG_Replacement_Split_Tech!A:T,12+B1931-2016,FALSE))*_xlfn.IFNA(VLOOKUP(LEFT(C1931,14),'AGG Activity_16'!A:K,B1931-2016+2,FALSE),VLOOKUP(LEFT(C1931,15),'AGG Activity_16'!A:K,B1931-2016+2,FALSE))</f>
        <v>0</v>
      </c>
    </row>
    <row r="1932" spans="1:4" x14ac:dyDescent="0.25">
      <c r="A1932" t="s">
        <v>2</v>
      </c>
      <c r="B1932">
        <f t="shared" si="40"/>
        <v>2019</v>
      </c>
      <c r="C1932" t="str">
        <f t="shared" si="41"/>
        <v>COMBDGEDSOldSH_________DHE_16</v>
      </c>
      <c r="D1932" s="8">
        <f>IF(_xlfn.IFNA(VLOOKUP(LEFT(C1932,LEN(C1932)-3),COMBDG_Replacement_Split_Tech!A:T,12+B1932-2016,FALSE),-1)&lt;0,0,VLOOKUP(LEFT(C1932,LEN(C1932)-3),COMBDG_Replacement_Split_Tech!A:T,12+B1932-2016,FALSE))*_xlfn.IFNA(VLOOKUP(LEFT(C1932,14),'AGG Activity_16'!A:K,B1932-2016+2,FALSE),VLOOKUP(LEFT(C1932,15),'AGG Activity_16'!A:K,B1932-2016+2,FALSE))</f>
        <v>86.265484497035175</v>
      </c>
    </row>
    <row r="1933" spans="1:4" x14ac:dyDescent="0.25">
      <c r="A1933" t="s">
        <v>2</v>
      </c>
      <c r="B1933">
        <f t="shared" si="40"/>
        <v>2019</v>
      </c>
      <c r="C1933" t="str">
        <f t="shared" si="41"/>
        <v>COMBDGEDSOldWH_________DHE_16</v>
      </c>
      <c r="D1933" s="8">
        <f>IF(_xlfn.IFNA(VLOOKUP(LEFT(C1933,LEN(C1933)-3),COMBDG_Replacement_Split_Tech!A:T,12+B1933-2016,FALSE),-1)&lt;0,0,VLOOKUP(LEFT(C1933,LEN(C1933)-3),COMBDG_Replacement_Split_Tech!A:T,12+B1933-2016,FALSE))*_xlfn.IFNA(VLOOKUP(LEFT(C1933,14),'AGG Activity_16'!A:K,B1933-2016+2,FALSE),VLOOKUP(LEFT(C1933,15),'AGG Activity_16'!A:K,B1933-2016+2,FALSE))</f>
        <v>17.949668375755152</v>
      </c>
    </row>
    <row r="1934" spans="1:4" x14ac:dyDescent="0.25">
      <c r="A1934" t="s">
        <v>2</v>
      </c>
      <c r="B1934">
        <f t="shared" si="40"/>
        <v>2019</v>
      </c>
      <c r="C1934" t="str">
        <f t="shared" si="41"/>
        <v>COMBDGHLCNewSH_________DHE_16</v>
      </c>
      <c r="D1934" s="8">
        <f>IF(_xlfn.IFNA(VLOOKUP(LEFT(C1934,LEN(C1934)-3),COMBDG_Replacement_Split_Tech!A:T,12+B1934-2016,FALSE),-1)&lt;0,0,VLOOKUP(LEFT(C1934,LEN(C1934)-3),COMBDG_Replacement_Split_Tech!A:T,12+B1934-2016,FALSE))*_xlfn.IFNA(VLOOKUP(LEFT(C1934,14),'AGG Activity_16'!A:K,B1934-2016+2,FALSE),VLOOKUP(LEFT(C1934,15),'AGG Activity_16'!A:K,B1934-2016+2,FALSE))</f>
        <v>0</v>
      </c>
    </row>
    <row r="1935" spans="1:4" x14ac:dyDescent="0.25">
      <c r="A1935" t="s">
        <v>2</v>
      </c>
      <c r="B1935">
        <f t="shared" si="40"/>
        <v>2019</v>
      </c>
      <c r="C1935" t="str">
        <f t="shared" si="41"/>
        <v>COMBDGHLCNewWH_________DHE_16</v>
      </c>
      <c r="D1935" s="8">
        <f>IF(_xlfn.IFNA(VLOOKUP(LEFT(C1935,LEN(C1935)-3),COMBDG_Replacement_Split_Tech!A:T,12+B1935-2016,FALSE),-1)&lt;0,0,VLOOKUP(LEFT(C1935,LEN(C1935)-3),COMBDG_Replacement_Split_Tech!A:T,12+B1935-2016,FALSE))*_xlfn.IFNA(VLOOKUP(LEFT(C1935,14),'AGG Activity_16'!A:K,B1935-2016+2,FALSE),VLOOKUP(LEFT(C1935,15),'AGG Activity_16'!A:K,B1935-2016+2,FALSE))</f>
        <v>0</v>
      </c>
    </row>
    <row r="1936" spans="1:4" x14ac:dyDescent="0.25">
      <c r="A1936" t="s">
        <v>2</v>
      </c>
      <c r="B1936">
        <f t="shared" si="40"/>
        <v>2019</v>
      </c>
      <c r="C1936" t="str">
        <f t="shared" si="41"/>
        <v>COMBDGHLCOldSH_________DHE_16</v>
      </c>
      <c r="D1936" s="8">
        <f>IF(_xlfn.IFNA(VLOOKUP(LEFT(C1936,LEN(C1936)-3),COMBDG_Replacement_Split_Tech!A:T,12+B1936-2016,FALSE),-1)&lt;0,0,VLOOKUP(LEFT(C1936,LEN(C1936)-3),COMBDG_Replacement_Split_Tech!A:T,12+B1936-2016,FALSE))*_xlfn.IFNA(VLOOKUP(LEFT(C1936,14),'AGG Activity_16'!A:K,B1936-2016+2,FALSE),VLOOKUP(LEFT(C1936,15),'AGG Activity_16'!A:K,B1936-2016+2,FALSE))</f>
        <v>49.551132836873137</v>
      </c>
    </row>
    <row r="1937" spans="1:4" x14ac:dyDescent="0.25">
      <c r="A1937" t="s">
        <v>2</v>
      </c>
      <c r="B1937">
        <f t="shared" si="40"/>
        <v>2019</v>
      </c>
      <c r="C1937" t="str">
        <f t="shared" si="41"/>
        <v>COMBDGHLCOldWH_________DHE_16</v>
      </c>
      <c r="D1937" s="8">
        <f>IF(_xlfn.IFNA(VLOOKUP(LEFT(C1937,LEN(C1937)-3),COMBDG_Replacement_Split_Tech!A:T,12+B1937-2016,FALSE),-1)&lt;0,0,VLOOKUP(LEFT(C1937,LEN(C1937)-3),COMBDG_Replacement_Split_Tech!A:T,12+B1937-2016,FALSE))*_xlfn.IFNA(VLOOKUP(LEFT(C1937,14),'AGG Activity_16'!A:K,B1937-2016+2,FALSE),VLOOKUP(LEFT(C1937,15),'AGG Activity_16'!A:K,B1937-2016+2,FALSE))</f>
        <v>15.849042184052244</v>
      </c>
    </row>
    <row r="1938" spans="1:4" x14ac:dyDescent="0.25">
      <c r="A1938" t="s">
        <v>2</v>
      </c>
      <c r="B1938">
        <f t="shared" si="40"/>
        <v>2019</v>
      </c>
      <c r="C1938" t="str">
        <f t="shared" si="41"/>
        <v>COMBDGICINewSH_________DHE_16</v>
      </c>
      <c r="D1938" s="8">
        <f>IF(_xlfn.IFNA(VLOOKUP(LEFT(C1938,LEN(C1938)-3),COMBDG_Replacement_Split_Tech!A:T,12+B1938-2016,FALSE),-1)&lt;0,0,VLOOKUP(LEFT(C1938,LEN(C1938)-3),COMBDG_Replacement_Split_Tech!A:T,12+B1938-2016,FALSE))*_xlfn.IFNA(VLOOKUP(LEFT(C1938,14),'AGG Activity_16'!A:K,B1938-2016+2,FALSE),VLOOKUP(LEFT(C1938,15),'AGG Activity_16'!A:K,B1938-2016+2,FALSE))</f>
        <v>0</v>
      </c>
    </row>
    <row r="1939" spans="1:4" x14ac:dyDescent="0.25">
      <c r="A1939" t="s">
        <v>2</v>
      </c>
      <c r="B1939">
        <f t="shared" si="40"/>
        <v>2019</v>
      </c>
      <c r="C1939" t="str">
        <f t="shared" si="41"/>
        <v>COMBDGICINewWH_________DHE_16</v>
      </c>
      <c r="D1939" s="8">
        <f>IF(_xlfn.IFNA(VLOOKUP(LEFT(C1939,LEN(C1939)-3),COMBDG_Replacement_Split_Tech!A:T,12+B1939-2016,FALSE),-1)&lt;0,0,VLOOKUP(LEFT(C1939,LEN(C1939)-3),COMBDG_Replacement_Split_Tech!A:T,12+B1939-2016,FALSE))*_xlfn.IFNA(VLOOKUP(LEFT(C1939,14),'AGG Activity_16'!A:K,B1939-2016+2,FALSE),VLOOKUP(LEFT(C1939,15),'AGG Activity_16'!A:K,B1939-2016+2,FALSE))</f>
        <v>0</v>
      </c>
    </row>
    <row r="1940" spans="1:4" x14ac:dyDescent="0.25">
      <c r="A1940" t="s">
        <v>2</v>
      </c>
      <c r="B1940">
        <f t="shared" si="40"/>
        <v>2019</v>
      </c>
      <c r="C1940" t="str">
        <f t="shared" si="41"/>
        <v>COMBDGICIOldSH_________DHE_16</v>
      </c>
      <c r="D1940" s="8">
        <f>IF(_xlfn.IFNA(VLOOKUP(LEFT(C1940,LEN(C1940)-3),COMBDG_Replacement_Split_Tech!A:T,12+B1940-2016,FALSE),-1)&lt;0,0,VLOOKUP(LEFT(C1940,LEN(C1940)-3),COMBDG_Replacement_Split_Tech!A:T,12+B1940-2016,FALSE))*_xlfn.IFNA(VLOOKUP(LEFT(C1940,14),'AGG Activity_16'!A:K,B1940-2016+2,FALSE),VLOOKUP(LEFT(C1940,15),'AGG Activity_16'!A:K,B1940-2016+2,FALSE))</f>
        <v>4.2361228144466843</v>
      </c>
    </row>
    <row r="1941" spans="1:4" x14ac:dyDescent="0.25">
      <c r="A1941" t="s">
        <v>2</v>
      </c>
      <c r="B1941">
        <f t="shared" si="40"/>
        <v>2019</v>
      </c>
      <c r="C1941" t="str">
        <f t="shared" si="41"/>
        <v>COMBDGICIOldWH_________DHE_16</v>
      </c>
      <c r="D1941" s="8">
        <f>IF(_xlfn.IFNA(VLOOKUP(LEFT(C1941,LEN(C1941)-3),COMBDG_Replacement_Split_Tech!A:T,12+B1941-2016,FALSE),-1)&lt;0,0,VLOOKUP(LEFT(C1941,LEN(C1941)-3),COMBDG_Replacement_Split_Tech!A:T,12+B1941-2016,FALSE))*_xlfn.IFNA(VLOOKUP(LEFT(C1941,14),'AGG Activity_16'!A:K,B1941-2016+2,FALSE),VLOOKUP(LEFT(C1941,15),'AGG Activity_16'!A:K,B1941-2016+2,FALSE))</f>
        <v>0.90015412185427879</v>
      </c>
    </row>
    <row r="1942" spans="1:4" x14ac:dyDescent="0.25">
      <c r="A1942" t="s">
        <v>2</v>
      </c>
      <c r="B1942">
        <f t="shared" si="40"/>
        <v>2019</v>
      </c>
      <c r="C1942" t="str">
        <f t="shared" si="41"/>
        <v>COMBDGOFFNewSH_________DHE_16</v>
      </c>
      <c r="D1942" s="8">
        <f>IF(_xlfn.IFNA(VLOOKUP(LEFT(C1942,LEN(C1942)-3),COMBDG_Replacement_Split_Tech!A:T,12+B1942-2016,FALSE),-1)&lt;0,0,VLOOKUP(LEFT(C1942,LEN(C1942)-3),COMBDG_Replacement_Split_Tech!A:T,12+B1942-2016,FALSE))*_xlfn.IFNA(VLOOKUP(LEFT(C1942,14),'AGG Activity_16'!A:K,B1942-2016+2,FALSE),VLOOKUP(LEFT(C1942,15),'AGG Activity_16'!A:K,B1942-2016+2,FALSE))</f>
        <v>0</v>
      </c>
    </row>
    <row r="1943" spans="1:4" x14ac:dyDescent="0.25">
      <c r="A1943" t="s">
        <v>2</v>
      </c>
      <c r="B1943">
        <f t="shared" si="40"/>
        <v>2019</v>
      </c>
      <c r="C1943" t="str">
        <f t="shared" si="41"/>
        <v>COMBDGOFFNewWH_________DHE_16</v>
      </c>
      <c r="D1943" s="8">
        <f>IF(_xlfn.IFNA(VLOOKUP(LEFT(C1943,LEN(C1943)-3),COMBDG_Replacement_Split_Tech!A:T,12+B1943-2016,FALSE),-1)&lt;0,0,VLOOKUP(LEFT(C1943,LEN(C1943)-3),COMBDG_Replacement_Split_Tech!A:T,12+B1943-2016,FALSE))*_xlfn.IFNA(VLOOKUP(LEFT(C1943,14),'AGG Activity_16'!A:K,B1943-2016+2,FALSE),VLOOKUP(LEFT(C1943,15),'AGG Activity_16'!A:K,B1943-2016+2,FALSE))</f>
        <v>0</v>
      </c>
    </row>
    <row r="1944" spans="1:4" x14ac:dyDescent="0.25">
      <c r="A1944" t="s">
        <v>2</v>
      </c>
      <c r="B1944">
        <f t="shared" si="40"/>
        <v>2019</v>
      </c>
      <c r="C1944" t="str">
        <f t="shared" si="41"/>
        <v>COMBDGOFFOldSH_________DHE_16</v>
      </c>
      <c r="D1944" s="8">
        <f>IF(_xlfn.IFNA(VLOOKUP(LEFT(C1944,LEN(C1944)-3),COMBDG_Replacement_Split_Tech!A:T,12+B1944-2016,FALSE),-1)&lt;0,0,VLOOKUP(LEFT(C1944,LEN(C1944)-3),COMBDG_Replacement_Split_Tech!A:T,12+B1944-2016,FALSE))*_xlfn.IFNA(VLOOKUP(LEFT(C1944,14),'AGG Activity_16'!A:K,B1944-2016+2,FALSE),VLOOKUP(LEFT(C1944,15),'AGG Activity_16'!A:K,B1944-2016+2,FALSE))</f>
        <v>285.05029563355242</v>
      </c>
    </row>
    <row r="1945" spans="1:4" x14ac:dyDescent="0.25">
      <c r="A1945" t="s">
        <v>2</v>
      </c>
      <c r="B1945">
        <f t="shared" si="40"/>
        <v>2019</v>
      </c>
      <c r="C1945" t="str">
        <f t="shared" si="41"/>
        <v>COMBDGOFFOldWH_________DHE_16</v>
      </c>
      <c r="D1945" s="8">
        <f>IF(_xlfn.IFNA(VLOOKUP(LEFT(C1945,LEN(C1945)-3),COMBDG_Replacement_Split_Tech!A:T,12+B1945-2016,FALSE),-1)&lt;0,0,VLOOKUP(LEFT(C1945,LEN(C1945)-3),COMBDG_Replacement_Split_Tech!A:T,12+B1945-2016,FALSE))*_xlfn.IFNA(VLOOKUP(LEFT(C1945,14),'AGG Activity_16'!A:K,B1945-2016+2,FALSE),VLOOKUP(LEFT(C1945,15),'AGG Activity_16'!A:K,B1945-2016+2,FALSE))</f>
        <v>26.052047295956385</v>
      </c>
    </row>
    <row r="1946" spans="1:4" x14ac:dyDescent="0.25">
      <c r="A1946" t="s">
        <v>2</v>
      </c>
      <c r="B1946">
        <f t="shared" si="40"/>
        <v>2019</v>
      </c>
      <c r="C1946" t="str">
        <f t="shared" si="41"/>
        <v>COMBDGOTSNewSH_________DHE_16</v>
      </c>
      <c r="D1946" s="8">
        <f>IF(_xlfn.IFNA(VLOOKUP(LEFT(C1946,LEN(C1946)-3),COMBDG_Replacement_Split_Tech!A:T,12+B1946-2016,FALSE),-1)&lt;0,0,VLOOKUP(LEFT(C1946,LEN(C1946)-3),COMBDG_Replacement_Split_Tech!A:T,12+B1946-2016,FALSE))*_xlfn.IFNA(VLOOKUP(LEFT(C1946,14),'AGG Activity_16'!A:K,B1946-2016+2,FALSE),VLOOKUP(LEFT(C1946,15),'AGG Activity_16'!A:K,B1946-2016+2,FALSE))</f>
        <v>0</v>
      </c>
    </row>
    <row r="1947" spans="1:4" x14ac:dyDescent="0.25">
      <c r="A1947" t="s">
        <v>2</v>
      </c>
      <c r="B1947">
        <f t="shared" ref="B1947:B2010" si="42">B1347+1</f>
        <v>2019</v>
      </c>
      <c r="C1947" t="str">
        <f t="shared" ref="C1947:C2010" si="43">C1347</f>
        <v>COMBDGOTSNewWH_________DHE_16</v>
      </c>
      <c r="D1947" s="8">
        <f>IF(_xlfn.IFNA(VLOOKUP(LEFT(C1947,LEN(C1947)-3),COMBDG_Replacement_Split_Tech!A:T,12+B1947-2016,FALSE),-1)&lt;0,0,VLOOKUP(LEFT(C1947,LEN(C1947)-3),COMBDG_Replacement_Split_Tech!A:T,12+B1947-2016,FALSE))*_xlfn.IFNA(VLOOKUP(LEFT(C1947,14),'AGG Activity_16'!A:K,B1947-2016+2,FALSE),VLOOKUP(LEFT(C1947,15),'AGG Activity_16'!A:K,B1947-2016+2,FALSE))</f>
        <v>0</v>
      </c>
    </row>
    <row r="1948" spans="1:4" x14ac:dyDescent="0.25">
      <c r="A1948" t="s">
        <v>2</v>
      </c>
      <c r="B1948">
        <f t="shared" si="42"/>
        <v>2019</v>
      </c>
      <c r="C1948" t="str">
        <f t="shared" si="43"/>
        <v>COMBDGOTSOldSH_________DHE_16</v>
      </c>
      <c r="D1948" s="8">
        <f>IF(_xlfn.IFNA(VLOOKUP(LEFT(C1948,LEN(C1948)-3),COMBDG_Replacement_Split_Tech!A:T,12+B1948-2016,FALSE),-1)&lt;0,0,VLOOKUP(LEFT(C1948,LEN(C1948)-3),COMBDG_Replacement_Split_Tech!A:T,12+B1948-2016,FALSE))*_xlfn.IFNA(VLOOKUP(LEFT(C1948,14),'AGG Activity_16'!A:K,B1948-2016+2,FALSE),VLOOKUP(LEFT(C1948,15),'AGG Activity_16'!A:K,B1948-2016+2,FALSE))</f>
        <v>37.859658961683806</v>
      </c>
    </row>
    <row r="1949" spans="1:4" x14ac:dyDescent="0.25">
      <c r="A1949" t="s">
        <v>2</v>
      </c>
      <c r="B1949">
        <f t="shared" si="42"/>
        <v>2019</v>
      </c>
      <c r="C1949" t="str">
        <f t="shared" si="43"/>
        <v>COMBDGOTSOldWH_________DHE_16</v>
      </c>
      <c r="D1949" s="8">
        <f>IF(_xlfn.IFNA(VLOOKUP(LEFT(C1949,LEN(C1949)-3),COMBDG_Replacement_Split_Tech!A:T,12+B1949-2016,FALSE),-1)&lt;0,0,VLOOKUP(LEFT(C1949,LEN(C1949)-3),COMBDG_Replacement_Split_Tech!A:T,12+B1949-2016,FALSE))*_xlfn.IFNA(VLOOKUP(LEFT(C1949,14),'AGG Activity_16'!A:K,B1949-2016+2,FALSE),VLOOKUP(LEFT(C1949,15),'AGG Activity_16'!A:K,B1949-2016+2,FALSE))</f>
        <v>8.1059192078032822</v>
      </c>
    </row>
    <row r="1950" spans="1:4" x14ac:dyDescent="0.25">
      <c r="A1950" t="s">
        <v>2</v>
      </c>
      <c r="B1950">
        <f t="shared" si="42"/>
        <v>2019</v>
      </c>
      <c r="C1950" t="str">
        <f t="shared" si="43"/>
        <v>COMBDGRTTNewSH_________DHE_16</v>
      </c>
      <c r="D1950" s="8">
        <f>IF(_xlfn.IFNA(VLOOKUP(LEFT(C1950,LEN(C1950)-3),COMBDG_Replacement_Split_Tech!A:T,12+B1950-2016,FALSE),-1)&lt;0,0,VLOOKUP(LEFT(C1950,LEN(C1950)-3),COMBDG_Replacement_Split_Tech!A:T,12+B1950-2016,FALSE))*_xlfn.IFNA(VLOOKUP(LEFT(C1950,14),'AGG Activity_16'!A:K,B1950-2016+2,FALSE),VLOOKUP(LEFT(C1950,15),'AGG Activity_16'!A:K,B1950-2016+2,FALSE))</f>
        <v>0</v>
      </c>
    </row>
    <row r="1951" spans="1:4" x14ac:dyDescent="0.25">
      <c r="A1951" t="s">
        <v>2</v>
      </c>
      <c r="B1951">
        <f t="shared" si="42"/>
        <v>2019</v>
      </c>
      <c r="C1951" t="str">
        <f t="shared" si="43"/>
        <v>COMBDGRTTNewWH_________DHE_16</v>
      </c>
      <c r="D1951" s="8">
        <f>IF(_xlfn.IFNA(VLOOKUP(LEFT(C1951,LEN(C1951)-3),COMBDG_Replacement_Split_Tech!A:T,12+B1951-2016,FALSE),-1)&lt;0,0,VLOOKUP(LEFT(C1951,LEN(C1951)-3),COMBDG_Replacement_Split_Tech!A:T,12+B1951-2016,FALSE))*_xlfn.IFNA(VLOOKUP(LEFT(C1951,14),'AGG Activity_16'!A:K,B1951-2016+2,FALSE),VLOOKUP(LEFT(C1951,15),'AGG Activity_16'!A:K,B1951-2016+2,FALSE))</f>
        <v>0</v>
      </c>
    </row>
    <row r="1952" spans="1:4" x14ac:dyDescent="0.25">
      <c r="A1952" t="s">
        <v>2</v>
      </c>
      <c r="B1952">
        <f t="shared" si="42"/>
        <v>2019</v>
      </c>
      <c r="C1952" t="str">
        <f t="shared" si="43"/>
        <v>COMBDGRTTOldSH_________DHE_16</v>
      </c>
      <c r="D1952" s="8">
        <f>IF(_xlfn.IFNA(VLOOKUP(LEFT(C1952,LEN(C1952)-3),COMBDG_Replacement_Split_Tech!A:T,12+B1952-2016,FALSE),-1)&lt;0,0,VLOOKUP(LEFT(C1952,LEN(C1952)-3),COMBDG_Replacement_Split_Tech!A:T,12+B1952-2016,FALSE))*_xlfn.IFNA(VLOOKUP(LEFT(C1952,14),'AGG Activity_16'!A:K,B1952-2016+2,FALSE),VLOOKUP(LEFT(C1952,15),'AGG Activity_16'!A:K,B1952-2016+2,FALSE))</f>
        <v>113.56395773329542</v>
      </c>
    </row>
    <row r="1953" spans="1:4" x14ac:dyDescent="0.25">
      <c r="A1953" t="s">
        <v>2</v>
      </c>
      <c r="B1953">
        <f t="shared" si="42"/>
        <v>2019</v>
      </c>
      <c r="C1953" t="str">
        <f t="shared" si="43"/>
        <v>COMBDGRTTOldWH_________DHE_16</v>
      </c>
      <c r="D1953" s="8">
        <f>IF(_xlfn.IFNA(VLOOKUP(LEFT(C1953,LEN(C1953)-3),COMBDG_Replacement_Split_Tech!A:T,12+B1953-2016,FALSE),-1)&lt;0,0,VLOOKUP(LEFT(C1953,LEN(C1953)-3),COMBDG_Replacement_Split_Tech!A:T,12+B1953-2016,FALSE))*_xlfn.IFNA(VLOOKUP(LEFT(C1953,14),'AGG Activity_16'!A:K,B1953-2016+2,FALSE),VLOOKUP(LEFT(C1953,15),'AGG Activity_16'!A:K,B1953-2016+2,FALSE))</f>
        <v>23.055258724562279</v>
      </c>
    </row>
    <row r="1954" spans="1:4" x14ac:dyDescent="0.25">
      <c r="A1954" t="s">
        <v>2</v>
      </c>
      <c r="B1954">
        <f t="shared" si="42"/>
        <v>2019</v>
      </c>
      <c r="C1954" t="str">
        <f t="shared" si="43"/>
        <v>COMBDGTAWNewSH_________DHE_16</v>
      </c>
      <c r="D1954" s="8">
        <f>IF(_xlfn.IFNA(VLOOKUP(LEFT(C1954,LEN(C1954)-3),COMBDG_Replacement_Split_Tech!A:T,12+B1954-2016,FALSE),-1)&lt;0,0,VLOOKUP(LEFT(C1954,LEN(C1954)-3),COMBDG_Replacement_Split_Tech!A:T,12+B1954-2016,FALSE))*_xlfn.IFNA(VLOOKUP(LEFT(C1954,14),'AGG Activity_16'!A:K,B1954-2016+2,FALSE),VLOOKUP(LEFT(C1954,15),'AGG Activity_16'!A:K,B1954-2016+2,FALSE))</f>
        <v>0</v>
      </c>
    </row>
    <row r="1955" spans="1:4" x14ac:dyDescent="0.25">
      <c r="A1955" t="s">
        <v>2</v>
      </c>
      <c r="B1955">
        <f t="shared" si="42"/>
        <v>2019</v>
      </c>
      <c r="C1955" t="str">
        <f t="shared" si="43"/>
        <v>COMBDGTAWNewWH_________DHE_16</v>
      </c>
      <c r="D1955" s="8">
        <f>IF(_xlfn.IFNA(VLOOKUP(LEFT(C1955,LEN(C1955)-3),COMBDG_Replacement_Split_Tech!A:T,12+B1955-2016,FALSE),-1)&lt;0,0,VLOOKUP(LEFT(C1955,LEN(C1955)-3),COMBDG_Replacement_Split_Tech!A:T,12+B1955-2016,FALSE))*_xlfn.IFNA(VLOOKUP(LEFT(C1955,14),'AGG Activity_16'!A:K,B1955-2016+2,FALSE),VLOOKUP(LEFT(C1955,15),'AGG Activity_16'!A:K,B1955-2016+2,FALSE))</f>
        <v>0</v>
      </c>
    </row>
    <row r="1956" spans="1:4" x14ac:dyDescent="0.25">
      <c r="A1956" t="s">
        <v>2</v>
      </c>
      <c r="B1956">
        <f t="shared" si="42"/>
        <v>2019</v>
      </c>
      <c r="C1956" t="str">
        <f t="shared" si="43"/>
        <v>COMBDGTAWOldSH_________DHE_16</v>
      </c>
      <c r="D1956" s="8">
        <f>IF(_xlfn.IFNA(VLOOKUP(LEFT(C1956,LEN(C1956)-3),COMBDG_Replacement_Split_Tech!A:T,12+B1956-2016,FALSE),-1)&lt;0,0,VLOOKUP(LEFT(C1956,LEN(C1956)-3),COMBDG_Replacement_Split_Tech!A:T,12+B1956-2016,FALSE))*_xlfn.IFNA(VLOOKUP(LEFT(C1956,14),'AGG Activity_16'!A:K,B1956-2016+2,FALSE),VLOOKUP(LEFT(C1956,15),'AGG Activity_16'!A:K,B1956-2016+2,FALSE))</f>
        <v>22.865789915026554</v>
      </c>
    </row>
    <row r="1957" spans="1:4" x14ac:dyDescent="0.25">
      <c r="A1957" t="s">
        <v>2</v>
      </c>
      <c r="B1957">
        <f t="shared" si="42"/>
        <v>2019</v>
      </c>
      <c r="C1957" t="str">
        <f t="shared" si="43"/>
        <v>COMBDGTAWOldWH_________DHE_16</v>
      </c>
      <c r="D1957" s="8">
        <f>IF(_xlfn.IFNA(VLOOKUP(LEFT(C1957,LEN(C1957)-3),COMBDG_Replacement_Split_Tech!A:T,12+B1957-2016,FALSE),-1)&lt;0,0,VLOOKUP(LEFT(C1957,LEN(C1957)-3),COMBDG_Replacement_Split_Tech!A:T,12+B1957-2016,FALSE))*_xlfn.IFNA(VLOOKUP(LEFT(C1957,14),'AGG Activity_16'!A:K,B1957-2016+2,FALSE),VLOOKUP(LEFT(C1957,15),'AGG Activity_16'!A:K,B1957-2016+2,FALSE))</f>
        <v>1.7123301430374909</v>
      </c>
    </row>
    <row r="1958" spans="1:4" x14ac:dyDescent="0.25">
      <c r="A1958" t="s">
        <v>2</v>
      </c>
      <c r="B1958">
        <f t="shared" si="42"/>
        <v>2019</v>
      </c>
      <c r="C1958" t="str">
        <f t="shared" si="43"/>
        <v>COMBDGWSTNewSH_________DHE_16</v>
      </c>
      <c r="D1958" s="8">
        <f>IF(_xlfn.IFNA(VLOOKUP(LEFT(C1958,LEN(C1958)-3),COMBDG_Replacement_Split_Tech!A:T,12+B1958-2016,FALSE),-1)&lt;0,0,VLOOKUP(LEFT(C1958,LEN(C1958)-3),COMBDG_Replacement_Split_Tech!A:T,12+B1958-2016,FALSE))*_xlfn.IFNA(VLOOKUP(LEFT(C1958,14),'AGG Activity_16'!A:K,B1958-2016+2,FALSE),VLOOKUP(LEFT(C1958,15),'AGG Activity_16'!A:K,B1958-2016+2,FALSE))</f>
        <v>0</v>
      </c>
    </row>
    <row r="1959" spans="1:4" x14ac:dyDescent="0.25">
      <c r="A1959" t="s">
        <v>2</v>
      </c>
      <c r="B1959">
        <f t="shared" si="42"/>
        <v>2019</v>
      </c>
      <c r="C1959" t="str">
        <f t="shared" si="43"/>
        <v>COMBDGWSTNewWH_________DHE_16</v>
      </c>
      <c r="D1959" s="8">
        <f>IF(_xlfn.IFNA(VLOOKUP(LEFT(C1959,LEN(C1959)-3),COMBDG_Replacement_Split_Tech!A:T,12+B1959-2016,FALSE),-1)&lt;0,0,VLOOKUP(LEFT(C1959,LEN(C1959)-3),COMBDG_Replacement_Split_Tech!A:T,12+B1959-2016,FALSE))*_xlfn.IFNA(VLOOKUP(LEFT(C1959,14),'AGG Activity_16'!A:K,B1959-2016+2,FALSE),VLOOKUP(LEFT(C1959,15),'AGG Activity_16'!A:K,B1959-2016+2,FALSE))</f>
        <v>0</v>
      </c>
    </row>
    <row r="1960" spans="1:4" x14ac:dyDescent="0.25">
      <c r="A1960" t="s">
        <v>2</v>
      </c>
      <c r="B1960">
        <f t="shared" si="42"/>
        <v>2019</v>
      </c>
      <c r="C1960" t="str">
        <f t="shared" si="43"/>
        <v>COMBDGWSTOldSH_________DHE_16</v>
      </c>
      <c r="D1960" s="8">
        <f>IF(_xlfn.IFNA(VLOOKUP(LEFT(C1960,LEN(C1960)-3),COMBDG_Replacement_Split_Tech!A:T,12+B1960-2016,FALSE),-1)&lt;0,0,VLOOKUP(LEFT(C1960,LEN(C1960)-3),COMBDG_Replacement_Split_Tech!A:T,12+B1960-2016,FALSE))*_xlfn.IFNA(VLOOKUP(LEFT(C1960,14),'AGG Activity_16'!A:K,B1960-2016+2,FALSE),VLOOKUP(LEFT(C1960,15),'AGG Activity_16'!A:K,B1960-2016+2,FALSE))</f>
        <v>70.241280872078505</v>
      </c>
    </row>
    <row r="1961" spans="1:4" x14ac:dyDescent="0.25">
      <c r="A1961" t="s">
        <v>2</v>
      </c>
      <c r="B1961">
        <f t="shared" si="42"/>
        <v>2019</v>
      </c>
      <c r="C1961" t="str">
        <f t="shared" si="43"/>
        <v>COMBDGWSTOldWH_________DHE_16</v>
      </c>
      <c r="D1961" s="8">
        <f>IF(_xlfn.IFNA(VLOOKUP(LEFT(C1961,LEN(C1961)-3),COMBDG_Replacement_Split_Tech!A:T,12+B1961-2016,FALSE),-1)&lt;0,0,VLOOKUP(LEFT(C1961,LEN(C1961)-3),COMBDG_Replacement_Split_Tech!A:T,12+B1961-2016,FALSE))*_xlfn.IFNA(VLOOKUP(LEFT(C1961,14),'AGG Activity_16'!A:K,B1961-2016+2,FALSE),VLOOKUP(LEFT(C1961,15),'AGG Activity_16'!A:K,B1961-2016+2,FALSE))</f>
        <v>11.678435097587169</v>
      </c>
    </row>
    <row r="1962" spans="1:4" x14ac:dyDescent="0.25">
      <c r="A1962" t="s">
        <v>2</v>
      </c>
      <c r="B1962">
        <f t="shared" si="42"/>
        <v>2019</v>
      </c>
      <c r="C1962" t="str">
        <f t="shared" si="43"/>
        <v>COMBDGAERNewAE______STDELC_16</v>
      </c>
      <c r="D1962" s="8">
        <f>IF(_xlfn.IFNA(VLOOKUP(LEFT(C1962,LEN(C1962)-3),COMBDG_Replacement_Split_Tech!A:T,12+B1962-2016,FALSE),-1)&lt;0,0,VLOOKUP(LEFT(C1962,LEN(C1962)-3),COMBDG_Replacement_Split_Tech!A:T,12+B1962-2016,FALSE))*_xlfn.IFNA(VLOOKUP(LEFT(C1962,14),'AGG Activity_16'!A:K,B1962-2016+2,FALSE),VLOOKUP(LEFT(C1962,15),'AGG Activity_16'!A:K,B1962-2016+2,FALSE))</f>
        <v>0</v>
      </c>
    </row>
    <row r="1963" spans="1:4" x14ac:dyDescent="0.25">
      <c r="A1963" t="s">
        <v>2</v>
      </c>
      <c r="B1963">
        <f t="shared" si="42"/>
        <v>2019</v>
      </c>
      <c r="C1963" t="str">
        <f t="shared" si="43"/>
        <v>COMBDGAERNewAM______STDELC_16</v>
      </c>
      <c r="D1963" s="8">
        <f>IF(_xlfn.IFNA(VLOOKUP(LEFT(C1963,LEN(C1963)-3),COMBDG_Replacement_Split_Tech!A:T,12+B1963-2016,FALSE),-1)&lt;0,0,VLOOKUP(LEFT(C1963,LEN(C1963)-3),COMBDG_Replacement_Split_Tech!A:T,12+B1963-2016,FALSE))*_xlfn.IFNA(VLOOKUP(LEFT(C1963,14),'AGG Activity_16'!A:K,B1963-2016+2,FALSE),VLOOKUP(LEFT(C1963,15),'AGG Activity_16'!A:K,B1963-2016+2,FALSE))</f>
        <v>0</v>
      </c>
    </row>
    <row r="1964" spans="1:4" x14ac:dyDescent="0.25">
      <c r="A1964" t="s">
        <v>2</v>
      </c>
      <c r="B1964">
        <f t="shared" si="42"/>
        <v>2019</v>
      </c>
      <c r="C1964" t="str">
        <f t="shared" si="43"/>
        <v>COMBDGAERNewLIFLC___STDELC_16</v>
      </c>
      <c r="D1964" s="8">
        <f>IF(_xlfn.IFNA(VLOOKUP(LEFT(C1964,LEN(C1964)-3),COMBDG_Replacement_Split_Tech!A:T,12+B1964-2016,FALSE),-1)&lt;0,0,VLOOKUP(LEFT(C1964,LEN(C1964)-3),COMBDG_Replacement_Split_Tech!A:T,12+B1964-2016,FALSE))*_xlfn.IFNA(VLOOKUP(LEFT(C1964,14),'AGG Activity_16'!A:K,B1964-2016+2,FALSE),VLOOKUP(LEFT(C1964,15),'AGG Activity_16'!A:K,B1964-2016+2,FALSE))</f>
        <v>0</v>
      </c>
    </row>
    <row r="1965" spans="1:4" x14ac:dyDescent="0.25">
      <c r="A1965" t="s">
        <v>2</v>
      </c>
      <c r="B1965">
        <f t="shared" si="42"/>
        <v>2019</v>
      </c>
      <c r="C1965" t="str">
        <f t="shared" si="43"/>
        <v>COMBDGAERNewLIFLU___STDELC_16</v>
      </c>
      <c r="D1965" s="8">
        <f>IF(_xlfn.IFNA(VLOOKUP(LEFT(C1965,LEN(C1965)-3),COMBDG_Replacement_Split_Tech!A:T,12+B1965-2016,FALSE),-1)&lt;0,0,VLOOKUP(LEFT(C1965,LEN(C1965)-3),COMBDG_Replacement_Split_Tech!A:T,12+B1965-2016,FALSE))*_xlfn.IFNA(VLOOKUP(LEFT(C1965,14),'AGG Activity_16'!A:K,B1965-2016+2,FALSE),VLOOKUP(LEFT(C1965,15),'AGG Activity_16'!A:K,B1965-2016+2,FALSE))</f>
        <v>0</v>
      </c>
    </row>
    <row r="1966" spans="1:4" x14ac:dyDescent="0.25">
      <c r="A1966" t="s">
        <v>2</v>
      </c>
      <c r="B1966">
        <f t="shared" si="42"/>
        <v>2019</v>
      </c>
      <c r="C1966" t="str">
        <f t="shared" si="43"/>
        <v>COMBDGAERNewLIHAL___STDELC_16</v>
      </c>
      <c r="D1966" s="8">
        <f>IF(_xlfn.IFNA(VLOOKUP(LEFT(C1966,LEN(C1966)-3),COMBDG_Replacement_Split_Tech!A:T,12+B1966-2016,FALSE),-1)&lt;0,0,VLOOKUP(LEFT(C1966,LEN(C1966)-3),COMBDG_Replacement_Split_Tech!A:T,12+B1966-2016,FALSE))*_xlfn.IFNA(VLOOKUP(LEFT(C1966,14),'AGG Activity_16'!A:K,B1966-2016+2,FALSE),VLOOKUP(LEFT(C1966,15),'AGG Activity_16'!A:K,B1966-2016+2,FALSE))</f>
        <v>0</v>
      </c>
    </row>
    <row r="1967" spans="1:4" x14ac:dyDescent="0.25">
      <c r="A1967" t="s">
        <v>2</v>
      </c>
      <c r="B1967">
        <f t="shared" si="42"/>
        <v>2019</v>
      </c>
      <c r="C1967" t="str">
        <f t="shared" si="43"/>
        <v>COMBDGAERNewLIINC___STDELC_16</v>
      </c>
      <c r="D1967" s="8">
        <f>IF(_xlfn.IFNA(VLOOKUP(LEFT(C1967,LEN(C1967)-3),COMBDG_Replacement_Split_Tech!A:T,12+B1967-2016,FALSE),-1)&lt;0,0,VLOOKUP(LEFT(C1967,LEN(C1967)-3),COMBDG_Replacement_Split_Tech!A:T,12+B1967-2016,FALSE))*_xlfn.IFNA(VLOOKUP(LEFT(C1967,14),'AGG Activity_16'!A:K,B1967-2016+2,FALSE),VLOOKUP(LEFT(C1967,15),'AGG Activity_16'!A:K,B1967-2016+2,FALSE))</f>
        <v>0</v>
      </c>
    </row>
    <row r="1968" spans="1:4" x14ac:dyDescent="0.25">
      <c r="A1968" t="s">
        <v>2</v>
      </c>
      <c r="B1968">
        <f t="shared" si="42"/>
        <v>2019</v>
      </c>
      <c r="C1968" t="str">
        <f t="shared" si="43"/>
        <v>COMBDGAERNewLILED___STDELC_16</v>
      </c>
      <c r="D1968" s="8">
        <f>IF(_xlfn.IFNA(VLOOKUP(LEFT(C1968,LEN(C1968)-3),COMBDG_Replacement_Split_Tech!A:T,12+B1968-2016,FALSE),-1)&lt;0,0,VLOOKUP(LEFT(C1968,LEN(C1968)-3),COMBDG_Replacement_Split_Tech!A:T,12+B1968-2016,FALSE))*_xlfn.IFNA(VLOOKUP(LEFT(C1968,14),'AGG Activity_16'!A:K,B1968-2016+2,FALSE),VLOOKUP(LEFT(C1968,15),'AGG Activity_16'!A:K,B1968-2016+2,FALSE))</f>
        <v>0</v>
      </c>
    </row>
    <row r="1969" spans="1:4" x14ac:dyDescent="0.25">
      <c r="A1969" t="s">
        <v>2</v>
      </c>
      <c r="B1969">
        <f t="shared" si="42"/>
        <v>2019</v>
      </c>
      <c r="C1969" t="str">
        <f t="shared" si="43"/>
        <v>COMBDGAERNewSC______STDELC_16</v>
      </c>
      <c r="D1969" s="8">
        <f>IF(_xlfn.IFNA(VLOOKUP(LEFT(C1969,LEN(C1969)-3),COMBDG_Replacement_Split_Tech!A:T,12+B1969-2016,FALSE),-1)&lt;0,0,VLOOKUP(LEFT(C1969,LEN(C1969)-3),COMBDG_Replacement_Split_Tech!A:T,12+B1969-2016,FALSE))*_xlfn.IFNA(VLOOKUP(LEFT(C1969,14),'AGG Activity_16'!A:K,B1969-2016+2,FALSE),VLOOKUP(LEFT(C1969,15),'AGG Activity_16'!A:K,B1969-2016+2,FALSE))</f>
        <v>0</v>
      </c>
    </row>
    <row r="1970" spans="1:4" x14ac:dyDescent="0.25">
      <c r="A1970" t="s">
        <v>2</v>
      </c>
      <c r="B1970">
        <f t="shared" si="42"/>
        <v>2019</v>
      </c>
      <c r="C1970" t="str">
        <f t="shared" si="43"/>
        <v>COMBDGAERNewSHFUR___STDELC_16</v>
      </c>
      <c r="D1970" s="8">
        <f>IF(_xlfn.IFNA(VLOOKUP(LEFT(C1970,LEN(C1970)-3),COMBDG_Replacement_Split_Tech!A:T,12+B1970-2016,FALSE),-1)&lt;0,0,VLOOKUP(LEFT(C1970,LEN(C1970)-3),COMBDG_Replacement_Split_Tech!A:T,12+B1970-2016,FALSE))*_xlfn.IFNA(VLOOKUP(LEFT(C1970,14),'AGG Activity_16'!A:K,B1970-2016+2,FALSE),VLOOKUP(LEFT(C1970,15),'AGG Activity_16'!A:K,B1970-2016+2,FALSE))</f>
        <v>0</v>
      </c>
    </row>
    <row r="1971" spans="1:4" x14ac:dyDescent="0.25">
      <c r="A1971" t="s">
        <v>2</v>
      </c>
      <c r="B1971">
        <f t="shared" si="42"/>
        <v>2019</v>
      </c>
      <c r="C1971" t="str">
        <f t="shared" si="43"/>
        <v>COMBDGAERNewSHHEP___STDELC_16</v>
      </c>
      <c r="D1971" s="8">
        <f>IF(_xlfn.IFNA(VLOOKUP(LEFT(C1971,LEN(C1971)-3),COMBDG_Replacement_Split_Tech!A:T,12+B1971-2016,FALSE),-1)&lt;0,0,VLOOKUP(LEFT(C1971,LEN(C1971)-3),COMBDG_Replacement_Split_Tech!A:T,12+B1971-2016,FALSE))*_xlfn.IFNA(VLOOKUP(LEFT(C1971,14),'AGG Activity_16'!A:K,B1971-2016+2,FALSE),VLOOKUP(LEFT(C1971,15),'AGG Activity_16'!A:K,B1971-2016+2,FALSE))</f>
        <v>0</v>
      </c>
    </row>
    <row r="1972" spans="1:4" x14ac:dyDescent="0.25">
      <c r="A1972" t="s">
        <v>2</v>
      </c>
      <c r="B1972">
        <f t="shared" si="42"/>
        <v>2019</v>
      </c>
      <c r="C1972" t="str">
        <f t="shared" si="43"/>
        <v>COMBDGAERNewSHPLT___STDELC_16</v>
      </c>
      <c r="D1972" s="8">
        <f>IF(_xlfn.IFNA(VLOOKUP(LEFT(C1972,LEN(C1972)-3),COMBDG_Replacement_Split_Tech!A:T,12+B1972-2016,FALSE),-1)&lt;0,0,VLOOKUP(LEFT(C1972,LEN(C1972)-3),COMBDG_Replacement_Split_Tech!A:T,12+B1972-2016,FALSE))*_xlfn.IFNA(VLOOKUP(LEFT(C1972,14),'AGG Activity_16'!A:K,B1972-2016+2,FALSE),VLOOKUP(LEFT(C1972,15),'AGG Activity_16'!A:K,B1972-2016+2,FALSE))</f>
        <v>0</v>
      </c>
    </row>
    <row r="1973" spans="1:4" x14ac:dyDescent="0.25">
      <c r="A1973" t="s">
        <v>2</v>
      </c>
      <c r="B1973">
        <f t="shared" si="42"/>
        <v>2019</v>
      </c>
      <c r="C1973" t="str">
        <f t="shared" si="43"/>
        <v>COMBDGAERNewSLLED___STDELC_16</v>
      </c>
      <c r="D1973" s="8">
        <f>IF(_xlfn.IFNA(VLOOKUP(LEFT(C1973,LEN(C1973)-3),COMBDG_Replacement_Split_Tech!A:T,12+B1973-2016,FALSE),-1)&lt;0,0,VLOOKUP(LEFT(C1973,LEN(C1973)-3),COMBDG_Replacement_Split_Tech!A:T,12+B1973-2016,FALSE))*_xlfn.IFNA(VLOOKUP(LEFT(C1973,14),'AGG Activity_16'!A:K,B1973-2016+2,FALSE),VLOOKUP(LEFT(C1973,15),'AGG Activity_16'!A:K,B1973-2016+2,FALSE))</f>
        <v>0</v>
      </c>
    </row>
    <row r="1974" spans="1:4" x14ac:dyDescent="0.25">
      <c r="A1974" t="s">
        <v>2</v>
      </c>
      <c r="B1974">
        <f t="shared" si="42"/>
        <v>2019</v>
      </c>
      <c r="C1974" t="str">
        <f t="shared" si="43"/>
        <v>COMBDGAERNewWH______STDELC_16</v>
      </c>
      <c r="D1974" s="8">
        <f>IF(_xlfn.IFNA(VLOOKUP(LEFT(C1974,LEN(C1974)-3),COMBDG_Replacement_Split_Tech!A:T,12+B1974-2016,FALSE),-1)&lt;0,0,VLOOKUP(LEFT(C1974,LEN(C1974)-3),COMBDG_Replacement_Split_Tech!A:T,12+B1974-2016,FALSE))*_xlfn.IFNA(VLOOKUP(LEFT(C1974,14),'AGG Activity_16'!A:K,B1974-2016+2,FALSE),VLOOKUP(LEFT(C1974,15),'AGG Activity_16'!A:K,B1974-2016+2,FALSE))</f>
        <v>0</v>
      </c>
    </row>
    <row r="1975" spans="1:4" x14ac:dyDescent="0.25">
      <c r="A1975" t="s">
        <v>2</v>
      </c>
      <c r="B1975">
        <f t="shared" si="42"/>
        <v>2019</v>
      </c>
      <c r="C1975" t="str">
        <f t="shared" si="43"/>
        <v>COMBDGAEROldAE______STDELC_16</v>
      </c>
      <c r="D1975" s="8">
        <f>IF(_xlfn.IFNA(VLOOKUP(LEFT(C1975,LEN(C1975)-3),COMBDG_Replacement_Split_Tech!A:T,12+B1975-2016,FALSE),-1)&lt;0,0,VLOOKUP(LEFT(C1975,LEN(C1975)-3),COMBDG_Replacement_Split_Tech!A:T,12+B1975-2016,FALSE))*_xlfn.IFNA(VLOOKUP(LEFT(C1975,14),'AGG Activity_16'!A:K,B1975-2016+2,FALSE),VLOOKUP(LEFT(C1975,15),'AGG Activity_16'!A:K,B1975-2016+2,FALSE))</f>
        <v>8.7281639645270843</v>
      </c>
    </row>
    <row r="1976" spans="1:4" x14ac:dyDescent="0.25">
      <c r="A1976" t="s">
        <v>2</v>
      </c>
      <c r="B1976">
        <f t="shared" si="42"/>
        <v>2019</v>
      </c>
      <c r="C1976" t="str">
        <f t="shared" si="43"/>
        <v>COMBDGAEROldAM______STDELC_16</v>
      </c>
      <c r="D1976" s="8">
        <f>IF(_xlfn.IFNA(VLOOKUP(LEFT(C1976,LEN(C1976)-3),COMBDG_Replacement_Split_Tech!A:T,12+B1976-2016,FALSE),-1)&lt;0,0,VLOOKUP(LEFT(C1976,LEN(C1976)-3),COMBDG_Replacement_Split_Tech!A:T,12+B1976-2016,FALSE))*_xlfn.IFNA(VLOOKUP(LEFT(C1976,14),'AGG Activity_16'!A:K,B1976-2016+2,FALSE),VLOOKUP(LEFT(C1976,15),'AGG Activity_16'!A:K,B1976-2016+2,FALSE))</f>
        <v>1.17195350869688</v>
      </c>
    </row>
    <row r="1977" spans="1:4" x14ac:dyDescent="0.25">
      <c r="A1977" t="s">
        <v>2</v>
      </c>
      <c r="B1977">
        <f t="shared" si="42"/>
        <v>2019</v>
      </c>
      <c r="C1977" t="str">
        <f t="shared" si="43"/>
        <v>COMBDGAEROldLIFLC___STDELC_16</v>
      </c>
      <c r="D1977" s="8">
        <f>IF(_xlfn.IFNA(VLOOKUP(LEFT(C1977,LEN(C1977)-3),COMBDG_Replacement_Split_Tech!A:T,12+B1977-2016,FALSE),-1)&lt;0,0,VLOOKUP(LEFT(C1977,LEN(C1977)-3),COMBDG_Replacement_Split_Tech!A:T,12+B1977-2016,FALSE))*_xlfn.IFNA(VLOOKUP(LEFT(C1977,14),'AGG Activity_16'!A:K,B1977-2016+2,FALSE),VLOOKUP(LEFT(C1977,15),'AGG Activity_16'!A:K,B1977-2016+2,FALSE))</f>
        <v>49.173880869264529</v>
      </c>
    </row>
    <row r="1978" spans="1:4" x14ac:dyDescent="0.25">
      <c r="A1978" t="s">
        <v>2</v>
      </c>
      <c r="B1978">
        <f t="shared" si="42"/>
        <v>2019</v>
      </c>
      <c r="C1978" t="str">
        <f t="shared" si="43"/>
        <v>COMBDGAEROldLIFLU___STDELC_16</v>
      </c>
      <c r="D1978" s="8">
        <f>IF(_xlfn.IFNA(VLOOKUP(LEFT(C1978,LEN(C1978)-3),COMBDG_Replacement_Split_Tech!A:T,12+B1978-2016,FALSE),-1)&lt;0,0,VLOOKUP(LEFT(C1978,LEN(C1978)-3),COMBDG_Replacement_Split_Tech!A:T,12+B1978-2016,FALSE))*_xlfn.IFNA(VLOOKUP(LEFT(C1978,14),'AGG Activity_16'!A:K,B1978-2016+2,FALSE),VLOOKUP(LEFT(C1978,15),'AGG Activity_16'!A:K,B1978-2016+2,FALSE))</f>
        <v>181.6775566747624</v>
      </c>
    </row>
    <row r="1979" spans="1:4" x14ac:dyDescent="0.25">
      <c r="A1979" t="s">
        <v>2</v>
      </c>
      <c r="B1979">
        <f t="shared" si="42"/>
        <v>2019</v>
      </c>
      <c r="C1979" t="str">
        <f t="shared" si="43"/>
        <v>COMBDGAEROldLIHAL___STDELC_16</v>
      </c>
      <c r="D1979" s="8">
        <f>IF(_xlfn.IFNA(VLOOKUP(LEFT(C1979,LEN(C1979)-3),COMBDG_Replacement_Split_Tech!A:T,12+B1979-2016,FALSE),-1)&lt;0,0,VLOOKUP(LEFT(C1979,LEN(C1979)-3),COMBDG_Replacement_Split_Tech!A:T,12+B1979-2016,FALSE))*_xlfn.IFNA(VLOOKUP(LEFT(C1979,14),'AGG Activity_16'!A:K,B1979-2016+2,FALSE),VLOOKUP(LEFT(C1979,15),'AGG Activity_16'!A:K,B1979-2016+2,FALSE))</f>
        <v>105.5561245364909</v>
      </c>
    </row>
    <row r="1980" spans="1:4" x14ac:dyDescent="0.25">
      <c r="A1980" t="s">
        <v>2</v>
      </c>
      <c r="B1980">
        <f t="shared" si="42"/>
        <v>2019</v>
      </c>
      <c r="C1980" t="str">
        <f t="shared" si="43"/>
        <v>COMBDGAEROldLIINC___STDELC_16</v>
      </c>
      <c r="D1980" s="8">
        <f>IF(_xlfn.IFNA(VLOOKUP(LEFT(C1980,LEN(C1980)-3),COMBDG_Replacement_Split_Tech!A:T,12+B1980-2016,FALSE),-1)&lt;0,0,VLOOKUP(LEFT(C1980,LEN(C1980)-3),COMBDG_Replacement_Split_Tech!A:T,12+B1980-2016,FALSE))*_xlfn.IFNA(VLOOKUP(LEFT(C1980,14),'AGG Activity_16'!A:K,B1980-2016+2,FALSE),VLOOKUP(LEFT(C1980,15),'AGG Activity_16'!A:K,B1980-2016+2,FALSE))</f>
        <v>339.02415413045003</v>
      </c>
    </row>
    <row r="1981" spans="1:4" x14ac:dyDescent="0.25">
      <c r="A1981" t="s">
        <v>2</v>
      </c>
      <c r="B1981">
        <f t="shared" si="42"/>
        <v>2019</v>
      </c>
      <c r="C1981" t="str">
        <f t="shared" si="43"/>
        <v>COMBDGAEROldLILED___STDELC_16</v>
      </c>
      <c r="D1981" s="8">
        <f>IF(_xlfn.IFNA(VLOOKUP(LEFT(C1981,LEN(C1981)-3),COMBDG_Replacement_Split_Tech!A:T,12+B1981-2016,FALSE),-1)&lt;0,0,VLOOKUP(LEFT(C1981,LEN(C1981)-3),COMBDG_Replacement_Split_Tech!A:T,12+B1981-2016,FALSE))*_xlfn.IFNA(VLOOKUP(LEFT(C1981,14),'AGG Activity_16'!A:K,B1981-2016+2,FALSE),VLOOKUP(LEFT(C1981,15),'AGG Activity_16'!A:K,B1981-2016+2,FALSE))</f>
        <v>1.6195060864290678E-2</v>
      </c>
    </row>
    <row r="1982" spans="1:4" x14ac:dyDescent="0.25">
      <c r="A1982" t="s">
        <v>2</v>
      </c>
      <c r="B1982">
        <f t="shared" si="42"/>
        <v>2019</v>
      </c>
      <c r="C1982" t="str">
        <f t="shared" si="43"/>
        <v>COMBDGAEROldSC______STDELC_16</v>
      </c>
      <c r="D1982" s="8">
        <f>IF(_xlfn.IFNA(VLOOKUP(LEFT(C1982,LEN(C1982)-3),COMBDG_Replacement_Split_Tech!A:T,12+B1982-2016,FALSE),-1)&lt;0,0,VLOOKUP(LEFT(C1982,LEN(C1982)-3),COMBDG_Replacement_Split_Tech!A:T,12+B1982-2016,FALSE))*_xlfn.IFNA(VLOOKUP(LEFT(C1982,14),'AGG Activity_16'!A:K,B1982-2016+2,FALSE),VLOOKUP(LEFT(C1982,15),'AGG Activity_16'!A:K,B1982-2016+2,FALSE))</f>
        <v>4.9906324922127965</v>
      </c>
    </row>
    <row r="1983" spans="1:4" x14ac:dyDescent="0.25">
      <c r="A1983" t="s">
        <v>2</v>
      </c>
      <c r="B1983">
        <f t="shared" si="42"/>
        <v>2019</v>
      </c>
      <c r="C1983" t="str">
        <f t="shared" si="43"/>
        <v>COMBDGAEROldSHFUR___STDELC_16</v>
      </c>
      <c r="D1983" s="8">
        <f>IF(_xlfn.IFNA(VLOOKUP(LEFT(C1983,LEN(C1983)-3),COMBDG_Replacement_Split_Tech!A:T,12+B1983-2016,FALSE),-1)&lt;0,0,VLOOKUP(LEFT(C1983,LEN(C1983)-3),COMBDG_Replacement_Split_Tech!A:T,12+B1983-2016,FALSE))*_xlfn.IFNA(VLOOKUP(LEFT(C1983,14),'AGG Activity_16'!A:K,B1983-2016+2,FALSE),VLOOKUP(LEFT(C1983,15),'AGG Activity_16'!A:K,B1983-2016+2,FALSE))</f>
        <v>0</v>
      </c>
    </row>
    <row r="1984" spans="1:4" x14ac:dyDescent="0.25">
      <c r="A1984" t="s">
        <v>2</v>
      </c>
      <c r="B1984">
        <f t="shared" si="42"/>
        <v>2019</v>
      </c>
      <c r="C1984" t="str">
        <f t="shared" si="43"/>
        <v>COMBDGAEROldSHHEP___STDELC_16</v>
      </c>
      <c r="D1984" s="8">
        <f>IF(_xlfn.IFNA(VLOOKUP(LEFT(C1984,LEN(C1984)-3),COMBDG_Replacement_Split_Tech!A:T,12+B1984-2016,FALSE),-1)&lt;0,0,VLOOKUP(LEFT(C1984,LEN(C1984)-3),COMBDG_Replacement_Split_Tech!A:T,12+B1984-2016,FALSE))*_xlfn.IFNA(VLOOKUP(LEFT(C1984,14),'AGG Activity_16'!A:K,B1984-2016+2,FALSE),VLOOKUP(LEFT(C1984,15),'AGG Activity_16'!A:K,B1984-2016+2,FALSE))</f>
        <v>47.426966677628137</v>
      </c>
    </row>
    <row r="1985" spans="1:4" x14ac:dyDescent="0.25">
      <c r="A1985" t="s">
        <v>2</v>
      </c>
      <c r="B1985">
        <f t="shared" si="42"/>
        <v>2019</v>
      </c>
      <c r="C1985" t="str">
        <f t="shared" si="43"/>
        <v>COMBDGAEROldSHPLT___STDELC_16</v>
      </c>
      <c r="D1985" s="8">
        <f>IF(_xlfn.IFNA(VLOOKUP(LEFT(C1985,LEN(C1985)-3),COMBDG_Replacement_Split_Tech!A:T,12+B1985-2016,FALSE),-1)&lt;0,0,VLOOKUP(LEFT(C1985,LEN(C1985)-3),COMBDG_Replacement_Split_Tech!A:T,12+B1985-2016,FALSE))*_xlfn.IFNA(VLOOKUP(LEFT(C1985,14),'AGG Activity_16'!A:K,B1985-2016+2,FALSE),VLOOKUP(LEFT(C1985,15),'AGG Activity_16'!A:K,B1985-2016+2,FALSE))</f>
        <v>1.5685622224622051</v>
      </c>
    </row>
    <row r="1986" spans="1:4" x14ac:dyDescent="0.25">
      <c r="A1986" t="s">
        <v>2</v>
      </c>
      <c r="B1986">
        <f t="shared" si="42"/>
        <v>2019</v>
      </c>
      <c r="C1986" t="str">
        <f t="shared" si="43"/>
        <v>COMBDGAEROldSLLED___STDELC_16</v>
      </c>
      <c r="D1986" s="8">
        <f>IF(_xlfn.IFNA(VLOOKUP(LEFT(C1986,LEN(C1986)-3),COMBDG_Replacement_Split_Tech!A:T,12+B1986-2016,FALSE),-1)&lt;0,0,VLOOKUP(LEFT(C1986,LEN(C1986)-3),COMBDG_Replacement_Split_Tech!A:T,12+B1986-2016,FALSE))*_xlfn.IFNA(VLOOKUP(LEFT(C1986,14),'AGG Activity_16'!A:K,B1986-2016+2,FALSE),VLOOKUP(LEFT(C1986,15),'AGG Activity_16'!A:K,B1986-2016+2,FALSE))</f>
        <v>0.66393841611737003</v>
      </c>
    </row>
    <row r="1987" spans="1:4" x14ac:dyDescent="0.25">
      <c r="A1987" t="s">
        <v>2</v>
      </c>
      <c r="B1987">
        <f t="shared" si="42"/>
        <v>2019</v>
      </c>
      <c r="C1987" t="str">
        <f t="shared" si="43"/>
        <v>COMBDGAEROldWH______STDELC_16</v>
      </c>
      <c r="D1987" s="8">
        <f>IF(_xlfn.IFNA(VLOOKUP(LEFT(C1987,LEN(C1987)-3),COMBDG_Replacement_Split_Tech!A:T,12+B1987-2016,FALSE),-1)&lt;0,0,VLOOKUP(LEFT(C1987,LEN(C1987)-3),COMBDG_Replacement_Split_Tech!A:T,12+B1987-2016,FALSE))*_xlfn.IFNA(VLOOKUP(LEFT(C1987,14),'AGG Activity_16'!A:K,B1987-2016+2,FALSE),VLOOKUP(LEFT(C1987,15),'AGG Activity_16'!A:K,B1987-2016+2,FALSE))</f>
        <v>4.7477670904619309</v>
      </c>
    </row>
    <row r="1988" spans="1:4" x14ac:dyDescent="0.25">
      <c r="A1988" t="s">
        <v>2</v>
      </c>
      <c r="B1988">
        <f t="shared" si="42"/>
        <v>2019</v>
      </c>
      <c r="C1988" t="str">
        <f t="shared" si="43"/>
        <v>COMBDGAFSNewAE______STDELC_16</v>
      </c>
      <c r="D1988" s="8">
        <f>IF(_xlfn.IFNA(VLOOKUP(LEFT(C1988,LEN(C1988)-3),COMBDG_Replacement_Split_Tech!A:T,12+B1988-2016,FALSE),-1)&lt;0,0,VLOOKUP(LEFT(C1988,LEN(C1988)-3),COMBDG_Replacement_Split_Tech!A:T,12+B1988-2016,FALSE))*_xlfn.IFNA(VLOOKUP(LEFT(C1988,14),'AGG Activity_16'!A:K,B1988-2016+2,FALSE),VLOOKUP(LEFT(C1988,15),'AGG Activity_16'!A:K,B1988-2016+2,FALSE))</f>
        <v>0</v>
      </c>
    </row>
    <row r="1989" spans="1:4" x14ac:dyDescent="0.25">
      <c r="A1989" t="s">
        <v>2</v>
      </c>
      <c r="B1989">
        <f t="shared" si="42"/>
        <v>2019</v>
      </c>
      <c r="C1989" t="str">
        <f t="shared" si="43"/>
        <v>COMBDGAFSNewAM______STDELC_16</v>
      </c>
      <c r="D1989" s="8">
        <f>IF(_xlfn.IFNA(VLOOKUP(LEFT(C1989,LEN(C1989)-3),COMBDG_Replacement_Split_Tech!A:T,12+B1989-2016,FALSE),-1)&lt;0,0,VLOOKUP(LEFT(C1989,LEN(C1989)-3),COMBDG_Replacement_Split_Tech!A:T,12+B1989-2016,FALSE))*_xlfn.IFNA(VLOOKUP(LEFT(C1989,14),'AGG Activity_16'!A:K,B1989-2016+2,FALSE),VLOOKUP(LEFT(C1989,15),'AGG Activity_16'!A:K,B1989-2016+2,FALSE))</f>
        <v>0</v>
      </c>
    </row>
    <row r="1990" spans="1:4" x14ac:dyDescent="0.25">
      <c r="A1990" t="s">
        <v>2</v>
      </c>
      <c r="B1990">
        <f t="shared" si="42"/>
        <v>2019</v>
      </c>
      <c r="C1990" t="str">
        <f t="shared" si="43"/>
        <v>COMBDGAFSNewLIFLC___STDELC_16</v>
      </c>
      <c r="D1990" s="8">
        <f>IF(_xlfn.IFNA(VLOOKUP(LEFT(C1990,LEN(C1990)-3),COMBDG_Replacement_Split_Tech!A:T,12+B1990-2016,FALSE),-1)&lt;0,0,VLOOKUP(LEFT(C1990,LEN(C1990)-3),COMBDG_Replacement_Split_Tech!A:T,12+B1990-2016,FALSE))*_xlfn.IFNA(VLOOKUP(LEFT(C1990,14),'AGG Activity_16'!A:K,B1990-2016+2,FALSE),VLOOKUP(LEFT(C1990,15),'AGG Activity_16'!A:K,B1990-2016+2,FALSE))</f>
        <v>0</v>
      </c>
    </row>
    <row r="1991" spans="1:4" x14ac:dyDescent="0.25">
      <c r="A1991" t="s">
        <v>2</v>
      </c>
      <c r="B1991">
        <f t="shared" si="42"/>
        <v>2019</v>
      </c>
      <c r="C1991" t="str">
        <f t="shared" si="43"/>
        <v>COMBDGAFSNewLIFLU___STDELC_16</v>
      </c>
      <c r="D1991" s="8">
        <f>IF(_xlfn.IFNA(VLOOKUP(LEFT(C1991,LEN(C1991)-3),COMBDG_Replacement_Split_Tech!A:T,12+B1991-2016,FALSE),-1)&lt;0,0,VLOOKUP(LEFT(C1991,LEN(C1991)-3),COMBDG_Replacement_Split_Tech!A:T,12+B1991-2016,FALSE))*_xlfn.IFNA(VLOOKUP(LEFT(C1991,14),'AGG Activity_16'!A:K,B1991-2016+2,FALSE),VLOOKUP(LEFT(C1991,15),'AGG Activity_16'!A:K,B1991-2016+2,FALSE))</f>
        <v>0</v>
      </c>
    </row>
    <row r="1992" spans="1:4" x14ac:dyDescent="0.25">
      <c r="A1992" t="s">
        <v>2</v>
      </c>
      <c r="B1992">
        <f t="shared" si="42"/>
        <v>2019</v>
      </c>
      <c r="C1992" t="str">
        <f t="shared" si="43"/>
        <v>COMBDGAFSNewLIHAL___STDELC_16</v>
      </c>
      <c r="D1992" s="8">
        <f>IF(_xlfn.IFNA(VLOOKUP(LEFT(C1992,LEN(C1992)-3),COMBDG_Replacement_Split_Tech!A:T,12+B1992-2016,FALSE),-1)&lt;0,0,VLOOKUP(LEFT(C1992,LEN(C1992)-3),COMBDG_Replacement_Split_Tech!A:T,12+B1992-2016,FALSE))*_xlfn.IFNA(VLOOKUP(LEFT(C1992,14),'AGG Activity_16'!A:K,B1992-2016+2,FALSE),VLOOKUP(LEFT(C1992,15),'AGG Activity_16'!A:K,B1992-2016+2,FALSE))</f>
        <v>0</v>
      </c>
    </row>
    <row r="1993" spans="1:4" x14ac:dyDescent="0.25">
      <c r="A1993" t="s">
        <v>2</v>
      </c>
      <c r="B1993">
        <f t="shared" si="42"/>
        <v>2019</v>
      </c>
      <c r="C1993" t="str">
        <f t="shared" si="43"/>
        <v>COMBDGAFSNewLIINC___STDELC_16</v>
      </c>
      <c r="D1993" s="8">
        <f>IF(_xlfn.IFNA(VLOOKUP(LEFT(C1993,LEN(C1993)-3),COMBDG_Replacement_Split_Tech!A:T,12+B1993-2016,FALSE),-1)&lt;0,0,VLOOKUP(LEFT(C1993,LEN(C1993)-3),COMBDG_Replacement_Split_Tech!A:T,12+B1993-2016,FALSE))*_xlfn.IFNA(VLOOKUP(LEFT(C1993,14),'AGG Activity_16'!A:K,B1993-2016+2,FALSE),VLOOKUP(LEFT(C1993,15),'AGG Activity_16'!A:K,B1993-2016+2,FALSE))</f>
        <v>0</v>
      </c>
    </row>
    <row r="1994" spans="1:4" x14ac:dyDescent="0.25">
      <c r="A1994" t="s">
        <v>2</v>
      </c>
      <c r="B1994">
        <f t="shared" si="42"/>
        <v>2019</v>
      </c>
      <c r="C1994" t="str">
        <f t="shared" si="43"/>
        <v>COMBDGAFSNewLILED___STDELC_16</v>
      </c>
      <c r="D1994" s="8">
        <f>IF(_xlfn.IFNA(VLOOKUP(LEFT(C1994,LEN(C1994)-3),COMBDG_Replacement_Split_Tech!A:T,12+B1994-2016,FALSE),-1)&lt;0,0,VLOOKUP(LEFT(C1994,LEN(C1994)-3),COMBDG_Replacement_Split_Tech!A:T,12+B1994-2016,FALSE))*_xlfn.IFNA(VLOOKUP(LEFT(C1994,14),'AGG Activity_16'!A:K,B1994-2016+2,FALSE),VLOOKUP(LEFT(C1994,15),'AGG Activity_16'!A:K,B1994-2016+2,FALSE))</f>
        <v>0</v>
      </c>
    </row>
    <row r="1995" spans="1:4" x14ac:dyDescent="0.25">
      <c r="A1995" t="s">
        <v>2</v>
      </c>
      <c r="B1995">
        <f t="shared" si="42"/>
        <v>2019</v>
      </c>
      <c r="C1995" t="str">
        <f t="shared" si="43"/>
        <v>COMBDGAFSNewSC______STDELC_16</v>
      </c>
      <c r="D1995" s="8">
        <f>IF(_xlfn.IFNA(VLOOKUP(LEFT(C1995,LEN(C1995)-3),COMBDG_Replacement_Split_Tech!A:T,12+B1995-2016,FALSE),-1)&lt;0,0,VLOOKUP(LEFT(C1995,LEN(C1995)-3),COMBDG_Replacement_Split_Tech!A:T,12+B1995-2016,FALSE))*_xlfn.IFNA(VLOOKUP(LEFT(C1995,14),'AGG Activity_16'!A:K,B1995-2016+2,FALSE),VLOOKUP(LEFT(C1995,15),'AGG Activity_16'!A:K,B1995-2016+2,FALSE))</f>
        <v>0</v>
      </c>
    </row>
    <row r="1996" spans="1:4" x14ac:dyDescent="0.25">
      <c r="A1996" t="s">
        <v>2</v>
      </c>
      <c r="B1996">
        <f t="shared" si="42"/>
        <v>2019</v>
      </c>
      <c r="C1996" t="str">
        <f t="shared" si="43"/>
        <v>COMBDGAFSNewSHFUR___STDELC_16</v>
      </c>
      <c r="D1996" s="8">
        <f>IF(_xlfn.IFNA(VLOOKUP(LEFT(C1996,LEN(C1996)-3),COMBDG_Replacement_Split_Tech!A:T,12+B1996-2016,FALSE),-1)&lt;0,0,VLOOKUP(LEFT(C1996,LEN(C1996)-3),COMBDG_Replacement_Split_Tech!A:T,12+B1996-2016,FALSE))*_xlfn.IFNA(VLOOKUP(LEFT(C1996,14),'AGG Activity_16'!A:K,B1996-2016+2,FALSE),VLOOKUP(LEFT(C1996,15),'AGG Activity_16'!A:K,B1996-2016+2,FALSE))</f>
        <v>0</v>
      </c>
    </row>
    <row r="1997" spans="1:4" x14ac:dyDescent="0.25">
      <c r="A1997" t="s">
        <v>2</v>
      </c>
      <c r="B1997">
        <f t="shared" si="42"/>
        <v>2019</v>
      </c>
      <c r="C1997" t="str">
        <f t="shared" si="43"/>
        <v>COMBDGAFSNewSHHEP___STDELC_16</v>
      </c>
      <c r="D1997" s="8">
        <f>IF(_xlfn.IFNA(VLOOKUP(LEFT(C1997,LEN(C1997)-3),COMBDG_Replacement_Split_Tech!A:T,12+B1997-2016,FALSE),-1)&lt;0,0,VLOOKUP(LEFT(C1997,LEN(C1997)-3),COMBDG_Replacement_Split_Tech!A:T,12+B1997-2016,FALSE))*_xlfn.IFNA(VLOOKUP(LEFT(C1997,14),'AGG Activity_16'!A:K,B1997-2016+2,FALSE),VLOOKUP(LEFT(C1997,15),'AGG Activity_16'!A:K,B1997-2016+2,FALSE))</f>
        <v>0</v>
      </c>
    </row>
    <row r="1998" spans="1:4" x14ac:dyDescent="0.25">
      <c r="A1998" t="s">
        <v>2</v>
      </c>
      <c r="B1998">
        <f t="shared" si="42"/>
        <v>2019</v>
      </c>
      <c r="C1998" t="str">
        <f t="shared" si="43"/>
        <v>COMBDGAFSNewSHPLT___STDELC_16</v>
      </c>
      <c r="D1998" s="8">
        <f>IF(_xlfn.IFNA(VLOOKUP(LEFT(C1998,LEN(C1998)-3),COMBDG_Replacement_Split_Tech!A:T,12+B1998-2016,FALSE),-1)&lt;0,0,VLOOKUP(LEFT(C1998,LEN(C1998)-3),COMBDG_Replacement_Split_Tech!A:T,12+B1998-2016,FALSE))*_xlfn.IFNA(VLOOKUP(LEFT(C1998,14),'AGG Activity_16'!A:K,B1998-2016+2,FALSE),VLOOKUP(LEFT(C1998,15),'AGG Activity_16'!A:K,B1998-2016+2,FALSE))</f>
        <v>0</v>
      </c>
    </row>
    <row r="1999" spans="1:4" x14ac:dyDescent="0.25">
      <c r="A1999" t="s">
        <v>2</v>
      </c>
      <c r="B1999">
        <f t="shared" si="42"/>
        <v>2019</v>
      </c>
      <c r="C1999" t="str">
        <f t="shared" si="43"/>
        <v>COMBDGAFSNewSLLED___STDELC_16</v>
      </c>
      <c r="D1999" s="8">
        <f>IF(_xlfn.IFNA(VLOOKUP(LEFT(C1999,LEN(C1999)-3),COMBDG_Replacement_Split_Tech!A:T,12+B1999-2016,FALSE),-1)&lt;0,0,VLOOKUP(LEFT(C1999,LEN(C1999)-3),COMBDG_Replacement_Split_Tech!A:T,12+B1999-2016,FALSE))*_xlfn.IFNA(VLOOKUP(LEFT(C1999,14),'AGG Activity_16'!A:K,B1999-2016+2,FALSE),VLOOKUP(LEFT(C1999,15),'AGG Activity_16'!A:K,B1999-2016+2,FALSE))</f>
        <v>0</v>
      </c>
    </row>
    <row r="2000" spans="1:4" x14ac:dyDescent="0.25">
      <c r="A2000" t="s">
        <v>2</v>
      </c>
      <c r="B2000">
        <f t="shared" si="42"/>
        <v>2019</v>
      </c>
      <c r="C2000" t="str">
        <f t="shared" si="43"/>
        <v>COMBDGAFSNewWH______STDELC_16</v>
      </c>
      <c r="D2000" s="8">
        <f>IF(_xlfn.IFNA(VLOOKUP(LEFT(C2000,LEN(C2000)-3),COMBDG_Replacement_Split_Tech!A:T,12+B2000-2016,FALSE),-1)&lt;0,0,VLOOKUP(LEFT(C2000,LEN(C2000)-3),COMBDG_Replacement_Split_Tech!A:T,12+B2000-2016,FALSE))*_xlfn.IFNA(VLOOKUP(LEFT(C2000,14),'AGG Activity_16'!A:K,B2000-2016+2,FALSE),VLOOKUP(LEFT(C2000,15),'AGG Activity_16'!A:K,B2000-2016+2,FALSE))</f>
        <v>0</v>
      </c>
    </row>
    <row r="2001" spans="1:4" x14ac:dyDescent="0.25">
      <c r="A2001" t="s">
        <v>2</v>
      </c>
      <c r="B2001">
        <f t="shared" si="42"/>
        <v>2019</v>
      </c>
      <c r="C2001" t="str">
        <f t="shared" si="43"/>
        <v>COMBDGAFSOldAE______STDELC_16</v>
      </c>
      <c r="D2001" s="8">
        <f>IF(_xlfn.IFNA(VLOOKUP(LEFT(C2001,LEN(C2001)-3),COMBDG_Replacement_Split_Tech!A:T,12+B2001-2016,FALSE),-1)&lt;0,0,VLOOKUP(LEFT(C2001,LEN(C2001)-3),COMBDG_Replacement_Split_Tech!A:T,12+B2001-2016,FALSE))*_xlfn.IFNA(VLOOKUP(LEFT(C2001,14),'AGG Activity_16'!A:K,B2001-2016+2,FALSE),VLOOKUP(LEFT(C2001,15),'AGG Activity_16'!A:K,B2001-2016+2,FALSE))</f>
        <v>7.7999988039857726</v>
      </c>
    </row>
    <row r="2002" spans="1:4" x14ac:dyDescent="0.25">
      <c r="A2002" t="s">
        <v>2</v>
      </c>
      <c r="B2002">
        <f t="shared" si="42"/>
        <v>2019</v>
      </c>
      <c r="C2002" t="str">
        <f t="shared" si="43"/>
        <v>COMBDGAFSOldAM______STDELC_16</v>
      </c>
      <c r="D2002" s="8">
        <f>IF(_xlfn.IFNA(VLOOKUP(LEFT(C2002,LEN(C2002)-3),COMBDG_Replacement_Split_Tech!A:T,12+B2002-2016,FALSE),-1)&lt;0,0,VLOOKUP(LEFT(C2002,LEN(C2002)-3),COMBDG_Replacement_Split_Tech!A:T,12+B2002-2016,FALSE))*_xlfn.IFNA(VLOOKUP(LEFT(C2002,14),'AGG Activity_16'!A:K,B2002-2016+2,FALSE),VLOOKUP(LEFT(C2002,15),'AGG Activity_16'!A:K,B2002-2016+2,FALSE))</f>
        <v>0.92884076555861517</v>
      </c>
    </row>
    <row r="2003" spans="1:4" x14ac:dyDescent="0.25">
      <c r="A2003" t="s">
        <v>2</v>
      </c>
      <c r="B2003">
        <f t="shared" si="42"/>
        <v>2019</v>
      </c>
      <c r="C2003" t="str">
        <f t="shared" si="43"/>
        <v>COMBDGAFSOldLIFLC___STDELC_16</v>
      </c>
      <c r="D2003" s="8">
        <f>IF(_xlfn.IFNA(VLOOKUP(LEFT(C2003,LEN(C2003)-3),COMBDG_Replacement_Split_Tech!A:T,12+B2003-2016,FALSE),-1)&lt;0,0,VLOOKUP(LEFT(C2003,LEN(C2003)-3),COMBDG_Replacement_Split_Tech!A:T,12+B2003-2016,FALSE))*_xlfn.IFNA(VLOOKUP(LEFT(C2003,14),'AGG Activity_16'!A:K,B2003-2016+2,FALSE),VLOOKUP(LEFT(C2003,15),'AGG Activity_16'!A:K,B2003-2016+2,FALSE))</f>
        <v>53.998282936733048</v>
      </c>
    </row>
    <row r="2004" spans="1:4" x14ac:dyDescent="0.25">
      <c r="A2004" t="s">
        <v>2</v>
      </c>
      <c r="B2004">
        <f t="shared" si="42"/>
        <v>2019</v>
      </c>
      <c r="C2004" t="str">
        <f t="shared" si="43"/>
        <v>COMBDGAFSOldLIFLU___STDELC_16</v>
      </c>
      <c r="D2004" s="8">
        <f>IF(_xlfn.IFNA(VLOOKUP(LEFT(C2004,LEN(C2004)-3),COMBDG_Replacement_Split_Tech!A:T,12+B2004-2016,FALSE),-1)&lt;0,0,VLOOKUP(LEFT(C2004,LEN(C2004)-3),COMBDG_Replacement_Split_Tech!A:T,12+B2004-2016,FALSE))*_xlfn.IFNA(VLOOKUP(LEFT(C2004,14),'AGG Activity_16'!A:K,B2004-2016+2,FALSE),VLOOKUP(LEFT(C2004,15),'AGG Activity_16'!A:K,B2004-2016+2,FALSE))</f>
        <v>199.00060019578913</v>
      </c>
    </row>
    <row r="2005" spans="1:4" x14ac:dyDescent="0.25">
      <c r="A2005" t="s">
        <v>2</v>
      </c>
      <c r="B2005">
        <f t="shared" si="42"/>
        <v>2019</v>
      </c>
      <c r="C2005" t="str">
        <f t="shared" si="43"/>
        <v>COMBDGAFSOldLIHAL___STDELC_16</v>
      </c>
      <c r="D2005" s="8">
        <f>IF(_xlfn.IFNA(VLOOKUP(LEFT(C2005,LEN(C2005)-3),COMBDG_Replacement_Split_Tech!A:T,12+B2005-2016,FALSE),-1)&lt;0,0,VLOOKUP(LEFT(C2005,LEN(C2005)-3),COMBDG_Replacement_Split_Tech!A:T,12+B2005-2016,FALSE))*_xlfn.IFNA(VLOOKUP(LEFT(C2005,14),'AGG Activity_16'!A:K,B2005-2016+2,FALSE),VLOOKUP(LEFT(C2005,15),'AGG Activity_16'!A:K,B2005-2016+2,FALSE))</f>
        <v>115.91213419946033</v>
      </c>
    </row>
    <row r="2006" spans="1:4" x14ac:dyDescent="0.25">
      <c r="A2006" t="s">
        <v>2</v>
      </c>
      <c r="B2006">
        <f t="shared" si="42"/>
        <v>2019</v>
      </c>
      <c r="C2006" t="str">
        <f t="shared" si="43"/>
        <v>COMBDGAFSOldLIINC___STDELC_16</v>
      </c>
      <c r="D2006" s="8">
        <f>IF(_xlfn.IFNA(VLOOKUP(LEFT(C2006,LEN(C2006)-3),COMBDG_Replacement_Split_Tech!A:T,12+B2006-2016,FALSE),-1)&lt;0,0,VLOOKUP(LEFT(C2006,LEN(C2006)-3),COMBDG_Replacement_Split_Tech!A:T,12+B2006-2016,FALSE))*_xlfn.IFNA(VLOOKUP(LEFT(C2006,14),'AGG Activity_16'!A:K,B2006-2016+2,FALSE),VLOOKUP(LEFT(C2006,15),'AGG Activity_16'!A:K,B2006-2016+2,FALSE))</f>
        <v>372.28548720393974</v>
      </c>
    </row>
    <row r="2007" spans="1:4" x14ac:dyDescent="0.25">
      <c r="A2007" t="s">
        <v>2</v>
      </c>
      <c r="B2007">
        <f t="shared" si="42"/>
        <v>2019</v>
      </c>
      <c r="C2007" t="str">
        <f t="shared" si="43"/>
        <v>COMBDGAFSOldLILED___STDELC_16</v>
      </c>
      <c r="D2007" s="8">
        <f>IF(_xlfn.IFNA(VLOOKUP(LEFT(C2007,LEN(C2007)-3),COMBDG_Replacement_Split_Tech!A:T,12+B2007-2016,FALSE),-1)&lt;0,0,VLOOKUP(LEFT(C2007,LEN(C2007)-3),COMBDG_Replacement_Split_Tech!A:T,12+B2007-2016,FALSE))*_xlfn.IFNA(VLOOKUP(LEFT(C2007,14),'AGG Activity_16'!A:K,B2007-2016+2,FALSE),VLOOKUP(LEFT(C2007,15),'AGG Activity_16'!A:K,B2007-2016+2,FALSE))</f>
        <v>1.3364640905578318E-2</v>
      </c>
    </row>
    <row r="2008" spans="1:4" x14ac:dyDescent="0.25">
      <c r="A2008" t="s">
        <v>2</v>
      </c>
      <c r="B2008">
        <f t="shared" si="42"/>
        <v>2019</v>
      </c>
      <c r="C2008" t="str">
        <f t="shared" si="43"/>
        <v>COMBDGAFSOldSC______STDELC_16</v>
      </c>
      <c r="D2008" s="8">
        <f>IF(_xlfn.IFNA(VLOOKUP(LEFT(C2008,LEN(C2008)-3),COMBDG_Replacement_Split_Tech!A:T,12+B2008-2016,FALSE),-1)&lt;0,0,VLOOKUP(LEFT(C2008,LEN(C2008)-3),COMBDG_Replacement_Split_Tech!A:T,12+B2008-2016,FALSE))*_xlfn.IFNA(VLOOKUP(LEFT(C2008,14),'AGG Activity_16'!A:K,B2008-2016+2,FALSE),VLOOKUP(LEFT(C2008,15),'AGG Activity_16'!A:K,B2008-2016+2,FALSE))</f>
        <v>4.2343158078291481</v>
      </c>
    </row>
    <row r="2009" spans="1:4" x14ac:dyDescent="0.25">
      <c r="A2009" t="s">
        <v>2</v>
      </c>
      <c r="B2009">
        <f t="shared" si="42"/>
        <v>2019</v>
      </c>
      <c r="C2009" t="str">
        <f t="shared" si="43"/>
        <v>COMBDGAFSOldSHFUR___STDELC_16</v>
      </c>
      <c r="D2009" s="8">
        <f>IF(_xlfn.IFNA(VLOOKUP(LEFT(C2009,LEN(C2009)-3),COMBDG_Replacement_Split_Tech!A:T,12+B2009-2016,FALSE),-1)&lt;0,0,VLOOKUP(LEFT(C2009,LEN(C2009)-3),COMBDG_Replacement_Split_Tech!A:T,12+B2009-2016,FALSE))*_xlfn.IFNA(VLOOKUP(LEFT(C2009,14),'AGG Activity_16'!A:K,B2009-2016+2,FALSE),VLOOKUP(LEFT(C2009,15),'AGG Activity_16'!A:K,B2009-2016+2,FALSE))</f>
        <v>0</v>
      </c>
    </row>
    <row r="2010" spans="1:4" x14ac:dyDescent="0.25">
      <c r="A2010" t="s">
        <v>2</v>
      </c>
      <c r="B2010">
        <f t="shared" si="42"/>
        <v>2019</v>
      </c>
      <c r="C2010" t="str">
        <f t="shared" si="43"/>
        <v>COMBDGAFSOldSHHEP___STDELC_16</v>
      </c>
      <c r="D2010" s="8">
        <f>IF(_xlfn.IFNA(VLOOKUP(LEFT(C2010,LEN(C2010)-3),COMBDG_Replacement_Split_Tech!A:T,12+B2010-2016,FALSE),-1)&lt;0,0,VLOOKUP(LEFT(C2010,LEN(C2010)-3),COMBDG_Replacement_Split_Tech!A:T,12+B2010-2016,FALSE))*_xlfn.IFNA(VLOOKUP(LEFT(C2010,14),'AGG Activity_16'!A:K,B2010-2016+2,FALSE),VLOOKUP(LEFT(C2010,15),'AGG Activity_16'!A:K,B2010-2016+2,FALSE))</f>
        <v>51.030649748554389</v>
      </c>
    </row>
    <row r="2011" spans="1:4" x14ac:dyDescent="0.25">
      <c r="A2011" t="s">
        <v>2</v>
      </c>
      <c r="B2011">
        <f t="shared" ref="B2011:B2074" si="44">B1411+1</f>
        <v>2019</v>
      </c>
      <c r="C2011" t="str">
        <f t="shared" ref="C2011:C2074" si="45">C1411</f>
        <v>COMBDGAFSOldSHPLT___STDELC_16</v>
      </c>
      <c r="D2011" s="8">
        <f>IF(_xlfn.IFNA(VLOOKUP(LEFT(C2011,LEN(C2011)-3),COMBDG_Replacement_Split_Tech!A:T,12+B2011-2016,FALSE),-1)&lt;0,0,VLOOKUP(LEFT(C2011,LEN(C2011)-3),COMBDG_Replacement_Split_Tech!A:T,12+B2011-2016,FALSE))*_xlfn.IFNA(VLOOKUP(LEFT(C2011,14),'AGG Activity_16'!A:K,B2011-2016+2,FALSE),VLOOKUP(LEFT(C2011,15),'AGG Activity_16'!A:K,B2011-2016+2,FALSE))</f>
        <v>1.4926892797359841</v>
      </c>
    </row>
    <row r="2012" spans="1:4" x14ac:dyDescent="0.25">
      <c r="A2012" t="s">
        <v>2</v>
      </c>
      <c r="B2012">
        <f t="shared" si="44"/>
        <v>2019</v>
      </c>
      <c r="C2012" t="str">
        <f t="shared" si="45"/>
        <v>COMBDGAFSOldSLLED___STDELC_16</v>
      </c>
      <c r="D2012" s="8">
        <f>IF(_xlfn.IFNA(VLOOKUP(LEFT(C2012,LEN(C2012)-3),COMBDG_Replacement_Split_Tech!A:T,12+B2012-2016,FALSE),-1)&lt;0,0,VLOOKUP(LEFT(C2012,LEN(C2012)-3),COMBDG_Replacement_Split_Tech!A:T,12+B2012-2016,FALSE))*_xlfn.IFNA(VLOOKUP(LEFT(C2012,14),'AGG Activity_16'!A:K,B2012-2016+2,FALSE),VLOOKUP(LEFT(C2012,15),'AGG Activity_16'!A:K,B2012-2016+2,FALSE))</f>
        <v>0.43800020636440462</v>
      </c>
    </row>
    <row r="2013" spans="1:4" x14ac:dyDescent="0.25">
      <c r="A2013" t="s">
        <v>2</v>
      </c>
      <c r="B2013">
        <f t="shared" si="44"/>
        <v>2019</v>
      </c>
      <c r="C2013" t="str">
        <f t="shared" si="45"/>
        <v>COMBDGAFSOldWH______STDELC_16</v>
      </c>
      <c r="D2013" s="8">
        <f>IF(_xlfn.IFNA(VLOOKUP(LEFT(C2013,LEN(C2013)-3),COMBDG_Replacement_Split_Tech!A:T,12+B2013-2016,FALSE),-1)&lt;0,0,VLOOKUP(LEFT(C2013,LEN(C2013)-3),COMBDG_Replacement_Split_Tech!A:T,12+B2013-2016,FALSE))*_xlfn.IFNA(VLOOKUP(LEFT(C2013,14),'AGG Activity_16'!A:K,B2013-2016+2,FALSE),VLOOKUP(LEFT(C2013,15),'AGG Activity_16'!A:K,B2013-2016+2,FALSE))</f>
        <v>6.4598010322879666</v>
      </c>
    </row>
    <row r="2014" spans="1:4" x14ac:dyDescent="0.25">
      <c r="A2014" t="s">
        <v>2</v>
      </c>
      <c r="B2014">
        <f t="shared" si="44"/>
        <v>2019</v>
      </c>
      <c r="C2014" t="str">
        <f t="shared" si="45"/>
        <v>COMBDGEDSNewAE______STDELC_16</v>
      </c>
      <c r="D2014" s="8">
        <f>IF(_xlfn.IFNA(VLOOKUP(LEFT(C2014,LEN(C2014)-3),COMBDG_Replacement_Split_Tech!A:T,12+B2014-2016,FALSE),-1)&lt;0,0,VLOOKUP(LEFT(C2014,LEN(C2014)-3),COMBDG_Replacement_Split_Tech!A:T,12+B2014-2016,FALSE))*_xlfn.IFNA(VLOOKUP(LEFT(C2014,14),'AGG Activity_16'!A:K,B2014-2016+2,FALSE),VLOOKUP(LEFT(C2014,15),'AGG Activity_16'!A:K,B2014-2016+2,FALSE))</f>
        <v>0</v>
      </c>
    </row>
    <row r="2015" spans="1:4" x14ac:dyDescent="0.25">
      <c r="A2015" t="s">
        <v>2</v>
      </c>
      <c r="B2015">
        <f t="shared" si="44"/>
        <v>2019</v>
      </c>
      <c r="C2015" t="str">
        <f t="shared" si="45"/>
        <v>COMBDGEDSNewAM______STDELC_16</v>
      </c>
      <c r="D2015" s="8">
        <f>IF(_xlfn.IFNA(VLOOKUP(LEFT(C2015,LEN(C2015)-3),COMBDG_Replacement_Split_Tech!A:T,12+B2015-2016,FALSE),-1)&lt;0,0,VLOOKUP(LEFT(C2015,LEN(C2015)-3),COMBDG_Replacement_Split_Tech!A:T,12+B2015-2016,FALSE))*_xlfn.IFNA(VLOOKUP(LEFT(C2015,14),'AGG Activity_16'!A:K,B2015-2016+2,FALSE),VLOOKUP(LEFT(C2015,15),'AGG Activity_16'!A:K,B2015-2016+2,FALSE))</f>
        <v>0</v>
      </c>
    </row>
    <row r="2016" spans="1:4" x14ac:dyDescent="0.25">
      <c r="A2016" t="s">
        <v>2</v>
      </c>
      <c r="B2016">
        <f t="shared" si="44"/>
        <v>2019</v>
      </c>
      <c r="C2016" t="str">
        <f t="shared" si="45"/>
        <v>COMBDGEDSNewLIFLC___STDELC_16</v>
      </c>
      <c r="D2016" s="8">
        <f>IF(_xlfn.IFNA(VLOOKUP(LEFT(C2016,LEN(C2016)-3),COMBDG_Replacement_Split_Tech!A:T,12+B2016-2016,FALSE),-1)&lt;0,0,VLOOKUP(LEFT(C2016,LEN(C2016)-3),COMBDG_Replacement_Split_Tech!A:T,12+B2016-2016,FALSE))*_xlfn.IFNA(VLOOKUP(LEFT(C2016,14),'AGG Activity_16'!A:K,B2016-2016+2,FALSE),VLOOKUP(LEFT(C2016,15),'AGG Activity_16'!A:K,B2016-2016+2,FALSE))</f>
        <v>0</v>
      </c>
    </row>
    <row r="2017" spans="1:4" x14ac:dyDescent="0.25">
      <c r="A2017" t="s">
        <v>2</v>
      </c>
      <c r="B2017">
        <f t="shared" si="44"/>
        <v>2019</v>
      </c>
      <c r="C2017" t="str">
        <f t="shared" si="45"/>
        <v>COMBDGEDSNewLIFLU___STDELC_16</v>
      </c>
      <c r="D2017" s="8">
        <f>IF(_xlfn.IFNA(VLOOKUP(LEFT(C2017,LEN(C2017)-3),COMBDG_Replacement_Split_Tech!A:T,12+B2017-2016,FALSE),-1)&lt;0,0,VLOOKUP(LEFT(C2017,LEN(C2017)-3),COMBDG_Replacement_Split_Tech!A:T,12+B2017-2016,FALSE))*_xlfn.IFNA(VLOOKUP(LEFT(C2017,14),'AGG Activity_16'!A:K,B2017-2016+2,FALSE),VLOOKUP(LEFT(C2017,15),'AGG Activity_16'!A:K,B2017-2016+2,FALSE))</f>
        <v>0</v>
      </c>
    </row>
    <row r="2018" spans="1:4" x14ac:dyDescent="0.25">
      <c r="A2018" t="s">
        <v>2</v>
      </c>
      <c r="B2018">
        <f t="shared" si="44"/>
        <v>2019</v>
      </c>
      <c r="C2018" t="str">
        <f t="shared" si="45"/>
        <v>COMBDGEDSNewLIHAL___STDELC_16</v>
      </c>
      <c r="D2018" s="8">
        <f>IF(_xlfn.IFNA(VLOOKUP(LEFT(C2018,LEN(C2018)-3),COMBDG_Replacement_Split_Tech!A:T,12+B2018-2016,FALSE),-1)&lt;0,0,VLOOKUP(LEFT(C2018,LEN(C2018)-3),COMBDG_Replacement_Split_Tech!A:T,12+B2018-2016,FALSE))*_xlfn.IFNA(VLOOKUP(LEFT(C2018,14),'AGG Activity_16'!A:K,B2018-2016+2,FALSE),VLOOKUP(LEFT(C2018,15),'AGG Activity_16'!A:K,B2018-2016+2,FALSE))</f>
        <v>0</v>
      </c>
    </row>
    <row r="2019" spans="1:4" x14ac:dyDescent="0.25">
      <c r="A2019" t="s">
        <v>2</v>
      </c>
      <c r="B2019">
        <f t="shared" si="44"/>
        <v>2019</v>
      </c>
      <c r="C2019" t="str">
        <f t="shared" si="45"/>
        <v>COMBDGEDSNewLIINC___STDELC_16</v>
      </c>
      <c r="D2019" s="8">
        <f>IF(_xlfn.IFNA(VLOOKUP(LEFT(C2019,LEN(C2019)-3),COMBDG_Replacement_Split_Tech!A:T,12+B2019-2016,FALSE),-1)&lt;0,0,VLOOKUP(LEFT(C2019,LEN(C2019)-3),COMBDG_Replacement_Split_Tech!A:T,12+B2019-2016,FALSE))*_xlfn.IFNA(VLOOKUP(LEFT(C2019,14),'AGG Activity_16'!A:K,B2019-2016+2,FALSE),VLOOKUP(LEFT(C2019,15),'AGG Activity_16'!A:K,B2019-2016+2,FALSE))</f>
        <v>0</v>
      </c>
    </row>
    <row r="2020" spans="1:4" x14ac:dyDescent="0.25">
      <c r="A2020" t="s">
        <v>2</v>
      </c>
      <c r="B2020">
        <f t="shared" si="44"/>
        <v>2019</v>
      </c>
      <c r="C2020" t="str">
        <f t="shared" si="45"/>
        <v>COMBDGEDSNewLILED___STDELC_16</v>
      </c>
      <c r="D2020" s="8">
        <f>IF(_xlfn.IFNA(VLOOKUP(LEFT(C2020,LEN(C2020)-3),COMBDG_Replacement_Split_Tech!A:T,12+B2020-2016,FALSE),-1)&lt;0,0,VLOOKUP(LEFT(C2020,LEN(C2020)-3),COMBDG_Replacement_Split_Tech!A:T,12+B2020-2016,FALSE))*_xlfn.IFNA(VLOOKUP(LEFT(C2020,14),'AGG Activity_16'!A:K,B2020-2016+2,FALSE),VLOOKUP(LEFT(C2020,15),'AGG Activity_16'!A:K,B2020-2016+2,FALSE))</f>
        <v>0</v>
      </c>
    </row>
    <row r="2021" spans="1:4" x14ac:dyDescent="0.25">
      <c r="A2021" t="s">
        <v>2</v>
      </c>
      <c r="B2021">
        <f t="shared" si="44"/>
        <v>2019</v>
      </c>
      <c r="C2021" t="str">
        <f t="shared" si="45"/>
        <v>COMBDGEDSNewSC______STDELC_16</v>
      </c>
      <c r="D2021" s="8">
        <f>IF(_xlfn.IFNA(VLOOKUP(LEFT(C2021,LEN(C2021)-3),COMBDG_Replacement_Split_Tech!A:T,12+B2021-2016,FALSE),-1)&lt;0,0,VLOOKUP(LEFT(C2021,LEN(C2021)-3),COMBDG_Replacement_Split_Tech!A:T,12+B2021-2016,FALSE))*_xlfn.IFNA(VLOOKUP(LEFT(C2021,14),'AGG Activity_16'!A:K,B2021-2016+2,FALSE),VLOOKUP(LEFT(C2021,15),'AGG Activity_16'!A:K,B2021-2016+2,FALSE))</f>
        <v>0</v>
      </c>
    </row>
    <row r="2022" spans="1:4" x14ac:dyDescent="0.25">
      <c r="A2022" t="s">
        <v>2</v>
      </c>
      <c r="B2022">
        <f t="shared" si="44"/>
        <v>2019</v>
      </c>
      <c r="C2022" t="str">
        <f t="shared" si="45"/>
        <v>COMBDGEDSNewSHFUR___STDELC_16</v>
      </c>
      <c r="D2022" s="8">
        <f>IF(_xlfn.IFNA(VLOOKUP(LEFT(C2022,LEN(C2022)-3),COMBDG_Replacement_Split_Tech!A:T,12+B2022-2016,FALSE),-1)&lt;0,0,VLOOKUP(LEFT(C2022,LEN(C2022)-3),COMBDG_Replacement_Split_Tech!A:T,12+B2022-2016,FALSE))*_xlfn.IFNA(VLOOKUP(LEFT(C2022,14),'AGG Activity_16'!A:K,B2022-2016+2,FALSE),VLOOKUP(LEFT(C2022,15),'AGG Activity_16'!A:K,B2022-2016+2,FALSE))</f>
        <v>0</v>
      </c>
    </row>
    <row r="2023" spans="1:4" x14ac:dyDescent="0.25">
      <c r="A2023" t="s">
        <v>2</v>
      </c>
      <c r="B2023">
        <f t="shared" si="44"/>
        <v>2019</v>
      </c>
      <c r="C2023" t="str">
        <f t="shared" si="45"/>
        <v>COMBDGEDSNewSHHEP___STDELC_16</v>
      </c>
      <c r="D2023" s="8">
        <f>IF(_xlfn.IFNA(VLOOKUP(LEFT(C2023,LEN(C2023)-3),COMBDG_Replacement_Split_Tech!A:T,12+B2023-2016,FALSE),-1)&lt;0,0,VLOOKUP(LEFT(C2023,LEN(C2023)-3),COMBDG_Replacement_Split_Tech!A:T,12+B2023-2016,FALSE))*_xlfn.IFNA(VLOOKUP(LEFT(C2023,14),'AGG Activity_16'!A:K,B2023-2016+2,FALSE),VLOOKUP(LEFT(C2023,15),'AGG Activity_16'!A:K,B2023-2016+2,FALSE))</f>
        <v>0</v>
      </c>
    </row>
    <row r="2024" spans="1:4" x14ac:dyDescent="0.25">
      <c r="A2024" t="s">
        <v>2</v>
      </c>
      <c r="B2024">
        <f t="shared" si="44"/>
        <v>2019</v>
      </c>
      <c r="C2024" t="str">
        <f t="shared" si="45"/>
        <v>COMBDGEDSNewSHPLT___STDELC_16</v>
      </c>
      <c r="D2024" s="8">
        <f>IF(_xlfn.IFNA(VLOOKUP(LEFT(C2024,LEN(C2024)-3),COMBDG_Replacement_Split_Tech!A:T,12+B2024-2016,FALSE),-1)&lt;0,0,VLOOKUP(LEFT(C2024,LEN(C2024)-3),COMBDG_Replacement_Split_Tech!A:T,12+B2024-2016,FALSE))*_xlfn.IFNA(VLOOKUP(LEFT(C2024,14),'AGG Activity_16'!A:K,B2024-2016+2,FALSE),VLOOKUP(LEFT(C2024,15),'AGG Activity_16'!A:K,B2024-2016+2,FALSE))</f>
        <v>0</v>
      </c>
    </row>
    <row r="2025" spans="1:4" x14ac:dyDescent="0.25">
      <c r="A2025" t="s">
        <v>2</v>
      </c>
      <c r="B2025">
        <f t="shared" si="44"/>
        <v>2019</v>
      </c>
      <c r="C2025" t="str">
        <f t="shared" si="45"/>
        <v>COMBDGEDSNewSLLED___STDELC_16</v>
      </c>
      <c r="D2025" s="8">
        <f>IF(_xlfn.IFNA(VLOOKUP(LEFT(C2025,LEN(C2025)-3),COMBDG_Replacement_Split_Tech!A:T,12+B2025-2016,FALSE),-1)&lt;0,0,VLOOKUP(LEFT(C2025,LEN(C2025)-3),COMBDG_Replacement_Split_Tech!A:T,12+B2025-2016,FALSE))*_xlfn.IFNA(VLOOKUP(LEFT(C2025,14),'AGG Activity_16'!A:K,B2025-2016+2,FALSE),VLOOKUP(LEFT(C2025,15),'AGG Activity_16'!A:K,B2025-2016+2,FALSE))</f>
        <v>0</v>
      </c>
    </row>
    <row r="2026" spans="1:4" x14ac:dyDescent="0.25">
      <c r="A2026" t="s">
        <v>2</v>
      </c>
      <c r="B2026">
        <f t="shared" si="44"/>
        <v>2019</v>
      </c>
      <c r="C2026" t="str">
        <f t="shared" si="45"/>
        <v>COMBDGEDSNewWH______STDELC_16</v>
      </c>
      <c r="D2026" s="8">
        <f>IF(_xlfn.IFNA(VLOOKUP(LEFT(C2026,LEN(C2026)-3),COMBDG_Replacement_Split_Tech!A:T,12+B2026-2016,FALSE),-1)&lt;0,0,VLOOKUP(LEFT(C2026,LEN(C2026)-3),COMBDG_Replacement_Split_Tech!A:T,12+B2026-2016,FALSE))*_xlfn.IFNA(VLOOKUP(LEFT(C2026,14),'AGG Activity_16'!A:K,B2026-2016+2,FALSE),VLOOKUP(LEFT(C2026,15),'AGG Activity_16'!A:K,B2026-2016+2,FALSE))</f>
        <v>0</v>
      </c>
    </row>
    <row r="2027" spans="1:4" x14ac:dyDescent="0.25">
      <c r="A2027" t="s">
        <v>2</v>
      </c>
      <c r="B2027">
        <f t="shared" si="44"/>
        <v>2019</v>
      </c>
      <c r="C2027" t="str">
        <f t="shared" si="45"/>
        <v>COMBDGEDSOldAE______STDELC_16</v>
      </c>
      <c r="D2027" s="8">
        <f>IF(_xlfn.IFNA(VLOOKUP(LEFT(C2027,LEN(C2027)-3),COMBDG_Replacement_Split_Tech!A:T,12+B2027-2016,FALSE),-1)&lt;0,0,VLOOKUP(LEFT(C2027,LEN(C2027)-3),COMBDG_Replacement_Split_Tech!A:T,12+B2027-2016,FALSE))*_xlfn.IFNA(VLOOKUP(LEFT(C2027,14),'AGG Activity_16'!A:K,B2027-2016+2,FALSE),VLOOKUP(LEFT(C2027,15),'AGG Activity_16'!A:K,B2027-2016+2,FALSE))</f>
        <v>40.175458082974274</v>
      </c>
    </row>
    <row r="2028" spans="1:4" x14ac:dyDescent="0.25">
      <c r="A2028" t="s">
        <v>2</v>
      </c>
      <c r="B2028">
        <f t="shared" si="44"/>
        <v>2019</v>
      </c>
      <c r="C2028" t="str">
        <f t="shared" si="45"/>
        <v>COMBDGEDSOldAM______STDELC_16</v>
      </c>
      <c r="D2028" s="8">
        <f>IF(_xlfn.IFNA(VLOOKUP(LEFT(C2028,LEN(C2028)-3),COMBDG_Replacement_Split_Tech!A:T,12+B2028-2016,FALSE),-1)&lt;0,0,VLOOKUP(LEFT(C2028,LEN(C2028)-3),COMBDG_Replacement_Split_Tech!A:T,12+B2028-2016,FALSE))*_xlfn.IFNA(VLOOKUP(LEFT(C2028,14),'AGG Activity_16'!A:K,B2028-2016+2,FALSE),VLOOKUP(LEFT(C2028,15),'AGG Activity_16'!A:K,B2028-2016+2,FALSE))</f>
        <v>3.5802356729796978</v>
      </c>
    </row>
    <row r="2029" spans="1:4" x14ac:dyDescent="0.25">
      <c r="A2029" t="s">
        <v>2</v>
      </c>
      <c r="B2029">
        <f t="shared" si="44"/>
        <v>2019</v>
      </c>
      <c r="C2029" t="str">
        <f t="shared" si="45"/>
        <v>COMBDGEDSOldLIFLC___STDELC_16</v>
      </c>
      <c r="D2029" s="8">
        <f>IF(_xlfn.IFNA(VLOOKUP(LEFT(C2029,LEN(C2029)-3),COMBDG_Replacement_Split_Tech!A:T,12+B2029-2016,FALSE),-1)&lt;0,0,VLOOKUP(LEFT(C2029,LEN(C2029)-3),COMBDG_Replacement_Split_Tech!A:T,12+B2029-2016,FALSE))*_xlfn.IFNA(VLOOKUP(LEFT(C2029,14),'AGG Activity_16'!A:K,B2029-2016+2,FALSE),VLOOKUP(LEFT(C2029,15),'AGG Activity_16'!A:K,B2029-2016+2,FALSE))</f>
        <v>148.05385896070794</v>
      </c>
    </row>
    <row r="2030" spans="1:4" x14ac:dyDescent="0.25">
      <c r="A2030" t="s">
        <v>2</v>
      </c>
      <c r="B2030">
        <f t="shared" si="44"/>
        <v>2019</v>
      </c>
      <c r="C2030" t="str">
        <f t="shared" si="45"/>
        <v>COMBDGEDSOldLIFLU___STDELC_16</v>
      </c>
      <c r="D2030" s="8">
        <f>IF(_xlfn.IFNA(VLOOKUP(LEFT(C2030,LEN(C2030)-3),COMBDG_Replacement_Split_Tech!A:T,12+B2030-2016,FALSE),-1)&lt;0,0,VLOOKUP(LEFT(C2030,LEN(C2030)-3),COMBDG_Replacement_Split_Tech!A:T,12+B2030-2016,FALSE))*_xlfn.IFNA(VLOOKUP(LEFT(C2030,14),'AGG Activity_16'!A:K,B2030-2016+2,FALSE),VLOOKUP(LEFT(C2030,15),'AGG Activity_16'!A:K,B2030-2016+2,FALSE))</f>
        <v>548.29269303394358</v>
      </c>
    </row>
    <row r="2031" spans="1:4" x14ac:dyDescent="0.25">
      <c r="A2031" t="s">
        <v>2</v>
      </c>
      <c r="B2031">
        <f t="shared" si="44"/>
        <v>2019</v>
      </c>
      <c r="C2031" t="str">
        <f t="shared" si="45"/>
        <v>COMBDGEDSOldLIHAL___STDELC_16</v>
      </c>
      <c r="D2031" s="8">
        <f>IF(_xlfn.IFNA(VLOOKUP(LEFT(C2031,LEN(C2031)-3),COMBDG_Replacement_Split_Tech!A:T,12+B2031-2016,FALSE),-1)&lt;0,0,VLOOKUP(LEFT(C2031,LEN(C2031)-3),COMBDG_Replacement_Split_Tech!A:T,12+B2031-2016,FALSE))*_xlfn.IFNA(VLOOKUP(LEFT(C2031,14),'AGG Activity_16'!A:K,B2031-2016+2,FALSE),VLOOKUP(LEFT(C2031,15),'AGG Activity_16'!A:K,B2031-2016+2,FALSE))</f>
        <v>317.81082351652685</v>
      </c>
    </row>
    <row r="2032" spans="1:4" x14ac:dyDescent="0.25">
      <c r="A2032" t="s">
        <v>2</v>
      </c>
      <c r="B2032">
        <f t="shared" si="44"/>
        <v>2019</v>
      </c>
      <c r="C2032" t="str">
        <f t="shared" si="45"/>
        <v>COMBDGEDSOldLIINC___STDELC_16</v>
      </c>
      <c r="D2032" s="8">
        <f>IF(_xlfn.IFNA(VLOOKUP(LEFT(C2032,LEN(C2032)-3),COMBDG_Replacement_Split_Tech!A:T,12+B2032-2016,FALSE),-1)&lt;0,0,VLOOKUP(LEFT(C2032,LEN(C2032)-3),COMBDG_Replacement_Split_Tech!A:T,12+B2032-2016,FALSE))*_xlfn.IFNA(VLOOKUP(LEFT(C2032,14),'AGG Activity_16'!A:K,B2032-2016+2,FALSE),VLOOKUP(LEFT(C2032,15),'AGG Activity_16'!A:K,B2032-2016+2,FALSE))</f>
        <v>1020.7417721076382</v>
      </c>
    </row>
    <row r="2033" spans="1:4" x14ac:dyDescent="0.25">
      <c r="A2033" t="s">
        <v>2</v>
      </c>
      <c r="B2033">
        <f t="shared" si="44"/>
        <v>2019</v>
      </c>
      <c r="C2033" t="str">
        <f t="shared" si="45"/>
        <v>COMBDGEDSOldLILED___STDELC_16</v>
      </c>
      <c r="D2033" s="8">
        <f>IF(_xlfn.IFNA(VLOOKUP(LEFT(C2033,LEN(C2033)-3),COMBDG_Replacement_Split_Tech!A:T,12+B2033-2016,FALSE),-1)&lt;0,0,VLOOKUP(LEFT(C2033,LEN(C2033)-3),COMBDG_Replacement_Split_Tech!A:T,12+B2033-2016,FALSE))*_xlfn.IFNA(VLOOKUP(LEFT(C2033,14),'AGG Activity_16'!A:K,B2033-2016+2,FALSE),VLOOKUP(LEFT(C2033,15),'AGG Activity_16'!A:K,B2033-2016+2,FALSE))</f>
        <v>5.9817483979241359E-2</v>
      </c>
    </row>
    <row r="2034" spans="1:4" x14ac:dyDescent="0.25">
      <c r="A2034" t="s">
        <v>2</v>
      </c>
      <c r="B2034">
        <f t="shared" si="44"/>
        <v>2019</v>
      </c>
      <c r="C2034" t="str">
        <f t="shared" si="45"/>
        <v>COMBDGEDSOldSC______STDELC_16</v>
      </c>
      <c r="D2034" s="8">
        <f>IF(_xlfn.IFNA(VLOOKUP(LEFT(C2034,LEN(C2034)-3),COMBDG_Replacement_Split_Tech!A:T,12+B2034-2016,FALSE),-1)&lt;0,0,VLOOKUP(LEFT(C2034,LEN(C2034)-3),COMBDG_Replacement_Split_Tech!A:T,12+B2034-2016,FALSE))*_xlfn.IFNA(VLOOKUP(LEFT(C2034,14),'AGG Activity_16'!A:K,B2034-2016+2,FALSE),VLOOKUP(LEFT(C2034,15),'AGG Activity_16'!A:K,B2034-2016+2,FALSE))</f>
        <v>17.794609098069941</v>
      </c>
    </row>
    <row r="2035" spans="1:4" x14ac:dyDescent="0.25">
      <c r="A2035" t="s">
        <v>2</v>
      </c>
      <c r="B2035">
        <f t="shared" si="44"/>
        <v>2019</v>
      </c>
      <c r="C2035" t="str">
        <f t="shared" si="45"/>
        <v>COMBDGEDSOldSHFUR___STDELC_16</v>
      </c>
      <c r="D2035" s="8">
        <f>IF(_xlfn.IFNA(VLOOKUP(LEFT(C2035,LEN(C2035)-3),COMBDG_Replacement_Split_Tech!A:T,12+B2035-2016,FALSE),-1)&lt;0,0,VLOOKUP(LEFT(C2035,LEN(C2035)-3),COMBDG_Replacement_Split_Tech!A:T,12+B2035-2016,FALSE))*_xlfn.IFNA(VLOOKUP(LEFT(C2035,14),'AGG Activity_16'!A:K,B2035-2016+2,FALSE),VLOOKUP(LEFT(C2035,15),'AGG Activity_16'!A:K,B2035-2016+2,FALSE))</f>
        <v>0</v>
      </c>
    </row>
    <row r="2036" spans="1:4" x14ac:dyDescent="0.25">
      <c r="A2036" t="s">
        <v>2</v>
      </c>
      <c r="B2036">
        <f t="shared" si="44"/>
        <v>2019</v>
      </c>
      <c r="C2036" t="str">
        <f t="shared" si="45"/>
        <v>COMBDGEDSOldSHHEP___STDELC_16</v>
      </c>
      <c r="D2036" s="8">
        <f>IF(_xlfn.IFNA(VLOOKUP(LEFT(C2036,LEN(C2036)-3),COMBDG_Replacement_Split_Tech!A:T,12+B2036-2016,FALSE),-1)&lt;0,0,VLOOKUP(LEFT(C2036,LEN(C2036)-3),COMBDG_Replacement_Split_Tech!A:T,12+B2036-2016,FALSE))*_xlfn.IFNA(VLOOKUP(LEFT(C2036,14),'AGG Activity_16'!A:K,B2036-2016+2,FALSE),VLOOKUP(LEFT(C2036,15),'AGG Activity_16'!A:K,B2036-2016+2,FALSE))</f>
        <v>136.66185432357452</v>
      </c>
    </row>
    <row r="2037" spans="1:4" x14ac:dyDescent="0.25">
      <c r="A2037" t="s">
        <v>2</v>
      </c>
      <c r="B2037">
        <f t="shared" si="44"/>
        <v>2019</v>
      </c>
      <c r="C2037" t="str">
        <f t="shared" si="45"/>
        <v>COMBDGEDSOldSHPLT___STDELC_16</v>
      </c>
      <c r="D2037" s="8">
        <f>IF(_xlfn.IFNA(VLOOKUP(LEFT(C2037,LEN(C2037)-3),COMBDG_Replacement_Split_Tech!A:T,12+B2037-2016,FALSE),-1)&lt;0,0,VLOOKUP(LEFT(C2037,LEN(C2037)-3),COMBDG_Replacement_Split_Tech!A:T,12+B2037-2016,FALSE))*_xlfn.IFNA(VLOOKUP(LEFT(C2037,14),'AGG Activity_16'!A:K,B2037-2016+2,FALSE),VLOOKUP(LEFT(C2037,15),'AGG Activity_16'!A:K,B2037-2016+2,FALSE))</f>
        <v>4.9412021055258322</v>
      </c>
    </row>
    <row r="2038" spans="1:4" x14ac:dyDescent="0.25">
      <c r="A2038" t="s">
        <v>2</v>
      </c>
      <c r="B2038">
        <f t="shared" si="44"/>
        <v>2019</v>
      </c>
      <c r="C2038" t="str">
        <f t="shared" si="45"/>
        <v>COMBDGEDSOldSLLED___STDELC_16</v>
      </c>
      <c r="D2038" s="8">
        <f>IF(_xlfn.IFNA(VLOOKUP(LEFT(C2038,LEN(C2038)-3),COMBDG_Replacement_Split_Tech!A:T,12+B2038-2016,FALSE),-1)&lt;0,0,VLOOKUP(LEFT(C2038,LEN(C2038)-3),COMBDG_Replacement_Split_Tech!A:T,12+B2038-2016,FALSE))*_xlfn.IFNA(VLOOKUP(LEFT(C2038,14),'AGG Activity_16'!A:K,B2038-2016+2,FALSE),VLOOKUP(LEFT(C2038,15),'AGG Activity_16'!A:K,B2038-2016+2,FALSE))</f>
        <v>2.5569360717052851</v>
      </c>
    </row>
    <row r="2039" spans="1:4" x14ac:dyDescent="0.25">
      <c r="A2039" t="s">
        <v>2</v>
      </c>
      <c r="B2039">
        <f t="shared" si="44"/>
        <v>2019</v>
      </c>
      <c r="C2039" t="str">
        <f t="shared" si="45"/>
        <v>COMBDGEDSOldWH______STDELC_16</v>
      </c>
      <c r="D2039" s="8">
        <f>IF(_xlfn.IFNA(VLOOKUP(LEFT(C2039,LEN(C2039)-3),COMBDG_Replacement_Split_Tech!A:T,12+B2039-2016,FALSE),-1)&lt;0,0,VLOOKUP(LEFT(C2039,LEN(C2039)-3),COMBDG_Replacement_Split_Tech!A:T,12+B2039-2016,FALSE))*_xlfn.IFNA(VLOOKUP(LEFT(C2039,14),'AGG Activity_16'!A:K,B2039-2016+2,FALSE),VLOOKUP(LEFT(C2039,15),'AGG Activity_16'!A:K,B2039-2016+2,FALSE))</f>
        <v>13.91250816266912</v>
      </c>
    </row>
    <row r="2040" spans="1:4" x14ac:dyDescent="0.25">
      <c r="A2040" t="s">
        <v>2</v>
      </c>
      <c r="B2040">
        <f t="shared" si="44"/>
        <v>2019</v>
      </c>
      <c r="C2040" t="str">
        <f t="shared" si="45"/>
        <v>COMBDGHLCNewAE______STDELC_16</v>
      </c>
      <c r="D2040" s="8">
        <f>IF(_xlfn.IFNA(VLOOKUP(LEFT(C2040,LEN(C2040)-3),COMBDG_Replacement_Split_Tech!A:T,12+B2040-2016,FALSE),-1)&lt;0,0,VLOOKUP(LEFT(C2040,LEN(C2040)-3),COMBDG_Replacement_Split_Tech!A:T,12+B2040-2016,FALSE))*_xlfn.IFNA(VLOOKUP(LEFT(C2040,14),'AGG Activity_16'!A:K,B2040-2016+2,FALSE),VLOOKUP(LEFT(C2040,15),'AGG Activity_16'!A:K,B2040-2016+2,FALSE))</f>
        <v>0</v>
      </c>
    </row>
    <row r="2041" spans="1:4" x14ac:dyDescent="0.25">
      <c r="A2041" t="s">
        <v>2</v>
      </c>
      <c r="B2041">
        <f t="shared" si="44"/>
        <v>2019</v>
      </c>
      <c r="C2041" t="str">
        <f t="shared" si="45"/>
        <v>COMBDGHLCNewAM______STDELC_16</v>
      </c>
      <c r="D2041" s="8">
        <f>IF(_xlfn.IFNA(VLOOKUP(LEFT(C2041,LEN(C2041)-3),COMBDG_Replacement_Split_Tech!A:T,12+B2041-2016,FALSE),-1)&lt;0,0,VLOOKUP(LEFT(C2041,LEN(C2041)-3),COMBDG_Replacement_Split_Tech!A:T,12+B2041-2016,FALSE))*_xlfn.IFNA(VLOOKUP(LEFT(C2041,14),'AGG Activity_16'!A:K,B2041-2016+2,FALSE),VLOOKUP(LEFT(C2041,15),'AGG Activity_16'!A:K,B2041-2016+2,FALSE))</f>
        <v>0</v>
      </c>
    </row>
    <row r="2042" spans="1:4" x14ac:dyDescent="0.25">
      <c r="A2042" t="s">
        <v>2</v>
      </c>
      <c r="B2042">
        <f t="shared" si="44"/>
        <v>2019</v>
      </c>
      <c r="C2042" t="str">
        <f t="shared" si="45"/>
        <v>COMBDGHLCNewLIFLC___STDELC_16</v>
      </c>
      <c r="D2042" s="8">
        <f>IF(_xlfn.IFNA(VLOOKUP(LEFT(C2042,LEN(C2042)-3),COMBDG_Replacement_Split_Tech!A:T,12+B2042-2016,FALSE),-1)&lt;0,0,VLOOKUP(LEFT(C2042,LEN(C2042)-3),COMBDG_Replacement_Split_Tech!A:T,12+B2042-2016,FALSE))*_xlfn.IFNA(VLOOKUP(LEFT(C2042,14),'AGG Activity_16'!A:K,B2042-2016+2,FALSE),VLOOKUP(LEFT(C2042,15),'AGG Activity_16'!A:K,B2042-2016+2,FALSE))</f>
        <v>0</v>
      </c>
    </row>
    <row r="2043" spans="1:4" x14ac:dyDescent="0.25">
      <c r="A2043" t="s">
        <v>2</v>
      </c>
      <c r="B2043">
        <f t="shared" si="44"/>
        <v>2019</v>
      </c>
      <c r="C2043" t="str">
        <f t="shared" si="45"/>
        <v>COMBDGHLCNewLIFLU___STDELC_16</v>
      </c>
      <c r="D2043" s="8">
        <f>IF(_xlfn.IFNA(VLOOKUP(LEFT(C2043,LEN(C2043)-3),COMBDG_Replacement_Split_Tech!A:T,12+B2043-2016,FALSE),-1)&lt;0,0,VLOOKUP(LEFT(C2043,LEN(C2043)-3),COMBDG_Replacement_Split_Tech!A:T,12+B2043-2016,FALSE))*_xlfn.IFNA(VLOOKUP(LEFT(C2043,14),'AGG Activity_16'!A:K,B2043-2016+2,FALSE),VLOOKUP(LEFT(C2043,15),'AGG Activity_16'!A:K,B2043-2016+2,FALSE))</f>
        <v>0</v>
      </c>
    </row>
    <row r="2044" spans="1:4" x14ac:dyDescent="0.25">
      <c r="A2044" t="s">
        <v>2</v>
      </c>
      <c r="B2044">
        <f t="shared" si="44"/>
        <v>2019</v>
      </c>
      <c r="C2044" t="str">
        <f t="shared" si="45"/>
        <v>COMBDGHLCNewLIHAL___STDELC_16</v>
      </c>
      <c r="D2044" s="8">
        <f>IF(_xlfn.IFNA(VLOOKUP(LEFT(C2044,LEN(C2044)-3),COMBDG_Replacement_Split_Tech!A:T,12+B2044-2016,FALSE),-1)&lt;0,0,VLOOKUP(LEFT(C2044,LEN(C2044)-3),COMBDG_Replacement_Split_Tech!A:T,12+B2044-2016,FALSE))*_xlfn.IFNA(VLOOKUP(LEFT(C2044,14),'AGG Activity_16'!A:K,B2044-2016+2,FALSE),VLOOKUP(LEFT(C2044,15),'AGG Activity_16'!A:K,B2044-2016+2,FALSE))</f>
        <v>0</v>
      </c>
    </row>
    <row r="2045" spans="1:4" x14ac:dyDescent="0.25">
      <c r="A2045" t="s">
        <v>2</v>
      </c>
      <c r="B2045">
        <f t="shared" si="44"/>
        <v>2019</v>
      </c>
      <c r="C2045" t="str">
        <f t="shared" si="45"/>
        <v>COMBDGHLCNewLIINC___STDELC_16</v>
      </c>
      <c r="D2045" s="8">
        <f>IF(_xlfn.IFNA(VLOOKUP(LEFT(C2045,LEN(C2045)-3),COMBDG_Replacement_Split_Tech!A:T,12+B2045-2016,FALSE),-1)&lt;0,0,VLOOKUP(LEFT(C2045,LEN(C2045)-3),COMBDG_Replacement_Split_Tech!A:T,12+B2045-2016,FALSE))*_xlfn.IFNA(VLOOKUP(LEFT(C2045,14),'AGG Activity_16'!A:K,B2045-2016+2,FALSE),VLOOKUP(LEFT(C2045,15),'AGG Activity_16'!A:K,B2045-2016+2,FALSE))</f>
        <v>0</v>
      </c>
    </row>
    <row r="2046" spans="1:4" x14ac:dyDescent="0.25">
      <c r="A2046" t="s">
        <v>2</v>
      </c>
      <c r="B2046">
        <f t="shared" si="44"/>
        <v>2019</v>
      </c>
      <c r="C2046" t="str">
        <f t="shared" si="45"/>
        <v>COMBDGHLCNewLILED___STDELC_16</v>
      </c>
      <c r="D2046" s="8">
        <f>IF(_xlfn.IFNA(VLOOKUP(LEFT(C2046,LEN(C2046)-3),COMBDG_Replacement_Split_Tech!A:T,12+B2046-2016,FALSE),-1)&lt;0,0,VLOOKUP(LEFT(C2046,LEN(C2046)-3),COMBDG_Replacement_Split_Tech!A:T,12+B2046-2016,FALSE))*_xlfn.IFNA(VLOOKUP(LEFT(C2046,14),'AGG Activity_16'!A:K,B2046-2016+2,FALSE),VLOOKUP(LEFT(C2046,15),'AGG Activity_16'!A:K,B2046-2016+2,FALSE))</f>
        <v>0</v>
      </c>
    </row>
    <row r="2047" spans="1:4" x14ac:dyDescent="0.25">
      <c r="A2047" t="s">
        <v>2</v>
      </c>
      <c r="B2047">
        <f t="shared" si="44"/>
        <v>2019</v>
      </c>
      <c r="C2047" t="str">
        <f t="shared" si="45"/>
        <v>COMBDGHLCNewSC______STDELC_16</v>
      </c>
      <c r="D2047" s="8">
        <f>IF(_xlfn.IFNA(VLOOKUP(LEFT(C2047,LEN(C2047)-3),COMBDG_Replacement_Split_Tech!A:T,12+B2047-2016,FALSE),-1)&lt;0,0,VLOOKUP(LEFT(C2047,LEN(C2047)-3),COMBDG_Replacement_Split_Tech!A:T,12+B2047-2016,FALSE))*_xlfn.IFNA(VLOOKUP(LEFT(C2047,14),'AGG Activity_16'!A:K,B2047-2016+2,FALSE),VLOOKUP(LEFT(C2047,15),'AGG Activity_16'!A:K,B2047-2016+2,FALSE))</f>
        <v>0</v>
      </c>
    </row>
    <row r="2048" spans="1:4" x14ac:dyDescent="0.25">
      <c r="A2048" t="s">
        <v>2</v>
      </c>
      <c r="B2048">
        <f t="shared" si="44"/>
        <v>2019</v>
      </c>
      <c r="C2048" t="str">
        <f t="shared" si="45"/>
        <v>COMBDGHLCNewSHFUR___STDELC_16</v>
      </c>
      <c r="D2048" s="8">
        <f>IF(_xlfn.IFNA(VLOOKUP(LEFT(C2048,LEN(C2048)-3),COMBDG_Replacement_Split_Tech!A:T,12+B2048-2016,FALSE),-1)&lt;0,0,VLOOKUP(LEFT(C2048,LEN(C2048)-3),COMBDG_Replacement_Split_Tech!A:T,12+B2048-2016,FALSE))*_xlfn.IFNA(VLOOKUP(LEFT(C2048,14),'AGG Activity_16'!A:K,B2048-2016+2,FALSE),VLOOKUP(LEFT(C2048,15),'AGG Activity_16'!A:K,B2048-2016+2,FALSE))</f>
        <v>0</v>
      </c>
    </row>
    <row r="2049" spans="1:4" x14ac:dyDescent="0.25">
      <c r="A2049" t="s">
        <v>2</v>
      </c>
      <c r="B2049">
        <f t="shared" si="44"/>
        <v>2019</v>
      </c>
      <c r="C2049" t="str">
        <f t="shared" si="45"/>
        <v>COMBDGHLCNewSHHEP___STDELC_16</v>
      </c>
      <c r="D2049" s="8">
        <f>IF(_xlfn.IFNA(VLOOKUP(LEFT(C2049,LEN(C2049)-3),COMBDG_Replacement_Split_Tech!A:T,12+B2049-2016,FALSE),-1)&lt;0,0,VLOOKUP(LEFT(C2049,LEN(C2049)-3),COMBDG_Replacement_Split_Tech!A:T,12+B2049-2016,FALSE))*_xlfn.IFNA(VLOOKUP(LEFT(C2049,14),'AGG Activity_16'!A:K,B2049-2016+2,FALSE),VLOOKUP(LEFT(C2049,15),'AGG Activity_16'!A:K,B2049-2016+2,FALSE))</f>
        <v>0</v>
      </c>
    </row>
    <row r="2050" spans="1:4" x14ac:dyDescent="0.25">
      <c r="A2050" t="s">
        <v>2</v>
      </c>
      <c r="B2050">
        <f t="shared" si="44"/>
        <v>2019</v>
      </c>
      <c r="C2050" t="str">
        <f t="shared" si="45"/>
        <v>COMBDGHLCNewSHPLT___STDELC_16</v>
      </c>
      <c r="D2050" s="8">
        <f>IF(_xlfn.IFNA(VLOOKUP(LEFT(C2050,LEN(C2050)-3),COMBDG_Replacement_Split_Tech!A:T,12+B2050-2016,FALSE),-1)&lt;0,0,VLOOKUP(LEFT(C2050,LEN(C2050)-3),COMBDG_Replacement_Split_Tech!A:T,12+B2050-2016,FALSE))*_xlfn.IFNA(VLOOKUP(LEFT(C2050,14),'AGG Activity_16'!A:K,B2050-2016+2,FALSE),VLOOKUP(LEFT(C2050,15),'AGG Activity_16'!A:K,B2050-2016+2,FALSE))</f>
        <v>0</v>
      </c>
    </row>
    <row r="2051" spans="1:4" x14ac:dyDescent="0.25">
      <c r="A2051" t="s">
        <v>2</v>
      </c>
      <c r="B2051">
        <f t="shared" si="44"/>
        <v>2019</v>
      </c>
      <c r="C2051" t="str">
        <f t="shared" si="45"/>
        <v>COMBDGHLCNewSLLED___STDELC_16</v>
      </c>
      <c r="D2051" s="8">
        <f>IF(_xlfn.IFNA(VLOOKUP(LEFT(C2051,LEN(C2051)-3),COMBDG_Replacement_Split_Tech!A:T,12+B2051-2016,FALSE),-1)&lt;0,0,VLOOKUP(LEFT(C2051,LEN(C2051)-3),COMBDG_Replacement_Split_Tech!A:T,12+B2051-2016,FALSE))*_xlfn.IFNA(VLOOKUP(LEFT(C2051,14),'AGG Activity_16'!A:K,B2051-2016+2,FALSE),VLOOKUP(LEFT(C2051,15),'AGG Activity_16'!A:K,B2051-2016+2,FALSE))</f>
        <v>0</v>
      </c>
    </row>
    <row r="2052" spans="1:4" x14ac:dyDescent="0.25">
      <c r="A2052" t="s">
        <v>2</v>
      </c>
      <c r="B2052">
        <f t="shared" si="44"/>
        <v>2019</v>
      </c>
      <c r="C2052" t="str">
        <f t="shared" si="45"/>
        <v>COMBDGHLCNewWH______STDELC_16</v>
      </c>
      <c r="D2052" s="8">
        <f>IF(_xlfn.IFNA(VLOOKUP(LEFT(C2052,LEN(C2052)-3),COMBDG_Replacement_Split_Tech!A:T,12+B2052-2016,FALSE),-1)&lt;0,0,VLOOKUP(LEFT(C2052,LEN(C2052)-3),COMBDG_Replacement_Split_Tech!A:T,12+B2052-2016,FALSE))*_xlfn.IFNA(VLOOKUP(LEFT(C2052,14),'AGG Activity_16'!A:K,B2052-2016+2,FALSE),VLOOKUP(LEFT(C2052,15),'AGG Activity_16'!A:K,B2052-2016+2,FALSE))</f>
        <v>0</v>
      </c>
    </row>
    <row r="2053" spans="1:4" x14ac:dyDescent="0.25">
      <c r="A2053" t="s">
        <v>2</v>
      </c>
      <c r="B2053">
        <f t="shared" si="44"/>
        <v>2019</v>
      </c>
      <c r="C2053" t="str">
        <f t="shared" si="45"/>
        <v>COMBDGHLCOldAE______STDELC_16</v>
      </c>
      <c r="D2053" s="8">
        <f>IF(_xlfn.IFNA(VLOOKUP(LEFT(C2053,LEN(C2053)-3),COMBDG_Replacement_Split_Tech!A:T,12+B2053-2016,FALSE),-1)&lt;0,0,VLOOKUP(LEFT(C2053,LEN(C2053)-3),COMBDG_Replacement_Split_Tech!A:T,12+B2053-2016,FALSE))*_xlfn.IFNA(VLOOKUP(LEFT(C2053,14),'AGG Activity_16'!A:K,B2053-2016+2,FALSE),VLOOKUP(LEFT(C2053,15),'AGG Activity_16'!A:K,B2053-2016+2,FALSE))</f>
        <v>60.245201719890936</v>
      </c>
    </row>
    <row r="2054" spans="1:4" x14ac:dyDescent="0.25">
      <c r="A2054" t="s">
        <v>2</v>
      </c>
      <c r="B2054">
        <f t="shared" si="44"/>
        <v>2019</v>
      </c>
      <c r="C2054" t="str">
        <f t="shared" si="45"/>
        <v>COMBDGHLCOldAM______STDELC_16</v>
      </c>
      <c r="D2054" s="8">
        <f>IF(_xlfn.IFNA(VLOOKUP(LEFT(C2054,LEN(C2054)-3),COMBDG_Replacement_Split_Tech!A:T,12+B2054-2016,FALSE),-1)&lt;0,0,VLOOKUP(LEFT(C2054,LEN(C2054)-3),COMBDG_Replacement_Split_Tech!A:T,12+B2054-2016,FALSE))*_xlfn.IFNA(VLOOKUP(LEFT(C2054,14),'AGG Activity_16'!A:K,B2054-2016+2,FALSE),VLOOKUP(LEFT(C2054,15),'AGG Activity_16'!A:K,B2054-2016+2,FALSE))</f>
        <v>4.6843721443292736</v>
      </c>
    </row>
    <row r="2055" spans="1:4" x14ac:dyDescent="0.25">
      <c r="A2055" t="s">
        <v>2</v>
      </c>
      <c r="B2055">
        <f t="shared" si="44"/>
        <v>2019</v>
      </c>
      <c r="C2055" t="str">
        <f t="shared" si="45"/>
        <v>COMBDGHLCOldLIFLC___STDELC_16</v>
      </c>
      <c r="D2055" s="8">
        <f>IF(_xlfn.IFNA(VLOOKUP(LEFT(C2055,LEN(C2055)-3),COMBDG_Replacement_Split_Tech!A:T,12+B2055-2016,FALSE),-1)&lt;0,0,VLOOKUP(LEFT(C2055,LEN(C2055)-3),COMBDG_Replacement_Split_Tech!A:T,12+B2055-2016,FALSE))*_xlfn.IFNA(VLOOKUP(LEFT(C2055,14),'AGG Activity_16'!A:K,B2055-2016+2,FALSE),VLOOKUP(LEFT(C2055,15),'AGG Activity_16'!A:K,B2055-2016+2,FALSE))</f>
        <v>96.720982612877847</v>
      </c>
    </row>
    <row r="2056" spans="1:4" x14ac:dyDescent="0.25">
      <c r="A2056" t="s">
        <v>2</v>
      </c>
      <c r="B2056">
        <f t="shared" si="44"/>
        <v>2019</v>
      </c>
      <c r="C2056" t="str">
        <f t="shared" si="45"/>
        <v>COMBDGHLCOldLIFLU___STDELC_16</v>
      </c>
      <c r="D2056" s="8">
        <f>IF(_xlfn.IFNA(VLOOKUP(LEFT(C2056,LEN(C2056)-3),COMBDG_Replacement_Split_Tech!A:T,12+B2056-2016,FALSE),-1)&lt;0,0,VLOOKUP(LEFT(C2056,LEN(C2056)-3),COMBDG_Replacement_Split_Tech!A:T,12+B2056-2016,FALSE))*_xlfn.IFNA(VLOOKUP(LEFT(C2056,14),'AGG Activity_16'!A:K,B2056-2016+2,FALSE),VLOOKUP(LEFT(C2056,15),'AGG Activity_16'!A:K,B2056-2016+2,FALSE))</f>
        <v>363.60972228048013</v>
      </c>
    </row>
    <row r="2057" spans="1:4" x14ac:dyDescent="0.25">
      <c r="A2057" t="s">
        <v>2</v>
      </c>
      <c r="B2057">
        <f t="shared" si="44"/>
        <v>2019</v>
      </c>
      <c r="C2057" t="str">
        <f t="shared" si="45"/>
        <v>COMBDGHLCOldLIHAL___STDELC_16</v>
      </c>
      <c r="D2057" s="8">
        <f>IF(_xlfn.IFNA(VLOOKUP(LEFT(C2057,LEN(C2057)-3),COMBDG_Replacement_Split_Tech!A:T,12+B2057-2016,FALSE),-1)&lt;0,0,VLOOKUP(LEFT(C2057,LEN(C2057)-3),COMBDG_Replacement_Split_Tech!A:T,12+B2057-2016,FALSE))*_xlfn.IFNA(VLOOKUP(LEFT(C2057,14),'AGG Activity_16'!A:K,B2057-2016+2,FALSE),VLOOKUP(LEFT(C2057,15),'AGG Activity_16'!A:K,B2057-2016+2,FALSE))</f>
        <v>207.62022247379727</v>
      </c>
    </row>
    <row r="2058" spans="1:4" x14ac:dyDescent="0.25">
      <c r="A2058" t="s">
        <v>2</v>
      </c>
      <c r="B2058">
        <f t="shared" si="44"/>
        <v>2019</v>
      </c>
      <c r="C2058" t="str">
        <f t="shared" si="45"/>
        <v>COMBDGHLCOldLIINC___STDELC_16</v>
      </c>
      <c r="D2058" s="8">
        <f>IF(_xlfn.IFNA(VLOOKUP(LEFT(C2058,LEN(C2058)-3),COMBDG_Replacement_Split_Tech!A:T,12+B2058-2016,FALSE),-1)&lt;0,0,VLOOKUP(LEFT(C2058,LEN(C2058)-3),COMBDG_Replacement_Split_Tech!A:T,12+B2058-2016,FALSE))*_xlfn.IFNA(VLOOKUP(LEFT(C2058,14),'AGG Activity_16'!A:K,B2058-2016+2,FALSE),VLOOKUP(LEFT(C2058,15),'AGG Activity_16'!A:K,B2058-2016+2,FALSE))</f>
        <v>666.8326505320083</v>
      </c>
    </row>
    <row r="2059" spans="1:4" x14ac:dyDescent="0.25">
      <c r="A2059" t="s">
        <v>2</v>
      </c>
      <c r="B2059">
        <f t="shared" si="44"/>
        <v>2019</v>
      </c>
      <c r="C2059" t="str">
        <f t="shared" si="45"/>
        <v>COMBDGHLCOldLILED___STDELC_16</v>
      </c>
      <c r="D2059" s="8">
        <f>IF(_xlfn.IFNA(VLOOKUP(LEFT(C2059,LEN(C2059)-3),COMBDG_Replacement_Split_Tech!A:T,12+B2059-2016,FALSE),-1)&lt;0,0,VLOOKUP(LEFT(C2059,LEN(C2059)-3),COMBDG_Replacement_Split_Tech!A:T,12+B2059-2016,FALSE))*_xlfn.IFNA(VLOOKUP(LEFT(C2059,14),'AGG Activity_16'!A:K,B2059-2016+2,FALSE),VLOOKUP(LEFT(C2059,15),'AGG Activity_16'!A:K,B2059-2016+2,FALSE))</f>
        <v>8.6755771592768469E-2</v>
      </c>
    </row>
    <row r="2060" spans="1:4" x14ac:dyDescent="0.25">
      <c r="A2060" t="s">
        <v>2</v>
      </c>
      <c r="B2060">
        <f t="shared" si="44"/>
        <v>2019</v>
      </c>
      <c r="C2060" t="str">
        <f t="shared" si="45"/>
        <v>COMBDGHLCOldSC______STDELC_16</v>
      </c>
      <c r="D2060" s="8">
        <f>IF(_xlfn.IFNA(VLOOKUP(LEFT(C2060,LEN(C2060)-3),COMBDG_Replacement_Split_Tech!A:T,12+B2060-2016,FALSE),-1)&lt;0,0,VLOOKUP(LEFT(C2060,LEN(C2060)-3),COMBDG_Replacement_Split_Tech!A:T,12+B2060-2016,FALSE))*_xlfn.IFNA(VLOOKUP(LEFT(C2060,14),'AGG Activity_16'!A:K,B2060-2016+2,FALSE),VLOOKUP(LEFT(C2060,15),'AGG Activity_16'!A:K,B2060-2016+2,FALSE))</f>
        <v>19.489357978305407</v>
      </c>
    </row>
    <row r="2061" spans="1:4" x14ac:dyDescent="0.25">
      <c r="A2061" t="s">
        <v>2</v>
      </c>
      <c r="B2061">
        <f t="shared" si="44"/>
        <v>2019</v>
      </c>
      <c r="C2061" t="str">
        <f t="shared" si="45"/>
        <v>COMBDGHLCOldSHFUR___STDELC_16</v>
      </c>
      <c r="D2061" s="8">
        <f>IF(_xlfn.IFNA(VLOOKUP(LEFT(C2061,LEN(C2061)-3),COMBDG_Replacement_Split_Tech!A:T,12+B2061-2016,FALSE),-1)&lt;0,0,VLOOKUP(LEFT(C2061,LEN(C2061)-3),COMBDG_Replacement_Split_Tech!A:T,12+B2061-2016,FALSE))*_xlfn.IFNA(VLOOKUP(LEFT(C2061,14),'AGG Activity_16'!A:K,B2061-2016+2,FALSE),VLOOKUP(LEFT(C2061,15),'AGG Activity_16'!A:K,B2061-2016+2,FALSE))</f>
        <v>0</v>
      </c>
    </row>
    <row r="2062" spans="1:4" x14ac:dyDescent="0.25">
      <c r="A2062" t="s">
        <v>2</v>
      </c>
      <c r="B2062">
        <f t="shared" si="44"/>
        <v>2019</v>
      </c>
      <c r="C2062" t="str">
        <f t="shared" si="45"/>
        <v>COMBDGHLCOldSHHEP___STDELC_16</v>
      </c>
      <c r="D2062" s="8">
        <f>IF(_xlfn.IFNA(VLOOKUP(LEFT(C2062,LEN(C2062)-3),COMBDG_Replacement_Split_Tech!A:T,12+B2062-2016,FALSE),-1)&lt;0,0,VLOOKUP(LEFT(C2062,LEN(C2062)-3),COMBDG_Replacement_Split_Tech!A:T,12+B2062-2016,FALSE))*_xlfn.IFNA(VLOOKUP(LEFT(C2062,14),'AGG Activity_16'!A:K,B2062-2016+2,FALSE),VLOOKUP(LEFT(C2062,15),'AGG Activity_16'!A:K,B2062-2016+2,FALSE))</f>
        <v>74.698354017348436</v>
      </c>
    </row>
    <row r="2063" spans="1:4" x14ac:dyDescent="0.25">
      <c r="A2063" t="s">
        <v>2</v>
      </c>
      <c r="B2063">
        <f t="shared" si="44"/>
        <v>2019</v>
      </c>
      <c r="C2063" t="str">
        <f t="shared" si="45"/>
        <v>COMBDGHLCOldSHPLT___STDELC_16</v>
      </c>
      <c r="D2063" s="8">
        <f>IF(_xlfn.IFNA(VLOOKUP(LEFT(C2063,LEN(C2063)-3),COMBDG_Replacement_Split_Tech!A:T,12+B2063-2016,FALSE),-1)&lt;0,0,VLOOKUP(LEFT(C2063,LEN(C2063)-3),COMBDG_Replacement_Split_Tech!A:T,12+B2063-2016,FALSE))*_xlfn.IFNA(VLOOKUP(LEFT(C2063,14),'AGG Activity_16'!A:K,B2063-2016+2,FALSE),VLOOKUP(LEFT(C2063,15),'AGG Activity_16'!A:K,B2063-2016+2,FALSE))</f>
        <v>4.1929022222935259</v>
      </c>
    </row>
    <row r="2064" spans="1:4" x14ac:dyDescent="0.25">
      <c r="A2064" t="s">
        <v>2</v>
      </c>
      <c r="B2064">
        <f t="shared" si="44"/>
        <v>2019</v>
      </c>
      <c r="C2064" t="str">
        <f t="shared" si="45"/>
        <v>COMBDGHLCOldSLLED___STDELC_16</v>
      </c>
      <c r="D2064" s="8">
        <f>IF(_xlfn.IFNA(VLOOKUP(LEFT(C2064,LEN(C2064)-3),COMBDG_Replacement_Split_Tech!A:T,12+B2064-2016,FALSE),-1)&lt;0,0,VLOOKUP(LEFT(C2064,LEN(C2064)-3),COMBDG_Replacement_Split_Tech!A:T,12+B2064-2016,FALSE))*_xlfn.IFNA(VLOOKUP(LEFT(C2064,14),'AGG Activity_16'!A:K,B2064-2016+2,FALSE),VLOOKUP(LEFT(C2064,15),'AGG Activity_16'!A:K,B2064-2016+2,FALSE))</f>
        <v>1.916278234122238</v>
      </c>
    </row>
    <row r="2065" spans="1:4" x14ac:dyDescent="0.25">
      <c r="A2065" t="s">
        <v>2</v>
      </c>
      <c r="B2065">
        <f t="shared" si="44"/>
        <v>2019</v>
      </c>
      <c r="C2065" t="str">
        <f t="shared" si="45"/>
        <v>COMBDGHLCOldWH______STDELC_16</v>
      </c>
      <c r="D2065" s="8">
        <f>IF(_xlfn.IFNA(VLOOKUP(LEFT(C2065,LEN(C2065)-3),COMBDG_Replacement_Split_Tech!A:T,12+B2065-2016,FALSE),-1)&lt;0,0,VLOOKUP(LEFT(C2065,LEN(C2065)-3),COMBDG_Replacement_Split_Tech!A:T,12+B2065-2016,FALSE))*_xlfn.IFNA(VLOOKUP(LEFT(C2065,14),'AGG Activity_16'!A:K,B2065-2016+2,FALSE),VLOOKUP(LEFT(C2065,15),'AGG Activity_16'!A:K,B2065-2016+2,FALSE))</f>
        <v>11.950327134628157</v>
      </c>
    </row>
    <row r="2066" spans="1:4" x14ac:dyDescent="0.25">
      <c r="A2066" t="s">
        <v>2</v>
      </c>
      <c r="B2066">
        <f t="shared" si="44"/>
        <v>2019</v>
      </c>
      <c r="C2066" t="str">
        <f t="shared" si="45"/>
        <v>COMBDGICINewAE______STDELC_16</v>
      </c>
      <c r="D2066" s="8">
        <f>IF(_xlfn.IFNA(VLOOKUP(LEFT(C2066,LEN(C2066)-3),COMBDG_Replacement_Split_Tech!A:T,12+B2066-2016,FALSE),-1)&lt;0,0,VLOOKUP(LEFT(C2066,LEN(C2066)-3),COMBDG_Replacement_Split_Tech!A:T,12+B2066-2016,FALSE))*_xlfn.IFNA(VLOOKUP(LEFT(C2066,14),'AGG Activity_16'!A:K,B2066-2016+2,FALSE),VLOOKUP(LEFT(C2066,15),'AGG Activity_16'!A:K,B2066-2016+2,FALSE))</f>
        <v>0</v>
      </c>
    </row>
    <row r="2067" spans="1:4" x14ac:dyDescent="0.25">
      <c r="A2067" t="s">
        <v>2</v>
      </c>
      <c r="B2067">
        <f t="shared" si="44"/>
        <v>2019</v>
      </c>
      <c r="C2067" t="str">
        <f t="shared" si="45"/>
        <v>COMBDGICINewAM______STDELC_16</v>
      </c>
      <c r="D2067" s="8">
        <f>IF(_xlfn.IFNA(VLOOKUP(LEFT(C2067,LEN(C2067)-3),COMBDG_Replacement_Split_Tech!A:T,12+B2067-2016,FALSE),-1)&lt;0,0,VLOOKUP(LEFT(C2067,LEN(C2067)-3),COMBDG_Replacement_Split_Tech!A:T,12+B2067-2016,FALSE))*_xlfn.IFNA(VLOOKUP(LEFT(C2067,14),'AGG Activity_16'!A:K,B2067-2016+2,FALSE),VLOOKUP(LEFT(C2067,15),'AGG Activity_16'!A:K,B2067-2016+2,FALSE))</f>
        <v>0</v>
      </c>
    </row>
    <row r="2068" spans="1:4" x14ac:dyDescent="0.25">
      <c r="A2068" t="s">
        <v>2</v>
      </c>
      <c r="B2068">
        <f t="shared" si="44"/>
        <v>2019</v>
      </c>
      <c r="C2068" t="str">
        <f t="shared" si="45"/>
        <v>COMBDGICINewLIFLC___STDELC_16</v>
      </c>
      <c r="D2068" s="8">
        <f>IF(_xlfn.IFNA(VLOOKUP(LEFT(C2068,LEN(C2068)-3),COMBDG_Replacement_Split_Tech!A:T,12+B2068-2016,FALSE),-1)&lt;0,0,VLOOKUP(LEFT(C2068,LEN(C2068)-3),COMBDG_Replacement_Split_Tech!A:T,12+B2068-2016,FALSE))*_xlfn.IFNA(VLOOKUP(LEFT(C2068,14),'AGG Activity_16'!A:K,B2068-2016+2,FALSE),VLOOKUP(LEFT(C2068,15),'AGG Activity_16'!A:K,B2068-2016+2,FALSE))</f>
        <v>0</v>
      </c>
    </row>
    <row r="2069" spans="1:4" x14ac:dyDescent="0.25">
      <c r="A2069" t="s">
        <v>2</v>
      </c>
      <c r="B2069">
        <f t="shared" si="44"/>
        <v>2019</v>
      </c>
      <c r="C2069" t="str">
        <f t="shared" si="45"/>
        <v>COMBDGICINewLIFLU___STDELC_16</v>
      </c>
      <c r="D2069" s="8">
        <f>IF(_xlfn.IFNA(VLOOKUP(LEFT(C2069,LEN(C2069)-3),COMBDG_Replacement_Split_Tech!A:T,12+B2069-2016,FALSE),-1)&lt;0,0,VLOOKUP(LEFT(C2069,LEN(C2069)-3),COMBDG_Replacement_Split_Tech!A:T,12+B2069-2016,FALSE))*_xlfn.IFNA(VLOOKUP(LEFT(C2069,14),'AGG Activity_16'!A:K,B2069-2016+2,FALSE),VLOOKUP(LEFT(C2069,15),'AGG Activity_16'!A:K,B2069-2016+2,FALSE))</f>
        <v>0</v>
      </c>
    </row>
    <row r="2070" spans="1:4" x14ac:dyDescent="0.25">
      <c r="A2070" t="s">
        <v>2</v>
      </c>
      <c r="B2070">
        <f t="shared" si="44"/>
        <v>2019</v>
      </c>
      <c r="C2070" t="str">
        <f t="shared" si="45"/>
        <v>COMBDGICINewLIHAL___STDELC_16</v>
      </c>
      <c r="D2070" s="8">
        <f>IF(_xlfn.IFNA(VLOOKUP(LEFT(C2070,LEN(C2070)-3),COMBDG_Replacement_Split_Tech!A:T,12+B2070-2016,FALSE),-1)&lt;0,0,VLOOKUP(LEFT(C2070,LEN(C2070)-3),COMBDG_Replacement_Split_Tech!A:T,12+B2070-2016,FALSE))*_xlfn.IFNA(VLOOKUP(LEFT(C2070,14),'AGG Activity_16'!A:K,B2070-2016+2,FALSE),VLOOKUP(LEFT(C2070,15),'AGG Activity_16'!A:K,B2070-2016+2,FALSE))</f>
        <v>0</v>
      </c>
    </row>
    <row r="2071" spans="1:4" x14ac:dyDescent="0.25">
      <c r="A2071" t="s">
        <v>2</v>
      </c>
      <c r="B2071">
        <f t="shared" si="44"/>
        <v>2019</v>
      </c>
      <c r="C2071" t="str">
        <f t="shared" si="45"/>
        <v>COMBDGICINewLIINC___STDELC_16</v>
      </c>
      <c r="D2071" s="8">
        <f>IF(_xlfn.IFNA(VLOOKUP(LEFT(C2071,LEN(C2071)-3),COMBDG_Replacement_Split_Tech!A:T,12+B2071-2016,FALSE),-1)&lt;0,0,VLOOKUP(LEFT(C2071,LEN(C2071)-3),COMBDG_Replacement_Split_Tech!A:T,12+B2071-2016,FALSE))*_xlfn.IFNA(VLOOKUP(LEFT(C2071,14),'AGG Activity_16'!A:K,B2071-2016+2,FALSE),VLOOKUP(LEFT(C2071,15),'AGG Activity_16'!A:K,B2071-2016+2,FALSE))</f>
        <v>0</v>
      </c>
    </row>
    <row r="2072" spans="1:4" x14ac:dyDescent="0.25">
      <c r="A2072" t="s">
        <v>2</v>
      </c>
      <c r="B2072">
        <f t="shared" si="44"/>
        <v>2019</v>
      </c>
      <c r="C2072" t="str">
        <f t="shared" si="45"/>
        <v>COMBDGICINewLILED___STDELC_16</v>
      </c>
      <c r="D2072" s="8">
        <f>IF(_xlfn.IFNA(VLOOKUP(LEFT(C2072,LEN(C2072)-3),COMBDG_Replacement_Split_Tech!A:T,12+B2072-2016,FALSE),-1)&lt;0,0,VLOOKUP(LEFT(C2072,LEN(C2072)-3),COMBDG_Replacement_Split_Tech!A:T,12+B2072-2016,FALSE))*_xlfn.IFNA(VLOOKUP(LEFT(C2072,14),'AGG Activity_16'!A:K,B2072-2016+2,FALSE),VLOOKUP(LEFT(C2072,15),'AGG Activity_16'!A:K,B2072-2016+2,FALSE))</f>
        <v>0</v>
      </c>
    </row>
    <row r="2073" spans="1:4" x14ac:dyDescent="0.25">
      <c r="A2073" t="s">
        <v>2</v>
      </c>
      <c r="B2073">
        <f t="shared" si="44"/>
        <v>2019</v>
      </c>
      <c r="C2073" t="str">
        <f t="shared" si="45"/>
        <v>COMBDGICINewSC______STDELC_16</v>
      </c>
      <c r="D2073" s="8">
        <f>IF(_xlfn.IFNA(VLOOKUP(LEFT(C2073,LEN(C2073)-3),COMBDG_Replacement_Split_Tech!A:T,12+B2073-2016,FALSE),-1)&lt;0,0,VLOOKUP(LEFT(C2073,LEN(C2073)-3),COMBDG_Replacement_Split_Tech!A:T,12+B2073-2016,FALSE))*_xlfn.IFNA(VLOOKUP(LEFT(C2073,14),'AGG Activity_16'!A:K,B2073-2016+2,FALSE),VLOOKUP(LEFT(C2073,15),'AGG Activity_16'!A:K,B2073-2016+2,FALSE))</f>
        <v>0</v>
      </c>
    </row>
    <row r="2074" spans="1:4" x14ac:dyDescent="0.25">
      <c r="A2074" t="s">
        <v>2</v>
      </c>
      <c r="B2074">
        <f t="shared" si="44"/>
        <v>2019</v>
      </c>
      <c r="C2074" t="str">
        <f t="shared" si="45"/>
        <v>COMBDGICINewSHFUR___STDELC_16</v>
      </c>
      <c r="D2074" s="8">
        <f>IF(_xlfn.IFNA(VLOOKUP(LEFT(C2074,LEN(C2074)-3),COMBDG_Replacement_Split_Tech!A:T,12+B2074-2016,FALSE),-1)&lt;0,0,VLOOKUP(LEFT(C2074,LEN(C2074)-3),COMBDG_Replacement_Split_Tech!A:T,12+B2074-2016,FALSE))*_xlfn.IFNA(VLOOKUP(LEFT(C2074,14),'AGG Activity_16'!A:K,B2074-2016+2,FALSE),VLOOKUP(LEFT(C2074,15),'AGG Activity_16'!A:K,B2074-2016+2,FALSE))</f>
        <v>0</v>
      </c>
    </row>
    <row r="2075" spans="1:4" x14ac:dyDescent="0.25">
      <c r="A2075" t="s">
        <v>2</v>
      </c>
      <c r="B2075">
        <f t="shared" ref="B2075:B2138" si="46">B1475+1</f>
        <v>2019</v>
      </c>
      <c r="C2075" t="str">
        <f t="shared" ref="C2075:C2138" si="47">C1475</f>
        <v>COMBDGICINewSHHEP___STDELC_16</v>
      </c>
      <c r="D2075" s="8">
        <f>IF(_xlfn.IFNA(VLOOKUP(LEFT(C2075,LEN(C2075)-3),COMBDG_Replacement_Split_Tech!A:T,12+B2075-2016,FALSE),-1)&lt;0,0,VLOOKUP(LEFT(C2075,LEN(C2075)-3),COMBDG_Replacement_Split_Tech!A:T,12+B2075-2016,FALSE))*_xlfn.IFNA(VLOOKUP(LEFT(C2075,14),'AGG Activity_16'!A:K,B2075-2016+2,FALSE),VLOOKUP(LEFT(C2075,15),'AGG Activity_16'!A:K,B2075-2016+2,FALSE))</f>
        <v>0</v>
      </c>
    </row>
    <row r="2076" spans="1:4" x14ac:dyDescent="0.25">
      <c r="A2076" t="s">
        <v>2</v>
      </c>
      <c r="B2076">
        <f t="shared" si="46"/>
        <v>2019</v>
      </c>
      <c r="C2076" t="str">
        <f t="shared" si="47"/>
        <v>COMBDGICINewSHPLT___STDELC_16</v>
      </c>
      <c r="D2076" s="8">
        <f>IF(_xlfn.IFNA(VLOOKUP(LEFT(C2076,LEN(C2076)-3),COMBDG_Replacement_Split_Tech!A:T,12+B2076-2016,FALSE),-1)&lt;0,0,VLOOKUP(LEFT(C2076,LEN(C2076)-3),COMBDG_Replacement_Split_Tech!A:T,12+B2076-2016,FALSE))*_xlfn.IFNA(VLOOKUP(LEFT(C2076,14),'AGG Activity_16'!A:K,B2076-2016+2,FALSE),VLOOKUP(LEFT(C2076,15),'AGG Activity_16'!A:K,B2076-2016+2,FALSE))</f>
        <v>0</v>
      </c>
    </row>
    <row r="2077" spans="1:4" x14ac:dyDescent="0.25">
      <c r="A2077" t="s">
        <v>2</v>
      </c>
      <c r="B2077">
        <f t="shared" si="46"/>
        <v>2019</v>
      </c>
      <c r="C2077" t="str">
        <f t="shared" si="47"/>
        <v>COMBDGICINewSLLED___STDELC_16</v>
      </c>
      <c r="D2077" s="8">
        <f>IF(_xlfn.IFNA(VLOOKUP(LEFT(C2077,LEN(C2077)-3),COMBDG_Replacement_Split_Tech!A:T,12+B2077-2016,FALSE),-1)&lt;0,0,VLOOKUP(LEFT(C2077,LEN(C2077)-3),COMBDG_Replacement_Split_Tech!A:T,12+B2077-2016,FALSE))*_xlfn.IFNA(VLOOKUP(LEFT(C2077,14),'AGG Activity_16'!A:K,B2077-2016+2,FALSE),VLOOKUP(LEFT(C2077,15),'AGG Activity_16'!A:K,B2077-2016+2,FALSE))</f>
        <v>0</v>
      </c>
    </row>
    <row r="2078" spans="1:4" x14ac:dyDescent="0.25">
      <c r="A2078" t="s">
        <v>2</v>
      </c>
      <c r="B2078">
        <f t="shared" si="46"/>
        <v>2019</v>
      </c>
      <c r="C2078" t="str">
        <f t="shared" si="47"/>
        <v>COMBDGICINewWH______STDELC_16</v>
      </c>
      <c r="D2078" s="8">
        <f>IF(_xlfn.IFNA(VLOOKUP(LEFT(C2078,LEN(C2078)-3),COMBDG_Replacement_Split_Tech!A:T,12+B2078-2016,FALSE),-1)&lt;0,0,VLOOKUP(LEFT(C2078,LEN(C2078)-3),COMBDG_Replacement_Split_Tech!A:T,12+B2078-2016,FALSE))*_xlfn.IFNA(VLOOKUP(LEFT(C2078,14),'AGG Activity_16'!A:K,B2078-2016+2,FALSE),VLOOKUP(LEFT(C2078,15),'AGG Activity_16'!A:K,B2078-2016+2,FALSE))</f>
        <v>0</v>
      </c>
    </row>
    <row r="2079" spans="1:4" x14ac:dyDescent="0.25">
      <c r="A2079" t="s">
        <v>2</v>
      </c>
      <c r="B2079">
        <f t="shared" si="46"/>
        <v>2019</v>
      </c>
      <c r="C2079" t="str">
        <f t="shared" si="47"/>
        <v>COMBDGICIOldAE______STDELC_16</v>
      </c>
      <c r="D2079" s="8">
        <f>IF(_xlfn.IFNA(VLOOKUP(LEFT(C2079,LEN(C2079)-3),COMBDG_Replacement_Split_Tech!A:T,12+B2079-2016,FALSE),-1)&lt;0,0,VLOOKUP(LEFT(C2079,LEN(C2079)-3),COMBDG_Replacement_Split_Tech!A:T,12+B2079-2016,FALSE))*_xlfn.IFNA(VLOOKUP(LEFT(C2079,14),'AGG Activity_16'!A:K,B2079-2016+2,FALSE),VLOOKUP(LEFT(C2079,15),'AGG Activity_16'!A:K,B2079-2016+2,FALSE))</f>
        <v>0.23721279323878264</v>
      </c>
    </row>
    <row r="2080" spans="1:4" x14ac:dyDescent="0.25">
      <c r="A2080" t="s">
        <v>2</v>
      </c>
      <c r="B2080">
        <f t="shared" si="46"/>
        <v>2019</v>
      </c>
      <c r="C2080" t="str">
        <f t="shared" si="47"/>
        <v>COMBDGICIOldAM______STDELC_16</v>
      </c>
      <c r="D2080" s="8">
        <f>IF(_xlfn.IFNA(VLOOKUP(LEFT(C2080,LEN(C2080)-3),COMBDG_Replacement_Split_Tech!A:T,12+B2080-2016,FALSE),-1)&lt;0,0,VLOOKUP(LEFT(C2080,LEN(C2080)-3),COMBDG_Replacement_Split_Tech!A:T,12+B2080-2016,FALSE))*_xlfn.IFNA(VLOOKUP(LEFT(C2080,14),'AGG Activity_16'!A:K,B2080-2016+2,FALSE),VLOOKUP(LEFT(C2080,15),'AGG Activity_16'!A:K,B2080-2016+2,FALSE))</f>
        <v>9.1224082429411796E-2</v>
      </c>
    </row>
    <row r="2081" spans="1:4" x14ac:dyDescent="0.25">
      <c r="A2081" t="s">
        <v>2</v>
      </c>
      <c r="B2081">
        <f t="shared" si="46"/>
        <v>2019</v>
      </c>
      <c r="C2081" t="str">
        <f t="shared" si="47"/>
        <v>COMBDGICIOldLIFLC___STDELC_16</v>
      </c>
      <c r="D2081" s="8">
        <f>IF(_xlfn.IFNA(VLOOKUP(LEFT(C2081,LEN(C2081)-3),COMBDG_Replacement_Split_Tech!A:T,12+B2081-2016,FALSE),-1)&lt;0,0,VLOOKUP(LEFT(C2081,LEN(C2081)-3),COMBDG_Replacement_Split_Tech!A:T,12+B2081-2016,FALSE))*_xlfn.IFNA(VLOOKUP(LEFT(C2081,14),'AGG Activity_16'!A:K,B2081-2016+2,FALSE),VLOOKUP(LEFT(C2081,15),'AGG Activity_16'!A:K,B2081-2016+2,FALSE))</f>
        <v>7.7709603462228536</v>
      </c>
    </row>
    <row r="2082" spans="1:4" x14ac:dyDescent="0.25">
      <c r="A2082" t="s">
        <v>2</v>
      </c>
      <c r="B2082">
        <f t="shared" si="46"/>
        <v>2019</v>
      </c>
      <c r="C2082" t="str">
        <f t="shared" si="47"/>
        <v>COMBDGICIOldLIFLU___STDELC_16</v>
      </c>
      <c r="D2082" s="8">
        <f>IF(_xlfn.IFNA(VLOOKUP(LEFT(C2082,LEN(C2082)-3),COMBDG_Replacement_Split_Tech!A:T,12+B2082-2016,FALSE),-1)&lt;0,0,VLOOKUP(LEFT(C2082,LEN(C2082)-3),COMBDG_Replacement_Split_Tech!A:T,12+B2082-2016,FALSE))*_xlfn.IFNA(VLOOKUP(LEFT(C2082,14),'AGG Activity_16'!A:K,B2082-2016+2,FALSE),VLOOKUP(LEFT(C2082,15),'AGG Activity_16'!A:K,B2082-2016+2,FALSE))</f>
        <v>28.369685711656622</v>
      </c>
    </row>
    <row r="2083" spans="1:4" x14ac:dyDescent="0.25">
      <c r="A2083" t="s">
        <v>2</v>
      </c>
      <c r="B2083">
        <f t="shared" si="46"/>
        <v>2019</v>
      </c>
      <c r="C2083" t="str">
        <f t="shared" si="47"/>
        <v>COMBDGICIOldLIHAL___STDELC_16</v>
      </c>
      <c r="D2083" s="8">
        <f>IF(_xlfn.IFNA(VLOOKUP(LEFT(C2083,LEN(C2083)-3),COMBDG_Replacement_Split_Tech!A:T,12+B2083-2016,FALSE),-1)&lt;0,0,VLOOKUP(LEFT(C2083,LEN(C2083)-3),COMBDG_Replacement_Split_Tech!A:T,12+B2083-2016,FALSE))*_xlfn.IFNA(VLOOKUP(LEFT(C2083,14),'AGG Activity_16'!A:K,B2083-2016+2,FALSE),VLOOKUP(LEFT(C2083,15),'AGG Activity_16'!A:K,B2083-2016+2,FALSE))</f>
        <v>16.681060017508852</v>
      </c>
    </row>
    <row r="2084" spans="1:4" x14ac:dyDescent="0.25">
      <c r="A2084" t="s">
        <v>2</v>
      </c>
      <c r="B2084">
        <f t="shared" si="46"/>
        <v>2019</v>
      </c>
      <c r="C2084" t="str">
        <f t="shared" si="47"/>
        <v>COMBDGICIOldLIINC___STDELC_16</v>
      </c>
      <c r="D2084" s="8">
        <f>IF(_xlfn.IFNA(VLOOKUP(LEFT(C2084,LEN(C2084)-3),COMBDG_Replacement_Split_Tech!A:T,12+B2084-2016,FALSE),-1)&lt;0,0,VLOOKUP(LEFT(C2084,LEN(C2084)-3),COMBDG_Replacement_Split_Tech!A:T,12+B2084-2016,FALSE))*_xlfn.IFNA(VLOOKUP(LEFT(C2084,14),'AGG Activity_16'!A:K,B2084-2016+2,FALSE),VLOOKUP(LEFT(C2084,15),'AGG Activity_16'!A:K,B2084-2016+2,FALSE))</f>
        <v>53.576069482166062</v>
      </c>
    </row>
    <row r="2085" spans="1:4" x14ac:dyDescent="0.25">
      <c r="A2085" t="s">
        <v>2</v>
      </c>
      <c r="B2085">
        <f t="shared" si="46"/>
        <v>2019</v>
      </c>
      <c r="C2085" t="str">
        <f t="shared" si="47"/>
        <v>COMBDGICIOldLILED___STDELC_16</v>
      </c>
      <c r="D2085" s="8">
        <f>IF(_xlfn.IFNA(VLOOKUP(LEFT(C2085,LEN(C2085)-3),COMBDG_Replacement_Split_Tech!A:T,12+B2085-2016,FALSE),-1)&lt;0,0,VLOOKUP(LEFT(C2085,LEN(C2085)-3),COMBDG_Replacement_Split_Tech!A:T,12+B2085-2016,FALSE))*_xlfn.IFNA(VLOOKUP(LEFT(C2085,14),'AGG Activity_16'!A:K,B2085-2016+2,FALSE),VLOOKUP(LEFT(C2085,15),'AGG Activity_16'!A:K,B2085-2016+2,FALSE))</f>
        <v>0</v>
      </c>
    </row>
    <row r="2086" spans="1:4" x14ac:dyDescent="0.25">
      <c r="A2086" t="s">
        <v>2</v>
      </c>
      <c r="B2086">
        <f t="shared" si="46"/>
        <v>2019</v>
      </c>
      <c r="C2086" t="str">
        <f t="shared" si="47"/>
        <v>COMBDGICIOldSC______STDELC_16</v>
      </c>
      <c r="D2086" s="8">
        <f>IF(_xlfn.IFNA(VLOOKUP(LEFT(C2086,LEN(C2086)-3),COMBDG_Replacement_Split_Tech!A:T,12+B2086-2016,FALSE),-1)&lt;0,0,VLOOKUP(LEFT(C2086,LEN(C2086)-3),COMBDG_Replacement_Split_Tech!A:T,12+B2086-2016,FALSE))*_xlfn.IFNA(VLOOKUP(LEFT(C2086,14),'AGG Activity_16'!A:K,B2086-2016+2,FALSE),VLOOKUP(LEFT(C2086,15),'AGG Activity_16'!A:K,B2086-2016+2,FALSE))</f>
        <v>8.8214188050663722E-2</v>
      </c>
    </row>
    <row r="2087" spans="1:4" x14ac:dyDescent="0.25">
      <c r="A2087" t="s">
        <v>2</v>
      </c>
      <c r="B2087">
        <f t="shared" si="46"/>
        <v>2019</v>
      </c>
      <c r="C2087" t="str">
        <f t="shared" si="47"/>
        <v>COMBDGICIOldSHFUR___STDELC_16</v>
      </c>
      <c r="D2087" s="8">
        <f>IF(_xlfn.IFNA(VLOOKUP(LEFT(C2087,LEN(C2087)-3),COMBDG_Replacement_Split_Tech!A:T,12+B2087-2016,FALSE),-1)&lt;0,0,VLOOKUP(LEFT(C2087,LEN(C2087)-3),COMBDG_Replacement_Split_Tech!A:T,12+B2087-2016,FALSE))*_xlfn.IFNA(VLOOKUP(LEFT(C2087,14),'AGG Activity_16'!A:K,B2087-2016+2,FALSE),VLOOKUP(LEFT(C2087,15),'AGG Activity_16'!A:K,B2087-2016+2,FALSE))</f>
        <v>0</v>
      </c>
    </row>
    <row r="2088" spans="1:4" x14ac:dyDescent="0.25">
      <c r="A2088" t="s">
        <v>2</v>
      </c>
      <c r="B2088">
        <f t="shared" si="46"/>
        <v>2019</v>
      </c>
      <c r="C2088" t="str">
        <f t="shared" si="47"/>
        <v>COMBDGICIOldSHHEP___STDELC_16</v>
      </c>
      <c r="D2088" s="8">
        <f>IF(_xlfn.IFNA(VLOOKUP(LEFT(C2088,LEN(C2088)-3),COMBDG_Replacement_Split_Tech!A:T,12+B2088-2016,FALSE),-1)&lt;0,0,VLOOKUP(LEFT(C2088,LEN(C2088)-3),COMBDG_Replacement_Split_Tech!A:T,12+B2088-2016,FALSE))*_xlfn.IFNA(VLOOKUP(LEFT(C2088,14),'AGG Activity_16'!A:K,B2088-2016+2,FALSE),VLOOKUP(LEFT(C2088,15),'AGG Activity_16'!A:K,B2088-2016+2,FALSE))</f>
        <v>7.0442173250676996</v>
      </c>
    </row>
    <row r="2089" spans="1:4" x14ac:dyDescent="0.25">
      <c r="A2089" t="s">
        <v>2</v>
      </c>
      <c r="B2089">
        <f t="shared" si="46"/>
        <v>2019</v>
      </c>
      <c r="C2089" t="str">
        <f t="shared" si="47"/>
        <v>COMBDGICIOldSHPLT___STDELC_16</v>
      </c>
      <c r="D2089" s="8">
        <f>IF(_xlfn.IFNA(VLOOKUP(LEFT(C2089,LEN(C2089)-3),COMBDG_Replacement_Split_Tech!A:T,12+B2089-2016,FALSE),-1)&lt;0,0,VLOOKUP(LEFT(C2089,LEN(C2089)-3),COMBDG_Replacement_Split_Tech!A:T,12+B2089-2016,FALSE))*_xlfn.IFNA(VLOOKUP(LEFT(C2089,14),'AGG Activity_16'!A:K,B2089-2016+2,FALSE),VLOOKUP(LEFT(C2089,15),'AGG Activity_16'!A:K,B2089-2016+2,FALSE))</f>
        <v>0.11624828310626613</v>
      </c>
    </row>
    <row r="2090" spans="1:4" x14ac:dyDescent="0.25">
      <c r="A2090" t="s">
        <v>2</v>
      </c>
      <c r="B2090">
        <f t="shared" si="46"/>
        <v>2019</v>
      </c>
      <c r="C2090" t="str">
        <f t="shared" si="47"/>
        <v>COMBDGICIOldSLLED___STDELC_16</v>
      </c>
      <c r="D2090" s="8">
        <f>IF(_xlfn.IFNA(VLOOKUP(LEFT(C2090,LEN(C2090)-3),COMBDG_Replacement_Split_Tech!A:T,12+B2090-2016,FALSE),-1)&lt;0,0,VLOOKUP(LEFT(C2090,LEN(C2090)-3),COMBDG_Replacement_Split_Tech!A:T,12+B2090-2016,FALSE))*_xlfn.IFNA(VLOOKUP(LEFT(C2090,14),'AGG Activity_16'!A:K,B2090-2016+2,FALSE),VLOOKUP(LEFT(C2090,15),'AGG Activity_16'!A:K,B2090-2016+2,FALSE))</f>
        <v>3.2808694875016611E-4</v>
      </c>
    </row>
    <row r="2091" spans="1:4" x14ac:dyDescent="0.25">
      <c r="A2091" t="s">
        <v>2</v>
      </c>
      <c r="B2091">
        <f t="shared" si="46"/>
        <v>2019</v>
      </c>
      <c r="C2091" t="str">
        <f t="shared" si="47"/>
        <v>COMBDGICIOldWH______STDELC_16</v>
      </c>
      <c r="D2091" s="8">
        <f>IF(_xlfn.IFNA(VLOOKUP(LEFT(C2091,LEN(C2091)-3),COMBDG_Replacement_Split_Tech!A:T,12+B2091-2016,FALSE),-1)&lt;0,0,VLOOKUP(LEFT(C2091,LEN(C2091)-3),COMBDG_Replacement_Split_Tech!A:T,12+B2091-2016,FALSE))*_xlfn.IFNA(VLOOKUP(LEFT(C2091,14),'AGG Activity_16'!A:K,B2091-2016+2,FALSE),VLOOKUP(LEFT(C2091,15),'AGG Activity_16'!A:K,B2091-2016+2,FALSE))</f>
        <v>0.71736057130883335</v>
      </c>
    </row>
    <row r="2092" spans="1:4" x14ac:dyDescent="0.25">
      <c r="A2092" t="s">
        <v>2</v>
      </c>
      <c r="B2092">
        <f t="shared" si="46"/>
        <v>2019</v>
      </c>
      <c r="C2092" t="str">
        <f t="shared" si="47"/>
        <v>COMBDGOFFNewAE______STDELC_16</v>
      </c>
      <c r="D2092" s="8">
        <f>IF(_xlfn.IFNA(VLOOKUP(LEFT(C2092,LEN(C2092)-3),COMBDG_Replacement_Split_Tech!A:T,12+B2092-2016,FALSE),-1)&lt;0,0,VLOOKUP(LEFT(C2092,LEN(C2092)-3),COMBDG_Replacement_Split_Tech!A:T,12+B2092-2016,FALSE))*_xlfn.IFNA(VLOOKUP(LEFT(C2092,14),'AGG Activity_16'!A:K,B2092-2016+2,FALSE),VLOOKUP(LEFT(C2092,15),'AGG Activity_16'!A:K,B2092-2016+2,FALSE))</f>
        <v>0</v>
      </c>
    </row>
    <row r="2093" spans="1:4" x14ac:dyDescent="0.25">
      <c r="A2093" t="s">
        <v>2</v>
      </c>
      <c r="B2093">
        <f t="shared" si="46"/>
        <v>2019</v>
      </c>
      <c r="C2093" t="str">
        <f t="shared" si="47"/>
        <v>COMBDGOFFNewAM______STDELC_16</v>
      </c>
      <c r="D2093" s="8">
        <f>IF(_xlfn.IFNA(VLOOKUP(LEFT(C2093,LEN(C2093)-3),COMBDG_Replacement_Split_Tech!A:T,12+B2093-2016,FALSE),-1)&lt;0,0,VLOOKUP(LEFT(C2093,LEN(C2093)-3),COMBDG_Replacement_Split_Tech!A:T,12+B2093-2016,FALSE))*_xlfn.IFNA(VLOOKUP(LEFT(C2093,14),'AGG Activity_16'!A:K,B2093-2016+2,FALSE),VLOOKUP(LEFT(C2093,15),'AGG Activity_16'!A:K,B2093-2016+2,FALSE))</f>
        <v>0</v>
      </c>
    </row>
    <row r="2094" spans="1:4" x14ac:dyDescent="0.25">
      <c r="A2094" t="s">
        <v>2</v>
      </c>
      <c r="B2094">
        <f t="shared" si="46"/>
        <v>2019</v>
      </c>
      <c r="C2094" t="str">
        <f t="shared" si="47"/>
        <v>COMBDGOFFNewLIFLC___STDELC_16</v>
      </c>
      <c r="D2094" s="8">
        <f>IF(_xlfn.IFNA(VLOOKUP(LEFT(C2094,LEN(C2094)-3),COMBDG_Replacement_Split_Tech!A:T,12+B2094-2016,FALSE),-1)&lt;0,0,VLOOKUP(LEFT(C2094,LEN(C2094)-3),COMBDG_Replacement_Split_Tech!A:T,12+B2094-2016,FALSE))*_xlfn.IFNA(VLOOKUP(LEFT(C2094,14),'AGG Activity_16'!A:K,B2094-2016+2,FALSE),VLOOKUP(LEFT(C2094,15),'AGG Activity_16'!A:K,B2094-2016+2,FALSE))</f>
        <v>0</v>
      </c>
    </row>
    <row r="2095" spans="1:4" x14ac:dyDescent="0.25">
      <c r="A2095" t="s">
        <v>2</v>
      </c>
      <c r="B2095">
        <f t="shared" si="46"/>
        <v>2019</v>
      </c>
      <c r="C2095" t="str">
        <f t="shared" si="47"/>
        <v>COMBDGOFFNewLIFLU___STDELC_16</v>
      </c>
      <c r="D2095" s="8">
        <f>IF(_xlfn.IFNA(VLOOKUP(LEFT(C2095,LEN(C2095)-3),COMBDG_Replacement_Split_Tech!A:T,12+B2095-2016,FALSE),-1)&lt;0,0,VLOOKUP(LEFT(C2095,LEN(C2095)-3),COMBDG_Replacement_Split_Tech!A:T,12+B2095-2016,FALSE))*_xlfn.IFNA(VLOOKUP(LEFT(C2095,14),'AGG Activity_16'!A:K,B2095-2016+2,FALSE),VLOOKUP(LEFT(C2095,15),'AGG Activity_16'!A:K,B2095-2016+2,FALSE))</f>
        <v>0</v>
      </c>
    </row>
    <row r="2096" spans="1:4" x14ac:dyDescent="0.25">
      <c r="A2096" t="s">
        <v>2</v>
      </c>
      <c r="B2096">
        <f t="shared" si="46"/>
        <v>2019</v>
      </c>
      <c r="C2096" t="str">
        <f t="shared" si="47"/>
        <v>COMBDGOFFNewLIHAL___STDELC_16</v>
      </c>
      <c r="D2096" s="8">
        <f>IF(_xlfn.IFNA(VLOOKUP(LEFT(C2096,LEN(C2096)-3),COMBDG_Replacement_Split_Tech!A:T,12+B2096-2016,FALSE),-1)&lt;0,0,VLOOKUP(LEFT(C2096,LEN(C2096)-3),COMBDG_Replacement_Split_Tech!A:T,12+B2096-2016,FALSE))*_xlfn.IFNA(VLOOKUP(LEFT(C2096,14),'AGG Activity_16'!A:K,B2096-2016+2,FALSE),VLOOKUP(LEFT(C2096,15),'AGG Activity_16'!A:K,B2096-2016+2,FALSE))</f>
        <v>0</v>
      </c>
    </row>
    <row r="2097" spans="1:4" x14ac:dyDescent="0.25">
      <c r="A2097" t="s">
        <v>2</v>
      </c>
      <c r="B2097">
        <f t="shared" si="46"/>
        <v>2019</v>
      </c>
      <c r="C2097" t="str">
        <f t="shared" si="47"/>
        <v>COMBDGOFFNewLIINC___STDELC_16</v>
      </c>
      <c r="D2097" s="8">
        <f>IF(_xlfn.IFNA(VLOOKUP(LEFT(C2097,LEN(C2097)-3),COMBDG_Replacement_Split_Tech!A:T,12+B2097-2016,FALSE),-1)&lt;0,0,VLOOKUP(LEFT(C2097,LEN(C2097)-3),COMBDG_Replacement_Split_Tech!A:T,12+B2097-2016,FALSE))*_xlfn.IFNA(VLOOKUP(LEFT(C2097,14),'AGG Activity_16'!A:K,B2097-2016+2,FALSE),VLOOKUP(LEFT(C2097,15),'AGG Activity_16'!A:K,B2097-2016+2,FALSE))</f>
        <v>0</v>
      </c>
    </row>
    <row r="2098" spans="1:4" x14ac:dyDescent="0.25">
      <c r="A2098" t="s">
        <v>2</v>
      </c>
      <c r="B2098">
        <f t="shared" si="46"/>
        <v>2019</v>
      </c>
      <c r="C2098" t="str">
        <f t="shared" si="47"/>
        <v>COMBDGOFFNewLILED___STDELC_16</v>
      </c>
      <c r="D2098" s="8">
        <f>IF(_xlfn.IFNA(VLOOKUP(LEFT(C2098,LEN(C2098)-3),COMBDG_Replacement_Split_Tech!A:T,12+B2098-2016,FALSE),-1)&lt;0,0,VLOOKUP(LEFT(C2098,LEN(C2098)-3),COMBDG_Replacement_Split_Tech!A:T,12+B2098-2016,FALSE))*_xlfn.IFNA(VLOOKUP(LEFT(C2098,14),'AGG Activity_16'!A:K,B2098-2016+2,FALSE),VLOOKUP(LEFT(C2098,15),'AGG Activity_16'!A:K,B2098-2016+2,FALSE))</f>
        <v>0</v>
      </c>
    </row>
    <row r="2099" spans="1:4" x14ac:dyDescent="0.25">
      <c r="A2099" t="s">
        <v>2</v>
      </c>
      <c r="B2099">
        <f t="shared" si="46"/>
        <v>2019</v>
      </c>
      <c r="C2099" t="str">
        <f t="shared" si="47"/>
        <v>COMBDGOFFNewSC______STDELC_16</v>
      </c>
      <c r="D2099" s="8">
        <f>IF(_xlfn.IFNA(VLOOKUP(LEFT(C2099,LEN(C2099)-3),COMBDG_Replacement_Split_Tech!A:T,12+B2099-2016,FALSE),-1)&lt;0,0,VLOOKUP(LEFT(C2099,LEN(C2099)-3),COMBDG_Replacement_Split_Tech!A:T,12+B2099-2016,FALSE))*_xlfn.IFNA(VLOOKUP(LEFT(C2099,14),'AGG Activity_16'!A:K,B2099-2016+2,FALSE),VLOOKUP(LEFT(C2099,15),'AGG Activity_16'!A:K,B2099-2016+2,FALSE))</f>
        <v>0</v>
      </c>
    </row>
    <row r="2100" spans="1:4" x14ac:dyDescent="0.25">
      <c r="A2100" t="s">
        <v>2</v>
      </c>
      <c r="B2100">
        <f t="shared" si="46"/>
        <v>2019</v>
      </c>
      <c r="C2100" t="str">
        <f t="shared" si="47"/>
        <v>COMBDGOFFNewSHFUR___STDELC_16</v>
      </c>
      <c r="D2100" s="8">
        <f>IF(_xlfn.IFNA(VLOOKUP(LEFT(C2100,LEN(C2100)-3),COMBDG_Replacement_Split_Tech!A:T,12+B2100-2016,FALSE),-1)&lt;0,0,VLOOKUP(LEFT(C2100,LEN(C2100)-3),COMBDG_Replacement_Split_Tech!A:T,12+B2100-2016,FALSE))*_xlfn.IFNA(VLOOKUP(LEFT(C2100,14),'AGG Activity_16'!A:K,B2100-2016+2,FALSE),VLOOKUP(LEFT(C2100,15),'AGG Activity_16'!A:K,B2100-2016+2,FALSE))</f>
        <v>0</v>
      </c>
    </row>
    <row r="2101" spans="1:4" x14ac:dyDescent="0.25">
      <c r="A2101" t="s">
        <v>2</v>
      </c>
      <c r="B2101">
        <f t="shared" si="46"/>
        <v>2019</v>
      </c>
      <c r="C2101" t="str">
        <f t="shared" si="47"/>
        <v>COMBDGOFFNewSHHEP___STDELC_16</v>
      </c>
      <c r="D2101" s="8">
        <f>IF(_xlfn.IFNA(VLOOKUP(LEFT(C2101,LEN(C2101)-3),COMBDG_Replacement_Split_Tech!A:T,12+B2101-2016,FALSE),-1)&lt;0,0,VLOOKUP(LEFT(C2101,LEN(C2101)-3),COMBDG_Replacement_Split_Tech!A:T,12+B2101-2016,FALSE))*_xlfn.IFNA(VLOOKUP(LEFT(C2101,14),'AGG Activity_16'!A:K,B2101-2016+2,FALSE),VLOOKUP(LEFT(C2101,15),'AGG Activity_16'!A:K,B2101-2016+2,FALSE))</f>
        <v>0</v>
      </c>
    </row>
    <row r="2102" spans="1:4" x14ac:dyDescent="0.25">
      <c r="A2102" t="s">
        <v>2</v>
      </c>
      <c r="B2102">
        <f t="shared" si="46"/>
        <v>2019</v>
      </c>
      <c r="C2102" t="str">
        <f t="shared" si="47"/>
        <v>COMBDGOFFNewSHPLT___STDELC_16</v>
      </c>
      <c r="D2102" s="8">
        <f>IF(_xlfn.IFNA(VLOOKUP(LEFT(C2102,LEN(C2102)-3),COMBDG_Replacement_Split_Tech!A:T,12+B2102-2016,FALSE),-1)&lt;0,0,VLOOKUP(LEFT(C2102,LEN(C2102)-3),COMBDG_Replacement_Split_Tech!A:T,12+B2102-2016,FALSE))*_xlfn.IFNA(VLOOKUP(LEFT(C2102,14),'AGG Activity_16'!A:K,B2102-2016+2,FALSE),VLOOKUP(LEFT(C2102,15),'AGG Activity_16'!A:K,B2102-2016+2,FALSE))</f>
        <v>0</v>
      </c>
    </row>
    <row r="2103" spans="1:4" x14ac:dyDescent="0.25">
      <c r="A2103" t="s">
        <v>2</v>
      </c>
      <c r="B2103">
        <f t="shared" si="46"/>
        <v>2019</v>
      </c>
      <c r="C2103" t="str">
        <f t="shared" si="47"/>
        <v>COMBDGOFFNewSLLED___STDELC_16</v>
      </c>
      <c r="D2103" s="8">
        <f>IF(_xlfn.IFNA(VLOOKUP(LEFT(C2103,LEN(C2103)-3),COMBDG_Replacement_Split_Tech!A:T,12+B2103-2016,FALSE),-1)&lt;0,0,VLOOKUP(LEFT(C2103,LEN(C2103)-3),COMBDG_Replacement_Split_Tech!A:T,12+B2103-2016,FALSE))*_xlfn.IFNA(VLOOKUP(LEFT(C2103,14),'AGG Activity_16'!A:K,B2103-2016+2,FALSE),VLOOKUP(LEFT(C2103,15),'AGG Activity_16'!A:K,B2103-2016+2,FALSE))</f>
        <v>0</v>
      </c>
    </row>
    <row r="2104" spans="1:4" x14ac:dyDescent="0.25">
      <c r="A2104" t="s">
        <v>2</v>
      </c>
      <c r="B2104">
        <f t="shared" si="46"/>
        <v>2019</v>
      </c>
      <c r="C2104" t="str">
        <f t="shared" si="47"/>
        <v>COMBDGOFFNewWH______STDELC_16</v>
      </c>
      <c r="D2104" s="8">
        <f>IF(_xlfn.IFNA(VLOOKUP(LEFT(C2104,LEN(C2104)-3),COMBDG_Replacement_Split_Tech!A:T,12+B2104-2016,FALSE),-1)&lt;0,0,VLOOKUP(LEFT(C2104,LEN(C2104)-3),COMBDG_Replacement_Split_Tech!A:T,12+B2104-2016,FALSE))*_xlfn.IFNA(VLOOKUP(LEFT(C2104,14),'AGG Activity_16'!A:K,B2104-2016+2,FALSE),VLOOKUP(LEFT(C2104,15),'AGG Activity_16'!A:K,B2104-2016+2,FALSE))</f>
        <v>0</v>
      </c>
    </row>
    <row r="2105" spans="1:4" x14ac:dyDescent="0.25">
      <c r="A2105" t="s">
        <v>2</v>
      </c>
      <c r="B2105">
        <f t="shared" si="46"/>
        <v>2019</v>
      </c>
      <c r="C2105" t="str">
        <f t="shared" si="47"/>
        <v>COMBDGOFFOldAE______STDELC_16</v>
      </c>
      <c r="D2105" s="8">
        <f>IF(_xlfn.IFNA(VLOOKUP(LEFT(C2105,LEN(C2105)-3),COMBDG_Replacement_Split_Tech!A:T,12+B2105-2016,FALSE),-1)&lt;0,0,VLOOKUP(LEFT(C2105,LEN(C2105)-3),COMBDG_Replacement_Split_Tech!A:T,12+B2105-2016,FALSE))*_xlfn.IFNA(VLOOKUP(LEFT(C2105,14),'AGG Activity_16'!A:K,B2105-2016+2,FALSE),VLOOKUP(LEFT(C2105,15),'AGG Activity_16'!A:K,B2105-2016+2,FALSE))</f>
        <v>112.85723140335267</v>
      </c>
    </row>
    <row r="2106" spans="1:4" x14ac:dyDescent="0.25">
      <c r="A2106" t="s">
        <v>2</v>
      </c>
      <c r="B2106">
        <f t="shared" si="46"/>
        <v>2019</v>
      </c>
      <c r="C2106" t="str">
        <f t="shared" si="47"/>
        <v>COMBDGOFFOldAM______STDELC_16</v>
      </c>
      <c r="D2106" s="8">
        <f>IF(_xlfn.IFNA(VLOOKUP(LEFT(C2106,LEN(C2106)-3),COMBDG_Replacement_Split_Tech!A:T,12+B2106-2016,FALSE),-1)&lt;0,0,VLOOKUP(LEFT(C2106,LEN(C2106)-3),COMBDG_Replacement_Split_Tech!A:T,12+B2106-2016,FALSE))*_xlfn.IFNA(VLOOKUP(LEFT(C2106,14),'AGG Activity_16'!A:K,B2106-2016+2,FALSE),VLOOKUP(LEFT(C2106,15),'AGG Activity_16'!A:K,B2106-2016+2,FALSE))</f>
        <v>15.443860019095199</v>
      </c>
    </row>
    <row r="2107" spans="1:4" x14ac:dyDescent="0.25">
      <c r="A2107" t="s">
        <v>2</v>
      </c>
      <c r="B2107">
        <f t="shared" si="46"/>
        <v>2019</v>
      </c>
      <c r="C2107" t="str">
        <f t="shared" si="47"/>
        <v>COMBDGOFFOldLIFLC___STDELC_16</v>
      </c>
      <c r="D2107" s="8">
        <f>IF(_xlfn.IFNA(VLOOKUP(LEFT(C2107,LEN(C2107)-3),COMBDG_Replacement_Split_Tech!A:T,12+B2107-2016,FALSE),-1)&lt;0,0,VLOOKUP(LEFT(C2107,LEN(C2107)-3),COMBDG_Replacement_Split_Tech!A:T,12+B2107-2016,FALSE))*_xlfn.IFNA(VLOOKUP(LEFT(C2107,14),'AGG Activity_16'!A:K,B2107-2016+2,FALSE),VLOOKUP(LEFT(C2107,15),'AGG Activity_16'!A:K,B2107-2016+2,FALSE))</f>
        <v>566.63253523679521</v>
      </c>
    </row>
    <row r="2108" spans="1:4" x14ac:dyDescent="0.25">
      <c r="A2108" t="s">
        <v>2</v>
      </c>
      <c r="B2108">
        <f t="shared" si="46"/>
        <v>2019</v>
      </c>
      <c r="C2108" t="str">
        <f t="shared" si="47"/>
        <v>COMBDGOFFOldLIFLU___STDELC_16</v>
      </c>
      <c r="D2108" s="8">
        <f>IF(_xlfn.IFNA(VLOOKUP(LEFT(C2108,LEN(C2108)-3),COMBDG_Replacement_Split_Tech!A:T,12+B2108-2016,FALSE),-1)&lt;0,0,VLOOKUP(LEFT(C2108,LEN(C2108)-3),COMBDG_Replacement_Split_Tech!A:T,12+B2108-2016,FALSE))*_xlfn.IFNA(VLOOKUP(LEFT(C2108,14),'AGG Activity_16'!A:K,B2108-2016+2,FALSE),VLOOKUP(LEFT(C2108,15),'AGG Activity_16'!A:K,B2108-2016+2,FALSE))</f>
        <v>2104.6704081424828</v>
      </c>
    </row>
    <row r="2109" spans="1:4" x14ac:dyDescent="0.25">
      <c r="A2109" t="s">
        <v>2</v>
      </c>
      <c r="B2109">
        <f t="shared" si="46"/>
        <v>2019</v>
      </c>
      <c r="C2109" t="str">
        <f t="shared" si="47"/>
        <v>COMBDGOFFOldLIHAL___STDELC_16</v>
      </c>
      <c r="D2109" s="8">
        <f>IF(_xlfn.IFNA(VLOOKUP(LEFT(C2109,LEN(C2109)-3),COMBDG_Replacement_Split_Tech!A:T,12+B2109-2016,FALSE),-1)&lt;0,0,VLOOKUP(LEFT(C2109,LEN(C2109)-3),COMBDG_Replacement_Split_Tech!A:T,12+B2109-2016,FALSE))*_xlfn.IFNA(VLOOKUP(LEFT(C2109,14),'AGG Activity_16'!A:K,B2109-2016+2,FALSE),VLOOKUP(LEFT(C2109,15),'AGG Activity_16'!A:K,B2109-2016+2,FALSE))</f>
        <v>1216.3273143907402</v>
      </c>
    </row>
    <row r="2110" spans="1:4" x14ac:dyDescent="0.25">
      <c r="A2110" t="s">
        <v>2</v>
      </c>
      <c r="B2110">
        <f t="shared" si="46"/>
        <v>2019</v>
      </c>
      <c r="C2110" t="str">
        <f t="shared" si="47"/>
        <v>COMBDGOFFOldLIINC___STDELC_16</v>
      </c>
      <c r="D2110" s="8">
        <f>IF(_xlfn.IFNA(VLOOKUP(LEFT(C2110,LEN(C2110)-3),COMBDG_Replacement_Split_Tech!A:T,12+B2110-2016,FALSE),-1)&lt;0,0,VLOOKUP(LEFT(C2110,LEN(C2110)-3),COMBDG_Replacement_Split_Tech!A:T,12+B2110-2016,FALSE))*_xlfn.IFNA(VLOOKUP(LEFT(C2110,14),'AGG Activity_16'!A:K,B2110-2016+2,FALSE),VLOOKUP(LEFT(C2110,15),'AGG Activity_16'!A:K,B2110-2016+2,FALSE))</f>
        <v>3906.5884686257864</v>
      </c>
    </row>
    <row r="2111" spans="1:4" x14ac:dyDescent="0.25">
      <c r="A2111" t="s">
        <v>2</v>
      </c>
      <c r="B2111">
        <f t="shared" si="46"/>
        <v>2019</v>
      </c>
      <c r="C2111" t="str">
        <f t="shared" si="47"/>
        <v>COMBDGOFFOldLILED___STDELC_16</v>
      </c>
      <c r="D2111" s="8">
        <f>IF(_xlfn.IFNA(VLOOKUP(LEFT(C2111,LEN(C2111)-3),COMBDG_Replacement_Split_Tech!A:T,12+B2111-2016,FALSE),-1)&lt;0,0,VLOOKUP(LEFT(C2111,LEN(C2111)-3),COMBDG_Replacement_Split_Tech!A:T,12+B2111-2016,FALSE))*_xlfn.IFNA(VLOOKUP(LEFT(C2111,14),'AGG Activity_16'!A:K,B2111-2016+2,FALSE),VLOOKUP(LEFT(C2111,15),'AGG Activity_16'!A:K,B2111-2016+2,FALSE))</f>
        <v>0.2833287104785569</v>
      </c>
    </row>
    <row r="2112" spans="1:4" x14ac:dyDescent="0.25">
      <c r="A2112" t="s">
        <v>2</v>
      </c>
      <c r="B2112">
        <f t="shared" si="46"/>
        <v>2019</v>
      </c>
      <c r="C2112" t="str">
        <f t="shared" si="47"/>
        <v>COMBDGOFFOldSC______STDELC_16</v>
      </c>
      <c r="D2112" s="8">
        <f>IF(_xlfn.IFNA(VLOOKUP(LEFT(C2112,LEN(C2112)-3),COMBDG_Replacement_Split_Tech!A:T,12+B2112-2016,FALSE),-1)&lt;0,0,VLOOKUP(LEFT(C2112,LEN(C2112)-3),COMBDG_Replacement_Split_Tech!A:T,12+B2112-2016,FALSE))*_xlfn.IFNA(VLOOKUP(LEFT(C2112,14),'AGG Activity_16'!A:K,B2112-2016+2,FALSE),VLOOKUP(LEFT(C2112,15),'AGG Activity_16'!A:K,B2112-2016+2,FALSE))</f>
        <v>59.364763560119627</v>
      </c>
    </row>
    <row r="2113" spans="1:4" x14ac:dyDescent="0.25">
      <c r="A2113" t="s">
        <v>2</v>
      </c>
      <c r="B2113">
        <f t="shared" si="46"/>
        <v>2019</v>
      </c>
      <c r="C2113" t="str">
        <f t="shared" si="47"/>
        <v>COMBDGOFFOldSHFUR___STDELC_16</v>
      </c>
      <c r="D2113" s="8">
        <f>IF(_xlfn.IFNA(VLOOKUP(LEFT(C2113,LEN(C2113)-3),COMBDG_Replacement_Split_Tech!A:T,12+B2113-2016,FALSE),-1)&lt;0,0,VLOOKUP(LEFT(C2113,LEN(C2113)-3),COMBDG_Replacement_Split_Tech!A:T,12+B2113-2016,FALSE))*_xlfn.IFNA(VLOOKUP(LEFT(C2113,14),'AGG Activity_16'!A:K,B2113-2016+2,FALSE),VLOOKUP(LEFT(C2113,15),'AGG Activity_16'!A:K,B2113-2016+2,FALSE))</f>
        <v>0</v>
      </c>
    </row>
    <row r="2114" spans="1:4" x14ac:dyDescent="0.25">
      <c r="A2114" t="s">
        <v>2</v>
      </c>
      <c r="B2114">
        <f t="shared" si="46"/>
        <v>2019</v>
      </c>
      <c r="C2114" t="str">
        <f t="shared" si="47"/>
        <v>COMBDGOFFOldSHHEP___STDELC_16</v>
      </c>
      <c r="D2114" s="8">
        <f>IF(_xlfn.IFNA(VLOOKUP(LEFT(C2114,LEN(C2114)-3),COMBDG_Replacement_Split_Tech!A:T,12+B2114-2016,FALSE),-1)&lt;0,0,VLOOKUP(LEFT(C2114,LEN(C2114)-3),COMBDG_Replacement_Split_Tech!A:T,12+B2114-2016,FALSE))*_xlfn.IFNA(VLOOKUP(LEFT(C2114,14),'AGG Activity_16'!A:K,B2114-2016+2,FALSE),VLOOKUP(LEFT(C2114,15),'AGG Activity_16'!A:K,B2114-2016+2,FALSE))</f>
        <v>446.96864187354936</v>
      </c>
    </row>
    <row r="2115" spans="1:4" x14ac:dyDescent="0.25">
      <c r="A2115" t="s">
        <v>2</v>
      </c>
      <c r="B2115">
        <f t="shared" si="46"/>
        <v>2019</v>
      </c>
      <c r="C2115" t="str">
        <f t="shared" si="47"/>
        <v>COMBDGOFFOldSHPLT___STDELC_16</v>
      </c>
      <c r="D2115" s="8">
        <f>IF(_xlfn.IFNA(VLOOKUP(LEFT(C2115,LEN(C2115)-3),COMBDG_Replacement_Split_Tech!A:T,12+B2115-2016,FALSE),-1)&lt;0,0,VLOOKUP(LEFT(C2115,LEN(C2115)-3),COMBDG_Replacement_Split_Tech!A:T,12+B2115-2016,FALSE))*_xlfn.IFNA(VLOOKUP(LEFT(C2115,14),'AGG Activity_16'!A:K,B2115-2016+2,FALSE),VLOOKUP(LEFT(C2115,15),'AGG Activity_16'!A:K,B2115-2016+2,FALSE))</f>
        <v>18.184100006634822</v>
      </c>
    </row>
    <row r="2116" spans="1:4" x14ac:dyDescent="0.25">
      <c r="A2116" t="s">
        <v>2</v>
      </c>
      <c r="B2116">
        <f t="shared" si="46"/>
        <v>2019</v>
      </c>
      <c r="C2116" t="str">
        <f t="shared" si="47"/>
        <v>COMBDGOFFOldSLLED___STDELC_16</v>
      </c>
      <c r="D2116" s="8">
        <f>IF(_xlfn.IFNA(VLOOKUP(LEFT(C2116,LEN(C2116)-3),COMBDG_Replacement_Split_Tech!A:T,12+B2116-2016,FALSE),-1)&lt;0,0,VLOOKUP(LEFT(C2116,LEN(C2116)-3),COMBDG_Replacement_Split_Tech!A:T,12+B2116-2016,FALSE))*_xlfn.IFNA(VLOOKUP(LEFT(C2116,14),'AGG Activity_16'!A:K,B2116-2016+2,FALSE),VLOOKUP(LEFT(C2116,15),'AGG Activity_16'!A:K,B2116-2016+2,FALSE))</f>
        <v>11.094993002277111</v>
      </c>
    </row>
    <row r="2117" spans="1:4" x14ac:dyDescent="0.25">
      <c r="A2117" t="s">
        <v>2</v>
      </c>
      <c r="B2117">
        <f t="shared" si="46"/>
        <v>2019</v>
      </c>
      <c r="C2117" t="str">
        <f t="shared" si="47"/>
        <v>COMBDGOFFOldWH______STDELC_16</v>
      </c>
      <c r="D2117" s="8">
        <f>IF(_xlfn.IFNA(VLOOKUP(LEFT(C2117,LEN(C2117)-3),COMBDG_Replacement_Split_Tech!A:T,12+B2117-2016,FALSE),-1)&lt;0,0,VLOOKUP(LEFT(C2117,LEN(C2117)-3),COMBDG_Replacement_Split_Tech!A:T,12+B2117-2016,FALSE))*_xlfn.IFNA(VLOOKUP(LEFT(C2117,14),'AGG Activity_16'!A:K,B2117-2016+2,FALSE),VLOOKUP(LEFT(C2117,15),'AGG Activity_16'!A:K,B2117-2016+2,FALSE))</f>
        <v>20.088290890201563</v>
      </c>
    </row>
    <row r="2118" spans="1:4" x14ac:dyDescent="0.25">
      <c r="A2118" t="s">
        <v>2</v>
      </c>
      <c r="B2118">
        <f t="shared" si="46"/>
        <v>2019</v>
      </c>
      <c r="C2118" t="str">
        <f t="shared" si="47"/>
        <v>COMBDGOTSNewAE______STDELC_16</v>
      </c>
      <c r="D2118" s="8">
        <f>IF(_xlfn.IFNA(VLOOKUP(LEFT(C2118,LEN(C2118)-3),COMBDG_Replacement_Split_Tech!A:T,12+B2118-2016,FALSE),-1)&lt;0,0,VLOOKUP(LEFT(C2118,LEN(C2118)-3),COMBDG_Replacement_Split_Tech!A:T,12+B2118-2016,FALSE))*_xlfn.IFNA(VLOOKUP(LEFT(C2118,14),'AGG Activity_16'!A:K,B2118-2016+2,FALSE),VLOOKUP(LEFT(C2118,15),'AGG Activity_16'!A:K,B2118-2016+2,FALSE))</f>
        <v>0</v>
      </c>
    </row>
    <row r="2119" spans="1:4" x14ac:dyDescent="0.25">
      <c r="A2119" t="s">
        <v>2</v>
      </c>
      <c r="B2119">
        <f t="shared" si="46"/>
        <v>2019</v>
      </c>
      <c r="C2119" t="str">
        <f t="shared" si="47"/>
        <v>COMBDGOTSNewAM______STDELC_16</v>
      </c>
      <c r="D2119" s="8">
        <f>IF(_xlfn.IFNA(VLOOKUP(LEFT(C2119,LEN(C2119)-3),COMBDG_Replacement_Split_Tech!A:T,12+B2119-2016,FALSE),-1)&lt;0,0,VLOOKUP(LEFT(C2119,LEN(C2119)-3),COMBDG_Replacement_Split_Tech!A:T,12+B2119-2016,FALSE))*_xlfn.IFNA(VLOOKUP(LEFT(C2119,14),'AGG Activity_16'!A:K,B2119-2016+2,FALSE),VLOOKUP(LEFT(C2119,15),'AGG Activity_16'!A:K,B2119-2016+2,FALSE))</f>
        <v>0</v>
      </c>
    </row>
    <row r="2120" spans="1:4" x14ac:dyDescent="0.25">
      <c r="A2120" t="s">
        <v>2</v>
      </c>
      <c r="B2120">
        <f t="shared" si="46"/>
        <v>2019</v>
      </c>
      <c r="C2120" t="str">
        <f t="shared" si="47"/>
        <v>COMBDGOTSNewLIFLC___STDELC_16</v>
      </c>
      <c r="D2120" s="8">
        <f>IF(_xlfn.IFNA(VLOOKUP(LEFT(C2120,LEN(C2120)-3),COMBDG_Replacement_Split_Tech!A:T,12+B2120-2016,FALSE),-1)&lt;0,0,VLOOKUP(LEFT(C2120,LEN(C2120)-3),COMBDG_Replacement_Split_Tech!A:T,12+B2120-2016,FALSE))*_xlfn.IFNA(VLOOKUP(LEFT(C2120,14),'AGG Activity_16'!A:K,B2120-2016+2,FALSE),VLOOKUP(LEFT(C2120,15),'AGG Activity_16'!A:K,B2120-2016+2,FALSE))</f>
        <v>0</v>
      </c>
    </row>
    <row r="2121" spans="1:4" x14ac:dyDescent="0.25">
      <c r="A2121" t="s">
        <v>2</v>
      </c>
      <c r="B2121">
        <f t="shared" si="46"/>
        <v>2019</v>
      </c>
      <c r="C2121" t="str">
        <f t="shared" si="47"/>
        <v>COMBDGOTSNewLIFLU___STDELC_16</v>
      </c>
      <c r="D2121" s="8">
        <f>IF(_xlfn.IFNA(VLOOKUP(LEFT(C2121,LEN(C2121)-3),COMBDG_Replacement_Split_Tech!A:T,12+B2121-2016,FALSE),-1)&lt;0,0,VLOOKUP(LEFT(C2121,LEN(C2121)-3),COMBDG_Replacement_Split_Tech!A:T,12+B2121-2016,FALSE))*_xlfn.IFNA(VLOOKUP(LEFT(C2121,14),'AGG Activity_16'!A:K,B2121-2016+2,FALSE),VLOOKUP(LEFT(C2121,15),'AGG Activity_16'!A:K,B2121-2016+2,FALSE))</f>
        <v>0</v>
      </c>
    </row>
    <row r="2122" spans="1:4" x14ac:dyDescent="0.25">
      <c r="A2122" t="s">
        <v>2</v>
      </c>
      <c r="B2122">
        <f t="shared" si="46"/>
        <v>2019</v>
      </c>
      <c r="C2122" t="str">
        <f t="shared" si="47"/>
        <v>COMBDGOTSNewLIHAL___STDELC_16</v>
      </c>
      <c r="D2122" s="8">
        <f>IF(_xlfn.IFNA(VLOOKUP(LEFT(C2122,LEN(C2122)-3),COMBDG_Replacement_Split_Tech!A:T,12+B2122-2016,FALSE),-1)&lt;0,0,VLOOKUP(LEFT(C2122,LEN(C2122)-3),COMBDG_Replacement_Split_Tech!A:T,12+B2122-2016,FALSE))*_xlfn.IFNA(VLOOKUP(LEFT(C2122,14),'AGG Activity_16'!A:K,B2122-2016+2,FALSE),VLOOKUP(LEFT(C2122,15),'AGG Activity_16'!A:K,B2122-2016+2,FALSE))</f>
        <v>0</v>
      </c>
    </row>
    <row r="2123" spans="1:4" x14ac:dyDescent="0.25">
      <c r="A2123" t="s">
        <v>2</v>
      </c>
      <c r="B2123">
        <f t="shared" si="46"/>
        <v>2019</v>
      </c>
      <c r="C2123" t="str">
        <f t="shared" si="47"/>
        <v>COMBDGOTSNewLIINC___STDELC_16</v>
      </c>
      <c r="D2123" s="8">
        <f>IF(_xlfn.IFNA(VLOOKUP(LEFT(C2123,LEN(C2123)-3),COMBDG_Replacement_Split_Tech!A:T,12+B2123-2016,FALSE),-1)&lt;0,0,VLOOKUP(LEFT(C2123,LEN(C2123)-3),COMBDG_Replacement_Split_Tech!A:T,12+B2123-2016,FALSE))*_xlfn.IFNA(VLOOKUP(LEFT(C2123,14),'AGG Activity_16'!A:K,B2123-2016+2,FALSE),VLOOKUP(LEFT(C2123,15),'AGG Activity_16'!A:K,B2123-2016+2,FALSE))</f>
        <v>0</v>
      </c>
    </row>
    <row r="2124" spans="1:4" x14ac:dyDescent="0.25">
      <c r="A2124" t="s">
        <v>2</v>
      </c>
      <c r="B2124">
        <f t="shared" si="46"/>
        <v>2019</v>
      </c>
      <c r="C2124" t="str">
        <f t="shared" si="47"/>
        <v>COMBDGOTSNewLILED___STDELC_16</v>
      </c>
      <c r="D2124" s="8">
        <f>IF(_xlfn.IFNA(VLOOKUP(LEFT(C2124,LEN(C2124)-3),COMBDG_Replacement_Split_Tech!A:T,12+B2124-2016,FALSE),-1)&lt;0,0,VLOOKUP(LEFT(C2124,LEN(C2124)-3),COMBDG_Replacement_Split_Tech!A:T,12+B2124-2016,FALSE))*_xlfn.IFNA(VLOOKUP(LEFT(C2124,14),'AGG Activity_16'!A:K,B2124-2016+2,FALSE),VLOOKUP(LEFT(C2124,15),'AGG Activity_16'!A:K,B2124-2016+2,FALSE))</f>
        <v>0</v>
      </c>
    </row>
    <row r="2125" spans="1:4" x14ac:dyDescent="0.25">
      <c r="A2125" t="s">
        <v>2</v>
      </c>
      <c r="B2125">
        <f t="shared" si="46"/>
        <v>2019</v>
      </c>
      <c r="C2125" t="str">
        <f t="shared" si="47"/>
        <v>COMBDGOTSNewSC______STDELC_16</v>
      </c>
      <c r="D2125" s="8">
        <f>IF(_xlfn.IFNA(VLOOKUP(LEFT(C2125,LEN(C2125)-3),COMBDG_Replacement_Split_Tech!A:T,12+B2125-2016,FALSE),-1)&lt;0,0,VLOOKUP(LEFT(C2125,LEN(C2125)-3),COMBDG_Replacement_Split_Tech!A:T,12+B2125-2016,FALSE))*_xlfn.IFNA(VLOOKUP(LEFT(C2125,14),'AGG Activity_16'!A:K,B2125-2016+2,FALSE),VLOOKUP(LEFT(C2125,15),'AGG Activity_16'!A:K,B2125-2016+2,FALSE))</f>
        <v>0</v>
      </c>
    </row>
    <row r="2126" spans="1:4" x14ac:dyDescent="0.25">
      <c r="A2126" t="s">
        <v>2</v>
      </c>
      <c r="B2126">
        <f t="shared" si="46"/>
        <v>2019</v>
      </c>
      <c r="C2126" t="str">
        <f t="shared" si="47"/>
        <v>COMBDGOTSNewSHFUR___STDELC_16</v>
      </c>
      <c r="D2126" s="8">
        <f>IF(_xlfn.IFNA(VLOOKUP(LEFT(C2126,LEN(C2126)-3),COMBDG_Replacement_Split_Tech!A:T,12+B2126-2016,FALSE),-1)&lt;0,0,VLOOKUP(LEFT(C2126,LEN(C2126)-3),COMBDG_Replacement_Split_Tech!A:T,12+B2126-2016,FALSE))*_xlfn.IFNA(VLOOKUP(LEFT(C2126,14),'AGG Activity_16'!A:K,B2126-2016+2,FALSE),VLOOKUP(LEFT(C2126,15),'AGG Activity_16'!A:K,B2126-2016+2,FALSE))</f>
        <v>0</v>
      </c>
    </row>
    <row r="2127" spans="1:4" x14ac:dyDescent="0.25">
      <c r="A2127" t="s">
        <v>2</v>
      </c>
      <c r="B2127">
        <f t="shared" si="46"/>
        <v>2019</v>
      </c>
      <c r="C2127" t="str">
        <f t="shared" si="47"/>
        <v>COMBDGOTSNewSHHEP___STDELC_16</v>
      </c>
      <c r="D2127" s="8">
        <f>IF(_xlfn.IFNA(VLOOKUP(LEFT(C2127,LEN(C2127)-3),COMBDG_Replacement_Split_Tech!A:T,12+B2127-2016,FALSE),-1)&lt;0,0,VLOOKUP(LEFT(C2127,LEN(C2127)-3),COMBDG_Replacement_Split_Tech!A:T,12+B2127-2016,FALSE))*_xlfn.IFNA(VLOOKUP(LEFT(C2127,14),'AGG Activity_16'!A:K,B2127-2016+2,FALSE),VLOOKUP(LEFT(C2127,15),'AGG Activity_16'!A:K,B2127-2016+2,FALSE))</f>
        <v>0</v>
      </c>
    </row>
    <row r="2128" spans="1:4" x14ac:dyDescent="0.25">
      <c r="A2128" t="s">
        <v>2</v>
      </c>
      <c r="B2128">
        <f t="shared" si="46"/>
        <v>2019</v>
      </c>
      <c r="C2128" t="str">
        <f t="shared" si="47"/>
        <v>COMBDGOTSNewSHPLT___STDELC_16</v>
      </c>
      <c r="D2128" s="8">
        <f>IF(_xlfn.IFNA(VLOOKUP(LEFT(C2128,LEN(C2128)-3),COMBDG_Replacement_Split_Tech!A:T,12+B2128-2016,FALSE),-1)&lt;0,0,VLOOKUP(LEFT(C2128,LEN(C2128)-3),COMBDG_Replacement_Split_Tech!A:T,12+B2128-2016,FALSE))*_xlfn.IFNA(VLOOKUP(LEFT(C2128,14),'AGG Activity_16'!A:K,B2128-2016+2,FALSE),VLOOKUP(LEFT(C2128,15),'AGG Activity_16'!A:K,B2128-2016+2,FALSE))</f>
        <v>0</v>
      </c>
    </row>
    <row r="2129" spans="1:4" x14ac:dyDescent="0.25">
      <c r="A2129" t="s">
        <v>2</v>
      </c>
      <c r="B2129">
        <f t="shared" si="46"/>
        <v>2019</v>
      </c>
      <c r="C2129" t="str">
        <f t="shared" si="47"/>
        <v>COMBDGOTSNewSLLED___STDELC_16</v>
      </c>
      <c r="D2129" s="8">
        <f>IF(_xlfn.IFNA(VLOOKUP(LEFT(C2129,LEN(C2129)-3),COMBDG_Replacement_Split_Tech!A:T,12+B2129-2016,FALSE),-1)&lt;0,0,VLOOKUP(LEFT(C2129,LEN(C2129)-3),COMBDG_Replacement_Split_Tech!A:T,12+B2129-2016,FALSE))*_xlfn.IFNA(VLOOKUP(LEFT(C2129,14),'AGG Activity_16'!A:K,B2129-2016+2,FALSE),VLOOKUP(LEFT(C2129,15),'AGG Activity_16'!A:K,B2129-2016+2,FALSE))</f>
        <v>0</v>
      </c>
    </row>
    <row r="2130" spans="1:4" x14ac:dyDescent="0.25">
      <c r="A2130" t="s">
        <v>2</v>
      </c>
      <c r="B2130">
        <f t="shared" si="46"/>
        <v>2019</v>
      </c>
      <c r="C2130" t="str">
        <f t="shared" si="47"/>
        <v>COMBDGOTSNewWH______STDELC_16</v>
      </c>
      <c r="D2130" s="8">
        <f>IF(_xlfn.IFNA(VLOOKUP(LEFT(C2130,LEN(C2130)-3),COMBDG_Replacement_Split_Tech!A:T,12+B2130-2016,FALSE),-1)&lt;0,0,VLOOKUP(LEFT(C2130,LEN(C2130)-3),COMBDG_Replacement_Split_Tech!A:T,12+B2130-2016,FALSE))*_xlfn.IFNA(VLOOKUP(LEFT(C2130,14),'AGG Activity_16'!A:K,B2130-2016+2,FALSE),VLOOKUP(LEFT(C2130,15),'AGG Activity_16'!A:K,B2130-2016+2,FALSE))</f>
        <v>0</v>
      </c>
    </row>
    <row r="2131" spans="1:4" x14ac:dyDescent="0.25">
      <c r="A2131" t="s">
        <v>2</v>
      </c>
      <c r="B2131">
        <f t="shared" si="46"/>
        <v>2019</v>
      </c>
      <c r="C2131" t="str">
        <f t="shared" si="47"/>
        <v>COMBDGOTSOldAE______STDELC_16</v>
      </c>
      <c r="D2131" s="8">
        <f>IF(_xlfn.IFNA(VLOOKUP(LEFT(C2131,LEN(C2131)-3),COMBDG_Replacement_Split_Tech!A:T,12+B2131-2016,FALSE),-1)&lt;0,0,VLOOKUP(LEFT(C2131,LEN(C2131)-3),COMBDG_Replacement_Split_Tech!A:T,12+B2131-2016,FALSE))*_xlfn.IFNA(VLOOKUP(LEFT(C2131,14),'AGG Activity_16'!A:K,B2131-2016+2,FALSE),VLOOKUP(LEFT(C2131,15),'AGG Activity_16'!A:K,B2131-2016+2,FALSE))</f>
        <v>24.002177799963079</v>
      </c>
    </row>
    <row r="2132" spans="1:4" x14ac:dyDescent="0.25">
      <c r="A2132" t="s">
        <v>2</v>
      </c>
      <c r="B2132">
        <f t="shared" si="46"/>
        <v>2019</v>
      </c>
      <c r="C2132" t="str">
        <f t="shared" si="47"/>
        <v>COMBDGOTSOldAM______STDELC_16</v>
      </c>
      <c r="D2132" s="8">
        <f>IF(_xlfn.IFNA(VLOOKUP(LEFT(C2132,LEN(C2132)-3),COMBDG_Replacement_Split_Tech!A:T,12+B2132-2016,FALSE),-1)&lt;0,0,VLOOKUP(LEFT(C2132,LEN(C2132)-3),COMBDG_Replacement_Split_Tech!A:T,12+B2132-2016,FALSE))*_xlfn.IFNA(VLOOKUP(LEFT(C2132,14),'AGG Activity_16'!A:K,B2132-2016+2,FALSE),VLOOKUP(LEFT(C2132,15),'AGG Activity_16'!A:K,B2132-2016+2,FALSE))</f>
        <v>3.105799323171877</v>
      </c>
    </row>
    <row r="2133" spans="1:4" x14ac:dyDescent="0.25">
      <c r="A2133" t="s">
        <v>2</v>
      </c>
      <c r="B2133">
        <f t="shared" si="46"/>
        <v>2019</v>
      </c>
      <c r="C2133" t="str">
        <f t="shared" si="47"/>
        <v>COMBDGOTSOldLIFLC___STDELC_16</v>
      </c>
      <c r="D2133" s="8">
        <f>IF(_xlfn.IFNA(VLOOKUP(LEFT(C2133,LEN(C2133)-3),COMBDG_Replacement_Split_Tech!A:T,12+B2133-2016,FALSE),-1)&lt;0,0,VLOOKUP(LEFT(C2133,LEN(C2133)-3),COMBDG_Replacement_Split_Tech!A:T,12+B2133-2016,FALSE))*_xlfn.IFNA(VLOOKUP(LEFT(C2133,14),'AGG Activity_16'!A:K,B2133-2016+2,FALSE),VLOOKUP(LEFT(C2133,15),'AGG Activity_16'!A:K,B2133-2016+2,FALSE))</f>
        <v>54.876808348538155</v>
      </c>
    </row>
    <row r="2134" spans="1:4" x14ac:dyDescent="0.25">
      <c r="A2134" t="s">
        <v>2</v>
      </c>
      <c r="B2134">
        <f t="shared" si="46"/>
        <v>2019</v>
      </c>
      <c r="C2134" t="str">
        <f t="shared" si="47"/>
        <v>COMBDGOTSOldLIFLU___STDELC_16</v>
      </c>
      <c r="D2134" s="8">
        <f>IF(_xlfn.IFNA(VLOOKUP(LEFT(C2134,LEN(C2134)-3),COMBDG_Replacement_Split_Tech!A:T,12+B2134-2016,FALSE),-1)&lt;0,0,VLOOKUP(LEFT(C2134,LEN(C2134)-3),COMBDG_Replacement_Split_Tech!A:T,12+B2134-2016,FALSE))*_xlfn.IFNA(VLOOKUP(LEFT(C2134,14),'AGG Activity_16'!A:K,B2134-2016+2,FALSE),VLOOKUP(LEFT(C2134,15),'AGG Activity_16'!A:K,B2134-2016+2,FALSE))</f>
        <v>206.19135554240998</v>
      </c>
    </row>
    <row r="2135" spans="1:4" x14ac:dyDescent="0.25">
      <c r="A2135" t="s">
        <v>2</v>
      </c>
      <c r="B2135">
        <f t="shared" si="46"/>
        <v>2019</v>
      </c>
      <c r="C2135" t="str">
        <f t="shared" si="47"/>
        <v>COMBDGOTSOldLIHAL___STDELC_16</v>
      </c>
      <c r="D2135" s="8">
        <f>IF(_xlfn.IFNA(VLOOKUP(LEFT(C2135,LEN(C2135)-3),COMBDG_Replacement_Split_Tech!A:T,12+B2135-2016,FALSE),-1)&lt;0,0,VLOOKUP(LEFT(C2135,LEN(C2135)-3),COMBDG_Replacement_Split_Tech!A:T,12+B2135-2016,FALSE))*_xlfn.IFNA(VLOOKUP(LEFT(C2135,14),'AGG Activity_16'!A:K,B2135-2016+2,FALSE),VLOOKUP(LEFT(C2135,15),'AGG Activity_16'!A:K,B2135-2016+2,FALSE))</f>
        <v>117.79796741289974</v>
      </c>
    </row>
    <row r="2136" spans="1:4" x14ac:dyDescent="0.25">
      <c r="A2136" t="s">
        <v>2</v>
      </c>
      <c r="B2136">
        <f t="shared" si="46"/>
        <v>2019</v>
      </c>
      <c r="C2136" t="str">
        <f t="shared" si="47"/>
        <v>COMBDGOTSOldLIINC___STDELC_16</v>
      </c>
      <c r="D2136" s="8">
        <f>IF(_xlfn.IFNA(VLOOKUP(LEFT(C2136,LEN(C2136)-3),COMBDG_Replacement_Split_Tech!A:T,12+B2136-2016,FALSE),-1)&lt;0,0,VLOOKUP(LEFT(C2136,LEN(C2136)-3),COMBDG_Replacement_Split_Tech!A:T,12+B2136-2016,FALSE))*_xlfn.IFNA(VLOOKUP(LEFT(C2136,14),'AGG Activity_16'!A:K,B2136-2016+2,FALSE),VLOOKUP(LEFT(C2136,15),'AGG Activity_16'!A:K,B2136-2016+2,FALSE))</f>
        <v>378.34238833426099</v>
      </c>
    </row>
    <row r="2137" spans="1:4" x14ac:dyDescent="0.25">
      <c r="A2137" t="s">
        <v>2</v>
      </c>
      <c r="B2137">
        <f t="shared" si="46"/>
        <v>2019</v>
      </c>
      <c r="C2137" t="str">
        <f t="shared" si="47"/>
        <v>COMBDGOTSOldLILED___STDELC_16</v>
      </c>
      <c r="D2137" s="8">
        <f>IF(_xlfn.IFNA(VLOOKUP(LEFT(C2137,LEN(C2137)-3),COMBDG_Replacement_Split_Tech!A:T,12+B2137-2016,FALSE),-1)&lt;0,0,VLOOKUP(LEFT(C2137,LEN(C2137)-3),COMBDG_Replacement_Split_Tech!A:T,12+B2137-2016,FALSE))*_xlfn.IFNA(VLOOKUP(LEFT(C2137,14),'AGG Activity_16'!A:K,B2137-2016+2,FALSE),VLOOKUP(LEFT(C2137,15),'AGG Activity_16'!A:K,B2137-2016+2,FALSE))</f>
        <v>4.8317764472130653E-2</v>
      </c>
    </row>
    <row r="2138" spans="1:4" x14ac:dyDescent="0.25">
      <c r="A2138" t="s">
        <v>2</v>
      </c>
      <c r="B2138">
        <f t="shared" si="46"/>
        <v>2019</v>
      </c>
      <c r="C2138" t="str">
        <f t="shared" si="47"/>
        <v>COMBDGOTSOldSC______STDELC_16</v>
      </c>
      <c r="D2138" s="8">
        <f>IF(_xlfn.IFNA(VLOOKUP(LEFT(C2138,LEN(C2138)-3),COMBDG_Replacement_Split_Tech!A:T,12+B2138-2016,FALSE),-1)&lt;0,0,VLOOKUP(LEFT(C2138,LEN(C2138)-3),COMBDG_Replacement_Split_Tech!A:T,12+B2138-2016,FALSE))*_xlfn.IFNA(VLOOKUP(LEFT(C2138,14),'AGG Activity_16'!A:K,B2138-2016+2,FALSE),VLOOKUP(LEFT(C2138,15),'AGG Activity_16'!A:K,B2138-2016+2,FALSE))</f>
        <v>14.239869912164068</v>
      </c>
    </row>
    <row r="2139" spans="1:4" x14ac:dyDescent="0.25">
      <c r="A2139" t="s">
        <v>2</v>
      </c>
      <c r="B2139">
        <f t="shared" ref="B2139:B2202" si="48">B1539+1</f>
        <v>2019</v>
      </c>
      <c r="C2139" t="str">
        <f t="shared" ref="C2139:C2202" si="49">C1539</f>
        <v>COMBDGOTSOldSHFUR___STDELC_16</v>
      </c>
      <c r="D2139" s="8">
        <f>IF(_xlfn.IFNA(VLOOKUP(LEFT(C2139,LEN(C2139)-3),COMBDG_Replacement_Split_Tech!A:T,12+B2139-2016,FALSE),-1)&lt;0,0,VLOOKUP(LEFT(C2139,LEN(C2139)-3),COMBDG_Replacement_Split_Tech!A:T,12+B2139-2016,FALSE))*_xlfn.IFNA(VLOOKUP(LEFT(C2139,14),'AGG Activity_16'!A:K,B2139-2016+2,FALSE),VLOOKUP(LEFT(C2139,15),'AGG Activity_16'!A:K,B2139-2016+2,FALSE))</f>
        <v>0</v>
      </c>
    </row>
    <row r="2140" spans="1:4" x14ac:dyDescent="0.25">
      <c r="A2140" t="s">
        <v>2</v>
      </c>
      <c r="B2140">
        <f t="shared" si="48"/>
        <v>2019</v>
      </c>
      <c r="C2140" t="str">
        <f t="shared" si="49"/>
        <v>COMBDGOTSOldSHHEP___STDELC_16</v>
      </c>
      <c r="D2140" s="8">
        <f>IF(_xlfn.IFNA(VLOOKUP(LEFT(C2140,LEN(C2140)-3),COMBDG_Replacement_Split_Tech!A:T,12+B2140-2016,FALSE),-1)&lt;0,0,VLOOKUP(LEFT(C2140,LEN(C2140)-3),COMBDG_Replacement_Split_Tech!A:T,12+B2140-2016,FALSE))*_xlfn.IFNA(VLOOKUP(LEFT(C2140,14),'AGG Activity_16'!A:K,B2140-2016+2,FALSE),VLOOKUP(LEFT(C2140,15),'AGG Activity_16'!A:K,B2140-2016+2,FALSE))</f>
        <v>57.169001131527736</v>
      </c>
    </row>
    <row r="2141" spans="1:4" x14ac:dyDescent="0.25">
      <c r="A2141" t="s">
        <v>2</v>
      </c>
      <c r="B2141">
        <f t="shared" si="48"/>
        <v>2019</v>
      </c>
      <c r="C2141" t="str">
        <f t="shared" si="49"/>
        <v>COMBDGOTSOldSHPLT___STDELC_16</v>
      </c>
      <c r="D2141" s="8">
        <f>IF(_xlfn.IFNA(VLOOKUP(LEFT(C2141,LEN(C2141)-3),COMBDG_Replacement_Split_Tech!A:T,12+B2141-2016,FALSE),-1)&lt;0,0,VLOOKUP(LEFT(C2141,LEN(C2141)-3),COMBDG_Replacement_Split_Tech!A:T,12+B2141-2016,FALSE))*_xlfn.IFNA(VLOOKUP(LEFT(C2141,14),'AGG Activity_16'!A:K,B2141-2016+2,FALSE),VLOOKUP(LEFT(C2141,15),'AGG Activity_16'!A:K,B2141-2016+2,FALSE))</f>
        <v>3.1692637575704481</v>
      </c>
    </row>
    <row r="2142" spans="1:4" x14ac:dyDescent="0.25">
      <c r="A2142" t="s">
        <v>2</v>
      </c>
      <c r="B2142">
        <f t="shared" si="48"/>
        <v>2019</v>
      </c>
      <c r="C2142" t="str">
        <f t="shared" si="49"/>
        <v>COMBDGOTSOldSLLED___STDELC_16</v>
      </c>
      <c r="D2142" s="8">
        <f>IF(_xlfn.IFNA(VLOOKUP(LEFT(C2142,LEN(C2142)-3),COMBDG_Replacement_Split_Tech!A:T,12+B2142-2016,FALSE),-1)&lt;0,0,VLOOKUP(LEFT(C2142,LEN(C2142)-3),COMBDG_Replacement_Split_Tech!A:T,12+B2142-2016,FALSE))*_xlfn.IFNA(VLOOKUP(LEFT(C2142,14),'AGG Activity_16'!A:K,B2142-2016+2,FALSE),VLOOKUP(LEFT(C2142,15),'AGG Activity_16'!A:K,B2142-2016+2,FALSE))</f>
        <v>2.2161529666594189</v>
      </c>
    </row>
    <row r="2143" spans="1:4" x14ac:dyDescent="0.25">
      <c r="A2143" t="s">
        <v>2</v>
      </c>
      <c r="B2143">
        <f t="shared" si="48"/>
        <v>2019</v>
      </c>
      <c r="C2143" t="str">
        <f t="shared" si="49"/>
        <v>COMBDGOTSOldWH______STDELC_16</v>
      </c>
      <c r="D2143" s="8">
        <f>IF(_xlfn.IFNA(VLOOKUP(LEFT(C2143,LEN(C2143)-3),COMBDG_Replacement_Split_Tech!A:T,12+B2143-2016,FALSE),-1)&lt;0,0,VLOOKUP(LEFT(C2143,LEN(C2143)-3),COMBDG_Replacement_Split_Tech!A:T,12+B2143-2016,FALSE))*_xlfn.IFNA(VLOOKUP(LEFT(C2143,14),'AGG Activity_16'!A:K,B2143-2016+2,FALSE),VLOOKUP(LEFT(C2143,15),'AGG Activity_16'!A:K,B2143-2016+2,FALSE))</f>
        <v>6.124362293723614</v>
      </c>
    </row>
    <row r="2144" spans="1:4" x14ac:dyDescent="0.25">
      <c r="A2144" t="s">
        <v>2</v>
      </c>
      <c r="B2144">
        <f t="shared" si="48"/>
        <v>2019</v>
      </c>
      <c r="C2144" t="str">
        <f t="shared" si="49"/>
        <v>COMBDGRTTNewAE______STDELC_16</v>
      </c>
      <c r="D2144" s="8">
        <f>IF(_xlfn.IFNA(VLOOKUP(LEFT(C2144,LEN(C2144)-3),COMBDG_Replacement_Split_Tech!A:T,12+B2144-2016,FALSE),-1)&lt;0,0,VLOOKUP(LEFT(C2144,LEN(C2144)-3),COMBDG_Replacement_Split_Tech!A:T,12+B2144-2016,FALSE))*_xlfn.IFNA(VLOOKUP(LEFT(C2144,14),'AGG Activity_16'!A:K,B2144-2016+2,FALSE),VLOOKUP(LEFT(C2144,15),'AGG Activity_16'!A:K,B2144-2016+2,FALSE))</f>
        <v>0</v>
      </c>
    </row>
    <row r="2145" spans="1:4" x14ac:dyDescent="0.25">
      <c r="A2145" t="s">
        <v>2</v>
      </c>
      <c r="B2145">
        <f t="shared" si="48"/>
        <v>2019</v>
      </c>
      <c r="C2145" t="str">
        <f t="shared" si="49"/>
        <v>COMBDGRTTNewAM______STDELC_16</v>
      </c>
      <c r="D2145" s="8">
        <f>IF(_xlfn.IFNA(VLOOKUP(LEFT(C2145,LEN(C2145)-3),COMBDG_Replacement_Split_Tech!A:T,12+B2145-2016,FALSE),-1)&lt;0,0,VLOOKUP(LEFT(C2145,LEN(C2145)-3),COMBDG_Replacement_Split_Tech!A:T,12+B2145-2016,FALSE))*_xlfn.IFNA(VLOOKUP(LEFT(C2145,14),'AGG Activity_16'!A:K,B2145-2016+2,FALSE),VLOOKUP(LEFT(C2145,15),'AGG Activity_16'!A:K,B2145-2016+2,FALSE))</f>
        <v>0</v>
      </c>
    </row>
    <row r="2146" spans="1:4" x14ac:dyDescent="0.25">
      <c r="A2146" t="s">
        <v>2</v>
      </c>
      <c r="B2146">
        <f t="shared" si="48"/>
        <v>2019</v>
      </c>
      <c r="C2146" t="str">
        <f t="shared" si="49"/>
        <v>COMBDGRTTNewLIFLC___STDELC_16</v>
      </c>
      <c r="D2146" s="8">
        <f>IF(_xlfn.IFNA(VLOOKUP(LEFT(C2146,LEN(C2146)-3),COMBDG_Replacement_Split_Tech!A:T,12+B2146-2016,FALSE),-1)&lt;0,0,VLOOKUP(LEFT(C2146,LEN(C2146)-3),COMBDG_Replacement_Split_Tech!A:T,12+B2146-2016,FALSE))*_xlfn.IFNA(VLOOKUP(LEFT(C2146,14),'AGG Activity_16'!A:K,B2146-2016+2,FALSE),VLOOKUP(LEFT(C2146,15),'AGG Activity_16'!A:K,B2146-2016+2,FALSE))</f>
        <v>0</v>
      </c>
    </row>
    <row r="2147" spans="1:4" x14ac:dyDescent="0.25">
      <c r="A2147" t="s">
        <v>2</v>
      </c>
      <c r="B2147">
        <f t="shared" si="48"/>
        <v>2019</v>
      </c>
      <c r="C2147" t="str">
        <f t="shared" si="49"/>
        <v>COMBDGRTTNewLIFLU___STDELC_16</v>
      </c>
      <c r="D2147" s="8">
        <f>IF(_xlfn.IFNA(VLOOKUP(LEFT(C2147,LEN(C2147)-3),COMBDG_Replacement_Split_Tech!A:T,12+B2147-2016,FALSE),-1)&lt;0,0,VLOOKUP(LEFT(C2147,LEN(C2147)-3),COMBDG_Replacement_Split_Tech!A:T,12+B2147-2016,FALSE))*_xlfn.IFNA(VLOOKUP(LEFT(C2147,14),'AGG Activity_16'!A:K,B2147-2016+2,FALSE),VLOOKUP(LEFT(C2147,15),'AGG Activity_16'!A:K,B2147-2016+2,FALSE))</f>
        <v>0</v>
      </c>
    </row>
    <row r="2148" spans="1:4" x14ac:dyDescent="0.25">
      <c r="A2148" t="s">
        <v>2</v>
      </c>
      <c r="B2148">
        <f t="shared" si="48"/>
        <v>2019</v>
      </c>
      <c r="C2148" t="str">
        <f t="shared" si="49"/>
        <v>COMBDGRTTNewLIHAL___STDELC_16</v>
      </c>
      <c r="D2148" s="8">
        <f>IF(_xlfn.IFNA(VLOOKUP(LEFT(C2148,LEN(C2148)-3),COMBDG_Replacement_Split_Tech!A:T,12+B2148-2016,FALSE),-1)&lt;0,0,VLOOKUP(LEFT(C2148,LEN(C2148)-3),COMBDG_Replacement_Split_Tech!A:T,12+B2148-2016,FALSE))*_xlfn.IFNA(VLOOKUP(LEFT(C2148,14),'AGG Activity_16'!A:K,B2148-2016+2,FALSE),VLOOKUP(LEFT(C2148,15),'AGG Activity_16'!A:K,B2148-2016+2,FALSE))</f>
        <v>0</v>
      </c>
    </row>
    <row r="2149" spans="1:4" x14ac:dyDescent="0.25">
      <c r="A2149" t="s">
        <v>2</v>
      </c>
      <c r="B2149">
        <f t="shared" si="48"/>
        <v>2019</v>
      </c>
      <c r="C2149" t="str">
        <f t="shared" si="49"/>
        <v>COMBDGRTTNewLIINC___STDELC_16</v>
      </c>
      <c r="D2149" s="8">
        <f>IF(_xlfn.IFNA(VLOOKUP(LEFT(C2149,LEN(C2149)-3),COMBDG_Replacement_Split_Tech!A:T,12+B2149-2016,FALSE),-1)&lt;0,0,VLOOKUP(LEFT(C2149,LEN(C2149)-3),COMBDG_Replacement_Split_Tech!A:T,12+B2149-2016,FALSE))*_xlfn.IFNA(VLOOKUP(LEFT(C2149,14),'AGG Activity_16'!A:K,B2149-2016+2,FALSE),VLOOKUP(LEFT(C2149,15),'AGG Activity_16'!A:K,B2149-2016+2,FALSE))</f>
        <v>0</v>
      </c>
    </row>
    <row r="2150" spans="1:4" x14ac:dyDescent="0.25">
      <c r="A2150" t="s">
        <v>2</v>
      </c>
      <c r="B2150">
        <f t="shared" si="48"/>
        <v>2019</v>
      </c>
      <c r="C2150" t="str">
        <f t="shared" si="49"/>
        <v>COMBDGRTTNewLILED___STDELC_16</v>
      </c>
      <c r="D2150" s="8">
        <f>IF(_xlfn.IFNA(VLOOKUP(LEFT(C2150,LEN(C2150)-3),COMBDG_Replacement_Split_Tech!A:T,12+B2150-2016,FALSE),-1)&lt;0,0,VLOOKUP(LEFT(C2150,LEN(C2150)-3),COMBDG_Replacement_Split_Tech!A:T,12+B2150-2016,FALSE))*_xlfn.IFNA(VLOOKUP(LEFT(C2150,14),'AGG Activity_16'!A:K,B2150-2016+2,FALSE),VLOOKUP(LEFT(C2150,15),'AGG Activity_16'!A:K,B2150-2016+2,FALSE))</f>
        <v>0</v>
      </c>
    </row>
    <row r="2151" spans="1:4" x14ac:dyDescent="0.25">
      <c r="A2151" t="s">
        <v>2</v>
      </c>
      <c r="B2151">
        <f t="shared" si="48"/>
        <v>2019</v>
      </c>
      <c r="C2151" t="str">
        <f t="shared" si="49"/>
        <v>COMBDGRTTNewSC______STDELC_16</v>
      </c>
      <c r="D2151" s="8">
        <f>IF(_xlfn.IFNA(VLOOKUP(LEFT(C2151,LEN(C2151)-3),COMBDG_Replacement_Split_Tech!A:T,12+B2151-2016,FALSE),-1)&lt;0,0,VLOOKUP(LEFT(C2151,LEN(C2151)-3),COMBDG_Replacement_Split_Tech!A:T,12+B2151-2016,FALSE))*_xlfn.IFNA(VLOOKUP(LEFT(C2151,14),'AGG Activity_16'!A:K,B2151-2016+2,FALSE),VLOOKUP(LEFT(C2151,15),'AGG Activity_16'!A:K,B2151-2016+2,FALSE))</f>
        <v>0</v>
      </c>
    </row>
    <row r="2152" spans="1:4" x14ac:dyDescent="0.25">
      <c r="A2152" t="s">
        <v>2</v>
      </c>
      <c r="B2152">
        <f t="shared" si="48"/>
        <v>2019</v>
      </c>
      <c r="C2152" t="str">
        <f t="shared" si="49"/>
        <v>COMBDGRTTNewSHFUR___STDELC_16</v>
      </c>
      <c r="D2152" s="8">
        <f>IF(_xlfn.IFNA(VLOOKUP(LEFT(C2152,LEN(C2152)-3),COMBDG_Replacement_Split_Tech!A:T,12+B2152-2016,FALSE),-1)&lt;0,0,VLOOKUP(LEFT(C2152,LEN(C2152)-3),COMBDG_Replacement_Split_Tech!A:T,12+B2152-2016,FALSE))*_xlfn.IFNA(VLOOKUP(LEFT(C2152,14),'AGG Activity_16'!A:K,B2152-2016+2,FALSE),VLOOKUP(LEFT(C2152,15),'AGG Activity_16'!A:K,B2152-2016+2,FALSE))</f>
        <v>0</v>
      </c>
    </row>
    <row r="2153" spans="1:4" x14ac:dyDescent="0.25">
      <c r="A2153" t="s">
        <v>2</v>
      </c>
      <c r="B2153">
        <f t="shared" si="48"/>
        <v>2019</v>
      </c>
      <c r="C2153" t="str">
        <f t="shared" si="49"/>
        <v>COMBDGRTTNewSHHEP___STDELC_16</v>
      </c>
      <c r="D2153" s="8">
        <f>IF(_xlfn.IFNA(VLOOKUP(LEFT(C2153,LEN(C2153)-3),COMBDG_Replacement_Split_Tech!A:T,12+B2153-2016,FALSE),-1)&lt;0,0,VLOOKUP(LEFT(C2153,LEN(C2153)-3),COMBDG_Replacement_Split_Tech!A:T,12+B2153-2016,FALSE))*_xlfn.IFNA(VLOOKUP(LEFT(C2153,14),'AGG Activity_16'!A:K,B2153-2016+2,FALSE),VLOOKUP(LEFT(C2153,15),'AGG Activity_16'!A:K,B2153-2016+2,FALSE))</f>
        <v>0</v>
      </c>
    </row>
    <row r="2154" spans="1:4" x14ac:dyDescent="0.25">
      <c r="A2154" t="s">
        <v>2</v>
      </c>
      <c r="B2154">
        <f t="shared" si="48"/>
        <v>2019</v>
      </c>
      <c r="C2154" t="str">
        <f t="shared" si="49"/>
        <v>COMBDGRTTNewSHPLT___STDELC_16</v>
      </c>
      <c r="D2154" s="8">
        <f>IF(_xlfn.IFNA(VLOOKUP(LEFT(C2154,LEN(C2154)-3),COMBDG_Replacement_Split_Tech!A:T,12+B2154-2016,FALSE),-1)&lt;0,0,VLOOKUP(LEFT(C2154,LEN(C2154)-3),COMBDG_Replacement_Split_Tech!A:T,12+B2154-2016,FALSE))*_xlfn.IFNA(VLOOKUP(LEFT(C2154,14),'AGG Activity_16'!A:K,B2154-2016+2,FALSE),VLOOKUP(LEFT(C2154,15),'AGG Activity_16'!A:K,B2154-2016+2,FALSE))</f>
        <v>0</v>
      </c>
    </row>
    <row r="2155" spans="1:4" x14ac:dyDescent="0.25">
      <c r="A2155" t="s">
        <v>2</v>
      </c>
      <c r="B2155">
        <f t="shared" si="48"/>
        <v>2019</v>
      </c>
      <c r="C2155" t="str">
        <f t="shared" si="49"/>
        <v>COMBDGRTTNewSLLED___STDELC_16</v>
      </c>
      <c r="D2155" s="8">
        <f>IF(_xlfn.IFNA(VLOOKUP(LEFT(C2155,LEN(C2155)-3),COMBDG_Replacement_Split_Tech!A:T,12+B2155-2016,FALSE),-1)&lt;0,0,VLOOKUP(LEFT(C2155,LEN(C2155)-3),COMBDG_Replacement_Split_Tech!A:T,12+B2155-2016,FALSE))*_xlfn.IFNA(VLOOKUP(LEFT(C2155,14),'AGG Activity_16'!A:K,B2155-2016+2,FALSE),VLOOKUP(LEFT(C2155,15),'AGG Activity_16'!A:K,B2155-2016+2,FALSE))</f>
        <v>0</v>
      </c>
    </row>
    <row r="2156" spans="1:4" x14ac:dyDescent="0.25">
      <c r="A2156" t="s">
        <v>2</v>
      </c>
      <c r="B2156">
        <f t="shared" si="48"/>
        <v>2019</v>
      </c>
      <c r="C2156" t="str">
        <f t="shared" si="49"/>
        <v>COMBDGRTTNewWH______STDELC_16</v>
      </c>
      <c r="D2156" s="8">
        <f>IF(_xlfn.IFNA(VLOOKUP(LEFT(C2156,LEN(C2156)-3),COMBDG_Replacement_Split_Tech!A:T,12+B2156-2016,FALSE),-1)&lt;0,0,VLOOKUP(LEFT(C2156,LEN(C2156)-3),COMBDG_Replacement_Split_Tech!A:T,12+B2156-2016,FALSE))*_xlfn.IFNA(VLOOKUP(LEFT(C2156,14),'AGG Activity_16'!A:K,B2156-2016+2,FALSE),VLOOKUP(LEFT(C2156,15),'AGG Activity_16'!A:K,B2156-2016+2,FALSE))</f>
        <v>0</v>
      </c>
    </row>
    <row r="2157" spans="1:4" x14ac:dyDescent="0.25">
      <c r="A2157" t="s">
        <v>2</v>
      </c>
      <c r="B2157">
        <f t="shared" si="48"/>
        <v>2019</v>
      </c>
      <c r="C2157" t="str">
        <f t="shared" si="49"/>
        <v>COMBDGRTTOldAE______STDELC_16</v>
      </c>
      <c r="D2157" s="8">
        <f>IF(_xlfn.IFNA(VLOOKUP(LEFT(C2157,LEN(C2157)-3),COMBDG_Replacement_Split_Tech!A:T,12+B2157-2016,FALSE),-1)&lt;0,0,VLOOKUP(LEFT(C2157,LEN(C2157)-3),COMBDG_Replacement_Split_Tech!A:T,12+B2157-2016,FALSE))*_xlfn.IFNA(VLOOKUP(LEFT(C2157,14),'AGG Activity_16'!A:K,B2157-2016+2,FALSE),VLOOKUP(LEFT(C2157,15),'AGG Activity_16'!A:K,B2157-2016+2,FALSE))</f>
        <v>44.443640861713902</v>
      </c>
    </row>
    <row r="2158" spans="1:4" x14ac:dyDescent="0.25">
      <c r="A2158" t="s">
        <v>2</v>
      </c>
      <c r="B2158">
        <f t="shared" si="48"/>
        <v>2019</v>
      </c>
      <c r="C2158" t="str">
        <f t="shared" si="49"/>
        <v>COMBDGRTTOldAM______STDELC_16</v>
      </c>
      <c r="D2158" s="8">
        <f>IF(_xlfn.IFNA(VLOOKUP(LEFT(C2158,LEN(C2158)-3),COMBDG_Replacement_Split_Tech!A:T,12+B2158-2016,FALSE),-1)&lt;0,0,VLOOKUP(LEFT(C2158,LEN(C2158)-3),COMBDG_Replacement_Split_Tech!A:T,12+B2158-2016,FALSE))*_xlfn.IFNA(VLOOKUP(LEFT(C2158,14),'AGG Activity_16'!A:K,B2158-2016+2,FALSE),VLOOKUP(LEFT(C2158,15),'AGG Activity_16'!A:K,B2158-2016+2,FALSE))</f>
        <v>6.4563188569456402</v>
      </c>
    </row>
    <row r="2159" spans="1:4" x14ac:dyDescent="0.25">
      <c r="A2159" t="s">
        <v>2</v>
      </c>
      <c r="B2159">
        <f t="shared" si="48"/>
        <v>2019</v>
      </c>
      <c r="C2159" t="str">
        <f t="shared" si="49"/>
        <v>COMBDGRTTOldLIFLC___STDELC_16</v>
      </c>
      <c r="D2159" s="8">
        <f>IF(_xlfn.IFNA(VLOOKUP(LEFT(C2159,LEN(C2159)-3),COMBDG_Replacement_Split_Tech!A:T,12+B2159-2016,FALSE),-1)&lt;0,0,VLOOKUP(LEFT(C2159,LEN(C2159)-3),COMBDG_Replacement_Split_Tech!A:T,12+B2159-2016,FALSE))*_xlfn.IFNA(VLOOKUP(LEFT(C2159,14),'AGG Activity_16'!A:K,B2159-2016+2,FALSE),VLOOKUP(LEFT(C2159,15),'AGG Activity_16'!A:K,B2159-2016+2,FALSE))</f>
        <v>222.85510340094498</v>
      </c>
    </row>
    <row r="2160" spans="1:4" x14ac:dyDescent="0.25">
      <c r="A2160" t="s">
        <v>2</v>
      </c>
      <c r="B2160">
        <f t="shared" si="48"/>
        <v>2019</v>
      </c>
      <c r="C2160" t="str">
        <f t="shared" si="49"/>
        <v>COMBDGRTTOldLIFLU___STDELC_16</v>
      </c>
      <c r="D2160" s="8">
        <f>IF(_xlfn.IFNA(VLOOKUP(LEFT(C2160,LEN(C2160)-3),COMBDG_Replacement_Split_Tech!A:T,12+B2160-2016,FALSE),-1)&lt;0,0,VLOOKUP(LEFT(C2160,LEN(C2160)-3),COMBDG_Replacement_Split_Tech!A:T,12+B2160-2016,FALSE))*_xlfn.IFNA(VLOOKUP(LEFT(C2160,14),'AGG Activity_16'!A:K,B2160-2016+2,FALSE),VLOOKUP(LEFT(C2160,15),'AGG Activity_16'!A:K,B2160-2016+2,FALSE))</f>
        <v>830.50389776205407</v>
      </c>
    </row>
    <row r="2161" spans="1:4" x14ac:dyDescent="0.25">
      <c r="A2161" t="s">
        <v>2</v>
      </c>
      <c r="B2161">
        <f t="shared" si="48"/>
        <v>2019</v>
      </c>
      <c r="C2161" t="str">
        <f t="shared" si="49"/>
        <v>COMBDGRTTOldLIHAL___STDELC_16</v>
      </c>
      <c r="D2161" s="8">
        <f>IF(_xlfn.IFNA(VLOOKUP(LEFT(C2161,LEN(C2161)-3),COMBDG_Replacement_Split_Tech!A:T,12+B2161-2016,FALSE),-1)&lt;0,0,VLOOKUP(LEFT(C2161,LEN(C2161)-3),COMBDG_Replacement_Split_Tech!A:T,12+B2161-2016,FALSE))*_xlfn.IFNA(VLOOKUP(LEFT(C2161,14),'AGG Activity_16'!A:K,B2161-2016+2,FALSE),VLOOKUP(LEFT(C2161,15),'AGG Activity_16'!A:K,B2161-2016+2,FALSE))</f>
        <v>478.37837145137524</v>
      </c>
    </row>
    <row r="2162" spans="1:4" x14ac:dyDescent="0.25">
      <c r="A2162" t="s">
        <v>2</v>
      </c>
      <c r="B2162">
        <f t="shared" si="48"/>
        <v>2019</v>
      </c>
      <c r="C2162" t="str">
        <f t="shared" si="49"/>
        <v>COMBDGRTTOldLIINC___STDELC_16</v>
      </c>
      <c r="D2162" s="8">
        <f>IF(_xlfn.IFNA(VLOOKUP(LEFT(C2162,LEN(C2162)-3),COMBDG_Replacement_Split_Tech!A:T,12+B2162-2016,FALSE),-1)&lt;0,0,VLOOKUP(LEFT(C2162,LEN(C2162)-3),COMBDG_Replacement_Split_Tech!A:T,12+B2162-2016,FALSE))*_xlfn.IFNA(VLOOKUP(LEFT(C2162,14),'AGG Activity_16'!A:K,B2162-2016+2,FALSE),VLOOKUP(LEFT(C2162,15),'AGG Activity_16'!A:K,B2162-2016+2,FALSE))</f>
        <v>1536.4510912821386</v>
      </c>
    </row>
    <row r="2163" spans="1:4" x14ac:dyDescent="0.25">
      <c r="A2163" t="s">
        <v>2</v>
      </c>
      <c r="B2163">
        <f t="shared" si="48"/>
        <v>2019</v>
      </c>
      <c r="C2163" t="str">
        <f t="shared" si="49"/>
        <v>COMBDGRTTOldLILED___STDELC_16</v>
      </c>
      <c r="D2163" s="8">
        <f>IF(_xlfn.IFNA(VLOOKUP(LEFT(C2163,LEN(C2163)-3),COMBDG_Replacement_Split_Tech!A:T,12+B2163-2016,FALSE),-1)&lt;0,0,VLOOKUP(LEFT(C2163,LEN(C2163)-3),COMBDG_Replacement_Split_Tech!A:T,12+B2163-2016,FALSE))*_xlfn.IFNA(VLOOKUP(LEFT(C2163,14),'AGG Activity_16'!A:K,B2163-2016+2,FALSE),VLOOKUP(LEFT(C2163,15),'AGG Activity_16'!A:K,B2163-2016+2,FALSE))</f>
        <v>0.13562745889157224</v>
      </c>
    </row>
    <row r="2164" spans="1:4" x14ac:dyDescent="0.25">
      <c r="A2164" t="s">
        <v>2</v>
      </c>
      <c r="B2164">
        <f t="shared" si="48"/>
        <v>2019</v>
      </c>
      <c r="C2164" t="str">
        <f t="shared" si="49"/>
        <v>COMBDGRTTOldSC______STDELC_16</v>
      </c>
      <c r="D2164" s="8">
        <f>IF(_xlfn.IFNA(VLOOKUP(LEFT(C2164,LEN(C2164)-3),COMBDG_Replacement_Split_Tech!A:T,12+B2164-2016,FALSE),-1)&lt;0,0,VLOOKUP(LEFT(C2164,LEN(C2164)-3),COMBDG_Replacement_Split_Tech!A:T,12+B2164-2016,FALSE))*_xlfn.IFNA(VLOOKUP(LEFT(C2164,14),'AGG Activity_16'!A:K,B2164-2016+2,FALSE),VLOOKUP(LEFT(C2164,15),'AGG Activity_16'!A:K,B2164-2016+2,FALSE))</f>
        <v>32.202346352973564</v>
      </c>
    </row>
    <row r="2165" spans="1:4" x14ac:dyDescent="0.25">
      <c r="A2165" t="s">
        <v>2</v>
      </c>
      <c r="B2165">
        <f t="shared" si="48"/>
        <v>2019</v>
      </c>
      <c r="C2165" t="str">
        <f t="shared" si="49"/>
        <v>COMBDGRTTOldSHFUR___STDELC_16</v>
      </c>
      <c r="D2165" s="8">
        <f>IF(_xlfn.IFNA(VLOOKUP(LEFT(C2165,LEN(C2165)-3),COMBDG_Replacement_Split_Tech!A:T,12+B2165-2016,FALSE),-1)&lt;0,0,VLOOKUP(LEFT(C2165,LEN(C2165)-3),COMBDG_Replacement_Split_Tech!A:T,12+B2165-2016,FALSE))*_xlfn.IFNA(VLOOKUP(LEFT(C2165,14),'AGG Activity_16'!A:K,B2165-2016+2,FALSE),VLOOKUP(LEFT(C2165,15),'AGG Activity_16'!A:K,B2165-2016+2,FALSE))</f>
        <v>0</v>
      </c>
    </row>
    <row r="2166" spans="1:4" x14ac:dyDescent="0.25">
      <c r="A2166" t="s">
        <v>2</v>
      </c>
      <c r="B2166">
        <f t="shared" si="48"/>
        <v>2019</v>
      </c>
      <c r="C2166" t="str">
        <f t="shared" si="49"/>
        <v>COMBDGRTTOldSHHEP___STDELC_16</v>
      </c>
      <c r="D2166" s="8">
        <f>IF(_xlfn.IFNA(VLOOKUP(LEFT(C2166,LEN(C2166)-3),COMBDG_Replacement_Split_Tech!A:T,12+B2166-2016,FALSE),-1)&lt;0,0,VLOOKUP(LEFT(C2166,LEN(C2166)-3),COMBDG_Replacement_Split_Tech!A:T,12+B2166-2016,FALSE))*_xlfn.IFNA(VLOOKUP(LEFT(C2166,14),'AGG Activity_16'!A:K,B2166-2016+2,FALSE),VLOOKUP(LEFT(C2166,15),'AGG Activity_16'!A:K,B2166-2016+2,FALSE))</f>
        <v>176.16664969742544</v>
      </c>
    </row>
    <row r="2167" spans="1:4" x14ac:dyDescent="0.25">
      <c r="A2167" t="s">
        <v>2</v>
      </c>
      <c r="B2167">
        <f t="shared" si="48"/>
        <v>2019</v>
      </c>
      <c r="C2167" t="str">
        <f t="shared" si="49"/>
        <v>COMBDGRTTOldSHPLT___STDELC_16</v>
      </c>
      <c r="D2167" s="8">
        <f>IF(_xlfn.IFNA(VLOOKUP(LEFT(C2167,LEN(C2167)-3),COMBDG_Replacement_Split_Tech!A:T,12+B2167-2016,FALSE),-1)&lt;0,0,VLOOKUP(LEFT(C2167,LEN(C2167)-3),COMBDG_Replacement_Split_Tech!A:T,12+B2167-2016,FALSE))*_xlfn.IFNA(VLOOKUP(LEFT(C2167,14),'AGG Activity_16'!A:K,B2167-2016+2,FALSE),VLOOKUP(LEFT(C2167,15),'AGG Activity_16'!A:K,B2167-2016+2,FALSE))</f>
        <v>7.8751584555513716</v>
      </c>
    </row>
    <row r="2168" spans="1:4" x14ac:dyDescent="0.25">
      <c r="A2168" t="s">
        <v>2</v>
      </c>
      <c r="B2168">
        <f t="shared" si="48"/>
        <v>2019</v>
      </c>
      <c r="C2168" t="str">
        <f t="shared" si="49"/>
        <v>COMBDGRTTOldSLLED___STDELC_16</v>
      </c>
      <c r="D2168" s="8">
        <f>IF(_xlfn.IFNA(VLOOKUP(LEFT(C2168,LEN(C2168)-3),COMBDG_Replacement_Split_Tech!A:T,12+B2168-2016,FALSE),-1)&lt;0,0,VLOOKUP(LEFT(C2168,LEN(C2168)-3),COMBDG_Replacement_Split_Tech!A:T,12+B2168-2016,FALSE))*_xlfn.IFNA(VLOOKUP(LEFT(C2168,14),'AGG Activity_16'!A:K,B2168-2016+2,FALSE),VLOOKUP(LEFT(C2168,15),'AGG Activity_16'!A:K,B2168-2016+2,FALSE))</f>
        <v>4.6288996652477126</v>
      </c>
    </row>
    <row r="2169" spans="1:4" x14ac:dyDescent="0.25">
      <c r="A2169" t="s">
        <v>2</v>
      </c>
      <c r="B2169">
        <f t="shared" si="48"/>
        <v>2019</v>
      </c>
      <c r="C2169" t="str">
        <f t="shared" si="49"/>
        <v>COMBDGRTTOldWH______STDELC_16</v>
      </c>
      <c r="D2169" s="8">
        <f>IF(_xlfn.IFNA(VLOOKUP(LEFT(C2169,LEN(C2169)-3),COMBDG_Replacement_Split_Tech!A:T,12+B2169-2016,FALSE),-1)&lt;0,0,VLOOKUP(LEFT(C2169,LEN(C2169)-3),COMBDG_Replacement_Split_Tech!A:T,12+B2169-2016,FALSE))*_xlfn.IFNA(VLOOKUP(LEFT(C2169,14),'AGG Activity_16'!A:K,B2169-2016+2,FALSE),VLOOKUP(LEFT(C2169,15),'AGG Activity_16'!A:K,B2169-2016+2,FALSE))</f>
        <v>17.626798951542682</v>
      </c>
    </row>
    <row r="2170" spans="1:4" x14ac:dyDescent="0.25">
      <c r="A2170" t="s">
        <v>2</v>
      </c>
      <c r="B2170">
        <f t="shared" si="48"/>
        <v>2019</v>
      </c>
      <c r="C2170" t="str">
        <f t="shared" si="49"/>
        <v>COMBDGTAWNewAE______STDELC_16</v>
      </c>
      <c r="D2170" s="8">
        <f>IF(_xlfn.IFNA(VLOOKUP(LEFT(C2170,LEN(C2170)-3),COMBDG_Replacement_Split_Tech!A:T,12+B2170-2016,FALSE),-1)&lt;0,0,VLOOKUP(LEFT(C2170,LEN(C2170)-3),COMBDG_Replacement_Split_Tech!A:T,12+B2170-2016,FALSE))*_xlfn.IFNA(VLOOKUP(LEFT(C2170,14),'AGG Activity_16'!A:K,B2170-2016+2,FALSE),VLOOKUP(LEFT(C2170,15),'AGG Activity_16'!A:K,B2170-2016+2,FALSE))</f>
        <v>0</v>
      </c>
    </row>
    <row r="2171" spans="1:4" x14ac:dyDescent="0.25">
      <c r="A2171" t="s">
        <v>2</v>
      </c>
      <c r="B2171">
        <f t="shared" si="48"/>
        <v>2019</v>
      </c>
      <c r="C2171" t="str">
        <f t="shared" si="49"/>
        <v>COMBDGTAWNewAM______STDELC_16</v>
      </c>
      <c r="D2171" s="8">
        <f>IF(_xlfn.IFNA(VLOOKUP(LEFT(C2171,LEN(C2171)-3),COMBDG_Replacement_Split_Tech!A:T,12+B2171-2016,FALSE),-1)&lt;0,0,VLOOKUP(LEFT(C2171,LEN(C2171)-3),COMBDG_Replacement_Split_Tech!A:T,12+B2171-2016,FALSE))*_xlfn.IFNA(VLOOKUP(LEFT(C2171,14),'AGG Activity_16'!A:K,B2171-2016+2,FALSE),VLOOKUP(LEFT(C2171,15),'AGG Activity_16'!A:K,B2171-2016+2,FALSE))</f>
        <v>0</v>
      </c>
    </row>
    <row r="2172" spans="1:4" x14ac:dyDescent="0.25">
      <c r="A2172" t="s">
        <v>2</v>
      </c>
      <c r="B2172">
        <f t="shared" si="48"/>
        <v>2019</v>
      </c>
      <c r="C2172" t="str">
        <f t="shared" si="49"/>
        <v>COMBDGTAWNewLIFLC___STDELC_16</v>
      </c>
      <c r="D2172" s="8">
        <f>IF(_xlfn.IFNA(VLOOKUP(LEFT(C2172,LEN(C2172)-3),COMBDG_Replacement_Split_Tech!A:T,12+B2172-2016,FALSE),-1)&lt;0,0,VLOOKUP(LEFT(C2172,LEN(C2172)-3),COMBDG_Replacement_Split_Tech!A:T,12+B2172-2016,FALSE))*_xlfn.IFNA(VLOOKUP(LEFT(C2172,14),'AGG Activity_16'!A:K,B2172-2016+2,FALSE),VLOOKUP(LEFT(C2172,15),'AGG Activity_16'!A:K,B2172-2016+2,FALSE))</f>
        <v>0</v>
      </c>
    </row>
    <row r="2173" spans="1:4" x14ac:dyDescent="0.25">
      <c r="A2173" t="s">
        <v>2</v>
      </c>
      <c r="B2173">
        <f t="shared" si="48"/>
        <v>2019</v>
      </c>
      <c r="C2173" t="str">
        <f t="shared" si="49"/>
        <v>COMBDGTAWNewLIFLU___STDELC_16</v>
      </c>
      <c r="D2173" s="8">
        <f>IF(_xlfn.IFNA(VLOOKUP(LEFT(C2173,LEN(C2173)-3),COMBDG_Replacement_Split_Tech!A:T,12+B2173-2016,FALSE),-1)&lt;0,0,VLOOKUP(LEFT(C2173,LEN(C2173)-3),COMBDG_Replacement_Split_Tech!A:T,12+B2173-2016,FALSE))*_xlfn.IFNA(VLOOKUP(LEFT(C2173,14),'AGG Activity_16'!A:K,B2173-2016+2,FALSE),VLOOKUP(LEFT(C2173,15),'AGG Activity_16'!A:K,B2173-2016+2,FALSE))</f>
        <v>0</v>
      </c>
    </row>
    <row r="2174" spans="1:4" x14ac:dyDescent="0.25">
      <c r="A2174" t="s">
        <v>2</v>
      </c>
      <c r="B2174">
        <f t="shared" si="48"/>
        <v>2019</v>
      </c>
      <c r="C2174" t="str">
        <f t="shared" si="49"/>
        <v>COMBDGTAWNewLIHAL___STDELC_16</v>
      </c>
      <c r="D2174" s="8">
        <f>IF(_xlfn.IFNA(VLOOKUP(LEFT(C2174,LEN(C2174)-3),COMBDG_Replacement_Split_Tech!A:T,12+B2174-2016,FALSE),-1)&lt;0,0,VLOOKUP(LEFT(C2174,LEN(C2174)-3),COMBDG_Replacement_Split_Tech!A:T,12+B2174-2016,FALSE))*_xlfn.IFNA(VLOOKUP(LEFT(C2174,14),'AGG Activity_16'!A:K,B2174-2016+2,FALSE),VLOOKUP(LEFT(C2174,15),'AGG Activity_16'!A:K,B2174-2016+2,FALSE))</f>
        <v>0</v>
      </c>
    </row>
    <row r="2175" spans="1:4" x14ac:dyDescent="0.25">
      <c r="A2175" t="s">
        <v>2</v>
      </c>
      <c r="B2175">
        <f t="shared" si="48"/>
        <v>2019</v>
      </c>
      <c r="C2175" t="str">
        <f t="shared" si="49"/>
        <v>COMBDGTAWNewLIINC___STDELC_16</v>
      </c>
      <c r="D2175" s="8">
        <f>IF(_xlfn.IFNA(VLOOKUP(LEFT(C2175,LEN(C2175)-3),COMBDG_Replacement_Split_Tech!A:T,12+B2175-2016,FALSE),-1)&lt;0,0,VLOOKUP(LEFT(C2175,LEN(C2175)-3),COMBDG_Replacement_Split_Tech!A:T,12+B2175-2016,FALSE))*_xlfn.IFNA(VLOOKUP(LEFT(C2175,14),'AGG Activity_16'!A:K,B2175-2016+2,FALSE),VLOOKUP(LEFT(C2175,15),'AGG Activity_16'!A:K,B2175-2016+2,FALSE))</f>
        <v>0</v>
      </c>
    </row>
    <row r="2176" spans="1:4" x14ac:dyDescent="0.25">
      <c r="A2176" t="s">
        <v>2</v>
      </c>
      <c r="B2176">
        <f t="shared" si="48"/>
        <v>2019</v>
      </c>
      <c r="C2176" t="str">
        <f t="shared" si="49"/>
        <v>COMBDGTAWNewLILED___STDELC_16</v>
      </c>
      <c r="D2176" s="8">
        <f>IF(_xlfn.IFNA(VLOOKUP(LEFT(C2176,LEN(C2176)-3),COMBDG_Replacement_Split_Tech!A:T,12+B2176-2016,FALSE),-1)&lt;0,0,VLOOKUP(LEFT(C2176,LEN(C2176)-3),COMBDG_Replacement_Split_Tech!A:T,12+B2176-2016,FALSE))*_xlfn.IFNA(VLOOKUP(LEFT(C2176,14),'AGG Activity_16'!A:K,B2176-2016+2,FALSE),VLOOKUP(LEFT(C2176,15),'AGG Activity_16'!A:K,B2176-2016+2,FALSE))</f>
        <v>0</v>
      </c>
    </row>
    <row r="2177" spans="1:4" x14ac:dyDescent="0.25">
      <c r="A2177" t="s">
        <v>2</v>
      </c>
      <c r="B2177">
        <f t="shared" si="48"/>
        <v>2019</v>
      </c>
      <c r="C2177" t="str">
        <f t="shared" si="49"/>
        <v>COMBDGTAWNewSC______STDELC_16</v>
      </c>
      <c r="D2177" s="8">
        <f>IF(_xlfn.IFNA(VLOOKUP(LEFT(C2177,LEN(C2177)-3),COMBDG_Replacement_Split_Tech!A:T,12+B2177-2016,FALSE),-1)&lt;0,0,VLOOKUP(LEFT(C2177,LEN(C2177)-3),COMBDG_Replacement_Split_Tech!A:T,12+B2177-2016,FALSE))*_xlfn.IFNA(VLOOKUP(LEFT(C2177,14),'AGG Activity_16'!A:K,B2177-2016+2,FALSE),VLOOKUP(LEFT(C2177,15),'AGG Activity_16'!A:K,B2177-2016+2,FALSE))</f>
        <v>0</v>
      </c>
    </row>
    <row r="2178" spans="1:4" x14ac:dyDescent="0.25">
      <c r="A2178" t="s">
        <v>2</v>
      </c>
      <c r="B2178">
        <f t="shared" si="48"/>
        <v>2019</v>
      </c>
      <c r="C2178" t="str">
        <f t="shared" si="49"/>
        <v>COMBDGTAWNewSHFUR___STDELC_16</v>
      </c>
      <c r="D2178" s="8">
        <f>IF(_xlfn.IFNA(VLOOKUP(LEFT(C2178,LEN(C2178)-3),COMBDG_Replacement_Split_Tech!A:T,12+B2178-2016,FALSE),-1)&lt;0,0,VLOOKUP(LEFT(C2178,LEN(C2178)-3),COMBDG_Replacement_Split_Tech!A:T,12+B2178-2016,FALSE))*_xlfn.IFNA(VLOOKUP(LEFT(C2178,14),'AGG Activity_16'!A:K,B2178-2016+2,FALSE),VLOOKUP(LEFT(C2178,15),'AGG Activity_16'!A:K,B2178-2016+2,FALSE))</f>
        <v>0</v>
      </c>
    </row>
    <row r="2179" spans="1:4" x14ac:dyDescent="0.25">
      <c r="A2179" t="s">
        <v>2</v>
      </c>
      <c r="B2179">
        <f t="shared" si="48"/>
        <v>2019</v>
      </c>
      <c r="C2179" t="str">
        <f t="shared" si="49"/>
        <v>COMBDGTAWNewSHHEP___STDELC_16</v>
      </c>
      <c r="D2179" s="8">
        <f>IF(_xlfn.IFNA(VLOOKUP(LEFT(C2179,LEN(C2179)-3),COMBDG_Replacement_Split_Tech!A:T,12+B2179-2016,FALSE),-1)&lt;0,0,VLOOKUP(LEFT(C2179,LEN(C2179)-3),COMBDG_Replacement_Split_Tech!A:T,12+B2179-2016,FALSE))*_xlfn.IFNA(VLOOKUP(LEFT(C2179,14),'AGG Activity_16'!A:K,B2179-2016+2,FALSE),VLOOKUP(LEFT(C2179,15),'AGG Activity_16'!A:K,B2179-2016+2,FALSE))</f>
        <v>0</v>
      </c>
    </row>
    <row r="2180" spans="1:4" x14ac:dyDescent="0.25">
      <c r="A2180" t="s">
        <v>2</v>
      </c>
      <c r="B2180">
        <f t="shared" si="48"/>
        <v>2019</v>
      </c>
      <c r="C2180" t="str">
        <f t="shared" si="49"/>
        <v>COMBDGTAWNewSHPLT___STDELC_16</v>
      </c>
      <c r="D2180" s="8">
        <f>IF(_xlfn.IFNA(VLOOKUP(LEFT(C2180,LEN(C2180)-3),COMBDG_Replacement_Split_Tech!A:T,12+B2180-2016,FALSE),-1)&lt;0,0,VLOOKUP(LEFT(C2180,LEN(C2180)-3),COMBDG_Replacement_Split_Tech!A:T,12+B2180-2016,FALSE))*_xlfn.IFNA(VLOOKUP(LEFT(C2180,14),'AGG Activity_16'!A:K,B2180-2016+2,FALSE),VLOOKUP(LEFT(C2180,15),'AGG Activity_16'!A:K,B2180-2016+2,FALSE))</f>
        <v>0</v>
      </c>
    </row>
    <row r="2181" spans="1:4" x14ac:dyDescent="0.25">
      <c r="A2181" t="s">
        <v>2</v>
      </c>
      <c r="B2181">
        <f t="shared" si="48"/>
        <v>2019</v>
      </c>
      <c r="C2181" t="str">
        <f t="shared" si="49"/>
        <v>COMBDGTAWNewSLLED___STDELC_16</v>
      </c>
      <c r="D2181" s="8">
        <f>IF(_xlfn.IFNA(VLOOKUP(LEFT(C2181,LEN(C2181)-3),COMBDG_Replacement_Split_Tech!A:T,12+B2181-2016,FALSE),-1)&lt;0,0,VLOOKUP(LEFT(C2181,LEN(C2181)-3),COMBDG_Replacement_Split_Tech!A:T,12+B2181-2016,FALSE))*_xlfn.IFNA(VLOOKUP(LEFT(C2181,14),'AGG Activity_16'!A:K,B2181-2016+2,FALSE),VLOOKUP(LEFT(C2181,15),'AGG Activity_16'!A:K,B2181-2016+2,FALSE))</f>
        <v>0</v>
      </c>
    </row>
    <row r="2182" spans="1:4" x14ac:dyDescent="0.25">
      <c r="A2182" t="s">
        <v>2</v>
      </c>
      <c r="B2182">
        <f t="shared" si="48"/>
        <v>2019</v>
      </c>
      <c r="C2182" t="str">
        <f t="shared" si="49"/>
        <v>COMBDGTAWNewWH______STDELC_16</v>
      </c>
      <c r="D2182" s="8">
        <f>IF(_xlfn.IFNA(VLOOKUP(LEFT(C2182,LEN(C2182)-3),COMBDG_Replacement_Split_Tech!A:T,12+B2182-2016,FALSE),-1)&lt;0,0,VLOOKUP(LEFT(C2182,LEN(C2182)-3),COMBDG_Replacement_Split_Tech!A:T,12+B2182-2016,FALSE))*_xlfn.IFNA(VLOOKUP(LEFT(C2182,14),'AGG Activity_16'!A:K,B2182-2016+2,FALSE),VLOOKUP(LEFT(C2182,15),'AGG Activity_16'!A:K,B2182-2016+2,FALSE))</f>
        <v>0</v>
      </c>
    </row>
    <row r="2183" spans="1:4" x14ac:dyDescent="0.25">
      <c r="A2183" t="s">
        <v>2</v>
      </c>
      <c r="B2183">
        <f t="shared" si="48"/>
        <v>2019</v>
      </c>
      <c r="C2183" t="str">
        <f t="shared" si="49"/>
        <v>COMBDGTAWOldAE______STDELC_16</v>
      </c>
      <c r="D2183" s="8">
        <f>IF(_xlfn.IFNA(VLOOKUP(LEFT(C2183,LEN(C2183)-3),COMBDG_Replacement_Split_Tech!A:T,12+B2183-2016,FALSE),-1)&lt;0,0,VLOOKUP(LEFT(C2183,LEN(C2183)-3),COMBDG_Replacement_Split_Tech!A:T,12+B2183-2016,FALSE))*_xlfn.IFNA(VLOOKUP(LEFT(C2183,14),'AGG Activity_16'!A:K,B2183-2016+2,FALSE),VLOOKUP(LEFT(C2183,15),'AGG Activity_16'!A:K,B2183-2016+2,FALSE))</f>
        <v>6.3879932749031241</v>
      </c>
    </row>
    <row r="2184" spans="1:4" x14ac:dyDescent="0.25">
      <c r="A2184" t="s">
        <v>2</v>
      </c>
      <c r="B2184">
        <f t="shared" si="48"/>
        <v>2019</v>
      </c>
      <c r="C2184" t="str">
        <f t="shared" si="49"/>
        <v>COMBDGTAWOldAM______STDELC_16</v>
      </c>
      <c r="D2184" s="8">
        <f>IF(_xlfn.IFNA(VLOOKUP(LEFT(C2184,LEN(C2184)-3),COMBDG_Replacement_Split_Tech!A:T,12+B2184-2016,FALSE),-1)&lt;0,0,VLOOKUP(LEFT(C2184,LEN(C2184)-3),COMBDG_Replacement_Split_Tech!A:T,12+B2184-2016,FALSE))*_xlfn.IFNA(VLOOKUP(LEFT(C2184,14),'AGG Activity_16'!A:K,B2184-2016+2,FALSE),VLOOKUP(LEFT(C2184,15),'AGG Activity_16'!A:K,B2184-2016+2,FALSE))</f>
        <v>1.632516841051308</v>
      </c>
    </row>
    <row r="2185" spans="1:4" x14ac:dyDescent="0.25">
      <c r="A2185" t="s">
        <v>2</v>
      </c>
      <c r="B2185">
        <f t="shared" si="48"/>
        <v>2019</v>
      </c>
      <c r="C2185" t="str">
        <f t="shared" si="49"/>
        <v>COMBDGTAWOldLIFLC___STDELC_16</v>
      </c>
      <c r="D2185" s="8">
        <f>IF(_xlfn.IFNA(VLOOKUP(LEFT(C2185,LEN(C2185)-3),COMBDG_Replacement_Split_Tech!A:T,12+B2185-2016,FALSE),-1)&lt;0,0,VLOOKUP(LEFT(C2185,LEN(C2185)-3),COMBDG_Replacement_Split_Tech!A:T,12+B2185-2016,FALSE))*_xlfn.IFNA(VLOOKUP(LEFT(C2185,14),'AGG Activity_16'!A:K,B2185-2016+2,FALSE),VLOOKUP(LEFT(C2185,15),'AGG Activity_16'!A:K,B2185-2016+2,FALSE))</f>
        <v>27.370608627734043</v>
      </c>
    </row>
    <row r="2186" spans="1:4" x14ac:dyDescent="0.25">
      <c r="A2186" t="s">
        <v>2</v>
      </c>
      <c r="B2186">
        <f t="shared" si="48"/>
        <v>2019</v>
      </c>
      <c r="C2186" t="str">
        <f t="shared" si="49"/>
        <v>COMBDGTAWOldLIFLU___STDELC_16</v>
      </c>
      <c r="D2186" s="8">
        <f>IF(_xlfn.IFNA(VLOOKUP(LEFT(C2186,LEN(C2186)-3),COMBDG_Replacement_Split_Tech!A:T,12+B2186-2016,FALSE),-1)&lt;0,0,VLOOKUP(LEFT(C2186,LEN(C2186)-3),COMBDG_Replacement_Split_Tech!A:T,12+B2186-2016,FALSE))*_xlfn.IFNA(VLOOKUP(LEFT(C2186,14),'AGG Activity_16'!A:K,B2186-2016+2,FALSE),VLOOKUP(LEFT(C2186,15),'AGG Activity_16'!A:K,B2186-2016+2,FALSE))</f>
        <v>102.18184690211496</v>
      </c>
    </row>
    <row r="2187" spans="1:4" x14ac:dyDescent="0.25">
      <c r="A2187" t="s">
        <v>2</v>
      </c>
      <c r="B2187">
        <f t="shared" si="48"/>
        <v>2019</v>
      </c>
      <c r="C2187" t="str">
        <f t="shared" si="49"/>
        <v>COMBDGTAWOldLIHAL___STDELC_16</v>
      </c>
      <c r="D2187" s="8">
        <f>IF(_xlfn.IFNA(VLOOKUP(LEFT(C2187,LEN(C2187)-3),COMBDG_Replacement_Split_Tech!A:T,12+B2187-2016,FALSE),-1)&lt;0,0,VLOOKUP(LEFT(C2187,LEN(C2187)-3),COMBDG_Replacement_Split_Tech!A:T,12+B2187-2016,FALSE))*_xlfn.IFNA(VLOOKUP(LEFT(C2187,14),'AGG Activity_16'!A:K,B2187-2016+2,FALSE),VLOOKUP(LEFT(C2187,15),'AGG Activity_16'!A:K,B2187-2016+2,FALSE))</f>
        <v>58.753454514395713</v>
      </c>
    </row>
    <row r="2188" spans="1:4" x14ac:dyDescent="0.25">
      <c r="A2188" t="s">
        <v>2</v>
      </c>
      <c r="B2188">
        <f t="shared" si="48"/>
        <v>2019</v>
      </c>
      <c r="C2188" t="str">
        <f t="shared" si="49"/>
        <v>COMBDGTAWOldLIINC___STDELC_16</v>
      </c>
      <c r="D2188" s="8">
        <f>IF(_xlfn.IFNA(VLOOKUP(LEFT(C2188,LEN(C2188)-3),COMBDG_Replacement_Split_Tech!A:T,12+B2188-2016,FALSE),-1)&lt;0,0,VLOOKUP(LEFT(C2188,LEN(C2188)-3),COMBDG_Replacement_Split_Tech!A:T,12+B2188-2016,FALSE))*_xlfn.IFNA(VLOOKUP(LEFT(C2188,14),'AGG Activity_16'!A:K,B2188-2016+2,FALSE),VLOOKUP(LEFT(C2188,15),'AGG Activity_16'!A:K,B2188-2016+2,FALSE))</f>
        <v>188.70378489595748</v>
      </c>
    </row>
    <row r="2189" spans="1:4" x14ac:dyDescent="0.25">
      <c r="A2189" t="s">
        <v>2</v>
      </c>
      <c r="B2189">
        <f t="shared" si="48"/>
        <v>2019</v>
      </c>
      <c r="C2189" t="str">
        <f t="shared" si="49"/>
        <v>COMBDGTAWOldLILED___STDELC_16</v>
      </c>
      <c r="D2189" s="8">
        <f>IF(_xlfn.IFNA(VLOOKUP(LEFT(C2189,LEN(C2189)-3),COMBDG_Replacement_Split_Tech!A:T,12+B2189-2016,FALSE),-1)&lt;0,0,VLOOKUP(LEFT(C2189,LEN(C2189)-3),COMBDG_Replacement_Split_Tech!A:T,12+B2189-2016,FALSE))*_xlfn.IFNA(VLOOKUP(LEFT(C2189,14),'AGG Activity_16'!A:K,B2189-2016+2,FALSE),VLOOKUP(LEFT(C2189,15),'AGG Activity_16'!A:K,B2189-2016+2,FALSE))</f>
        <v>1.8384477880333594E-2</v>
      </c>
    </row>
    <row r="2190" spans="1:4" x14ac:dyDescent="0.25">
      <c r="A2190" t="s">
        <v>2</v>
      </c>
      <c r="B2190">
        <f t="shared" si="48"/>
        <v>2019</v>
      </c>
      <c r="C2190" t="str">
        <f t="shared" si="49"/>
        <v>COMBDGTAWOldSC______STDELC_16</v>
      </c>
      <c r="D2190" s="8">
        <f>IF(_xlfn.IFNA(VLOOKUP(LEFT(C2190,LEN(C2190)-3),COMBDG_Replacement_Split_Tech!A:T,12+B2190-2016,FALSE),-1)&lt;0,0,VLOOKUP(LEFT(C2190,LEN(C2190)-3),COMBDG_Replacement_Split_Tech!A:T,12+B2190-2016,FALSE))*_xlfn.IFNA(VLOOKUP(LEFT(C2190,14),'AGG Activity_16'!A:K,B2190-2016+2,FALSE),VLOOKUP(LEFT(C2190,15),'AGG Activity_16'!A:K,B2190-2016+2,FALSE))</f>
        <v>4.4823384589549278</v>
      </c>
    </row>
    <row r="2191" spans="1:4" x14ac:dyDescent="0.25">
      <c r="A2191" t="s">
        <v>2</v>
      </c>
      <c r="B2191">
        <f t="shared" si="48"/>
        <v>2019</v>
      </c>
      <c r="C2191" t="str">
        <f t="shared" si="49"/>
        <v>COMBDGTAWOldSHFUR___STDELC_16</v>
      </c>
      <c r="D2191" s="8">
        <f>IF(_xlfn.IFNA(VLOOKUP(LEFT(C2191,LEN(C2191)-3),COMBDG_Replacement_Split_Tech!A:T,12+B2191-2016,FALSE),-1)&lt;0,0,VLOOKUP(LEFT(C2191,LEN(C2191)-3),COMBDG_Replacement_Split_Tech!A:T,12+B2191-2016,FALSE))*_xlfn.IFNA(VLOOKUP(LEFT(C2191,14),'AGG Activity_16'!A:K,B2191-2016+2,FALSE),VLOOKUP(LEFT(C2191,15),'AGG Activity_16'!A:K,B2191-2016+2,FALSE))</f>
        <v>0</v>
      </c>
    </row>
    <row r="2192" spans="1:4" x14ac:dyDescent="0.25">
      <c r="A2192" t="s">
        <v>2</v>
      </c>
      <c r="B2192">
        <f t="shared" si="48"/>
        <v>2019</v>
      </c>
      <c r="C2192" t="str">
        <f t="shared" si="49"/>
        <v>COMBDGTAWOldSHHEP___STDELC_16</v>
      </c>
      <c r="D2192" s="8">
        <f>IF(_xlfn.IFNA(VLOOKUP(LEFT(C2192,LEN(C2192)-3),COMBDG_Replacement_Split_Tech!A:T,12+B2192-2016,FALSE),-1)&lt;0,0,VLOOKUP(LEFT(C2192,LEN(C2192)-3),COMBDG_Replacement_Split_Tech!A:T,12+B2192-2016,FALSE))*_xlfn.IFNA(VLOOKUP(LEFT(C2192,14),'AGG Activity_16'!A:K,B2192-2016+2,FALSE),VLOOKUP(LEFT(C2192,15),'AGG Activity_16'!A:K,B2192-2016+2,FALSE))</f>
        <v>35.273890666182901</v>
      </c>
    </row>
    <row r="2193" spans="1:4" x14ac:dyDescent="0.25">
      <c r="A2193" t="s">
        <v>2</v>
      </c>
      <c r="B2193">
        <f t="shared" si="48"/>
        <v>2019</v>
      </c>
      <c r="C2193" t="str">
        <f t="shared" si="49"/>
        <v>COMBDGTAWOldSHPLT___STDELC_16</v>
      </c>
      <c r="D2193" s="8">
        <f>IF(_xlfn.IFNA(VLOOKUP(LEFT(C2193,LEN(C2193)-3),COMBDG_Replacement_Split_Tech!A:T,12+B2193-2016,FALSE),-1)&lt;0,0,VLOOKUP(LEFT(C2193,LEN(C2193)-3),COMBDG_Replacement_Split_Tech!A:T,12+B2193-2016,FALSE))*_xlfn.IFNA(VLOOKUP(LEFT(C2193,14),'AGG Activity_16'!A:K,B2193-2016+2,FALSE),VLOOKUP(LEFT(C2193,15),'AGG Activity_16'!A:K,B2193-2016+2,FALSE))</f>
        <v>1.6287333139378433</v>
      </c>
    </row>
    <row r="2194" spans="1:4" x14ac:dyDescent="0.25">
      <c r="A2194" t="s">
        <v>2</v>
      </c>
      <c r="B2194">
        <f t="shared" si="48"/>
        <v>2019</v>
      </c>
      <c r="C2194" t="str">
        <f t="shared" si="49"/>
        <v>COMBDGTAWOldSLLED___STDELC_16</v>
      </c>
      <c r="D2194" s="8">
        <f>IF(_xlfn.IFNA(VLOOKUP(LEFT(C2194,LEN(C2194)-3),COMBDG_Replacement_Split_Tech!A:T,12+B2194-2016,FALSE),-1)&lt;0,0,VLOOKUP(LEFT(C2194,LEN(C2194)-3),COMBDG_Replacement_Split_Tech!A:T,12+B2194-2016,FALSE))*_xlfn.IFNA(VLOOKUP(LEFT(C2194,14),'AGG Activity_16'!A:K,B2194-2016+2,FALSE),VLOOKUP(LEFT(C2194,15),'AGG Activity_16'!A:K,B2194-2016+2,FALSE))</f>
        <v>0.92701488369991425</v>
      </c>
    </row>
    <row r="2195" spans="1:4" x14ac:dyDescent="0.25">
      <c r="A2195" t="s">
        <v>2</v>
      </c>
      <c r="B2195">
        <f t="shared" si="48"/>
        <v>2019</v>
      </c>
      <c r="C2195" t="str">
        <f t="shared" si="49"/>
        <v>COMBDGTAWOldWH______STDELC_16</v>
      </c>
      <c r="D2195" s="8">
        <f>IF(_xlfn.IFNA(VLOOKUP(LEFT(C2195,LEN(C2195)-3),COMBDG_Replacement_Split_Tech!A:T,12+B2195-2016,FALSE),-1)&lt;0,0,VLOOKUP(LEFT(C2195,LEN(C2195)-3),COMBDG_Replacement_Split_Tech!A:T,12+B2195-2016,FALSE))*_xlfn.IFNA(VLOOKUP(LEFT(C2195,14),'AGG Activity_16'!A:K,B2195-2016+2,FALSE),VLOOKUP(LEFT(C2195,15),'AGG Activity_16'!A:K,B2195-2016+2,FALSE))</f>
        <v>1.3044615147544851</v>
      </c>
    </row>
    <row r="2196" spans="1:4" x14ac:dyDescent="0.25">
      <c r="A2196" t="s">
        <v>2</v>
      </c>
      <c r="B2196">
        <f t="shared" si="48"/>
        <v>2019</v>
      </c>
      <c r="C2196" t="str">
        <f t="shared" si="49"/>
        <v>COMBDGWSTNewAE______STDELC_16</v>
      </c>
      <c r="D2196" s="8">
        <f>IF(_xlfn.IFNA(VLOOKUP(LEFT(C2196,LEN(C2196)-3),COMBDG_Replacement_Split_Tech!A:T,12+B2196-2016,FALSE),-1)&lt;0,0,VLOOKUP(LEFT(C2196,LEN(C2196)-3),COMBDG_Replacement_Split_Tech!A:T,12+B2196-2016,FALSE))*_xlfn.IFNA(VLOOKUP(LEFT(C2196,14),'AGG Activity_16'!A:K,B2196-2016+2,FALSE),VLOOKUP(LEFT(C2196,15),'AGG Activity_16'!A:K,B2196-2016+2,FALSE))</f>
        <v>0</v>
      </c>
    </row>
    <row r="2197" spans="1:4" x14ac:dyDescent="0.25">
      <c r="A2197" t="s">
        <v>2</v>
      </c>
      <c r="B2197">
        <f t="shared" si="48"/>
        <v>2019</v>
      </c>
      <c r="C2197" t="str">
        <f t="shared" si="49"/>
        <v>COMBDGWSTNewAM______STDELC_16</v>
      </c>
      <c r="D2197" s="8">
        <f>IF(_xlfn.IFNA(VLOOKUP(LEFT(C2197,LEN(C2197)-3),COMBDG_Replacement_Split_Tech!A:T,12+B2197-2016,FALSE),-1)&lt;0,0,VLOOKUP(LEFT(C2197,LEN(C2197)-3),COMBDG_Replacement_Split_Tech!A:T,12+B2197-2016,FALSE))*_xlfn.IFNA(VLOOKUP(LEFT(C2197,14),'AGG Activity_16'!A:K,B2197-2016+2,FALSE),VLOOKUP(LEFT(C2197,15),'AGG Activity_16'!A:K,B2197-2016+2,FALSE))</f>
        <v>0</v>
      </c>
    </row>
    <row r="2198" spans="1:4" x14ac:dyDescent="0.25">
      <c r="A2198" t="s">
        <v>2</v>
      </c>
      <c r="B2198">
        <f t="shared" si="48"/>
        <v>2019</v>
      </c>
      <c r="C2198" t="str">
        <f t="shared" si="49"/>
        <v>COMBDGWSTNewLIFLC___STDELC_16</v>
      </c>
      <c r="D2198" s="8">
        <f>IF(_xlfn.IFNA(VLOOKUP(LEFT(C2198,LEN(C2198)-3),COMBDG_Replacement_Split_Tech!A:T,12+B2198-2016,FALSE),-1)&lt;0,0,VLOOKUP(LEFT(C2198,LEN(C2198)-3),COMBDG_Replacement_Split_Tech!A:T,12+B2198-2016,FALSE))*_xlfn.IFNA(VLOOKUP(LEFT(C2198,14),'AGG Activity_16'!A:K,B2198-2016+2,FALSE),VLOOKUP(LEFT(C2198,15),'AGG Activity_16'!A:K,B2198-2016+2,FALSE))</f>
        <v>0</v>
      </c>
    </row>
    <row r="2199" spans="1:4" x14ac:dyDescent="0.25">
      <c r="A2199" t="s">
        <v>2</v>
      </c>
      <c r="B2199">
        <f t="shared" si="48"/>
        <v>2019</v>
      </c>
      <c r="C2199" t="str">
        <f t="shared" si="49"/>
        <v>COMBDGWSTNewLIFLU___STDELC_16</v>
      </c>
      <c r="D2199" s="8">
        <f>IF(_xlfn.IFNA(VLOOKUP(LEFT(C2199,LEN(C2199)-3),COMBDG_Replacement_Split_Tech!A:T,12+B2199-2016,FALSE),-1)&lt;0,0,VLOOKUP(LEFT(C2199,LEN(C2199)-3),COMBDG_Replacement_Split_Tech!A:T,12+B2199-2016,FALSE))*_xlfn.IFNA(VLOOKUP(LEFT(C2199,14),'AGG Activity_16'!A:K,B2199-2016+2,FALSE),VLOOKUP(LEFT(C2199,15),'AGG Activity_16'!A:K,B2199-2016+2,FALSE))</f>
        <v>0</v>
      </c>
    </row>
    <row r="2200" spans="1:4" x14ac:dyDescent="0.25">
      <c r="A2200" t="s">
        <v>2</v>
      </c>
      <c r="B2200">
        <f t="shared" si="48"/>
        <v>2019</v>
      </c>
      <c r="C2200" t="str">
        <f t="shared" si="49"/>
        <v>COMBDGWSTNewLIHAL___STDELC_16</v>
      </c>
      <c r="D2200" s="8">
        <f>IF(_xlfn.IFNA(VLOOKUP(LEFT(C2200,LEN(C2200)-3),COMBDG_Replacement_Split_Tech!A:T,12+B2200-2016,FALSE),-1)&lt;0,0,VLOOKUP(LEFT(C2200,LEN(C2200)-3),COMBDG_Replacement_Split_Tech!A:T,12+B2200-2016,FALSE))*_xlfn.IFNA(VLOOKUP(LEFT(C2200,14),'AGG Activity_16'!A:K,B2200-2016+2,FALSE),VLOOKUP(LEFT(C2200,15),'AGG Activity_16'!A:K,B2200-2016+2,FALSE))</f>
        <v>0</v>
      </c>
    </row>
    <row r="2201" spans="1:4" x14ac:dyDescent="0.25">
      <c r="A2201" t="s">
        <v>2</v>
      </c>
      <c r="B2201">
        <f t="shared" si="48"/>
        <v>2019</v>
      </c>
      <c r="C2201" t="str">
        <f t="shared" si="49"/>
        <v>COMBDGWSTNewLIINC___STDELC_16</v>
      </c>
      <c r="D2201" s="8">
        <f>IF(_xlfn.IFNA(VLOOKUP(LEFT(C2201,LEN(C2201)-3),COMBDG_Replacement_Split_Tech!A:T,12+B2201-2016,FALSE),-1)&lt;0,0,VLOOKUP(LEFT(C2201,LEN(C2201)-3),COMBDG_Replacement_Split_Tech!A:T,12+B2201-2016,FALSE))*_xlfn.IFNA(VLOOKUP(LEFT(C2201,14),'AGG Activity_16'!A:K,B2201-2016+2,FALSE),VLOOKUP(LEFT(C2201,15),'AGG Activity_16'!A:K,B2201-2016+2,FALSE))</f>
        <v>0</v>
      </c>
    </row>
    <row r="2202" spans="1:4" x14ac:dyDescent="0.25">
      <c r="A2202" t="s">
        <v>2</v>
      </c>
      <c r="B2202">
        <f t="shared" si="48"/>
        <v>2019</v>
      </c>
      <c r="C2202" t="str">
        <f t="shared" si="49"/>
        <v>COMBDGWSTNewLILED___STDELC_16</v>
      </c>
      <c r="D2202" s="8">
        <f>IF(_xlfn.IFNA(VLOOKUP(LEFT(C2202,LEN(C2202)-3),COMBDG_Replacement_Split_Tech!A:T,12+B2202-2016,FALSE),-1)&lt;0,0,VLOOKUP(LEFT(C2202,LEN(C2202)-3),COMBDG_Replacement_Split_Tech!A:T,12+B2202-2016,FALSE))*_xlfn.IFNA(VLOOKUP(LEFT(C2202,14),'AGG Activity_16'!A:K,B2202-2016+2,FALSE),VLOOKUP(LEFT(C2202,15),'AGG Activity_16'!A:K,B2202-2016+2,FALSE))</f>
        <v>0</v>
      </c>
    </row>
    <row r="2203" spans="1:4" x14ac:dyDescent="0.25">
      <c r="A2203" t="s">
        <v>2</v>
      </c>
      <c r="B2203">
        <f t="shared" ref="B2203:B2266" si="50">B1603+1</f>
        <v>2019</v>
      </c>
      <c r="C2203" t="str">
        <f t="shared" ref="C2203:C2266" si="51">C1603</f>
        <v>COMBDGWSTNewSC______STDELC_16</v>
      </c>
      <c r="D2203" s="8">
        <f>IF(_xlfn.IFNA(VLOOKUP(LEFT(C2203,LEN(C2203)-3),COMBDG_Replacement_Split_Tech!A:T,12+B2203-2016,FALSE),-1)&lt;0,0,VLOOKUP(LEFT(C2203,LEN(C2203)-3),COMBDG_Replacement_Split_Tech!A:T,12+B2203-2016,FALSE))*_xlfn.IFNA(VLOOKUP(LEFT(C2203,14),'AGG Activity_16'!A:K,B2203-2016+2,FALSE),VLOOKUP(LEFT(C2203,15),'AGG Activity_16'!A:K,B2203-2016+2,FALSE))</f>
        <v>0</v>
      </c>
    </row>
    <row r="2204" spans="1:4" x14ac:dyDescent="0.25">
      <c r="A2204" t="s">
        <v>2</v>
      </c>
      <c r="B2204">
        <f t="shared" si="50"/>
        <v>2019</v>
      </c>
      <c r="C2204" t="str">
        <f t="shared" si="51"/>
        <v>COMBDGWSTNewSHFUR___STDELC_16</v>
      </c>
      <c r="D2204" s="8">
        <f>IF(_xlfn.IFNA(VLOOKUP(LEFT(C2204,LEN(C2204)-3),COMBDG_Replacement_Split_Tech!A:T,12+B2204-2016,FALSE),-1)&lt;0,0,VLOOKUP(LEFT(C2204,LEN(C2204)-3),COMBDG_Replacement_Split_Tech!A:T,12+B2204-2016,FALSE))*_xlfn.IFNA(VLOOKUP(LEFT(C2204,14),'AGG Activity_16'!A:K,B2204-2016+2,FALSE),VLOOKUP(LEFT(C2204,15),'AGG Activity_16'!A:K,B2204-2016+2,FALSE))</f>
        <v>0</v>
      </c>
    </row>
    <row r="2205" spans="1:4" x14ac:dyDescent="0.25">
      <c r="A2205" t="s">
        <v>2</v>
      </c>
      <c r="B2205">
        <f t="shared" si="50"/>
        <v>2019</v>
      </c>
      <c r="C2205" t="str">
        <f t="shared" si="51"/>
        <v>COMBDGWSTNewSHHEP___STDELC_16</v>
      </c>
      <c r="D2205" s="8">
        <f>IF(_xlfn.IFNA(VLOOKUP(LEFT(C2205,LEN(C2205)-3),COMBDG_Replacement_Split_Tech!A:T,12+B2205-2016,FALSE),-1)&lt;0,0,VLOOKUP(LEFT(C2205,LEN(C2205)-3),COMBDG_Replacement_Split_Tech!A:T,12+B2205-2016,FALSE))*_xlfn.IFNA(VLOOKUP(LEFT(C2205,14),'AGG Activity_16'!A:K,B2205-2016+2,FALSE),VLOOKUP(LEFT(C2205,15),'AGG Activity_16'!A:K,B2205-2016+2,FALSE))</f>
        <v>0</v>
      </c>
    </row>
    <row r="2206" spans="1:4" x14ac:dyDescent="0.25">
      <c r="A2206" t="s">
        <v>2</v>
      </c>
      <c r="B2206">
        <f t="shared" si="50"/>
        <v>2019</v>
      </c>
      <c r="C2206" t="str">
        <f t="shared" si="51"/>
        <v>COMBDGWSTNewSHPLT___STDELC_16</v>
      </c>
      <c r="D2206" s="8">
        <f>IF(_xlfn.IFNA(VLOOKUP(LEFT(C2206,LEN(C2206)-3),COMBDG_Replacement_Split_Tech!A:T,12+B2206-2016,FALSE),-1)&lt;0,0,VLOOKUP(LEFT(C2206,LEN(C2206)-3),COMBDG_Replacement_Split_Tech!A:T,12+B2206-2016,FALSE))*_xlfn.IFNA(VLOOKUP(LEFT(C2206,14),'AGG Activity_16'!A:K,B2206-2016+2,FALSE),VLOOKUP(LEFT(C2206,15),'AGG Activity_16'!A:K,B2206-2016+2,FALSE))</f>
        <v>0</v>
      </c>
    </row>
    <row r="2207" spans="1:4" x14ac:dyDescent="0.25">
      <c r="A2207" t="s">
        <v>2</v>
      </c>
      <c r="B2207">
        <f t="shared" si="50"/>
        <v>2019</v>
      </c>
      <c r="C2207" t="str">
        <f t="shared" si="51"/>
        <v>COMBDGWSTNewSLLED___STDELC_16</v>
      </c>
      <c r="D2207" s="8">
        <f>IF(_xlfn.IFNA(VLOOKUP(LEFT(C2207,LEN(C2207)-3),COMBDG_Replacement_Split_Tech!A:T,12+B2207-2016,FALSE),-1)&lt;0,0,VLOOKUP(LEFT(C2207,LEN(C2207)-3),COMBDG_Replacement_Split_Tech!A:T,12+B2207-2016,FALSE))*_xlfn.IFNA(VLOOKUP(LEFT(C2207,14),'AGG Activity_16'!A:K,B2207-2016+2,FALSE),VLOOKUP(LEFT(C2207,15),'AGG Activity_16'!A:K,B2207-2016+2,FALSE))</f>
        <v>0</v>
      </c>
    </row>
    <row r="2208" spans="1:4" x14ac:dyDescent="0.25">
      <c r="A2208" t="s">
        <v>2</v>
      </c>
      <c r="B2208">
        <f t="shared" si="50"/>
        <v>2019</v>
      </c>
      <c r="C2208" t="str">
        <f t="shared" si="51"/>
        <v>COMBDGWSTNewWH______STDELC_16</v>
      </c>
      <c r="D2208" s="8">
        <f>IF(_xlfn.IFNA(VLOOKUP(LEFT(C2208,LEN(C2208)-3),COMBDG_Replacement_Split_Tech!A:T,12+B2208-2016,FALSE),-1)&lt;0,0,VLOOKUP(LEFT(C2208,LEN(C2208)-3),COMBDG_Replacement_Split_Tech!A:T,12+B2208-2016,FALSE))*_xlfn.IFNA(VLOOKUP(LEFT(C2208,14),'AGG Activity_16'!A:K,B2208-2016+2,FALSE),VLOOKUP(LEFT(C2208,15),'AGG Activity_16'!A:K,B2208-2016+2,FALSE))</f>
        <v>0</v>
      </c>
    </row>
    <row r="2209" spans="1:4" x14ac:dyDescent="0.25">
      <c r="A2209" t="s">
        <v>2</v>
      </c>
      <c r="B2209">
        <f t="shared" si="50"/>
        <v>2019</v>
      </c>
      <c r="C2209" t="str">
        <f t="shared" si="51"/>
        <v>COMBDGWSTOldAE______STDELC_16</v>
      </c>
      <c r="D2209" s="8">
        <f>IF(_xlfn.IFNA(VLOOKUP(LEFT(C2209,LEN(C2209)-3),COMBDG_Replacement_Split_Tech!A:T,12+B2209-2016,FALSE),-1)&lt;0,0,VLOOKUP(LEFT(C2209,LEN(C2209)-3),COMBDG_Replacement_Split_Tech!A:T,12+B2209-2016,FALSE))*_xlfn.IFNA(VLOOKUP(LEFT(C2209,14),'AGG Activity_16'!A:K,B2209-2016+2,FALSE),VLOOKUP(LEFT(C2209,15),'AGG Activity_16'!A:K,B2209-2016+2,FALSE))</f>
        <v>17.555752580076842</v>
      </c>
    </row>
    <row r="2210" spans="1:4" x14ac:dyDescent="0.25">
      <c r="A2210" t="s">
        <v>2</v>
      </c>
      <c r="B2210">
        <f t="shared" si="50"/>
        <v>2019</v>
      </c>
      <c r="C2210" t="str">
        <f t="shared" si="51"/>
        <v>COMBDGWSTOldAM______STDELC_16</v>
      </c>
      <c r="D2210" s="8">
        <f>IF(_xlfn.IFNA(VLOOKUP(LEFT(C2210,LEN(C2210)-3),COMBDG_Replacement_Split_Tech!A:T,12+B2210-2016,FALSE),-1)&lt;0,0,VLOOKUP(LEFT(C2210,LEN(C2210)-3),COMBDG_Replacement_Split_Tech!A:T,12+B2210-2016,FALSE))*_xlfn.IFNA(VLOOKUP(LEFT(C2210,14),'AGG Activity_16'!A:K,B2210-2016+2,FALSE),VLOOKUP(LEFT(C2210,15),'AGG Activity_16'!A:K,B2210-2016+2,FALSE))</f>
        <v>2.7652504088366792</v>
      </c>
    </row>
    <row r="2211" spans="1:4" x14ac:dyDescent="0.25">
      <c r="A2211" t="s">
        <v>2</v>
      </c>
      <c r="B2211">
        <f t="shared" si="50"/>
        <v>2019</v>
      </c>
      <c r="C2211" t="str">
        <f t="shared" si="51"/>
        <v>COMBDGWSTOldLIFLC___STDELC_16</v>
      </c>
      <c r="D2211" s="8">
        <f>IF(_xlfn.IFNA(VLOOKUP(LEFT(C2211,LEN(C2211)-3),COMBDG_Replacement_Split_Tech!A:T,12+B2211-2016,FALSE),-1)&lt;0,0,VLOOKUP(LEFT(C2211,LEN(C2211)-3),COMBDG_Replacement_Split_Tech!A:T,12+B2211-2016,FALSE))*_xlfn.IFNA(VLOOKUP(LEFT(C2211,14),'AGG Activity_16'!A:K,B2211-2016+2,FALSE),VLOOKUP(LEFT(C2211,15),'AGG Activity_16'!A:K,B2211-2016+2,FALSE))</f>
        <v>106.0148562983502</v>
      </c>
    </row>
    <row r="2212" spans="1:4" x14ac:dyDescent="0.25">
      <c r="A2212" t="s">
        <v>2</v>
      </c>
      <c r="B2212">
        <f t="shared" si="50"/>
        <v>2019</v>
      </c>
      <c r="C2212" t="str">
        <f t="shared" si="51"/>
        <v>COMBDGWSTOldLIFLU___STDELC_16</v>
      </c>
      <c r="D2212" s="8">
        <f>IF(_xlfn.IFNA(VLOOKUP(LEFT(C2212,LEN(C2212)-3),COMBDG_Replacement_Split_Tech!A:T,12+B2212-2016,FALSE),-1)&lt;0,0,VLOOKUP(LEFT(C2212,LEN(C2212)-3),COMBDG_Replacement_Split_Tech!A:T,12+B2212-2016,FALSE))*_xlfn.IFNA(VLOOKUP(LEFT(C2212,14),'AGG Activity_16'!A:K,B2212-2016+2,FALSE),VLOOKUP(LEFT(C2212,15),'AGG Activity_16'!A:K,B2212-2016+2,FALSE))</f>
        <v>392.3011996271365</v>
      </c>
    </row>
    <row r="2213" spans="1:4" x14ac:dyDescent="0.25">
      <c r="A2213" t="s">
        <v>2</v>
      </c>
      <c r="B2213">
        <f t="shared" si="50"/>
        <v>2019</v>
      </c>
      <c r="C2213" t="str">
        <f t="shared" si="51"/>
        <v>COMBDGWSTOldLIHAL___STDELC_16</v>
      </c>
      <c r="D2213" s="8">
        <f>IF(_xlfn.IFNA(VLOOKUP(LEFT(C2213,LEN(C2213)-3),COMBDG_Replacement_Split_Tech!A:T,12+B2213-2016,FALSE),-1)&lt;0,0,VLOOKUP(LEFT(C2213,LEN(C2213)-3),COMBDG_Replacement_Split_Tech!A:T,12+B2213-2016,FALSE))*_xlfn.IFNA(VLOOKUP(LEFT(C2213,14),'AGG Activity_16'!A:K,B2213-2016+2,FALSE),VLOOKUP(LEFT(C2213,15),'AGG Activity_16'!A:K,B2213-2016+2,FALSE))</f>
        <v>227.57035190894032</v>
      </c>
    </row>
    <row r="2214" spans="1:4" x14ac:dyDescent="0.25">
      <c r="A2214" t="s">
        <v>2</v>
      </c>
      <c r="B2214">
        <f t="shared" si="50"/>
        <v>2019</v>
      </c>
      <c r="C2214" t="str">
        <f t="shared" si="51"/>
        <v>COMBDGWSTOldLIINC___STDELC_16</v>
      </c>
      <c r="D2214" s="8">
        <f>IF(_xlfn.IFNA(VLOOKUP(LEFT(C2214,LEN(C2214)-3),COMBDG_Replacement_Split_Tech!A:T,12+B2214-2016,FALSE),-1)&lt;0,0,VLOOKUP(LEFT(C2214,LEN(C2214)-3),COMBDG_Replacement_Split_Tech!A:T,12+B2214-2016,FALSE))*_xlfn.IFNA(VLOOKUP(LEFT(C2214,14),'AGG Activity_16'!A:K,B2214-2016+2,FALSE),VLOOKUP(LEFT(C2214,15),'AGG Activity_16'!A:K,B2214-2016+2,FALSE))</f>
        <v>730.90828599363613</v>
      </c>
    </row>
    <row r="2215" spans="1:4" x14ac:dyDescent="0.25">
      <c r="A2215" t="s">
        <v>2</v>
      </c>
      <c r="B2215">
        <f t="shared" si="50"/>
        <v>2019</v>
      </c>
      <c r="C2215" t="str">
        <f t="shared" si="51"/>
        <v>COMBDGWSTOldLILED___STDELC_16</v>
      </c>
      <c r="D2215" s="8">
        <f>IF(_xlfn.IFNA(VLOOKUP(LEFT(C2215,LEN(C2215)-3),COMBDG_Replacement_Split_Tech!A:T,12+B2215-2016,FALSE),-1)&lt;0,0,VLOOKUP(LEFT(C2215,LEN(C2215)-3),COMBDG_Replacement_Split_Tech!A:T,12+B2215-2016,FALSE))*_xlfn.IFNA(VLOOKUP(LEFT(C2215,14),'AGG Activity_16'!A:K,B2215-2016+2,FALSE),VLOOKUP(LEFT(C2215,15),'AGG Activity_16'!A:K,B2215-2016+2,FALSE))</f>
        <v>4.0178893780374647E-2</v>
      </c>
    </row>
    <row r="2216" spans="1:4" x14ac:dyDescent="0.25">
      <c r="A2216" t="s">
        <v>2</v>
      </c>
      <c r="B2216">
        <f t="shared" si="50"/>
        <v>2019</v>
      </c>
      <c r="C2216" t="str">
        <f t="shared" si="51"/>
        <v>COMBDGWSTOldSC______STDELC_16</v>
      </c>
      <c r="D2216" s="8">
        <f>IF(_xlfn.IFNA(VLOOKUP(LEFT(C2216,LEN(C2216)-3),COMBDG_Replacement_Split_Tech!A:T,12+B2216-2016,FALSE),-1)&lt;0,0,VLOOKUP(LEFT(C2216,LEN(C2216)-3),COMBDG_Replacement_Split_Tech!A:T,12+B2216-2016,FALSE))*_xlfn.IFNA(VLOOKUP(LEFT(C2216,14),'AGG Activity_16'!A:K,B2216-2016+2,FALSE),VLOOKUP(LEFT(C2216,15),'AGG Activity_16'!A:K,B2216-2016+2,FALSE))</f>
        <v>13.717369846461906</v>
      </c>
    </row>
    <row r="2217" spans="1:4" x14ac:dyDescent="0.25">
      <c r="A2217" t="s">
        <v>2</v>
      </c>
      <c r="B2217">
        <f t="shared" si="50"/>
        <v>2019</v>
      </c>
      <c r="C2217" t="str">
        <f t="shared" si="51"/>
        <v>COMBDGWSTOldSHFUR___STDELC_16</v>
      </c>
      <c r="D2217" s="8">
        <f>IF(_xlfn.IFNA(VLOOKUP(LEFT(C2217,LEN(C2217)-3),COMBDG_Replacement_Split_Tech!A:T,12+B2217-2016,FALSE),-1)&lt;0,0,VLOOKUP(LEFT(C2217,LEN(C2217)-3),COMBDG_Replacement_Split_Tech!A:T,12+B2217-2016,FALSE))*_xlfn.IFNA(VLOOKUP(LEFT(C2217,14),'AGG Activity_16'!A:K,B2217-2016+2,FALSE),VLOOKUP(LEFT(C2217,15),'AGG Activity_16'!A:K,B2217-2016+2,FALSE))</f>
        <v>0</v>
      </c>
    </row>
    <row r="2218" spans="1:4" x14ac:dyDescent="0.25">
      <c r="A2218" t="s">
        <v>2</v>
      </c>
      <c r="B2218">
        <f t="shared" si="50"/>
        <v>2019</v>
      </c>
      <c r="C2218" t="str">
        <f t="shared" si="51"/>
        <v>COMBDGWSTOldSHHEP___STDELC_16</v>
      </c>
      <c r="D2218" s="8">
        <f>IF(_xlfn.IFNA(VLOOKUP(LEFT(C2218,LEN(C2218)-3),COMBDG_Replacement_Split_Tech!A:T,12+B2218-2016,FALSE),-1)&lt;0,0,VLOOKUP(LEFT(C2218,LEN(C2218)-3),COMBDG_Replacement_Split_Tech!A:T,12+B2218-2016,FALSE))*_xlfn.IFNA(VLOOKUP(LEFT(C2218,14),'AGG Activity_16'!A:K,B2218-2016+2,FALSE),VLOOKUP(LEFT(C2218,15),'AGG Activity_16'!A:K,B2218-2016+2,FALSE))</f>
        <v>111.50677043459874</v>
      </c>
    </row>
    <row r="2219" spans="1:4" x14ac:dyDescent="0.25">
      <c r="A2219" t="s">
        <v>2</v>
      </c>
      <c r="B2219">
        <f t="shared" si="50"/>
        <v>2019</v>
      </c>
      <c r="C2219" t="str">
        <f t="shared" si="51"/>
        <v>COMBDGWSTOldSHPLT___STDELC_16</v>
      </c>
      <c r="D2219" s="8">
        <f>IF(_xlfn.IFNA(VLOOKUP(LEFT(C2219,LEN(C2219)-3),COMBDG_Replacement_Split_Tech!A:T,12+B2219-2016,FALSE),-1)&lt;0,0,VLOOKUP(LEFT(C2219,LEN(C2219)-3),COMBDG_Replacement_Split_Tech!A:T,12+B2219-2016,FALSE))*_xlfn.IFNA(VLOOKUP(LEFT(C2219,14),'AGG Activity_16'!A:K,B2219-2016+2,FALSE),VLOOKUP(LEFT(C2219,15),'AGG Activity_16'!A:K,B2219-2016+2,FALSE))</f>
        <v>3.991960233212581</v>
      </c>
    </row>
    <row r="2220" spans="1:4" x14ac:dyDescent="0.25">
      <c r="A2220" t="s">
        <v>2</v>
      </c>
      <c r="B2220">
        <f t="shared" si="50"/>
        <v>2019</v>
      </c>
      <c r="C2220" t="str">
        <f t="shared" si="51"/>
        <v>COMBDGWSTOldSLLED___STDELC_16</v>
      </c>
      <c r="D2220" s="8">
        <f>IF(_xlfn.IFNA(VLOOKUP(LEFT(C2220,LEN(C2220)-3),COMBDG_Replacement_Split_Tech!A:T,12+B2220-2016,FALSE),-1)&lt;0,0,VLOOKUP(LEFT(C2220,LEN(C2220)-3),COMBDG_Replacement_Split_Tech!A:T,12+B2220-2016,FALSE))*_xlfn.IFNA(VLOOKUP(LEFT(C2220,14),'AGG Activity_16'!A:K,B2220-2016+2,FALSE),VLOOKUP(LEFT(C2220,15),'AGG Activity_16'!A:K,B2220-2016+2,FALSE))</f>
        <v>1.9706790248009529</v>
      </c>
    </row>
    <row r="2221" spans="1:4" x14ac:dyDescent="0.25">
      <c r="A2221" t="s">
        <v>2</v>
      </c>
      <c r="B2221">
        <f t="shared" si="50"/>
        <v>2019</v>
      </c>
      <c r="C2221" t="str">
        <f t="shared" si="51"/>
        <v>COMBDGWSTOldWH______STDELC_16</v>
      </c>
      <c r="D2221" s="8">
        <f>IF(_xlfn.IFNA(VLOOKUP(LEFT(C2221,LEN(C2221)-3),COMBDG_Replacement_Split_Tech!A:T,12+B2221-2016,FALSE),-1)&lt;0,0,VLOOKUP(LEFT(C2221,LEN(C2221)-3),COMBDG_Replacement_Split_Tech!A:T,12+B2221-2016,FALSE))*_xlfn.IFNA(VLOOKUP(LEFT(C2221,14),'AGG Activity_16'!A:K,B2221-2016+2,FALSE),VLOOKUP(LEFT(C2221,15),'AGG Activity_16'!A:K,B2221-2016+2,FALSE))</f>
        <v>9.0600660598681344</v>
      </c>
    </row>
    <row r="2222" spans="1:4" x14ac:dyDescent="0.25">
      <c r="A2222" t="s">
        <v>2</v>
      </c>
      <c r="B2222">
        <f t="shared" si="50"/>
        <v>2019</v>
      </c>
      <c r="C2222" t="str">
        <f t="shared" si="51"/>
        <v>COMBDGAERNewSHFUR___STDHFO_16</v>
      </c>
      <c r="D2222" s="8">
        <f>IF(_xlfn.IFNA(VLOOKUP(LEFT(C2222,LEN(C2222)-3),COMBDG_Replacement_Split_Tech!A:T,12+B2222-2016,FALSE),-1)&lt;0,0,VLOOKUP(LEFT(C2222,LEN(C2222)-3),COMBDG_Replacement_Split_Tech!A:T,12+B2222-2016,FALSE))*_xlfn.IFNA(VLOOKUP(LEFT(C2222,14),'AGG Activity_16'!A:K,B2222-2016+2,FALSE),VLOOKUP(LEFT(C2222,15),'AGG Activity_16'!A:K,B2222-2016+2,FALSE))</f>
        <v>0</v>
      </c>
    </row>
    <row r="2223" spans="1:4" x14ac:dyDescent="0.25">
      <c r="A2223" t="s">
        <v>2</v>
      </c>
      <c r="B2223">
        <f t="shared" si="50"/>
        <v>2019</v>
      </c>
      <c r="C2223" t="str">
        <f t="shared" si="51"/>
        <v>COMBDGAERNewWH______STDHFO_16</v>
      </c>
      <c r="D2223" s="8">
        <f>IF(_xlfn.IFNA(VLOOKUP(LEFT(C2223,LEN(C2223)-3),COMBDG_Replacement_Split_Tech!A:T,12+B2223-2016,FALSE),-1)&lt;0,0,VLOOKUP(LEFT(C2223,LEN(C2223)-3),COMBDG_Replacement_Split_Tech!A:T,12+B2223-2016,FALSE))*_xlfn.IFNA(VLOOKUP(LEFT(C2223,14),'AGG Activity_16'!A:K,B2223-2016+2,FALSE),VLOOKUP(LEFT(C2223,15),'AGG Activity_16'!A:K,B2223-2016+2,FALSE))</f>
        <v>0</v>
      </c>
    </row>
    <row r="2224" spans="1:4" x14ac:dyDescent="0.25">
      <c r="A2224" t="s">
        <v>2</v>
      </c>
      <c r="B2224">
        <f t="shared" si="50"/>
        <v>2019</v>
      </c>
      <c r="C2224" t="str">
        <f t="shared" si="51"/>
        <v>COMBDGAEROldSHFUR___STDHFO_16</v>
      </c>
      <c r="D2224" s="8">
        <f>IF(_xlfn.IFNA(VLOOKUP(LEFT(C2224,LEN(C2224)-3),COMBDG_Replacement_Split_Tech!A:T,12+B2224-2016,FALSE),-1)&lt;0,0,VLOOKUP(LEFT(C2224,LEN(C2224)-3),COMBDG_Replacement_Split_Tech!A:T,12+B2224-2016,FALSE))*_xlfn.IFNA(VLOOKUP(LEFT(C2224,14),'AGG Activity_16'!A:K,B2224-2016+2,FALSE),VLOOKUP(LEFT(C2224,15),'AGG Activity_16'!A:K,B2224-2016+2,FALSE))</f>
        <v>0</v>
      </c>
    </row>
    <row r="2225" spans="1:4" x14ac:dyDescent="0.25">
      <c r="A2225" t="s">
        <v>2</v>
      </c>
      <c r="B2225">
        <f t="shared" si="50"/>
        <v>2019</v>
      </c>
      <c r="C2225" t="str">
        <f t="shared" si="51"/>
        <v>COMBDGAEROldWH______STDHFO_16</v>
      </c>
      <c r="D2225" s="8">
        <f>IF(_xlfn.IFNA(VLOOKUP(LEFT(C2225,LEN(C2225)-3),COMBDG_Replacement_Split_Tech!A:T,12+B2225-2016,FALSE),-1)&lt;0,0,VLOOKUP(LEFT(C2225,LEN(C2225)-3),COMBDG_Replacement_Split_Tech!A:T,12+B2225-2016,FALSE))*_xlfn.IFNA(VLOOKUP(LEFT(C2225,14),'AGG Activity_16'!A:K,B2225-2016+2,FALSE),VLOOKUP(LEFT(C2225,15),'AGG Activity_16'!A:K,B2225-2016+2,FALSE))</f>
        <v>0</v>
      </c>
    </row>
    <row r="2226" spans="1:4" x14ac:dyDescent="0.25">
      <c r="A2226" t="s">
        <v>2</v>
      </c>
      <c r="B2226">
        <f t="shared" si="50"/>
        <v>2019</v>
      </c>
      <c r="C2226" t="str">
        <f t="shared" si="51"/>
        <v>COMBDGAFSNewSHFUR___STDHFO_16</v>
      </c>
      <c r="D2226" s="8">
        <f>IF(_xlfn.IFNA(VLOOKUP(LEFT(C2226,LEN(C2226)-3),COMBDG_Replacement_Split_Tech!A:T,12+B2226-2016,FALSE),-1)&lt;0,0,VLOOKUP(LEFT(C2226,LEN(C2226)-3),COMBDG_Replacement_Split_Tech!A:T,12+B2226-2016,FALSE))*_xlfn.IFNA(VLOOKUP(LEFT(C2226,14),'AGG Activity_16'!A:K,B2226-2016+2,FALSE),VLOOKUP(LEFT(C2226,15),'AGG Activity_16'!A:K,B2226-2016+2,FALSE))</f>
        <v>0</v>
      </c>
    </row>
    <row r="2227" spans="1:4" x14ac:dyDescent="0.25">
      <c r="A2227" t="s">
        <v>2</v>
      </c>
      <c r="B2227">
        <f t="shared" si="50"/>
        <v>2019</v>
      </c>
      <c r="C2227" t="str">
        <f t="shared" si="51"/>
        <v>COMBDGAFSNewWH______STDHFO_16</v>
      </c>
      <c r="D2227" s="8">
        <f>IF(_xlfn.IFNA(VLOOKUP(LEFT(C2227,LEN(C2227)-3),COMBDG_Replacement_Split_Tech!A:T,12+B2227-2016,FALSE),-1)&lt;0,0,VLOOKUP(LEFT(C2227,LEN(C2227)-3),COMBDG_Replacement_Split_Tech!A:T,12+B2227-2016,FALSE))*_xlfn.IFNA(VLOOKUP(LEFT(C2227,14),'AGG Activity_16'!A:K,B2227-2016+2,FALSE),VLOOKUP(LEFT(C2227,15),'AGG Activity_16'!A:K,B2227-2016+2,FALSE))</f>
        <v>0</v>
      </c>
    </row>
    <row r="2228" spans="1:4" x14ac:dyDescent="0.25">
      <c r="A2228" t="s">
        <v>2</v>
      </c>
      <c r="B2228">
        <f t="shared" si="50"/>
        <v>2019</v>
      </c>
      <c r="C2228" t="str">
        <f t="shared" si="51"/>
        <v>COMBDGAFSOldSHFUR___STDHFO_16</v>
      </c>
      <c r="D2228" s="8">
        <f>IF(_xlfn.IFNA(VLOOKUP(LEFT(C2228,LEN(C2228)-3),COMBDG_Replacement_Split_Tech!A:T,12+B2228-2016,FALSE),-1)&lt;0,0,VLOOKUP(LEFT(C2228,LEN(C2228)-3),COMBDG_Replacement_Split_Tech!A:T,12+B2228-2016,FALSE))*_xlfn.IFNA(VLOOKUP(LEFT(C2228,14),'AGG Activity_16'!A:K,B2228-2016+2,FALSE),VLOOKUP(LEFT(C2228,15),'AGG Activity_16'!A:K,B2228-2016+2,FALSE))</f>
        <v>0</v>
      </c>
    </row>
    <row r="2229" spans="1:4" x14ac:dyDescent="0.25">
      <c r="A2229" t="s">
        <v>2</v>
      </c>
      <c r="B2229">
        <f t="shared" si="50"/>
        <v>2019</v>
      </c>
      <c r="C2229" t="str">
        <f t="shared" si="51"/>
        <v>COMBDGAFSOldWH______STDHFO_16</v>
      </c>
      <c r="D2229" s="8">
        <f>IF(_xlfn.IFNA(VLOOKUP(LEFT(C2229,LEN(C2229)-3),COMBDG_Replacement_Split_Tech!A:T,12+B2229-2016,FALSE),-1)&lt;0,0,VLOOKUP(LEFT(C2229,LEN(C2229)-3),COMBDG_Replacement_Split_Tech!A:T,12+B2229-2016,FALSE))*_xlfn.IFNA(VLOOKUP(LEFT(C2229,14),'AGG Activity_16'!A:K,B2229-2016+2,FALSE),VLOOKUP(LEFT(C2229,15),'AGG Activity_16'!A:K,B2229-2016+2,FALSE))</f>
        <v>0</v>
      </c>
    </row>
    <row r="2230" spans="1:4" x14ac:dyDescent="0.25">
      <c r="A2230" t="s">
        <v>2</v>
      </c>
      <c r="B2230">
        <f t="shared" si="50"/>
        <v>2019</v>
      </c>
      <c r="C2230" t="str">
        <f t="shared" si="51"/>
        <v>COMBDGEDSNewSHFUR___STDHFO_16</v>
      </c>
      <c r="D2230" s="8">
        <f>IF(_xlfn.IFNA(VLOOKUP(LEFT(C2230,LEN(C2230)-3),COMBDG_Replacement_Split_Tech!A:T,12+B2230-2016,FALSE),-1)&lt;0,0,VLOOKUP(LEFT(C2230,LEN(C2230)-3),COMBDG_Replacement_Split_Tech!A:T,12+B2230-2016,FALSE))*_xlfn.IFNA(VLOOKUP(LEFT(C2230,14),'AGG Activity_16'!A:K,B2230-2016+2,FALSE),VLOOKUP(LEFT(C2230,15),'AGG Activity_16'!A:K,B2230-2016+2,FALSE))</f>
        <v>0</v>
      </c>
    </row>
    <row r="2231" spans="1:4" x14ac:dyDescent="0.25">
      <c r="A2231" t="s">
        <v>2</v>
      </c>
      <c r="B2231">
        <f t="shared" si="50"/>
        <v>2019</v>
      </c>
      <c r="C2231" t="str">
        <f t="shared" si="51"/>
        <v>COMBDGEDSNewWH______STDHFO_16</v>
      </c>
      <c r="D2231" s="8">
        <f>IF(_xlfn.IFNA(VLOOKUP(LEFT(C2231,LEN(C2231)-3),COMBDG_Replacement_Split_Tech!A:T,12+B2231-2016,FALSE),-1)&lt;0,0,VLOOKUP(LEFT(C2231,LEN(C2231)-3),COMBDG_Replacement_Split_Tech!A:T,12+B2231-2016,FALSE))*_xlfn.IFNA(VLOOKUP(LEFT(C2231,14),'AGG Activity_16'!A:K,B2231-2016+2,FALSE),VLOOKUP(LEFT(C2231,15),'AGG Activity_16'!A:K,B2231-2016+2,FALSE))</f>
        <v>0</v>
      </c>
    </row>
    <row r="2232" spans="1:4" x14ac:dyDescent="0.25">
      <c r="A2232" t="s">
        <v>2</v>
      </c>
      <c r="B2232">
        <f t="shared" si="50"/>
        <v>2019</v>
      </c>
      <c r="C2232" t="str">
        <f t="shared" si="51"/>
        <v>COMBDGEDSOldSHFUR___STDHFO_16</v>
      </c>
      <c r="D2232" s="8">
        <f>IF(_xlfn.IFNA(VLOOKUP(LEFT(C2232,LEN(C2232)-3),COMBDG_Replacement_Split_Tech!A:T,12+B2232-2016,FALSE),-1)&lt;0,0,VLOOKUP(LEFT(C2232,LEN(C2232)-3),COMBDG_Replacement_Split_Tech!A:T,12+B2232-2016,FALSE))*_xlfn.IFNA(VLOOKUP(LEFT(C2232,14),'AGG Activity_16'!A:K,B2232-2016+2,FALSE),VLOOKUP(LEFT(C2232,15),'AGG Activity_16'!A:K,B2232-2016+2,FALSE))</f>
        <v>0</v>
      </c>
    </row>
    <row r="2233" spans="1:4" x14ac:dyDescent="0.25">
      <c r="A2233" t="s">
        <v>2</v>
      </c>
      <c r="B2233">
        <f t="shared" si="50"/>
        <v>2019</v>
      </c>
      <c r="C2233" t="str">
        <f t="shared" si="51"/>
        <v>COMBDGEDSOldWH______STDHFO_16</v>
      </c>
      <c r="D2233" s="8">
        <f>IF(_xlfn.IFNA(VLOOKUP(LEFT(C2233,LEN(C2233)-3),COMBDG_Replacement_Split_Tech!A:T,12+B2233-2016,FALSE),-1)&lt;0,0,VLOOKUP(LEFT(C2233,LEN(C2233)-3),COMBDG_Replacement_Split_Tech!A:T,12+B2233-2016,FALSE))*_xlfn.IFNA(VLOOKUP(LEFT(C2233,14),'AGG Activity_16'!A:K,B2233-2016+2,FALSE),VLOOKUP(LEFT(C2233,15),'AGG Activity_16'!A:K,B2233-2016+2,FALSE))</f>
        <v>0</v>
      </c>
    </row>
    <row r="2234" spans="1:4" x14ac:dyDescent="0.25">
      <c r="A2234" t="s">
        <v>2</v>
      </c>
      <c r="B2234">
        <f t="shared" si="50"/>
        <v>2019</v>
      </c>
      <c r="C2234" t="str">
        <f t="shared" si="51"/>
        <v>COMBDGHLCNewSHFUR___STDHFO_16</v>
      </c>
      <c r="D2234" s="8">
        <f>IF(_xlfn.IFNA(VLOOKUP(LEFT(C2234,LEN(C2234)-3),COMBDG_Replacement_Split_Tech!A:T,12+B2234-2016,FALSE),-1)&lt;0,0,VLOOKUP(LEFT(C2234,LEN(C2234)-3),COMBDG_Replacement_Split_Tech!A:T,12+B2234-2016,FALSE))*_xlfn.IFNA(VLOOKUP(LEFT(C2234,14),'AGG Activity_16'!A:K,B2234-2016+2,FALSE),VLOOKUP(LEFT(C2234,15),'AGG Activity_16'!A:K,B2234-2016+2,FALSE))</f>
        <v>0</v>
      </c>
    </row>
    <row r="2235" spans="1:4" x14ac:dyDescent="0.25">
      <c r="A2235" t="s">
        <v>2</v>
      </c>
      <c r="B2235">
        <f t="shared" si="50"/>
        <v>2019</v>
      </c>
      <c r="C2235" t="str">
        <f t="shared" si="51"/>
        <v>COMBDGHLCNewWH______STDHFO_16</v>
      </c>
      <c r="D2235" s="8">
        <f>IF(_xlfn.IFNA(VLOOKUP(LEFT(C2235,LEN(C2235)-3),COMBDG_Replacement_Split_Tech!A:T,12+B2235-2016,FALSE),-1)&lt;0,0,VLOOKUP(LEFT(C2235,LEN(C2235)-3),COMBDG_Replacement_Split_Tech!A:T,12+B2235-2016,FALSE))*_xlfn.IFNA(VLOOKUP(LEFT(C2235,14),'AGG Activity_16'!A:K,B2235-2016+2,FALSE),VLOOKUP(LEFT(C2235,15),'AGG Activity_16'!A:K,B2235-2016+2,FALSE))</f>
        <v>0</v>
      </c>
    </row>
    <row r="2236" spans="1:4" x14ac:dyDescent="0.25">
      <c r="A2236" t="s">
        <v>2</v>
      </c>
      <c r="B2236">
        <f t="shared" si="50"/>
        <v>2019</v>
      </c>
      <c r="C2236" t="str">
        <f t="shared" si="51"/>
        <v>COMBDGHLCOldSHFUR___STDHFO_16</v>
      </c>
      <c r="D2236" s="8">
        <f>IF(_xlfn.IFNA(VLOOKUP(LEFT(C2236,LEN(C2236)-3),COMBDG_Replacement_Split_Tech!A:T,12+B2236-2016,FALSE),-1)&lt;0,0,VLOOKUP(LEFT(C2236,LEN(C2236)-3),COMBDG_Replacement_Split_Tech!A:T,12+B2236-2016,FALSE))*_xlfn.IFNA(VLOOKUP(LEFT(C2236,14),'AGG Activity_16'!A:K,B2236-2016+2,FALSE),VLOOKUP(LEFT(C2236,15),'AGG Activity_16'!A:K,B2236-2016+2,FALSE))</f>
        <v>0</v>
      </c>
    </row>
    <row r="2237" spans="1:4" x14ac:dyDescent="0.25">
      <c r="A2237" t="s">
        <v>2</v>
      </c>
      <c r="B2237">
        <f t="shared" si="50"/>
        <v>2019</v>
      </c>
      <c r="C2237" t="str">
        <f t="shared" si="51"/>
        <v>COMBDGHLCOldWH______STDHFO_16</v>
      </c>
      <c r="D2237" s="8">
        <f>IF(_xlfn.IFNA(VLOOKUP(LEFT(C2237,LEN(C2237)-3),COMBDG_Replacement_Split_Tech!A:T,12+B2237-2016,FALSE),-1)&lt;0,0,VLOOKUP(LEFT(C2237,LEN(C2237)-3),COMBDG_Replacement_Split_Tech!A:T,12+B2237-2016,FALSE))*_xlfn.IFNA(VLOOKUP(LEFT(C2237,14),'AGG Activity_16'!A:K,B2237-2016+2,FALSE),VLOOKUP(LEFT(C2237,15),'AGG Activity_16'!A:K,B2237-2016+2,FALSE))</f>
        <v>0</v>
      </c>
    </row>
    <row r="2238" spans="1:4" x14ac:dyDescent="0.25">
      <c r="A2238" t="s">
        <v>2</v>
      </c>
      <c r="B2238">
        <f t="shared" si="50"/>
        <v>2019</v>
      </c>
      <c r="C2238" t="str">
        <f t="shared" si="51"/>
        <v>COMBDGICINewSHFUR___STDHFO_16</v>
      </c>
      <c r="D2238" s="8">
        <f>IF(_xlfn.IFNA(VLOOKUP(LEFT(C2238,LEN(C2238)-3),COMBDG_Replacement_Split_Tech!A:T,12+B2238-2016,FALSE),-1)&lt;0,0,VLOOKUP(LEFT(C2238,LEN(C2238)-3),COMBDG_Replacement_Split_Tech!A:T,12+B2238-2016,FALSE))*_xlfn.IFNA(VLOOKUP(LEFT(C2238,14),'AGG Activity_16'!A:K,B2238-2016+2,FALSE),VLOOKUP(LEFT(C2238,15),'AGG Activity_16'!A:K,B2238-2016+2,FALSE))</f>
        <v>0</v>
      </c>
    </row>
    <row r="2239" spans="1:4" x14ac:dyDescent="0.25">
      <c r="A2239" t="s">
        <v>2</v>
      </c>
      <c r="B2239">
        <f t="shared" si="50"/>
        <v>2019</v>
      </c>
      <c r="C2239" t="str">
        <f t="shared" si="51"/>
        <v>COMBDGICINewWH______STDHFO_16</v>
      </c>
      <c r="D2239" s="8">
        <f>IF(_xlfn.IFNA(VLOOKUP(LEFT(C2239,LEN(C2239)-3),COMBDG_Replacement_Split_Tech!A:T,12+B2239-2016,FALSE),-1)&lt;0,0,VLOOKUP(LEFT(C2239,LEN(C2239)-3),COMBDG_Replacement_Split_Tech!A:T,12+B2239-2016,FALSE))*_xlfn.IFNA(VLOOKUP(LEFT(C2239,14),'AGG Activity_16'!A:K,B2239-2016+2,FALSE),VLOOKUP(LEFT(C2239,15),'AGG Activity_16'!A:K,B2239-2016+2,FALSE))</f>
        <v>0</v>
      </c>
    </row>
    <row r="2240" spans="1:4" x14ac:dyDescent="0.25">
      <c r="A2240" t="s">
        <v>2</v>
      </c>
      <c r="B2240">
        <f t="shared" si="50"/>
        <v>2019</v>
      </c>
      <c r="C2240" t="str">
        <f t="shared" si="51"/>
        <v>COMBDGICIOldSHFUR___STDHFO_16</v>
      </c>
      <c r="D2240" s="8">
        <f>IF(_xlfn.IFNA(VLOOKUP(LEFT(C2240,LEN(C2240)-3),COMBDG_Replacement_Split_Tech!A:T,12+B2240-2016,FALSE),-1)&lt;0,0,VLOOKUP(LEFT(C2240,LEN(C2240)-3),COMBDG_Replacement_Split_Tech!A:T,12+B2240-2016,FALSE))*_xlfn.IFNA(VLOOKUP(LEFT(C2240,14),'AGG Activity_16'!A:K,B2240-2016+2,FALSE),VLOOKUP(LEFT(C2240,15),'AGG Activity_16'!A:K,B2240-2016+2,FALSE))</f>
        <v>0</v>
      </c>
    </row>
    <row r="2241" spans="1:4" x14ac:dyDescent="0.25">
      <c r="A2241" t="s">
        <v>2</v>
      </c>
      <c r="B2241">
        <f t="shared" si="50"/>
        <v>2019</v>
      </c>
      <c r="C2241" t="str">
        <f t="shared" si="51"/>
        <v>COMBDGICIOldWH______STDHFO_16</v>
      </c>
      <c r="D2241" s="8">
        <f>IF(_xlfn.IFNA(VLOOKUP(LEFT(C2241,LEN(C2241)-3),COMBDG_Replacement_Split_Tech!A:T,12+B2241-2016,FALSE),-1)&lt;0,0,VLOOKUP(LEFT(C2241,LEN(C2241)-3),COMBDG_Replacement_Split_Tech!A:T,12+B2241-2016,FALSE))*_xlfn.IFNA(VLOOKUP(LEFT(C2241,14),'AGG Activity_16'!A:K,B2241-2016+2,FALSE),VLOOKUP(LEFT(C2241,15),'AGG Activity_16'!A:K,B2241-2016+2,FALSE))</f>
        <v>0</v>
      </c>
    </row>
    <row r="2242" spans="1:4" x14ac:dyDescent="0.25">
      <c r="A2242" t="s">
        <v>2</v>
      </c>
      <c r="B2242">
        <f t="shared" si="50"/>
        <v>2019</v>
      </c>
      <c r="C2242" t="str">
        <f t="shared" si="51"/>
        <v>COMBDGOFFNewSHFUR___STDHFO_16</v>
      </c>
      <c r="D2242" s="8">
        <f>IF(_xlfn.IFNA(VLOOKUP(LEFT(C2242,LEN(C2242)-3),COMBDG_Replacement_Split_Tech!A:T,12+B2242-2016,FALSE),-1)&lt;0,0,VLOOKUP(LEFT(C2242,LEN(C2242)-3),COMBDG_Replacement_Split_Tech!A:T,12+B2242-2016,FALSE))*_xlfn.IFNA(VLOOKUP(LEFT(C2242,14),'AGG Activity_16'!A:K,B2242-2016+2,FALSE),VLOOKUP(LEFT(C2242,15),'AGG Activity_16'!A:K,B2242-2016+2,FALSE))</f>
        <v>0</v>
      </c>
    </row>
    <row r="2243" spans="1:4" x14ac:dyDescent="0.25">
      <c r="A2243" t="s">
        <v>2</v>
      </c>
      <c r="B2243">
        <f t="shared" si="50"/>
        <v>2019</v>
      </c>
      <c r="C2243" t="str">
        <f t="shared" si="51"/>
        <v>COMBDGOFFNewWH______STDHFO_16</v>
      </c>
      <c r="D2243" s="8">
        <f>IF(_xlfn.IFNA(VLOOKUP(LEFT(C2243,LEN(C2243)-3),COMBDG_Replacement_Split_Tech!A:T,12+B2243-2016,FALSE),-1)&lt;0,0,VLOOKUP(LEFT(C2243,LEN(C2243)-3),COMBDG_Replacement_Split_Tech!A:T,12+B2243-2016,FALSE))*_xlfn.IFNA(VLOOKUP(LEFT(C2243,14),'AGG Activity_16'!A:K,B2243-2016+2,FALSE),VLOOKUP(LEFT(C2243,15),'AGG Activity_16'!A:K,B2243-2016+2,FALSE))</f>
        <v>0</v>
      </c>
    </row>
    <row r="2244" spans="1:4" x14ac:dyDescent="0.25">
      <c r="A2244" t="s">
        <v>2</v>
      </c>
      <c r="B2244">
        <f t="shared" si="50"/>
        <v>2019</v>
      </c>
      <c r="C2244" t="str">
        <f t="shared" si="51"/>
        <v>COMBDGOFFOldSHFUR___STDHFO_16</v>
      </c>
      <c r="D2244" s="8">
        <f>IF(_xlfn.IFNA(VLOOKUP(LEFT(C2244,LEN(C2244)-3),COMBDG_Replacement_Split_Tech!A:T,12+B2244-2016,FALSE),-1)&lt;0,0,VLOOKUP(LEFT(C2244,LEN(C2244)-3),COMBDG_Replacement_Split_Tech!A:T,12+B2244-2016,FALSE))*_xlfn.IFNA(VLOOKUP(LEFT(C2244,14),'AGG Activity_16'!A:K,B2244-2016+2,FALSE),VLOOKUP(LEFT(C2244,15),'AGG Activity_16'!A:K,B2244-2016+2,FALSE))</f>
        <v>0</v>
      </c>
    </row>
    <row r="2245" spans="1:4" x14ac:dyDescent="0.25">
      <c r="A2245" t="s">
        <v>2</v>
      </c>
      <c r="B2245">
        <f t="shared" si="50"/>
        <v>2019</v>
      </c>
      <c r="C2245" t="str">
        <f t="shared" si="51"/>
        <v>COMBDGOFFOldWH______STDHFO_16</v>
      </c>
      <c r="D2245" s="8">
        <f>IF(_xlfn.IFNA(VLOOKUP(LEFT(C2245,LEN(C2245)-3),COMBDG_Replacement_Split_Tech!A:T,12+B2245-2016,FALSE),-1)&lt;0,0,VLOOKUP(LEFT(C2245,LEN(C2245)-3),COMBDG_Replacement_Split_Tech!A:T,12+B2245-2016,FALSE))*_xlfn.IFNA(VLOOKUP(LEFT(C2245,14),'AGG Activity_16'!A:K,B2245-2016+2,FALSE),VLOOKUP(LEFT(C2245,15),'AGG Activity_16'!A:K,B2245-2016+2,FALSE))</f>
        <v>0</v>
      </c>
    </row>
    <row r="2246" spans="1:4" x14ac:dyDescent="0.25">
      <c r="A2246" t="s">
        <v>2</v>
      </c>
      <c r="B2246">
        <f t="shared" si="50"/>
        <v>2019</v>
      </c>
      <c r="C2246" t="str">
        <f t="shared" si="51"/>
        <v>COMBDGOTSNewSHFUR___STDHFO_16</v>
      </c>
      <c r="D2246" s="8">
        <f>IF(_xlfn.IFNA(VLOOKUP(LEFT(C2246,LEN(C2246)-3),COMBDG_Replacement_Split_Tech!A:T,12+B2246-2016,FALSE),-1)&lt;0,0,VLOOKUP(LEFT(C2246,LEN(C2246)-3),COMBDG_Replacement_Split_Tech!A:T,12+B2246-2016,FALSE))*_xlfn.IFNA(VLOOKUP(LEFT(C2246,14),'AGG Activity_16'!A:K,B2246-2016+2,FALSE),VLOOKUP(LEFT(C2246,15),'AGG Activity_16'!A:K,B2246-2016+2,FALSE))</f>
        <v>0</v>
      </c>
    </row>
    <row r="2247" spans="1:4" x14ac:dyDescent="0.25">
      <c r="A2247" t="s">
        <v>2</v>
      </c>
      <c r="B2247">
        <f t="shared" si="50"/>
        <v>2019</v>
      </c>
      <c r="C2247" t="str">
        <f t="shared" si="51"/>
        <v>COMBDGOTSNewWH______STDHFO_16</v>
      </c>
      <c r="D2247" s="8">
        <f>IF(_xlfn.IFNA(VLOOKUP(LEFT(C2247,LEN(C2247)-3),COMBDG_Replacement_Split_Tech!A:T,12+B2247-2016,FALSE),-1)&lt;0,0,VLOOKUP(LEFT(C2247,LEN(C2247)-3),COMBDG_Replacement_Split_Tech!A:T,12+B2247-2016,FALSE))*_xlfn.IFNA(VLOOKUP(LEFT(C2247,14),'AGG Activity_16'!A:K,B2247-2016+2,FALSE),VLOOKUP(LEFT(C2247,15),'AGG Activity_16'!A:K,B2247-2016+2,FALSE))</f>
        <v>0</v>
      </c>
    </row>
    <row r="2248" spans="1:4" x14ac:dyDescent="0.25">
      <c r="A2248" t="s">
        <v>2</v>
      </c>
      <c r="B2248">
        <f t="shared" si="50"/>
        <v>2019</v>
      </c>
      <c r="C2248" t="str">
        <f t="shared" si="51"/>
        <v>COMBDGOTSOldSHFUR___STDHFO_16</v>
      </c>
      <c r="D2248" s="8">
        <f>IF(_xlfn.IFNA(VLOOKUP(LEFT(C2248,LEN(C2248)-3),COMBDG_Replacement_Split_Tech!A:T,12+B2248-2016,FALSE),-1)&lt;0,0,VLOOKUP(LEFT(C2248,LEN(C2248)-3),COMBDG_Replacement_Split_Tech!A:T,12+B2248-2016,FALSE))*_xlfn.IFNA(VLOOKUP(LEFT(C2248,14),'AGG Activity_16'!A:K,B2248-2016+2,FALSE),VLOOKUP(LEFT(C2248,15),'AGG Activity_16'!A:K,B2248-2016+2,FALSE))</f>
        <v>0</v>
      </c>
    </row>
    <row r="2249" spans="1:4" x14ac:dyDescent="0.25">
      <c r="A2249" t="s">
        <v>2</v>
      </c>
      <c r="B2249">
        <f t="shared" si="50"/>
        <v>2019</v>
      </c>
      <c r="C2249" t="str">
        <f t="shared" si="51"/>
        <v>COMBDGOTSOldWH______STDHFO_16</v>
      </c>
      <c r="D2249" s="8">
        <f>IF(_xlfn.IFNA(VLOOKUP(LEFT(C2249,LEN(C2249)-3),COMBDG_Replacement_Split_Tech!A:T,12+B2249-2016,FALSE),-1)&lt;0,0,VLOOKUP(LEFT(C2249,LEN(C2249)-3),COMBDG_Replacement_Split_Tech!A:T,12+B2249-2016,FALSE))*_xlfn.IFNA(VLOOKUP(LEFT(C2249,14),'AGG Activity_16'!A:K,B2249-2016+2,FALSE),VLOOKUP(LEFT(C2249,15),'AGG Activity_16'!A:K,B2249-2016+2,FALSE))</f>
        <v>0</v>
      </c>
    </row>
    <row r="2250" spans="1:4" x14ac:dyDescent="0.25">
      <c r="A2250" t="s">
        <v>2</v>
      </c>
      <c r="B2250">
        <f t="shared" si="50"/>
        <v>2019</v>
      </c>
      <c r="C2250" t="str">
        <f t="shared" si="51"/>
        <v>COMBDGRTTNewSHFUR___STDHFO_16</v>
      </c>
      <c r="D2250" s="8">
        <f>IF(_xlfn.IFNA(VLOOKUP(LEFT(C2250,LEN(C2250)-3),COMBDG_Replacement_Split_Tech!A:T,12+B2250-2016,FALSE),-1)&lt;0,0,VLOOKUP(LEFT(C2250,LEN(C2250)-3),COMBDG_Replacement_Split_Tech!A:T,12+B2250-2016,FALSE))*_xlfn.IFNA(VLOOKUP(LEFT(C2250,14),'AGG Activity_16'!A:K,B2250-2016+2,FALSE),VLOOKUP(LEFT(C2250,15),'AGG Activity_16'!A:K,B2250-2016+2,FALSE))</f>
        <v>0</v>
      </c>
    </row>
    <row r="2251" spans="1:4" x14ac:dyDescent="0.25">
      <c r="A2251" t="s">
        <v>2</v>
      </c>
      <c r="B2251">
        <f t="shared" si="50"/>
        <v>2019</v>
      </c>
      <c r="C2251" t="str">
        <f t="shared" si="51"/>
        <v>COMBDGRTTNewWH______STDHFO_16</v>
      </c>
      <c r="D2251" s="8">
        <f>IF(_xlfn.IFNA(VLOOKUP(LEFT(C2251,LEN(C2251)-3),COMBDG_Replacement_Split_Tech!A:T,12+B2251-2016,FALSE),-1)&lt;0,0,VLOOKUP(LEFT(C2251,LEN(C2251)-3),COMBDG_Replacement_Split_Tech!A:T,12+B2251-2016,FALSE))*_xlfn.IFNA(VLOOKUP(LEFT(C2251,14),'AGG Activity_16'!A:K,B2251-2016+2,FALSE),VLOOKUP(LEFT(C2251,15),'AGG Activity_16'!A:K,B2251-2016+2,FALSE))</f>
        <v>0</v>
      </c>
    </row>
    <row r="2252" spans="1:4" x14ac:dyDescent="0.25">
      <c r="A2252" t="s">
        <v>2</v>
      </c>
      <c r="B2252">
        <f t="shared" si="50"/>
        <v>2019</v>
      </c>
      <c r="C2252" t="str">
        <f t="shared" si="51"/>
        <v>COMBDGRTTOldSHFUR___STDHFO_16</v>
      </c>
      <c r="D2252" s="8">
        <f>IF(_xlfn.IFNA(VLOOKUP(LEFT(C2252,LEN(C2252)-3),COMBDG_Replacement_Split_Tech!A:T,12+B2252-2016,FALSE),-1)&lt;0,0,VLOOKUP(LEFT(C2252,LEN(C2252)-3),COMBDG_Replacement_Split_Tech!A:T,12+B2252-2016,FALSE))*_xlfn.IFNA(VLOOKUP(LEFT(C2252,14),'AGG Activity_16'!A:K,B2252-2016+2,FALSE),VLOOKUP(LEFT(C2252,15),'AGG Activity_16'!A:K,B2252-2016+2,FALSE))</f>
        <v>0</v>
      </c>
    </row>
    <row r="2253" spans="1:4" x14ac:dyDescent="0.25">
      <c r="A2253" t="s">
        <v>2</v>
      </c>
      <c r="B2253">
        <f t="shared" si="50"/>
        <v>2019</v>
      </c>
      <c r="C2253" t="str">
        <f t="shared" si="51"/>
        <v>COMBDGRTTOldWH______STDHFO_16</v>
      </c>
      <c r="D2253" s="8">
        <f>IF(_xlfn.IFNA(VLOOKUP(LEFT(C2253,LEN(C2253)-3),COMBDG_Replacement_Split_Tech!A:T,12+B2253-2016,FALSE),-1)&lt;0,0,VLOOKUP(LEFT(C2253,LEN(C2253)-3),COMBDG_Replacement_Split_Tech!A:T,12+B2253-2016,FALSE))*_xlfn.IFNA(VLOOKUP(LEFT(C2253,14),'AGG Activity_16'!A:K,B2253-2016+2,FALSE),VLOOKUP(LEFT(C2253,15),'AGG Activity_16'!A:K,B2253-2016+2,FALSE))</f>
        <v>0</v>
      </c>
    </row>
    <row r="2254" spans="1:4" x14ac:dyDescent="0.25">
      <c r="A2254" t="s">
        <v>2</v>
      </c>
      <c r="B2254">
        <f t="shared" si="50"/>
        <v>2019</v>
      </c>
      <c r="C2254" t="str">
        <f t="shared" si="51"/>
        <v>COMBDGTAWNewSHFUR___STDHFO_16</v>
      </c>
      <c r="D2254" s="8">
        <f>IF(_xlfn.IFNA(VLOOKUP(LEFT(C2254,LEN(C2254)-3),COMBDG_Replacement_Split_Tech!A:T,12+B2254-2016,FALSE),-1)&lt;0,0,VLOOKUP(LEFT(C2254,LEN(C2254)-3),COMBDG_Replacement_Split_Tech!A:T,12+B2254-2016,FALSE))*_xlfn.IFNA(VLOOKUP(LEFT(C2254,14),'AGG Activity_16'!A:K,B2254-2016+2,FALSE),VLOOKUP(LEFT(C2254,15),'AGG Activity_16'!A:K,B2254-2016+2,FALSE))</f>
        <v>0</v>
      </c>
    </row>
    <row r="2255" spans="1:4" x14ac:dyDescent="0.25">
      <c r="A2255" t="s">
        <v>2</v>
      </c>
      <c r="B2255">
        <f t="shared" si="50"/>
        <v>2019</v>
      </c>
      <c r="C2255" t="str">
        <f t="shared" si="51"/>
        <v>COMBDGTAWNewWH______STDHFO_16</v>
      </c>
      <c r="D2255" s="8">
        <f>IF(_xlfn.IFNA(VLOOKUP(LEFT(C2255,LEN(C2255)-3),COMBDG_Replacement_Split_Tech!A:T,12+B2255-2016,FALSE),-1)&lt;0,0,VLOOKUP(LEFT(C2255,LEN(C2255)-3),COMBDG_Replacement_Split_Tech!A:T,12+B2255-2016,FALSE))*_xlfn.IFNA(VLOOKUP(LEFT(C2255,14),'AGG Activity_16'!A:K,B2255-2016+2,FALSE),VLOOKUP(LEFT(C2255,15),'AGG Activity_16'!A:K,B2255-2016+2,FALSE))</f>
        <v>0</v>
      </c>
    </row>
    <row r="2256" spans="1:4" x14ac:dyDescent="0.25">
      <c r="A2256" t="s">
        <v>2</v>
      </c>
      <c r="B2256">
        <f t="shared" si="50"/>
        <v>2019</v>
      </c>
      <c r="C2256" t="str">
        <f t="shared" si="51"/>
        <v>COMBDGTAWOldSHFUR___STDHFO_16</v>
      </c>
      <c r="D2256" s="8">
        <f>IF(_xlfn.IFNA(VLOOKUP(LEFT(C2256,LEN(C2256)-3),COMBDG_Replacement_Split_Tech!A:T,12+B2256-2016,FALSE),-1)&lt;0,0,VLOOKUP(LEFT(C2256,LEN(C2256)-3),COMBDG_Replacement_Split_Tech!A:T,12+B2256-2016,FALSE))*_xlfn.IFNA(VLOOKUP(LEFT(C2256,14),'AGG Activity_16'!A:K,B2256-2016+2,FALSE),VLOOKUP(LEFT(C2256,15),'AGG Activity_16'!A:K,B2256-2016+2,FALSE))</f>
        <v>0</v>
      </c>
    </row>
    <row r="2257" spans="1:4" x14ac:dyDescent="0.25">
      <c r="A2257" t="s">
        <v>2</v>
      </c>
      <c r="B2257">
        <f t="shared" si="50"/>
        <v>2019</v>
      </c>
      <c r="C2257" t="str">
        <f t="shared" si="51"/>
        <v>COMBDGTAWOldWH______STDHFO_16</v>
      </c>
      <c r="D2257" s="8">
        <f>IF(_xlfn.IFNA(VLOOKUP(LEFT(C2257,LEN(C2257)-3),COMBDG_Replacement_Split_Tech!A:T,12+B2257-2016,FALSE),-1)&lt;0,0,VLOOKUP(LEFT(C2257,LEN(C2257)-3),COMBDG_Replacement_Split_Tech!A:T,12+B2257-2016,FALSE))*_xlfn.IFNA(VLOOKUP(LEFT(C2257,14),'AGG Activity_16'!A:K,B2257-2016+2,FALSE),VLOOKUP(LEFT(C2257,15),'AGG Activity_16'!A:K,B2257-2016+2,FALSE))</f>
        <v>0</v>
      </c>
    </row>
    <row r="2258" spans="1:4" x14ac:dyDescent="0.25">
      <c r="A2258" t="s">
        <v>2</v>
      </c>
      <c r="B2258">
        <f t="shared" si="50"/>
        <v>2019</v>
      </c>
      <c r="C2258" t="str">
        <f t="shared" si="51"/>
        <v>COMBDGWSTNewSHFUR___STDHFO_16</v>
      </c>
      <c r="D2258" s="8">
        <f>IF(_xlfn.IFNA(VLOOKUP(LEFT(C2258,LEN(C2258)-3),COMBDG_Replacement_Split_Tech!A:T,12+B2258-2016,FALSE),-1)&lt;0,0,VLOOKUP(LEFT(C2258,LEN(C2258)-3),COMBDG_Replacement_Split_Tech!A:T,12+B2258-2016,FALSE))*_xlfn.IFNA(VLOOKUP(LEFT(C2258,14),'AGG Activity_16'!A:K,B2258-2016+2,FALSE),VLOOKUP(LEFT(C2258,15),'AGG Activity_16'!A:K,B2258-2016+2,FALSE))</f>
        <v>0</v>
      </c>
    </row>
    <row r="2259" spans="1:4" x14ac:dyDescent="0.25">
      <c r="A2259" t="s">
        <v>2</v>
      </c>
      <c r="B2259">
        <f t="shared" si="50"/>
        <v>2019</v>
      </c>
      <c r="C2259" t="str">
        <f t="shared" si="51"/>
        <v>COMBDGWSTNewWH______STDHFO_16</v>
      </c>
      <c r="D2259" s="8">
        <f>IF(_xlfn.IFNA(VLOOKUP(LEFT(C2259,LEN(C2259)-3),COMBDG_Replacement_Split_Tech!A:T,12+B2259-2016,FALSE),-1)&lt;0,0,VLOOKUP(LEFT(C2259,LEN(C2259)-3),COMBDG_Replacement_Split_Tech!A:T,12+B2259-2016,FALSE))*_xlfn.IFNA(VLOOKUP(LEFT(C2259,14),'AGG Activity_16'!A:K,B2259-2016+2,FALSE),VLOOKUP(LEFT(C2259,15),'AGG Activity_16'!A:K,B2259-2016+2,FALSE))</f>
        <v>0</v>
      </c>
    </row>
    <row r="2260" spans="1:4" x14ac:dyDescent="0.25">
      <c r="A2260" t="s">
        <v>2</v>
      </c>
      <c r="B2260">
        <f t="shared" si="50"/>
        <v>2019</v>
      </c>
      <c r="C2260" t="str">
        <f t="shared" si="51"/>
        <v>COMBDGWSTOldSHFUR___STDHFO_16</v>
      </c>
      <c r="D2260" s="8">
        <f>IF(_xlfn.IFNA(VLOOKUP(LEFT(C2260,LEN(C2260)-3),COMBDG_Replacement_Split_Tech!A:T,12+B2260-2016,FALSE),-1)&lt;0,0,VLOOKUP(LEFT(C2260,LEN(C2260)-3),COMBDG_Replacement_Split_Tech!A:T,12+B2260-2016,FALSE))*_xlfn.IFNA(VLOOKUP(LEFT(C2260,14),'AGG Activity_16'!A:K,B2260-2016+2,FALSE),VLOOKUP(LEFT(C2260,15),'AGG Activity_16'!A:K,B2260-2016+2,FALSE))</f>
        <v>0</v>
      </c>
    </row>
    <row r="2261" spans="1:4" x14ac:dyDescent="0.25">
      <c r="A2261" t="s">
        <v>2</v>
      </c>
      <c r="B2261">
        <f t="shared" si="50"/>
        <v>2019</v>
      </c>
      <c r="C2261" t="str">
        <f t="shared" si="51"/>
        <v>COMBDGWSTOldWH______STDHFO_16</v>
      </c>
      <c r="D2261" s="8">
        <f>IF(_xlfn.IFNA(VLOOKUP(LEFT(C2261,LEN(C2261)-3),COMBDG_Replacement_Split_Tech!A:T,12+B2261-2016,FALSE),-1)&lt;0,0,VLOOKUP(LEFT(C2261,LEN(C2261)-3),COMBDG_Replacement_Split_Tech!A:T,12+B2261-2016,FALSE))*_xlfn.IFNA(VLOOKUP(LEFT(C2261,14),'AGG Activity_16'!A:K,B2261-2016+2,FALSE),VLOOKUP(LEFT(C2261,15),'AGG Activity_16'!A:K,B2261-2016+2,FALSE))</f>
        <v>0</v>
      </c>
    </row>
    <row r="2262" spans="1:4" x14ac:dyDescent="0.25">
      <c r="A2262" t="s">
        <v>2</v>
      </c>
      <c r="B2262">
        <f t="shared" si="50"/>
        <v>2019</v>
      </c>
      <c r="C2262" t="str">
        <f t="shared" si="51"/>
        <v>COMBDGAERNewSHFUR___STDKER_16</v>
      </c>
      <c r="D2262" s="8">
        <f>IF(_xlfn.IFNA(VLOOKUP(LEFT(C2262,LEN(C2262)-3),COMBDG_Replacement_Split_Tech!A:T,12+B2262-2016,FALSE),-1)&lt;0,0,VLOOKUP(LEFT(C2262,LEN(C2262)-3),COMBDG_Replacement_Split_Tech!A:T,12+B2262-2016,FALSE))*_xlfn.IFNA(VLOOKUP(LEFT(C2262,14),'AGG Activity_16'!A:K,B2262-2016+2,FALSE),VLOOKUP(LEFT(C2262,15),'AGG Activity_16'!A:K,B2262-2016+2,FALSE))</f>
        <v>0</v>
      </c>
    </row>
    <row r="2263" spans="1:4" x14ac:dyDescent="0.25">
      <c r="A2263" t="s">
        <v>2</v>
      </c>
      <c r="B2263">
        <f t="shared" si="50"/>
        <v>2019</v>
      </c>
      <c r="C2263" t="str">
        <f t="shared" si="51"/>
        <v>COMBDGAERNewWH______STDKER_16</v>
      </c>
      <c r="D2263" s="8">
        <f>IF(_xlfn.IFNA(VLOOKUP(LEFT(C2263,LEN(C2263)-3),COMBDG_Replacement_Split_Tech!A:T,12+B2263-2016,FALSE),-1)&lt;0,0,VLOOKUP(LEFT(C2263,LEN(C2263)-3),COMBDG_Replacement_Split_Tech!A:T,12+B2263-2016,FALSE))*_xlfn.IFNA(VLOOKUP(LEFT(C2263,14),'AGG Activity_16'!A:K,B2263-2016+2,FALSE),VLOOKUP(LEFT(C2263,15),'AGG Activity_16'!A:K,B2263-2016+2,FALSE))</f>
        <v>0</v>
      </c>
    </row>
    <row r="2264" spans="1:4" x14ac:dyDescent="0.25">
      <c r="A2264" t="s">
        <v>2</v>
      </c>
      <c r="B2264">
        <f t="shared" si="50"/>
        <v>2019</v>
      </c>
      <c r="C2264" t="str">
        <f t="shared" si="51"/>
        <v>COMBDGAEROldSHFUR___STDKER_16</v>
      </c>
      <c r="D2264" s="8">
        <f>IF(_xlfn.IFNA(VLOOKUP(LEFT(C2264,LEN(C2264)-3),COMBDG_Replacement_Split_Tech!A:T,12+B2264-2016,FALSE),-1)&lt;0,0,VLOOKUP(LEFT(C2264,LEN(C2264)-3),COMBDG_Replacement_Split_Tech!A:T,12+B2264-2016,FALSE))*_xlfn.IFNA(VLOOKUP(LEFT(C2264,14),'AGG Activity_16'!A:K,B2264-2016+2,FALSE),VLOOKUP(LEFT(C2264,15),'AGG Activity_16'!A:K,B2264-2016+2,FALSE))</f>
        <v>0</v>
      </c>
    </row>
    <row r="2265" spans="1:4" x14ac:dyDescent="0.25">
      <c r="A2265" t="s">
        <v>2</v>
      </c>
      <c r="B2265">
        <f t="shared" si="50"/>
        <v>2019</v>
      </c>
      <c r="C2265" t="str">
        <f t="shared" si="51"/>
        <v>COMBDGAEROldWH______STDKER_16</v>
      </c>
      <c r="D2265" s="8">
        <f>IF(_xlfn.IFNA(VLOOKUP(LEFT(C2265,LEN(C2265)-3),COMBDG_Replacement_Split_Tech!A:T,12+B2265-2016,FALSE),-1)&lt;0,0,VLOOKUP(LEFT(C2265,LEN(C2265)-3),COMBDG_Replacement_Split_Tech!A:T,12+B2265-2016,FALSE))*_xlfn.IFNA(VLOOKUP(LEFT(C2265,14),'AGG Activity_16'!A:K,B2265-2016+2,FALSE),VLOOKUP(LEFT(C2265,15),'AGG Activity_16'!A:K,B2265-2016+2,FALSE))</f>
        <v>0</v>
      </c>
    </row>
    <row r="2266" spans="1:4" x14ac:dyDescent="0.25">
      <c r="A2266" t="s">
        <v>2</v>
      </c>
      <c r="B2266">
        <f t="shared" si="50"/>
        <v>2019</v>
      </c>
      <c r="C2266" t="str">
        <f t="shared" si="51"/>
        <v>COMBDGAFSNewSHFUR___STDKER_16</v>
      </c>
      <c r="D2266" s="8">
        <f>IF(_xlfn.IFNA(VLOOKUP(LEFT(C2266,LEN(C2266)-3),COMBDG_Replacement_Split_Tech!A:T,12+B2266-2016,FALSE),-1)&lt;0,0,VLOOKUP(LEFT(C2266,LEN(C2266)-3),COMBDG_Replacement_Split_Tech!A:T,12+B2266-2016,FALSE))*_xlfn.IFNA(VLOOKUP(LEFT(C2266,14),'AGG Activity_16'!A:K,B2266-2016+2,FALSE),VLOOKUP(LEFT(C2266,15),'AGG Activity_16'!A:K,B2266-2016+2,FALSE))</f>
        <v>0</v>
      </c>
    </row>
    <row r="2267" spans="1:4" x14ac:dyDescent="0.25">
      <c r="A2267" t="s">
        <v>2</v>
      </c>
      <c r="B2267">
        <f t="shared" ref="B2267:B2330" si="52">B1667+1</f>
        <v>2019</v>
      </c>
      <c r="C2267" t="str">
        <f t="shared" ref="C2267:C2330" si="53">C1667</f>
        <v>COMBDGAFSNewWH______STDKER_16</v>
      </c>
      <c r="D2267" s="8">
        <f>IF(_xlfn.IFNA(VLOOKUP(LEFT(C2267,LEN(C2267)-3),COMBDG_Replacement_Split_Tech!A:T,12+B2267-2016,FALSE),-1)&lt;0,0,VLOOKUP(LEFT(C2267,LEN(C2267)-3),COMBDG_Replacement_Split_Tech!A:T,12+B2267-2016,FALSE))*_xlfn.IFNA(VLOOKUP(LEFT(C2267,14),'AGG Activity_16'!A:K,B2267-2016+2,FALSE),VLOOKUP(LEFT(C2267,15),'AGG Activity_16'!A:K,B2267-2016+2,FALSE))</f>
        <v>0</v>
      </c>
    </row>
    <row r="2268" spans="1:4" x14ac:dyDescent="0.25">
      <c r="A2268" t="s">
        <v>2</v>
      </c>
      <c r="B2268">
        <f t="shared" si="52"/>
        <v>2019</v>
      </c>
      <c r="C2268" t="str">
        <f t="shared" si="53"/>
        <v>COMBDGAFSOldSHFUR___STDKER_16</v>
      </c>
      <c r="D2268" s="8">
        <f>IF(_xlfn.IFNA(VLOOKUP(LEFT(C2268,LEN(C2268)-3),COMBDG_Replacement_Split_Tech!A:T,12+B2268-2016,FALSE),-1)&lt;0,0,VLOOKUP(LEFT(C2268,LEN(C2268)-3),COMBDG_Replacement_Split_Tech!A:T,12+B2268-2016,FALSE))*_xlfn.IFNA(VLOOKUP(LEFT(C2268,14),'AGG Activity_16'!A:K,B2268-2016+2,FALSE),VLOOKUP(LEFT(C2268,15),'AGG Activity_16'!A:K,B2268-2016+2,FALSE))</f>
        <v>0</v>
      </c>
    </row>
    <row r="2269" spans="1:4" x14ac:dyDescent="0.25">
      <c r="A2269" t="s">
        <v>2</v>
      </c>
      <c r="B2269">
        <f t="shared" si="52"/>
        <v>2019</v>
      </c>
      <c r="C2269" t="str">
        <f t="shared" si="53"/>
        <v>COMBDGAFSOldWH______STDKER_16</v>
      </c>
      <c r="D2269" s="8">
        <f>IF(_xlfn.IFNA(VLOOKUP(LEFT(C2269,LEN(C2269)-3),COMBDG_Replacement_Split_Tech!A:T,12+B2269-2016,FALSE),-1)&lt;0,0,VLOOKUP(LEFT(C2269,LEN(C2269)-3),COMBDG_Replacement_Split_Tech!A:T,12+B2269-2016,FALSE))*_xlfn.IFNA(VLOOKUP(LEFT(C2269,14),'AGG Activity_16'!A:K,B2269-2016+2,FALSE),VLOOKUP(LEFT(C2269,15),'AGG Activity_16'!A:K,B2269-2016+2,FALSE))</f>
        <v>0</v>
      </c>
    </row>
    <row r="2270" spans="1:4" x14ac:dyDescent="0.25">
      <c r="A2270" t="s">
        <v>2</v>
      </c>
      <c r="B2270">
        <f t="shared" si="52"/>
        <v>2019</v>
      </c>
      <c r="C2270" t="str">
        <f t="shared" si="53"/>
        <v>COMBDGEDSNewSHFUR___STDKER_16</v>
      </c>
      <c r="D2270" s="8">
        <f>IF(_xlfn.IFNA(VLOOKUP(LEFT(C2270,LEN(C2270)-3),COMBDG_Replacement_Split_Tech!A:T,12+B2270-2016,FALSE),-1)&lt;0,0,VLOOKUP(LEFT(C2270,LEN(C2270)-3),COMBDG_Replacement_Split_Tech!A:T,12+B2270-2016,FALSE))*_xlfn.IFNA(VLOOKUP(LEFT(C2270,14),'AGG Activity_16'!A:K,B2270-2016+2,FALSE),VLOOKUP(LEFT(C2270,15),'AGG Activity_16'!A:K,B2270-2016+2,FALSE))</f>
        <v>0</v>
      </c>
    </row>
    <row r="2271" spans="1:4" x14ac:dyDescent="0.25">
      <c r="A2271" t="s">
        <v>2</v>
      </c>
      <c r="B2271">
        <f t="shared" si="52"/>
        <v>2019</v>
      </c>
      <c r="C2271" t="str">
        <f t="shared" si="53"/>
        <v>COMBDGEDSNewWH______STDKER_16</v>
      </c>
      <c r="D2271" s="8">
        <f>IF(_xlfn.IFNA(VLOOKUP(LEFT(C2271,LEN(C2271)-3),COMBDG_Replacement_Split_Tech!A:T,12+B2271-2016,FALSE),-1)&lt;0,0,VLOOKUP(LEFT(C2271,LEN(C2271)-3),COMBDG_Replacement_Split_Tech!A:T,12+B2271-2016,FALSE))*_xlfn.IFNA(VLOOKUP(LEFT(C2271,14),'AGG Activity_16'!A:K,B2271-2016+2,FALSE),VLOOKUP(LEFT(C2271,15),'AGG Activity_16'!A:K,B2271-2016+2,FALSE))</f>
        <v>0</v>
      </c>
    </row>
    <row r="2272" spans="1:4" x14ac:dyDescent="0.25">
      <c r="A2272" t="s">
        <v>2</v>
      </c>
      <c r="B2272">
        <f t="shared" si="52"/>
        <v>2019</v>
      </c>
      <c r="C2272" t="str">
        <f t="shared" si="53"/>
        <v>COMBDGEDSOldSHFUR___STDKER_16</v>
      </c>
      <c r="D2272" s="8">
        <f>IF(_xlfn.IFNA(VLOOKUP(LEFT(C2272,LEN(C2272)-3),COMBDG_Replacement_Split_Tech!A:T,12+B2272-2016,FALSE),-1)&lt;0,0,VLOOKUP(LEFT(C2272,LEN(C2272)-3),COMBDG_Replacement_Split_Tech!A:T,12+B2272-2016,FALSE))*_xlfn.IFNA(VLOOKUP(LEFT(C2272,14),'AGG Activity_16'!A:K,B2272-2016+2,FALSE),VLOOKUP(LEFT(C2272,15),'AGG Activity_16'!A:K,B2272-2016+2,FALSE))</f>
        <v>0</v>
      </c>
    </row>
    <row r="2273" spans="1:4" x14ac:dyDescent="0.25">
      <c r="A2273" t="s">
        <v>2</v>
      </c>
      <c r="B2273">
        <f t="shared" si="52"/>
        <v>2019</v>
      </c>
      <c r="C2273" t="str">
        <f t="shared" si="53"/>
        <v>COMBDGEDSOldWH______STDKER_16</v>
      </c>
      <c r="D2273" s="8">
        <f>IF(_xlfn.IFNA(VLOOKUP(LEFT(C2273,LEN(C2273)-3),COMBDG_Replacement_Split_Tech!A:T,12+B2273-2016,FALSE),-1)&lt;0,0,VLOOKUP(LEFT(C2273,LEN(C2273)-3),COMBDG_Replacement_Split_Tech!A:T,12+B2273-2016,FALSE))*_xlfn.IFNA(VLOOKUP(LEFT(C2273,14),'AGG Activity_16'!A:K,B2273-2016+2,FALSE),VLOOKUP(LEFT(C2273,15),'AGG Activity_16'!A:K,B2273-2016+2,FALSE))</f>
        <v>0</v>
      </c>
    </row>
    <row r="2274" spans="1:4" x14ac:dyDescent="0.25">
      <c r="A2274" t="s">
        <v>2</v>
      </c>
      <c r="B2274">
        <f t="shared" si="52"/>
        <v>2019</v>
      </c>
      <c r="C2274" t="str">
        <f t="shared" si="53"/>
        <v>COMBDGHLCNewSHFUR___STDKER_16</v>
      </c>
      <c r="D2274" s="8">
        <f>IF(_xlfn.IFNA(VLOOKUP(LEFT(C2274,LEN(C2274)-3),COMBDG_Replacement_Split_Tech!A:T,12+B2274-2016,FALSE),-1)&lt;0,0,VLOOKUP(LEFT(C2274,LEN(C2274)-3),COMBDG_Replacement_Split_Tech!A:T,12+B2274-2016,FALSE))*_xlfn.IFNA(VLOOKUP(LEFT(C2274,14),'AGG Activity_16'!A:K,B2274-2016+2,FALSE),VLOOKUP(LEFT(C2274,15),'AGG Activity_16'!A:K,B2274-2016+2,FALSE))</f>
        <v>0</v>
      </c>
    </row>
    <row r="2275" spans="1:4" x14ac:dyDescent="0.25">
      <c r="A2275" t="s">
        <v>2</v>
      </c>
      <c r="B2275">
        <f t="shared" si="52"/>
        <v>2019</v>
      </c>
      <c r="C2275" t="str">
        <f t="shared" si="53"/>
        <v>COMBDGHLCNewWH______STDKER_16</v>
      </c>
      <c r="D2275" s="8">
        <f>IF(_xlfn.IFNA(VLOOKUP(LEFT(C2275,LEN(C2275)-3),COMBDG_Replacement_Split_Tech!A:T,12+B2275-2016,FALSE),-1)&lt;0,0,VLOOKUP(LEFT(C2275,LEN(C2275)-3),COMBDG_Replacement_Split_Tech!A:T,12+B2275-2016,FALSE))*_xlfn.IFNA(VLOOKUP(LEFT(C2275,14),'AGG Activity_16'!A:K,B2275-2016+2,FALSE),VLOOKUP(LEFT(C2275,15),'AGG Activity_16'!A:K,B2275-2016+2,FALSE))</f>
        <v>0</v>
      </c>
    </row>
    <row r="2276" spans="1:4" x14ac:dyDescent="0.25">
      <c r="A2276" t="s">
        <v>2</v>
      </c>
      <c r="B2276">
        <f t="shared" si="52"/>
        <v>2019</v>
      </c>
      <c r="C2276" t="str">
        <f t="shared" si="53"/>
        <v>COMBDGHLCOldSHFUR___STDKER_16</v>
      </c>
      <c r="D2276" s="8">
        <f>IF(_xlfn.IFNA(VLOOKUP(LEFT(C2276,LEN(C2276)-3),COMBDG_Replacement_Split_Tech!A:T,12+B2276-2016,FALSE),-1)&lt;0,0,VLOOKUP(LEFT(C2276,LEN(C2276)-3),COMBDG_Replacement_Split_Tech!A:T,12+B2276-2016,FALSE))*_xlfn.IFNA(VLOOKUP(LEFT(C2276,14),'AGG Activity_16'!A:K,B2276-2016+2,FALSE),VLOOKUP(LEFT(C2276,15),'AGG Activity_16'!A:K,B2276-2016+2,FALSE))</f>
        <v>0</v>
      </c>
    </row>
    <row r="2277" spans="1:4" x14ac:dyDescent="0.25">
      <c r="A2277" t="s">
        <v>2</v>
      </c>
      <c r="B2277">
        <f t="shared" si="52"/>
        <v>2019</v>
      </c>
      <c r="C2277" t="str">
        <f t="shared" si="53"/>
        <v>COMBDGHLCOldWH______STDKER_16</v>
      </c>
      <c r="D2277" s="8">
        <f>IF(_xlfn.IFNA(VLOOKUP(LEFT(C2277,LEN(C2277)-3),COMBDG_Replacement_Split_Tech!A:T,12+B2277-2016,FALSE),-1)&lt;0,0,VLOOKUP(LEFT(C2277,LEN(C2277)-3),COMBDG_Replacement_Split_Tech!A:T,12+B2277-2016,FALSE))*_xlfn.IFNA(VLOOKUP(LEFT(C2277,14),'AGG Activity_16'!A:K,B2277-2016+2,FALSE),VLOOKUP(LEFT(C2277,15),'AGG Activity_16'!A:K,B2277-2016+2,FALSE))</f>
        <v>0</v>
      </c>
    </row>
    <row r="2278" spans="1:4" x14ac:dyDescent="0.25">
      <c r="A2278" t="s">
        <v>2</v>
      </c>
      <c r="B2278">
        <f t="shared" si="52"/>
        <v>2019</v>
      </c>
      <c r="C2278" t="str">
        <f t="shared" si="53"/>
        <v>COMBDGICINewSHFUR___STDKER_16</v>
      </c>
      <c r="D2278" s="8">
        <f>IF(_xlfn.IFNA(VLOOKUP(LEFT(C2278,LEN(C2278)-3),COMBDG_Replacement_Split_Tech!A:T,12+B2278-2016,FALSE),-1)&lt;0,0,VLOOKUP(LEFT(C2278,LEN(C2278)-3),COMBDG_Replacement_Split_Tech!A:T,12+B2278-2016,FALSE))*_xlfn.IFNA(VLOOKUP(LEFT(C2278,14),'AGG Activity_16'!A:K,B2278-2016+2,FALSE),VLOOKUP(LEFT(C2278,15),'AGG Activity_16'!A:K,B2278-2016+2,FALSE))</f>
        <v>0</v>
      </c>
    </row>
    <row r="2279" spans="1:4" x14ac:dyDescent="0.25">
      <c r="A2279" t="s">
        <v>2</v>
      </c>
      <c r="B2279">
        <f t="shared" si="52"/>
        <v>2019</v>
      </c>
      <c r="C2279" t="str">
        <f t="shared" si="53"/>
        <v>COMBDGICINewWH______STDKER_16</v>
      </c>
      <c r="D2279" s="8">
        <f>IF(_xlfn.IFNA(VLOOKUP(LEFT(C2279,LEN(C2279)-3),COMBDG_Replacement_Split_Tech!A:T,12+B2279-2016,FALSE),-1)&lt;0,0,VLOOKUP(LEFT(C2279,LEN(C2279)-3),COMBDG_Replacement_Split_Tech!A:T,12+B2279-2016,FALSE))*_xlfn.IFNA(VLOOKUP(LEFT(C2279,14),'AGG Activity_16'!A:K,B2279-2016+2,FALSE),VLOOKUP(LEFT(C2279,15),'AGG Activity_16'!A:K,B2279-2016+2,FALSE))</f>
        <v>0</v>
      </c>
    </row>
    <row r="2280" spans="1:4" x14ac:dyDescent="0.25">
      <c r="A2280" t="s">
        <v>2</v>
      </c>
      <c r="B2280">
        <f t="shared" si="52"/>
        <v>2019</v>
      </c>
      <c r="C2280" t="str">
        <f t="shared" si="53"/>
        <v>COMBDGICIOldSHFUR___STDKER_16</v>
      </c>
      <c r="D2280" s="8">
        <f>IF(_xlfn.IFNA(VLOOKUP(LEFT(C2280,LEN(C2280)-3),COMBDG_Replacement_Split_Tech!A:T,12+B2280-2016,FALSE),-1)&lt;0,0,VLOOKUP(LEFT(C2280,LEN(C2280)-3),COMBDG_Replacement_Split_Tech!A:T,12+B2280-2016,FALSE))*_xlfn.IFNA(VLOOKUP(LEFT(C2280,14),'AGG Activity_16'!A:K,B2280-2016+2,FALSE),VLOOKUP(LEFT(C2280,15),'AGG Activity_16'!A:K,B2280-2016+2,FALSE))</f>
        <v>0</v>
      </c>
    </row>
    <row r="2281" spans="1:4" x14ac:dyDescent="0.25">
      <c r="A2281" t="s">
        <v>2</v>
      </c>
      <c r="B2281">
        <f t="shared" si="52"/>
        <v>2019</v>
      </c>
      <c r="C2281" t="str">
        <f t="shared" si="53"/>
        <v>COMBDGICIOldWH______STDKER_16</v>
      </c>
      <c r="D2281" s="8">
        <f>IF(_xlfn.IFNA(VLOOKUP(LEFT(C2281,LEN(C2281)-3),COMBDG_Replacement_Split_Tech!A:T,12+B2281-2016,FALSE),-1)&lt;0,0,VLOOKUP(LEFT(C2281,LEN(C2281)-3),COMBDG_Replacement_Split_Tech!A:T,12+B2281-2016,FALSE))*_xlfn.IFNA(VLOOKUP(LEFT(C2281,14),'AGG Activity_16'!A:K,B2281-2016+2,FALSE),VLOOKUP(LEFT(C2281,15),'AGG Activity_16'!A:K,B2281-2016+2,FALSE))</f>
        <v>0</v>
      </c>
    </row>
    <row r="2282" spans="1:4" x14ac:dyDescent="0.25">
      <c r="A2282" t="s">
        <v>2</v>
      </c>
      <c r="B2282">
        <f t="shared" si="52"/>
        <v>2019</v>
      </c>
      <c r="C2282" t="str">
        <f t="shared" si="53"/>
        <v>COMBDGOFFNewSHFUR___STDKER_16</v>
      </c>
      <c r="D2282" s="8">
        <f>IF(_xlfn.IFNA(VLOOKUP(LEFT(C2282,LEN(C2282)-3),COMBDG_Replacement_Split_Tech!A:T,12+B2282-2016,FALSE),-1)&lt;0,0,VLOOKUP(LEFT(C2282,LEN(C2282)-3),COMBDG_Replacement_Split_Tech!A:T,12+B2282-2016,FALSE))*_xlfn.IFNA(VLOOKUP(LEFT(C2282,14),'AGG Activity_16'!A:K,B2282-2016+2,FALSE),VLOOKUP(LEFT(C2282,15),'AGG Activity_16'!A:K,B2282-2016+2,FALSE))</f>
        <v>0</v>
      </c>
    </row>
    <row r="2283" spans="1:4" x14ac:dyDescent="0.25">
      <c r="A2283" t="s">
        <v>2</v>
      </c>
      <c r="B2283">
        <f t="shared" si="52"/>
        <v>2019</v>
      </c>
      <c r="C2283" t="str">
        <f t="shared" si="53"/>
        <v>COMBDGOFFNewWH______STDKER_16</v>
      </c>
      <c r="D2283" s="8">
        <f>IF(_xlfn.IFNA(VLOOKUP(LEFT(C2283,LEN(C2283)-3),COMBDG_Replacement_Split_Tech!A:T,12+B2283-2016,FALSE),-1)&lt;0,0,VLOOKUP(LEFT(C2283,LEN(C2283)-3),COMBDG_Replacement_Split_Tech!A:T,12+B2283-2016,FALSE))*_xlfn.IFNA(VLOOKUP(LEFT(C2283,14),'AGG Activity_16'!A:K,B2283-2016+2,FALSE),VLOOKUP(LEFT(C2283,15),'AGG Activity_16'!A:K,B2283-2016+2,FALSE))</f>
        <v>0</v>
      </c>
    </row>
    <row r="2284" spans="1:4" x14ac:dyDescent="0.25">
      <c r="A2284" t="s">
        <v>2</v>
      </c>
      <c r="B2284">
        <f t="shared" si="52"/>
        <v>2019</v>
      </c>
      <c r="C2284" t="str">
        <f t="shared" si="53"/>
        <v>COMBDGOFFOldSHFUR___STDKER_16</v>
      </c>
      <c r="D2284" s="8">
        <f>IF(_xlfn.IFNA(VLOOKUP(LEFT(C2284,LEN(C2284)-3),COMBDG_Replacement_Split_Tech!A:T,12+B2284-2016,FALSE),-1)&lt;0,0,VLOOKUP(LEFT(C2284,LEN(C2284)-3),COMBDG_Replacement_Split_Tech!A:T,12+B2284-2016,FALSE))*_xlfn.IFNA(VLOOKUP(LEFT(C2284,14),'AGG Activity_16'!A:K,B2284-2016+2,FALSE),VLOOKUP(LEFT(C2284,15),'AGG Activity_16'!A:K,B2284-2016+2,FALSE))</f>
        <v>0</v>
      </c>
    </row>
    <row r="2285" spans="1:4" x14ac:dyDescent="0.25">
      <c r="A2285" t="s">
        <v>2</v>
      </c>
      <c r="B2285">
        <f t="shared" si="52"/>
        <v>2019</v>
      </c>
      <c r="C2285" t="str">
        <f t="shared" si="53"/>
        <v>COMBDGOFFOldWH______STDKER_16</v>
      </c>
      <c r="D2285" s="8">
        <f>IF(_xlfn.IFNA(VLOOKUP(LEFT(C2285,LEN(C2285)-3),COMBDG_Replacement_Split_Tech!A:T,12+B2285-2016,FALSE),-1)&lt;0,0,VLOOKUP(LEFT(C2285,LEN(C2285)-3),COMBDG_Replacement_Split_Tech!A:T,12+B2285-2016,FALSE))*_xlfn.IFNA(VLOOKUP(LEFT(C2285,14),'AGG Activity_16'!A:K,B2285-2016+2,FALSE),VLOOKUP(LEFT(C2285,15),'AGG Activity_16'!A:K,B2285-2016+2,FALSE))</f>
        <v>0</v>
      </c>
    </row>
    <row r="2286" spans="1:4" x14ac:dyDescent="0.25">
      <c r="A2286" t="s">
        <v>2</v>
      </c>
      <c r="B2286">
        <f t="shared" si="52"/>
        <v>2019</v>
      </c>
      <c r="C2286" t="str">
        <f t="shared" si="53"/>
        <v>COMBDGOTSNewSHFUR___STDKER_16</v>
      </c>
      <c r="D2286" s="8">
        <f>IF(_xlfn.IFNA(VLOOKUP(LEFT(C2286,LEN(C2286)-3),COMBDG_Replacement_Split_Tech!A:T,12+B2286-2016,FALSE),-1)&lt;0,0,VLOOKUP(LEFT(C2286,LEN(C2286)-3),COMBDG_Replacement_Split_Tech!A:T,12+B2286-2016,FALSE))*_xlfn.IFNA(VLOOKUP(LEFT(C2286,14),'AGG Activity_16'!A:K,B2286-2016+2,FALSE),VLOOKUP(LEFT(C2286,15),'AGG Activity_16'!A:K,B2286-2016+2,FALSE))</f>
        <v>0</v>
      </c>
    </row>
    <row r="2287" spans="1:4" x14ac:dyDescent="0.25">
      <c r="A2287" t="s">
        <v>2</v>
      </c>
      <c r="B2287">
        <f t="shared" si="52"/>
        <v>2019</v>
      </c>
      <c r="C2287" t="str">
        <f t="shared" si="53"/>
        <v>COMBDGOTSNewWH______STDKER_16</v>
      </c>
      <c r="D2287" s="8">
        <f>IF(_xlfn.IFNA(VLOOKUP(LEFT(C2287,LEN(C2287)-3),COMBDG_Replacement_Split_Tech!A:T,12+B2287-2016,FALSE),-1)&lt;0,0,VLOOKUP(LEFT(C2287,LEN(C2287)-3),COMBDG_Replacement_Split_Tech!A:T,12+B2287-2016,FALSE))*_xlfn.IFNA(VLOOKUP(LEFT(C2287,14),'AGG Activity_16'!A:K,B2287-2016+2,FALSE),VLOOKUP(LEFT(C2287,15),'AGG Activity_16'!A:K,B2287-2016+2,FALSE))</f>
        <v>0</v>
      </c>
    </row>
    <row r="2288" spans="1:4" x14ac:dyDescent="0.25">
      <c r="A2288" t="s">
        <v>2</v>
      </c>
      <c r="B2288">
        <f t="shared" si="52"/>
        <v>2019</v>
      </c>
      <c r="C2288" t="str">
        <f t="shared" si="53"/>
        <v>COMBDGOTSOldSHFUR___STDKER_16</v>
      </c>
      <c r="D2288" s="8">
        <f>IF(_xlfn.IFNA(VLOOKUP(LEFT(C2288,LEN(C2288)-3),COMBDG_Replacement_Split_Tech!A:T,12+B2288-2016,FALSE),-1)&lt;0,0,VLOOKUP(LEFT(C2288,LEN(C2288)-3),COMBDG_Replacement_Split_Tech!A:T,12+B2288-2016,FALSE))*_xlfn.IFNA(VLOOKUP(LEFT(C2288,14),'AGG Activity_16'!A:K,B2288-2016+2,FALSE),VLOOKUP(LEFT(C2288,15),'AGG Activity_16'!A:K,B2288-2016+2,FALSE))</f>
        <v>0</v>
      </c>
    </row>
    <row r="2289" spans="1:4" x14ac:dyDescent="0.25">
      <c r="A2289" t="s">
        <v>2</v>
      </c>
      <c r="B2289">
        <f t="shared" si="52"/>
        <v>2019</v>
      </c>
      <c r="C2289" t="str">
        <f t="shared" si="53"/>
        <v>COMBDGOTSOldWH______STDKER_16</v>
      </c>
      <c r="D2289" s="8">
        <f>IF(_xlfn.IFNA(VLOOKUP(LEFT(C2289,LEN(C2289)-3),COMBDG_Replacement_Split_Tech!A:T,12+B2289-2016,FALSE),-1)&lt;0,0,VLOOKUP(LEFT(C2289,LEN(C2289)-3),COMBDG_Replacement_Split_Tech!A:T,12+B2289-2016,FALSE))*_xlfn.IFNA(VLOOKUP(LEFT(C2289,14),'AGG Activity_16'!A:K,B2289-2016+2,FALSE),VLOOKUP(LEFT(C2289,15),'AGG Activity_16'!A:K,B2289-2016+2,FALSE))</f>
        <v>0</v>
      </c>
    </row>
    <row r="2290" spans="1:4" x14ac:dyDescent="0.25">
      <c r="A2290" t="s">
        <v>2</v>
      </c>
      <c r="B2290">
        <f t="shared" si="52"/>
        <v>2019</v>
      </c>
      <c r="C2290" t="str">
        <f t="shared" si="53"/>
        <v>COMBDGRTTNewSHFUR___STDKER_16</v>
      </c>
      <c r="D2290" s="8">
        <f>IF(_xlfn.IFNA(VLOOKUP(LEFT(C2290,LEN(C2290)-3),COMBDG_Replacement_Split_Tech!A:T,12+B2290-2016,FALSE),-1)&lt;0,0,VLOOKUP(LEFT(C2290,LEN(C2290)-3),COMBDG_Replacement_Split_Tech!A:T,12+B2290-2016,FALSE))*_xlfn.IFNA(VLOOKUP(LEFT(C2290,14),'AGG Activity_16'!A:K,B2290-2016+2,FALSE),VLOOKUP(LEFT(C2290,15),'AGG Activity_16'!A:K,B2290-2016+2,FALSE))</f>
        <v>0</v>
      </c>
    </row>
    <row r="2291" spans="1:4" x14ac:dyDescent="0.25">
      <c r="A2291" t="s">
        <v>2</v>
      </c>
      <c r="B2291">
        <f t="shared" si="52"/>
        <v>2019</v>
      </c>
      <c r="C2291" t="str">
        <f t="shared" si="53"/>
        <v>COMBDGRTTNewWH______STDKER_16</v>
      </c>
      <c r="D2291" s="8">
        <f>IF(_xlfn.IFNA(VLOOKUP(LEFT(C2291,LEN(C2291)-3),COMBDG_Replacement_Split_Tech!A:T,12+B2291-2016,FALSE),-1)&lt;0,0,VLOOKUP(LEFT(C2291,LEN(C2291)-3),COMBDG_Replacement_Split_Tech!A:T,12+B2291-2016,FALSE))*_xlfn.IFNA(VLOOKUP(LEFT(C2291,14),'AGG Activity_16'!A:K,B2291-2016+2,FALSE),VLOOKUP(LEFT(C2291,15),'AGG Activity_16'!A:K,B2291-2016+2,FALSE))</f>
        <v>0</v>
      </c>
    </row>
    <row r="2292" spans="1:4" x14ac:dyDescent="0.25">
      <c r="A2292" t="s">
        <v>2</v>
      </c>
      <c r="B2292">
        <f t="shared" si="52"/>
        <v>2019</v>
      </c>
      <c r="C2292" t="str">
        <f t="shared" si="53"/>
        <v>COMBDGRTTOldSHFUR___STDKER_16</v>
      </c>
      <c r="D2292" s="8">
        <f>IF(_xlfn.IFNA(VLOOKUP(LEFT(C2292,LEN(C2292)-3),COMBDG_Replacement_Split_Tech!A:T,12+B2292-2016,FALSE),-1)&lt;0,0,VLOOKUP(LEFT(C2292,LEN(C2292)-3),COMBDG_Replacement_Split_Tech!A:T,12+B2292-2016,FALSE))*_xlfn.IFNA(VLOOKUP(LEFT(C2292,14),'AGG Activity_16'!A:K,B2292-2016+2,FALSE),VLOOKUP(LEFT(C2292,15),'AGG Activity_16'!A:K,B2292-2016+2,FALSE))</f>
        <v>0</v>
      </c>
    </row>
    <row r="2293" spans="1:4" x14ac:dyDescent="0.25">
      <c r="A2293" t="s">
        <v>2</v>
      </c>
      <c r="B2293">
        <f t="shared" si="52"/>
        <v>2019</v>
      </c>
      <c r="C2293" t="str">
        <f t="shared" si="53"/>
        <v>COMBDGRTTOldWH______STDKER_16</v>
      </c>
      <c r="D2293" s="8">
        <f>IF(_xlfn.IFNA(VLOOKUP(LEFT(C2293,LEN(C2293)-3),COMBDG_Replacement_Split_Tech!A:T,12+B2293-2016,FALSE),-1)&lt;0,0,VLOOKUP(LEFT(C2293,LEN(C2293)-3),COMBDG_Replacement_Split_Tech!A:T,12+B2293-2016,FALSE))*_xlfn.IFNA(VLOOKUP(LEFT(C2293,14),'AGG Activity_16'!A:K,B2293-2016+2,FALSE),VLOOKUP(LEFT(C2293,15),'AGG Activity_16'!A:K,B2293-2016+2,FALSE))</f>
        <v>0</v>
      </c>
    </row>
    <row r="2294" spans="1:4" x14ac:dyDescent="0.25">
      <c r="A2294" t="s">
        <v>2</v>
      </c>
      <c r="B2294">
        <f t="shared" si="52"/>
        <v>2019</v>
      </c>
      <c r="C2294" t="str">
        <f t="shared" si="53"/>
        <v>COMBDGTAWNewSHFUR___STDKER_16</v>
      </c>
      <c r="D2294" s="8">
        <f>IF(_xlfn.IFNA(VLOOKUP(LEFT(C2294,LEN(C2294)-3),COMBDG_Replacement_Split_Tech!A:T,12+B2294-2016,FALSE),-1)&lt;0,0,VLOOKUP(LEFT(C2294,LEN(C2294)-3),COMBDG_Replacement_Split_Tech!A:T,12+B2294-2016,FALSE))*_xlfn.IFNA(VLOOKUP(LEFT(C2294,14),'AGG Activity_16'!A:K,B2294-2016+2,FALSE),VLOOKUP(LEFT(C2294,15),'AGG Activity_16'!A:K,B2294-2016+2,FALSE))</f>
        <v>0</v>
      </c>
    </row>
    <row r="2295" spans="1:4" x14ac:dyDescent="0.25">
      <c r="A2295" t="s">
        <v>2</v>
      </c>
      <c r="B2295">
        <f t="shared" si="52"/>
        <v>2019</v>
      </c>
      <c r="C2295" t="str">
        <f t="shared" si="53"/>
        <v>COMBDGTAWNewWH______STDKER_16</v>
      </c>
      <c r="D2295" s="8">
        <f>IF(_xlfn.IFNA(VLOOKUP(LEFT(C2295,LEN(C2295)-3),COMBDG_Replacement_Split_Tech!A:T,12+B2295-2016,FALSE),-1)&lt;0,0,VLOOKUP(LEFT(C2295,LEN(C2295)-3),COMBDG_Replacement_Split_Tech!A:T,12+B2295-2016,FALSE))*_xlfn.IFNA(VLOOKUP(LEFT(C2295,14),'AGG Activity_16'!A:K,B2295-2016+2,FALSE),VLOOKUP(LEFT(C2295,15),'AGG Activity_16'!A:K,B2295-2016+2,FALSE))</f>
        <v>0</v>
      </c>
    </row>
    <row r="2296" spans="1:4" x14ac:dyDescent="0.25">
      <c r="A2296" t="s">
        <v>2</v>
      </c>
      <c r="B2296">
        <f t="shared" si="52"/>
        <v>2019</v>
      </c>
      <c r="C2296" t="str">
        <f t="shared" si="53"/>
        <v>COMBDGTAWOldSHFUR___STDKER_16</v>
      </c>
      <c r="D2296" s="8">
        <f>IF(_xlfn.IFNA(VLOOKUP(LEFT(C2296,LEN(C2296)-3),COMBDG_Replacement_Split_Tech!A:T,12+B2296-2016,FALSE),-1)&lt;0,0,VLOOKUP(LEFT(C2296,LEN(C2296)-3),COMBDG_Replacement_Split_Tech!A:T,12+B2296-2016,FALSE))*_xlfn.IFNA(VLOOKUP(LEFT(C2296,14),'AGG Activity_16'!A:K,B2296-2016+2,FALSE),VLOOKUP(LEFT(C2296,15),'AGG Activity_16'!A:K,B2296-2016+2,FALSE))</f>
        <v>0</v>
      </c>
    </row>
    <row r="2297" spans="1:4" x14ac:dyDescent="0.25">
      <c r="A2297" t="s">
        <v>2</v>
      </c>
      <c r="B2297">
        <f t="shared" si="52"/>
        <v>2019</v>
      </c>
      <c r="C2297" t="str">
        <f t="shared" si="53"/>
        <v>COMBDGTAWOldWH______STDKER_16</v>
      </c>
      <c r="D2297" s="8">
        <f>IF(_xlfn.IFNA(VLOOKUP(LEFT(C2297,LEN(C2297)-3),COMBDG_Replacement_Split_Tech!A:T,12+B2297-2016,FALSE),-1)&lt;0,0,VLOOKUP(LEFT(C2297,LEN(C2297)-3),COMBDG_Replacement_Split_Tech!A:T,12+B2297-2016,FALSE))*_xlfn.IFNA(VLOOKUP(LEFT(C2297,14),'AGG Activity_16'!A:K,B2297-2016+2,FALSE),VLOOKUP(LEFT(C2297,15),'AGG Activity_16'!A:K,B2297-2016+2,FALSE))</f>
        <v>0</v>
      </c>
    </row>
    <row r="2298" spans="1:4" x14ac:dyDescent="0.25">
      <c r="A2298" t="s">
        <v>2</v>
      </c>
      <c r="B2298">
        <f t="shared" si="52"/>
        <v>2019</v>
      </c>
      <c r="C2298" t="str">
        <f t="shared" si="53"/>
        <v>COMBDGWSTNewSHFUR___STDKER_16</v>
      </c>
      <c r="D2298" s="8">
        <f>IF(_xlfn.IFNA(VLOOKUP(LEFT(C2298,LEN(C2298)-3),COMBDG_Replacement_Split_Tech!A:T,12+B2298-2016,FALSE),-1)&lt;0,0,VLOOKUP(LEFT(C2298,LEN(C2298)-3),COMBDG_Replacement_Split_Tech!A:T,12+B2298-2016,FALSE))*_xlfn.IFNA(VLOOKUP(LEFT(C2298,14),'AGG Activity_16'!A:K,B2298-2016+2,FALSE),VLOOKUP(LEFT(C2298,15),'AGG Activity_16'!A:K,B2298-2016+2,FALSE))</f>
        <v>0</v>
      </c>
    </row>
    <row r="2299" spans="1:4" x14ac:dyDescent="0.25">
      <c r="A2299" t="s">
        <v>2</v>
      </c>
      <c r="B2299">
        <f t="shared" si="52"/>
        <v>2019</v>
      </c>
      <c r="C2299" t="str">
        <f t="shared" si="53"/>
        <v>COMBDGWSTNewWH______STDKER_16</v>
      </c>
      <c r="D2299" s="8">
        <f>IF(_xlfn.IFNA(VLOOKUP(LEFT(C2299,LEN(C2299)-3),COMBDG_Replacement_Split_Tech!A:T,12+B2299-2016,FALSE),-1)&lt;0,0,VLOOKUP(LEFT(C2299,LEN(C2299)-3),COMBDG_Replacement_Split_Tech!A:T,12+B2299-2016,FALSE))*_xlfn.IFNA(VLOOKUP(LEFT(C2299,14),'AGG Activity_16'!A:K,B2299-2016+2,FALSE),VLOOKUP(LEFT(C2299,15),'AGG Activity_16'!A:K,B2299-2016+2,FALSE))</f>
        <v>0</v>
      </c>
    </row>
    <row r="2300" spans="1:4" x14ac:dyDescent="0.25">
      <c r="A2300" t="s">
        <v>2</v>
      </c>
      <c r="B2300">
        <f t="shared" si="52"/>
        <v>2019</v>
      </c>
      <c r="C2300" t="str">
        <f t="shared" si="53"/>
        <v>COMBDGWSTOldSHFUR___STDKER_16</v>
      </c>
      <c r="D2300" s="8">
        <f>IF(_xlfn.IFNA(VLOOKUP(LEFT(C2300,LEN(C2300)-3),COMBDG_Replacement_Split_Tech!A:T,12+B2300-2016,FALSE),-1)&lt;0,0,VLOOKUP(LEFT(C2300,LEN(C2300)-3),COMBDG_Replacement_Split_Tech!A:T,12+B2300-2016,FALSE))*_xlfn.IFNA(VLOOKUP(LEFT(C2300,14),'AGG Activity_16'!A:K,B2300-2016+2,FALSE),VLOOKUP(LEFT(C2300,15),'AGG Activity_16'!A:K,B2300-2016+2,FALSE))</f>
        <v>0</v>
      </c>
    </row>
    <row r="2301" spans="1:4" x14ac:dyDescent="0.25">
      <c r="A2301" t="s">
        <v>2</v>
      </c>
      <c r="B2301">
        <f t="shared" si="52"/>
        <v>2019</v>
      </c>
      <c r="C2301" t="str">
        <f t="shared" si="53"/>
        <v>COMBDGWSTOldWH______STDKER_16</v>
      </c>
      <c r="D2301" s="8">
        <f>IF(_xlfn.IFNA(VLOOKUP(LEFT(C2301,LEN(C2301)-3),COMBDG_Replacement_Split_Tech!A:T,12+B2301-2016,FALSE),-1)&lt;0,0,VLOOKUP(LEFT(C2301,LEN(C2301)-3),COMBDG_Replacement_Split_Tech!A:T,12+B2301-2016,FALSE))*_xlfn.IFNA(VLOOKUP(LEFT(C2301,14),'AGG Activity_16'!A:K,B2301-2016+2,FALSE),VLOOKUP(LEFT(C2301,15),'AGG Activity_16'!A:K,B2301-2016+2,FALSE))</f>
        <v>0</v>
      </c>
    </row>
    <row r="2302" spans="1:4" x14ac:dyDescent="0.25">
      <c r="A2302" t="s">
        <v>2</v>
      </c>
      <c r="B2302">
        <f t="shared" si="52"/>
        <v>2019</v>
      </c>
      <c r="C2302" t="str">
        <f t="shared" si="53"/>
        <v>COMBDGAERNewSHFUR___STDLFO_16</v>
      </c>
      <c r="D2302" s="8">
        <f>IF(_xlfn.IFNA(VLOOKUP(LEFT(C2302,LEN(C2302)-3),COMBDG_Replacement_Split_Tech!A:T,12+B2302-2016,FALSE),-1)&lt;0,0,VLOOKUP(LEFT(C2302,LEN(C2302)-3),COMBDG_Replacement_Split_Tech!A:T,12+B2302-2016,FALSE))*_xlfn.IFNA(VLOOKUP(LEFT(C2302,14),'AGG Activity_16'!A:K,B2302-2016+2,FALSE),VLOOKUP(LEFT(C2302,15),'AGG Activity_16'!A:K,B2302-2016+2,FALSE))</f>
        <v>0</v>
      </c>
    </row>
    <row r="2303" spans="1:4" x14ac:dyDescent="0.25">
      <c r="A2303" t="s">
        <v>2</v>
      </c>
      <c r="B2303">
        <f t="shared" si="52"/>
        <v>2019</v>
      </c>
      <c r="C2303" t="str">
        <f t="shared" si="53"/>
        <v>COMBDGAERNewWH______STDLFO_16</v>
      </c>
      <c r="D2303" s="8">
        <f>IF(_xlfn.IFNA(VLOOKUP(LEFT(C2303,LEN(C2303)-3),COMBDG_Replacement_Split_Tech!A:T,12+B2303-2016,FALSE),-1)&lt;0,0,VLOOKUP(LEFT(C2303,LEN(C2303)-3),COMBDG_Replacement_Split_Tech!A:T,12+B2303-2016,FALSE))*_xlfn.IFNA(VLOOKUP(LEFT(C2303,14),'AGG Activity_16'!A:K,B2303-2016+2,FALSE),VLOOKUP(LEFT(C2303,15),'AGG Activity_16'!A:K,B2303-2016+2,FALSE))</f>
        <v>0</v>
      </c>
    </row>
    <row r="2304" spans="1:4" x14ac:dyDescent="0.25">
      <c r="A2304" t="s">
        <v>2</v>
      </c>
      <c r="B2304">
        <f t="shared" si="52"/>
        <v>2019</v>
      </c>
      <c r="C2304" t="str">
        <f t="shared" si="53"/>
        <v>COMBDGAEROldSHFUR___STDLFO_16</v>
      </c>
      <c r="D2304" s="8">
        <f>IF(_xlfn.IFNA(VLOOKUP(LEFT(C2304,LEN(C2304)-3),COMBDG_Replacement_Split_Tech!A:T,12+B2304-2016,FALSE),-1)&lt;0,0,VLOOKUP(LEFT(C2304,LEN(C2304)-3),COMBDG_Replacement_Split_Tech!A:T,12+B2304-2016,FALSE))*_xlfn.IFNA(VLOOKUP(LEFT(C2304,14),'AGG Activity_16'!A:K,B2304-2016+2,FALSE),VLOOKUP(LEFT(C2304,15),'AGG Activity_16'!A:K,B2304-2016+2,FALSE))</f>
        <v>1.2822708091582165</v>
      </c>
    </row>
    <row r="2305" spans="1:4" x14ac:dyDescent="0.25">
      <c r="A2305" t="s">
        <v>2</v>
      </c>
      <c r="B2305">
        <f t="shared" si="52"/>
        <v>2019</v>
      </c>
      <c r="C2305" t="str">
        <f t="shared" si="53"/>
        <v>COMBDGAEROldWH______STDLFO_16</v>
      </c>
      <c r="D2305" s="8">
        <f>IF(_xlfn.IFNA(VLOOKUP(LEFT(C2305,LEN(C2305)-3),COMBDG_Replacement_Split_Tech!A:T,12+B2305-2016,FALSE),-1)&lt;0,0,VLOOKUP(LEFT(C2305,LEN(C2305)-3),COMBDG_Replacement_Split_Tech!A:T,12+B2305-2016,FALSE))*_xlfn.IFNA(VLOOKUP(LEFT(C2305,14),'AGG Activity_16'!A:K,B2305-2016+2,FALSE),VLOOKUP(LEFT(C2305,15),'AGG Activity_16'!A:K,B2305-2016+2,FALSE))</f>
        <v>3.1910875269234875</v>
      </c>
    </row>
    <row r="2306" spans="1:4" x14ac:dyDescent="0.25">
      <c r="A2306" t="s">
        <v>2</v>
      </c>
      <c r="B2306">
        <f t="shared" si="52"/>
        <v>2019</v>
      </c>
      <c r="C2306" t="str">
        <f t="shared" si="53"/>
        <v>COMBDGAFSNewSHFUR___STDLFO_16</v>
      </c>
      <c r="D2306" s="8">
        <f>IF(_xlfn.IFNA(VLOOKUP(LEFT(C2306,LEN(C2306)-3),COMBDG_Replacement_Split_Tech!A:T,12+B2306-2016,FALSE),-1)&lt;0,0,VLOOKUP(LEFT(C2306,LEN(C2306)-3),COMBDG_Replacement_Split_Tech!A:T,12+B2306-2016,FALSE))*_xlfn.IFNA(VLOOKUP(LEFT(C2306,14),'AGG Activity_16'!A:K,B2306-2016+2,FALSE),VLOOKUP(LEFT(C2306,15),'AGG Activity_16'!A:K,B2306-2016+2,FALSE))</f>
        <v>0</v>
      </c>
    </row>
    <row r="2307" spans="1:4" x14ac:dyDescent="0.25">
      <c r="A2307" t="s">
        <v>2</v>
      </c>
      <c r="B2307">
        <f t="shared" si="52"/>
        <v>2019</v>
      </c>
      <c r="C2307" t="str">
        <f t="shared" si="53"/>
        <v>COMBDGAFSNewWH______STDLFO_16</v>
      </c>
      <c r="D2307" s="8">
        <f>IF(_xlfn.IFNA(VLOOKUP(LEFT(C2307,LEN(C2307)-3),COMBDG_Replacement_Split_Tech!A:T,12+B2307-2016,FALSE),-1)&lt;0,0,VLOOKUP(LEFT(C2307,LEN(C2307)-3),COMBDG_Replacement_Split_Tech!A:T,12+B2307-2016,FALSE))*_xlfn.IFNA(VLOOKUP(LEFT(C2307,14),'AGG Activity_16'!A:K,B2307-2016+2,FALSE),VLOOKUP(LEFT(C2307,15),'AGG Activity_16'!A:K,B2307-2016+2,FALSE))</f>
        <v>0</v>
      </c>
    </row>
    <row r="2308" spans="1:4" x14ac:dyDescent="0.25">
      <c r="A2308" t="s">
        <v>2</v>
      </c>
      <c r="B2308">
        <f t="shared" si="52"/>
        <v>2019</v>
      </c>
      <c r="C2308" t="str">
        <f t="shared" si="53"/>
        <v>COMBDGAFSOldSHFUR___STDLFO_16</v>
      </c>
      <c r="D2308" s="8">
        <f>IF(_xlfn.IFNA(VLOOKUP(LEFT(C2308,LEN(C2308)-3),COMBDG_Replacement_Split_Tech!A:T,12+B2308-2016,FALSE),-1)&lt;0,0,VLOOKUP(LEFT(C2308,LEN(C2308)-3),COMBDG_Replacement_Split_Tech!A:T,12+B2308-2016,FALSE))*_xlfn.IFNA(VLOOKUP(LEFT(C2308,14),'AGG Activity_16'!A:K,B2308-2016+2,FALSE),VLOOKUP(LEFT(C2308,15),'AGG Activity_16'!A:K,B2308-2016+2,FALSE))</f>
        <v>2.4575533783149677</v>
      </c>
    </row>
    <row r="2309" spans="1:4" x14ac:dyDescent="0.25">
      <c r="A2309" t="s">
        <v>2</v>
      </c>
      <c r="B2309">
        <f t="shared" si="52"/>
        <v>2019</v>
      </c>
      <c r="C2309" t="str">
        <f t="shared" si="53"/>
        <v>COMBDGAFSOldWH______STDLFO_16</v>
      </c>
      <c r="D2309" s="8">
        <f>IF(_xlfn.IFNA(VLOOKUP(LEFT(C2309,LEN(C2309)-3),COMBDG_Replacement_Split_Tech!A:T,12+B2309-2016,FALSE),-1)&lt;0,0,VLOOKUP(LEFT(C2309,LEN(C2309)-3),COMBDG_Replacement_Split_Tech!A:T,12+B2309-2016,FALSE))*_xlfn.IFNA(VLOOKUP(LEFT(C2309,14),'AGG Activity_16'!A:K,B2309-2016+2,FALSE),VLOOKUP(LEFT(C2309,15),'AGG Activity_16'!A:K,B2309-2016+2,FALSE))</f>
        <v>2.2193500799324264</v>
      </c>
    </row>
    <row r="2310" spans="1:4" x14ac:dyDescent="0.25">
      <c r="A2310" t="s">
        <v>2</v>
      </c>
      <c r="B2310">
        <f t="shared" si="52"/>
        <v>2019</v>
      </c>
      <c r="C2310" t="str">
        <f t="shared" si="53"/>
        <v>COMBDGEDSNewSHFUR___STDLFO_16</v>
      </c>
      <c r="D2310" s="8">
        <f>IF(_xlfn.IFNA(VLOOKUP(LEFT(C2310,LEN(C2310)-3),COMBDG_Replacement_Split_Tech!A:T,12+B2310-2016,FALSE),-1)&lt;0,0,VLOOKUP(LEFT(C2310,LEN(C2310)-3),COMBDG_Replacement_Split_Tech!A:T,12+B2310-2016,FALSE))*_xlfn.IFNA(VLOOKUP(LEFT(C2310,14),'AGG Activity_16'!A:K,B2310-2016+2,FALSE),VLOOKUP(LEFT(C2310,15),'AGG Activity_16'!A:K,B2310-2016+2,FALSE))</f>
        <v>0</v>
      </c>
    </row>
    <row r="2311" spans="1:4" x14ac:dyDescent="0.25">
      <c r="A2311" t="s">
        <v>2</v>
      </c>
      <c r="B2311">
        <f t="shared" si="52"/>
        <v>2019</v>
      </c>
      <c r="C2311" t="str">
        <f t="shared" si="53"/>
        <v>COMBDGEDSNewWH______STDLFO_16</v>
      </c>
      <c r="D2311" s="8">
        <f>IF(_xlfn.IFNA(VLOOKUP(LEFT(C2311,LEN(C2311)-3),COMBDG_Replacement_Split_Tech!A:T,12+B2311-2016,FALSE),-1)&lt;0,0,VLOOKUP(LEFT(C2311,LEN(C2311)-3),COMBDG_Replacement_Split_Tech!A:T,12+B2311-2016,FALSE))*_xlfn.IFNA(VLOOKUP(LEFT(C2311,14),'AGG Activity_16'!A:K,B2311-2016+2,FALSE),VLOOKUP(LEFT(C2311,15),'AGG Activity_16'!A:K,B2311-2016+2,FALSE))</f>
        <v>0</v>
      </c>
    </row>
    <row r="2312" spans="1:4" x14ac:dyDescent="0.25">
      <c r="A2312" t="s">
        <v>2</v>
      </c>
      <c r="B2312">
        <f t="shared" si="52"/>
        <v>2019</v>
      </c>
      <c r="C2312" t="str">
        <f t="shared" si="53"/>
        <v>COMBDGEDSOldSHFUR___STDLFO_16</v>
      </c>
      <c r="D2312" s="8">
        <f>IF(_xlfn.IFNA(VLOOKUP(LEFT(C2312,LEN(C2312)-3),COMBDG_Replacement_Split_Tech!A:T,12+B2312-2016,FALSE),-1)&lt;0,0,VLOOKUP(LEFT(C2312,LEN(C2312)-3),COMBDG_Replacement_Split_Tech!A:T,12+B2312-2016,FALSE))*_xlfn.IFNA(VLOOKUP(LEFT(C2312,14),'AGG Activity_16'!A:K,B2312-2016+2,FALSE),VLOOKUP(LEFT(C2312,15),'AGG Activity_16'!A:K,B2312-2016+2,FALSE))</f>
        <v>6.8356252671968107</v>
      </c>
    </row>
    <row r="2313" spans="1:4" x14ac:dyDescent="0.25">
      <c r="A2313" t="s">
        <v>2</v>
      </c>
      <c r="B2313">
        <f t="shared" si="52"/>
        <v>2019</v>
      </c>
      <c r="C2313" t="str">
        <f t="shared" si="53"/>
        <v>COMBDGEDSOldWH______STDLFO_16</v>
      </c>
      <c r="D2313" s="8">
        <f>IF(_xlfn.IFNA(VLOOKUP(LEFT(C2313,LEN(C2313)-3),COMBDG_Replacement_Split_Tech!A:T,12+B2313-2016,FALSE),-1)&lt;0,0,VLOOKUP(LEFT(C2313,LEN(C2313)-3),COMBDG_Replacement_Split_Tech!A:T,12+B2313-2016,FALSE))*_xlfn.IFNA(VLOOKUP(LEFT(C2313,14),'AGG Activity_16'!A:K,B2313-2016+2,FALSE),VLOOKUP(LEFT(C2313,15),'AGG Activity_16'!A:K,B2313-2016+2,FALSE))</f>
        <v>13.580633618712351</v>
      </c>
    </row>
    <row r="2314" spans="1:4" x14ac:dyDescent="0.25">
      <c r="A2314" t="s">
        <v>2</v>
      </c>
      <c r="B2314">
        <f t="shared" si="52"/>
        <v>2019</v>
      </c>
      <c r="C2314" t="str">
        <f t="shared" si="53"/>
        <v>COMBDGHLCNewSHFUR___STDLFO_16</v>
      </c>
      <c r="D2314" s="8">
        <f>IF(_xlfn.IFNA(VLOOKUP(LEFT(C2314,LEN(C2314)-3),COMBDG_Replacement_Split_Tech!A:T,12+B2314-2016,FALSE),-1)&lt;0,0,VLOOKUP(LEFT(C2314,LEN(C2314)-3),COMBDG_Replacement_Split_Tech!A:T,12+B2314-2016,FALSE))*_xlfn.IFNA(VLOOKUP(LEFT(C2314,14),'AGG Activity_16'!A:K,B2314-2016+2,FALSE),VLOOKUP(LEFT(C2314,15),'AGG Activity_16'!A:K,B2314-2016+2,FALSE))</f>
        <v>0</v>
      </c>
    </row>
    <row r="2315" spans="1:4" x14ac:dyDescent="0.25">
      <c r="A2315" t="s">
        <v>2</v>
      </c>
      <c r="B2315">
        <f t="shared" si="52"/>
        <v>2019</v>
      </c>
      <c r="C2315" t="str">
        <f t="shared" si="53"/>
        <v>COMBDGHLCNewWH______STDLFO_16</v>
      </c>
      <c r="D2315" s="8">
        <f>IF(_xlfn.IFNA(VLOOKUP(LEFT(C2315,LEN(C2315)-3),COMBDG_Replacement_Split_Tech!A:T,12+B2315-2016,FALSE),-1)&lt;0,0,VLOOKUP(LEFT(C2315,LEN(C2315)-3),COMBDG_Replacement_Split_Tech!A:T,12+B2315-2016,FALSE))*_xlfn.IFNA(VLOOKUP(LEFT(C2315,14),'AGG Activity_16'!A:K,B2315-2016+2,FALSE),VLOOKUP(LEFT(C2315,15),'AGG Activity_16'!A:K,B2315-2016+2,FALSE))</f>
        <v>0</v>
      </c>
    </row>
    <row r="2316" spans="1:4" x14ac:dyDescent="0.25">
      <c r="A2316" t="s">
        <v>2</v>
      </c>
      <c r="B2316">
        <f t="shared" si="52"/>
        <v>2019</v>
      </c>
      <c r="C2316" t="str">
        <f t="shared" si="53"/>
        <v>COMBDGHLCOldSHFUR___STDLFO_16</v>
      </c>
      <c r="D2316" s="8">
        <f>IF(_xlfn.IFNA(VLOOKUP(LEFT(C2316,LEN(C2316)-3),COMBDG_Replacement_Split_Tech!A:T,12+B2316-2016,FALSE),-1)&lt;0,0,VLOOKUP(LEFT(C2316,LEN(C2316)-3),COMBDG_Replacement_Split_Tech!A:T,12+B2316-2016,FALSE))*_xlfn.IFNA(VLOOKUP(LEFT(C2316,14),'AGG Activity_16'!A:K,B2316-2016+2,FALSE),VLOOKUP(LEFT(C2316,15),'AGG Activity_16'!A:K,B2316-2016+2,FALSE))</f>
        <v>5.2565148366764056</v>
      </c>
    </row>
    <row r="2317" spans="1:4" x14ac:dyDescent="0.25">
      <c r="A2317" t="s">
        <v>2</v>
      </c>
      <c r="B2317">
        <f t="shared" si="52"/>
        <v>2019</v>
      </c>
      <c r="C2317" t="str">
        <f t="shared" si="53"/>
        <v>COMBDGHLCOldWH______STDLFO_16</v>
      </c>
      <c r="D2317" s="8">
        <f>IF(_xlfn.IFNA(VLOOKUP(LEFT(C2317,LEN(C2317)-3),COMBDG_Replacement_Split_Tech!A:T,12+B2317-2016,FALSE),-1)&lt;0,0,VLOOKUP(LEFT(C2317,LEN(C2317)-3),COMBDG_Replacement_Split_Tech!A:T,12+B2317-2016,FALSE))*_xlfn.IFNA(VLOOKUP(LEFT(C2317,14),'AGG Activity_16'!A:K,B2317-2016+2,FALSE),VLOOKUP(LEFT(C2317,15),'AGG Activity_16'!A:K,B2317-2016+2,FALSE))</f>
        <v>4.1031473059106318</v>
      </c>
    </row>
    <row r="2318" spans="1:4" x14ac:dyDescent="0.25">
      <c r="A2318" t="s">
        <v>2</v>
      </c>
      <c r="B2318">
        <f t="shared" si="52"/>
        <v>2019</v>
      </c>
      <c r="C2318" t="str">
        <f t="shared" si="53"/>
        <v>COMBDGICINewSHFUR___STDLFO_16</v>
      </c>
      <c r="D2318" s="8">
        <f>IF(_xlfn.IFNA(VLOOKUP(LEFT(C2318,LEN(C2318)-3),COMBDG_Replacement_Split_Tech!A:T,12+B2318-2016,FALSE),-1)&lt;0,0,VLOOKUP(LEFT(C2318,LEN(C2318)-3),COMBDG_Replacement_Split_Tech!A:T,12+B2318-2016,FALSE))*_xlfn.IFNA(VLOOKUP(LEFT(C2318,14),'AGG Activity_16'!A:K,B2318-2016+2,FALSE),VLOOKUP(LEFT(C2318,15),'AGG Activity_16'!A:K,B2318-2016+2,FALSE))</f>
        <v>0</v>
      </c>
    </row>
    <row r="2319" spans="1:4" x14ac:dyDescent="0.25">
      <c r="A2319" t="s">
        <v>2</v>
      </c>
      <c r="B2319">
        <f t="shared" si="52"/>
        <v>2019</v>
      </c>
      <c r="C2319" t="str">
        <f t="shared" si="53"/>
        <v>COMBDGICINewWH______STDLFO_16</v>
      </c>
      <c r="D2319" s="8">
        <f>IF(_xlfn.IFNA(VLOOKUP(LEFT(C2319,LEN(C2319)-3),COMBDG_Replacement_Split_Tech!A:T,12+B2319-2016,FALSE),-1)&lt;0,0,VLOOKUP(LEFT(C2319,LEN(C2319)-3),COMBDG_Replacement_Split_Tech!A:T,12+B2319-2016,FALSE))*_xlfn.IFNA(VLOOKUP(LEFT(C2319,14),'AGG Activity_16'!A:K,B2319-2016+2,FALSE),VLOOKUP(LEFT(C2319,15),'AGG Activity_16'!A:K,B2319-2016+2,FALSE))</f>
        <v>0</v>
      </c>
    </row>
    <row r="2320" spans="1:4" x14ac:dyDescent="0.25">
      <c r="A2320" t="s">
        <v>2</v>
      </c>
      <c r="B2320">
        <f t="shared" si="52"/>
        <v>2019</v>
      </c>
      <c r="C2320" t="str">
        <f t="shared" si="53"/>
        <v>COMBDGICIOldSHFUR___STDLFO_16</v>
      </c>
      <c r="D2320" s="8">
        <f>IF(_xlfn.IFNA(VLOOKUP(LEFT(C2320,LEN(C2320)-3),COMBDG_Replacement_Split_Tech!A:T,12+B2320-2016,FALSE),-1)&lt;0,0,VLOOKUP(LEFT(C2320,LEN(C2320)-3),COMBDG_Replacement_Split_Tech!A:T,12+B2320-2016,FALSE))*_xlfn.IFNA(VLOOKUP(LEFT(C2320,14),'AGG Activity_16'!A:K,B2320-2016+2,FALSE),VLOOKUP(LEFT(C2320,15),'AGG Activity_16'!A:K,B2320-2016+2,FALSE))</f>
        <v>0.24489087105438334</v>
      </c>
    </row>
    <row r="2321" spans="1:4" x14ac:dyDescent="0.25">
      <c r="A2321" t="s">
        <v>2</v>
      </c>
      <c r="B2321">
        <f t="shared" si="52"/>
        <v>2019</v>
      </c>
      <c r="C2321" t="str">
        <f t="shared" si="53"/>
        <v>COMBDGICIOldWH______STDLFO_16</v>
      </c>
      <c r="D2321" s="8">
        <f>IF(_xlfn.IFNA(VLOOKUP(LEFT(C2321,LEN(C2321)-3),COMBDG_Replacement_Split_Tech!A:T,12+B2321-2016,FALSE),-1)&lt;0,0,VLOOKUP(LEFT(C2321,LEN(C2321)-3),COMBDG_Replacement_Split_Tech!A:T,12+B2321-2016,FALSE))*_xlfn.IFNA(VLOOKUP(LEFT(C2321,14),'AGG Activity_16'!A:K,B2321-2016+2,FALSE),VLOOKUP(LEFT(C2321,15),'AGG Activity_16'!A:K,B2321-2016+2,FALSE))</f>
        <v>0.32985858628898956</v>
      </c>
    </row>
    <row r="2322" spans="1:4" x14ac:dyDescent="0.25">
      <c r="A2322" t="s">
        <v>2</v>
      </c>
      <c r="B2322">
        <f t="shared" si="52"/>
        <v>2019</v>
      </c>
      <c r="C2322" t="str">
        <f t="shared" si="53"/>
        <v>COMBDGOFFNewSHFUR___STDLFO_16</v>
      </c>
      <c r="D2322" s="8">
        <f>IF(_xlfn.IFNA(VLOOKUP(LEFT(C2322,LEN(C2322)-3),COMBDG_Replacement_Split_Tech!A:T,12+B2322-2016,FALSE),-1)&lt;0,0,VLOOKUP(LEFT(C2322,LEN(C2322)-3),COMBDG_Replacement_Split_Tech!A:T,12+B2322-2016,FALSE))*_xlfn.IFNA(VLOOKUP(LEFT(C2322,14),'AGG Activity_16'!A:K,B2322-2016+2,FALSE),VLOOKUP(LEFT(C2322,15),'AGG Activity_16'!A:K,B2322-2016+2,FALSE))</f>
        <v>0</v>
      </c>
    </row>
    <row r="2323" spans="1:4" x14ac:dyDescent="0.25">
      <c r="A2323" t="s">
        <v>2</v>
      </c>
      <c r="B2323">
        <f t="shared" si="52"/>
        <v>2019</v>
      </c>
      <c r="C2323" t="str">
        <f t="shared" si="53"/>
        <v>COMBDGOFFNewWH______STDLFO_16</v>
      </c>
      <c r="D2323" s="8">
        <f>IF(_xlfn.IFNA(VLOOKUP(LEFT(C2323,LEN(C2323)-3),COMBDG_Replacement_Split_Tech!A:T,12+B2323-2016,FALSE),-1)&lt;0,0,VLOOKUP(LEFT(C2323,LEN(C2323)-3),COMBDG_Replacement_Split_Tech!A:T,12+B2323-2016,FALSE))*_xlfn.IFNA(VLOOKUP(LEFT(C2323,14),'AGG Activity_16'!A:K,B2323-2016+2,FALSE),VLOOKUP(LEFT(C2323,15),'AGG Activity_16'!A:K,B2323-2016+2,FALSE))</f>
        <v>0</v>
      </c>
    </row>
    <row r="2324" spans="1:4" x14ac:dyDescent="0.25">
      <c r="A2324" t="s">
        <v>2</v>
      </c>
      <c r="B2324">
        <f t="shared" si="52"/>
        <v>2019</v>
      </c>
      <c r="C2324" t="str">
        <f t="shared" si="53"/>
        <v>COMBDGOFFOldSHFUR___STDLFO_16</v>
      </c>
      <c r="D2324" s="8">
        <f>IF(_xlfn.IFNA(VLOOKUP(LEFT(C2324,LEN(C2324)-3),COMBDG_Replacement_Split_Tech!A:T,12+B2324-2016,FALSE),-1)&lt;0,0,VLOOKUP(LEFT(C2324,LEN(C2324)-3),COMBDG_Replacement_Split_Tech!A:T,12+B2324-2016,FALSE))*_xlfn.IFNA(VLOOKUP(LEFT(C2324,14),'AGG Activity_16'!A:K,B2324-2016+2,FALSE),VLOOKUP(LEFT(C2324,15),'AGG Activity_16'!A:K,B2324-2016+2,FALSE))</f>
        <v>13.395218704394413</v>
      </c>
    </row>
    <row r="2325" spans="1:4" x14ac:dyDescent="0.25">
      <c r="A2325" t="s">
        <v>2</v>
      </c>
      <c r="B2325">
        <f t="shared" si="52"/>
        <v>2019</v>
      </c>
      <c r="C2325" t="str">
        <f t="shared" si="53"/>
        <v>COMBDGOFFOldWH______STDLFO_16</v>
      </c>
      <c r="D2325" s="8">
        <f>IF(_xlfn.IFNA(VLOOKUP(LEFT(C2325,LEN(C2325)-3),COMBDG_Replacement_Split_Tech!A:T,12+B2325-2016,FALSE),-1)&lt;0,0,VLOOKUP(LEFT(C2325,LEN(C2325)-3),COMBDG_Replacement_Split_Tech!A:T,12+B2325-2016,FALSE))*_xlfn.IFNA(VLOOKUP(LEFT(C2325,14),'AGG Activity_16'!A:K,B2325-2016+2,FALSE),VLOOKUP(LEFT(C2325,15),'AGG Activity_16'!A:K,B2325-2016+2,FALSE))</f>
        <v>13.850249794192276</v>
      </c>
    </row>
    <row r="2326" spans="1:4" x14ac:dyDescent="0.25">
      <c r="A2326" t="s">
        <v>2</v>
      </c>
      <c r="B2326">
        <f t="shared" si="52"/>
        <v>2019</v>
      </c>
      <c r="C2326" t="str">
        <f t="shared" si="53"/>
        <v>COMBDGOTSNewSHFUR___STDLFO_16</v>
      </c>
      <c r="D2326" s="8">
        <f>IF(_xlfn.IFNA(VLOOKUP(LEFT(C2326,LEN(C2326)-3),COMBDG_Replacement_Split_Tech!A:T,12+B2326-2016,FALSE),-1)&lt;0,0,VLOOKUP(LEFT(C2326,LEN(C2326)-3),COMBDG_Replacement_Split_Tech!A:T,12+B2326-2016,FALSE))*_xlfn.IFNA(VLOOKUP(LEFT(C2326,14),'AGG Activity_16'!A:K,B2326-2016+2,FALSE),VLOOKUP(LEFT(C2326,15),'AGG Activity_16'!A:K,B2326-2016+2,FALSE))</f>
        <v>0</v>
      </c>
    </row>
    <row r="2327" spans="1:4" x14ac:dyDescent="0.25">
      <c r="A2327" t="s">
        <v>2</v>
      </c>
      <c r="B2327">
        <f t="shared" si="52"/>
        <v>2019</v>
      </c>
      <c r="C2327" t="str">
        <f t="shared" si="53"/>
        <v>COMBDGOTSNewWH______STDLFO_16</v>
      </c>
      <c r="D2327" s="8">
        <f>IF(_xlfn.IFNA(VLOOKUP(LEFT(C2327,LEN(C2327)-3),COMBDG_Replacement_Split_Tech!A:T,12+B2327-2016,FALSE),-1)&lt;0,0,VLOOKUP(LEFT(C2327,LEN(C2327)-3),COMBDG_Replacement_Split_Tech!A:T,12+B2327-2016,FALSE))*_xlfn.IFNA(VLOOKUP(LEFT(C2327,14),'AGG Activity_16'!A:K,B2327-2016+2,FALSE),VLOOKUP(LEFT(C2327,15),'AGG Activity_16'!A:K,B2327-2016+2,FALSE))</f>
        <v>0</v>
      </c>
    </row>
    <row r="2328" spans="1:4" x14ac:dyDescent="0.25">
      <c r="A2328" t="s">
        <v>2</v>
      </c>
      <c r="B2328">
        <f t="shared" si="52"/>
        <v>2019</v>
      </c>
      <c r="C2328" t="str">
        <f t="shared" si="53"/>
        <v>COMBDGOTSOldSHFUR___STDLFO_16</v>
      </c>
      <c r="D2328" s="8">
        <f>IF(_xlfn.IFNA(VLOOKUP(LEFT(C2328,LEN(C2328)-3),COMBDG_Replacement_Split_Tech!A:T,12+B2328-2016,FALSE),-1)&lt;0,0,VLOOKUP(LEFT(C2328,LEN(C2328)-3),COMBDG_Replacement_Split_Tech!A:T,12+B2328-2016,FALSE))*_xlfn.IFNA(VLOOKUP(LEFT(C2328,14),'AGG Activity_16'!A:K,B2328-2016+2,FALSE),VLOOKUP(LEFT(C2328,15),'AGG Activity_16'!A:K,B2328-2016+2,FALSE))</f>
        <v>3.0752665899838023</v>
      </c>
    </row>
    <row r="2329" spans="1:4" x14ac:dyDescent="0.25">
      <c r="A2329" t="s">
        <v>2</v>
      </c>
      <c r="B2329">
        <f t="shared" si="52"/>
        <v>2019</v>
      </c>
      <c r="C2329" t="str">
        <f t="shared" si="53"/>
        <v>COMBDGOTSOldWH______STDLFO_16</v>
      </c>
      <c r="D2329" s="8">
        <f>IF(_xlfn.IFNA(VLOOKUP(LEFT(C2329,LEN(C2329)-3),COMBDG_Replacement_Split_Tech!A:T,12+B2329-2016,FALSE),-1)&lt;0,0,VLOOKUP(LEFT(C2329,LEN(C2329)-3),COMBDG_Replacement_Split_Tech!A:T,12+B2329-2016,FALSE))*_xlfn.IFNA(VLOOKUP(LEFT(C2329,14),'AGG Activity_16'!A:K,B2329-2016+2,FALSE),VLOOKUP(LEFT(C2329,15),'AGG Activity_16'!A:K,B2329-2016+2,FALSE))</f>
        <v>4.1157929843767294</v>
      </c>
    </row>
    <row r="2330" spans="1:4" x14ac:dyDescent="0.25">
      <c r="A2330" t="s">
        <v>2</v>
      </c>
      <c r="B2330">
        <f t="shared" si="52"/>
        <v>2019</v>
      </c>
      <c r="C2330" t="str">
        <f t="shared" si="53"/>
        <v>COMBDGRTTNewSHFUR___STDLFO_16</v>
      </c>
      <c r="D2330" s="8">
        <f>IF(_xlfn.IFNA(VLOOKUP(LEFT(C2330,LEN(C2330)-3),COMBDG_Replacement_Split_Tech!A:T,12+B2330-2016,FALSE),-1)&lt;0,0,VLOOKUP(LEFT(C2330,LEN(C2330)-3),COMBDG_Replacement_Split_Tech!A:T,12+B2330-2016,FALSE))*_xlfn.IFNA(VLOOKUP(LEFT(C2330,14),'AGG Activity_16'!A:K,B2330-2016+2,FALSE),VLOOKUP(LEFT(C2330,15),'AGG Activity_16'!A:K,B2330-2016+2,FALSE))</f>
        <v>0</v>
      </c>
    </row>
    <row r="2331" spans="1:4" x14ac:dyDescent="0.25">
      <c r="A2331" t="s">
        <v>2</v>
      </c>
      <c r="B2331">
        <f t="shared" ref="B2331:B2394" si="54">B1731+1</f>
        <v>2019</v>
      </c>
      <c r="C2331" t="str">
        <f t="shared" ref="C2331:C2394" si="55">C1731</f>
        <v>COMBDGRTTNewWH______STDLFO_16</v>
      </c>
      <c r="D2331" s="8">
        <f>IF(_xlfn.IFNA(VLOOKUP(LEFT(C2331,LEN(C2331)-3),COMBDG_Replacement_Split_Tech!A:T,12+B2331-2016,FALSE),-1)&lt;0,0,VLOOKUP(LEFT(C2331,LEN(C2331)-3),COMBDG_Replacement_Split_Tech!A:T,12+B2331-2016,FALSE))*_xlfn.IFNA(VLOOKUP(LEFT(C2331,14),'AGG Activity_16'!A:K,B2331-2016+2,FALSE),VLOOKUP(LEFT(C2331,15),'AGG Activity_16'!A:K,B2331-2016+2,FALSE))</f>
        <v>0</v>
      </c>
    </row>
    <row r="2332" spans="1:4" x14ac:dyDescent="0.25">
      <c r="A2332" t="s">
        <v>2</v>
      </c>
      <c r="B2332">
        <f t="shared" si="54"/>
        <v>2019</v>
      </c>
      <c r="C2332" t="str">
        <f t="shared" si="55"/>
        <v>COMBDGRTTOldSHFUR___STDLFO_16</v>
      </c>
      <c r="D2332" s="8">
        <f>IF(_xlfn.IFNA(VLOOKUP(LEFT(C2332,LEN(C2332)-3),COMBDG_Replacement_Split_Tech!A:T,12+B2332-2016,FALSE),-1)&lt;0,0,VLOOKUP(LEFT(C2332,LEN(C2332)-3),COMBDG_Replacement_Split_Tech!A:T,12+B2332-2016,FALSE))*_xlfn.IFNA(VLOOKUP(LEFT(C2332,14),'AGG Activity_16'!A:K,B2332-2016+2,FALSE),VLOOKUP(LEFT(C2332,15),'AGG Activity_16'!A:K,B2332-2016+2,FALSE))</f>
        <v>7.1409216472688399</v>
      </c>
    </row>
    <row r="2333" spans="1:4" x14ac:dyDescent="0.25">
      <c r="A2333" t="s">
        <v>2</v>
      </c>
      <c r="B2333">
        <f t="shared" si="54"/>
        <v>2019</v>
      </c>
      <c r="C2333" t="str">
        <f t="shared" si="55"/>
        <v>COMBDGRTTOldWH______STDLFO_16</v>
      </c>
      <c r="D2333" s="8">
        <f>IF(_xlfn.IFNA(VLOOKUP(LEFT(C2333,LEN(C2333)-3),COMBDG_Replacement_Split_Tech!A:T,12+B2333-2016,FALSE),-1)&lt;0,0,VLOOKUP(LEFT(C2333,LEN(C2333)-3),COMBDG_Replacement_Split_Tech!A:T,12+B2333-2016,FALSE))*_xlfn.IFNA(VLOOKUP(LEFT(C2333,14),'AGG Activity_16'!A:K,B2333-2016+2,FALSE),VLOOKUP(LEFT(C2333,15),'AGG Activity_16'!A:K,B2333-2016+2,FALSE))</f>
        <v>16.978794696406823</v>
      </c>
    </row>
    <row r="2334" spans="1:4" x14ac:dyDescent="0.25">
      <c r="A2334" t="s">
        <v>2</v>
      </c>
      <c r="B2334">
        <f t="shared" si="54"/>
        <v>2019</v>
      </c>
      <c r="C2334" t="str">
        <f t="shared" si="55"/>
        <v>COMBDGTAWNewSHFUR___STDLFO_16</v>
      </c>
      <c r="D2334" s="8">
        <f>IF(_xlfn.IFNA(VLOOKUP(LEFT(C2334,LEN(C2334)-3),COMBDG_Replacement_Split_Tech!A:T,12+B2334-2016,FALSE),-1)&lt;0,0,VLOOKUP(LEFT(C2334,LEN(C2334)-3),COMBDG_Replacement_Split_Tech!A:T,12+B2334-2016,FALSE))*_xlfn.IFNA(VLOOKUP(LEFT(C2334,14),'AGG Activity_16'!A:K,B2334-2016+2,FALSE),VLOOKUP(LEFT(C2334,15),'AGG Activity_16'!A:K,B2334-2016+2,FALSE))</f>
        <v>0</v>
      </c>
    </row>
    <row r="2335" spans="1:4" x14ac:dyDescent="0.25">
      <c r="A2335" t="s">
        <v>2</v>
      </c>
      <c r="B2335">
        <f t="shared" si="54"/>
        <v>2019</v>
      </c>
      <c r="C2335" t="str">
        <f t="shared" si="55"/>
        <v>COMBDGTAWNewWH______STDLFO_16</v>
      </c>
      <c r="D2335" s="8">
        <f>IF(_xlfn.IFNA(VLOOKUP(LEFT(C2335,LEN(C2335)-3),COMBDG_Replacement_Split_Tech!A:T,12+B2335-2016,FALSE),-1)&lt;0,0,VLOOKUP(LEFT(C2335,LEN(C2335)-3),COMBDG_Replacement_Split_Tech!A:T,12+B2335-2016,FALSE))*_xlfn.IFNA(VLOOKUP(LEFT(C2335,14),'AGG Activity_16'!A:K,B2335-2016+2,FALSE),VLOOKUP(LEFT(C2335,15),'AGG Activity_16'!A:K,B2335-2016+2,FALSE))</f>
        <v>0</v>
      </c>
    </row>
    <row r="2336" spans="1:4" x14ac:dyDescent="0.25">
      <c r="A2336" t="s">
        <v>2</v>
      </c>
      <c r="B2336">
        <f t="shared" si="54"/>
        <v>2019</v>
      </c>
      <c r="C2336" t="str">
        <f t="shared" si="55"/>
        <v>COMBDGTAWOldSHFUR___STDLFO_16</v>
      </c>
      <c r="D2336" s="8">
        <f>IF(_xlfn.IFNA(VLOOKUP(LEFT(C2336,LEN(C2336)-3),COMBDG_Replacement_Split_Tech!A:T,12+B2336-2016,FALSE),-1)&lt;0,0,VLOOKUP(LEFT(C2336,LEN(C2336)-3),COMBDG_Replacement_Split_Tech!A:T,12+B2336-2016,FALSE))*_xlfn.IFNA(VLOOKUP(LEFT(C2336,14),'AGG Activity_16'!A:K,B2336-2016+2,FALSE),VLOOKUP(LEFT(C2336,15),'AGG Activity_16'!A:K,B2336-2016+2,FALSE))</f>
        <v>2.4225467016825384</v>
      </c>
    </row>
    <row r="2337" spans="1:4" x14ac:dyDescent="0.25">
      <c r="A2337" t="s">
        <v>2</v>
      </c>
      <c r="B2337">
        <f t="shared" si="54"/>
        <v>2019</v>
      </c>
      <c r="C2337" t="str">
        <f t="shared" si="55"/>
        <v>COMBDGTAWOldWH______STDLFO_16</v>
      </c>
      <c r="D2337" s="8">
        <f>IF(_xlfn.IFNA(VLOOKUP(LEFT(C2337,LEN(C2337)-3),COMBDG_Replacement_Split_Tech!A:T,12+B2337-2016,FALSE),-1)&lt;0,0,VLOOKUP(LEFT(C2337,LEN(C2337)-3),COMBDG_Replacement_Split_Tech!A:T,12+B2337-2016,FALSE))*_xlfn.IFNA(VLOOKUP(LEFT(C2337,14),'AGG Activity_16'!A:K,B2337-2016+2,FALSE),VLOOKUP(LEFT(C2337,15),'AGG Activity_16'!A:K,B2337-2016+2,FALSE))</f>
        <v>0.51625649347790581</v>
      </c>
    </row>
    <row r="2338" spans="1:4" x14ac:dyDescent="0.25">
      <c r="A2338" t="s">
        <v>2</v>
      </c>
      <c r="B2338">
        <f t="shared" si="54"/>
        <v>2019</v>
      </c>
      <c r="C2338" t="str">
        <f t="shared" si="55"/>
        <v>COMBDGWSTNewSHFUR___STDLFO_16</v>
      </c>
      <c r="D2338" s="8">
        <f>IF(_xlfn.IFNA(VLOOKUP(LEFT(C2338,LEN(C2338)-3),COMBDG_Replacement_Split_Tech!A:T,12+B2338-2016,FALSE),-1)&lt;0,0,VLOOKUP(LEFT(C2338,LEN(C2338)-3),COMBDG_Replacement_Split_Tech!A:T,12+B2338-2016,FALSE))*_xlfn.IFNA(VLOOKUP(LEFT(C2338,14),'AGG Activity_16'!A:K,B2338-2016+2,FALSE),VLOOKUP(LEFT(C2338,15),'AGG Activity_16'!A:K,B2338-2016+2,FALSE))</f>
        <v>0</v>
      </c>
    </row>
    <row r="2339" spans="1:4" x14ac:dyDescent="0.25">
      <c r="A2339" t="s">
        <v>2</v>
      </c>
      <c r="B2339">
        <f t="shared" si="54"/>
        <v>2019</v>
      </c>
      <c r="C2339" t="str">
        <f t="shared" si="55"/>
        <v>COMBDGWSTNewWH______STDLFO_16</v>
      </c>
      <c r="D2339" s="8">
        <f>IF(_xlfn.IFNA(VLOOKUP(LEFT(C2339,LEN(C2339)-3),COMBDG_Replacement_Split_Tech!A:T,12+B2339-2016,FALSE),-1)&lt;0,0,VLOOKUP(LEFT(C2339,LEN(C2339)-3),COMBDG_Replacement_Split_Tech!A:T,12+B2339-2016,FALSE))*_xlfn.IFNA(VLOOKUP(LEFT(C2339,14),'AGG Activity_16'!A:K,B2339-2016+2,FALSE),VLOOKUP(LEFT(C2339,15),'AGG Activity_16'!A:K,B2339-2016+2,FALSE))</f>
        <v>0</v>
      </c>
    </row>
    <row r="2340" spans="1:4" x14ac:dyDescent="0.25">
      <c r="A2340" t="s">
        <v>2</v>
      </c>
      <c r="B2340">
        <f t="shared" si="54"/>
        <v>2019</v>
      </c>
      <c r="C2340" t="str">
        <f t="shared" si="55"/>
        <v>COMBDGWSTOldSHFUR___STDLFO_16</v>
      </c>
      <c r="D2340" s="8">
        <f>IF(_xlfn.IFNA(VLOOKUP(LEFT(C2340,LEN(C2340)-3),COMBDG_Replacement_Split_Tech!A:T,12+B2340-2016,FALSE),-1)&lt;0,0,VLOOKUP(LEFT(C2340,LEN(C2340)-3),COMBDG_Replacement_Split_Tech!A:T,12+B2340-2016,FALSE))*_xlfn.IFNA(VLOOKUP(LEFT(C2340,14),'AGG Activity_16'!A:K,B2340-2016+2,FALSE),VLOOKUP(LEFT(C2340,15),'AGG Activity_16'!A:K,B2340-2016+2,FALSE))</f>
        <v>1.6232229564936178</v>
      </c>
    </row>
    <row r="2341" spans="1:4" x14ac:dyDescent="0.25">
      <c r="A2341" t="s">
        <v>2</v>
      </c>
      <c r="B2341">
        <f t="shared" si="54"/>
        <v>2019</v>
      </c>
      <c r="C2341" t="str">
        <f t="shared" si="55"/>
        <v>COMBDGWSTOldWH______STDLFO_16</v>
      </c>
      <c r="D2341" s="8">
        <f>IF(_xlfn.IFNA(VLOOKUP(LEFT(C2341,LEN(C2341)-3),COMBDG_Replacement_Split_Tech!A:T,12+B2341-2016,FALSE),-1)&lt;0,0,VLOOKUP(LEFT(C2341,LEN(C2341)-3),COMBDG_Replacement_Split_Tech!A:T,12+B2341-2016,FALSE))*_xlfn.IFNA(VLOOKUP(LEFT(C2341,14),'AGG Activity_16'!A:K,B2341-2016+2,FALSE),VLOOKUP(LEFT(C2341,15),'AGG Activity_16'!A:K,B2341-2016+2,FALSE))</f>
        <v>4.8067250641273311</v>
      </c>
    </row>
    <row r="2342" spans="1:4" x14ac:dyDescent="0.25">
      <c r="A2342" t="s">
        <v>2</v>
      </c>
      <c r="B2342">
        <f t="shared" si="54"/>
        <v>2019</v>
      </c>
      <c r="C2342" t="str">
        <f t="shared" si="55"/>
        <v>COMBDGAERNewAE______STDPRO_16</v>
      </c>
      <c r="D2342" s="8">
        <f>IF(_xlfn.IFNA(VLOOKUP(LEFT(C2342,LEN(C2342)-3),COMBDG_Replacement_Split_Tech!A:T,12+B2342-2016,FALSE),-1)&lt;0,0,VLOOKUP(LEFT(C2342,LEN(C2342)-3),COMBDG_Replacement_Split_Tech!A:T,12+B2342-2016,FALSE))*_xlfn.IFNA(VLOOKUP(LEFT(C2342,14),'AGG Activity_16'!A:K,B2342-2016+2,FALSE),VLOOKUP(LEFT(C2342,15),'AGG Activity_16'!A:K,B2342-2016+2,FALSE))</f>
        <v>0</v>
      </c>
    </row>
    <row r="2343" spans="1:4" x14ac:dyDescent="0.25">
      <c r="A2343" t="s">
        <v>2</v>
      </c>
      <c r="B2343">
        <f t="shared" si="54"/>
        <v>2019</v>
      </c>
      <c r="C2343" t="str">
        <f t="shared" si="55"/>
        <v>COMBDGAERNewSHFUR___STDPRO_16</v>
      </c>
      <c r="D2343" s="8">
        <f>IF(_xlfn.IFNA(VLOOKUP(LEFT(C2343,LEN(C2343)-3),COMBDG_Replacement_Split_Tech!A:T,12+B2343-2016,FALSE),-1)&lt;0,0,VLOOKUP(LEFT(C2343,LEN(C2343)-3),COMBDG_Replacement_Split_Tech!A:T,12+B2343-2016,FALSE))*_xlfn.IFNA(VLOOKUP(LEFT(C2343,14),'AGG Activity_16'!A:K,B2343-2016+2,FALSE),VLOOKUP(LEFT(C2343,15),'AGG Activity_16'!A:K,B2343-2016+2,FALSE))</f>
        <v>0</v>
      </c>
    </row>
    <row r="2344" spans="1:4" x14ac:dyDescent="0.25">
      <c r="A2344" t="s">
        <v>2</v>
      </c>
      <c r="B2344">
        <f t="shared" si="54"/>
        <v>2019</v>
      </c>
      <c r="C2344" t="str">
        <f t="shared" si="55"/>
        <v>COMBDGAERNewWH______STDPRO_16</v>
      </c>
      <c r="D2344" s="8">
        <f>IF(_xlfn.IFNA(VLOOKUP(LEFT(C2344,LEN(C2344)-3),COMBDG_Replacement_Split_Tech!A:T,12+B2344-2016,FALSE),-1)&lt;0,0,VLOOKUP(LEFT(C2344,LEN(C2344)-3),COMBDG_Replacement_Split_Tech!A:T,12+B2344-2016,FALSE))*_xlfn.IFNA(VLOOKUP(LEFT(C2344,14),'AGG Activity_16'!A:K,B2344-2016+2,FALSE),VLOOKUP(LEFT(C2344,15),'AGG Activity_16'!A:K,B2344-2016+2,FALSE))</f>
        <v>0</v>
      </c>
    </row>
    <row r="2345" spans="1:4" x14ac:dyDescent="0.25">
      <c r="A2345" t="s">
        <v>2</v>
      </c>
      <c r="B2345">
        <f t="shared" si="54"/>
        <v>2019</v>
      </c>
      <c r="C2345" t="str">
        <f t="shared" si="55"/>
        <v>COMBDGAEROldAE______STDPRO_16</v>
      </c>
      <c r="D2345" s="8">
        <f>IF(_xlfn.IFNA(VLOOKUP(LEFT(C2345,LEN(C2345)-3),COMBDG_Replacement_Split_Tech!A:T,12+B2345-2016,FALSE),-1)&lt;0,0,VLOOKUP(LEFT(C2345,LEN(C2345)-3),COMBDG_Replacement_Split_Tech!A:T,12+B2345-2016,FALSE))*_xlfn.IFNA(VLOOKUP(LEFT(C2345,14),'AGG Activity_16'!A:K,B2345-2016+2,FALSE),VLOOKUP(LEFT(C2345,15),'AGG Activity_16'!A:K,B2345-2016+2,FALSE))</f>
        <v>0.15261019234992901</v>
      </c>
    </row>
    <row r="2346" spans="1:4" x14ac:dyDescent="0.25">
      <c r="A2346" t="s">
        <v>2</v>
      </c>
      <c r="B2346">
        <f t="shared" si="54"/>
        <v>2019</v>
      </c>
      <c r="C2346" t="str">
        <f t="shared" si="55"/>
        <v>COMBDGAEROldSHFUR___STDPRO_16</v>
      </c>
      <c r="D2346" s="8">
        <f>IF(_xlfn.IFNA(VLOOKUP(LEFT(C2346,LEN(C2346)-3),COMBDG_Replacement_Split_Tech!A:T,12+B2346-2016,FALSE),-1)&lt;0,0,VLOOKUP(LEFT(C2346,LEN(C2346)-3),COMBDG_Replacement_Split_Tech!A:T,12+B2346-2016,FALSE))*_xlfn.IFNA(VLOOKUP(LEFT(C2346,14),'AGG Activity_16'!A:K,B2346-2016+2,FALSE),VLOOKUP(LEFT(C2346,15),'AGG Activity_16'!A:K,B2346-2016+2,FALSE))</f>
        <v>8.2587569231478746</v>
      </c>
    </row>
    <row r="2347" spans="1:4" x14ac:dyDescent="0.25">
      <c r="A2347" t="s">
        <v>2</v>
      </c>
      <c r="B2347">
        <f t="shared" si="54"/>
        <v>2019</v>
      </c>
      <c r="C2347" t="str">
        <f t="shared" si="55"/>
        <v>COMBDGAEROldWH______STDPRO_16</v>
      </c>
      <c r="D2347" s="8">
        <f>IF(_xlfn.IFNA(VLOOKUP(LEFT(C2347,LEN(C2347)-3),COMBDG_Replacement_Split_Tech!A:T,12+B2347-2016,FALSE),-1)&lt;0,0,VLOOKUP(LEFT(C2347,LEN(C2347)-3),COMBDG_Replacement_Split_Tech!A:T,12+B2347-2016,FALSE))*_xlfn.IFNA(VLOOKUP(LEFT(C2347,14),'AGG Activity_16'!A:K,B2347-2016+2,FALSE),VLOOKUP(LEFT(C2347,15),'AGG Activity_16'!A:K,B2347-2016+2,FALSE))</f>
        <v>1.1763153814386555</v>
      </c>
    </row>
    <row r="2348" spans="1:4" x14ac:dyDescent="0.25">
      <c r="A2348" t="s">
        <v>2</v>
      </c>
      <c r="B2348">
        <f t="shared" si="54"/>
        <v>2019</v>
      </c>
      <c r="C2348" t="str">
        <f t="shared" si="55"/>
        <v>COMBDGAFSNewAE______STDPRO_16</v>
      </c>
      <c r="D2348" s="8">
        <f>IF(_xlfn.IFNA(VLOOKUP(LEFT(C2348,LEN(C2348)-3),COMBDG_Replacement_Split_Tech!A:T,12+B2348-2016,FALSE),-1)&lt;0,0,VLOOKUP(LEFT(C2348,LEN(C2348)-3),COMBDG_Replacement_Split_Tech!A:T,12+B2348-2016,FALSE))*_xlfn.IFNA(VLOOKUP(LEFT(C2348,14),'AGG Activity_16'!A:K,B2348-2016+2,FALSE),VLOOKUP(LEFT(C2348,15),'AGG Activity_16'!A:K,B2348-2016+2,FALSE))</f>
        <v>0</v>
      </c>
    </row>
    <row r="2349" spans="1:4" x14ac:dyDescent="0.25">
      <c r="A2349" t="s">
        <v>2</v>
      </c>
      <c r="B2349">
        <f t="shared" si="54"/>
        <v>2019</v>
      </c>
      <c r="C2349" t="str">
        <f t="shared" si="55"/>
        <v>COMBDGAFSNewSHFUR___STDPRO_16</v>
      </c>
      <c r="D2349" s="8">
        <f>IF(_xlfn.IFNA(VLOOKUP(LEFT(C2349,LEN(C2349)-3),COMBDG_Replacement_Split_Tech!A:T,12+B2349-2016,FALSE),-1)&lt;0,0,VLOOKUP(LEFT(C2349,LEN(C2349)-3),COMBDG_Replacement_Split_Tech!A:T,12+B2349-2016,FALSE))*_xlfn.IFNA(VLOOKUP(LEFT(C2349,14),'AGG Activity_16'!A:K,B2349-2016+2,FALSE),VLOOKUP(LEFT(C2349,15),'AGG Activity_16'!A:K,B2349-2016+2,FALSE))</f>
        <v>0</v>
      </c>
    </row>
    <row r="2350" spans="1:4" x14ac:dyDescent="0.25">
      <c r="A2350" t="s">
        <v>2</v>
      </c>
      <c r="B2350">
        <f t="shared" si="54"/>
        <v>2019</v>
      </c>
      <c r="C2350" t="str">
        <f t="shared" si="55"/>
        <v>COMBDGAFSNewWH______STDPRO_16</v>
      </c>
      <c r="D2350" s="8">
        <f>IF(_xlfn.IFNA(VLOOKUP(LEFT(C2350,LEN(C2350)-3),COMBDG_Replacement_Split_Tech!A:T,12+B2350-2016,FALSE),-1)&lt;0,0,VLOOKUP(LEFT(C2350,LEN(C2350)-3),COMBDG_Replacement_Split_Tech!A:T,12+B2350-2016,FALSE))*_xlfn.IFNA(VLOOKUP(LEFT(C2350,14),'AGG Activity_16'!A:K,B2350-2016+2,FALSE),VLOOKUP(LEFT(C2350,15),'AGG Activity_16'!A:K,B2350-2016+2,FALSE))</f>
        <v>0</v>
      </c>
    </row>
    <row r="2351" spans="1:4" x14ac:dyDescent="0.25">
      <c r="A2351" t="s">
        <v>2</v>
      </c>
      <c r="B2351">
        <f t="shared" si="54"/>
        <v>2019</v>
      </c>
      <c r="C2351" t="str">
        <f t="shared" si="55"/>
        <v>COMBDGAFSOldAE______STDPRO_16</v>
      </c>
      <c r="D2351" s="8">
        <f>IF(_xlfn.IFNA(VLOOKUP(LEFT(C2351,LEN(C2351)-3),COMBDG_Replacement_Split_Tech!A:T,12+B2351-2016,FALSE),-1)&lt;0,0,VLOOKUP(LEFT(C2351,LEN(C2351)-3),COMBDG_Replacement_Split_Tech!A:T,12+B2351-2016,FALSE))*_xlfn.IFNA(VLOOKUP(LEFT(C2351,14),'AGG Activity_16'!A:K,B2351-2016+2,FALSE),VLOOKUP(LEFT(C2351,15),'AGG Activity_16'!A:K,B2351-2016+2,FALSE))</f>
        <v>0.17902614516011184</v>
      </c>
    </row>
    <row r="2352" spans="1:4" x14ac:dyDescent="0.25">
      <c r="A2352" t="s">
        <v>2</v>
      </c>
      <c r="B2352">
        <f t="shared" si="54"/>
        <v>2019</v>
      </c>
      <c r="C2352" t="str">
        <f t="shared" si="55"/>
        <v>COMBDGAFSOldSHFUR___STDPRO_16</v>
      </c>
      <c r="D2352" s="8">
        <f>IF(_xlfn.IFNA(VLOOKUP(LEFT(C2352,LEN(C2352)-3),COMBDG_Replacement_Split_Tech!A:T,12+B2352-2016,FALSE),-1)&lt;0,0,VLOOKUP(LEFT(C2352,LEN(C2352)-3),COMBDG_Replacement_Split_Tech!A:T,12+B2352-2016,FALSE))*_xlfn.IFNA(VLOOKUP(LEFT(C2352,14),'AGG Activity_16'!A:K,B2352-2016+2,FALSE),VLOOKUP(LEFT(C2352,15),'AGG Activity_16'!A:K,B2352-2016+2,FALSE))</f>
        <v>9.1954916512515297</v>
      </c>
    </row>
    <row r="2353" spans="1:4" x14ac:dyDescent="0.25">
      <c r="A2353" t="s">
        <v>2</v>
      </c>
      <c r="B2353">
        <f t="shared" si="54"/>
        <v>2019</v>
      </c>
      <c r="C2353" t="str">
        <f t="shared" si="55"/>
        <v>COMBDGAFSOldWH______STDPRO_16</v>
      </c>
      <c r="D2353" s="8">
        <f>IF(_xlfn.IFNA(VLOOKUP(LEFT(C2353,LEN(C2353)-3),COMBDG_Replacement_Split_Tech!A:T,12+B2353-2016,FALSE),-1)&lt;0,0,VLOOKUP(LEFT(C2353,LEN(C2353)-3),COMBDG_Replacement_Split_Tech!A:T,12+B2353-2016,FALSE))*_xlfn.IFNA(VLOOKUP(LEFT(C2353,14),'AGG Activity_16'!A:K,B2353-2016+2,FALSE),VLOOKUP(LEFT(C2353,15),'AGG Activity_16'!A:K,B2353-2016+2,FALSE))</f>
        <v>1.5831865076988714</v>
      </c>
    </row>
    <row r="2354" spans="1:4" x14ac:dyDescent="0.25">
      <c r="A2354" t="s">
        <v>2</v>
      </c>
      <c r="B2354">
        <f t="shared" si="54"/>
        <v>2019</v>
      </c>
      <c r="C2354" t="str">
        <f t="shared" si="55"/>
        <v>COMBDGEDSNewAE______STDPRO_16</v>
      </c>
      <c r="D2354" s="8">
        <f>IF(_xlfn.IFNA(VLOOKUP(LEFT(C2354,LEN(C2354)-3),COMBDG_Replacement_Split_Tech!A:T,12+B2354-2016,FALSE),-1)&lt;0,0,VLOOKUP(LEFT(C2354,LEN(C2354)-3),COMBDG_Replacement_Split_Tech!A:T,12+B2354-2016,FALSE))*_xlfn.IFNA(VLOOKUP(LEFT(C2354,14),'AGG Activity_16'!A:K,B2354-2016+2,FALSE),VLOOKUP(LEFT(C2354,15),'AGG Activity_16'!A:K,B2354-2016+2,FALSE))</f>
        <v>0</v>
      </c>
    </row>
    <row r="2355" spans="1:4" x14ac:dyDescent="0.25">
      <c r="A2355" t="s">
        <v>2</v>
      </c>
      <c r="B2355">
        <f t="shared" si="54"/>
        <v>2019</v>
      </c>
      <c r="C2355" t="str">
        <f t="shared" si="55"/>
        <v>COMBDGEDSNewSHFUR___STDPRO_16</v>
      </c>
      <c r="D2355" s="8">
        <f>IF(_xlfn.IFNA(VLOOKUP(LEFT(C2355,LEN(C2355)-3),COMBDG_Replacement_Split_Tech!A:T,12+B2355-2016,FALSE),-1)&lt;0,0,VLOOKUP(LEFT(C2355,LEN(C2355)-3),COMBDG_Replacement_Split_Tech!A:T,12+B2355-2016,FALSE))*_xlfn.IFNA(VLOOKUP(LEFT(C2355,14),'AGG Activity_16'!A:K,B2355-2016+2,FALSE),VLOOKUP(LEFT(C2355,15),'AGG Activity_16'!A:K,B2355-2016+2,FALSE))</f>
        <v>0</v>
      </c>
    </row>
    <row r="2356" spans="1:4" x14ac:dyDescent="0.25">
      <c r="A2356" t="s">
        <v>2</v>
      </c>
      <c r="B2356">
        <f t="shared" si="54"/>
        <v>2019</v>
      </c>
      <c r="C2356" t="str">
        <f t="shared" si="55"/>
        <v>COMBDGEDSNewWH______STDPRO_16</v>
      </c>
      <c r="D2356" s="8">
        <f>IF(_xlfn.IFNA(VLOOKUP(LEFT(C2356,LEN(C2356)-3),COMBDG_Replacement_Split_Tech!A:T,12+B2356-2016,FALSE),-1)&lt;0,0,VLOOKUP(LEFT(C2356,LEN(C2356)-3),COMBDG_Replacement_Split_Tech!A:T,12+B2356-2016,FALSE))*_xlfn.IFNA(VLOOKUP(LEFT(C2356,14),'AGG Activity_16'!A:K,B2356-2016+2,FALSE),VLOOKUP(LEFT(C2356,15),'AGG Activity_16'!A:K,B2356-2016+2,FALSE))</f>
        <v>0</v>
      </c>
    </row>
    <row r="2357" spans="1:4" x14ac:dyDescent="0.25">
      <c r="A2357" t="s">
        <v>2</v>
      </c>
      <c r="B2357">
        <f t="shared" si="54"/>
        <v>2019</v>
      </c>
      <c r="C2357" t="str">
        <f t="shared" si="55"/>
        <v>COMBDGEDSOldAE______STDPRO_16</v>
      </c>
      <c r="D2357" s="8">
        <f>IF(_xlfn.IFNA(VLOOKUP(LEFT(C2357,LEN(C2357)-3),COMBDG_Replacement_Split_Tech!A:T,12+B2357-2016,FALSE),-1)&lt;0,0,VLOOKUP(LEFT(C2357,LEN(C2357)-3),COMBDG_Replacement_Split_Tech!A:T,12+B2357-2016,FALSE))*_xlfn.IFNA(VLOOKUP(LEFT(C2357,14),'AGG Activity_16'!A:K,B2357-2016+2,FALSE),VLOOKUP(LEFT(C2357,15),'AGG Activity_16'!A:K,B2357-2016+2,FALSE))</f>
        <v>0.62972661750166026</v>
      </c>
    </row>
    <row r="2358" spans="1:4" x14ac:dyDescent="0.25">
      <c r="A2358" t="s">
        <v>2</v>
      </c>
      <c r="B2358">
        <f t="shared" si="54"/>
        <v>2019</v>
      </c>
      <c r="C2358" t="str">
        <f t="shared" si="55"/>
        <v>COMBDGEDSOldSHFUR___STDPRO_16</v>
      </c>
      <c r="D2358" s="8">
        <f>IF(_xlfn.IFNA(VLOOKUP(LEFT(C2358,LEN(C2358)-3),COMBDG_Replacement_Split_Tech!A:T,12+B2358-2016,FALSE),-1)&lt;0,0,VLOOKUP(LEFT(C2358,LEN(C2358)-3),COMBDG_Replacement_Split_Tech!A:T,12+B2358-2016,FALSE))*_xlfn.IFNA(VLOOKUP(LEFT(C2358,14),'AGG Activity_16'!A:K,B2358-2016+2,FALSE),VLOOKUP(LEFT(C2358,15),'AGG Activity_16'!A:K,B2358-2016+2,FALSE))</f>
        <v>25.17612583429144</v>
      </c>
    </row>
    <row r="2359" spans="1:4" x14ac:dyDescent="0.25">
      <c r="A2359" t="s">
        <v>2</v>
      </c>
      <c r="B2359">
        <f t="shared" si="54"/>
        <v>2019</v>
      </c>
      <c r="C2359" t="str">
        <f t="shared" si="55"/>
        <v>COMBDGEDSOldWH______STDPRO_16</v>
      </c>
      <c r="D2359" s="8">
        <f>IF(_xlfn.IFNA(VLOOKUP(LEFT(C2359,LEN(C2359)-3),COMBDG_Replacement_Split_Tech!A:T,12+B2359-2016,FALSE),-1)&lt;0,0,VLOOKUP(LEFT(C2359,LEN(C2359)-3),COMBDG_Replacement_Split_Tech!A:T,12+B2359-2016,FALSE))*_xlfn.IFNA(VLOOKUP(LEFT(C2359,14),'AGG Activity_16'!A:K,B2359-2016+2,FALSE),VLOOKUP(LEFT(C2359,15),'AGG Activity_16'!A:K,B2359-2016+2,FALSE))</f>
        <v>3.507867039095629</v>
      </c>
    </row>
    <row r="2360" spans="1:4" x14ac:dyDescent="0.25">
      <c r="A2360" t="s">
        <v>2</v>
      </c>
      <c r="B2360">
        <f t="shared" si="54"/>
        <v>2019</v>
      </c>
      <c r="C2360" t="str">
        <f t="shared" si="55"/>
        <v>COMBDGHLCNewAE______STDPRO_16</v>
      </c>
      <c r="D2360" s="8">
        <f>IF(_xlfn.IFNA(VLOOKUP(LEFT(C2360,LEN(C2360)-3),COMBDG_Replacement_Split_Tech!A:T,12+B2360-2016,FALSE),-1)&lt;0,0,VLOOKUP(LEFT(C2360,LEN(C2360)-3),COMBDG_Replacement_Split_Tech!A:T,12+B2360-2016,FALSE))*_xlfn.IFNA(VLOOKUP(LEFT(C2360,14),'AGG Activity_16'!A:K,B2360-2016+2,FALSE),VLOOKUP(LEFT(C2360,15),'AGG Activity_16'!A:K,B2360-2016+2,FALSE))</f>
        <v>0</v>
      </c>
    </row>
    <row r="2361" spans="1:4" x14ac:dyDescent="0.25">
      <c r="A2361" t="s">
        <v>2</v>
      </c>
      <c r="B2361">
        <f t="shared" si="54"/>
        <v>2019</v>
      </c>
      <c r="C2361" t="str">
        <f t="shared" si="55"/>
        <v>COMBDGHLCNewSHFUR___STDPRO_16</v>
      </c>
      <c r="D2361" s="8">
        <f>IF(_xlfn.IFNA(VLOOKUP(LEFT(C2361,LEN(C2361)-3),COMBDG_Replacement_Split_Tech!A:T,12+B2361-2016,FALSE),-1)&lt;0,0,VLOOKUP(LEFT(C2361,LEN(C2361)-3),COMBDG_Replacement_Split_Tech!A:T,12+B2361-2016,FALSE))*_xlfn.IFNA(VLOOKUP(LEFT(C2361,14),'AGG Activity_16'!A:K,B2361-2016+2,FALSE),VLOOKUP(LEFT(C2361,15),'AGG Activity_16'!A:K,B2361-2016+2,FALSE))</f>
        <v>0</v>
      </c>
    </row>
    <row r="2362" spans="1:4" x14ac:dyDescent="0.25">
      <c r="A2362" t="s">
        <v>2</v>
      </c>
      <c r="B2362">
        <f t="shared" si="54"/>
        <v>2019</v>
      </c>
      <c r="C2362" t="str">
        <f t="shared" si="55"/>
        <v>COMBDGHLCNewWH______STDPRO_16</v>
      </c>
      <c r="D2362" s="8">
        <f>IF(_xlfn.IFNA(VLOOKUP(LEFT(C2362,LEN(C2362)-3),COMBDG_Replacement_Split_Tech!A:T,12+B2362-2016,FALSE),-1)&lt;0,0,VLOOKUP(LEFT(C2362,LEN(C2362)-3),COMBDG_Replacement_Split_Tech!A:T,12+B2362-2016,FALSE))*_xlfn.IFNA(VLOOKUP(LEFT(C2362,14),'AGG Activity_16'!A:K,B2362-2016+2,FALSE),VLOOKUP(LEFT(C2362,15),'AGG Activity_16'!A:K,B2362-2016+2,FALSE))</f>
        <v>0</v>
      </c>
    </row>
    <row r="2363" spans="1:4" x14ac:dyDescent="0.25">
      <c r="A2363" t="s">
        <v>2</v>
      </c>
      <c r="B2363">
        <f t="shared" si="54"/>
        <v>2019</v>
      </c>
      <c r="C2363" t="str">
        <f t="shared" si="55"/>
        <v>COMBDGHLCOldAE______STDPRO_16</v>
      </c>
      <c r="D2363" s="8">
        <f>IF(_xlfn.IFNA(VLOOKUP(LEFT(C2363,LEN(C2363)-3),COMBDG_Replacement_Split_Tech!A:T,12+B2363-2016,FALSE),-1)&lt;0,0,VLOOKUP(LEFT(C2363,LEN(C2363)-3),COMBDG_Replacement_Split_Tech!A:T,12+B2363-2016,FALSE))*_xlfn.IFNA(VLOOKUP(LEFT(C2363,14),'AGG Activity_16'!A:K,B2363-2016+2,FALSE),VLOOKUP(LEFT(C2363,15),'AGG Activity_16'!A:K,B2363-2016+2,FALSE))</f>
        <v>1.2369650452572145</v>
      </c>
    </row>
    <row r="2364" spans="1:4" x14ac:dyDescent="0.25">
      <c r="A2364" t="s">
        <v>2</v>
      </c>
      <c r="B2364">
        <f t="shared" si="54"/>
        <v>2019</v>
      </c>
      <c r="C2364" t="str">
        <f t="shared" si="55"/>
        <v>COMBDGHLCOldSHFUR___STDPRO_16</v>
      </c>
      <c r="D2364" s="8">
        <f>IF(_xlfn.IFNA(VLOOKUP(LEFT(C2364,LEN(C2364)-3),COMBDG_Replacement_Split_Tech!A:T,12+B2364-2016,FALSE),-1)&lt;0,0,VLOOKUP(LEFT(C2364,LEN(C2364)-3),COMBDG_Replacement_Split_Tech!A:T,12+B2364-2016,FALSE))*_xlfn.IFNA(VLOOKUP(LEFT(C2364,14),'AGG Activity_16'!A:K,B2364-2016+2,FALSE),VLOOKUP(LEFT(C2364,15),'AGG Activity_16'!A:K,B2364-2016+2,FALSE))</f>
        <v>15.024761418087714</v>
      </c>
    </row>
    <row r="2365" spans="1:4" x14ac:dyDescent="0.25">
      <c r="A2365" t="s">
        <v>2</v>
      </c>
      <c r="B2365">
        <f t="shared" si="54"/>
        <v>2019</v>
      </c>
      <c r="C2365" t="str">
        <f t="shared" si="55"/>
        <v>COMBDGHLCOldWH______STDPRO_16</v>
      </c>
      <c r="D2365" s="8">
        <f>IF(_xlfn.IFNA(VLOOKUP(LEFT(C2365,LEN(C2365)-3),COMBDG_Replacement_Split_Tech!A:T,12+B2365-2016,FALSE),-1)&lt;0,0,VLOOKUP(LEFT(C2365,LEN(C2365)-3),COMBDG_Replacement_Split_Tech!A:T,12+B2365-2016,FALSE))*_xlfn.IFNA(VLOOKUP(LEFT(C2365,14),'AGG Activity_16'!A:K,B2365-2016+2,FALSE),VLOOKUP(LEFT(C2365,15),'AGG Activity_16'!A:K,B2365-2016+2,FALSE))</f>
        <v>2.9259033618043406</v>
      </c>
    </row>
    <row r="2366" spans="1:4" x14ac:dyDescent="0.25">
      <c r="A2366" t="s">
        <v>2</v>
      </c>
      <c r="B2366">
        <f t="shared" si="54"/>
        <v>2019</v>
      </c>
      <c r="C2366" t="str">
        <f t="shared" si="55"/>
        <v>COMBDGICINewAE______STDPRO_16</v>
      </c>
      <c r="D2366" s="8">
        <f>IF(_xlfn.IFNA(VLOOKUP(LEFT(C2366,LEN(C2366)-3),COMBDG_Replacement_Split_Tech!A:T,12+B2366-2016,FALSE),-1)&lt;0,0,VLOOKUP(LEFT(C2366,LEN(C2366)-3),COMBDG_Replacement_Split_Tech!A:T,12+B2366-2016,FALSE))*_xlfn.IFNA(VLOOKUP(LEFT(C2366,14),'AGG Activity_16'!A:K,B2366-2016+2,FALSE),VLOOKUP(LEFT(C2366,15),'AGG Activity_16'!A:K,B2366-2016+2,FALSE))</f>
        <v>0</v>
      </c>
    </row>
    <row r="2367" spans="1:4" x14ac:dyDescent="0.25">
      <c r="A2367" t="s">
        <v>2</v>
      </c>
      <c r="B2367">
        <f t="shared" si="54"/>
        <v>2019</v>
      </c>
      <c r="C2367" t="str">
        <f t="shared" si="55"/>
        <v>COMBDGICINewSHFUR___STDPRO_16</v>
      </c>
      <c r="D2367" s="8">
        <f>IF(_xlfn.IFNA(VLOOKUP(LEFT(C2367,LEN(C2367)-3),COMBDG_Replacement_Split_Tech!A:T,12+B2367-2016,FALSE),-1)&lt;0,0,VLOOKUP(LEFT(C2367,LEN(C2367)-3),COMBDG_Replacement_Split_Tech!A:T,12+B2367-2016,FALSE))*_xlfn.IFNA(VLOOKUP(LEFT(C2367,14),'AGG Activity_16'!A:K,B2367-2016+2,FALSE),VLOOKUP(LEFT(C2367,15),'AGG Activity_16'!A:K,B2367-2016+2,FALSE))</f>
        <v>0</v>
      </c>
    </row>
    <row r="2368" spans="1:4" x14ac:dyDescent="0.25">
      <c r="A2368" t="s">
        <v>2</v>
      </c>
      <c r="B2368">
        <f t="shared" si="54"/>
        <v>2019</v>
      </c>
      <c r="C2368" t="str">
        <f t="shared" si="55"/>
        <v>COMBDGICINewWH______STDPRO_16</v>
      </c>
      <c r="D2368" s="8">
        <f>IF(_xlfn.IFNA(VLOOKUP(LEFT(C2368,LEN(C2368)-3),COMBDG_Replacement_Split_Tech!A:T,12+B2368-2016,FALSE),-1)&lt;0,0,VLOOKUP(LEFT(C2368,LEN(C2368)-3),COMBDG_Replacement_Split_Tech!A:T,12+B2368-2016,FALSE))*_xlfn.IFNA(VLOOKUP(LEFT(C2368,14),'AGG Activity_16'!A:K,B2368-2016+2,FALSE),VLOOKUP(LEFT(C2368,15),'AGG Activity_16'!A:K,B2368-2016+2,FALSE))</f>
        <v>0</v>
      </c>
    </row>
    <row r="2369" spans="1:4" x14ac:dyDescent="0.25">
      <c r="A2369" t="s">
        <v>2</v>
      </c>
      <c r="B2369">
        <f t="shared" si="54"/>
        <v>2019</v>
      </c>
      <c r="C2369" t="str">
        <f t="shared" si="55"/>
        <v>COMBDGICIOldAE______STDPRO_16</v>
      </c>
      <c r="D2369" s="8">
        <f>IF(_xlfn.IFNA(VLOOKUP(LEFT(C2369,LEN(C2369)-3),COMBDG_Replacement_Split_Tech!A:T,12+B2369-2016,FALSE),-1)&lt;0,0,VLOOKUP(LEFT(C2369,LEN(C2369)-3),COMBDG_Replacement_Split_Tech!A:T,12+B2369-2016,FALSE))*_xlfn.IFNA(VLOOKUP(LEFT(C2369,14),'AGG Activity_16'!A:K,B2369-2016+2,FALSE),VLOOKUP(LEFT(C2369,15),'AGG Activity_16'!A:K,B2369-2016+2,FALSE))</f>
        <v>7.9028259080046848E-2</v>
      </c>
    </row>
    <row r="2370" spans="1:4" x14ac:dyDescent="0.25">
      <c r="A2370" t="s">
        <v>2</v>
      </c>
      <c r="B2370">
        <f t="shared" si="54"/>
        <v>2019</v>
      </c>
      <c r="C2370" t="str">
        <f t="shared" si="55"/>
        <v>COMBDGICIOldSHFUR___STDPRO_16</v>
      </c>
      <c r="D2370" s="8">
        <f>IF(_xlfn.IFNA(VLOOKUP(LEFT(C2370,LEN(C2370)-3),COMBDG_Replacement_Split_Tech!A:T,12+B2370-2016,FALSE),-1)&lt;0,0,VLOOKUP(LEFT(C2370,LEN(C2370)-3),COMBDG_Replacement_Split_Tech!A:T,12+B2370-2016,FALSE))*_xlfn.IFNA(VLOOKUP(LEFT(C2370,14),'AGG Activity_16'!A:K,B2370-2016+2,FALSE),VLOOKUP(LEFT(C2370,15),'AGG Activity_16'!A:K,B2370-2016+2,FALSE))</f>
        <v>1.2277550321044632</v>
      </c>
    </row>
    <row r="2371" spans="1:4" x14ac:dyDescent="0.25">
      <c r="A2371" t="s">
        <v>2</v>
      </c>
      <c r="B2371">
        <f t="shared" si="54"/>
        <v>2019</v>
      </c>
      <c r="C2371" t="str">
        <f t="shared" si="55"/>
        <v>COMBDGICIOldWH______STDPRO_16</v>
      </c>
      <c r="D2371" s="8">
        <f>IF(_xlfn.IFNA(VLOOKUP(LEFT(C2371,LEN(C2371)-3),COMBDG_Replacement_Split_Tech!A:T,12+B2371-2016,FALSE),-1)&lt;0,0,VLOOKUP(LEFT(C2371,LEN(C2371)-3),COMBDG_Replacement_Split_Tech!A:T,12+B2371-2016,FALSE))*_xlfn.IFNA(VLOOKUP(LEFT(C2371,14),'AGG Activity_16'!A:K,B2371-2016+2,FALSE),VLOOKUP(LEFT(C2371,15),'AGG Activity_16'!A:K,B2371-2016+2,FALSE))</f>
        <v>0.1810290189922571</v>
      </c>
    </row>
    <row r="2372" spans="1:4" x14ac:dyDescent="0.25">
      <c r="A2372" t="s">
        <v>2</v>
      </c>
      <c r="B2372">
        <f t="shared" si="54"/>
        <v>2019</v>
      </c>
      <c r="C2372" t="str">
        <f t="shared" si="55"/>
        <v>COMBDGOFFNewAE______STDPRO_16</v>
      </c>
      <c r="D2372" s="8">
        <f>IF(_xlfn.IFNA(VLOOKUP(LEFT(C2372,LEN(C2372)-3),COMBDG_Replacement_Split_Tech!A:T,12+B2372-2016,FALSE),-1)&lt;0,0,VLOOKUP(LEFT(C2372,LEN(C2372)-3),COMBDG_Replacement_Split_Tech!A:T,12+B2372-2016,FALSE))*_xlfn.IFNA(VLOOKUP(LEFT(C2372,14),'AGG Activity_16'!A:K,B2372-2016+2,FALSE),VLOOKUP(LEFT(C2372,15),'AGG Activity_16'!A:K,B2372-2016+2,FALSE))</f>
        <v>0</v>
      </c>
    </row>
    <row r="2373" spans="1:4" x14ac:dyDescent="0.25">
      <c r="A2373" t="s">
        <v>2</v>
      </c>
      <c r="B2373">
        <f t="shared" si="54"/>
        <v>2019</v>
      </c>
      <c r="C2373" t="str">
        <f t="shared" si="55"/>
        <v>COMBDGOFFNewSHFUR___STDPRO_16</v>
      </c>
      <c r="D2373" s="8">
        <f>IF(_xlfn.IFNA(VLOOKUP(LEFT(C2373,LEN(C2373)-3),COMBDG_Replacement_Split_Tech!A:T,12+B2373-2016,FALSE),-1)&lt;0,0,VLOOKUP(LEFT(C2373,LEN(C2373)-3),COMBDG_Replacement_Split_Tech!A:T,12+B2373-2016,FALSE))*_xlfn.IFNA(VLOOKUP(LEFT(C2373,14),'AGG Activity_16'!A:K,B2373-2016+2,FALSE),VLOOKUP(LEFT(C2373,15),'AGG Activity_16'!A:K,B2373-2016+2,FALSE))</f>
        <v>0</v>
      </c>
    </row>
    <row r="2374" spans="1:4" x14ac:dyDescent="0.25">
      <c r="A2374" t="s">
        <v>2</v>
      </c>
      <c r="B2374">
        <f t="shared" si="54"/>
        <v>2019</v>
      </c>
      <c r="C2374" t="str">
        <f t="shared" si="55"/>
        <v>COMBDGOFFNewWH______STDPRO_16</v>
      </c>
      <c r="D2374" s="8">
        <f>IF(_xlfn.IFNA(VLOOKUP(LEFT(C2374,LEN(C2374)-3),COMBDG_Replacement_Split_Tech!A:T,12+B2374-2016,FALSE),-1)&lt;0,0,VLOOKUP(LEFT(C2374,LEN(C2374)-3),COMBDG_Replacement_Split_Tech!A:T,12+B2374-2016,FALSE))*_xlfn.IFNA(VLOOKUP(LEFT(C2374,14),'AGG Activity_16'!A:K,B2374-2016+2,FALSE),VLOOKUP(LEFT(C2374,15),'AGG Activity_16'!A:K,B2374-2016+2,FALSE))</f>
        <v>0</v>
      </c>
    </row>
    <row r="2375" spans="1:4" x14ac:dyDescent="0.25">
      <c r="A2375" t="s">
        <v>2</v>
      </c>
      <c r="B2375">
        <f t="shared" si="54"/>
        <v>2019</v>
      </c>
      <c r="C2375" t="str">
        <f t="shared" si="55"/>
        <v>COMBDGOFFOldAE______STDPRO_16</v>
      </c>
      <c r="D2375" s="8">
        <f>IF(_xlfn.IFNA(VLOOKUP(LEFT(C2375,LEN(C2375)-3),COMBDG_Replacement_Split_Tech!A:T,12+B2375-2016,FALSE),-1)&lt;0,0,VLOOKUP(LEFT(C2375,LEN(C2375)-3),COMBDG_Replacement_Split_Tech!A:T,12+B2375-2016,FALSE))*_xlfn.IFNA(VLOOKUP(LEFT(C2375,14),'AGG Activity_16'!A:K,B2375-2016+2,FALSE),VLOOKUP(LEFT(C2375,15),'AGG Activity_16'!A:K,B2375-2016+2,FALSE))</f>
        <v>13.268879324237105</v>
      </c>
    </row>
    <row r="2376" spans="1:4" x14ac:dyDescent="0.25">
      <c r="A2376" t="s">
        <v>2</v>
      </c>
      <c r="B2376">
        <f t="shared" si="54"/>
        <v>2019</v>
      </c>
      <c r="C2376" t="str">
        <f t="shared" si="55"/>
        <v>COMBDGOFFOldSHFUR___STDPRO_16</v>
      </c>
      <c r="D2376" s="8">
        <f>IF(_xlfn.IFNA(VLOOKUP(LEFT(C2376,LEN(C2376)-3),COMBDG_Replacement_Split_Tech!A:T,12+B2376-2016,FALSE),-1)&lt;0,0,VLOOKUP(LEFT(C2376,LEN(C2376)-3),COMBDG_Replacement_Split_Tech!A:T,12+B2376-2016,FALSE))*_xlfn.IFNA(VLOOKUP(LEFT(C2376,14),'AGG Activity_16'!A:K,B2376-2016+2,FALSE),VLOOKUP(LEFT(C2376,15),'AGG Activity_16'!A:K,B2376-2016+2,FALSE))</f>
        <v>53.033154432393673</v>
      </c>
    </row>
    <row r="2377" spans="1:4" x14ac:dyDescent="0.25">
      <c r="A2377" t="s">
        <v>2</v>
      </c>
      <c r="B2377">
        <f t="shared" si="54"/>
        <v>2019</v>
      </c>
      <c r="C2377" t="str">
        <f t="shared" si="55"/>
        <v>COMBDGOFFOldWH______STDPRO_16</v>
      </c>
      <c r="D2377" s="8">
        <f>IF(_xlfn.IFNA(VLOOKUP(LEFT(C2377,LEN(C2377)-3),COMBDG_Replacement_Split_Tech!A:T,12+B2377-2016,FALSE),-1)&lt;0,0,VLOOKUP(LEFT(C2377,LEN(C2377)-3),COMBDG_Replacement_Split_Tech!A:T,12+B2377-2016,FALSE))*_xlfn.IFNA(VLOOKUP(LEFT(C2377,14),'AGG Activity_16'!A:K,B2377-2016+2,FALSE),VLOOKUP(LEFT(C2377,15),'AGG Activity_16'!A:K,B2377-2016+2,FALSE))</f>
        <v>4.9878913787575438</v>
      </c>
    </row>
    <row r="2378" spans="1:4" x14ac:dyDescent="0.25">
      <c r="A2378" t="s">
        <v>2</v>
      </c>
      <c r="B2378">
        <f t="shared" si="54"/>
        <v>2019</v>
      </c>
      <c r="C2378" t="str">
        <f t="shared" si="55"/>
        <v>COMBDGOTSNewAE______STDPRO_16</v>
      </c>
      <c r="D2378" s="8">
        <f>IF(_xlfn.IFNA(VLOOKUP(LEFT(C2378,LEN(C2378)-3),COMBDG_Replacement_Split_Tech!A:T,12+B2378-2016,FALSE),-1)&lt;0,0,VLOOKUP(LEFT(C2378,LEN(C2378)-3),COMBDG_Replacement_Split_Tech!A:T,12+B2378-2016,FALSE))*_xlfn.IFNA(VLOOKUP(LEFT(C2378,14),'AGG Activity_16'!A:K,B2378-2016+2,FALSE),VLOOKUP(LEFT(C2378,15),'AGG Activity_16'!A:K,B2378-2016+2,FALSE))</f>
        <v>0</v>
      </c>
    </row>
    <row r="2379" spans="1:4" x14ac:dyDescent="0.25">
      <c r="A2379" t="s">
        <v>2</v>
      </c>
      <c r="B2379">
        <f t="shared" si="54"/>
        <v>2019</v>
      </c>
      <c r="C2379" t="str">
        <f t="shared" si="55"/>
        <v>COMBDGOTSNewSHFUR___STDPRO_16</v>
      </c>
      <c r="D2379" s="8">
        <f>IF(_xlfn.IFNA(VLOOKUP(LEFT(C2379,LEN(C2379)-3),COMBDG_Replacement_Split_Tech!A:T,12+B2379-2016,FALSE),-1)&lt;0,0,VLOOKUP(LEFT(C2379,LEN(C2379)-3),COMBDG_Replacement_Split_Tech!A:T,12+B2379-2016,FALSE))*_xlfn.IFNA(VLOOKUP(LEFT(C2379,14),'AGG Activity_16'!A:K,B2379-2016+2,FALSE),VLOOKUP(LEFT(C2379,15),'AGG Activity_16'!A:K,B2379-2016+2,FALSE))</f>
        <v>0</v>
      </c>
    </row>
    <row r="2380" spans="1:4" x14ac:dyDescent="0.25">
      <c r="A2380" t="s">
        <v>2</v>
      </c>
      <c r="B2380">
        <f t="shared" si="54"/>
        <v>2019</v>
      </c>
      <c r="C2380" t="str">
        <f t="shared" si="55"/>
        <v>COMBDGOTSNewWH______STDPRO_16</v>
      </c>
      <c r="D2380" s="8">
        <f>IF(_xlfn.IFNA(VLOOKUP(LEFT(C2380,LEN(C2380)-3),COMBDG_Replacement_Split_Tech!A:T,12+B2380-2016,FALSE),-1)&lt;0,0,VLOOKUP(LEFT(C2380,LEN(C2380)-3),COMBDG_Replacement_Split_Tech!A:T,12+B2380-2016,FALSE))*_xlfn.IFNA(VLOOKUP(LEFT(C2380,14),'AGG Activity_16'!A:K,B2380-2016+2,FALSE),VLOOKUP(LEFT(C2380,15),'AGG Activity_16'!A:K,B2380-2016+2,FALSE))</f>
        <v>0</v>
      </c>
    </row>
    <row r="2381" spans="1:4" x14ac:dyDescent="0.25">
      <c r="A2381" t="s">
        <v>2</v>
      </c>
      <c r="B2381">
        <f t="shared" si="54"/>
        <v>2019</v>
      </c>
      <c r="C2381" t="str">
        <f t="shared" si="55"/>
        <v>COMBDGOTSOldAE______STDPRO_16</v>
      </c>
      <c r="D2381" s="8">
        <f>IF(_xlfn.IFNA(VLOOKUP(LEFT(C2381,LEN(C2381)-3),COMBDG_Replacement_Split_Tech!A:T,12+B2381-2016,FALSE),-1)&lt;0,0,VLOOKUP(LEFT(C2381,LEN(C2381)-3),COMBDG_Replacement_Split_Tech!A:T,12+B2381-2016,FALSE))*_xlfn.IFNA(VLOOKUP(LEFT(C2381,14),'AGG Activity_16'!A:K,B2381-2016+2,FALSE),VLOOKUP(LEFT(C2381,15),'AGG Activity_16'!A:K,B2381-2016+2,FALSE))</f>
        <v>0.38230446641804328</v>
      </c>
    </row>
    <row r="2382" spans="1:4" x14ac:dyDescent="0.25">
      <c r="A2382" t="s">
        <v>2</v>
      </c>
      <c r="B2382">
        <f t="shared" si="54"/>
        <v>2019</v>
      </c>
      <c r="C2382" t="str">
        <f t="shared" si="55"/>
        <v>COMBDGOTSOldSHFUR___STDPRO_16</v>
      </c>
      <c r="D2382" s="8">
        <f>IF(_xlfn.IFNA(VLOOKUP(LEFT(C2382,LEN(C2382)-3),COMBDG_Replacement_Split_Tech!A:T,12+B2382-2016,FALSE),-1)&lt;0,0,VLOOKUP(LEFT(C2382,LEN(C2382)-3),COMBDG_Replacement_Split_Tech!A:T,12+B2382-2016,FALSE))*_xlfn.IFNA(VLOOKUP(LEFT(C2382,14),'AGG Activity_16'!A:K,B2382-2016+2,FALSE),VLOOKUP(LEFT(C2382,15),'AGG Activity_16'!A:K,B2382-2016+2,FALSE))</f>
        <v>8.1268033647398816</v>
      </c>
    </row>
    <row r="2383" spans="1:4" x14ac:dyDescent="0.25">
      <c r="A2383" t="s">
        <v>2</v>
      </c>
      <c r="B2383">
        <f t="shared" si="54"/>
        <v>2019</v>
      </c>
      <c r="C2383" t="str">
        <f t="shared" si="55"/>
        <v>COMBDGOTSOldWH______STDPRO_16</v>
      </c>
      <c r="D2383" s="8">
        <f>IF(_xlfn.IFNA(VLOOKUP(LEFT(C2383,LEN(C2383)-3),COMBDG_Replacement_Split_Tech!A:T,12+B2383-2016,FALSE),-1)&lt;0,0,VLOOKUP(LEFT(C2383,LEN(C2383)-3),COMBDG_Replacement_Split_Tech!A:T,12+B2383-2016,FALSE))*_xlfn.IFNA(VLOOKUP(LEFT(C2383,14),'AGG Activity_16'!A:K,B2383-2016+2,FALSE),VLOOKUP(LEFT(C2383,15),'AGG Activity_16'!A:K,B2383-2016+2,FALSE))</f>
        <v>1.516175034845697</v>
      </c>
    </row>
    <row r="2384" spans="1:4" x14ac:dyDescent="0.25">
      <c r="A2384" t="s">
        <v>2</v>
      </c>
      <c r="B2384">
        <f t="shared" si="54"/>
        <v>2019</v>
      </c>
      <c r="C2384" t="str">
        <f t="shared" si="55"/>
        <v>COMBDGRTTNewAE______STDPRO_16</v>
      </c>
      <c r="D2384" s="8">
        <f>IF(_xlfn.IFNA(VLOOKUP(LEFT(C2384,LEN(C2384)-3),COMBDG_Replacement_Split_Tech!A:T,12+B2384-2016,FALSE),-1)&lt;0,0,VLOOKUP(LEFT(C2384,LEN(C2384)-3),COMBDG_Replacement_Split_Tech!A:T,12+B2384-2016,FALSE))*_xlfn.IFNA(VLOOKUP(LEFT(C2384,14),'AGG Activity_16'!A:K,B2384-2016+2,FALSE),VLOOKUP(LEFT(C2384,15),'AGG Activity_16'!A:K,B2384-2016+2,FALSE))</f>
        <v>0</v>
      </c>
    </row>
    <row r="2385" spans="1:4" x14ac:dyDescent="0.25">
      <c r="A2385" t="s">
        <v>2</v>
      </c>
      <c r="B2385">
        <f t="shared" si="54"/>
        <v>2019</v>
      </c>
      <c r="C2385" t="str">
        <f t="shared" si="55"/>
        <v>COMBDGRTTNewSHFUR___STDPRO_16</v>
      </c>
      <c r="D2385" s="8">
        <f>IF(_xlfn.IFNA(VLOOKUP(LEFT(C2385,LEN(C2385)-3),COMBDG_Replacement_Split_Tech!A:T,12+B2385-2016,FALSE),-1)&lt;0,0,VLOOKUP(LEFT(C2385,LEN(C2385)-3),COMBDG_Replacement_Split_Tech!A:T,12+B2385-2016,FALSE))*_xlfn.IFNA(VLOOKUP(LEFT(C2385,14),'AGG Activity_16'!A:K,B2385-2016+2,FALSE),VLOOKUP(LEFT(C2385,15),'AGG Activity_16'!A:K,B2385-2016+2,FALSE))</f>
        <v>0</v>
      </c>
    </row>
    <row r="2386" spans="1:4" x14ac:dyDescent="0.25">
      <c r="A2386" t="s">
        <v>2</v>
      </c>
      <c r="B2386">
        <f t="shared" si="54"/>
        <v>2019</v>
      </c>
      <c r="C2386" t="str">
        <f t="shared" si="55"/>
        <v>COMBDGRTTNewWH______STDPRO_16</v>
      </c>
      <c r="D2386" s="8">
        <f>IF(_xlfn.IFNA(VLOOKUP(LEFT(C2386,LEN(C2386)-3),COMBDG_Replacement_Split_Tech!A:T,12+B2386-2016,FALSE),-1)&lt;0,0,VLOOKUP(LEFT(C2386,LEN(C2386)-3),COMBDG_Replacement_Split_Tech!A:T,12+B2386-2016,FALSE))*_xlfn.IFNA(VLOOKUP(LEFT(C2386,14),'AGG Activity_16'!A:K,B2386-2016+2,FALSE),VLOOKUP(LEFT(C2386,15),'AGG Activity_16'!A:K,B2386-2016+2,FALSE))</f>
        <v>0</v>
      </c>
    </row>
    <row r="2387" spans="1:4" x14ac:dyDescent="0.25">
      <c r="A2387" t="s">
        <v>2</v>
      </c>
      <c r="B2387">
        <f t="shared" si="54"/>
        <v>2019</v>
      </c>
      <c r="C2387" t="str">
        <f t="shared" si="55"/>
        <v>COMBDGRTTOldAE______STDPRO_16</v>
      </c>
      <c r="D2387" s="8">
        <f>IF(_xlfn.IFNA(VLOOKUP(LEFT(C2387,LEN(C2387)-3),COMBDG_Replacement_Split_Tech!A:T,12+B2387-2016,FALSE),-1)&lt;0,0,VLOOKUP(LEFT(C2387,LEN(C2387)-3),COMBDG_Replacement_Split_Tech!A:T,12+B2387-2016,FALSE))*_xlfn.IFNA(VLOOKUP(LEFT(C2387,14),'AGG Activity_16'!A:K,B2387-2016+2,FALSE),VLOOKUP(LEFT(C2387,15),'AGG Activity_16'!A:K,B2387-2016+2,FALSE))</f>
        <v>0.69433412610964496</v>
      </c>
    </row>
    <row r="2388" spans="1:4" x14ac:dyDescent="0.25">
      <c r="A2388" t="s">
        <v>2</v>
      </c>
      <c r="B2388">
        <f t="shared" si="54"/>
        <v>2019</v>
      </c>
      <c r="C2388" t="str">
        <f t="shared" si="55"/>
        <v>COMBDGRTTOldSHFUR___STDPRO_16</v>
      </c>
      <c r="D2388" s="8">
        <f>IF(_xlfn.IFNA(VLOOKUP(LEFT(C2388,LEN(C2388)-3),COMBDG_Replacement_Split_Tech!A:T,12+B2388-2016,FALSE),-1)&lt;0,0,VLOOKUP(LEFT(C2388,LEN(C2388)-3),COMBDG_Replacement_Split_Tech!A:T,12+B2388-2016,FALSE))*_xlfn.IFNA(VLOOKUP(LEFT(C2388,14),'AGG Activity_16'!A:K,B2388-2016+2,FALSE),VLOOKUP(LEFT(C2388,15),'AGG Activity_16'!A:K,B2388-2016+2,FALSE))</f>
        <v>32.041303912263217</v>
      </c>
    </row>
    <row r="2389" spans="1:4" x14ac:dyDescent="0.25">
      <c r="A2389" t="s">
        <v>2</v>
      </c>
      <c r="B2389">
        <f t="shared" si="54"/>
        <v>2019</v>
      </c>
      <c r="C2389" t="str">
        <f t="shared" si="55"/>
        <v>COMBDGRTTOldWH______STDPRO_16</v>
      </c>
      <c r="D2389" s="8">
        <f>IF(_xlfn.IFNA(VLOOKUP(LEFT(C2389,LEN(C2389)-3),COMBDG_Replacement_Split_Tech!A:T,12+B2389-2016,FALSE),-1)&lt;0,0,VLOOKUP(LEFT(C2389,LEN(C2389)-3),COMBDG_Replacement_Split_Tech!A:T,12+B2389-2016,FALSE))*_xlfn.IFNA(VLOOKUP(LEFT(C2389,14),'AGG Activity_16'!A:K,B2389-2016+2,FALSE),VLOOKUP(LEFT(C2389,15),'AGG Activity_16'!A:K,B2389-2016+2,FALSE))</f>
        <v>4.3686188350561252</v>
      </c>
    </row>
    <row r="2390" spans="1:4" x14ac:dyDescent="0.25">
      <c r="A2390" t="s">
        <v>2</v>
      </c>
      <c r="B2390">
        <f t="shared" si="54"/>
        <v>2019</v>
      </c>
      <c r="C2390" t="str">
        <f t="shared" si="55"/>
        <v>COMBDGTAWNewAE______STDPRO_16</v>
      </c>
      <c r="D2390" s="8">
        <f>IF(_xlfn.IFNA(VLOOKUP(LEFT(C2390,LEN(C2390)-3),COMBDG_Replacement_Split_Tech!A:T,12+B2390-2016,FALSE),-1)&lt;0,0,VLOOKUP(LEFT(C2390,LEN(C2390)-3),COMBDG_Replacement_Split_Tech!A:T,12+B2390-2016,FALSE))*_xlfn.IFNA(VLOOKUP(LEFT(C2390,14),'AGG Activity_16'!A:K,B2390-2016+2,FALSE),VLOOKUP(LEFT(C2390,15),'AGG Activity_16'!A:K,B2390-2016+2,FALSE))</f>
        <v>0</v>
      </c>
    </row>
    <row r="2391" spans="1:4" x14ac:dyDescent="0.25">
      <c r="A2391" t="s">
        <v>2</v>
      </c>
      <c r="B2391">
        <f t="shared" si="54"/>
        <v>2019</v>
      </c>
      <c r="C2391" t="str">
        <f t="shared" si="55"/>
        <v>COMBDGTAWNewSHFUR___STDPRO_16</v>
      </c>
      <c r="D2391" s="8">
        <f>IF(_xlfn.IFNA(VLOOKUP(LEFT(C2391,LEN(C2391)-3),COMBDG_Replacement_Split_Tech!A:T,12+B2391-2016,FALSE),-1)&lt;0,0,VLOOKUP(LEFT(C2391,LEN(C2391)-3),COMBDG_Replacement_Split_Tech!A:T,12+B2391-2016,FALSE))*_xlfn.IFNA(VLOOKUP(LEFT(C2391,14),'AGG Activity_16'!A:K,B2391-2016+2,FALSE),VLOOKUP(LEFT(C2391,15),'AGG Activity_16'!A:K,B2391-2016+2,FALSE))</f>
        <v>0</v>
      </c>
    </row>
    <row r="2392" spans="1:4" x14ac:dyDescent="0.25">
      <c r="A2392" t="s">
        <v>2</v>
      </c>
      <c r="B2392">
        <f t="shared" si="54"/>
        <v>2019</v>
      </c>
      <c r="C2392" t="str">
        <f t="shared" si="55"/>
        <v>COMBDGTAWNewWH______STDPRO_16</v>
      </c>
      <c r="D2392" s="8">
        <f>IF(_xlfn.IFNA(VLOOKUP(LEFT(C2392,LEN(C2392)-3),COMBDG_Replacement_Split_Tech!A:T,12+B2392-2016,FALSE),-1)&lt;0,0,VLOOKUP(LEFT(C2392,LEN(C2392)-3),COMBDG_Replacement_Split_Tech!A:T,12+B2392-2016,FALSE))*_xlfn.IFNA(VLOOKUP(LEFT(C2392,14),'AGG Activity_16'!A:K,B2392-2016+2,FALSE),VLOOKUP(LEFT(C2392,15),'AGG Activity_16'!A:K,B2392-2016+2,FALSE))</f>
        <v>0</v>
      </c>
    </row>
    <row r="2393" spans="1:4" x14ac:dyDescent="0.25">
      <c r="A2393" t="s">
        <v>2</v>
      </c>
      <c r="B2393">
        <f t="shared" si="54"/>
        <v>2019</v>
      </c>
      <c r="C2393" t="str">
        <f t="shared" si="55"/>
        <v>COMBDGTAWOldAE______STDPRO_16</v>
      </c>
      <c r="D2393" s="8">
        <f>IF(_xlfn.IFNA(VLOOKUP(LEFT(C2393,LEN(C2393)-3),COMBDG_Replacement_Split_Tech!A:T,12+B2393-2016,FALSE),-1)&lt;0,0,VLOOKUP(LEFT(C2393,LEN(C2393)-3),COMBDG_Replacement_Split_Tech!A:T,12+B2393-2016,FALSE))*_xlfn.IFNA(VLOOKUP(LEFT(C2393,14),'AGG Activity_16'!A:K,B2393-2016+2,FALSE),VLOOKUP(LEFT(C2393,15),'AGG Activity_16'!A:K,B2393-2016+2,FALSE))</f>
        <v>0.15141886086051404</v>
      </c>
    </row>
    <row r="2394" spans="1:4" x14ac:dyDescent="0.25">
      <c r="A2394" t="s">
        <v>2</v>
      </c>
      <c r="B2394">
        <f t="shared" si="54"/>
        <v>2019</v>
      </c>
      <c r="C2394" t="str">
        <f t="shared" si="55"/>
        <v>COMBDGTAWOldSHFUR___STDPRO_16</v>
      </c>
      <c r="D2394" s="8">
        <f>IF(_xlfn.IFNA(VLOOKUP(LEFT(C2394,LEN(C2394)-3),COMBDG_Replacement_Split_Tech!A:T,12+B2394-2016,FALSE),-1)&lt;0,0,VLOOKUP(LEFT(C2394,LEN(C2394)-3),COMBDG_Replacement_Split_Tech!A:T,12+B2394-2016,FALSE))*_xlfn.IFNA(VLOOKUP(LEFT(C2394,14),'AGG Activity_16'!A:K,B2394-2016+2,FALSE),VLOOKUP(LEFT(C2394,15),'AGG Activity_16'!A:K,B2394-2016+2,FALSE))</f>
        <v>8.5420408932956597</v>
      </c>
    </row>
    <row r="2395" spans="1:4" x14ac:dyDescent="0.25">
      <c r="A2395" t="s">
        <v>2</v>
      </c>
      <c r="B2395">
        <f t="shared" ref="B2395:B2458" si="56">B1795+1</f>
        <v>2019</v>
      </c>
      <c r="C2395" t="str">
        <f t="shared" ref="C2395:C2458" si="57">C1795</f>
        <v>COMBDGTAWOldWH______STDPRO_16</v>
      </c>
      <c r="D2395" s="8">
        <f>IF(_xlfn.IFNA(VLOOKUP(LEFT(C2395,LEN(C2395)-3),COMBDG_Replacement_Split_Tech!A:T,12+B2395-2016,FALSE),-1)&lt;0,0,VLOOKUP(LEFT(C2395,LEN(C2395)-3),COMBDG_Replacement_Split_Tech!A:T,12+B2395-2016,FALSE))*_xlfn.IFNA(VLOOKUP(LEFT(C2395,14),'AGG Activity_16'!A:K,B2395-2016+2,FALSE),VLOOKUP(LEFT(C2395,15),'AGG Activity_16'!A:K,B2395-2016+2,FALSE))</f>
        <v>0.29914153753791028</v>
      </c>
    </row>
    <row r="2396" spans="1:4" x14ac:dyDescent="0.25">
      <c r="A2396" t="s">
        <v>2</v>
      </c>
      <c r="B2396">
        <f t="shared" si="56"/>
        <v>2019</v>
      </c>
      <c r="C2396" t="str">
        <f t="shared" si="57"/>
        <v>COMBDGWSTNewAE______STDPRO_16</v>
      </c>
      <c r="D2396" s="8">
        <f>IF(_xlfn.IFNA(VLOOKUP(LEFT(C2396,LEN(C2396)-3),COMBDG_Replacement_Split_Tech!A:T,12+B2396-2016,FALSE),-1)&lt;0,0,VLOOKUP(LEFT(C2396,LEN(C2396)-3),COMBDG_Replacement_Split_Tech!A:T,12+B2396-2016,FALSE))*_xlfn.IFNA(VLOOKUP(LEFT(C2396,14),'AGG Activity_16'!A:K,B2396-2016+2,FALSE),VLOOKUP(LEFT(C2396,15),'AGG Activity_16'!A:K,B2396-2016+2,FALSE))</f>
        <v>0</v>
      </c>
    </row>
    <row r="2397" spans="1:4" x14ac:dyDescent="0.25">
      <c r="A2397" t="s">
        <v>2</v>
      </c>
      <c r="B2397">
        <f t="shared" si="56"/>
        <v>2019</v>
      </c>
      <c r="C2397" t="str">
        <f t="shared" si="57"/>
        <v>COMBDGWSTNewSHFUR___STDPRO_16</v>
      </c>
      <c r="D2397" s="8">
        <f>IF(_xlfn.IFNA(VLOOKUP(LEFT(C2397,LEN(C2397)-3),COMBDG_Replacement_Split_Tech!A:T,12+B2397-2016,FALSE),-1)&lt;0,0,VLOOKUP(LEFT(C2397,LEN(C2397)-3),COMBDG_Replacement_Split_Tech!A:T,12+B2397-2016,FALSE))*_xlfn.IFNA(VLOOKUP(LEFT(C2397,14),'AGG Activity_16'!A:K,B2397-2016+2,FALSE),VLOOKUP(LEFT(C2397,15),'AGG Activity_16'!A:K,B2397-2016+2,FALSE))</f>
        <v>0</v>
      </c>
    </row>
    <row r="2398" spans="1:4" x14ac:dyDescent="0.25">
      <c r="A2398" t="s">
        <v>2</v>
      </c>
      <c r="B2398">
        <f t="shared" si="56"/>
        <v>2019</v>
      </c>
      <c r="C2398" t="str">
        <f t="shared" si="57"/>
        <v>COMBDGWSTNewWH______STDPRO_16</v>
      </c>
      <c r="D2398" s="8">
        <f>IF(_xlfn.IFNA(VLOOKUP(LEFT(C2398,LEN(C2398)-3),COMBDG_Replacement_Split_Tech!A:T,12+B2398-2016,FALSE),-1)&lt;0,0,VLOOKUP(LEFT(C2398,LEN(C2398)-3),COMBDG_Replacement_Split_Tech!A:T,12+B2398-2016,FALSE))*_xlfn.IFNA(VLOOKUP(LEFT(C2398,14),'AGG Activity_16'!A:K,B2398-2016+2,FALSE),VLOOKUP(LEFT(C2398,15),'AGG Activity_16'!A:K,B2398-2016+2,FALSE))</f>
        <v>0</v>
      </c>
    </row>
    <row r="2399" spans="1:4" x14ac:dyDescent="0.25">
      <c r="A2399" t="s">
        <v>2</v>
      </c>
      <c r="B2399">
        <f t="shared" si="56"/>
        <v>2019</v>
      </c>
      <c r="C2399" t="str">
        <f t="shared" si="57"/>
        <v>COMBDGWSTOldAE______STDPRO_16</v>
      </c>
      <c r="D2399" s="8">
        <f>IF(_xlfn.IFNA(VLOOKUP(LEFT(C2399,LEN(C2399)-3),COMBDG_Replacement_Split_Tech!A:T,12+B2399-2016,FALSE),-1)&lt;0,0,VLOOKUP(LEFT(C2399,LEN(C2399)-3),COMBDG_Replacement_Split_Tech!A:T,12+B2399-2016,FALSE))*_xlfn.IFNA(VLOOKUP(LEFT(C2399,14),'AGG Activity_16'!A:K,B2399-2016+2,FALSE),VLOOKUP(LEFT(C2399,15),'AGG Activity_16'!A:K,B2399-2016+2,FALSE))</f>
        <v>0.60231416080937805</v>
      </c>
    </row>
    <row r="2400" spans="1:4" x14ac:dyDescent="0.25">
      <c r="A2400" t="s">
        <v>2</v>
      </c>
      <c r="B2400">
        <f t="shared" si="56"/>
        <v>2019</v>
      </c>
      <c r="C2400" t="str">
        <f t="shared" si="57"/>
        <v>COMBDGWSTOldSHFUR___STDPRO_16</v>
      </c>
      <c r="D2400" s="8">
        <f>IF(_xlfn.IFNA(VLOOKUP(LEFT(C2400,LEN(C2400)-3),COMBDG_Replacement_Split_Tech!A:T,12+B2400-2016,FALSE),-1)&lt;0,0,VLOOKUP(LEFT(C2400,LEN(C2400)-3),COMBDG_Replacement_Split_Tech!A:T,12+B2400-2016,FALSE))*_xlfn.IFNA(VLOOKUP(LEFT(C2400,14),'AGG Activity_16'!A:K,B2400-2016+2,FALSE),VLOOKUP(LEFT(C2400,15),'AGG Activity_16'!A:K,B2400-2016+2,FALSE))</f>
        <v>19.293175179266882</v>
      </c>
    </row>
    <row r="2401" spans="1:4" x14ac:dyDescent="0.25">
      <c r="A2401" t="s">
        <v>2</v>
      </c>
      <c r="B2401">
        <f t="shared" si="56"/>
        <v>2019</v>
      </c>
      <c r="C2401" t="str">
        <f t="shared" si="57"/>
        <v>COMBDGWSTOldWH______STDPRO_16</v>
      </c>
      <c r="D2401" s="8">
        <f>IF(_xlfn.IFNA(VLOOKUP(LEFT(C2401,LEN(C2401)-3),COMBDG_Replacement_Split_Tech!A:T,12+B2401-2016,FALSE),-1)&lt;0,0,VLOOKUP(LEFT(C2401,LEN(C2401)-3),COMBDG_Replacement_Split_Tech!A:T,12+B2401-2016,FALSE))*_xlfn.IFNA(VLOOKUP(LEFT(C2401,14),'AGG Activity_16'!A:K,B2401-2016+2,FALSE),VLOOKUP(LEFT(C2401,15),'AGG Activity_16'!A:K,B2401-2016+2,FALSE))</f>
        <v>2.2123980492560582</v>
      </c>
    </row>
    <row r="2402" spans="1:4" x14ac:dyDescent="0.25">
      <c r="A2402" t="s">
        <v>2</v>
      </c>
      <c r="B2402">
        <f t="shared" si="56"/>
        <v>2020</v>
      </c>
      <c r="C2402" t="str">
        <f t="shared" si="57"/>
        <v>COMBDGAERNewAE______STDNGA_16</v>
      </c>
      <c r="D2402" s="8">
        <f>IF(_xlfn.IFNA(VLOOKUP(LEFT(C2402,LEN(C2402)-3),COMBDG_Replacement_Split_Tech!A:T,12+B2402-2016,FALSE),-1)&lt;0,0,VLOOKUP(LEFT(C2402,LEN(C2402)-3),COMBDG_Replacement_Split_Tech!A:T,12+B2402-2016,FALSE))*_xlfn.IFNA(VLOOKUP(LEFT(C2402,14),'AGG Activity_16'!A:K,B2402-2016+2,FALSE),VLOOKUP(LEFT(C2402,15),'AGG Activity_16'!A:K,B2402-2016+2,FALSE))</f>
        <v>0</v>
      </c>
    </row>
    <row r="2403" spans="1:4" x14ac:dyDescent="0.25">
      <c r="A2403" t="s">
        <v>2</v>
      </c>
      <c r="B2403">
        <f t="shared" si="56"/>
        <v>2020</v>
      </c>
      <c r="C2403" t="str">
        <f t="shared" si="57"/>
        <v>COMBDGAERNewSC______STDNGA_16</v>
      </c>
      <c r="D2403" s="8">
        <f>IF(_xlfn.IFNA(VLOOKUP(LEFT(C2403,LEN(C2403)-3),COMBDG_Replacement_Split_Tech!A:T,12+B2403-2016,FALSE),-1)&lt;0,0,VLOOKUP(LEFT(C2403,LEN(C2403)-3),COMBDG_Replacement_Split_Tech!A:T,12+B2403-2016,FALSE))*_xlfn.IFNA(VLOOKUP(LEFT(C2403,14),'AGG Activity_16'!A:K,B2403-2016+2,FALSE),VLOOKUP(LEFT(C2403,15),'AGG Activity_16'!A:K,B2403-2016+2,FALSE))</f>
        <v>0</v>
      </c>
    </row>
    <row r="2404" spans="1:4" x14ac:dyDescent="0.25">
      <c r="A2404" t="s">
        <v>2</v>
      </c>
      <c r="B2404">
        <f t="shared" si="56"/>
        <v>2020</v>
      </c>
      <c r="C2404" t="str">
        <f t="shared" si="57"/>
        <v>COMBDGAERNewSHFUR___HIGNGA_16</v>
      </c>
      <c r="D2404" s="8">
        <f>IF(_xlfn.IFNA(VLOOKUP(LEFT(C2404,LEN(C2404)-3),COMBDG_Replacement_Split_Tech!A:T,12+B2404-2016,FALSE),-1)&lt;0,0,VLOOKUP(LEFT(C2404,LEN(C2404)-3),COMBDG_Replacement_Split_Tech!A:T,12+B2404-2016,FALSE))*_xlfn.IFNA(VLOOKUP(LEFT(C2404,14),'AGG Activity_16'!A:K,B2404-2016+2,FALSE),VLOOKUP(LEFT(C2404,15),'AGG Activity_16'!A:K,B2404-2016+2,FALSE))</f>
        <v>0</v>
      </c>
    </row>
    <row r="2405" spans="1:4" x14ac:dyDescent="0.25">
      <c r="A2405" t="s">
        <v>2</v>
      </c>
      <c r="B2405">
        <f t="shared" si="56"/>
        <v>2020</v>
      </c>
      <c r="C2405" t="str">
        <f t="shared" si="57"/>
        <v>COMBDGAERNewSHFUR___STDNGA_16</v>
      </c>
      <c r="D2405" s="8">
        <f>IF(_xlfn.IFNA(VLOOKUP(LEFT(C2405,LEN(C2405)-3),COMBDG_Replacement_Split_Tech!A:T,12+B2405-2016,FALSE),-1)&lt;0,0,VLOOKUP(LEFT(C2405,LEN(C2405)-3),COMBDG_Replacement_Split_Tech!A:T,12+B2405-2016,FALSE))*_xlfn.IFNA(VLOOKUP(LEFT(C2405,14),'AGG Activity_16'!A:K,B2405-2016+2,FALSE),VLOOKUP(LEFT(C2405,15),'AGG Activity_16'!A:K,B2405-2016+2,FALSE))</f>
        <v>0</v>
      </c>
    </row>
    <row r="2406" spans="1:4" x14ac:dyDescent="0.25">
      <c r="A2406" t="s">
        <v>2</v>
      </c>
      <c r="B2406">
        <f t="shared" si="56"/>
        <v>2020</v>
      </c>
      <c r="C2406" t="str">
        <f t="shared" si="57"/>
        <v>COMBDGAERNewWH______STDNGA_16</v>
      </c>
      <c r="D2406" s="8">
        <f>IF(_xlfn.IFNA(VLOOKUP(LEFT(C2406,LEN(C2406)-3),COMBDG_Replacement_Split_Tech!A:T,12+B2406-2016,FALSE),-1)&lt;0,0,VLOOKUP(LEFT(C2406,LEN(C2406)-3),COMBDG_Replacement_Split_Tech!A:T,12+B2406-2016,FALSE))*_xlfn.IFNA(VLOOKUP(LEFT(C2406,14),'AGG Activity_16'!A:K,B2406-2016+2,FALSE),VLOOKUP(LEFT(C2406,15),'AGG Activity_16'!A:K,B2406-2016+2,FALSE))</f>
        <v>0</v>
      </c>
    </row>
    <row r="2407" spans="1:4" x14ac:dyDescent="0.25">
      <c r="A2407" t="s">
        <v>2</v>
      </c>
      <c r="B2407">
        <f t="shared" si="56"/>
        <v>2020</v>
      </c>
      <c r="C2407" t="str">
        <f t="shared" si="57"/>
        <v>COMBDGAEROldAE______STDNGA_16</v>
      </c>
      <c r="D2407" s="8">
        <f>IF(_xlfn.IFNA(VLOOKUP(LEFT(C2407,LEN(C2407)-3),COMBDG_Replacement_Split_Tech!A:T,12+B2407-2016,FALSE),-1)&lt;0,0,VLOOKUP(LEFT(C2407,LEN(C2407)-3),COMBDG_Replacement_Split_Tech!A:T,12+B2407-2016,FALSE))*_xlfn.IFNA(VLOOKUP(LEFT(C2407,14),'AGG Activity_16'!A:K,B2407-2016+2,FALSE),VLOOKUP(LEFT(C2407,15),'AGG Activity_16'!A:K,B2407-2016+2,FALSE))</f>
        <v>7.6688423366598784</v>
      </c>
    </row>
    <row r="2408" spans="1:4" x14ac:dyDescent="0.25">
      <c r="A2408" t="s">
        <v>2</v>
      </c>
      <c r="B2408">
        <f t="shared" si="56"/>
        <v>2020</v>
      </c>
      <c r="C2408" t="str">
        <f t="shared" si="57"/>
        <v>COMBDGAEROldSC______STDNGA_16</v>
      </c>
      <c r="D2408" s="8">
        <f>IF(_xlfn.IFNA(VLOOKUP(LEFT(C2408,LEN(C2408)-3),COMBDG_Replacement_Split_Tech!A:T,12+B2408-2016,FALSE),-1)&lt;0,0,VLOOKUP(LEFT(C2408,LEN(C2408)-3),COMBDG_Replacement_Split_Tech!A:T,12+B2408-2016,FALSE))*_xlfn.IFNA(VLOOKUP(LEFT(C2408,14),'AGG Activity_16'!A:K,B2408-2016+2,FALSE),VLOOKUP(LEFT(C2408,15),'AGG Activity_16'!A:K,B2408-2016+2,FALSE))</f>
        <v>6.6320321966381641</v>
      </c>
    </row>
    <row r="2409" spans="1:4" x14ac:dyDescent="0.25">
      <c r="A2409" t="s">
        <v>2</v>
      </c>
      <c r="B2409">
        <f t="shared" si="56"/>
        <v>2020</v>
      </c>
      <c r="C2409" t="str">
        <f t="shared" si="57"/>
        <v>COMBDGAEROldSHFUR___HIGNGA_16</v>
      </c>
      <c r="D2409" s="8">
        <f>IF(_xlfn.IFNA(VLOOKUP(LEFT(C2409,LEN(C2409)-3),COMBDG_Replacement_Split_Tech!A:T,12+B2409-2016,FALSE),-1)&lt;0,0,VLOOKUP(LEFT(C2409,LEN(C2409)-3),COMBDG_Replacement_Split_Tech!A:T,12+B2409-2016,FALSE))*_xlfn.IFNA(VLOOKUP(LEFT(C2409,14),'AGG Activity_16'!A:K,B2409-2016+2,FALSE),VLOOKUP(LEFT(C2409,15),'AGG Activity_16'!A:K,B2409-2016+2,FALSE))</f>
        <v>0</v>
      </c>
    </row>
    <row r="2410" spans="1:4" x14ac:dyDescent="0.25">
      <c r="A2410" t="s">
        <v>2</v>
      </c>
      <c r="B2410">
        <f t="shared" si="56"/>
        <v>2020</v>
      </c>
      <c r="C2410" t="str">
        <f t="shared" si="57"/>
        <v>COMBDGAEROldSHFUR___STDNGA_16</v>
      </c>
      <c r="D2410" s="8">
        <f>IF(_xlfn.IFNA(VLOOKUP(LEFT(C2410,LEN(C2410)-3),COMBDG_Replacement_Split_Tech!A:T,12+B2410-2016,FALSE),-1)&lt;0,0,VLOOKUP(LEFT(C2410,LEN(C2410)-3),COMBDG_Replacement_Split_Tech!A:T,12+B2410-2016,FALSE))*_xlfn.IFNA(VLOOKUP(LEFT(C2410,14),'AGG Activity_16'!A:K,B2410-2016+2,FALSE),VLOOKUP(LEFT(C2410,15),'AGG Activity_16'!A:K,B2410-2016+2,FALSE))</f>
        <v>255.4314568309571</v>
      </c>
    </row>
    <row r="2411" spans="1:4" x14ac:dyDescent="0.25">
      <c r="A2411" t="s">
        <v>2</v>
      </c>
      <c r="B2411">
        <f t="shared" si="56"/>
        <v>2020</v>
      </c>
      <c r="C2411" t="str">
        <f t="shared" si="57"/>
        <v>COMBDGAEROldWH______STDNGA_16</v>
      </c>
      <c r="D2411" s="8">
        <f>IF(_xlfn.IFNA(VLOOKUP(LEFT(C2411,LEN(C2411)-3),COMBDG_Replacement_Split_Tech!A:T,12+B2411-2016,FALSE),-1)&lt;0,0,VLOOKUP(LEFT(C2411,LEN(C2411)-3),COMBDG_Replacement_Split_Tech!A:T,12+B2411-2016,FALSE))*_xlfn.IFNA(VLOOKUP(LEFT(C2411,14),'AGG Activity_16'!A:K,B2411-2016+2,FALSE),VLOOKUP(LEFT(C2411,15),'AGG Activity_16'!A:K,B2411-2016+2,FALSE))</f>
        <v>88.254809094676716</v>
      </c>
    </row>
    <row r="2412" spans="1:4" x14ac:dyDescent="0.25">
      <c r="A2412" t="s">
        <v>2</v>
      </c>
      <c r="B2412">
        <f t="shared" si="56"/>
        <v>2020</v>
      </c>
      <c r="C2412" t="str">
        <f t="shared" si="57"/>
        <v>COMBDGAFSNewAE______STDNGA_16</v>
      </c>
      <c r="D2412" s="8">
        <f>IF(_xlfn.IFNA(VLOOKUP(LEFT(C2412,LEN(C2412)-3),COMBDG_Replacement_Split_Tech!A:T,12+B2412-2016,FALSE),-1)&lt;0,0,VLOOKUP(LEFT(C2412,LEN(C2412)-3),COMBDG_Replacement_Split_Tech!A:T,12+B2412-2016,FALSE))*_xlfn.IFNA(VLOOKUP(LEFT(C2412,14),'AGG Activity_16'!A:K,B2412-2016+2,FALSE),VLOOKUP(LEFT(C2412,15),'AGG Activity_16'!A:K,B2412-2016+2,FALSE))</f>
        <v>0</v>
      </c>
    </row>
    <row r="2413" spans="1:4" x14ac:dyDescent="0.25">
      <c r="A2413" t="s">
        <v>2</v>
      </c>
      <c r="B2413">
        <f t="shared" si="56"/>
        <v>2020</v>
      </c>
      <c r="C2413" t="str">
        <f t="shared" si="57"/>
        <v>COMBDGAFSNewSC______STDNGA_16</v>
      </c>
      <c r="D2413" s="8">
        <f>IF(_xlfn.IFNA(VLOOKUP(LEFT(C2413,LEN(C2413)-3),COMBDG_Replacement_Split_Tech!A:T,12+B2413-2016,FALSE),-1)&lt;0,0,VLOOKUP(LEFT(C2413,LEN(C2413)-3),COMBDG_Replacement_Split_Tech!A:T,12+B2413-2016,FALSE))*_xlfn.IFNA(VLOOKUP(LEFT(C2413,14),'AGG Activity_16'!A:K,B2413-2016+2,FALSE),VLOOKUP(LEFT(C2413,15),'AGG Activity_16'!A:K,B2413-2016+2,FALSE))</f>
        <v>0</v>
      </c>
    </row>
    <row r="2414" spans="1:4" x14ac:dyDescent="0.25">
      <c r="A2414" t="s">
        <v>2</v>
      </c>
      <c r="B2414">
        <f t="shared" si="56"/>
        <v>2020</v>
      </c>
      <c r="C2414" t="str">
        <f t="shared" si="57"/>
        <v>COMBDGAFSNewSHFUR___HIGNGA_16</v>
      </c>
      <c r="D2414" s="8">
        <f>IF(_xlfn.IFNA(VLOOKUP(LEFT(C2414,LEN(C2414)-3),COMBDG_Replacement_Split_Tech!A:T,12+B2414-2016,FALSE),-1)&lt;0,0,VLOOKUP(LEFT(C2414,LEN(C2414)-3),COMBDG_Replacement_Split_Tech!A:T,12+B2414-2016,FALSE))*_xlfn.IFNA(VLOOKUP(LEFT(C2414,14),'AGG Activity_16'!A:K,B2414-2016+2,FALSE),VLOOKUP(LEFT(C2414,15),'AGG Activity_16'!A:K,B2414-2016+2,FALSE))</f>
        <v>0</v>
      </c>
    </row>
    <row r="2415" spans="1:4" x14ac:dyDescent="0.25">
      <c r="A2415" t="s">
        <v>2</v>
      </c>
      <c r="B2415">
        <f t="shared" si="56"/>
        <v>2020</v>
      </c>
      <c r="C2415" t="str">
        <f t="shared" si="57"/>
        <v>COMBDGAFSNewSHFUR___STDNGA_16</v>
      </c>
      <c r="D2415" s="8">
        <f>IF(_xlfn.IFNA(VLOOKUP(LEFT(C2415,LEN(C2415)-3),COMBDG_Replacement_Split_Tech!A:T,12+B2415-2016,FALSE),-1)&lt;0,0,VLOOKUP(LEFT(C2415,LEN(C2415)-3),COMBDG_Replacement_Split_Tech!A:T,12+B2415-2016,FALSE))*_xlfn.IFNA(VLOOKUP(LEFT(C2415,14),'AGG Activity_16'!A:K,B2415-2016+2,FALSE),VLOOKUP(LEFT(C2415,15),'AGG Activity_16'!A:K,B2415-2016+2,FALSE))</f>
        <v>0</v>
      </c>
    </row>
    <row r="2416" spans="1:4" x14ac:dyDescent="0.25">
      <c r="A2416" t="s">
        <v>2</v>
      </c>
      <c r="B2416">
        <f t="shared" si="56"/>
        <v>2020</v>
      </c>
      <c r="C2416" t="str">
        <f t="shared" si="57"/>
        <v>COMBDGAFSNewWH______STDNGA_16</v>
      </c>
      <c r="D2416" s="8">
        <f>IF(_xlfn.IFNA(VLOOKUP(LEFT(C2416,LEN(C2416)-3),COMBDG_Replacement_Split_Tech!A:T,12+B2416-2016,FALSE),-1)&lt;0,0,VLOOKUP(LEFT(C2416,LEN(C2416)-3),COMBDG_Replacement_Split_Tech!A:T,12+B2416-2016,FALSE))*_xlfn.IFNA(VLOOKUP(LEFT(C2416,14),'AGG Activity_16'!A:K,B2416-2016+2,FALSE),VLOOKUP(LEFT(C2416,15),'AGG Activity_16'!A:K,B2416-2016+2,FALSE))</f>
        <v>0</v>
      </c>
    </row>
    <row r="2417" spans="1:4" x14ac:dyDescent="0.25">
      <c r="A2417" t="s">
        <v>2</v>
      </c>
      <c r="B2417">
        <f t="shared" si="56"/>
        <v>2020</v>
      </c>
      <c r="C2417" t="str">
        <f t="shared" si="57"/>
        <v>COMBDGAFSOldAE______STDNGA_16</v>
      </c>
      <c r="D2417" s="8">
        <f>IF(_xlfn.IFNA(VLOOKUP(LEFT(C2417,LEN(C2417)-3),COMBDG_Replacement_Split_Tech!A:T,12+B2417-2016,FALSE),-1)&lt;0,0,VLOOKUP(LEFT(C2417,LEN(C2417)-3),COMBDG_Replacement_Split_Tech!A:T,12+B2417-2016,FALSE))*_xlfn.IFNA(VLOOKUP(LEFT(C2417,14),'AGG Activity_16'!A:K,B2417-2016+2,FALSE),VLOOKUP(LEFT(C2417,15),'AGG Activity_16'!A:K,B2417-2016+2,FALSE))</f>
        <v>29.807521171314054</v>
      </c>
    </row>
    <row r="2418" spans="1:4" x14ac:dyDescent="0.25">
      <c r="A2418" t="s">
        <v>2</v>
      </c>
      <c r="B2418">
        <f t="shared" si="56"/>
        <v>2020</v>
      </c>
      <c r="C2418" t="str">
        <f t="shared" si="57"/>
        <v>COMBDGAFSOldSC______STDNGA_16</v>
      </c>
      <c r="D2418" s="8">
        <f>IF(_xlfn.IFNA(VLOOKUP(LEFT(C2418,LEN(C2418)-3),COMBDG_Replacement_Split_Tech!A:T,12+B2418-2016,FALSE),-1)&lt;0,0,VLOOKUP(LEFT(C2418,LEN(C2418)-3),COMBDG_Replacement_Split_Tech!A:T,12+B2418-2016,FALSE))*_xlfn.IFNA(VLOOKUP(LEFT(C2418,14),'AGG Activity_16'!A:K,B2418-2016+2,FALSE),VLOOKUP(LEFT(C2418,15),'AGG Activity_16'!A:K,B2418-2016+2,FALSE))</f>
        <v>7.0816396288665242</v>
      </c>
    </row>
    <row r="2419" spans="1:4" x14ac:dyDescent="0.25">
      <c r="A2419" t="s">
        <v>2</v>
      </c>
      <c r="B2419">
        <f t="shared" si="56"/>
        <v>2020</v>
      </c>
      <c r="C2419" t="str">
        <f t="shared" si="57"/>
        <v>COMBDGAFSOldSHFUR___HIGNGA_16</v>
      </c>
      <c r="D2419" s="8">
        <f>IF(_xlfn.IFNA(VLOOKUP(LEFT(C2419,LEN(C2419)-3),COMBDG_Replacement_Split_Tech!A:T,12+B2419-2016,FALSE),-1)&lt;0,0,VLOOKUP(LEFT(C2419,LEN(C2419)-3),COMBDG_Replacement_Split_Tech!A:T,12+B2419-2016,FALSE))*_xlfn.IFNA(VLOOKUP(LEFT(C2419,14),'AGG Activity_16'!A:K,B2419-2016+2,FALSE),VLOOKUP(LEFT(C2419,15),'AGG Activity_16'!A:K,B2419-2016+2,FALSE))</f>
        <v>0</v>
      </c>
    </row>
    <row r="2420" spans="1:4" x14ac:dyDescent="0.25">
      <c r="A2420" t="s">
        <v>2</v>
      </c>
      <c r="B2420">
        <f t="shared" si="56"/>
        <v>2020</v>
      </c>
      <c r="C2420" t="str">
        <f t="shared" si="57"/>
        <v>COMBDGAFSOldSHFUR___STDNGA_16</v>
      </c>
      <c r="D2420" s="8">
        <f>IF(_xlfn.IFNA(VLOOKUP(LEFT(C2420,LEN(C2420)-3),COMBDG_Replacement_Split_Tech!A:T,12+B2420-2016,FALSE),-1)&lt;0,0,VLOOKUP(LEFT(C2420,LEN(C2420)-3),COMBDG_Replacement_Split_Tech!A:T,12+B2420-2016,FALSE))*_xlfn.IFNA(VLOOKUP(LEFT(C2420,14),'AGG Activity_16'!A:K,B2420-2016+2,FALSE),VLOOKUP(LEFT(C2420,15),'AGG Activity_16'!A:K,B2420-2016+2,FALSE))</f>
        <v>270.06262179145733</v>
      </c>
    </row>
    <row r="2421" spans="1:4" x14ac:dyDescent="0.25">
      <c r="A2421" t="s">
        <v>2</v>
      </c>
      <c r="B2421">
        <f t="shared" si="56"/>
        <v>2020</v>
      </c>
      <c r="C2421" t="str">
        <f t="shared" si="57"/>
        <v>COMBDGAFSOldWH______STDNGA_16</v>
      </c>
      <c r="D2421" s="8">
        <f>IF(_xlfn.IFNA(VLOOKUP(LEFT(C2421,LEN(C2421)-3),COMBDG_Replacement_Split_Tech!A:T,12+B2421-2016,FALSE),-1)&lt;0,0,VLOOKUP(LEFT(C2421,LEN(C2421)-3),COMBDG_Replacement_Split_Tech!A:T,12+B2421-2016,FALSE))*_xlfn.IFNA(VLOOKUP(LEFT(C2421,14),'AGG Activity_16'!A:K,B2421-2016+2,FALSE),VLOOKUP(LEFT(C2421,15),'AGG Activity_16'!A:K,B2421-2016+2,FALSE))</f>
        <v>122.19761205164372</v>
      </c>
    </row>
    <row r="2422" spans="1:4" x14ac:dyDescent="0.25">
      <c r="A2422" t="s">
        <v>2</v>
      </c>
      <c r="B2422">
        <f t="shared" si="56"/>
        <v>2020</v>
      </c>
      <c r="C2422" t="str">
        <f t="shared" si="57"/>
        <v>COMBDGEDSNewAE______STDNGA_16</v>
      </c>
      <c r="D2422" s="8">
        <f>IF(_xlfn.IFNA(VLOOKUP(LEFT(C2422,LEN(C2422)-3),COMBDG_Replacement_Split_Tech!A:T,12+B2422-2016,FALSE),-1)&lt;0,0,VLOOKUP(LEFT(C2422,LEN(C2422)-3),COMBDG_Replacement_Split_Tech!A:T,12+B2422-2016,FALSE))*_xlfn.IFNA(VLOOKUP(LEFT(C2422,14),'AGG Activity_16'!A:K,B2422-2016+2,FALSE),VLOOKUP(LEFT(C2422,15),'AGG Activity_16'!A:K,B2422-2016+2,FALSE))</f>
        <v>0</v>
      </c>
    </row>
    <row r="2423" spans="1:4" x14ac:dyDescent="0.25">
      <c r="A2423" t="s">
        <v>2</v>
      </c>
      <c r="B2423">
        <f t="shared" si="56"/>
        <v>2020</v>
      </c>
      <c r="C2423" t="str">
        <f t="shared" si="57"/>
        <v>COMBDGEDSNewSC______STDNGA_16</v>
      </c>
      <c r="D2423" s="8">
        <f>IF(_xlfn.IFNA(VLOOKUP(LEFT(C2423,LEN(C2423)-3),COMBDG_Replacement_Split_Tech!A:T,12+B2423-2016,FALSE),-1)&lt;0,0,VLOOKUP(LEFT(C2423,LEN(C2423)-3),COMBDG_Replacement_Split_Tech!A:T,12+B2423-2016,FALSE))*_xlfn.IFNA(VLOOKUP(LEFT(C2423,14),'AGG Activity_16'!A:K,B2423-2016+2,FALSE),VLOOKUP(LEFT(C2423,15),'AGG Activity_16'!A:K,B2423-2016+2,FALSE))</f>
        <v>0</v>
      </c>
    </row>
    <row r="2424" spans="1:4" x14ac:dyDescent="0.25">
      <c r="A2424" t="s">
        <v>2</v>
      </c>
      <c r="B2424">
        <f t="shared" si="56"/>
        <v>2020</v>
      </c>
      <c r="C2424" t="str">
        <f t="shared" si="57"/>
        <v>COMBDGEDSNewSHFUR___HIGNGA_16</v>
      </c>
      <c r="D2424" s="8">
        <f>IF(_xlfn.IFNA(VLOOKUP(LEFT(C2424,LEN(C2424)-3),COMBDG_Replacement_Split_Tech!A:T,12+B2424-2016,FALSE),-1)&lt;0,0,VLOOKUP(LEFT(C2424,LEN(C2424)-3),COMBDG_Replacement_Split_Tech!A:T,12+B2424-2016,FALSE))*_xlfn.IFNA(VLOOKUP(LEFT(C2424,14),'AGG Activity_16'!A:K,B2424-2016+2,FALSE),VLOOKUP(LEFT(C2424,15),'AGG Activity_16'!A:K,B2424-2016+2,FALSE))</f>
        <v>0</v>
      </c>
    </row>
    <row r="2425" spans="1:4" x14ac:dyDescent="0.25">
      <c r="A2425" t="s">
        <v>2</v>
      </c>
      <c r="B2425">
        <f t="shared" si="56"/>
        <v>2020</v>
      </c>
      <c r="C2425" t="str">
        <f t="shared" si="57"/>
        <v>COMBDGEDSNewSHFUR___STDNGA_16</v>
      </c>
      <c r="D2425" s="8">
        <f>IF(_xlfn.IFNA(VLOOKUP(LEFT(C2425,LEN(C2425)-3),COMBDG_Replacement_Split_Tech!A:T,12+B2425-2016,FALSE),-1)&lt;0,0,VLOOKUP(LEFT(C2425,LEN(C2425)-3),COMBDG_Replacement_Split_Tech!A:T,12+B2425-2016,FALSE))*_xlfn.IFNA(VLOOKUP(LEFT(C2425,14),'AGG Activity_16'!A:K,B2425-2016+2,FALSE),VLOOKUP(LEFT(C2425,15),'AGG Activity_16'!A:K,B2425-2016+2,FALSE))</f>
        <v>0</v>
      </c>
    </row>
    <row r="2426" spans="1:4" x14ac:dyDescent="0.25">
      <c r="A2426" t="s">
        <v>2</v>
      </c>
      <c r="B2426">
        <f t="shared" si="56"/>
        <v>2020</v>
      </c>
      <c r="C2426" t="str">
        <f t="shared" si="57"/>
        <v>COMBDGEDSNewWH______STDNGA_16</v>
      </c>
      <c r="D2426" s="8">
        <f>IF(_xlfn.IFNA(VLOOKUP(LEFT(C2426,LEN(C2426)-3),COMBDG_Replacement_Split_Tech!A:T,12+B2426-2016,FALSE),-1)&lt;0,0,VLOOKUP(LEFT(C2426,LEN(C2426)-3),COMBDG_Replacement_Split_Tech!A:T,12+B2426-2016,FALSE))*_xlfn.IFNA(VLOOKUP(LEFT(C2426,14),'AGG Activity_16'!A:K,B2426-2016+2,FALSE),VLOOKUP(LEFT(C2426,15),'AGG Activity_16'!A:K,B2426-2016+2,FALSE))</f>
        <v>0</v>
      </c>
    </row>
    <row r="2427" spans="1:4" x14ac:dyDescent="0.25">
      <c r="A2427" t="s">
        <v>2</v>
      </c>
      <c r="B2427">
        <f t="shared" si="56"/>
        <v>2020</v>
      </c>
      <c r="C2427" t="str">
        <f t="shared" si="57"/>
        <v>COMBDGEDSOldAE______STDNGA_16</v>
      </c>
      <c r="D2427" s="8">
        <f>IF(_xlfn.IFNA(VLOOKUP(LEFT(C2427,LEN(C2427)-3),COMBDG_Replacement_Split_Tech!A:T,12+B2427-2016,FALSE),-1)&lt;0,0,VLOOKUP(LEFT(C2427,LEN(C2427)-3),COMBDG_Replacement_Split_Tech!A:T,12+B2427-2016,FALSE))*_xlfn.IFNA(VLOOKUP(LEFT(C2427,14),'AGG Activity_16'!A:K,B2427-2016+2,FALSE),VLOOKUP(LEFT(C2427,15),'AGG Activity_16'!A:K,B2427-2016+2,FALSE))</f>
        <v>29.658657637743172</v>
      </c>
    </row>
    <row r="2428" spans="1:4" x14ac:dyDescent="0.25">
      <c r="A2428" t="s">
        <v>2</v>
      </c>
      <c r="B2428">
        <f t="shared" si="56"/>
        <v>2020</v>
      </c>
      <c r="C2428" t="str">
        <f t="shared" si="57"/>
        <v>COMBDGEDSOldSC______STDNGA_16</v>
      </c>
      <c r="D2428" s="8">
        <f>IF(_xlfn.IFNA(VLOOKUP(LEFT(C2428,LEN(C2428)-3),COMBDG_Replacement_Split_Tech!A:T,12+B2428-2016,FALSE),-1)&lt;0,0,VLOOKUP(LEFT(C2428,LEN(C2428)-3),COMBDG_Replacement_Split_Tech!A:T,12+B2428-2016,FALSE))*_xlfn.IFNA(VLOOKUP(LEFT(C2428,14),'AGG Activity_16'!A:K,B2428-2016+2,FALSE),VLOOKUP(LEFT(C2428,15),'AGG Activity_16'!A:K,B2428-2016+2,FALSE))</f>
        <v>19.910454203429545</v>
      </c>
    </row>
    <row r="2429" spans="1:4" x14ac:dyDescent="0.25">
      <c r="A2429" t="s">
        <v>2</v>
      </c>
      <c r="B2429">
        <f t="shared" si="56"/>
        <v>2020</v>
      </c>
      <c r="C2429" t="str">
        <f t="shared" si="57"/>
        <v>COMBDGEDSOldSHFUR___HIGNGA_16</v>
      </c>
      <c r="D2429" s="8">
        <f>IF(_xlfn.IFNA(VLOOKUP(LEFT(C2429,LEN(C2429)-3),COMBDG_Replacement_Split_Tech!A:T,12+B2429-2016,FALSE),-1)&lt;0,0,VLOOKUP(LEFT(C2429,LEN(C2429)-3),COMBDG_Replacement_Split_Tech!A:T,12+B2429-2016,FALSE))*_xlfn.IFNA(VLOOKUP(LEFT(C2429,14),'AGG Activity_16'!A:K,B2429-2016+2,FALSE),VLOOKUP(LEFT(C2429,15),'AGG Activity_16'!A:K,B2429-2016+2,FALSE))</f>
        <v>0</v>
      </c>
    </row>
    <row r="2430" spans="1:4" x14ac:dyDescent="0.25">
      <c r="A2430" t="s">
        <v>2</v>
      </c>
      <c r="B2430">
        <f t="shared" si="56"/>
        <v>2020</v>
      </c>
      <c r="C2430" t="str">
        <f t="shared" si="57"/>
        <v>COMBDGEDSOldSHFUR___STDNGA_16</v>
      </c>
      <c r="D2430" s="8">
        <f>IF(_xlfn.IFNA(VLOOKUP(LEFT(C2430,LEN(C2430)-3),COMBDG_Replacement_Split_Tech!A:T,12+B2430-2016,FALSE),-1)&lt;0,0,VLOOKUP(LEFT(C2430,LEN(C2430)-3),COMBDG_Replacement_Split_Tech!A:T,12+B2430-2016,FALSE))*_xlfn.IFNA(VLOOKUP(LEFT(C2430,14),'AGG Activity_16'!A:K,B2430-2016+2,FALSE),VLOOKUP(LEFT(C2430,15),'AGG Activity_16'!A:K,B2430-2016+2,FALSE))</f>
        <v>740.66581681100979</v>
      </c>
    </row>
    <row r="2431" spans="1:4" x14ac:dyDescent="0.25">
      <c r="A2431" t="s">
        <v>2</v>
      </c>
      <c r="B2431">
        <f t="shared" si="56"/>
        <v>2020</v>
      </c>
      <c r="C2431" t="str">
        <f t="shared" si="57"/>
        <v>COMBDGEDSOldWH______STDNGA_16</v>
      </c>
      <c r="D2431" s="8">
        <f>IF(_xlfn.IFNA(VLOOKUP(LEFT(C2431,LEN(C2431)-3),COMBDG_Replacement_Split_Tech!A:T,12+B2431-2016,FALSE),-1)&lt;0,0,VLOOKUP(LEFT(C2431,LEN(C2431)-3),COMBDG_Replacement_Split_Tech!A:T,12+B2431-2016,FALSE))*_xlfn.IFNA(VLOOKUP(LEFT(C2431,14),'AGG Activity_16'!A:K,B2431-2016+2,FALSE),VLOOKUP(LEFT(C2431,15),'AGG Activity_16'!A:K,B2431-2016+2,FALSE))</f>
        <v>254.90617683832255</v>
      </c>
    </row>
    <row r="2432" spans="1:4" x14ac:dyDescent="0.25">
      <c r="A2432" t="s">
        <v>2</v>
      </c>
      <c r="B2432">
        <f t="shared" si="56"/>
        <v>2020</v>
      </c>
      <c r="C2432" t="str">
        <f t="shared" si="57"/>
        <v>COMBDGHLCNewAE______STDNGA_16</v>
      </c>
      <c r="D2432" s="8">
        <f>IF(_xlfn.IFNA(VLOOKUP(LEFT(C2432,LEN(C2432)-3),COMBDG_Replacement_Split_Tech!A:T,12+B2432-2016,FALSE),-1)&lt;0,0,VLOOKUP(LEFT(C2432,LEN(C2432)-3),COMBDG_Replacement_Split_Tech!A:T,12+B2432-2016,FALSE))*_xlfn.IFNA(VLOOKUP(LEFT(C2432,14),'AGG Activity_16'!A:K,B2432-2016+2,FALSE),VLOOKUP(LEFT(C2432,15),'AGG Activity_16'!A:K,B2432-2016+2,FALSE))</f>
        <v>0</v>
      </c>
    </row>
    <row r="2433" spans="1:4" x14ac:dyDescent="0.25">
      <c r="A2433" t="s">
        <v>2</v>
      </c>
      <c r="B2433">
        <f t="shared" si="56"/>
        <v>2020</v>
      </c>
      <c r="C2433" t="str">
        <f t="shared" si="57"/>
        <v>COMBDGHLCNewSC______STDNGA_16</v>
      </c>
      <c r="D2433" s="8">
        <f>IF(_xlfn.IFNA(VLOOKUP(LEFT(C2433,LEN(C2433)-3),COMBDG_Replacement_Split_Tech!A:T,12+B2433-2016,FALSE),-1)&lt;0,0,VLOOKUP(LEFT(C2433,LEN(C2433)-3),COMBDG_Replacement_Split_Tech!A:T,12+B2433-2016,FALSE))*_xlfn.IFNA(VLOOKUP(LEFT(C2433,14),'AGG Activity_16'!A:K,B2433-2016+2,FALSE),VLOOKUP(LEFT(C2433,15),'AGG Activity_16'!A:K,B2433-2016+2,FALSE))</f>
        <v>0</v>
      </c>
    </row>
    <row r="2434" spans="1:4" x14ac:dyDescent="0.25">
      <c r="A2434" t="s">
        <v>2</v>
      </c>
      <c r="B2434">
        <f t="shared" si="56"/>
        <v>2020</v>
      </c>
      <c r="C2434" t="str">
        <f t="shared" si="57"/>
        <v>COMBDGHLCNewSHFUR___HIGNGA_16</v>
      </c>
      <c r="D2434" s="8">
        <f>IF(_xlfn.IFNA(VLOOKUP(LEFT(C2434,LEN(C2434)-3),COMBDG_Replacement_Split_Tech!A:T,12+B2434-2016,FALSE),-1)&lt;0,0,VLOOKUP(LEFT(C2434,LEN(C2434)-3),COMBDG_Replacement_Split_Tech!A:T,12+B2434-2016,FALSE))*_xlfn.IFNA(VLOOKUP(LEFT(C2434,14),'AGG Activity_16'!A:K,B2434-2016+2,FALSE),VLOOKUP(LEFT(C2434,15),'AGG Activity_16'!A:K,B2434-2016+2,FALSE))</f>
        <v>0</v>
      </c>
    </row>
    <row r="2435" spans="1:4" x14ac:dyDescent="0.25">
      <c r="A2435" t="s">
        <v>2</v>
      </c>
      <c r="B2435">
        <f t="shared" si="56"/>
        <v>2020</v>
      </c>
      <c r="C2435" t="str">
        <f t="shared" si="57"/>
        <v>COMBDGHLCNewSHFUR___STDNGA_16</v>
      </c>
      <c r="D2435" s="8">
        <f>IF(_xlfn.IFNA(VLOOKUP(LEFT(C2435,LEN(C2435)-3),COMBDG_Replacement_Split_Tech!A:T,12+B2435-2016,FALSE),-1)&lt;0,0,VLOOKUP(LEFT(C2435,LEN(C2435)-3),COMBDG_Replacement_Split_Tech!A:T,12+B2435-2016,FALSE))*_xlfn.IFNA(VLOOKUP(LEFT(C2435,14),'AGG Activity_16'!A:K,B2435-2016+2,FALSE),VLOOKUP(LEFT(C2435,15),'AGG Activity_16'!A:K,B2435-2016+2,FALSE))</f>
        <v>0</v>
      </c>
    </row>
    <row r="2436" spans="1:4" x14ac:dyDescent="0.25">
      <c r="A2436" t="s">
        <v>2</v>
      </c>
      <c r="B2436">
        <f t="shared" si="56"/>
        <v>2020</v>
      </c>
      <c r="C2436" t="str">
        <f t="shared" si="57"/>
        <v>COMBDGHLCNewWH______STDNGA_16</v>
      </c>
      <c r="D2436" s="8">
        <f>IF(_xlfn.IFNA(VLOOKUP(LEFT(C2436,LEN(C2436)-3),COMBDG_Replacement_Split_Tech!A:T,12+B2436-2016,FALSE),-1)&lt;0,0,VLOOKUP(LEFT(C2436,LEN(C2436)-3),COMBDG_Replacement_Split_Tech!A:T,12+B2436-2016,FALSE))*_xlfn.IFNA(VLOOKUP(LEFT(C2436,14),'AGG Activity_16'!A:K,B2436-2016+2,FALSE),VLOOKUP(LEFT(C2436,15),'AGG Activity_16'!A:K,B2436-2016+2,FALSE))</f>
        <v>0</v>
      </c>
    </row>
    <row r="2437" spans="1:4" x14ac:dyDescent="0.25">
      <c r="A2437" t="s">
        <v>2</v>
      </c>
      <c r="B2437">
        <f t="shared" si="56"/>
        <v>2020</v>
      </c>
      <c r="C2437" t="str">
        <f t="shared" si="57"/>
        <v>COMBDGHLCOldAE______STDNGA_16</v>
      </c>
      <c r="D2437" s="8">
        <f>IF(_xlfn.IFNA(VLOOKUP(LEFT(C2437,LEN(C2437)-3),COMBDG_Replacement_Split_Tech!A:T,12+B2437-2016,FALSE),-1)&lt;0,0,VLOOKUP(LEFT(C2437,LEN(C2437)-3),COMBDG_Replacement_Split_Tech!A:T,12+B2437-2016,FALSE))*_xlfn.IFNA(VLOOKUP(LEFT(C2437,14),'AGG Activity_16'!A:K,B2437-2016+2,FALSE),VLOOKUP(LEFT(C2437,15),'AGG Activity_16'!A:K,B2437-2016+2,FALSE))</f>
        <v>76.043954706641756</v>
      </c>
    </row>
    <row r="2438" spans="1:4" x14ac:dyDescent="0.25">
      <c r="A2438" t="s">
        <v>2</v>
      </c>
      <c r="B2438">
        <f t="shared" si="56"/>
        <v>2020</v>
      </c>
      <c r="C2438" t="str">
        <f t="shared" si="57"/>
        <v>COMBDGHLCOldSC______STDNGA_16</v>
      </c>
      <c r="D2438" s="8">
        <f>IF(_xlfn.IFNA(VLOOKUP(LEFT(C2438,LEN(C2438)-3),COMBDG_Replacement_Split_Tech!A:T,12+B2438-2016,FALSE),-1)&lt;0,0,VLOOKUP(LEFT(C2438,LEN(C2438)-3),COMBDG_Replacement_Split_Tech!A:T,12+B2438-2016,FALSE))*_xlfn.IFNA(VLOOKUP(LEFT(C2438,14),'AGG Activity_16'!A:K,B2438-2016+2,FALSE),VLOOKUP(LEFT(C2438,15),'AGG Activity_16'!A:K,B2438-2016+2,FALSE))</f>
        <v>11.02585288188811</v>
      </c>
    </row>
    <row r="2439" spans="1:4" x14ac:dyDescent="0.25">
      <c r="A2439" t="s">
        <v>2</v>
      </c>
      <c r="B2439">
        <f t="shared" si="56"/>
        <v>2020</v>
      </c>
      <c r="C2439" t="str">
        <f t="shared" si="57"/>
        <v>COMBDGHLCOldSHFUR___HIGNGA_16</v>
      </c>
      <c r="D2439" s="8">
        <f>IF(_xlfn.IFNA(VLOOKUP(LEFT(C2439,LEN(C2439)-3),COMBDG_Replacement_Split_Tech!A:T,12+B2439-2016,FALSE),-1)&lt;0,0,VLOOKUP(LEFT(C2439,LEN(C2439)-3),COMBDG_Replacement_Split_Tech!A:T,12+B2439-2016,FALSE))*_xlfn.IFNA(VLOOKUP(LEFT(C2439,14),'AGG Activity_16'!A:K,B2439-2016+2,FALSE),VLOOKUP(LEFT(C2439,15),'AGG Activity_16'!A:K,B2439-2016+2,FALSE))</f>
        <v>0</v>
      </c>
    </row>
    <row r="2440" spans="1:4" x14ac:dyDescent="0.25">
      <c r="A2440" t="s">
        <v>2</v>
      </c>
      <c r="B2440">
        <f t="shared" si="56"/>
        <v>2020</v>
      </c>
      <c r="C2440" t="str">
        <f t="shared" si="57"/>
        <v>COMBDGHLCOldSHFUR___STDNGA_16</v>
      </c>
      <c r="D2440" s="8">
        <f>IF(_xlfn.IFNA(VLOOKUP(LEFT(C2440,LEN(C2440)-3),COMBDG_Replacement_Split_Tech!A:T,12+B2440-2016,FALSE),-1)&lt;0,0,VLOOKUP(LEFT(C2440,LEN(C2440)-3),COMBDG_Replacement_Split_Tech!A:T,12+B2440-2016,FALSE))*_xlfn.IFNA(VLOOKUP(LEFT(C2440,14),'AGG Activity_16'!A:K,B2440-2016+2,FALSE),VLOOKUP(LEFT(C2440,15),'AGG Activity_16'!A:K,B2440-2016+2,FALSE))</f>
        <v>433.20100418331191</v>
      </c>
    </row>
    <row r="2441" spans="1:4" x14ac:dyDescent="0.25">
      <c r="A2441" t="s">
        <v>2</v>
      </c>
      <c r="B2441">
        <f t="shared" si="56"/>
        <v>2020</v>
      </c>
      <c r="C2441" t="str">
        <f t="shared" si="57"/>
        <v>COMBDGHLCOldWH______STDNGA_16</v>
      </c>
      <c r="D2441" s="8">
        <f>IF(_xlfn.IFNA(VLOOKUP(LEFT(C2441,LEN(C2441)-3),COMBDG_Replacement_Split_Tech!A:T,12+B2441-2016,FALSE),-1)&lt;0,0,VLOOKUP(LEFT(C2441,LEN(C2441)-3),COMBDG_Replacement_Split_Tech!A:T,12+B2441-2016,FALSE))*_xlfn.IFNA(VLOOKUP(LEFT(C2441,14),'AGG Activity_16'!A:K,B2441-2016+2,FALSE),VLOOKUP(LEFT(C2441,15),'AGG Activity_16'!A:K,B2441-2016+2,FALSE))</f>
        <v>230.31757938858118</v>
      </c>
    </row>
    <row r="2442" spans="1:4" x14ac:dyDescent="0.25">
      <c r="A2442" t="s">
        <v>2</v>
      </c>
      <c r="B2442">
        <f t="shared" si="56"/>
        <v>2020</v>
      </c>
      <c r="C2442" t="str">
        <f t="shared" si="57"/>
        <v>COMBDGICINewAE______STDNGA_16</v>
      </c>
      <c r="D2442" s="8">
        <f>IF(_xlfn.IFNA(VLOOKUP(LEFT(C2442,LEN(C2442)-3),COMBDG_Replacement_Split_Tech!A:T,12+B2442-2016,FALSE),-1)&lt;0,0,VLOOKUP(LEFT(C2442,LEN(C2442)-3),COMBDG_Replacement_Split_Tech!A:T,12+B2442-2016,FALSE))*_xlfn.IFNA(VLOOKUP(LEFT(C2442,14),'AGG Activity_16'!A:K,B2442-2016+2,FALSE),VLOOKUP(LEFT(C2442,15),'AGG Activity_16'!A:K,B2442-2016+2,FALSE))</f>
        <v>0</v>
      </c>
    </row>
    <row r="2443" spans="1:4" x14ac:dyDescent="0.25">
      <c r="A2443" t="s">
        <v>2</v>
      </c>
      <c r="B2443">
        <f t="shared" si="56"/>
        <v>2020</v>
      </c>
      <c r="C2443" t="str">
        <f t="shared" si="57"/>
        <v>COMBDGICINewSC______STDNGA_16</v>
      </c>
      <c r="D2443" s="8">
        <f>IF(_xlfn.IFNA(VLOOKUP(LEFT(C2443,LEN(C2443)-3),COMBDG_Replacement_Split_Tech!A:T,12+B2443-2016,FALSE),-1)&lt;0,0,VLOOKUP(LEFT(C2443,LEN(C2443)-3),COMBDG_Replacement_Split_Tech!A:T,12+B2443-2016,FALSE))*_xlfn.IFNA(VLOOKUP(LEFT(C2443,14),'AGG Activity_16'!A:K,B2443-2016+2,FALSE),VLOOKUP(LEFT(C2443,15),'AGG Activity_16'!A:K,B2443-2016+2,FALSE))</f>
        <v>0</v>
      </c>
    </row>
    <row r="2444" spans="1:4" x14ac:dyDescent="0.25">
      <c r="A2444" t="s">
        <v>2</v>
      </c>
      <c r="B2444">
        <f t="shared" si="56"/>
        <v>2020</v>
      </c>
      <c r="C2444" t="str">
        <f t="shared" si="57"/>
        <v>COMBDGICINewSHFUR___HIGNGA_16</v>
      </c>
      <c r="D2444" s="8">
        <f>IF(_xlfn.IFNA(VLOOKUP(LEFT(C2444,LEN(C2444)-3),COMBDG_Replacement_Split_Tech!A:T,12+B2444-2016,FALSE),-1)&lt;0,0,VLOOKUP(LEFT(C2444,LEN(C2444)-3),COMBDG_Replacement_Split_Tech!A:T,12+B2444-2016,FALSE))*_xlfn.IFNA(VLOOKUP(LEFT(C2444,14),'AGG Activity_16'!A:K,B2444-2016+2,FALSE),VLOOKUP(LEFT(C2444,15),'AGG Activity_16'!A:K,B2444-2016+2,FALSE))</f>
        <v>0</v>
      </c>
    </row>
    <row r="2445" spans="1:4" x14ac:dyDescent="0.25">
      <c r="A2445" t="s">
        <v>2</v>
      </c>
      <c r="B2445">
        <f t="shared" si="56"/>
        <v>2020</v>
      </c>
      <c r="C2445" t="str">
        <f t="shared" si="57"/>
        <v>COMBDGICINewSHFUR___STDNGA_16</v>
      </c>
      <c r="D2445" s="8">
        <f>IF(_xlfn.IFNA(VLOOKUP(LEFT(C2445,LEN(C2445)-3),COMBDG_Replacement_Split_Tech!A:T,12+B2445-2016,FALSE),-1)&lt;0,0,VLOOKUP(LEFT(C2445,LEN(C2445)-3),COMBDG_Replacement_Split_Tech!A:T,12+B2445-2016,FALSE))*_xlfn.IFNA(VLOOKUP(LEFT(C2445,14),'AGG Activity_16'!A:K,B2445-2016+2,FALSE),VLOOKUP(LEFT(C2445,15),'AGG Activity_16'!A:K,B2445-2016+2,FALSE))</f>
        <v>0</v>
      </c>
    </row>
    <row r="2446" spans="1:4" x14ac:dyDescent="0.25">
      <c r="A2446" t="s">
        <v>2</v>
      </c>
      <c r="B2446">
        <f t="shared" si="56"/>
        <v>2020</v>
      </c>
      <c r="C2446" t="str">
        <f t="shared" si="57"/>
        <v>COMBDGICINewWH______STDNGA_16</v>
      </c>
      <c r="D2446" s="8">
        <f>IF(_xlfn.IFNA(VLOOKUP(LEFT(C2446,LEN(C2446)-3),COMBDG_Replacement_Split_Tech!A:T,12+B2446-2016,FALSE),-1)&lt;0,0,VLOOKUP(LEFT(C2446,LEN(C2446)-3),COMBDG_Replacement_Split_Tech!A:T,12+B2446-2016,FALSE))*_xlfn.IFNA(VLOOKUP(LEFT(C2446,14),'AGG Activity_16'!A:K,B2446-2016+2,FALSE),VLOOKUP(LEFT(C2446,15),'AGG Activity_16'!A:K,B2446-2016+2,FALSE))</f>
        <v>0</v>
      </c>
    </row>
    <row r="2447" spans="1:4" x14ac:dyDescent="0.25">
      <c r="A2447" t="s">
        <v>2</v>
      </c>
      <c r="B2447">
        <f t="shared" si="56"/>
        <v>2020</v>
      </c>
      <c r="C2447" t="str">
        <f t="shared" si="57"/>
        <v>COMBDGICIOldAE______STDNGA_16</v>
      </c>
      <c r="D2447" s="8">
        <f>IF(_xlfn.IFNA(VLOOKUP(LEFT(C2447,LEN(C2447)-3),COMBDG_Replacement_Split_Tech!A:T,12+B2447-2016,FALSE),-1)&lt;0,0,VLOOKUP(LEFT(C2447,LEN(C2447)-3),COMBDG_Replacement_Split_Tech!A:T,12+B2447-2016,FALSE))*_xlfn.IFNA(VLOOKUP(LEFT(C2447,14),'AGG Activity_16'!A:K,B2447-2016+2,FALSE),VLOOKUP(LEFT(C2447,15),'AGG Activity_16'!A:K,B2447-2016+2,FALSE))</f>
        <v>1.2864451046851075</v>
      </c>
    </row>
    <row r="2448" spans="1:4" x14ac:dyDescent="0.25">
      <c r="A2448" t="s">
        <v>2</v>
      </c>
      <c r="B2448">
        <f t="shared" si="56"/>
        <v>2020</v>
      </c>
      <c r="C2448" t="str">
        <f t="shared" si="57"/>
        <v>COMBDGICIOldSC______STDNGA_16</v>
      </c>
      <c r="D2448" s="8">
        <f>IF(_xlfn.IFNA(VLOOKUP(LEFT(C2448,LEN(C2448)-3),COMBDG_Replacement_Split_Tech!A:T,12+B2448-2016,FALSE),-1)&lt;0,0,VLOOKUP(LEFT(C2448,LEN(C2448)-3),COMBDG_Replacement_Split_Tech!A:T,12+B2448-2016,FALSE))*_xlfn.IFNA(VLOOKUP(LEFT(C2448,14),'AGG Activity_16'!A:K,B2448-2016+2,FALSE),VLOOKUP(LEFT(C2448,15),'AGG Activity_16'!A:K,B2448-2016+2,FALSE))</f>
        <v>0.92502724077128384</v>
      </c>
    </row>
    <row r="2449" spans="1:4" x14ac:dyDescent="0.25">
      <c r="A2449" t="s">
        <v>2</v>
      </c>
      <c r="B2449">
        <f t="shared" si="56"/>
        <v>2020</v>
      </c>
      <c r="C2449" t="str">
        <f t="shared" si="57"/>
        <v>COMBDGICIOldSHFUR___HIGNGA_16</v>
      </c>
      <c r="D2449" s="8">
        <f>IF(_xlfn.IFNA(VLOOKUP(LEFT(C2449,LEN(C2449)-3),COMBDG_Replacement_Split_Tech!A:T,12+B2449-2016,FALSE),-1)&lt;0,0,VLOOKUP(LEFT(C2449,LEN(C2449)-3),COMBDG_Replacement_Split_Tech!A:T,12+B2449-2016,FALSE))*_xlfn.IFNA(VLOOKUP(LEFT(C2449,14),'AGG Activity_16'!A:K,B2449-2016+2,FALSE),VLOOKUP(LEFT(C2449,15),'AGG Activity_16'!A:K,B2449-2016+2,FALSE))</f>
        <v>0</v>
      </c>
    </row>
    <row r="2450" spans="1:4" x14ac:dyDescent="0.25">
      <c r="A2450" t="s">
        <v>2</v>
      </c>
      <c r="B2450">
        <f t="shared" si="56"/>
        <v>2020</v>
      </c>
      <c r="C2450" t="str">
        <f t="shared" si="57"/>
        <v>COMBDGICIOldSHFUR___STDNGA_16</v>
      </c>
      <c r="D2450" s="8">
        <f>IF(_xlfn.IFNA(VLOOKUP(LEFT(C2450,LEN(C2450)-3),COMBDG_Replacement_Split_Tech!A:T,12+B2450-2016,FALSE),-1)&lt;0,0,VLOOKUP(LEFT(C2450,LEN(C2450)-3),COMBDG_Replacement_Split_Tech!A:T,12+B2450-2016,FALSE))*_xlfn.IFNA(VLOOKUP(LEFT(C2450,14),'AGG Activity_16'!A:K,B2450-2016+2,FALSE),VLOOKUP(LEFT(C2450,15),'AGG Activity_16'!A:K,B2450-2016+2,FALSE))</f>
        <v>35.607599317110896</v>
      </c>
    </row>
    <row r="2451" spans="1:4" x14ac:dyDescent="0.25">
      <c r="A2451" t="s">
        <v>2</v>
      </c>
      <c r="B2451">
        <f t="shared" si="56"/>
        <v>2020</v>
      </c>
      <c r="C2451" t="str">
        <f t="shared" si="57"/>
        <v>COMBDGICIOldWH______STDNGA_16</v>
      </c>
      <c r="D2451" s="8">
        <f>IF(_xlfn.IFNA(VLOOKUP(LEFT(C2451,LEN(C2451)-3),COMBDG_Replacement_Split_Tech!A:T,12+B2451-2016,FALSE),-1)&lt;0,0,VLOOKUP(LEFT(C2451,LEN(C2451)-3),COMBDG_Replacement_Split_Tech!A:T,12+B2451-2016,FALSE))*_xlfn.IFNA(VLOOKUP(LEFT(C2451,14),'AGG Activity_16'!A:K,B2451-2016+2,FALSE),VLOOKUP(LEFT(C2451,15),'AGG Activity_16'!A:K,B2451-2016+2,FALSE))</f>
        <v>13.252329406255189</v>
      </c>
    </row>
    <row r="2452" spans="1:4" x14ac:dyDescent="0.25">
      <c r="A2452" t="s">
        <v>2</v>
      </c>
      <c r="B2452">
        <f t="shared" si="56"/>
        <v>2020</v>
      </c>
      <c r="C2452" t="str">
        <f t="shared" si="57"/>
        <v>COMBDGOFFNewAE______STDNGA_16</v>
      </c>
      <c r="D2452" s="8">
        <f>IF(_xlfn.IFNA(VLOOKUP(LEFT(C2452,LEN(C2452)-3),COMBDG_Replacement_Split_Tech!A:T,12+B2452-2016,FALSE),-1)&lt;0,0,VLOOKUP(LEFT(C2452,LEN(C2452)-3),COMBDG_Replacement_Split_Tech!A:T,12+B2452-2016,FALSE))*_xlfn.IFNA(VLOOKUP(LEFT(C2452,14),'AGG Activity_16'!A:K,B2452-2016+2,FALSE),VLOOKUP(LEFT(C2452,15),'AGG Activity_16'!A:K,B2452-2016+2,FALSE))</f>
        <v>0</v>
      </c>
    </row>
    <row r="2453" spans="1:4" x14ac:dyDescent="0.25">
      <c r="A2453" t="s">
        <v>2</v>
      </c>
      <c r="B2453">
        <f t="shared" si="56"/>
        <v>2020</v>
      </c>
      <c r="C2453" t="str">
        <f t="shared" si="57"/>
        <v>COMBDGOFFNewSC______STDNGA_16</v>
      </c>
      <c r="D2453" s="8">
        <f>IF(_xlfn.IFNA(VLOOKUP(LEFT(C2453,LEN(C2453)-3),COMBDG_Replacement_Split_Tech!A:T,12+B2453-2016,FALSE),-1)&lt;0,0,VLOOKUP(LEFT(C2453,LEN(C2453)-3),COMBDG_Replacement_Split_Tech!A:T,12+B2453-2016,FALSE))*_xlfn.IFNA(VLOOKUP(LEFT(C2453,14),'AGG Activity_16'!A:K,B2453-2016+2,FALSE),VLOOKUP(LEFT(C2453,15),'AGG Activity_16'!A:K,B2453-2016+2,FALSE))</f>
        <v>0</v>
      </c>
    </row>
    <row r="2454" spans="1:4" x14ac:dyDescent="0.25">
      <c r="A2454" t="s">
        <v>2</v>
      </c>
      <c r="B2454">
        <f t="shared" si="56"/>
        <v>2020</v>
      </c>
      <c r="C2454" t="str">
        <f t="shared" si="57"/>
        <v>COMBDGOFFNewSHFUR___HIGNGA_16</v>
      </c>
      <c r="D2454" s="8">
        <f>IF(_xlfn.IFNA(VLOOKUP(LEFT(C2454,LEN(C2454)-3),COMBDG_Replacement_Split_Tech!A:T,12+B2454-2016,FALSE),-1)&lt;0,0,VLOOKUP(LEFT(C2454,LEN(C2454)-3),COMBDG_Replacement_Split_Tech!A:T,12+B2454-2016,FALSE))*_xlfn.IFNA(VLOOKUP(LEFT(C2454,14),'AGG Activity_16'!A:K,B2454-2016+2,FALSE),VLOOKUP(LEFT(C2454,15),'AGG Activity_16'!A:K,B2454-2016+2,FALSE))</f>
        <v>0</v>
      </c>
    </row>
    <row r="2455" spans="1:4" x14ac:dyDescent="0.25">
      <c r="A2455" t="s">
        <v>2</v>
      </c>
      <c r="B2455">
        <f t="shared" si="56"/>
        <v>2020</v>
      </c>
      <c r="C2455" t="str">
        <f t="shared" si="57"/>
        <v>COMBDGOFFNewSHFUR___STDNGA_16</v>
      </c>
      <c r="D2455" s="8">
        <f>IF(_xlfn.IFNA(VLOOKUP(LEFT(C2455,LEN(C2455)-3),COMBDG_Replacement_Split_Tech!A:T,12+B2455-2016,FALSE),-1)&lt;0,0,VLOOKUP(LEFT(C2455,LEN(C2455)-3),COMBDG_Replacement_Split_Tech!A:T,12+B2455-2016,FALSE))*_xlfn.IFNA(VLOOKUP(LEFT(C2455,14),'AGG Activity_16'!A:K,B2455-2016+2,FALSE),VLOOKUP(LEFT(C2455,15),'AGG Activity_16'!A:K,B2455-2016+2,FALSE))</f>
        <v>0</v>
      </c>
    </row>
    <row r="2456" spans="1:4" x14ac:dyDescent="0.25">
      <c r="A2456" t="s">
        <v>2</v>
      </c>
      <c r="B2456">
        <f t="shared" si="56"/>
        <v>2020</v>
      </c>
      <c r="C2456" t="str">
        <f t="shared" si="57"/>
        <v>COMBDGOFFNewWH______STDNGA_16</v>
      </c>
      <c r="D2456" s="8">
        <f>IF(_xlfn.IFNA(VLOOKUP(LEFT(C2456,LEN(C2456)-3),COMBDG_Replacement_Split_Tech!A:T,12+B2456-2016,FALSE),-1)&lt;0,0,VLOOKUP(LEFT(C2456,LEN(C2456)-3),COMBDG_Replacement_Split_Tech!A:T,12+B2456-2016,FALSE))*_xlfn.IFNA(VLOOKUP(LEFT(C2456,14),'AGG Activity_16'!A:K,B2456-2016+2,FALSE),VLOOKUP(LEFT(C2456,15),'AGG Activity_16'!A:K,B2456-2016+2,FALSE))</f>
        <v>0</v>
      </c>
    </row>
    <row r="2457" spans="1:4" x14ac:dyDescent="0.25">
      <c r="A2457" t="s">
        <v>2</v>
      </c>
      <c r="B2457">
        <f t="shared" si="56"/>
        <v>2020</v>
      </c>
      <c r="C2457" t="str">
        <f t="shared" si="57"/>
        <v>COMBDGOFFOldAE______STDNGA_16</v>
      </c>
      <c r="D2457" s="8">
        <f>IF(_xlfn.IFNA(VLOOKUP(LEFT(C2457,LEN(C2457)-3),COMBDG_Replacement_Split_Tech!A:T,12+B2457-2016,FALSE),-1)&lt;0,0,VLOOKUP(LEFT(C2457,LEN(C2457)-3),COMBDG_Replacement_Split_Tech!A:T,12+B2457-2016,FALSE))*_xlfn.IFNA(VLOOKUP(LEFT(C2457,14),'AGG Activity_16'!A:K,B2457-2016+2,FALSE),VLOOKUP(LEFT(C2457,15),'AGG Activity_16'!A:K,B2457-2016+2,FALSE))</f>
        <v>684.69244221505721</v>
      </c>
    </row>
    <row r="2458" spans="1:4" x14ac:dyDescent="0.25">
      <c r="A2458" t="s">
        <v>2</v>
      </c>
      <c r="B2458">
        <f t="shared" si="56"/>
        <v>2020</v>
      </c>
      <c r="C2458" t="str">
        <f t="shared" si="57"/>
        <v>COMBDGOFFOldSC______STDNGA_16</v>
      </c>
      <c r="D2458" s="8">
        <f>IF(_xlfn.IFNA(VLOOKUP(LEFT(C2458,LEN(C2458)-3),COMBDG_Replacement_Split_Tech!A:T,12+B2458-2016,FALSE),-1)&lt;0,0,VLOOKUP(LEFT(C2458,LEN(C2458)-3),COMBDG_Replacement_Split_Tech!A:T,12+B2458-2016,FALSE))*_xlfn.IFNA(VLOOKUP(LEFT(C2458,14),'AGG Activity_16'!A:K,B2458-2016+2,FALSE),VLOOKUP(LEFT(C2458,15),'AGG Activity_16'!A:K,B2458-2016+2,FALSE))</f>
        <v>55.423047994398573</v>
      </c>
    </row>
    <row r="2459" spans="1:4" x14ac:dyDescent="0.25">
      <c r="A2459" t="s">
        <v>2</v>
      </c>
      <c r="B2459">
        <f t="shared" ref="B2459:B2522" si="58">B1859+1</f>
        <v>2020</v>
      </c>
      <c r="C2459" t="str">
        <f t="shared" ref="C2459:C2522" si="59">C1859</f>
        <v>COMBDGOFFOldSHFUR___HIGNGA_16</v>
      </c>
      <c r="D2459" s="8">
        <f>IF(_xlfn.IFNA(VLOOKUP(LEFT(C2459,LEN(C2459)-3),COMBDG_Replacement_Split_Tech!A:T,12+B2459-2016,FALSE),-1)&lt;0,0,VLOOKUP(LEFT(C2459,LEN(C2459)-3),COMBDG_Replacement_Split_Tech!A:T,12+B2459-2016,FALSE))*_xlfn.IFNA(VLOOKUP(LEFT(C2459,14),'AGG Activity_16'!A:K,B2459-2016+2,FALSE),VLOOKUP(LEFT(C2459,15),'AGG Activity_16'!A:K,B2459-2016+2,FALSE))</f>
        <v>0</v>
      </c>
    </row>
    <row r="2460" spans="1:4" x14ac:dyDescent="0.25">
      <c r="A2460" t="s">
        <v>2</v>
      </c>
      <c r="B2460">
        <f t="shared" si="58"/>
        <v>2020</v>
      </c>
      <c r="C2460" t="str">
        <f t="shared" si="59"/>
        <v>COMBDGOFFOldSHFUR___STDNGA_16</v>
      </c>
      <c r="D2460" s="8">
        <f>IF(_xlfn.IFNA(VLOOKUP(LEFT(C2460,LEN(C2460)-3),COMBDG_Replacement_Split_Tech!A:T,12+B2460-2016,FALSE),-1)&lt;0,0,VLOOKUP(LEFT(C2460,LEN(C2460)-3),COMBDG_Replacement_Split_Tech!A:T,12+B2460-2016,FALSE))*_xlfn.IFNA(VLOOKUP(LEFT(C2460,14),'AGG Activity_16'!A:K,B2460-2016+2,FALSE),VLOOKUP(LEFT(C2460,15),'AGG Activity_16'!A:K,B2460-2016+2,FALSE))</f>
        <v>2496.3643915887751</v>
      </c>
    </row>
    <row r="2461" spans="1:4" x14ac:dyDescent="0.25">
      <c r="A2461" t="s">
        <v>2</v>
      </c>
      <c r="B2461">
        <f t="shared" si="58"/>
        <v>2020</v>
      </c>
      <c r="C2461" t="str">
        <f t="shared" si="59"/>
        <v>COMBDGOFFOldWH______STDNGA_16</v>
      </c>
      <c r="D2461" s="8">
        <f>IF(_xlfn.IFNA(VLOOKUP(LEFT(C2461,LEN(C2461)-3),COMBDG_Replacement_Split_Tech!A:T,12+B2461-2016,FALSE),-1)&lt;0,0,VLOOKUP(LEFT(C2461,LEN(C2461)-3),COMBDG_Replacement_Split_Tech!A:T,12+B2461-2016,FALSE))*_xlfn.IFNA(VLOOKUP(LEFT(C2461,14),'AGG Activity_16'!A:K,B2461-2016+2,FALSE),VLOOKUP(LEFT(C2461,15),'AGG Activity_16'!A:K,B2461-2016+2,FALSE))</f>
        <v>375.15319002609397</v>
      </c>
    </row>
    <row r="2462" spans="1:4" x14ac:dyDescent="0.25">
      <c r="A2462" t="s">
        <v>2</v>
      </c>
      <c r="B2462">
        <f t="shared" si="58"/>
        <v>2020</v>
      </c>
      <c r="C2462" t="str">
        <f t="shared" si="59"/>
        <v>COMBDGOTSNewAE______STDNGA_16</v>
      </c>
      <c r="D2462" s="8">
        <f>IF(_xlfn.IFNA(VLOOKUP(LEFT(C2462,LEN(C2462)-3),COMBDG_Replacement_Split_Tech!A:T,12+B2462-2016,FALSE),-1)&lt;0,0,VLOOKUP(LEFT(C2462,LEN(C2462)-3),COMBDG_Replacement_Split_Tech!A:T,12+B2462-2016,FALSE))*_xlfn.IFNA(VLOOKUP(LEFT(C2462,14),'AGG Activity_16'!A:K,B2462-2016+2,FALSE),VLOOKUP(LEFT(C2462,15),'AGG Activity_16'!A:K,B2462-2016+2,FALSE))</f>
        <v>0</v>
      </c>
    </row>
    <row r="2463" spans="1:4" x14ac:dyDescent="0.25">
      <c r="A2463" t="s">
        <v>2</v>
      </c>
      <c r="B2463">
        <f t="shared" si="58"/>
        <v>2020</v>
      </c>
      <c r="C2463" t="str">
        <f t="shared" si="59"/>
        <v>COMBDGOTSNewSC______STDNGA_16</v>
      </c>
      <c r="D2463" s="8">
        <f>IF(_xlfn.IFNA(VLOOKUP(LEFT(C2463,LEN(C2463)-3),COMBDG_Replacement_Split_Tech!A:T,12+B2463-2016,FALSE),-1)&lt;0,0,VLOOKUP(LEFT(C2463,LEN(C2463)-3),COMBDG_Replacement_Split_Tech!A:T,12+B2463-2016,FALSE))*_xlfn.IFNA(VLOOKUP(LEFT(C2463,14),'AGG Activity_16'!A:K,B2463-2016+2,FALSE),VLOOKUP(LEFT(C2463,15),'AGG Activity_16'!A:K,B2463-2016+2,FALSE))</f>
        <v>0</v>
      </c>
    </row>
    <row r="2464" spans="1:4" x14ac:dyDescent="0.25">
      <c r="A2464" t="s">
        <v>2</v>
      </c>
      <c r="B2464">
        <f t="shared" si="58"/>
        <v>2020</v>
      </c>
      <c r="C2464" t="str">
        <f t="shared" si="59"/>
        <v>COMBDGOTSNewSHFUR___HIGNGA_16</v>
      </c>
      <c r="D2464" s="8">
        <f>IF(_xlfn.IFNA(VLOOKUP(LEFT(C2464,LEN(C2464)-3),COMBDG_Replacement_Split_Tech!A:T,12+B2464-2016,FALSE),-1)&lt;0,0,VLOOKUP(LEFT(C2464,LEN(C2464)-3),COMBDG_Replacement_Split_Tech!A:T,12+B2464-2016,FALSE))*_xlfn.IFNA(VLOOKUP(LEFT(C2464,14),'AGG Activity_16'!A:K,B2464-2016+2,FALSE),VLOOKUP(LEFT(C2464,15),'AGG Activity_16'!A:K,B2464-2016+2,FALSE))</f>
        <v>0</v>
      </c>
    </row>
    <row r="2465" spans="1:4" x14ac:dyDescent="0.25">
      <c r="A2465" t="s">
        <v>2</v>
      </c>
      <c r="B2465">
        <f t="shared" si="58"/>
        <v>2020</v>
      </c>
      <c r="C2465" t="str">
        <f t="shared" si="59"/>
        <v>COMBDGOTSNewSHFUR___STDNGA_16</v>
      </c>
      <c r="D2465" s="8">
        <f>IF(_xlfn.IFNA(VLOOKUP(LEFT(C2465,LEN(C2465)-3),COMBDG_Replacement_Split_Tech!A:T,12+B2465-2016,FALSE),-1)&lt;0,0,VLOOKUP(LEFT(C2465,LEN(C2465)-3),COMBDG_Replacement_Split_Tech!A:T,12+B2465-2016,FALSE))*_xlfn.IFNA(VLOOKUP(LEFT(C2465,14),'AGG Activity_16'!A:K,B2465-2016+2,FALSE),VLOOKUP(LEFT(C2465,15),'AGG Activity_16'!A:K,B2465-2016+2,FALSE))</f>
        <v>0</v>
      </c>
    </row>
    <row r="2466" spans="1:4" x14ac:dyDescent="0.25">
      <c r="A2466" t="s">
        <v>2</v>
      </c>
      <c r="B2466">
        <f t="shared" si="58"/>
        <v>2020</v>
      </c>
      <c r="C2466" t="str">
        <f t="shared" si="59"/>
        <v>COMBDGOTSNewWH______STDNGA_16</v>
      </c>
      <c r="D2466" s="8">
        <f>IF(_xlfn.IFNA(VLOOKUP(LEFT(C2466,LEN(C2466)-3),COMBDG_Replacement_Split_Tech!A:T,12+B2466-2016,FALSE),-1)&lt;0,0,VLOOKUP(LEFT(C2466,LEN(C2466)-3),COMBDG_Replacement_Split_Tech!A:T,12+B2466-2016,FALSE))*_xlfn.IFNA(VLOOKUP(LEFT(C2466,14),'AGG Activity_16'!A:K,B2466-2016+2,FALSE),VLOOKUP(LEFT(C2466,15),'AGG Activity_16'!A:K,B2466-2016+2,FALSE))</f>
        <v>0</v>
      </c>
    </row>
    <row r="2467" spans="1:4" x14ac:dyDescent="0.25">
      <c r="A2467" t="s">
        <v>2</v>
      </c>
      <c r="B2467">
        <f t="shared" si="58"/>
        <v>2020</v>
      </c>
      <c r="C2467" t="str">
        <f t="shared" si="59"/>
        <v>COMBDGOTSOldAE______STDNGA_16</v>
      </c>
      <c r="D2467" s="8">
        <f>IF(_xlfn.IFNA(VLOOKUP(LEFT(C2467,LEN(C2467)-3),COMBDG_Replacement_Split_Tech!A:T,12+B2467-2016,FALSE),-1)&lt;0,0,VLOOKUP(LEFT(C2467,LEN(C2467)-3),COMBDG_Replacement_Split_Tech!A:T,12+B2467-2016,FALSE))*_xlfn.IFNA(VLOOKUP(LEFT(C2467,14),'AGG Activity_16'!A:K,B2467-2016+2,FALSE),VLOOKUP(LEFT(C2467,15),'AGG Activity_16'!A:K,B2467-2016+2,FALSE))</f>
        <v>8.9503870777210572</v>
      </c>
    </row>
    <row r="2468" spans="1:4" x14ac:dyDescent="0.25">
      <c r="A2468" t="s">
        <v>2</v>
      </c>
      <c r="B2468">
        <f t="shared" si="58"/>
        <v>2020</v>
      </c>
      <c r="C2468" t="str">
        <f t="shared" si="59"/>
        <v>COMBDGOTSOldSC______STDNGA_16</v>
      </c>
      <c r="D2468" s="8">
        <f>IF(_xlfn.IFNA(VLOOKUP(LEFT(C2468,LEN(C2468)-3),COMBDG_Replacement_Split_Tech!A:T,12+B2468-2016,FALSE),-1)&lt;0,0,VLOOKUP(LEFT(C2468,LEN(C2468)-3),COMBDG_Replacement_Split_Tech!A:T,12+B2468-2016,FALSE))*_xlfn.IFNA(VLOOKUP(LEFT(C2468,14),'AGG Activity_16'!A:K,B2468-2016+2,FALSE),VLOOKUP(LEFT(C2468,15),'AGG Activity_16'!A:K,B2468-2016+2,FALSE))</f>
        <v>8.1940277814457616</v>
      </c>
    </row>
    <row r="2469" spans="1:4" x14ac:dyDescent="0.25">
      <c r="A2469" t="s">
        <v>2</v>
      </c>
      <c r="B2469">
        <f t="shared" si="58"/>
        <v>2020</v>
      </c>
      <c r="C2469" t="str">
        <f t="shared" si="59"/>
        <v>COMBDGOTSOldSHFUR___HIGNGA_16</v>
      </c>
      <c r="D2469" s="8">
        <f>IF(_xlfn.IFNA(VLOOKUP(LEFT(C2469,LEN(C2469)-3),COMBDG_Replacement_Split_Tech!A:T,12+B2469-2016,FALSE),-1)&lt;0,0,VLOOKUP(LEFT(C2469,LEN(C2469)-3),COMBDG_Replacement_Split_Tech!A:T,12+B2469-2016,FALSE))*_xlfn.IFNA(VLOOKUP(LEFT(C2469,14),'AGG Activity_16'!A:K,B2469-2016+2,FALSE),VLOOKUP(LEFT(C2469,15),'AGG Activity_16'!A:K,B2469-2016+2,FALSE))</f>
        <v>0</v>
      </c>
    </row>
    <row r="2470" spans="1:4" x14ac:dyDescent="0.25">
      <c r="A2470" t="s">
        <v>2</v>
      </c>
      <c r="B2470">
        <f t="shared" si="58"/>
        <v>2020</v>
      </c>
      <c r="C2470" t="str">
        <f t="shared" si="59"/>
        <v>COMBDGOTSOldSHFUR___STDNGA_16</v>
      </c>
      <c r="D2470" s="8">
        <f>IF(_xlfn.IFNA(VLOOKUP(LEFT(C2470,LEN(C2470)-3),COMBDG_Replacement_Split_Tech!A:T,12+B2470-2016,FALSE),-1)&lt;0,0,VLOOKUP(LEFT(C2470,LEN(C2470)-3),COMBDG_Replacement_Split_Tech!A:T,12+B2470-2016,FALSE))*_xlfn.IFNA(VLOOKUP(LEFT(C2470,14),'AGG Activity_16'!A:K,B2470-2016+2,FALSE),VLOOKUP(LEFT(C2470,15),'AGG Activity_16'!A:K,B2470-2016+2,FALSE))</f>
        <v>335.12520458586778</v>
      </c>
    </row>
    <row r="2471" spans="1:4" x14ac:dyDescent="0.25">
      <c r="A2471" t="s">
        <v>2</v>
      </c>
      <c r="B2471">
        <f t="shared" si="58"/>
        <v>2020</v>
      </c>
      <c r="C2471" t="str">
        <f t="shared" si="59"/>
        <v>COMBDGOTSOldWH______STDNGA_16</v>
      </c>
      <c r="D2471" s="8">
        <f>IF(_xlfn.IFNA(VLOOKUP(LEFT(C2471,LEN(C2471)-3),COMBDG_Replacement_Split_Tech!A:T,12+B2471-2016,FALSE),-1)&lt;0,0,VLOOKUP(LEFT(C2471,LEN(C2471)-3),COMBDG_Replacement_Split_Tech!A:T,12+B2471-2016,FALSE))*_xlfn.IFNA(VLOOKUP(LEFT(C2471,14),'AGG Activity_16'!A:K,B2471-2016+2,FALSE),VLOOKUP(LEFT(C2471,15),'AGG Activity_16'!A:K,B2471-2016+2,FALSE))</f>
        <v>115.65052752296583</v>
      </c>
    </row>
    <row r="2472" spans="1:4" x14ac:dyDescent="0.25">
      <c r="A2472" t="s">
        <v>2</v>
      </c>
      <c r="B2472">
        <f t="shared" si="58"/>
        <v>2020</v>
      </c>
      <c r="C2472" t="str">
        <f t="shared" si="59"/>
        <v>COMBDGRTTNewAE______STDNGA_16</v>
      </c>
      <c r="D2472" s="8">
        <f>IF(_xlfn.IFNA(VLOOKUP(LEFT(C2472,LEN(C2472)-3),COMBDG_Replacement_Split_Tech!A:T,12+B2472-2016,FALSE),-1)&lt;0,0,VLOOKUP(LEFT(C2472,LEN(C2472)-3),COMBDG_Replacement_Split_Tech!A:T,12+B2472-2016,FALSE))*_xlfn.IFNA(VLOOKUP(LEFT(C2472,14),'AGG Activity_16'!A:K,B2472-2016+2,FALSE),VLOOKUP(LEFT(C2472,15),'AGG Activity_16'!A:K,B2472-2016+2,FALSE))</f>
        <v>0</v>
      </c>
    </row>
    <row r="2473" spans="1:4" x14ac:dyDescent="0.25">
      <c r="A2473" t="s">
        <v>2</v>
      </c>
      <c r="B2473">
        <f t="shared" si="58"/>
        <v>2020</v>
      </c>
      <c r="C2473" t="str">
        <f t="shared" si="59"/>
        <v>COMBDGRTTNewSC______STDNGA_16</v>
      </c>
      <c r="D2473" s="8">
        <f>IF(_xlfn.IFNA(VLOOKUP(LEFT(C2473,LEN(C2473)-3),COMBDG_Replacement_Split_Tech!A:T,12+B2473-2016,FALSE),-1)&lt;0,0,VLOOKUP(LEFT(C2473,LEN(C2473)-3),COMBDG_Replacement_Split_Tech!A:T,12+B2473-2016,FALSE))*_xlfn.IFNA(VLOOKUP(LEFT(C2473,14),'AGG Activity_16'!A:K,B2473-2016+2,FALSE),VLOOKUP(LEFT(C2473,15),'AGG Activity_16'!A:K,B2473-2016+2,FALSE))</f>
        <v>0</v>
      </c>
    </row>
    <row r="2474" spans="1:4" x14ac:dyDescent="0.25">
      <c r="A2474" t="s">
        <v>2</v>
      </c>
      <c r="B2474">
        <f t="shared" si="58"/>
        <v>2020</v>
      </c>
      <c r="C2474" t="str">
        <f t="shared" si="59"/>
        <v>COMBDGRTTNewSHFUR___HIGNGA_16</v>
      </c>
      <c r="D2474" s="8">
        <f>IF(_xlfn.IFNA(VLOOKUP(LEFT(C2474,LEN(C2474)-3),COMBDG_Replacement_Split_Tech!A:T,12+B2474-2016,FALSE),-1)&lt;0,0,VLOOKUP(LEFT(C2474,LEN(C2474)-3),COMBDG_Replacement_Split_Tech!A:T,12+B2474-2016,FALSE))*_xlfn.IFNA(VLOOKUP(LEFT(C2474,14),'AGG Activity_16'!A:K,B2474-2016+2,FALSE),VLOOKUP(LEFT(C2474,15),'AGG Activity_16'!A:K,B2474-2016+2,FALSE))</f>
        <v>0</v>
      </c>
    </row>
    <row r="2475" spans="1:4" x14ac:dyDescent="0.25">
      <c r="A2475" t="s">
        <v>2</v>
      </c>
      <c r="B2475">
        <f t="shared" si="58"/>
        <v>2020</v>
      </c>
      <c r="C2475" t="str">
        <f t="shared" si="59"/>
        <v>COMBDGRTTNewSHFUR___STDNGA_16</v>
      </c>
      <c r="D2475" s="8">
        <f>IF(_xlfn.IFNA(VLOOKUP(LEFT(C2475,LEN(C2475)-3),COMBDG_Replacement_Split_Tech!A:T,12+B2475-2016,FALSE),-1)&lt;0,0,VLOOKUP(LEFT(C2475,LEN(C2475)-3),COMBDG_Replacement_Split_Tech!A:T,12+B2475-2016,FALSE))*_xlfn.IFNA(VLOOKUP(LEFT(C2475,14),'AGG Activity_16'!A:K,B2475-2016+2,FALSE),VLOOKUP(LEFT(C2475,15),'AGG Activity_16'!A:K,B2475-2016+2,FALSE))</f>
        <v>0</v>
      </c>
    </row>
    <row r="2476" spans="1:4" x14ac:dyDescent="0.25">
      <c r="A2476" t="s">
        <v>2</v>
      </c>
      <c r="B2476">
        <f t="shared" si="58"/>
        <v>2020</v>
      </c>
      <c r="C2476" t="str">
        <f t="shared" si="59"/>
        <v>COMBDGRTTNewWH______STDNGA_16</v>
      </c>
      <c r="D2476" s="8">
        <f>IF(_xlfn.IFNA(VLOOKUP(LEFT(C2476,LEN(C2476)-3),COMBDG_Replacement_Split_Tech!A:T,12+B2476-2016,FALSE),-1)&lt;0,0,VLOOKUP(LEFT(C2476,LEN(C2476)-3),COMBDG_Replacement_Split_Tech!A:T,12+B2476-2016,FALSE))*_xlfn.IFNA(VLOOKUP(LEFT(C2476,14),'AGG Activity_16'!A:K,B2476-2016+2,FALSE),VLOOKUP(LEFT(C2476,15),'AGG Activity_16'!A:K,B2476-2016+2,FALSE))</f>
        <v>0</v>
      </c>
    </row>
    <row r="2477" spans="1:4" x14ac:dyDescent="0.25">
      <c r="A2477" t="s">
        <v>2</v>
      </c>
      <c r="B2477">
        <f t="shared" si="58"/>
        <v>2020</v>
      </c>
      <c r="C2477" t="str">
        <f t="shared" si="59"/>
        <v>COMBDGRTTOldAE______STDNGA_16</v>
      </c>
      <c r="D2477" s="8">
        <f>IF(_xlfn.IFNA(VLOOKUP(LEFT(C2477,LEN(C2477)-3),COMBDG_Replacement_Split_Tech!A:T,12+B2477-2016,FALSE),-1)&lt;0,0,VLOOKUP(LEFT(C2477,LEN(C2477)-3),COMBDG_Replacement_Split_Tech!A:T,12+B2477-2016,FALSE))*_xlfn.IFNA(VLOOKUP(LEFT(C2477,14),'AGG Activity_16'!A:K,B2477-2016+2,FALSE),VLOOKUP(LEFT(C2477,15),'AGG Activity_16'!A:K,B2477-2016+2,FALSE))</f>
        <v>22.970971537199034</v>
      </c>
    </row>
    <row r="2478" spans="1:4" x14ac:dyDescent="0.25">
      <c r="A2478" t="s">
        <v>2</v>
      </c>
      <c r="B2478">
        <f t="shared" si="58"/>
        <v>2020</v>
      </c>
      <c r="C2478" t="str">
        <f t="shared" si="59"/>
        <v>COMBDGRTTOldSC______STDNGA_16</v>
      </c>
      <c r="D2478" s="8">
        <f>IF(_xlfn.IFNA(VLOOKUP(LEFT(C2478,LEN(C2478)-3),COMBDG_Replacement_Split_Tech!A:T,12+B2478-2016,FALSE),-1)&lt;0,0,VLOOKUP(LEFT(C2478,LEN(C2478)-3),COMBDG_Replacement_Split_Tech!A:T,12+B2478-2016,FALSE))*_xlfn.IFNA(VLOOKUP(LEFT(C2478,14),'AGG Activity_16'!A:K,B2478-2016+2,FALSE),VLOOKUP(LEFT(C2478,15),'AGG Activity_16'!A:K,B2478-2016+2,FALSE))</f>
        <v>25.430443847873022</v>
      </c>
    </row>
    <row r="2479" spans="1:4" x14ac:dyDescent="0.25">
      <c r="A2479" t="s">
        <v>2</v>
      </c>
      <c r="B2479">
        <f t="shared" si="58"/>
        <v>2020</v>
      </c>
      <c r="C2479" t="str">
        <f t="shared" si="59"/>
        <v>COMBDGRTTOldSHFUR___HIGNGA_16</v>
      </c>
      <c r="D2479" s="8">
        <f>IF(_xlfn.IFNA(VLOOKUP(LEFT(C2479,LEN(C2479)-3),COMBDG_Replacement_Split_Tech!A:T,12+B2479-2016,FALSE),-1)&lt;0,0,VLOOKUP(LEFT(C2479,LEN(C2479)-3),COMBDG_Replacement_Split_Tech!A:T,12+B2479-2016,FALSE))*_xlfn.IFNA(VLOOKUP(LEFT(C2479,14),'AGG Activity_16'!A:K,B2479-2016+2,FALSE),VLOOKUP(LEFT(C2479,15),'AGG Activity_16'!A:K,B2479-2016+2,FALSE))</f>
        <v>0</v>
      </c>
    </row>
    <row r="2480" spans="1:4" x14ac:dyDescent="0.25">
      <c r="A2480" t="s">
        <v>2</v>
      </c>
      <c r="B2480">
        <f t="shared" si="58"/>
        <v>2020</v>
      </c>
      <c r="C2480" t="str">
        <f t="shared" si="59"/>
        <v>COMBDGRTTOldSHFUR___STDNGA_16</v>
      </c>
      <c r="D2480" s="8">
        <f>IF(_xlfn.IFNA(VLOOKUP(LEFT(C2480,LEN(C2480)-3),COMBDG_Replacement_Split_Tech!A:T,12+B2480-2016,FALSE),-1)&lt;0,0,VLOOKUP(LEFT(C2480,LEN(C2480)-3),COMBDG_Replacement_Split_Tech!A:T,12+B2480-2016,FALSE))*_xlfn.IFNA(VLOOKUP(LEFT(C2480,14),'AGG Activity_16'!A:K,B2480-2016+2,FALSE),VLOOKUP(LEFT(C2480,15),'AGG Activity_16'!A:K,B2480-2016+2,FALSE))</f>
        <v>987.3054440986075</v>
      </c>
    </row>
    <row r="2481" spans="1:4" x14ac:dyDescent="0.25">
      <c r="A2481" t="s">
        <v>2</v>
      </c>
      <c r="B2481">
        <f t="shared" si="58"/>
        <v>2020</v>
      </c>
      <c r="C2481" t="str">
        <f t="shared" si="59"/>
        <v>COMBDGRTTOldWH______STDNGA_16</v>
      </c>
      <c r="D2481" s="8">
        <f>IF(_xlfn.IFNA(VLOOKUP(LEFT(C2481,LEN(C2481)-3),COMBDG_Replacement_Split_Tech!A:T,12+B2481-2016,FALSE),-1)&lt;0,0,VLOOKUP(LEFT(C2481,LEN(C2481)-3),COMBDG_Replacement_Split_Tech!A:T,12+B2481-2016,FALSE))*_xlfn.IFNA(VLOOKUP(LEFT(C2481,14),'AGG Activity_16'!A:K,B2481-2016+2,FALSE),VLOOKUP(LEFT(C2481,15),'AGG Activity_16'!A:K,B2481-2016+2,FALSE))</f>
        <v>326.00340119726934</v>
      </c>
    </row>
    <row r="2482" spans="1:4" x14ac:dyDescent="0.25">
      <c r="A2482" t="s">
        <v>2</v>
      </c>
      <c r="B2482">
        <f t="shared" si="58"/>
        <v>2020</v>
      </c>
      <c r="C2482" t="str">
        <f t="shared" si="59"/>
        <v>COMBDGTAWNewAE______STDNGA_16</v>
      </c>
      <c r="D2482" s="8">
        <f>IF(_xlfn.IFNA(VLOOKUP(LEFT(C2482,LEN(C2482)-3),COMBDG_Replacement_Split_Tech!A:T,12+B2482-2016,FALSE),-1)&lt;0,0,VLOOKUP(LEFT(C2482,LEN(C2482)-3),COMBDG_Replacement_Split_Tech!A:T,12+B2482-2016,FALSE))*_xlfn.IFNA(VLOOKUP(LEFT(C2482,14),'AGG Activity_16'!A:K,B2482-2016+2,FALSE),VLOOKUP(LEFT(C2482,15),'AGG Activity_16'!A:K,B2482-2016+2,FALSE))</f>
        <v>0</v>
      </c>
    </row>
    <row r="2483" spans="1:4" x14ac:dyDescent="0.25">
      <c r="A2483" t="s">
        <v>2</v>
      </c>
      <c r="B2483">
        <f t="shared" si="58"/>
        <v>2020</v>
      </c>
      <c r="C2483" t="str">
        <f t="shared" si="59"/>
        <v>COMBDGTAWNewSC______STDNGA_16</v>
      </c>
      <c r="D2483" s="8">
        <f>IF(_xlfn.IFNA(VLOOKUP(LEFT(C2483,LEN(C2483)-3),COMBDG_Replacement_Split_Tech!A:T,12+B2483-2016,FALSE),-1)&lt;0,0,VLOOKUP(LEFT(C2483,LEN(C2483)-3),COMBDG_Replacement_Split_Tech!A:T,12+B2483-2016,FALSE))*_xlfn.IFNA(VLOOKUP(LEFT(C2483,14),'AGG Activity_16'!A:K,B2483-2016+2,FALSE),VLOOKUP(LEFT(C2483,15),'AGG Activity_16'!A:K,B2483-2016+2,FALSE))</f>
        <v>0</v>
      </c>
    </row>
    <row r="2484" spans="1:4" x14ac:dyDescent="0.25">
      <c r="A2484" t="s">
        <v>2</v>
      </c>
      <c r="B2484">
        <f t="shared" si="58"/>
        <v>2020</v>
      </c>
      <c r="C2484" t="str">
        <f t="shared" si="59"/>
        <v>COMBDGTAWNewSHFUR___HIGNGA_16</v>
      </c>
      <c r="D2484" s="8">
        <f>IF(_xlfn.IFNA(VLOOKUP(LEFT(C2484,LEN(C2484)-3),COMBDG_Replacement_Split_Tech!A:T,12+B2484-2016,FALSE),-1)&lt;0,0,VLOOKUP(LEFT(C2484,LEN(C2484)-3),COMBDG_Replacement_Split_Tech!A:T,12+B2484-2016,FALSE))*_xlfn.IFNA(VLOOKUP(LEFT(C2484,14),'AGG Activity_16'!A:K,B2484-2016+2,FALSE),VLOOKUP(LEFT(C2484,15),'AGG Activity_16'!A:K,B2484-2016+2,FALSE))</f>
        <v>0</v>
      </c>
    </row>
    <row r="2485" spans="1:4" x14ac:dyDescent="0.25">
      <c r="A2485" t="s">
        <v>2</v>
      </c>
      <c r="B2485">
        <f t="shared" si="58"/>
        <v>2020</v>
      </c>
      <c r="C2485" t="str">
        <f t="shared" si="59"/>
        <v>COMBDGTAWNewSHFUR___STDNGA_16</v>
      </c>
      <c r="D2485" s="8">
        <f>IF(_xlfn.IFNA(VLOOKUP(LEFT(C2485,LEN(C2485)-3),COMBDG_Replacement_Split_Tech!A:T,12+B2485-2016,FALSE),-1)&lt;0,0,VLOOKUP(LEFT(C2485,LEN(C2485)-3),COMBDG_Replacement_Split_Tech!A:T,12+B2485-2016,FALSE))*_xlfn.IFNA(VLOOKUP(LEFT(C2485,14),'AGG Activity_16'!A:K,B2485-2016+2,FALSE),VLOOKUP(LEFT(C2485,15),'AGG Activity_16'!A:K,B2485-2016+2,FALSE))</f>
        <v>0</v>
      </c>
    </row>
    <row r="2486" spans="1:4" x14ac:dyDescent="0.25">
      <c r="A2486" t="s">
        <v>2</v>
      </c>
      <c r="B2486">
        <f t="shared" si="58"/>
        <v>2020</v>
      </c>
      <c r="C2486" t="str">
        <f t="shared" si="59"/>
        <v>COMBDGTAWNewWH______STDNGA_16</v>
      </c>
      <c r="D2486" s="8">
        <f>IF(_xlfn.IFNA(VLOOKUP(LEFT(C2486,LEN(C2486)-3),COMBDG_Replacement_Split_Tech!A:T,12+B2486-2016,FALSE),-1)&lt;0,0,VLOOKUP(LEFT(C2486,LEN(C2486)-3),COMBDG_Replacement_Split_Tech!A:T,12+B2486-2016,FALSE))*_xlfn.IFNA(VLOOKUP(LEFT(C2486,14),'AGG Activity_16'!A:K,B2486-2016+2,FALSE),VLOOKUP(LEFT(C2486,15),'AGG Activity_16'!A:K,B2486-2016+2,FALSE))</f>
        <v>0</v>
      </c>
    </row>
    <row r="2487" spans="1:4" x14ac:dyDescent="0.25">
      <c r="A2487" t="s">
        <v>2</v>
      </c>
      <c r="B2487">
        <f t="shared" si="58"/>
        <v>2020</v>
      </c>
      <c r="C2487" t="str">
        <f t="shared" si="59"/>
        <v>COMBDGTAWOldAE______STDNGA_16</v>
      </c>
      <c r="D2487" s="8">
        <f>IF(_xlfn.IFNA(VLOOKUP(LEFT(C2487,LEN(C2487)-3),COMBDG_Replacement_Split_Tech!A:T,12+B2487-2016,FALSE),-1)&lt;0,0,VLOOKUP(LEFT(C2487,LEN(C2487)-3),COMBDG_Replacement_Split_Tech!A:T,12+B2487-2016,FALSE))*_xlfn.IFNA(VLOOKUP(LEFT(C2487,14),'AGG Activity_16'!A:K,B2487-2016+2,FALSE),VLOOKUP(LEFT(C2487,15),'AGG Activity_16'!A:K,B2487-2016+2,FALSE))</f>
        <v>3.9566860894208915</v>
      </c>
    </row>
    <row r="2488" spans="1:4" x14ac:dyDescent="0.25">
      <c r="A2488" t="s">
        <v>2</v>
      </c>
      <c r="B2488">
        <f t="shared" si="58"/>
        <v>2020</v>
      </c>
      <c r="C2488" t="str">
        <f t="shared" si="59"/>
        <v>COMBDGTAWOldSC______STDNGA_16</v>
      </c>
      <c r="D2488" s="8">
        <f>IF(_xlfn.IFNA(VLOOKUP(LEFT(C2488,LEN(C2488)-3),COMBDG_Replacement_Split_Tech!A:T,12+B2488-2016,FALSE),-1)&lt;0,0,VLOOKUP(LEFT(C2488,LEN(C2488)-3),COMBDG_Replacement_Split_Tech!A:T,12+B2488-2016,FALSE))*_xlfn.IFNA(VLOOKUP(LEFT(C2488,14),'AGG Activity_16'!A:K,B2488-2016+2,FALSE),VLOOKUP(LEFT(C2488,15),'AGG Activity_16'!A:K,B2488-2016+2,FALSE))</f>
        <v>3.2616046094398747</v>
      </c>
    </row>
    <row r="2489" spans="1:4" x14ac:dyDescent="0.25">
      <c r="A2489" t="s">
        <v>2</v>
      </c>
      <c r="B2489">
        <f t="shared" si="58"/>
        <v>2020</v>
      </c>
      <c r="C2489" t="str">
        <f t="shared" si="59"/>
        <v>COMBDGTAWOldSHFUR___HIGNGA_16</v>
      </c>
      <c r="D2489" s="8">
        <f>IF(_xlfn.IFNA(VLOOKUP(LEFT(C2489,LEN(C2489)-3),COMBDG_Replacement_Split_Tech!A:T,12+B2489-2016,FALSE),-1)&lt;0,0,VLOOKUP(LEFT(C2489,LEN(C2489)-3),COMBDG_Replacement_Split_Tech!A:T,12+B2489-2016,FALSE))*_xlfn.IFNA(VLOOKUP(LEFT(C2489,14),'AGG Activity_16'!A:K,B2489-2016+2,FALSE),VLOOKUP(LEFT(C2489,15),'AGG Activity_16'!A:K,B2489-2016+2,FALSE))</f>
        <v>0</v>
      </c>
    </row>
    <row r="2490" spans="1:4" x14ac:dyDescent="0.25">
      <c r="A2490" t="s">
        <v>2</v>
      </c>
      <c r="B2490">
        <f t="shared" si="58"/>
        <v>2020</v>
      </c>
      <c r="C2490" t="str">
        <f t="shared" si="59"/>
        <v>COMBDGTAWOldSHFUR___STDNGA_16</v>
      </c>
      <c r="D2490" s="8">
        <f>IF(_xlfn.IFNA(VLOOKUP(LEFT(C2490,LEN(C2490)-3),COMBDG_Replacement_Split_Tech!A:T,12+B2490-2016,FALSE),-1)&lt;0,0,VLOOKUP(LEFT(C2490,LEN(C2490)-3),COMBDG_Replacement_Split_Tech!A:T,12+B2490-2016,FALSE))*_xlfn.IFNA(VLOOKUP(LEFT(C2490,14),'AGG Activity_16'!A:K,B2490-2016+2,FALSE),VLOOKUP(LEFT(C2490,15),'AGG Activity_16'!A:K,B2490-2016+2,FALSE))</f>
        <v>196.37803146578017</v>
      </c>
    </row>
    <row r="2491" spans="1:4" x14ac:dyDescent="0.25">
      <c r="A2491" t="s">
        <v>2</v>
      </c>
      <c r="B2491">
        <f t="shared" si="58"/>
        <v>2020</v>
      </c>
      <c r="C2491" t="str">
        <f t="shared" si="59"/>
        <v>COMBDGTAWOldWH______STDNGA_16</v>
      </c>
      <c r="D2491" s="8">
        <f>IF(_xlfn.IFNA(VLOOKUP(LEFT(C2491,LEN(C2491)-3),COMBDG_Replacement_Split_Tech!A:T,12+B2491-2016,FALSE),-1)&lt;0,0,VLOOKUP(LEFT(C2491,LEN(C2491)-3),COMBDG_Replacement_Split_Tech!A:T,12+B2491-2016,FALSE))*_xlfn.IFNA(VLOOKUP(LEFT(C2491,14),'AGG Activity_16'!A:K,B2491-2016+2,FALSE),VLOOKUP(LEFT(C2491,15),'AGG Activity_16'!A:K,B2491-2016+2,FALSE))</f>
        <v>24.968235140948799</v>
      </c>
    </row>
    <row r="2492" spans="1:4" x14ac:dyDescent="0.25">
      <c r="A2492" t="s">
        <v>2</v>
      </c>
      <c r="B2492">
        <f t="shared" si="58"/>
        <v>2020</v>
      </c>
      <c r="C2492" t="str">
        <f t="shared" si="59"/>
        <v>COMBDGWSTNewAE______STDNGA_16</v>
      </c>
      <c r="D2492" s="8">
        <f>IF(_xlfn.IFNA(VLOOKUP(LEFT(C2492,LEN(C2492)-3),COMBDG_Replacement_Split_Tech!A:T,12+B2492-2016,FALSE),-1)&lt;0,0,VLOOKUP(LEFT(C2492,LEN(C2492)-3),COMBDG_Replacement_Split_Tech!A:T,12+B2492-2016,FALSE))*_xlfn.IFNA(VLOOKUP(LEFT(C2492,14),'AGG Activity_16'!A:K,B2492-2016+2,FALSE),VLOOKUP(LEFT(C2492,15),'AGG Activity_16'!A:K,B2492-2016+2,FALSE))</f>
        <v>0</v>
      </c>
    </row>
    <row r="2493" spans="1:4" x14ac:dyDescent="0.25">
      <c r="A2493" t="s">
        <v>2</v>
      </c>
      <c r="B2493">
        <f t="shared" si="58"/>
        <v>2020</v>
      </c>
      <c r="C2493" t="str">
        <f t="shared" si="59"/>
        <v>COMBDGWSTNewSC______STDNGA_16</v>
      </c>
      <c r="D2493" s="8">
        <f>IF(_xlfn.IFNA(VLOOKUP(LEFT(C2493,LEN(C2493)-3),COMBDG_Replacement_Split_Tech!A:T,12+B2493-2016,FALSE),-1)&lt;0,0,VLOOKUP(LEFT(C2493,LEN(C2493)-3),COMBDG_Replacement_Split_Tech!A:T,12+B2493-2016,FALSE))*_xlfn.IFNA(VLOOKUP(LEFT(C2493,14),'AGG Activity_16'!A:K,B2493-2016+2,FALSE),VLOOKUP(LEFT(C2493,15),'AGG Activity_16'!A:K,B2493-2016+2,FALSE))</f>
        <v>0</v>
      </c>
    </row>
    <row r="2494" spans="1:4" x14ac:dyDescent="0.25">
      <c r="A2494" t="s">
        <v>2</v>
      </c>
      <c r="B2494">
        <f t="shared" si="58"/>
        <v>2020</v>
      </c>
      <c r="C2494" t="str">
        <f t="shared" si="59"/>
        <v>COMBDGWSTNewSHFUR___HIGNGA_16</v>
      </c>
      <c r="D2494" s="8">
        <f>IF(_xlfn.IFNA(VLOOKUP(LEFT(C2494,LEN(C2494)-3),COMBDG_Replacement_Split_Tech!A:T,12+B2494-2016,FALSE),-1)&lt;0,0,VLOOKUP(LEFT(C2494,LEN(C2494)-3),COMBDG_Replacement_Split_Tech!A:T,12+B2494-2016,FALSE))*_xlfn.IFNA(VLOOKUP(LEFT(C2494,14),'AGG Activity_16'!A:K,B2494-2016+2,FALSE),VLOOKUP(LEFT(C2494,15),'AGG Activity_16'!A:K,B2494-2016+2,FALSE))</f>
        <v>0</v>
      </c>
    </row>
    <row r="2495" spans="1:4" x14ac:dyDescent="0.25">
      <c r="A2495" t="s">
        <v>2</v>
      </c>
      <c r="B2495">
        <f t="shared" si="58"/>
        <v>2020</v>
      </c>
      <c r="C2495" t="str">
        <f t="shared" si="59"/>
        <v>COMBDGWSTNewSHFUR___STDNGA_16</v>
      </c>
      <c r="D2495" s="8">
        <f>IF(_xlfn.IFNA(VLOOKUP(LEFT(C2495,LEN(C2495)-3),COMBDG_Replacement_Split_Tech!A:T,12+B2495-2016,FALSE),-1)&lt;0,0,VLOOKUP(LEFT(C2495,LEN(C2495)-3),COMBDG_Replacement_Split_Tech!A:T,12+B2495-2016,FALSE))*_xlfn.IFNA(VLOOKUP(LEFT(C2495,14),'AGG Activity_16'!A:K,B2495-2016+2,FALSE),VLOOKUP(LEFT(C2495,15),'AGG Activity_16'!A:K,B2495-2016+2,FALSE))</f>
        <v>0</v>
      </c>
    </row>
    <row r="2496" spans="1:4" x14ac:dyDescent="0.25">
      <c r="A2496" t="s">
        <v>2</v>
      </c>
      <c r="B2496">
        <f t="shared" si="58"/>
        <v>2020</v>
      </c>
      <c r="C2496" t="str">
        <f t="shared" si="59"/>
        <v>COMBDGWSTNewWH______STDNGA_16</v>
      </c>
      <c r="D2496" s="8">
        <f>IF(_xlfn.IFNA(VLOOKUP(LEFT(C2496,LEN(C2496)-3),COMBDG_Replacement_Split_Tech!A:T,12+B2496-2016,FALSE),-1)&lt;0,0,VLOOKUP(LEFT(C2496,LEN(C2496)-3),COMBDG_Replacement_Split_Tech!A:T,12+B2496-2016,FALSE))*_xlfn.IFNA(VLOOKUP(LEFT(C2496,14),'AGG Activity_16'!A:K,B2496-2016+2,FALSE),VLOOKUP(LEFT(C2496,15),'AGG Activity_16'!A:K,B2496-2016+2,FALSE))</f>
        <v>0</v>
      </c>
    </row>
    <row r="2497" spans="1:4" x14ac:dyDescent="0.25">
      <c r="A2497" t="s">
        <v>2</v>
      </c>
      <c r="B2497">
        <f t="shared" si="58"/>
        <v>2020</v>
      </c>
      <c r="C2497" t="str">
        <f t="shared" si="59"/>
        <v>COMBDGWSTOldAE______STDNGA_16</v>
      </c>
      <c r="D2497" s="8">
        <f>IF(_xlfn.IFNA(VLOOKUP(LEFT(C2497,LEN(C2497)-3),COMBDG_Replacement_Split_Tech!A:T,12+B2497-2016,FALSE),-1)&lt;0,0,VLOOKUP(LEFT(C2497,LEN(C2497)-3),COMBDG_Replacement_Split_Tech!A:T,12+B2497-2016,FALSE))*_xlfn.IFNA(VLOOKUP(LEFT(C2497,14),'AGG Activity_16'!A:K,B2497-2016+2,FALSE),VLOOKUP(LEFT(C2497,15),'AGG Activity_16'!A:K,B2497-2016+2,FALSE))</f>
        <v>34.520153823719774</v>
      </c>
    </row>
    <row r="2498" spans="1:4" x14ac:dyDescent="0.25">
      <c r="A2498" t="s">
        <v>2</v>
      </c>
      <c r="B2498">
        <f t="shared" si="58"/>
        <v>2020</v>
      </c>
      <c r="C2498" t="str">
        <f t="shared" si="59"/>
        <v>COMBDGWSTOldSC______STDNGA_16</v>
      </c>
      <c r="D2498" s="8">
        <f>IF(_xlfn.IFNA(VLOOKUP(LEFT(C2498,LEN(C2498)-3),COMBDG_Replacement_Split_Tech!A:T,12+B2498-2016,FALSE),-1)&lt;0,0,VLOOKUP(LEFT(C2498,LEN(C2498)-3),COMBDG_Replacement_Split_Tech!A:T,12+B2498-2016,FALSE))*_xlfn.IFNA(VLOOKUP(LEFT(C2498,14),'AGG Activity_16'!A:K,B2498-2016+2,FALSE),VLOOKUP(LEFT(C2498,15),'AGG Activity_16'!A:K,B2498-2016+2,FALSE))</f>
        <v>16.202932867716761</v>
      </c>
    </row>
    <row r="2499" spans="1:4" x14ac:dyDescent="0.25">
      <c r="A2499" t="s">
        <v>2</v>
      </c>
      <c r="B2499">
        <f t="shared" si="58"/>
        <v>2020</v>
      </c>
      <c r="C2499" t="str">
        <f t="shared" si="59"/>
        <v>COMBDGWSTOldSHFUR___HIGNGA_16</v>
      </c>
      <c r="D2499" s="8">
        <f>IF(_xlfn.IFNA(VLOOKUP(LEFT(C2499,LEN(C2499)-3),COMBDG_Replacement_Split_Tech!A:T,12+B2499-2016,FALSE),-1)&lt;0,0,VLOOKUP(LEFT(C2499,LEN(C2499)-3),COMBDG_Replacement_Split_Tech!A:T,12+B2499-2016,FALSE))*_xlfn.IFNA(VLOOKUP(LEFT(C2499,14),'AGG Activity_16'!A:K,B2499-2016+2,FALSE),VLOOKUP(LEFT(C2499,15),'AGG Activity_16'!A:K,B2499-2016+2,FALSE))</f>
        <v>0</v>
      </c>
    </row>
    <row r="2500" spans="1:4" x14ac:dyDescent="0.25">
      <c r="A2500" t="s">
        <v>2</v>
      </c>
      <c r="B2500">
        <f t="shared" si="58"/>
        <v>2020</v>
      </c>
      <c r="C2500" t="str">
        <f t="shared" si="59"/>
        <v>COMBDGWSTOldSHFUR___STDNGA_16</v>
      </c>
      <c r="D2500" s="8">
        <f>IF(_xlfn.IFNA(VLOOKUP(LEFT(C2500,LEN(C2500)-3),COMBDG_Replacement_Split_Tech!A:T,12+B2500-2016,FALSE),-1)&lt;0,0,VLOOKUP(LEFT(C2500,LEN(C2500)-3),COMBDG_Replacement_Split_Tech!A:T,12+B2500-2016,FALSE))*_xlfn.IFNA(VLOOKUP(LEFT(C2500,14),'AGG Activity_16'!A:K,B2500-2016+2,FALSE),VLOOKUP(LEFT(C2500,15),'AGG Activity_16'!A:K,B2500-2016+2,FALSE))</f>
        <v>606.34738257000163</v>
      </c>
    </row>
    <row r="2501" spans="1:4" x14ac:dyDescent="0.25">
      <c r="A2501" t="s">
        <v>2</v>
      </c>
      <c r="B2501">
        <f t="shared" si="58"/>
        <v>2020</v>
      </c>
      <c r="C2501" t="str">
        <f t="shared" si="59"/>
        <v>COMBDGWSTOldWH______STDNGA_16</v>
      </c>
      <c r="D2501" s="8">
        <f>IF(_xlfn.IFNA(VLOOKUP(LEFT(C2501,LEN(C2501)-3),COMBDG_Replacement_Split_Tech!A:T,12+B2501-2016,FALSE),-1)&lt;0,0,VLOOKUP(LEFT(C2501,LEN(C2501)-3),COMBDG_Replacement_Split_Tech!A:T,12+B2501-2016,FALSE))*_xlfn.IFNA(VLOOKUP(LEFT(C2501,14),'AGG Activity_16'!A:K,B2501-2016+2,FALSE),VLOOKUP(LEFT(C2501,15),'AGG Activity_16'!A:K,B2501-2016+2,FALSE))</f>
        <v>170.29868586159529</v>
      </c>
    </row>
    <row r="2502" spans="1:4" x14ac:dyDescent="0.25">
      <c r="A2502" t="s">
        <v>2</v>
      </c>
      <c r="B2502">
        <f t="shared" si="58"/>
        <v>2020</v>
      </c>
      <c r="C2502" t="str">
        <f t="shared" si="59"/>
        <v>COMBDGAERNewSC_________DCO_16</v>
      </c>
      <c r="D2502" s="8">
        <f>IF(_xlfn.IFNA(VLOOKUP(LEFT(C2502,LEN(C2502)-3),COMBDG_Replacement_Split_Tech!A:T,12+B2502-2016,FALSE),-1)&lt;0,0,VLOOKUP(LEFT(C2502,LEN(C2502)-3),COMBDG_Replacement_Split_Tech!A:T,12+B2502-2016,FALSE))*_xlfn.IFNA(VLOOKUP(LEFT(C2502,14),'AGG Activity_16'!A:K,B2502-2016+2,FALSE),VLOOKUP(LEFT(C2502,15),'AGG Activity_16'!A:K,B2502-2016+2,FALSE))</f>
        <v>0</v>
      </c>
    </row>
    <row r="2503" spans="1:4" x14ac:dyDescent="0.25">
      <c r="A2503" t="s">
        <v>2</v>
      </c>
      <c r="B2503">
        <f t="shared" si="58"/>
        <v>2020</v>
      </c>
      <c r="C2503" t="str">
        <f t="shared" si="59"/>
        <v>COMBDGAEROldSC_________DCO_16</v>
      </c>
      <c r="D2503" s="8">
        <f>IF(_xlfn.IFNA(VLOOKUP(LEFT(C2503,LEN(C2503)-3),COMBDG_Replacement_Split_Tech!A:T,12+B2503-2016,FALSE),-1)&lt;0,0,VLOOKUP(LEFT(C2503,LEN(C2503)-3),COMBDG_Replacement_Split_Tech!A:T,12+B2503-2016,FALSE))*_xlfn.IFNA(VLOOKUP(LEFT(C2503,14),'AGG Activity_16'!A:K,B2503-2016+2,FALSE),VLOOKUP(LEFT(C2503,15),'AGG Activity_16'!A:K,B2503-2016+2,FALSE))</f>
        <v>0.9141441472704912</v>
      </c>
    </row>
    <row r="2504" spans="1:4" x14ac:dyDescent="0.25">
      <c r="A2504" t="s">
        <v>2</v>
      </c>
      <c r="B2504">
        <f t="shared" si="58"/>
        <v>2020</v>
      </c>
      <c r="C2504" t="str">
        <f t="shared" si="59"/>
        <v>COMBDGAFSNewSC_________DCO_16</v>
      </c>
      <c r="D2504" s="8">
        <f>IF(_xlfn.IFNA(VLOOKUP(LEFT(C2504,LEN(C2504)-3),COMBDG_Replacement_Split_Tech!A:T,12+B2504-2016,FALSE),-1)&lt;0,0,VLOOKUP(LEFT(C2504,LEN(C2504)-3),COMBDG_Replacement_Split_Tech!A:T,12+B2504-2016,FALSE))*_xlfn.IFNA(VLOOKUP(LEFT(C2504,14),'AGG Activity_16'!A:K,B2504-2016+2,FALSE),VLOOKUP(LEFT(C2504,15),'AGG Activity_16'!A:K,B2504-2016+2,FALSE))</f>
        <v>0</v>
      </c>
    </row>
    <row r="2505" spans="1:4" x14ac:dyDescent="0.25">
      <c r="A2505" t="s">
        <v>2</v>
      </c>
      <c r="B2505">
        <f t="shared" si="58"/>
        <v>2020</v>
      </c>
      <c r="C2505" t="str">
        <f t="shared" si="59"/>
        <v>COMBDGAFSOldSC_________DCO_16</v>
      </c>
      <c r="D2505" s="8">
        <f>IF(_xlfn.IFNA(VLOOKUP(LEFT(C2505,LEN(C2505)-3),COMBDG_Replacement_Split_Tech!A:T,12+B2505-2016,FALSE),-1)&lt;0,0,VLOOKUP(LEFT(C2505,LEN(C2505)-3),COMBDG_Replacement_Split_Tech!A:T,12+B2505-2016,FALSE))*_xlfn.IFNA(VLOOKUP(LEFT(C2505,14),'AGG Activity_16'!A:K,B2505-2016+2,FALSE),VLOOKUP(LEFT(C2505,15),'AGG Activity_16'!A:K,B2505-2016+2,FALSE))</f>
        <v>0.77367024251696392</v>
      </c>
    </row>
    <row r="2506" spans="1:4" x14ac:dyDescent="0.25">
      <c r="A2506" t="s">
        <v>2</v>
      </c>
      <c r="B2506">
        <f t="shared" si="58"/>
        <v>2020</v>
      </c>
      <c r="C2506" t="str">
        <f t="shared" si="59"/>
        <v>COMBDGEDSNewSC_________DCO_16</v>
      </c>
      <c r="D2506" s="8">
        <f>IF(_xlfn.IFNA(VLOOKUP(LEFT(C2506,LEN(C2506)-3),COMBDG_Replacement_Split_Tech!A:T,12+B2506-2016,FALSE),-1)&lt;0,0,VLOOKUP(LEFT(C2506,LEN(C2506)-3),COMBDG_Replacement_Split_Tech!A:T,12+B2506-2016,FALSE))*_xlfn.IFNA(VLOOKUP(LEFT(C2506,14),'AGG Activity_16'!A:K,B2506-2016+2,FALSE),VLOOKUP(LEFT(C2506,15),'AGG Activity_16'!A:K,B2506-2016+2,FALSE))</f>
        <v>0</v>
      </c>
    </row>
    <row r="2507" spans="1:4" x14ac:dyDescent="0.25">
      <c r="A2507" t="s">
        <v>2</v>
      </c>
      <c r="B2507">
        <f t="shared" si="58"/>
        <v>2020</v>
      </c>
      <c r="C2507" t="str">
        <f t="shared" si="59"/>
        <v>COMBDGEDSOldSC_________DCO_16</v>
      </c>
      <c r="D2507" s="8">
        <f>IF(_xlfn.IFNA(VLOOKUP(LEFT(C2507,LEN(C2507)-3),COMBDG_Replacement_Split_Tech!A:T,12+B2507-2016,FALSE),-1)&lt;0,0,VLOOKUP(LEFT(C2507,LEN(C2507)-3),COMBDG_Replacement_Split_Tech!A:T,12+B2507-2016,FALSE))*_xlfn.IFNA(VLOOKUP(LEFT(C2507,14),'AGG Activity_16'!A:K,B2507-2016+2,FALSE),VLOOKUP(LEFT(C2507,15),'AGG Activity_16'!A:K,B2507-2016+2,FALSE))</f>
        <v>3.2693700159740331</v>
      </c>
    </row>
    <row r="2508" spans="1:4" x14ac:dyDescent="0.25">
      <c r="A2508" t="s">
        <v>2</v>
      </c>
      <c r="B2508">
        <f t="shared" si="58"/>
        <v>2020</v>
      </c>
      <c r="C2508" t="str">
        <f t="shared" si="59"/>
        <v>COMBDGHLCNewSC_________DCO_16</v>
      </c>
      <c r="D2508" s="8">
        <f>IF(_xlfn.IFNA(VLOOKUP(LEFT(C2508,LEN(C2508)-3),COMBDG_Replacement_Split_Tech!A:T,12+B2508-2016,FALSE),-1)&lt;0,0,VLOOKUP(LEFT(C2508,LEN(C2508)-3),COMBDG_Replacement_Split_Tech!A:T,12+B2508-2016,FALSE))*_xlfn.IFNA(VLOOKUP(LEFT(C2508,14),'AGG Activity_16'!A:K,B2508-2016+2,FALSE),VLOOKUP(LEFT(C2508,15),'AGG Activity_16'!A:K,B2508-2016+2,FALSE))</f>
        <v>0</v>
      </c>
    </row>
    <row r="2509" spans="1:4" x14ac:dyDescent="0.25">
      <c r="A2509" t="s">
        <v>2</v>
      </c>
      <c r="B2509">
        <f t="shared" si="58"/>
        <v>2020</v>
      </c>
      <c r="C2509" t="str">
        <f t="shared" si="59"/>
        <v>COMBDGHLCOldSC_________DCO_16</v>
      </c>
      <c r="D2509" s="8">
        <f>IF(_xlfn.IFNA(VLOOKUP(LEFT(C2509,LEN(C2509)-3),COMBDG_Replacement_Split_Tech!A:T,12+B2509-2016,FALSE),-1)&lt;0,0,VLOOKUP(LEFT(C2509,LEN(C2509)-3),COMBDG_Replacement_Split_Tech!A:T,12+B2509-2016,FALSE))*_xlfn.IFNA(VLOOKUP(LEFT(C2509,14),'AGG Activity_16'!A:K,B2509-2016+2,FALSE),VLOOKUP(LEFT(C2509,15),'AGG Activity_16'!A:K,B2509-2016+2,FALSE))</f>
        <v>3.5947967026764331</v>
      </c>
    </row>
    <row r="2510" spans="1:4" x14ac:dyDescent="0.25">
      <c r="A2510" t="s">
        <v>2</v>
      </c>
      <c r="B2510">
        <f t="shared" si="58"/>
        <v>2020</v>
      </c>
      <c r="C2510" t="str">
        <f t="shared" si="59"/>
        <v>COMBDGICINewSC_________DCO_16</v>
      </c>
      <c r="D2510" s="8">
        <f>IF(_xlfn.IFNA(VLOOKUP(LEFT(C2510,LEN(C2510)-3),COMBDG_Replacement_Split_Tech!A:T,12+B2510-2016,FALSE),-1)&lt;0,0,VLOOKUP(LEFT(C2510,LEN(C2510)-3),COMBDG_Replacement_Split_Tech!A:T,12+B2510-2016,FALSE))*_xlfn.IFNA(VLOOKUP(LEFT(C2510,14),'AGG Activity_16'!A:K,B2510-2016+2,FALSE),VLOOKUP(LEFT(C2510,15),'AGG Activity_16'!A:K,B2510-2016+2,FALSE))</f>
        <v>0</v>
      </c>
    </row>
    <row r="2511" spans="1:4" x14ac:dyDescent="0.25">
      <c r="A2511" t="s">
        <v>2</v>
      </c>
      <c r="B2511">
        <f t="shared" si="58"/>
        <v>2020</v>
      </c>
      <c r="C2511" t="str">
        <f t="shared" si="59"/>
        <v>COMBDGICIOldSC_________DCO_16</v>
      </c>
      <c r="D2511" s="8">
        <f>IF(_xlfn.IFNA(VLOOKUP(LEFT(C2511,LEN(C2511)-3),COMBDG_Replacement_Split_Tech!A:T,12+B2511-2016,FALSE),-1)&lt;0,0,VLOOKUP(LEFT(C2511,LEN(C2511)-3),COMBDG_Replacement_Split_Tech!A:T,12+B2511-2016,FALSE))*_xlfn.IFNA(VLOOKUP(LEFT(C2511,14),'AGG Activity_16'!A:K,B2511-2016+2,FALSE),VLOOKUP(LEFT(C2511,15),'AGG Activity_16'!A:K,B2511-2016+2,FALSE))</f>
        <v>0</v>
      </c>
    </row>
    <row r="2512" spans="1:4" x14ac:dyDescent="0.25">
      <c r="A2512" t="s">
        <v>2</v>
      </c>
      <c r="B2512">
        <f t="shared" si="58"/>
        <v>2020</v>
      </c>
      <c r="C2512" t="str">
        <f t="shared" si="59"/>
        <v>COMBDGOFFNewSC_________DCO_16</v>
      </c>
      <c r="D2512" s="8">
        <f>IF(_xlfn.IFNA(VLOOKUP(LEFT(C2512,LEN(C2512)-3),COMBDG_Replacement_Split_Tech!A:T,12+B2512-2016,FALSE),-1)&lt;0,0,VLOOKUP(LEFT(C2512,LEN(C2512)-3),COMBDG_Replacement_Split_Tech!A:T,12+B2512-2016,FALSE))*_xlfn.IFNA(VLOOKUP(LEFT(C2512,14),'AGG Activity_16'!A:K,B2512-2016+2,FALSE),VLOOKUP(LEFT(C2512,15),'AGG Activity_16'!A:K,B2512-2016+2,FALSE))</f>
        <v>0</v>
      </c>
    </row>
    <row r="2513" spans="1:4" x14ac:dyDescent="0.25">
      <c r="A2513" t="s">
        <v>2</v>
      </c>
      <c r="B2513">
        <f t="shared" si="58"/>
        <v>2020</v>
      </c>
      <c r="C2513" t="str">
        <f t="shared" si="59"/>
        <v>COMBDGOFFOldSC_________DCO_16</v>
      </c>
      <c r="D2513" s="8">
        <f>IF(_xlfn.IFNA(VLOOKUP(LEFT(C2513,LEN(C2513)-3),COMBDG_Replacement_Split_Tech!A:T,12+B2513-2016,FALSE),-1)&lt;0,0,VLOOKUP(LEFT(C2513,LEN(C2513)-3),COMBDG_Replacement_Split_Tech!A:T,12+B2513-2016,FALSE))*_xlfn.IFNA(VLOOKUP(LEFT(C2513,14),'AGG Activity_16'!A:K,B2513-2016+2,FALSE),VLOOKUP(LEFT(C2513,15),'AGG Activity_16'!A:K,B2513-2016+2,FALSE))</f>
        <v>10.921683311033917</v>
      </c>
    </row>
    <row r="2514" spans="1:4" x14ac:dyDescent="0.25">
      <c r="A2514" t="s">
        <v>2</v>
      </c>
      <c r="B2514">
        <f t="shared" si="58"/>
        <v>2020</v>
      </c>
      <c r="C2514" t="str">
        <f t="shared" si="59"/>
        <v>COMBDGOTSNewSC_________DCO_16</v>
      </c>
      <c r="D2514" s="8">
        <f>IF(_xlfn.IFNA(VLOOKUP(LEFT(C2514,LEN(C2514)-3),COMBDG_Replacement_Split_Tech!A:T,12+B2514-2016,FALSE),-1)&lt;0,0,VLOOKUP(LEFT(C2514,LEN(C2514)-3),COMBDG_Replacement_Split_Tech!A:T,12+B2514-2016,FALSE))*_xlfn.IFNA(VLOOKUP(LEFT(C2514,14),'AGG Activity_16'!A:K,B2514-2016+2,FALSE),VLOOKUP(LEFT(C2514,15),'AGG Activity_16'!A:K,B2514-2016+2,FALSE))</f>
        <v>0</v>
      </c>
    </row>
    <row r="2515" spans="1:4" x14ac:dyDescent="0.25">
      <c r="A2515" t="s">
        <v>2</v>
      </c>
      <c r="B2515">
        <f t="shared" si="58"/>
        <v>2020</v>
      </c>
      <c r="C2515" t="str">
        <f t="shared" si="59"/>
        <v>COMBDGOTSOldSC_________DCO_16</v>
      </c>
      <c r="D2515" s="8">
        <f>IF(_xlfn.IFNA(VLOOKUP(LEFT(C2515,LEN(C2515)-3),COMBDG_Replacement_Split_Tech!A:T,12+B2515-2016,FALSE),-1)&lt;0,0,VLOOKUP(LEFT(C2515,LEN(C2515)-3),COMBDG_Replacement_Split_Tech!A:T,12+B2515-2016,FALSE))*_xlfn.IFNA(VLOOKUP(LEFT(C2515,14),'AGG Activity_16'!A:K,B2515-2016+2,FALSE),VLOOKUP(LEFT(C2515,15),'AGG Activity_16'!A:K,B2515-2016+2,FALSE))</f>
        <v>2.6260591138228619</v>
      </c>
    </row>
    <row r="2516" spans="1:4" x14ac:dyDescent="0.25">
      <c r="A2516" t="s">
        <v>2</v>
      </c>
      <c r="B2516">
        <f t="shared" si="58"/>
        <v>2020</v>
      </c>
      <c r="C2516" t="str">
        <f t="shared" si="59"/>
        <v>COMBDGRTTNewSC_________DCO_16</v>
      </c>
      <c r="D2516" s="8">
        <f>IF(_xlfn.IFNA(VLOOKUP(LEFT(C2516,LEN(C2516)-3),COMBDG_Replacement_Split_Tech!A:T,12+B2516-2016,FALSE),-1)&lt;0,0,VLOOKUP(LEFT(C2516,LEN(C2516)-3),COMBDG_Replacement_Split_Tech!A:T,12+B2516-2016,FALSE))*_xlfn.IFNA(VLOOKUP(LEFT(C2516,14),'AGG Activity_16'!A:K,B2516-2016+2,FALSE),VLOOKUP(LEFT(C2516,15),'AGG Activity_16'!A:K,B2516-2016+2,FALSE))</f>
        <v>0</v>
      </c>
    </row>
    <row r="2517" spans="1:4" x14ac:dyDescent="0.25">
      <c r="A2517" t="s">
        <v>2</v>
      </c>
      <c r="B2517">
        <f t="shared" si="58"/>
        <v>2020</v>
      </c>
      <c r="C2517" t="str">
        <f t="shared" si="59"/>
        <v>COMBDGRTTOldSC_________DCO_16</v>
      </c>
      <c r="D2517" s="8">
        <f>IF(_xlfn.IFNA(VLOOKUP(LEFT(C2517,LEN(C2517)-3),COMBDG_Replacement_Split_Tech!A:T,12+B2517-2016,FALSE),-1)&lt;0,0,VLOOKUP(LEFT(C2517,LEN(C2517)-3),COMBDG_Replacement_Split_Tech!A:T,12+B2517-2016,FALSE))*_xlfn.IFNA(VLOOKUP(LEFT(C2517,14),'AGG Activity_16'!A:K,B2517-2016+2,FALSE),VLOOKUP(LEFT(C2517,15),'AGG Activity_16'!A:K,B2517-2016+2,FALSE))</f>
        <v>5.9306183530140402</v>
      </c>
    </row>
    <row r="2518" spans="1:4" x14ac:dyDescent="0.25">
      <c r="A2518" t="s">
        <v>2</v>
      </c>
      <c r="B2518">
        <f t="shared" si="58"/>
        <v>2020</v>
      </c>
      <c r="C2518" t="str">
        <f t="shared" si="59"/>
        <v>COMBDGTAWNewSC_________DCO_16</v>
      </c>
      <c r="D2518" s="8">
        <f>IF(_xlfn.IFNA(VLOOKUP(LEFT(C2518,LEN(C2518)-3),COMBDG_Replacement_Split_Tech!A:T,12+B2518-2016,FALSE),-1)&lt;0,0,VLOOKUP(LEFT(C2518,LEN(C2518)-3),COMBDG_Replacement_Split_Tech!A:T,12+B2518-2016,FALSE))*_xlfn.IFNA(VLOOKUP(LEFT(C2518,14),'AGG Activity_16'!A:K,B2518-2016+2,FALSE),VLOOKUP(LEFT(C2518,15),'AGG Activity_16'!A:K,B2518-2016+2,FALSE))</f>
        <v>0</v>
      </c>
    </row>
    <row r="2519" spans="1:4" x14ac:dyDescent="0.25">
      <c r="A2519" t="s">
        <v>2</v>
      </c>
      <c r="B2519">
        <f t="shared" si="58"/>
        <v>2020</v>
      </c>
      <c r="C2519" t="str">
        <f t="shared" si="59"/>
        <v>COMBDGTAWOldSC_________DCO_16</v>
      </c>
      <c r="D2519" s="8">
        <f>IF(_xlfn.IFNA(VLOOKUP(LEFT(C2519,LEN(C2519)-3),COMBDG_Replacement_Split_Tech!A:T,12+B2519-2016,FALSE),-1)&lt;0,0,VLOOKUP(LEFT(C2519,LEN(C2519)-3),COMBDG_Replacement_Split_Tech!A:T,12+B2519-2016,FALSE))*_xlfn.IFNA(VLOOKUP(LEFT(C2519,14),'AGG Activity_16'!A:K,B2519-2016+2,FALSE),VLOOKUP(LEFT(C2519,15),'AGG Activity_16'!A:K,B2519-2016+2,FALSE))</f>
        <v>0.82424654519966367</v>
      </c>
    </row>
    <row r="2520" spans="1:4" x14ac:dyDescent="0.25">
      <c r="A2520" t="s">
        <v>2</v>
      </c>
      <c r="B2520">
        <f t="shared" si="58"/>
        <v>2020</v>
      </c>
      <c r="C2520" t="str">
        <f t="shared" si="59"/>
        <v>COMBDGWSTNewSC_________DCO_16</v>
      </c>
      <c r="D2520" s="8">
        <f>IF(_xlfn.IFNA(VLOOKUP(LEFT(C2520,LEN(C2520)-3),COMBDG_Replacement_Split_Tech!A:T,12+B2520-2016,FALSE),-1)&lt;0,0,VLOOKUP(LEFT(C2520,LEN(C2520)-3),COMBDG_Replacement_Split_Tech!A:T,12+B2520-2016,FALSE))*_xlfn.IFNA(VLOOKUP(LEFT(C2520,14),'AGG Activity_16'!A:K,B2520-2016+2,FALSE),VLOOKUP(LEFT(C2520,15),'AGG Activity_16'!A:K,B2520-2016+2,FALSE))</f>
        <v>0</v>
      </c>
    </row>
    <row r="2521" spans="1:4" x14ac:dyDescent="0.25">
      <c r="A2521" t="s">
        <v>2</v>
      </c>
      <c r="B2521">
        <f t="shared" si="58"/>
        <v>2020</v>
      </c>
      <c r="C2521" t="str">
        <f t="shared" si="59"/>
        <v>COMBDGWSTOldSC_________DCO_16</v>
      </c>
      <c r="D2521" s="8">
        <f>IF(_xlfn.IFNA(VLOOKUP(LEFT(C2521,LEN(C2521)-3),COMBDG_Replacement_Split_Tech!A:T,12+B2521-2016,FALSE),-1)&lt;0,0,VLOOKUP(LEFT(C2521,LEN(C2521)-3),COMBDG_Replacement_Split_Tech!A:T,12+B2521-2016,FALSE))*_xlfn.IFNA(VLOOKUP(LEFT(C2521,14),'AGG Activity_16'!A:K,B2521-2016+2,FALSE),VLOOKUP(LEFT(C2521,15),'AGG Activity_16'!A:K,B2521-2016+2,FALSE))</f>
        <v>44.107857758030889</v>
      </c>
    </row>
    <row r="2522" spans="1:4" x14ac:dyDescent="0.25">
      <c r="A2522" t="s">
        <v>2</v>
      </c>
      <c r="B2522">
        <f t="shared" si="58"/>
        <v>2020</v>
      </c>
      <c r="C2522" t="str">
        <f t="shared" si="59"/>
        <v>COMBDGAERNewSH_________DHE_16</v>
      </c>
      <c r="D2522" s="8">
        <f>IF(_xlfn.IFNA(VLOOKUP(LEFT(C2522,LEN(C2522)-3),COMBDG_Replacement_Split_Tech!A:T,12+B2522-2016,FALSE),-1)&lt;0,0,VLOOKUP(LEFT(C2522,LEN(C2522)-3),COMBDG_Replacement_Split_Tech!A:T,12+B2522-2016,FALSE))*_xlfn.IFNA(VLOOKUP(LEFT(C2522,14),'AGG Activity_16'!A:K,B2522-2016+2,FALSE),VLOOKUP(LEFT(C2522,15),'AGG Activity_16'!A:K,B2522-2016+2,FALSE))</f>
        <v>0</v>
      </c>
    </row>
    <row r="2523" spans="1:4" x14ac:dyDescent="0.25">
      <c r="A2523" t="s">
        <v>2</v>
      </c>
      <c r="B2523">
        <f t="shared" ref="B2523:B2586" si="60">B1923+1</f>
        <v>2020</v>
      </c>
      <c r="C2523" t="str">
        <f t="shared" ref="C2523:C2586" si="61">C1923</f>
        <v>COMBDGAERNewWH_________DHE_16</v>
      </c>
      <c r="D2523" s="8">
        <f>IF(_xlfn.IFNA(VLOOKUP(LEFT(C2523,LEN(C2523)-3),COMBDG_Replacement_Split_Tech!A:T,12+B2523-2016,FALSE),-1)&lt;0,0,VLOOKUP(LEFT(C2523,LEN(C2523)-3),COMBDG_Replacement_Split_Tech!A:T,12+B2523-2016,FALSE))*_xlfn.IFNA(VLOOKUP(LEFT(C2523,14),'AGG Activity_16'!A:K,B2523-2016+2,FALSE),VLOOKUP(LEFT(C2523,15),'AGG Activity_16'!A:K,B2523-2016+2,FALSE))</f>
        <v>0</v>
      </c>
    </row>
    <row r="2524" spans="1:4" x14ac:dyDescent="0.25">
      <c r="A2524" t="s">
        <v>2</v>
      </c>
      <c r="B2524">
        <f t="shared" si="60"/>
        <v>2020</v>
      </c>
      <c r="C2524" t="str">
        <f t="shared" si="61"/>
        <v>COMBDGAEROldSH_________DHE_16</v>
      </c>
      <c r="D2524" s="8">
        <f>IF(_xlfn.IFNA(VLOOKUP(LEFT(C2524,LEN(C2524)-3),COMBDG_Replacement_Split_Tech!A:T,12+B2524-2016,FALSE),-1)&lt;0,0,VLOOKUP(LEFT(C2524,LEN(C2524)-3),COMBDG_Replacement_Split_Tech!A:T,12+B2524-2016,FALSE))*_xlfn.IFNA(VLOOKUP(LEFT(C2524,14),'AGG Activity_16'!A:K,B2524-2016+2,FALSE),VLOOKUP(LEFT(C2524,15),'AGG Activity_16'!A:K,B2524-2016+2,FALSE))</f>
        <v>30.19056229394883</v>
      </c>
    </row>
    <row r="2525" spans="1:4" x14ac:dyDescent="0.25">
      <c r="A2525" t="s">
        <v>2</v>
      </c>
      <c r="B2525">
        <f t="shared" si="60"/>
        <v>2020</v>
      </c>
      <c r="C2525" t="str">
        <f t="shared" si="61"/>
        <v>COMBDGAEROldWH_________DHE_16</v>
      </c>
      <c r="D2525" s="8">
        <f>IF(_xlfn.IFNA(VLOOKUP(LEFT(C2525,LEN(C2525)-3),COMBDG_Replacement_Split_Tech!A:T,12+B2525-2016,FALSE),-1)&lt;0,0,VLOOKUP(LEFT(C2525,LEN(C2525)-3),COMBDG_Replacement_Split_Tech!A:T,12+B2525-2016,FALSE))*_xlfn.IFNA(VLOOKUP(LEFT(C2525,14),'AGG Activity_16'!A:K,B2525-2016+2,FALSE),VLOOKUP(LEFT(C2525,15),'AGG Activity_16'!A:K,B2525-2016+2,FALSE))</f>
        <v>6.2115260243664245</v>
      </c>
    </row>
    <row r="2526" spans="1:4" x14ac:dyDescent="0.25">
      <c r="A2526" t="s">
        <v>2</v>
      </c>
      <c r="B2526">
        <f t="shared" si="60"/>
        <v>2020</v>
      </c>
      <c r="C2526" t="str">
        <f t="shared" si="61"/>
        <v>COMBDGAFSNewSH_________DHE_16</v>
      </c>
      <c r="D2526" s="8">
        <f>IF(_xlfn.IFNA(VLOOKUP(LEFT(C2526,LEN(C2526)-3),COMBDG_Replacement_Split_Tech!A:T,12+B2526-2016,FALSE),-1)&lt;0,0,VLOOKUP(LEFT(C2526,LEN(C2526)-3),COMBDG_Replacement_Split_Tech!A:T,12+B2526-2016,FALSE))*_xlfn.IFNA(VLOOKUP(LEFT(C2526,14),'AGG Activity_16'!A:K,B2526-2016+2,FALSE),VLOOKUP(LEFT(C2526,15),'AGG Activity_16'!A:K,B2526-2016+2,FALSE))</f>
        <v>0</v>
      </c>
    </row>
    <row r="2527" spans="1:4" x14ac:dyDescent="0.25">
      <c r="A2527" t="s">
        <v>2</v>
      </c>
      <c r="B2527">
        <f t="shared" si="60"/>
        <v>2020</v>
      </c>
      <c r="C2527" t="str">
        <f t="shared" si="61"/>
        <v>COMBDGAFSNewWH_________DHE_16</v>
      </c>
      <c r="D2527" s="8">
        <f>IF(_xlfn.IFNA(VLOOKUP(LEFT(C2527,LEN(C2527)-3),COMBDG_Replacement_Split_Tech!A:T,12+B2527-2016,FALSE),-1)&lt;0,0,VLOOKUP(LEFT(C2527,LEN(C2527)-3),COMBDG_Replacement_Split_Tech!A:T,12+B2527-2016,FALSE))*_xlfn.IFNA(VLOOKUP(LEFT(C2527,14),'AGG Activity_16'!A:K,B2527-2016+2,FALSE),VLOOKUP(LEFT(C2527,15),'AGG Activity_16'!A:K,B2527-2016+2,FALSE))</f>
        <v>0</v>
      </c>
    </row>
    <row r="2528" spans="1:4" x14ac:dyDescent="0.25">
      <c r="A2528" t="s">
        <v>2</v>
      </c>
      <c r="B2528">
        <f t="shared" si="60"/>
        <v>2020</v>
      </c>
      <c r="C2528" t="str">
        <f t="shared" si="61"/>
        <v>COMBDGAFSOldSH_________DHE_16</v>
      </c>
      <c r="D2528" s="8">
        <f>IF(_xlfn.IFNA(VLOOKUP(LEFT(C2528,LEN(C2528)-3),COMBDG_Replacement_Split_Tech!A:T,12+B2528-2016,FALSE),-1)&lt;0,0,VLOOKUP(LEFT(C2528,LEN(C2528)-3),COMBDG_Replacement_Split_Tech!A:T,12+B2528-2016,FALSE))*_xlfn.IFNA(VLOOKUP(LEFT(C2528,14),'AGG Activity_16'!A:K,B2528-2016+2,FALSE),VLOOKUP(LEFT(C2528,15),'AGG Activity_16'!A:K,B2528-2016+2,FALSE))</f>
        <v>32.072323047392658</v>
      </c>
    </row>
    <row r="2529" spans="1:4" x14ac:dyDescent="0.25">
      <c r="A2529" t="s">
        <v>2</v>
      </c>
      <c r="B2529">
        <f t="shared" si="60"/>
        <v>2020</v>
      </c>
      <c r="C2529" t="str">
        <f t="shared" si="61"/>
        <v>COMBDGAFSOldWH_________DHE_16</v>
      </c>
      <c r="D2529" s="8">
        <f>IF(_xlfn.IFNA(VLOOKUP(LEFT(C2529,LEN(C2529)-3),COMBDG_Replacement_Split_Tech!A:T,12+B2529-2016,FALSE),-1)&lt;0,0,VLOOKUP(LEFT(C2529,LEN(C2529)-3),COMBDG_Replacement_Split_Tech!A:T,12+B2529-2016,FALSE))*_xlfn.IFNA(VLOOKUP(LEFT(C2529,14),'AGG Activity_16'!A:K,B2529-2016+2,FALSE),VLOOKUP(LEFT(C2529,15),'AGG Activity_16'!A:K,B2529-2016+2,FALSE))</f>
        <v>8.3891652783169768</v>
      </c>
    </row>
    <row r="2530" spans="1:4" x14ac:dyDescent="0.25">
      <c r="A2530" t="s">
        <v>2</v>
      </c>
      <c r="B2530">
        <f t="shared" si="60"/>
        <v>2020</v>
      </c>
      <c r="C2530" t="str">
        <f t="shared" si="61"/>
        <v>COMBDGEDSNewSH_________DHE_16</v>
      </c>
      <c r="D2530" s="8">
        <f>IF(_xlfn.IFNA(VLOOKUP(LEFT(C2530,LEN(C2530)-3),COMBDG_Replacement_Split_Tech!A:T,12+B2530-2016,FALSE),-1)&lt;0,0,VLOOKUP(LEFT(C2530,LEN(C2530)-3),COMBDG_Replacement_Split_Tech!A:T,12+B2530-2016,FALSE))*_xlfn.IFNA(VLOOKUP(LEFT(C2530,14),'AGG Activity_16'!A:K,B2530-2016+2,FALSE),VLOOKUP(LEFT(C2530,15),'AGG Activity_16'!A:K,B2530-2016+2,FALSE))</f>
        <v>0</v>
      </c>
    </row>
    <row r="2531" spans="1:4" x14ac:dyDescent="0.25">
      <c r="A2531" t="s">
        <v>2</v>
      </c>
      <c r="B2531">
        <f t="shared" si="60"/>
        <v>2020</v>
      </c>
      <c r="C2531" t="str">
        <f t="shared" si="61"/>
        <v>COMBDGEDSNewWH_________DHE_16</v>
      </c>
      <c r="D2531" s="8">
        <f>IF(_xlfn.IFNA(VLOOKUP(LEFT(C2531,LEN(C2531)-3),COMBDG_Replacement_Split_Tech!A:T,12+B2531-2016,FALSE),-1)&lt;0,0,VLOOKUP(LEFT(C2531,LEN(C2531)-3),COMBDG_Replacement_Split_Tech!A:T,12+B2531-2016,FALSE))*_xlfn.IFNA(VLOOKUP(LEFT(C2531,14),'AGG Activity_16'!A:K,B2531-2016+2,FALSE),VLOOKUP(LEFT(C2531,15),'AGG Activity_16'!A:K,B2531-2016+2,FALSE))</f>
        <v>0</v>
      </c>
    </row>
    <row r="2532" spans="1:4" x14ac:dyDescent="0.25">
      <c r="A2532" t="s">
        <v>2</v>
      </c>
      <c r="B2532">
        <f t="shared" si="60"/>
        <v>2020</v>
      </c>
      <c r="C2532" t="str">
        <f t="shared" si="61"/>
        <v>COMBDGEDSOldSH_________DHE_16</v>
      </c>
      <c r="D2532" s="8">
        <f>IF(_xlfn.IFNA(VLOOKUP(LEFT(C2532,LEN(C2532)-3),COMBDG_Replacement_Split_Tech!A:T,12+B2532-2016,FALSE),-1)&lt;0,0,VLOOKUP(LEFT(C2532,LEN(C2532)-3),COMBDG_Replacement_Split_Tech!A:T,12+B2532-2016,FALSE))*_xlfn.IFNA(VLOOKUP(LEFT(C2532,14),'AGG Activity_16'!A:K,B2532-2016+2,FALSE),VLOOKUP(LEFT(C2532,15),'AGG Activity_16'!A:K,B2532-2016+2,FALSE))</f>
        <v>87.95832345100132</v>
      </c>
    </row>
    <row r="2533" spans="1:4" x14ac:dyDescent="0.25">
      <c r="A2533" t="s">
        <v>2</v>
      </c>
      <c r="B2533">
        <f t="shared" si="60"/>
        <v>2020</v>
      </c>
      <c r="C2533" t="str">
        <f t="shared" si="61"/>
        <v>COMBDGEDSOldWH_________DHE_16</v>
      </c>
      <c r="D2533" s="8">
        <f>IF(_xlfn.IFNA(VLOOKUP(LEFT(C2533,LEN(C2533)-3),COMBDG_Replacement_Split_Tech!A:T,12+B2533-2016,FALSE),-1)&lt;0,0,VLOOKUP(LEFT(C2533,LEN(C2533)-3),COMBDG_Replacement_Split_Tech!A:T,12+B2533-2016,FALSE))*_xlfn.IFNA(VLOOKUP(LEFT(C2533,14),'AGG Activity_16'!A:K,B2533-2016+2,FALSE),VLOOKUP(LEFT(C2533,15),'AGG Activity_16'!A:K,B2533-2016+2,FALSE))</f>
        <v>18.356267654131003</v>
      </c>
    </row>
    <row r="2534" spans="1:4" x14ac:dyDescent="0.25">
      <c r="A2534" t="s">
        <v>2</v>
      </c>
      <c r="B2534">
        <f t="shared" si="60"/>
        <v>2020</v>
      </c>
      <c r="C2534" t="str">
        <f t="shared" si="61"/>
        <v>COMBDGHLCNewSH_________DHE_16</v>
      </c>
      <c r="D2534" s="8">
        <f>IF(_xlfn.IFNA(VLOOKUP(LEFT(C2534,LEN(C2534)-3),COMBDG_Replacement_Split_Tech!A:T,12+B2534-2016,FALSE),-1)&lt;0,0,VLOOKUP(LEFT(C2534,LEN(C2534)-3),COMBDG_Replacement_Split_Tech!A:T,12+B2534-2016,FALSE))*_xlfn.IFNA(VLOOKUP(LEFT(C2534,14),'AGG Activity_16'!A:K,B2534-2016+2,FALSE),VLOOKUP(LEFT(C2534,15),'AGG Activity_16'!A:K,B2534-2016+2,FALSE))</f>
        <v>0</v>
      </c>
    </row>
    <row r="2535" spans="1:4" x14ac:dyDescent="0.25">
      <c r="A2535" t="s">
        <v>2</v>
      </c>
      <c r="B2535">
        <f t="shared" si="60"/>
        <v>2020</v>
      </c>
      <c r="C2535" t="str">
        <f t="shared" si="61"/>
        <v>COMBDGHLCNewWH_________DHE_16</v>
      </c>
      <c r="D2535" s="8">
        <f>IF(_xlfn.IFNA(VLOOKUP(LEFT(C2535,LEN(C2535)-3),COMBDG_Replacement_Split_Tech!A:T,12+B2535-2016,FALSE),-1)&lt;0,0,VLOOKUP(LEFT(C2535,LEN(C2535)-3),COMBDG_Replacement_Split_Tech!A:T,12+B2535-2016,FALSE))*_xlfn.IFNA(VLOOKUP(LEFT(C2535,14),'AGG Activity_16'!A:K,B2535-2016+2,FALSE),VLOOKUP(LEFT(C2535,15),'AGG Activity_16'!A:K,B2535-2016+2,FALSE))</f>
        <v>0</v>
      </c>
    </row>
    <row r="2536" spans="1:4" x14ac:dyDescent="0.25">
      <c r="A2536" t="s">
        <v>2</v>
      </c>
      <c r="B2536">
        <f t="shared" si="60"/>
        <v>2020</v>
      </c>
      <c r="C2536" t="str">
        <f t="shared" si="61"/>
        <v>COMBDGHLCOldSH_________DHE_16</v>
      </c>
      <c r="D2536" s="8">
        <f>IF(_xlfn.IFNA(VLOOKUP(LEFT(C2536,LEN(C2536)-3),COMBDG_Replacement_Split_Tech!A:T,12+B2536-2016,FALSE),-1)&lt;0,0,VLOOKUP(LEFT(C2536,LEN(C2536)-3),COMBDG_Replacement_Split_Tech!A:T,12+B2536-2016,FALSE))*_xlfn.IFNA(VLOOKUP(LEFT(C2536,14),'AGG Activity_16'!A:K,B2536-2016+2,FALSE),VLOOKUP(LEFT(C2536,15),'AGG Activity_16'!A:K,B2536-2016+2,FALSE))</f>
        <v>51.574702579717808</v>
      </c>
    </row>
    <row r="2537" spans="1:4" x14ac:dyDescent="0.25">
      <c r="A2537" t="s">
        <v>2</v>
      </c>
      <c r="B2537">
        <f t="shared" si="60"/>
        <v>2020</v>
      </c>
      <c r="C2537" t="str">
        <f t="shared" si="61"/>
        <v>COMBDGHLCOldWH_________DHE_16</v>
      </c>
      <c r="D2537" s="8">
        <f>IF(_xlfn.IFNA(VLOOKUP(LEFT(C2537,LEN(C2537)-3),COMBDG_Replacement_Split_Tech!A:T,12+B2537-2016,FALSE),-1)&lt;0,0,VLOOKUP(LEFT(C2537,LEN(C2537)-3),COMBDG_Replacement_Split_Tech!A:T,12+B2537-2016,FALSE))*_xlfn.IFNA(VLOOKUP(LEFT(C2537,14),'AGG Activity_16'!A:K,B2537-2016+2,FALSE),VLOOKUP(LEFT(C2537,15),'AGG Activity_16'!A:K,B2537-2016+2,FALSE))</f>
        <v>16.548467364241525</v>
      </c>
    </row>
    <row r="2538" spans="1:4" x14ac:dyDescent="0.25">
      <c r="A2538" t="s">
        <v>2</v>
      </c>
      <c r="B2538">
        <f t="shared" si="60"/>
        <v>2020</v>
      </c>
      <c r="C2538" t="str">
        <f t="shared" si="61"/>
        <v>COMBDGICINewSH_________DHE_16</v>
      </c>
      <c r="D2538" s="8">
        <f>IF(_xlfn.IFNA(VLOOKUP(LEFT(C2538,LEN(C2538)-3),COMBDG_Replacement_Split_Tech!A:T,12+B2538-2016,FALSE),-1)&lt;0,0,VLOOKUP(LEFT(C2538,LEN(C2538)-3),COMBDG_Replacement_Split_Tech!A:T,12+B2538-2016,FALSE))*_xlfn.IFNA(VLOOKUP(LEFT(C2538,14),'AGG Activity_16'!A:K,B2538-2016+2,FALSE),VLOOKUP(LEFT(C2538,15),'AGG Activity_16'!A:K,B2538-2016+2,FALSE))</f>
        <v>0</v>
      </c>
    </row>
    <row r="2539" spans="1:4" x14ac:dyDescent="0.25">
      <c r="A2539" t="s">
        <v>2</v>
      </c>
      <c r="B2539">
        <f t="shared" si="60"/>
        <v>2020</v>
      </c>
      <c r="C2539" t="str">
        <f t="shared" si="61"/>
        <v>COMBDGICINewWH_________DHE_16</v>
      </c>
      <c r="D2539" s="8">
        <f>IF(_xlfn.IFNA(VLOOKUP(LEFT(C2539,LEN(C2539)-3),COMBDG_Replacement_Split_Tech!A:T,12+B2539-2016,FALSE),-1)&lt;0,0,VLOOKUP(LEFT(C2539,LEN(C2539)-3),COMBDG_Replacement_Split_Tech!A:T,12+B2539-2016,FALSE))*_xlfn.IFNA(VLOOKUP(LEFT(C2539,14),'AGG Activity_16'!A:K,B2539-2016+2,FALSE),VLOOKUP(LEFT(C2539,15),'AGG Activity_16'!A:K,B2539-2016+2,FALSE))</f>
        <v>0</v>
      </c>
    </row>
    <row r="2540" spans="1:4" x14ac:dyDescent="0.25">
      <c r="A2540" t="s">
        <v>2</v>
      </c>
      <c r="B2540">
        <f t="shared" si="60"/>
        <v>2020</v>
      </c>
      <c r="C2540" t="str">
        <f t="shared" si="61"/>
        <v>COMBDGICIOldSH_________DHE_16</v>
      </c>
      <c r="D2540" s="8">
        <f>IF(_xlfn.IFNA(VLOOKUP(LEFT(C2540,LEN(C2540)-3),COMBDG_Replacement_Split_Tech!A:T,12+B2540-2016,FALSE),-1)&lt;0,0,VLOOKUP(LEFT(C2540,LEN(C2540)-3),COMBDG_Replacement_Split_Tech!A:T,12+B2540-2016,FALSE))*_xlfn.IFNA(VLOOKUP(LEFT(C2540,14),'AGG Activity_16'!A:K,B2540-2016+2,FALSE),VLOOKUP(LEFT(C2540,15),'AGG Activity_16'!A:K,B2540-2016+2,FALSE))</f>
        <v>4.2172709020413848</v>
      </c>
    </row>
    <row r="2541" spans="1:4" x14ac:dyDescent="0.25">
      <c r="A2541" t="s">
        <v>2</v>
      </c>
      <c r="B2541">
        <f t="shared" si="60"/>
        <v>2020</v>
      </c>
      <c r="C2541" t="str">
        <f t="shared" si="61"/>
        <v>COMBDGICIOldWH_________DHE_16</v>
      </c>
      <c r="D2541" s="8">
        <f>IF(_xlfn.IFNA(VLOOKUP(LEFT(C2541,LEN(C2541)-3),COMBDG_Replacement_Split_Tech!A:T,12+B2541-2016,FALSE),-1)&lt;0,0,VLOOKUP(LEFT(C2541,LEN(C2541)-3),COMBDG_Replacement_Split_Tech!A:T,12+B2541-2016,FALSE))*_xlfn.IFNA(VLOOKUP(LEFT(C2541,14),'AGG Activity_16'!A:K,B2541-2016+2,FALSE),VLOOKUP(LEFT(C2541,15),'AGG Activity_16'!A:K,B2541-2016+2,FALSE))</f>
        <v>0.90711543039536791</v>
      </c>
    </row>
    <row r="2542" spans="1:4" x14ac:dyDescent="0.25">
      <c r="A2542" t="s">
        <v>2</v>
      </c>
      <c r="B2542">
        <f t="shared" si="60"/>
        <v>2020</v>
      </c>
      <c r="C2542" t="str">
        <f t="shared" si="61"/>
        <v>COMBDGOFFNewSH_________DHE_16</v>
      </c>
      <c r="D2542" s="8">
        <f>IF(_xlfn.IFNA(VLOOKUP(LEFT(C2542,LEN(C2542)-3),COMBDG_Replacement_Split_Tech!A:T,12+B2542-2016,FALSE),-1)&lt;0,0,VLOOKUP(LEFT(C2542,LEN(C2542)-3),COMBDG_Replacement_Split_Tech!A:T,12+B2542-2016,FALSE))*_xlfn.IFNA(VLOOKUP(LEFT(C2542,14),'AGG Activity_16'!A:K,B2542-2016+2,FALSE),VLOOKUP(LEFT(C2542,15),'AGG Activity_16'!A:K,B2542-2016+2,FALSE))</f>
        <v>0</v>
      </c>
    </row>
    <row r="2543" spans="1:4" x14ac:dyDescent="0.25">
      <c r="A2543" t="s">
        <v>2</v>
      </c>
      <c r="B2543">
        <f t="shared" si="60"/>
        <v>2020</v>
      </c>
      <c r="C2543" t="str">
        <f t="shared" si="61"/>
        <v>COMBDGOFFNewWH_________DHE_16</v>
      </c>
      <c r="D2543" s="8">
        <f>IF(_xlfn.IFNA(VLOOKUP(LEFT(C2543,LEN(C2543)-3),COMBDG_Replacement_Split_Tech!A:T,12+B2543-2016,FALSE),-1)&lt;0,0,VLOOKUP(LEFT(C2543,LEN(C2543)-3),COMBDG_Replacement_Split_Tech!A:T,12+B2543-2016,FALSE))*_xlfn.IFNA(VLOOKUP(LEFT(C2543,14),'AGG Activity_16'!A:K,B2543-2016+2,FALSE),VLOOKUP(LEFT(C2543,15),'AGG Activity_16'!A:K,B2543-2016+2,FALSE))</f>
        <v>0</v>
      </c>
    </row>
    <row r="2544" spans="1:4" x14ac:dyDescent="0.25">
      <c r="A2544" t="s">
        <v>2</v>
      </c>
      <c r="B2544">
        <f t="shared" si="60"/>
        <v>2020</v>
      </c>
      <c r="C2544" t="str">
        <f t="shared" si="61"/>
        <v>COMBDGOFFOldSH_________DHE_16</v>
      </c>
      <c r="D2544" s="8">
        <f>IF(_xlfn.IFNA(VLOOKUP(LEFT(C2544,LEN(C2544)-3),COMBDG_Replacement_Split_Tech!A:T,12+B2544-2016,FALSE),-1)&lt;0,0,VLOOKUP(LEFT(C2544,LEN(C2544)-3),COMBDG_Replacement_Split_Tech!A:T,12+B2544-2016,FALSE))*_xlfn.IFNA(VLOOKUP(LEFT(C2544,14),'AGG Activity_16'!A:K,B2544-2016+2,FALSE),VLOOKUP(LEFT(C2544,15),'AGG Activity_16'!A:K,B2544-2016+2,FALSE))</f>
        <v>291.82344332775222</v>
      </c>
    </row>
    <row r="2545" spans="1:4" x14ac:dyDescent="0.25">
      <c r="A2545" t="s">
        <v>2</v>
      </c>
      <c r="B2545">
        <f t="shared" si="60"/>
        <v>2020</v>
      </c>
      <c r="C2545" t="str">
        <f t="shared" si="61"/>
        <v>COMBDGOFFOldWH_________DHE_16</v>
      </c>
      <c r="D2545" s="8">
        <f>IF(_xlfn.IFNA(VLOOKUP(LEFT(C2545,LEN(C2545)-3),COMBDG_Replacement_Split_Tech!A:T,12+B2545-2016,FALSE),-1)&lt;0,0,VLOOKUP(LEFT(C2545,LEN(C2545)-3),COMBDG_Replacement_Split_Tech!A:T,12+B2545-2016,FALSE))*_xlfn.IFNA(VLOOKUP(LEFT(C2545,14),'AGG Activity_16'!A:K,B2545-2016+2,FALSE),VLOOKUP(LEFT(C2545,15),'AGG Activity_16'!A:K,B2545-2016+2,FALSE))</f>
        <v>26.756527225106396</v>
      </c>
    </row>
    <row r="2546" spans="1:4" x14ac:dyDescent="0.25">
      <c r="A2546" t="s">
        <v>2</v>
      </c>
      <c r="B2546">
        <f t="shared" si="60"/>
        <v>2020</v>
      </c>
      <c r="C2546" t="str">
        <f t="shared" si="61"/>
        <v>COMBDGOTSNewSH_________DHE_16</v>
      </c>
      <c r="D2546" s="8">
        <f>IF(_xlfn.IFNA(VLOOKUP(LEFT(C2546,LEN(C2546)-3),COMBDG_Replacement_Split_Tech!A:T,12+B2546-2016,FALSE),-1)&lt;0,0,VLOOKUP(LEFT(C2546,LEN(C2546)-3),COMBDG_Replacement_Split_Tech!A:T,12+B2546-2016,FALSE))*_xlfn.IFNA(VLOOKUP(LEFT(C2546,14),'AGG Activity_16'!A:K,B2546-2016+2,FALSE),VLOOKUP(LEFT(C2546,15),'AGG Activity_16'!A:K,B2546-2016+2,FALSE))</f>
        <v>0</v>
      </c>
    </row>
    <row r="2547" spans="1:4" x14ac:dyDescent="0.25">
      <c r="A2547" t="s">
        <v>2</v>
      </c>
      <c r="B2547">
        <f t="shared" si="60"/>
        <v>2020</v>
      </c>
      <c r="C2547" t="str">
        <f t="shared" si="61"/>
        <v>COMBDGOTSNewWH_________DHE_16</v>
      </c>
      <c r="D2547" s="8">
        <f>IF(_xlfn.IFNA(VLOOKUP(LEFT(C2547,LEN(C2547)-3),COMBDG_Replacement_Split_Tech!A:T,12+B2547-2016,FALSE),-1)&lt;0,0,VLOOKUP(LEFT(C2547,LEN(C2547)-3),COMBDG_Replacement_Split_Tech!A:T,12+B2547-2016,FALSE))*_xlfn.IFNA(VLOOKUP(LEFT(C2547,14),'AGG Activity_16'!A:K,B2547-2016+2,FALSE),VLOOKUP(LEFT(C2547,15),'AGG Activity_16'!A:K,B2547-2016+2,FALSE))</f>
        <v>0</v>
      </c>
    </row>
    <row r="2548" spans="1:4" x14ac:dyDescent="0.25">
      <c r="A2548" t="s">
        <v>2</v>
      </c>
      <c r="B2548">
        <f t="shared" si="60"/>
        <v>2020</v>
      </c>
      <c r="C2548" t="str">
        <f t="shared" si="61"/>
        <v>COMBDGOTSOldSH_________DHE_16</v>
      </c>
      <c r="D2548" s="8">
        <f>IF(_xlfn.IFNA(VLOOKUP(LEFT(C2548,LEN(C2548)-3),COMBDG_Replacement_Split_Tech!A:T,12+B2548-2016,FALSE),-1)&lt;0,0,VLOOKUP(LEFT(C2548,LEN(C2548)-3),COMBDG_Replacement_Split_Tech!A:T,12+B2548-2016,FALSE))*_xlfn.IFNA(VLOOKUP(LEFT(C2548,14),'AGG Activity_16'!A:K,B2548-2016+2,FALSE),VLOOKUP(LEFT(C2548,15),'AGG Activity_16'!A:K,B2548-2016+2,FALSE))</f>
        <v>39.3731751329465</v>
      </c>
    </row>
    <row r="2549" spans="1:4" x14ac:dyDescent="0.25">
      <c r="A2549" t="s">
        <v>2</v>
      </c>
      <c r="B2549">
        <f t="shared" si="60"/>
        <v>2020</v>
      </c>
      <c r="C2549" t="str">
        <f t="shared" si="61"/>
        <v>COMBDGOTSOldWH_________DHE_16</v>
      </c>
      <c r="D2549" s="8">
        <f>IF(_xlfn.IFNA(VLOOKUP(LEFT(C2549,LEN(C2549)-3),COMBDG_Replacement_Split_Tech!A:T,12+B2549-2016,FALSE),-1)&lt;0,0,VLOOKUP(LEFT(C2549,LEN(C2549)-3),COMBDG_Replacement_Split_Tech!A:T,12+B2549-2016,FALSE))*_xlfn.IFNA(VLOOKUP(LEFT(C2549,14),'AGG Activity_16'!A:K,B2549-2016+2,FALSE),VLOOKUP(LEFT(C2549,15),'AGG Activity_16'!A:K,B2549-2016+2,FALSE))</f>
        <v>8.4581540088668383</v>
      </c>
    </row>
    <row r="2550" spans="1:4" x14ac:dyDescent="0.25">
      <c r="A2550" t="s">
        <v>2</v>
      </c>
      <c r="B2550">
        <f t="shared" si="60"/>
        <v>2020</v>
      </c>
      <c r="C2550" t="str">
        <f t="shared" si="61"/>
        <v>COMBDGRTTNewSH_________DHE_16</v>
      </c>
      <c r="D2550" s="8">
        <f>IF(_xlfn.IFNA(VLOOKUP(LEFT(C2550,LEN(C2550)-3),COMBDG_Replacement_Split_Tech!A:T,12+B2550-2016,FALSE),-1)&lt;0,0,VLOOKUP(LEFT(C2550,LEN(C2550)-3),COMBDG_Replacement_Split_Tech!A:T,12+B2550-2016,FALSE))*_xlfn.IFNA(VLOOKUP(LEFT(C2550,14),'AGG Activity_16'!A:K,B2550-2016+2,FALSE),VLOOKUP(LEFT(C2550,15),'AGG Activity_16'!A:K,B2550-2016+2,FALSE))</f>
        <v>0</v>
      </c>
    </row>
    <row r="2551" spans="1:4" x14ac:dyDescent="0.25">
      <c r="A2551" t="s">
        <v>2</v>
      </c>
      <c r="B2551">
        <f t="shared" si="60"/>
        <v>2020</v>
      </c>
      <c r="C2551" t="str">
        <f t="shared" si="61"/>
        <v>COMBDGRTTNewWH_________DHE_16</v>
      </c>
      <c r="D2551" s="8">
        <f>IF(_xlfn.IFNA(VLOOKUP(LEFT(C2551,LEN(C2551)-3),COMBDG_Replacement_Split_Tech!A:T,12+B2551-2016,FALSE),-1)&lt;0,0,VLOOKUP(LEFT(C2551,LEN(C2551)-3),COMBDG_Replacement_Split_Tech!A:T,12+B2551-2016,FALSE))*_xlfn.IFNA(VLOOKUP(LEFT(C2551,14),'AGG Activity_16'!A:K,B2551-2016+2,FALSE),VLOOKUP(LEFT(C2551,15),'AGG Activity_16'!A:K,B2551-2016+2,FALSE))</f>
        <v>0</v>
      </c>
    </row>
    <row r="2552" spans="1:4" x14ac:dyDescent="0.25">
      <c r="A2552" t="s">
        <v>2</v>
      </c>
      <c r="B2552">
        <f t="shared" si="60"/>
        <v>2020</v>
      </c>
      <c r="C2552" t="str">
        <f t="shared" si="61"/>
        <v>COMBDGRTTOldSH_________DHE_16</v>
      </c>
      <c r="D2552" s="8">
        <f>IF(_xlfn.IFNA(VLOOKUP(LEFT(C2552,LEN(C2552)-3),COMBDG_Replacement_Split_Tech!A:T,12+B2552-2016,FALSE),-1)&lt;0,0,VLOOKUP(LEFT(C2552,LEN(C2552)-3),COMBDG_Replacement_Split_Tech!A:T,12+B2552-2016,FALSE))*_xlfn.IFNA(VLOOKUP(LEFT(C2552,14),'AGG Activity_16'!A:K,B2552-2016+2,FALSE),VLOOKUP(LEFT(C2552,15),'AGG Activity_16'!A:K,B2552-2016+2,FALSE))</f>
        <v>116.81769733592648</v>
      </c>
    </row>
    <row r="2553" spans="1:4" x14ac:dyDescent="0.25">
      <c r="A2553" t="s">
        <v>2</v>
      </c>
      <c r="B2553">
        <f t="shared" si="60"/>
        <v>2020</v>
      </c>
      <c r="C2553" t="str">
        <f t="shared" si="61"/>
        <v>COMBDGRTTOldWH_________DHE_16</v>
      </c>
      <c r="D2553" s="8">
        <f>IF(_xlfn.IFNA(VLOOKUP(LEFT(C2553,LEN(C2553)-3),COMBDG_Replacement_Split_Tech!A:T,12+B2553-2016,FALSE),-1)&lt;0,0,VLOOKUP(LEFT(C2553,LEN(C2553)-3),COMBDG_Replacement_Split_Tech!A:T,12+B2553-2016,FALSE))*_xlfn.IFNA(VLOOKUP(LEFT(C2553,14),'AGG Activity_16'!A:K,B2553-2016+2,FALSE),VLOOKUP(LEFT(C2553,15),'AGG Activity_16'!A:K,B2553-2016+2,FALSE))</f>
        <v>23.789953054054322</v>
      </c>
    </row>
    <row r="2554" spans="1:4" x14ac:dyDescent="0.25">
      <c r="A2554" t="s">
        <v>2</v>
      </c>
      <c r="B2554">
        <f t="shared" si="60"/>
        <v>2020</v>
      </c>
      <c r="C2554" t="str">
        <f t="shared" si="61"/>
        <v>COMBDGTAWNewSH_________DHE_16</v>
      </c>
      <c r="D2554" s="8">
        <f>IF(_xlfn.IFNA(VLOOKUP(LEFT(C2554,LEN(C2554)-3),COMBDG_Replacement_Split_Tech!A:T,12+B2554-2016,FALSE),-1)&lt;0,0,VLOOKUP(LEFT(C2554,LEN(C2554)-3),COMBDG_Replacement_Split_Tech!A:T,12+B2554-2016,FALSE))*_xlfn.IFNA(VLOOKUP(LEFT(C2554,14),'AGG Activity_16'!A:K,B2554-2016+2,FALSE),VLOOKUP(LEFT(C2554,15),'AGG Activity_16'!A:K,B2554-2016+2,FALSE))</f>
        <v>0</v>
      </c>
    </row>
    <row r="2555" spans="1:4" x14ac:dyDescent="0.25">
      <c r="A2555" t="s">
        <v>2</v>
      </c>
      <c r="B2555">
        <f t="shared" si="60"/>
        <v>2020</v>
      </c>
      <c r="C2555" t="str">
        <f t="shared" si="61"/>
        <v>COMBDGTAWNewWH_________DHE_16</v>
      </c>
      <c r="D2555" s="8">
        <f>IF(_xlfn.IFNA(VLOOKUP(LEFT(C2555,LEN(C2555)-3),COMBDG_Replacement_Split_Tech!A:T,12+B2555-2016,FALSE),-1)&lt;0,0,VLOOKUP(LEFT(C2555,LEN(C2555)-3),COMBDG_Replacement_Split_Tech!A:T,12+B2555-2016,FALSE))*_xlfn.IFNA(VLOOKUP(LEFT(C2555,14),'AGG Activity_16'!A:K,B2555-2016+2,FALSE),VLOOKUP(LEFT(C2555,15),'AGG Activity_16'!A:K,B2555-2016+2,FALSE))</f>
        <v>0</v>
      </c>
    </row>
    <row r="2556" spans="1:4" x14ac:dyDescent="0.25">
      <c r="A2556" t="s">
        <v>2</v>
      </c>
      <c r="B2556">
        <f t="shared" si="60"/>
        <v>2020</v>
      </c>
      <c r="C2556" t="str">
        <f t="shared" si="61"/>
        <v>COMBDGTAWOldSH_________DHE_16</v>
      </c>
      <c r="D2556" s="8">
        <f>IF(_xlfn.IFNA(VLOOKUP(LEFT(C2556,LEN(C2556)-3),COMBDG_Replacement_Split_Tech!A:T,12+B2556-2016,FALSE),-1)&lt;0,0,VLOOKUP(LEFT(C2556,LEN(C2556)-3),COMBDG_Replacement_Split_Tech!A:T,12+B2556-2016,FALSE))*_xlfn.IFNA(VLOOKUP(LEFT(C2556,14),'AGG Activity_16'!A:K,B2556-2016+2,FALSE),VLOOKUP(LEFT(C2556,15),'AGG Activity_16'!A:K,B2556-2016+2,FALSE))</f>
        <v>23.581596492546197</v>
      </c>
    </row>
    <row r="2557" spans="1:4" x14ac:dyDescent="0.25">
      <c r="A2557" t="s">
        <v>2</v>
      </c>
      <c r="B2557">
        <f t="shared" si="60"/>
        <v>2020</v>
      </c>
      <c r="C2557" t="str">
        <f t="shared" si="61"/>
        <v>COMBDGTAWOldWH_________DHE_16</v>
      </c>
      <c r="D2557" s="8">
        <f>IF(_xlfn.IFNA(VLOOKUP(LEFT(C2557,LEN(C2557)-3),COMBDG_Replacement_Split_Tech!A:T,12+B2557-2016,FALSE),-1)&lt;0,0,VLOOKUP(LEFT(C2557,LEN(C2557)-3),COMBDG_Replacement_Split_Tech!A:T,12+B2557-2016,FALSE))*_xlfn.IFNA(VLOOKUP(LEFT(C2557,14),'AGG Activity_16'!A:K,B2557-2016+2,FALSE),VLOOKUP(LEFT(C2557,15),'AGG Activity_16'!A:K,B2557-2016+2,FALSE))</f>
        <v>1.7707892979607749</v>
      </c>
    </row>
    <row r="2558" spans="1:4" x14ac:dyDescent="0.25">
      <c r="A2558" t="s">
        <v>2</v>
      </c>
      <c r="B2558">
        <f t="shared" si="60"/>
        <v>2020</v>
      </c>
      <c r="C2558" t="str">
        <f t="shared" si="61"/>
        <v>COMBDGWSTNewSH_________DHE_16</v>
      </c>
      <c r="D2558" s="8">
        <f>IF(_xlfn.IFNA(VLOOKUP(LEFT(C2558,LEN(C2558)-3),COMBDG_Replacement_Split_Tech!A:T,12+B2558-2016,FALSE),-1)&lt;0,0,VLOOKUP(LEFT(C2558,LEN(C2558)-3),COMBDG_Replacement_Split_Tech!A:T,12+B2558-2016,FALSE))*_xlfn.IFNA(VLOOKUP(LEFT(C2558,14),'AGG Activity_16'!A:K,B2558-2016+2,FALSE),VLOOKUP(LEFT(C2558,15),'AGG Activity_16'!A:K,B2558-2016+2,FALSE))</f>
        <v>0</v>
      </c>
    </row>
    <row r="2559" spans="1:4" x14ac:dyDescent="0.25">
      <c r="A2559" t="s">
        <v>2</v>
      </c>
      <c r="B2559">
        <f t="shared" si="60"/>
        <v>2020</v>
      </c>
      <c r="C2559" t="str">
        <f t="shared" si="61"/>
        <v>COMBDGWSTNewWH_________DHE_16</v>
      </c>
      <c r="D2559" s="8">
        <f>IF(_xlfn.IFNA(VLOOKUP(LEFT(C2559,LEN(C2559)-3),COMBDG_Replacement_Split_Tech!A:T,12+B2559-2016,FALSE),-1)&lt;0,0,VLOOKUP(LEFT(C2559,LEN(C2559)-3),COMBDG_Replacement_Split_Tech!A:T,12+B2559-2016,FALSE))*_xlfn.IFNA(VLOOKUP(LEFT(C2559,14),'AGG Activity_16'!A:K,B2559-2016+2,FALSE),VLOOKUP(LEFT(C2559,15),'AGG Activity_16'!A:K,B2559-2016+2,FALSE))</f>
        <v>0</v>
      </c>
    </row>
    <row r="2560" spans="1:4" x14ac:dyDescent="0.25">
      <c r="A2560" t="s">
        <v>2</v>
      </c>
      <c r="B2560">
        <f t="shared" si="60"/>
        <v>2020</v>
      </c>
      <c r="C2560" t="str">
        <f t="shared" si="61"/>
        <v>COMBDGWSTOldSH_________DHE_16</v>
      </c>
      <c r="D2560" s="8">
        <f>IF(_xlfn.IFNA(VLOOKUP(LEFT(C2560,LEN(C2560)-3),COMBDG_Replacement_Split_Tech!A:T,12+B2560-2016,FALSE),-1)&lt;0,0,VLOOKUP(LEFT(C2560,LEN(C2560)-3),COMBDG_Replacement_Split_Tech!A:T,12+B2560-2016,FALSE))*_xlfn.IFNA(VLOOKUP(LEFT(C2560,14),'AGG Activity_16'!A:K,B2560-2016+2,FALSE),VLOOKUP(LEFT(C2560,15),'AGG Activity_16'!A:K,B2560-2016+2,FALSE))</f>
        <v>71.520624029255089</v>
      </c>
    </row>
    <row r="2561" spans="1:4" x14ac:dyDescent="0.25">
      <c r="A2561" t="s">
        <v>2</v>
      </c>
      <c r="B2561">
        <f t="shared" si="60"/>
        <v>2020</v>
      </c>
      <c r="C2561" t="str">
        <f t="shared" si="61"/>
        <v>COMBDGWSTOldWH_________DHE_16</v>
      </c>
      <c r="D2561" s="8">
        <f>IF(_xlfn.IFNA(VLOOKUP(LEFT(C2561,LEN(C2561)-3),COMBDG_Replacement_Split_Tech!A:T,12+B2561-2016,FALSE),-1)&lt;0,0,VLOOKUP(LEFT(C2561,LEN(C2561)-3),COMBDG_Replacement_Split_Tech!A:T,12+B2561-2016,FALSE))*_xlfn.IFNA(VLOOKUP(LEFT(C2561,14),'AGG Activity_16'!A:K,B2561-2016+2,FALSE),VLOOKUP(LEFT(C2561,15),'AGG Activity_16'!A:K,B2561-2016+2,FALSE))</f>
        <v>11.929970860292748</v>
      </c>
    </row>
    <row r="2562" spans="1:4" x14ac:dyDescent="0.25">
      <c r="A2562" t="s">
        <v>2</v>
      </c>
      <c r="B2562">
        <f t="shared" si="60"/>
        <v>2020</v>
      </c>
      <c r="C2562" t="str">
        <f t="shared" si="61"/>
        <v>COMBDGAERNewAE______STDELC_16</v>
      </c>
      <c r="D2562" s="8">
        <f>IF(_xlfn.IFNA(VLOOKUP(LEFT(C2562,LEN(C2562)-3),COMBDG_Replacement_Split_Tech!A:T,12+B2562-2016,FALSE),-1)&lt;0,0,VLOOKUP(LEFT(C2562,LEN(C2562)-3),COMBDG_Replacement_Split_Tech!A:T,12+B2562-2016,FALSE))*_xlfn.IFNA(VLOOKUP(LEFT(C2562,14),'AGG Activity_16'!A:K,B2562-2016+2,FALSE),VLOOKUP(LEFT(C2562,15),'AGG Activity_16'!A:K,B2562-2016+2,FALSE))</f>
        <v>0</v>
      </c>
    </row>
    <row r="2563" spans="1:4" x14ac:dyDescent="0.25">
      <c r="A2563" t="s">
        <v>2</v>
      </c>
      <c r="B2563">
        <f t="shared" si="60"/>
        <v>2020</v>
      </c>
      <c r="C2563" t="str">
        <f t="shared" si="61"/>
        <v>COMBDGAERNewAM______STDELC_16</v>
      </c>
      <c r="D2563" s="8">
        <f>IF(_xlfn.IFNA(VLOOKUP(LEFT(C2563,LEN(C2563)-3),COMBDG_Replacement_Split_Tech!A:T,12+B2563-2016,FALSE),-1)&lt;0,0,VLOOKUP(LEFT(C2563,LEN(C2563)-3),COMBDG_Replacement_Split_Tech!A:T,12+B2563-2016,FALSE))*_xlfn.IFNA(VLOOKUP(LEFT(C2563,14),'AGG Activity_16'!A:K,B2563-2016+2,FALSE),VLOOKUP(LEFT(C2563,15),'AGG Activity_16'!A:K,B2563-2016+2,FALSE))</f>
        <v>0</v>
      </c>
    </row>
    <row r="2564" spans="1:4" x14ac:dyDescent="0.25">
      <c r="A2564" t="s">
        <v>2</v>
      </c>
      <c r="B2564">
        <f t="shared" si="60"/>
        <v>2020</v>
      </c>
      <c r="C2564" t="str">
        <f t="shared" si="61"/>
        <v>COMBDGAERNewLIFLC___STDELC_16</v>
      </c>
      <c r="D2564" s="8">
        <f>IF(_xlfn.IFNA(VLOOKUP(LEFT(C2564,LEN(C2564)-3),COMBDG_Replacement_Split_Tech!A:T,12+B2564-2016,FALSE),-1)&lt;0,0,VLOOKUP(LEFT(C2564,LEN(C2564)-3),COMBDG_Replacement_Split_Tech!A:T,12+B2564-2016,FALSE))*_xlfn.IFNA(VLOOKUP(LEFT(C2564,14),'AGG Activity_16'!A:K,B2564-2016+2,FALSE),VLOOKUP(LEFT(C2564,15),'AGG Activity_16'!A:K,B2564-2016+2,FALSE))</f>
        <v>0</v>
      </c>
    </row>
    <row r="2565" spans="1:4" x14ac:dyDescent="0.25">
      <c r="A2565" t="s">
        <v>2</v>
      </c>
      <c r="B2565">
        <f t="shared" si="60"/>
        <v>2020</v>
      </c>
      <c r="C2565" t="str">
        <f t="shared" si="61"/>
        <v>COMBDGAERNewLIFLU___STDELC_16</v>
      </c>
      <c r="D2565" s="8">
        <f>IF(_xlfn.IFNA(VLOOKUP(LEFT(C2565,LEN(C2565)-3),COMBDG_Replacement_Split_Tech!A:T,12+B2565-2016,FALSE),-1)&lt;0,0,VLOOKUP(LEFT(C2565,LEN(C2565)-3),COMBDG_Replacement_Split_Tech!A:T,12+B2565-2016,FALSE))*_xlfn.IFNA(VLOOKUP(LEFT(C2565,14),'AGG Activity_16'!A:K,B2565-2016+2,FALSE),VLOOKUP(LEFT(C2565,15),'AGG Activity_16'!A:K,B2565-2016+2,FALSE))</f>
        <v>0</v>
      </c>
    </row>
    <row r="2566" spans="1:4" x14ac:dyDescent="0.25">
      <c r="A2566" t="s">
        <v>2</v>
      </c>
      <c r="B2566">
        <f t="shared" si="60"/>
        <v>2020</v>
      </c>
      <c r="C2566" t="str">
        <f t="shared" si="61"/>
        <v>COMBDGAERNewLIHAL___STDELC_16</v>
      </c>
      <c r="D2566" s="8">
        <f>IF(_xlfn.IFNA(VLOOKUP(LEFT(C2566,LEN(C2566)-3),COMBDG_Replacement_Split_Tech!A:T,12+B2566-2016,FALSE),-1)&lt;0,0,VLOOKUP(LEFT(C2566,LEN(C2566)-3),COMBDG_Replacement_Split_Tech!A:T,12+B2566-2016,FALSE))*_xlfn.IFNA(VLOOKUP(LEFT(C2566,14),'AGG Activity_16'!A:K,B2566-2016+2,FALSE),VLOOKUP(LEFT(C2566,15),'AGG Activity_16'!A:K,B2566-2016+2,FALSE))</f>
        <v>0</v>
      </c>
    </row>
    <row r="2567" spans="1:4" x14ac:dyDescent="0.25">
      <c r="A2567" t="s">
        <v>2</v>
      </c>
      <c r="B2567">
        <f t="shared" si="60"/>
        <v>2020</v>
      </c>
      <c r="C2567" t="str">
        <f t="shared" si="61"/>
        <v>COMBDGAERNewLIINC___STDELC_16</v>
      </c>
      <c r="D2567" s="8">
        <f>IF(_xlfn.IFNA(VLOOKUP(LEFT(C2567,LEN(C2567)-3),COMBDG_Replacement_Split_Tech!A:T,12+B2567-2016,FALSE),-1)&lt;0,0,VLOOKUP(LEFT(C2567,LEN(C2567)-3),COMBDG_Replacement_Split_Tech!A:T,12+B2567-2016,FALSE))*_xlfn.IFNA(VLOOKUP(LEFT(C2567,14),'AGG Activity_16'!A:K,B2567-2016+2,FALSE),VLOOKUP(LEFT(C2567,15),'AGG Activity_16'!A:K,B2567-2016+2,FALSE))</f>
        <v>0</v>
      </c>
    </row>
    <row r="2568" spans="1:4" x14ac:dyDescent="0.25">
      <c r="A2568" t="s">
        <v>2</v>
      </c>
      <c r="B2568">
        <f t="shared" si="60"/>
        <v>2020</v>
      </c>
      <c r="C2568" t="str">
        <f t="shared" si="61"/>
        <v>COMBDGAERNewLILED___STDELC_16</v>
      </c>
      <c r="D2568" s="8">
        <f>IF(_xlfn.IFNA(VLOOKUP(LEFT(C2568,LEN(C2568)-3),COMBDG_Replacement_Split_Tech!A:T,12+B2568-2016,FALSE),-1)&lt;0,0,VLOOKUP(LEFT(C2568,LEN(C2568)-3),COMBDG_Replacement_Split_Tech!A:T,12+B2568-2016,FALSE))*_xlfn.IFNA(VLOOKUP(LEFT(C2568,14),'AGG Activity_16'!A:K,B2568-2016+2,FALSE),VLOOKUP(LEFT(C2568,15),'AGG Activity_16'!A:K,B2568-2016+2,FALSE))</f>
        <v>0</v>
      </c>
    </row>
    <row r="2569" spans="1:4" x14ac:dyDescent="0.25">
      <c r="A2569" t="s">
        <v>2</v>
      </c>
      <c r="B2569">
        <f t="shared" si="60"/>
        <v>2020</v>
      </c>
      <c r="C2569" t="str">
        <f t="shared" si="61"/>
        <v>COMBDGAERNewSC______STDELC_16</v>
      </c>
      <c r="D2569" s="8">
        <f>IF(_xlfn.IFNA(VLOOKUP(LEFT(C2569,LEN(C2569)-3),COMBDG_Replacement_Split_Tech!A:T,12+B2569-2016,FALSE),-1)&lt;0,0,VLOOKUP(LEFT(C2569,LEN(C2569)-3),COMBDG_Replacement_Split_Tech!A:T,12+B2569-2016,FALSE))*_xlfn.IFNA(VLOOKUP(LEFT(C2569,14),'AGG Activity_16'!A:K,B2569-2016+2,FALSE),VLOOKUP(LEFT(C2569,15),'AGG Activity_16'!A:K,B2569-2016+2,FALSE))</f>
        <v>0</v>
      </c>
    </row>
    <row r="2570" spans="1:4" x14ac:dyDescent="0.25">
      <c r="A2570" t="s">
        <v>2</v>
      </c>
      <c r="B2570">
        <f t="shared" si="60"/>
        <v>2020</v>
      </c>
      <c r="C2570" t="str">
        <f t="shared" si="61"/>
        <v>COMBDGAERNewSHFUR___STDELC_16</v>
      </c>
      <c r="D2570" s="8">
        <f>IF(_xlfn.IFNA(VLOOKUP(LEFT(C2570,LEN(C2570)-3),COMBDG_Replacement_Split_Tech!A:T,12+B2570-2016,FALSE),-1)&lt;0,0,VLOOKUP(LEFT(C2570,LEN(C2570)-3),COMBDG_Replacement_Split_Tech!A:T,12+B2570-2016,FALSE))*_xlfn.IFNA(VLOOKUP(LEFT(C2570,14),'AGG Activity_16'!A:K,B2570-2016+2,FALSE),VLOOKUP(LEFT(C2570,15),'AGG Activity_16'!A:K,B2570-2016+2,FALSE))</f>
        <v>0</v>
      </c>
    </row>
    <row r="2571" spans="1:4" x14ac:dyDescent="0.25">
      <c r="A2571" t="s">
        <v>2</v>
      </c>
      <c r="B2571">
        <f t="shared" si="60"/>
        <v>2020</v>
      </c>
      <c r="C2571" t="str">
        <f t="shared" si="61"/>
        <v>COMBDGAERNewSHHEP___STDELC_16</v>
      </c>
      <c r="D2571" s="8">
        <f>IF(_xlfn.IFNA(VLOOKUP(LEFT(C2571,LEN(C2571)-3),COMBDG_Replacement_Split_Tech!A:T,12+B2571-2016,FALSE),-1)&lt;0,0,VLOOKUP(LEFT(C2571,LEN(C2571)-3),COMBDG_Replacement_Split_Tech!A:T,12+B2571-2016,FALSE))*_xlfn.IFNA(VLOOKUP(LEFT(C2571,14),'AGG Activity_16'!A:K,B2571-2016+2,FALSE),VLOOKUP(LEFT(C2571,15),'AGG Activity_16'!A:K,B2571-2016+2,FALSE))</f>
        <v>0</v>
      </c>
    </row>
    <row r="2572" spans="1:4" x14ac:dyDescent="0.25">
      <c r="A2572" t="s">
        <v>2</v>
      </c>
      <c r="B2572">
        <f t="shared" si="60"/>
        <v>2020</v>
      </c>
      <c r="C2572" t="str">
        <f t="shared" si="61"/>
        <v>COMBDGAERNewSHPLT___STDELC_16</v>
      </c>
      <c r="D2572" s="8">
        <f>IF(_xlfn.IFNA(VLOOKUP(LEFT(C2572,LEN(C2572)-3),COMBDG_Replacement_Split_Tech!A:T,12+B2572-2016,FALSE),-1)&lt;0,0,VLOOKUP(LEFT(C2572,LEN(C2572)-3),COMBDG_Replacement_Split_Tech!A:T,12+B2572-2016,FALSE))*_xlfn.IFNA(VLOOKUP(LEFT(C2572,14),'AGG Activity_16'!A:K,B2572-2016+2,FALSE),VLOOKUP(LEFT(C2572,15),'AGG Activity_16'!A:K,B2572-2016+2,FALSE))</f>
        <v>0</v>
      </c>
    </row>
    <row r="2573" spans="1:4" x14ac:dyDescent="0.25">
      <c r="A2573" t="s">
        <v>2</v>
      </c>
      <c r="B2573">
        <f t="shared" si="60"/>
        <v>2020</v>
      </c>
      <c r="C2573" t="str">
        <f t="shared" si="61"/>
        <v>COMBDGAERNewSLLED___STDELC_16</v>
      </c>
      <c r="D2573" s="8">
        <f>IF(_xlfn.IFNA(VLOOKUP(LEFT(C2573,LEN(C2573)-3),COMBDG_Replacement_Split_Tech!A:T,12+B2573-2016,FALSE),-1)&lt;0,0,VLOOKUP(LEFT(C2573,LEN(C2573)-3),COMBDG_Replacement_Split_Tech!A:T,12+B2573-2016,FALSE))*_xlfn.IFNA(VLOOKUP(LEFT(C2573,14),'AGG Activity_16'!A:K,B2573-2016+2,FALSE),VLOOKUP(LEFT(C2573,15),'AGG Activity_16'!A:K,B2573-2016+2,FALSE))</f>
        <v>0</v>
      </c>
    </row>
    <row r="2574" spans="1:4" x14ac:dyDescent="0.25">
      <c r="A2574" t="s">
        <v>2</v>
      </c>
      <c r="B2574">
        <f t="shared" si="60"/>
        <v>2020</v>
      </c>
      <c r="C2574" t="str">
        <f t="shared" si="61"/>
        <v>COMBDGAERNewWH______STDELC_16</v>
      </c>
      <c r="D2574" s="8">
        <f>IF(_xlfn.IFNA(VLOOKUP(LEFT(C2574,LEN(C2574)-3),COMBDG_Replacement_Split_Tech!A:T,12+B2574-2016,FALSE),-1)&lt;0,0,VLOOKUP(LEFT(C2574,LEN(C2574)-3),COMBDG_Replacement_Split_Tech!A:T,12+B2574-2016,FALSE))*_xlfn.IFNA(VLOOKUP(LEFT(C2574,14),'AGG Activity_16'!A:K,B2574-2016+2,FALSE),VLOOKUP(LEFT(C2574,15),'AGG Activity_16'!A:K,B2574-2016+2,FALSE))</f>
        <v>0</v>
      </c>
    </row>
    <row r="2575" spans="1:4" x14ac:dyDescent="0.25">
      <c r="A2575" t="s">
        <v>2</v>
      </c>
      <c r="B2575">
        <f t="shared" si="60"/>
        <v>2020</v>
      </c>
      <c r="C2575" t="str">
        <f t="shared" si="61"/>
        <v>COMBDGAEROldAE______STDELC_16</v>
      </c>
      <c r="D2575" s="8">
        <f>IF(_xlfn.IFNA(VLOOKUP(LEFT(C2575,LEN(C2575)-3),COMBDG_Replacement_Split_Tech!A:T,12+B2575-2016,FALSE),-1)&lt;0,0,VLOOKUP(LEFT(C2575,LEN(C2575)-3),COMBDG_Replacement_Split_Tech!A:T,12+B2575-2016,FALSE))*_xlfn.IFNA(VLOOKUP(LEFT(C2575,14),'AGG Activity_16'!A:K,B2575-2016+2,FALSE),VLOOKUP(LEFT(C2575,15),'AGG Activity_16'!A:K,B2575-2016+2,FALSE))</f>
        <v>370.67988742363838</v>
      </c>
    </row>
    <row r="2576" spans="1:4" x14ac:dyDescent="0.25">
      <c r="A2576" t="s">
        <v>2</v>
      </c>
      <c r="B2576">
        <f t="shared" si="60"/>
        <v>2020</v>
      </c>
      <c r="C2576" t="str">
        <f t="shared" si="61"/>
        <v>COMBDGAEROldAM______STDELC_16</v>
      </c>
      <c r="D2576" s="8">
        <f>IF(_xlfn.IFNA(VLOOKUP(LEFT(C2576,LEN(C2576)-3),COMBDG_Replacement_Split_Tech!A:T,12+B2576-2016,FALSE),-1)&lt;0,0,VLOOKUP(LEFT(C2576,LEN(C2576)-3),COMBDG_Replacement_Split_Tech!A:T,12+B2576-2016,FALSE))*_xlfn.IFNA(VLOOKUP(LEFT(C2576,14),'AGG Activity_16'!A:K,B2576-2016+2,FALSE),VLOOKUP(LEFT(C2576,15),'AGG Activity_16'!A:K,B2576-2016+2,FALSE))</f>
        <v>49.240541264639923</v>
      </c>
    </row>
    <row r="2577" spans="1:4" x14ac:dyDescent="0.25">
      <c r="A2577" t="s">
        <v>2</v>
      </c>
      <c r="B2577">
        <f t="shared" si="60"/>
        <v>2020</v>
      </c>
      <c r="C2577" t="str">
        <f t="shared" si="61"/>
        <v>COMBDGAEROldLIFLC___STDELC_16</v>
      </c>
      <c r="D2577" s="8">
        <f>IF(_xlfn.IFNA(VLOOKUP(LEFT(C2577,LEN(C2577)-3),COMBDG_Replacement_Split_Tech!A:T,12+B2577-2016,FALSE),-1)&lt;0,0,VLOOKUP(LEFT(C2577,LEN(C2577)-3),COMBDG_Replacement_Split_Tech!A:T,12+B2577-2016,FALSE))*_xlfn.IFNA(VLOOKUP(LEFT(C2577,14),'AGG Activity_16'!A:K,B2577-2016+2,FALSE),VLOOKUP(LEFT(C2577,15),'AGG Activity_16'!A:K,B2577-2016+2,FALSE))</f>
        <v>49.415054951852348</v>
      </c>
    </row>
    <row r="2578" spans="1:4" x14ac:dyDescent="0.25">
      <c r="A2578" t="s">
        <v>2</v>
      </c>
      <c r="B2578">
        <f t="shared" si="60"/>
        <v>2020</v>
      </c>
      <c r="C2578" t="str">
        <f t="shared" si="61"/>
        <v>COMBDGAEROldLIFLU___STDELC_16</v>
      </c>
      <c r="D2578" s="8">
        <f>IF(_xlfn.IFNA(VLOOKUP(LEFT(C2578,LEN(C2578)-3),COMBDG_Replacement_Split_Tech!A:T,12+B2578-2016,FALSE),-1)&lt;0,0,VLOOKUP(LEFT(C2578,LEN(C2578)-3),COMBDG_Replacement_Split_Tech!A:T,12+B2578-2016,FALSE))*_xlfn.IFNA(VLOOKUP(LEFT(C2578,14),'AGG Activity_16'!A:K,B2578-2016+2,FALSE),VLOOKUP(LEFT(C2578,15),'AGG Activity_16'!A:K,B2578-2016+2,FALSE))</f>
        <v>183.44174165714557</v>
      </c>
    </row>
    <row r="2579" spans="1:4" x14ac:dyDescent="0.25">
      <c r="A2579" t="s">
        <v>2</v>
      </c>
      <c r="B2579">
        <f t="shared" si="60"/>
        <v>2020</v>
      </c>
      <c r="C2579" t="str">
        <f t="shared" si="61"/>
        <v>COMBDGAEROldLIHAL___STDELC_16</v>
      </c>
      <c r="D2579" s="8">
        <f>IF(_xlfn.IFNA(VLOOKUP(LEFT(C2579,LEN(C2579)-3),COMBDG_Replacement_Split_Tech!A:T,12+B2579-2016,FALSE),-1)&lt;0,0,VLOOKUP(LEFT(C2579,LEN(C2579)-3),COMBDG_Replacement_Split_Tech!A:T,12+B2579-2016,FALSE))*_xlfn.IFNA(VLOOKUP(LEFT(C2579,14),'AGG Activity_16'!A:K,B2579-2016+2,FALSE),VLOOKUP(LEFT(C2579,15),'AGG Activity_16'!A:K,B2579-2016+2,FALSE))</f>
        <v>106.07382623191525</v>
      </c>
    </row>
    <row r="2580" spans="1:4" x14ac:dyDescent="0.25">
      <c r="A2580" t="s">
        <v>2</v>
      </c>
      <c r="B2580">
        <f t="shared" si="60"/>
        <v>2020</v>
      </c>
      <c r="C2580" t="str">
        <f t="shared" si="61"/>
        <v>COMBDGAEROldLIINC___STDELC_16</v>
      </c>
      <c r="D2580" s="8">
        <f>IF(_xlfn.IFNA(VLOOKUP(LEFT(C2580,LEN(C2580)-3),COMBDG_Replacement_Split_Tech!A:T,12+B2580-2016,FALSE),-1)&lt;0,0,VLOOKUP(LEFT(C2580,LEN(C2580)-3),COMBDG_Replacement_Split_Tech!A:T,12+B2580-2016,FALSE))*_xlfn.IFNA(VLOOKUP(LEFT(C2580,14),'AGG Activity_16'!A:K,B2580-2016+2,FALSE),VLOOKUP(LEFT(C2580,15),'AGG Activity_16'!A:K,B2580-2016+2,FALSE))</f>
        <v>340.68690349865437</v>
      </c>
    </row>
    <row r="2581" spans="1:4" x14ac:dyDescent="0.25">
      <c r="A2581" t="s">
        <v>2</v>
      </c>
      <c r="B2581">
        <f t="shared" si="60"/>
        <v>2020</v>
      </c>
      <c r="C2581" t="str">
        <f t="shared" si="61"/>
        <v>COMBDGAEROldLILED___STDELC_16</v>
      </c>
      <c r="D2581" s="8">
        <f>IF(_xlfn.IFNA(VLOOKUP(LEFT(C2581,LEN(C2581)-3),COMBDG_Replacement_Split_Tech!A:T,12+B2581-2016,FALSE),-1)&lt;0,0,VLOOKUP(LEFT(C2581,LEN(C2581)-3),COMBDG_Replacement_Split_Tech!A:T,12+B2581-2016,FALSE))*_xlfn.IFNA(VLOOKUP(LEFT(C2581,14),'AGG Activity_16'!A:K,B2581-2016+2,FALSE),VLOOKUP(LEFT(C2581,15),'AGG Activity_16'!A:K,B2581-2016+2,FALSE))</f>
        <v>0.80610255199304215</v>
      </c>
    </row>
    <row r="2582" spans="1:4" x14ac:dyDescent="0.25">
      <c r="A2582" t="s">
        <v>2</v>
      </c>
      <c r="B2582">
        <f t="shared" si="60"/>
        <v>2020</v>
      </c>
      <c r="C2582" t="str">
        <f t="shared" si="61"/>
        <v>COMBDGAEROldSC______STDELC_16</v>
      </c>
      <c r="D2582" s="8">
        <f>IF(_xlfn.IFNA(VLOOKUP(LEFT(C2582,LEN(C2582)-3),COMBDG_Replacement_Split_Tech!A:T,12+B2582-2016,FALSE),-1)&lt;0,0,VLOOKUP(LEFT(C2582,LEN(C2582)-3),COMBDG_Replacement_Split_Tech!A:T,12+B2582-2016,FALSE))*_xlfn.IFNA(VLOOKUP(LEFT(C2582,14),'AGG Activity_16'!A:K,B2582-2016+2,FALSE),VLOOKUP(LEFT(C2582,15),'AGG Activity_16'!A:K,B2582-2016+2,FALSE))</f>
        <v>212.16404894075609</v>
      </c>
    </row>
    <row r="2583" spans="1:4" x14ac:dyDescent="0.25">
      <c r="A2583" t="s">
        <v>2</v>
      </c>
      <c r="B2583">
        <f t="shared" si="60"/>
        <v>2020</v>
      </c>
      <c r="C2583" t="str">
        <f t="shared" si="61"/>
        <v>COMBDGAEROldSHFUR___STDELC_16</v>
      </c>
      <c r="D2583" s="8">
        <f>IF(_xlfn.IFNA(VLOOKUP(LEFT(C2583,LEN(C2583)-3),COMBDG_Replacement_Split_Tech!A:T,12+B2583-2016,FALSE),-1)&lt;0,0,VLOOKUP(LEFT(C2583,LEN(C2583)-3),COMBDG_Replacement_Split_Tech!A:T,12+B2583-2016,FALSE))*_xlfn.IFNA(VLOOKUP(LEFT(C2583,14),'AGG Activity_16'!A:K,B2583-2016+2,FALSE),VLOOKUP(LEFT(C2583,15),'AGG Activity_16'!A:K,B2583-2016+2,FALSE))</f>
        <v>0</v>
      </c>
    </row>
    <row r="2584" spans="1:4" x14ac:dyDescent="0.25">
      <c r="A2584" t="s">
        <v>2</v>
      </c>
      <c r="B2584">
        <f t="shared" si="60"/>
        <v>2020</v>
      </c>
      <c r="C2584" t="str">
        <f t="shared" si="61"/>
        <v>COMBDGAEROldSHHEP___STDELC_16</v>
      </c>
      <c r="D2584" s="8">
        <f>IF(_xlfn.IFNA(VLOOKUP(LEFT(C2584,LEN(C2584)-3),COMBDG_Replacement_Split_Tech!A:T,12+B2584-2016,FALSE),-1)&lt;0,0,VLOOKUP(LEFT(C2584,LEN(C2584)-3),COMBDG_Replacement_Split_Tech!A:T,12+B2584-2016,FALSE))*_xlfn.IFNA(VLOOKUP(LEFT(C2584,14),'AGG Activity_16'!A:K,B2584-2016+2,FALSE),VLOOKUP(LEFT(C2584,15),'AGG Activity_16'!A:K,B2584-2016+2,FALSE))</f>
        <v>47.603934374120954</v>
      </c>
    </row>
    <row r="2585" spans="1:4" x14ac:dyDescent="0.25">
      <c r="A2585" t="s">
        <v>2</v>
      </c>
      <c r="B2585">
        <f t="shared" si="60"/>
        <v>2020</v>
      </c>
      <c r="C2585" t="str">
        <f t="shared" si="61"/>
        <v>COMBDGAEROldSHPLT___STDELC_16</v>
      </c>
      <c r="D2585" s="8">
        <f>IF(_xlfn.IFNA(VLOOKUP(LEFT(C2585,LEN(C2585)-3),COMBDG_Replacement_Split_Tech!A:T,12+B2585-2016,FALSE),-1)&lt;0,0,VLOOKUP(LEFT(C2585,LEN(C2585)-3),COMBDG_Replacement_Split_Tech!A:T,12+B2585-2016,FALSE))*_xlfn.IFNA(VLOOKUP(LEFT(C2585,14),'AGG Activity_16'!A:K,B2585-2016+2,FALSE),VLOOKUP(LEFT(C2585,15),'AGG Activity_16'!A:K,B2585-2016+2,FALSE))</f>
        <v>9.7868093213155731</v>
      </c>
    </row>
    <row r="2586" spans="1:4" x14ac:dyDescent="0.25">
      <c r="A2586" t="s">
        <v>2</v>
      </c>
      <c r="B2586">
        <f t="shared" si="60"/>
        <v>2020</v>
      </c>
      <c r="C2586" t="str">
        <f t="shared" si="61"/>
        <v>COMBDGAEROldSLLED___STDELC_16</v>
      </c>
      <c r="D2586" s="8">
        <f>IF(_xlfn.IFNA(VLOOKUP(LEFT(C2586,LEN(C2586)-3),COMBDG_Replacement_Split_Tech!A:T,12+B2586-2016,FALSE),-1)&lt;0,0,VLOOKUP(LEFT(C2586,LEN(C2586)-3),COMBDG_Replacement_Split_Tech!A:T,12+B2586-2016,FALSE))*_xlfn.IFNA(VLOOKUP(LEFT(C2586,14),'AGG Activity_16'!A:K,B2586-2016+2,FALSE),VLOOKUP(LEFT(C2586,15),'AGG Activity_16'!A:K,B2586-2016+2,FALSE))</f>
        <v>28.32623566104823</v>
      </c>
    </row>
    <row r="2587" spans="1:4" x14ac:dyDescent="0.25">
      <c r="A2587" t="s">
        <v>2</v>
      </c>
      <c r="B2587">
        <f t="shared" ref="B2587:B2650" si="62">B1987+1</f>
        <v>2020</v>
      </c>
      <c r="C2587" t="str">
        <f t="shared" ref="C2587:C2650" si="63">C1987</f>
        <v>COMBDGAEROldWH______STDELC_16</v>
      </c>
      <c r="D2587" s="8">
        <f>IF(_xlfn.IFNA(VLOOKUP(LEFT(C2587,LEN(C2587)-3),COMBDG_Replacement_Split_Tech!A:T,12+B2587-2016,FALSE),-1)&lt;0,0,VLOOKUP(LEFT(C2587,LEN(C2587)-3),COMBDG_Replacement_Split_Tech!A:T,12+B2587-2016,FALSE))*_xlfn.IFNA(VLOOKUP(LEFT(C2587,14),'AGG Activity_16'!A:K,B2587-2016+2,FALSE),VLOOKUP(LEFT(C2587,15),'AGG Activity_16'!A:K,B2587-2016+2,FALSE))</f>
        <v>4.8031777690722457</v>
      </c>
    </row>
    <row r="2588" spans="1:4" x14ac:dyDescent="0.25">
      <c r="A2588" t="s">
        <v>2</v>
      </c>
      <c r="B2588">
        <f t="shared" si="62"/>
        <v>2020</v>
      </c>
      <c r="C2588" t="str">
        <f t="shared" si="63"/>
        <v>COMBDGAFSNewAE______STDELC_16</v>
      </c>
      <c r="D2588" s="8">
        <f>IF(_xlfn.IFNA(VLOOKUP(LEFT(C2588,LEN(C2588)-3),COMBDG_Replacement_Split_Tech!A:T,12+B2588-2016,FALSE),-1)&lt;0,0,VLOOKUP(LEFT(C2588,LEN(C2588)-3),COMBDG_Replacement_Split_Tech!A:T,12+B2588-2016,FALSE))*_xlfn.IFNA(VLOOKUP(LEFT(C2588,14),'AGG Activity_16'!A:K,B2588-2016+2,FALSE),VLOOKUP(LEFT(C2588,15),'AGG Activity_16'!A:K,B2588-2016+2,FALSE))</f>
        <v>0</v>
      </c>
    </row>
    <row r="2589" spans="1:4" x14ac:dyDescent="0.25">
      <c r="A2589" t="s">
        <v>2</v>
      </c>
      <c r="B2589">
        <f t="shared" si="62"/>
        <v>2020</v>
      </c>
      <c r="C2589" t="str">
        <f t="shared" si="63"/>
        <v>COMBDGAFSNewAM______STDELC_16</v>
      </c>
      <c r="D2589" s="8">
        <f>IF(_xlfn.IFNA(VLOOKUP(LEFT(C2589,LEN(C2589)-3),COMBDG_Replacement_Split_Tech!A:T,12+B2589-2016,FALSE),-1)&lt;0,0,VLOOKUP(LEFT(C2589,LEN(C2589)-3),COMBDG_Replacement_Split_Tech!A:T,12+B2589-2016,FALSE))*_xlfn.IFNA(VLOOKUP(LEFT(C2589,14),'AGG Activity_16'!A:K,B2589-2016+2,FALSE),VLOOKUP(LEFT(C2589,15),'AGG Activity_16'!A:K,B2589-2016+2,FALSE))</f>
        <v>0</v>
      </c>
    </row>
    <row r="2590" spans="1:4" x14ac:dyDescent="0.25">
      <c r="A2590" t="s">
        <v>2</v>
      </c>
      <c r="B2590">
        <f t="shared" si="62"/>
        <v>2020</v>
      </c>
      <c r="C2590" t="str">
        <f t="shared" si="63"/>
        <v>COMBDGAFSNewLIFLC___STDELC_16</v>
      </c>
      <c r="D2590" s="8">
        <f>IF(_xlfn.IFNA(VLOOKUP(LEFT(C2590,LEN(C2590)-3),COMBDG_Replacement_Split_Tech!A:T,12+B2590-2016,FALSE),-1)&lt;0,0,VLOOKUP(LEFT(C2590,LEN(C2590)-3),COMBDG_Replacement_Split_Tech!A:T,12+B2590-2016,FALSE))*_xlfn.IFNA(VLOOKUP(LEFT(C2590,14),'AGG Activity_16'!A:K,B2590-2016+2,FALSE),VLOOKUP(LEFT(C2590,15),'AGG Activity_16'!A:K,B2590-2016+2,FALSE))</f>
        <v>0</v>
      </c>
    </row>
    <row r="2591" spans="1:4" x14ac:dyDescent="0.25">
      <c r="A2591" t="s">
        <v>2</v>
      </c>
      <c r="B2591">
        <f t="shared" si="62"/>
        <v>2020</v>
      </c>
      <c r="C2591" t="str">
        <f t="shared" si="63"/>
        <v>COMBDGAFSNewLIFLU___STDELC_16</v>
      </c>
      <c r="D2591" s="8">
        <f>IF(_xlfn.IFNA(VLOOKUP(LEFT(C2591,LEN(C2591)-3),COMBDG_Replacement_Split_Tech!A:T,12+B2591-2016,FALSE),-1)&lt;0,0,VLOOKUP(LEFT(C2591,LEN(C2591)-3),COMBDG_Replacement_Split_Tech!A:T,12+B2591-2016,FALSE))*_xlfn.IFNA(VLOOKUP(LEFT(C2591,14),'AGG Activity_16'!A:K,B2591-2016+2,FALSE),VLOOKUP(LEFT(C2591,15),'AGG Activity_16'!A:K,B2591-2016+2,FALSE))</f>
        <v>0</v>
      </c>
    </row>
    <row r="2592" spans="1:4" x14ac:dyDescent="0.25">
      <c r="A2592" t="s">
        <v>2</v>
      </c>
      <c r="B2592">
        <f t="shared" si="62"/>
        <v>2020</v>
      </c>
      <c r="C2592" t="str">
        <f t="shared" si="63"/>
        <v>COMBDGAFSNewLIHAL___STDELC_16</v>
      </c>
      <c r="D2592" s="8">
        <f>IF(_xlfn.IFNA(VLOOKUP(LEFT(C2592,LEN(C2592)-3),COMBDG_Replacement_Split_Tech!A:T,12+B2592-2016,FALSE),-1)&lt;0,0,VLOOKUP(LEFT(C2592,LEN(C2592)-3),COMBDG_Replacement_Split_Tech!A:T,12+B2592-2016,FALSE))*_xlfn.IFNA(VLOOKUP(LEFT(C2592,14),'AGG Activity_16'!A:K,B2592-2016+2,FALSE),VLOOKUP(LEFT(C2592,15),'AGG Activity_16'!A:K,B2592-2016+2,FALSE))</f>
        <v>0</v>
      </c>
    </row>
    <row r="2593" spans="1:4" x14ac:dyDescent="0.25">
      <c r="A2593" t="s">
        <v>2</v>
      </c>
      <c r="B2593">
        <f t="shared" si="62"/>
        <v>2020</v>
      </c>
      <c r="C2593" t="str">
        <f t="shared" si="63"/>
        <v>COMBDGAFSNewLIINC___STDELC_16</v>
      </c>
      <c r="D2593" s="8">
        <f>IF(_xlfn.IFNA(VLOOKUP(LEFT(C2593,LEN(C2593)-3),COMBDG_Replacement_Split_Tech!A:T,12+B2593-2016,FALSE),-1)&lt;0,0,VLOOKUP(LEFT(C2593,LEN(C2593)-3),COMBDG_Replacement_Split_Tech!A:T,12+B2593-2016,FALSE))*_xlfn.IFNA(VLOOKUP(LEFT(C2593,14),'AGG Activity_16'!A:K,B2593-2016+2,FALSE),VLOOKUP(LEFT(C2593,15),'AGG Activity_16'!A:K,B2593-2016+2,FALSE))</f>
        <v>0</v>
      </c>
    </row>
    <row r="2594" spans="1:4" x14ac:dyDescent="0.25">
      <c r="A2594" t="s">
        <v>2</v>
      </c>
      <c r="B2594">
        <f t="shared" si="62"/>
        <v>2020</v>
      </c>
      <c r="C2594" t="str">
        <f t="shared" si="63"/>
        <v>COMBDGAFSNewLILED___STDELC_16</v>
      </c>
      <c r="D2594" s="8">
        <f>IF(_xlfn.IFNA(VLOOKUP(LEFT(C2594,LEN(C2594)-3),COMBDG_Replacement_Split_Tech!A:T,12+B2594-2016,FALSE),-1)&lt;0,0,VLOOKUP(LEFT(C2594,LEN(C2594)-3),COMBDG_Replacement_Split_Tech!A:T,12+B2594-2016,FALSE))*_xlfn.IFNA(VLOOKUP(LEFT(C2594,14),'AGG Activity_16'!A:K,B2594-2016+2,FALSE),VLOOKUP(LEFT(C2594,15),'AGG Activity_16'!A:K,B2594-2016+2,FALSE))</f>
        <v>0</v>
      </c>
    </row>
    <row r="2595" spans="1:4" x14ac:dyDescent="0.25">
      <c r="A2595" t="s">
        <v>2</v>
      </c>
      <c r="B2595">
        <f t="shared" si="62"/>
        <v>2020</v>
      </c>
      <c r="C2595" t="str">
        <f t="shared" si="63"/>
        <v>COMBDGAFSNewSC______STDELC_16</v>
      </c>
      <c r="D2595" s="8">
        <f>IF(_xlfn.IFNA(VLOOKUP(LEFT(C2595,LEN(C2595)-3),COMBDG_Replacement_Split_Tech!A:T,12+B2595-2016,FALSE),-1)&lt;0,0,VLOOKUP(LEFT(C2595,LEN(C2595)-3),COMBDG_Replacement_Split_Tech!A:T,12+B2595-2016,FALSE))*_xlfn.IFNA(VLOOKUP(LEFT(C2595,14),'AGG Activity_16'!A:K,B2595-2016+2,FALSE),VLOOKUP(LEFT(C2595,15),'AGG Activity_16'!A:K,B2595-2016+2,FALSE))</f>
        <v>0</v>
      </c>
    </row>
    <row r="2596" spans="1:4" x14ac:dyDescent="0.25">
      <c r="A2596" t="s">
        <v>2</v>
      </c>
      <c r="B2596">
        <f t="shared" si="62"/>
        <v>2020</v>
      </c>
      <c r="C2596" t="str">
        <f t="shared" si="63"/>
        <v>COMBDGAFSNewSHFUR___STDELC_16</v>
      </c>
      <c r="D2596" s="8">
        <f>IF(_xlfn.IFNA(VLOOKUP(LEFT(C2596,LEN(C2596)-3),COMBDG_Replacement_Split_Tech!A:T,12+B2596-2016,FALSE),-1)&lt;0,0,VLOOKUP(LEFT(C2596,LEN(C2596)-3),COMBDG_Replacement_Split_Tech!A:T,12+B2596-2016,FALSE))*_xlfn.IFNA(VLOOKUP(LEFT(C2596,14),'AGG Activity_16'!A:K,B2596-2016+2,FALSE),VLOOKUP(LEFT(C2596,15),'AGG Activity_16'!A:K,B2596-2016+2,FALSE))</f>
        <v>0</v>
      </c>
    </row>
    <row r="2597" spans="1:4" x14ac:dyDescent="0.25">
      <c r="A2597" t="s">
        <v>2</v>
      </c>
      <c r="B2597">
        <f t="shared" si="62"/>
        <v>2020</v>
      </c>
      <c r="C2597" t="str">
        <f t="shared" si="63"/>
        <v>COMBDGAFSNewSHHEP___STDELC_16</v>
      </c>
      <c r="D2597" s="8">
        <f>IF(_xlfn.IFNA(VLOOKUP(LEFT(C2597,LEN(C2597)-3),COMBDG_Replacement_Split_Tech!A:T,12+B2597-2016,FALSE),-1)&lt;0,0,VLOOKUP(LEFT(C2597,LEN(C2597)-3),COMBDG_Replacement_Split_Tech!A:T,12+B2597-2016,FALSE))*_xlfn.IFNA(VLOOKUP(LEFT(C2597,14),'AGG Activity_16'!A:K,B2597-2016+2,FALSE),VLOOKUP(LEFT(C2597,15),'AGG Activity_16'!A:K,B2597-2016+2,FALSE))</f>
        <v>0</v>
      </c>
    </row>
    <row r="2598" spans="1:4" x14ac:dyDescent="0.25">
      <c r="A2598" t="s">
        <v>2</v>
      </c>
      <c r="B2598">
        <f t="shared" si="62"/>
        <v>2020</v>
      </c>
      <c r="C2598" t="str">
        <f t="shared" si="63"/>
        <v>COMBDGAFSNewSHPLT___STDELC_16</v>
      </c>
      <c r="D2598" s="8">
        <f>IF(_xlfn.IFNA(VLOOKUP(LEFT(C2598,LEN(C2598)-3),COMBDG_Replacement_Split_Tech!A:T,12+B2598-2016,FALSE),-1)&lt;0,0,VLOOKUP(LEFT(C2598,LEN(C2598)-3),COMBDG_Replacement_Split_Tech!A:T,12+B2598-2016,FALSE))*_xlfn.IFNA(VLOOKUP(LEFT(C2598,14),'AGG Activity_16'!A:K,B2598-2016+2,FALSE),VLOOKUP(LEFT(C2598,15),'AGG Activity_16'!A:K,B2598-2016+2,FALSE))</f>
        <v>0</v>
      </c>
    </row>
    <row r="2599" spans="1:4" x14ac:dyDescent="0.25">
      <c r="A2599" t="s">
        <v>2</v>
      </c>
      <c r="B2599">
        <f t="shared" si="62"/>
        <v>2020</v>
      </c>
      <c r="C2599" t="str">
        <f t="shared" si="63"/>
        <v>COMBDGAFSNewSLLED___STDELC_16</v>
      </c>
      <c r="D2599" s="8">
        <f>IF(_xlfn.IFNA(VLOOKUP(LEFT(C2599,LEN(C2599)-3),COMBDG_Replacement_Split_Tech!A:T,12+B2599-2016,FALSE),-1)&lt;0,0,VLOOKUP(LEFT(C2599,LEN(C2599)-3),COMBDG_Replacement_Split_Tech!A:T,12+B2599-2016,FALSE))*_xlfn.IFNA(VLOOKUP(LEFT(C2599,14),'AGG Activity_16'!A:K,B2599-2016+2,FALSE),VLOOKUP(LEFT(C2599,15),'AGG Activity_16'!A:K,B2599-2016+2,FALSE))</f>
        <v>0</v>
      </c>
    </row>
    <row r="2600" spans="1:4" x14ac:dyDescent="0.25">
      <c r="A2600" t="s">
        <v>2</v>
      </c>
      <c r="B2600">
        <f t="shared" si="62"/>
        <v>2020</v>
      </c>
      <c r="C2600" t="str">
        <f t="shared" si="63"/>
        <v>COMBDGAFSNewWH______STDELC_16</v>
      </c>
      <c r="D2600" s="8">
        <f>IF(_xlfn.IFNA(VLOOKUP(LEFT(C2600,LEN(C2600)-3),COMBDG_Replacement_Split_Tech!A:T,12+B2600-2016,FALSE),-1)&lt;0,0,VLOOKUP(LEFT(C2600,LEN(C2600)-3),COMBDG_Replacement_Split_Tech!A:T,12+B2600-2016,FALSE))*_xlfn.IFNA(VLOOKUP(LEFT(C2600,14),'AGG Activity_16'!A:K,B2600-2016+2,FALSE),VLOOKUP(LEFT(C2600,15),'AGG Activity_16'!A:K,B2600-2016+2,FALSE))</f>
        <v>0</v>
      </c>
    </row>
    <row r="2601" spans="1:4" x14ac:dyDescent="0.25">
      <c r="A2601" t="s">
        <v>2</v>
      </c>
      <c r="B2601">
        <f t="shared" si="62"/>
        <v>2020</v>
      </c>
      <c r="C2601" t="str">
        <f t="shared" si="63"/>
        <v>COMBDGAFSOldAE______STDELC_16</v>
      </c>
      <c r="D2601" s="8">
        <f>IF(_xlfn.IFNA(VLOOKUP(LEFT(C2601,LEN(C2601)-3),COMBDG_Replacement_Split_Tech!A:T,12+B2601-2016,FALSE),-1)&lt;0,0,VLOOKUP(LEFT(C2601,LEN(C2601)-3),COMBDG_Replacement_Split_Tech!A:T,12+B2601-2016,FALSE))*_xlfn.IFNA(VLOOKUP(LEFT(C2601,14),'AGG Activity_16'!A:K,B2601-2016+2,FALSE),VLOOKUP(LEFT(C2601,15),'AGG Activity_16'!A:K,B2601-2016+2,FALSE))</f>
        <v>418.43613541563786</v>
      </c>
    </row>
    <row r="2602" spans="1:4" x14ac:dyDescent="0.25">
      <c r="A2602" t="s">
        <v>2</v>
      </c>
      <c r="B2602">
        <f t="shared" si="62"/>
        <v>2020</v>
      </c>
      <c r="C2602" t="str">
        <f t="shared" si="63"/>
        <v>COMBDGAFSOldAM______STDELC_16</v>
      </c>
      <c r="D2602" s="8">
        <f>IF(_xlfn.IFNA(VLOOKUP(LEFT(C2602,LEN(C2602)-3),COMBDG_Replacement_Split_Tech!A:T,12+B2602-2016,FALSE),-1)&lt;0,0,VLOOKUP(LEFT(C2602,LEN(C2602)-3),COMBDG_Replacement_Split_Tech!A:T,12+B2602-2016,FALSE))*_xlfn.IFNA(VLOOKUP(LEFT(C2602,14),'AGG Activity_16'!A:K,B2602-2016+2,FALSE),VLOOKUP(LEFT(C2602,15),'AGG Activity_16'!A:K,B2602-2016+2,FALSE))</f>
        <v>49.233050333991727</v>
      </c>
    </row>
    <row r="2603" spans="1:4" x14ac:dyDescent="0.25">
      <c r="A2603" t="s">
        <v>2</v>
      </c>
      <c r="B2603">
        <f t="shared" si="62"/>
        <v>2020</v>
      </c>
      <c r="C2603" t="str">
        <f t="shared" si="63"/>
        <v>COMBDGAFSOldLIFLC___STDELC_16</v>
      </c>
      <c r="D2603" s="8">
        <f>IF(_xlfn.IFNA(VLOOKUP(LEFT(C2603,LEN(C2603)-3),COMBDG_Replacement_Split_Tech!A:T,12+B2603-2016,FALSE),-1)&lt;0,0,VLOOKUP(LEFT(C2603,LEN(C2603)-3),COMBDG_Replacement_Split_Tech!A:T,12+B2603-2016,FALSE))*_xlfn.IFNA(VLOOKUP(LEFT(C2603,14),'AGG Activity_16'!A:K,B2603-2016+2,FALSE),VLOOKUP(LEFT(C2603,15),'AGG Activity_16'!A:K,B2603-2016+2,FALSE))</f>
        <v>54.217655226716246</v>
      </c>
    </row>
    <row r="2604" spans="1:4" x14ac:dyDescent="0.25">
      <c r="A2604" t="s">
        <v>2</v>
      </c>
      <c r="B2604">
        <f t="shared" si="62"/>
        <v>2020</v>
      </c>
      <c r="C2604" t="str">
        <f t="shared" si="63"/>
        <v>COMBDGAFSOldLIFLU___STDELC_16</v>
      </c>
      <c r="D2604" s="8">
        <f>IF(_xlfn.IFNA(VLOOKUP(LEFT(C2604,LEN(C2604)-3),COMBDG_Replacement_Split_Tech!A:T,12+B2604-2016,FALSE),-1)&lt;0,0,VLOOKUP(LEFT(C2604,LEN(C2604)-3),COMBDG_Replacement_Split_Tech!A:T,12+B2604-2016,FALSE))*_xlfn.IFNA(VLOOKUP(LEFT(C2604,14),'AGG Activity_16'!A:K,B2604-2016+2,FALSE),VLOOKUP(LEFT(C2604,15),'AGG Activity_16'!A:K,B2604-2016+2,FALSE))</f>
        <v>200.6053052994188</v>
      </c>
    </row>
    <row r="2605" spans="1:4" x14ac:dyDescent="0.25">
      <c r="A2605" t="s">
        <v>2</v>
      </c>
      <c r="B2605">
        <f t="shared" si="62"/>
        <v>2020</v>
      </c>
      <c r="C2605" t="str">
        <f t="shared" si="63"/>
        <v>COMBDGAFSOldLIHAL___STDELC_16</v>
      </c>
      <c r="D2605" s="8">
        <f>IF(_xlfn.IFNA(VLOOKUP(LEFT(C2605,LEN(C2605)-3),COMBDG_Replacement_Split_Tech!A:T,12+B2605-2016,FALSE),-1)&lt;0,0,VLOOKUP(LEFT(C2605,LEN(C2605)-3),COMBDG_Replacement_Split_Tech!A:T,12+B2605-2016,FALSE))*_xlfn.IFNA(VLOOKUP(LEFT(C2605,14),'AGG Activity_16'!A:K,B2605-2016+2,FALSE),VLOOKUP(LEFT(C2605,15),'AGG Activity_16'!A:K,B2605-2016+2,FALSE))</f>
        <v>116.38303640103528</v>
      </c>
    </row>
    <row r="2606" spans="1:4" x14ac:dyDescent="0.25">
      <c r="A2606" t="s">
        <v>2</v>
      </c>
      <c r="B2606">
        <f t="shared" si="62"/>
        <v>2020</v>
      </c>
      <c r="C2606" t="str">
        <f t="shared" si="63"/>
        <v>COMBDGAFSOldLIINC___STDELC_16</v>
      </c>
      <c r="D2606" s="8">
        <f>IF(_xlfn.IFNA(VLOOKUP(LEFT(C2606,LEN(C2606)-3),COMBDG_Replacement_Split_Tech!A:T,12+B2606-2016,FALSE),-1)&lt;0,0,VLOOKUP(LEFT(C2606,LEN(C2606)-3),COMBDG_Replacement_Split_Tech!A:T,12+B2606-2016,FALSE))*_xlfn.IFNA(VLOOKUP(LEFT(C2606,14),'AGG Activity_16'!A:K,B2606-2016+2,FALSE),VLOOKUP(LEFT(C2606,15),'AGG Activity_16'!A:K,B2606-2016+2,FALSE))</f>
        <v>373.79792640411068</v>
      </c>
    </row>
    <row r="2607" spans="1:4" x14ac:dyDescent="0.25">
      <c r="A2607" t="s">
        <v>2</v>
      </c>
      <c r="B2607">
        <f t="shared" si="62"/>
        <v>2020</v>
      </c>
      <c r="C2607" t="str">
        <f t="shared" si="63"/>
        <v>COMBDGAFSOldLILED___STDELC_16</v>
      </c>
      <c r="D2607" s="8">
        <f>IF(_xlfn.IFNA(VLOOKUP(LEFT(C2607,LEN(C2607)-3),COMBDG_Replacement_Split_Tech!A:T,12+B2607-2016,FALSE),-1)&lt;0,0,VLOOKUP(LEFT(C2607,LEN(C2607)-3),COMBDG_Replacement_Split_Tech!A:T,12+B2607-2016,FALSE))*_xlfn.IFNA(VLOOKUP(LEFT(C2607,14),'AGG Activity_16'!A:K,B2607-2016+2,FALSE),VLOOKUP(LEFT(C2607,15),'AGG Activity_16'!A:K,B2607-2016+2,FALSE))</f>
        <v>0.88150830233936528</v>
      </c>
    </row>
    <row r="2608" spans="1:4" x14ac:dyDescent="0.25">
      <c r="A2608" t="s">
        <v>2</v>
      </c>
      <c r="B2608">
        <f t="shared" si="62"/>
        <v>2020</v>
      </c>
      <c r="C2608" t="str">
        <f t="shared" si="63"/>
        <v>COMBDGAFSOldSC______STDELC_16</v>
      </c>
      <c r="D2608" s="8">
        <f>IF(_xlfn.IFNA(VLOOKUP(LEFT(C2608,LEN(C2608)-3),COMBDG_Replacement_Split_Tech!A:T,12+B2608-2016,FALSE),-1)&lt;0,0,VLOOKUP(LEFT(C2608,LEN(C2608)-3),COMBDG_Replacement_Split_Tech!A:T,12+B2608-2016,FALSE))*_xlfn.IFNA(VLOOKUP(LEFT(C2608,14),'AGG Activity_16'!A:K,B2608-2016+2,FALSE),VLOOKUP(LEFT(C2608,15),'AGG Activity_16'!A:K,B2608-2016+2,FALSE))</f>
        <v>227.28251048912477</v>
      </c>
    </row>
    <row r="2609" spans="1:4" x14ac:dyDescent="0.25">
      <c r="A2609" t="s">
        <v>2</v>
      </c>
      <c r="B2609">
        <f t="shared" si="62"/>
        <v>2020</v>
      </c>
      <c r="C2609" t="str">
        <f t="shared" si="63"/>
        <v>COMBDGAFSOldSHFUR___STDELC_16</v>
      </c>
      <c r="D2609" s="8">
        <f>IF(_xlfn.IFNA(VLOOKUP(LEFT(C2609,LEN(C2609)-3),COMBDG_Replacement_Split_Tech!A:T,12+B2609-2016,FALSE),-1)&lt;0,0,VLOOKUP(LEFT(C2609,LEN(C2609)-3),COMBDG_Replacement_Split_Tech!A:T,12+B2609-2016,FALSE))*_xlfn.IFNA(VLOOKUP(LEFT(C2609,14),'AGG Activity_16'!A:K,B2609-2016+2,FALSE),VLOOKUP(LEFT(C2609,15),'AGG Activity_16'!A:K,B2609-2016+2,FALSE))</f>
        <v>0</v>
      </c>
    </row>
    <row r="2610" spans="1:4" x14ac:dyDescent="0.25">
      <c r="A2610" t="s">
        <v>2</v>
      </c>
      <c r="B2610">
        <f t="shared" si="62"/>
        <v>2020</v>
      </c>
      <c r="C2610" t="str">
        <f t="shared" si="63"/>
        <v>COMBDGAFSOldSHHEP___STDELC_16</v>
      </c>
      <c r="D2610" s="8">
        <f>IF(_xlfn.IFNA(VLOOKUP(LEFT(C2610,LEN(C2610)-3),COMBDG_Replacement_Split_Tech!A:T,12+B2610-2016,FALSE),-1)&lt;0,0,VLOOKUP(LEFT(C2610,LEN(C2610)-3),COMBDG_Replacement_Split_Tech!A:T,12+B2610-2016,FALSE))*_xlfn.IFNA(VLOOKUP(LEFT(C2610,14),'AGG Activity_16'!A:K,B2610-2016+2,FALSE),VLOOKUP(LEFT(C2610,15),'AGG Activity_16'!A:K,B2610-2016+2,FALSE))</f>
        <v>51.161599300356571</v>
      </c>
    </row>
    <row r="2611" spans="1:4" x14ac:dyDescent="0.25">
      <c r="A2611" t="s">
        <v>2</v>
      </c>
      <c r="B2611">
        <f t="shared" si="62"/>
        <v>2020</v>
      </c>
      <c r="C2611" t="str">
        <f t="shared" si="63"/>
        <v>COMBDGAFSOldSHPLT___STDELC_16</v>
      </c>
      <c r="D2611" s="8">
        <f>IF(_xlfn.IFNA(VLOOKUP(LEFT(C2611,LEN(C2611)-3),COMBDG_Replacement_Split_Tech!A:T,12+B2611-2016,FALSE),-1)&lt;0,0,VLOOKUP(LEFT(C2611,LEN(C2611)-3),COMBDG_Replacement_Split_Tech!A:T,12+B2611-2016,FALSE))*_xlfn.IFNA(VLOOKUP(LEFT(C2611,14),'AGG Activity_16'!A:K,B2611-2016+2,FALSE),VLOOKUP(LEFT(C2611,15),'AGG Activity_16'!A:K,B2611-2016+2,FALSE))</f>
        <v>10.309731107278957</v>
      </c>
    </row>
    <row r="2612" spans="1:4" x14ac:dyDescent="0.25">
      <c r="A2612" t="s">
        <v>2</v>
      </c>
      <c r="B2612">
        <f t="shared" si="62"/>
        <v>2020</v>
      </c>
      <c r="C2612" t="str">
        <f t="shared" si="63"/>
        <v>COMBDGAFSOldSLLED___STDELC_16</v>
      </c>
      <c r="D2612" s="8">
        <f>IF(_xlfn.IFNA(VLOOKUP(LEFT(C2612,LEN(C2612)-3),COMBDG_Replacement_Split_Tech!A:T,12+B2612-2016,FALSE),-1)&lt;0,0,VLOOKUP(LEFT(C2612,LEN(C2612)-3),COMBDG_Replacement_Split_Tech!A:T,12+B2612-2016,FALSE))*_xlfn.IFNA(VLOOKUP(LEFT(C2612,14),'AGG Activity_16'!A:K,B2612-2016+2,FALSE),VLOOKUP(LEFT(C2612,15),'AGG Activity_16'!A:K,B2612-2016+2,FALSE))</f>
        <v>23.60147352545652</v>
      </c>
    </row>
    <row r="2613" spans="1:4" x14ac:dyDescent="0.25">
      <c r="A2613" t="s">
        <v>2</v>
      </c>
      <c r="B2613">
        <f t="shared" si="62"/>
        <v>2020</v>
      </c>
      <c r="C2613" t="str">
        <f t="shared" si="63"/>
        <v>COMBDGAFSOldWH______STDELC_16</v>
      </c>
      <c r="D2613" s="8">
        <f>IF(_xlfn.IFNA(VLOOKUP(LEFT(C2613,LEN(C2613)-3),COMBDG_Replacement_Split_Tech!A:T,12+B2613-2016,FALSE),-1)&lt;0,0,VLOOKUP(LEFT(C2613,LEN(C2613)-3),COMBDG_Replacement_Split_Tech!A:T,12+B2613-2016,FALSE))*_xlfn.IFNA(VLOOKUP(LEFT(C2613,14),'AGG Activity_16'!A:K,B2613-2016+2,FALSE),VLOOKUP(LEFT(C2613,15),'AGG Activity_16'!A:K,B2613-2016+2,FALSE))</f>
        <v>6.5202627684766004</v>
      </c>
    </row>
    <row r="2614" spans="1:4" x14ac:dyDescent="0.25">
      <c r="A2614" t="s">
        <v>2</v>
      </c>
      <c r="B2614">
        <f t="shared" si="62"/>
        <v>2020</v>
      </c>
      <c r="C2614" t="str">
        <f t="shared" si="63"/>
        <v>COMBDGEDSNewAE______STDELC_16</v>
      </c>
      <c r="D2614" s="8">
        <f>IF(_xlfn.IFNA(VLOOKUP(LEFT(C2614,LEN(C2614)-3),COMBDG_Replacement_Split_Tech!A:T,12+B2614-2016,FALSE),-1)&lt;0,0,VLOOKUP(LEFT(C2614,LEN(C2614)-3),COMBDG_Replacement_Split_Tech!A:T,12+B2614-2016,FALSE))*_xlfn.IFNA(VLOOKUP(LEFT(C2614,14),'AGG Activity_16'!A:K,B2614-2016+2,FALSE),VLOOKUP(LEFT(C2614,15),'AGG Activity_16'!A:K,B2614-2016+2,FALSE))</f>
        <v>0</v>
      </c>
    </row>
    <row r="2615" spans="1:4" x14ac:dyDescent="0.25">
      <c r="A2615" t="s">
        <v>2</v>
      </c>
      <c r="B2615">
        <f t="shared" si="62"/>
        <v>2020</v>
      </c>
      <c r="C2615" t="str">
        <f t="shared" si="63"/>
        <v>COMBDGEDSNewAM______STDELC_16</v>
      </c>
      <c r="D2615" s="8">
        <f>IF(_xlfn.IFNA(VLOOKUP(LEFT(C2615,LEN(C2615)-3),COMBDG_Replacement_Split_Tech!A:T,12+B2615-2016,FALSE),-1)&lt;0,0,VLOOKUP(LEFT(C2615,LEN(C2615)-3),COMBDG_Replacement_Split_Tech!A:T,12+B2615-2016,FALSE))*_xlfn.IFNA(VLOOKUP(LEFT(C2615,14),'AGG Activity_16'!A:K,B2615-2016+2,FALSE),VLOOKUP(LEFT(C2615,15),'AGG Activity_16'!A:K,B2615-2016+2,FALSE))</f>
        <v>0</v>
      </c>
    </row>
    <row r="2616" spans="1:4" x14ac:dyDescent="0.25">
      <c r="A2616" t="s">
        <v>2</v>
      </c>
      <c r="B2616">
        <f t="shared" si="62"/>
        <v>2020</v>
      </c>
      <c r="C2616" t="str">
        <f t="shared" si="63"/>
        <v>COMBDGEDSNewLIFLC___STDELC_16</v>
      </c>
      <c r="D2616" s="8">
        <f>IF(_xlfn.IFNA(VLOOKUP(LEFT(C2616,LEN(C2616)-3),COMBDG_Replacement_Split_Tech!A:T,12+B2616-2016,FALSE),-1)&lt;0,0,VLOOKUP(LEFT(C2616,LEN(C2616)-3),COMBDG_Replacement_Split_Tech!A:T,12+B2616-2016,FALSE))*_xlfn.IFNA(VLOOKUP(LEFT(C2616,14),'AGG Activity_16'!A:K,B2616-2016+2,FALSE),VLOOKUP(LEFT(C2616,15),'AGG Activity_16'!A:K,B2616-2016+2,FALSE))</f>
        <v>0</v>
      </c>
    </row>
    <row r="2617" spans="1:4" x14ac:dyDescent="0.25">
      <c r="A2617" t="s">
        <v>2</v>
      </c>
      <c r="B2617">
        <f t="shared" si="62"/>
        <v>2020</v>
      </c>
      <c r="C2617" t="str">
        <f t="shared" si="63"/>
        <v>COMBDGEDSNewLIFLU___STDELC_16</v>
      </c>
      <c r="D2617" s="8">
        <f>IF(_xlfn.IFNA(VLOOKUP(LEFT(C2617,LEN(C2617)-3),COMBDG_Replacement_Split_Tech!A:T,12+B2617-2016,FALSE),-1)&lt;0,0,VLOOKUP(LEFT(C2617,LEN(C2617)-3),COMBDG_Replacement_Split_Tech!A:T,12+B2617-2016,FALSE))*_xlfn.IFNA(VLOOKUP(LEFT(C2617,14),'AGG Activity_16'!A:K,B2617-2016+2,FALSE),VLOOKUP(LEFT(C2617,15),'AGG Activity_16'!A:K,B2617-2016+2,FALSE))</f>
        <v>0</v>
      </c>
    </row>
    <row r="2618" spans="1:4" x14ac:dyDescent="0.25">
      <c r="A2618" t="s">
        <v>2</v>
      </c>
      <c r="B2618">
        <f t="shared" si="62"/>
        <v>2020</v>
      </c>
      <c r="C2618" t="str">
        <f t="shared" si="63"/>
        <v>COMBDGEDSNewLIHAL___STDELC_16</v>
      </c>
      <c r="D2618" s="8">
        <f>IF(_xlfn.IFNA(VLOOKUP(LEFT(C2618,LEN(C2618)-3),COMBDG_Replacement_Split_Tech!A:T,12+B2618-2016,FALSE),-1)&lt;0,0,VLOOKUP(LEFT(C2618,LEN(C2618)-3),COMBDG_Replacement_Split_Tech!A:T,12+B2618-2016,FALSE))*_xlfn.IFNA(VLOOKUP(LEFT(C2618,14),'AGG Activity_16'!A:K,B2618-2016+2,FALSE),VLOOKUP(LEFT(C2618,15),'AGG Activity_16'!A:K,B2618-2016+2,FALSE))</f>
        <v>0</v>
      </c>
    </row>
    <row r="2619" spans="1:4" x14ac:dyDescent="0.25">
      <c r="A2619" t="s">
        <v>2</v>
      </c>
      <c r="B2619">
        <f t="shared" si="62"/>
        <v>2020</v>
      </c>
      <c r="C2619" t="str">
        <f t="shared" si="63"/>
        <v>COMBDGEDSNewLIINC___STDELC_16</v>
      </c>
      <c r="D2619" s="8">
        <f>IF(_xlfn.IFNA(VLOOKUP(LEFT(C2619,LEN(C2619)-3),COMBDG_Replacement_Split_Tech!A:T,12+B2619-2016,FALSE),-1)&lt;0,0,VLOOKUP(LEFT(C2619,LEN(C2619)-3),COMBDG_Replacement_Split_Tech!A:T,12+B2619-2016,FALSE))*_xlfn.IFNA(VLOOKUP(LEFT(C2619,14),'AGG Activity_16'!A:K,B2619-2016+2,FALSE),VLOOKUP(LEFT(C2619,15),'AGG Activity_16'!A:K,B2619-2016+2,FALSE))</f>
        <v>0</v>
      </c>
    </row>
    <row r="2620" spans="1:4" x14ac:dyDescent="0.25">
      <c r="A2620" t="s">
        <v>2</v>
      </c>
      <c r="B2620">
        <f t="shared" si="62"/>
        <v>2020</v>
      </c>
      <c r="C2620" t="str">
        <f t="shared" si="63"/>
        <v>COMBDGEDSNewLILED___STDELC_16</v>
      </c>
      <c r="D2620" s="8">
        <f>IF(_xlfn.IFNA(VLOOKUP(LEFT(C2620,LEN(C2620)-3),COMBDG_Replacement_Split_Tech!A:T,12+B2620-2016,FALSE),-1)&lt;0,0,VLOOKUP(LEFT(C2620,LEN(C2620)-3),COMBDG_Replacement_Split_Tech!A:T,12+B2620-2016,FALSE))*_xlfn.IFNA(VLOOKUP(LEFT(C2620,14),'AGG Activity_16'!A:K,B2620-2016+2,FALSE),VLOOKUP(LEFT(C2620,15),'AGG Activity_16'!A:K,B2620-2016+2,FALSE))</f>
        <v>0</v>
      </c>
    </row>
    <row r="2621" spans="1:4" x14ac:dyDescent="0.25">
      <c r="A2621" t="s">
        <v>2</v>
      </c>
      <c r="B2621">
        <f t="shared" si="62"/>
        <v>2020</v>
      </c>
      <c r="C2621" t="str">
        <f t="shared" si="63"/>
        <v>COMBDGEDSNewSC______STDELC_16</v>
      </c>
      <c r="D2621" s="8">
        <f>IF(_xlfn.IFNA(VLOOKUP(LEFT(C2621,LEN(C2621)-3),COMBDG_Replacement_Split_Tech!A:T,12+B2621-2016,FALSE),-1)&lt;0,0,VLOOKUP(LEFT(C2621,LEN(C2621)-3),COMBDG_Replacement_Split_Tech!A:T,12+B2621-2016,FALSE))*_xlfn.IFNA(VLOOKUP(LEFT(C2621,14),'AGG Activity_16'!A:K,B2621-2016+2,FALSE),VLOOKUP(LEFT(C2621,15),'AGG Activity_16'!A:K,B2621-2016+2,FALSE))</f>
        <v>0</v>
      </c>
    </row>
    <row r="2622" spans="1:4" x14ac:dyDescent="0.25">
      <c r="A2622" t="s">
        <v>2</v>
      </c>
      <c r="B2622">
        <f t="shared" si="62"/>
        <v>2020</v>
      </c>
      <c r="C2622" t="str">
        <f t="shared" si="63"/>
        <v>COMBDGEDSNewSHFUR___STDELC_16</v>
      </c>
      <c r="D2622" s="8">
        <f>IF(_xlfn.IFNA(VLOOKUP(LEFT(C2622,LEN(C2622)-3),COMBDG_Replacement_Split_Tech!A:T,12+B2622-2016,FALSE),-1)&lt;0,0,VLOOKUP(LEFT(C2622,LEN(C2622)-3),COMBDG_Replacement_Split_Tech!A:T,12+B2622-2016,FALSE))*_xlfn.IFNA(VLOOKUP(LEFT(C2622,14),'AGG Activity_16'!A:K,B2622-2016+2,FALSE),VLOOKUP(LEFT(C2622,15),'AGG Activity_16'!A:K,B2622-2016+2,FALSE))</f>
        <v>0</v>
      </c>
    </row>
    <row r="2623" spans="1:4" x14ac:dyDescent="0.25">
      <c r="A2623" t="s">
        <v>2</v>
      </c>
      <c r="B2623">
        <f t="shared" si="62"/>
        <v>2020</v>
      </c>
      <c r="C2623" t="str">
        <f t="shared" si="63"/>
        <v>COMBDGEDSNewSHHEP___STDELC_16</v>
      </c>
      <c r="D2623" s="8">
        <f>IF(_xlfn.IFNA(VLOOKUP(LEFT(C2623,LEN(C2623)-3),COMBDG_Replacement_Split_Tech!A:T,12+B2623-2016,FALSE),-1)&lt;0,0,VLOOKUP(LEFT(C2623,LEN(C2623)-3),COMBDG_Replacement_Split_Tech!A:T,12+B2623-2016,FALSE))*_xlfn.IFNA(VLOOKUP(LEFT(C2623,14),'AGG Activity_16'!A:K,B2623-2016+2,FALSE),VLOOKUP(LEFT(C2623,15),'AGG Activity_16'!A:K,B2623-2016+2,FALSE))</f>
        <v>0</v>
      </c>
    </row>
    <row r="2624" spans="1:4" x14ac:dyDescent="0.25">
      <c r="A2624" t="s">
        <v>2</v>
      </c>
      <c r="B2624">
        <f t="shared" si="62"/>
        <v>2020</v>
      </c>
      <c r="C2624" t="str">
        <f t="shared" si="63"/>
        <v>COMBDGEDSNewSHPLT___STDELC_16</v>
      </c>
      <c r="D2624" s="8">
        <f>IF(_xlfn.IFNA(VLOOKUP(LEFT(C2624,LEN(C2624)-3),COMBDG_Replacement_Split_Tech!A:T,12+B2624-2016,FALSE),-1)&lt;0,0,VLOOKUP(LEFT(C2624,LEN(C2624)-3),COMBDG_Replacement_Split_Tech!A:T,12+B2624-2016,FALSE))*_xlfn.IFNA(VLOOKUP(LEFT(C2624,14),'AGG Activity_16'!A:K,B2624-2016+2,FALSE),VLOOKUP(LEFT(C2624,15),'AGG Activity_16'!A:K,B2624-2016+2,FALSE))</f>
        <v>0</v>
      </c>
    </row>
    <row r="2625" spans="1:4" x14ac:dyDescent="0.25">
      <c r="A2625" t="s">
        <v>2</v>
      </c>
      <c r="B2625">
        <f t="shared" si="62"/>
        <v>2020</v>
      </c>
      <c r="C2625" t="str">
        <f t="shared" si="63"/>
        <v>COMBDGEDSNewSLLED___STDELC_16</v>
      </c>
      <c r="D2625" s="8">
        <f>IF(_xlfn.IFNA(VLOOKUP(LEFT(C2625,LEN(C2625)-3),COMBDG_Replacement_Split_Tech!A:T,12+B2625-2016,FALSE),-1)&lt;0,0,VLOOKUP(LEFT(C2625,LEN(C2625)-3),COMBDG_Replacement_Split_Tech!A:T,12+B2625-2016,FALSE))*_xlfn.IFNA(VLOOKUP(LEFT(C2625,14),'AGG Activity_16'!A:K,B2625-2016+2,FALSE),VLOOKUP(LEFT(C2625,15),'AGG Activity_16'!A:K,B2625-2016+2,FALSE))</f>
        <v>0</v>
      </c>
    </row>
    <row r="2626" spans="1:4" x14ac:dyDescent="0.25">
      <c r="A2626" t="s">
        <v>2</v>
      </c>
      <c r="B2626">
        <f t="shared" si="62"/>
        <v>2020</v>
      </c>
      <c r="C2626" t="str">
        <f t="shared" si="63"/>
        <v>COMBDGEDSNewWH______STDELC_16</v>
      </c>
      <c r="D2626" s="8">
        <f>IF(_xlfn.IFNA(VLOOKUP(LEFT(C2626,LEN(C2626)-3),COMBDG_Replacement_Split_Tech!A:T,12+B2626-2016,FALSE),-1)&lt;0,0,VLOOKUP(LEFT(C2626,LEN(C2626)-3),COMBDG_Replacement_Split_Tech!A:T,12+B2626-2016,FALSE))*_xlfn.IFNA(VLOOKUP(LEFT(C2626,14),'AGG Activity_16'!A:K,B2626-2016+2,FALSE),VLOOKUP(LEFT(C2626,15),'AGG Activity_16'!A:K,B2626-2016+2,FALSE))</f>
        <v>0</v>
      </c>
    </row>
    <row r="2627" spans="1:4" x14ac:dyDescent="0.25">
      <c r="A2627" t="s">
        <v>2</v>
      </c>
      <c r="B2627">
        <f t="shared" si="62"/>
        <v>2020</v>
      </c>
      <c r="C2627" t="str">
        <f t="shared" si="63"/>
        <v>COMBDGEDSOldAE______STDELC_16</v>
      </c>
      <c r="D2627" s="8">
        <f>IF(_xlfn.IFNA(VLOOKUP(LEFT(C2627,LEN(C2627)-3),COMBDG_Replacement_Split_Tech!A:T,12+B2627-2016,FALSE),-1)&lt;0,0,VLOOKUP(LEFT(C2627,LEN(C2627)-3),COMBDG_Replacement_Split_Tech!A:T,12+B2627-2016,FALSE))*_xlfn.IFNA(VLOOKUP(LEFT(C2627,14),'AGG Activity_16'!A:K,B2627-2016+2,FALSE),VLOOKUP(LEFT(C2627,15),'AGG Activity_16'!A:K,B2627-2016+2,FALSE))</f>
        <v>1434.0869771345631</v>
      </c>
    </row>
    <row r="2628" spans="1:4" x14ac:dyDescent="0.25">
      <c r="A2628" t="s">
        <v>2</v>
      </c>
      <c r="B2628">
        <f t="shared" si="62"/>
        <v>2020</v>
      </c>
      <c r="C2628" t="str">
        <f t="shared" si="63"/>
        <v>COMBDGEDSOldAM______STDELC_16</v>
      </c>
      <c r="D2628" s="8">
        <f>IF(_xlfn.IFNA(VLOOKUP(LEFT(C2628,LEN(C2628)-3),COMBDG_Replacement_Split_Tech!A:T,12+B2628-2016,FALSE),-1)&lt;0,0,VLOOKUP(LEFT(C2628,LEN(C2628)-3),COMBDG_Replacement_Split_Tech!A:T,12+B2628-2016,FALSE))*_xlfn.IFNA(VLOOKUP(LEFT(C2628,14),'AGG Activity_16'!A:K,B2628-2016+2,FALSE),VLOOKUP(LEFT(C2628,15),'AGG Activity_16'!A:K,B2628-2016+2,FALSE))</f>
        <v>126.99563167530169</v>
      </c>
    </row>
    <row r="2629" spans="1:4" x14ac:dyDescent="0.25">
      <c r="A2629" t="s">
        <v>2</v>
      </c>
      <c r="B2629">
        <f t="shared" si="62"/>
        <v>2020</v>
      </c>
      <c r="C2629" t="str">
        <f t="shared" si="63"/>
        <v>COMBDGEDSOldLIFLC___STDELC_16</v>
      </c>
      <c r="D2629" s="8">
        <f>IF(_xlfn.IFNA(VLOOKUP(LEFT(C2629,LEN(C2629)-3),COMBDG_Replacement_Split_Tech!A:T,12+B2629-2016,FALSE),-1)&lt;0,0,VLOOKUP(LEFT(C2629,LEN(C2629)-3),COMBDG_Replacement_Split_Tech!A:T,12+B2629-2016,FALSE))*_xlfn.IFNA(VLOOKUP(LEFT(C2629,14),'AGG Activity_16'!A:K,B2629-2016+2,FALSE),VLOOKUP(LEFT(C2629,15),'AGG Activity_16'!A:K,B2629-2016+2,FALSE))</f>
        <v>148.89738012381619</v>
      </c>
    </row>
    <row r="2630" spans="1:4" x14ac:dyDescent="0.25">
      <c r="A2630" t="s">
        <v>2</v>
      </c>
      <c r="B2630">
        <f t="shared" si="62"/>
        <v>2020</v>
      </c>
      <c r="C2630" t="str">
        <f t="shared" si="63"/>
        <v>COMBDGEDSOldLIFLU___STDELC_16</v>
      </c>
      <c r="D2630" s="8">
        <f>IF(_xlfn.IFNA(VLOOKUP(LEFT(C2630,LEN(C2630)-3),COMBDG_Replacement_Split_Tech!A:T,12+B2630-2016,FALSE),-1)&lt;0,0,VLOOKUP(LEFT(C2630,LEN(C2630)-3),COMBDG_Replacement_Split_Tech!A:T,12+B2630-2016,FALSE))*_xlfn.IFNA(VLOOKUP(LEFT(C2630,14),'AGG Activity_16'!A:K,B2630-2016+2,FALSE),VLOOKUP(LEFT(C2630,15),'AGG Activity_16'!A:K,B2630-2016+2,FALSE))</f>
        <v>554.46301640039235</v>
      </c>
    </row>
    <row r="2631" spans="1:4" x14ac:dyDescent="0.25">
      <c r="A2631" t="s">
        <v>2</v>
      </c>
      <c r="B2631">
        <f t="shared" si="62"/>
        <v>2020</v>
      </c>
      <c r="C2631" t="str">
        <f t="shared" si="63"/>
        <v>COMBDGEDSOldLIHAL___STDELC_16</v>
      </c>
      <c r="D2631" s="8">
        <f>IF(_xlfn.IFNA(VLOOKUP(LEFT(C2631,LEN(C2631)-3),COMBDG_Replacement_Split_Tech!A:T,12+B2631-2016,FALSE),-1)&lt;0,0,VLOOKUP(LEFT(C2631,LEN(C2631)-3),COMBDG_Replacement_Split_Tech!A:T,12+B2631-2016,FALSE))*_xlfn.IFNA(VLOOKUP(LEFT(C2631,14),'AGG Activity_16'!A:K,B2631-2016+2,FALSE),VLOOKUP(LEFT(C2631,15),'AGG Activity_16'!A:K,B2631-2016+2,FALSE))</f>
        <v>319.62151698566635</v>
      </c>
    </row>
    <row r="2632" spans="1:4" x14ac:dyDescent="0.25">
      <c r="A2632" t="s">
        <v>2</v>
      </c>
      <c r="B2632">
        <f t="shared" si="62"/>
        <v>2020</v>
      </c>
      <c r="C2632" t="str">
        <f t="shared" si="63"/>
        <v>COMBDGEDSOldLIINC___STDELC_16</v>
      </c>
      <c r="D2632" s="8">
        <f>IF(_xlfn.IFNA(VLOOKUP(LEFT(C2632,LEN(C2632)-3),COMBDG_Replacement_Split_Tech!A:T,12+B2632-2016,FALSE),-1)&lt;0,0,VLOOKUP(LEFT(C2632,LEN(C2632)-3),COMBDG_Replacement_Split_Tech!A:T,12+B2632-2016,FALSE))*_xlfn.IFNA(VLOOKUP(LEFT(C2632,14),'AGG Activity_16'!A:K,B2632-2016+2,FALSE),VLOOKUP(LEFT(C2632,15),'AGG Activity_16'!A:K,B2632-2016+2,FALSE))</f>
        <v>1026.5573401238014</v>
      </c>
    </row>
    <row r="2633" spans="1:4" x14ac:dyDescent="0.25">
      <c r="A2633" t="s">
        <v>2</v>
      </c>
      <c r="B2633">
        <f t="shared" si="62"/>
        <v>2020</v>
      </c>
      <c r="C2633" t="str">
        <f t="shared" si="63"/>
        <v>COMBDGEDSOldLILED___STDELC_16</v>
      </c>
      <c r="D2633" s="8">
        <f>IF(_xlfn.IFNA(VLOOKUP(LEFT(C2633,LEN(C2633)-3),COMBDG_Replacement_Split_Tech!A:T,12+B2633-2016,FALSE),-1)&lt;0,0,VLOOKUP(LEFT(C2633,LEN(C2633)-3),COMBDG_Replacement_Split_Tech!A:T,12+B2633-2016,FALSE))*_xlfn.IFNA(VLOOKUP(LEFT(C2633,14),'AGG Activity_16'!A:K,B2633-2016+2,FALSE),VLOOKUP(LEFT(C2633,15),'AGG Activity_16'!A:K,B2633-2016+2,FALSE))</f>
        <v>2.4361599793476576</v>
      </c>
    </row>
    <row r="2634" spans="1:4" x14ac:dyDescent="0.25">
      <c r="A2634" t="s">
        <v>2</v>
      </c>
      <c r="B2634">
        <f t="shared" si="62"/>
        <v>2020</v>
      </c>
      <c r="C2634" t="str">
        <f t="shared" si="63"/>
        <v>COMBDGEDSOldSC______STDELC_16</v>
      </c>
      <c r="D2634" s="8">
        <f>IF(_xlfn.IFNA(VLOOKUP(LEFT(C2634,LEN(C2634)-3),COMBDG_Replacement_Split_Tech!A:T,12+B2634-2016,FALSE),-1)&lt;0,0,VLOOKUP(LEFT(C2634,LEN(C2634)-3),COMBDG_Replacement_Split_Tech!A:T,12+B2634-2016,FALSE))*_xlfn.IFNA(VLOOKUP(LEFT(C2634,14),'AGG Activity_16'!A:K,B2634-2016+2,FALSE),VLOOKUP(LEFT(C2634,15),'AGG Activity_16'!A:K,B2634-2016+2,FALSE))</f>
        <v>635.16009850864464</v>
      </c>
    </row>
    <row r="2635" spans="1:4" x14ac:dyDescent="0.25">
      <c r="A2635" t="s">
        <v>2</v>
      </c>
      <c r="B2635">
        <f t="shared" si="62"/>
        <v>2020</v>
      </c>
      <c r="C2635" t="str">
        <f t="shared" si="63"/>
        <v>COMBDGEDSOldSHFUR___STDELC_16</v>
      </c>
      <c r="D2635" s="8">
        <f>IF(_xlfn.IFNA(VLOOKUP(LEFT(C2635,LEN(C2635)-3),COMBDG_Replacement_Split_Tech!A:T,12+B2635-2016,FALSE),-1)&lt;0,0,VLOOKUP(LEFT(C2635,LEN(C2635)-3),COMBDG_Replacement_Split_Tech!A:T,12+B2635-2016,FALSE))*_xlfn.IFNA(VLOOKUP(LEFT(C2635,14),'AGG Activity_16'!A:K,B2635-2016+2,FALSE),VLOOKUP(LEFT(C2635,15),'AGG Activity_16'!A:K,B2635-2016+2,FALSE))</f>
        <v>0</v>
      </c>
    </row>
    <row r="2636" spans="1:4" x14ac:dyDescent="0.25">
      <c r="A2636" t="s">
        <v>2</v>
      </c>
      <c r="B2636">
        <f t="shared" si="62"/>
        <v>2020</v>
      </c>
      <c r="C2636" t="str">
        <f t="shared" si="63"/>
        <v>COMBDGEDSOldSHHEP___STDELC_16</v>
      </c>
      <c r="D2636" s="8">
        <f>IF(_xlfn.IFNA(VLOOKUP(LEFT(C2636,LEN(C2636)-3),COMBDG_Replacement_Split_Tech!A:T,12+B2636-2016,FALSE),-1)&lt;0,0,VLOOKUP(LEFT(C2636,LEN(C2636)-3),COMBDG_Replacement_Split_Tech!A:T,12+B2636-2016,FALSE))*_xlfn.IFNA(VLOOKUP(LEFT(C2636,14),'AGG Activity_16'!A:K,B2636-2016+2,FALSE),VLOOKUP(LEFT(C2636,15),'AGG Activity_16'!A:K,B2636-2016+2,FALSE))</f>
        <v>137.32612792141032</v>
      </c>
    </row>
    <row r="2637" spans="1:4" x14ac:dyDescent="0.25">
      <c r="A2637" t="s">
        <v>2</v>
      </c>
      <c r="B2637">
        <f t="shared" si="62"/>
        <v>2020</v>
      </c>
      <c r="C2637" t="str">
        <f t="shared" si="63"/>
        <v>COMBDGEDSOldSHPLT___STDELC_16</v>
      </c>
      <c r="D2637" s="8">
        <f>IF(_xlfn.IFNA(VLOOKUP(LEFT(C2637,LEN(C2637)-3),COMBDG_Replacement_Split_Tech!A:T,12+B2637-2016,FALSE),-1)&lt;0,0,VLOOKUP(LEFT(C2637,LEN(C2637)-3),COMBDG_Replacement_Split_Tech!A:T,12+B2637-2016,FALSE))*_xlfn.IFNA(VLOOKUP(LEFT(C2637,14),'AGG Activity_16'!A:K,B2637-2016+2,FALSE),VLOOKUP(LEFT(C2637,15),'AGG Activity_16'!A:K,B2637-2016+2,FALSE))</f>
        <v>28.69544672927492</v>
      </c>
    </row>
    <row r="2638" spans="1:4" x14ac:dyDescent="0.25">
      <c r="A2638" t="s">
        <v>2</v>
      </c>
      <c r="B2638">
        <f t="shared" si="62"/>
        <v>2020</v>
      </c>
      <c r="C2638" t="str">
        <f t="shared" si="63"/>
        <v>COMBDGEDSOldSLLED___STDELC_16</v>
      </c>
      <c r="D2638" s="8">
        <f>IF(_xlfn.IFNA(VLOOKUP(LEFT(C2638,LEN(C2638)-3),COMBDG_Replacement_Split_Tech!A:T,12+B2638-2016,FALSE),-1)&lt;0,0,VLOOKUP(LEFT(C2638,LEN(C2638)-3),COMBDG_Replacement_Split_Tech!A:T,12+B2638-2016,FALSE))*_xlfn.IFNA(VLOOKUP(LEFT(C2638,14),'AGG Activity_16'!A:K,B2638-2016+2,FALSE),VLOOKUP(LEFT(C2638,15),'AGG Activity_16'!A:K,B2638-2016+2,FALSE))</f>
        <v>91.324469182711979</v>
      </c>
    </row>
    <row r="2639" spans="1:4" x14ac:dyDescent="0.25">
      <c r="A2639" t="s">
        <v>2</v>
      </c>
      <c r="B2639">
        <f t="shared" si="62"/>
        <v>2020</v>
      </c>
      <c r="C2639" t="str">
        <f t="shared" si="63"/>
        <v>COMBDGEDSOldWH______STDELC_16</v>
      </c>
      <c r="D2639" s="8">
        <f>IF(_xlfn.IFNA(VLOOKUP(LEFT(C2639,LEN(C2639)-3),COMBDG_Replacement_Split_Tech!A:T,12+B2639-2016,FALSE),-1)&lt;0,0,VLOOKUP(LEFT(C2639,LEN(C2639)-3),COMBDG_Replacement_Split_Tech!A:T,12+B2639-2016,FALSE))*_xlfn.IFNA(VLOOKUP(LEFT(C2639,14),'AGG Activity_16'!A:K,B2639-2016+2,FALSE),VLOOKUP(LEFT(C2639,15),'AGG Activity_16'!A:K,B2639-2016+2,FALSE))</f>
        <v>14.107446418373922</v>
      </c>
    </row>
    <row r="2640" spans="1:4" x14ac:dyDescent="0.25">
      <c r="A2640" t="s">
        <v>2</v>
      </c>
      <c r="B2640">
        <f t="shared" si="62"/>
        <v>2020</v>
      </c>
      <c r="C2640" t="str">
        <f t="shared" si="63"/>
        <v>COMBDGHLCNewAE______STDELC_16</v>
      </c>
      <c r="D2640" s="8">
        <f>IF(_xlfn.IFNA(VLOOKUP(LEFT(C2640,LEN(C2640)-3),COMBDG_Replacement_Split_Tech!A:T,12+B2640-2016,FALSE),-1)&lt;0,0,VLOOKUP(LEFT(C2640,LEN(C2640)-3),COMBDG_Replacement_Split_Tech!A:T,12+B2640-2016,FALSE))*_xlfn.IFNA(VLOOKUP(LEFT(C2640,14),'AGG Activity_16'!A:K,B2640-2016+2,FALSE),VLOOKUP(LEFT(C2640,15),'AGG Activity_16'!A:K,B2640-2016+2,FALSE))</f>
        <v>0</v>
      </c>
    </row>
    <row r="2641" spans="1:4" x14ac:dyDescent="0.25">
      <c r="A2641" t="s">
        <v>2</v>
      </c>
      <c r="B2641">
        <f t="shared" si="62"/>
        <v>2020</v>
      </c>
      <c r="C2641" t="str">
        <f t="shared" si="63"/>
        <v>COMBDGHLCNewAM______STDELC_16</v>
      </c>
      <c r="D2641" s="8">
        <f>IF(_xlfn.IFNA(VLOOKUP(LEFT(C2641,LEN(C2641)-3),COMBDG_Replacement_Split_Tech!A:T,12+B2641-2016,FALSE),-1)&lt;0,0,VLOOKUP(LEFT(C2641,LEN(C2641)-3),COMBDG_Replacement_Split_Tech!A:T,12+B2641-2016,FALSE))*_xlfn.IFNA(VLOOKUP(LEFT(C2641,14),'AGG Activity_16'!A:K,B2641-2016+2,FALSE),VLOOKUP(LEFT(C2641,15),'AGG Activity_16'!A:K,B2641-2016+2,FALSE))</f>
        <v>0</v>
      </c>
    </row>
    <row r="2642" spans="1:4" x14ac:dyDescent="0.25">
      <c r="A2642" t="s">
        <v>2</v>
      </c>
      <c r="B2642">
        <f t="shared" si="62"/>
        <v>2020</v>
      </c>
      <c r="C2642" t="str">
        <f t="shared" si="63"/>
        <v>COMBDGHLCNewLIFLC___STDELC_16</v>
      </c>
      <c r="D2642" s="8">
        <f>IF(_xlfn.IFNA(VLOOKUP(LEFT(C2642,LEN(C2642)-3),COMBDG_Replacement_Split_Tech!A:T,12+B2642-2016,FALSE),-1)&lt;0,0,VLOOKUP(LEFT(C2642,LEN(C2642)-3),COMBDG_Replacement_Split_Tech!A:T,12+B2642-2016,FALSE))*_xlfn.IFNA(VLOOKUP(LEFT(C2642,14),'AGG Activity_16'!A:K,B2642-2016+2,FALSE),VLOOKUP(LEFT(C2642,15),'AGG Activity_16'!A:K,B2642-2016+2,FALSE))</f>
        <v>0</v>
      </c>
    </row>
    <row r="2643" spans="1:4" x14ac:dyDescent="0.25">
      <c r="A2643" t="s">
        <v>2</v>
      </c>
      <c r="B2643">
        <f t="shared" si="62"/>
        <v>2020</v>
      </c>
      <c r="C2643" t="str">
        <f t="shared" si="63"/>
        <v>COMBDGHLCNewLIFLU___STDELC_16</v>
      </c>
      <c r="D2643" s="8">
        <f>IF(_xlfn.IFNA(VLOOKUP(LEFT(C2643,LEN(C2643)-3),COMBDG_Replacement_Split_Tech!A:T,12+B2643-2016,FALSE),-1)&lt;0,0,VLOOKUP(LEFT(C2643,LEN(C2643)-3),COMBDG_Replacement_Split_Tech!A:T,12+B2643-2016,FALSE))*_xlfn.IFNA(VLOOKUP(LEFT(C2643,14),'AGG Activity_16'!A:K,B2643-2016+2,FALSE),VLOOKUP(LEFT(C2643,15),'AGG Activity_16'!A:K,B2643-2016+2,FALSE))</f>
        <v>0</v>
      </c>
    </row>
    <row r="2644" spans="1:4" x14ac:dyDescent="0.25">
      <c r="A2644" t="s">
        <v>2</v>
      </c>
      <c r="B2644">
        <f t="shared" si="62"/>
        <v>2020</v>
      </c>
      <c r="C2644" t="str">
        <f t="shared" si="63"/>
        <v>COMBDGHLCNewLIHAL___STDELC_16</v>
      </c>
      <c r="D2644" s="8">
        <f>IF(_xlfn.IFNA(VLOOKUP(LEFT(C2644,LEN(C2644)-3),COMBDG_Replacement_Split_Tech!A:T,12+B2644-2016,FALSE),-1)&lt;0,0,VLOOKUP(LEFT(C2644,LEN(C2644)-3),COMBDG_Replacement_Split_Tech!A:T,12+B2644-2016,FALSE))*_xlfn.IFNA(VLOOKUP(LEFT(C2644,14),'AGG Activity_16'!A:K,B2644-2016+2,FALSE),VLOOKUP(LEFT(C2644,15),'AGG Activity_16'!A:K,B2644-2016+2,FALSE))</f>
        <v>0</v>
      </c>
    </row>
    <row r="2645" spans="1:4" x14ac:dyDescent="0.25">
      <c r="A2645" t="s">
        <v>2</v>
      </c>
      <c r="B2645">
        <f t="shared" si="62"/>
        <v>2020</v>
      </c>
      <c r="C2645" t="str">
        <f t="shared" si="63"/>
        <v>COMBDGHLCNewLIINC___STDELC_16</v>
      </c>
      <c r="D2645" s="8">
        <f>IF(_xlfn.IFNA(VLOOKUP(LEFT(C2645,LEN(C2645)-3),COMBDG_Replacement_Split_Tech!A:T,12+B2645-2016,FALSE),-1)&lt;0,0,VLOOKUP(LEFT(C2645,LEN(C2645)-3),COMBDG_Replacement_Split_Tech!A:T,12+B2645-2016,FALSE))*_xlfn.IFNA(VLOOKUP(LEFT(C2645,14),'AGG Activity_16'!A:K,B2645-2016+2,FALSE),VLOOKUP(LEFT(C2645,15),'AGG Activity_16'!A:K,B2645-2016+2,FALSE))</f>
        <v>0</v>
      </c>
    </row>
    <row r="2646" spans="1:4" x14ac:dyDescent="0.25">
      <c r="A2646" t="s">
        <v>2</v>
      </c>
      <c r="B2646">
        <f t="shared" si="62"/>
        <v>2020</v>
      </c>
      <c r="C2646" t="str">
        <f t="shared" si="63"/>
        <v>COMBDGHLCNewLILED___STDELC_16</v>
      </c>
      <c r="D2646" s="8">
        <f>IF(_xlfn.IFNA(VLOOKUP(LEFT(C2646,LEN(C2646)-3),COMBDG_Replacement_Split_Tech!A:T,12+B2646-2016,FALSE),-1)&lt;0,0,VLOOKUP(LEFT(C2646,LEN(C2646)-3),COMBDG_Replacement_Split_Tech!A:T,12+B2646-2016,FALSE))*_xlfn.IFNA(VLOOKUP(LEFT(C2646,14),'AGG Activity_16'!A:K,B2646-2016+2,FALSE),VLOOKUP(LEFT(C2646,15),'AGG Activity_16'!A:K,B2646-2016+2,FALSE))</f>
        <v>0</v>
      </c>
    </row>
    <row r="2647" spans="1:4" x14ac:dyDescent="0.25">
      <c r="A2647" t="s">
        <v>2</v>
      </c>
      <c r="B2647">
        <f t="shared" si="62"/>
        <v>2020</v>
      </c>
      <c r="C2647" t="str">
        <f t="shared" si="63"/>
        <v>COMBDGHLCNewSC______STDELC_16</v>
      </c>
      <c r="D2647" s="8">
        <f>IF(_xlfn.IFNA(VLOOKUP(LEFT(C2647,LEN(C2647)-3),COMBDG_Replacement_Split_Tech!A:T,12+B2647-2016,FALSE),-1)&lt;0,0,VLOOKUP(LEFT(C2647,LEN(C2647)-3),COMBDG_Replacement_Split_Tech!A:T,12+B2647-2016,FALSE))*_xlfn.IFNA(VLOOKUP(LEFT(C2647,14),'AGG Activity_16'!A:K,B2647-2016+2,FALSE),VLOOKUP(LEFT(C2647,15),'AGG Activity_16'!A:K,B2647-2016+2,FALSE))</f>
        <v>0</v>
      </c>
    </row>
    <row r="2648" spans="1:4" x14ac:dyDescent="0.25">
      <c r="A2648" t="s">
        <v>2</v>
      </c>
      <c r="B2648">
        <f t="shared" si="62"/>
        <v>2020</v>
      </c>
      <c r="C2648" t="str">
        <f t="shared" si="63"/>
        <v>COMBDGHLCNewSHFUR___STDELC_16</v>
      </c>
      <c r="D2648" s="8">
        <f>IF(_xlfn.IFNA(VLOOKUP(LEFT(C2648,LEN(C2648)-3),COMBDG_Replacement_Split_Tech!A:T,12+B2648-2016,FALSE),-1)&lt;0,0,VLOOKUP(LEFT(C2648,LEN(C2648)-3),COMBDG_Replacement_Split_Tech!A:T,12+B2648-2016,FALSE))*_xlfn.IFNA(VLOOKUP(LEFT(C2648,14),'AGG Activity_16'!A:K,B2648-2016+2,FALSE),VLOOKUP(LEFT(C2648,15),'AGG Activity_16'!A:K,B2648-2016+2,FALSE))</f>
        <v>0</v>
      </c>
    </row>
    <row r="2649" spans="1:4" x14ac:dyDescent="0.25">
      <c r="A2649" t="s">
        <v>2</v>
      </c>
      <c r="B2649">
        <f t="shared" si="62"/>
        <v>2020</v>
      </c>
      <c r="C2649" t="str">
        <f t="shared" si="63"/>
        <v>COMBDGHLCNewSHHEP___STDELC_16</v>
      </c>
      <c r="D2649" s="8">
        <f>IF(_xlfn.IFNA(VLOOKUP(LEFT(C2649,LEN(C2649)-3),COMBDG_Replacement_Split_Tech!A:T,12+B2649-2016,FALSE),-1)&lt;0,0,VLOOKUP(LEFT(C2649,LEN(C2649)-3),COMBDG_Replacement_Split_Tech!A:T,12+B2649-2016,FALSE))*_xlfn.IFNA(VLOOKUP(LEFT(C2649,14),'AGG Activity_16'!A:K,B2649-2016+2,FALSE),VLOOKUP(LEFT(C2649,15),'AGG Activity_16'!A:K,B2649-2016+2,FALSE))</f>
        <v>0</v>
      </c>
    </row>
    <row r="2650" spans="1:4" x14ac:dyDescent="0.25">
      <c r="A2650" t="s">
        <v>2</v>
      </c>
      <c r="B2650">
        <f t="shared" si="62"/>
        <v>2020</v>
      </c>
      <c r="C2650" t="str">
        <f t="shared" si="63"/>
        <v>COMBDGHLCNewSHPLT___STDELC_16</v>
      </c>
      <c r="D2650" s="8">
        <f>IF(_xlfn.IFNA(VLOOKUP(LEFT(C2650,LEN(C2650)-3),COMBDG_Replacement_Split_Tech!A:T,12+B2650-2016,FALSE),-1)&lt;0,0,VLOOKUP(LEFT(C2650,LEN(C2650)-3),COMBDG_Replacement_Split_Tech!A:T,12+B2650-2016,FALSE))*_xlfn.IFNA(VLOOKUP(LEFT(C2650,14),'AGG Activity_16'!A:K,B2650-2016+2,FALSE),VLOOKUP(LEFT(C2650,15),'AGG Activity_16'!A:K,B2650-2016+2,FALSE))</f>
        <v>0</v>
      </c>
    </row>
    <row r="2651" spans="1:4" x14ac:dyDescent="0.25">
      <c r="A2651" t="s">
        <v>2</v>
      </c>
      <c r="B2651">
        <f t="shared" ref="B2651:B2714" si="64">B2051+1</f>
        <v>2020</v>
      </c>
      <c r="C2651" t="str">
        <f t="shared" ref="C2651:C2714" si="65">C2051</f>
        <v>COMBDGHLCNewSLLED___STDELC_16</v>
      </c>
      <c r="D2651" s="8">
        <f>IF(_xlfn.IFNA(VLOOKUP(LEFT(C2651,LEN(C2651)-3),COMBDG_Replacement_Split_Tech!A:T,12+B2651-2016,FALSE),-1)&lt;0,0,VLOOKUP(LEFT(C2651,LEN(C2651)-3),COMBDG_Replacement_Split_Tech!A:T,12+B2651-2016,FALSE))*_xlfn.IFNA(VLOOKUP(LEFT(C2651,14),'AGG Activity_16'!A:K,B2651-2016+2,FALSE),VLOOKUP(LEFT(C2651,15),'AGG Activity_16'!A:K,B2651-2016+2,FALSE))</f>
        <v>0</v>
      </c>
    </row>
    <row r="2652" spans="1:4" x14ac:dyDescent="0.25">
      <c r="A2652" t="s">
        <v>2</v>
      </c>
      <c r="B2652">
        <f t="shared" si="64"/>
        <v>2020</v>
      </c>
      <c r="C2652" t="str">
        <f t="shared" si="65"/>
        <v>COMBDGHLCNewWH______STDELC_16</v>
      </c>
      <c r="D2652" s="8">
        <f>IF(_xlfn.IFNA(VLOOKUP(LEFT(C2652,LEN(C2652)-3),COMBDG_Replacement_Split_Tech!A:T,12+B2652-2016,FALSE),-1)&lt;0,0,VLOOKUP(LEFT(C2652,LEN(C2652)-3),COMBDG_Replacement_Split_Tech!A:T,12+B2652-2016,FALSE))*_xlfn.IFNA(VLOOKUP(LEFT(C2652,14),'AGG Activity_16'!A:K,B2652-2016+2,FALSE),VLOOKUP(LEFT(C2652,15),'AGG Activity_16'!A:K,B2652-2016+2,FALSE))</f>
        <v>0</v>
      </c>
    </row>
    <row r="2653" spans="1:4" x14ac:dyDescent="0.25">
      <c r="A2653" t="s">
        <v>2</v>
      </c>
      <c r="B2653">
        <f t="shared" si="64"/>
        <v>2020</v>
      </c>
      <c r="C2653" t="str">
        <f t="shared" si="65"/>
        <v>COMBDGHLCOldAE______STDELC_16</v>
      </c>
      <c r="D2653" s="8">
        <f>IF(_xlfn.IFNA(VLOOKUP(LEFT(C2653,LEN(C2653)-3),COMBDG_Replacement_Split_Tech!A:T,12+B2653-2016,FALSE),-1)&lt;0,0,VLOOKUP(LEFT(C2653,LEN(C2653)-3),COMBDG_Replacement_Split_Tech!A:T,12+B2653-2016,FALSE))*_xlfn.IFNA(VLOOKUP(LEFT(C2653,14),'AGG Activity_16'!A:K,B2653-2016+2,FALSE),VLOOKUP(LEFT(C2653,15),'AGG Activity_16'!A:K,B2653-2016+2,FALSE))</f>
        <v>1067.5625960435791</v>
      </c>
    </row>
    <row r="2654" spans="1:4" x14ac:dyDescent="0.25">
      <c r="A2654" t="s">
        <v>2</v>
      </c>
      <c r="B2654">
        <f t="shared" si="64"/>
        <v>2020</v>
      </c>
      <c r="C2654" t="str">
        <f t="shared" si="65"/>
        <v>COMBDGHLCOldAM______STDELC_16</v>
      </c>
      <c r="D2654" s="8">
        <f>IF(_xlfn.IFNA(VLOOKUP(LEFT(C2654,LEN(C2654)-3),COMBDG_Replacement_Split_Tech!A:T,12+B2654-2016,FALSE),-1)&lt;0,0,VLOOKUP(LEFT(C2654,LEN(C2654)-3),COMBDG_Replacement_Split_Tech!A:T,12+B2654-2016,FALSE))*_xlfn.IFNA(VLOOKUP(LEFT(C2654,14),'AGG Activity_16'!A:K,B2654-2016+2,FALSE),VLOOKUP(LEFT(C2654,15),'AGG Activity_16'!A:K,B2654-2016+2,FALSE))</f>
        <v>82.663414955925276</v>
      </c>
    </row>
    <row r="2655" spans="1:4" x14ac:dyDescent="0.25">
      <c r="A2655" t="s">
        <v>2</v>
      </c>
      <c r="B2655">
        <f t="shared" si="64"/>
        <v>2020</v>
      </c>
      <c r="C2655" t="str">
        <f t="shared" si="65"/>
        <v>COMBDGHLCOldLIFLC___STDELC_16</v>
      </c>
      <c r="D2655" s="8">
        <f>IF(_xlfn.IFNA(VLOOKUP(LEFT(C2655,LEN(C2655)-3),COMBDG_Replacement_Split_Tech!A:T,12+B2655-2016,FALSE),-1)&lt;0,0,VLOOKUP(LEFT(C2655,LEN(C2655)-3),COMBDG_Replacement_Split_Tech!A:T,12+B2655-2016,FALSE))*_xlfn.IFNA(VLOOKUP(LEFT(C2655,14),'AGG Activity_16'!A:K,B2655-2016+2,FALSE),VLOOKUP(LEFT(C2655,15),'AGG Activity_16'!A:K,B2655-2016+2,FALSE))</f>
        <v>97.763699671908455</v>
      </c>
    </row>
    <row r="2656" spans="1:4" x14ac:dyDescent="0.25">
      <c r="A2656" t="s">
        <v>2</v>
      </c>
      <c r="B2656">
        <f t="shared" si="64"/>
        <v>2020</v>
      </c>
      <c r="C2656" t="str">
        <f t="shared" si="65"/>
        <v>COMBDGHLCOldLIFLU___STDELC_16</v>
      </c>
      <c r="D2656" s="8">
        <f>IF(_xlfn.IFNA(VLOOKUP(LEFT(C2656,LEN(C2656)-3),COMBDG_Replacement_Split_Tech!A:T,12+B2656-2016,FALSE),-1)&lt;0,0,VLOOKUP(LEFT(C2656,LEN(C2656)-3),COMBDG_Replacement_Split_Tech!A:T,12+B2656-2016,FALSE))*_xlfn.IFNA(VLOOKUP(LEFT(C2656,14),'AGG Activity_16'!A:K,B2656-2016+2,FALSE),VLOOKUP(LEFT(C2656,15),'AGG Activity_16'!A:K,B2656-2016+2,FALSE))</f>
        <v>371.23715374406527</v>
      </c>
    </row>
    <row r="2657" spans="1:4" x14ac:dyDescent="0.25">
      <c r="A2657" t="s">
        <v>2</v>
      </c>
      <c r="B2657">
        <f t="shared" si="64"/>
        <v>2020</v>
      </c>
      <c r="C2657" t="str">
        <f t="shared" si="65"/>
        <v>COMBDGHLCOldLIHAL___STDELC_16</v>
      </c>
      <c r="D2657" s="8">
        <f>IF(_xlfn.IFNA(VLOOKUP(LEFT(C2657,LEN(C2657)-3),COMBDG_Replacement_Split_Tech!A:T,12+B2657-2016,FALSE),-1)&lt;0,0,VLOOKUP(LEFT(C2657,LEN(C2657)-3),COMBDG_Replacement_Split_Tech!A:T,12+B2657-2016,FALSE))*_xlfn.IFNA(VLOOKUP(LEFT(C2657,14),'AGG Activity_16'!A:K,B2657-2016+2,FALSE),VLOOKUP(LEFT(C2657,15),'AGG Activity_16'!A:K,B2657-2016+2,FALSE))</f>
        <v>209.85850771371921</v>
      </c>
    </row>
    <row r="2658" spans="1:4" x14ac:dyDescent="0.25">
      <c r="A2658" t="s">
        <v>2</v>
      </c>
      <c r="B2658">
        <f t="shared" si="64"/>
        <v>2020</v>
      </c>
      <c r="C2658" t="str">
        <f t="shared" si="65"/>
        <v>COMBDGHLCOldLIINC___STDELC_16</v>
      </c>
      <c r="D2658" s="8">
        <f>IF(_xlfn.IFNA(VLOOKUP(LEFT(C2658,LEN(C2658)-3),COMBDG_Replacement_Split_Tech!A:T,12+B2658-2016,FALSE),-1)&lt;0,0,VLOOKUP(LEFT(C2658,LEN(C2658)-3),COMBDG_Replacement_Split_Tech!A:T,12+B2658-2016,FALSE))*_xlfn.IFNA(VLOOKUP(LEFT(C2658,14),'AGG Activity_16'!A:K,B2658-2016+2,FALSE),VLOOKUP(LEFT(C2658,15),'AGG Activity_16'!A:K,B2658-2016+2,FALSE))</f>
        <v>674.02155371976119</v>
      </c>
    </row>
    <row r="2659" spans="1:4" x14ac:dyDescent="0.25">
      <c r="A2659" t="s">
        <v>2</v>
      </c>
      <c r="B2659">
        <f t="shared" si="64"/>
        <v>2020</v>
      </c>
      <c r="C2659" t="str">
        <f t="shared" si="65"/>
        <v>COMBDGHLCOldLILED___STDELC_16</v>
      </c>
      <c r="D2659" s="8">
        <f>IF(_xlfn.IFNA(VLOOKUP(LEFT(C2659,LEN(C2659)-3),COMBDG_Replacement_Split_Tech!A:T,12+B2659-2016,FALSE),-1)&lt;0,0,VLOOKUP(LEFT(C2659,LEN(C2659)-3),COMBDG_Replacement_Split_Tech!A:T,12+B2659-2016,FALSE))*_xlfn.IFNA(VLOOKUP(LEFT(C2659,14),'AGG Activity_16'!A:K,B2659-2016+2,FALSE),VLOOKUP(LEFT(C2659,15),'AGG Activity_16'!A:K,B2659-2016+2,FALSE))</f>
        <v>1.6311714003436559</v>
      </c>
    </row>
    <row r="2660" spans="1:4" x14ac:dyDescent="0.25">
      <c r="A2660" t="s">
        <v>2</v>
      </c>
      <c r="B2660">
        <f t="shared" si="64"/>
        <v>2020</v>
      </c>
      <c r="C2660" t="str">
        <f t="shared" si="65"/>
        <v>COMBDGHLCOldSC______STDELC_16</v>
      </c>
      <c r="D2660" s="8">
        <f>IF(_xlfn.IFNA(VLOOKUP(LEFT(C2660,LEN(C2660)-3),COMBDG_Replacement_Split_Tech!A:T,12+B2660-2016,FALSE),-1)&lt;0,0,VLOOKUP(LEFT(C2660,LEN(C2660)-3),COMBDG_Replacement_Split_Tech!A:T,12+B2660-2016,FALSE))*_xlfn.IFNA(VLOOKUP(LEFT(C2660,14),'AGG Activity_16'!A:K,B2660-2016+2,FALSE),VLOOKUP(LEFT(C2660,15),'AGG Activity_16'!A:K,B2660-2016+2,FALSE))</f>
        <v>345.27943869234082</v>
      </c>
    </row>
    <row r="2661" spans="1:4" x14ac:dyDescent="0.25">
      <c r="A2661" t="s">
        <v>2</v>
      </c>
      <c r="B2661">
        <f t="shared" si="64"/>
        <v>2020</v>
      </c>
      <c r="C2661" t="str">
        <f t="shared" si="65"/>
        <v>COMBDGHLCOldSHFUR___STDELC_16</v>
      </c>
      <c r="D2661" s="8">
        <f>IF(_xlfn.IFNA(VLOOKUP(LEFT(C2661,LEN(C2661)-3),COMBDG_Replacement_Split_Tech!A:T,12+B2661-2016,FALSE),-1)&lt;0,0,VLOOKUP(LEFT(C2661,LEN(C2661)-3),COMBDG_Replacement_Split_Tech!A:T,12+B2661-2016,FALSE))*_xlfn.IFNA(VLOOKUP(LEFT(C2661,14),'AGG Activity_16'!A:K,B2661-2016+2,FALSE),VLOOKUP(LEFT(C2661,15),'AGG Activity_16'!A:K,B2661-2016+2,FALSE))</f>
        <v>0</v>
      </c>
    </row>
    <row r="2662" spans="1:4" x14ac:dyDescent="0.25">
      <c r="A2662" t="s">
        <v>2</v>
      </c>
      <c r="B2662">
        <f t="shared" si="64"/>
        <v>2020</v>
      </c>
      <c r="C2662" t="str">
        <f t="shared" si="65"/>
        <v>COMBDGHLCOldSHHEP___STDELC_16</v>
      </c>
      <c r="D2662" s="8">
        <f>IF(_xlfn.IFNA(VLOOKUP(LEFT(C2662,LEN(C2662)-3),COMBDG_Replacement_Split_Tech!A:T,12+B2662-2016,FALSE),-1)&lt;0,0,VLOOKUP(LEFT(C2662,LEN(C2662)-3),COMBDG_Replacement_Split_Tech!A:T,12+B2662-2016,FALSE))*_xlfn.IFNA(VLOOKUP(LEFT(C2662,14),'AGG Activity_16'!A:K,B2662-2016+2,FALSE),VLOOKUP(LEFT(C2662,15),'AGG Activity_16'!A:K,B2662-2016+2,FALSE))</f>
        <v>75.557992532967603</v>
      </c>
    </row>
    <row r="2663" spans="1:4" x14ac:dyDescent="0.25">
      <c r="A2663" t="s">
        <v>2</v>
      </c>
      <c r="B2663">
        <f t="shared" si="64"/>
        <v>2020</v>
      </c>
      <c r="C2663" t="str">
        <f t="shared" si="65"/>
        <v>COMBDGHLCOldSHPLT___STDELC_16</v>
      </c>
      <c r="D2663" s="8">
        <f>IF(_xlfn.IFNA(VLOOKUP(LEFT(C2663,LEN(C2663)-3),COMBDG_Replacement_Split_Tech!A:T,12+B2663-2016,FALSE),-1)&lt;0,0,VLOOKUP(LEFT(C2663,LEN(C2663)-3),COMBDG_Replacement_Split_Tech!A:T,12+B2663-2016,FALSE))*_xlfn.IFNA(VLOOKUP(LEFT(C2663,14),'AGG Activity_16'!A:K,B2663-2016+2,FALSE),VLOOKUP(LEFT(C2663,15),'AGG Activity_16'!A:K,B2663-2016+2,FALSE))</f>
        <v>17.450946819146012</v>
      </c>
    </row>
    <row r="2664" spans="1:4" x14ac:dyDescent="0.25">
      <c r="A2664" t="s">
        <v>2</v>
      </c>
      <c r="B2664">
        <f t="shared" si="64"/>
        <v>2020</v>
      </c>
      <c r="C2664" t="str">
        <f t="shared" si="65"/>
        <v>COMBDGHLCOldSLLED___STDELC_16</v>
      </c>
      <c r="D2664" s="8">
        <f>IF(_xlfn.IFNA(VLOOKUP(LEFT(C2664,LEN(C2664)-3),COMBDG_Replacement_Split_Tech!A:T,12+B2664-2016,FALSE),-1)&lt;0,0,VLOOKUP(LEFT(C2664,LEN(C2664)-3),COMBDG_Replacement_Split_Tech!A:T,12+B2664-2016,FALSE))*_xlfn.IFNA(VLOOKUP(LEFT(C2664,14),'AGG Activity_16'!A:K,B2664-2016+2,FALSE),VLOOKUP(LEFT(C2664,15),'AGG Activity_16'!A:K,B2664-2016+2,FALSE))</f>
        <v>33.967470062203468</v>
      </c>
    </row>
    <row r="2665" spans="1:4" x14ac:dyDescent="0.25">
      <c r="A2665" t="s">
        <v>2</v>
      </c>
      <c r="B2665">
        <f t="shared" si="64"/>
        <v>2020</v>
      </c>
      <c r="C2665" t="str">
        <f t="shared" si="65"/>
        <v>COMBDGHLCOldWH______STDELC_16</v>
      </c>
      <c r="D2665" s="8">
        <f>IF(_xlfn.IFNA(VLOOKUP(LEFT(C2665,LEN(C2665)-3),COMBDG_Replacement_Split_Tech!A:T,12+B2665-2016,FALSE),-1)&lt;0,0,VLOOKUP(LEFT(C2665,LEN(C2665)-3),COMBDG_Replacement_Split_Tech!A:T,12+B2665-2016,FALSE))*_xlfn.IFNA(VLOOKUP(LEFT(C2665,14),'AGG Activity_16'!A:K,B2665-2016+2,FALSE),VLOOKUP(LEFT(C2665,15),'AGG Activity_16'!A:K,B2665-2016+2,FALSE))</f>
        <v>12.284674671424487</v>
      </c>
    </row>
    <row r="2666" spans="1:4" x14ac:dyDescent="0.25">
      <c r="A2666" t="s">
        <v>2</v>
      </c>
      <c r="B2666">
        <f t="shared" si="64"/>
        <v>2020</v>
      </c>
      <c r="C2666" t="str">
        <f t="shared" si="65"/>
        <v>COMBDGICINewAE______STDELC_16</v>
      </c>
      <c r="D2666" s="8">
        <f>IF(_xlfn.IFNA(VLOOKUP(LEFT(C2666,LEN(C2666)-3),COMBDG_Replacement_Split_Tech!A:T,12+B2666-2016,FALSE),-1)&lt;0,0,VLOOKUP(LEFT(C2666,LEN(C2666)-3),COMBDG_Replacement_Split_Tech!A:T,12+B2666-2016,FALSE))*_xlfn.IFNA(VLOOKUP(LEFT(C2666,14),'AGG Activity_16'!A:K,B2666-2016+2,FALSE),VLOOKUP(LEFT(C2666,15),'AGG Activity_16'!A:K,B2666-2016+2,FALSE))</f>
        <v>0</v>
      </c>
    </row>
    <row r="2667" spans="1:4" x14ac:dyDescent="0.25">
      <c r="A2667" t="s">
        <v>2</v>
      </c>
      <c r="B2667">
        <f t="shared" si="64"/>
        <v>2020</v>
      </c>
      <c r="C2667" t="str">
        <f t="shared" si="65"/>
        <v>COMBDGICINewAM______STDELC_16</v>
      </c>
      <c r="D2667" s="8">
        <f>IF(_xlfn.IFNA(VLOOKUP(LEFT(C2667,LEN(C2667)-3),COMBDG_Replacement_Split_Tech!A:T,12+B2667-2016,FALSE),-1)&lt;0,0,VLOOKUP(LEFT(C2667,LEN(C2667)-3),COMBDG_Replacement_Split_Tech!A:T,12+B2667-2016,FALSE))*_xlfn.IFNA(VLOOKUP(LEFT(C2667,14),'AGG Activity_16'!A:K,B2667-2016+2,FALSE),VLOOKUP(LEFT(C2667,15),'AGG Activity_16'!A:K,B2667-2016+2,FALSE))</f>
        <v>0</v>
      </c>
    </row>
    <row r="2668" spans="1:4" x14ac:dyDescent="0.25">
      <c r="A2668" t="s">
        <v>2</v>
      </c>
      <c r="B2668">
        <f t="shared" si="64"/>
        <v>2020</v>
      </c>
      <c r="C2668" t="str">
        <f t="shared" si="65"/>
        <v>COMBDGICINewLIFLC___STDELC_16</v>
      </c>
      <c r="D2668" s="8">
        <f>IF(_xlfn.IFNA(VLOOKUP(LEFT(C2668,LEN(C2668)-3),COMBDG_Replacement_Split_Tech!A:T,12+B2668-2016,FALSE),-1)&lt;0,0,VLOOKUP(LEFT(C2668,LEN(C2668)-3),COMBDG_Replacement_Split_Tech!A:T,12+B2668-2016,FALSE))*_xlfn.IFNA(VLOOKUP(LEFT(C2668,14),'AGG Activity_16'!A:K,B2668-2016+2,FALSE),VLOOKUP(LEFT(C2668,15),'AGG Activity_16'!A:K,B2668-2016+2,FALSE))</f>
        <v>0</v>
      </c>
    </row>
    <row r="2669" spans="1:4" x14ac:dyDescent="0.25">
      <c r="A2669" t="s">
        <v>2</v>
      </c>
      <c r="B2669">
        <f t="shared" si="64"/>
        <v>2020</v>
      </c>
      <c r="C2669" t="str">
        <f t="shared" si="65"/>
        <v>COMBDGICINewLIFLU___STDELC_16</v>
      </c>
      <c r="D2669" s="8">
        <f>IF(_xlfn.IFNA(VLOOKUP(LEFT(C2669,LEN(C2669)-3),COMBDG_Replacement_Split_Tech!A:T,12+B2669-2016,FALSE),-1)&lt;0,0,VLOOKUP(LEFT(C2669,LEN(C2669)-3),COMBDG_Replacement_Split_Tech!A:T,12+B2669-2016,FALSE))*_xlfn.IFNA(VLOOKUP(LEFT(C2669,14),'AGG Activity_16'!A:K,B2669-2016+2,FALSE),VLOOKUP(LEFT(C2669,15),'AGG Activity_16'!A:K,B2669-2016+2,FALSE))</f>
        <v>0</v>
      </c>
    </row>
    <row r="2670" spans="1:4" x14ac:dyDescent="0.25">
      <c r="A2670" t="s">
        <v>2</v>
      </c>
      <c r="B2670">
        <f t="shared" si="64"/>
        <v>2020</v>
      </c>
      <c r="C2670" t="str">
        <f t="shared" si="65"/>
        <v>COMBDGICINewLIHAL___STDELC_16</v>
      </c>
      <c r="D2670" s="8">
        <f>IF(_xlfn.IFNA(VLOOKUP(LEFT(C2670,LEN(C2670)-3),COMBDG_Replacement_Split_Tech!A:T,12+B2670-2016,FALSE),-1)&lt;0,0,VLOOKUP(LEFT(C2670,LEN(C2670)-3),COMBDG_Replacement_Split_Tech!A:T,12+B2670-2016,FALSE))*_xlfn.IFNA(VLOOKUP(LEFT(C2670,14),'AGG Activity_16'!A:K,B2670-2016+2,FALSE),VLOOKUP(LEFT(C2670,15),'AGG Activity_16'!A:K,B2670-2016+2,FALSE))</f>
        <v>0</v>
      </c>
    </row>
    <row r="2671" spans="1:4" x14ac:dyDescent="0.25">
      <c r="A2671" t="s">
        <v>2</v>
      </c>
      <c r="B2671">
        <f t="shared" si="64"/>
        <v>2020</v>
      </c>
      <c r="C2671" t="str">
        <f t="shared" si="65"/>
        <v>COMBDGICINewLIINC___STDELC_16</v>
      </c>
      <c r="D2671" s="8">
        <f>IF(_xlfn.IFNA(VLOOKUP(LEFT(C2671,LEN(C2671)-3),COMBDG_Replacement_Split_Tech!A:T,12+B2671-2016,FALSE),-1)&lt;0,0,VLOOKUP(LEFT(C2671,LEN(C2671)-3),COMBDG_Replacement_Split_Tech!A:T,12+B2671-2016,FALSE))*_xlfn.IFNA(VLOOKUP(LEFT(C2671,14),'AGG Activity_16'!A:K,B2671-2016+2,FALSE),VLOOKUP(LEFT(C2671,15),'AGG Activity_16'!A:K,B2671-2016+2,FALSE))</f>
        <v>0</v>
      </c>
    </row>
    <row r="2672" spans="1:4" x14ac:dyDescent="0.25">
      <c r="A2672" t="s">
        <v>2</v>
      </c>
      <c r="B2672">
        <f t="shared" si="64"/>
        <v>2020</v>
      </c>
      <c r="C2672" t="str">
        <f t="shared" si="65"/>
        <v>COMBDGICINewLILED___STDELC_16</v>
      </c>
      <c r="D2672" s="8">
        <f>IF(_xlfn.IFNA(VLOOKUP(LEFT(C2672,LEN(C2672)-3),COMBDG_Replacement_Split_Tech!A:T,12+B2672-2016,FALSE),-1)&lt;0,0,VLOOKUP(LEFT(C2672,LEN(C2672)-3),COMBDG_Replacement_Split_Tech!A:T,12+B2672-2016,FALSE))*_xlfn.IFNA(VLOOKUP(LEFT(C2672,14),'AGG Activity_16'!A:K,B2672-2016+2,FALSE),VLOOKUP(LEFT(C2672,15),'AGG Activity_16'!A:K,B2672-2016+2,FALSE))</f>
        <v>0</v>
      </c>
    </row>
    <row r="2673" spans="1:4" x14ac:dyDescent="0.25">
      <c r="A2673" t="s">
        <v>2</v>
      </c>
      <c r="B2673">
        <f t="shared" si="64"/>
        <v>2020</v>
      </c>
      <c r="C2673" t="str">
        <f t="shared" si="65"/>
        <v>COMBDGICINewSC______STDELC_16</v>
      </c>
      <c r="D2673" s="8">
        <f>IF(_xlfn.IFNA(VLOOKUP(LEFT(C2673,LEN(C2673)-3),COMBDG_Replacement_Split_Tech!A:T,12+B2673-2016,FALSE),-1)&lt;0,0,VLOOKUP(LEFT(C2673,LEN(C2673)-3),COMBDG_Replacement_Split_Tech!A:T,12+B2673-2016,FALSE))*_xlfn.IFNA(VLOOKUP(LEFT(C2673,14),'AGG Activity_16'!A:K,B2673-2016+2,FALSE),VLOOKUP(LEFT(C2673,15),'AGG Activity_16'!A:K,B2673-2016+2,FALSE))</f>
        <v>0</v>
      </c>
    </row>
    <row r="2674" spans="1:4" x14ac:dyDescent="0.25">
      <c r="A2674" t="s">
        <v>2</v>
      </c>
      <c r="B2674">
        <f t="shared" si="64"/>
        <v>2020</v>
      </c>
      <c r="C2674" t="str">
        <f t="shared" si="65"/>
        <v>COMBDGICINewSHFUR___STDELC_16</v>
      </c>
      <c r="D2674" s="8">
        <f>IF(_xlfn.IFNA(VLOOKUP(LEFT(C2674,LEN(C2674)-3),COMBDG_Replacement_Split_Tech!A:T,12+B2674-2016,FALSE),-1)&lt;0,0,VLOOKUP(LEFT(C2674,LEN(C2674)-3),COMBDG_Replacement_Split_Tech!A:T,12+B2674-2016,FALSE))*_xlfn.IFNA(VLOOKUP(LEFT(C2674,14),'AGG Activity_16'!A:K,B2674-2016+2,FALSE),VLOOKUP(LEFT(C2674,15),'AGG Activity_16'!A:K,B2674-2016+2,FALSE))</f>
        <v>0</v>
      </c>
    </row>
    <row r="2675" spans="1:4" x14ac:dyDescent="0.25">
      <c r="A2675" t="s">
        <v>2</v>
      </c>
      <c r="B2675">
        <f t="shared" si="64"/>
        <v>2020</v>
      </c>
      <c r="C2675" t="str">
        <f t="shared" si="65"/>
        <v>COMBDGICINewSHHEP___STDELC_16</v>
      </c>
      <c r="D2675" s="8">
        <f>IF(_xlfn.IFNA(VLOOKUP(LEFT(C2675,LEN(C2675)-3),COMBDG_Replacement_Split_Tech!A:T,12+B2675-2016,FALSE),-1)&lt;0,0,VLOOKUP(LEFT(C2675,LEN(C2675)-3),COMBDG_Replacement_Split_Tech!A:T,12+B2675-2016,FALSE))*_xlfn.IFNA(VLOOKUP(LEFT(C2675,14),'AGG Activity_16'!A:K,B2675-2016+2,FALSE),VLOOKUP(LEFT(C2675,15),'AGG Activity_16'!A:K,B2675-2016+2,FALSE))</f>
        <v>0</v>
      </c>
    </row>
    <row r="2676" spans="1:4" x14ac:dyDescent="0.25">
      <c r="A2676" t="s">
        <v>2</v>
      </c>
      <c r="B2676">
        <f t="shared" si="64"/>
        <v>2020</v>
      </c>
      <c r="C2676" t="str">
        <f t="shared" si="65"/>
        <v>COMBDGICINewSHPLT___STDELC_16</v>
      </c>
      <c r="D2676" s="8">
        <f>IF(_xlfn.IFNA(VLOOKUP(LEFT(C2676,LEN(C2676)-3),COMBDG_Replacement_Split_Tech!A:T,12+B2676-2016,FALSE),-1)&lt;0,0,VLOOKUP(LEFT(C2676,LEN(C2676)-3),COMBDG_Replacement_Split_Tech!A:T,12+B2676-2016,FALSE))*_xlfn.IFNA(VLOOKUP(LEFT(C2676,14),'AGG Activity_16'!A:K,B2676-2016+2,FALSE),VLOOKUP(LEFT(C2676,15),'AGG Activity_16'!A:K,B2676-2016+2,FALSE))</f>
        <v>0</v>
      </c>
    </row>
    <row r="2677" spans="1:4" x14ac:dyDescent="0.25">
      <c r="A2677" t="s">
        <v>2</v>
      </c>
      <c r="B2677">
        <f t="shared" si="64"/>
        <v>2020</v>
      </c>
      <c r="C2677" t="str">
        <f t="shared" si="65"/>
        <v>COMBDGICINewSLLED___STDELC_16</v>
      </c>
      <c r="D2677" s="8">
        <f>IF(_xlfn.IFNA(VLOOKUP(LEFT(C2677,LEN(C2677)-3),COMBDG_Replacement_Split_Tech!A:T,12+B2677-2016,FALSE),-1)&lt;0,0,VLOOKUP(LEFT(C2677,LEN(C2677)-3),COMBDG_Replacement_Split_Tech!A:T,12+B2677-2016,FALSE))*_xlfn.IFNA(VLOOKUP(LEFT(C2677,14),'AGG Activity_16'!A:K,B2677-2016+2,FALSE),VLOOKUP(LEFT(C2677,15),'AGG Activity_16'!A:K,B2677-2016+2,FALSE))</f>
        <v>0</v>
      </c>
    </row>
    <row r="2678" spans="1:4" x14ac:dyDescent="0.25">
      <c r="A2678" t="s">
        <v>2</v>
      </c>
      <c r="B2678">
        <f t="shared" si="64"/>
        <v>2020</v>
      </c>
      <c r="C2678" t="str">
        <f t="shared" si="65"/>
        <v>COMBDGICINewWH______STDELC_16</v>
      </c>
      <c r="D2678" s="8">
        <f>IF(_xlfn.IFNA(VLOOKUP(LEFT(C2678,LEN(C2678)-3),COMBDG_Replacement_Split_Tech!A:T,12+B2678-2016,FALSE),-1)&lt;0,0,VLOOKUP(LEFT(C2678,LEN(C2678)-3),COMBDG_Replacement_Split_Tech!A:T,12+B2678-2016,FALSE))*_xlfn.IFNA(VLOOKUP(LEFT(C2678,14),'AGG Activity_16'!A:K,B2678-2016+2,FALSE),VLOOKUP(LEFT(C2678,15),'AGG Activity_16'!A:K,B2678-2016+2,FALSE))</f>
        <v>0</v>
      </c>
    </row>
    <row r="2679" spans="1:4" x14ac:dyDescent="0.25">
      <c r="A2679" t="s">
        <v>2</v>
      </c>
      <c r="B2679">
        <f t="shared" si="64"/>
        <v>2020</v>
      </c>
      <c r="C2679" t="str">
        <f t="shared" si="65"/>
        <v>COMBDGICIOldAE______STDELC_16</v>
      </c>
      <c r="D2679" s="8">
        <f>IF(_xlfn.IFNA(VLOOKUP(LEFT(C2679,LEN(C2679)-3),COMBDG_Replacement_Split_Tech!A:T,12+B2679-2016,FALSE),-1)&lt;0,0,VLOOKUP(LEFT(C2679,LEN(C2679)-3),COMBDG_Replacement_Split_Tech!A:T,12+B2679-2016,FALSE))*_xlfn.IFNA(VLOOKUP(LEFT(C2679,14),'AGG Activity_16'!A:K,B2679-2016+2,FALSE),VLOOKUP(LEFT(C2679,15),'AGG Activity_16'!A:K,B2679-2016+2,FALSE))</f>
        <v>43.763952470489862</v>
      </c>
    </row>
    <row r="2680" spans="1:4" x14ac:dyDescent="0.25">
      <c r="A2680" t="s">
        <v>2</v>
      </c>
      <c r="B2680">
        <f t="shared" si="64"/>
        <v>2020</v>
      </c>
      <c r="C2680" t="str">
        <f t="shared" si="65"/>
        <v>COMBDGICIOldAM______STDELC_16</v>
      </c>
      <c r="D2680" s="8">
        <f>IF(_xlfn.IFNA(VLOOKUP(LEFT(C2680,LEN(C2680)-3),COMBDG_Replacement_Split_Tech!A:T,12+B2680-2016,FALSE),-1)&lt;0,0,VLOOKUP(LEFT(C2680,LEN(C2680)-3),COMBDG_Replacement_Split_Tech!A:T,12+B2680-2016,FALSE))*_xlfn.IFNA(VLOOKUP(LEFT(C2680,14),'AGG Activity_16'!A:K,B2680-2016+2,FALSE),VLOOKUP(LEFT(C2680,15),'AGG Activity_16'!A:K,B2680-2016+2,FALSE))</f>
        <v>6.5108516354550963</v>
      </c>
    </row>
    <row r="2681" spans="1:4" x14ac:dyDescent="0.25">
      <c r="A2681" t="s">
        <v>2</v>
      </c>
      <c r="B2681">
        <f t="shared" si="64"/>
        <v>2020</v>
      </c>
      <c r="C2681" t="str">
        <f t="shared" si="65"/>
        <v>COMBDGICIOldLIFLC___STDELC_16</v>
      </c>
      <c r="D2681" s="8">
        <f>IF(_xlfn.IFNA(VLOOKUP(LEFT(C2681,LEN(C2681)-3),COMBDG_Replacement_Split_Tech!A:T,12+B2681-2016,FALSE),-1)&lt;0,0,VLOOKUP(LEFT(C2681,LEN(C2681)-3),COMBDG_Replacement_Split_Tech!A:T,12+B2681-2016,FALSE))*_xlfn.IFNA(VLOOKUP(LEFT(C2681,14),'AGG Activity_16'!A:K,B2681-2016+2,FALSE),VLOOKUP(LEFT(C2681,15),'AGG Activity_16'!A:K,B2681-2016+2,FALSE))</f>
        <v>7.7781407701398164</v>
      </c>
    </row>
    <row r="2682" spans="1:4" x14ac:dyDescent="0.25">
      <c r="A2682" t="s">
        <v>2</v>
      </c>
      <c r="B2682">
        <f t="shared" si="64"/>
        <v>2020</v>
      </c>
      <c r="C2682" t="str">
        <f t="shared" si="65"/>
        <v>COMBDGICIOldLIFLU___STDELC_16</v>
      </c>
      <c r="D2682" s="8">
        <f>IF(_xlfn.IFNA(VLOOKUP(LEFT(C2682,LEN(C2682)-3),COMBDG_Replacement_Split_Tech!A:T,12+B2682-2016,FALSE),-1)&lt;0,0,VLOOKUP(LEFT(C2682,LEN(C2682)-3),COMBDG_Replacement_Split_Tech!A:T,12+B2682-2016,FALSE))*_xlfn.IFNA(VLOOKUP(LEFT(C2682,14),'AGG Activity_16'!A:K,B2682-2016+2,FALSE),VLOOKUP(LEFT(C2682,15),'AGG Activity_16'!A:K,B2682-2016+2,FALSE))</f>
        <v>28.42209625338376</v>
      </c>
    </row>
    <row r="2683" spans="1:4" x14ac:dyDescent="0.25">
      <c r="A2683" t="s">
        <v>2</v>
      </c>
      <c r="B2683">
        <f t="shared" si="64"/>
        <v>2020</v>
      </c>
      <c r="C2683" t="str">
        <f t="shared" si="65"/>
        <v>COMBDGICIOldLIHAL___STDELC_16</v>
      </c>
      <c r="D2683" s="8">
        <f>IF(_xlfn.IFNA(VLOOKUP(LEFT(C2683,LEN(C2683)-3),COMBDG_Replacement_Split_Tech!A:T,12+B2683-2016,FALSE),-1)&lt;0,0,VLOOKUP(LEFT(C2683,LEN(C2683)-3),COMBDG_Replacement_Split_Tech!A:T,12+B2683-2016,FALSE))*_xlfn.IFNA(VLOOKUP(LEFT(C2683,14),'AGG Activity_16'!A:K,B2683-2016+2,FALSE),VLOOKUP(LEFT(C2683,15),'AGG Activity_16'!A:K,B2683-2016+2,FALSE))</f>
        <v>16.696473438369793</v>
      </c>
    </row>
    <row r="2684" spans="1:4" x14ac:dyDescent="0.25">
      <c r="A2684" t="s">
        <v>2</v>
      </c>
      <c r="B2684">
        <f t="shared" si="64"/>
        <v>2020</v>
      </c>
      <c r="C2684" t="str">
        <f t="shared" si="65"/>
        <v>COMBDGICIOldLIINC___STDELC_16</v>
      </c>
      <c r="D2684" s="8">
        <f>IF(_xlfn.IFNA(VLOOKUP(LEFT(C2684,LEN(C2684)-3),COMBDG_Replacement_Split_Tech!A:T,12+B2684-2016,FALSE),-1)&lt;0,0,VLOOKUP(LEFT(C2684,LEN(C2684)-3),COMBDG_Replacement_Split_Tech!A:T,12+B2684-2016,FALSE))*_xlfn.IFNA(VLOOKUP(LEFT(C2684,14),'AGG Activity_16'!A:K,B2684-2016+2,FALSE),VLOOKUP(LEFT(C2684,15),'AGG Activity_16'!A:K,B2684-2016+2,FALSE))</f>
        <v>53.625574160294235</v>
      </c>
    </row>
    <row r="2685" spans="1:4" x14ac:dyDescent="0.25">
      <c r="A2685" t="s">
        <v>2</v>
      </c>
      <c r="B2685">
        <f t="shared" si="64"/>
        <v>2020</v>
      </c>
      <c r="C2685" t="str">
        <f t="shared" si="65"/>
        <v>COMBDGICIOldLILED___STDELC_16</v>
      </c>
      <c r="D2685" s="8">
        <f>IF(_xlfn.IFNA(VLOOKUP(LEFT(C2685,LEN(C2685)-3),COMBDG_Replacement_Split_Tech!A:T,12+B2685-2016,FALSE),-1)&lt;0,0,VLOOKUP(LEFT(C2685,LEN(C2685)-3),COMBDG_Replacement_Split_Tech!A:T,12+B2685-2016,FALSE))*_xlfn.IFNA(VLOOKUP(LEFT(C2685,14),'AGG Activity_16'!A:K,B2685-2016+2,FALSE),VLOOKUP(LEFT(C2685,15),'AGG Activity_16'!A:K,B2685-2016+2,FALSE))</f>
        <v>0.12488677771820257</v>
      </c>
    </row>
    <row r="2686" spans="1:4" x14ac:dyDescent="0.25">
      <c r="A2686" t="s">
        <v>2</v>
      </c>
      <c r="B2686">
        <f t="shared" si="64"/>
        <v>2020</v>
      </c>
      <c r="C2686" t="str">
        <f t="shared" si="65"/>
        <v>COMBDGICIOldSC______STDELC_16</v>
      </c>
      <c r="D2686" s="8">
        <f>IF(_xlfn.IFNA(VLOOKUP(LEFT(C2686,LEN(C2686)-3),COMBDG_Replacement_Split_Tech!A:T,12+B2686-2016,FALSE),-1)&lt;0,0,VLOOKUP(LEFT(C2686,LEN(C2686)-3),COMBDG_Replacement_Split_Tech!A:T,12+B2686-2016,FALSE))*_xlfn.IFNA(VLOOKUP(LEFT(C2686,14),'AGG Activity_16'!A:K,B2686-2016+2,FALSE),VLOOKUP(LEFT(C2686,15),'AGG Activity_16'!A:K,B2686-2016+2,FALSE))</f>
        <v>30.056452327784125</v>
      </c>
    </row>
    <row r="2687" spans="1:4" x14ac:dyDescent="0.25">
      <c r="A2687" t="s">
        <v>2</v>
      </c>
      <c r="B2687">
        <f t="shared" si="64"/>
        <v>2020</v>
      </c>
      <c r="C2687" t="str">
        <f t="shared" si="65"/>
        <v>COMBDGICIOldSHFUR___STDELC_16</v>
      </c>
      <c r="D2687" s="8">
        <f>IF(_xlfn.IFNA(VLOOKUP(LEFT(C2687,LEN(C2687)-3),COMBDG_Replacement_Split_Tech!A:T,12+B2687-2016,FALSE),-1)&lt;0,0,VLOOKUP(LEFT(C2687,LEN(C2687)-3),COMBDG_Replacement_Split_Tech!A:T,12+B2687-2016,FALSE))*_xlfn.IFNA(VLOOKUP(LEFT(C2687,14),'AGG Activity_16'!A:K,B2687-2016+2,FALSE),VLOOKUP(LEFT(C2687,15),'AGG Activity_16'!A:K,B2687-2016+2,FALSE))</f>
        <v>0</v>
      </c>
    </row>
    <row r="2688" spans="1:4" x14ac:dyDescent="0.25">
      <c r="A2688" t="s">
        <v>2</v>
      </c>
      <c r="B2688">
        <f t="shared" si="64"/>
        <v>2020</v>
      </c>
      <c r="C2688" t="str">
        <f t="shared" si="65"/>
        <v>COMBDGICIOldSHHEP___STDELC_16</v>
      </c>
      <c r="D2688" s="8">
        <f>IF(_xlfn.IFNA(VLOOKUP(LEFT(C2688,LEN(C2688)-3),COMBDG_Replacement_Split_Tech!A:T,12+B2688-2016,FALSE),-1)&lt;0,0,VLOOKUP(LEFT(C2688,LEN(C2688)-3),COMBDG_Replacement_Split_Tech!A:T,12+B2688-2016,FALSE))*_xlfn.IFNA(VLOOKUP(LEFT(C2688,14),'AGG Activity_16'!A:K,B2688-2016+2,FALSE),VLOOKUP(LEFT(C2688,15),'AGG Activity_16'!A:K,B2688-2016+2,FALSE))</f>
        <v>7.0280117075425261</v>
      </c>
    </row>
    <row r="2689" spans="1:4" x14ac:dyDescent="0.25">
      <c r="A2689" t="s">
        <v>2</v>
      </c>
      <c r="B2689">
        <f t="shared" si="64"/>
        <v>2020</v>
      </c>
      <c r="C2689" t="str">
        <f t="shared" si="65"/>
        <v>COMBDGICIOldSHPLT___STDELC_16</v>
      </c>
      <c r="D2689" s="8">
        <f>IF(_xlfn.IFNA(VLOOKUP(LEFT(C2689,LEN(C2689)-3),COMBDG_Replacement_Split_Tech!A:T,12+B2689-2016,FALSE),-1)&lt;0,0,VLOOKUP(LEFT(C2689,LEN(C2689)-3),COMBDG_Replacement_Split_Tech!A:T,12+B2689-2016,FALSE))*_xlfn.IFNA(VLOOKUP(LEFT(C2689,14),'AGG Activity_16'!A:K,B2689-2016+2,FALSE),VLOOKUP(LEFT(C2689,15),'AGG Activity_16'!A:K,B2689-2016+2,FALSE))</f>
        <v>1.308511105711716</v>
      </c>
    </row>
    <row r="2690" spans="1:4" x14ac:dyDescent="0.25">
      <c r="A2690" t="s">
        <v>2</v>
      </c>
      <c r="B2690">
        <f t="shared" si="64"/>
        <v>2020</v>
      </c>
      <c r="C2690" t="str">
        <f t="shared" si="65"/>
        <v>COMBDGICIOldSLLED___STDELC_16</v>
      </c>
      <c r="D2690" s="8">
        <f>IF(_xlfn.IFNA(VLOOKUP(LEFT(C2690,LEN(C2690)-3),COMBDG_Replacement_Split_Tech!A:T,12+B2690-2016,FALSE),-1)&lt;0,0,VLOOKUP(LEFT(C2690,LEN(C2690)-3),COMBDG_Replacement_Split_Tech!A:T,12+B2690-2016,FALSE))*_xlfn.IFNA(VLOOKUP(LEFT(C2690,14),'AGG Activity_16'!A:K,B2690-2016+2,FALSE),VLOOKUP(LEFT(C2690,15),'AGG Activity_16'!A:K,B2690-2016+2,FALSE))</f>
        <v>4.6816699209410313</v>
      </c>
    </row>
    <row r="2691" spans="1:4" x14ac:dyDescent="0.25">
      <c r="A2691" t="s">
        <v>2</v>
      </c>
      <c r="B2691">
        <f t="shared" si="64"/>
        <v>2020</v>
      </c>
      <c r="C2691" t="str">
        <f t="shared" si="65"/>
        <v>COMBDGICIOldWH______STDELC_16</v>
      </c>
      <c r="D2691" s="8">
        <f>IF(_xlfn.IFNA(VLOOKUP(LEFT(C2691,LEN(C2691)-3),COMBDG_Replacement_Split_Tech!A:T,12+B2691-2016,FALSE),-1)&lt;0,0,VLOOKUP(LEFT(C2691,LEN(C2691)-3),COMBDG_Replacement_Split_Tech!A:T,12+B2691-2016,FALSE))*_xlfn.IFNA(VLOOKUP(LEFT(C2691,14),'AGG Activity_16'!A:K,B2691-2016+2,FALSE),VLOOKUP(LEFT(C2691,15),'AGG Activity_16'!A:K,B2691-2016+2,FALSE))</f>
        <v>0.72321080027808926</v>
      </c>
    </row>
    <row r="2692" spans="1:4" x14ac:dyDescent="0.25">
      <c r="A2692" t="s">
        <v>2</v>
      </c>
      <c r="B2692">
        <f t="shared" si="64"/>
        <v>2020</v>
      </c>
      <c r="C2692" t="str">
        <f t="shared" si="65"/>
        <v>COMBDGOFFNewAE______STDELC_16</v>
      </c>
      <c r="D2692" s="8">
        <f>IF(_xlfn.IFNA(VLOOKUP(LEFT(C2692,LEN(C2692)-3),COMBDG_Replacement_Split_Tech!A:T,12+B2692-2016,FALSE),-1)&lt;0,0,VLOOKUP(LEFT(C2692,LEN(C2692)-3),COMBDG_Replacement_Split_Tech!A:T,12+B2692-2016,FALSE))*_xlfn.IFNA(VLOOKUP(LEFT(C2692,14),'AGG Activity_16'!A:K,B2692-2016+2,FALSE),VLOOKUP(LEFT(C2692,15),'AGG Activity_16'!A:K,B2692-2016+2,FALSE))</f>
        <v>0</v>
      </c>
    </row>
    <row r="2693" spans="1:4" x14ac:dyDescent="0.25">
      <c r="A2693" t="s">
        <v>2</v>
      </c>
      <c r="B2693">
        <f t="shared" si="64"/>
        <v>2020</v>
      </c>
      <c r="C2693" t="str">
        <f t="shared" si="65"/>
        <v>COMBDGOFFNewAM______STDELC_16</v>
      </c>
      <c r="D2693" s="8">
        <f>IF(_xlfn.IFNA(VLOOKUP(LEFT(C2693,LEN(C2693)-3),COMBDG_Replacement_Split_Tech!A:T,12+B2693-2016,FALSE),-1)&lt;0,0,VLOOKUP(LEFT(C2693,LEN(C2693)-3),COMBDG_Replacement_Split_Tech!A:T,12+B2693-2016,FALSE))*_xlfn.IFNA(VLOOKUP(LEFT(C2693,14),'AGG Activity_16'!A:K,B2693-2016+2,FALSE),VLOOKUP(LEFT(C2693,15),'AGG Activity_16'!A:K,B2693-2016+2,FALSE))</f>
        <v>0</v>
      </c>
    </row>
    <row r="2694" spans="1:4" x14ac:dyDescent="0.25">
      <c r="A2694" t="s">
        <v>2</v>
      </c>
      <c r="B2694">
        <f t="shared" si="64"/>
        <v>2020</v>
      </c>
      <c r="C2694" t="str">
        <f t="shared" si="65"/>
        <v>COMBDGOFFNewLIFLC___STDELC_16</v>
      </c>
      <c r="D2694" s="8">
        <f>IF(_xlfn.IFNA(VLOOKUP(LEFT(C2694,LEN(C2694)-3),COMBDG_Replacement_Split_Tech!A:T,12+B2694-2016,FALSE),-1)&lt;0,0,VLOOKUP(LEFT(C2694,LEN(C2694)-3),COMBDG_Replacement_Split_Tech!A:T,12+B2694-2016,FALSE))*_xlfn.IFNA(VLOOKUP(LEFT(C2694,14),'AGG Activity_16'!A:K,B2694-2016+2,FALSE),VLOOKUP(LEFT(C2694,15),'AGG Activity_16'!A:K,B2694-2016+2,FALSE))</f>
        <v>0</v>
      </c>
    </row>
    <row r="2695" spans="1:4" x14ac:dyDescent="0.25">
      <c r="A2695" t="s">
        <v>2</v>
      </c>
      <c r="B2695">
        <f t="shared" si="64"/>
        <v>2020</v>
      </c>
      <c r="C2695" t="str">
        <f t="shared" si="65"/>
        <v>COMBDGOFFNewLIFLU___STDELC_16</v>
      </c>
      <c r="D2695" s="8">
        <f>IF(_xlfn.IFNA(VLOOKUP(LEFT(C2695,LEN(C2695)-3),COMBDG_Replacement_Split_Tech!A:T,12+B2695-2016,FALSE),-1)&lt;0,0,VLOOKUP(LEFT(C2695,LEN(C2695)-3),COMBDG_Replacement_Split_Tech!A:T,12+B2695-2016,FALSE))*_xlfn.IFNA(VLOOKUP(LEFT(C2695,14),'AGG Activity_16'!A:K,B2695-2016+2,FALSE),VLOOKUP(LEFT(C2695,15),'AGG Activity_16'!A:K,B2695-2016+2,FALSE))</f>
        <v>0</v>
      </c>
    </row>
    <row r="2696" spans="1:4" x14ac:dyDescent="0.25">
      <c r="A2696" t="s">
        <v>2</v>
      </c>
      <c r="B2696">
        <f t="shared" si="64"/>
        <v>2020</v>
      </c>
      <c r="C2696" t="str">
        <f t="shared" si="65"/>
        <v>COMBDGOFFNewLIHAL___STDELC_16</v>
      </c>
      <c r="D2696" s="8">
        <f>IF(_xlfn.IFNA(VLOOKUP(LEFT(C2696,LEN(C2696)-3),COMBDG_Replacement_Split_Tech!A:T,12+B2696-2016,FALSE),-1)&lt;0,0,VLOOKUP(LEFT(C2696,LEN(C2696)-3),COMBDG_Replacement_Split_Tech!A:T,12+B2696-2016,FALSE))*_xlfn.IFNA(VLOOKUP(LEFT(C2696,14),'AGG Activity_16'!A:K,B2696-2016+2,FALSE),VLOOKUP(LEFT(C2696,15),'AGG Activity_16'!A:K,B2696-2016+2,FALSE))</f>
        <v>0</v>
      </c>
    </row>
    <row r="2697" spans="1:4" x14ac:dyDescent="0.25">
      <c r="A2697" t="s">
        <v>2</v>
      </c>
      <c r="B2697">
        <f t="shared" si="64"/>
        <v>2020</v>
      </c>
      <c r="C2697" t="str">
        <f t="shared" si="65"/>
        <v>COMBDGOFFNewLIINC___STDELC_16</v>
      </c>
      <c r="D2697" s="8">
        <f>IF(_xlfn.IFNA(VLOOKUP(LEFT(C2697,LEN(C2697)-3),COMBDG_Replacement_Split_Tech!A:T,12+B2697-2016,FALSE),-1)&lt;0,0,VLOOKUP(LEFT(C2697,LEN(C2697)-3),COMBDG_Replacement_Split_Tech!A:T,12+B2697-2016,FALSE))*_xlfn.IFNA(VLOOKUP(LEFT(C2697,14),'AGG Activity_16'!A:K,B2697-2016+2,FALSE),VLOOKUP(LEFT(C2697,15),'AGG Activity_16'!A:K,B2697-2016+2,FALSE))</f>
        <v>0</v>
      </c>
    </row>
    <row r="2698" spans="1:4" x14ac:dyDescent="0.25">
      <c r="A2698" t="s">
        <v>2</v>
      </c>
      <c r="B2698">
        <f t="shared" si="64"/>
        <v>2020</v>
      </c>
      <c r="C2698" t="str">
        <f t="shared" si="65"/>
        <v>COMBDGOFFNewLILED___STDELC_16</v>
      </c>
      <c r="D2698" s="8">
        <f>IF(_xlfn.IFNA(VLOOKUP(LEFT(C2698,LEN(C2698)-3),COMBDG_Replacement_Split_Tech!A:T,12+B2698-2016,FALSE),-1)&lt;0,0,VLOOKUP(LEFT(C2698,LEN(C2698)-3),COMBDG_Replacement_Split_Tech!A:T,12+B2698-2016,FALSE))*_xlfn.IFNA(VLOOKUP(LEFT(C2698,14),'AGG Activity_16'!A:K,B2698-2016+2,FALSE),VLOOKUP(LEFT(C2698,15),'AGG Activity_16'!A:K,B2698-2016+2,FALSE))</f>
        <v>0</v>
      </c>
    </row>
    <row r="2699" spans="1:4" x14ac:dyDescent="0.25">
      <c r="A2699" t="s">
        <v>2</v>
      </c>
      <c r="B2699">
        <f t="shared" si="64"/>
        <v>2020</v>
      </c>
      <c r="C2699" t="str">
        <f t="shared" si="65"/>
        <v>COMBDGOFFNewSC______STDELC_16</v>
      </c>
      <c r="D2699" s="8">
        <f>IF(_xlfn.IFNA(VLOOKUP(LEFT(C2699,LEN(C2699)-3),COMBDG_Replacement_Split_Tech!A:T,12+B2699-2016,FALSE),-1)&lt;0,0,VLOOKUP(LEFT(C2699,LEN(C2699)-3),COMBDG_Replacement_Split_Tech!A:T,12+B2699-2016,FALSE))*_xlfn.IFNA(VLOOKUP(LEFT(C2699,14),'AGG Activity_16'!A:K,B2699-2016+2,FALSE),VLOOKUP(LEFT(C2699,15),'AGG Activity_16'!A:K,B2699-2016+2,FALSE))</f>
        <v>0</v>
      </c>
    </row>
    <row r="2700" spans="1:4" x14ac:dyDescent="0.25">
      <c r="A2700" t="s">
        <v>2</v>
      </c>
      <c r="B2700">
        <f t="shared" si="64"/>
        <v>2020</v>
      </c>
      <c r="C2700" t="str">
        <f t="shared" si="65"/>
        <v>COMBDGOFFNewSHFUR___STDELC_16</v>
      </c>
      <c r="D2700" s="8">
        <f>IF(_xlfn.IFNA(VLOOKUP(LEFT(C2700,LEN(C2700)-3),COMBDG_Replacement_Split_Tech!A:T,12+B2700-2016,FALSE),-1)&lt;0,0,VLOOKUP(LEFT(C2700,LEN(C2700)-3),COMBDG_Replacement_Split_Tech!A:T,12+B2700-2016,FALSE))*_xlfn.IFNA(VLOOKUP(LEFT(C2700,14),'AGG Activity_16'!A:K,B2700-2016+2,FALSE),VLOOKUP(LEFT(C2700,15),'AGG Activity_16'!A:K,B2700-2016+2,FALSE))</f>
        <v>0</v>
      </c>
    </row>
    <row r="2701" spans="1:4" x14ac:dyDescent="0.25">
      <c r="A2701" t="s">
        <v>2</v>
      </c>
      <c r="B2701">
        <f t="shared" si="64"/>
        <v>2020</v>
      </c>
      <c r="C2701" t="str">
        <f t="shared" si="65"/>
        <v>COMBDGOFFNewSHHEP___STDELC_16</v>
      </c>
      <c r="D2701" s="8">
        <f>IF(_xlfn.IFNA(VLOOKUP(LEFT(C2701,LEN(C2701)-3),COMBDG_Replacement_Split_Tech!A:T,12+B2701-2016,FALSE),-1)&lt;0,0,VLOOKUP(LEFT(C2701,LEN(C2701)-3),COMBDG_Replacement_Split_Tech!A:T,12+B2701-2016,FALSE))*_xlfn.IFNA(VLOOKUP(LEFT(C2701,14),'AGG Activity_16'!A:K,B2701-2016+2,FALSE),VLOOKUP(LEFT(C2701,15),'AGG Activity_16'!A:K,B2701-2016+2,FALSE))</f>
        <v>0</v>
      </c>
    </row>
    <row r="2702" spans="1:4" x14ac:dyDescent="0.25">
      <c r="A2702" t="s">
        <v>2</v>
      </c>
      <c r="B2702">
        <f t="shared" si="64"/>
        <v>2020</v>
      </c>
      <c r="C2702" t="str">
        <f t="shared" si="65"/>
        <v>COMBDGOFFNewSHPLT___STDELC_16</v>
      </c>
      <c r="D2702" s="8">
        <f>IF(_xlfn.IFNA(VLOOKUP(LEFT(C2702,LEN(C2702)-3),COMBDG_Replacement_Split_Tech!A:T,12+B2702-2016,FALSE),-1)&lt;0,0,VLOOKUP(LEFT(C2702,LEN(C2702)-3),COMBDG_Replacement_Split_Tech!A:T,12+B2702-2016,FALSE))*_xlfn.IFNA(VLOOKUP(LEFT(C2702,14),'AGG Activity_16'!A:K,B2702-2016+2,FALSE),VLOOKUP(LEFT(C2702,15),'AGG Activity_16'!A:K,B2702-2016+2,FALSE))</f>
        <v>0</v>
      </c>
    </row>
    <row r="2703" spans="1:4" x14ac:dyDescent="0.25">
      <c r="A2703" t="s">
        <v>2</v>
      </c>
      <c r="B2703">
        <f t="shared" si="64"/>
        <v>2020</v>
      </c>
      <c r="C2703" t="str">
        <f t="shared" si="65"/>
        <v>COMBDGOFFNewSLLED___STDELC_16</v>
      </c>
      <c r="D2703" s="8">
        <f>IF(_xlfn.IFNA(VLOOKUP(LEFT(C2703,LEN(C2703)-3),COMBDG_Replacement_Split_Tech!A:T,12+B2703-2016,FALSE),-1)&lt;0,0,VLOOKUP(LEFT(C2703,LEN(C2703)-3),COMBDG_Replacement_Split_Tech!A:T,12+B2703-2016,FALSE))*_xlfn.IFNA(VLOOKUP(LEFT(C2703,14),'AGG Activity_16'!A:K,B2703-2016+2,FALSE),VLOOKUP(LEFT(C2703,15),'AGG Activity_16'!A:K,B2703-2016+2,FALSE))</f>
        <v>0</v>
      </c>
    </row>
    <row r="2704" spans="1:4" x14ac:dyDescent="0.25">
      <c r="A2704" t="s">
        <v>2</v>
      </c>
      <c r="B2704">
        <f t="shared" si="64"/>
        <v>2020</v>
      </c>
      <c r="C2704" t="str">
        <f t="shared" si="65"/>
        <v>COMBDGOFFNewWH______STDELC_16</v>
      </c>
      <c r="D2704" s="8">
        <f>IF(_xlfn.IFNA(VLOOKUP(LEFT(C2704,LEN(C2704)-3),COMBDG_Replacement_Split_Tech!A:T,12+B2704-2016,FALSE),-1)&lt;0,0,VLOOKUP(LEFT(C2704,LEN(C2704)-3),COMBDG_Replacement_Split_Tech!A:T,12+B2704-2016,FALSE))*_xlfn.IFNA(VLOOKUP(LEFT(C2704,14),'AGG Activity_16'!A:K,B2704-2016+2,FALSE),VLOOKUP(LEFT(C2704,15),'AGG Activity_16'!A:K,B2704-2016+2,FALSE))</f>
        <v>0</v>
      </c>
    </row>
    <row r="2705" spans="1:4" x14ac:dyDescent="0.25">
      <c r="A2705" t="s">
        <v>2</v>
      </c>
      <c r="B2705">
        <f t="shared" si="64"/>
        <v>2020</v>
      </c>
      <c r="C2705" t="str">
        <f t="shared" si="65"/>
        <v>COMBDGOFFOldAE______STDELC_16</v>
      </c>
      <c r="D2705" s="8">
        <f>IF(_xlfn.IFNA(VLOOKUP(LEFT(C2705,LEN(C2705)-3),COMBDG_Replacement_Split_Tech!A:T,12+B2705-2016,FALSE),-1)&lt;0,0,VLOOKUP(LEFT(C2705,LEN(C2705)-3),COMBDG_Replacement_Split_Tech!A:T,12+B2705-2016,FALSE))*_xlfn.IFNA(VLOOKUP(LEFT(C2705,14),'AGG Activity_16'!A:K,B2705-2016+2,FALSE),VLOOKUP(LEFT(C2705,15),'AGG Activity_16'!A:K,B2705-2016+2,FALSE))</f>
        <v>3348.9188137884171</v>
      </c>
    </row>
    <row r="2706" spans="1:4" x14ac:dyDescent="0.25">
      <c r="A2706" t="s">
        <v>2</v>
      </c>
      <c r="B2706">
        <f t="shared" si="64"/>
        <v>2020</v>
      </c>
      <c r="C2706" t="str">
        <f t="shared" si="65"/>
        <v>COMBDGOFFOldAM______STDELC_16</v>
      </c>
      <c r="D2706" s="8">
        <f>IF(_xlfn.IFNA(VLOOKUP(LEFT(C2706,LEN(C2706)-3),COMBDG_Replacement_Split_Tech!A:T,12+B2706-2016,FALSE),-1)&lt;0,0,VLOOKUP(LEFT(C2706,LEN(C2706)-3),COMBDG_Replacement_Split_Tech!A:T,12+B2706-2016,FALSE))*_xlfn.IFNA(VLOOKUP(LEFT(C2706,14),'AGG Activity_16'!A:K,B2706-2016+2,FALSE),VLOOKUP(LEFT(C2706,15),'AGG Activity_16'!A:K,B2706-2016+2,FALSE))</f>
        <v>457.87166281423032</v>
      </c>
    </row>
    <row r="2707" spans="1:4" x14ac:dyDescent="0.25">
      <c r="A2707" t="s">
        <v>2</v>
      </c>
      <c r="B2707">
        <f t="shared" si="64"/>
        <v>2020</v>
      </c>
      <c r="C2707" t="str">
        <f t="shared" si="65"/>
        <v>COMBDGOFFOldLIFLC___STDELC_16</v>
      </c>
      <c r="D2707" s="8">
        <f>IF(_xlfn.IFNA(VLOOKUP(LEFT(C2707,LEN(C2707)-3),COMBDG_Replacement_Split_Tech!A:T,12+B2707-2016,FALSE),-1)&lt;0,0,VLOOKUP(LEFT(C2707,LEN(C2707)-3),COMBDG_Replacement_Split_Tech!A:T,12+B2707-2016,FALSE))*_xlfn.IFNA(VLOOKUP(LEFT(C2707,14),'AGG Activity_16'!A:K,B2707-2016+2,FALSE),VLOOKUP(LEFT(C2707,15),'AGG Activity_16'!A:K,B2707-2016+2,FALSE))</f>
        <v>570.42712833888027</v>
      </c>
    </row>
    <row r="2708" spans="1:4" x14ac:dyDescent="0.25">
      <c r="A2708" t="s">
        <v>2</v>
      </c>
      <c r="B2708">
        <f t="shared" si="64"/>
        <v>2020</v>
      </c>
      <c r="C2708" t="str">
        <f t="shared" si="65"/>
        <v>COMBDGOFFOldLIFLU___STDELC_16</v>
      </c>
      <c r="D2708" s="8">
        <f>IF(_xlfn.IFNA(VLOOKUP(LEFT(C2708,LEN(C2708)-3),COMBDG_Replacement_Split_Tech!A:T,12+B2708-2016,FALSE),-1)&lt;0,0,VLOOKUP(LEFT(C2708,LEN(C2708)-3),COMBDG_Replacement_Split_Tech!A:T,12+B2708-2016,FALSE))*_xlfn.IFNA(VLOOKUP(LEFT(C2708,14),'AGG Activity_16'!A:K,B2708-2016+2,FALSE),VLOOKUP(LEFT(C2708,15),'AGG Activity_16'!A:K,B2708-2016+2,FALSE))</f>
        <v>2132.4276723514613</v>
      </c>
    </row>
    <row r="2709" spans="1:4" x14ac:dyDescent="0.25">
      <c r="A2709" t="s">
        <v>2</v>
      </c>
      <c r="B2709">
        <f t="shared" si="64"/>
        <v>2020</v>
      </c>
      <c r="C2709" t="str">
        <f t="shared" si="65"/>
        <v>COMBDGOFFOldLIHAL___STDELC_16</v>
      </c>
      <c r="D2709" s="8">
        <f>IF(_xlfn.IFNA(VLOOKUP(LEFT(C2709,LEN(C2709)-3),COMBDG_Replacement_Split_Tech!A:T,12+B2709-2016,FALSE),-1)&lt;0,0,VLOOKUP(LEFT(C2709,LEN(C2709)-3),COMBDG_Replacement_Split_Tech!A:T,12+B2709-2016,FALSE))*_xlfn.IFNA(VLOOKUP(LEFT(C2709,14),'AGG Activity_16'!A:K,B2709-2016+2,FALSE),VLOOKUP(LEFT(C2709,15),'AGG Activity_16'!A:K,B2709-2016+2,FALSE))</f>
        <v>1224.4727471889751</v>
      </c>
    </row>
    <row r="2710" spans="1:4" x14ac:dyDescent="0.25">
      <c r="A2710" t="s">
        <v>2</v>
      </c>
      <c r="B2710">
        <f t="shared" si="64"/>
        <v>2020</v>
      </c>
      <c r="C2710" t="str">
        <f t="shared" si="65"/>
        <v>COMBDGOFFOldLIINC___STDELC_16</v>
      </c>
      <c r="D2710" s="8">
        <f>IF(_xlfn.IFNA(VLOOKUP(LEFT(C2710,LEN(C2710)-3),COMBDG_Replacement_Split_Tech!A:T,12+B2710-2016,FALSE),-1)&lt;0,0,VLOOKUP(LEFT(C2710,LEN(C2710)-3),COMBDG_Replacement_Split_Tech!A:T,12+B2710-2016,FALSE))*_xlfn.IFNA(VLOOKUP(LEFT(C2710,14),'AGG Activity_16'!A:K,B2710-2016+2,FALSE),VLOOKUP(LEFT(C2710,15),'AGG Activity_16'!A:K,B2710-2016+2,FALSE))</f>
        <v>3932.7498920067032</v>
      </c>
    </row>
    <row r="2711" spans="1:4" x14ac:dyDescent="0.25">
      <c r="A2711" t="s">
        <v>2</v>
      </c>
      <c r="B2711">
        <f t="shared" si="64"/>
        <v>2020</v>
      </c>
      <c r="C2711" t="str">
        <f t="shared" si="65"/>
        <v>COMBDGOFFOldLILED___STDELC_16</v>
      </c>
      <c r="D2711" s="8">
        <f>IF(_xlfn.IFNA(VLOOKUP(LEFT(C2711,LEN(C2711)-3),COMBDG_Replacement_Split_Tech!A:T,12+B2711-2016,FALSE),-1)&lt;0,0,VLOOKUP(LEFT(C2711,LEN(C2711)-3),COMBDG_Replacement_Split_Tech!A:T,12+B2711-2016,FALSE))*_xlfn.IFNA(VLOOKUP(LEFT(C2711,14),'AGG Activity_16'!A:K,B2711-2016+2,FALSE),VLOOKUP(LEFT(C2711,15),'AGG Activity_16'!A:K,B2711-2016+2,FALSE))</f>
        <v>9.3688291111727562</v>
      </c>
    </row>
    <row r="2712" spans="1:4" x14ac:dyDescent="0.25">
      <c r="A2712" t="s">
        <v>2</v>
      </c>
      <c r="B2712">
        <f t="shared" si="64"/>
        <v>2020</v>
      </c>
      <c r="C2712" t="str">
        <f t="shared" si="65"/>
        <v>COMBDGOFFOldSC______STDELC_16</v>
      </c>
      <c r="D2712" s="8">
        <f>IF(_xlfn.IFNA(VLOOKUP(LEFT(C2712,LEN(C2712)-3),COMBDG_Replacement_Split_Tech!A:T,12+B2712-2016,FALSE),-1)&lt;0,0,VLOOKUP(LEFT(C2712,LEN(C2712)-3),COMBDG_Replacement_Split_Tech!A:T,12+B2712-2016,FALSE))*_xlfn.IFNA(VLOOKUP(LEFT(C2712,14),'AGG Activity_16'!A:K,B2712-2016+2,FALSE),VLOOKUP(LEFT(C2712,15),'AGG Activity_16'!A:K,B2712-2016+2,FALSE))</f>
        <v>1761.5942870730119</v>
      </c>
    </row>
    <row r="2713" spans="1:4" x14ac:dyDescent="0.25">
      <c r="A2713" t="s">
        <v>2</v>
      </c>
      <c r="B2713">
        <f t="shared" si="64"/>
        <v>2020</v>
      </c>
      <c r="C2713" t="str">
        <f t="shared" si="65"/>
        <v>COMBDGOFFOldSHFUR___STDELC_16</v>
      </c>
      <c r="D2713" s="8">
        <f>IF(_xlfn.IFNA(VLOOKUP(LEFT(C2713,LEN(C2713)-3),COMBDG_Replacement_Split_Tech!A:T,12+B2713-2016,FALSE),-1)&lt;0,0,VLOOKUP(LEFT(C2713,LEN(C2713)-3),COMBDG_Replacement_Split_Tech!A:T,12+B2713-2016,FALSE))*_xlfn.IFNA(VLOOKUP(LEFT(C2713,14),'AGG Activity_16'!A:K,B2713-2016+2,FALSE),VLOOKUP(LEFT(C2713,15),'AGG Activity_16'!A:K,B2713-2016+2,FALSE))</f>
        <v>0</v>
      </c>
    </row>
    <row r="2714" spans="1:4" x14ac:dyDescent="0.25">
      <c r="A2714" t="s">
        <v>2</v>
      </c>
      <c r="B2714">
        <f t="shared" si="64"/>
        <v>2020</v>
      </c>
      <c r="C2714" t="str">
        <f t="shared" si="65"/>
        <v>COMBDGOFFOldSHHEP___STDELC_16</v>
      </c>
      <c r="D2714" s="8">
        <f>IF(_xlfn.IFNA(VLOOKUP(LEFT(C2714,LEN(C2714)-3),COMBDG_Replacement_Split_Tech!A:T,12+B2714-2016,FALSE),-1)&lt;0,0,VLOOKUP(LEFT(C2714,LEN(C2714)-3),COMBDG_Replacement_Split_Tech!A:T,12+B2714-2016,FALSE))*_xlfn.IFNA(VLOOKUP(LEFT(C2714,14),'AGG Activity_16'!A:K,B2714-2016+2,FALSE),VLOOKUP(LEFT(C2714,15),'AGG Activity_16'!A:K,B2714-2016+2,FALSE))</f>
        <v>449.67116742506585</v>
      </c>
    </row>
    <row r="2715" spans="1:4" x14ac:dyDescent="0.25">
      <c r="A2715" t="s">
        <v>2</v>
      </c>
      <c r="B2715">
        <f t="shared" ref="B2715:B2778" si="66">B2115+1</f>
        <v>2020</v>
      </c>
      <c r="C2715" t="str">
        <f t="shared" ref="C2715:C2778" si="67">C2115</f>
        <v>COMBDGOFFOldSHPLT___STDELC_16</v>
      </c>
      <c r="D2715" s="8">
        <f>IF(_xlfn.IFNA(VLOOKUP(LEFT(C2715,LEN(C2715)-3),COMBDG_Replacement_Split_Tech!A:T,12+B2715-2016,FALSE),-1)&lt;0,0,VLOOKUP(LEFT(C2715,LEN(C2715)-3),COMBDG_Replacement_Split_Tech!A:T,12+B2715-2016,FALSE))*_xlfn.IFNA(VLOOKUP(LEFT(C2715,14),'AGG Activity_16'!A:K,B2715-2016+2,FALSE),VLOOKUP(LEFT(C2715,15),'AGG Activity_16'!A:K,B2715-2016+2,FALSE))</f>
        <v>96.090685914051392</v>
      </c>
    </row>
    <row r="2716" spans="1:4" x14ac:dyDescent="0.25">
      <c r="A2716" t="s">
        <v>2</v>
      </c>
      <c r="B2716">
        <f t="shared" si="66"/>
        <v>2020</v>
      </c>
      <c r="C2716" t="str">
        <f t="shared" si="67"/>
        <v>COMBDGOFFOldSLLED___STDELC_16</v>
      </c>
      <c r="D2716" s="8">
        <f>IF(_xlfn.IFNA(VLOOKUP(LEFT(C2716,LEN(C2716)-3),COMBDG_Replacement_Split_Tech!A:T,12+B2716-2016,FALSE),-1)&lt;0,0,VLOOKUP(LEFT(C2716,LEN(C2716)-3),COMBDG_Replacement_Split_Tech!A:T,12+B2716-2016,FALSE))*_xlfn.IFNA(VLOOKUP(LEFT(C2716,14),'AGG Activity_16'!A:K,B2716-2016+2,FALSE),VLOOKUP(LEFT(C2716,15),'AGG Activity_16'!A:K,B2716-2016+2,FALSE))</f>
        <v>329.27145481908673</v>
      </c>
    </row>
    <row r="2717" spans="1:4" x14ac:dyDescent="0.25">
      <c r="A2717" t="s">
        <v>2</v>
      </c>
      <c r="B2717">
        <f t="shared" si="66"/>
        <v>2020</v>
      </c>
      <c r="C2717" t="str">
        <f t="shared" si="67"/>
        <v>COMBDGOFFOldWH______STDELC_16</v>
      </c>
      <c r="D2717" s="8">
        <f>IF(_xlfn.IFNA(VLOOKUP(LEFT(C2717,LEN(C2717)-3),COMBDG_Replacement_Split_Tech!A:T,12+B2717-2016,FALSE),-1)&lt;0,0,VLOOKUP(LEFT(C2717,LEN(C2717)-3),COMBDG_Replacement_Split_Tech!A:T,12+B2717-2016,FALSE))*_xlfn.IFNA(VLOOKUP(LEFT(C2717,14),'AGG Activity_16'!A:K,B2717-2016+2,FALSE),VLOOKUP(LEFT(C2717,15),'AGG Activity_16'!A:K,B2717-2016+2,FALSE))</f>
        <v>20.425499496744976</v>
      </c>
    </row>
    <row r="2718" spans="1:4" x14ac:dyDescent="0.25">
      <c r="A2718" t="s">
        <v>2</v>
      </c>
      <c r="B2718">
        <f t="shared" si="66"/>
        <v>2020</v>
      </c>
      <c r="C2718" t="str">
        <f t="shared" si="67"/>
        <v>COMBDGOTSNewAE______STDELC_16</v>
      </c>
      <c r="D2718" s="8">
        <f>IF(_xlfn.IFNA(VLOOKUP(LEFT(C2718,LEN(C2718)-3),COMBDG_Replacement_Split_Tech!A:T,12+B2718-2016,FALSE),-1)&lt;0,0,VLOOKUP(LEFT(C2718,LEN(C2718)-3),COMBDG_Replacement_Split_Tech!A:T,12+B2718-2016,FALSE))*_xlfn.IFNA(VLOOKUP(LEFT(C2718,14),'AGG Activity_16'!A:K,B2718-2016+2,FALSE),VLOOKUP(LEFT(C2718,15),'AGG Activity_16'!A:K,B2718-2016+2,FALSE))</f>
        <v>0</v>
      </c>
    </row>
    <row r="2719" spans="1:4" x14ac:dyDescent="0.25">
      <c r="A2719" t="s">
        <v>2</v>
      </c>
      <c r="B2719">
        <f t="shared" si="66"/>
        <v>2020</v>
      </c>
      <c r="C2719" t="str">
        <f t="shared" si="67"/>
        <v>COMBDGOTSNewAM______STDELC_16</v>
      </c>
      <c r="D2719" s="8">
        <f>IF(_xlfn.IFNA(VLOOKUP(LEFT(C2719,LEN(C2719)-3),COMBDG_Replacement_Split_Tech!A:T,12+B2719-2016,FALSE),-1)&lt;0,0,VLOOKUP(LEFT(C2719,LEN(C2719)-3),COMBDG_Replacement_Split_Tech!A:T,12+B2719-2016,FALSE))*_xlfn.IFNA(VLOOKUP(LEFT(C2719,14),'AGG Activity_16'!A:K,B2719-2016+2,FALSE),VLOOKUP(LEFT(C2719,15),'AGG Activity_16'!A:K,B2719-2016+2,FALSE))</f>
        <v>0</v>
      </c>
    </row>
    <row r="2720" spans="1:4" x14ac:dyDescent="0.25">
      <c r="A2720" t="s">
        <v>2</v>
      </c>
      <c r="B2720">
        <f t="shared" si="66"/>
        <v>2020</v>
      </c>
      <c r="C2720" t="str">
        <f t="shared" si="67"/>
        <v>COMBDGOTSNewLIFLC___STDELC_16</v>
      </c>
      <c r="D2720" s="8">
        <f>IF(_xlfn.IFNA(VLOOKUP(LEFT(C2720,LEN(C2720)-3),COMBDG_Replacement_Split_Tech!A:T,12+B2720-2016,FALSE),-1)&lt;0,0,VLOOKUP(LEFT(C2720,LEN(C2720)-3),COMBDG_Replacement_Split_Tech!A:T,12+B2720-2016,FALSE))*_xlfn.IFNA(VLOOKUP(LEFT(C2720,14),'AGG Activity_16'!A:K,B2720-2016+2,FALSE),VLOOKUP(LEFT(C2720,15),'AGG Activity_16'!A:K,B2720-2016+2,FALSE))</f>
        <v>0</v>
      </c>
    </row>
    <row r="2721" spans="1:4" x14ac:dyDescent="0.25">
      <c r="A2721" t="s">
        <v>2</v>
      </c>
      <c r="B2721">
        <f t="shared" si="66"/>
        <v>2020</v>
      </c>
      <c r="C2721" t="str">
        <f t="shared" si="67"/>
        <v>COMBDGOTSNewLIFLU___STDELC_16</v>
      </c>
      <c r="D2721" s="8">
        <f>IF(_xlfn.IFNA(VLOOKUP(LEFT(C2721,LEN(C2721)-3),COMBDG_Replacement_Split_Tech!A:T,12+B2721-2016,FALSE),-1)&lt;0,0,VLOOKUP(LEFT(C2721,LEN(C2721)-3),COMBDG_Replacement_Split_Tech!A:T,12+B2721-2016,FALSE))*_xlfn.IFNA(VLOOKUP(LEFT(C2721,14),'AGG Activity_16'!A:K,B2721-2016+2,FALSE),VLOOKUP(LEFT(C2721,15),'AGG Activity_16'!A:K,B2721-2016+2,FALSE))</f>
        <v>0</v>
      </c>
    </row>
    <row r="2722" spans="1:4" x14ac:dyDescent="0.25">
      <c r="A2722" t="s">
        <v>2</v>
      </c>
      <c r="B2722">
        <f t="shared" si="66"/>
        <v>2020</v>
      </c>
      <c r="C2722" t="str">
        <f t="shared" si="67"/>
        <v>COMBDGOTSNewLIHAL___STDELC_16</v>
      </c>
      <c r="D2722" s="8">
        <f>IF(_xlfn.IFNA(VLOOKUP(LEFT(C2722,LEN(C2722)-3),COMBDG_Replacement_Split_Tech!A:T,12+B2722-2016,FALSE),-1)&lt;0,0,VLOOKUP(LEFT(C2722,LEN(C2722)-3),COMBDG_Replacement_Split_Tech!A:T,12+B2722-2016,FALSE))*_xlfn.IFNA(VLOOKUP(LEFT(C2722,14),'AGG Activity_16'!A:K,B2722-2016+2,FALSE),VLOOKUP(LEFT(C2722,15),'AGG Activity_16'!A:K,B2722-2016+2,FALSE))</f>
        <v>0</v>
      </c>
    </row>
    <row r="2723" spans="1:4" x14ac:dyDescent="0.25">
      <c r="A2723" t="s">
        <v>2</v>
      </c>
      <c r="B2723">
        <f t="shared" si="66"/>
        <v>2020</v>
      </c>
      <c r="C2723" t="str">
        <f t="shared" si="67"/>
        <v>COMBDGOTSNewLIINC___STDELC_16</v>
      </c>
      <c r="D2723" s="8">
        <f>IF(_xlfn.IFNA(VLOOKUP(LEFT(C2723,LEN(C2723)-3),COMBDG_Replacement_Split_Tech!A:T,12+B2723-2016,FALSE),-1)&lt;0,0,VLOOKUP(LEFT(C2723,LEN(C2723)-3),COMBDG_Replacement_Split_Tech!A:T,12+B2723-2016,FALSE))*_xlfn.IFNA(VLOOKUP(LEFT(C2723,14),'AGG Activity_16'!A:K,B2723-2016+2,FALSE),VLOOKUP(LEFT(C2723,15),'AGG Activity_16'!A:K,B2723-2016+2,FALSE))</f>
        <v>0</v>
      </c>
    </row>
    <row r="2724" spans="1:4" x14ac:dyDescent="0.25">
      <c r="A2724" t="s">
        <v>2</v>
      </c>
      <c r="B2724">
        <f t="shared" si="66"/>
        <v>2020</v>
      </c>
      <c r="C2724" t="str">
        <f t="shared" si="67"/>
        <v>COMBDGOTSNewLILED___STDELC_16</v>
      </c>
      <c r="D2724" s="8">
        <f>IF(_xlfn.IFNA(VLOOKUP(LEFT(C2724,LEN(C2724)-3),COMBDG_Replacement_Split_Tech!A:T,12+B2724-2016,FALSE),-1)&lt;0,0,VLOOKUP(LEFT(C2724,LEN(C2724)-3),COMBDG_Replacement_Split_Tech!A:T,12+B2724-2016,FALSE))*_xlfn.IFNA(VLOOKUP(LEFT(C2724,14),'AGG Activity_16'!A:K,B2724-2016+2,FALSE),VLOOKUP(LEFT(C2724,15),'AGG Activity_16'!A:K,B2724-2016+2,FALSE))</f>
        <v>0</v>
      </c>
    </row>
    <row r="2725" spans="1:4" x14ac:dyDescent="0.25">
      <c r="A2725" t="s">
        <v>2</v>
      </c>
      <c r="B2725">
        <f t="shared" si="66"/>
        <v>2020</v>
      </c>
      <c r="C2725" t="str">
        <f t="shared" si="67"/>
        <v>COMBDGOTSNewSC______STDELC_16</v>
      </c>
      <c r="D2725" s="8">
        <f>IF(_xlfn.IFNA(VLOOKUP(LEFT(C2725,LEN(C2725)-3),COMBDG_Replacement_Split_Tech!A:T,12+B2725-2016,FALSE),-1)&lt;0,0,VLOOKUP(LEFT(C2725,LEN(C2725)-3),COMBDG_Replacement_Split_Tech!A:T,12+B2725-2016,FALSE))*_xlfn.IFNA(VLOOKUP(LEFT(C2725,14),'AGG Activity_16'!A:K,B2725-2016+2,FALSE),VLOOKUP(LEFT(C2725,15),'AGG Activity_16'!A:K,B2725-2016+2,FALSE))</f>
        <v>0</v>
      </c>
    </row>
    <row r="2726" spans="1:4" x14ac:dyDescent="0.25">
      <c r="A2726" t="s">
        <v>2</v>
      </c>
      <c r="B2726">
        <f t="shared" si="66"/>
        <v>2020</v>
      </c>
      <c r="C2726" t="str">
        <f t="shared" si="67"/>
        <v>COMBDGOTSNewSHFUR___STDELC_16</v>
      </c>
      <c r="D2726" s="8">
        <f>IF(_xlfn.IFNA(VLOOKUP(LEFT(C2726,LEN(C2726)-3),COMBDG_Replacement_Split_Tech!A:T,12+B2726-2016,FALSE),-1)&lt;0,0,VLOOKUP(LEFT(C2726,LEN(C2726)-3),COMBDG_Replacement_Split_Tech!A:T,12+B2726-2016,FALSE))*_xlfn.IFNA(VLOOKUP(LEFT(C2726,14),'AGG Activity_16'!A:K,B2726-2016+2,FALSE),VLOOKUP(LEFT(C2726,15),'AGG Activity_16'!A:K,B2726-2016+2,FALSE))</f>
        <v>0</v>
      </c>
    </row>
    <row r="2727" spans="1:4" x14ac:dyDescent="0.25">
      <c r="A2727" t="s">
        <v>2</v>
      </c>
      <c r="B2727">
        <f t="shared" si="66"/>
        <v>2020</v>
      </c>
      <c r="C2727" t="str">
        <f t="shared" si="67"/>
        <v>COMBDGOTSNewSHHEP___STDELC_16</v>
      </c>
      <c r="D2727" s="8">
        <f>IF(_xlfn.IFNA(VLOOKUP(LEFT(C2727,LEN(C2727)-3),COMBDG_Replacement_Split_Tech!A:T,12+B2727-2016,FALSE),-1)&lt;0,0,VLOOKUP(LEFT(C2727,LEN(C2727)-3),COMBDG_Replacement_Split_Tech!A:T,12+B2727-2016,FALSE))*_xlfn.IFNA(VLOOKUP(LEFT(C2727,14),'AGG Activity_16'!A:K,B2727-2016+2,FALSE),VLOOKUP(LEFT(C2727,15),'AGG Activity_16'!A:K,B2727-2016+2,FALSE))</f>
        <v>0</v>
      </c>
    </row>
    <row r="2728" spans="1:4" x14ac:dyDescent="0.25">
      <c r="A2728" t="s">
        <v>2</v>
      </c>
      <c r="B2728">
        <f t="shared" si="66"/>
        <v>2020</v>
      </c>
      <c r="C2728" t="str">
        <f t="shared" si="67"/>
        <v>COMBDGOTSNewSHPLT___STDELC_16</v>
      </c>
      <c r="D2728" s="8">
        <f>IF(_xlfn.IFNA(VLOOKUP(LEFT(C2728,LEN(C2728)-3),COMBDG_Replacement_Split_Tech!A:T,12+B2728-2016,FALSE),-1)&lt;0,0,VLOOKUP(LEFT(C2728,LEN(C2728)-3),COMBDG_Replacement_Split_Tech!A:T,12+B2728-2016,FALSE))*_xlfn.IFNA(VLOOKUP(LEFT(C2728,14),'AGG Activity_16'!A:K,B2728-2016+2,FALSE),VLOOKUP(LEFT(C2728,15),'AGG Activity_16'!A:K,B2728-2016+2,FALSE))</f>
        <v>0</v>
      </c>
    </row>
    <row r="2729" spans="1:4" x14ac:dyDescent="0.25">
      <c r="A2729" t="s">
        <v>2</v>
      </c>
      <c r="B2729">
        <f t="shared" si="66"/>
        <v>2020</v>
      </c>
      <c r="C2729" t="str">
        <f t="shared" si="67"/>
        <v>COMBDGOTSNewSLLED___STDELC_16</v>
      </c>
      <c r="D2729" s="8">
        <f>IF(_xlfn.IFNA(VLOOKUP(LEFT(C2729,LEN(C2729)-3),COMBDG_Replacement_Split_Tech!A:T,12+B2729-2016,FALSE),-1)&lt;0,0,VLOOKUP(LEFT(C2729,LEN(C2729)-3),COMBDG_Replacement_Split_Tech!A:T,12+B2729-2016,FALSE))*_xlfn.IFNA(VLOOKUP(LEFT(C2729,14),'AGG Activity_16'!A:K,B2729-2016+2,FALSE),VLOOKUP(LEFT(C2729,15),'AGG Activity_16'!A:K,B2729-2016+2,FALSE))</f>
        <v>0</v>
      </c>
    </row>
    <row r="2730" spans="1:4" x14ac:dyDescent="0.25">
      <c r="A2730" t="s">
        <v>2</v>
      </c>
      <c r="B2730">
        <f t="shared" si="66"/>
        <v>2020</v>
      </c>
      <c r="C2730" t="str">
        <f t="shared" si="67"/>
        <v>COMBDGOTSNewWH______STDELC_16</v>
      </c>
      <c r="D2730" s="8">
        <f>IF(_xlfn.IFNA(VLOOKUP(LEFT(C2730,LEN(C2730)-3),COMBDG_Replacement_Split_Tech!A:T,12+B2730-2016,FALSE),-1)&lt;0,0,VLOOKUP(LEFT(C2730,LEN(C2730)-3),COMBDG_Replacement_Split_Tech!A:T,12+B2730-2016,FALSE))*_xlfn.IFNA(VLOOKUP(LEFT(C2730,14),'AGG Activity_16'!A:K,B2730-2016+2,FALSE),VLOOKUP(LEFT(C2730,15),'AGG Activity_16'!A:K,B2730-2016+2,FALSE))</f>
        <v>0</v>
      </c>
    </row>
    <row r="2731" spans="1:4" x14ac:dyDescent="0.25">
      <c r="A2731" t="s">
        <v>2</v>
      </c>
      <c r="B2731">
        <f t="shared" si="66"/>
        <v>2020</v>
      </c>
      <c r="C2731" t="str">
        <f t="shared" si="67"/>
        <v>COMBDGOTSOldAE______STDELC_16</v>
      </c>
      <c r="D2731" s="8">
        <f>IF(_xlfn.IFNA(VLOOKUP(LEFT(C2731,LEN(C2731)-3),COMBDG_Replacement_Split_Tech!A:T,12+B2731-2016,FALSE),-1)&lt;0,0,VLOOKUP(LEFT(C2731,LEN(C2731)-3),COMBDG_Replacement_Split_Tech!A:T,12+B2731-2016,FALSE))*_xlfn.IFNA(VLOOKUP(LEFT(C2731,14),'AGG Activity_16'!A:K,B2731-2016+2,FALSE),VLOOKUP(LEFT(C2731,15),'AGG Activity_16'!A:K,B2731-2016+2,FALSE))</f>
        <v>432.6265630909312</v>
      </c>
    </row>
    <row r="2732" spans="1:4" x14ac:dyDescent="0.25">
      <c r="A2732" t="s">
        <v>2</v>
      </c>
      <c r="B2732">
        <f t="shared" si="66"/>
        <v>2020</v>
      </c>
      <c r="C2732" t="str">
        <f t="shared" si="67"/>
        <v>COMBDGOTSOldAM______STDELC_16</v>
      </c>
      <c r="D2732" s="8">
        <f>IF(_xlfn.IFNA(VLOOKUP(LEFT(C2732,LEN(C2732)-3),COMBDG_Replacement_Split_Tech!A:T,12+B2732-2016,FALSE),-1)&lt;0,0,VLOOKUP(LEFT(C2732,LEN(C2732)-3),COMBDG_Replacement_Split_Tech!A:T,12+B2732-2016,FALSE))*_xlfn.IFNA(VLOOKUP(LEFT(C2732,14),'AGG Activity_16'!A:K,B2732-2016+2,FALSE),VLOOKUP(LEFT(C2732,15),'AGG Activity_16'!A:K,B2732-2016+2,FALSE))</f>
        <v>55.615482397743037</v>
      </c>
    </row>
    <row r="2733" spans="1:4" x14ac:dyDescent="0.25">
      <c r="A2733" t="s">
        <v>2</v>
      </c>
      <c r="B2733">
        <f t="shared" si="66"/>
        <v>2020</v>
      </c>
      <c r="C2733" t="str">
        <f t="shared" si="67"/>
        <v>COMBDGOTSOldLIFLC___STDELC_16</v>
      </c>
      <c r="D2733" s="8">
        <f>IF(_xlfn.IFNA(VLOOKUP(LEFT(C2733,LEN(C2733)-3),COMBDG_Replacement_Split_Tech!A:T,12+B2733-2016,FALSE),-1)&lt;0,0,VLOOKUP(LEFT(C2733,LEN(C2733)-3),COMBDG_Replacement_Split_Tech!A:T,12+B2733-2016,FALSE))*_xlfn.IFNA(VLOOKUP(LEFT(C2733,14),'AGG Activity_16'!A:K,B2733-2016+2,FALSE),VLOOKUP(LEFT(C2733,15),'AGG Activity_16'!A:K,B2733-2016+2,FALSE))</f>
        <v>55.458365365174814</v>
      </c>
    </row>
    <row r="2734" spans="1:4" x14ac:dyDescent="0.25">
      <c r="A2734" t="s">
        <v>2</v>
      </c>
      <c r="B2734">
        <f t="shared" si="66"/>
        <v>2020</v>
      </c>
      <c r="C2734" t="str">
        <f t="shared" si="67"/>
        <v>COMBDGOTSOldLIFLU___STDELC_16</v>
      </c>
      <c r="D2734" s="8">
        <f>IF(_xlfn.IFNA(VLOOKUP(LEFT(C2734,LEN(C2734)-3),COMBDG_Replacement_Split_Tech!A:T,12+B2734-2016,FALSE),-1)&lt;0,0,VLOOKUP(LEFT(C2734,LEN(C2734)-3),COMBDG_Replacement_Split_Tech!A:T,12+B2734-2016,FALSE))*_xlfn.IFNA(VLOOKUP(LEFT(C2734,14),'AGG Activity_16'!A:K,B2734-2016+2,FALSE),VLOOKUP(LEFT(C2734,15),'AGG Activity_16'!A:K,B2734-2016+2,FALSE))</f>
        <v>210.44542503136074</v>
      </c>
    </row>
    <row r="2735" spans="1:4" x14ac:dyDescent="0.25">
      <c r="A2735" t="s">
        <v>2</v>
      </c>
      <c r="B2735">
        <f t="shared" si="66"/>
        <v>2020</v>
      </c>
      <c r="C2735" t="str">
        <f t="shared" si="67"/>
        <v>COMBDGOTSOldLIHAL___STDELC_16</v>
      </c>
      <c r="D2735" s="8">
        <f>IF(_xlfn.IFNA(VLOOKUP(LEFT(C2735,LEN(C2735)-3),COMBDG_Replacement_Split_Tech!A:T,12+B2735-2016,FALSE),-1)&lt;0,0,VLOOKUP(LEFT(C2735,LEN(C2735)-3),COMBDG_Replacement_Split_Tech!A:T,12+B2735-2016,FALSE))*_xlfn.IFNA(VLOOKUP(LEFT(C2735,14),'AGG Activity_16'!A:K,B2735-2016+2,FALSE),VLOOKUP(LEFT(C2735,15),'AGG Activity_16'!A:K,B2735-2016+2,FALSE))</f>
        <v>119.04633145877146</v>
      </c>
    </row>
    <row r="2736" spans="1:4" x14ac:dyDescent="0.25">
      <c r="A2736" t="s">
        <v>2</v>
      </c>
      <c r="B2736">
        <f t="shared" si="66"/>
        <v>2020</v>
      </c>
      <c r="C2736" t="str">
        <f t="shared" si="67"/>
        <v>COMBDGOTSOldLIINC___STDELC_16</v>
      </c>
      <c r="D2736" s="8">
        <f>IF(_xlfn.IFNA(VLOOKUP(LEFT(C2736,LEN(C2736)-3),COMBDG_Replacement_Split_Tech!A:T,12+B2736-2016,FALSE),-1)&lt;0,0,VLOOKUP(LEFT(C2736,LEN(C2736)-3),COMBDG_Replacement_Split_Tech!A:T,12+B2736-2016,FALSE))*_xlfn.IFNA(VLOOKUP(LEFT(C2736,14),'AGG Activity_16'!A:K,B2736-2016+2,FALSE),VLOOKUP(LEFT(C2736,15),'AGG Activity_16'!A:K,B2736-2016+2,FALSE))</f>
        <v>382.35187207153314</v>
      </c>
    </row>
    <row r="2737" spans="1:4" x14ac:dyDescent="0.25">
      <c r="A2737" t="s">
        <v>2</v>
      </c>
      <c r="B2737">
        <f t="shared" si="66"/>
        <v>2020</v>
      </c>
      <c r="C2737" t="str">
        <f t="shared" si="67"/>
        <v>COMBDGOTSOldLILED___STDELC_16</v>
      </c>
      <c r="D2737" s="8">
        <f>IF(_xlfn.IFNA(VLOOKUP(LEFT(C2737,LEN(C2737)-3),COMBDG_Replacement_Split_Tech!A:T,12+B2737-2016,FALSE),-1)&lt;0,0,VLOOKUP(LEFT(C2737,LEN(C2737)-3),COMBDG_Replacement_Split_Tech!A:T,12+B2737-2016,FALSE))*_xlfn.IFNA(VLOOKUP(LEFT(C2737,14),'AGG Activity_16'!A:K,B2737-2016+2,FALSE),VLOOKUP(LEFT(C2737,15),'AGG Activity_16'!A:K,B2737-2016+2,FALSE))</f>
        <v>0.92474408771481975</v>
      </c>
    </row>
    <row r="2738" spans="1:4" x14ac:dyDescent="0.25">
      <c r="A2738" t="s">
        <v>2</v>
      </c>
      <c r="B2738">
        <f t="shared" si="66"/>
        <v>2020</v>
      </c>
      <c r="C2738" t="str">
        <f t="shared" si="67"/>
        <v>COMBDGOTSOldSC______STDELC_16</v>
      </c>
      <c r="D2738" s="8">
        <f>IF(_xlfn.IFNA(VLOOKUP(LEFT(C2738,LEN(C2738)-3),COMBDG_Replacement_Split_Tech!A:T,12+B2738-2016,FALSE),-1)&lt;0,0,VLOOKUP(LEFT(C2738,LEN(C2738)-3),COMBDG_Replacement_Split_Tech!A:T,12+B2738-2016,FALSE))*_xlfn.IFNA(VLOOKUP(LEFT(C2738,14),'AGG Activity_16'!A:K,B2738-2016+2,FALSE),VLOOKUP(LEFT(C2738,15),'AGG Activity_16'!A:K,B2738-2016+2,FALSE))</f>
        <v>256.74892082064105</v>
      </c>
    </row>
    <row r="2739" spans="1:4" x14ac:dyDescent="0.25">
      <c r="A2739" t="s">
        <v>2</v>
      </c>
      <c r="B2739">
        <f t="shared" si="66"/>
        <v>2020</v>
      </c>
      <c r="C2739" t="str">
        <f t="shared" si="67"/>
        <v>COMBDGOTSOldSHFUR___STDELC_16</v>
      </c>
      <c r="D2739" s="8">
        <f>IF(_xlfn.IFNA(VLOOKUP(LEFT(C2739,LEN(C2739)-3),COMBDG_Replacement_Split_Tech!A:T,12+B2739-2016,FALSE),-1)&lt;0,0,VLOOKUP(LEFT(C2739,LEN(C2739)-3),COMBDG_Replacement_Split_Tech!A:T,12+B2739-2016,FALSE))*_xlfn.IFNA(VLOOKUP(LEFT(C2739,14),'AGG Activity_16'!A:K,B2739-2016+2,FALSE),VLOOKUP(LEFT(C2739,15),'AGG Activity_16'!A:K,B2739-2016+2,FALSE))</f>
        <v>0</v>
      </c>
    </row>
    <row r="2740" spans="1:4" x14ac:dyDescent="0.25">
      <c r="A2740" t="s">
        <v>2</v>
      </c>
      <c r="B2740">
        <f t="shared" si="66"/>
        <v>2020</v>
      </c>
      <c r="C2740" t="str">
        <f t="shared" si="67"/>
        <v>COMBDGOTSOldSHHEP___STDELC_16</v>
      </c>
      <c r="D2740" s="8">
        <f>IF(_xlfn.IFNA(VLOOKUP(LEFT(C2740,LEN(C2740)-3),COMBDG_Replacement_Split_Tech!A:T,12+B2740-2016,FALSE),-1)&lt;0,0,VLOOKUP(LEFT(C2740,LEN(C2740)-3),COMBDG_Replacement_Split_Tech!A:T,12+B2740-2016,FALSE))*_xlfn.IFNA(VLOOKUP(LEFT(C2740,14),'AGG Activity_16'!A:K,B2740-2016+2,FALSE),VLOOKUP(LEFT(C2740,15),'AGG Activity_16'!A:K,B2740-2016+2,FALSE))</f>
        <v>57.810953274218903</v>
      </c>
    </row>
    <row r="2741" spans="1:4" x14ac:dyDescent="0.25">
      <c r="A2741" t="s">
        <v>2</v>
      </c>
      <c r="B2741">
        <f t="shared" si="66"/>
        <v>2020</v>
      </c>
      <c r="C2741" t="str">
        <f t="shared" si="67"/>
        <v>COMBDGOTSOldSHPLT___STDELC_16</v>
      </c>
      <c r="D2741" s="8">
        <f>IF(_xlfn.IFNA(VLOOKUP(LEFT(C2741,LEN(C2741)-3),COMBDG_Replacement_Split_Tech!A:T,12+B2741-2016,FALSE),-1)&lt;0,0,VLOOKUP(LEFT(C2741,LEN(C2741)-3),COMBDG_Replacement_Split_Tech!A:T,12+B2741-2016,FALSE))*_xlfn.IFNA(VLOOKUP(LEFT(C2741,14),'AGG Activity_16'!A:K,B2741-2016+2,FALSE),VLOOKUP(LEFT(C2741,15),'AGG Activity_16'!A:K,B2741-2016+2,FALSE))</f>
        <v>13.303955076659349</v>
      </c>
    </row>
    <row r="2742" spans="1:4" x14ac:dyDescent="0.25">
      <c r="A2742" t="s">
        <v>2</v>
      </c>
      <c r="B2742">
        <f t="shared" si="66"/>
        <v>2020</v>
      </c>
      <c r="C2742" t="str">
        <f t="shared" si="67"/>
        <v>COMBDGOTSOldSLLED___STDELC_16</v>
      </c>
      <c r="D2742" s="8">
        <f>IF(_xlfn.IFNA(VLOOKUP(LEFT(C2742,LEN(C2742)-3),COMBDG_Replacement_Split_Tech!A:T,12+B2742-2016,FALSE),-1)&lt;0,0,VLOOKUP(LEFT(C2742,LEN(C2742)-3),COMBDG_Replacement_Split_Tech!A:T,12+B2742-2016,FALSE))*_xlfn.IFNA(VLOOKUP(LEFT(C2742,14),'AGG Activity_16'!A:K,B2742-2016+2,FALSE),VLOOKUP(LEFT(C2742,15),'AGG Activity_16'!A:K,B2742-2016+2,FALSE))</f>
        <v>39.991947411436207</v>
      </c>
    </row>
    <row r="2743" spans="1:4" x14ac:dyDescent="0.25">
      <c r="A2743" t="s">
        <v>2</v>
      </c>
      <c r="B2743">
        <f t="shared" si="66"/>
        <v>2020</v>
      </c>
      <c r="C2743" t="str">
        <f t="shared" si="67"/>
        <v>COMBDGOTSOldWH______STDELC_16</v>
      </c>
      <c r="D2743" s="8">
        <f>IF(_xlfn.IFNA(VLOOKUP(LEFT(C2743,LEN(C2743)-3),COMBDG_Replacement_Split_Tech!A:T,12+B2743-2016,FALSE),-1)&lt;0,0,VLOOKUP(LEFT(C2743,LEN(C2743)-3),COMBDG_Replacement_Split_Tech!A:T,12+B2743-2016,FALSE))*_xlfn.IFNA(VLOOKUP(LEFT(C2743,14),'AGG Activity_16'!A:K,B2743-2016+2,FALSE),VLOOKUP(LEFT(C2743,15),'AGG Activity_16'!A:K,B2743-2016+2,FALSE))</f>
        <v>6.2932180752772933</v>
      </c>
    </row>
    <row r="2744" spans="1:4" x14ac:dyDescent="0.25">
      <c r="A2744" t="s">
        <v>2</v>
      </c>
      <c r="B2744">
        <f t="shared" si="66"/>
        <v>2020</v>
      </c>
      <c r="C2744" t="str">
        <f t="shared" si="67"/>
        <v>COMBDGRTTNewAE______STDELC_16</v>
      </c>
      <c r="D2744" s="8">
        <f>IF(_xlfn.IFNA(VLOOKUP(LEFT(C2744,LEN(C2744)-3),COMBDG_Replacement_Split_Tech!A:T,12+B2744-2016,FALSE),-1)&lt;0,0,VLOOKUP(LEFT(C2744,LEN(C2744)-3),COMBDG_Replacement_Split_Tech!A:T,12+B2744-2016,FALSE))*_xlfn.IFNA(VLOOKUP(LEFT(C2744,14),'AGG Activity_16'!A:K,B2744-2016+2,FALSE),VLOOKUP(LEFT(C2744,15),'AGG Activity_16'!A:K,B2744-2016+2,FALSE))</f>
        <v>0</v>
      </c>
    </row>
    <row r="2745" spans="1:4" x14ac:dyDescent="0.25">
      <c r="A2745" t="s">
        <v>2</v>
      </c>
      <c r="B2745">
        <f t="shared" si="66"/>
        <v>2020</v>
      </c>
      <c r="C2745" t="str">
        <f t="shared" si="67"/>
        <v>COMBDGRTTNewAM______STDELC_16</v>
      </c>
      <c r="D2745" s="8">
        <f>IF(_xlfn.IFNA(VLOOKUP(LEFT(C2745,LEN(C2745)-3),COMBDG_Replacement_Split_Tech!A:T,12+B2745-2016,FALSE),-1)&lt;0,0,VLOOKUP(LEFT(C2745,LEN(C2745)-3),COMBDG_Replacement_Split_Tech!A:T,12+B2745-2016,FALSE))*_xlfn.IFNA(VLOOKUP(LEFT(C2745,14),'AGG Activity_16'!A:K,B2745-2016+2,FALSE),VLOOKUP(LEFT(C2745,15),'AGG Activity_16'!A:K,B2745-2016+2,FALSE))</f>
        <v>0</v>
      </c>
    </row>
    <row r="2746" spans="1:4" x14ac:dyDescent="0.25">
      <c r="A2746" t="s">
        <v>2</v>
      </c>
      <c r="B2746">
        <f t="shared" si="66"/>
        <v>2020</v>
      </c>
      <c r="C2746" t="str">
        <f t="shared" si="67"/>
        <v>COMBDGRTTNewLIFLC___STDELC_16</v>
      </c>
      <c r="D2746" s="8">
        <f>IF(_xlfn.IFNA(VLOOKUP(LEFT(C2746,LEN(C2746)-3),COMBDG_Replacement_Split_Tech!A:T,12+B2746-2016,FALSE),-1)&lt;0,0,VLOOKUP(LEFT(C2746,LEN(C2746)-3),COMBDG_Replacement_Split_Tech!A:T,12+B2746-2016,FALSE))*_xlfn.IFNA(VLOOKUP(LEFT(C2746,14),'AGG Activity_16'!A:K,B2746-2016+2,FALSE),VLOOKUP(LEFT(C2746,15),'AGG Activity_16'!A:K,B2746-2016+2,FALSE))</f>
        <v>0</v>
      </c>
    </row>
    <row r="2747" spans="1:4" x14ac:dyDescent="0.25">
      <c r="A2747" t="s">
        <v>2</v>
      </c>
      <c r="B2747">
        <f t="shared" si="66"/>
        <v>2020</v>
      </c>
      <c r="C2747" t="str">
        <f t="shared" si="67"/>
        <v>COMBDGRTTNewLIFLU___STDELC_16</v>
      </c>
      <c r="D2747" s="8">
        <f>IF(_xlfn.IFNA(VLOOKUP(LEFT(C2747,LEN(C2747)-3),COMBDG_Replacement_Split_Tech!A:T,12+B2747-2016,FALSE),-1)&lt;0,0,VLOOKUP(LEFT(C2747,LEN(C2747)-3),COMBDG_Replacement_Split_Tech!A:T,12+B2747-2016,FALSE))*_xlfn.IFNA(VLOOKUP(LEFT(C2747,14),'AGG Activity_16'!A:K,B2747-2016+2,FALSE),VLOOKUP(LEFT(C2747,15),'AGG Activity_16'!A:K,B2747-2016+2,FALSE))</f>
        <v>0</v>
      </c>
    </row>
    <row r="2748" spans="1:4" x14ac:dyDescent="0.25">
      <c r="A2748" t="s">
        <v>2</v>
      </c>
      <c r="B2748">
        <f t="shared" si="66"/>
        <v>2020</v>
      </c>
      <c r="C2748" t="str">
        <f t="shared" si="67"/>
        <v>COMBDGRTTNewLIHAL___STDELC_16</v>
      </c>
      <c r="D2748" s="8">
        <f>IF(_xlfn.IFNA(VLOOKUP(LEFT(C2748,LEN(C2748)-3),COMBDG_Replacement_Split_Tech!A:T,12+B2748-2016,FALSE),-1)&lt;0,0,VLOOKUP(LEFT(C2748,LEN(C2748)-3),COMBDG_Replacement_Split_Tech!A:T,12+B2748-2016,FALSE))*_xlfn.IFNA(VLOOKUP(LEFT(C2748,14),'AGG Activity_16'!A:K,B2748-2016+2,FALSE),VLOOKUP(LEFT(C2748,15),'AGG Activity_16'!A:K,B2748-2016+2,FALSE))</f>
        <v>0</v>
      </c>
    </row>
    <row r="2749" spans="1:4" x14ac:dyDescent="0.25">
      <c r="A2749" t="s">
        <v>2</v>
      </c>
      <c r="B2749">
        <f t="shared" si="66"/>
        <v>2020</v>
      </c>
      <c r="C2749" t="str">
        <f t="shared" si="67"/>
        <v>COMBDGRTTNewLIINC___STDELC_16</v>
      </c>
      <c r="D2749" s="8">
        <f>IF(_xlfn.IFNA(VLOOKUP(LEFT(C2749,LEN(C2749)-3),COMBDG_Replacement_Split_Tech!A:T,12+B2749-2016,FALSE),-1)&lt;0,0,VLOOKUP(LEFT(C2749,LEN(C2749)-3),COMBDG_Replacement_Split_Tech!A:T,12+B2749-2016,FALSE))*_xlfn.IFNA(VLOOKUP(LEFT(C2749,14),'AGG Activity_16'!A:K,B2749-2016+2,FALSE),VLOOKUP(LEFT(C2749,15),'AGG Activity_16'!A:K,B2749-2016+2,FALSE))</f>
        <v>0</v>
      </c>
    </row>
    <row r="2750" spans="1:4" x14ac:dyDescent="0.25">
      <c r="A2750" t="s">
        <v>2</v>
      </c>
      <c r="B2750">
        <f t="shared" si="66"/>
        <v>2020</v>
      </c>
      <c r="C2750" t="str">
        <f t="shared" si="67"/>
        <v>COMBDGRTTNewLILED___STDELC_16</v>
      </c>
      <c r="D2750" s="8">
        <f>IF(_xlfn.IFNA(VLOOKUP(LEFT(C2750,LEN(C2750)-3),COMBDG_Replacement_Split_Tech!A:T,12+B2750-2016,FALSE),-1)&lt;0,0,VLOOKUP(LEFT(C2750,LEN(C2750)-3),COMBDG_Replacement_Split_Tech!A:T,12+B2750-2016,FALSE))*_xlfn.IFNA(VLOOKUP(LEFT(C2750,14),'AGG Activity_16'!A:K,B2750-2016+2,FALSE),VLOOKUP(LEFT(C2750,15),'AGG Activity_16'!A:K,B2750-2016+2,FALSE))</f>
        <v>0</v>
      </c>
    </row>
    <row r="2751" spans="1:4" x14ac:dyDescent="0.25">
      <c r="A2751" t="s">
        <v>2</v>
      </c>
      <c r="B2751">
        <f t="shared" si="66"/>
        <v>2020</v>
      </c>
      <c r="C2751" t="str">
        <f t="shared" si="67"/>
        <v>COMBDGRTTNewSC______STDELC_16</v>
      </c>
      <c r="D2751" s="8">
        <f>IF(_xlfn.IFNA(VLOOKUP(LEFT(C2751,LEN(C2751)-3),COMBDG_Replacement_Split_Tech!A:T,12+B2751-2016,FALSE),-1)&lt;0,0,VLOOKUP(LEFT(C2751,LEN(C2751)-3),COMBDG_Replacement_Split_Tech!A:T,12+B2751-2016,FALSE))*_xlfn.IFNA(VLOOKUP(LEFT(C2751,14),'AGG Activity_16'!A:K,B2751-2016+2,FALSE),VLOOKUP(LEFT(C2751,15),'AGG Activity_16'!A:K,B2751-2016+2,FALSE))</f>
        <v>0</v>
      </c>
    </row>
    <row r="2752" spans="1:4" x14ac:dyDescent="0.25">
      <c r="A2752" t="s">
        <v>2</v>
      </c>
      <c r="B2752">
        <f t="shared" si="66"/>
        <v>2020</v>
      </c>
      <c r="C2752" t="str">
        <f t="shared" si="67"/>
        <v>COMBDGRTTNewSHFUR___STDELC_16</v>
      </c>
      <c r="D2752" s="8">
        <f>IF(_xlfn.IFNA(VLOOKUP(LEFT(C2752,LEN(C2752)-3),COMBDG_Replacement_Split_Tech!A:T,12+B2752-2016,FALSE),-1)&lt;0,0,VLOOKUP(LEFT(C2752,LEN(C2752)-3),COMBDG_Replacement_Split_Tech!A:T,12+B2752-2016,FALSE))*_xlfn.IFNA(VLOOKUP(LEFT(C2752,14),'AGG Activity_16'!A:K,B2752-2016+2,FALSE),VLOOKUP(LEFT(C2752,15),'AGG Activity_16'!A:K,B2752-2016+2,FALSE))</f>
        <v>0</v>
      </c>
    </row>
    <row r="2753" spans="1:4" x14ac:dyDescent="0.25">
      <c r="A2753" t="s">
        <v>2</v>
      </c>
      <c r="B2753">
        <f t="shared" si="66"/>
        <v>2020</v>
      </c>
      <c r="C2753" t="str">
        <f t="shared" si="67"/>
        <v>COMBDGRTTNewSHHEP___STDELC_16</v>
      </c>
      <c r="D2753" s="8">
        <f>IF(_xlfn.IFNA(VLOOKUP(LEFT(C2753,LEN(C2753)-3),COMBDG_Replacement_Split_Tech!A:T,12+B2753-2016,FALSE),-1)&lt;0,0,VLOOKUP(LEFT(C2753,LEN(C2753)-3),COMBDG_Replacement_Split_Tech!A:T,12+B2753-2016,FALSE))*_xlfn.IFNA(VLOOKUP(LEFT(C2753,14),'AGG Activity_16'!A:K,B2753-2016+2,FALSE),VLOOKUP(LEFT(C2753,15),'AGG Activity_16'!A:K,B2753-2016+2,FALSE))</f>
        <v>0</v>
      </c>
    </row>
    <row r="2754" spans="1:4" x14ac:dyDescent="0.25">
      <c r="A2754" t="s">
        <v>2</v>
      </c>
      <c r="B2754">
        <f t="shared" si="66"/>
        <v>2020</v>
      </c>
      <c r="C2754" t="str">
        <f t="shared" si="67"/>
        <v>COMBDGRTTNewSHPLT___STDELC_16</v>
      </c>
      <c r="D2754" s="8">
        <f>IF(_xlfn.IFNA(VLOOKUP(LEFT(C2754,LEN(C2754)-3),COMBDG_Replacement_Split_Tech!A:T,12+B2754-2016,FALSE),-1)&lt;0,0,VLOOKUP(LEFT(C2754,LEN(C2754)-3),COMBDG_Replacement_Split_Tech!A:T,12+B2754-2016,FALSE))*_xlfn.IFNA(VLOOKUP(LEFT(C2754,14),'AGG Activity_16'!A:K,B2754-2016+2,FALSE),VLOOKUP(LEFT(C2754,15),'AGG Activity_16'!A:K,B2754-2016+2,FALSE))</f>
        <v>0</v>
      </c>
    </row>
    <row r="2755" spans="1:4" x14ac:dyDescent="0.25">
      <c r="A2755" t="s">
        <v>2</v>
      </c>
      <c r="B2755">
        <f t="shared" si="66"/>
        <v>2020</v>
      </c>
      <c r="C2755" t="str">
        <f t="shared" si="67"/>
        <v>COMBDGRTTNewSLLED___STDELC_16</v>
      </c>
      <c r="D2755" s="8">
        <f>IF(_xlfn.IFNA(VLOOKUP(LEFT(C2755,LEN(C2755)-3),COMBDG_Replacement_Split_Tech!A:T,12+B2755-2016,FALSE),-1)&lt;0,0,VLOOKUP(LEFT(C2755,LEN(C2755)-3),COMBDG_Replacement_Split_Tech!A:T,12+B2755-2016,FALSE))*_xlfn.IFNA(VLOOKUP(LEFT(C2755,14),'AGG Activity_16'!A:K,B2755-2016+2,FALSE),VLOOKUP(LEFT(C2755,15),'AGG Activity_16'!A:K,B2755-2016+2,FALSE))</f>
        <v>0</v>
      </c>
    </row>
    <row r="2756" spans="1:4" x14ac:dyDescent="0.25">
      <c r="A2756" t="s">
        <v>2</v>
      </c>
      <c r="B2756">
        <f t="shared" si="66"/>
        <v>2020</v>
      </c>
      <c r="C2756" t="str">
        <f t="shared" si="67"/>
        <v>COMBDGRTTNewWH______STDELC_16</v>
      </c>
      <c r="D2756" s="8">
        <f>IF(_xlfn.IFNA(VLOOKUP(LEFT(C2756,LEN(C2756)-3),COMBDG_Replacement_Split_Tech!A:T,12+B2756-2016,FALSE),-1)&lt;0,0,VLOOKUP(LEFT(C2756,LEN(C2756)-3),COMBDG_Replacement_Split_Tech!A:T,12+B2756-2016,FALSE))*_xlfn.IFNA(VLOOKUP(LEFT(C2756,14),'AGG Activity_16'!A:K,B2756-2016+2,FALSE),VLOOKUP(LEFT(C2756,15),'AGG Activity_16'!A:K,B2756-2016+2,FALSE))</f>
        <v>0</v>
      </c>
    </row>
    <row r="2757" spans="1:4" x14ac:dyDescent="0.25">
      <c r="A2757" t="s">
        <v>2</v>
      </c>
      <c r="B2757">
        <f t="shared" si="66"/>
        <v>2020</v>
      </c>
      <c r="C2757" t="str">
        <f t="shared" si="67"/>
        <v>COMBDGRTTOldAE______STDELC_16</v>
      </c>
      <c r="D2757" s="8">
        <f>IF(_xlfn.IFNA(VLOOKUP(LEFT(C2757,LEN(C2757)-3),COMBDG_Replacement_Split_Tech!A:T,12+B2757-2016,FALSE),-1)&lt;0,0,VLOOKUP(LEFT(C2757,LEN(C2757)-3),COMBDG_Replacement_Split_Tech!A:T,12+B2757-2016,FALSE))*_xlfn.IFNA(VLOOKUP(LEFT(C2757,14),'AGG Activity_16'!A:K,B2757-2016+2,FALSE),VLOOKUP(LEFT(C2757,15),'AGG Activity_16'!A:K,B2757-2016+2,FALSE))</f>
        <v>1110.6597374843614</v>
      </c>
    </row>
    <row r="2758" spans="1:4" x14ac:dyDescent="0.25">
      <c r="A2758" t="s">
        <v>2</v>
      </c>
      <c r="B2758">
        <f t="shared" si="66"/>
        <v>2020</v>
      </c>
      <c r="C2758" t="str">
        <f t="shared" si="67"/>
        <v>COMBDGRTTOldAM______STDELC_16</v>
      </c>
      <c r="D2758" s="8">
        <f>IF(_xlfn.IFNA(VLOOKUP(LEFT(C2758,LEN(C2758)-3),COMBDG_Replacement_Split_Tech!A:T,12+B2758-2016,FALSE),-1)&lt;0,0,VLOOKUP(LEFT(C2758,LEN(C2758)-3),COMBDG_Replacement_Split_Tech!A:T,12+B2758-2016,FALSE))*_xlfn.IFNA(VLOOKUP(LEFT(C2758,14),'AGG Activity_16'!A:K,B2758-2016+2,FALSE),VLOOKUP(LEFT(C2758,15),'AGG Activity_16'!A:K,B2758-2016+2,FALSE))</f>
        <v>160.94261045225969</v>
      </c>
    </row>
    <row r="2759" spans="1:4" x14ac:dyDescent="0.25">
      <c r="A2759" t="s">
        <v>2</v>
      </c>
      <c r="B2759">
        <f t="shared" si="66"/>
        <v>2020</v>
      </c>
      <c r="C2759" t="str">
        <f t="shared" si="67"/>
        <v>COMBDGRTTOldLIFLC___STDELC_16</v>
      </c>
      <c r="D2759" s="8">
        <f>IF(_xlfn.IFNA(VLOOKUP(LEFT(C2759,LEN(C2759)-3),COMBDG_Replacement_Split_Tech!A:T,12+B2759-2016,FALSE),-1)&lt;0,0,VLOOKUP(LEFT(C2759,LEN(C2759)-3),COMBDG_Replacement_Split_Tech!A:T,12+B2759-2016,FALSE))*_xlfn.IFNA(VLOOKUP(LEFT(C2759,14),'AGG Activity_16'!A:K,B2759-2016+2,FALSE),VLOOKUP(LEFT(C2759,15),'AGG Activity_16'!A:K,B2759-2016+2,FALSE))</f>
        <v>224.59628994570551</v>
      </c>
    </row>
    <row r="2760" spans="1:4" x14ac:dyDescent="0.25">
      <c r="A2760" t="s">
        <v>2</v>
      </c>
      <c r="B2760">
        <f t="shared" si="66"/>
        <v>2020</v>
      </c>
      <c r="C2760" t="str">
        <f t="shared" si="67"/>
        <v>COMBDGRTTOldLIFLU___STDELC_16</v>
      </c>
      <c r="D2760" s="8">
        <f>IF(_xlfn.IFNA(VLOOKUP(LEFT(C2760,LEN(C2760)-3),COMBDG_Replacement_Split_Tech!A:T,12+B2760-2016,FALSE),-1)&lt;0,0,VLOOKUP(LEFT(C2760,LEN(C2760)-3),COMBDG_Replacement_Split_Tech!A:T,12+B2760-2016,FALSE))*_xlfn.IFNA(VLOOKUP(LEFT(C2760,14),'AGG Activity_16'!A:K,B2760-2016+2,FALSE),VLOOKUP(LEFT(C2760,15),'AGG Activity_16'!A:K,B2760-2016+2,FALSE))</f>
        <v>843.24059764186472</v>
      </c>
    </row>
    <row r="2761" spans="1:4" x14ac:dyDescent="0.25">
      <c r="A2761" t="s">
        <v>2</v>
      </c>
      <c r="B2761">
        <f t="shared" si="66"/>
        <v>2020</v>
      </c>
      <c r="C2761" t="str">
        <f t="shared" si="67"/>
        <v>COMBDGRTTOldLIHAL___STDELC_16</v>
      </c>
      <c r="D2761" s="8">
        <f>IF(_xlfn.IFNA(VLOOKUP(LEFT(C2761,LEN(C2761)-3),COMBDG_Replacement_Split_Tech!A:T,12+B2761-2016,FALSE),-1)&lt;0,0,VLOOKUP(LEFT(C2761,LEN(C2761)-3),COMBDG_Replacement_Split_Tech!A:T,12+B2761-2016,FALSE))*_xlfn.IFNA(VLOOKUP(LEFT(C2761,14),'AGG Activity_16'!A:K,B2761-2016+2,FALSE),VLOOKUP(LEFT(C2761,15),'AGG Activity_16'!A:K,B2761-2016+2,FALSE))</f>
        <v>482.11598378766098</v>
      </c>
    </row>
    <row r="2762" spans="1:4" x14ac:dyDescent="0.25">
      <c r="A2762" t="s">
        <v>2</v>
      </c>
      <c r="B2762">
        <f t="shared" si="66"/>
        <v>2020</v>
      </c>
      <c r="C2762" t="str">
        <f t="shared" si="67"/>
        <v>COMBDGRTTOldLIINC___STDELC_16</v>
      </c>
      <c r="D2762" s="8">
        <f>IF(_xlfn.IFNA(VLOOKUP(LEFT(C2762,LEN(C2762)-3),COMBDG_Replacement_Split_Tech!A:T,12+B2762-2016,FALSE),-1)&lt;0,0,VLOOKUP(LEFT(C2762,LEN(C2762)-3),COMBDG_Replacement_Split_Tech!A:T,12+B2762-2016,FALSE))*_xlfn.IFNA(VLOOKUP(LEFT(C2762,14),'AGG Activity_16'!A:K,B2762-2016+2,FALSE),VLOOKUP(LEFT(C2762,15),'AGG Activity_16'!A:K,B2762-2016+2,FALSE))</f>
        <v>1548.455518939377</v>
      </c>
    </row>
    <row r="2763" spans="1:4" x14ac:dyDescent="0.25">
      <c r="A2763" t="s">
        <v>2</v>
      </c>
      <c r="B2763">
        <f t="shared" si="66"/>
        <v>2020</v>
      </c>
      <c r="C2763" t="str">
        <f t="shared" si="67"/>
        <v>COMBDGRTTOldLILED___STDELC_16</v>
      </c>
      <c r="D2763" s="8">
        <f>IF(_xlfn.IFNA(VLOOKUP(LEFT(C2763,LEN(C2763)-3),COMBDG_Replacement_Split_Tech!A:T,12+B2763-2016,FALSE),-1)&lt;0,0,VLOOKUP(LEFT(C2763,LEN(C2763)-3),COMBDG_Replacement_Split_Tech!A:T,12+B2763-2016,FALSE))*_xlfn.IFNA(VLOOKUP(LEFT(C2763,14),'AGG Activity_16'!A:K,B2763-2016+2,FALSE),VLOOKUP(LEFT(C2763,15),'AGG Activity_16'!A:K,B2763-2016+2,FALSE))</f>
        <v>3.7048832298162258</v>
      </c>
    </row>
    <row r="2764" spans="1:4" x14ac:dyDescent="0.25">
      <c r="A2764" t="s">
        <v>2</v>
      </c>
      <c r="B2764">
        <f t="shared" si="66"/>
        <v>2020</v>
      </c>
      <c r="C2764" t="str">
        <f t="shared" si="67"/>
        <v>COMBDGRTTOldSC______STDELC_16</v>
      </c>
      <c r="D2764" s="8">
        <f>IF(_xlfn.IFNA(VLOOKUP(LEFT(C2764,LEN(C2764)-3),COMBDG_Replacement_Split_Tech!A:T,12+B2764-2016,FALSE),-1)&lt;0,0,VLOOKUP(LEFT(C2764,LEN(C2764)-3),COMBDG_Replacement_Split_Tech!A:T,12+B2764-2016,FALSE))*_xlfn.IFNA(VLOOKUP(LEFT(C2764,14),'AGG Activity_16'!A:K,B2764-2016+2,FALSE),VLOOKUP(LEFT(C2764,15),'AGG Activity_16'!A:K,B2764-2016+2,FALSE))</f>
        <v>804.94801310870821</v>
      </c>
    </row>
    <row r="2765" spans="1:4" x14ac:dyDescent="0.25">
      <c r="A2765" t="s">
        <v>2</v>
      </c>
      <c r="B2765">
        <f t="shared" si="66"/>
        <v>2020</v>
      </c>
      <c r="C2765" t="str">
        <f t="shared" si="67"/>
        <v>COMBDGRTTOldSHFUR___STDELC_16</v>
      </c>
      <c r="D2765" s="8">
        <f>IF(_xlfn.IFNA(VLOOKUP(LEFT(C2765,LEN(C2765)-3),COMBDG_Replacement_Split_Tech!A:T,12+B2765-2016,FALSE),-1)&lt;0,0,VLOOKUP(LEFT(C2765,LEN(C2765)-3),COMBDG_Replacement_Split_Tech!A:T,12+B2765-2016,FALSE))*_xlfn.IFNA(VLOOKUP(LEFT(C2765,14),'AGG Activity_16'!A:K,B2765-2016+2,FALSE),VLOOKUP(LEFT(C2765,15),'AGG Activity_16'!A:K,B2765-2016+2,FALSE))</f>
        <v>0</v>
      </c>
    </row>
    <row r="2766" spans="1:4" x14ac:dyDescent="0.25">
      <c r="A2766" t="s">
        <v>2</v>
      </c>
      <c r="B2766">
        <f t="shared" si="66"/>
        <v>2020</v>
      </c>
      <c r="C2766" t="str">
        <f t="shared" si="67"/>
        <v>COMBDGRTTOldSHHEP___STDELC_16</v>
      </c>
      <c r="D2766" s="8">
        <f>IF(_xlfn.IFNA(VLOOKUP(LEFT(C2766,LEN(C2766)-3),COMBDG_Replacement_Split_Tech!A:T,12+B2766-2016,FALSE),-1)&lt;0,0,VLOOKUP(LEFT(C2766,LEN(C2766)-3),COMBDG_Replacement_Split_Tech!A:T,12+B2766-2016,FALSE))*_xlfn.IFNA(VLOOKUP(LEFT(C2766,14),'AGG Activity_16'!A:K,B2766-2016+2,FALSE),VLOOKUP(LEFT(C2766,15),'AGG Activity_16'!A:K,B2766-2016+2,FALSE))</f>
        <v>177.49752855977496</v>
      </c>
    </row>
    <row r="2767" spans="1:4" x14ac:dyDescent="0.25">
      <c r="A2767" t="s">
        <v>2</v>
      </c>
      <c r="B2767">
        <f t="shared" si="66"/>
        <v>2020</v>
      </c>
      <c r="C2767" t="str">
        <f t="shared" si="67"/>
        <v>COMBDGRTTOldSHPLT___STDELC_16</v>
      </c>
      <c r="D2767" s="8">
        <f>IF(_xlfn.IFNA(VLOOKUP(LEFT(C2767,LEN(C2767)-3),COMBDG_Replacement_Split_Tech!A:T,12+B2767-2016,FALSE),-1)&lt;0,0,VLOOKUP(LEFT(C2767,LEN(C2767)-3),COMBDG_Replacement_Split_Tech!A:T,12+B2767-2016,FALSE))*_xlfn.IFNA(VLOOKUP(LEFT(C2767,14),'AGG Activity_16'!A:K,B2767-2016+2,FALSE),VLOOKUP(LEFT(C2767,15),'AGG Activity_16'!A:K,B2767-2016+2,FALSE))</f>
        <v>38.747728269677339</v>
      </c>
    </row>
    <row r="2768" spans="1:4" x14ac:dyDescent="0.25">
      <c r="A2768" t="s">
        <v>2</v>
      </c>
      <c r="B2768">
        <f t="shared" si="66"/>
        <v>2020</v>
      </c>
      <c r="C2768" t="str">
        <f t="shared" si="67"/>
        <v>COMBDGRTTOldSLLED___STDELC_16</v>
      </c>
      <c r="D2768" s="8">
        <f>IF(_xlfn.IFNA(VLOOKUP(LEFT(C2768,LEN(C2768)-3),COMBDG_Replacement_Split_Tech!A:T,12+B2768-2016,FALSE),-1)&lt;0,0,VLOOKUP(LEFT(C2768,LEN(C2768)-3),COMBDG_Replacement_Split_Tech!A:T,12+B2768-2016,FALSE))*_xlfn.IFNA(VLOOKUP(LEFT(C2768,14),'AGG Activity_16'!A:K,B2768-2016+2,FALSE),VLOOKUP(LEFT(C2768,15),'AGG Activity_16'!A:K,B2768-2016+2,FALSE))</f>
        <v>115.7369460127975</v>
      </c>
    </row>
    <row r="2769" spans="1:4" x14ac:dyDescent="0.25">
      <c r="A2769" t="s">
        <v>2</v>
      </c>
      <c r="B2769">
        <f t="shared" si="66"/>
        <v>2020</v>
      </c>
      <c r="C2769" t="str">
        <f t="shared" si="67"/>
        <v>COMBDGRTTOldWH______STDELC_16</v>
      </c>
      <c r="D2769" s="8">
        <f>IF(_xlfn.IFNA(VLOOKUP(LEFT(C2769,LEN(C2769)-3),COMBDG_Replacement_Split_Tech!A:T,12+B2769-2016,FALSE),-1)&lt;0,0,VLOOKUP(LEFT(C2769,LEN(C2769)-3),COMBDG_Replacement_Split_Tech!A:T,12+B2769-2016,FALSE))*_xlfn.IFNA(VLOOKUP(LEFT(C2769,14),'AGG Activity_16'!A:K,B2769-2016+2,FALSE),VLOOKUP(LEFT(C2769,15),'AGG Activity_16'!A:K,B2769-2016+2,FALSE))</f>
        <v>17.977540519375594</v>
      </c>
    </row>
    <row r="2770" spans="1:4" x14ac:dyDescent="0.25">
      <c r="A2770" t="s">
        <v>2</v>
      </c>
      <c r="B2770">
        <f t="shared" si="66"/>
        <v>2020</v>
      </c>
      <c r="C2770" t="str">
        <f t="shared" si="67"/>
        <v>COMBDGTAWNewAE______STDELC_16</v>
      </c>
      <c r="D2770" s="8">
        <f>IF(_xlfn.IFNA(VLOOKUP(LEFT(C2770,LEN(C2770)-3),COMBDG_Replacement_Split_Tech!A:T,12+B2770-2016,FALSE),-1)&lt;0,0,VLOOKUP(LEFT(C2770,LEN(C2770)-3),COMBDG_Replacement_Split_Tech!A:T,12+B2770-2016,FALSE))*_xlfn.IFNA(VLOOKUP(LEFT(C2770,14),'AGG Activity_16'!A:K,B2770-2016+2,FALSE),VLOOKUP(LEFT(C2770,15),'AGG Activity_16'!A:K,B2770-2016+2,FALSE))</f>
        <v>0</v>
      </c>
    </row>
    <row r="2771" spans="1:4" x14ac:dyDescent="0.25">
      <c r="A2771" t="s">
        <v>2</v>
      </c>
      <c r="B2771">
        <f t="shared" si="66"/>
        <v>2020</v>
      </c>
      <c r="C2771" t="str">
        <f t="shared" si="67"/>
        <v>COMBDGTAWNewAM______STDELC_16</v>
      </c>
      <c r="D2771" s="8">
        <f>IF(_xlfn.IFNA(VLOOKUP(LEFT(C2771,LEN(C2771)-3),COMBDG_Replacement_Split_Tech!A:T,12+B2771-2016,FALSE),-1)&lt;0,0,VLOOKUP(LEFT(C2771,LEN(C2771)-3),COMBDG_Replacement_Split_Tech!A:T,12+B2771-2016,FALSE))*_xlfn.IFNA(VLOOKUP(LEFT(C2771,14),'AGG Activity_16'!A:K,B2771-2016+2,FALSE),VLOOKUP(LEFT(C2771,15),'AGG Activity_16'!A:K,B2771-2016+2,FALSE))</f>
        <v>0</v>
      </c>
    </row>
    <row r="2772" spans="1:4" x14ac:dyDescent="0.25">
      <c r="A2772" t="s">
        <v>2</v>
      </c>
      <c r="B2772">
        <f t="shared" si="66"/>
        <v>2020</v>
      </c>
      <c r="C2772" t="str">
        <f t="shared" si="67"/>
        <v>COMBDGTAWNewLIFLC___STDELC_16</v>
      </c>
      <c r="D2772" s="8">
        <f>IF(_xlfn.IFNA(VLOOKUP(LEFT(C2772,LEN(C2772)-3),COMBDG_Replacement_Split_Tech!A:T,12+B2772-2016,FALSE),-1)&lt;0,0,VLOOKUP(LEFT(C2772,LEN(C2772)-3),COMBDG_Replacement_Split_Tech!A:T,12+B2772-2016,FALSE))*_xlfn.IFNA(VLOOKUP(LEFT(C2772,14),'AGG Activity_16'!A:K,B2772-2016+2,FALSE),VLOOKUP(LEFT(C2772,15),'AGG Activity_16'!A:K,B2772-2016+2,FALSE))</f>
        <v>0</v>
      </c>
    </row>
    <row r="2773" spans="1:4" x14ac:dyDescent="0.25">
      <c r="A2773" t="s">
        <v>2</v>
      </c>
      <c r="B2773">
        <f t="shared" si="66"/>
        <v>2020</v>
      </c>
      <c r="C2773" t="str">
        <f t="shared" si="67"/>
        <v>COMBDGTAWNewLIFLU___STDELC_16</v>
      </c>
      <c r="D2773" s="8">
        <f>IF(_xlfn.IFNA(VLOOKUP(LEFT(C2773,LEN(C2773)-3),COMBDG_Replacement_Split_Tech!A:T,12+B2773-2016,FALSE),-1)&lt;0,0,VLOOKUP(LEFT(C2773,LEN(C2773)-3),COMBDG_Replacement_Split_Tech!A:T,12+B2773-2016,FALSE))*_xlfn.IFNA(VLOOKUP(LEFT(C2773,14),'AGG Activity_16'!A:K,B2773-2016+2,FALSE),VLOOKUP(LEFT(C2773,15),'AGG Activity_16'!A:K,B2773-2016+2,FALSE))</f>
        <v>0</v>
      </c>
    </row>
    <row r="2774" spans="1:4" x14ac:dyDescent="0.25">
      <c r="A2774" t="s">
        <v>2</v>
      </c>
      <c r="B2774">
        <f t="shared" si="66"/>
        <v>2020</v>
      </c>
      <c r="C2774" t="str">
        <f t="shared" si="67"/>
        <v>COMBDGTAWNewLIHAL___STDELC_16</v>
      </c>
      <c r="D2774" s="8">
        <f>IF(_xlfn.IFNA(VLOOKUP(LEFT(C2774,LEN(C2774)-3),COMBDG_Replacement_Split_Tech!A:T,12+B2774-2016,FALSE),-1)&lt;0,0,VLOOKUP(LEFT(C2774,LEN(C2774)-3),COMBDG_Replacement_Split_Tech!A:T,12+B2774-2016,FALSE))*_xlfn.IFNA(VLOOKUP(LEFT(C2774,14),'AGG Activity_16'!A:K,B2774-2016+2,FALSE),VLOOKUP(LEFT(C2774,15),'AGG Activity_16'!A:K,B2774-2016+2,FALSE))</f>
        <v>0</v>
      </c>
    </row>
    <row r="2775" spans="1:4" x14ac:dyDescent="0.25">
      <c r="A2775" t="s">
        <v>2</v>
      </c>
      <c r="B2775">
        <f t="shared" si="66"/>
        <v>2020</v>
      </c>
      <c r="C2775" t="str">
        <f t="shared" si="67"/>
        <v>COMBDGTAWNewLIINC___STDELC_16</v>
      </c>
      <c r="D2775" s="8">
        <f>IF(_xlfn.IFNA(VLOOKUP(LEFT(C2775,LEN(C2775)-3),COMBDG_Replacement_Split_Tech!A:T,12+B2775-2016,FALSE),-1)&lt;0,0,VLOOKUP(LEFT(C2775,LEN(C2775)-3),COMBDG_Replacement_Split_Tech!A:T,12+B2775-2016,FALSE))*_xlfn.IFNA(VLOOKUP(LEFT(C2775,14),'AGG Activity_16'!A:K,B2775-2016+2,FALSE),VLOOKUP(LEFT(C2775,15),'AGG Activity_16'!A:K,B2775-2016+2,FALSE))</f>
        <v>0</v>
      </c>
    </row>
    <row r="2776" spans="1:4" x14ac:dyDescent="0.25">
      <c r="A2776" t="s">
        <v>2</v>
      </c>
      <c r="B2776">
        <f t="shared" si="66"/>
        <v>2020</v>
      </c>
      <c r="C2776" t="str">
        <f t="shared" si="67"/>
        <v>COMBDGTAWNewLILED___STDELC_16</v>
      </c>
      <c r="D2776" s="8">
        <f>IF(_xlfn.IFNA(VLOOKUP(LEFT(C2776,LEN(C2776)-3),COMBDG_Replacement_Split_Tech!A:T,12+B2776-2016,FALSE),-1)&lt;0,0,VLOOKUP(LEFT(C2776,LEN(C2776)-3),COMBDG_Replacement_Split_Tech!A:T,12+B2776-2016,FALSE))*_xlfn.IFNA(VLOOKUP(LEFT(C2776,14),'AGG Activity_16'!A:K,B2776-2016+2,FALSE),VLOOKUP(LEFT(C2776,15),'AGG Activity_16'!A:K,B2776-2016+2,FALSE))</f>
        <v>0</v>
      </c>
    </row>
    <row r="2777" spans="1:4" x14ac:dyDescent="0.25">
      <c r="A2777" t="s">
        <v>2</v>
      </c>
      <c r="B2777">
        <f t="shared" si="66"/>
        <v>2020</v>
      </c>
      <c r="C2777" t="str">
        <f t="shared" si="67"/>
        <v>COMBDGTAWNewSC______STDELC_16</v>
      </c>
      <c r="D2777" s="8">
        <f>IF(_xlfn.IFNA(VLOOKUP(LEFT(C2777,LEN(C2777)-3),COMBDG_Replacement_Split_Tech!A:T,12+B2777-2016,FALSE),-1)&lt;0,0,VLOOKUP(LEFT(C2777,LEN(C2777)-3),COMBDG_Replacement_Split_Tech!A:T,12+B2777-2016,FALSE))*_xlfn.IFNA(VLOOKUP(LEFT(C2777,14),'AGG Activity_16'!A:K,B2777-2016+2,FALSE),VLOOKUP(LEFT(C2777,15),'AGG Activity_16'!A:K,B2777-2016+2,FALSE))</f>
        <v>0</v>
      </c>
    </row>
    <row r="2778" spans="1:4" x14ac:dyDescent="0.25">
      <c r="A2778" t="s">
        <v>2</v>
      </c>
      <c r="B2778">
        <f t="shared" si="66"/>
        <v>2020</v>
      </c>
      <c r="C2778" t="str">
        <f t="shared" si="67"/>
        <v>COMBDGTAWNewSHFUR___STDELC_16</v>
      </c>
      <c r="D2778" s="8">
        <f>IF(_xlfn.IFNA(VLOOKUP(LEFT(C2778,LEN(C2778)-3),COMBDG_Replacement_Split_Tech!A:T,12+B2778-2016,FALSE),-1)&lt;0,0,VLOOKUP(LEFT(C2778,LEN(C2778)-3),COMBDG_Replacement_Split_Tech!A:T,12+B2778-2016,FALSE))*_xlfn.IFNA(VLOOKUP(LEFT(C2778,14),'AGG Activity_16'!A:K,B2778-2016+2,FALSE),VLOOKUP(LEFT(C2778,15),'AGG Activity_16'!A:K,B2778-2016+2,FALSE))</f>
        <v>0</v>
      </c>
    </row>
    <row r="2779" spans="1:4" x14ac:dyDescent="0.25">
      <c r="A2779" t="s">
        <v>2</v>
      </c>
      <c r="B2779">
        <f t="shared" ref="B2779:B2842" si="68">B2179+1</f>
        <v>2020</v>
      </c>
      <c r="C2779" t="str">
        <f t="shared" ref="C2779:C2842" si="69">C2179</f>
        <v>COMBDGTAWNewSHHEP___STDELC_16</v>
      </c>
      <c r="D2779" s="8">
        <f>IF(_xlfn.IFNA(VLOOKUP(LEFT(C2779,LEN(C2779)-3),COMBDG_Replacement_Split_Tech!A:T,12+B2779-2016,FALSE),-1)&lt;0,0,VLOOKUP(LEFT(C2779,LEN(C2779)-3),COMBDG_Replacement_Split_Tech!A:T,12+B2779-2016,FALSE))*_xlfn.IFNA(VLOOKUP(LEFT(C2779,14),'AGG Activity_16'!A:K,B2779-2016+2,FALSE),VLOOKUP(LEFT(C2779,15),'AGG Activity_16'!A:K,B2779-2016+2,FALSE))</f>
        <v>0</v>
      </c>
    </row>
    <row r="2780" spans="1:4" x14ac:dyDescent="0.25">
      <c r="A2780" t="s">
        <v>2</v>
      </c>
      <c r="B2780">
        <f t="shared" si="68"/>
        <v>2020</v>
      </c>
      <c r="C2780" t="str">
        <f t="shared" si="69"/>
        <v>COMBDGTAWNewSHPLT___STDELC_16</v>
      </c>
      <c r="D2780" s="8">
        <f>IF(_xlfn.IFNA(VLOOKUP(LEFT(C2780,LEN(C2780)-3),COMBDG_Replacement_Split_Tech!A:T,12+B2780-2016,FALSE),-1)&lt;0,0,VLOOKUP(LEFT(C2780,LEN(C2780)-3),COMBDG_Replacement_Split_Tech!A:T,12+B2780-2016,FALSE))*_xlfn.IFNA(VLOOKUP(LEFT(C2780,14),'AGG Activity_16'!A:K,B2780-2016+2,FALSE),VLOOKUP(LEFT(C2780,15),'AGG Activity_16'!A:K,B2780-2016+2,FALSE))</f>
        <v>0</v>
      </c>
    </row>
    <row r="2781" spans="1:4" x14ac:dyDescent="0.25">
      <c r="A2781" t="s">
        <v>2</v>
      </c>
      <c r="B2781">
        <f t="shared" si="68"/>
        <v>2020</v>
      </c>
      <c r="C2781" t="str">
        <f t="shared" si="69"/>
        <v>COMBDGTAWNewSLLED___STDELC_16</v>
      </c>
      <c r="D2781" s="8">
        <f>IF(_xlfn.IFNA(VLOOKUP(LEFT(C2781,LEN(C2781)-3),COMBDG_Replacement_Split_Tech!A:T,12+B2781-2016,FALSE),-1)&lt;0,0,VLOOKUP(LEFT(C2781,LEN(C2781)-3),COMBDG_Replacement_Split_Tech!A:T,12+B2781-2016,FALSE))*_xlfn.IFNA(VLOOKUP(LEFT(C2781,14),'AGG Activity_16'!A:K,B2781-2016+2,FALSE),VLOOKUP(LEFT(C2781,15),'AGG Activity_16'!A:K,B2781-2016+2,FALSE))</f>
        <v>0</v>
      </c>
    </row>
    <row r="2782" spans="1:4" x14ac:dyDescent="0.25">
      <c r="A2782" t="s">
        <v>2</v>
      </c>
      <c r="B2782">
        <f t="shared" si="68"/>
        <v>2020</v>
      </c>
      <c r="C2782" t="str">
        <f t="shared" si="69"/>
        <v>COMBDGTAWNewWH______STDELC_16</v>
      </c>
      <c r="D2782" s="8">
        <f>IF(_xlfn.IFNA(VLOOKUP(LEFT(C2782,LEN(C2782)-3),COMBDG_Replacement_Split_Tech!A:T,12+B2782-2016,FALSE),-1)&lt;0,0,VLOOKUP(LEFT(C2782,LEN(C2782)-3),COMBDG_Replacement_Split_Tech!A:T,12+B2782-2016,FALSE))*_xlfn.IFNA(VLOOKUP(LEFT(C2782,14),'AGG Activity_16'!A:K,B2782-2016+2,FALSE),VLOOKUP(LEFT(C2782,15),'AGG Activity_16'!A:K,B2782-2016+2,FALSE))</f>
        <v>0</v>
      </c>
    </row>
    <row r="2783" spans="1:4" x14ac:dyDescent="0.25">
      <c r="A2783" t="s">
        <v>2</v>
      </c>
      <c r="B2783">
        <f t="shared" si="68"/>
        <v>2020</v>
      </c>
      <c r="C2783" t="str">
        <f t="shared" si="69"/>
        <v>COMBDGTAWOldAE______STDELC_16</v>
      </c>
      <c r="D2783" s="8">
        <f>IF(_xlfn.IFNA(VLOOKUP(LEFT(C2783,LEN(C2783)-3),COMBDG_Replacement_Split_Tech!A:T,12+B2783-2016,FALSE),-1)&lt;0,0,VLOOKUP(LEFT(C2783,LEN(C2783)-3),COMBDG_Replacement_Split_Tech!A:T,12+B2783-2016,FALSE))*_xlfn.IFNA(VLOOKUP(LEFT(C2783,14),'AGG Activity_16'!A:K,B2783-2016+2,FALSE),VLOOKUP(LEFT(C2783,15),'AGG Activity_16'!A:K,B2783-2016+2,FALSE))</f>
        <v>146.36191371506814</v>
      </c>
    </row>
    <row r="2784" spans="1:4" x14ac:dyDescent="0.25">
      <c r="A2784" t="s">
        <v>2</v>
      </c>
      <c r="B2784">
        <f t="shared" si="68"/>
        <v>2020</v>
      </c>
      <c r="C2784" t="str">
        <f t="shared" si="69"/>
        <v>COMBDGTAWOldAM______STDELC_16</v>
      </c>
      <c r="D2784" s="8">
        <f>IF(_xlfn.IFNA(VLOOKUP(LEFT(C2784,LEN(C2784)-3),COMBDG_Replacement_Split_Tech!A:T,12+B2784-2016,FALSE),-1)&lt;0,0,VLOOKUP(LEFT(C2784,LEN(C2784)-3),COMBDG_Replacement_Split_Tech!A:T,12+B2784-2016,FALSE))*_xlfn.IFNA(VLOOKUP(LEFT(C2784,14),'AGG Activity_16'!A:K,B2784-2016+2,FALSE),VLOOKUP(LEFT(C2784,15),'AGG Activity_16'!A:K,B2784-2016+2,FALSE))</f>
        <v>37.17341313612237</v>
      </c>
    </row>
    <row r="2785" spans="1:4" x14ac:dyDescent="0.25">
      <c r="A2785" t="s">
        <v>2</v>
      </c>
      <c r="B2785">
        <f t="shared" si="68"/>
        <v>2020</v>
      </c>
      <c r="C2785" t="str">
        <f t="shared" si="69"/>
        <v>COMBDGTAWOldLIFLC___STDELC_16</v>
      </c>
      <c r="D2785" s="8">
        <f>IF(_xlfn.IFNA(VLOOKUP(LEFT(C2785,LEN(C2785)-3),COMBDG_Replacement_Split_Tech!A:T,12+B2785-2016,FALSE),-1)&lt;0,0,VLOOKUP(LEFT(C2785,LEN(C2785)-3),COMBDG_Replacement_Split_Tech!A:T,12+B2785-2016,FALSE))*_xlfn.IFNA(VLOOKUP(LEFT(C2785,14),'AGG Activity_16'!A:K,B2785-2016+2,FALSE),VLOOKUP(LEFT(C2785,15),'AGG Activity_16'!A:K,B2785-2016+2,FALSE))</f>
        <v>27.600870046183481</v>
      </c>
    </row>
    <row r="2786" spans="1:4" x14ac:dyDescent="0.25">
      <c r="A2786" t="s">
        <v>2</v>
      </c>
      <c r="B2786">
        <f t="shared" si="68"/>
        <v>2020</v>
      </c>
      <c r="C2786" t="str">
        <f t="shared" si="69"/>
        <v>COMBDGTAWOldLIFLU___STDELC_16</v>
      </c>
      <c r="D2786" s="8">
        <f>IF(_xlfn.IFNA(VLOOKUP(LEFT(C2786,LEN(C2786)-3),COMBDG_Replacement_Split_Tech!A:T,12+B2786-2016,FALSE),-1)&lt;0,0,VLOOKUP(LEFT(C2786,LEN(C2786)-3),COMBDG_Replacement_Split_Tech!A:T,12+B2786-2016,FALSE))*_xlfn.IFNA(VLOOKUP(LEFT(C2786,14),'AGG Activity_16'!A:K,B2786-2016+2,FALSE),VLOOKUP(LEFT(C2786,15),'AGG Activity_16'!A:K,B2786-2016+2,FALSE))</f>
        <v>103.86620781469648</v>
      </c>
    </row>
    <row r="2787" spans="1:4" x14ac:dyDescent="0.25">
      <c r="A2787" t="s">
        <v>2</v>
      </c>
      <c r="B2787">
        <f t="shared" si="68"/>
        <v>2020</v>
      </c>
      <c r="C2787" t="str">
        <f t="shared" si="69"/>
        <v>COMBDGTAWOldLIHAL___STDELC_16</v>
      </c>
      <c r="D2787" s="8">
        <f>IF(_xlfn.IFNA(VLOOKUP(LEFT(C2787,LEN(C2787)-3),COMBDG_Replacement_Split_Tech!A:T,12+B2787-2016,FALSE),-1)&lt;0,0,VLOOKUP(LEFT(C2787,LEN(C2787)-3),COMBDG_Replacement_Split_Tech!A:T,12+B2787-2016,FALSE))*_xlfn.IFNA(VLOOKUP(LEFT(C2787,14),'AGG Activity_16'!A:K,B2787-2016+2,FALSE),VLOOKUP(LEFT(C2787,15),'AGG Activity_16'!A:K,B2787-2016+2,FALSE))</f>
        <v>59.247731202184845</v>
      </c>
    </row>
    <row r="2788" spans="1:4" x14ac:dyDescent="0.25">
      <c r="A2788" t="s">
        <v>2</v>
      </c>
      <c r="B2788">
        <f t="shared" si="68"/>
        <v>2020</v>
      </c>
      <c r="C2788" t="str">
        <f t="shared" si="69"/>
        <v>COMBDGTAWOldLIINC___STDELC_16</v>
      </c>
      <c r="D2788" s="8">
        <f>IF(_xlfn.IFNA(VLOOKUP(LEFT(C2788,LEN(C2788)-3),COMBDG_Replacement_Split_Tech!A:T,12+B2788-2016,FALSE),-1)&lt;0,0,VLOOKUP(LEFT(C2788,LEN(C2788)-3),COMBDG_Replacement_Split_Tech!A:T,12+B2788-2016,FALSE))*_xlfn.IFNA(VLOOKUP(LEFT(C2788,14),'AGG Activity_16'!A:K,B2788-2016+2,FALSE),VLOOKUP(LEFT(C2788,15),'AGG Activity_16'!A:K,B2788-2016+2,FALSE))</f>
        <v>190.29129804803597</v>
      </c>
    </row>
    <row r="2789" spans="1:4" x14ac:dyDescent="0.25">
      <c r="A2789" t="s">
        <v>2</v>
      </c>
      <c r="B2789">
        <f t="shared" si="68"/>
        <v>2020</v>
      </c>
      <c r="C2789" t="str">
        <f t="shared" si="69"/>
        <v>COMBDGTAWOldLILED___STDELC_16</v>
      </c>
      <c r="D2789" s="8">
        <f>IF(_xlfn.IFNA(VLOOKUP(LEFT(C2789,LEN(C2789)-3),COMBDG_Replacement_Split_Tech!A:T,12+B2789-2016,FALSE),-1)&lt;0,0,VLOOKUP(LEFT(C2789,LEN(C2789)-3),COMBDG_Replacement_Split_Tech!A:T,12+B2789-2016,FALSE))*_xlfn.IFNA(VLOOKUP(LEFT(C2789,14),'AGG Activity_16'!A:K,B2789-2016+2,FALSE),VLOOKUP(LEFT(C2789,15),'AGG Activity_16'!A:K,B2789-2016+2,FALSE))</f>
        <v>0.45649410017200559</v>
      </c>
    </row>
    <row r="2790" spans="1:4" x14ac:dyDescent="0.25">
      <c r="A2790" t="s">
        <v>2</v>
      </c>
      <c r="B2790">
        <f t="shared" si="68"/>
        <v>2020</v>
      </c>
      <c r="C2790" t="str">
        <f t="shared" si="69"/>
        <v>COMBDGTAWOldSC______STDELC_16</v>
      </c>
      <c r="D2790" s="8">
        <f>IF(_xlfn.IFNA(VLOOKUP(LEFT(C2790,LEN(C2790)-3),COMBDG_Replacement_Split_Tech!A:T,12+B2790-2016,FALSE),-1)&lt;0,0,VLOOKUP(LEFT(C2790,LEN(C2790)-3),COMBDG_Replacement_Split_Tech!A:T,12+B2790-2016,FALSE))*_xlfn.IFNA(VLOOKUP(LEFT(C2790,14),'AGG Activity_16'!A:K,B2790-2016+2,FALSE),VLOOKUP(LEFT(C2790,15),'AGG Activity_16'!A:K,B2790-2016+2,FALSE))</f>
        <v>102.9636580715207</v>
      </c>
    </row>
    <row r="2791" spans="1:4" x14ac:dyDescent="0.25">
      <c r="A2791" t="s">
        <v>2</v>
      </c>
      <c r="B2791">
        <f t="shared" si="68"/>
        <v>2020</v>
      </c>
      <c r="C2791" t="str">
        <f t="shared" si="69"/>
        <v>COMBDGTAWOldSHFUR___STDELC_16</v>
      </c>
      <c r="D2791" s="8">
        <f>IF(_xlfn.IFNA(VLOOKUP(LEFT(C2791,LEN(C2791)-3),COMBDG_Replacement_Split_Tech!A:T,12+B2791-2016,FALSE),-1)&lt;0,0,VLOOKUP(LEFT(C2791,LEN(C2791)-3),COMBDG_Replacement_Split_Tech!A:T,12+B2791-2016,FALSE))*_xlfn.IFNA(VLOOKUP(LEFT(C2791,14),'AGG Activity_16'!A:K,B2791-2016+2,FALSE),VLOOKUP(LEFT(C2791,15),'AGG Activity_16'!A:K,B2791-2016+2,FALSE))</f>
        <v>0</v>
      </c>
    </row>
    <row r="2792" spans="1:4" x14ac:dyDescent="0.25">
      <c r="A2792" t="s">
        <v>2</v>
      </c>
      <c r="B2792">
        <f t="shared" si="68"/>
        <v>2020</v>
      </c>
      <c r="C2792" t="str">
        <f t="shared" si="69"/>
        <v>COMBDGTAWOldSHHEP___STDELC_16</v>
      </c>
      <c r="D2792" s="8">
        <f>IF(_xlfn.IFNA(VLOOKUP(LEFT(C2792,LEN(C2792)-3),COMBDG_Replacement_Split_Tech!A:T,12+B2792-2016,FALSE),-1)&lt;0,0,VLOOKUP(LEFT(C2792,LEN(C2792)-3),COMBDG_Replacement_Split_Tech!A:T,12+B2792-2016,FALSE))*_xlfn.IFNA(VLOOKUP(LEFT(C2792,14),'AGG Activity_16'!A:K,B2792-2016+2,FALSE),VLOOKUP(LEFT(C2792,15),'AGG Activity_16'!A:K,B2792-2016+2,FALSE))</f>
        <v>35.566436752604872</v>
      </c>
    </row>
    <row r="2793" spans="1:4" x14ac:dyDescent="0.25">
      <c r="A2793" t="s">
        <v>2</v>
      </c>
      <c r="B2793">
        <f t="shared" si="68"/>
        <v>2020</v>
      </c>
      <c r="C2793" t="str">
        <f t="shared" si="69"/>
        <v>COMBDGTAWOldSHPLT___STDELC_16</v>
      </c>
      <c r="D2793" s="8">
        <f>IF(_xlfn.IFNA(VLOOKUP(LEFT(C2793,LEN(C2793)-3),COMBDG_Replacement_Split_Tech!A:T,12+B2793-2016,FALSE),-1)&lt;0,0,VLOOKUP(LEFT(C2793,LEN(C2793)-3),COMBDG_Replacement_Split_Tech!A:T,12+B2793-2016,FALSE))*_xlfn.IFNA(VLOOKUP(LEFT(C2793,14),'AGG Activity_16'!A:K,B2793-2016+2,FALSE),VLOOKUP(LEFT(C2793,15),'AGG Activity_16'!A:K,B2793-2016+2,FALSE))</f>
        <v>7.8329189345229366</v>
      </c>
    </row>
    <row r="2794" spans="1:4" x14ac:dyDescent="0.25">
      <c r="A2794" t="s">
        <v>2</v>
      </c>
      <c r="B2794">
        <f t="shared" si="68"/>
        <v>2020</v>
      </c>
      <c r="C2794" t="str">
        <f t="shared" si="69"/>
        <v>COMBDGTAWOldSLLED___STDELC_16</v>
      </c>
      <c r="D2794" s="8">
        <f>IF(_xlfn.IFNA(VLOOKUP(LEFT(C2794,LEN(C2794)-3),COMBDG_Replacement_Split_Tech!A:T,12+B2794-2016,FALSE),-1)&lt;0,0,VLOOKUP(LEFT(C2794,LEN(C2794)-3),COMBDG_Replacement_Split_Tech!A:T,12+B2794-2016,FALSE))*_xlfn.IFNA(VLOOKUP(LEFT(C2794,14),'AGG Activity_16'!A:K,B2794-2016+2,FALSE),VLOOKUP(LEFT(C2794,15),'AGG Activity_16'!A:K,B2794-2016+2,FALSE))</f>
        <v>21.383668623549209</v>
      </c>
    </row>
    <row r="2795" spans="1:4" x14ac:dyDescent="0.25">
      <c r="A2795" t="s">
        <v>2</v>
      </c>
      <c r="B2795">
        <f t="shared" si="68"/>
        <v>2020</v>
      </c>
      <c r="C2795" t="str">
        <f t="shared" si="69"/>
        <v>COMBDGTAWOldWH______STDELC_16</v>
      </c>
      <c r="D2795" s="8">
        <f>IF(_xlfn.IFNA(VLOOKUP(LEFT(C2795,LEN(C2795)-3),COMBDG_Replacement_Split_Tech!A:T,12+B2795-2016,FALSE),-1)&lt;0,0,VLOOKUP(LEFT(C2795,LEN(C2795)-3),COMBDG_Replacement_Split_Tech!A:T,12+B2795-2016,FALSE))*_xlfn.IFNA(VLOOKUP(LEFT(C2795,14),'AGG Activity_16'!A:K,B2795-2016+2,FALSE),VLOOKUP(LEFT(C2795,15),'AGG Activity_16'!A:K,B2795-2016+2,FALSE))</f>
        <v>1.3322307574033845</v>
      </c>
    </row>
    <row r="2796" spans="1:4" x14ac:dyDescent="0.25">
      <c r="A2796" t="s">
        <v>2</v>
      </c>
      <c r="B2796">
        <f t="shared" si="68"/>
        <v>2020</v>
      </c>
      <c r="C2796" t="str">
        <f t="shared" si="69"/>
        <v>COMBDGWSTNewAE______STDELC_16</v>
      </c>
      <c r="D2796" s="8">
        <f>IF(_xlfn.IFNA(VLOOKUP(LEFT(C2796,LEN(C2796)-3),COMBDG_Replacement_Split_Tech!A:T,12+B2796-2016,FALSE),-1)&lt;0,0,VLOOKUP(LEFT(C2796,LEN(C2796)-3),COMBDG_Replacement_Split_Tech!A:T,12+B2796-2016,FALSE))*_xlfn.IFNA(VLOOKUP(LEFT(C2796,14),'AGG Activity_16'!A:K,B2796-2016+2,FALSE),VLOOKUP(LEFT(C2796,15),'AGG Activity_16'!A:K,B2796-2016+2,FALSE))</f>
        <v>0</v>
      </c>
    </row>
    <row r="2797" spans="1:4" x14ac:dyDescent="0.25">
      <c r="A2797" t="s">
        <v>2</v>
      </c>
      <c r="B2797">
        <f t="shared" si="68"/>
        <v>2020</v>
      </c>
      <c r="C2797" t="str">
        <f t="shared" si="69"/>
        <v>COMBDGWSTNewAM______STDELC_16</v>
      </c>
      <c r="D2797" s="8">
        <f>IF(_xlfn.IFNA(VLOOKUP(LEFT(C2797,LEN(C2797)-3),COMBDG_Replacement_Split_Tech!A:T,12+B2797-2016,FALSE),-1)&lt;0,0,VLOOKUP(LEFT(C2797,LEN(C2797)-3),COMBDG_Replacement_Split_Tech!A:T,12+B2797-2016,FALSE))*_xlfn.IFNA(VLOOKUP(LEFT(C2797,14),'AGG Activity_16'!A:K,B2797-2016+2,FALSE),VLOOKUP(LEFT(C2797,15),'AGG Activity_16'!A:K,B2797-2016+2,FALSE))</f>
        <v>0</v>
      </c>
    </row>
    <row r="2798" spans="1:4" x14ac:dyDescent="0.25">
      <c r="A2798" t="s">
        <v>2</v>
      </c>
      <c r="B2798">
        <f t="shared" si="68"/>
        <v>2020</v>
      </c>
      <c r="C2798" t="str">
        <f t="shared" si="69"/>
        <v>COMBDGWSTNewLIFLC___STDELC_16</v>
      </c>
      <c r="D2798" s="8">
        <f>IF(_xlfn.IFNA(VLOOKUP(LEFT(C2798,LEN(C2798)-3),COMBDG_Replacement_Split_Tech!A:T,12+B2798-2016,FALSE),-1)&lt;0,0,VLOOKUP(LEFT(C2798,LEN(C2798)-3),COMBDG_Replacement_Split_Tech!A:T,12+B2798-2016,FALSE))*_xlfn.IFNA(VLOOKUP(LEFT(C2798,14),'AGG Activity_16'!A:K,B2798-2016+2,FALSE),VLOOKUP(LEFT(C2798,15),'AGG Activity_16'!A:K,B2798-2016+2,FALSE))</f>
        <v>0</v>
      </c>
    </row>
    <row r="2799" spans="1:4" x14ac:dyDescent="0.25">
      <c r="A2799" t="s">
        <v>2</v>
      </c>
      <c r="B2799">
        <f t="shared" si="68"/>
        <v>2020</v>
      </c>
      <c r="C2799" t="str">
        <f t="shared" si="69"/>
        <v>COMBDGWSTNewLIFLU___STDELC_16</v>
      </c>
      <c r="D2799" s="8">
        <f>IF(_xlfn.IFNA(VLOOKUP(LEFT(C2799,LEN(C2799)-3),COMBDG_Replacement_Split_Tech!A:T,12+B2799-2016,FALSE),-1)&lt;0,0,VLOOKUP(LEFT(C2799,LEN(C2799)-3),COMBDG_Replacement_Split_Tech!A:T,12+B2799-2016,FALSE))*_xlfn.IFNA(VLOOKUP(LEFT(C2799,14),'AGG Activity_16'!A:K,B2799-2016+2,FALSE),VLOOKUP(LEFT(C2799,15),'AGG Activity_16'!A:K,B2799-2016+2,FALSE))</f>
        <v>0</v>
      </c>
    </row>
    <row r="2800" spans="1:4" x14ac:dyDescent="0.25">
      <c r="A2800" t="s">
        <v>2</v>
      </c>
      <c r="B2800">
        <f t="shared" si="68"/>
        <v>2020</v>
      </c>
      <c r="C2800" t="str">
        <f t="shared" si="69"/>
        <v>COMBDGWSTNewLIHAL___STDELC_16</v>
      </c>
      <c r="D2800" s="8">
        <f>IF(_xlfn.IFNA(VLOOKUP(LEFT(C2800,LEN(C2800)-3),COMBDG_Replacement_Split_Tech!A:T,12+B2800-2016,FALSE),-1)&lt;0,0,VLOOKUP(LEFT(C2800,LEN(C2800)-3),COMBDG_Replacement_Split_Tech!A:T,12+B2800-2016,FALSE))*_xlfn.IFNA(VLOOKUP(LEFT(C2800,14),'AGG Activity_16'!A:K,B2800-2016+2,FALSE),VLOOKUP(LEFT(C2800,15),'AGG Activity_16'!A:K,B2800-2016+2,FALSE))</f>
        <v>0</v>
      </c>
    </row>
    <row r="2801" spans="1:4" x14ac:dyDescent="0.25">
      <c r="A2801" t="s">
        <v>2</v>
      </c>
      <c r="B2801">
        <f t="shared" si="68"/>
        <v>2020</v>
      </c>
      <c r="C2801" t="str">
        <f t="shared" si="69"/>
        <v>COMBDGWSTNewLIINC___STDELC_16</v>
      </c>
      <c r="D2801" s="8">
        <f>IF(_xlfn.IFNA(VLOOKUP(LEFT(C2801,LEN(C2801)-3),COMBDG_Replacement_Split_Tech!A:T,12+B2801-2016,FALSE),-1)&lt;0,0,VLOOKUP(LEFT(C2801,LEN(C2801)-3),COMBDG_Replacement_Split_Tech!A:T,12+B2801-2016,FALSE))*_xlfn.IFNA(VLOOKUP(LEFT(C2801,14),'AGG Activity_16'!A:K,B2801-2016+2,FALSE),VLOOKUP(LEFT(C2801,15),'AGG Activity_16'!A:K,B2801-2016+2,FALSE))</f>
        <v>0</v>
      </c>
    </row>
    <row r="2802" spans="1:4" x14ac:dyDescent="0.25">
      <c r="A2802" t="s">
        <v>2</v>
      </c>
      <c r="B2802">
        <f t="shared" si="68"/>
        <v>2020</v>
      </c>
      <c r="C2802" t="str">
        <f t="shared" si="69"/>
        <v>COMBDGWSTNewLILED___STDELC_16</v>
      </c>
      <c r="D2802" s="8">
        <f>IF(_xlfn.IFNA(VLOOKUP(LEFT(C2802,LEN(C2802)-3),COMBDG_Replacement_Split_Tech!A:T,12+B2802-2016,FALSE),-1)&lt;0,0,VLOOKUP(LEFT(C2802,LEN(C2802)-3),COMBDG_Replacement_Split_Tech!A:T,12+B2802-2016,FALSE))*_xlfn.IFNA(VLOOKUP(LEFT(C2802,14),'AGG Activity_16'!A:K,B2802-2016+2,FALSE),VLOOKUP(LEFT(C2802,15),'AGG Activity_16'!A:K,B2802-2016+2,FALSE))</f>
        <v>0</v>
      </c>
    </row>
    <row r="2803" spans="1:4" x14ac:dyDescent="0.25">
      <c r="A2803" t="s">
        <v>2</v>
      </c>
      <c r="B2803">
        <f t="shared" si="68"/>
        <v>2020</v>
      </c>
      <c r="C2803" t="str">
        <f t="shared" si="69"/>
        <v>COMBDGWSTNewSC______STDELC_16</v>
      </c>
      <c r="D2803" s="8">
        <f>IF(_xlfn.IFNA(VLOOKUP(LEFT(C2803,LEN(C2803)-3),COMBDG_Replacement_Split_Tech!A:T,12+B2803-2016,FALSE),-1)&lt;0,0,VLOOKUP(LEFT(C2803,LEN(C2803)-3),COMBDG_Replacement_Split_Tech!A:T,12+B2803-2016,FALSE))*_xlfn.IFNA(VLOOKUP(LEFT(C2803,14),'AGG Activity_16'!A:K,B2803-2016+2,FALSE),VLOOKUP(LEFT(C2803,15),'AGG Activity_16'!A:K,B2803-2016+2,FALSE))</f>
        <v>0</v>
      </c>
    </row>
    <row r="2804" spans="1:4" x14ac:dyDescent="0.25">
      <c r="A2804" t="s">
        <v>2</v>
      </c>
      <c r="B2804">
        <f t="shared" si="68"/>
        <v>2020</v>
      </c>
      <c r="C2804" t="str">
        <f t="shared" si="69"/>
        <v>COMBDGWSTNewSHFUR___STDELC_16</v>
      </c>
      <c r="D2804" s="8">
        <f>IF(_xlfn.IFNA(VLOOKUP(LEFT(C2804,LEN(C2804)-3),COMBDG_Replacement_Split_Tech!A:T,12+B2804-2016,FALSE),-1)&lt;0,0,VLOOKUP(LEFT(C2804,LEN(C2804)-3),COMBDG_Replacement_Split_Tech!A:T,12+B2804-2016,FALSE))*_xlfn.IFNA(VLOOKUP(LEFT(C2804,14),'AGG Activity_16'!A:K,B2804-2016+2,FALSE),VLOOKUP(LEFT(C2804,15),'AGG Activity_16'!A:K,B2804-2016+2,FALSE))</f>
        <v>0</v>
      </c>
    </row>
    <row r="2805" spans="1:4" x14ac:dyDescent="0.25">
      <c r="A2805" t="s">
        <v>2</v>
      </c>
      <c r="B2805">
        <f t="shared" si="68"/>
        <v>2020</v>
      </c>
      <c r="C2805" t="str">
        <f t="shared" si="69"/>
        <v>COMBDGWSTNewSHHEP___STDELC_16</v>
      </c>
      <c r="D2805" s="8">
        <f>IF(_xlfn.IFNA(VLOOKUP(LEFT(C2805,LEN(C2805)-3),COMBDG_Replacement_Split_Tech!A:T,12+B2805-2016,FALSE),-1)&lt;0,0,VLOOKUP(LEFT(C2805,LEN(C2805)-3),COMBDG_Replacement_Split_Tech!A:T,12+B2805-2016,FALSE))*_xlfn.IFNA(VLOOKUP(LEFT(C2805,14),'AGG Activity_16'!A:K,B2805-2016+2,FALSE),VLOOKUP(LEFT(C2805,15),'AGG Activity_16'!A:K,B2805-2016+2,FALSE))</f>
        <v>0</v>
      </c>
    </row>
    <row r="2806" spans="1:4" x14ac:dyDescent="0.25">
      <c r="A2806" t="s">
        <v>2</v>
      </c>
      <c r="B2806">
        <f t="shared" si="68"/>
        <v>2020</v>
      </c>
      <c r="C2806" t="str">
        <f t="shared" si="69"/>
        <v>COMBDGWSTNewSHPLT___STDELC_16</v>
      </c>
      <c r="D2806" s="8">
        <f>IF(_xlfn.IFNA(VLOOKUP(LEFT(C2806,LEN(C2806)-3),COMBDG_Replacement_Split_Tech!A:T,12+B2806-2016,FALSE),-1)&lt;0,0,VLOOKUP(LEFT(C2806,LEN(C2806)-3),COMBDG_Replacement_Split_Tech!A:T,12+B2806-2016,FALSE))*_xlfn.IFNA(VLOOKUP(LEFT(C2806,14),'AGG Activity_16'!A:K,B2806-2016+2,FALSE),VLOOKUP(LEFT(C2806,15),'AGG Activity_16'!A:K,B2806-2016+2,FALSE))</f>
        <v>0</v>
      </c>
    </row>
    <row r="2807" spans="1:4" x14ac:dyDescent="0.25">
      <c r="A2807" t="s">
        <v>2</v>
      </c>
      <c r="B2807">
        <f t="shared" si="68"/>
        <v>2020</v>
      </c>
      <c r="C2807" t="str">
        <f t="shared" si="69"/>
        <v>COMBDGWSTNewSLLED___STDELC_16</v>
      </c>
      <c r="D2807" s="8">
        <f>IF(_xlfn.IFNA(VLOOKUP(LEFT(C2807,LEN(C2807)-3),COMBDG_Replacement_Split_Tech!A:T,12+B2807-2016,FALSE),-1)&lt;0,0,VLOOKUP(LEFT(C2807,LEN(C2807)-3),COMBDG_Replacement_Split_Tech!A:T,12+B2807-2016,FALSE))*_xlfn.IFNA(VLOOKUP(LEFT(C2807,14),'AGG Activity_16'!A:K,B2807-2016+2,FALSE),VLOOKUP(LEFT(C2807,15),'AGG Activity_16'!A:K,B2807-2016+2,FALSE))</f>
        <v>0</v>
      </c>
    </row>
    <row r="2808" spans="1:4" x14ac:dyDescent="0.25">
      <c r="A2808" t="s">
        <v>2</v>
      </c>
      <c r="B2808">
        <f t="shared" si="68"/>
        <v>2020</v>
      </c>
      <c r="C2808" t="str">
        <f t="shared" si="69"/>
        <v>COMBDGWSTNewWH______STDELC_16</v>
      </c>
      <c r="D2808" s="8">
        <f>IF(_xlfn.IFNA(VLOOKUP(LEFT(C2808,LEN(C2808)-3),COMBDG_Replacement_Split_Tech!A:T,12+B2808-2016,FALSE),-1)&lt;0,0,VLOOKUP(LEFT(C2808,LEN(C2808)-3),COMBDG_Replacement_Split_Tech!A:T,12+B2808-2016,FALSE))*_xlfn.IFNA(VLOOKUP(LEFT(C2808,14),'AGG Activity_16'!A:K,B2808-2016+2,FALSE),VLOOKUP(LEFT(C2808,15),'AGG Activity_16'!A:K,B2808-2016+2,FALSE))</f>
        <v>0</v>
      </c>
    </row>
    <row r="2809" spans="1:4" x14ac:dyDescent="0.25">
      <c r="A2809" t="s">
        <v>2</v>
      </c>
      <c r="B2809">
        <f t="shared" si="68"/>
        <v>2020</v>
      </c>
      <c r="C2809" t="str">
        <f t="shared" si="69"/>
        <v>COMBDGWSTOldAE______STDELC_16</v>
      </c>
      <c r="D2809" s="8">
        <f>IF(_xlfn.IFNA(VLOOKUP(LEFT(C2809,LEN(C2809)-3),COMBDG_Replacement_Split_Tech!A:T,12+B2809-2016,FALSE),-1)&lt;0,0,VLOOKUP(LEFT(C2809,LEN(C2809)-3),COMBDG_Replacement_Split_Tech!A:T,12+B2809-2016,FALSE))*_xlfn.IFNA(VLOOKUP(LEFT(C2809,14),'AGG Activity_16'!A:K,B2809-2016+2,FALSE),VLOOKUP(LEFT(C2809,15),'AGG Activity_16'!A:K,B2809-2016+2,FALSE))</f>
        <v>661.49095095529606</v>
      </c>
    </row>
    <row r="2810" spans="1:4" x14ac:dyDescent="0.25">
      <c r="A2810" t="s">
        <v>2</v>
      </c>
      <c r="B2810">
        <f t="shared" si="68"/>
        <v>2020</v>
      </c>
      <c r="C2810" t="str">
        <f t="shared" si="69"/>
        <v>COMBDGWSTOldAM______STDELC_16</v>
      </c>
      <c r="D2810" s="8">
        <f>IF(_xlfn.IFNA(VLOOKUP(LEFT(C2810,LEN(C2810)-3),COMBDG_Replacement_Split_Tech!A:T,12+B2810-2016,FALSE),-1)&lt;0,0,VLOOKUP(LEFT(C2810,LEN(C2810)-3),COMBDG_Replacement_Split_Tech!A:T,12+B2810-2016,FALSE))*_xlfn.IFNA(VLOOKUP(LEFT(C2810,14),'AGG Activity_16'!A:K,B2810-2016+2,FALSE),VLOOKUP(LEFT(C2810,15),'AGG Activity_16'!A:K,B2810-2016+2,FALSE))</f>
        <v>103.4482630479171</v>
      </c>
    </row>
    <row r="2811" spans="1:4" x14ac:dyDescent="0.25">
      <c r="A2811" t="s">
        <v>2</v>
      </c>
      <c r="B2811">
        <f t="shared" si="68"/>
        <v>2020</v>
      </c>
      <c r="C2811" t="str">
        <f t="shared" si="69"/>
        <v>COMBDGWSTOldLIFLC___STDELC_16</v>
      </c>
      <c r="D2811" s="8">
        <f>IF(_xlfn.IFNA(VLOOKUP(LEFT(C2811,LEN(C2811)-3),COMBDG_Replacement_Split_Tech!A:T,12+B2811-2016,FALSE),-1)&lt;0,0,VLOOKUP(LEFT(C2811,LEN(C2811)-3),COMBDG_Replacement_Split_Tech!A:T,12+B2811-2016,FALSE))*_xlfn.IFNA(VLOOKUP(LEFT(C2811,14),'AGG Activity_16'!A:K,B2811-2016+2,FALSE),VLOOKUP(LEFT(C2811,15),'AGG Activity_16'!A:K,B2811-2016+2,FALSE))</f>
        <v>106.59100331948233</v>
      </c>
    </row>
    <row r="2812" spans="1:4" x14ac:dyDescent="0.25">
      <c r="A2812" t="s">
        <v>2</v>
      </c>
      <c r="B2812">
        <f t="shared" si="68"/>
        <v>2020</v>
      </c>
      <c r="C2812" t="str">
        <f t="shared" si="69"/>
        <v>COMBDGWSTOldLIFLU___STDELC_16</v>
      </c>
      <c r="D2812" s="8">
        <f>IF(_xlfn.IFNA(VLOOKUP(LEFT(C2812,LEN(C2812)-3),COMBDG_Replacement_Split_Tech!A:T,12+B2812-2016,FALSE),-1)&lt;0,0,VLOOKUP(LEFT(C2812,LEN(C2812)-3),COMBDG_Replacement_Split_Tech!A:T,12+B2812-2016,FALSE))*_xlfn.IFNA(VLOOKUP(LEFT(C2812,14),'AGG Activity_16'!A:K,B2812-2016+2,FALSE),VLOOKUP(LEFT(C2812,15),'AGG Activity_16'!A:K,B2812-2016+2,FALSE))</f>
        <v>396.51569447998253</v>
      </c>
    </row>
    <row r="2813" spans="1:4" x14ac:dyDescent="0.25">
      <c r="A2813" t="s">
        <v>2</v>
      </c>
      <c r="B2813">
        <f t="shared" si="68"/>
        <v>2020</v>
      </c>
      <c r="C2813" t="str">
        <f t="shared" si="69"/>
        <v>COMBDGWSTOldLIHAL___STDELC_16</v>
      </c>
      <c r="D2813" s="8">
        <f>IF(_xlfn.IFNA(VLOOKUP(LEFT(C2813,LEN(C2813)-3),COMBDG_Replacement_Split_Tech!A:T,12+B2813-2016,FALSE),-1)&lt;0,0,VLOOKUP(LEFT(C2813,LEN(C2813)-3),COMBDG_Replacement_Split_Tech!A:T,12+B2813-2016,FALSE))*_xlfn.IFNA(VLOOKUP(LEFT(C2813,14),'AGG Activity_16'!A:K,B2813-2016+2,FALSE),VLOOKUP(LEFT(C2813,15),'AGG Activity_16'!A:K,B2813-2016+2,FALSE))</f>
        <v>228.80710291656652</v>
      </c>
    </row>
    <row r="2814" spans="1:4" x14ac:dyDescent="0.25">
      <c r="A2814" t="s">
        <v>2</v>
      </c>
      <c r="B2814">
        <f t="shared" si="68"/>
        <v>2020</v>
      </c>
      <c r="C2814" t="str">
        <f t="shared" si="69"/>
        <v>COMBDGWSTOldLIINC___STDELC_16</v>
      </c>
      <c r="D2814" s="8">
        <f>IF(_xlfn.IFNA(VLOOKUP(LEFT(C2814,LEN(C2814)-3),COMBDG_Replacement_Split_Tech!A:T,12+B2814-2016,FALSE),-1)&lt;0,0,VLOOKUP(LEFT(C2814,LEN(C2814)-3),COMBDG_Replacement_Split_Tech!A:T,12+B2814-2016,FALSE))*_xlfn.IFNA(VLOOKUP(LEFT(C2814,14),'AGG Activity_16'!A:K,B2814-2016+2,FALSE),VLOOKUP(LEFT(C2814,15),'AGG Activity_16'!A:K,B2814-2016+2,FALSE))</f>
        <v>734.88047108542105</v>
      </c>
    </row>
    <row r="2815" spans="1:4" x14ac:dyDescent="0.25">
      <c r="A2815" t="s">
        <v>2</v>
      </c>
      <c r="B2815">
        <f t="shared" si="68"/>
        <v>2020</v>
      </c>
      <c r="C2815" t="str">
        <f t="shared" si="69"/>
        <v>COMBDGWSTOldLILED___STDELC_16</v>
      </c>
      <c r="D2815" s="8">
        <f>IF(_xlfn.IFNA(VLOOKUP(LEFT(C2815,LEN(C2815)-3),COMBDG_Replacement_Split_Tech!A:T,12+B2815-2016,FALSE),-1)&lt;0,0,VLOOKUP(LEFT(C2815,LEN(C2815)-3),COMBDG_Replacement_Split_Tech!A:T,12+B2815-2016,FALSE))*_xlfn.IFNA(VLOOKUP(LEFT(C2815,14),'AGG Activity_16'!A:K,B2815-2016+2,FALSE),VLOOKUP(LEFT(C2815,15),'AGG Activity_16'!A:K,B2815-2016+2,FALSE))</f>
        <v>1.7422293610438706</v>
      </c>
    </row>
    <row r="2816" spans="1:4" x14ac:dyDescent="0.25">
      <c r="A2816" t="s">
        <v>2</v>
      </c>
      <c r="B2816">
        <f t="shared" si="68"/>
        <v>2020</v>
      </c>
      <c r="C2816" t="str">
        <f t="shared" si="69"/>
        <v>COMBDGWSTOldSC______STDELC_16</v>
      </c>
      <c r="D2816" s="8">
        <f>IF(_xlfn.IFNA(VLOOKUP(LEFT(C2816,LEN(C2816)-3),COMBDG_Replacement_Split_Tech!A:T,12+B2816-2016,FALSE),-1)&lt;0,0,VLOOKUP(LEFT(C2816,LEN(C2816)-3),COMBDG_Replacement_Split_Tech!A:T,12+B2816-2016,FALSE))*_xlfn.IFNA(VLOOKUP(LEFT(C2816,14),'AGG Activity_16'!A:K,B2816-2016+2,FALSE),VLOOKUP(LEFT(C2816,15),'AGG Activity_16'!A:K,B2816-2016+2,FALSE))</f>
        <v>517.38727399923778</v>
      </c>
    </row>
    <row r="2817" spans="1:4" x14ac:dyDescent="0.25">
      <c r="A2817" t="s">
        <v>2</v>
      </c>
      <c r="B2817">
        <f t="shared" si="68"/>
        <v>2020</v>
      </c>
      <c r="C2817" t="str">
        <f t="shared" si="69"/>
        <v>COMBDGWSTOldSHFUR___STDELC_16</v>
      </c>
      <c r="D2817" s="8">
        <f>IF(_xlfn.IFNA(VLOOKUP(LEFT(C2817,LEN(C2817)-3),COMBDG_Replacement_Split_Tech!A:T,12+B2817-2016,FALSE),-1)&lt;0,0,VLOOKUP(LEFT(C2817,LEN(C2817)-3),COMBDG_Replacement_Split_Tech!A:T,12+B2817-2016,FALSE))*_xlfn.IFNA(VLOOKUP(LEFT(C2817,14),'AGG Activity_16'!A:K,B2817-2016+2,FALSE),VLOOKUP(LEFT(C2817,15),'AGG Activity_16'!A:K,B2817-2016+2,FALSE))</f>
        <v>0</v>
      </c>
    </row>
    <row r="2818" spans="1:4" x14ac:dyDescent="0.25">
      <c r="A2818" t="s">
        <v>2</v>
      </c>
      <c r="B2818">
        <f t="shared" si="68"/>
        <v>2020</v>
      </c>
      <c r="C2818" t="str">
        <f t="shared" si="69"/>
        <v>COMBDGWSTOldSHHEP___STDELC_16</v>
      </c>
      <c r="D2818" s="8">
        <f>IF(_xlfn.IFNA(VLOOKUP(LEFT(C2818,LEN(C2818)-3),COMBDG_Replacement_Split_Tech!A:T,12+B2818-2016,FALSE),-1)&lt;0,0,VLOOKUP(LEFT(C2818,LEN(C2818)-3),COMBDG_Replacement_Split_Tech!A:T,12+B2818-2016,FALSE))*_xlfn.IFNA(VLOOKUP(LEFT(C2818,14),'AGG Activity_16'!A:K,B2818-2016+2,FALSE),VLOOKUP(LEFT(C2818,15),'AGG Activity_16'!A:K,B2818-2016+2,FALSE))</f>
        <v>111.9977822079419</v>
      </c>
    </row>
    <row r="2819" spans="1:4" x14ac:dyDescent="0.25">
      <c r="A2819" t="s">
        <v>2</v>
      </c>
      <c r="B2819">
        <f t="shared" si="68"/>
        <v>2020</v>
      </c>
      <c r="C2819" t="str">
        <f t="shared" si="69"/>
        <v>COMBDGWSTOldSHPLT___STDELC_16</v>
      </c>
      <c r="D2819" s="8">
        <f>IF(_xlfn.IFNA(VLOOKUP(LEFT(C2819,LEN(C2819)-3),COMBDG_Replacement_Split_Tech!A:T,12+B2819-2016,FALSE),-1)&lt;0,0,VLOOKUP(LEFT(C2819,LEN(C2819)-3),COMBDG_Replacement_Split_Tech!A:T,12+B2819-2016,FALSE))*_xlfn.IFNA(VLOOKUP(LEFT(C2819,14),'AGG Activity_16'!A:K,B2819-2016+2,FALSE),VLOOKUP(LEFT(C2819,15),'AGG Activity_16'!A:K,B2819-2016+2,FALSE))</f>
        <v>23.325108625026871</v>
      </c>
    </row>
    <row r="2820" spans="1:4" x14ac:dyDescent="0.25">
      <c r="A2820" t="s">
        <v>2</v>
      </c>
      <c r="B2820">
        <f t="shared" si="68"/>
        <v>2020</v>
      </c>
      <c r="C2820" t="str">
        <f t="shared" si="69"/>
        <v>COMBDGWSTOldSLLED___STDELC_16</v>
      </c>
      <c r="D2820" s="8">
        <f>IF(_xlfn.IFNA(VLOOKUP(LEFT(C2820,LEN(C2820)-3),COMBDG_Replacement_Split_Tech!A:T,12+B2820-2016,FALSE),-1)&lt;0,0,VLOOKUP(LEFT(C2820,LEN(C2820)-3),COMBDG_Replacement_Split_Tech!A:T,12+B2820-2016,FALSE))*_xlfn.IFNA(VLOOKUP(LEFT(C2820,14),'AGG Activity_16'!A:K,B2820-2016+2,FALSE),VLOOKUP(LEFT(C2820,15),'AGG Activity_16'!A:K,B2820-2016+2,FALSE))</f>
        <v>74.390835604620193</v>
      </c>
    </row>
    <row r="2821" spans="1:4" x14ac:dyDescent="0.25">
      <c r="A2821" t="s">
        <v>2</v>
      </c>
      <c r="B2821">
        <f t="shared" si="68"/>
        <v>2020</v>
      </c>
      <c r="C2821" t="str">
        <f t="shared" si="69"/>
        <v>COMBDGWSTOldWH______STDELC_16</v>
      </c>
      <c r="D2821" s="8">
        <f>IF(_xlfn.IFNA(VLOOKUP(LEFT(C2821,LEN(C2821)-3),COMBDG_Replacement_Split_Tech!A:T,12+B2821-2016,FALSE),-1)&lt;0,0,VLOOKUP(LEFT(C2821,LEN(C2821)-3),COMBDG_Replacement_Split_Tech!A:T,12+B2821-2016,FALSE))*_xlfn.IFNA(VLOOKUP(LEFT(C2821,14),'AGG Activity_16'!A:K,B2821-2016+2,FALSE),VLOOKUP(LEFT(C2821,15),'AGG Activity_16'!A:K,B2821-2016+2,FALSE))</f>
        <v>9.1809171538717251</v>
      </c>
    </row>
    <row r="2822" spans="1:4" x14ac:dyDescent="0.25">
      <c r="A2822" t="s">
        <v>2</v>
      </c>
      <c r="B2822">
        <f t="shared" si="68"/>
        <v>2020</v>
      </c>
      <c r="C2822" t="str">
        <f t="shared" si="69"/>
        <v>COMBDGAERNewSHFUR___STDHFO_16</v>
      </c>
      <c r="D2822" s="8">
        <f>IF(_xlfn.IFNA(VLOOKUP(LEFT(C2822,LEN(C2822)-3),COMBDG_Replacement_Split_Tech!A:T,12+B2822-2016,FALSE),-1)&lt;0,0,VLOOKUP(LEFT(C2822,LEN(C2822)-3),COMBDG_Replacement_Split_Tech!A:T,12+B2822-2016,FALSE))*_xlfn.IFNA(VLOOKUP(LEFT(C2822,14),'AGG Activity_16'!A:K,B2822-2016+2,FALSE),VLOOKUP(LEFT(C2822,15),'AGG Activity_16'!A:K,B2822-2016+2,FALSE))</f>
        <v>0</v>
      </c>
    </row>
    <row r="2823" spans="1:4" x14ac:dyDescent="0.25">
      <c r="A2823" t="s">
        <v>2</v>
      </c>
      <c r="B2823">
        <f t="shared" si="68"/>
        <v>2020</v>
      </c>
      <c r="C2823" t="str">
        <f t="shared" si="69"/>
        <v>COMBDGAERNewWH______STDHFO_16</v>
      </c>
      <c r="D2823" s="8">
        <f>IF(_xlfn.IFNA(VLOOKUP(LEFT(C2823,LEN(C2823)-3),COMBDG_Replacement_Split_Tech!A:T,12+B2823-2016,FALSE),-1)&lt;0,0,VLOOKUP(LEFT(C2823,LEN(C2823)-3),COMBDG_Replacement_Split_Tech!A:T,12+B2823-2016,FALSE))*_xlfn.IFNA(VLOOKUP(LEFT(C2823,14),'AGG Activity_16'!A:K,B2823-2016+2,FALSE),VLOOKUP(LEFT(C2823,15),'AGG Activity_16'!A:K,B2823-2016+2,FALSE))</f>
        <v>0</v>
      </c>
    </row>
    <row r="2824" spans="1:4" x14ac:dyDescent="0.25">
      <c r="A2824" t="s">
        <v>2</v>
      </c>
      <c r="B2824">
        <f t="shared" si="68"/>
        <v>2020</v>
      </c>
      <c r="C2824" t="str">
        <f t="shared" si="69"/>
        <v>COMBDGAEROldSHFUR___STDHFO_16</v>
      </c>
      <c r="D2824" s="8">
        <f>IF(_xlfn.IFNA(VLOOKUP(LEFT(C2824,LEN(C2824)-3),COMBDG_Replacement_Split_Tech!A:T,12+B2824-2016,FALSE),-1)&lt;0,0,VLOOKUP(LEFT(C2824,LEN(C2824)-3),COMBDG_Replacement_Split_Tech!A:T,12+B2824-2016,FALSE))*_xlfn.IFNA(VLOOKUP(LEFT(C2824,14),'AGG Activity_16'!A:K,B2824-2016+2,FALSE),VLOOKUP(LEFT(C2824,15),'AGG Activity_16'!A:K,B2824-2016+2,FALSE))</f>
        <v>0</v>
      </c>
    </row>
    <row r="2825" spans="1:4" x14ac:dyDescent="0.25">
      <c r="A2825" t="s">
        <v>2</v>
      </c>
      <c r="B2825">
        <f t="shared" si="68"/>
        <v>2020</v>
      </c>
      <c r="C2825" t="str">
        <f t="shared" si="69"/>
        <v>COMBDGAEROldWH______STDHFO_16</v>
      </c>
      <c r="D2825" s="8">
        <f>IF(_xlfn.IFNA(VLOOKUP(LEFT(C2825,LEN(C2825)-3),COMBDG_Replacement_Split_Tech!A:T,12+B2825-2016,FALSE),-1)&lt;0,0,VLOOKUP(LEFT(C2825,LEN(C2825)-3),COMBDG_Replacement_Split_Tech!A:T,12+B2825-2016,FALSE))*_xlfn.IFNA(VLOOKUP(LEFT(C2825,14),'AGG Activity_16'!A:K,B2825-2016+2,FALSE),VLOOKUP(LEFT(C2825,15),'AGG Activity_16'!A:K,B2825-2016+2,FALSE))</f>
        <v>0</v>
      </c>
    </row>
    <row r="2826" spans="1:4" x14ac:dyDescent="0.25">
      <c r="A2826" t="s">
        <v>2</v>
      </c>
      <c r="B2826">
        <f t="shared" si="68"/>
        <v>2020</v>
      </c>
      <c r="C2826" t="str">
        <f t="shared" si="69"/>
        <v>COMBDGAFSNewSHFUR___STDHFO_16</v>
      </c>
      <c r="D2826" s="8">
        <f>IF(_xlfn.IFNA(VLOOKUP(LEFT(C2826,LEN(C2826)-3),COMBDG_Replacement_Split_Tech!A:T,12+B2826-2016,FALSE),-1)&lt;0,0,VLOOKUP(LEFT(C2826,LEN(C2826)-3),COMBDG_Replacement_Split_Tech!A:T,12+B2826-2016,FALSE))*_xlfn.IFNA(VLOOKUP(LEFT(C2826,14),'AGG Activity_16'!A:K,B2826-2016+2,FALSE),VLOOKUP(LEFT(C2826,15),'AGG Activity_16'!A:K,B2826-2016+2,FALSE))</f>
        <v>0</v>
      </c>
    </row>
    <row r="2827" spans="1:4" x14ac:dyDescent="0.25">
      <c r="A2827" t="s">
        <v>2</v>
      </c>
      <c r="B2827">
        <f t="shared" si="68"/>
        <v>2020</v>
      </c>
      <c r="C2827" t="str">
        <f t="shared" si="69"/>
        <v>COMBDGAFSNewWH______STDHFO_16</v>
      </c>
      <c r="D2827" s="8">
        <f>IF(_xlfn.IFNA(VLOOKUP(LEFT(C2827,LEN(C2827)-3),COMBDG_Replacement_Split_Tech!A:T,12+B2827-2016,FALSE),-1)&lt;0,0,VLOOKUP(LEFT(C2827,LEN(C2827)-3),COMBDG_Replacement_Split_Tech!A:T,12+B2827-2016,FALSE))*_xlfn.IFNA(VLOOKUP(LEFT(C2827,14),'AGG Activity_16'!A:K,B2827-2016+2,FALSE),VLOOKUP(LEFT(C2827,15),'AGG Activity_16'!A:K,B2827-2016+2,FALSE))</f>
        <v>0</v>
      </c>
    </row>
    <row r="2828" spans="1:4" x14ac:dyDescent="0.25">
      <c r="A2828" t="s">
        <v>2</v>
      </c>
      <c r="B2828">
        <f t="shared" si="68"/>
        <v>2020</v>
      </c>
      <c r="C2828" t="str">
        <f t="shared" si="69"/>
        <v>COMBDGAFSOldSHFUR___STDHFO_16</v>
      </c>
      <c r="D2828" s="8">
        <f>IF(_xlfn.IFNA(VLOOKUP(LEFT(C2828,LEN(C2828)-3),COMBDG_Replacement_Split_Tech!A:T,12+B2828-2016,FALSE),-1)&lt;0,0,VLOOKUP(LEFT(C2828,LEN(C2828)-3),COMBDG_Replacement_Split_Tech!A:T,12+B2828-2016,FALSE))*_xlfn.IFNA(VLOOKUP(LEFT(C2828,14),'AGG Activity_16'!A:K,B2828-2016+2,FALSE),VLOOKUP(LEFT(C2828,15),'AGG Activity_16'!A:K,B2828-2016+2,FALSE))</f>
        <v>0</v>
      </c>
    </row>
    <row r="2829" spans="1:4" x14ac:dyDescent="0.25">
      <c r="A2829" t="s">
        <v>2</v>
      </c>
      <c r="B2829">
        <f t="shared" si="68"/>
        <v>2020</v>
      </c>
      <c r="C2829" t="str">
        <f t="shared" si="69"/>
        <v>COMBDGAFSOldWH______STDHFO_16</v>
      </c>
      <c r="D2829" s="8">
        <f>IF(_xlfn.IFNA(VLOOKUP(LEFT(C2829,LEN(C2829)-3),COMBDG_Replacement_Split_Tech!A:T,12+B2829-2016,FALSE),-1)&lt;0,0,VLOOKUP(LEFT(C2829,LEN(C2829)-3),COMBDG_Replacement_Split_Tech!A:T,12+B2829-2016,FALSE))*_xlfn.IFNA(VLOOKUP(LEFT(C2829,14),'AGG Activity_16'!A:K,B2829-2016+2,FALSE),VLOOKUP(LEFT(C2829,15),'AGG Activity_16'!A:K,B2829-2016+2,FALSE))</f>
        <v>0</v>
      </c>
    </row>
    <row r="2830" spans="1:4" x14ac:dyDescent="0.25">
      <c r="A2830" t="s">
        <v>2</v>
      </c>
      <c r="B2830">
        <f t="shared" si="68"/>
        <v>2020</v>
      </c>
      <c r="C2830" t="str">
        <f t="shared" si="69"/>
        <v>COMBDGEDSNewSHFUR___STDHFO_16</v>
      </c>
      <c r="D2830" s="8">
        <f>IF(_xlfn.IFNA(VLOOKUP(LEFT(C2830,LEN(C2830)-3),COMBDG_Replacement_Split_Tech!A:T,12+B2830-2016,FALSE),-1)&lt;0,0,VLOOKUP(LEFT(C2830,LEN(C2830)-3),COMBDG_Replacement_Split_Tech!A:T,12+B2830-2016,FALSE))*_xlfn.IFNA(VLOOKUP(LEFT(C2830,14),'AGG Activity_16'!A:K,B2830-2016+2,FALSE),VLOOKUP(LEFT(C2830,15),'AGG Activity_16'!A:K,B2830-2016+2,FALSE))</f>
        <v>0</v>
      </c>
    </row>
    <row r="2831" spans="1:4" x14ac:dyDescent="0.25">
      <c r="A2831" t="s">
        <v>2</v>
      </c>
      <c r="B2831">
        <f t="shared" si="68"/>
        <v>2020</v>
      </c>
      <c r="C2831" t="str">
        <f t="shared" si="69"/>
        <v>COMBDGEDSNewWH______STDHFO_16</v>
      </c>
      <c r="D2831" s="8">
        <f>IF(_xlfn.IFNA(VLOOKUP(LEFT(C2831,LEN(C2831)-3),COMBDG_Replacement_Split_Tech!A:T,12+B2831-2016,FALSE),-1)&lt;0,0,VLOOKUP(LEFT(C2831,LEN(C2831)-3),COMBDG_Replacement_Split_Tech!A:T,12+B2831-2016,FALSE))*_xlfn.IFNA(VLOOKUP(LEFT(C2831,14),'AGG Activity_16'!A:K,B2831-2016+2,FALSE),VLOOKUP(LEFT(C2831,15),'AGG Activity_16'!A:K,B2831-2016+2,FALSE))</f>
        <v>0</v>
      </c>
    </row>
    <row r="2832" spans="1:4" x14ac:dyDescent="0.25">
      <c r="A2832" t="s">
        <v>2</v>
      </c>
      <c r="B2832">
        <f t="shared" si="68"/>
        <v>2020</v>
      </c>
      <c r="C2832" t="str">
        <f t="shared" si="69"/>
        <v>COMBDGEDSOldSHFUR___STDHFO_16</v>
      </c>
      <c r="D2832" s="8">
        <f>IF(_xlfn.IFNA(VLOOKUP(LEFT(C2832,LEN(C2832)-3),COMBDG_Replacement_Split_Tech!A:T,12+B2832-2016,FALSE),-1)&lt;0,0,VLOOKUP(LEFT(C2832,LEN(C2832)-3),COMBDG_Replacement_Split_Tech!A:T,12+B2832-2016,FALSE))*_xlfn.IFNA(VLOOKUP(LEFT(C2832,14),'AGG Activity_16'!A:K,B2832-2016+2,FALSE),VLOOKUP(LEFT(C2832,15),'AGG Activity_16'!A:K,B2832-2016+2,FALSE))</f>
        <v>0</v>
      </c>
    </row>
    <row r="2833" spans="1:4" x14ac:dyDescent="0.25">
      <c r="A2833" t="s">
        <v>2</v>
      </c>
      <c r="B2833">
        <f t="shared" si="68"/>
        <v>2020</v>
      </c>
      <c r="C2833" t="str">
        <f t="shared" si="69"/>
        <v>COMBDGEDSOldWH______STDHFO_16</v>
      </c>
      <c r="D2833" s="8">
        <f>IF(_xlfn.IFNA(VLOOKUP(LEFT(C2833,LEN(C2833)-3),COMBDG_Replacement_Split_Tech!A:T,12+B2833-2016,FALSE),-1)&lt;0,0,VLOOKUP(LEFT(C2833,LEN(C2833)-3),COMBDG_Replacement_Split_Tech!A:T,12+B2833-2016,FALSE))*_xlfn.IFNA(VLOOKUP(LEFT(C2833,14),'AGG Activity_16'!A:K,B2833-2016+2,FALSE),VLOOKUP(LEFT(C2833,15),'AGG Activity_16'!A:K,B2833-2016+2,FALSE))</f>
        <v>0</v>
      </c>
    </row>
    <row r="2834" spans="1:4" x14ac:dyDescent="0.25">
      <c r="A2834" t="s">
        <v>2</v>
      </c>
      <c r="B2834">
        <f t="shared" si="68"/>
        <v>2020</v>
      </c>
      <c r="C2834" t="str">
        <f t="shared" si="69"/>
        <v>COMBDGHLCNewSHFUR___STDHFO_16</v>
      </c>
      <c r="D2834" s="8">
        <f>IF(_xlfn.IFNA(VLOOKUP(LEFT(C2834,LEN(C2834)-3),COMBDG_Replacement_Split_Tech!A:T,12+B2834-2016,FALSE),-1)&lt;0,0,VLOOKUP(LEFT(C2834,LEN(C2834)-3),COMBDG_Replacement_Split_Tech!A:T,12+B2834-2016,FALSE))*_xlfn.IFNA(VLOOKUP(LEFT(C2834,14),'AGG Activity_16'!A:K,B2834-2016+2,FALSE),VLOOKUP(LEFT(C2834,15),'AGG Activity_16'!A:K,B2834-2016+2,FALSE))</f>
        <v>0</v>
      </c>
    </row>
    <row r="2835" spans="1:4" x14ac:dyDescent="0.25">
      <c r="A2835" t="s">
        <v>2</v>
      </c>
      <c r="B2835">
        <f t="shared" si="68"/>
        <v>2020</v>
      </c>
      <c r="C2835" t="str">
        <f t="shared" si="69"/>
        <v>COMBDGHLCNewWH______STDHFO_16</v>
      </c>
      <c r="D2835" s="8">
        <f>IF(_xlfn.IFNA(VLOOKUP(LEFT(C2835,LEN(C2835)-3),COMBDG_Replacement_Split_Tech!A:T,12+B2835-2016,FALSE),-1)&lt;0,0,VLOOKUP(LEFT(C2835,LEN(C2835)-3),COMBDG_Replacement_Split_Tech!A:T,12+B2835-2016,FALSE))*_xlfn.IFNA(VLOOKUP(LEFT(C2835,14),'AGG Activity_16'!A:K,B2835-2016+2,FALSE),VLOOKUP(LEFT(C2835,15),'AGG Activity_16'!A:K,B2835-2016+2,FALSE))</f>
        <v>0</v>
      </c>
    </row>
    <row r="2836" spans="1:4" x14ac:dyDescent="0.25">
      <c r="A2836" t="s">
        <v>2</v>
      </c>
      <c r="B2836">
        <f t="shared" si="68"/>
        <v>2020</v>
      </c>
      <c r="C2836" t="str">
        <f t="shared" si="69"/>
        <v>COMBDGHLCOldSHFUR___STDHFO_16</v>
      </c>
      <c r="D2836" s="8">
        <f>IF(_xlfn.IFNA(VLOOKUP(LEFT(C2836,LEN(C2836)-3),COMBDG_Replacement_Split_Tech!A:T,12+B2836-2016,FALSE),-1)&lt;0,0,VLOOKUP(LEFT(C2836,LEN(C2836)-3),COMBDG_Replacement_Split_Tech!A:T,12+B2836-2016,FALSE))*_xlfn.IFNA(VLOOKUP(LEFT(C2836,14),'AGG Activity_16'!A:K,B2836-2016+2,FALSE),VLOOKUP(LEFT(C2836,15),'AGG Activity_16'!A:K,B2836-2016+2,FALSE))</f>
        <v>0</v>
      </c>
    </row>
    <row r="2837" spans="1:4" x14ac:dyDescent="0.25">
      <c r="A2837" t="s">
        <v>2</v>
      </c>
      <c r="B2837">
        <f t="shared" si="68"/>
        <v>2020</v>
      </c>
      <c r="C2837" t="str">
        <f t="shared" si="69"/>
        <v>COMBDGHLCOldWH______STDHFO_16</v>
      </c>
      <c r="D2837" s="8">
        <f>IF(_xlfn.IFNA(VLOOKUP(LEFT(C2837,LEN(C2837)-3),COMBDG_Replacement_Split_Tech!A:T,12+B2837-2016,FALSE),-1)&lt;0,0,VLOOKUP(LEFT(C2837,LEN(C2837)-3),COMBDG_Replacement_Split_Tech!A:T,12+B2837-2016,FALSE))*_xlfn.IFNA(VLOOKUP(LEFT(C2837,14),'AGG Activity_16'!A:K,B2837-2016+2,FALSE),VLOOKUP(LEFT(C2837,15),'AGG Activity_16'!A:K,B2837-2016+2,FALSE))</f>
        <v>0</v>
      </c>
    </row>
    <row r="2838" spans="1:4" x14ac:dyDescent="0.25">
      <c r="A2838" t="s">
        <v>2</v>
      </c>
      <c r="B2838">
        <f t="shared" si="68"/>
        <v>2020</v>
      </c>
      <c r="C2838" t="str">
        <f t="shared" si="69"/>
        <v>COMBDGICINewSHFUR___STDHFO_16</v>
      </c>
      <c r="D2838" s="8">
        <f>IF(_xlfn.IFNA(VLOOKUP(LEFT(C2838,LEN(C2838)-3),COMBDG_Replacement_Split_Tech!A:T,12+B2838-2016,FALSE),-1)&lt;0,0,VLOOKUP(LEFT(C2838,LEN(C2838)-3),COMBDG_Replacement_Split_Tech!A:T,12+B2838-2016,FALSE))*_xlfn.IFNA(VLOOKUP(LEFT(C2838,14),'AGG Activity_16'!A:K,B2838-2016+2,FALSE),VLOOKUP(LEFT(C2838,15),'AGG Activity_16'!A:K,B2838-2016+2,FALSE))</f>
        <v>0</v>
      </c>
    </row>
    <row r="2839" spans="1:4" x14ac:dyDescent="0.25">
      <c r="A2839" t="s">
        <v>2</v>
      </c>
      <c r="B2839">
        <f t="shared" si="68"/>
        <v>2020</v>
      </c>
      <c r="C2839" t="str">
        <f t="shared" si="69"/>
        <v>COMBDGICINewWH______STDHFO_16</v>
      </c>
      <c r="D2839" s="8">
        <f>IF(_xlfn.IFNA(VLOOKUP(LEFT(C2839,LEN(C2839)-3),COMBDG_Replacement_Split_Tech!A:T,12+B2839-2016,FALSE),-1)&lt;0,0,VLOOKUP(LEFT(C2839,LEN(C2839)-3),COMBDG_Replacement_Split_Tech!A:T,12+B2839-2016,FALSE))*_xlfn.IFNA(VLOOKUP(LEFT(C2839,14),'AGG Activity_16'!A:K,B2839-2016+2,FALSE),VLOOKUP(LEFT(C2839,15),'AGG Activity_16'!A:K,B2839-2016+2,FALSE))</f>
        <v>0</v>
      </c>
    </row>
    <row r="2840" spans="1:4" x14ac:dyDescent="0.25">
      <c r="A2840" t="s">
        <v>2</v>
      </c>
      <c r="B2840">
        <f t="shared" si="68"/>
        <v>2020</v>
      </c>
      <c r="C2840" t="str">
        <f t="shared" si="69"/>
        <v>COMBDGICIOldSHFUR___STDHFO_16</v>
      </c>
      <c r="D2840" s="8">
        <f>IF(_xlfn.IFNA(VLOOKUP(LEFT(C2840,LEN(C2840)-3),COMBDG_Replacement_Split_Tech!A:T,12+B2840-2016,FALSE),-1)&lt;0,0,VLOOKUP(LEFT(C2840,LEN(C2840)-3),COMBDG_Replacement_Split_Tech!A:T,12+B2840-2016,FALSE))*_xlfn.IFNA(VLOOKUP(LEFT(C2840,14),'AGG Activity_16'!A:K,B2840-2016+2,FALSE),VLOOKUP(LEFT(C2840,15),'AGG Activity_16'!A:K,B2840-2016+2,FALSE))</f>
        <v>0</v>
      </c>
    </row>
    <row r="2841" spans="1:4" x14ac:dyDescent="0.25">
      <c r="A2841" t="s">
        <v>2</v>
      </c>
      <c r="B2841">
        <f t="shared" si="68"/>
        <v>2020</v>
      </c>
      <c r="C2841" t="str">
        <f t="shared" si="69"/>
        <v>COMBDGICIOldWH______STDHFO_16</v>
      </c>
      <c r="D2841" s="8">
        <f>IF(_xlfn.IFNA(VLOOKUP(LEFT(C2841,LEN(C2841)-3),COMBDG_Replacement_Split_Tech!A:T,12+B2841-2016,FALSE),-1)&lt;0,0,VLOOKUP(LEFT(C2841,LEN(C2841)-3),COMBDG_Replacement_Split_Tech!A:T,12+B2841-2016,FALSE))*_xlfn.IFNA(VLOOKUP(LEFT(C2841,14),'AGG Activity_16'!A:K,B2841-2016+2,FALSE),VLOOKUP(LEFT(C2841,15),'AGG Activity_16'!A:K,B2841-2016+2,FALSE))</f>
        <v>0</v>
      </c>
    </row>
    <row r="2842" spans="1:4" x14ac:dyDescent="0.25">
      <c r="A2842" t="s">
        <v>2</v>
      </c>
      <c r="B2842">
        <f t="shared" si="68"/>
        <v>2020</v>
      </c>
      <c r="C2842" t="str">
        <f t="shared" si="69"/>
        <v>COMBDGOFFNewSHFUR___STDHFO_16</v>
      </c>
      <c r="D2842" s="8">
        <f>IF(_xlfn.IFNA(VLOOKUP(LEFT(C2842,LEN(C2842)-3),COMBDG_Replacement_Split_Tech!A:T,12+B2842-2016,FALSE),-1)&lt;0,0,VLOOKUP(LEFT(C2842,LEN(C2842)-3),COMBDG_Replacement_Split_Tech!A:T,12+B2842-2016,FALSE))*_xlfn.IFNA(VLOOKUP(LEFT(C2842,14),'AGG Activity_16'!A:K,B2842-2016+2,FALSE),VLOOKUP(LEFT(C2842,15),'AGG Activity_16'!A:K,B2842-2016+2,FALSE))</f>
        <v>0</v>
      </c>
    </row>
    <row r="2843" spans="1:4" x14ac:dyDescent="0.25">
      <c r="A2843" t="s">
        <v>2</v>
      </c>
      <c r="B2843">
        <f t="shared" ref="B2843:B2906" si="70">B2243+1</f>
        <v>2020</v>
      </c>
      <c r="C2843" t="str">
        <f t="shared" ref="C2843:C2906" si="71">C2243</f>
        <v>COMBDGOFFNewWH______STDHFO_16</v>
      </c>
      <c r="D2843" s="8">
        <f>IF(_xlfn.IFNA(VLOOKUP(LEFT(C2843,LEN(C2843)-3),COMBDG_Replacement_Split_Tech!A:T,12+B2843-2016,FALSE),-1)&lt;0,0,VLOOKUP(LEFT(C2843,LEN(C2843)-3),COMBDG_Replacement_Split_Tech!A:T,12+B2843-2016,FALSE))*_xlfn.IFNA(VLOOKUP(LEFT(C2843,14),'AGG Activity_16'!A:K,B2843-2016+2,FALSE),VLOOKUP(LEFT(C2843,15),'AGG Activity_16'!A:K,B2843-2016+2,FALSE))</f>
        <v>0</v>
      </c>
    </row>
    <row r="2844" spans="1:4" x14ac:dyDescent="0.25">
      <c r="A2844" t="s">
        <v>2</v>
      </c>
      <c r="B2844">
        <f t="shared" si="70"/>
        <v>2020</v>
      </c>
      <c r="C2844" t="str">
        <f t="shared" si="71"/>
        <v>COMBDGOFFOldSHFUR___STDHFO_16</v>
      </c>
      <c r="D2844" s="8">
        <f>IF(_xlfn.IFNA(VLOOKUP(LEFT(C2844,LEN(C2844)-3),COMBDG_Replacement_Split_Tech!A:T,12+B2844-2016,FALSE),-1)&lt;0,0,VLOOKUP(LEFT(C2844,LEN(C2844)-3),COMBDG_Replacement_Split_Tech!A:T,12+B2844-2016,FALSE))*_xlfn.IFNA(VLOOKUP(LEFT(C2844,14),'AGG Activity_16'!A:K,B2844-2016+2,FALSE),VLOOKUP(LEFT(C2844,15),'AGG Activity_16'!A:K,B2844-2016+2,FALSE))</f>
        <v>0</v>
      </c>
    </row>
    <row r="2845" spans="1:4" x14ac:dyDescent="0.25">
      <c r="A2845" t="s">
        <v>2</v>
      </c>
      <c r="B2845">
        <f t="shared" si="70"/>
        <v>2020</v>
      </c>
      <c r="C2845" t="str">
        <f t="shared" si="71"/>
        <v>COMBDGOFFOldWH______STDHFO_16</v>
      </c>
      <c r="D2845" s="8">
        <f>IF(_xlfn.IFNA(VLOOKUP(LEFT(C2845,LEN(C2845)-3),COMBDG_Replacement_Split_Tech!A:T,12+B2845-2016,FALSE),-1)&lt;0,0,VLOOKUP(LEFT(C2845,LEN(C2845)-3),COMBDG_Replacement_Split_Tech!A:T,12+B2845-2016,FALSE))*_xlfn.IFNA(VLOOKUP(LEFT(C2845,14),'AGG Activity_16'!A:K,B2845-2016+2,FALSE),VLOOKUP(LEFT(C2845,15),'AGG Activity_16'!A:K,B2845-2016+2,FALSE))</f>
        <v>0</v>
      </c>
    </row>
    <row r="2846" spans="1:4" x14ac:dyDescent="0.25">
      <c r="A2846" t="s">
        <v>2</v>
      </c>
      <c r="B2846">
        <f t="shared" si="70"/>
        <v>2020</v>
      </c>
      <c r="C2846" t="str">
        <f t="shared" si="71"/>
        <v>COMBDGOTSNewSHFUR___STDHFO_16</v>
      </c>
      <c r="D2846" s="8">
        <f>IF(_xlfn.IFNA(VLOOKUP(LEFT(C2846,LEN(C2846)-3),COMBDG_Replacement_Split_Tech!A:T,12+B2846-2016,FALSE),-1)&lt;0,0,VLOOKUP(LEFT(C2846,LEN(C2846)-3),COMBDG_Replacement_Split_Tech!A:T,12+B2846-2016,FALSE))*_xlfn.IFNA(VLOOKUP(LEFT(C2846,14),'AGG Activity_16'!A:K,B2846-2016+2,FALSE),VLOOKUP(LEFT(C2846,15),'AGG Activity_16'!A:K,B2846-2016+2,FALSE))</f>
        <v>0</v>
      </c>
    </row>
    <row r="2847" spans="1:4" x14ac:dyDescent="0.25">
      <c r="A2847" t="s">
        <v>2</v>
      </c>
      <c r="B2847">
        <f t="shared" si="70"/>
        <v>2020</v>
      </c>
      <c r="C2847" t="str">
        <f t="shared" si="71"/>
        <v>COMBDGOTSNewWH______STDHFO_16</v>
      </c>
      <c r="D2847" s="8">
        <f>IF(_xlfn.IFNA(VLOOKUP(LEFT(C2847,LEN(C2847)-3),COMBDG_Replacement_Split_Tech!A:T,12+B2847-2016,FALSE),-1)&lt;0,0,VLOOKUP(LEFT(C2847,LEN(C2847)-3),COMBDG_Replacement_Split_Tech!A:T,12+B2847-2016,FALSE))*_xlfn.IFNA(VLOOKUP(LEFT(C2847,14),'AGG Activity_16'!A:K,B2847-2016+2,FALSE),VLOOKUP(LEFT(C2847,15),'AGG Activity_16'!A:K,B2847-2016+2,FALSE))</f>
        <v>0</v>
      </c>
    </row>
    <row r="2848" spans="1:4" x14ac:dyDescent="0.25">
      <c r="A2848" t="s">
        <v>2</v>
      </c>
      <c r="B2848">
        <f t="shared" si="70"/>
        <v>2020</v>
      </c>
      <c r="C2848" t="str">
        <f t="shared" si="71"/>
        <v>COMBDGOTSOldSHFUR___STDHFO_16</v>
      </c>
      <c r="D2848" s="8">
        <f>IF(_xlfn.IFNA(VLOOKUP(LEFT(C2848,LEN(C2848)-3),COMBDG_Replacement_Split_Tech!A:T,12+B2848-2016,FALSE),-1)&lt;0,0,VLOOKUP(LEFT(C2848,LEN(C2848)-3),COMBDG_Replacement_Split_Tech!A:T,12+B2848-2016,FALSE))*_xlfn.IFNA(VLOOKUP(LEFT(C2848,14),'AGG Activity_16'!A:K,B2848-2016+2,FALSE),VLOOKUP(LEFT(C2848,15),'AGG Activity_16'!A:K,B2848-2016+2,FALSE))</f>
        <v>0</v>
      </c>
    </row>
    <row r="2849" spans="1:4" x14ac:dyDescent="0.25">
      <c r="A2849" t="s">
        <v>2</v>
      </c>
      <c r="B2849">
        <f t="shared" si="70"/>
        <v>2020</v>
      </c>
      <c r="C2849" t="str">
        <f t="shared" si="71"/>
        <v>COMBDGOTSOldWH______STDHFO_16</v>
      </c>
      <c r="D2849" s="8">
        <f>IF(_xlfn.IFNA(VLOOKUP(LEFT(C2849,LEN(C2849)-3),COMBDG_Replacement_Split_Tech!A:T,12+B2849-2016,FALSE),-1)&lt;0,0,VLOOKUP(LEFT(C2849,LEN(C2849)-3),COMBDG_Replacement_Split_Tech!A:T,12+B2849-2016,FALSE))*_xlfn.IFNA(VLOOKUP(LEFT(C2849,14),'AGG Activity_16'!A:K,B2849-2016+2,FALSE),VLOOKUP(LEFT(C2849,15),'AGG Activity_16'!A:K,B2849-2016+2,FALSE))</f>
        <v>0</v>
      </c>
    </row>
    <row r="2850" spans="1:4" x14ac:dyDescent="0.25">
      <c r="A2850" t="s">
        <v>2</v>
      </c>
      <c r="B2850">
        <f t="shared" si="70"/>
        <v>2020</v>
      </c>
      <c r="C2850" t="str">
        <f t="shared" si="71"/>
        <v>COMBDGRTTNewSHFUR___STDHFO_16</v>
      </c>
      <c r="D2850" s="8">
        <f>IF(_xlfn.IFNA(VLOOKUP(LEFT(C2850,LEN(C2850)-3),COMBDG_Replacement_Split_Tech!A:T,12+B2850-2016,FALSE),-1)&lt;0,0,VLOOKUP(LEFT(C2850,LEN(C2850)-3),COMBDG_Replacement_Split_Tech!A:T,12+B2850-2016,FALSE))*_xlfn.IFNA(VLOOKUP(LEFT(C2850,14),'AGG Activity_16'!A:K,B2850-2016+2,FALSE),VLOOKUP(LEFT(C2850,15),'AGG Activity_16'!A:K,B2850-2016+2,FALSE))</f>
        <v>0</v>
      </c>
    </row>
    <row r="2851" spans="1:4" x14ac:dyDescent="0.25">
      <c r="A2851" t="s">
        <v>2</v>
      </c>
      <c r="B2851">
        <f t="shared" si="70"/>
        <v>2020</v>
      </c>
      <c r="C2851" t="str">
        <f t="shared" si="71"/>
        <v>COMBDGRTTNewWH______STDHFO_16</v>
      </c>
      <c r="D2851" s="8">
        <f>IF(_xlfn.IFNA(VLOOKUP(LEFT(C2851,LEN(C2851)-3),COMBDG_Replacement_Split_Tech!A:T,12+B2851-2016,FALSE),-1)&lt;0,0,VLOOKUP(LEFT(C2851,LEN(C2851)-3),COMBDG_Replacement_Split_Tech!A:T,12+B2851-2016,FALSE))*_xlfn.IFNA(VLOOKUP(LEFT(C2851,14),'AGG Activity_16'!A:K,B2851-2016+2,FALSE),VLOOKUP(LEFT(C2851,15),'AGG Activity_16'!A:K,B2851-2016+2,FALSE))</f>
        <v>0</v>
      </c>
    </row>
    <row r="2852" spans="1:4" x14ac:dyDescent="0.25">
      <c r="A2852" t="s">
        <v>2</v>
      </c>
      <c r="B2852">
        <f t="shared" si="70"/>
        <v>2020</v>
      </c>
      <c r="C2852" t="str">
        <f t="shared" si="71"/>
        <v>COMBDGRTTOldSHFUR___STDHFO_16</v>
      </c>
      <c r="D2852" s="8">
        <f>IF(_xlfn.IFNA(VLOOKUP(LEFT(C2852,LEN(C2852)-3),COMBDG_Replacement_Split_Tech!A:T,12+B2852-2016,FALSE),-1)&lt;0,0,VLOOKUP(LEFT(C2852,LEN(C2852)-3),COMBDG_Replacement_Split_Tech!A:T,12+B2852-2016,FALSE))*_xlfn.IFNA(VLOOKUP(LEFT(C2852,14),'AGG Activity_16'!A:K,B2852-2016+2,FALSE),VLOOKUP(LEFT(C2852,15),'AGG Activity_16'!A:K,B2852-2016+2,FALSE))</f>
        <v>0</v>
      </c>
    </row>
    <row r="2853" spans="1:4" x14ac:dyDescent="0.25">
      <c r="A2853" t="s">
        <v>2</v>
      </c>
      <c r="B2853">
        <f t="shared" si="70"/>
        <v>2020</v>
      </c>
      <c r="C2853" t="str">
        <f t="shared" si="71"/>
        <v>COMBDGRTTOldWH______STDHFO_16</v>
      </c>
      <c r="D2853" s="8">
        <f>IF(_xlfn.IFNA(VLOOKUP(LEFT(C2853,LEN(C2853)-3),COMBDG_Replacement_Split_Tech!A:T,12+B2853-2016,FALSE),-1)&lt;0,0,VLOOKUP(LEFT(C2853,LEN(C2853)-3),COMBDG_Replacement_Split_Tech!A:T,12+B2853-2016,FALSE))*_xlfn.IFNA(VLOOKUP(LEFT(C2853,14),'AGG Activity_16'!A:K,B2853-2016+2,FALSE),VLOOKUP(LEFT(C2853,15),'AGG Activity_16'!A:K,B2853-2016+2,FALSE))</f>
        <v>0</v>
      </c>
    </row>
    <row r="2854" spans="1:4" x14ac:dyDescent="0.25">
      <c r="A2854" t="s">
        <v>2</v>
      </c>
      <c r="B2854">
        <f t="shared" si="70"/>
        <v>2020</v>
      </c>
      <c r="C2854" t="str">
        <f t="shared" si="71"/>
        <v>COMBDGTAWNewSHFUR___STDHFO_16</v>
      </c>
      <c r="D2854" s="8">
        <f>IF(_xlfn.IFNA(VLOOKUP(LEFT(C2854,LEN(C2854)-3),COMBDG_Replacement_Split_Tech!A:T,12+B2854-2016,FALSE),-1)&lt;0,0,VLOOKUP(LEFT(C2854,LEN(C2854)-3),COMBDG_Replacement_Split_Tech!A:T,12+B2854-2016,FALSE))*_xlfn.IFNA(VLOOKUP(LEFT(C2854,14),'AGG Activity_16'!A:K,B2854-2016+2,FALSE),VLOOKUP(LEFT(C2854,15),'AGG Activity_16'!A:K,B2854-2016+2,FALSE))</f>
        <v>0</v>
      </c>
    </row>
    <row r="2855" spans="1:4" x14ac:dyDescent="0.25">
      <c r="A2855" t="s">
        <v>2</v>
      </c>
      <c r="B2855">
        <f t="shared" si="70"/>
        <v>2020</v>
      </c>
      <c r="C2855" t="str">
        <f t="shared" si="71"/>
        <v>COMBDGTAWNewWH______STDHFO_16</v>
      </c>
      <c r="D2855" s="8">
        <f>IF(_xlfn.IFNA(VLOOKUP(LEFT(C2855,LEN(C2855)-3),COMBDG_Replacement_Split_Tech!A:T,12+B2855-2016,FALSE),-1)&lt;0,0,VLOOKUP(LEFT(C2855,LEN(C2855)-3),COMBDG_Replacement_Split_Tech!A:T,12+B2855-2016,FALSE))*_xlfn.IFNA(VLOOKUP(LEFT(C2855,14),'AGG Activity_16'!A:K,B2855-2016+2,FALSE),VLOOKUP(LEFT(C2855,15),'AGG Activity_16'!A:K,B2855-2016+2,FALSE))</f>
        <v>0</v>
      </c>
    </row>
    <row r="2856" spans="1:4" x14ac:dyDescent="0.25">
      <c r="A2856" t="s">
        <v>2</v>
      </c>
      <c r="B2856">
        <f t="shared" si="70"/>
        <v>2020</v>
      </c>
      <c r="C2856" t="str">
        <f t="shared" si="71"/>
        <v>COMBDGTAWOldSHFUR___STDHFO_16</v>
      </c>
      <c r="D2856" s="8">
        <f>IF(_xlfn.IFNA(VLOOKUP(LEFT(C2856,LEN(C2856)-3),COMBDG_Replacement_Split_Tech!A:T,12+B2856-2016,FALSE),-1)&lt;0,0,VLOOKUP(LEFT(C2856,LEN(C2856)-3),COMBDG_Replacement_Split_Tech!A:T,12+B2856-2016,FALSE))*_xlfn.IFNA(VLOOKUP(LEFT(C2856,14),'AGG Activity_16'!A:K,B2856-2016+2,FALSE),VLOOKUP(LEFT(C2856,15),'AGG Activity_16'!A:K,B2856-2016+2,FALSE))</f>
        <v>0</v>
      </c>
    </row>
    <row r="2857" spans="1:4" x14ac:dyDescent="0.25">
      <c r="A2857" t="s">
        <v>2</v>
      </c>
      <c r="B2857">
        <f t="shared" si="70"/>
        <v>2020</v>
      </c>
      <c r="C2857" t="str">
        <f t="shared" si="71"/>
        <v>COMBDGTAWOldWH______STDHFO_16</v>
      </c>
      <c r="D2857" s="8">
        <f>IF(_xlfn.IFNA(VLOOKUP(LEFT(C2857,LEN(C2857)-3),COMBDG_Replacement_Split_Tech!A:T,12+B2857-2016,FALSE),-1)&lt;0,0,VLOOKUP(LEFT(C2857,LEN(C2857)-3),COMBDG_Replacement_Split_Tech!A:T,12+B2857-2016,FALSE))*_xlfn.IFNA(VLOOKUP(LEFT(C2857,14),'AGG Activity_16'!A:K,B2857-2016+2,FALSE),VLOOKUP(LEFT(C2857,15),'AGG Activity_16'!A:K,B2857-2016+2,FALSE))</f>
        <v>0</v>
      </c>
    </row>
    <row r="2858" spans="1:4" x14ac:dyDescent="0.25">
      <c r="A2858" t="s">
        <v>2</v>
      </c>
      <c r="B2858">
        <f t="shared" si="70"/>
        <v>2020</v>
      </c>
      <c r="C2858" t="str">
        <f t="shared" si="71"/>
        <v>COMBDGWSTNewSHFUR___STDHFO_16</v>
      </c>
      <c r="D2858" s="8">
        <f>IF(_xlfn.IFNA(VLOOKUP(LEFT(C2858,LEN(C2858)-3),COMBDG_Replacement_Split_Tech!A:T,12+B2858-2016,FALSE),-1)&lt;0,0,VLOOKUP(LEFT(C2858,LEN(C2858)-3),COMBDG_Replacement_Split_Tech!A:T,12+B2858-2016,FALSE))*_xlfn.IFNA(VLOOKUP(LEFT(C2858,14),'AGG Activity_16'!A:K,B2858-2016+2,FALSE),VLOOKUP(LEFT(C2858,15),'AGG Activity_16'!A:K,B2858-2016+2,FALSE))</f>
        <v>0</v>
      </c>
    </row>
    <row r="2859" spans="1:4" x14ac:dyDescent="0.25">
      <c r="A2859" t="s">
        <v>2</v>
      </c>
      <c r="B2859">
        <f t="shared" si="70"/>
        <v>2020</v>
      </c>
      <c r="C2859" t="str">
        <f t="shared" si="71"/>
        <v>COMBDGWSTNewWH______STDHFO_16</v>
      </c>
      <c r="D2859" s="8">
        <f>IF(_xlfn.IFNA(VLOOKUP(LEFT(C2859,LEN(C2859)-3),COMBDG_Replacement_Split_Tech!A:T,12+B2859-2016,FALSE),-1)&lt;0,0,VLOOKUP(LEFT(C2859,LEN(C2859)-3),COMBDG_Replacement_Split_Tech!A:T,12+B2859-2016,FALSE))*_xlfn.IFNA(VLOOKUP(LEFT(C2859,14),'AGG Activity_16'!A:K,B2859-2016+2,FALSE),VLOOKUP(LEFT(C2859,15),'AGG Activity_16'!A:K,B2859-2016+2,FALSE))</f>
        <v>0</v>
      </c>
    </row>
    <row r="2860" spans="1:4" x14ac:dyDescent="0.25">
      <c r="A2860" t="s">
        <v>2</v>
      </c>
      <c r="B2860">
        <f t="shared" si="70"/>
        <v>2020</v>
      </c>
      <c r="C2860" t="str">
        <f t="shared" si="71"/>
        <v>COMBDGWSTOldSHFUR___STDHFO_16</v>
      </c>
      <c r="D2860" s="8">
        <f>IF(_xlfn.IFNA(VLOOKUP(LEFT(C2860,LEN(C2860)-3),COMBDG_Replacement_Split_Tech!A:T,12+B2860-2016,FALSE),-1)&lt;0,0,VLOOKUP(LEFT(C2860,LEN(C2860)-3),COMBDG_Replacement_Split_Tech!A:T,12+B2860-2016,FALSE))*_xlfn.IFNA(VLOOKUP(LEFT(C2860,14),'AGG Activity_16'!A:K,B2860-2016+2,FALSE),VLOOKUP(LEFT(C2860,15),'AGG Activity_16'!A:K,B2860-2016+2,FALSE))</f>
        <v>0</v>
      </c>
    </row>
    <row r="2861" spans="1:4" x14ac:dyDescent="0.25">
      <c r="A2861" t="s">
        <v>2</v>
      </c>
      <c r="B2861">
        <f t="shared" si="70"/>
        <v>2020</v>
      </c>
      <c r="C2861" t="str">
        <f t="shared" si="71"/>
        <v>COMBDGWSTOldWH______STDHFO_16</v>
      </c>
      <c r="D2861" s="8">
        <f>IF(_xlfn.IFNA(VLOOKUP(LEFT(C2861,LEN(C2861)-3),COMBDG_Replacement_Split_Tech!A:T,12+B2861-2016,FALSE),-1)&lt;0,0,VLOOKUP(LEFT(C2861,LEN(C2861)-3),COMBDG_Replacement_Split_Tech!A:T,12+B2861-2016,FALSE))*_xlfn.IFNA(VLOOKUP(LEFT(C2861,14),'AGG Activity_16'!A:K,B2861-2016+2,FALSE),VLOOKUP(LEFT(C2861,15),'AGG Activity_16'!A:K,B2861-2016+2,FALSE))</f>
        <v>0</v>
      </c>
    </row>
    <row r="2862" spans="1:4" x14ac:dyDescent="0.25">
      <c r="A2862" t="s">
        <v>2</v>
      </c>
      <c r="B2862">
        <f t="shared" si="70"/>
        <v>2020</v>
      </c>
      <c r="C2862" t="str">
        <f t="shared" si="71"/>
        <v>COMBDGAERNewSHFUR___STDKER_16</v>
      </c>
      <c r="D2862" s="8">
        <f>IF(_xlfn.IFNA(VLOOKUP(LEFT(C2862,LEN(C2862)-3),COMBDG_Replacement_Split_Tech!A:T,12+B2862-2016,FALSE),-1)&lt;0,0,VLOOKUP(LEFT(C2862,LEN(C2862)-3),COMBDG_Replacement_Split_Tech!A:T,12+B2862-2016,FALSE))*_xlfn.IFNA(VLOOKUP(LEFT(C2862,14),'AGG Activity_16'!A:K,B2862-2016+2,FALSE),VLOOKUP(LEFT(C2862,15),'AGG Activity_16'!A:K,B2862-2016+2,FALSE))</f>
        <v>0</v>
      </c>
    </row>
    <row r="2863" spans="1:4" x14ac:dyDescent="0.25">
      <c r="A2863" t="s">
        <v>2</v>
      </c>
      <c r="B2863">
        <f t="shared" si="70"/>
        <v>2020</v>
      </c>
      <c r="C2863" t="str">
        <f t="shared" si="71"/>
        <v>COMBDGAERNewWH______STDKER_16</v>
      </c>
      <c r="D2863" s="8">
        <f>IF(_xlfn.IFNA(VLOOKUP(LEFT(C2863,LEN(C2863)-3),COMBDG_Replacement_Split_Tech!A:T,12+B2863-2016,FALSE),-1)&lt;0,0,VLOOKUP(LEFT(C2863,LEN(C2863)-3),COMBDG_Replacement_Split_Tech!A:T,12+B2863-2016,FALSE))*_xlfn.IFNA(VLOOKUP(LEFT(C2863,14),'AGG Activity_16'!A:K,B2863-2016+2,FALSE),VLOOKUP(LEFT(C2863,15),'AGG Activity_16'!A:K,B2863-2016+2,FALSE))</f>
        <v>0</v>
      </c>
    </row>
    <row r="2864" spans="1:4" x14ac:dyDescent="0.25">
      <c r="A2864" t="s">
        <v>2</v>
      </c>
      <c r="B2864">
        <f t="shared" si="70"/>
        <v>2020</v>
      </c>
      <c r="C2864" t="str">
        <f t="shared" si="71"/>
        <v>COMBDGAEROldSHFUR___STDKER_16</v>
      </c>
      <c r="D2864" s="8">
        <f>IF(_xlfn.IFNA(VLOOKUP(LEFT(C2864,LEN(C2864)-3),COMBDG_Replacement_Split_Tech!A:T,12+B2864-2016,FALSE),-1)&lt;0,0,VLOOKUP(LEFT(C2864,LEN(C2864)-3),COMBDG_Replacement_Split_Tech!A:T,12+B2864-2016,FALSE))*_xlfn.IFNA(VLOOKUP(LEFT(C2864,14),'AGG Activity_16'!A:K,B2864-2016+2,FALSE),VLOOKUP(LEFT(C2864,15),'AGG Activity_16'!A:K,B2864-2016+2,FALSE))</f>
        <v>0</v>
      </c>
    </row>
    <row r="2865" spans="1:4" x14ac:dyDescent="0.25">
      <c r="A2865" t="s">
        <v>2</v>
      </c>
      <c r="B2865">
        <f t="shared" si="70"/>
        <v>2020</v>
      </c>
      <c r="C2865" t="str">
        <f t="shared" si="71"/>
        <v>COMBDGAEROldWH______STDKER_16</v>
      </c>
      <c r="D2865" s="8">
        <f>IF(_xlfn.IFNA(VLOOKUP(LEFT(C2865,LEN(C2865)-3),COMBDG_Replacement_Split_Tech!A:T,12+B2865-2016,FALSE),-1)&lt;0,0,VLOOKUP(LEFT(C2865,LEN(C2865)-3),COMBDG_Replacement_Split_Tech!A:T,12+B2865-2016,FALSE))*_xlfn.IFNA(VLOOKUP(LEFT(C2865,14),'AGG Activity_16'!A:K,B2865-2016+2,FALSE),VLOOKUP(LEFT(C2865,15),'AGG Activity_16'!A:K,B2865-2016+2,FALSE))</f>
        <v>0</v>
      </c>
    </row>
    <row r="2866" spans="1:4" x14ac:dyDescent="0.25">
      <c r="A2866" t="s">
        <v>2</v>
      </c>
      <c r="B2866">
        <f t="shared" si="70"/>
        <v>2020</v>
      </c>
      <c r="C2866" t="str">
        <f t="shared" si="71"/>
        <v>COMBDGAFSNewSHFUR___STDKER_16</v>
      </c>
      <c r="D2866" s="8">
        <f>IF(_xlfn.IFNA(VLOOKUP(LEFT(C2866,LEN(C2866)-3),COMBDG_Replacement_Split_Tech!A:T,12+B2866-2016,FALSE),-1)&lt;0,0,VLOOKUP(LEFT(C2866,LEN(C2866)-3),COMBDG_Replacement_Split_Tech!A:T,12+B2866-2016,FALSE))*_xlfn.IFNA(VLOOKUP(LEFT(C2866,14),'AGG Activity_16'!A:K,B2866-2016+2,FALSE),VLOOKUP(LEFT(C2866,15),'AGG Activity_16'!A:K,B2866-2016+2,FALSE))</f>
        <v>0</v>
      </c>
    </row>
    <row r="2867" spans="1:4" x14ac:dyDescent="0.25">
      <c r="A2867" t="s">
        <v>2</v>
      </c>
      <c r="B2867">
        <f t="shared" si="70"/>
        <v>2020</v>
      </c>
      <c r="C2867" t="str">
        <f t="shared" si="71"/>
        <v>COMBDGAFSNewWH______STDKER_16</v>
      </c>
      <c r="D2867" s="8">
        <f>IF(_xlfn.IFNA(VLOOKUP(LEFT(C2867,LEN(C2867)-3),COMBDG_Replacement_Split_Tech!A:T,12+B2867-2016,FALSE),-1)&lt;0,0,VLOOKUP(LEFT(C2867,LEN(C2867)-3),COMBDG_Replacement_Split_Tech!A:T,12+B2867-2016,FALSE))*_xlfn.IFNA(VLOOKUP(LEFT(C2867,14),'AGG Activity_16'!A:K,B2867-2016+2,FALSE),VLOOKUP(LEFT(C2867,15),'AGG Activity_16'!A:K,B2867-2016+2,FALSE))</f>
        <v>0</v>
      </c>
    </row>
    <row r="2868" spans="1:4" x14ac:dyDescent="0.25">
      <c r="A2868" t="s">
        <v>2</v>
      </c>
      <c r="B2868">
        <f t="shared" si="70"/>
        <v>2020</v>
      </c>
      <c r="C2868" t="str">
        <f t="shared" si="71"/>
        <v>COMBDGAFSOldSHFUR___STDKER_16</v>
      </c>
      <c r="D2868" s="8">
        <f>IF(_xlfn.IFNA(VLOOKUP(LEFT(C2868,LEN(C2868)-3),COMBDG_Replacement_Split_Tech!A:T,12+B2868-2016,FALSE),-1)&lt;0,0,VLOOKUP(LEFT(C2868,LEN(C2868)-3),COMBDG_Replacement_Split_Tech!A:T,12+B2868-2016,FALSE))*_xlfn.IFNA(VLOOKUP(LEFT(C2868,14),'AGG Activity_16'!A:K,B2868-2016+2,FALSE),VLOOKUP(LEFT(C2868,15),'AGG Activity_16'!A:K,B2868-2016+2,FALSE))</f>
        <v>0</v>
      </c>
    </row>
    <row r="2869" spans="1:4" x14ac:dyDescent="0.25">
      <c r="A2869" t="s">
        <v>2</v>
      </c>
      <c r="B2869">
        <f t="shared" si="70"/>
        <v>2020</v>
      </c>
      <c r="C2869" t="str">
        <f t="shared" si="71"/>
        <v>COMBDGAFSOldWH______STDKER_16</v>
      </c>
      <c r="D2869" s="8">
        <f>IF(_xlfn.IFNA(VLOOKUP(LEFT(C2869,LEN(C2869)-3),COMBDG_Replacement_Split_Tech!A:T,12+B2869-2016,FALSE),-1)&lt;0,0,VLOOKUP(LEFT(C2869,LEN(C2869)-3),COMBDG_Replacement_Split_Tech!A:T,12+B2869-2016,FALSE))*_xlfn.IFNA(VLOOKUP(LEFT(C2869,14),'AGG Activity_16'!A:K,B2869-2016+2,FALSE),VLOOKUP(LEFT(C2869,15),'AGG Activity_16'!A:K,B2869-2016+2,FALSE))</f>
        <v>0</v>
      </c>
    </row>
    <row r="2870" spans="1:4" x14ac:dyDescent="0.25">
      <c r="A2870" t="s">
        <v>2</v>
      </c>
      <c r="B2870">
        <f t="shared" si="70"/>
        <v>2020</v>
      </c>
      <c r="C2870" t="str">
        <f t="shared" si="71"/>
        <v>COMBDGEDSNewSHFUR___STDKER_16</v>
      </c>
      <c r="D2870" s="8">
        <f>IF(_xlfn.IFNA(VLOOKUP(LEFT(C2870,LEN(C2870)-3),COMBDG_Replacement_Split_Tech!A:T,12+B2870-2016,FALSE),-1)&lt;0,0,VLOOKUP(LEFT(C2870,LEN(C2870)-3),COMBDG_Replacement_Split_Tech!A:T,12+B2870-2016,FALSE))*_xlfn.IFNA(VLOOKUP(LEFT(C2870,14),'AGG Activity_16'!A:K,B2870-2016+2,FALSE),VLOOKUP(LEFT(C2870,15),'AGG Activity_16'!A:K,B2870-2016+2,FALSE))</f>
        <v>0</v>
      </c>
    </row>
    <row r="2871" spans="1:4" x14ac:dyDescent="0.25">
      <c r="A2871" t="s">
        <v>2</v>
      </c>
      <c r="B2871">
        <f t="shared" si="70"/>
        <v>2020</v>
      </c>
      <c r="C2871" t="str">
        <f t="shared" si="71"/>
        <v>COMBDGEDSNewWH______STDKER_16</v>
      </c>
      <c r="D2871" s="8">
        <f>IF(_xlfn.IFNA(VLOOKUP(LEFT(C2871,LEN(C2871)-3),COMBDG_Replacement_Split_Tech!A:T,12+B2871-2016,FALSE),-1)&lt;0,0,VLOOKUP(LEFT(C2871,LEN(C2871)-3),COMBDG_Replacement_Split_Tech!A:T,12+B2871-2016,FALSE))*_xlfn.IFNA(VLOOKUP(LEFT(C2871,14),'AGG Activity_16'!A:K,B2871-2016+2,FALSE),VLOOKUP(LEFT(C2871,15),'AGG Activity_16'!A:K,B2871-2016+2,FALSE))</f>
        <v>0</v>
      </c>
    </row>
    <row r="2872" spans="1:4" x14ac:dyDescent="0.25">
      <c r="A2872" t="s">
        <v>2</v>
      </c>
      <c r="B2872">
        <f t="shared" si="70"/>
        <v>2020</v>
      </c>
      <c r="C2872" t="str">
        <f t="shared" si="71"/>
        <v>COMBDGEDSOldSHFUR___STDKER_16</v>
      </c>
      <c r="D2872" s="8">
        <f>IF(_xlfn.IFNA(VLOOKUP(LEFT(C2872,LEN(C2872)-3),COMBDG_Replacement_Split_Tech!A:T,12+B2872-2016,FALSE),-1)&lt;0,0,VLOOKUP(LEFT(C2872,LEN(C2872)-3),COMBDG_Replacement_Split_Tech!A:T,12+B2872-2016,FALSE))*_xlfn.IFNA(VLOOKUP(LEFT(C2872,14),'AGG Activity_16'!A:K,B2872-2016+2,FALSE),VLOOKUP(LEFT(C2872,15),'AGG Activity_16'!A:K,B2872-2016+2,FALSE))</f>
        <v>0</v>
      </c>
    </row>
    <row r="2873" spans="1:4" x14ac:dyDescent="0.25">
      <c r="A2873" t="s">
        <v>2</v>
      </c>
      <c r="B2873">
        <f t="shared" si="70"/>
        <v>2020</v>
      </c>
      <c r="C2873" t="str">
        <f t="shared" si="71"/>
        <v>COMBDGEDSOldWH______STDKER_16</v>
      </c>
      <c r="D2873" s="8">
        <f>IF(_xlfn.IFNA(VLOOKUP(LEFT(C2873,LEN(C2873)-3),COMBDG_Replacement_Split_Tech!A:T,12+B2873-2016,FALSE),-1)&lt;0,0,VLOOKUP(LEFT(C2873,LEN(C2873)-3),COMBDG_Replacement_Split_Tech!A:T,12+B2873-2016,FALSE))*_xlfn.IFNA(VLOOKUP(LEFT(C2873,14),'AGG Activity_16'!A:K,B2873-2016+2,FALSE),VLOOKUP(LEFT(C2873,15),'AGG Activity_16'!A:K,B2873-2016+2,FALSE))</f>
        <v>0</v>
      </c>
    </row>
    <row r="2874" spans="1:4" x14ac:dyDescent="0.25">
      <c r="A2874" t="s">
        <v>2</v>
      </c>
      <c r="B2874">
        <f t="shared" si="70"/>
        <v>2020</v>
      </c>
      <c r="C2874" t="str">
        <f t="shared" si="71"/>
        <v>COMBDGHLCNewSHFUR___STDKER_16</v>
      </c>
      <c r="D2874" s="8">
        <f>IF(_xlfn.IFNA(VLOOKUP(LEFT(C2874,LEN(C2874)-3),COMBDG_Replacement_Split_Tech!A:T,12+B2874-2016,FALSE),-1)&lt;0,0,VLOOKUP(LEFT(C2874,LEN(C2874)-3),COMBDG_Replacement_Split_Tech!A:T,12+B2874-2016,FALSE))*_xlfn.IFNA(VLOOKUP(LEFT(C2874,14),'AGG Activity_16'!A:K,B2874-2016+2,FALSE),VLOOKUP(LEFT(C2874,15),'AGG Activity_16'!A:K,B2874-2016+2,FALSE))</f>
        <v>0</v>
      </c>
    </row>
    <row r="2875" spans="1:4" x14ac:dyDescent="0.25">
      <c r="A2875" t="s">
        <v>2</v>
      </c>
      <c r="B2875">
        <f t="shared" si="70"/>
        <v>2020</v>
      </c>
      <c r="C2875" t="str">
        <f t="shared" si="71"/>
        <v>COMBDGHLCNewWH______STDKER_16</v>
      </c>
      <c r="D2875" s="8">
        <f>IF(_xlfn.IFNA(VLOOKUP(LEFT(C2875,LEN(C2875)-3),COMBDG_Replacement_Split_Tech!A:T,12+B2875-2016,FALSE),-1)&lt;0,0,VLOOKUP(LEFT(C2875,LEN(C2875)-3),COMBDG_Replacement_Split_Tech!A:T,12+B2875-2016,FALSE))*_xlfn.IFNA(VLOOKUP(LEFT(C2875,14),'AGG Activity_16'!A:K,B2875-2016+2,FALSE),VLOOKUP(LEFT(C2875,15),'AGG Activity_16'!A:K,B2875-2016+2,FALSE))</f>
        <v>0</v>
      </c>
    </row>
    <row r="2876" spans="1:4" x14ac:dyDescent="0.25">
      <c r="A2876" t="s">
        <v>2</v>
      </c>
      <c r="B2876">
        <f t="shared" si="70"/>
        <v>2020</v>
      </c>
      <c r="C2876" t="str">
        <f t="shared" si="71"/>
        <v>COMBDGHLCOldSHFUR___STDKER_16</v>
      </c>
      <c r="D2876" s="8">
        <f>IF(_xlfn.IFNA(VLOOKUP(LEFT(C2876,LEN(C2876)-3),COMBDG_Replacement_Split_Tech!A:T,12+B2876-2016,FALSE),-1)&lt;0,0,VLOOKUP(LEFT(C2876,LEN(C2876)-3),COMBDG_Replacement_Split_Tech!A:T,12+B2876-2016,FALSE))*_xlfn.IFNA(VLOOKUP(LEFT(C2876,14),'AGG Activity_16'!A:K,B2876-2016+2,FALSE),VLOOKUP(LEFT(C2876,15),'AGG Activity_16'!A:K,B2876-2016+2,FALSE))</f>
        <v>0</v>
      </c>
    </row>
    <row r="2877" spans="1:4" x14ac:dyDescent="0.25">
      <c r="A2877" t="s">
        <v>2</v>
      </c>
      <c r="B2877">
        <f t="shared" si="70"/>
        <v>2020</v>
      </c>
      <c r="C2877" t="str">
        <f t="shared" si="71"/>
        <v>COMBDGHLCOldWH______STDKER_16</v>
      </c>
      <c r="D2877" s="8">
        <f>IF(_xlfn.IFNA(VLOOKUP(LEFT(C2877,LEN(C2877)-3),COMBDG_Replacement_Split_Tech!A:T,12+B2877-2016,FALSE),-1)&lt;0,0,VLOOKUP(LEFT(C2877,LEN(C2877)-3),COMBDG_Replacement_Split_Tech!A:T,12+B2877-2016,FALSE))*_xlfn.IFNA(VLOOKUP(LEFT(C2877,14),'AGG Activity_16'!A:K,B2877-2016+2,FALSE),VLOOKUP(LEFT(C2877,15),'AGG Activity_16'!A:K,B2877-2016+2,FALSE))</f>
        <v>0</v>
      </c>
    </row>
    <row r="2878" spans="1:4" x14ac:dyDescent="0.25">
      <c r="A2878" t="s">
        <v>2</v>
      </c>
      <c r="B2878">
        <f t="shared" si="70"/>
        <v>2020</v>
      </c>
      <c r="C2878" t="str">
        <f t="shared" si="71"/>
        <v>COMBDGICINewSHFUR___STDKER_16</v>
      </c>
      <c r="D2878" s="8">
        <f>IF(_xlfn.IFNA(VLOOKUP(LEFT(C2878,LEN(C2878)-3),COMBDG_Replacement_Split_Tech!A:T,12+B2878-2016,FALSE),-1)&lt;0,0,VLOOKUP(LEFT(C2878,LEN(C2878)-3),COMBDG_Replacement_Split_Tech!A:T,12+B2878-2016,FALSE))*_xlfn.IFNA(VLOOKUP(LEFT(C2878,14),'AGG Activity_16'!A:K,B2878-2016+2,FALSE),VLOOKUP(LEFT(C2878,15),'AGG Activity_16'!A:K,B2878-2016+2,FALSE))</f>
        <v>0</v>
      </c>
    </row>
    <row r="2879" spans="1:4" x14ac:dyDescent="0.25">
      <c r="A2879" t="s">
        <v>2</v>
      </c>
      <c r="B2879">
        <f t="shared" si="70"/>
        <v>2020</v>
      </c>
      <c r="C2879" t="str">
        <f t="shared" si="71"/>
        <v>COMBDGICINewWH______STDKER_16</v>
      </c>
      <c r="D2879" s="8">
        <f>IF(_xlfn.IFNA(VLOOKUP(LEFT(C2879,LEN(C2879)-3),COMBDG_Replacement_Split_Tech!A:T,12+B2879-2016,FALSE),-1)&lt;0,0,VLOOKUP(LEFT(C2879,LEN(C2879)-3),COMBDG_Replacement_Split_Tech!A:T,12+B2879-2016,FALSE))*_xlfn.IFNA(VLOOKUP(LEFT(C2879,14),'AGG Activity_16'!A:K,B2879-2016+2,FALSE),VLOOKUP(LEFT(C2879,15),'AGG Activity_16'!A:K,B2879-2016+2,FALSE))</f>
        <v>0</v>
      </c>
    </row>
    <row r="2880" spans="1:4" x14ac:dyDescent="0.25">
      <c r="A2880" t="s">
        <v>2</v>
      </c>
      <c r="B2880">
        <f t="shared" si="70"/>
        <v>2020</v>
      </c>
      <c r="C2880" t="str">
        <f t="shared" si="71"/>
        <v>COMBDGICIOldSHFUR___STDKER_16</v>
      </c>
      <c r="D2880" s="8">
        <f>IF(_xlfn.IFNA(VLOOKUP(LEFT(C2880,LEN(C2880)-3),COMBDG_Replacement_Split_Tech!A:T,12+B2880-2016,FALSE),-1)&lt;0,0,VLOOKUP(LEFT(C2880,LEN(C2880)-3),COMBDG_Replacement_Split_Tech!A:T,12+B2880-2016,FALSE))*_xlfn.IFNA(VLOOKUP(LEFT(C2880,14),'AGG Activity_16'!A:K,B2880-2016+2,FALSE),VLOOKUP(LEFT(C2880,15),'AGG Activity_16'!A:K,B2880-2016+2,FALSE))</f>
        <v>0</v>
      </c>
    </row>
    <row r="2881" spans="1:4" x14ac:dyDescent="0.25">
      <c r="A2881" t="s">
        <v>2</v>
      </c>
      <c r="B2881">
        <f t="shared" si="70"/>
        <v>2020</v>
      </c>
      <c r="C2881" t="str">
        <f t="shared" si="71"/>
        <v>COMBDGICIOldWH______STDKER_16</v>
      </c>
      <c r="D2881" s="8">
        <f>IF(_xlfn.IFNA(VLOOKUP(LEFT(C2881,LEN(C2881)-3),COMBDG_Replacement_Split_Tech!A:T,12+B2881-2016,FALSE),-1)&lt;0,0,VLOOKUP(LEFT(C2881,LEN(C2881)-3),COMBDG_Replacement_Split_Tech!A:T,12+B2881-2016,FALSE))*_xlfn.IFNA(VLOOKUP(LEFT(C2881,14),'AGG Activity_16'!A:K,B2881-2016+2,FALSE),VLOOKUP(LEFT(C2881,15),'AGG Activity_16'!A:K,B2881-2016+2,FALSE))</f>
        <v>0</v>
      </c>
    </row>
    <row r="2882" spans="1:4" x14ac:dyDescent="0.25">
      <c r="A2882" t="s">
        <v>2</v>
      </c>
      <c r="B2882">
        <f t="shared" si="70"/>
        <v>2020</v>
      </c>
      <c r="C2882" t="str">
        <f t="shared" si="71"/>
        <v>COMBDGOFFNewSHFUR___STDKER_16</v>
      </c>
      <c r="D2882" s="8">
        <f>IF(_xlfn.IFNA(VLOOKUP(LEFT(C2882,LEN(C2882)-3),COMBDG_Replacement_Split_Tech!A:T,12+B2882-2016,FALSE),-1)&lt;0,0,VLOOKUP(LEFT(C2882,LEN(C2882)-3),COMBDG_Replacement_Split_Tech!A:T,12+B2882-2016,FALSE))*_xlfn.IFNA(VLOOKUP(LEFT(C2882,14),'AGG Activity_16'!A:K,B2882-2016+2,FALSE),VLOOKUP(LEFT(C2882,15),'AGG Activity_16'!A:K,B2882-2016+2,FALSE))</f>
        <v>0</v>
      </c>
    </row>
    <row r="2883" spans="1:4" x14ac:dyDescent="0.25">
      <c r="A2883" t="s">
        <v>2</v>
      </c>
      <c r="B2883">
        <f t="shared" si="70"/>
        <v>2020</v>
      </c>
      <c r="C2883" t="str">
        <f t="shared" si="71"/>
        <v>COMBDGOFFNewWH______STDKER_16</v>
      </c>
      <c r="D2883" s="8">
        <f>IF(_xlfn.IFNA(VLOOKUP(LEFT(C2883,LEN(C2883)-3),COMBDG_Replacement_Split_Tech!A:T,12+B2883-2016,FALSE),-1)&lt;0,0,VLOOKUP(LEFT(C2883,LEN(C2883)-3),COMBDG_Replacement_Split_Tech!A:T,12+B2883-2016,FALSE))*_xlfn.IFNA(VLOOKUP(LEFT(C2883,14),'AGG Activity_16'!A:K,B2883-2016+2,FALSE),VLOOKUP(LEFT(C2883,15),'AGG Activity_16'!A:K,B2883-2016+2,FALSE))</f>
        <v>0</v>
      </c>
    </row>
    <row r="2884" spans="1:4" x14ac:dyDescent="0.25">
      <c r="A2884" t="s">
        <v>2</v>
      </c>
      <c r="B2884">
        <f t="shared" si="70"/>
        <v>2020</v>
      </c>
      <c r="C2884" t="str">
        <f t="shared" si="71"/>
        <v>COMBDGOFFOldSHFUR___STDKER_16</v>
      </c>
      <c r="D2884" s="8">
        <f>IF(_xlfn.IFNA(VLOOKUP(LEFT(C2884,LEN(C2884)-3),COMBDG_Replacement_Split_Tech!A:T,12+B2884-2016,FALSE),-1)&lt;0,0,VLOOKUP(LEFT(C2884,LEN(C2884)-3),COMBDG_Replacement_Split_Tech!A:T,12+B2884-2016,FALSE))*_xlfn.IFNA(VLOOKUP(LEFT(C2884,14),'AGG Activity_16'!A:K,B2884-2016+2,FALSE),VLOOKUP(LEFT(C2884,15),'AGG Activity_16'!A:K,B2884-2016+2,FALSE))</f>
        <v>0</v>
      </c>
    </row>
    <row r="2885" spans="1:4" x14ac:dyDescent="0.25">
      <c r="A2885" t="s">
        <v>2</v>
      </c>
      <c r="B2885">
        <f t="shared" si="70"/>
        <v>2020</v>
      </c>
      <c r="C2885" t="str">
        <f t="shared" si="71"/>
        <v>COMBDGOFFOldWH______STDKER_16</v>
      </c>
      <c r="D2885" s="8">
        <f>IF(_xlfn.IFNA(VLOOKUP(LEFT(C2885,LEN(C2885)-3),COMBDG_Replacement_Split_Tech!A:T,12+B2885-2016,FALSE),-1)&lt;0,0,VLOOKUP(LEFT(C2885,LEN(C2885)-3),COMBDG_Replacement_Split_Tech!A:T,12+B2885-2016,FALSE))*_xlfn.IFNA(VLOOKUP(LEFT(C2885,14),'AGG Activity_16'!A:K,B2885-2016+2,FALSE),VLOOKUP(LEFT(C2885,15),'AGG Activity_16'!A:K,B2885-2016+2,FALSE))</f>
        <v>0</v>
      </c>
    </row>
    <row r="2886" spans="1:4" x14ac:dyDescent="0.25">
      <c r="A2886" t="s">
        <v>2</v>
      </c>
      <c r="B2886">
        <f t="shared" si="70"/>
        <v>2020</v>
      </c>
      <c r="C2886" t="str">
        <f t="shared" si="71"/>
        <v>COMBDGOTSNewSHFUR___STDKER_16</v>
      </c>
      <c r="D2886" s="8">
        <f>IF(_xlfn.IFNA(VLOOKUP(LEFT(C2886,LEN(C2886)-3),COMBDG_Replacement_Split_Tech!A:T,12+B2886-2016,FALSE),-1)&lt;0,0,VLOOKUP(LEFT(C2886,LEN(C2886)-3),COMBDG_Replacement_Split_Tech!A:T,12+B2886-2016,FALSE))*_xlfn.IFNA(VLOOKUP(LEFT(C2886,14),'AGG Activity_16'!A:K,B2886-2016+2,FALSE),VLOOKUP(LEFT(C2886,15),'AGG Activity_16'!A:K,B2886-2016+2,FALSE))</f>
        <v>0</v>
      </c>
    </row>
    <row r="2887" spans="1:4" x14ac:dyDescent="0.25">
      <c r="A2887" t="s">
        <v>2</v>
      </c>
      <c r="B2887">
        <f t="shared" si="70"/>
        <v>2020</v>
      </c>
      <c r="C2887" t="str">
        <f t="shared" si="71"/>
        <v>COMBDGOTSNewWH______STDKER_16</v>
      </c>
      <c r="D2887" s="8">
        <f>IF(_xlfn.IFNA(VLOOKUP(LEFT(C2887,LEN(C2887)-3),COMBDG_Replacement_Split_Tech!A:T,12+B2887-2016,FALSE),-1)&lt;0,0,VLOOKUP(LEFT(C2887,LEN(C2887)-3),COMBDG_Replacement_Split_Tech!A:T,12+B2887-2016,FALSE))*_xlfn.IFNA(VLOOKUP(LEFT(C2887,14),'AGG Activity_16'!A:K,B2887-2016+2,FALSE),VLOOKUP(LEFT(C2887,15),'AGG Activity_16'!A:K,B2887-2016+2,FALSE))</f>
        <v>0</v>
      </c>
    </row>
    <row r="2888" spans="1:4" x14ac:dyDescent="0.25">
      <c r="A2888" t="s">
        <v>2</v>
      </c>
      <c r="B2888">
        <f t="shared" si="70"/>
        <v>2020</v>
      </c>
      <c r="C2888" t="str">
        <f t="shared" si="71"/>
        <v>COMBDGOTSOldSHFUR___STDKER_16</v>
      </c>
      <c r="D2888" s="8">
        <f>IF(_xlfn.IFNA(VLOOKUP(LEFT(C2888,LEN(C2888)-3),COMBDG_Replacement_Split_Tech!A:T,12+B2888-2016,FALSE),-1)&lt;0,0,VLOOKUP(LEFT(C2888,LEN(C2888)-3),COMBDG_Replacement_Split_Tech!A:T,12+B2888-2016,FALSE))*_xlfn.IFNA(VLOOKUP(LEFT(C2888,14),'AGG Activity_16'!A:K,B2888-2016+2,FALSE),VLOOKUP(LEFT(C2888,15),'AGG Activity_16'!A:K,B2888-2016+2,FALSE))</f>
        <v>0</v>
      </c>
    </row>
    <row r="2889" spans="1:4" x14ac:dyDescent="0.25">
      <c r="A2889" t="s">
        <v>2</v>
      </c>
      <c r="B2889">
        <f t="shared" si="70"/>
        <v>2020</v>
      </c>
      <c r="C2889" t="str">
        <f t="shared" si="71"/>
        <v>COMBDGOTSOldWH______STDKER_16</v>
      </c>
      <c r="D2889" s="8">
        <f>IF(_xlfn.IFNA(VLOOKUP(LEFT(C2889,LEN(C2889)-3),COMBDG_Replacement_Split_Tech!A:T,12+B2889-2016,FALSE),-1)&lt;0,0,VLOOKUP(LEFT(C2889,LEN(C2889)-3),COMBDG_Replacement_Split_Tech!A:T,12+B2889-2016,FALSE))*_xlfn.IFNA(VLOOKUP(LEFT(C2889,14),'AGG Activity_16'!A:K,B2889-2016+2,FALSE),VLOOKUP(LEFT(C2889,15),'AGG Activity_16'!A:K,B2889-2016+2,FALSE))</f>
        <v>0</v>
      </c>
    </row>
    <row r="2890" spans="1:4" x14ac:dyDescent="0.25">
      <c r="A2890" t="s">
        <v>2</v>
      </c>
      <c r="B2890">
        <f t="shared" si="70"/>
        <v>2020</v>
      </c>
      <c r="C2890" t="str">
        <f t="shared" si="71"/>
        <v>COMBDGRTTNewSHFUR___STDKER_16</v>
      </c>
      <c r="D2890" s="8">
        <f>IF(_xlfn.IFNA(VLOOKUP(LEFT(C2890,LEN(C2890)-3),COMBDG_Replacement_Split_Tech!A:T,12+B2890-2016,FALSE),-1)&lt;0,0,VLOOKUP(LEFT(C2890,LEN(C2890)-3),COMBDG_Replacement_Split_Tech!A:T,12+B2890-2016,FALSE))*_xlfn.IFNA(VLOOKUP(LEFT(C2890,14),'AGG Activity_16'!A:K,B2890-2016+2,FALSE),VLOOKUP(LEFT(C2890,15),'AGG Activity_16'!A:K,B2890-2016+2,FALSE))</f>
        <v>0</v>
      </c>
    </row>
    <row r="2891" spans="1:4" x14ac:dyDescent="0.25">
      <c r="A2891" t="s">
        <v>2</v>
      </c>
      <c r="B2891">
        <f t="shared" si="70"/>
        <v>2020</v>
      </c>
      <c r="C2891" t="str">
        <f t="shared" si="71"/>
        <v>COMBDGRTTNewWH______STDKER_16</v>
      </c>
      <c r="D2891" s="8">
        <f>IF(_xlfn.IFNA(VLOOKUP(LEFT(C2891,LEN(C2891)-3),COMBDG_Replacement_Split_Tech!A:T,12+B2891-2016,FALSE),-1)&lt;0,0,VLOOKUP(LEFT(C2891,LEN(C2891)-3),COMBDG_Replacement_Split_Tech!A:T,12+B2891-2016,FALSE))*_xlfn.IFNA(VLOOKUP(LEFT(C2891,14),'AGG Activity_16'!A:K,B2891-2016+2,FALSE),VLOOKUP(LEFT(C2891,15),'AGG Activity_16'!A:K,B2891-2016+2,FALSE))</f>
        <v>0</v>
      </c>
    </row>
    <row r="2892" spans="1:4" x14ac:dyDescent="0.25">
      <c r="A2892" t="s">
        <v>2</v>
      </c>
      <c r="B2892">
        <f t="shared" si="70"/>
        <v>2020</v>
      </c>
      <c r="C2892" t="str">
        <f t="shared" si="71"/>
        <v>COMBDGRTTOldSHFUR___STDKER_16</v>
      </c>
      <c r="D2892" s="8">
        <f>IF(_xlfn.IFNA(VLOOKUP(LEFT(C2892,LEN(C2892)-3),COMBDG_Replacement_Split_Tech!A:T,12+B2892-2016,FALSE),-1)&lt;0,0,VLOOKUP(LEFT(C2892,LEN(C2892)-3),COMBDG_Replacement_Split_Tech!A:T,12+B2892-2016,FALSE))*_xlfn.IFNA(VLOOKUP(LEFT(C2892,14),'AGG Activity_16'!A:K,B2892-2016+2,FALSE),VLOOKUP(LEFT(C2892,15),'AGG Activity_16'!A:K,B2892-2016+2,FALSE))</f>
        <v>0</v>
      </c>
    </row>
    <row r="2893" spans="1:4" x14ac:dyDescent="0.25">
      <c r="A2893" t="s">
        <v>2</v>
      </c>
      <c r="B2893">
        <f t="shared" si="70"/>
        <v>2020</v>
      </c>
      <c r="C2893" t="str">
        <f t="shared" si="71"/>
        <v>COMBDGRTTOldWH______STDKER_16</v>
      </c>
      <c r="D2893" s="8">
        <f>IF(_xlfn.IFNA(VLOOKUP(LEFT(C2893,LEN(C2893)-3),COMBDG_Replacement_Split_Tech!A:T,12+B2893-2016,FALSE),-1)&lt;0,0,VLOOKUP(LEFT(C2893,LEN(C2893)-3),COMBDG_Replacement_Split_Tech!A:T,12+B2893-2016,FALSE))*_xlfn.IFNA(VLOOKUP(LEFT(C2893,14),'AGG Activity_16'!A:K,B2893-2016+2,FALSE),VLOOKUP(LEFT(C2893,15),'AGG Activity_16'!A:K,B2893-2016+2,FALSE))</f>
        <v>0</v>
      </c>
    </row>
    <row r="2894" spans="1:4" x14ac:dyDescent="0.25">
      <c r="A2894" t="s">
        <v>2</v>
      </c>
      <c r="B2894">
        <f t="shared" si="70"/>
        <v>2020</v>
      </c>
      <c r="C2894" t="str">
        <f t="shared" si="71"/>
        <v>COMBDGTAWNewSHFUR___STDKER_16</v>
      </c>
      <c r="D2894" s="8">
        <f>IF(_xlfn.IFNA(VLOOKUP(LEFT(C2894,LEN(C2894)-3),COMBDG_Replacement_Split_Tech!A:T,12+B2894-2016,FALSE),-1)&lt;0,0,VLOOKUP(LEFT(C2894,LEN(C2894)-3),COMBDG_Replacement_Split_Tech!A:T,12+B2894-2016,FALSE))*_xlfn.IFNA(VLOOKUP(LEFT(C2894,14),'AGG Activity_16'!A:K,B2894-2016+2,FALSE),VLOOKUP(LEFT(C2894,15),'AGG Activity_16'!A:K,B2894-2016+2,FALSE))</f>
        <v>0</v>
      </c>
    </row>
    <row r="2895" spans="1:4" x14ac:dyDescent="0.25">
      <c r="A2895" t="s">
        <v>2</v>
      </c>
      <c r="B2895">
        <f t="shared" si="70"/>
        <v>2020</v>
      </c>
      <c r="C2895" t="str">
        <f t="shared" si="71"/>
        <v>COMBDGTAWNewWH______STDKER_16</v>
      </c>
      <c r="D2895" s="8">
        <f>IF(_xlfn.IFNA(VLOOKUP(LEFT(C2895,LEN(C2895)-3),COMBDG_Replacement_Split_Tech!A:T,12+B2895-2016,FALSE),-1)&lt;0,0,VLOOKUP(LEFT(C2895,LEN(C2895)-3),COMBDG_Replacement_Split_Tech!A:T,12+B2895-2016,FALSE))*_xlfn.IFNA(VLOOKUP(LEFT(C2895,14),'AGG Activity_16'!A:K,B2895-2016+2,FALSE),VLOOKUP(LEFT(C2895,15),'AGG Activity_16'!A:K,B2895-2016+2,FALSE))</f>
        <v>0</v>
      </c>
    </row>
    <row r="2896" spans="1:4" x14ac:dyDescent="0.25">
      <c r="A2896" t="s">
        <v>2</v>
      </c>
      <c r="B2896">
        <f t="shared" si="70"/>
        <v>2020</v>
      </c>
      <c r="C2896" t="str">
        <f t="shared" si="71"/>
        <v>COMBDGTAWOldSHFUR___STDKER_16</v>
      </c>
      <c r="D2896" s="8">
        <f>IF(_xlfn.IFNA(VLOOKUP(LEFT(C2896,LEN(C2896)-3),COMBDG_Replacement_Split_Tech!A:T,12+B2896-2016,FALSE),-1)&lt;0,0,VLOOKUP(LEFT(C2896,LEN(C2896)-3),COMBDG_Replacement_Split_Tech!A:T,12+B2896-2016,FALSE))*_xlfn.IFNA(VLOOKUP(LEFT(C2896,14),'AGG Activity_16'!A:K,B2896-2016+2,FALSE),VLOOKUP(LEFT(C2896,15),'AGG Activity_16'!A:K,B2896-2016+2,FALSE))</f>
        <v>0</v>
      </c>
    </row>
    <row r="2897" spans="1:4" x14ac:dyDescent="0.25">
      <c r="A2897" t="s">
        <v>2</v>
      </c>
      <c r="B2897">
        <f t="shared" si="70"/>
        <v>2020</v>
      </c>
      <c r="C2897" t="str">
        <f t="shared" si="71"/>
        <v>COMBDGTAWOldWH______STDKER_16</v>
      </c>
      <c r="D2897" s="8">
        <f>IF(_xlfn.IFNA(VLOOKUP(LEFT(C2897,LEN(C2897)-3),COMBDG_Replacement_Split_Tech!A:T,12+B2897-2016,FALSE),-1)&lt;0,0,VLOOKUP(LEFT(C2897,LEN(C2897)-3),COMBDG_Replacement_Split_Tech!A:T,12+B2897-2016,FALSE))*_xlfn.IFNA(VLOOKUP(LEFT(C2897,14),'AGG Activity_16'!A:K,B2897-2016+2,FALSE),VLOOKUP(LEFT(C2897,15),'AGG Activity_16'!A:K,B2897-2016+2,FALSE))</f>
        <v>0</v>
      </c>
    </row>
    <row r="2898" spans="1:4" x14ac:dyDescent="0.25">
      <c r="A2898" t="s">
        <v>2</v>
      </c>
      <c r="B2898">
        <f t="shared" si="70"/>
        <v>2020</v>
      </c>
      <c r="C2898" t="str">
        <f t="shared" si="71"/>
        <v>COMBDGWSTNewSHFUR___STDKER_16</v>
      </c>
      <c r="D2898" s="8">
        <f>IF(_xlfn.IFNA(VLOOKUP(LEFT(C2898,LEN(C2898)-3),COMBDG_Replacement_Split_Tech!A:T,12+B2898-2016,FALSE),-1)&lt;0,0,VLOOKUP(LEFT(C2898,LEN(C2898)-3),COMBDG_Replacement_Split_Tech!A:T,12+B2898-2016,FALSE))*_xlfn.IFNA(VLOOKUP(LEFT(C2898,14),'AGG Activity_16'!A:K,B2898-2016+2,FALSE),VLOOKUP(LEFT(C2898,15),'AGG Activity_16'!A:K,B2898-2016+2,FALSE))</f>
        <v>0</v>
      </c>
    </row>
    <row r="2899" spans="1:4" x14ac:dyDescent="0.25">
      <c r="A2899" t="s">
        <v>2</v>
      </c>
      <c r="B2899">
        <f t="shared" si="70"/>
        <v>2020</v>
      </c>
      <c r="C2899" t="str">
        <f t="shared" si="71"/>
        <v>COMBDGWSTNewWH______STDKER_16</v>
      </c>
      <c r="D2899" s="8">
        <f>IF(_xlfn.IFNA(VLOOKUP(LEFT(C2899,LEN(C2899)-3),COMBDG_Replacement_Split_Tech!A:T,12+B2899-2016,FALSE),-1)&lt;0,0,VLOOKUP(LEFT(C2899,LEN(C2899)-3),COMBDG_Replacement_Split_Tech!A:T,12+B2899-2016,FALSE))*_xlfn.IFNA(VLOOKUP(LEFT(C2899,14),'AGG Activity_16'!A:K,B2899-2016+2,FALSE),VLOOKUP(LEFT(C2899,15),'AGG Activity_16'!A:K,B2899-2016+2,FALSE))</f>
        <v>0</v>
      </c>
    </row>
    <row r="2900" spans="1:4" x14ac:dyDescent="0.25">
      <c r="A2900" t="s">
        <v>2</v>
      </c>
      <c r="B2900">
        <f t="shared" si="70"/>
        <v>2020</v>
      </c>
      <c r="C2900" t="str">
        <f t="shared" si="71"/>
        <v>COMBDGWSTOldSHFUR___STDKER_16</v>
      </c>
      <c r="D2900" s="8">
        <f>IF(_xlfn.IFNA(VLOOKUP(LEFT(C2900,LEN(C2900)-3),COMBDG_Replacement_Split_Tech!A:T,12+B2900-2016,FALSE),-1)&lt;0,0,VLOOKUP(LEFT(C2900,LEN(C2900)-3),COMBDG_Replacement_Split_Tech!A:T,12+B2900-2016,FALSE))*_xlfn.IFNA(VLOOKUP(LEFT(C2900,14),'AGG Activity_16'!A:K,B2900-2016+2,FALSE),VLOOKUP(LEFT(C2900,15),'AGG Activity_16'!A:K,B2900-2016+2,FALSE))</f>
        <v>0</v>
      </c>
    </row>
    <row r="2901" spans="1:4" x14ac:dyDescent="0.25">
      <c r="A2901" t="s">
        <v>2</v>
      </c>
      <c r="B2901">
        <f t="shared" si="70"/>
        <v>2020</v>
      </c>
      <c r="C2901" t="str">
        <f t="shared" si="71"/>
        <v>COMBDGWSTOldWH______STDKER_16</v>
      </c>
      <c r="D2901" s="8">
        <f>IF(_xlfn.IFNA(VLOOKUP(LEFT(C2901,LEN(C2901)-3),COMBDG_Replacement_Split_Tech!A:T,12+B2901-2016,FALSE),-1)&lt;0,0,VLOOKUP(LEFT(C2901,LEN(C2901)-3),COMBDG_Replacement_Split_Tech!A:T,12+B2901-2016,FALSE))*_xlfn.IFNA(VLOOKUP(LEFT(C2901,14),'AGG Activity_16'!A:K,B2901-2016+2,FALSE),VLOOKUP(LEFT(C2901,15),'AGG Activity_16'!A:K,B2901-2016+2,FALSE))</f>
        <v>0</v>
      </c>
    </row>
    <row r="2902" spans="1:4" x14ac:dyDescent="0.25">
      <c r="A2902" t="s">
        <v>2</v>
      </c>
      <c r="B2902">
        <f t="shared" si="70"/>
        <v>2020</v>
      </c>
      <c r="C2902" t="str">
        <f t="shared" si="71"/>
        <v>COMBDGAERNewSHFUR___STDLFO_16</v>
      </c>
      <c r="D2902" s="8">
        <f>IF(_xlfn.IFNA(VLOOKUP(LEFT(C2902,LEN(C2902)-3),COMBDG_Replacement_Split_Tech!A:T,12+B2902-2016,FALSE),-1)&lt;0,0,VLOOKUP(LEFT(C2902,LEN(C2902)-3),COMBDG_Replacement_Split_Tech!A:T,12+B2902-2016,FALSE))*_xlfn.IFNA(VLOOKUP(LEFT(C2902,14),'AGG Activity_16'!A:K,B2902-2016+2,FALSE),VLOOKUP(LEFT(C2902,15),'AGG Activity_16'!A:K,B2902-2016+2,FALSE))</f>
        <v>0</v>
      </c>
    </row>
    <row r="2903" spans="1:4" x14ac:dyDescent="0.25">
      <c r="A2903" t="s">
        <v>2</v>
      </c>
      <c r="B2903">
        <f t="shared" si="70"/>
        <v>2020</v>
      </c>
      <c r="C2903" t="str">
        <f t="shared" si="71"/>
        <v>COMBDGAERNewWH______STDLFO_16</v>
      </c>
      <c r="D2903" s="8">
        <f>IF(_xlfn.IFNA(VLOOKUP(LEFT(C2903,LEN(C2903)-3),COMBDG_Replacement_Split_Tech!A:T,12+B2903-2016,FALSE),-1)&lt;0,0,VLOOKUP(LEFT(C2903,LEN(C2903)-3),COMBDG_Replacement_Split_Tech!A:T,12+B2903-2016,FALSE))*_xlfn.IFNA(VLOOKUP(LEFT(C2903,14),'AGG Activity_16'!A:K,B2903-2016+2,FALSE),VLOOKUP(LEFT(C2903,15),'AGG Activity_16'!A:K,B2903-2016+2,FALSE))</f>
        <v>0</v>
      </c>
    </row>
    <row r="2904" spans="1:4" x14ac:dyDescent="0.25">
      <c r="A2904" t="s">
        <v>2</v>
      </c>
      <c r="B2904">
        <f t="shared" si="70"/>
        <v>2020</v>
      </c>
      <c r="C2904" t="str">
        <f t="shared" si="71"/>
        <v>COMBDGAEROldSHFUR___STDLFO_16</v>
      </c>
      <c r="D2904" s="8">
        <f>IF(_xlfn.IFNA(VLOOKUP(LEFT(C2904,LEN(C2904)-3),COMBDG_Replacement_Split_Tech!A:T,12+B2904-2016,FALSE),-1)&lt;0,0,VLOOKUP(LEFT(C2904,LEN(C2904)-3),COMBDG_Replacement_Split_Tech!A:T,12+B2904-2016,FALSE))*_xlfn.IFNA(VLOOKUP(LEFT(C2904,14),'AGG Activity_16'!A:K,B2904-2016+2,FALSE),VLOOKUP(LEFT(C2904,15),'AGG Activity_16'!A:K,B2904-2016+2,FALSE))</f>
        <v>1.2522911339637441</v>
      </c>
    </row>
    <row r="2905" spans="1:4" x14ac:dyDescent="0.25">
      <c r="A2905" t="s">
        <v>2</v>
      </c>
      <c r="B2905">
        <f t="shared" si="70"/>
        <v>2020</v>
      </c>
      <c r="C2905" t="str">
        <f t="shared" si="71"/>
        <v>COMBDGAEROldWH______STDLFO_16</v>
      </c>
      <c r="D2905" s="8">
        <f>IF(_xlfn.IFNA(VLOOKUP(LEFT(C2905,LEN(C2905)-3),COMBDG_Replacement_Split_Tech!A:T,12+B2905-2016,FALSE),-1)&lt;0,0,VLOOKUP(LEFT(C2905,LEN(C2905)-3),COMBDG_Replacement_Split_Tech!A:T,12+B2905-2016,FALSE))*_xlfn.IFNA(VLOOKUP(LEFT(C2905,14),'AGG Activity_16'!A:K,B2905-2016+2,FALSE),VLOOKUP(LEFT(C2905,15),'AGG Activity_16'!A:K,B2905-2016+2,FALSE))</f>
        <v>3.2283190525685193</v>
      </c>
    </row>
    <row r="2906" spans="1:4" x14ac:dyDescent="0.25">
      <c r="A2906" t="s">
        <v>2</v>
      </c>
      <c r="B2906">
        <f t="shared" si="70"/>
        <v>2020</v>
      </c>
      <c r="C2906" t="str">
        <f t="shared" si="71"/>
        <v>COMBDGAFSNewSHFUR___STDLFO_16</v>
      </c>
      <c r="D2906" s="8">
        <f>IF(_xlfn.IFNA(VLOOKUP(LEFT(C2906,LEN(C2906)-3),COMBDG_Replacement_Split_Tech!A:T,12+B2906-2016,FALSE),-1)&lt;0,0,VLOOKUP(LEFT(C2906,LEN(C2906)-3),COMBDG_Replacement_Split_Tech!A:T,12+B2906-2016,FALSE))*_xlfn.IFNA(VLOOKUP(LEFT(C2906,14),'AGG Activity_16'!A:K,B2906-2016+2,FALSE),VLOOKUP(LEFT(C2906,15),'AGG Activity_16'!A:K,B2906-2016+2,FALSE))</f>
        <v>0</v>
      </c>
    </row>
    <row r="2907" spans="1:4" x14ac:dyDescent="0.25">
      <c r="A2907" t="s">
        <v>2</v>
      </c>
      <c r="B2907">
        <f t="shared" ref="B2907:B2970" si="72">B2307+1</f>
        <v>2020</v>
      </c>
      <c r="C2907" t="str">
        <f t="shared" ref="C2907:C2970" si="73">C2307</f>
        <v>COMBDGAFSNewWH______STDLFO_16</v>
      </c>
      <c r="D2907" s="8">
        <f>IF(_xlfn.IFNA(VLOOKUP(LEFT(C2907,LEN(C2907)-3),COMBDG_Replacement_Split_Tech!A:T,12+B2907-2016,FALSE),-1)&lt;0,0,VLOOKUP(LEFT(C2907,LEN(C2907)-3),COMBDG_Replacement_Split_Tech!A:T,12+B2907-2016,FALSE))*_xlfn.IFNA(VLOOKUP(LEFT(C2907,14),'AGG Activity_16'!A:K,B2907-2016+2,FALSE),VLOOKUP(LEFT(C2907,15),'AGG Activity_16'!A:K,B2907-2016+2,FALSE))</f>
        <v>0</v>
      </c>
    </row>
    <row r="2908" spans="1:4" x14ac:dyDescent="0.25">
      <c r="A2908" t="s">
        <v>2</v>
      </c>
      <c r="B2908">
        <f t="shared" si="72"/>
        <v>2020</v>
      </c>
      <c r="C2908" t="str">
        <f t="shared" si="73"/>
        <v>COMBDGAFSOldSHFUR___STDLFO_16</v>
      </c>
      <c r="D2908" s="8">
        <f>IF(_xlfn.IFNA(VLOOKUP(LEFT(C2908,LEN(C2908)-3),COMBDG_Replacement_Split_Tech!A:T,12+B2908-2016,FALSE),-1)&lt;0,0,VLOOKUP(LEFT(C2908,LEN(C2908)-3),COMBDG_Replacement_Split_Tech!A:T,12+B2908-2016,FALSE))*_xlfn.IFNA(VLOOKUP(LEFT(C2908,14),'AGG Activity_16'!A:K,B2908-2016+2,FALSE),VLOOKUP(LEFT(C2908,15),'AGG Activity_16'!A:K,B2908-2016+2,FALSE))</f>
        <v>2.4049698891140396</v>
      </c>
    </row>
    <row r="2909" spans="1:4" x14ac:dyDescent="0.25">
      <c r="A2909" t="s">
        <v>2</v>
      </c>
      <c r="B2909">
        <f t="shared" si="72"/>
        <v>2020</v>
      </c>
      <c r="C2909" t="str">
        <f t="shared" si="73"/>
        <v>COMBDGAFSOldWH______STDLFO_16</v>
      </c>
      <c r="D2909" s="8">
        <f>IF(_xlfn.IFNA(VLOOKUP(LEFT(C2909,LEN(C2909)-3),COMBDG_Replacement_Split_Tech!A:T,12+B2909-2016,FALSE),-1)&lt;0,0,VLOOKUP(LEFT(C2909,LEN(C2909)-3),COMBDG_Replacement_Split_Tech!A:T,12+B2909-2016,FALSE))*_xlfn.IFNA(VLOOKUP(LEFT(C2909,14),'AGG Activity_16'!A:K,B2909-2016+2,FALSE),VLOOKUP(LEFT(C2909,15),'AGG Activity_16'!A:K,B2909-2016+2,FALSE))</f>
        <v>2.2405640263269353</v>
      </c>
    </row>
    <row r="2910" spans="1:4" x14ac:dyDescent="0.25">
      <c r="A2910" t="s">
        <v>2</v>
      </c>
      <c r="B2910">
        <f t="shared" si="72"/>
        <v>2020</v>
      </c>
      <c r="C2910" t="str">
        <f t="shared" si="73"/>
        <v>COMBDGEDSNewSHFUR___STDLFO_16</v>
      </c>
      <c r="D2910" s="8">
        <f>IF(_xlfn.IFNA(VLOOKUP(LEFT(C2910,LEN(C2910)-3),COMBDG_Replacement_Split_Tech!A:T,12+B2910-2016,FALSE),-1)&lt;0,0,VLOOKUP(LEFT(C2910,LEN(C2910)-3),COMBDG_Replacement_Split_Tech!A:T,12+B2910-2016,FALSE))*_xlfn.IFNA(VLOOKUP(LEFT(C2910,14),'AGG Activity_16'!A:K,B2910-2016+2,FALSE),VLOOKUP(LEFT(C2910,15),'AGG Activity_16'!A:K,B2910-2016+2,FALSE))</f>
        <v>0</v>
      </c>
    </row>
    <row r="2911" spans="1:4" x14ac:dyDescent="0.25">
      <c r="A2911" t="s">
        <v>2</v>
      </c>
      <c r="B2911">
        <f t="shared" si="72"/>
        <v>2020</v>
      </c>
      <c r="C2911" t="str">
        <f t="shared" si="73"/>
        <v>COMBDGEDSNewWH______STDLFO_16</v>
      </c>
      <c r="D2911" s="8">
        <f>IF(_xlfn.IFNA(VLOOKUP(LEFT(C2911,LEN(C2911)-3),COMBDG_Replacement_Split_Tech!A:T,12+B2911-2016,FALSE),-1)&lt;0,0,VLOOKUP(LEFT(C2911,LEN(C2911)-3),COMBDG_Replacement_Split_Tech!A:T,12+B2911-2016,FALSE))*_xlfn.IFNA(VLOOKUP(LEFT(C2911,14),'AGG Activity_16'!A:K,B2911-2016+2,FALSE),VLOOKUP(LEFT(C2911,15),'AGG Activity_16'!A:K,B2911-2016+2,FALSE))</f>
        <v>0</v>
      </c>
    </row>
    <row r="2912" spans="1:4" x14ac:dyDescent="0.25">
      <c r="A2912" t="s">
        <v>2</v>
      </c>
      <c r="B2912">
        <f t="shared" si="72"/>
        <v>2020</v>
      </c>
      <c r="C2912" t="str">
        <f t="shared" si="73"/>
        <v>COMBDGEDSOldSHFUR___STDLFO_16</v>
      </c>
      <c r="D2912" s="8">
        <f>IF(_xlfn.IFNA(VLOOKUP(LEFT(C2912,LEN(C2912)-3),COMBDG_Replacement_Split_Tech!A:T,12+B2912-2016,FALSE),-1)&lt;0,0,VLOOKUP(LEFT(C2912,LEN(C2912)-3),COMBDG_Replacement_Split_Tech!A:T,12+B2912-2016,FALSE))*_xlfn.IFNA(VLOOKUP(LEFT(C2912,14),'AGG Activity_16'!A:K,B2912-2016+2,FALSE),VLOOKUP(LEFT(C2912,15),'AGG Activity_16'!A:K,B2912-2016+2,FALSE))</f>
        <v>6.8314362577534666</v>
      </c>
    </row>
    <row r="2913" spans="1:4" x14ac:dyDescent="0.25">
      <c r="A2913" t="s">
        <v>2</v>
      </c>
      <c r="B2913">
        <f t="shared" si="72"/>
        <v>2020</v>
      </c>
      <c r="C2913" t="str">
        <f t="shared" si="73"/>
        <v>COMBDGEDSOldWH______STDLFO_16</v>
      </c>
      <c r="D2913" s="8">
        <f>IF(_xlfn.IFNA(VLOOKUP(LEFT(C2913,LEN(C2913)-3),COMBDG_Replacement_Split_Tech!A:T,12+B2913-2016,FALSE),-1)&lt;0,0,VLOOKUP(LEFT(C2913,LEN(C2913)-3),COMBDG_Replacement_Split_Tech!A:T,12+B2913-2016,FALSE))*_xlfn.IFNA(VLOOKUP(LEFT(C2913,14),'AGG Activity_16'!A:K,B2913-2016+2,FALSE),VLOOKUP(LEFT(C2913,15),'AGG Activity_16'!A:K,B2913-2016+2,FALSE))</f>
        <v>13.770946216451417</v>
      </c>
    </row>
    <row r="2914" spans="1:4" x14ac:dyDescent="0.25">
      <c r="A2914" t="s">
        <v>2</v>
      </c>
      <c r="B2914">
        <f t="shared" si="72"/>
        <v>2020</v>
      </c>
      <c r="C2914" t="str">
        <f t="shared" si="73"/>
        <v>COMBDGHLCNewSHFUR___STDLFO_16</v>
      </c>
      <c r="D2914" s="8">
        <f>IF(_xlfn.IFNA(VLOOKUP(LEFT(C2914,LEN(C2914)-3),COMBDG_Replacement_Split_Tech!A:T,12+B2914-2016,FALSE),-1)&lt;0,0,VLOOKUP(LEFT(C2914,LEN(C2914)-3),COMBDG_Replacement_Split_Tech!A:T,12+B2914-2016,FALSE))*_xlfn.IFNA(VLOOKUP(LEFT(C2914,14),'AGG Activity_16'!A:K,B2914-2016+2,FALSE),VLOOKUP(LEFT(C2914,15),'AGG Activity_16'!A:K,B2914-2016+2,FALSE))</f>
        <v>0</v>
      </c>
    </row>
    <row r="2915" spans="1:4" x14ac:dyDescent="0.25">
      <c r="A2915" t="s">
        <v>2</v>
      </c>
      <c r="B2915">
        <f t="shared" si="72"/>
        <v>2020</v>
      </c>
      <c r="C2915" t="str">
        <f t="shared" si="73"/>
        <v>COMBDGHLCNewWH______STDLFO_16</v>
      </c>
      <c r="D2915" s="8">
        <f>IF(_xlfn.IFNA(VLOOKUP(LEFT(C2915,LEN(C2915)-3),COMBDG_Replacement_Split_Tech!A:T,12+B2915-2016,FALSE),-1)&lt;0,0,VLOOKUP(LEFT(C2915,LEN(C2915)-3),COMBDG_Replacement_Split_Tech!A:T,12+B2915-2016,FALSE))*_xlfn.IFNA(VLOOKUP(LEFT(C2915,14),'AGG Activity_16'!A:K,B2915-2016+2,FALSE),VLOOKUP(LEFT(C2915,15),'AGG Activity_16'!A:K,B2915-2016+2,FALSE))</f>
        <v>0</v>
      </c>
    </row>
    <row r="2916" spans="1:4" x14ac:dyDescent="0.25">
      <c r="A2916" t="s">
        <v>2</v>
      </c>
      <c r="B2916">
        <f t="shared" si="72"/>
        <v>2020</v>
      </c>
      <c r="C2916" t="str">
        <f t="shared" si="73"/>
        <v>COMBDGHLCOldSHFUR___STDLFO_16</v>
      </c>
      <c r="D2916" s="8">
        <f>IF(_xlfn.IFNA(VLOOKUP(LEFT(C2916,LEN(C2916)-3),COMBDG_Replacement_Split_Tech!A:T,12+B2916-2016,FALSE),-1)&lt;0,0,VLOOKUP(LEFT(C2916,LEN(C2916)-3),COMBDG_Replacement_Split_Tech!A:T,12+B2916-2016,FALSE))*_xlfn.IFNA(VLOOKUP(LEFT(C2916,14),'AGG Activity_16'!A:K,B2916-2016+2,FALSE),VLOOKUP(LEFT(C2916,15),'AGG Activity_16'!A:K,B2916-2016+2,FALSE))</f>
        <v>5.3758818231010537</v>
      </c>
    </row>
    <row r="2917" spans="1:4" x14ac:dyDescent="0.25">
      <c r="A2917" t="s">
        <v>2</v>
      </c>
      <c r="B2917">
        <f t="shared" si="72"/>
        <v>2020</v>
      </c>
      <c r="C2917" t="str">
        <f t="shared" si="73"/>
        <v>COMBDGHLCOldWH______STDLFO_16</v>
      </c>
      <c r="D2917" s="8">
        <f>IF(_xlfn.IFNA(VLOOKUP(LEFT(C2917,LEN(C2917)-3),COMBDG_Replacement_Split_Tech!A:T,12+B2917-2016,FALSE),-1)&lt;0,0,VLOOKUP(LEFT(C2917,LEN(C2917)-3),COMBDG_Replacement_Split_Tech!A:T,12+B2917-2016,FALSE))*_xlfn.IFNA(VLOOKUP(LEFT(C2917,14),'AGG Activity_16'!A:K,B2917-2016+2,FALSE),VLOOKUP(LEFT(C2917,15),'AGG Activity_16'!A:K,B2917-2016+2,FALSE))</f>
        <v>4.2181817970937932</v>
      </c>
    </row>
    <row r="2918" spans="1:4" x14ac:dyDescent="0.25">
      <c r="A2918" t="s">
        <v>2</v>
      </c>
      <c r="B2918">
        <f t="shared" si="72"/>
        <v>2020</v>
      </c>
      <c r="C2918" t="str">
        <f t="shared" si="73"/>
        <v>COMBDGICINewSHFUR___STDLFO_16</v>
      </c>
      <c r="D2918" s="8">
        <f>IF(_xlfn.IFNA(VLOOKUP(LEFT(C2918,LEN(C2918)-3),COMBDG_Replacement_Split_Tech!A:T,12+B2918-2016,FALSE),-1)&lt;0,0,VLOOKUP(LEFT(C2918,LEN(C2918)-3),COMBDG_Replacement_Split_Tech!A:T,12+B2918-2016,FALSE))*_xlfn.IFNA(VLOOKUP(LEFT(C2918,14),'AGG Activity_16'!A:K,B2918-2016+2,FALSE),VLOOKUP(LEFT(C2918,15),'AGG Activity_16'!A:K,B2918-2016+2,FALSE))</f>
        <v>0</v>
      </c>
    </row>
    <row r="2919" spans="1:4" x14ac:dyDescent="0.25">
      <c r="A2919" t="s">
        <v>2</v>
      </c>
      <c r="B2919">
        <f t="shared" si="72"/>
        <v>2020</v>
      </c>
      <c r="C2919" t="str">
        <f t="shared" si="73"/>
        <v>COMBDGICINewWH______STDLFO_16</v>
      </c>
      <c r="D2919" s="8">
        <f>IF(_xlfn.IFNA(VLOOKUP(LEFT(C2919,LEN(C2919)-3),COMBDG_Replacement_Split_Tech!A:T,12+B2919-2016,FALSE),-1)&lt;0,0,VLOOKUP(LEFT(C2919,LEN(C2919)-3),COMBDG_Replacement_Split_Tech!A:T,12+B2919-2016,FALSE))*_xlfn.IFNA(VLOOKUP(LEFT(C2919,14),'AGG Activity_16'!A:K,B2919-2016+2,FALSE),VLOOKUP(LEFT(C2919,15),'AGG Activity_16'!A:K,B2919-2016+2,FALSE))</f>
        <v>0</v>
      </c>
    </row>
    <row r="2920" spans="1:4" x14ac:dyDescent="0.25">
      <c r="A2920" t="s">
        <v>2</v>
      </c>
      <c r="B2920">
        <f t="shared" si="72"/>
        <v>2020</v>
      </c>
      <c r="C2920" t="str">
        <f t="shared" si="73"/>
        <v>COMBDGICIOldSHFUR___STDLFO_16</v>
      </c>
      <c r="D2920" s="8">
        <f>IF(_xlfn.IFNA(VLOOKUP(LEFT(C2920,LEN(C2920)-3),COMBDG_Replacement_Split_Tech!A:T,12+B2920-2016,FALSE),-1)&lt;0,0,VLOOKUP(LEFT(C2920,LEN(C2920)-3),COMBDG_Replacement_Split_Tech!A:T,12+B2920-2016,FALSE))*_xlfn.IFNA(VLOOKUP(LEFT(C2920,14),'AGG Activity_16'!A:K,B2920-2016+2,FALSE),VLOOKUP(LEFT(C2920,15),'AGG Activity_16'!A:K,B2920-2016+2,FALSE))</f>
        <v>0.23757108792720005</v>
      </c>
    </row>
    <row r="2921" spans="1:4" x14ac:dyDescent="0.25">
      <c r="A2921" t="s">
        <v>2</v>
      </c>
      <c r="B2921">
        <f t="shared" si="72"/>
        <v>2020</v>
      </c>
      <c r="C2921" t="str">
        <f t="shared" si="73"/>
        <v>COMBDGICIOldWH______STDLFO_16</v>
      </c>
      <c r="D2921" s="8">
        <f>IF(_xlfn.IFNA(VLOOKUP(LEFT(C2921,LEN(C2921)-3),COMBDG_Replacement_Split_Tech!A:T,12+B2921-2016,FALSE),-1)&lt;0,0,VLOOKUP(LEFT(C2921,LEN(C2921)-3),COMBDG_Replacement_Split_Tech!A:T,12+B2921-2016,FALSE))*_xlfn.IFNA(VLOOKUP(LEFT(C2921,14),'AGG Activity_16'!A:K,B2921-2016+2,FALSE),VLOOKUP(LEFT(C2921,15),'AGG Activity_16'!A:K,B2921-2016+2,FALSE))</f>
        <v>0.33513543233046394</v>
      </c>
    </row>
    <row r="2922" spans="1:4" x14ac:dyDescent="0.25">
      <c r="A2922" t="s">
        <v>2</v>
      </c>
      <c r="B2922">
        <f t="shared" si="72"/>
        <v>2020</v>
      </c>
      <c r="C2922" t="str">
        <f t="shared" si="73"/>
        <v>COMBDGOFFNewSHFUR___STDLFO_16</v>
      </c>
      <c r="D2922" s="8">
        <f>IF(_xlfn.IFNA(VLOOKUP(LEFT(C2922,LEN(C2922)-3),COMBDG_Replacement_Split_Tech!A:T,12+B2922-2016,FALSE),-1)&lt;0,0,VLOOKUP(LEFT(C2922,LEN(C2922)-3),COMBDG_Replacement_Split_Tech!A:T,12+B2922-2016,FALSE))*_xlfn.IFNA(VLOOKUP(LEFT(C2922,14),'AGG Activity_16'!A:K,B2922-2016+2,FALSE),VLOOKUP(LEFT(C2922,15),'AGG Activity_16'!A:K,B2922-2016+2,FALSE))</f>
        <v>0</v>
      </c>
    </row>
    <row r="2923" spans="1:4" x14ac:dyDescent="0.25">
      <c r="A2923" t="s">
        <v>2</v>
      </c>
      <c r="B2923">
        <f t="shared" si="72"/>
        <v>2020</v>
      </c>
      <c r="C2923" t="str">
        <f t="shared" si="73"/>
        <v>COMBDGOFFNewWH______STDLFO_16</v>
      </c>
      <c r="D2923" s="8">
        <f>IF(_xlfn.IFNA(VLOOKUP(LEFT(C2923,LEN(C2923)-3),COMBDG_Replacement_Split_Tech!A:T,12+B2923-2016,FALSE),-1)&lt;0,0,VLOOKUP(LEFT(C2923,LEN(C2923)-3),COMBDG_Replacement_Split_Tech!A:T,12+B2923-2016,FALSE))*_xlfn.IFNA(VLOOKUP(LEFT(C2923,14),'AGG Activity_16'!A:K,B2923-2016+2,FALSE),VLOOKUP(LEFT(C2923,15),'AGG Activity_16'!A:K,B2923-2016+2,FALSE))</f>
        <v>0</v>
      </c>
    </row>
    <row r="2924" spans="1:4" x14ac:dyDescent="0.25">
      <c r="A2924" t="s">
        <v>2</v>
      </c>
      <c r="B2924">
        <f t="shared" si="72"/>
        <v>2020</v>
      </c>
      <c r="C2924" t="str">
        <f t="shared" si="73"/>
        <v>COMBDGOFFOldSHFUR___STDLFO_16</v>
      </c>
      <c r="D2924" s="8">
        <f>IF(_xlfn.IFNA(VLOOKUP(LEFT(C2924,LEN(C2924)-3),COMBDG_Replacement_Split_Tech!A:T,12+B2924-2016,FALSE),-1)&lt;0,0,VLOOKUP(LEFT(C2924,LEN(C2924)-3),COMBDG_Replacement_Split_Tech!A:T,12+B2924-2016,FALSE))*_xlfn.IFNA(VLOOKUP(LEFT(C2924,14),'AGG Activity_16'!A:K,B2924-2016+2,FALSE),VLOOKUP(LEFT(C2924,15),'AGG Activity_16'!A:K,B2924-2016+2,FALSE))</f>
        <v>13.378814817617108</v>
      </c>
    </row>
    <row r="2925" spans="1:4" x14ac:dyDescent="0.25">
      <c r="A2925" t="s">
        <v>2</v>
      </c>
      <c r="B2925">
        <f t="shared" si="72"/>
        <v>2020</v>
      </c>
      <c r="C2925" t="str">
        <f t="shared" si="73"/>
        <v>COMBDGOFFOldWH______STDLFO_16</v>
      </c>
      <c r="D2925" s="8">
        <f>IF(_xlfn.IFNA(VLOOKUP(LEFT(C2925,LEN(C2925)-3),COMBDG_Replacement_Split_Tech!A:T,12+B2925-2016,FALSE),-1)&lt;0,0,VLOOKUP(LEFT(C2925,LEN(C2925)-3),COMBDG_Replacement_Split_Tech!A:T,12+B2925-2016,FALSE))*_xlfn.IFNA(VLOOKUP(LEFT(C2925,14),'AGG Activity_16'!A:K,B2925-2016+2,FALSE),VLOOKUP(LEFT(C2925,15),'AGG Activity_16'!A:K,B2925-2016+2,FALSE))</f>
        <v>14.082941421826906</v>
      </c>
    </row>
    <row r="2926" spans="1:4" x14ac:dyDescent="0.25">
      <c r="A2926" t="s">
        <v>2</v>
      </c>
      <c r="B2926">
        <f t="shared" si="72"/>
        <v>2020</v>
      </c>
      <c r="C2926" t="str">
        <f t="shared" si="73"/>
        <v>COMBDGOTSNewSHFUR___STDLFO_16</v>
      </c>
      <c r="D2926" s="8">
        <f>IF(_xlfn.IFNA(VLOOKUP(LEFT(C2926,LEN(C2926)-3),COMBDG_Replacement_Split_Tech!A:T,12+B2926-2016,FALSE),-1)&lt;0,0,VLOOKUP(LEFT(C2926,LEN(C2926)-3),COMBDG_Replacement_Split_Tech!A:T,12+B2926-2016,FALSE))*_xlfn.IFNA(VLOOKUP(LEFT(C2926,14),'AGG Activity_16'!A:K,B2926-2016+2,FALSE),VLOOKUP(LEFT(C2926,15),'AGG Activity_16'!A:K,B2926-2016+2,FALSE))</f>
        <v>0</v>
      </c>
    </row>
    <row r="2927" spans="1:4" x14ac:dyDescent="0.25">
      <c r="A2927" t="s">
        <v>2</v>
      </c>
      <c r="B2927">
        <f t="shared" si="72"/>
        <v>2020</v>
      </c>
      <c r="C2927" t="str">
        <f t="shared" si="73"/>
        <v>COMBDGOTSNewWH______STDLFO_16</v>
      </c>
      <c r="D2927" s="8">
        <f>IF(_xlfn.IFNA(VLOOKUP(LEFT(C2927,LEN(C2927)-3),COMBDG_Replacement_Split_Tech!A:T,12+B2927-2016,FALSE),-1)&lt;0,0,VLOOKUP(LEFT(C2927,LEN(C2927)-3),COMBDG_Replacement_Split_Tech!A:T,12+B2927-2016,FALSE))*_xlfn.IFNA(VLOOKUP(LEFT(C2927,14),'AGG Activity_16'!A:K,B2927-2016+2,FALSE),VLOOKUP(LEFT(C2927,15),'AGG Activity_16'!A:K,B2927-2016+2,FALSE))</f>
        <v>0</v>
      </c>
    </row>
    <row r="2928" spans="1:4" x14ac:dyDescent="0.25">
      <c r="A2928" t="s">
        <v>2</v>
      </c>
      <c r="B2928">
        <f t="shared" si="72"/>
        <v>2020</v>
      </c>
      <c r="C2928" t="str">
        <f t="shared" si="73"/>
        <v>COMBDGOTSOldSHFUR___STDLFO_16</v>
      </c>
      <c r="D2928" s="8">
        <f>IF(_xlfn.IFNA(VLOOKUP(LEFT(C2928,LEN(C2928)-3),COMBDG_Replacement_Split_Tech!A:T,12+B2928-2016,FALSE),-1)&lt;0,0,VLOOKUP(LEFT(C2928,LEN(C2928)-3),COMBDG_Replacement_Split_Tech!A:T,12+B2928-2016,FALSE))*_xlfn.IFNA(VLOOKUP(LEFT(C2928,14),'AGG Activity_16'!A:K,B2928-2016+2,FALSE),VLOOKUP(LEFT(C2928,15),'AGG Activity_16'!A:K,B2928-2016+2,FALSE))</f>
        <v>3.1357768921153104</v>
      </c>
    </row>
    <row r="2929" spans="1:4" x14ac:dyDescent="0.25">
      <c r="A2929" t="s">
        <v>2</v>
      </c>
      <c r="B2929">
        <f t="shared" si="72"/>
        <v>2020</v>
      </c>
      <c r="C2929" t="str">
        <f t="shared" si="73"/>
        <v>COMBDGOTSOldWH______STDLFO_16</v>
      </c>
      <c r="D2929" s="8">
        <f>IF(_xlfn.IFNA(VLOOKUP(LEFT(C2929,LEN(C2929)-3),COMBDG_Replacement_Split_Tech!A:T,12+B2929-2016,FALSE),-1)&lt;0,0,VLOOKUP(LEFT(C2929,LEN(C2929)-3),COMBDG_Replacement_Split_Tech!A:T,12+B2929-2016,FALSE))*_xlfn.IFNA(VLOOKUP(LEFT(C2929,14),'AGG Activity_16'!A:K,B2929-2016+2,FALSE),VLOOKUP(LEFT(C2929,15),'AGG Activity_16'!A:K,B2929-2016+2,FALSE))</f>
        <v>4.2295147225101655</v>
      </c>
    </row>
    <row r="2930" spans="1:4" x14ac:dyDescent="0.25">
      <c r="A2930" t="s">
        <v>2</v>
      </c>
      <c r="B2930">
        <f t="shared" si="72"/>
        <v>2020</v>
      </c>
      <c r="C2930" t="str">
        <f t="shared" si="73"/>
        <v>COMBDGRTTNewSHFUR___STDLFO_16</v>
      </c>
      <c r="D2930" s="8">
        <f>IF(_xlfn.IFNA(VLOOKUP(LEFT(C2930,LEN(C2930)-3),COMBDG_Replacement_Split_Tech!A:T,12+B2930-2016,FALSE),-1)&lt;0,0,VLOOKUP(LEFT(C2930,LEN(C2930)-3),COMBDG_Replacement_Split_Tech!A:T,12+B2930-2016,FALSE))*_xlfn.IFNA(VLOOKUP(LEFT(C2930,14),'AGG Activity_16'!A:K,B2930-2016+2,FALSE),VLOOKUP(LEFT(C2930,15),'AGG Activity_16'!A:K,B2930-2016+2,FALSE))</f>
        <v>0</v>
      </c>
    </row>
    <row r="2931" spans="1:4" x14ac:dyDescent="0.25">
      <c r="A2931" t="s">
        <v>2</v>
      </c>
      <c r="B2931">
        <f t="shared" si="72"/>
        <v>2020</v>
      </c>
      <c r="C2931" t="str">
        <f t="shared" si="73"/>
        <v>COMBDGRTTNewWH______STDLFO_16</v>
      </c>
      <c r="D2931" s="8">
        <f>IF(_xlfn.IFNA(VLOOKUP(LEFT(C2931,LEN(C2931)-3),COMBDG_Replacement_Split_Tech!A:T,12+B2931-2016,FALSE),-1)&lt;0,0,VLOOKUP(LEFT(C2931,LEN(C2931)-3),COMBDG_Replacement_Split_Tech!A:T,12+B2931-2016,FALSE))*_xlfn.IFNA(VLOOKUP(LEFT(C2931,14),'AGG Activity_16'!A:K,B2931-2016+2,FALSE),VLOOKUP(LEFT(C2931,15),'AGG Activity_16'!A:K,B2931-2016+2,FALSE))</f>
        <v>0</v>
      </c>
    </row>
    <row r="2932" spans="1:4" x14ac:dyDescent="0.25">
      <c r="A2932" t="s">
        <v>2</v>
      </c>
      <c r="B2932">
        <f t="shared" si="72"/>
        <v>2020</v>
      </c>
      <c r="C2932" t="str">
        <f t="shared" si="73"/>
        <v>COMBDGRTTOldSHFUR___STDLFO_16</v>
      </c>
      <c r="D2932" s="8">
        <f>IF(_xlfn.IFNA(VLOOKUP(LEFT(C2932,LEN(C2932)-3),COMBDG_Replacement_Split_Tech!A:T,12+B2932-2016,FALSE),-1)&lt;0,0,VLOOKUP(LEFT(C2932,LEN(C2932)-3),COMBDG_Replacement_Split_Tech!A:T,12+B2932-2016,FALSE))*_xlfn.IFNA(VLOOKUP(LEFT(C2932,14),'AGG Activity_16'!A:K,B2932-2016+2,FALSE),VLOOKUP(LEFT(C2932,15),'AGG Activity_16'!A:K,B2932-2016+2,FALSE))</f>
        <v>7.1617280186582306</v>
      </c>
    </row>
    <row r="2933" spans="1:4" x14ac:dyDescent="0.25">
      <c r="A2933" t="s">
        <v>2</v>
      </c>
      <c r="B2933">
        <f t="shared" si="72"/>
        <v>2020</v>
      </c>
      <c r="C2933" t="str">
        <f t="shared" si="73"/>
        <v>COMBDGRTTOldWH______STDLFO_16</v>
      </c>
      <c r="D2933" s="8">
        <f>IF(_xlfn.IFNA(VLOOKUP(LEFT(C2933,LEN(C2933)-3),COMBDG_Replacement_Split_Tech!A:T,12+B2933-2016,FALSE),-1)&lt;0,0,VLOOKUP(LEFT(C2933,LEN(C2933)-3),COMBDG_Replacement_Split_Tech!A:T,12+B2933-2016,FALSE))*_xlfn.IFNA(VLOOKUP(LEFT(C2933,14),'AGG Activity_16'!A:K,B2933-2016+2,FALSE),VLOOKUP(LEFT(C2933,15),'AGG Activity_16'!A:K,B2933-2016+2,FALSE))</f>
        <v>17.316662381968314</v>
      </c>
    </row>
    <row r="2934" spans="1:4" x14ac:dyDescent="0.25">
      <c r="A2934" t="s">
        <v>2</v>
      </c>
      <c r="B2934">
        <f t="shared" si="72"/>
        <v>2020</v>
      </c>
      <c r="C2934" t="str">
        <f t="shared" si="73"/>
        <v>COMBDGTAWNewSHFUR___STDLFO_16</v>
      </c>
      <c r="D2934" s="8">
        <f>IF(_xlfn.IFNA(VLOOKUP(LEFT(C2934,LEN(C2934)-3),COMBDG_Replacement_Split_Tech!A:T,12+B2934-2016,FALSE),-1)&lt;0,0,VLOOKUP(LEFT(C2934,LEN(C2934)-3),COMBDG_Replacement_Split_Tech!A:T,12+B2934-2016,FALSE))*_xlfn.IFNA(VLOOKUP(LEFT(C2934,14),'AGG Activity_16'!A:K,B2934-2016+2,FALSE),VLOOKUP(LEFT(C2934,15),'AGG Activity_16'!A:K,B2934-2016+2,FALSE))</f>
        <v>0</v>
      </c>
    </row>
    <row r="2935" spans="1:4" x14ac:dyDescent="0.25">
      <c r="A2935" t="s">
        <v>2</v>
      </c>
      <c r="B2935">
        <f t="shared" si="72"/>
        <v>2020</v>
      </c>
      <c r="C2935" t="str">
        <f t="shared" si="73"/>
        <v>COMBDGTAWNewWH______STDLFO_16</v>
      </c>
      <c r="D2935" s="8">
        <f>IF(_xlfn.IFNA(VLOOKUP(LEFT(C2935,LEN(C2935)-3),COMBDG_Replacement_Split_Tech!A:T,12+B2935-2016,FALSE),-1)&lt;0,0,VLOOKUP(LEFT(C2935,LEN(C2935)-3),COMBDG_Replacement_Split_Tech!A:T,12+B2935-2016,FALSE))*_xlfn.IFNA(VLOOKUP(LEFT(C2935,14),'AGG Activity_16'!A:K,B2935-2016+2,FALSE),VLOOKUP(LEFT(C2935,15),'AGG Activity_16'!A:K,B2935-2016+2,FALSE))</f>
        <v>0</v>
      </c>
    </row>
    <row r="2936" spans="1:4" x14ac:dyDescent="0.25">
      <c r="A2936" t="s">
        <v>2</v>
      </c>
      <c r="B2936">
        <f t="shared" si="72"/>
        <v>2020</v>
      </c>
      <c r="C2936" t="str">
        <f t="shared" si="73"/>
        <v>COMBDGTAWOldSHFUR___STDLFO_16</v>
      </c>
      <c r="D2936" s="8">
        <f>IF(_xlfn.IFNA(VLOOKUP(LEFT(C2936,LEN(C2936)-3),COMBDG_Replacement_Split_Tech!A:T,12+B2936-2016,FALSE),-1)&lt;0,0,VLOOKUP(LEFT(C2936,LEN(C2936)-3),COMBDG_Replacement_Split_Tech!A:T,12+B2936-2016,FALSE))*_xlfn.IFNA(VLOOKUP(LEFT(C2936,14),'AGG Activity_16'!A:K,B2936-2016+2,FALSE),VLOOKUP(LEFT(C2936,15),'AGG Activity_16'!A:K,B2936-2016+2,FALSE))</f>
        <v>2.4446170380257373</v>
      </c>
    </row>
    <row r="2937" spans="1:4" x14ac:dyDescent="0.25">
      <c r="A2937" t="s">
        <v>2</v>
      </c>
      <c r="B2937">
        <f t="shared" si="72"/>
        <v>2020</v>
      </c>
      <c r="C2937" t="str">
        <f t="shared" si="73"/>
        <v>COMBDGTAWOldWH______STDLFO_16</v>
      </c>
      <c r="D2937" s="8">
        <f>IF(_xlfn.IFNA(VLOOKUP(LEFT(C2937,LEN(C2937)-3),COMBDG_Replacement_Split_Tech!A:T,12+B2937-2016,FALSE),-1)&lt;0,0,VLOOKUP(LEFT(C2937,LEN(C2937)-3),COMBDG_Replacement_Split_Tech!A:T,12+B2937-2016,FALSE))*_xlfn.IFNA(VLOOKUP(LEFT(C2937,14),'AGG Activity_16'!A:K,B2937-2016+2,FALSE),VLOOKUP(LEFT(C2937,15),'AGG Activity_16'!A:K,B2937-2016+2,FALSE))</f>
        <v>0.52691688085873944</v>
      </c>
    </row>
    <row r="2938" spans="1:4" x14ac:dyDescent="0.25">
      <c r="A2938" t="s">
        <v>2</v>
      </c>
      <c r="B2938">
        <f t="shared" si="72"/>
        <v>2020</v>
      </c>
      <c r="C2938" t="str">
        <f t="shared" si="73"/>
        <v>COMBDGWSTNewSHFUR___STDLFO_16</v>
      </c>
      <c r="D2938" s="8">
        <f>IF(_xlfn.IFNA(VLOOKUP(LEFT(C2938,LEN(C2938)-3),COMBDG_Replacement_Split_Tech!A:T,12+B2938-2016,FALSE),-1)&lt;0,0,VLOOKUP(LEFT(C2938,LEN(C2938)-3),COMBDG_Replacement_Split_Tech!A:T,12+B2938-2016,FALSE))*_xlfn.IFNA(VLOOKUP(LEFT(C2938,14),'AGG Activity_16'!A:K,B2938-2016+2,FALSE),VLOOKUP(LEFT(C2938,15),'AGG Activity_16'!A:K,B2938-2016+2,FALSE))</f>
        <v>0</v>
      </c>
    </row>
    <row r="2939" spans="1:4" x14ac:dyDescent="0.25">
      <c r="A2939" t="s">
        <v>2</v>
      </c>
      <c r="B2939">
        <f t="shared" si="72"/>
        <v>2020</v>
      </c>
      <c r="C2939" t="str">
        <f t="shared" si="73"/>
        <v>COMBDGWSTNewWH______STDLFO_16</v>
      </c>
      <c r="D2939" s="8">
        <f>IF(_xlfn.IFNA(VLOOKUP(LEFT(C2939,LEN(C2939)-3),COMBDG_Replacement_Split_Tech!A:T,12+B2939-2016,FALSE),-1)&lt;0,0,VLOOKUP(LEFT(C2939,LEN(C2939)-3),COMBDG_Replacement_Split_Tech!A:T,12+B2939-2016,FALSE))*_xlfn.IFNA(VLOOKUP(LEFT(C2939,14),'AGG Activity_16'!A:K,B2939-2016+2,FALSE),VLOOKUP(LEFT(C2939,15),'AGG Activity_16'!A:K,B2939-2016+2,FALSE))</f>
        <v>0</v>
      </c>
    </row>
    <row r="2940" spans="1:4" x14ac:dyDescent="0.25">
      <c r="A2940" t="s">
        <v>2</v>
      </c>
      <c r="B2940">
        <f t="shared" si="72"/>
        <v>2020</v>
      </c>
      <c r="C2940" t="str">
        <f t="shared" si="73"/>
        <v>COMBDGWSTOldSHFUR___STDLFO_16</v>
      </c>
      <c r="D2940" s="8">
        <f>IF(_xlfn.IFNA(VLOOKUP(LEFT(C2940,LEN(C2940)-3),COMBDG_Replacement_Split_Tech!A:T,12+B2940-2016,FALSE),-1)&lt;0,0,VLOOKUP(LEFT(C2940,LEN(C2940)-3),COMBDG_Replacement_Split_Tech!A:T,12+B2940-2016,FALSE))*_xlfn.IFNA(VLOOKUP(LEFT(C2940,14),'AGG Activity_16'!A:K,B2940-2016+2,FALSE),VLOOKUP(LEFT(C2940,15),'AGG Activity_16'!A:K,B2940-2016+2,FALSE))</f>
        <v>1.6104675475718375</v>
      </c>
    </row>
    <row r="2941" spans="1:4" x14ac:dyDescent="0.25">
      <c r="A2941" t="s">
        <v>2</v>
      </c>
      <c r="B2941">
        <f t="shared" si="72"/>
        <v>2020</v>
      </c>
      <c r="C2941" t="str">
        <f t="shared" si="73"/>
        <v>COMBDGWSTOldWH______STDLFO_16</v>
      </c>
      <c r="D2941" s="8">
        <f>IF(_xlfn.IFNA(VLOOKUP(LEFT(C2941,LEN(C2941)-3),COMBDG_Replacement_Split_Tech!A:T,12+B2941-2016,FALSE),-1)&lt;0,0,VLOOKUP(LEFT(C2941,LEN(C2941)-3),COMBDG_Replacement_Split_Tech!A:T,12+B2941-2016,FALSE))*_xlfn.IFNA(VLOOKUP(LEFT(C2941,14),'AGG Activity_16'!A:K,B2941-2016+2,FALSE),VLOOKUP(LEFT(C2941,15),'AGG Activity_16'!A:K,B2941-2016+2,FALSE))</f>
        <v>4.8714743422219069</v>
      </c>
    </row>
    <row r="2942" spans="1:4" x14ac:dyDescent="0.25">
      <c r="A2942" t="s">
        <v>2</v>
      </c>
      <c r="B2942">
        <f t="shared" si="72"/>
        <v>2020</v>
      </c>
      <c r="C2942" t="str">
        <f t="shared" si="73"/>
        <v>COMBDGAERNewAE______STDPRO_16</v>
      </c>
      <c r="D2942" s="8">
        <f>IF(_xlfn.IFNA(VLOOKUP(LEFT(C2942,LEN(C2942)-3),COMBDG_Replacement_Split_Tech!A:T,12+B2942-2016,FALSE),-1)&lt;0,0,VLOOKUP(LEFT(C2942,LEN(C2942)-3),COMBDG_Replacement_Split_Tech!A:T,12+B2942-2016,FALSE))*_xlfn.IFNA(VLOOKUP(LEFT(C2942,14),'AGG Activity_16'!A:K,B2942-2016+2,FALSE),VLOOKUP(LEFT(C2942,15),'AGG Activity_16'!A:K,B2942-2016+2,FALSE))</f>
        <v>0</v>
      </c>
    </row>
    <row r="2943" spans="1:4" x14ac:dyDescent="0.25">
      <c r="A2943" t="s">
        <v>2</v>
      </c>
      <c r="B2943">
        <f t="shared" si="72"/>
        <v>2020</v>
      </c>
      <c r="C2943" t="str">
        <f t="shared" si="73"/>
        <v>COMBDGAERNewSHFUR___STDPRO_16</v>
      </c>
      <c r="D2943" s="8">
        <f>IF(_xlfn.IFNA(VLOOKUP(LEFT(C2943,LEN(C2943)-3),COMBDG_Replacement_Split_Tech!A:T,12+B2943-2016,FALSE),-1)&lt;0,0,VLOOKUP(LEFT(C2943,LEN(C2943)-3),COMBDG_Replacement_Split_Tech!A:T,12+B2943-2016,FALSE))*_xlfn.IFNA(VLOOKUP(LEFT(C2943,14),'AGG Activity_16'!A:K,B2943-2016+2,FALSE),VLOOKUP(LEFT(C2943,15),'AGG Activity_16'!A:K,B2943-2016+2,FALSE))</f>
        <v>0</v>
      </c>
    </row>
    <row r="2944" spans="1:4" x14ac:dyDescent="0.25">
      <c r="A2944" t="s">
        <v>2</v>
      </c>
      <c r="B2944">
        <f t="shared" si="72"/>
        <v>2020</v>
      </c>
      <c r="C2944" t="str">
        <f t="shared" si="73"/>
        <v>COMBDGAERNewWH______STDPRO_16</v>
      </c>
      <c r="D2944" s="8">
        <f>IF(_xlfn.IFNA(VLOOKUP(LEFT(C2944,LEN(C2944)-3),COMBDG_Replacement_Split_Tech!A:T,12+B2944-2016,FALSE),-1)&lt;0,0,VLOOKUP(LEFT(C2944,LEN(C2944)-3),COMBDG_Replacement_Split_Tech!A:T,12+B2944-2016,FALSE))*_xlfn.IFNA(VLOOKUP(LEFT(C2944,14),'AGG Activity_16'!A:K,B2944-2016+2,FALSE),VLOOKUP(LEFT(C2944,15),'AGG Activity_16'!A:K,B2944-2016+2,FALSE))</f>
        <v>0</v>
      </c>
    </row>
    <row r="2945" spans="1:4" x14ac:dyDescent="0.25">
      <c r="A2945" t="s">
        <v>2</v>
      </c>
      <c r="B2945">
        <f t="shared" si="72"/>
        <v>2020</v>
      </c>
      <c r="C2945" t="str">
        <f t="shared" si="73"/>
        <v>COMBDGAEROldAE______STDPRO_16</v>
      </c>
      <c r="D2945" s="8">
        <f>IF(_xlfn.IFNA(VLOOKUP(LEFT(C2945,LEN(C2945)-3),COMBDG_Replacement_Split_Tech!A:T,12+B2945-2016,FALSE),-1)&lt;0,0,VLOOKUP(LEFT(C2945,LEN(C2945)-3),COMBDG_Replacement_Split_Tech!A:T,12+B2945-2016,FALSE))*_xlfn.IFNA(VLOOKUP(LEFT(C2945,14),'AGG Activity_16'!A:K,B2945-2016+2,FALSE),VLOOKUP(LEFT(C2945,15),'AGG Activity_16'!A:K,B2945-2016+2,FALSE))</f>
        <v>5.7140572299174925</v>
      </c>
    </row>
    <row r="2946" spans="1:4" x14ac:dyDescent="0.25">
      <c r="A2946" t="s">
        <v>2</v>
      </c>
      <c r="B2946">
        <f t="shared" si="72"/>
        <v>2020</v>
      </c>
      <c r="C2946" t="str">
        <f t="shared" si="73"/>
        <v>COMBDGAEROldSHFUR___STDPRO_16</v>
      </c>
      <c r="D2946" s="8">
        <f>IF(_xlfn.IFNA(VLOOKUP(LEFT(C2946,LEN(C2946)-3),COMBDG_Replacement_Split_Tech!A:T,12+B2946-2016,FALSE),-1)&lt;0,0,VLOOKUP(LEFT(C2946,LEN(C2946)-3),COMBDG_Replacement_Split_Tech!A:T,12+B2946-2016,FALSE))*_xlfn.IFNA(VLOOKUP(LEFT(C2946,14),'AGG Activity_16'!A:K,B2946-2016+2,FALSE),VLOOKUP(LEFT(C2946,15),'AGG Activity_16'!A:K,B2946-2016+2,FALSE))</f>
        <v>8.3339236136277428</v>
      </c>
    </row>
    <row r="2947" spans="1:4" x14ac:dyDescent="0.25">
      <c r="A2947" t="s">
        <v>2</v>
      </c>
      <c r="B2947">
        <f t="shared" si="72"/>
        <v>2020</v>
      </c>
      <c r="C2947" t="str">
        <f t="shared" si="73"/>
        <v>COMBDGAEROldWH______STDPRO_16</v>
      </c>
      <c r="D2947" s="8">
        <f>IF(_xlfn.IFNA(VLOOKUP(LEFT(C2947,LEN(C2947)-3),COMBDG_Replacement_Split_Tech!A:T,12+B2947-2016,FALSE),-1)&lt;0,0,VLOOKUP(LEFT(C2947,LEN(C2947)-3),COMBDG_Replacement_Split_Tech!A:T,12+B2947-2016,FALSE))*_xlfn.IFNA(VLOOKUP(LEFT(C2947,14),'AGG Activity_16'!A:K,B2947-2016+2,FALSE),VLOOKUP(LEFT(C2947,15),'AGG Activity_16'!A:K,B2947-2016+2,FALSE))</f>
        <v>1.1899937544499282</v>
      </c>
    </row>
    <row r="2948" spans="1:4" x14ac:dyDescent="0.25">
      <c r="A2948" t="s">
        <v>2</v>
      </c>
      <c r="B2948">
        <f t="shared" si="72"/>
        <v>2020</v>
      </c>
      <c r="C2948" t="str">
        <f t="shared" si="73"/>
        <v>COMBDGAFSNewAE______STDPRO_16</v>
      </c>
      <c r="D2948" s="8">
        <f>IF(_xlfn.IFNA(VLOOKUP(LEFT(C2948,LEN(C2948)-3),COMBDG_Replacement_Split_Tech!A:T,12+B2948-2016,FALSE),-1)&lt;0,0,VLOOKUP(LEFT(C2948,LEN(C2948)-3),COMBDG_Replacement_Split_Tech!A:T,12+B2948-2016,FALSE))*_xlfn.IFNA(VLOOKUP(LEFT(C2948,14),'AGG Activity_16'!A:K,B2948-2016+2,FALSE),VLOOKUP(LEFT(C2948,15),'AGG Activity_16'!A:K,B2948-2016+2,FALSE))</f>
        <v>0</v>
      </c>
    </row>
    <row r="2949" spans="1:4" x14ac:dyDescent="0.25">
      <c r="A2949" t="s">
        <v>2</v>
      </c>
      <c r="B2949">
        <f t="shared" si="72"/>
        <v>2020</v>
      </c>
      <c r="C2949" t="str">
        <f t="shared" si="73"/>
        <v>COMBDGAFSNewSHFUR___STDPRO_16</v>
      </c>
      <c r="D2949" s="8">
        <f>IF(_xlfn.IFNA(VLOOKUP(LEFT(C2949,LEN(C2949)-3),COMBDG_Replacement_Split_Tech!A:T,12+B2949-2016,FALSE),-1)&lt;0,0,VLOOKUP(LEFT(C2949,LEN(C2949)-3),COMBDG_Replacement_Split_Tech!A:T,12+B2949-2016,FALSE))*_xlfn.IFNA(VLOOKUP(LEFT(C2949,14),'AGG Activity_16'!A:K,B2949-2016+2,FALSE),VLOOKUP(LEFT(C2949,15),'AGG Activity_16'!A:K,B2949-2016+2,FALSE))</f>
        <v>0</v>
      </c>
    </row>
    <row r="2950" spans="1:4" x14ac:dyDescent="0.25">
      <c r="A2950" t="s">
        <v>2</v>
      </c>
      <c r="B2950">
        <f t="shared" si="72"/>
        <v>2020</v>
      </c>
      <c r="C2950" t="str">
        <f t="shared" si="73"/>
        <v>COMBDGAFSNewWH______STDPRO_16</v>
      </c>
      <c r="D2950" s="8">
        <f>IF(_xlfn.IFNA(VLOOKUP(LEFT(C2950,LEN(C2950)-3),COMBDG_Replacement_Split_Tech!A:T,12+B2950-2016,FALSE),-1)&lt;0,0,VLOOKUP(LEFT(C2950,LEN(C2950)-3),COMBDG_Replacement_Split_Tech!A:T,12+B2950-2016,FALSE))*_xlfn.IFNA(VLOOKUP(LEFT(C2950,14),'AGG Activity_16'!A:K,B2950-2016+2,FALSE),VLOOKUP(LEFT(C2950,15),'AGG Activity_16'!A:K,B2950-2016+2,FALSE))</f>
        <v>0</v>
      </c>
    </row>
    <row r="2951" spans="1:4" x14ac:dyDescent="0.25">
      <c r="A2951" t="s">
        <v>2</v>
      </c>
      <c r="B2951">
        <f t="shared" si="72"/>
        <v>2020</v>
      </c>
      <c r="C2951" t="str">
        <f t="shared" si="73"/>
        <v>COMBDGAFSOldAE______STDPRO_16</v>
      </c>
      <c r="D2951" s="8">
        <f>IF(_xlfn.IFNA(VLOOKUP(LEFT(C2951,LEN(C2951)-3),COMBDG_Replacement_Split_Tech!A:T,12+B2951-2016,FALSE),-1)&lt;0,0,VLOOKUP(LEFT(C2951,LEN(C2951)-3),COMBDG_Replacement_Split_Tech!A:T,12+B2951-2016,FALSE))*_xlfn.IFNA(VLOOKUP(LEFT(C2951,14),'AGG Activity_16'!A:K,B2951-2016+2,FALSE),VLOOKUP(LEFT(C2951,15),'AGG Activity_16'!A:K,B2951-2016+2,FALSE))</f>
        <v>8.5331475544126381</v>
      </c>
    </row>
    <row r="2952" spans="1:4" x14ac:dyDescent="0.25">
      <c r="A2952" t="s">
        <v>2</v>
      </c>
      <c r="B2952">
        <f t="shared" si="72"/>
        <v>2020</v>
      </c>
      <c r="C2952" t="str">
        <f t="shared" si="73"/>
        <v>COMBDGAFSOldSHFUR___STDPRO_16</v>
      </c>
      <c r="D2952" s="8">
        <f>IF(_xlfn.IFNA(VLOOKUP(LEFT(C2952,LEN(C2952)-3),COMBDG_Replacement_Split_Tech!A:T,12+B2952-2016,FALSE),-1)&lt;0,0,VLOOKUP(LEFT(C2952,LEN(C2952)-3),COMBDG_Replacement_Split_Tech!A:T,12+B2952-2016,FALSE))*_xlfn.IFNA(VLOOKUP(LEFT(C2952,14),'AGG Activity_16'!A:K,B2952-2016+2,FALSE),VLOOKUP(LEFT(C2952,15),'AGG Activity_16'!A:K,B2952-2016+2,FALSE))</f>
        <v>9.2480048111516204</v>
      </c>
    </row>
    <row r="2953" spans="1:4" x14ac:dyDescent="0.25">
      <c r="A2953" t="s">
        <v>2</v>
      </c>
      <c r="B2953">
        <f t="shared" si="72"/>
        <v>2020</v>
      </c>
      <c r="C2953" t="str">
        <f t="shared" si="73"/>
        <v>COMBDGAFSOldWH______STDPRO_16</v>
      </c>
      <c r="D2953" s="8">
        <f>IF(_xlfn.IFNA(VLOOKUP(LEFT(C2953,LEN(C2953)-3),COMBDG_Replacement_Split_Tech!A:T,12+B2953-2016,FALSE),-1)&lt;0,0,VLOOKUP(LEFT(C2953,LEN(C2953)-3),COMBDG_Replacement_Split_Tech!A:T,12+B2953-2016,FALSE))*_xlfn.IFNA(VLOOKUP(LEFT(C2953,14),'AGG Activity_16'!A:K,B2953-2016+2,FALSE),VLOOKUP(LEFT(C2953,15),'AGG Activity_16'!A:K,B2953-2016+2,FALSE))</f>
        <v>1.5985004090524053</v>
      </c>
    </row>
    <row r="2954" spans="1:4" x14ac:dyDescent="0.25">
      <c r="A2954" t="s">
        <v>2</v>
      </c>
      <c r="B2954">
        <f t="shared" si="72"/>
        <v>2020</v>
      </c>
      <c r="C2954" t="str">
        <f t="shared" si="73"/>
        <v>COMBDGEDSNewAE______STDPRO_16</v>
      </c>
      <c r="D2954" s="8">
        <f>IF(_xlfn.IFNA(VLOOKUP(LEFT(C2954,LEN(C2954)-3),COMBDG_Replacement_Split_Tech!A:T,12+B2954-2016,FALSE),-1)&lt;0,0,VLOOKUP(LEFT(C2954,LEN(C2954)-3),COMBDG_Replacement_Split_Tech!A:T,12+B2954-2016,FALSE))*_xlfn.IFNA(VLOOKUP(LEFT(C2954,14),'AGG Activity_16'!A:K,B2954-2016+2,FALSE),VLOOKUP(LEFT(C2954,15),'AGG Activity_16'!A:K,B2954-2016+2,FALSE))</f>
        <v>0</v>
      </c>
    </row>
    <row r="2955" spans="1:4" x14ac:dyDescent="0.25">
      <c r="A2955" t="s">
        <v>2</v>
      </c>
      <c r="B2955">
        <f t="shared" si="72"/>
        <v>2020</v>
      </c>
      <c r="C2955" t="str">
        <f t="shared" si="73"/>
        <v>COMBDGEDSNewSHFUR___STDPRO_16</v>
      </c>
      <c r="D2955" s="8">
        <f>IF(_xlfn.IFNA(VLOOKUP(LEFT(C2955,LEN(C2955)-3),COMBDG_Replacement_Split_Tech!A:T,12+B2955-2016,FALSE),-1)&lt;0,0,VLOOKUP(LEFT(C2955,LEN(C2955)-3),COMBDG_Replacement_Split_Tech!A:T,12+B2955-2016,FALSE))*_xlfn.IFNA(VLOOKUP(LEFT(C2955,14),'AGG Activity_16'!A:K,B2955-2016+2,FALSE),VLOOKUP(LEFT(C2955,15),'AGG Activity_16'!A:K,B2955-2016+2,FALSE))</f>
        <v>0</v>
      </c>
    </row>
    <row r="2956" spans="1:4" x14ac:dyDescent="0.25">
      <c r="A2956" t="s">
        <v>2</v>
      </c>
      <c r="B2956">
        <f t="shared" si="72"/>
        <v>2020</v>
      </c>
      <c r="C2956" t="str">
        <f t="shared" si="73"/>
        <v>COMBDGEDSNewWH______STDPRO_16</v>
      </c>
      <c r="D2956" s="8">
        <f>IF(_xlfn.IFNA(VLOOKUP(LEFT(C2956,LEN(C2956)-3),COMBDG_Replacement_Split_Tech!A:T,12+B2956-2016,FALSE),-1)&lt;0,0,VLOOKUP(LEFT(C2956,LEN(C2956)-3),COMBDG_Replacement_Split_Tech!A:T,12+B2956-2016,FALSE))*_xlfn.IFNA(VLOOKUP(LEFT(C2956,14),'AGG Activity_16'!A:K,B2956-2016+2,FALSE),VLOOKUP(LEFT(C2956,15),'AGG Activity_16'!A:K,B2956-2016+2,FALSE))</f>
        <v>0</v>
      </c>
    </row>
    <row r="2957" spans="1:4" x14ac:dyDescent="0.25">
      <c r="A2957" t="s">
        <v>2</v>
      </c>
      <c r="B2957">
        <f t="shared" si="72"/>
        <v>2020</v>
      </c>
      <c r="C2957" t="str">
        <f t="shared" si="73"/>
        <v>COMBDGEDSOldAE______STDPRO_16</v>
      </c>
      <c r="D2957" s="8">
        <f>IF(_xlfn.IFNA(VLOOKUP(LEFT(C2957,LEN(C2957)-3),COMBDG_Replacement_Split_Tech!A:T,12+B2957-2016,FALSE),-1)&lt;0,0,VLOOKUP(LEFT(C2957,LEN(C2957)-3),COMBDG_Replacement_Split_Tech!A:T,12+B2957-2016,FALSE))*_xlfn.IFNA(VLOOKUP(LEFT(C2957,14),'AGG Activity_16'!A:K,B2957-2016+2,FALSE),VLOOKUP(LEFT(C2957,15),'AGG Activity_16'!A:K,B2957-2016+2,FALSE))</f>
        <v>22.095934520912987</v>
      </c>
    </row>
    <row r="2958" spans="1:4" x14ac:dyDescent="0.25">
      <c r="A2958" t="s">
        <v>2</v>
      </c>
      <c r="B2958">
        <f t="shared" si="72"/>
        <v>2020</v>
      </c>
      <c r="C2958" t="str">
        <f t="shared" si="73"/>
        <v>COMBDGEDSOldSHFUR___STDPRO_16</v>
      </c>
      <c r="D2958" s="8">
        <f>IF(_xlfn.IFNA(VLOOKUP(LEFT(C2958,LEN(C2958)-3),COMBDG_Replacement_Split_Tech!A:T,12+B2958-2016,FALSE),-1)&lt;0,0,VLOOKUP(LEFT(C2958,LEN(C2958)-3),COMBDG_Replacement_Split_Tech!A:T,12+B2958-2016,FALSE))*_xlfn.IFNA(VLOOKUP(LEFT(C2958,14),'AGG Activity_16'!A:K,B2958-2016+2,FALSE),VLOOKUP(LEFT(C2958,15),'AGG Activity_16'!A:K,B2958-2016+2,FALSE))</f>
        <v>25.510224060508932</v>
      </c>
    </row>
    <row r="2959" spans="1:4" x14ac:dyDescent="0.25">
      <c r="A2959" t="s">
        <v>2</v>
      </c>
      <c r="B2959">
        <f t="shared" si="72"/>
        <v>2020</v>
      </c>
      <c r="C2959" t="str">
        <f t="shared" si="73"/>
        <v>COMBDGEDSOldWH______STDPRO_16</v>
      </c>
      <c r="D2959" s="8">
        <f>IF(_xlfn.IFNA(VLOOKUP(LEFT(C2959,LEN(C2959)-3),COMBDG_Replacement_Split_Tech!A:T,12+B2959-2016,FALSE),-1)&lt;0,0,VLOOKUP(LEFT(C2959,LEN(C2959)-3),COMBDG_Replacement_Split_Tech!A:T,12+B2959-2016,FALSE))*_xlfn.IFNA(VLOOKUP(LEFT(C2959,14),'AGG Activity_16'!A:K,B2959-2016+2,FALSE),VLOOKUP(LEFT(C2959,15),'AGG Activity_16'!A:K,B2959-2016+2,FALSE))</f>
        <v>3.5577757241329251</v>
      </c>
    </row>
    <row r="2960" spans="1:4" x14ac:dyDescent="0.25">
      <c r="A2960" t="s">
        <v>2</v>
      </c>
      <c r="B2960">
        <f t="shared" si="72"/>
        <v>2020</v>
      </c>
      <c r="C2960" t="str">
        <f t="shared" si="73"/>
        <v>COMBDGHLCNewAE______STDPRO_16</v>
      </c>
      <c r="D2960" s="8">
        <f>IF(_xlfn.IFNA(VLOOKUP(LEFT(C2960,LEN(C2960)-3),COMBDG_Replacement_Split_Tech!A:T,12+B2960-2016,FALSE),-1)&lt;0,0,VLOOKUP(LEFT(C2960,LEN(C2960)-3),COMBDG_Replacement_Split_Tech!A:T,12+B2960-2016,FALSE))*_xlfn.IFNA(VLOOKUP(LEFT(C2960,14),'AGG Activity_16'!A:K,B2960-2016+2,FALSE),VLOOKUP(LEFT(C2960,15),'AGG Activity_16'!A:K,B2960-2016+2,FALSE))</f>
        <v>0</v>
      </c>
    </row>
    <row r="2961" spans="1:4" x14ac:dyDescent="0.25">
      <c r="A2961" t="s">
        <v>2</v>
      </c>
      <c r="B2961">
        <f t="shared" si="72"/>
        <v>2020</v>
      </c>
      <c r="C2961" t="str">
        <f t="shared" si="73"/>
        <v>COMBDGHLCNewSHFUR___STDPRO_16</v>
      </c>
      <c r="D2961" s="8">
        <f>IF(_xlfn.IFNA(VLOOKUP(LEFT(C2961,LEN(C2961)-3),COMBDG_Replacement_Split_Tech!A:T,12+B2961-2016,FALSE),-1)&lt;0,0,VLOOKUP(LEFT(C2961,LEN(C2961)-3),COMBDG_Replacement_Split_Tech!A:T,12+B2961-2016,FALSE))*_xlfn.IFNA(VLOOKUP(LEFT(C2961,14),'AGG Activity_16'!A:K,B2961-2016+2,FALSE),VLOOKUP(LEFT(C2961,15),'AGG Activity_16'!A:K,B2961-2016+2,FALSE))</f>
        <v>0</v>
      </c>
    </row>
    <row r="2962" spans="1:4" x14ac:dyDescent="0.25">
      <c r="A2962" t="s">
        <v>2</v>
      </c>
      <c r="B2962">
        <f t="shared" si="72"/>
        <v>2020</v>
      </c>
      <c r="C2962" t="str">
        <f t="shared" si="73"/>
        <v>COMBDGHLCNewWH______STDPRO_16</v>
      </c>
      <c r="D2962" s="8">
        <f>IF(_xlfn.IFNA(VLOOKUP(LEFT(C2962,LEN(C2962)-3),COMBDG_Replacement_Split_Tech!A:T,12+B2962-2016,FALSE),-1)&lt;0,0,VLOOKUP(LEFT(C2962,LEN(C2962)-3),COMBDG_Replacement_Split_Tech!A:T,12+B2962-2016,FALSE))*_xlfn.IFNA(VLOOKUP(LEFT(C2962,14),'AGG Activity_16'!A:K,B2962-2016+2,FALSE),VLOOKUP(LEFT(C2962,15),'AGG Activity_16'!A:K,B2962-2016+2,FALSE))</f>
        <v>0</v>
      </c>
    </row>
    <row r="2963" spans="1:4" x14ac:dyDescent="0.25">
      <c r="A2963" t="s">
        <v>2</v>
      </c>
      <c r="B2963">
        <f t="shared" si="72"/>
        <v>2020</v>
      </c>
      <c r="C2963" t="str">
        <f t="shared" si="73"/>
        <v>COMBDGHLCOldAE______STDPRO_16</v>
      </c>
      <c r="D2963" s="8">
        <f>IF(_xlfn.IFNA(VLOOKUP(LEFT(C2963,LEN(C2963)-3),COMBDG_Replacement_Split_Tech!A:T,12+B2963-2016,FALSE),-1)&lt;0,0,VLOOKUP(LEFT(C2963,LEN(C2963)-3),COMBDG_Replacement_Split_Tech!A:T,12+B2963-2016,FALSE))*_xlfn.IFNA(VLOOKUP(LEFT(C2963,14),'AGG Activity_16'!A:K,B2963-2016+2,FALSE),VLOOKUP(LEFT(C2963,15),'AGG Activity_16'!A:K,B2963-2016+2,FALSE))</f>
        <v>21.766075416766615</v>
      </c>
    </row>
    <row r="2964" spans="1:4" x14ac:dyDescent="0.25">
      <c r="A2964" t="s">
        <v>2</v>
      </c>
      <c r="B2964">
        <f t="shared" si="72"/>
        <v>2020</v>
      </c>
      <c r="C2964" t="str">
        <f t="shared" si="73"/>
        <v>COMBDGHLCOldSHFUR___STDPRO_16</v>
      </c>
      <c r="D2964" s="8">
        <f>IF(_xlfn.IFNA(VLOOKUP(LEFT(C2964,LEN(C2964)-3),COMBDG_Replacement_Split_Tech!A:T,12+B2964-2016,FALSE),-1)&lt;0,0,VLOOKUP(LEFT(C2964,LEN(C2964)-3),COMBDG_Replacement_Split_Tech!A:T,12+B2964-2016,FALSE))*_xlfn.IFNA(VLOOKUP(LEFT(C2964,14),'AGG Activity_16'!A:K,B2964-2016+2,FALSE),VLOOKUP(LEFT(C2964,15),'AGG Activity_16'!A:K,B2964-2016+2,FALSE))</f>
        <v>15.539527484104823</v>
      </c>
    </row>
    <row r="2965" spans="1:4" x14ac:dyDescent="0.25">
      <c r="A2965" t="s">
        <v>2</v>
      </c>
      <c r="B2965">
        <f t="shared" si="72"/>
        <v>2020</v>
      </c>
      <c r="C2965" t="str">
        <f t="shared" si="73"/>
        <v>COMBDGHLCOldWH______STDPRO_16</v>
      </c>
      <c r="D2965" s="8">
        <f>IF(_xlfn.IFNA(VLOOKUP(LEFT(C2965,LEN(C2965)-3),COMBDG_Replacement_Split_Tech!A:T,12+B2965-2016,FALSE),-1)&lt;0,0,VLOOKUP(LEFT(C2965,LEN(C2965)-3),COMBDG_Replacement_Split_Tech!A:T,12+B2965-2016,FALSE))*_xlfn.IFNA(VLOOKUP(LEFT(C2965,14),'AGG Activity_16'!A:K,B2965-2016+2,FALSE),VLOOKUP(LEFT(C2965,15),'AGG Activity_16'!A:K,B2965-2016+2,FALSE))</f>
        <v>3.0080274383186993</v>
      </c>
    </row>
    <row r="2966" spans="1:4" x14ac:dyDescent="0.25">
      <c r="A2966" t="s">
        <v>2</v>
      </c>
      <c r="B2966">
        <f t="shared" si="72"/>
        <v>2020</v>
      </c>
      <c r="C2966" t="str">
        <f t="shared" si="73"/>
        <v>COMBDGICINewAE______STDPRO_16</v>
      </c>
      <c r="D2966" s="8">
        <f>IF(_xlfn.IFNA(VLOOKUP(LEFT(C2966,LEN(C2966)-3),COMBDG_Replacement_Split_Tech!A:T,12+B2966-2016,FALSE),-1)&lt;0,0,VLOOKUP(LEFT(C2966,LEN(C2966)-3),COMBDG_Replacement_Split_Tech!A:T,12+B2966-2016,FALSE))*_xlfn.IFNA(VLOOKUP(LEFT(C2966,14),'AGG Activity_16'!A:K,B2966-2016+2,FALSE),VLOOKUP(LEFT(C2966,15),'AGG Activity_16'!A:K,B2966-2016+2,FALSE))</f>
        <v>0</v>
      </c>
    </row>
    <row r="2967" spans="1:4" x14ac:dyDescent="0.25">
      <c r="A2967" t="s">
        <v>2</v>
      </c>
      <c r="B2967">
        <f t="shared" si="72"/>
        <v>2020</v>
      </c>
      <c r="C2967" t="str">
        <f t="shared" si="73"/>
        <v>COMBDGICINewSHFUR___STDPRO_16</v>
      </c>
      <c r="D2967" s="8">
        <f>IF(_xlfn.IFNA(VLOOKUP(LEFT(C2967,LEN(C2967)-3),COMBDG_Replacement_Split_Tech!A:T,12+B2967-2016,FALSE),-1)&lt;0,0,VLOOKUP(LEFT(C2967,LEN(C2967)-3),COMBDG_Replacement_Split_Tech!A:T,12+B2967-2016,FALSE))*_xlfn.IFNA(VLOOKUP(LEFT(C2967,14),'AGG Activity_16'!A:K,B2967-2016+2,FALSE),VLOOKUP(LEFT(C2967,15),'AGG Activity_16'!A:K,B2967-2016+2,FALSE))</f>
        <v>0</v>
      </c>
    </row>
    <row r="2968" spans="1:4" x14ac:dyDescent="0.25">
      <c r="A2968" t="s">
        <v>2</v>
      </c>
      <c r="B2968">
        <f t="shared" si="72"/>
        <v>2020</v>
      </c>
      <c r="C2968" t="str">
        <f t="shared" si="73"/>
        <v>COMBDGICINewWH______STDPRO_16</v>
      </c>
      <c r="D2968" s="8">
        <f>IF(_xlfn.IFNA(VLOOKUP(LEFT(C2968,LEN(C2968)-3),COMBDG_Replacement_Split_Tech!A:T,12+B2968-2016,FALSE),-1)&lt;0,0,VLOOKUP(LEFT(C2968,LEN(C2968)-3),COMBDG_Replacement_Split_Tech!A:T,12+B2968-2016,FALSE))*_xlfn.IFNA(VLOOKUP(LEFT(C2968,14),'AGG Activity_16'!A:K,B2968-2016+2,FALSE),VLOOKUP(LEFT(C2968,15),'AGG Activity_16'!A:K,B2968-2016+2,FALSE))</f>
        <v>0</v>
      </c>
    </row>
    <row r="2969" spans="1:4" x14ac:dyDescent="0.25">
      <c r="A2969" t="s">
        <v>2</v>
      </c>
      <c r="B2969">
        <f t="shared" si="72"/>
        <v>2020</v>
      </c>
      <c r="C2969" t="str">
        <f t="shared" si="73"/>
        <v>COMBDGICIOldAE______STDPRO_16</v>
      </c>
      <c r="D2969" s="8">
        <f>IF(_xlfn.IFNA(VLOOKUP(LEFT(C2969,LEN(C2969)-3),COMBDG_Replacement_Split_Tech!A:T,12+B2969-2016,FALSE),-1)&lt;0,0,VLOOKUP(LEFT(C2969,LEN(C2969)-3),COMBDG_Replacement_Split_Tech!A:T,12+B2969-2016,FALSE))*_xlfn.IFNA(VLOOKUP(LEFT(C2969,14),'AGG Activity_16'!A:K,B2969-2016+2,FALSE),VLOOKUP(LEFT(C2969,15),'AGG Activity_16'!A:K,B2969-2016+2,FALSE))</f>
        <v>0.99988750941175231</v>
      </c>
    </row>
    <row r="2970" spans="1:4" x14ac:dyDescent="0.25">
      <c r="A2970" t="s">
        <v>2</v>
      </c>
      <c r="B2970">
        <f t="shared" si="72"/>
        <v>2020</v>
      </c>
      <c r="C2970" t="str">
        <f t="shared" si="73"/>
        <v>COMBDGICIOldSHFUR___STDPRO_16</v>
      </c>
      <c r="D2970" s="8">
        <f>IF(_xlfn.IFNA(VLOOKUP(LEFT(C2970,LEN(C2970)-3),COMBDG_Replacement_Split_Tech!A:T,12+B2970-2016,FALSE),-1)&lt;0,0,VLOOKUP(LEFT(C2970,LEN(C2970)-3),COMBDG_Replacement_Split_Tech!A:T,12+B2970-2016,FALSE))*_xlfn.IFNA(VLOOKUP(LEFT(C2970,14),'AGG Activity_16'!A:K,B2970-2016+2,FALSE),VLOOKUP(LEFT(C2970,15),'AGG Activity_16'!A:K,B2970-2016+2,FALSE))</f>
        <v>1.2104494082502599</v>
      </c>
    </row>
    <row r="2971" spans="1:4" x14ac:dyDescent="0.25">
      <c r="A2971" t="s">
        <v>2</v>
      </c>
      <c r="B2971">
        <f t="shared" ref="B2971:B3034" si="74">B2371+1</f>
        <v>2020</v>
      </c>
      <c r="C2971" t="str">
        <f t="shared" ref="C2971:C3034" si="75">C2371</f>
        <v>COMBDGICIOldWH______STDPRO_16</v>
      </c>
      <c r="D2971" s="8">
        <f>IF(_xlfn.IFNA(VLOOKUP(LEFT(C2971,LEN(C2971)-3),COMBDG_Replacement_Split_Tech!A:T,12+B2971-2016,FALSE),-1)&lt;0,0,VLOOKUP(LEFT(C2971,LEN(C2971)-3),COMBDG_Replacement_Split_Tech!A:T,12+B2971-2016,FALSE))*_xlfn.IFNA(VLOOKUP(LEFT(C2971,14),'AGG Activity_16'!A:K,B2971-2016+2,FALSE),VLOOKUP(LEFT(C2971,15),'AGG Activity_16'!A:K,B2971-2016+2,FALSE))</f>
        <v>0.18582438834212817</v>
      </c>
    </row>
    <row r="2972" spans="1:4" x14ac:dyDescent="0.25">
      <c r="A2972" t="s">
        <v>2</v>
      </c>
      <c r="B2972">
        <f t="shared" si="74"/>
        <v>2020</v>
      </c>
      <c r="C2972" t="str">
        <f t="shared" si="75"/>
        <v>COMBDGOFFNewAE______STDPRO_16</v>
      </c>
      <c r="D2972" s="8">
        <f>IF(_xlfn.IFNA(VLOOKUP(LEFT(C2972,LEN(C2972)-3),COMBDG_Replacement_Split_Tech!A:T,12+B2972-2016,FALSE),-1)&lt;0,0,VLOOKUP(LEFT(C2972,LEN(C2972)-3),COMBDG_Replacement_Split_Tech!A:T,12+B2972-2016,FALSE))*_xlfn.IFNA(VLOOKUP(LEFT(C2972,14),'AGG Activity_16'!A:K,B2972-2016+2,FALSE),VLOOKUP(LEFT(C2972,15),'AGG Activity_16'!A:K,B2972-2016+2,FALSE))</f>
        <v>0</v>
      </c>
    </row>
    <row r="2973" spans="1:4" x14ac:dyDescent="0.25">
      <c r="A2973" t="s">
        <v>2</v>
      </c>
      <c r="B2973">
        <f t="shared" si="74"/>
        <v>2020</v>
      </c>
      <c r="C2973" t="str">
        <f t="shared" si="75"/>
        <v>COMBDGOFFNewSHFUR___STDPRO_16</v>
      </c>
      <c r="D2973" s="8">
        <f>IF(_xlfn.IFNA(VLOOKUP(LEFT(C2973,LEN(C2973)-3),COMBDG_Replacement_Split_Tech!A:T,12+B2973-2016,FALSE),-1)&lt;0,0,VLOOKUP(LEFT(C2973,LEN(C2973)-3),COMBDG_Replacement_Split_Tech!A:T,12+B2973-2016,FALSE))*_xlfn.IFNA(VLOOKUP(LEFT(C2973,14),'AGG Activity_16'!A:K,B2973-2016+2,FALSE),VLOOKUP(LEFT(C2973,15),'AGG Activity_16'!A:K,B2973-2016+2,FALSE))</f>
        <v>0</v>
      </c>
    </row>
    <row r="2974" spans="1:4" x14ac:dyDescent="0.25">
      <c r="A2974" t="s">
        <v>2</v>
      </c>
      <c r="B2974">
        <f t="shared" si="74"/>
        <v>2020</v>
      </c>
      <c r="C2974" t="str">
        <f t="shared" si="75"/>
        <v>COMBDGOFFNewWH______STDPRO_16</v>
      </c>
      <c r="D2974" s="8">
        <f>IF(_xlfn.IFNA(VLOOKUP(LEFT(C2974,LEN(C2974)-3),COMBDG_Replacement_Split_Tech!A:T,12+B2974-2016,FALSE),-1)&lt;0,0,VLOOKUP(LEFT(C2974,LEN(C2974)-3),COMBDG_Replacement_Split_Tech!A:T,12+B2974-2016,FALSE))*_xlfn.IFNA(VLOOKUP(LEFT(C2974,14),'AGG Activity_16'!A:K,B2974-2016+2,FALSE),VLOOKUP(LEFT(C2974,15),'AGG Activity_16'!A:K,B2974-2016+2,FALSE))</f>
        <v>0</v>
      </c>
    </row>
    <row r="2975" spans="1:4" x14ac:dyDescent="0.25">
      <c r="A2975" t="s">
        <v>2</v>
      </c>
      <c r="B2975">
        <f t="shared" si="74"/>
        <v>2020</v>
      </c>
      <c r="C2975" t="str">
        <f t="shared" si="75"/>
        <v>COMBDGOFFOldAE______STDPRO_16</v>
      </c>
      <c r="D2975" s="8">
        <f>IF(_xlfn.IFNA(VLOOKUP(LEFT(C2975,LEN(C2975)-3),COMBDG_Replacement_Split_Tech!A:T,12+B2975-2016,FALSE),-1)&lt;0,0,VLOOKUP(LEFT(C2975,LEN(C2975)-3),COMBDG_Replacement_Split_Tech!A:T,12+B2975-2016,FALSE))*_xlfn.IFNA(VLOOKUP(LEFT(C2975,14),'AGG Activity_16'!A:K,B2975-2016+2,FALSE),VLOOKUP(LEFT(C2975,15),'AGG Activity_16'!A:K,B2975-2016+2,FALSE))</f>
        <v>393.43732731902668</v>
      </c>
    </row>
    <row r="2976" spans="1:4" x14ac:dyDescent="0.25">
      <c r="A2976" t="s">
        <v>2</v>
      </c>
      <c r="B2976">
        <f t="shared" si="74"/>
        <v>2020</v>
      </c>
      <c r="C2976" t="str">
        <f t="shared" si="75"/>
        <v>COMBDGOFFOldSHFUR___STDPRO_16</v>
      </c>
      <c r="D2976" s="8">
        <f>IF(_xlfn.IFNA(VLOOKUP(LEFT(C2976,LEN(C2976)-3),COMBDG_Replacement_Split_Tech!A:T,12+B2976-2016,FALSE),-1)&lt;0,0,VLOOKUP(LEFT(C2976,LEN(C2976)-3),COMBDG_Replacement_Split_Tech!A:T,12+B2976-2016,FALSE))*_xlfn.IFNA(VLOOKUP(LEFT(C2976,14),'AGG Activity_16'!A:K,B2976-2016+2,FALSE),VLOOKUP(LEFT(C2976,15),'AGG Activity_16'!A:K,B2976-2016+2,FALSE))</f>
        <v>53.685192799590645</v>
      </c>
    </row>
    <row r="2977" spans="1:4" x14ac:dyDescent="0.25">
      <c r="A2977" t="s">
        <v>2</v>
      </c>
      <c r="B2977">
        <f t="shared" si="74"/>
        <v>2020</v>
      </c>
      <c r="C2977" t="str">
        <f t="shared" si="75"/>
        <v>COMBDGOFFOldWH______STDPRO_16</v>
      </c>
      <c r="D2977" s="8">
        <f>IF(_xlfn.IFNA(VLOOKUP(LEFT(C2977,LEN(C2977)-3),COMBDG_Replacement_Split_Tech!A:T,12+B2977-2016,FALSE),-1)&lt;0,0,VLOOKUP(LEFT(C2977,LEN(C2977)-3),COMBDG_Replacement_Split_Tech!A:T,12+B2977-2016,FALSE))*_xlfn.IFNA(VLOOKUP(LEFT(C2977,14),'AGG Activity_16'!A:K,B2977-2016+2,FALSE),VLOOKUP(LEFT(C2977,15),'AGG Activity_16'!A:K,B2977-2016+2,FALSE))</f>
        <v>5.0720760490882864</v>
      </c>
    </row>
    <row r="2978" spans="1:4" x14ac:dyDescent="0.25">
      <c r="A2978" t="s">
        <v>2</v>
      </c>
      <c r="B2978">
        <f t="shared" si="74"/>
        <v>2020</v>
      </c>
      <c r="C2978" t="str">
        <f t="shared" si="75"/>
        <v>COMBDGOTSNewAE______STDPRO_16</v>
      </c>
      <c r="D2978" s="8">
        <f>IF(_xlfn.IFNA(VLOOKUP(LEFT(C2978,LEN(C2978)-3),COMBDG_Replacement_Split_Tech!A:T,12+B2978-2016,FALSE),-1)&lt;0,0,VLOOKUP(LEFT(C2978,LEN(C2978)-3),COMBDG_Replacement_Split_Tech!A:T,12+B2978-2016,FALSE))*_xlfn.IFNA(VLOOKUP(LEFT(C2978,14),'AGG Activity_16'!A:K,B2978-2016+2,FALSE),VLOOKUP(LEFT(C2978,15),'AGG Activity_16'!A:K,B2978-2016+2,FALSE))</f>
        <v>0</v>
      </c>
    </row>
    <row r="2979" spans="1:4" x14ac:dyDescent="0.25">
      <c r="A2979" t="s">
        <v>2</v>
      </c>
      <c r="B2979">
        <f t="shared" si="74"/>
        <v>2020</v>
      </c>
      <c r="C2979" t="str">
        <f t="shared" si="75"/>
        <v>COMBDGOTSNewSHFUR___STDPRO_16</v>
      </c>
      <c r="D2979" s="8">
        <f>IF(_xlfn.IFNA(VLOOKUP(LEFT(C2979,LEN(C2979)-3),COMBDG_Replacement_Split_Tech!A:T,12+B2979-2016,FALSE),-1)&lt;0,0,VLOOKUP(LEFT(C2979,LEN(C2979)-3),COMBDG_Replacement_Split_Tech!A:T,12+B2979-2016,FALSE))*_xlfn.IFNA(VLOOKUP(LEFT(C2979,14),'AGG Activity_16'!A:K,B2979-2016+2,FALSE),VLOOKUP(LEFT(C2979,15),'AGG Activity_16'!A:K,B2979-2016+2,FALSE))</f>
        <v>0</v>
      </c>
    </row>
    <row r="2980" spans="1:4" x14ac:dyDescent="0.25">
      <c r="A2980" t="s">
        <v>2</v>
      </c>
      <c r="B2980">
        <f t="shared" si="74"/>
        <v>2020</v>
      </c>
      <c r="C2980" t="str">
        <f t="shared" si="75"/>
        <v>COMBDGOTSNewWH______STDPRO_16</v>
      </c>
      <c r="D2980" s="8">
        <f>IF(_xlfn.IFNA(VLOOKUP(LEFT(C2980,LEN(C2980)-3),COMBDG_Replacement_Split_Tech!A:T,12+B2980-2016,FALSE),-1)&lt;0,0,VLOOKUP(LEFT(C2980,LEN(C2980)-3),COMBDG_Replacement_Split_Tech!A:T,12+B2980-2016,FALSE))*_xlfn.IFNA(VLOOKUP(LEFT(C2980,14),'AGG Activity_16'!A:K,B2980-2016+2,FALSE),VLOOKUP(LEFT(C2980,15),'AGG Activity_16'!A:K,B2980-2016+2,FALSE))</f>
        <v>0</v>
      </c>
    </row>
    <row r="2981" spans="1:4" x14ac:dyDescent="0.25">
      <c r="A2981" t="s">
        <v>2</v>
      </c>
      <c r="B2981">
        <f t="shared" si="74"/>
        <v>2020</v>
      </c>
      <c r="C2981" t="str">
        <f t="shared" si="75"/>
        <v>COMBDGOTSOldAE______STDPRO_16</v>
      </c>
      <c r="D2981" s="8">
        <f>IF(_xlfn.IFNA(VLOOKUP(LEFT(C2981,LEN(C2981)-3),COMBDG_Replacement_Split_Tech!A:T,12+B2981-2016,FALSE),-1)&lt;0,0,VLOOKUP(LEFT(C2981,LEN(C2981)-3),COMBDG_Replacement_Split_Tech!A:T,12+B2981-2016,FALSE))*_xlfn.IFNA(VLOOKUP(LEFT(C2981,14),'AGG Activity_16'!A:K,B2981-2016+2,FALSE),VLOOKUP(LEFT(C2981,15),'AGG Activity_16'!A:K,B2981-2016+2,FALSE))</f>
        <v>6.6689223561832138</v>
      </c>
    </row>
    <row r="2982" spans="1:4" x14ac:dyDescent="0.25">
      <c r="A2982" t="s">
        <v>2</v>
      </c>
      <c r="B2982">
        <f t="shared" si="74"/>
        <v>2020</v>
      </c>
      <c r="C2982" t="str">
        <f t="shared" si="75"/>
        <v>COMBDGOTSOldSHFUR___STDPRO_16</v>
      </c>
      <c r="D2982" s="8">
        <f>IF(_xlfn.IFNA(VLOOKUP(LEFT(C2982,LEN(C2982)-3),COMBDG_Replacement_Split_Tech!A:T,12+B2982-2016,FALSE),-1)&lt;0,0,VLOOKUP(LEFT(C2982,LEN(C2982)-3),COMBDG_Replacement_Split_Tech!A:T,12+B2982-2016,FALSE))*_xlfn.IFNA(VLOOKUP(LEFT(C2982,14),'AGG Activity_16'!A:K,B2982-2016+2,FALSE),VLOOKUP(LEFT(C2982,15),'AGG Activity_16'!A:K,B2982-2016+2,FALSE))</f>
        <v>8.3703168837445041</v>
      </c>
    </row>
    <row r="2983" spans="1:4" x14ac:dyDescent="0.25">
      <c r="A2983" t="s">
        <v>2</v>
      </c>
      <c r="B2983">
        <f t="shared" si="74"/>
        <v>2020</v>
      </c>
      <c r="C2983" t="str">
        <f t="shared" si="75"/>
        <v>COMBDGOTSOldWH______STDPRO_16</v>
      </c>
      <c r="D2983" s="8">
        <f>IF(_xlfn.IFNA(VLOOKUP(LEFT(C2983,LEN(C2983)-3),COMBDG_Replacement_Split_Tech!A:T,12+B2983-2016,FALSE),-1)&lt;0,0,VLOOKUP(LEFT(C2983,LEN(C2983)-3),COMBDG_Replacement_Split_Tech!A:T,12+B2983-2016,FALSE))*_xlfn.IFNA(VLOOKUP(LEFT(C2983,14),'AGG Activity_16'!A:K,B2983-2016+2,FALSE),VLOOKUP(LEFT(C2983,15),'AGG Activity_16'!A:K,B2983-2016+2,FALSE))</f>
        <v>1.5585280019999206</v>
      </c>
    </row>
    <row r="2984" spans="1:4" x14ac:dyDescent="0.25">
      <c r="A2984" t="s">
        <v>2</v>
      </c>
      <c r="B2984">
        <f t="shared" si="74"/>
        <v>2020</v>
      </c>
      <c r="C2984" t="str">
        <f t="shared" si="75"/>
        <v>COMBDGRTTNewAE______STDPRO_16</v>
      </c>
      <c r="D2984" s="8">
        <f>IF(_xlfn.IFNA(VLOOKUP(LEFT(C2984,LEN(C2984)-3),COMBDG_Replacement_Split_Tech!A:T,12+B2984-2016,FALSE),-1)&lt;0,0,VLOOKUP(LEFT(C2984,LEN(C2984)-3),COMBDG_Replacement_Split_Tech!A:T,12+B2984-2016,FALSE))*_xlfn.IFNA(VLOOKUP(LEFT(C2984,14),'AGG Activity_16'!A:K,B2984-2016+2,FALSE),VLOOKUP(LEFT(C2984,15),'AGG Activity_16'!A:K,B2984-2016+2,FALSE))</f>
        <v>0</v>
      </c>
    </row>
    <row r="2985" spans="1:4" x14ac:dyDescent="0.25">
      <c r="A2985" t="s">
        <v>2</v>
      </c>
      <c r="B2985">
        <f t="shared" si="74"/>
        <v>2020</v>
      </c>
      <c r="C2985" t="str">
        <f t="shared" si="75"/>
        <v>COMBDGRTTNewSHFUR___STDPRO_16</v>
      </c>
      <c r="D2985" s="8">
        <f>IF(_xlfn.IFNA(VLOOKUP(LEFT(C2985,LEN(C2985)-3),COMBDG_Replacement_Split_Tech!A:T,12+B2985-2016,FALSE),-1)&lt;0,0,VLOOKUP(LEFT(C2985,LEN(C2985)-3),COMBDG_Replacement_Split_Tech!A:T,12+B2985-2016,FALSE))*_xlfn.IFNA(VLOOKUP(LEFT(C2985,14),'AGG Activity_16'!A:K,B2985-2016+2,FALSE),VLOOKUP(LEFT(C2985,15),'AGG Activity_16'!A:K,B2985-2016+2,FALSE))</f>
        <v>0</v>
      </c>
    </row>
    <row r="2986" spans="1:4" x14ac:dyDescent="0.25">
      <c r="A2986" t="s">
        <v>2</v>
      </c>
      <c r="B2986">
        <f t="shared" si="74"/>
        <v>2020</v>
      </c>
      <c r="C2986" t="str">
        <f t="shared" si="75"/>
        <v>COMBDGRTTNewWH______STDPRO_16</v>
      </c>
      <c r="D2986" s="8">
        <f>IF(_xlfn.IFNA(VLOOKUP(LEFT(C2986,LEN(C2986)-3),COMBDG_Replacement_Split_Tech!A:T,12+B2986-2016,FALSE),-1)&lt;0,0,VLOOKUP(LEFT(C2986,LEN(C2986)-3),COMBDG_Replacement_Split_Tech!A:T,12+B2986-2016,FALSE))*_xlfn.IFNA(VLOOKUP(LEFT(C2986,14),'AGG Activity_16'!A:K,B2986-2016+2,FALSE),VLOOKUP(LEFT(C2986,15),'AGG Activity_16'!A:K,B2986-2016+2,FALSE))</f>
        <v>0</v>
      </c>
    </row>
    <row r="2987" spans="1:4" x14ac:dyDescent="0.25">
      <c r="A2987" t="s">
        <v>2</v>
      </c>
      <c r="B2987">
        <f t="shared" si="74"/>
        <v>2020</v>
      </c>
      <c r="C2987" t="str">
        <f t="shared" si="75"/>
        <v>COMBDGRTTOldAE______STDPRO_16</v>
      </c>
      <c r="D2987" s="8">
        <f>IF(_xlfn.IFNA(VLOOKUP(LEFT(C2987,LEN(C2987)-3),COMBDG_Replacement_Split_Tech!A:T,12+B2987-2016,FALSE),-1)&lt;0,0,VLOOKUP(LEFT(C2987,LEN(C2987)-3),COMBDG_Replacement_Split_Tech!A:T,12+B2987-2016,FALSE))*_xlfn.IFNA(VLOOKUP(LEFT(C2987,14),'AGG Activity_16'!A:K,B2987-2016+2,FALSE),VLOOKUP(LEFT(C2987,15),'AGG Activity_16'!A:K,B2987-2016+2,FALSE))</f>
        <v>17.11386141931613</v>
      </c>
    </row>
    <row r="2988" spans="1:4" x14ac:dyDescent="0.25">
      <c r="A2988" t="s">
        <v>2</v>
      </c>
      <c r="B2988">
        <f t="shared" si="74"/>
        <v>2020</v>
      </c>
      <c r="C2988" t="str">
        <f t="shared" si="75"/>
        <v>COMBDGRTTOldSHFUR___STDPRO_16</v>
      </c>
      <c r="D2988" s="8">
        <f>IF(_xlfn.IFNA(VLOOKUP(LEFT(C2988,LEN(C2988)-3),COMBDG_Replacement_Split_Tech!A:T,12+B2988-2016,FALSE),-1)&lt;0,0,VLOOKUP(LEFT(C2988,LEN(C2988)-3),COMBDG_Replacement_Split_Tech!A:T,12+B2988-2016,FALSE))*_xlfn.IFNA(VLOOKUP(LEFT(C2988,14),'AGG Activity_16'!A:K,B2988-2016+2,FALSE),VLOOKUP(LEFT(C2988,15),'AGG Activity_16'!A:K,B2988-2016+2,FALSE))</f>
        <v>32.728054669156649</v>
      </c>
    </row>
    <row r="2989" spans="1:4" x14ac:dyDescent="0.25">
      <c r="A2989" t="s">
        <v>2</v>
      </c>
      <c r="B2989">
        <f t="shared" si="74"/>
        <v>2020</v>
      </c>
      <c r="C2989" t="str">
        <f t="shared" si="75"/>
        <v>COMBDGRTTOldWH______STDPRO_16</v>
      </c>
      <c r="D2989" s="8">
        <f>IF(_xlfn.IFNA(VLOOKUP(LEFT(C2989,LEN(C2989)-3),COMBDG_Replacement_Split_Tech!A:T,12+B2989-2016,FALSE),-1)&lt;0,0,VLOOKUP(LEFT(C2989,LEN(C2989)-3),COMBDG_Replacement_Split_Tech!A:T,12+B2989-2016,FALSE))*_xlfn.IFNA(VLOOKUP(LEFT(C2989,14),'AGG Activity_16'!A:K,B2989-2016+2,FALSE),VLOOKUP(LEFT(C2989,15),'AGG Activity_16'!A:K,B2989-2016+2,FALSE))</f>
        <v>4.4559481453068432</v>
      </c>
    </row>
    <row r="2990" spans="1:4" x14ac:dyDescent="0.25">
      <c r="A2990" t="s">
        <v>2</v>
      </c>
      <c r="B2990">
        <f t="shared" si="74"/>
        <v>2020</v>
      </c>
      <c r="C2990" t="str">
        <f t="shared" si="75"/>
        <v>COMBDGTAWNewAE______STDPRO_16</v>
      </c>
      <c r="D2990" s="8">
        <f>IF(_xlfn.IFNA(VLOOKUP(LEFT(C2990,LEN(C2990)-3),COMBDG_Replacement_Split_Tech!A:T,12+B2990-2016,FALSE),-1)&lt;0,0,VLOOKUP(LEFT(C2990,LEN(C2990)-3),COMBDG_Replacement_Split_Tech!A:T,12+B2990-2016,FALSE))*_xlfn.IFNA(VLOOKUP(LEFT(C2990,14),'AGG Activity_16'!A:K,B2990-2016+2,FALSE),VLOOKUP(LEFT(C2990,15),'AGG Activity_16'!A:K,B2990-2016+2,FALSE))</f>
        <v>0</v>
      </c>
    </row>
    <row r="2991" spans="1:4" x14ac:dyDescent="0.25">
      <c r="A2991" t="s">
        <v>2</v>
      </c>
      <c r="B2991">
        <f t="shared" si="74"/>
        <v>2020</v>
      </c>
      <c r="C2991" t="str">
        <f t="shared" si="75"/>
        <v>COMBDGTAWNewSHFUR___STDPRO_16</v>
      </c>
      <c r="D2991" s="8">
        <f>IF(_xlfn.IFNA(VLOOKUP(LEFT(C2991,LEN(C2991)-3),COMBDG_Replacement_Split_Tech!A:T,12+B2991-2016,FALSE),-1)&lt;0,0,VLOOKUP(LEFT(C2991,LEN(C2991)-3),COMBDG_Replacement_Split_Tech!A:T,12+B2991-2016,FALSE))*_xlfn.IFNA(VLOOKUP(LEFT(C2991,14),'AGG Activity_16'!A:K,B2991-2016+2,FALSE),VLOOKUP(LEFT(C2991,15),'AGG Activity_16'!A:K,B2991-2016+2,FALSE))</f>
        <v>0</v>
      </c>
    </row>
    <row r="2992" spans="1:4" x14ac:dyDescent="0.25">
      <c r="A2992" t="s">
        <v>2</v>
      </c>
      <c r="B2992">
        <f t="shared" si="74"/>
        <v>2020</v>
      </c>
      <c r="C2992" t="str">
        <f t="shared" si="75"/>
        <v>COMBDGTAWNewWH______STDPRO_16</v>
      </c>
      <c r="D2992" s="8">
        <f>IF(_xlfn.IFNA(VLOOKUP(LEFT(C2992,LEN(C2992)-3),COMBDG_Replacement_Split_Tech!A:T,12+B2992-2016,FALSE),-1)&lt;0,0,VLOOKUP(LEFT(C2992,LEN(C2992)-3),COMBDG_Replacement_Split_Tech!A:T,12+B2992-2016,FALSE))*_xlfn.IFNA(VLOOKUP(LEFT(C2992,14),'AGG Activity_16'!A:K,B2992-2016+2,FALSE),VLOOKUP(LEFT(C2992,15),'AGG Activity_16'!A:K,B2992-2016+2,FALSE))</f>
        <v>0</v>
      </c>
    </row>
    <row r="2993" spans="1:4" x14ac:dyDescent="0.25">
      <c r="A2993" t="s">
        <v>2</v>
      </c>
      <c r="B2993">
        <f t="shared" si="74"/>
        <v>2020</v>
      </c>
      <c r="C2993" t="str">
        <f t="shared" si="75"/>
        <v>COMBDGTAWOldAE______STDPRO_16</v>
      </c>
      <c r="D2993" s="8">
        <f>IF(_xlfn.IFNA(VLOOKUP(LEFT(C2993,LEN(C2993)-3),COMBDG_Replacement_Split_Tech!A:T,12+B2993-2016,FALSE),-1)&lt;0,0,VLOOKUP(LEFT(C2993,LEN(C2993)-3),COMBDG_Replacement_Split_Tech!A:T,12+B2993-2016,FALSE))*_xlfn.IFNA(VLOOKUP(LEFT(C2993,14),'AGG Activity_16'!A:K,B2993-2016+2,FALSE),VLOOKUP(LEFT(C2993,15),'AGG Activity_16'!A:K,B2993-2016+2,FALSE))</f>
        <v>3.0776911977256836</v>
      </c>
    </row>
    <row r="2994" spans="1:4" x14ac:dyDescent="0.25">
      <c r="A2994" t="s">
        <v>2</v>
      </c>
      <c r="B2994">
        <f t="shared" si="74"/>
        <v>2020</v>
      </c>
      <c r="C2994" t="str">
        <f t="shared" si="75"/>
        <v>COMBDGTAWOldSHFUR___STDPRO_16</v>
      </c>
      <c r="D2994" s="8">
        <f>IF(_xlfn.IFNA(VLOOKUP(LEFT(C2994,LEN(C2994)-3),COMBDG_Replacement_Split_Tech!A:T,12+B2994-2016,FALSE),-1)&lt;0,0,VLOOKUP(LEFT(C2994,LEN(C2994)-3),COMBDG_Replacement_Split_Tech!A:T,12+B2994-2016,FALSE))*_xlfn.IFNA(VLOOKUP(LEFT(C2994,14),'AGG Activity_16'!A:K,B2994-2016+2,FALSE),VLOOKUP(LEFT(C2994,15),'AGG Activity_16'!A:K,B2994-2016+2,FALSE))</f>
        <v>8.7667743538289287</v>
      </c>
    </row>
    <row r="2995" spans="1:4" x14ac:dyDescent="0.25">
      <c r="A2995" t="s">
        <v>2</v>
      </c>
      <c r="B2995">
        <f t="shared" si="74"/>
        <v>2020</v>
      </c>
      <c r="C2995" t="str">
        <f t="shared" si="75"/>
        <v>COMBDGTAWOldWH______STDPRO_16</v>
      </c>
      <c r="D2995" s="8">
        <f>IF(_xlfn.IFNA(VLOOKUP(LEFT(C2995,LEN(C2995)-3),COMBDG_Replacement_Split_Tech!A:T,12+B2995-2016,FALSE),-1)&lt;0,0,VLOOKUP(LEFT(C2995,LEN(C2995)-3),COMBDG_Replacement_Split_Tech!A:T,12+B2995-2016,FALSE))*_xlfn.IFNA(VLOOKUP(LEFT(C2995,14),'AGG Activity_16'!A:K,B2995-2016+2,FALSE),VLOOKUP(LEFT(C2995,15),'AGG Activity_16'!A:K,B2995-2016+2,FALSE))</f>
        <v>0.30496714414590009</v>
      </c>
    </row>
    <row r="2996" spans="1:4" x14ac:dyDescent="0.25">
      <c r="A2996" t="s">
        <v>2</v>
      </c>
      <c r="B2996">
        <f t="shared" si="74"/>
        <v>2020</v>
      </c>
      <c r="C2996" t="str">
        <f t="shared" si="75"/>
        <v>COMBDGWSTNewAE______STDPRO_16</v>
      </c>
      <c r="D2996" s="8">
        <f>IF(_xlfn.IFNA(VLOOKUP(LEFT(C2996,LEN(C2996)-3),COMBDG_Replacement_Split_Tech!A:T,12+B2996-2016,FALSE),-1)&lt;0,0,VLOOKUP(LEFT(C2996,LEN(C2996)-3),COMBDG_Replacement_Split_Tech!A:T,12+B2996-2016,FALSE))*_xlfn.IFNA(VLOOKUP(LEFT(C2996,14),'AGG Activity_16'!A:K,B2996-2016+2,FALSE),VLOOKUP(LEFT(C2996,15),'AGG Activity_16'!A:K,B2996-2016+2,FALSE))</f>
        <v>0</v>
      </c>
    </row>
    <row r="2997" spans="1:4" x14ac:dyDescent="0.25">
      <c r="A2997" t="s">
        <v>2</v>
      </c>
      <c r="B2997">
        <f t="shared" si="74"/>
        <v>2020</v>
      </c>
      <c r="C2997" t="str">
        <f t="shared" si="75"/>
        <v>COMBDGWSTNewSHFUR___STDPRO_16</v>
      </c>
      <c r="D2997" s="8">
        <f>IF(_xlfn.IFNA(VLOOKUP(LEFT(C2997,LEN(C2997)-3),COMBDG_Replacement_Split_Tech!A:T,12+B2997-2016,FALSE),-1)&lt;0,0,VLOOKUP(LEFT(C2997,LEN(C2997)-3),COMBDG_Replacement_Split_Tech!A:T,12+B2997-2016,FALSE))*_xlfn.IFNA(VLOOKUP(LEFT(C2997,14),'AGG Activity_16'!A:K,B2997-2016+2,FALSE),VLOOKUP(LEFT(C2997,15),'AGG Activity_16'!A:K,B2997-2016+2,FALSE))</f>
        <v>0</v>
      </c>
    </row>
    <row r="2998" spans="1:4" x14ac:dyDescent="0.25">
      <c r="A2998" t="s">
        <v>2</v>
      </c>
      <c r="B2998">
        <f t="shared" si="74"/>
        <v>2020</v>
      </c>
      <c r="C2998" t="str">
        <f t="shared" si="75"/>
        <v>COMBDGWSTNewWH______STDPRO_16</v>
      </c>
      <c r="D2998" s="8">
        <f>IF(_xlfn.IFNA(VLOOKUP(LEFT(C2998,LEN(C2998)-3),COMBDG_Replacement_Split_Tech!A:T,12+B2998-2016,FALSE),-1)&lt;0,0,VLOOKUP(LEFT(C2998,LEN(C2998)-3),COMBDG_Replacement_Split_Tech!A:T,12+B2998-2016,FALSE))*_xlfn.IFNA(VLOOKUP(LEFT(C2998,14),'AGG Activity_16'!A:K,B2998-2016+2,FALSE),VLOOKUP(LEFT(C2998,15),'AGG Activity_16'!A:K,B2998-2016+2,FALSE))</f>
        <v>0</v>
      </c>
    </row>
    <row r="2999" spans="1:4" x14ac:dyDescent="0.25">
      <c r="A2999" t="s">
        <v>2</v>
      </c>
      <c r="B2999">
        <f t="shared" si="74"/>
        <v>2020</v>
      </c>
      <c r="C2999" t="str">
        <f t="shared" si="75"/>
        <v>COMBDGWSTOldAE______STDPRO_16</v>
      </c>
      <c r="D2999" s="8">
        <f>IF(_xlfn.IFNA(VLOOKUP(LEFT(C2999,LEN(C2999)-3),COMBDG_Replacement_Split_Tech!A:T,12+B2999-2016,FALSE),-1)&lt;0,0,VLOOKUP(LEFT(C2999,LEN(C2999)-3),COMBDG_Replacement_Split_Tech!A:T,12+B2999-2016,FALSE))*_xlfn.IFNA(VLOOKUP(LEFT(C2999,14),'AGG Activity_16'!A:K,B2999-2016+2,FALSE),VLOOKUP(LEFT(C2999,15),'AGG Activity_16'!A:K,B2999-2016+2,FALSE))</f>
        <v>22.003493479961023</v>
      </c>
    </row>
    <row r="3000" spans="1:4" x14ac:dyDescent="0.25">
      <c r="A3000" t="s">
        <v>2</v>
      </c>
      <c r="B3000">
        <f t="shared" si="74"/>
        <v>2020</v>
      </c>
      <c r="C3000" t="str">
        <f t="shared" si="75"/>
        <v>COMBDGWSTOldSHFUR___STDPRO_16</v>
      </c>
      <c r="D3000" s="8">
        <f>IF(_xlfn.IFNA(VLOOKUP(LEFT(C3000,LEN(C3000)-3),COMBDG_Replacement_Split_Tech!A:T,12+B3000-2016,FALSE),-1)&lt;0,0,VLOOKUP(LEFT(C3000,LEN(C3000)-3),COMBDG_Replacement_Split_Tech!A:T,12+B3000-2016,FALSE))*_xlfn.IFNA(VLOOKUP(LEFT(C3000,14),'AGG Activity_16'!A:K,B3000-2016+2,FALSE),VLOOKUP(LEFT(C3000,15),'AGG Activity_16'!A:K,B3000-2016+2,FALSE))</f>
        <v>19.503521002452601</v>
      </c>
    </row>
    <row r="3001" spans="1:4" x14ac:dyDescent="0.25">
      <c r="A3001" t="s">
        <v>2</v>
      </c>
      <c r="B3001">
        <f t="shared" si="74"/>
        <v>2020</v>
      </c>
      <c r="C3001" t="str">
        <f t="shared" si="75"/>
        <v>COMBDGWSTOldWH______STDPRO_16</v>
      </c>
      <c r="D3001" s="8">
        <f>IF(_xlfn.IFNA(VLOOKUP(LEFT(C3001,LEN(C3001)-3),COMBDG_Replacement_Split_Tech!A:T,12+B3001-2016,FALSE),-1)&lt;0,0,VLOOKUP(LEFT(C3001,LEN(C3001)-3),COMBDG_Replacement_Split_Tech!A:T,12+B3001-2016,FALSE))*_xlfn.IFNA(VLOOKUP(LEFT(C3001,14),'AGG Activity_16'!A:K,B3001-2016+2,FALSE),VLOOKUP(LEFT(C3001,15),'AGG Activity_16'!A:K,B3001-2016+2,FALSE))</f>
        <v>2.2429411323569246</v>
      </c>
    </row>
    <row r="3002" spans="1:4" x14ac:dyDescent="0.25">
      <c r="A3002" t="s">
        <v>2</v>
      </c>
      <c r="B3002">
        <f t="shared" si="74"/>
        <v>2021</v>
      </c>
      <c r="C3002" t="str">
        <f t="shared" si="75"/>
        <v>COMBDGAERNewAE______STDNGA_16</v>
      </c>
      <c r="D3002" s="8">
        <f>IF(_xlfn.IFNA(VLOOKUP(LEFT(C3002,LEN(C3002)-3),COMBDG_Replacement_Split_Tech!A:T,12+B3002-2016,FALSE),-1)&lt;0,0,VLOOKUP(LEFT(C3002,LEN(C3002)-3),COMBDG_Replacement_Split_Tech!A:T,12+B3002-2016,FALSE))*_xlfn.IFNA(VLOOKUP(LEFT(C3002,14),'AGG Activity_16'!A:K,B3002-2016+2,FALSE),VLOOKUP(LEFT(C3002,15),'AGG Activity_16'!A:K,B3002-2016+2,FALSE))</f>
        <v>0</v>
      </c>
    </row>
    <row r="3003" spans="1:4" x14ac:dyDescent="0.25">
      <c r="A3003" t="s">
        <v>2</v>
      </c>
      <c r="B3003">
        <f t="shared" si="74"/>
        <v>2021</v>
      </c>
      <c r="C3003" t="str">
        <f t="shared" si="75"/>
        <v>COMBDGAERNewSC______STDNGA_16</v>
      </c>
      <c r="D3003" s="8">
        <f>IF(_xlfn.IFNA(VLOOKUP(LEFT(C3003,LEN(C3003)-3),COMBDG_Replacement_Split_Tech!A:T,12+B3003-2016,FALSE),-1)&lt;0,0,VLOOKUP(LEFT(C3003,LEN(C3003)-3),COMBDG_Replacement_Split_Tech!A:T,12+B3003-2016,FALSE))*_xlfn.IFNA(VLOOKUP(LEFT(C3003,14),'AGG Activity_16'!A:K,B3003-2016+2,FALSE),VLOOKUP(LEFT(C3003,15),'AGG Activity_16'!A:K,B3003-2016+2,FALSE))</f>
        <v>0</v>
      </c>
    </row>
    <row r="3004" spans="1:4" x14ac:dyDescent="0.25">
      <c r="A3004" t="s">
        <v>2</v>
      </c>
      <c r="B3004">
        <f t="shared" si="74"/>
        <v>2021</v>
      </c>
      <c r="C3004" t="str">
        <f t="shared" si="75"/>
        <v>COMBDGAERNewSHFUR___HIGNGA_16</v>
      </c>
      <c r="D3004" s="8">
        <f>IF(_xlfn.IFNA(VLOOKUP(LEFT(C3004,LEN(C3004)-3),COMBDG_Replacement_Split_Tech!A:T,12+B3004-2016,FALSE),-1)&lt;0,0,VLOOKUP(LEFT(C3004,LEN(C3004)-3),COMBDG_Replacement_Split_Tech!A:T,12+B3004-2016,FALSE))*_xlfn.IFNA(VLOOKUP(LEFT(C3004,14),'AGG Activity_16'!A:K,B3004-2016+2,FALSE),VLOOKUP(LEFT(C3004,15),'AGG Activity_16'!A:K,B3004-2016+2,FALSE))</f>
        <v>0</v>
      </c>
    </row>
    <row r="3005" spans="1:4" x14ac:dyDescent="0.25">
      <c r="A3005" t="s">
        <v>2</v>
      </c>
      <c r="B3005">
        <f t="shared" si="74"/>
        <v>2021</v>
      </c>
      <c r="C3005" t="str">
        <f t="shared" si="75"/>
        <v>COMBDGAERNewSHFUR___STDNGA_16</v>
      </c>
      <c r="D3005" s="8">
        <f>IF(_xlfn.IFNA(VLOOKUP(LEFT(C3005,LEN(C3005)-3),COMBDG_Replacement_Split_Tech!A:T,12+B3005-2016,FALSE),-1)&lt;0,0,VLOOKUP(LEFT(C3005,LEN(C3005)-3),COMBDG_Replacement_Split_Tech!A:T,12+B3005-2016,FALSE))*_xlfn.IFNA(VLOOKUP(LEFT(C3005,14),'AGG Activity_16'!A:K,B3005-2016+2,FALSE),VLOOKUP(LEFT(C3005,15),'AGG Activity_16'!A:K,B3005-2016+2,FALSE))</f>
        <v>0</v>
      </c>
    </row>
    <row r="3006" spans="1:4" x14ac:dyDescent="0.25">
      <c r="A3006" t="s">
        <v>2</v>
      </c>
      <c r="B3006">
        <f t="shared" si="74"/>
        <v>2021</v>
      </c>
      <c r="C3006" t="str">
        <f t="shared" si="75"/>
        <v>COMBDGAERNewWH______STDNGA_16</v>
      </c>
      <c r="D3006" s="8">
        <f>IF(_xlfn.IFNA(VLOOKUP(LEFT(C3006,LEN(C3006)-3),COMBDG_Replacement_Split_Tech!A:T,12+B3006-2016,FALSE),-1)&lt;0,0,VLOOKUP(LEFT(C3006,LEN(C3006)-3),COMBDG_Replacement_Split_Tech!A:T,12+B3006-2016,FALSE))*_xlfn.IFNA(VLOOKUP(LEFT(C3006,14),'AGG Activity_16'!A:K,B3006-2016+2,FALSE),VLOOKUP(LEFT(C3006,15),'AGG Activity_16'!A:K,B3006-2016+2,FALSE))</f>
        <v>0</v>
      </c>
    </row>
    <row r="3007" spans="1:4" x14ac:dyDescent="0.25">
      <c r="A3007" t="s">
        <v>2</v>
      </c>
      <c r="B3007">
        <f t="shared" si="74"/>
        <v>2021</v>
      </c>
      <c r="C3007" t="str">
        <f t="shared" si="75"/>
        <v>COMBDGAEROldAE______STDNGA_16</v>
      </c>
      <c r="D3007" s="8">
        <f>IF(_xlfn.IFNA(VLOOKUP(LEFT(C3007,LEN(C3007)-3),COMBDG_Replacement_Split_Tech!A:T,12+B3007-2016,FALSE),-1)&lt;0,0,VLOOKUP(LEFT(C3007,LEN(C3007)-3),COMBDG_Replacement_Split_Tech!A:T,12+B3007-2016,FALSE))*_xlfn.IFNA(VLOOKUP(LEFT(C3007,14),'AGG Activity_16'!A:K,B3007-2016+2,FALSE),VLOOKUP(LEFT(C3007,15),'AGG Activity_16'!A:K,B3007-2016+2,FALSE))</f>
        <v>7.7283311442504834</v>
      </c>
    </row>
    <row r="3008" spans="1:4" x14ac:dyDescent="0.25">
      <c r="A3008" t="s">
        <v>2</v>
      </c>
      <c r="B3008">
        <f t="shared" si="74"/>
        <v>2021</v>
      </c>
      <c r="C3008" t="str">
        <f t="shared" si="75"/>
        <v>COMBDGAEROldSC______STDNGA_16</v>
      </c>
      <c r="D3008" s="8">
        <f>IF(_xlfn.IFNA(VLOOKUP(LEFT(C3008,LEN(C3008)-3),COMBDG_Replacement_Split_Tech!A:T,12+B3008-2016,FALSE),-1)&lt;0,0,VLOOKUP(LEFT(C3008,LEN(C3008)-3),COMBDG_Replacement_Split_Tech!A:T,12+B3008-2016,FALSE))*_xlfn.IFNA(VLOOKUP(LEFT(C3008,14),'AGG Activity_16'!A:K,B3008-2016+2,FALSE),VLOOKUP(LEFT(C3008,15),'AGG Activity_16'!A:K,B3008-2016+2,FALSE))</f>
        <v>6.7084337951914321</v>
      </c>
    </row>
    <row r="3009" spans="1:4" x14ac:dyDescent="0.25">
      <c r="A3009" t="s">
        <v>2</v>
      </c>
      <c r="B3009">
        <f t="shared" si="74"/>
        <v>2021</v>
      </c>
      <c r="C3009" t="str">
        <f t="shared" si="75"/>
        <v>COMBDGAEROldSHFUR___HIGNGA_16</v>
      </c>
      <c r="D3009" s="8">
        <f>IF(_xlfn.IFNA(VLOOKUP(LEFT(C3009,LEN(C3009)-3),COMBDG_Replacement_Split_Tech!A:T,12+B3009-2016,FALSE),-1)&lt;0,0,VLOOKUP(LEFT(C3009,LEN(C3009)-3),COMBDG_Replacement_Split_Tech!A:T,12+B3009-2016,FALSE))*_xlfn.IFNA(VLOOKUP(LEFT(C3009,14),'AGG Activity_16'!A:K,B3009-2016+2,FALSE),VLOOKUP(LEFT(C3009,15),'AGG Activity_16'!A:K,B3009-2016+2,FALSE))</f>
        <v>0</v>
      </c>
    </row>
    <row r="3010" spans="1:4" x14ac:dyDescent="0.25">
      <c r="A3010" t="s">
        <v>2</v>
      </c>
      <c r="B3010">
        <f t="shared" si="74"/>
        <v>2021</v>
      </c>
      <c r="C3010" t="str">
        <f t="shared" si="75"/>
        <v>COMBDGAEROldSHFUR___STDNGA_16</v>
      </c>
      <c r="D3010" s="8">
        <f>IF(_xlfn.IFNA(VLOOKUP(LEFT(C3010,LEN(C3010)-3),COMBDG_Replacement_Split_Tech!A:T,12+B3010-2016,FALSE),-1)&lt;0,0,VLOOKUP(LEFT(C3010,LEN(C3010)-3),COMBDG_Replacement_Split_Tech!A:T,12+B3010-2016,FALSE))*_xlfn.IFNA(VLOOKUP(LEFT(C3010,14),'AGG Activity_16'!A:K,B3010-2016+2,FALSE),VLOOKUP(LEFT(C3010,15),'AGG Activity_16'!A:K,B3010-2016+2,FALSE))</f>
        <v>260.11608590654112</v>
      </c>
    </row>
    <row r="3011" spans="1:4" x14ac:dyDescent="0.25">
      <c r="A3011" t="s">
        <v>2</v>
      </c>
      <c r="B3011">
        <f t="shared" si="74"/>
        <v>2021</v>
      </c>
      <c r="C3011" t="str">
        <f t="shared" si="75"/>
        <v>COMBDGAEROldWH______STDNGA_16</v>
      </c>
      <c r="D3011" s="8">
        <f>IF(_xlfn.IFNA(VLOOKUP(LEFT(C3011,LEN(C3011)-3),COMBDG_Replacement_Split_Tech!A:T,12+B3011-2016,FALSE),-1)&lt;0,0,VLOOKUP(LEFT(C3011,LEN(C3011)-3),COMBDG_Replacement_Split_Tech!A:T,12+B3011-2016,FALSE))*_xlfn.IFNA(VLOOKUP(LEFT(C3011,14),'AGG Activity_16'!A:K,B3011-2016+2,FALSE),VLOOKUP(LEFT(C3011,15),'AGG Activity_16'!A:K,B3011-2016+2,FALSE))</f>
        <v>89.272353122994502</v>
      </c>
    </row>
    <row r="3012" spans="1:4" x14ac:dyDescent="0.25">
      <c r="A3012" t="s">
        <v>2</v>
      </c>
      <c r="B3012">
        <f t="shared" si="74"/>
        <v>2021</v>
      </c>
      <c r="C3012" t="str">
        <f t="shared" si="75"/>
        <v>COMBDGAFSNewAE______STDNGA_16</v>
      </c>
      <c r="D3012" s="8">
        <f>IF(_xlfn.IFNA(VLOOKUP(LEFT(C3012,LEN(C3012)-3),COMBDG_Replacement_Split_Tech!A:T,12+B3012-2016,FALSE),-1)&lt;0,0,VLOOKUP(LEFT(C3012,LEN(C3012)-3),COMBDG_Replacement_Split_Tech!A:T,12+B3012-2016,FALSE))*_xlfn.IFNA(VLOOKUP(LEFT(C3012,14),'AGG Activity_16'!A:K,B3012-2016+2,FALSE),VLOOKUP(LEFT(C3012,15),'AGG Activity_16'!A:K,B3012-2016+2,FALSE))</f>
        <v>0</v>
      </c>
    </row>
    <row r="3013" spans="1:4" x14ac:dyDescent="0.25">
      <c r="A3013" t="s">
        <v>2</v>
      </c>
      <c r="B3013">
        <f t="shared" si="74"/>
        <v>2021</v>
      </c>
      <c r="C3013" t="str">
        <f t="shared" si="75"/>
        <v>COMBDGAFSNewSC______STDNGA_16</v>
      </c>
      <c r="D3013" s="8">
        <f>IF(_xlfn.IFNA(VLOOKUP(LEFT(C3013,LEN(C3013)-3),COMBDG_Replacement_Split_Tech!A:T,12+B3013-2016,FALSE),-1)&lt;0,0,VLOOKUP(LEFT(C3013,LEN(C3013)-3),COMBDG_Replacement_Split_Tech!A:T,12+B3013-2016,FALSE))*_xlfn.IFNA(VLOOKUP(LEFT(C3013,14),'AGG Activity_16'!A:K,B3013-2016+2,FALSE),VLOOKUP(LEFT(C3013,15),'AGG Activity_16'!A:K,B3013-2016+2,FALSE))</f>
        <v>0</v>
      </c>
    </row>
    <row r="3014" spans="1:4" x14ac:dyDescent="0.25">
      <c r="A3014" t="s">
        <v>2</v>
      </c>
      <c r="B3014">
        <f t="shared" si="74"/>
        <v>2021</v>
      </c>
      <c r="C3014" t="str">
        <f t="shared" si="75"/>
        <v>COMBDGAFSNewSHFUR___HIGNGA_16</v>
      </c>
      <c r="D3014" s="8">
        <f>IF(_xlfn.IFNA(VLOOKUP(LEFT(C3014,LEN(C3014)-3),COMBDG_Replacement_Split_Tech!A:T,12+B3014-2016,FALSE),-1)&lt;0,0,VLOOKUP(LEFT(C3014,LEN(C3014)-3),COMBDG_Replacement_Split_Tech!A:T,12+B3014-2016,FALSE))*_xlfn.IFNA(VLOOKUP(LEFT(C3014,14),'AGG Activity_16'!A:K,B3014-2016+2,FALSE),VLOOKUP(LEFT(C3014,15),'AGG Activity_16'!A:K,B3014-2016+2,FALSE))</f>
        <v>0</v>
      </c>
    </row>
    <row r="3015" spans="1:4" x14ac:dyDescent="0.25">
      <c r="A3015" t="s">
        <v>2</v>
      </c>
      <c r="B3015">
        <f t="shared" si="74"/>
        <v>2021</v>
      </c>
      <c r="C3015" t="str">
        <f t="shared" si="75"/>
        <v>COMBDGAFSNewSHFUR___STDNGA_16</v>
      </c>
      <c r="D3015" s="8">
        <f>IF(_xlfn.IFNA(VLOOKUP(LEFT(C3015,LEN(C3015)-3),COMBDG_Replacement_Split_Tech!A:T,12+B3015-2016,FALSE),-1)&lt;0,0,VLOOKUP(LEFT(C3015,LEN(C3015)-3),COMBDG_Replacement_Split_Tech!A:T,12+B3015-2016,FALSE))*_xlfn.IFNA(VLOOKUP(LEFT(C3015,14),'AGG Activity_16'!A:K,B3015-2016+2,FALSE),VLOOKUP(LEFT(C3015,15),'AGG Activity_16'!A:K,B3015-2016+2,FALSE))</f>
        <v>0</v>
      </c>
    </row>
    <row r="3016" spans="1:4" x14ac:dyDescent="0.25">
      <c r="A3016" t="s">
        <v>2</v>
      </c>
      <c r="B3016">
        <f t="shared" si="74"/>
        <v>2021</v>
      </c>
      <c r="C3016" t="str">
        <f t="shared" si="75"/>
        <v>COMBDGAFSNewWH______STDNGA_16</v>
      </c>
      <c r="D3016" s="8">
        <f>IF(_xlfn.IFNA(VLOOKUP(LEFT(C3016,LEN(C3016)-3),COMBDG_Replacement_Split_Tech!A:T,12+B3016-2016,FALSE),-1)&lt;0,0,VLOOKUP(LEFT(C3016,LEN(C3016)-3),COMBDG_Replacement_Split_Tech!A:T,12+B3016-2016,FALSE))*_xlfn.IFNA(VLOOKUP(LEFT(C3016,14),'AGG Activity_16'!A:K,B3016-2016+2,FALSE),VLOOKUP(LEFT(C3016,15),'AGG Activity_16'!A:K,B3016-2016+2,FALSE))</f>
        <v>0</v>
      </c>
    </row>
    <row r="3017" spans="1:4" x14ac:dyDescent="0.25">
      <c r="A3017" t="s">
        <v>2</v>
      </c>
      <c r="B3017">
        <f t="shared" si="74"/>
        <v>2021</v>
      </c>
      <c r="C3017" t="str">
        <f t="shared" si="75"/>
        <v>COMBDGAFSOldAE______STDNGA_16</v>
      </c>
      <c r="D3017" s="8">
        <f>IF(_xlfn.IFNA(VLOOKUP(LEFT(C3017,LEN(C3017)-3),COMBDG_Replacement_Split_Tech!A:T,12+B3017-2016,FALSE),-1)&lt;0,0,VLOOKUP(LEFT(C3017,LEN(C3017)-3),COMBDG_Replacement_Split_Tech!A:T,12+B3017-2016,FALSE))*_xlfn.IFNA(VLOOKUP(LEFT(C3017,14),'AGG Activity_16'!A:K,B3017-2016+2,FALSE),VLOOKUP(LEFT(C3017,15),'AGG Activity_16'!A:K,B3017-2016+2,FALSE))</f>
        <v>29.992331833571587</v>
      </c>
    </row>
    <row r="3018" spans="1:4" x14ac:dyDescent="0.25">
      <c r="A3018" t="s">
        <v>2</v>
      </c>
      <c r="B3018">
        <f t="shared" si="74"/>
        <v>2021</v>
      </c>
      <c r="C3018" t="str">
        <f t="shared" si="75"/>
        <v>COMBDGAFSOldSC______STDNGA_16</v>
      </c>
      <c r="D3018" s="8">
        <f>IF(_xlfn.IFNA(VLOOKUP(LEFT(C3018,LEN(C3018)-3),COMBDG_Replacement_Split_Tech!A:T,12+B3018-2016,FALSE),-1)&lt;0,0,VLOOKUP(LEFT(C3018,LEN(C3018)-3),COMBDG_Replacement_Split_Tech!A:T,12+B3018-2016,FALSE))*_xlfn.IFNA(VLOOKUP(LEFT(C3018,14),'AGG Activity_16'!A:K,B3018-2016+2,FALSE),VLOOKUP(LEFT(C3018,15),'AGG Activity_16'!A:K,B3018-2016+2,FALSE))</f>
        <v>7.1466279341453891</v>
      </c>
    </row>
    <row r="3019" spans="1:4" x14ac:dyDescent="0.25">
      <c r="A3019" t="s">
        <v>2</v>
      </c>
      <c r="B3019">
        <f t="shared" si="74"/>
        <v>2021</v>
      </c>
      <c r="C3019" t="str">
        <f t="shared" si="75"/>
        <v>COMBDGAFSOldSHFUR___HIGNGA_16</v>
      </c>
      <c r="D3019" s="8">
        <f>IF(_xlfn.IFNA(VLOOKUP(LEFT(C3019,LEN(C3019)-3),COMBDG_Replacement_Split_Tech!A:T,12+B3019-2016,FALSE),-1)&lt;0,0,VLOOKUP(LEFT(C3019,LEN(C3019)-3),COMBDG_Replacement_Split_Tech!A:T,12+B3019-2016,FALSE))*_xlfn.IFNA(VLOOKUP(LEFT(C3019,14),'AGG Activity_16'!A:K,B3019-2016+2,FALSE),VLOOKUP(LEFT(C3019,15),'AGG Activity_16'!A:K,B3019-2016+2,FALSE))</f>
        <v>0</v>
      </c>
    </row>
    <row r="3020" spans="1:4" x14ac:dyDescent="0.25">
      <c r="A3020" t="s">
        <v>2</v>
      </c>
      <c r="B3020">
        <f t="shared" si="74"/>
        <v>2021</v>
      </c>
      <c r="C3020" t="str">
        <f t="shared" si="75"/>
        <v>COMBDGAFSOldSHFUR___STDNGA_16</v>
      </c>
      <c r="D3020" s="8">
        <f>IF(_xlfn.IFNA(VLOOKUP(LEFT(C3020,LEN(C3020)-3),COMBDG_Replacement_Split_Tech!A:T,12+B3020-2016,FALSE),-1)&lt;0,0,VLOOKUP(LEFT(C3020,LEN(C3020)-3),COMBDG_Replacement_Split_Tech!A:T,12+B3020-2016,FALSE))*_xlfn.IFNA(VLOOKUP(LEFT(C3020,14),'AGG Activity_16'!A:K,B3020-2016+2,FALSE),VLOOKUP(LEFT(C3020,15),'AGG Activity_16'!A:K,B3020-2016+2,FALSE))</f>
        <v>274.01665764159384</v>
      </c>
    </row>
    <row r="3021" spans="1:4" x14ac:dyDescent="0.25">
      <c r="A3021" t="s">
        <v>2</v>
      </c>
      <c r="B3021">
        <f t="shared" si="74"/>
        <v>2021</v>
      </c>
      <c r="C3021" t="str">
        <f t="shared" si="75"/>
        <v>COMBDGAFSOldWH______STDNGA_16</v>
      </c>
      <c r="D3021" s="8">
        <f>IF(_xlfn.IFNA(VLOOKUP(LEFT(C3021,LEN(C3021)-3),COMBDG_Replacement_Split_Tech!A:T,12+B3021-2016,FALSE),-1)&lt;0,0,VLOOKUP(LEFT(C3021,LEN(C3021)-3),COMBDG_Replacement_Split_Tech!A:T,12+B3021-2016,FALSE))*_xlfn.IFNA(VLOOKUP(LEFT(C3021,14),'AGG Activity_16'!A:K,B3021-2016+2,FALSE),VLOOKUP(LEFT(C3021,15),'AGG Activity_16'!A:K,B3021-2016+2,FALSE))</f>
        <v>123.3154387072405</v>
      </c>
    </row>
    <row r="3022" spans="1:4" x14ac:dyDescent="0.25">
      <c r="A3022" t="s">
        <v>2</v>
      </c>
      <c r="B3022">
        <f t="shared" si="74"/>
        <v>2021</v>
      </c>
      <c r="C3022" t="str">
        <f t="shared" si="75"/>
        <v>COMBDGEDSNewAE______STDNGA_16</v>
      </c>
      <c r="D3022" s="8">
        <f>IF(_xlfn.IFNA(VLOOKUP(LEFT(C3022,LEN(C3022)-3),COMBDG_Replacement_Split_Tech!A:T,12+B3022-2016,FALSE),-1)&lt;0,0,VLOOKUP(LEFT(C3022,LEN(C3022)-3),COMBDG_Replacement_Split_Tech!A:T,12+B3022-2016,FALSE))*_xlfn.IFNA(VLOOKUP(LEFT(C3022,14),'AGG Activity_16'!A:K,B3022-2016+2,FALSE),VLOOKUP(LEFT(C3022,15),'AGG Activity_16'!A:K,B3022-2016+2,FALSE))</f>
        <v>0</v>
      </c>
    </row>
    <row r="3023" spans="1:4" x14ac:dyDescent="0.25">
      <c r="A3023" t="s">
        <v>2</v>
      </c>
      <c r="B3023">
        <f t="shared" si="74"/>
        <v>2021</v>
      </c>
      <c r="C3023" t="str">
        <f t="shared" si="75"/>
        <v>COMBDGEDSNewSC______STDNGA_16</v>
      </c>
      <c r="D3023" s="8">
        <f>IF(_xlfn.IFNA(VLOOKUP(LEFT(C3023,LEN(C3023)-3),COMBDG_Replacement_Split_Tech!A:T,12+B3023-2016,FALSE),-1)&lt;0,0,VLOOKUP(LEFT(C3023,LEN(C3023)-3),COMBDG_Replacement_Split_Tech!A:T,12+B3023-2016,FALSE))*_xlfn.IFNA(VLOOKUP(LEFT(C3023,14),'AGG Activity_16'!A:K,B3023-2016+2,FALSE),VLOOKUP(LEFT(C3023,15),'AGG Activity_16'!A:K,B3023-2016+2,FALSE))</f>
        <v>0</v>
      </c>
    </row>
    <row r="3024" spans="1:4" x14ac:dyDescent="0.25">
      <c r="A3024" t="s">
        <v>2</v>
      </c>
      <c r="B3024">
        <f t="shared" si="74"/>
        <v>2021</v>
      </c>
      <c r="C3024" t="str">
        <f t="shared" si="75"/>
        <v>COMBDGEDSNewSHFUR___HIGNGA_16</v>
      </c>
      <c r="D3024" s="8">
        <f>IF(_xlfn.IFNA(VLOOKUP(LEFT(C3024,LEN(C3024)-3),COMBDG_Replacement_Split_Tech!A:T,12+B3024-2016,FALSE),-1)&lt;0,0,VLOOKUP(LEFT(C3024,LEN(C3024)-3),COMBDG_Replacement_Split_Tech!A:T,12+B3024-2016,FALSE))*_xlfn.IFNA(VLOOKUP(LEFT(C3024,14),'AGG Activity_16'!A:K,B3024-2016+2,FALSE),VLOOKUP(LEFT(C3024,15),'AGG Activity_16'!A:K,B3024-2016+2,FALSE))</f>
        <v>0</v>
      </c>
    </row>
    <row r="3025" spans="1:4" x14ac:dyDescent="0.25">
      <c r="A3025" t="s">
        <v>2</v>
      </c>
      <c r="B3025">
        <f t="shared" si="74"/>
        <v>2021</v>
      </c>
      <c r="C3025" t="str">
        <f t="shared" si="75"/>
        <v>COMBDGEDSNewSHFUR___STDNGA_16</v>
      </c>
      <c r="D3025" s="8">
        <f>IF(_xlfn.IFNA(VLOOKUP(LEFT(C3025,LEN(C3025)-3),COMBDG_Replacement_Split_Tech!A:T,12+B3025-2016,FALSE),-1)&lt;0,0,VLOOKUP(LEFT(C3025,LEN(C3025)-3),COMBDG_Replacement_Split_Tech!A:T,12+B3025-2016,FALSE))*_xlfn.IFNA(VLOOKUP(LEFT(C3025,14),'AGG Activity_16'!A:K,B3025-2016+2,FALSE),VLOOKUP(LEFT(C3025,15),'AGG Activity_16'!A:K,B3025-2016+2,FALSE))</f>
        <v>0</v>
      </c>
    </row>
    <row r="3026" spans="1:4" x14ac:dyDescent="0.25">
      <c r="A3026" t="s">
        <v>2</v>
      </c>
      <c r="B3026">
        <f t="shared" si="74"/>
        <v>2021</v>
      </c>
      <c r="C3026" t="str">
        <f t="shared" si="75"/>
        <v>COMBDGEDSNewWH______STDNGA_16</v>
      </c>
      <c r="D3026" s="8">
        <f>IF(_xlfn.IFNA(VLOOKUP(LEFT(C3026,LEN(C3026)-3),COMBDG_Replacement_Split_Tech!A:T,12+B3026-2016,FALSE),-1)&lt;0,0,VLOOKUP(LEFT(C3026,LEN(C3026)-3),COMBDG_Replacement_Split_Tech!A:T,12+B3026-2016,FALSE))*_xlfn.IFNA(VLOOKUP(LEFT(C3026,14),'AGG Activity_16'!A:K,B3026-2016+2,FALSE),VLOOKUP(LEFT(C3026,15),'AGG Activity_16'!A:K,B3026-2016+2,FALSE))</f>
        <v>0</v>
      </c>
    </row>
    <row r="3027" spans="1:4" x14ac:dyDescent="0.25">
      <c r="A3027" t="s">
        <v>2</v>
      </c>
      <c r="B3027">
        <f t="shared" si="74"/>
        <v>2021</v>
      </c>
      <c r="C3027" t="str">
        <f t="shared" si="75"/>
        <v>COMBDGEDSOldAE______STDNGA_16</v>
      </c>
      <c r="D3027" s="8">
        <f>IF(_xlfn.IFNA(VLOOKUP(LEFT(C3027,LEN(C3027)-3),COMBDG_Replacement_Split_Tech!A:T,12+B3027-2016,FALSE),-1)&lt;0,0,VLOOKUP(LEFT(C3027,LEN(C3027)-3),COMBDG_Replacement_Split_Tech!A:T,12+B3027-2016,FALSE))*_xlfn.IFNA(VLOOKUP(LEFT(C3027,14),'AGG Activity_16'!A:K,B3027-2016+2,FALSE),VLOOKUP(LEFT(C3027,15),'AGG Activity_16'!A:K,B3027-2016+2,FALSE))</f>
        <v>29.936038912125824</v>
      </c>
    </row>
    <row r="3028" spans="1:4" x14ac:dyDescent="0.25">
      <c r="A3028" t="s">
        <v>2</v>
      </c>
      <c r="B3028">
        <f t="shared" si="74"/>
        <v>2021</v>
      </c>
      <c r="C3028" t="str">
        <f t="shared" si="75"/>
        <v>COMBDGEDSOldSC______STDNGA_16</v>
      </c>
      <c r="D3028" s="8">
        <f>IF(_xlfn.IFNA(VLOOKUP(LEFT(C3028,LEN(C3028)-3),COMBDG_Replacement_Split_Tech!A:T,12+B3028-2016,FALSE),-1)&lt;0,0,VLOOKUP(LEFT(C3028,LEN(C3028)-3),COMBDG_Replacement_Split_Tech!A:T,12+B3028-2016,FALSE))*_xlfn.IFNA(VLOOKUP(LEFT(C3028,14),'AGG Activity_16'!A:K,B3028-2016+2,FALSE),VLOOKUP(LEFT(C3028,15),'AGG Activity_16'!A:K,B3028-2016+2,FALSE))</f>
        <v>20.184348856793861</v>
      </c>
    </row>
    <row r="3029" spans="1:4" x14ac:dyDescent="0.25">
      <c r="A3029" t="s">
        <v>2</v>
      </c>
      <c r="B3029">
        <f t="shared" si="74"/>
        <v>2021</v>
      </c>
      <c r="C3029" t="str">
        <f t="shared" si="75"/>
        <v>COMBDGEDSOldSHFUR___HIGNGA_16</v>
      </c>
      <c r="D3029" s="8">
        <f>IF(_xlfn.IFNA(VLOOKUP(LEFT(C3029,LEN(C3029)-3),COMBDG_Replacement_Split_Tech!A:T,12+B3029-2016,FALSE),-1)&lt;0,0,VLOOKUP(LEFT(C3029,LEN(C3029)-3),COMBDG_Replacement_Split_Tech!A:T,12+B3029-2016,FALSE))*_xlfn.IFNA(VLOOKUP(LEFT(C3029,14),'AGG Activity_16'!A:K,B3029-2016+2,FALSE),VLOOKUP(LEFT(C3029,15),'AGG Activity_16'!A:K,B3029-2016+2,FALSE))</f>
        <v>0</v>
      </c>
    </row>
    <row r="3030" spans="1:4" x14ac:dyDescent="0.25">
      <c r="A3030" t="s">
        <v>2</v>
      </c>
      <c r="B3030">
        <f t="shared" si="74"/>
        <v>2021</v>
      </c>
      <c r="C3030" t="str">
        <f t="shared" si="75"/>
        <v>COMBDGEDSOldSHFUR___STDNGA_16</v>
      </c>
      <c r="D3030" s="8">
        <f>IF(_xlfn.IFNA(VLOOKUP(LEFT(C3030,LEN(C3030)-3),COMBDG_Replacement_Split_Tech!A:T,12+B3030-2016,FALSE),-1)&lt;0,0,VLOOKUP(LEFT(C3030,LEN(C3030)-3),COMBDG_Replacement_Split_Tech!A:T,12+B3030-2016,FALSE))*_xlfn.IFNA(VLOOKUP(LEFT(C3030,14),'AGG Activity_16'!A:K,B3030-2016+2,FALSE),VLOOKUP(LEFT(C3030,15),'AGG Activity_16'!A:K,B3030-2016+2,FALSE))</f>
        <v>756.82762982467329</v>
      </c>
    </row>
    <row r="3031" spans="1:4" x14ac:dyDescent="0.25">
      <c r="A3031" t="s">
        <v>2</v>
      </c>
      <c r="B3031">
        <f t="shared" si="74"/>
        <v>2021</v>
      </c>
      <c r="C3031" t="str">
        <f t="shared" si="75"/>
        <v>COMBDGEDSOldWH______STDNGA_16</v>
      </c>
      <c r="D3031" s="8">
        <f>IF(_xlfn.IFNA(VLOOKUP(LEFT(C3031,LEN(C3031)-3),COMBDG_Replacement_Split_Tech!A:T,12+B3031-2016,FALSE),-1)&lt;0,0,VLOOKUP(LEFT(C3031,LEN(C3031)-3),COMBDG_Replacement_Split_Tech!A:T,12+B3031-2016,FALSE))*_xlfn.IFNA(VLOOKUP(LEFT(C3031,14),'AGG Activity_16'!A:K,B3031-2016+2,FALSE),VLOOKUP(LEFT(C3031,15),'AGG Activity_16'!A:K,B3031-2016+2,FALSE))</f>
        <v>258.41093707829009</v>
      </c>
    </row>
    <row r="3032" spans="1:4" x14ac:dyDescent="0.25">
      <c r="A3032" t="s">
        <v>2</v>
      </c>
      <c r="B3032">
        <f t="shared" si="74"/>
        <v>2021</v>
      </c>
      <c r="C3032" t="str">
        <f t="shared" si="75"/>
        <v>COMBDGHLCNewAE______STDNGA_16</v>
      </c>
      <c r="D3032" s="8">
        <f>IF(_xlfn.IFNA(VLOOKUP(LEFT(C3032,LEN(C3032)-3),COMBDG_Replacement_Split_Tech!A:T,12+B3032-2016,FALSE),-1)&lt;0,0,VLOOKUP(LEFT(C3032,LEN(C3032)-3),COMBDG_Replacement_Split_Tech!A:T,12+B3032-2016,FALSE))*_xlfn.IFNA(VLOOKUP(LEFT(C3032,14),'AGG Activity_16'!A:K,B3032-2016+2,FALSE),VLOOKUP(LEFT(C3032,15),'AGG Activity_16'!A:K,B3032-2016+2,FALSE))</f>
        <v>0</v>
      </c>
    </row>
    <row r="3033" spans="1:4" x14ac:dyDescent="0.25">
      <c r="A3033" t="s">
        <v>2</v>
      </c>
      <c r="B3033">
        <f t="shared" si="74"/>
        <v>2021</v>
      </c>
      <c r="C3033" t="str">
        <f t="shared" si="75"/>
        <v>COMBDGHLCNewSC______STDNGA_16</v>
      </c>
      <c r="D3033" s="8">
        <f>IF(_xlfn.IFNA(VLOOKUP(LEFT(C3033,LEN(C3033)-3),COMBDG_Replacement_Split_Tech!A:T,12+B3033-2016,FALSE),-1)&lt;0,0,VLOOKUP(LEFT(C3033,LEN(C3033)-3),COMBDG_Replacement_Split_Tech!A:T,12+B3033-2016,FALSE))*_xlfn.IFNA(VLOOKUP(LEFT(C3033,14),'AGG Activity_16'!A:K,B3033-2016+2,FALSE),VLOOKUP(LEFT(C3033,15),'AGG Activity_16'!A:K,B3033-2016+2,FALSE))</f>
        <v>0</v>
      </c>
    </row>
    <row r="3034" spans="1:4" x14ac:dyDescent="0.25">
      <c r="A3034" t="s">
        <v>2</v>
      </c>
      <c r="B3034">
        <f t="shared" si="74"/>
        <v>2021</v>
      </c>
      <c r="C3034" t="str">
        <f t="shared" si="75"/>
        <v>COMBDGHLCNewSHFUR___HIGNGA_16</v>
      </c>
      <c r="D3034" s="8">
        <f>IF(_xlfn.IFNA(VLOOKUP(LEFT(C3034,LEN(C3034)-3),COMBDG_Replacement_Split_Tech!A:T,12+B3034-2016,FALSE),-1)&lt;0,0,VLOOKUP(LEFT(C3034,LEN(C3034)-3),COMBDG_Replacement_Split_Tech!A:T,12+B3034-2016,FALSE))*_xlfn.IFNA(VLOOKUP(LEFT(C3034,14),'AGG Activity_16'!A:K,B3034-2016+2,FALSE),VLOOKUP(LEFT(C3034,15),'AGG Activity_16'!A:K,B3034-2016+2,FALSE))</f>
        <v>0</v>
      </c>
    </row>
    <row r="3035" spans="1:4" x14ac:dyDescent="0.25">
      <c r="A3035" t="s">
        <v>2</v>
      </c>
      <c r="B3035">
        <f t="shared" ref="B3035:B3098" si="76">B2435+1</f>
        <v>2021</v>
      </c>
      <c r="C3035" t="str">
        <f t="shared" ref="C3035:C3098" si="77">C2435</f>
        <v>COMBDGHLCNewSHFUR___STDNGA_16</v>
      </c>
      <c r="D3035" s="8">
        <f>IF(_xlfn.IFNA(VLOOKUP(LEFT(C3035,LEN(C3035)-3),COMBDG_Replacement_Split_Tech!A:T,12+B3035-2016,FALSE),-1)&lt;0,0,VLOOKUP(LEFT(C3035,LEN(C3035)-3),COMBDG_Replacement_Split_Tech!A:T,12+B3035-2016,FALSE))*_xlfn.IFNA(VLOOKUP(LEFT(C3035,14),'AGG Activity_16'!A:K,B3035-2016+2,FALSE),VLOOKUP(LEFT(C3035,15),'AGG Activity_16'!A:K,B3035-2016+2,FALSE))</f>
        <v>0</v>
      </c>
    </row>
    <row r="3036" spans="1:4" x14ac:dyDescent="0.25">
      <c r="A3036" t="s">
        <v>2</v>
      </c>
      <c r="B3036">
        <f t="shared" si="76"/>
        <v>2021</v>
      </c>
      <c r="C3036" t="str">
        <f t="shared" si="77"/>
        <v>COMBDGHLCNewWH______STDNGA_16</v>
      </c>
      <c r="D3036" s="8">
        <f>IF(_xlfn.IFNA(VLOOKUP(LEFT(C3036,LEN(C3036)-3),COMBDG_Replacement_Split_Tech!A:T,12+B3036-2016,FALSE),-1)&lt;0,0,VLOOKUP(LEFT(C3036,LEN(C3036)-3),COMBDG_Replacement_Split_Tech!A:T,12+B3036-2016,FALSE))*_xlfn.IFNA(VLOOKUP(LEFT(C3036,14),'AGG Activity_16'!A:K,B3036-2016+2,FALSE),VLOOKUP(LEFT(C3036,15),'AGG Activity_16'!A:K,B3036-2016+2,FALSE))</f>
        <v>0</v>
      </c>
    </row>
    <row r="3037" spans="1:4" x14ac:dyDescent="0.25">
      <c r="A3037" t="s">
        <v>2</v>
      </c>
      <c r="B3037">
        <f t="shared" si="76"/>
        <v>2021</v>
      </c>
      <c r="C3037" t="str">
        <f t="shared" si="77"/>
        <v>COMBDGHLCOldAE______STDNGA_16</v>
      </c>
      <c r="D3037" s="8">
        <f>IF(_xlfn.IFNA(VLOOKUP(LEFT(C3037,LEN(C3037)-3),COMBDG_Replacement_Split_Tech!A:T,12+B3037-2016,FALSE),-1)&lt;0,0,VLOOKUP(LEFT(C3037,LEN(C3037)-3),COMBDG_Replacement_Split_Tech!A:T,12+B3037-2016,FALSE))*_xlfn.IFNA(VLOOKUP(LEFT(C3037,14),'AGG Activity_16'!A:K,B3037-2016+2,FALSE),VLOOKUP(LEFT(C3037,15),'AGG Activity_16'!A:K,B3037-2016+2,FALSE))</f>
        <v>77.474382265506605</v>
      </c>
    </row>
    <row r="3038" spans="1:4" x14ac:dyDescent="0.25">
      <c r="A3038" t="s">
        <v>2</v>
      </c>
      <c r="B3038">
        <f t="shared" si="76"/>
        <v>2021</v>
      </c>
      <c r="C3038" t="str">
        <f t="shared" si="77"/>
        <v>COMBDGHLCOldSC______STDNGA_16</v>
      </c>
      <c r="D3038" s="8">
        <f>IF(_xlfn.IFNA(VLOOKUP(LEFT(C3038,LEN(C3038)-3),COMBDG_Replacement_Split_Tech!A:T,12+B3038-2016,FALSE),-1)&lt;0,0,VLOOKUP(LEFT(C3038,LEN(C3038)-3),COMBDG_Replacement_Split_Tech!A:T,12+B3038-2016,FALSE))*_xlfn.IFNA(VLOOKUP(LEFT(C3038,14),'AGG Activity_16'!A:K,B3038-2016+2,FALSE),VLOOKUP(LEFT(C3038,15),'AGG Activity_16'!A:K,B3038-2016+2,FALSE))</f>
        <v>11.325758724716806</v>
      </c>
    </row>
    <row r="3039" spans="1:4" x14ac:dyDescent="0.25">
      <c r="A3039" t="s">
        <v>2</v>
      </c>
      <c r="B3039">
        <f t="shared" si="76"/>
        <v>2021</v>
      </c>
      <c r="C3039" t="str">
        <f t="shared" si="77"/>
        <v>COMBDGHLCOldSHFUR___HIGNGA_16</v>
      </c>
      <c r="D3039" s="8">
        <f>IF(_xlfn.IFNA(VLOOKUP(LEFT(C3039,LEN(C3039)-3),COMBDG_Replacement_Split_Tech!A:T,12+B3039-2016,FALSE),-1)&lt;0,0,VLOOKUP(LEFT(C3039,LEN(C3039)-3),COMBDG_Replacement_Split_Tech!A:T,12+B3039-2016,FALSE))*_xlfn.IFNA(VLOOKUP(LEFT(C3039,14),'AGG Activity_16'!A:K,B3039-2016+2,FALSE),VLOOKUP(LEFT(C3039,15),'AGG Activity_16'!A:K,B3039-2016+2,FALSE))</f>
        <v>0</v>
      </c>
    </row>
    <row r="3040" spans="1:4" x14ac:dyDescent="0.25">
      <c r="A3040" t="s">
        <v>2</v>
      </c>
      <c r="B3040">
        <f t="shared" si="76"/>
        <v>2021</v>
      </c>
      <c r="C3040" t="str">
        <f t="shared" si="77"/>
        <v>COMBDGHLCOldSHFUR___STDNGA_16</v>
      </c>
      <c r="D3040" s="8">
        <f>IF(_xlfn.IFNA(VLOOKUP(LEFT(C3040,LEN(C3040)-3),COMBDG_Replacement_Split_Tech!A:T,12+B3040-2016,FALSE),-1)&lt;0,0,VLOOKUP(LEFT(C3040,LEN(C3040)-3),COMBDG_Replacement_Split_Tech!A:T,12+B3040-2016,FALSE))*_xlfn.IFNA(VLOOKUP(LEFT(C3040,14),'AGG Activity_16'!A:K,B3040-2016+2,FALSE),VLOOKUP(LEFT(C3040,15),'AGG Activity_16'!A:K,B3040-2016+2,FALSE))</f>
        <v>451.37573415220368</v>
      </c>
    </row>
    <row r="3041" spans="1:4" x14ac:dyDescent="0.25">
      <c r="A3041" t="s">
        <v>2</v>
      </c>
      <c r="B3041">
        <f t="shared" si="76"/>
        <v>2021</v>
      </c>
      <c r="C3041" t="str">
        <f t="shared" si="77"/>
        <v>COMBDGHLCOldWH______STDNGA_16</v>
      </c>
      <c r="D3041" s="8">
        <f>IF(_xlfn.IFNA(VLOOKUP(LEFT(C3041,LEN(C3041)-3),COMBDG_Replacement_Split_Tech!A:T,12+B3041-2016,FALSE),-1)&lt;0,0,VLOOKUP(LEFT(C3041,LEN(C3041)-3),COMBDG_Replacement_Split_Tech!A:T,12+B3041-2016,FALSE))*_xlfn.IFNA(VLOOKUP(LEFT(C3041,14),'AGG Activity_16'!A:K,B3041-2016+2,FALSE),VLOOKUP(LEFT(C3041,15),'AGG Activity_16'!A:K,B3041-2016+2,FALSE))</f>
        <v>236.57922398762361</v>
      </c>
    </row>
    <row r="3042" spans="1:4" x14ac:dyDescent="0.25">
      <c r="A3042" t="s">
        <v>2</v>
      </c>
      <c r="B3042">
        <f t="shared" si="76"/>
        <v>2021</v>
      </c>
      <c r="C3042" t="str">
        <f t="shared" si="77"/>
        <v>COMBDGICINewAE______STDNGA_16</v>
      </c>
      <c r="D3042" s="8">
        <f>IF(_xlfn.IFNA(VLOOKUP(LEFT(C3042,LEN(C3042)-3),COMBDG_Replacement_Split_Tech!A:T,12+B3042-2016,FALSE),-1)&lt;0,0,VLOOKUP(LEFT(C3042,LEN(C3042)-3),COMBDG_Replacement_Split_Tech!A:T,12+B3042-2016,FALSE))*_xlfn.IFNA(VLOOKUP(LEFT(C3042,14),'AGG Activity_16'!A:K,B3042-2016+2,FALSE),VLOOKUP(LEFT(C3042,15),'AGG Activity_16'!A:K,B3042-2016+2,FALSE))</f>
        <v>0</v>
      </c>
    </row>
    <row r="3043" spans="1:4" x14ac:dyDescent="0.25">
      <c r="A3043" t="s">
        <v>2</v>
      </c>
      <c r="B3043">
        <f t="shared" si="76"/>
        <v>2021</v>
      </c>
      <c r="C3043" t="str">
        <f t="shared" si="77"/>
        <v>COMBDGICINewSC______STDNGA_16</v>
      </c>
      <c r="D3043" s="8">
        <f>IF(_xlfn.IFNA(VLOOKUP(LEFT(C3043,LEN(C3043)-3),COMBDG_Replacement_Split_Tech!A:T,12+B3043-2016,FALSE),-1)&lt;0,0,VLOOKUP(LEFT(C3043,LEN(C3043)-3),COMBDG_Replacement_Split_Tech!A:T,12+B3043-2016,FALSE))*_xlfn.IFNA(VLOOKUP(LEFT(C3043,14),'AGG Activity_16'!A:K,B3043-2016+2,FALSE),VLOOKUP(LEFT(C3043,15),'AGG Activity_16'!A:K,B3043-2016+2,FALSE))</f>
        <v>0</v>
      </c>
    </row>
    <row r="3044" spans="1:4" x14ac:dyDescent="0.25">
      <c r="A3044" t="s">
        <v>2</v>
      </c>
      <c r="B3044">
        <f t="shared" si="76"/>
        <v>2021</v>
      </c>
      <c r="C3044" t="str">
        <f t="shared" si="77"/>
        <v>COMBDGICINewSHFUR___HIGNGA_16</v>
      </c>
      <c r="D3044" s="8">
        <f>IF(_xlfn.IFNA(VLOOKUP(LEFT(C3044,LEN(C3044)-3),COMBDG_Replacement_Split_Tech!A:T,12+B3044-2016,FALSE),-1)&lt;0,0,VLOOKUP(LEFT(C3044,LEN(C3044)-3),COMBDG_Replacement_Split_Tech!A:T,12+B3044-2016,FALSE))*_xlfn.IFNA(VLOOKUP(LEFT(C3044,14),'AGG Activity_16'!A:K,B3044-2016+2,FALSE),VLOOKUP(LEFT(C3044,15),'AGG Activity_16'!A:K,B3044-2016+2,FALSE))</f>
        <v>0</v>
      </c>
    </row>
    <row r="3045" spans="1:4" x14ac:dyDescent="0.25">
      <c r="A3045" t="s">
        <v>2</v>
      </c>
      <c r="B3045">
        <f t="shared" si="76"/>
        <v>2021</v>
      </c>
      <c r="C3045" t="str">
        <f t="shared" si="77"/>
        <v>COMBDGICINewSHFUR___STDNGA_16</v>
      </c>
      <c r="D3045" s="8">
        <f>IF(_xlfn.IFNA(VLOOKUP(LEFT(C3045,LEN(C3045)-3),COMBDG_Replacement_Split_Tech!A:T,12+B3045-2016,FALSE),-1)&lt;0,0,VLOOKUP(LEFT(C3045,LEN(C3045)-3),COMBDG_Replacement_Split_Tech!A:T,12+B3045-2016,FALSE))*_xlfn.IFNA(VLOOKUP(LEFT(C3045,14),'AGG Activity_16'!A:K,B3045-2016+2,FALSE),VLOOKUP(LEFT(C3045,15),'AGG Activity_16'!A:K,B3045-2016+2,FALSE))</f>
        <v>0</v>
      </c>
    </row>
    <row r="3046" spans="1:4" x14ac:dyDescent="0.25">
      <c r="A3046" t="s">
        <v>2</v>
      </c>
      <c r="B3046">
        <f t="shared" si="76"/>
        <v>2021</v>
      </c>
      <c r="C3046" t="str">
        <f t="shared" si="77"/>
        <v>COMBDGICINewWH______STDNGA_16</v>
      </c>
      <c r="D3046" s="8">
        <f>IF(_xlfn.IFNA(VLOOKUP(LEFT(C3046,LEN(C3046)-3),COMBDG_Replacement_Split_Tech!A:T,12+B3046-2016,FALSE),-1)&lt;0,0,VLOOKUP(LEFT(C3046,LEN(C3046)-3),COMBDG_Replacement_Split_Tech!A:T,12+B3046-2016,FALSE))*_xlfn.IFNA(VLOOKUP(LEFT(C3046,14),'AGG Activity_16'!A:K,B3046-2016+2,FALSE),VLOOKUP(LEFT(C3046,15),'AGG Activity_16'!A:K,B3046-2016+2,FALSE))</f>
        <v>0</v>
      </c>
    </row>
    <row r="3047" spans="1:4" x14ac:dyDescent="0.25">
      <c r="A3047" t="s">
        <v>2</v>
      </c>
      <c r="B3047">
        <f t="shared" si="76"/>
        <v>2021</v>
      </c>
      <c r="C3047" t="str">
        <f t="shared" si="77"/>
        <v>COMBDGICIOldAE______STDNGA_16</v>
      </c>
      <c r="D3047" s="8">
        <f>IF(_xlfn.IFNA(VLOOKUP(LEFT(C3047,LEN(C3047)-3),COMBDG_Replacement_Split_Tech!A:T,12+B3047-2016,FALSE),-1)&lt;0,0,VLOOKUP(LEFT(C3047,LEN(C3047)-3),COMBDG_Replacement_Split_Tech!A:T,12+B3047-2016,FALSE))*_xlfn.IFNA(VLOOKUP(LEFT(C3047,14),'AGG Activity_16'!A:K,B3047-2016+2,FALSE),VLOOKUP(LEFT(C3047,15),'AGG Activity_16'!A:K,B3047-2016+2,FALSE))</f>
        <v>1.2874389954983496</v>
      </c>
    </row>
    <row r="3048" spans="1:4" x14ac:dyDescent="0.25">
      <c r="A3048" t="s">
        <v>2</v>
      </c>
      <c r="B3048">
        <f t="shared" si="76"/>
        <v>2021</v>
      </c>
      <c r="C3048" t="str">
        <f t="shared" si="77"/>
        <v>COMBDGICIOldSC______STDNGA_16</v>
      </c>
      <c r="D3048" s="8">
        <f>IF(_xlfn.IFNA(VLOOKUP(LEFT(C3048,LEN(C3048)-3),COMBDG_Replacement_Split_Tech!A:T,12+B3048-2016,FALSE),-1)&lt;0,0,VLOOKUP(LEFT(C3048,LEN(C3048)-3),COMBDG_Replacement_Split_Tech!A:T,12+B3048-2016,FALSE))*_xlfn.IFNA(VLOOKUP(LEFT(C3048,14),'AGG Activity_16'!A:K,B3048-2016+2,FALSE),VLOOKUP(LEFT(C3048,15),'AGG Activity_16'!A:K,B3048-2016+2,FALSE))</f>
        <v>0.92556673301790915</v>
      </c>
    </row>
    <row r="3049" spans="1:4" x14ac:dyDescent="0.25">
      <c r="A3049" t="s">
        <v>2</v>
      </c>
      <c r="B3049">
        <f t="shared" si="76"/>
        <v>2021</v>
      </c>
      <c r="C3049" t="str">
        <f t="shared" si="77"/>
        <v>COMBDGICIOldSHFUR___HIGNGA_16</v>
      </c>
      <c r="D3049" s="8">
        <f>IF(_xlfn.IFNA(VLOOKUP(LEFT(C3049,LEN(C3049)-3),COMBDG_Replacement_Split_Tech!A:T,12+B3049-2016,FALSE),-1)&lt;0,0,VLOOKUP(LEFT(C3049,LEN(C3049)-3),COMBDG_Replacement_Split_Tech!A:T,12+B3049-2016,FALSE))*_xlfn.IFNA(VLOOKUP(LEFT(C3049,14),'AGG Activity_16'!A:K,B3049-2016+2,FALSE),VLOOKUP(LEFT(C3049,15),'AGG Activity_16'!A:K,B3049-2016+2,FALSE))</f>
        <v>0</v>
      </c>
    </row>
    <row r="3050" spans="1:4" x14ac:dyDescent="0.25">
      <c r="A3050" t="s">
        <v>2</v>
      </c>
      <c r="B3050">
        <f t="shared" si="76"/>
        <v>2021</v>
      </c>
      <c r="C3050" t="str">
        <f t="shared" si="77"/>
        <v>COMBDGICIOldSHFUR___STDNGA_16</v>
      </c>
      <c r="D3050" s="8">
        <f>IF(_xlfn.IFNA(VLOOKUP(LEFT(C3050,LEN(C3050)-3),COMBDG_Replacement_Split_Tech!A:T,12+B3050-2016,FALSE),-1)&lt;0,0,VLOOKUP(LEFT(C3050,LEN(C3050)-3),COMBDG_Replacement_Split_Tech!A:T,12+B3050-2016,FALSE))*_xlfn.IFNA(VLOOKUP(LEFT(C3050,14),'AGG Activity_16'!A:K,B3050-2016+2,FALSE),VLOOKUP(LEFT(C3050,15),'AGG Activity_16'!A:K,B3050-2016+2,FALSE))</f>
        <v>35.613599264579733</v>
      </c>
    </row>
    <row r="3051" spans="1:4" x14ac:dyDescent="0.25">
      <c r="A3051" t="s">
        <v>2</v>
      </c>
      <c r="B3051">
        <f t="shared" si="76"/>
        <v>2021</v>
      </c>
      <c r="C3051" t="str">
        <f t="shared" si="77"/>
        <v>COMBDGICIOldWH______STDNGA_16</v>
      </c>
      <c r="D3051" s="8">
        <f>IF(_xlfn.IFNA(VLOOKUP(LEFT(C3051,LEN(C3051)-3),COMBDG_Replacement_Split_Tech!A:T,12+B3051-2016,FALSE),-1)&lt;0,0,VLOOKUP(LEFT(C3051,LEN(C3051)-3),COMBDG_Replacement_Split_Tech!A:T,12+B3051-2016,FALSE))*_xlfn.IFNA(VLOOKUP(LEFT(C3051,14),'AGG Activity_16'!A:K,B3051-2016+2,FALSE),VLOOKUP(LEFT(C3051,15),'AGG Activity_16'!A:K,B3051-2016+2,FALSE))</f>
        <v>13.272403580568071</v>
      </c>
    </row>
    <row r="3052" spans="1:4" x14ac:dyDescent="0.25">
      <c r="A3052" t="s">
        <v>2</v>
      </c>
      <c r="B3052">
        <f t="shared" si="76"/>
        <v>2021</v>
      </c>
      <c r="C3052" t="str">
        <f t="shared" si="77"/>
        <v>COMBDGOFFNewAE______STDNGA_16</v>
      </c>
      <c r="D3052" s="8">
        <f>IF(_xlfn.IFNA(VLOOKUP(LEFT(C3052,LEN(C3052)-3),COMBDG_Replacement_Split_Tech!A:T,12+B3052-2016,FALSE),-1)&lt;0,0,VLOOKUP(LEFT(C3052,LEN(C3052)-3),COMBDG_Replacement_Split_Tech!A:T,12+B3052-2016,FALSE))*_xlfn.IFNA(VLOOKUP(LEFT(C3052,14),'AGG Activity_16'!A:K,B3052-2016+2,FALSE),VLOOKUP(LEFT(C3052,15),'AGG Activity_16'!A:K,B3052-2016+2,FALSE))</f>
        <v>0</v>
      </c>
    </row>
    <row r="3053" spans="1:4" x14ac:dyDescent="0.25">
      <c r="A3053" t="s">
        <v>2</v>
      </c>
      <c r="B3053">
        <f t="shared" si="76"/>
        <v>2021</v>
      </c>
      <c r="C3053" t="str">
        <f t="shared" si="77"/>
        <v>COMBDGOFFNewSC______STDNGA_16</v>
      </c>
      <c r="D3053" s="8">
        <f>IF(_xlfn.IFNA(VLOOKUP(LEFT(C3053,LEN(C3053)-3),COMBDG_Replacement_Split_Tech!A:T,12+B3053-2016,FALSE),-1)&lt;0,0,VLOOKUP(LEFT(C3053,LEN(C3053)-3),COMBDG_Replacement_Split_Tech!A:T,12+B3053-2016,FALSE))*_xlfn.IFNA(VLOOKUP(LEFT(C3053,14),'AGG Activity_16'!A:K,B3053-2016+2,FALSE),VLOOKUP(LEFT(C3053,15),'AGG Activity_16'!A:K,B3053-2016+2,FALSE))</f>
        <v>0</v>
      </c>
    </row>
    <row r="3054" spans="1:4" x14ac:dyDescent="0.25">
      <c r="A3054" t="s">
        <v>2</v>
      </c>
      <c r="B3054">
        <f t="shared" si="76"/>
        <v>2021</v>
      </c>
      <c r="C3054" t="str">
        <f t="shared" si="77"/>
        <v>COMBDGOFFNewSHFUR___HIGNGA_16</v>
      </c>
      <c r="D3054" s="8">
        <f>IF(_xlfn.IFNA(VLOOKUP(LEFT(C3054,LEN(C3054)-3),COMBDG_Replacement_Split_Tech!A:T,12+B3054-2016,FALSE),-1)&lt;0,0,VLOOKUP(LEFT(C3054,LEN(C3054)-3),COMBDG_Replacement_Split_Tech!A:T,12+B3054-2016,FALSE))*_xlfn.IFNA(VLOOKUP(LEFT(C3054,14),'AGG Activity_16'!A:K,B3054-2016+2,FALSE),VLOOKUP(LEFT(C3054,15),'AGG Activity_16'!A:K,B3054-2016+2,FALSE))</f>
        <v>0</v>
      </c>
    </row>
    <row r="3055" spans="1:4" x14ac:dyDescent="0.25">
      <c r="A3055" t="s">
        <v>2</v>
      </c>
      <c r="B3055">
        <f t="shared" si="76"/>
        <v>2021</v>
      </c>
      <c r="C3055" t="str">
        <f t="shared" si="77"/>
        <v>COMBDGOFFNewSHFUR___STDNGA_16</v>
      </c>
      <c r="D3055" s="8">
        <f>IF(_xlfn.IFNA(VLOOKUP(LEFT(C3055,LEN(C3055)-3),COMBDG_Replacement_Split_Tech!A:T,12+B3055-2016,FALSE),-1)&lt;0,0,VLOOKUP(LEFT(C3055,LEN(C3055)-3),COMBDG_Replacement_Split_Tech!A:T,12+B3055-2016,FALSE))*_xlfn.IFNA(VLOOKUP(LEFT(C3055,14),'AGG Activity_16'!A:K,B3055-2016+2,FALSE),VLOOKUP(LEFT(C3055,15),'AGG Activity_16'!A:K,B3055-2016+2,FALSE))</f>
        <v>0</v>
      </c>
    </row>
    <row r="3056" spans="1:4" x14ac:dyDescent="0.25">
      <c r="A3056" t="s">
        <v>2</v>
      </c>
      <c r="B3056">
        <f t="shared" si="76"/>
        <v>2021</v>
      </c>
      <c r="C3056" t="str">
        <f t="shared" si="77"/>
        <v>COMBDGOFFNewWH______STDNGA_16</v>
      </c>
      <c r="D3056" s="8">
        <f>IF(_xlfn.IFNA(VLOOKUP(LEFT(C3056,LEN(C3056)-3),COMBDG_Replacement_Split_Tech!A:T,12+B3056-2016,FALSE),-1)&lt;0,0,VLOOKUP(LEFT(C3056,LEN(C3056)-3),COMBDG_Replacement_Split_Tech!A:T,12+B3056-2016,FALSE))*_xlfn.IFNA(VLOOKUP(LEFT(C3056,14),'AGG Activity_16'!A:K,B3056-2016+2,FALSE),VLOOKUP(LEFT(C3056,15),'AGG Activity_16'!A:K,B3056-2016+2,FALSE))</f>
        <v>0</v>
      </c>
    </row>
    <row r="3057" spans="1:4" x14ac:dyDescent="0.25">
      <c r="A3057" t="s">
        <v>2</v>
      </c>
      <c r="B3057">
        <f t="shared" si="76"/>
        <v>2021</v>
      </c>
      <c r="C3057" t="str">
        <f t="shared" si="77"/>
        <v>COMBDGOFFOldAE______STDNGA_16</v>
      </c>
      <c r="D3057" s="8">
        <f>IF(_xlfn.IFNA(VLOOKUP(LEFT(C3057,LEN(C3057)-3),COMBDG_Replacement_Split_Tech!A:T,12+B3057-2016,FALSE),-1)&lt;0,0,VLOOKUP(LEFT(C3057,LEN(C3057)-3),COMBDG_Replacement_Split_Tech!A:T,12+B3057-2016,FALSE))*_xlfn.IFNA(VLOOKUP(LEFT(C3057,14),'AGG Activity_16'!A:K,B3057-2016+2,FALSE),VLOOKUP(LEFT(C3057,15),'AGG Activity_16'!A:K,B3057-2016+2,FALSE))</f>
        <v>692.38308966034504</v>
      </c>
    </row>
    <row r="3058" spans="1:4" x14ac:dyDescent="0.25">
      <c r="A3058" t="s">
        <v>2</v>
      </c>
      <c r="B3058">
        <f t="shared" si="76"/>
        <v>2021</v>
      </c>
      <c r="C3058" t="str">
        <f t="shared" si="77"/>
        <v>COMBDGOFFOldSC______STDNGA_16</v>
      </c>
      <c r="D3058" s="8">
        <f>IF(_xlfn.IFNA(VLOOKUP(LEFT(C3058,LEN(C3058)-3),COMBDG_Replacement_Split_Tech!A:T,12+B3058-2016,FALSE),-1)&lt;0,0,VLOOKUP(LEFT(C3058,LEN(C3058)-3),COMBDG_Replacement_Split_Tech!A:T,12+B3058-2016,FALSE))*_xlfn.IFNA(VLOOKUP(LEFT(C3058,14),'AGG Activity_16'!A:K,B3058-2016+2,FALSE),VLOOKUP(LEFT(C3058,15),'AGG Activity_16'!A:K,B3058-2016+2,FALSE))</f>
        <v>56.33640633508729</v>
      </c>
    </row>
    <row r="3059" spans="1:4" x14ac:dyDescent="0.25">
      <c r="A3059" t="s">
        <v>2</v>
      </c>
      <c r="B3059">
        <f t="shared" si="76"/>
        <v>2021</v>
      </c>
      <c r="C3059" t="str">
        <f t="shared" si="77"/>
        <v>COMBDGOFFOldSHFUR___HIGNGA_16</v>
      </c>
      <c r="D3059" s="8">
        <f>IF(_xlfn.IFNA(VLOOKUP(LEFT(C3059,LEN(C3059)-3),COMBDG_Replacement_Split_Tech!A:T,12+B3059-2016,FALSE),-1)&lt;0,0,VLOOKUP(LEFT(C3059,LEN(C3059)-3),COMBDG_Replacement_Split_Tech!A:T,12+B3059-2016,FALSE))*_xlfn.IFNA(VLOOKUP(LEFT(C3059,14),'AGG Activity_16'!A:K,B3059-2016+2,FALSE),VLOOKUP(LEFT(C3059,15),'AGG Activity_16'!A:K,B3059-2016+2,FALSE))</f>
        <v>0</v>
      </c>
    </row>
    <row r="3060" spans="1:4" x14ac:dyDescent="0.25">
      <c r="A3060" t="s">
        <v>2</v>
      </c>
      <c r="B3060">
        <f t="shared" si="76"/>
        <v>2021</v>
      </c>
      <c r="C3060" t="str">
        <f t="shared" si="77"/>
        <v>COMBDGOFFOldSHFUR___STDNGA_16</v>
      </c>
      <c r="D3060" s="8">
        <f>IF(_xlfn.IFNA(VLOOKUP(LEFT(C3060,LEN(C3060)-3),COMBDG_Replacement_Split_Tech!A:T,12+B3060-2016,FALSE),-1)&lt;0,0,VLOOKUP(LEFT(C3060,LEN(C3060)-3),COMBDG_Replacement_Split_Tech!A:T,12+B3060-2016,FALSE))*_xlfn.IFNA(VLOOKUP(LEFT(C3060,14),'AGG Activity_16'!A:K,B3060-2016+2,FALSE),VLOOKUP(LEFT(C3060,15),'AGG Activity_16'!A:K,B3060-2016+2,FALSE))</f>
        <v>2561.2980276264079</v>
      </c>
    </row>
    <row r="3061" spans="1:4" x14ac:dyDescent="0.25">
      <c r="A3061" t="s">
        <v>2</v>
      </c>
      <c r="B3061">
        <f t="shared" si="76"/>
        <v>2021</v>
      </c>
      <c r="C3061" t="str">
        <f t="shared" si="77"/>
        <v>COMBDGOFFOldWH______STDNGA_16</v>
      </c>
      <c r="D3061" s="8">
        <f>IF(_xlfn.IFNA(VLOOKUP(LEFT(C3061,LEN(C3061)-3),COMBDG_Replacement_Split_Tech!A:T,12+B3061-2016,FALSE),-1)&lt;0,0,VLOOKUP(LEFT(C3061,LEN(C3061)-3),COMBDG_Replacement_Split_Tech!A:T,12+B3061-2016,FALSE))*_xlfn.IFNA(VLOOKUP(LEFT(C3061,14),'AGG Activity_16'!A:K,B3061-2016+2,FALSE),VLOOKUP(LEFT(C3061,15),'AGG Activity_16'!A:K,B3061-2016+2,FALSE))</f>
        <v>381.33600739198096</v>
      </c>
    </row>
    <row r="3062" spans="1:4" x14ac:dyDescent="0.25">
      <c r="A3062" t="s">
        <v>2</v>
      </c>
      <c r="B3062">
        <f t="shared" si="76"/>
        <v>2021</v>
      </c>
      <c r="C3062" t="str">
        <f t="shared" si="77"/>
        <v>COMBDGOTSNewAE______STDNGA_16</v>
      </c>
      <c r="D3062" s="8">
        <f>IF(_xlfn.IFNA(VLOOKUP(LEFT(C3062,LEN(C3062)-3),COMBDG_Replacement_Split_Tech!A:T,12+B3062-2016,FALSE),-1)&lt;0,0,VLOOKUP(LEFT(C3062,LEN(C3062)-3),COMBDG_Replacement_Split_Tech!A:T,12+B3062-2016,FALSE))*_xlfn.IFNA(VLOOKUP(LEFT(C3062,14),'AGG Activity_16'!A:K,B3062-2016+2,FALSE),VLOOKUP(LEFT(C3062,15),'AGG Activity_16'!A:K,B3062-2016+2,FALSE))</f>
        <v>0</v>
      </c>
    </row>
    <row r="3063" spans="1:4" x14ac:dyDescent="0.25">
      <c r="A3063" t="s">
        <v>2</v>
      </c>
      <c r="B3063">
        <f t="shared" si="76"/>
        <v>2021</v>
      </c>
      <c r="C3063" t="str">
        <f t="shared" si="77"/>
        <v>COMBDGOTSNewSC______STDNGA_16</v>
      </c>
      <c r="D3063" s="8">
        <f>IF(_xlfn.IFNA(VLOOKUP(LEFT(C3063,LEN(C3063)-3),COMBDG_Replacement_Split_Tech!A:T,12+B3063-2016,FALSE),-1)&lt;0,0,VLOOKUP(LEFT(C3063,LEN(C3063)-3),COMBDG_Replacement_Split_Tech!A:T,12+B3063-2016,FALSE))*_xlfn.IFNA(VLOOKUP(LEFT(C3063,14),'AGG Activity_16'!A:K,B3063-2016+2,FALSE),VLOOKUP(LEFT(C3063,15),'AGG Activity_16'!A:K,B3063-2016+2,FALSE))</f>
        <v>0</v>
      </c>
    </row>
    <row r="3064" spans="1:4" x14ac:dyDescent="0.25">
      <c r="A3064" t="s">
        <v>2</v>
      </c>
      <c r="B3064">
        <f t="shared" si="76"/>
        <v>2021</v>
      </c>
      <c r="C3064" t="str">
        <f t="shared" si="77"/>
        <v>COMBDGOTSNewSHFUR___HIGNGA_16</v>
      </c>
      <c r="D3064" s="8">
        <f>IF(_xlfn.IFNA(VLOOKUP(LEFT(C3064,LEN(C3064)-3),COMBDG_Replacement_Split_Tech!A:T,12+B3064-2016,FALSE),-1)&lt;0,0,VLOOKUP(LEFT(C3064,LEN(C3064)-3),COMBDG_Replacement_Split_Tech!A:T,12+B3064-2016,FALSE))*_xlfn.IFNA(VLOOKUP(LEFT(C3064,14),'AGG Activity_16'!A:K,B3064-2016+2,FALSE),VLOOKUP(LEFT(C3064,15),'AGG Activity_16'!A:K,B3064-2016+2,FALSE))</f>
        <v>0</v>
      </c>
    </row>
    <row r="3065" spans="1:4" x14ac:dyDescent="0.25">
      <c r="A3065" t="s">
        <v>2</v>
      </c>
      <c r="B3065">
        <f t="shared" si="76"/>
        <v>2021</v>
      </c>
      <c r="C3065" t="str">
        <f t="shared" si="77"/>
        <v>COMBDGOTSNewSHFUR___STDNGA_16</v>
      </c>
      <c r="D3065" s="8">
        <f>IF(_xlfn.IFNA(VLOOKUP(LEFT(C3065,LEN(C3065)-3),COMBDG_Replacement_Split_Tech!A:T,12+B3065-2016,FALSE),-1)&lt;0,0,VLOOKUP(LEFT(C3065,LEN(C3065)-3),COMBDG_Replacement_Split_Tech!A:T,12+B3065-2016,FALSE))*_xlfn.IFNA(VLOOKUP(LEFT(C3065,14),'AGG Activity_16'!A:K,B3065-2016+2,FALSE),VLOOKUP(LEFT(C3065,15),'AGG Activity_16'!A:K,B3065-2016+2,FALSE))</f>
        <v>0</v>
      </c>
    </row>
    <row r="3066" spans="1:4" x14ac:dyDescent="0.25">
      <c r="A3066" t="s">
        <v>2</v>
      </c>
      <c r="B3066">
        <f t="shared" si="76"/>
        <v>2021</v>
      </c>
      <c r="C3066" t="str">
        <f t="shared" si="77"/>
        <v>COMBDGOTSNewWH______STDNGA_16</v>
      </c>
      <c r="D3066" s="8">
        <f>IF(_xlfn.IFNA(VLOOKUP(LEFT(C3066,LEN(C3066)-3),COMBDG_Replacement_Split_Tech!A:T,12+B3066-2016,FALSE),-1)&lt;0,0,VLOOKUP(LEFT(C3066,LEN(C3066)-3),COMBDG_Replacement_Split_Tech!A:T,12+B3066-2016,FALSE))*_xlfn.IFNA(VLOOKUP(LEFT(C3066,14),'AGG Activity_16'!A:K,B3066-2016+2,FALSE),VLOOKUP(LEFT(C3066,15),'AGG Activity_16'!A:K,B3066-2016+2,FALSE))</f>
        <v>0</v>
      </c>
    </row>
    <row r="3067" spans="1:4" x14ac:dyDescent="0.25">
      <c r="A3067" t="s">
        <v>2</v>
      </c>
      <c r="B3067">
        <f t="shared" si="76"/>
        <v>2021</v>
      </c>
      <c r="C3067" t="str">
        <f t="shared" si="77"/>
        <v>COMBDGOTSOldAE______STDNGA_16</v>
      </c>
      <c r="D3067" s="8">
        <f>IF(_xlfn.IFNA(VLOOKUP(LEFT(C3067,LEN(C3067)-3),COMBDG_Replacement_Split_Tech!A:T,12+B3067-2016,FALSE),-1)&lt;0,0,VLOOKUP(LEFT(C3067,LEN(C3067)-3),COMBDG_Replacement_Split_Tech!A:T,12+B3067-2016,FALSE))*_xlfn.IFNA(VLOOKUP(LEFT(C3067,14),'AGG Activity_16'!A:K,B3067-2016+2,FALSE),VLOOKUP(LEFT(C3067,15),'AGG Activity_16'!A:K,B3067-2016+2,FALSE))</f>
        <v>9.1157499571666634</v>
      </c>
    </row>
    <row r="3068" spans="1:4" x14ac:dyDescent="0.25">
      <c r="A3068" t="s">
        <v>2</v>
      </c>
      <c r="B3068">
        <f t="shared" si="76"/>
        <v>2021</v>
      </c>
      <c r="C3068" t="str">
        <f t="shared" si="77"/>
        <v>COMBDGOTSOldSC______STDNGA_16</v>
      </c>
      <c r="D3068" s="8">
        <f>IF(_xlfn.IFNA(VLOOKUP(LEFT(C3068,LEN(C3068)-3),COMBDG_Replacement_Split_Tech!A:T,12+B3068-2016,FALSE),-1)&lt;0,0,VLOOKUP(LEFT(C3068,LEN(C3068)-3),COMBDG_Replacement_Split_Tech!A:T,12+B3068-2016,FALSE))*_xlfn.IFNA(VLOOKUP(LEFT(C3068,14),'AGG Activity_16'!A:K,B3068-2016+2,FALSE),VLOOKUP(LEFT(C3068,15),'AGG Activity_16'!A:K,B3068-2016+2,FALSE))</f>
        <v>8.4130109657316492</v>
      </c>
    </row>
    <row r="3069" spans="1:4" x14ac:dyDescent="0.25">
      <c r="A3069" t="s">
        <v>2</v>
      </c>
      <c r="B3069">
        <f t="shared" si="76"/>
        <v>2021</v>
      </c>
      <c r="C3069" t="str">
        <f t="shared" si="77"/>
        <v>COMBDGOTSOldSHFUR___HIGNGA_16</v>
      </c>
      <c r="D3069" s="8">
        <f>IF(_xlfn.IFNA(VLOOKUP(LEFT(C3069,LEN(C3069)-3),COMBDG_Replacement_Split_Tech!A:T,12+B3069-2016,FALSE),-1)&lt;0,0,VLOOKUP(LEFT(C3069,LEN(C3069)-3),COMBDG_Replacement_Split_Tech!A:T,12+B3069-2016,FALSE))*_xlfn.IFNA(VLOOKUP(LEFT(C3069,14),'AGG Activity_16'!A:K,B3069-2016+2,FALSE),VLOOKUP(LEFT(C3069,15),'AGG Activity_16'!A:K,B3069-2016+2,FALSE))</f>
        <v>0</v>
      </c>
    </row>
    <row r="3070" spans="1:4" x14ac:dyDescent="0.25">
      <c r="A3070" t="s">
        <v>2</v>
      </c>
      <c r="B3070">
        <f t="shared" si="76"/>
        <v>2021</v>
      </c>
      <c r="C3070" t="str">
        <f t="shared" si="77"/>
        <v>COMBDGOTSOldSHFUR___STDNGA_16</v>
      </c>
      <c r="D3070" s="8">
        <f>IF(_xlfn.IFNA(VLOOKUP(LEFT(C3070,LEN(C3070)-3),COMBDG_Replacement_Split_Tech!A:T,12+B3070-2016,FALSE),-1)&lt;0,0,VLOOKUP(LEFT(C3070,LEN(C3070)-3),COMBDG_Replacement_Split_Tech!A:T,12+B3070-2016,FALSE))*_xlfn.IFNA(VLOOKUP(LEFT(C3070,14),'AGG Activity_16'!A:K,B3070-2016+2,FALSE),VLOOKUP(LEFT(C3070,15),'AGG Activity_16'!A:K,B3070-2016+2,FALSE))</f>
        <v>348.9596993269663</v>
      </c>
    </row>
    <row r="3071" spans="1:4" x14ac:dyDescent="0.25">
      <c r="A3071" t="s">
        <v>2</v>
      </c>
      <c r="B3071">
        <f t="shared" si="76"/>
        <v>2021</v>
      </c>
      <c r="C3071" t="str">
        <f t="shared" si="77"/>
        <v>COMBDGOTSOldWH______STDNGA_16</v>
      </c>
      <c r="D3071" s="8">
        <f>IF(_xlfn.IFNA(VLOOKUP(LEFT(C3071,LEN(C3071)-3),COMBDG_Replacement_Split_Tech!A:T,12+B3071-2016,FALSE),-1)&lt;0,0,VLOOKUP(LEFT(C3071,LEN(C3071)-3),COMBDG_Replacement_Split_Tech!A:T,12+B3071-2016,FALSE))*_xlfn.IFNA(VLOOKUP(LEFT(C3071,14),'AGG Activity_16'!A:K,B3071-2016+2,FALSE),VLOOKUP(LEFT(C3071,15),'AGG Activity_16'!A:K,B3071-2016+2,FALSE))</f>
        <v>118.74078367282873</v>
      </c>
    </row>
    <row r="3072" spans="1:4" x14ac:dyDescent="0.25">
      <c r="A3072" t="s">
        <v>2</v>
      </c>
      <c r="B3072">
        <f t="shared" si="76"/>
        <v>2021</v>
      </c>
      <c r="C3072" t="str">
        <f t="shared" si="77"/>
        <v>COMBDGRTTNewAE______STDNGA_16</v>
      </c>
      <c r="D3072" s="8">
        <f>IF(_xlfn.IFNA(VLOOKUP(LEFT(C3072,LEN(C3072)-3),COMBDG_Replacement_Split_Tech!A:T,12+B3072-2016,FALSE),-1)&lt;0,0,VLOOKUP(LEFT(C3072,LEN(C3072)-3),COMBDG_Replacement_Split_Tech!A:T,12+B3072-2016,FALSE))*_xlfn.IFNA(VLOOKUP(LEFT(C3072,14),'AGG Activity_16'!A:K,B3072-2016+2,FALSE),VLOOKUP(LEFT(C3072,15),'AGG Activity_16'!A:K,B3072-2016+2,FALSE))</f>
        <v>0</v>
      </c>
    </row>
    <row r="3073" spans="1:4" x14ac:dyDescent="0.25">
      <c r="A3073" t="s">
        <v>2</v>
      </c>
      <c r="B3073">
        <f t="shared" si="76"/>
        <v>2021</v>
      </c>
      <c r="C3073" t="str">
        <f t="shared" si="77"/>
        <v>COMBDGRTTNewSC______STDNGA_16</v>
      </c>
      <c r="D3073" s="8">
        <f>IF(_xlfn.IFNA(VLOOKUP(LEFT(C3073,LEN(C3073)-3),COMBDG_Replacement_Split_Tech!A:T,12+B3073-2016,FALSE),-1)&lt;0,0,VLOOKUP(LEFT(C3073,LEN(C3073)-3),COMBDG_Replacement_Split_Tech!A:T,12+B3073-2016,FALSE))*_xlfn.IFNA(VLOOKUP(LEFT(C3073,14),'AGG Activity_16'!A:K,B3073-2016+2,FALSE),VLOOKUP(LEFT(C3073,15),'AGG Activity_16'!A:K,B3073-2016+2,FALSE))</f>
        <v>0</v>
      </c>
    </row>
    <row r="3074" spans="1:4" x14ac:dyDescent="0.25">
      <c r="A3074" t="s">
        <v>2</v>
      </c>
      <c r="B3074">
        <f t="shared" si="76"/>
        <v>2021</v>
      </c>
      <c r="C3074" t="str">
        <f t="shared" si="77"/>
        <v>COMBDGRTTNewSHFUR___HIGNGA_16</v>
      </c>
      <c r="D3074" s="8">
        <f>IF(_xlfn.IFNA(VLOOKUP(LEFT(C3074,LEN(C3074)-3),COMBDG_Replacement_Split_Tech!A:T,12+B3074-2016,FALSE),-1)&lt;0,0,VLOOKUP(LEFT(C3074,LEN(C3074)-3),COMBDG_Replacement_Split_Tech!A:T,12+B3074-2016,FALSE))*_xlfn.IFNA(VLOOKUP(LEFT(C3074,14),'AGG Activity_16'!A:K,B3074-2016+2,FALSE),VLOOKUP(LEFT(C3074,15),'AGG Activity_16'!A:K,B3074-2016+2,FALSE))</f>
        <v>0</v>
      </c>
    </row>
    <row r="3075" spans="1:4" x14ac:dyDescent="0.25">
      <c r="A3075" t="s">
        <v>2</v>
      </c>
      <c r="B3075">
        <f t="shared" si="76"/>
        <v>2021</v>
      </c>
      <c r="C3075" t="str">
        <f t="shared" si="77"/>
        <v>COMBDGRTTNewSHFUR___STDNGA_16</v>
      </c>
      <c r="D3075" s="8">
        <f>IF(_xlfn.IFNA(VLOOKUP(LEFT(C3075,LEN(C3075)-3),COMBDG_Replacement_Split_Tech!A:T,12+B3075-2016,FALSE),-1)&lt;0,0,VLOOKUP(LEFT(C3075,LEN(C3075)-3),COMBDG_Replacement_Split_Tech!A:T,12+B3075-2016,FALSE))*_xlfn.IFNA(VLOOKUP(LEFT(C3075,14),'AGG Activity_16'!A:K,B3075-2016+2,FALSE),VLOOKUP(LEFT(C3075,15),'AGG Activity_16'!A:K,B3075-2016+2,FALSE))</f>
        <v>0</v>
      </c>
    </row>
    <row r="3076" spans="1:4" x14ac:dyDescent="0.25">
      <c r="A3076" t="s">
        <v>2</v>
      </c>
      <c r="B3076">
        <f t="shared" si="76"/>
        <v>2021</v>
      </c>
      <c r="C3076" t="str">
        <f t="shared" si="77"/>
        <v>COMBDGRTTNewWH______STDNGA_16</v>
      </c>
      <c r="D3076" s="8">
        <f>IF(_xlfn.IFNA(VLOOKUP(LEFT(C3076,LEN(C3076)-3),COMBDG_Replacement_Split_Tech!A:T,12+B3076-2016,FALSE),-1)&lt;0,0,VLOOKUP(LEFT(C3076,LEN(C3076)-3),COMBDG_Replacement_Split_Tech!A:T,12+B3076-2016,FALSE))*_xlfn.IFNA(VLOOKUP(LEFT(C3076,14),'AGG Activity_16'!A:K,B3076-2016+2,FALSE),VLOOKUP(LEFT(C3076,15),'AGG Activity_16'!A:K,B3076-2016+2,FALSE))</f>
        <v>0</v>
      </c>
    </row>
    <row r="3077" spans="1:4" x14ac:dyDescent="0.25">
      <c r="A3077" t="s">
        <v>2</v>
      </c>
      <c r="B3077">
        <f t="shared" si="76"/>
        <v>2021</v>
      </c>
      <c r="C3077" t="str">
        <f t="shared" si="77"/>
        <v>COMBDGRTTOldAE______STDNGA_16</v>
      </c>
      <c r="D3077" s="8">
        <f>IF(_xlfn.IFNA(VLOOKUP(LEFT(C3077,LEN(C3077)-3),COMBDG_Replacement_Split_Tech!A:T,12+B3077-2016,FALSE),-1)&lt;0,0,VLOOKUP(LEFT(C3077,LEN(C3077)-3),COMBDG_Replacement_Split_Tech!A:T,12+B3077-2016,FALSE))*_xlfn.IFNA(VLOOKUP(LEFT(C3077,14),'AGG Activity_16'!A:K,B3077-2016+2,FALSE),VLOOKUP(LEFT(C3077,15),'AGG Activity_16'!A:K,B3077-2016+2,FALSE))</f>
        <v>23.277734309582694</v>
      </c>
    </row>
    <row r="3078" spans="1:4" x14ac:dyDescent="0.25">
      <c r="A3078" t="s">
        <v>2</v>
      </c>
      <c r="B3078">
        <f t="shared" si="76"/>
        <v>2021</v>
      </c>
      <c r="C3078" t="str">
        <f t="shared" si="77"/>
        <v>COMBDGRTTOldSC______STDNGA_16</v>
      </c>
      <c r="D3078" s="8">
        <f>IF(_xlfn.IFNA(VLOOKUP(LEFT(C3078,LEN(C3078)-3),COMBDG_Replacement_Split_Tech!A:T,12+B3078-2016,FALSE),-1)&lt;0,0,VLOOKUP(LEFT(C3078,LEN(C3078)-3),COMBDG_Replacement_Split_Tech!A:T,12+B3078-2016,FALSE))*_xlfn.IFNA(VLOOKUP(LEFT(C3078,14),'AGG Activity_16'!A:K,B3078-2016+2,FALSE),VLOOKUP(LEFT(C3078,15),'AGG Activity_16'!A:K,B3078-2016+2,FALSE))</f>
        <v>25.926020394022011</v>
      </c>
    </row>
    <row r="3079" spans="1:4" x14ac:dyDescent="0.25">
      <c r="A3079" t="s">
        <v>2</v>
      </c>
      <c r="B3079">
        <f t="shared" si="76"/>
        <v>2021</v>
      </c>
      <c r="C3079" t="str">
        <f t="shared" si="77"/>
        <v>COMBDGRTTOldSHFUR___HIGNGA_16</v>
      </c>
      <c r="D3079" s="8">
        <f>IF(_xlfn.IFNA(VLOOKUP(LEFT(C3079,LEN(C3079)-3),COMBDG_Replacement_Split_Tech!A:T,12+B3079-2016,FALSE),-1)&lt;0,0,VLOOKUP(LEFT(C3079,LEN(C3079)-3),COMBDG_Replacement_Split_Tech!A:T,12+B3079-2016,FALSE))*_xlfn.IFNA(VLOOKUP(LEFT(C3079,14),'AGG Activity_16'!A:K,B3079-2016+2,FALSE),VLOOKUP(LEFT(C3079,15),'AGG Activity_16'!A:K,B3079-2016+2,FALSE))</f>
        <v>0</v>
      </c>
    </row>
    <row r="3080" spans="1:4" x14ac:dyDescent="0.25">
      <c r="A3080" t="s">
        <v>2</v>
      </c>
      <c r="B3080">
        <f t="shared" si="76"/>
        <v>2021</v>
      </c>
      <c r="C3080" t="str">
        <f t="shared" si="77"/>
        <v>COMBDGRTTOldSHFUR___STDNGA_16</v>
      </c>
      <c r="D3080" s="8">
        <f>IF(_xlfn.IFNA(VLOOKUP(LEFT(C3080,LEN(C3080)-3),COMBDG_Replacement_Split_Tech!A:T,12+B3080-2016,FALSE),-1)&lt;0,0,VLOOKUP(LEFT(C3080,LEN(C3080)-3),COMBDG_Replacement_Split_Tech!A:T,12+B3080-2016,FALSE))*_xlfn.IFNA(VLOOKUP(LEFT(C3080,14),'AGG Activity_16'!A:K,B3080-2016+2,FALSE),VLOOKUP(LEFT(C3080,15),'AGG Activity_16'!A:K,B3080-2016+2,FALSE))</f>
        <v>1017.4815471933925</v>
      </c>
    </row>
    <row r="3081" spans="1:4" x14ac:dyDescent="0.25">
      <c r="A3081" t="s">
        <v>2</v>
      </c>
      <c r="B3081">
        <f t="shared" si="76"/>
        <v>2021</v>
      </c>
      <c r="C3081" t="str">
        <f t="shared" si="77"/>
        <v>COMBDGRTTOldWH______STDNGA_16</v>
      </c>
      <c r="D3081" s="8">
        <f>IF(_xlfn.IFNA(VLOOKUP(LEFT(C3081,LEN(C3081)-3),COMBDG_Replacement_Split_Tech!A:T,12+B3081-2016,FALSE),-1)&lt;0,0,VLOOKUP(LEFT(C3081,LEN(C3081)-3),COMBDG_Replacement_Split_Tech!A:T,12+B3081-2016,FALSE))*_xlfn.IFNA(VLOOKUP(LEFT(C3081,14),'AGG Activity_16'!A:K,B3081-2016+2,FALSE),VLOOKUP(LEFT(C3081,15),'AGG Activity_16'!A:K,B3081-2016+2,FALSE))</f>
        <v>332.35435951500278</v>
      </c>
    </row>
    <row r="3082" spans="1:4" x14ac:dyDescent="0.25">
      <c r="A3082" t="s">
        <v>2</v>
      </c>
      <c r="B3082">
        <f t="shared" si="76"/>
        <v>2021</v>
      </c>
      <c r="C3082" t="str">
        <f t="shared" si="77"/>
        <v>COMBDGTAWNewAE______STDNGA_16</v>
      </c>
      <c r="D3082" s="8">
        <f>IF(_xlfn.IFNA(VLOOKUP(LEFT(C3082,LEN(C3082)-3),COMBDG_Replacement_Split_Tech!A:T,12+B3082-2016,FALSE),-1)&lt;0,0,VLOOKUP(LEFT(C3082,LEN(C3082)-3),COMBDG_Replacement_Split_Tech!A:T,12+B3082-2016,FALSE))*_xlfn.IFNA(VLOOKUP(LEFT(C3082,14),'AGG Activity_16'!A:K,B3082-2016+2,FALSE),VLOOKUP(LEFT(C3082,15),'AGG Activity_16'!A:K,B3082-2016+2,FALSE))</f>
        <v>0</v>
      </c>
    </row>
    <row r="3083" spans="1:4" x14ac:dyDescent="0.25">
      <c r="A3083" t="s">
        <v>2</v>
      </c>
      <c r="B3083">
        <f t="shared" si="76"/>
        <v>2021</v>
      </c>
      <c r="C3083" t="str">
        <f t="shared" si="77"/>
        <v>COMBDGTAWNewSC______STDNGA_16</v>
      </c>
      <c r="D3083" s="8">
        <f>IF(_xlfn.IFNA(VLOOKUP(LEFT(C3083,LEN(C3083)-3),COMBDG_Replacement_Split_Tech!A:T,12+B3083-2016,FALSE),-1)&lt;0,0,VLOOKUP(LEFT(C3083,LEN(C3083)-3),COMBDG_Replacement_Split_Tech!A:T,12+B3083-2016,FALSE))*_xlfn.IFNA(VLOOKUP(LEFT(C3083,14),'AGG Activity_16'!A:K,B3083-2016+2,FALSE),VLOOKUP(LEFT(C3083,15),'AGG Activity_16'!A:K,B3083-2016+2,FALSE))</f>
        <v>0</v>
      </c>
    </row>
    <row r="3084" spans="1:4" x14ac:dyDescent="0.25">
      <c r="A3084" t="s">
        <v>2</v>
      </c>
      <c r="B3084">
        <f t="shared" si="76"/>
        <v>2021</v>
      </c>
      <c r="C3084" t="str">
        <f t="shared" si="77"/>
        <v>COMBDGTAWNewSHFUR___HIGNGA_16</v>
      </c>
      <c r="D3084" s="8">
        <f>IF(_xlfn.IFNA(VLOOKUP(LEFT(C3084,LEN(C3084)-3),COMBDG_Replacement_Split_Tech!A:T,12+B3084-2016,FALSE),-1)&lt;0,0,VLOOKUP(LEFT(C3084,LEN(C3084)-3),COMBDG_Replacement_Split_Tech!A:T,12+B3084-2016,FALSE))*_xlfn.IFNA(VLOOKUP(LEFT(C3084,14),'AGG Activity_16'!A:K,B3084-2016+2,FALSE),VLOOKUP(LEFT(C3084,15),'AGG Activity_16'!A:K,B3084-2016+2,FALSE))</f>
        <v>0</v>
      </c>
    </row>
    <row r="3085" spans="1:4" x14ac:dyDescent="0.25">
      <c r="A3085" t="s">
        <v>2</v>
      </c>
      <c r="B3085">
        <f t="shared" si="76"/>
        <v>2021</v>
      </c>
      <c r="C3085" t="str">
        <f t="shared" si="77"/>
        <v>COMBDGTAWNewSHFUR___STDNGA_16</v>
      </c>
      <c r="D3085" s="8">
        <f>IF(_xlfn.IFNA(VLOOKUP(LEFT(C3085,LEN(C3085)-3),COMBDG_Replacement_Split_Tech!A:T,12+B3085-2016,FALSE),-1)&lt;0,0,VLOOKUP(LEFT(C3085,LEN(C3085)-3),COMBDG_Replacement_Split_Tech!A:T,12+B3085-2016,FALSE))*_xlfn.IFNA(VLOOKUP(LEFT(C3085,14),'AGG Activity_16'!A:K,B3085-2016+2,FALSE),VLOOKUP(LEFT(C3085,15),'AGG Activity_16'!A:K,B3085-2016+2,FALSE))</f>
        <v>0</v>
      </c>
    </row>
    <row r="3086" spans="1:4" x14ac:dyDescent="0.25">
      <c r="A3086" t="s">
        <v>2</v>
      </c>
      <c r="B3086">
        <f t="shared" si="76"/>
        <v>2021</v>
      </c>
      <c r="C3086" t="str">
        <f t="shared" si="77"/>
        <v>COMBDGTAWNewWH______STDNGA_16</v>
      </c>
      <c r="D3086" s="8">
        <f>IF(_xlfn.IFNA(VLOOKUP(LEFT(C3086,LEN(C3086)-3),COMBDG_Replacement_Split_Tech!A:T,12+B3086-2016,FALSE),-1)&lt;0,0,VLOOKUP(LEFT(C3086,LEN(C3086)-3),COMBDG_Replacement_Split_Tech!A:T,12+B3086-2016,FALSE))*_xlfn.IFNA(VLOOKUP(LEFT(C3086,14),'AGG Activity_16'!A:K,B3086-2016+2,FALSE),VLOOKUP(LEFT(C3086,15),'AGG Activity_16'!A:K,B3086-2016+2,FALSE))</f>
        <v>0</v>
      </c>
    </row>
    <row r="3087" spans="1:4" x14ac:dyDescent="0.25">
      <c r="A3087" t="s">
        <v>2</v>
      </c>
      <c r="B3087">
        <f t="shared" si="76"/>
        <v>2021</v>
      </c>
      <c r="C3087" t="str">
        <f t="shared" si="77"/>
        <v>COMBDGTAWOldAE______STDNGA_16</v>
      </c>
      <c r="D3087" s="8">
        <f>IF(_xlfn.IFNA(VLOOKUP(LEFT(C3087,LEN(C3087)-3),COMBDG_Replacement_Split_Tech!A:T,12+B3087-2016,FALSE),-1)&lt;0,0,VLOOKUP(LEFT(C3087,LEN(C3087)-3),COMBDG_Replacement_Split_Tech!A:T,12+B3087-2016,FALSE))*_xlfn.IFNA(VLOOKUP(LEFT(C3087,14),'AGG Activity_16'!A:K,B3087-2016+2,FALSE),VLOOKUP(LEFT(C3087,15),'AGG Activity_16'!A:K,B3087-2016+2,FALSE))</f>
        <v>4.0133767627377814</v>
      </c>
    </row>
    <row r="3088" spans="1:4" x14ac:dyDescent="0.25">
      <c r="A3088" t="s">
        <v>2</v>
      </c>
      <c r="B3088">
        <f t="shared" si="76"/>
        <v>2021</v>
      </c>
      <c r="C3088" t="str">
        <f t="shared" si="77"/>
        <v>COMBDGTAWOldSC______STDNGA_16</v>
      </c>
      <c r="D3088" s="8">
        <f>IF(_xlfn.IFNA(VLOOKUP(LEFT(C3088,LEN(C3088)-3),COMBDG_Replacement_Split_Tech!A:T,12+B3088-2016,FALSE),-1)&lt;0,0,VLOOKUP(LEFT(C3088,LEN(C3088)-3),COMBDG_Replacement_Split_Tech!A:T,12+B3088-2016,FALSE))*_xlfn.IFNA(VLOOKUP(LEFT(C3088,14),'AGG Activity_16'!A:K,B3088-2016+2,FALSE),VLOOKUP(LEFT(C3088,15),'AGG Activity_16'!A:K,B3088-2016+2,FALSE))</f>
        <v>3.3305015038076302</v>
      </c>
    </row>
    <row r="3089" spans="1:4" x14ac:dyDescent="0.25">
      <c r="A3089" t="s">
        <v>2</v>
      </c>
      <c r="B3089">
        <f t="shared" si="76"/>
        <v>2021</v>
      </c>
      <c r="C3089" t="str">
        <f t="shared" si="77"/>
        <v>COMBDGTAWOldSHFUR___HIGNGA_16</v>
      </c>
      <c r="D3089" s="8">
        <f>IF(_xlfn.IFNA(VLOOKUP(LEFT(C3089,LEN(C3089)-3),COMBDG_Replacement_Split_Tech!A:T,12+B3089-2016,FALSE),-1)&lt;0,0,VLOOKUP(LEFT(C3089,LEN(C3089)-3),COMBDG_Replacement_Split_Tech!A:T,12+B3089-2016,FALSE))*_xlfn.IFNA(VLOOKUP(LEFT(C3089,14),'AGG Activity_16'!A:K,B3089-2016+2,FALSE),VLOOKUP(LEFT(C3089,15),'AGG Activity_16'!A:K,B3089-2016+2,FALSE))</f>
        <v>0</v>
      </c>
    </row>
    <row r="3090" spans="1:4" x14ac:dyDescent="0.25">
      <c r="A3090" t="s">
        <v>2</v>
      </c>
      <c r="B3090">
        <f t="shared" si="76"/>
        <v>2021</v>
      </c>
      <c r="C3090" t="str">
        <f t="shared" si="77"/>
        <v>COMBDGTAWOldSHFUR___STDNGA_16</v>
      </c>
      <c r="D3090" s="8">
        <f>IF(_xlfn.IFNA(VLOOKUP(LEFT(C3090,LEN(C3090)-3),COMBDG_Replacement_Split_Tech!A:T,12+B3090-2016,FALSE),-1)&lt;0,0,VLOOKUP(LEFT(C3090,LEN(C3090)-3),COMBDG_Replacement_Split_Tech!A:T,12+B3090-2016,FALSE))*_xlfn.IFNA(VLOOKUP(LEFT(C3090,14),'AGG Activity_16'!A:K,B3090-2016+2,FALSE),VLOOKUP(LEFT(C3090,15),'AGG Activity_16'!A:K,B3090-2016+2,FALSE))</f>
        <v>202.84771966324126</v>
      </c>
    </row>
    <row r="3091" spans="1:4" x14ac:dyDescent="0.25">
      <c r="A3091" t="s">
        <v>2</v>
      </c>
      <c r="B3091">
        <f t="shared" si="76"/>
        <v>2021</v>
      </c>
      <c r="C3091" t="str">
        <f t="shared" si="77"/>
        <v>COMBDGTAWOldWH______STDNGA_16</v>
      </c>
      <c r="D3091" s="8">
        <f>IF(_xlfn.IFNA(VLOOKUP(LEFT(C3091,LEN(C3091)-3),COMBDG_Replacement_Split_Tech!A:T,12+B3091-2016,FALSE),-1)&lt;0,0,VLOOKUP(LEFT(C3091,LEN(C3091)-3),COMBDG_Replacement_Split_Tech!A:T,12+B3091-2016,FALSE))*_xlfn.IFNA(VLOOKUP(LEFT(C3091,14),'AGG Activity_16'!A:K,B3091-2016+2,FALSE),VLOOKUP(LEFT(C3091,15),'AGG Activity_16'!A:K,B3091-2016+2,FALSE))</f>
        <v>25.496972109768592</v>
      </c>
    </row>
    <row r="3092" spans="1:4" x14ac:dyDescent="0.25">
      <c r="A3092" t="s">
        <v>2</v>
      </c>
      <c r="B3092">
        <f t="shared" si="76"/>
        <v>2021</v>
      </c>
      <c r="C3092" t="str">
        <f t="shared" si="77"/>
        <v>COMBDGWSTNewAE______STDNGA_16</v>
      </c>
      <c r="D3092" s="8">
        <f>IF(_xlfn.IFNA(VLOOKUP(LEFT(C3092,LEN(C3092)-3),COMBDG_Replacement_Split_Tech!A:T,12+B3092-2016,FALSE),-1)&lt;0,0,VLOOKUP(LEFT(C3092,LEN(C3092)-3),COMBDG_Replacement_Split_Tech!A:T,12+B3092-2016,FALSE))*_xlfn.IFNA(VLOOKUP(LEFT(C3092,14),'AGG Activity_16'!A:K,B3092-2016+2,FALSE),VLOOKUP(LEFT(C3092,15),'AGG Activity_16'!A:K,B3092-2016+2,FALSE))</f>
        <v>0</v>
      </c>
    </row>
    <row r="3093" spans="1:4" x14ac:dyDescent="0.25">
      <c r="A3093" t="s">
        <v>2</v>
      </c>
      <c r="B3093">
        <f t="shared" si="76"/>
        <v>2021</v>
      </c>
      <c r="C3093" t="str">
        <f t="shared" si="77"/>
        <v>COMBDGWSTNewSC______STDNGA_16</v>
      </c>
      <c r="D3093" s="8">
        <f>IF(_xlfn.IFNA(VLOOKUP(LEFT(C3093,LEN(C3093)-3),COMBDG_Replacement_Split_Tech!A:T,12+B3093-2016,FALSE),-1)&lt;0,0,VLOOKUP(LEFT(C3093,LEN(C3093)-3),COMBDG_Replacement_Split_Tech!A:T,12+B3093-2016,FALSE))*_xlfn.IFNA(VLOOKUP(LEFT(C3093,14),'AGG Activity_16'!A:K,B3093-2016+2,FALSE),VLOOKUP(LEFT(C3093,15),'AGG Activity_16'!A:K,B3093-2016+2,FALSE))</f>
        <v>0</v>
      </c>
    </row>
    <row r="3094" spans="1:4" x14ac:dyDescent="0.25">
      <c r="A3094" t="s">
        <v>2</v>
      </c>
      <c r="B3094">
        <f t="shared" si="76"/>
        <v>2021</v>
      </c>
      <c r="C3094" t="str">
        <f t="shared" si="77"/>
        <v>COMBDGWSTNewSHFUR___HIGNGA_16</v>
      </c>
      <c r="D3094" s="8">
        <f>IF(_xlfn.IFNA(VLOOKUP(LEFT(C3094,LEN(C3094)-3),COMBDG_Replacement_Split_Tech!A:T,12+B3094-2016,FALSE),-1)&lt;0,0,VLOOKUP(LEFT(C3094,LEN(C3094)-3),COMBDG_Replacement_Split_Tech!A:T,12+B3094-2016,FALSE))*_xlfn.IFNA(VLOOKUP(LEFT(C3094,14),'AGG Activity_16'!A:K,B3094-2016+2,FALSE),VLOOKUP(LEFT(C3094,15),'AGG Activity_16'!A:K,B3094-2016+2,FALSE))</f>
        <v>0</v>
      </c>
    </row>
    <row r="3095" spans="1:4" x14ac:dyDescent="0.25">
      <c r="A3095" t="s">
        <v>2</v>
      </c>
      <c r="B3095">
        <f t="shared" si="76"/>
        <v>2021</v>
      </c>
      <c r="C3095" t="str">
        <f t="shared" si="77"/>
        <v>COMBDGWSTNewSHFUR___STDNGA_16</v>
      </c>
      <c r="D3095" s="8">
        <f>IF(_xlfn.IFNA(VLOOKUP(LEFT(C3095,LEN(C3095)-3),COMBDG_Replacement_Split_Tech!A:T,12+B3095-2016,FALSE),-1)&lt;0,0,VLOOKUP(LEFT(C3095,LEN(C3095)-3),COMBDG_Replacement_Split_Tech!A:T,12+B3095-2016,FALSE))*_xlfn.IFNA(VLOOKUP(LEFT(C3095,14),'AGG Activity_16'!A:K,B3095-2016+2,FALSE),VLOOKUP(LEFT(C3095,15),'AGG Activity_16'!A:K,B3095-2016+2,FALSE))</f>
        <v>0</v>
      </c>
    </row>
    <row r="3096" spans="1:4" x14ac:dyDescent="0.25">
      <c r="A3096" t="s">
        <v>2</v>
      </c>
      <c r="B3096">
        <f t="shared" si="76"/>
        <v>2021</v>
      </c>
      <c r="C3096" t="str">
        <f t="shared" si="77"/>
        <v>COMBDGWSTNewWH______STDNGA_16</v>
      </c>
      <c r="D3096" s="8">
        <f>IF(_xlfn.IFNA(VLOOKUP(LEFT(C3096,LEN(C3096)-3),COMBDG_Replacement_Split_Tech!A:T,12+B3096-2016,FALSE),-1)&lt;0,0,VLOOKUP(LEFT(C3096,LEN(C3096)-3),COMBDG_Replacement_Split_Tech!A:T,12+B3096-2016,FALSE))*_xlfn.IFNA(VLOOKUP(LEFT(C3096,14),'AGG Activity_16'!A:K,B3096-2016+2,FALSE),VLOOKUP(LEFT(C3096,15),'AGG Activity_16'!A:K,B3096-2016+2,FALSE))</f>
        <v>0</v>
      </c>
    </row>
    <row r="3097" spans="1:4" x14ac:dyDescent="0.25">
      <c r="A3097" t="s">
        <v>2</v>
      </c>
      <c r="B3097">
        <f t="shared" si="76"/>
        <v>2021</v>
      </c>
      <c r="C3097" t="str">
        <f t="shared" si="77"/>
        <v>COMBDGWSTOldAE______STDNGA_16</v>
      </c>
      <c r="D3097" s="8">
        <f>IF(_xlfn.IFNA(VLOOKUP(LEFT(C3097,LEN(C3097)-3),COMBDG_Replacement_Split_Tech!A:T,12+B3097-2016,FALSE),-1)&lt;0,0,VLOOKUP(LEFT(C3097,LEN(C3097)-3),COMBDG_Replacement_Split_Tech!A:T,12+B3097-2016,FALSE))*_xlfn.IFNA(VLOOKUP(LEFT(C3097,14),'AGG Activity_16'!A:K,B3097-2016+2,FALSE),VLOOKUP(LEFT(C3097,15),'AGG Activity_16'!A:K,B3097-2016+2,FALSE))</f>
        <v>34.824369750336544</v>
      </c>
    </row>
    <row r="3098" spans="1:4" x14ac:dyDescent="0.25">
      <c r="A3098" t="s">
        <v>2</v>
      </c>
      <c r="B3098">
        <f t="shared" si="76"/>
        <v>2021</v>
      </c>
      <c r="C3098" t="str">
        <f t="shared" si="77"/>
        <v>COMBDGWSTOldSC______STDNGA_16</v>
      </c>
      <c r="D3098" s="8">
        <f>IF(_xlfn.IFNA(VLOOKUP(LEFT(C3098,LEN(C3098)-3),COMBDG_Replacement_Split_Tech!A:T,12+B3098-2016,FALSE),-1)&lt;0,0,VLOOKUP(LEFT(C3098,LEN(C3098)-3),COMBDG_Replacement_Split_Tech!A:T,12+B3098-2016,FALSE))*_xlfn.IFNA(VLOOKUP(LEFT(C3098,14),'AGG Activity_16'!A:K,B3098-2016+2,FALSE),VLOOKUP(LEFT(C3098,15),'AGG Activity_16'!A:K,B3098-2016+2,FALSE))</f>
        <v>16.413581039323688</v>
      </c>
    </row>
    <row r="3099" spans="1:4" x14ac:dyDescent="0.25">
      <c r="A3099" t="s">
        <v>2</v>
      </c>
      <c r="B3099">
        <f t="shared" ref="B3099:B3162" si="78">B2499+1</f>
        <v>2021</v>
      </c>
      <c r="C3099" t="str">
        <f t="shared" ref="C3099:C3162" si="79">C2499</f>
        <v>COMBDGWSTOldSHFUR___HIGNGA_16</v>
      </c>
      <c r="D3099" s="8">
        <f>IF(_xlfn.IFNA(VLOOKUP(LEFT(C3099,LEN(C3099)-3),COMBDG_Replacement_Split_Tech!A:T,12+B3099-2016,FALSE),-1)&lt;0,0,VLOOKUP(LEFT(C3099,LEN(C3099)-3),COMBDG_Replacement_Split_Tech!A:T,12+B3099-2016,FALSE))*_xlfn.IFNA(VLOOKUP(LEFT(C3099,14),'AGG Activity_16'!A:K,B3099-2016+2,FALSE),VLOOKUP(LEFT(C3099,15),'AGG Activity_16'!A:K,B3099-2016+2,FALSE))</f>
        <v>0</v>
      </c>
    </row>
    <row r="3100" spans="1:4" x14ac:dyDescent="0.25">
      <c r="A3100" t="s">
        <v>2</v>
      </c>
      <c r="B3100">
        <f t="shared" si="78"/>
        <v>2021</v>
      </c>
      <c r="C3100" t="str">
        <f t="shared" si="79"/>
        <v>COMBDGWSTOldSHFUR___STDNGA_16</v>
      </c>
      <c r="D3100" s="8">
        <f>IF(_xlfn.IFNA(VLOOKUP(LEFT(C3100,LEN(C3100)-3),COMBDG_Replacement_Split_Tech!A:T,12+B3100-2016,FALSE),-1)&lt;0,0,VLOOKUP(LEFT(C3100,LEN(C3100)-3),COMBDG_Replacement_Split_Tech!A:T,12+B3100-2016,FALSE))*_xlfn.IFNA(VLOOKUP(LEFT(C3100,14),'AGG Activity_16'!A:K,B3100-2016+2,FALSE),VLOOKUP(LEFT(C3100,15),'AGG Activity_16'!A:K,B3100-2016+2,FALSE))</f>
        <v>618.8872879531018</v>
      </c>
    </row>
    <row r="3101" spans="1:4" x14ac:dyDescent="0.25">
      <c r="A3101" t="s">
        <v>2</v>
      </c>
      <c r="B3101">
        <f t="shared" si="78"/>
        <v>2021</v>
      </c>
      <c r="C3101" t="str">
        <f t="shared" si="79"/>
        <v>COMBDGWSTOldWH______STDNGA_16</v>
      </c>
      <c r="D3101" s="8">
        <f>IF(_xlfn.IFNA(VLOOKUP(LEFT(C3101,LEN(C3101)-3),COMBDG_Replacement_Split_Tech!A:T,12+B3101-2016,FALSE),-1)&lt;0,0,VLOOKUP(LEFT(C3101,LEN(C3101)-3),COMBDG_Replacement_Split_Tech!A:T,12+B3101-2016,FALSE))*_xlfn.IFNA(VLOOKUP(LEFT(C3101,14),'AGG Activity_16'!A:K,B3101-2016+2,FALSE),VLOOKUP(LEFT(C3101,15),'AGG Activity_16'!A:K,B3101-2016+2,FALSE))</f>
        <v>172.5156302234335</v>
      </c>
    </row>
    <row r="3102" spans="1:4" x14ac:dyDescent="0.25">
      <c r="A3102" t="s">
        <v>2</v>
      </c>
      <c r="B3102">
        <f t="shared" si="78"/>
        <v>2021</v>
      </c>
      <c r="C3102" t="str">
        <f t="shared" si="79"/>
        <v>COMBDGAERNewSC_________DCO_16</v>
      </c>
      <c r="D3102" s="8">
        <f>IF(_xlfn.IFNA(VLOOKUP(LEFT(C3102,LEN(C3102)-3),COMBDG_Replacement_Split_Tech!A:T,12+B3102-2016,FALSE),-1)&lt;0,0,VLOOKUP(LEFT(C3102,LEN(C3102)-3),COMBDG_Replacement_Split_Tech!A:T,12+B3102-2016,FALSE))*_xlfn.IFNA(VLOOKUP(LEFT(C3102,14),'AGG Activity_16'!A:K,B3102-2016+2,FALSE),VLOOKUP(LEFT(C3102,15),'AGG Activity_16'!A:K,B3102-2016+2,FALSE))</f>
        <v>0</v>
      </c>
    </row>
    <row r="3103" spans="1:4" x14ac:dyDescent="0.25">
      <c r="A3103" t="s">
        <v>2</v>
      </c>
      <c r="B3103">
        <f t="shared" si="78"/>
        <v>2021</v>
      </c>
      <c r="C3103" t="str">
        <f t="shared" si="79"/>
        <v>COMBDGAEROldSC_________DCO_16</v>
      </c>
      <c r="D3103" s="8">
        <f>IF(_xlfn.IFNA(VLOOKUP(LEFT(C3103,LEN(C3103)-3),COMBDG_Replacement_Split_Tech!A:T,12+B3103-2016,FALSE),-1)&lt;0,0,VLOOKUP(LEFT(C3103,LEN(C3103)-3),COMBDG_Replacement_Split_Tech!A:T,12+B3103-2016,FALSE))*_xlfn.IFNA(VLOOKUP(LEFT(C3103,14),'AGG Activity_16'!A:K,B3103-2016+2,FALSE),VLOOKUP(LEFT(C3103,15),'AGG Activity_16'!A:K,B3103-2016+2,FALSE))</f>
        <v>1.1441264109207481</v>
      </c>
    </row>
    <row r="3104" spans="1:4" x14ac:dyDescent="0.25">
      <c r="A3104" t="s">
        <v>2</v>
      </c>
      <c r="B3104">
        <f t="shared" si="78"/>
        <v>2021</v>
      </c>
      <c r="C3104" t="str">
        <f t="shared" si="79"/>
        <v>COMBDGAFSNewSC_________DCO_16</v>
      </c>
      <c r="D3104" s="8">
        <f>IF(_xlfn.IFNA(VLOOKUP(LEFT(C3104,LEN(C3104)-3),COMBDG_Replacement_Split_Tech!A:T,12+B3104-2016,FALSE),-1)&lt;0,0,VLOOKUP(LEFT(C3104,LEN(C3104)-3),COMBDG_Replacement_Split_Tech!A:T,12+B3104-2016,FALSE))*_xlfn.IFNA(VLOOKUP(LEFT(C3104,14),'AGG Activity_16'!A:K,B3104-2016+2,FALSE),VLOOKUP(LEFT(C3104,15),'AGG Activity_16'!A:K,B3104-2016+2,FALSE))</f>
        <v>0</v>
      </c>
    </row>
    <row r="3105" spans="1:4" x14ac:dyDescent="0.25">
      <c r="A3105" t="s">
        <v>2</v>
      </c>
      <c r="B3105">
        <f t="shared" si="78"/>
        <v>2021</v>
      </c>
      <c r="C3105" t="str">
        <f t="shared" si="79"/>
        <v>COMBDGAFSOldSC_________DCO_16</v>
      </c>
      <c r="D3105" s="8">
        <f>IF(_xlfn.IFNA(VLOOKUP(LEFT(C3105,LEN(C3105)-3),COMBDG_Replacement_Split_Tech!A:T,12+B3105-2016,FALSE),-1)&lt;0,0,VLOOKUP(LEFT(C3105,LEN(C3105)-3),COMBDG_Replacement_Split_Tech!A:T,12+B3105-2016,FALSE))*_xlfn.IFNA(VLOOKUP(LEFT(C3105,14),'AGG Activity_16'!A:K,B3105-2016+2,FALSE),VLOOKUP(LEFT(C3105,15),'AGG Activity_16'!A:K,B3105-2016+2,FALSE))</f>
        <v>0.96894672880603139</v>
      </c>
    </row>
    <row r="3106" spans="1:4" x14ac:dyDescent="0.25">
      <c r="A3106" t="s">
        <v>2</v>
      </c>
      <c r="B3106">
        <f t="shared" si="78"/>
        <v>2021</v>
      </c>
      <c r="C3106" t="str">
        <f t="shared" si="79"/>
        <v>COMBDGEDSNewSC_________DCO_16</v>
      </c>
      <c r="D3106" s="8">
        <f>IF(_xlfn.IFNA(VLOOKUP(LEFT(C3106,LEN(C3106)-3),COMBDG_Replacement_Split_Tech!A:T,12+B3106-2016,FALSE),-1)&lt;0,0,VLOOKUP(LEFT(C3106,LEN(C3106)-3),COMBDG_Replacement_Split_Tech!A:T,12+B3106-2016,FALSE))*_xlfn.IFNA(VLOOKUP(LEFT(C3106,14),'AGG Activity_16'!A:K,B3106-2016+2,FALSE),VLOOKUP(LEFT(C3106,15),'AGG Activity_16'!A:K,B3106-2016+2,FALSE))</f>
        <v>0</v>
      </c>
    </row>
    <row r="3107" spans="1:4" x14ac:dyDescent="0.25">
      <c r="A3107" t="s">
        <v>2</v>
      </c>
      <c r="B3107">
        <f t="shared" si="78"/>
        <v>2021</v>
      </c>
      <c r="C3107" t="str">
        <f t="shared" si="79"/>
        <v>COMBDGEDSOldSC_________DCO_16</v>
      </c>
      <c r="D3107" s="8">
        <f>IF(_xlfn.IFNA(VLOOKUP(LEFT(C3107,LEN(C3107)-3),COMBDG_Replacement_Split_Tech!A:T,12+B3107-2016,FALSE),-1)&lt;0,0,VLOOKUP(LEFT(C3107,LEN(C3107)-3),COMBDG_Replacement_Split_Tech!A:T,12+B3107-2016,FALSE))*_xlfn.IFNA(VLOOKUP(LEFT(C3107,14),'AGG Activity_16'!A:K,B3107-2016+2,FALSE),VLOOKUP(LEFT(C3107,15),'AGG Activity_16'!A:K,B3107-2016+2,FALSE))</f>
        <v>4.0925115161165309</v>
      </c>
    </row>
    <row r="3108" spans="1:4" x14ac:dyDescent="0.25">
      <c r="A3108" t="s">
        <v>2</v>
      </c>
      <c r="B3108">
        <f t="shared" si="78"/>
        <v>2021</v>
      </c>
      <c r="C3108" t="str">
        <f t="shared" si="79"/>
        <v>COMBDGHLCNewSC_________DCO_16</v>
      </c>
      <c r="D3108" s="8">
        <f>IF(_xlfn.IFNA(VLOOKUP(LEFT(C3108,LEN(C3108)-3),COMBDG_Replacement_Split_Tech!A:T,12+B3108-2016,FALSE),-1)&lt;0,0,VLOOKUP(LEFT(C3108,LEN(C3108)-3),COMBDG_Replacement_Split_Tech!A:T,12+B3108-2016,FALSE))*_xlfn.IFNA(VLOOKUP(LEFT(C3108,14),'AGG Activity_16'!A:K,B3108-2016+2,FALSE),VLOOKUP(LEFT(C3108,15),'AGG Activity_16'!A:K,B3108-2016+2,FALSE))</f>
        <v>0</v>
      </c>
    </row>
    <row r="3109" spans="1:4" x14ac:dyDescent="0.25">
      <c r="A3109" t="s">
        <v>2</v>
      </c>
      <c r="B3109">
        <f t="shared" si="78"/>
        <v>2021</v>
      </c>
      <c r="C3109" t="str">
        <f t="shared" si="79"/>
        <v>COMBDGHLCOldSC_________DCO_16</v>
      </c>
      <c r="D3109" s="8">
        <f>IF(_xlfn.IFNA(VLOOKUP(LEFT(C3109,LEN(C3109)-3),COMBDG_Replacement_Split_Tech!A:T,12+B3109-2016,FALSE),-1)&lt;0,0,VLOOKUP(LEFT(C3109,LEN(C3109)-3),COMBDG_Replacement_Split_Tech!A:T,12+B3109-2016,FALSE))*_xlfn.IFNA(VLOOKUP(LEFT(C3109,14),'AGG Activity_16'!A:K,B3109-2016+2,FALSE),VLOOKUP(LEFT(C3109,15),'AGG Activity_16'!A:K,B3109-2016+2,FALSE))</f>
        <v>4.4963127171252211</v>
      </c>
    </row>
    <row r="3110" spans="1:4" x14ac:dyDescent="0.25">
      <c r="A3110" t="s">
        <v>2</v>
      </c>
      <c r="B3110">
        <f t="shared" si="78"/>
        <v>2021</v>
      </c>
      <c r="C3110" t="str">
        <f t="shared" si="79"/>
        <v>COMBDGICINewSC_________DCO_16</v>
      </c>
      <c r="D3110" s="8">
        <f>IF(_xlfn.IFNA(VLOOKUP(LEFT(C3110,LEN(C3110)-3),COMBDG_Replacement_Split_Tech!A:T,12+B3110-2016,FALSE),-1)&lt;0,0,VLOOKUP(LEFT(C3110,LEN(C3110)-3),COMBDG_Replacement_Split_Tech!A:T,12+B3110-2016,FALSE))*_xlfn.IFNA(VLOOKUP(LEFT(C3110,14),'AGG Activity_16'!A:K,B3110-2016+2,FALSE),VLOOKUP(LEFT(C3110,15),'AGG Activity_16'!A:K,B3110-2016+2,FALSE))</f>
        <v>0</v>
      </c>
    </row>
    <row r="3111" spans="1:4" x14ac:dyDescent="0.25">
      <c r="A3111" t="s">
        <v>2</v>
      </c>
      <c r="B3111">
        <f t="shared" si="78"/>
        <v>2021</v>
      </c>
      <c r="C3111" t="str">
        <f t="shared" si="79"/>
        <v>COMBDGICIOldSC_________DCO_16</v>
      </c>
      <c r="D3111" s="8">
        <f>IF(_xlfn.IFNA(VLOOKUP(LEFT(C3111,LEN(C3111)-3),COMBDG_Replacement_Split_Tech!A:T,12+B3111-2016,FALSE),-1)&lt;0,0,VLOOKUP(LEFT(C3111,LEN(C3111)-3),COMBDG_Replacement_Split_Tech!A:T,12+B3111-2016,FALSE))*_xlfn.IFNA(VLOOKUP(LEFT(C3111,14),'AGG Activity_16'!A:K,B3111-2016+2,FALSE),VLOOKUP(LEFT(C3111,15),'AGG Activity_16'!A:K,B3111-2016+2,FALSE))</f>
        <v>0</v>
      </c>
    </row>
    <row r="3112" spans="1:4" x14ac:dyDescent="0.25">
      <c r="A3112" t="s">
        <v>2</v>
      </c>
      <c r="B3112">
        <f t="shared" si="78"/>
        <v>2021</v>
      </c>
      <c r="C3112" t="str">
        <f t="shared" si="79"/>
        <v>COMBDGOFFNewSC_________DCO_16</v>
      </c>
      <c r="D3112" s="8">
        <f>IF(_xlfn.IFNA(VLOOKUP(LEFT(C3112,LEN(C3112)-3),COMBDG_Replacement_Split_Tech!A:T,12+B3112-2016,FALSE),-1)&lt;0,0,VLOOKUP(LEFT(C3112,LEN(C3112)-3),COMBDG_Replacement_Split_Tech!A:T,12+B3112-2016,FALSE))*_xlfn.IFNA(VLOOKUP(LEFT(C3112,14),'AGG Activity_16'!A:K,B3112-2016+2,FALSE),VLOOKUP(LEFT(C3112,15),'AGG Activity_16'!A:K,B3112-2016+2,FALSE))</f>
        <v>0</v>
      </c>
    </row>
    <row r="3113" spans="1:4" x14ac:dyDescent="0.25">
      <c r="A3113" t="s">
        <v>2</v>
      </c>
      <c r="B3113">
        <f t="shared" si="78"/>
        <v>2021</v>
      </c>
      <c r="C3113" t="str">
        <f t="shared" si="79"/>
        <v>COMBDGOFFOldSC_________DCO_16</v>
      </c>
      <c r="D3113" s="8">
        <f>IF(_xlfn.IFNA(VLOOKUP(LEFT(C3113,LEN(C3113)-3),COMBDG_Replacement_Split_Tech!A:T,12+B3113-2016,FALSE),-1)&lt;0,0,VLOOKUP(LEFT(C3113,LEN(C3113)-3),COMBDG_Replacement_Split_Tech!A:T,12+B3113-2016,FALSE))*_xlfn.IFNA(VLOOKUP(LEFT(C3113,14),'AGG Activity_16'!A:K,B3113-2016+2,FALSE),VLOOKUP(LEFT(C3113,15),'AGG Activity_16'!A:K,B3113-2016+2,FALSE))</f>
        <v>13.668331360203581</v>
      </c>
    </row>
    <row r="3114" spans="1:4" x14ac:dyDescent="0.25">
      <c r="A3114" t="s">
        <v>2</v>
      </c>
      <c r="B3114">
        <f t="shared" si="78"/>
        <v>2021</v>
      </c>
      <c r="C3114" t="str">
        <f t="shared" si="79"/>
        <v>COMBDGOTSNewSC_________DCO_16</v>
      </c>
      <c r="D3114" s="8">
        <f>IF(_xlfn.IFNA(VLOOKUP(LEFT(C3114,LEN(C3114)-3),COMBDG_Replacement_Split_Tech!A:T,12+B3114-2016,FALSE),-1)&lt;0,0,VLOOKUP(LEFT(C3114,LEN(C3114)-3),COMBDG_Replacement_Split_Tech!A:T,12+B3114-2016,FALSE))*_xlfn.IFNA(VLOOKUP(LEFT(C3114,14),'AGG Activity_16'!A:K,B3114-2016+2,FALSE),VLOOKUP(LEFT(C3114,15),'AGG Activity_16'!A:K,B3114-2016+2,FALSE))</f>
        <v>0</v>
      </c>
    </row>
    <row r="3115" spans="1:4" x14ac:dyDescent="0.25">
      <c r="A3115" t="s">
        <v>2</v>
      </c>
      <c r="B3115">
        <f t="shared" si="78"/>
        <v>2021</v>
      </c>
      <c r="C3115" t="str">
        <f t="shared" si="79"/>
        <v>COMBDGOTSOldSC_________DCO_16</v>
      </c>
      <c r="D3115" s="8">
        <f>IF(_xlfn.IFNA(VLOOKUP(LEFT(C3115,LEN(C3115)-3),COMBDG_Replacement_Split_Tech!A:T,12+B3115-2016,FALSE),-1)&lt;0,0,VLOOKUP(LEFT(C3115,LEN(C3115)-3),COMBDG_Replacement_Split_Tech!A:T,12+B3115-2016,FALSE))*_xlfn.IFNA(VLOOKUP(LEFT(C3115,14),'AGG Activity_16'!A:K,B3115-2016+2,FALSE),VLOOKUP(LEFT(C3115,15),'AGG Activity_16'!A:K,B3115-2016+2,FALSE))</f>
        <v>3.2844664815019655</v>
      </c>
    </row>
    <row r="3116" spans="1:4" x14ac:dyDescent="0.25">
      <c r="A3116" t="s">
        <v>2</v>
      </c>
      <c r="B3116">
        <f t="shared" si="78"/>
        <v>2021</v>
      </c>
      <c r="C3116" t="str">
        <f t="shared" si="79"/>
        <v>COMBDGRTTNewSC_________DCO_16</v>
      </c>
      <c r="D3116" s="8">
        <f>IF(_xlfn.IFNA(VLOOKUP(LEFT(C3116,LEN(C3116)-3),COMBDG_Replacement_Split_Tech!A:T,12+B3116-2016,FALSE),-1)&lt;0,0,VLOOKUP(LEFT(C3116,LEN(C3116)-3),COMBDG_Replacement_Split_Tech!A:T,12+B3116-2016,FALSE))*_xlfn.IFNA(VLOOKUP(LEFT(C3116,14),'AGG Activity_16'!A:K,B3116-2016+2,FALSE),VLOOKUP(LEFT(C3116,15),'AGG Activity_16'!A:K,B3116-2016+2,FALSE))</f>
        <v>0</v>
      </c>
    </row>
    <row r="3117" spans="1:4" x14ac:dyDescent="0.25">
      <c r="A3117" t="s">
        <v>2</v>
      </c>
      <c r="B3117">
        <f t="shared" si="78"/>
        <v>2021</v>
      </c>
      <c r="C3117" t="str">
        <f t="shared" si="79"/>
        <v>COMBDGRTTOldSC_________DCO_16</v>
      </c>
      <c r="D3117" s="8">
        <f>IF(_xlfn.IFNA(VLOOKUP(LEFT(C3117,LEN(C3117)-3),COMBDG_Replacement_Split_Tech!A:T,12+B3117-2016,FALSE),-1)&lt;0,0,VLOOKUP(LEFT(C3117,LEN(C3117)-3),COMBDG_Replacement_Split_Tech!A:T,12+B3117-2016,FALSE))*_xlfn.IFNA(VLOOKUP(LEFT(C3117,14),'AGG Activity_16'!A:K,B3117-2016+2,FALSE),VLOOKUP(LEFT(C3117,15),'AGG Activity_16'!A:K,B3117-2016+2,FALSE))</f>
        <v>7.4205129642119525</v>
      </c>
    </row>
    <row r="3118" spans="1:4" x14ac:dyDescent="0.25">
      <c r="A3118" t="s">
        <v>2</v>
      </c>
      <c r="B3118">
        <f t="shared" si="78"/>
        <v>2021</v>
      </c>
      <c r="C3118" t="str">
        <f t="shared" si="79"/>
        <v>COMBDGTAWNewSC_________DCO_16</v>
      </c>
      <c r="D3118" s="8">
        <f>IF(_xlfn.IFNA(VLOOKUP(LEFT(C3118,LEN(C3118)-3),COMBDG_Replacement_Split_Tech!A:T,12+B3118-2016,FALSE),-1)&lt;0,0,VLOOKUP(LEFT(C3118,LEN(C3118)-3),COMBDG_Replacement_Split_Tech!A:T,12+B3118-2016,FALSE))*_xlfn.IFNA(VLOOKUP(LEFT(C3118,14),'AGG Activity_16'!A:K,B3118-2016+2,FALSE),VLOOKUP(LEFT(C3118,15),'AGG Activity_16'!A:K,B3118-2016+2,FALSE))</f>
        <v>0</v>
      </c>
    </row>
    <row r="3119" spans="1:4" x14ac:dyDescent="0.25">
      <c r="A3119" t="s">
        <v>2</v>
      </c>
      <c r="B3119">
        <f t="shared" si="78"/>
        <v>2021</v>
      </c>
      <c r="C3119" t="str">
        <f t="shared" si="79"/>
        <v>COMBDGTAWOldSC_________DCO_16</v>
      </c>
      <c r="D3119" s="8">
        <f>IF(_xlfn.IFNA(VLOOKUP(LEFT(C3119,LEN(C3119)-3),COMBDG_Replacement_Split_Tech!A:T,12+B3119-2016,FALSE),-1)&lt;0,0,VLOOKUP(LEFT(C3119,LEN(C3119)-3),COMBDG_Replacement_Split_Tech!A:T,12+B3119-2016,FALSE))*_xlfn.IFNA(VLOOKUP(LEFT(C3119,14),'AGG Activity_16'!A:K,B3119-2016+2,FALSE),VLOOKUP(LEFT(C3119,15),'AGG Activity_16'!A:K,B3119-2016+2,FALSE))</f>
        <v>1.0309946557865715</v>
      </c>
    </row>
    <row r="3120" spans="1:4" x14ac:dyDescent="0.25">
      <c r="A3120" t="s">
        <v>2</v>
      </c>
      <c r="B3120">
        <f t="shared" si="78"/>
        <v>2021</v>
      </c>
      <c r="C3120" t="str">
        <f t="shared" si="79"/>
        <v>COMBDGWSTNewSC_________DCO_16</v>
      </c>
      <c r="D3120" s="8">
        <f>IF(_xlfn.IFNA(VLOOKUP(LEFT(C3120,LEN(C3120)-3),COMBDG_Replacement_Split_Tech!A:T,12+B3120-2016,FALSE),-1)&lt;0,0,VLOOKUP(LEFT(C3120,LEN(C3120)-3),COMBDG_Replacement_Split_Tech!A:T,12+B3120-2016,FALSE))*_xlfn.IFNA(VLOOKUP(LEFT(C3120,14),'AGG Activity_16'!A:K,B3120-2016+2,FALSE),VLOOKUP(LEFT(C3120,15),'AGG Activity_16'!A:K,B3120-2016+2,FALSE))</f>
        <v>0</v>
      </c>
    </row>
    <row r="3121" spans="1:4" x14ac:dyDescent="0.25">
      <c r="A3121" t="s">
        <v>2</v>
      </c>
      <c r="B3121">
        <f t="shared" si="78"/>
        <v>2021</v>
      </c>
      <c r="C3121" t="str">
        <f t="shared" si="79"/>
        <v>COMBDGWSTOldSC_________DCO_16</v>
      </c>
      <c r="D3121" s="8">
        <f>IF(_xlfn.IFNA(VLOOKUP(LEFT(C3121,LEN(C3121)-3),COMBDG_Replacement_Split_Tech!A:T,12+B3121-2016,FALSE),-1)&lt;0,0,VLOOKUP(LEFT(C3121,LEN(C3121)-3),COMBDG_Replacement_Split_Tech!A:T,12+B3121-2016,FALSE))*_xlfn.IFNA(VLOOKUP(LEFT(C3121,14),'AGG Activity_16'!A:K,B3121-2016+2,FALSE),VLOOKUP(LEFT(C3121,15),'AGG Activity_16'!A:K,B3121-2016+2,FALSE))</f>
        <v>44.741817756940485</v>
      </c>
    </row>
    <row r="3122" spans="1:4" x14ac:dyDescent="0.25">
      <c r="A3122" t="s">
        <v>2</v>
      </c>
      <c r="B3122">
        <f t="shared" si="78"/>
        <v>2021</v>
      </c>
      <c r="C3122" t="str">
        <f t="shared" si="79"/>
        <v>COMBDGAERNewSH_________DHE_16</v>
      </c>
      <c r="D3122" s="8">
        <f>IF(_xlfn.IFNA(VLOOKUP(LEFT(C3122,LEN(C3122)-3),COMBDG_Replacement_Split_Tech!A:T,12+B3122-2016,FALSE),-1)&lt;0,0,VLOOKUP(LEFT(C3122,LEN(C3122)-3),COMBDG_Replacement_Split_Tech!A:T,12+B3122-2016,FALSE))*_xlfn.IFNA(VLOOKUP(LEFT(C3122,14),'AGG Activity_16'!A:K,B3122-2016+2,FALSE),VLOOKUP(LEFT(C3122,15),'AGG Activity_16'!A:K,B3122-2016+2,FALSE))</f>
        <v>0</v>
      </c>
    </row>
    <row r="3123" spans="1:4" x14ac:dyDescent="0.25">
      <c r="A3123" t="s">
        <v>2</v>
      </c>
      <c r="B3123">
        <f t="shared" si="78"/>
        <v>2021</v>
      </c>
      <c r="C3123" t="str">
        <f t="shared" si="79"/>
        <v>COMBDGAERNewWH_________DHE_16</v>
      </c>
      <c r="D3123" s="8">
        <f>IF(_xlfn.IFNA(VLOOKUP(LEFT(C3123,LEN(C3123)-3),COMBDG_Replacement_Split_Tech!A:T,12+B3123-2016,FALSE),-1)&lt;0,0,VLOOKUP(LEFT(C3123,LEN(C3123)-3),COMBDG_Replacement_Split_Tech!A:T,12+B3123-2016,FALSE))*_xlfn.IFNA(VLOOKUP(LEFT(C3123,14),'AGG Activity_16'!A:K,B3123-2016+2,FALSE),VLOOKUP(LEFT(C3123,15),'AGG Activity_16'!A:K,B3123-2016+2,FALSE))</f>
        <v>0</v>
      </c>
    </row>
    <row r="3124" spans="1:4" x14ac:dyDescent="0.25">
      <c r="A3124" t="s">
        <v>2</v>
      </c>
      <c r="B3124">
        <f t="shared" si="78"/>
        <v>2021</v>
      </c>
      <c r="C3124" t="str">
        <f t="shared" si="79"/>
        <v>COMBDGAEROldSH_________DHE_16</v>
      </c>
      <c r="D3124" s="8">
        <f>IF(_xlfn.IFNA(VLOOKUP(LEFT(C3124,LEN(C3124)-3),COMBDG_Replacement_Split_Tech!A:T,12+B3124-2016,FALSE),-1)&lt;0,0,VLOOKUP(LEFT(C3124,LEN(C3124)-3),COMBDG_Replacement_Split_Tech!A:T,12+B3124-2016,FALSE))*_xlfn.IFNA(VLOOKUP(LEFT(C3124,14),'AGG Activity_16'!A:K,B3124-2016+2,FALSE),VLOOKUP(LEFT(C3124,15),'AGG Activity_16'!A:K,B3124-2016+2,FALSE))</f>
        <v>30.671817274961668</v>
      </c>
    </row>
    <row r="3125" spans="1:4" x14ac:dyDescent="0.25">
      <c r="A3125" t="s">
        <v>2</v>
      </c>
      <c r="B3125">
        <f t="shared" si="78"/>
        <v>2021</v>
      </c>
      <c r="C3125" t="str">
        <f t="shared" si="79"/>
        <v>COMBDGAEROldWH_________DHE_16</v>
      </c>
      <c r="D3125" s="8">
        <f>IF(_xlfn.IFNA(VLOOKUP(LEFT(C3125,LEN(C3125)-3),COMBDG_Replacement_Split_Tech!A:T,12+B3125-2016,FALSE),-1)&lt;0,0,VLOOKUP(LEFT(C3125,LEN(C3125)-3),COMBDG_Replacement_Split_Tech!A:T,12+B3125-2016,FALSE))*_xlfn.IFNA(VLOOKUP(LEFT(C3125,14),'AGG Activity_16'!A:K,B3125-2016+2,FALSE),VLOOKUP(LEFT(C3125,15),'AGG Activity_16'!A:K,B3125-2016+2,FALSE))</f>
        <v>6.3260859260672078</v>
      </c>
    </row>
    <row r="3126" spans="1:4" x14ac:dyDescent="0.25">
      <c r="A3126" t="s">
        <v>2</v>
      </c>
      <c r="B3126">
        <f t="shared" si="78"/>
        <v>2021</v>
      </c>
      <c r="C3126" t="str">
        <f t="shared" si="79"/>
        <v>COMBDGAFSNewSH_________DHE_16</v>
      </c>
      <c r="D3126" s="8">
        <f>IF(_xlfn.IFNA(VLOOKUP(LEFT(C3126,LEN(C3126)-3),COMBDG_Replacement_Split_Tech!A:T,12+B3126-2016,FALSE),-1)&lt;0,0,VLOOKUP(LEFT(C3126,LEN(C3126)-3),COMBDG_Replacement_Split_Tech!A:T,12+B3126-2016,FALSE))*_xlfn.IFNA(VLOOKUP(LEFT(C3126,14),'AGG Activity_16'!A:K,B3126-2016+2,FALSE),VLOOKUP(LEFT(C3126,15),'AGG Activity_16'!A:K,B3126-2016+2,FALSE))</f>
        <v>0</v>
      </c>
    </row>
    <row r="3127" spans="1:4" x14ac:dyDescent="0.25">
      <c r="A3127" t="s">
        <v>2</v>
      </c>
      <c r="B3127">
        <f t="shared" si="78"/>
        <v>2021</v>
      </c>
      <c r="C3127" t="str">
        <f t="shared" si="79"/>
        <v>COMBDGAFSNewWH_________DHE_16</v>
      </c>
      <c r="D3127" s="8">
        <f>IF(_xlfn.IFNA(VLOOKUP(LEFT(C3127,LEN(C3127)-3),COMBDG_Replacement_Split_Tech!A:T,12+B3127-2016,FALSE),-1)&lt;0,0,VLOOKUP(LEFT(C3127,LEN(C3127)-3),COMBDG_Replacement_Split_Tech!A:T,12+B3127-2016,FALSE))*_xlfn.IFNA(VLOOKUP(LEFT(C3127,14),'AGG Activity_16'!A:K,B3127-2016+2,FALSE),VLOOKUP(LEFT(C3127,15),'AGG Activity_16'!A:K,B3127-2016+2,FALSE))</f>
        <v>0</v>
      </c>
    </row>
    <row r="3128" spans="1:4" x14ac:dyDescent="0.25">
      <c r="A3128" t="s">
        <v>2</v>
      </c>
      <c r="B3128">
        <f t="shared" si="78"/>
        <v>2021</v>
      </c>
      <c r="C3128" t="str">
        <f t="shared" si="79"/>
        <v>COMBDGAFSOldSH_________DHE_16</v>
      </c>
      <c r="D3128" s="8">
        <f>IF(_xlfn.IFNA(VLOOKUP(LEFT(C3128,LEN(C3128)-3),COMBDG_Replacement_Split_Tech!A:T,12+B3128-2016,FALSE),-1)&lt;0,0,VLOOKUP(LEFT(C3128,LEN(C3128)-3),COMBDG_Replacement_Split_Tech!A:T,12+B3128-2016,FALSE))*_xlfn.IFNA(VLOOKUP(LEFT(C3128,14),'AGG Activity_16'!A:K,B3128-2016+2,FALSE),VLOOKUP(LEFT(C3128,15),'AGG Activity_16'!A:K,B3128-2016+2,FALSE))</f>
        <v>32.478447915650037</v>
      </c>
    </row>
    <row r="3129" spans="1:4" x14ac:dyDescent="0.25">
      <c r="A3129" t="s">
        <v>2</v>
      </c>
      <c r="B3129">
        <f t="shared" si="78"/>
        <v>2021</v>
      </c>
      <c r="C3129" t="str">
        <f t="shared" si="79"/>
        <v>COMBDGAFSOldWH_________DHE_16</v>
      </c>
      <c r="D3129" s="8">
        <f>IF(_xlfn.IFNA(VLOOKUP(LEFT(C3129,LEN(C3129)-3),COMBDG_Replacement_Split_Tech!A:T,12+B3129-2016,FALSE),-1)&lt;0,0,VLOOKUP(LEFT(C3129,LEN(C3129)-3),COMBDG_Replacement_Split_Tech!A:T,12+B3129-2016,FALSE))*_xlfn.IFNA(VLOOKUP(LEFT(C3129,14),'AGG Activity_16'!A:K,B3129-2016+2,FALSE),VLOOKUP(LEFT(C3129,15),'AGG Activity_16'!A:K,B3129-2016+2,FALSE))</f>
        <v>8.5119907218676651</v>
      </c>
    </row>
    <row r="3130" spans="1:4" x14ac:dyDescent="0.25">
      <c r="A3130" t="s">
        <v>2</v>
      </c>
      <c r="B3130">
        <f t="shared" si="78"/>
        <v>2021</v>
      </c>
      <c r="C3130" t="str">
        <f t="shared" si="79"/>
        <v>COMBDGEDSNewSH_________DHE_16</v>
      </c>
      <c r="D3130" s="8">
        <f>IF(_xlfn.IFNA(VLOOKUP(LEFT(C3130,LEN(C3130)-3),COMBDG_Replacement_Split_Tech!A:T,12+B3130-2016,FALSE),-1)&lt;0,0,VLOOKUP(LEFT(C3130,LEN(C3130)-3),COMBDG_Replacement_Split_Tech!A:T,12+B3130-2016,FALSE))*_xlfn.IFNA(VLOOKUP(LEFT(C3130,14),'AGG Activity_16'!A:K,B3130-2016+2,FALSE),VLOOKUP(LEFT(C3130,15),'AGG Activity_16'!A:K,B3130-2016+2,FALSE))</f>
        <v>0</v>
      </c>
    </row>
    <row r="3131" spans="1:4" x14ac:dyDescent="0.25">
      <c r="A3131" t="s">
        <v>2</v>
      </c>
      <c r="B3131">
        <f t="shared" si="78"/>
        <v>2021</v>
      </c>
      <c r="C3131" t="str">
        <f t="shared" si="79"/>
        <v>COMBDGEDSNewWH_________DHE_16</v>
      </c>
      <c r="D3131" s="8">
        <f>IF(_xlfn.IFNA(VLOOKUP(LEFT(C3131,LEN(C3131)-3),COMBDG_Replacement_Split_Tech!A:T,12+B3131-2016,FALSE),-1)&lt;0,0,VLOOKUP(LEFT(C3131,LEN(C3131)-3),COMBDG_Replacement_Split_Tech!A:T,12+B3131-2016,FALSE))*_xlfn.IFNA(VLOOKUP(LEFT(C3131,14),'AGG Activity_16'!A:K,B3131-2016+2,FALSE),VLOOKUP(LEFT(C3131,15),'AGG Activity_16'!A:K,B3131-2016+2,FALSE))</f>
        <v>0</v>
      </c>
    </row>
    <row r="3132" spans="1:4" x14ac:dyDescent="0.25">
      <c r="A3132" t="s">
        <v>2</v>
      </c>
      <c r="B3132">
        <f t="shared" si="78"/>
        <v>2021</v>
      </c>
      <c r="C3132" t="str">
        <f t="shared" si="79"/>
        <v>COMBDGEDSOldSH_________DHE_16</v>
      </c>
      <c r="D3132" s="8">
        <f>IF(_xlfn.IFNA(VLOOKUP(LEFT(C3132,LEN(C3132)-3),COMBDG_Replacement_Split_Tech!A:T,12+B3132-2016,FALSE),-1)&lt;0,0,VLOOKUP(LEFT(C3132,LEN(C3132)-3),COMBDG_Replacement_Split_Tech!A:T,12+B3132-2016,FALSE))*_xlfn.IFNA(VLOOKUP(LEFT(C3132,14),'AGG Activity_16'!A:K,B3132-2016+2,FALSE),VLOOKUP(LEFT(C3132,15),'AGG Activity_16'!A:K,B3132-2016+2,FALSE))</f>
        <v>89.701307812935283</v>
      </c>
    </row>
    <row r="3133" spans="1:4" x14ac:dyDescent="0.25">
      <c r="A3133" t="s">
        <v>2</v>
      </c>
      <c r="B3133">
        <f t="shared" si="78"/>
        <v>2021</v>
      </c>
      <c r="C3133" t="str">
        <f t="shared" si="79"/>
        <v>COMBDGEDSOldWH_________DHE_16</v>
      </c>
      <c r="D3133" s="8">
        <f>IF(_xlfn.IFNA(VLOOKUP(LEFT(C3133,LEN(C3133)-3),COMBDG_Replacement_Split_Tech!A:T,12+B3133-2016,FALSE),-1)&lt;0,0,VLOOKUP(LEFT(C3133,LEN(C3133)-3),COMBDG_Replacement_Split_Tech!A:T,12+B3133-2016,FALSE))*_xlfn.IFNA(VLOOKUP(LEFT(C3133,14),'AGG Activity_16'!A:K,B3133-2016+2,FALSE),VLOOKUP(LEFT(C3133,15),'AGG Activity_16'!A:K,B3133-2016+2,FALSE))</f>
        <v>18.763271078286309</v>
      </c>
    </row>
    <row r="3134" spans="1:4" x14ac:dyDescent="0.25">
      <c r="A3134" t="s">
        <v>2</v>
      </c>
      <c r="B3134">
        <f t="shared" si="78"/>
        <v>2021</v>
      </c>
      <c r="C3134" t="str">
        <f t="shared" si="79"/>
        <v>COMBDGHLCNewSH_________DHE_16</v>
      </c>
      <c r="D3134" s="8">
        <f>IF(_xlfn.IFNA(VLOOKUP(LEFT(C3134,LEN(C3134)-3),COMBDG_Replacement_Split_Tech!A:T,12+B3134-2016,FALSE),-1)&lt;0,0,VLOOKUP(LEFT(C3134,LEN(C3134)-3),COMBDG_Replacement_Split_Tech!A:T,12+B3134-2016,FALSE))*_xlfn.IFNA(VLOOKUP(LEFT(C3134,14),'AGG Activity_16'!A:K,B3134-2016+2,FALSE),VLOOKUP(LEFT(C3134,15),'AGG Activity_16'!A:K,B3134-2016+2,FALSE))</f>
        <v>0</v>
      </c>
    </row>
    <row r="3135" spans="1:4" x14ac:dyDescent="0.25">
      <c r="A3135" t="s">
        <v>2</v>
      </c>
      <c r="B3135">
        <f t="shared" si="78"/>
        <v>2021</v>
      </c>
      <c r="C3135" t="str">
        <f t="shared" si="79"/>
        <v>COMBDGHLCNewWH_________DHE_16</v>
      </c>
      <c r="D3135" s="8">
        <f>IF(_xlfn.IFNA(VLOOKUP(LEFT(C3135,LEN(C3135)-3),COMBDG_Replacement_Split_Tech!A:T,12+B3135-2016,FALSE),-1)&lt;0,0,VLOOKUP(LEFT(C3135,LEN(C3135)-3),COMBDG_Replacement_Split_Tech!A:T,12+B3135-2016,FALSE))*_xlfn.IFNA(VLOOKUP(LEFT(C3135,14),'AGG Activity_16'!A:K,B3135-2016+2,FALSE),VLOOKUP(LEFT(C3135,15),'AGG Activity_16'!A:K,B3135-2016+2,FALSE))</f>
        <v>0</v>
      </c>
    </row>
    <row r="3136" spans="1:4" x14ac:dyDescent="0.25">
      <c r="A3136" t="s">
        <v>2</v>
      </c>
      <c r="B3136">
        <f t="shared" si="78"/>
        <v>2021</v>
      </c>
      <c r="C3136" t="str">
        <f t="shared" si="79"/>
        <v>COMBDGHLCOldSH_________DHE_16</v>
      </c>
      <c r="D3136" s="8">
        <f>IF(_xlfn.IFNA(VLOOKUP(LEFT(C3136,LEN(C3136)-3),COMBDG_Replacement_Split_Tech!A:T,12+B3136-2016,FALSE),-1)&lt;0,0,VLOOKUP(LEFT(C3136,LEN(C3136)-3),COMBDG_Replacement_Split_Tech!A:T,12+B3136-2016,FALSE))*_xlfn.IFNA(VLOOKUP(LEFT(C3136,14),'AGG Activity_16'!A:K,B3136-2016+2,FALSE),VLOOKUP(LEFT(C3136,15),'AGG Activity_16'!A:K,B3136-2016+2,FALSE))</f>
        <v>53.627367742415743</v>
      </c>
    </row>
    <row r="3137" spans="1:4" x14ac:dyDescent="0.25">
      <c r="A3137" t="s">
        <v>2</v>
      </c>
      <c r="B3137">
        <f t="shared" si="78"/>
        <v>2021</v>
      </c>
      <c r="C3137" t="str">
        <f t="shared" si="79"/>
        <v>COMBDGHLCOldWH_________DHE_16</v>
      </c>
      <c r="D3137" s="8">
        <f>IF(_xlfn.IFNA(VLOOKUP(LEFT(C3137,LEN(C3137)-3),COMBDG_Replacement_Split_Tech!A:T,12+B3137-2016,FALSE),-1)&lt;0,0,VLOOKUP(LEFT(C3137,LEN(C3137)-3),COMBDG_Replacement_Split_Tech!A:T,12+B3137-2016,FALSE))*_xlfn.IFNA(VLOOKUP(LEFT(C3137,14),'AGG Activity_16'!A:K,B3137-2016+2,FALSE),VLOOKUP(LEFT(C3137,15),'AGG Activity_16'!A:K,B3137-2016+2,FALSE))</f>
        <v>17.247998381037227</v>
      </c>
    </row>
    <row r="3138" spans="1:4" x14ac:dyDescent="0.25">
      <c r="A3138" t="s">
        <v>2</v>
      </c>
      <c r="B3138">
        <f t="shared" si="78"/>
        <v>2021</v>
      </c>
      <c r="C3138" t="str">
        <f t="shared" si="79"/>
        <v>COMBDGICINewSH_________DHE_16</v>
      </c>
      <c r="D3138" s="8">
        <f>IF(_xlfn.IFNA(VLOOKUP(LEFT(C3138,LEN(C3138)-3),COMBDG_Replacement_Split_Tech!A:T,12+B3138-2016,FALSE),-1)&lt;0,0,VLOOKUP(LEFT(C3138,LEN(C3138)-3),COMBDG_Replacement_Split_Tech!A:T,12+B3138-2016,FALSE))*_xlfn.IFNA(VLOOKUP(LEFT(C3138,14),'AGG Activity_16'!A:K,B3138-2016+2,FALSE),VLOOKUP(LEFT(C3138,15),'AGG Activity_16'!A:K,B3138-2016+2,FALSE))</f>
        <v>0</v>
      </c>
    </row>
    <row r="3139" spans="1:4" x14ac:dyDescent="0.25">
      <c r="A3139" t="s">
        <v>2</v>
      </c>
      <c r="B3139">
        <f t="shared" si="78"/>
        <v>2021</v>
      </c>
      <c r="C3139" t="str">
        <f t="shared" si="79"/>
        <v>COMBDGICINewWH_________DHE_16</v>
      </c>
      <c r="D3139" s="8">
        <f>IF(_xlfn.IFNA(VLOOKUP(LEFT(C3139,LEN(C3139)-3),COMBDG_Replacement_Split_Tech!A:T,12+B3139-2016,FALSE),-1)&lt;0,0,VLOOKUP(LEFT(C3139,LEN(C3139)-3),COMBDG_Replacement_Split_Tech!A:T,12+B3139-2016,FALSE))*_xlfn.IFNA(VLOOKUP(LEFT(C3139,14),'AGG Activity_16'!A:K,B3139-2016+2,FALSE),VLOOKUP(LEFT(C3139,15),'AGG Activity_16'!A:K,B3139-2016+2,FALSE))</f>
        <v>0</v>
      </c>
    </row>
    <row r="3140" spans="1:4" x14ac:dyDescent="0.25">
      <c r="A3140" t="s">
        <v>2</v>
      </c>
      <c r="B3140">
        <f t="shared" si="78"/>
        <v>2021</v>
      </c>
      <c r="C3140" t="str">
        <f t="shared" si="79"/>
        <v>COMBDGICIOldSH_________DHE_16</v>
      </c>
      <c r="D3140" s="8">
        <f>IF(_xlfn.IFNA(VLOOKUP(LEFT(C3140,LEN(C3140)-3),COMBDG_Replacement_Split_Tech!A:T,12+B3140-2016,FALSE),-1)&lt;0,0,VLOOKUP(LEFT(C3140,LEN(C3140)-3),COMBDG_Replacement_Split_Tech!A:T,12+B3140-2016,FALSE))*_xlfn.IFNA(VLOOKUP(LEFT(C3140,14),'AGG Activity_16'!A:K,B3140-2016+2,FALSE),VLOOKUP(LEFT(C3140,15),'AGG Activity_16'!A:K,B3140-2016+2,FALSE))</f>
        <v>4.2198325428627008</v>
      </c>
    </row>
    <row r="3141" spans="1:4" x14ac:dyDescent="0.25">
      <c r="A3141" t="s">
        <v>2</v>
      </c>
      <c r="B3141">
        <f t="shared" si="78"/>
        <v>2021</v>
      </c>
      <c r="C3141" t="str">
        <f t="shared" si="79"/>
        <v>COMBDGICIOldWH_________DHE_16</v>
      </c>
      <c r="D3141" s="8">
        <f>IF(_xlfn.IFNA(VLOOKUP(LEFT(C3141,LEN(C3141)-3),COMBDG_Replacement_Split_Tech!A:T,12+B3141-2016,FALSE),-1)&lt;0,0,VLOOKUP(LEFT(C3141,LEN(C3141)-3),COMBDG_Replacement_Split_Tech!A:T,12+B3141-2016,FALSE))*_xlfn.IFNA(VLOOKUP(LEFT(C3141,14),'AGG Activity_16'!A:K,B3141-2016+2,FALSE),VLOOKUP(LEFT(C3141,15),'AGG Activity_16'!A:K,B3141-2016+2,FALSE))</f>
        <v>0.91404996371360125</v>
      </c>
    </row>
    <row r="3142" spans="1:4" x14ac:dyDescent="0.25">
      <c r="A3142" t="s">
        <v>2</v>
      </c>
      <c r="B3142">
        <f t="shared" si="78"/>
        <v>2021</v>
      </c>
      <c r="C3142" t="str">
        <f t="shared" si="79"/>
        <v>COMBDGOFFNewSH_________DHE_16</v>
      </c>
      <c r="D3142" s="8">
        <f>IF(_xlfn.IFNA(VLOOKUP(LEFT(C3142,LEN(C3142)-3),COMBDG_Replacement_Split_Tech!A:T,12+B3142-2016,FALSE),-1)&lt;0,0,VLOOKUP(LEFT(C3142,LEN(C3142)-3),COMBDG_Replacement_Split_Tech!A:T,12+B3142-2016,FALSE))*_xlfn.IFNA(VLOOKUP(LEFT(C3142,14),'AGG Activity_16'!A:K,B3142-2016+2,FALSE),VLOOKUP(LEFT(C3142,15),'AGG Activity_16'!A:K,B3142-2016+2,FALSE))</f>
        <v>0</v>
      </c>
    </row>
    <row r="3143" spans="1:4" x14ac:dyDescent="0.25">
      <c r="A3143" t="s">
        <v>2</v>
      </c>
      <c r="B3143">
        <f t="shared" si="78"/>
        <v>2021</v>
      </c>
      <c r="C3143" t="str">
        <f t="shared" si="79"/>
        <v>COMBDGOFFNewWH_________DHE_16</v>
      </c>
      <c r="D3143" s="8">
        <f>IF(_xlfn.IFNA(VLOOKUP(LEFT(C3143,LEN(C3143)-3),COMBDG_Replacement_Split_Tech!A:T,12+B3143-2016,FALSE),-1)&lt;0,0,VLOOKUP(LEFT(C3143,LEN(C3143)-3),COMBDG_Replacement_Split_Tech!A:T,12+B3143-2016,FALSE))*_xlfn.IFNA(VLOOKUP(LEFT(C3143,14),'AGG Activity_16'!A:K,B3143-2016+2,FALSE),VLOOKUP(LEFT(C3143,15),'AGG Activity_16'!A:K,B3143-2016+2,FALSE))</f>
        <v>0</v>
      </c>
    </row>
    <row r="3144" spans="1:4" x14ac:dyDescent="0.25">
      <c r="A3144" t="s">
        <v>2</v>
      </c>
      <c r="B3144">
        <f t="shared" si="78"/>
        <v>2021</v>
      </c>
      <c r="C3144" t="str">
        <f t="shared" si="79"/>
        <v>COMBDGOFFOldSH_________DHE_16</v>
      </c>
      <c r="D3144" s="8">
        <f>IF(_xlfn.IFNA(VLOOKUP(LEFT(C3144,LEN(C3144)-3),COMBDG_Replacement_Split_Tech!A:T,12+B3144-2016,FALSE),-1)&lt;0,0,VLOOKUP(LEFT(C3144,LEN(C3144)-3),COMBDG_Replacement_Split_Tech!A:T,12+B3144-2016,FALSE))*_xlfn.IFNA(VLOOKUP(LEFT(C3144,14),'AGG Activity_16'!A:K,B3144-2016+2,FALSE),VLOOKUP(LEFT(C3144,15),'AGG Activity_16'!A:K,B3144-2016+2,FALSE))</f>
        <v>298.78014321824128</v>
      </c>
    </row>
    <row r="3145" spans="1:4" x14ac:dyDescent="0.25">
      <c r="A3145" t="s">
        <v>2</v>
      </c>
      <c r="B3145">
        <f t="shared" si="78"/>
        <v>2021</v>
      </c>
      <c r="C3145" t="str">
        <f t="shared" si="79"/>
        <v>COMBDGOFFOldWH_________DHE_16</v>
      </c>
      <c r="D3145" s="8">
        <f>IF(_xlfn.IFNA(VLOOKUP(LEFT(C3145,LEN(C3145)-3),COMBDG_Replacement_Split_Tech!A:T,12+B3145-2016,FALSE),-1)&lt;0,0,VLOOKUP(LEFT(C3145,LEN(C3145)-3),COMBDG_Replacement_Split_Tech!A:T,12+B3145-2016,FALSE))*_xlfn.IFNA(VLOOKUP(LEFT(C3145,14),'AGG Activity_16'!A:K,B3145-2016+2,FALSE),VLOOKUP(LEFT(C3145,15),'AGG Activity_16'!A:K,B3145-2016+2,FALSE))</f>
        <v>27.461535100965321</v>
      </c>
    </row>
    <row r="3146" spans="1:4" x14ac:dyDescent="0.25">
      <c r="A3146" t="s">
        <v>2</v>
      </c>
      <c r="B3146">
        <f t="shared" si="78"/>
        <v>2021</v>
      </c>
      <c r="C3146" t="str">
        <f t="shared" si="79"/>
        <v>COMBDGOTSNewSH_________DHE_16</v>
      </c>
      <c r="D3146" s="8">
        <f>IF(_xlfn.IFNA(VLOOKUP(LEFT(C3146,LEN(C3146)-3),COMBDG_Replacement_Split_Tech!A:T,12+B3146-2016,FALSE),-1)&lt;0,0,VLOOKUP(LEFT(C3146,LEN(C3146)-3),COMBDG_Replacement_Split_Tech!A:T,12+B3146-2016,FALSE))*_xlfn.IFNA(VLOOKUP(LEFT(C3146,14),'AGG Activity_16'!A:K,B3146-2016+2,FALSE),VLOOKUP(LEFT(C3146,15),'AGG Activity_16'!A:K,B3146-2016+2,FALSE))</f>
        <v>0</v>
      </c>
    </row>
    <row r="3147" spans="1:4" x14ac:dyDescent="0.25">
      <c r="A3147" t="s">
        <v>2</v>
      </c>
      <c r="B3147">
        <f t="shared" si="78"/>
        <v>2021</v>
      </c>
      <c r="C3147" t="str">
        <f t="shared" si="79"/>
        <v>COMBDGOTSNewWH_________DHE_16</v>
      </c>
      <c r="D3147" s="8">
        <f>IF(_xlfn.IFNA(VLOOKUP(LEFT(C3147,LEN(C3147)-3),COMBDG_Replacement_Split_Tech!A:T,12+B3147-2016,FALSE),-1)&lt;0,0,VLOOKUP(LEFT(C3147,LEN(C3147)-3),COMBDG_Replacement_Split_Tech!A:T,12+B3147-2016,FALSE))*_xlfn.IFNA(VLOOKUP(LEFT(C3147,14),'AGG Activity_16'!A:K,B3147-2016+2,FALSE),VLOOKUP(LEFT(C3147,15),'AGG Activity_16'!A:K,B3147-2016+2,FALSE))</f>
        <v>0</v>
      </c>
    </row>
    <row r="3148" spans="1:4" x14ac:dyDescent="0.25">
      <c r="A3148" t="s">
        <v>2</v>
      </c>
      <c r="B3148">
        <f t="shared" si="78"/>
        <v>2021</v>
      </c>
      <c r="C3148" t="str">
        <f t="shared" si="79"/>
        <v>COMBDGOTSOldSH_________DHE_16</v>
      </c>
      <c r="D3148" s="8">
        <f>IF(_xlfn.IFNA(VLOOKUP(LEFT(C3148,LEN(C3148)-3),COMBDG_Replacement_Split_Tech!A:T,12+B3148-2016,FALSE),-1)&lt;0,0,VLOOKUP(LEFT(C3148,LEN(C3148)-3),COMBDG_Replacement_Split_Tech!A:T,12+B3148-2016,FALSE))*_xlfn.IFNA(VLOOKUP(LEFT(C3148,14),'AGG Activity_16'!A:K,B3148-2016+2,FALSE),VLOOKUP(LEFT(C3148,15),'AGG Activity_16'!A:K,B3148-2016+2,FALSE))</f>
        <v>40.912465056727186</v>
      </c>
    </row>
    <row r="3149" spans="1:4" x14ac:dyDescent="0.25">
      <c r="A3149" t="s">
        <v>2</v>
      </c>
      <c r="B3149">
        <f t="shared" si="78"/>
        <v>2021</v>
      </c>
      <c r="C3149" t="str">
        <f t="shared" si="79"/>
        <v>COMBDGOTSOldWH_________DHE_16</v>
      </c>
      <c r="D3149" s="8">
        <f>IF(_xlfn.IFNA(VLOOKUP(LEFT(C3149,LEN(C3149)-3),COMBDG_Replacement_Split_Tech!A:T,12+B3149-2016,FALSE),-1)&lt;0,0,VLOOKUP(LEFT(C3149,LEN(C3149)-3),COMBDG_Replacement_Split_Tech!A:T,12+B3149-2016,FALSE))*_xlfn.IFNA(VLOOKUP(LEFT(C3149,14),'AGG Activity_16'!A:K,B3149-2016+2,FALSE),VLOOKUP(LEFT(C3149,15),'AGG Activity_16'!A:K,B3149-2016+2,FALSE))</f>
        <v>8.8097197501624542</v>
      </c>
    </row>
    <row r="3150" spans="1:4" x14ac:dyDescent="0.25">
      <c r="A3150" t="s">
        <v>2</v>
      </c>
      <c r="B3150">
        <f t="shared" si="78"/>
        <v>2021</v>
      </c>
      <c r="C3150" t="str">
        <f t="shared" si="79"/>
        <v>COMBDGRTTNewSH_________DHE_16</v>
      </c>
      <c r="D3150" s="8">
        <f>IF(_xlfn.IFNA(VLOOKUP(LEFT(C3150,LEN(C3150)-3),COMBDG_Replacement_Split_Tech!A:T,12+B3150-2016,FALSE),-1)&lt;0,0,VLOOKUP(LEFT(C3150,LEN(C3150)-3),COMBDG_Replacement_Split_Tech!A:T,12+B3150-2016,FALSE))*_xlfn.IFNA(VLOOKUP(LEFT(C3150,14),'AGG Activity_16'!A:K,B3150-2016+2,FALSE),VLOOKUP(LEFT(C3150,15),'AGG Activity_16'!A:K,B3150-2016+2,FALSE))</f>
        <v>0</v>
      </c>
    </row>
    <row r="3151" spans="1:4" x14ac:dyDescent="0.25">
      <c r="A3151" t="s">
        <v>2</v>
      </c>
      <c r="B3151">
        <f t="shared" si="78"/>
        <v>2021</v>
      </c>
      <c r="C3151" t="str">
        <f t="shared" si="79"/>
        <v>COMBDGRTTNewWH_________DHE_16</v>
      </c>
      <c r="D3151" s="8">
        <f>IF(_xlfn.IFNA(VLOOKUP(LEFT(C3151,LEN(C3151)-3),COMBDG_Replacement_Split_Tech!A:T,12+B3151-2016,FALSE),-1)&lt;0,0,VLOOKUP(LEFT(C3151,LEN(C3151)-3),COMBDG_Replacement_Split_Tech!A:T,12+B3151-2016,FALSE))*_xlfn.IFNA(VLOOKUP(LEFT(C3151,14),'AGG Activity_16'!A:K,B3151-2016+2,FALSE),VLOOKUP(LEFT(C3151,15),'AGG Activity_16'!A:K,B3151-2016+2,FALSE))</f>
        <v>0</v>
      </c>
    </row>
    <row r="3152" spans="1:4" x14ac:dyDescent="0.25">
      <c r="A3152" t="s">
        <v>2</v>
      </c>
      <c r="B3152">
        <f t="shared" si="78"/>
        <v>2021</v>
      </c>
      <c r="C3152" t="str">
        <f t="shared" si="79"/>
        <v>COMBDGRTTOldSH_________DHE_16</v>
      </c>
      <c r="D3152" s="8">
        <f>IF(_xlfn.IFNA(VLOOKUP(LEFT(C3152,LEN(C3152)-3),COMBDG_Replacement_Split_Tech!A:T,12+B3152-2016,FALSE),-1)&lt;0,0,VLOOKUP(LEFT(C3152,LEN(C3152)-3),COMBDG_Replacement_Split_Tech!A:T,12+B3152-2016,FALSE))*_xlfn.IFNA(VLOOKUP(LEFT(C3152,14),'AGG Activity_16'!A:K,B3152-2016+2,FALSE),VLOOKUP(LEFT(C3152,15),'AGG Activity_16'!A:K,B3152-2016+2,FALSE))</f>
        <v>120.13508988743924</v>
      </c>
    </row>
    <row r="3153" spans="1:4" x14ac:dyDescent="0.25">
      <c r="A3153" t="s">
        <v>2</v>
      </c>
      <c r="B3153">
        <f t="shared" si="78"/>
        <v>2021</v>
      </c>
      <c r="C3153" t="str">
        <f t="shared" si="79"/>
        <v>COMBDGRTTOldWH_________DHE_16</v>
      </c>
      <c r="D3153" s="8">
        <f>IF(_xlfn.IFNA(VLOOKUP(LEFT(C3153,LEN(C3153)-3),COMBDG_Replacement_Split_Tech!A:T,12+B3153-2016,FALSE),-1)&lt;0,0,VLOOKUP(LEFT(C3153,LEN(C3153)-3),COMBDG_Replacement_Split_Tech!A:T,12+B3153-2016,FALSE))*_xlfn.IFNA(VLOOKUP(LEFT(C3153,14),'AGG Activity_16'!A:K,B3153-2016+2,FALSE),VLOOKUP(LEFT(C3153,15),'AGG Activity_16'!A:K,B3153-2016+2,FALSE))</f>
        <v>24.525100522811897</v>
      </c>
    </row>
    <row r="3154" spans="1:4" x14ac:dyDescent="0.25">
      <c r="A3154" t="s">
        <v>2</v>
      </c>
      <c r="B3154">
        <f t="shared" si="78"/>
        <v>2021</v>
      </c>
      <c r="C3154" t="str">
        <f t="shared" si="79"/>
        <v>COMBDGTAWNewSH_________DHE_16</v>
      </c>
      <c r="D3154" s="8">
        <f>IF(_xlfn.IFNA(VLOOKUP(LEFT(C3154,LEN(C3154)-3),COMBDG_Replacement_Split_Tech!A:T,12+B3154-2016,FALSE),-1)&lt;0,0,VLOOKUP(LEFT(C3154,LEN(C3154)-3),COMBDG_Replacement_Split_Tech!A:T,12+B3154-2016,FALSE))*_xlfn.IFNA(VLOOKUP(LEFT(C3154,14),'AGG Activity_16'!A:K,B3154-2016+2,FALSE),VLOOKUP(LEFT(C3154,15),'AGG Activity_16'!A:K,B3154-2016+2,FALSE))</f>
        <v>0</v>
      </c>
    </row>
    <row r="3155" spans="1:4" x14ac:dyDescent="0.25">
      <c r="A3155" t="s">
        <v>2</v>
      </c>
      <c r="B3155">
        <f t="shared" si="78"/>
        <v>2021</v>
      </c>
      <c r="C3155" t="str">
        <f t="shared" si="79"/>
        <v>COMBDGTAWNewWH_________DHE_16</v>
      </c>
      <c r="D3155" s="8">
        <f>IF(_xlfn.IFNA(VLOOKUP(LEFT(C3155,LEN(C3155)-3),COMBDG_Replacement_Split_Tech!A:T,12+B3155-2016,FALSE),-1)&lt;0,0,VLOOKUP(LEFT(C3155,LEN(C3155)-3),COMBDG_Replacement_Split_Tech!A:T,12+B3155-2016,FALSE))*_xlfn.IFNA(VLOOKUP(LEFT(C3155,14),'AGG Activity_16'!A:K,B3155-2016+2,FALSE),VLOOKUP(LEFT(C3155,15),'AGG Activity_16'!A:K,B3155-2016+2,FALSE))</f>
        <v>0</v>
      </c>
    </row>
    <row r="3156" spans="1:4" x14ac:dyDescent="0.25">
      <c r="A3156" t="s">
        <v>2</v>
      </c>
      <c r="B3156">
        <f t="shared" si="78"/>
        <v>2021</v>
      </c>
      <c r="C3156" t="str">
        <f t="shared" si="79"/>
        <v>COMBDGTAWOldSH_________DHE_16</v>
      </c>
      <c r="D3156" s="8">
        <f>IF(_xlfn.IFNA(VLOOKUP(LEFT(C3156,LEN(C3156)-3),COMBDG_Replacement_Split_Tech!A:T,12+B3156-2016,FALSE),-1)&lt;0,0,VLOOKUP(LEFT(C3156,LEN(C3156)-3),COMBDG_Replacement_Split_Tech!A:T,12+B3156-2016,FALSE))*_xlfn.IFNA(VLOOKUP(LEFT(C3156,14),'AGG Activity_16'!A:K,B3156-2016+2,FALSE),VLOOKUP(LEFT(C3156,15),'AGG Activity_16'!A:K,B3156-2016+2,FALSE))</f>
        <v>24.304156489218101</v>
      </c>
    </row>
    <row r="3157" spans="1:4" x14ac:dyDescent="0.25">
      <c r="A3157" t="s">
        <v>2</v>
      </c>
      <c r="B3157">
        <f t="shared" si="78"/>
        <v>2021</v>
      </c>
      <c r="C3157" t="str">
        <f t="shared" si="79"/>
        <v>COMBDGTAWOldWH_________DHE_16</v>
      </c>
      <c r="D3157" s="8">
        <f>IF(_xlfn.IFNA(VLOOKUP(LEFT(C3157,LEN(C3157)-3),COMBDG_Replacement_Split_Tech!A:T,12+B3157-2016,FALSE),-1)&lt;0,0,VLOOKUP(LEFT(C3157,LEN(C3157)-3),COMBDG_Replacement_Split_Tech!A:T,12+B3157-2016,FALSE))*_xlfn.IFNA(VLOOKUP(LEFT(C3157,14),'AGG Activity_16'!A:K,B3157-2016+2,FALSE),VLOOKUP(LEFT(C3157,15),'AGG Activity_16'!A:K,B3157-2016+2,FALSE))</f>
        <v>1.8308510619131333</v>
      </c>
    </row>
    <row r="3158" spans="1:4" x14ac:dyDescent="0.25">
      <c r="A3158" t="s">
        <v>2</v>
      </c>
      <c r="B3158">
        <f t="shared" si="78"/>
        <v>2021</v>
      </c>
      <c r="C3158" t="str">
        <f t="shared" si="79"/>
        <v>COMBDGWSTNewSH_________DHE_16</v>
      </c>
      <c r="D3158" s="8">
        <f>IF(_xlfn.IFNA(VLOOKUP(LEFT(C3158,LEN(C3158)-3),COMBDG_Replacement_Split_Tech!A:T,12+B3158-2016,FALSE),-1)&lt;0,0,VLOOKUP(LEFT(C3158,LEN(C3158)-3),COMBDG_Replacement_Split_Tech!A:T,12+B3158-2016,FALSE))*_xlfn.IFNA(VLOOKUP(LEFT(C3158,14),'AGG Activity_16'!A:K,B3158-2016+2,FALSE),VLOOKUP(LEFT(C3158,15),'AGG Activity_16'!A:K,B3158-2016+2,FALSE))</f>
        <v>0</v>
      </c>
    </row>
    <row r="3159" spans="1:4" x14ac:dyDescent="0.25">
      <c r="A3159" t="s">
        <v>2</v>
      </c>
      <c r="B3159">
        <f t="shared" si="78"/>
        <v>2021</v>
      </c>
      <c r="C3159" t="str">
        <f t="shared" si="79"/>
        <v>COMBDGWSTNewWH_________DHE_16</v>
      </c>
      <c r="D3159" s="8">
        <f>IF(_xlfn.IFNA(VLOOKUP(LEFT(C3159,LEN(C3159)-3),COMBDG_Replacement_Split_Tech!A:T,12+B3159-2016,FALSE),-1)&lt;0,0,VLOOKUP(LEFT(C3159,LEN(C3159)-3),COMBDG_Replacement_Split_Tech!A:T,12+B3159-2016,FALSE))*_xlfn.IFNA(VLOOKUP(LEFT(C3159,14),'AGG Activity_16'!A:K,B3159-2016+2,FALSE),VLOOKUP(LEFT(C3159,15),'AGG Activity_16'!A:K,B3159-2016+2,FALSE))</f>
        <v>0</v>
      </c>
    </row>
    <row r="3160" spans="1:4" x14ac:dyDescent="0.25">
      <c r="A3160" t="s">
        <v>2</v>
      </c>
      <c r="B3160">
        <f t="shared" si="78"/>
        <v>2021</v>
      </c>
      <c r="C3160" t="str">
        <f t="shared" si="79"/>
        <v>COMBDGWSTOldSH_________DHE_16</v>
      </c>
      <c r="D3160" s="8">
        <f>IF(_xlfn.IFNA(VLOOKUP(LEFT(C3160,LEN(C3160)-3),COMBDG_Replacement_Split_Tech!A:T,12+B3160-2016,FALSE),-1)&lt;0,0,VLOOKUP(LEFT(C3160,LEN(C3160)-3),COMBDG_Replacement_Split_Tech!A:T,12+B3160-2016,FALSE))*_xlfn.IFNA(VLOOKUP(LEFT(C3160,14),'AGG Activity_16'!A:K,B3160-2016+2,FALSE),VLOOKUP(LEFT(C3160,15),'AGG Activity_16'!A:K,B3160-2016+2,FALSE))</f>
        <v>72.850024459284271</v>
      </c>
    </row>
    <row r="3161" spans="1:4" x14ac:dyDescent="0.25">
      <c r="A3161" t="s">
        <v>2</v>
      </c>
      <c r="B3161">
        <f t="shared" si="78"/>
        <v>2021</v>
      </c>
      <c r="C3161" t="str">
        <f t="shared" si="79"/>
        <v>COMBDGWSTOldWH_________DHE_16</v>
      </c>
      <c r="D3161" s="8">
        <f>IF(_xlfn.IFNA(VLOOKUP(LEFT(C3161,LEN(C3161)-3),COMBDG_Replacement_Split_Tech!A:T,12+B3161-2016,FALSE),-1)&lt;0,0,VLOOKUP(LEFT(C3161,LEN(C3161)-3),COMBDG_Replacement_Split_Tech!A:T,12+B3161-2016,FALSE))*_xlfn.IFNA(VLOOKUP(LEFT(C3161,14),'AGG Activity_16'!A:K,B3161-2016+2,FALSE),VLOOKUP(LEFT(C3161,15),'AGG Activity_16'!A:K,B3161-2016+2,FALSE))</f>
        <v>12.18041057647649</v>
      </c>
    </row>
    <row r="3162" spans="1:4" x14ac:dyDescent="0.25">
      <c r="A3162" t="s">
        <v>2</v>
      </c>
      <c r="B3162">
        <f t="shared" si="78"/>
        <v>2021</v>
      </c>
      <c r="C3162" t="str">
        <f t="shared" si="79"/>
        <v>COMBDGAERNewAE______STDELC_16</v>
      </c>
      <c r="D3162" s="8">
        <f>IF(_xlfn.IFNA(VLOOKUP(LEFT(C3162,LEN(C3162)-3),COMBDG_Replacement_Split_Tech!A:T,12+B3162-2016,FALSE),-1)&lt;0,0,VLOOKUP(LEFT(C3162,LEN(C3162)-3),COMBDG_Replacement_Split_Tech!A:T,12+B3162-2016,FALSE))*_xlfn.IFNA(VLOOKUP(LEFT(C3162,14),'AGG Activity_16'!A:K,B3162-2016+2,FALSE),VLOOKUP(LEFT(C3162,15),'AGG Activity_16'!A:K,B3162-2016+2,FALSE))</f>
        <v>0</v>
      </c>
    </row>
    <row r="3163" spans="1:4" x14ac:dyDescent="0.25">
      <c r="A3163" t="s">
        <v>2</v>
      </c>
      <c r="B3163">
        <f t="shared" ref="B3163:B3226" si="80">B2563+1</f>
        <v>2021</v>
      </c>
      <c r="C3163" t="str">
        <f t="shared" ref="C3163:C3226" si="81">C2563</f>
        <v>COMBDGAERNewAM______STDELC_16</v>
      </c>
      <c r="D3163" s="8">
        <f>IF(_xlfn.IFNA(VLOOKUP(LEFT(C3163,LEN(C3163)-3),COMBDG_Replacement_Split_Tech!A:T,12+B3163-2016,FALSE),-1)&lt;0,0,VLOOKUP(LEFT(C3163,LEN(C3163)-3),COMBDG_Replacement_Split_Tech!A:T,12+B3163-2016,FALSE))*_xlfn.IFNA(VLOOKUP(LEFT(C3163,14),'AGG Activity_16'!A:K,B3163-2016+2,FALSE),VLOOKUP(LEFT(C3163,15),'AGG Activity_16'!A:K,B3163-2016+2,FALSE))</f>
        <v>0</v>
      </c>
    </row>
    <row r="3164" spans="1:4" x14ac:dyDescent="0.25">
      <c r="A3164" t="s">
        <v>2</v>
      </c>
      <c r="B3164">
        <f t="shared" si="80"/>
        <v>2021</v>
      </c>
      <c r="C3164" t="str">
        <f t="shared" si="81"/>
        <v>COMBDGAERNewLIFLC___STDELC_16</v>
      </c>
      <c r="D3164" s="8">
        <f>IF(_xlfn.IFNA(VLOOKUP(LEFT(C3164,LEN(C3164)-3),COMBDG_Replacement_Split_Tech!A:T,12+B3164-2016,FALSE),-1)&lt;0,0,VLOOKUP(LEFT(C3164,LEN(C3164)-3),COMBDG_Replacement_Split_Tech!A:T,12+B3164-2016,FALSE))*_xlfn.IFNA(VLOOKUP(LEFT(C3164,14),'AGG Activity_16'!A:K,B3164-2016+2,FALSE),VLOOKUP(LEFT(C3164,15),'AGG Activity_16'!A:K,B3164-2016+2,FALSE))</f>
        <v>0</v>
      </c>
    </row>
    <row r="3165" spans="1:4" x14ac:dyDescent="0.25">
      <c r="A3165" t="s">
        <v>2</v>
      </c>
      <c r="B3165">
        <f t="shared" si="80"/>
        <v>2021</v>
      </c>
      <c r="C3165" t="str">
        <f t="shared" si="81"/>
        <v>COMBDGAERNewLIFLU___STDELC_16</v>
      </c>
      <c r="D3165" s="8">
        <f>IF(_xlfn.IFNA(VLOOKUP(LEFT(C3165,LEN(C3165)-3),COMBDG_Replacement_Split_Tech!A:T,12+B3165-2016,FALSE),-1)&lt;0,0,VLOOKUP(LEFT(C3165,LEN(C3165)-3),COMBDG_Replacement_Split_Tech!A:T,12+B3165-2016,FALSE))*_xlfn.IFNA(VLOOKUP(LEFT(C3165,14),'AGG Activity_16'!A:K,B3165-2016+2,FALSE),VLOOKUP(LEFT(C3165,15),'AGG Activity_16'!A:K,B3165-2016+2,FALSE))</f>
        <v>0</v>
      </c>
    </row>
    <row r="3166" spans="1:4" x14ac:dyDescent="0.25">
      <c r="A3166" t="s">
        <v>2</v>
      </c>
      <c r="B3166">
        <f t="shared" si="80"/>
        <v>2021</v>
      </c>
      <c r="C3166" t="str">
        <f t="shared" si="81"/>
        <v>COMBDGAERNewLIHAL___STDELC_16</v>
      </c>
      <c r="D3166" s="8">
        <f>IF(_xlfn.IFNA(VLOOKUP(LEFT(C3166,LEN(C3166)-3),COMBDG_Replacement_Split_Tech!A:T,12+B3166-2016,FALSE),-1)&lt;0,0,VLOOKUP(LEFT(C3166,LEN(C3166)-3),COMBDG_Replacement_Split_Tech!A:T,12+B3166-2016,FALSE))*_xlfn.IFNA(VLOOKUP(LEFT(C3166,14),'AGG Activity_16'!A:K,B3166-2016+2,FALSE),VLOOKUP(LEFT(C3166,15),'AGG Activity_16'!A:K,B3166-2016+2,FALSE))</f>
        <v>0</v>
      </c>
    </row>
    <row r="3167" spans="1:4" x14ac:dyDescent="0.25">
      <c r="A3167" t="s">
        <v>2</v>
      </c>
      <c r="B3167">
        <f t="shared" si="80"/>
        <v>2021</v>
      </c>
      <c r="C3167" t="str">
        <f t="shared" si="81"/>
        <v>COMBDGAERNewLIINC___STDELC_16</v>
      </c>
      <c r="D3167" s="8">
        <f>IF(_xlfn.IFNA(VLOOKUP(LEFT(C3167,LEN(C3167)-3),COMBDG_Replacement_Split_Tech!A:T,12+B3167-2016,FALSE),-1)&lt;0,0,VLOOKUP(LEFT(C3167,LEN(C3167)-3),COMBDG_Replacement_Split_Tech!A:T,12+B3167-2016,FALSE))*_xlfn.IFNA(VLOOKUP(LEFT(C3167,14),'AGG Activity_16'!A:K,B3167-2016+2,FALSE),VLOOKUP(LEFT(C3167,15),'AGG Activity_16'!A:K,B3167-2016+2,FALSE))</f>
        <v>0</v>
      </c>
    </row>
    <row r="3168" spans="1:4" x14ac:dyDescent="0.25">
      <c r="A3168" t="s">
        <v>2</v>
      </c>
      <c r="B3168">
        <f t="shared" si="80"/>
        <v>2021</v>
      </c>
      <c r="C3168" t="str">
        <f t="shared" si="81"/>
        <v>COMBDGAERNewLILED___STDELC_16</v>
      </c>
      <c r="D3168" s="8">
        <f>IF(_xlfn.IFNA(VLOOKUP(LEFT(C3168,LEN(C3168)-3),COMBDG_Replacement_Split_Tech!A:T,12+B3168-2016,FALSE),-1)&lt;0,0,VLOOKUP(LEFT(C3168,LEN(C3168)-3),COMBDG_Replacement_Split_Tech!A:T,12+B3168-2016,FALSE))*_xlfn.IFNA(VLOOKUP(LEFT(C3168,14),'AGG Activity_16'!A:K,B3168-2016+2,FALSE),VLOOKUP(LEFT(C3168,15),'AGG Activity_16'!A:K,B3168-2016+2,FALSE))</f>
        <v>0</v>
      </c>
    </row>
    <row r="3169" spans="1:4" x14ac:dyDescent="0.25">
      <c r="A3169" t="s">
        <v>2</v>
      </c>
      <c r="B3169">
        <f t="shared" si="80"/>
        <v>2021</v>
      </c>
      <c r="C3169" t="str">
        <f t="shared" si="81"/>
        <v>COMBDGAERNewSC______STDELC_16</v>
      </c>
      <c r="D3169" s="8">
        <f>IF(_xlfn.IFNA(VLOOKUP(LEFT(C3169,LEN(C3169)-3),COMBDG_Replacement_Split_Tech!A:T,12+B3169-2016,FALSE),-1)&lt;0,0,VLOOKUP(LEFT(C3169,LEN(C3169)-3),COMBDG_Replacement_Split_Tech!A:T,12+B3169-2016,FALSE))*_xlfn.IFNA(VLOOKUP(LEFT(C3169,14),'AGG Activity_16'!A:K,B3169-2016+2,FALSE),VLOOKUP(LEFT(C3169,15),'AGG Activity_16'!A:K,B3169-2016+2,FALSE))</f>
        <v>0</v>
      </c>
    </row>
    <row r="3170" spans="1:4" x14ac:dyDescent="0.25">
      <c r="A3170" t="s">
        <v>2</v>
      </c>
      <c r="B3170">
        <f t="shared" si="80"/>
        <v>2021</v>
      </c>
      <c r="C3170" t="str">
        <f t="shared" si="81"/>
        <v>COMBDGAERNewSHFUR___STDELC_16</v>
      </c>
      <c r="D3170" s="8">
        <f>IF(_xlfn.IFNA(VLOOKUP(LEFT(C3170,LEN(C3170)-3),COMBDG_Replacement_Split_Tech!A:T,12+B3170-2016,FALSE),-1)&lt;0,0,VLOOKUP(LEFT(C3170,LEN(C3170)-3),COMBDG_Replacement_Split_Tech!A:T,12+B3170-2016,FALSE))*_xlfn.IFNA(VLOOKUP(LEFT(C3170,14),'AGG Activity_16'!A:K,B3170-2016+2,FALSE),VLOOKUP(LEFT(C3170,15),'AGG Activity_16'!A:K,B3170-2016+2,FALSE))</f>
        <v>0</v>
      </c>
    </row>
    <row r="3171" spans="1:4" x14ac:dyDescent="0.25">
      <c r="A3171" t="s">
        <v>2</v>
      </c>
      <c r="B3171">
        <f t="shared" si="80"/>
        <v>2021</v>
      </c>
      <c r="C3171" t="str">
        <f t="shared" si="81"/>
        <v>COMBDGAERNewSHHEP___STDELC_16</v>
      </c>
      <c r="D3171" s="8">
        <f>IF(_xlfn.IFNA(VLOOKUP(LEFT(C3171,LEN(C3171)-3),COMBDG_Replacement_Split_Tech!A:T,12+B3171-2016,FALSE),-1)&lt;0,0,VLOOKUP(LEFT(C3171,LEN(C3171)-3),COMBDG_Replacement_Split_Tech!A:T,12+B3171-2016,FALSE))*_xlfn.IFNA(VLOOKUP(LEFT(C3171,14),'AGG Activity_16'!A:K,B3171-2016+2,FALSE),VLOOKUP(LEFT(C3171,15),'AGG Activity_16'!A:K,B3171-2016+2,FALSE))</f>
        <v>0</v>
      </c>
    </row>
    <row r="3172" spans="1:4" x14ac:dyDescent="0.25">
      <c r="A3172" t="s">
        <v>2</v>
      </c>
      <c r="B3172">
        <f t="shared" si="80"/>
        <v>2021</v>
      </c>
      <c r="C3172" t="str">
        <f t="shared" si="81"/>
        <v>COMBDGAERNewSHPLT___STDELC_16</v>
      </c>
      <c r="D3172" s="8">
        <f>IF(_xlfn.IFNA(VLOOKUP(LEFT(C3172,LEN(C3172)-3),COMBDG_Replacement_Split_Tech!A:T,12+B3172-2016,FALSE),-1)&lt;0,0,VLOOKUP(LEFT(C3172,LEN(C3172)-3),COMBDG_Replacement_Split_Tech!A:T,12+B3172-2016,FALSE))*_xlfn.IFNA(VLOOKUP(LEFT(C3172,14),'AGG Activity_16'!A:K,B3172-2016+2,FALSE),VLOOKUP(LEFT(C3172,15),'AGG Activity_16'!A:K,B3172-2016+2,FALSE))</f>
        <v>0</v>
      </c>
    </row>
    <row r="3173" spans="1:4" x14ac:dyDescent="0.25">
      <c r="A3173" t="s">
        <v>2</v>
      </c>
      <c r="B3173">
        <f t="shared" si="80"/>
        <v>2021</v>
      </c>
      <c r="C3173" t="str">
        <f t="shared" si="81"/>
        <v>COMBDGAERNewSLLED___STDELC_16</v>
      </c>
      <c r="D3173" s="8">
        <f>IF(_xlfn.IFNA(VLOOKUP(LEFT(C3173,LEN(C3173)-3),COMBDG_Replacement_Split_Tech!A:T,12+B3173-2016,FALSE),-1)&lt;0,0,VLOOKUP(LEFT(C3173,LEN(C3173)-3),COMBDG_Replacement_Split_Tech!A:T,12+B3173-2016,FALSE))*_xlfn.IFNA(VLOOKUP(LEFT(C3173,14),'AGG Activity_16'!A:K,B3173-2016+2,FALSE),VLOOKUP(LEFT(C3173,15),'AGG Activity_16'!A:K,B3173-2016+2,FALSE))</f>
        <v>0</v>
      </c>
    </row>
    <row r="3174" spans="1:4" x14ac:dyDescent="0.25">
      <c r="A3174" t="s">
        <v>2</v>
      </c>
      <c r="B3174">
        <f t="shared" si="80"/>
        <v>2021</v>
      </c>
      <c r="C3174" t="str">
        <f t="shared" si="81"/>
        <v>COMBDGAERNewWH______STDELC_16</v>
      </c>
      <c r="D3174" s="8">
        <f>IF(_xlfn.IFNA(VLOOKUP(LEFT(C3174,LEN(C3174)-3),COMBDG_Replacement_Split_Tech!A:T,12+B3174-2016,FALSE),-1)&lt;0,0,VLOOKUP(LEFT(C3174,LEN(C3174)-3),COMBDG_Replacement_Split_Tech!A:T,12+B3174-2016,FALSE))*_xlfn.IFNA(VLOOKUP(LEFT(C3174,14),'AGG Activity_16'!A:K,B3174-2016+2,FALSE),VLOOKUP(LEFT(C3174,15),'AGG Activity_16'!A:K,B3174-2016+2,FALSE))</f>
        <v>0</v>
      </c>
    </row>
    <row r="3175" spans="1:4" x14ac:dyDescent="0.25">
      <c r="A3175" t="s">
        <v>2</v>
      </c>
      <c r="B3175">
        <f t="shared" si="80"/>
        <v>2021</v>
      </c>
      <c r="C3175" t="str">
        <f t="shared" si="81"/>
        <v>COMBDGAEROldAE______STDELC_16</v>
      </c>
      <c r="D3175" s="8">
        <f>IF(_xlfn.IFNA(VLOOKUP(LEFT(C3175,LEN(C3175)-3),COMBDG_Replacement_Split_Tech!A:T,12+B3175-2016,FALSE),-1)&lt;0,0,VLOOKUP(LEFT(C3175,LEN(C3175)-3),COMBDG_Replacement_Split_Tech!A:T,12+B3175-2016,FALSE))*_xlfn.IFNA(VLOOKUP(LEFT(C3175,14),'AGG Activity_16'!A:K,B3175-2016+2,FALSE),VLOOKUP(LEFT(C3175,15),'AGG Activity_16'!A:K,B3175-2016+2,FALSE))</f>
        <v>373.57546172873094</v>
      </c>
    </row>
    <row r="3176" spans="1:4" x14ac:dyDescent="0.25">
      <c r="A3176" t="s">
        <v>2</v>
      </c>
      <c r="B3176">
        <f t="shared" si="80"/>
        <v>2021</v>
      </c>
      <c r="C3176" t="str">
        <f t="shared" si="81"/>
        <v>COMBDGAEROldAM______STDELC_16</v>
      </c>
      <c r="D3176" s="8">
        <f>IF(_xlfn.IFNA(VLOOKUP(LEFT(C3176,LEN(C3176)-3),COMBDG_Replacement_Split_Tech!A:T,12+B3176-2016,FALSE),-1)&lt;0,0,VLOOKUP(LEFT(C3176,LEN(C3176)-3),COMBDG_Replacement_Split_Tech!A:T,12+B3176-2016,FALSE))*_xlfn.IFNA(VLOOKUP(LEFT(C3176,14),'AGG Activity_16'!A:K,B3176-2016+2,FALSE),VLOOKUP(LEFT(C3176,15),'AGG Activity_16'!A:K,B3176-2016+2,FALSE))</f>
        <v>49.627301985116787</v>
      </c>
    </row>
    <row r="3177" spans="1:4" x14ac:dyDescent="0.25">
      <c r="A3177" t="s">
        <v>2</v>
      </c>
      <c r="B3177">
        <f t="shared" si="80"/>
        <v>2021</v>
      </c>
      <c r="C3177" t="str">
        <f t="shared" si="81"/>
        <v>COMBDGAEROldLIFLC___STDELC_16</v>
      </c>
      <c r="D3177" s="8">
        <f>IF(_xlfn.IFNA(VLOOKUP(LEFT(C3177,LEN(C3177)-3),COMBDG_Replacement_Split_Tech!A:T,12+B3177-2016,FALSE),-1)&lt;0,0,VLOOKUP(LEFT(C3177,LEN(C3177)-3),COMBDG_Replacement_Split_Tech!A:T,12+B3177-2016,FALSE))*_xlfn.IFNA(VLOOKUP(LEFT(C3177,14),'AGG Activity_16'!A:K,B3177-2016+2,FALSE),VLOOKUP(LEFT(C3177,15),'AGG Activity_16'!A:K,B3177-2016+2,FALSE))</f>
        <v>49.611330222262964</v>
      </c>
    </row>
    <row r="3178" spans="1:4" x14ac:dyDescent="0.25">
      <c r="A3178" t="s">
        <v>2</v>
      </c>
      <c r="B3178">
        <f t="shared" si="80"/>
        <v>2021</v>
      </c>
      <c r="C3178" t="str">
        <f t="shared" si="81"/>
        <v>COMBDGAEROldLIFLU___STDELC_16</v>
      </c>
      <c r="D3178" s="8">
        <f>IF(_xlfn.IFNA(VLOOKUP(LEFT(C3178,LEN(C3178)-3),COMBDG_Replacement_Split_Tech!A:T,12+B3178-2016,FALSE),-1)&lt;0,0,VLOOKUP(LEFT(C3178,LEN(C3178)-3),COMBDG_Replacement_Split_Tech!A:T,12+B3178-2016,FALSE))*_xlfn.IFNA(VLOOKUP(LEFT(C3178,14),'AGG Activity_16'!A:K,B3178-2016+2,FALSE),VLOOKUP(LEFT(C3178,15),'AGG Activity_16'!A:K,B3178-2016+2,FALSE))</f>
        <v>184.87748974097164</v>
      </c>
    </row>
    <row r="3179" spans="1:4" x14ac:dyDescent="0.25">
      <c r="A3179" t="s">
        <v>2</v>
      </c>
      <c r="B3179">
        <f t="shared" si="80"/>
        <v>2021</v>
      </c>
      <c r="C3179" t="str">
        <f t="shared" si="81"/>
        <v>COMBDGAEROldLIHAL___STDELC_16</v>
      </c>
      <c r="D3179" s="8">
        <f>IF(_xlfn.IFNA(VLOOKUP(LEFT(C3179,LEN(C3179)-3),COMBDG_Replacement_Split_Tech!A:T,12+B3179-2016,FALSE),-1)&lt;0,0,VLOOKUP(LEFT(C3179,LEN(C3179)-3),COMBDG_Replacement_Split_Tech!A:T,12+B3179-2016,FALSE))*_xlfn.IFNA(VLOOKUP(LEFT(C3179,14),'AGG Activity_16'!A:K,B3179-2016+2,FALSE),VLOOKUP(LEFT(C3179,15),'AGG Activity_16'!A:K,B3179-2016+2,FALSE))</f>
        <v>106.49514861934242</v>
      </c>
    </row>
    <row r="3180" spans="1:4" x14ac:dyDescent="0.25">
      <c r="A3180" t="s">
        <v>2</v>
      </c>
      <c r="B3180">
        <f t="shared" si="80"/>
        <v>2021</v>
      </c>
      <c r="C3180" t="str">
        <f t="shared" si="81"/>
        <v>COMBDGAEROldLIINC___STDELC_16</v>
      </c>
      <c r="D3180" s="8">
        <f>IF(_xlfn.IFNA(VLOOKUP(LEFT(C3180,LEN(C3180)-3),COMBDG_Replacement_Split_Tech!A:T,12+B3180-2016,FALSE),-1)&lt;0,0,VLOOKUP(LEFT(C3180,LEN(C3180)-3),COMBDG_Replacement_Split_Tech!A:T,12+B3180-2016,FALSE))*_xlfn.IFNA(VLOOKUP(LEFT(C3180,14),'AGG Activity_16'!A:K,B3180-2016+2,FALSE),VLOOKUP(LEFT(C3180,15),'AGG Activity_16'!A:K,B3180-2016+2,FALSE))</f>
        <v>342.04010272457265</v>
      </c>
    </row>
    <row r="3181" spans="1:4" x14ac:dyDescent="0.25">
      <c r="A3181" t="s">
        <v>2</v>
      </c>
      <c r="B3181">
        <f t="shared" si="80"/>
        <v>2021</v>
      </c>
      <c r="C3181" t="str">
        <f t="shared" si="81"/>
        <v>COMBDGAEROldLILED___STDELC_16</v>
      </c>
      <c r="D3181" s="8">
        <f>IF(_xlfn.IFNA(VLOOKUP(LEFT(C3181,LEN(C3181)-3),COMBDG_Replacement_Split_Tech!A:T,12+B3181-2016,FALSE),-1)&lt;0,0,VLOOKUP(LEFT(C3181,LEN(C3181)-3),COMBDG_Replacement_Split_Tech!A:T,12+B3181-2016,FALSE))*_xlfn.IFNA(VLOOKUP(LEFT(C3181,14),'AGG Activity_16'!A:K,B3181-2016+2,FALSE),VLOOKUP(LEFT(C3181,15),'AGG Activity_16'!A:K,B3181-2016+2,FALSE))</f>
        <v>0.81241505494224941</v>
      </c>
    </row>
    <row r="3182" spans="1:4" x14ac:dyDescent="0.25">
      <c r="A3182" t="s">
        <v>2</v>
      </c>
      <c r="B3182">
        <f t="shared" si="80"/>
        <v>2021</v>
      </c>
      <c r="C3182" t="str">
        <f t="shared" si="81"/>
        <v>COMBDGAEROldSC______STDELC_16</v>
      </c>
      <c r="D3182" s="8">
        <f>IF(_xlfn.IFNA(VLOOKUP(LEFT(C3182,LEN(C3182)-3),COMBDG_Replacement_Split_Tech!A:T,12+B3182-2016,FALSE),-1)&lt;0,0,VLOOKUP(LEFT(C3182,LEN(C3182)-3),COMBDG_Replacement_Split_Tech!A:T,12+B3182-2016,FALSE))*_xlfn.IFNA(VLOOKUP(LEFT(C3182,14),'AGG Activity_16'!A:K,B3182-2016+2,FALSE),VLOOKUP(LEFT(C3182,15),'AGG Activity_16'!A:K,B3182-2016+2,FALSE))</f>
        <v>213.82150998931823</v>
      </c>
    </row>
    <row r="3183" spans="1:4" x14ac:dyDescent="0.25">
      <c r="A3183" t="s">
        <v>2</v>
      </c>
      <c r="B3183">
        <f t="shared" si="80"/>
        <v>2021</v>
      </c>
      <c r="C3183" t="str">
        <f t="shared" si="81"/>
        <v>COMBDGAEROldSHFUR___STDELC_16</v>
      </c>
      <c r="D3183" s="8">
        <f>IF(_xlfn.IFNA(VLOOKUP(LEFT(C3183,LEN(C3183)-3),COMBDG_Replacement_Split_Tech!A:T,12+B3183-2016,FALSE),-1)&lt;0,0,VLOOKUP(LEFT(C3183,LEN(C3183)-3),COMBDG_Replacement_Split_Tech!A:T,12+B3183-2016,FALSE))*_xlfn.IFNA(VLOOKUP(LEFT(C3183,14),'AGG Activity_16'!A:K,B3183-2016+2,FALSE),VLOOKUP(LEFT(C3183,15),'AGG Activity_16'!A:K,B3183-2016+2,FALSE))</f>
        <v>0</v>
      </c>
    </row>
    <row r="3184" spans="1:4" x14ac:dyDescent="0.25">
      <c r="A3184" t="s">
        <v>2</v>
      </c>
      <c r="B3184">
        <f t="shared" si="80"/>
        <v>2021</v>
      </c>
      <c r="C3184" t="str">
        <f t="shared" si="81"/>
        <v>COMBDGAEROldSHHEP___STDELC_16</v>
      </c>
      <c r="D3184" s="8">
        <f>IF(_xlfn.IFNA(VLOOKUP(LEFT(C3184,LEN(C3184)-3),COMBDG_Replacement_Split_Tech!A:T,12+B3184-2016,FALSE),-1)&lt;0,0,VLOOKUP(LEFT(C3184,LEN(C3184)-3),COMBDG_Replacement_Split_Tech!A:T,12+B3184-2016,FALSE))*_xlfn.IFNA(VLOOKUP(LEFT(C3184,14),'AGG Activity_16'!A:K,B3184-2016+2,FALSE),VLOOKUP(LEFT(C3184,15),'AGG Activity_16'!A:K,B3184-2016+2,FALSE))</f>
        <v>47.801439832536417</v>
      </c>
    </row>
    <row r="3185" spans="1:4" x14ac:dyDescent="0.25">
      <c r="A3185" t="s">
        <v>2</v>
      </c>
      <c r="B3185">
        <f t="shared" si="80"/>
        <v>2021</v>
      </c>
      <c r="C3185" t="str">
        <f t="shared" si="81"/>
        <v>COMBDGAEROldSHPLT___STDELC_16</v>
      </c>
      <c r="D3185" s="8">
        <f>IF(_xlfn.IFNA(VLOOKUP(LEFT(C3185,LEN(C3185)-3),COMBDG_Replacement_Split_Tech!A:T,12+B3185-2016,FALSE),-1)&lt;0,0,VLOOKUP(LEFT(C3185,LEN(C3185)-3),COMBDG_Replacement_Split_Tech!A:T,12+B3185-2016,FALSE))*_xlfn.IFNA(VLOOKUP(LEFT(C3185,14),'AGG Activity_16'!A:K,B3185-2016+2,FALSE),VLOOKUP(LEFT(C3185,15),'AGG Activity_16'!A:K,B3185-2016+2,FALSE))</f>
        <v>9.98318260649949</v>
      </c>
    </row>
    <row r="3186" spans="1:4" x14ac:dyDescent="0.25">
      <c r="A3186" t="s">
        <v>2</v>
      </c>
      <c r="B3186">
        <f t="shared" si="80"/>
        <v>2021</v>
      </c>
      <c r="C3186" t="str">
        <f t="shared" si="81"/>
        <v>COMBDGAEROldSLLED___STDELC_16</v>
      </c>
      <c r="D3186" s="8">
        <f>IF(_xlfn.IFNA(VLOOKUP(LEFT(C3186,LEN(C3186)-3),COMBDG_Replacement_Split_Tech!A:T,12+B3186-2016,FALSE),-1)&lt;0,0,VLOOKUP(LEFT(C3186,LEN(C3186)-3),COMBDG_Replacement_Split_Tech!A:T,12+B3186-2016,FALSE))*_xlfn.IFNA(VLOOKUP(LEFT(C3186,14),'AGG Activity_16'!A:K,B3186-2016+2,FALSE),VLOOKUP(LEFT(C3186,15),'AGG Activity_16'!A:K,B3186-2016+2,FALSE))</f>
        <v>28.547541657320309</v>
      </c>
    </row>
    <row r="3187" spans="1:4" x14ac:dyDescent="0.25">
      <c r="A3187" t="s">
        <v>2</v>
      </c>
      <c r="B3187">
        <f t="shared" si="80"/>
        <v>2021</v>
      </c>
      <c r="C3187" t="str">
        <f t="shared" si="81"/>
        <v>COMBDGAEROldWH______STDELC_16</v>
      </c>
      <c r="D3187" s="8">
        <f>IF(_xlfn.IFNA(VLOOKUP(LEFT(C3187,LEN(C3187)-3),COMBDG_Replacement_Split_Tech!A:T,12+B3187-2016,FALSE),-1)&lt;0,0,VLOOKUP(LEFT(C3187,LEN(C3187)-3),COMBDG_Replacement_Split_Tech!A:T,12+B3187-2016,FALSE))*_xlfn.IFNA(VLOOKUP(LEFT(C3187,14),'AGG Activity_16'!A:K,B3187-2016+2,FALSE),VLOOKUP(LEFT(C3187,15),'AGG Activity_16'!A:K,B3187-2016+2,FALSE))</f>
        <v>4.8572003816554279</v>
      </c>
    </row>
    <row r="3188" spans="1:4" x14ac:dyDescent="0.25">
      <c r="A3188" t="s">
        <v>2</v>
      </c>
      <c r="B3188">
        <f t="shared" si="80"/>
        <v>2021</v>
      </c>
      <c r="C3188" t="str">
        <f t="shared" si="81"/>
        <v>COMBDGAFSNewAE______STDELC_16</v>
      </c>
      <c r="D3188" s="8">
        <f>IF(_xlfn.IFNA(VLOOKUP(LEFT(C3188,LEN(C3188)-3),COMBDG_Replacement_Split_Tech!A:T,12+B3188-2016,FALSE),-1)&lt;0,0,VLOOKUP(LEFT(C3188,LEN(C3188)-3),COMBDG_Replacement_Split_Tech!A:T,12+B3188-2016,FALSE))*_xlfn.IFNA(VLOOKUP(LEFT(C3188,14),'AGG Activity_16'!A:K,B3188-2016+2,FALSE),VLOOKUP(LEFT(C3188,15),'AGG Activity_16'!A:K,B3188-2016+2,FALSE))</f>
        <v>0</v>
      </c>
    </row>
    <row r="3189" spans="1:4" x14ac:dyDescent="0.25">
      <c r="A3189" t="s">
        <v>2</v>
      </c>
      <c r="B3189">
        <f t="shared" si="80"/>
        <v>2021</v>
      </c>
      <c r="C3189" t="str">
        <f t="shared" si="81"/>
        <v>COMBDGAFSNewAM______STDELC_16</v>
      </c>
      <c r="D3189" s="8">
        <f>IF(_xlfn.IFNA(VLOOKUP(LEFT(C3189,LEN(C3189)-3),COMBDG_Replacement_Split_Tech!A:T,12+B3189-2016,FALSE),-1)&lt;0,0,VLOOKUP(LEFT(C3189,LEN(C3189)-3),COMBDG_Replacement_Split_Tech!A:T,12+B3189-2016,FALSE))*_xlfn.IFNA(VLOOKUP(LEFT(C3189,14),'AGG Activity_16'!A:K,B3189-2016+2,FALSE),VLOOKUP(LEFT(C3189,15),'AGG Activity_16'!A:K,B3189-2016+2,FALSE))</f>
        <v>0</v>
      </c>
    </row>
    <row r="3190" spans="1:4" x14ac:dyDescent="0.25">
      <c r="A3190" t="s">
        <v>2</v>
      </c>
      <c r="B3190">
        <f t="shared" si="80"/>
        <v>2021</v>
      </c>
      <c r="C3190" t="str">
        <f t="shared" si="81"/>
        <v>COMBDGAFSNewLIFLC___STDELC_16</v>
      </c>
      <c r="D3190" s="8">
        <f>IF(_xlfn.IFNA(VLOOKUP(LEFT(C3190,LEN(C3190)-3),COMBDG_Replacement_Split_Tech!A:T,12+B3190-2016,FALSE),-1)&lt;0,0,VLOOKUP(LEFT(C3190,LEN(C3190)-3),COMBDG_Replacement_Split_Tech!A:T,12+B3190-2016,FALSE))*_xlfn.IFNA(VLOOKUP(LEFT(C3190,14),'AGG Activity_16'!A:K,B3190-2016+2,FALSE),VLOOKUP(LEFT(C3190,15),'AGG Activity_16'!A:K,B3190-2016+2,FALSE))</f>
        <v>0</v>
      </c>
    </row>
    <row r="3191" spans="1:4" x14ac:dyDescent="0.25">
      <c r="A3191" t="s">
        <v>2</v>
      </c>
      <c r="B3191">
        <f t="shared" si="80"/>
        <v>2021</v>
      </c>
      <c r="C3191" t="str">
        <f t="shared" si="81"/>
        <v>COMBDGAFSNewLIFLU___STDELC_16</v>
      </c>
      <c r="D3191" s="8">
        <f>IF(_xlfn.IFNA(VLOOKUP(LEFT(C3191,LEN(C3191)-3),COMBDG_Replacement_Split_Tech!A:T,12+B3191-2016,FALSE),-1)&lt;0,0,VLOOKUP(LEFT(C3191,LEN(C3191)-3),COMBDG_Replacement_Split_Tech!A:T,12+B3191-2016,FALSE))*_xlfn.IFNA(VLOOKUP(LEFT(C3191,14),'AGG Activity_16'!A:K,B3191-2016+2,FALSE),VLOOKUP(LEFT(C3191,15),'AGG Activity_16'!A:K,B3191-2016+2,FALSE))</f>
        <v>0</v>
      </c>
    </row>
    <row r="3192" spans="1:4" x14ac:dyDescent="0.25">
      <c r="A3192" t="s">
        <v>2</v>
      </c>
      <c r="B3192">
        <f t="shared" si="80"/>
        <v>2021</v>
      </c>
      <c r="C3192" t="str">
        <f t="shared" si="81"/>
        <v>COMBDGAFSNewLIHAL___STDELC_16</v>
      </c>
      <c r="D3192" s="8">
        <f>IF(_xlfn.IFNA(VLOOKUP(LEFT(C3192,LEN(C3192)-3),COMBDG_Replacement_Split_Tech!A:T,12+B3192-2016,FALSE),-1)&lt;0,0,VLOOKUP(LEFT(C3192,LEN(C3192)-3),COMBDG_Replacement_Split_Tech!A:T,12+B3192-2016,FALSE))*_xlfn.IFNA(VLOOKUP(LEFT(C3192,14),'AGG Activity_16'!A:K,B3192-2016+2,FALSE),VLOOKUP(LEFT(C3192,15),'AGG Activity_16'!A:K,B3192-2016+2,FALSE))</f>
        <v>0</v>
      </c>
    </row>
    <row r="3193" spans="1:4" x14ac:dyDescent="0.25">
      <c r="A3193" t="s">
        <v>2</v>
      </c>
      <c r="B3193">
        <f t="shared" si="80"/>
        <v>2021</v>
      </c>
      <c r="C3193" t="str">
        <f t="shared" si="81"/>
        <v>COMBDGAFSNewLIINC___STDELC_16</v>
      </c>
      <c r="D3193" s="8">
        <f>IF(_xlfn.IFNA(VLOOKUP(LEFT(C3193,LEN(C3193)-3),COMBDG_Replacement_Split_Tech!A:T,12+B3193-2016,FALSE),-1)&lt;0,0,VLOOKUP(LEFT(C3193,LEN(C3193)-3),COMBDG_Replacement_Split_Tech!A:T,12+B3193-2016,FALSE))*_xlfn.IFNA(VLOOKUP(LEFT(C3193,14),'AGG Activity_16'!A:K,B3193-2016+2,FALSE),VLOOKUP(LEFT(C3193,15),'AGG Activity_16'!A:K,B3193-2016+2,FALSE))</f>
        <v>0</v>
      </c>
    </row>
    <row r="3194" spans="1:4" x14ac:dyDescent="0.25">
      <c r="A3194" t="s">
        <v>2</v>
      </c>
      <c r="B3194">
        <f t="shared" si="80"/>
        <v>2021</v>
      </c>
      <c r="C3194" t="str">
        <f t="shared" si="81"/>
        <v>COMBDGAFSNewLILED___STDELC_16</v>
      </c>
      <c r="D3194" s="8">
        <f>IF(_xlfn.IFNA(VLOOKUP(LEFT(C3194,LEN(C3194)-3),COMBDG_Replacement_Split_Tech!A:T,12+B3194-2016,FALSE),-1)&lt;0,0,VLOOKUP(LEFT(C3194,LEN(C3194)-3),COMBDG_Replacement_Split_Tech!A:T,12+B3194-2016,FALSE))*_xlfn.IFNA(VLOOKUP(LEFT(C3194,14),'AGG Activity_16'!A:K,B3194-2016+2,FALSE),VLOOKUP(LEFT(C3194,15),'AGG Activity_16'!A:K,B3194-2016+2,FALSE))</f>
        <v>0</v>
      </c>
    </row>
    <row r="3195" spans="1:4" x14ac:dyDescent="0.25">
      <c r="A3195" t="s">
        <v>2</v>
      </c>
      <c r="B3195">
        <f t="shared" si="80"/>
        <v>2021</v>
      </c>
      <c r="C3195" t="str">
        <f t="shared" si="81"/>
        <v>COMBDGAFSNewSC______STDELC_16</v>
      </c>
      <c r="D3195" s="8">
        <f>IF(_xlfn.IFNA(VLOOKUP(LEFT(C3195,LEN(C3195)-3),COMBDG_Replacement_Split_Tech!A:T,12+B3195-2016,FALSE),-1)&lt;0,0,VLOOKUP(LEFT(C3195,LEN(C3195)-3),COMBDG_Replacement_Split_Tech!A:T,12+B3195-2016,FALSE))*_xlfn.IFNA(VLOOKUP(LEFT(C3195,14),'AGG Activity_16'!A:K,B3195-2016+2,FALSE),VLOOKUP(LEFT(C3195,15),'AGG Activity_16'!A:K,B3195-2016+2,FALSE))</f>
        <v>0</v>
      </c>
    </row>
    <row r="3196" spans="1:4" x14ac:dyDescent="0.25">
      <c r="A3196" t="s">
        <v>2</v>
      </c>
      <c r="B3196">
        <f t="shared" si="80"/>
        <v>2021</v>
      </c>
      <c r="C3196" t="str">
        <f t="shared" si="81"/>
        <v>COMBDGAFSNewSHFUR___STDELC_16</v>
      </c>
      <c r="D3196" s="8">
        <f>IF(_xlfn.IFNA(VLOOKUP(LEFT(C3196,LEN(C3196)-3),COMBDG_Replacement_Split_Tech!A:T,12+B3196-2016,FALSE),-1)&lt;0,0,VLOOKUP(LEFT(C3196,LEN(C3196)-3),COMBDG_Replacement_Split_Tech!A:T,12+B3196-2016,FALSE))*_xlfn.IFNA(VLOOKUP(LEFT(C3196,14),'AGG Activity_16'!A:K,B3196-2016+2,FALSE),VLOOKUP(LEFT(C3196,15),'AGG Activity_16'!A:K,B3196-2016+2,FALSE))</f>
        <v>0</v>
      </c>
    </row>
    <row r="3197" spans="1:4" x14ac:dyDescent="0.25">
      <c r="A3197" t="s">
        <v>2</v>
      </c>
      <c r="B3197">
        <f t="shared" si="80"/>
        <v>2021</v>
      </c>
      <c r="C3197" t="str">
        <f t="shared" si="81"/>
        <v>COMBDGAFSNewSHHEP___STDELC_16</v>
      </c>
      <c r="D3197" s="8">
        <f>IF(_xlfn.IFNA(VLOOKUP(LEFT(C3197,LEN(C3197)-3),COMBDG_Replacement_Split_Tech!A:T,12+B3197-2016,FALSE),-1)&lt;0,0,VLOOKUP(LEFT(C3197,LEN(C3197)-3),COMBDG_Replacement_Split_Tech!A:T,12+B3197-2016,FALSE))*_xlfn.IFNA(VLOOKUP(LEFT(C3197,14),'AGG Activity_16'!A:K,B3197-2016+2,FALSE),VLOOKUP(LEFT(C3197,15),'AGG Activity_16'!A:K,B3197-2016+2,FALSE))</f>
        <v>0</v>
      </c>
    </row>
    <row r="3198" spans="1:4" x14ac:dyDescent="0.25">
      <c r="A3198" t="s">
        <v>2</v>
      </c>
      <c r="B3198">
        <f t="shared" si="80"/>
        <v>2021</v>
      </c>
      <c r="C3198" t="str">
        <f t="shared" si="81"/>
        <v>COMBDGAFSNewSHPLT___STDELC_16</v>
      </c>
      <c r="D3198" s="8">
        <f>IF(_xlfn.IFNA(VLOOKUP(LEFT(C3198,LEN(C3198)-3),COMBDG_Replacement_Split_Tech!A:T,12+B3198-2016,FALSE),-1)&lt;0,0,VLOOKUP(LEFT(C3198,LEN(C3198)-3),COMBDG_Replacement_Split_Tech!A:T,12+B3198-2016,FALSE))*_xlfn.IFNA(VLOOKUP(LEFT(C3198,14),'AGG Activity_16'!A:K,B3198-2016+2,FALSE),VLOOKUP(LEFT(C3198,15),'AGG Activity_16'!A:K,B3198-2016+2,FALSE))</f>
        <v>0</v>
      </c>
    </row>
    <row r="3199" spans="1:4" x14ac:dyDescent="0.25">
      <c r="A3199" t="s">
        <v>2</v>
      </c>
      <c r="B3199">
        <f t="shared" si="80"/>
        <v>2021</v>
      </c>
      <c r="C3199" t="str">
        <f t="shared" si="81"/>
        <v>COMBDGAFSNewSLLED___STDELC_16</v>
      </c>
      <c r="D3199" s="8">
        <f>IF(_xlfn.IFNA(VLOOKUP(LEFT(C3199,LEN(C3199)-3),COMBDG_Replacement_Split_Tech!A:T,12+B3199-2016,FALSE),-1)&lt;0,0,VLOOKUP(LEFT(C3199,LEN(C3199)-3),COMBDG_Replacement_Split_Tech!A:T,12+B3199-2016,FALSE))*_xlfn.IFNA(VLOOKUP(LEFT(C3199,14),'AGG Activity_16'!A:K,B3199-2016+2,FALSE),VLOOKUP(LEFT(C3199,15),'AGG Activity_16'!A:K,B3199-2016+2,FALSE))</f>
        <v>0</v>
      </c>
    </row>
    <row r="3200" spans="1:4" x14ac:dyDescent="0.25">
      <c r="A3200" t="s">
        <v>2</v>
      </c>
      <c r="B3200">
        <f t="shared" si="80"/>
        <v>2021</v>
      </c>
      <c r="C3200" t="str">
        <f t="shared" si="81"/>
        <v>COMBDGAFSNewWH______STDELC_16</v>
      </c>
      <c r="D3200" s="8">
        <f>IF(_xlfn.IFNA(VLOOKUP(LEFT(C3200,LEN(C3200)-3),COMBDG_Replacement_Split_Tech!A:T,12+B3200-2016,FALSE),-1)&lt;0,0,VLOOKUP(LEFT(C3200,LEN(C3200)-3),COMBDG_Replacement_Split_Tech!A:T,12+B3200-2016,FALSE))*_xlfn.IFNA(VLOOKUP(LEFT(C3200,14),'AGG Activity_16'!A:K,B3200-2016+2,FALSE),VLOOKUP(LEFT(C3200,15),'AGG Activity_16'!A:K,B3200-2016+2,FALSE))</f>
        <v>0</v>
      </c>
    </row>
    <row r="3201" spans="1:4" x14ac:dyDescent="0.25">
      <c r="A3201" t="s">
        <v>2</v>
      </c>
      <c r="B3201">
        <f t="shared" si="80"/>
        <v>2021</v>
      </c>
      <c r="C3201" t="str">
        <f t="shared" si="81"/>
        <v>COMBDGAFSOldAE______STDELC_16</v>
      </c>
      <c r="D3201" s="8">
        <f>IF(_xlfn.IFNA(VLOOKUP(LEFT(C3201,LEN(C3201)-3),COMBDG_Replacement_Split_Tech!A:T,12+B3201-2016,FALSE),-1)&lt;0,0,VLOOKUP(LEFT(C3201,LEN(C3201)-3),COMBDG_Replacement_Split_Tech!A:T,12+B3201-2016,FALSE))*_xlfn.IFNA(VLOOKUP(LEFT(C3201,14),'AGG Activity_16'!A:K,B3201-2016+2,FALSE),VLOOKUP(LEFT(C3201,15),'AGG Activity_16'!A:K,B3201-2016+2,FALSE))</f>
        <v>421.0249284490323</v>
      </c>
    </row>
    <row r="3202" spans="1:4" x14ac:dyDescent="0.25">
      <c r="A3202" t="s">
        <v>2</v>
      </c>
      <c r="B3202">
        <f t="shared" si="80"/>
        <v>2021</v>
      </c>
      <c r="C3202" t="str">
        <f t="shared" si="81"/>
        <v>COMBDGAFSOldAM______STDELC_16</v>
      </c>
      <c r="D3202" s="8">
        <f>IF(_xlfn.IFNA(VLOOKUP(LEFT(C3202,LEN(C3202)-3),COMBDG_Replacement_Split_Tech!A:T,12+B3202-2016,FALSE),-1)&lt;0,0,VLOOKUP(LEFT(C3202,LEN(C3202)-3),COMBDG_Replacement_Split_Tech!A:T,12+B3202-2016,FALSE))*_xlfn.IFNA(VLOOKUP(LEFT(C3202,14),'AGG Activity_16'!A:K,B3202-2016+2,FALSE),VLOOKUP(LEFT(C3202,15),'AGG Activity_16'!A:K,B3202-2016+2,FALSE))</f>
        <v>49.539522174202297</v>
      </c>
    </row>
    <row r="3203" spans="1:4" x14ac:dyDescent="0.25">
      <c r="A3203" t="s">
        <v>2</v>
      </c>
      <c r="B3203">
        <f t="shared" si="80"/>
        <v>2021</v>
      </c>
      <c r="C3203" t="str">
        <f t="shared" si="81"/>
        <v>COMBDGAFSOldLIFLC___STDELC_16</v>
      </c>
      <c r="D3203" s="8">
        <f>IF(_xlfn.IFNA(VLOOKUP(LEFT(C3203,LEN(C3203)-3),COMBDG_Replacement_Split_Tech!A:T,12+B3203-2016,FALSE),-1)&lt;0,0,VLOOKUP(LEFT(C3203,LEN(C3203)-3),COMBDG_Replacement_Split_Tech!A:T,12+B3203-2016,FALSE))*_xlfn.IFNA(VLOOKUP(LEFT(C3203,14),'AGG Activity_16'!A:K,B3203-2016+2,FALSE),VLOOKUP(LEFT(C3203,15),'AGG Activity_16'!A:K,B3203-2016+2,FALSE))</f>
        <v>54.387597695848335</v>
      </c>
    </row>
    <row r="3204" spans="1:4" x14ac:dyDescent="0.25">
      <c r="A3204" t="s">
        <v>2</v>
      </c>
      <c r="B3204">
        <f t="shared" si="80"/>
        <v>2021</v>
      </c>
      <c r="C3204" t="str">
        <f t="shared" si="81"/>
        <v>COMBDGAFSOldLIFLU___STDELC_16</v>
      </c>
      <c r="D3204" s="8">
        <f>IF(_xlfn.IFNA(VLOOKUP(LEFT(C3204,LEN(C3204)-3),COMBDG_Replacement_Split_Tech!A:T,12+B3204-2016,FALSE),-1)&lt;0,0,VLOOKUP(LEFT(C3204,LEN(C3204)-3),COMBDG_Replacement_Split_Tech!A:T,12+B3204-2016,FALSE))*_xlfn.IFNA(VLOOKUP(LEFT(C3204,14),'AGG Activity_16'!A:K,B3204-2016+2,FALSE),VLOOKUP(LEFT(C3204,15),'AGG Activity_16'!A:K,B3204-2016+2,FALSE))</f>
        <v>201.84842479583074</v>
      </c>
    </row>
    <row r="3205" spans="1:4" x14ac:dyDescent="0.25">
      <c r="A3205" t="s">
        <v>2</v>
      </c>
      <c r="B3205">
        <f t="shared" si="80"/>
        <v>2021</v>
      </c>
      <c r="C3205" t="str">
        <f t="shared" si="81"/>
        <v>COMBDGAFSOldLIHAL___STDELC_16</v>
      </c>
      <c r="D3205" s="8">
        <f>IF(_xlfn.IFNA(VLOOKUP(LEFT(C3205,LEN(C3205)-3),COMBDG_Replacement_Split_Tech!A:T,12+B3205-2016,FALSE),-1)&lt;0,0,VLOOKUP(LEFT(C3205,LEN(C3205)-3),COMBDG_Replacement_Split_Tech!A:T,12+B3205-2016,FALSE))*_xlfn.IFNA(VLOOKUP(LEFT(C3205,14),'AGG Activity_16'!A:K,B3205-2016+2,FALSE),VLOOKUP(LEFT(C3205,15),'AGG Activity_16'!A:K,B3205-2016+2,FALSE))</f>
        <v>116.74783308005757</v>
      </c>
    </row>
    <row r="3206" spans="1:4" x14ac:dyDescent="0.25">
      <c r="A3206" t="s">
        <v>2</v>
      </c>
      <c r="B3206">
        <f t="shared" si="80"/>
        <v>2021</v>
      </c>
      <c r="C3206" t="str">
        <f t="shared" si="81"/>
        <v>COMBDGAFSOldLIINC___STDELC_16</v>
      </c>
      <c r="D3206" s="8">
        <f>IF(_xlfn.IFNA(VLOOKUP(LEFT(C3206,LEN(C3206)-3),COMBDG_Replacement_Split_Tech!A:T,12+B3206-2016,FALSE),-1)&lt;0,0,VLOOKUP(LEFT(C3206,LEN(C3206)-3),COMBDG_Replacement_Split_Tech!A:T,12+B3206-2016,FALSE))*_xlfn.IFNA(VLOOKUP(LEFT(C3206,14),'AGG Activity_16'!A:K,B3206-2016+2,FALSE),VLOOKUP(LEFT(C3206,15),'AGG Activity_16'!A:K,B3206-2016+2,FALSE))</f>
        <v>374.96957689884232</v>
      </c>
    </row>
    <row r="3207" spans="1:4" x14ac:dyDescent="0.25">
      <c r="A3207" t="s">
        <v>2</v>
      </c>
      <c r="B3207">
        <f t="shared" si="80"/>
        <v>2021</v>
      </c>
      <c r="C3207" t="str">
        <f t="shared" si="81"/>
        <v>COMBDGAFSOldLILED___STDELC_16</v>
      </c>
      <c r="D3207" s="8">
        <f>IF(_xlfn.IFNA(VLOOKUP(LEFT(C3207,LEN(C3207)-3),COMBDG_Replacement_Split_Tech!A:T,12+B3207-2016,FALSE),-1)&lt;0,0,VLOOKUP(LEFT(C3207,LEN(C3207)-3),COMBDG_Replacement_Split_Tech!A:T,12+B3207-2016,FALSE))*_xlfn.IFNA(VLOOKUP(LEFT(C3207,14),'AGG Activity_16'!A:K,B3207-2016+2,FALSE),VLOOKUP(LEFT(C3207,15),'AGG Activity_16'!A:K,B3207-2016+2,FALSE))</f>
        <v>0.88696908430080157</v>
      </c>
    </row>
    <row r="3208" spans="1:4" x14ac:dyDescent="0.25">
      <c r="A3208" t="s">
        <v>2</v>
      </c>
      <c r="B3208">
        <f t="shared" si="80"/>
        <v>2021</v>
      </c>
      <c r="C3208" t="str">
        <f t="shared" si="81"/>
        <v>COMBDGAFSOldSC______STDELC_16</v>
      </c>
      <c r="D3208" s="8">
        <f>IF(_xlfn.IFNA(VLOOKUP(LEFT(C3208,LEN(C3208)-3),COMBDG_Replacement_Split_Tech!A:T,12+B3208-2016,FALSE),-1)&lt;0,0,VLOOKUP(LEFT(C3208,LEN(C3208)-3),COMBDG_Replacement_Split_Tech!A:T,12+B3208-2016,FALSE))*_xlfn.IFNA(VLOOKUP(LEFT(C3208,14),'AGG Activity_16'!A:K,B3208-2016+2,FALSE),VLOOKUP(LEFT(C3208,15),'AGG Activity_16'!A:K,B3208-2016+2,FALSE))</f>
        <v>228.68851347629672</v>
      </c>
    </row>
    <row r="3209" spans="1:4" x14ac:dyDescent="0.25">
      <c r="A3209" t="s">
        <v>2</v>
      </c>
      <c r="B3209">
        <f t="shared" si="80"/>
        <v>2021</v>
      </c>
      <c r="C3209" t="str">
        <f t="shared" si="81"/>
        <v>COMBDGAFSOldSHFUR___STDELC_16</v>
      </c>
      <c r="D3209" s="8">
        <f>IF(_xlfn.IFNA(VLOOKUP(LEFT(C3209,LEN(C3209)-3),COMBDG_Replacement_Split_Tech!A:T,12+B3209-2016,FALSE),-1)&lt;0,0,VLOOKUP(LEFT(C3209,LEN(C3209)-3),COMBDG_Replacement_Split_Tech!A:T,12+B3209-2016,FALSE))*_xlfn.IFNA(VLOOKUP(LEFT(C3209,14),'AGG Activity_16'!A:K,B3209-2016+2,FALSE),VLOOKUP(LEFT(C3209,15),'AGG Activity_16'!A:K,B3209-2016+2,FALSE))</f>
        <v>0</v>
      </c>
    </row>
    <row r="3210" spans="1:4" x14ac:dyDescent="0.25">
      <c r="A3210" t="s">
        <v>2</v>
      </c>
      <c r="B3210">
        <f t="shared" si="80"/>
        <v>2021</v>
      </c>
      <c r="C3210" t="str">
        <f t="shared" si="81"/>
        <v>COMBDGAFSOldSHHEP___STDELC_16</v>
      </c>
      <c r="D3210" s="8">
        <f>IF(_xlfn.IFNA(VLOOKUP(LEFT(C3210,LEN(C3210)-3),COMBDG_Replacement_Split_Tech!A:T,12+B3210-2016,FALSE),-1)&lt;0,0,VLOOKUP(LEFT(C3210,LEN(C3210)-3),COMBDG_Replacement_Split_Tech!A:T,12+B3210-2016,FALSE))*_xlfn.IFNA(VLOOKUP(LEFT(C3210,14),'AGG Activity_16'!A:K,B3210-2016+2,FALSE),VLOOKUP(LEFT(C3210,15),'AGG Activity_16'!A:K,B3210-2016+2,FALSE))</f>
        <v>51.328696275321299</v>
      </c>
    </row>
    <row r="3211" spans="1:4" x14ac:dyDescent="0.25">
      <c r="A3211" t="s">
        <v>2</v>
      </c>
      <c r="B3211">
        <f t="shared" si="80"/>
        <v>2021</v>
      </c>
      <c r="C3211" t="str">
        <f t="shared" si="81"/>
        <v>COMBDGAFSOldSHPLT___STDELC_16</v>
      </c>
      <c r="D3211" s="8">
        <f>IF(_xlfn.IFNA(VLOOKUP(LEFT(C3211,LEN(C3211)-3),COMBDG_Replacement_Split_Tech!A:T,12+B3211-2016,FALSE),-1)&lt;0,0,VLOOKUP(LEFT(C3211,LEN(C3211)-3),COMBDG_Replacement_Split_Tech!A:T,12+B3211-2016,FALSE))*_xlfn.IFNA(VLOOKUP(LEFT(C3211,14),'AGG Activity_16'!A:K,B3211-2016+2,FALSE),VLOOKUP(LEFT(C3211,15),'AGG Activity_16'!A:K,B3211-2016+2,FALSE))</f>
        <v>10.473909250603029</v>
      </c>
    </row>
    <row r="3212" spans="1:4" x14ac:dyDescent="0.25">
      <c r="A3212" t="s">
        <v>2</v>
      </c>
      <c r="B3212">
        <f t="shared" si="80"/>
        <v>2021</v>
      </c>
      <c r="C3212" t="str">
        <f t="shared" si="81"/>
        <v>COMBDGAFSOldSLLED___STDELC_16</v>
      </c>
      <c r="D3212" s="8">
        <f>IF(_xlfn.IFNA(VLOOKUP(LEFT(C3212,LEN(C3212)-3),COMBDG_Replacement_Split_Tech!A:T,12+B3212-2016,FALSE),-1)&lt;0,0,VLOOKUP(LEFT(C3212,LEN(C3212)-3),COMBDG_Replacement_Split_Tech!A:T,12+B3212-2016,FALSE))*_xlfn.IFNA(VLOOKUP(LEFT(C3212,14),'AGG Activity_16'!A:K,B3212-2016+2,FALSE),VLOOKUP(LEFT(C3212,15),'AGG Activity_16'!A:K,B3212-2016+2,FALSE))</f>
        <v>23.747465612014761</v>
      </c>
    </row>
    <row r="3213" spans="1:4" x14ac:dyDescent="0.25">
      <c r="A3213" t="s">
        <v>2</v>
      </c>
      <c r="B3213">
        <f t="shared" si="80"/>
        <v>2021</v>
      </c>
      <c r="C3213" t="str">
        <f t="shared" si="81"/>
        <v>COMBDGAFSOldWH______STDELC_16</v>
      </c>
      <c r="D3213" s="8">
        <f>IF(_xlfn.IFNA(VLOOKUP(LEFT(C3213,LEN(C3213)-3),COMBDG_Replacement_Split_Tech!A:T,12+B3213-2016,FALSE),-1)&lt;0,0,VLOOKUP(LEFT(C3213,LEN(C3213)-3),COMBDG_Replacement_Split_Tech!A:T,12+B3213-2016,FALSE))*_xlfn.IFNA(VLOOKUP(LEFT(C3213,14),'AGG Activity_16'!A:K,B3213-2016+2,FALSE),VLOOKUP(LEFT(C3213,15),'AGG Activity_16'!A:K,B3213-2016+2,FALSE))</f>
        <v>6.5777705320932052</v>
      </c>
    </row>
    <row r="3214" spans="1:4" x14ac:dyDescent="0.25">
      <c r="A3214" t="s">
        <v>2</v>
      </c>
      <c r="B3214">
        <f t="shared" si="80"/>
        <v>2021</v>
      </c>
      <c r="C3214" t="str">
        <f t="shared" si="81"/>
        <v>COMBDGEDSNewAE______STDELC_16</v>
      </c>
      <c r="D3214" s="8">
        <f>IF(_xlfn.IFNA(VLOOKUP(LEFT(C3214,LEN(C3214)-3),COMBDG_Replacement_Split_Tech!A:T,12+B3214-2016,FALSE),-1)&lt;0,0,VLOOKUP(LEFT(C3214,LEN(C3214)-3),COMBDG_Replacement_Split_Tech!A:T,12+B3214-2016,FALSE))*_xlfn.IFNA(VLOOKUP(LEFT(C3214,14),'AGG Activity_16'!A:K,B3214-2016+2,FALSE),VLOOKUP(LEFT(C3214,15),'AGG Activity_16'!A:K,B3214-2016+2,FALSE))</f>
        <v>0</v>
      </c>
    </row>
    <row r="3215" spans="1:4" x14ac:dyDescent="0.25">
      <c r="A3215" t="s">
        <v>2</v>
      </c>
      <c r="B3215">
        <f t="shared" si="80"/>
        <v>2021</v>
      </c>
      <c r="C3215" t="str">
        <f t="shared" si="81"/>
        <v>COMBDGEDSNewAM______STDELC_16</v>
      </c>
      <c r="D3215" s="8">
        <f>IF(_xlfn.IFNA(VLOOKUP(LEFT(C3215,LEN(C3215)-3),COMBDG_Replacement_Split_Tech!A:T,12+B3215-2016,FALSE),-1)&lt;0,0,VLOOKUP(LEFT(C3215,LEN(C3215)-3),COMBDG_Replacement_Split_Tech!A:T,12+B3215-2016,FALSE))*_xlfn.IFNA(VLOOKUP(LEFT(C3215,14),'AGG Activity_16'!A:K,B3215-2016+2,FALSE),VLOOKUP(LEFT(C3215,15),'AGG Activity_16'!A:K,B3215-2016+2,FALSE))</f>
        <v>0</v>
      </c>
    </row>
    <row r="3216" spans="1:4" x14ac:dyDescent="0.25">
      <c r="A3216" t="s">
        <v>2</v>
      </c>
      <c r="B3216">
        <f t="shared" si="80"/>
        <v>2021</v>
      </c>
      <c r="C3216" t="str">
        <f t="shared" si="81"/>
        <v>COMBDGEDSNewLIFLC___STDELC_16</v>
      </c>
      <c r="D3216" s="8">
        <f>IF(_xlfn.IFNA(VLOOKUP(LEFT(C3216,LEN(C3216)-3),COMBDG_Replacement_Split_Tech!A:T,12+B3216-2016,FALSE),-1)&lt;0,0,VLOOKUP(LEFT(C3216,LEN(C3216)-3),COMBDG_Replacement_Split_Tech!A:T,12+B3216-2016,FALSE))*_xlfn.IFNA(VLOOKUP(LEFT(C3216,14),'AGG Activity_16'!A:K,B3216-2016+2,FALSE),VLOOKUP(LEFT(C3216,15),'AGG Activity_16'!A:K,B3216-2016+2,FALSE))</f>
        <v>0</v>
      </c>
    </row>
    <row r="3217" spans="1:4" x14ac:dyDescent="0.25">
      <c r="A3217" t="s">
        <v>2</v>
      </c>
      <c r="B3217">
        <f t="shared" si="80"/>
        <v>2021</v>
      </c>
      <c r="C3217" t="str">
        <f t="shared" si="81"/>
        <v>COMBDGEDSNewLIFLU___STDELC_16</v>
      </c>
      <c r="D3217" s="8">
        <f>IF(_xlfn.IFNA(VLOOKUP(LEFT(C3217,LEN(C3217)-3),COMBDG_Replacement_Split_Tech!A:T,12+B3217-2016,FALSE),-1)&lt;0,0,VLOOKUP(LEFT(C3217,LEN(C3217)-3),COMBDG_Replacement_Split_Tech!A:T,12+B3217-2016,FALSE))*_xlfn.IFNA(VLOOKUP(LEFT(C3217,14),'AGG Activity_16'!A:K,B3217-2016+2,FALSE),VLOOKUP(LEFT(C3217,15),'AGG Activity_16'!A:K,B3217-2016+2,FALSE))</f>
        <v>0</v>
      </c>
    </row>
    <row r="3218" spans="1:4" x14ac:dyDescent="0.25">
      <c r="A3218" t="s">
        <v>2</v>
      </c>
      <c r="B3218">
        <f t="shared" si="80"/>
        <v>2021</v>
      </c>
      <c r="C3218" t="str">
        <f t="shared" si="81"/>
        <v>COMBDGEDSNewLIHAL___STDELC_16</v>
      </c>
      <c r="D3218" s="8">
        <f>IF(_xlfn.IFNA(VLOOKUP(LEFT(C3218,LEN(C3218)-3),COMBDG_Replacement_Split_Tech!A:T,12+B3218-2016,FALSE),-1)&lt;0,0,VLOOKUP(LEFT(C3218,LEN(C3218)-3),COMBDG_Replacement_Split_Tech!A:T,12+B3218-2016,FALSE))*_xlfn.IFNA(VLOOKUP(LEFT(C3218,14),'AGG Activity_16'!A:K,B3218-2016+2,FALSE),VLOOKUP(LEFT(C3218,15),'AGG Activity_16'!A:K,B3218-2016+2,FALSE))</f>
        <v>0</v>
      </c>
    </row>
    <row r="3219" spans="1:4" x14ac:dyDescent="0.25">
      <c r="A3219" t="s">
        <v>2</v>
      </c>
      <c r="B3219">
        <f t="shared" si="80"/>
        <v>2021</v>
      </c>
      <c r="C3219" t="str">
        <f t="shared" si="81"/>
        <v>COMBDGEDSNewLIINC___STDELC_16</v>
      </c>
      <c r="D3219" s="8">
        <f>IF(_xlfn.IFNA(VLOOKUP(LEFT(C3219,LEN(C3219)-3),COMBDG_Replacement_Split_Tech!A:T,12+B3219-2016,FALSE),-1)&lt;0,0,VLOOKUP(LEFT(C3219,LEN(C3219)-3),COMBDG_Replacement_Split_Tech!A:T,12+B3219-2016,FALSE))*_xlfn.IFNA(VLOOKUP(LEFT(C3219,14),'AGG Activity_16'!A:K,B3219-2016+2,FALSE),VLOOKUP(LEFT(C3219,15),'AGG Activity_16'!A:K,B3219-2016+2,FALSE))</f>
        <v>0</v>
      </c>
    </row>
    <row r="3220" spans="1:4" x14ac:dyDescent="0.25">
      <c r="A3220" t="s">
        <v>2</v>
      </c>
      <c r="B3220">
        <f t="shared" si="80"/>
        <v>2021</v>
      </c>
      <c r="C3220" t="str">
        <f t="shared" si="81"/>
        <v>COMBDGEDSNewLILED___STDELC_16</v>
      </c>
      <c r="D3220" s="8">
        <f>IF(_xlfn.IFNA(VLOOKUP(LEFT(C3220,LEN(C3220)-3),COMBDG_Replacement_Split_Tech!A:T,12+B3220-2016,FALSE),-1)&lt;0,0,VLOOKUP(LEFT(C3220,LEN(C3220)-3),COMBDG_Replacement_Split_Tech!A:T,12+B3220-2016,FALSE))*_xlfn.IFNA(VLOOKUP(LEFT(C3220,14),'AGG Activity_16'!A:K,B3220-2016+2,FALSE),VLOOKUP(LEFT(C3220,15),'AGG Activity_16'!A:K,B3220-2016+2,FALSE))</f>
        <v>0</v>
      </c>
    </row>
    <row r="3221" spans="1:4" x14ac:dyDescent="0.25">
      <c r="A3221" t="s">
        <v>2</v>
      </c>
      <c r="B3221">
        <f t="shared" si="80"/>
        <v>2021</v>
      </c>
      <c r="C3221" t="str">
        <f t="shared" si="81"/>
        <v>COMBDGEDSNewSC______STDELC_16</v>
      </c>
      <c r="D3221" s="8">
        <f>IF(_xlfn.IFNA(VLOOKUP(LEFT(C3221,LEN(C3221)-3),COMBDG_Replacement_Split_Tech!A:T,12+B3221-2016,FALSE),-1)&lt;0,0,VLOOKUP(LEFT(C3221,LEN(C3221)-3),COMBDG_Replacement_Split_Tech!A:T,12+B3221-2016,FALSE))*_xlfn.IFNA(VLOOKUP(LEFT(C3221,14),'AGG Activity_16'!A:K,B3221-2016+2,FALSE),VLOOKUP(LEFT(C3221,15),'AGG Activity_16'!A:K,B3221-2016+2,FALSE))</f>
        <v>0</v>
      </c>
    </row>
    <row r="3222" spans="1:4" x14ac:dyDescent="0.25">
      <c r="A3222" t="s">
        <v>2</v>
      </c>
      <c r="B3222">
        <f t="shared" si="80"/>
        <v>2021</v>
      </c>
      <c r="C3222" t="str">
        <f t="shared" si="81"/>
        <v>COMBDGEDSNewSHFUR___STDELC_16</v>
      </c>
      <c r="D3222" s="8">
        <f>IF(_xlfn.IFNA(VLOOKUP(LEFT(C3222,LEN(C3222)-3),COMBDG_Replacement_Split_Tech!A:T,12+B3222-2016,FALSE),-1)&lt;0,0,VLOOKUP(LEFT(C3222,LEN(C3222)-3),COMBDG_Replacement_Split_Tech!A:T,12+B3222-2016,FALSE))*_xlfn.IFNA(VLOOKUP(LEFT(C3222,14),'AGG Activity_16'!A:K,B3222-2016+2,FALSE),VLOOKUP(LEFT(C3222,15),'AGG Activity_16'!A:K,B3222-2016+2,FALSE))</f>
        <v>0</v>
      </c>
    </row>
    <row r="3223" spans="1:4" x14ac:dyDescent="0.25">
      <c r="A3223" t="s">
        <v>2</v>
      </c>
      <c r="B3223">
        <f t="shared" si="80"/>
        <v>2021</v>
      </c>
      <c r="C3223" t="str">
        <f t="shared" si="81"/>
        <v>COMBDGEDSNewSHHEP___STDELC_16</v>
      </c>
      <c r="D3223" s="8">
        <f>IF(_xlfn.IFNA(VLOOKUP(LEFT(C3223,LEN(C3223)-3),COMBDG_Replacement_Split_Tech!A:T,12+B3223-2016,FALSE),-1)&lt;0,0,VLOOKUP(LEFT(C3223,LEN(C3223)-3),COMBDG_Replacement_Split_Tech!A:T,12+B3223-2016,FALSE))*_xlfn.IFNA(VLOOKUP(LEFT(C3223,14),'AGG Activity_16'!A:K,B3223-2016+2,FALSE),VLOOKUP(LEFT(C3223,15),'AGG Activity_16'!A:K,B3223-2016+2,FALSE))</f>
        <v>0</v>
      </c>
    </row>
    <row r="3224" spans="1:4" x14ac:dyDescent="0.25">
      <c r="A3224" t="s">
        <v>2</v>
      </c>
      <c r="B3224">
        <f t="shared" si="80"/>
        <v>2021</v>
      </c>
      <c r="C3224" t="str">
        <f t="shared" si="81"/>
        <v>COMBDGEDSNewSHPLT___STDELC_16</v>
      </c>
      <c r="D3224" s="8">
        <f>IF(_xlfn.IFNA(VLOOKUP(LEFT(C3224,LEN(C3224)-3),COMBDG_Replacement_Split_Tech!A:T,12+B3224-2016,FALSE),-1)&lt;0,0,VLOOKUP(LEFT(C3224,LEN(C3224)-3),COMBDG_Replacement_Split_Tech!A:T,12+B3224-2016,FALSE))*_xlfn.IFNA(VLOOKUP(LEFT(C3224,14),'AGG Activity_16'!A:K,B3224-2016+2,FALSE),VLOOKUP(LEFT(C3224,15),'AGG Activity_16'!A:K,B3224-2016+2,FALSE))</f>
        <v>0</v>
      </c>
    </row>
    <row r="3225" spans="1:4" x14ac:dyDescent="0.25">
      <c r="A3225" t="s">
        <v>2</v>
      </c>
      <c r="B3225">
        <f t="shared" si="80"/>
        <v>2021</v>
      </c>
      <c r="C3225" t="str">
        <f t="shared" si="81"/>
        <v>COMBDGEDSNewSLLED___STDELC_16</v>
      </c>
      <c r="D3225" s="8">
        <f>IF(_xlfn.IFNA(VLOOKUP(LEFT(C3225,LEN(C3225)-3),COMBDG_Replacement_Split_Tech!A:T,12+B3225-2016,FALSE),-1)&lt;0,0,VLOOKUP(LEFT(C3225,LEN(C3225)-3),COMBDG_Replacement_Split_Tech!A:T,12+B3225-2016,FALSE))*_xlfn.IFNA(VLOOKUP(LEFT(C3225,14),'AGG Activity_16'!A:K,B3225-2016+2,FALSE),VLOOKUP(LEFT(C3225,15),'AGG Activity_16'!A:K,B3225-2016+2,FALSE))</f>
        <v>0</v>
      </c>
    </row>
    <row r="3226" spans="1:4" x14ac:dyDescent="0.25">
      <c r="A3226" t="s">
        <v>2</v>
      </c>
      <c r="B3226">
        <f t="shared" si="80"/>
        <v>2021</v>
      </c>
      <c r="C3226" t="str">
        <f t="shared" si="81"/>
        <v>COMBDGEDSNewWH______STDELC_16</v>
      </c>
      <c r="D3226" s="8">
        <f>IF(_xlfn.IFNA(VLOOKUP(LEFT(C3226,LEN(C3226)-3),COMBDG_Replacement_Split_Tech!A:T,12+B3226-2016,FALSE),-1)&lt;0,0,VLOOKUP(LEFT(C3226,LEN(C3226)-3),COMBDG_Replacement_Split_Tech!A:T,12+B3226-2016,FALSE))*_xlfn.IFNA(VLOOKUP(LEFT(C3226,14),'AGG Activity_16'!A:K,B3226-2016+2,FALSE),VLOOKUP(LEFT(C3226,15),'AGG Activity_16'!A:K,B3226-2016+2,FALSE))</f>
        <v>0</v>
      </c>
    </row>
    <row r="3227" spans="1:4" x14ac:dyDescent="0.25">
      <c r="A3227" t="s">
        <v>2</v>
      </c>
      <c r="B3227">
        <f t="shared" ref="B3227:B3290" si="82">B2627+1</f>
        <v>2021</v>
      </c>
      <c r="C3227" t="str">
        <f t="shared" ref="C3227:C3290" si="83">C2627</f>
        <v>COMBDGEDSOldAE______STDELC_16</v>
      </c>
      <c r="D3227" s="8">
        <f>IF(_xlfn.IFNA(VLOOKUP(LEFT(C3227,LEN(C3227)-3),COMBDG_Replacement_Split_Tech!A:T,12+B3227-2016,FALSE),-1)&lt;0,0,VLOOKUP(LEFT(C3227,LEN(C3227)-3),COMBDG_Replacement_Split_Tech!A:T,12+B3227-2016,FALSE))*_xlfn.IFNA(VLOOKUP(LEFT(C3227,14),'AGG Activity_16'!A:K,B3227-2016+2,FALSE),VLOOKUP(LEFT(C3227,15),'AGG Activity_16'!A:K,B3227-2016+2,FALSE))</f>
        <v>1447.4714938599022</v>
      </c>
    </row>
    <row r="3228" spans="1:4" x14ac:dyDescent="0.25">
      <c r="A3228" t="s">
        <v>2</v>
      </c>
      <c r="B3228">
        <f t="shared" si="82"/>
        <v>2021</v>
      </c>
      <c r="C3228" t="str">
        <f t="shared" si="83"/>
        <v>COMBDGEDSOldAM______STDELC_16</v>
      </c>
      <c r="D3228" s="8">
        <f>IF(_xlfn.IFNA(VLOOKUP(LEFT(C3228,LEN(C3228)-3),COMBDG_Replacement_Split_Tech!A:T,12+B3228-2016,FALSE),-1)&lt;0,0,VLOOKUP(LEFT(C3228,LEN(C3228)-3),COMBDG_Replacement_Split_Tech!A:T,12+B3228-2016,FALSE))*_xlfn.IFNA(VLOOKUP(LEFT(C3228,14),'AGG Activity_16'!A:K,B3228-2016+2,FALSE),VLOOKUP(LEFT(C3228,15),'AGG Activity_16'!A:K,B3228-2016+2,FALSE))</f>
        <v>128.18045924891041</v>
      </c>
    </row>
    <row r="3229" spans="1:4" x14ac:dyDescent="0.25">
      <c r="A3229" t="s">
        <v>2</v>
      </c>
      <c r="B3229">
        <f t="shared" si="82"/>
        <v>2021</v>
      </c>
      <c r="C3229" t="str">
        <f t="shared" si="83"/>
        <v>COMBDGEDSOldLIFLC___STDELC_16</v>
      </c>
      <c r="D3229" s="8">
        <f>IF(_xlfn.IFNA(VLOOKUP(LEFT(C3229,LEN(C3229)-3),COMBDG_Replacement_Split_Tech!A:T,12+B3229-2016,FALSE),-1)&lt;0,0,VLOOKUP(LEFT(C3229,LEN(C3229)-3),COMBDG_Replacement_Split_Tech!A:T,12+B3229-2016,FALSE))*_xlfn.IFNA(VLOOKUP(LEFT(C3229,14),'AGG Activity_16'!A:K,B3229-2016+2,FALSE),VLOOKUP(LEFT(C3229,15),'AGG Activity_16'!A:K,B3229-2016+2,FALSE))</f>
        <v>149.60604521408925</v>
      </c>
    </row>
    <row r="3230" spans="1:4" x14ac:dyDescent="0.25">
      <c r="A3230" t="s">
        <v>2</v>
      </c>
      <c r="B3230">
        <f t="shared" si="82"/>
        <v>2021</v>
      </c>
      <c r="C3230" t="str">
        <f t="shared" si="83"/>
        <v>COMBDGEDSOldLIFLU___STDELC_16</v>
      </c>
      <c r="D3230" s="8">
        <f>IF(_xlfn.IFNA(VLOOKUP(LEFT(C3230,LEN(C3230)-3),COMBDG_Replacement_Split_Tech!A:T,12+B3230-2016,FALSE),-1)&lt;0,0,VLOOKUP(LEFT(C3230,LEN(C3230)-3),COMBDG_Replacement_Split_Tech!A:T,12+B3230-2016,FALSE))*_xlfn.IFNA(VLOOKUP(LEFT(C3230,14),'AGG Activity_16'!A:K,B3230-2016+2,FALSE),VLOOKUP(LEFT(C3230,15),'AGG Activity_16'!A:K,B3230-2016+2,FALSE))</f>
        <v>559.64687326916248</v>
      </c>
    </row>
    <row r="3231" spans="1:4" x14ac:dyDescent="0.25">
      <c r="A3231" t="s">
        <v>2</v>
      </c>
      <c r="B3231">
        <f t="shared" si="82"/>
        <v>2021</v>
      </c>
      <c r="C3231" t="str">
        <f t="shared" si="83"/>
        <v>COMBDGEDSOldLIHAL___STDELC_16</v>
      </c>
      <c r="D3231" s="8">
        <f>IF(_xlfn.IFNA(VLOOKUP(LEFT(C3231,LEN(C3231)-3),COMBDG_Replacement_Split_Tech!A:T,12+B3231-2016,FALSE),-1)&lt;0,0,VLOOKUP(LEFT(C3231,LEN(C3231)-3),COMBDG_Replacement_Split_Tech!A:T,12+B3231-2016,FALSE))*_xlfn.IFNA(VLOOKUP(LEFT(C3231,14),'AGG Activity_16'!A:K,B3231-2016+2,FALSE),VLOOKUP(LEFT(C3231,15),'AGG Activity_16'!A:K,B3231-2016+2,FALSE))</f>
        <v>321.14272985723943</v>
      </c>
    </row>
    <row r="3232" spans="1:4" x14ac:dyDescent="0.25">
      <c r="A3232" t="s">
        <v>2</v>
      </c>
      <c r="B3232">
        <f t="shared" si="82"/>
        <v>2021</v>
      </c>
      <c r="C3232" t="str">
        <f t="shared" si="83"/>
        <v>COMBDGEDSOldLIINC___STDELC_16</v>
      </c>
      <c r="D3232" s="8">
        <f>IF(_xlfn.IFNA(VLOOKUP(LEFT(C3232,LEN(C3232)-3),COMBDG_Replacement_Split_Tech!A:T,12+B3232-2016,FALSE),-1)&lt;0,0,VLOOKUP(LEFT(C3232,LEN(C3232)-3),COMBDG_Replacement_Split_Tech!A:T,12+B3232-2016,FALSE))*_xlfn.IFNA(VLOOKUP(LEFT(C3232,14),'AGG Activity_16'!A:K,B3232-2016+2,FALSE),VLOOKUP(LEFT(C3232,15),'AGG Activity_16'!A:K,B3232-2016+2,FALSE))</f>
        <v>1031.4431571173868</v>
      </c>
    </row>
    <row r="3233" spans="1:4" x14ac:dyDescent="0.25">
      <c r="A3233" t="s">
        <v>2</v>
      </c>
      <c r="B3233">
        <f t="shared" si="82"/>
        <v>2021</v>
      </c>
      <c r="C3233" t="str">
        <f t="shared" si="83"/>
        <v>COMBDGEDSOldLILED___STDELC_16</v>
      </c>
      <c r="D3233" s="8">
        <f>IF(_xlfn.IFNA(VLOOKUP(LEFT(C3233,LEN(C3233)-3),COMBDG_Replacement_Split_Tech!A:T,12+B3233-2016,FALSE),-1)&lt;0,0,VLOOKUP(LEFT(C3233,LEN(C3233)-3),COMBDG_Replacement_Split_Tech!A:T,12+B3233-2016,FALSE))*_xlfn.IFNA(VLOOKUP(LEFT(C3233,14),'AGG Activity_16'!A:K,B3233-2016+2,FALSE),VLOOKUP(LEFT(C3233,15),'AGG Activity_16'!A:K,B3233-2016+2,FALSE))</f>
        <v>2.4589425872774804</v>
      </c>
    </row>
    <row r="3234" spans="1:4" x14ac:dyDescent="0.25">
      <c r="A3234" t="s">
        <v>2</v>
      </c>
      <c r="B3234">
        <f t="shared" si="82"/>
        <v>2021</v>
      </c>
      <c r="C3234" t="str">
        <f t="shared" si="83"/>
        <v>COMBDGEDSOldSC______STDELC_16</v>
      </c>
      <c r="D3234" s="8">
        <f>IF(_xlfn.IFNA(VLOOKUP(LEFT(C3234,LEN(C3234)-3),COMBDG_Replacement_Split_Tech!A:T,12+B3234-2016,FALSE),-1)&lt;0,0,VLOOKUP(LEFT(C3234,LEN(C3234)-3),COMBDG_Replacement_Split_Tech!A:T,12+B3234-2016,FALSE))*_xlfn.IFNA(VLOOKUP(LEFT(C3234,14),'AGG Activity_16'!A:K,B3234-2016+2,FALSE),VLOOKUP(LEFT(C3234,15),'AGG Activity_16'!A:K,B3234-2016+2,FALSE))</f>
        <v>641.08815184302682</v>
      </c>
    </row>
    <row r="3235" spans="1:4" x14ac:dyDescent="0.25">
      <c r="A3235" t="s">
        <v>2</v>
      </c>
      <c r="B3235">
        <f t="shared" si="82"/>
        <v>2021</v>
      </c>
      <c r="C3235" t="str">
        <f t="shared" si="83"/>
        <v>COMBDGEDSOldSHFUR___STDELC_16</v>
      </c>
      <c r="D3235" s="8">
        <f>IF(_xlfn.IFNA(VLOOKUP(LEFT(C3235,LEN(C3235)-3),COMBDG_Replacement_Split_Tech!A:T,12+B3235-2016,FALSE),-1)&lt;0,0,VLOOKUP(LEFT(C3235,LEN(C3235)-3),COMBDG_Replacement_Split_Tech!A:T,12+B3235-2016,FALSE))*_xlfn.IFNA(VLOOKUP(LEFT(C3235,14),'AGG Activity_16'!A:K,B3235-2016+2,FALSE),VLOOKUP(LEFT(C3235,15),'AGG Activity_16'!A:K,B3235-2016+2,FALSE))</f>
        <v>0</v>
      </c>
    </row>
    <row r="3236" spans="1:4" x14ac:dyDescent="0.25">
      <c r="A3236" t="s">
        <v>2</v>
      </c>
      <c r="B3236">
        <f t="shared" si="82"/>
        <v>2021</v>
      </c>
      <c r="C3236" t="str">
        <f t="shared" si="83"/>
        <v>COMBDGEDSOldSHHEP___STDELC_16</v>
      </c>
      <c r="D3236" s="8">
        <f>IF(_xlfn.IFNA(VLOOKUP(LEFT(C3236,LEN(C3236)-3),COMBDG_Replacement_Split_Tech!A:T,12+B3236-2016,FALSE),-1)&lt;0,0,VLOOKUP(LEFT(C3236,LEN(C3236)-3),COMBDG_Replacement_Split_Tech!A:T,12+B3236-2016,FALSE))*_xlfn.IFNA(VLOOKUP(LEFT(C3236,14),'AGG Activity_16'!A:K,B3236-2016+2,FALSE),VLOOKUP(LEFT(C3236,15),'AGG Activity_16'!A:K,B3236-2016+2,FALSE))</f>
        <v>138.02434159337452</v>
      </c>
    </row>
    <row r="3237" spans="1:4" x14ac:dyDescent="0.25">
      <c r="A3237" t="s">
        <v>2</v>
      </c>
      <c r="B3237">
        <f t="shared" si="82"/>
        <v>2021</v>
      </c>
      <c r="C3237" t="str">
        <f t="shared" si="83"/>
        <v>COMBDGEDSOldSHPLT___STDELC_16</v>
      </c>
      <c r="D3237" s="8">
        <f>IF(_xlfn.IFNA(VLOOKUP(LEFT(C3237,LEN(C3237)-3),COMBDG_Replacement_Split_Tech!A:T,12+B3237-2016,FALSE),-1)&lt;0,0,VLOOKUP(LEFT(C3237,LEN(C3237)-3),COMBDG_Replacement_Split_Tech!A:T,12+B3237-2016,FALSE))*_xlfn.IFNA(VLOOKUP(LEFT(C3237,14),'AGG Activity_16'!A:K,B3237-2016+2,FALSE),VLOOKUP(LEFT(C3237,15),'AGG Activity_16'!A:K,B3237-2016+2,FALSE))</f>
        <v>29.437069315440311</v>
      </c>
    </row>
    <row r="3238" spans="1:4" x14ac:dyDescent="0.25">
      <c r="A3238" t="s">
        <v>2</v>
      </c>
      <c r="B3238">
        <f t="shared" si="82"/>
        <v>2021</v>
      </c>
      <c r="C3238" t="str">
        <f t="shared" si="83"/>
        <v>COMBDGEDSOldSLLED___STDELC_16</v>
      </c>
      <c r="D3238" s="8">
        <f>IF(_xlfn.IFNA(VLOOKUP(LEFT(C3238,LEN(C3238)-3),COMBDG_Replacement_Split_Tech!A:T,12+B3238-2016,FALSE),-1)&lt;0,0,VLOOKUP(LEFT(C3238,LEN(C3238)-3),COMBDG_Replacement_Split_Tech!A:T,12+B3238-2016,FALSE))*_xlfn.IFNA(VLOOKUP(LEFT(C3238,14),'AGG Activity_16'!A:K,B3238-2016+2,FALSE),VLOOKUP(LEFT(C3238,15),'AGG Activity_16'!A:K,B3238-2016+2,FALSE))</f>
        <v>92.176775406351453</v>
      </c>
    </row>
    <row r="3239" spans="1:4" x14ac:dyDescent="0.25">
      <c r="A3239" t="s">
        <v>2</v>
      </c>
      <c r="B3239">
        <f t="shared" si="82"/>
        <v>2021</v>
      </c>
      <c r="C3239" t="str">
        <f t="shared" si="83"/>
        <v>COMBDGEDSOldWH______STDELC_16</v>
      </c>
      <c r="D3239" s="8">
        <f>IF(_xlfn.IFNA(VLOOKUP(LEFT(C3239,LEN(C3239)-3),COMBDG_Replacement_Split_Tech!A:T,12+B3239-2016,FALSE),-1)&lt;0,0,VLOOKUP(LEFT(C3239,LEN(C3239)-3),COMBDG_Replacement_Split_Tech!A:T,12+B3239-2016,FALSE))*_xlfn.IFNA(VLOOKUP(LEFT(C3239,14),'AGG Activity_16'!A:K,B3239-2016+2,FALSE),VLOOKUP(LEFT(C3239,15),'AGG Activity_16'!A:K,B3239-2016+2,FALSE))</f>
        <v>14.302662302037589</v>
      </c>
    </row>
    <row r="3240" spans="1:4" x14ac:dyDescent="0.25">
      <c r="A3240" t="s">
        <v>2</v>
      </c>
      <c r="B3240">
        <f t="shared" si="82"/>
        <v>2021</v>
      </c>
      <c r="C3240" t="str">
        <f t="shared" si="83"/>
        <v>COMBDGHLCNewAE______STDELC_16</v>
      </c>
      <c r="D3240" s="8">
        <f>IF(_xlfn.IFNA(VLOOKUP(LEFT(C3240,LEN(C3240)-3),COMBDG_Replacement_Split_Tech!A:T,12+B3240-2016,FALSE),-1)&lt;0,0,VLOOKUP(LEFT(C3240,LEN(C3240)-3),COMBDG_Replacement_Split_Tech!A:T,12+B3240-2016,FALSE))*_xlfn.IFNA(VLOOKUP(LEFT(C3240,14),'AGG Activity_16'!A:K,B3240-2016+2,FALSE),VLOOKUP(LEFT(C3240,15),'AGG Activity_16'!A:K,B3240-2016+2,FALSE))</f>
        <v>0</v>
      </c>
    </row>
    <row r="3241" spans="1:4" x14ac:dyDescent="0.25">
      <c r="A3241" t="s">
        <v>2</v>
      </c>
      <c r="B3241">
        <f t="shared" si="82"/>
        <v>2021</v>
      </c>
      <c r="C3241" t="str">
        <f t="shared" si="83"/>
        <v>COMBDGHLCNewAM______STDELC_16</v>
      </c>
      <c r="D3241" s="8">
        <f>IF(_xlfn.IFNA(VLOOKUP(LEFT(C3241,LEN(C3241)-3),COMBDG_Replacement_Split_Tech!A:T,12+B3241-2016,FALSE),-1)&lt;0,0,VLOOKUP(LEFT(C3241,LEN(C3241)-3),COMBDG_Replacement_Split_Tech!A:T,12+B3241-2016,FALSE))*_xlfn.IFNA(VLOOKUP(LEFT(C3241,14),'AGG Activity_16'!A:K,B3241-2016+2,FALSE),VLOOKUP(LEFT(C3241,15),'AGG Activity_16'!A:K,B3241-2016+2,FALSE))</f>
        <v>0</v>
      </c>
    </row>
    <row r="3242" spans="1:4" x14ac:dyDescent="0.25">
      <c r="A3242" t="s">
        <v>2</v>
      </c>
      <c r="B3242">
        <f t="shared" si="82"/>
        <v>2021</v>
      </c>
      <c r="C3242" t="str">
        <f t="shared" si="83"/>
        <v>COMBDGHLCNewLIFLC___STDELC_16</v>
      </c>
      <c r="D3242" s="8">
        <f>IF(_xlfn.IFNA(VLOOKUP(LEFT(C3242,LEN(C3242)-3),COMBDG_Replacement_Split_Tech!A:T,12+B3242-2016,FALSE),-1)&lt;0,0,VLOOKUP(LEFT(C3242,LEN(C3242)-3),COMBDG_Replacement_Split_Tech!A:T,12+B3242-2016,FALSE))*_xlfn.IFNA(VLOOKUP(LEFT(C3242,14),'AGG Activity_16'!A:K,B3242-2016+2,FALSE),VLOOKUP(LEFT(C3242,15),'AGG Activity_16'!A:K,B3242-2016+2,FALSE))</f>
        <v>0</v>
      </c>
    </row>
    <row r="3243" spans="1:4" x14ac:dyDescent="0.25">
      <c r="A3243" t="s">
        <v>2</v>
      </c>
      <c r="B3243">
        <f t="shared" si="82"/>
        <v>2021</v>
      </c>
      <c r="C3243" t="str">
        <f t="shared" si="83"/>
        <v>COMBDGHLCNewLIFLU___STDELC_16</v>
      </c>
      <c r="D3243" s="8">
        <f>IF(_xlfn.IFNA(VLOOKUP(LEFT(C3243,LEN(C3243)-3),COMBDG_Replacement_Split_Tech!A:T,12+B3243-2016,FALSE),-1)&lt;0,0,VLOOKUP(LEFT(C3243,LEN(C3243)-3),COMBDG_Replacement_Split_Tech!A:T,12+B3243-2016,FALSE))*_xlfn.IFNA(VLOOKUP(LEFT(C3243,14),'AGG Activity_16'!A:K,B3243-2016+2,FALSE),VLOOKUP(LEFT(C3243,15),'AGG Activity_16'!A:K,B3243-2016+2,FALSE))</f>
        <v>0</v>
      </c>
    </row>
    <row r="3244" spans="1:4" x14ac:dyDescent="0.25">
      <c r="A3244" t="s">
        <v>2</v>
      </c>
      <c r="B3244">
        <f t="shared" si="82"/>
        <v>2021</v>
      </c>
      <c r="C3244" t="str">
        <f t="shared" si="83"/>
        <v>COMBDGHLCNewLIHAL___STDELC_16</v>
      </c>
      <c r="D3244" s="8">
        <f>IF(_xlfn.IFNA(VLOOKUP(LEFT(C3244,LEN(C3244)-3),COMBDG_Replacement_Split_Tech!A:T,12+B3244-2016,FALSE),-1)&lt;0,0,VLOOKUP(LEFT(C3244,LEN(C3244)-3),COMBDG_Replacement_Split_Tech!A:T,12+B3244-2016,FALSE))*_xlfn.IFNA(VLOOKUP(LEFT(C3244,14),'AGG Activity_16'!A:K,B3244-2016+2,FALSE),VLOOKUP(LEFT(C3244,15),'AGG Activity_16'!A:K,B3244-2016+2,FALSE))</f>
        <v>0</v>
      </c>
    </row>
    <row r="3245" spans="1:4" x14ac:dyDescent="0.25">
      <c r="A3245" t="s">
        <v>2</v>
      </c>
      <c r="B3245">
        <f t="shared" si="82"/>
        <v>2021</v>
      </c>
      <c r="C3245" t="str">
        <f t="shared" si="83"/>
        <v>COMBDGHLCNewLIINC___STDELC_16</v>
      </c>
      <c r="D3245" s="8">
        <f>IF(_xlfn.IFNA(VLOOKUP(LEFT(C3245,LEN(C3245)-3),COMBDG_Replacement_Split_Tech!A:T,12+B3245-2016,FALSE),-1)&lt;0,0,VLOOKUP(LEFT(C3245,LEN(C3245)-3),COMBDG_Replacement_Split_Tech!A:T,12+B3245-2016,FALSE))*_xlfn.IFNA(VLOOKUP(LEFT(C3245,14),'AGG Activity_16'!A:K,B3245-2016+2,FALSE),VLOOKUP(LEFT(C3245,15),'AGG Activity_16'!A:K,B3245-2016+2,FALSE))</f>
        <v>0</v>
      </c>
    </row>
    <row r="3246" spans="1:4" x14ac:dyDescent="0.25">
      <c r="A3246" t="s">
        <v>2</v>
      </c>
      <c r="B3246">
        <f t="shared" si="82"/>
        <v>2021</v>
      </c>
      <c r="C3246" t="str">
        <f t="shared" si="83"/>
        <v>COMBDGHLCNewLILED___STDELC_16</v>
      </c>
      <c r="D3246" s="8">
        <f>IF(_xlfn.IFNA(VLOOKUP(LEFT(C3246,LEN(C3246)-3),COMBDG_Replacement_Split_Tech!A:T,12+B3246-2016,FALSE),-1)&lt;0,0,VLOOKUP(LEFT(C3246,LEN(C3246)-3),COMBDG_Replacement_Split_Tech!A:T,12+B3246-2016,FALSE))*_xlfn.IFNA(VLOOKUP(LEFT(C3246,14),'AGG Activity_16'!A:K,B3246-2016+2,FALSE),VLOOKUP(LEFT(C3246,15),'AGG Activity_16'!A:K,B3246-2016+2,FALSE))</f>
        <v>0</v>
      </c>
    </row>
    <row r="3247" spans="1:4" x14ac:dyDescent="0.25">
      <c r="A3247" t="s">
        <v>2</v>
      </c>
      <c r="B3247">
        <f t="shared" si="82"/>
        <v>2021</v>
      </c>
      <c r="C3247" t="str">
        <f t="shared" si="83"/>
        <v>COMBDGHLCNewSC______STDELC_16</v>
      </c>
      <c r="D3247" s="8">
        <f>IF(_xlfn.IFNA(VLOOKUP(LEFT(C3247,LEN(C3247)-3),COMBDG_Replacement_Split_Tech!A:T,12+B3247-2016,FALSE),-1)&lt;0,0,VLOOKUP(LEFT(C3247,LEN(C3247)-3),COMBDG_Replacement_Split_Tech!A:T,12+B3247-2016,FALSE))*_xlfn.IFNA(VLOOKUP(LEFT(C3247,14),'AGG Activity_16'!A:K,B3247-2016+2,FALSE),VLOOKUP(LEFT(C3247,15),'AGG Activity_16'!A:K,B3247-2016+2,FALSE))</f>
        <v>0</v>
      </c>
    </row>
    <row r="3248" spans="1:4" x14ac:dyDescent="0.25">
      <c r="A3248" t="s">
        <v>2</v>
      </c>
      <c r="B3248">
        <f t="shared" si="82"/>
        <v>2021</v>
      </c>
      <c r="C3248" t="str">
        <f t="shared" si="83"/>
        <v>COMBDGHLCNewSHFUR___STDELC_16</v>
      </c>
      <c r="D3248" s="8">
        <f>IF(_xlfn.IFNA(VLOOKUP(LEFT(C3248,LEN(C3248)-3),COMBDG_Replacement_Split_Tech!A:T,12+B3248-2016,FALSE),-1)&lt;0,0,VLOOKUP(LEFT(C3248,LEN(C3248)-3),COMBDG_Replacement_Split_Tech!A:T,12+B3248-2016,FALSE))*_xlfn.IFNA(VLOOKUP(LEFT(C3248,14),'AGG Activity_16'!A:K,B3248-2016+2,FALSE),VLOOKUP(LEFT(C3248,15),'AGG Activity_16'!A:K,B3248-2016+2,FALSE))</f>
        <v>0</v>
      </c>
    </row>
    <row r="3249" spans="1:4" x14ac:dyDescent="0.25">
      <c r="A3249" t="s">
        <v>2</v>
      </c>
      <c r="B3249">
        <f t="shared" si="82"/>
        <v>2021</v>
      </c>
      <c r="C3249" t="str">
        <f t="shared" si="83"/>
        <v>COMBDGHLCNewSHHEP___STDELC_16</v>
      </c>
      <c r="D3249" s="8">
        <f>IF(_xlfn.IFNA(VLOOKUP(LEFT(C3249,LEN(C3249)-3),COMBDG_Replacement_Split_Tech!A:T,12+B3249-2016,FALSE),-1)&lt;0,0,VLOOKUP(LEFT(C3249,LEN(C3249)-3),COMBDG_Replacement_Split_Tech!A:T,12+B3249-2016,FALSE))*_xlfn.IFNA(VLOOKUP(LEFT(C3249,14),'AGG Activity_16'!A:K,B3249-2016+2,FALSE),VLOOKUP(LEFT(C3249,15),'AGG Activity_16'!A:K,B3249-2016+2,FALSE))</f>
        <v>0</v>
      </c>
    </row>
    <row r="3250" spans="1:4" x14ac:dyDescent="0.25">
      <c r="A3250" t="s">
        <v>2</v>
      </c>
      <c r="B3250">
        <f t="shared" si="82"/>
        <v>2021</v>
      </c>
      <c r="C3250" t="str">
        <f t="shared" si="83"/>
        <v>COMBDGHLCNewSHPLT___STDELC_16</v>
      </c>
      <c r="D3250" s="8">
        <f>IF(_xlfn.IFNA(VLOOKUP(LEFT(C3250,LEN(C3250)-3),COMBDG_Replacement_Split_Tech!A:T,12+B3250-2016,FALSE),-1)&lt;0,0,VLOOKUP(LEFT(C3250,LEN(C3250)-3),COMBDG_Replacement_Split_Tech!A:T,12+B3250-2016,FALSE))*_xlfn.IFNA(VLOOKUP(LEFT(C3250,14),'AGG Activity_16'!A:K,B3250-2016+2,FALSE),VLOOKUP(LEFT(C3250,15),'AGG Activity_16'!A:K,B3250-2016+2,FALSE))</f>
        <v>0</v>
      </c>
    </row>
    <row r="3251" spans="1:4" x14ac:dyDescent="0.25">
      <c r="A3251" t="s">
        <v>2</v>
      </c>
      <c r="B3251">
        <f t="shared" si="82"/>
        <v>2021</v>
      </c>
      <c r="C3251" t="str">
        <f t="shared" si="83"/>
        <v>COMBDGHLCNewSLLED___STDELC_16</v>
      </c>
      <c r="D3251" s="8">
        <f>IF(_xlfn.IFNA(VLOOKUP(LEFT(C3251,LEN(C3251)-3),COMBDG_Replacement_Split_Tech!A:T,12+B3251-2016,FALSE),-1)&lt;0,0,VLOOKUP(LEFT(C3251,LEN(C3251)-3),COMBDG_Replacement_Split_Tech!A:T,12+B3251-2016,FALSE))*_xlfn.IFNA(VLOOKUP(LEFT(C3251,14),'AGG Activity_16'!A:K,B3251-2016+2,FALSE),VLOOKUP(LEFT(C3251,15),'AGG Activity_16'!A:K,B3251-2016+2,FALSE))</f>
        <v>0</v>
      </c>
    </row>
    <row r="3252" spans="1:4" x14ac:dyDescent="0.25">
      <c r="A3252" t="s">
        <v>2</v>
      </c>
      <c r="B3252">
        <f t="shared" si="82"/>
        <v>2021</v>
      </c>
      <c r="C3252" t="str">
        <f t="shared" si="83"/>
        <v>COMBDGHLCNewWH______STDELC_16</v>
      </c>
      <c r="D3252" s="8">
        <f>IF(_xlfn.IFNA(VLOOKUP(LEFT(C3252,LEN(C3252)-3),COMBDG_Replacement_Split_Tech!A:T,12+B3252-2016,FALSE),-1)&lt;0,0,VLOOKUP(LEFT(C3252,LEN(C3252)-3),COMBDG_Replacement_Split_Tech!A:T,12+B3252-2016,FALSE))*_xlfn.IFNA(VLOOKUP(LEFT(C3252,14),'AGG Activity_16'!A:K,B3252-2016+2,FALSE),VLOOKUP(LEFT(C3252,15),'AGG Activity_16'!A:K,B3252-2016+2,FALSE))</f>
        <v>0</v>
      </c>
    </row>
    <row r="3253" spans="1:4" x14ac:dyDescent="0.25">
      <c r="A3253" t="s">
        <v>2</v>
      </c>
      <c r="B3253">
        <f t="shared" si="82"/>
        <v>2021</v>
      </c>
      <c r="C3253" t="str">
        <f t="shared" si="83"/>
        <v>COMBDGHLCOldAE______STDELC_16</v>
      </c>
      <c r="D3253" s="8">
        <f>IF(_xlfn.IFNA(VLOOKUP(LEFT(C3253,LEN(C3253)-3),COMBDG_Replacement_Split_Tech!A:T,12+B3253-2016,FALSE),-1)&lt;0,0,VLOOKUP(LEFT(C3253,LEN(C3253)-3),COMBDG_Replacement_Split_Tech!A:T,12+B3253-2016,FALSE))*_xlfn.IFNA(VLOOKUP(LEFT(C3253,14),'AGG Activity_16'!A:K,B3253-2016+2,FALSE),VLOOKUP(LEFT(C3253,15),'AGG Activity_16'!A:K,B3253-2016+2,FALSE))</f>
        <v>1087.6383715360219</v>
      </c>
    </row>
    <row r="3254" spans="1:4" x14ac:dyDescent="0.25">
      <c r="A3254" t="s">
        <v>2</v>
      </c>
      <c r="B3254">
        <f t="shared" si="82"/>
        <v>2021</v>
      </c>
      <c r="C3254" t="str">
        <f t="shared" si="83"/>
        <v>COMBDGHLCOldAM______STDELC_16</v>
      </c>
      <c r="D3254" s="8">
        <f>IF(_xlfn.IFNA(VLOOKUP(LEFT(C3254,LEN(C3254)-3),COMBDG_Replacement_Split_Tech!A:T,12+B3254-2016,FALSE),-1)&lt;0,0,VLOOKUP(LEFT(C3254,LEN(C3254)-3),COMBDG_Replacement_Split_Tech!A:T,12+B3254-2016,FALSE))*_xlfn.IFNA(VLOOKUP(LEFT(C3254,14),'AGG Activity_16'!A:K,B3254-2016+2,FALSE),VLOOKUP(LEFT(C3254,15),'AGG Activity_16'!A:K,B3254-2016+2,FALSE))</f>
        <v>84.217616177553282</v>
      </c>
    </row>
    <row r="3255" spans="1:4" x14ac:dyDescent="0.25">
      <c r="A3255" t="s">
        <v>2</v>
      </c>
      <c r="B3255">
        <f t="shared" si="82"/>
        <v>2021</v>
      </c>
      <c r="C3255" t="str">
        <f t="shared" si="83"/>
        <v>COMBDGHLCOldLIFLC___STDELC_16</v>
      </c>
      <c r="D3255" s="8">
        <f>IF(_xlfn.IFNA(VLOOKUP(LEFT(C3255,LEN(C3255)-3),COMBDG_Replacement_Split_Tech!A:T,12+B3255-2016,FALSE),-1)&lt;0,0,VLOOKUP(LEFT(C3255,LEN(C3255)-3),COMBDG_Replacement_Split_Tech!A:T,12+B3255-2016,FALSE))*_xlfn.IFNA(VLOOKUP(LEFT(C3255,14),'AGG Activity_16'!A:K,B3255-2016+2,FALSE),VLOOKUP(LEFT(C3255,15),'AGG Activity_16'!A:K,B3255-2016+2,FALSE))</f>
        <v>98.719684532765058</v>
      </c>
    </row>
    <row r="3256" spans="1:4" x14ac:dyDescent="0.25">
      <c r="A3256" t="s">
        <v>2</v>
      </c>
      <c r="B3256">
        <f t="shared" si="82"/>
        <v>2021</v>
      </c>
      <c r="C3256" t="str">
        <f t="shared" si="83"/>
        <v>COMBDGHLCOldLIFLU___STDELC_16</v>
      </c>
      <c r="D3256" s="8">
        <f>IF(_xlfn.IFNA(VLOOKUP(LEFT(C3256,LEN(C3256)-3),COMBDG_Replacement_Split_Tech!A:T,12+B3256-2016,FALSE),-1)&lt;0,0,VLOOKUP(LEFT(C3256,LEN(C3256)-3),COMBDG_Replacement_Split_Tech!A:T,12+B3256-2016,FALSE))*_xlfn.IFNA(VLOOKUP(LEFT(C3256,14),'AGG Activity_16'!A:K,B3256-2016+2,FALSE),VLOOKUP(LEFT(C3256,15),'AGG Activity_16'!A:K,B3256-2016+2,FALSE))</f>
        <v>378.23014167805695</v>
      </c>
    </row>
    <row r="3257" spans="1:4" x14ac:dyDescent="0.25">
      <c r="A3257" t="s">
        <v>2</v>
      </c>
      <c r="B3257">
        <f t="shared" si="82"/>
        <v>2021</v>
      </c>
      <c r="C3257" t="str">
        <f t="shared" si="83"/>
        <v>COMBDGHLCOldLIHAL___STDELC_16</v>
      </c>
      <c r="D3257" s="8">
        <f>IF(_xlfn.IFNA(VLOOKUP(LEFT(C3257,LEN(C3257)-3),COMBDG_Replacement_Split_Tech!A:T,12+B3257-2016,FALSE),-1)&lt;0,0,VLOOKUP(LEFT(C3257,LEN(C3257)-3),COMBDG_Replacement_Split_Tech!A:T,12+B3257-2016,FALSE))*_xlfn.IFNA(VLOOKUP(LEFT(C3257,14),'AGG Activity_16'!A:K,B3257-2016+2,FALSE),VLOOKUP(LEFT(C3257,15),'AGG Activity_16'!A:K,B3257-2016+2,FALSE))</f>
        <v>211.91061454856239</v>
      </c>
    </row>
    <row r="3258" spans="1:4" x14ac:dyDescent="0.25">
      <c r="A3258" t="s">
        <v>2</v>
      </c>
      <c r="B3258">
        <f t="shared" si="82"/>
        <v>2021</v>
      </c>
      <c r="C3258" t="str">
        <f t="shared" si="83"/>
        <v>COMBDGHLCOldLIINC___STDELC_16</v>
      </c>
      <c r="D3258" s="8">
        <f>IF(_xlfn.IFNA(VLOOKUP(LEFT(C3258,LEN(C3258)-3),COMBDG_Replacement_Split_Tech!A:T,12+B3258-2016,FALSE),-1)&lt;0,0,VLOOKUP(LEFT(C3258,LEN(C3258)-3),COMBDG_Replacement_Split_Tech!A:T,12+B3258-2016,FALSE))*_xlfn.IFNA(VLOOKUP(LEFT(C3258,14),'AGG Activity_16'!A:K,B3258-2016+2,FALSE),VLOOKUP(LEFT(C3258,15),'AGG Activity_16'!A:K,B3258-2016+2,FALSE))</f>
        <v>680.6124908816073</v>
      </c>
    </row>
    <row r="3259" spans="1:4" x14ac:dyDescent="0.25">
      <c r="A3259" t="s">
        <v>2</v>
      </c>
      <c r="B3259">
        <f t="shared" si="82"/>
        <v>2021</v>
      </c>
      <c r="C3259" t="str">
        <f t="shared" si="83"/>
        <v>COMBDGHLCOldLILED___STDELC_16</v>
      </c>
      <c r="D3259" s="8">
        <f>IF(_xlfn.IFNA(VLOOKUP(LEFT(C3259,LEN(C3259)-3),COMBDG_Replacement_Split_Tech!A:T,12+B3259-2016,FALSE),-1)&lt;0,0,VLOOKUP(LEFT(C3259,LEN(C3259)-3),COMBDG_Replacement_Split_Tech!A:T,12+B3259-2016,FALSE))*_xlfn.IFNA(VLOOKUP(LEFT(C3259,14),'AGG Activity_16'!A:K,B3259-2016+2,FALSE),VLOOKUP(LEFT(C3259,15),'AGG Activity_16'!A:K,B3259-2016+2,FALSE))</f>
        <v>1.6619018524763522</v>
      </c>
    </row>
    <row r="3260" spans="1:4" x14ac:dyDescent="0.25">
      <c r="A3260" t="s">
        <v>2</v>
      </c>
      <c r="B3260">
        <f t="shared" si="82"/>
        <v>2021</v>
      </c>
      <c r="C3260" t="str">
        <f t="shared" si="83"/>
        <v>COMBDGHLCOldSC______STDELC_16</v>
      </c>
      <c r="D3260" s="8">
        <f>IF(_xlfn.IFNA(VLOOKUP(LEFT(C3260,LEN(C3260)-3),COMBDG_Replacement_Split_Tech!A:T,12+B3260-2016,FALSE),-1)&lt;0,0,VLOOKUP(LEFT(C3260,LEN(C3260)-3),COMBDG_Replacement_Split_Tech!A:T,12+B3260-2016,FALSE))*_xlfn.IFNA(VLOOKUP(LEFT(C3260,14),'AGG Activity_16'!A:K,B3260-2016+2,FALSE),VLOOKUP(LEFT(C3260,15),'AGG Activity_16'!A:K,B3260-2016+2,FALSE))</f>
        <v>351.77255412358818</v>
      </c>
    </row>
    <row r="3261" spans="1:4" x14ac:dyDescent="0.25">
      <c r="A3261" t="s">
        <v>2</v>
      </c>
      <c r="B3261">
        <f t="shared" si="82"/>
        <v>2021</v>
      </c>
      <c r="C3261" t="str">
        <f t="shared" si="83"/>
        <v>COMBDGHLCOldSHFUR___STDELC_16</v>
      </c>
      <c r="D3261" s="8">
        <f>IF(_xlfn.IFNA(VLOOKUP(LEFT(C3261,LEN(C3261)-3),COMBDG_Replacement_Split_Tech!A:T,12+B3261-2016,FALSE),-1)&lt;0,0,VLOOKUP(LEFT(C3261,LEN(C3261)-3),COMBDG_Replacement_Split_Tech!A:T,12+B3261-2016,FALSE))*_xlfn.IFNA(VLOOKUP(LEFT(C3261,14),'AGG Activity_16'!A:K,B3261-2016+2,FALSE),VLOOKUP(LEFT(C3261,15),'AGG Activity_16'!A:K,B3261-2016+2,FALSE))</f>
        <v>0</v>
      </c>
    </row>
    <row r="3262" spans="1:4" x14ac:dyDescent="0.25">
      <c r="A3262" t="s">
        <v>2</v>
      </c>
      <c r="B3262">
        <f t="shared" si="82"/>
        <v>2021</v>
      </c>
      <c r="C3262" t="str">
        <f t="shared" si="83"/>
        <v>COMBDGHLCOldSHHEP___STDELC_16</v>
      </c>
      <c r="D3262" s="8">
        <f>IF(_xlfn.IFNA(VLOOKUP(LEFT(C3262,LEN(C3262)-3),COMBDG_Replacement_Split_Tech!A:T,12+B3262-2016,FALSE),-1)&lt;0,0,VLOOKUP(LEFT(C3262,LEN(C3262)-3),COMBDG_Replacement_Split_Tech!A:T,12+B3262-2016,FALSE))*_xlfn.IFNA(VLOOKUP(LEFT(C3262,14),'AGG Activity_16'!A:K,B3262-2016+2,FALSE),VLOOKUP(LEFT(C3262,15),'AGG Activity_16'!A:K,B3262-2016+2,FALSE))</f>
        <v>76.427476981196293</v>
      </c>
    </row>
    <row r="3263" spans="1:4" x14ac:dyDescent="0.25">
      <c r="A3263" t="s">
        <v>2</v>
      </c>
      <c r="B3263">
        <f t="shared" si="82"/>
        <v>2021</v>
      </c>
      <c r="C3263" t="str">
        <f t="shared" si="83"/>
        <v>COMBDGHLCOldSHPLT___STDELC_16</v>
      </c>
      <c r="D3263" s="8">
        <f>IF(_xlfn.IFNA(VLOOKUP(LEFT(C3263,LEN(C3263)-3),COMBDG_Replacement_Split_Tech!A:T,12+B3263-2016,FALSE),-1)&lt;0,0,VLOOKUP(LEFT(C3263,LEN(C3263)-3),COMBDG_Replacement_Split_Tech!A:T,12+B3263-2016,FALSE))*_xlfn.IFNA(VLOOKUP(LEFT(C3263,14),'AGG Activity_16'!A:K,B3263-2016+2,FALSE),VLOOKUP(LEFT(C3263,15),'AGG Activity_16'!A:K,B3263-2016+2,FALSE))</f>
        <v>18.375420091211836</v>
      </c>
    </row>
    <row r="3264" spans="1:4" x14ac:dyDescent="0.25">
      <c r="A3264" t="s">
        <v>2</v>
      </c>
      <c r="B3264">
        <f t="shared" si="82"/>
        <v>2021</v>
      </c>
      <c r="C3264" t="str">
        <f t="shared" si="83"/>
        <v>COMBDGHLCOldSLLED___STDELC_16</v>
      </c>
      <c r="D3264" s="8">
        <f>IF(_xlfn.IFNA(VLOOKUP(LEFT(C3264,LEN(C3264)-3),COMBDG_Replacement_Split_Tech!A:T,12+B3264-2016,FALSE),-1)&lt;0,0,VLOOKUP(LEFT(C3264,LEN(C3264)-3),COMBDG_Replacement_Split_Tech!A:T,12+B3264-2016,FALSE))*_xlfn.IFNA(VLOOKUP(LEFT(C3264,14),'AGG Activity_16'!A:K,B3264-2016+2,FALSE),VLOOKUP(LEFT(C3264,15),'AGG Activity_16'!A:K,B3264-2016+2,FALSE))</f>
        <v>34.606223582722031</v>
      </c>
    </row>
    <row r="3265" spans="1:4" x14ac:dyDescent="0.25">
      <c r="A3265" t="s">
        <v>2</v>
      </c>
      <c r="B3265">
        <f t="shared" si="82"/>
        <v>2021</v>
      </c>
      <c r="C3265" t="str">
        <f t="shared" si="83"/>
        <v>COMBDGHLCOldWH______STDELC_16</v>
      </c>
      <c r="D3265" s="8">
        <f>IF(_xlfn.IFNA(VLOOKUP(LEFT(C3265,LEN(C3265)-3),COMBDG_Replacement_Split_Tech!A:T,12+B3265-2016,FALSE),-1)&lt;0,0,VLOOKUP(LEFT(C3265,LEN(C3265)-3),COMBDG_Replacement_Split_Tech!A:T,12+B3265-2016,FALSE))*_xlfn.IFNA(VLOOKUP(LEFT(C3265,14),'AGG Activity_16'!A:K,B3265-2016+2,FALSE),VLOOKUP(LEFT(C3265,15),'AGG Activity_16'!A:K,B3265-2016+2,FALSE))</f>
        <v>12.619163249876426</v>
      </c>
    </row>
    <row r="3266" spans="1:4" x14ac:dyDescent="0.25">
      <c r="A3266" t="s">
        <v>2</v>
      </c>
      <c r="B3266">
        <f t="shared" si="82"/>
        <v>2021</v>
      </c>
      <c r="C3266" t="str">
        <f t="shared" si="83"/>
        <v>COMBDGICINewAE______STDELC_16</v>
      </c>
      <c r="D3266" s="8">
        <f>IF(_xlfn.IFNA(VLOOKUP(LEFT(C3266,LEN(C3266)-3),COMBDG_Replacement_Split_Tech!A:T,12+B3266-2016,FALSE),-1)&lt;0,0,VLOOKUP(LEFT(C3266,LEN(C3266)-3),COMBDG_Replacement_Split_Tech!A:T,12+B3266-2016,FALSE))*_xlfn.IFNA(VLOOKUP(LEFT(C3266,14),'AGG Activity_16'!A:K,B3266-2016+2,FALSE),VLOOKUP(LEFT(C3266,15),'AGG Activity_16'!A:K,B3266-2016+2,FALSE))</f>
        <v>0</v>
      </c>
    </row>
    <row r="3267" spans="1:4" x14ac:dyDescent="0.25">
      <c r="A3267" t="s">
        <v>2</v>
      </c>
      <c r="B3267">
        <f t="shared" si="82"/>
        <v>2021</v>
      </c>
      <c r="C3267" t="str">
        <f t="shared" si="83"/>
        <v>COMBDGICINewAM______STDELC_16</v>
      </c>
      <c r="D3267" s="8">
        <f>IF(_xlfn.IFNA(VLOOKUP(LEFT(C3267,LEN(C3267)-3),COMBDG_Replacement_Split_Tech!A:T,12+B3267-2016,FALSE),-1)&lt;0,0,VLOOKUP(LEFT(C3267,LEN(C3267)-3),COMBDG_Replacement_Split_Tech!A:T,12+B3267-2016,FALSE))*_xlfn.IFNA(VLOOKUP(LEFT(C3267,14),'AGG Activity_16'!A:K,B3267-2016+2,FALSE),VLOOKUP(LEFT(C3267,15),'AGG Activity_16'!A:K,B3267-2016+2,FALSE))</f>
        <v>0</v>
      </c>
    </row>
    <row r="3268" spans="1:4" x14ac:dyDescent="0.25">
      <c r="A3268" t="s">
        <v>2</v>
      </c>
      <c r="B3268">
        <f t="shared" si="82"/>
        <v>2021</v>
      </c>
      <c r="C3268" t="str">
        <f t="shared" si="83"/>
        <v>COMBDGICINewLIFLC___STDELC_16</v>
      </c>
      <c r="D3268" s="8">
        <f>IF(_xlfn.IFNA(VLOOKUP(LEFT(C3268,LEN(C3268)-3),COMBDG_Replacement_Split_Tech!A:T,12+B3268-2016,FALSE),-1)&lt;0,0,VLOOKUP(LEFT(C3268,LEN(C3268)-3),COMBDG_Replacement_Split_Tech!A:T,12+B3268-2016,FALSE))*_xlfn.IFNA(VLOOKUP(LEFT(C3268,14),'AGG Activity_16'!A:K,B3268-2016+2,FALSE),VLOOKUP(LEFT(C3268,15),'AGG Activity_16'!A:K,B3268-2016+2,FALSE))</f>
        <v>0</v>
      </c>
    </row>
    <row r="3269" spans="1:4" x14ac:dyDescent="0.25">
      <c r="A3269" t="s">
        <v>2</v>
      </c>
      <c r="B3269">
        <f t="shared" si="82"/>
        <v>2021</v>
      </c>
      <c r="C3269" t="str">
        <f t="shared" si="83"/>
        <v>COMBDGICINewLIFLU___STDELC_16</v>
      </c>
      <c r="D3269" s="8">
        <f>IF(_xlfn.IFNA(VLOOKUP(LEFT(C3269,LEN(C3269)-3),COMBDG_Replacement_Split_Tech!A:T,12+B3269-2016,FALSE),-1)&lt;0,0,VLOOKUP(LEFT(C3269,LEN(C3269)-3),COMBDG_Replacement_Split_Tech!A:T,12+B3269-2016,FALSE))*_xlfn.IFNA(VLOOKUP(LEFT(C3269,14),'AGG Activity_16'!A:K,B3269-2016+2,FALSE),VLOOKUP(LEFT(C3269,15),'AGG Activity_16'!A:K,B3269-2016+2,FALSE))</f>
        <v>0</v>
      </c>
    </row>
    <row r="3270" spans="1:4" x14ac:dyDescent="0.25">
      <c r="A3270" t="s">
        <v>2</v>
      </c>
      <c r="B3270">
        <f t="shared" si="82"/>
        <v>2021</v>
      </c>
      <c r="C3270" t="str">
        <f t="shared" si="83"/>
        <v>COMBDGICINewLIHAL___STDELC_16</v>
      </c>
      <c r="D3270" s="8">
        <f>IF(_xlfn.IFNA(VLOOKUP(LEFT(C3270,LEN(C3270)-3),COMBDG_Replacement_Split_Tech!A:T,12+B3270-2016,FALSE),-1)&lt;0,0,VLOOKUP(LEFT(C3270,LEN(C3270)-3),COMBDG_Replacement_Split_Tech!A:T,12+B3270-2016,FALSE))*_xlfn.IFNA(VLOOKUP(LEFT(C3270,14),'AGG Activity_16'!A:K,B3270-2016+2,FALSE),VLOOKUP(LEFT(C3270,15),'AGG Activity_16'!A:K,B3270-2016+2,FALSE))</f>
        <v>0</v>
      </c>
    </row>
    <row r="3271" spans="1:4" x14ac:dyDescent="0.25">
      <c r="A3271" t="s">
        <v>2</v>
      </c>
      <c r="B3271">
        <f t="shared" si="82"/>
        <v>2021</v>
      </c>
      <c r="C3271" t="str">
        <f t="shared" si="83"/>
        <v>COMBDGICINewLIINC___STDELC_16</v>
      </c>
      <c r="D3271" s="8">
        <f>IF(_xlfn.IFNA(VLOOKUP(LEFT(C3271,LEN(C3271)-3),COMBDG_Replacement_Split_Tech!A:T,12+B3271-2016,FALSE),-1)&lt;0,0,VLOOKUP(LEFT(C3271,LEN(C3271)-3),COMBDG_Replacement_Split_Tech!A:T,12+B3271-2016,FALSE))*_xlfn.IFNA(VLOOKUP(LEFT(C3271,14),'AGG Activity_16'!A:K,B3271-2016+2,FALSE),VLOOKUP(LEFT(C3271,15),'AGG Activity_16'!A:K,B3271-2016+2,FALSE))</f>
        <v>0</v>
      </c>
    </row>
    <row r="3272" spans="1:4" x14ac:dyDescent="0.25">
      <c r="A3272" t="s">
        <v>2</v>
      </c>
      <c r="B3272">
        <f t="shared" si="82"/>
        <v>2021</v>
      </c>
      <c r="C3272" t="str">
        <f t="shared" si="83"/>
        <v>COMBDGICINewLILED___STDELC_16</v>
      </c>
      <c r="D3272" s="8">
        <f>IF(_xlfn.IFNA(VLOOKUP(LEFT(C3272,LEN(C3272)-3),COMBDG_Replacement_Split_Tech!A:T,12+B3272-2016,FALSE),-1)&lt;0,0,VLOOKUP(LEFT(C3272,LEN(C3272)-3),COMBDG_Replacement_Split_Tech!A:T,12+B3272-2016,FALSE))*_xlfn.IFNA(VLOOKUP(LEFT(C3272,14),'AGG Activity_16'!A:K,B3272-2016+2,FALSE),VLOOKUP(LEFT(C3272,15),'AGG Activity_16'!A:K,B3272-2016+2,FALSE))</f>
        <v>0</v>
      </c>
    </row>
    <row r="3273" spans="1:4" x14ac:dyDescent="0.25">
      <c r="A3273" t="s">
        <v>2</v>
      </c>
      <c r="B3273">
        <f t="shared" si="82"/>
        <v>2021</v>
      </c>
      <c r="C3273" t="str">
        <f t="shared" si="83"/>
        <v>COMBDGICINewSC______STDELC_16</v>
      </c>
      <c r="D3273" s="8">
        <f>IF(_xlfn.IFNA(VLOOKUP(LEFT(C3273,LEN(C3273)-3),COMBDG_Replacement_Split_Tech!A:T,12+B3273-2016,FALSE),-1)&lt;0,0,VLOOKUP(LEFT(C3273,LEN(C3273)-3),COMBDG_Replacement_Split_Tech!A:T,12+B3273-2016,FALSE))*_xlfn.IFNA(VLOOKUP(LEFT(C3273,14),'AGG Activity_16'!A:K,B3273-2016+2,FALSE),VLOOKUP(LEFT(C3273,15),'AGG Activity_16'!A:K,B3273-2016+2,FALSE))</f>
        <v>0</v>
      </c>
    </row>
    <row r="3274" spans="1:4" x14ac:dyDescent="0.25">
      <c r="A3274" t="s">
        <v>2</v>
      </c>
      <c r="B3274">
        <f t="shared" si="82"/>
        <v>2021</v>
      </c>
      <c r="C3274" t="str">
        <f t="shared" si="83"/>
        <v>COMBDGICINewSHFUR___STDELC_16</v>
      </c>
      <c r="D3274" s="8">
        <f>IF(_xlfn.IFNA(VLOOKUP(LEFT(C3274,LEN(C3274)-3),COMBDG_Replacement_Split_Tech!A:T,12+B3274-2016,FALSE),-1)&lt;0,0,VLOOKUP(LEFT(C3274,LEN(C3274)-3),COMBDG_Replacement_Split_Tech!A:T,12+B3274-2016,FALSE))*_xlfn.IFNA(VLOOKUP(LEFT(C3274,14),'AGG Activity_16'!A:K,B3274-2016+2,FALSE),VLOOKUP(LEFT(C3274,15),'AGG Activity_16'!A:K,B3274-2016+2,FALSE))</f>
        <v>0</v>
      </c>
    </row>
    <row r="3275" spans="1:4" x14ac:dyDescent="0.25">
      <c r="A3275" t="s">
        <v>2</v>
      </c>
      <c r="B3275">
        <f t="shared" si="82"/>
        <v>2021</v>
      </c>
      <c r="C3275" t="str">
        <f t="shared" si="83"/>
        <v>COMBDGICINewSHHEP___STDELC_16</v>
      </c>
      <c r="D3275" s="8">
        <f>IF(_xlfn.IFNA(VLOOKUP(LEFT(C3275,LEN(C3275)-3),COMBDG_Replacement_Split_Tech!A:T,12+B3275-2016,FALSE),-1)&lt;0,0,VLOOKUP(LEFT(C3275,LEN(C3275)-3),COMBDG_Replacement_Split_Tech!A:T,12+B3275-2016,FALSE))*_xlfn.IFNA(VLOOKUP(LEFT(C3275,14),'AGG Activity_16'!A:K,B3275-2016+2,FALSE),VLOOKUP(LEFT(C3275,15),'AGG Activity_16'!A:K,B3275-2016+2,FALSE))</f>
        <v>0</v>
      </c>
    </row>
    <row r="3276" spans="1:4" x14ac:dyDescent="0.25">
      <c r="A3276" t="s">
        <v>2</v>
      </c>
      <c r="B3276">
        <f t="shared" si="82"/>
        <v>2021</v>
      </c>
      <c r="C3276" t="str">
        <f t="shared" si="83"/>
        <v>COMBDGICINewSHPLT___STDELC_16</v>
      </c>
      <c r="D3276" s="8">
        <f>IF(_xlfn.IFNA(VLOOKUP(LEFT(C3276,LEN(C3276)-3),COMBDG_Replacement_Split_Tech!A:T,12+B3276-2016,FALSE),-1)&lt;0,0,VLOOKUP(LEFT(C3276,LEN(C3276)-3),COMBDG_Replacement_Split_Tech!A:T,12+B3276-2016,FALSE))*_xlfn.IFNA(VLOOKUP(LEFT(C3276,14),'AGG Activity_16'!A:K,B3276-2016+2,FALSE),VLOOKUP(LEFT(C3276,15),'AGG Activity_16'!A:K,B3276-2016+2,FALSE))</f>
        <v>0</v>
      </c>
    </row>
    <row r="3277" spans="1:4" x14ac:dyDescent="0.25">
      <c r="A3277" t="s">
        <v>2</v>
      </c>
      <c r="B3277">
        <f t="shared" si="82"/>
        <v>2021</v>
      </c>
      <c r="C3277" t="str">
        <f t="shared" si="83"/>
        <v>COMBDGICINewSLLED___STDELC_16</v>
      </c>
      <c r="D3277" s="8">
        <f>IF(_xlfn.IFNA(VLOOKUP(LEFT(C3277,LEN(C3277)-3),COMBDG_Replacement_Split_Tech!A:T,12+B3277-2016,FALSE),-1)&lt;0,0,VLOOKUP(LEFT(C3277,LEN(C3277)-3),COMBDG_Replacement_Split_Tech!A:T,12+B3277-2016,FALSE))*_xlfn.IFNA(VLOOKUP(LEFT(C3277,14),'AGG Activity_16'!A:K,B3277-2016+2,FALSE),VLOOKUP(LEFT(C3277,15),'AGG Activity_16'!A:K,B3277-2016+2,FALSE))</f>
        <v>0</v>
      </c>
    </row>
    <row r="3278" spans="1:4" x14ac:dyDescent="0.25">
      <c r="A3278" t="s">
        <v>2</v>
      </c>
      <c r="B3278">
        <f t="shared" si="82"/>
        <v>2021</v>
      </c>
      <c r="C3278" t="str">
        <f t="shared" si="83"/>
        <v>COMBDGICINewWH______STDELC_16</v>
      </c>
      <c r="D3278" s="8">
        <f>IF(_xlfn.IFNA(VLOOKUP(LEFT(C3278,LEN(C3278)-3),COMBDG_Replacement_Split_Tech!A:T,12+B3278-2016,FALSE),-1)&lt;0,0,VLOOKUP(LEFT(C3278,LEN(C3278)-3),COMBDG_Replacement_Split_Tech!A:T,12+B3278-2016,FALSE))*_xlfn.IFNA(VLOOKUP(LEFT(C3278,14),'AGG Activity_16'!A:K,B3278-2016+2,FALSE),VLOOKUP(LEFT(C3278,15),'AGG Activity_16'!A:K,B3278-2016+2,FALSE))</f>
        <v>0</v>
      </c>
    </row>
    <row r="3279" spans="1:4" x14ac:dyDescent="0.25">
      <c r="A3279" t="s">
        <v>2</v>
      </c>
      <c r="B3279">
        <f t="shared" si="82"/>
        <v>2021</v>
      </c>
      <c r="C3279" t="str">
        <f t="shared" si="83"/>
        <v>COMBDGICIOldAE______STDELC_16</v>
      </c>
      <c r="D3279" s="8">
        <f>IF(_xlfn.IFNA(VLOOKUP(LEFT(C3279,LEN(C3279)-3),COMBDG_Replacement_Split_Tech!A:T,12+B3279-2016,FALSE),-1)&lt;0,0,VLOOKUP(LEFT(C3279,LEN(C3279)-3),COMBDG_Replacement_Split_Tech!A:T,12+B3279-2016,FALSE))*_xlfn.IFNA(VLOOKUP(LEFT(C3279,14),'AGG Activity_16'!A:K,B3279-2016+2,FALSE),VLOOKUP(LEFT(C3279,15),'AGG Activity_16'!A:K,B3279-2016+2,FALSE))</f>
        <v>43.765317569996711</v>
      </c>
    </row>
    <row r="3280" spans="1:4" x14ac:dyDescent="0.25">
      <c r="A3280" t="s">
        <v>2</v>
      </c>
      <c r="B3280">
        <f t="shared" si="82"/>
        <v>2021</v>
      </c>
      <c r="C3280" t="str">
        <f t="shared" si="83"/>
        <v>COMBDGICIOldAM______STDELC_16</v>
      </c>
      <c r="D3280" s="8">
        <f>IF(_xlfn.IFNA(VLOOKUP(LEFT(C3280,LEN(C3280)-3),COMBDG_Replacement_Split_Tech!A:T,12+B3280-2016,FALSE),-1)&lt;0,0,VLOOKUP(LEFT(C3280,LEN(C3280)-3),COMBDG_Replacement_Split_Tech!A:T,12+B3280-2016,FALSE))*_xlfn.IFNA(VLOOKUP(LEFT(C3280,14),'AGG Activity_16'!A:K,B3280-2016+2,FALSE),VLOOKUP(LEFT(C3280,15),'AGG Activity_16'!A:K,B3280-2016+2,FALSE))</f>
        <v>6.5118380109077334</v>
      </c>
    </row>
    <row r="3281" spans="1:4" x14ac:dyDescent="0.25">
      <c r="A3281" t="s">
        <v>2</v>
      </c>
      <c r="B3281">
        <f t="shared" si="82"/>
        <v>2021</v>
      </c>
      <c r="C3281" t="str">
        <f t="shared" si="83"/>
        <v>COMBDGICIOldLIFLC___STDELC_16</v>
      </c>
      <c r="D3281" s="8">
        <f>IF(_xlfn.IFNA(VLOOKUP(LEFT(C3281,LEN(C3281)-3),COMBDG_Replacement_Split_Tech!A:T,12+B3281-2016,FALSE),-1)&lt;0,0,VLOOKUP(LEFT(C3281,LEN(C3281)-3),COMBDG_Replacement_Split_Tech!A:T,12+B3281-2016,FALSE))*_xlfn.IFNA(VLOOKUP(LEFT(C3281,14),'AGG Activity_16'!A:K,B3281-2016+2,FALSE),VLOOKUP(LEFT(C3281,15),'AGG Activity_16'!A:K,B3281-2016+2,FALSE))</f>
        <v>7.7781413676150857</v>
      </c>
    </row>
    <row r="3282" spans="1:4" x14ac:dyDescent="0.25">
      <c r="A3282" t="s">
        <v>2</v>
      </c>
      <c r="B3282">
        <f t="shared" si="82"/>
        <v>2021</v>
      </c>
      <c r="C3282" t="str">
        <f t="shared" si="83"/>
        <v>COMBDGICIOldLIFLU___STDELC_16</v>
      </c>
      <c r="D3282" s="8">
        <f>IF(_xlfn.IFNA(VLOOKUP(LEFT(C3282,LEN(C3282)-3),COMBDG_Replacement_Split_Tech!A:T,12+B3282-2016,FALSE),-1)&lt;0,0,VLOOKUP(LEFT(C3282,LEN(C3282)-3),COMBDG_Replacement_Split_Tech!A:T,12+B3282-2016,FALSE))*_xlfn.IFNA(VLOOKUP(LEFT(C3282,14),'AGG Activity_16'!A:K,B3282-2016+2,FALSE),VLOOKUP(LEFT(C3282,15),'AGG Activity_16'!A:K,B3282-2016+2,FALSE))</f>
        <v>28.422117513090729</v>
      </c>
    </row>
    <row r="3283" spans="1:4" x14ac:dyDescent="0.25">
      <c r="A3283" t="s">
        <v>2</v>
      </c>
      <c r="B3283">
        <f t="shared" si="82"/>
        <v>2021</v>
      </c>
      <c r="C3283" t="str">
        <f t="shared" si="83"/>
        <v>COMBDGICIOldLIHAL___STDELC_16</v>
      </c>
      <c r="D3283" s="8">
        <f>IF(_xlfn.IFNA(VLOOKUP(LEFT(C3283,LEN(C3283)-3),COMBDG_Replacement_Split_Tech!A:T,12+B3283-2016,FALSE),-1)&lt;0,0,VLOOKUP(LEFT(C3283,LEN(C3283)-3),COMBDG_Replacement_Split_Tech!A:T,12+B3283-2016,FALSE))*_xlfn.IFNA(VLOOKUP(LEFT(C3283,14),'AGG Activity_16'!A:K,B3283-2016+2,FALSE),VLOOKUP(LEFT(C3283,15),'AGG Activity_16'!A:K,B3283-2016+2,FALSE))</f>
        <v>16.696474720903787</v>
      </c>
    </row>
    <row r="3284" spans="1:4" x14ac:dyDescent="0.25">
      <c r="A3284" t="s">
        <v>2</v>
      </c>
      <c r="B3284">
        <f t="shared" si="82"/>
        <v>2021</v>
      </c>
      <c r="C3284" t="str">
        <f t="shared" si="83"/>
        <v>COMBDGICIOldLIINC___STDELC_16</v>
      </c>
      <c r="D3284" s="8">
        <f>IF(_xlfn.IFNA(VLOOKUP(LEFT(C3284,LEN(C3284)-3),COMBDG_Replacement_Split_Tech!A:T,12+B3284-2016,FALSE),-1)&lt;0,0,VLOOKUP(LEFT(C3284,LEN(C3284)-3),COMBDG_Replacement_Split_Tech!A:T,12+B3284-2016,FALSE))*_xlfn.IFNA(VLOOKUP(LEFT(C3284,14),'AGG Activity_16'!A:K,B3284-2016+2,FALSE),VLOOKUP(LEFT(C3284,15),'AGG Activity_16'!A:K,B3284-2016+2,FALSE))</f>
        <v>53.625578279524689</v>
      </c>
    </row>
    <row r="3285" spans="1:4" x14ac:dyDescent="0.25">
      <c r="A3285" t="s">
        <v>2</v>
      </c>
      <c r="B3285">
        <f t="shared" si="82"/>
        <v>2021</v>
      </c>
      <c r="C3285" t="str">
        <f t="shared" si="83"/>
        <v>COMBDGICIOldLILED___STDELC_16</v>
      </c>
      <c r="D3285" s="8">
        <f>IF(_xlfn.IFNA(VLOOKUP(LEFT(C3285,LEN(C3285)-3),COMBDG_Replacement_Split_Tech!A:T,12+B3285-2016,FALSE),-1)&lt;0,0,VLOOKUP(LEFT(C3285,LEN(C3285)-3),COMBDG_Replacement_Split_Tech!A:T,12+B3285-2016,FALSE))*_xlfn.IFNA(VLOOKUP(LEFT(C3285,14),'AGG Activity_16'!A:K,B3285-2016+2,FALSE),VLOOKUP(LEFT(C3285,15),'AGG Activity_16'!A:K,B3285-2016+2,FALSE))</f>
        <v>0.12490341215392421</v>
      </c>
    </row>
    <row r="3286" spans="1:4" x14ac:dyDescent="0.25">
      <c r="A3286" t="s">
        <v>2</v>
      </c>
      <c r="B3286">
        <f t="shared" si="82"/>
        <v>2021</v>
      </c>
      <c r="C3286" t="str">
        <f t="shared" si="83"/>
        <v>COMBDGICIOldSC______STDELC_16</v>
      </c>
      <c r="D3286" s="8">
        <f>IF(_xlfn.IFNA(VLOOKUP(LEFT(C3286,LEN(C3286)-3),COMBDG_Replacement_Split_Tech!A:T,12+B3286-2016,FALSE),-1)&lt;0,0,VLOOKUP(LEFT(C3286,LEN(C3286)-3),COMBDG_Replacement_Split_Tech!A:T,12+B3286-2016,FALSE))*_xlfn.IFNA(VLOOKUP(LEFT(C3286,14),'AGG Activity_16'!A:K,B3286-2016+2,FALSE),VLOOKUP(LEFT(C3286,15),'AGG Activity_16'!A:K,B3286-2016+2,FALSE))</f>
        <v>30.057059704502734</v>
      </c>
    </row>
    <row r="3287" spans="1:4" x14ac:dyDescent="0.25">
      <c r="A3287" t="s">
        <v>2</v>
      </c>
      <c r="B3287">
        <f t="shared" si="82"/>
        <v>2021</v>
      </c>
      <c r="C3287" t="str">
        <f t="shared" si="83"/>
        <v>COMBDGICIOldSHFUR___STDELC_16</v>
      </c>
      <c r="D3287" s="8">
        <f>IF(_xlfn.IFNA(VLOOKUP(LEFT(C3287,LEN(C3287)-3),COMBDG_Replacement_Split_Tech!A:T,12+B3287-2016,FALSE),-1)&lt;0,0,VLOOKUP(LEFT(C3287,LEN(C3287)-3),COMBDG_Replacement_Split_Tech!A:T,12+B3287-2016,FALSE))*_xlfn.IFNA(VLOOKUP(LEFT(C3287,14),'AGG Activity_16'!A:K,B3287-2016+2,FALSE),VLOOKUP(LEFT(C3287,15),'AGG Activity_16'!A:K,B3287-2016+2,FALSE))</f>
        <v>0</v>
      </c>
    </row>
    <row r="3288" spans="1:4" x14ac:dyDescent="0.25">
      <c r="A3288" t="s">
        <v>2</v>
      </c>
      <c r="B3288">
        <f t="shared" si="82"/>
        <v>2021</v>
      </c>
      <c r="C3288" t="str">
        <f t="shared" si="83"/>
        <v>COMBDGICIOldSHHEP___STDELC_16</v>
      </c>
      <c r="D3288" s="8">
        <f>IF(_xlfn.IFNA(VLOOKUP(LEFT(C3288,LEN(C3288)-3),COMBDG_Replacement_Split_Tech!A:T,12+B3288-2016,FALSE),-1)&lt;0,0,VLOOKUP(LEFT(C3288,LEN(C3288)-3),COMBDG_Replacement_Split_Tech!A:T,12+B3288-2016,FALSE))*_xlfn.IFNA(VLOOKUP(LEFT(C3288,14),'AGG Activity_16'!A:K,B3288-2016+2,FALSE),VLOOKUP(LEFT(C3288,15),'AGG Activity_16'!A:K,B3288-2016+2,FALSE))</f>
        <v>7.0312964991384694</v>
      </c>
    </row>
    <row r="3289" spans="1:4" x14ac:dyDescent="0.25">
      <c r="A3289" t="s">
        <v>2</v>
      </c>
      <c r="B3289">
        <f t="shared" si="82"/>
        <v>2021</v>
      </c>
      <c r="C3289" t="str">
        <f t="shared" si="83"/>
        <v>COMBDGICIOldSHPLT___STDELC_16</v>
      </c>
      <c r="D3289" s="8">
        <f>IF(_xlfn.IFNA(VLOOKUP(LEFT(C3289,LEN(C3289)-3),COMBDG_Replacement_Split_Tech!A:T,12+B3289-2016,FALSE),-1)&lt;0,0,VLOOKUP(LEFT(C3289,LEN(C3289)-3),COMBDG_Replacement_Split_Tech!A:T,12+B3289-2016,FALSE))*_xlfn.IFNA(VLOOKUP(LEFT(C3289,14),'AGG Activity_16'!A:K,B3289-2016+2,FALSE),VLOOKUP(LEFT(C3289,15),'AGG Activity_16'!A:K,B3289-2016+2,FALSE))</f>
        <v>1.3123196416882514</v>
      </c>
    </row>
    <row r="3290" spans="1:4" x14ac:dyDescent="0.25">
      <c r="A3290" t="s">
        <v>2</v>
      </c>
      <c r="B3290">
        <f t="shared" si="82"/>
        <v>2021</v>
      </c>
      <c r="C3290" t="str">
        <f t="shared" si="83"/>
        <v>COMBDGICIOldSLLED___STDELC_16</v>
      </c>
      <c r="D3290" s="8">
        <f>IF(_xlfn.IFNA(VLOOKUP(LEFT(C3290,LEN(C3290)-3),COMBDG_Replacement_Split_Tech!A:T,12+B3290-2016,FALSE),-1)&lt;0,0,VLOOKUP(LEFT(C3290,LEN(C3290)-3),COMBDG_Replacement_Split_Tech!A:T,12+B3290-2016,FALSE))*_xlfn.IFNA(VLOOKUP(LEFT(C3290,14),'AGG Activity_16'!A:K,B3290-2016+2,FALSE),VLOOKUP(LEFT(C3290,15),'AGG Activity_16'!A:K,B3290-2016+2,FALSE))</f>
        <v>4.681672776175982</v>
      </c>
    </row>
    <row r="3291" spans="1:4" x14ac:dyDescent="0.25">
      <c r="A3291" t="s">
        <v>2</v>
      </c>
      <c r="B3291">
        <f t="shared" ref="B3291:B3354" si="84">B2691+1</f>
        <v>2021</v>
      </c>
      <c r="C3291" t="str">
        <f t="shared" ref="C3291:C3354" si="85">C2691</f>
        <v>COMBDGICIOldWH______STDELC_16</v>
      </c>
      <c r="D3291" s="8">
        <f>IF(_xlfn.IFNA(VLOOKUP(LEFT(C3291,LEN(C3291)-3),COMBDG_Replacement_Split_Tech!A:T,12+B3291-2016,FALSE),-1)&lt;0,0,VLOOKUP(LEFT(C3291,LEN(C3291)-3),COMBDG_Replacement_Split_Tech!A:T,12+B3291-2016,FALSE))*_xlfn.IFNA(VLOOKUP(LEFT(C3291,14),'AGG Activity_16'!A:K,B3291-2016+2,FALSE),VLOOKUP(LEFT(C3291,15),'AGG Activity_16'!A:K,B3291-2016+2,FALSE))</f>
        <v>0.72934733901166493</v>
      </c>
    </row>
    <row r="3292" spans="1:4" x14ac:dyDescent="0.25">
      <c r="A3292" t="s">
        <v>2</v>
      </c>
      <c r="B3292">
        <f t="shared" si="84"/>
        <v>2021</v>
      </c>
      <c r="C3292" t="str">
        <f t="shared" si="85"/>
        <v>COMBDGOFFNewAE______STDELC_16</v>
      </c>
      <c r="D3292" s="8">
        <f>IF(_xlfn.IFNA(VLOOKUP(LEFT(C3292,LEN(C3292)-3),COMBDG_Replacement_Split_Tech!A:T,12+B3292-2016,FALSE),-1)&lt;0,0,VLOOKUP(LEFT(C3292,LEN(C3292)-3),COMBDG_Replacement_Split_Tech!A:T,12+B3292-2016,FALSE))*_xlfn.IFNA(VLOOKUP(LEFT(C3292,14),'AGG Activity_16'!A:K,B3292-2016+2,FALSE),VLOOKUP(LEFT(C3292,15),'AGG Activity_16'!A:K,B3292-2016+2,FALSE))</f>
        <v>0</v>
      </c>
    </row>
    <row r="3293" spans="1:4" x14ac:dyDescent="0.25">
      <c r="A3293" t="s">
        <v>2</v>
      </c>
      <c r="B3293">
        <f t="shared" si="84"/>
        <v>2021</v>
      </c>
      <c r="C3293" t="str">
        <f t="shared" si="85"/>
        <v>COMBDGOFFNewAM______STDELC_16</v>
      </c>
      <c r="D3293" s="8">
        <f>IF(_xlfn.IFNA(VLOOKUP(LEFT(C3293,LEN(C3293)-3),COMBDG_Replacement_Split_Tech!A:T,12+B3293-2016,FALSE),-1)&lt;0,0,VLOOKUP(LEFT(C3293,LEN(C3293)-3),COMBDG_Replacement_Split_Tech!A:T,12+B3293-2016,FALSE))*_xlfn.IFNA(VLOOKUP(LEFT(C3293,14),'AGG Activity_16'!A:K,B3293-2016+2,FALSE),VLOOKUP(LEFT(C3293,15),'AGG Activity_16'!A:K,B3293-2016+2,FALSE))</f>
        <v>0</v>
      </c>
    </row>
    <row r="3294" spans="1:4" x14ac:dyDescent="0.25">
      <c r="A3294" t="s">
        <v>2</v>
      </c>
      <c r="B3294">
        <f t="shared" si="84"/>
        <v>2021</v>
      </c>
      <c r="C3294" t="str">
        <f t="shared" si="85"/>
        <v>COMBDGOFFNewLIFLC___STDELC_16</v>
      </c>
      <c r="D3294" s="8">
        <f>IF(_xlfn.IFNA(VLOOKUP(LEFT(C3294,LEN(C3294)-3),COMBDG_Replacement_Split_Tech!A:T,12+B3294-2016,FALSE),-1)&lt;0,0,VLOOKUP(LEFT(C3294,LEN(C3294)-3),COMBDG_Replacement_Split_Tech!A:T,12+B3294-2016,FALSE))*_xlfn.IFNA(VLOOKUP(LEFT(C3294,14),'AGG Activity_16'!A:K,B3294-2016+2,FALSE),VLOOKUP(LEFT(C3294,15),'AGG Activity_16'!A:K,B3294-2016+2,FALSE))</f>
        <v>0</v>
      </c>
    </row>
    <row r="3295" spans="1:4" x14ac:dyDescent="0.25">
      <c r="A3295" t="s">
        <v>2</v>
      </c>
      <c r="B3295">
        <f t="shared" si="84"/>
        <v>2021</v>
      </c>
      <c r="C3295" t="str">
        <f t="shared" si="85"/>
        <v>COMBDGOFFNewLIFLU___STDELC_16</v>
      </c>
      <c r="D3295" s="8">
        <f>IF(_xlfn.IFNA(VLOOKUP(LEFT(C3295,LEN(C3295)-3),COMBDG_Replacement_Split_Tech!A:T,12+B3295-2016,FALSE),-1)&lt;0,0,VLOOKUP(LEFT(C3295,LEN(C3295)-3),COMBDG_Replacement_Split_Tech!A:T,12+B3295-2016,FALSE))*_xlfn.IFNA(VLOOKUP(LEFT(C3295,14),'AGG Activity_16'!A:K,B3295-2016+2,FALSE),VLOOKUP(LEFT(C3295,15),'AGG Activity_16'!A:K,B3295-2016+2,FALSE))</f>
        <v>0</v>
      </c>
    </row>
    <row r="3296" spans="1:4" x14ac:dyDescent="0.25">
      <c r="A3296" t="s">
        <v>2</v>
      </c>
      <c r="B3296">
        <f t="shared" si="84"/>
        <v>2021</v>
      </c>
      <c r="C3296" t="str">
        <f t="shared" si="85"/>
        <v>COMBDGOFFNewLIHAL___STDELC_16</v>
      </c>
      <c r="D3296" s="8">
        <f>IF(_xlfn.IFNA(VLOOKUP(LEFT(C3296,LEN(C3296)-3),COMBDG_Replacement_Split_Tech!A:T,12+B3296-2016,FALSE),-1)&lt;0,0,VLOOKUP(LEFT(C3296,LEN(C3296)-3),COMBDG_Replacement_Split_Tech!A:T,12+B3296-2016,FALSE))*_xlfn.IFNA(VLOOKUP(LEFT(C3296,14),'AGG Activity_16'!A:K,B3296-2016+2,FALSE),VLOOKUP(LEFT(C3296,15),'AGG Activity_16'!A:K,B3296-2016+2,FALSE))</f>
        <v>0</v>
      </c>
    </row>
    <row r="3297" spans="1:4" x14ac:dyDescent="0.25">
      <c r="A3297" t="s">
        <v>2</v>
      </c>
      <c r="B3297">
        <f t="shared" si="84"/>
        <v>2021</v>
      </c>
      <c r="C3297" t="str">
        <f t="shared" si="85"/>
        <v>COMBDGOFFNewLIINC___STDELC_16</v>
      </c>
      <c r="D3297" s="8">
        <f>IF(_xlfn.IFNA(VLOOKUP(LEFT(C3297,LEN(C3297)-3),COMBDG_Replacement_Split_Tech!A:T,12+B3297-2016,FALSE),-1)&lt;0,0,VLOOKUP(LEFT(C3297,LEN(C3297)-3),COMBDG_Replacement_Split_Tech!A:T,12+B3297-2016,FALSE))*_xlfn.IFNA(VLOOKUP(LEFT(C3297,14),'AGG Activity_16'!A:K,B3297-2016+2,FALSE),VLOOKUP(LEFT(C3297,15),'AGG Activity_16'!A:K,B3297-2016+2,FALSE))</f>
        <v>0</v>
      </c>
    </row>
    <row r="3298" spans="1:4" x14ac:dyDescent="0.25">
      <c r="A3298" t="s">
        <v>2</v>
      </c>
      <c r="B3298">
        <f t="shared" si="84"/>
        <v>2021</v>
      </c>
      <c r="C3298" t="str">
        <f t="shared" si="85"/>
        <v>COMBDGOFFNewLILED___STDELC_16</v>
      </c>
      <c r="D3298" s="8">
        <f>IF(_xlfn.IFNA(VLOOKUP(LEFT(C3298,LEN(C3298)-3),COMBDG_Replacement_Split_Tech!A:T,12+B3298-2016,FALSE),-1)&lt;0,0,VLOOKUP(LEFT(C3298,LEN(C3298)-3),COMBDG_Replacement_Split_Tech!A:T,12+B3298-2016,FALSE))*_xlfn.IFNA(VLOOKUP(LEFT(C3298,14),'AGG Activity_16'!A:K,B3298-2016+2,FALSE),VLOOKUP(LEFT(C3298,15),'AGG Activity_16'!A:K,B3298-2016+2,FALSE))</f>
        <v>0</v>
      </c>
    </row>
    <row r="3299" spans="1:4" x14ac:dyDescent="0.25">
      <c r="A3299" t="s">
        <v>2</v>
      </c>
      <c r="B3299">
        <f t="shared" si="84"/>
        <v>2021</v>
      </c>
      <c r="C3299" t="str">
        <f t="shared" si="85"/>
        <v>COMBDGOFFNewSC______STDELC_16</v>
      </c>
      <c r="D3299" s="8">
        <f>IF(_xlfn.IFNA(VLOOKUP(LEFT(C3299,LEN(C3299)-3),COMBDG_Replacement_Split_Tech!A:T,12+B3299-2016,FALSE),-1)&lt;0,0,VLOOKUP(LEFT(C3299,LEN(C3299)-3),COMBDG_Replacement_Split_Tech!A:T,12+B3299-2016,FALSE))*_xlfn.IFNA(VLOOKUP(LEFT(C3299,14),'AGG Activity_16'!A:K,B3299-2016+2,FALSE),VLOOKUP(LEFT(C3299,15),'AGG Activity_16'!A:K,B3299-2016+2,FALSE))</f>
        <v>0</v>
      </c>
    </row>
    <row r="3300" spans="1:4" x14ac:dyDescent="0.25">
      <c r="A3300" t="s">
        <v>2</v>
      </c>
      <c r="B3300">
        <f t="shared" si="84"/>
        <v>2021</v>
      </c>
      <c r="C3300" t="str">
        <f t="shared" si="85"/>
        <v>COMBDGOFFNewSHFUR___STDELC_16</v>
      </c>
      <c r="D3300" s="8">
        <f>IF(_xlfn.IFNA(VLOOKUP(LEFT(C3300,LEN(C3300)-3),COMBDG_Replacement_Split_Tech!A:T,12+B3300-2016,FALSE),-1)&lt;0,0,VLOOKUP(LEFT(C3300,LEN(C3300)-3),COMBDG_Replacement_Split_Tech!A:T,12+B3300-2016,FALSE))*_xlfn.IFNA(VLOOKUP(LEFT(C3300,14),'AGG Activity_16'!A:K,B3300-2016+2,FALSE),VLOOKUP(LEFT(C3300,15),'AGG Activity_16'!A:K,B3300-2016+2,FALSE))</f>
        <v>0</v>
      </c>
    </row>
    <row r="3301" spans="1:4" x14ac:dyDescent="0.25">
      <c r="A3301" t="s">
        <v>2</v>
      </c>
      <c r="B3301">
        <f t="shared" si="84"/>
        <v>2021</v>
      </c>
      <c r="C3301" t="str">
        <f t="shared" si="85"/>
        <v>COMBDGOFFNewSHHEP___STDELC_16</v>
      </c>
      <c r="D3301" s="8">
        <f>IF(_xlfn.IFNA(VLOOKUP(LEFT(C3301,LEN(C3301)-3),COMBDG_Replacement_Split_Tech!A:T,12+B3301-2016,FALSE),-1)&lt;0,0,VLOOKUP(LEFT(C3301,LEN(C3301)-3),COMBDG_Replacement_Split_Tech!A:T,12+B3301-2016,FALSE))*_xlfn.IFNA(VLOOKUP(LEFT(C3301,14),'AGG Activity_16'!A:K,B3301-2016+2,FALSE),VLOOKUP(LEFT(C3301,15),'AGG Activity_16'!A:K,B3301-2016+2,FALSE))</f>
        <v>0</v>
      </c>
    </row>
    <row r="3302" spans="1:4" x14ac:dyDescent="0.25">
      <c r="A3302" t="s">
        <v>2</v>
      </c>
      <c r="B3302">
        <f t="shared" si="84"/>
        <v>2021</v>
      </c>
      <c r="C3302" t="str">
        <f t="shared" si="85"/>
        <v>COMBDGOFFNewSHPLT___STDELC_16</v>
      </c>
      <c r="D3302" s="8">
        <f>IF(_xlfn.IFNA(VLOOKUP(LEFT(C3302,LEN(C3302)-3),COMBDG_Replacement_Split_Tech!A:T,12+B3302-2016,FALSE),-1)&lt;0,0,VLOOKUP(LEFT(C3302,LEN(C3302)-3),COMBDG_Replacement_Split_Tech!A:T,12+B3302-2016,FALSE))*_xlfn.IFNA(VLOOKUP(LEFT(C3302,14),'AGG Activity_16'!A:K,B3302-2016+2,FALSE),VLOOKUP(LEFT(C3302,15),'AGG Activity_16'!A:K,B3302-2016+2,FALSE))</f>
        <v>0</v>
      </c>
    </row>
    <row r="3303" spans="1:4" x14ac:dyDescent="0.25">
      <c r="A3303" t="s">
        <v>2</v>
      </c>
      <c r="B3303">
        <f t="shared" si="84"/>
        <v>2021</v>
      </c>
      <c r="C3303" t="str">
        <f t="shared" si="85"/>
        <v>COMBDGOFFNewSLLED___STDELC_16</v>
      </c>
      <c r="D3303" s="8">
        <f>IF(_xlfn.IFNA(VLOOKUP(LEFT(C3303,LEN(C3303)-3),COMBDG_Replacement_Split_Tech!A:T,12+B3303-2016,FALSE),-1)&lt;0,0,VLOOKUP(LEFT(C3303,LEN(C3303)-3),COMBDG_Replacement_Split_Tech!A:T,12+B3303-2016,FALSE))*_xlfn.IFNA(VLOOKUP(LEFT(C3303,14),'AGG Activity_16'!A:K,B3303-2016+2,FALSE),VLOOKUP(LEFT(C3303,15),'AGG Activity_16'!A:K,B3303-2016+2,FALSE))</f>
        <v>0</v>
      </c>
    </row>
    <row r="3304" spans="1:4" x14ac:dyDescent="0.25">
      <c r="A3304" t="s">
        <v>2</v>
      </c>
      <c r="B3304">
        <f t="shared" si="84"/>
        <v>2021</v>
      </c>
      <c r="C3304" t="str">
        <f t="shared" si="85"/>
        <v>COMBDGOFFNewWH______STDELC_16</v>
      </c>
      <c r="D3304" s="8">
        <f>IF(_xlfn.IFNA(VLOOKUP(LEFT(C3304,LEN(C3304)-3),COMBDG_Replacement_Split_Tech!A:T,12+B3304-2016,FALSE),-1)&lt;0,0,VLOOKUP(LEFT(C3304,LEN(C3304)-3),COMBDG_Replacement_Split_Tech!A:T,12+B3304-2016,FALSE))*_xlfn.IFNA(VLOOKUP(LEFT(C3304,14),'AGG Activity_16'!A:K,B3304-2016+2,FALSE),VLOOKUP(LEFT(C3304,15),'AGG Activity_16'!A:K,B3304-2016+2,FALSE))</f>
        <v>0</v>
      </c>
    </row>
    <row r="3305" spans="1:4" x14ac:dyDescent="0.25">
      <c r="A3305" t="s">
        <v>2</v>
      </c>
      <c r="B3305">
        <f t="shared" si="84"/>
        <v>2021</v>
      </c>
      <c r="C3305" t="str">
        <f t="shared" si="85"/>
        <v>COMBDGOFFOldAE______STDELC_16</v>
      </c>
      <c r="D3305" s="8">
        <f>IF(_xlfn.IFNA(VLOOKUP(LEFT(C3305,LEN(C3305)-3),COMBDG_Replacement_Split_Tech!A:T,12+B3305-2016,FALSE),-1)&lt;0,0,VLOOKUP(LEFT(C3305,LEN(C3305)-3),COMBDG_Replacement_Split_Tech!A:T,12+B3305-2016,FALSE))*_xlfn.IFNA(VLOOKUP(LEFT(C3305,14),'AGG Activity_16'!A:K,B3305-2016+2,FALSE),VLOOKUP(LEFT(C3305,15),'AGG Activity_16'!A:K,B3305-2016+2,FALSE))</f>
        <v>3386.5336236340909</v>
      </c>
    </row>
    <row r="3306" spans="1:4" x14ac:dyDescent="0.25">
      <c r="A3306" t="s">
        <v>2</v>
      </c>
      <c r="B3306">
        <f t="shared" si="84"/>
        <v>2021</v>
      </c>
      <c r="C3306" t="str">
        <f t="shared" si="85"/>
        <v>COMBDGOFFOldAM______STDELC_16</v>
      </c>
      <c r="D3306" s="8">
        <f>IF(_xlfn.IFNA(VLOOKUP(LEFT(C3306,LEN(C3306)-3),COMBDG_Replacement_Split_Tech!A:T,12+B3306-2016,FALSE),-1)&lt;0,0,VLOOKUP(LEFT(C3306,LEN(C3306)-3),COMBDG_Replacement_Split_Tech!A:T,12+B3306-2016,FALSE))*_xlfn.IFNA(VLOOKUP(LEFT(C3306,14),'AGG Activity_16'!A:K,B3306-2016+2,FALSE),VLOOKUP(LEFT(C3306,15),'AGG Activity_16'!A:K,B3306-2016+2,FALSE))</f>
        <v>463.01450734695078</v>
      </c>
    </row>
    <row r="3307" spans="1:4" x14ac:dyDescent="0.25">
      <c r="A3307" t="s">
        <v>2</v>
      </c>
      <c r="B3307">
        <f t="shared" si="84"/>
        <v>2021</v>
      </c>
      <c r="C3307" t="str">
        <f t="shared" si="85"/>
        <v>COMBDGOFFOldLIFLC___STDELC_16</v>
      </c>
      <c r="D3307" s="8">
        <f>IF(_xlfn.IFNA(VLOOKUP(LEFT(C3307,LEN(C3307)-3),COMBDG_Replacement_Split_Tech!A:T,12+B3307-2016,FALSE),-1)&lt;0,0,VLOOKUP(LEFT(C3307,LEN(C3307)-3),COMBDG_Replacement_Split_Tech!A:T,12+B3307-2016,FALSE))*_xlfn.IFNA(VLOOKUP(LEFT(C3307,14),'AGG Activity_16'!A:K,B3307-2016+2,FALSE),VLOOKUP(LEFT(C3307,15),'AGG Activity_16'!A:K,B3307-2016+2,FALSE))</f>
        <v>573.70717272980596</v>
      </c>
    </row>
    <row r="3308" spans="1:4" x14ac:dyDescent="0.25">
      <c r="A3308" t="s">
        <v>2</v>
      </c>
      <c r="B3308">
        <f t="shared" si="84"/>
        <v>2021</v>
      </c>
      <c r="C3308" t="str">
        <f t="shared" si="85"/>
        <v>COMBDGOFFOldLIFLU___STDELC_16</v>
      </c>
      <c r="D3308" s="8">
        <f>IF(_xlfn.IFNA(VLOOKUP(LEFT(C3308,LEN(C3308)-3),COMBDG_Replacement_Split_Tech!A:T,12+B3308-2016,FALSE),-1)&lt;0,0,VLOOKUP(LEFT(C3308,LEN(C3308)-3),COMBDG_Replacement_Split_Tech!A:T,12+B3308-2016,FALSE))*_xlfn.IFNA(VLOOKUP(LEFT(C3308,14),'AGG Activity_16'!A:K,B3308-2016+2,FALSE),VLOOKUP(LEFT(C3308,15),'AGG Activity_16'!A:K,B3308-2016+2,FALSE))</f>
        <v>2156.4210384228727</v>
      </c>
    </row>
    <row r="3309" spans="1:4" x14ac:dyDescent="0.25">
      <c r="A3309" t="s">
        <v>2</v>
      </c>
      <c r="B3309">
        <f t="shared" si="84"/>
        <v>2021</v>
      </c>
      <c r="C3309" t="str">
        <f t="shared" si="85"/>
        <v>COMBDGOFFOldLIHAL___STDELC_16</v>
      </c>
      <c r="D3309" s="8">
        <f>IF(_xlfn.IFNA(VLOOKUP(LEFT(C3309,LEN(C3309)-3),COMBDG_Replacement_Split_Tech!A:T,12+B3309-2016,FALSE),-1)&lt;0,0,VLOOKUP(LEFT(C3309,LEN(C3309)-3),COMBDG_Replacement_Split_Tech!A:T,12+B3309-2016,FALSE))*_xlfn.IFNA(VLOOKUP(LEFT(C3309,14),'AGG Activity_16'!A:K,B3309-2016+2,FALSE),VLOOKUP(LEFT(C3309,15),'AGG Activity_16'!A:K,B3309-2016+2,FALSE))</f>
        <v>1231.5136552501929</v>
      </c>
    </row>
    <row r="3310" spans="1:4" x14ac:dyDescent="0.25">
      <c r="A3310" t="s">
        <v>2</v>
      </c>
      <c r="B3310">
        <f t="shared" si="84"/>
        <v>2021</v>
      </c>
      <c r="C3310" t="str">
        <f t="shared" si="85"/>
        <v>COMBDGOFFOldLIINC___STDELC_16</v>
      </c>
      <c r="D3310" s="8">
        <f>IF(_xlfn.IFNA(VLOOKUP(LEFT(C3310,LEN(C3310)-3),COMBDG_Replacement_Split_Tech!A:T,12+B3310-2016,FALSE),-1)&lt;0,0,VLOOKUP(LEFT(C3310,LEN(C3310)-3),COMBDG_Replacement_Split_Tech!A:T,12+B3310-2016,FALSE))*_xlfn.IFNA(VLOOKUP(LEFT(C3310,14),'AGG Activity_16'!A:K,B3310-2016+2,FALSE),VLOOKUP(LEFT(C3310,15),'AGG Activity_16'!A:K,B3310-2016+2,FALSE))</f>
        <v>3955.3638133707773</v>
      </c>
    </row>
    <row r="3311" spans="1:4" x14ac:dyDescent="0.25">
      <c r="A3311" t="s">
        <v>2</v>
      </c>
      <c r="B3311">
        <f t="shared" si="84"/>
        <v>2021</v>
      </c>
      <c r="C3311" t="str">
        <f t="shared" si="85"/>
        <v>COMBDGOFFOldLILED___STDELC_16</v>
      </c>
      <c r="D3311" s="8">
        <f>IF(_xlfn.IFNA(VLOOKUP(LEFT(C3311,LEN(C3311)-3),COMBDG_Replacement_Split_Tech!A:T,12+B3311-2016,FALSE),-1)&lt;0,0,VLOOKUP(LEFT(C3311,LEN(C3311)-3),COMBDG_Replacement_Split_Tech!A:T,12+B3311-2016,FALSE))*_xlfn.IFNA(VLOOKUP(LEFT(C3311,14),'AGG Activity_16'!A:K,B3311-2016+2,FALSE),VLOOKUP(LEFT(C3311,15),'AGG Activity_16'!A:K,B3311-2016+2,FALSE))</f>
        <v>9.4742500811887815</v>
      </c>
    </row>
    <row r="3312" spans="1:4" x14ac:dyDescent="0.25">
      <c r="A3312" t="s">
        <v>2</v>
      </c>
      <c r="B3312">
        <f t="shared" si="84"/>
        <v>2021</v>
      </c>
      <c r="C3312" t="str">
        <f t="shared" si="85"/>
        <v>COMBDGOFFOldSC______STDELC_16</v>
      </c>
      <c r="D3312" s="8">
        <f>IF(_xlfn.IFNA(VLOOKUP(LEFT(C3312,LEN(C3312)-3),COMBDG_Replacement_Split_Tech!A:T,12+B3312-2016,FALSE),-1)&lt;0,0,VLOOKUP(LEFT(C3312,LEN(C3312)-3),COMBDG_Replacement_Split_Tech!A:T,12+B3312-2016,FALSE))*_xlfn.IFNA(VLOOKUP(LEFT(C3312,14),'AGG Activity_16'!A:K,B3312-2016+2,FALSE),VLOOKUP(LEFT(C3312,15),'AGG Activity_16'!A:K,B3312-2016+2,FALSE))</f>
        <v>1781.3803637665576</v>
      </c>
    </row>
    <row r="3313" spans="1:4" x14ac:dyDescent="0.25">
      <c r="A3313" t="s">
        <v>2</v>
      </c>
      <c r="B3313">
        <f t="shared" si="84"/>
        <v>2021</v>
      </c>
      <c r="C3313" t="str">
        <f t="shared" si="85"/>
        <v>COMBDGOFFOldSHFUR___STDELC_16</v>
      </c>
      <c r="D3313" s="8">
        <f>IF(_xlfn.IFNA(VLOOKUP(LEFT(C3313,LEN(C3313)-3),COMBDG_Replacement_Split_Tech!A:T,12+B3313-2016,FALSE),-1)&lt;0,0,VLOOKUP(LEFT(C3313,LEN(C3313)-3),COMBDG_Replacement_Split_Tech!A:T,12+B3313-2016,FALSE))*_xlfn.IFNA(VLOOKUP(LEFT(C3313,14),'AGG Activity_16'!A:K,B3313-2016+2,FALSE),VLOOKUP(LEFT(C3313,15),'AGG Activity_16'!A:K,B3313-2016+2,FALSE))</f>
        <v>0</v>
      </c>
    </row>
    <row r="3314" spans="1:4" x14ac:dyDescent="0.25">
      <c r="A3314" t="s">
        <v>2</v>
      </c>
      <c r="B3314">
        <f t="shared" si="84"/>
        <v>2021</v>
      </c>
      <c r="C3314" t="str">
        <f t="shared" si="85"/>
        <v>COMBDGOFFOldSHHEP___STDELC_16</v>
      </c>
      <c r="D3314" s="8">
        <f>IF(_xlfn.IFNA(VLOOKUP(LEFT(C3314,LEN(C3314)-3),COMBDG_Replacement_Split_Tech!A:T,12+B3314-2016,FALSE),-1)&lt;0,0,VLOOKUP(LEFT(C3314,LEN(C3314)-3),COMBDG_Replacement_Split_Tech!A:T,12+B3314-2016,FALSE))*_xlfn.IFNA(VLOOKUP(LEFT(C3314,14),'AGG Activity_16'!A:K,B3314-2016+2,FALSE),VLOOKUP(LEFT(C3314,15),'AGG Activity_16'!A:K,B3314-2016+2,FALSE))</f>
        <v>452.51957570045499</v>
      </c>
    </row>
    <row r="3315" spans="1:4" x14ac:dyDescent="0.25">
      <c r="A3315" t="s">
        <v>2</v>
      </c>
      <c r="B3315">
        <f t="shared" si="84"/>
        <v>2021</v>
      </c>
      <c r="C3315" t="str">
        <f t="shared" si="85"/>
        <v>COMBDGOFFOldSHPLT___STDELC_16</v>
      </c>
      <c r="D3315" s="8">
        <f>IF(_xlfn.IFNA(VLOOKUP(LEFT(C3315,LEN(C3315)-3),COMBDG_Replacement_Split_Tech!A:T,12+B3315-2016,FALSE),-1)&lt;0,0,VLOOKUP(LEFT(C3315,LEN(C3315)-3),COMBDG_Replacement_Split_Tech!A:T,12+B3315-2016,FALSE))*_xlfn.IFNA(VLOOKUP(LEFT(C3315,14),'AGG Activity_16'!A:K,B3315-2016+2,FALSE),VLOOKUP(LEFT(C3315,15),'AGG Activity_16'!A:K,B3315-2016+2,FALSE))</f>
        <v>99.094306450474278</v>
      </c>
    </row>
    <row r="3316" spans="1:4" x14ac:dyDescent="0.25">
      <c r="A3316" t="s">
        <v>2</v>
      </c>
      <c r="B3316">
        <f t="shared" si="84"/>
        <v>2021</v>
      </c>
      <c r="C3316" t="str">
        <f t="shared" si="85"/>
        <v>COMBDGOFFOldSLLED___STDELC_16</v>
      </c>
      <c r="D3316" s="8">
        <f>IF(_xlfn.IFNA(VLOOKUP(LEFT(C3316,LEN(C3316)-3),COMBDG_Replacement_Split_Tech!A:T,12+B3316-2016,FALSE),-1)&lt;0,0,VLOOKUP(LEFT(C3316,LEN(C3316)-3),COMBDG_Replacement_Split_Tech!A:T,12+B3316-2016,FALSE))*_xlfn.IFNA(VLOOKUP(LEFT(C3316,14),'AGG Activity_16'!A:K,B3316-2016+2,FALSE),VLOOKUP(LEFT(C3316,15),'AGG Activity_16'!A:K,B3316-2016+2,FALSE))</f>
        <v>332.96977975043637</v>
      </c>
    </row>
    <row r="3317" spans="1:4" x14ac:dyDescent="0.25">
      <c r="A3317" t="s">
        <v>2</v>
      </c>
      <c r="B3317">
        <f t="shared" si="84"/>
        <v>2021</v>
      </c>
      <c r="C3317" t="str">
        <f t="shared" si="85"/>
        <v>COMBDGOFFOldWH______STDELC_16</v>
      </c>
      <c r="D3317" s="8">
        <f>IF(_xlfn.IFNA(VLOOKUP(LEFT(C3317,LEN(C3317)-3),COMBDG_Replacement_Split_Tech!A:T,12+B3317-2016,FALSE),-1)&lt;0,0,VLOOKUP(LEFT(C3317,LEN(C3317)-3),COMBDG_Replacement_Split_Tech!A:T,12+B3317-2016,FALSE))*_xlfn.IFNA(VLOOKUP(LEFT(C3317,14),'AGG Activity_16'!A:K,B3317-2016+2,FALSE),VLOOKUP(LEFT(C3317,15),'AGG Activity_16'!A:K,B3317-2016+2,FALSE))</f>
        <v>20.763240194266942</v>
      </c>
    </row>
    <row r="3318" spans="1:4" x14ac:dyDescent="0.25">
      <c r="A3318" t="s">
        <v>2</v>
      </c>
      <c r="B3318">
        <f t="shared" si="84"/>
        <v>2021</v>
      </c>
      <c r="C3318" t="str">
        <f t="shared" si="85"/>
        <v>COMBDGOTSNewAE______STDELC_16</v>
      </c>
      <c r="D3318" s="8">
        <f>IF(_xlfn.IFNA(VLOOKUP(LEFT(C3318,LEN(C3318)-3),COMBDG_Replacement_Split_Tech!A:T,12+B3318-2016,FALSE),-1)&lt;0,0,VLOOKUP(LEFT(C3318,LEN(C3318)-3),COMBDG_Replacement_Split_Tech!A:T,12+B3318-2016,FALSE))*_xlfn.IFNA(VLOOKUP(LEFT(C3318,14),'AGG Activity_16'!A:K,B3318-2016+2,FALSE),VLOOKUP(LEFT(C3318,15),'AGG Activity_16'!A:K,B3318-2016+2,FALSE))</f>
        <v>0</v>
      </c>
    </row>
    <row r="3319" spans="1:4" x14ac:dyDescent="0.25">
      <c r="A3319" t="s">
        <v>2</v>
      </c>
      <c r="B3319">
        <f t="shared" si="84"/>
        <v>2021</v>
      </c>
      <c r="C3319" t="str">
        <f t="shared" si="85"/>
        <v>COMBDGOTSNewAM______STDELC_16</v>
      </c>
      <c r="D3319" s="8">
        <f>IF(_xlfn.IFNA(VLOOKUP(LEFT(C3319,LEN(C3319)-3),COMBDG_Replacement_Split_Tech!A:T,12+B3319-2016,FALSE),-1)&lt;0,0,VLOOKUP(LEFT(C3319,LEN(C3319)-3),COMBDG_Replacement_Split_Tech!A:T,12+B3319-2016,FALSE))*_xlfn.IFNA(VLOOKUP(LEFT(C3319,14),'AGG Activity_16'!A:K,B3319-2016+2,FALSE),VLOOKUP(LEFT(C3319,15),'AGG Activity_16'!A:K,B3319-2016+2,FALSE))</f>
        <v>0</v>
      </c>
    </row>
    <row r="3320" spans="1:4" x14ac:dyDescent="0.25">
      <c r="A3320" t="s">
        <v>2</v>
      </c>
      <c r="B3320">
        <f t="shared" si="84"/>
        <v>2021</v>
      </c>
      <c r="C3320" t="str">
        <f t="shared" si="85"/>
        <v>COMBDGOTSNewLIFLC___STDELC_16</v>
      </c>
      <c r="D3320" s="8">
        <f>IF(_xlfn.IFNA(VLOOKUP(LEFT(C3320,LEN(C3320)-3),COMBDG_Replacement_Split_Tech!A:T,12+B3320-2016,FALSE),-1)&lt;0,0,VLOOKUP(LEFT(C3320,LEN(C3320)-3),COMBDG_Replacement_Split_Tech!A:T,12+B3320-2016,FALSE))*_xlfn.IFNA(VLOOKUP(LEFT(C3320,14),'AGG Activity_16'!A:K,B3320-2016+2,FALSE),VLOOKUP(LEFT(C3320,15),'AGG Activity_16'!A:K,B3320-2016+2,FALSE))</f>
        <v>0</v>
      </c>
    </row>
    <row r="3321" spans="1:4" x14ac:dyDescent="0.25">
      <c r="A3321" t="s">
        <v>2</v>
      </c>
      <c r="B3321">
        <f t="shared" si="84"/>
        <v>2021</v>
      </c>
      <c r="C3321" t="str">
        <f t="shared" si="85"/>
        <v>COMBDGOTSNewLIFLU___STDELC_16</v>
      </c>
      <c r="D3321" s="8">
        <f>IF(_xlfn.IFNA(VLOOKUP(LEFT(C3321,LEN(C3321)-3),COMBDG_Replacement_Split_Tech!A:T,12+B3321-2016,FALSE),-1)&lt;0,0,VLOOKUP(LEFT(C3321,LEN(C3321)-3),COMBDG_Replacement_Split_Tech!A:T,12+B3321-2016,FALSE))*_xlfn.IFNA(VLOOKUP(LEFT(C3321,14),'AGG Activity_16'!A:K,B3321-2016+2,FALSE),VLOOKUP(LEFT(C3321,15),'AGG Activity_16'!A:K,B3321-2016+2,FALSE))</f>
        <v>0</v>
      </c>
    </row>
    <row r="3322" spans="1:4" x14ac:dyDescent="0.25">
      <c r="A3322" t="s">
        <v>2</v>
      </c>
      <c r="B3322">
        <f t="shared" si="84"/>
        <v>2021</v>
      </c>
      <c r="C3322" t="str">
        <f t="shared" si="85"/>
        <v>COMBDGOTSNewLIHAL___STDELC_16</v>
      </c>
      <c r="D3322" s="8">
        <f>IF(_xlfn.IFNA(VLOOKUP(LEFT(C3322,LEN(C3322)-3),COMBDG_Replacement_Split_Tech!A:T,12+B3322-2016,FALSE),-1)&lt;0,0,VLOOKUP(LEFT(C3322,LEN(C3322)-3),COMBDG_Replacement_Split_Tech!A:T,12+B3322-2016,FALSE))*_xlfn.IFNA(VLOOKUP(LEFT(C3322,14),'AGG Activity_16'!A:K,B3322-2016+2,FALSE),VLOOKUP(LEFT(C3322,15),'AGG Activity_16'!A:K,B3322-2016+2,FALSE))</f>
        <v>0</v>
      </c>
    </row>
    <row r="3323" spans="1:4" x14ac:dyDescent="0.25">
      <c r="A3323" t="s">
        <v>2</v>
      </c>
      <c r="B3323">
        <f t="shared" si="84"/>
        <v>2021</v>
      </c>
      <c r="C3323" t="str">
        <f t="shared" si="85"/>
        <v>COMBDGOTSNewLIINC___STDELC_16</v>
      </c>
      <c r="D3323" s="8">
        <f>IF(_xlfn.IFNA(VLOOKUP(LEFT(C3323,LEN(C3323)-3),COMBDG_Replacement_Split_Tech!A:T,12+B3323-2016,FALSE),-1)&lt;0,0,VLOOKUP(LEFT(C3323,LEN(C3323)-3),COMBDG_Replacement_Split_Tech!A:T,12+B3323-2016,FALSE))*_xlfn.IFNA(VLOOKUP(LEFT(C3323,14),'AGG Activity_16'!A:K,B3323-2016+2,FALSE),VLOOKUP(LEFT(C3323,15),'AGG Activity_16'!A:K,B3323-2016+2,FALSE))</f>
        <v>0</v>
      </c>
    </row>
    <row r="3324" spans="1:4" x14ac:dyDescent="0.25">
      <c r="A3324" t="s">
        <v>2</v>
      </c>
      <c r="B3324">
        <f t="shared" si="84"/>
        <v>2021</v>
      </c>
      <c r="C3324" t="str">
        <f t="shared" si="85"/>
        <v>COMBDGOTSNewLILED___STDELC_16</v>
      </c>
      <c r="D3324" s="8">
        <f>IF(_xlfn.IFNA(VLOOKUP(LEFT(C3324,LEN(C3324)-3),COMBDG_Replacement_Split_Tech!A:T,12+B3324-2016,FALSE),-1)&lt;0,0,VLOOKUP(LEFT(C3324,LEN(C3324)-3),COMBDG_Replacement_Split_Tech!A:T,12+B3324-2016,FALSE))*_xlfn.IFNA(VLOOKUP(LEFT(C3324,14),'AGG Activity_16'!A:K,B3324-2016+2,FALSE),VLOOKUP(LEFT(C3324,15),'AGG Activity_16'!A:K,B3324-2016+2,FALSE))</f>
        <v>0</v>
      </c>
    </row>
    <row r="3325" spans="1:4" x14ac:dyDescent="0.25">
      <c r="A3325" t="s">
        <v>2</v>
      </c>
      <c r="B3325">
        <f t="shared" si="84"/>
        <v>2021</v>
      </c>
      <c r="C3325" t="str">
        <f t="shared" si="85"/>
        <v>COMBDGOTSNewSC______STDELC_16</v>
      </c>
      <c r="D3325" s="8">
        <f>IF(_xlfn.IFNA(VLOOKUP(LEFT(C3325,LEN(C3325)-3),COMBDG_Replacement_Split_Tech!A:T,12+B3325-2016,FALSE),-1)&lt;0,0,VLOOKUP(LEFT(C3325,LEN(C3325)-3),COMBDG_Replacement_Split_Tech!A:T,12+B3325-2016,FALSE))*_xlfn.IFNA(VLOOKUP(LEFT(C3325,14),'AGG Activity_16'!A:K,B3325-2016+2,FALSE),VLOOKUP(LEFT(C3325,15),'AGG Activity_16'!A:K,B3325-2016+2,FALSE))</f>
        <v>0</v>
      </c>
    </row>
    <row r="3326" spans="1:4" x14ac:dyDescent="0.25">
      <c r="A3326" t="s">
        <v>2</v>
      </c>
      <c r="B3326">
        <f t="shared" si="84"/>
        <v>2021</v>
      </c>
      <c r="C3326" t="str">
        <f t="shared" si="85"/>
        <v>COMBDGOTSNewSHFUR___STDELC_16</v>
      </c>
      <c r="D3326" s="8">
        <f>IF(_xlfn.IFNA(VLOOKUP(LEFT(C3326,LEN(C3326)-3),COMBDG_Replacement_Split_Tech!A:T,12+B3326-2016,FALSE),-1)&lt;0,0,VLOOKUP(LEFT(C3326,LEN(C3326)-3),COMBDG_Replacement_Split_Tech!A:T,12+B3326-2016,FALSE))*_xlfn.IFNA(VLOOKUP(LEFT(C3326,14),'AGG Activity_16'!A:K,B3326-2016+2,FALSE),VLOOKUP(LEFT(C3326,15),'AGG Activity_16'!A:K,B3326-2016+2,FALSE))</f>
        <v>0</v>
      </c>
    </row>
    <row r="3327" spans="1:4" x14ac:dyDescent="0.25">
      <c r="A3327" t="s">
        <v>2</v>
      </c>
      <c r="B3327">
        <f t="shared" si="84"/>
        <v>2021</v>
      </c>
      <c r="C3327" t="str">
        <f t="shared" si="85"/>
        <v>COMBDGOTSNewSHHEP___STDELC_16</v>
      </c>
      <c r="D3327" s="8">
        <f>IF(_xlfn.IFNA(VLOOKUP(LEFT(C3327,LEN(C3327)-3),COMBDG_Replacement_Split_Tech!A:T,12+B3327-2016,FALSE),-1)&lt;0,0,VLOOKUP(LEFT(C3327,LEN(C3327)-3),COMBDG_Replacement_Split_Tech!A:T,12+B3327-2016,FALSE))*_xlfn.IFNA(VLOOKUP(LEFT(C3327,14),'AGG Activity_16'!A:K,B3327-2016+2,FALSE),VLOOKUP(LEFT(C3327,15),'AGG Activity_16'!A:K,B3327-2016+2,FALSE))</f>
        <v>0</v>
      </c>
    </row>
    <row r="3328" spans="1:4" x14ac:dyDescent="0.25">
      <c r="A3328" t="s">
        <v>2</v>
      </c>
      <c r="B3328">
        <f t="shared" si="84"/>
        <v>2021</v>
      </c>
      <c r="C3328" t="str">
        <f t="shared" si="85"/>
        <v>COMBDGOTSNewSHPLT___STDELC_16</v>
      </c>
      <c r="D3328" s="8">
        <f>IF(_xlfn.IFNA(VLOOKUP(LEFT(C3328,LEN(C3328)-3),COMBDG_Replacement_Split_Tech!A:T,12+B3328-2016,FALSE),-1)&lt;0,0,VLOOKUP(LEFT(C3328,LEN(C3328)-3),COMBDG_Replacement_Split_Tech!A:T,12+B3328-2016,FALSE))*_xlfn.IFNA(VLOOKUP(LEFT(C3328,14),'AGG Activity_16'!A:K,B3328-2016+2,FALSE),VLOOKUP(LEFT(C3328,15),'AGG Activity_16'!A:K,B3328-2016+2,FALSE))</f>
        <v>0</v>
      </c>
    </row>
    <row r="3329" spans="1:4" x14ac:dyDescent="0.25">
      <c r="A3329" t="s">
        <v>2</v>
      </c>
      <c r="B3329">
        <f t="shared" si="84"/>
        <v>2021</v>
      </c>
      <c r="C3329" t="str">
        <f t="shared" si="85"/>
        <v>COMBDGOTSNewSLLED___STDELC_16</v>
      </c>
      <c r="D3329" s="8">
        <f>IF(_xlfn.IFNA(VLOOKUP(LEFT(C3329,LEN(C3329)-3),COMBDG_Replacement_Split_Tech!A:T,12+B3329-2016,FALSE),-1)&lt;0,0,VLOOKUP(LEFT(C3329,LEN(C3329)-3),COMBDG_Replacement_Split_Tech!A:T,12+B3329-2016,FALSE))*_xlfn.IFNA(VLOOKUP(LEFT(C3329,14),'AGG Activity_16'!A:K,B3329-2016+2,FALSE),VLOOKUP(LEFT(C3329,15),'AGG Activity_16'!A:K,B3329-2016+2,FALSE))</f>
        <v>0</v>
      </c>
    </row>
    <row r="3330" spans="1:4" x14ac:dyDescent="0.25">
      <c r="A3330" t="s">
        <v>2</v>
      </c>
      <c r="B3330">
        <f t="shared" si="84"/>
        <v>2021</v>
      </c>
      <c r="C3330" t="str">
        <f t="shared" si="85"/>
        <v>COMBDGOTSNewWH______STDELC_16</v>
      </c>
      <c r="D3330" s="8">
        <f>IF(_xlfn.IFNA(VLOOKUP(LEFT(C3330,LEN(C3330)-3),COMBDG_Replacement_Split_Tech!A:T,12+B3330-2016,FALSE),-1)&lt;0,0,VLOOKUP(LEFT(C3330,LEN(C3330)-3),COMBDG_Replacement_Split_Tech!A:T,12+B3330-2016,FALSE))*_xlfn.IFNA(VLOOKUP(LEFT(C3330,14),'AGG Activity_16'!A:K,B3330-2016+2,FALSE),VLOOKUP(LEFT(C3330,15),'AGG Activity_16'!A:K,B3330-2016+2,FALSE))</f>
        <v>0</v>
      </c>
    </row>
    <row r="3331" spans="1:4" x14ac:dyDescent="0.25">
      <c r="A3331" t="s">
        <v>2</v>
      </c>
      <c r="B3331">
        <f t="shared" si="84"/>
        <v>2021</v>
      </c>
      <c r="C3331" t="str">
        <f t="shared" si="85"/>
        <v>COMBDGOTSOldAE______STDELC_16</v>
      </c>
      <c r="D3331" s="8">
        <f>IF(_xlfn.IFNA(VLOOKUP(LEFT(C3331,LEN(C3331)-3),COMBDG_Replacement_Split_Tech!A:T,12+B3331-2016,FALSE),-1)&lt;0,0,VLOOKUP(LEFT(C3331,LEN(C3331)-3),COMBDG_Replacement_Split_Tech!A:T,12+B3331-2016,FALSE))*_xlfn.IFNA(VLOOKUP(LEFT(C3331,14),'AGG Activity_16'!A:K,B3331-2016+2,FALSE),VLOOKUP(LEFT(C3331,15),'AGG Activity_16'!A:K,B3331-2016+2,FALSE))</f>
        <v>440.61786446605356</v>
      </c>
    </row>
    <row r="3332" spans="1:4" x14ac:dyDescent="0.25">
      <c r="A3332" t="s">
        <v>2</v>
      </c>
      <c r="B3332">
        <f t="shared" si="84"/>
        <v>2021</v>
      </c>
      <c r="C3332" t="str">
        <f t="shared" si="85"/>
        <v>COMBDGOTSOldAM______STDELC_16</v>
      </c>
      <c r="D3332" s="8">
        <f>IF(_xlfn.IFNA(VLOOKUP(LEFT(C3332,LEN(C3332)-3),COMBDG_Replacement_Split_Tech!A:T,12+B3332-2016,FALSE),-1)&lt;0,0,VLOOKUP(LEFT(C3332,LEN(C3332)-3),COMBDG_Replacement_Split_Tech!A:T,12+B3332-2016,FALSE))*_xlfn.IFNA(VLOOKUP(LEFT(C3332,14),'AGG Activity_16'!A:K,B3332-2016+2,FALSE),VLOOKUP(LEFT(C3332,15),'AGG Activity_16'!A:K,B3332-2016+2,FALSE))</f>
        <v>56.641925914173683</v>
      </c>
    </row>
    <row r="3333" spans="1:4" x14ac:dyDescent="0.25">
      <c r="A3333" t="s">
        <v>2</v>
      </c>
      <c r="B3333">
        <f t="shared" si="84"/>
        <v>2021</v>
      </c>
      <c r="C3333" t="str">
        <f t="shared" si="85"/>
        <v>COMBDGOTSOldLIFLC___STDELC_16</v>
      </c>
      <c r="D3333" s="8">
        <f>IF(_xlfn.IFNA(VLOOKUP(LEFT(C3333,LEN(C3333)-3),COMBDG_Replacement_Split_Tech!A:T,12+B3333-2016,FALSE),-1)&lt;0,0,VLOOKUP(LEFT(C3333,LEN(C3333)-3),COMBDG_Replacement_Split_Tech!A:T,12+B3333-2016,FALSE))*_xlfn.IFNA(VLOOKUP(LEFT(C3333,14),'AGG Activity_16'!A:K,B3333-2016+2,FALSE),VLOOKUP(LEFT(C3333,15),'AGG Activity_16'!A:K,B3333-2016+2,FALSE))</f>
        <v>55.990684872532995</v>
      </c>
    </row>
    <row r="3334" spans="1:4" x14ac:dyDescent="0.25">
      <c r="A3334" t="s">
        <v>2</v>
      </c>
      <c r="B3334">
        <f t="shared" si="84"/>
        <v>2021</v>
      </c>
      <c r="C3334" t="str">
        <f t="shared" si="85"/>
        <v>COMBDGOTSOldLIFLU___STDELC_16</v>
      </c>
      <c r="D3334" s="8">
        <f>IF(_xlfn.IFNA(VLOOKUP(LEFT(C3334,LEN(C3334)-3),COMBDG_Replacement_Split_Tech!A:T,12+B3334-2016,FALSE),-1)&lt;0,0,VLOOKUP(LEFT(C3334,LEN(C3334)-3),COMBDG_Replacement_Split_Tech!A:T,12+B3334-2016,FALSE))*_xlfn.IFNA(VLOOKUP(LEFT(C3334,14),'AGG Activity_16'!A:K,B3334-2016+2,FALSE),VLOOKUP(LEFT(C3334,15),'AGG Activity_16'!A:K,B3334-2016+2,FALSE))</f>
        <v>214.339320544581</v>
      </c>
    </row>
    <row r="3335" spans="1:4" x14ac:dyDescent="0.25">
      <c r="A3335" t="s">
        <v>2</v>
      </c>
      <c r="B3335">
        <f t="shared" si="84"/>
        <v>2021</v>
      </c>
      <c r="C3335" t="str">
        <f t="shared" si="85"/>
        <v>COMBDGOTSOldLIHAL___STDELC_16</v>
      </c>
      <c r="D3335" s="8">
        <f>IF(_xlfn.IFNA(VLOOKUP(LEFT(C3335,LEN(C3335)-3),COMBDG_Replacement_Split_Tech!A:T,12+B3335-2016,FALSE),-1)&lt;0,0,VLOOKUP(LEFT(C3335,LEN(C3335)-3),COMBDG_Replacement_Split_Tech!A:T,12+B3335-2016,FALSE))*_xlfn.IFNA(VLOOKUP(LEFT(C3335,14),'AGG Activity_16'!A:K,B3335-2016+2,FALSE),VLOOKUP(LEFT(C3335,15),'AGG Activity_16'!A:K,B3335-2016+2,FALSE))</f>
        <v>120.18900279604686</v>
      </c>
    </row>
    <row r="3336" spans="1:4" x14ac:dyDescent="0.25">
      <c r="A3336" t="s">
        <v>2</v>
      </c>
      <c r="B3336">
        <f t="shared" si="84"/>
        <v>2021</v>
      </c>
      <c r="C3336" t="str">
        <f t="shared" si="85"/>
        <v>COMBDGOTSOldLIINC___STDELC_16</v>
      </c>
      <c r="D3336" s="8">
        <f>IF(_xlfn.IFNA(VLOOKUP(LEFT(C3336,LEN(C3336)-3),COMBDG_Replacement_Split_Tech!A:T,12+B3336-2016,FALSE),-1)&lt;0,0,VLOOKUP(LEFT(C3336,LEN(C3336)-3),COMBDG_Replacement_Split_Tech!A:T,12+B3336-2016,FALSE))*_xlfn.IFNA(VLOOKUP(LEFT(C3336,14),'AGG Activity_16'!A:K,B3336-2016+2,FALSE),VLOOKUP(LEFT(C3336,15),'AGG Activity_16'!A:K,B3336-2016+2,FALSE))</f>
        <v>386.02189297529395</v>
      </c>
    </row>
    <row r="3337" spans="1:4" x14ac:dyDescent="0.25">
      <c r="A3337" t="s">
        <v>2</v>
      </c>
      <c r="B3337">
        <f t="shared" si="84"/>
        <v>2021</v>
      </c>
      <c r="C3337" t="str">
        <f t="shared" si="85"/>
        <v>COMBDGOTSOldLILED___STDELC_16</v>
      </c>
      <c r="D3337" s="8">
        <f>IF(_xlfn.IFNA(VLOOKUP(LEFT(C3337,LEN(C3337)-3),COMBDG_Replacement_Split_Tech!A:T,12+B3337-2016,FALSE),-1)&lt;0,0,VLOOKUP(LEFT(C3337,LEN(C3337)-3),COMBDG_Replacement_Split_Tech!A:T,12+B3337-2016,FALSE))*_xlfn.IFNA(VLOOKUP(LEFT(C3337,14),'AGG Activity_16'!A:K,B3337-2016+2,FALSE),VLOOKUP(LEFT(C3337,15),'AGG Activity_16'!A:K,B3337-2016+2,FALSE))</f>
        <v>0.94185727434244559</v>
      </c>
    </row>
    <row r="3338" spans="1:4" x14ac:dyDescent="0.25">
      <c r="A3338" t="s">
        <v>2</v>
      </c>
      <c r="B3338">
        <f t="shared" si="84"/>
        <v>2021</v>
      </c>
      <c r="C3338" t="str">
        <f t="shared" si="85"/>
        <v>COMBDGOTSOldSC______STDELC_16</v>
      </c>
      <c r="D3338" s="8">
        <f>IF(_xlfn.IFNA(VLOOKUP(LEFT(C3338,LEN(C3338)-3),COMBDG_Replacement_Split_Tech!A:T,12+B3338-2016,FALSE),-1)&lt;0,0,VLOOKUP(LEFT(C3338,LEN(C3338)-3),COMBDG_Replacement_Split_Tech!A:T,12+B3338-2016,FALSE))*_xlfn.IFNA(VLOOKUP(LEFT(C3338,14),'AGG Activity_16'!A:K,B3338-2016+2,FALSE),VLOOKUP(LEFT(C3338,15),'AGG Activity_16'!A:K,B3338-2016+2,FALSE))</f>
        <v>261.49151448607324</v>
      </c>
    </row>
    <row r="3339" spans="1:4" x14ac:dyDescent="0.25">
      <c r="A3339" t="s">
        <v>2</v>
      </c>
      <c r="B3339">
        <f t="shared" si="84"/>
        <v>2021</v>
      </c>
      <c r="C3339" t="str">
        <f t="shared" si="85"/>
        <v>COMBDGOTSOldSHFUR___STDELC_16</v>
      </c>
      <c r="D3339" s="8">
        <f>IF(_xlfn.IFNA(VLOOKUP(LEFT(C3339,LEN(C3339)-3),COMBDG_Replacement_Split_Tech!A:T,12+B3339-2016,FALSE),-1)&lt;0,0,VLOOKUP(LEFT(C3339,LEN(C3339)-3),COMBDG_Replacement_Split_Tech!A:T,12+B3339-2016,FALSE))*_xlfn.IFNA(VLOOKUP(LEFT(C3339,14),'AGG Activity_16'!A:K,B3339-2016+2,FALSE),VLOOKUP(LEFT(C3339,15),'AGG Activity_16'!A:K,B3339-2016+2,FALSE))</f>
        <v>0</v>
      </c>
    </row>
    <row r="3340" spans="1:4" x14ac:dyDescent="0.25">
      <c r="A3340" t="s">
        <v>2</v>
      </c>
      <c r="B3340">
        <f t="shared" si="84"/>
        <v>2021</v>
      </c>
      <c r="C3340" t="str">
        <f t="shared" si="85"/>
        <v>COMBDGOTSOldSHHEP___STDELC_16</v>
      </c>
      <c r="D3340" s="8">
        <f>IF(_xlfn.IFNA(VLOOKUP(LEFT(C3340,LEN(C3340)-3),COMBDG_Replacement_Split_Tech!A:T,12+B3340-2016,FALSE),-1)&lt;0,0,VLOOKUP(LEFT(C3340,LEN(C3340)-3),COMBDG_Replacement_Split_Tech!A:T,12+B3340-2016,FALSE))*_xlfn.IFNA(VLOOKUP(LEFT(C3340,14),'AGG Activity_16'!A:K,B3340-2016+2,FALSE),VLOOKUP(LEFT(C3340,15),'AGG Activity_16'!A:K,B3340-2016+2,FALSE))</f>
        <v>58.462575861768656</v>
      </c>
    </row>
    <row r="3341" spans="1:4" x14ac:dyDescent="0.25">
      <c r="A3341" t="s">
        <v>2</v>
      </c>
      <c r="B3341">
        <f t="shared" si="84"/>
        <v>2021</v>
      </c>
      <c r="C3341" t="str">
        <f t="shared" si="85"/>
        <v>COMBDGOTSOldSHPLT___STDELC_16</v>
      </c>
      <c r="D3341" s="8">
        <f>IF(_xlfn.IFNA(VLOOKUP(LEFT(C3341,LEN(C3341)-3),COMBDG_Replacement_Split_Tech!A:T,12+B3341-2016,FALSE),-1)&lt;0,0,VLOOKUP(LEFT(C3341,LEN(C3341)-3),COMBDG_Replacement_Split_Tech!A:T,12+B3341-2016,FALSE))*_xlfn.IFNA(VLOOKUP(LEFT(C3341,14),'AGG Activity_16'!A:K,B3341-2016+2,FALSE),VLOOKUP(LEFT(C3341,15),'AGG Activity_16'!A:K,B3341-2016+2,FALSE))</f>
        <v>13.995969343459677</v>
      </c>
    </row>
    <row r="3342" spans="1:4" x14ac:dyDescent="0.25">
      <c r="A3342" t="s">
        <v>2</v>
      </c>
      <c r="B3342">
        <f t="shared" si="84"/>
        <v>2021</v>
      </c>
      <c r="C3342" t="str">
        <f t="shared" si="85"/>
        <v>COMBDGOTSOldSLLED___STDELC_16</v>
      </c>
      <c r="D3342" s="8">
        <f>IF(_xlfn.IFNA(VLOOKUP(LEFT(C3342,LEN(C3342)-3),COMBDG_Replacement_Split_Tech!A:T,12+B3342-2016,FALSE),-1)&lt;0,0,VLOOKUP(LEFT(C3342,LEN(C3342)-3),COMBDG_Replacement_Split_Tech!A:T,12+B3342-2016,FALSE))*_xlfn.IFNA(VLOOKUP(LEFT(C3342,14),'AGG Activity_16'!A:K,B3342-2016+2,FALSE),VLOOKUP(LEFT(C3342,15),'AGG Activity_16'!A:K,B3342-2016+2,FALSE))</f>
        <v>40.730659022684193</v>
      </c>
    </row>
    <row r="3343" spans="1:4" x14ac:dyDescent="0.25">
      <c r="A3343" t="s">
        <v>2</v>
      </c>
      <c r="B3343">
        <f t="shared" si="84"/>
        <v>2021</v>
      </c>
      <c r="C3343" t="str">
        <f t="shared" si="85"/>
        <v>COMBDGOTSOldWH______STDELC_16</v>
      </c>
      <c r="D3343" s="8">
        <f>IF(_xlfn.IFNA(VLOOKUP(LEFT(C3343,LEN(C3343)-3),COMBDG_Replacement_Split_Tech!A:T,12+B3343-2016,FALSE),-1)&lt;0,0,VLOOKUP(LEFT(C3343,LEN(C3343)-3),COMBDG_Replacement_Split_Tech!A:T,12+B3343-2016,FALSE))*_xlfn.IFNA(VLOOKUP(LEFT(C3343,14),'AGG Activity_16'!A:K,B3343-2016+2,FALSE),VLOOKUP(LEFT(C3343,15),'AGG Activity_16'!A:K,B3343-2016+2,FALSE))</f>
        <v>6.4613790102262092</v>
      </c>
    </row>
    <row r="3344" spans="1:4" x14ac:dyDescent="0.25">
      <c r="A3344" t="s">
        <v>2</v>
      </c>
      <c r="B3344">
        <f t="shared" si="84"/>
        <v>2021</v>
      </c>
      <c r="C3344" t="str">
        <f t="shared" si="85"/>
        <v>COMBDGRTTNewAE______STDELC_16</v>
      </c>
      <c r="D3344" s="8">
        <f>IF(_xlfn.IFNA(VLOOKUP(LEFT(C3344,LEN(C3344)-3),COMBDG_Replacement_Split_Tech!A:T,12+B3344-2016,FALSE),-1)&lt;0,0,VLOOKUP(LEFT(C3344,LEN(C3344)-3),COMBDG_Replacement_Split_Tech!A:T,12+B3344-2016,FALSE))*_xlfn.IFNA(VLOOKUP(LEFT(C3344,14),'AGG Activity_16'!A:K,B3344-2016+2,FALSE),VLOOKUP(LEFT(C3344,15),'AGG Activity_16'!A:K,B3344-2016+2,FALSE))</f>
        <v>0</v>
      </c>
    </row>
    <row r="3345" spans="1:4" x14ac:dyDescent="0.25">
      <c r="A3345" t="s">
        <v>2</v>
      </c>
      <c r="B3345">
        <f t="shared" si="84"/>
        <v>2021</v>
      </c>
      <c r="C3345" t="str">
        <f t="shared" si="85"/>
        <v>COMBDGRTTNewAM______STDELC_16</v>
      </c>
      <c r="D3345" s="8">
        <f>IF(_xlfn.IFNA(VLOOKUP(LEFT(C3345,LEN(C3345)-3),COMBDG_Replacement_Split_Tech!A:T,12+B3345-2016,FALSE),-1)&lt;0,0,VLOOKUP(LEFT(C3345,LEN(C3345)-3),COMBDG_Replacement_Split_Tech!A:T,12+B3345-2016,FALSE))*_xlfn.IFNA(VLOOKUP(LEFT(C3345,14),'AGG Activity_16'!A:K,B3345-2016+2,FALSE),VLOOKUP(LEFT(C3345,15),'AGG Activity_16'!A:K,B3345-2016+2,FALSE))</f>
        <v>0</v>
      </c>
    </row>
    <row r="3346" spans="1:4" x14ac:dyDescent="0.25">
      <c r="A3346" t="s">
        <v>2</v>
      </c>
      <c r="B3346">
        <f t="shared" si="84"/>
        <v>2021</v>
      </c>
      <c r="C3346" t="str">
        <f t="shared" si="85"/>
        <v>COMBDGRTTNewLIFLC___STDELC_16</v>
      </c>
      <c r="D3346" s="8">
        <f>IF(_xlfn.IFNA(VLOOKUP(LEFT(C3346,LEN(C3346)-3),COMBDG_Replacement_Split_Tech!A:T,12+B3346-2016,FALSE),-1)&lt;0,0,VLOOKUP(LEFT(C3346,LEN(C3346)-3),COMBDG_Replacement_Split_Tech!A:T,12+B3346-2016,FALSE))*_xlfn.IFNA(VLOOKUP(LEFT(C3346,14),'AGG Activity_16'!A:K,B3346-2016+2,FALSE),VLOOKUP(LEFT(C3346,15),'AGG Activity_16'!A:K,B3346-2016+2,FALSE))</f>
        <v>0</v>
      </c>
    </row>
    <row r="3347" spans="1:4" x14ac:dyDescent="0.25">
      <c r="A3347" t="s">
        <v>2</v>
      </c>
      <c r="B3347">
        <f t="shared" si="84"/>
        <v>2021</v>
      </c>
      <c r="C3347" t="str">
        <f t="shared" si="85"/>
        <v>COMBDGRTTNewLIFLU___STDELC_16</v>
      </c>
      <c r="D3347" s="8">
        <f>IF(_xlfn.IFNA(VLOOKUP(LEFT(C3347,LEN(C3347)-3),COMBDG_Replacement_Split_Tech!A:T,12+B3347-2016,FALSE),-1)&lt;0,0,VLOOKUP(LEFT(C3347,LEN(C3347)-3),COMBDG_Replacement_Split_Tech!A:T,12+B3347-2016,FALSE))*_xlfn.IFNA(VLOOKUP(LEFT(C3347,14),'AGG Activity_16'!A:K,B3347-2016+2,FALSE),VLOOKUP(LEFT(C3347,15),'AGG Activity_16'!A:K,B3347-2016+2,FALSE))</f>
        <v>0</v>
      </c>
    </row>
    <row r="3348" spans="1:4" x14ac:dyDescent="0.25">
      <c r="A3348" t="s">
        <v>2</v>
      </c>
      <c r="B3348">
        <f t="shared" si="84"/>
        <v>2021</v>
      </c>
      <c r="C3348" t="str">
        <f t="shared" si="85"/>
        <v>COMBDGRTTNewLIHAL___STDELC_16</v>
      </c>
      <c r="D3348" s="8">
        <f>IF(_xlfn.IFNA(VLOOKUP(LEFT(C3348,LEN(C3348)-3),COMBDG_Replacement_Split_Tech!A:T,12+B3348-2016,FALSE),-1)&lt;0,0,VLOOKUP(LEFT(C3348,LEN(C3348)-3),COMBDG_Replacement_Split_Tech!A:T,12+B3348-2016,FALSE))*_xlfn.IFNA(VLOOKUP(LEFT(C3348,14),'AGG Activity_16'!A:K,B3348-2016+2,FALSE),VLOOKUP(LEFT(C3348,15),'AGG Activity_16'!A:K,B3348-2016+2,FALSE))</f>
        <v>0</v>
      </c>
    </row>
    <row r="3349" spans="1:4" x14ac:dyDescent="0.25">
      <c r="A3349" t="s">
        <v>2</v>
      </c>
      <c r="B3349">
        <f t="shared" si="84"/>
        <v>2021</v>
      </c>
      <c r="C3349" t="str">
        <f t="shared" si="85"/>
        <v>COMBDGRTTNewLIINC___STDELC_16</v>
      </c>
      <c r="D3349" s="8">
        <f>IF(_xlfn.IFNA(VLOOKUP(LEFT(C3349,LEN(C3349)-3),COMBDG_Replacement_Split_Tech!A:T,12+B3349-2016,FALSE),-1)&lt;0,0,VLOOKUP(LEFT(C3349,LEN(C3349)-3),COMBDG_Replacement_Split_Tech!A:T,12+B3349-2016,FALSE))*_xlfn.IFNA(VLOOKUP(LEFT(C3349,14),'AGG Activity_16'!A:K,B3349-2016+2,FALSE),VLOOKUP(LEFT(C3349,15),'AGG Activity_16'!A:K,B3349-2016+2,FALSE))</f>
        <v>0</v>
      </c>
    </row>
    <row r="3350" spans="1:4" x14ac:dyDescent="0.25">
      <c r="A3350" t="s">
        <v>2</v>
      </c>
      <c r="B3350">
        <f t="shared" si="84"/>
        <v>2021</v>
      </c>
      <c r="C3350" t="str">
        <f t="shared" si="85"/>
        <v>COMBDGRTTNewLILED___STDELC_16</v>
      </c>
      <c r="D3350" s="8">
        <f>IF(_xlfn.IFNA(VLOOKUP(LEFT(C3350,LEN(C3350)-3),COMBDG_Replacement_Split_Tech!A:T,12+B3350-2016,FALSE),-1)&lt;0,0,VLOOKUP(LEFT(C3350,LEN(C3350)-3),COMBDG_Replacement_Split_Tech!A:T,12+B3350-2016,FALSE))*_xlfn.IFNA(VLOOKUP(LEFT(C3350,14),'AGG Activity_16'!A:K,B3350-2016+2,FALSE),VLOOKUP(LEFT(C3350,15),'AGG Activity_16'!A:K,B3350-2016+2,FALSE))</f>
        <v>0</v>
      </c>
    </row>
    <row r="3351" spans="1:4" x14ac:dyDescent="0.25">
      <c r="A3351" t="s">
        <v>2</v>
      </c>
      <c r="B3351">
        <f t="shared" si="84"/>
        <v>2021</v>
      </c>
      <c r="C3351" t="str">
        <f t="shared" si="85"/>
        <v>COMBDGRTTNewSC______STDELC_16</v>
      </c>
      <c r="D3351" s="8">
        <f>IF(_xlfn.IFNA(VLOOKUP(LEFT(C3351,LEN(C3351)-3),COMBDG_Replacement_Split_Tech!A:T,12+B3351-2016,FALSE),-1)&lt;0,0,VLOOKUP(LEFT(C3351,LEN(C3351)-3),COMBDG_Replacement_Split_Tech!A:T,12+B3351-2016,FALSE))*_xlfn.IFNA(VLOOKUP(LEFT(C3351,14),'AGG Activity_16'!A:K,B3351-2016+2,FALSE),VLOOKUP(LEFT(C3351,15),'AGG Activity_16'!A:K,B3351-2016+2,FALSE))</f>
        <v>0</v>
      </c>
    </row>
    <row r="3352" spans="1:4" x14ac:dyDescent="0.25">
      <c r="A3352" t="s">
        <v>2</v>
      </c>
      <c r="B3352">
        <f t="shared" si="84"/>
        <v>2021</v>
      </c>
      <c r="C3352" t="str">
        <f t="shared" si="85"/>
        <v>COMBDGRTTNewSHFUR___STDELC_16</v>
      </c>
      <c r="D3352" s="8">
        <f>IF(_xlfn.IFNA(VLOOKUP(LEFT(C3352,LEN(C3352)-3),COMBDG_Replacement_Split_Tech!A:T,12+B3352-2016,FALSE),-1)&lt;0,0,VLOOKUP(LEFT(C3352,LEN(C3352)-3),COMBDG_Replacement_Split_Tech!A:T,12+B3352-2016,FALSE))*_xlfn.IFNA(VLOOKUP(LEFT(C3352,14),'AGG Activity_16'!A:K,B3352-2016+2,FALSE),VLOOKUP(LEFT(C3352,15),'AGG Activity_16'!A:K,B3352-2016+2,FALSE))</f>
        <v>0</v>
      </c>
    </row>
    <row r="3353" spans="1:4" x14ac:dyDescent="0.25">
      <c r="A3353" t="s">
        <v>2</v>
      </c>
      <c r="B3353">
        <f t="shared" si="84"/>
        <v>2021</v>
      </c>
      <c r="C3353" t="str">
        <f t="shared" si="85"/>
        <v>COMBDGRTTNewSHHEP___STDELC_16</v>
      </c>
      <c r="D3353" s="8">
        <f>IF(_xlfn.IFNA(VLOOKUP(LEFT(C3353,LEN(C3353)-3),COMBDG_Replacement_Split_Tech!A:T,12+B3353-2016,FALSE),-1)&lt;0,0,VLOOKUP(LEFT(C3353,LEN(C3353)-3),COMBDG_Replacement_Split_Tech!A:T,12+B3353-2016,FALSE))*_xlfn.IFNA(VLOOKUP(LEFT(C3353,14),'AGG Activity_16'!A:K,B3353-2016+2,FALSE),VLOOKUP(LEFT(C3353,15),'AGG Activity_16'!A:K,B3353-2016+2,FALSE))</f>
        <v>0</v>
      </c>
    </row>
    <row r="3354" spans="1:4" x14ac:dyDescent="0.25">
      <c r="A3354" t="s">
        <v>2</v>
      </c>
      <c r="B3354">
        <f t="shared" si="84"/>
        <v>2021</v>
      </c>
      <c r="C3354" t="str">
        <f t="shared" si="85"/>
        <v>COMBDGRTTNewSHPLT___STDELC_16</v>
      </c>
      <c r="D3354" s="8">
        <f>IF(_xlfn.IFNA(VLOOKUP(LEFT(C3354,LEN(C3354)-3),COMBDG_Replacement_Split_Tech!A:T,12+B3354-2016,FALSE),-1)&lt;0,0,VLOOKUP(LEFT(C3354,LEN(C3354)-3),COMBDG_Replacement_Split_Tech!A:T,12+B3354-2016,FALSE))*_xlfn.IFNA(VLOOKUP(LEFT(C3354,14),'AGG Activity_16'!A:K,B3354-2016+2,FALSE),VLOOKUP(LEFT(C3354,15),'AGG Activity_16'!A:K,B3354-2016+2,FALSE))</f>
        <v>0</v>
      </c>
    </row>
    <row r="3355" spans="1:4" x14ac:dyDescent="0.25">
      <c r="A3355" t="s">
        <v>2</v>
      </c>
      <c r="B3355">
        <f t="shared" ref="B3355:B3418" si="86">B2755+1</f>
        <v>2021</v>
      </c>
      <c r="C3355" t="str">
        <f t="shared" ref="C3355:C3418" si="87">C2755</f>
        <v>COMBDGRTTNewSLLED___STDELC_16</v>
      </c>
      <c r="D3355" s="8">
        <f>IF(_xlfn.IFNA(VLOOKUP(LEFT(C3355,LEN(C3355)-3),COMBDG_Replacement_Split_Tech!A:T,12+B3355-2016,FALSE),-1)&lt;0,0,VLOOKUP(LEFT(C3355,LEN(C3355)-3),COMBDG_Replacement_Split_Tech!A:T,12+B3355-2016,FALSE))*_xlfn.IFNA(VLOOKUP(LEFT(C3355,14),'AGG Activity_16'!A:K,B3355-2016+2,FALSE),VLOOKUP(LEFT(C3355,15),'AGG Activity_16'!A:K,B3355-2016+2,FALSE))</f>
        <v>0</v>
      </c>
    </row>
    <row r="3356" spans="1:4" x14ac:dyDescent="0.25">
      <c r="A3356" t="s">
        <v>2</v>
      </c>
      <c r="B3356">
        <f t="shared" si="86"/>
        <v>2021</v>
      </c>
      <c r="C3356" t="str">
        <f t="shared" si="87"/>
        <v>COMBDGRTTNewWH______STDELC_16</v>
      </c>
      <c r="D3356" s="8">
        <f>IF(_xlfn.IFNA(VLOOKUP(LEFT(C3356,LEN(C3356)-3),COMBDG_Replacement_Split_Tech!A:T,12+B3356-2016,FALSE),-1)&lt;0,0,VLOOKUP(LEFT(C3356,LEN(C3356)-3),COMBDG_Replacement_Split_Tech!A:T,12+B3356-2016,FALSE))*_xlfn.IFNA(VLOOKUP(LEFT(C3356,14),'AGG Activity_16'!A:K,B3356-2016+2,FALSE),VLOOKUP(LEFT(C3356,15),'AGG Activity_16'!A:K,B3356-2016+2,FALSE))</f>
        <v>0</v>
      </c>
    </row>
    <row r="3357" spans="1:4" x14ac:dyDescent="0.25">
      <c r="A3357" t="s">
        <v>2</v>
      </c>
      <c r="B3357">
        <f t="shared" si="86"/>
        <v>2021</v>
      </c>
      <c r="C3357" t="str">
        <f t="shared" si="87"/>
        <v>COMBDGRTTOldAE______STDELC_16</v>
      </c>
      <c r="D3357" s="8">
        <f>IF(_xlfn.IFNA(VLOOKUP(LEFT(C3357,LEN(C3357)-3),COMBDG_Replacement_Split_Tech!A:T,12+B3357-2016,FALSE),-1)&lt;0,0,VLOOKUP(LEFT(C3357,LEN(C3357)-3),COMBDG_Replacement_Split_Tech!A:T,12+B3357-2016,FALSE))*_xlfn.IFNA(VLOOKUP(LEFT(C3357,14),'AGG Activity_16'!A:K,B3357-2016+2,FALSE),VLOOKUP(LEFT(C3357,15),'AGG Activity_16'!A:K,B3357-2016+2,FALSE))</f>
        <v>1125.4671526302125</v>
      </c>
    </row>
    <row r="3358" spans="1:4" x14ac:dyDescent="0.25">
      <c r="A3358" t="s">
        <v>2</v>
      </c>
      <c r="B3358">
        <f t="shared" si="86"/>
        <v>2021</v>
      </c>
      <c r="C3358" t="str">
        <f t="shared" si="87"/>
        <v>COMBDGRTTOldAM______STDELC_16</v>
      </c>
      <c r="D3358" s="8">
        <f>IF(_xlfn.IFNA(VLOOKUP(LEFT(C3358,LEN(C3358)-3),COMBDG_Replacement_Split_Tech!A:T,12+B3358-2016,FALSE),-1)&lt;0,0,VLOOKUP(LEFT(C3358,LEN(C3358)-3),COMBDG_Replacement_Split_Tech!A:T,12+B3358-2016,FALSE))*_xlfn.IFNA(VLOOKUP(LEFT(C3358,14),'AGG Activity_16'!A:K,B3358-2016+2,FALSE),VLOOKUP(LEFT(C3358,15),'AGG Activity_16'!A:K,B3358-2016+2,FALSE))</f>
        <v>163.08844158444501</v>
      </c>
    </row>
    <row r="3359" spans="1:4" x14ac:dyDescent="0.25">
      <c r="A3359" t="s">
        <v>2</v>
      </c>
      <c r="B3359">
        <f t="shared" si="86"/>
        <v>2021</v>
      </c>
      <c r="C3359" t="str">
        <f t="shared" si="87"/>
        <v>COMBDGRTTOldLIFLC___STDELC_16</v>
      </c>
      <c r="D3359" s="8">
        <f>IF(_xlfn.IFNA(VLOOKUP(LEFT(C3359,LEN(C3359)-3),COMBDG_Replacement_Split_Tech!A:T,12+B3359-2016,FALSE),-1)&lt;0,0,VLOOKUP(LEFT(C3359,LEN(C3359)-3),COMBDG_Replacement_Split_Tech!A:T,12+B3359-2016,FALSE))*_xlfn.IFNA(VLOOKUP(LEFT(C3359,14),'AGG Activity_16'!A:K,B3359-2016+2,FALSE),VLOOKUP(LEFT(C3359,15),'AGG Activity_16'!A:K,B3359-2016+2,FALSE))</f>
        <v>226.13579753158979</v>
      </c>
    </row>
    <row r="3360" spans="1:4" x14ac:dyDescent="0.25">
      <c r="A3360" t="s">
        <v>2</v>
      </c>
      <c r="B3360">
        <f t="shared" si="86"/>
        <v>2021</v>
      </c>
      <c r="C3360" t="str">
        <f t="shared" si="87"/>
        <v>COMBDGRTTOldLIFLU___STDELC_16</v>
      </c>
      <c r="D3360" s="8">
        <f>IF(_xlfn.IFNA(VLOOKUP(LEFT(C3360,LEN(C3360)-3),COMBDG_Replacement_Split_Tech!A:T,12+B3360-2016,FALSE),-1)&lt;0,0,VLOOKUP(LEFT(C3360,LEN(C3360)-3),COMBDG_Replacement_Split_Tech!A:T,12+B3360-2016,FALSE))*_xlfn.IFNA(VLOOKUP(LEFT(C3360,14),'AGG Activity_16'!A:K,B3360-2016+2,FALSE),VLOOKUP(LEFT(C3360,15),'AGG Activity_16'!A:K,B3360-2016+2,FALSE))</f>
        <v>854.5020255031402</v>
      </c>
    </row>
    <row r="3361" spans="1:4" x14ac:dyDescent="0.25">
      <c r="A3361" t="s">
        <v>2</v>
      </c>
      <c r="B3361">
        <f t="shared" si="86"/>
        <v>2021</v>
      </c>
      <c r="C3361" t="str">
        <f t="shared" si="87"/>
        <v>COMBDGRTTOldLIHAL___STDELC_16</v>
      </c>
      <c r="D3361" s="8">
        <f>IF(_xlfn.IFNA(VLOOKUP(LEFT(C3361,LEN(C3361)-3),COMBDG_Replacement_Split_Tech!A:T,12+B3361-2016,FALSE),-1)&lt;0,0,VLOOKUP(LEFT(C3361,LEN(C3361)-3),COMBDG_Replacement_Split_Tech!A:T,12+B3361-2016,FALSE))*_xlfn.IFNA(VLOOKUP(LEFT(C3361,14),'AGG Activity_16'!A:K,B3361-2016+2,FALSE),VLOOKUP(LEFT(C3361,15),'AGG Activity_16'!A:K,B3361-2016+2,FALSE))</f>
        <v>485.42067423689576</v>
      </c>
    </row>
    <row r="3362" spans="1:4" x14ac:dyDescent="0.25">
      <c r="A3362" t="s">
        <v>2</v>
      </c>
      <c r="B3362">
        <f t="shared" si="86"/>
        <v>2021</v>
      </c>
      <c r="C3362" t="str">
        <f t="shared" si="87"/>
        <v>COMBDGRTTOldLIINC___STDELC_16</v>
      </c>
      <c r="D3362" s="8">
        <f>IF(_xlfn.IFNA(VLOOKUP(LEFT(C3362,LEN(C3362)-3),COMBDG_Replacement_Split_Tech!A:T,12+B3362-2016,FALSE),-1)&lt;0,0,VLOOKUP(LEFT(C3362,LEN(C3362)-3),COMBDG_Replacement_Split_Tech!A:T,12+B3362-2016,FALSE))*_xlfn.IFNA(VLOOKUP(LEFT(C3362,14),'AGG Activity_16'!A:K,B3362-2016+2,FALSE),VLOOKUP(LEFT(C3362,15),'AGG Activity_16'!A:K,B3362-2016+2,FALSE))</f>
        <v>1559.0694922084272</v>
      </c>
    </row>
    <row r="3363" spans="1:4" x14ac:dyDescent="0.25">
      <c r="A3363" t="s">
        <v>2</v>
      </c>
      <c r="B3363">
        <f t="shared" si="86"/>
        <v>2021</v>
      </c>
      <c r="C3363" t="str">
        <f t="shared" si="87"/>
        <v>COMBDGRTTOldLILED___STDELC_16</v>
      </c>
      <c r="D3363" s="8">
        <f>IF(_xlfn.IFNA(VLOOKUP(LEFT(C3363,LEN(C3363)-3),COMBDG_Replacement_Split_Tech!A:T,12+B3363-2016,FALSE),-1)&lt;0,0,VLOOKUP(LEFT(C3363,LEN(C3363)-3),COMBDG_Replacement_Split_Tech!A:T,12+B3363-2016,FALSE))*_xlfn.IFNA(VLOOKUP(LEFT(C3363,14),'AGG Activity_16'!A:K,B3363-2016+2,FALSE),VLOOKUP(LEFT(C3363,15),'AGG Activity_16'!A:K,B3363-2016+2,FALSE))</f>
        <v>3.7543674980823751</v>
      </c>
    </row>
    <row r="3364" spans="1:4" x14ac:dyDescent="0.25">
      <c r="A3364" t="s">
        <v>2</v>
      </c>
      <c r="B3364">
        <f t="shared" si="86"/>
        <v>2021</v>
      </c>
      <c r="C3364" t="str">
        <f t="shared" si="87"/>
        <v>COMBDGRTTOldSC______STDELC_16</v>
      </c>
      <c r="D3364" s="8">
        <f>IF(_xlfn.IFNA(VLOOKUP(LEFT(C3364,LEN(C3364)-3),COMBDG_Replacement_Split_Tech!A:T,12+B3364-2016,FALSE),-1)&lt;0,0,VLOOKUP(LEFT(C3364,LEN(C3364)-3),COMBDG_Replacement_Split_Tech!A:T,12+B3364-2016,FALSE))*_xlfn.IFNA(VLOOKUP(LEFT(C3364,14),'AGG Activity_16'!A:K,B3364-2016+2,FALSE),VLOOKUP(LEFT(C3364,15),'AGG Activity_16'!A:K,B3364-2016+2,FALSE))</f>
        <v>815.67952296484668</v>
      </c>
    </row>
    <row r="3365" spans="1:4" x14ac:dyDescent="0.25">
      <c r="A3365" t="s">
        <v>2</v>
      </c>
      <c r="B3365">
        <f t="shared" si="86"/>
        <v>2021</v>
      </c>
      <c r="C3365" t="str">
        <f t="shared" si="87"/>
        <v>COMBDGRTTOldSHFUR___STDELC_16</v>
      </c>
      <c r="D3365" s="8">
        <f>IF(_xlfn.IFNA(VLOOKUP(LEFT(C3365,LEN(C3365)-3),COMBDG_Replacement_Split_Tech!A:T,12+B3365-2016,FALSE),-1)&lt;0,0,VLOOKUP(LEFT(C3365,LEN(C3365)-3),COMBDG_Replacement_Split_Tech!A:T,12+B3365-2016,FALSE))*_xlfn.IFNA(VLOOKUP(LEFT(C3365,14),'AGG Activity_16'!A:K,B3365-2016+2,FALSE),VLOOKUP(LEFT(C3365,15),'AGG Activity_16'!A:K,B3365-2016+2,FALSE))</f>
        <v>0</v>
      </c>
    </row>
    <row r="3366" spans="1:4" x14ac:dyDescent="0.25">
      <c r="A3366" t="s">
        <v>2</v>
      </c>
      <c r="B3366">
        <f t="shared" si="86"/>
        <v>2021</v>
      </c>
      <c r="C3366" t="str">
        <f t="shared" si="87"/>
        <v>COMBDGRTTOldSHHEP___STDELC_16</v>
      </c>
      <c r="D3366" s="8">
        <f>IF(_xlfn.IFNA(VLOOKUP(LEFT(C3366,LEN(C3366)-3),COMBDG_Replacement_Split_Tech!A:T,12+B3366-2016,FALSE),-1)&lt;0,0,VLOOKUP(LEFT(C3366,LEN(C3366)-3),COMBDG_Replacement_Split_Tech!A:T,12+B3366-2016,FALSE))*_xlfn.IFNA(VLOOKUP(LEFT(C3366,14),'AGG Activity_16'!A:K,B3366-2016+2,FALSE),VLOOKUP(LEFT(C3366,15),'AGG Activity_16'!A:K,B3366-2016+2,FALSE))</f>
        <v>178.87910743590228</v>
      </c>
    </row>
    <row r="3367" spans="1:4" x14ac:dyDescent="0.25">
      <c r="A3367" t="s">
        <v>2</v>
      </c>
      <c r="B3367">
        <f t="shared" si="86"/>
        <v>2021</v>
      </c>
      <c r="C3367" t="str">
        <f t="shared" si="87"/>
        <v>COMBDGRTTOldSHPLT___STDELC_16</v>
      </c>
      <c r="D3367" s="8">
        <f>IF(_xlfn.IFNA(VLOOKUP(LEFT(C3367,LEN(C3367)-3),COMBDG_Replacement_Split_Tech!A:T,12+B3367-2016,FALSE),-1)&lt;0,0,VLOOKUP(LEFT(C3367,LEN(C3367)-3),COMBDG_Replacement_Split_Tech!A:T,12+B3367-2016,FALSE))*_xlfn.IFNA(VLOOKUP(LEFT(C3367,14),'AGG Activity_16'!A:K,B3367-2016+2,FALSE),VLOOKUP(LEFT(C3367,15),'AGG Activity_16'!A:K,B3367-2016+2,FALSE))</f>
        <v>40.206544012521704</v>
      </c>
    </row>
    <row r="3368" spans="1:4" x14ac:dyDescent="0.25">
      <c r="A3368" t="s">
        <v>2</v>
      </c>
      <c r="B3368">
        <f t="shared" si="86"/>
        <v>2021</v>
      </c>
      <c r="C3368" t="str">
        <f t="shared" si="87"/>
        <v>COMBDGRTTOldSLLED___STDELC_16</v>
      </c>
      <c r="D3368" s="8">
        <f>IF(_xlfn.IFNA(VLOOKUP(LEFT(C3368,LEN(C3368)-3),COMBDG_Replacement_Split_Tech!A:T,12+B3368-2016,FALSE),-1)&lt;0,0,VLOOKUP(LEFT(C3368,LEN(C3368)-3),COMBDG_Replacement_Split_Tech!A:T,12+B3368-2016,FALSE))*_xlfn.IFNA(VLOOKUP(LEFT(C3368,14),'AGG Activity_16'!A:K,B3368-2016+2,FALSE),VLOOKUP(LEFT(C3368,15),'AGG Activity_16'!A:K,B3368-2016+2,FALSE))</f>
        <v>117.27990675585571</v>
      </c>
    </row>
    <row r="3369" spans="1:4" x14ac:dyDescent="0.25">
      <c r="A3369" t="s">
        <v>2</v>
      </c>
      <c r="B3369">
        <f t="shared" si="86"/>
        <v>2021</v>
      </c>
      <c r="C3369" t="str">
        <f t="shared" si="87"/>
        <v>COMBDGRTTOldWH______STDELC_16</v>
      </c>
      <c r="D3369" s="8">
        <f>IF(_xlfn.IFNA(VLOOKUP(LEFT(C3369,LEN(C3369)-3),COMBDG_Replacement_Split_Tech!A:T,12+B3369-2016,FALSE),-1)&lt;0,0,VLOOKUP(LEFT(C3369,LEN(C3369)-3),COMBDG_Replacement_Split_Tech!A:T,12+B3369-2016,FALSE))*_xlfn.IFNA(VLOOKUP(LEFT(C3369,14),'AGG Activity_16'!A:K,B3369-2016+2,FALSE),VLOOKUP(LEFT(C3369,15),'AGG Activity_16'!A:K,B3369-2016+2,FALSE))</f>
        <v>18.328742335051878</v>
      </c>
    </row>
    <row r="3370" spans="1:4" x14ac:dyDescent="0.25">
      <c r="A3370" t="s">
        <v>2</v>
      </c>
      <c r="B3370">
        <f t="shared" si="86"/>
        <v>2021</v>
      </c>
      <c r="C3370" t="str">
        <f t="shared" si="87"/>
        <v>COMBDGTAWNewAE______STDELC_16</v>
      </c>
      <c r="D3370" s="8">
        <f>IF(_xlfn.IFNA(VLOOKUP(LEFT(C3370,LEN(C3370)-3),COMBDG_Replacement_Split_Tech!A:T,12+B3370-2016,FALSE),-1)&lt;0,0,VLOOKUP(LEFT(C3370,LEN(C3370)-3),COMBDG_Replacement_Split_Tech!A:T,12+B3370-2016,FALSE))*_xlfn.IFNA(VLOOKUP(LEFT(C3370,14),'AGG Activity_16'!A:K,B3370-2016+2,FALSE),VLOOKUP(LEFT(C3370,15),'AGG Activity_16'!A:K,B3370-2016+2,FALSE))</f>
        <v>0</v>
      </c>
    </row>
    <row r="3371" spans="1:4" x14ac:dyDescent="0.25">
      <c r="A3371" t="s">
        <v>2</v>
      </c>
      <c r="B3371">
        <f t="shared" si="86"/>
        <v>2021</v>
      </c>
      <c r="C3371" t="str">
        <f t="shared" si="87"/>
        <v>COMBDGTAWNewAM______STDELC_16</v>
      </c>
      <c r="D3371" s="8">
        <f>IF(_xlfn.IFNA(VLOOKUP(LEFT(C3371,LEN(C3371)-3),COMBDG_Replacement_Split_Tech!A:T,12+B3371-2016,FALSE),-1)&lt;0,0,VLOOKUP(LEFT(C3371,LEN(C3371)-3),COMBDG_Replacement_Split_Tech!A:T,12+B3371-2016,FALSE))*_xlfn.IFNA(VLOOKUP(LEFT(C3371,14),'AGG Activity_16'!A:K,B3371-2016+2,FALSE),VLOOKUP(LEFT(C3371,15),'AGG Activity_16'!A:K,B3371-2016+2,FALSE))</f>
        <v>0</v>
      </c>
    </row>
    <row r="3372" spans="1:4" x14ac:dyDescent="0.25">
      <c r="A3372" t="s">
        <v>2</v>
      </c>
      <c r="B3372">
        <f t="shared" si="86"/>
        <v>2021</v>
      </c>
      <c r="C3372" t="str">
        <f t="shared" si="87"/>
        <v>COMBDGTAWNewLIFLC___STDELC_16</v>
      </c>
      <c r="D3372" s="8">
        <f>IF(_xlfn.IFNA(VLOOKUP(LEFT(C3372,LEN(C3372)-3),COMBDG_Replacement_Split_Tech!A:T,12+B3372-2016,FALSE),-1)&lt;0,0,VLOOKUP(LEFT(C3372,LEN(C3372)-3),COMBDG_Replacement_Split_Tech!A:T,12+B3372-2016,FALSE))*_xlfn.IFNA(VLOOKUP(LEFT(C3372,14),'AGG Activity_16'!A:K,B3372-2016+2,FALSE),VLOOKUP(LEFT(C3372,15),'AGG Activity_16'!A:K,B3372-2016+2,FALSE))</f>
        <v>0</v>
      </c>
    </row>
    <row r="3373" spans="1:4" x14ac:dyDescent="0.25">
      <c r="A3373" t="s">
        <v>2</v>
      </c>
      <c r="B3373">
        <f t="shared" si="86"/>
        <v>2021</v>
      </c>
      <c r="C3373" t="str">
        <f t="shared" si="87"/>
        <v>COMBDGTAWNewLIFLU___STDELC_16</v>
      </c>
      <c r="D3373" s="8">
        <f>IF(_xlfn.IFNA(VLOOKUP(LEFT(C3373,LEN(C3373)-3),COMBDG_Replacement_Split_Tech!A:T,12+B3373-2016,FALSE),-1)&lt;0,0,VLOOKUP(LEFT(C3373,LEN(C3373)-3),COMBDG_Replacement_Split_Tech!A:T,12+B3373-2016,FALSE))*_xlfn.IFNA(VLOOKUP(LEFT(C3373,14),'AGG Activity_16'!A:K,B3373-2016+2,FALSE),VLOOKUP(LEFT(C3373,15),'AGG Activity_16'!A:K,B3373-2016+2,FALSE))</f>
        <v>0</v>
      </c>
    </row>
    <row r="3374" spans="1:4" x14ac:dyDescent="0.25">
      <c r="A3374" t="s">
        <v>2</v>
      </c>
      <c r="B3374">
        <f t="shared" si="86"/>
        <v>2021</v>
      </c>
      <c r="C3374" t="str">
        <f t="shared" si="87"/>
        <v>COMBDGTAWNewLIHAL___STDELC_16</v>
      </c>
      <c r="D3374" s="8">
        <f>IF(_xlfn.IFNA(VLOOKUP(LEFT(C3374,LEN(C3374)-3),COMBDG_Replacement_Split_Tech!A:T,12+B3374-2016,FALSE),-1)&lt;0,0,VLOOKUP(LEFT(C3374,LEN(C3374)-3),COMBDG_Replacement_Split_Tech!A:T,12+B3374-2016,FALSE))*_xlfn.IFNA(VLOOKUP(LEFT(C3374,14),'AGG Activity_16'!A:K,B3374-2016+2,FALSE),VLOOKUP(LEFT(C3374,15),'AGG Activity_16'!A:K,B3374-2016+2,FALSE))</f>
        <v>0</v>
      </c>
    </row>
    <row r="3375" spans="1:4" x14ac:dyDescent="0.25">
      <c r="A3375" t="s">
        <v>2</v>
      </c>
      <c r="B3375">
        <f t="shared" si="86"/>
        <v>2021</v>
      </c>
      <c r="C3375" t="str">
        <f t="shared" si="87"/>
        <v>COMBDGTAWNewLIINC___STDELC_16</v>
      </c>
      <c r="D3375" s="8">
        <f>IF(_xlfn.IFNA(VLOOKUP(LEFT(C3375,LEN(C3375)-3),COMBDG_Replacement_Split_Tech!A:T,12+B3375-2016,FALSE),-1)&lt;0,0,VLOOKUP(LEFT(C3375,LEN(C3375)-3),COMBDG_Replacement_Split_Tech!A:T,12+B3375-2016,FALSE))*_xlfn.IFNA(VLOOKUP(LEFT(C3375,14),'AGG Activity_16'!A:K,B3375-2016+2,FALSE),VLOOKUP(LEFT(C3375,15),'AGG Activity_16'!A:K,B3375-2016+2,FALSE))</f>
        <v>0</v>
      </c>
    </row>
    <row r="3376" spans="1:4" x14ac:dyDescent="0.25">
      <c r="A3376" t="s">
        <v>2</v>
      </c>
      <c r="B3376">
        <f t="shared" si="86"/>
        <v>2021</v>
      </c>
      <c r="C3376" t="str">
        <f t="shared" si="87"/>
        <v>COMBDGTAWNewLILED___STDELC_16</v>
      </c>
      <c r="D3376" s="8">
        <f>IF(_xlfn.IFNA(VLOOKUP(LEFT(C3376,LEN(C3376)-3),COMBDG_Replacement_Split_Tech!A:T,12+B3376-2016,FALSE),-1)&lt;0,0,VLOOKUP(LEFT(C3376,LEN(C3376)-3),COMBDG_Replacement_Split_Tech!A:T,12+B3376-2016,FALSE))*_xlfn.IFNA(VLOOKUP(LEFT(C3376,14),'AGG Activity_16'!A:K,B3376-2016+2,FALSE),VLOOKUP(LEFT(C3376,15),'AGG Activity_16'!A:K,B3376-2016+2,FALSE))</f>
        <v>0</v>
      </c>
    </row>
    <row r="3377" spans="1:4" x14ac:dyDescent="0.25">
      <c r="A3377" t="s">
        <v>2</v>
      </c>
      <c r="B3377">
        <f t="shared" si="86"/>
        <v>2021</v>
      </c>
      <c r="C3377" t="str">
        <f t="shared" si="87"/>
        <v>COMBDGTAWNewSC______STDELC_16</v>
      </c>
      <c r="D3377" s="8">
        <f>IF(_xlfn.IFNA(VLOOKUP(LEFT(C3377,LEN(C3377)-3),COMBDG_Replacement_Split_Tech!A:T,12+B3377-2016,FALSE),-1)&lt;0,0,VLOOKUP(LEFT(C3377,LEN(C3377)-3),COMBDG_Replacement_Split_Tech!A:T,12+B3377-2016,FALSE))*_xlfn.IFNA(VLOOKUP(LEFT(C3377,14),'AGG Activity_16'!A:K,B3377-2016+2,FALSE),VLOOKUP(LEFT(C3377,15),'AGG Activity_16'!A:K,B3377-2016+2,FALSE))</f>
        <v>0</v>
      </c>
    </row>
    <row r="3378" spans="1:4" x14ac:dyDescent="0.25">
      <c r="A3378" t="s">
        <v>2</v>
      </c>
      <c r="B3378">
        <f t="shared" si="86"/>
        <v>2021</v>
      </c>
      <c r="C3378" t="str">
        <f t="shared" si="87"/>
        <v>COMBDGTAWNewSHFUR___STDELC_16</v>
      </c>
      <c r="D3378" s="8">
        <f>IF(_xlfn.IFNA(VLOOKUP(LEFT(C3378,LEN(C3378)-3),COMBDG_Replacement_Split_Tech!A:T,12+B3378-2016,FALSE),-1)&lt;0,0,VLOOKUP(LEFT(C3378,LEN(C3378)-3),COMBDG_Replacement_Split_Tech!A:T,12+B3378-2016,FALSE))*_xlfn.IFNA(VLOOKUP(LEFT(C3378,14),'AGG Activity_16'!A:K,B3378-2016+2,FALSE),VLOOKUP(LEFT(C3378,15),'AGG Activity_16'!A:K,B3378-2016+2,FALSE))</f>
        <v>0</v>
      </c>
    </row>
    <row r="3379" spans="1:4" x14ac:dyDescent="0.25">
      <c r="A3379" t="s">
        <v>2</v>
      </c>
      <c r="B3379">
        <f t="shared" si="86"/>
        <v>2021</v>
      </c>
      <c r="C3379" t="str">
        <f t="shared" si="87"/>
        <v>COMBDGTAWNewSHHEP___STDELC_16</v>
      </c>
      <c r="D3379" s="8">
        <f>IF(_xlfn.IFNA(VLOOKUP(LEFT(C3379,LEN(C3379)-3),COMBDG_Replacement_Split_Tech!A:T,12+B3379-2016,FALSE),-1)&lt;0,0,VLOOKUP(LEFT(C3379,LEN(C3379)-3),COMBDG_Replacement_Split_Tech!A:T,12+B3379-2016,FALSE))*_xlfn.IFNA(VLOOKUP(LEFT(C3379,14),'AGG Activity_16'!A:K,B3379-2016+2,FALSE),VLOOKUP(LEFT(C3379,15),'AGG Activity_16'!A:K,B3379-2016+2,FALSE))</f>
        <v>0</v>
      </c>
    </row>
    <row r="3380" spans="1:4" x14ac:dyDescent="0.25">
      <c r="A3380" t="s">
        <v>2</v>
      </c>
      <c r="B3380">
        <f t="shared" si="86"/>
        <v>2021</v>
      </c>
      <c r="C3380" t="str">
        <f t="shared" si="87"/>
        <v>COMBDGTAWNewSHPLT___STDELC_16</v>
      </c>
      <c r="D3380" s="8">
        <f>IF(_xlfn.IFNA(VLOOKUP(LEFT(C3380,LEN(C3380)-3),COMBDG_Replacement_Split_Tech!A:T,12+B3380-2016,FALSE),-1)&lt;0,0,VLOOKUP(LEFT(C3380,LEN(C3380)-3),COMBDG_Replacement_Split_Tech!A:T,12+B3380-2016,FALSE))*_xlfn.IFNA(VLOOKUP(LEFT(C3380,14),'AGG Activity_16'!A:K,B3380-2016+2,FALSE),VLOOKUP(LEFT(C3380,15),'AGG Activity_16'!A:K,B3380-2016+2,FALSE))</f>
        <v>0</v>
      </c>
    </row>
    <row r="3381" spans="1:4" x14ac:dyDescent="0.25">
      <c r="A3381" t="s">
        <v>2</v>
      </c>
      <c r="B3381">
        <f t="shared" si="86"/>
        <v>2021</v>
      </c>
      <c r="C3381" t="str">
        <f t="shared" si="87"/>
        <v>COMBDGTAWNewSLLED___STDELC_16</v>
      </c>
      <c r="D3381" s="8">
        <f>IF(_xlfn.IFNA(VLOOKUP(LEFT(C3381,LEN(C3381)-3),COMBDG_Replacement_Split_Tech!A:T,12+B3381-2016,FALSE),-1)&lt;0,0,VLOOKUP(LEFT(C3381,LEN(C3381)-3),COMBDG_Replacement_Split_Tech!A:T,12+B3381-2016,FALSE))*_xlfn.IFNA(VLOOKUP(LEFT(C3381,14),'AGG Activity_16'!A:K,B3381-2016+2,FALSE),VLOOKUP(LEFT(C3381,15),'AGG Activity_16'!A:K,B3381-2016+2,FALSE))</f>
        <v>0</v>
      </c>
    </row>
    <row r="3382" spans="1:4" x14ac:dyDescent="0.25">
      <c r="A3382" t="s">
        <v>2</v>
      </c>
      <c r="B3382">
        <f t="shared" si="86"/>
        <v>2021</v>
      </c>
      <c r="C3382" t="str">
        <f t="shared" si="87"/>
        <v>COMBDGTAWNewWH______STDELC_16</v>
      </c>
      <c r="D3382" s="8">
        <f>IF(_xlfn.IFNA(VLOOKUP(LEFT(C3382,LEN(C3382)-3),COMBDG_Replacement_Split_Tech!A:T,12+B3382-2016,FALSE),-1)&lt;0,0,VLOOKUP(LEFT(C3382,LEN(C3382)-3),COMBDG_Replacement_Split_Tech!A:T,12+B3382-2016,FALSE))*_xlfn.IFNA(VLOOKUP(LEFT(C3382,14),'AGG Activity_16'!A:K,B3382-2016+2,FALSE),VLOOKUP(LEFT(C3382,15),'AGG Activity_16'!A:K,B3382-2016+2,FALSE))</f>
        <v>0</v>
      </c>
    </row>
    <row r="3383" spans="1:4" x14ac:dyDescent="0.25">
      <c r="A3383" t="s">
        <v>2</v>
      </c>
      <c r="B3383">
        <f t="shared" si="86"/>
        <v>2021</v>
      </c>
      <c r="C3383" t="str">
        <f t="shared" si="87"/>
        <v>COMBDGTAWOldAE______STDELC_16</v>
      </c>
      <c r="D3383" s="8">
        <f>IF(_xlfn.IFNA(VLOOKUP(LEFT(C3383,LEN(C3383)-3),COMBDG_Replacement_Split_Tech!A:T,12+B3383-2016,FALSE),-1)&lt;0,0,VLOOKUP(LEFT(C3383,LEN(C3383)-3),COMBDG_Replacement_Split_Tech!A:T,12+B3383-2016,FALSE))*_xlfn.IFNA(VLOOKUP(LEFT(C3383,14),'AGG Activity_16'!A:K,B3383-2016+2,FALSE),VLOOKUP(LEFT(C3383,15),'AGG Activity_16'!A:K,B3383-2016+2,FALSE))</f>
        <v>148.47620410188551</v>
      </c>
    </row>
    <row r="3384" spans="1:4" x14ac:dyDescent="0.25">
      <c r="A3384" t="s">
        <v>2</v>
      </c>
      <c r="B3384">
        <f t="shared" si="86"/>
        <v>2021</v>
      </c>
      <c r="C3384" t="str">
        <f t="shared" si="87"/>
        <v>COMBDGTAWOldAM______STDELC_16</v>
      </c>
      <c r="D3384" s="8">
        <f>IF(_xlfn.IFNA(VLOOKUP(LEFT(C3384,LEN(C3384)-3),COMBDG_Replacement_Split_Tech!A:T,12+B3384-2016,FALSE),-1)&lt;0,0,VLOOKUP(LEFT(C3384,LEN(C3384)-3),COMBDG_Replacement_Split_Tech!A:T,12+B3384-2016,FALSE))*_xlfn.IFNA(VLOOKUP(LEFT(C3384,14),'AGG Activity_16'!A:K,B3384-2016+2,FALSE),VLOOKUP(LEFT(C3384,15),'AGG Activity_16'!A:K,B3384-2016+2,FALSE))</f>
        <v>37.709184497618089</v>
      </c>
    </row>
    <row r="3385" spans="1:4" x14ac:dyDescent="0.25">
      <c r="A3385" t="s">
        <v>2</v>
      </c>
      <c r="B3385">
        <f t="shared" si="86"/>
        <v>2021</v>
      </c>
      <c r="C3385" t="str">
        <f t="shared" si="87"/>
        <v>COMBDGTAWOldLIFLC___STDELC_16</v>
      </c>
      <c r="D3385" s="8">
        <f>IF(_xlfn.IFNA(VLOOKUP(LEFT(C3385,LEN(C3385)-3),COMBDG_Replacement_Split_Tech!A:T,12+B3385-2016,FALSE),-1)&lt;0,0,VLOOKUP(LEFT(C3385,LEN(C3385)-3),COMBDG_Replacement_Split_Tech!A:T,12+B3385-2016,FALSE))*_xlfn.IFNA(VLOOKUP(LEFT(C3385,14),'AGG Activity_16'!A:K,B3385-2016+2,FALSE),VLOOKUP(LEFT(C3385,15),'AGG Activity_16'!A:K,B3385-2016+2,FALSE))</f>
        <v>27.806407290644344</v>
      </c>
    </row>
    <row r="3386" spans="1:4" x14ac:dyDescent="0.25">
      <c r="A3386" t="s">
        <v>2</v>
      </c>
      <c r="B3386">
        <f t="shared" si="86"/>
        <v>2021</v>
      </c>
      <c r="C3386" t="str">
        <f t="shared" si="87"/>
        <v>COMBDGTAWOldLIFLU___STDELC_16</v>
      </c>
      <c r="D3386" s="8">
        <f>IF(_xlfn.IFNA(VLOOKUP(LEFT(C3386,LEN(C3386)-3),COMBDG_Replacement_Split_Tech!A:T,12+B3386-2016,FALSE),-1)&lt;0,0,VLOOKUP(LEFT(C3386,LEN(C3386)-3),COMBDG_Replacement_Split_Tech!A:T,12+B3386-2016,FALSE))*_xlfn.IFNA(VLOOKUP(LEFT(C3386,14),'AGG Activity_16'!A:K,B3386-2016+2,FALSE),VLOOKUP(LEFT(C3386,15),'AGG Activity_16'!A:K,B3386-2016+2,FALSE))</f>
        <v>105.36971071027686</v>
      </c>
    </row>
    <row r="3387" spans="1:4" x14ac:dyDescent="0.25">
      <c r="A3387" t="s">
        <v>2</v>
      </c>
      <c r="B3387">
        <f t="shared" si="86"/>
        <v>2021</v>
      </c>
      <c r="C3387" t="str">
        <f t="shared" si="87"/>
        <v>COMBDGTAWOldLIHAL___STDELC_16</v>
      </c>
      <c r="D3387" s="8">
        <f>IF(_xlfn.IFNA(VLOOKUP(LEFT(C3387,LEN(C3387)-3),COMBDG_Replacement_Split_Tech!A:T,12+B3387-2016,FALSE),-1)&lt;0,0,VLOOKUP(LEFT(C3387,LEN(C3387)-3),COMBDG_Replacement_Split_Tech!A:T,12+B3387-2016,FALSE))*_xlfn.IFNA(VLOOKUP(LEFT(C3387,14),'AGG Activity_16'!A:K,B3387-2016+2,FALSE),VLOOKUP(LEFT(C3387,15),'AGG Activity_16'!A:K,B3387-2016+2,FALSE))</f>
        <v>59.688935243632756</v>
      </c>
    </row>
    <row r="3388" spans="1:4" x14ac:dyDescent="0.25">
      <c r="A3388" t="s">
        <v>2</v>
      </c>
      <c r="B3388">
        <f t="shared" si="86"/>
        <v>2021</v>
      </c>
      <c r="C3388" t="str">
        <f t="shared" si="87"/>
        <v>COMBDGTAWOldLIINC___STDELC_16</v>
      </c>
      <c r="D3388" s="8">
        <f>IF(_xlfn.IFNA(VLOOKUP(LEFT(C3388,LEN(C3388)-3),COMBDG_Replacement_Split_Tech!A:T,12+B3388-2016,FALSE),-1)&lt;0,0,VLOOKUP(LEFT(C3388,LEN(C3388)-3),COMBDG_Replacement_Split_Tech!A:T,12+B3388-2016,FALSE))*_xlfn.IFNA(VLOOKUP(LEFT(C3388,14),'AGG Activity_16'!A:K,B3388-2016+2,FALSE),VLOOKUP(LEFT(C3388,15),'AGG Activity_16'!A:K,B3388-2016+2,FALSE))</f>
        <v>191.708352980733</v>
      </c>
    </row>
    <row r="3389" spans="1:4" x14ac:dyDescent="0.25">
      <c r="A3389" t="s">
        <v>2</v>
      </c>
      <c r="B3389">
        <f t="shared" si="86"/>
        <v>2021</v>
      </c>
      <c r="C3389" t="str">
        <f t="shared" si="87"/>
        <v>COMBDGTAWOldLILED___STDELC_16</v>
      </c>
      <c r="D3389" s="8">
        <f>IF(_xlfn.IFNA(VLOOKUP(LEFT(C3389,LEN(C3389)-3),COMBDG_Replacement_Split_Tech!A:T,12+B3389-2016,FALSE),-1)&lt;0,0,VLOOKUP(LEFT(C3389,LEN(C3389)-3),COMBDG_Replacement_Split_Tech!A:T,12+B3389-2016,FALSE))*_xlfn.IFNA(VLOOKUP(LEFT(C3389,14),'AGG Activity_16'!A:K,B3389-2016+2,FALSE),VLOOKUP(LEFT(C3389,15),'AGG Activity_16'!A:K,B3389-2016+2,FALSE))</f>
        <v>0.463108083546237</v>
      </c>
    </row>
    <row r="3390" spans="1:4" x14ac:dyDescent="0.25">
      <c r="A3390" t="s">
        <v>2</v>
      </c>
      <c r="B3390">
        <f t="shared" si="86"/>
        <v>2021</v>
      </c>
      <c r="C3390" t="str">
        <f t="shared" si="87"/>
        <v>COMBDGTAWOldSC______STDELC_16</v>
      </c>
      <c r="D3390" s="8">
        <f>IF(_xlfn.IFNA(VLOOKUP(LEFT(C3390,LEN(C3390)-3),COMBDG_Replacement_Split_Tech!A:T,12+B3390-2016,FALSE),-1)&lt;0,0,VLOOKUP(LEFT(C3390,LEN(C3390)-3),COMBDG_Replacement_Split_Tech!A:T,12+B3390-2016,FALSE))*_xlfn.IFNA(VLOOKUP(LEFT(C3390,14),'AGG Activity_16'!A:K,B3390-2016+2,FALSE),VLOOKUP(LEFT(C3390,15),'AGG Activity_16'!A:K,B3390-2016+2,FALSE))</f>
        <v>104.45169486235493</v>
      </c>
    </row>
    <row r="3391" spans="1:4" x14ac:dyDescent="0.25">
      <c r="A3391" t="s">
        <v>2</v>
      </c>
      <c r="B3391">
        <f t="shared" si="86"/>
        <v>2021</v>
      </c>
      <c r="C3391" t="str">
        <f t="shared" si="87"/>
        <v>COMBDGTAWOldSHFUR___STDELC_16</v>
      </c>
      <c r="D3391" s="8">
        <f>IF(_xlfn.IFNA(VLOOKUP(LEFT(C3391,LEN(C3391)-3),COMBDG_Replacement_Split_Tech!A:T,12+B3391-2016,FALSE),-1)&lt;0,0,VLOOKUP(LEFT(C3391,LEN(C3391)-3),COMBDG_Replacement_Split_Tech!A:T,12+B3391-2016,FALSE))*_xlfn.IFNA(VLOOKUP(LEFT(C3391,14),'AGG Activity_16'!A:K,B3391-2016+2,FALSE),VLOOKUP(LEFT(C3391,15),'AGG Activity_16'!A:K,B3391-2016+2,FALSE))</f>
        <v>0</v>
      </c>
    </row>
    <row r="3392" spans="1:4" x14ac:dyDescent="0.25">
      <c r="A3392" t="s">
        <v>2</v>
      </c>
      <c r="B3392">
        <f t="shared" si="86"/>
        <v>2021</v>
      </c>
      <c r="C3392" t="str">
        <f t="shared" si="87"/>
        <v>COMBDGTAWOldSHHEP___STDELC_16</v>
      </c>
      <c r="D3392" s="8">
        <f>IF(_xlfn.IFNA(VLOOKUP(LEFT(C3392,LEN(C3392)-3),COMBDG_Replacement_Split_Tech!A:T,12+B3392-2016,FALSE),-1)&lt;0,0,VLOOKUP(LEFT(C3392,LEN(C3392)-3),COMBDG_Replacement_Split_Tech!A:T,12+B3392-2016,FALSE))*_xlfn.IFNA(VLOOKUP(LEFT(C3392,14),'AGG Activity_16'!A:K,B3392-2016+2,FALSE),VLOOKUP(LEFT(C3392,15),'AGG Activity_16'!A:K,B3392-2016+2,FALSE))</f>
        <v>35.875332651850343</v>
      </c>
    </row>
    <row r="3393" spans="1:4" x14ac:dyDescent="0.25">
      <c r="A3393" t="s">
        <v>2</v>
      </c>
      <c r="B3393">
        <f t="shared" si="86"/>
        <v>2021</v>
      </c>
      <c r="C3393" t="str">
        <f t="shared" si="87"/>
        <v>COMBDGTAWOldSHPLT___STDELC_16</v>
      </c>
      <c r="D3393" s="8">
        <f>IF(_xlfn.IFNA(VLOOKUP(LEFT(C3393,LEN(C3393)-3),COMBDG_Replacement_Split_Tech!A:T,12+B3393-2016,FALSE),-1)&lt;0,0,VLOOKUP(LEFT(C3393,LEN(C3393)-3),COMBDG_Replacement_Split_Tech!A:T,12+B3393-2016,FALSE))*_xlfn.IFNA(VLOOKUP(LEFT(C3393,14),'AGG Activity_16'!A:K,B3393-2016+2,FALSE),VLOOKUP(LEFT(C3393,15),'AGG Activity_16'!A:K,B3393-2016+2,FALSE))</f>
        <v>8.1526149928125164</v>
      </c>
    </row>
    <row r="3394" spans="1:4" x14ac:dyDescent="0.25">
      <c r="A3394" t="s">
        <v>2</v>
      </c>
      <c r="B3394">
        <f t="shared" si="86"/>
        <v>2021</v>
      </c>
      <c r="C3394" t="str">
        <f t="shared" si="87"/>
        <v>COMBDGTAWOldSLLED___STDELC_16</v>
      </c>
      <c r="D3394" s="8">
        <f>IF(_xlfn.IFNA(VLOOKUP(LEFT(C3394,LEN(C3394)-3),COMBDG_Replacement_Split_Tech!A:T,12+B3394-2016,FALSE),-1)&lt;0,0,VLOOKUP(LEFT(C3394,LEN(C3394)-3),COMBDG_Replacement_Split_Tech!A:T,12+B3394-2016,FALSE))*_xlfn.IFNA(VLOOKUP(LEFT(C3394,14),'AGG Activity_16'!A:K,B3394-2016+2,FALSE),VLOOKUP(LEFT(C3394,15),'AGG Activity_16'!A:K,B3394-2016+2,FALSE))</f>
        <v>21.692667481726961</v>
      </c>
    </row>
    <row r="3395" spans="1:4" x14ac:dyDescent="0.25">
      <c r="A3395" t="s">
        <v>2</v>
      </c>
      <c r="B3395">
        <f t="shared" si="86"/>
        <v>2021</v>
      </c>
      <c r="C3395" t="str">
        <f t="shared" si="87"/>
        <v>COMBDGTAWOldWH______STDELC_16</v>
      </c>
      <c r="D3395" s="8">
        <f>IF(_xlfn.IFNA(VLOOKUP(LEFT(C3395,LEN(C3395)-3),COMBDG_Replacement_Split_Tech!A:T,12+B3395-2016,FALSE),-1)&lt;0,0,VLOOKUP(LEFT(C3395,LEN(C3395)-3),COMBDG_Replacement_Split_Tech!A:T,12+B3395-2016,FALSE))*_xlfn.IFNA(VLOOKUP(LEFT(C3395,14),'AGG Activity_16'!A:K,B3395-2016+2,FALSE),VLOOKUP(LEFT(C3395,15),'AGG Activity_16'!A:K,B3395-2016+2,FALSE))</f>
        <v>1.3613189227118165</v>
      </c>
    </row>
    <row r="3396" spans="1:4" x14ac:dyDescent="0.25">
      <c r="A3396" t="s">
        <v>2</v>
      </c>
      <c r="B3396">
        <f t="shared" si="86"/>
        <v>2021</v>
      </c>
      <c r="C3396" t="str">
        <f t="shared" si="87"/>
        <v>COMBDGWSTNewAE______STDELC_16</v>
      </c>
      <c r="D3396" s="8">
        <f>IF(_xlfn.IFNA(VLOOKUP(LEFT(C3396,LEN(C3396)-3),COMBDG_Replacement_Split_Tech!A:T,12+B3396-2016,FALSE),-1)&lt;0,0,VLOOKUP(LEFT(C3396,LEN(C3396)-3),COMBDG_Replacement_Split_Tech!A:T,12+B3396-2016,FALSE))*_xlfn.IFNA(VLOOKUP(LEFT(C3396,14),'AGG Activity_16'!A:K,B3396-2016+2,FALSE),VLOOKUP(LEFT(C3396,15),'AGG Activity_16'!A:K,B3396-2016+2,FALSE))</f>
        <v>0</v>
      </c>
    </row>
    <row r="3397" spans="1:4" x14ac:dyDescent="0.25">
      <c r="A3397" t="s">
        <v>2</v>
      </c>
      <c r="B3397">
        <f t="shared" si="86"/>
        <v>2021</v>
      </c>
      <c r="C3397" t="str">
        <f t="shared" si="87"/>
        <v>COMBDGWSTNewAM______STDELC_16</v>
      </c>
      <c r="D3397" s="8">
        <f>IF(_xlfn.IFNA(VLOOKUP(LEFT(C3397,LEN(C3397)-3),COMBDG_Replacement_Split_Tech!A:T,12+B3397-2016,FALSE),-1)&lt;0,0,VLOOKUP(LEFT(C3397,LEN(C3397)-3),COMBDG_Replacement_Split_Tech!A:T,12+B3397-2016,FALSE))*_xlfn.IFNA(VLOOKUP(LEFT(C3397,14),'AGG Activity_16'!A:K,B3397-2016+2,FALSE),VLOOKUP(LEFT(C3397,15),'AGG Activity_16'!A:K,B3397-2016+2,FALSE))</f>
        <v>0</v>
      </c>
    </row>
    <row r="3398" spans="1:4" x14ac:dyDescent="0.25">
      <c r="A3398" t="s">
        <v>2</v>
      </c>
      <c r="B3398">
        <f t="shared" si="86"/>
        <v>2021</v>
      </c>
      <c r="C3398" t="str">
        <f t="shared" si="87"/>
        <v>COMBDGWSTNewLIFLC___STDELC_16</v>
      </c>
      <c r="D3398" s="8">
        <f>IF(_xlfn.IFNA(VLOOKUP(LEFT(C3398,LEN(C3398)-3),COMBDG_Replacement_Split_Tech!A:T,12+B3398-2016,FALSE),-1)&lt;0,0,VLOOKUP(LEFT(C3398,LEN(C3398)-3),COMBDG_Replacement_Split_Tech!A:T,12+B3398-2016,FALSE))*_xlfn.IFNA(VLOOKUP(LEFT(C3398,14),'AGG Activity_16'!A:K,B3398-2016+2,FALSE),VLOOKUP(LEFT(C3398,15),'AGG Activity_16'!A:K,B3398-2016+2,FALSE))</f>
        <v>0</v>
      </c>
    </row>
    <row r="3399" spans="1:4" x14ac:dyDescent="0.25">
      <c r="A3399" t="s">
        <v>2</v>
      </c>
      <c r="B3399">
        <f t="shared" si="86"/>
        <v>2021</v>
      </c>
      <c r="C3399" t="str">
        <f t="shared" si="87"/>
        <v>COMBDGWSTNewLIFLU___STDELC_16</v>
      </c>
      <c r="D3399" s="8">
        <f>IF(_xlfn.IFNA(VLOOKUP(LEFT(C3399,LEN(C3399)-3),COMBDG_Replacement_Split_Tech!A:T,12+B3399-2016,FALSE),-1)&lt;0,0,VLOOKUP(LEFT(C3399,LEN(C3399)-3),COMBDG_Replacement_Split_Tech!A:T,12+B3399-2016,FALSE))*_xlfn.IFNA(VLOOKUP(LEFT(C3399,14),'AGG Activity_16'!A:K,B3399-2016+2,FALSE),VLOOKUP(LEFT(C3399,15),'AGG Activity_16'!A:K,B3399-2016+2,FALSE))</f>
        <v>0</v>
      </c>
    </row>
    <row r="3400" spans="1:4" x14ac:dyDescent="0.25">
      <c r="A3400" t="s">
        <v>2</v>
      </c>
      <c r="B3400">
        <f t="shared" si="86"/>
        <v>2021</v>
      </c>
      <c r="C3400" t="str">
        <f t="shared" si="87"/>
        <v>COMBDGWSTNewLIHAL___STDELC_16</v>
      </c>
      <c r="D3400" s="8">
        <f>IF(_xlfn.IFNA(VLOOKUP(LEFT(C3400,LEN(C3400)-3),COMBDG_Replacement_Split_Tech!A:T,12+B3400-2016,FALSE),-1)&lt;0,0,VLOOKUP(LEFT(C3400,LEN(C3400)-3),COMBDG_Replacement_Split_Tech!A:T,12+B3400-2016,FALSE))*_xlfn.IFNA(VLOOKUP(LEFT(C3400,14),'AGG Activity_16'!A:K,B3400-2016+2,FALSE),VLOOKUP(LEFT(C3400,15),'AGG Activity_16'!A:K,B3400-2016+2,FALSE))</f>
        <v>0</v>
      </c>
    </row>
    <row r="3401" spans="1:4" x14ac:dyDescent="0.25">
      <c r="A3401" t="s">
        <v>2</v>
      </c>
      <c r="B3401">
        <f t="shared" si="86"/>
        <v>2021</v>
      </c>
      <c r="C3401" t="str">
        <f t="shared" si="87"/>
        <v>COMBDGWSTNewLIINC___STDELC_16</v>
      </c>
      <c r="D3401" s="8">
        <f>IF(_xlfn.IFNA(VLOOKUP(LEFT(C3401,LEN(C3401)-3),COMBDG_Replacement_Split_Tech!A:T,12+B3401-2016,FALSE),-1)&lt;0,0,VLOOKUP(LEFT(C3401,LEN(C3401)-3),COMBDG_Replacement_Split_Tech!A:T,12+B3401-2016,FALSE))*_xlfn.IFNA(VLOOKUP(LEFT(C3401,14),'AGG Activity_16'!A:K,B3401-2016+2,FALSE),VLOOKUP(LEFT(C3401,15),'AGG Activity_16'!A:K,B3401-2016+2,FALSE))</f>
        <v>0</v>
      </c>
    </row>
    <row r="3402" spans="1:4" x14ac:dyDescent="0.25">
      <c r="A3402" t="s">
        <v>2</v>
      </c>
      <c r="B3402">
        <f t="shared" si="86"/>
        <v>2021</v>
      </c>
      <c r="C3402" t="str">
        <f t="shared" si="87"/>
        <v>COMBDGWSTNewLILED___STDELC_16</v>
      </c>
      <c r="D3402" s="8">
        <f>IF(_xlfn.IFNA(VLOOKUP(LEFT(C3402,LEN(C3402)-3),COMBDG_Replacement_Split_Tech!A:T,12+B3402-2016,FALSE),-1)&lt;0,0,VLOOKUP(LEFT(C3402,LEN(C3402)-3),COMBDG_Replacement_Split_Tech!A:T,12+B3402-2016,FALSE))*_xlfn.IFNA(VLOOKUP(LEFT(C3402,14),'AGG Activity_16'!A:K,B3402-2016+2,FALSE),VLOOKUP(LEFT(C3402,15),'AGG Activity_16'!A:K,B3402-2016+2,FALSE))</f>
        <v>0</v>
      </c>
    </row>
    <row r="3403" spans="1:4" x14ac:dyDescent="0.25">
      <c r="A3403" t="s">
        <v>2</v>
      </c>
      <c r="B3403">
        <f t="shared" si="86"/>
        <v>2021</v>
      </c>
      <c r="C3403" t="str">
        <f t="shared" si="87"/>
        <v>COMBDGWSTNewSC______STDELC_16</v>
      </c>
      <c r="D3403" s="8">
        <f>IF(_xlfn.IFNA(VLOOKUP(LEFT(C3403,LEN(C3403)-3),COMBDG_Replacement_Split_Tech!A:T,12+B3403-2016,FALSE),-1)&lt;0,0,VLOOKUP(LEFT(C3403,LEN(C3403)-3),COMBDG_Replacement_Split_Tech!A:T,12+B3403-2016,FALSE))*_xlfn.IFNA(VLOOKUP(LEFT(C3403,14),'AGG Activity_16'!A:K,B3403-2016+2,FALSE),VLOOKUP(LEFT(C3403,15),'AGG Activity_16'!A:K,B3403-2016+2,FALSE))</f>
        <v>0</v>
      </c>
    </row>
    <row r="3404" spans="1:4" x14ac:dyDescent="0.25">
      <c r="A3404" t="s">
        <v>2</v>
      </c>
      <c r="B3404">
        <f t="shared" si="86"/>
        <v>2021</v>
      </c>
      <c r="C3404" t="str">
        <f t="shared" si="87"/>
        <v>COMBDGWSTNewSHFUR___STDELC_16</v>
      </c>
      <c r="D3404" s="8">
        <f>IF(_xlfn.IFNA(VLOOKUP(LEFT(C3404,LEN(C3404)-3),COMBDG_Replacement_Split_Tech!A:T,12+B3404-2016,FALSE),-1)&lt;0,0,VLOOKUP(LEFT(C3404,LEN(C3404)-3),COMBDG_Replacement_Split_Tech!A:T,12+B3404-2016,FALSE))*_xlfn.IFNA(VLOOKUP(LEFT(C3404,14),'AGG Activity_16'!A:K,B3404-2016+2,FALSE),VLOOKUP(LEFT(C3404,15),'AGG Activity_16'!A:K,B3404-2016+2,FALSE))</f>
        <v>0</v>
      </c>
    </row>
    <row r="3405" spans="1:4" x14ac:dyDescent="0.25">
      <c r="A3405" t="s">
        <v>2</v>
      </c>
      <c r="B3405">
        <f t="shared" si="86"/>
        <v>2021</v>
      </c>
      <c r="C3405" t="str">
        <f t="shared" si="87"/>
        <v>COMBDGWSTNewSHHEP___STDELC_16</v>
      </c>
      <c r="D3405" s="8">
        <f>IF(_xlfn.IFNA(VLOOKUP(LEFT(C3405,LEN(C3405)-3),COMBDG_Replacement_Split_Tech!A:T,12+B3405-2016,FALSE),-1)&lt;0,0,VLOOKUP(LEFT(C3405,LEN(C3405)-3),COMBDG_Replacement_Split_Tech!A:T,12+B3405-2016,FALSE))*_xlfn.IFNA(VLOOKUP(LEFT(C3405,14),'AGG Activity_16'!A:K,B3405-2016+2,FALSE),VLOOKUP(LEFT(C3405,15),'AGG Activity_16'!A:K,B3405-2016+2,FALSE))</f>
        <v>0</v>
      </c>
    </row>
    <row r="3406" spans="1:4" x14ac:dyDescent="0.25">
      <c r="A3406" t="s">
        <v>2</v>
      </c>
      <c r="B3406">
        <f t="shared" si="86"/>
        <v>2021</v>
      </c>
      <c r="C3406" t="str">
        <f t="shared" si="87"/>
        <v>COMBDGWSTNewSHPLT___STDELC_16</v>
      </c>
      <c r="D3406" s="8">
        <f>IF(_xlfn.IFNA(VLOOKUP(LEFT(C3406,LEN(C3406)-3),COMBDG_Replacement_Split_Tech!A:T,12+B3406-2016,FALSE),-1)&lt;0,0,VLOOKUP(LEFT(C3406,LEN(C3406)-3),COMBDG_Replacement_Split_Tech!A:T,12+B3406-2016,FALSE))*_xlfn.IFNA(VLOOKUP(LEFT(C3406,14),'AGG Activity_16'!A:K,B3406-2016+2,FALSE),VLOOKUP(LEFT(C3406,15),'AGG Activity_16'!A:K,B3406-2016+2,FALSE))</f>
        <v>0</v>
      </c>
    </row>
    <row r="3407" spans="1:4" x14ac:dyDescent="0.25">
      <c r="A3407" t="s">
        <v>2</v>
      </c>
      <c r="B3407">
        <f t="shared" si="86"/>
        <v>2021</v>
      </c>
      <c r="C3407" t="str">
        <f t="shared" si="87"/>
        <v>COMBDGWSTNewSLLED___STDELC_16</v>
      </c>
      <c r="D3407" s="8">
        <f>IF(_xlfn.IFNA(VLOOKUP(LEFT(C3407,LEN(C3407)-3),COMBDG_Replacement_Split_Tech!A:T,12+B3407-2016,FALSE),-1)&lt;0,0,VLOOKUP(LEFT(C3407,LEN(C3407)-3),COMBDG_Replacement_Split_Tech!A:T,12+B3407-2016,FALSE))*_xlfn.IFNA(VLOOKUP(LEFT(C3407,14),'AGG Activity_16'!A:K,B3407-2016+2,FALSE),VLOOKUP(LEFT(C3407,15),'AGG Activity_16'!A:K,B3407-2016+2,FALSE))</f>
        <v>0</v>
      </c>
    </row>
    <row r="3408" spans="1:4" x14ac:dyDescent="0.25">
      <c r="A3408" t="s">
        <v>2</v>
      </c>
      <c r="B3408">
        <f t="shared" si="86"/>
        <v>2021</v>
      </c>
      <c r="C3408" t="str">
        <f t="shared" si="87"/>
        <v>COMBDGWSTNewWH______STDELC_16</v>
      </c>
      <c r="D3408" s="8">
        <f>IF(_xlfn.IFNA(VLOOKUP(LEFT(C3408,LEN(C3408)-3),COMBDG_Replacement_Split_Tech!A:T,12+B3408-2016,FALSE),-1)&lt;0,0,VLOOKUP(LEFT(C3408,LEN(C3408)-3),COMBDG_Replacement_Split_Tech!A:T,12+B3408-2016,FALSE))*_xlfn.IFNA(VLOOKUP(LEFT(C3408,14),'AGG Activity_16'!A:K,B3408-2016+2,FALSE),VLOOKUP(LEFT(C3408,15),'AGG Activity_16'!A:K,B3408-2016+2,FALSE))</f>
        <v>0</v>
      </c>
    </row>
    <row r="3409" spans="1:4" x14ac:dyDescent="0.25">
      <c r="A3409" t="s">
        <v>2</v>
      </c>
      <c r="B3409">
        <f t="shared" si="86"/>
        <v>2021</v>
      </c>
      <c r="C3409" t="str">
        <f t="shared" si="87"/>
        <v>COMBDGWSTOldAE______STDELC_16</v>
      </c>
      <c r="D3409" s="8">
        <f>IF(_xlfn.IFNA(VLOOKUP(LEFT(C3409,LEN(C3409)-3),COMBDG_Replacement_Split_Tech!A:T,12+B3409-2016,FALSE),-1)&lt;0,0,VLOOKUP(LEFT(C3409,LEN(C3409)-3),COMBDG_Replacement_Split_Tech!A:T,12+B3409-2016,FALSE))*_xlfn.IFNA(VLOOKUP(LEFT(C3409,14),'AGG Activity_16'!A:K,B3409-2016+2,FALSE),VLOOKUP(LEFT(C3409,15),'AGG Activity_16'!A:K,B3409-2016+2,FALSE))</f>
        <v>667.33144609787291</v>
      </c>
    </row>
    <row r="3410" spans="1:4" x14ac:dyDescent="0.25">
      <c r="A3410" t="s">
        <v>2</v>
      </c>
      <c r="B3410">
        <f t="shared" si="86"/>
        <v>2021</v>
      </c>
      <c r="C3410" t="str">
        <f t="shared" si="87"/>
        <v>COMBDGWSTOldAM______STDELC_16</v>
      </c>
      <c r="D3410" s="8">
        <f>IF(_xlfn.IFNA(VLOOKUP(LEFT(C3410,LEN(C3410)-3),COMBDG_Replacement_Split_Tech!A:T,12+B3410-2016,FALSE),-1)&lt;0,0,VLOOKUP(LEFT(C3410,LEN(C3410)-3),COMBDG_Replacement_Split_Tech!A:T,12+B3410-2016,FALSE))*_xlfn.IFNA(VLOOKUP(LEFT(C3410,14),'AGG Activity_16'!A:K,B3410-2016+2,FALSE),VLOOKUP(LEFT(C3410,15),'AGG Activity_16'!A:K,B3410-2016+2,FALSE))</f>
        <v>104.36245187297619</v>
      </c>
    </row>
    <row r="3411" spans="1:4" x14ac:dyDescent="0.25">
      <c r="A3411" t="s">
        <v>2</v>
      </c>
      <c r="B3411">
        <f t="shared" si="86"/>
        <v>2021</v>
      </c>
      <c r="C3411" t="str">
        <f t="shared" si="87"/>
        <v>COMBDGWSTOldLIFLC___STDELC_16</v>
      </c>
      <c r="D3411" s="8">
        <f>IF(_xlfn.IFNA(VLOOKUP(LEFT(C3411,LEN(C3411)-3),COMBDG_Replacement_Split_Tech!A:T,12+B3411-2016,FALSE),-1)&lt;0,0,VLOOKUP(LEFT(C3411,LEN(C3411)-3),COMBDG_Replacement_Split_Tech!A:T,12+B3411-2016,FALSE))*_xlfn.IFNA(VLOOKUP(LEFT(C3411,14),'AGG Activity_16'!A:K,B3411-2016+2,FALSE),VLOOKUP(LEFT(C3411,15),'AGG Activity_16'!A:K,B3411-2016+2,FALSE))</f>
        <v>107.07050820460385</v>
      </c>
    </row>
    <row r="3412" spans="1:4" x14ac:dyDescent="0.25">
      <c r="A3412" t="s">
        <v>2</v>
      </c>
      <c r="B3412">
        <f t="shared" si="86"/>
        <v>2021</v>
      </c>
      <c r="C3412" t="str">
        <f t="shared" si="87"/>
        <v>COMBDGWSTOldLIFLU___STDELC_16</v>
      </c>
      <c r="D3412" s="8">
        <f>IF(_xlfn.IFNA(VLOOKUP(LEFT(C3412,LEN(C3412)-3),COMBDG_Replacement_Split_Tech!A:T,12+B3412-2016,FALSE),-1)&lt;0,0,VLOOKUP(LEFT(C3412,LEN(C3412)-3),COMBDG_Replacement_Split_Tech!A:T,12+B3412-2016,FALSE))*_xlfn.IFNA(VLOOKUP(LEFT(C3412,14),'AGG Activity_16'!A:K,B3412-2016+2,FALSE),VLOOKUP(LEFT(C3412,15),'AGG Activity_16'!A:K,B3412-2016+2,FALSE))</f>
        <v>400.0232502999732</v>
      </c>
    </row>
    <row r="3413" spans="1:4" x14ac:dyDescent="0.25">
      <c r="A3413" t="s">
        <v>2</v>
      </c>
      <c r="B3413">
        <f t="shared" si="86"/>
        <v>2021</v>
      </c>
      <c r="C3413" t="str">
        <f t="shared" si="87"/>
        <v>COMBDGWSTOldLIHAL___STDELC_16</v>
      </c>
      <c r="D3413" s="8">
        <f>IF(_xlfn.IFNA(VLOOKUP(LEFT(C3413,LEN(C3413)-3),COMBDG_Replacement_Split_Tech!A:T,12+B3413-2016,FALSE),-1)&lt;0,0,VLOOKUP(LEFT(C3413,LEN(C3413)-3),COMBDG_Replacement_Split_Tech!A:T,12+B3413-2016,FALSE))*_xlfn.IFNA(VLOOKUP(LEFT(C3413,14),'AGG Activity_16'!A:K,B3413-2016+2,FALSE),VLOOKUP(LEFT(C3413,15),'AGG Activity_16'!A:K,B3413-2016+2,FALSE))</f>
        <v>229.83640295298852</v>
      </c>
    </row>
    <row r="3414" spans="1:4" x14ac:dyDescent="0.25">
      <c r="A3414" t="s">
        <v>2</v>
      </c>
      <c r="B3414">
        <f t="shared" si="86"/>
        <v>2021</v>
      </c>
      <c r="C3414" t="str">
        <f t="shared" si="87"/>
        <v>COMBDGWSTOldLIINC___STDELC_16</v>
      </c>
      <c r="D3414" s="8">
        <f>IF(_xlfn.IFNA(VLOOKUP(LEFT(C3414,LEN(C3414)-3),COMBDG_Replacement_Split_Tech!A:T,12+B3414-2016,FALSE),-1)&lt;0,0,VLOOKUP(LEFT(C3414,LEN(C3414)-3),COMBDG_Replacement_Split_Tech!A:T,12+B3414-2016,FALSE))*_xlfn.IFNA(VLOOKUP(LEFT(C3414,14),'AGG Activity_16'!A:K,B3414-2016+2,FALSE),VLOOKUP(LEFT(C3414,15),'AGG Activity_16'!A:K,B3414-2016+2,FALSE))</f>
        <v>738.18636712628756</v>
      </c>
    </row>
    <row r="3415" spans="1:4" x14ac:dyDescent="0.25">
      <c r="A3415" t="s">
        <v>2</v>
      </c>
      <c r="B3415">
        <f t="shared" si="86"/>
        <v>2021</v>
      </c>
      <c r="C3415" t="str">
        <f t="shared" si="87"/>
        <v>COMBDGWSTOldLILED___STDELC_16</v>
      </c>
      <c r="D3415" s="8">
        <f>IF(_xlfn.IFNA(VLOOKUP(LEFT(C3415,LEN(C3415)-3),COMBDG_Replacement_Split_Tech!A:T,12+B3415-2016,FALSE),-1)&lt;0,0,VLOOKUP(LEFT(C3415,LEN(C3415)-3),COMBDG_Replacement_Split_Tech!A:T,12+B3415-2016,FALSE))*_xlfn.IFNA(VLOOKUP(LEFT(C3415,14),'AGG Activity_16'!A:K,B3415-2016+2,FALSE),VLOOKUP(LEFT(C3415,15),'AGG Activity_16'!A:K,B3415-2016+2,FALSE))</f>
        <v>1.757641704661921</v>
      </c>
    </row>
    <row r="3416" spans="1:4" x14ac:dyDescent="0.25">
      <c r="A3416" t="s">
        <v>2</v>
      </c>
      <c r="B3416">
        <f t="shared" si="86"/>
        <v>2021</v>
      </c>
      <c r="C3416" t="str">
        <f t="shared" si="87"/>
        <v>COMBDGWSTOldSC______STDELC_16</v>
      </c>
      <c r="D3416" s="8">
        <f>IF(_xlfn.IFNA(VLOOKUP(LEFT(C3416,LEN(C3416)-3),COMBDG_Replacement_Split_Tech!A:T,12+B3416-2016,FALSE),-1)&lt;0,0,VLOOKUP(LEFT(C3416,LEN(C3416)-3),COMBDG_Replacement_Split_Tech!A:T,12+B3416-2016,FALSE))*_xlfn.IFNA(VLOOKUP(LEFT(C3416,14),'AGG Activity_16'!A:K,B3416-2016+2,FALSE),VLOOKUP(LEFT(C3416,15),'AGG Activity_16'!A:K,B3416-2016+2,FALSE))</f>
        <v>521.95567741295542</v>
      </c>
    </row>
    <row r="3417" spans="1:4" x14ac:dyDescent="0.25">
      <c r="A3417" t="s">
        <v>2</v>
      </c>
      <c r="B3417">
        <f t="shared" si="86"/>
        <v>2021</v>
      </c>
      <c r="C3417" t="str">
        <f t="shared" si="87"/>
        <v>COMBDGWSTOldSHFUR___STDELC_16</v>
      </c>
      <c r="D3417" s="8">
        <f>IF(_xlfn.IFNA(VLOOKUP(LEFT(C3417,LEN(C3417)-3),COMBDG_Replacement_Split_Tech!A:T,12+B3417-2016,FALSE),-1)&lt;0,0,VLOOKUP(LEFT(C3417,LEN(C3417)-3),COMBDG_Replacement_Split_Tech!A:T,12+B3417-2016,FALSE))*_xlfn.IFNA(VLOOKUP(LEFT(C3417,14),'AGG Activity_16'!A:K,B3417-2016+2,FALSE),VLOOKUP(LEFT(C3417,15),'AGG Activity_16'!A:K,B3417-2016+2,FALSE))</f>
        <v>0</v>
      </c>
    </row>
    <row r="3418" spans="1:4" x14ac:dyDescent="0.25">
      <c r="A3418" t="s">
        <v>2</v>
      </c>
      <c r="B3418">
        <f t="shared" si="86"/>
        <v>2021</v>
      </c>
      <c r="C3418" t="str">
        <f t="shared" si="87"/>
        <v>COMBDGWSTOldSHHEP___STDELC_16</v>
      </c>
      <c r="D3418" s="8">
        <f>IF(_xlfn.IFNA(VLOOKUP(LEFT(C3418,LEN(C3418)-3),COMBDG_Replacement_Split_Tech!A:T,12+B3418-2016,FALSE),-1)&lt;0,0,VLOOKUP(LEFT(C3418,LEN(C3418)-3),COMBDG_Replacement_Split_Tech!A:T,12+B3418-2016,FALSE))*_xlfn.IFNA(VLOOKUP(LEFT(C3418,14),'AGG Activity_16'!A:K,B3418-2016+2,FALSE),VLOOKUP(LEFT(C3418,15),'AGG Activity_16'!A:K,B3418-2016+2,FALSE))</f>
        <v>112.52161631950018</v>
      </c>
    </row>
    <row r="3419" spans="1:4" x14ac:dyDescent="0.25">
      <c r="A3419" t="s">
        <v>2</v>
      </c>
      <c r="B3419">
        <f t="shared" ref="B3419:B3482" si="88">B2819+1</f>
        <v>2021</v>
      </c>
      <c r="C3419" t="str">
        <f t="shared" ref="C3419:C3482" si="89">C2819</f>
        <v>COMBDGWSTOldSHPLT___STDELC_16</v>
      </c>
      <c r="D3419" s="8">
        <f>IF(_xlfn.IFNA(VLOOKUP(LEFT(C3419,LEN(C3419)-3),COMBDG_Replacement_Split_Tech!A:T,12+B3419-2016,FALSE),-1)&lt;0,0,VLOOKUP(LEFT(C3419,LEN(C3419)-3),COMBDG_Replacement_Split_Tech!A:T,12+B3419-2016,FALSE))*_xlfn.IFNA(VLOOKUP(LEFT(C3419,14),'AGG Activity_16'!A:K,B3419-2016+2,FALSE),VLOOKUP(LEFT(C3419,15),'AGG Activity_16'!A:K,B3419-2016+2,FALSE))</f>
        <v>23.882698642639554</v>
      </c>
    </row>
    <row r="3420" spans="1:4" x14ac:dyDescent="0.25">
      <c r="A3420" t="s">
        <v>2</v>
      </c>
      <c r="B3420">
        <f t="shared" si="88"/>
        <v>2021</v>
      </c>
      <c r="C3420" t="str">
        <f t="shared" si="89"/>
        <v>COMBDGWSTOldSLLED___STDELC_16</v>
      </c>
      <c r="D3420" s="8">
        <f>IF(_xlfn.IFNA(VLOOKUP(LEFT(C3420,LEN(C3420)-3),COMBDG_Replacement_Split_Tech!A:T,12+B3420-2016,FALSE),-1)&lt;0,0,VLOOKUP(LEFT(C3420,LEN(C3420)-3),COMBDG_Replacement_Split_Tech!A:T,12+B3420-2016,FALSE))*_xlfn.IFNA(VLOOKUP(LEFT(C3420,14),'AGG Activity_16'!A:K,B3420-2016+2,FALSE),VLOOKUP(LEFT(C3420,15),'AGG Activity_16'!A:K,B3420-2016+2,FALSE))</f>
        <v>75.047722195250799</v>
      </c>
    </row>
    <row r="3421" spans="1:4" x14ac:dyDescent="0.25">
      <c r="A3421" t="s">
        <v>2</v>
      </c>
      <c r="B3421">
        <f t="shared" si="88"/>
        <v>2021</v>
      </c>
      <c r="C3421" t="str">
        <f t="shared" si="89"/>
        <v>COMBDGWSTOldWH______STDELC_16</v>
      </c>
      <c r="D3421" s="8">
        <f>IF(_xlfn.IFNA(VLOOKUP(LEFT(C3421,LEN(C3421)-3),COMBDG_Replacement_Split_Tech!A:T,12+B3421-2016,FALSE),-1)&lt;0,0,VLOOKUP(LEFT(C3421,LEN(C3421)-3),COMBDG_Replacement_Split_Tech!A:T,12+B3421-2016,FALSE))*_xlfn.IFNA(VLOOKUP(LEFT(C3421,14),'AGG Activity_16'!A:K,B3421-2016+2,FALSE),VLOOKUP(LEFT(C3421,15),'AGG Activity_16'!A:K,B3421-2016+2,FALSE))</f>
        <v>9.3007890861119016</v>
      </c>
    </row>
    <row r="3422" spans="1:4" x14ac:dyDescent="0.25">
      <c r="A3422" t="s">
        <v>2</v>
      </c>
      <c r="B3422">
        <f t="shared" si="88"/>
        <v>2021</v>
      </c>
      <c r="C3422" t="str">
        <f t="shared" si="89"/>
        <v>COMBDGAERNewSHFUR___STDHFO_16</v>
      </c>
      <c r="D3422" s="8">
        <f>IF(_xlfn.IFNA(VLOOKUP(LEFT(C3422,LEN(C3422)-3),COMBDG_Replacement_Split_Tech!A:T,12+B3422-2016,FALSE),-1)&lt;0,0,VLOOKUP(LEFT(C3422,LEN(C3422)-3),COMBDG_Replacement_Split_Tech!A:T,12+B3422-2016,FALSE))*_xlfn.IFNA(VLOOKUP(LEFT(C3422,14),'AGG Activity_16'!A:K,B3422-2016+2,FALSE),VLOOKUP(LEFT(C3422,15),'AGG Activity_16'!A:K,B3422-2016+2,FALSE))</f>
        <v>0</v>
      </c>
    </row>
    <row r="3423" spans="1:4" x14ac:dyDescent="0.25">
      <c r="A3423" t="s">
        <v>2</v>
      </c>
      <c r="B3423">
        <f t="shared" si="88"/>
        <v>2021</v>
      </c>
      <c r="C3423" t="str">
        <f t="shared" si="89"/>
        <v>COMBDGAERNewWH______STDHFO_16</v>
      </c>
      <c r="D3423" s="8">
        <f>IF(_xlfn.IFNA(VLOOKUP(LEFT(C3423,LEN(C3423)-3),COMBDG_Replacement_Split_Tech!A:T,12+B3423-2016,FALSE),-1)&lt;0,0,VLOOKUP(LEFT(C3423,LEN(C3423)-3),COMBDG_Replacement_Split_Tech!A:T,12+B3423-2016,FALSE))*_xlfn.IFNA(VLOOKUP(LEFT(C3423,14),'AGG Activity_16'!A:K,B3423-2016+2,FALSE),VLOOKUP(LEFT(C3423,15),'AGG Activity_16'!A:K,B3423-2016+2,FALSE))</f>
        <v>0</v>
      </c>
    </row>
    <row r="3424" spans="1:4" x14ac:dyDescent="0.25">
      <c r="A3424" t="s">
        <v>2</v>
      </c>
      <c r="B3424">
        <f t="shared" si="88"/>
        <v>2021</v>
      </c>
      <c r="C3424" t="str">
        <f t="shared" si="89"/>
        <v>COMBDGAEROldSHFUR___STDHFO_16</v>
      </c>
      <c r="D3424" s="8">
        <f>IF(_xlfn.IFNA(VLOOKUP(LEFT(C3424,LEN(C3424)-3),COMBDG_Replacement_Split_Tech!A:T,12+B3424-2016,FALSE),-1)&lt;0,0,VLOOKUP(LEFT(C3424,LEN(C3424)-3),COMBDG_Replacement_Split_Tech!A:T,12+B3424-2016,FALSE))*_xlfn.IFNA(VLOOKUP(LEFT(C3424,14),'AGG Activity_16'!A:K,B3424-2016+2,FALSE),VLOOKUP(LEFT(C3424,15),'AGG Activity_16'!A:K,B3424-2016+2,FALSE))</f>
        <v>0</v>
      </c>
    </row>
    <row r="3425" spans="1:4" x14ac:dyDescent="0.25">
      <c r="A3425" t="s">
        <v>2</v>
      </c>
      <c r="B3425">
        <f t="shared" si="88"/>
        <v>2021</v>
      </c>
      <c r="C3425" t="str">
        <f t="shared" si="89"/>
        <v>COMBDGAEROldWH______STDHFO_16</v>
      </c>
      <c r="D3425" s="8">
        <f>IF(_xlfn.IFNA(VLOOKUP(LEFT(C3425,LEN(C3425)-3),COMBDG_Replacement_Split_Tech!A:T,12+B3425-2016,FALSE),-1)&lt;0,0,VLOOKUP(LEFT(C3425,LEN(C3425)-3),COMBDG_Replacement_Split_Tech!A:T,12+B3425-2016,FALSE))*_xlfn.IFNA(VLOOKUP(LEFT(C3425,14),'AGG Activity_16'!A:K,B3425-2016+2,FALSE),VLOOKUP(LEFT(C3425,15),'AGG Activity_16'!A:K,B3425-2016+2,FALSE))</f>
        <v>0</v>
      </c>
    </row>
    <row r="3426" spans="1:4" x14ac:dyDescent="0.25">
      <c r="A3426" t="s">
        <v>2</v>
      </c>
      <c r="B3426">
        <f t="shared" si="88"/>
        <v>2021</v>
      </c>
      <c r="C3426" t="str">
        <f t="shared" si="89"/>
        <v>COMBDGAFSNewSHFUR___STDHFO_16</v>
      </c>
      <c r="D3426" s="8">
        <f>IF(_xlfn.IFNA(VLOOKUP(LEFT(C3426,LEN(C3426)-3),COMBDG_Replacement_Split_Tech!A:T,12+B3426-2016,FALSE),-1)&lt;0,0,VLOOKUP(LEFT(C3426,LEN(C3426)-3),COMBDG_Replacement_Split_Tech!A:T,12+B3426-2016,FALSE))*_xlfn.IFNA(VLOOKUP(LEFT(C3426,14),'AGG Activity_16'!A:K,B3426-2016+2,FALSE),VLOOKUP(LEFT(C3426,15),'AGG Activity_16'!A:K,B3426-2016+2,FALSE))</f>
        <v>0</v>
      </c>
    </row>
    <row r="3427" spans="1:4" x14ac:dyDescent="0.25">
      <c r="A3427" t="s">
        <v>2</v>
      </c>
      <c r="B3427">
        <f t="shared" si="88"/>
        <v>2021</v>
      </c>
      <c r="C3427" t="str">
        <f t="shared" si="89"/>
        <v>COMBDGAFSNewWH______STDHFO_16</v>
      </c>
      <c r="D3427" s="8">
        <f>IF(_xlfn.IFNA(VLOOKUP(LEFT(C3427,LEN(C3427)-3),COMBDG_Replacement_Split_Tech!A:T,12+B3427-2016,FALSE),-1)&lt;0,0,VLOOKUP(LEFT(C3427,LEN(C3427)-3),COMBDG_Replacement_Split_Tech!A:T,12+B3427-2016,FALSE))*_xlfn.IFNA(VLOOKUP(LEFT(C3427,14),'AGG Activity_16'!A:K,B3427-2016+2,FALSE),VLOOKUP(LEFT(C3427,15),'AGG Activity_16'!A:K,B3427-2016+2,FALSE))</f>
        <v>0</v>
      </c>
    </row>
    <row r="3428" spans="1:4" x14ac:dyDescent="0.25">
      <c r="A3428" t="s">
        <v>2</v>
      </c>
      <c r="B3428">
        <f t="shared" si="88"/>
        <v>2021</v>
      </c>
      <c r="C3428" t="str">
        <f t="shared" si="89"/>
        <v>COMBDGAFSOldSHFUR___STDHFO_16</v>
      </c>
      <c r="D3428" s="8">
        <f>IF(_xlfn.IFNA(VLOOKUP(LEFT(C3428,LEN(C3428)-3),COMBDG_Replacement_Split_Tech!A:T,12+B3428-2016,FALSE),-1)&lt;0,0,VLOOKUP(LEFT(C3428,LEN(C3428)-3),COMBDG_Replacement_Split_Tech!A:T,12+B3428-2016,FALSE))*_xlfn.IFNA(VLOOKUP(LEFT(C3428,14),'AGG Activity_16'!A:K,B3428-2016+2,FALSE),VLOOKUP(LEFT(C3428,15),'AGG Activity_16'!A:K,B3428-2016+2,FALSE))</f>
        <v>0</v>
      </c>
    </row>
    <row r="3429" spans="1:4" x14ac:dyDescent="0.25">
      <c r="A3429" t="s">
        <v>2</v>
      </c>
      <c r="B3429">
        <f t="shared" si="88"/>
        <v>2021</v>
      </c>
      <c r="C3429" t="str">
        <f t="shared" si="89"/>
        <v>COMBDGAFSOldWH______STDHFO_16</v>
      </c>
      <c r="D3429" s="8">
        <f>IF(_xlfn.IFNA(VLOOKUP(LEFT(C3429,LEN(C3429)-3),COMBDG_Replacement_Split_Tech!A:T,12+B3429-2016,FALSE),-1)&lt;0,0,VLOOKUP(LEFT(C3429,LEN(C3429)-3),COMBDG_Replacement_Split_Tech!A:T,12+B3429-2016,FALSE))*_xlfn.IFNA(VLOOKUP(LEFT(C3429,14),'AGG Activity_16'!A:K,B3429-2016+2,FALSE),VLOOKUP(LEFT(C3429,15),'AGG Activity_16'!A:K,B3429-2016+2,FALSE))</f>
        <v>0</v>
      </c>
    </row>
    <row r="3430" spans="1:4" x14ac:dyDescent="0.25">
      <c r="A3430" t="s">
        <v>2</v>
      </c>
      <c r="B3430">
        <f t="shared" si="88"/>
        <v>2021</v>
      </c>
      <c r="C3430" t="str">
        <f t="shared" si="89"/>
        <v>COMBDGEDSNewSHFUR___STDHFO_16</v>
      </c>
      <c r="D3430" s="8">
        <f>IF(_xlfn.IFNA(VLOOKUP(LEFT(C3430,LEN(C3430)-3),COMBDG_Replacement_Split_Tech!A:T,12+B3430-2016,FALSE),-1)&lt;0,0,VLOOKUP(LEFT(C3430,LEN(C3430)-3),COMBDG_Replacement_Split_Tech!A:T,12+B3430-2016,FALSE))*_xlfn.IFNA(VLOOKUP(LEFT(C3430,14),'AGG Activity_16'!A:K,B3430-2016+2,FALSE),VLOOKUP(LEFT(C3430,15),'AGG Activity_16'!A:K,B3430-2016+2,FALSE))</f>
        <v>0</v>
      </c>
    </row>
    <row r="3431" spans="1:4" x14ac:dyDescent="0.25">
      <c r="A3431" t="s">
        <v>2</v>
      </c>
      <c r="B3431">
        <f t="shared" si="88"/>
        <v>2021</v>
      </c>
      <c r="C3431" t="str">
        <f t="shared" si="89"/>
        <v>COMBDGEDSNewWH______STDHFO_16</v>
      </c>
      <c r="D3431" s="8">
        <f>IF(_xlfn.IFNA(VLOOKUP(LEFT(C3431,LEN(C3431)-3),COMBDG_Replacement_Split_Tech!A:T,12+B3431-2016,FALSE),-1)&lt;0,0,VLOOKUP(LEFT(C3431,LEN(C3431)-3),COMBDG_Replacement_Split_Tech!A:T,12+B3431-2016,FALSE))*_xlfn.IFNA(VLOOKUP(LEFT(C3431,14),'AGG Activity_16'!A:K,B3431-2016+2,FALSE),VLOOKUP(LEFT(C3431,15),'AGG Activity_16'!A:K,B3431-2016+2,FALSE))</f>
        <v>0</v>
      </c>
    </row>
    <row r="3432" spans="1:4" x14ac:dyDescent="0.25">
      <c r="A3432" t="s">
        <v>2</v>
      </c>
      <c r="B3432">
        <f t="shared" si="88"/>
        <v>2021</v>
      </c>
      <c r="C3432" t="str">
        <f t="shared" si="89"/>
        <v>COMBDGEDSOldSHFUR___STDHFO_16</v>
      </c>
      <c r="D3432" s="8">
        <f>IF(_xlfn.IFNA(VLOOKUP(LEFT(C3432,LEN(C3432)-3),COMBDG_Replacement_Split_Tech!A:T,12+B3432-2016,FALSE),-1)&lt;0,0,VLOOKUP(LEFT(C3432,LEN(C3432)-3),COMBDG_Replacement_Split_Tech!A:T,12+B3432-2016,FALSE))*_xlfn.IFNA(VLOOKUP(LEFT(C3432,14),'AGG Activity_16'!A:K,B3432-2016+2,FALSE),VLOOKUP(LEFT(C3432,15),'AGG Activity_16'!A:K,B3432-2016+2,FALSE))</f>
        <v>0</v>
      </c>
    </row>
    <row r="3433" spans="1:4" x14ac:dyDescent="0.25">
      <c r="A3433" t="s">
        <v>2</v>
      </c>
      <c r="B3433">
        <f t="shared" si="88"/>
        <v>2021</v>
      </c>
      <c r="C3433" t="str">
        <f t="shared" si="89"/>
        <v>COMBDGEDSOldWH______STDHFO_16</v>
      </c>
      <c r="D3433" s="8">
        <f>IF(_xlfn.IFNA(VLOOKUP(LEFT(C3433,LEN(C3433)-3),COMBDG_Replacement_Split_Tech!A:T,12+B3433-2016,FALSE),-1)&lt;0,0,VLOOKUP(LEFT(C3433,LEN(C3433)-3),COMBDG_Replacement_Split_Tech!A:T,12+B3433-2016,FALSE))*_xlfn.IFNA(VLOOKUP(LEFT(C3433,14),'AGG Activity_16'!A:K,B3433-2016+2,FALSE),VLOOKUP(LEFT(C3433,15),'AGG Activity_16'!A:K,B3433-2016+2,FALSE))</f>
        <v>0</v>
      </c>
    </row>
    <row r="3434" spans="1:4" x14ac:dyDescent="0.25">
      <c r="A3434" t="s">
        <v>2</v>
      </c>
      <c r="B3434">
        <f t="shared" si="88"/>
        <v>2021</v>
      </c>
      <c r="C3434" t="str">
        <f t="shared" si="89"/>
        <v>COMBDGHLCNewSHFUR___STDHFO_16</v>
      </c>
      <c r="D3434" s="8">
        <f>IF(_xlfn.IFNA(VLOOKUP(LEFT(C3434,LEN(C3434)-3),COMBDG_Replacement_Split_Tech!A:T,12+B3434-2016,FALSE),-1)&lt;0,0,VLOOKUP(LEFT(C3434,LEN(C3434)-3),COMBDG_Replacement_Split_Tech!A:T,12+B3434-2016,FALSE))*_xlfn.IFNA(VLOOKUP(LEFT(C3434,14),'AGG Activity_16'!A:K,B3434-2016+2,FALSE),VLOOKUP(LEFT(C3434,15),'AGG Activity_16'!A:K,B3434-2016+2,FALSE))</f>
        <v>0</v>
      </c>
    </row>
    <row r="3435" spans="1:4" x14ac:dyDescent="0.25">
      <c r="A3435" t="s">
        <v>2</v>
      </c>
      <c r="B3435">
        <f t="shared" si="88"/>
        <v>2021</v>
      </c>
      <c r="C3435" t="str">
        <f t="shared" si="89"/>
        <v>COMBDGHLCNewWH______STDHFO_16</v>
      </c>
      <c r="D3435" s="8">
        <f>IF(_xlfn.IFNA(VLOOKUP(LEFT(C3435,LEN(C3435)-3),COMBDG_Replacement_Split_Tech!A:T,12+B3435-2016,FALSE),-1)&lt;0,0,VLOOKUP(LEFT(C3435,LEN(C3435)-3),COMBDG_Replacement_Split_Tech!A:T,12+B3435-2016,FALSE))*_xlfn.IFNA(VLOOKUP(LEFT(C3435,14),'AGG Activity_16'!A:K,B3435-2016+2,FALSE),VLOOKUP(LEFT(C3435,15),'AGG Activity_16'!A:K,B3435-2016+2,FALSE))</f>
        <v>0</v>
      </c>
    </row>
    <row r="3436" spans="1:4" x14ac:dyDescent="0.25">
      <c r="A3436" t="s">
        <v>2</v>
      </c>
      <c r="B3436">
        <f t="shared" si="88"/>
        <v>2021</v>
      </c>
      <c r="C3436" t="str">
        <f t="shared" si="89"/>
        <v>COMBDGHLCOldSHFUR___STDHFO_16</v>
      </c>
      <c r="D3436" s="8">
        <f>IF(_xlfn.IFNA(VLOOKUP(LEFT(C3436,LEN(C3436)-3),COMBDG_Replacement_Split_Tech!A:T,12+B3436-2016,FALSE),-1)&lt;0,0,VLOOKUP(LEFT(C3436,LEN(C3436)-3),COMBDG_Replacement_Split_Tech!A:T,12+B3436-2016,FALSE))*_xlfn.IFNA(VLOOKUP(LEFT(C3436,14),'AGG Activity_16'!A:K,B3436-2016+2,FALSE),VLOOKUP(LEFT(C3436,15),'AGG Activity_16'!A:K,B3436-2016+2,FALSE))</f>
        <v>0</v>
      </c>
    </row>
    <row r="3437" spans="1:4" x14ac:dyDescent="0.25">
      <c r="A3437" t="s">
        <v>2</v>
      </c>
      <c r="B3437">
        <f t="shared" si="88"/>
        <v>2021</v>
      </c>
      <c r="C3437" t="str">
        <f t="shared" si="89"/>
        <v>COMBDGHLCOldWH______STDHFO_16</v>
      </c>
      <c r="D3437" s="8">
        <f>IF(_xlfn.IFNA(VLOOKUP(LEFT(C3437,LEN(C3437)-3),COMBDG_Replacement_Split_Tech!A:T,12+B3437-2016,FALSE),-1)&lt;0,0,VLOOKUP(LEFT(C3437,LEN(C3437)-3),COMBDG_Replacement_Split_Tech!A:T,12+B3437-2016,FALSE))*_xlfn.IFNA(VLOOKUP(LEFT(C3437,14),'AGG Activity_16'!A:K,B3437-2016+2,FALSE),VLOOKUP(LEFT(C3437,15),'AGG Activity_16'!A:K,B3437-2016+2,FALSE))</f>
        <v>0</v>
      </c>
    </row>
    <row r="3438" spans="1:4" x14ac:dyDescent="0.25">
      <c r="A3438" t="s">
        <v>2</v>
      </c>
      <c r="B3438">
        <f t="shared" si="88"/>
        <v>2021</v>
      </c>
      <c r="C3438" t="str">
        <f t="shared" si="89"/>
        <v>COMBDGICINewSHFUR___STDHFO_16</v>
      </c>
      <c r="D3438" s="8">
        <f>IF(_xlfn.IFNA(VLOOKUP(LEFT(C3438,LEN(C3438)-3),COMBDG_Replacement_Split_Tech!A:T,12+B3438-2016,FALSE),-1)&lt;0,0,VLOOKUP(LEFT(C3438,LEN(C3438)-3),COMBDG_Replacement_Split_Tech!A:T,12+B3438-2016,FALSE))*_xlfn.IFNA(VLOOKUP(LEFT(C3438,14),'AGG Activity_16'!A:K,B3438-2016+2,FALSE),VLOOKUP(LEFT(C3438,15),'AGG Activity_16'!A:K,B3438-2016+2,FALSE))</f>
        <v>0</v>
      </c>
    </row>
    <row r="3439" spans="1:4" x14ac:dyDescent="0.25">
      <c r="A3439" t="s">
        <v>2</v>
      </c>
      <c r="B3439">
        <f t="shared" si="88"/>
        <v>2021</v>
      </c>
      <c r="C3439" t="str">
        <f t="shared" si="89"/>
        <v>COMBDGICINewWH______STDHFO_16</v>
      </c>
      <c r="D3439" s="8">
        <f>IF(_xlfn.IFNA(VLOOKUP(LEFT(C3439,LEN(C3439)-3),COMBDG_Replacement_Split_Tech!A:T,12+B3439-2016,FALSE),-1)&lt;0,0,VLOOKUP(LEFT(C3439,LEN(C3439)-3),COMBDG_Replacement_Split_Tech!A:T,12+B3439-2016,FALSE))*_xlfn.IFNA(VLOOKUP(LEFT(C3439,14),'AGG Activity_16'!A:K,B3439-2016+2,FALSE),VLOOKUP(LEFT(C3439,15),'AGG Activity_16'!A:K,B3439-2016+2,FALSE))</f>
        <v>0</v>
      </c>
    </row>
    <row r="3440" spans="1:4" x14ac:dyDescent="0.25">
      <c r="A3440" t="s">
        <v>2</v>
      </c>
      <c r="B3440">
        <f t="shared" si="88"/>
        <v>2021</v>
      </c>
      <c r="C3440" t="str">
        <f t="shared" si="89"/>
        <v>COMBDGICIOldSHFUR___STDHFO_16</v>
      </c>
      <c r="D3440" s="8">
        <f>IF(_xlfn.IFNA(VLOOKUP(LEFT(C3440,LEN(C3440)-3),COMBDG_Replacement_Split_Tech!A:T,12+B3440-2016,FALSE),-1)&lt;0,0,VLOOKUP(LEFT(C3440,LEN(C3440)-3),COMBDG_Replacement_Split_Tech!A:T,12+B3440-2016,FALSE))*_xlfn.IFNA(VLOOKUP(LEFT(C3440,14),'AGG Activity_16'!A:K,B3440-2016+2,FALSE),VLOOKUP(LEFT(C3440,15),'AGG Activity_16'!A:K,B3440-2016+2,FALSE))</f>
        <v>0</v>
      </c>
    </row>
    <row r="3441" spans="1:4" x14ac:dyDescent="0.25">
      <c r="A3441" t="s">
        <v>2</v>
      </c>
      <c r="B3441">
        <f t="shared" si="88"/>
        <v>2021</v>
      </c>
      <c r="C3441" t="str">
        <f t="shared" si="89"/>
        <v>COMBDGICIOldWH______STDHFO_16</v>
      </c>
      <c r="D3441" s="8">
        <f>IF(_xlfn.IFNA(VLOOKUP(LEFT(C3441,LEN(C3441)-3),COMBDG_Replacement_Split_Tech!A:T,12+B3441-2016,FALSE),-1)&lt;0,0,VLOOKUP(LEFT(C3441,LEN(C3441)-3),COMBDG_Replacement_Split_Tech!A:T,12+B3441-2016,FALSE))*_xlfn.IFNA(VLOOKUP(LEFT(C3441,14),'AGG Activity_16'!A:K,B3441-2016+2,FALSE),VLOOKUP(LEFT(C3441,15),'AGG Activity_16'!A:K,B3441-2016+2,FALSE))</f>
        <v>0</v>
      </c>
    </row>
    <row r="3442" spans="1:4" x14ac:dyDescent="0.25">
      <c r="A3442" t="s">
        <v>2</v>
      </c>
      <c r="B3442">
        <f t="shared" si="88"/>
        <v>2021</v>
      </c>
      <c r="C3442" t="str">
        <f t="shared" si="89"/>
        <v>COMBDGOFFNewSHFUR___STDHFO_16</v>
      </c>
      <c r="D3442" s="8">
        <f>IF(_xlfn.IFNA(VLOOKUP(LEFT(C3442,LEN(C3442)-3),COMBDG_Replacement_Split_Tech!A:T,12+B3442-2016,FALSE),-1)&lt;0,0,VLOOKUP(LEFT(C3442,LEN(C3442)-3),COMBDG_Replacement_Split_Tech!A:T,12+B3442-2016,FALSE))*_xlfn.IFNA(VLOOKUP(LEFT(C3442,14),'AGG Activity_16'!A:K,B3442-2016+2,FALSE),VLOOKUP(LEFT(C3442,15),'AGG Activity_16'!A:K,B3442-2016+2,FALSE))</f>
        <v>0</v>
      </c>
    </row>
    <row r="3443" spans="1:4" x14ac:dyDescent="0.25">
      <c r="A3443" t="s">
        <v>2</v>
      </c>
      <c r="B3443">
        <f t="shared" si="88"/>
        <v>2021</v>
      </c>
      <c r="C3443" t="str">
        <f t="shared" si="89"/>
        <v>COMBDGOFFNewWH______STDHFO_16</v>
      </c>
      <c r="D3443" s="8">
        <f>IF(_xlfn.IFNA(VLOOKUP(LEFT(C3443,LEN(C3443)-3),COMBDG_Replacement_Split_Tech!A:T,12+B3443-2016,FALSE),-1)&lt;0,0,VLOOKUP(LEFT(C3443,LEN(C3443)-3),COMBDG_Replacement_Split_Tech!A:T,12+B3443-2016,FALSE))*_xlfn.IFNA(VLOOKUP(LEFT(C3443,14),'AGG Activity_16'!A:K,B3443-2016+2,FALSE),VLOOKUP(LEFT(C3443,15),'AGG Activity_16'!A:K,B3443-2016+2,FALSE))</f>
        <v>0</v>
      </c>
    </row>
    <row r="3444" spans="1:4" x14ac:dyDescent="0.25">
      <c r="A3444" t="s">
        <v>2</v>
      </c>
      <c r="B3444">
        <f t="shared" si="88"/>
        <v>2021</v>
      </c>
      <c r="C3444" t="str">
        <f t="shared" si="89"/>
        <v>COMBDGOFFOldSHFUR___STDHFO_16</v>
      </c>
      <c r="D3444" s="8">
        <f>IF(_xlfn.IFNA(VLOOKUP(LEFT(C3444,LEN(C3444)-3),COMBDG_Replacement_Split_Tech!A:T,12+B3444-2016,FALSE),-1)&lt;0,0,VLOOKUP(LEFT(C3444,LEN(C3444)-3),COMBDG_Replacement_Split_Tech!A:T,12+B3444-2016,FALSE))*_xlfn.IFNA(VLOOKUP(LEFT(C3444,14),'AGG Activity_16'!A:K,B3444-2016+2,FALSE),VLOOKUP(LEFT(C3444,15),'AGG Activity_16'!A:K,B3444-2016+2,FALSE))</f>
        <v>0</v>
      </c>
    </row>
    <row r="3445" spans="1:4" x14ac:dyDescent="0.25">
      <c r="A3445" t="s">
        <v>2</v>
      </c>
      <c r="B3445">
        <f t="shared" si="88"/>
        <v>2021</v>
      </c>
      <c r="C3445" t="str">
        <f t="shared" si="89"/>
        <v>COMBDGOFFOldWH______STDHFO_16</v>
      </c>
      <c r="D3445" s="8">
        <f>IF(_xlfn.IFNA(VLOOKUP(LEFT(C3445,LEN(C3445)-3),COMBDG_Replacement_Split_Tech!A:T,12+B3445-2016,FALSE),-1)&lt;0,0,VLOOKUP(LEFT(C3445,LEN(C3445)-3),COMBDG_Replacement_Split_Tech!A:T,12+B3445-2016,FALSE))*_xlfn.IFNA(VLOOKUP(LEFT(C3445,14),'AGG Activity_16'!A:K,B3445-2016+2,FALSE),VLOOKUP(LEFT(C3445,15),'AGG Activity_16'!A:K,B3445-2016+2,FALSE))</f>
        <v>0</v>
      </c>
    </row>
    <row r="3446" spans="1:4" x14ac:dyDescent="0.25">
      <c r="A3446" t="s">
        <v>2</v>
      </c>
      <c r="B3446">
        <f t="shared" si="88"/>
        <v>2021</v>
      </c>
      <c r="C3446" t="str">
        <f t="shared" si="89"/>
        <v>COMBDGOTSNewSHFUR___STDHFO_16</v>
      </c>
      <c r="D3446" s="8">
        <f>IF(_xlfn.IFNA(VLOOKUP(LEFT(C3446,LEN(C3446)-3),COMBDG_Replacement_Split_Tech!A:T,12+B3446-2016,FALSE),-1)&lt;0,0,VLOOKUP(LEFT(C3446,LEN(C3446)-3),COMBDG_Replacement_Split_Tech!A:T,12+B3446-2016,FALSE))*_xlfn.IFNA(VLOOKUP(LEFT(C3446,14),'AGG Activity_16'!A:K,B3446-2016+2,FALSE),VLOOKUP(LEFT(C3446,15),'AGG Activity_16'!A:K,B3446-2016+2,FALSE))</f>
        <v>0</v>
      </c>
    </row>
    <row r="3447" spans="1:4" x14ac:dyDescent="0.25">
      <c r="A3447" t="s">
        <v>2</v>
      </c>
      <c r="B3447">
        <f t="shared" si="88"/>
        <v>2021</v>
      </c>
      <c r="C3447" t="str">
        <f t="shared" si="89"/>
        <v>COMBDGOTSNewWH______STDHFO_16</v>
      </c>
      <c r="D3447" s="8">
        <f>IF(_xlfn.IFNA(VLOOKUP(LEFT(C3447,LEN(C3447)-3),COMBDG_Replacement_Split_Tech!A:T,12+B3447-2016,FALSE),-1)&lt;0,0,VLOOKUP(LEFT(C3447,LEN(C3447)-3),COMBDG_Replacement_Split_Tech!A:T,12+B3447-2016,FALSE))*_xlfn.IFNA(VLOOKUP(LEFT(C3447,14),'AGG Activity_16'!A:K,B3447-2016+2,FALSE),VLOOKUP(LEFT(C3447,15),'AGG Activity_16'!A:K,B3447-2016+2,FALSE))</f>
        <v>0</v>
      </c>
    </row>
    <row r="3448" spans="1:4" x14ac:dyDescent="0.25">
      <c r="A3448" t="s">
        <v>2</v>
      </c>
      <c r="B3448">
        <f t="shared" si="88"/>
        <v>2021</v>
      </c>
      <c r="C3448" t="str">
        <f t="shared" si="89"/>
        <v>COMBDGOTSOldSHFUR___STDHFO_16</v>
      </c>
      <c r="D3448" s="8">
        <f>IF(_xlfn.IFNA(VLOOKUP(LEFT(C3448,LEN(C3448)-3),COMBDG_Replacement_Split_Tech!A:T,12+B3448-2016,FALSE),-1)&lt;0,0,VLOOKUP(LEFT(C3448,LEN(C3448)-3),COMBDG_Replacement_Split_Tech!A:T,12+B3448-2016,FALSE))*_xlfn.IFNA(VLOOKUP(LEFT(C3448,14),'AGG Activity_16'!A:K,B3448-2016+2,FALSE),VLOOKUP(LEFT(C3448,15),'AGG Activity_16'!A:K,B3448-2016+2,FALSE))</f>
        <v>0</v>
      </c>
    </row>
    <row r="3449" spans="1:4" x14ac:dyDescent="0.25">
      <c r="A3449" t="s">
        <v>2</v>
      </c>
      <c r="B3449">
        <f t="shared" si="88"/>
        <v>2021</v>
      </c>
      <c r="C3449" t="str">
        <f t="shared" si="89"/>
        <v>COMBDGOTSOldWH______STDHFO_16</v>
      </c>
      <c r="D3449" s="8">
        <f>IF(_xlfn.IFNA(VLOOKUP(LEFT(C3449,LEN(C3449)-3),COMBDG_Replacement_Split_Tech!A:T,12+B3449-2016,FALSE),-1)&lt;0,0,VLOOKUP(LEFT(C3449,LEN(C3449)-3),COMBDG_Replacement_Split_Tech!A:T,12+B3449-2016,FALSE))*_xlfn.IFNA(VLOOKUP(LEFT(C3449,14),'AGG Activity_16'!A:K,B3449-2016+2,FALSE),VLOOKUP(LEFT(C3449,15),'AGG Activity_16'!A:K,B3449-2016+2,FALSE))</f>
        <v>0</v>
      </c>
    </row>
    <row r="3450" spans="1:4" x14ac:dyDescent="0.25">
      <c r="A3450" t="s">
        <v>2</v>
      </c>
      <c r="B3450">
        <f t="shared" si="88"/>
        <v>2021</v>
      </c>
      <c r="C3450" t="str">
        <f t="shared" si="89"/>
        <v>COMBDGRTTNewSHFUR___STDHFO_16</v>
      </c>
      <c r="D3450" s="8">
        <f>IF(_xlfn.IFNA(VLOOKUP(LEFT(C3450,LEN(C3450)-3),COMBDG_Replacement_Split_Tech!A:T,12+B3450-2016,FALSE),-1)&lt;0,0,VLOOKUP(LEFT(C3450,LEN(C3450)-3),COMBDG_Replacement_Split_Tech!A:T,12+B3450-2016,FALSE))*_xlfn.IFNA(VLOOKUP(LEFT(C3450,14),'AGG Activity_16'!A:K,B3450-2016+2,FALSE),VLOOKUP(LEFT(C3450,15),'AGG Activity_16'!A:K,B3450-2016+2,FALSE))</f>
        <v>0</v>
      </c>
    </row>
    <row r="3451" spans="1:4" x14ac:dyDescent="0.25">
      <c r="A3451" t="s">
        <v>2</v>
      </c>
      <c r="B3451">
        <f t="shared" si="88"/>
        <v>2021</v>
      </c>
      <c r="C3451" t="str">
        <f t="shared" si="89"/>
        <v>COMBDGRTTNewWH______STDHFO_16</v>
      </c>
      <c r="D3451" s="8">
        <f>IF(_xlfn.IFNA(VLOOKUP(LEFT(C3451,LEN(C3451)-3),COMBDG_Replacement_Split_Tech!A:T,12+B3451-2016,FALSE),-1)&lt;0,0,VLOOKUP(LEFT(C3451,LEN(C3451)-3),COMBDG_Replacement_Split_Tech!A:T,12+B3451-2016,FALSE))*_xlfn.IFNA(VLOOKUP(LEFT(C3451,14),'AGG Activity_16'!A:K,B3451-2016+2,FALSE),VLOOKUP(LEFT(C3451,15),'AGG Activity_16'!A:K,B3451-2016+2,FALSE))</f>
        <v>0</v>
      </c>
    </row>
    <row r="3452" spans="1:4" x14ac:dyDescent="0.25">
      <c r="A3452" t="s">
        <v>2</v>
      </c>
      <c r="B3452">
        <f t="shared" si="88"/>
        <v>2021</v>
      </c>
      <c r="C3452" t="str">
        <f t="shared" si="89"/>
        <v>COMBDGRTTOldSHFUR___STDHFO_16</v>
      </c>
      <c r="D3452" s="8">
        <f>IF(_xlfn.IFNA(VLOOKUP(LEFT(C3452,LEN(C3452)-3),COMBDG_Replacement_Split_Tech!A:T,12+B3452-2016,FALSE),-1)&lt;0,0,VLOOKUP(LEFT(C3452,LEN(C3452)-3),COMBDG_Replacement_Split_Tech!A:T,12+B3452-2016,FALSE))*_xlfn.IFNA(VLOOKUP(LEFT(C3452,14),'AGG Activity_16'!A:K,B3452-2016+2,FALSE),VLOOKUP(LEFT(C3452,15),'AGG Activity_16'!A:K,B3452-2016+2,FALSE))</f>
        <v>0</v>
      </c>
    </row>
    <row r="3453" spans="1:4" x14ac:dyDescent="0.25">
      <c r="A3453" t="s">
        <v>2</v>
      </c>
      <c r="B3453">
        <f t="shared" si="88"/>
        <v>2021</v>
      </c>
      <c r="C3453" t="str">
        <f t="shared" si="89"/>
        <v>COMBDGRTTOldWH______STDHFO_16</v>
      </c>
      <c r="D3453" s="8">
        <f>IF(_xlfn.IFNA(VLOOKUP(LEFT(C3453,LEN(C3453)-3),COMBDG_Replacement_Split_Tech!A:T,12+B3453-2016,FALSE),-1)&lt;0,0,VLOOKUP(LEFT(C3453,LEN(C3453)-3),COMBDG_Replacement_Split_Tech!A:T,12+B3453-2016,FALSE))*_xlfn.IFNA(VLOOKUP(LEFT(C3453,14),'AGG Activity_16'!A:K,B3453-2016+2,FALSE),VLOOKUP(LEFT(C3453,15),'AGG Activity_16'!A:K,B3453-2016+2,FALSE))</f>
        <v>0</v>
      </c>
    </row>
    <row r="3454" spans="1:4" x14ac:dyDescent="0.25">
      <c r="A3454" t="s">
        <v>2</v>
      </c>
      <c r="B3454">
        <f t="shared" si="88"/>
        <v>2021</v>
      </c>
      <c r="C3454" t="str">
        <f t="shared" si="89"/>
        <v>COMBDGTAWNewSHFUR___STDHFO_16</v>
      </c>
      <c r="D3454" s="8">
        <f>IF(_xlfn.IFNA(VLOOKUP(LEFT(C3454,LEN(C3454)-3),COMBDG_Replacement_Split_Tech!A:T,12+B3454-2016,FALSE),-1)&lt;0,0,VLOOKUP(LEFT(C3454,LEN(C3454)-3),COMBDG_Replacement_Split_Tech!A:T,12+B3454-2016,FALSE))*_xlfn.IFNA(VLOOKUP(LEFT(C3454,14),'AGG Activity_16'!A:K,B3454-2016+2,FALSE),VLOOKUP(LEFT(C3454,15),'AGG Activity_16'!A:K,B3454-2016+2,FALSE))</f>
        <v>0</v>
      </c>
    </row>
    <row r="3455" spans="1:4" x14ac:dyDescent="0.25">
      <c r="A3455" t="s">
        <v>2</v>
      </c>
      <c r="B3455">
        <f t="shared" si="88"/>
        <v>2021</v>
      </c>
      <c r="C3455" t="str">
        <f t="shared" si="89"/>
        <v>COMBDGTAWNewWH______STDHFO_16</v>
      </c>
      <c r="D3455" s="8">
        <f>IF(_xlfn.IFNA(VLOOKUP(LEFT(C3455,LEN(C3455)-3),COMBDG_Replacement_Split_Tech!A:T,12+B3455-2016,FALSE),-1)&lt;0,0,VLOOKUP(LEFT(C3455,LEN(C3455)-3),COMBDG_Replacement_Split_Tech!A:T,12+B3455-2016,FALSE))*_xlfn.IFNA(VLOOKUP(LEFT(C3455,14),'AGG Activity_16'!A:K,B3455-2016+2,FALSE),VLOOKUP(LEFT(C3455,15),'AGG Activity_16'!A:K,B3455-2016+2,FALSE))</f>
        <v>0</v>
      </c>
    </row>
    <row r="3456" spans="1:4" x14ac:dyDescent="0.25">
      <c r="A3456" t="s">
        <v>2</v>
      </c>
      <c r="B3456">
        <f t="shared" si="88"/>
        <v>2021</v>
      </c>
      <c r="C3456" t="str">
        <f t="shared" si="89"/>
        <v>COMBDGTAWOldSHFUR___STDHFO_16</v>
      </c>
      <c r="D3456" s="8">
        <f>IF(_xlfn.IFNA(VLOOKUP(LEFT(C3456,LEN(C3456)-3),COMBDG_Replacement_Split_Tech!A:T,12+B3456-2016,FALSE),-1)&lt;0,0,VLOOKUP(LEFT(C3456,LEN(C3456)-3),COMBDG_Replacement_Split_Tech!A:T,12+B3456-2016,FALSE))*_xlfn.IFNA(VLOOKUP(LEFT(C3456,14),'AGG Activity_16'!A:K,B3456-2016+2,FALSE),VLOOKUP(LEFT(C3456,15),'AGG Activity_16'!A:K,B3456-2016+2,FALSE))</f>
        <v>0</v>
      </c>
    </row>
    <row r="3457" spans="1:4" x14ac:dyDescent="0.25">
      <c r="A3457" t="s">
        <v>2</v>
      </c>
      <c r="B3457">
        <f t="shared" si="88"/>
        <v>2021</v>
      </c>
      <c r="C3457" t="str">
        <f t="shared" si="89"/>
        <v>COMBDGTAWOldWH______STDHFO_16</v>
      </c>
      <c r="D3457" s="8">
        <f>IF(_xlfn.IFNA(VLOOKUP(LEFT(C3457,LEN(C3457)-3),COMBDG_Replacement_Split_Tech!A:T,12+B3457-2016,FALSE),-1)&lt;0,0,VLOOKUP(LEFT(C3457,LEN(C3457)-3),COMBDG_Replacement_Split_Tech!A:T,12+B3457-2016,FALSE))*_xlfn.IFNA(VLOOKUP(LEFT(C3457,14),'AGG Activity_16'!A:K,B3457-2016+2,FALSE),VLOOKUP(LEFT(C3457,15),'AGG Activity_16'!A:K,B3457-2016+2,FALSE))</f>
        <v>0</v>
      </c>
    </row>
    <row r="3458" spans="1:4" x14ac:dyDescent="0.25">
      <c r="A3458" t="s">
        <v>2</v>
      </c>
      <c r="B3458">
        <f t="shared" si="88"/>
        <v>2021</v>
      </c>
      <c r="C3458" t="str">
        <f t="shared" si="89"/>
        <v>COMBDGWSTNewSHFUR___STDHFO_16</v>
      </c>
      <c r="D3458" s="8">
        <f>IF(_xlfn.IFNA(VLOOKUP(LEFT(C3458,LEN(C3458)-3),COMBDG_Replacement_Split_Tech!A:T,12+B3458-2016,FALSE),-1)&lt;0,0,VLOOKUP(LEFT(C3458,LEN(C3458)-3),COMBDG_Replacement_Split_Tech!A:T,12+B3458-2016,FALSE))*_xlfn.IFNA(VLOOKUP(LEFT(C3458,14),'AGG Activity_16'!A:K,B3458-2016+2,FALSE),VLOOKUP(LEFT(C3458,15),'AGG Activity_16'!A:K,B3458-2016+2,FALSE))</f>
        <v>0</v>
      </c>
    </row>
    <row r="3459" spans="1:4" x14ac:dyDescent="0.25">
      <c r="A3459" t="s">
        <v>2</v>
      </c>
      <c r="B3459">
        <f t="shared" si="88"/>
        <v>2021</v>
      </c>
      <c r="C3459" t="str">
        <f t="shared" si="89"/>
        <v>COMBDGWSTNewWH______STDHFO_16</v>
      </c>
      <c r="D3459" s="8">
        <f>IF(_xlfn.IFNA(VLOOKUP(LEFT(C3459,LEN(C3459)-3),COMBDG_Replacement_Split_Tech!A:T,12+B3459-2016,FALSE),-1)&lt;0,0,VLOOKUP(LEFT(C3459,LEN(C3459)-3),COMBDG_Replacement_Split_Tech!A:T,12+B3459-2016,FALSE))*_xlfn.IFNA(VLOOKUP(LEFT(C3459,14),'AGG Activity_16'!A:K,B3459-2016+2,FALSE),VLOOKUP(LEFT(C3459,15),'AGG Activity_16'!A:K,B3459-2016+2,FALSE))</f>
        <v>0</v>
      </c>
    </row>
    <row r="3460" spans="1:4" x14ac:dyDescent="0.25">
      <c r="A3460" t="s">
        <v>2</v>
      </c>
      <c r="B3460">
        <f t="shared" si="88"/>
        <v>2021</v>
      </c>
      <c r="C3460" t="str">
        <f t="shared" si="89"/>
        <v>COMBDGWSTOldSHFUR___STDHFO_16</v>
      </c>
      <c r="D3460" s="8">
        <f>IF(_xlfn.IFNA(VLOOKUP(LEFT(C3460,LEN(C3460)-3),COMBDG_Replacement_Split_Tech!A:T,12+B3460-2016,FALSE),-1)&lt;0,0,VLOOKUP(LEFT(C3460,LEN(C3460)-3),COMBDG_Replacement_Split_Tech!A:T,12+B3460-2016,FALSE))*_xlfn.IFNA(VLOOKUP(LEFT(C3460,14),'AGG Activity_16'!A:K,B3460-2016+2,FALSE),VLOOKUP(LEFT(C3460,15),'AGG Activity_16'!A:K,B3460-2016+2,FALSE))</f>
        <v>0</v>
      </c>
    </row>
    <row r="3461" spans="1:4" x14ac:dyDescent="0.25">
      <c r="A3461" t="s">
        <v>2</v>
      </c>
      <c r="B3461">
        <f t="shared" si="88"/>
        <v>2021</v>
      </c>
      <c r="C3461" t="str">
        <f t="shared" si="89"/>
        <v>COMBDGWSTOldWH______STDHFO_16</v>
      </c>
      <c r="D3461" s="8">
        <f>IF(_xlfn.IFNA(VLOOKUP(LEFT(C3461,LEN(C3461)-3),COMBDG_Replacement_Split_Tech!A:T,12+B3461-2016,FALSE),-1)&lt;0,0,VLOOKUP(LEFT(C3461,LEN(C3461)-3),COMBDG_Replacement_Split_Tech!A:T,12+B3461-2016,FALSE))*_xlfn.IFNA(VLOOKUP(LEFT(C3461,14),'AGG Activity_16'!A:K,B3461-2016+2,FALSE),VLOOKUP(LEFT(C3461,15),'AGG Activity_16'!A:K,B3461-2016+2,FALSE))</f>
        <v>0</v>
      </c>
    </row>
    <row r="3462" spans="1:4" x14ac:dyDescent="0.25">
      <c r="A3462" t="s">
        <v>2</v>
      </c>
      <c r="B3462">
        <f t="shared" si="88"/>
        <v>2021</v>
      </c>
      <c r="C3462" t="str">
        <f t="shared" si="89"/>
        <v>COMBDGAERNewSHFUR___STDKER_16</v>
      </c>
      <c r="D3462" s="8">
        <f>IF(_xlfn.IFNA(VLOOKUP(LEFT(C3462,LEN(C3462)-3),COMBDG_Replacement_Split_Tech!A:T,12+B3462-2016,FALSE),-1)&lt;0,0,VLOOKUP(LEFT(C3462,LEN(C3462)-3),COMBDG_Replacement_Split_Tech!A:T,12+B3462-2016,FALSE))*_xlfn.IFNA(VLOOKUP(LEFT(C3462,14),'AGG Activity_16'!A:K,B3462-2016+2,FALSE),VLOOKUP(LEFT(C3462,15),'AGG Activity_16'!A:K,B3462-2016+2,FALSE))</f>
        <v>0</v>
      </c>
    </row>
    <row r="3463" spans="1:4" x14ac:dyDescent="0.25">
      <c r="A3463" t="s">
        <v>2</v>
      </c>
      <c r="B3463">
        <f t="shared" si="88"/>
        <v>2021</v>
      </c>
      <c r="C3463" t="str">
        <f t="shared" si="89"/>
        <v>COMBDGAERNewWH______STDKER_16</v>
      </c>
      <c r="D3463" s="8">
        <f>IF(_xlfn.IFNA(VLOOKUP(LEFT(C3463,LEN(C3463)-3),COMBDG_Replacement_Split_Tech!A:T,12+B3463-2016,FALSE),-1)&lt;0,0,VLOOKUP(LEFT(C3463,LEN(C3463)-3),COMBDG_Replacement_Split_Tech!A:T,12+B3463-2016,FALSE))*_xlfn.IFNA(VLOOKUP(LEFT(C3463,14),'AGG Activity_16'!A:K,B3463-2016+2,FALSE),VLOOKUP(LEFT(C3463,15),'AGG Activity_16'!A:K,B3463-2016+2,FALSE))</f>
        <v>0</v>
      </c>
    </row>
    <row r="3464" spans="1:4" x14ac:dyDescent="0.25">
      <c r="A3464" t="s">
        <v>2</v>
      </c>
      <c r="B3464">
        <f t="shared" si="88"/>
        <v>2021</v>
      </c>
      <c r="C3464" t="str">
        <f t="shared" si="89"/>
        <v>COMBDGAEROldSHFUR___STDKER_16</v>
      </c>
      <c r="D3464" s="8">
        <f>IF(_xlfn.IFNA(VLOOKUP(LEFT(C3464,LEN(C3464)-3),COMBDG_Replacement_Split_Tech!A:T,12+B3464-2016,FALSE),-1)&lt;0,0,VLOOKUP(LEFT(C3464,LEN(C3464)-3),COMBDG_Replacement_Split_Tech!A:T,12+B3464-2016,FALSE))*_xlfn.IFNA(VLOOKUP(LEFT(C3464,14),'AGG Activity_16'!A:K,B3464-2016+2,FALSE),VLOOKUP(LEFT(C3464,15),'AGG Activity_16'!A:K,B3464-2016+2,FALSE))</f>
        <v>0</v>
      </c>
    </row>
    <row r="3465" spans="1:4" x14ac:dyDescent="0.25">
      <c r="A3465" t="s">
        <v>2</v>
      </c>
      <c r="B3465">
        <f t="shared" si="88"/>
        <v>2021</v>
      </c>
      <c r="C3465" t="str">
        <f t="shared" si="89"/>
        <v>COMBDGAEROldWH______STDKER_16</v>
      </c>
      <c r="D3465" s="8">
        <f>IF(_xlfn.IFNA(VLOOKUP(LEFT(C3465,LEN(C3465)-3),COMBDG_Replacement_Split_Tech!A:T,12+B3465-2016,FALSE),-1)&lt;0,0,VLOOKUP(LEFT(C3465,LEN(C3465)-3),COMBDG_Replacement_Split_Tech!A:T,12+B3465-2016,FALSE))*_xlfn.IFNA(VLOOKUP(LEFT(C3465,14),'AGG Activity_16'!A:K,B3465-2016+2,FALSE),VLOOKUP(LEFT(C3465,15),'AGG Activity_16'!A:K,B3465-2016+2,FALSE))</f>
        <v>0</v>
      </c>
    </row>
    <row r="3466" spans="1:4" x14ac:dyDescent="0.25">
      <c r="A3466" t="s">
        <v>2</v>
      </c>
      <c r="B3466">
        <f t="shared" si="88"/>
        <v>2021</v>
      </c>
      <c r="C3466" t="str">
        <f t="shared" si="89"/>
        <v>COMBDGAFSNewSHFUR___STDKER_16</v>
      </c>
      <c r="D3466" s="8">
        <f>IF(_xlfn.IFNA(VLOOKUP(LEFT(C3466,LEN(C3466)-3),COMBDG_Replacement_Split_Tech!A:T,12+B3466-2016,FALSE),-1)&lt;0,0,VLOOKUP(LEFT(C3466,LEN(C3466)-3),COMBDG_Replacement_Split_Tech!A:T,12+B3466-2016,FALSE))*_xlfn.IFNA(VLOOKUP(LEFT(C3466,14),'AGG Activity_16'!A:K,B3466-2016+2,FALSE),VLOOKUP(LEFT(C3466,15),'AGG Activity_16'!A:K,B3466-2016+2,FALSE))</f>
        <v>0</v>
      </c>
    </row>
    <row r="3467" spans="1:4" x14ac:dyDescent="0.25">
      <c r="A3467" t="s">
        <v>2</v>
      </c>
      <c r="B3467">
        <f t="shared" si="88"/>
        <v>2021</v>
      </c>
      <c r="C3467" t="str">
        <f t="shared" si="89"/>
        <v>COMBDGAFSNewWH______STDKER_16</v>
      </c>
      <c r="D3467" s="8">
        <f>IF(_xlfn.IFNA(VLOOKUP(LEFT(C3467,LEN(C3467)-3),COMBDG_Replacement_Split_Tech!A:T,12+B3467-2016,FALSE),-1)&lt;0,0,VLOOKUP(LEFT(C3467,LEN(C3467)-3),COMBDG_Replacement_Split_Tech!A:T,12+B3467-2016,FALSE))*_xlfn.IFNA(VLOOKUP(LEFT(C3467,14),'AGG Activity_16'!A:K,B3467-2016+2,FALSE),VLOOKUP(LEFT(C3467,15),'AGG Activity_16'!A:K,B3467-2016+2,FALSE))</f>
        <v>0</v>
      </c>
    </row>
    <row r="3468" spans="1:4" x14ac:dyDescent="0.25">
      <c r="A3468" t="s">
        <v>2</v>
      </c>
      <c r="B3468">
        <f t="shared" si="88"/>
        <v>2021</v>
      </c>
      <c r="C3468" t="str">
        <f t="shared" si="89"/>
        <v>COMBDGAFSOldSHFUR___STDKER_16</v>
      </c>
      <c r="D3468" s="8">
        <f>IF(_xlfn.IFNA(VLOOKUP(LEFT(C3468,LEN(C3468)-3),COMBDG_Replacement_Split_Tech!A:T,12+B3468-2016,FALSE),-1)&lt;0,0,VLOOKUP(LEFT(C3468,LEN(C3468)-3),COMBDG_Replacement_Split_Tech!A:T,12+B3468-2016,FALSE))*_xlfn.IFNA(VLOOKUP(LEFT(C3468,14),'AGG Activity_16'!A:K,B3468-2016+2,FALSE),VLOOKUP(LEFT(C3468,15),'AGG Activity_16'!A:K,B3468-2016+2,FALSE))</f>
        <v>0</v>
      </c>
    </row>
    <row r="3469" spans="1:4" x14ac:dyDescent="0.25">
      <c r="A3469" t="s">
        <v>2</v>
      </c>
      <c r="B3469">
        <f t="shared" si="88"/>
        <v>2021</v>
      </c>
      <c r="C3469" t="str">
        <f t="shared" si="89"/>
        <v>COMBDGAFSOldWH______STDKER_16</v>
      </c>
      <c r="D3469" s="8">
        <f>IF(_xlfn.IFNA(VLOOKUP(LEFT(C3469,LEN(C3469)-3),COMBDG_Replacement_Split_Tech!A:T,12+B3469-2016,FALSE),-1)&lt;0,0,VLOOKUP(LEFT(C3469,LEN(C3469)-3),COMBDG_Replacement_Split_Tech!A:T,12+B3469-2016,FALSE))*_xlfn.IFNA(VLOOKUP(LEFT(C3469,14),'AGG Activity_16'!A:K,B3469-2016+2,FALSE),VLOOKUP(LEFT(C3469,15),'AGG Activity_16'!A:K,B3469-2016+2,FALSE))</f>
        <v>0</v>
      </c>
    </row>
    <row r="3470" spans="1:4" x14ac:dyDescent="0.25">
      <c r="A3470" t="s">
        <v>2</v>
      </c>
      <c r="B3470">
        <f t="shared" si="88"/>
        <v>2021</v>
      </c>
      <c r="C3470" t="str">
        <f t="shared" si="89"/>
        <v>COMBDGEDSNewSHFUR___STDKER_16</v>
      </c>
      <c r="D3470" s="8">
        <f>IF(_xlfn.IFNA(VLOOKUP(LEFT(C3470,LEN(C3470)-3),COMBDG_Replacement_Split_Tech!A:T,12+B3470-2016,FALSE),-1)&lt;0,0,VLOOKUP(LEFT(C3470,LEN(C3470)-3),COMBDG_Replacement_Split_Tech!A:T,12+B3470-2016,FALSE))*_xlfn.IFNA(VLOOKUP(LEFT(C3470,14),'AGG Activity_16'!A:K,B3470-2016+2,FALSE),VLOOKUP(LEFT(C3470,15),'AGG Activity_16'!A:K,B3470-2016+2,FALSE))</f>
        <v>0</v>
      </c>
    </row>
    <row r="3471" spans="1:4" x14ac:dyDescent="0.25">
      <c r="A3471" t="s">
        <v>2</v>
      </c>
      <c r="B3471">
        <f t="shared" si="88"/>
        <v>2021</v>
      </c>
      <c r="C3471" t="str">
        <f t="shared" si="89"/>
        <v>COMBDGEDSNewWH______STDKER_16</v>
      </c>
      <c r="D3471" s="8">
        <f>IF(_xlfn.IFNA(VLOOKUP(LEFT(C3471,LEN(C3471)-3),COMBDG_Replacement_Split_Tech!A:T,12+B3471-2016,FALSE),-1)&lt;0,0,VLOOKUP(LEFT(C3471,LEN(C3471)-3),COMBDG_Replacement_Split_Tech!A:T,12+B3471-2016,FALSE))*_xlfn.IFNA(VLOOKUP(LEFT(C3471,14),'AGG Activity_16'!A:K,B3471-2016+2,FALSE),VLOOKUP(LEFT(C3471,15),'AGG Activity_16'!A:K,B3471-2016+2,FALSE))</f>
        <v>0</v>
      </c>
    </row>
    <row r="3472" spans="1:4" x14ac:dyDescent="0.25">
      <c r="A3472" t="s">
        <v>2</v>
      </c>
      <c r="B3472">
        <f t="shared" si="88"/>
        <v>2021</v>
      </c>
      <c r="C3472" t="str">
        <f t="shared" si="89"/>
        <v>COMBDGEDSOldSHFUR___STDKER_16</v>
      </c>
      <c r="D3472" s="8">
        <f>IF(_xlfn.IFNA(VLOOKUP(LEFT(C3472,LEN(C3472)-3),COMBDG_Replacement_Split_Tech!A:T,12+B3472-2016,FALSE),-1)&lt;0,0,VLOOKUP(LEFT(C3472,LEN(C3472)-3),COMBDG_Replacement_Split_Tech!A:T,12+B3472-2016,FALSE))*_xlfn.IFNA(VLOOKUP(LEFT(C3472,14),'AGG Activity_16'!A:K,B3472-2016+2,FALSE),VLOOKUP(LEFT(C3472,15),'AGG Activity_16'!A:K,B3472-2016+2,FALSE))</f>
        <v>0</v>
      </c>
    </row>
    <row r="3473" spans="1:4" x14ac:dyDescent="0.25">
      <c r="A3473" t="s">
        <v>2</v>
      </c>
      <c r="B3473">
        <f t="shared" si="88"/>
        <v>2021</v>
      </c>
      <c r="C3473" t="str">
        <f t="shared" si="89"/>
        <v>COMBDGEDSOldWH______STDKER_16</v>
      </c>
      <c r="D3473" s="8">
        <f>IF(_xlfn.IFNA(VLOOKUP(LEFT(C3473,LEN(C3473)-3),COMBDG_Replacement_Split_Tech!A:T,12+B3473-2016,FALSE),-1)&lt;0,0,VLOOKUP(LEFT(C3473,LEN(C3473)-3),COMBDG_Replacement_Split_Tech!A:T,12+B3473-2016,FALSE))*_xlfn.IFNA(VLOOKUP(LEFT(C3473,14),'AGG Activity_16'!A:K,B3473-2016+2,FALSE),VLOOKUP(LEFT(C3473,15),'AGG Activity_16'!A:K,B3473-2016+2,FALSE))</f>
        <v>0</v>
      </c>
    </row>
    <row r="3474" spans="1:4" x14ac:dyDescent="0.25">
      <c r="A3474" t="s">
        <v>2</v>
      </c>
      <c r="B3474">
        <f t="shared" si="88"/>
        <v>2021</v>
      </c>
      <c r="C3474" t="str">
        <f t="shared" si="89"/>
        <v>COMBDGHLCNewSHFUR___STDKER_16</v>
      </c>
      <c r="D3474" s="8">
        <f>IF(_xlfn.IFNA(VLOOKUP(LEFT(C3474,LEN(C3474)-3),COMBDG_Replacement_Split_Tech!A:T,12+B3474-2016,FALSE),-1)&lt;0,0,VLOOKUP(LEFT(C3474,LEN(C3474)-3),COMBDG_Replacement_Split_Tech!A:T,12+B3474-2016,FALSE))*_xlfn.IFNA(VLOOKUP(LEFT(C3474,14),'AGG Activity_16'!A:K,B3474-2016+2,FALSE),VLOOKUP(LEFT(C3474,15),'AGG Activity_16'!A:K,B3474-2016+2,FALSE))</f>
        <v>0</v>
      </c>
    </row>
    <row r="3475" spans="1:4" x14ac:dyDescent="0.25">
      <c r="A3475" t="s">
        <v>2</v>
      </c>
      <c r="B3475">
        <f t="shared" si="88"/>
        <v>2021</v>
      </c>
      <c r="C3475" t="str">
        <f t="shared" si="89"/>
        <v>COMBDGHLCNewWH______STDKER_16</v>
      </c>
      <c r="D3475" s="8">
        <f>IF(_xlfn.IFNA(VLOOKUP(LEFT(C3475,LEN(C3475)-3),COMBDG_Replacement_Split_Tech!A:T,12+B3475-2016,FALSE),-1)&lt;0,0,VLOOKUP(LEFT(C3475,LEN(C3475)-3),COMBDG_Replacement_Split_Tech!A:T,12+B3475-2016,FALSE))*_xlfn.IFNA(VLOOKUP(LEFT(C3475,14),'AGG Activity_16'!A:K,B3475-2016+2,FALSE),VLOOKUP(LEFT(C3475,15),'AGG Activity_16'!A:K,B3475-2016+2,FALSE))</f>
        <v>0</v>
      </c>
    </row>
    <row r="3476" spans="1:4" x14ac:dyDescent="0.25">
      <c r="A3476" t="s">
        <v>2</v>
      </c>
      <c r="B3476">
        <f t="shared" si="88"/>
        <v>2021</v>
      </c>
      <c r="C3476" t="str">
        <f t="shared" si="89"/>
        <v>COMBDGHLCOldSHFUR___STDKER_16</v>
      </c>
      <c r="D3476" s="8">
        <f>IF(_xlfn.IFNA(VLOOKUP(LEFT(C3476,LEN(C3476)-3),COMBDG_Replacement_Split_Tech!A:T,12+B3476-2016,FALSE),-1)&lt;0,0,VLOOKUP(LEFT(C3476,LEN(C3476)-3),COMBDG_Replacement_Split_Tech!A:T,12+B3476-2016,FALSE))*_xlfn.IFNA(VLOOKUP(LEFT(C3476,14),'AGG Activity_16'!A:K,B3476-2016+2,FALSE),VLOOKUP(LEFT(C3476,15),'AGG Activity_16'!A:K,B3476-2016+2,FALSE))</f>
        <v>0</v>
      </c>
    </row>
    <row r="3477" spans="1:4" x14ac:dyDescent="0.25">
      <c r="A3477" t="s">
        <v>2</v>
      </c>
      <c r="B3477">
        <f t="shared" si="88"/>
        <v>2021</v>
      </c>
      <c r="C3477" t="str">
        <f t="shared" si="89"/>
        <v>COMBDGHLCOldWH______STDKER_16</v>
      </c>
      <c r="D3477" s="8">
        <f>IF(_xlfn.IFNA(VLOOKUP(LEFT(C3477,LEN(C3477)-3),COMBDG_Replacement_Split_Tech!A:T,12+B3477-2016,FALSE),-1)&lt;0,0,VLOOKUP(LEFT(C3477,LEN(C3477)-3),COMBDG_Replacement_Split_Tech!A:T,12+B3477-2016,FALSE))*_xlfn.IFNA(VLOOKUP(LEFT(C3477,14),'AGG Activity_16'!A:K,B3477-2016+2,FALSE),VLOOKUP(LEFT(C3477,15),'AGG Activity_16'!A:K,B3477-2016+2,FALSE))</f>
        <v>0</v>
      </c>
    </row>
    <row r="3478" spans="1:4" x14ac:dyDescent="0.25">
      <c r="A3478" t="s">
        <v>2</v>
      </c>
      <c r="B3478">
        <f t="shared" si="88"/>
        <v>2021</v>
      </c>
      <c r="C3478" t="str">
        <f t="shared" si="89"/>
        <v>COMBDGICINewSHFUR___STDKER_16</v>
      </c>
      <c r="D3478" s="8">
        <f>IF(_xlfn.IFNA(VLOOKUP(LEFT(C3478,LEN(C3478)-3),COMBDG_Replacement_Split_Tech!A:T,12+B3478-2016,FALSE),-1)&lt;0,0,VLOOKUP(LEFT(C3478,LEN(C3478)-3),COMBDG_Replacement_Split_Tech!A:T,12+B3478-2016,FALSE))*_xlfn.IFNA(VLOOKUP(LEFT(C3478,14),'AGG Activity_16'!A:K,B3478-2016+2,FALSE),VLOOKUP(LEFT(C3478,15),'AGG Activity_16'!A:K,B3478-2016+2,FALSE))</f>
        <v>0</v>
      </c>
    </row>
    <row r="3479" spans="1:4" x14ac:dyDescent="0.25">
      <c r="A3479" t="s">
        <v>2</v>
      </c>
      <c r="B3479">
        <f t="shared" si="88"/>
        <v>2021</v>
      </c>
      <c r="C3479" t="str">
        <f t="shared" si="89"/>
        <v>COMBDGICINewWH______STDKER_16</v>
      </c>
      <c r="D3479" s="8">
        <f>IF(_xlfn.IFNA(VLOOKUP(LEFT(C3479,LEN(C3479)-3),COMBDG_Replacement_Split_Tech!A:T,12+B3479-2016,FALSE),-1)&lt;0,0,VLOOKUP(LEFT(C3479,LEN(C3479)-3),COMBDG_Replacement_Split_Tech!A:T,12+B3479-2016,FALSE))*_xlfn.IFNA(VLOOKUP(LEFT(C3479,14),'AGG Activity_16'!A:K,B3479-2016+2,FALSE),VLOOKUP(LEFT(C3479,15),'AGG Activity_16'!A:K,B3479-2016+2,FALSE))</f>
        <v>0</v>
      </c>
    </row>
    <row r="3480" spans="1:4" x14ac:dyDescent="0.25">
      <c r="A3480" t="s">
        <v>2</v>
      </c>
      <c r="B3480">
        <f t="shared" si="88"/>
        <v>2021</v>
      </c>
      <c r="C3480" t="str">
        <f t="shared" si="89"/>
        <v>COMBDGICIOldSHFUR___STDKER_16</v>
      </c>
      <c r="D3480" s="8">
        <f>IF(_xlfn.IFNA(VLOOKUP(LEFT(C3480,LEN(C3480)-3),COMBDG_Replacement_Split_Tech!A:T,12+B3480-2016,FALSE),-1)&lt;0,0,VLOOKUP(LEFT(C3480,LEN(C3480)-3),COMBDG_Replacement_Split_Tech!A:T,12+B3480-2016,FALSE))*_xlfn.IFNA(VLOOKUP(LEFT(C3480,14),'AGG Activity_16'!A:K,B3480-2016+2,FALSE),VLOOKUP(LEFT(C3480,15),'AGG Activity_16'!A:K,B3480-2016+2,FALSE))</f>
        <v>0</v>
      </c>
    </row>
    <row r="3481" spans="1:4" x14ac:dyDescent="0.25">
      <c r="A3481" t="s">
        <v>2</v>
      </c>
      <c r="B3481">
        <f t="shared" si="88"/>
        <v>2021</v>
      </c>
      <c r="C3481" t="str">
        <f t="shared" si="89"/>
        <v>COMBDGICIOldWH______STDKER_16</v>
      </c>
      <c r="D3481" s="8">
        <f>IF(_xlfn.IFNA(VLOOKUP(LEFT(C3481,LEN(C3481)-3),COMBDG_Replacement_Split_Tech!A:T,12+B3481-2016,FALSE),-1)&lt;0,0,VLOOKUP(LEFT(C3481,LEN(C3481)-3),COMBDG_Replacement_Split_Tech!A:T,12+B3481-2016,FALSE))*_xlfn.IFNA(VLOOKUP(LEFT(C3481,14),'AGG Activity_16'!A:K,B3481-2016+2,FALSE),VLOOKUP(LEFT(C3481,15),'AGG Activity_16'!A:K,B3481-2016+2,FALSE))</f>
        <v>0</v>
      </c>
    </row>
    <row r="3482" spans="1:4" x14ac:dyDescent="0.25">
      <c r="A3482" t="s">
        <v>2</v>
      </c>
      <c r="B3482">
        <f t="shared" si="88"/>
        <v>2021</v>
      </c>
      <c r="C3482" t="str">
        <f t="shared" si="89"/>
        <v>COMBDGOFFNewSHFUR___STDKER_16</v>
      </c>
      <c r="D3482" s="8">
        <f>IF(_xlfn.IFNA(VLOOKUP(LEFT(C3482,LEN(C3482)-3),COMBDG_Replacement_Split_Tech!A:T,12+B3482-2016,FALSE),-1)&lt;0,0,VLOOKUP(LEFT(C3482,LEN(C3482)-3),COMBDG_Replacement_Split_Tech!A:T,12+B3482-2016,FALSE))*_xlfn.IFNA(VLOOKUP(LEFT(C3482,14),'AGG Activity_16'!A:K,B3482-2016+2,FALSE),VLOOKUP(LEFT(C3482,15),'AGG Activity_16'!A:K,B3482-2016+2,FALSE))</f>
        <v>0</v>
      </c>
    </row>
    <row r="3483" spans="1:4" x14ac:dyDescent="0.25">
      <c r="A3483" t="s">
        <v>2</v>
      </c>
      <c r="B3483">
        <f t="shared" ref="B3483:B3546" si="90">B2883+1</f>
        <v>2021</v>
      </c>
      <c r="C3483" t="str">
        <f t="shared" ref="C3483:C3546" si="91">C2883</f>
        <v>COMBDGOFFNewWH______STDKER_16</v>
      </c>
      <c r="D3483" s="8">
        <f>IF(_xlfn.IFNA(VLOOKUP(LEFT(C3483,LEN(C3483)-3),COMBDG_Replacement_Split_Tech!A:T,12+B3483-2016,FALSE),-1)&lt;0,0,VLOOKUP(LEFT(C3483,LEN(C3483)-3),COMBDG_Replacement_Split_Tech!A:T,12+B3483-2016,FALSE))*_xlfn.IFNA(VLOOKUP(LEFT(C3483,14),'AGG Activity_16'!A:K,B3483-2016+2,FALSE),VLOOKUP(LEFT(C3483,15),'AGG Activity_16'!A:K,B3483-2016+2,FALSE))</f>
        <v>0</v>
      </c>
    </row>
    <row r="3484" spans="1:4" x14ac:dyDescent="0.25">
      <c r="A3484" t="s">
        <v>2</v>
      </c>
      <c r="B3484">
        <f t="shared" si="90"/>
        <v>2021</v>
      </c>
      <c r="C3484" t="str">
        <f t="shared" si="91"/>
        <v>COMBDGOFFOldSHFUR___STDKER_16</v>
      </c>
      <c r="D3484" s="8">
        <f>IF(_xlfn.IFNA(VLOOKUP(LEFT(C3484,LEN(C3484)-3),COMBDG_Replacement_Split_Tech!A:T,12+B3484-2016,FALSE),-1)&lt;0,0,VLOOKUP(LEFT(C3484,LEN(C3484)-3),COMBDG_Replacement_Split_Tech!A:T,12+B3484-2016,FALSE))*_xlfn.IFNA(VLOOKUP(LEFT(C3484,14),'AGG Activity_16'!A:K,B3484-2016+2,FALSE),VLOOKUP(LEFT(C3484,15),'AGG Activity_16'!A:K,B3484-2016+2,FALSE))</f>
        <v>0</v>
      </c>
    </row>
    <row r="3485" spans="1:4" x14ac:dyDescent="0.25">
      <c r="A3485" t="s">
        <v>2</v>
      </c>
      <c r="B3485">
        <f t="shared" si="90"/>
        <v>2021</v>
      </c>
      <c r="C3485" t="str">
        <f t="shared" si="91"/>
        <v>COMBDGOFFOldWH______STDKER_16</v>
      </c>
      <c r="D3485" s="8">
        <f>IF(_xlfn.IFNA(VLOOKUP(LEFT(C3485,LEN(C3485)-3),COMBDG_Replacement_Split_Tech!A:T,12+B3485-2016,FALSE),-1)&lt;0,0,VLOOKUP(LEFT(C3485,LEN(C3485)-3),COMBDG_Replacement_Split_Tech!A:T,12+B3485-2016,FALSE))*_xlfn.IFNA(VLOOKUP(LEFT(C3485,14),'AGG Activity_16'!A:K,B3485-2016+2,FALSE),VLOOKUP(LEFT(C3485,15),'AGG Activity_16'!A:K,B3485-2016+2,FALSE))</f>
        <v>0</v>
      </c>
    </row>
    <row r="3486" spans="1:4" x14ac:dyDescent="0.25">
      <c r="A3486" t="s">
        <v>2</v>
      </c>
      <c r="B3486">
        <f t="shared" si="90"/>
        <v>2021</v>
      </c>
      <c r="C3486" t="str">
        <f t="shared" si="91"/>
        <v>COMBDGOTSNewSHFUR___STDKER_16</v>
      </c>
      <c r="D3486" s="8">
        <f>IF(_xlfn.IFNA(VLOOKUP(LEFT(C3486,LEN(C3486)-3),COMBDG_Replacement_Split_Tech!A:T,12+B3486-2016,FALSE),-1)&lt;0,0,VLOOKUP(LEFT(C3486,LEN(C3486)-3),COMBDG_Replacement_Split_Tech!A:T,12+B3486-2016,FALSE))*_xlfn.IFNA(VLOOKUP(LEFT(C3486,14),'AGG Activity_16'!A:K,B3486-2016+2,FALSE),VLOOKUP(LEFT(C3486,15),'AGG Activity_16'!A:K,B3486-2016+2,FALSE))</f>
        <v>0</v>
      </c>
    </row>
    <row r="3487" spans="1:4" x14ac:dyDescent="0.25">
      <c r="A3487" t="s">
        <v>2</v>
      </c>
      <c r="B3487">
        <f t="shared" si="90"/>
        <v>2021</v>
      </c>
      <c r="C3487" t="str">
        <f t="shared" si="91"/>
        <v>COMBDGOTSNewWH______STDKER_16</v>
      </c>
      <c r="D3487" s="8">
        <f>IF(_xlfn.IFNA(VLOOKUP(LEFT(C3487,LEN(C3487)-3),COMBDG_Replacement_Split_Tech!A:T,12+B3487-2016,FALSE),-1)&lt;0,0,VLOOKUP(LEFT(C3487,LEN(C3487)-3),COMBDG_Replacement_Split_Tech!A:T,12+B3487-2016,FALSE))*_xlfn.IFNA(VLOOKUP(LEFT(C3487,14),'AGG Activity_16'!A:K,B3487-2016+2,FALSE),VLOOKUP(LEFT(C3487,15),'AGG Activity_16'!A:K,B3487-2016+2,FALSE))</f>
        <v>0</v>
      </c>
    </row>
    <row r="3488" spans="1:4" x14ac:dyDescent="0.25">
      <c r="A3488" t="s">
        <v>2</v>
      </c>
      <c r="B3488">
        <f t="shared" si="90"/>
        <v>2021</v>
      </c>
      <c r="C3488" t="str">
        <f t="shared" si="91"/>
        <v>COMBDGOTSOldSHFUR___STDKER_16</v>
      </c>
      <c r="D3488" s="8">
        <f>IF(_xlfn.IFNA(VLOOKUP(LEFT(C3488,LEN(C3488)-3),COMBDG_Replacement_Split_Tech!A:T,12+B3488-2016,FALSE),-1)&lt;0,0,VLOOKUP(LEFT(C3488,LEN(C3488)-3),COMBDG_Replacement_Split_Tech!A:T,12+B3488-2016,FALSE))*_xlfn.IFNA(VLOOKUP(LEFT(C3488,14),'AGG Activity_16'!A:K,B3488-2016+2,FALSE),VLOOKUP(LEFT(C3488,15),'AGG Activity_16'!A:K,B3488-2016+2,FALSE))</f>
        <v>0</v>
      </c>
    </row>
    <row r="3489" spans="1:4" x14ac:dyDescent="0.25">
      <c r="A3489" t="s">
        <v>2</v>
      </c>
      <c r="B3489">
        <f t="shared" si="90"/>
        <v>2021</v>
      </c>
      <c r="C3489" t="str">
        <f t="shared" si="91"/>
        <v>COMBDGOTSOldWH______STDKER_16</v>
      </c>
      <c r="D3489" s="8">
        <f>IF(_xlfn.IFNA(VLOOKUP(LEFT(C3489,LEN(C3489)-3),COMBDG_Replacement_Split_Tech!A:T,12+B3489-2016,FALSE),-1)&lt;0,0,VLOOKUP(LEFT(C3489,LEN(C3489)-3),COMBDG_Replacement_Split_Tech!A:T,12+B3489-2016,FALSE))*_xlfn.IFNA(VLOOKUP(LEFT(C3489,14),'AGG Activity_16'!A:K,B3489-2016+2,FALSE),VLOOKUP(LEFT(C3489,15),'AGG Activity_16'!A:K,B3489-2016+2,FALSE))</f>
        <v>0</v>
      </c>
    </row>
    <row r="3490" spans="1:4" x14ac:dyDescent="0.25">
      <c r="A3490" t="s">
        <v>2</v>
      </c>
      <c r="B3490">
        <f t="shared" si="90"/>
        <v>2021</v>
      </c>
      <c r="C3490" t="str">
        <f t="shared" si="91"/>
        <v>COMBDGRTTNewSHFUR___STDKER_16</v>
      </c>
      <c r="D3490" s="8">
        <f>IF(_xlfn.IFNA(VLOOKUP(LEFT(C3490,LEN(C3490)-3),COMBDG_Replacement_Split_Tech!A:T,12+B3490-2016,FALSE),-1)&lt;0,0,VLOOKUP(LEFT(C3490,LEN(C3490)-3),COMBDG_Replacement_Split_Tech!A:T,12+B3490-2016,FALSE))*_xlfn.IFNA(VLOOKUP(LEFT(C3490,14),'AGG Activity_16'!A:K,B3490-2016+2,FALSE),VLOOKUP(LEFT(C3490,15),'AGG Activity_16'!A:K,B3490-2016+2,FALSE))</f>
        <v>0</v>
      </c>
    </row>
    <row r="3491" spans="1:4" x14ac:dyDescent="0.25">
      <c r="A3491" t="s">
        <v>2</v>
      </c>
      <c r="B3491">
        <f t="shared" si="90"/>
        <v>2021</v>
      </c>
      <c r="C3491" t="str">
        <f t="shared" si="91"/>
        <v>COMBDGRTTNewWH______STDKER_16</v>
      </c>
      <c r="D3491" s="8">
        <f>IF(_xlfn.IFNA(VLOOKUP(LEFT(C3491,LEN(C3491)-3),COMBDG_Replacement_Split_Tech!A:T,12+B3491-2016,FALSE),-1)&lt;0,0,VLOOKUP(LEFT(C3491,LEN(C3491)-3),COMBDG_Replacement_Split_Tech!A:T,12+B3491-2016,FALSE))*_xlfn.IFNA(VLOOKUP(LEFT(C3491,14),'AGG Activity_16'!A:K,B3491-2016+2,FALSE),VLOOKUP(LEFT(C3491,15),'AGG Activity_16'!A:K,B3491-2016+2,FALSE))</f>
        <v>0</v>
      </c>
    </row>
    <row r="3492" spans="1:4" x14ac:dyDescent="0.25">
      <c r="A3492" t="s">
        <v>2</v>
      </c>
      <c r="B3492">
        <f t="shared" si="90"/>
        <v>2021</v>
      </c>
      <c r="C3492" t="str">
        <f t="shared" si="91"/>
        <v>COMBDGRTTOldSHFUR___STDKER_16</v>
      </c>
      <c r="D3492" s="8">
        <f>IF(_xlfn.IFNA(VLOOKUP(LEFT(C3492,LEN(C3492)-3),COMBDG_Replacement_Split_Tech!A:T,12+B3492-2016,FALSE),-1)&lt;0,0,VLOOKUP(LEFT(C3492,LEN(C3492)-3),COMBDG_Replacement_Split_Tech!A:T,12+B3492-2016,FALSE))*_xlfn.IFNA(VLOOKUP(LEFT(C3492,14),'AGG Activity_16'!A:K,B3492-2016+2,FALSE),VLOOKUP(LEFT(C3492,15),'AGG Activity_16'!A:K,B3492-2016+2,FALSE))</f>
        <v>0</v>
      </c>
    </row>
    <row r="3493" spans="1:4" x14ac:dyDescent="0.25">
      <c r="A3493" t="s">
        <v>2</v>
      </c>
      <c r="B3493">
        <f t="shared" si="90"/>
        <v>2021</v>
      </c>
      <c r="C3493" t="str">
        <f t="shared" si="91"/>
        <v>COMBDGRTTOldWH______STDKER_16</v>
      </c>
      <c r="D3493" s="8">
        <f>IF(_xlfn.IFNA(VLOOKUP(LEFT(C3493,LEN(C3493)-3),COMBDG_Replacement_Split_Tech!A:T,12+B3493-2016,FALSE),-1)&lt;0,0,VLOOKUP(LEFT(C3493,LEN(C3493)-3),COMBDG_Replacement_Split_Tech!A:T,12+B3493-2016,FALSE))*_xlfn.IFNA(VLOOKUP(LEFT(C3493,14),'AGG Activity_16'!A:K,B3493-2016+2,FALSE),VLOOKUP(LEFT(C3493,15),'AGG Activity_16'!A:K,B3493-2016+2,FALSE))</f>
        <v>0</v>
      </c>
    </row>
    <row r="3494" spans="1:4" x14ac:dyDescent="0.25">
      <c r="A3494" t="s">
        <v>2</v>
      </c>
      <c r="B3494">
        <f t="shared" si="90"/>
        <v>2021</v>
      </c>
      <c r="C3494" t="str">
        <f t="shared" si="91"/>
        <v>COMBDGTAWNewSHFUR___STDKER_16</v>
      </c>
      <c r="D3494" s="8">
        <f>IF(_xlfn.IFNA(VLOOKUP(LEFT(C3494,LEN(C3494)-3),COMBDG_Replacement_Split_Tech!A:T,12+B3494-2016,FALSE),-1)&lt;0,0,VLOOKUP(LEFT(C3494,LEN(C3494)-3),COMBDG_Replacement_Split_Tech!A:T,12+B3494-2016,FALSE))*_xlfn.IFNA(VLOOKUP(LEFT(C3494,14),'AGG Activity_16'!A:K,B3494-2016+2,FALSE),VLOOKUP(LEFT(C3494,15),'AGG Activity_16'!A:K,B3494-2016+2,FALSE))</f>
        <v>0</v>
      </c>
    </row>
    <row r="3495" spans="1:4" x14ac:dyDescent="0.25">
      <c r="A3495" t="s">
        <v>2</v>
      </c>
      <c r="B3495">
        <f t="shared" si="90"/>
        <v>2021</v>
      </c>
      <c r="C3495" t="str">
        <f t="shared" si="91"/>
        <v>COMBDGTAWNewWH______STDKER_16</v>
      </c>
      <c r="D3495" s="8">
        <f>IF(_xlfn.IFNA(VLOOKUP(LEFT(C3495,LEN(C3495)-3),COMBDG_Replacement_Split_Tech!A:T,12+B3495-2016,FALSE),-1)&lt;0,0,VLOOKUP(LEFT(C3495,LEN(C3495)-3),COMBDG_Replacement_Split_Tech!A:T,12+B3495-2016,FALSE))*_xlfn.IFNA(VLOOKUP(LEFT(C3495,14),'AGG Activity_16'!A:K,B3495-2016+2,FALSE),VLOOKUP(LEFT(C3495,15),'AGG Activity_16'!A:K,B3495-2016+2,FALSE))</f>
        <v>0</v>
      </c>
    </row>
    <row r="3496" spans="1:4" x14ac:dyDescent="0.25">
      <c r="A3496" t="s">
        <v>2</v>
      </c>
      <c r="B3496">
        <f t="shared" si="90"/>
        <v>2021</v>
      </c>
      <c r="C3496" t="str">
        <f t="shared" si="91"/>
        <v>COMBDGTAWOldSHFUR___STDKER_16</v>
      </c>
      <c r="D3496" s="8">
        <f>IF(_xlfn.IFNA(VLOOKUP(LEFT(C3496,LEN(C3496)-3),COMBDG_Replacement_Split_Tech!A:T,12+B3496-2016,FALSE),-1)&lt;0,0,VLOOKUP(LEFT(C3496,LEN(C3496)-3),COMBDG_Replacement_Split_Tech!A:T,12+B3496-2016,FALSE))*_xlfn.IFNA(VLOOKUP(LEFT(C3496,14),'AGG Activity_16'!A:K,B3496-2016+2,FALSE),VLOOKUP(LEFT(C3496,15),'AGG Activity_16'!A:K,B3496-2016+2,FALSE))</f>
        <v>0</v>
      </c>
    </row>
    <row r="3497" spans="1:4" x14ac:dyDescent="0.25">
      <c r="A3497" t="s">
        <v>2</v>
      </c>
      <c r="B3497">
        <f t="shared" si="90"/>
        <v>2021</v>
      </c>
      <c r="C3497" t="str">
        <f t="shared" si="91"/>
        <v>COMBDGTAWOldWH______STDKER_16</v>
      </c>
      <c r="D3497" s="8">
        <f>IF(_xlfn.IFNA(VLOOKUP(LEFT(C3497,LEN(C3497)-3),COMBDG_Replacement_Split_Tech!A:T,12+B3497-2016,FALSE),-1)&lt;0,0,VLOOKUP(LEFT(C3497,LEN(C3497)-3),COMBDG_Replacement_Split_Tech!A:T,12+B3497-2016,FALSE))*_xlfn.IFNA(VLOOKUP(LEFT(C3497,14),'AGG Activity_16'!A:K,B3497-2016+2,FALSE),VLOOKUP(LEFT(C3497,15),'AGG Activity_16'!A:K,B3497-2016+2,FALSE))</f>
        <v>0</v>
      </c>
    </row>
    <row r="3498" spans="1:4" x14ac:dyDescent="0.25">
      <c r="A3498" t="s">
        <v>2</v>
      </c>
      <c r="B3498">
        <f t="shared" si="90"/>
        <v>2021</v>
      </c>
      <c r="C3498" t="str">
        <f t="shared" si="91"/>
        <v>COMBDGWSTNewSHFUR___STDKER_16</v>
      </c>
      <c r="D3498" s="8">
        <f>IF(_xlfn.IFNA(VLOOKUP(LEFT(C3498,LEN(C3498)-3),COMBDG_Replacement_Split_Tech!A:T,12+B3498-2016,FALSE),-1)&lt;0,0,VLOOKUP(LEFT(C3498,LEN(C3498)-3),COMBDG_Replacement_Split_Tech!A:T,12+B3498-2016,FALSE))*_xlfn.IFNA(VLOOKUP(LEFT(C3498,14),'AGG Activity_16'!A:K,B3498-2016+2,FALSE),VLOOKUP(LEFT(C3498,15),'AGG Activity_16'!A:K,B3498-2016+2,FALSE))</f>
        <v>0</v>
      </c>
    </row>
    <row r="3499" spans="1:4" x14ac:dyDescent="0.25">
      <c r="A3499" t="s">
        <v>2</v>
      </c>
      <c r="B3499">
        <f t="shared" si="90"/>
        <v>2021</v>
      </c>
      <c r="C3499" t="str">
        <f t="shared" si="91"/>
        <v>COMBDGWSTNewWH______STDKER_16</v>
      </c>
      <c r="D3499" s="8">
        <f>IF(_xlfn.IFNA(VLOOKUP(LEFT(C3499,LEN(C3499)-3),COMBDG_Replacement_Split_Tech!A:T,12+B3499-2016,FALSE),-1)&lt;0,0,VLOOKUP(LEFT(C3499,LEN(C3499)-3),COMBDG_Replacement_Split_Tech!A:T,12+B3499-2016,FALSE))*_xlfn.IFNA(VLOOKUP(LEFT(C3499,14),'AGG Activity_16'!A:K,B3499-2016+2,FALSE),VLOOKUP(LEFT(C3499,15),'AGG Activity_16'!A:K,B3499-2016+2,FALSE))</f>
        <v>0</v>
      </c>
    </row>
    <row r="3500" spans="1:4" x14ac:dyDescent="0.25">
      <c r="A3500" t="s">
        <v>2</v>
      </c>
      <c r="B3500">
        <f t="shared" si="90"/>
        <v>2021</v>
      </c>
      <c r="C3500" t="str">
        <f t="shared" si="91"/>
        <v>COMBDGWSTOldSHFUR___STDKER_16</v>
      </c>
      <c r="D3500" s="8">
        <f>IF(_xlfn.IFNA(VLOOKUP(LEFT(C3500,LEN(C3500)-3),COMBDG_Replacement_Split_Tech!A:T,12+B3500-2016,FALSE),-1)&lt;0,0,VLOOKUP(LEFT(C3500,LEN(C3500)-3),COMBDG_Replacement_Split_Tech!A:T,12+B3500-2016,FALSE))*_xlfn.IFNA(VLOOKUP(LEFT(C3500,14),'AGG Activity_16'!A:K,B3500-2016+2,FALSE),VLOOKUP(LEFT(C3500,15),'AGG Activity_16'!A:K,B3500-2016+2,FALSE))</f>
        <v>0</v>
      </c>
    </row>
    <row r="3501" spans="1:4" x14ac:dyDescent="0.25">
      <c r="A3501" t="s">
        <v>2</v>
      </c>
      <c r="B3501">
        <f t="shared" si="90"/>
        <v>2021</v>
      </c>
      <c r="C3501" t="str">
        <f t="shared" si="91"/>
        <v>COMBDGWSTOldWH______STDKER_16</v>
      </c>
      <c r="D3501" s="8">
        <f>IF(_xlfn.IFNA(VLOOKUP(LEFT(C3501,LEN(C3501)-3),COMBDG_Replacement_Split_Tech!A:T,12+B3501-2016,FALSE),-1)&lt;0,0,VLOOKUP(LEFT(C3501,LEN(C3501)-3),COMBDG_Replacement_Split_Tech!A:T,12+B3501-2016,FALSE))*_xlfn.IFNA(VLOOKUP(LEFT(C3501,14),'AGG Activity_16'!A:K,B3501-2016+2,FALSE),VLOOKUP(LEFT(C3501,15),'AGG Activity_16'!A:K,B3501-2016+2,FALSE))</f>
        <v>0</v>
      </c>
    </row>
    <row r="3502" spans="1:4" x14ac:dyDescent="0.25">
      <c r="A3502" t="s">
        <v>2</v>
      </c>
      <c r="B3502">
        <f t="shared" si="90"/>
        <v>2021</v>
      </c>
      <c r="C3502" t="str">
        <f t="shared" si="91"/>
        <v>COMBDGAERNewSHFUR___STDLFO_16</v>
      </c>
      <c r="D3502" s="8">
        <f>IF(_xlfn.IFNA(VLOOKUP(LEFT(C3502,LEN(C3502)-3),COMBDG_Replacement_Split_Tech!A:T,12+B3502-2016,FALSE),-1)&lt;0,0,VLOOKUP(LEFT(C3502,LEN(C3502)-3),COMBDG_Replacement_Split_Tech!A:T,12+B3502-2016,FALSE))*_xlfn.IFNA(VLOOKUP(LEFT(C3502,14),'AGG Activity_16'!A:K,B3502-2016+2,FALSE),VLOOKUP(LEFT(C3502,15),'AGG Activity_16'!A:K,B3502-2016+2,FALSE))</f>
        <v>0</v>
      </c>
    </row>
    <row r="3503" spans="1:4" x14ac:dyDescent="0.25">
      <c r="A3503" t="s">
        <v>2</v>
      </c>
      <c r="B3503">
        <f t="shared" si="90"/>
        <v>2021</v>
      </c>
      <c r="C3503" t="str">
        <f t="shared" si="91"/>
        <v>COMBDGAERNewWH______STDLFO_16</v>
      </c>
      <c r="D3503" s="8">
        <f>IF(_xlfn.IFNA(VLOOKUP(LEFT(C3503,LEN(C3503)-3),COMBDG_Replacement_Split_Tech!A:T,12+B3503-2016,FALSE),-1)&lt;0,0,VLOOKUP(LEFT(C3503,LEN(C3503)-3),COMBDG_Replacement_Split_Tech!A:T,12+B3503-2016,FALSE))*_xlfn.IFNA(VLOOKUP(LEFT(C3503,14),'AGG Activity_16'!A:K,B3503-2016+2,FALSE),VLOOKUP(LEFT(C3503,15),'AGG Activity_16'!A:K,B3503-2016+2,FALSE))</f>
        <v>0</v>
      </c>
    </row>
    <row r="3504" spans="1:4" x14ac:dyDescent="0.25">
      <c r="A3504" t="s">
        <v>2</v>
      </c>
      <c r="B3504">
        <f t="shared" si="90"/>
        <v>2021</v>
      </c>
      <c r="C3504" t="str">
        <f t="shared" si="91"/>
        <v>COMBDGAEROldSHFUR___STDLFO_16</v>
      </c>
      <c r="D3504" s="8">
        <f>IF(_xlfn.IFNA(VLOOKUP(LEFT(C3504,LEN(C3504)-3),COMBDG_Replacement_Split_Tech!A:T,12+B3504-2016,FALSE),-1)&lt;0,0,VLOOKUP(LEFT(C3504,LEN(C3504)-3),COMBDG_Replacement_Split_Tech!A:T,12+B3504-2016,FALSE))*_xlfn.IFNA(VLOOKUP(LEFT(C3504,14),'AGG Activity_16'!A:K,B3504-2016+2,FALSE),VLOOKUP(LEFT(C3504,15),'AGG Activity_16'!A:K,B3504-2016+2,FALSE))</f>
        <v>1.2768709174993811</v>
      </c>
    </row>
    <row r="3505" spans="1:4" x14ac:dyDescent="0.25">
      <c r="A3505" t="s">
        <v>2</v>
      </c>
      <c r="B3505">
        <f t="shared" si="90"/>
        <v>2021</v>
      </c>
      <c r="C3505" t="str">
        <f t="shared" si="91"/>
        <v>COMBDGAEROldWH______STDLFO_16</v>
      </c>
      <c r="D3505" s="8">
        <f>IF(_xlfn.IFNA(VLOOKUP(LEFT(C3505,LEN(C3505)-3),COMBDG_Replacement_Split_Tech!A:T,12+B3505-2016,FALSE),-1)&lt;0,0,VLOOKUP(LEFT(C3505,LEN(C3505)-3),COMBDG_Replacement_Split_Tech!A:T,12+B3505-2016,FALSE))*_xlfn.IFNA(VLOOKUP(LEFT(C3505,14),'AGG Activity_16'!A:K,B3505-2016+2,FALSE),VLOOKUP(LEFT(C3505,15),'AGG Activity_16'!A:K,B3505-2016+2,FALSE))</f>
        <v>3.2641394706847384</v>
      </c>
    </row>
    <row r="3506" spans="1:4" x14ac:dyDescent="0.25">
      <c r="A3506" t="s">
        <v>2</v>
      </c>
      <c r="B3506">
        <f t="shared" si="90"/>
        <v>2021</v>
      </c>
      <c r="C3506" t="str">
        <f t="shared" si="91"/>
        <v>COMBDGAFSNewSHFUR___STDLFO_16</v>
      </c>
      <c r="D3506" s="8">
        <f>IF(_xlfn.IFNA(VLOOKUP(LEFT(C3506,LEN(C3506)-3),COMBDG_Replacement_Split_Tech!A:T,12+B3506-2016,FALSE),-1)&lt;0,0,VLOOKUP(LEFT(C3506,LEN(C3506)-3),COMBDG_Replacement_Split_Tech!A:T,12+B3506-2016,FALSE))*_xlfn.IFNA(VLOOKUP(LEFT(C3506,14),'AGG Activity_16'!A:K,B3506-2016+2,FALSE),VLOOKUP(LEFT(C3506,15),'AGG Activity_16'!A:K,B3506-2016+2,FALSE))</f>
        <v>0</v>
      </c>
    </row>
    <row r="3507" spans="1:4" x14ac:dyDescent="0.25">
      <c r="A3507" t="s">
        <v>2</v>
      </c>
      <c r="B3507">
        <f t="shared" si="90"/>
        <v>2021</v>
      </c>
      <c r="C3507" t="str">
        <f t="shared" si="91"/>
        <v>COMBDGAFSNewWH______STDLFO_16</v>
      </c>
      <c r="D3507" s="8">
        <f>IF(_xlfn.IFNA(VLOOKUP(LEFT(C3507,LEN(C3507)-3),COMBDG_Replacement_Split_Tech!A:T,12+B3507-2016,FALSE),-1)&lt;0,0,VLOOKUP(LEFT(C3507,LEN(C3507)-3),COMBDG_Replacement_Split_Tech!A:T,12+B3507-2016,FALSE))*_xlfn.IFNA(VLOOKUP(LEFT(C3507,14),'AGG Activity_16'!A:K,B3507-2016+2,FALSE),VLOOKUP(LEFT(C3507,15),'AGG Activity_16'!A:K,B3507-2016+2,FALSE))</f>
        <v>0</v>
      </c>
    </row>
    <row r="3508" spans="1:4" x14ac:dyDescent="0.25">
      <c r="A3508" t="s">
        <v>2</v>
      </c>
      <c r="B3508">
        <f t="shared" si="90"/>
        <v>2021</v>
      </c>
      <c r="C3508" t="str">
        <f t="shared" si="91"/>
        <v>COMBDGAFSOldSHFUR___STDLFO_16</v>
      </c>
      <c r="D3508" s="8">
        <f>IF(_xlfn.IFNA(VLOOKUP(LEFT(C3508,LEN(C3508)-3),COMBDG_Replacement_Split_Tech!A:T,12+B3508-2016,FALSE),-1)&lt;0,0,VLOOKUP(LEFT(C3508,LEN(C3508)-3),COMBDG_Replacement_Split_Tech!A:T,12+B3508-2016,FALSE))*_xlfn.IFNA(VLOOKUP(LEFT(C3508,14),'AGG Activity_16'!A:K,B3508-2016+2,FALSE),VLOOKUP(LEFT(C3508,15),'AGG Activity_16'!A:K,B3508-2016+2,FALSE))</f>
        <v>2.4296826789469677</v>
      </c>
    </row>
    <row r="3509" spans="1:4" x14ac:dyDescent="0.25">
      <c r="A3509" t="s">
        <v>2</v>
      </c>
      <c r="B3509">
        <f t="shared" si="90"/>
        <v>2021</v>
      </c>
      <c r="C3509" t="str">
        <f t="shared" si="91"/>
        <v>COMBDGAFSOldWH______STDLFO_16</v>
      </c>
      <c r="D3509" s="8">
        <f>IF(_xlfn.IFNA(VLOOKUP(LEFT(C3509,LEN(C3509)-3),COMBDG_Replacement_Split_Tech!A:T,12+B3509-2016,FALSE),-1)&lt;0,0,VLOOKUP(LEFT(C3509,LEN(C3509)-3),COMBDG_Replacement_Split_Tech!A:T,12+B3509-2016,FALSE))*_xlfn.IFNA(VLOOKUP(LEFT(C3509,14),'AGG Activity_16'!A:K,B3509-2016+2,FALSE),VLOOKUP(LEFT(C3509,15),'AGG Activity_16'!A:K,B3509-2016+2,FALSE))</f>
        <v>2.2588597086870346</v>
      </c>
    </row>
    <row r="3510" spans="1:4" x14ac:dyDescent="0.25">
      <c r="A3510" t="s">
        <v>2</v>
      </c>
      <c r="B3510">
        <f t="shared" si="90"/>
        <v>2021</v>
      </c>
      <c r="C3510" t="str">
        <f t="shared" si="91"/>
        <v>COMBDGEDSNewSHFUR___STDLFO_16</v>
      </c>
      <c r="D3510" s="8">
        <f>IF(_xlfn.IFNA(VLOOKUP(LEFT(C3510,LEN(C3510)-3),COMBDG_Replacement_Split_Tech!A:T,12+B3510-2016,FALSE),-1)&lt;0,0,VLOOKUP(LEFT(C3510,LEN(C3510)-3),COMBDG_Replacement_Split_Tech!A:T,12+B3510-2016,FALSE))*_xlfn.IFNA(VLOOKUP(LEFT(C3510,14),'AGG Activity_16'!A:K,B3510-2016+2,FALSE),VLOOKUP(LEFT(C3510,15),'AGG Activity_16'!A:K,B3510-2016+2,FALSE))</f>
        <v>0</v>
      </c>
    </row>
    <row r="3511" spans="1:4" x14ac:dyDescent="0.25">
      <c r="A3511" t="s">
        <v>2</v>
      </c>
      <c r="B3511">
        <f t="shared" si="90"/>
        <v>2021</v>
      </c>
      <c r="C3511" t="str">
        <f t="shared" si="91"/>
        <v>COMBDGEDSNewWH______STDLFO_16</v>
      </c>
      <c r="D3511" s="8">
        <f>IF(_xlfn.IFNA(VLOOKUP(LEFT(C3511,LEN(C3511)-3),COMBDG_Replacement_Split_Tech!A:T,12+B3511-2016,FALSE),-1)&lt;0,0,VLOOKUP(LEFT(C3511,LEN(C3511)-3),COMBDG_Replacement_Split_Tech!A:T,12+B3511-2016,FALSE))*_xlfn.IFNA(VLOOKUP(LEFT(C3511,14),'AGG Activity_16'!A:K,B3511-2016+2,FALSE),VLOOKUP(LEFT(C3511,15),'AGG Activity_16'!A:K,B3511-2016+2,FALSE))</f>
        <v>0</v>
      </c>
    </row>
    <row r="3512" spans="1:4" x14ac:dyDescent="0.25">
      <c r="A3512" t="s">
        <v>2</v>
      </c>
      <c r="B3512">
        <f t="shared" si="90"/>
        <v>2021</v>
      </c>
      <c r="C3512" t="str">
        <f t="shared" si="91"/>
        <v>COMBDGEDSOldSHFUR___STDLFO_16</v>
      </c>
      <c r="D3512" s="8">
        <f>IF(_xlfn.IFNA(VLOOKUP(LEFT(C3512,LEN(C3512)-3),COMBDG_Replacement_Split_Tech!A:T,12+B3512-2016,FALSE),-1)&lt;0,0,VLOOKUP(LEFT(C3512,LEN(C3512)-3),COMBDG_Replacement_Split_Tech!A:T,12+B3512-2016,FALSE))*_xlfn.IFNA(VLOOKUP(LEFT(C3512,14),'AGG Activity_16'!A:K,B3512-2016+2,FALSE),VLOOKUP(LEFT(C3512,15),'AGG Activity_16'!A:K,B3512-2016+2,FALSE))</f>
        <v>6.8232968171105135</v>
      </c>
    </row>
    <row r="3513" spans="1:4" x14ac:dyDescent="0.25">
      <c r="A3513" t="s">
        <v>2</v>
      </c>
      <c r="B3513">
        <f t="shared" si="90"/>
        <v>2021</v>
      </c>
      <c r="C3513" t="str">
        <f t="shared" si="91"/>
        <v>COMBDGEDSOldWH______STDLFO_16</v>
      </c>
      <c r="D3513" s="8">
        <f>IF(_xlfn.IFNA(VLOOKUP(LEFT(C3513,LEN(C3513)-3),COMBDG_Replacement_Split_Tech!A:T,12+B3513-2016,FALSE),-1)&lt;0,0,VLOOKUP(LEFT(C3513,LEN(C3513)-3),COMBDG_Replacement_Split_Tech!A:T,12+B3513-2016,FALSE))*_xlfn.IFNA(VLOOKUP(LEFT(C3513,14),'AGG Activity_16'!A:K,B3513-2016+2,FALSE),VLOOKUP(LEFT(C3513,15),'AGG Activity_16'!A:K,B3513-2016+2,FALSE))</f>
        <v>13.961531825740689</v>
      </c>
    </row>
    <row r="3514" spans="1:4" x14ac:dyDescent="0.25">
      <c r="A3514" t="s">
        <v>2</v>
      </c>
      <c r="B3514">
        <f t="shared" si="90"/>
        <v>2021</v>
      </c>
      <c r="C3514" t="str">
        <f t="shared" si="91"/>
        <v>COMBDGHLCNewSHFUR___STDLFO_16</v>
      </c>
      <c r="D3514" s="8">
        <f>IF(_xlfn.IFNA(VLOOKUP(LEFT(C3514,LEN(C3514)-3),COMBDG_Replacement_Split_Tech!A:T,12+B3514-2016,FALSE),-1)&lt;0,0,VLOOKUP(LEFT(C3514,LEN(C3514)-3),COMBDG_Replacement_Split_Tech!A:T,12+B3514-2016,FALSE))*_xlfn.IFNA(VLOOKUP(LEFT(C3514,14),'AGG Activity_16'!A:K,B3514-2016+2,FALSE),VLOOKUP(LEFT(C3514,15),'AGG Activity_16'!A:K,B3514-2016+2,FALSE))</f>
        <v>0</v>
      </c>
    </row>
    <row r="3515" spans="1:4" x14ac:dyDescent="0.25">
      <c r="A3515" t="s">
        <v>2</v>
      </c>
      <c r="B3515">
        <f t="shared" si="90"/>
        <v>2021</v>
      </c>
      <c r="C3515" t="str">
        <f t="shared" si="91"/>
        <v>COMBDGHLCNewWH______STDLFO_16</v>
      </c>
      <c r="D3515" s="8">
        <f>IF(_xlfn.IFNA(VLOOKUP(LEFT(C3515,LEN(C3515)-3),COMBDG_Replacement_Split_Tech!A:T,12+B3515-2016,FALSE),-1)&lt;0,0,VLOOKUP(LEFT(C3515,LEN(C3515)-3),COMBDG_Replacement_Split_Tech!A:T,12+B3515-2016,FALSE))*_xlfn.IFNA(VLOOKUP(LEFT(C3515,14),'AGG Activity_16'!A:K,B3515-2016+2,FALSE),VLOOKUP(LEFT(C3515,15),'AGG Activity_16'!A:K,B3515-2016+2,FALSE))</f>
        <v>0</v>
      </c>
    </row>
    <row r="3516" spans="1:4" x14ac:dyDescent="0.25">
      <c r="A3516" t="s">
        <v>2</v>
      </c>
      <c r="B3516">
        <f t="shared" si="90"/>
        <v>2021</v>
      </c>
      <c r="C3516" t="str">
        <f t="shared" si="91"/>
        <v>COMBDGHLCOldSHFUR___STDLFO_16</v>
      </c>
      <c r="D3516" s="8">
        <f>IF(_xlfn.IFNA(VLOOKUP(LEFT(C3516,LEN(C3516)-3),COMBDG_Replacement_Split_Tech!A:T,12+B3516-2016,FALSE),-1)&lt;0,0,VLOOKUP(LEFT(C3516,LEN(C3516)-3),COMBDG_Replacement_Split_Tech!A:T,12+B3516-2016,FALSE))*_xlfn.IFNA(VLOOKUP(LEFT(C3516,14),'AGG Activity_16'!A:K,B3516-2016+2,FALSE),VLOOKUP(LEFT(C3516,15),'AGG Activity_16'!A:K,B3516-2016+2,FALSE))</f>
        <v>5.4846539184313716</v>
      </c>
    </row>
    <row r="3517" spans="1:4" x14ac:dyDescent="0.25">
      <c r="A3517" t="s">
        <v>2</v>
      </c>
      <c r="B3517">
        <f t="shared" si="90"/>
        <v>2021</v>
      </c>
      <c r="C3517" t="str">
        <f t="shared" si="91"/>
        <v>COMBDGHLCOldWH______STDLFO_16</v>
      </c>
      <c r="D3517" s="8">
        <f>IF(_xlfn.IFNA(VLOOKUP(LEFT(C3517,LEN(C3517)-3),COMBDG_Replacement_Split_Tech!A:T,12+B3517-2016,FALSE),-1)&lt;0,0,VLOOKUP(LEFT(C3517,LEN(C3517)-3),COMBDG_Replacement_Split_Tech!A:T,12+B3517-2016,FALSE))*_xlfn.IFNA(VLOOKUP(LEFT(C3517,14),'AGG Activity_16'!A:K,B3517-2016+2,FALSE),VLOOKUP(LEFT(C3517,15),'AGG Activity_16'!A:K,B3517-2016+2,FALSE))</f>
        <v>4.3334008723831783</v>
      </c>
    </row>
    <row r="3518" spans="1:4" x14ac:dyDescent="0.25">
      <c r="A3518" t="s">
        <v>2</v>
      </c>
      <c r="B3518">
        <f t="shared" si="90"/>
        <v>2021</v>
      </c>
      <c r="C3518" t="str">
        <f t="shared" si="91"/>
        <v>COMBDGICINewSHFUR___STDLFO_16</v>
      </c>
      <c r="D3518" s="8">
        <f>IF(_xlfn.IFNA(VLOOKUP(LEFT(C3518,LEN(C3518)-3),COMBDG_Replacement_Split_Tech!A:T,12+B3518-2016,FALSE),-1)&lt;0,0,VLOOKUP(LEFT(C3518,LEN(C3518)-3),COMBDG_Replacement_Split_Tech!A:T,12+B3518-2016,FALSE))*_xlfn.IFNA(VLOOKUP(LEFT(C3518,14),'AGG Activity_16'!A:K,B3518-2016+2,FALSE),VLOOKUP(LEFT(C3518,15),'AGG Activity_16'!A:K,B3518-2016+2,FALSE))</f>
        <v>0</v>
      </c>
    </row>
    <row r="3519" spans="1:4" x14ac:dyDescent="0.25">
      <c r="A3519" t="s">
        <v>2</v>
      </c>
      <c r="B3519">
        <f t="shared" si="90"/>
        <v>2021</v>
      </c>
      <c r="C3519" t="str">
        <f t="shared" si="91"/>
        <v>COMBDGICINewWH______STDLFO_16</v>
      </c>
      <c r="D3519" s="8">
        <f>IF(_xlfn.IFNA(VLOOKUP(LEFT(C3519,LEN(C3519)-3),COMBDG_Replacement_Split_Tech!A:T,12+B3519-2016,FALSE),-1)&lt;0,0,VLOOKUP(LEFT(C3519,LEN(C3519)-3),COMBDG_Replacement_Split_Tech!A:T,12+B3519-2016,FALSE))*_xlfn.IFNA(VLOOKUP(LEFT(C3519,14),'AGG Activity_16'!A:K,B3519-2016+2,FALSE),VLOOKUP(LEFT(C3519,15),'AGG Activity_16'!A:K,B3519-2016+2,FALSE))</f>
        <v>0</v>
      </c>
    </row>
    <row r="3520" spans="1:4" x14ac:dyDescent="0.25">
      <c r="A3520" t="s">
        <v>2</v>
      </c>
      <c r="B3520">
        <f t="shared" si="90"/>
        <v>2021</v>
      </c>
      <c r="C3520" t="str">
        <f t="shared" si="91"/>
        <v>COMBDGICIOldSHFUR___STDLFO_16</v>
      </c>
      <c r="D3520" s="8">
        <f>IF(_xlfn.IFNA(VLOOKUP(LEFT(C3520,LEN(C3520)-3),COMBDG_Replacement_Split_Tech!A:T,12+B3520-2016,FALSE),-1)&lt;0,0,VLOOKUP(LEFT(C3520,LEN(C3520)-3),COMBDG_Replacement_Split_Tech!A:T,12+B3520-2016,FALSE))*_xlfn.IFNA(VLOOKUP(LEFT(C3520,14),'AGG Activity_16'!A:K,B3520-2016+2,FALSE),VLOOKUP(LEFT(C3520,15),'AGG Activity_16'!A:K,B3520-2016+2,FALSE))</f>
        <v>0.24082884027230578</v>
      </c>
    </row>
    <row r="3521" spans="1:4" x14ac:dyDescent="0.25">
      <c r="A3521" t="s">
        <v>2</v>
      </c>
      <c r="B3521">
        <f t="shared" si="90"/>
        <v>2021</v>
      </c>
      <c r="C3521" t="str">
        <f t="shared" si="91"/>
        <v>COMBDGICIOldWH______STDLFO_16</v>
      </c>
      <c r="D3521" s="8">
        <f>IF(_xlfn.IFNA(VLOOKUP(LEFT(C3521,LEN(C3521)-3),COMBDG_Replacement_Split_Tech!A:T,12+B3521-2016,FALSE),-1)&lt;0,0,VLOOKUP(LEFT(C3521,LEN(C3521)-3),COMBDG_Replacement_Split_Tech!A:T,12+B3521-2016,FALSE))*_xlfn.IFNA(VLOOKUP(LEFT(C3521,14),'AGG Activity_16'!A:K,B3521-2016+2,FALSE),VLOOKUP(LEFT(C3521,15),'AGG Activity_16'!A:K,B3521-2016+2,FALSE))</f>
        <v>0.34052480907217231</v>
      </c>
    </row>
    <row r="3522" spans="1:4" x14ac:dyDescent="0.25">
      <c r="A3522" t="s">
        <v>2</v>
      </c>
      <c r="B3522">
        <f t="shared" si="90"/>
        <v>2021</v>
      </c>
      <c r="C3522" t="str">
        <f t="shared" si="91"/>
        <v>COMBDGOFFNewSHFUR___STDLFO_16</v>
      </c>
      <c r="D3522" s="8">
        <f>IF(_xlfn.IFNA(VLOOKUP(LEFT(C3522,LEN(C3522)-3),COMBDG_Replacement_Split_Tech!A:T,12+B3522-2016,FALSE),-1)&lt;0,0,VLOOKUP(LEFT(C3522,LEN(C3522)-3),COMBDG_Replacement_Split_Tech!A:T,12+B3522-2016,FALSE))*_xlfn.IFNA(VLOOKUP(LEFT(C3522,14),'AGG Activity_16'!A:K,B3522-2016+2,FALSE),VLOOKUP(LEFT(C3522,15),'AGG Activity_16'!A:K,B3522-2016+2,FALSE))</f>
        <v>0</v>
      </c>
    </row>
    <row r="3523" spans="1:4" x14ac:dyDescent="0.25">
      <c r="A3523" t="s">
        <v>2</v>
      </c>
      <c r="B3523">
        <f t="shared" si="90"/>
        <v>2021</v>
      </c>
      <c r="C3523" t="str">
        <f t="shared" si="91"/>
        <v>COMBDGOFFNewWH______STDLFO_16</v>
      </c>
      <c r="D3523" s="8">
        <f>IF(_xlfn.IFNA(VLOOKUP(LEFT(C3523,LEN(C3523)-3),COMBDG_Replacement_Split_Tech!A:T,12+B3523-2016,FALSE),-1)&lt;0,0,VLOOKUP(LEFT(C3523,LEN(C3523)-3),COMBDG_Replacement_Split_Tech!A:T,12+B3523-2016,FALSE))*_xlfn.IFNA(VLOOKUP(LEFT(C3523,14),'AGG Activity_16'!A:K,B3523-2016+2,FALSE),VLOOKUP(LEFT(C3523,15),'AGG Activity_16'!A:K,B3523-2016+2,FALSE))</f>
        <v>0</v>
      </c>
    </row>
    <row r="3524" spans="1:4" x14ac:dyDescent="0.25">
      <c r="A3524" t="s">
        <v>2</v>
      </c>
      <c r="B3524">
        <f t="shared" si="90"/>
        <v>2021</v>
      </c>
      <c r="C3524" t="str">
        <f t="shared" si="91"/>
        <v>COMBDGOFFOldSHFUR___STDLFO_16</v>
      </c>
      <c r="D3524" s="8">
        <f>IF(_xlfn.IFNA(VLOOKUP(LEFT(C3524,LEN(C3524)-3),COMBDG_Replacement_Split_Tech!A:T,12+B3524-2016,FALSE),-1)&lt;0,0,VLOOKUP(LEFT(C3524,LEN(C3524)-3),COMBDG_Replacement_Split_Tech!A:T,12+B3524-2016,FALSE))*_xlfn.IFNA(VLOOKUP(LEFT(C3524,14),'AGG Activity_16'!A:K,B3524-2016+2,FALSE),VLOOKUP(LEFT(C3524,15),'AGG Activity_16'!A:K,B3524-2016+2,FALSE))</f>
        <v>13.357666550727057</v>
      </c>
    </row>
    <row r="3525" spans="1:4" x14ac:dyDescent="0.25">
      <c r="A3525" t="s">
        <v>2</v>
      </c>
      <c r="B3525">
        <f t="shared" si="90"/>
        <v>2021</v>
      </c>
      <c r="C3525" t="str">
        <f t="shared" si="91"/>
        <v>COMBDGOFFOldWH______STDLFO_16</v>
      </c>
      <c r="D3525" s="8">
        <f>IF(_xlfn.IFNA(VLOOKUP(LEFT(C3525,LEN(C3525)-3),COMBDG_Replacement_Split_Tech!A:T,12+B3525-2016,FALSE),-1)&lt;0,0,VLOOKUP(LEFT(C3525,LEN(C3525)-3),COMBDG_Replacement_Split_Tech!A:T,12+B3525-2016,FALSE))*_xlfn.IFNA(VLOOKUP(LEFT(C3525,14),'AGG Activity_16'!A:K,B3525-2016+2,FALSE),VLOOKUP(LEFT(C3525,15),'AGG Activity_16'!A:K,B3525-2016+2,FALSE))</f>
        <v>14.316162981838161</v>
      </c>
    </row>
    <row r="3526" spans="1:4" x14ac:dyDescent="0.25">
      <c r="A3526" t="s">
        <v>2</v>
      </c>
      <c r="B3526">
        <f t="shared" si="90"/>
        <v>2021</v>
      </c>
      <c r="C3526" t="str">
        <f t="shared" si="91"/>
        <v>COMBDGOTSNewSHFUR___STDLFO_16</v>
      </c>
      <c r="D3526" s="8">
        <f>IF(_xlfn.IFNA(VLOOKUP(LEFT(C3526,LEN(C3526)-3),COMBDG_Replacement_Split_Tech!A:T,12+B3526-2016,FALSE),-1)&lt;0,0,VLOOKUP(LEFT(C3526,LEN(C3526)-3),COMBDG_Replacement_Split_Tech!A:T,12+B3526-2016,FALSE))*_xlfn.IFNA(VLOOKUP(LEFT(C3526,14),'AGG Activity_16'!A:K,B3526-2016+2,FALSE),VLOOKUP(LEFT(C3526,15),'AGG Activity_16'!A:K,B3526-2016+2,FALSE))</f>
        <v>0</v>
      </c>
    </row>
    <row r="3527" spans="1:4" x14ac:dyDescent="0.25">
      <c r="A3527" t="s">
        <v>2</v>
      </c>
      <c r="B3527">
        <f t="shared" si="90"/>
        <v>2021</v>
      </c>
      <c r="C3527" t="str">
        <f t="shared" si="91"/>
        <v>COMBDGOTSNewWH______STDLFO_16</v>
      </c>
      <c r="D3527" s="8">
        <f>IF(_xlfn.IFNA(VLOOKUP(LEFT(C3527,LEN(C3527)-3),COMBDG_Replacement_Split_Tech!A:T,12+B3527-2016,FALSE),-1)&lt;0,0,VLOOKUP(LEFT(C3527,LEN(C3527)-3),COMBDG_Replacement_Split_Tech!A:T,12+B3527-2016,FALSE))*_xlfn.IFNA(VLOOKUP(LEFT(C3527,14),'AGG Activity_16'!A:K,B3527-2016+2,FALSE),VLOOKUP(LEFT(C3527,15),'AGG Activity_16'!A:K,B3527-2016+2,FALSE))</f>
        <v>0</v>
      </c>
    </row>
    <row r="3528" spans="1:4" x14ac:dyDescent="0.25">
      <c r="A3528" t="s">
        <v>2</v>
      </c>
      <c r="B3528">
        <f t="shared" si="90"/>
        <v>2021</v>
      </c>
      <c r="C3528" t="str">
        <f t="shared" si="91"/>
        <v>COMBDGOTSOldSHFUR___STDLFO_16</v>
      </c>
      <c r="D3528" s="8">
        <f>IF(_xlfn.IFNA(VLOOKUP(LEFT(C3528,LEN(C3528)-3),COMBDG_Replacement_Split_Tech!A:T,12+B3528-2016,FALSE),-1)&lt;0,0,VLOOKUP(LEFT(C3528,LEN(C3528)-3),COMBDG_Replacement_Split_Tech!A:T,12+B3528-2016,FALSE))*_xlfn.IFNA(VLOOKUP(LEFT(C3528,14),'AGG Activity_16'!A:K,B3528-2016+2,FALSE),VLOOKUP(LEFT(C3528,15),'AGG Activity_16'!A:K,B3528-2016+2,FALSE))</f>
        <v>3.1814388520578252</v>
      </c>
    </row>
    <row r="3529" spans="1:4" x14ac:dyDescent="0.25">
      <c r="A3529" t="s">
        <v>2</v>
      </c>
      <c r="B3529">
        <f t="shared" si="90"/>
        <v>2021</v>
      </c>
      <c r="C3529" t="str">
        <f t="shared" si="91"/>
        <v>COMBDGOTSOldWH______STDLFO_16</v>
      </c>
      <c r="D3529" s="8">
        <f>IF(_xlfn.IFNA(VLOOKUP(LEFT(C3529,LEN(C3529)-3),COMBDG_Replacement_Split_Tech!A:T,12+B3529-2016,FALSE),-1)&lt;0,0,VLOOKUP(LEFT(C3529,LEN(C3529)-3),COMBDG_Replacement_Split_Tech!A:T,12+B3529-2016,FALSE))*_xlfn.IFNA(VLOOKUP(LEFT(C3529,14),'AGG Activity_16'!A:K,B3529-2016+2,FALSE),VLOOKUP(LEFT(C3529,15),'AGG Activity_16'!A:K,B3529-2016+2,FALSE))</f>
        <v>4.342535434924538</v>
      </c>
    </row>
    <row r="3530" spans="1:4" x14ac:dyDescent="0.25">
      <c r="A3530" t="s">
        <v>2</v>
      </c>
      <c r="B3530">
        <f t="shared" si="90"/>
        <v>2021</v>
      </c>
      <c r="C3530" t="str">
        <f t="shared" si="91"/>
        <v>COMBDGRTTNewSHFUR___STDLFO_16</v>
      </c>
      <c r="D3530" s="8">
        <f>IF(_xlfn.IFNA(VLOOKUP(LEFT(C3530,LEN(C3530)-3),COMBDG_Replacement_Split_Tech!A:T,12+B3530-2016,FALSE),-1)&lt;0,0,VLOOKUP(LEFT(C3530,LEN(C3530)-3),COMBDG_Replacement_Split_Tech!A:T,12+B3530-2016,FALSE))*_xlfn.IFNA(VLOOKUP(LEFT(C3530,14),'AGG Activity_16'!A:K,B3530-2016+2,FALSE),VLOOKUP(LEFT(C3530,15),'AGG Activity_16'!A:K,B3530-2016+2,FALSE))</f>
        <v>0</v>
      </c>
    </row>
    <row r="3531" spans="1:4" x14ac:dyDescent="0.25">
      <c r="A3531" t="s">
        <v>2</v>
      </c>
      <c r="B3531">
        <f t="shared" si="90"/>
        <v>2021</v>
      </c>
      <c r="C3531" t="str">
        <f t="shared" si="91"/>
        <v>COMBDGRTTNewWH______STDLFO_16</v>
      </c>
      <c r="D3531" s="8">
        <f>IF(_xlfn.IFNA(VLOOKUP(LEFT(C3531,LEN(C3531)-3),COMBDG_Replacement_Split_Tech!A:T,12+B3531-2016,FALSE),-1)&lt;0,0,VLOOKUP(LEFT(C3531,LEN(C3531)-3),COMBDG_Replacement_Split_Tech!A:T,12+B3531-2016,FALSE))*_xlfn.IFNA(VLOOKUP(LEFT(C3531,14),'AGG Activity_16'!A:K,B3531-2016+2,FALSE),VLOOKUP(LEFT(C3531,15),'AGG Activity_16'!A:K,B3531-2016+2,FALSE))</f>
        <v>0</v>
      </c>
    </row>
    <row r="3532" spans="1:4" x14ac:dyDescent="0.25">
      <c r="A3532" t="s">
        <v>2</v>
      </c>
      <c r="B3532">
        <f t="shared" si="90"/>
        <v>2021</v>
      </c>
      <c r="C3532" t="str">
        <f t="shared" si="91"/>
        <v>COMBDGRTTOldSHFUR___STDLFO_16</v>
      </c>
      <c r="D3532" s="8">
        <f>IF(_xlfn.IFNA(VLOOKUP(LEFT(C3532,LEN(C3532)-3),COMBDG_Replacement_Split_Tech!A:T,12+B3532-2016,FALSE),-1)&lt;0,0,VLOOKUP(LEFT(C3532,LEN(C3532)-3),COMBDG_Replacement_Split_Tech!A:T,12+B3532-2016,FALSE))*_xlfn.IFNA(VLOOKUP(LEFT(C3532,14),'AGG Activity_16'!A:K,B3532-2016+2,FALSE),VLOOKUP(LEFT(C3532,15),'AGG Activity_16'!A:K,B3532-2016+2,FALSE))</f>
        <v>7.1930680421369599</v>
      </c>
    </row>
    <row r="3533" spans="1:4" x14ac:dyDescent="0.25">
      <c r="A3533" t="s">
        <v>2</v>
      </c>
      <c r="B3533">
        <f t="shared" si="90"/>
        <v>2021</v>
      </c>
      <c r="C3533" t="str">
        <f t="shared" si="91"/>
        <v>COMBDGRTTOldWH______STDLFO_16</v>
      </c>
      <c r="D3533" s="8">
        <f>IF(_xlfn.IFNA(VLOOKUP(LEFT(C3533,LEN(C3533)-3),COMBDG_Replacement_Split_Tech!A:T,12+B3533-2016,FALSE),-1)&lt;0,0,VLOOKUP(LEFT(C3533,LEN(C3533)-3),COMBDG_Replacement_Split_Tech!A:T,12+B3533-2016,FALSE))*_xlfn.IFNA(VLOOKUP(LEFT(C3533,14),'AGG Activity_16'!A:K,B3533-2016+2,FALSE),VLOOKUP(LEFT(C3533,15),'AGG Activity_16'!A:K,B3533-2016+2,FALSE))</f>
        <v>17.654989930380637</v>
      </c>
    </row>
    <row r="3534" spans="1:4" x14ac:dyDescent="0.25">
      <c r="A3534" t="s">
        <v>2</v>
      </c>
      <c r="B3534">
        <f t="shared" si="90"/>
        <v>2021</v>
      </c>
      <c r="C3534" t="str">
        <f t="shared" si="91"/>
        <v>COMBDGTAWNewSHFUR___STDLFO_16</v>
      </c>
      <c r="D3534" s="8">
        <f>IF(_xlfn.IFNA(VLOOKUP(LEFT(C3534,LEN(C3534)-3),COMBDG_Replacement_Split_Tech!A:T,12+B3534-2016,FALSE),-1)&lt;0,0,VLOOKUP(LEFT(C3534,LEN(C3534)-3),COMBDG_Replacement_Split_Tech!A:T,12+B3534-2016,FALSE))*_xlfn.IFNA(VLOOKUP(LEFT(C3534,14),'AGG Activity_16'!A:K,B3534-2016+2,FALSE),VLOOKUP(LEFT(C3534,15),'AGG Activity_16'!A:K,B3534-2016+2,FALSE))</f>
        <v>0</v>
      </c>
    </row>
    <row r="3535" spans="1:4" x14ac:dyDescent="0.25">
      <c r="A3535" t="s">
        <v>2</v>
      </c>
      <c r="B3535">
        <f t="shared" si="90"/>
        <v>2021</v>
      </c>
      <c r="C3535" t="str">
        <f t="shared" si="91"/>
        <v>COMBDGTAWNewWH______STDLFO_16</v>
      </c>
      <c r="D3535" s="8">
        <f>IF(_xlfn.IFNA(VLOOKUP(LEFT(C3535,LEN(C3535)-3),COMBDG_Replacement_Split_Tech!A:T,12+B3535-2016,FALSE),-1)&lt;0,0,VLOOKUP(LEFT(C3535,LEN(C3535)-3),COMBDG_Replacement_Split_Tech!A:T,12+B3535-2016,FALSE))*_xlfn.IFNA(VLOOKUP(LEFT(C3535,14),'AGG Activity_16'!A:K,B3535-2016+2,FALSE),VLOOKUP(LEFT(C3535,15),'AGG Activity_16'!A:K,B3535-2016+2,FALSE))</f>
        <v>0</v>
      </c>
    </row>
    <row r="3536" spans="1:4" x14ac:dyDescent="0.25">
      <c r="A3536" t="s">
        <v>2</v>
      </c>
      <c r="B3536">
        <f t="shared" si="90"/>
        <v>2021</v>
      </c>
      <c r="C3536" t="str">
        <f t="shared" si="91"/>
        <v>COMBDGTAWOldSHFUR___STDLFO_16</v>
      </c>
      <c r="D3536" s="8">
        <f>IF(_xlfn.IFNA(VLOOKUP(LEFT(C3536,LEN(C3536)-3),COMBDG_Replacement_Split_Tech!A:T,12+B3536-2016,FALSE),-1)&lt;0,0,VLOOKUP(LEFT(C3536,LEN(C3536)-3),COMBDG_Replacement_Split_Tech!A:T,12+B3536-2016,FALSE))*_xlfn.IFNA(VLOOKUP(LEFT(C3536,14),'AGG Activity_16'!A:K,B3536-2016+2,FALSE),VLOOKUP(LEFT(C3536,15),'AGG Activity_16'!A:K,B3536-2016+2,FALSE))</f>
        <v>2.4947059675891881</v>
      </c>
    </row>
    <row r="3537" spans="1:4" x14ac:dyDescent="0.25">
      <c r="A3537" t="s">
        <v>2</v>
      </c>
      <c r="B3537">
        <f t="shared" si="90"/>
        <v>2021</v>
      </c>
      <c r="C3537" t="str">
        <f t="shared" si="91"/>
        <v>COMBDGTAWOldWH______STDLFO_16</v>
      </c>
      <c r="D3537" s="8">
        <f>IF(_xlfn.IFNA(VLOOKUP(LEFT(C3537,LEN(C3537)-3),COMBDG_Replacement_Split_Tech!A:T,12+B3537-2016,FALSE),-1)&lt;0,0,VLOOKUP(LEFT(C3537,LEN(C3537)-3),COMBDG_Replacement_Split_Tech!A:T,12+B3537-2016,FALSE))*_xlfn.IFNA(VLOOKUP(LEFT(C3537,14),'AGG Activity_16'!A:K,B3537-2016+2,FALSE),VLOOKUP(LEFT(C3537,15),'AGG Activity_16'!A:K,B3537-2016+2,FALSE))</f>
        <v>0.5391787991045951</v>
      </c>
    </row>
    <row r="3538" spans="1:4" x14ac:dyDescent="0.25">
      <c r="A3538" t="s">
        <v>2</v>
      </c>
      <c r="B3538">
        <f t="shared" si="90"/>
        <v>2021</v>
      </c>
      <c r="C3538" t="str">
        <f t="shared" si="91"/>
        <v>COMBDGWSTNewSHFUR___STDLFO_16</v>
      </c>
      <c r="D3538" s="8">
        <f>IF(_xlfn.IFNA(VLOOKUP(LEFT(C3538,LEN(C3538)-3),COMBDG_Replacement_Split_Tech!A:T,12+B3538-2016,FALSE),-1)&lt;0,0,VLOOKUP(LEFT(C3538,LEN(C3538)-3),COMBDG_Replacement_Split_Tech!A:T,12+B3538-2016,FALSE))*_xlfn.IFNA(VLOOKUP(LEFT(C3538,14),'AGG Activity_16'!A:K,B3538-2016+2,FALSE),VLOOKUP(LEFT(C3538,15),'AGG Activity_16'!A:K,B3538-2016+2,FALSE))</f>
        <v>0</v>
      </c>
    </row>
    <row r="3539" spans="1:4" x14ac:dyDescent="0.25">
      <c r="A3539" t="s">
        <v>2</v>
      </c>
      <c r="B3539">
        <f t="shared" si="90"/>
        <v>2021</v>
      </c>
      <c r="C3539" t="str">
        <f t="shared" si="91"/>
        <v>COMBDGWSTNewWH______STDLFO_16</v>
      </c>
      <c r="D3539" s="8">
        <f>IF(_xlfn.IFNA(VLOOKUP(LEFT(C3539,LEN(C3539)-3),COMBDG_Replacement_Split_Tech!A:T,12+B3539-2016,FALSE),-1)&lt;0,0,VLOOKUP(LEFT(C3539,LEN(C3539)-3),COMBDG_Replacement_Split_Tech!A:T,12+B3539-2016,FALSE))*_xlfn.IFNA(VLOOKUP(LEFT(C3539,14),'AGG Activity_16'!A:K,B3539-2016+2,FALSE),VLOOKUP(LEFT(C3539,15),'AGG Activity_16'!A:K,B3539-2016+2,FALSE))</f>
        <v>0</v>
      </c>
    </row>
    <row r="3540" spans="1:4" x14ac:dyDescent="0.25">
      <c r="A3540" t="s">
        <v>2</v>
      </c>
      <c r="B3540">
        <f t="shared" si="90"/>
        <v>2021</v>
      </c>
      <c r="C3540" t="str">
        <f t="shared" si="91"/>
        <v>COMBDGWSTOldSHFUR___STDLFO_16</v>
      </c>
      <c r="D3540" s="8">
        <f>IF(_xlfn.IFNA(VLOOKUP(LEFT(C3540,LEN(C3540)-3),COMBDG_Replacement_Split_Tech!A:T,12+B3540-2016,FALSE),-1)&lt;0,0,VLOOKUP(LEFT(C3540,LEN(C3540)-3),COMBDG_Replacement_Split_Tech!A:T,12+B3540-2016,FALSE))*_xlfn.IFNA(VLOOKUP(LEFT(C3540,14),'AGG Activity_16'!A:K,B3540-2016+2,FALSE),VLOOKUP(LEFT(C3540,15),'AGG Activity_16'!A:K,B3540-2016+2,FALSE))</f>
        <v>1.5925490162862093</v>
      </c>
    </row>
    <row r="3541" spans="1:4" x14ac:dyDescent="0.25">
      <c r="A3541" t="s">
        <v>2</v>
      </c>
      <c r="B3541">
        <f t="shared" si="90"/>
        <v>2021</v>
      </c>
      <c r="C3541" t="str">
        <f t="shared" si="91"/>
        <v>COMBDGWSTOldWH______STDLFO_16</v>
      </c>
      <c r="D3541" s="8">
        <f>IF(_xlfn.IFNA(VLOOKUP(LEFT(C3541,LEN(C3541)-3),COMBDG_Replacement_Split_Tech!A:T,12+B3541-2016,FALSE),-1)&lt;0,0,VLOOKUP(LEFT(C3541,LEN(C3541)-3),COMBDG_Replacement_Split_Tech!A:T,12+B3541-2016,FALSE))*_xlfn.IFNA(VLOOKUP(LEFT(C3541,14),'AGG Activity_16'!A:K,B3541-2016+2,FALSE),VLOOKUP(LEFT(C3541,15),'AGG Activity_16'!A:K,B3541-2016+2,FALSE))</f>
        <v>4.9352098486418026</v>
      </c>
    </row>
    <row r="3542" spans="1:4" x14ac:dyDescent="0.25">
      <c r="A3542" t="s">
        <v>2</v>
      </c>
      <c r="B3542">
        <f t="shared" si="90"/>
        <v>2021</v>
      </c>
      <c r="C3542" t="str">
        <f t="shared" si="91"/>
        <v>COMBDGAERNewAE______STDPRO_16</v>
      </c>
      <c r="D3542" s="8">
        <f>IF(_xlfn.IFNA(VLOOKUP(LEFT(C3542,LEN(C3542)-3),COMBDG_Replacement_Split_Tech!A:T,12+B3542-2016,FALSE),-1)&lt;0,0,VLOOKUP(LEFT(C3542,LEN(C3542)-3),COMBDG_Replacement_Split_Tech!A:T,12+B3542-2016,FALSE))*_xlfn.IFNA(VLOOKUP(LEFT(C3542,14),'AGG Activity_16'!A:K,B3542-2016+2,FALSE),VLOOKUP(LEFT(C3542,15),'AGG Activity_16'!A:K,B3542-2016+2,FALSE))</f>
        <v>0</v>
      </c>
    </row>
    <row r="3543" spans="1:4" x14ac:dyDescent="0.25">
      <c r="A3543" t="s">
        <v>2</v>
      </c>
      <c r="B3543">
        <f t="shared" si="90"/>
        <v>2021</v>
      </c>
      <c r="C3543" t="str">
        <f t="shared" si="91"/>
        <v>COMBDGAERNewSHFUR___STDPRO_16</v>
      </c>
      <c r="D3543" s="8">
        <f>IF(_xlfn.IFNA(VLOOKUP(LEFT(C3543,LEN(C3543)-3),COMBDG_Replacement_Split_Tech!A:T,12+B3543-2016,FALSE),-1)&lt;0,0,VLOOKUP(LEFT(C3543,LEN(C3543)-3),COMBDG_Replacement_Split_Tech!A:T,12+B3543-2016,FALSE))*_xlfn.IFNA(VLOOKUP(LEFT(C3543,14),'AGG Activity_16'!A:K,B3543-2016+2,FALSE),VLOOKUP(LEFT(C3543,15),'AGG Activity_16'!A:K,B3543-2016+2,FALSE))</f>
        <v>0</v>
      </c>
    </row>
    <row r="3544" spans="1:4" x14ac:dyDescent="0.25">
      <c r="A3544" t="s">
        <v>2</v>
      </c>
      <c r="B3544">
        <f t="shared" si="90"/>
        <v>2021</v>
      </c>
      <c r="C3544" t="str">
        <f t="shared" si="91"/>
        <v>COMBDGAERNewWH______STDPRO_16</v>
      </c>
      <c r="D3544" s="8">
        <f>IF(_xlfn.IFNA(VLOOKUP(LEFT(C3544,LEN(C3544)-3),COMBDG_Replacement_Split_Tech!A:T,12+B3544-2016,FALSE),-1)&lt;0,0,VLOOKUP(LEFT(C3544,LEN(C3544)-3),COMBDG_Replacement_Split_Tech!A:T,12+B3544-2016,FALSE))*_xlfn.IFNA(VLOOKUP(LEFT(C3544,14),'AGG Activity_16'!A:K,B3544-2016+2,FALSE),VLOOKUP(LEFT(C3544,15),'AGG Activity_16'!A:K,B3544-2016+2,FALSE))</f>
        <v>0</v>
      </c>
    </row>
    <row r="3545" spans="1:4" x14ac:dyDescent="0.25">
      <c r="A3545" t="s">
        <v>2</v>
      </c>
      <c r="B3545">
        <f t="shared" si="90"/>
        <v>2021</v>
      </c>
      <c r="C3545" t="str">
        <f t="shared" si="91"/>
        <v>COMBDGAEROldAE______STDPRO_16</v>
      </c>
      <c r="D3545" s="8">
        <f>IF(_xlfn.IFNA(VLOOKUP(LEFT(C3545,LEN(C3545)-3),COMBDG_Replacement_Split_Tech!A:T,12+B3545-2016,FALSE),-1)&lt;0,0,VLOOKUP(LEFT(C3545,LEN(C3545)-3),COMBDG_Replacement_Split_Tech!A:T,12+B3545-2016,FALSE))*_xlfn.IFNA(VLOOKUP(LEFT(C3545,14),'AGG Activity_16'!A:K,B3545-2016+2,FALSE),VLOOKUP(LEFT(C3545,15),'AGG Activity_16'!A:K,B3545-2016+2,FALSE))</f>
        <v>5.7582774473771634</v>
      </c>
    </row>
    <row r="3546" spans="1:4" x14ac:dyDescent="0.25">
      <c r="A3546" t="s">
        <v>2</v>
      </c>
      <c r="B3546">
        <f t="shared" si="90"/>
        <v>2021</v>
      </c>
      <c r="C3546" t="str">
        <f t="shared" si="91"/>
        <v>COMBDGAEROldSHFUR___STDPRO_16</v>
      </c>
      <c r="D3546" s="8">
        <f>IF(_xlfn.IFNA(VLOOKUP(LEFT(C3546,LEN(C3546)-3),COMBDG_Replacement_Split_Tech!A:T,12+B3546-2016,FALSE),-1)&lt;0,0,VLOOKUP(LEFT(C3546,LEN(C3546)-3),COMBDG_Replacement_Split_Tech!A:T,12+B3546-2016,FALSE))*_xlfn.IFNA(VLOOKUP(LEFT(C3546,14),'AGG Activity_16'!A:K,B3546-2016+2,FALSE),VLOOKUP(LEFT(C3546,15),'AGG Activity_16'!A:K,B3546-2016+2,FALSE))</f>
        <v>8.4240642309985994</v>
      </c>
    </row>
    <row r="3547" spans="1:4" x14ac:dyDescent="0.25">
      <c r="A3547" t="s">
        <v>2</v>
      </c>
      <c r="B3547">
        <f t="shared" ref="B3547:B3610" si="92">B2947+1</f>
        <v>2021</v>
      </c>
      <c r="C3547" t="str">
        <f t="shared" ref="C3547:C3610" si="93">C2947</f>
        <v>COMBDGAEROldWH______STDPRO_16</v>
      </c>
      <c r="D3547" s="8">
        <f>IF(_xlfn.IFNA(VLOOKUP(LEFT(C3547,LEN(C3547)-3),COMBDG_Replacement_Split_Tech!A:T,12+B3547-2016,FALSE),-1)&lt;0,0,VLOOKUP(LEFT(C3547,LEN(C3547)-3),COMBDG_Replacement_Split_Tech!A:T,12+B3547-2016,FALSE))*_xlfn.IFNA(VLOOKUP(LEFT(C3547,14),'AGG Activity_16'!A:K,B3547-2016+2,FALSE),VLOOKUP(LEFT(C3547,15),'AGG Activity_16'!A:K,B3547-2016+2,FALSE))</f>
        <v>1.2022697177027695</v>
      </c>
    </row>
    <row r="3548" spans="1:4" x14ac:dyDescent="0.25">
      <c r="A3548" t="s">
        <v>2</v>
      </c>
      <c r="B3548">
        <f t="shared" si="92"/>
        <v>2021</v>
      </c>
      <c r="C3548" t="str">
        <f t="shared" si="93"/>
        <v>COMBDGAFSNewAE______STDPRO_16</v>
      </c>
      <c r="D3548" s="8">
        <f>IF(_xlfn.IFNA(VLOOKUP(LEFT(C3548,LEN(C3548)-3),COMBDG_Replacement_Split_Tech!A:T,12+B3548-2016,FALSE),-1)&lt;0,0,VLOOKUP(LEFT(C3548,LEN(C3548)-3),COMBDG_Replacement_Split_Tech!A:T,12+B3548-2016,FALSE))*_xlfn.IFNA(VLOOKUP(LEFT(C3548,14),'AGG Activity_16'!A:K,B3548-2016+2,FALSE),VLOOKUP(LEFT(C3548,15),'AGG Activity_16'!A:K,B3548-2016+2,FALSE))</f>
        <v>0</v>
      </c>
    </row>
    <row r="3549" spans="1:4" x14ac:dyDescent="0.25">
      <c r="A3549" t="s">
        <v>2</v>
      </c>
      <c r="B3549">
        <f t="shared" si="92"/>
        <v>2021</v>
      </c>
      <c r="C3549" t="str">
        <f t="shared" si="93"/>
        <v>COMBDGAFSNewSHFUR___STDPRO_16</v>
      </c>
      <c r="D3549" s="8">
        <f>IF(_xlfn.IFNA(VLOOKUP(LEFT(C3549,LEN(C3549)-3),COMBDG_Replacement_Split_Tech!A:T,12+B3549-2016,FALSE),-1)&lt;0,0,VLOOKUP(LEFT(C3549,LEN(C3549)-3),COMBDG_Replacement_Split_Tech!A:T,12+B3549-2016,FALSE))*_xlfn.IFNA(VLOOKUP(LEFT(C3549,14),'AGG Activity_16'!A:K,B3549-2016+2,FALSE),VLOOKUP(LEFT(C3549,15),'AGG Activity_16'!A:K,B3549-2016+2,FALSE))</f>
        <v>0</v>
      </c>
    </row>
    <row r="3550" spans="1:4" x14ac:dyDescent="0.25">
      <c r="A3550" t="s">
        <v>2</v>
      </c>
      <c r="B3550">
        <f t="shared" si="92"/>
        <v>2021</v>
      </c>
      <c r="C3550" t="str">
        <f t="shared" si="93"/>
        <v>COMBDGAFSNewWH______STDPRO_16</v>
      </c>
      <c r="D3550" s="8">
        <f>IF(_xlfn.IFNA(VLOOKUP(LEFT(C3550,LEN(C3550)-3),COMBDG_Replacement_Split_Tech!A:T,12+B3550-2016,FALSE),-1)&lt;0,0,VLOOKUP(LEFT(C3550,LEN(C3550)-3),COMBDG_Replacement_Split_Tech!A:T,12+B3550-2016,FALSE))*_xlfn.IFNA(VLOOKUP(LEFT(C3550,14),'AGG Activity_16'!A:K,B3550-2016+2,FALSE),VLOOKUP(LEFT(C3550,15),'AGG Activity_16'!A:K,B3550-2016+2,FALSE))</f>
        <v>0</v>
      </c>
    </row>
    <row r="3551" spans="1:4" x14ac:dyDescent="0.25">
      <c r="A3551" t="s">
        <v>2</v>
      </c>
      <c r="B3551">
        <f t="shared" si="92"/>
        <v>2021</v>
      </c>
      <c r="C3551" t="str">
        <f t="shared" si="93"/>
        <v>COMBDGAFSOldAE______STDPRO_16</v>
      </c>
      <c r="D3551" s="8">
        <f>IF(_xlfn.IFNA(VLOOKUP(LEFT(C3551,LEN(C3551)-3),COMBDG_Replacement_Split_Tech!A:T,12+B3551-2016,FALSE),-1)&lt;0,0,VLOOKUP(LEFT(C3551,LEN(C3551)-3),COMBDG_Replacement_Split_Tech!A:T,12+B3551-2016,FALSE))*_xlfn.IFNA(VLOOKUP(LEFT(C3551,14),'AGG Activity_16'!A:K,B3551-2016+2,FALSE),VLOOKUP(LEFT(C3551,15),'AGG Activity_16'!A:K,B3551-2016+2,FALSE))</f>
        <v>8.5863072940140075</v>
      </c>
    </row>
    <row r="3552" spans="1:4" x14ac:dyDescent="0.25">
      <c r="A3552" t="s">
        <v>2</v>
      </c>
      <c r="B3552">
        <f t="shared" si="92"/>
        <v>2021</v>
      </c>
      <c r="C3552" t="str">
        <f t="shared" si="93"/>
        <v>COMBDGAFSOldSHFUR___STDPRO_16</v>
      </c>
      <c r="D3552" s="8">
        <f>IF(_xlfn.IFNA(VLOOKUP(LEFT(C3552,LEN(C3552)-3),COMBDG_Replacement_Split_Tech!A:T,12+B3552-2016,FALSE),-1)&lt;0,0,VLOOKUP(LEFT(C3552,LEN(C3552)-3),COMBDG_Replacement_Split_Tech!A:T,12+B3552-2016,FALSE))*_xlfn.IFNA(VLOOKUP(LEFT(C3552,14),'AGG Activity_16'!A:K,B3552-2016+2,FALSE),VLOOKUP(LEFT(C3552,15),'AGG Activity_16'!A:K,B3552-2016+2,FALSE))</f>
        <v>9.3281519944202422</v>
      </c>
    </row>
    <row r="3553" spans="1:4" x14ac:dyDescent="0.25">
      <c r="A3553" t="s">
        <v>2</v>
      </c>
      <c r="B3553">
        <f t="shared" si="92"/>
        <v>2021</v>
      </c>
      <c r="C3553" t="str">
        <f t="shared" si="93"/>
        <v>COMBDGAFSOldWH______STDPRO_16</v>
      </c>
      <c r="D3553" s="8">
        <f>IF(_xlfn.IFNA(VLOOKUP(LEFT(C3553,LEN(C3553)-3),COMBDG_Replacement_Split_Tech!A:T,12+B3553-2016,FALSE),-1)&lt;0,0,VLOOKUP(LEFT(C3553,LEN(C3553)-3),COMBDG_Replacement_Split_Tech!A:T,12+B3553-2016,FALSE))*_xlfn.IFNA(VLOOKUP(LEFT(C3553,14),'AGG Activity_16'!A:K,B3553-2016+2,FALSE),VLOOKUP(LEFT(C3553,15),'AGG Activity_16'!A:K,B3553-2016+2,FALSE))</f>
        <v>1.6109298211281722</v>
      </c>
    </row>
    <row r="3554" spans="1:4" x14ac:dyDescent="0.25">
      <c r="A3554" t="s">
        <v>2</v>
      </c>
      <c r="B3554">
        <f t="shared" si="92"/>
        <v>2021</v>
      </c>
      <c r="C3554" t="str">
        <f t="shared" si="93"/>
        <v>COMBDGEDSNewAE______STDPRO_16</v>
      </c>
      <c r="D3554" s="8">
        <f>IF(_xlfn.IFNA(VLOOKUP(LEFT(C3554,LEN(C3554)-3),COMBDG_Replacement_Split_Tech!A:T,12+B3554-2016,FALSE),-1)&lt;0,0,VLOOKUP(LEFT(C3554,LEN(C3554)-3),COMBDG_Replacement_Split_Tech!A:T,12+B3554-2016,FALSE))*_xlfn.IFNA(VLOOKUP(LEFT(C3554,14),'AGG Activity_16'!A:K,B3554-2016+2,FALSE),VLOOKUP(LEFT(C3554,15),'AGG Activity_16'!A:K,B3554-2016+2,FALSE))</f>
        <v>0</v>
      </c>
    </row>
    <row r="3555" spans="1:4" x14ac:dyDescent="0.25">
      <c r="A3555" t="s">
        <v>2</v>
      </c>
      <c r="B3555">
        <f t="shared" si="92"/>
        <v>2021</v>
      </c>
      <c r="C3555" t="str">
        <f t="shared" si="93"/>
        <v>COMBDGEDSNewSHFUR___STDPRO_16</v>
      </c>
      <c r="D3555" s="8">
        <f>IF(_xlfn.IFNA(VLOOKUP(LEFT(C3555,LEN(C3555)-3),COMBDG_Replacement_Split_Tech!A:T,12+B3555-2016,FALSE),-1)&lt;0,0,VLOOKUP(LEFT(C3555,LEN(C3555)-3),COMBDG_Replacement_Split_Tech!A:T,12+B3555-2016,FALSE))*_xlfn.IFNA(VLOOKUP(LEFT(C3555,14),'AGG Activity_16'!A:K,B3555-2016+2,FALSE),VLOOKUP(LEFT(C3555,15),'AGG Activity_16'!A:K,B3555-2016+2,FALSE))</f>
        <v>0</v>
      </c>
    </row>
    <row r="3556" spans="1:4" x14ac:dyDescent="0.25">
      <c r="A3556" t="s">
        <v>2</v>
      </c>
      <c r="B3556">
        <f t="shared" si="92"/>
        <v>2021</v>
      </c>
      <c r="C3556" t="str">
        <f t="shared" si="93"/>
        <v>COMBDGEDSNewWH______STDPRO_16</v>
      </c>
      <c r="D3556" s="8">
        <f>IF(_xlfn.IFNA(VLOOKUP(LEFT(C3556,LEN(C3556)-3),COMBDG_Replacement_Split_Tech!A:T,12+B3556-2016,FALSE),-1)&lt;0,0,VLOOKUP(LEFT(C3556,LEN(C3556)-3),COMBDG_Replacement_Split_Tech!A:T,12+B3556-2016,FALSE))*_xlfn.IFNA(VLOOKUP(LEFT(C3556,14),'AGG Activity_16'!A:K,B3556-2016+2,FALSE),VLOOKUP(LEFT(C3556,15),'AGG Activity_16'!A:K,B3556-2016+2,FALSE))</f>
        <v>0</v>
      </c>
    </row>
    <row r="3557" spans="1:4" x14ac:dyDescent="0.25">
      <c r="A3557" t="s">
        <v>2</v>
      </c>
      <c r="B3557">
        <f t="shared" si="92"/>
        <v>2021</v>
      </c>
      <c r="C3557" t="str">
        <f t="shared" si="93"/>
        <v>COMBDGEDSOldAE______STDPRO_16</v>
      </c>
      <c r="D3557" s="8">
        <f>IF(_xlfn.IFNA(VLOOKUP(LEFT(C3557,LEN(C3557)-3),COMBDG_Replacement_Split_Tech!A:T,12+B3557-2016,FALSE),-1)&lt;0,0,VLOOKUP(LEFT(C3557,LEN(C3557)-3),COMBDG_Replacement_Split_Tech!A:T,12+B3557-2016,FALSE))*_xlfn.IFNA(VLOOKUP(LEFT(C3557,14),'AGG Activity_16'!A:K,B3557-2016+2,FALSE),VLOOKUP(LEFT(C3557,15),'AGG Activity_16'!A:K,B3557-2016+2,FALSE))</f>
        <v>22.302732686469998</v>
      </c>
    </row>
    <row r="3558" spans="1:4" x14ac:dyDescent="0.25">
      <c r="A3558" t="s">
        <v>2</v>
      </c>
      <c r="B3558">
        <f t="shared" si="92"/>
        <v>2021</v>
      </c>
      <c r="C3558" t="str">
        <f t="shared" si="93"/>
        <v>COMBDGEDSOldSHFUR___STDPRO_16</v>
      </c>
      <c r="D3558" s="8">
        <f>IF(_xlfn.IFNA(VLOOKUP(LEFT(C3558,LEN(C3558)-3),COMBDG_Replacement_Split_Tech!A:T,12+B3558-2016,FALSE),-1)&lt;0,0,VLOOKUP(LEFT(C3558,LEN(C3558)-3),COMBDG_Replacement_Split_Tech!A:T,12+B3558-2016,FALSE))*_xlfn.IFNA(VLOOKUP(LEFT(C3558,14),'AGG Activity_16'!A:K,B3558-2016+2,FALSE),VLOOKUP(LEFT(C3558,15),'AGG Activity_16'!A:K,B3558-2016+2,FALSE))</f>
        <v>25.880459030179082</v>
      </c>
    </row>
    <row r="3559" spans="1:4" x14ac:dyDescent="0.25">
      <c r="A3559" t="s">
        <v>2</v>
      </c>
      <c r="B3559">
        <f t="shared" si="92"/>
        <v>2021</v>
      </c>
      <c r="C3559" t="str">
        <f t="shared" si="93"/>
        <v>COMBDGEDSOldWH______STDPRO_16</v>
      </c>
      <c r="D3559" s="8">
        <f>IF(_xlfn.IFNA(VLOOKUP(LEFT(C3559,LEN(C3559)-3),COMBDG_Replacement_Split_Tech!A:T,12+B3559-2016,FALSE),-1)&lt;0,0,VLOOKUP(LEFT(C3559,LEN(C3559)-3),COMBDG_Replacement_Split_Tech!A:T,12+B3559-2016,FALSE))*_xlfn.IFNA(VLOOKUP(LEFT(C3559,14),'AGG Activity_16'!A:K,B3559-2016+2,FALSE),VLOOKUP(LEFT(C3559,15),'AGG Activity_16'!A:K,B3559-2016+2,FALSE))</f>
        <v>3.6077927620864898</v>
      </c>
    </row>
    <row r="3560" spans="1:4" x14ac:dyDescent="0.25">
      <c r="A3560" t="s">
        <v>2</v>
      </c>
      <c r="B3560">
        <f t="shared" si="92"/>
        <v>2021</v>
      </c>
      <c r="C3560" t="str">
        <f t="shared" si="93"/>
        <v>COMBDGHLCNewAE______STDPRO_16</v>
      </c>
      <c r="D3560" s="8">
        <f>IF(_xlfn.IFNA(VLOOKUP(LEFT(C3560,LEN(C3560)-3),COMBDG_Replacement_Split_Tech!A:T,12+B3560-2016,FALSE),-1)&lt;0,0,VLOOKUP(LEFT(C3560,LEN(C3560)-3),COMBDG_Replacement_Split_Tech!A:T,12+B3560-2016,FALSE))*_xlfn.IFNA(VLOOKUP(LEFT(C3560,14),'AGG Activity_16'!A:K,B3560-2016+2,FALSE),VLOOKUP(LEFT(C3560,15),'AGG Activity_16'!A:K,B3560-2016+2,FALSE))</f>
        <v>0</v>
      </c>
    </row>
    <row r="3561" spans="1:4" x14ac:dyDescent="0.25">
      <c r="A3561" t="s">
        <v>2</v>
      </c>
      <c r="B3561">
        <f t="shared" si="92"/>
        <v>2021</v>
      </c>
      <c r="C3561" t="str">
        <f t="shared" si="93"/>
        <v>COMBDGHLCNewSHFUR___STDPRO_16</v>
      </c>
      <c r="D3561" s="8">
        <f>IF(_xlfn.IFNA(VLOOKUP(LEFT(C3561,LEN(C3561)-3),COMBDG_Replacement_Split_Tech!A:T,12+B3561-2016,FALSE),-1)&lt;0,0,VLOOKUP(LEFT(C3561,LEN(C3561)-3),COMBDG_Replacement_Split_Tech!A:T,12+B3561-2016,FALSE))*_xlfn.IFNA(VLOOKUP(LEFT(C3561,14),'AGG Activity_16'!A:K,B3561-2016+2,FALSE),VLOOKUP(LEFT(C3561,15),'AGG Activity_16'!A:K,B3561-2016+2,FALSE))</f>
        <v>0</v>
      </c>
    </row>
    <row r="3562" spans="1:4" x14ac:dyDescent="0.25">
      <c r="A3562" t="s">
        <v>2</v>
      </c>
      <c r="B3562">
        <f t="shared" si="92"/>
        <v>2021</v>
      </c>
      <c r="C3562" t="str">
        <f t="shared" si="93"/>
        <v>COMBDGHLCNewWH______STDPRO_16</v>
      </c>
      <c r="D3562" s="8">
        <f>IF(_xlfn.IFNA(VLOOKUP(LEFT(C3562,LEN(C3562)-3),COMBDG_Replacement_Split_Tech!A:T,12+B3562-2016,FALSE),-1)&lt;0,0,VLOOKUP(LEFT(C3562,LEN(C3562)-3),COMBDG_Replacement_Split_Tech!A:T,12+B3562-2016,FALSE))*_xlfn.IFNA(VLOOKUP(LEFT(C3562,14),'AGG Activity_16'!A:K,B3562-2016+2,FALSE),VLOOKUP(LEFT(C3562,15),'AGG Activity_16'!A:K,B3562-2016+2,FALSE))</f>
        <v>0</v>
      </c>
    </row>
    <row r="3563" spans="1:4" x14ac:dyDescent="0.25">
      <c r="A3563" t="s">
        <v>2</v>
      </c>
      <c r="B3563">
        <f t="shared" si="92"/>
        <v>2021</v>
      </c>
      <c r="C3563" t="str">
        <f t="shared" si="93"/>
        <v>COMBDGHLCOldAE______STDPRO_16</v>
      </c>
      <c r="D3563" s="8">
        <f>IF(_xlfn.IFNA(VLOOKUP(LEFT(C3563,LEN(C3563)-3),COMBDG_Replacement_Split_Tech!A:T,12+B3563-2016,FALSE),-1)&lt;0,0,VLOOKUP(LEFT(C3563,LEN(C3563)-3),COMBDG_Replacement_Split_Tech!A:T,12+B3563-2016,FALSE))*_xlfn.IFNA(VLOOKUP(LEFT(C3563,14),'AGG Activity_16'!A:K,B3563-2016+2,FALSE),VLOOKUP(LEFT(C3563,15),'AGG Activity_16'!A:K,B3563-2016+2,FALSE))</f>
        <v>22.175810762407213</v>
      </c>
    </row>
    <row r="3564" spans="1:4" x14ac:dyDescent="0.25">
      <c r="A3564" t="s">
        <v>2</v>
      </c>
      <c r="B3564">
        <f t="shared" si="92"/>
        <v>2021</v>
      </c>
      <c r="C3564" t="str">
        <f t="shared" si="93"/>
        <v>COMBDGHLCOldSHFUR___STDPRO_16</v>
      </c>
      <c r="D3564" s="8">
        <f>IF(_xlfn.IFNA(VLOOKUP(LEFT(C3564,LEN(C3564)-3),COMBDG_Replacement_Split_Tech!A:T,12+B3564-2016,FALSE),-1)&lt;0,0,VLOOKUP(LEFT(C3564,LEN(C3564)-3),COMBDG_Replacement_Split_Tech!A:T,12+B3564-2016,FALSE))*_xlfn.IFNA(VLOOKUP(LEFT(C3564,14),'AGG Activity_16'!A:K,B3564-2016+2,FALSE),VLOOKUP(LEFT(C3564,15),'AGG Activity_16'!A:K,B3564-2016+2,FALSE))</f>
        <v>16.070409984970723</v>
      </c>
    </row>
    <row r="3565" spans="1:4" x14ac:dyDescent="0.25">
      <c r="A3565" t="s">
        <v>2</v>
      </c>
      <c r="B3565">
        <f t="shared" si="92"/>
        <v>2021</v>
      </c>
      <c r="C3565" t="str">
        <f t="shared" si="93"/>
        <v>COMBDGHLCOldWH______STDPRO_16</v>
      </c>
      <c r="D3565" s="8">
        <f>IF(_xlfn.IFNA(VLOOKUP(LEFT(C3565,LEN(C3565)-3),COMBDG_Replacement_Split_Tech!A:T,12+B3565-2016,FALSE),-1)&lt;0,0,VLOOKUP(LEFT(C3565,LEN(C3565)-3),COMBDG_Replacement_Split_Tech!A:T,12+B3565-2016,FALSE))*_xlfn.IFNA(VLOOKUP(LEFT(C3565,14),'AGG Activity_16'!A:K,B3565-2016+2,FALSE),VLOOKUP(LEFT(C3565,15),'AGG Activity_16'!A:K,B3565-2016+2,FALSE))</f>
        <v>3.0903494818581931</v>
      </c>
    </row>
    <row r="3566" spans="1:4" x14ac:dyDescent="0.25">
      <c r="A3566" t="s">
        <v>2</v>
      </c>
      <c r="B3566">
        <f t="shared" si="92"/>
        <v>2021</v>
      </c>
      <c r="C3566" t="str">
        <f t="shared" si="93"/>
        <v>COMBDGICINewAE______STDPRO_16</v>
      </c>
      <c r="D3566" s="8">
        <f>IF(_xlfn.IFNA(VLOOKUP(LEFT(C3566,LEN(C3566)-3),COMBDG_Replacement_Split_Tech!A:T,12+B3566-2016,FALSE),-1)&lt;0,0,VLOOKUP(LEFT(C3566,LEN(C3566)-3),COMBDG_Replacement_Split_Tech!A:T,12+B3566-2016,FALSE))*_xlfn.IFNA(VLOOKUP(LEFT(C3566,14),'AGG Activity_16'!A:K,B3566-2016+2,FALSE),VLOOKUP(LEFT(C3566,15),'AGG Activity_16'!A:K,B3566-2016+2,FALSE))</f>
        <v>0</v>
      </c>
    </row>
    <row r="3567" spans="1:4" x14ac:dyDescent="0.25">
      <c r="A3567" t="s">
        <v>2</v>
      </c>
      <c r="B3567">
        <f t="shared" si="92"/>
        <v>2021</v>
      </c>
      <c r="C3567" t="str">
        <f t="shared" si="93"/>
        <v>COMBDGICINewSHFUR___STDPRO_16</v>
      </c>
      <c r="D3567" s="8">
        <f>IF(_xlfn.IFNA(VLOOKUP(LEFT(C3567,LEN(C3567)-3),COMBDG_Replacement_Split_Tech!A:T,12+B3567-2016,FALSE),-1)&lt;0,0,VLOOKUP(LEFT(C3567,LEN(C3567)-3),COMBDG_Replacement_Split_Tech!A:T,12+B3567-2016,FALSE))*_xlfn.IFNA(VLOOKUP(LEFT(C3567,14),'AGG Activity_16'!A:K,B3567-2016+2,FALSE),VLOOKUP(LEFT(C3567,15),'AGG Activity_16'!A:K,B3567-2016+2,FALSE))</f>
        <v>0</v>
      </c>
    </row>
    <row r="3568" spans="1:4" x14ac:dyDescent="0.25">
      <c r="A3568" t="s">
        <v>2</v>
      </c>
      <c r="B3568">
        <f t="shared" si="92"/>
        <v>2021</v>
      </c>
      <c r="C3568" t="str">
        <f t="shared" si="93"/>
        <v>COMBDGICINewWH______STDPRO_16</v>
      </c>
      <c r="D3568" s="8">
        <f>IF(_xlfn.IFNA(VLOOKUP(LEFT(C3568,LEN(C3568)-3),COMBDG_Replacement_Split_Tech!A:T,12+B3568-2016,FALSE),-1)&lt;0,0,VLOOKUP(LEFT(C3568,LEN(C3568)-3),COMBDG_Replacement_Split_Tech!A:T,12+B3568-2016,FALSE))*_xlfn.IFNA(VLOOKUP(LEFT(C3568,14),'AGG Activity_16'!A:K,B3568-2016+2,FALSE),VLOOKUP(LEFT(C3568,15),'AGG Activity_16'!A:K,B3568-2016+2,FALSE))</f>
        <v>0</v>
      </c>
    </row>
    <row r="3569" spans="1:4" x14ac:dyDescent="0.25">
      <c r="A3569" t="s">
        <v>2</v>
      </c>
      <c r="B3569">
        <f t="shared" si="92"/>
        <v>2021</v>
      </c>
      <c r="C3569" t="str">
        <f t="shared" si="93"/>
        <v>COMBDGICIOldAE______STDPRO_16</v>
      </c>
      <c r="D3569" s="8">
        <f>IF(_xlfn.IFNA(VLOOKUP(LEFT(C3569,LEN(C3569)-3),COMBDG_Replacement_Split_Tech!A:T,12+B3569-2016,FALSE),-1)&lt;0,0,VLOOKUP(LEFT(C3569,LEN(C3569)-3),COMBDG_Replacement_Split_Tech!A:T,12+B3569-2016,FALSE))*_xlfn.IFNA(VLOOKUP(LEFT(C3569,14),'AGG Activity_16'!A:K,B3569-2016+2,FALSE),VLOOKUP(LEFT(C3569,15),'AGG Activity_16'!A:K,B3569-2016+2,FALSE))</f>
        <v>1.000870048995095</v>
      </c>
    </row>
    <row r="3570" spans="1:4" x14ac:dyDescent="0.25">
      <c r="A3570" t="s">
        <v>2</v>
      </c>
      <c r="B3570">
        <f t="shared" si="92"/>
        <v>2021</v>
      </c>
      <c r="C3570" t="str">
        <f t="shared" si="93"/>
        <v>COMBDGICIOldSHFUR___STDPRO_16</v>
      </c>
      <c r="D3570" s="8">
        <f>IF(_xlfn.IFNA(VLOOKUP(LEFT(C3570,LEN(C3570)-3),COMBDG_Replacement_Split_Tech!A:T,12+B3570-2016,FALSE),-1)&lt;0,0,VLOOKUP(LEFT(C3570,LEN(C3570)-3),COMBDG_Replacement_Split_Tech!A:T,12+B3570-2016,FALSE))*_xlfn.IFNA(VLOOKUP(LEFT(C3570,14),'AGG Activity_16'!A:K,B3570-2016+2,FALSE),VLOOKUP(LEFT(C3570,15),'AGG Activity_16'!A:K,B3570-2016+2,FALSE))</f>
        <v>1.2140555973744229</v>
      </c>
    </row>
    <row r="3571" spans="1:4" x14ac:dyDescent="0.25">
      <c r="A3571" t="s">
        <v>2</v>
      </c>
      <c r="B3571">
        <f t="shared" si="92"/>
        <v>2021</v>
      </c>
      <c r="C3571" t="str">
        <f t="shared" si="93"/>
        <v>COMBDGICIOldWH______STDPRO_16</v>
      </c>
      <c r="D3571" s="8">
        <f>IF(_xlfn.IFNA(VLOOKUP(LEFT(C3571,LEN(C3571)-3),COMBDG_Replacement_Split_Tech!A:T,12+B3571-2016,FALSE),-1)&lt;0,0,VLOOKUP(LEFT(C3571,LEN(C3571)-3),COMBDG_Replacement_Split_Tech!A:T,12+B3571-2016,FALSE))*_xlfn.IFNA(VLOOKUP(LEFT(C3571,14),'AGG Activity_16'!A:K,B3571-2016+2,FALSE),VLOOKUP(LEFT(C3571,15),'AGG Activity_16'!A:K,B3571-2016+2,FALSE))</f>
        <v>0.1905847556741046</v>
      </c>
    </row>
    <row r="3572" spans="1:4" x14ac:dyDescent="0.25">
      <c r="A3572" t="s">
        <v>2</v>
      </c>
      <c r="B3572">
        <f t="shared" si="92"/>
        <v>2021</v>
      </c>
      <c r="C3572" t="str">
        <f t="shared" si="93"/>
        <v>COMBDGOFFNewAE______STDPRO_16</v>
      </c>
      <c r="D3572" s="8">
        <f>IF(_xlfn.IFNA(VLOOKUP(LEFT(C3572,LEN(C3572)-3),COMBDG_Replacement_Split_Tech!A:T,12+B3572-2016,FALSE),-1)&lt;0,0,VLOOKUP(LEFT(C3572,LEN(C3572)-3),COMBDG_Replacement_Split_Tech!A:T,12+B3572-2016,FALSE))*_xlfn.IFNA(VLOOKUP(LEFT(C3572,14),'AGG Activity_16'!A:K,B3572-2016+2,FALSE),VLOOKUP(LEFT(C3572,15),'AGG Activity_16'!A:K,B3572-2016+2,FALSE))</f>
        <v>0</v>
      </c>
    </row>
    <row r="3573" spans="1:4" x14ac:dyDescent="0.25">
      <c r="A3573" t="s">
        <v>2</v>
      </c>
      <c r="B3573">
        <f t="shared" si="92"/>
        <v>2021</v>
      </c>
      <c r="C3573" t="str">
        <f t="shared" si="93"/>
        <v>COMBDGOFFNewSHFUR___STDPRO_16</v>
      </c>
      <c r="D3573" s="8">
        <f>IF(_xlfn.IFNA(VLOOKUP(LEFT(C3573,LEN(C3573)-3),COMBDG_Replacement_Split_Tech!A:T,12+B3573-2016,FALSE),-1)&lt;0,0,VLOOKUP(LEFT(C3573,LEN(C3573)-3),COMBDG_Replacement_Split_Tech!A:T,12+B3573-2016,FALSE))*_xlfn.IFNA(VLOOKUP(LEFT(C3573,14),'AGG Activity_16'!A:K,B3573-2016+2,FALSE),VLOOKUP(LEFT(C3573,15),'AGG Activity_16'!A:K,B3573-2016+2,FALSE))</f>
        <v>0</v>
      </c>
    </row>
    <row r="3574" spans="1:4" x14ac:dyDescent="0.25">
      <c r="A3574" t="s">
        <v>2</v>
      </c>
      <c r="B3574">
        <f t="shared" si="92"/>
        <v>2021</v>
      </c>
      <c r="C3574" t="str">
        <f t="shared" si="93"/>
        <v>COMBDGOFFNewWH______STDPRO_16</v>
      </c>
      <c r="D3574" s="8">
        <f>IF(_xlfn.IFNA(VLOOKUP(LEFT(C3574,LEN(C3574)-3),COMBDG_Replacement_Split_Tech!A:T,12+B3574-2016,FALSE),-1)&lt;0,0,VLOOKUP(LEFT(C3574,LEN(C3574)-3),COMBDG_Replacement_Split_Tech!A:T,12+B3574-2016,FALSE))*_xlfn.IFNA(VLOOKUP(LEFT(C3574,14),'AGG Activity_16'!A:K,B3574-2016+2,FALSE),VLOOKUP(LEFT(C3574,15),'AGG Activity_16'!A:K,B3574-2016+2,FALSE))</f>
        <v>0</v>
      </c>
    </row>
    <row r="3575" spans="1:4" x14ac:dyDescent="0.25">
      <c r="A3575" t="s">
        <v>2</v>
      </c>
      <c r="B3575">
        <f t="shared" si="92"/>
        <v>2021</v>
      </c>
      <c r="C3575" t="str">
        <f t="shared" si="93"/>
        <v>COMBDGOFFOldAE______STDPRO_16</v>
      </c>
      <c r="D3575" s="8">
        <f>IF(_xlfn.IFNA(VLOOKUP(LEFT(C3575,LEN(C3575)-3),COMBDG_Replacement_Split_Tech!A:T,12+B3575-2016,FALSE),-1)&lt;0,0,VLOOKUP(LEFT(C3575,LEN(C3575)-3),COMBDG_Replacement_Split_Tech!A:T,12+B3575-2016,FALSE))*_xlfn.IFNA(VLOOKUP(LEFT(C3575,14),'AGG Activity_16'!A:K,B3575-2016+2,FALSE),VLOOKUP(LEFT(C3575,15),'AGG Activity_16'!A:K,B3575-2016+2,FALSE))</f>
        <v>397.85664406935456</v>
      </c>
    </row>
    <row r="3576" spans="1:4" x14ac:dyDescent="0.25">
      <c r="A3576" t="s">
        <v>2</v>
      </c>
      <c r="B3576">
        <f t="shared" si="92"/>
        <v>2021</v>
      </c>
      <c r="C3576" t="str">
        <f t="shared" si="93"/>
        <v>COMBDGOFFOldSHFUR___STDPRO_16</v>
      </c>
      <c r="D3576" s="8">
        <f>IF(_xlfn.IFNA(VLOOKUP(LEFT(C3576,LEN(C3576)-3),COMBDG_Replacement_Split_Tech!A:T,12+B3576-2016,FALSE),-1)&lt;0,0,VLOOKUP(LEFT(C3576,LEN(C3576)-3),COMBDG_Replacement_Split_Tech!A:T,12+B3576-2016,FALSE))*_xlfn.IFNA(VLOOKUP(LEFT(C3576,14),'AGG Activity_16'!A:K,B3576-2016+2,FALSE),VLOOKUP(LEFT(C3576,15),'AGG Activity_16'!A:K,B3576-2016+2,FALSE))</f>
        <v>54.455170448054588</v>
      </c>
    </row>
    <row r="3577" spans="1:4" x14ac:dyDescent="0.25">
      <c r="A3577" t="s">
        <v>2</v>
      </c>
      <c r="B3577">
        <f t="shared" si="92"/>
        <v>2021</v>
      </c>
      <c r="C3577" t="str">
        <f t="shared" si="93"/>
        <v>COMBDGOFFOldWH______STDPRO_16</v>
      </c>
      <c r="D3577" s="8">
        <f>IF(_xlfn.IFNA(VLOOKUP(LEFT(C3577,LEN(C3577)-3),COMBDG_Replacement_Split_Tech!A:T,12+B3577-2016,FALSE),-1)&lt;0,0,VLOOKUP(LEFT(C3577,LEN(C3577)-3),COMBDG_Replacement_Split_Tech!A:T,12+B3577-2016,FALSE))*_xlfn.IFNA(VLOOKUP(LEFT(C3577,14),'AGG Activity_16'!A:K,B3577-2016+2,FALSE),VLOOKUP(LEFT(C3577,15),'AGG Activity_16'!A:K,B3577-2016+2,FALSE))</f>
        <v>5.1567762786638571</v>
      </c>
    </row>
    <row r="3578" spans="1:4" x14ac:dyDescent="0.25">
      <c r="A3578" t="s">
        <v>2</v>
      </c>
      <c r="B3578">
        <f t="shared" si="92"/>
        <v>2021</v>
      </c>
      <c r="C3578" t="str">
        <f t="shared" si="93"/>
        <v>COMBDGOTSNewAE______STDPRO_16</v>
      </c>
      <c r="D3578" s="8">
        <f>IF(_xlfn.IFNA(VLOOKUP(LEFT(C3578,LEN(C3578)-3),COMBDG_Replacement_Split_Tech!A:T,12+B3578-2016,FALSE),-1)&lt;0,0,VLOOKUP(LEFT(C3578,LEN(C3578)-3),COMBDG_Replacement_Split_Tech!A:T,12+B3578-2016,FALSE))*_xlfn.IFNA(VLOOKUP(LEFT(C3578,14),'AGG Activity_16'!A:K,B3578-2016+2,FALSE),VLOOKUP(LEFT(C3578,15),'AGG Activity_16'!A:K,B3578-2016+2,FALSE))</f>
        <v>0</v>
      </c>
    </row>
    <row r="3579" spans="1:4" x14ac:dyDescent="0.25">
      <c r="A3579" t="s">
        <v>2</v>
      </c>
      <c r="B3579">
        <f t="shared" si="92"/>
        <v>2021</v>
      </c>
      <c r="C3579" t="str">
        <f t="shared" si="93"/>
        <v>COMBDGOTSNewSHFUR___STDPRO_16</v>
      </c>
      <c r="D3579" s="8">
        <f>IF(_xlfn.IFNA(VLOOKUP(LEFT(C3579,LEN(C3579)-3),COMBDG_Replacement_Split_Tech!A:T,12+B3579-2016,FALSE),-1)&lt;0,0,VLOOKUP(LEFT(C3579,LEN(C3579)-3),COMBDG_Replacement_Split_Tech!A:T,12+B3579-2016,FALSE))*_xlfn.IFNA(VLOOKUP(LEFT(C3579,14),'AGG Activity_16'!A:K,B3579-2016+2,FALSE),VLOOKUP(LEFT(C3579,15),'AGG Activity_16'!A:K,B3579-2016+2,FALSE))</f>
        <v>0</v>
      </c>
    </row>
    <row r="3580" spans="1:4" x14ac:dyDescent="0.25">
      <c r="A3580" t="s">
        <v>2</v>
      </c>
      <c r="B3580">
        <f t="shared" si="92"/>
        <v>2021</v>
      </c>
      <c r="C3580" t="str">
        <f t="shared" si="93"/>
        <v>COMBDGOTSNewWH______STDPRO_16</v>
      </c>
      <c r="D3580" s="8">
        <f>IF(_xlfn.IFNA(VLOOKUP(LEFT(C3580,LEN(C3580)-3),COMBDG_Replacement_Split_Tech!A:T,12+B3580-2016,FALSE),-1)&lt;0,0,VLOOKUP(LEFT(C3580,LEN(C3580)-3),COMBDG_Replacement_Split_Tech!A:T,12+B3580-2016,FALSE))*_xlfn.IFNA(VLOOKUP(LEFT(C3580,14),'AGG Activity_16'!A:K,B3580-2016+2,FALSE),VLOOKUP(LEFT(C3580,15),'AGG Activity_16'!A:K,B3580-2016+2,FALSE))</f>
        <v>0</v>
      </c>
    </row>
    <row r="3581" spans="1:4" x14ac:dyDescent="0.25">
      <c r="A3581" t="s">
        <v>2</v>
      </c>
      <c r="B3581">
        <f t="shared" si="92"/>
        <v>2021</v>
      </c>
      <c r="C3581" t="str">
        <f t="shared" si="93"/>
        <v>COMBDGOTSOldAE______STDPRO_16</v>
      </c>
      <c r="D3581" s="8">
        <f>IF(_xlfn.IFNA(VLOOKUP(LEFT(C3581,LEN(C3581)-3),COMBDG_Replacement_Split_Tech!A:T,12+B3581-2016,FALSE),-1)&lt;0,0,VLOOKUP(LEFT(C3581,LEN(C3581)-3),COMBDG_Replacement_Split_Tech!A:T,12+B3581-2016,FALSE))*_xlfn.IFNA(VLOOKUP(LEFT(C3581,14),'AGG Activity_16'!A:K,B3581-2016+2,FALSE),VLOOKUP(LEFT(C3581,15),'AGG Activity_16'!A:K,B3581-2016+2,FALSE))</f>
        <v>6.7921418827598439</v>
      </c>
    </row>
    <row r="3582" spans="1:4" x14ac:dyDescent="0.25">
      <c r="A3582" t="s">
        <v>2</v>
      </c>
      <c r="B3582">
        <f t="shared" si="92"/>
        <v>2021</v>
      </c>
      <c r="C3582" t="str">
        <f t="shared" si="93"/>
        <v>COMBDGOTSOldSHFUR___STDPRO_16</v>
      </c>
      <c r="D3582" s="8">
        <f>IF(_xlfn.IFNA(VLOOKUP(LEFT(C3582,LEN(C3582)-3),COMBDG_Replacement_Split_Tech!A:T,12+B3582-2016,FALSE),-1)&lt;0,0,VLOOKUP(LEFT(C3582,LEN(C3582)-3),COMBDG_Replacement_Split_Tech!A:T,12+B3582-2016,FALSE))*_xlfn.IFNA(VLOOKUP(LEFT(C3582,14),'AGG Activity_16'!A:K,B3582-2016+2,FALSE),VLOOKUP(LEFT(C3582,15),'AGG Activity_16'!A:K,B3582-2016+2,FALSE))</f>
        <v>8.6228674300893218</v>
      </c>
    </row>
    <row r="3583" spans="1:4" x14ac:dyDescent="0.25">
      <c r="A3583" t="s">
        <v>2</v>
      </c>
      <c r="B3583">
        <f t="shared" si="92"/>
        <v>2021</v>
      </c>
      <c r="C3583" t="str">
        <f t="shared" si="93"/>
        <v>COMBDGOTSOldWH______STDPRO_16</v>
      </c>
      <c r="D3583" s="8">
        <f>IF(_xlfn.IFNA(VLOOKUP(LEFT(C3583,LEN(C3583)-3),COMBDG_Replacement_Split_Tech!A:T,12+B3583-2016,FALSE),-1)&lt;0,0,VLOOKUP(LEFT(C3583,LEN(C3583)-3),COMBDG_Replacement_Split_Tech!A:T,12+B3583-2016,FALSE))*_xlfn.IFNA(VLOOKUP(LEFT(C3583,14),'AGG Activity_16'!A:K,B3583-2016+2,FALSE),VLOOKUP(LEFT(C3583,15),'AGG Activity_16'!A:K,B3583-2016+2,FALSE))</f>
        <v>1.6001846860833604</v>
      </c>
    </row>
    <row r="3584" spans="1:4" x14ac:dyDescent="0.25">
      <c r="A3584" t="s">
        <v>2</v>
      </c>
      <c r="B3584">
        <f t="shared" si="92"/>
        <v>2021</v>
      </c>
      <c r="C3584" t="str">
        <f t="shared" si="93"/>
        <v>COMBDGRTTNewAE______STDPRO_16</v>
      </c>
      <c r="D3584" s="8">
        <f>IF(_xlfn.IFNA(VLOOKUP(LEFT(C3584,LEN(C3584)-3),COMBDG_Replacement_Split_Tech!A:T,12+B3584-2016,FALSE),-1)&lt;0,0,VLOOKUP(LEFT(C3584,LEN(C3584)-3),COMBDG_Replacement_Split_Tech!A:T,12+B3584-2016,FALSE))*_xlfn.IFNA(VLOOKUP(LEFT(C3584,14),'AGG Activity_16'!A:K,B3584-2016+2,FALSE),VLOOKUP(LEFT(C3584,15),'AGG Activity_16'!A:K,B3584-2016+2,FALSE))</f>
        <v>0</v>
      </c>
    </row>
    <row r="3585" spans="1:4" x14ac:dyDescent="0.25">
      <c r="A3585" t="s">
        <v>2</v>
      </c>
      <c r="B3585">
        <f t="shared" si="92"/>
        <v>2021</v>
      </c>
      <c r="C3585" t="str">
        <f t="shared" si="93"/>
        <v>COMBDGRTTNewSHFUR___STDPRO_16</v>
      </c>
      <c r="D3585" s="8">
        <f>IF(_xlfn.IFNA(VLOOKUP(LEFT(C3585,LEN(C3585)-3),COMBDG_Replacement_Split_Tech!A:T,12+B3585-2016,FALSE),-1)&lt;0,0,VLOOKUP(LEFT(C3585,LEN(C3585)-3),COMBDG_Replacement_Split_Tech!A:T,12+B3585-2016,FALSE))*_xlfn.IFNA(VLOOKUP(LEFT(C3585,14),'AGG Activity_16'!A:K,B3585-2016+2,FALSE),VLOOKUP(LEFT(C3585,15),'AGG Activity_16'!A:K,B3585-2016+2,FALSE))</f>
        <v>0</v>
      </c>
    </row>
    <row r="3586" spans="1:4" x14ac:dyDescent="0.25">
      <c r="A3586" t="s">
        <v>2</v>
      </c>
      <c r="B3586">
        <f t="shared" si="92"/>
        <v>2021</v>
      </c>
      <c r="C3586" t="str">
        <f t="shared" si="93"/>
        <v>COMBDGRTTNewWH______STDPRO_16</v>
      </c>
      <c r="D3586" s="8">
        <f>IF(_xlfn.IFNA(VLOOKUP(LEFT(C3586,LEN(C3586)-3),COMBDG_Replacement_Split_Tech!A:T,12+B3586-2016,FALSE),-1)&lt;0,0,VLOOKUP(LEFT(C3586,LEN(C3586)-3),COMBDG_Replacement_Split_Tech!A:T,12+B3586-2016,FALSE))*_xlfn.IFNA(VLOOKUP(LEFT(C3586,14),'AGG Activity_16'!A:K,B3586-2016+2,FALSE),VLOOKUP(LEFT(C3586,15),'AGG Activity_16'!A:K,B3586-2016+2,FALSE))</f>
        <v>0</v>
      </c>
    </row>
    <row r="3587" spans="1:4" x14ac:dyDescent="0.25">
      <c r="A3587" t="s">
        <v>2</v>
      </c>
      <c r="B3587">
        <f t="shared" si="92"/>
        <v>2021</v>
      </c>
      <c r="C3587" t="str">
        <f t="shared" si="93"/>
        <v>COMBDGRTTOldAE______STDPRO_16</v>
      </c>
      <c r="D3587" s="8">
        <f>IF(_xlfn.IFNA(VLOOKUP(LEFT(C3587,LEN(C3587)-3),COMBDG_Replacement_Split_Tech!A:T,12+B3587-2016,FALSE),-1)&lt;0,0,VLOOKUP(LEFT(C3587,LEN(C3587)-3),COMBDG_Replacement_Split_Tech!A:T,12+B3587-2016,FALSE))*_xlfn.IFNA(VLOOKUP(LEFT(C3587,14),'AGG Activity_16'!A:K,B3587-2016+2,FALSE),VLOOKUP(LEFT(C3587,15),'AGG Activity_16'!A:K,B3587-2016+2,FALSE))</f>
        <v>17.342536586292852</v>
      </c>
    </row>
    <row r="3588" spans="1:4" x14ac:dyDescent="0.25">
      <c r="A3588" t="s">
        <v>2</v>
      </c>
      <c r="B3588">
        <f t="shared" si="92"/>
        <v>2021</v>
      </c>
      <c r="C3588" t="str">
        <f t="shared" si="93"/>
        <v>COMBDGRTTOldSHFUR___STDPRO_16</v>
      </c>
      <c r="D3588" s="8">
        <f>IF(_xlfn.IFNA(VLOOKUP(LEFT(C3588,LEN(C3588)-3),COMBDG_Replacement_Split_Tech!A:T,12+B3588-2016,FALSE),-1)&lt;0,0,VLOOKUP(LEFT(C3588,LEN(C3588)-3),COMBDG_Replacement_Split_Tech!A:T,12+B3588-2016,FALSE))*_xlfn.IFNA(VLOOKUP(LEFT(C3588,14),'AGG Activity_16'!A:K,B3588-2016+2,FALSE),VLOOKUP(LEFT(C3588,15),'AGG Activity_16'!A:K,B3588-2016+2,FALSE))</f>
        <v>33.46615164643481</v>
      </c>
    </row>
    <row r="3589" spans="1:4" x14ac:dyDescent="0.25">
      <c r="A3589" t="s">
        <v>2</v>
      </c>
      <c r="B3589">
        <f t="shared" si="92"/>
        <v>2021</v>
      </c>
      <c r="C3589" t="str">
        <f t="shared" si="93"/>
        <v>COMBDGRTTOldWH______STDPRO_16</v>
      </c>
      <c r="D3589" s="8">
        <f>IF(_xlfn.IFNA(VLOOKUP(LEFT(C3589,LEN(C3589)-3),COMBDG_Replacement_Split_Tech!A:T,12+B3589-2016,FALSE),-1)&lt;0,0,VLOOKUP(LEFT(C3589,LEN(C3589)-3),COMBDG_Replacement_Split_Tech!A:T,12+B3589-2016,FALSE))*_xlfn.IFNA(VLOOKUP(LEFT(C3589,14),'AGG Activity_16'!A:K,B3589-2016+2,FALSE),VLOOKUP(LEFT(C3589,15),'AGG Activity_16'!A:K,B3589-2016+2,FALSE))</f>
        <v>4.5437268115917107</v>
      </c>
    </row>
    <row r="3590" spans="1:4" x14ac:dyDescent="0.25">
      <c r="A3590" t="s">
        <v>2</v>
      </c>
      <c r="B3590">
        <f t="shared" si="92"/>
        <v>2021</v>
      </c>
      <c r="C3590" t="str">
        <f t="shared" si="93"/>
        <v>COMBDGTAWNewAE______STDPRO_16</v>
      </c>
      <c r="D3590" s="8">
        <f>IF(_xlfn.IFNA(VLOOKUP(LEFT(C3590,LEN(C3590)-3),COMBDG_Replacement_Split_Tech!A:T,12+B3590-2016,FALSE),-1)&lt;0,0,VLOOKUP(LEFT(C3590,LEN(C3590)-3),COMBDG_Replacement_Split_Tech!A:T,12+B3590-2016,FALSE))*_xlfn.IFNA(VLOOKUP(LEFT(C3590,14),'AGG Activity_16'!A:K,B3590-2016+2,FALSE),VLOOKUP(LEFT(C3590,15),'AGG Activity_16'!A:K,B3590-2016+2,FALSE))</f>
        <v>0</v>
      </c>
    </row>
    <row r="3591" spans="1:4" x14ac:dyDescent="0.25">
      <c r="A3591" t="s">
        <v>2</v>
      </c>
      <c r="B3591">
        <f t="shared" si="92"/>
        <v>2021</v>
      </c>
      <c r="C3591" t="str">
        <f t="shared" si="93"/>
        <v>COMBDGTAWNewSHFUR___STDPRO_16</v>
      </c>
      <c r="D3591" s="8">
        <f>IF(_xlfn.IFNA(VLOOKUP(LEFT(C3591,LEN(C3591)-3),COMBDG_Replacement_Split_Tech!A:T,12+B3591-2016,FALSE),-1)&lt;0,0,VLOOKUP(LEFT(C3591,LEN(C3591)-3),COMBDG_Replacement_Split_Tech!A:T,12+B3591-2016,FALSE))*_xlfn.IFNA(VLOOKUP(LEFT(C3591,14),'AGG Activity_16'!A:K,B3591-2016+2,FALSE),VLOOKUP(LEFT(C3591,15),'AGG Activity_16'!A:K,B3591-2016+2,FALSE))</f>
        <v>0</v>
      </c>
    </row>
    <row r="3592" spans="1:4" x14ac:dyDescent="0.25">
      <c r="A3592" t="s">
        <v>2</v>
      </c>
      <c r="B3592">
        <f t="shared" si="92"/>
        <v>2021</v>
      </c>
      <c r="C3592" t="str">
        <f t="shared" si="93"/>
        <v>COMBDGTAWNewWH______STDPRO_16</v>
      </c>
      <c r="D3592" s="8">
        <f>IF(_xlfn.IFNA(VLOOKUP(LEFT(C3592,LEN(C3592)-3),COMBDG_Replacement_Split_Tech!A:T,12+B3592-2016,FALSE),-1)&lt;0,0,VLOOKUP(LEFT(C3592,LEN(C3592)-3),COMBDG_Replacement_Split_Tech!A:T,12+B3592-2016,FALSE))*_xlfn.IFNA(VLOOKUP(LEFT(C3592,14),'AGG Activity_16'!A:K,B3592-2016+2,FALSE),VLOOKUP(LEFT(C3592,15),'AGG Activity_16'!A:K,B3592-2016+2,FALSE))</f>
        <v>0</v>
      </c>
    </row>
    <row r="3593" spans="1:4" x14ac:dyDescent="0.25">
      <c r="A3593" t="s">
        <v>2</v>
      </c>
      <c r="B3593">
        <f t="shared" si="92"/>
        <v>2021</v>
      </c>
      <c r="C3593" t="str">
        <f t="shared" si="93"/>
        <v>COMBDGTAWOldAE______STDPRO_16</v>
      </c>
      <c r="D3593" s="8">
        <f>IF(_xlfn.IFNA(VLOOKUP(LEFT(C3593,LEN(C3593)-3),COMBDG_Replacement_Split_Tech!A:T,12+B3593-2016,FALSE),-1)&lt;0,0,VLOOKUP(LEFT(C3593,LEN(C3593)-3),COMBDG_Replacement_Split_Tech!A:T,12+B3593-2016,FALSE))*_xlfn.IFNA(VLOOKUP(LEFT(C3593,14),'AGG Activity_16'!A:K,B3593-2016+2,FALSE),VLOOKUP(LEFT(C3593,15),'AGG Activity_16'!A:K,B3593-2016+2,FALSE))</f>
        <v>3.1216901369852113</v>
      </c>
    </row>
    <row r="3594" spans="1:4" x14ac:dyDescent="0.25">
      <c r="A3594" t="s">
        <v>2</v>
      </c>
      <c r="B3594">
        <f t="shared" si="92"/>
        <v>2021</v>
      </c>
      <c r="C3594" t="str">
        <f t="shared" si="93"/>
        <v>COMBDGTAWOldSHFUR___STDPRO_16</v>
      </c>
      <c r="D3594" s="8">
        <f>IF(_xlfn.IFNA(VLOOKUP(LEFT(C3594,LEN(C3594)-3),COMBDG_Replacement_Split_Tech!A:T,12+B3594-2016,FALSE),-1)&lt;0,0,VLOOKUP(LEFT(C3594,LEN(C3594)-3),COMBDG_Replacement_Split_Tech!A:T,12+B3594-2016,FALSE))*_xlfn.IFNA(VLOOKUP(LEFT(C3594,14),'AGG Activity_16'!A:K,B3594-2016+2,FALSE),VLOOKUP(LEFT(C3594,15),'AGG Activity_16'!A:K,B3594-2016+2,FALSE))</f>
        <v>9.0028332545980057</v>
      </c>
    </row>
    <row r="3595" spans="1:4" x14ac:dyDescent="0.25">
      <c r="A3595" t="s">
        <v>2</v>
      </c>
      <c r="B3595">
        <f t="shared" si="92"/>
        <v>2021</v>
      </c>
      <c r="C3595" t="str">
        <f t="shared" si="93"/>
        <v>COMBDGTAWOldWH______STDPRO_16</v>
      </c>
      <c r="D3595" s="8">
        <f>IF(_xlfn.IFNA(VLOOKUP(LEFT(C3595,LEN(C3595)-3),COMBDG_Replacement_Split_Tech!A:T,12+B3595-2016,FALSE),-1)&lt;0,0,VLOOKUP(LEFT(C3595,LEN(C3595)-3),COMBDG_Replacement_Split_Tech!A:T,12+B3595-2016,FALSE))*_xlfn.IFNA(VLOOKUP(LEFT(C3595,14),'AGG Activity_16'!A:K,B3595-2016+2,FALSE),VLOOKUP(LEFT(C3595,15),'AGG Activity_16'!A:K,B3595-2016+2,FALSE))</f>
        <v>0.31290877523173211</v>
      </c>
    </row>
    <row r="3596" spans="1:4" x14ac:dyDescent="0.25">
      <c r="A3596" t="s">
        <v>2</v>
      </c>
      <c r="B3596">
        <f t="shared" si="92"/>
        <v>2021</v>
      </c>
      <c r="C3596" t="str">
        <f t="shared" si="93"/>
        <v>COMBDGWSTNewAE______STDPRO_16</v>
      </c>
      <c r="D3596" s="8">
        <f>IF(_xlfn.IFNA(VLOOKUP(LEFT(C3596,LEN(C3596)-3),COMBDG_Replacement_Split_Tech!A:T,12+B3596-2016,FALSE),-1)&lt;0,0,VLOOKUP(LEFT(C3596,LEN(C3596)-3),COMBDG_Replacement_Split_Tech!A:T,12+B3596-2016,FALSE))*_xlfn.IFNA(VLOOKUP(LEFT(C3596,14),'AGG Activity_16'!A:K,B3596-2016+2,FALSE),VLOOKUP(LEFT(C3596,15),'AGG Activity_16'!A:K,B3596-2016+2,FALSE))</f>
        <v>0</v>
      </c>
    </row>
    <row r="3597" spans="1:4" x14ac:dyDescent="0.25">
      <c r="A3597" t="s">
        <v>2</v>
      </c>
      <c r="B3597">
        <f t="shared" si="92"/>
        <v>2021</v>
      </c>
      <c r="C3597" t="str">
        <f t="shared" si="93"/>
        <v>COMBDGWSTNewSHFUR___STDPRO_16</v>
      </c>
      <c r="D3597" s="8">
        <f>IF(_xlfn.IFNA(VLOOKUP(LEFT(C3597,LEN(C3597)-3),COMBDG_Replacement_Split_Tech!A:T,12+B3597-2016,FALSE),-1)&lt;0,0,VLOOKUP(LEFT(C3597,LEN(C3597)-3),COMBDG_Replacement_Split_Tech!A:T,12+B3597-2016,FALSE))*_xlfn.IFNA(VLOOKUP(LEFT(C3597,14),'AGG Activity_16'!A:K,B3597-2016+2,FALSE),VLOOKUP(LEFT(C3597,15),'AGG Activity_16'!A:K,B3597-2016+2,FALSE))</f>
        <v>0</v>
      </c>
    </row>
    <row r="3598" spans="1:4" x14ac:dyDescent="0.25">
      <c r="A3598" t="s">
        <v>2</v>
      </c>
      <c r="B3598">
        <f t="shared" si="92"/>
        <v>2021</v>
      </c>
      <c r="C3598" t="str">
        <f t="shared" si="93"/>
        <v>COMBDGWSTNewWH______STDPRO_16</v>
      </c>
      <c r="D3598" s="8">
        <f>IF(_xlfn.IFNA(VLOOKUP(LEFT(C3598,LEN(C3598)-3),COMBDG_Replacement_Split_Tech!A:T,12+B3598-2016,FALSE),-1)&lt;0,0,VLOOKUP(LEFT(C3598,LEN(C3598)-3),COMBDG_Replacement_Split_Tech!A:T,12+B3598-2016,FALSE))*_xlfn.IFNA(VLOOKUP(LEFT(C3598,14),'AGG Activity_16'!A:K,B3598-2016+2,FALSE),VLOOKUP(LEFT(C3598,15),'AGG Activity_16'!A:K,B3598-2016+2,FALSE))</f>
        <v>0</v>
      </c>
    </row>
    <row r="3599" spans="1:4" x14ac:dyDescent="0.25">
      <c r="A3599" t="s">
        <v>2</v>
      </c>
      <c r="B3599">
        <f t="shared" si="92"/>
        <v>2021</v>
      </c>
      <c r="C3599" t="str">
        <f t="shared" si="93"/>
        <v>COMBDGWSTOldAE______STDPRO_16</v>
      </c>
      <c r="D3599" s="8">
        <f>IF(_xlfn.IFNA(VLOOKUP(LEFT(C3599,LEN(C3599)-3),COMBDG_Replacement_Split_Tech!A:T,12+B3599-2016,FALSE),-1)&lt;0,0,VLOOKUP(LEFT(C3599,LEN(C3599)-3),COMBDG_Replacement_Split_Tech!A:T,12+B3599-2016,FALSE))*_xlfn.IFNA(VLOOKUP(LEFT(C3599,14),'AGG Activity_16'!A:K,B3599-2016+2,FALSE),VLOOKUP(LEFT(C3599,15),'AGG Activity_16'!A:K,B3599-2016+2,FALSE))</f>
        <v>22.197184778172115</v>
      </c>
    </row>
    <row r="3600" spans="1:4" x14ac:dyDescent="0.25">
      <c r="A3600" t="s">
        <v>2</v>
      </c>
      <c r="B3600">
        <f t="shared" si="92"/>
        <v>2021</v>
      </c>
      <c r="C3600" t="str">
        <f t="shared" si="93"/>
        <v>COMBDGWSTOldSHFUR___STDPRO_16</v>
      </c>
      <c r="D3600" s="8">
        <f>IF(_xlfn.IFNA(VLOOKUP(LEFT(C3600,LEN(C3600)-3),COMBDG_Replacement_Split_Tech!A:T,12+B3600-2016,FALSE),-1)&lt;0,0,VLOOKUP(LEFT(C3600,LEN(C3600)-3),COMBDG_Replacement_Split_Tech!A:T,12+B3600-2016,FALSE))*_xlfn.IFNA(VLOOKUP(LEFT(C3600,14),'AGG Activity_16'!A:K,B3600-2016+2,FALSE),VLOOKUP(LEFT(C3600,15),'AGG Activity_16'!A:K,B3600-2016+2,FALSE))</f>
        <v>19.748602650397778</v>
      </c>
    </row>
    <row r="3601" spans="1:4" x14ac:dyDescent="0.25">
      <c r="A3601" t="s">
        <v>2</v>
      </c>
      <c r="B3601">
        <f t="shared" si="92"/>
        <v>2021</v>
      </c>
      <c r="C3601" t="str">
        <f t="shared" si="93"/>
        <v>COMBDGWSTOldWH______STDPRO_16</v>
      </c>
      <c r="D3601" s="8">
        <f>IF(_xlfn.IFNA(VLOOKUP(LEFT(C3601,LEN(C3601)-3),COMBDG_Replacement_Split_Tech!A:T,12+B3601-2016,FALSE),-1)&lt;0,0,VLOOKUP(LEFT(C3601,LEN(C3601)-3),COMBDG_Replacement_Split_Tech!A:T,12+B3601-2016,FALSE))*_xlfn.IFNA(VLOOKUP(LEFT(C3601,14),'AGG Activity_16'!A:K,B3601-2016+2,FALSE),VLOOKUP(LEFT(C3601,15),'AGG Activity_16'!A:K,B3601-2016+2,FALSE))</f>
        <v>2.2724735072630695</v>
      </c>
    </row>
    <row r="3602" spans="1:4" x14ac:dyDescent="0.25">
      <c r="A3602" t="s">
        <v>2</v>
      </c>
      <c r="B3602">
        <f t="shared" si="92"/>
        <v>2022</v>
      </c>
      <c r="C3602" t="str">
        <f t="shared" si="93"/>
        <v>COMBDGAERNewAE______STDNGA_16</v>
      </c>
      <c r="D3602" s="8">
        <f>IF(_xlfn.IFNA(VLOOKUP(LEFT(C3602,LEN(C3602)-3),COMBDG_Replacement_Split_Tech!A:T,12+B3602-2016,FALSE),-1)&lt;0,0,VLOOKUP(LEFT(C3602,LEN(C3602)-3),COMBDG_Replacement_Split_Tech!A:T,12+B3602-2016,FALSE))*_xlfn.IFNA(VLOOKUP(LEFT(C3602,14),'AGG Activity_16'!A:K,B3602-2016+2,FALSE),VLOOKUP(LEFT(C3602,15),'AGG Activity_16'!A:K,B3602-2016+2,FALSE))</f>
        <v>0</v>
      </c>
    </row>
    <row r="3603" spans="1:4" x14ac:dyDescent="0.25">
      <c r="A3603" t="s">
        <v>2</v>
      </c>
      <c r="B3603">
        <f t="shared" si="92"/>
        <v>2022</v>
      </c>
      <c r="C3603" t="str">
        <f t="shared" si="93"/>
        <v>COMBDGAERNewSC______STDNGA_16</v>
      </c>
      <c r="D3603" s="8">
        <f>IF(_xlfn.IFNA(VLOOKUP(LEFT(C3603,LEN(C3603)-3),COMBDG_Replacement_Split_Tech!A:T,12+B3603-2016,FALSE),-1)&lt;0,0,VLOOKUP(LEFT(C3603,LEN(C3603)-3),COMBDG_Replacement_Split_Tech!A:T,12+B3603-2016,FALSE))*_xlfn.IFNA(VLOOKUP(LEFT(C3603,14),'AGG Activity_16'!A:K,B3603-2016+2,FALSE),VLOOKUP(LEFT(C3603,15),'AGG Activity_16'!A:K,B3603-2016+2,FALSE))</f>
        <v>0</v>
      </c>
    </row>
    <row r="3604" spans="1:4" x14ac:dyDescent="0.25">
      <c r="A3604" t="s">
        <v>2</v>
      </c>
      <c r="B3604">
        <f t="shared" si="92"/>
        <v>2022</v>
      </c>
      <c r="C3604" t="str">
        <f t="shared" si="93"/>
        <v>COMBDGAERNewSHFUR___HIGNGA_16</v>
      </c>
      <c r="D3604" s="8">
        <f>IF(_xlfn.IFNA(VLOOKUP(LEFT(C3604,LEN(C3604)-3),COMBDG_Replacement_Split_Tech!A:T,12+B3604-2016,FALSE),-1)&lt;0,0,VLOOKUP(LEFT(C3604,LEN(C3604)-3),COMBDG_Replacement_Split_Tech!A:T,12+B3604-2016,FALSE))*_xlfn.IFNA(VLOOKUP(LEFT(C3604,14),'AGG Activity_16'!A:K,B3604-2016+2,FALSE),VLOOKUP(LEFT(C3604,15),'AGG Activity_16'!A:K,B3604-2016+2,FALSE))</f>
        <v>0</v>
      </c>
    </row>
    <row r="3605" spans="1:4" x14ac:dyDescent="0.25">
      <c r="A3605" t="s">
        <v>2</v>
      </c>
      <c r="B3605">
        <f t="shared" si="92"/>
        <v>2022</v>
      </c>
      <c r="C3605" t="str">
        <f t="shared" si="93"/>
        <v>COMBDGAERNewSHFUR___STDNGA_16</v>
      </c>
      <c r="D3605" s="8">
        <f>IF(_xlfn.IFNA(VLOOKUP(LEFT(C3605,LEN(C3605)-3),COMBDG_Replacement_Split_Tech!A:T,12+B3605-2016,FALSE),-1)&lt;0,0,VLOOKUP(LEFT(C3605,LEN(C3605)-3),COMBDG_Replacement_Split_Tech!A:T,12+B3605-2016,FALSE))*_xlfn.IFNA(VLOOKUP(LEFT(C3605,14),'AGG Activity_16'!A:K,B3605-2016+2,FALSE),VLOOKUP(LEFT(C3605,15),'AGG Activity_16'!A:K,B3605-2016+2,FALSE))</f>
        <v>0</v>
      </c>
    </row>
    <row r="3606" spans="1:4" x14ac:dyDescent="0.25">
      <c r="A3606" t="s">
        <v>2</v>
      </c>
      <c r="B3606">
        <f t="shared" si="92"/>
        <v>2022</v>
      </c>
      <c r="C3606" t="str">
        <f t="shared" si="93"/>
        <v>COMBDGAERNewWH______STDNGA_16</v>
      </c>
      <c r="D3606" s="8">
        <f>IF(_xlfn.IFNA(VLOOKUP(LEFT(C3606,LEN(C3606)-3),COMBDG_Replacement_Split_Tech!A:T,12+B3606-2016,FALSE),-1)&lt;0,0,VLOOKUP(LEFT(C3606,LEN(C3606)-3),COMBDG_Replacement_Split_Tech!A:T,12+B3606-2016,FALSE))*_xlfn.IFNA(VLOOKUP(LEFT(C3606,14),'AGG Activity_16'!A:K,B3606-2016+2,FALSE),VLOOKUP(LEFT(C3606,15),'AGG Activity_16'!A:K,B3606-2016+2,FALSE))</f>
        <v>0</v>
      </c>
    </row>
    <row r="3607" spans="1:4" x14ac:dyDescent="0.25">
      <c r="A3607" t="s">
        <v>2</v>
      </c>
      <c r="B3607">
        <f t="shared" si="92"/>
        <v>2022</v>
      </c>
      <c r="C3607" t="str">
        <f t="shared" si="93"/>
        <v>COMBDGAEROldAE______STDNGA_16</v>
      </c>
      <c r="D3607" s="8">
        <f>IF(_xlfn.IFNA(VLOOKUP(LEFT(C3607,LEN(C3607)-3),COMBDG_Replacement_Split_Tech!A:T,12+B3607-2016,FALSE),-1)&lt;0,0,VLOOKUP(LEFT(C3607,LEN(C3607)-3),COMBDG_Replacement_Split_Tech!A:T,12+B3607-2016,FALSE))*_xlfn.IFNA(VLOOKUP(LEFT(C3607,14),'AGG Activity_16'!A:K,B3607-2016+2,FALSE),VLOOKUP(LEFT(C3607,15),'AGG Activity_16'!A:K,B3607-2016+2,FALSE))</f>
        <v>7.764483804488834</v>
      </c>
    </row>
    <row r="3608" spans="1:4" x14ac:dyDescent="0.25">
      <c r="A3608" t="s">
        <v>2</v>
      </c>
      <c r="B3608">
        <f t="shared" si="92"/>
        <v>2022</v>
      </c>
      <c r="C3608" t="str">
        <f t="shared" si="93"/>
        <v>COMBDGAEROldSC______STDNGA_16</v>
      </c>
      <c r="D3608" s="8">
        <f>IF(_xlfn.IFNA(VLOOKUP(LEFT(C3608,LEN(C3608)-3),COMBDG_Replacement_Split_Tech!A:T,12+B3608-2016,FALSE),-1)&lt;0,0,VLOOKUP(LEFT(C3608,LEN(C3608)-3),COMBDG_Replacement_Split_Tech!A:T,12+B3608-2016,FALSE))*_xlfn.IFNA(VLOOKUP(LEFT(C3608,14),'AGG Activity_16'!A:K,B3608-2016+2,FALSE),VLOOKUP(LEFT(C3608,15),'AGG Activity_16'!A:K,B3608-2016+2,FALSE))</f>
        <v>6.7570966534261601</v>
      </c>
    </row>
    <row r="3609" spans="1:4" x14ac:dyDescent="0.25">
      <c r="A3609" t="s">
        <v>2</v>
      </c>
      <c r="B3609">
        <f t="shared" si="92"/>
        <v>2022</v>
      </c>
      <c r="C3609" t="str">
        <f t="shared" si="93"/>
        <v>COMBDGAEROldSHFUR___HIGNGA_16</v>
      </c>
      <c r="D3609" s="8">
        <f>IF(_xlfn.IFNA(VLOOKUP(LEFT(C3609,LEN(C3609)-3),COMBDG_Replacement_Split_Tech!A:T,12+B3609-2016,FALSE),-1)&lt;0,0,VLOOKUP(LEFT(C3609,LEN(C3609)-3),COMBDG_Replacement_Split_Tech!A:T,12+B3609-2016,FALSE))*_xlfn.IFNA(VLOOKUP(LEFT(C3609,14),'AGG Activity_16'!A:K,B3609-2016+2,FALSE),VLOOKUP(LEFT(C3609,15),'AGG Activity_16'!A:K,B3609-2016+2,FALSE))</f>
        <v>0</v>
      </c>
    </row>
    <row r="3610" spans="1:4" x14ac:dyDescent="0.25">
      <c r="A3610" t="s">
        <v>2</v>
      </c>
      <c r="B3610">
        <f t="shared" si="92"/>
        <v>2022</v>
      </c>
      <c r="C3610" t="str">
        <f t="shared" si="93"/>
        <v>COMBDGAEROldSHFUR___STDNGA_16</v>
      </c>
      <c r="D3610" s="8">
        <f>IF(_xlfn.IFNA(VLOOKUP(LEFT(C3610,LEN(C3610)-3),COMBDG_Replacement_Split_Tech!A:T,12+B3610-2016,FALSE),-1)&lt;0,0,VLOOKUP(LEFT(C3610,LEN(C3610)-3),COMBDG_Replacement_Split_Tech!A:T,12+B3610-2016,FALSE))*_xlfn.IFNA(VLOOKUP(LEFT(C3610,14),'AGG Activity_16'!A:K,B3610-2016+2,FALSE),VLOOKUP(LEFT(C3610,15),'AGG Activity_16'!A:K,B3610-2016+2,FALSE))</f>
        <v>262.99755703751669</v>
      </c>
    </row>
    <row r="3611" spans="1:4" x14ac:dyDescent="0.25">
      <c r="A3611" t="s">
        <v>2</v>
      </c>
      <c r="B3611">
        <f t="shared" ref="B3611:B3674" si="94">B3011+1</f>
        <v>2022</v>
      </c>
      <c r="C3611" t="str">
        <f t="shared" ref="C3611:C3674" si="95">C3011</f>
        <v>COMBDGAEROldWH______STDNGA_16</v>
      </c>
      <c r="D3611" s="8">
        <f>IF(_xlfn.IFNA(VLOOKUP(LEFT(C3611,LEN(C3611)-3),COMBDG_Replacement_Split_Tech!A:T,12+B3611-2016,FALSE),-1)&lt;0,0,VLOOKUP(LEFT(C3611,LEN(C3611)-3),COMBDG_Replacement_Split_Tech!A:T,12+B3611-2016,FALSE))*_xlfn.IFNA(VLOOKUP(LEFT(C3611,14),'AGG Activity_16'!A:K,B3611-2016+2,FALSE),VLOOKUP(LEFT(C3611,15),'AGG Activity_16'!A:K,B3611-2016+2,FALSE))</f>
        <v>89.938731115619362</v>
      </c>
    </row>
    <row r="3612" spans="1:4" x14ac:dyDescent="0.25">
      <c r="A3612" t="s">
        <v>2</v>
      </c>
      <c r="B3612">
        <f t="shared" si="94"/>
        <v>2022</v>
      </c>
      <c r="C3612" t="str">
        <f t="shared" si="95"/>
        <v>COMBDGAFSNewAE______STDNGA_16</v>
      </c>
      <c r="D3612" s="8">
        <f>IF(_xlfn.IFNA(VLOOKUP(LEFT(C3612,LEN(C3612)-3),COMBDG_Replacement_Split_Tech!A:T,12+B3612-2016,FALSE),-1)&lt;0,0,VLOOKUP(LEFT(C3612,LEN(C3612)-3),COMBDG_Replacement_Split_Tech!A:T,12+B3612-2016,FALSE))*_xlfn.IFNA(VLOOKUP(LEFT(C3612,14),'AGG Activity_16'!A:K,B3612-2016+2,FALSE),VLOOKUP(LEFT(C3612,15),'AGG Activity_16'!A:K,B3612-2016+2,FALSE))</f>
        <v>0</v>
      </c>
    </row>
    <row r="3613" spans="1:4" x14ac:dyDescent="0.25">
      <c r="A3613" t="s">
        <v>2</v>
      </c>
      <c r="B3613">
        <f t="shared" si="94"/>
        <v>2022</v>
      </c>
      <c r="C3613" t="str">
        <f t="shared" si="95"/>
        <v>COMBDGAFSNewSC______STDNGA_16</v>
      </c>
      <c r="D3613" s="8">
        <f>IF(_xlfn.IFNA(VLOOKUP(LEFT(C3613,LEN(C3613)-3),COMBDG_Replacement_Split_Tech!A:T,12+B3613-2016,FALSE),-1)&lt;0,0,VLOOKUP(LEFT(C3613,LEN(C3613)-3),COMBDG_Replacement_Split_Tech!A:T,12+B3613-2016,FALSE))*_xlfn.IFNA(VLOOKUP(LEFT(C3613,14),'AGG Activity_16'!A:K,B3613-2016+2,FALSE),VLOOKUP(LEFT(C3613,15),'AGG Activity_16'!A:K,B3613-2016+2,FALSE))</f>
        <v>0</v>
      </c>
    </row>
    <row r="3614" spans="1:4" x14ac:dyDescent="0.25">
      <c r="A3614" t="s">
        <v>2</v>
      </c>
      <c r="B3614">
        <f t="shared" si="94"/>
        <v>2022</v>
      </c>
      <c r="C3614" t="str">
        <f t="shared" si="95"/>
        <v>COMBDGAFSNewSHFUR___HIGNGA_16</v>
      </c>
      <c r="D3614" s="8">
        <f>IF(_xlfn.IFNA(VLOOKUP(LEFT(C3614,LEN(C3614)-3),COMBDG_Replacement_Split_Tech!A:T,12+B3614-2016,FALSE),-1)&lt;0,0,VLOOKUP(LEFT(C3614,LEN(C3614)-3),COMBDG_Replacement_Split_Tech!A:T,12+B3614-2016,FALSE))*_xlfn.IFNA(VLOOKUP(LEFT(C3614,14),'AGG Activity_16'!A:K,B3614-2016+2,FALSE),VLOOKUP(LEFT(C3614,15),'AGG Activity_16'!A:K,B3614-2016+2,FALSE))</f>
        <v>0</v>
      </c>
    </row>
    <row r="3615" spans="1:4" x14ac:dyDescent="0.25">
      <c r="A3615" t="s">
        <v>2</v>
      </c>
      <c r="B3615">
        <f t="shared" si="94"/>
        <v>2022</v>
      </c>
      <c r="C3615" t="str">
        <f t="shared" si="95"/>
        <v>COMBDGAFSNewSHFUR___STDNGA_16</v>
      </c>
      <c r="D3615" s="8">
        <f>IF(_xlfn.IFNA(VLOOKUP(LEFT(C3615,LEN(C3615)-3),COMBDG_Replacement_Split_Tech!A:T,12+B3615-2016,FALSE),-1)&lt;0,0,VLOOKUP(LEFT(C3615,LEN(C3615)-3),COMBDG_Replacement_Split_Tech!A:T,12+B3615-2016,FALSE))*_xlfn.IFNA(VLOOKUP(LEFT(C3615,14),'AGG Activity_16'!A:K,B3615-2016+2,FALSE),VLOOKUP(LEFT(C3615,15),'AGG Activity_16'!A:K,B3615-2016+2,FALSE))</f>
        <v>0</v>
      </c>
    </row>
    <row r="3616" spans="1:4" x14ac:dyDescent="0.25">
      <c r="A3616" t="s">
        <v>2</v>
      </c>
      <c r="B3616">
        <f t="shared" si="94"/>
        <v>2022</v>
      </c>
      <c r="C3616" t="str">
        <f t="shared" si="95"/>
        <v>COMBDGAFSNewWH______STDNGA_16</v>
      </c>
      <c r="D3616" s="8">
        <f>IF(_xlfn.IFNA(VLOOKUP(LEFT(C3616,LEN(C3616)-3),COMBDG_Replacement_Split_Tech!A:T,12+B3616-2016,FALSE),-1)&lt;0,0,VLOOKUP(LEFT(C3616,LEN(C3616)-3),COMBDG_Replacement_Split_Tech!A:T,12+B3616-2016,FALSE))*_xlfn.IFNA(VLOOKUP(LEFT(C3616,14),'AGG Activity_16'!A:K,B3616-2016+2,FALSE),VLOOKUP(LEFT(C3616,15),'AGG Activity_16'!A:K,B3616-2016+2,FALSE))</f>
        <v>0</v>
      </c>
    </row>
    <row r="3617" spans="1:4" x14ac:dyDescent="0.25">
      <c r="A3617" t="s">
        <v>2</v>
      </c>
      <c r="B3617">
        <f t="shared" si="94"/>
        <v>2022</v>
      </c>
      <c r="C3617" t="str">
        <f t="shared" si="95"/>
        <v>COMBDGAFSOldAE______STDNGA_16</v>
      </c>
      <c r="D3617" s="8">
        <f>IF(_xlfn.IFNA(VLOOKUP(LEFT(C3617,LEN(C3617)-3),COMBDG_Replacement_Split_Tech!A:T,12+B3617-2016,FALSE),-1)&lt;0,0,VLOOKUP(LEFT(C3617,LEN(C3617)-3),COMBDG_Replacement_Split_Tech!A:T,12+B3617-2016,FALSE))*_xlfn.IFNA(VLOOKUP(LEFT(C3617,14),'AGG Activity_16'!A:K,B3617-2016+2,FALSE),VLOOKUP(LEFT(C3617,15),'AGG Activity_16'!A:K,B3617-2016+2,FALSE))</f>
        <v>30.059731148131259</v>
      </c>
    </row>
    <row r="3618" spans="1:4" x14ac:dyDescent="0.25">
      <c r="A3618" t="s">
        <v>2</v>
      </c>
      <c r="B3618">
        <f t="shared" si="94"/>
        <v>2022</v>
      </c>
      <c r="C3618" t="str">
        <f t="shared" si="95"/>
        <v>COMBDGAFSOldSC______STDNGA_16</v>
      </c>
      <c r="D3618" s="8">
        <f>IF(_xlfn.IFNA(VLOOKUP(LEFT(C3618,LEN(C3618)-3),COMBDG_Replacement_Split_Tech!A:T,12+B3618-2016,FALSE),-1)&lt;0,0,VLOOKUP(LEFT(C3618,LEN(C3618)-3),COMBDG_Replacement_Split_Tech!A:T,12+B3618-2016,FALSE))*_xlfn.IFNA(VLOOKUP(LEFT(C3618,14),'AGG Activity_16'!A:K,B3618-2016+2,FALSE),VLOOKUP(LEFT(C3618,15),'AGG Activity_16'!A:K,B3618-2016+2,FALSE))</f>
        <v>7.1699974593175675</v>
      </c>
    </row>
    <row r="3619" spans="1:4" x14ac:dyDescent="0.25">
      <c r="A3619" t="s">
        <v>2</v>
      </c>
      <c r="B3619">
        <f t="shared" si="94"/>
        <v>2022</v>
      </c>
      <c r="C3619" t="str">
        <f t="shared" si="95"/>
        <v>COMBDGAFSOldSHFUR___HIGNGA_16</v>
      </c>
      <c r="D3619" s="8">
        <f>IF(_xlfn.IFNA(VLOOKUP(LEFT(C3619,LEN(C3619)-3),COMBDG_Replacement_Split_Tech!A:T,12+B3619-2016,FALSE),-1)&lt;0,0,VLOOKUP(LEFT(C3619,LEN(C3619)-3),COMBDG_Replacement_Split_Tech!A:T,12+B3619-2016,FALSE))*_xlfn.IFNA(VLOOKUP(LEFT(C3619,14),'AGG Activity_16'!A:K,B3619-2016+2,FALSE),VLOOKUP(LEFT(C3619,15),'AGG Activity_16'!A:K,B3619-2016+2,FALSE))</f>
        <v>0</v>
      </c>
    </row>
    <row r="3620" spans="1:4" x14ac:dyDescent="0.25">
      <c r="A3620" t="s">
        <v>2</v>
      </c>
      <c r="B3620">
        <f t="shared" si="94"/>
        <v>2022</v>
      </c>
      <c r="C3620" t="str">
        <f t="shared" si="95"/>
        <v>COMBDGAFSOldSHFUR___STDNGA_16</v>
      </c>
      <c r="D3620" s="8">
        <f>IF(_xlfn.IFNA(VLOOKUP(LEFT(C3620,LEN(C3620)-3),COMBDG_Replacement_Split_Tech!A:T,12+B3620-2016,FALSE),-1)&lt;0,0,VLOOKUP(LEFT(C3620,LEN(C3620)-3),COMBDG_Replacement_Split_Tech!A:T,12+B3620-2016,FALSE))*_xlfn.IFNA(VLOOKUP(LEFT(C3620,14),'AGG Activity_16'!A:K,B3620-2016+2,FALSE),VLOOKUP(LEFT(C3620,15),'AGG Activity_16'!A:K,B3620-2016+2,FALSE))</f>
        <v>275.31714445797525</v>
      </c>
    </row>
    <row r="3621" spans="1:4" x14ac:dyDescent="0.25">
      <c r="A3621" t="s">
        <v>2</v>
      </c>
      <c r="B3621">
        <f t="shared" si="94"/>
        <v>2022</v>
      </c>
      <c r="C3621" t="str">
        <f t="shared" si="95"/>
        <v>COMBDGAFSOldWH______STDNGA_16</v>
      </c>
      <c r="D3621" s="8">
        <f>IF(_xlfn.IFNA(VLOOKUP(LEFT(C3621,LEN(C3621)-3),COMBDG_Replacement_Split_Tech!A:T,12+B3621-2016,FALSE),-1)&lt;0,0,VLOOKUP(LEFT(C3621,LEN(C3621)-3),COMBDG_Replacement_Split_Tech!A:T,12+B3621-2016,FALSE))*_xlfn.IFNA(VLOOKUP(LEFT(C3621,14),'AGG Activity_16'!A:K,B3621-2016+2,FALSE),VLOOKUP(LEFT(C3621,15),'AGG Activity_16'!A:K,B3621-2016+2,FALSE))</f>
        <v>123.74573381419442</v>
      </c>
    </row>
    <row r="3622" spans="1:4" x14ac:dyDescent="0.25">
      <c r="A3622" t="s">
        <v>2</v>
      </c>
      <c r="B3622">
        <f t="shared" si="94"/>
        <v>2022</v>
      </c>
      <c r="C3622" t="str">
        <f t="shared" si="95"/>
        <v>COMBDGEDSNewAE______STDNGA_16</v>
      </c>
      <c r="D3622" s="8">
        <f>IF(_xlfn.IFNA(VLOOKUP(LEFT(C3622,LEN(C3622)-3),COMBDG_Replacement_Split_Tech!A:T,12+B3622-2016,FALSE),-1)&lt;0,0,VLOOKUP(LEFT(C3622,LEN(C3622)-3),COMBDG_Replacement_Split_Tech!A:T,12+B3622-2016,FALSE))*_xlfn.IFNA(VLOOKUP(LEFT(C3622,14),'AGG Activity_16'!A:K,B3622-2016+2,FALSE),VLOOKUP(LEFT(C3622,15),'AGG Activity_16'!A:K,B3622-2016+2,FALSE))</f>
        <v>0</v>
      </c>
    </row>
    <row r="3623" spans="1:4" x14ac:dyDescent="0.25">
      <c r="A3623" t="s">
        <v>2</v>
      </c>
      <c r="B3623">
        <f t="shared" si="94"/>
        <v>2022</v>
      </c>
      <c r="C3623" t="str">
        <f t="shared" si="95"/>
        <v>COMBDGEDSNewSC______STDNGA_16</v>
      </c>
      <c r="D3623" s="8">
        <f>IF(_xlfn.IFNA(VLOOKUP(LEFT(C3623,LEN(C3623)-3),COMBDG_Replacement_Split_Tech!A:T,12+B3623-2016,FALSE),-1)&lt;0,0,VLOOKUP(LEFT(C3623,LEN(C3623)-3),COMBDG_Replacement_Split_Tech!A:T,12+B3623-2016,FALSE))*_xlfn.IFNA(VLOOKUP(LEFT(C3623,14),'AGG Activity_16'!A:K,B3623-2016+2,FALSE),VLOOKUP(LEFT(C3623,15),'AGG Activity_16'!A:K,B3623-2016+2,FALSE))</f>
        <v>0</v>
      </c>
    </row>
    <row r="3624" spans="1:4" x14ac:dyDescent="0.25">
      <c r="A3624" t="s">
        <v>2</v>
      </c>
      <c r="B3624">
        <f t="shared" si="94"/>
        <v>2022</v>
      </c>
      <c r="C3624" t="str">
        <f t="shared" si="95"/>
        <v>COMBDGEDSNewSHFUR___HIGNGA_16</v>
      </c>
      <c r="D3624" s="8">
        <f>IF(_xlfn.IFNA(VLOOKUP(LEFT(C3624,LEN(C3624)-3),COMBDG_Replacement_Split_Tech!A:T,12+B3624-2016,FALSE),-1)&lt;0,0,VLOOKUP(LEFT(C3624,LEN(C3624)-3),COMBDG_Replacement_Split_Tech!A:T,12+B3624-2016,FALSE))*_xlfn.IFNA(VLOOKUP(LEFT(C3624,14),'AGG Activity_16'!A:K,B3624-2016+2,FALSE),VLOOKUP(LEFT(C3624,15),'AGG Activity_16'!A:K,B3624-2016+2,FALSE))</f>
        <v>0</v>
      </c>
    </row>
    <row r="3625" spans="1:4" x14ac:dyDescent="0.25">
      <c r="A3625" t="s">
        <v>2</v>
      </c>
      <c r="B3625">
        <f t="shared" si="94"/>
        <v>2022</v>
      </c>
      <c r="C3625" t="str">
        <f t="shared" si="95"/>
        <v>COMBDGEDSNewSHFUR___STDNGA_16</v>
      </c>
      <c r="D3625" s="8">
        <f>IF(_xlfn.IFNA(VLOOKUP(LEFT(C3625,LEN(C3625)-3),COMBDG_Replacement_Split_Tech!A:T,12+B3625-2016,FALSE),-1)&lt;0,0,VLOOKUP(LEFT(C3625,LEN(C3625)-3),COMBDG_Replacement_Split_Tech!A:T,12+B3625-2016,FALSE))*_xlfn.IFNA(VLOOKUP(LEFT(C3625,14),'AGG Activity_16'!A:K,B3625-2016+2,FALSE),VLOOKUP(LEFT(C3625,15),'AGG Activity_16'!A:K,B3625-2016+2,FALSE))</f>
        <v>0</v>
      </c>
    </row>
    <row r="3626" spans="1:4" x14ac:dyDescent="0.25">
      <c r="A3626" t="s">
        <v>2</v>
      </c>
      <c r="B3626">
        <f t="shared" si="94"/>
        <v>2022</v>
      </c>
      <c r="C3626" t="str">
        <f t="shared" si="95"/>
        <v>COMBDGEDSNewWH______STDNGA_16</v>
      </c>
      <c r="D3626" s="8">
        <f>IF(_xlfn.IFNA(VLOOKUP(LEFT(C3626,LEN(C3626)-3),COMBDG_Replacement_Split_Tech!A:T,12+B3626-2016,FALSE),-1)&lt;0,0,VLOOKUP(LEFT(C3626,LEN(C3626)-3),COMBDG_Replacement_Split_Tech!A:T,12+B3626-2016,FALSE))*_xlfn.IFNA(VLOOKUP(LEFT(C3626,14),'AGG Activity_16'!A:K,B3626-2016+2,FALSE),VLOOKUP(LEFT(C3626,15),'AGG Activity_16'!A:K,B3626-2016+2,FALSE))</f>
        <v>0</v>
      </c>
    </row>
    <row r="3627" spans="1:4" x14ac:dyDescent="0.25">
      <c r="A3627" t="s">
        <v>2</v>
      </c>
      <c r="B3627">
        <f t="shared" si="94"/>
        <v>2022</v>
      </c>
      <c r="C3627" t="str">
        <f t="shared" si="95"/>
        <v>COMBDGEDSOldAE______STDNGA_16</v>
      </c>
      <c r="D3627" s="8">
        <f>IF(_xlfn.IFNA(VLOOKUP(LEFT(C3627,LEN(C3627)-3),COMBDG_Replacement_Split_Tech!A:T,12+B3627-2016,FALSE),-1)&lt;0,0,VLOOKUP(LEFT(C3627,LEN(C3627)-3),COMBDG_Replacement_Split_Tech!A:T,12+B3627-2016,FALSE))*_xlfn.IFNA(VLOOKUP(LEFT(C3627,14),'AGG Activity_16'!A:K,B3627-2016+2,FALSE),VLOOKUP(LEFT(C3627,15),'AGG Activity_16'!A:K,B3627-2016+2,FALSE))</f>
        <v>30.16678323133068</v>
      </c>
    </row>
    <row r="3628" spans="1:4" x14ac:dyDescent="0.25">
      <c r="A3628" t="s">
        <v>2</v>
      </c>
      <c r="B3628">
        <f t="shared" si="94"/>
        <v>2022</v>
      </c>
      <c r="C3628" t="str">
        <f t="shared" si="95"/>
        <v>COMBDGEDSOldSC______STDNGA_16</v>
      </c>
      <c r="D3628" s="8">
        <f>IF(_xlfn.IFNA(VLOOKUP(LEFT(C3628,LEN(C3628)-3),COMBDG_Replacement_Split_Tech!A:T,12+B3628-2016,FALSE),-1)&lt;0,0,VLOOKUP(LEFT(C3628,LEN(C3628)-3),COMBDG_Replacement_Split_Tech!A:T,12+B3628-2016,FALSE))*_xlfn.IFNA(VLOOKUP(LEFT(C3628,14),'AGG Activity_16'!A:K,B3628-2016+2,FALSE),VLOOKUP(LEFT(C3628,15),'AGG Activity_16'!A:K,B3628-2016+2,FALSE))</f>
        <v>20.415267182870174</v>
      </c>
    </row>
    <row r="3629" spans="1:4" x14ac:dyDescent="0.25">
      <c r="A3629" t="s">
        <v>2</v>
      </c>
      <c r="B3629">
        <f t="shared" si="94"/>
        <v>2022</v>
      </c>
      <c r="C3629" t="str">
        <f t="shared" si="95"/>
        <v>COMBDGEDSOldSHFUR___HIGNGA_16</v>
      </c>
      <c r="D3629" s="8">
        <f>IF(_xlfn.IFNA(VLOOKUP(LEFT(C3629,LEN(C3629)-3),COMBDG_Replacement_Split_Tech!A:T,12+B3629-2016,FALSE),-1)&lt;0,0,VLOOKUP(LEFT(C3629,LEN(C3629)-3),COMBDG_Replacement_Split_Tech!A:T,12+B3629-2016,FALSE))*_xlfn.IFNA(VLOOKUP(LEFT(C3629,14),'AGG Activity_16'!A:K,B3629-2016+2,FALSE),VLOOKUP(LEFT(C3629,15),'AGG Activity_16'!A:K,B3629-2016+2,FALSE))</f>
        <v>0</v>
      </c>
    </row>
    <row r="3630" spans="1:4" x14ac:dyDescent="0.25">
      <c r="A3630" t="s">
        <v>2</v>
      </c>
      <c r="B3630">
        <f t="shared" si="94"/>
        <v>2022</v>
      </c>
      <c r="C3630" t="str">
        <f t="shared" si="95"/>
        <v>COMBDGEDSOldSHFUR___STDNGA_16</v>
      </c>
      <c r="D3630" s="8">
        <f>IF(_xlfn.IFNA(VLOOKUP(LEFT(C3630,LEN(C3630)-3),COMBDG_Replacement_Split_Tech!A:T,12+B3630-2016,FALSE),-1)&lt;0,0,VLOOKUP(LEFT(C3630,LEN(C3630)-3),COMBDG_Replacement_Split_Tech!A:T,12+B3630-2016,FALSE))*_xlfn.IFNA(VLOOKUP(LEFT(C3630,14),'AGG Activity_16'!A:K,B3630-2016+2,FALSE),VLOOKUP(LEFT(C3630,15),'AGG Activity_16'!A:K,B3630-2016+2,FALSE))</f>
        <v>769.97648244193579</v>
      </c>
    </row>
    <row r="3631" spans="1:4" x14ac:dyDescent="0.25">
      <c r="A3631" t="s">
        <v>2</v>
      </c>
      <c r="B3631">
        <f t="shared" si="94"/>
        <v>2022</v>
      </c>
      <c r="C3631" t="str">
        <f t="shared" si="95"/>
        <v>COMBDGEDSOldWH______STDNGA_16</v>
      </c>
      <c r="D3631" s="8">
        <f>IF(_xlfn.IFNA(VLOOKUP(LEFT(C3631,LEN(C3631)-3),COMBDG_Replacement_Split_Tech!A:T,12+B3631-2016,FALSE),-1)&lt;0,0,VLOOKUP(LEFT(C3631,LEN(C3631)-3),COMBDG_Replacement_Split_Tech!A:T,12+B3631-2016,FALSE))*_xlfn.IFNA(VLOOKUP(LEFT(C3631,14),'AGG Activity_16'!A:K,B3631-2016+2,FALSE),VLOOKUP(LEFT(C3631,15),'AGG Activity_16'!A:K,B3631-2016+2,FALSE))</f>
        <v>261.3924544323861</v>
      </c>
    </row>
    <row r="3632" spans="1:4" x14ac:dyDescent="0.25">
      <c r="A3632" t="s">
        <v>2</v>
      </c>
      <c r="B3632">
        <f t="shared" si="94"/>
        <v>2022</v>
      </c>
      <c r="C3632" t="str">
        <f t="shared" si="95"/>
        <v>COMBDGHLCNewAE______STDNGA_16</v>
      </c>
      <c r="D3632" s="8">
        <f>IF(_xlfn.IFNA(VLOOKUP(LEFT(C3632,LEN(C3632)-3),COMBDG_Replacement_Split_Tech!A:T,12+B3632-2016,FALSE),-1)&lt;0,0,VLOOKUP(LEFT(C3632,LEN(C3632)-3),COMBDG_Replacement_Split_Tech!A:T,12+B3632-2016,FALSE))*_xlfn.IFNA(VLOOKUP(LEFT(C3632,14),'AGG Activity_16'!A:K,B3632-2016+2,FALSE),VLOOKUP(LEFT(C3632,15),'AGG Activity_16'!A:K,B3632-2016+2,FALSE))</f>
        <v>0</v>
      </c>
    </row>
    <row r="3633" spans="1:4" x14ac:dyDescent="0.25">
      <c r="A3633" t="s">
        <v>2</v>
      </c>
      <c r="B3633">
        <f t="shared" si="94"/>
        <v>2022</v>
      </c>
      <c r="C3633" t="str">
        <f t="shared" si="95"/>
        <v>COMBDGHLCNewSC______STDNGA_16</v>
      </c>
      <c r="D3633" s="8">
        <f>IF(_xlfn.IFNA(VLOOKUP(LEFT(C3633,LEN(C3633)-3),COMBDG_Replacement_Split_Tech!A:T,12+B3633-2016,FALSE),-1)&lt;0,0,VLOOKUP(LEFT(C3633,LEN(C3633)-3),COMBDG_Replacement_Split_Tech!A:T,12+B3633-2016,FALSE))*_xlfn.IFNA(VLOOKUP(LEFT(C3633,14),'AGG Activity_16'!A:K,B3633-2016+2,FALSE),VLOOKUP(LEFT(C3633,15),'AGG Activity_16'!A:K,B3633-2016+2,FALSE))</f>
        <v>0</v>
      </c>
    </row>
    <row r="3634" spans="1:4" x14ac:dyDescent="0.25">
      <c r="A3634" t="s">
        <v>2</v>
      </c>
      <c r="B3634">
        <f t="shared" si="94"/>
        <v>2022</v>
      </c>
      <c r="C3634" t="str">
        <f t="shared" si="95"/>
        <v>COMBDGHLCNewSHFUR___HIGNGA_16</v>
      </c>
      <c r="D3634" s="8">
        <f>IF(_xlfn.IFNA(VLOOKUP(LEFT(C3634,LEN(C3634)-3),COMBDG_Replacement_Split_Tech!A:T,12+B3634-2016,FALSE),-1)&lt;0,0,VLOOKUP(LEFT(C3634,LEN(C3634)-3),COMBDG_Replacement_Split_Tech!A:T,12+B3634-2016,FALSE))*_xlfn.IFNA(VLOOKUP(LEFT(C3634,14),'AGG Activity_16'!A:K,B3634-2016+2,FALSE),VLOOKUP(LEFT(C3634,15),'AGG Activity_16'!A:K,B3634-2016+2,FALSE))</f>
        <v>0</v>
      </c>
    </row>
    <row r="3635" spans="1:4" x14ac:dyDescent="0.25">
      <c r="A3635" t="s">
        <v>2</v>
      </c>
      <c r="B3635">
        <f t="shared" si="94"/>
        <v>2022</v>
      </c>
      <c r="C3635" t="str">
        <f t="shared" si="95"/>
        <v>COMBDGHLCNewSHFUR___STDNGA_16</v>
      </c>
      <c r="D3635" s="8">
        <f>IF(_xlfn.IFNA(VLOOKUP(LEFT(C3635,LEN(C3635)-3),COMBDG_Replacement_Split_Tech!A:T,12+B3635-2016,FALSE),-1)&lt;0,0,VLOOKUP(LEFT(C3635,LEN(C3635)-3),COMBDG_Replacement_Split_Tech!A:T,12+B3635-2016,FALSE))*_xlfn.IFNA(VLOOKUP(LEFT(C3635,14),'AGG Activity_16'!A:K,B3635-2016+2,FALSE),VLOOKUP(LEFT(C3635,15),'AGG Activity_16'!A:K,B3635-2016+2,FALSE))</f>
        <v>0</v>
      </c>
    </row>
    <row r="3636" spans="1:4" x14ac:dyDescent="0.25">
      <c r="A3636" t="s">
        <v>2</v>
      </c>
      <c r="B3636">
        <f t="shared" si="94"/>
        <v>2022</v>
      </c>
      <c r="C3636" t="str">
        <f t="shared" si="95"/>
        <v>COMBDGHLCNewWH______STDNGA_16</v>
      </c>
      <c r="D3636" s="8">
        <f>IF(_xlfn.IFNA(VLOOKUP(LEFT(C3636,LEN(C3636)-3),COMBDG_Replacement_Split_Tech!A:T,12+B3636-2016,FALSE),-1)&lt;0,0,VLOOKUP(LEFT(C3636,LEN(C3636)-3),COMBDG_Replacement_Split_Tech!A:T,12+B3636-2016,FALSE))*_xlfn.IFNA(VLOOKUP(LEFT(C3636,14),'AGG Activity_16'!A:K,B3636-2016+2,FALSE),VLOOKUP(LEFT(C3636,15),'AGG Activity_16'!A:K,B3636-2016+2,FALSE))</f>
        <v>0</v>
      </c>
    </row>
    <row r="3637" spans="1:4" x14ac:dyDescent="0.25">
      <c r="A3637" t="s">
        <v>2</v>
      </c>
      <c r="B3637">
        <f t="shared" si="94"/>
        <v>2022</v>
      </c>
      <c r="C3637" t="str">
        <f t="shared" si="95"/>
        <v>COMBDGHLCOldAE______STDNGA_16</v>
      </c>
      <c r="D3637" s="8">
        <f>IF(_xlfn.IFNA(VLOOKUP(LEFT(C3637,LEN(C3637)-3),COMBDG_Replacement_Split_Tech!A:T,12+B3637-2016,FALSE),-1)&lt;0,0,VLOOKUP(LEFT(C3637,LEN(C3637)-3),COMBDG_Replacement_Split_Tech!A:T,12+B3637-2016,FALSE))*_xlfn.IFNA(VLOOKUP(LEFT(C3637,14),'AGG Activity_16'!A:K,B3637-2016+2,FALSE),VLOOKUP(LEFT(C3637,15),'AGG Activity_16'!A:K,B3637-2016+2,FALSE))</f>
        <v>78.555811724224498</v>
      </c>
    </row>
    <row r="3638" spans="1:4" x14ac:dyDescent="0.25">
      <c r="A3638" t="s">
        <v>2</v>
      </c>
      <c r="B3638">
        <f t="shared" si="94"/>
        <v>2022</v>
      </c>
      <c r="C3638" t="str">
        <f t="shared" si="95"/>
        <v>COMBDGHLCOldSC______STDNGA_16</v>
      </c>
      <c r="D3638" s="8">
        <f>IF(_xlfn.IFNA(VLOOKUP(LEFT(C3638,LEN(C3638)-3),COMBDG_Replacement_Split_Tech!A:T,12+B3638-2016,FALSE),-1)&lt;0,0,VLOOKUP(LEFT(C3638,LEN(C3638)-3),COMBDG_Replacement_Split_Tech!A:T,12+B3638-2016,FALSE))*_xlfn.IFNA(VLOOKUP(LEFT(C3638,14),'AGG Activity_16'!A:K,B3638-2016+2,FALSE),VLOOKUP(LEFT(C3638,15),'AGG Activity_16'!A:K,B3638-2016+2,FALSE))</f>
        <v>11.551126492360744</v>
      </c>
    </row>
    <row r="3639" spans="1:4" x14ac:dyDescent="0.25">
      <c r="A3639" t="s">
        <v>2</v>
      </c>
      <c r="B3639">
        <f t="shared" si="94"/>
        <v>2022</v>
      </c>
      <c r="C3639" t="str">
        <f t="shared" si="95"/>
        <v>COMBDGHLCOldSHFUR___HIGNGA_16</v>
      </c>
      <c r="D3639" s="8">
        <f>IF(_xlfn.IFNA(VLOOKUP(LEFT(C3639,LEN(C3639)-3),COMBDG_Replacement_Split_Tech!A:T,12+B3639-2016,FALSE),-1)&lt;0,0,VLOOKUP(LEFT(C3639,LEN(C3639)-3),COMBDG_Replacement_Split_Tech!A:T,12+B3639-2016,FALSE))*_xlfn.IFNA(VLOOKUP(LEFT(C3639,14),'AGG Activity_16'!A:K,B3639-2016+2,FALSE),VLOOKUP(LEFT(C3639,15),'AGG Activity_16'!A:K,B3639-2016+2,FALSE))</f>
        <v>0</v>
      </c>
    </row>
    <row r="3640" spans="1:4" x14ac:dyDescent="0.25">
      <c r="A3640" t="s">
        <v>2</v>
      </c>
      <c r="B3640">
        <f t="shared" si="94"/>
        <v>2022</v>
      </c>
      <c r="C3640" t="str">
        <f t="shared" si="95"/>
        <v>COMBDGHLCOldSHFUR___STDNGA_16</v>
      </c>
      <c r="D3640" s="8">
        <f>IF(_xlfn.IFNA(VLOOKUP(LEFT(C3640,LEN(C3640)-3),COMBDG_Replacement_Split_Tech!A:T,12+B3640-2016,FALSE),-1)&lt;0,0,VLOOKUP(LEFT(C3640,LEN(C3640)-3),COMBDG_Replacement_Split_Tech!A:T,12+B3640-2016,FALSE))*_xlfn.IFNA(VLOOKUP(LEFT(C3640,14),'AGG Activity_16'!A:K,B3640-2016+2,FALSE),VLOOKUP(LEFT(C3640,15),'AGG Activity_16'!A:K,B3640-2016+2,FALSE))</f>
        <v>464.87329328673286</v>
      </c>
    </row>
    <row r="3641" spans="1:4" x14ac:dyDescent="0.25">
      <c r="A3641" t="s">
        <v>2</v>
      </c>
      <c r="B3641">
        <f t="shared" si="94"/>
        <v>2022</v>
      </c>
      <c r="C3641" t="str">
        <f t="shared" si="95"/>
        <v>COMBDGHLCOldWH______STDNGA_16</v>
      </c>
      <c r="D3641" s="8">
        <f>IF(_xlfn.IFNA(VLOOKUP(LEFT(C3641,LEN(C3641)-3),COMBDG_Replacement_Split_Tech!A:T,12+B3641-2016,FALSE),-1)&lt;0,0,VLOOKUP(LEFT(C3641,LEN(C3641)-3),COMBDG_Replacement_Split_Tech!A:T,12+B3641-2016,FALSE))*_xlfn.IFNA(VLOOKUP(LEFT(C3641,14),'AGG Activity_16'!A:K,B3641-2016+2,FALSE),VLOOKUP(LEFT(C3641,15),'AGG Activity_16'!A:K,B3641-2016+2,FALSE))</f>
        <v>241.33326588645252</v>
      </c>
    </row>
    <row r="3642" spans="1:4" x14ac:dyDescent="0.25">
      <c r="A3642" t="s">
        <v>2</v>
      </c>
      <c r="B3642">
        <f t="shared" si="94"/>
        <v>2022</v>
      </c>
      <c r="C3642" t="str">
        <f t="shared" si="95"/>
        <v>COMBDGICINewAE______STDNGA_16</v>
      </c>
      <c r="D3642" s="8">
        <f>IF(_xlfn.IFNA(VLOOKUP(LEFT(C3642,LEN(C3642)-3),COMBDG_Replacement_Split_Tech!A:T,12+B3642-2016,FALSE),-1)&lt;0,0,VLOOKUP(LEFT(C3642,LEN(C3642)-3),COMBDG_Replacement_Split_Tech!A:T,12+B3642-2016,FALSE))*_xlfn.IFNA(VLOOKUP(LEFT(C3642,14),'AGG Activity_16'!A:K,B3642-2016+2,FALSE),VLOOKUP(LEFT(C3642,15),'AGG Activity_16'!A:K,B3642-2016+2,FALSE))</f>
        <v>0</v>
      </c>
    </row>
    <row r="3643" spans="1:4" x14ac:dyDescent="0.25">
      <c r="A3643" t="s">
        <v>2</v>
      </c>
      <c r="B3643">
        <f t="shared" si="94"/>
        <v>2022</v>
      </c>
      <c r="C3643" t="str">
        <f t="shared" si="95"/>
        <v>COMBDGICINewSC______STDNGA_16</v>
      </c>
      <c r="D3643" s="8">
        <f>IF(_xlfn.IFNA(VLOOKUP(LEFT(C3643,LEN(C3643)-3),COMBDG_Replacement_Split_Tech!A:T,12+B3643-2016,FALSE),-1)&lt;0,0,VLOOKUP(LEFT(C3643,LEN(C3643)-3),COMBDG_Replacement_Split_Tech!A:T,12+B3643-2016,FALSE))*_xlfn.IFNA(VLOOKUP(LEFT(C3643,14),'AGG Activity_16'!A:K,B3643-2016+2,FALSE),VLOOKUP(LEFT(C3643,15),'AGG Activity_16'!A:K,B3643-2016+2,FALSE))</f>
        <v>0</v>
      </c>
    </row>
    <row r="3644" spans="1:4" x14ac:dyDescent="0.25">
      <c r="A3644" t="s">
        <v>2</v>
      </c>
      <c r="B3644">
        <f t="shared" si="94"/>
        <v>2022</v>
      </c>
      <c r="C3644" t="str">
        <f t="shared" si="95"/>
        <v>COMBDGICINewSHFUR___HIGNGA_16</v>
      </c>
      <c r="D3644" s="8">
        <f>IF(_xlfn.IFNA(VLOOKUP(LEFT(C3644,LEN(C3644)-3),COMBDG_Replacement_Split_Tech!A:T,12+B3644-2016,FALSE),-1)&lt;0,0,VLOOKUP(LEFT(C3644,LEN(C3644)-3),COMBDG_Replacement_Split_Tech!A:T,12+B3644-2016,FALSE))*_xlfn.IFNA(VLOOKUP(LEFT(C3644,14),'AGG Activity_16'!A:K,B3644-2016+2,FALSE),VLOOKUP(LEFT(C3644,15),'AGG Activity_16'!A:K,B3644-2016+2,FALSE))</f>
        <v>0</v>
      </c>
    </row>
    <row r="3645" spans="1:4" x14ac:dyDescent="0.25">
      <c r="A3645" t="s">
        <v>2</v>
      </c>
      <c r="B3645">
        <f t="shared" si="94"/>
        <v>2022</v>
      </c>
      <c r="C3645" t="str">
        <f t="shared" si="95"/>
        <v>COMBDGICINewSHFUR___STDNGA_16</v>
      </c>
      <c r="D3645" s="8">
        <f>IF(_xlfn.IFNA(VLOOKUP(LEFT(C3645,LEN(C3645)-3),COMBDG_Replacement_Split_Tech!A:T,12+B3645-2016,FALSE),-1)&lt;0,0,VLOOKUP(LEFT(C3645,LEN(C3645)-3),COMBDG_Replacement_Split_Tech!A:T,12+B3645-2016,FALSE))*_xlfn.IFNA(VLOOKUP(LEFT(C3645,14),'AGG Activity_16'!A:K,B3645-2016+2,FALSE),VLOOKUP(LEFT(C3645,15),'AGG Activity_16'!A:K,B3645-2016+2,FALSE))</f>
        <v>0</v>
      </c>
    </row>
    <row r="3646" spans="1:4" x14ac:dyDescent="0.25">
      <c r="A3646" t="s">
        <v>2</v>
      </c>
      <c r="B3646">
        <f t="shared" si="94"/>
        <v>2022</v>
      </c>
      <c r="C3646" t="str">
        <f t="shared" si="95"/>
        <v>COMBDGICINewWH______STDNGA_16</v>
      </c>
      <c r="D3646" s="8">
        <f>IF(_xlfn.IFNA(VLOOKUP(LEFT(C3646,LEN(C3646)-3),COMBDG_Replacement_Split_Tech!A:T,12+B3646-2016,FALSE),-1)&lt;0,0,VLOOKUP(LEFT(C3646,LEN(C3646)-3),COMBDG_Replacement_Split_Tech!A:T,12+B3646-2016,FALSE))*_xlfn.IFNA(VLOOKUP(LEFT(C3646,14),'AGG Activity_16'!A:K,B3646-2016+2,FALSE),VLOOKUP(LEFT(C3646,15),'AGG Activity_16'!A:K,B3646-2016+2,FALSE))</f>
        <v>0</v>
      </c>
    </row>
    <row r="3647" spans="1:4" x14ac:dyDescent="0.25">
      <c r="A3647" t="s">
        <v>2</v>
      </c>
      <c r="B3647">
        <f t="shared" si="94"/>
        <v>2022</v>
      </c>
      <c r="C3647" t="str">
        <f t="shared" si="95"/>
        <v>COMBDGICIOldAE______STDNGA_16</v>
      </c>
      <c r="D3647" s="8">
        <f>IF(_xlfn.IFNA(VLOOKUP(LEFT(C3647,LEN(C3647)-3),COMBDG_Replacement_Split_Tech!A:T,12+B3647-2016,FALSE),-1)&lt;0,0,VLOOKUP(LEFT(C3647,LEN(C3647)-3),COMBDG_Replacement_Split_Tech!A:T,12+B3647-2016,FALSE))*_xlfn.IFNA(VLOOKUP(LEFT(C3647,14),'AGG Activity_16'!A:K,B3647-2016+2,FALSE),VLOOKUP(LEFT(C3647,15),'AGG Activity_16'!A:K,B3647-2016+2,FALSE))</f>
        <v>1.2880476516846131</v>
      </c>
    </row>
    <row r="3648" spans="1:4" x14ac:dyDescent="0.25">
      <c r="A3648" t="s">
        <v>2</v>
      </c>
      <c r="B3648">
        <f t="shared" si="94"/>
        <v>2022</v>
      </c>
      <c r="C3648" t="str">
        <f t="shared" si="95"/>
        <v>COMBDGICIOldSC______STDNGA_16</v>
      </c>
      <c r="D3648" s="8">
        <f>IF(_xlfn.IFNA(VLOOKUP(LEFT(C3648,LEN(C3648)-3),COMBDG_Replacement_Split_Tech!A:T,12+B3648-2016,FALSE),-1)&lt;0,0,VLOOKUP(LEFT(C3648,LEN(C3648)-3),COMBDG_Replacement_Split_Tech!A:T,12+B3648-2016,FALSE))*_xlfn.IFNA(VLOOKUP(LEFT(C3648,14),'AGG Activity_16'!A:K,B3648-2016+2,FALSE),VLOOKUP(LEFT(C3648,15),'AGG Activity_16'!A:K,B3648-2016+2,FALSE))</f>
        <v>0.92591027933934611</v>
      </c>
    </row>
    <row r="3649" spans="1:4" x14ac:dyDescent="0.25">
      <c r="A3649" t="s">
        <v>2</v>
      </c>
      <c r="B3649">
        <f t="shared" si="94"/>
        <v>2022</v>
      </c>
      <c r="C3649" t="str">
        <f t="shared" si="95"/>
        <v>COMBDGICIOldSHFUR___HIGNGA_16</v>
      </c>
      <c r="D3649" s="8">
        <f>IF(_xlfn.IFNA(VLOOKUP(LEFT(C3649,LEN(C3649)-3),COMBDG_Replacement_Split_Tech!A:T,12+B3649-2016,FALSE),-1)&lt;0,0,VLOOKUP(LEFT(C3649,LEN(C3649)-3),COMBDG_Replacement_Split_Tech!A:T,12+B3649-2016,FALSE))*_xlfn.IFNA(VLOOKUP(LEFT(C3649,14),'AGG Activity_16'!A:K,B3649-2016+2,FALSE),VLOOKUP(LEFT(C3649,15),'AGG Activity_16'!A:K,B3649-2016+2,FALSE))</f>
        <v>0</v>
      </c>
    </row>
    <row r="3650" spans="1:4" x14ac:dyDescent="0.25">
      <c r="A3650" t="s">
        <v>2</v>
      </c>
      <c r="B3650">
        <f t="shared" si="94"/>
        <v>2022</v>
      </c>
      <c r="C3650" t="str">
        <f t="shared" si="95"/>
        <v>COMBDGICIOldSHFUR___STDNGA_16</v>
      </c>
      <c r="D3650" s="8">
        <f>IF(_xlfn.IFNA(VLOOKUP(LEFT(C3650,LEN(C3650)-3),COMBDG_Replacement_Split_Tech!A:T,12+B3650-2016,FALSE),-1)&lt;0,0,VLOOKUP(LEFT(C3650,LEN(C3650)-3),COMBDG_Replacement_Split_Tech!A:T,12+B3650-2016,FALSE))*_xlfn.IFNA(VLOOKUP(LEFT(C3650,14),'AGG Activity_16'!A:K,B3650-2016+2,FALSE),VLOOKUP(LEFT(C3650,15),'AGG Activity_16'!A:K,B3650-2016+2,FALSE))</f>
        <v>35.568318283565503</v>
      </c>
    </row>
    <row r="3651" spans="1:4" x14ac:dyDescent="0.25">
      <c r="A3651" t="s">
        <v>2</v>
      </c>
      <c r="B3651">
        <f t="shared" si="94"/>
        <v>2022</v>
      </c>
      <c r="C3651" t="str">
        <f t="shared" si="95"/>
        <v>COMBDGICIOldWH______STDNGA_16</v>
      </c>
      <c r="D3651" s="8">
        <f>IF(_xlfn.IFNA(VLOOKUP(LEFT(C3651,LEN(C3651)-3),COMBDG_Replacement_Split_Tech!A:T,12+B3651-2016,FALSE),-1)&lt;0,0,VLOOKUP(LEFT(C3651,LEN(C3651)-3),COMBDG_Replacement_Split_Tech!A:T,12+B3651-2016,FALSE))*_xlfn.IFNA(VLOOKUP(LEFT(C3651,14),'AGG Activity_16'!A:K,B3651-2016+2,FALSE),VLOOKUP(LEFT(C3651,15),'AGG Activity_16'!A:K,B3651-2016+2,FALSE))</f>
        <v>13.219876612695906</v>
      </c>
    </row>
    <row r="3652" spans="1:4" x14ac:dyDescent="0.25">
      <c r="A3652" t="s">
        <v>2</v>
      </c>
      <c r="B3652">
        <f t="shared" si="94"/>
        <v>2022</v>
      </c>
      <c r="C3652" t="str">
        <f t="shared" si="95"/>
        <v>COMBDGOFFNewAE______STDNGA_16</v>
      </c>
      <c r="D3652" s="8">
        <f>IF(_xlfn.IFNA(VLOOKUP(LEFT(C3652,LEN(C3652)-3),COMBDG_Replacement_Split_Tech!A:T,12+B3652-2016,FALSE),-1)&lt;0,0,VLOOKUP(LEFT(C3652,LEN(C3652)-3),COMBDG_Replacement_Split_Tech!A:T,12+B3652-2016,FALSE))*_xlfn.IFNA(VLOOKUP(LEFT(C3652,14),'AGG Activity_16'!A:K,B3652-2016+2,FALSE),VLOOKUP(LEFT(C3652,15),'AGG Activity_16'!A:K,B3652-2016+2,FALSE))</f>
        <v>0</v>
      </c>
    </row>
    <row r="3653" spans="1:4" x14ac:dyDescent="0.25">
      <c r="A3653" t="s">
        <v>2</v>
      </c>
      <c r="B3653">
        <f t="shared" si="94"/>
        <v>2022</v>
      </c>
      <c r="C3653" t="str">
        <f t="shared" si="95"/>
        <v>COMBDGOFFNewSC______STDNGA_16</v>
      </c>
      <c r="D3653" s="8">
        <f>IF(_xlfn.IFNA(VLOOKUP(LEFT(C3653,LEN(C3653)-3),COMBDG_Replacement_Split_Tech!A:T,12+B3653-2016,FALSE),-1)&lt;0,0,VLOOKUP(LEFT(C3653,LEN(C3653)-3),COMBDG_Replacement_Split_Tech!A:T,12+B3653-2016,FALSE))*_xlfn.IFNA(VLOOKUP(LEFT(C3653,14),'AGG Activity_16'!A:K,B3653-2016+2,FALSE),VLOOKUP(LEFT(C3653,15),'AGG Activity_16'!A:K,B3653-2016+2,FALSE))</f>
        <v>0</v>
      </c>
    </row>
    <row r="3654" spans="1:4" x14ac:dyDescent="0.25">
      <c r="A3654" t="s">
        <v>2</v>
      </c>
      <c r="B3654">
        <f t="shared" si="94"/>
        <v>2022</v>
      </c>
      <c r="C3654" t="str">
        <f t="shared" si="95"/>
        <v>COMBDGOFFNewSHFUR___HIGNGA_16</v>
      </c>
      <c r="D3654" s="8">
        <f>IF(_xlfn.IFNA(VLOOKUP(LEFT(C3654,LEN(C3654)-3),COMBDG_Replacement_Split_Tech!A:T,12+B3654-2016,FALSE),-1)&lt;0,0,VLOOKUP(LEFT(C3654,LEN(C3654)-3),COMBDG_Replacement_Split_Tech!A:T,12+B3654-2016,FALSE))*_xlfn.IFNA(VLOOKUP(LEFT(C3654,14),'AGG Activity_16'!A:K,B3654-2016+2,FALSE),VLOOKUP(LEFT(C3654,15),'AGG Activity_16'!A:K,B3654-2016+2,FALSE))</f>
        <v>0</v>
      </c>
    </row>
    <row r="3655" spans="1:4" x14ac:dyDescent="0.25">
      <c r="A3655" t="s">
        <v>2</v>
      </c>
      <c r="B3655">
        <f t="shared" si="94"/>
        <v>2022</v>
      </c>
      <c r="C3655" t="str">
        <f t="shared" si="95"/>
        <v>COMBDGOFFNewSHFUR___STDNGA_16</v>
      </c>
      <c r="D3655" s="8">
        <f>IF(_xlfn.IFNA(VLOOKUP(LEFT(C3655,LEN(C3655)-3),COMBDG_Replacement_Split_Tech!A:T,12+B3655-2016,FALSE),-1)&lt;0,0,VLOOKUP(LEFT(C3655,LEN(C3655)-3),COMBDG_Replacement_Split_Tech!A:T,12+B3655-2016,FALSE))*_xlfn.IFNA(VLOOKUP(LEFT(C3655,14),'AGG Activity_16'!A:K,B3655-2016+2,FALSE),VLOOKUP(LEFT(C3655,15),'AGG Activity_16'!A:K,B3655-2016+2,FALSE))</f>
        <v>0</v>
      </c>
    </row>
    <row r="3656" spans="1:4" x14ac:dyDescent="0.25">
      <c r="A3656" t="s">
        <v>2</v>
      </c>
      <c r="B3656">
        <f t="shared" si="94"/>
        <v>2022</v>
      </c>
      <c r="C3656" t="str">
        <f t="shared" si="95"/>
        <v>COMBDGOFFNewWH______STDNGA_16</v>
      </c>
      <c r="D3656" s="8">
        <f>IF(_xlfn.IFNA(VLOOKUP(LEFT(C3656,LEN(C3656)-3),COMBDG_Replacement_Split_Tech!A:T,12+B3656-2016,FALSE),-1)&lt;0,0,VLOOKUP(LEFT(C3656,LEN(C3656)-3),COMBDG_Replacement_Split_Tech!A:T,12+B3656-2016,FALSE))*_xlfn.IFNA(VLOOKUP(LEFT(C3656,14),'AGG Activity_16'!A:K,B3656-2016+2,FALSE),VLOOKUP(LEFT(C3656,15),'AGG Activity_16'!A:K,B3656-2016+2,FALSE))</f>
        <v>0</v>
      </c>
    </row>
    <row r="3657" spans="1:4" x14ac:dyDescent="0.25">
      <c r="A3657" t="s">
        <v>2</v>
      </c>
      <c r="B3657">
        <f t="shared" si="94"/>
        <v>2022</v>
      </c>
      <c r="C3657" t="str">
        <f t="shared" si="95"/>
        <v>COMBDGOFFOldAE______STDNGA_16</v>
      </c>
      <c r="D3657" s="8">
        <f>IF(_xlfn.IFNA(VLOOKUP(LEFT(C3657,LEN(C3657)-3),COMBDG_Replacement_Split_Tech!A:T,12+B3657-2016,FALSE),-1)&lt;0,0,VLOOKUP(LEFT(C3657,LEN(C3657)-3),COMBDG_Replacement_Split_Tech!A:T,12+B3657-2016,FALSE))*_xlfn.IFNA(VLOOKUP(LEFT(C3657,14),'AGG Activity_16'!A:K,B3657-2016+2,FALSE),VLOOKUP(LEFT(C3657,15),'AGG Activity_16'!A:K,B3657-2016+2,FALSE))</f>
        <v>697.10898633366696</v>
      </c>
    </row>
    <row r="3658" spans="1:4" x14ac:dyDescent="0.25">
      <c r="A3658" t="s">
        <v>2</v>
      </c>
      <c r="B3658">
        <f t="shared" si="94"/>
        <v>2022</v>
      </c>
      <c r="C3658" t="str">
        <f t="shared" si="95"/>
        <v>COMBDGOFFOldSC______STDNGA_16</v>
      </c>
      <c r="D3658" s="8">
        <f>IF(_xlfn.IFNA(VLOOKUP(LEFT(C3658,LEN(C3658)-3),COMBDG_Replacement_Split_Tech!A:T,12+B3658-2016,FALSE),-1)&lt;0,0,VLOOKUP(LEFT(C3658,LEN(C3658)-3),COMBDG_Replacement_Split_Tech!A:T,12+B3658-2016,FALSE))*_xlfn.IFNA(VLOOKUP(LEFT(C3658,14),'AGG Activity_16'!A:K,B3658-2016+2,FALSE),VLOOKUP(LEFT(C3658,15),'AGG Activity_16'!A:K,B3658-2016+2,FALSE))</f>
        <v>56.895644557037201</v>
      </c>
    </row>
    <row r="3659" spans="1:4" x14ac:dyDescent="0.25">
      <c r="A3659" t="s">
        <v>2</v>
      </c>
      <c r="B3659">
        <f t="shared" si="94"/>
        <v>2022</v>
      </c>
      <c r="C3659" t="str">
        <f t="shared" si="95"/>
        <v>COMBDGOFFOldSHFUR___HIGNGA_16</v>
      </c>
      <c r="D3659" s="8">
        <f>IF(_xlfn.IFNA(VLOOKUP(LEFT(C3659,LEN(C3659)-3),COMBDG_Replacement_Split_Tech!A:T,12+B3659-2016,FALSE),-1)&lt;0,0,VLOOKUP(LEFT(C3659,LEN(C3659)-3),COMBDG_Replacement_Split_Tech!A:T,12+B3659-2016,FALSE))*_xlfn.IFNA(VLOOKUP(LEFT(C3659,14),'AGG Activity_16'!A:K,B3659-2016+2,FALSE),VLOOKUP(LEFT(C3659,15),'AGG Activity_16'!A:K,B3659-2016+2,FALSE))</f>
        <v>0</v>
      </c>
    </row>
    <row r="3660" spans="1:4" x14ac:dyDescent="0.25">
      <c r="A3660" t="s">
        <v>2</v>
      </c>
      <c r="B3660">
        <f t="shared" si="94"/>
        <v>2022</v>
      </c>
      <c r="C3660" t="str">
        <f t="shared" si="95"/>
        <v>COMBDGOFFOldSHFUR___STDNGA_16</v>
      </c>
      <c r="D3660" s="8">
        <f>IF(_xlfn.IFNA(VLOOKUP(LEFT(C3660,LEN(C3660)-3),COMBDG_Replacement_Split_Tech!A:T,12+B3660-2016,FALSE),-1)&lt;0,0,VLOOKUP(LEFT(C3660,LEN(C3660)-3),COMBDG_Replacement_Split_Tech!A:T,12+B3660-2016,FALSE))*_xlfn.IFNA(VLOOKUP(LEFT(C3660,14),'AGG Activity_16'!A:K,B3660-2016+2,FALSE),VLOOKUP(LEFT(C3660,15),'AGG Activity_16'!A:K,B3660-2016+2,FALSE))</f>
        <v>2598.9466872143239</v>
      </c>
    </row>
    <row r="3661" spans="1:4" x14ac:dyDescent="0.25">
      <c r="A3661" t="s">
        <v>2</v>
      </c>
      <c r="B3661">
        <f t="shared" si="94"/>
        <v>2022</v>
      </c>
      <c r="C3661" t="str">
        <f t="shared" si="95"/>
        <v>COMBDGOFFOldWH______STDNGA_16</v>
      </c>
      <c r="D3661" s="8">
        <f>IF(_xlfn.IFNA(VLOOKUP(LEFT(C3661,LEN(C3661)-3),COMBDG_Replacement_Split_Tech!A:T,12+B3661-2016,FALSE),-1)&lt;0,0,VLOOKUP(LEFT(C3661,LEN(C3661)-3),COMBDG_Replacement_Split_Tech!A:T,12+B3661-2016,FALSE))*_xlfn.IFNA(VLOOKUP(LEFT(C3661,14),'AGG Activity_16'!A:K,B3661-2016+2,FALSE),VLOOKUP(LEFT(C3661,15),'AGG Activity_16'!A:K,B3661-2016+2,FALSE))</f>
        <v>385.13308962107112</v>
      </c>
    </row>
    <row r="3662" spans="1:4" x14ac:dyDescent="0.25">
      <c r="A3662" t="s">
        <v>2</v>
      </c>
      <c r="B3662">
        <f t="shared" si="94"/>
        <v>2022</v>
      </c>
      <c r="C3662" t="str">
        <f t="shared" si="95"/>
        <v>COMBDGOTSNewAE______STDNGA_16</v>
      </c>
      <c r="D3662" s="8">
        <f>IF(_xlfn.IFNA(VLOOKUP(LEFT(C3662,LEN(C3662)-3),COMBDG_Replacement_Split_Tech!A:T,12+B3662-2016,FALSE),-1)&lt;0,0,VLOOKUP(LEFT(C3662,LEN(C3662)-3),COMBDG_Replacement_Split_Tech!A:T,12+B3662-2016,FALSE))*_xlfn.IFNA(VLOOKUP(LEFT(C3662,14),'AGG Activity_16'!A:K,B3662-2016+2,FALSE),VLOOKUP(LEFT(C3662,15),'AGG Activity_16'!A:K,B3662-2016+2,FALSE))</f>
        <v>0</v>
      </c>
    </row>
    <row r="3663" spans="1:4" x14ac:dyDescent="0.25">
      <c r="A3663" t="s">
        <v>2</v>
      </c>
      <c r="B3663">
        <f t="shared" si="94"/>
        <v>2022</v>
      </c>
      <c r="C3663" t="str">
        <f t="shared" si="95"/>
        <v>COMBDGOTSNewSC______STDNGA_16</v>
      </c>
      <c r="D3663" s="8">
        <f>IF(_xlfn.IFNA(VLOOKUP(LEFT(C3663,LEN(C3663)-3),COMBDG_Replacement_Split_Tech!A:T,12+B3663-2016,FALSE),-1)&lt;0,0,VLOOKUP(LEFT(C3663,LEN(C3663)-3),COMBDG_Replacement_Split_Tech!A:T,12+B3663-2016,FALSE))*_xlfn.IFNA(VLOOKUP(LEFT(C3663,14),'AGG Activity_16'!A:K,B3663-2016+2,FALSE),VLOOKUP(LEFT(C3663,15),'AGG Activity_16'!A:K,B3663-2016+2,FALSE))</f>
        <v>0</v>
      </c>
    </row>
    <row r="3664" spans="1:4" x14ac:dyDescent="0.25">
      <c r="A3664" t="s">
        <v>2</v>
      </c>
      <c r="B3664">
        <f t="shared" si="94"/>
        <v>2022</v>
      </c>
      <c r="C3664" t="str">
        <f t="shared" si="95"/>
        <v>COMBDGOTSNewSHFUR___HIGNGA_16</v>
      </c>
      <c r="D3664" s="8">
        <f>IF(_xlfn.IFNA(VLOOKUP(LEFT(C3664,LEN(C3664)-3),COMBDG_Replacement_Split_Tech!A:T,12+B3664-2016,FALSE),-1)&lt;0,0,VLOOKUP(LEFT(C3664,LEN(C3664)-3),COMBDG_Replacement_Split_Tech!A:T,12+B3664-2016,FALSE))*_xlfn.IFNA(VLOOKUP(LEFT(C3664,14),'AGG Activity_16'!A:K,B3664-2016+2,FALSE),VLOOKUP(LEFT(C3664,15),'AGG Activity_16'!A:K,B3664-2016+2,FALSE))</f>
        <v>0</v>
      </c>
    </row>
    <row r="3665" spans="1:4" x14ac:dyDescent="0.25">
      <c r="A3665" t="s">
        <v>2</v>
      </c>
      <c r="B3665">
        <f t="shared" si="94"/>
        <v>2022</v>
      </c>
      <c r="C3665" t="str">
        <f t="shared" si="95"/>
        <v>COMBDGOTSNewSHFUR___STDNGA_16</v>
      </c>
      <c r="D3665" s="8">
        <f>IF(_xlfn.IFNA(VLOOKUP(LEFT(C3665,LEN(C3665)-3),COMBDG_Replacement_Split_Tech!A:T,12+B3665-2016,FALSE),-1)&lt;0,0,VLOOKUP(LEFT(C3665,LEN(C3665)-3),COMBDG_Replacement_Split_Tech!A:T,12+B3665-2016,FALSE))*_xlfn.IFNA(VLOOKUP(LEFT(C3665,14),'AGG Activity_16'!A:K,B3665-2016+2,FALSE),VLOOKUP(LEFT(C3665,15),'AGG Activity_16'!A:K,B3665-2016+2,FALSE))</f>
        <v>0</v>
      </c>
    </row>
    <row r="3666" spans="1:4" x14ac:dyDescent="0.25">
      <c r="A3666" t="s">
        <v>2</v>
      </c>
      <c r="B3666">
        <f t="shared" si="94"/>
        <v>2022</v>
      </c>
      <c r="C3666" t="str">
        <f t="shared" si="95"/>
        <v>COMBDGOTSNewWH______STDNGA_16</v>
      </c>
      <c r="D3666" s="8">
        <f>IF(_xlfn.IFNA(VLOOKUP(LEFT(C3666,LEN(C3666)-3),COMBDG_Replacement_Split_Tech!A:T,12+B3666-2016,FALSE),-1)&lt;0,0,VLOOKUP(LEFT(C3666,LEN(C3666)-3),COMBDG_Replacement_Split_Tech!A:T,12+B3666-2016,FALSE))*_xlfn.IFNA(VLOOKUP(LEFT(C3666,14),'AGG Activity_16'!A:K,B3666-2016+2,FALSE),VLOOKUP(LEFT(C3666,15),'AGG Activity_16'!A:K,B3666-2016+2,FALSE))</f>
        <v>0</v>
      </c>
    </row>
    <row r="3667" spans="1:4" x14ac:dyDescent="0.25">
      <c r="A3667" t="s">
        <v>2</v>
      </c>
      <c r="B3667">
        <f t="shared" si="94"/>
        <v>2022</v>
      </c>
      <c r="C3667" t="str">
        <f t="shared" si="95"/>
        <v>COMBDGOTSOldAE______STDNGA_16</v>
      </c>
      <c r="D3667" s="8">
        <f>IF(_xlfn.IFNA(VLOOKUP(LEFT(C3667,LEN(C3667)-3),COMBDG_Replacement_Split_Tech!A:T,12+B3667-2016,FALSE),-1)&lt;0,0,VLOOKUP(LEFT(C3667,LEN(C3667)-3),COMBDG_Replacement_Split_Tech!A:T,12+B3667-2016,FALSE))*_xlfn.IFNA(VLOOKUP(LEFT(C3667,14),'AGG Activity_16'!A:K,B3667-2016+2,FALSE),VLOOKUP(LEFT(C3667,15),'AGG Activity_16'!A:K,B3667-2016+2,FALSE))</f>
        <v>9.2164929705837864</v>
      </c>
    </row>
    <row r="3668" spans="1:4" x14ac:dyDescent="0.25">
      <c r="A3668" t="s">
        <v>2</v>
      </c>
      <c r="B3668">
        <f t="shared" si="94"/>
        <v>2022</v>
      </c>
      <c r="C3668" t="str">
        <f t="shared" si="95"/>
        <v>COMBDGOTSOldSC______STDNGA_16</v>
      </c>
      <c r="D3668" s="8">
        <f>IF(_xlfn.IFNA(VLOOKUP(LEFT(C3668,LEN(C3668)-3),COMBDG_Replacement_Split_Tech!A:T,12+B3668-2016,FALSE),-1)&lt;0,0,VLOOKUP(LEFT(C3668,LEN(C3668)-3),COMBDG_Replacement_Split_Tech!A:T,12+B3668-2016,FALSE))*_xlfn.IFNA(VLOOKUP(LEFT(C3668,14),'AGG Activity_16'!A:K,B3668-2016+2,FALSE),VLOOKUP(LEFT(C3668,15),'AGG Activity_16'!A:K,B3668-2016+2,FALSE))</f>
        <v>8.5501720735792794</v>
      </c>
    </row>
    <row r="3669" spans="1:4" x14ac:dyDescent="0.25">
      <c r="A3669" t="s">
        <v>2</v>
      </c>
      <c r="B3669">
        <f t="shared" si="94"/>
        <v>2022</v>
      </c>
      <c r="C3669" t="str">
        <f t="shared" si="95"/>
        <v>COMBDGOTSOldSHFUR___HIGNGA_16</v>
      </c>
      <c r="D3669" s="8">
        <f>IF(_xlfn.IFNA(VLOOKUP(LEFT(C3669,LEN(C3669)-3),COMBDG_Replacement_Split_Tech!A:T,12+B3669-2016,FALSE),-1)&lt;0,0,VLOOKUP(LEFT(C3669,LEN(C3669)-3),COMBDG_Replacement_Split_Tech!A:T,12+B3669-2016,FALSE))*_xlfn.IFNA(VLOOKUP(LEFT(C3669,14),'AGG Activity_16'!A:K,B3669-2016+2,FALSE),VLOOKUP(LEFT(C3669,15),'AGG Activity_16'!A:K,B3669-2016+2,FALSE))</f>
        <v>0</v>
      </c>
    </row>
    <row r="3670" spans="1:4" x14ac:dyDescent="0.25">
      <c r="A3670" t="s">
        <v>2</v>
      </c>
      <c r="B3670">
        <f t="shared" si="94"/>
        <v>2022</v>
      </c>
      <c r="C3670" t="str">
        <f t="shared" si="95"/>
        <v>COMBDGOTSOldSHFUR___STDNGA_16</v>
      </c>
      <c r="D3670" s="8">
        <f>IF(_xlfn.IFNA(VLOOKUP(LEFT(C3670,LEN(C3670)-3),COMBDG_Replacement_Split_Tech!A:T,12+B3670-2016,FALSE),-1)&lt;0,0,VLOOKUP(LEFT(C3670,LEN(C3670)-3),COMBDG_Replacement_Split_Tech!A:T,12+B3670-2016,FALSE))*_xlfn.IFNA(VLOOKUP(LEFT(C3670,14),'AGG Activity_16'!A:K,B3670-2016+2,FALSE),VLOOKUP(LEFT(C3670,15),'AGG Activity_16'!A:K,B3670-2016+2,FALSE))</f>
        <v>357.53221868670244</v>
      </c>
    </row>
    <row r="3671" spans="1:4" x14ac:dyDescent="0.25">
      <c r="A3671" t="s">
        <v>2</v>
      </c>
      <c r="B3671">
        <f t="shared" si="94"/>
        <v>2022</v>
      </c>
      <c r="C3671" t="str">
        <f t="shared" si="95"/>
        <v>COMBDGOTSOldWH______STDNGA_16</v>
      </c>
      <c r="D3671" s="8">
        <f>IF(_xlfn.IFNA(VLOOKUP(LEFT(C3671,LEN(C3671)-3),COMBDG_Replacement_Split_Tech!A:T,12+B3671-2016,FALSE),-1)&lt;0,0,VLOOKUP(LEFT(C3671,LEN(C3671)-3),COMBDG_Replacement_Split_Tech!A:T,12+B3671-2016,FALSE))*_xlfn.IFNA(VLOOKUP(LEFT(C3671,14),'AGG Activity_16'!A:K,B3671-2016+2,FALSE),VLOOKUP(LEFT(C3671,15),'AGG Activity_16'!A:K,B3671-2016+2,FALSE))</f>
        <v>120.70329882066166</v>
      </c>
    </row>
    <row r="3672" spans="1:4" x14ac:dyDescent="0.25">
      <c r="A3672" t="s">
        <v>2</v>
      </c>
      <c r="B3672">
        <f t="shared" si="94"/>
        <v>2022</v>
      </c>
      <c r="C3672" t="str">
        <f t="shared" si="95"/>
        <v>COMBDGRTTNewAE______STDNGA_16</v>
      </c>
      <c r="D3672" s="8">
        <f>IF(_xlfn.IFNA(VLOOKUP(LEFT(C3672,LEN(C3672)-3),COMBDG_Replacement_Split_Tech!A:T,12+B3672-2016,FALSE),-1)&lt;0,0,VLOOKUP(LEFT(C3672,LEN(C3672)-3),COMBDG_Replacement_Split_Tech!A:T,12+B3672-2016,FALSE))*_xlfn.IFNA(VLOOKUP(LEFT(C3672,14),'AGG Activity_16'!A:K,B3672-2016+2,FALSE),VLOOKUP(LEFT(C3672,15),'AGG Activity_16'!A:K,B3672-2016+2,FALSE))</f>
        <v>0</v>
      </c>
    </row>
    <row r="3673" spans="1:4" x14ac:dyDescent="0.25">
      <c r="A3673" t="s">
        <v>2</v>
      </c>
      <c r="B3673">
        <f t="shared" si="94"/>
        <v>2022</v>
      </c>
      <c r="C3673" t="str">
        <f t="shared" si="95"/>
        <v>COMBDGRTTNewSC______STDNGA_16</v>
      </c>
      <c r="D3673" s="8">
        <f>IF(_xlfn.IFNA(VLOOKUP(LEFT(C3673,LEN(C3673)-3),COMBDG_Replacement_Split_Tech!A:T,12+B3673-2016,FALSE),-1)&lt;0,0,VLOOKUP(LEFT(C3673,LEN(C3673)-3),COMBDG_Replacement_Split_Tech!A:T,12+B3673-2016,FALSE))*_xlfn.IFNA(VLOOKUP(LEFT(C3673,14),'AGG Activity_16'!A:K,B3673-2016+2,FALSE),VLOOKUP(LEFT(C3673,15),'AGG Activity_16'!A:K,B3673-2016+2,FALSE))</f>
        <v>0</v>
      </c>
    </row>
    <row r="3674" spans="1:4" x14ac:dyDescent="0.25">
      <c r="A3674" t="s">
        <v>2</v>
      </c>
      <c r="B3674">
        <f t="shared" si="94"/>
        <v>2022</v>
      </c>
      <c r="C3674" t="str">
        <f t="shared" si="95"/>
        <v>COMBDGRTTNewSHFUR___HIGNGA_16</v>
      </c>
      <c r="D3674" s="8">
        <f>IF(_xlfn.IFNA(VLOOKUP(LEFT(C3674,LEN(C3674)-3),COMBDG_Replacement_Split_Tech!A:T,12+B3674-2016,FALSE),-1)&lt;0,0,VLOOKUP(LEFT(C3674,LEN(C3674)-3),COMBDG_Replacement_Split_Tech!A:T,12+B3674-2016,FALSE))*_xlfn.IFNA(VLOOKUP(LEFT(C3674,14),'AGG Activity_16'!A:K,B3674-2016+2,FALSE),VLOOKUP(LEFT(C3674,15),'AGG Activity_16'!A:K,B3674-2016+2,FALSE))</f>
        <v>0</v>
      </c>
    </row>
    <row r="3675" spans="1:4" x14ac:dyDescent="0.25">
      <c r="A3675" t="s">
        <v>2</v>
      </c>
      <c r="B3675">
        <f t="shared" ref="B3675:B3738" si="96">B3075+1</f>
        <v>2022</v>
      </c>
      <c r="C3675" t="str">
        <f t="shared" ref="C3675:C3738" si="97">C3075</f>
        <v>COMBDGRTTNewSHFUR___STDNGA_16</v>
      </c>
      <c r="D3675" s="8">
        <f>IF(_xlfn.IFNA(VLOOKUP(LEFT(C3675,LEN(C3675)-3),COMBDG_Replacement_Split_Tech!A:T,12+B3675-2016,FALSE),-1)&lt;0,0,VLOOKUP(LEFT(C3675,LEN(C3675)-3),COMBDG_Replacement_Split_Tech!A:T,12+B3675-2016,FALSE))*_xlfn.IFNA(VLOOKUP(LEFT(C3675,14),'AGG Activity_16'!A:K,B3675-2016+2,FALSE),VLOOKUP(LEFT(C3675,15),'AGG Activity_16'!A:K,B3675-2016+2,FALSE))</f>
        <v>0</v>
      </c>
    </row>
    <row r="3676" spans="1:4" x14ac:dyDescent="0.25">
      <c r="A3676" t="s">
        <v>2</v>
      </c>
      <c r="B3676">
        <f t="shared" si="96"/>
        <v>2022</v>
      </c>
      <c r="C3676" t="str">
        <f t="shared" si="97"/>
        <v>COMBDGRTTNewWH______STDNGA_16</v>
      </c>
      <c r="D3676" s="8">
        <f>IF(_xlfn.IFNA(VLOOKUP(LEFT(C3676,LEN(C3676)-3),COMBDG_Replacement_Split_Tech!A:T,12+B3676-2016,FALSE),-1)&lt;0,0,VLOOKUP(LEFT(C3676,LEN(C3676)-3),COMBDG_Replacement_Split_Tech!A:T,12+B3676-2016,FALSE))*_xlfn.IFNA(VLOOKUP(LEFT(C3676,14),'AGG Activity_16'!A:K,B3676-2016+2,FALSE),VLOOKUP(LEFT(C3676,15),'AGG Activity_16'!A:K,B3676-2016+2,FALSE))</f>
        <v>0</v>
      </c>
    </row>
    <row r="3677" spans="1:4" x14ac:dyDescent="0.25">
      <c r="A3677" t="s">
        <v>2</v>
      </c>
      <c r="B3677">
        <f t="shared" si="96"/>
        <v>2022</v>
      </c>
      <c r="C3677" t="str">
        <f t="shared" si="97"/>
        <v>COMBDGRTTOldAE______STDNGA_16</v>
      </c>
      <c r="D3677" s="8">
        <f>IF(_xlfn.IFNA(VLOOKUP(LEFT(C3677,LEN(C3677)-3),COMBDG_Replacement_Split_Tech!A:T,12+B3677-2016,FALSE),-1)&lt;0,0,VLOOKUP(LEFT(C3677,LEN(C3677)-3),COMBDG_Replacement_Split_Tech!A:T,12+B3677-2016,FALSE))*_xlfn.IFNA(VLOOKUP(LEFT(C3677,14),'AGG Activity_16'!A:K,B3677-2016+2,FALSE),VLOOKUP(LEFT(C3677,15),'AGG Activity_16'!A:K,B3677-2016+2,FALSE))</f>
        <v>23.52324161467827</v>
      </c>
    </row>
    <row r="3678" spans="1:4" x14ac:dyDescent="0.25">
      <c r="A3678" t="s">
        <v>2</v>
      </c>
      <c r="B3678">
        <f t="shared" si="96"/>
        <v>2022</v>
      </c>
      <c r="C3678" t="str">
        <f t="shared" si="97"/>
        <v>COMBDGRTTOldSC______STDNGA_16</v>
      </c>
      <c r="D3678" s="8">
        <f>IF(_xlfn.IFNA(VLOOKUP(LEFT(C3678,LEN(C3678)-3),COMBDG_Replacement_Split_Tech!A:T,12+B3678-2016,FALSE),-1)&lt;0,0,VLOOKUP(LEFT(C3678,LEN(C3678)-3),COMBDG_Replacement_Split_Tech!A:T,12+B3678-2016,FALSE))*_xlfn.IFNA(VLOOKUP(LEFT(C3678,14),'AGG Activity_16'!A:K,B3678-2016+2,FALSE),VLOOKUP(LEFT(C3678,15),'AGG Activity_16'!A:K,B3678-2016+2,FALSE))</f>
        <v>26.329221996011384</v>
      </c>
    </row>
    <row r="3679" spans="1:4" x14ac:dyDescent="0.25">
      <c r="A3679" t="s">
        <v>2</v>
      </c>
      <c r="B3679">
        <f t="shared" si="96"/>
        <v>2022</v>
      </c>
      <c r="C3679" t="str">
        <f t="shared" si="97"/>
        <v>COMBDGRTTOldSHFUR___HIGNGA_16</v>
      </c>
      <c r="D3679" s="8">
        <f>IF(_xlfn.IFNA(VLOOKUP(LEFT(C3679,LEN(C3679)-3),COMBDG_Replacement_Split_Tech!A:T,12+B3679-2016,FALSE),-1)&lt;0,0,VLOOKUP(LEFT(C3679,LEN(C3679)-3),COMBDG_Replacement_Split_Tech!A:T,12+B3679-2016,FALSE))*_xlfn.IFNA(VLOOKUP(LEFT(C3679,14),'AGG Activity_16'!A:K,B3679-2016+2,FALSE),VLOOKUP(LEFT(C3679,15),'AGG Activity_16'!A:K,B3679-2016+2,FALSE))</f>
        <v>0</v>
      </c>
    </row>
    <row r="3680" spans="1:4" x14ac:dyDescent="0.25">
      <c r="A3680" t="s">
        <v>2</v>
      </c>
      <c r="B3680">
        <f t="shared" si="96"/>
        <v>2022</v>
      </c>
      <c r="C3680" t="str">
        <f t="shared" si="97"/>
        <v>COMBDGRTTOldSHFUR___STDNGA_16</v>
      </c>
      <c r="D3680" s="8">
        <f>IF(_xlfn.IFNA(VLOOKUP(LEFT(C3680,LEN(C3680)-3),COMBDG_Replacement_Split_Tech!A:T,12+B3680-2016,FALSE),-1)&lt;0,0,VLOOKUP(LEFT(C3680,LEN(C3680)-3),COMBDG_Replacement_Split_Tech!A:T,12+B3680-2016,FALSE))*_xlfn.IFNA(VLOOKUP(LEFT(C3680,14),'AGG Activity_16'!A:K,B3680-2016+2,FALSE),VLOOKUP(LEFT(C3680,15),'AGG Activity_16'!A:K,B3680-2016+2,FALSE))</f>
        <v>1041.3821101058252</v>
      </c>
    </row>
    <row r="3681" spans="1:4" x14ac:dyDescent="0.25">
      <c r="A3681" t="s">
        <v>2</v>
      </c>
      <c r="B3681">
        <f t="shared" si="96"/>
        <v>2022</v>
      </c>
      <c r="C3681" t="str">
        <f t="shared" si="97"/>
        <v>COMBDGRTTOldWH______STDNGA_16</v>
      </c>
      <c r="D3681" s="8">
        <f>IF(_xlfn.IFNA(VLOOKUP(LEFT(C3681,LEN(C3681)-3),COMBDG_Replacement_Split_Tech!A:T,12+B3681-2016,FALSE),-1)&lt;0,0,VLOOKUP(LEFT(C3681,LEN(C3681)-3),COMBDG_Replacement_Split_Tech!A:T,12+B3681-2016,FALSE))*_xlfn.IFNA(VLOOKUP(LEFT(C3681,14),'AGG Activity_16'!A:K,B3681-2016+2,FALSE),VLOOKUP(LEFT(C3681,15),'AGG Activity_16'!A:K,B3681-2016+2,FALSE))</f>
        <v>337.55112454317111</v>
      </c>
    </row>
    <row r="3682" spans="1:4" x14ac:dyDescent="0.25">
      <c r="A3682" t="s">
        <v>2</v>
      </c>
      <c r="B3682">
        <f t="shared" si="96"/>
        <v>2022</v>
      </c>
      <c r="C3682" t="str">
        <f t="shared" si="97"/>
        <v>COMBDGTAWNewAE______STDNGA_16</v>
      </c>
      <c r="D3682" s="8">
        <f>IF(_xlfn.IFNA(VLOOKUP(LEFT(C3682,LEN(C3682)-3),COMBDG_Replacement_Split_Tech!A:T,12+B3682-2016,FALSE),-1)&lt;0,0,VLOOKUP(LEFT(C3682,LEN(C3682)-3),COMBDG_Replacement_Split_Tech!A:T,12+B3682-2016,FALSE))*_xlfn.IFNA(VLOOKUP(LEFT(C3682,14),'AGG Activity_16'!A:K,B3682-2016+2,FALSE),VLOOKUP(LEFT(C3682,15),'AGG Activity_16'!A:K,B3682-2016+2,FALSE))</f>
        <v>0</v>
      </c>
    </row>
    <row r="3683" spans="1:4" x14ac:dyDescent="0.25">
      <c r="A3683" t="s">
        <v>2</v>
      </c>
      <c r="B3683">
        <f t="shared" si="96"/>
        <v>2022</v>
      </c>
      <c r="C3683" t="str">
        <f t="shared" si="97"/>
        <v>COMBDGTAWNewSC______STDNGA_16</v>
      </c>
      <c r="D3683" s="8">
        <f>IF(_xlfn.IFNA(VLOOKUP(LEFT(C3683,LEN(C3683)-3),COMBDG_Replacement_Split_Tech!A:T,12+B3683-2016,FALSE),-1)&lt;0,0,VLOOKUP(LEFT(C3683,LEN(C3683)-3),COMBDG_Replacement_Split_Tech!A:T,12+B3683-2016,FALSE))*_xlfn.IFNA(VLOOKUP(LEFT(C3683,14),'AGG Activity_16'!A:K,B3683-2016+2,FALSE),VLOOKUP(LEFT(C3683,15),'AGG Activity_16'!A:K,B3683-2016+2,FALSE))</f>
        <v>0</v>
      </c>
    </row>
    <row r="3684" spans="1:4" x14ac:dyDescent="0.25">
      <c r="A3684" t="s">
        <v>2</v>
      </c>
      <c r="B3684">
        <f t="shared" si="96"/>
        <v>2022</v>
      </c>
      <c r="C3684" t="str">
        <f t="shared" si="97"/>
        <v>COMBDGTAWNewSHFUR___HIGNGA_16</v>
      </c>
      <c r="D3684" s="8">
        <f>IF(_xlfn.IFNA(VLOOKUP(LEFT(C3684,LEN(C3684)-3),COMBDG_Replacement_Split_Tech!A:T,12+B3684-2016,FALSE),-1)&lt;0,0,VLOOKUP(LEFT(C3684,LEN(C3684)-3),COMBDG_Replacement_Split_Tech!A:T,12+B3684-2016,FALSE))*_xlfn.IFNA(VLOOKUP(LEFT(C3684,14),'AGG Activity_16'!A:K,B3684-2016+2,FALSE),VLOOKUP(LEFT(C3684,15),'AGG Activity_16'!A:K,B3684-2016+2,FALSE))</f>
        <v>0</v>
      </c>
    </row>
    <row r="3685" spans="1:4" x14ac:dyDescent="0.25">
      <c r="A3685" t="s">
        <v>2</v>
      </c>
      <c r="B3685">
        <f t="shared" si="96"/>
        <v>2022</v>
      </c>
      <c r="C3685" t="str">
        <f t="shared" si="97"/>
        <v>COMBDGTAWNewSHFUR___STDNGA_16</v>
      </c>
      <c r="D3685" s="8">
        <f>IF(_xlfn.IFNA(VLOOKUP(LEFT(C3685,LEN(C3685)-3),COMBDG_Replacement_Split_Tech!A:T,12+B3685-2016,FALSE),-1)&lt;0,0,VLOOKUP(LEFT(C3685,LEN(C3685)-3),COMBDG_Replacement_Split_Tech!A:T,12+B3685-2016,FALSE))*_xlfn.IFNA(VLOOKUP(LEFT(C3685,14),'AGG Activity_16'!A:K,B3685-2016+2,FALSE),VLOOKUP(LEFT(C3685,15),'AGG Activity_16'!A:K,B3685-2016+2,FALSE))</f>
        <v>0</v>
      </c>
    </row>
    <row r="3686" spans="1:4" x14ac:dyDescent="0.25">
      <c r="A3686" t="s">
        <v>2</v>
      </c>
      <c r="B3686">
        <f t="shared" si="96"/>
        <v>2022</v>
      </c>
      <c r="C3686" t="str">
        <f t="shared" si="97"/>
        <v>COMBDGTAWNewWH______STDNGA_16</v>
      </c>
      <c r="D3686" s="8">
        <f>IF(_xlfn.IFNA(VLOOKUP(LEFT(C3686,LEN(C3686)-3),COMBDG_Replacement_Split_Tech!A:T,12+B3686-2016,FALSE),-1)&lt;0,0,VLOOKUP(LEFT(C3686,LEN(C3686)-3),COMBDG_Replacement_Split_Tech!A:T,12+B3686-2016,FALSE))*_xlfn.IFNA(VLOOKUP(LEFT(C3686,14),'AGG Activity_16'!A:K,B3686-2016+2,FALSE),VLOOKUP(LEFT(C3686,15),'AGG Activity_16'!A:K,B3686-2016+2,FALSE))</f>
        <v>0</v>
      </c>
    </row>
    <row r="3687" spans="1:4" x14ac:dyDescent="0.25">
      <c r="A3687" t="s">
        <v>2</v>
      </c>
      <c r="B3687">
        <f t="shared" si="96"/>
        <v>2022</v>
      </c>
      <c r="C3687" t="str">
        <f t="shared" si="97"/>
        <v>COMBDGTAWOldAE______STDNGA_16</v>
      </c>
      <c r="D3687" s="8">
        <f>IF(_xlfn.IFNA(VLOOKUP(LEFT(C3687,LEN(C3687)-3),COMBDG_Replacement_Split_Tech!A:T,12+B3687-2016,FALSE),-1)&lt;0,0,VLOOKUP(LEFT(C3687,LEN(C3687)-3),COMBDG_Replacement_Split_Tech!A:T,12+B3687-2016,FALSE))*_xlfn.IFNA(VLOOKUP(LEFT(C3687,14),'AGG Activity_16'!A:K,B3687-2016+2,FALSE),VLOOKUP(LEFT(C3687,15),'AGG Activity_16'!A:K,B3687-2016+2,FALSE))</f>
        <v>4.0761205209243778</v>
      </c>
    </row>
    <row r="3688" spans="1:4" x14ac:dyDescent="0.25">
      <c r="A3688" t="s">
        <v>2</v>
      </c>
      <c r="B3688">
        <f t="shared" si="96"/>
        <v>2022</v>
      </c>
      <c r="C3688" t="str">
        <f t="shared" si="97"/>
        <v>COMBDGTAWOldSC______STDNGA_16</v>
      </c>
      <c r="D3688" s="8">
        <f>IF(_xlfn.IFNA(VLOOKUP(LEFT(C3688,LEN(C3688)-3),COMBDG_Replacement_Split_Tech!A:T,12+B3688-2016,FALSE),-1)&lt;0,0,VLOOKUP(LEFT(C3688,LEN(C3688)-3),COMBDG_Replacement_Split_Tech!A:T,12+B3688-2016,FALSE))*_xlfn.IFNA(VLOOKUP(LEFT(C3688,14),'AGG Activity_16'!A:K,B3688-2016+2,FALSE),VLOOKUP(LEFT(C3688,15),'AGG Activity_16'!A:K,B3688-2016+2,FALSE))</f>
        <v>3.407789978694824</v>
      </c>
    </row>
    <row r="3689" spans="1:4" x14ac:dyDescent="0.25">
      <c r="A3689" t="s">
        <v>2</v>
      </c>
      <c r="B3689">
        <f t="shared" si="96"/>
        <v>2022</v>
      </c>
      <c r="C3689" t="str">
        <f t="shared" si="97"/>
        <v>COMBDGTAWOldSHFUR___HIGNGA_16</v>
      </c>
      <c r="D3689" s="8">
        <f>IF(_xlfn.IFNA(VLOOKUP(LEFT(C3689,LEN(C3689)-3),COMBDG_Replacement_Split_Tech!A:T,12+B3689-2016,FALSE),-1)&lt;0,0,VLOOKUP(LEFT(C3689,LEN(C3689)-3),COMBDG_Replacement_Split_Tech!A:T,12+B3689-2016,FALSE))*_xlfn.IFNA(VLOOKUP(LEFT(C3689,14),'AGG Activity_16'!A:K,B3689-2016+2,FALSE),VLOOKUP(LEFT(C3689,15),'AGG Activity_16'!A:K,B3689-2016+2,FALSE))</f>
        <v>0</v>
      </c>
    </row>
    <row r="3690" spans="1:4" x14ac:dyDescent="0.25">
      <c r="A3690" t="s">
        <v>2</v>
      </c>
      <c r="B3690">
        <f t="shared" si="96"/>
        <v>2022</v>
      </c>
      <c r="C3690" t="str">
        <f t="shared" si="97"/>
        <v>COMBDGTAWOldSHFUR___STDNGA_16</v>
      </c>
      <c r="D3690" s="8">
        <f>IF(_xlfn.IFNA(VLOOKUP(LEFT(C3690,LEN(C3690)-3),COMBDG_Replacement_Split_Tech!A:T,12+B3690-2016,FALSE),-1)&lt;0,0,VLOOKUP(LEFT(C3690,LEN(C3690)-3),COMBDG_Replacement_Split_Tech!A:T,12+B3690-2016,FALSE))*_xlfn.IFNA(VLOOKUP(LEFT(C3690,14),'AGG Activity_16'!A:K,B3690-2016+2,FALSE),VLOOKUP(LEFT(C3690,15),'AGG Activity_16'!A:K,B3690-2016+2,FALSE))</f>
        <v>210.1954542831885</v>
      </c>
    </row>
    <row r="3691" spans="1:4" x14ac:dyDescent="0.25">
      <c r="A3691" t="s">
        <v>2</v>
      </c>
      <c r="B3691">
        <f t="shared" si="96"/>
        <v>2022</v>
      </c>
      <c r="C3691" t="str">
        <f t="shared" si="97"/>
        <v>COMBDGTAWOldWH______STDNGA_16</v>
      </c>
      <c r="D3691" s="8">
        <f>IF(_xlfn.IFNA(VLOOKUP(LEFT(C3691,LEN(C3691)-3),COMBDG_Replacement_Split_Tech!A:T,12+B3691-2016,FALSE),-1)&lt;0,0,VLOOKUP(LEFT(C3691,LEN(C3691)-3),COMBDG_Replacement_Split_Tech!A:T,12+B3691-2016,FALSE))*_xlfn.IFNA(VLOOKUP(LEFT(C3691,14),'AGG Activity_16'!A:K,B3691-2016+2,FALSE),VLOOKUP(LEFT(C3691,15),'AGG Activity_16'!A:K,B3691-2016+2,FALSE))</f>
        <v>26.098471063476786</v>
      </c>
    </row>
    <row r="3692" spans="1:4" x14ac:dyDescent="0.25">
      <c r="A3692" t="s">
        <v>2</v>
      </c>
      <c r="B3692">
        <f t="shared" si="96"/>
        <v>2022</v>
      </c>
      <c r="C3692" t="str">
        <f t="shared" si="97"/>
        <v>COMBDGWSTNewAE______STDNGA_16</v>
      </c>
      <c r="D3692" s="8">
        <f>IF(_xlfn.IFNA(VLOOKUP(LEFT(C3692,LEN(C3692)-3),COMBDG_Replacement_Split_Tech!A:T,12+B3692-2016,FALSE),-1)&lt;0,0,VLOOKUP(LEFT(C3692,LEN(C3692)-3),COMBDG_Replacement_Split_Tech!A:T,12+B3692-2016,FALSE))*_xlfn.IFNA(VLOOKUP(LEFT(C3692,14),'AGG Activity_16'!A:K,B3692-2016+2,FALSE),VLOOKUP(LEFT(C3692,15),'AGG Activity_16'!A:K,B3692-2016+2,FALSE))</f>
        <v>0</v>
      </c>
    </row>
    <row r="3693" spans="1:4" x14ac:dyDescent="0.25">
      <c r="A3693" t="s">
        <v>2</v>
      </c>
      <c r="B3693">
        <f t="shared" si="96"/>
        <v>2022</v>
      </c>
      <c r="C3693" t="str">
        <f t="shared" si="97"/>
        <v>COMBDGWSTNewSC______STDNGA_16</v>
      </c>
      <c r="D3693" s="8">
        <f>IF(_xlfn.IFNA(VLOOKUP(LEFT(C3693,LEN(C3693)-3),COMBDG_Replacement_Split_Tech!A:T,12+B3693-2016,FALSE),-1)&lt;0,0,VLOOKUP(LEFT(C3693,LEN(C3693)-3),COMBDG_Replacement_Split_Tech!A:T,12+B3693-2016,FALSE))*_xlfn.IFNA(VLOOKUP(LEFT(C3693,14),'AGG Activity_16'!A:K,B3693-2016+2,FALSE),VLOOKUP(LEFT(C3693,15),'AGG Activity_16'!A:K,B3693-2016+2,FALSE))</f>
        <v>0</v>
      </c>
    </row>
    <row r="3694" spans="1:4" x14ac:dyDescent="0.25">
      <c r="A3694" t="s">
        <v>2</v>
      </c>
      <c r="B3694">
        <f t="shared" si="96"/>
        <v>2022</v>
      </c>
      <c r="C3694" t="str">
        <f t="shared" si="97"/>
        <v>COMBDGWSTNewSHFUR___HIGNGA_16</v>
      </c>
      <c r="D3694" s="8">
        <f>IF(_xlfn.IFNA(VLOOKUP(LEFT(C3694,LEN(C3694)-3),COMBDG_Replacement_Split_Tech!A:T,12+B3694-2016,FALSE),-1)&lt;0,0,VLOOKUP(LEFT(C3694,LEN(C3694)-3),COMBDG_Replacement_Split_Tech!A:T,12+B3694-2016,FALSE))*_xlfn.IFNA(VLOOKUP(LEFT(C3694,14),'AGG Activity_16'!A:K,B3694-2016+2,FALSE),VLOOKUP(LEFT(C3694,15),'AGG Activity_16'!A:K,B3694-2016+2,FALSE))</f>
        <v>0</v>
      </c>
    </row>
    <row r="3695" spans="1:4" x14ac:dyDescent="0.25">
      <c r="A3695" t="s">
        <v>2</v>
      </c>
      <c r="B3695">
        <f t="shared" si="96"/>
        <v>2022</v>
      </c>
      <c r="C3695" t="str">
        <f t="shared" si="97"/>
        <v>COMBDGWSTNewSHFUR___STDNGA_16</v>
      </c>
      <c r="D3695" s="8">
        <f>IF(_xlfn.IFNA(VLOOKUP(LEFT(C3695,LEN(C3695)-3),COMBDG_Replacement_Split_Tech!A:T,12+B3695-2016,FALSE),-1)&lt;0,0,VLOOKUP(LEFT(C3695,LEN(C3695)-3),COMBDG_Replacement_Split_Tech!A:T,12+B3695-2016,FALSE))*_xlfn.IFNA(VLOOKUP(LEFT(C3695,14),'AGG Activity_16'!A:K,B3695-2016+2,FALSE),VLOOKUP(LEFT(C3695,15),'AGG Activity_16'!A:K,B3695-2016+2,FALSE))</f>
        <v>0</v>
      </c>
    </row>
    <row r="3696" spans="1:4" x14ac:dyDescent="0.25">
      <c r="A3696" t="s">
        <v>2</v>
      </c>
      <c r="B3696">
        <f t="shared" si="96"/>
        <v>2022</v>
      </c>
      <c r="C3696" t="str">
        <f t="shared" si="97"/>
        <v>COMBDGWSTNewWH______STDNGA_16</v>
      </c>
      <c r="D3696" s="8">
        <f>IF(_xlfn.IFNA(VLOOKUP(LEFT(C3696,LEN(C3696)-3),COMBDG_Replacement_Split_Tech!A:T,12+B3696-2016,FALSE),-1)&lt;0,0,VLOOKUP(LEFT(C3696,LEN(C3696)-3),COMBDG_Replacement_Split_Tech!A:T,12+B3696-2016,FALSE))*_xlfn.IFNA(VLOOKUP(LEFT(C3696,14),'AGG Activity_16'!A:K,B3696-2016+2,FALSE),VLOOKUP(LEFT(C3696,15),'AGG Activity_16'!A:K,B3696-2016+2,FALSE))</f>
        <v>0</v>
      </c>
    </row>
    <row r="3697" spans="1:4" x14ac:dyDescent="0.25">
      <c r="A3697" t="s">
        <v>2</v>
      </c>
      <c r="B3697">
        <f t="shared" si="96"/>
        <v>2022</v>
      </c>
      <c r="C3697" t="str">
        <f t="shared" si="97"/>
        <v>COMBDGWSTOldAE______STDNGA_16</v>
      </c>
      <c r="D3697" s="8">
        <f>IF(_xlfn.IFNA(VLOOKUP(LEFT(C3697,LEN(C3697)-3),COMBDG_Replacement_Split_Tech!A:T,12+B3697-2016,FALSE),-1)&lt;0,0,VLOOKUP(LEFT(C3697,LEN(C3697)-3),COMBDG_Replacement_Split_Tech!A:T,12+B3697-2016,FALSE))*_xlfn.IFNA(VLOOKUP(LEFT(C3697,14),'AGG Activity_16'!A:K,B3697-2016+2,FALSE),VLOOKUP(LEFT(C3697,15),'AGG Activity_16'!A:K,B3697-2016+2,FALSE))</f>
        <v>34.931625047383022</v>
      </c>
    </row>
    <row r="3698" spans="1:4" x14ac:dyDescent="0.25">
      <c r="A3698" t="s">
        <v>2</v>
      </c>
      <c r="B3698">
        <f t="shared" si="96"/>
        <v>2022</v>
      </c>
      <c r="C3698" t="str">
        <f t="shared" si="97"/>
        <v>COMBDGWSTOldSC______STDNGA_16</v>
      </c>
      <c r="D3698" s="8">
        <f>IF(_xlfn.IFNA(VLOOKUP(LEFT(C3698,LEN(C3698)-3),COMBDG_Replacement_Split_Tech!A:T,12+B3698-2016,FALSE),-1)&lt;0,0,VLOOKUP(LEFT(C3698,LEN(C3698)-3),COMBDG_Replacement_Split_Tech!A:T,12+B3698-2016,FALSE))*_xlfn.IFNA(VLOOKUP(LEFT(C3698,14),'AGG Activity_16'!A:K,B3698-2016+2,FALSE),VLOOKUP(LEFT(C3698,15),'AGG Activity_16'!A:K,B3698-2016+2,FALSE))</f>
        <v>16.488353858199751</v>
      </c>
    </row>
    <row r="3699" spans="1:4" x14ac:dyDescent="0.25">
      <c r="A3699" t="s">
        <v>2</v>
      </c>
      <c r="B3699">
        <f t="shared" si="96"/>
        <v>2022</v>
      </c>
      <c r="C3699" t="str">
        <f t="shared" si="97"/>
        <v>COMBDGWSTOldSHFUR___HIGNGA_16</v>
      </c>
      <c r="D3699" s="8">
        <f>IF(_xlfn.IFNA(VLOOKUP(LEFT(C3699,LEN(C3699)-3),COMBDG_Replacement_Split_Tech!A:T,12+B3699-2016,FALSE),-1)&lt;0,0,VLOOKUP(LEFT(C3699,LEN(C3699)-3),COMBDG_Replacement_Split_Tech!A:T,12+B3699-2016,FALSE))*_xlfn.IFNA(VLOOKUP(LEFT(C3699,14),'AGG Activity_16'!A:K,B3699-2016+2,FALSE),VLOOKUP(LEFT(C3699,15),'AGG Activity_16'!A:K,B3699-2016+2,FALSE))</f>
        <v>0</v>
      </c>
    </row>
    <row r="3700" spans="1:4" x14ac:dyDescent="0.25">
      <c r="A3700" t="s">
        <v>2</v>
      </c>
      <c r="B3700">
        <f t="shared" si="96"/>
        <v>2022</v>
      </c>
      <c r="C3700" t="str">
        <f t="shared" si="97"/>
        <v>COMBDGWSTOldSHFUR___STDNGA_16</v>
      </c>
      <c r="D3700" s="8">
        <f>IF(_xlfn.IFNA(VLOOKUP(LEFT(C3700,LEN(C3700)-3),COMBDG_Replacement_Split_Tech!A:T,12+B3700-2016,FALSE),-1)&lt;0,0,VLOOKUP(LEFT(C3700,LEN(C3700)-3),COMBDG_Replacement_Split_Tech!A:T,12+B3700-2016,FALSE))*_xlfn.IFNA(VLOOKUP(LEFT(C3700,14),'AGG Activity_16'!A:K,B3700-2016+2,FALSE),VLOOKUP(LEFT(C3700,15),'AGG Activity_16'!A:K,B3700-2016+2,FALSE))</f>
        <v>622.84118512801797</v>
      </c>
    </row>
    <row r="3701" spans="1:4" x14ac:dyDescent="0.25">
      <c r="A3701" t="s">
        <v>2</v>
      </c>
      <c r="B3701">
        <f t="shared" si="96"/>
        <v>2022</v>
      </c>
      <c r="C3701" t="str">
        <f t="shared" si="97"/>
        <v>COMBDGWSTOldWH______STDNGA_16</v>
      </c>
      <c r="D3701" s="8">
        <f>IF(_xlfn.IFNA(VLOOKUP(LEFT(C3701,LEN(C3701)-3),COMBDG_Replacement_Split_Tech!A:T,12+B3701-2016,FALSE),-1)&lt;0,0,VLOOKUP(LEFT(C3701,LEN(C3701)-3),COMBDG_Replacement_Split_Tech!A:T,12+B3701-2016,FALSE))*_xlfn.IFNA(VLOOKUP(LEFT(C3701,14),'AGG Activity_16'!A:K,B3701-2016+2,FALSE),VLOOKUP(LEFT(C3701,15),'AGG Activity_16'!A:K,B3701-2016+2,FALSE))</f>
        <v>173.31507876747111</v>
      </c>
    </row>
    <row r="3702" spans="1:4" x14ac:dyDescent="0.25">
      <c r="A3702" t="s">
        <v>2</v>
      </c>
      <c r="B3702">
        <f t="shared" si="96"/>
        <v>2022</v>
      </c>
      <c r="C3702" t="str">
        <f t="shared" si="97"/>
        <v>COMBDGAERNewSC_________DCO_16</v>
      </c>
      <c r="D3702" s="8">
        <f>IF(_xlfn.IFNA(VLOOKUP(LEFT(C3702,LEN(C3702)-3),COMBDG_Replacement_Split_Tech!A:T,12+B3702-2016,FALSE),-1)&lt;0,0,VLOOKUP(LEFT(C3702,LEN(C3702)-3),COMBDG_Replacement_Split_Tech!A:T,12+B3702-2016,FALSE))*_xlfn.IFNA(VLOOKUP(LEFT(C3702,14),'AGG Activity_16'!A:K,B3702-2016+2,FALSE),VLOOKUP(LEFT(C3702,15),'AGG Activity_16'!A:K,B3702-2016+2,FALSE))</f>
        <v>0</v>
      </c>
    </row>
    <row r="3703" spans="1:4" x14ac:dyDescent="0.25">
      <c r="A3703" t="s">
        <v>2</v>
      </c>
      <c r="B3703">
        <f t="shared" si="96"/>
        <v>2022</v>
      </c>
      <c r="C3703" t="str">
        <f t="shared" si="97"/>
        <v>COMBDGAEROldSC_________DCO_16</v>
      </c>
      <c r="D3703" s="8">
        <f>IF(_xlfn.IFNA(VLOOKUP(LEFT(C3703,LEN(C3703)-3),COMBDG_Replacement_Split_Tech!A:T,12+B3703-2016,FALSE),-1)&lt;0,0,VLOOKUP(LEFT(C3703,LEN(C3703)-3),COMBDG_Replacement_Split_Tech!A:T,12+B3703-2016,FALSE))*_xlfn.IFNA(VLOOKUP(LEFT(C3703,14),'AGG Activity_16'!A:K,B3703-2016+2,FALSE),VLOOKUP(LEFT(C3703,15),'AGG Activity_16'!A:K,B3703-2016+2,FALSE))</f>
        <v>1.2937608831402159</v>
      </c>
    </row>
    <row r="3704" spans="1:4" x14ac:dyDescent="0.25">
      <c r="A3704" t="s">
        <v>2</v>
      </c>
      <c r="B3704">
        <f t="shared" si="96"/>
        <v>2022</v>
      </c>
      <c r="C3704" t="str">
        <f t="shared" si="97"/>
        <v>COMBDGAFSNewSC_________DCO_16</v>
      </c>
      <c r="D3704" s="8">
        <f>IF(_xlfn.IFNA(VLOOKUP(LEFT(C3704,LEN(C3704)-3),COMBDG_Replacement_Split_Tech!A:T,12+B3704-2016,FALSE),-1)&lt;0,0,VLOOKUP(LEFT(C3704,LEN(C3704)-3),COMBDG_Replacement_Split_Tech!A:T,12+B3704-2016,FALSE))*_xlfn.IFNA(VLOOKUP(LEFT(C3704,14),'AGG Activity_16'!A:K,B3704-2016+2,FALSE),VLOOKUP(LEFT(C3704,15),'AGG Activity_16'!A:K,B3704-2016+2,FALSE))</f>
        <v>0</v>
      </c>
    </row>
    <row r="3705" spans="1:4" x14ac:dyDescent="0.25">
      <c r="A3705" t="s">
        <v>2</v>
      </c>
      <c r="B3705">
        <f t="shared" si="96"/>
        <v>2022</v>
      </c>
      <c r="C3705" t="str">
        <f t="shared" si="97"/>
        <v>COMBDGAFSOldSC_________DCO_16</v>
      </c>
      <c r="D3705" s="8">
        <f>IF(_xlfn.IFNA(VLOOKUP(LEFT(C3705,LEN(C3705)-3),COMBDG_Replacement_Split_Tech!A:T,12+B3705-2016,FALSE),-1)&lt;0,0,VLOOKUP(LEFT(C3705,LEN(C3705)-3),COMBDG_Replacement_Split_Tech!A:T,12+B3705-2016,FALSE))*_xlfn.IFNA(VLOOKUP(LEFT(C3705,14),'AGG Activity_16'!A:K,B3705-2016+2,FALSE),VLOOKUP(LEFT(C3705,15),'AGG Activity_16'!A:K,B3705-2016+2,FALSE))</f>
        <v>1.0426445321149416</v>
      </c>
    </row>
    <row r="3706" spans="1:4" x14ac:dyDescent="0.25">
      <c r="A3706" t="s">
        <v>2</v>
      </c>
      <c r="B3706">
        <f t="shared" si="96"/>
        <v>2022</v>
      </c>
      <c r="C3706" t="str">
        <f t="shared" si="97"/>
        <v>COMBDGEDSNewSC_________DCO_16</v>
      </c>
      <c r="D3706" s="8">
        <f>IF(_xlfn.IFNA(VLOOKUP(LEFT(C3706,LEN(C3706)-3),COMBDG_Replacement_Split_Tech!A:T,12+B3706-2016,FALSE),-1)&lt;0,0,VLOOKUP(LEFT(C3706,LEN(C3706)-3),COMBDG_Replacement_Split_Tech!A:T,12+B3706-2016,FALSE))*_xlfn.IFNA(VLOOKUP(LEFT(C3706,14),'AGG Activity_16'!A:K,B3706-2016+2,FALSE),VLOOKUP(LEFT(C3706,15),'AGG Activity_16'!A:K,B3706-2016+2,FALSE))</f>
        <v>0</v>
      </c>
    </row>
    <row r="3707" spans="1:4" x14ac:dyDescent="0.25">
      <c r="A3707" t="s">
        <v>2</v>
      </c>
      <c r="B3707">
        <f t="shared" si="96"/>
        <v>2022</v>
      </c>
      <c r="C3707" t="str">
        <f t="shared" si="97"/>
        <v>COMBDGEDSOldSC_________DCO_16</v>
      </c>
      <c r="D3707" s="8">
        <f>IF(_xlfn.IFNA(VLOOKUP(LEFT(C3707,LEN(C3707)-3),COMBDG_Replacement_Split_Tech!A:T,12+B3707-2016,FALSE),-1)&lt;0,0,VLOOKUP(LEFT(C3707,LEN(C3707)-3),COMBDG_Replacement_Split_Tech!A:T,12+B3707-2016,FALSE))*_xlfn.IFNA(VLOOKUP(LEFT(C3707,14),'AGG Activity_16'!A:K,B3707-2016+2,FALSE),VLOOKUP(LEFT(C3707,15),'AGG Activity_16'!A:K,B3707-2016+2,FALSE))</f>
        <v>4.7919708177812481</v>
      </c>
    </row>
    <row r="3708" spans="1:4" x14ac:dyDescent="0.25">
      <c r="A3708" t="s">
        <v>2</v>
      </c>
      <c r="B3708">
        <f t="shared" si="96"/>
        <v>2022</v>
      </c>
      <c r="C3708" t="str">
        <f t="shared" si="97"/>
        <v>COMBDGHLCNewSC_________DCO_16</v>
      </c>
      <c r="D3708" s="8">
        <f>IF(_xlfn.IFNA(VLOOKUP(LEFT(C3708,LEN(C3708)-3),COMBDG_Replacement_Split_Tech!A:T,12+B3708-2016,FALSE),-1)&lt;0,0,VLOOKUP(LEFT(C3708,LEN(C3708)-3),COMBDG_Replacement_Split_Tech!A:T,12+B3708-2016,FALSE))*_xlfn.IFNA(VLOOKUP(LEFT(C3708,14),'AGG Activity_16'!A:K,B3708-2016+2,FALSE),VLOOKUP(LEFT(C3708,15),'AGG Activity_16'!A:K,B3708-2016+2,FALSE))</f>
        <v>0</v>
      </c>
    </row>
    <row r="3709" spans="1:4" x14ac:dyDescent="0.25">
      <c r="A3709" t="s">
        <v>2</v>
      </c>
      <c r="B3709">
        <f t="shared" si="96"/>
        <v>2022</v>
      </c>
      <c r="C3709" t="str">
        <f t="shared" si="97"/>
        <v>COMBDGHLCOldSC_________DCO_16</v>
      </c>
      <c r="D3709" s="8">
        <f>IF(_xlfn.IFNA(VLOOKUP(LEFT(C3709,LEN(C3709)-3),COMBDG_Replacement_Split_Tech!A:T,12+B3709-2016,FALSE),-1)&lt;0,0,VLOOKUP(LEFT(C3709,LEN(C3709)-3),COMBDG_Replacement_Split_Tech!A:T,12+B3709-2016,FALSE))*_xlfn.IFNA(VLOOKUP(LEFT(C3709,14),'AGG Activity_16'!A:K,B3709-2016+2,FALSE),VLOOKUP(LEFT(C3709,15),'AGG Activity_16'!A:K,B3709-2016+2,FALSE))</f>
        <v>5.1789927075895577</v>
      </c>
    </row>
    <row r="3710" spans="1:4" x14ac:dyDescent="0.25">
      <c r="A3710" t="s">
        <v>2</v>
      </c>
      <c r="B3710">
        <f t="shared" si="96"/>
        <v>2022</v>
      </c>
      <c r="C3710" t="str">
        <f t="shared" si="97"/>
        <v>COMBDGICINewSC_________DCO_16</v>
      </c>
      <c r="D3710" s="8">
        <f>IF(_xlfn.IFNA(VLOOKUP(LEFT(C3710,LEN(C3710)-3),COMBDG_Replacement_Split_Tech!A:T,12+B3710-2016,FALSE),-1)&lt;0,0,VLOOKUP(LEFT(C3710,LEN(C3710)-3),COMBDG_Replacement_Split_Tech!A:T,12+B3710-2016,FALSE))*_xlfn.IFNA(VLOOKUP(LEFT(C3710,14),'AGG Activity_16'!A:K,B3710-2016+2,FALSE),VLOOKUP(LEFT(C3710,15),'AGG Activity_16'!A:K,B3710-2016+2,FALSE))</f>
        <v>0</v>
      </c>
    </row>
    <row r="3711" spans="1:4" x14ac:dyDescent="0.25">
      <c r="A3711" t="s">
        <v>2</v>
      </c>
      <c r="B3711">
        <f t="shared" si="96"/>
        <v>2022</v>
      </c>
      <c r="C3711" t="str">
        <f t="shared" si="97"/>
        <v>COMBDGICIOldSC_________DCO_16</v>
      </c>
      <c r="D3711" s="8">
        <f>IF(_xlfn.IFNA(VLOOKUP(LEFT(C3711,LEN(C3711)-3),COMBDG_Replacement_Split_Tech!A:T,12+B3711-2016,FALSE),-1)&lt;0,0,VLOOKUP(LEFT(C3711,LEN(C3711)-3),COMBDG_Replacement_Split_Tech!A:T,12+B3711-2016,FALSE))*_xlfn.IFNA(VLOOKUP(LEFT(C3711,14),'AGG Activity_16'!A:K,B3711-2016+2,FALSE),VLOOKUP(LEFT(C3711,15),'AGG Activity_16'!A:K,B3711-2016+2,FALSE))</f>
        <v>3.197125280074431E-5</v>
      </c>
    </row>
    <row r="3712" spans="1:4" x14ac:dyDescent="0.25">
      <c r="A3712" t="s">
        <v>2</v>
      </c>
      <c r="B3712">
        <f t="shared" si="96"/>
        <v>2022</v>
      </c>
      <c r="C3712" t="str">
        <f t="shared" si="97"/>
        <v>COMBDGOFFNewSC_________DCO_16</v>
      </c>
      <c r="D3712" s="8">
        <f>IF(_xlfn.IFNA(VLOOKUP(LEFT(C3712,LEN(C3712)-3),COMBDG_Replacement_Split_Tech!A:T,12+B3712-2016,FALSE),-1)&lt;0,0,VLOOKUP(LEFT(C3712,LEN(C3712)-3),COMBDG_Replacement_Split_Tech!A:T,12+B3712-2016,FALSE))*_xlfn.IFNA(VLOOKUP(LEFT(C3712,14),'AGG Activity_16'!A:K,B3712-2016+2,FALSE),VLOOKUP(LEFT(C3712,15),'AGG Activity_16'!A:K,B3712-2016+2,FALSE))</f>
        <v>0</v>
      </c>
    </row>
    <row r="3713" spans="1:4" x14ac:dyDescent="0.25">
      <c r="A3713" t="s">
        <v>2</v>
      </c>
      <c r="B3713">
        <f t="shared" si="96"/>
        <v>2022</v>
      </c>
      <c r="C3713" t="str">
        <f t="shared" si="97"/>
        <v>COMBDGOFFOldSC_________DCO_16</v>
      </c>
      <c r="D3713" s="8">
        <f>IF(_xlfn.IFNA(VLOOKUP(LEFT(C3713,LEN(C3713)-3),COMBDG_Replacement_Split_Tech!A:T,12+B3713-2016,FALSE),-1)&lt;0,0,VLOOKUP(LEFT(C3713,LEN(C3713)-3),COMBDG_Replacement_Split_Tech!A:T,12+B3713-2016,FALSE))*_xlfn.IFNA(VLOOKUP(LEFT(C3713,14),'AGG Activity_16'!A:K,B3713-2016+2,FALSE),VLOOKUP(LEFT(C3713,15),'AGG Activity_16'!A:K,B3713-2016+2,FALSE))</f>
        <v>15.355533666007318</v>
      </c>
    </row>
    <row r="3714" spans="1:4" x14ac:dyDescent="0.25">
      <c r="A3714" t="s">
        <v>2</v>
      </c>
      <c r="B3714">
        <f t="shared" si="96"/>
        <v>2022</v>
      </c>
      <c r="C3714" t="str">
        <f t="shared" si="97"/>
        <v>COMBDGOTSNewSC_________DCO_16</v>
      </c>
      <c r="D3714" s="8">
        <f>IF(_xlfn.IFNA(VLOOKUP(LEFT(C3714,LEN(C3714)-3),COMBDG_Replacement_Split_Tech!A:T,12+B3714-2016,FALSE),-1)&lt;0,0,VLOOKUP(LEFT(C3714,LEN(C3714)-3),COMBDG_Replacement_Split_Tech!A:T,12+B3714-2016,FALSE))*_xlfn.IFNA(VLOOKUP(LEFT(C3714,14),'AGG Activity_16'!A:K,B3714-2016+2,FALSE),VLOOKUP(LEFT(C3714,15),'AGG Activity_16'!A:K,B3714-2016+2,FALSE))</f>
        <v>0</v>
      </c>
    </row>
    <row r="3715" spans="1:4" x14ac:dyDescent="0.25">
      <c r="A3715" t="s">
        <v>2</v>
      </c>
      <c r="B3715">
        <f t="shared" si="96"/>
        <v>2022</v>
      </c>
      <c r="C3715" t="str">
        <f t="shared" si="97"/>
        <v>COMBDGOTSOldSC_________DCO_16</v>
      </c>
      <c r="D3715" s="8">
        <f>IF(_xlfn.IFNA(VLOOKUP(LEFT(C3715,LEN(C3715)-3),COMBDG_Replacement_Split_Tech!A:T,12+B3715-2016,FALSE),-1)&lt;0,0,VLOOKUP(LEFT(C3715,LEN(C3715)-3),COMBDG_Replacement_Split_Tech!A:T,12+B3715-2016,FALSE))*_xlfn.IFNA(VLOOKUP(LEFT(C3715,14),'AGG Activity_16'!A:K,B3715-2016+2,FALSE),VLOOKUP(LEFT(C3715,15),'AGG Activity_16'!A:K,B3715-2016+2,FALSE))</f>
        <v>3.7013781556281202</v>
      </c>
    </row>
    <row r="3716" spans="1:4" x14ac:dyDescent="0.25">
      <c r="A3716" t="s">
        <v>2</v>
      </c>
      <c r="B3716">
        <f t="shared" si="96"/>
        <v>2022</v>
      </c>
      <c r="C3716" t="str">
        <f t="shared" si="97"/>
        <v>COMBDGRTTNewSC_________DCO_16</v>
      </c>
      <c r="D3716" s="8">
        <f>IF(_xlfn.IFNA(VLOOKUP(LEFT(C3716,LEN(C3716)-3),COMBDG_Replacement_Split_Tech!A:T,12+B3716-2016,FALSE),-1)&lt;0,0,VLOOKUP(LEFT(C3716,LEN(C3716)-3),COMBDG_Replacement_Split_Tech!A:T,12+B3716-2016,FALSE))*_xlfn.IFNA(VLOOKUP(LEFT(C3716,14),'AGG Activity_16'!A:K,B3716-2016+2,FALSE),VLOOKUP(LEFT(C3716,15),'AGG Activity_16'!A:K,B3716-2016+2,FALSE))</f>
        <v>0</v>
      </c>
    </row>
    <row r="3717" spans="1:4" x14ac:dyDescent="0.25">
      <c r="A3717" t="s">
        <v>2</v>
      </c>
      <c r="B3717">
        <f t="shared" si="96"/>
        <v>2022</v>
      </c>
      <c r="C3717" t="str">
        <f t="shared" si="97"/>
        <v>COMBDGRTTOldSC_________DCO_16</v>
      </c>
      <c r="D3717" s="8">
        <f>IF(_xlfn.IFNA(VLOOKUP(LEFT(C3717,LEN(C3717)-3),COMBDG_Replacement_Split_Tech!A:T,12+B3717-2016,FALSE),-1)&lt;0,0,VLOOKUP(LEFT(C3717,LEN(C3717)-3),COMBDG_Replacement_Split_Tech!A:T,12+B3717-2016,FALSE))*_xlfn.IFNA(VLOOKUP(LEFT(C3717,14),'AGG Activity_16'!A:K,B3717-2016+2,FALSE),VLOOKUP(LEFT(C3717,15),'AGG Activity_16'!A:K,B3717-2016+2,FALSE))</f>
        <v>8.6384175468418505</v>
      </c>
    </row>
    <row r="3718" spans="1:4" x14ac:dyDescent="0.25">
      <c r="A3718" t="s">
        <v>2</v>
      </c>
      <c r="B3718">
        <f t="shared" si="96"/>
        <v>2022</v>
      </c>
      <c r="C3718" t="str">
        <f t="shared" si="97"/>
        <v>COMBDGTAWNewSC_________DCO_16</v>
      </c>
      <c r="D3718" s="8">
        <f>IF(_xlfn.IFNA(VLOOKUP(LEFT(C3718,LEN(C3718)-3),COMBDG_Replacement_Split_Tech!A:T,12+B3718-2016,FALSE),-1)&lt;0,0,VLOOKUP(LEFT(C3718,LEN(C3718)-3),COMBDG_Replacement_Split_Tech!A:T,12+B3718-2016,FALSE))*_xlfn.IFNA(VLOOKUP(LEFT(C3718,14),'AGG Activity_16'!A:K,B3718-2016+2,FALSE),VLOOKUP(LEFT(C3718,15),'AGG Activity_16'!A:K,B3718-2016+2,FALSE))</f>
        <v>0</v>
      </c>
    </row>
    <row r="3719" spans="1:4" x14ac:dyDescent="0.25">
      <c r="A3719" t="s">
        <v>2</v>
      </c>
      <c r="B3719">
        <f t="shared" si="96"/>
        <v>2022</v>
      </c>
      <c r="C3719" t="str">
        <f t="shared" si="97"/>
        <v>COMBDGTAWOldSC_________DCO_16</v>
      </c>
      <c r="D3719" s="8">
        <f>IF(_xlfn.IFNA(VLOOKUP(LEFT(C3719,LEN(C3719)-3),COMBDG_Replacement_Split_Tech!A:T,12+B3719-2016,FALSE),-1)&lt;0,0,VLOOKUP(LEFT(C3719,LEN(C3719)-3),COMBDG_Replacement_Split_Tech!A:T,12+B3719-2016,FALSE))*_xlfn.IFNA(VLOOKUP(LEFT(C3719,14),'AGG Activity_16'!A:K,B3719-2016+2,FALSE),VLOOKUP(LEFT(C3719,15),'AGG Activity_16'!A:K,B3719-2016+2,FALSE))</f>
        <v>1.2674895937531652</v>
      </c>
    </row>
    <row r="3720" spans="1:4" x14ac:dyDescent="0.25">
      <c r="A3720" t="s">
        <v>2</v>
      </c>
      <c r="B3720">
        <f t="shared" si="96"/>
        <v>2022</v>
      </c>
      <c r="C3720" t="str">
        <f t="shared" si="97"/>
        <v>COMBDGWSTNewSC_________DCO_16</v>
      </c>
      <c r="D3720" s="8">
        <f>IF(_xlfn.IFNA(VLOOKUP(LEFT(C3720,LEN(C3720)-3),COMBDG_Replacement_Split_Tech!A:T,12+B3720-2016,FALSE),-1)&lt;0,0,VLOOKUP(LEFT(C3720,LEN(C3720)-3),COMBDG_Replacement_Split_Tech!A:T,12+B3720-2016,FALSE))*_xlfn.IFNA(VLOOKUP(LEFT(C3720,14),'AGG Activity_16'!A:K,B3720-2016+2,FALSE),VLOOKUP(LEFT(C3720,15),'AGG Activity_16'!A:K,B3720-2016+2,FALSE))</f>
        <v>0</v>
      </c>
    </row>
    <row r="3721" spans="1:4" x14ac:dyDescent="0.25">
      <c r="A3721" t="s">
        <v>2</v>
      </c>
      <c r="B3721">
        <f t="shared" si="96"/>
        <v>2022</v>
      </c>
      <c r="C3721" t="str">
        <f t="shared" si="97"/>
        <v>COMBDGWSTOldSC_________DCO_16</v>
      </c>
      <c r="D3721" s="8">
        <f>IF(_xlfn.IFNA(VLOOKUP(LEFT(C3721,LEN(C3721)-3),COMBDG_Replacement_Split_Tech!A:T,12+B3721-2016,FALSE),-1)&lt;0,0,VLOOKUP(LEFT(C3721,LEN(C3721)-3),COMBDG_Replacement_Split_Tech!A:T,12+B3721-2016,FALSE))*_xlfn.IFNA(VLOOKUP(LEFT(C3721,14),'AGG Activity_16'!A:K,B3721-2016+2,FALSE),VLOOKUP(LEFT(C3721,15),'AGG Activity_16'!A:K,B3721-2016+2,FALSE))</f>
        <v>44.970367243410266</v>
      </c>
    </row>
    <row r="3722" spans="1:4" x14ac:dyDescent="0.25">
      <c r="A3722" t="s">
        <v>2</v>
      </c>
      <c r="B3722">
        <f t="shared" si="96"/>
        <v>2022</v>
      </c>
      <c r="C3722" t="str">
        <f t="shared" si="97"/>
        <v>COMBDGAERNewSH_________DHE_16</v>
      </c>
      <c r="D3722" s="8">
        <f>IF(_xlfn.IFNA(VLOOKUP(LEFT(C3722,LEN(C3722)-3),COMBDG_Replacement_Split_Tech!A:T,12+B3722-2016,FALSE),-1)&lt;0,0,VLOOKUP(LEFT(C3722,LEN(C3722)-3),COMBDG_Replacement_Split_Tech!A:T,12+B3722-2016,FALSE))*_xlfn.IFNA(VLOOKUP(LEFT(C3722,14),'AGG Activity_16'!A:K,B3722-2016+2,FALSE),VLOOKUP(LEFT(C3722,15),'AGG Activity_16'!A:K,B3722-2016+2,FALSE))</f>
        <v>0</v>
      </c>
    </row>
    <row r="3723" spans="1:4" x14ac:dyDescent="0.25">
      <c r="A3723" t="s">
        <v>2</v>
      </c>
      <c r="B3723">
        <f t="shared" si="96"/>
        <v>2022</v>
      </c>
      <c r="C3723" t="str">
        <f t="shared" si="97"/>
        <v>COMBDGAERNewWH_________DHE_16</v>
      </c>
      <c r="D3723" s="8">
        <f>IF(_xlfn.IFNA(VLOOKUP(LEFT(C3723,LEN(C3723)-3),COMBDG_Replacement_Split_Tech!A:T,12+B3723-2016,FALSE),-1)&lt;0,0,VLOOKUP(LEFT(C3723,LEN(C3723)-3),COMBDG_Replacement_Split_Tech!A:T,12+B3723-2016,FALSE))*_xlfn.IFNA(VLOOKUP(LEFT(C3723,14),'AGG Activity_16'!A:K,B3723-2016+2,FALSE),VLOOKUP(LEFT(C3723,15),'AGG Activity_16'!A:K,B3723-2016+2,FALSE))</f>
        <v>0</v>
      </c>
    </row>
    <row r="3724" spans="1:4" x14ac:dyDescent="0.25">
      <c r="A3724" t="s">
        <v>2</v>
      </c>
      <c r="B3724">
        <f t="shared" si="96"/>
        <v>2022</v>
      </c>
      <c r="C3724" t="str">
        <f t="shared" si="97"/>
        <v>COMBDGAEROldSH_________DHE_16</v>
      </c>
      <c r="D3724" s="8">
        <f>IF(_xlfn.IFNA(VLOOKUP(LEFT(C3724,LEN(C3724)-3),COMBDG_Replacement_Split_Tech!A:T,12+B3724-2016,FALSE),-1)&lt;0,0,VLOOKUP(LEFT(C3724,LEN(C3724)-3),COMBDG_Replacement_Split_Tech!A:T,12+B3724-2016,FALSE))*_xlfn.IFNA(VLOOKUP(LEFT(C3724,14),'AGG Activity_16'!A:K,B3724-2016+2,FALSE),VLOOKUP(LEFT(C3724,15),'AGG Activity_16'!A:K,B3724-2016+2,FALSE))</f>
        <v>58.047305799463885</v>
      </c>
    </row>
    <row r="3725" spans="1:4" x14ac:dyDescent="0.25">
      <c r="A3725" t="s">
        <v>2</v>
      </c>
      <c r="B3725">
        <f t="shared" si="96"/>
        <v>2022</v>
      </c>
      <c r="C3725" t="str">
        <f t="shared" si="97"/>
        <v>COMBDGAEROldWH_________DHE_16</v>
      </c>
      <c r="D3725" s="8">
        <f>IF(_xlfn.IFNA(VLOOKUP(LEFT(C3725,LEN(C3725)-3),COMBDG_Replacement_Split_Tech!A:T,12+B3725-2016,FALSE),-1)&lt;0,0,VLOOKUP(LEFT(C3725,LEN(C3725)-3),COMBDG_Replacement_Split_Tech!A:T,12+B3725-2016,FALSE))*_xlfn.IFNA(VLOOKUP(LEFT(C3725,14),'AGG Activity_16'!A:K,B3725-2016+2,FALSE),VLOOKUP(LEFT(C3725,15),'AGG Activity_16'!A:K,B3725-2016+2,FALSE))</f>
        <v>12.143339864645036</v>
      </c>
    </row>
    <row r="3726" spans="1:4" x14ac:dyDescent="0.25">
      <c r="A3726" t="s">
        <v>2</v>
      </c>
      <c r="B3726">
        <f t="shared" si="96"/>
        <v>2022</v>
      </c>
      <c r="C3726" t="str">
        <f t="shared" si="97"/>
        <v>COMBDGAFSNewSH_________DHE_16</v>
      </c>
      <c r="D3726" s="8">
        <f>IF(_xlfn.IFNA(VLOOKUP(LEFT(C3726,LEN(C3726)-3),COMBDG_Replacement_Split_Tech!A:T,12+B3726-2016,FALSE),-1)&lt;0,0,VLOOKUP(LEFT(C3726,LEN(C3726)-3),COMBDG_Replacement_Split_Tech!A:T,12+B3726-2016,FALSE))*_xlfn.IFNA(VLOOKUP(LEFT(C3726,14),'AGG Activity_16'!A:K,B3726-2016+2,FALSE),VLOOKUP(LEFT(C3726,15),'AGG Activity_16'!A:K,B3726-2016+2,FALSE))</f>
        <v>0</v>
      </c>
    </row>
    <row r="3727" spans="1:4" x14ac:dyDescent="0.25">
      <c r="A3727" t="s">
        <v>2</v>
      </c>
      <c r="B3727">
        <f t="shared" si="96"/>
        <v>2022</v>
      </c>
      <c r="C3727" t="str">
        <f t="shared" si="97"/>
        <v>COMBDGAFSNewWH_________DHE_16</v>
      </c>
      <c r="D3727" s="8">
        <f>IF(_xlfn.IFNA(VLOOKUP(LEFT(C3727,LEN(C3727)-3),COMBDG_Replacement_Split_Tech!A:T,12+B3727-2016,FALSE),-1)&lt;0,0,VLOOKUP(LEFT(C3727,LEN(C3727)-3),COMBDG_Replacement_Split_Tech!A:T,12+B3727-2016,FALSE))*_xlfn.IFNA(VLOOKUP(LEFT(C3727,14),'AGG Activity_16'!A:K,B3727-2016+2,FALSE),VLOOKUP(LEFT(C3727,15),'AGG Activity_16'!A:K,B3727-2016+2,FALSE))</f>
        <v>0</v>
      </c>
    </row>
    <row r="3728" spans="1:4" x14ac:dyDescent="0.25">
      <c r="A3728" t="s">
        <v>2</v>
      </c>
      <c r="B3728">
        <f t="shared" si="96"/>
        <v>2022</v>
      </c>
      <c r="C3728" t="str">
        <f t="shared" si="97"/>
        <v>COMBDGAFSOldSH_________DHE_16</v>
      </c>
      <c r="D3728" s="8">
        <f>IF(_xlfn.IFNA(VLOOKUP(LEFT(C3728,LEN(C3728)-3),COMBDG_Replacement_Split_Tech!A:T,12+B3728-2016,FALSE),-1)&lt;0,0,VLOOKUP(LEFT(C3728,LEN(C3728)-3),COMBDG_Replacement_Split_Tech!A:T,12+B3728-2016,FALSE))*_xlfn.IFNA(VLOOKUP(LEFT(C3728,14),'AGG Activity_16'!A:K,B3728-2016+2,FALSE),VLOOKUP(LEFT(C3728,15),'AGG Activity_16'!A:K,B3728-2016+2,FALSE))</f>
        <v>61.832853259265157</v>
      </c>
    </row>
    <row r="3729" spans="1:4" x14ac:dyDescent="0.25">
      <c r="A3729" t="s">
        <v>2</v>
      </c>
      <c r="B3729">
        <f t="shared" si="96"/>
        <v>2022</v>
      </c>
      <c r="C3729" t="str">
        <f t="shared" si="97"/>
        <v>COMBDGAFSOldWH_________DHE_16</v>
      </c>
      <c r="D3729" s="8">
        <f>IF(_xlfn.IFNA(VLOOKUP(LEFT(C3729,LEN(C3729)-3),COMBDG_Replacement_Split_Tech!A:T,12+B3729-2016,FALSE),-1)&lt;0,0,VLOOKUP(LEFT(C3729,LEN(C3729)-3),COMBDG_Replacement_Split_Tech!A:T,12+B3729-2016,FALSE))*_xlfn.IFNA(VLOOKUP(LEFT(C3729,14),'AGG Activity_16'!A:K,B3729-2016+2,FALSE),VLOOKUP(LEFT(C3729,15),'AGG Activity_16'!A:K,B3729-2016+2,FALSE))</f>
        <v>16.441514242372396</v>
      </c>
    </row>
    <row r="3730" spans="1:4" x14ac:dyDescent="0.25">
      <c r="A3730" t="s">
        <v>2</v>
      </c>
      <c r="B3730">
        <f t="shared" si="96"/>
        <v>2022</v>
      </c>
      <c r="C3730" t="str">
        <f t="shared" si="97"/>
        <v>COMBDGEDSNewSH_________DHE_16</v>
      </c>
      <c r="D3730" s="8">
        <f>IF(_xlfn.IFNA(VLOOKUP(LEFT(C3730,LEN(C3730)-3),COMBDG_Replacement_Split_Tech!A:T,12+B3730-2016,FALSE),-1)&lt;0,0,VLOOKUP(LEFT(C3730,LEN(C3730)-3),COMBDG_Replacement_Split_Tech!A:T,12+B3730-2016,FALSE))*_xlfn.IFNA(VLOOKUP(LEFT(C3730,14),'AGG Activity_16'!A:K,B3730-2016+2,FALSE),VLOOKUP(LEFT(C3730,15),'AGG Activity_16'!A:K,B3730-2016+2,FALSE))</f>
        <v>0</v>
      </c>
    </row>
    <row r="3731" spans="1:4" x14ac:dyDescent="0.25">
      <c r="A3731" t="s">
        <v>2</v>
      </c>
      <c r="B3731">
        <f t="shared" si="96"/>
        <v>2022</v>
      </c>
      <c r="C3731" t="str">
        <f t="shared" si="97"/>
        <v>COMBDGEDSNewWH_________DHE_16</v>
      </c>
      <c r="D3731" s="8">
        <f>IF(_xlfn.IFNA(VLOOKUP(LEFT(C3731,LEN(C3731)-3),COMBDG_Replacement_Split_Tech!A:T,12+B3731-2016,FALSE),-1)&lt;0,0,VLOOKUP(LEFT(C3731,LEN(C3731)-3),COMBDG_Replacement_Split_Tech!A:T,12+B3731-2016,FALSE))*_xlfn.IFNA(VLOOKUP(LEFT(C3731,14),'AGG Activity_16'!A:K,B3731-2016+2,FALSE),VLOOKUP(LEFT(C3731,15),'AGG Activity_16'!A:K,B3731-2016+2,FALSE))</f>
        <v>0</v>
      </c>
    </row>
    <row r="3732" spans="1:4" x14ac:dyDescent="0.25">
      <c r="A3732" t="s">
        <v>2</v>
      </c>
      <c r="B3732">
        <f t="shared" si="96"/>
        <v>2022</v>
      </c>
      <c r="C3732" t="str">
        <f t="shared" si="97"/>
        <v>COMBDGEDSOldSH_________DHE_16</v>
      </c>
      <c r="D3732" s="8">
        <f>IF(_xlfn.IFNA(VLOOKUP(LEFT(C3732,LEN(C3732)-3),COMBDG_Replacement_Split_Tech!A:T,12+B3732-2016,FALSE),-1)&lt;0,0,VLOOKUP(LEFT(C3732,LEN(C3732)-3),COMBDG_Replacement_Split_Tech!A:T,12+B3732-2016,FALSE))*_xlfn.IFNA(VLOOKUP(LEFT(C3732,14),'AGG Activity_16'!A:K,B3732-2016+2,FALSE),VLOOKUP(LEFT(C3732,15),'AGG Activity_16'!A:K,B3732-2016+2,FALSE))</f>
        <v>168.83636179631756</v>
      </c>
    </row>
    <row r="3733" spans="1:4" x14ac:dyDescent="0.25">
      <c r="A3733" t="s">
        <v>2</v>
      </c>
      <c r="B3733">
        <f t="shared" si="96"/>
        <v>2022</v>
      </c>
      <c r="C3733" t="str">
        <f t="shared" si="97"/>
        <v>COMBDGEDSOldWH_________DHE_16</v>
      </c>
      <c r="D3733" s="8">
        <f>IF(_xlfn.IFNA(VLOOKUP(LEFT(C3733,LEN(C3733)-3),COMBDG_Replacement_Split_Tech!A:T,12+B3733-2016,FALSE),-1)&lt;0,0,VLOOKUP(LEFT(C3733,LEN(C3733)-3),COMBDG_Replacement_Split_Tech!A:T,12+B3733-2016,FALSE))*_xlfn.IFNA(VLOOKUP(LEFT(C3733,14),'AGG Activity_16'!A:K,B3733-2016+2,FALSE),VLOOKUP(LEFT(C3733,15),'AGG Activity_16'!A:K,B3733-2016+2,FALSE))</f>
        <v>35.831411581559799</v>
      </c>
    </row>
    <row r="3734" spans="1:4" x14ac:dyDescent="0.25">
      <c r="A3734" t="s">
        <v>2</v>
      </c>
      <c r="B3734">
        <f t="shared" si="96"/>
        <v>2022</v>
      </c>
      <c r="C3734" t="str">
        <f t="shared" si="97"/>
        <v>COMBDGHLCNewSH_________DHE_16</v>
      </c>
      <c r="D3734" s="8">
        <f>IF(_xlfn.IFNA(VLOOKUP(LEFT(C3734,LEN(C3734)-3),COMBDG_Replacement_Split_Tech!A:T,12+B3734-2016,FALSE),-1)&lt;0,0,VLOOKUP(LEFT(C3734,LEN(C3734)-3),COMBDG_Replacement_Split_Tech!A:T,12+B3734-2016,FALSE))*_xlfn.IFNA(VLOOKUP(LEFT(C3734,14),'AGG Activity_16'!A:K,B3734-2016+2,FALSE),VLOOKUP(LEFT(C3734,15),'AGG Activity_16'!A:K,B3734-2016+2,FALSE))</f>
        <v>0</v>
      </c>
    </row>
    <row r="3735" spans="1:4" x14ac:dyDescent="0.25">
      <c r="A3735" t="s">
        <v>2</v>
      </c>
      <c r="B3735">
        <f t="shared" si="96"/>
        <v>2022</v>
      </c>
      <c r="C3735" t="str">
        <f t="shared" si="97"/>
        <v>COMBDGHLCNewWH_________DHE_16</v>
      </c>
      <c r="D3735" s="8">
        <f>IF(_xlfn.IFNA(VLOOKUP(LEFT(C3735,LEN(C3735)-3),COMBDG_Replacement_Split_Tech!A:T,12+B3735-2016,FALSE),-1)&lt;0,0,VLOOKUP(LEFT(C3735,LEN(C3735)-3),COMBDG_Replacement_Split_Tech!A:T,12+B3735-2016,FALSE))*_xlfn.IFNA(VLOOKUP(LEFT(C3735,14),'AGG Activity_16'!A:K,B3735-2016+2,FALSE),VLOOKUP(LEFT(C3735,15),'AGG Activity_16'!A:K,B3735-2016+2,FALSE))</f>
        <v>0</v>
      </c>
    </row>
    <row r="3736" spans="1:4" x14ac:dyDescent="0.25">
      <c r="A3736" t="s">
        <v>2</v>
      </c>
      <c r="B3736">
        <f t="shared" si="96"/>
        <v>2022</v>
      </c>
      <c r="C3736" t="str">
        <f t="shared" si="97"/>
        <v>COMBDGHLCOldSH_________DHE_16</v>
      </c>
      <c r="D3736" s="8">
        <f>IF(_xlfn.IFNA(VLOOKUP(LEFT(C3736,LEN(C3736)-3),COMBDG_Replacement_Split_Tech!A:T,12+B3736-2016,FALSE),-1)&lt;0,0,VLOOKUP(LEFT(C3736,LEN(C3736)-3),COMBDG_Replacement_Split_Tech!A:T,12+B3736-2016,FALSE))*_xlfn.IFNA(VLOOKUP(LEFT(C3736,14),'AGG Activity_16'!A:K,B3736-2016+2,FALSE),VLOOKUP(LEFT(C3736,15),'AGG Activity_16'!A:K,B3736-2016+2,FALSE))</f>
        <v>96.809478527795079</v>
      </c>
    </row>
    <row r="3737" spans="1:4" x14ac:dyDescent="0.25">
      <c r="A3737" t="s">
        <v>2</v>
      </c>
      <c r="B3737">
        <f t="shared" si="96"/>
        <v>2022</v>
      </c>
      <c r="C3737" t="str">
        <f t="shared" si="97"/>
        <v>COMBDGHLCOldWH_________DHE_16</v>
      </c>
      <c r="D3737" s="8">
        <f>IF(_xlfn.IFNA(VLOOKUP(LEFT(C3737,LEN(C3737)-3),COMBDG_Replacement_Split_Tech!A:T,12+B3737-2016,FALSE),-1)&lt;0,0,VLOOKUP(LEFT(C3737,LEN(C3737)-3),COMBDG_Replacement_Split_Tech!A:T,12+B3737-2016,FALSE))*_xlfn.IFNA(VLOOKUP(LEFT(C3737,14),'AGG Activity_16'!A:K,B3737-2016+2,FALSE),VLOOKUP(LEFT(C3737,15),'AGG Activity_16'!A:K,B3737-2016+2,FALSE))</f>
        <v>31.521696822413872</v>
      </c>
    </row>
    <row r="3738" spans="1:4" x14ac:dyDescent="0.25">
      <c r="A3738" t="s">
        <v>2</v>
      </c>
      <c r="B3738">
        <f t="shared" si="96"/>
        <v>2022</v>
      </c>
      <c r="C3738" t="str">
        <f t="shared" si="97"/>
        <v>COMBDGICINewSH_________DHE_16</v>
      </c>
      <c r="D3738" s="8">
        <f>IF(_xlfn.IFNA(VLOOKUP(LEFT(C3738,LEN(C3738)-3),COMBDG_Replacement_Split_Tech!A:T,12+B3738-2016,FALSE),-1)&lt;0,0,VLOOKUP(LEFT(C3738,LEN(C3738)-3),COMBDG_Replacement_Split_Tech!A:T,12+B3738-2016,FALSE))*_xlfn.IFNA(VLOOKUP(LEFT(C3738,14),'AGG Activity_16'!A:K,B3738-2016+2,FALSE),VLOOKUP(LEFT(C3738,15),'AGG Activity_16'!A:K,B3738-2016+2,FALSE))</f>
        <v>0</v>
      </c>
    </row>
    <row r="3739" spans="1:4" x14ac:dyDescent="0.25">
      <c r="A3739" t="s">
        <v>2</v>
      </c>
      <c r="B3739">
        <f t="shared" ref="B3739:B3802" si="98">B3139+1</f>
        <v>2022</v>
      </c>
      <c r="C3739" t="str">
        <f t="shared" ref="C3739:C3802" si="99">C3139</f>
        <v>COMBDGICINewWH_________DHE_16</v>
      </c>
      <c r="D3739" s="8">
        <f>IF(_xlfn.IFNA(VLOOKUP(LEFT(C3739,LEN(C3739)-3),COMBDG_Replacement_Split_Tech!A:T,12+B3739-2016,FALSE),-1)&lt;0,0,VLOOKUP(LEFT(C3739,LEN(C3739)-3),COMBDG_Replacement_Split_Tech!A:T,12+B3739-2016,FALSE))*_xlfn.IFNA(VLOOKUP(LEFT(C3739,14),'AGG Activity_16'!A:K,B3739-2016+2,FALSE),VLOOKUP(LEFT(C3739,15),'AGG Activity_16'!A:K,B3739-2016+2,FALSE))</f>
        <v>0</v>
      </c>
    </row>
    <row r="3740" spans="1:4" x14ac:dyDescent="0.25">
      <c r="A3740" t="s">
        <v>2</v>
      </c>
      <c r="B3740">
        <f t="shared" si="98"/>
        <v>2022</v>
      </c>
      <c r="C3740" t="str">
        <f t="shared" si="99"/>
        <v>COMBDGICIOldSH_________DHE_16</v>
      </c>
      <c r="D3740" s="8">
        <f>IF(_xlfn.IFNA(VLOOKUP(LEFT(C3740,LEN(C3740)-3),COMBDG_Replacement_Split_Tech!A:T,12+B3740-2016,FALSE),-1)&lt;0,0,VLOOKUP(LEFT(C3740,LEN(C3740)-3),COMBDG_Replacement_Split_Tech!A:T,12+B3740-2016,FALSE))*_xlfn.IFNA(VLOOKUP(LEFT(C3740,14),'AGG Activity_16'!A:K,B3740-2016+2,FALSE),VLOOKUP(LEFT(C3740,15),'AGG Activity_16'!A:K,B3740-2016+2,FALSE))</f>
        <v>8.2751186249519382</v>
      </c>
    </row>
    <row r="3741" spans="1:4" x14ac:dyDescent="0.25">
      <c r="A3741" t="s">
        <v>2</v>
      </c>
      <c r="B3741">
        <f t="shared" si="98"/>
        <v>2022</v>
      </c>
      <c r="C3741" t="str">
        <f t="shared" si="99"/>
        <v>COMBDGICIOldWH_________DHE_16</v>
      </c>
      <c r="D3741" s="8">
        <f>IF(_xlfn.IFNA(VLOOKUP(LEFT(C3741,LEN(C3741)-3),COMBDG_Replacement_Split_Tech!A:T,12+B3741-2016,FALSE),-1)&lt;0,0,VLOOKUP(LEFT(C3741,LEN(C3741)-3),COMBDG_Replacement_Split_Tech!A:T,12+B3741-2016,FALSE))*_xlfn.IFNA(VLOOKUP(LEFT(C3741,14),'AGG Activity_16'!A:K,B3741-2016+2,FALSE),VLOOKUP(LEFT(C3741,15),'AGG Activity_16'!A:K,B3741-2016+2,FALSE))</f>
        <v>1.7827822650168961</v>
      </c>
    </row>
    <row r="3742" spans="1:4" x14ac:dyDescent="0.25">
      <c r="A3742" t="s">
        <v>2</v>
      </c>
      <c r="B3742">
        <f t="shared" si="98"/>
        <v>2022</v>
      </c>
      <c r="C3742" t="str">
        <f t="shared" si="99"/>
        <v>COMBDGOFFNewSH_________DHE_16</v>
      </c>
      <c r="D3742" s="8">
        <f>IF(_xlfn.IFNA(VLOOKUP(LEFT(C3742,LEN(C3742)-3),COMBDG_Replacement_Split_Tech!A:T,12+B3742-2016,FALSE),-1)&lt;0,0,VLOOKUP(LEFT(C3742,LEN(C3742)-3),COMBDG_Replacement_Split_Tech!A:T,12+B3742-2016,FALSE))*_xlfn.IFNA(VLOOKUP(LEFT(C3742,14),'AGG Activity_16'!A:K,B3742-2016+2,FALSE),VLOOKUP(LEFT(C3742,15),'AGG Activity_16'!A:K,B3742-2016+2,FALSE))</f>
        <v>0</v>
      </c>
    </row>
    <row r="3743" spans="1:4" x14ac:dyDescent="0.25">
      <c r="A3743" t="s">
        <v>2</v>
      </c>
      <c r="B3743">
        <f t="shared" si="98"/>
        <v>2022</v>
      </c>
      <c r="C3743" t="str">
        <f t="shared" si="99"/>
        <v>COMBDGOFFNewWH_________DHE_16</v>
      </c>
      <c r="D3743" s="8">
        <f>IF(_xlfn.IFNA(VLOOKUP(LEFT(C3743,LEN(C3743)-3),COMBDG_Replacement_Split_Tech!A:T,12+B3743-2016,FALSE),-1)&lt;0,0,VLOOKUP(LEFT(C3743,LEN(C3743)-3),COMBDG_Replacement_Split_Tech!A:T,12+B3743-2016,FALSE))*_xlfn.IFNA(VLOOKUP(LEFT(C3743,14),'AGG Activity_16'!A:K,B3743-2016+2,FALSE),VLOOKUP(LEFT(C3743,15),'AGG Activity_16'!A:K,B3743-2016+2,FALSE))</f>
        <v>0</v>
      </c>
    </row>
    <row r="3744" spans="1:4" x14ac:dyDescent="0.25">
      <c r="A3744" t="s">
        <v>2</v>
      </c>
      <c r="B3744">
        <f t="shared" si="98"/>
        <v>2022</v>
      </c>
      <c r="C3744" t="str">
        <f t="shared" si="99"/>
        <v>COMBDGOFFOldSH_________DHE_16</v>
      </c>
      <c r="D3744" s="8">
        <f>IF(_xlfn.IFNA(VLOOKUP(LEFT(C3744,LEN(C3744)-3),COMBDG_Replacement_Split_Tech!A:T,12+B3744-2016,FALSE),-1)&lt;0,0,VLOOKUP(LEFT(C3744,LEN(C3744)-3),COMBDG_Replacement_Split_Tech!A:T,12+B3744-2016,FALSE))*_xlfn.IFNA(VLOOKUP(LEFT(C3744,14),'AGG Activity_16'!A:K,B3744-2016+2,FALSE),VLOOKUP(LEFT(C3744,15),'AGG Activity_16'!A:K,B3744-2016+2,FALSE))</f>
        <v>555.70202423889361</v>
      </c>
    </row>
    <row r="3745" spans="1:4" x14ac:dyDescent="0.25">
      <c r="A3745" t="s">
        <v>2</v>
      </c>
      <c r="B3745">
        <f t="shared" si="98"/>
        <v>2022</v>
      </c>
      <c r="C3745" t="str">
        <f t="shared" si="99"/>
        <v>COMBDGOFFOldWH_________DHE_16</v>
      </c>
      <c r="D3745" s="8">
        <f>IF(_xlfn.IFNA(VLOOKUP(LEFT(C3745,LEN(C3745)-3),COMBDG_Replacement_Split_Tech!A:T,12+B3745-2016,FALSE),-1)&lt;0,0,VLOOKUP(LEFT(C3745,LEN(C3745)-3),COMBDG_Replacement_Split_Tech!A:T,12+B3745-2016,FALSE))*_xlfn.IFNA(VLOOKUP(LEFT(C3745,14),'AGG Activity_16'!A:K,B3745-2016+2,FALSE),VLOOKUP(LEFT(C3745,15),'AGG Activity_16'!A:K,B3745-2016+2,FALSE))</f>
        <v>51.824325419585335</v>
      </c>
    </row>
    <row r="3746" spans="1:4" x14ac:dyDescent="0.25">
      <c r="A3746" t="s">
        <v>2</v>
      </c>
      <c r="B3746">
        <f t="shared" si="98"/>
        <v>2022</v>
      </c>
      <c r="C3746" t="str">
        <f t="shared" si="99"/>
        <v>COMBDGOTSNewSH_________DHE_16</v>
      </c>
      <c r="D3746" s="8">
        <f>IF(_xlfn.IFNA(VLOOKUP(LEFT(C3746,LEN(C3746)-3),COMBDG_Replacement_Split_Tech!A:T,12+B3746-2016,FALSE),-1)&lt;0,0,VLOOKUP(LEFT(C3746,LEN(C3746)-3),COMBDG_Replacement_Split_Tech!A:T,12+B3746-2016,FALSE))*_xlfn.IFNA(VLOOKUP(LEFT(C3746,14),'AGG Activity_16'!A:K,B3746-2016+2,FALSE),VLOOKUP(LEFT(C3746,15),'AGG Activity_16'!A:K,B3746-2016+2,FALSE))</f>
        <v>0</v>
      </c>
    </row>
    <row r="3747" spans="1:4" x14ac:dyDescent="0.25">
      <c r="A3747" t="s">
        <v>2</v>
      </c>
      <c r="B3747">
        <f t="shared" si="98"/>
        <v>2022</v>
      </c>
      <c r="C3747" t="str">
        <f t="shared" si="99"/>
        <v>COMBDGOTSNewWH_________DHE_16</v>
      </c>
      <c r="D3747" s="8">
        <f>IF(_xlfn.IFNA(VLOOKUP(LEFT(C3747,LEN(C3747)-3),COMBDG_Replacement_Split_Tech!A:T,12+B3747-2016,FALSE),-1)&lt;0,0,VLOOKUP(LEFT(C3747,LEN(C3747)-3),COMBDG_Replacement_Split_Tech!A:T,12+B3747-2016,FALSE))*_xlfn.IFNA(VLOOKUP(LEFT(C3747,14),'AGG Activity_16'!A:K,B3747-2016+2,FALSE),VLOOKUP(LEFT(C3747,15),'AGG Activity_16'!A:K,B3747-2016+2,FALSE))</f>
        <v>0</v>
      </c>
    </row>
    <row r="3748" spans="1:4" x14ac:dyDescent="0.25">
      <c r="A3748" t="s">
        <v>2</v>
      </c>
      <c r="B3748">
        <f t="shared" si="98"/>
        <v>2022</v>
      </c>
      <c r="C3748" t="str">
        <f t="shared" si="99"/>
        <v>COMBDGOTSOldSH_________DHE_16</v>
      </c>
      <c r="D3748" s="8">
        <f>IF(_xlfn.IFNA(VLOOKUP(LEFT(C3748,LEN(C3748)-3),COMBDG_Replacement_Split_Tech!A:T,12+B3748-2016,FALSE),-1)&lt;0,0,VLOOKUP(LEFT(C3748,LEN(C3748)-3),COMBDG_Replacement_Split_Tech!A:T,12+B3748-2016,FALSE))*_xlfn.IFNA(VLOOKUP(LEFT(C3748,14),'AGG Activity_16'!A:K,B3748-2016+2,FALSE),VLOOKUP(LEFT(C3748,15),'AGG Activity_16'!A:K,B3748-2016+2,FALSE))</f>
        <v>73.779064284399908</v>
      </c>
    </row>
    <row r="3749" spans="1:4" x14ac:dyDescent="0.25">
      <c r="A3749" t="s">
        <v>2</v>
      </c>
      <c r="B3749">
        <f t="shared" si="98"/>
        <v>2022</v>
      </c>
      <c r="C3749" t="str">
        <f t="shared" si="99"/>
        <v>COMBDGOTSOldWH_________DHE_16</v>
      </c>
      <c r="D3749" s="8">
        <f>IF(_xlfn.IFNA(VLOOKUP(LEFT(C3749,LEN(C3749)-3),COMBDG_Replacement_Split_Tech!A:T,12+B3749-2016,FALSE),-1)&lt;0,0,VLOOKUP(LEFT(C3749,LEN(C3749)-3),COMBDG_Replacement_Split_Tech!A:T,12+B3749-2016,FALSE))*_xlfn.IFNA(VLOOKUP(LEFT(C3749,14),'AGG Activity_16'!A:K,B3749-2016+2,FALSE),VLOOKUP(LEFT(C3749,15),'AGG Activity_16'!A:K,B3749-2016+2,FALSE))</f>
        <v>16.07649361068648</v>
      </c>
    </row>
    <row r="3750" spans="1:4" x14ac:dyDescent="0.25">
      <c r="A3750" t="s">
        <v>2</v>
      </c>
      <c r="B3750">
        <f t="shared" si="98"/>
        <v>2022</v>
      </c>
      <c r="C3750" t="str">
        <f t="shared" si="99"/>
        <v>COMBDGRTTNewSH_________DHE_16</v>
      </c>
      <c r="D3750" s="8">
        <f>IF(_xlfn.IFNA(VLOOKUP(LEFT(C3750,LEN(C3750)-3),COMBDG_Replacement_Split_Tech!A:T,12+B3750-2016,FALSE),-1)&lt;0,0,VLOOKUP(LEFT(C3750,LEN(C3750)-3),COMBDG_Replacement_Split_Tech!A:T,12+B3750-2016,FALSE))*_xlfn.IFNA(VLOOKUP(LEFT(C3750,14),'AGG Activity_16'!A:K,B3750-2016+2,FALSE),VLOOKUP(LEFT(C3750,15),'AGG Activity_16'!A:K,B3750-2016+2,FALSE))</f>
        <v>0</v>
      </c>
    </row>
    <row r="3751" spans="1:4" x14ac:dyDescent="0.25">
      <c r="A3751" t="s">
        <v>2</v>
      </c>
      <c r="B3751">
        <f t="shared" si="98"/>
        <v>2022</v>
      </c>
      <c r="C3751" t="str">
        <f t="shared" si="99"/>
        <v>COMBDGRTTNewWH_________DHE_16</v>
      </c>
      <c r="D3751" s="8">
        <f>IF(_xlfn.IFNA(VLOOKUP(LEFT(C3751,LEN(C3751)-3),COMBDG_Replacement_Split_Tech!A:T,12+B3751-2016,FALSE),-1)&lt;0,0,VLOOKUP(LEFT(C3751,LEN(C3751)-3),COMBDG_Replacement_Split_Tech!A:T,12+B3751-2016,FALSE))*_xlfn.IFNA(VLOOKUP(LEFT(C3751,14),'AGG Activity_16'!A:K,B3751-2016+2,FALSE),VLOOKUP(LEFT(C3751,15),'AGG Activity_16'!A:K,B3751-2016+2,FALSE))</f>
        <v>0</v>
      </c>
    </row>
    <row r="3752" spans="1:4" x14ac:dyDescent="0.25">
      <c r="A3752" t="s">
        <v>2</v>
      </c>
      <c r="B3752">
        <f t="shared" si="98"/>
        <v>2022</v>
      </c>
      <c r="C3752" t="str">
        <f t="shared" si="99"/>
        <v>COMBDGRTTOldSH_________DHE_16</v>
      </c>
      <c r="D3752" s="8">
        <f>IF(_xlfn.IFNA(VLOOKUP(LEFT(C3752,LEN(C3752)-3),COMBDG_Replacement_Split_Tech!A:T,12+B3752-2016,FALSE),-1)&lt;0,0,VLOOKUP(LEFT(C3752,LEN(C3752)-3),COMBDG_Replacement_Split_Tech!A:T,12+B3752-2016,FALSE))*_xlfn.IFNA(VLOOKUP(LEFT(C3752,14),'AGG Activity_16'!A:K,B3752-2016+2,FALSE),VLOOKUP(LEFT(C3752,15),'AGG Activity_16'!A:K,B3752-2016+2,FALSE))</f>
        <v>222.10657721670376</v>
      </c>
    </row>
    <row r="3753" spans="1:4" x14ac:dyDescent="0.25">
      <c r="A3753" t="s">
        <v>2</v>
      </c>
      <c r="B3753">
        <f t="shared" si="98"/>
        <v>2022</v>
      </c>
      <c r="C3753" t="str">
        <f t="shared" si="99"/>
        <v>COMBDGRTTOldWH_________DHE_16</v>
      </c>
      <c r="D3753" s="8">
        <f>IF(_xlfn.IFNA(VLOOKUP(LEFT(C3753,LEN(C3753)-3),COMBDG_Replacement_Split_Tech!A:T,12+B3753-2016,FALSE),-1)&lt;0,0,VLOOKUP(LEFT(C3753,LEN(C3753)-3),COMBDG_Replacement_Split_Tech!A:T,12+B3753-2016,FALSE))*_xlfn.IFNA(VLOOKUP(LEFT(C3753,14),'AGG Activity_16'!A:K,B3753-2016+2,FALSE),VLOOKUP(LEFT(C3753,15),'AGG Activity_16'!A:K,B3753-2016+2,FALSE))</f>
        <v>45.968927196743522</v>
      </c>
    </row>
    <row r="3754" spans="1:4" x14ac:dyDescent="0.25">
      <c r="A3754" t="s">
        <v>2</v>
      </c>
      <c r="B3754">
        <f t="shared" si="98"/>
        <v>2022</v>
      </c>
      <c r="C3754" t="str">
        <f t="shared" si="99"/>
        <v>COMBDGTAWNewSH_________DHE_16</v>
      </c>
      <c r="D3754" s="8">
        <f>IF(_xlfn.IFNA(VLOOKUP(LEFT(C3754,LEN(C3754)-3),COMBDG_Replacement_Split_Tech!A:T,12+B3754-2016,FALSE),-1)&lt;0,0,VLOOKUP(LEFT(C3754,LEN(C3754)-3),COMBDG_Replacement_Split_Tech!A:T,12+B3754-2016,FALSE))*_xlfn.IFNA(VLOOKUP(LEFT(C3754,14),'AGG Activity_16'!A:K,B3754-2016+2,FALSE),VLOOKUP(LEFT(C3754,15),'AGG Activity_16'!A:K,B3754-2016+2,FALSE))</f>
        <v>0</v>
      </c>
    </row>
    <row r="3755" spans="1:4" x14ac:dyDescent="0.25">
      <c r="A3755" t="s">
        <v>2</v>
      </c>
      <c r="B3755">
        <f t="shared" si="98"/>
        <v>2022</v>
      </c>
      <c r="C3755" t="str">
        <f t="shared" si="99"/>
        <v>COMBDGTAWNewWH_________DHE_16</v>
      </c>
      <c r="D3755" s="8">
        <f>IF(_xlfn.IFNA(VLOOKUP(LEFT(C3755,LEN(C3755)-3),COMBDG_Replacement_Split_Tech!A:T,12+B3755-2016,FALSE),-1)&lt;0,0,VLOOKUP(LEFT(C3755,LEN(C3755)-3),COMBDG_Replacement_Split_Tech!A:T,12+B3755-2016,FALSE))*_xlfn.IFNA(VLOOKUP(LEFT(C3755,14),'AGG Activity_16'!A:K,B3755-2016+2,FALSE),VLOOKUP(LEFT(C3755,15),'AGG Activity_16'!A:K,B3755-2016+2,FALSE))</f>
        <v>0</v>
      </c>
    </row>
    <row r="3756" spans="1:4" x14ac:dyDescent="0.25">
      <c r="A3756" t="s">
        <v>2</v>
      </c>
      <c r="B3756">
        <f t="shared" si="98"/>
        <v>2022</v>
      </c>
      <c r="C3756" t="str">
        <f t="shared" si="99"/>
        <v>COMBDGTAWOldSH_________DHE_16</v>
      </c>
      <c r="D3756" s="8">
        <f>IF(_xlfn.IFNA(VLOOKUP(LEFT(C3756,LEN(C3756)-3),COMBDG_Replacement_Split_Tech!A:T,12+B3756-2016,FALSE),-1)&lt;0,0,VLOOKUP(LEFT(C3756,LEN(C3756)-3),COMBDG_Replacement_Split_Tech!A:T,12+B3756-2016,FALSE))*_xlfn.IFNA(VLOOKUP(LEFT(C3756,14),'AGG Activity_16'!A:K,B3756-2016+2,FALSE),VLOOKUP(LEFT(C3756,15),'AGG Activity_16'!A:K,B3756-2016+2,FALSE))</f>
        <v>45.050675809555813</v>
      </c>
    </row>
    <row r="3757" spans="1:4" x14ac:dyDescent="0.25">
      <c r="A3757" t="s">
        <v>2</v>
      </c>
      <c r="B3757">
        <f t="shared" si="98"/>
        <v>2022</v>
      </c>
      <c r="C3757" t="str">
        <f t="shared" si="99"/>
        <v>COMBDGTAWOldWH_________DHE_16</v>
      </c>
      <c r="D3757" s="8">
        <f>IF(_xlfn.IFNA(VLOOKUP(LEFT(C3757,LEN(C3757)-3),COMBDG_Replacement_Split_Tech!A:T,12+B3757-2016,FALSE),-1)&lt;0,0,VLOOKUP(LEFT(C3757,LEN(C3757)-3),COMBDG_Replacement_Split_Tech!A:T,12+B3757-2016,FALSE))*_xlfn.IFNA(VLOOKUP(LEFT(C3757,14),'AGG Activity_16'!A:K,B3757-2016+2,FALSE),VLOOKUP(LEFT(C3757,15),'AGG Activity_16'!A:K,B3757-2016+2,FALSE))</f>
        <v>3.4299419288056674</v>
      </c>
    </row>
    <row r="3758" spans="1:4" x14ac:dyDescent="0.25">
      <c r="A3758" t="s">
        <v>2</v>
      </c>
      <c r="B3758">
        <f t="shared" si="98"/>
        <v>2022</v>
      </c>
      <c r="C3758" t="str">
        <f t="shared" si="99"/>
        <v>COMBDGWSTNewSH_________DHE_16</v>
      </c>
      <c r="D3758" s="8">
        <f>IF(_xlfn.IFNA(VLOOKUP(LEFT(C3758,LEN(C3758)-3),COMBDG_Replacement_Split_Tech!A:T,12+B3758-2016,FALSE),-1)&lt;0,0,VLOOKUP(LEFT(C3758,LEN(C3758)-3),COMBDG_Replacement_Split_Tech!A:T,12+B3758-2016,FALSE))*_xlfn.IFNA(VLOOKUP(LEFT(C3758,14),'AGG Activity_16'!A:K,B3758-2016+2,FALSE),VLOOKUP(LEFT(C3758,15),'AGG Activity_16'!A:K,B3758-2016+2,FALSE))</f>
        <v>0</v>
      </c>
    </row>
    <row r="3759" spans="1:4" x14ac:dyDescent="0.25">
      <c r="A3759" t="s">
        <v>2</v>
      </c>
      <c r="B3759">
        <f t="shared" si="98"/>
        <v>2022</v>
      </c>
      <c r="C3759" t="str">
        <f t="shared" si="99"/>
        <v>COMBDGWSTNewWH_________DHE_16</v>
      </c>
      <c r="D3759" s="8">
        <f>IF(_xlfn.IFNA(VLOOKUP(LEFT(C3759,LEN(C3759)-3),COMBDG_Replacement_Split_Tech!A:T,12+B3759-2016,FALSE),-1)&lt;0,0,VLOOKUP(LEFT(C3759,LEN(C3759)-3),COMBDG_Replacement_Split_Tech!A:T,12+B3759-2016,FALSE))*_xlfn.IFNA(VLOOKUP(LEFT(C3759,14),'AGG Activity_16'!A:K,B3759-2016+2,FALSE),VLOOKUP(LEFT(C3759,15),'AGG Activity_16'!A:K,B3759-2016+2,FALSE))</f>
        <v>0</v>
      </c>
    </row>
    <row r="3760" spans="1:4" x14ac:dyDescent="0.25">
      <c r="A3760" t="s">
        <v>2</v>
      </c>
      <c r="B3760">
        <f t="shared" si="98"/>
        <v>2022</v>
      </c>
      <c r="C3760" t="str">
        <f t="shared" si="99"/>
        <v>COMBDGWSTOldSH_________DHE_16</v>
      </c>
      <c r="D3760" s="8">
        <f>IF(_xlfn.IFNA(VLOOKUP(LEFT(C3760,LEN(C3760)-3),COMBDG_Replacement_Split_Tech!A:T,12+B3760-2016,FALSE),-1)&lt;0,0,VLOOKUP(LEFT(C3760,LEN(C3760)-3),COMBDG_Replacement_Split_Tech!A:T,12+B3760-2016,FALSE))*_xlfn.IFNA(VLOOKUP(LEFT(C3760,14),'AGG Activity_16'!A:K,B3760-2016+2,FALSE),VLOOKUP(LEFT(C3760,15),'AGG Activity_16'!A:K,B3760-2016+2,FALSE))</f>
        <v>136.6255897462716</v>
      </c>
    </row>
    <row r="3761" spans="1:4" x14ac:dyDescent="0.25">
      <c r="A3761" t="s">
        <v>2</v>
      </c>
      <c r="B3761">
        <f t="shared" si="98"/>
        <v>2022</v>
      </c>
      <c r="C3761" t="str">
        <f t="shared" si="99"/>
        <v>COMBDGWSTOldWH_________DHE_16</v>
      </c>
      <c r="D3761" s="8">
        <f>IF(_xlfn.IFNA(VLOOKUP(LEFT(C3761,LEN(C3761)-3),COMBDG_Replacement_Split_Tech!A:T,12+B3761-2016,FALSE),-1)&lt;0,0,VLOOKUP(LEFT(C3761,LEN(C3761)-3),COMBDG_Replacement_Split_Tech!A:T,12+B3761-2016,FALSE))*_xlfn.IFNA(VLOOKUP(LEFT(C3761,14),'AGG Activity_16'!A:K,B3761-2016+2,FALSE),VLOOKUP(LEFT(C3761,15),'AGG Activity_16'!A:K,B3761-2016+2,FALSE))</f>
        <v>23.190007527269437</v>
      </c>
    </row>
    <row r="3762" spans="1:4" x14ac:dyDescent="0.25">
      <c r="A3762" t="s">
        <v>2</v>
      </c>
      <c r="B3762">
        <f t="shared" si="98"/>
        <v>2022</v>
      </c>
      <c r="C3762" t="str">
        <f t="shared" si="99"/>
        <v>COMBDGAERNewAE______STDELC_16</v>
      </c>
      <c r="D3762" s="8">
        <f>IF(_xlfn.IFNA(VLOOKUP(LEFT(C3762,LEN(C3762)-3),COMBDG_Replacement_Split_Tech!A:T,12+B3762-2016,FALSE),-1)&lt;0,0,VLOOKUP(LEFT(C3762,LEN(C3762)-3),COMBDG_Replacement_Split_Tech!A:T,12+B3762-2016,FALSE))*_xlfn.IFNA(VLOOKUP(LEFT(C3762,14),'AGG Activity_16'!A:K,B3762-2016+2,FALSE),VLOOKUP(LEFT(C3762,15),'AGG Activity_16'!A:K,B3762-2016+2,FALSE))</f>
        <v>0</v>
      </c>
    </row>
    <row r="3763" spans="1:4" x14ac:dyDescent="0.25">
      <c r="A3763" t="s">
        <v>2</v>
      </c>
      <c r="B3763">
        <f t="shared" si="98"/>
        <v>2022</v>
      </c>
      <c r="C3763" t="str">
        <f t="shared" si="99"/>
        <v>COMBDGAERNewAM______STDELC_16</v>
      </c>
      <c r="D3763" s="8">
        <f>IF(_xlfn.IFNA(VLOOKUP(LEFT(C3763,LEN(C3763)-3),COMBDG_Replacement_Split_Tech!A:T,12+B3763-2016,FALSE),-1)&lt;0,0,VLOOKUP(LEFT(C3763,LEN(C3763)-3),COMBDG_Replacement_Split_Tech!A:T,12+B3763-2016,FALSE))*_xlfn.IFNA(VLOOKUP(LEFT(C3763,14),'AGG Activity_16'!A:K,B3763-2016+2,FALSE),VLOOKUP(LEFT(C3763,15),'AGG Activity_16'!A:K,B3763-2016+2,FALSE))</f>
        <v>0</v>
      </c>
    </row>
    <row r="3764" spans="1:4" x14ac:dyDescent="0.25">
      <c r="A3764" t="s">
        <v>2</v>
      </c>
      <c r="B3764">
        <f t="shared" si="98"/>
        <v>2022</v>
      </c>
      <c r="C3764" t="str">
        <f t="shared" si="99"/>
        <v>COMBDGAERNewLIFLC___STDELC_16</v>
      </c>
      <c r="D3764" s="8">
        <f>IF(_xlfn.IFNA(VLOOKUP(LEFT(C3764,LEN(C3764)-3),COMBDG_Replacement_Split_Tech!A:T,12+B3764-2016,FALSE),-1)&lt;0,0,VLOOKUP(LEFT(C3764,LEN(C3764)-3),COMBDG_Replacement_Split_Tech!A:T,12+B3764-2016,FALSE))*_xlfn.IFNA(VLOOKUP(LEFT(C3764,14),'AGG Activity_16'!A:K,B3764-2016+2,FALSE),VLOOKUP(LEFT(C3764,15),'AGG Activity_16'!A:K,B3764-2016+2,FALSE))</f>
        <v>0</v>
      </c>
    </row>
    <row r="3765" spans="1:4" x14ac:dyDescent="0.25">
      <c r="A3765" t="s">
        <v>2</v>
      </c>
      <c r="B3765">
        <f t="shared" si="98"/>
        <v>2022</v>
      </c>
      <c r="C3765" t="str">
        <f t="shared" si="99"/>
        <v>COMBDGAERNewLIFLU___STDELC_16</v>
      </c>
      <c r="D3765" s="8">
        <f>IF(_xlfn.IFNA(VLOOKUP(LEFT(C3765,LEN(C3765)-3),COMBDG_Replacement_Split_Tech!A:T,12+B3765-2016,FALSE),-1)&lt;0,0,VLOOKUP(LEFT(C3765,LEN(C3765)-3),COMBDG_Replacement_Split_Tech!A:T,12+B3765-2016,FALSE))*_xlfn.IFNA(VLOOKUP(LEFT(C3765,14),'AGG Activity_16'!A:K,B3765-2016+2,FALSE),VLOOKUP(LEFT(C3765,15),'AGG Activity_16'!A:K,B3765-2016+2,FALSE))</f>
        <v>0</v>
      </c>
    </row>
    <row r="3766" spans="1:4" x14ac:dyDescent="0.25">
      <c r="A3766" t="s">
        <v>2</v>
      </c>
      <c r="B3766">
        <f t="shared" si="98"/>
        <v>2022</v>
      </c>
      <c r="C3766" t="str">
        <f t="shared" si="99"/>
        <v>COMBDGAERNewLIHAL___STDELC_16</v>
      </c>
      <c r="D3766" s="8">
        <f>IF(_xlfn.IFNA(VLOOKUP(LEFT(C3766,LEN(C3766)-3),COMBDG_Replacement_Split_Tech!A:T,12+B3766-2016,FALSE),-1)&lt;0,0,VLOOKUP(LEFT(C3766,LEN(C3766)-3),COMBDG_Replacement_Split_Tech!A:T,12+B3766-2016,FALSE))*_xlfn.IFNA(VLOOKUP(LEFT(C3766,14),'AGG Activity_16'!A:K,B3766-2016+2,FALSE),VLOOKUP(LEFT(C3766,15),'AGG Activity_16'!A:K,B3766-2016+2,FALSE))</f>
        <v>0</v>
      </c>
    </row>
    <row r="3767" spans="1:4" x14ac:dyDescent="0.25">
      <c r="A3767" t="s">
        <v>2</v>
      </c>
      <c r="B3767">
        <f t="shared" si="98"/>
        <v>2022</v>
      </c>
      <c r="C3767" t="str">
        <f t="shared" si="99"/>
        <v>COMBDGAERNewLIINC___STDELC_16</v>
      </c>
      <c r="D3767" s="8">
        <f>IF(_xlfn.IFNA(VLOOKUP(LEFT(C3767,LEN(C3767)-3),COMBDG_Replacement_Split_Tech!A:T,12+B3767-2016,FALSE),-1)&lt;0,0,VLOOKUP(LEFT(C3767,LEN(C3767)-3),COMBDG_Replacement_Split_Tech!A:T,12+B3767-2016,FALSE))*_xlfn.IFNA(VLOOKUP(LEFT(C3767,14),'AGG Activity_16'!A:K,B3767-2016+2,FALSE),VLOOKUP(LEFT(C3767,15),'AGG Activity_16'!A:K,B3767-2016+2,FALSE))</f>
        <v>0</v>
      </c>
    </row>
    <row r="3768" spans="1:4" x14ac:dyDescent="0.25">
      <c r="A3768" t="s">
        <v>2</v>
      </c>
      <c r="B3768">
        <f t="shared" si="98"/>
        <v>2022</v>
      </c>
      <c r="C3768" t="str">
        <f t="shared" si="99"/>
        <v>COMBDGAERNewLILED___STDELC_16</v>
      </c>
      <c r="D3768" s="8">
        <f>IF(_xlfn.IFNA(VLOOKUP(LEFT(C3768,LEN(C3768)-3),COMBDG_Replacement_Split_Tech!A:T,12+B3768-2016,FALSE),-1)&lt;0,0,VLOOKUP(LEFT(C3768,LEN(C3768)-3),COMBDG_Replacement_Split_Tech!A:T,12+B3768-2016,FALSE))*_xlfn.IFNA(VLOOKUP(LEFT(C3768,14),'AGG Activity_16'!A:K,B3768-2016+2,FALSE),VLOOKUP(LEFT(C3768,15),'AGG Activity_16'!A:K,B3768-2016+2,FALSE))</f>
        <v>0</v>
      </c>
    </row>
    <row r="3769" spans="1:4" x14ac:dyDescent="0.25">
      <c r="A3769" t="s">
        <v>2</v>
      </c>
      <c r="B3769">
        <f t="shared" si="98"/>
        <v>2022</v>
      </c>
      <c r="C3769" t="str">
        <f t="shared" si="99"/>
        <v>COMBDGAERNewSC______STDELC_16</v>
      </c>
      <c r="D3769" s="8">
        <f>IF(_xlfn.IFNA(VLOOKUP(LEFT(C3769,LEN(C3769)-3),COMBDG_Replacement_Split_Tech!A:T,12+B3769-2016,FALSE),-1)&lt;0,0,VLOOKUP(LEFT(C3769,LEN(C3769)-3),COMBDG_Replacement_Split_Tech!A:T,12+B3769-2016,FALSE))*_xlfn.IFNA(VLOOKUP(LEFT(C3769,14),'AGG Activity_16'!A:K,B3769-2016+2,FALSE),VLOOKUP(LEFT(C3769,15),'AGG Activity_16'!A:K,B3769-2016+2,FALSE))</f>
        <v>0</v>
      </c>
    </row>
    <row r="3770" spans="1:4" x14ac:dyDescent="0.25">
      <c r="A3770" t="s">
        <v>2</v>
      </c>
      <c r="B3770">
        <f t="shared" si="98"/>
        <v>2022</v>
      </c>
      <c r="C3770" t="str">
        <f t="shared" si="99"/>
        <v>COMBDGAERNewSHFUR___STDELC_16</v>
      </c>
      <c r="D3770" s="8">
        <f>IF(_xlfn.IFNA(VLOOKUP(LEFT(C3770,LEN(C3770)-3),COMBDG_Replacement_Split_Tech!A:T,12+B3770-2016,FALSE),-1)&lt;0,0,VLOOKUP(LEFT(C3770,LEN(C3770)-3),COMBDG_Replacement_Split_Tech!A:T,12+B3770-2016,FALSE))*_xlfn.IFNA(VLOOKUP(LEFT(C3770,14),'AGG Activity_16'!A:K,B3770-2016+2,FALSE),VLOOKUP(LEFT(C3770,15),'AGG Activity_16'!A:K,B3770-2016+2,FALSE))</f>
        <v>0</v>
      </c>
    </row>
    <row r="3771" spans="1:4" x14ac:dyDescent="0.25">
      <c r="A3771" t="s">
        <v>2</v>
      </c>
      <c r="B3771">
        <f t="shared" si="98"/>
        <v>2022</v>
      </c>
      <c r="C3771" t="str">
        <f t="shared" si="99"/>
        <v>COMBDGAERNewSHHEP___STDELC_16</v>
      </c>
      <c r="D3771" s="8">
        <f>IF(_xlfn.IFNA(VLOOKUP(LEFT(C3771,LEN(C3771)-3),COMBDG_Replacement_Split_Tech!A:T,12+B3771-2016,FALSE),-1)&lt;0,0,VLOOKUP(LEFT(C3771,LEN(C3771)-3),COMBDG_Replacement_Split_Tech!A:T,12+B3771-2016,FALSE))*_xlfn.IFNA(VLOOKUP(LEFT(C3771,14),'AGG Activity_16'!A:K,B3771-2016+2,FALSE),VLOOKUP(LEFT(C3771,15),'AGG Activity_16'!A:K,B3771-2016+2,FALSE))</f>
        <v>0</v>
      </c>
    </row>
    <row r="3772" spans="1:4" x14ac:dyDescent="0.25">
      <c r="A3772" t="s">
        <v>2</v>
      </c>
      <c r="B3772">
        <f t="shared" si="98"/>
        <v>2022</v>
      </c>
      <c r="C3772" t="str">
        <f t="shared" si="99"/>
        <v>COMBDGAERNewSHPLT___STDELC_16</v>
      </c>
      <c r="D3772" s="8">
        <f>IF(_xlfn.IFNA(VLOOKUP(LEFT(C3772,LEN(C3772)-3),COMBDG_Replacement_Split_Tech!A:T,12+B3772-2016,FALSE),-1)&lt;0,0,VLOOKUP(LEFT(C3772,LEN(C3772)-3),COMBDG_Replacement_Split_Tech!A:T,12+B3772-2016,FALSE))*_xlfn.IFNA(VLOOKUP(LEFT(C3772,14),'AGG Activity_16'!A:K,B3772-2016+2,FALSE),VLOOKUP(LEFT(C3772,15),'AGG Activity_16'!A:K,B3772-2016+2,FALSE))</f>
        <v>0</v>
      </c>
    </row>
    <row r="3773" spans="1:4" x14ac:dyDescent="0.25">
      <c r="A3773" t="s">
        <v>2</v>
      </c>
      <c r="B3773">
        <f t="shared" si="98"/>
        <v>2022</v>
      </c>
      <c r="C3773" t="str">
        <f t="shared" si="99"/>
        <v>COMBDGAERNewSLLED___STDELC_16</v>
      </c>
      <c r="D3773" s="8">
        <f>IF(_xlfn.IFNA(VLOOKUP(LEFT(C3773,LEN(C3773)-3),COMBDG_Replacement_Split_Tech!A:T,12+B3773-2016,FALSE),-1)&lt;0,0,VLOOKUP(LEFT(C3773,LEN(C3773)-3),COMBDG_Replacement_Split_Tech!A:T,12+B3773-2016,FALSE))*_xlfn.IFNA(VLOOKUP(LEFT(C3773,14),'AGG Activity_16'!A:K,B3773-2016+2,FALSE),VLOOKUP(LEFT(C3773,15),'AGG Activity_16'!A:K,B3773-2016+2,FALSE))</f>
        <v>0</v>
      </c>
    </row>
    <row r="3774" spans="1:4" x14ac:dyDescent="0.25">
      <c r="A3774" t="s">
        <v>2</v>
      </c>
      <c r="B3774">
        <f t="shared" si="98"/>
        <v>2022</v>
      </c>
      <c r="C3774" t="str">
        <f t="shared" si="99"/>
        <v>COMBDGAERNewWH______STDELC_16</v>
      </c>
      <c r="D3774" s="8">
        <f>IF(_xlfn.IFNA(VLOOKUP(LEFT(C3774,LEN(C3774)-3),COMBDG_Replacement_Split_Tech!A:T,12+B3774-2016,FALSE),-1)&lt;0,0,VLOOKUP(LEFT(C3774,LEN(C3774)-3),COMBDG_Replacement_Split_Tech!A:T,12+B3774-2016,FALSE))*_xlfn.IFNA(VLOOKUP(LEFT(C3774,14),'AGG Activity_16'!A:K,B3774-2016+2,FALSE),VLOOKUP(LEFT(C3774,15),'AGG Activity_16'!A:K,B3774-2016+2,FALSE))</f>
        <v>0</v>
      </c>
    </row>
    <row r="3775" spans="1:4" x14ac:dyDescent="0.25">
      <c r="A3775" t="s">
        <v>2</v>
      </c>
      <c r="B3775">
        <f t="shared" si="98"/>
        <v>2022</v>
      </c>
      <c r="C3775" t="str">
        <f t="shared" si="99"/>
        <v>COMBDGAEROldAE______STDELC_16</v>
      </c>
      <c r="D3775" s="8">
        <f>IF(_xlfn.IFNA(VLOOKUP(LEFT(C3775,LEN(C3775)-3),COMBDG_Replacement_Split_Tech!A:T,12+B3775-2016,FALSE),-1)&lt;0,0,VLOOKUP(LEFT(C3775,LEN(C3775)-3),COMBDG_Replacement_Split_Tech!A:T,12+B3775-2016,FALSE))*_xlfn.IFNA(VLOOKUP(LEFT(C3775,14),'AGG Activity_16'!A:K,B3775-2016+2,FALSE),VLOOKUP(LEFT(C3775,15),'AGG Activity_16'!A:K,B3775-2016+2,FALSE))</f>
        <v>375.47594123112043</v>
      </c>
    </row>
    <row r="3776" spans="1:4" x14ac:dyDescent="0.25">
      <c r="A3776" t="s">
        <v>2</v>
      </c>
      <c r="B3776">
        <f t="shared" si="98"/>
        <v>2022</v>
      </c>
      <c r="C3776" t="str">
        <f t="shared" si="99"/>
        <v>COMBDGAEROldAM______STDELC_16</v>
      </c>
      <c r="D3776" s="8">
        <f>IF(_xlfn.IFNA(VLOOKUP(LEFT(C3776,LEN(C3776)-3),COMBDG_Replacement_Split_Tech!A:T,12+B3776-2016,FALSE),-1)&lt;0,0,VLOOKUP(LEFT(C3776,LEN(C3776)-3),COMBDG_Replacement_Split_Tech!A:T,12+B3776-2016,FALSE))*_xlfn.IFNA(VLOOKUP(LEFT(C3776,14),'AGG Activity_16'!A:K,B3776-2016+2,FALSE),VLOOKUP(LEFT(C3776,15),'AGG Activity_16'!A:K,B3776-2016+2,FALSE))</f>
        <v>49.87423865980508</v>
      </c>
    </row>
    <row r="3777" spans="1:4" x14ac:dyDescent="0.25">
      <c r="A3777" t="s">
        <v>2</v>
      </c>
      <c r="B3777">
        <f t="shared" si="98"/>
        <v>2022</v>
      </c>
      <c r="C3777" t="str">
        <f t="shared" si="99"/>
        <v>COMBDGAEROldLIFLC___STDELC_16</v>
      </c>
      <c r="D3777" s="8">
        <f>IF(_xlfn.IFNA(VLOOKUP(LEFT(C3777,LEN(C3777)-3),COMBDG_Replacement_Split_Tech!A:T,12+B3777-2016,FALSE),-1)&lt;0,0,VLOOKUP(LEFT(C3777,LEN(C3777)-3),COMBDG_Replacement_Split_Tech!A:T,12+B3777-2016,FALSE))*_xlfn.IFNA(VLOOKUP(LEFT(C3777,14),'AGG Activity_16'!A:K,B3777-2016+2,FALSE),VLOOKUP(LEFT(C3777,15),'AGG Activity_16'!A:K,B3777-2016+2,FALSE))</f>
        <v>49.740349305244891</v>
      </c>
    </row>
    <row r="3778" spans="1:4" x14ac:dyDescent="0.25">
      <c r="A3778" t="s">
        <v>2</v>
      </c>
      <c r="B3778">
        <f t="shared" si="98"/>
        <v>2022</v>
      </c>
      <c r="C3778" t="str">
        <f t="shared" si="99"/>
        <v>COMBDGAEROldLIFLU___STDELC_16</v>
      </c>
      <c r="D3778" s="8">
        <f>IF(_xlfn.IFNA(VLOOKUP(LEFT(C3778,LEN(C3778)-3),COMBDG_Replacement_Split_Tech!A:T,12+B3778-2016,FALSE),-1)&lt;0,0,VLOOKUP(LEFT(C3778,LEN(C3778)-3),COMBDG_Replacement_Split_Tech!A:T,12+B3778-2016,FALSE))*_xlfn.IFNA(VLOOKUP(LEFT(C3778,14),'AGG Activity_16'!A:K,B3778-2016+2,FALSE),VLOOKUP(LEFT(C3778,15),'AGG Activity_16'!A:K,B3778-2016+2,FALSE))</f>
        <v>185.82109584252075</v>
      </c>
    </row>
    <row r="3779" spans="1:4" x14ac:dyDescent="0.25">
      <c r="A3779" t="s">
        <v>2</v>
      </c>
      <c r="B3779">
        <f t="shared" si="98"/>
        <v>2022</v>
      </c>
      <c r="C3779" t="str">
        <f t="shared" si="99"/>
        <v>COMBDGAEROldLIHAL___STDELC_16</v>
      </c>
      <c r="D3779" s="8">
        <f>IF(_xlfn.IFNA(VLOOKUP(LEFT(C3779,LEN(C3779)-3),COMBDG_Replacement_Split_Tech!A:T,12+B3779-2016,FALSE),-1)&lt;0,0,VLOOKUP(LEFT(C3779,LEN(C3779)-3),COMBDG_Replacement_Split_Tech!A:T,12+B3779-2016,FALSE))*_xlfn.IFNA(VLOOKUP(LEFT(C3779,14),'AGG Activity_16'!A:K,B3779-2016+2,FALSE),VLOOKUP(LEFT(C3779,15),'AGG Activity_16'!A:K,B3779-2016+2,FALSE))</f>
        <v>106.77209959718022</v>
      </c>
    </row>
    <row r="3780" spans="1:4" x14ac:dyDescent="0.25">
      <c r="A3780" t="s">
        <v>2</v>
      </c>
      <c r="B3780">
        <f t="shared" si="98"/>
        <v>2022</v>
      </c>
      <c r="C3780" t="str">
        <f t="shared" si="99"/>
        <v>COMBDGAEROldLIINC___STDELC_16</v>
      </c>
      <c r="D3780" s="8">
        <f>IF(_xlfn.IFNA(VLOOKUP(LEFT(C3780,LEN(C3780)-3),COMBDG_Replacement_Split_Tech!A:T,12+B3780-2016,FALSE),-1)&lt;0,0,VLOOKUP(LEFT(C3780,LEN(C3780)-3),COMBDG_Replacement_Split_Tech!A:T,12+B3780-2016,FALSE))*_xlfn.IFNA(VLOOKUP(LEFT(C3780,14),'AGG Activity_16'!A:K,B3780-2016+2,FALSE),VLOOKUP(LEFT(C3780,15),'AGG Activity_16'!A:K,B3780-2016+2,FALSE))</f>
        <v>342.92961123399698</v>
      </c>
    </row>
    <row r="3781" spans="1:4" x14ac:dyDescent="0.25">
      <c r="A3781" t="s">
        <v>2</v>
      </c>
      <c r="B3781">
        <f t="shared" si="98"/>
        <v>2022</v>
      </c>
      <c r="C3781" t="str">
        <f t="shared" si="99"/>
        <v>COMBDGAEROldLILED___STDELC_16</v>
      </c>
      <c r="D3781" s="8">
        <f>IF(_xlfn.IFNA(VLOOKUP(LEFT(C3781,LEN(C3781)-3),COMBDG_Replacement_Split_Tech!A:T,12+B3781-2016,FALSE),-1)&lt;0,0,VLOOKUP(LEFT(C3781,LEN(C3781)-3),COMBDG_Replacement_Split_Tech!A:T,12+B3781-2016,FALSE))*_xlfn.IFNA(VLOOKUP(LEFT(C3781,14),'AGG Activity_16'!A:K,B3781-2016+2,FALSE),VLOOKUP(LEFT(C3781,15),'AGG Activity_16'!A:K,B3781-2016+2,FALSE))</f>
        <v>0.81639994018724493</v>
      </c>
    </row>
    <row r="3782" spans="1:4" x14ac:dyDescent="0.25">
      <c r="A3782" t="s">
        <v>2</v>
      </c>
      <c r="B3782">
        <f t="shared" si="98"/>
        <v>2022</v>
      </c>
      <c r="C3782" t="str">
        <f t="shared" si="99"/>
        <v>COMBDGAEROldSC______STDELC_16</v>
      </c>
      <c r="D3782" s="8">
        <f>IF(_xlfn.IFNA(VLOOKUP(LEFT(C3782,LEN(C3782)-3),COMBDG_Replacement_Split_Tech!A:T,12+B3782-2016,FALSE),-1)&lt;0,0,VLOOKUP(LEFT(C3782,LEN(C3782)-3),COMBDG_Replacement_Split_Tech!A:T,12+B3782-2016,FALSE))*_xlfn.IFNA(VLOOKUP(LEFT(C3782,14),'AGG Activity_16'!A:K,B3782-2016+2,FALSE),VLOOKUP(LEFT(C3782,15),'AGG Activity_16'!A:K,B3782-2016+2,FALSE))</f>
        <v>214.9094621336404</v>
      </c>
    </row>
    <row r="3783" spans="1:4" x14ac:dyDescent="0.25">
      <c r="A3783" t="s">
        <v>2</v>
      </c>
      <c r="B3783">
        <f t="shared" si="98"/>
        <v>2022</v>
      </c>
      <c r="C3783" t="str">
        <f t="shared" si="99"/>
        <v>COMBDGAEROldSHFUR___STDELC_16</v>
      </c>
      <c r="D3783" s="8">
        <f>IF(_xlfn.IFNA(VLOOKUP(LEFT(C3783,LEN(C3783)-3),COMBDG_Replacement_Split_Tech!A:T,12+B3783-2016,FALSE),-1)&lt;0,0,VLOOKUP(LEFT(C3783,LEN(C3783)-3),COMBDG_Replacement_Split_Tech!A:T,12+B3783-2016,FALSE))*_xlfn.IFNA(VLOOKUP(LEFT(C3783,14),'AGG Activity_16'!A:K,B3783-2016+2,FALSE),VLOOKUP(LEFT(C3783,15),'AGG Activity_16'!A:K,B3783-2016+2,FALSE))</f>
        <v>0</v>
      </c>
    </row>
    <row r="3784" spans="1:4" x14ac:dyDescent="0.25">
      <c r="A3784" t="s">
        <v>2</v>
      </c>
      <c r="B3784">
        <f t="shared" si="98"/>
        <v>2022</v>
      </c>
      <c r="C3784" t="str">
        <f t="shared" si="99"/>
        <v>COMBDGAEROldSHHEP___STDELC_16</v>
      </c>
      <c r="D3784" s="8">
        <f>IF(_xlfn.IFNA(VLOOKUP(LEFT(C3784,LEN(C3784)-3),COMBDG_Replacement_Split_Tech!A:T,12+B3784-2016,FALSE),-1)&lt;0,0,VLOOKUP(LEFT(C3784,LEN(C3784)-3),COMBDG_Replacement_Split_Tech!A:T,12+B3784-2016,FALSE))*_xlfn.IFNA(VLOOKUP(LEFT(C3784,14),'AGG Activity_16'!A:K,B3784-2016+2,FALSE),VLOOKUP(LEFT(C3784,15),'AGG Activity_16'!A:K,B3784-2016+2,FALSE))</f>
        <v>52.675320698868667</v>
      </c>
    </row>
    <row r="3785" spans="1:4" x14ac:dyDescent="0.25">
      <c r="A3785" t="s">
        <v>2</v>
      </c>
      <c r="B3785">
        <f t="shared" si="98"/>
        <v>2022</v>
      </c>
      <c r="C3785" t="str">
        <f t="shared" si="99"/>
        <v>COMBDGAEROldSHPLT___STDELC_16</v>
      </c>
      <c r="D3785" s="8">
        <f>IF(_xlfn.IFNA(VLOOKUP(LEFT(C3785,LEN(C3785)-3),COMBDG_Replacement_Split_Tech!A:T,12+B3785-2016,FALSE),-1)&lt;0,0,VLOOKUP(LEFT(C3785,LEN(C3785)-3),COMBDG_Replacement_Split_Tech!A:T,12+B3785-2016,FALSE))*_xlfn.IFNA(VLOOKUP(LEFT(C3785,14),'AGG Activity_16'!A:K,B3785-2016+2,FALSE),VLOOKUP(LEFT(C3785,15),'AGG Activity_16'!A:K,B3785-2016+2,FALSE))</f>
        <v>9.9059804215424379</v>
      </c>
    </row>
    <row r="3786" spans="1:4" x14ac:dyDescent="0.25">
      <c r="A3786" t="s">
        <v>2</v>
      </c>
      <c r="B3786">
        <f t="shared" si="98"/>
        <v>2022</v>
      </c>
      <c r="C3786" t="str">
        <f t="shared" si="99"/>
        <v>COMBDGAEROldSLLED___STDELC_16</v>
      </c>
      <c r="D3786" s="8">
        <f>IF(_xlfn.IFNA(VLOOKUP(LEFT(C3786,LEN(C3786)-3),COMBDG_Replacement_Split_Tech!A:T,12+B3786-2016,FALSE),-1)&lt;0,0,VLOOKUP(LEFT(C3786,LEN(C3786)-3),COMBDG_Replacement_Split_Tech!A:T,12+B3786-2016,FALSE))*_xlfn.IFNA(VLOOKUP(LEFT(C3786,14),'AGG Activity_16'!A:K,B3786-2016+2,FALSE),VLOOKUP(LEFT(C3786,15),'AGG Activity_16'!A:K,B3786-2016+2,FALSE))</f>
        <v>28.69299142281244</v>
      </c>
    </row>
    <row r="3787" spans="1:4" x14ac:dyDescent="0.25">
      <c r="A3787" t="s">
        <v>2</v>
      </c>
      <c r="B3787">
        <f t="shared" si="98"/>
        <v>2022</v>
      </c>
      <c r="C3787" t="str">
        <f t="shared" si="99"/>
        <v>COMBDGAEROldWH______STDELC_16</v>
      </c>
      <c r="D3787" s="8">
        <f>IF(_xlfn.IFNA(VLOOKUP(LEFT(C3787,LEN(C3787)-3),COMBDG_Replacement_Split_Tech!A:T,12+B3787-2016,FALSE),-1)&lt;0,0,VLOOKUP(LEFT(C3787,LEN(C3787)-3),COMBDG_Replacement_Split_Tech!A:T,12+B3787-2016,FALSE))*_xlfn.IFNA(VLOOKUP(LEFT(C3787,14),'AGG Activity_16'!A:K,B3787-2016+2,FALSE),VLOOKUP(LEFT(C3787,15),'AGG Activity_16'!A:K,B3787-2016+2,FALSE))</f>
        <v>4.8910209471428487</v>
      </c>
    </row>
    <row r="3788" spans="1:4" x14ac:dyDescent="0.25">
      <c r="A3788" t="s">
        <v>2</v>
      </c>
      <c r="B3788">
        <f t="shared" si="98"/>
        <v>2022</v>
      </c>
      <c r="C3788" t="str">
        <f t="shared" si="99"/>
        <v>COMBDGAFSNewAE______STDELC_16</v>
      </c>
      <c r="D3788" s="8">
        <f>IF(_xlfn.IFNA(VLOOKUP(LEFT(C3788,LEN(C3788)-3),COMBDG_Replacement_Split_Tech!A:T,12+B3788-2016,FALSE),-1)&lt;0,0,VLOOKUP(LEFT(C3788,LEN(C3788)-3),COMBDG_Replacement_Split_Tech!A:T,12+B3788-2016,FALSE))*_xlfn.IFNA(VLOOKUP(LEFT(C3788,14),'AGG Activity_16'!A:K,B3788-2016+2,FALSE),VLOOKUP(LEFT(C3788,15),'AGG Activity_16'!A:K,B3788-2016+2,FALSE))</f>
        <v>0</v>
      </c>
    </row>
    <row r="3789" spans="1:4" x14ac:dyDescent="0.25">
      <c r="A3789" t="s">
        <v>2</v>
      </c>
      <c r="B3789">
        <f t="shared" si="98"/>
        <v>2022</v>
      </c>
      <c r="C3789" t="str">
        <f t="shared" si="99"/>
        <v>COMBDGAFSNewAM______STDELC_16</v>
      </c>
      <c r="D3789" s="8">
        <f>IF(_xlfn.IFNA(VLOOKUP(LEFT(C3789,LEN(C3789)-3),COMBDG_Replacement_Split_Tech!A:T,12+B3789-2016,FALSE),-1)&lt;0,0,VLOOKUP(LEFT(C3789,LEN(C3789)-3),COMBDG_Replacement_Split_Tech!A:T,12+B3789-2016,FALSE))*_xlfn.IFNA(VLOOKUP(LEFT(C3789,14),'AGG Activity_16'!A:K,B3789-2016+2,FALSE),VLOOKUP(LEFT(C3789,15),'AGG Activity_16'!A:K,B3789-2016+2,FALSE))</f>
        <v>0</v>
      </c>
    </row>
    <row r="3790" spans="1:4" x14ac:dyDescent="0.25">
      <c r="A3790" t="s">
        <v>2</v>
      </c>
      <c r="B3790">
        <f t="shared" si="98"/>
        <v>2022</v>
      </c>
      <c r="C3790" t="str">
        <f t="shared" si="99"/>
        <v>COMBDGAFSNewLIFLC___STDELC_16</v>
      </c>
      <c r="D3790" s="8">
        <f>IF(_xlfn.IFNA(VLOOKUP(LEFT(C3790,LEN(C3790)-3),COMBDG_Replacement_Split_Tech!A:T,12+B3790-2016,FALSE),-1)&lt;0,0,VLOOKUP(LEFT(C3790,LEN(C3790)-3),COMBDG_Replacement_Split_Tech!A:T,12+B3790-2016,FALSE))*_xlfn.IFNA(VLOOKUP(LEFT(C3790,14),'AGG Activity_16'!A:K,B3790-2016+2,FALSE),VLOOKUP(LEFT(C3790,15),'AGG Activity_16'!A:K,B3790-2016+2,FALSE))</f>
        <v>0</v>
      </c>
    </row>
    <row r="3791" spans="1:4" x14ac:dyDescent="0.25">
      <c r="A3791" t="s">
        <v>2</v>
      </c>
      <c r="B3791">
        <f t="shared" si="98"/>
        <v>2022</v>
      </c>
      <c r="C3791" t="str">
        <f t="shared" si="99"/>
        <v>COMBDGAFSNewLIFLU___STDELC_16</v>
      </c>
      <c r="D3791" s="8">
        <f>IF(_xlfn.IFNA(VLOOKUP(LEFT(C3791,LEN(C3791)-3),COMBDG_Replacement_Split_Tech!A:T,12+B3791-2016,FALSE),-1)&lt;0,0,VLOOKUP(LEFT(C3791,LEN(C3791)-3),COMBDG_Replacement_Split_Tech!A:T,12+B3791-2016,FALSE))*_xlfn.IFNA(VLOOKUP(LEFT(C3791,14),'AGG Activity_16'!A:K,B3791-2016+2,FALSE),VLOOKUP(LEFT(C3791,15),'AGG Activity_16'!A:K,B3791-2016+2,FALSE))</f>
        <v>0</v>
      </c>
    </row>
    <row r="3792" spans="1:4" x14ac:dyDescent="0.25">
      <c r="A3792" t="s">
        <v>2</v>
      </c>
      <c r="B3792">
        <f t="shared" si="98"/>
        <v>2022</v>
      </c>
      <c r="C3792" t="str">
        <f t="shared" si="99"/>
        <v>COMBDGAFSNewLIHAL___STDELC_16</v>
      </c>
      <c r="D3792" s="8">
        <f>IF(_xlfn.IFNA(VLOOKUP(LEFT(C3792,LEN(C3792)-3),COMBDG_Replacement_Split_Tech!A:T,12+B3792-2016,FALSE),-1)&lt;0,0,VLOOKUP(LEFT(C3792,LEN(C3792)-3),COMBDG_Replacement_Split_Tech!A:T,12+B3792-2016,FALSE))*_xlfn.IFNA(VLOOKUP(LEFT(C3792,14),'AGG Activity_16'!A:K,B3792-2016+2,FALSE),VLOOKUP(LEFT(C3792,15),'AGG Activity_16'!A:K,B3792-2016+2,FALSE))</f>
        <v>0</v>
      </c>
    </row>
    <row r="3793" spans="1:4" x14ac:dyDescent="0.25">
      <c r="A3793" t="s">
        <v>2</v>
      </c>
      <c r="B3793">
        <f t="shared" si="98"/>
        <v>2022</v>
      </c>
      <c r="C3793" t="str">
        <f t="shared" si="99"/>
        <v>COMBDGAFSNewLIINC___STDELC_16</v>
      </c>
      <c r="D3793" s="8">
        <f>IF(_xlfn.IFNA(VLOOKUP(LEFT(C3793,LEN(C3793)-3),COMBDG_Replacement_Split_Tech!A:T,12+B3793-2016,FALSE),-1)&lt;0,0,VLOOKUP(LEFT(C3793,LEN(C3793)-3),COMBDG_Replacement_Split_Tech!A:T,12+B3793-2016,FALSE))*_xlfn.IFNA(VLOOKUP(LEFT(C3793,14),'AGG Activity_16'!A:K,B3793-2016+2,FALSE),VLOOKUP(LEFT(C3793,15),'AGG Activity_16'!A:K,B3793-2016+2,FALSE))</f>
        <v>0</v>
      </c>
    </row>
    <row r="3794" spans="1:4" x14ac:dyDescent="0.25">
      <c r="A3794" t="s">
        <v>2</v>
      </c>
      <c r="B3794">
        <f t="shared" si="98"/>
        <v>2022</v>
      </c>
      <c r="C3794" t="str">
        <f t="shared" si="99"/>
        <v>COMBDGAFSNewLILED___STDELC_16</v>
      </c>
      <c r="D3794" s="8">
        <f>IF(_xlfn.IFNA(VLOOKUP(LEFT(C3794,LEN(C3794)-3),COMBDG_Replacement_Split_Tech!A:T,12+B3794-2016,FALSE),-1)&lt;0,0,VLOOKUP(LEFT(C3794,LEN(C3794)-3),COMBDG_Replacement_Split_Tech!A:T,12+B3794-2016,FALSE))*_xlfn.IFNA(VLOOKUP(LEFT(C3794,14),'AGG Activity_16'!A:K,B3794-2016+2,FALSE),VLOOKUP(LEFT(C3794,15),'AGG Activity_16'!A:K,B3794-2016+2,FALSE))</f>
        <v>0</v>
      </c>
    </row>
    <row r="3795" spans="1:4" x14ac:dyDescent="0.25">
      <c r="A3795" t="s">
        <v>2</v>
      </c>
      <c r="B3795">
        <f t="shared" si="98"/>
        <v>2022</v>
      </c>
      <c r="C3795" t="str">
        <f t="shared" si="99"/>
        <v>COMBDGAFSNewSC______STDELC_16</v>
      </c>
      <c r="D3795" s="8">
        <f>IF(_xlfn.IFNA(VLOOKUP(LEFT(C3795,LEN(C3795)-3),COMBDG_Replacement_Split_Tech!A:T,12+B3795-2016,FALSE),-1)&lt;0,0,VLOOKUP(LEFT(C3795,LEN(C3795)-3),COMBDG_Replacement_Split_Tech!A:T,12+B3795-2016,FALSE))*_xlfn.IFNA(VLOOKUP(LEFT(C3795,14),'AGG Activity_16'!A:K,B3795-2016+2,FALSE),VLOOKUP(LEFT(C3795,15),'AGG Activity_16'!A:K,B3795-2016+2,FALSE))</f>
        <v>0</v>
      </c>
    </row>
    <row r="3796" spans="1:4" x14ac:dyDescent="0.25">
      <c r="A3796" t="s">
        <v>2</v>
      </c>
      <c r="B3796">
        <f t="shared" si="98"/>
        <v>2022</v>
      </c>
      <c r="C3796" t="str">
        <f t="shared" si="99"/>
        <v>COMBDGAFSNewSHFUR___STDELC_16</v>
      </c>
      <c r="D3796" s="8">
        <f>IF(_xlfn.IFNA(VLOOKUP(LEFT(C3796,LEN(C3796)-3),COMBDG_Replacement_Split_Tech!A:T,12+B3796-2016,FALSE),-1)&lt;0,0,VLOOKUP(LEFT(C3796,LEN(C3796)-3),COMBDG_Replacement_Split_Tech!A:T,12+B3796-2016,FALSE))*_xlfn.IFNA(VLOOKUP(LEFT(C3796,14),'AGG Activity_16'!A:K,B3796-2016+2,FALSE),VLOOKUP(LEFT(C3796,15),'AGG Activity_16'!A:K,B3796-2016+2,FALSE))</f>
        <v>0</v>
      </c>
    </row>
    <row r="3797" spans="1:4" x14ac:dyDescent="0.25">
      <c r="A3797" t="s">
        <v>2</v>
      </c>
      <c r="B3797">
        <f t="shared" si="98"/>
        <v>2022</v>
      </c>
      <c r="C3797" t="str">
        <f t="shared" si="99"/>
        <v>COMBDGAFSNewSHHEP___STDELC_16</v>
      </c>
      <c r="D3797" s="8">
        <f>IF(_xlfn.IFNA(VLOOKUP(LEFT(C3797,LEN(C3797)-3),COMBDG_Replacement_Split_Tech!A:T,12+B3797-2016,FALSE),-1)&lt;0,0,VLOOKUP(LEFT(C3797,LEN(C3797)-3),COMBDG_Replacement_Split_Tech!A:T,12+B3797-2016,FALSE))*_xlfn.IFNA(VLOOKUP(LEFT(C3797,14),'AGG Activity_16'!A:K,B3797-2016+2,FALSE),VLOOKUP(LEFT(C3797,15),'AGG Activity_16'!A:K,B3797-2016+2,FALSE))</f>
        <v>0</v>
      </c>
    </row>
    <row r="3798" spans="1:4" x14ac:dyDescent="0.25">
      <c r="A3798" t="s">
        <v>2</v>
      </c>
      <c r="B3798">
        <f t="shared" si="98"/>
        <v>2022</v>
      </c>
      <c r="C3798" t="str">
        <f t="shared" si="99"/>
        <v>COMBDGAFSNewSHPLT___STDELC_16</v>
      </c>
      <c r="D3798" s="8">
        <f>IF(_xlfn.IFNA(VLOOKUP(LEFT(C3798,LEN(C3798)-3),COMBDG_Replacement_Split_Tech!A:T,12+B3798-2016,FALSE),-1)&lt;0,0,VLOOKUP(LEFT(C3798,LEN(C3798)-3),COMBDG_Replacement_Split_Tech!A:T,12+B3798-2016,FALSE))*_xlfn.IFNA(VLOOKUP(LEFT(C3798,14),'AGG Activity_16'!A:K,B3798-2016+2,FALSE),VLOOKUP(LEFT(C3798,15),'AGG Activity_16'!A:K,B3798-2016+2,FALSE))</f>
        <v>0</v>
      </c>
    </row>
    <row r="3799" spans="1:4" x14ac:dyDescent="0.25">
      <c r="A3799" t="s">
        <v>2</v>
      </c>
      <c r="B3799">
        <f t="shared" si="98"/>
        <v>2022</v>
      </c>
      <c r="C3799" t="str">
        <f t="shared" si="99"/>
        <v>COMBDGAFSNewSLLED___STDELC_16</v>
      </c>
      <c r="D3799" s="8">
        <f>IF(_xlfn.IFNA(VLOOKUP(LEFT(C3799,LEN(C3799)-3),COMBDG_Replacement_Split_Tech!A:T,12+B3799-2016,FALSE),-1)&lt;0,0,VLOOKUP(LEFT(C3799,LEN(C3799)-3),COMBDG_Replacement_Split_Tech!A:T,12+B3799-2016,FALSE))*_xlfn.IFNA(VLOOKUP(LEFT(C3799,14),'AGG Activity_16'!A:K,B3799-2016+2,FALSE),VLOOKUP(LEFT(C3799,15),'AGG Activity_16'!A:K,B3799-2016+2,FALSE))</f>
        <v>0</v>
      </c>
    </row>
    <row r="3800" spans="1:4" x14ac:dyDescent="0.25">
      <c r="A3800" t="s">
        <v>2</v>
      </c>
      <c r="B3800">
        <f t="shared" si="98"/>
        <v>2022</v>
      </c>
      <c r="C3800" t="str">
        <f t="shared" si="99"/>
        <v>COMBDGAFSNewWH______STDELC_16</v>
      </c>
      <c r="D3800" s="8">
        <f>IF(_xlfn.IFNA(VLOOKUP(LEFT(C3800,LEN(C3800)-3),COMBDG_Replacement_Split_Tech!A:T,12+B3800-2016,FALSE),-1)&lt;0,0,VLOOKUP(LEFT(C3800,LEN(C3800)-3),COMBDG_Replacement_Split_Tech!A:T,12+B3800-2016,FALSE))*_xlfn.IFNA(VLOOKUP(LEFT(C3800,14),'AGG Activity_16'!A:K,B3800-2016+2,FALSE),VLOOKUP(LEFT(C3800,15),'AGG Activity_16'!A:K,B3800-2016+2,FALSE))</f>
        <v>0</v>
      </c>
    </row>
    <row r="3801" spans="1:4" x14ac:dyDescent="0.25">
      <c r="A3801" t="s">
        <v>2</v>
      </c>
      <c r="B3801">
        <f t="shared" si="98"/>
        <v>2022</v>
      </c>
      <c r="C3801" t="str">
        <f t="shared" si="99"/>
        <v>COMBDGAFSOldAE______STDELC_16</v>
      </c>
      <c r="D3801" s="8">
        <f>IF(_xlfn.IFNA(VLOOKUP(LEFT(C3801,LEN(C3801)-3),COMBDG_Replacement_Split_Tech!A:T,12+B3801-2016,FALSE),-1)&lt;0,0,VLOOKUP(LEFT(C3801,LEN(C3801)-3),COMBDG_Replacement_Split_Tech!A:T,12+B3801-2016,FALSE))*_xlfn.IFNA(VLOOKUP(LEFT(C3801,14),'AGG Activity_16'!A:K,B3801-2016+2,FALSE),VLOOKUP(LEFT(C3801,15),'AGG Activity_16'!A:K,B3801-2016+2,FALSE))</f>
        <v>422.02120748151918</v>
      </c>
    </row>
    <row r="3802" spans="1:4" x14ac:dyDescent="0.25">
      <c r="A3802" t="s">
        <v>2</v>
      </c>
      <c r="B3802">
        <f t="shared" si="98"/>
        <v>2022</v>
      </c>
      <c r="C3802" t="str">
        <f t="shared" si="99"/>
        <v>COMBDGAFSOldAM______STDELC_16</v>
      </c>
      <c r="D3802" s="8">
        <f>IF(_xlfn.IFNA(VLOOKUP(LEFT(C3802,LEN(C3802)-3),COMBDG_Replacement_Split_Tech!A:T,12+B3802-2016,FALSE),-1)&lt;0,0,VLOOKUP(LEFT(C3802,LEN(C3802)-3),COMBDG_Replacement_Split_Tech!A:T,12+B3802-2016,FALSE))*_xlfn.IFNA(VLOOKUP(LEFT(C3802,14),'AGG Activity_16'!A:K,B3802-2016+2,FALSE),VLOOKUP(LEFT(C3802,15),'AGG Activity_16'!A:K,B3802-2016+2,FALSE))</f>
        <v>49.651109108728143</v>
      </c>
    </row>
    <row r="3803" spans="1:4" x14ac:dyDescent="0.25">
      <c r="A3803" t="s">
        <v>2</v>
      </c>
      <c r="B3803">
        <f t="shared" ref="B3803:B3866" si="100">B3203+1</f>
        <v>2022</v>
      </c>
      <c r="C3803" t="str">
        <f t="shared" ref="C3803:C3866" si="101">C3203</f>
        <v>COMBDGAFSOldLIFLC___STDELC_16</v>
      </c>
      <c r="D3803" s="8">
        <f>IF(_xlfn.IFNA(VLOOKUP(LEFT(C3803,LEN(C3803)-3),COMBDG_Replacement_Split_Tech!A:T,12+B3803-2016,FALSE),-1)&lt;0,0,VLOOKUP(LEFT(C3803,LEN(C3803)-3),COMBDG_Replacement_Split_Tech!A:T,12+B3803-2016,FALSE))*_xlfn.IFNA(VLOOKUP(LEFT(C3803,14),'AGG Activity_16'!A:K,B3803-2016+2,FALSE),VLOOKUP(LEFT(C3803,15),'AGG Activity_16'!A:K,B3803-2016+2,FALSE))</f>
        <v>54.453266022819768</v>
      </c>
    </row>
    <row r="3804" spans="1:4" x14ac:dyDescent="0.25">
      <c r="A3804" t="s">
        <v>2</v>
      </c>
      <c r="B3804">
        <f t="shared" si="100"/>
        <v>2022</v>
      </c>
      <c r="C3804" t="str">
        <f t="shared" si="101"/>
        <v>COMBDGAFSOldLIFLU___STDELC_16</v>
      </c>
      <c r="D3804" s="8">
        <f>IF(_xlfn.IFNA(VLOOKUP(LEFT(C3804,LEN(C3804)-3),COMBDG_Replacement_Split_Tech!A:T,12+B3804-2016,FALSE),-1)&lt;0,0,VLOOKUP(LEFT(C3804,LEN(C3804)-3),COMBDG_Replacement_Split_Tech!A:T,12+B3804-2016,FALSE))*_xlfn.IFNA(VLOOKUP(LEFT(C3804,14),'AGG Activity_16'!A:K,B3804-2016+2,FALSE),VLOOKUP(LEFT(C3804,15),'AGG Activity_16'!A:K,B3804-2016+2,FALSE))</f>
        <v>202.32863017263324</v>
      </c>
    </row>
    <row r="3805" spans="1:4" x14ac:dyDescent="0.25">
      <c r="A3805" t="s">
        <v>2</v>
      </c>
      <c r="B3805">
        <f t="shared" si="100"/>
        <v>2022</v>
      </c>
      <c r="C3805" t="str">
        <f t="shared" si="101"/>
        <v>COMBDGAFSOldLIHAL___STDELC_16</v>
      </c>
      <c r="D3805" s="8">
        <f>IF(_xlfn.IFNA(VLOOKUP(LEFT(C3805,LEN(C3805)-3),COMBDG_Replacement_Split_Tech!A:T,12+B3805-2016,FALSE),-1)&lt;0,0,VLOOKUP(LEFT(C3805,LEN(C3805)-3),COMBDG_Replacement_Split_Tech!A:T,12+B3805-2016,FALSE))*_xlfn.IFNA(VLOOKUP(LEFT(C3805,14),'AGG Activity_16'!A:K,B3805-2016+2,FALSE),VLOOKUP(LEFT(C3805,15),'AGG Activity_16'!A:K,B3805-2016+2,FALSE))</f>
        <v>116.88879600544328</v>
      </c>
    </row>
    <row r="3806" spans="1:4" x14ac:dyDescent="0.25">
      <c r="A3806" t="s">
        <v>2</v>
      </c>
      <c r="B3806">
        <f t="shared" si="100"/>
        <v>2022</v>
      </c>
      <c r="C3806" t="str">
        <f t="shared" si="101"/>
        <v>COMBDGAFSOldLIINC___STDELC_16</v>
      </c>
      <c r="D3806" s="8">
        <f>IF(_xlfn.IFNA(VLOOKUP(LEFT(C3806,LEN(C3806)-3),COMBDG_Replacement_Split_Tech!A:T,12+B3806-2016,FALSE),-1)&lt;0,0,VLOOKUP(LEFT(C3806,LEN(C3806)-3),COMBDG_Replacement_Split_Tech!A:T,12+B3806-2016,FALSE))*_xlfn.IFNA(VLOOKUP(LEFT(C3806,14),'AGG Activity_16'!A:K,B3806-2016+2,FALSE),VLOOKUP(LEFT(C3806,15),'AGG Activity_16'!A:K,B3806-2016+2,FALSE))</f>
        <v>375.42232027827669</v>
      </c>
    </row>
    <row r="3807" spans="1:4" x14ac:dyDescent="0.25">
      <c r="A3807" t="s">
        <v>2</v>
      </c>
      <c r="B3807">
        <f t="shared" si="100"/>
        <v>2022</v>
      </c>
      <c r="C3807" t="str">
        <f t="shared" si="101"/>
        <v>COMBDGAFSOldLILED___STDELC_16</v>
      </c>
      <c r="D3807" s="8">
        <f>IF(_xlfn.IFNA(VLOOKUP(LEFT(C3807,LEN(C3807)-3),COMBDG_Replacement_Split_Tech!A:T,12+B3807-2016,FALSE),-1)&lt;0,0,VLOOKUP(LEFT(C3807,LEN(C3807)-3),COMBDG_Replacement_Split_Tech!A:T,12+B3807-2016,FALSE))*_xlfn.IFNA(VLOOKUP(LEFT(C3807,14),'AGG Activity_16'!A:K,B3807-2016+2,FALSE),VLOOKUP(LEFT(C3807,15),'AGG Activity_16'!A:K,B3807-2016+2,FALSE))</f>
        <v>0.88892465708836033</v>
      </c>
    </row>
    <row r="3808" spans="1:4" x14ac:dyDescent="0.25">
      <c r="A3808" t="s">
        <v>2</v>
      </c>
      <c r="B3808">
        <f t="shared" si="100"/>
        <v>2022</v>
      </c>
      <c r="C3808" t="str">
        <f t="shared" si="101"/>
        <v>COMBDGAFSOldSC______STDELC_16</v>
      </c>
      <c r="D3808" s="8">
        <f>IF(_xlfn.IFNA(VLOOKUP(LEFT(C3808,LEN(C3808)-3),COMBDG_Replacement_Split_Tech!A:T,12+B3808-2016,FALSE),-1)&lt;0,0,VLOOKUP(LEFT(C3808,LEN(C3808)-3),COMBDG_Replacement_Split_Tech!A:T,12+B3808-2016,FALSE))*_xlfn.IFNA(VLOOKUP(LEFT(C3808,14),'AGG Activity_16'!A:K,B3808-2016+2,FALSE),VLOOKUP(LEFT(C3808,15),'AGG Activity_16'!A:K,B3808-2016+2,FALSE))</f>
        <v>229.23005353281124</v>
      </c>
    </row>
    <row r="3809" spans="1:4" x14ac:dyDescent="0.25">
      <c r="A3809" t="s">
        <v>2</v>
      </c>
      <c r="B3809">
        <f t="shared" si="100"/>
        <v>2022</v>
      </c>
      <c r="C3809" t="str">
        <f t="shared" si="101"/>
        <v>COMBDGAFSOldSHFUR___STDELC_16</v>
      </c>
      <c r="D3809" s="8">
        <f>IF(_xlfn.IFNA(VLOOKUP(LEFT(C3809,LEN(C3809)-3),COMBDG_Replacement_Split_Tech!A:T,12+B3809-2016,FALSE),-1)&lt;0,0,VLOOKUP(LEFT(C3809,LEN(C3809)-3),COMBDG_Replacement_Split_Tech!A:T,12+B3809-2016,FALSE))*_xlfn.IFNA(VLOOKUP(LEFT(C3809,14),'AGG Activity_16'!A:K,B3809-2016+2,FALSE),VLOOKUP(LEFT(C3809,15),'AGG Activity_16'!A:K,B3809-2016+2,FALSE))</f>
        <v>0</v>
      </c>
    </row>
    <row r="3810" spans="1:4" x14ac:dyDescent="0.25">
      <c r="A3810" t="s">
        <v>2</v>
      </c>
      <c r="B3810">
        <f t="shared" si="100"/>
        <v>2022</v>
      </c>
      <c r="C3810" t="str">
        <f t="shared" si="101"/>
        <v>COMBDGAFSOldSHHEP___STDELC_16</v>
      </c>
      <c r="D3810" s="8">
        <f>IF(_xlfn.IFNA(VLOOKUP(LEFT(C3810,LEN(C3810)-3),COMBDG_Replacement_Split_Tech!A:T,12+B3810-2016,FALSE),-1)&lt;0,0,VLOOKUP(LEFT(C3810,LEN(C3810)-3),COMBDG_Replacement_Split_Tech!A:T,12+B3810-2016,FALSE))*_xlfn.IFNA(VLOOKUP(LEFT(C3810,14),'AGG Activity_16'!A:K,B3810-2016+2,FALSE),VLOOKUP(LEFT(C3810,15),'AGG Activity_16'!A:K,B3810-2016+2,FALSE))</f>
        <v>56.501832662054717</v>
      </c>
    </row>
    <row r="3811" spans="1:4" x14ac:dyDescent="0.25">
      <c r="A3811" t="s">
        <v>2</v>
      </c>
      <c r="B3811">
        <f t="shared" si="100"/>
        <v>2022</v>
      </c>
      <c r="C3811" t="str">
        <f t="shared" si="101"/>
        <v>COMBDGAFSOldSHPLT___STDELC_16</v>
      </c>
      <c r="D3811" s="8">
        <f>IF(_xlfn.IFNA(VLOOKUP(LEFT(C3811,LEN(C3811)-3),COMBDG_Replacement_Split_Tech!A:T,12+B3811-2016,FALSE),-1)&lt;0,0,VLOOKUP(LEFT(C3811,LEN(C3811)-3),COMBDG_Replacement_Split_Tech!A:T,12+B3811-2016,FALSE))*_xlfn.IFNA(VLOOKUP(LEFT(C3811,14),'AGG Activity_16'!A:K,B3811-2016+2,FALSE),VLOOKUP(LEFT(C3811,15),'AGG Activity_16'!A:K,B3811-2016+2,FALSE))</f>
        <v>10.293766076408268</v>
      </c>
    </row>
    <row r="3812" spans="1:4" x14ac:dyDescent="0.25">
      <c r="A3812" t="s">
        <v>2</v>
      </c>
      <c r="B3812">
        <f t="shared" si="100"/>
        <v>2022</v>
      </c>
      <c r="C3812" t="str">
        <f t="shared" si="101"/>
        <v>COMBDGAFSOldSLLED___STDELC_16</v>
      </c>
      <c r="D3812" s="8">
        <f>IF(_xlfn.IFNA(VLOOKUP(LEFT(C3812,LEN(C3812)-3),COMBDG_Replacement_Split_Tech!A:T,12+B3812-2016,FALSE),-1)&lt;0,0,VLOOKUP(LEFT(C3812,LEN(C3812)-3),COMBDG_Replacement_Split_Tech!A:T,12+B3812-2016,FALSE))*_xlfn.IFNA(VLOOKUP(LEFT(C3812,14),'AGG Activity_16'!A:K,B3812-2016+2,FALSE),VLOOKUP(LEFT(C3812,15),'AGG Activity_16'!A:K,B3812-2016+2,FALSE))</f>
        <v>23.80385812675555</v>
      </c>
    </row>
    <row r="3813" spans="1:4" x14ac:dyDescent="0.25">
      <c r="A3813" t="s">
        <v>2</v>
      </c>
      <c r="B3813">
        <f t="shared" si="100"/>
        <v>2022</v>
      </c>
      <c r="C3813" t="str">
        <f t="shared" si="101"/>
        <v>COMBDGAFSOldWH______STDELC_16</v>
      </c>
      <c r="D3813" s="8">
        <f>IF(_xlfn.IFNA(VLOOKUP(LEFT(C3813,LEN(C3813)-3),COMBDG_Replacement_Split_Tech!A:T,12+B3813-2016,FALSE),-1)&lt;0,0,VLOOKUP(LEFT(C3813,LEN(C3813)-3),COMBDG_Replacement_Split_Tech!A:T,12+B3813-2016,FALSE))*_xlfn.IFNA(VLOOKUP(LEFT(C3813,14),'AGG Activity_16'!A:K,B3813-2016+2,FALSE),VLOOKUP(LEFT(C3813,15),'AGG Activity_16'!A:K,B3813-2016+2,FALSE))</f>
        <v>6.5982552766677252</v>
      </c>
    </row>
    <row r="3814" spans="1:4" x14ac:dyDescent="0.25">
      <c r="A3814" t="s">
        <v>2</v>
      </c>
      <c r="B3814">
        <f t="shared" si="100"/>
        <v>2022</v>
      </c>
      <c r="C3814" t="str">
        <f t="shared" si="101"/>
        <v>COMBDGEDSNewAE______STDELC_16</v>
      </c>
      <c r="D3814" s="8">
        <f>IF(_xlfn.IFNA(VLOOKUP(LEFT(C3814,LEN(C3814)-3),COMBDG_Replacement_Split_Tech!A:T,12+B3814-2016,FALSE),-1)&lt;0,0,VLOOKUP(LEFT(C3814,LEN(C3814)-3),COMBDG_Replacement_Split_Tech!A:T,12+B3814-2016,FALSE))*_xlfn.IFNA(VLOOKUP(LEFT(C3814,14),'AGG Activity_16'!A:K,B3814-2016+2,FALSE),VLOOKUP(LEFT(C3814,15),'AGG Activity_16'!A:K,B3814-2016+2,FALSE))</f>
        <v>0</v>
      </c>
    </row>
    <row r="3815" spans="1:4" x14ac:dyDescent="0.25">
      <c r="A3815" t="s">
        <v>2</v>
      </c>
      <c r="B3815">
        <f t="shared" si="100"/>
        <v>2022</v>
      </c>
      <c r="C3815" t="str">
        <f t="shared" si="101"/>
        <v>COMBDGEDSNewAM______STDELC_16</v>
      </c>
      <c r="D3815" s="8">
        <f>IF(_xlfn.IFNA(VLOOKUP(LEFT(C3815,LEN(C3815)-3),COMBDG_Replacement_Split_Tech!A:T,12+B3815-2016,FALSE),-1)&lt;0,0,VLOOKUP(LEFT(C3815,LEN(C3815)-3),COMBDG_Replacement_Split_Tech!A:T,12+B3815-2016,FALSE))*_xlfn.IFNA(VLOOKUP(LEFT(C3815,14),'AGG Activity_16'!A:K,B3815-2016+2,FALSE),VLOOKUP(LEFT(C3815,15),'AGG Activity_16'!A:K,B3815-2016+2,FALSE))</f>
        <v>0</v>
      </c>
    </row>
    <row r="3816" spans="1:4" x14ac:dyDescent="0.25">
      <c r="A3816" t="s">
        <v>2</v>
      </c>
      <c r="B3816">
        <f t="shared" si="100"/>
        <v>2022</v>
      </c>
      <c r="C3816" t="str">
        <f t="shared" si="101"/>
        <v>COMBDGEDSNewLIFLC___STDELC_16</v>
      </c>
      <c r="D3816" s="8">
        <f>IF(_xlfn.IFNA(VLOOKUP(LEFT(C3816,LEN(C3816)-3),COMBDG_Replacement_Split_Tech!A:T,12+B3816-2016,FALSE),-1)&lt;0,0,VLOOKUP(LEFT(C3816,LEN(C3816)-3),COMBDG_Replacement_Split_Tech!A:T,12+B3816-2016,FALSE))*_xlfn.IFNA(VLOOKUP(LEFT(C3816,14),'AGG Activity_16'!A:K,B3816-2016+2,FALSE),VLOOKUP(LEFT(C3816,15),'AGG Activity_16'!A:K,B3816-2016+2,FALSE))</f>
        <v>0</v>
      </c>
    </row>
    <row r="3817" spans="1:4" x14ac:dyDescent="0.25">
      <c r="A3817" t="s">
        <v>2</v>
      </c>
      <c r="B3817">
        <f t="shared" si="100"/>
        <v>2022</v>
      </c>
      <c r="C3817" t="str">
        <f t="shared" si="101"/>
        <v>COMBDGEDSNewLIFLU___STDELC_16</v>
      </c>
      <c r="D3817" s="8">
        <f>IF(_xlfn.IFNA(VLOOKUP(LEFT(C3817,LEN(C3817)-3),COMBDG_Replacement_Split_Tech!A:T,12+B3817-2016,FALSE),-1)&lt;0,0,VLOOKUP(LEFT(C3817,LEN(C3817)-3),COMBDG_Replacement_Split_Tech!A:T,12+B3817-2016,FALSE))*_xlfn.IFNA(VLOOKUP(LEFT(C3817,14),'AGG Activity_16'!A:K,B3817-2016+2,FALSE),VLOOKUP(LEFT(C3817,15),'AGG Activity_16'!A:K,B3817-2016+2,FALSE))</f>
        <v>0</v>
      </c>
    </row>
    <row r="3818" spans="1:4" x14ac:dyDescent="0.25">
      <c r="A3818" t="s">
        <v>2</v>
      </c>
      <c r="B3818">
        <f t="shared" si="100"/>
        <v>2022</v>
      </c>
      <c r="C3818" t="str">
        <f t="shared" si="101"/>
        <v>COMBDGEDSNewLIHAL___STDELC_16</v>
      </c>
      <c r="D3818" s="8">
        <f>IF(_xlfn.IFNA(VLOOKUP(LEFT(C3818,LEN(C3818)-3),COMBDG_Replacement_Split_Tech!A:T,12+B3818-2016,FALSE),-1)&lt;0,0,VLOOKUP(LEFT(C3818,LEN(C3818)-3),COMBDG_Replacement_Split_Tech!A:T,12+B3818-2016,FALSE))*_xlfn.IFNA(VLOOKUP(LEFT(C3818,14),'AGG Activity_16'!A:K,B3818-2016+2,FALSE),VLOOKUP(LEFT(C3818,15),'AGG Activity_16'!A:K,B3818-2016+2,FALSE))</f>
        <v>0</v>
      </c>
    </row>
    <row r="3819" spans="1:4" x14ac:dyDescent="0.25">
      <c r="A3819" t="s">
        <v>2</v>
      </c>
      <c r="B3819">
        <f t="shared" si="100"/>
        <v>2022</v>
      </c>
      <c r="C3819" t="str">
        <f t="shared" si="101"/>
        <v>COMBDGEDSNewLIINC___STDELC_16</v>
      </c>
      <c r="D3819" s="8">
        <f>IF(_xlfn.IFNA(VLOOKUP(LEFT(C3819,LEN(C3819)-3),COMBDG_Replacement_Split_Tech!A:T,12+B3819-2016,FALSE),-1)&lt;0,0,VLOOKUP(LEFT(C3819,LEN(C3819)-3),COMBDG_Replacement_Split_Tech!A:T,12+B3819-2016,FALSE))*_xlfn.IFNA(VLOOKUP(LEFT(C3819,14),'AGG Activity_16'!A:K,B3819-2016+2,FALSE),VLOOKUP(LEFT(C3819,15),'AGG Activity_16'!A:K,B3819-2016+2,FALSE))</f>
        <v>0</v>
      </c>
    </row>
    <row r="3820" spans="1:4" x14ac:dyDescent="0.25">
      <c r="A3820" t="s">
        <v>2</v>
      </c>
      <c r="B3820">
        <f t="shared" si="100"/>
        <v>2022</v>
      </c>
      <c r="C3820" t="str">
        <f t="shared" si="101"/>
        <v>COMBDGEDSNewLILED___STDELC_16</v>
      </c>
      <c r="D3820" s="8">
        <f>IF(_xlfn.IFNA(VLOOKUP(LEFT(C3820,LEN(C3820)-3),COMBDG_Replacement_Split_Tech!A:T,12+B3820-2016,FALSE),-1)&lt;0,0,VLOOKUP(LEFT(C3820,LEN(C3820)-3),COMBDG_Replacement_Split_Tech!A:T,12+B3820-2016,FALSE))*_xlfn.IFNA(VLOOKUP(LEFT(C3820,14),'AGG Activity_16'!A:K,B3820-2016+2,FALSE),VLOOKUP(LEFT(C3820,15),'AGG Activity_16'!A:K,B3820-2016+2,FALSE))</f>
        <v>0</v>
      </c>
    </row>
    <row r="3821" spans="1:4" x14ac:dyDescent="0.25">
      <c r="A3821" t="s">
        <v>2</v>
      </c>
      <c r="B3821">
        <f t="shared" si="100"/>
        <v>2022</v>
      </c>
      <c r="C3821" t="str">
        <f t="shared" si="101"/>
        <v>COMBDGEDSNewSC______STDELC_16</v>
      </c>
      <c r="D3821" s="8">
        <f>IF(_xlfn.IFNA(VLOOKUP(LEFT(C3821,LEN(C3821)-3),COMBDG_Replacement_Split_Tech!A:T,12+B3821-2016,FALSE),-1)&lt;0,0,VLOOKUP(LEFT(C3821,LEN(C3821)-3),COMBDG_Replacement_Split_Tech!A:T,12+B3821-2016,FALSE))*_xlfn.IFNA(VLOOKUP(LEFT(C3821,14),'AGG Activity_16'!A:K,B3821-2016+2,FALSE),VLOOKUP(LEFT(C3821,15),'AGG Activity_16'!A:K,B3821-2016+2,FALSE))</f>
        <v>0</v>
      </c>
    </row>
    <row r="3822" spans="1:4" x14ac:dyDescent="0.25">
      <c r="A3822" t="s">
        <v>2</v>
      </c>
      <c r="B3822">
        <f t="shared" si="100"/>
        <v>2022</v>
      </c>
      <c r="C3822" t="str">
        <f t="shared" si="101"/>
        <v>COMBDGEDSNewSHFUR___STDELC_16</v>
      </c>
      <c r="D3822" s="8">
        <f>IF(_xlfn.IFNA(VLOOKUP(LEFT(C3822,LEN(C3822)-3),COMBDG_Replacement_Split_Tech!A:T,12+B3822-2016,FALSE),-1)&lt;0,0,VLOOKUP(LEFT(C3822,LEN(C3822)-3),COMBDG_Replacement_Split_Tech!A:T,12+B3822-2016,FALSE))*_xlfn.IFNA(VLOOKUP(LEFT(C3822,14),'AGG Activity_16'!A:K,B3822-2016+2,FALSE),VLOOKUP(LEFT(C3822,15),'AGG Activity_16'!A:K,B3822-2016+2,FALSE))</f>
        <v>0</v>
      </c>
    </row>
    <row r="3823" spans="1:4" x14ac:dyDescent="0.25">
      <c r="A3823" t="s">
        <v>2</v>
      </c>
      <c r="B3823">
        <f t="shared" si="100"/>
        <v>2022</v>
      </c>
      <c r="C3823" t="str">
        <f t="shared" si="101"/>
        <v>COMBDGEDSNewSHHEP___STDELC_16</v>
      </c>
      <c r="D3823" s="8">
        <f>IF(_xlfn.IFNA(VLOOKUP(LEFT(C3823,LEN(C3823)-3),COMBDG_Replacement_Split_Tech!A:T,12+B3823-2016,FALSE),-1)&lt;0,0,VLOOKUP(LEFT(C3823,LEN(C3823)-3),COMBDG_Replacement_Split_Tech!A:T,12+B3823-2016,FALSE))*_xlfn.IFNA(VLOOKUP(LEFT(C3823,14),'AGG Activity_16'!A:K,B3823-2016+2,FALSE),VLOOKUP(LEFT(C3823,15),'AGG Activity_16'!A:K,B3823-2016+2,FALSE))</f>
        <v>0</v>
      </c>
    </row>
    <row r="3824" spans="1:4" x14ac:dyDescent="0.25">
      <c r="A3824" t="s">
        <v>2</v>
      </c>
      <c r="B3824">
        <f t="shared" si="100"/>
        <v>2022</v>
      </c>
      <c r="C3824" t="str">
        <f t="shared" si="101"/>
        <v>COMBDGEDSNewSHPLT___STDELC_16</v>
      </c>
      <c r="D3824" s="8">
        <f>IF(_xlfn.IFNA(VLOOKUP(LEFT(C3824,LEN(C3824)-3),COMBDG_Replacement_Split_Tech!A:T,12+B3824-2016,FALSE),-1)&lt;0,0,VLOOKUP(LEFT(C3824,LEN(C3824)-3),COMBDG_Replacement_Split_Tech!A:T,12+B3824-2016,FALSE))*_xlfn.IFNA(VLOOKUP(LEFT(C3824,14),'AGG Activity_16'!A:K,B3824-2016+2,FALSE),VLOOKUP(LEFT(C3824,15),'AGG Activity_16'!A:K,B3824-2016+2,FALSE))</f>
        <v>0</v>
      </c>
    </row>
    <row r="3825" spans="1:4" x14ac:dyDescent="0.25">
      <c r="A3825" t="s">
        <v>2</v>
      </c>
      <c r="B3825">
        <f t="shared" si="100"/>
        <v>2022</v>
      </c>
      <c r="C3825" t="str">
        <f t="shared" si="101"/>
        <v>COMBDGEDSNewSLLED___STDELC_16</v>
      </c>
      <c r="D3825" s="8">
        <f>IF(_xlfn.IFNA(VLOOKUP(LEFT(C3825,LEN(C3825)-3),COMBDG_Replacement_Split_Tech!A:T,12+B3825-2016,FALSE),-1)&lt;0,0,VLOOKUP(LEFT(C3825,LEN(C3825)-3),COMBDG_Replacement_Split_Tech!A:T,12+B3825-2016,FALSE))*_xlfn.IFNA(VLOOKUP(LEFT(C3825,14),'AGG Activity_16'!A:K,B3825-2016+2,FALSE),VLOOKUP(LEFT(C3825,15),'AGG Activity_16'!A:K,B3825-2016+2,FALSE))</f>
        <v>0</v>
      </c>
    </row>
    <row r="3826" spans="1:4" x14ac:dyDescent="0.25">
      <c r="A3826" t="s">
        <v>2</v>
      </c>
      <c r="B3826">
        <f t="shared" si="100"/>
        <v>2022</v>
      </c>
      <c r="C3826" t="str">
        <f t="shared" si="101"/>
        <v>COMBDGEDSNewWH______STDELC_16</v>
      </c>
      <c r="D3826" s="8">
        <f>IF(_xlfn.IFNA(VLOOKUP(LEFT(C3826,LEN(C3826)-3),COMBDG_Replacement_Split_Tech!A:T,12+B3826-2016,FALSE),-1)&lt;0,0,VLOOKUP(LEFT(C3826,LEN(C3826)-3),COMBDG_Replacement_Split_Tech!A:T,12+B3826-2016,FALSE))*_xlfn.IFNA(VLOOKUP(LEFT(C3826,14),'AGG Activity_16'!A:K,B3826-2016+2,FALSE),VLOOKUP(LEFT(C3826,15),'AGG Activity_16'!A:K,B3826-2016+2,FALSE))</f>
        <v>0</v>
      </c>
    </row>
    <row r="3827" spans="1:4" x14ac:dyDescent="0.25">
      <c r="A3827" t="s">
        <v>2</v>
      </c>
      <c r="B3827">
        <f t="shared" si="100"/>
        <v>2022</v>
      </c>
      <c r="C3827" t="str">
        <f t="shared" si="101"/>
        <v>COMBDGEDSOldAE______STDELC_16</v>
      </c>
      <c r="D3827" s="8">
        <f>IF(_xlfn.IFNA(VLOOKUP(LEFT(C3827,LEN(C3827)-3),COMBDG_Replacement_Split_Tech!A:T,12+B3827-2016,FALSE),-1)&lt;0,0,VLOOKUP(LEFT(C3827,LEN(C3827)-3),COMBDG_Replacement_Split_Tech!A:T,12+B3827-2016,FALSE))*_xlfn.IFNA(VLOOKUP(LEFT(C3827,14),'AGG Activity_16'!A:K,B3827-2016+2,FALSE),VLOOKUP(LEFT(C3827,15),'AGG Activity_16'!A:K,B3827-2016+2,FALSE))</f>
        <v>1458.8834945509459</v>
      </c>
    </row>
    <row r="3828" spans="1:4" x14ac:dyDescent="0.25">
      <c r="A3828" t="s">
        <v>2</v>
      </c>
      <c r="B3828">
        <f t="shared" si="100"/>
        <v>2022</v>
      </c>
      <c r="C3828" t="str">
        <f t="shared" si="101"/>
        <v>COMBDGEDSOldAM______STDELC_16</v>
      </c>
      <c r="D3828" s="8">
        <f>IF(_xlfn.IFNA(VLOOKUP(LEFT(C3828,LEN(C3828)-3),COMBDG_Replacement_Split_Tech!A:T,12+B3828-2016,FALSE),-1)&lt;0,0,VLOOKUP(LEFT(C3828,LEN(C3828)-3),COMBDG_Replacement_Split_Tech!A:T,12+B3828-2016,FALSE))*_xlfn.IFNA(VLOOKUP(LEFT(C3828,14),'AGG Activity_16'!A:K,B3828-2016+2,FALSE),VLOOKUP(LEFT(C3828,15),'AGG Activity_16'!A:K,B3828-2016+2,FALSE))</f>
        <v>129.18713303313791</v>
      </c>
    </row>
    <row r="3829" spans="1:4" x14ac:dyDescent="0.25">
      <c r="A3829" t="s">
        <v>2</v>
      </c>
      <c r="B3829">
        <f t="shared" si="100"/>
        <v>2022</v>
      </c>
      <c r="C3829" t="str">
        <f t="shared" si="101"/>
        <v>COMBDGEDSOldLIFLC___STDELC_16</v>
      </c>
      <c r="D3829" s="8">
        <f>IF(_xlfn.IFNA(VLOOKUP(LEFT(C3829,LEN(C3829)-3),COMBDG_Replacement_Split_Tech!A:T,12+B3829-2016,FALSE),-1)&lt;0,0,VLOOKUP(LEFT(C3829,LEN(C3829)-3),COMBDG_Replacement_Split_Tech!A:T,12+B3829-2016,FALSE))*_xlfn.IFNA(VLOOKUP(LEFT(C3829,14),'AGG Activity_16'!A:K,B3829-2016+2,FALSE),VLOOKUP(LEFT(C3829,15),'AGG Activity_16'!A:K,B3829-2016+2,FALSE))</f>
        <v>150.21058500220335</v>
      </c>
    </row>
    <row r="3830" spans="1:4" x14ac:dyDescent="0.25">
      <c r="A3830" t="s">
        <v>2</v>
      </c>
      <c r="B3830">
        <f t="shared" si="100"/>
        <v>2022</v>
      </c>
      <c r="C3830" t="str">
        <f t="shared" si="101"/>
        <v>COMBDGEDSOldLIFLU___STDELC_16</v>
      </c>
      <c r="D3830" s="8">
        <f>IF(_xlfn.IFNA(VLOOKUP(LEFT(C3830,LEN(C3830)-3),COMBDG_Replacement_Split_Tech!A:T,12+B3830-2016,FALSE),-1)&lt;0,0,VLOOKUP(LEFT(C3830,LEN(C3830)-3),COMBDG_Replacement_Split_Tech!A:T,12+B3830-2016,FALSE))*_xlfn.IFNA(VLOOKUP(LEFT(C3830,14),'AGG Activity_16'!A:K,B3830-2016+2,FALSE),VLOOKUP(LEFT(C3830,15),'AGG Activity_16'!A:K,B3830-2016+2,FALSE))</f>
        <v>564.06888241943443</v>
      </c>
    </row>
    <row r="3831" spans="1:4" x14ac:dyDescent="0.25">
      <c r="A3831" t="s">
        <v>2</v>
      </c>
      <c r="B3831">
        <f t="shared" si="100"/>
        <v>2022</v>
      </c>
      <c r="C3831" t="str">
        <f t="shared" si="101"/>
        <v>COMBDGEDSOldLIHAL___STDELC_16</v>
      </c>
      <c r="D3831" s="8">
        <f>IF(_xlfn.IFNA(VLOOKUP(LEFT(C3831,LEN(C3831)-3),COMBDG_Replacement_Split_Tech!A:T,12+B3831-2016,FALSE),-1)&lt;0,0,VLOOKUP(LEFT(C3831,LEN(C3831)-3),COMBDG_Replacement_Split_Tech!A:T,12+B3831-2016,FALSE))*_xlfn.IFNA(VLOOKUP(LEFT(C3831,14),'AGG Activity_16'!A:K,B3831-2016+2,FALSE),VLOOKUP(LEFT(C3831,15),'AGG Activity_16'!A:K,B3831-2016+2,FALSE))</f>
        <v>322.44042847352495</v>
      </c>
    </row>
    <row r="3832" spans="1:4" x14ac:dyDescent="0.25">
      <c r="A3832" t="s">
        <v>2</v>
      </c>
      <c r="B3832">
        <f t="shared" si="100"/>
        <v>2022</v>
      </c>
      <c r="C3832" t="str">
        <f t="shared" si="101"/>
        <v>COMBDGEDSOldLIINC___STDELC_16</v>
      </c>
      <c r="D3832" s="8">
        <f>IF(_xlfn.IFNA(VLOOKUP(LEFT(C3832,LEN(C3832)-3),COMBDG_Replacement_Split_Tech!A:T,12+B3832-2016,FALSE),-1)&lt;0,0,VLOOKUP(LEFT(C3832,LEN(C3832)-3),COMBDG_Replacement_Split_Tech!A:T,12+B3832-2016,FALSE))*_xlfn.IFNA(VLOOKUP(LEFT(C3832,14),'AGG Activity_16'!A:K,B3832-2016+2,FALSE),VLOOKUP(LEFT(C3832,15),'AGG Activity_16'!A:K,B3832-2016+2,FALSE))</f>
        <v>1035.6110931574256</v>
      </c>
    </row>
    <row r="3833" spans="1:4" x14ac:dyDescent="0.25">
      <c r="A3833" t="s">
        <v>2</v>
      </c>
      <c r="B3833">
        <f t="shared" si="100"/>
        <v>2022</v>
      </c>
      <c r="C3833" t="str">
        <f t="shared" si="101"/>
        <v>COMBDGEDSOldLILED___STDELC_16</v>
      </c>
      <c r="D3833" s="8">
        <f>IF(_xlfn.IFNA(VLOOKUP(LEFT(C3833,LEN(C3833)-3),COMBDG_Replacement_Split_Tech!A:T,12+B3833-2016,FALSE),-1)&lt;0,0,VLOOKUP(LEFT(C3833,LEN(C3833)-3),COMBDG_Replacement_Split_Tech!A:T,12+B3833-2016,FALSE))*_xlfn.IFNA(VLOOKUP(LEFT(C3833,14),'AGG Activity_16'!A:K,B3833-2016+2,FALSE),VLOOKUP(LEFT(C3833,15),'AGG Activity_16'!A:K,B3833-2016+2,FALSE))</f>
        <v>2.4782027575151098</v>
      </c>
    </row>
    <row r="3834" spans="1:4" x14ac:dyDescent="0.25">
      <c r="A3834" t="s">
        <v>2</v>
      </c>
      <c r="B3834">
        <f t="shared" si="100"/>
        <v>2022</v>
      </c>
      <c r="C3834" t="str">
        <f t="shared" si="101"/>
        <v>COMBDGEDSOldSC______STDELC_16</v>
      </c>
      <c r="D3834" s="8">
        <f>IF(_xlfn.IFNA(VLOOKUP(LEFT(C3834,LEN(C3834)-3),COMBDG_Replacement_Split_Tech!A:T,12+B3834-2016,FALSE),-1)&lt;0,0,VLOOKUP(LEFT(C3834,LEN(C3834)-3),COMBDG_Replacement_Split_Tech!A:T,12+B3834-2016,FALSE))*_xlfn.IFNA(VLOOKUP(LEFT(C3834,14),'AGG Activity_16'!A:K,B3834-2016+2,FALSE),VLOOKUP(LEFT(C3834,15),'AGG Activity_16'!A:K,B3834-2016+2,FALSE))</f>
        <v>646.14244571535733</v>
      </c>
    </row>
    <row r="3835" spans="1:4" x14ac:dyDescent="0.25">
      <c r="A3835" t="s">
        <v>2</v>
      </c>
      <c r="B3835">
        <f t="shared" si="100"/>
        <v>2022</v>
      </c>
      <c r="C3835" t="str">
        <f t="shared" si="101"/>
        <v>COMBDGEDSOldSHFUR___STDELC_16</v>
      </c>
      <c r="D3835" s="8">
        <f>IF(_xlfn.IFNA(VLOOKUP(LEFT(C3835,LEN(C3835)-3),COMBDG_Replacement_Split_Tech!A:T,12+B3835-2016,FALSE),-1)&lt;0,0,VLOOKUP(LEFT(C3835,LEN(C3835)-3),COMBDG_Replacement_Split_Tech!A:T,12+B3835-2016,FALSE))*_xlfn.IFNA(VLOOKUP(LEFT(C3835,14),'AGG Activity_16'!A:K,B3835-2016+2,FALSE),VLOOKUP(LEFT(C3835,15),'AGG Activity_16'!A:K,B3835-2016+2,FALSE))</f>
        <v>0</v>
      </c>
    </row>
    <row r="3836" spans="1:4" x14ac:dyDescent="0.25">
      <c r="A3836" t="s">
        <v>2</v>
      </c>
      <c r="B3836">
        <f t="shared" si="100"/>
        <v>2022</v>
      </c>
      <c r="C3836" t="str">
        <f t="shared" si="101"/>
        <v>COMBDGEDSOldSHHEP___STDELC_16</v>
      </c>
      <c r="D3836" s="8">
        <f>IF(_xlfn.IFNA(VLOOKUP(LEFT(C3836,LEN(C3836)-3),COMBDG_Replacement_Split_Tech!A:T,12+B3836-2016,FALSE),-1)&lt;0,0,VLOOKUP(LEFT(C3836,LEN(C3836)-3),COMBDG_Replacement_Split_Tech!A:T,12+B3836-2016,FALSE))*_xlfn.IFNA(VLOOKUP(LEFT(C3836,14),'AGG Activity_16'!A:K,B3836-2016+2,FALSE),VLOOKUP(LEFT(C3836,15),'AGG Activity_16'!A:K,B3836-2016+2,FALSE))</f>
        <v>152.3309041273294</v>
      </c>
    </row>
    <row r="3837" spans="1:4" x14ac:dyDescent="0.25">
      <c r="A3837" t="s">
        <v>2</v>
      </c>
      <c r="B3837">
        <f t="shared" si="100"/>
        <v>2022</v>
      </c>
      <c r="C3837" t="str">
        <f t="shared" si="101"/>
        <v>COMBDGEDSOldSHPLT___STDELC_16</v>
      </c>
      <c r="D3837" s="8">
        <f>IF(_xlfn.IFNA(VLOOKUP(LEFT(C3837,LEN(C3837)-3),COMBDG_Replacement_Split_Tech!A:T,12+B3837-2016,FALSE),-1)&lt;0,0,VLOOKUP(LEFT(C3837,LEN(C3837)-3),COMBDG_Replacement_Split_Tech!A:T,12+B3837-2016,FALSE))*_xlfn.IFNA(VLOOKUP(LEFT(C3837,14),'AGG Activity_16'!A:K,B3837-2016+2,FALSE),VLOOKUP(LEFT(C3837,15),'AGG Activity_16'!A:K,B3837-2016+2,FALSE))</f>
        <v>29.441040853979871</v>
      </c>
    </row>
    <row r="3838" spans="1:4" x14ac:dyDescent="0.25">
      <c r="A3838" t="s">
        <v>2</v>
      </c>
      <c r="B3838">
        <f t="shared" si="100"/>
        <v>2022</v>
      </c>
      <c r="C3838" t="str">
        <f t="shared" si="101"/>
        <v>COMBDGEDSOldSLLED___STDELC_16</v>
      </c>
      <c r="D3838" s="8">
        <f>IF(_xlfn.IFNA(VLOOKUP(LEFT(C3838,LEN(C3838)-3),COMBDG_Replacement_Split_Tech!A:T,12+B3838-2016,FALSE),-1)&lt;0,0,VLOOKUP(LEFT(C3838,LEN(C3838)-3),COMBDG_Replacement_Split_Tech!A:T,12+B3838-2016,FALSE))*_xlfn.IFNA(VLOOKUP(LEFT(C3838,14),'AGG Activity_16'!A:K,B3838-2016+2,FALSE),VLOOKUP(LEFT(C3838,15),'AGG Activity_16'!A:K,B3838-2016+2,FALSE))</f>
        <v>92.903826774999573</v>
      </c>
    </row>
    <row r="3839" spans="1:4" x14ac:dyDescent="0.25">
      <c r="A3839" t="s">
        <v>2</v>
      </c>
      <c r="B3839">
        <f t="shared" si="100"/>
        <v>2022</v>
      </c>
      <c r="C3839" t="str">
        <f t="shared" si="101"/>
        <v>COMBDGEDSOldWH______STDELC_16</v>
      </c>
      <c r="D3839" s="8">
        <f>IF(_xlfn.IFNA(VLOOKUP(LEFT(C3839,LEN(C3839)-3),COMBDG_Replacement_Split_Tech!A:T,12+B3839-2016,FALSE),-1)&lt;0,0,VLOOKUP(LEFT(C3839,LEN(C3839)-3),COMBDG_Replacement_Split_Tech!A:T,12+B3839-2016,FALSE))*_xlfn.IFNA(VLOOKUP(LEFT(C3839,14),'AGG Activity_16'!A:K,B3839-2016+2,FALSE),VLOOKUP(LEFT(C3839,15),'AGG Activity_16'!A:K,B3839-2016+2,FALSE))</f>
        <v>14.461463278170358</v>
      </c>
    </row>
    <row r="3840" spans="1:4" x14ac:dyDescent="0.25">
      <c r="A3840" t="s">
        <v>2</v>
      </c>
      <c r="B3840">
        <f t="shared" si="100"/>
        <v>2022</v>
      </c>
      <c r="C3840" t="str">
        <f t="shared" si="101"/>
        <v>COMBDGHLCNewAE______STDELC_16</v>
      </c>
      <c r="D3840" s="8">
        <f>IF(_xlfn.IFNA(VLOOKUP(LEFT(C3840,LEN(C3840)-3),COMBDG_Replacement_Split_Tech!A:T,12+B3840-2016,FALSE),-1)&lt;0,0,VLOOKUP(LEFT(C3840,LEN(C3840)-3),COMBDG_Replacement_Split_Tech!A:T,12+B3840-2016,FALSE))*_xlfn.IFNA(VLOOKUP(LEFT(C3840,14),'AGG Activity_16'!A:K,B3840-2016+2,FALSE),VLOOKUP(LEFT(C3840,15),'AGG Activity_16'!A:K,B3840-2016+2,FALSE))</f>
        <v>0</v>
      </c>
    </row>
    <row r="3841" spans="1:4" x14ac:dyDescent="0.25">
      <c r="A3841" t="s">
        <v>2</v>
      </c>
      <c r="B3841">
        <f t="shared" si="100"/>
        <v>2022</v>
      </c>
      <c r="C3841" t="str">
        <f t="shared" si="101"/>
        <v>COMBDGHLCNewAM______STDELC_16</v>
      </c>
      <c r="D3841" s="8">
        <f>IF(_xlfn.IFNA(VLOOKUP(LEFT(C3841,LEN(C3841)-3),COMBDG_Replacement_Split_Tech!A:T,12+B3841-2016,FALSE),-1)&lt;0,0,VLOOKUP(LEFT(C3841,LEN(C3841)-3),COMBDG_Replacement_Split_Tech!A:T,12+B3841-2016,FALSE))*_xlfn.IFNA(VLOOKUP(LEFT(C3841,14),'AGG Activity_16'!A:K,B3841-2016+2,FALSE),VLOOKUP(LEFT(C3841,15),'AGG Activity_16'!A:K,B3841-2016+2,FALSE))</f>
        <v>0</v>
      </c>
    </row>
    <row r="3842" spans="1:4" x14ac:dyDescent="0.25">
      <c r="A3842" t="s">
        <v>2</v>
      </c>
      <c r="B3842">
        <f t="shared" si="100"/>
        <v>2022</v>
      </c>
      <c r="C3842" t="str">
        <f t="shared" si="101"/>
        <v>COMBDGHLCNewLIFLC___STDELC_16</v>
      </c>
      <c r="D3842" s="8">
        <f>IF(_xlfn.IFNA(VLOOKUP(LEFT(C3842,LEN(C3842)-3),COMBDG_Replacement_Split_Tech!A:T,12+B3842-2016,FALSE),-1)&lt;0,0,VLOOKUP(LEFT(C3842,LEN(C3842)-3),COMBDG_Replacement_Split_Tech!A:T,12+B3842-2016,FALSE))*_xlfn.IFNA(VLOOKUP(LEFT(C3842,14),'AGG Activity_16'!A:K,B3842-2016+2,FALSE),VLOOKUP(LEFT(C3842,15),'AGG Activity_16'!A:K,B3842-2016+2,FALSE))</f>
        <v>0</v>
      </c>
    </row>
    <row r="3843" spans="1:4" x14ac:dyDescent="0.25">
      <c r="A3843" t="s">
        <v>2</v>
      </c>
      <c r="B3843">
        <f t="shared" si="100"/>
        <v>2022</v>
      </c>
      <c r="C3843" t="str">
        <f t="shared" si="101"/>
        <v>COMBDGHLCNewLIFLU___STDELC_16</v>
      </c>
      <c r="D3843" s="8">
        <f>IF(_xlfn.IFNA(VLOOKUP(LEFT(C3843,LEN(C3843)-3),COMBDG_Replacement_Split_Tech!A:T,12+B3843-2016,FALSE),-1)&lt;0,0,VLOOKUP(LEFT(C3843,LEN(C3843)-3),COMBDG_Replacement_Split_Tech!A:T,12+B3843-2016,FALSE))*_xlfn.IFNA(VLOOKUP(LEFT(C3843,14),'AGG Activity_16'!A:K,B3843-2016+2,FALSE),VLOOKUP(LEFT(C3843,15),'AGG Activity_16'!A:K,B3843-2016+2,FALSE))</f>
        <v>0</v>
      </c>
    </row>
    <row r="3844" spans="1:4" x14ac:dyDescent="0.25">
      <c r="A3844" t="s">
        <v>2</v>
      </c>
      <c r="B3844">
        <f t="shared" si="100"/>
        <v>2022</v>
      </c>
      <c r="C3844" t="str">
        <f t="shared" si="101"/>
        <v>COMBDGHLCNewLIHAL___STDELC_16</v>
      </c>
      <c r="D3844" s="8">
        <f>IF(_xlfn.IFNA(VLOOKUP(LEFT(C3844,LEN(C3844)-3),COMBDG_Replacement_Split_Tech!A:T,12+B3844-2016,FALSE),-1)&lt;0,0,VLOOKUP(LEFT(C3844,LEN(C3844)-3),COMBDG_Replacement_Split_Tech!A:T,12+B3844-2016,FALSE))*_xlfn.IFNA(VLOOKUP(LEFT(C3844,14),'AGG Activity_16'!A:K,B3844-2016+2,FALSE),VLOOKUP(LEFT(C3844,15),'AGG Activity_16'!A:K,B3844-2016+2,FALSE))</f>
        <v>0</v>
      </c>
    </row>
    <row r="3845" spans="1:4" x14ac:dyDescent="0.25">
      <c r="A3845" t="s">
        <v>2</v>
      </c>
      <c r="B3845">
        <f t="shared" si="100"/>
        <v>2022</v>
      </c>
      <c r="C3845" t="str">
        <f t="shared" si="101"/>
        <v>COMBDGHLCNewLIINC___STDELC_16</v>
      </c>
      <c r="D3845" s="8">
        <f>IF(_xlfn.IFNA(VLOOKUP(LEFT(C3845,LEN(C3845)-3),COMBDG_Replacement_Split_Tech!A:T,12+B3845-2016,FALSE),-1)&lt;0,0,VLOOKUP(LEFT(C3845,LEN(C3845)-3),COMBDG_Replacement_Split_Tech!A:T,12+B3845-2016,FALSE))*_xlfn.IFNA(VLOOKUP(LEFT(C3845,14),'AGG Activity_16'!A:K,B3845-2016+2,FALSE),VLOOKUP(LEFT(C3845,15),'AGG Activity_16'!A:K,B3845-2016+2,FALSE))</f>
        <v>0</v>
      </c>
    </row>
    <row r="3846" spans="1:4" x14ac:dyDescent="0.25">
      <c r="A3846" t="s">
        <v>2</v>
      </c>
      <c r="B3846">
        <f t="shared" si="100"/>
        <v>2022</v>
      </c>
      <c r="C3846" t="str">
        <f t="shared" si="101"/>
        <v>COMBDGHLCNewLILED___STDELC_16</v>
      </c>
      <c r="D3846" s="8">
        <f>IF(_xlfn.IFNA(VLOOKUP(LEFT(C3846,LEN(C3846)-3),COMBDG_Replacement_Split_Tech!A:T,12+B3846-2016,FALSE),-1)&lt;0,0,VLOOKUP(LEFT(C3846,LEN(C3846)-3),COMBDG_Replacement_Split_Tech!A:T,12+B3846-2016,FALSE))*_xlfn.IFNA(VLOOKUP(LEFT(C3846,14),'AGG Activity_16'!A:K,B3846-2016+2,FALSE),VLOOKUP(LEFT(C3846,15),'AGG Activity_16'!A:K,B3846-2016+2,FALSE))</f>
        <v>0</v>
      </c>
    </row>
    <row r="3847" spans="1:4" x14ac:dyDescent="0.25">
      <c r="A3847" t="s">
        <v>2</v>
      </c>
      <c r="B3847">
        <f t="shared" si="100"/>
        <v>2022</v>
      </c>
      <c r="C3847" t="str">
        <f t="shared" si="101"/>
        <v>COMBDGHLCNewSC______STDELC_16</v>
      </c>
      <c r="D3847" s="8">
        <f>IF(_xlfn.IFNA(VLOOKUP(LEFT(C3847,LEN(C3847)-3),COMBDG_Replacement_Split_Tech!A:T,12+B3847-2016,FALSE),-1)&lt;0,0,VLOOKUP(LEFT(C3847,LEN(C3847)-3),COMBDG_Replacement_Split_Tech!A:T,12+B3847-2016,FALSE))*_xlfn.IFNA(VLOOKUP(LEFT(C3847,14),'AGG Activity_16'!A:K,B3847-2016+2,FALSE),VLOOKUP(LEFT(C3847,15),'AGG Activity_16'!A:K,B3847-2016+2,FALSE))</f>
        <v>0</v>
      </c>
    </row>
    <row r="3848" spans="1:4" x14ac:dyDescent="0.25">
      <c r="A3848" t="s">
        <v>2</v>
      </c>
      <c r="B3848">
        <f t="shared" si="100"/>
        <v>2022</v>
      </c>
      <c r="C3848" t="str">
        <f t="shared" si="101"/>
        <v>COMBDGHLCNewSHFUR___STDELC_16</v>
      </c>
      <c r="D3848" s="8">
        <f>IF(_xlfn.IFNA(VLOOKUP(LEFT(C3848,LEN(C3848)-3),COMBDG_Replacement_Split_Tech!A:T,12+B3848-2016,FALSE),-1)&lt;0,0,VLOOKUP(LEFT(C3848,LEN(C3848)-3),COMBDG_Replacement_Split_Tech!A:T,12+B3848-2016,FALSE))*_xlfn.IFNA(VLOOKUP(LEFT(C3848,14),'AGG Activity_16'!A:K,B3848-2016+2,FALSE),VLOOKUP(LEFT(C3848,15),'AGG Activity_16'!A:K,B3848-2016+2,FALSE))</f>
        <v>0</v>
      </c>
    </row>
    <row r="3849" spans="1:4" x14ac:dyDescent="0.25">
      <c r="A3849" t="s">
        <v>2</v>
      </c>
      <c r="B3849">
        <f t="shared" si="100"/>
        <v>2022</v>
      </c>
      <c r="C3849" t="str">
        <f t="shared" si="101"/>
        <v>COMBDGHLCNewSHHEP___STDELC_16</v>
      </c>
      <c r="D3849" s="8">
        <f>IF(_xlfn.IFNA(VLOOKUP(LEFT(C3849,LEN(C3849)-3),COMBDG_Replacement_Split_Tech!A:T,12+B3849-2016,FALSE),-1)&lt;0,0,VLOOKUP(LEFT(C3849,LEN(C3849)-3),COMBDG_Replacement_Split_Tech!A:T,12+B3849-2016,FALSE))*_xlfn.IFNA(VLOOKUP(LEFT(C3849,14),'AGG Activity_16'!A:K,B3849-2016+2,FALSE),VLOOKUP(LEFT(C3849,15),'AGG Activity_16'!A:K,B3849-2016+2,FALSE))</f>
        <v>0</v>
      </c>
    </row>
    <row r="3850" spans="1:4" x14ac:dyDescent="0.25">
      <c r="A3850" t="s">
        <v>2</v>
      </c>
      <c r="B3850">
        <f t="shared" si="100"/>
        <v>2022</v>
      </c>
      <c r="C3850" t="str">
        <f t="shared" si="101"/>
        <v>COMBDGHLCNewSHPLT___STDELC_16</v>
      </c>
      <c r="D3850" s="8">
        <f>IF(_xlfn.IFNA(VLOOKUP(LEFT(C3850,LEN(C3850)-3),COMBDG_Replacement_Split_Tech!A:T,12+B3850-2016,FALSE),-1)&lt;0,0,VLOOKUP(LEFT(C3850,LEN(C3850)-3),COMBDG_Replacement_Split_Tech!A:T,12+B3850-2016,FALSE))*_xlfn.IFNA(VLOOKUP(LEFT(C3850,14),'AGG Activity_16'!A:K,B3850-2016+2,FALSE),VLOOKUP(LEFT(C3850,15),'AGG Activity_16'!A:K,B3850-2016+2,FALSE))</f>
        <v>0</v>
      </c>
    </row>
    <row r="3851" spans="1:4" x14ac:dyDescent="0.25">
      <c r="A3851" t="s">
        <v>2</v>
      </c>
      <c r="B3851">
        <f t="shared" si="100"/>
        <v>2022</v>
      </c>
      <c r="C3851" t="str">
        <f t="shared" si="101"/>
        <v>COMBDGHLCNewSLLED___STDELC_16</v>
      </c>
      <c r="D3851" s="8">
        <f>IF(_xlfn.IFNA(VLOOKUP(LEFT(C3851,LEN(C3851)-3),COMBDG_Replacement_Split_Tech!A:T,12+B3851-2016,FALSE),-1)&lt;0,0,VLOOKUP(LEFT(C3851,LEN(C3851)-3),COMBDG_Replacement_Split_Tech!A:T,12+B3851-2016,FALSE))*_xlfn.IFNA(VLOOKUP(LEFT(C3851,14),'AGG Activity_16'!A:K,B3851-2016+2,FALSE),VLOOKUP(LEFT(C3851,15),'AGG Activity_16'!A:K,B3851-2016+2,FALSE))</f>
        <v>0</v>
      </c>
    </row>
    <row r="3852" spans="1:4" x14ac:dyDescent="0.25">
      <c r="A3852" t="s">
        <v>2</v>
      </c>
      <c r="B3852">
        <f t="shared" si="100"/>
        <v>2022</v>
      </c>
      <c r="C3852" t="str">
        <f t="shared" si="101"/>
        <v>COMBDGHLCNewWH______STDELC_16</v>
      </c>
      <c r="D3852" s="8">
        <f>IF(_xlfn.IFNA(VLOOKUP(LEFT(C3852,LEN(C3852)-3),COMBDG_Replacement_Split_Tech!A:T,12+B3852-2016,FALSE),-1)&lt;0,0,VLOOKUP(LEFT(C3852,LEN(C3852)-3),COMBDG_Replacement_Split_Tech!A:T,12+B3852-2016,FALSE))*_xlfn.IFNA(VLOOKUP(LEFT(C3852,14),'AGG Activity_16'!A:K,B3852-2016+2,FALSE),VLOOKUP(LEFT(C3852,15),'AGG Activity_16'!A:K,B3852-2016+2,FALSE))</f>
        <v>0</v>
      </c>
    </row>
    <row r="3853" spans="1:4" x14ac:dyDescent="0.25">
      <c r="A3853" t="s">
        <v>2</v>
      </c>
      <c r="B3853">
        <f t="shared" si="100"/>
        <v>2022</v>
      </c>
      <c r="C3853" t="str">
        <f t="shared" si="101"/>
        <v>COMBDGHLCOldAE______STDELC_16</v>
      </c>
      <c r="D3853" s="8">
        <f>IF(_xlfn.IFNA(VLOOKUP(LEFT(C3853,LEN(C3853)-3),COMBDG_Replacement_Split_Tech!A:T,12+B3853-2016,FALSE),-1)&lt;0,0,VLOOKUP(LEFT(C3853,LEN(C3853)-3),COMBDG_Replacement_Split_Tech!A:T,12+B3853-2016,FALSE))*_xlfn.IFNA(VLOOKUP(LEFT(C3853,14),'AGG Activity_16'!A:K,B3853-2016+2,FALSE),VLOOKUP(LEFT(C3853,15),'AGG Activity_16'!A:K,B3853-2016+2,FALSE))</f>
        <v>1102.8930874631728</v>
      </c>
    </row>
    <row r="3854" spans="1:4" x14ac:dyDescent="0.25">
      <c r="A3854" t="s">
        <v>2</v>
      </c>
      <c r="B3854">
        <f t="shared" si="100"/>
        <v>2022</v>
      </c>
      <c r="C3854" t="str">
        <f t="shared" si="101"/>
        <v>COMBDGHLCOldAM______STDELC_16</v>
      </c>
      <c r="D3854" s="8">
        <f>IF(_xlfn.IFNA(VLOOKUP(LEFT(C3854,LEN(C3854)-3),COMBDG_Replacement_Split_Tech!A:T,12+B3854-2016,FALSE),-1)&lt;0,0,VLOOKUP(LEFT(C3854,LEN(C3854)-3),COMBDG_Replacement_Split_Tech!A:T,12+B3854-2016,FALSE))*_xlfn.IFNA(VLOOKUP(LEFT(C3854,14),'AGG Activity_16'!A:K,B3854-2016+2,FALSE),VLOOKUP(LEFT(C3854,15),'AGG Activity_16'!A:K,B3854-2016+2,FALSE))</f>
        <v>85.394455646736276</v>
      </c>
    </row>
    <row r="3855" spans="1:4" x14ac:dyDescent="0.25">
      <c r="A3855" t="s">
        <v>2</v>
      </c>
      <c r="B3855">
        <f t="shared" si="100"/>
        <v>2022</v>
      </c>
      <c r="C3855" t="str">
        <f t="shared" si="101"/>
        <v>COMBDGHLCOldLIFLC___STDELC_16</v>
      </c>
      <c r="D3855" s="8">
        <f>IF(_xlfn.IFNA(VLOOKUP(LEFT(C3855,LEN(C3855)-3),COMBDG_Replacement_Split_Tech!A:T,12+B3855-2016,FALSE),-1)&lt;0,0,VLOOKUP(LEFT(C3855,LEN(C3855)-3),COMBDG_Replacement_Split_Tech!A:T,12+B3855-2016,FALSE))*_xlfn.IFNA(VLOOKUP(LEFT(C3855,14),'AGG Activity_16'!A:K,B3855-2016+2,FALSE),VLOOKUP(LEFT(C3855,15),'AGG Activity_16'!A:K,B3855-2016+2,FALSE))</f>
        <v>99.446378735793431</v>
      </c>
    </row>
    <row r="3856" spans="1:4" x14ac:dyDescent="0.25">
      <c r="A3856" t="s">
        <v>2</v>
      </c>
      <c r="B3856">
        <f t="shared" si="100"/>
        <v>2022</v>
      </c>
      <c r="C3856" t="str">
        <f t="shared" si="101"/>
        <v>COMBDGHLCOldLIFLU___STDELC_16</v>
      </c>
      <c r="D3856" s="8">
        <f>IF(_xlfn.IFNA(VLOOKUP(LEFT(C3856,LEN(C3856)-3),COMBDG_Replacement_Split_Tech!A:T,12+B3856-2016,FALSE),-1)&lt;0,0,VLOOKUP(LEFT(C3856,LEN(C3856)-3),COMBDG_Replacement_Split_Tech!A:T,12+B3856-2016,FALSE))*_xlfn.IFNA(VLOOKUP(LEFT(C3856,14),'AGG Activity_16'!A:K,B3856-2016+2,FALSE),VLOOKUP(LEFT(C3856,15),'AGG Activity_16'!A:K,B3856-2016+2,FALSE))</f>
        <v>383.54570404963124</v>
      </c>
    </row>
    <row r="3857" spans="1:4" x14ac:dyDescent="0.25">
      <c r="A3857" t="s">
        <v>2</v>
      </c>
      <c r="B3857">
        <f t="shared" si="100"/>
        <v>2022</v>
      </c>
      <c r="C3857" t="str">
        <f t="shared" si="101"/>
        <v>COMBDGHLCOldLIHAL___STDELC_16</v>
      </c>
      <c r="D3857" s="8">
        <f>IF(_xlfn.IFNA(VLOOKUP(LEFT(C3857,LEN(C3857)-3),COMBDG_Replacement_Split_Tech!A:T,12+B3857-2016,FALSE),-1)&lt;0,0,VLOOKUP(LEFT(C3857,LEN(C3857)-3),COMBDG_Replacement_Split_Tech!A:T,12+B3857-2016,FALSE))*_xlfn.IFNA(VLOOKUP(LEFT(C3857,14),'AGG Activity_16'!A:K,B3857-2016+2,FALSE),VLOOKUP(LEFT(C3857,15),'AGG Activity_16'!A:K,B3857-2016+2,FALSE))</f>
        <v>213.47052851993971</v>
      </c>
    </row>
    <row r="3858" spans="1:4" x14ac:dyDescent="0.25">
      <c r="A3858" t="s">
        <v>2</v>
      </c>
      <c r="B3858">
        <f t="shared" si="100"/>
        <v>2022</v>
      </c>
      <c r="C3858" t="str">
        <f t="shared" si="101"/>
        <v>COMBDGHLCOldLIINC___STDELC_16</v>
      </c>
      <c r="D3858" s="8">
        <f>IF(_xlfn.IFNA(VLOOKUP(LEFT(C3858,LEN(C3858)-3),COMBDG_Replacement_Split_Tech!A:T,12+B3858-2016,FALSE),-1)&lt;0,0,VLOOKUP(LEFT(C3858,LEN(C3858)-3),COMBDG_Replacement_Split_Tech!A:T,12+B3858-2016,FALSE))*_xlfn.IFNA(VLOOKUP(LEFT(C3858,14),'AGG Activity_16'!A:K,B3858-2016+2,FALSE),VLOOKUP(LEFT(C3858,15),'AGG Activity_16'!A:K,B3858-2016+2,FALSE))</f>
        <v>685.62260769846375</v>
      </c>
    </row>
    <row r="3859" spans="1:4" x14ac:dyDescent="0.25">
      <c r="A3859" t="s">
        <v>2</v>
      </c>
      <c r="B3859">
        <f t="shared" si="100"/>
        <v>2022</v>
      </c>
      <c r="C3859" t="str">
        <f t="shared" si="101"/>
        <v>COMBDGHLCOldLILED___STDELC_16</v>
      </c>
      <c r="D3859" s="8">
        <f>IF(_xlfn.IFNA(VLOOKUP(LEFT(C3859,LEN(C3859)-3),COMBDG_Replacement_Split_Tech!A:T,12+B3859-2016,FALSE),-1)&lt;0,0,VLOOKUP(LEFT(C3859,LEN(C3859)-3),COMBDG_Replacement_Split_Tech!A:T,12+B3859-2016,FALSE))*_xlfn.IFNA(VLOOKUP(LEFT(C3859,14),'AGG Activity_16'!A:K,B3859-2016+2,FALSE),VLOOKUP(LEFT(C3859,15),'AGG Activity_16'!A:K,B3859-2016+2,FALSE))</f>
        <v>1.6850878812396017</v>
      </c>
    </row>
    <row r="3860" spans="1:4" x14ac:dyDescent="0.25">
      <c r="A3860" t="s">
        <v>2</v>
      </c>
      <c r="B3860">
        <f t="shared" si="100"/>
        <v>2022</v>
      </c>
      <c r="C3860" t="str">
        <f t="shared" si="101"/>
        <v>COMBDGHLCOldSC______STDELC_16</v>
      </c>
      <c r="D3860" s="8">
        <f>IF(_xlfn.IFNA(VLOOKUP(LEFT(C3860,LEN(C3860)-3),COMBDG_Replacement_Split_Tech!A:T,12+B3860-2016,FALSE),-1)&lt;0,0,VLOOKUP(LEFT(C3860,LEN(C3860)-3),COMBDG_Replacement_Split_Tech!A:T,12+B3860-2016,FALSE))*_xlfn.IFNA(VLOOKUP(LEFT(C3860,14),'AGG Activity_16'!A:K,B3860-2016+2,FALSE),VLOOKUP(LEFT(C3860,15),'AGG Activity_16'!A:K,B3860-2016+2,FALSE))</f>
        <v>356.70569867919431</v>
      </c>
    </row>
    <row r="3861" spans="1:4" x14ac:dyDescent="0.25">
      <c r="A3861" t="s">
        <v>2</v>
      </c>
      <c r="B3861">
        <f t="shared" si="100"/>
        <v>2022</v>
      </c>
      <c r="C3861" t="str">
        <f t="shared" si="101"/>
        <v>COMBDGHLCOldSHFUR___STDELC_16</v>
      </c>
      <c r="D3861" s="8">
        <f>IF(_xlfn.IFNA(VLOOKUP(LEFT(C3861,LEN(C3861)-3),COMBDG_Replacement_Split_Tech!A:T,12+B3861-2016,FALSE),-1)&lt;0,0,VLOOKUP(LEFT(C3861,LEN(C3861)-3),COMBDG_Replacement_Split_Tech!A:T,12+B3861-2016,FALSE))*_xlfn.IFNA(VLOOKUP(LEFT(C3861,14),'AGG Activity_16'!A:K,B3861-2016+2,FALSE),VLOOKUP(LEFT(C3861,15),'AGG Activity_16'!A:K,B3861-2016+2,FALSE))</f>
        <v>0</v>
      </c>
    </row>
    <row r="3862" spans="1:4" x14ac:dyDescent="0.25">
      <c r="A3862" t="s">
        <v>2</v>
      </c>
      <c r="B3862">
        <f t="shared" si="100"/>
        <v>2022</v>
      </c>
      <c r="C3862" t="str">
        <f t="shared" si="101"/>
        <v>COMBDGHLCOldSHHEP___STDELC_16</v>
      </c>
      <c r="D3862" s="8">
        <f>IF(_xlfn.IFNA(VLOOKUP(LEFT(C3862,LEN(C3862)-3),COMBDG_Replacement_Split_Tech!A:T,12+B3862-2016,FALSE),-1)&lt;0,0,VLOOKUP(LEFT(C3862,LEN(C3862)-3),COMBDG_Replacement_Split_Tech!A:T,12+B3862-2016,FALSE))*_xlfn.IFNA(VLOOKUP(LEFT(C3862,14),'AGG Activity_16'!A:K,B3862-2016+2,FALSE),VLOOKUP(LEFT(C3862,15),'AGG Activity_16'!A:K,B3862-2016+2,FALSE))</f>
        <v>84.437474459829758</v>
      </c>
    </row>
    <row r="3863" spans="1:4" x14ac:dyDescent="0.25">
      <c r="A3863" t="s">
        <v>2</v>
      </c>
      <c r="B3863">
        <f t="shared" si="100"/>
        <v>2022</v>
      </c>
      <c r="C3863" t="str">
        <f t="shared" si="101"/>
        <v>COMBDGHLCOldSHPLT___STDELC_16</v>
      </c>
      <c r="D3863" s="8">
        <f>IF(_xlfn.IFNA(VLOOKUP(LEFT(C3863,LEN(C3863)-3),COMBDG_Replacement_Split_Tech!A:T,12+B3863-2016,FALSE),-1)&lt;0,0,VLOOKUP(LEFT(C3863,LEN(C3863)-3),COMBDG_Replacement_Split_Tech!A:T,12+B3863-2016,FALSE))*_xlfn.IFNA(VLOOKUP(LEFT(C3863,14),'AGG Activity_16'!A:K,B3863-2016+2,FALSE),VLOOKUP(LEFT(C3863,15),'AGG Activity_16'!A:K,B3863-2016+2,FALSE))</f>
        <v>18.742876031149322</v>
      </c>
    </row>
    <row r="3864" spans="1:4" x14ac:dyDescent="0.25">
      <c r="A3864" t="s">
        <v>2</v>
      </c>
      <c r="B3864">
        <f t="shared" si="100"/>
        <v>2022</v>
      </c>
      <c r="C3864" t="str">
        <f t="shared" si="101"/>
        <v>COMBDGHLCOldSLLED___STDELC_16</v>
      </c>
      <c r="D3864" s="8">
        <f>IF(_xlfn.IFNA(VLOOKUP(LEFT(C3864,LEN(C3864)-3),COMBDG_Replacement_Split_Tech!A:T,12+B3864-2016,FALSE),-1)&lt;0,0,VLOOKUP(LEFT(C3864,LEN(C3864)-3),COMBDG_Replacement_Split_Tech!A:T,12+B3864-2016,FALSE))*_xlfn.IFNA(VLOOKUP(LEFT(C3864,14),'AGG Activity_16'!A:K,B3864-2016+2,FALSE),VLOOKUP(LEFT(C3864,15),'AGG Activity_16'!A:K,B3864-2016+2,FALSE))</f>
        <v>35.091750385511368</v>
      </c>
    </row>
    <row r="3865" spans="1:4" x14ac:dyDescent="0.25">
      <c r="A3865" t="s">
        <v>2</v>
      </c>
      <c r="B3865">
        <f t="shared" si="100"/>
        <v>2022</v>
      </c>
      <c r="C3865" t="str">
        <f t="shared" si="101"/>
        <v>COMBDGHLCOldWH______STDELC_16</v>
      </c>
      <c r="D3865" s="8">
        <f>IF(_xlfn.IFNA(VLOOKUP(LEFT(C3865,LEN(C3865)-3),COMBDG_Replacement_Split_Tech!A:T,12+B3865-2016,FALSE),-1)&lt;0,0,VLOOKUP(LEFT(C3865,LEN(C3865)-3),COMBDG_Replacement_Split_Tech!A:T,12+B3865-2016,FALSE))*_xlfn.IFNA(VLOOKUP(LEFT(C3865,14),'AGG Activity_16'!A:K,B3865-2016+2,FALSE),VLOOKUP(LEFT(C3865,15),'AGG Activity_16'!A:K,B3865-2016+2,FALSE))</f>
        <v>12.86754725049107</v>
      </c>
    </row>
    <row r="3866" spans="1:4" x14ac:dyDescent="0.25">
      <c r="A3866" t="s">
        <v>2</v>
      </c>
      <c r="B3866">
        <f t="shared" si="100"/>
        <v>2022</v>
      </c>
      <c r="C3866" t="str">
        <f t="shared" si="101"/>
        <v>COMBDGICINewAE______STDELC_16</v>
      </c>
      <c r="D3866" s="8">
        <f>IF(_xlfn.IFNA(VLOOKUP(LEFT(C3866,LEN(C3866)-3),COMBDG_Replacement_Split_Tech!A:T,12+B3866-2016,FALSE),-1)&lt;0,0,VLOOKUP(LEFT(C3866,LEN(C3866)-3),COMBDG_Replacement_Split_Tech!A:T,12+B3866-2016,FALSE))*_xlfn.IFNA(VLOOKUP(LEFT(C3866,14),'AGG Activity_16'!A:K,B3866-2016+2,FALSE),VLOOKUP(LEFT(C3866,15),'AGG Activity_16'!A:K,B3866-2016+2,FALSE))</f>
        <v>0</v>
      </c>
    </row>
    <row r="3867" spans="1:4" x14ac:dyDescent="0.25">
      <c r="A3867" t="s">
        <v>2</v>
      </c>
      <c r="B3867">
        <f t="shared" ref="B3867:B3930" si="102">B3267+1</f>
        <v>2022</v>
      </c>
      <c r="C3867" t="str">
        <f t="shared" ref="C3867:C3930" si="103">C3267</f>
        <v>COMBDGICINewAM______STDELC_16</v>
      </c>
      <c r="D3867" s="8">
        <f>IF(_xlfn.IFNA(VLOOKUP(LEFT(C3867,LEN(C3867)-3),COMBDG_Replacement_Split_Tech!A:T,12+B3867-2016,FALSE),-1)&lt;0,0,VLOOKUP(LEFT(C3867,LEN(C3867)-3),COMBDG_Replacement_Split_Tech!A:T,12+B3867-2016,FALSE))*_xlfn.IFNA(VLOOKUP(LEFT(C3867,14),'AGG Activity_16'!A:K,B3867-2016+2,FALSE),VLOOKUP(LEFT(C3867,15),'AGG Activity_16'!A:K,B3867-2016+2,FALSE))</f>
        <v>0</v>
      </c>
    </row>
    <row r="3868" spans="1:4" x14ac:dyDescent="0.25">
      <c r="A3868" t="s">
        <v>2</v>
      </c>
      <c r="B3868">
        <f t="shared" si="102"/>
        <v>2022</v>
      </c>
      <c r="C3868" t="str">
        <f t="shared" si="103"/>
        <v>COMBDGICINewLIFLC___STDELC_16</v>
      </c>
      <c r="D3868" s="8">
        <f>IF(_xlfn.IFNA(VLOOKUP(LEFT(C3868,LEN(C3868)-3),COMBDG_Replacement_Split_Tech!A:T,12+B3868-2016,FALSE),-1)&lt;0,0,VLOOKUP(LEFT(C3868,LEN(C3868)-3),COMBDG_Replacement_Split_Tech!A:T,12+B3868-2016,FALSE))*_xlfn.IFNA(VLOOKUP(LEFT(C3868,14),'AGG Activity_16'!A:K,B3868-2016+2,FALSE),VLOOKUP(LEFT(C3868,15),'AGG Activity_16'!A:K,B3868-2016+2,FALSE))</f>
        <v>0</v>
      </c>
    </row>
    <row r="3869" spans="1:4" x14ac:dyDescent="0.25">
      <c r="A3869" t="s">
        <v>2</v>
      </c>
      <c r="B3869">
        <f t="shared" si="102"/>
        <v>2022</v>
      </c>
      <c r="C3869" t="str">
        <f t="shared" si="103"/>
        <v>COMBDGICINewLIFLU___STDELC_16</v>
      </c>
      <c r="D3869" s="8">
        <f>IF(_xlfn.IFNA(VLOOKUP(LEFT(C3869,LEN(C3869)-3),COMBDG_Replacement_Split_Tech!A:T,12+B3869-2016,FALSE),-1)&lt;0,0,VLOOKUP(LEFT(C3869,LEN(C3869)-3),COMBDG_Replacement_Split_Tech!A:T,12+B3869-2016,FALSE))*_xlfn.IFNA(VLOOKUP(LEFT(C3869,14),'AGG Activity_16'!A:K,B3869-2016+2,FALSE),VLOOKUP(LEFT(C3869,15),'AGG Activity_16'!A:K,B3869-2016+2,FALSE))</f>
        <v>0</v>
      </c>
    </row>
    <row r="3870" spans="1:4" x14ac:dyDescent="0.25">
      <c r="A3870" t="s">
        <v>2</v>
      </c>
      <c r="B3870">
        <f t="shared" si="102"/>
        <v>2022</v>
      </c>
      <c r="C3870" t="str">
        <f t="shared" si="103"/>
        <v>COMBDGICINewLIHAL___STDELC_16</v>
      </c>
      <c r="D3870" s="8">
        <f>IF(_xlfn.IFNA(VLOOKUP(LEFT(C3870,LEN(C3870)-3),COMBDG_Replacement_Split_Tech!A:T,12+B3870-2016,FALSE),-1)&lt;0,0,VLOOKUP(LEFT(C3870,LEN(C3870)-3),COMBDG_Replacement_Split_Tech!A:T,12+B3870-2016,FALSE))*_xlfn.IFNA(VLOOKUP(LEFT(C3870,14),'AGG Activity_16'!A:K,B3870-2016+2,FALSE),VLOOKUP(LEFT(C3870,15),'AGG Activity_16'!A:K,B3870-2016+2,FALSE))</f>
        <v>0</v>
      </c>
    </row>
    <row r="3871" spans="1:4" x14ac:dyDescent="0.25">
      <c r="A3871" t="s">
        <v>2</v>
      </c>
      <c r="B3871">
        <f t="shared" si="102"/>
        <v>2022</v>
      </c>
      <c r="C3871" t="str">
        <f t="shared" si="103"/>
        <v>COMBDGICINewLIINC___STDELC_16</v>
      </c>
      <c r="D3871" s="8">
        <f>IF(_xlfn.IFNA(VLOOKUP(LEFT(C3871,LEN(C3871)-3),COMBDG_Replacement_Split_Tech!A:T,12+B3871-2016,FALSE),-1)&lt;0,0,VLOOKUP(LEFT(C3871,LEN(C3871)-3),COMBDG_Replacement_Split_Tech!A:T,12+B3871-2016,FALSE))*_xlfn.IFNA(VLOOKUP(LEFT(C3871,14),'AGG Activity_16'!A:K,B3871-2016+2,FALSE),VLOOKUP(LEFT(C3871,15),'AGG Activity_16'!A:K,B3871-2016+2,FALSE))</f>
        <v>0</v>
      </c>
    </row>
    <row r="3872" spans="1:4" x14ac:dyDescent="0.25">
      <c r="A3872" t="s">
        <v>2</v>
      </c>
      <c r="B3872">
        <f t="shared" si="102"/>
        <v>2022</v>
      </c>
      <c r="C3872" t="str">
        <f t="shared" si="103"/>
        <v>COMBDGICINewLILED___STDELC_16</v>
      </c>
      <c r="D3872" s="8">
        <f>IF(_xlfn.IFNA(VLOOKUP(LEFT(C3872,LEN(C3872)-3),COMBDG_Replacement_Split_Tech!A:T,12+B3872-2016,FALSE),-1)&lt;0,0,VLOOKUP(LEFT(C3872,LEN(C3872)-3),COMBDG_Replacement_Split_Tech!A:T,12+B3872-2016,FALSE))*_xlfn.IFNA(VLOOKUP(LEFT(C3872,14),'AGG Activity_16'!A:K,B3872-2016+2,FALSE),VLOOKUP(LEFT(C3872,15),'AGG Activity_16'!A:K,B3872-2016+2,FALSE))</f>
        <v>0</v>
      </c>
    </row>
    <row r="3873" spans="1:4" x14ac:dyDescent="0.25">
      <c r="A3873" t="s">
        <v>2</v>
      </c>
      <c r="B3873">
        <f t="shared" si="102"/>
        <v>2022</v>
      </c>
      <c r="C3873" t="str">
        <f t="shared" si="103"/>
        <v>COMBDGICINewSC______STDELC_16</v>
      </c>
      <c r="D3873" s="8">
        <f>IF(_xlfn.IFNA(VLOOKUP(LEFT(C3873,LEN(C3873)-3),COMBDG_Replacement_Split_Tech!A:T,12+B3873-2016,FALSE),-1)&lt;0,0,VLOOKUP(LEFT(C3873,LEN(C3873)-3),COMBDG_Replacement_Split_Tech!A:T,12+B3873-2016,FALSE))*_xlfn.IFNA(VLOOKUP(LEFT(C3873,14),'AGG Activity_16'!A:K,B3873-2016+2,FALSE),VLOOKUP(LEFT(C3873,15),'AGG Activity_16'!A:K,B3873-2016+2,FALSE))</f>
        <v>0</v>
      </c>
    </row>
    <row r="3874" spans="1:4" x14ac:dyDescent="0.25">
      <c r="A3874" t="s">
        <v>2</v>
      </c>
      <c r="B3874">
        <f t="shared" si="102"/>
        <v>2022</v>
      </c>
      <c r="C3874" t="str">
        <f t="shared" si="103"/>
        <v>COMBDGICINewSHFUR___STDELC_16</v>
      </c>
      <c r="D3874" s="8">
        <f>IF(_xlfn.IFNA(VLOOKUP(LEFT(C3874,LEN(C3874)-3),COMBDG_Replacement_Split_Tech!A:T,12+B3874-2016,FALSE),-1)&lt;0,0,VLOOKUP(LEFT(C3874,LEN(C3874)-3),COMBDG_Replacement_Split_Tech!A:T,12+B3874-2016,FALSE))*_xlfn.IFNA(VLOOKUP(LEFT(C3874,14),'AGG Activity_16'!A:K,B3874-2016+2,FALSE),VLOOKUP(LEFT(C3874,15),'AGG Activity_16'!A:K,B3874-2016+2,FALSE))</f>
        <v>0</v>
      </c>
    </row>
    <row r="3875" spans="1:4" x14ac:dyDescent="0.25">
      <c r="A3875" t="s">
        <v>2</v>
      </c>
      <c r="B3875">
        <f t="shared" si="102"/>
        <v>2022</v>
      </c>
      <c r="C3875" t="str">
        <f t="shared" si="103"/>
        <v>COMBDGICINewSHHEP___STDELC_16</v>
      </c>
      <c r="D3875" s="8">
        <f>IF(_xlfn.IFNA(VLOOKUP(LEFT(C3875,LEN(C3875)-3),COMBDG_Replacement_Split_Tech!A:T,12+B3875-2016,FALSE),-1)&lt;0,0,VLOOKUP(LEFT(C3875,LEN(C3875)-3),COMBDG_Replacement_Split_Tech!A:T,12+B3875-2016,FALSE))*_xlfn.IFNA(VLOOKUP(LEFT(C3875,14),'AGG Activity_16'!A:K,B3875-2016+2,FALSE),VLOOKUP(LEFT(C3875,15),'AGG Activity_16'!A:K,B3875-2016+2,FALSE))</f>
        <v>0</v>
      </c>
    </row>
    <row r="3876" spans="1:4" x14ac:dyDescent="0.25">
      <c r="A3876" t="s">
        <v>2</v>
      </c>
      <c r="B3876">
        <f t="shared" si="102"/>
        <v>2022</v>
      </c>
      <c r="C3876" t="str">
        <f t="shared" si="103"/>
        <v>COMBDGICINewSHPLT___STDELC_16</v>
      </c>
      <c r="D3876" s="8">
        <f>IF(_xlfn.IFNA(VLOOKUP(LEFT(C3876,LEN(C3876)-3),COMBDG_Replacement_Split_Tech!A:T,12+B3876-2016,FALSE),-1)&lt;0,0,VLOOKUP(LEFT(C3876,LEN(C3876)-3),COMBDG_Replacement_Split_Tech!A:T,12+B3876-2016,FALSE))*_xlfn.IFNA(VLOOKUP(LEFT(C3876,14),'AGG Activity_16'!A:K,B3876-2016+2,FALSE),VLOOKUP(LEFT(C3876,15),'AGG Activity_16'!A:K,B3876-2016+2,FALSE))</f>
        <v>0</v>
      </c>
    </row>
    <row r="3877" spans="1:4" x14ac:dyDescent="0.25">
      <c r="A3877" t="s">
        <v>2</v>
      </c>
      <c r="B3877">
        <f t="shared" si="102"/>
        <v>2022</v>
      </c>
      <c r="C3877" t="str">
        <f t="shared" si="103"/>
        <v>COMBDGICINewSLLED___STDELC_16</v>
      </c>
      <c r="D3877" s="8">
        <f>IF(_xlfn.IFNA(VLOOKUP(LEFT(C3877,LEN(C3877)-3),COMBDG_Replacement_Split_Tech!A:T,12+B3877-2016,FALSE),-1)&lt;0,0,VLOOKUP(LEFT(C3877,LEN(C3877)-3),COMBDG_Replacement_Split_Tech!A:T,12+B3877-2016,FALSE))*_xlfn.IFNA(VLOOKUP(LEFT(C3877,14),'AGG Activity_16'!A:K,B3877-2016+2,FALSE),VLOOKUP(LEFT(C3877,15),'AGG Activity_16'!A:K,B3877-2016+2,FALSE))</f>
        <v>0</v>
      </c>
    </row>
    <row r="3878" spans="1:4" x14ac:dyDescent="0.25">
      <c r="A3878" t="s">
        <v>2</v>
      </c>
      <c r="B3878">
        <f t="shared" si="102"/>
        <v>2022</v>
      </c>
      <c r="C3878" t="str">
        <f t="shared" si="103"/>
        <v>COMBDGICINewWH______STDELC_16</v>
      </c>
      <c r="D3878" s="8">
        <f>IF(_xlfn.IFNA(VLOOKUP(LEFT(C3878,LEN(C3878)-3),COMBDG_Replacement_Split_Tech!A:T,12+B3878-2016,FALSE),-1)&lt;0,0,VLOOKUP(LEFT(C3878,LEN(C3878)-3),COMBDG_Replacement_Split_Tech!A:T,12+B3878-2016,FALSE))*_xlfn.IFNA(VLOOKUP(LEFT(C3878,14),'AGG Activity_16'!A:K,B3878-2016+2,FALSE),VLOOKUP(LEFT(C3878,15),'AGG Activity_16'!A:K,B3878-2016+2,FALSE))</f>
        <v>0</v>
      </c>
    </row>
    <row r="3879" spans="1:4" x14ac:dyDescent="0.25">
      <c r="A3879" t="s">
        <v>2</v>
      </c>
      <c r="B3879">
        <f t="shared" si="102"/>
        <v>2022</v>
      </c>
      <c r="C3879" t="str">
        <f t="shared" si="103"/>
        <v>COMBDGICIOldAE______STDELC_16</v>
      </c>
      <c r="D3879" s="8">
        <f>IF(_xlfn.IFNA(VLOOKUP(LEFT(C3879,LEN(C3879)-3),COMBDG_Replacement_Split_Tech!A:T,12+B3879-2016,FALSE),-1)&lt;0,0,VLOOKUP(LEFT(C3879,LEN(C3879)-3),COMBDG_Replacement_Split_Tech!A:T,12+B3879-2016,FALSE))*_xlfn.IFNA(VLOOKUP(LEFT(C3879,14),'AGG Activity_16'!A:K,B3879-2016+2,FALSE),VLOOKUP(LEFT(C3879,15),'AGG Activity_16'!A:K,B3879-2016+2,FALSE))</f>
        <v>43.766163662984518</v>
      </c>
    </row>
    <row r="3880" spans="1:4" x14ac:dyDescent="0.25">
      <c r="A3880" t="s">
        <v>2</v>
      </c>
      <c r="B3880">
        <f t="shared" si="102"/>
        <v>2022</v>
      </c>
      <c r="C3880" t="str">
        <f t="shared" si="103"/>
        <v>COMBDGICIOldAM______STDELC_16</v>
      </c>
      <c r="D3880" s="8">
        <f>IF(_xlfn.IFNA(VLOOKUP(LEFT(C3880,LEN(C3880)-3),COMBDG_Replacement_Split_Tech!A:T,12+B3880-2016,FALSE),-1)&lt;0,0,VLOOKUP(LEFT(C3880,LEN(C3880)-3),COMBDG_Replacement_Split_Tech!A:T,12+B3880-2016,FALSE))*_xlfn.IFNA(VLOOKUP(LEFT(C3880,14),'AGG Activity_16'!A:K,B3880-2016+2,FALSE),VLOOKUP(LEFT(C3880,15),'AGG Activity_16'!A:K,B3880-2016+2,FALSE))</f>
        <v>6.5123956064419639</v>
      </c>
    </row>
    <row r="3881" spans="1:4" x14ac:dyDescent="0.25">
      <c r="A3881" t="s">
        <v>2</v>
      </c>
      <c r="B3881">
        <f t="shared" si="102"/>
        <v>2022</v>
      </c>
      <c r="C3881" t="str">
        <f t="shared" si="103"/>
        <v>COMBDGICIOldLIFLC___STDELC_16</v>
      </c>
      <c r="D3881" s="8">
        <f>IF(_xlfn.IFNA(VLOOKUP(LEFT(C3881,LEN(C3881)-3),COMBDG_Replacement_Split_Tech!A:T,12+B3881-2016,FALSE),-1)&lt;0,0,VLOOKUP(LEFT(C3881,LEN(C3881)-3),COMBDG_Replacement_Split_Tech!A:T,12+B3881-2016,FALSE))*_xlfn.IFNA(VLOOKUP(LEFT(C3881,14),'AGG Activity_16'!A:K,B3881-2016+2,FALSE),VLOOKUP(LEFT(C3881,15),'AGG Activity_16'!A:K,B3881-2016+2,FALSE))</f>
        <v>7.7781413198788769</v>
      </c>
    </row>
    <row r="3882" spans="1:4" x14ac:dyDescent="0.25">
      <c r="A3882" t="s">
        <v>2</v>
      </c>
      <c r="B3882">
        <f t="shared" si="102"/>
        <v>2022</v>
      </c>
      <c r="C3882" t="str">
        <f t="shared" si="103"/>
        <v>COMBDGICIOldLIFLU___STDELC_16</v>
      </c>
      <c r="D3882" s="8">
        <f>IF(_xlfn.IFNA(VLOOKUP(LEFT(C3882,LEN(C3882)-3),COMBDG_Replacement_Split_Tech!A:T,12+B3882-2016,FALSE),-1)&lt;0,0,VLOOKUP(LEFT(C3882,LEN(C3882)-3),COMBDG_Replacement_Split_Tech!A:T,12+B3882-2016,FALSE))*_xlfn.IFNA(VLOOKUP(LEFT(C3882,14),'AGG Activity_16'!A:K,B3882-2016+2,FALSE),VLOOKUP(LEFT(C3882,15),'AGG Activity_16'!A:K,B3882-2016+2,FALSE))</f>
        <v>28.422120289405321</v>
      </c>
    </row>
    <row r="3883" spans="1:4" x14ac:dyDescent="0.25">
      <c r="A3883" t="s">
        <v>2</v>
      </c>
      <c r="B3883">
        <f t="shared" si="102"/>
        <v>2022</v>
      </c>
      <c r="C3883" t="str">
        <f t="shared" si="103"/>
        <v>COMBDGICIOldLIHAL___STDELC_16</v>
      </c>
      <c r="D3883" s="8">
        <f>IF(_xlfn.IFNA(VLOOKUP(LEFT(C3883,LEN(C3883)-3),COMBDG_Replacement_Split_Tech!A:T,12+B3883-2016,FALSE),-1)&lt;0,0,VLOOKUP(LEFT(C3883,LEN(C3883)-3),COMBDG_Replacement_Split_Tech!A:T,12+B3883-2016,FALSE))*_xlfn.IFNA(VLOOKUP(LEFT(C3883,14),'AGG Activity_16'!A:K,B3883-2016+2,FALSE),VLOOKUP(LEFT(C3883,15),'AGG Activity_16'!A:K,B3883-2016+2,FALSE))</f>
        <v>16.696474618433751</v>
      </c>
    </row>
    <row r="3884" spans="1:4" x14ac:dyDescent="0.25">
      <c r="A3884" t="s">
        <v>2</v>
      </c>
      <c r="B3884">
        <f t="shared" si="102"/>
        <v>2022</v>
      </c>
      <c r="C3884" t="str">
        <f t="shared" si="103"/>
        <v>COMBDGICIOldLIINC___STDELC_16</v>
      </c>
      <c r="D3884" s="8">
        <f>IF(_xlfn.IFNA(VLOOKUP(LEFT(C3884,LEN(C3884)-3),COMBDG_Replacement_Split_Tech!A:T,12+B3884-2016,FALSE),-1)&lt;0,0,VLOOKUP(LEFT(C3884,LEN(C3884)-3),COMBDG_Replacement_Split_Tech!A:T,12+B3884-2016,FALSE))*_xlfn.IFNA(VLOOKUP(LEFT(C3884,14),'AGG Activity_16'!A:K,B3884-2016+2,FALSE),VLOOKUP(LEFT(C3884,15),'AGG Activity_16'!A:K,B3884-2016+2,FALSE))</f>
        <v>53.625577950412399</v>
      </c>
    </row>
    <row r="3885" spans="1:4" x14ac:dyDescent="0.25">
      <c r="A3885" t="s">
        <v>2</v>
      </c>
      <c r="B3885">
        <f t="shared" si="102"/>
        <v>2022</v>
      </c>
      <c r="C3885" t="str">
        <f t="shared" si="103"/>
        <v>COMBDGICIOldLILED___STDELC_16</v>
      </c>
      <c r="D3885" s="8">
        <f>IF(_xlfn.IFNA(VLOOKUP(LEFT(C3885,LEN(C3885)-3),COMBDG_Replacement_Split_Tech!A:T,12+B3885-2016,FALSE),-1)&lt;0,0,VLOOKUP(LEFT(C3885,LEN(C3885)-3),COMBDG_Replacement_Split_Tech!A:T,12+B3885-2016,FALSE))*_xlfn.IFNA(VLOOKUP(LEFT(C3885,14),'AGG Activity_16'!A:K,B3885-2016+2,FALSE),VLOOKUP(LEFT(C3885,15),'AGG Activity_16'!A:K,B3885-2016+2,FALSE))</f>
        <v>0.12490651178383579</v>
      </c>
    </row>
    <row r="3886" spans="1:4" x14ac:dyDescent="0.25">
      <c r="A3886" t="s">
        <v>2</v>
      </c>
      <c r="B3886">
        <f t="shared" si="102"/>
        <v>2022</v>
      </c>
      <c r="C3886" t="str">
        <f t="shared" si="103"/>
        <v>COMBDGICIOldSC______STDELC_16</v>
      </c>
      <c r="D3886" s="8">
        <f>IF(_xlfn.IFNA(VLOOKUP(LEFT(C3886,LEN(C3886)-3),COMBDG_Replacement_Split_Tech!A:T,12+B3886-2016,FALSE),-1)&lt;0,0,VLOOKUP(LEFT(C3886,LEN(C3886)-3),COMBDG_Replacement_Split_Tech!A:T,12+B3886-2016,FALSE))*_xlfn.IFNA(VLOOKUP(LEFT(C3886,14),'AGG Activity_16'!A:K,B3886-2016+2,FALSE),VLOOKUP(LEFT(C3886,15),'AGG Activity_16'!A:K,B3886-2016+2,FALSE))</f>
        <v>30.057461076004635</v>
      </c>
    </row>
    <row r="3887" spans="1:4" x14ac:dyDescent="0.25">
      <c r="A3887" t="s">
        <v>2</v>
      </c>
      <c r="B3887">
        <f t="shared" si="102"/>
        <v>2022</v>
      </c>
      <c r="C3887" t="str">
        <f t="shared" si="103"/>
        <v>COMBDGICIOldSHFUR___STDELC_16</v>
      </c>
      <c r="D3887" s="8">
        <f>IF(_xlfn.IFNA(VLOOKUP(LEFT(C3887,LEN(C3887)-3),COMBDG_Replacement_Split_Tech!A:T,12+B3887-2016,FALSE),-1)&lt;0,0,VLOOKUP(LEFT(C3887,LEN(C3887)-3),COMBDG_Replacement_Split_Tech!A:T,12+B3887-2016,FALSE))*_xlfn.IFNA(VLOOKUP(LEFT(C3887,14),'AGG Activity_16'!A:K,B3887-2016+2,FALSE),VLOOKUP(LEFT(C3887,15),'AGG Activity_16'!A:K,B3887-2016+2,FALSE))</f>
        <v>0</v>
      </c>
    </row>
    <row r="3888" spans="1:4" x14ac:dyDescent="0.25">
      <c r="A3888" t="s">
        <v>2</v>
      </c>
      <c r="B3888">
        <f t="shared" si="102"/>
        <v>2022</v>
      </c>
      <c r="C3888" t="str">
        <f t="shared" si="103"/>
        <v>COMBDGICIOldSHHEP___STDELC_16</v>
      </c>
      <c r="D3888" s="8">
        <f>IF(_xlfn.IFNA(VLOOKUP(LEFT(C3888,LEN(C3888)-3),COMBDG_Replacement_Split_Tech!A:T,12+B3888-2016,FALSE),-1)&lt;0,0,VLOOKUP(LEFT(C3888,LEN(C3888)-3),COMBDG_Replacement_Split_Tech!A:T,12+B3888-2016,FALSE))*_xlfn.IFNA(VLOOKUP(LEFT(C3888,14),'AGG Activity_16'!A:K,B3888-2016+2,FALSE),VLOOKUP(LEFT(C3888,15),'AGG Activity_16'!A:K,B3888-2016+2,FALSE))</f>
        <v>7.7167919960446358</v>
      </c>
    </row>
    <row r="3889" spans="1:4" x14ac:dyDescent="0.25">
      <c r="A3889" t="s">
        <v>2</v>
      </c>
      <c r="B3889">
        <f t="shared" si="102"/>
        <v>2022</v>
      </c>
      <c r="C3889" t="str">
        <f t="shared" si="103"/>
        <v>COMBDGICIOldSHPLT___STDELC_16</v>
      </c>
      <c r="D3889" s="8">
        <f>IF(_xlfn.IFNA(VLOOKUP(LEFT(C3889,LEN(C3889)-3),COMBDG_Replacement_Split_Tech!A:T,12+B3889-2016,FALSE),-1)&lt;0,0,VLOOKUP(LEFT(C3889,LEN(C3889)-3),COMBDG_Replacement_Split_Tech!A:T,12+B3889-2016,FALSE))*_xlfn.IFNA(VLOOKUP(LEFT(C3889,14),'AGG Activity_16'!A:K,B3889-2016+2,FALSE),VLOOKUP(LEFT(C3889,15),'AGG Activity_16'!A:K,B3889-2016+2,FALSE))</f>
        <v>1.2515844080478171</v>
      </c>
    </row>
    <row r="3890" spans="1:4" x14ac:dyDescent="0.25">
      <c r="A3890" t="s">
        <v>2</v>
      </c>
      <c r="B3890">
        <f t="shared" si="102"/>
        <v>2022</v>
      </c>
      <c r="C3890" t="str">
        <f t="shared" si="103"/>
        <v>COMBDGICIOldSLLED___STDELC_16</v>
      </c>
      <c r="D3890" s="8">
        <f>IF(_xlfn.IFNA(VLOOKUP(LEFT(C3890,LEN(C3890)-3),COMBDG_Replacement_Split_Tech!A:T,12+B3890-2016,FALSE),-1)&lt;0,0,VLOOKUP(LEFT(C3890,LEN(C3890)-3),COMBDG_Replacement_Split_Tech!A:T,12+B3890-2016,FALSE))*_xlfn.IFNA(VLOOKUP(LEFT(C3890,14),'AGG Activity_16'!A:K,B3890-2016+2,FALSE),VLOOKUP(LEFT(C3890,15),'AGG Activity_16'!A:K,B3890-2016+2,FALSE))</f>
        <v>4.6816743621864232</v>
      </c>
    </row>
    <row r="3891" spans="1:4" x14ac:dyDescent="0.25">
      <c r="A3891" t="s">
        <v>2</v>
      </c>
      <c r="B3891">
        <f t="shared" si="102"/>
        <v>2022</v>
      </c>
      <c r="C3891" t="str">
        <f t="shared" si="103"/>
        <v>COMBDGICIOldWH______STDELC_16</v>
      </c>
      <c r="D3891" s="8">
        <f>IF(_xlfn.IFNA(VLOOKUP(LEFT(C3891,LEN(C3891)-3),COMBDG_Replacement_Split_Tech!A:T,12+B3891-2016,FALSE),-1)&lt;0,0,VLOOKUP(LEFT(C3891,LEN(C3891)-3),COMBDG_Replacement_Split_Tech!A:T,12+B3891-2016,FALSE))*_xlfn.IFNA(VLOOKUP(LEFT(C3891,14),'AGG Activity_16'!A:K,B3891-2016+2,FALSE),VLOOKUP(LEFT(C3891,15),'AGG Activity_16'!A:K,B3891-2016+2,FALSE))</f>
        <v>0.71025807848129907</v>
      </c>
    </row>
    <row r="3892" spans="1:4" x14ac:dyDescent="0.25">
      <c r="A3892" t="s">
        <v>2</v>
      </c>
      <c r="B3892">
        <f t="shared" si="102"/>
        <v>2022</v>
      </c>
      <c r="C3892" t="str">
        <f t="shared" si="103"/>
        <v>COMBDGOFFNewAE______STDELC_16</v>
      </c>
      <c r="D3892" s="8">
        <f>IF(_xlfn.IFNA(VLOOKUP(LEFT(C3892,LEN(C3892)-3),COMBDG_Replacement_Split_Tech!A:T,12+B3892-2016,FALSE),-1)&lt;0,0,VLOOKUP(LEFT(C3892,LEN(C3892)-3),COMBDG_Replacement_Split_Tech!A:T,12+B3892-2016,FALSE))*_xlfn.IFNA(VLOOKUP(LEFT(C3892,14),'AGG Activity_16'!A:K,B3892-2016+2,FALSE),VLOOKUP(LEFT(C3892,15),'AGG Activity_16'!A:K,B3892-2016+2,FALSE))</f>
        <v>0</v>
      </c>
    </row>
    <row r="3893" spans="1:4" x14ac:dyDescent="0.25">
      <c r="A3893" t="s">
        <v>2</v>
      </c>
      <c r="B3893">
        <f t="shared" si="102"/>
        <v>2022</v>
      </c>
      <c r="C3893" t="str">
        <f t="shared" si="103"/>
        <v>COMBDGOFFNewAM______STDELC_16</v>
      </c>
      <c r="D3893" s="8">
        <f>IF(_xlfn.IFNA(VLOOKUP(LEFT(C3893,LEN(C3893)-3),COMBDG_Replacement_Split_Tech!A:T,12+B3893-2016,FALSE),-1)&lt;0,0,VLOOKUP(LEFT(C3893,LEN(C3893)-3),COMBDG_Replacement_Split_Tech!A:T,12+B3893-2016,FALSE))*_xlfn.IFNA(VLOOKUP(LEFT(C3893,14),'AGG Activity_16'!A:K,B3893-2016+2,FALSE),VLOOKUP(LEFT(C3893,15),'AGG Activity_16'!A:K,B3893-2016+2,FALSE))</f>
        <v>0</v>
      </c>
    </row>
    <row r="3894" spans="1:4" x14ac:dyDescent="0.25">
      <c r="A3894" t="s">
        <v>2</v>
      </c>
      <c r="B3894">
        <f t="shared" si="102"/>
        <v>2022</v>
      </c>
      <c r="C3894" t="str">
        <f t="shared" si="103"/>
        <v>COMBDGOFFNewLIFLC___STDELC_16</v>
      </c>
      <c r="D3894" s="8">
        <f>IF(_xlfn.IFNA(VLOOKUP(LEFT(C3894,LEN(C3894)-3),COMBDG_Replacement_Split_Tech!A:T,12+B3894-2016,FALSE),-1)&lt;0,0,VLOOKUP(LEFT(C3894,LEN(C3894)-3),COMBDG_Replacement_Split_Tech!A:T,12+B3894-2016,FALSE))*_xlfn.IFNA(VLOOKUP(LEFT(C3894,14),'AGG Activity_16'!A:K,B3894-2016+2,FALSE),VLOOKUP(LEFT(C3894,15),'AGG Activity_16'!A:K,B3894-2016+2,FALSE))</f>
        <v>0</v>
      </c>
    </row>
    <row r="3895" spans="1:4" x14ac:dyDescent="0.25">
      <c r="A3895" t="s">
        <v>2</v>
      </c>
      <c r="B3895">
        <f t="shared" si="102"/>
        <v>2022</v>
      </c>
      <c r="C3895" t="str">
        <f t="shared" si="103"/>
        <v>COMBDGOFFNewLIFLU___STDELC_16</v>
      </c>
      <c r="D3895" s="8">
        <f>IF(_xlfn.IFNA(VLOOKUP(LEFT(C3895,LEN(C3895)-3),COMBDG_Replacement_Split_Tech!A:T,12+B3895-2016,FALSE),-1)&lt;0,0,VLOOKUP(LEFT(C3895,LEN(C3895)-3),COMBDG_Replacement_Split_Tech!A:T,12+B3895-2016,FALSE))*_xlfn.IFNA(VLOOKUP(LEFT(C3895,14),'AGG Activity_16'!A:K,B3895-2016+2,FALSE),VLOOKUP(LEFT(C3895,15),'AGG Activity_16'!A:K,B3895-2016+2,FALSE))</f>
        <v>0</v>
      </c>
    </row>
    <row r="3896" spans="1:4" x14ac:dyDescent="0.25">
      <c r="A3896" t="s">
        <v>2</v>
      </c>
      <c r="B3896">
        <f t="shared" si="102"/>
        <v>2022</v>
      </c>
      <c r="C3896" t="str">
        <f t="shared" si="103"/>
        <v>COMBDGOFFNewLIHAL___STDELC_16</v>
      </c>
      <c r="D3896" s="8">
        <f>IF(_xlfn.IFNA(VLOOKUP(LEFT(C3896,LEN(C3896)-3),COMBDG_Replacement_Split_Tech!A:T,12+B3896-2016,FALSE),-1)&lt;0,0,VLOOKUP(LEFT(C3896,LEN(C3896)-3),COMBDG_Replacement_Split_Tech!A:T,12+B3896-2016,FALSE))*_xlfn.IFNA(VLOOKUP(LEFT(C3896,14),'AGG Activity_16'!A:K,B3896-2016+2,FALSE),VLOOKUP(LEFT(C3896,15),'AGG Activity_16'!A:K,B3896-2016+2,FALSE))</f>
        <v>0</v>
      </c>
    </row>
    <row r="3897" spans="1:4" x14ac:dyDescent="0.25">
      <c r="A3897" t="s">
        <v>2</v>
      </c>
      <c r="B3897">
        <f t="shared" si="102"/>
        <v>2022</v>
      </c>
      <c r="C3897" t="str">
        <f t="shared" si="103"/>
        <v>COMBDGOFFNewLIINC___STDELC_16</v>
      </c>
      <c r="D3897" s="8">
        <f>IF(_xlfn.IFNA(VLOOKUP(LEFT(C3897,LEN(C3897)-3),COMBDG_Replacement_Split_Tech!A:T,12+B3897-2016,FALSE),-1)&lt;0,0,VLOOKUP(LEFT(C3897,LEN(C3897)-3),COMBDG_Replacement_Split_Tech!A:T,12+B3897-2016,FALSE))*_xlfn.IFNA(VLOOKUP(LEFT(C3897,14),'AGG Activity_16'!A:K,B3897-2016+2,FALSE),VLOOKUP(LEFT(C3897,15),'AGG Activity_16'!A:K,B3897-2016+2,FALSE))</f>
        <v>0</v>
      </c>
    </row>
    <row r="3898" spans="1:4" x14ac:dyDescent="0.25">
      <c r="A3898" t="s">
        <v>2</v>
      </c>
      <c r="B3898">
        <f t="shared" si="102"/>
        <v>2022</v>
      </c>
      <c r="C3898" t="str">
        <f t="shared" si="103"/>
        <v>COMBDGOFFNewLILED___STDELC_16</v>
      </c>
      <c r="D3898" s="8">
        <f>IF(_xlfn.IFNA(VLOOKUP(LEFT(C3898,LEN(C3898)-3),COMBDG_Replacement_Split_Tech!A:T,12+B3898-2016,FALSE),-1)&lt;0,0,VLOOKUP(LEFT(C3898,LEN(C3898)-3),COMBDG_Replacement_Split_Tech!A:T,12+B3898-2016,FALSE))*_xlfn.IFNA(VLOOKUP(LEFT(C3898,14),'AGG Activity_16'!A:K,B3898-2016+2,FALSE),VLOOKUP(LEFT(C3898,15),'AGG Activity_16'!A:K,B3898-2016+2,FALSE))</f>
        <v>0</v>
      </c>
    </row>
    <row r="3899" spans="1:4" x14ac:dyDescent="0.25">
      <c r="A3899" t="s">
        <v>2</v>
      </c>
      <c r="B3899">
        <f t="shared" si="102"/>
        <v>2022</v>
      </c>
      <c r="C3899" t="str">
        <f t="shared" si="103"/>
        <v>COMBDGOFFNewSC______STDELC_16</v>
      </c>
      <c r="D3899" s="8">
        <f>IF(_xlfn.IFNA(VLOOKUP(LEFT(C3899,LEN(C3899)-3),COMBDG_Replacement_Split_Tech!A:T,12+B3899-2016,FALSE),-1)&lt;0,0,VLOOKUP(LEFT(C3899,LEN(C3899)-3),COMBDG_Replacement_Split_Tech!A:T,12+B3899-2016,FALSE))*_xlfn.IFNA(VLOOKUP(LEFT(C3899,14),'AGG Activity_16'!A:K,B3899-2016+2,FALSE),VLOOKUP(LEFT(C3899,15),'AGG Activity_16'!A:K,B3899-2016+2,FALSE))</f>
        <v>0</v>
      </c>
    </row>
    <row r="3900" spans="1:4" x14ac:dyDescent="0.25">
      <c r="A3900" t="s">
        <v>2</v>
      </c>
      <c r="B3900">
        <f t="shared" si="102"/>
        <v>2022</v>
      </c>
      <c r="C3900" t="str">
        <f t="shared" si="103"/>
        <v>COMBDGOFFNewSHFUR___STDELC_16</v>
      </c>
      <c r="D3900" s="8">
        <f>IF(_xlfn.IFNA(VLOOKUP(LEFT(C3900,LEN(C3900)-3),COMBDG_Replacement_Split_Tech!A:T,12+B3900-2016,FALSE),-1)&lt;0,0,VLOOKUP(LEFT(C3900,LEN(C3900)-3),COMBDG_Replacement_Split_Tech!A:T,12+B3900-2016,FALSE))*_xlfn.IFNA(VLOOKUP(LEFT(C3900,14),'AGG Activity_16'!A:K,B3900-2016+2,FALSE),VLOOKUP(LEFT(C3900,15),'AGG Activity_16'!A:K,B3900-2016+2,FALSE))</f>
        <v>0</v>
      </c>
    </row>
    <row r="3901" spans="1:4" x14ac:dyDescent="0.25">
      <c r="A3901" t="s">
        <v>2</v>
      </c>
      <c r="B3901">
        <f t="shared" si="102"/>
        <v>2022</v>
      </c>
      <c r="C3901" t="str">
        <f t="shared" si="103"/>
        <v>COMBDGOFFNewSHHEP___STDELC_16</v>
      </c>
      <c r="D3901" s="8">
        <f>IF(_xlfn.IFNA(VLOOKUP(LEFT(C3901,LEN(C3901)-3),COMBDG_Replacement_Split_Tech!A:T,12+B3901-2016,FALSE),-1)&lt;0,0,VLOOKUP(LEFT(C3901,LEN(C3901)-3),COMBDG_Replacement_Split_Tech!A:T,12+B3901-2016,FALSE))*_xlfn.IFNA(VLOOKUP(LEFT(C3901,14),'AGG Activity_16'!A:K,B3901-2016+2,FALSE),VLOOKUP(LEFT(C3901,15),'AGG Activity_16'!A:K,B3901-2016+2,FALSE))</f>
        <v>0</v>
      </c>
    </row>
    <row r="3902" spans="1:4" x14ac:dyDescent="0.25">
      <c r="A3902" t="s">
        <v>2</v>
      </c>
      <c r="B3902">
        <f t="shared" si="102"/>
        <v>2022</v>
      </c>
      <c r="C3902" t="str">
        <f t="shared" si="103"/>
        <v>COMBDGOFFNewSHPLT___STDELC_16</v>
      </c>
      <c r="D3902" s="8">
        <f>IF(_xlfn.IFNA(VLOOKUP(LEFT(C3902,LEN(C3902)-3),COMBDG_Replacement_Split_Tech!A:T,12+B3902-2016,FALSE),-1)&lt;0,0,VLOOKUP(LEFT(C3902,LEN(C3902)-3),COMBDG_Replacement_Split_Tech!A:T,12+B3902-2016,FALSE))*_xlfn.IFNA(VLOOKUP(LEFT(C3902,14),'AGG Activity_16'!A:K,B3902-2016+2,FALSE),VLOOKUP(LEFT(C3902,15),'AGG Activity_16'!A:K,B3902-2016+2,FALSE))</f>
        <v>0</v>
      </c>
    </row>
    <row r="3903" spans="1:4" x14ac:dyDescent="0.25">
      <c r="A3903" t="s">
        <v>2</v>
      </c>
      <c r="B3903">
        <f t="shared" si="102"/>
        <v>2022</v>
      </c>
      <c r="C3903" t="str">
        <f t="shared" si="103"/>
        <v>COMBDGOFFNewSLLED___STDELC_16</v>
      </c>
      <c r="D3903" s="8">
        <f>IF(_xlfn.IFNA(VLOOKUP(LEFT(C3903,LEN(C3903)-3),COMBDG_Replacement_Split_Tech!A:T,12+B3903-2016,FALSE),-1)&lt;0,0,VLOOKUP(LEFT(C3903,LEN(C3903)-3),COMBDG_Replacement_Split_Tech!A:T,12+B3903-2016,FALSE))*_xlfn.IFNA(VLOOKUP(LEFT(C3903,14),'AGG Activity_16'!A:K,B3903-2016+2,FALSE),VLOOKUP(LEFT(C3903,15),'AGG Activity_16'!A:K,B3903-2016+2,FALSE))</f>
        <v>0</v>
      </c>
    </row>
    <row r="3904" spans="1:4" x14ac:dyDescent="0.25">
      <c r="A3904" t="s">
        <v>2</v>
      </c>
      <c r="B3904">
        <f t="shared" si="102"/>
        <v>2022</v>
      </c>
      <c r="C3904" t="str">
        <f t="shared" si="103"/>
        <v>COMBDGOFFNewWH______STDELC_16</v>
      </c>
      <c r="D3904" s="8">
        <f>IF(_xlfn.IFNA(VLOOKUP(LEFT(C3904,LEN(C3904)-3),COMBDG_Replacement_Split_Tech!A:T,12+B3904-2016,FALSE),-1)&lt;0,0,VLOOKUP(LEFT(C3904,LEN(C3904)-3),COMBDG_Replacement_Split_Tech!A:T,12+B3904-2016,FALSE))*_xlfn.IFNA(VLOOKUP(LEFT(C3904,14),'AGG Activity_16'!A:K,B3904-2016+2,FALSE),VLOOKUP(LEFT(C3904,15),'AGG Activity_16'!A:K,B3904-2016+2,FALSE))</f>
        <v>0</v>
      </c>
    </row>
    <row r="3905" spans="1:4" x14ac:dyDescent="0.25">
      <c r="A3905" t="s">
        <v>2</v>
      </c>
      <c r="B3905">
        <f t="shared" si="102"/>
        <v>2022</v>
      </c>
      <c r="C3905" t="str">
        <f t="shared" si="103"/>
        <v>COMBDGOFFOldAE______STDELC_16</v>
      </c>
      <c r="D3905" s="8">
        <f>IF(_xlfn.IFNA(VLOOKUP(LEFT(C3905,LEN(C3905)-3),COMBDG_Replacement_Split_Tech!A:T,12+B3905-2016,FALSE),-1)&lt;0,0,VLOOKUP(LEFT(C3905,LEN(C3905)-3),COMBDG_Replacement_Split_Tech!A:T,12+B3905-2016,FALSE))*_xlfn.IFNA(VLOOKUP(LEFT(C3905,14),'AGG Activity_16'!A:K,B3905-2016+2,FALSE),VLOOKUP(LEFT(C3905,15),'AGG Activity_16'!A:K,B3905-2016+2,FALSE))</f>
        <v>3409.6709642408268</v>
      </c>
    </row>
    <row r="3906" spans="1:4" x14ac:dyDescent="0.25">
      <c r="A3906" t="s">
        <v>2</v>
      </c>
      <c r="B3906">
        <f t="shared" si="102"/>
        <v>2022</v>
      </c>
      <c r="C3906" t="str">
        <f t="shared" si="103"/>
        <v>COMBDGOFFOldAM______STDELC_16</v>
      </c>
      <c r="D3906" s="8">
        <f>IF(_xlfn.IFNA(VLOOKUP(LEFT(C3906,LEN(C3906)-3),COMBDG_Replacement_Split_Tech!A:T,12+B3906-2016,FALSE),-1)&lt;0,0,VLOOKUP(LEFT(C3906,LEN(C3906)-3),COMBDG_Replacement_Split_Tech!A:T,12+B3906-2016,FALSE))*_xlfn.IFNA(VLOOKUP(LEFT(C3906,14),'AGG Activity_16'!A:K,B3906-2016+2,FALSE),VLOOKUP(LEFT(C3906,15),'AGG Activity_16'!A:K,B3906-2016+2,FALSE))</f>
        <v>466.17262603541337</v>
      </c>
    </row>
    <row r="3907" spans="1:4" x14ac:dyDescent="0.25">
      <c r="A3907" t="s">
        <v>2</v>
      </c>
      <c r="B3907">
        <f t="shared" si="102"/>
        <v>2022</v>
      </c>
      <c r="C3907" t="str">
        <f t="shared" si="103"/>
        <v>COMBDGOFFOldLIFLC___STDELC_16</v>
      </c>
      <c r="D3907" s="8">
        <f>IF(_xlfn.IFNA(VLOOKUP(LEFT(C3907,LEN(C3907)-3),COMBDG_Replacement_Split_Tech!A:T,12+B3907-2016,FALSE),-1)&lt;0,0,VLOOKUP(LEFT(C3907,LEN(C3907)-3),COMBDG_Replacement_Split_Tech!A:T,12+B3907-2016,FALSE))*_xlfn.IFNA(VLOOKUP(LEFT(C3907,14),'AGG Activity_16'!A:K,B3907-2016+2,FALSE),VLOOKUP(LEFT(C3907,15),'AGG Activity_16'!A:K,B3907-2016+2,FALSE))</f>
        <v>575.72528717457237</v>
      </c>
    </row>
    <row r="3908" spans="1:4" x14ac:dyDescent="0.25">
      <c r="A3908" t="s">
        <v>2</v>
      </c>
      <c r="B3908">
        <f t="shared" si="102"/>
        <v>2022</v>
      </c>
      <c r="C3908" t="str">
        <f t="shared" si="103"/>
        <v>COMBDGOFFOldLIFLU___STDELC_16</v>
      </c>
      <c r="D3908" s="8">
        <f>IF(_xlfn.IFNA(VLOOKUP(LEFT(C3908,LEN(C3908)-3),COMBDG_Replacement_Split_Tech!A:T,12+B3908-2016,FALSE),-1)&lt;0,0,VLOOKUP(LEFT(C3908,LEN(C3908)-3),COMBDG_Replacement_Split_Tech!A:T,12+B3908-2016,FALSE))*_xlfn.IFNA(VLOOKUP(LEFT(C3908,14),'AGG Activity_16'!A:K,B3908-2016+2,FALSE),VLOOKUP(LEFT(C3908,15),'AGG Activity_16'!A:K,B3908-2016+2,FALSE))</f>
        <v>2171.1832731070363</v>
      </c>
    </row>
    <row r="3909" spans="1:4" x14ac:dyDescent="0.25">
      <c r="A3909" t="s">
        <v>2</v>
      </c>
      <c r="B3909">
        <f t="shared" si="102"/>
        <v>2022</v>
      </c>
      <c r="C3909" t="str">
        <f t="shared" si="103"/>
        <v>COMBDGOFFOldLIHAL___STDELC_16</v>
      </c>
      <c r="D3909" s="8">
        <f>IF(_xlfn.IFNA(VLOOKUP(LEFT(C3909,LEN(C3909)-3),COMBDG_Replacement_Split_Tech!A:T,12+B3909-2016,FALSE),-1)&lt;0,0,VLOOKUP(LEFT(C3909,LEN(C3909)-3),COMBDG_Replacement_Split_Tech!A:T,12+B3909-2016,FALSE))*_xlfn.IFNA(VLOOKUP(LEFT(C3909,14),'AGG Activity_16'!A:K,B3909-2016+2,FALSE),VLOOKUP(LEFT(C3909,15),'AGG Activity_16'!A:K,B3909-2016+2,FALSE))</f>
        <v>1235.8457180423691</v>
      </c>
    </row>
    <row r="3910" spans="1:4" x14ac:dyDescent="0.25">
      <c r="A3910" t="s">
        <v>2</v>
      </c>
      <c r="B3910">
        <f t="shared" si="102"/>
        <v>2022</v>
      </c>
      <c r="C3910" t="str">
        <f t="shared" si="103"/>
        <v>COMBDGOFFOldLIINC___STDELC_16</v>
      </c>
      <c r="D3910" s="8">
        <f>IF(_xlfn.IFNA(VLOOKUP(LEFT(C3910,LEN(C3910)-3),COMBDG_Replacement_Split_Tech!A:T,12+B3910-2016,FALSE),-1)&lt;0,0,VLOOKUP(LEFT(C3910,LEN(C3910)-3),COMBDG_Replacement_Split_Tech!A:T,12+B3910-2016,FALSE))*_xlfn.IFNA(VLOOKUP(LEFT(C3910,14),'AGG Activity_16'!A:K,B3910-2016+2,FALSE),VLOOKUP(LEFT(C3910,15),'AGG Activity_16'!A:K,B3910-2016+2,FALSE))</f>
        <v>3969.2774913331573</v>
      </c>
    </row>
    <row r="3911" spans="1:4" x14ac:dyDescent="0.25">
      <c r="A3911" t="s">
        <v>2</v>
      </c>
      <c r="B3911">
        <f t="shared" si="102"/>
        <v>2022</v>
      </c>
      <c r="C3911" t="str">
        <f t="shared" si="103"/>
        <v>COMBDGOFFOldLILED___STDELC_16</v>
      </c>
      <c r="D3911" s="8">
        <f>IF(_xlfn.IFNA(VLOOKUP(LEFT(C3911,LEN(C3911)-3),COMBDG_Replacement_Split_Tech!A:T,12+B3911-2016,FALSE),-1)&lt;0,0,VLOOKUP(LEFT(C3911,LEN(C3911)-3),COMBDG_Replacement_Split_Tech!A:T,12+B3911-2016,FALSE))*_xlfn.IFNA(VLOOKUP(LEFT(C3911,14),'AGG Activity_16'!A:K,B3911-2016+2,FALSE),VLOOKUP(LEFT(C3911,15),'AGG Activity_16'!A:K,B3911-2016+2,FALSE))</f>
        <v>9.538937742140309</v>
      </c>
    </row>
    <row r="3912" spans="1:4" x14ac:dyDescent="0.25">
      <c r="A3912" t="s">
        <v>2</v>
      </c>
      <c r="B3912">
        <f t="shared" si="102"/>
        <v>2022</v>
      </c>
      <c r="C3912" t="str">
        <f t="shared" si="103"/>
        <v>COMBDGOFFOldSC______STDELC_16</v>
      </c>
      <c r="D3912" s="8">
        <f>IF(_xlfn.IFNA(VLOOKUP(LEFT(C3912,LEN(C3912)-3),COMBDG_Replacement_Split_Tech!A:T,12+B3912-2016,FALSE),-1)&lt;0,0,VLOOKUP(LEFT(C3912,LEN(C3912)-3),COMBDG_Replacement_Split_Tech!A:T,12+B3912-2016,FALSE))*_xlfn.IFNA(VLOOKUP(LEFT(C3912,14),'AGG Activity_16'!A:K,B3912-2016+2,FALSE),VLOOKUP(LEFT(C3912,15),'AGG Activity_16'!A:K,B3912-2016+2,FALSE))</f>
        <v>1793.5514221393003</v>
      </c>
    </row>
    <row r="3913" spans="1:4" x14ac:dyDescent="0.25">
      <c r="A3913" t="s">
        <v>2</v>
      </c>
      <c r="B3913">
        <f t="shared" si="102"/>
        <v>2022</v>
      </c>
      <c r="C3913" t="str">
        <f t="shared" si="103"/>
        <v>COMBDGOFFOldSHFUR___STDELC_16</v>
      </c>
      <c r="D3913" s="8">
        <f>IF(_xlfn.IFNA(VLOOKUP(LEFT(C3913,LEN(C3913)-3),COMBDG_Replacement_Split_Tech!A:T,12+B3913-2016,FALSE),-1)&lt;0,0,VLOOKUP(LEFT(C3913,LEN(C3913)-3),COMBDG_Replacement_Split_Tech!A:T,12+B3913-2016,FALSE))*_xlfn.IFNA(VLOOKUP(LEFT(C3913,14),'AGG Activity_16'!A:K,B3913-2016+2,FALSE),VLOOKUP(LEFT(C3913,15),'AGG Activity_16'!A:K,B3913-2016+2,FALSE))</f>
        <v>0</v>
      </c>
    </row>
    <row r="3914" spans="1:4" x14ac:dyDescent="0.25">
      <c r="A3914" t="s">
        <v>2</v>
      </c>
      <c r="B3914">
        <f t="shared" si="102"/>
        <v>2022</v>
      </c>
      <c r="C3914" t="str">
        <f t="shared" si="103"/>
        <v>COMBDGOFFOldSHHEP___STDELC_16</v>
      </c>
      <c r="D3914" s="8">
        <f>IF(_xlfn.IFNA(VLOOKUP(LEFT(C3914,LEN(C3914)-3),COMBDG_Replacement_Split_Tech!A:T,12+B3914-2016,FALSE),-1)&lt;0,0,VLOOKUP(LEFT(C3914,LEN(C3914)-3),COMBDG_Replacement_Split_Tech!A:T,12+B3914-2016,FALSE))*_xlfn.IFNA(VLOOKUP(LEFT(C3914,14),'AGG Activity_16'!A:K,B3914-2016+2,FALSE),VLOOKUP(LEFT(C3914,15),'AGG Activity_16'!A:K,B3914-2016+2,FALSE))</f>
        <v>498.7621745057146</v>
      </c>
    </row>
    <row r="3915" spans="1:4" x14ac:dyDescent="0.25">
      <c r="A3915" t="s">
        <v>2</v>
      </c>
      <c r="B3915">
        <f t="shared" si="102"/>
        <v>2022</v>
      </c>
      <c r="C3915" t="str">
        <f t="shared" si="103"/>
        <v>COMBDGOFFOldSHPLT___STDELC_16</v>
      </c>
      <c r="D3915" s="8">
        <f>IF(_xlfn.IFNA(VLOOKUP(LEFT(C3915,LEN(C3915)-3),COMBDG_Replacement_Split_Tech!A:T,12+B3915-2016,FALSE),-1)&lt;0,0,VLOOKUP(LEFT(C3915,LEN(C3915)-3),COMBDG_Replacement_Split_Tech!A:T,12+B3915-2016,FALSE))*_xlfn.IFNA(VLOOKUP(LEFT(C3915,14),'AGG Activity_16'!A:K,B3915-2016+2,FALSE),VLOOKUP(LEFT(C3915,15),'AGG Activity_16'!A:K,B3915-2016+2,FALSE))</f>
        <v>98.712459172600802</v>
      </c>
    </row>
    <row r="3916" spans="1:4" x14ac:dyDescent="0.25">
      <c r="A3916" t="s">
        <v>2</v>
      </c>
      <c r="B3916">
        <f t="shared" si="102"/>
        <v>2022</v>
      </c>
      <c r="C3916" t="str">
        <f t="shared" si="103"/>
        <v>COMBDGOFFOldSLLED___STDELC_16</v>
      </c>
      <c r="D3916" s="8">
        <f>IF(_xlfn.IFNA(VLOOKUP(LEFT(C3916,LEN(C3916)-3),COMBDG_Replacement_Split_Tech!A:T,12+B3916-2016,FALSE),-1)&lt;0,0,VLOOKUP(LEFT(C3916,LEN(C3916)-3),COMBDG_Replacement_Split_Tech!A:T,12+B3916-2016,FALSE))*_xlfn.IFNA(VLOOKUP(LEFT(C3916,14),'AGG Activity_16'!A:K,B3916-2016+2,FALSE),VLOOKUP(LEFT(C3916,15),'AGG Activity_16'!A:K,B3916-2016+2,FALSE))</f>
        <v>335.2452261592245</v>
      </c>
    </row>
    <row r="3917" spans="1:4" x14ac:dyDescent="0.25">
      <c r="A3917" t="s">
        <v>2</v>
      </c>
      <c r="B3917">
        <f t="shared" si="102"/>
        <v>2022</v>
      </c>
      <c r="C3917" t="str">
        <f t="shared" si="103"/>
        <v>COMBDGOFFOldWH______STDELC_16</v>
      </c>
      <c r="D3917" s="8">
        <f>IF(_xlfn.IFNA(VLOOKUP(LEFT(C3917,LEN(C3917)-3),COMBDG_Replacement_Split_Tech!A:T,12+B3917-2016,FALSE),-1)&lt;0,0,VLOOKUP(LEFT(C3917,LEN(C3917)-3),COMBDG_Replacement_Split_Tech!A:T,12+B3917-2016,FALSE))*_xlfn.IFNA(VLOOKUP(LEFT(C3917,14),'AGG Activity_16'!A:K,B3917-2016+2,FALSE),VLOOKUP(LEFT(C3917,15),'AGG Activity_16'!A:K,B3917-2016+2,FALSE))</f>
        <v>20.963950551377081</v>
      </c>
    </row>
    <row r="3918" spans="1:4" x14ac:dyDescent="0.25">
      <c r="A3918" t="s">
        <v>2</v>
      </c>
      <c r="B3918">
        <f t="shared" si="102"/>
        <v>2022</v>
      </c>
      <c r="C3918" t="str">
        <f t="shared" si="103"/>
        <v>COMBDGOTSNewAE______STDELC_16</v>
      </c>
      <c r="D3918" s="8">
        <f>IF(_xlfn.IFNA(VLOOKUP(LEFT(C3918,LEN(C3918)-3),COMBDG_Replacement_Split_Tech!A:T,12+B3918-2016,FALSE),-1)&lt;0,0,VLOOKUP(LEFT(C3918,LEN(C3918)-3),COMBDG_Replacement_Split_Tech!A:T,12+B3918-2016,FALSE))*_xlfn.IFNA(VLOOKUP(LEFT(C3918,14),'AGG Activity_16'!A:K,B3918-2016+2,FALSE),VLOOKUP(LEFT(C3918,15),'AGG Activity_16'!A:K,B3918-2016+2,FALSE))</f>
        <v>0</v>
      </c>
    </row>
    <row r="3919" spans="1:4" x14ac:dyDescent="0.25">
      <c r="A3919" t="s">
        <v>2</v>
      </c>
      <c r="B3919">
        <f t="shared" si="102"/>
        <v>2022</v>
      </c>
      <c r="C3919" t="str">
        <f t="shared" si="103"/>
        <v>COMBDGOTSNewAM______STDELC_16</v>
      </c>
      <c r="D3919" s="8">
        <f>IF(_xlfn.IFNA(VLOOKUP(LEFT(C3919,LEN(C3919)-3),COMBDG_Replacement_Split_Tech!A:T,12+B3919-2016,FALSE),-1)&lt;0,0,VLOOKUP(LEFT(C3919,LEN(C3919)-3),COMBDG_Replacement_Split_Tech!A:T,12+B3919-2016,FALSE))*_xlfn.IFNA(VLOOKUP(LEFT(C3919,14),'AGG Activity_16'!A:K,B3919-2016+2,FALSE),VLOOKUP(LEFT(C3919,15),'AGG Activity_16'!A:K,B3919-2016+2,FALSE))</f>
        <v>0</v>
      </c>
    </row>
    <row r="3920" spans="1:4" x14ac:dyDescent="0.25">
      <c r="A3920" t="s">
        <v>2</v>
      </c>
      <c r="B3920">
        <f t="shared" si="102"/>
        <v>2022</v>
      </c>
      <c r="C3920" t="str">
        <f t="shared" si="103"/>
        <v>COMBDGOTSNewLIFLC___STDELC_16</v>
      </c>
      <c r="D3920" s="8">
        <f>IF(_xlfn.IFNA(VLOOKUP(LEFT(C3920,LEN(C3920)-3),COMBDG_Replacement_Split_Tech!A:T,12+B3920-2016,FALSE),-1)&lt;0,0,VLOOKUP(LEFT(C3920,LEN(C3920)-3),COMBDG_Replacement_Split_Tech!A:T,12+B3920-2016,FALSE))*_xlfn.IFNA(VLOOKUP(LEFT(C3920,14),'AGG Activity_16'!A:K,B3920-2016+2,FALSE),VLOOKUP(LEFT(C3920,15),'AGG Activity_16'!A:K,B3920-2016+2,FALSE))</f>
        <v>0</v>
      </c>
    </row>
    <row r="3921" spans="1:4" x14ac:dyDescent="0.25">
      <c r="A3921" t="s">
        <v>2</v>
      </c>
      <c r="B3921">
        <f t="shared" si="102"/>
        <v>2022</v>
      </c>
      <c r="C3921" t="str">
        <f t="shared" si="103"/>
        <v>COMBDGOTSNewLIFLU___STDELC_16</v>
      </c>
      <c r="D3921" s="8">
        <f>IF(_xlfn.IFNA(VLOOKUP(LEFT(C3921,LEN(C3921)-3),COMBDG_Replacement_Split_Tech!A:T,12+B3921-2016,FALSE),-1)&lt;0,0,VLOOKUP(LEFT(C3921,LEN(C3921)-3),COMBDG_Replacement_Split_Tech!A:T,12+B3921-2016,FALSE))*_xlfn.IFNA(VLOOKUP(LEFT(C3921,14),'AGG Activity_16'!A:K,B3921-2016+2,FALSE),VLOOKUP(LEFT(C3921,15),'AGG Activity_16'!A:K,B3921-2016+2,FALSE))</f>
        <v>0</v>
      </c>
    </row>
    <row r="3922" spans="1:4" x14ac:dyDescent="0.25">
      <c r="A3922" t="s">
        <v>2</v>
      </c>
      <c r="B3922">
        <f t="shared" si="102"/>
        <v>2022</v>
      </c>
      <c r="C3922" t="str">
        <f t="shared" si="103"/>
        <v>COMBDGOTSNewLIHAL___STDELC_16</v>
      </c>
      <c r="D3922" s="8">
        <f>IF(_xlfn.IFNA(VLOOKUP(LEFT(C3922,LEN(C3922)-3),COMBDG_Replacement_Split_Tech!A:T,12+B3922-2016,FALSE),-1)&lt;0,0,VLOOKUP(LEFT(C3922,LEN(C3922)-3),COMBDG_Replacement_Split_Tech!A:T,12+B3922-2016,FALSE))*_xlfn.IFNA(VLOOKUP(LEFT(C3922,14),'AGG Activity_16'!A:K,B3922-2016+2,FALSE),VLOOKUP(LEFT(C3922,15),'AGG Activity_16'!A:K,B3922-2016+2,FALSE))</f>
        <v>0</v>
      </c>
    </row>
    <row r="3923" spans="1:4" x14ac:dyDescent="0.25">
      <c r="A3923" t="s">
        <v>2</v>
      </c>
      <c r="B3923">
        <f t="shared" si="102"/>
        <v>2022</v>
      </c>
      <c r="C3923" t="str">
        <f t="shared" si="103"/>
        <v>COMBDGOTSNewLIINC___STDELC_16</v>
      </c>
      <c r="D3923" s="8">
        <f>IF(_xlfn.IFNA(VLOOKUP(LEFT(C3923,LEN(C3923)-3),COMBDG_Replacement_Split_Tech!A:T,12+B3923-2016,FALSE),-1)&lt;0,0,VLOOKUP(LEFT(C3923,LEN(C3923)-3),COMBDG_Replacement_Split_Tech!A:T,12+B3923-2016,FALSE))*_xlfn.IFNA(VLOOKUP(LEFT(C3923,14),'AGG Activity_16'!A:K,B3923-2016+2,FALSE),VLOOKUP(LEFT(C3923,15),'AGG Activity_16'!A:K,B3923-2016+2,FALSE))</f>
        <v>0</v>
      </c>
    </row>
    <row r="3924" spans="1:4" x14ac:dyDescent="0.25">
      <c r="A3924" t="s">
        <v>2</v>
      </c>
      <c r="B3924">
        <f t="shared" si="102"/>
        <v>2022</v>
      </c>
      <c r="C3924" t="str">
        <f t="shared" si="103"/>
        <v>COMBDGOTSNewLILED___STDELC_16</v>
      </c>
      <c r="D3924" s="8">
        <f>IF(_xlfn.IFNA(VLOOKUP(LEFT(C3924,LEN(C3924)-3),COMBDG_Replacement_Split_Tech!A:T,12+B3924-2016,FALSE),-1)&lt;0,0,VLOOKUP(LEFT(C3924,LEN(C3924)-3),COMBDG_Replacement_Split_Tech!A:T,12+B3924-2016,FALSE))*_xlfn.IFNA(VLOOKUP(LEFT(C3924,14),'AGG Activity_16'!A:K,B3924-2016+2,FALSE),VLOOKUP(LEFT(C3924,15),'AGG Activity_16'!A:K,B3924-2016+2,FALSE))</f>
        <v>0</v>
      </c>
    </row>
    <row r="3925" spans="1:4" x14ac:dyDescent="0.25">
      <c r="A3925" t="s">
        <v>2</v>
      </c>
      <c r="B3925">
        <f t="shared" si="102"/>
        <v>2022</v>
      </c>
      <c r="C3925" t="str">
        <f t="shared" si="103"/>
        <v>COMBDGOTSNewSC______STDELC_16</v>
      </c>
      <c r="D3925" s="8">
        <f>IF(_xlfn.IFNA(VLOOKUP(LEFT(C3925,LEN(C3925)-3),COMBDG_Replacement_Split_Tech!A:T,12+B3925-2016,FALSE),-1)&lt;0,0,VLOOKUP(LEFT(C3925,LEN(C3925)-3),COMBDG_Replacement_Split_Tech!A:T,12+B3925-2016,FALSE))*_xlfn.IFNA(VLOOKUP(LEFT(C3925,14),'AGG Activity_16'!A:K,B3925-2016+2,FALSE),VLOOKUP(LEFT(C3925,15),'AGG Activity_16'!A:K,B3925-2016+2,FALSE))</f>
        <v>0</v>
      </c>
    </row>
    <row r="3926" spans="1:4" x14ac:dyDescent="0.25">
      <c r="A3926" t="s">
        <v>2</v>
      </c>
      <c r="B3926">
        <f t="shared" si="102"/>
        <v>2022</v>
      </c>
      <c r="C3926" t="str">
        <f t="shared" si="103"/>
        <v>COMBDGOTSNewSHFUR___STDELC_16</v>
      </c>
      <c r="D3926" s="8">
        <f>IF(_xlfn.IFNA(VLOOKUP(LEFT(C3926,LEN(C3926)-3),COMBDG_Replacement_Split_Tech!A:T,12+B3926-2016,FALSE),-1)&lt;0,0,VLOOKUP(LEFT(C3926,LEN(C3926)-3),COMBDG_Replacement_Split_Tech!A:T,12+B3926-2016,FALSE))*_xlfn.IFNA(VLOOKUP(LEFT(C3926,14),'AGG Activity_16'!A:K,B3926-2016+2,FALSE),VLOOKUP(LEFT(C3926,15),'AGG Activity_16'!A:K,B3926-2016+2,FALSE))</f>
        <v>0</v>
      </c>
    </row>
    <row r="3927" spans="1:4" x14ac:dyDescent="0.25">
      <c r="A3927" t="s">
        <v>2</v>
      </c>
      <c r="B3927">
        <f t="shared" si="102"/>
        <v>2022</v>
      </c>
      <c r="C3927" t="str">
        <f t="shared" si="103"/>
        <v>COMBDGOTSNewSHHEP___STDELC_16</v>
      </c>
      <c r="D3927" s="8">
        <f>IF(_xlfn.IFNA(VLOOKUP(LEFT(C3927,LEN(C3927)-3),COMBDG_Replacement_Split_Tech!A:T,12+B3927-2016,FALSE),-1)&lt;0,0,VLOOKUP(LEFT(C3927,LEN(C3927)-3),COMBDG_Replacement_Split_Tech!A:T,12+B3927-2016,FALSE))*_xlfn.IFNA(VLOOKUP(LEFT(C3927,14),'AGG Activity_16'!A:K,B3927-2016+2,FALSE),VLOOKUP(LEFT(C3927,15),'AGG Activity_16'!A:K,B3927-2016+2,FALSE))</f>
        <v>0</v>
      </c>
    </row>
    <row r="3928" spans="1:4" x14ac:dyDescent="0.25">
      <c r="A3928" t="s">
        <v>2</v>
      </c>
      <c r="B3928">
        <f t="shared" si="102"/>
        <v>2022</v>
      </c>
      <c r="C3928" t="str">
        <f t="shared" si="103"/>
        <v>COMBDGOTSNewSHPLT___STDELC_16</v>
      </c>
      <c r="D3928" s="8">
        <f>IF(_xlfn.IFNA(VLOOKUP(LEFT(C3928,LEN(C3928)-3),COMBDG_Replacement_Split_Tech!A:T,12+B3928-2016,FALSE),-1)&lt;0,0,VLOOKUP(LEFT(C3928,LEN(C3928)-3),COMBDG_Replacement_Split_Tech!A:T,12+B3928-2016,FALSE))*_xlfn.IFNA(VLOOKUP(LEFT(C3928,14),'AGG Activity_16'!A:K,B3928-2016+2,FALSE),VLOOKUP(LEFT(C3928,15),'AGG Activity_16'!A:K,B3928-2016+2,FALSE))</f>
        <v>0</v>
      </c>
    </row>
    <row r="3929" spans="1:4" x14ac:dyDescent="0.25">
      <c r="A3929" t="s">
        <v>2</v>
      </c>
      <c r="B3929">
        <f t="shared" si="102"/>
        <v>2022</v>
      </c>
      <c r="C3929" t="str">
        <f t="shared" si="103"/>
        <v>COMBDGOTSNewSLLED___STDELC_16</v>
      </c>
      <c r="D3929" s="8">
        <f>IF(_xlfn.IFNA(VLOOKUP(LEFT(C3929,LEN(C3929)-3),COMBDG_Replacement_Split_Tech!A:T,12+B3929-2016,FALSE),-1)&lt;0,0,VLOOKUP(LEFT(C3929,LEN(C3929)-3),COMBDG_Replacement_Split_Tech!A:T,12+B3929-2016,FALSE))*_xlfn.IFNA(VLOOKUP(LEFT(C3929,14),'AGG Activity_16'!A:K,B3929-2016+2,FALSE),VLOOKUP(LEFT(C3929,15),'AGG Activity_16'!A:K,B3929-2016+2,FALSE))</f>
        <v>0</v>
      </c>
    </row>
    <row r="3930" spans="1:4" x14ac:dyDescent="0.25">
      <c r="A3930" t="s">
        <v>2</v>
      </c>
      <c r="B3930">
        <f t="shared" si="102"/>
        <v>2022</v>
      </c>
      <c r="C3930" t="str">
        <f t="shared" si="103"/>
        <v>COMBDGOTSNewWH______STDELC_16</v>
      </c>
      <c r="D3930" s="8">
        <f>IF(_xlfn.IFNA(VLOOKUP(LEFT(C3930,LEN(C3930)-3),COMBDG_Replacement_Split_Tech!A:T,12+B3930-2016,FALSE),-1)&lt;0,0,VLOOKUP(LEFT(C3930,LEN(C3930)-3),COMBDG_Replacement_Split_Tech!A:T,12+B3930-2016,FALSE))*_xlfn.IFNA(VLOOKUP(LEFT(C3930,14),'AGG Activity_16'!A:K,B3930-2016+2,FALSE),VLOOKUP(LEFT(C3930,15),'AGG Activity_16'!A:K,B3930-2016+2,FALSE))</f>
        <v>0</v>
      </c>
    </row>
    <row r="3931" spans="1:4" x14ac:dyDescent="0.25">
      <c r="A3931" t="s">
        <v>2</v>
      </c>
      <c r="B3931">
        <f t="shared" ref="B3931:B3994" si="104">B3331+1</f>
        <v>2022</v>
      </c>
      <c r="C3931" t="str">
        <f t="shared" ref="C3931:C3994" si="105">C3331</f>
        <v>COMBDGOTSOldAE______STDELC_16</v>
      </c>
      <c r="D3931" s="8">
        <f>IF(_xlfn.IFNA(VLOOKUP(LEFT(C3931,LEN(C3931)-3),COMBDG_Replacement_Split_Tech!A:T,12+B3931-2016,FALSE),-1)&lt;0,0,VLOOKUP(LEFT(C3931,LEN(C3931)-3),COMBDG_Replacement_Split_Tech!A:T,12+B3931-2016,FALSE))*_xlfn.IFNA(VLOOKUP(LEFT(C3931,14),'AGG Activity_16'!A:K,B3931-2016+2,FALSE),VLOOKUP(LEFT(C3931,15),'AGG Activity_16'!A:K,B3931-2016+2,FALSE))</f>
        <v>445.70078278970624</v>
      </c>
    </row>
    <row r="3932" spans="1:4" x14ac:dyDescent="0.25">
      <c r="A3932" t="s">
        <v>2</v>
      </c>
      <c r="B3932">
        <f t="shared" si="104"/>
        <v>2022</v>
      </c>
      <c r="C3932" t="str">
        <f t="shared" si="105"/>
        <v>COMBDGOTSOldAM______STDELC_16</v>
      </c>
      <c r="D3932" s="8">
        <f>IF(_xlfn.IFNA(VLOOKUP(LEFT(C3932,LEN(C3932)-3),COMBDG_Replacement_Split_Tech!A:T,12+B3932-2016,FALSE),-1)&lt;0,0,VLOOKUP(LEFT(C3932,LEN(C3932)-3),COMBDG_Replacement_Split_Tech!A:T,12+B3932-2016,FALSE))*_xlfn.IFNA(VLOOKUP(LEFT(C3932,14),'AGG Activity_16'!A:K,B3932-2016+2,FALSE),VLOOKUP(LEFT(C3932,15),'AGG Activity_16'!A:K,B3932-2016+2,FALSE))</f>
        <v>57.292196928117733</v>
      </c>
    </row>
    <row r="3933" spans="1:4" x14ac:dyDescent="0.25">
      <c r="A3933" t="s">
        <v>2</v>
      </c>
      <c r="B3933">
        <f t="shared" si="104"/>
        <v>2022</v>
      </c>
      <c r="C3933" t="str">
        <f t="shared" si="105"/>
        <v>COMBDGOTSOldLIFLC___STDELC_16</v>
      </c>
      <c r="D3933" s="8">
        <f>IF(_xlfn.IFNA(VLOOKUP(LEFT(C3933,LEN(C3933)-3),COMBDG_Replacement_Split_Tech!A:T,12+B3933-2016,FALSE),-1)&lt;0,0,VLOOKUP(LEFT(C3933,LEN(C3933)-3),COMBDG_Replacement_Split_Tech!A:T,12+B3933-2016,FALSE))*_xlfn.IFNA(VLOOKUP(LEFT(C3933,14),'AGG Activity_16'!A:K,B3933-2016+2,FALSE),VLOOKUP(LEFT(C3933,15),'AGG Activity_16'!A:K,B3933-2016+2,FALSE))</f>
        <v>56.329571651835842</v>
      </c>
    </row>
    <row r="3934" spans="1:4" x14ac:dyDescent="0.25">
      <c r="A3934" t="s">
        <v>2</v>
      </c>
      <c r="B3934">
        <f t="shared" si="104"/>
        <v>2022</v>
      </c>
      <c r="C3934" t="str">
        <f t="shared" si="105"/>
        <v>COMBDGOTSOldLIFLU___STDELC_16</v>
      </c>
      <c r="D3934" s="8">
        <f>IF(_xlfn.IFNA(VLOOKUP(LEFT(C3934,LEN(C3934)-3),COMBDG_Replacement_Split_Tech!A:T,12+B3934-2016,FALSE),-1)&lt;0,0,VLOOKUP(LEFT(C3934,LEN(C3934)-3),COMBDG_Replacement_Split_Tech!A:T,12+B3934-2016,FALSE))*_xlfn.IFNA(VLOOKUP(LEFT(C3934,14),'AGG Activity_16'!A:K,B3934-2016+2,FALSE),VLOOKUP(LEFT(C3934,15),'AGG Activity_16'!A:K,B3934-2016+2,FALSE))</f>
        <v>216.81809393796709</v>
      </c>
    </row>
    <row r="3935" spans="1:4" x14ac:dyDescent="0.25">
      <c r="A3935" t="s">
        <v>2</v>
      </c>
      <c r="B3935">
        <f t="shared" si="104"/>
        <v>2022</v>
      </c>
      <c r="C3935" t="str">
        <f t="shared" si="105"/>
        <v>COMBDGOTSOldLIHAL___STDELC_16</v>
      </c>
      <c r="D3935" s="8">
        <f>IF(_xlfn.IFNA(VLOOKUP(LEFT(C3935,LEN(C3935)-3),COMBDG_Replacement_Split_Tech!A:T,12+B3935-2016,FALSE),-1)&lt;0,0,VLOOKUP(LEFT(C3935,LEN(C3935)-3),COMBDG_Replacement_Split_Tech!A:T,12+B3935-2016,FALSE))*_xlfn.IFNA(VLOOKUP(LEFT(C3935,14),'AGG Activity_16'!A:K,B3935-2016+2,FALSE),VLOOKUP(LEFT(C3935,15),'AGG Activity_16'!A:K,B3935-2016+2,FALSE))</f>
        <v>120.91645351678548</v>
      </c>
    </row>
    <row r="3936" spans="1:4" x14ac:dyDescent="0.25">
      <c r="A3936" t="s">
        <v>2</v>
      </c>
      <c r="B3936">
        <f t="shared" si="104"/>
        <v>2022</v>
      </c>
      <c r="C3936" t="str">
        <f t="shared" si="105"/>
        <v>COMBDGOTSOldLIINC___STDELC_16</v>
      </c>
      <c r="D3936" s="8">
        <f>IF(_xlfn.IFNA(VLOOKUP(LEFT(C3936,LEN(C3936)-3),COMBDG_Replacement_Split_Tech!A:T,12+B3936-2016,FALSE),-1)&lt;0,0,VLOOKUP(LEFT(C3936,LEN(C3936)-3),COMBDG_Replacement_Split_Tech!A:T,12+B3936-2016,FALSE))*_xlfn.IFNA(VLOOKUP(LEFT(C3936,14),'AGG Activity_16'!A:K,B3936-2016+2,FALSE),VLOOKUP(LEFT(C3936,15),'AGG Activity_16'!A:K,B3936-2016+2,FALSE))</f>
        <v>388.35831226269147</v>
      </c>
    </row>
    <row r="3937" spans="1:4" x14ac:dyDescent="0.25">
      <c r="A3937" t="s">
        <v>2</v>
      </c>
      <c r="B3937">
        <f t="shared" si="104"/>
        <v>2022</v>
      </c>
      <c r="C3937" t="str">
        <f t="shared" si="105"/>
        <v>COMBDGOTSOldLILED___STDELC_16</v>
      </c>
      <c r="D3937" s="8">
        <f>IF(_xlfn.IFNA(VLOOKUP(LEFT(C3937,LEN(C3937)-3),COMBDG_Replacement_Split_Tech!A:T,12+B3937-2016,FALSE),-1)&lt;0,0,VLOOKUP(LEFT(C3937,LEN(C3937)-3),COMBDG_Replacement_Split_Tech!A:T,12+B3937-2016,FALSE))*_xlfn.IFNA(VLOOKUP(LEFT(C3937,14),'AGG Activity_16'!A:K,B3937-2016+2,FALSE),VLOOKUP(LEFT(C3937,15),'AGG Activity_16'!A:K,B3937-2016+2,FALSE))</f>
        <v>0.95258281232824338</v>
      </c>
    </row>
    <row r="3938" spans="1:4" x14ac:dyDescent="0.25">
      <c r="A3938" t="s">
        <v>2</v>
      </c>
      <c r="B3938">
        <f t="shared" si="104"/>
        <v>2022</v>
      </c>
      <c r="C3938" t="str">
        <f t="shared" si="105"/>
        <v>COMBDGOTSOldSC______STDELC_16</v>
      </c>
      <c r="D3938" s="8">
        <f>IF(_xlfn.IFNA(VLOOKUP(LEFT(C3938,LEN(C3938)-3),COMBDG_Replacement_Split_Tech!A:T,12+B3938-2016,FALSE),-1)&lt;0,0,VLOOKUP(LEFT(C3938,LEN(C3938)-3),COMBDG_Replacement_Split_Tech!A:T,12+B3938-2016,FALSE))*_xlfn.IFNA(VLOOKUP(LEFT(C3938,14),'AGG Activity_16'!A:K,B3938-2016+2,FALSE),VLOOKUP(LEFT(C3938,15),'AGG Activity_16'!A:K,B3938-2016+2,FALSE))</f>
        <v>264.50850407364283</v>
      </c>
    </row>
    <row r="3939" spans="1:4" x14ac:dyDescent="0.25">
      <c r="A3939" t="s">
        <v>2</v>
      </c>
      <c r="B3939">
        <f t="shared" si="104"/>
        <v>2022</v>
      </c>
      <c r="C3939" t="str">
        <f t="shared" si="105"/>
        <v>COMBDGOTSOldSHFUR___STDELC_16</v>
      </c>
      <c r="D3939" s="8">
        <f>IF(_xlfn.IFNA(VLOOKUP(LEFT(C3939,LEN(C3939)-3),COMBDG_Replacement_Split_Tech!A:T,12+B3939-2016,FALSE),-1)&lt;0,0,VLOOKUP(LEFT(C3939,LEN(C3939)-3),COMBDG_Replacement_Split_Tech!A:T,12+B3939-2016,FALSE))*_xlfn.IFNA(VLOOKUP(LEFT(C3939,14),'AGG Activity_16'!A:K,B3939-2016+2,FALSE),VLOOKUP(LEFT(C3939,15),'AGG Activity_16'!A:K,B3939-2016+2,FALSE))</f>
        <v>0</v>
      </c>
    </row>
    <row r="3940" spans="1:4" x14ac:dyDescent="0.25">
      <c r="A3940" t="s">
        <v>2</v>
      </c>
      <c r="B3940">
        <f t="shared" si="104"/>
        <v>2022</v>
      </c>
      <c r="C3940" t="str">
        <f t="shared" si="105"/>
        <v>COMBDGOTSOldSHHEP___STDELC_16</v>
      </c>
      <c r="D3940" s="8">
        <f>IF(_xlfn.IFNA(VLOOKUP(LEFT(C3940,LEN(C3940)-3),COMBDG_Replacement_Split_Tech!A:T,12+B3940-2016,FALSE),-1)&lt;0,0,VLOOKUP(LEFT(C3940,LEN(C3940)-3),COMBDG_Replacement_Split_Tech!A:T,12+B3940-2016,FALSE))*_xlfn.IFNA(VLOOKUP(LEFT(C3940,14),'AGG Activity_16'!A:K,B3940-2016+2,FALSE),VLOOKUP(LEFT(C3940,15),'AGG Activity_16'!A:K,B3940-2016+2,FALSE))</f>
        <v>64.492782859358243</v>
      </c>
    </row>
    <row r="3941" spans="1:4" x14ac:dyDescent="0.25">
      <c r="A3941" t="s">
        <v>2</v>
      </c>
      <c r="B3941">
        <f t="shared" si="104"/>
        <v>2022</v>
      </c>
      <c r="C3941" t="str">
        <f t="shared" si="105"/>
        <v>COMBDGOTSOldSHPLT___STDELC_16</v>
      </c>
      <c r="D3941" s="8">
        <f>IF(_xlfn.IFNA(VLOOKUP(LEFT(C3941,LEN(C3941)-3),COMBDG_Replacement_Split_Tech!A:T,12+B3941-2016,FALSE),-1)&lt;0,0,VLOOKUP(LEFT(C3941,LEN(C3941)-3),COMBDG_Replacement_Split_Tech!A:T,12+B3941-2016,FALSE))*_xlfn.IFNA(VLOOKUP(LEFT(C3941,14),'AGG Activity_16'!A:K,B3941-2016+2,FALSE),VLOOKUP(LEFT(C3941,15),'AGG Activity_16'!A:K,B3941-2016+2,FALSE))</f>
        <v>14.184699234063046</v>
      </c>
    </row>
    <row r="3942" spans="1:4" x14ac:dyDescent="0.25">
      <c r="A3942" t="s">
        <v>2</v>
      </c>
      <c r="B3942">
        <f t="shared" si="104"/>
        <v>2022</v>
      </c>
      <c r="C3942" t="str">
        <f t="shared" si="105"/>
        <v>COMBDGOTSOldSLLED___STDELC_16</v>
      </c>
      <c r="D3942" s="8">
        <f>IF(_xlfn.IFNA(VLOOKUP(LEFT(C3942,LEN(C3942)-3),COMBDG_Replacement_Split_Tech!A:T,12+B3942-2016,FALSE),-1)&lt;0,0,VLOOKUP(LEFT(C3942,LEN(C3942)-3),COMBDG_Replacement_Split_Tech!A:T,12+B3942-2016,FALSE))*_xlfn.IFNA(VLOOKUP(LEFT(C3942,14),'AGG Activity_16'!A:K,B3942-2016+2,FALSE),VLOOKUP(LEFT(C3942,15),'AGG Activity_16'!A:K,B3942-2016+2,FALSE))</f>
        <v>41.200916010129667</v>
      </c>
    </row>
    <row r="3943" spans="1:4" x14ac:dyDescent="0.25">
      <c r="A3943" t="s">
        <v>2</v>
      </c>
      <c r="B3943">
        <f t="shared" si="104"/>
        <v>2022</v>
      </c>
      <c r="C3943" t="str">
        <f t="shared" si="105"/>
        <v>COMBDGOTSOldWH______STDELC_16</v>
      </c>
      <c r="D3943" s="8">
        <f>IF(_xlfn.IFNA(VLOOKUP(LEFT(C3943,LEN(C3943)-3),COMBDG_Replacement_Split_Tech!A:T,12+B3943-2016,FALSE),-1)&lt;0,0,VLOOKUP(LEFT(C3943,LEN(C3943)-3),COMBDG_Replacement_Split_Tech!A:T,12+B3943-2016,FALSE))*_xlfn.IFNA(VLOOKUP(LEFT(C3943,14),'AGG Activity_16'!A:K,B3943-2016+2,FALSE),VLOOKUP(LEFT(C3943,15),'AGG Activity_16'!A:K,B3943-2016+2,FALSE))</f>
        <v>6.5637746618511024</v>
      </c>
    </row>
    <row r="3944" spans="1:4" x14ac:dyDescent="0.25">
      <c r="A3944" t="s">
        <v>2</v>
      </c>
      <c r="B3944">
        <f t="shared" si="104"/>
        <v>2022</v>
      </c>
      <c r="C3944" t="str">
        <f t="shared" si="105"/>
        <v>COMBDGRTTNewAE______STDELC_16</v>
      </c>
      <c r="D3944" s="8">
        <f>IF(_xlfn.IFNA(VLOOKUP(LEFT(C3944,LEN(C3944)-3),COMBDG_Replacement_Split_Tech!A:T,12+B3944-2016,FALSE),-1)&lt;0,0,VLOOKUP(LEFT(C3944,LEN(C3944)-3),COMBDG_Replacement_Split_Tech!A:T,12+B3944-2016,FALSE))*_xlfn.IFNA(VLOOKUP(LEFT(C3944,14),'AGG Activity_16'!A:K,B3944-2016+2,FALSE),VLOOKUP(LEFT(C3944,15),'AGG Activity_16'!A:K,B3944-2016+2,FALSE))</f>
        <v>0</v>
      </c>
    </row>
    <row r="3945" spans="1:4" x14ac:dyDescent="0.25">
      <c r="A3945" t="s">
        <v>2</v>
      </c>
      <c r="B3945">
        <f t="shared" si="104"/>
        <v>2022</v>
      </c>
      <c r="C3945" t="str">
        <f t="shared" si="105"/>
        <v>COMBDGRTTNewAM______STDELC_16</v>
      </c>
      <c r="D3945" s="8">
        <f>IF(_xlfn.IFNA(VLOOKUP(LEFT(C3945,LEN(C3945)-3),COMBDG_Replacement_Split_Tech!A:T,12+B3945-2016,FALSE),-1)&lt;0,0,VLOOKUP(LEFT(C3945,LEN(C3945)-3),COMBDG_Replacement_Split_Tech!A:T,12+B3945-2016,FALSE))*_xlfn.IFNA(VLOOKUP(LEFT(C3945,14),'AGG Activity_16'!A:K,B3945-2016+2,FALSE),VLOOKUP(LEFT(C3945,15),'AGG Activity_16'!A:K,B3945-2016+2,FALSE))</f>
        <v>0</v>
      </c>
    </row>
    <row r="3946" spans="1:4" x14ac:dyDescent="0.25">
      <c r="A3946" t="s">
        <v>2</v>
      </c>
      <c r="B3946">
        <f t="shared" si="104"/>
        <v>2022</v>
      </c>
      <c r="C3946" t="str">
        <f t="shared" si="105"/>
        <v>COMBDGRTTNewLIFLC___STDELC_16</v>
      </c>
      <c r="D3946" s="8">
        <f>IF(_xlfn.IFNA(VLOOKUP(LEFT(C3946,LEN(C3946)-3),COMBDG_Replacement_Split_Tech!A:T,12+B3946-2016,FALSE),-1)&lt;0,0,VLOOKUP(LEFT(C3946,LEN(C3946)-3),COMBDG_Replacement_Split_Tech!A:T,12+B3946-2016,FALSE))*_xlfn.IFNA(VLOOKUP(LEFT(C3946,14),'AGG Activity_16'!A:K,B3946-2016+2,FALSE),VLOOKUP(LEFT(C3946,15),'AGG Activity_16'!A:K,B3946-2016+2,FALSE))</f>
        <v>0</v>
      </c>
    </row>
    <row r="3947" spans="1:4" x14ac:dyDescent="0.25">
      <c r="A3947" t="s">
        <v>2</v>
      </c>
      <c r="B3947">
        <f t="shared" si="104"/>
        <v>2022</v>
      </c>
      <c r="C3947" t="str">
        <f t="shared" si="105"/>
        <v>COMBDGRTTNewLIFLU___STDELC_16</v>
      </c>
      <c r="D3947" s="8">
        <f>IF(_xlfn.IFNA(VLOOKUP(LEFT(C3947,LEN(C3947)-3),COMBDG_Replacement_Split_Tech!A:T,12+B3947-2016,FALSE),-1)&lt;0,0,VLOOKUP(LEFT(C3947,LEN(C3947)-3),COMBDG_Replacement_Split_Tech!A:T,12+B3947-2016,FALSE))*_xlfn.IFNA(VLOOKUP(LEFT(C3947,14),'AGG Activity_16'!A:K,B3947-2016+2,FALSE),VLOOKUP(LEFT(C3947,15),'AGG Activity_16'!A:K,B3947-2016+2,FALSE))</f>
        <v>0</v>
      </c>
    </row>
    <row r="3948" spans="1:4" x14ac:dyDescent="0.25">
      <c r="A3948" t="s">
        <v>2</v>
      </c>
      <c r="B3948">
        <f t="shared" si="104"/>
        <v>2022</v>
      </c>
      <c r="C3948" t="str">
        <f t="shared" si="105"/>
        <v>COMBDGRTTNewLIHAL___STDELC_16</v>
      </c>
      <c r="D3948" s="8">
        <f>IF(_xlfn.IFNA(VLOOKUP(LEFT(C3948,LEN(C3948)-3),COMBDG_Replacement_Split_Tech!A:T,12+B3948-2016,FALSE),-1)&lt;0,0,VLOOKUP(LEFT(C3948,LEN(C3948)-3),COMBDG_Replacement_Split_Tech!A:T,12+B3948-2016,FALSE))*_xlfn.IFNA(VLOOKUP(LEFT(C3948,14),'AGG Activity_16'!A:K,B3948-2016+2,FALSE),VLOOKUP(LEFT(C3948,15),'AGG Activity_16'!A:K,B3948-2016+2,FALSE))</f>
        <v>0</v>
      </c>
    </row>
    <row r="3949" spans="1:4" x14ac:dyDescent="0.25">
      <c r="A3949" t="s">
        <v>2</v>
      </c>
      <c r="B3949">
        <f t="shared" si="104"/>
        <v>2022</v>
      </c>
      <c r="C3949" t="str">
        <f t="shared" si="105"/>
        <v>COMBDGRTTNewLIINC___STDELC_16</v>
      </c>
      <c r="D3949" s="8">
        <f>IF(_xlfn.IFNA(VLOOKUP(LEFT(C3949,LEN(C3949)-3),COMBDG_Replacement_Split_Tech!A:T,12+B3949-2016,FALSE),-1)&lt;0,0,VLOOKUP(LEFT(C3949,LEN(C3949)-3),COMBDG_Replacement_Split_Tech!A:T,12+B3949-2016,FALSE))*_xlfn.IFNA(VLOOKUP(LEFT(C3949,14),'AGG Activity_16'!A:K,B3949-2016+2,FALSE),VLOOKUP(LEFT(C3949,15),'AGG Activity_16'!A:K,B3949-2016+2,FALSE))</f>
        <v>0</v>
      </c>
    </row>
    <row r="3950" spans="1:4" x14ac:dyDescent="0.25">
      <c r="A3950" t="s">
        <v>2</v>
      </c>
      <c r="B3950">
        <f t="shared" si="104"/>
        <v>2022</v>
      </c>
      <c r="C3950" t="str">
        <f t="shared" si="105"/>
        <v>COMBDGRTTNewLILED___STDELC_16</v>
      </c>
      <c r="D3950" s="8">
        <f>IF(_xlfn.IFNA(VLOOKUP(LEFT(C3950,LEN(C3950)-3),COMBDG_Replacement_Split_Tech!A:T,12+B3950-2016,FALSE),-1)&lt;0,0,VLOOKUP(LEFT(C3950,LEN(C3950)-3),COMBDG_Replacement_Split_Tech!A:T,12+B3950-2016,FALSE))*_xlfn.IFNA(VLOOKUP(LEFT(C3950,14),'AGG Activity_16'!A:K,B3950-2016+2,FALSE),VLOOKUP(LEFT(C3950,15),'AGG Activity_16'!A:K,B3950-2016+2,FALSE))</f>
        <v>0</v>
      </c>
    </row>
    <row r="3951" spans="1:4" x14ac:dyDescent="0.25">
      <c r="A3951" t="s">
        <v>2</v>
      </c>
      <c r="B3951">
        <f t="shared" si="104"/>
        <v>2022</v>
      </c>
      <c r="C3951" t="str">
        <f t="shared" si="105"/>
        <v>COMBDGRTTNewSC______STDELC_16</v>
      </c>
      <c r="D3951" s="8">
        <f>IF(_xlfn.IFNA(VLOOKUP(LEFT(C3951,LEN(C3951)-3),COMBDG_Replacement_Split_Tech!A:T,12+B3951-2016,FALSE),-1)&lt;0,0,VLOOKUP(LEFT(C3951,LEN(C3951)-3),COMBDG_Replacement_Split_Tech!A:T,12+B3951-2016,FALSE))*_xlfn.IFNA(VLOOKUP(LEFT(C3951,14),'AGG Activity_16'!A:K,B3951-2016+2,FALSE),VLOOKUP(LEFT(C3951,15),'AGG Activity_16'!A:K,B3951-2016+2,FALSE))</f>
        <v>0</v>
      </c>
    </row>
    <row r="3952" spans="1:4" x14ac:dyDescent="0.25">
      <c r="A3952" t="s">
        <v>2</v>
      </c>
      <c r="B3952">
        <f t="shared" si="104"/>
        <v>2022</v>
      </c>
      <c r="C3952" t="str">
        <f t="shared" si="105"/>
        <v>COMBDGRTTNewSHFUR___STDELC_16</v>
      </c>
      <c r="D3952" s="8">
        <f>IF(_xlfn.IFNA(VLOOKUP(LEFT(C3952,LEN(C3952)-3),COMBDG_Replacement_Split_Tech!A:T,12+B3952-2016,FALSE),-1)&lt;0,0,VLOOKUP(LEFT(C3952,LEN(C3952)-3),COMBDG_Replacement_Split_Tech!A:T,12+B3952-2016,FALSE))*_xlfn.IFNA(VLOOKUP(LEFT(C3952,14),'AGG Activity_16'!A:K,B3952-2016+2,FALSE),VLOOKUP(LEFT(C3952,15),'AGG Activity_16'!A:K,B3952-2016+2,FALSE))</f>
        <v>0</v>
      </c>
    </row>
    <row r="3953" spans="1:4" x14ac:dyDescent="0.25">
      <c r="A3953" t="s">
        <v>2</v>
      </c>
      <c r="B3953">
        <f t="shared" si="104"/>
        <v>2022</v>
      </c>
      <c r="C3953" t="str">
        <f t="shared" si="105"/>
        <v>COMBDGRTTNewSHHEP___STDELC_16</v>
      </c>
      <c r="D3953" s="8">
        <f>IF(_xlfn.IFNA(VLOOKUP(LEFT(C3953,LEN(C3953)-3),COMBDG_Replacement_Split_Tech!A:T,12+B3953-2016,FALSE),-1)&lt;0,0,VLOOKUP(LEFT(C3953,LEN(C3953)-3),COMBDG_Replacement_Split_Tech!A:T,12+B3953-2016,FALSE))*_xlfn.IFNA(VLOOKUP(LEFT(C3953,14),'AGG Activity_16'!A:K,B3953-2016+2,FALSE),VLOOKUP(LEFT(C3953,15),'AGG Activity_16'!A:K,B3953-2016+2,FALSE))</f>
        <v>0</v>
      </c>
    </row>
    <row r="3954" spans="1:4" x14ac:dyDescent="0.25">
      <c r="A3954" t="s">
        <v>2</v>
      </c>
      <c r="B3954">
        <f t="shared" si="104"/>
        <v>2022</v>
      </c>
      <c r="C3954" t="str">
        <f t="shared" si="105"/>
        <v>COMBDGRTTNewSHPLT___STDELC_16</v>
      </c>
      <c r="D3954" s="8">
        <f>IF(_xlfn.IFNA(VLOOKUP(LEFT(C3954,LEN(C3954)-3),COMBDG_Replacement_Split_Tech!A:T,12+B3954-2016,FALSE),-1)&lt;0,0,VLOOKUP(LEFT(C3954,LEN(C3954)-3),COMBDG_Replacement_Split_Tech!A:T,12+B3954-2016,FALSE))*_xlfn.IFNA(VLOOKUP(LEFT(C3954,14),'AGG Activity_16'!A:K,B3954-2016+2,FALSE),VLOOKUP(LEFT(C3954,15),'AGG Activity_16'!A:K,B3954-2016+2,FALSE))</f>
        <v>0</v>
      </c>
    </row>
    <row r="3955" spans="1:4" x14ac:dyDescent="0.25">
      <c r="A3955" t="s">
        <v>2</v>
      </c>
      <c r="B3955">
        <f t="shared" si="104"/>
        <v>2022</v>
      </c>
      <c r="C3955" t="str">
        <f t="shared" si="105"/>
        <v>COMBDGRTTNewSLLED___STDELC_16</v>
      </c>
      <c r="D3955" s="8">
        <f>IF(_xlfn.IFNA(VLOOKUP(LEFT(C3955,LEN(C3955)-3),COMBDG_Replacement_Split_Tech!A:T,12+B3955-2016,FALSE),-1)&lt;0,0,VLOOKUP(LEFT(C3955,LEN(C3955)-3),COMBDG_Replacement_Split_Tech!A:T,12+B3955-2016,FALSE))*_xlfn.IFNA(VLOOKUP(LEFT(C3955,14),'AGG Activity_16'!A:K,B3955-2016+2,FALSE),VLOOKUP(LEFT(C3955,15),'AGG Activity_16'!A:K,B3955-2016+2,FALSE))</f>
        <v>0</v>
      </c>
    </row>
    <row r="3956" spans="1:4" x14ac:dyDescent="0.25">
      <c r="A3956" t="s">
        <v>2</v>
      </c>
      <c r="B3956">
        <f t="shared" si="104"/>
        <v>2022</v>
      </c>
      <c r="C3956" t="str">
        <f t="shared" si="105"/>
        <v>COMBDGRTTNewWH______STDELC_16</v>
      </c>
      <c r="D3956" s="8">
        <f>IF(_xlfn.IFNA(VLOOKUP(LEFT(C3956,LEN(C3956)-3),COMBDG_Replacement_Split_Tech!A:T,12+B3956-2016,FALSE),-1)&lt;0,0,VLOOKUP(LEFT(C3956,LEN(C3956)-3),COMBDG_Replacement_Split_Tech!A:T,12+B3956-2016,FALSE))*_xlfn.IFNA(VLOOKUP(LEFT(C3956,14),'AGG Activity_16'!A:K,B3956-2016+2,FALSE),VLOOKUP(LEFT(C3956,15),'AGG Activity_16'!A:K,B3956-2016+2,FALSE))</f>
        <v>0</v>
      </c>
    </row>
    <row r="3957" spans="1:4" x14ac:dyDescent="0.25">
      <c r="A3957" t="s">
        <v>2</v>
      </c>
      <c r="B3957">
        <f t="shared" si="104"/>
        <v>2022</v>
      </c>
      <c r="C3957" t="str">
        <f t="shared" si="105"/>
        <v>COMBDGRTTOldAE______STDELC_16</v>
      </c>
      <c r="D3957" s="8">
        <f>IF(_xlfn.IFNA(VLOOKUP(LEFT(C3957,LEN(C3957)-3),COMBDG_Replacement_Split_Tech!A:T,12+B3957-2016,FALSE),-1)&lt;0,0,VLOOKUP(LEFT(C3957,LEN(C3957)-3),COMBDG_Replacement_Split_Tech!A:T,12+B3957-2016,FALSE))*_xlfn.IFNA(VLOOKUP(LEFT(C3957,14),'AGG Activity_16'!A:K,B3957-2016+2,FALSE),VLOOKUP(LEFT(C3957,15),'AGG Activity_16'!A:K,B3957-2016+2,FALSE))</f>
        <v>1137.5939626096576</v>
      </c>
    </row>
    <row r="3958" spans="1:4" x14ac:dyDescent="0.25">
      <c r="A3958" t="s">
        <v>2</v>
      </c>
      <c r="B3958">
        <f t="shared" si="104"/>
        <v>2022</v>
      </c>
      <c r="C3958" t="str">
        <f t="shared" si="105"/>
        <v>COMBDGRTTOldAM______STDELC_16</v>
      </c>
      <c r="D3958" s="8">
        <f>IF(_xlfn.IFNA(VLOOKUP(LEFT(C3958,LEN(C3958)-3),COMBDG_Replacement_Split_Tech!A:T,12+B3958-2016,FALSE),-1)&lt;0,0,VLOOKUP(LEFT(C3958,LEN(C3958)-3),COMBDG_Replacement_Split_Tech!A:T,12+B3958-2016,FALSE))*_xlfn.IFNA(VLOOKUP(LEFT(C3958,14),'AGG Activity_16'!A:K,B3958-2016+2,FALSE),VLOOKUP(LEFT(C3958,15),'AGG Activity_16'!A:K,B3958-2016+2,FALSE))</f>
        <v>164.84097025530409</v>
      </c>
    </row>
    <row r="3959" spans="1:4" x14ac:dyDescent="0.25">
      <c r="A3959" t="s">
        <v>2</v>
      </c>
      <c r="B3959">
        <f t="shared" si="104"/>
        <v>2022</v>
      </c>
      <c r="C3959" t="str">
        <f t="shared" si="105"/>
        <v>COMBDGRTTOldLIFLC___STDELC_16</v>
      </c>
      <c r="D3959" s="8">
        <f>IF(_xlfn.IFNA(VLOOKUP(LEFT(C3959,LEN(C3959)-3),COMBDG_Replacement_Split_Tech!A:T,12+B3959-2016,FALSE),-1)&lt;0,0,VLOOKUP(LEFT(C3959,LEN(C3959)-3),COMBDG_Replacement_Split_Tech!A:T,12+B3959-2016,FALSE))*_xlfn.IFNA(VLOOKUP(LEFT(C3959,14),'AGG Activity_16'!A:K,B3959-2016+2,FALSE),VLOOKUP(LEFT(C3959,15),'AGG Activity_16'!A:K,B3959-2016+2,FALSE))</f>
        <v>227.39721569741073</v>
      </c>
    </row>
    <row r="3960" spans="1:4" x14ac:dyDescent="0.25">
      <c r="A3960" t="s">
        <v>2</v>
      </c>
      <c r="B3960">
        <f t="shared" si="104"/>
        <v>2022</v>
      </c>
      <c r="C3960" t="str">
        <f t="shared" si="105"/>
        <v>COMBDGRTTOldLIFLU___STDELC_16</v>
      </c>
      <c r="D3960" s="8">
        <f>IF(_xlfn.IFNA(VLOOKUP(LEFT(C3960,LEN(C3960)-3),COMBDG_Replacement_Split_Tech!A:T,12+B3960-2016,FALSE),-1)&lt;0,0,VLOOKUP(LEFT(C3960,LEN(C3960)-3),COMBDG_Replacement_Split_Tech!A:T,12+B3960-2016,FALSE))*_xlfn.IFNA(VLOOKUP(LEFT(C3960,14),'AGG Activity_16'!A:K,B3960-2016+2,FALSE),VLOOKUP(LEFT(C3960,15),'AGG Activity_16'!A:K,B3960-2016+2,FALSE))</f>
        <v>863.72906546672937</v>
      </c>
    </row>
    <row r="3961" spans="1:4" x14ac:dyDescent="0.25">
      <c r="A3961" t="s">
        <v>2</v>
      </c>
      <c r="B3961">
        <f t="shared" si="104"/>
        <v>2022</v>
      </c>
      <c r="C3961" t="str">
        <f t="shared" si="105"/>
        <v>COMBDGRTTOldLIHAL___STDELC_16</v>
      </c>
      <c r="D3961" s="8">
        <f>IF(_xlfn.IFNA(VLOOKUP(LEFT(C3961,LEN(C3961)-3),COMBDG_Replacement_Split_Tech!A:T,12+B3961-2016,FALSE),-1)&lt;0,0,VLOOKUP(LEFT(C3961,LEN(C3961)-3),COMBDG_Replacement_Split_Tech!A:T,12+B3961-2016,FALSE))*_xlfn.IFNA(VLOOKUP(LEFT(C3961,14),'AGG Activity_16'!A:K,B3961-2016+2,FALSE),VLOOKUP(LEFT(C3961,15),'AGG Activity_16'!A:K,B3961-2016+2,FALSE))</f>
        <v>488.12842092375962</v>
      </c>
    </row>
    <row r="3962" spans="1:4" x14ac:dyDescent="0.25">
      <c r="A3962" t="s">
        <v>2</v>
      </c>
      <c r="B3962">
        <f t="shared" si="104"/>
        <v>2022</v>
      </c>
      <c r="C3962" t="str">
        <f t="shared" si="105"/>
        <v>COMBDGRTTOldLIINC___STDELC_16</v>
      </c>
      <c r="D3962" s="8">
        <f>IF(_xlfn.IFNA(VLOOKUP(LEFT(C3962,LEN(C3962)-3),COMBDG_Replacement_Split_Tech!A:T,12+B3962-2016,FALSE),-1)&lt;0,0,VLOOKUP(LEFT(C3962,LEN(C3962)-3),COMBDG_Replacement_Split_Tech!A:T,12+B3962-2016,FALSE))*_xlfn.IFNA(VLOOKUP(LEFT(C3962,14),'AGG Activity_16'!A:K,B3962-2016+2,FALSE),VLOOKUP(LEFT(C3962,15),'AGG Activity_16'!A:K,B3962-2016+2,FALSE))</f>
        <v>1567.7662071943605</v>
      </c>
    </row>
    <row r="3963" spans="1:4" x14ac:dyDescent="0.25">
      <c r="A3963" t="s">
        <v>2</v>
      </c>
      <c r="B3963">
        <f t="shared" si="104"/>
        <v>2022</v>
      </c>
      <c r="C3963" t="str">
        <f t="shared" si="105"/>
        <v>COMBDGRTTOldLILED___STDELC_16</v>
      </c>
      <c r="D3963" s="8">
        <f>IF(_xlfn.IFNA(VLOOKUP(LEFT(C3963,LEN(C3963)-3),COMBDG_Replacement_Split_Tech!A:T,12+B3963-2016,FALSE),-1)&lt;0,0,VLOOKUP(LEFT(C3963,LEN(C3963)-3),COMBDG_Replacement_Split_Tech!A:T,12+B3963-2016,FALSE))*_xlfn.IFNA(VLOOKUP(LEFT(C3963,14),'AGG Activity_16'!A:K,B3963-2016+2,FALSE),VLOOKUP(LEFT(C3963,15),'AGG Activity_16'!A:K,B3963-2016+2,FALSE))</f>
        <v>3.7947369975623308</v>
      </c>
    </row>
    <row r="3964" spans="1:4" x14ac:dyDescent="0.25">
      <c r="A3964" t="s">
        <v>2</v>
      </c>
      <c r="B3964">
        <f t="shared" si="104"/>
        <v>2022</v>
      </c>
      <c r="C3964" t="str">
        <f t="shared" si="105"/>
        <v>COMBDGRTTOldSC______STDELC_16</v>
      </c>
      <c r="D3964" s="8">
        <f>IF(_xlfn.IFNA(VLOOKUP(LEFT(C3964,LEN(C3964)-3),COMBDG_Replacement_Split_Tech!A:T,12+B3964-2016,FALSE),-1)&lt;0,0,VLOOKUP(LEFT(C3964,LEN(C3964)-3),COMBDG_Replacement_Split_Tech!A:T,12+B3964-2016,FALSE))*_xlfn.IFNA(VLOOKUP(LEFT(C3964,14),'AGG Activity_16'!A:K,B3964-2016+2,FALSE),VLOOKUP(LEFT(C3964,15),'AGG Activity_16'!A:K,B3964-2016+2,FALSE))</f>
        <v>824.46967935646626</v>
      </c>
    </row>
    <row r="3965" spans="1:4" x14ac:dyDescent="0.25">
      <c r="A3965" t="s">
        <v>2</v>
      </c>
      <c r="B3965">
        <f t="shared" si="104"/>
        <v>2022</v>
      </c>
      <c r="C3965" t="str">
        <f t="shared" si="105"/>
        <v>COMBDGRTTOldSHFUR___STDELC_16</v>
      </c>
      <c r="D3965" s="8">
        <f>IF(_xlfn.IFNA(VLOOKUP(LEFT(C3965,LEN(C3965)-3),COMBDG_Replacement_Split_Tech!A:T,12+B3965-2016,FALSE),-1)&lt;0,0,VLOOKUP(LEFT(C3965,LEN(C3965)-3),COMBDG_Replacement_Split_Tech!A:T,12+B3965-2016,FALSE))*_xlfn.IFNA(VLOOKUP(LEFT(C3965,14),'AGG Activity_16'!A:K,B3965-2016+2,FALSE),VLOOKUP(LEFT(C3965,15),'AGG Activity_16'!A:K,B3965-2016+2,FALSE))</f>
        <v>0</v>
      </c>
    </row>
    <row r="3966" spans="1:4" x14ac:dyDescent="0.25">
      <c r="A3966" t="s">
        <v>2</v>
      </c>
      <c r="B3966">
        <f t="shared" si="104"/>
        <v>2022</v>
      </c>
      <c r="C3966" t="str">
        <f t="shared" si="105"/>
        <v>COMBDGRTTOldSHHEP___STDELC_16</v>
      </c>
      <c r="D3966" s="8">
        <f>IF(_xlfn.IFNA(VLOOKUP(LEFT(C3966,LEN(C3966)-3),COMBDG_Replacement_Split_Tech!A:T,12+B3966-2016,FALSE),-1)&lt;0,0,VLOOKUP(LEFT(C3966,LEN(C3966)-3),COMBDG_Replacement_Split_Tech!A:T,12+B3966-2016,FALSE))*_xlfn.IFNA(VLOOKUP(LEFT(C3966,14),'AGG Activity_16'!A:K,B3966-2016+2,FALSE),VLOOKUP(LEFT(C3966,15),'AGG Activity_16'!A:K,B3966-2016+2,FALSE))</f>
        <v>197.53531005871341</v>
      </c>
    </row>
    <row r="3967" spans="1:4" x14ac:dyDescent="0.25">
      <c r="A3967" t="s">
        <v>2</v>
      </c>
      <c r="B3967">
        <f t="shared" si="104"/>
        <v>2022</v>
      </c>
      <c r="C3967" t="str">
        <f t="shared" si="105"/>
        <v>COMBDGRTTOldSHPLT___STDELC_16</v>
      </c>
      <c r="D3967" s="8">
        <f>IF(_xlfn.IFNA(VLOOKUP(LEFT(C3967,LEN(C3967)-3),COMBDG_Replacement_Split_Tech!A:T,12+B3967-2016,FALSE),-1)&lt;0,0,VLOOKUP(LEFT(C3967,LEN(C3967)-3),COMBDG_Replacement_Split_Tech!A:T,12+B3967-2016,FALSE))*_xlfn.IFNA(VLOOKUP(LEFT(C3967,14),'AGG Activity_16'!A:K,B3967-2016+2,FALSE),VLOOKUP(LEFT(C3967,15),'AGG Activity_16'!A:K,B3967-2016+2,FALSE))</f>
        <v>40.599398451461894</v>
      </c>
    </row>
    <row r="3968" spans="1:4" x14ac:dyDescent="0.25">
      <c r="A3968" t="s">
        <v>2</v>
      </c>
      <c r="B3968">
        <f t="shared" si="104"/>
        <v>2022</v>
      </c>
      <c r="C3968" t="str">
        <f t="shared" si="105"/>
        <v>COMBDGRTTOldSLLED___STDELC_16</v>
      </c>
      <c r="D3968" s="8">
        <f>IF(_xlfn.IFNA(VLOOKUP(LEFT(C3968,LEN(C3968)-3),COMBDG_Replacement_Split_Tech!A:T,12+B3968-2016,FALSE),-1)&lt;0,0,VLOOKUP(LEFT(C3968,LEN(C3968)-3),COMBDG_Replacement_Split_Tech!A:T,12+B3968-2016,FALSE))*_xlfn.IFNA(VLOOKUP(LEFT(C3968,14),'AGG Activity_16'!A:K,B3968-2016+2,FALSE),VLOOKUP(LEFT(C3968,15),'AGG Activity_16'!A:K,B3968-2016+2,FALSE))</f>
        <v>118.544130437333</v>
      </c>
    </row>
    <row r="3969" spans="1:4" x14ac:dyDescent="0.25">
      <c r="A3969" t="s">
        <v>2</v>
      </c>
      <c r="B3969">
        <f t="shared" si="104"/>
        <v>2022</v>
      </c>
      <c r="C3969" t="str">
        <f t="shared" si="105"/>
        <v>COMBDGRTTOldWH______STDELC_16</v>
      </c>
      <c r="D3969" s="8">
        <f>IF(_xlfn.IFNA(VLOOKUP(LEFT(C3969,LEN(C3969)-3),COMBDG_Replacement_Split_Tech!A:T,12+B3969-2016,FALSE),-1)&lt;0,0,VLOOKUP(LEFT(C3969,LEN(C3969)-3),COMBDG_Replacement_Split_Tech!A:T,12+B3969-2016,FALSE))*_xlfn.IFNA(VLOOKUP(LEFT(C3969,14),'AGG Activity_16'!A:K,B3969-2016+2,FALSE),VLOOKUP(LEFT(C3969,15),'AGG Activity_16'!A:K,B3969-2016+2,FALSE))</f>
        <v>18.609454292013588</v>
      </c>
    </row>
    <row r="3970" spans="1:4" x14ac:dyDescent="0.25">
      <c r="A3970" t="s">
        <v>2</v>
      </c>
      <c r="B3970">
        <f t="shared" si="104"/>
        <v>2022</v>
      </c>
      <c r="C3970" t="str">
        <f t="shared" si="105"/>
        <v>COMBDGTAWNewAE______STDELC_16</v>
      </c>
      <c r="D3970" s="8">
        <f>IF(_xlfn.IFNA(VLOOKUP(LEFT(C3970,LEN(C3970)-3),COMBDG_Replacement_Split_Tech!A:T,12+B3970-2016,FALSE),-1)&lt;0,0,VLOOKUP(LEFT(C3970,LEN(C3970)-3),COMBDG_Replacement_Split_Tech!A:T,12+B3970-2016,FALSE))*_xlfn.IFNA(VLOOKUP(LEFT(C3970,14),'AGG Activity_16'!A:K,B3970-2016+2,FALSE),VLOOKUP(LEFT(C3970,15),'AGG Activity_16'!A:K,B3970-2016+2,FALSE))</f>
        <v>0</v>
      </c>
    </row>
    <row r="3971" spans="1:4" x14ac:dyDescent="0.25">
      <c r="A3971" t="s">
        <v>2</v>
      </c>
      <c r="B3971">
        <f t="shared" si="104"/>
        <v>2022</v>
      </c>
      <c r="C3971" t="str">
        <f t="shared" si="105"/>
        <v>COMBDGTAWNewAM______STDELC_16</v>
      </c>
      <c r="D3971" s="8">
        <f>IF(_xlfn.IFNA(VLOOKUP(LEFT(C3971,LEN(C3971)-3),COMBDG_Replacement_Split_Tech!A:T,12+B3971-2016,FALSE),-1)&lt;0,0,VLOOKUP(LEFT(C3971,LEN(C3971)-3),COMBDG_Replacement_Split_Tech!A:T,12+B3971-2016,FALSE))*_xlfn.IFNA(VLOOKUP(LEFT(C3971,14),'AGG Activity_16'!A:K,B3971-2016+2,FALSE),VLOOKUP(LEFT(C3971,15),'AGG Activity_16'!A:K,B3971-2016+2,FALSE))</f>
        <v>0</v>
      </c>
    </row>
    <row r="3972" spans="1:4" x14ac:dyDescent="0.25">
      <c r="A3972" t="s">
        <v>2</v>
      </c>
      <c r="B3972">
        <f t="shared" si="104"/>
        <v>2022</v>
      </c>
      <c r="C3972" t="str">
        <f t="shared" si="105"/>
        <v>COMBDGTAWNewLIFLC___STDELC_16</v>
      </c>
      <c r="D3972" s="8">
        <f>IF(_xlfn.IFNA(VLOOKUP(LEFT(C3972,LEN(C3972)-3),COMBDG_Replacement_Split_Tech!A:T,12+B3972-2016,FALSE),-1)&lt;0,0,VLOOKUP(LEFT(C3972,LEN(C3972)-3),COMBDG_Replacement_Split_Tech!A:T,12+B3972-2016,FALSE))*_xlfn.IFNA(VLOOKUP(LEFT(C3972,14),'AGG Activity_16'!A:K,B3972-2016+2,FALSE),VLOOKUP(LEFT(C3972,15),'AGG Activity_16'!A:K,B3972-2016+2,FALSE))</f>
        <v>0</v>
      </c>
    </row>
    <row r="3973" spans="1:4" x14ac:dyDescent="0.25">
      <c r="A3973" t="s">
        <v>2</v>
      </c>
      <c r="B3973">
        <f t="shared" si="104"/>
        <v>2022</v>
      </c>
      <c r="C3973" t="str">
        <f t="shared" si="105"/>
        <v>COMBDGTAWNewLIFLU___STDELC_16</v>
      </c>
      <c r="D3973" s="8">
        <f>IF(_xlfn.IFNA(VLOOKUP(LEFT(C3973,LEN(C3973)-3),COMBDG_Replacement_Split_Tech!A:T,12+B3973-2016,FALSE),-1)&lt;0,0,VLOOKUP(LEFT(C3973,LEN(C3973)-3),COMBDG_Replacement_Split_Tech!A:T,12+B3973-2016,FALSE))*_xlfn.IFNA(VLOOKUP(LEFT(C3973,14),'AGG Activity_16'!A:K,B3973-2016+2,FALSE),VLOOKUP(LEFT(C3973,15),'AGG Activity_16'!A:K,B3973-2016+2,FALSE))</f>
        <v>0</v>
      </c>
    </row>
    <row r="3974" spans="1:4" x14ac:dyDescent="0.25">
      <c r="A3974" t="s">
        <v>2</v>
      </c>
      <c r="B3974">
        <f t="shared" si="104"/>
        <v>2022</v>
      </c>
      <c r="C3974" t="str">
        <f t="shared" si="105"/>
        <v>COMBDGTAWNewLIHAL___STDELC_16</v>
      </c>
      <c r="D3974" s="8">
        <f>IF(_xlfn.IFNA(VLOOKUP(LEFT(C3974,LEN(C3974)-3),COMBDG_Replacement_Split_Tech!A:T,12+B3974-2016,FALSE),-1)&lt;0,0,VLOOKUP(LEFT(C3974,LEN(C3974)-3),COMBDG_Replacement_Split_Tech!A:T,12+B3974-2016,FALSE))*_xlfn.IFNA(VLOOKUP(LEFT(C3974,14),'AGG Activity_16'!A:K,B3974-2016+2,FALSE),VLOOKUP(LEFT(C3974,15),'AGG Activity_16'!A:K,B3974-2016+2,FALSE))</f>
        <v>0</v>
      </c>
    </row>
    <row r="3975" spans="1:4" x14ac:dyDescent="0.25">
      <c r="A3975" t="s">
        <v>2</v>
      </c>
      <c r="B3975">
        <f t="shared" si="104"/>
        <v>2022</v>
      </c>
      <c r="C3975" t="str">
        <f t="shared" si="105"/>
        <v>COMBDGTAWNewLIINC___STDELC_16</v>
      </c>
      <c r="D3975" s="8">
        <f>IF(_xlfn.IFNA(VLOOKUP(LEFT(C3975,LEN(C3975)-3),COMBDG_Replacement_Split_Tech!A:T,12+B3975-2016,FALSE),-1)&lt;0,0,VLOOKUP(LEFT(C3975,LEN(C3975)-3),COMBDG_Replacement_Split_Tech!A:T,12+B3975-2016,FALSE))*_xlfn.IFNA(VLOOKUP(LEFT(C3975,14),'AGG Activity_16'!A:K,B3975-2016+2,FALSE),VLOOKUP(LEFT(C3975,15),'AGG Activity_16'!A:K,B3975-2016+2,FALSE))</f>
        <v>0</v>
      </c>
    </row>
    <row r="3976" spans="1:4" x14ac:dyDescent="0.25">
      <c r="A3976" t="s">
        <v>2</v>
      </c>
      <c r="B3976">
        <f t="shared" si="104"/>
        <v>2022</v>
      </c>
      <c r="C3976" t="str">
        <f t="shared" si="105"/>
        <v>COMBDGTAWNewLILED___STDELC_16</v>
      </c>
      <c r="D3976" s="8">
        <f>IF(_xlfn.IFNA(VLOOKUP(LEFT(C3976,LEN(C3976)-3),COMBDG_Replacement_Split_Tech!A:T,12+B3976-2016,FALSE),-1)&lt;0,0,VLOOKUP(LEFT(C3976,LEN(C3976)-3),COMBDG_Replacement_Split_Tech!A:T,12+B3976-2016,FALSE))*_xlfn.IFNA(VLOOKUP(LEFT(C3976,14),'AGG Activity_16'!A:K,B3976-2016+2,FALSE),VLOOKUP(LEFT(C3976,15),'AGG Activity_16'!A:K,B3976-2016+2,FALSE))</f>
        <v>0</v>
      </c>
    </row>
    <row r="3977" spans="1:4" x14ac:dyDescent="0.25">
      <c r="A3977" t="s">
        <v>2</v>
      </c>
      <c r="B3977">
        <f t="shared" si="104"/>
        <v>2022</v>
      </c>
      <c r="C3977" t="str">
        <f t="shared" si="105"/>
        <v>COMBDGTAWNewSC______STDELC_16</v>
      </c>
      <c r="D3977" s="8">
        <f>IF(_xlfn.IFNA(VLOOKUP(LEFT(C3977,LEN(C3977)-3),COMBDG_Replacement_Split_Tech!A:T,12+B3977-2016,FALSE),-1)&lt;0,0,VLOOKUP(LEFT(C3977,LEN(C3977)-3),COMBDG_Replacement_Split_Tech!A:T,12+B3977-2016,FALSE))*_xlfn.IFNA(VLOOKUP(LEFT(C3977,14),'AGG Activity_16'!A:K,B3977-2016+2,FALSE),VLOOKUP(LEFT(C3977,15),'AGG Activity_16'!A:K,B3977-2016+2,FALSE))</f>
        <v>0</v>
      </c>
    </row>
    <row r="3978" spans="1:4" x14ac:dyDescent="0.25">
      <c r="A3978" t="s">
        <v>2</v>
      </c>
      <c r="B3978">
        <f t="shared" si="104"/>
        <v>2022</v>
      </c>
      <c r="C3978" t="str">
        <f t="shared" si="105"/>
        <v>COMBDGTAWNewSHFUR___STDELC_16</v>
      </c>
      <c r="D3978" s="8">
        <f>IF(_xlfn.IFNA(VLOOKUP(LEFT(C3978,LEN(C3978)-3),COMBDG_Replacement_Split_Tech!A:T,12+B3978-2016,FALSE),-1)&lt;0,0,VLOOKUP(LEFT(C3978,LEN(C3978)-3),COMBDG_Replacement_Split_Tech!A:T,12+B3978-2016,FALSE))*_xlfn.IFNA(VLOOKUP(LEFT(C3978,14),'AGG Activity_16'!A:K,B3978-2016+2,FALSE),VLOOKUP(LEFT(C3978,15),'AGG Activity_16'!A:K,B3978-2016+2,FALSE))</f>
        <v>0</v>
      </c>
    </row>
    <row r="3979" spans="1:4" x14ac:dyDescent="0.25">
      <c r="A3979" t="s">
        <v>2</v>
      </c>
      <c r="B3979">
        <f t="shared" si="104"/>
        <v>2022</v>
      </c>
      <c r="C3979" t="str">
        <f t="shared" si="105"/>
        <v>COMBDGTAWNewSHHEP___STDELC_16</v>
      </c>
      <c r="D3979" s="8">
        <f>IF(_xlfn.IFNA(VLOOKUP(LEFT(C3979,LEN(C3979)-3),COMBDG_Replacement_Split_Tech!A:T,12+B3979-2016,FALSE),-1)&lt;0,0,VLOOKUP(LEFT(C3979,LEN(C3979)-3),COMBDG_Replacement_Split_Tech!A:T,12+B3979-2016,FALSE))*_xlfn.IFNA(VLOOKUP(LEFT(C3979,14),'AGG Activity_16'!A:K,B3979-2016+2,FALSE),VLOOKUP(LEFT(C3979,15),'AGG Activity_16'!A:K,B3979-2016+2,FALSE))</f>
        <v>0</v>
      </c>
    </row>
    <row r="3980" spans="1:4" x14ac:dyDescent="0.25">
      <c r="A3980" t="s">
        <v>2</v>
      </c>
      <c r="B3980">
        <f t="shared" si="104"/>
        <v>2022</v>
      </c>
      <c r="C3980" t="str">
        <f t="shared" si="105"/>
        <v>COMBDGTAWNewSHPLT___STDELC_16</v>
      </c>
      <c r="D3980" s="8">
        <f>IF(_xlfn.IFNA(VLOOKUP(LEFT(C3980,LEN(C3980)-3),COMBDG_Replacement_Split_Tech!A:T,12+B3980-2016,FALSE),-1)&lt;0,0,VLOOKUP(LEFT(C3980,LEN(C3980)-3),COMBDG_Replacement_Split_Tech!A:T,12+B3980-2016,FALSE))*_xlfn.IFNA(VLOOKUP(LEFT(C3980,14),'AGG Activity_16'!A:K,B3980-2016+2,FALSE),VLOOKUP(LEFT(C3980,15),'AGG Activity_16'!A:K,B3980-2016+2,FALSE))</f>
        <v>0</v>
      </c>
    </row>
    <row r="3981" spans="1:4" x14ac:dyDescent="0.25">
      <c r="A3981" t="s">
        <v>2</v>
      </c>
      <c r="B3981">
        <f t="shared" si="104"/>
        <v>2022</v>
      </c>
      <c r="C3981" t="str">
        <f t="shared" si="105"/>
        <v>COMBDGTAWNewSLLED___STDELC_16</v>
      </c>
      <c r="D3981" s="8">
        <f>IF(_xlfn.IFNA(VLOOKUP(LEFT(C3981,LEN(C3981)-3),COMBDG_Replacement_Split_Tech!A:T,12+B3981-2016,FALSE),-1)&lt;0,0,VLOOKUP(LEFT(C3981,LEN(C3981)-3),COMBDG_Replacement_Split_Tech!A:T,12+B3981-2016,FALSE))*_xlfn.IFNA(VLOOKUP(LEFT(C3981,14),'AGG Activity_16'!A:K,B3981-2016+2,FALSE),VLOOKUP(LEFT(C3981,15),'AGG Activity_16'!A:K,B3981-2016+2,FALSE))</f>
        <v>0</v>
      </c>
    </row>
    <row r="3982" spans="1:4" x14ac:dyDescent="0.25">
      <c r="A3982" t="s">
        <v>2</v>
      </c>
      <c r="B3982">
        <f t="shared" si="104"/>
        <v>2022</v>
      </c>
      <c r="C3982" t="str">
        <f t="shared" si="105"/>
        <v>COMBDGTAWNewWH______STDELC_16</v>
      </c>
      <c r="D3982" s="8">
        <f>IF(_xlfn.IFNA(VLOOKUP(LEFT(C3982,LEN(C3982)-3),COMBDG_Replacement_Split_Tech!A:T,12+B3982-2016,FALSE),-1)&lt;0,0,VLOOKUP(LEFT(C3982,LEN(C3982)-3),COMBDG_Replacement_Split_Tech!A:T,12+B3982-2016,FALSE))*_xlfn.IFNA(VLOOKUP(LEFT(C3982,14),'AGG Activity_16'!A:K,B3982-2016+2,FALSE),VLOOKUP(LEFT(C3982,15),'AGG Activity_16'!A:K,B3982-2016+2,FALSE))</f>
        <v>0</v>
      </c>
    </row>
    <row r="3983" spans="1:4" x14ac:dyDescent="0.25">
      <c r="A3983" t="s">
        <v>2</v>
      </c>
      <c r="B3983">
        <f t="shared" si="104"/>
        <v>2022</v>
      </c>
      <c r="C3983" t="str">
        <f t="shared" si="105"/>
        <v>COMBDGTAWOldAE______STDELC_16</v>
      </c>
      <c r="D3983" s="8">
        <f>IF(_xlfn.IFNA(VLOOKUP(LEFT(C3983,LEN(C3983)-3),COMBDG_Replacement_Split_Tech!A:T,12+B3983-2016,FALSE),-1)&lt;0,0,VLOOKUP(LEFT(C3983,LEN(C3983)-3),COMBDG_Replacement_Split_Tech!A:T,12+B3983-2016,FALSE))*_xlfn.IFNA(VLOOKUP(LEFT(C3983,14),'AGG Activity_16'!A:K,B3983-2016+2,FALSE),VLOOKUP(LEFT(C3983,15),'AGG Activity_16'!A:K,B3983-2016+2,FALSE))</f>
        <v>150.9154223783332</v>
      </c>
    </row>
    <row r="3984" spans="1:4" x14ac:dyDescent="0.25">
      <c r="A3984" t="s">
        <v>2</v>
      </c>
      <c r="B3984">
        <f t="shared" si="104"/>
        <v>2022</v>
      </c>
      <c r="C3984" t="str">
        <f t="shared" si="105"/>
        <v>COMBDGTAWOldAM______STDELC_16</v>
      </c>
      <c r="D3984" s="8">
        <f>IF(_xlfn.IFNA(VLOOKUP(LEFT(C3984,LEN(C3984)-3),COMBDG_Replacement_Split_Tech!A:T,12+B3984-2016,FALSE),-1)&lt;0,0,VLOOKUP(LEFT(C3984,LEN(C3984)-3),COMBDG_Replacement_Split_Tech!A:T,12+B3984-2016,FALSE))*_xlfn.IFNA(VLOOKUP(LEFT(C3984,14),'AGG Activity_16'!A:K,B3984-2016+2,FALSE),VLOOKUP(LEFT(C3984,15),'AGG Activity_16'!A:K,B3984-2016+2,FALSE))</f>
        <v>38.326538610613042</v>
      </c>
    </row>
    <row r="3985" spans="1:4" x14ac:dyDescent="0.25">
      <c r="A3985" t="s">
        <v>2</v>
      </c>
      <c r="B3985">
        <f t="shared" si="104"/>
        <v>2022</v>
      </c>
      <c r="C3985" t="str">
        <f t="shared" si="105"/>
        <v>COMBDGTAWOldLIFLC___STDELC_16</v>
      </c>
      <c r="D3985" s="8">
        <f>IF(_xlfn.IFNA(VLOOKUP(LEFT(C3985,LEN(C3985)-3),COMBDG_Replacement_Split_Tech!A:T,12+B3985-2016,FALSE),-1)&lt;0,0,VLOOKUP(LEFT(C3985,LEN(C3985)-3),COMBDG_Replacement_Split_Tech!A:T,12+B3985-2016,FALSE))*_xlfn.IFNA(VLOOKUP(LEFT(C3985,14),'AGG Activity_16'!A:K,B3985-2016+2,FALSE),VLOOKUP(LEFT(C3985,15),'AGG Activity_16'!A:K,B3985-2016+2,FALSE))</f>
        <v>28.043749453236774</v>
      </c>
    </row>
    <row r="3986" spans="1:4" x14ac:dyDescent="0.25">
      <c r="A3986" t="s">
        <v>2</v>
      </c>
      <c r="B3986">
        <f t="shared" si="104"/>
        <v>2022</v>
      </c>
      <c r="C3986" t="str">
        <f t="shared" si="105"/>
        <v>COMBDGTAWOldLIFLU___STDELC_16</v>
      </c>
      <c r="D3986" s="8">
        <f>IF(_xlfn.IFNA(VLOOKUP(LEFT(C3986,LEN(C3986)-3),COMBDG_Replacement_Split_Tech!A:T,12+B3986-2016,FALSE),-1)&lt;0,0,VLOOKUP(LEFT(C3986,LEN(C3986)-3),COMBDG_Replacement_Split_Tech!A:T,12+B3986-2016,FALSE))*_xlfn.IFNA(VLOOKUP(LEFT(C3986,14),'AGG Activity_16'!A:K,B3986-2016+2,FALSE),VLOOKUP(LEFT(C3986,15),'AGG Activity_16'!A:K,B3986-2016+2,FALSE))</f>
        <v>107.10568918210662</v>
      </c>
    </row>
    <row r="3987" spans="1:4" x14ac:dyDescent="0.25">
      <c r="A3987" t="s">
        <v>2</v>
      </c>
      <c r="B3987">
        <f t="shared" si="104"/>
        <v>2022</v>
      </c>
      <c r="C3987" t="str">
        <f t="shared" si="105"/>
        <v>COMBDGTAWOldLIHAL___STDELC_16</v>
      </c>
      <c r="D3987" s="8">
        <f>IF(_xlfn.IFNA(VLOOKUP(LEFT(C3987,LEN(C3987)-3),COMBDG_Replacement_Split_Tech!A:T,12+B3987-2016,FALSE),-1)&lt;0,0,VLOOKUP(LEFT(C3987,LEN(C3987)-3),COMBDG_Replacement_Split_Tech!A:T,12+B3987-2016,FALSE))*_xlfn.IFNA(VLOOKUP(LEFT(C3987,14),'AGG Activity_16'!A:K,B3987-2016+2,FALSE),VLOOKUP(LEFT(C3987,15),'AGG Activity_16'!A:K,B3987-2016+2,FALSE))</f>
        <v>60.198411380750628</v>
      </c>
    </row>
    <row r="3988" spans="1:4" x14ac:dyDescent="0.25">
      <c r="A3988" t="s">
        <v>2</v>
      </c>
      <c r="B3988">
        <f t="shared" si="104"/>
        <v>2022</v>
      </c>
      <c r="C3988" t="str">
        <f t="shared" si="105"/>
        <v>COMBDGTAWOldLIINC___STDELC_16</v>
      </c>
      <c r="D3988" s="8">
        <f>IF(_xlfn.IFNA(VLOOKUP(LEFT(C3988,LEN(C3988)-3),COMBDG_Replacement_Split_Tech!A:T,12+B3988-2016,FALSE),-1)&lt;0,0,VLOOKUP(LEFT(C3988,LEN(C3988)-3),COMBDG_Replacement_Split_Tech!A:T,12+B3988-2016,FALSE))*_xlfn.IFNA(VLOOKUP(LEFT(C3988,14),'AGG Activity_16'!A:K,B3988-2016+2,FALSE),VLOOKUP(LEFT(C3988,15),'AGG Activity_16'!A:K,B3988-2016+2,FALSE))</f>
        <v>193.34468357921307</v>
      </c>
    </row>
    <row r="3989" spans="1:4" x14ac:dyDescent="0.25">
      <c r="A3989" t="s">
        <v>2</v>
      </c>
      <c r="B3989">
        <f t="shared" si="104"/>
        <v>2022</v>
      </c>
      <c r="C3989" t="str">
        <f t="shared" si="105"/>
        <v>COMBDGTAWOldLILED___STDELC_16</v>
      </c>
      <c r="D3989" s="8">
        <f>IF(_xlfn.IFNA(VLOOKUP(LEFT(C3989,LEN(C3989)-3),COMBDG_Replacement_Split_Tech!A:T,12+B3989-2016,FALSE),-1)&lt;0,0,VLOOKUP(LEFT(C3989,LEN(C3989)-3),COMBDG_Replacement_Split_Tech!A:T,12+B3989-2016,FALSE))*_xlfn.IFNA(VLOOKUP(LEFT(C3989,14),'AGG Activity_16'!A:K,B3989-2016+2,FALSE),VLOOKUP(LEFT(C3989,15),'AGG Activity_16'!A:K,B3989-2016+2,FALSE))</f>
        <v>0.4705697179115918</v>
      </c>
    </row>
    <row r="3990" spans="1:4" x14ac:dyDescent="0.25">
      <c r="A3990" t="s">
        <v>2</v>
      </c>
      <c r="B3990">
        <f t="shared" si="104"/>
        <v>2022</v>
      </c>
      <c r="C3990" t="str">
        <f t="shared" si="105"/>
        <v>COMBDGTAWOldSC______STDELC_16</v>
      </c>
      <c r="D3990" s="8">
        <f>IF(_xlfn.IFNA(VLOOKUP(LEFT(C3990,LEN(C3990)-3),COMBDG_Replacement_Split_Tech!A:T,12+B3990-2016,FALSE),-1)&lt;0,0,VLOOKUP(LEFT(C3990,LEN(C3990)-3),COMBDG_Replacement_Split_Tech!A:T,12+B3990-2016,FALSE))*_xlfn.IFNA(VLOOKUP(LEFT(C3990,14),'AGG Activity_16'!A:K,B3990-2016+2,FALSE),VLOOKUP(LEFT(C3990,15),'AGG Activity_16'!A:K,B3990-2016+2,FALSE))</f>
        <v>106.16773755383667</v>
      </c>
    </row>
    <row r="3991" spans="1:4" x14ac:dyDescent="0.25">
      <c r="A3991" t="s">
        <v>2</v>
      </c>
      <c r="B3991">
        <f t="shared" si="104"/>
        <v>2022</v>
      </c>
      <c r="C3991" t="str">
        <f t="shared" si="105"/>
        <v>COMBDGTAWOldSHFUR___STDELC_16</v>
      </c>
      <c r="D3991" s="8">
        <f>IF(_xlfn.IFNA(VLOOKUP(LEFT(C3991,LEN(C3991)-3),COMBDG_Replacement_Split_Tech!A:T,12+B3991-2016,FALSE),-1)&lt;0,0,VLOOKUP(LEFT(C3991,LEN(C3991)-3),COMBDG_Replacement_Split_Tech!A:T,12+B3991-2016,FALSE))*_xlfn.IFNA(VLOOKUP(LEFT(C3991,14),'AGG Activity_16'!A:K,B3991-2016+2,FALSE),VLOOKUP(LEFT(C3991,15),'AGG Activity_16'!A:K,B3991-2016+2,FALSE))</f>
        <v>0</v>
      </c>
    </row>
    <row r="3992" spans="1:4" x14ac:dyDescent="0.25">
      <c r="A3992" t="s">
        <v>2</v>
      </c>
      <c r="B3992">
        <f t="shared" si="104"/>
        <v>2022</v>
      </c>
      <c r="C3992" t="str">
        <f t="shared" si="105"/>
        <v>COMBDGTAWOldSHHEP___STDELC_16</v>
      </c>
      <c r="D3992" s="8">
        <f>IF(_xlfn.IFNA(VLOOKUP(LEFT(C3992,LEN(C3992)-3),COMBDG_Replacement_Split_Tech!A:T,12+B3992-2016,FALSE),-1)&lt;0,0,VLOOKUP(LEFT(C3992,LEN(C3992)-3),COMBDG_Replacement_Split_Tech!A:T,12+B3992-2016,FALSE))*_xlfn.IFNA(VLOOKUP(LEFT(C3992,14),'AGG Activity_16'!A:K,B3992-2016+2,FALSE),VLOOKUP(LEFT(C3992,15),'AGG Activity_16'!A:K,B3992-2016+2,FALSE))</f>
        <v>39.748689590478634</v>
      </c>
    </row>
    <row r="3993" spans="1:4" x14ac:dyDescent="0.25">
      <c r="A3993" t="s">
        <v>2</v>
      </c>
      <c r="B3993">
        <f t="shared" si="104"/>
        <v>2022</v>
      </c>
      <c r="C3993" t="str">
        <f t="shared" si="105"/>
        <v>COMBDGTAWOldSHPLT___STDELC_16</v>
      </c>
      <c r="D3993" s="8">
        <f>IF(_xlfn.IFNA(VLOOKUP(LEFT(C3993,LEN(C3993)-3),COMBDG_Replacement_Split_Tech!A:T,12+B3993-2016,FALSE),-1)&lt;0,0,VLOOKUP(LEFT(C3993,LEN(C3993)-3),COMBDG_Replacement_Split_Tech!A:T,12+B3993-2016,FALSE))*_xlfn.IFNA(VLOOKUP(LEFT(C3993,14),'AGG Activity_16'!A:K,B3993-2016+2,FALSE),VLOOKUP(LEFT(C3993,15),'AGG Activity_16'!A:K,B3993-2016+2,FALSE))</f>
        <v>8.4120096086246576</v>
      </c>
    </row>
    <row r="3994" spans="1:4" x14ac:dyDescent="0.25">
      <c r="A3994" t="s">
        <v>2</v>
      </c>
      <c r="B3994">
        <f t="shared" si="104"/>
        <v>2022</v>
      </c>
      <c r="C3994" t="str">
        <f t="shared" si="105"/>
        <v>COMBDGTAWOldSLLED___STDELC_16</v>
      </c>
      <c r="D3994" s="8">
        <f>IF(_xlfn.IFNA(VLOOKUP(LEFT(C3994,LEN(C3994)-3),COMBDG_Replacement_Split_Tech!A:T,12+B3994-2016,FALSE),-1)&lt;0,0,VLOOKUP(LEFT(C3994,LEN(C3994)-3),COMBDG_Replacement_Split_Tech!A:T,12+B3994-2016,FALSE))*_xlfn.IFNA(VLOOKUP(LEFT(C3994,14),'AGG Activity_16'!A:K,B3994-2016+2,FALSE),VLOOKUP(LEFT(C3994,15),'AGG Activity_16'!A:K,B3994-2016+2,FALSE))</f>
        <v>22.049455725775012</v>
      </c>
    </row>
    <row r="3995" spans="1:4" x14ac:dyDescent="0.25">
      <c r="A3995" t="s">
        <v>2</v>
      </c>
      <c r="B3995">
        <f t="shared" ref="B3995:B4058" si="106">B3395+1</f>
        <v>2022</v>
      </c>
      <c r="C3995" t="str">
        <f t="shared" ref="C3995:C4058" si="107">C3395</f>
        <v>COMBDGTAWOldWH______STDELC_16</v>
      </c>
      <c r="D3995" s="8">
        <f>IF(_xlfn.IFNA(VLOOKUP(LEFT(C3995,LEN(C3995)-3),COMBDG_Replacement_Split_Tech!A:T,12+B3995-2016,FALSE),-1)&lt;0,0,VLOOKUP(LEFT(C3995,LEN(C3995)-3),COMBDG_Replacement_Split_Tech!A:T,12+B3995-2016,FALSE))*_xlfn.IFNA(VLOOKUP(LEFT(C3995,14),'AGG Activity_16'!A:K,B3995-2016+2,FALSE),VLOOKUP(LEFT(C3995,15),'AGG Activity_16'!A:K,B3995-2016+2,FALSE))</f>
        <v>1.3916484914334295</v>
      </c>
    </row>
    <row r="3996" spans="1:4" x14ac:dyDescent="0.25">
      <c r="A3996" t="s">
        <v>2</v>
      </c>
      <c r="B3996">
        <f t="shared" si="106"/>
        <v>2022</v>
      </c>
      <c r="C3996" t="str">
        <f t="shared" si="107"/>
        <v>COMBDGWSTNewAE______STDELC_16</v>
      </c>
      <c r="D3996" s="8">
        <f>IF(_xlfn.IFNA(VLOOKUP(LEFT(C3996,LEN(C3996)-3),COMBDG_Replacement_Split_Tech!A:T,12+B3996-2016,FALSE),-1)&lt;0,0,VLOOKUP(LEFT(C3996,LEN(C3996)-3),COMBDG_Replacement_Split_Tech!A:T,12+B3996-2016,FALSE))*_xlfn.IFNA(VLOOKUP(LEFT(C3996,14),'AGG Activity_16'!A:K,B3996-2016+2,FALSE),VLOOKUP(LEFT(C3996,15),'AGG Activity_16'!A:K,B3996-2016+2,FALSE))</f>
        <v>0</v>
      </c>
    </row>
    <row r="3997" spans="1:4" x14ac:dyDescent="0.25">
      <c r="A3997" t="s">
        <v>2</v>
      </c>
      <c r="B3997">
        <f t="shared" si="106"/>
        <v>2022</v>
      </c>
      <c r="C3997" t="str">
        <f t="shared" si="107"/>
        <v>COMBDGWSTNewAM______STDELC_16</v>
      </c>
      <c r="D3997" s="8">
        <f>IF(_xlfn.IFNA(VLOOKUP(LEFT(C3997,LEN(C3997)-3),COMBDG_Replacement_Split_Tech!A:T,12+B3997-2016,FALSE),-1)&lt;0,0,VLOOKUP(LEFT(C3997,LEN(C3997)-3),COMBDG_Replacement_Split_Tech!A:T,12+B3997-2016,FALSE))*_xlfn.IFNA(VLOOKUP(LEFT(C3997,14),'AGG Activity_16'!A:K,B3997-2016+2,FALSE),VLOOKUP(LEFT(C3997,15),'AGG Activity_16'!A:K,B3997-2016+2,FALSE))</f>
        <v>0</v>
      </c>
    </row>
    <row r="3998" spans="1:4" x14ac:dyDescent="0.25">
      <c r="A3998" t="s">
        <v>2</v>
      </c>
      <c r="B3998">
        <f t="shared" si="106"/>
        <v>2022</v>
      </c>
      <c r="C3998" t="str">
        <f t="shared" si="107"/>
        <v>COMBDGWSTNewLIFLC___STDELC_16</v>
      </c>
      <c r="D3998" s="8">
        <f>IF(_xlfn.IFNA(VLOOKUP(LEFT(C3998,LEN(C3998)-3),COMBDG_Replacement_Split_Tech!A:T,12+B3998-2016,FALSE),-1)&lt;0,0,VLOOKUP(LEFT(C3998,LEN(C3998)-3),COMBDG_Replacement_Split_Tech!A:T,12+B3998-2016,FALSE))*_xlfn.IFNA(VLOOKUP(LEFT(C3998,14),'AGG Activity_16'!A:K,B3998-2016+2,FALSE),VLOOKUP(LEFT(C3998,15),'AGG Activity_16'!A:K,B3998-2016+2,FALSE))</f>
        <v>0</v>
      </c>
    </row>
    <row r="3999" spans="1:4" x14ac:dyDescent="0.25">
      <c r="A3999" t="s">
        <v>2</v>
      </c>
      <c r="B3999">
        <f t="shared" si="106"/>
        <v>2022</v>
      </c>
      <c r="C3999" t="str">
        <f t="shared" si="107"/>
        <v>COMBDGWSTNewLIFLU___STDELC_16</v>
      </c>
      <c r="D3999" s="8">
        <f>IF(_xlfn.IFNA(VLOOKUP(LEFT(C3999,LEN(C3999)-3),COMBDG_Replacement_Split_Tech!A:T,12+B3999-2016,FALSE),-1)&lt;0,0,VLOOKUP(LEFT(C3999,LEN(C3999)-3),COMBDG_Replacement_Split_Tech!A:T,12+B3999-2016,FALSE))*_xlfn.IFNA(VLOOKUP(LEFT(C3999,14),'AGG Activity_16'!A:K,B3999-2016+2,FALSE),VLOOKUP(LEFT(C3999,15),'AGG Activity_16'!A:K,B3999-2016+2,FALSE))</f>
        <v>0</v>
      </c>
    </row>
    <row r="4000" spans="1:4" x14ac:dyDescent="0.25">
      <c r="A4000" t="s">
        <v>2</v>
      </c>
      <c r="B4000">
        <f t="shared" si="106"/>
        <v>2022</v>
      </c>
      <c r="C4000" t="str">
        <f t="shared" si="107"/>
        <v>COMBDGWSTNewLIHAL___STDELC_16</v>
      </c>
      <c r="D4000" s="8">
        <f>IF(_xlfn.IFNA(VLOOKUP(LEFT(C4000,LEN(C4000)-3),COMBDG_Replacement_Split_Tech!A:T,12+B4000-2016,FALSE),-1)&lt;0,0,VLOOKUP(LEFT(C4000,LEN(C4000)-3),COMBDG_Replacement_Split_Tech!A:T,12+B4000-2016,FALSE))*_xlfn.IFNA(VLOOKUP(LEFT(C4000,14),'AGG Activity_16'!A:K,B4000-2016+2,FALSE),VLOOKUP(LEFT(C4000,15),'AGG Activity_16'!A:K,B4000-2016+2,FALSE))</f>
        <v>0</v>
      </c>
    </row>
    <row r="4001" spans="1:4" x14ac:dyDescent="0.25">
      <c r="A4001" t="s">
        <v>2</v>
      </c>
      <c r="B4001">
        <f t="shared" si="106"/>
        <v>2022</v>
      </c>
      <c r="C4001" t="str">
        <f t="shared" si="107"/>
        <v>COMBDGWSTNewLIINC___STDELC_16</v>
      </c>
      <c r="D4001" s="8">
        <f>IF(_xlfn.IFNA(VLOOKUP(LEFT(C4001,LEN(C4001)-3),COMBDG_Replacement_Split_Tech!A:T,12+B4001-2016,FALSE),-1)&lt;0,0,VLOOKUP(LEFT(C4001,LEN(C4001)-3),COMBDG_Replacement_Split_Tech!A:T,12+B4001-2016,FALSE))*_xlfn.IFNA(VLOOKUP(LEFT(C4001,14),'AGG Activity_16'!A:K,B4001-2016+2,FALSE),VLOOKUP(LEFT(C4001,15),'AGG Activity_16'!A:K,B4001-2016+2,FALSE))</f>
        <v>0</v>
      </c>
    </row>
    <row r="4002" spans="1:4" x14ac:dyDescent="0.25">
      <c r="A4002" t="s">
        <v>2</v>
      </c>
      <c r="B4002">
        <f t="shared" si="106"/>
        <v>2022</v>
      </c>
      <c r="C4002" t="str">
        <f t="shared" si="107"/>
        <v>COMBDGWSTNewLILED___STDELC_16</v>
      </c>
      <c r="D4002" s="8">
        <f>IF(_xlfn.IFNA(VLOOKUP(LEFT(C4002,LEN(C4002)-3),COMBDG_Replacement_Split_Tech!A:T,12+B4002-2016,FALSE),-1)&lt;0,0,VLOOKUP(LEFT(C4002,LEN(C4002)-3),COMBDG_Replacement_Split_Tech!A:T,12+B4002-2016,FALSE))*_xlfn.IFNA(VLOOKUP(LEFT(C4002,14),'AGG Activity_16'!A:K,B4002-2016+2,FALSE),VLOOKUP(LEFT(C4002,15),'AGG Activity_16'!A:K,B4002-2016+2,FALSE))</f>
        <v>0</v>
      </c>
    </row>
    <row r="4003" spans="1:4" x14ac:dyDescent="0.25">
      <c r="A4003" t="s">
        <v>2</v>
      </c>
      <c r="B4003">
        <f t="shared" si="106"/>
        <v>2022</v>
      </c>
      <c r="C4003" t="str">
        <f t="shared" si="107"/>
        <v>COMBDGWSTNewSC______STDELC_16</v>
      </c>
      <c r="D4003" s="8">
        <f>IF(_xlfn.IFNA(VLOOKUP(LEFT(C4003,LEN(C4003)-3),COMBDG_Replacement_Split_Tech!A:T,12+B4003-2016,FALSE),-1)&lt;0,0,VLOOKUP(LEFT(C4003,LEN(C4003)-3),COMBDG_Replacement_Split_Tech!A:T,12+B4003-2016,FALSE))*_xlfn.IFNA(VLOOKUP(LEFT(C4003,14),'AGG Activity_16'!A:K,B4003-2016+2,FALSE),VLOOKUP(LEFT(C4003,15),'AGG Activity_16'!A:K,B4003-2016+2,FALSE))</f>
        <v>0</v>
      </c>
    </row>
    <row r="4004" spans="1:4" x14ac:dyDescent="0.25">
      <c r="A4004" t="s">
        <v>2</v>
      </c>
      <c r="B4004">
        <f t="shared" si="106"/>
        <v>2022</v>
      </c>
      <c r="C4004" t="str">
        <f t="shared" si="107"/>
        <v>COMBDGWSTNewSHFUR___STDELC_16</v>
      </c>
      <c r="D4004" s="8">
        <f>IF(_xlfn.IFNA(VLOOKUP(LEFT(C4004,LEN(C4004)-3),COMBDG_Replacement_Split_Tech!A:T,12+B4004-2016,FALSE),-1)&lt;0,0,VLOOKUP(LEFT(C4004,LEN(C4004)-3),COMBDG_Replacement_Split_Tech!A:T,12+B4004-2016,FALSE))*_xlfn.IFNA(VLOOKUP(LEFT(C4004,14),'AGG Activity_16'!A:K,B4004-2016+2,FALSE),VLOOKUP(LEFT(C4004,15),'AGG Activity_16'!A:K,B4004-2016+2,FALSE))</f>
        <v>0</v>
      </c>
    </row>
    <row r="4005" spans="1:4" x14ac:dyDescent="0.25">
      <c r="A4005" t="s">
        <v>2</v>
      </c>
      <c r="B4005">
        <f t="shared" si="106"/>
        <v>2022</v>
      </c>
      <c r="C4005" t="str">
        <f t="shared" si="107"/>
        <v>COMBDGWSTNewSHHEP___STDELC_16</v>
      </c>
      <c r="D4005" s="8">
        <f>IF(_xlfn.IFNA(VLOOKUP(LEFT(C4005,LEN(C4005)-3),COMBDG_Replacement_Split_Tech!A:T,12+B4005-2016,FALSE),-1)&lt;0,0,VLOOKUP(LEFT(C4005,LEN(C4005)-3),COMBDG_Replacement_Split_Tech!A:T,12+B4005-2016,FALSE))*_xlfn.IFNA(VLOOKUP(LEFT(C4005,14),'AGG Activity_16'!A:K,B4005-2016+2,FALSE),VLOOKUP(LEFT(C4005,15),'AGG Activity_16'!A:K,B4005-2016+2,FALSE))</f>
        <v>0</v>
      </c>
    </row>
    <row r="4006" spans="1:4" x14ac:dyDescent="0.25">
      <c r="A4006" t="s">
        <v>2</v>
      </c>
      <c r="B4006">
        <f t="shared" si="106"/>
        <v>2022</v>
      </c>
      <c r="C4006" t="str">
        <f t="shared" si="107"/>
        <v>COMBDGWSTNewSHPLT___STDELC_16</v>
      </c>
      <c r="D4006" s="8">
        <f>IF(_xlfn.IFNA(VLOOKUP(LEFT(C4006,LEN(C4006)-3),COMBDG_Replacement_Split_Tech!A:T,12+B4006-2016,FALSE),-1)&lt;0,0,VLOOKUP(LEFT(C4006,LEN(C4006)-3),COMBDG_Replacement_Split_Tech!A:T,12+B4006-2016,FALSE))*_xlfn.IFNA(VLOOKUP(LEFT(C4006,14),'AGG Activity_16'!A:K,B4006-2016+2,FALSE),VLOOKUP(LEFT(C4006,15),'AGG Activity_16'!A:K,B4006-2016+2,FALSE))</f>
        <v>0</v>
      </c>
    </row>
    <row r="4007" spans="1:4" x14ac:dyDescent="0.25">
      <c r="A4007" t="s">
        <v>2</v>
      </c>
      <c r="B4007">
        <f t="shared" si="106"/>
        <v>2022</v>
      </c>
      <c r="C4007" t="str">
        <f t="shared" si="107"/>
        <v>COMBDGWSTNewSLLED___STDELC_16</v>
      </c>
      <c r="D4007" s="8">
        <f>IF(_xlfn.IFNA(VLOOKUP(LEFT(C4007,LEN(C4007)-3),COMBDG_Replacement_Split_Tech!A:T,12+B4007-2016,FALSE),-1)&lt;0,0,VLOOKUP(LEFT(C4007,LEN(C4007)-3),COMBDG_Replacement_Split_Tech!A:T,12+B4007-2016,FALSE))*_xlfn.IFNA(VLOOKUP(LEFT(C4007,14),'AGG Activity_16'!A:K,B4007-2016+2,FALSE),VLOOKUP(LEFT(C4007,15),'AGG Activity_16'!A:K,B4007-2016+2,FALSE))</f>
        <v>0</v>
      </c>
    </row>
    <row r="4008" spans="1:4" x14ac:dyDescent="0.25">
      <c r="A4008" t="s">
        <v>2</v>
      </c>
      <c r="B4008">
        <f t="shared" si="106"/>
        <v>2022</v>
      </c>
      <c r="C4008" t="str">
        <f t="shared" si="107"/>
        <v>COMBDGWSTNewWH______STDELC_16</v>
      </c>
      <c r="D4008" s="8">
        <f>IF(_xlfn.IFNA(VLOOKUP(LEFT(C4008,LEN(C4008)-3),COMBDG_Replacement_Split_Tech!A:T,12+B4008-2016,FALSE),-1)&lt;0,0,VLOOKUP(LEFT(C4008,LEN(C4008)-3),COMBDG_Replacement_Split_Tech!A:T,12+B4008-2016,FALSE))*_xlfn.IFNA(VLOOKUP(LEFT(C4008,14),'AGG Activity_16'!A:K,B4008-2016+2,FALSE),VLOOKUP(LEFT(C4008,15),'AGG Activity_16'!A:K,B4008-2016+2,FALSE))</f>
        <v>0</v>
      </c>
    </row>
    <row r="4009" spans="1:4" x14ac:dyDescent="0.25">
      <c r="A4009" t="s">
        <v>2</v>
      </c>
      <c r="B4009">
        <f t="shared" si="106"/>
        <v>2022</v>
      </c>
      <c r="C4009" t="str">
        <f t="shared" si="107"/>
        <v>COMBDGWSTOldAE______STDELC_16</v>
      </c>
      <c r="D4009" s="8">
        <f>IF(_xlfn.IFNA(VLOOKUP(LEFT(C4009,LEN(C4009)-3),COMBDG_Replacement_Split_Tech!A:T,12+B4009-2016,FALSE),-1)&lt;0,0,VLOOKUP(LEFT(C4009,LEN(C4009)-3),COMBDG_Replacement_Split_Tech!A:T,12+B4009-2016,FALSE))*_xlfn.IFNA(VLOOKUP(LEFT(C4009,14),'AGG Activity_16'!A:K,B4009-2016+2,FALSE),VLOOKUP(LEFT(C4009,15),'AGG Activity_16'!A:K,B4009-2016+2,FALSE))</f>
        <v>669.44980375287309</v>
      </c>
    </row>
    <row r="4010" spans="1:4" x14ac:dyDescent="0.25">
      <c r="A4010" t="s">
        <v>2</v>
      </c>
      <c r="B4010">
        <f t="shared" si="106"/>
        <v>2022</v>
      </c>
      <c r="C4010" t="str">
        <f t="shared" si="107"/>
        <v>COMBDGWSTOldAM______STDELC_16</v>
      </c>
      <c r="D4010" s="8">
        <f>IF(_xlfn.IFNA(VLOOKUP(LEFT(C4010,LEN(C4010)-3),COMBDG_Replacement_Split_Tech!A:T,12+B4010-2016,FALSE),-1)&lt;0,0,VLOOKUP(LEFT(C4010,LEN(C4010)-3),COMBDG_Replacement_Split_Tech!A:T,12+B4010-2016,FALSE))*_xlfn.IFNA(VLOOKUP(LEFT(C4010,14),'AGG Activity_16'!A:K,B4010-2016+2,FALSE),VLOOKUP(LEFT(C4010,15),'AGG Activity_16'!A:K,B4010-2016+2,FALSE))</f>
        <v>104.6893790122767</v>
      </c>
    </row>
    <row r="4011" spans="1:4" x14ac:dyDescent="0.25">
      <c r="A4011" t="s">
        <v>2</v>
      </c>
      <c r="B4011">
        <f t="shared" si="106"/>
        <v>2022</v>
      </c>
      <c r="C4011" t="str">
        <f t="shared" si="107"/>
        <v>COMBDGWSTOldLIFLC___STDELC_16</v>
      </c>
      <c r="D4011" s="8">
        <f>IF(_xlfn.IFNA(VLOOKUP(LEFT(C4011,LEN(C4011)-3),COMBDG_Replacement_Split_Tech!A:T,12+B4011-2016,FALSE),-1)&lt;0,0,VLOOKUP(LEFT(C4011,LEN(C4011)-3),COMBDG_Replacement_Split_Tech!A:T,12+B4011-2016,FALSE))*_xlfn.IFNA(VLOOKUP(LEFT(C4011,14),'AGG Activity_16'!A:K,B4011-2016+2,FALSE),VLOOKUP(LEFT(C4011,15),'AGG Activity_16'!A:K,B4011-2016+2,FALSE))</f>
        <v>107.24469288996868</v>
      </c>
    </row>
    <row r="4012" spans="1:4" x14ac:dyDescent="0.25">
      <c r="A4012" t="s">
        <v>2</v>
      </c>
      <c r="B4012">
        <f t="shared" si="106"/>
        <v>2022</v>
      </c>
      <c r="C4012" t="str">
        <f t="shared" si="107"/>
        <v>COMBDGWSTOldLIFLU___STDELC_16</v>
      </c>
      <c r="D4012" s="8">
        <f>IF(_xlfn.IFNA(VLOOKUP(LEFT(C4012,LEN(C4012)-3),COMBDG_Replacement_Split_Tech!A:T,12+B4012-2016,FALSE),-1)&lt;0,0,VLOOKUP(LEFT(C4012,LEN(C4012)-3),COMBDG_Replacement_Split_Tech!A:T,12+B4012-2016,FALSE))*_xlfn.IFNA(VLOOKUP(LEFT(C4012,14),'AGG Activity_16'!A:K,B4012-2016+2,FALSE),VLOOKUP(LEFT(C4012,15),'AGG Activity_16'!A:K,B4012-2016+2,FALSE))</f>
        <v>401.29724058729033</v>
      </c>
    </row>
    <row r="4013" spans="1:4" x14ac:dyDescent="0.25">
      <c r="A4013" t="s">
        <v>2</v>
      </c>
      <c r="B4013">
        <f t="shared" si="106"/>
        <v>2022</v>
      </c>
      <c r="C4013" t="str">
        <f t="shared" si="107"/>
        <v>COMBDGWSTOldLIHAL___STDELC_16</v>
      </c>
      <c r="D4013" s="8">
        <f>IF(_xlfn.IFNA(VLOOKUP(LEFT(C4013,LEN(C4013)-3),COMBDG_Replacement_Split_Tech!A:T,12+B4013-2016,FALSE),-1)&lt;0,0,VLOOKUP(LEFT(C4013,LEN(C4013)-3),COMBDG_Replacement_Split_Tech!A:T,12+B4013-2016,FALSE))*_xlfn.IFNA(VLOOKUP(LEFT(C4013,14),'AGG Activity_16'!A:K,B4013-2016+2,FALSE),VLOOKUP(LEFT(C4013,15),'AGG Activity_16'!A:K,B4013-2016+2,FALSE))</f>
        <v>230.21030592781372</v>
      </c>
    </row>
    <row r="4014" spans="1:4" x14ac:dyDescent="0.25">
      <c r="A4014" t="s">
        <v>2</v>
      </c>
      <c r="B4014">
        <f t="shared" si="106"/>
        <v>2022</v>
      </c>
      <c r="C4014" t="str">
        <f t="shared" si="107"/>
        <v>COMBDGWSTOldLIINC___STDELC_16</v>
      </c>
      <c r="D4014" s="8">
        <f>IF(_xlfn.IFNA(VLOOKUP(LEFT(C4014,LEN(C4014)-3),COMBDG_Replacement_Split_Tech!A:T,12+B4014-2016,FALSE),-1)&lt;0,0,VLOOKUP(LEFT(C4014,LEN(C4014)-3),COMBDG_Replacement_Split_Tech!A:T,12+B4014-2016,FALSE))*_xlfn.IFNA(VLOOKUP(LEFT(C4014,14),'AGG Activity_16'!A:K,B4014-2016+2,FALSE),VLOOKUP(LEFT(C4014,15),'AGG Activity_16'!A:K,B4014-2016+2,FALSE))</f>
        <v>739.38726513503514</v>
      </c>
    </row>
    <row r="4015" spans="1:4" x14ac:dyDescent="0.25">
      <c r="A4015" t="s">
        <v>2</v>
      </c>
      <c r="B4015">
        <f t="shared" si="106"/>
        <v>2022</v>
      </c>
      <c r="C4015" t="str">
        <f t="shared" si="107"/>
        <v>COMBDGWSTOldLILED___STDELC_16</v>
      </c>
      <c r="D4015" s="8">
        <f>IF(_xlfn.IFNA(VLOOKUP(LEFT(C4015,LEN(C4015)-3),COMBDG_Replacement_Split_Tech!A:T,12+B4015-2016,FALSE),-1)&lt;0,0,VLOOKUP(LEFT(C4015,LEN(C4015)-3),COMBDG_Replacement_Split_Tech!A:T,12+B4015-2016,FALSE))*_xlfn.IFNA(VLOOKUP(LEFT(C4015,14),'AGG Activity_16'!A:K,B4015-2016+2,FALSE),VLOOKUP(LEFT(C4015,15),'AGG Activity_16'!A:K,B4015-2016+2,FALSE))</f>
        <v>1.7630779736969462</v>
      </c>
    </row>
    <row r="4016" spans="1:4" x14ac:dyDescent="0.25">
      <c r="A4016" t="s">
        <v>2</v>
      </c>
      <c r="B4016">
        <f t="shared" si="106"/>
        <v>2022</v>
      </c>
      <c r="C4016" t="str">
        <f t="shared" si="107"/>
        <v>COMBDGWSTOldSC______STDELC_16</v>
      </c>
      <c r="D4016" s="8">
        <f>IF(_xlfn.IFNA(VLOOKUP(LEFT(C4016,LEN(C4016)-3),COMBDG_Replacement_Split_Tech!A:T,12+B4016-2016,FALSE),-1)&lt;0,0,VLOOKUP(LEFT(C4016,LEN(C4016)-3),COMBDG_Replacement_Split_Tech!A:T,12+B4016-2016,FALSE))*_xlfn.IFNA(VLOOKUP(LEFT(C4016,14),'AGG Activity_16'!A:K,B4016-2016+2,FALSE),VLOOKUP(LEFT(C4016,15),'AGG Activity_16'!A:K,B4016-2016+2,FALSE))</f>
        <v>523.6134379702014</v>
      </c>
    </row>
    <row r="4017" spans="1:4" x14ac:dyDescent="0.25">
      <c r="A4017" t="s">
        <v>2</v>
      </c>
      <c r="B4017">
        <f t="shared" si="106"/>
        <v>2022</v>
      </c>
      <c r="C4017" t="str">
        <f t="shared" si="107"/>
        <v>COMBDGWSTOldSHFUR___STDELC_16</v>
      </c>
      <c r="D4017" s="8">
        <f>IF(_xlfn.IFNA(VLOOKUP(LEFT(C4017,LEN(C4017)-3),COMBDG_Replacement_Split_Tech!A:T,12+B4017-2016,FALSE),-1)&lt;0,0,VLOOKUP(LEFT(C4017,LEN(C4017)-3),COMBDG_Replacement_Split_Tech!A:T,12+B4017-2016,FALSE))*_xlfn.IFNA(VLOOKUP(LEFT(C4017,14),'AGG Activity_16'!A:K,B4017-2016+2,FALSE),VLOOKUP(LEFT(C4017,15),'AGG Activity_16'!A:K,B4017-2016+2,FALSE))</f>
        <v>0</v>
      </c>
    </row>
    <row r="4018" spans="1:4" x14ac:dyDescent="0.25">
      <c r="A4018" t="s">
        <v>2</v>
      </c>
      <c r="B4018">
        <f t="shared" si="106"/>
        <v>2022</v>
      </c>
      <c r="C4018" t="str">
        <f t="shared" si="107"/>
        <v>COMBDGWSTOldSHHEP___STDELC_16</v>
      </c>
      <c r="D4018" s="8">
        <f>IF(_xlfn.IFNA(VLOOKUP(LEFT(C4018,LEN(C4018)-3),COMBDG_Replacement_Split_Tech!A:T,12+B4018-2016,FALSE),-1)&lt;0,0,VLOOKUP(LEFT(C4018,LEN(C4018)-3),COMBDG_Replacement_Split_Tech!A:T,12+B4018-2016,FALSE))*_xlfn.IFNA(VLOOKUP(LEFT(C4018,14),'AGG Activity_16'!A:K,B4018-2016+2,FALSE),VLOOKUP(LEFT(C4018,15),'AGG Activity_16'!A:K,B4018-2016+2,FALSE))</f>
        <v>123.81335567334207</v>
      </c>
    </row>
    <row r="4019" spans="1:4" x14ac:dyDescent="0.25">
      <c r="A4019" t="s">
        <v>2</v>
      </c>
      <c r="B4019">
        <f t="shared" si="106"/>
        <v>2022</v>
      </c>
      <c r="C4019" t="str">
        <f t="shared" si="107"/>
        <v>COMBDGWSTOldSHPLT___STDELC_16</v>
      </c>
      <c r="D4019" s="8">
        <f>IF(_xlfn.IFNA(VLOOKUP(LEFT(C4019,LEN(C4019)-3),COMBDG_Replacement_Split_Tech!A:T,12+B4019-2016,FALSE),-1)&lt;0,0,VLOOKUP(LEFT(C4019,LEN(C4019)-3),COMBDG_Replacement_Split_Tech!A:T,12+B4019-2016,FALSE))*_xlfn.IFNA(VLOOKUP(LEFT(C4019,14),'AGG Activity_16'!A:K,B4019-2016+2,FALSE),VLOOKUP(LEFT(C4019,15),'AGG Activity_16'!A:K,B4019-2016+2,FALSE))</f>
        <v>23.482023633524307</v>
      </c>
    </row>
    <row r="4020" spans="1:4" x14ac:dyDescent="0.25">
      <c r="A4020" t="s">
        <v>2</v>
      </c>
      <c r="B4020">
        <f t="shared" si="106"/>
        <v>2022</v>
      </c>
      <c r="C4020" t="str">
        <f t="shared" si="107"/>
        <v>COMBDGWSTOldSLLED___STDELC_16</v>
      </c>
      <c r="D4020" s="8">
        <f>IF(_xlfn.IFNA(VLOOKUP(LEFT(C4020,LEN(C4020)-3),COMBDG_Replacement_Split_Tech!A:T,12+B4020-2016,FALSE),-1)&lt;0,0,VLOOKUP(LEFT(C4020,LEN(C4020)-3),COMBDG_Replacement_Split_Tech!A:T,12+B4020-2016,FALSE))*_xlfn.IFNA(VLOOKUP(LEFT(C4020,14),'AGG Activity_16'!A:K,B4020-2016+2,FALSE),VLOOKUP(LEFT(C4020,15),'AGG Activity_16'!A:K,B4020-2016+2,FALSE))</f>
        <v>75.286319675336728</v>
      </c>
    </row>
    <row r="4021" spans="1:4" x14ac:dyDescent="0.25">
      <c r="A4021" t="s">
        <v>2</v>
      </c>
      <c r="B4021">
        <f t="shared" si="106"/>
        <v>2022</v>
      </c>
      <c r="C4021" t="str">
        <f t="shared" si="107"/>
        <v>COMBDGWSTOldWH______STDELC_16</v>
      </c>
      <c r="D4021" s="8">
        <f>IF(_xlfn.IFNA(VLOOKUP(LEFT(C4021,LEN(C4021)-3),COMBDG_Replacement_Split_Tech!A:T,12+B4021-2016,FALSE),-1)&lt;0,0,VLOOKUP(LEFT(C4021,LEN(C4021)-3),COMBDG_Replacement_Split_Tech!A:T,12+B4021-2016,FALSE))*_xlfn.IFNA(VLOOKUP(LEFT(C4021,14),'AGG Activity_16'!A:K,B4021-2016+2,FALSE),VLOOKUP(LEFT(C4021,15),'AGG Activity_16'!A:K,B4021-2016+2,FALSE))</f>
        <v>9.3386767994929798</v>
      </c>
    </row>
    <row r="4022" spans="1:4" x14ac:dyDescent="0.25">
      <c r="A4022" t="s">
        <v>2</v>
      </c>
      <c r="B4022">
        <f t="shared" si="106"/>
        <v>2022</v>
      </c>
      <c r="C4022" t="str">
        <f t="shared" si="107"/>
        <v>COMBDGAERNewSHFUR___STDHFO_16</v>
      </c>
      <c r="D4022" s="8">
        <f>IF(_xlfn.IFNA(VLOOKUP(LEFT(C4022,LEN(C4022)-3),COMBDG_Replacement_Split_Tech!A:T,12+B4022-2016,FALSE),-1)&lt;0,0,VLOOKUP(LEFT(C4022,LEN(C4022)-3),COMBDG_Replacement_Split_Tech!A:T,12+B4022-2016,FALSE))*_xlfn.IFNA(VLOOKUP(LEFT(C4022,14),'AGG Activity_16'!A:K,B4022-2016+2,FALSE),VLOOKUP(LEFT(C4022,15),'AGG Activity_16'!A:K,B4022-2016+2,FALSE))</f>
        <v>0</v>
      </c>
    </row>
    <row r="4023" spans="1:4" x14ac:dyDescent="0.25">
      <c r="A4023" t="s">
        <v>2</v>
      </c>
      <c r="B4023">
        <f t="shared" si="106"/>
        <v>2022</v>
      </c>
      <c r="C4023" t="str">
        <f t="shared" si="107"/>
        <v>COMBDGAERNewWH______STDHFO_16</v>
      </c>
      <c r="D4023" s="8">
        <f>IF(_xlfn.IFNA(VLOOKUP(LEFT(C4023,LEN(C4023)-3),COMBDG_Replacement_Split_Tech!A:T,12+B4023-2016,FALSE),-1)&lt;0,0,VLOOKUP(LEFT(C4023,LEN(C4023)-3),COMBDG_Replacement_Split_Tech!A:T,12+B4023-2016,FALSE))*_xlfn.IFNA(VLOOKUP(LEFT(C4023,14),'AGG Activity_16'!A:K,B4023-2016+2,FALSE),VLOOKUP(LEFT(C4023,15),'AGG Activity_16'!A:K,B4023-2016+2,FALSE))</f>
        <v>0</v>
      </c>
    </row>
    <row r="4024" spans="1:4" x14ac:dyDescent="0.25">
      <c r="A4024" t="s">
        <v>2</v>
      </c>
      <c r="B4024">
        <f t="shared" si="106"/>
        <v>2022</v>
      </c>
      <c r="C4024" t="str">
        <f t="shared" si="107"/>
        <v>COMBDGAEROldSHFUR___STDHFO_16</v>
      </c>
      <c r="D4024" s="8">
        <f>IF(_xlfn.IFNA(VLOOKUP(LEFT(C4024,LEN(C4024)-3),COMBDG_Replacement_Split_Tech!A:T,12+B4024-2016,FALSE),-1)&lt;0,0,VLOOKUP(LEFT(C4024,LEN(C4024)-3),COMBDG_Replacement_Split_Tech!A:T,12+B4024-2016,FALSE))*_xlfn.IFNA(VLOOKUP(LEFT(C4024,14),'AGG Activity_16'!A:K,B4024-2016+2,FALSE),VLOOKUP(LEFT(C4024,15),'AGG Activity_16'!A:K,B4024-2016+2,FALSE))</f>
        <v>0</v>
      </c>
    </row>
    <row r="4025" spans="1:4" x14ac:dyDescent="0.25">
      <c r="A4025" t="s">
        <v>2</v>
      </c>
      <c r="B4025">
        <f t="shared" si="106"/>
        <v>2022</v>
      </c>
      <c r="C4025" t="str">
        <f t="shared" si="107"/>
        <v>COMBDGAEROldWH______STDHFO_16</v>
      </c>
      <c r="D4025" s="8">
        <f>IF(_xlfn.IFNA(VLOOKUP(LEFT(C4025,LEN(C4025)-3),COMBDG_Replacement_Split_Tech!A:T,12+B4025-2016,FALSE),-1)&lt;0,0,VLOOKUP(LEFT(C4025,LEN(C4025)-3),COMBDG_Replacement_Split_Tech!A:T,12+B4025-2016,FALSE))*_xlfn.IFNA(VLOOKUP(LEFT(C4025,14),'AGG Activity_16'!A:K,B4025-2016+2,FALSE),VLOOKUP(LEFT(C4025,15),'AGG Activity_16'!A:K,B4025-2016+2,FALSE))</f>
        <v>0</v>
      </c>
    </row>
    <row r="4026" spans="1:4" x14ac:dyDescent="0.25">
      <c r="A4026" t="s">
        <v>2</v>
      </c>
      <c r="B4026">
        <f t="shared" si="106"/>
        <v>2022</v>
      </c>
      <c r="C4026" t="str">
        <f t="shared" si="107"/>
        <v>COMBDGAFSNewSHFUR___STDHFO_16</v>
      </c>
      <c r="D4026" s="8">
        <f>IF(_xlfn.IFNA(VLOOKUP(LEFT(C4026,LEN(C4026)-3),COMBDG_Replacement_Split_Tech!A:T,12+B4026-2016,FALSE),-1)&lt;0,0,VLOOKUP(LEFT(C4026,LEN(C4026)-3),COMBDG_Replacement_Split_Tech!A:T,12+B4026-2016,FALSE))*_xlfn.IFNA(VLOOKUP(LEFT(C4026,14),'AGG Activity_16'!A:K,B4026-2016+2,FALSE),VLOOKUP(LEFT(C4026,15),'AGG Activity_16'!A:K,B4026-2016+2,FALSE))</f>
        <v>0</v>
      </c>
    </row>
    <row r="4027" spans="1:4" x14ac:dyDescent="0.25">
      <c r="A4027" t="s">
        <v>2</v>
      </c>
      <c r="B4027">
        <f t="shared" si="106"/>
        <v>2022</v>
      </c>
      <c r="C4027" t="str">
        <f t="shared" si="107"/>
        <v>COMBDGAFSNewWH______STDHFO_16</v>
      </c>
      <c r="D4027" s="8">
        <f>IF(_xlfn.IFNA(VLOOKUP(LEFT(C4027,LEN(C4027)-3),COMBDG_Replacement_Split_Tech!A:T,12+B4027-2016,FALSE),-1)&lt;0,0,VLOOKUP(LEFT(C4027,LEN(C4027)-3),COMBDG_Replacement_Split_Tech!A:T,12+B4027-2016,FALSE))*_xlfn.IFNA(VLOOKUP(LEFT(C4027,14),'AGG Activity_16'!A:K,B4027-2016+2,FALSE),VLOOKUP(LEFT(C4027,15),'AGG Activity_16'!A:K,B4027-2016+2,FALSE))</f>
        <v>0</v>
      </c>
    </row>
    <row r="4028" spans="1:4" x14ac:dyDescent="0.25">
      <c r="A4028" t="s">
        <v>2</v>
      </c>
      <c r="B4028">
        <f t="shared" si="106"/>
        <v>2022</v>
      </c>
      <c r="C4028" t="str">
        <f t="shared" si="107"/>
        <v>COMBDGAFSOldSHFUR___STDHFO_16</v>
      </c>
      <c r="D4028" s="8">
        <f>IF(_xlfn.IFNA(VLOOKUP(LEFT(C4028,LEN(C4028)-3),COMBDG_Replacement_Split_Tech!A:T,12+B4028-2016,FALSE),-1)&lt;0,0,VLOOKUP(LEFT(C4028,LEN(C4028)-3),COMBDG_Replacement_Split_Tech!A:T,12+B4028-2016,FALSE))*_xlfn.IFNA(VLOOKUP(LEFT(C4028,14),'AGG Activity_16'!A:K,B4028-2016+2,FALSE),VLOOKUP(LEFT(C4028,15),'AGG Activity_16'!A:K,B4028-2016+2,FALSE))</f>
        <v>0</v>
      </c>
    </row>
    <row r="4029" spans="1:4" x14ac:dyDescent="0.25">
      <c r="A4029" t="s">
        <v>2</v>
      </c>
      <c r="B4029">
        <f t="shared" si="106"/>
        <v>2022</v>
      </c>
      <c r="C4029" t="str">
        <f t="shared" si="107"/>
        <v>COMBDGAFSOldWH______STDHFO_16</v>
      </c>
      <c r="D4029" s="8">
        <f>IF(_xlfn.IFNA(VLOOKUP(LEFT(C4029,LEN(C4029)-3),COMBDG_Replacement_Split_Tech!A:T,12+B4029-2016,FALSE),-1)&lt;0,0,VLOOKUP(LEFT(C4029,LEN(C4029)-3),COMBDG_Replacement_Split_Tech!A:T,12+B4029-2016,FALSE))*_xlfn.IFNA(VLOOKUP(LEFT(C4029,14),'AGG Activity_16'!A:K,B4029-2016+2,FALSE),VLOOKUP(LEFT(C4029,15),'AGG Activity_16'!A:K,B4029-2016+2,FALSE))</f>
        <v>0</v>
      </c>
    </row>
    <row r="4030" spans="1:4" x14ac:dyDescent="0.25">
      <c r="A4030" t="s">
        <v>2</v>
      </c>
      <c r="B4030">
        <f t="shared" si="106"/>
        <v>2022</v>
      </c>
      <c r="C4030" t="str">
        <f t="shared" si="107"/>
        <v>COMBDGEDSNewSHFUR___STDHFO_16</v>
      </c>
      <c r="D4030" s="8">
        <f>IF(_xlfn.IFNA(VLOOKUP(LEFT(C4030,LEN(C4030)-3),COMBDG_Replacement_Split_Tech!A:T,12+B4030-2016,FALSE),-1)&lt;0,0,VLOOKUP(LEFT(C4030,LEN(C4030)-3),COMBDG_Replacement_Split_Tech!A:T,12+B4030-2016,FALSE))*_xlfn.IFNA(VLOOKUP(LEFT(C4030,14),'AGG Activity_16'!A:K,B4030-2016+2,FALSE),VLOOKUP(LEFT(C4030,15),'AGG Activity_16'!A:K,B4030-2016+2,FALSE))</f>
        <v>0</v>
      </c>
    </row>
    <row r="4031" spans="1:4" x14ac:dyDescent="0.25">
      <c r="A4031" t="s">
        <v>2</v>
      </c>
      <c r="B4031">
        <f t="shared" si="106"/>
        <v>2022</v>
      </c>
      <c r="C4031" t="str">
        <f t="shared" si="107"/>
        <v>COMBDGEDSNewWH______STDHFO_16</v>
      </c>
      <c r="D4031" s="8">
        <f>IF(_xlfn.IFNA(VLOOKUP(LEFT(C4031,LEN(C4031)-3),COMBDG_Replacement_Split_Tech!A:T,12+B4031-2016,FALSE),-1)&lt;0,0,VLOOKUP(LEFT(C4031,LEN(C4031)-3),COMBDG_Replacement_Split_Tech!A:T,12+B4031-2016,FALSE))*_xlfn.IFNA(VLOOKUP(LEFT(C4031,14),'AGG Activity_16'!A:K,B4031-2016+2,FALSE),VLOOKUP(LEFT(C4031,15),'AGG Activity_16'!A:K,B4031-2016+2,FALSE))</f>
        <v>0</v>
      </c>
    </row>
    <row r="4032" spans="1:4" x14ac:dyDescent="0.25">
      <c r="A4032" t="s">
        <v>2</v>
      </c>
      <c r="B4032">
        <f t="shared" si="106"/>
        <v>2022</v>
      </c>
      <c r="C4032" t="str">
        <f t="shared" si="107"/>
        <v>COMBDGEDSOldSHFUR___STDHFO_16</v>
      </c>
      <c r="D4032" s="8">
        <f>IF(_xlfn.IFNA(VLOOKUP(LEFT(C4032,LEN(C4032)-3),COMBDG_Replacement_Split_Tech!A:T,12+B4032-2016,FALSE),-1)&lt;0,0,VLOOKUP(LEFT(C4032,LEN(C4032)-3),COMBDG_Replacement_Split_Tech!A:T,12+B4032-2016,FALSE))*_xlfn.IFNA(VLOOKUP(LEFT(C4032,14),'AGG Activity_16'!A:K,B4032-2016+2,FALSE),VLOOKUP(LEFT(C4032,15),'AGG Activity_16'!A:K,B4032-2016+2,FALSE))</f>
        <v>0</v>
      </c>
    </row>
    <row r="4033" spans="1:4" x14ac:dyDescent="0.25">
      <c r="A4033" t="s">
        <v>2</v>
      </c>
      <c r="B4033">
        <f t="shared" si="106"/>
        <v>2022</v>
      </c>
      <c r="C4033" t="str">
        <f t="shared" si="107"/>
        <v>COMBDGEDSOldWH______STDHFO_16</v>
      </c>
      <c r="D4033" s="8">
        <f>IF(_xlfn.IFNA(VLOOKUP(LEFT(C4033,LEN(C4033)-3),COMBDG_Replacement_Split_Tech!A:T,12+B4033-2016,FALSE),-1)&lt;0,0,VLOOKUP(LEFT(C4033,LEN(C4033)-3),COMBDG_Replacement_Split_Tech!A:T,12+B4033-2016,FALSE))*_xlfn.IFNA(VLOOKUP(LEFT(C4033,14),'AGG Activity_16'!A:K,B4033-2016+2,FALSE),VLOOKUP(LEFT(C4033,15),'AGG Activity_16'!A:K,B4033-2016+2,FALSE))</f>
        <v>0</v>
      </c>
    </row>
    <row r="4034" spans="1:4" x14ac:dyDescent="0.25">
      <c r="A4034" t="s">
        <v>2</v>
      </c>
      <c r="B4034">
        <f t="shared" si="106"/>
        <v>2022</v>
      </c>
      <c r="C4034" t="str">
        <f t="shared" si="107"/>
        <v>COMBDGHLCNewSHFUR___STDHFO_16</v>
      </c>
      <c r="D4034" s="8">
        <f>IF(_xlfn.IFNA(VLOOKUP(LEFT(C4034,LEN(C4034)-3),COMBDG_Replacement_Split_Tech!A:T,12+B4034-2016,FALSE),-1)&lt;0,0,VLOOKUP(LEFT(C4034,LEN(C4034)-3),COMBDG_Replacement_Split_Tech!A:T,12+B4034-2016,FALSE))*_xlfn.IFNA(VLOOKUP(LEFT(C4034,14),'AGG Activity_16'!A:K,B4034-2016+2,FALSE),VLOOKUP(LEFT(C4034,15),'AGG Activity_16'!A:K,B4034-2016+2,FALSE))</f>
        <v>0</v>
      </c>
    </row>
    <row r="4035" spans="1:4" x14ac:dyDescent="0.25">
      <c r="A4035" t="s">
        <v>2</v>
      </c>
      <c r="B4035">
        <f t="shared" si="106"/>
        <v>2022</v>
      </c>
      <c r="C4035" t="str">
        <f t="shared" si="107"/>
        <v>COMBDGHLCNewWH______STDHFO_16</v>
      </c>
      <c r="D4035" s="8">
        <f>IF(_xlfn.IFNA(VLOOKUP(LEFT(C4035,LEN(C4035)-3),COMBDG_Replacement_Split_Tech!A:T,12+B4035-2016,FALSE),-1)&lt;0,0,VLOOKUP(LEFT(C4035,LEN(C4035)-3),COMBDG_Replacement_Split_Tech!A:T,12+B4035-2016,FALSE))*_xlfn.IFNA(VLOOKUP(LEFT(C4035,14),'AGG Activity_16'!A:K,B4035-2016+2,FALSE),VLOOKUP(LEFT(C4035,15),'AGG Activity_16'!A:K,B4035-2016+2,FALSE))</f>
        <v>0</v>
      </c>
    </row>
    <row r="4036" spans="1:4" x14ac:dyDescent="0.25">
      <c r="A4036" t="s">
        <v>2</v>
      </c>
      <c r="B4036">
        <f t="shared" si="106"/>
        <v>2022</v>
      </c>
      <c r="C4036" t="str">
        <f t="shared" si="107"/>
        <v>COMBDGHLCOldSHFUR___STDHFO_16</v>
      </c>
      <c r="D4036" s="8">
        <f>IF(_xlfn.IFNA(VLOOKUP(LEFT(C4036,LEN(C4036)-3),COMBDG_Replacement_Split_Tech!A:T,12+B4036-2016,FALSE),-1)&lt;0,0,VLOOKUP(LEFT(C4036,LEN(C4036)-3),COMBDG_Replacement_Split_Tech!A:T,12+B4036-2016,FALSE))*_xlfn.IFNA(VLOOKUP(LEFT(C4036,14),'AGG Activity_16'!A:K,B4036-2016+2,FALSE),VLOOKUP(LEFT(C4036,15),'AGG Activity_16'!A:K,B4036-2016+2,FALSE))</f>
        <v>0</v>
      </c>
    </row>
    <row r="4037" spans="1:4" x14ac:dyDescent="0.25">
      <c r="A4037" t="s">
        <v>2</v>
      </c>
      <c r="B4037">
        <f t="shared" si="106"/>
        <v>2022</v>
      </c>
      <c r="C4037" t="str">
        <f t="shared" si="107"/>
        <v>COMBDGHLCOldWH______STDHFO_16</v>
      </c>
      <c r="D4037" s="8">
        <f>IF(_xlfn.IFNA(VLOOKUP(LEFT(C4037,LEN(C4037)-3),COMBDG_Replacement_Split_Tech!A:T,12+B4037-2016,FALSE),-1)&lt;0,0,VLOOKUP(LEFT(C4037,LEN(C4037)-3),COMBDG_Replacement_Split_Tech!A:T,12+B4037-2016,FALSE))*_xlfn.IFNA(VLOOKUP(LEFT(C4037,14),'AGG Activity_16'!A:K,B4037-2016+2,FALSE),VLOOKUP(LEFT(C4037,15),'AGG Activity_16'!A:K,B4037-2016+2,FALSE))</f>
        <v>0</v>
      </c>
    </row>
    <row r="4038" spans="1:4" x14ac:dyDescent="0.25">
      <c r="A4038" t="s">
        <v>2</v>
      </c>
      <c r="B4038">
        <f t="shared" si="106"/>
        <v>2022</v>
      </c>
      <c r="C4038" t="str">
        <f t="shared" si="107"/>
        <v>COMBDGICINewSHFUR___STDHFO_16</v>
      </c>
      <c r="D4038" s="8">
        <f>IF(_xlfn.IFNA(VLOOKUP(LEFT(C4038,LEN(C4038)-3),COMBDG_Replacement_Split_Tech!A:T,12+B4038-2016,FALSE),-1)&lt;0,0,VLOOKUP(LEFT(C4038,LEN(C4038)-3),COMBDG_Replacement_Split_Tech!A:T,12+B4038-2016,FALSE))*_xlfn.IFNA(VLOOKUP(LEFT(C4038,14),'AGG Activity_16'!A:K,B4038-2016+2,FALSE),VLOOKUP(LEFT(C4038,15),'AGG Activity_16'!A:K,B4038-2016+2,FALSE))</f>
        <v>0</v>
      </c>
    </row>
    <row r="4039" spans="1:4" x14ac:dyDescent="0.25">
      <c r="A4039" t="s">
        <v>2</v>
      </c>
      <c r="B4039">
        <f t="shared" si="106"/>
        <v>2022</v>
      </c>
      <c r="C4039" t="str">
        <f t="shared" si="107"/>
        <v>COMBDGICINewWH______STDHFO_16</v>
      </c>
      <c r="D4039" s="8">
        <f>IF(_xlfn.IFNA(VLOOKUP(LEFT(C4039,LEN(C4039)-3),COMBDG_Replacement_Split_Tech!A:T,12+B4039-2016,FALSE),-1)&lt;0,0,VLOOKUP(LEFT(C4039,LEN(C4039)-3),COMBDG_Replacement_Split_Tech!A:T,12+B4039-2016,FALSE))*_xlfn.IFNA(VLOOKUP(LEFT(C4039,14),'AGG Activity_16'!A:K,B4039-2016+2,FALSE),VLOOKUP(LEFT(C4039,15),'AGG Activity_16'!A:K,B4039-2016+2,FALSE))</f>
        <v>0</v>
      </c>
    </row>
    <row r="4040" spans="1:4" x14ac:dyDescent="0.25">
      <c r="A4040" t="s">
        <v>2</v>
      </c>
      <c r="B4040">
        <f t="shared" si="106"/>
        <v>2022</v>
      </c>
      <c r="C4040" t="str">
        <f t="shared" si="107"/>
        <v>COMBDGICIOldSHFUR___STDHFO_16</v>
      </c>
      <c r="D4040" s="8">
        <f>IF(_xlfn.IFNA(VLOOKUP(LEFT(C4040,LEN(C4040)-3),COMBDG_Replacement_Split_Tech!A:T,12+B4040-2016,FALSE),-1)&lt;0,0,VLOOKUP(LEFT(C4040,LEN(C4040)-3),COMBDG_Replacement_Split_Tech!A:T,12+B4040-2016,FALSE))*_xlfn.IFNA(VLOOKUP(LEFT(C4040,14),'AGG Activity_16'!A:K,B4040-2016+2,FALSE),VLOOKUP(LEFT(C4040,15),'AGG Activity_16'!A:K,B4040-2016+2,FALSE))</f>
        <v>0</v>
      </c>
    </row>
    <row r="4041" spans="1:4" x14ac:dyDescent="0.25">
      <c r="A4041" t="s">
        <v>2</v>
      </c>
      <c r="B4041">
        <f t="shared" si="106"/>
        <v>2022</v>
      </c>
      <c r="C4041" t="str">
        <f t="shared" si="107"/>
        <v>COMBDGICIOldWH______STDHFO_16</v>
      </c>
      <c r="D4041" s="8">
        <f>IF(_xlfn.IFNA(VLOOKUP(LEFT(C4041,LEN(C4041)-3),COMBDG_Replacement_Split_Tech!A:T,12+B4041-2016,FALSE),-1)&lt;0,0,VLOOKUP(LEFT(C4041,LEN(C4041)-3),COMBDG_Replacement_Split_Tech!A:T,12+B4041-2016,FALSE))*_xlfn.IFNA(VLOOKUP(LEFT(C4041,14),'AGG Activity_16'!A:K,B4041-2016+2,FALSE),VLOOKUP(LEFT(C4041,15),'AGG Activity_16'!A:K,B4041-2016+2,FALSE))</f>
        <v>0</v>
      </c>
    </row>
    <row r="4042" spans="1:4" x14ac:dyDescent="0.25">
      <c r="A4042" t="s">
        <v>2</v>
      </c>
      <c r="B4042">
        <f t="shared" si="106"/>
        <v>2022</v>
      </c>
      <c r="C4042" t="str">
        <f t="shared" si="107"/>
        <v>COMBDGOFFNewSHFUR___STDHFO_16</v>
      </c>
      <c r="D4042" s="8">
        <f>IF(_xlfn.IFNA(VLOOKUP(LEFT(C4042,LEN(C4042)-3),COMBDG_Replacement_Split_Tech!A:T,12+B4042-2016,FALSE),-1)&lt;0,0,VLOOKUP(LEFT(C4042,LEN(C4042)-3),COMBDG_Replacement_Split_Tech!A:T,12+B4042-2016,FALSE))*_xlfn.IFNA(VLOOKUP(LEFT(C4042,14),'AGG Activity_16'!A:K,B4042-2016+2,FALSE),VLOOKUP(LEFT(C4042,15),'AGG Activity_16'!A:K,B4042-2016+2,FALSE))</f>
        <v>0</v>
      </c>
    </row>
    <row r="4043" spans="1:4" x14ac:dyDescent="0.25">
      <c r="A4043" t="s">
        <v>2</v>
      </c>
      <c r="B4043">
        <f t="shared" si="106"/>
        <v>2022</v>
      </c>
      <c r="C4043" t="str">
        <f t="shared" si="107"/>
        <v>COMBDGOFFNewWH______STDHFO_16</v>
      </c>
      <c r="D4043" s="8">
        <f>IF(_xlfn.IFNA(VLOOKUP(LEFT(C4043,LEN(C4043)-3),COMBDG_Replacement_Split_Tech!A:T,12+B4043-2016,FALSE),-1)&lt;0,0,VLOOKUP(LEFT(C4043,LEN(C4043)-3),COMBDG_Replacement_Split_Tech!A:T,12+B4043-2016,FALSE))*_xlfn.IFNA(VLOOKUP(LEFT(C4043,14),'AGG Activity_16'!A:K,B4043-2016+2,FALSE),VLOOKUP(LEFT(C4043,15),'AGG Activity_16'!A:K,B4043-2016+2,FALSE))</f>
        <v>0</v>
      </c>
    </row>
    <row r="4044" spans="1:4" x14ac:dyDescent="0.25">
      <c r="A4044" t="s">
        <v>2</v>
      </c>
      <c r="B4044">
        <f t="shared" si="106"/>
        <v>2022</v>
      </c>
      <c r="C4044" t="str">
        <f t="shared" si="107"/>
        <v>COMBDGOFFOldSHFUR___STDHFO_16</v>
      </c>
      <c r="D4044" s="8">
        <f>IF(_xlfn.IFNA(VLOOKUP(LEFT(C4044,LEN(C4044)-3),COMBDG_Replacement_Split_Tech!A:T,12+B4044-2016,FALSE),-1)&lt;0,0,VLOOKUP(LEFT(C4044,LEN(C4044)-3),COMBDG_Replacement_Split_Tech!A:T,12+B4044-2016,FALSE))*_xlfn.IFNA(VLOOKUP(LEFT(C4044,14),'AGG Activity_16'!A:K,B4044-2016+2,FALSE),VLOOKUP(LEFT(C4044,15),'AGG Activity_16'!A:K,B4044-2016+2,FALSE))</f>
        <v>0</v>
      </c>
    </row>
    <row r="4045" spans="1:4" x14ac:dyDescent="0.25">
      <c r="A4045" t="s">
        <v>2</v>
      </c>
      <c r="B4045">
        <f t="shared" si="106"/>
        <v>2022</v>
      </c>
      <c r="C4045" t="str">
        <f t="shared" si="107"/>
        <v>COMBDGOFFOldWH______STDHFO_16</v>
      </c>
      <c r="D4045" s="8">
        <f>IF(_xlfn.IFNA(VLOOKUP(LEFT(C4045,LEN(C4045)-3),COMBDG_Replacement_Split_Tech!A:T,12+B4045-2016,FALSE),-1)&lt;0,0,VLOOKUP(LEFT(C4045,LEN(C4045)-3),COMBDG_Replacement_Split_Tech!A:T,12+B4045-2016,FALSE))*_xlfn.IFNA(VLOOKUP(LEFT(C4045,14),'AGG Activity_16'!A:K,B4045-2016+2,FALSE),VLOOKUP(LEFT(C4045,15),'AGG Activity_16'!A:K,B4045-2016+2,FALSE))</f>
        <v>0</v>
      </c>
    </row>
    <row r="4046" spans="1:4" x14ac:dyDescent="0.25">
      <c r="A4046" t="s">
        <v>2</v>
      </c>
      <c r="B4046">
        <f t="shared" si="106"/>
        <v>2022</v>
      </c>
      <c r="C4046" t="str">
        <f t="shared" si="107"/>
        <v>COMBDGOTSNewSHFUR___STDHFO_16</v>
      </c>
      <c r="D4046" s="8">
        <f>IF(_xlfn.IFNA(VLOOKUP(LEFT(C4046,LEN(C4046)-3),COMBDG_Replacement_Split_Tech!A:T,12+B4046-2016,FALSE),-1)&lt;0,0,VLOOKUP(LEFT(C4046,LEN(C4046)-3),COMBDG_Replacement_Split_Tech!A:T,12+B4046-2016,FALSE))*_xlfn.IFNA(VLOOKUP(LEFT(C4046,14),'AGG Activity_16'!A:K,B4046-2016+2,FALSE),VLOOKUP(LEFT(C4046,15),'AGG Activity_16'!A:K,B4046-2016+2,FALSE))</f>
        <v>0</v>
      </c>
    </row>
    <row r="4047" spans="1:4" x14ac:dyDescent="0.25">
      <c r="A4047" t="s">
        <v>2</v>
      </c>
      <c r="B4047">
        <f t="shared" si="106"/>
        <v>2022</v>
      </c>
      <c r="C4047" t="str">
        <f t="shared" si="107"/>
        <v>COMBDGOTSNewWH______STDHFO_16</v>
      </c>
      <c r="D4047" s="8">
        <f>IF(_xlfn.IFNA(VLOOKUP(LEFT(C4047,LEN(C4047)-3),COMBDG_Replacement_Split_Tech!A:T,12+B4047-2016,FALSE),-1)&lt;0,0,VLOOKUP(LEFT(C4047,LEN(C4047)-3),COMBDG_Replacement_Split_Tech!A:T,12+B4047-2016,FALSE))*_xlfn.IFNA(VLOOKUP(LEFT(C4047,14),'AGG Activity_16'!A:K,B4047-2016+2,FALSE),VLOOKUP(LEFT(C4047,15),'AGG Activity_16'!A:K,B4047-2016+2,FALSE))</f>
        <v>0</v>
      </c>
    </row>
    <row r="4048" spans="1:4" x14ac:dyDescent="0.25">
      <c r="A4048" t="s">
        <v>2</v>
      </c>
      <c r="B4048">
        <f t="shared" si="106"/>
        <v>2022</v>
      </c>
      <c r="C4048" t="str">
        <f t="shared" si="107"/>
        <v>COMBDGOTSOldSHFUR___STDHFO_16</v>
      </c>
      <c r="D4048" s="8">
        <f>IF(_xlfn.IFNA(VLOOKUP(LEFT(C4048,LEN(C4048)-3),COMBDG_Replacement_Split_Tech!A:T,12+B4048-2016,FALSE),-1)&lt;0,0,VLOOKUP(LEFT(C4048,LEN(C4048)-3),COMBDG_Replacement_Split_Tech!A:T,12+B4048-2016,FALSE))*_xlfn.IFNA(VLOOKUP(LEFT(C4048,14),'AGG Activity_16'!A:K,B4048-2016+2,FALSE),VLOOKUP(LEFT(C4048,15),'AGG Activity_16'!A:K,B4048-2016+2,FALSE))</f>
        <v>0</v>
      </c>
    </row>
    <row r="4049" spans="1:4" x14ac:dyDescent="0.25">
      <c r="A4049" t="s">
        <v>2</v>
      </c>
      <c r="B4049">
        <f t="shared" si="106"/>
        <v>2022</v>
      </c>
      <c r="C4049" t="str">
        <f t="shared" si="107"/>
        <v>COMBDGOTSOldWH______STDHFO_16</v>
      </c>
      <c r="D4049" s="8">
        <f>IF(_xlfn.IFNA(VLOOKUP(LEFT(C4049,LEN(C4049)-3),COMBDG_Replacement_Split_Tech!A:T,12+B4049-2016,FALSE),-1)&lt;0,0,VLOOKUP(LEFT(C4049,LEN(C4049)-3),COMBDG_Replacement_Split_Tech!A:T,12+B4049-2016,FALSE))*_xlfn.IFNA(VLOOKUP(LEFT(C4049,14),'AGG Activity_16'!A:K,B4049-2016+2,FALSE),VLOOKUP(LEFT(C4049,15),'AGG Activity_16'!A:K,B4049-2016+2,FALSE))</f>
        <v>0</v>
      </c>
    </row>
    <row r="4050" spans="1:4" x14ac:dyDescent="0.25">
      <c r="A4050" t="s">
        <v>2</v>
      </c>
      <c r="B4050">
        <f t="shared" si="106"/>
        <v>2022</v>
      </c>
      <c r="C4050" t="str">
        <f t="shared" si="107"/>
        <v>COMBDGRTTNewSHFUR___STDHFO_16</v>
      </c>
      <c r="D4050" s="8">
        <f>IF(_xlfn.IFNA(VLOOKUP(LEFT(C4050,LEN(C4050)-3),COMBDG_Replacement_Split_Tech!A:T,12+B4050-2016,FALSE),-1)&lt;0,0,VLOOKUP(LEFT(C4050,LEN(C4050)-3),COMBDG_Replacement_Split_Tech!A:T,12+B4050-2016,FALSE))*_xlfn.IFNA(VLOOKUP(LEFT(C4050,14),'AGG Activity_16'!A:K,B4050-2016+2,FALSE),VLOOKUP(LEFT(C4050,15),'AGG Activity_16'!A:K,B4050-2016+2,FALSE))</f>
        <v>0</v>
      </c>
    </row>
    <row r="4051" spans="1:4" x14ac:dyDescent="0.25">
      <c r="A4051" t="s">
        <v>2</v>
      </c>
      <c r="B4051">
        <f t="shared" si="106"/>
        <v>2022</v>
      </c>
      <c r="C4051" t="str">
        <f t="shared" si="107"/>
        <v>COMBDGRTTNewWH______STDHFO_16</v>
      </c>
      <c r="D4051" s="8">
        <f>IF(_xlfn.IFNA(VLOOKUP(LEFT(C4051,LEN(C4051)-3),COMBDG_Replacement_Split_Tech!A:T,12+B4051-2016,FALSE),-1)&lt;0,0,VLOOKUP(LEFT(C4051,LEN(C4051)-3),COMBDG_Replacement_Split_Tech!A:T,12+B4051-2016,FALSE))*_xlfn.IFNA(VLOOKUP(LEFT(C4051,14),'AGG Activity_16'!A:K,B4051-2016+2,FALSE),VLOOKUP(LEFT(C4051,15),'AGG Activity_16'!A:K,B4051-2016+2,FALSE))</f>
        <v>0</v>
      </c>
    </row>
    <row r="4052" spans="1:4" x14ac:dyDescent="0.25">
      <c r="A4052" t="s">
        <v>2</v>
      </c>
      <c r="B4052">
        <f t="shared" si="106"/>
        <v>2022</v>
      </c>
      <c r="C4052" t="str">
        <f t="shared" si="107"/>
        <v>COMBDGRTTOldSHFUR___STDHFO_16</v>
      </c>
      <c r="D4052" s="8">
        <f>IF(_xlfn.IFNA(VLOOKUP(LEFT(C4052,LEN(C4052)-3),COMBDG_Replacement_Split_Tech!A:T,12+B4052-2016,FALSE),-1)&lt;0,0,VLOOKUP(LEFT(C4052,LEN(C4052)-3),COMBDG_Replacement_Split_Tech!A:T,12+B4052-2016,FALSE))*_xlfn.IFNA(VLOOKUP(LEFT(C4052,14),'AGG Activity_16'!A:K,B4052-2016+2,FALSE),VLOOKUP(LEFT(C4052,15),'AGG Activity_16'!A:K,B4052-2016+2,FALSE))</f>
        <v>0</v>
      </c>
    </row>
    <row r="4053" spans="1:4" x14ac:dyDescent="0.25">
      <c r="A4053" t="s">
        <v>2</v>
      </c>
      <c r="B4053">
        <f t="shared" si="106"/>
        <v>2022</v>
      </c>
      <c r="C4053" t="str">
        <f t="shared" si="107"/>
        <v>COMBDGRTTOldWH______STDHFO_16</v>
      </c>
      <c r="D4053" s="8">
        <f>IF(_xlfn.IFNA(VLOOKUP(LEFT(C4053,LEN(C4053)-3),COMBDG_Replacement_Split_Tech!A:T,12+B4053-2016,FALSE),-1)&lt;0,0,VLOOKUP(LEFT(C4053,LEN(C4053)-3),COMBDG_Replacement_Split_Tech!A:T,12+B4053-2016,FALSE))*_xlfn.IFNA(VLOOKUP(LEFT(C4053,14),'AGG Activity_16'!A:K,B4053-2016+2,FALSE),VLOOKUP(LEFT(C4053,15),'AGG Activity_16'!A:K,B4053-2016+2,FALSE))</f>
        <v>0</v>
      </c>
    </row>
    <row r="4054" spans="1:4" x14ac:dyDescent="0.25">
      <c r="A4054" t="s">
        <v>2</v>
      </c>
      <c r="B4054">
        <f t="shared" si="106"/>
        <v>2022</v>
      </c>
      <c r="C4054" t="str">
        <f t="shared" si="107"/>
        <v>COMBDGTAWNewSHFUR___STDHFO_16</v>
      </c>
      <c r="D4054" s="8">
        <f>IF(_xlfn.IFNA(VLOOKUP(LEFT(C4054,LEN(C4054)-3),COMBDG_Replacement_Split_Tech!A:T,12+B4054-2016,FALSE),-1)&lt;0,0,VLOOKUP(LEFT(C4054,LEN(C4054)-3),COMBDG_Replacement_Split_Tech!A:T,12+B4054-2016,FALSE))*_xlfn.IFNA(VLOOKUP(LEFT(C4054,14),'AGG Activity_16'!A:K,B4054-2016+2,FALSE),VLOOKUP(LEFT(C4054,15),'AGG Activity_16'!A:K,B4054-2016+2,FALSE))</f>
        <v>0</v>
      </c>
    </row>
    <row r="4055" spans="1:4" x14ac:dyDescent="0.25">
      <c r="A4055" t="s">
        <v>2</v>
      </c>
      <c r="B4055">
        <f t="shared" si="106"/>
        <v>2022</v>
      </c>
      <c r="C4055" t="str">
        <f t="shared" si="107"/>
        <v>COMBDGTAWNewWH______STDHFO_16</v>
      </c>
      <c r="D4055" s="8">
        <f>IF(_xlfn.IFNA(VLOOKUP(LEFT(C4055,LEN(C4055)-3),COMBDG_Replacement_Split_Tech!A:T,12+B4055-2016,FALSE),-1)&lt;0,0,VLOOKUP(LEFT(C4055,LEN(C4055)-3),COMBDG_Replacement_Split_Tech!A:T,12+B4055-2016,FALSE))*_xlfn.IFNA(VLOOKUP(LEFT(C4055,14),'AGG Activity_16'!A:K,B4055-2016+2,FALSE),VLOOKUP(LEFT(C4055,15),'AGG Activity_16'!A:K,B4055-2016+2,FALSE))</f>
        <v>0</v>
      </c>
    </row>
    <row r="4056" spans="1:4" x14ac:dyDescent="0.25">
      <c r="A4056" t="s">
        <v>2</v>
      </c>
      <c r="B4056">
        <f t="shared" si="106"/>
        <v>2022</v>
      </c>
      <c r="C4056" t="str">
        <f t="shared" si="107"/>
        <v>COMBDGTAWOldSHFUR___STDHFO_16</v>
      </c>
      <c r="D4056" s="8">
        <f>IF(_xlfn.IFNA(VLOOKUP(LEFT(C4056,LEN(C4056)-3),COMBDG_Replacement_Split_Tech!A:T,12+B4056-2016,FALSE),-1)&lt;0,0,VLOOKUP(LEFT(C4056,LEN(C4056)-3),COMBDG_Replacement_Split_Tech!A:T,12+B4056-2016,FALSE))*_xlfn.IFNA(VLOOKUP(LEFT(C4056,14),'AGG Activity_16'!A:K,B4056-2016+2,FALSE),VLOOKUP(LEFT(C4056,15),'AGG Activity_16'!A:K,B4056-2016+2,FALSE))</f>
        <v>0</v>
      </c>
    </row>
    <row r="4057" spans="1:4" x14ac:dyDescent="0.25">
      <c r="A4057" t="s">
        <v>2</v>
      </c>
      <c r="B4057">
        <f t="shared" si="106"/>
        <v>2022</v>
      </c>
      <c r="C4057" t="str">
        <f t="shared" si="107"/>
        <v>COMBDGTAWOldWH______STDHFO_16</v>
      </c>
      <c r="D4057" s="8">
        <f>IF(_xlfn.IFNA(VLOOKUP(LEFT(C4057,LEN(C4057)-3),COMBDG_Replacement_Split_Tech!A:T,12+B4057-2016,FALSE),-1)&lt;0,0,VLOOKUP(LEFT(C4057,LEN(C4057)-3),COMBDG_Replacement_Split_Tech!A:T,12+B4057-2016,FALSE))*_xlfn.IFNA(VLOOKUP(LEFT(C4057,14),'AGG Activity_16'!A:K,B4057-2016+2,FALSE),VLOOKUP(LEFT(C4057,15),'AGG Activity_16'!A:K,B4057-2016+2,FALSE))</f>
        <v>0</v>
      </c>
    </row>
    <row r="4058" spans="1:4" x14ac:dyDescent="0.25">
      <c r="A4058" t="s">
        <v>2</v>
      </c>
      <c r="B4058">
        <f t="shared" si="106"/>
        <v>2022</v>
      </c>
      <c r="C4058" t="str">
        <f t="shared" si="107"/>
        <v>COMBDGWSTNewSHFUR___STDHFO_16</v>
      </c>
      <c r="D4058" s="8">
        <f>IF(_xlfn.IFNA(VLOOKUP(LEFT(C4058,LEN(C4058)-3),COMBDG_Replacement_Split_Tech!A:T,12+B4058-2016,FALSE),-1)&lt;0,0,VLOOKUP(LEFT(C4058,LEN(C4058)-3),COMBDG_Replacement_Split_Tech!A:T,12+B4058-2016,FALSE))*_xlfn.IFNA(VLOOKUP(LEFT(C4058,14),'AGG Activity_16'!A:K,B4058-2016+2,FALSE),VLOOKUP(LEFT(C4058,15),'AGG Activity_16'!A:K,B4058-2016+2,FALSE))</f>
        <v>0</v>
      </c>
    </row>
    <row r="4059" spans="1:4" x14ac:dyDescent="0.25">
      <c r="A4059" t="s">
        <v>2</v>
      </c>
      <c r="B4059">
        <f t="shared" ref="B4059:B4122" si="108">B3459+1</f>
        <v>2022</v>
      </c>
      <c r="C4059" t="str">
        <f t="shared" ref="C4059:C4122" si="109">C3459</f>
        <v>COMBDGWSTNewWH______STDHFO_16</v>
      </c>
      <c r="D4059" s="8">
        <f>IF(_xlfn.IFNA(VLOOKUP(LEFT(C4059,LEN(C4059)-3),COMBDG_Replacement_Split_Tech!A:T,12+B4059-2016,FALSE),-1)&lt;0,0,VLOOKUP(LEFT(C4059,LEN(C4059)-3),COMBDG_Replacement_Split_Tech!A:T,12+B4059-2016,FALSE))*_xlfn.IFNA(VLOOKUP(LEFT(C4059,14),'AGG Activity_16'!A:K,B4059-2016+2,FALSE),VLOOKUP(LEFT(C4059,15),'AGG Activity_16'!A:K,B4059-2016+2,FALSE))</f>
        <v>0</v>
      </c>
    </row>
    <row r="4060" spans="1:4" x14ac:dyDescent="0.25">
      <c r="A4060" t="s">
        <v>2</v>
      </c>
      <c r="B4060">
        <f t="shared" si="108"/>
        <v>2022</v>
      </c>
      <c r="C4060" t="str">
        <f t="shared" si="109"/>
        <v>COMBDGWSTOldSHFUR___STDHFO_16</v>
      </c>
      <c r="D4060" s="8">
        <f>IF(_xlfn.IFNA(VLOOKUP(LEFT(C4060,LEN(C4060)-3),COMBDG_Replacement_Split_Tech!A:T,12+B4060-2016,FALSE),-1)&lt;0,0,VLOOKUP(LEFT(C4060,LEN(C4060)-3),COMBDG_Replacement_Split_Tech!A:T,12+B4060-2016,FALSE))*_xlfn.IFNA(VLOOKUP(LEFT(C4060,14),'AGG Activity_16'!A:K,B4060-2016+2,FALSE),VLOOKUP(LEFT(C4060,15),'AGG Activity_16'!A:K,B4060-2016+2,FALSE))</f>
        <v>0</v>
      </c>
    </row>
    <row r="4061" spans="1:4" x14ac:dyDescent="0.25">
      <c r="A4061" t="s">
        <v>2</v>
      </c>
      <c r="B4061">
        <f t="shared" si="108"/>
        <v>2022</v>
      </c>
      <c r="C4061" t="str">
        <f t="shared" si="109"/>
        <v>COMBDGWSTOldWH______STDHFO_16</v>
      </c>
      <c r="D4061" s="8">
        <f>IF(_xlfn.IFNA(VLOOKUP(LEFT(C4061,LEN(C4061)-3),COMBDG_Replacement_Split_Tech!A:T,12+B4061-2016,FALSE),-1)&lt;0,0,VLOOKUP(LEFT(C4061,LEN(C4061)-3),COMBDG_Replacement_Split_Tech!A:T,12+B4061-2016,FALSE))*_xlfn.IFNA(VLOOKUP(LEFT(C4061,14),'AGG Activity_16'!A:K,B4061-2016+2,FALSE),VLOOKUP(LEFT(C4061,15),'AGG Activity_16'!A:K,B4061-2016+2,FALSE))</f>
        <v>0</v>
      </c>
    </row>
    <row r="4062" spans="1:4" x14ac:dyDescent="0.25">
      <c r="A4062" t="s">
        <v>2</v>
      </c>
      <c r="B4062">
        <f t="shared" si="108"/>
        <v>2022</v>
      </c>
      <c r="C4062" t="str">
        <f t="shared" si="109"/>
        <v>COMBDGAERNewSHFUR___STDKER_16</v>
      </c>
      <c r="D4062" s="8">
        <f>IF(_xlfn.IFNA(VLOOKUP(LEFT(C4062,LEN(C4062)-3),COMBDG_Replacement_Split_Tech!A:T,12+B4062-2016,FALSE),-1)&lt;0,0,VLOOKUP(LEFT(C4062,LEN(C4062)-3),COMBDG_Replacement_Split_Tech!A:T,12+B4062-2016,FALSE))*_xlfn.IFNA(VLOOKUP(LEFT(C4062,14),'AGG Activity_16'!A:K,B4062-2016+2,FALSE),VLOOKUP(LEFT(C4062,15),'AGG Activity_16'!A:K,B4062-2016+2,FALSE))</f>
        <v>0</v>
      </c>
    </row>
    <row r="4063" spans="1:4" x14ac:dyDescent="0.25">
      <c r="A4063" t="s">
        <v>2</v>
      </c>
      <c r="B4063">
        <f t="shared" si="108"/>
        <v>2022</v>
      </c>
      <c r="C4063" t="str">
        <f t="shared" si="109"/>
        <v>COMBDGAERNewWH______STDKER_16</v>
      </c>
      <c r="D4063" s="8">
        <f>IF(_xlfn.IFNA(VLOOKUP(LEFT(C4063,LEN(C4063)-3),COMBDG_Replacement_Split_Tech!A:T,12+B4063-2016,FALSE),-1)&lt;0,0,VLOOKUP(LEFT(C4063,LEN(C4063)-3),COMBDG_Replacement_Split_Tech!A:T,12+B4063-2016,FALSE))*_xlfn.IFNA(VLOOKUP(LEFT(C4063,14),'AGG Activity_16'!A:K,B4063-2016+2,FALSE),VLOOKUP(LEFT(C4063,15),'AGG Activity_16'!A:K,B4063-2016+2,FALSE))</f>
        <v>0</v>
      </c>
    </row>
    <row r="4064" spans="1:4" x14ac:dyDescent="0.25">
      <c r="A4064" t="s">
        <v>2</v>
      </c>
      <c r="B4064">
        <f t="shared" si="108"/>
        <v>2022</v>
      </c>
      <c r="C4064" t="str">
        <f t="shared" si="109"/>
        <v>COMBDGAEROldSHFUR___STDKER_16</v>
      </c>
      <c r="D4064" s="8">
        <f>IF(_xlfn.IFNA(VLOOKUP(LEFT(C4064,LEN(C4064)-3),COMBDG_Replacement_Split_Tech!A:T,12+B4064-2016,FALSE),-1)&lt;0,0,VLOOKUP(LEFT(C4064,LEN(C4064)-3),COMBDG_Replacement_Split_Tech!A:T,12+B4064-2016,FALSE))*_xlfn.IFNA(VLOOKUP(LEFT(C4064,14),'AGG Activity_16'!A:K,B4064-2016+2,FALSE),VLOOKUP(LEFT(C4064,15),'AGG Activity_16'!A:K,B4064-2016+2,FALSE))</f>
        <v>0</v>
      </c>
    </row>
    <row r="4065" spans="1:4" x14ac:dyDescent="0.25">
      <c r="A4065" t="s">
        <v>2</v>
      </c>
      <c r="B4065">
        <f t="shared" si="108"/>
        <v>2022</v>
      </c>
      <c r="C4065" t="str">
        <f t="shared" si="109"/>
        <v>COMBDGAEROldWH______STDKER_16</v>
      </c>
      <c r="D4065" s="8">
        <f>IF(_xlfn.IFNA(VLOOKUP(LEFT(C4065,LEN(C4065)-3),COMBDG_Replacement_Split_Tech!A:T,12+B4065-2016,FALSE),-1)&lt;0,0,VLOOKUP(LEFT(C4065,LEN(C4065)-3),COMBDG_Replacement_Split_Tech!A:T,12+B4065-2016,FALSE))*_xlfn.IFNA(VLOOKUP(LEFT(C4065,14),'AGG Activity_16'!A:K,B4065-2016+2,FALSE),VLOOKUP(LEFT(C4065,15),'AGG Activity_16'!A:K,B4065-2016+2,FALSE))</f>
        <v>0</v>
      </c>
    </row>
    <row r="4066" spans="1:4" x14ac:dyDescent="0.25">
      <c r="A4066" t="s">
        <v>2</v>
      </c>
      <c r="B4066">
        <f t="shared" si="108"/>
        <v>2022</v>
      </c>
      <c r="C4066" t="str">
        <f t="shared" si="109"/>
        <v>COMBDGAFSNewSHFUR___STDKER_16</v>
      </c>
      <c r="D4066" s="8">
        <f>IF(_xlfn.IFNA(VLOOKUP(LEFT(C4066,LEN(C4066)-3),COMBDG_Replacement_Split_Tech!A:T,12+B4066-2016,FALSE),-1)&lt;0,0,VLOOKUP(LEFT(C4066,LEN(C4066)-3),COMBDG_Replacement_Split_Tech!A:T,12+B4066-2016,FALSE))*_xlfn.IFNA(VLOOKUP(LEFT(C4066,14),'AGG Activity_16'!A:K,B4066-2016+2,FALSE),VLOOKUP(LEFT(C4066,15),'AGG Activity_16'!A:K,B4066-2016+2,FALSE))</f>
        <v>0</v>
      </c>
    </row>
    <row r="4067" spans="1:4" x14ac:dyDescent="0.25">
      <c r="A4067" t="s">
        <v>2</v>
      </c>
      <c r="B4067">
        <f t="shared" si="108"/>
        <v>2022</v>
      </c>
      <c r="C4067" t="str">
        <f t="shared" si="109"/>
        <v>COMBDGAFSNewWH______STDKER_16</v>
      </c>
      <c r="D4067" s="8">
        <f>IF(_xlfn.IFNA(VLOOKUP(LEFT(C4067,LEN(C4067)-3),COMBDG_Replacement_Split_Tech!A:T,12+B4067-2016,FALSE),-1)&lt;0,0,VLOOKUP(LEFT(C4067,LEN(C4067)-3),COMBDG_Replacement_Split_Tech!A:T,12+B4067-2016,FALSE))*_xlfn.IFNA(VLOOKUP(LEFT(C4067,14),'AGG Activity_16'!A:K,B4067-2016+2,FALSE),VLOOKUP(LEFT(C4067,15),'AGG Activity_16'!A:K,B4067-2016+2,FALSE))</f>
        <v>0</v>
      </c>
    </row>
    <row r="4068" spans="1:4" x14ac:dyDescent="0.25">
      <c r="A4068" t="s">
        <v>2</v>
      </c>
      <c r="B4068">
        <f t="shared" si="108"/>
        <v>2022</v>
      </c>
      <c r="C4068" t="str">
        <f t="shared" si="109"/>
        <v>COMBDGAFSOldSHFUR___STDKER_16</v>
      </c>
      <c r="D4068" s="8">
        <f>IF(_xlfn.IFNA(VLOOKUP(LEFT(C4068,LEN(C4068)-3),COMBDG_Replacement_Split_Tech!A:T,12+B4068-2016,FALSE),-1)&lt;0,0,VLOOKUP(LEFT(C4068,LEN(C4068)-3),COMBDG_Replacement_Split_Tech!A:T,12+B4068-2016,FALSE))*_xlfn.IFNA(VLOOKUP(LEFT(C4068,14),'AGG Activity_16'!A:K,B4068-2016+2,FALSE),VLOOKUP(LEFT(C4068,15),'AGG Activity_16'!A:K,B4068-2016+2,FALSE))</f>
        <v>0</v>
      </c>
    </row>
    <row r="4069" spans="1:4" x14ac:dyDescent="0.25">
      <c r="A4069" t="s">
        <v>2</v>
      </c>
      <c r="B4069">
        <f t="shared" si="108"/>
        <v>2022</v>
      </c>
      <c r="C4069" t="str">
        <f t="shared" si="109"/>
        <v>COMBDGAFSOldWH______STDKER_16</v>
      </c>
      <c r="D4069" s="8">
        <f>IF(_xlfn.IFNA(VLOOKUP(LEFT(C4069,LEN(C4069)-3),COMBDG_Replacement_Split_Tech!A:T,12+B4069-2016,FALSE),-1)&lt;0,0,VLOOKUP(LEFT(C4069,LEN(C4069)-3),COMBDG_Replacement_Split_Tech!A:T,12+B4069-2016,FALSE))*_xlfn.IFNA(VLOOKUP(LEFT(C4069,14),'AGG Activity_16'!A:K,B4069-2016+2,FALSE),VLOOKUP(LEFT(C4069,15),'AGG Activity_16'!A:K,B4069-2016+2,FALSE))</f>
        <v>0</v>
      </c>
    </row>
    <row r="4070" spans="1:4" x14ac:dyDescent="0.25">
      <c r="A4070" t="s">
        <v>2</v>
      </c>
      <c r="B4070">
        <f t="shared" si="108"/>
        <v>2022</v>
      </c>
      <c r="C4070" t="str">
        <f t="shared" si="109"/>
        <v>COMBDGEDSNewSHFUR___STDKER_16</v>
      </c>
      <c r="D4070" s="8">
        <f>IF(_xlfn.IFNA(VLOOKUP(LEFT(C4070,LEN(C4070)-3),COMBDG_Replacement_Split_Tech!A:T,12+B4070-2016,FALSE),-1)&lt;0,0,VLOOKUP(LEFT(C4070,LEN(C4070)-3),COMBDG_Replacement_Split_Tech!A:T,12+B4070-2016,FALSE))*_xlfn.IFNA(VLOOKUP(LEFT(C4070,14),'AGG Activity_16'!A:K,B4070-2016+2,FALSE),VLOOKUP(LEFT(C4070,15),'AGG Activity_16'!A:K,B4070-2016+2,FALSE))</f>
        <v>0</v>
      </c>
    </row>
    <row r="4071" spans="1:4" x14ac:dyDescent="0.25">
      <c r="A4071" t="s">
        <v>2</v>
      </c>
      <c r="B4071">
        <f t="shared" si="108"/>
        <v>2022</v>
      </c>
      <c r="C4071" t="str">
        <f t="shared" si="109"/>
        <v>COMBDGEDSNewWH______STDKER_16</v>
      </c>
      <c r="D4071" s="8">
        <f>IF(_xlfn.IFNA(VLOOKUP(LEFT(C4071,LEN(C4071)-3),COMBDG_Replacement_Split_Tech!A:T,12+B4071-2016,FALSE),-1)&lt;0,0,VLOOKUP(LEFT(C4071,LEN(C4071)-3),COMBDG_Replacement_Split_Tech!A:T,12+B4071-2016,FALSE))*_xlfn.IFNA(VLOOKUP(LEFT(C4071,14),'AGG Activity_16'!A:K,B4071-2016+2,FALSE),VLOOKUP(LEFT(C4071,15),'AGG Activity_16'!A:K,B4071-2016+2,FALSE))</f>
        <v>0</v>
      </c>
    </row>
    <row r="4072" spans="1:4" x14ac:dyDescent="0.25">
      <c r="A4072" t="s">
        <v>2</v>
      </c>
      <c r="B4072">
        <f t="shared" si="108"/>
        <v>2022</v>
      </c>
      <c r="C4072" t="str">
        <f t="shared" si="109"/>
        <v>COMBDGEDSOldSHFUR___STDKER_16</v>
      </c>
      <c r="D4072" s="8">
        <f>IF(_xlfn.IFNA(VLOOKUP(LEFT(C4072,LEN(C4072)-3),COMBDG_Replacement_Split_Tech!A:T,12+B4072-2016,FALSE),-1)&lt;0,0,VLOOKUP(LEFT(C4072,LEN(C4072)-3),COMBDG_Replacement_Split_Tech!A:T,12+B4072-2016,FALSE))*_xlfn.IFNA(VLOOKUP(LEFT(C4072,14),'AGG Activity_16'!A:K,B4072-2016+2,FALSE),VLOOKUP(LEFT(C4072,15),'AGG Activity_16'!A:K,B4072-2016+2,FALSE))</f>
        <v>0</v>
      </c>
    </row>
    <row r="4073" spans="1:4" x14ac:dyDescent="0.25">
      <c r="A4073" t="s">
        <v>2</v>
      </c>
      <c r="B4073">
        <f t="shared" si="108"/>
        <v>2022</v>
      </c>
      <c r="C4073" t="str">
        <f t="shared" si="109"/>
        <v>COMBDGEDSOldWH______STDKER_16</v>
      </c>
      <c r="D4073" s="8">
        <f>IF(_xlfn.IFNA(VLOOKUP(LEFT(C4073,LEN(C4073)-3),COMBDG_Replacement_Split_Tech!A:T,12+B4073-2016,FALSE),-1)&lt;0,0,VLOOKUP(LEFT(C4073,LEN(C4073)-3),COMBDG_Replacement_Split_Tech!A:T,12+B4073-2016,FALSE))*_xlfn.IFNA(VLOOKUP(LEFT(C4073,14),'AGG Activity_16'!A:K,B4073-2016+2,FALSE),VLOOKUP(LEFT(C4073,15),'AGG Activity_16'!A:K,B4073-2016+2,FALSE))</f>
        <v>0</v>
      </c>
    </row>
    <row r="4074" spans="1:4" x14ac:dyDescent="0.25">
      <c r="A4074" t="s">
        <v>2</v>
      </c>
      <c r="B4074">
        <f t="shared" si="108"/>
        <v>2022</v>
      </c>
      <c r="C4074" t="str">
        <f t="shared" si="109"/>
        <v>COMBDGHLCNewSHFUR___STDKER_16</v>
      </c>
      <c r="D4074" s="8">
        <f>IF(_xlfn.IFNA(VLOOKUP(LEFT(C4074,LEN(C4074)-3),COMBDG_Replacement_Split_Tech!A:T,12+B4074-2016,FALSE),-1)&lt;0,0,VLOOKUP(LEFT(C4074,LEN(C4074)-3),COMBDG_Replacement_Split_Tech!A:T,12+B4074-2016,FALSE))*_xlfn.IFNA(VLOOKUP(LEFT(C4074,14),'AGG Activity_16'!A:K,B4074-2016+2,FALSE),VLOOKUP(LEFT(C4074,15),'AGG Activity_16'!A:K,B4074-2016+2,FALSE))</f>
        <v>0</v>
      </c>
    </row>
    <row r="4075" spans="1:4" x14ac:dyDescent="0.25">
      <c r="A4075" t="s">
        <v>2</v>
      </c>
      <c r="B4075">
        <f t="shared" si="108"/>
        <v>2022</v>
      </c>
      <c r="C4075" t="str">
        <f t="shared" si="109"/>
        <v>COMBDGHLCNewWH______STDKER_16</v>
      </c>
      <c r="D4075" s="8">
        <f>IF(_xlfn.IFNA(VLOOKUP(LEFT(C4075,LEN(C4075)-3),COMBDG_Replacement_Split_Tech!A:T,12+B4075-2016,FALSE),-1)&lt;0,0,VLOOKUP(LEFT(C4075,LEN(C4075)-3),COMBDG_Replacement_Split_Tech!A:T,12+B4075-2016,FALSE))*_xlfn.IFNA(VLOOKUP(LEFT(C4075,14),'AGG Activity_16'!A:K,B4075-2016+2,FALSE),VLOOKUP(LEFT(C4075,15),'AGG Activity_16'!A:K,B4075-2016+2,FALSE))</f>
        <v>0</v>
      </c>
    </row>
    <row r="4076" spans="1:4" x14ac:dyDescent="0.25">
      <c r="A4076" t="s">
        <v>2</v>
      </c>
      <c r="B4076">
        <f t="shared" si="108"/>
        <v>2022</v>
      </c>
      <c r="C4076" t="str">
        <f t="shared" si="109"/>
        <v>COMBDGHLCOldSHFUR___STDKER_16</v>
      </c>
      <c r="D4076" s="8">
        <f>IF(_xlfn.IFNA(VLOOKUP(LEFT(C4076,LEN(C4076)-3),COMBDG_Replacement_Split_Tech!A:T,12+B4076-2016,FALSE),-1)&lt;0,0,VLOOKUP(LEFT(C4076,LEN(C4076)-3),COMBDG_Replacement_Split_Tech!A:T,12+B4076-2016,FALSE))*_xlfn.IFNA(VLOOKUP(LEFT(C4076,14),'AGG Activity_16'!A:K,B4076-2016+2,FALSE),VLOOKUP(LEFT(C4076,15),'AGG Activity_16'!A:K,B4076-2016+2,FALSE))</f>
        <v>0</v>
      </c>
    </row>
    <row r="4077" spans="1:4" x14ac:dyDescent="0.25">
      <c r="A4077" t="s">
        <v>2</v>
      </c>
      <c r="B4077">
        <f t="shared" si="108"/>
        <v>2022</v>
      </c>
      <c r="C4077" t="str">
        <f t="shared" si="109"/>
        <v>COMBDGHLCOldWH______STDKER_16</v>
      </c>
      <c r="D4077" s="8">
        <f>IF(_xlfn.IFNA(VLOOKUP(LEFT(C4077,LEN(C4077)-3),COMBDG_Replacement_Split_Tech!A:T,12+B4077-2016,FALSE),-1)&lt;0,0,VLOOKUP(LEFT(C4077,LEN(C4077)-3),COMBDG_Replacement_Split_Tech!A:T,12+B4077-2016,FALSE))*_xlfn.IFNA(VLOOKUP(LEFT(C4077,14),'AGG Activity_16'!A:K,B4077-2016+2,FALSE),VLOOKUP(LEFT(C4077,15),'AGG Activity_16'!A:K,B4077-2016+2,FALSE))</f>
        <v>0</v>
      </c>
    </row>
    <row r="4078" spans="1:4" x14ac:dyDescent="0.25">
      <c r="A4078" t="s">
        <v>2</v>
      </c>
      <c r="B4078">
        <f t="shared" si="108"/>
        <v>2022</v>
      </c>
      <c r="C4078" t="str">
        <f t="shared" si="109"/>
        <v>COMBDGICINewSHFUR___STDKER_16</v>
      </c>
      <c r="D4078" s="8">
        <f>IF(_xlfn.IFNA(VLOOKUP(LEFT(C4078,LEN(C4078)-3),COMBDG_Replacement_Split_Tech!A:T,12+B4078-2016,FALSE),-1)&lt;0,0,VLOOKUP(LEFT(C4078,LEN(C4078)-3),COMBDG_Replacement_Split_Tech!A:T,12+B4078-2016,FALSE))*_xlfn.IFNA(VLOOKUP(LEFT(C4078,14),'AGG Activity_16'!A:K,B4078-2016+2,FALSE),VLOOKUP(LEFT(C4078,15),'AGG Activity_16'!A:K,B4078-2016+2,FALSE))</f>
        <v>0</v>
      </c>
    </row>
    <row r="4079" spans="1:4" x14ac:dyDescent="0.25">
      <c r="A4079" t="s">
        <v>2</v>
      </c>
      <c r="B4079">
        <f t="shared" si="108"/>
        <v>2022</v>
      </c>
      <c r="C4079" t="str">
        <f t="shared" si="109"/>
        <v>COMBDGICINewWH______STDKER_16</v>
      </c>
      <c r="D4079" s="8">
        <f>IF(_xlfn.IFNA(VLOOKUP(LEFT(C4079,LEN(C4079)-3),COMBDG_Replacement_Split_Tech!A:T,12+B4079-2016,FALSE),-1)&lt;0,0,VLOOKUP(LEFT(C4079,LEN(C4079)-3),COMBDG_Replacement_Split_Tech!A:T,12+B4079-2016,FALSE))*_xlfn.IFNA(VLOOKUP(LEFT(C4079,14),'AGG Activity_16'!A:K,B4079-2016+2,FALSE),VLOOKUP(LEFT(C4079,15),'AGG Activity_16'!A:K,B4079-2016+2,FALSE))</f>
        <v>0</v>
      </c>
    </row>
    <row r="4080" spans="1:4" x14ac:dyDescent="0.25">
      <c r="A4080" t="s">
        <v>2</v>
      </c>
      <c r="B4080">
        <f t="shared" si="108"/>
        <v>2022</v>
      </c>
      <c r="C4080" t="str">
        <f t="shared" si="109"/>
        <v>COMBDGICIOldSHFUR___STDKER_16</v>
      </c>
      <c r="D4080" s="8">
        <f>IF(_xlfn.IFNA(VLOOKUP(LEFT(C4080,LEN(C4080)-3),COMBDG_Replacement_Split_Tech!A:T,12+B4080-2016,FALSE),-1)&lt;0,0,VLOOKUP(LEFT(C4080,LEN(C4080)-3),COMBDG_Replacement_Split_Tech!A:T,12+B4080-2016,FALSE))*_xlfn.IFNA(VLOOKUP(LEFT(C4080,14),'AGG Activity_16'!A:K,B4080-2016+2,FALSE),VLOOKUP(LEFT(C4080,15),'AGG Activity_16'!A:K,B4080-2016+2,FALSE))</f>
        <v>0</v>
      </c>
    </row>
    <row r="4081" spans="1:4" x14ac:dyDescent="0.25">
      <c r="A4081" t="s">
        <v>2</v>
      </c>
      <c r="B4081">
        <f t="shared" si="108"/>
        <v>2022</v>
      </c>
      <c r="C4081" t="str">
        <f t="shared" si="109"/>
        <v>COMBDGICIOldWH______STDKER_16</v>
      </c>
      <c r="D4081" s="8">
        <f>IF(_xlfn.IFNA(VLOOKUP(LEFT(C4081,LEN(C4081)-3),COMBDG_Replacement_Split_Tech!A:T,12+B4081-2016,FALSE),-1)&lt;0,0,VLOOKUP(LEFT(C4081,LEN(C4081)-3),COMBDG_Replacement_Split_Tech!A:T,12+B4081-2016,FALSE))*_xlfn.IFNA(VLOOKUP(LEFT(C4081,14),'AGG Activity_16'!A:K,B4081-2016+2,FALSE),VLOOKUP(LEFT(C4081,15),'AGG Activity_16'!A:K,B4081-2016+2,FALSE))</f>
        <v>0</v>
      </c>
    </row>
    <row r="4082" spans="1:4" x14ac:dyDescent="0.25">
      <c r="A4082" t="s">
        <v>2</v>
      </c>
      <c r="B4082">
        <f t="shared" si="108"/>
        <v>2022</v>
      </c>
      <c r="C4082" t="str">
        <f t="shared" si="109"/>
        <v>COMBDGOFFNewSHFUR___STDKER_16</v>
      </c>
      <c r="D4082" s="8">
        <f>IF(_xlfn.IFNA(VLOOKUP(LEFT(C4082,LEN(C4082)-3),COMBDG_Replacement_Split_Tech!A:T,12+B4082-2016,FALSE),-1)&lt;0,0,VLOOKUP(LEFT(C4082,LEN(C4082)-3),COMBDG_Replacement_Split_Tech!A:T,12+B4082-2016,FALSE))*_xlfn.IFNA(VLOOKUP(LEFT(C4082,14),'AGG Activity_16'!A:K,B4082-2016+2,FALSE),VLOOKUP(LEFT(C4082,15),'AGG Activity_16'!A:K,B4082-2016+2,FALSE))</f>
        <v>0</v>
      </c>
    </row>
    <row r="4083" spans="1:4" x14ac:dyDescent="0.25">
      <c r="A4083" t="s">
        <v>2</v>
      </c>
      <c r="B4083">
        <f t="shared" si="108"/>
        <v>2022</v>
      </c>
      <c r="C4083" t="str">
        <f t="shared" si="109"/>
        <v>COMBDGOFFNewWH______STDKER_16</v>
      </c>
      <c r="D4083" s="8">
        <f>IF(_xlfn.IFNA(VLOOKUP(LEFT(C4083,LEN(C4083)-3),COMBDG_Replacement_Split_Tech!A:T,12+B4083-2016,FALSE),-1)&lt;0,0,VLOOKUP(LEFT(C4083,LEN(C4083)-3),COMBDG_Replacement_Split_Tech!A:T,12+B4083-2016,FALSE))*_xlfn.IFNA(VLOOKUP(LEFT(C4083,14),'AGG Activity_16'!A:K,B4083-2016+2,FALSE),VLOOKUP(LEFT(C4083,15),'AGG Activity_16'!A:K,B4083-2016+2,FALSE))</f>
        <v>0</v>
      </c>
    </row>
    <row r="4084" spans="1:4" x14ac:dyDescent="0.25">
      <c r="A4084" t="s">
        <v>2</v>
      </c>
      <c r="B4084">
        <f t="shared" si="108"/>
        <v>2022</v>
      </c>
      <c r="C4084" t="str">
        <f t="shared" si="109"/>
        <v>COMBDGOFFOldSHFUR___STDKER_16</v>
      </c>
      <c r="D4084" s="8">
        <f>IF(_xlfn.IFNA(VLOOKUP(LEFT(C4084,LEN(C4084)-3),COMBDG_Replacement_Split_Tech!A:T,12+B4084-2016,FALSE),-1)&lt;0,0,VLOOKUP(LEFT(C4084,LEN(C4084)-3),COMBDG_Replacement_Split_Tech!A:T,12+B4084-2016,FALSE))*_xlfn.IFNA(VLOOKUP(LEFT(C4084,14),'AGG Activity_16'!A:K,B4084-2016+2,FALSE),VLOOKUP(LEFT(C4084,15),'AGG Activity_16'!A:K,B4084-2016+2,FALSE))</f>
        <v>0</v>
      </c>
    </row>
    <row r="4085" spans="1:4" x14ac:dyDescent="0.25">
      <c r="A4085" t="s">
        <v>2</v>
      </c>
      <c r="B4085">
        <f t="shared" si="108"/>
        <v>2022</v>
      </c>
      <c r="C4085" t="str">
        <f t="shared" si="109"/>
        <v>COMBDGOFFOldWH______STDKER_16</v>
      </c>
      <c r="D4085" s="8">
        <f>IF(_xlfn.IFNA(VLOOKUP(LEFT(C4085,LEN(C4085)-3),COMBDG_Replacement_Split_Tech!A:T,12+B4085-2016,FALSE),-1)&lt;0,0,VLOOKUP(LEFT(C4085,LEN(C4085)-3),COMBDG_Replacement_Split_Tech!A:T,12+B4085-2016,FALSE))*_xlfn.IFNA(VLOOKUP(LEFT(C4085,14),'AGG Activity_16'!A:K,B4085-2016+2,FALSE),VLOOKUP(LEFT(C4085,15),'AGG Activity_16'!A:K,B4085-2016+2,FALSE))</f>
        <v>0</v>
      </c>
    </row>
    <row r="4086" spans="1:4" x14ac:dyDescent="0.25">
      <c r="A4086" t="s">
        <v>2</v>
      </c>
      <c r="B4086">
        <f t="shared" si="108"/>
        <v>2022</v>
      </c>
      <c r="C4086" t="str">
        <f t="shared" si="109"/>
        <v>COMBDGOTSNewSHFUR___STDKER_16</v>
      </c>
      <c r="D4086" s="8">
        <f>IF(_xlfn.IFNA(VLOOKUP(LEFT(C4086,LEN(C4086)-3),COMBDG_Replacement_Split_Tech!A:T,12+B4086-2016,FALSE),-1)&lt;0,0,VLOOKUP(LEFT(C4086,LEN(C4086)-3),COMBDG_Replacement_Split_Tech!A:T,12+B4086-2016,FALSE))*_xlfn.IFNA(VLOOKUP(LEFT(C4086,14),'AGG Activity_16'!A:K,B4086-2016+2,FALSE),VLOOKUP(LEFT(C4086,15),'AGG Activity_16'!A:K,B4086-2016+2,FALSE))</f>
        <v>0</v>
      </c>
    </row>
    <row r="4087" spans="1:4" x14ac:dyDescent="0.25">
      <c r="A4087" t="s">
        <v>2</v>
      </c>
      <c r="B4087">
        <f t="shared" si="108"/>
        <v>2022</v>
      </c>
      <c r="C4087" t="str">
        <f t="shared" si="109"/>
        <v>COMBDGOTSNewWH______STDKER_16</v>
      </c>
      <c r="D4087" s="8">
        <f>IF(_xlfn.IFNA(VLOOKUP(LEFT(C4087,LEN(C4087)-3),COMBDG_Replacement_Split_Tech!A:T,12+B4087-2016,FALSE),-1)&lt;0,0,VLOOKUP(LEFT(C4087,LEN(C4087)-3),COMBDG_Replacement_Split_Tech!A:T,12+B4087-2016,FALSE))*_xlfn.IFNA(VLOOKUP(LEFT(C4087,14),'AGG Activity_16'!A:K,B4087-2016+2,FALSE),VLOOKUP(LEFT(C4087,15),'AGG Activity_16'!A:K,B4087-2016+2,FALSE))</f>
        <v>0</v>
      </c>
    </row>
    <row r="4088" spans="1:4" x14ac:dyDescent="0.25">
      <c r="A4088" t="s">
        <v>2</v>
      </c>
      <c r="B4088">
        <f t="shared" si="108"/>
        <v>2022</v>
      </c>
      <c r="C4088" t="str">
        <f t="shared" si="109"/>
        <v>COMBDGOTSOldSHFUR___STDKER_16</v>
      </c>
      <c r="D4088" s="8">
        <f>IF(_xlfn.IFNA(VLOOKUP(LEFT(C4088,LEN(C4088)-3),COMBDG_Replacement_Split_Tech!A:T,12+B4088-2016,FALSE),-1)&lt;0,0,VLOOKUP(LEFT(C4088,LEN(C4088)-3),COMBDG_Replacement_Split_Tech!A:T,12+B4088-2016,FALSE))*_xlfn.IFNA(VLOOKUP(LEFT(C4088,14),'AGG Activity_16'!A:K,B4088-2016+2,FALSE),VLOOKUP(LEFT(C4088,15),'AGG Activity_16'!A:K,B4088-2016+2,FALSE))</f>
        <v>0</v>
      </c>
    </row>
    <row r="4089" spans="1:4" x14ac:dyDescent="0.25">
      <c r="A4089" t="s">
        <v>2</v>
      </c>
      <c r="B4089">
        <f t="shared" si="108"/>
        <v>2022</v>
      </c>
      <c r="C4089" t="str">
        <f t="shared" si="109"/>
        <v>COMBDGOTSOldWH______STDKER_16</v>
      </c>
      <c r="D4089" s="8">
        <f>IF(_xlfn.IFNA(VLOOKUP(LEFT(C4089,LEN(C4089)-3),COMBDG_Replacement_Split_Tech!A:T,12+B4089-2016,FALSE),-1)&lt;0,0,VLOOKUP(LEFT(C4089,LEN(C4089)-3),COMBDG_Replacement_Split_Tech!A:T,12+B4089-2016,FALSE))*_xlfn.IFNA(VLOOKUP(LEFT(C4089,14),'AGG Activity_16'!A:K,B4089-2016+2,FALSE),VLOOKUP(LEFT(C4089,15),'AGG Activity_16'!A:K,B4089-2016+2,FALSE))</f>
        <v>0</v>
      </c>
    </row>
    <row r="4090" spans="1:4" x14ac:dyDescent="0.25">
      <c r="A4090" t="s">
        <v>2</v>
      </c>
      <c r="B4090">
        <f t="shared" si="108"/>
        <v>2022</v>
      </c>
      <c r="C4090" t="str">
        <f t="shared" si="109"/>
        <v>COMBDGRTTNewSHFUR___STDKER_16</v>
      </c>
      <c r="D4090" s="8">
        <f>IF(_xlfn.IFNA(VLOOKUP(LEFT(C4090,LEN(C4090)-3),COMBDG_Replacement_Split_Tech!A:T,12+B4090-2016,FALSE),-1)&lt;0,0,VLOOKUP(LEFT(C4090,LEN(C4090)-3),COMBDG_Replacement_Split_Tech!A:T,12+B4090-2016,FALSE))*_xlfn.IFNA(VLOOKUP(LEFT(C4090,14),'AGG Activity_16'!A:K,B4090-2016+2,FALSE),VLOOKUP(LEFT(C4090,15),'AGG Activity_16'!A:K,B4090-2016+2,FALSE))</f>
        <v>0</v>
      </c>
    </row>
    <row r="4091" spans="1:4" x14ac:dyDescent="0.25">
      <c r="A4091" t="s">
        <v>2</v>
      </c>
      <c r="B4091">
        <f t="shared" si="108"/>
        <v>2022</v>
      </c>
      <c r="C4091" t="str">
        <f t="shared" si="109"/>
        <v>COMBDGRTTNewWH______STDKER_16</v>
      </c>
      <c r="D4091" s="8">
        <f>IF(_xlfn.IFNA(VLOOKUP(LEFT(C4091,LEN(C4091)-3),COMBDG_Replacement_Split_Tech!A:T,12+B4091-2016,FALSE),-1)&lt;0,0,VLOOKUP(LEFT(C4091,LEN(C4091)-3),COMBDG_Replacement_Split_Tech!A:T,12+B4091-2016,FALSE))*_xlfn.IFNA(VLOOKUP(LEFT(C4091,14),'AGG Activity_16'!A:K,B4091-2016+2,FALSE),VLOOKUP(LEFT(C4091,15),'AGG Activity_16'!A:K,B4091-2016+2,FALSE))</f>
        <v>0</v>
      </c>
    </row>
    <row r="4092" spans="1:4" x14ac:dyDescent="0.25">
      <c r="A4092" t="s">
        <v>2</v>
      </c>
      <c r="B4092">
        <f t="shared" si="108"/>
        <v>2022</v>
      </c>
      <c r="C4092" t="str">
        <f t="shared" si="109"/>
        <v>COMBDGRTTOldSHFUR___STDKER_16</v>
      </c>
      <c r="D4092" s="8">
        <f>IF(_xlfn.IFNA(VLOOKUP(LEFT(C4092,LEN(C4092)-3),COMBDG_Replacement_Split_Tech!A:T,12+B4092-2016,FALSE),-1)&lt;0,0,VLOOKUP(LEFT(C4092,LEN(C4092)-3),COMBDG_Replacement_Split_Tech!A:T,12+B4092-2016,FALSE))*_xlfn.IFNA(VLOOKUP(LEFT(C4092,14),'AGG Activity_16'!A:K,B4092-2016+2,FALSE),VLOOKUP(LEFT(C4092,15),'AGG Activity_16'!A:K,B4092-2016+2,FALSE))</f>
        <v>0</v>
      </c>
    </row>
    <row r="4093" spans="1:4" x14ac:dyDescent="0.25">
      <c r="A4093" t="s">
        <v>2</v>
      </c>
      <c r="B4093">
        <f t="shared" si="108"/>
        <v>2022</v>
      </c>
      <c r="C4093" t="str">
        <f t="shared" si="109"/>
        <v>COMBDGRTTOldWH______STDKER_16</v>
      </c>
      <c r="D4093" s="8">
        <f>IF(_xlfn.IFNA(VLOOKUP(LEFT(C4093,LEN(C4093)-3),COMBDG_Replacement_Split_Tech!A:T,12+B4093-2016,FALSE),-1)&lt;0,0,VLOOKUP(LEFT(C4093,LEN(C4093)-3),COMBDG_Replacement_Split_Tech!A:T,12+B4093-2016,FALSE))*_xlfn.IFNA(VLOOKUP(LEFT(C4093,14),'AGG Activity_16'!A:K,B4093-2016+2,FALSE),VLOOKUP(LEFT(C4093,15),'AGG Activity_16'!A:K,B4093-2016+2,FALSE))</f>
        <v>0</v>
      </c>
    </row>
    <row r="4094" spans="1:4" x14ac:dyDescent="0.25">
      <c r="A4094" t="s">
        <v>2</v>
      </c>
      <c r="B4094">
        <f t="shared" si="108"/>
        <v>2022</v>
      </c>
      <c r="C4094" t="str">
        <f t="shared" si="109"/>
        <v>COMBDGTAWNewSHFUR___STDKER_16</v>
      </c>
      <c r="D4094" s="8">
        <f>IF(_xlfn.IFNA(VLOOKUP(LEFT(C4094,LEN(C4094)-3),COMBDG_Replacement_Split_Tech!A:T,12+B4094-2016,FALSE),-1)&lt;0,0,VLOOKUP(LEFT(C4094,LEN(C4094)-3),COMBDG_Replacement_Split_Tech!A:T,12+B4094-2016,FALSE))*_xlfn.IFNA(VLOOKUP(LEFT(C4094,14),'AGG Activity_16'!A:K,B4094-2016+2,FALSE),VLOOKUP(LEFT(C4094,15),'AGG Activity_16'!A:K,B4094-2016+2,FALSE))</f>
        <v>0</v>
      </c>
    </row>
    <row r="4095" spans="1:4" x14ac:dyDescent="0.25">
      <c r="A4095" t="s">
        <v>2</v>
      </c>
      <c r="B4095">
        <f t="shared" si="108"/>
        <v>2022</v>
      </c>
      <c r="C4095" t="str">
        <f t="shared" si="109"/>
        <v>COMBDGTAWNewWH______STDKER_16</v>
      </c>
      <c r="D4095" s="8">
        <f>IF(_xlfn.IFNA(VLOOKUP(LEFT(C4095,LEN(C4095)-3),COMBDG_Replacement_Split_Tech!A:T,12+B4095-2016,FALSE),-1)&lt;0,0,VLOOKUP(LEFT(C4095,LEN(C4095)-3),COMBDG_Replacement_Split_Tech!A:T,12+B4095-2016,FALSE))*_xlfn.IFNA(VLOOKUP(LEFT(C4095,14),'AGG Activity_16'!A:K,B4095-2016+2,FALSE),VLOOKUP(LEFT(C4095,15),'AGG Activity_16'!A:K,B4095-2016+2,FALSE))</f>
        <v>0</v>
      </c>
    </row>
    <row r="4096" spans="1:4" x14ac:dyDescent="0.25">
      <c r="A4096" t="s">
        <v>2</v>
      </c>
      <c r="B4096">
        <f t="shared" si="108"/>
        <v>2022</v>
      </c>
      <c r="C4096" t="str">
        <f t="shared" si="109"/>
        <v>COMBDGTAWOldSHFUR___STDKER_16</v>
      </c>
      <c r="D4096" s="8">
        <f>IF(_xlfn.IFNA(VLOOKUP(LEFT(C4096,LEN(C4096)-3),COMBDG_Replacement_Split_Tech!A:T,12+B4096-2016,FALSE),-1)&lt;0,0,VLOOKUP(LEFT(C4096,LEN(C4096)-3),COMBDG_Replacement_Split_Tech!A:T,12+B4096-2016,FALSE))*_xlfn.IFNA(VLOOKUP(LEFT(C4096,14),'AGG Activity_16'!A:K,B4096-2016+2,FALSE),VLOOKUP(LEFT(C4096,15),'AGG Activity_16'!A:K,B4096-2016+2,FALSE))</f>
        <v>0</v>
      </c>
    </row>
    <row r="4097" spans="1:4" x14ac:dyDescent="0.25">
      <c r="A4097" t="s">
        <v>2</v>
      </c>
      <c r="B4097">
        <f t="shared" si="108"/>
        <v>2022</v>
      </c>
      <c r="C4097" t="str">
        <f t="shared" si="109"/>
        <v>COMBDGTAWOldWH______STDKER_16</v>
      </c>
      <c r="D4097" s="8">
        <f>IF(_xlfn.IFNA(VLOOKUP(LEFT(C4097,LEN(C4097)-3),COMBDG_Replacement_Split_Tech!A:T,12+B4097-2016,FALSE),-1)&lt;0,0,VLOOKUP(LEFT(C4097,LEN(C4097)-3),COMBDG_Replacement_Split_Tech!A:T,12+B4097-2016,FALSE))*_xlfn.IFNA(VLOOKUP(LEFT(C4097,14),'AGG Activity_16'!A:K,B4097-2016+2,FALSE),VLOOKUP(LEFT(C4097,15),'AGG Activity_16'!A:K,B4097-2016+2,FALSE))</f>
        <v>0</v>
      </c>
    </row>
    <row r="4098" spans="1:4" x14ac:dyDescent="0.25">
      <c r="A4098" t="s">
        <v>2</v>
      </c>
      <c r="B4098">
        <f t="shared" si="108"/>
        <v>2022</v>
      </c>
      <c r="C4098" t="str">
        <f t="shared" si="109"/>
        <v>COMBDGWSTNewSHFUR___STDKER_16</v>
      </c>
      <c r="D4098" s="8">
        <f>IF(_xlfn.IFNA(VLOOKUP(LEFT(C4098,LEN(C4098)-3),COMBDG_Replacement_Split_Tech!A:T,12+B4098-2016,FALSE),-1)&lt;0,0,VLOOKUP(LEFT(C4098,LEN(C4098)-3),COMBDG_Replacement_Split_Tech!A:T,12+B4098-2016,FALSE))*_xlfn.IFNA(VLOOKUP(LEFT(C4098,14),'AGG Activity_16'!A:K,B4098-2016+2,FALSE),VLOOKUP(LEFT(C4098,15),'AGG Activity_16'!A:K,B4098-2016+2,FALSE))</f>
        <v>0</v>
      </c>
    </row>
    <row r="4099" spans="1:4" x14ac:dyDescent="0.25">
      <c r="A4099" t="s">
        <v>2</v>
      </c>
      <c r="B4099">
        <f t="shared" si="108"/>
        <v>2022</v>
      </c>
      <c r="C4099" t="str">
        <f t="shared" si="109"/>
        <v>COMBDGWSTNewWH______STDKER_16</v>
      </c>
      <c r="D4099" s="8">
        <f>IF(_xlfn.IFNA(VLOOKUP(LEFT(C4099,LEN(C4099)-3),COMBDG_Replacement_Split_Tech!A:T,12+B4099-2016,FALSE),-1)&lt;0,0,VLOOKUP(LEFT(C4099,LEN(C4099)-3),COMBDG_Replacement_Split_Tech!A:T,12+B4099-2016,FALSE))*_xlfn.IFNA(VLOOKUP(LEFT(C4099,14),'AGG Activity_16'!A:K,B4099-2016+2,FALSE),VLOOKUP(LEFT(C4099,15),'AGG Activity_16'!A:K,B4099-2016+2,FALSE))</f>
        <v>0</v>
      </c>
    </row>
    <row r="4100" spans="1:4" x14ac:dyDescent="0.25">
      <c r="A4100" t="s">
        <v>2</v>
      </c>
      <c r="B4100">
        <f t="shared" si="108"/>
        <v>2022</v>
      </c>
      <c r="C4100" t="str">
        <f t="shared" si="109"/>
        <v>COMBDGWSTOldSHFUR___STDKER_16</v>
      </c>
      <c r="D4100" s="8">
        <f>IF(_xlfn.IFNA(VLOOKUP(LEFT(C4100,LEN(C4100)-3),COMBDG_Replacement_Split_Tech!A:T,12+B4100-2016,FALSE),-1)&lt;0,0,VLOOKUP(LEFT(C4100,LEN(C4100)-3),COMBDG_Replacement_Split_Tech!A:T,12+B4100-2016,FALSE))*_xlfn.IFNA(VLOOKUP(LEFT(C4100,14),'AGG Activity_16'!A:K,B4100-2016+2,FALSE),VLOOKUP(LEFT(C4100,15),'AGG Activity_16'!A:K,B4100-2016+2,FALSE))</f>
        <v>0</v>
      </c>
    </row>
    <row r="4101" spans="1:4" x14ac:dyDescent="0.25">
      <c r="A4101" t="s">
        <v>2</v>
      </c>
      <c r="B4101">
        <f t="shared" si="108"/>
        <v>2022</v>
      </c>
      <c r="C4101" t="str">
        <f t="shared" si="109"/>
        <v>COMBDGWSTOldWH______STDKER_16</v>
      </c>
      <c r="D4101" s="8">
        <f>IF(_xlfn.IFNA(VLOOKUP(LEFT(C4101,LEN(C4101)-3),COMBDG_Replacement_Split_Tech!A:T,12+B4101-2016,FALSE),-1)&lt;0,0,VLOOKUP(LEFT(C4101,LEN(C4101)-3),COMBDG_Replacement_Split_Tech!A:T,12+B4101-2016,FALSE))*_xlfn.IFNA(VLOOKUP(LEFT(C4101,14),'AGG Activity_16'!A:K,B4101-2016+2,FALSE),VLOOKUP(LEFT(C4101,15),'AGG Activity_16'!A:K,B4101-2016+2,FALSE))</f>
        <v>0</v>
      </c>
    </row>
    <row r="4102" spans="1:4" x14ac:dyDescent="0.25">
      <c r="A4102" t="s">
        <v>2</v>
      </c>
      <c r="B4102">
        <f t="shared" si="108"/>
        <v>2022</v>
      </c>
      <c r="C4102" t="str">
        <f t="shared" si="109"/>
        <v>COMBDGAERNewSHFUR___STDLFO_16</v>
      </c>
      <c r="D4102" s="8">
        <f>IF(_xlfn.IFNA(VLOOKUP(LEFT(C4102,LEN(C4102)-3),COMBDG_Replacement_Split_Tech!A:T,12+B4102-2016,FALSE),-1)&lt;0,0,VLOOKUP(LEFT(C4102,LEN(C4102)-3),COMBDG_Replacement_Split_Tech!A:T,12+B4102-2016,FALSE))*_xlfn.IFNA(VLOOKUP(LEFT(C4102,14),'AGG Activity_16'!A:K,B4102-2016+2,FALSE),VLOOKUP(LEFT(C4102,15),'AGG Activity_16'!A:K,B4102-2016+2,FALSE))</f>
        <v>0</v>
      </c>
    </row>
    <row r="4103" spans="1:4" x14ac:dyDescent="0.25">
      <c r="A4103" t="s">
        <v>2</v>
      </c>
      <c r="B4103">
        <f t="shared" si="108"/>
        <v>2022</v>
      </c>
      <c r="C4103" t="str">
        <f t="shared" si="109"/>
        <v>COMBDGAERNewWH______STDLFO_16</v>
      </c>
      <c r="D4103" s="8">
        <f>IF(_xlfn.IFNA(VLOOKUP(LEFT(C4103,LEN(C4103)-3),COMBDG_Replacement_Split_Tech!A:T,12+B4103-2016,FALSE),-1)&lt;0,0,VLOOKUP(LEFT(C4103,LEN(C4103)-3),COMBDG_Replacement_Split_Tech!A:T,12+B4103-2016,FALSE))*_xlfn.IFNA(VLOOKUP(LEFT(C4103,14),'AGG Activity_16'!A:K,B4103-2016+2,FALSE),VLOOKUP(LEFT(C4103,15),'AGG Activity_16'!A:K,B4103-2016+2,FALSE))</f>
        <v>0</v>
      </c>
    </row>
    <row r="4104" spans="1:4" x14ac:dyDescent="0.25">
      <c r="A4104" t="s">
        <v>2</v>
      </c>
      <c r="B4104">
        <f t="shared" si="108"/>
        <v>2022</v>
      </c>
      <c r="C4104" t="str">
        <f t="shared" si="109"/>
        <v>COMBDGAEROldSHFUR___STDLFO_16</v>
      </c>
      <c r="D4104" s="8">
        <f>IF(_xlfn.IFNA(VLOOKUP(LEFT(C4104,LEN(C4104)-3),COMBDG_Replacement_Split_Tech!A:T,12+B4104-2016,FALSE),-1)&lt;0,0,VLOOKUP(LEFT(C4104,LEN(C4104)-3),COMBDG_Replacement_Split_Tech!A:T,12+B4104-2016,FALSE))*_xlfn.IFNA(VLOOKUP(LEFT(C4104,14),'AGG Activity_16'!A:K,B4104-2016+2,FALSE),VLOOKUP(LEFT(C4104,15),'AGG Activity_16'!A:K,B4104-2016+2,FALSE))</f>
        <v>1.1335549951180979</v>
      </c>
    </row>
    <row r="4105" spans="1:4" x14ac:dyDescent="0.25">
      <c r="A4105" t="s">
        <v>2</v>
      </c>
      <c r="B4105">
        <f t="shared" si="108"/>
        <v>2022</v>
      </c>
      <c r="C4105" t="str">
        <f t="shared" si="109"/>
        <v>COMBDGAEROldWH______STDLFO_16</v>
      </c>
      <c r="D4105" s="8">
        <f>IF(_xlfn.IFNA(VLOOKUP(LEFT(C4105,LEN(C4105)-3),COMBDG_Replacement_Split_Tech!A:T,12+B4105-2016,FALSE),-1)&lt;0,0,VLOOKUP(LEFT(C4105,LEN(C4105)-3),COMBDG_Replacement_Split_Tech!A:T,12+B4105-2016,FALSE))*_xlfn.IFNA(VLOOKUP(LEFT(C4105,14),'AGG Activity_16'!A:K,B4105-2016+2,FALSE),VLOOKUP(LEFT(C4105,15),'AGG Activity_16'!A:K,B4105-2016+2,FALSE))</f>
        <v>3.2860177440030416</v>
      </c>
    </row>
    <row r="4106" spans="1:4" x14ac:dyDescent="0.25">
      <c r="A4106" t="s">
        <v>2</v>
      </c>
      <c r="B4106">
        <f t="shared" si="108"/>
        <v>2022</v>
      </c>
      <c r="C4106" t="str">
        <f t="shared" si="109"/>
        <v>COMBDGAFSNewSHFUR___STDLFO_16</v>
      </c>
      <c r="D4106" s="8">
        <f>IF(_xlfn.IFNA(VLOOKUP(LEFT(C4106,LEN(C4106)-3),COMBDG_Replacement_Split_Tech!A:T,12+B4106-2016,FALSE),-1)&lt;0,0,VLOOKUP(LEFT(C4106,LEN(C4106)-3),COMBDG_Replacement_Split_Tech!A:T,12+B4106-2016,FALSE))*_xlfn.IFNA(VLOOKUP(LEFT(C4106,14),'AGG Activity_16'!A:K,B4106-2016+2,FALSE),VLOOKUP(LEFT(C4106,15),'AGG Activity_16'!A:K,B4106-2016+2,FALSE))</f>
        <v>0</v>
      </c>
    </row>
    <row r="4107" spans="1:4" x14ac:dyDescent="0.25">
      <c r="A4107" t="s">
        <v>2</v>
      </c>
      <c r="B4107">
        <f t="shared" si="108"/>
        <v>2022</v>
      </c>
      <c r="C4107" t="str">
        <f t="shared" si="109"/>
        <v>COMBDGAFSNewWH______STDLFO_16</v>
      </c>
      <c r="D4107" s="8">
        <f>IF(_xlfn.IFNA(VLOOKUP(LEFT(C4107,LEN(C4107)-3),COMBDG_Replacement_Split_Tech!A:T,12+B4107-2016,FALSE),-1)&lt;0,0,VLOOKUP(LEFT(C4107,LEN(C4107)-3),COMBDG_Replacement_Split_Tech!A:T,12+B4107-2016,FALSE))*_xlfn.IFNA(VLOOKUP(LEFT(C4107,14),'AGG Activity_16'!A:K,B4107-2016+2,FALSE),VLOOKUP(LEFT(C4107,15),'AGG Activity_16'!A:K,B4107-2016+2,FALSE))</f>
        <v>0</v>
      </c>
    </row>
    <row r="4108" spans="1:4" x14ac:dyDescent="0.25">
      <c r="A4108" t="s">
        <v>2</v>
      </c>
      <c r="B4108">
        <f t="shared" si="108"/>
        <v>2022</v>
      </c>
      <c r="C4108" t="str">
        <f t="shared" si="109"/>
        <v>COMBDGAFSOldSHFUR___STDLFO_16</v>
      </c>
      <c r="D4108" s="8">
        <f>IF(_xlfn.IFNA(VLOOKUP(LEFT(C4108,LEN(C4108)-3),COMBDG_Replacement_Split_Tech!A:T,12+B4108-2016,FALSE),-1)&lt;0,0,VLOOKUP(LEFT(C4108,LEN(C4108)-3),COMBDG_Replacement_Split_Tech!A:T,12+B4108-2016,FALSE))*_xlfn.IFNA(VLOOKUP(LEFT(C4108,14),'AGG Activity_16'!A:K,B4108-2016+2,FALSE),VLOOKUP(LEFT(C4108,15),'AGG Activity_16'!A:K,B4108-2016+2,FALSE))</f>
        <v>2.2135832324828852</v>
      </c>
    </row>
    <row r="4109" spans="1:4" x14ac:dyDescent="0.25">
      <c r="A4109" t="s">
        <v>2</v>
      </c>
      <c r="B4109">
        <f t="shared" si="108"/>
        <v>2022</v>
      </c>
      <c r="C4109" t="str">
        <f t="shared" si="109"/>
        <v>COMBDGAFSOldWH______STDLFO_16</v>
      </c>
      <c r="D4109" s="8">
        <f>IF(_xlfn.IFNA(VLOOKUP(LEFT(C4109,LEN(C4109)-3),COMBDG_Replacement_Split_Tech!A:T,12+B4109-2016,FALSE),-1)&lt;0,0,VLOOKUP(LEFT(C4109,LEN(C4109)-3),COMBDG_Replacement_Split_Tech!A:T,12+B4109-2016,FALSE))*_xlfn.IFNA(VLOOKUP(LEFT(C4109,14),'AGG Activity_16'!A:K,B4109-2016+2,FALSE),VLOOKUP(LEFT(C4109,15),'AGG Activity_16'!A:K,B4109-2016+2,FALSE))</f>
        <v>2.2641242765347336</v>
      </c>
    </row>
    <row r="4110" spans="1:4" x14ac:dyDescent="0.25">
      <c r="A4110" t="s">
        <v>2</v>
      </c>
      <c r="B4110">
        <f t="shared" si="108"/>
        <v>2022</v>
      </c>
      <c r="C4110" t="str">
        <f t="shared" si="109"/>
        <v>COMBDGEDSNewSHFUR___STDLFO_16</v>
      </c>
      <c r="D4110" s="8">
        <f>IF(_xlfn.IFNA(VLOOKUP(LEFT(C4110,LEN(C4110)-3),COMBDG_Replacement_Split_Tech!A:T,12+B4110-2016,FALSE),-1)&lt;0,0,VLOOKUP(LEFT(C4110,LEN(C4110)-3),COMBDG_Replacement_Split_Tech!A:T,12+B4110-2016,FALSE))*_xlfn.IFNA(VLOOKUP(LEFT(C4110,14),'AGG Activity_16'!A:K,B4110-2016+2,FALSE),VLOOKUP(LEFT(C4110,15),'AGG Activity_16'!A:K,B4110-2016+2,FALSE))</f>
        <v>0</v>
      </c>
    </row>
    <row r="4111" spans="1:4" x14ac:dyDescent="0.25">
      <c r="A4111" t="s">
        <v>2</v>
      </c>
      <c r="B4111">
        <f t="shared" si="108"/>
        <v>2022</v>
      </c>
      <c r="C4111" t="str">
        <f t="shared" si="109"/>
        <v>COMBDGEDSNewWH______STDLFO_16</v>
      </c>
      <c r="D4111" s="8">
        <f>IF(_xlfn.IFNA(VLOOKUP(LEFT(C4111,LEN(C4111)-3),COMBDG_Replacement_Split_Tech!A:T,12+B4111-2016,FALSE),-1)&lt;0,0,VLOOKUP(LEFT(C4111,LEN(C4111)-3),COMBDG_Replacement_Split_Tech!A:T,12+B4111-2016,FALSE))*_xlfn.IFNA(VLOOKUP(LEFT(C4111,14),'AGG Activity_16'!A:K,B4111-2016+2,FALSE),VLOOKUP(LEFT(C4111,15),'AGG Activity_16'!A:K,B4111-2016+2,FALSE))</f>
        <v>0</v>
      </c>
    </row>
    <row r="4112" spans="1:4" x14ac:dyDescent="0.25">
      <c r="A4112" t="s">
        <v>2</v>
      </c>
      <c r="B4112">
        <f t="shared" si="108"/>
        <v>2022</v>
      </c>
      <c r="C4112" t="str">
        <f t="shared" si="109"/>
        <v>COMBDGEDSOldSHFUR___STDLFO_16</v>
      </c>
      <c r="D4112" s="8">
        <f>IF(_xlfn.IFNA(VLOOKUP(LEFT(C4112,LEN(C4112)-3),COMBDG_Replacement_Split_Tech!A:T,12+B4112-2016,FALSE),-1)&lt;0,0,VLOOKUP(LEFT(C4112,LEN(C4112)-3),COMBDG_Replacement_Split_Tech!A:T,12+B4112-2016,FALSE))*_xlfn.IFNA(VLOOKUP(LEFT(C4112,14),'AGG Activity_16'!A:K,B4112-2016+2,FALSE),VLOOKUP(LEFT(C4112,15),'AGG Activity_16'!A:K,B4112-2016+2,FALSE))</f>
        <v>6.3959696469460567</v>
      </c>
    </row>
    <row r="4113" spans="1:4" x14ac:dyDescent="0.25">
      <c r="A4113" t="s">
        <v>2</v>
      </c>
      <c r="B4113">
        <f t="shared" si="108"/>
        <v>2022</v>
      </c>
      <c r="C4113" t="str">
        <f t="shared" si="109"/>
        <v>COMBDGEDSOldWH______STDLFO_16</v>
      </c>
      <c r="D4113" s="8">
        <f>IF(_xlfn.IFNA(VLOOKUP(LEFT(C4113,LEN(C4113)-3),COMBDG_Replacement_Split_Tech!A:T,12+B4113-2016,FALSE),-1)&lt;0,0,VLOOKUP(LEFT(C4113,LEN(C4113)-3),COMBDG_Replacement_Split_Tech!A:T,12+B4113-2016,FALSE))*_xlfn.IFNA(VLOOKUP(LEFT(C4113,14),'AGG Activity_16'!A:K,B4113-2016+2,FALSE),VLOOKUP(LEFT(C4113,15),'AGG Activity_16'!A:K,B4113-2016+2,FALSE))</f>
        <v>14.116394503312208</v>
      </c>
    </row>
    <row r="4114" spans="1:4" x14ac:dyDescent="0.25">
      <c r="A4114" t="s">
        <v>2</v>
      </c>
      <c r="B4114">
        <f t="shared" si="108"/>
        <v>2022</v>
      </c>
      <c r="C4114" t="str">
        <f t="shared" si="109"/>
        <v>COMBDGHLCNewSHFUR___STDLFO_16</v>
      </c>
      <c r="D4114" s="8">
        <f>IF(_xlfn.IFNA(VLOOKUP(LEFT(C4114,LEN(C4114)-3),COMBDG_Replacement_Split_Tech!A:T,12+B4114-2016,FALSE),-1)&lt;0,0,VLOOKUP(LEFT(C4114,LEN(C4114)-3),COMBDG_Replacement_Split_Tech!A:T,12+B4114-2016,FALSE))*_xlfn.IFNA(VLOOKUP(LEFT(C4114,14),'AGG Activity_16'!A:K,B4114-2016+2,FALSE),VLOOKUP(LEFT(C4114,15),'AGG Activity_16'!A:K,B4114-2016+2,FALSE))</f>
        <v>0</v>
      </c>
    </row>
    <row r="4115" spans="1:4" x14ac:dyDescent="0.25">
      <c r="A4115" t="s">
        <v>2</v>
      </c>
      <c r="B4115">
        <f t="shared" si="108"/>
        <v>2022</v>
      </c>
      <c r="C4115" t="str">
        <f t="shared" si="109"/>
        <v>COMBDGHLCNewWH______STDLFO_16</v>
      </c>
      <c r="D4115" s="8">
        <f>IF(_xlfn.IFNA(VLOOKUP(LEFT(C4115,LEN(C4115)-3),COMBDG_Replacement_Split_Tech!A:T,12+B4115-2016,FALSE),-1)&lt;0,0,VLOOKUP(LEFT(C4115,LEN(C4115)-3),COMBDG_Replacement_Split_Tech!A:T,12+B4115-2016,FALSE))*_xlfn.IFNA(VLOOKUP(LEFT(C4115,14),'AGG Activity_16'!A:K,B4115-2016+2,FALSE),VLOOKUP(LEFT(C4115,15),'AGG Activity_16'!A:K,B4115-2016+2,FALSE))</f>
        <v>0</v>
      </c>
    </row>
    <row r="4116" spans="1:4" x14ac:dyDescent="0.25">
      <c r="A4116" t="s">
        <v>2</v>
      </c>
      <c r="B4116">
        <f t="shared" si="108"/>
        <v>2022</v>
      </c>
      <c r="C4116" t="str">
        <f t="shared" si="109"/>
        <v>COMBDGHLCOldSHFUR___STDLFO_16</v>
      </c>
      <c r="D4116" s="8">
        <f>IF(_xlfn.IFNA(VLOOKUP(LEFT(C4116,LEN(C4116)-3),COMBDG_Replacement_Split_Tech!A:T,12+B4116-2016,FALSE),-1)&lt;0,0,VLOOKUP(LEFT(C4116,LEN(C4116)-3),COMBDG_Replacement_Split_Tech!A:T,12+B4116-2016,FALSE))*_xlfn.IFNA(VLOOKUP(LEFT(C4116,14),'AGG Activity_16'!A:K,B4116-2016+2,FALSE),VLOOKUP(LEFT(C4116,15),'AGG Activity_16'!A:K,B4116-2016+2,FALSE))</f>
        <v>5.319982214760147</v>
      </c>
    </row>
    <row r="4117" spans="1:4" x14ac:dyDescent="0.25">
      <c r="A4117" t="s">
        <v>2</v>
      </c>
      <c r="B4117">
        <f t="shared" si="108"/>
        <v>2022</v>
      </c>
      <c r="C4117" t="str">
        <f t="shared" si="109"/>
        <v>COMBDGHLCOldWH______STDLFO_16</v>
      </c>
      <c r="D4117" s="8">
        <f>IF(_xlfn.IFNA(VLOOKUP(LEFT(C4117,LEN(C4117)-3),COMBDG_Replacement_Split_Tech!A:T,12+B4117-2016,FALSE),-1)&lt;0,0,VLOOKUP(LEFT(C4117,LEN(C4117)-3),COMBDG_Replacement_Split_Tech!A:T,12+B4117-2016,FALSE))*_xlfn.IFNA(VLOOKUP(LEFT(C4117,14),'AGG Activity_16'!A:K,B4117-2016+2,FALSE),VLOOKUP(LEFT(C4117,15),'AGG Activity_16'!A:K,B4117-2016+2,FALSE))</f>
        <v>4.4151027846671687</v>
      </c>
    </row>
    <row r="4118" spans="1:4" x14ac:dyDescent="0.25">
      <c r="A4118" t="s">
        <v>2</v>
      </c>
      <c r="B4118">
        <f t="shared" si="108"/>
        <v>2022</v>
      </c>
      <c r="C4118" t="str">
        <f t="shared" si="109"/>
        <v>COMBDGICINewSHFUR___STDLFO_16</v>
      </c>
      <c r="D4118" s="8">
        <f>IF(_xlfn.IFNA(VLOOKUP(LEFT(C4118,LEN(C4118)-3),COMBDG_Replacement_Split_Tech!A:T,12+B4118-2016,FALSE),-1)&lt;0,0,VLOOKUP(LEFT(C4118,LEN(C4118)-3),COMBDG_Replacement_Split_Tech!A:T,12+B4118-2016,FALSE))*_xlfn.IFNA(VLOOKUP(LEFT(C4118,14),'AGG Activity_16'!A:K,B4118-2016+2,FALSE),VLOOKUP(LEFT(C4118,15),'AGG Activity_16'!A:K,B4118-2016+2,FALSE))</f>
        <v>0</v>
      </c>
    </row>
    <row r="4119" spans="1:4" x14ac:dyDescent="0.25">
      <c r="A4119" t="s">
        <v>2</v>
      </c>
      <c r="B4119">
        <f t="shared" si="108"/>
        <v>2022</v>
      </c>
      <c r="C4119" t="str">
        <f t="shared" si="109"/>
        <v>COMBDGICINewWH______STDLFO_16</v>
      </c>
      <c r="D4119" s="8">
        <f>IF(_xlfn.IFNA(VLOOKUP(LEFT(C4119,LEN(C4119)-3),COMBDG_Replacement_Split_Tech!A:T,12+B4119-2016,FALSE),-1)&lt;0,0,VLOOKUP(LEFT(C4119,LEN(C4119)-3),COMBDG_Replacement_Split_Tech!A:T,12+B4119-2016,FALSE))*_xlfn.IFNA(VLOOKUP(LEFT(C4119,14),'AGG Activity_16'!A:K,B4119-2016+2,FALSE),VLOOKUP(LEFT(C4119,15),'AGG Activity_16'!A:K,B4119-2016+2,FALSE))</f>
        <v>0</v>
      </c>
    </row>
    <row r="4120" spans="1:4" x14ac:dyDescent="0.25">
      <c r="A4120" t="s">
        <v>2</v>
      </c>
      <c r="B4120">
        <f t="shared" si="108"/>
        <v>2022</v>
      </c>
      <c r="C4120" t="str">
        <f t="shared" si="109"/>
        <v>COMBDGICIOldSHFUR___STDLFO_16</v>
      </c>
      <c r="D4120" s="8">
        <f>IF(_xlfn.IFNA(VLOOKUP(LEFT(C4120,LEN(C4120)-3),COMBDG_Replacement_Split_Tech!A:T,12+B4120-2016,FALSE),-1)&lt;0,0,VLOOKUP(LEFT(C4120,LEN(C4120)-3),COMBDG_Replacement_Split_Tech!A:T,12+B4120-2016,FALSE))*_xlfn.IFNA(VLOOKUP(LEFT(C4120,14),'AGG Activity_16'!A:K,B4120-2016+2,FALSE),VLOOKUP(LEFT(C4120,15),'AGG Activity_16'!A:K,B4120-2016+2,FALSE))</f>
        <v>0.18903975416970764</v>
      </c>
    </row>
    <row r="4121" spans="1:4" x14ac:dyDescent="0.25">
      <c r="A4121" t="s">
        <v>2</v>
      </c>
      <c r="B4121">
        <f t="shared" si="108"/>
        <v>2022</v>
      </c>
      <c r="C4121" t="str">
        <f t="shared" si="109"/>
        <v>COMBDGICIOldWH______STDLFO_16</v>
      </c>
      <c r="D4121" s="8">
        <f>IF(_xlfn.IFNA(VLOOKUP(LEFT(C4121,LEN(C4121)-3),COMBDG_Replacement_Split_Tech!A:T,12+B4121-2016,FALSE),-1)&lt;0,0,VLOOKUP(LEFT(C4121,LEN(C4121)-3),COMBDG_Replacement_Split_Tech!A:T,12+B4121-2016,FALSE))*_xlfn.IFNA(VLOOKUP(LEFT(C4121,14),'AGG Activity_16'!A:K,B4121-2016+2,FALSE),VLOOKUP(LEFT(C4121,15),'AGG Activity_16'!A:K,B4121-2016+2,FALSE))</f>
        <v>0.32326841688983365</v>
      </c>
    </row>
    <row r="4122" spans="1:4" x14ac:dyDescent="0.25">
      <c r="A4122" t="s">
        <v>2</v>
      </c>
      <c r="B4122">
        <f t="shared" si="108"/>
        <v>2022</v>
      </c>
      <c r="C4122" t="str">
        <f t="shared" si="109"/>
        <v>COMBDGOFFNewSHFUR___STDLFO_16</v>
      </c>
      <c r="D4122" s="8">
        <f>IF(_xlfn.IFNA(VLOOKUP(LEFT(C4122,LEN(C4122)-3),COMBDG_Replacement_Split_Tech!A:T,12+B4122-2016,FALSE),-1)&lt;0,0,VLOOKUP(LEFT(C4122,LEN(C4122)-3),COMBDG_Replacement_Split_Tech!A:T,12+B4122-2016,FALSE))*_xlfn.IFNA(VLOOKUP(LEFT(C4122,14),'AGG Activity_16'!A:K,B4122-2016+2,FALSE),VLOOKUP(LEFT(C4122,15),'AGG Activity_16'!A:K,B4122-2016+2,FALSE))</f>
        <v>0</v>
      </c>
    </row>
    <row r="4123" spans="1:4" x14ac:dyDescent="0.25">
      <c r="A4123" t="s">
        <v>2</v>
      </c>
      <c r="B4123">
        <f t="shared" ref="B4123:B4186" si="110">B3523+1</f>
        <v>2022</v>
      </c>
      <c r="C4123" t="str">
        <f t="shared" ref="C4123:C4186" si="111">C3523</f>
        <v>COMBDGOFFNewWH______STDLFO_16</v>
      </c>
      <c r="D4123" s="8">
        <f>IF(_xlfn.IFNA(VLOOKUP(LEFT(C4123,LEN(C4123)-3),COMBDG_Replacement_Split_Tech!A:T,12+B4123-2016,FALSE),-1)&lt;0,0,VLOOKUP(LEFT(C4123,LEN(C4123)-3),COMBDG_Replacement_Split_Tech!A:T,12+B4123-2016,FALSE))*_xlfn.IFNA(VLOOKUP(LEFT(C4123,14),'AGG Activity_16'!A:K,B4123-2016+2,FALSE),VLOOKUP(LEFT(C4123,15),'AGG Activity_16'!A:K,B4123-2016+2,FALSE))</f>
        <v>0</v>
      </c>
    </row>
    <row r="4124" spans="1:4" x14ac:dyDescent="0.25">
      <c r="A4124" t="s">
        <v>2</v>
      </c>
      <c r="B4124">
        <f t="shared" si="110"/>
        <v>2022</v>
      </c>
      <c r="C4124" t="str">
        <f t="shared" si="111"/>
        <v>COMBDGOFFOldSHFUR___STDLFO_16</v>
      </c>
      <c r="D4124" s="8">
        <f>IF(_xlfn.IFNA(VLOOKUP(LEFT(C4124,LEN(C4124)-3),COMBDG_Replacement_Split_Tech!A:T,12+B4124-2016,FALSE),-1)&lt;0,0,VLOOKUP(LEFT(C4124,LEN(C4124)-3),COMBDG_Replacement_Split_Tech!A:T,12+B4124-2016,FALSE))*_xlfn.IFNA(VLOOKUP(LEFT(C4124,14),'AGG Activity_16'!A:K,B4124-2016+2,FALSE),VLOOKUP(LEFT(C4124,15),'AGG Activity_16'!A:K,B4124-2016+2,FALSE))</f>
        <v>12.3210039645633</v>
      </c>
    </row>
    <row r="4125" spans="1:4" x14ac:dyDescent="0.25">
      <c r="A4125" t="s">
        <v>2</v>
      </c>
      <c r="B4125">
        <f t="shared" si="110"/>
        <v>2022</v>
      </c>
      <c r="C4125" t="str">
        <f t="shared" si="111"/>
        <v>COMBDGOFFOldWH______STDLFO_16</v>
      </c>
      <c r="D4125" s="8">
        <f>IF(_xlfn.IFNA(VLOOKUP(LEFT(C4125,LEN(C4125)-3),COMBDG_Replacement_Split_Tech!A:T,12+B4125-2016,FALSE),-1)&lt;0,0,VLOOKUP(LEFT(C4125,LEN(C4125)-3),COMBDG_Replacement_Split_Tech!A:T,12+B4125-2016,FALSE))*_xlfn.IFNA(VLOOKUP(LEFT(C4125,14),'AGG Activity_16'!A:K,B4125-2016+2,FALSE),VLOOKUP(LEFT(C4125,15),'AGG Activity_16'!A:K,B4125-2016+2,FALSE))</f>
        <v>14.452582835237429</v>
      </c>
    </row>
    <row r="4126" spans="1:4" x14ac:dyDescent="0.25">
      <c r="A4126" t="s">
        <v>2</v>
      </c>
      <c r="B4126">
        <f t="shared" si="110"/>
        <v>2022</v>
      </c>
      <c r="C4126" t="str">
        <f t="shared" si="111"/>
        <v>COMBDGOTSNewSHFUR___STDLFO_16</v>
      </c>
      <c r="D4126" s="8">
        <f>IF(_xlfn.IFNA(VLOOKUP(LEFT(C4126,LEN(C4126)-3),COMBDG_Replacement_Split_Tech!A:T,12+B4126-2016,FALSE),-1)&lt;0,0,VLOOKUP(LEFT(C4126,LEN(C4126)-3),COMBDG_Replacement_Split_Tech!A:T,12+B4126-2016,FALSE))*_xlfn.IFNA(VLOOKUP(LEFT(C4126,14),'AGG Activity_16'!A:K,B4126-2016+2,FALSE),VLOOKUP(LEFT(C4126,15),'AGG Activity_16'!A:K,B4126-2016+2,FALSE))</f>
        <v>0</v>
      </c>
    </row>
    <row r="4127" spans="1:4" x14ac:dyDescent="0.25">
      <c r="A4127" t="s">
        <v>2</v>
      </c>
      <c r="B4127">
        <f t="shared" si="110"/>
        <v>2022</v>
      </c>
      <c r="C4127" t="str">
        <f t="shared" si="111"/>
        <v>COMBDGOTSNewWH______STDLFO_16</v>
      </c>
      <c r="D4127" s="8">
        <f>IF(_xlfn.IFNA(VLOOKUP(LEFT(C4127,LEN(C4127)-3),COMBDG_Replacement_Split_Tech!A:T,12+B4127-2016,FALSE),-1)&lt;0,0,VLOOKUP(LEFT(C4127,LEN(C4127)-3),COMBDG_Replacement_Split_Tech!A:T,12+B4127-2016,FALSE))*_xlfn.IFNA(VLOOKUP(LEFT(C4127,14),'AGG Activity_16'!A:K,B4127-2016+2,FALSE),VLOOKUP(LEFT(C4127,15),'AGG Activity_16'!A:K,B4127-2016+2,FALSE))</f>
        <v>0</v>
      </c>
    </row>
    <row r="4128" spans="1:4" x14ac:dyDescent="0.25">
      <c r="A4128" t="s">
        <v>2</v>
      </c>
      <c r="B4128">
        <f t="shared" si="110"/>
        <v>2022</v>
      </c>
      <c r="C4128" t="str">
        <f t="shared" si="111"/>
        <v>COMBDGOTSOldSHFUR___STDLFO_16</v>
      </c>
      <c r="D4128" s="8">
        <f>IF(_xlfn.IFNA(VLOOKUP(LEFT(C4128,LEN(C4128)-3),COMBDG_Replacement_Split_Tech!A:T,12+B4128-2016,FALSE),-1)&lt;0,0,VLOOKUP(LEFT(C4128,LEN(C4128)-3),COMBDG_Replacement_Split_Tech!A:T,12+B4128-2016,FALSE))*_xlfn.IFNA(VLOOKUP(LEFT(C4128,14),'AGG Activity_16'!A:K,B4128-2016+2,FALSE),VLOOKUP(LEFT(C4128,15),'AGG Activity_16'!A:K,B4128-2016+2,FALSE))</f>
        <v>3.0282622680109794</v>
      </c>
    </row>
    <row r="4129" spans="1:4" x14ac:dyDescent="0.25">
      <c r="A4129" t="s">
        <v>2</v>
      </c>
      <c r="B4129">
        <f t="shared" si="110"/>
        <v>2022</v>
      </c>
      <c r="C4129" t="str">
        <f t="shared" si="111"/>
        <v>COMBDGOTSOldWH______STDLFO_16</v>
      </c>
      <c r="D4129" s="8">
        <f>IF(_xlfn.IFNA(VLOOKUP(LEFT(C4129,LEN(C4129)-3),COMBDG_Replacement_Split_Tech!A:T,12+B4129-2016,FALSE),-1)&lt;0,0,VLOOKUP(LEFT(C4129,LEN(C4129)-3),COMBDG_Replacement_Split_Tech!A:T,12+B4129-2016,FALSE))*_xlfn.IFNA(VLOOKUP(LEFT(C4129,14),'AGG Activity_16'!A:K,B4129-2016+2,FALSE),VLOOKUP(LEFT(C4129,15),'AGG Activity_16'!A:K,B4129-2016+2,FALSE))</f>
        <v>4.4097879371065334</v>
      </c>
    </row>
    <row r="4130" spans="1:4" x14ac:dyDescent="0.25">
      <c r="A4130" t="s">
        <v>2</v>
      </c>
      <c r="B4130">
        <f t="shared" si="110"/>
        <v>2022</v>
      </c>
      <c r="C4130" t="str">
        <f t="shared" si="111"/>
        <v>COMBDGRTTNewSHFUR___STDLFO_16</v>
      </c>
      <c r="D4130" s="8">
        <f>IF(_xlfn.IFNA(VLOOKUP(LEFT(C4130,LEN(C4130)-3),COMBDG_Replacement_Split_Tech!A:T,12+B4130-2016,FALSE),-1)&lt;0,0,VLOOKUP(LEFT(C4130,LEN(C4130)-3),COMBDG_Replacement_Split_Tech!A:T,12+B4130-2016,FALSE))*_xlfn.IFNA(VLOOKUP(LEFT(C4130,14),'AGG Activity_16'!A:K,B4130-2016+2,FALSE),VLOOKUP(LEFT(C4130,15),'AGG Activity_16'!A:K,B4130-2016+2,FALSE))</f>
        <v>0</v>
      </c>
    </row>
    <row r="4131" spans="1:4" x14ac:dyDescent="0.25">
      <c r="A4131" t="s">
        <v>2</v>
      </c>
      <c r="B4131">
        <f t="shared" si="110"/>
        <v>2022</v>
      </c>
      <c r="C4131" t="str">
        <f t="shared" si="111"/>
        <v>COMBDGRTTNewWH______STDLFO_16</v>
      </c>
      <c r="D4131" s="8">
        <f>IF(_xlfn.IFNA(VLOOKUP(LEFT(C4131,LEN(C4131)-3),COMBDG_Replacement_Split_Tech!A:T,12+B4131-2016,FALSE),-1)&lt;0,0,VLOOKUP(LEFT(C4131,LEN(C4131)-3),COMBDG_Replacement_Split_Tech!A:T,12+B4131-2016,FALSE))*_xlfn.IFNA(VLOOKUP(LEFT(C4131,14),'AGG Activity_16'!A:K,B4131-2016+2,FALSE),VLOOKUP(LEFT(C4131,15),'AGG Activity_16'!A:K,B4131-2016+2,FALSE))</f>
        <v>0</v>
      </c>
    </row>
    <row r="4132" spans="1:4" x14ac:dyDescent="0.25">
      <c r="A4132" t="s">
        <v>2</v>
      </c>
      <c r="B4132">
        <f t="shared" si="110"/>
        <v>2022</v>
      </c>
      <c r="C4132" t="str">
        <f t="shared" si="111"/>
        <v>COMBDGRTTOldSHFUR___STDLFO_16</v>
      </c>
      <c r="D4132" s="8">
        <f>IF(_xlfn.IFNA(VLOOKUP(LEFT(C4132,LEN(C4132)-3),COMBDG_Replacement_Split_Tech!A:T,12+B4132-2016,FALSE),-1)&lt;0,0,VLOOKUP(LEFT(C4132,LEN(C4132)-3),COMBDG_Replacement_Split_Tech!A:T,12+B4132-2016,FALSE))*_xlfn.IFNA(VLOOKUP(LEFT(C4132,14),'AGG Activity_16'!A:K,B4132-2016+2,FALSE),VLOOKUP(LEFT(C4132,15),'AGG Activity_16'!A:K,B4132-2016+2,FALSE))</f>
        <v>6.7197546151117633</v>
      </c>
    </row>
    <row r="4133" spans="1:4" x14ac:dyDescent="0.25">
      <c r="A4133" t="s">
        <v>2</v>
      </c>
      <c r="B4133">
        <f t="shared" si="110"/>
        <v>2022</v>
      </c>
      <c r="C4133" t="str">
        <f t="shared" si="111"/>
        <v>COMBDGRTTOldWH______STDLFO_16</v>
      </c>
      <c r="D4133" s="8">
        <f>IF(_xlfn.IFNA(VLOOKUP(LEFT(C4133,LEN(C4133)-3),COMBDG_Replacement_Split_Tech!A:T,12+B4133-2016,FALSE),-1)&lt;0,0,VLOOKUP(LEFT(C4133,LEN(C4133)-3),COMBDG_Replacement_Split_Tech!A:T,12+B4133-2016,FALSE))*_xlfn.IFNA(VLOOKUP(LEFT(C4133,14),'AGG Activity_16'!A:K,B4133-2016+2,FALSE),VLOOKUP(LEFT(C4133,15),'AGG Activity_16'!A:K,B4133-2016+2,FALSE))</f>
        <v>17.925157187981821</v>
      </c>
    </row>
    <row r="4134" spans="1:4" x14ac:dyDescent="0.25">
      <c r="A4134" t="s">
        <v>2</v>
      </c>
      <c r="B4134">
        <f t="shared" si="110"/>
        <v>2022</v>
      </c>
      <c r="C4134" t="str">
        <f t="shared" si="111"/>
        <v>COMBDGTAWNewSHFUR___STDLFO_16</v>
      </c>
      <c r="D4134" s="8">
        <f>IF(_xlfn.IFNA(VLOOKUP(LEFT(C4134,LEN(C4134)-3),COMBDG_Replacement_Split_Tech!A:T,12+B4134-2016,FALSE),-1)&lt;0,0,VLOOKUP(LEFT(C4134,LEN(C4134)-3),COMBDG_Replacement_Split_Tech!A:T,12+B4134-2016,FALSE))*_xlfn.IFNA(VLOOKUP(LEFT(C4134,14),'AGG Activity_16'!A:K,B4134-2016+2,FALSE),VLOOKUP(LEFT(C4134,15),'AGG Activity_16'!A:K,B4134-2016+2,FALSE))</f>
        <v>0</v>
      </c>
    </row>
    <row r="4135" spans="1:4" x14ac:dyDescent="0.25">
      <c r="A4135" t="s">
        <v>2</v>
      </c>
      <c r="B4135">
        <f t="shared" si="110"/>
        <v>2022</v>
      </c>
      <c r="C4135" t="str">
        <f t="shared" si="111"/>
        <v>COMBDGTAWNewWH______STDLFO_16</v>
      </c>
      <c r="D4135" s="8">
        <f>IF(_xlfn.IFNA(VLOOKUP(LEFT(C4135,LEN(C4135)-3),COMBDG_Replacement_Split_Tech!A:T,12+B4135-2016,FALSE),-1)&lt;0,0,VLOOKUP(LEFT(C4135,LEN(C4135)-3),COMBDG_Replacement_Split_Tech!A:T,12+B4135-2016,FALSE))*_xlfn.IFNA(VLOOKUP(LEFT(C4135,14),'AGG Activity_16'!A:K,B4135-2016+2,FALSE),VLOOKUP(LEFT(C4135,15),'AGG Activity_16'!A:K,B4135-2016+2,FALSE))</f>
        <v>0</v>
      </c>
    </row>
    <row r="4136" spans="1:4" x14ac:dyDescent="0.25">
      <c r="A4136" t="s">
        <v>2</v>
      </c>
      <c r="B4136">
        <f t="shared" si="110"/>
        <v>2022</v>
      </c>
      <c r="C4136" t="str">
        <f t="shared" si="111"/>
        <v>COMBDGTAWOldSHFUR___STDLFO_16</v>
      </c>
      <c r="D4136" s="8">
        <f>IF(_xlfn.IFNA(VLOOKUP(LEFT(C4136,LEN(C4136)-3),COMBDG_Replacement_Split_Tech!A:T,12+B4136-2016,FALSE),-1)&lt;0,0,VLOOKUP(LEFT(C4136,LEN(C4136)-3),COMBDG_Replacement_Split_Tech!A:T,12+B4136-2016,FALSE))*_xlfn.IFNA(VLOOKUP(LEFT(C4136,14),'AGG Activity_16'!A:K,B4136-2016+2,FALSE),VLOOKUP(LEFT(C4136,15),'AGG Activity_16'!A:K,B4136-2016+2,FALSE))</f>
        <v>2.4171941006349948</v>
      </c>
    </row>
    <row r="4137" spans="1:4" x14ac:dyDescent="0.25">
      <c r="A4137" t="s">
        <v>2</v>
      </c>
      <c r="B4137">
        <f t="shared" si="110"/>
        <v>2022</v>
      </c>
      <c r="C4137" t="str">
        <f t="shared" si="111"/>
        <v>COMBDGTAWOldWH______STDLFO_16</v>
      </c>
      <c r="D4137" s="8">
        <f>IF(_xlfn.IFNA(VLOOKUP(LEFT(C4137,LEN(C4137)-3),COMBDG_Replacement_Split_Tech!A:T,12+B4137-2016,FALSE),-1)&lt;0,0,VLOOKUP(LEFT(C4137,LEN(C4137)-3),COMBDG_Replacement_Split_Tech!A:T,12+B4137-2016,FALSE))*_xlfn.IFNA(VLOOKUP(LEFT(C4137,14),'AGG Activity_16'!A:K,B4137-2016+2,FALSE),VLOOKUP(LEFT(C4137,15),'AGG Activity_16'!A:K,B4137-2016+2,FALSE))</f>
        <v>0.54979322373269501</v>
      </c>
    </row>
    <row r="4138" spans="1:4" x14ac:dyDescent="0.25">
      <c r="A4138" t="s">
        <v>2</v>
      </c>
      <c r="B4138">
        <f t="shared" si="110"/>
        <v>2022</v>
      </c>
      <c r="C4138" t="str">
        <f t="shared" si="111"/>
        <v>COMBDGWSTNewSHFUR___STDLFO_16</v>
      </c>
      <c r="D4138" s="8">
        <f>IF(_xlfn.IFNA(VLOOKUP(LEFT(C4138,LEN(C4138)-3),COMBDG_Replacement_Split_Tech!A:T,12+B4138-2016,FALSE),-1)&lt;0,0,VLOOKUP(LEFT(C4138,LEN(C4138)-3),COMBDG_Replacement_Split_Tech!A:T,12+B4138-2016,FALSE))*_xlfn.IFNA(VLOOKUP(LEFT(C4138,14),'AGG Activity_16'!A:K,B4138-2016+2,FALSE),VLOOKUP(LEFT(C4138,15),'AGG Activity_16'!A:K,B4138-2016+2,FALSE))</f>
        <v>0</v>
      </c>
    </row>
    <row r="4139" spans="1:4" x14ac:dyDescent="0.25">
      <c r="A4139" t="s">
        <v>2</v>
      </c>
      <c r="B4139">
        <f t="shared" si="110"/>
        <v>2022</v>
      </c>
      <c r="C4139" t="str">
        <f t="shared" si="111"/>
        <v>COMBDGWSTNewWH______STDLFO_16</v>
      </c>
      <c r="D4139" s="8">
        <f>IF(_xlfn.IFNA(VLOOKUP(LEFT(C4139,LEN(C4139)-3),COMBDG_Replacement_Split_Tech!A:T,12+B4139-2016,FALSE),-1)&lt;0,0,VLOOKUP(LEFT(C4139,LEN(C4139)-3),COMBDG_Replacement_Split_Tech!A:T,12+B4139-2016,FALSE))*_xlfn.IFNA(VLOOKUP(LEFT(C4139,14),'AGG Activity_16'!A:K,B4139-2016+2,FALSE),VLOOKUP(LEFT(C4139,15),'AGG Activity_16'!A:K,B4139-2016+2,FALSE))</f>
        <v>0</v>
      </c>
    </row>
    <row r="4140" spans="1:4" x14ac:dyDescent="0.25">
      <c r="A4140" t="s">
        <v>2</v>
      </c>
      <c r="B4140">
        <f t="shared" si="110"/>
        <v>2022</v>
      </c>
      <c r="C4140" t="str">
        <f t="shared" si="111"/>
        <v>COMBDGWSTOldSHFUR___STDLFO_16</v>
      </c>
      <c r="D4140" s="8">
        <f>IF(_xlfn.IFNA(VLOOKUP(LEFT(C4140,LEN(C4140)-3),COMBDG_Replacement_Split_Tech!A:T,12+B4140-2016,FALSE),-1)&lt;0,0,VLOOKUP(LEFT(C4140,LEN(C4140)-3),COMBDG_Replacement_Split_Tech!A:T,12+B4140-2016,FALSE))*_xlfn.IFNA(VLOOKUP(LEFT(C4140,14),'AGG Activity_16'!A:K,B4140-2016+2,FALSE),VLOOKUP(LEFT(C4140,15),'AGG Activity_16'!A:K,B4140-2016+2,FALSE))</f>
        <v>1.4598061567571121</v>
      </c>
    </row>
    <row r="4141" spans="1:4" x14ac:dyDescent="0.25">
      <c r="A4141" t="s">
        <v>2</v>
      </c>
      <c r="B4141">
        <f t="shared" si="110"/>
        <v>2022</v>
      </c>
      <c r="C4141" t="str">
        <f t="shared" si="111"/>
        <v>COMBDGWSTOldWH______STDLFO_16</v>
      </c>
      <c r="D4141" s="8">
        <f>IF(_xlfn.IFNA(VLOOKUP(LEFT(C4141,LEN(C4141)-3),COMBDG_Replacement_Split_Tech!A:T,12+B4141-2016,FALSE),-1)&lt;0,0,VLOOKUP(LEFT(C4141,LEN(C4141)-3),COMBDG_Replacement_Split_Tech!A:T,12+B4141-2016,FALSE))*_xlfn.IFNA(VLOOKUP(LEFT(C4141,14),'AGG Activity_16'!A:K,B4141-2016+2,FALSE),VLOOKUP(LEFT(C4141,15),'AGG Activity_16'!A:K,B4141-2016+2,FALSE))</f>
        <v>4.9527422146895841</v>
      </c>
    </row>
    <row r="4142" spans="1:4" x14ac:dyDescent="0.25">
      <c r="A4142" t="s">
        <v>2</v>
      </c>
      <c r="B4142">
        <f t="shared" si="110"/>
        <v>2022</v>
      </c>
      <c r="C4142" t="str">
        <f t="shared" si="111"/>
        <v>COMBDGAERNewAE______STDPRO_16</v>
      </c>
      <c r="D4142" s="8">
        <f>IF(_xlfn.IFNA(VLOOKUP(LEFT(C4142,LEN(C4142)-3),COMBDG_Replacement_Split_Tech!A:T,12+B4142-2016,FALSE),-1)&lt;0,0,VLOOKUP(LEFT(C4142,LEN(C4142)-3),COMBDG_Replacement_Split_Tech!A:T,12+B4142-2016,FALSE))*_xlfn.IFNA(VLOOKUP(LEFT(C4142,14),'AGG Activity_16'!A:K,B4142-2016+2,FALSE),VLOOKUP(LEFT(C4142,15),'AGG Activity_16'!A:K,B4142-2016+2,FALSE))</f>
        <v>0</v>
      </c>
    </row>
    <row r="4143" spans="1:4" x14ac:dyDescent="0.25">
      <c r="A4143" t="s">
        <v>2</v>
      </c>
      <c r="B4143">
        <f t="shared" si="110"/>
        <v>2022</v>
      </c>
      <c r="C4143" t="str">
        <f t="shared" si="111"/>
        <v>COMBDGAERNewSHFUR___STDPRO_16</v>
      </c>
      <c r="D4143" s="8">
        <f>IF(_xlfn.IFNA(VLOOKUP(LEFT(C4143,LEN(C4143)-3),COMBDG_Replacement_Split_Tech!A:T,12+B4143-2016,FALSE),-1)&lt;0,0,VLOOKUP(LEFT(C4143,LEN(C4143)-3),COMBDG_Replacement_Split_Tech!A:T,12+B4143-2016,FALSE))*_xlfn.IFNA(VLOOKUP(LEFT(C4143,14),'AGG Activity_16'!A:K,B4143-2016+2,FALSE),VLOOKUP(LEFT(C4143,15),'AGG Activity_16'!A:K,B4143-2016+2,FALSE))</f>
        <v>0</v>
      </c>
    </row>
    <row r="4144" spans="1:4" x14ac:dyDescent="0.25">
      <c r="A4144" t="s">
        <v>2</v>
      </c>
      <c r="B4144">
        <f t="shared" si="110"/>
        <v>2022</v>
      </c>
      <c r="C4144" t="str">
        <f t="shared" si="111"/>
        <v>COMBDGAERNewWH______STDPRO_16</v>
      </c>
      <c r="D4144" s="8">
        <f>IF(_xlfn.IFNA(VLOOKUP(LEFT(C4144,LEN(C4144)-3),COMBDG_Replacement_Split_Tech!A:T,12+B4144-2016,FALSE),-1)&lt;0,0,VLOOKUP(LEFT(C4144,LEN(C4144)-3),COMBDG_Replacement_Split_Tech!A:T,12+B4144-2016,FALSE))*_xlfn.IFNA(VLOOKUP(LEFT(C4144,14),'AGG Activity_16'!A:K,B4144-2016+2,FALSE),VLOOKUP(LEFT(C4144,15),'AGG Activity_16'!A:K,B4144-2016+2,FALSE))</f>
        <v>0</v>
      </c>
    </row>
    <row r="4145" spans="1:4" x14ac:dyDescent="0.25">
      <c r="A4145" t="s">
        <v>2</v>
      </c>
      <c r="B4145">
        <f t="shared" si="110"/>
        <v>2022</v>
      </c>
      <c r="C4145" t="str">
        <f t="shared" si="111"/>
        <v>COMBDGAEROldAE______STDPRO_16</v>
      </c>
      <c r="D4145" s="8">
        <f>IF(_xlfn.IFNA(VLOOKUP(LEFT(C4145,LEN(C4145)-3),COMBDG_Replacement_Split_Tech!A:T,12+B4145-2016,FALSE),-1)&lt;0,0,VLOOKUP(LEFT(C4145,LEN(C4145)-3),COMBDG_Replacement_Split_Tech!A:T,12+B4145-2016,FALSE))*_xlfn.IFNA(VLOOKUP(LEFT(C4145,14),'AGG Activity_16'!A:K,B4145-2016+2,FALSE),VLOOKUP(LEFT(C4145,15),'AGG Activity_16'!A:K,B4145-2016+2,FALSE))</f>
        <v>5.7843796579257614</v>
      </c>
    </row>
    <row r="4146" spans="1:4" x14ac:dyDescent="0.25">
      <c r="A4146" t="s">
        <v>2</v>
      </c>
      <c r="B4146">
        <f t="shared" si="110"/>
        <v>2022</v>
      </c>
      <c r="C4146" t="str">
        <f t="shared" si="111"/>
        <v>COMBDGAEROldSHFUR___STDPRO_16</v>
      </c>
      <c r="D4146" s="8">
        <f>IF(_xlfn.IFNA(VLOOKUP(LEFT(C4146,LEN(C4146)-3),COMBDG_Replacement_Split_Tech!A:T,12+B4146-2016,FALSE),-1)&lt;0,0,VLOOKUP(LEFT(C4146,LEN(C4146)-3),COMBDG_Replacement_Split_Tech!A:T,12+B4146-2016,FALSE))*_xlfn.IFNA(VLOOKUP(LEFT(C4146,14),'AGG Activity_16'!A:K,B4146-2016+2,FALSE),VLOOKUP(LEFT(C4146,15),'AGG Activity_16'!A:K,B4146-2016+2,FALSE))</f>
        <v>15.326223822083382</v>
      </c>
    </row>
    <row r="4147" spans="1:4" x14ac:dyDescent="0.25">
      <c r="A4147" t="s">
        <v>2</v>
      </c>
      <c r="B4147">
        <f t="shared" si="110"/>
        <v>2022</v>
      </c>
      <c r="C4147" t="str">
        <f t="shared" si="111"/>
        <v>COMBDGAEROldWH______STDPRO_16</v>
      </c>
      <c r="D4147" s="8">
        <f>IF(_xlfn.IFNA(VLOOKUP(LEFT(C4147,LEN(C4147)-3),COMBDG_Replacement_Split_Tech!A:T,12+B4147-2016,FALSE),-1)&lt;0,0,VLOOKUP(LEFT(C4147,LEN(C4147)-3),COMBDG_Replacement_Split_Tech!A:T,12+B4147-2016,FALSE))*_xlfn.IFNA(VLOOKUP(LEFT(C4147,14),'AGG Activity_16'!A:K,B4147-2016+2,FALSE),VLOOKUP(LEFT(C4147,15),'AGG Activity_16'!A:K,B4147-2016+2,FALSE))</f>
        <v>1.208718660493421</v>
      </c>
    </row>
    <row r="4148" spans="1:4" x14ac:dyDescent="0.25">
      <c r="A4148" t="s">
        <v>2</v>
      </c>
      <c r="B4148">
        <f t="shared" si="110"/>
        <v>2022</v>
      </c>
      <c r="C4148" t="str">
        <f t="shared" si="111"/>
        <v>COMBDGAFSNewAE______STDPRO_16</v>
      </c>
      <c r="D4148" s="8">
        <f>IF(_xlfn.IFNA(VLOOKUP(LEFT(C4148,LEN(C4148)-3),COMBDG_Replacement_Split_Tech!A:T,12+B4148-2016,FALSE),-1)&lt;0,0,VLOOKUP(LEFT(C4148,LEN(C4148)-3),COMBDG_Replacement_Split_Tech!A:T,12+B4148-2016,FALSE))*_xlfn.IFNA(VLOOKUP(LEFT(C4148,14),'AGG Activity_16'!A:K,B4148-2016+2,FALSE),VLOOKUP(LEFT(C4148,15),'AGG Activity_16'!A:K,B4148-2016+2,FALSE))</f>
        <v>0</v>
      </c>
    </row>
    <row r="4149" spans="1:4" x14ac:dyDescent="0.25">
      <c r="A4149" t="s">
        <v>2</v>
      </c>
      <c r="B4149">
        <f t="shared" si="110"/>
        <v>2022</v>
      </c>
      <c r="C4149" t="str">
        <f t="shared" si="111"/>
        <v>COMBDGAFSNewSHFUR___STDPRO_16</v>
      </c>
      <c r="D4149" s="8">
        <f>IF(_xlfn.IFNA(VLOOKUP(LEFT(C4149,LEN(C4149)-3),COMBDG_Replacement_Split_Tech!A:T,12+B4149-2016,FALSE),-1)&lt;0,0,VLOOKUP(LEFT(C4149,LEN(C4149)-3),COMBDG_Replacement_Split_Tech!A:T,12+B4149-2016,FALSE))*_xlfn.IFNA(VLOOKUP(LEFT(C4149,14),'AGG Activity_16'!A:K,B4149-2016+2,FALSE),VLOOKUP(LEFT(C4149,15),'AGG Activity_16'!A:K,B4149-2016+2,FALSE))</f>
        <v>0</v>
      </c>
    </row>
    <row r="4150" spans="1:4" x14ac:dyDescent="0.25">
      <c r="A4150" t="s">
        <v>2</v>
      </c>
      <c r="B4150">
        <f t="shared" si="110"/>
        <v>2022</v>
      </c>
      <c r="C4150" t="str">
        <f t="shared" si="111"/>
        <v>COMBDGAFSNewWH______STDPRO_16</v>
      </c>
      <c r="D4150" s="8">
        <f>IF(_xlfn.IFNA(VLOOKUP(LEFT(C4150,LEN(C4150)-3),COMBDG_Replacement_Split_Tech!A:T,12+B4150-2016,FALSE),-1)&lt;0,0,VLOOKUP(LEFT(C4150,LEN(C4150)-3),COMBDG_Replacement_Split_Tech!A:T,12+B4150-2016,FALSE))*_xlfn.IFNA(VLOOKUP(LEFT(C4150,14),'AGG Activity_16'!A:K,B4150-2016+2,FALSE),VLOOKUP(LEFT(C4150,15),'AGG Activity_16'!A:K,B4150-2016+2,FALSE))</f>
        <v>0</v>
      </c>
    </row>
    <row r="4151" spans="1:4" x14ac:dyDescent="0.25">
      <c r="A4151" t="s">
        <v>2</v>
      </c>
      <c r="B4151">
        <f t="shared" si="110"/>
        <v>2022</v>
      </c>
      <c r="C4151" t="str">
        <f t="shared" si="111"/>
        <v>COMBDGAFSOldAE______STDPRO_16</v>
      </c>
      <c r="D4151" s="8">
        <f>IF(_xlfn.IFNA(VLOOKUP(LEFT(C4151,LEN(C4151)-3),COMBDG_Replacement_Split_Tech!A:T,12+B4151-2016,FALSE),-1)&lt;0,0,VLOOKUP(LEFT(C4151,LEN(C4151)-3),COMBDG_Replacement_Split_Tech!A:T,12+B4151-2016,FALSE))*_xlfn.IFNA(VLOOKUP(LEFT(C4151,14),'AGG Activity_16'!A:K,B4151-2016+2,FALSE),VLOOKUP(LEFT(C4151,15),'AGG Activity_16'!A:K,B4151-2016+2,FALSE))</f>
        <v>8.6028860514479799</v>
      </c>
    </row>
    <row r="4152" spans="1:4" x14ac:dyDescent="0.25">
      <c r="A4152" t="s">
        <v>2</v>
      </c>
      <c r="B4152">
        <f t="shared" si="110"/>
        <v>2022</v>
      </c>
      <c r="C4152" t="str">
        <f t="shared" si="111"/>
        <v>COMBDGAFSOldSHFUR___STDPRO_16</v>
      </c>
      <c r="D4152" s="8">
        <f>IF(_xlfn.IFNA(VLOOKUP(LEFT(C4152,LEN(C4152)-3),COMBDG_Replacement_Split_Tech!A:T,12+B4152-2016,FALSE),-1)&lt;0,0,VLOOKUP(LEFT(C4152,LEN(C4152)-3),COMBDG_Replacement_Split_Tech!A:T,12+B4152-2016,FALSE))*_xlfn.IFNA(VLOOKUP(LEFT(C4152,14),'AGG Activity_16'!A:K,B4152-2016+2,FALSE),VLOOKUP(LEFT(C4152,15),'AGG Activity_16'!A:K,B4152-2016+2,FALSE))</f>
        <v>17.103240412489825</v>
      </c>
    </row>
    <row r="4153" spans="1:4" x14ac:dyDescent="0.25">
      <c r="A4153" t="s">
        <v>2</v>
      </c>
      <c r="B4153">
        <f t="shared" si="110"/>
        <v>2022</v>
      </c>
      <c r="C4153" t="str">
        <f t="shared" si="111"/>
        <v>COMBDGAFSOldWH______STDPRO_16</v>
      </c>
      <c r="D4153" s="8">
        <f>IF(_xlfn.IFNA(VLOOKUP(LEFT(C4153,LEN(C4153)-3),COMBDG_Replacement_Split_Tech!A:T,12+B4153-2016,FALSE),-1)&lt;0,0,VLOOKUP(LEFT(C4153,LEN(C4153)-3),COMBDG_Replacement_Split_Tech!A:T,12+B4153-2016,FALSE))*_xlfn.IFNA(VLOOKUP(LEFT(C4153,14),'AGG Activity_16'!A:K,B4153-2016+2,FALSE),VLOOKUP(LEFT(C4153,15),'AGG Activity_16'!A:K,B4153-2016+2,FALSE))</f>
        <v>1.613910701128014</v>
      </c>
    </row>
    <row r="4154" spans="1:4" x14ac:dyDescent="0.25">
      <c r="A4154" t="s">
        <v>2</v>
      </c>
      <c r="B4154">
        <f t="shared" si="110"/>
        <v>2022</v>
      </c>
      <c r="C4154" t="str">
        <f t="shared" si="111"/>
        <v>COMBDGEDSNewAE______STDPRO_16</v>
      </c>
      <c r="D4154" s="8">
        <f>IF(_xlfn.IFNA(VLOOKUP(LEFT(C4154,LEN(C4154)-3),COMBDG_Replacement_Split_Tech!A:T,12+B4154-2016,FALSE),-1)&lt;0,0,VLOOKUP(LEFT(C4154,LEN(C4154)-3),COMBDG_Replacement_Split_Tech!A:T,12+B4154-2016,FALSE))*_xlfn.IFNA(VLOOKUP(LEFT(C4154,14),'AGG Activity_16'!A:K,B4154-2016+2,FALSE),VLOOKUP(LEFT(C4154,15),'AGG Activity_16'!A:K,B4154-2016+2,FALSE))</f>
        <v>0</v>
      </c>
    </row>
    <row r="4155" spans="1:4" x14ac:dyDescent="0.25">
      <c r="A4155" t="s">
        <v>2</v>
      </c>
      <c r="B4155">
        <f t="shared" si="110"/>
        <v>2022</v>
      </c>
      <c r="C4155" t="str">
        <f t="shared" si="111"/>
        <v>COMBDGEDSNewSHFUR___STDPRO_16</v>
      </c>
      <c r="D4155" s="8">
        <f>IF(_xlfn.IFNA(VLOOKUP(LEFT(C4155,LEN(C4155)-3),COMBDG_Replacement_Split_Tech!A:T,12+B4155-2016,FALSE),-1)&lt;0,0,VLOOKUP(LEFT(C4155,LEN(C4155)-3),COMBDG_Replacement_Split_Tech!A:T,12+B4155-2016,FALSE))*_xlfn.IFNA(VLOOKUP(LEFT(C4155,14),'AGG Activity_16'!A:K,B4155-2016+2,FALSE),VLOOKUP(LEFT(C4155,15),'AGG Activity_16'!A:K,B4155-2016+2,FALSE))</f>
        <v>0</v>
      </c>
    </row>
    <row r="4156" spans="1:4" x14ac:dyDescent="0.25">
      <c r="A4156" t="s">
        <v>2</v>
      </c>
      <c r="B4156">
        <f t="shared" si="110"/>
        <v>2022</v>
      </c>
      <c r="C4156" t="str">
        <f t="shared" si="111"/>
        <v>COMBDGEDSNewWH______STDPRO_16</v>
      </c>
      <c r="D4156" s="8">
        <f>IF(_xlfn.IFNA(VLOOKUP(LEFT(C4156,LEN(C4156)-3),COMBDG_Replacement_Split_Tech!A:T,12+B4156-2016,FALSE),-1)&lt;0,0,VLOOKUP(LEFT(C4156,LEN(C4156)-3),COMBDG_Replacement_Split_Tech!A:T,12+B4156-2016,FALSE))*_xlfn.IFNA(VLOOKUP(LEFT(C4156,14),'AGG Activity_16'!A:K,B4156-2016+2,FALSE),VLOOKUP(LEFT(C4156,15),'AGG Activity_16'!A:K,B4156-2016+2,FALSE))</f>
        <v>0</v>
      </c>
    </row>
    <row r="4157" spans="1:4" x14ac:dyDescent="0.25">
      <c r="A4157" t="s">
        <v>2</v>
      </c>
      <c r="B4157">
        <f t="shared" si="110"/>
        <v>2022</v>
      </c>
      <c r="C4157" t="str">
        <f t="shared" si="111"/>
        <v>COMBDGEDSOldAE______STDPRO_16</v>
      </c>
      <c r="D4157" s="8">
        <f>IF(_xlfn.IFNA(VLOOKUP(LEFT(C4157,LEN(C4157)-3),COMBDG_Replacement_Split_Tech!A:T,12+B4157-2016,FALSE),-1)&lt;0,0,VLOOKUP(LEFT(C4157,LEN(C4157)-3),COMBDG_Replacement_Split_Tech!A:T,12+B4157-2016,FALSE))*_xlfn.IFNA(VLOOKUP(LEFT(C4157,14),'AGG Activity_16'!A:K,B4157-2016+2,FALSE),VLOOKUP(LEFT(C4157,15),'AGG Activity_16'!A:K,B4157-2016+2,FALSE))</f>
        <v>22.473269696294381</v>
      </c>
    </row>
    <row r="4158" spans="1:4" x14ac:dyDescent="0.25">
      <c r="A4158" t="s">
        <v>2</v>
      </c>
      <c r="B4158">
        <f t="shared" si="110"/>
        <v>2022</v>
      </c>
      <c r="C4158" t="str">
        <f t="shared" si="111"/>
        <v>COMBDGEDSOldSHFUR___STDPRO_16</v>
      </c>
      <c r="D4158" s="8">
        <f>IF(_xlfn.IFNA(VLOOKUP(LEFT(C4158,LEN(C4158)-3),COMBDG_Replacement_Split_Tech!A:T,12+B4158-2016,FALSE),-1)&lt;0,0,VLOOKUP(LEFT(C4158,LEN(C4158)-3),COMBDG_Replacement_Split_Tech!A:T,12+B4158-2016,FALSE))*_xlfn.IFNA(VLOOKUP(LEFT(C4158,14),'AGG Activity_16'!A:K,B4158-2016+2,FALSE),VLOOKUP(LEFT(C4158,15),'AGG Activity_16'!A:K,B4158-2016+2,FALSE))</f>
        <v>47.01561268796636</v>
      </c>
    </row>
    <row r="4159" spans="1:4" x14ac:dyDescent="0.25">
      <c r="A4159" t="s">
        <v>2</v>
      </c>
      <c r="B4159">
        <f t="shared" si="110"/>
        <v>2022</v>
      </c>
      <c r="C4159" t="str">
        <f t="shared" si="111"/>
        <v>COMBDGEDSOldWH______STDPRO_16</v>
      </c>
      <c r="D4159" s="8">
        <f>IF(_xlfn.IFNA(VLOOKUP(LEFT(C4159,LEN(C4159)-3),COMBDG_Replacement_Split_Tech!A:T,12+B4159-2016,FALSE),-1)&lt;0,0,VLOOKUP(LEFT(C4159,LEN(C4159)-3),COMBDG_Replacement_Split_Tech!A:T,12+B4159-2016,FALSE))*_xlfn.IFNA(VLOOKUP(LEFT(C4159,14),'AGG Activity_16'!A:K,B4159-2016+2,FALSE),VLOOKUP(LEFT(C4159,15),'AGG Activity_16'!A:K,B4159-2016+2,FALSE))</f>
        <v>3.6431707337956185</v>
      </c>
    </row>
    <row r="4160" spans="1:4" x14ac:dyDescent="0.25">
      <c r="A4160" t="s">
        <v>2</v>
      </c>
      <c r="B4160">
        <f t="shared" si="110"/>
        <v>2022</v>
      </c>
      <c r="C4160" t="str">
        <f t="shared" si="111"/>
        <v>COMBDGHLCNewAE______STDPRO_16</v>
      </c>
      <c r="D4160" s="8">
        <f>IF(_xlfn.IFNA(VLOOKUP(LEFT(C4160,LEN(C4160)-3),COMBDG_Replacement_Split_Tech!A:T,12+B4160-2016,FALSE),-1)&lt;0,0,VLOOKUP(LEFT(C4160,LEN(C4160)-3),COMBDG_Replacement_Split_Tech!A:T,12+B4160-2016,FALSE))*_xlfn.IFNA(VLOOKUP(LEFT(C4160,14),'AGG Activity_16'!A:K,B4160-2016+2,FALSE),VLOOKUP(LEFT(C4160,15),'AGG Activity_16'!A:K,B4160-2016+2,FALSE))</f>
        <v>0</v>
      </c>
    </row>
    <row r="4161" spans="1:4" x14ac:dyDescent="0.25">
      <c r="A4161" t="s">
        <v>2</v>
      </c>
      <c r="B4161">
        <f t="shared" si="110"/>
        <v>2022</v>
      </c>
      <c r="C4161" t="str">
        <f t="shared" si="111"/>
        <v>COMBDGHLCNewSHFUR___STDPRO_16</v>
      </c>
      <c r="D4161" s="8">
        <f>IF(_xlfn.IFNA(VLOOKUP(LEFT(C4161,LEN(C4161)-3),COMBDG_Replacement_Split_Tech!A:T,12+B4161-2016,FALSE),-1)&lt;0,0,VLOOKUP(LEFT(C4161,LEN(C4161)-3),COMBDG_Replacement_Split_Tech!A:T,12+B4161-2016,FALSE))*_xlfn.IFNA(VLOOKUP(LEFT(C4161,14),'AGG Activity_16'!A:K,B4161-2016+2,FALSE),VLOOKUP(LEFT(C4161,15),'AGG Activity_16'!A:K,B4161-2016+2,FALSE))</f>
        <v>0</v>
      </c>
    </row>
    <row r="4162" spans="1:4" x14ac:dyDescent="0.25">
      <c r="A4162" t="s">
        <v>2</v>
      </c>
      <c r="B4162">
        <f t="shared" si="110"/>
        <v>2022</v>
      </c>
      <c r="C4162" t="str">
        <f t="shared" si="111"/>
        <v>COMBDGHLCNewWH______STDPRO_16</v>
      </c>
      <c r="D4162" s="8">
        <f>IF(_xlfn.IFNA(VLOOKUP(LEFT(C4162,LEN(C4162)-3),COMBDG_Replacement_Split_Tech!A:T,12+B4162-2016,FALSE),-1)&lt;0,0,VLOOKUP(LEFT(C4162,LEN(C4162)-3),COMBDG_Replacement_Split_Tech!A:T,12+B4162-2016,FALSE))*_xlfn.IFNA(VLOOKUP(LEFT(C4162,14),'AGG Activity_16'!A:K,B4162-2016+2,FALSE),VLOOKUP(LEFT(C4162,15),'AGG Activity_16'!A:K,B4162-2016+2,FALSE))</f>
        <v>0</v>
      </c>
    </row>
    <row r="4163" spans="1:4" x14ac:dyDescent="0.25">
      <c r="A4163" t="s">
        <v>2</v>
      </c>
      <c r="B4163">
        <f t="shared" si="110"/>
        <v>2022</v>
      </c>
      <c r="C4163" t="str">
        <f t="shared" si="111"/>
        <v>COMBDGHLCOldAE______STDPRO_16</v>
      </c>
      <c r="D4163" s="8">
        <f>IF(_xlfn.IFNA(VLOOKUP(LEFT(C4163,LEN(C4163)-3),COMBDG_Replacement_Split_Tech!A:T,12+B4163-2016,FALSE),-1)&lt;0,0,VLOOKUP(LEFT(C4163,LEN(C4163)-3),COMBDG_Replacement_Split_Tech!A:T,12+B4163-2016,FALSE))*_xlfn.IFNA(VLOOKUP(LEFT(C4163,14),'AGG Activity_16'!A:K,B4163-2016+2,FALSE),VLOOKUP(LEFT(C4163,15),'AGG Activity_16'!A:K,B4163-2016+2,FALSE))</f>
        <v>22.481373992316744</v>
      </c>
    </row>
    <row r="4164" spans="1:4" x14ac:dyDescent="0.25">
      <c r="A4164" t="s">
        <v>2</v>
      </c>
      <c r="B4164">
        <f t="shared" si="110"/>
        <v>2022</v>
      </c>
      <c r="C4164" t="str">
        <f t="shared" si="111"/>
        <v>COMBDGHLCOldSHFUR___STDPRO_16</v>
      </c>
      <c r="D4164" s="8">
        <f>IF(_xlfn.IFNA(VLOOKUP(LEFT(C4164,LEN(C4164)-3),COMBDG_Replacement_Split_Tech!A:T,12+B4164-2016,FALSE),-1)&lt;0,0,VLOOKUP(LEFT(C4164,LEN(C4164)-3),COMBDG_Replacement_Split_Tech!A:T,12+B4164-2016,FALSE))*_xlfn.IFNA(VLOOKUP(LEFT(C4164,14),'AGG Activity_16'!A:K,B4164-2016+2,FALSE),VLOOKUP(LEFT(C4164,15),'AGG Activity_16'!A:K,B4164-2016+2,FALSE))</f>
        <v>28.191081308263314</v>
      </c>
    </row>
    <row r="4165" spans="1:4" x14ac:dyDescent="0.25">
      <c r="A4165" t="s">
        <v>2</v>
      </c>
      <c r="B4165">
        <f t="shared" si="110"/>
        <v>2022</v>
      </c>
      <c r="C4165" t="str">
        <f t="shared" si="111"/>
        <v>COMBDGHLCOldWH______STDPRO_16</v>
      </c>
      <c r="D4165" s="8">
        <f>IF(_xlfn.IFNA(VLOOKUP(LEFT(C4165,LEN(C4165)-3),COMBDG_Replacement_Split_Tech!A:T,12+B4165-2016,FALSE),-1)&lt;0,0,VLOOKUP(LEFT(C4165,LEN(C4165)-3),COMBDG_Replacement_Split_Tech!A:T,12+B4165-2016,FALSE))*_xlfn.IFNA(VLOOKUP(LEFT(C4165,14),'AGG Activity_16'!A:K,B4165-2016+2,FALSE),VLOOKUP(LEFT(C4165,15),'AGG Activity_16'!A:K,B4165-2016+2,FALSE))</f>
        <v>3.1470671029242308</v>
      </c>
    </row>
    <row r="4166" spans="1:4" x14ac:dyDescent="0.25">
      <c r="A4166" t="s">
        <v>2</v>
      </c>
      <c r="B4166">
        <f t="shared" si="110"/>
        <v>2022</v>
      </c>
      <c r="C4166" t="str">
        <f t="shared" si="111"/>
        <v>COMBDGICINewAE______STDPRO_16</v>
      </c>
      <c r="D4166" s="8">
        <f>IF(_xlfn.IFNA(VLOOKUP(LEFT(C4166,LEN(C4166)-3),COMBDG_Replacement_Split_Tech!A:T,12+B4166-2016,FALSE),-1)&lt;0,0,VLOOKUP(LEFT(C4166,LEN(C4166)-3),COMBDG_Replacement_Split_Tech!A:T,12+B4166-2016,FALSE))*_xlfn.IFNA(VLOOKUP(LEFT(C4166,14),'AGG Activity_16'!A:K,B4166-2016+2,FALSE),VLOOKUP(LEFT(C4166,15),'AGG Activity_16'!A:K,B4166-2016+2,FALSE))</f>
        <v>0</v>
      </c>
    </row>
    <row r="4167" spans="1:4" x14ac:dyDescent="0.25">
      <c r="A4167" t="s">
        <v>2</v>
      </c>
      <c r="B4167">
        <f t="shared" si="110"/>
        <v>2022</v>
      </c>
      <c r="C4167" t="str">
        <f t="shared" si="111"/>
        <v>COMBDGICINewSHFUR___STDPRO_16</v>
      </c>
      <c r="D4167" s="8">
        <f>IF(_xlfn.IFNA(VLOOKUP(LEFT(C4167,LEN(C4167)-3),COMBDG_Replacement_Split_Tech!A:T,12+B4167-2016,FALSE),-1)&lt;0,0,VLOOKUP(LEFT(C4167,LEN(C4167)-3),COMBDG_Replacement_Split_Tech!A:T,12+B4167-2016,FALSE))*_xlfn.IFNA(VLOOKUP(LEFT(C4167,14),'AGG Activity_16'!A:K,B4167-2016+2,FALSE),VLOOKUP(LEFT(C4167,15),'AGG Activity_16'!A:K,B4167-2016+2,FALSE))</f>
        <v>0</v>
      </c>
    </row>
    <row r="4168" spans="1:4" x14ac:dyDescent="0.25">
      <c r="A4168" t="s">
        <v>2</v>
      </c>
      <c r="B4168">
        <f t="shared" si="110"/>
        <v>2022</v>
      </c>
      <c r="C4168" t="str">
        <f t="shared" si="111"/>
        <v>COMBDGICINewWH______STDPRO_16</v>
      </c>
      <c r="D4168" s="8">
        <f>IF(_xlfn.IFNA(VLOOKUP(LEFT(C4168,LEN(C4168)-3),COMBDG_Replacement_Split_Tech!A:T,12+B4168-2016,FALSE),-1)&lt;0,0,VLOOKUP(LEFT(C4168,LEN(C4168)-3),COMBDG_Replacement_Split_Tech!A:T,12+B4168-2016,FALSE))*_xlfn.IFNA(VLOOKUP(LEFT(C4168,14),'AGG Activity_16'!A:K,B4168-2016+2,FALSE),VLOOKUP(LEFT(C4168,15),'AGG Activity_16'!A:K,B4168-2016+2,FALSE))</f>
        <v>0</v>
      </c>
    </row>
    <row r="4169" spans="1:4" x14ac:dyDescent="0.25">
      <c r="A4169" t="s">
        <v>2</v>
      </c>
      <c r="B4169">
        <f t="shared" si="110"/>
        <v>2022</v>
      </c>
      <c r="C4169" t="str">
        <f t="shared" si="111"/>
        <v>COMBDGICIOldAE______STDPRO_16</v>
      </c>
      <c r="D4169" s="8">
        <f>IF(_xlfn.IFNA(VLOOKUP(LEFT(C4169,LEN(C4169)-3),COMBDG_Replacement_Split_Tech!A:T,12+B4169-2016,FALSE),-1)&lt;0,0,VLOOKUP(LEFT(C4169,LEN(C4169)-3),COMBDG_Replacement_Split_Tech!A:T,12+B4169-2016,FALSE))*_xlfn.IFNA(VLOOKUP(LEFT(C4169,14),'AGG Activity_16'!A:K,B4169-2016+2,FALSE),VLOOKUP(LEFT(C4169,15),'AGG Activity_16'!A:K,B4169-2016+2,FALSE))</f>
        <v>1.0014688176863697</v>
      </c>
    </row>
    <row r="4170" spans="1:4" x14ac:dyDescent="0.25">
      <c r="A4170" t="s">
        <v>2</v>
      </c>
      <c r="B4170">
        <f t="shared" si="110"/>
        <v>2022</v>
      </c>
      <c r="C4170" t="str">
        <f t="shared" si="111"/>
        <v>COMBDGICIOldSHFUR___STDPRO_16</v>
      </c>
      <c r="D4170" s="8">
        <f>IF(_xlfn.IFNA(VLOOKUP(LEFT(C4170,LEN(C4170)-3),COMBDG_Replacement_Split_Tech!A:T,12+B4170-2016,FALSE),-1)&lt;0,0,VLOOKUP(LEFT(C4170,LEN(C4170)-3),COMBDG_Replacement_Split_Tech!A:T,12+B4170-2016,FALSE))*_xlfn.IFNA(VLOOKUP(LEFT(C4170,14),'AGG Activity_16'!A:K,B4170-2016+2,FALSE),VLOOKUP(LEFT(C4170,15),'AGG Activity_16'!A:K,B4170-2016+2,FALSE))</f>
        <v>2.2666517314031758</v>
      </c>
    </row>
    <row r="4171" spans="1:4" x14ac:dyDescent="0.25">
      <c r="A4171" t="s">
        <v>2</v>
      </c>
      <c r="B4171">
        <f t="shared" si="110"/>
        <v>2022</v>
      </c>
      <c r="C4171" t="str">
        <f t="shared" si="111"/>
        <v>COMBDGICIOldWH______STDPRO_16</v>
      </c>
      <c r="D4171" s="8">
        <f>IF(_xlfn.IFNA(VLOOKUP(LEFT(C4171,LEN(C4171)-3),COMBDG_Replacement_Split_Tech!A:T,12+B4171-2016,FALSE),-1)&lt;0,0,VLOOKUP(LEFT(C4171,LEN(C4171)-3),COMBDG_Replacement_Split_Tech!A:T,12+B4171-2016,FALSE))*_xlfn.IFNA(VLOOKUP(LEFT(C4171,14),'AGG Activity_16'!A:K,B4171-2016+2,FALSE),VLOOKUP(LEFT(C4171,15),'AGG Activity_16'!A:K,B4171-2016+2,FALSE))</f>
        <v>0.17477453715095498</v>
      </c>
    </row>
    <row r="4172" spans="1:4" x14ac:dyDescent="0.25">
      <c r="A4172" t="s">
        <v>2</v>
      </c>
      <c r="B4172">
        <f t="shared" si="110"/>
        <v>2022</v>
      </c>
      <c r="C4172" t="str">
        <f t="shared" si="111"/>
        <v>COMBDGOFFNewAE______STDPRO_16</v>
      </c>
      <c r="D4172" s="8">
        <f>IF(_xlfn.IFNA(VLOOKUP(LEFT(C4172,LEN(C4172)-3),COMBDG_Replacement_Split_Tech!A:T,12+B4172-2016,FALSE),-1)&lt;0,0,VLOOKUP(LEFT(C4172,LEN(C4172)-3),COMBDG_Replacement_Split_Tech!A:T,12+B4172-2016,FALSE))*_xlfn.IFNA(VLOOKUP(LEFT(C4172,14),'AGG Activity_16'!A:K,B4172-2016+2,FALSE),VLOOKUP(LEFT(C4172,15),'AGG Activity_16'!A:K,B4172-2016+2,FALSE))</f>
        <v>0</v>
      </c>
    </row>
    <row r="4173" spans="1:4" x14ac:dyDescent="0.25">
      <c r="A4173" t="s">
        <v>2</v>
      </c>
      <c r="B4173">
        <f t="shared" si="110"/>
        <v>2022</v>
      </c>
      <c r="C4173" t="str">
        <f t="shared" si="111"/>
        <v>COMBDGOFFNewSHFUR___STDPRO_16</v>
      </c>
      <c r="D4173" s="8">
        <f>IF(_xlfn.IFNA(VLOOKUP(LEFT(C4173,LEN(C4173)-3),COMBDG_Replacement_Split_Tech!A:T,12+B4173-2016,FALSE),-1)&lt;0,0,VLOOKUP(LEFT(C4173,LEN(C4173)-3),COMBDG_Replacement_Split_Tech!A:T,12+B4173-2016,FALSE))*_xlfn.IFNA(VLOOKUP(LEFT(C4173,14),'AGG Activity_16'!A:K,B4173-2016+2,FALSE),VLOOKUP(LEFT(C4173,15),'AGG Activity_16'!A:K,B4173-2016+2,FALSE))</f>
        <v>0</v>
      </c>
    </row>
    <row r="4174" spans="1:4" x14ac:dyDescent="0.25">
      <c r="A4174" t="s">
        <v>2</v>
      </c>
      <c r="B4174">
        <f t="shared" si="110"/>
        <v>2022</v>
      </c>
      <c r="C4174" t="str">
        <f t="shared" si="111"/>
        <v>COMBDGOFFNewWH______STDPRO_16</v>
      </c>
      <c r="D4174" s="8">
        <f>IF(_xlfn.IFNA(VLOOKUP(LEFT(C4174,LEN(C4174)-3),COMBDG_Replacement_Split_Tech!A:T,12+B4174-2016,FALSE),-1)&lt;0,0,VLOOKUP(LEFT(C4174,LEN(C4174)-3),COMBDG_Replacement_Split_Tech!A:T,12+B4174-2016,FALSE))*_xlfn.IFNA(VLOOKUP(LEFT(C4174,14),'AGG Activity_16'!A:K,B4174-2016+2,FALSE),VLOOKUP(LEFT(C4174,15),'AGG Activity_16'!A:K,B4174-2016+2,FALSE))</f>
        <v>0</v>
      </c>
    </row>
    <row r="4175" spans="1:4" x14ac:dyDescent="0.25">
      <c r="A4175" t="s">
        <v>2</v>
      </c>
      <c r="B4175">
        <f t="shared" si="110"/>
        <v>2022</v>
      </c>
      <c r="C4175" t="str">
        <f t="shared" si="111"/>
        <v>COMBDGOFFOldAE______STDPRO_16</v>
      </c>
      <c r="D4175" s="8">
        <f>IF(_xlfn.IFNA(VLOOKUP(LEFT(C4175,LEN(C4175)-3),COMBDG_Replacement_Split_Tech!A:T,12+B4175-2016,FALSE),-1)&lt;0,0,VLOOKUP(LEFT(C4175,LEN(C4175)-3),COMBDG_Replacement_Split_Tech!A:T,12+B4175-2016,FALSE))*_xlfn.IFNA(VLOOKUP(LEFT(C4175,14),'AGG Activity_16'!A:K,B4175-2016+2,FALSE),VLOOKUP(LEFT(C4175,15),'AGG Activity_16'!A:K,B4175-2016+2,FALSE))</f>
        <v>400.56978908486622</v>
      </c>
    </row>
    <row r="4176" spans="1:4" x14ac:dyDescent="0.25">
      <c r="A4176" t="s">
        <v>2</v>
      </c>
      <c r="B4176">
        <f t="shared" si="110"/>
        <v>2022</v>
      </c>
      <c r="C4176" t="str">
        <f t="shared" si="111"/>
        <v>COMBDGOFFOldSHFUR___STDPRO_16</v>
      </c>
      <c r="D4176" s="8">
        <f>IF(_xlfn.IFNA(VLOOKUP(LEFT(C4176,LEN(C4176)-3),COMBDG_Replacement_Split_Tech!A:T,12+B4176-2016,FALSE),-1)&lt;0,0,VLOOKUP(LEFT(C4176,LEN(C4176)-3),COMBDG_Replacement_Split_Tech!A:T,12+B4176-2016,FALSE))*_xlfn.IFNA(VLOOKUP(LEFT(C4176,14),'AGG Activity_16'!A:K,B4176-2016+2,FALSE),VLOOKUP(LEFT(C4176,15),'AGG Activity_16'!A:K,B4176-2016+2,FALSE))</f>
        <v>95.144736538880963</v>
      </c>
    </row>
    <row r="4177" spans="1:4" x14ac:dyDescent="0.25">
      <c r="A4177" t="s">
        <v>2</v>
      </c>
      <c r="B4177">
        <f t="shared" si="110"/>
        <v>2022</v>
      </c>
      <c r="C4177" t="str">
        <f t="shared" si="111"/>
        <v>COMBDGOFFOldWH______STDPRO_16</v>
      </c>
      <c r="D4177" s="8">
        <f>IF(_xlfn.IFNA(VLOOKUP(LEFT(C4177,LEN(C4177)-3),COMBDG_Replacement_Split_Tech!A:T,12+B4177-2016,FALSE),-1)&lt;0,0,VLOOKUP(LEFT(C4177,LEN(C4177)-3),COMBDG_Replacement_Split_Tech!A:T,12+B4177-2016,FALSE))*_xlfn.IFNA(VLOOKUP(LEFT(C4177,14),'AGG Activity_16'!A:K,B4177-2016+2,FALSE),VLOOKUP(LEFT(C4177,15),'AGG Activity_16'!A:K,B4177-2016+2,FALSE))</f>
        <v>5.2019194292796485</v>
      </c>
    </row>
    <row r="4178" spans="1:4" x14ac:dyDescent="0.25">
      <c r="A4178" t="s">
        <v>2</v>
      </c>
      <c r="B4178">
        <f t="shared" si="110"/>
        <v>2022</v>
      </c>
      <c r="C4178" t="str">
        <f t="shared" si="111"/>
        <v>COMBDGOTSNewAE______STDPRO_16</v>
      </c>
      <c r="D4178" s="8">
        <f>IF(_xlfn.IFNA(VLOOKUP(LEFT(C4178,LEN(C4178)-3),COMBDG_Replacement_Split_Tech!A:T,12+B4178-2016,FALSE),-1)&lt;0,0,VLOOKUP(LEFT(C4178,LEN(C4178)-3),COMBDG_Replacement_Split_Tech!A:T,12+B4178-2016,FALSE))*_xlfn.IFNA(VLOOKUP(LEFT(C4178,14),'AGG Activity_16'!A:K,B4178-2016+2,FALSE),VLOOKUP(LEFT(C4178,15),'AGG Activity_16'!A:K,B4178-2016+2,FALSE))</f>
        <v>0</v>
      </c>
    </row>
    <row r="4179" spans="1:4" x14ac:dyDescent="0.25">
      <c r="A4179" t="s">
        <v>2</v>
      </c>
      <c r="B4179">
        <f t="shared" si="110"/>
        <v>2022</v>
      </c>
      <c r="C4179" t="str">
        <f t="shared" si="111"/>
        <v>COMBDGOTSNewSHFUR___STDPRO_16</v>
      </c>
      <c r="D4179" s="8">
        <f>IF(_xlfn.IFNA(VLOOKUP(LEFT(C4179,LEN(C4179)-3),COMBDG_Replacement_Split_Tech!A:T,12+B4179-2016,FALSE),-1)&lt;0,0,VLOOKUP(LEFT(C4179,LEN(C4179)-3),COMBDG_Replacement_Split_Tech!A:T,12+B4179-2016,FALSE))*_xlfn.IFNA(VLOOKUP(LEFT(C4179,14),'AGG Activity_16'!A:K,B4179-2016+2,FALSE),VLOOKUP(LEFT(C4179,15),'AGG Activity_16'!A:K,B4179-2016+2,FALSE))</f>
        <v>0</v>
      </c>
    </row>
    <row r="4180" spans="1:4" x14ac:dyDescent="0.25">
      <c r="A4180" t="s">
        <v>2</v>
      </c>
      <c r="B4180">
        <f t="shared" si="110"/>
        <v>2022</v>
      </c>
      <c r="C4180" t="str">
        <f t="shared" si="111"/>
        <v>COMBDGOTSNewWH______STDPRO_16</v>
      </c>
      <c r="D4180" s="8">
        <f>IF(_xlfn.IFNA(VLOOKUP(LEFT(C4180,LEN(C4180)-3),COMBDG_Replacement_Split_Tech!A:T,12+B4180-2016,FALSE),-1)&lt;0,0,VLOOKUP(LEFT(C4180,LEN(C4180)-3),COMBDG_Replacement_Split_Tech!A:T,12+B4180-2016,FALSE))*_xlfn.IFNA(VLOOKUP(LEFT(C4180,14),'AGG Activity_16'!A:K,B4180-2016+2,FALSE),VLOOKUP(LEFT(C4180,15),'AGG Activity_16'!A:K,B4180-2016+2,FALSE))</f>
        <v>0</v>
      </c>
    </row>
    <row r="4181" spans="1:4" x14ac:dyDescent="0.25">
      <c r="A4181" t="s">
        <v>2</v>
      </c>
      <c r="B4181">
        <f t="shared" si="110"/>
        <v>2022</v>
      </c>
      <c r="C4181" t="str">
        <f t="shared" si="111"/>
        <v>COMBDGOTSOldAE______STDPRO_16</v>
      </c>
      <c r="D4181" s="8">
        <f>IF(_xlfn.IFNA(VLOOKUP(LEFT(C4181,LEN(C4181)-3),COMBDG_Replacement_Split_Tech!A:T,12+B4181-2016,FALSE),-1)&lt;0,0,VLOOKUP(LEFT(C4181,LEN(C4181)-3),COMBDG_Replacement_Split_Tech!A:T,12+B4181-2016,FALSE))*_xlfn.IFNA(VLOOKUP(LEFT(C4181,14),'AGG Activity_16'!A:K,B4181-2016+2,FALSE),VLOOKUP(LEFT(C4181,15),'AGG Activity_16'!A:K,B4181-2016+2,FALSE))</f>
        <v>6.8660571496823293</v>
      </c>
    </row>
    <row r="4182" spans="1:4" x14ac:dyDescent="0.25">
      <c r="A4182" t="s">
        <v>2</v>
      </c>
      <c r="B4182">
        <f t="shared" si="110"/>
        <v>2022</v>
      </c>
      <c r="C4182" t="str">
        <f t="shared" si="111"/>
        <v>COMBDGOTSOldSHFUR___STDPRO_16</v>
      </c>
      <c r="D4182" s="8">
        <f>IF(_xlfn.IFNA(VLOOKUP(LEFT(C4182,LEN(C4182)-3),COMBDG_Replacement_Split_Tech!A:T,12+B4182-2016,FALSE),-1)&lt;0,0,VLOOKUP(LEFT(C4182,LEN(C4182)-3),COMBDG_Replacement_Split_Tech!A:T,12+B4182-2016,FALSE))*_xlfn.IFNA(VLOOKUP(LEFT(C4182,14),'AGG Activity_16'!A:K,B4182-2016+2,FALSE),VLOOKUP(LEFT(C4182,15),'AGG Activity_16'!A:K,B4182-2016+2,FALSE))</f>
        <v>14.863339051927927</v>
      </c>
    </row>
    <row r="4183" spans="1:4" x14ac:dyDescent="0.25">
      <c r="A4183" t="s">
        <v>2</v>
      </c>
      <c r="B4183">
        <f t="shared" si="110"/>
        <v>2022</v>
      </c>
      <c r="C4183" t="str">
        <f t="shared" si="111"/>
        <v>COMBDGOTSOldWH______STDPRO_16</v>
      </c>
      <c r="D4183" s="8">
        <f>IF(_xlfn.IFNA(VLOOKUP(LEFT(C4183,LEN(C4183)-3),COMBDG_Replacement_Split_Tech!A:T,12+B4183-2016,FALSE),-1)&lt;0,0,VLOOKUP(LEFT(C4183,LEN(C4183)-3),COMBDG_Replacement_Split_Tech!A:T,12+B4183-2016,FALSE))*_xlfn.IFNA(VLOOKUP(LEFT(C4183,14),'AGG Activity_16'!A:K,B4183-2016+2,FALSE),VLOOKUP(LEFT(C4183,15),'AGG Activity_16'!A:K,B4183-2016+2,FALSE))</f>
        <v>1.6219721546444288</v>
      </c>
    </row>
    <row r="4184" spans="1:4" x14ac:dyDescent="0.25">
      <c r="A4184" t="s">
        <v>2</v>
      </c>
      <c r="B4184">
        <f t="shared" si="110"/>
        <v>2022</v>
      </c>
      <c r="C4184" t="str">
        <f t="shared" si="111"/>
        <v>COMBDGRTTNewAE______STDPRO_16</v>
      </c>
      <c r="D4184" s="8">
        <f>IF(_xlfn.IFNA(VLOOKUP(LEFT(C4184,LEN(C4184)-3),COMBDG_Replacement_Split_Tech!A:T,12+B4184-2016,FALSE),-1)&lt;0,0,VLOOKUP(LEFT(C4184,LEN(C4184)-3),COMBDG_Replacement_Split_Tech!A:T,12+B4184-2016,FALSE))*_xlfn.IFNA(VLOOKUP(LEFT(C4184,14),'AGG Activity_16'!A:K,B4184-2016+2,FALSE),VLOOKUP(LEFT(C4184,15),'AGG Activity_16'!A:K,B4184-2016+2,FALSE))</f>
        <v>0</v>
      </c>
    </row>
    <row r="4185" spans="1:4" x14ac:dyDescent="0.25">
      <c r="A4185" t="s">
        <v>2</v>
      </c>
      <c r="B4185">
        <f t="shared" si="110"/>
        <v>2022</v>
      </c>
      <c r="C4185" t="str">
        <f t="shared" si="111"/>
        <v>COMBDGRTTNewSHFUR___STDPRO_16</v>
      </c>
      <c r="D4185" s="8">
        <f>IF(_xlfn.IFNA(VLOOKUP(LEFT(C4185,LEN(C4185)-3),COMBDG_Replacement_Split_Tech!A:T,12+B4185-2016,FALSE),-1)&lt;0,0,VLOOKUP(LEFT(C4185,LEN(C4185)-3),COMBDG_Replacement_Split_Tech!A:T,12+B4185-2016,FALSE))*_xlfn.IFNA(VLOOKUP(LEFT(C4185,14),'AGG Activity_16'!A:K,B4185-2016+2,FALSE),VLOOKUP(LEFT(C4185,15),'AGG Activity_16'!A:K,B4185-2016+2,FALSE))</f>
        <v>0</v>
      </c>
    </row>
    <row r="4186" spans="1:4" x14ac:dyDescent="0.25">
      <c r="A4186" t="s">
        <v>2</v>
      </c>
      <c r="B4186">
        <f t="shared" si="110"/>
        <v>2022</v>
      </c>
      <c r="C4186" t="str">
        <f t="shared" si="111"/>
        <v>COMBDGRTTNewWH______STDPRO_16</v>
      </c>
      <c r="D4186" s="8">
        <f>IF(_xlfn.IFNA(VLOOKUP(LEFT(C4186,LEN(C4186)-3),COMBDG_Replacement_Split_Tech!A:T,12+B4186-2016,FALSE),-1)&lt;0,0,VLOOKUP(LEFT(C4186,LEN(C4186)-3),COMBDG_Replacement_Split_Tech!A:T,12+B4186-2016,FALSE))*_xlfn.IFNA(VLOOKUP(LEFT(C4186,14),'AGG Activity_16'!A:K,B4186-2016+2,FALSE),VLOOKUP(LEFT(C4186,15),'AGG Activity_16'!A:K,B4186-2016+2,FALSE))</f>
        <v>0</v>
      </c>
    </row>
    <row r="4187" spans="1:4" x14ac:dyDescent="0.25">
      <c r="A4187" t="s">
        <v>2</v>
      </c>
      <c r="B4187">
        <f t="shared" ref="B4187:B4201" si="112">B3587+1</f>
        <v>2022</v>
      </c>
      <c r="C4187" t="str">
        <f t="shared" ref="C4187:C4201" si="113">C3587</f>
        <v>COMBDGRTTOldAE______STDPRO_16</v>
      </c>
      <c r="D4187" s="8">
        <f>IF(_xlfn.IFNA(VLOOKUP(LEFT(C4187,LEN(C4187)-3),COMBDG_Replacement_Split_Tech!A:T,12+B4187-2016,FALSE),-1)&lt;0,0,VLOOKUP(LEFT(C4187,LEN(C4187)-3),COMBDG_Replacement_Split_Tech!A:T,12+B4187-2016,FALSE))*_xlfn.IFNA(VLOOKUP(LEFT(C4187,14),'AGG Activity_16'!A:K,B4187-2016+2,FALSE),VLOOKUP(LEFT(C4187,15),'AGG Activity_16'!A:K,B4187-2016+2,FALSE))</f>
        <v>17.524068171535404</v>
      </c>
    </row>
    <row r="4188" spans="1:4" x14ac:dyDescent="0.25">
      <c r="A4188" t="s">
        <v>2</v>
      </c>
      <c r="B4188">
        <f t="shared" si="112"/>
        <v>2022</v>
      </c>
      <c r="C4188" t="str">
        <f t="shared" si="113"/>
        <v>COMBDGRTTOldSHFUR___STDPRO_16</v>
      </c>
      <c r="D4188" s="8">
        <f>IF(_xlfn.IFNA(VLOOKUP(LEFT(C4188,LEN(C4188)-3),COMBDG_Replacement_Split_Tech!A:T,12+B4188-2016,FALSE),-1)&lt;0,0,VLOOKUP(LEFT(C4188,LEN(C4188)-3),COMBDG_Replacement_Split_Tech!A:T,12+B4188-2016,FALSE))*_xlfn.IFNA(VLOOKUP(LEFT(C4188,14),'AGG Activity_16'!A:K,B4188-2016+2,FALSE),VLOOKUP(LEFT(C4188,15),'AGG Activity_16'!A:K,B4188-2016+2,FALSE))</f>
        <v>59.740653514776554</v>
      </c>
    </row>
    <row r="4189" spans="1:4" x14ac:dyDescent="0.25">
      <c r="A4189" t="s">
        <v>2</v>
      </c>
      <c r="B4189">
        <f t="shared" si="112"/>
        <v>2022</v>
      </c>
      <c r="C4189" t="str">
        <f t="shared" si="113"/>
        <v>COMBDGRTTOldWH______STDPRO_16</v>
      </c>
      <c r="D4189" s="8">
        <f>IF(_xlfn.IFNA(VLOOKUP(LEFT(C4189,LEN(C4189)-3),COMBDG_Replacement_Split_Tech!A:T,12+B4189-2016,FALSE),-1)&lt;0,0,VLOOKUP(LEFT(C4189,LEN(C4189)-3),COMBDG_Replacement_Split_Tech!A:T,12+B4189-2016,FALSE))*_xlfn.IFNA(VLOOKUP(LEFT(C4189,14),'AGG Activity_16'!A:K,B4189-2016+2,FALSE),VLOOKUP(LEFT(C4189,15),'AGG Activity_16'!A:K,B4189-2016+2,FALSE))</f>
        <v>4.6087290805981418</v>
      </c>
    </row>
    <row r="4190" spans="1:4" x14ac:dyDescent="0.25">
      <c r="A4190" t="s">
        <v>2</v>
      </c>
      <c r="B4190">
        <f t="shared" si="112"/>
        <v>2022</v>
      </c>
      <c r="C4190" t="str">
        <f t="shared" si="113"/>
        <v>COMBDGTAWNewAE______STDPRO_16</v>
      </c>
      <c r="D4190" s="8">
        <f>IF(_xlfn.IFNA(VLOOKUP(LEFT(C4190,LEN(C4190)-3),COMBDG_Replacement_Split_Tech!A:T,12+B4190-2016,FALSE),-1)&lt;0,0,VLOOKUP(LEFT(C4190,LEN(C4190)-3),COMBDG_Replacement_Split_Tech!A:T,12+B4190-2016,FALSE))*_xlfn.IFNA(VLOOKUP(LEFT(C4190,14),'AGG Activity_16'!A:K,B4190-2016+2,FALSE),VLOOKUP(LEFT(C4190,15),'AGG Activity_16'!A:K,B4190-2016+2,FALSE))</f>
        <v>0</v>
      </c>
    </row>
    <row r="4191" spans="1:4" x14ac:dyDescent="0.25">
      <c r="A4191" t="s">
        <v>2</v>
      </c>
      <c r="B4191">
        <f t="shared" si="112"/>
        <v>2022</v>
      </c>
      <c r="C4191" t="str">
        <f t="shared" si="113"/>
        <v>COMBDGTAWNewSHFUR___STDPRO_16</v>
      </c>
      <c r="D4191" s="8">
        <f>IF(_xlfn.IFNA(VLOOKUP(LEFT(C4191,LEN(C4191)-3),COMBDG_Replacement_Split_Tech!A:T,12+B4191-2016,FALSE),-1)&lt;0,0,VLOOKUP(LEFT(C4191,LEN(C4191)-3),COMBDG_Replacement_Split_Tech!A:T,12+B4191-2016,FALSE))*_xlfn.IFNA(VLOOKUP(LEFT(C4191,14),'AGG Activity_16'!A:K,B4191-2016+2,FALSE),VLOOKUP(LEFT(C4191,15),'AGG Activity_16'!A:K,B4191-2016+2,FALSE))</f>
        <v>0</v>
      </c>
    </row>
    <row r="4192" spans="1:4" x14ac:dyDescent="0.25">
      <c r="A4192" t="s">
        <v>2</v>
      </c>
      <c r="B4192">
        <f t="shared" si="112"/>
        <v>2022</v>
      </c>
      <c r="C4192" t="str">
        <f t="shared" si="113"/>
        <v>COMBDGTAWNewWH______STDPRO_16</v>
      </c>
      <c r="D4192" s="8">
        <f>IF(_xlfn.IFNA(VLOOKUP(LEFT(C4192,LEN(C4192)-3),COMBDG_Replacement_Split_Tech!A:T,12+B4192-2016,FALSE),-1)&lt;0,0,VLOOKUP(LEFT(C4192,LEN(C4192)-3),COMBDG_Replacement_Split_Tech!A:T,12+B4192-2016,FALSE))*_xlfn.IFNA(VLOOKUP(LEFT(C4192,14),'AGG Activity_16'!A:K,B4192-2016+2,FALSE),VLOOKUP(LEFT(C4192,15),'AGG Activity_16'!A:K,B4192-2016+2,FALSE))</f>
        <v>0</v>
      </c>
    </row>
    <row r="4193" spans="1:4" x14ac:dyDescent="0.25">
      <c r="A4193" t="s">
        <v>2</v>
      </c>
      <c r="B4193">
        <f t="shared" si="112"/>
        <v>2022</v>
      </c>
      <c r="C4193" t="str">
        <f t="shared" si="113"/>
        <v>COMBDGTAWOldAE______STDPRO_16</v>
      </c>
      <c r="D4193" s="8">
        <f>IF(_xlfn.IFNA(VLOOKUP(LEFT(C4193,LEN(C4193)-3),COMBDG_Replacement_Split_Tech!A:T,12+B4193-2016,FALSE),-1)&lt;0,0,VLOOKUP(LEFT(C4193,LEN(C4193)-3),COMBDG_Replacement_Split_Tech!A:T,12+B4193-2016,FALSE))*_xlfn.IFNA(VLOOKUP(LEFT(C4193,14),'AGG Activity_16'!A:K,B4193-2016+2,FALSE),VLOOKUP(LEFT(C4193,15),'AGG Activity_16'!A:K,B4193-2016+2,FALSE))</f>
        <v>3.1697523554053491</v>
      </c>
    </row>
    <row r="4194" spans="1:4" x14ac:dyDescent="0.25">
      <c r="A4194" t="s">
        <v>2</v>
      </c>
      <c r="B4194">
        <f t="shared" si="112"/>
        <v>2022</v>
      </c>
      <c r="C4194" t="str">
        <f t="shared" si="113"/>
        <v>COMBDGTAWOldSHFUR___STDPRO_16</v>
      </c>
      <c r="D4194" s="8">
        <f>IF(_xlfn.IFNA(VLOOKUP(LEFT(C4194,LEN(C4194)-3),COMBDG_Replacement_Split_Tech!A:T,12+B4194-2016,FALSE),-1)&lt;0,0,VLOOKUP(LEFT(C4194,LEN(C4194)-3),COMBDG_Replacement_Split_Tech!A:T,12+B4194-2016,FALSE))*_xlfn.IFNA(VLOOKUP(LEFT(C4194,14),'AGG Activity_16'!A:K,B4194-2016+2,FALSE),VLOOKUP(LEFT(C4194,15),'AGG Activity_16'!A:K,B4194-2016+2,FALSE))</f>
        <v>16.331879233132035</v>
      </c>
    </row>
    <row r="4195" spans="1:4" x14ac:dyDescent="0.25">
      <c r="A4195" t="s">
        <v>2</v>
      </c>
      <c r="B4195">
        <f t="shared" si="112"/>
        <v>2022</v>
      </c>
      <c r="C4195" t="str">
        <f t="shared" si="113"/>
        <v>COMBDGTAWOldWH______STDPRO_16</v>
      </c>
      <c r="D4195" s="8">
        <f>IF(_xlfn.IFNA(VLOOKUP(LEFT(C4195,LEN(C4195)-3),COMBDG_Replacement_Split_Tech!A:T,12+B4195-2016,FALSE),-1)&lt;0,0,VLOOKUP(LEFT(C4195,LEN(C4195)-3),COMBDG_Replacement_Split_Tech!A:T,12+B4195-2016,FALSE))*_xlfn.IFNA(VLOOKUP(LEFT(C4195,14),'AGG Activity_16'!A:K,B4195-2016+2,FALSE),VLOOKUP(LEFT(C4195,15),'AGG Activity_16'!A:K,B4195-2016+2,FALSE))</f>
        <v>0.31776973106586204</v>
      </c>
    </row>
    <row r="4196" spans="1:4" x14ac:dyDescent="0.25">
      <c r="A4196" t="s">
        <v>2</v>
      </c>
      <c r="B4196">
        <f t="shared" si="112"/>
        <v>2022</v>
      </c>
      <c r="C4196" t="str">
        <f t="shared" si="113"/>
        <v>COMBDGWSTNewAE______STDPRO_16</v>
      </c>
      <c r="D4196" s="8">
        <f>IF(_xlfn.IFNA(VLOOKUP(LEFT(C4196,LEN(C4196)-3),COMBDG_Replacement_Split_Tech!A:T,12+B4196-2016,FALSE),-1)&lt;0,0,VLOOKUP(LEFT(C4196,LEN(C4196)-3),COMBDG_Replacement_Split_Tech!A:T,12+B4196-2016,FALSE))*_xlfn.IFNA(VLOOKUP(LEFT(C4196,14),'AGG Activity_16'!A:K,B4196-2016+2,FALSE),VLOOKUP(LEFT(C4196,15),'AGG Activity_16'!A:K,B4196-2016+2,FALSE))</f>
        <v>0</v>
      </c>
    </row>
    <row r="4197" spans="1:4" x14ac:dyDescent="0.25">
      <c r="A4197" t="s">
        <v>2</v>
      </c>
      <c r="B4197">
        <f t="shared" si="112"/>
        <v>2022</v>
      </c>
      <c r="C4197" t="str">
        <f t="shared" si="113"/>
        <v>COMBDGWSTNewSHFUR___STDPRO_16</v>
      </c>
      <c r="D4197" s="8">
        <f>IF(_xlfn.IFNA(VLOOKUP(LEFT(C4197,LEN(C4197)-3),COMBDG_Replacement_Split_Tech!A:T,12+B4197-2016,FALSE),-1)&lt;0,0,VLOOKUP(LEFT(C4197,LEN(C4197)-3),COMBDG_Replacement_Split_Tech!A:T,12+B4197-2016,FALSE))*_xlfn.IFNA(VLOOKUP(LEFT(C4197,14),'AGG Activity_16'!A:K,B4197-2016+2,FALSE),VLOOKUP(LEFT(C4197,15),'AGG Activity_16'!A:K,B4197-2016+2,FALSE))</f>
        <v>0</v>
      </c>
    </row>
    <row r="4198" spans="1:4" x14ac:dyDescent="0.25">
      <c r="A4198" t="s">
        <v>2</v>
      </c>
      <c r="B4198">
        <f t="shared" si="112"/>
        <v>2022</v>
      </c>
      <c r="C4198" t="str">
        <f t="shared" si="113"/>
        <v>COMBDGWSTNewWH______STDPRO_16</v>
      </c>
      <c r="D4198" s="8">
        <f>IF(_xlfn.IFNA(VLOOKUP(LEFT(C4198,LEN(C4198)-3),COMBDG_Replacement_Split_Tech!A:T,12+B4198-2016,FALSE),-1)&lt;0,0,VLOOKUP(LEFT(C4198,LEN(C4198)-3),COMBDG_Replacement_Split_Tech!A:T,12+B4198-2016,FALSE))*_xlfn.IFNA(VLOOKUP(LEFT(C4198,14),'AGG Activity_16'!A:K,B4198-2016+2,FALSE),VLOOKUP(LEFT(C4198,15),'AGG Activity_16'!A:K,B4198-2016+2,FALSE))</f>
        <v>0</v>
      </c>
    </row>
    <row r="4199" spans="1:4" x14ac:dyDescent="0.25">
      <c r="A4199" t="s">
        <v>2</v>
      </c>
      <c r="B4199">
        <f t="shared" si="112"/>
        <v>2022</v>
      </c>
      <c r="C4199" t="str">
        <f t="shared" si="113"/>
        <v>COMBDGWSTOldAE______STDPRO_16</v>
      </c>
      <c r="D4199" s="8">
        <f>IF(_xlfn.IFNA(VLOOKUP(LEFT(C4199,LEN(C4199)-3),COMBDG_Replacement_Split_Tech!A:T,12+B4199-2016,FALSE),-1)&lt;0,0,VLOOKUP(LEFT(C4199,LEN(C4199)-3),COMBDG_Replacement_Split_Tech!A:T,12+B4199-2016,FALSE))*_xlfn.IFNA(VLOOKUP(LEFT(C4199,14),'AGG Activity_16'!A:K,B4199-2016+2,FALSE),VLOOKUP(LEFT(C4199,15),'AGG Activity_16'!A:K,B4199-2016+2,FALSE))</f>
        <v>22.26428758691728</v>
      </c>
    </row>
    <row r="4200" spans="1:4" x14ac:dyDescent="0.25">
      <c r="A4200" t="s">
        <v>2</v>
      </c>
      <c r="B4200">
        <f t="shared" si="112"/>
        <v>2022</v>
      </c>
      <c r="C4200" t="str">
        <f t="shared" si="113"/>
        <v>COMBDGWSTOldSHFUR___STDPRO_16</v>
      </c>
      <c r="D4200" s="8">
        <f>IF(_xlfn.IFNA(VLOOKUP(LEFT(C4200,LEN(C4200)-3),COMBDG_Replacement_Split_Tech!A:T,12+B4200-2016,FALSE),-1)&lt;0,0,VLOOKUP(LEFT(C4200,LEN(C4200)-3),COMBDG_Replacement_Split_Tech!A:T,12+B4200-2016,FALSE))*_xlfn.IFNA(VLOOKUP(LEFT(C4200,14),'AGG Activity_16'!A:K,B4200-2016+2,FALSE),VLOOKUP(LEFT(C4200,15),'AGG Activity_16'!A:K,B4200-2016+2,FALSE))</f>
        <v>35.57425282854399</v>
      </c>
    </row>
    <row r="4201" spans="1:4" x14ac:dyDescent="0.25">
      <c r="A4201" t="s">
        <v>2</v>
      </c>
      <c r="B4201">
        <f t="shared" si="112"/>
        <v>2022</v>
      </c>
      <c r="C4201" t="str">
        <f t="shared" si="113"/>
        <v>COMBDGWSTOldWH______STDPRO_16</v>
      </c>
      <c r="D4201" s="8">
        <f>IF(_xlfn.IFNA(VLOOKUP(LEFT(C4201,LEN(C4201)-3),COMBDG_Replacement_Split_Tech!A:T,12+B4201-2016,FALSE),-1)&lt;0,0,VLOOKUP(LEFT(C4201,LEN(C4201)-3),COMBDG_Replacement_Split_Tech!A:T,12+B4201-2016,FALSE))*_xlfn.IFNA(VLOOKUP(LEFT(C4201,14),'AGG Activity_16'!A:K,B4201-2016+2,FALSE),VLOOKUP(LEFT(C4201,15),'AGG Activity_16'!A:K,B4201-2016+2,FALSE))</f>
        <v>2.2775319892776684</v>
      </c>
    </row>
    <row r="4202" spans="1:4" x14ac:dyDescent="0.25">
      <c r="D4202" s="8"/>
    </row>
    <row r="4203" spans="1:4" x14ac:dyDescent="0.25">
      <c r="D4203" s="8"/>
    </row>
    <row r="4204" spans="1:4" x14ac:dyDescent="0.25">
      <c r="D4204" s="8"/>
    </row>
    <row r="4205" spans="1:4" x14ac:dyDescent="0.25">
      <c r="D4205" s="8"/>
    </row>
    <row r="4206" spans="1:4" x14ac:dyDescent="0.25">
      <c r="D4206" s="8"/>
    </row>
    <row r="4207" spans="1:4" x14ac:dyDescent="0.25">
      <c r="D4207" s="8"/>
    </row>
    <row r="4208" spans="1:4" x14ac:dyDescent="0.25">
      <c r="D4208" s="8"/>
    </row>
    <row r="4209" spans="4:4" x14ac:dyDescent="0.25">
      <c r="D4209" s="8"/>
    </row>
    <row r="4210" spans="4:4" x14ac:dyDescent="0.25">
      <c r="D4210" s="8"/>
    </row>
    <row r="4211" spans="4:4" x14ac:dyDescent="0.25">
      <c r="D4211" s="8"/>
    </row>
    <row r="4212" spans="4:4" x14ac:dyDescent="0.25">
      <c r="D4212" s="8"/>
    </row>
    <row r="4213" spans="4:4" x14ac:dyDescent="0.25">
      <c r="D4213" s="8"/>
    </row>
    <row r="4214" spans="4:4" x14ac:dyDescent="0.25">
      <c r="D4214" s="8"/>
    </row>
    <row r="4215" spans="4:4" x14ac:dyDescent="0.25">
      <c r="D4215" s="8"/>
    </row>
    <row r="4216" spans="4:4" x14ac:dyDescent="0.25">
      <c r="D4216" s="8"/>
    </row>
    <row r="4217" spans="4:4" x14ac:dyDescent="0.25">
      <c r="D4217" s="8"/>
    </row>
    <row r="4218" spans="4:4" x14ac:dyDescent="0.25">
      <c r="D4218" s="8"/>
    </row>
    <row r="4219" spans="4:4" x14ac:dyDescent="0.25">
      <c r="D4219" s="8"/>
    </row>
    <row r="4220" spans="4:4" x14ac:dyDescent="0.25">
      <c r="D4220" s="8"/>
    </row>
    <row r="4221" spans="4:4" x14ac:dyDescent="0.25">
      <c r="D4221" s="8"/>
    </row>
    <row r="4222" spans="4:4" x14ac:dyDescent="0.25">
      <c r="D4222" s="8"/>
    </row>
    <row r="4223" spans="4:4" x14ac:dyDescent="0.25">
      <c r="D4223" s="8"/>
    </row>
    <row r="4224" spans="4:4" x14ac:dyDescent="0.25">
      <c r="D4224" s="8"/>
    </row>
    <row r="4225" spans="4:4" x14ac:dyDescent="0.25">
      <c r="D4225" s="8"/>
    </row>
    <row r="4226" spans="4:4" x14ac:dyDescent="0.25">
      <c r="D4226" s="8"/>
    </row>
    <row r="4227" spans="4:4" x14ac:dyDescent="0.25">
      <c r="D4227" s="8"/>
    </row>
    <row r="4228" spans="4:4" x14ac:dyDescent="0.25">
      <c r="D4228" s="8"/>
    </row>
    <row r="4229" spans="4:4" x14ac:dyDescent="0.25">
      <c r="D4229" s="8"/>
    </row>
    <row r="4230" spans="4:4" x14ac:dyDescent="0.25">
      <c r="D4230" s="8"/>
    </row>
    <row r="4231" spans="4:4" x14ac:dyDescent="0.25">
      <c r="D4231" s="8"/>
    </row>
    <row r="4232" spans="4:4" x14ac:dyDescent="0.25">
      <c r="D4232" s="8"/>
    </row>
    <row r="4233" spans="4:4" x14ac:dyDescent="0.25">
      <c r="D4233" s="8"/>
    </row>
    <row r="4234" spans="4:4" x14ac:dyDescent="0.25">
      <c r="D4234" s="8"/>
    </row>
    <row r="4235" spans="4:4" x14ac:dyDescent="0.25">
      <c r="D4235" s="8"/>
    </row>
    <row r="4236" spans="4:4" x14ac:dyDescent="0.25">
      <c r="D4236" s="8"/>
    </row>
    <row r="4237" spans="4:4" x14ac:dyDescent="0.25">
      <c r="D4237" s="8"/>
    </row>
    <row r="4238" spans="4:4" x14ac:dyDescent="0.25">
      <c r="D4238" s="8"/>
    </row>
    <row r="4239" spans="4:4" x14ac:dyDescent="0.25">
      <c r="D4239" s="8"/>
    </row>
    <row r="4240" spans="4:4" x14ac:dyDescent="0.25">
      <c r="D4240" s="8"/>
    </row>
    <row r="4241" spans="4:4" x14ac:dyDescent="0.25">
      <c r="D4241" s="8"/>
    </row>
    <row r="4242" spans="4:4" x14ac:dyDescent="0.25">
      <c r="D4242" s="8"/>
    </row>
    <row r="4243" spans="4:4" x14ac:dyDescent="0.25">
      <c r="D4243" s="8"/>
    </row>
    <row r="4244" spans="4:4" x14ac:dyDescent="0.25">
      <c r="D4244" s="8"/>
    </row>
    <row r="4245" spans="4:4" x14ac:dyDescent="0.25">
      <c r="D4245" s="8"/>
    </row>
    <row r="4246" spans="4:4" x14ac:dyDescent="0.25">
      <c r="D4246" s="8"/>
    </row>
    <row r="4247" spans="4:4" x14ac:dyDescent="0.25">
      <c r="D4247" s="8"/>
    </row>
    <row r="4248" spans="4:4" x14ac:dyDescent="0.25">
      <c r="D4248" s="8"/>
    </row>
    <row r="4249" spans="4:4" x14ac:dyDescent="0.25">
      <c r="D4249" s="8"/>
    </row>
    <row r="4250" spans="4:4" x14ac:dyDescent="0.25">
      <c r="D4250" s="8"/>
    </row>
    <row r="4251" spans="4:4" x14ac:dyDescent="0.25">
      <c r="D4251" s="8"/>
    </row>
    <row r="4252" spans="4:4" x14ac:dyDescent="0.25">
      <c r="D4252" s="8"/>
    </row>
    <row r="4253" spans="4:4" x14ac:dyDescent="0.25">
      <c r="D4253" s="8"/>
    </row>
    <row r="4254" spans="4:4" x14ac:dyDescent="0.25">
      <c r="D4254" s="8"/>
    </row>
    <row r="4255" spans="4:4" x14ac:dyDescent="0.25">
      <c r="D4255" s="8"/>
    </row>
    <row r="4256" spans="4:4" x14ac:dyDescent="0.25">
      <c r="D4256" s="8"/>
    </row>
    <row r="4257" spans="4:4" x14ac:dyDescent="0.25">
      <c r="D4257" s="8"/>
    </row>
    <row r="4258" spans="4:4" x14ac:dyDescent="0.25">
      <c r="D4258" s="8"/>
    </row>
    <row r="4259" spans="4:4" x14ac:dyDescent="0.25">
      <c r="D4259" s="8"/>
    </row>
    <row r="4260" spans="4:4" x14ac:dyDescent="0.25">
      <c r="D4260" s="8"/>
    </row>
    <row r="4261" spans="4:4" x14ac:dyDescent="0.25">
      <c r="D4261" s="8"/>
    </row>
    <row r="4262" spans="4:4" x14ac:dyDescent="0.25">
      <c r="D4262" s="8"/>
    </row>
    <row r="4263" spans="4:4" x14ac:dyDescent="0.25">
      <c r="D4263" s="8"/>
    </row>
    <row r="4264" spans="4:4" x14ac:dyDescent="0.25">
      <c r="D4264" s="8"/>
    </row>
    <row r="4265" spans="4:4" x14ac:dyDescent="0.25">
      <c r="D4265" s="8"/>
    </row>
    <row r="4266" spans="4:4" x14ac:dyDescent="0.25">
      <c r="D4266" s="8"/>
    </row>
    <row r="4267" spans="4:4" x14ac:dyDescent="0.25">
      <c r="D4267" s="8"/>
    </row>
    <row r="4268" spans="4:4" x14ac:dyDescent="0.25">
      <c r="D4268" s="8"/>
    </row>
    <row r="4269" spans="4:4" x14ac:dyDescent="0.25">
      <c r="D4269" s="8"/>
    </row>
    <row r="4270" spans="4:4" x14ac:dyDescent="0.25">
      <c r="D4270" s="8"/>
    </row>
    <row r="4271" spans="4:4" x14ac:dyDescent="0.25">
      <c r="D4271" s="8"/>
    </row>
    <row r="4272" spans="4:4" x14ac:dyDescent="0.25">
      <c r="D4272" s="8"/>
    </row>
    <row r="4273" spans="4:4" x14ac:dyDescent="0.25">
      <c r="D4273" s="8"/>
    </row>
    <row r="4274" spans="4:4" x14ac:dyDescent="0.25">
      <c r="D4274" s="8"/>
    </row>
    <row r="4275" spans="4:4" x14ac:dyDescent="0.25">
      <c r="D4275" s="8"/>
    </row>
    <row r="4276" spans="4:4" x14ac:dyDescent="0.25">
      <c r="D4276" s="8"/>
    </row>
    <row r="4277" spans="4:4" x14ac:dyDescent="0.25">
      <c r="D4277" s="8"/>
    </row>
    <row r="4278" spans="4:4" x14ac:dyDescent="0.25">
      <c r="D4278" s="8"/>
    </row>
    <row r="4279" spans="4:4" x14ac:dyDescent="0.25">
      <c r="D4279" s="8"/>
    </row>
    <row r="4280" spans="4:4" x14ac:dyDescent="0.25">
      <c r="D4280" s="8"/>
    </row>
    <row r="4281" spans="4:4" x14ac:dyDescent="0.25">
      <c r="D4281" s="8"/>
    </row>
    <row r="4282" spans="4:4" x14ac:dyDescent="0.25">
      <c r="D4282" s="8"/>
    </row>
    <row r="4283" spans="4:4" x14ac:dyDescent="0.25">
      <c r="D4283" s="8"/>
    </row>
    <row r="4284" spans="4:4" x14ac:dyDescent="0.25">
      <c r="D4284" s="8"/>
    </row>
    <row r="4285" spans="4:4" x14ac:dyDescent="0.25">
      <c r="D4285" s="8"/>
    </row>
    <row r="4286" spans="4:4" x14ac:dyDescent="0.25">
      <c r="D4286" s="8"/>
    </row>
    <row r="4287" spans="4:4" x14ac:dyDescent="0.25">
      <c r="D4287" s="8"/>
    </row>
    <row r="4288" spans="4:4" x14ac:dyDescent="0.25">
      <c r="D4288" s="8"/>
    </row>
    <row r="4289" spans="4:4" x14ac:dyDescent="0.25">
      <c r="D4289" s="8"/>
    </row>
    <row r="4290" spans="4:4" x14ac:dyDescent="0.25">
      <c r="D4290" s="8"/>
    </row>
    <row r="4291" spans="4:4" x14ac:dyDescent="0.25">
      <c r="D4291" s="8"/>
    </row>
    <row r="4292" spans="4:4" x14ac:dyDescent="0.25">
      <c r="D4292" s="8"/>
    </row>
    <row r="4293" spans="4:4" x14ac:dyDescent="0.25">
      <c r="D4293" s="8"/>
    </row>
    <row r="4294" spans="4:4" x14ac:dyDescent="0.25">
      <c r="D4294" s="8"/>
    </row>
    <row r="4295" spans="4:4" x14ac:dyDescent="0.25">
      <c r="D4295" s="8"/>
    </row>
    <row r="4296" spans="4:4" x14ac:dyDescent="0.25">
      <c r="D4296" s="8"/>
    </row>
    <row r="4297" spans="4:4" x14ac:dyDescent="0.25">
      <c r="D4297" s="8"/>
    </row>
    <row r="4298" spans="4:4" x14ac:dyDescent="0.25">
      <c r="D4298" s="8"/>
    </row>
    <row r="4299" spans="4:4" x14ac:dyDescent="0.25">
      <c r="D4299" s="8"/>
    </row>
    <row r="4300" spans="4:4" x14ac:dyDescent="0.25">
      <c r="D4300" s="8"/>
    </row>
    <row r="4301" spans="4:4" x14ac:dyDescent="0.25">
      <c r="D4301" s="8"/>
    </row>
    <row r="4302" spans="4:4" x14ac:dyDescent="0.25">
      <c r="D4302" s="8"/>
    </row>
    <row r="4303" spans="4:4" x14ac:dyDescent="0.25">
      <c r="D4303" s="8"/>
    </row>
    <row r="4304" spans="4:4" x14ac:dyDescent="0.25">
      <c r="D4304" s="8"/>
    </row>
    <row r="4305" spans="4:4" x14ac:dyDescent="0.25">
      <c r="D4305" s="8"/>
    </row>
    <row r="4306" spans="4:4" x14ac:dyDescent="0.25">
      <c r="D4306" s="8"/>
    </row>
    <row r="4307" spans="4:4" x14ac:dyDescent="0.25">
      <c r="D4307" s="8"/>
    </row>
    <row r="4308" spans="4:4" x14ac:dyDescent="0.25">
      <c r="D4308" s="8"/>
    </row>
    <row r="4309" spans="4:4" x14ac:dyDescent="0.25">
      <c r="D4309" s="8"/>
    </row>
    <row r="4310" spans="4:4" x14ac:dyDescent="0.25">
      <c r="D4310" s="8"/>
    </row>
    <row r="4311" spans="4:4" x14ac:dyDescent="0.25">
      <c r="D4311" s="8"/>
    </row>
    <row r="4312" spans="4:4" x14ac:dyDescent="0.25">
      <c r="D4312" s="8"/>
    </row>
    <row r="4313" spans="4:4" x14ac:dyDescent="0.25">
      <c r="D4313" s="8"/>
    </row>
    <row r="4314" spans="4:4" x14ac:dyDescent="0.25">
      <c r="D4314" s="8"/>
    </row>
    <row r="4315" spans="4:4" x14ac:dyDescent="0.25">
      <c r="D4315" s="8"/>
    </row>
    <row r="4316" spans="4:4" x14ac:dyDescent="0.25">
      <c r="D4316" s="8"/>
    </row>
    <row r="4317" spans="4:4" x14ac:dyDescent="0.25">
      <c r="D4317" s="8"/>
    </row>
    <row r="4318" spans="4:4" x14ac:dyDescent="0.25">
      <c r="D4318" s="8"/>
    </row>
    <row r="4319" spans="4:4" x14ac:dyDescent="0.25">
      <c r="D4319" s="8"/>
    </row>
    <row r="4320" spans="4:4" x14ac:dyDescent="0.25">
      <c r="D4320" s="8"/>
    </row>
    <row r="4321" spans="4:4" x14ac:dyDescent="0.25">
      <c r="D4321" s="8"/>
    </row>
    <row r="4322" spans="4:4" x14ac:dyDescent="0.25">
      <c r="D4322" s="8"/>
    </row>
    <row r="4323" spans="4:4" x14ac:dyDescent="0.25">
      <c r="D4323" s="8"/>
    </row>
    <row r="4324" spans="4:4" x14ac:dyDescent="0.25">
      <c r="D4324" s="8"/>
    </row>
    <row r="4325" spans="4:4" x14ac:dyDescent="0.25">
      <c r="D4325" s="8"/>
    </row>
    <row r="4326" spans="4:4" x14ac:dyDescent="0.25">
      <c r="D4326" s="8"/>
    </row>
    <row r="4327" spans="4:4" x14ac:dyDescent="0.25">
      <c r="D4327" s="8"/>
    </row>
    <row r="4328" spans="4:4" x14ac:dyDescent="0.25">
      <c r="D4328" s="8"/>
    </row>
    <row r="4329" spans="4:4" x14ac:dyDescent="0.25">
      <c r="D4329" s="8"/>
    </row>
    <row r="4330" spans="4:4" x14ac:dyDescent="0.25">
      <c r="D4330" s="8"/>
    </row>
    <row r="4331" spans="4:4" x14ac:dyDescent="0.25">
      <c r="D4331" s="8"/>
    </row>
    <row r="4332" spans="4:4" x14ac:dyDescent="0.25">
      <c r="D4332" s="8"/>
    </row>
    <row r="4333" spans="4:4" x14ac:dyDescent="0.25">
      <c r="D4333" s="8"/>
    </row>
    <row r="4334" spans="4:4" x14ac:dyDescent="0.25">
      <c r="D4334" s="8"/>
    </row>
    <row r="4335" spans="4:4" x14ac:dyDescent="0.25">
      <c r="D4335" s="8"/>
    </row>
    <row r="4336" spans="4:4" x14ac:dyDescent="0.25">
      <c r="D4336" s="8"/>
    </row>
    <row r="4337" spans="4:4" x14ac:dyDescent="0.25">
      <c r="D4337" s="8"/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rgb="FF92D050"/>
  </sheetPr>
  <dimension ref="A1:P2691"/>
  <sheetViews>
    <sheetView workbookViewId="0">
      <selection sqref="A1:A1048576"/>
    </sheetView>
  </sheetViews>
  <sheetFormatPr defaultRowHeight="15" x14ac:dyDescent="0.25"/>
  <cols>
    <col min="1" max="1" width="10.7109375" customWidth="1"/>
  </cols>
  <sheetData>
    <row r="1" spans="1:16" ht="26.25" customHeight="1" x14ac:dyDescent="0.25">
      <c r="A1" s="1" t="s">
        <v>1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2030</v>
      </c>
      <c r="M1" s="1">
        <v>2035</v>
      </c>
      <c r="N1" s="1">
        <v>2040</v>
      </c>
      <c r="O1" s="1">
        <v>2045</v>
      </c>
      <c r="P1" s="1">
        <v>2050</v>
      </c>
    </row>
    <row r="2" spans="1:16" x14ac:dyDescent="0.25">
      <c r="A2" t="s">
        <v>3</v>
      </c>
      <c r="I2">
        <v>1.1842875357662599</v>
      </c>
      <c r="J2">
        <v>1.30126711632253</v>
      </c>
      <c r="K2">
        <v>1.429069130646617</v>
      </c>
      <c r="L2">
        <v>1.565763726814438</v>
      </c>
      <c r="M2">
        <v>1.7104341877152089</v>
      </c>
      <c r="N2">
        <v>1.8696041153681899</v>
      </c>
      <c r="O2">
        <v>2.0289052217224262</v>
      </c>
      <c r="P2">
        <v>2.1901697983312132</v>
      </c>
    </row>
    <row r="3" spans="1:16" x14ac:dyDescent="0.25">
      <c r="A3" t="s">
        <v>4</v>
      </c>
      <c r="I3">
        <v>0.62050901465150154</v>
      </c>
      <c r="J3">
        <v>0.68189795539601294</v>
      </c>
      <c r="K3">
        <v>0.74914072607752291</v>
      </c>
      <c r="L3">
        <v>0.82292705172800606</v>
      </c>
      <c r="M3">
        <v>0.89921693948604453</v>
      </c>
      <c r="N3">
        <v>0.98357426181179264</v>
      </c>
      <c r="O3">
        <v>1.0709991816383</v>
      </c>
      <c r="P3">
        <v>1.151548425747535</v>
      </c>
    </row>
    <row r="4" spans="1:16" x14ac:dyDescent="0.25">
      <c r="A4" t="s">
        <v>5</v>
      </c>
      <c r="I4">
        <v>28.723839864826971</v>
      </c>
      <c r="J4">
        <v>31.56993583938733</v>
      </c>
      <c r="K4">
        <v>34.683095214837579</v>
      </c>
      <c r="L4">
        <v>38.003519381915218</v>
      </c>
      <c r="M4">
        <v>41.506973342570312</v>
      </c>
      <c r="N4">
        <v>45.353281369550331</v>
      </c>
      <c r="O4">
        <v>49.161995249890111</v>
      </c>
      <c r="P4">
        <v>52.955889470773371</v>
      </c>
    </row>
    <row r="5" spans="1:16" x14ac:dyDescent="0.25">
      <c r="A5" t="s">
        <v>6</v>
      </c>
      <c r="I5">
        <v>8.5191280806852596</v>
      </c>
      <c r="J5">
        <v>9.3631575658793889</v>
      </c>
      <c r="K5">
        <v>10.287703022016229</v>
      </c>
      <c r="L5">
        <v>11.30202947495478</v>
      </c>
      <c r="M5">
        <v>12.35000660146197</v>
      </c>
      <c r="N5">
        <v>13.50907909148086</v>
      </c>
      <c r="O5">
        <v>14.71011525814084</v>
      </c>
      <c r="P5">
        <v>15.8165763350696</v>
      </c>
    </row>
    <row r="6" spans="1:16" x14ac:dyDescent="0.25">
      <c r="A6" t="s">
        <v>7</v>
      </c>
      <c r="I6">
        <v>0.68777011276445277</v>
      </c>
      <c r="J6">
        <v>0.75569582036610006</v>
      </c>
      <c r="K6">
        <v>0.82990154195727828</v>
      </c>
      <c r="L6">
        <v>0.90927161371669241</v>
      </c>
      <c r="M6">
        <v>0.99326772200176838</v>
      </c>
      <c r="N6">
        <v>1.085683105611587</v>
      </c>
      <c r="O6">
        <v>1.17816155345171</v>
      </c>
      <c r="P6">
        <v>1.2717611512064919</v>
      </c>
    </row>
    <row r="7" spans="1:16" x14ac:dyDescent="0.25">
      <c r="A7" t="s">
        <v>8</v>
      </c>
      <c r="I7">
        <v>0.41240379817973122</v>
      </c>
      <c r="J7">
        <v>0.45320322535266638</v>
      </c>
      <c r="K7">
        <v>0.49789297073077809</v>
      </c>
      <c r="L7">
        <v>0.54693145441086655</v>
      </c>
      <c r="M7">
        <v>0.59763451663237366</v>
      </c>
      <c r="N7">
        <v>0.65369883840691678</v>
      </c>
      <c r="O7">
        <v>0.71180162479373466</v>
      </c>
      <c r="P7">
        <v>0.76533311532741477</v>
      </c>
    </row>
    <row r="8" spans="1:16" x14ac:dyDescent="0.25">
      <c r="A8" t="s">
        <v>9</v>
      </c>
      <c r="I8">
        <v>28.23645764343815</v>
      </c>
      <c r="J8">
        <v>31.034821235076471</v>
      </c>
      <c r="K8">
        <v>34.096341884806982</v>
      </c>
      <c r="L8">
        <v>37.366631856662828</v>
      </c>
      <c r="M8">
        <v>40.821607697962499</v>
      </c>
      <c r="N8">
        <v>44.615692018102003</v>
      </c>
      <c r="O8">
        <v>48.384708293917562</v>
      </c>
      <c r="P8">
        <v>52.154962781947411</v>
      </c>
    </row>
    <row r="9" spans="1:16" x14ac:dyDescent="0.25">
      <c r="A9" t="s">
        <v>10</v>
      </c>
      <c r="I9">
        <v>11.595332855736761</v>
      </c>
      <c r="J9">
        <v>12.74414613518787</v>
      </c>
      <c r="K9">
        <v>14.00254773758437</v>
      </c>
      <c r="L9">
        <v>15.3831475352669</v>
      </c>
      <c r="M9">
        <v>16.809425001639369</v>
      </c>
      <c r="N9">
        <v>18.386974061815842</v>
      </c>
      <c r="O9">
        <v>20.02159359445379</v>
      </c>
      <c r="P9">
        <v>21.527525928733009</v>
      </c>
    </row>
    <row r="10" spans="1:16" x14ac:dyDescent="0.25">
      <c r="A10" t="s">
        <v>11</v>
      </c>
      <c r="I10">
        <v>6.0728448700666284</v>
      </c>
      <c r="J10">
        <v>6.6729356657036663</v>
      </c>
      <c r="K10">
        <v>7.3286649300208797</v>
      </c>
      <c r="L10">
        <v>8.0300138427807717</v>
      </c>
      <c r="M10">
        <v>8.7723860780504239</v>
      </c>
      <c r="N10">
        <v>9.5891313771624311</v>
      </c>
      <c r="O10">
        <v>10.40671832598006</v>
      </c>
      <c r="P10">
        <v>11.23453614800332</v>
      </c>
    </row>
    <row r="11" spans="1:16" x14ac:dyDescent="0.25">
      <c r="A11" t="s">
        <v>12</v>
      </c>
      <c r="I11">
        <v>2.4125930324122131</v>
      </c>
      <c r="J11">
        <v>2.6512977296017448</v>
      </c>
      <c r="K11">
        <v>2.912767859449152</v>
      </c>
      <c r="L11">
        <v>3.1996856208240918</v>
      </c>
      <c r="M11">
        <v>3.49631467576924</v>
      </c>
      <c r="N11">
        <v>3.8243253159765009</v>
      </c>
      <c r="O11">
        <v>4.164264273283278</v>
      </c>
      <c r="P11">
        <v>4.4774958977031529</v>
      </c>
    </row>
    <row r="12" spans="1:16" x14ac:dyDescent="0.25">
      <c r="A12" t="s">
        <v>13</v>
      </c>
      <c r="I12">
        <v>91.715187436990306</v>
      </c>
      <c r="J12">
        <v>100.8046751054017</v>
      </c>
      <c r="K12">
        <v>110.7487278838428</v>
      </c>
      <c r="L12">
        <v>121.3685203990775</v>
      </c>
      <c r="M12">
        <v>132.58276227386389</v>
      </c>
      <c r="N12">
        <v>144.9022678990606</v>
      </c>
      <c r="O12">
        <v>157.1329739757586</v>
      </c>
      <c r="P12">
        <v>169.38291278272189</v>
      </c>
    </row>
    <row r="13" spans="1:16" x14ac:dyDescent="0.25">
      <c r="A13" t="s">
        <v>14</v>
      </c>
      <c r="I13">
        <v>24.954406872139781</v>
      </c>
      <c r="J13">
        <v>27.42668267994112</v>
      </c>
      <c r="K13">
        <v>30.13476468533246</v>
      </c>
      <c r="L13">
        <v>33.105834614619951</v>
      </c>
      <c r="M13">
        <v>36.174028614883703</v>
      </c>
      <c r="N13">
        <v>39.568274255385099</v>
      </c>
      <c r="O13">
        <v>43.084794479601342</v>
      </c>
      <c r="P13">
        <v>46.324402101808417</v>
      </c>
    </row>
    <row r="14" spans="1:16" x14ac:dyDescent="0.25">
      <c r="A14" t="s">
        <v>15</v>
      </c>
      <c r="I14">
        <v>8.5820750261181988</v>
      </c>
      <c r="J14">
        <v>9.4301134049567192</v>
      </c>
      <c r="K14">
        <v>10.3567747551082</v>
      </c>
      <c r="L14">
        <v>11.347906330889391</v>
      </c>
      <c r="M14">
        <v>12.397011685880599</v>
      </c>
      <c r="N14">
        <v>13.55125043040214</v>
      </c>
      <c r="O14">
        <v>14.706743108623989</v>
      </c>
      <c r="P14">
        <v>15.876876525186081</v>
      </c>
    </row>
    <row r="15" spans="1:16" x14ac:dyDescent="0.25">
      <c r="A15" t="s">
        <v>16</v>
      </c>
      <c r="I15">
        <v>3.7088547271569792</v>
      </c>
      <c r="J15">
        <v>4.0758141122424858</v>
      </c>
      <c r="K15">
        <v>4.4777704621074514</v>
      </c>
      <c r="L15">
        <v>4.9188483347530507</v>
      </c>
      <c r="M15">
        <v>5.3748416458897834</v>
      </c>
      <c r="N15">
        <v>5.8790877205955114</v>
      </c>
      <c r="O15">
        <v>6.4016709207473843</v>
      </c>
      <c r="P15">
        <v>6.8832204922078866</v>
      </c>
    </row>
    <row r="16" spans="1:16" x14ac:dyDescent="0.25">
      <c r="A16" t="s">
        <v>17</v>
      </c>
      <c r="I16">
        <v>56.113979913575193</v>
      </c>
      <c r="J16">
        <v>61.676385567509591</v>
      </c>
      <c r="K16">
        <v>67.763071668046535</v>
      </c>
      <c r="L16">
        <v>74.277420223740663</v>
      </c>
      <c r="M16">
        <v>81.171846017621405</v>
      </c>
      <c r="N16">
        <v>88.745366420984681</v>
      </c>
      <c r="O16">
        <v>96.302973723051238</v>
      </c>
      <c r="P16">
        <v>103.9082927909276</v>
      </c>
    </row>
    <row r="17" spans="1:16" x14ac:dyDescent="0.25">
      <c r="A17" t="s">
        <v>18</v>
      </c>
      <c r="I17">
        <v>21.020381286814992</v>
      </c>
      <c r="J17">
        <v>23.10292670269428</v>
      </c>
      <c r="K17">
        <v>25.384115308827909</v>
      </c>
      <c r="L17">
        <v>27.8868444647667</v>
      </c>
      <c r="M17">
        <v>30.47169444054277</v>
      </c>
      <c r="N17">
        <v>33.331081843176968</v>
      </c>
      <c r="O17">
        <v>36.293622288250823</v>
      </c>
      <c r="P17">
        <v>39.022949711223063</v>
      </c>
    </row>
    <row r="18" spans="1:16" x14ac:dyDescent="0.25">
      <c r="A18" t="s">
        <v>19</v>
      </c>
    </row>
    <row r="19" spans="1:16" x14ac:dyDescent="0.25">
      <c r="A19" t="s">
        <v>20</v>
      </c>
    </row>
    <row r="20" spans="1:16" x14ac:dyDescent="0.25">
      <c r="A20" t="s">
        <v>21</v>
      </c>
      <c r="I20">
        <v>2.8768368103269588</v>
      </c>
      <c r="J20">
        <v>3.161946087767344</v>
      </c>
      <c r="K20">
        <v>3.473868360861132</v>
      </c>
      <c r="L20">
        <v>3.807066137166788</v>
      </c>
      <c r="M20">
        <v>4.1591283924074851</v>
      </c>
      <c r="N20">
        <v>4.5456839958598483</v>
      </c>
      <c r="O20">
        <v>4.9297099418779444</v>
      </c>
      <c r="P20">
        <v>5.3135499746616324</v>
      </c>
    </row>
    <row r="21" spans="1:16" x14ac:dyDescent="0.25">
      <c r="A21" t="s">
        <v>22</v>
      </c>
      <c r="I21">
        <v>1.293445513356094</v>
      </c>
      <c r="J21">
        <v>1.4215938143379969</v>
      </c>
      <c r="K21">
        <v>1.5619673930783731</v>
      </c>
      <c r="L21">
        <v>1.715971722307609</v>
      </c>
      <c r="M21">
        <v>1.8751157231348461</v>
      </c>
      <c r="N21">
        <v>2.0511114023142669</v>
      </c>
      <c r="O21">
        <v>2.2334889900760682</v>
      </c>
      <c r="P21">
        <v>2.4014912186557442</v>
      </c>
    </row>
    <row r="22" spans="1:16" x14ac:dyDescent="0.25">
      <c r="A22" t="s">
        <v>23</v>
      </c>
      <c r="I22">
        <v>20.061155256159221</v>
      </c>
      <c r="J22">
        <v>22.04248926706433</v>
      </c>
      <c r="K22">
        <v>24.20691267766405</v>
      </c>
      <c r="L22">
        <v>26.521799254995049</v>
      </c>
      <c r="M22">
        <v>28.97147490603783</v>
      </c>
      <c r="N22">
        <v>31.667197732555699</v>
      </c>
      <c r="O22">
        <v>34.365665513146887</v>
      </c>
      <c r="P22">
        <v>37.100334533852553</v>
      </c>
    </row>
    <row r="23" spans="1:16" x14ac:dyDescent="0.25">
      <c r="A23" t="s">
        <v>24</v>
      </c>
      <c r="I23">
        <v>3.912387630435898</v>
      </c>
      <c r="J23">
        <v>4.2994434815386837</v>
      </c>
      <c r="K23">
        <v>4.7234033648457956</v>
      </c>
      <c r="L23">
        <v>5.1886146213898856</v>
      </c>
      <c r="M23">
        <v>5.6695758108272534</v>
      </c>
      <c r="N23">
        <v>6.2014203132205106</v>
      </c>
      <c r="O23">
        <v>6.7525937819755351</v>
      </c>
      <c r="P23">
        <v>7.260453031659674</v>
      </c>
    </row>
    <row r="24" spans="1:16" x14ac:dyDescent="0.25">
      <c r="A24" t="s">
        <v>25</v>
      </c>
      <c r="I24">
        <v>272.49271666171768</v>
      </c>
      <c r="J24">
        <v>299.49641067027028</v>
      </c>
      <c r="K24">
        <v>329.03723854475948</v>
      </c>
      <c r="L24">
        <v>360.56814856671008</v>
      </c>
      <c r="M24">
        <v>393.81778856809461</v>
      </c>
      <c r="N24">
        <v>430.38493940741739</v>
      </c>
      <c r="O24">
        <v>466.62561992664001</v>
      </c>
      <c r="P24">
        <v>503.05224107405081</v>
      </c>
    </row>
    <row r="25" spans="1:16" x14ac:dyDescent="0.25">
      <c r="A25" t="s">
        <v>26</v>
      </c>
      <c r="I25">
        <v>36.395494380656729</v>
      </c>
      <c r="J25">
        <v>40.001102437698272</v>
      </c>
      <c r="K25">
        <v>43.950552688755877</v>
      </c>
      <c r="L25">
        <v>48.283532151617543</v>
      </c>
      <c r="M25">
        <v>52.756646163835363</v>
      </c>
      <c r="N25">
        <v>57.705880358683068</v>
      </c>
      <c r="O25">
        <v>62.832677092701623</v>
      </c>
      <c r="P25">
        <v>67.555408731138598</v>
      </c>
    </row>
    <row r="26" spans="1:16" x14ac:dyDescent="0.25">
      <c r="A26" t="s">
        <v>27</v>
      </c>
      <c r="I26">
        <v>2.954463744611894</v>
      </c>
      <c r="J26">
        <v>3.24634977706287</v>
      </c>
      <c r="K26">
        <v>3.565265284307487</v>
      </c>
      <c r="L26">
        <v>3.9063658488982931</v>
      </c>
      <c r="M26">
        <v>4.2673925168154199</v>
      </c>
      <c r="N26">
        <v>4.6645969073014708</v>
      </c>
      <c r="O26">
        <v>5.0621780045489499</v>
      </c>
      <c r="P26">
        <v>5.4647223058811321</v>
      </c>
    </row>
    <row r="27" spans="1:16" x14ac:dyDescent="0.25">
      <c r="A27" t="s">
        <v>28</v>
      </c>
      <c r="I27">
        <v>1.702500469550009</v>
      </c>
      <c r="J27">
        <v>1.870941103261569</v>
      </c>
      <c r="K27">
        <v>2.0554446928061059</v>
      </c>
      <c r="L27">
        <v>2.2579038692130542</v>
      </c>
      <c r="M27">
        <v>2.4672242681566088</v>
      </c>
      <c r="N27">
        <v>2.6986856413410671</v>
      </c>
      <c r="O27">
        <v>2.9385658312116272</v>
      </c>
      <c r="P27">
        <v>3.1595978813822629</v>
      </c>
    </row>
    <row r="28" spans="1:16" x14ac:dyDescent="0.25">
      <c r="A28" t="s">
        <v>29</v>
      </c>
      <c r="I28">
        <v>27.374955080832809</v>
      </c>
      <c r="J28">
        <v>30.087947718414991</v>
      </c>
      <c r="K28">
        <v>33.056052940800981</v>
      </c>
      <c r="L28">
        <v>36.226464856784823</v>
      </c>
      <c r="M28">
        <v>39.57590010153794</v>
      </c>
      <c r="N28">
        <v>43.254060107076008</v>
      </c>
      <c r="O28">
        <v>46.907780135329382</v>
      </c>
      <c r="P28">
        <v>50.562436568425987</v>
      </c>
    </row>
    <row r="29" spans="1:16" x14ac:dyDescent="0.25">
      <c r="A29" t="s">
        <v>30</v>
      </c>
      <c r="I29">
        <v>10.803576508249151</v>
      </c>
      <c r="J29">
        <v>11.873916646231001</v>
      </c>
      <c r="K29">
        <v>13.04635947404002</v>
      </c>
      <c r="L29">
        <v>14.33266536130934</v>
      </c>
      <c r="M29">
        <v>15.661563908829921</v>
      </c>
      <c r="N29">
        <v>17.13138514058031</v>
      </c>
      <c r="O29">
        <v>18.6543829353222</v>
      </c>
      <c r="P29">
        <v>20.05745040727226</v>
      </c>
    </row>
    <row r="30" spans="1:16" x14ac:dyDescent="0.25">
      <c r="A30" t="s">
        <v>31</v>
      </c>
      <c r="I30">
        <v>6.4614634500567671</v>
      </c>
      <c r="J30">
        <v>7.0999538959384942</v>
      </c>
      <c r="K30">
        <v>7.7976412734028022</v>
      </c>
      <c r="L30">
        <v>8.5438561720749018</v>
      </c>
      <c r="M30">
        <v>9.3337025187905436</v>
      </c>
      <c r="N30">
        <v>10.20267517128106</v>
      </c>
      <c r="O30">
        <v>11.072494990374169</v>
      </c>
      <c r="P30">
        <v>11.95315343842624</v>
      </c>
    </row>
    <row r="31" spans="1:16" x14ac:dyDescent="0.25">
      <c r="A31" t="s">
        <v>32</v>
      </c>
      <c r="I31">
        <v>4.1927961361759918</v>
      </c>
      <c r="J31">
        <v>4.6076370280807319</v>
      </c>
      <c r="K31">
        <v>5.0620409976498228</v>
      </c>
      <c r="L31">
        <v>5.5606699491613654</v>
      </c>
      <c r="M31">
        <v>6.0761507761419571</v>
      </c>
      <c r="N31">
        <v>6.6461817076896796</v>
      </c>
      <c r="O31">
        <v>7.2369345493497663</v>
      </c>
      <c r="P31">
        <v>7.7812875130012236</v>
      </c>
    </row>
    <row r="32" spans="1:16" x14ac:dyDescent="0.25">
      <c r="A32" t="s">
        <v>33</v>
      </c>
      <c r="I32">
        <v>70.841240062824539</v>
      </c>
      <c r="J32">
        <v>77.861963807692391</v>
      </c>
      <c r="K32">
        <v>85.542771147086071</v>
      </c>
      <c r="L32">
        <v>93.74588368949918</v>
      </c>
      <c r="M32">
        <v>102.4093596350825</v>
      </c>
      <c r="N32">
        <v>111.9255117868241</v>
      </c>
      <c r="O32">
        <v>121.3744726536509</v>
      </c>
      <c r="P32">
        <v>130.83386906760569</v>
      </c>
    </row>
    <row r="33" spans="1:16" x14ac:dyDescent="0.25">
      <c r="A33" t="s">
        <v>34</v>
      </c>
      <c r="I33">
        <v>31.4825770278504</v>
      </c>
      <c r="J33">
        <v>34.601562358882347</v>
      </c>
      <c r="K33">
        <v>38.018018753151679</v>
      </c>
      <c r="L33">
        <v>41.766267504805391</v>
      </c>
      <c r="M33">
        <v>45.63631957162454</v>
      </c>
      <c r="N33">
        <v>49.918039065400492</v>
      </c>
      <c r="O33">
        <v>54.35369311556218</v>
      </c>
      <c r="P33">
        <v>58.44004480821765</v>
      </c>
    </row>
    <row r="34" spans="1:16" x14ac:dyDescent="0.25">
      <c r="A34" t="s">
        <v>35</v>
      </c>
      <c r="I34">
        <v>1.6309195561925931</v>
      </c>
      <c r="J34">
        <v>1.7919987622311899</v>
      </c>
      <c r="K34">
        <v>1.967969234005938</v>
      </c>
      <c r="L34">
        <v>2.1561807452681609</v>
      </c>
      <c r="M34">
        <v>2.3553636396283761</v>
      </c>
      <c r="N34">
        <v>2.5745150862293311</v>
      </c>
      <c r="O34">
        <v>2.793842218214635</v>
      </c>
      <c r="P34">
        <v>3.0159023250256811</v>
      </c>
    </row>
    <row r="35" spans="1:16" x14ac:dyDescent="0.25">
      <c r="A35" t="s">
        <v>36</v>
      </c>
      <c r="I35">
        <v>0.59470206666261893</v>
      </c>
      <c r="J35">
        <v>0.65353607795520319</v>
      </c>
      <c r="K35">
        <v>0.71797987429020249</v>
      </c>
      <c r="L35">
        <v>0.78869407157264992</v>
      </c>
      <c r="M35">
        <v>0.86180775116054886</v>
      </c>
      <c r="N35">
        <v>0.94265199338802119</v>
      </c>
      <c r="O35">
        <v>1.0264342557389281</v>
      </c>
      <c r="P35">
        <v>1.1036214690966619</v>
      </c>
    </row>
    <row r="36" spans="1:16" x14ac:dyDescent="0.25">
      <c r="A36" t="s">
        <v>37</v>
      </c>
      <c r="I36">
        <v>9.4720527583912233</v>
      </c>
      <c r="J36">
        <v>10.41077439754873</v>
      </c>
      <c r="K36">
        <v>11.437769137083871</v>
      </c>
      <c r="L36">
        <v>12.534788491388481</v>
      </c>
      <c r="M36">
        <v>13.69387172446346</v>
      </c>
      <c r="N36">
        <v>14.966573300079069</v>
      </c>
      <c r="O36">
        <v>16.230925030315621</v>
      </c>
      <c r="P36">
        <v>17.494998619557151</v>
      </c>
    </row>
    <row r="37" spans="1:16" x14ac:dyDescent="0.25">
      <c r="A37" t="s">
        <v>38</v>
      </c>
      <c r="I37">
        <v>2.3654040839714652</v>
      </c>
      <c r="J37">
        <v>2.5997471955673652</v>
      </c>
      <c r="K37">
        <v>2.8564449465086161</v>
      </c>
      <c r="L37">
        <v>3.138070465474573</v>
      </c>
      <c r="M37">
        <v>3.4290880690250169</v>
      </c>
      <c r="N37">
        <v>3.7509239340236271</v>
      </c>
      <c r="O37">
        <v>4.084423138232907</v>
      </c>
      <c r="P37">
        <v>4.3916259850892754</v>
      </c>
    </row>
    <row r="38" spans="1:16" x14ac:dyDescent="0.25">
      <c r="A38" t="s">
        <v>39</v>
      </c>
      <c r="I38">
        <v>1.486266835045843</v>
      </c>
      <c r="J38">
        <v>1.633054897793434</v>
      </c>
      <c r="K38">
        <v>1.7934110383399</v>
      </c>
      <c r="L38">
        <v>1.96492462840097</v>
      </c>
      <c r="M38">
        <v>2.1464371441562342</v>
      </c>
      <c r="N38">
        <v>2.3461487036276449</v>
      </c>
      <c r="O38">
        <v>2.5460273371120969</v>
      </c>
      <c r="P38">
        <v>2.7484069287582691</v>
      </c>
    </row>
    <row r="39" spans="1:16" x14ac:dyDescent="0.25">
      <c r="A39" t="s">
        <v>40</v>
      </c>
      <c r="I39">
        <v>0.79721283308854929</v>
      </c>
      <c r="J39">
        <v>0.87608178826972449</v>
      </c>
      <c r="K39">
        <v>0.96247093046194943</v>
      </c>
      <c r="L39">
        <v>1.0572662828082231</v>
      </c>
      <c r="M39">
        <v>1.1552791539857821</v>
      </c>
      <c r="N39">
        <v>1.2636565124348651</v>
      </c>
      <c r="O39">
        <v>1.3759753098956711</v>
      </c>
      <c r="P39">
        <v>1.4794626685414041</v>
      </c>
    </row>
    <row r="40" spans="1:16" x14ac:dyDescent="0.25">
      <c r="A40" t="s">
        <v>41</v>
      </c>
      <c r="I40">
        <v>44.338048445680869</v>
      </c>
      <c r="J40">
        <v>48.732139357883831</v>
      </c>
      <c r="K40">
        <v>53.539405934096479</v>
      </c>
      <c r="L40">
        <v>58.674050562192853</v>
      </c>
      <c r="M40">
        <v>64.097891719761833</v>
      </c>
      <c r="N40">
        <v>70.05463108772588</v>
      </c>
      <c r="O40">
        <v>75.970765153897204</v>
      </c>
      <c r="P40">
        <v>81.890308279432077</v>
      </c>
    </row>
    <row r="41" spans="1:16" x14ac:dyDescent="0.25">
      <c r="A41" t="s">
        <v>42</v>
      </c>
      <c r="I41">
        <v>16.28722168733027</v>
      </c>
      <c r="J41">
        <v>17.900848307129991</v>
      </c>
      <c r="K41">
        <v>19.66839234541839</v>
      </c>
      <c r="L41">
        <v>21.607577426084301</v>
      </c>
      <c r="M41">
        <v>23.610650165678909</v>
      </c>
      <c r="N41">
        <v>25.82630703349583</v>
      </c>
      <c r="O41">
        <v>28.121985061078519</v>
      </c>
      <c r="P41">
        <v>30.236866740064531</v>
      </c>
    </row>
    <row r="42" spans="1:16" x14ac:dyDescent="0.25">
      <c r="A42" t="s">
        <v>43</v>
      </c>
      <c r="B42">
        <v>9.2612347083222916E-4</v>
      </c>
      <c r="C42">
        <v>1.8914598487715371E-3</v>
      </c>
      <c r="D42">
        <v>2.8976040572874528E-3</v>
      </c>
      <c r="E42">
        <v>3.9461709243895698E-3</v>
      </c>
      <c r="F42">
        <v>5.0388137431584389E-3</v>
      </c>
      <c r="G42">
        <v>6.5734952987468688E-3</v>
      </c>
      <c r="H42">
        <v>8.1768141936543678E-3</v>
      </c>
      <c r="I42">
        <v>9.8515873148695109E-3</v>
      </c>
      <c r="J42">
        <v>1.1237638823531911E-2</v>
      </c>
      <c r="K42">
        <v>1.031359855896425E-2</v>
      </c>
      <c r="L42">
        <v>5.3935949627197059E-3</v>
      </c>
      <c r="M42">
        <v>3.0277624381491652E-3</v>
      </c>
      <c r="N42">
        <v>3.8816719561775982E-3</v>
      </c>
      <c r="O42">
        <v>6.3864949362353032E-3</v>
      </c>
      <c r="P42">
        <v>1.8297553374047849E-2</v>
      </c>
    </row>
    <row r="43" spans="1:16" x14ac:dyDescent="0.25">
      <c r="A43" t="s">
        <v>44</v>
      </c>
      <c r="B43">
        <v>1.125166946914973E-3</v>
      </c>
      <c r="C43">
        <v>2.293734091535092E-3</v>
      </c>
      <c r="D43">
        <v>3.5072516912180271E-3</v>
      </c>
      <c r="E43">
        <v>4.7673164167053271E-3</v>
      </c>
      <c r="F43">
        <v>6.0755877422471096E-3</v>
      </c>
      <c r="G43">
        <v>7.8033303253903646E-3</v>
      </c>
      <c r="H43">
        <v>9.5994551469424805E-3</v>
      </c>
      <c r="I43">
        <v>1.1466407632888351E-2</v>
      </c>
      <c r="J43">
        <v>1.310640618476714E-2</v>
      </c>
      <c r="K43">
        <v>1.4464242663454261E-2</v>
      </c>
      <c r="L43">
        <v>1.393424083208823E-2</v>
      </c>
      <c r="M43">
        <v>9.0230154758529722E-3</v>
      </c>
      <c r="N43">
        <v>7.9239130666689302E-3</v>
      </c>
      <c r="O43">
        <v>1.129154847350999E-2</v>
      </c>
      <c r="P43">
        <v>2.4568758146372261E-2</v>
      </c>
    </row>
    <row r="44" spans="1:16" x14ac:dyDescent="0.25">
      <c r="A44" t="s">
        <v>45</v>
      </c>
      <c r="I44">
        <v>6.2497133995777832</v>
      </c>
      <c r="J44">
        <v>6.8711222181525393</v>
      </c>
      <c r="K44">
        <v>7.5530437785828104</v>
      </c>
      <c r="L44">
        <v>8.3016375490770571</v>
      </c>
      <c r="M44">
        <v>9.1221976600563384</v>
      </c>
      <c r="N44">
        <v>10.019717282237931</v>
      </c>
      <c r="O44">
        <v>10.84407943238136</v>
      </c>
      <c r="P44">
        <v>11.85704698928285</v>
      </c>
    </row>
    <row r="45" spans="1:16" x14ac:dyDescent="0.25">
      <c r="A45" t="s">
        <v>46</v>
      </c>
      <c r="B45">
        <v>1.446407551573039E-3</v>
      </c>
      <c r="C45">
        <v>2.9540056844312521E-3</v>
      </c>
      <c r="D45">
        <v>4.5250858189954486E-3</v>
      </c>
      <c r="E45">
        <v>6.5072859009801358E-3</v>
      </c>
      <c r="F45">
        <v>8.5740511766372492E-3</v>
      </c>
      <c r="G45">
        <v>1.072860353459012E-2</v>
      </c>
      <c r="H45">
        <v>1.2974272030086701E-2</v>
      </c>
      <c r="I45">
        <v>1.531449757799401E-2</v>
      </c>
      <c r="J45">
        <v>1.7886395407473651E-2</v>
      </c>
      <c r="K45">
        <v>2.022030291671267E-2</v>
      </c>
      <c r="L45">
        <v>2.3324995714882751E-2</v>
      </c>
      <c r="M45">
        <v>2.6202205139769501E-2</v>
      </c>
      <c r="N45">
        <v>2.31100669771418E-2</v>
      </c>
      <c r="O45">
        <v>1.9446256559664109E-2</v>
      </c>
      <c r="P45">
        <v>3.7363087237711451E-2</v>
      </c>
    </row>
    <row r="46" spans="1:16" x14ac:dyDescent="0.25">
      <c r="A46" t="s">
        <v>47</v>
      </c>
      <c r="I46">
        <v>6.2497133873530526</v>
      </c>
      <c r="J46">
        <v>6.8711222021250684</v>
      </c>
      <c r="K46">
        <v>7.5530437568458444</v>
      </c>
      <c r="L46">
        <v>8.3016375199385219</v>
      </c>
      <c r="M46">
        <v>9.1221976204271638</v>
      </c>
      <c r="N46">
        <v>10.019717226627071</v>
      </c>
      <c r="O46">
        <v>10.84407910659662</v>
      </c>
      <c r="P46">
        <v>11.85704658247349</v>
      </c>
    </row>
    <row r="47" spans="1:16" x14ac:dyDescent="0.25">
      <c r="A47" t="s">
        <v>48</v>
      </c>
      <c r="B47">
        <v>1.4431507572515E-3</v>
      </c>
      <c r="C47">
        <v>2.9473536175991578E-3</v>
      </c>
      <c r="D47">
        <v>4.8445820752993042E-3</v>
      </c>
      <c r="E47">
        <v>6.8230834347526928E-3</v>
      </c>
      <c r="F47">
        <v>8.8859703655536828E-3</v>
      </c>
      <c r="G47">
        <v>1.1036459445224391E-2</v>
      </c>
      <c r="H47">
        <v>1.327787547798543E-2</v>
      </c>
      <c r="I47">
        <v>1.603061828837234E-2</v>
      </c>
      <c r="J47">
        <v>1.8597780940438569E-2</v>
      </c>
      <c r="K47">
        <v>2.0927086429585941E-2</v>
      </c>
      <c r="L47">
        <v>2.4102409312106141E-2</v>
      </c>
      <c r="M47">
        <v>2.7656516119976719E-2</v>
      </c>
      <c r="N47">
        <v>2.5833690427461069E-2</v>
      </c>
      <c r="O47">
        <v>2.1380430922350219E-2</v>
      </c>
      <c r="P47">
        <v>3.8173998072946823E-2</v>
      </c>
    </row>
    <row r="48" spans="1:16" x14ac:dyDescent="0.25">
      <c r="A48" t="s">
        <v>49</v>
      </c>
      <c r="I48">
        <v>6.2496507802021704</v>
      </c>
      <c r="J48">
        <v>6.8706663964593133</v>
      </c>
      <c r="K48">
        <v>7.552229090332701</v>
      </c>
      <c r="L48">
        <v>8.3007027458116376</v>
      </c>
      <c r="M48">
        <v>9.1210971377096381</v>
      </c>
      <c r="N48">
        <v>10.018352444713109</v>
      </c>
      <c r="O48">
        <v>10.850268799199609</v>
      </c>
      <c r="P48">
        <v>11.780119844128739</v>
      </c>
    </row>
    <row r="49" spans="1:16" x14ac:dyDescent="0.25">
      <c r="A49" t="s">
        <v>50</v>
      </c>
      <c r="I49">
        <v>6.2465665691440044</v>
      </c>
      <c r="J49">
        <v>6.8656921873416019</v>
      </c>
      <c r="K49">
        <v>7.543987481097199</v>
      </c>
      <c r="L49">
        <v>8.2906363842251967</v>
      </c>
      <c r="M49">
        <v>9.0793565650545425</v>
      </c>
      <c r="N49">
        <v>9.9066339072527292</v>
      </c>
      <c r="O49">
        <v>10.861015218475689</v>
      </c>
      <c r="P49">
        <v>11.72670494421892</v>
      </c>
    </row>
    <row r="50" spans="1:16" x14ac:dyDescent="0.25">
      <c r="A50" t="s">
        <v>51</v>
      </c>
      <c r="I50">
        <v>0.62127283512324172</v>
      </c>
      <c r="J50">
        <v>0.68312417886235932</v>
      </c>
      <c r="K50">
        <v>0.75104989709776127</v>
      </c>
      <c r="L50">
        <v>0.82568727594374058</v>
      </c>
      <c r="M50">
        <v>0.90759265872828776</v>
      </c>
      <c r="N50">
        <v>0.99735154862293762</v>
      </c>
      <c r="O50">
        <v>1.081192928485315</v>
      </c>
      <c r="P50">
        <v>1.1757911991505741</v>
      </c>
    </row>
    <row r="51" spans="1:16" x14ac:dyDescent="0.25">
      <c r="A51" t="s">
        <v>52</v>
      </c>
      <c r="I51">
        <v>0.62069820838495959</v>
      </c>
      <c r="J51">
        <v>0.68222630538982454</v>
      </c>
      <c r="K51">
        <v>0.74964432340674791</v>
      </c>
      <c r="L51">
        <v>0.82374334230537127</v>
      </c>
      <c r="M51">
        <v>0.90047701533899871</v>
      </c>
      <c r="N51">
        <v>0.9854576505070336</v>
      </c>
      <c r="O51">
        <v>1.0739019325335519</v>
      </c>
      <c r="P51">
        <v>1.1565509824806961</v>
      </c>
    </row>
    <row r="52" spans="1:16" x14ac:dyDescent="0.25">
      <c r="A52" t="s">
        <v>53</v>
      </c>
      <c r="I52">
        <v>0.62069820746148818</v>
      </c>
      <c r="J52">
        <v>0.68222630421071029</v>
      </c>
      <c r="K52">
        <v>0.74964432182183272</v>
      </c>
      <c r="L52">
        <v>0.82374334022935158</v>
      </c>
      <c r="M52">
        <v>0.90047700777601536</v>
      </c>
      <c r="N52">
        <v>0.98545763937299358</v>
      </c>
      <c r="O52">
        <v>1.0739019152127931</v>
      </c>
      <c r="P52">
        <v>1.1565509574536881</v>
      </c>
    </row>
    <row r="53" spans="1:16" x14ac:dyDescent="0.25">
      <c r="A53" t="s">
        <v>54</v>
      </c>
      <c r="I53">
        <v>0.62069821192735486</v>
      </c>
      <c r="J53">
        <v>0.68222631000402001</v>
      </c>
      <c r="K53">
        <v>0.74964432968782535</v>
      </c>
      <c r="L53">
        <v>0.82374335091386863</v>
      </c>
      <c r="M53">
        <v>0.90047704440497278</v>
      </c>
      <c r="N53">
        <v>0.9854576942544846</v>
      </c>
      <c r="O53">
        <v>1.073902001996119</v>
      </c>
      <c r="P53">
        <v>1.156551089476954</v>
      </c>
    </row>
    <row r="54" spans="1:16" x14ac:dyDescent="0.25">
      <c r="A54" t="s">
        <v>55</v>
      </c>
      <c r="B54">
        <v>6.5758755139756699E-4</v>
      </c>
      <c r="C54">
        <v>1.331850205237244E-3</v>
      </c>
      <c r="D54">
        <v>2.3220926576529881E-3</v>
      </c>
      <c r="E54">
        <v>3.3369677832978681E-3</v>
      </c>
      <c r="F54">
        <v>4.3790296506601841E-3</v>
      </c>
      <c r="G54">
        <v>5.4505953568787444E-3</v>
      </c>
      <c r="H54">
        <v>6.5538945360463768E-3</v>
      </c>
      <c r="I54">
        <v>8.0728224815697809E-3</v>
      </c>
      <c r="J54">
        <v>9.4256839872322896E-3</v>
      </c>
      <c r="K54">
        <v>1.044320093168467E-2</v>
      </c>
      <c r="L54">
        <v>8.7810903876204497E-3</v>
      </c>
      <c r="M54">
        <v>5.175874672798726E-3</v>
      </c>
      <c r="N54">
        <v>5.9587849713292418E-3</v>
      </c>
      <c r="O54">
        <v>8.1613165568185306E-3</v>
      </c>
      <c r="P54">
        <v>1.8027844024083559E-2</v>
      </c>
    </row>
    <row r="55" spans="1:16" x14ac:dyDescent="0.25">
      <c r="A55" t="s">
        <v>56</v>
      </c>
      <c r="B55">
        <v>1.3346832694055731E-2</v>
      </c>
      <c r="C55">
        <v>2.8303399677051911E-2</v>
      </c>
      <c r="D55">
        <v>4.613042756009883E-2</v>
      </c>
      <c r="E55">
        <v>7.2026376290136085E-2</v>
      </c>
      <c r="F55">
        <v>0.30532884497649532</v>
      </c>
      <c r="G55">
        <v>0.30980271036515511</v>
      </c>
      <c r="H55">
        <v>0.31281356421561057</v>
      </c>
      <c r="I55">
        <v>0.31472185643317518</v>
      </c>
      <c r="J55">
        <v>0.31622662774991728</v>
      </c>
      <c r="K55">
        <v>0.28532134081361288</v>
      </c>
      <c r="L55">
        <v>6.8518623180769348E-3</v>
      </c>
      <c r="M55">
        <v>3.0679937353963742E-3</v>
      </c>
      <c r="N55">
        <v>3.9153434452334429E-3</v>
      </c>
      <c r="O55">
        <v>6.4557357598764463E-3</v>
      </c>
      <c r="P55">
        <v>1.8834931774927802E-2</v>
      </c>
    </row>
    <row r="56" spans="1:16" x14ac:dyDescent="0.25">
      <c r="A56" t="s">
        <v>57</v>
      </c>
      <c r="B56">
        <v>1.706069121574574E-2</v>
      </c>
      <c r="C56">
        <v>3.6901839091513983E-2</v>
      </c>
      <c r="D56">
        <v>6.1229207331493188E-2</v>
      </c>
      <c r="E56">
        <v>9.7597238676291942E-2</v>
      </c>
      <c r="F56">
        <v>0.56722400330586531</v>
      </c>
      <c r="G56">
        <v>0.57605606220974903</v>
      </c>
      <c r="H56">
        <v>0.58105959516768202</v>
      </c>
      <c r="I56">
        <v>0.58343591349046053</v>
      </c>
      <c r="J56">
        <v>0.58543341674958038</v>
      </c>
      <c r="K56">
        <v>0.58700874523904623</v>
      </c>
      <c r="L56">
        <v>0.54645956334961476</v>
      </c>
      <c r="M56">
        <v>1.293730335725936E-2</v>
      </c>
      <c r="N56">
        <v>8.6473155690255897E-3</v>
      </c>
      <c r="O56">
        <v>1.2315702372891641E-2</v>
      </c>
      <c r="P56">
        <v>2.8805395239450741E-2</v>
      </c>
    </row>
    <row r="57" spans="1:16" x14ac:dyDescent="0.25">
      <c r="A57" t="s">
        <v>58</v>
      </c>
      <c r="I57">
        <v>85.801743436374423</v>
      </c>
      <c r="J57">
        <v>94.343719785951862</v>
      </c>
      <c r="K57">
        <v>103.718506300811</v>
      </c>
      <c r="L57">
        <v>114.0067849775144</v>
      </c>
      <c r="M57">
        <v>125.2836594259113</v>
      </c>
      <c r="N57">
        <v>137.61829563928421</v>
      </c>
      <c r="O57">
        <v>148.9433056137683</v>
      </c>
      <c r="P57">
        <v>162.85645593235009</v>
      </c>
    </row>
    <row r="58" spans="1:16" x14ac:dyDescent="0.25">
      <c r="A58" t="s">
        <v>59</v>
      </c>
      <c r="B58">
        <v>3.378213969026643E-2</v>
      </c>
      <c r="C58">
        <v>6.4525304019353122E-2</v>
      </c>
      <c r="D58">
        <v>0.1022014306327</v>
      </c>
      <c r="E58">
        <v>0.13656227100714011</v>
      </c>
      <c r="F58">
        <v>0.16955451642930611</v>
      </c>
      <c r="G58">
        <v>0.1974113846507374</v>
      </c>
      <c r="H58">
        <v>0.22210021068574151</v>
      </c>
      <c r="I58">
        <v>0.22495092220466911</v>
      </c>
      <c r="J58">
        <v>0.22794383568529311</v>
      </c>
      <c r="K58">
        <v>0.23056405892811199</v>
      </c>
      <c r="L58">
        <v>0.23399105860695851</v>
      </c>
      <c r="M58">
        <v>0.2184673664975865</v>
      </c>
      <c r="N58">
        <v>7.7730759318016235E-2</v>
      </c>
      <c r="O58">
        <v>2.1574827650138399E-2</v>
      </c>
      <c r="P58">
        <v>4.4085001689664852E-2</v>
      </c>
    </row>
    <row r="59" spans="1:16" x14ac:dyDescent="0.25">
      <c r="A59" t="s">
        <v>60</v>
      </c>
      <c r="I59">
        <v>125.2297290793957</v>
      </c>
      <c r="J59">
        <v>137.68812471294149</v>
      </c>
      <c r="K59">
        <v>151.35821177617919</v>
      </c>
      <c r="L59">
        <v>166.36055848880369</v>
      </c>
      <c r="M59">
        <v>182.80098519555</v>
      </c>
      <c r="N59">
        <v>200.7768707670354</v>
      </c>
      <c r="O59">
        <v>217.23640328986511</v>
      </c>
      <c r="P59">
        <v>237.4621876872998</v>
      </c>
    </row>
    <row r="60" spans="1:16" x14ac:dyDescent="0.25">
      <c r="A60" t="s">
        <v>61</v>
      </c>
      <c r="B60">
        <v>5.1962441891672073</v>
      </c>
      <c r="C60">
        <v>7.7096063837380564</v>
      </c>
      <c r="D60">
        <v>26.024362095211089</v>
      </c>
      <c r="E60">
        <v>26.774092767960621</v>
      </c>
      <c r="F60">
        <v>27.468948187205999</v>
      </c>
      <c r="G60">
        <v>27.6203477576164</v>
      </c>
      <c r="H60">
        <v>27.70357608530286</v>
      </c>
      <c r="I60">
        <v>27.706900223697069</v>
      </c>
      <c r="J60">
        <v>27.709892697782919</v>
      </c>
      <c r="K60">
        <v>27.712512517586369</v>
      </c>
      <c r="L60">
        <v>27.716023857383242</v>
      </c>
      <c r="M60">
        <v>26.681014532835491</v>
      </c>
      <c r="N60">
        <v>4.6060866793227424</v>
      </c>
      <c r="O60">
        <v>2.3851014755361999E-2</v>
      </c>
      <c r="P60">
        <v>4.5154646930976879E-2</v>
      </c>
    </row>
    <row r="61" spans="1:16" x14ac:dyDescent="0.25">
      <c r="A61" t="s">
        <v>62</v>
      </c>
      <c r="I61">
        <v>85.80084441012427</v>
      </c>
      <c r="J61">
        <v>94.33940641891698</v>
      </c>
      <c r="K61">
        <v>103.7101642065201</v>
      </c>
      <c r="L61">
        <v>113.9971730807282</v>
      </c>
      <c r="M61">
        <v>125.2722127717911</v>
      </c>
      <c r="N61">
        <v>137.60375392995709</v>
      </c>
      <c r="O61">
        <v>149.03493189162319</v>
      </c>
      <c r="P61">
        <v>161.8071155396072</v>
      </c>
    </row>
    <row r="62" spans="1:16" x14ac:dyDescent="0.25">
      <c r="A62" t="s">
        <v>63</v>
      </c>
      <c r="I62">
        <v>85.812250533867342</v>
      </c>
      <c r="J62">
        <v>94.364911600144325</v>
      </c>
      <c r="K62">
        <v>103.7469237986116</v>
      </c>
      <c r="L62">
        <v>114.0508863628595</v>
      </c>
      <c r="M62">
        <v>124.9074848201696</v>
      </c>
      <c r="N62">
        <v>136.27073412293461</v>
      </c>
      <c r="O62">
        <v>149.40798457341319</v>
      </c>
      <c r="P62">
        <v>161.29119309525689</v>
      </c>
    </row>
    <row r="63" spans="1:16" x14ac:dyDescent="0.25">
      <c r="A63" t="s">
        <v>64</v>
      </c>
      <c r="I63">
        <v>8.5311274052712847</v>
      </c>
      <c r="J63">
        <v>9.3819633929870996</v>
      </c>
      <c r="K63">
        <v>10.316658490839</v>
      </c>
      <c r="L63">
        <v>11.343474293198049</v>
      </c>
      <c r="M63">
        <v>12.470451561680299</v>
      </c>
      <c r="N63">
        <v>13.705773616584301</v>
      </c>
      <c r="O63">
        <v>14.85985474732229</v>
      </c>
      <c r="P63">
        <v>16.161136917112941</v>
      </c>
    </row>
    <row r="64" spans="1:16" x14ac:dyDescent="0.25">
      <c r="A64" t="s">
        <v>65</v>
      </c>
      <c r="I64">
        <v>8.5255285457697045</v>
      </c>
      <c r="J64">
        <v>9.3740516529330034</v>
      </c>
      <c r="K64">
        <v>10.304615928941001</v>
      </c>
      <c r="L64">
        <v>11.32643371108062</v>
      </c>
      <c r="M64">
        <v>12.38327779013359</v>
      </c>
      <c r="N64">
        <v>13.55432209538791</v>
      </c>
      <c r="O64">
        <v>14.77271844396887</v>
      </c>
      <c r="P64">
        <v>15.91075085006076</v>
      </c>
    </row>
    <row r="65" spans="1:16" x14ac:dyDescent="0.25">
      <c r="A65" t="s">
        <v>66</v>
      </c>
      <c r="I65">
        <v>8.5255284037862342</v>
      </c>
      <c r="J65">
        <v>9.3740514636413295</v>
      </c>
      <c r="K65">
        <v>10.304615668194661</v>
      </c>
      <c r="L65">
        <v>11.32643335450798</v>
      </c>
      <c r="M65">
        <v>12.383276401523091</v>
      </c>
      <c r="N65">
        <v>13.55432000745177</v>
      </c>
      <c r="O65">
        <v>14.772715159440089</v>
      </c>
      <c r="P65">
        <v>15.91074607901891</v>
      </c>
    </row>
    <row r="66" spans="1:16" x14ac:dyDescent="0.25">
      <c r="A66" t="s">
        <v>67</v>
      </c>
      <c r="I66">
        <v>8.5255292581294153</v>
      </c>
      <c r="J66">
        <v>9.3740526453294635</v>
      </c>
      <c r="K66">
        <v>10.30461733045356</v>
      </c>
      <c r="L66">
        <v>11.326435679355971</v>
      </c>
      <c r="M66">
        <v>12.383283791969269</v>
      </c>
      <c r="N66">
        <v>13.5543312197482</v>
      </c>
      <c r="O66">
        <v>14.772732779195509</v>
      </c>
      <c r="P66">
        <v>15.91077259218782</v>
      </c>
    </row>
    <row r="67" spans="1:16" x14ac:dyDescent="0.25">
      <c r="A67" t="s">
        <v>68</v>
      </c>
      <c r="B67">
        <v>0.12802665349668879</v>
      </c>
      <c r="C67">
        <v>0.31664104189531139</v>
      </c>
      <c r="D67">
        <v>4.3218115482489434</v>
      </c>
      <c r="E67">
        <v>4.3970306068964424</v>
      </c>
      <c r="F67">
        <v>4.4540172018870852</v>
      </c>
      <c r="G67">
        <v>4.5066639783767384</v>
      </c>
      <c r="H67">
        <v>4.5534501762007311</v>
      </c>
      <c r="I67">
        <v>4.5558126977764584</v>
      </c>
      <c r="J67">
        <v>4.5577986444849126</v>
      </c>
      <c r="K67">
        <v>4.5337602468075957</v>
      </c>
      <c r="L67">
        <v>0.962126995441421</v>
      </c>
      <c r="M67">
        <v>6.7404061056387963E-3</v>
      </c>
      <c r="N67">
        <v>7.3751220371439411E-3</v>
      </c>
      <c r="O67">
        <v>1.020177586781873E-2</v>
      </c>
      <c r="P67">
        <v>2.5046557641382881E-2</v>
      </c>
    </row>
    <row r="68" spans="1:16" x14ac:dyDescent="0.25">
      <c r="A68" t="s">
        <v>69</v>
      </c>
      <c r="B68">
        <v>8.6054978149598918E-4</v>
      </c>
      <c r="C68">
        <v>1.7526123935557841E-3</v>
      </c>
      <c r="D68">
        <v>2.6776662901791342E-3</v>
      </c>
      <c r="E68">
        <v>3.6371463231954799E-3</v>
      </c>
      <c r="F68">
        <v>4.6325079066104058E-3</v>
      </c>
      <c r="G68">
        <v>6.0470593385755656E-3</v>
      </c>
      <c r="H68">
        <v>7.5214826250706076E-3</v>
      </c>
      <c r="I68">
        <v>9.0581319964014688E-3</v>
      </c>
      <c r="J68">
        <v>1.035315391808736E-2</v>
      </c>
      <c r="K68">
        <v>9.5341208808586032E-3</v>
      </c>
      <c r="L68">
        <v>5.1005731354564106E-3</v>
      </c>
      <c r="M68">
        <v>2.9950797597574391E-3</v>
      </c>
      <c r="N68">
        <v>3.8547003649490588E-3</v>
      </c>
      <c r="O68">
        <v>6.3301848423532679E-3</v>
      </c>
      <c r="P68">
        <v>1.7891096411527009E-2</v>
      </c>
    </row>
    <row r="69" spans="1:16" x14ac:dyDescent="0.25">
      <c r="A69" t="s">
        <v>70</v>
      </c>
      <c r="B69">
        <v>1.014487036763437E-3</v>
      </c>
      <c r="C69">
        <v>2.061917568540181E-3</v>
      </c>
      <c r="D69">
        <v>3.14385606144504E-3</v>
      </c>
      <c r="E69">
        <v>4.2618714422932849E-3</v>
      </c>
      <c r="F69">
        <v>5.4175827159054814E-3</v>
      </c>
      <c r="G69">
        <v>6.9682626404000978E-3</v>
      </c>
      <c r="H69">
        <v>8.5735370151771503E-3</v>
      </c>
      <c r="I69">
        <v>1.023560986826603E-2</v>
      </c>
      <c r="J69">
        <v>1.1710291984251799E-2</v>
      </c>
      <c r="K69">
        <v>1.295022975811508E-2</v>
      </c>
      <c r="L69">
        <v>1.253768019404561E-2</v>
      </c>
      <c r="M69">
        <v>8.2803395479975721E-3</v>
      </c>
      <c r="N69">
        <v>7.4502344673035761E-3</v>
      </c>
      <c r="O69">
        <v>1.061599892222337E-2</v>
      </c>
      <c r="P69">
        <v>2.244385836049665E-2</v>
      </c>
    </row>
    <row r="70" spans="1:16" x14ac:dyDescent="0.25">
      <c r="A70" t="s">
        <v>71</v>
      </c>
      <c r="I70">
        <v>3.275540539246466</v>
      </c>
      <c r="J70">
        <v>3.6012176251642352</v>
      </c>
      <c r="K70">
        <v>3.9586053538263899</v>
      </c>
      <c r="L70">
        <v>4.3509353074511052</v>
      </c>
      <c r="M70">
        <v>4.7809798797244234</v>
      </c>
      <c r="N70">
        <v>5.2513544545411834</v>
      </c>
      <c r="O70">
        <v>5.683364267221485</v>
      </c>
      <c r="P70">
        <v>6.2142140975364226</v>
      </c>
    </row>
    <row r="71" spans="1:16" x14ac:dyDescent="0.25">
      <c r="A71" t="s">
        <v>72</v>
      </c>
      <c r="B71">
        <v>1.311172315978927E-3</v>
      </c>
      <c r="C71">
        <v>2.6732277989487498E-3</v>
      </c>
      <c r="D71">
        <v>4.0879875887606162E-3</v>
      </c>
      <c r="E71">
        <v>5.8890355892613471E-3</v>
      </c>
      <c r="F71">
        <v>7.7615021393435488E-3</v>
      </c>
      <c r="G71">
        <v>9.7079712302436567E-3</v>
      </c>
      <c r="H71">
        <v>1.1731109930008241E-2</v>
      </c>
      <c r="I71">
        <v>1.383368340092813E-2</v>
      </c>
      <c r="J71">
        <v>1.6191283154455661E-2</v>
      </c>
      <c r="K71">
        <v>1.8356132865987029E-2</v>
      </c>
      <c r="L71">
        <v>2.1247298659494731E-2</v>
      </c>
      <c r="M71">
        <v>2.395563845427184E-2</v>
      </c>
      <c r="N71">
        <v>2.1291376696534539E-2</v>
      </c>
      <c r="O71">
        <v>1.808435473081443E-2</v>
      </c>
      <c r="P71">
        <v>3.3972753914877488E-2</v>
      </c>
    </row>
    <row r="72" spans="1:16" x14ac:dyDescent="0.25">
      <c r="A72" t="s">
        <v>73</v>
      </c>
      <c r="I72">
        <v>3.2755405358826928</v>
      </c>
      <c r="J72">
        <v>3.601217620752875</v>
      </c>
      <c r="K72">
        <v>3.9586053478510621</v>
      </c>
      <c r="L72">
        <v>4.3509352994435062</v>
      </c>
      <c r="M72">
        <v>4.7809798688566811</v>
      </c>
      <c r="N72">
        <v>5.2513544393271632</v>
      </c>
      <c r="O72">
        <v>5.6833641780909812</v>
      </c>
      <c r="P72">
        <v>6.2142139863766968</v>
      </c>
    </row>
    <row r="73" spans="1:16" x14ac:dyDescent="0.25">
      <c r="A73" t="s">
        <v>74</v>
      </c>
      <c r="B73">
        <v>1.3059785706405469E-3</v>
      </c>
      <c r="C73">
        <v>2.6627863859218079E-3</v>
      </c>
      <c r="D73">
        <v>4.3888373432325531E-3</v>
      </c>
      <c r="E73">
        <v>6.1837094190910716E-3</v>
      </c>
      <c r="F73">
        <v>8.0498960170798557E-3</v>
      </c>
      <c r="G73">
        <v>9.9899711639170764E-3</v>
      </c>
      <c r="H73">
        <v>1.200660242883193E-2</v>
      </c>
      <c r="I73">
        <v>1.45051499025223E-2</v>
      </c>
      <c r="J73">
        <v>1.6854999095292391E-2</v>
      </c>
      <c r="K73">
        <v>1.901246812620323E-2</v>
      </c>
      <c r="L73">
        <v>2.1966783857352741E-2</v>
      </c>
      <c r="M73">
        <v>2.5287257941386591E-2</v>
      </c>
      <c r="N73">
        <v>2.3762839733387039E-2</v>
      </c>
      <c r="O73">
        <v>1.9843836876929099E-2</v>
      </c>
      <c r="P73">
        <v>3.4680392634214179E-2</v>
      </c>
    </row>
    <row r="74" spans="1:16" x14ac:dyDescent="0.25">
      <c r="A74" t="s">
        <v>75</v>
      </c>
      <c r="I74">
        <v>3.2755085869212852</v>
      </c>
      <c r="J74">
        <v>3.600978511086578</v>
      </c>
      <c r="K74">
        <v>3.9581783694935742</v>
      </c>
      <c r="L74">
        <v>4.3504452479696258</v>
      </c>
      <c r="M74">
        <v>4.780402784149306</v>
      </c>
      <c r="N74">
        <v>5.2506385461147813</v>
      </c>
      <c r="O74">
        <v>5.686622397940349</v>
      </c>
      <c r="P74">
        <v>6.1739099761165344</v>
      </c>
    </row>
    <row r="75" spans="1:16" x14ac:dyDescent="0.25">
      <c r="A75" t="s">
        <v>76</v>
      </c>
      <c r="I75">
        <v>3.2738602972028472</v>
      </c>
      <c r="J75">
        <v>3.598304168959308</v>
      </c>
      <c r="K75">
        <v>3.9537445786741658</v>
      </c>
      <c r="L75">
        <v>4.345010156362326</v>
      </c>
      <c r="M75">
        <v>4.7583471460948896</v>
      </c>
      <c r="N75">
        <v>5.1918973036683376</v>
      </c>
      <c r="O75">
        <v>5.6920114209655326</v>
      </c>
      <c r="P75">
        <v>6.1455990482680436</v>
      </c>
    </row>
    <row r="76" spans="1:16" x14ac:dyDescent="0.25">
      <c r="A76" t="s">
        <v>77</v>
      </c>
      <c r="I76">
        <v>0.41290929582934072</v>
      </c>
      <c r="J76">
        <v>0.45401523487343382</v>
      </c>
      <c r="K76">
        <v>0.49915749173892737</v>
      </c>
      <c r="L76">
        <v>0.54875998901854073</v>
      </c>
      <c r="M76">
        <v>0.60319214332503612</v>
      </c>
      <c r="N76">
        <v>0.66284253964346984</v>
      </c>
      <c r="O76">
        <v>0.71855622003593433</v>
      </c>
      <c r="P76">
        <v>0.78141212548983585</v>
      </c>
    </row>
    <row r="77" spans="1:16" x14ac:dyDescent="0.25">
      <c r="A77" t="s">
        <v>78</v>
      </c>
      <c r="I77">
        <v>0.4125255015843653</v>
      </c>
      <c r="J77">
        <v>0.45341397552156232</v>
      </c>
      <c r="K77">
        <v>0.49821584651077888</v>
      </c>
      <c r="L77">
        <v>0.54745753364155991</v>
      </c>
      <c r="M77">
        <v>0.59845130005927338</v>
      </c>
      <c r="N77">
        <v>0.65492453445440313</v>
      </c>
      <c r="O77">
        <v>0.71369791391867865</v>
      </c>
      <c r="P77">
        <v>0.76861346695538457</v>
      </c>
    </row>
    <row r="78" spans="1:16" x14ac:dyDescent="0.25">
      <c r="A78" t="s">
        <v>79</v>
      </c>
      <c r="I78">
        <v>0.41252550117370479</v>
      </c>
      <c r="J78">
        <v>0.45341397499732339</v>
      </c>
      <c r="K78">
        <v>0.49821584580640371</v>
      </c>
      <c r="L78">
        <v>0.54745753272001574</v>
      </c>
      <c r="M78">
        <v>0.59845129671398567</v>
      </c>
      <c r="N78">
        <v>0.65492452953384472</v>
      </c>
      <c r="O78">
        <v>0.71369790627025198</v>
      </c>
      <c r="P78">
        <v>0.76861345591935604</v>
      </c>
    </row>
    <row r="79" spans="1:16" x14ac:dyDescent="0.25">
      <c r="A79" t="s">
        <v>80</v>
      </c>
      <c r="I79">
        <v>0.41252550315004888</v>
      </c>
      <c r="J79">
        <v>0.45341397755883223</v>
      </c>
      <c r="K79">
        <v>0.49821584928128188</v>
      </c>
      <c r="L79">
        <v>0.54745753743242576</v>
      </c>
      <c r="M79">
        <v>0.59845131287039832</v>
      </c>
      <c r="N79">
        <v>0.6549245537216557</v>
      </c>
      <c r="O79">
        <v>0.71369794449414714</v>
      </c>
      <c r="P79">
        <v>0.76861351398008093</v>
      </c>
    </row>
    <row r="80" spans="1:16" x14ac:dyDescent="0.25">
      <c r="A80" t="s">
        <v>81</v>
      </c>
      <c r="B80">
        <v>5.9476997189055489E-4</v>
      </c>
      <c r="C80">
        <v>1.2036375248268461E-3</v>
      </c>
      <c r="D80">
        <v>2.118312709256494E-3</v>
      </c>
      <c r="E80">
        <v>3.0483213052846111E-3</v>
      </c>
      <c r="F80">
        <v>3.9980712280877169E-3</v>
      </c>
      <c r="G80">
        <v>4.9710827908136714E-3</v>
      </c>
      <c r="H80">
        <v>5.9703721587222973E-3</v>
      </c>
      <c r="I80">
        <v>7.3722235104799576E-3</v>
      </c>
      <c r="J80">
        <v>8.6174931486910182E-3</v>
      </c>
      <c r="K80">
        <v>9.5586145379858312E-3</v>
      </c>
      <c r="L80">
        <v>8.0716722985087561E-3</v>
      </c>
      <c r="M80">
        <v>4.8179449002972588E-3</v>
      </c>
      <c r="N80">
        <v>5.5674968557014627E-3</v>
      </c>
      <c r="O80">
        <v>7.6048007335166121E-3</v>
      </c>
      <c r="P80">
        <v>1.6602590423252839E-2</v>
      </c>
    </row>
    <row r="81" spans="1:16" x14ac:dyDescent="0.25">
      <c r="A81" t="s">
        <v>82</v>
      </c>
      <c r="B81">
        <v>1.7958313900923641E-2</v>
      </c>
      <c r="C81">
        <v>3.901567919546859E-2</v>
      </c>
      <c r="D81">
        <v>6.5607520105364164E-2</v>
      </c>
      <c r="E81">
        <v>0.1071403842012249</v>
      </c>
      <c r="F81">
        <v>1.183186164854646</v>
      </c>
      <c r="G81">
        <v>1.1918455561122741</v>
      </c>
      <c r="H81">
        <v>1.195341976892826</v>
      </c>
      <c r="I81">
        <v>1.1972503618195589</v>
      </c>
      <c r="J81">
        <v>1.198755201756077</v>
      </c>
      <c r="K81">
        <v>1.1538669840375479</v>
      </c>
      <c r="L81">
        <v>7.8834149573325848E-3</v>
      </c>
      <c r="M81">
        <v>3.0681554077846181E-3</v>
      </c>
      <c r="N81">
        <v>3.9155930060476799E-3</v>
      </c>
      <c r="O81">
        <v>6.4565030485277362E-3</v>
      </c>
      <c r="P81">
        <v>1.884270685289716E-2</v>
      </c>
    </row>
    <row r="82" spans="1:16" x14ac:dyDescent="0.25">
      <c r="A82" t="s">
        <v>83</v>
      </c>
      <c r="B82">
        <v>1.7267985107893419E-2</v>
      </c>
      <c r="C82">
        <v>3.7334119761475978E-2</v>
      </c>
      <c r="D82">
        <v>6.2024691148767068E-2</v>
      </c>
      <c r="E82">
        <v>9.9123986640029194E-2</v>
      </c>
      <c r="F82">
        <v>0.60542957140906084</v>
      </c>
      <c r="G82">
        <v>0.61283036089278098</v>
      </c>
      <c r="H82">
        <v>0.616818029854037</v>
      </c>
      <c r="I82">
        <v>0.61919486787862388</v>
      </c>
      <c r="J82">
        <v>0.62119281722975817</v>
      </c>
      <c r="K82">
        <v>0.62276847954851389</v>
      </c>
      <c r="L82">
        <v>0.58162747422552452</v>
      </c>
      <c r="M82">
        <v>1.2247021983613309E-2</v>
      </c>
      <c r="N82">
        <v>8.6503489709872355E-3</v>
      </c>
      <c r="O82">
        <v>1.2321449904127041E-2</v>
      </c>
      <c r="P82">
        <v>2.8843499033325289E-2</v>
      </c>
    </row>
    <row r="83" spans="1:16" x14ac:dyDescent="0.25">
      <c r="A83" t="s">
        <v>84</v>
      </c>
      <c r="I83">
        <v>92.088814677526599</v>
      </c>
      <c r="J83">
        <v>101.25671889195741</v>
      </c>
      <c r="K83">
        <v>111.3184683491056</v>
      </c>
      <c r="L83">
        <v>122.3606516392108</v>
      </c>
      <c r="M83">
        <v>134.46388290522799</v>
      </c>
      <c r="N83">
        <v>147.70240227604069</v>
      </c>
      <c r="O83">
        <v>159.85720304988831</v>
      </c>
      <c r="P83">
        <v>174.7899852830115</v>
      </c>
    </row>
    <row r="84" spans="1:16" x14ac:dyDescent="0.25">
      <c r="A84" t="s">
        <v>85</v>
      </c>
      <c r="B84">
        <v>3.362230152358206E-2</v>
      </c>
      <c r="C84">
        <v>6.4228357609595471E-2</v>
      </c>
      <c r="D84">
        <v>0.1024094616971325</v>
      </c>
      <c r="E84">
        <v>0.13718935944039751</v>
      </c>
      <c r="F84">
        <v>0.17057422410507039</v>
      </c>
      <c r="G84">
        <v>0.19865479106667749</v>
      </c>
      <c r="H84">
        <v>0.22339965790343799</v>
      </c>
      <c r="I84">
        <v>0.2262509879326268</v>
      </c>
      <c r="J84">
        <v>0.22924457335901649</v>
      </c>
      <c r="K84">
        <v>0.23186537996475351</v>
      </c>
      <c r="L84">
        <v>0.2352935710866958</v>
      </c>
      <c r="M84">
        <v>0.2198629989318229</v>
      </c>
      <c r="N84">
        <v>7.8158130796991382E-2</v>
      </c>
      <c r="O84">
        <v>2.158567327850892E-2</v>
      </c>
      <c r="P84">
        <v>4.4143016328579483E-2</v>
      </c>
    </row>
    <row r="85" spans="1:16" x14ac:dyDescent="0.25">
      <c r="A85" t="s">
        <v>86</v>
      </c>
      <c r="I85">
        <v>134.40584290656111</v>
      </c>
      <c r="J85">
        <v>147.77714449568529</v>
      </c>
      <c r="K85">
        <v>162.44893262732029</v>
      </c>
      <c r="L85">
        <v>178.5506037182613</v>
      </c>
      <c r="M85">
        <v>196.19574198145639</v>
      </c>
      <c r="N85">
        <v>215.48886755108629</v>
      </c>
      <c r="O85">
        <v>233.15417706662689</v>
      </c>
      <c r="P85">
        <v>254.86212005938151</v>
      </c>
    </row>
    <row r="86" spans="1:16" x14ac:dyDescent="0.25">
      <c r="A86" t="s">
        <v>87</v>
      </c>
      <c r="B86">
        <v>5.5910469283167394</v>
      </c>
      <c r="C86">
        <v>8.2055307337577084</v>
      </c>
      <c r="D86">
        <v>27.682093012673441</v>
      </c>
      <c r="E86">
        <v>28.286885737809701</v>
      </c>
      <c r="F86">
        <v>28.808751116709271</v>
      </c>
      <c r="G86">
        <v>28.941934307594511</v>
      </c>
      <c r="H86">
        <v>29.005996744550949</v>
      </c>
      <c r="I86">
        <v>29.009321635050451</v>
      </c>
      <c r="J86">
        <v>29.012314811080611</v>
      </c>
      <c r="K86">
        <v>29.014935241740812</v>
      </c>
      <c r="L86">
        <v>29.018447831307391</v>
      </c>
      <c r="M86">
        <v>27.904479807895711</v>
      </c>
      <c r="N86">
        <v>4.6429477186718691</v>
      </c>
      <c r="O86">
        <v>2.3862797457676169E-2</v>
      </c>
      <c r="P86">
        <v>4.5215326562903807E-2</v>
      </c>
    </row>
    <row r="87" spans="1:16" x14ac:dyDescent="0.25">
      <c r="A87" t="s">
        <v>88</v>
      </c>
      <c r="I87">
        <v>92.087850024469418</v>
      </c>
      <c r="J87">
        <v>101.2520933421517</v>
      </c>
      <c r="K87">
        <v>111.30952017660719</v>
      </c>
      <c r="L87">
        <v>122.350341486687</v>
      </c>
      <c r="M87">
        <v>134.4516047187989</v>
      </c>
      <c r="N87">
        <v>147.68680391410339</v>
      </c>
      <c r="O87">
        <v>159.95552468416651</v>
      </c>
      <c r="P87">
        <v>173.6637247046726</v>
      </c>
    </row>
    <row r="88" spans="1:16" x14ac:dyDescent="0.25">
      <c r="A88" t="s">
        <v>89</v>
      </c>
      <c r="I88">
        <v>92.099947687759581</v>
      </c>
      <c r="J88">
        <v>101.2792964210642</v>
      </c>
      <c r="K88">
        <v>111.3487704110575</v>
      </c>
      <c r="L88">
        <v>122.40773134988071</v>
      </c>
      <c r="M88">
        <v>134.05846602337999</v>
      </c>
      <c r="N88">
        <v>146.25083576961831</v>
      </c>
      <c r="O88">
        <v>160.34982389641931</v>
      </c>
      <c r="P88">
        <v>173.10148696081021</v>
      </c>
    </row>
    <row r="89" spans="1:16" x14ac:dyDescent="0.25">
      <c r="A89" t="s">
        <v>90</v>
      </c>
      <c r="I89">
        <v>11.611700549417989</v>
      </c>
      <c r="J89">
        <v>12.76978355468167</v>
      </c>
      <c r="K89">
        <v>14.04201403516743</v>
      </c>
      <c r="L89">
        <v>15.439634352500679</v>
      </c>
      <c r="M89">
        <v>16.973594798785101</v>
      </c>
      <c r="N89">
        <v>18.655042719238448</v>
      </c>
      <c r="O89">
        <v>20.225774745855109</v>
      </c>
      <c r="P89">
        <v>21.997175185900581</v>
      </c>
    </row>
    <row r="90" spans="1:16" x14ac:dyDescent="0.25">
      <c r="A90" t="s">
        <v>91</v>
      </c>
      <c r="I90">
        <v>11.604095063027771</v>
      </c>
      <c r="J90">
        <v>12.759041694055799</v>
      </c>
      <c r="K90">
        <v>14.0256686177964</v>
      </c>
      <c r="L90">
        <v>15.4164970057191</v>
      </c>
      <c r="M90">
        <v>16.854993508350368</v>
      </c>
      <c r="N90">
        <v>18.448964189859129</v>
      </c>
      <c r="O90">
        <v>20.107412510560341</v>
      </c>
      <c r="P90">
        <v>21.656597828658189</v>
      </c>
    </row>
    <row r="91" spans="1:16" x14ac:dyDescent="0.25">
      <c r="A91" t="s">
        <v>92</v>
      </c>
      <c r="I91">
        <v>11.60409480018995</v>
      </c>
      <c r="J91">
        <v>12.759041343676479</v>
      </c>
      <c r="K91">
        <v>14.02566813514521</v>
      </c>
      <c r="L91">
        <v>15.41649634550123</v>
      </c>
      <c r="M91">
        <v>16.854990934614332</v>
      </c>
      <c r="N91">
        <v>18.448960318490059</v>
      </c>
      <c r="O91">
        <v>20.107406418864091</v>
      </c>
      <c r="P91">
        <v>21.656588973825041</v>
      </c>
    </row>
    <row r="92" spans="1:16" x14ac:dyDescent="0.25">
      <c r="A92" t="s">
        <v>93</v>
      </c>
      <c r="I92">
        <v>11.60409638411263</v>
      </c>
      <c r="J92">
        <v>12.759043533870081</v>
      </c>
      <c r="K92">
        <v>14.025671215999081</v>
      </c>
      <c r="L92">
        <v>15.41650065523611</v>
      </c>
      <c r="M92">
        <v>16.855004643779392</v>
      </c>
      <c r="N92">
        <v>18.44898112842505</v>
      </c>
      <c r="O92">
        <v>20.10743913266726</v>
      </c>
      <c r="P92">
        <v>21.65663824317101</v>
      </c>
    </row>
    <row r="93" spans="1:16" x14ac:dyDescent="0.25">
      <c r="A93" t="s">
        <v>94</v>
      </c>
      <c r="B93">
        <v>0.16338833776057379</v>
      </c>
      <c r="C93">
        <v>0.41648786349939898</v>
      </c>
      <c r="D93">
        <v>6.0118705564294661</v>
      </c>
      <c r="E93">
        <v>6.1016148966754962</v>
      </c>
      <c r="F93">
        <v>6.1635890159811444</v>
      </c>
      <c r="G93">
        <v>6.223998246450158</v>
      </c>
      <c r="H93">
        <v>6.2824566326614288</v>
      </c>
      <c r="I93">
        <v>6.2848250388821603</v>
      </c>
      <c r="J93">
        <v>6.2868159484521744</v>
      </c>
      <c r="K93">
        <v>6.255708840977622</v>
      </c>
      <c r="L93">
        <v>1.3068746520949761</v>
      </c>
      <c r="M93">
        <v>6.7608536026105177E-3</v>
      </c>
      <c r="N93">
        <v>7.4073178584131219E-3</v>
      </c>
      <c r="O93">
        <v>1.026397453062085E-2</v>
      </c>
      <c r="P93">
        <v>2.5421887174749989E-2</v>
      </c>
    </row>
    <row r="94" spans="1:16" x14ac:dyDescent="0.25">
      <c r="A94" t="s">
        <v>95</v>
      </c>
      <c r="B94">
        <v>1.009503607851809E-3</v>
      </c>
      <c r="C94">
        <v>2.0684397692549909E-3</v>
      </c>
      <c r="D94">
        <v>3.1791594006042711E-3</v>
      </c>
      <c r="E94">
        <v>4.34411808856623E-3</v>
      </c>
      <c r="F94">
        <v>5.5658802404077723E-3</v>
      </c>
      <c r="G94">
        <v>7.2731301253289478E-3</v>
      </c>
      <c r="H94">
        <v>9.0641712876596107E-3</v>
      </c>
      <c r="I94">
        <v>1.0943024327488631E-2</v>
      </c>
      <c r="J94">
        <v>1.2432457637083141E-2</v>
      </c>
      <c r="K94">
        <v>1.136197227276288E-2</v>
      </c>
      <c r="L94">
        <v>5.7707456070771046E-3</v>
      </c>
      <c r="M94">
        <v>3.0620643106526991E-3</v>
      </c>
      <c r="N94">
        <v>3.9104594459024571E-3</v>
      </c>
      <c r="O94">
        <v>6.4466897627446992E-3</v>
      </c>
      <c r="P94">
        <v>1.8767185267423631E-2</v>
      </c>
    </row>
    <row r="95" spans="1:16" x14ac:dyDescent="0.25">
      <c r="A95" t="s">
        <v>96</v>
      </c>
      <c r="B95">
        <v>1.290826490438965E-3</v>
      </c>
      <c r="C95">
        <v>2.641502550683285E-3</v>
      </c>
      <c r="D95">
        <v>4.0545702223061574E-3</v>
      </c>
      <c r="E95">
        <v>5.5326632986437861E-3</v>
      </c>
      <c r="F95">
        <v>7.0785101971543498E-3</v>
      </c>
      <c r="G95">
        <v>9.1016347040088312E-3</v>
      </c>
      <c r="H95">
        <v>1.121792790718268E-2</v>
      </c>
      <c r="I95">
        <v>1.34313251129078E-2</v>
      </c>
      <c r="J95">
        <v>1.5321315287962481E-2</v>
      </c>
      <c r="K95">
        <v>1.683684638667423E-2</v>
      </c>
      <c r="L95">
        <v>1.6091121022184109E-2</v>
      </c>
      <c r="M95">
        <v>1.007742093138916E-2</v>
      </c>
      <c r="N95">
        <v>8.4719996490917153E-3</v>
      </c>
      <c r="O95">
        <v>1.2074650538695461E-2</v>
      </c>
      <c r="P95">
        <v>2.766305420111571E-2</v>
      </c>
    </row>
    <row r="96" spans="1:16" x14ac:dyDescent="0.25">
      <c r="A96" t="s">
        <v>97</v>
      </c>
      <c r="I96">
        <v>23.958904649797532</v>
      </c>
      <c r="J96">
        <v>26.341303166433111</v>
      </c>
      <c r="K96">
        <v>28.955765089310589</v>
      </c>
      <c r="L96">
        <v>31.8258347830036</v>
      </c>
      <c r="M96">
        <v>34.971830158702147</v>
      </c>
      <c r="N96">
        <v>38.412897128415722</v>
      </c>
      <c r="O96">
        <v>41.573424055925528</v>
      </c>
      <c r="P96">
        <v>45.457087103414558</v>
      </c>
    </row>
    <row r="97" spans="1:16" x14ac:dyDescent="0.25">
      <c r="A97" t="s">
        <v>98</v>
      </c>
      <c r="B97">
        <v>1.6274194879981579E-3</v>
      </c>
      <c r="C97">
        <v>3.332107620272467E-3</v>
      </c>
      <c r="D97">
        <v>5.1175255839570333E-3</v>
      </c>
      <c r="E97">
        <v>7.3621377696086046E-3</v>
      </c>
      <c r="F97">
        <v>9.7130476442317953E-3</v>
      </c>
      <c r="G97">
        <v>1.2175007216735589E-2</v>
      </c>
      <c r="H97">
        <v>1.475295791702173E-2</v>
      </c>
      <c r="I97">
        <v>1.745203671813832E-2</v>
      </c>
      <c r="J97">
        <v>2.0323644835896892E-2</v>
      </c>
      <c r="K97">
        <v>2.2867280915098879E-2</v>
      </c>
      <c r="L97">
        <v>2.6213141887398959E-2</v>
      </c>
      <c r="M97">
        <v>2.9262439445661748E-2</v>
      </c>
      <c r="N97">
        <v>2.5476501156559361E-2</v>
      </c>
      <c r="O97">
        <v>2.1027181509701481E-2</v>
      </c>
      <c r="P97">
        <v>4.2119266593710021E-2</v>
      </c>
    </row>
    <row r="98" spans="1:16" x14ac:dyDescent="0.25">
      <c r="A98" t="s">
        <v>99</v>
      </c>
      <c r="I98">
        <v>23.9589044711052</v>
      </c>
      <c r="J98">
        <v>26.341302931998442</v>
      </c>
      <c r="K98">
        <v>28.955764770500469</v>
      </c>
      <c r="L98">
        <v>31.82583435515043</v>
      </c>
      <c r="M98">
        <v>34.971829575227531</v>
      </c>
      <c r="N98">
        <v>38.412896307251529</v>
      </c>
      <c r="O98">
        <v>41.573419265860679</v>
      </c>
      <c r="P98">
        <v>45.457081117740699</v>
      </c>
    </row>
    <row r="99" spans="1:16" x14ac:dyDescent="0.25">
      <c r="A99" t="s">
        <v>100</v>
      </c>
      <c r="B99">
        <v>1.6263496674676959E-3</v>
      </c>
      <c r="C99">
        <v>3.3298817053004069E-3</v>
      </c>
      <c r="D99">
        <v>5.4716350407997723E-3</v>
      </c>
      <c r="E99">
        <v>7.7150232992169729E-3</v>
      </c>
      <c r="F99">
        <v>1.0064608304894369E-2</v>
      </c>
      <c r="G99">
        <v>1.2525135078378101E-2</v>
      </c>
      <c r="H99">
        <v>1.5101537816726251E-2</v>
      </c>
      <c r="I99">
        <v>1.8250712216670791E-2</v>
      </c>
      <c r="J99">
        <v>2.1120720873471159E-2</v>
      </c>
      <c r="K99">
        <v>2.3662827383201041E-2</v>
      </c>
      <c r="L99">
        <v>2.7089231789442419E-2</v>
      </c>
      <c r="M99">
        <v>3.0902368082135829E-2</v>
      </c>
      <c r="N99">
        <v>2.8573884382339172E-2</v>
      </c>
      <c r="O99">
        <v>2.3204758470355202E-2</v>
      </c>
      <c r="P99">
        <v>4.3103776665001467E-2</v>
      </c>
    </row>
    <row r="100" spans="1:16" x14ac:dyDescent="0.25">
      <c r="A100" t="s">
        <v>101</v>
      </c>
      <c r="I100">
        <v>23.95865499048049</v>
      </c>
      <c r="J100">
        <v>26.33956935310816</v>
      </c>
      <c r="K100">
        <v>28.952660169977381</v>
      </c>
      <c r="L100">
        <v>31.822273679528301</v>
      </c>
      <c r="M100">
        <v>34.967639274282632</v>
      </c>
      <c r="N100">
        <v>38.407700308194883</v>
      </c>
      <c r="O100">
        <v>41.597169071957218</v>
      </c>
      <c r="P100">
        <v>45.162191953713368</v>
      </c>
    </row>
    <row r="101" spans="1:16" x14ac:dyDescent="0.25">
      <c r="A101" t="s">
        <v>102</v>
      </c>
      <c r="I101">
        <v>23.947482878708001</v>
      </c>
      <c r="J101">
        <v>26.321944097088419</v>
      </c>
      <c r="K101">
        <v>28.923559558187961</v>
      </c>
      <c r="L101">
        <v>31.787199776816038</v>
      </c>
      <c r="M101">
        <v>34.811123927001837</v>
      </c>
      <c r="N101">
        <v>37.981895167875123</v>
      </c>
      <c r="O101">
        <v>41.641893501797639</v>
      </c>
      <c r="P101">
        <v>44.961771041019958</v>
      </c>
    </row>
    <row r="102" spans="1:16" x14ac:dyDescent="0.25">
      <c r="A102" t="s">
        <v>103</v>
      </c>
      <c r="I102">
        <v>2.4156073985159958</v>
      </c>
      <c r="J102">
        <v>2.6561267256591301</v>
      </c>
      <c r="K102">
        <v>2.9202808810473129</v>
      </c>
      <c r="L102">
        <v>3.210539706564941</v>
      </c>
      <c r="M102">
        <v>3.529073642303592</v>
      </c>
      <c r="N102">
        <v>3.8781692068801168</v>
      </c>
      <c r="O102">
        <v>4.2043074979699941</v>
      </c>
      <c r="P102">
        <v>4.5723975885120858</v>
      </c>
    </row>
    <row r="103" spans="1:16" x14ac:dyDescent="0.25">
      <c r="A103" t="s">
        <v>104</v>
      </c>
      <c r="I103">
        <v>2.4134108143030479</v>
      </c>
      <c r="J103">
        <v>2.652723490123559</v>
      </c>
      <c r="K103">
        <v>2.9149617994988222</v>
      </c>
      <c r="L103">
        <v>3.2031884119906309</v>
      </c>
      <c r="M103">
        <v>3.5016351237281218</v>
      </c>
      <c r="N103">
        <v>3.832180839617465</v>
      </c>
      <c r="O103">
        <v>4.1762249993086034</v>
      </c>
      <c r="P103">
        <v>4.4978359812979258</v>
      </c>
    </row>
    <row r="104" spans="1:16" x14ac:dyDescent="0.25">
      <c r="A104" t="s">
        <v>105</v>
      </c>
      <c r="I104">
        <v>2.4134108006271831</v>
      </c>
      <c r="J104">
        <v>2.652723472639356</v>
      </c>
      <c r="K104">
        <v>2.914961775957599</v>
      </c>
      <c r="L104">
        <v>3.2031883810270489</v>
      </c>
      <c r="M104">
        <v>3.5016350098212241</v>
      </c>
      <c r="N104">
        <v>3.8321806714802871</v>
      </c>
      <c r="O104">
        <v>4.1762247371068373</v>
      </c>
      <c r="P104">
        <v>4.4978356009009426</v>
      </c>
    </row>
    <row r="105" spans="1:16" x14ac:dyDescent="0.25">
      <c r="A105" t="s">
        <v>106</v>
      </c>
      <c r="I105">
        <v>2.413410867691526</v>
      </c>
      <c r="J105">
        <v>2.6527235599781789</v>
      </c>
      <c r="K105">
        <v>2.9149618949936991</v>
      </c>
      <c r="L105">
        <v>3.203188543587137</v>
      </c>
      <c r="M105">
        <v>3.501635566365167</v>
      </c>
      <c r="N105">
        <v>3.8321815074976051</v>
      </c>
      <c r="O105">
        <v>4.1762260614794124</v>
      </c>
      <c r="P105">
        <v>4.4978376242508658</v>
      </c>
    </row>
    <row r="106" spans="1:16" x14ac:dyDescent="0.25">
      <c r="A106" t="s">
        <v>107</v>
      </c>
      <c r="B106">
        <v>8.6813160286642395E-4</v>
      </c>
      <c r="C106">
        <v>1.7683167879559241E-3</v>
      </c>
      <c r="D106">
        <v>3.0299661972279881E-3</v>
      </c>
      <c r="E106">
        <v>4.3422864357913881E-3</v>
      </c>
      <c r="F106">
        <v>5.7070656741874896E-3</v>
      </c>
      <c r="G106">
        <v>7.126136928984653E-3</v>
      </c>
      <c r="H106">
        <v>8.6013887424408984E-3</v>
      </c>
      <c r="I106">
        <v>1.054546470618227E-2</v>
      </c>
      <c r="J106">
        <v>1.22509886404506E-2</v>
      </c>
      <c r="K106">
        <v>1.3483373872036511E-2</v>
      </c>
      <c r="L106">
        <v>1.11158678526994E-2</v>
      </c>
      <c r="M106">
        <v>6.157795847563886E-3</v>
      </c>
      <c r="N106">
        <v>6.9295309830723524E-3</v>
      </c>
      <c r="O106">
        <v>9.5670226611583153E-3</v>
      </c>
      <c r="P106">
        <v>2.2444658396112281E-2</v>
      </c>
    </row>
    <row r="107" spans="1:16" x14ac:dyDescent="0.25">
      <c r="A107" t="s">
        <v>108</v>
      </c>
      <c r="B107">
        <v>1.8541826106474771E-2</v>
      </c>
      <c r="C107">
        <v>4.0846627211292168E-2</v>
      </c>
      <c r="D107">
        <v>6.8937053849341651E-2</v>
      </c>
      <c r="E107">
        <v>0.1119751303040942</v>
      </c>
      <c r="F107">
        <v>1.1777125083320921</v>
      </c>
      <c r="G107">
        <v>1.1911456717443181</v>
      </c>
      <c r="H107">
        <v>1.1991145253246089</v>
      </c>
      <c r="I107">
        <v>1.201023208103468</v>
      </c>
      <c r="J107">
        <v>1.202528254532865</v>
      </c>
      <c r="K107">
        <v>1.155524400328545</v>
      </c>
      <c r="L107">
        <v>1.062778077913768E-2</v>
      </c>
      <c r="M107">
        <v>3.0686111507094338E-3</v>
      </c>
      <c r="N107">
        <v>3.9163460943070823E-3</v>
      </c>
      <c r="O107">
        <v>6.4589078625666213E-3</v>
      </c>
      <c r="P107">
        <v>1.8867657372102799E-2</v>
      </c>
    </row>
    <row r="108" spans="1:16" x14ac:dyDescent="0.25">
      <c r="A108" t="s">
        <v>109</v>
      </c>
      <c r="B108">
        <v>2.2808195476584862E-2</v>
      </c>
      <c r="C108">
        <v>5.2504164826720323E-2</v>
      </c>
      <c r="D108">
        <v>9.0675416265989434E-2</v>
      </c>
      <c r="E108">
        <v>0.14740367661624371</v>
      </c>
      <c r="F108">
        <v>1.7010393961424239</v>
      </c>
      <c r="G108">
        <v>1.7271161835589639</v>
      </c>
      <c r="H108">
        <v>1.7444573110802599</v>
      </c>
      <c r="I108">
        <v>1.746838671536997</v>
      </c>
      <c r="J108">
        <v>1.7488405056363541</v>
      </c>
      <c r="K108">
        <v>1.750419079152675</v>
      </c>
      <c r="L108">
        <v>1.689754780344835</v>
      </c>
      <c r="M108">
        <v>2.1344470463144131E-2</v>
      </c>
      <c r="N108">
        <v>8.6793215404686024E-3</v>
      </c>
      <c r="O108">
        <v>1.237785262330412E-2</v>
      </c>
      <c r="P108">
        <v>2.9234764380281102E-2</v>
      </c>
    </row>
    <row r="109" spans="1:16" x14ac:dyDescent="0.25">
      <c r="A109" t="s">
        <v>110</v>
      </c>
      <c r="I109">
        <v>247.82442359852399</v>
      </c>
      <c r="J109">
        <v>272.49630155284513</v>
      </c>
      <c r="K109">
        <v>299.57365703242078</v>
      </c>
      <c r="L109">
        <v>329.28960109394342</v>
      </c>
      <c r="M109">
        <v>361.86119244307912</v>
      </c>
      <c r="N109">
        <v>397.48828694691792</v>
      </c>
      <c r="O109">
        <v>430.18686330597842</v>
      </c>
      <c r="P109">
        <v>470.37263397076049</v>
      </c>
    </row>
    <row r="110" spans="1:16" x14ac:dyDescent="0.25">
      <c r="A110" t="s">
        <v>111</v>
      </c>
      <c r="B110">
        <v>3.6689056820612367E-2</v>
      </c>
      <c r="C110">
        <v>7.0145335624974187E-2</v>
      </c>
      <c r="D110">
        <v>0.11026311258232351</v>
      </c>
      <c r="E110">
        <v>0.1462718301109884</v>
      </c>
      <c r="F110">
        <v>0.18095222784520101</v>
      </c>
      <c r="G110">
        <v>0.20969650781780891</v>
      </c>
      <c r="H110">
        <v>0.23505224157921489</v>
      </c>
      <c r="I110">
        <v>0.2379086752547018</v>
      </c>
      <c r="J110">
        <v>0.24090781500519079</v>
      </c>
      <c r="K110">
        <v>0.2435334513206602</v>
      </c>
      <c r="L110">
        <v>0.2469716456516276</v>
      </c>
      <c r="M110">
        <v>0.22975922565897949</v>
      </c>
      <c r="N110">
        <v>7.987188065454294E-2</v>
      </c>
      <c r="O110">
        <v>2.1678421215190351E-2</v>
      </c>
      <c r="P110">
        <v>4.4660467344726847E-2</v>
      </c>
    </row>
    <row r="111" spans="1:16" x14ac:dyDescent="0.25">
      <c r="A111" t="s">
        <v>112</v>
      </c>
      <c r="I111">
        <v>247.82440338703529</v>
      </c>
      <c r="J111">
        <v>272.49627345705761</v>
      </c>
      <c r="K111">
        <v>299.57361994753592</v>
      </c>
      <c r="L111">
        <v>329.28955104437688</v>
      </c>
      <c r="M111">
        <v>361.86112339903462</v>
      </c>
      <c r="N111">
        <v>397.48818898463151</v>
      </c>
      <c r="O111">
        <v>430.1863360856355</v>
      </c>
      <c r="P111">
        <v>470.37197698329612</v>
      </c>
    </row>
    <row r="112" spans="1:16" x14ac:dyDescent="0.25">
      <c r="A112" t="s">
        <v>113</v>
      </c>
      <c r="B112">
        <v>16.946267910304641</v>
      </c>
      <c r="C112">
        <v>22.43829335689091</v>
      </c>
      <c r="D112">
        <v>77.739722289872418</v>
      </c>
      <c r="E112">
        <v>79.069151668976005</v>
      </c>
      <c r="F112">
        <v>80.70107526222084</v>
      </c>
      <c r="G112">
        <v>80.935700013475341</v>
      </c>
      <c r="H112">
        <v>81.085924646274862</v>
      </c>
      <c r="I112">
        <v>81.089255755975159</v>
      </c>
      <c r="J112">
        <v>81.092254743785929</v>
      </c>
      <c r="K112">
        <v>81.09488024034944</v>
      </c>
      <c r="L112">
        <v>81.098403326382552</v>
      </c>
      <c r="M112">
        <v>77.713406737765183</v>
      </c>
      <c r="N112">
        <v>12.93119287049881</v>
      </c>
      <c r="O112">
        <v>2.3963497805018719E-2</v>
      </c>
      <c r="P112">
        <v>4.5757114470210067E-2</v>
      </c>
    </row>
    <row r="113" spans="1:16" x14ac:dyDescent="0.25">
      <c r="A113" t="s">
        <v>114</v>
      </c>
      <c r="I113">
        <v>247.8218231981169</v>
      </c>
      <c r="J113">
        <v>272.48379901728828</v>
      </c>
      <c r="K113">
        <v>299.54943549885621</v>
      </c>
      <c r="L113">
        <v>329.26170593099909</v>
      </c>
      <c r="M113">
        <v>361.82799786121439</v>
      </c>
      <c r="N113">
        <v>397.44616490936158</v>
      </c>
      <c r="O113">
        <v>430.4526160531816</v>
      </c>
      <c r="P113">
        <v>467.3420248481325</v>
      </c>
    </row>
    <row r="114" spans="1:16" x14ac:dyDescent="0.25">
      <c r="A114" t="s">
        <v>115</v>
      </c>
      <c r="I114">
        <v>247.84164090965831</v>
      </c>
      <c r="J114">
        <v>272.54173210924682</v>
      </c>
      <c r="K114">
        <v>299.63485664457158</v>
      </c>
      <c r="L114">
        <v>329.3907410899111</v>
      </c>
      <c r="M114">
        <v>360.64912119638831</v>
      </c>
      <c r="N114">
        <v>393.22053915279918</v>
      </c>
      <c r="O114">
        <v>431.1144115397957</v>
      </c>
      <c r="P114">
        <v>465.30493244562371</v>
      </c>
    </row>
    <row r="115" spans="1:16" x14ac:dyDescent="0.25">
      <c r="A115" t="s">
        <v>116</v>
      </c>
      <c r="I115">
        <v>24.989763874466981</v>
      </c>
      <c r="J115">
        <v>27.482041735016651</v>
      </c>
      <c r="K115">
        <v>30.21994721219194</v>
      </c>
      <c r="L115">
        <v>33.227697836800708</v>
      </c>
      <c r="M115">
        <v>36.528848817162547</v>
      </c>
      <c r="N115">
        <v>40.147354004816563</v>
      </c>
      <c r="O115">
        <v>43.525165318085207</v>
      </c>
      <c r="P115">
        <v>47.336414105029412</v>
      </c>
    </row>
    <row r="116" spans="1:16" x14ac:dyDescent="0.25">
      <c r="A116" t="s">
        <v>117</v>
      </c>
      <c r="I116">
        <v>24.973307615683801</v>
      </c>
      <c r="J116">
        <v>27.458771786474731</v>
      </c>
      <c r="K116">
        <v>30.184512482935599</v>
      </c>
      <c r="L116">
        <v>33.177578175373093</v>
      </c>
      <c r="M116">
        <v>36.272927512145742</v>
      </c>
      <c r="N116">
        <v>39.702946691822973</v>
      </c>
      <c r="O116">
        <v>43.271521740839361</v>
      </c>
      <c r="P116">
        <v>46.60476682175171</v>
      </c>
    </row>
    <row r="117" spans="1:16" x14ac:dyDescent="0.25">
      <c r="A117" t="s">
        <v>118</v>
      </c>
      <c r="I117">
        <v>24.97330639602427</v>
      </c>
      <c r="J117">
        <v>27.4587701610991</v>
      </c>
      <c r="K117">
        <v>30.18451024554723</v>
      </c>
      <c r="L117">
        <v>33.177575116619778</v>
      </c>
      <c r="M117">
        <v>36.272915568683672</v>
      </c>
      <c r="N117">
        <v>39.702928737050073</v>
      </c>
      <c r="O117">
        <v>43.271493501092984</v>
      </c>
      <c r="P117">
        <v>46.604725810071123</v>
      </c>
    </row>
    <row r="118" spans="1:16" x14ac:dyDescent="0.25">
      <c r="A118" t="s">
        <v>119</v>
      </c>
      <c r="I118">
        <v>24.97331372038833</v>
      </c>
      <c r="J118">
        <v>27.45878028908302</v>
      </c>
      <c r="K118">
        <v>30.184524482265939</v>
      </c>
      <c r="L118">
        <v>33.17759502729966</v>
      </c>
      <c r="M118">
        <v>36.272979080954791</v>
      </c>
      <c r="N118">
        <v>39.703025097130137</v>
      </c>
      <c r="O118">
        <v>43.271644936910803</v>
      </c>
      <c r="P118">
        <v>46.604953685231209</v>
      </c>
    </row>
    <row r="119" spans="1:16" x14ac:dyDescent="0.25">
      <c r="A119" t="s">
        <v>120</v>
      </c>
      <c r="B119">
        <v>0.32323008479459081</v>
      </c>
      <c r="C119">
        <v>0.86410737414692784</v>
      </c>
      <c r="D119">
        <v>12.564207268871479</v>
      </c>
      <c r="E119">
        <v>12.721046202840521</v>
      </c>
      <c r="F119">
        <v>12.843964300636889</v>
      </c>
      <c r="G119">
        <v>13.000627715779819</v>
      </c>
      <c r="H119">
        <v>13.220377953467571</v>
      </c>
      <c r="I119">
        <v>13.2227546815068</v>
      </c>
      <c r="J119">
        <v>13.224752639747701</v>
      </c>
      <c r="K119">
        <v>13.161682379021331</v>
      </c>
      <c r="L119">
        <v>2.8295468836400421</v>
      </c>
      <c r="M119">
        <v>6.7909125957095863E-3</v>
      </c>
      <c r="N119">
        <v>7.4557041201488584E-3</v>
      </c>
      <c r="O119">
        <v>1.0358800476669049E-2</v>
      </c>
      <c r="P119">
        <v>2.6037930456114852E-2</v>
      </c>
    </row>
    <row r="120" spans="1:16" x14ac:dyDescent="0.25">
      <c r="A120" t="s">
        <v>121</v>
      </c>
      <c r="B120">
        <v>1.012676560206592E-3</v>
      </c>
      <c r="C120">
        <v>2.075268903519879E-3</v>
      </c>
      <c r="D120">
        <v>3.190185823757252E-3</v>
      </c>
      <c r="E120">
        <v>4.3599468625794826E-3</v>
      </c>
      <c r="F120">
        <v>5.5871869374606899E-3</v>
      </c>
      <c r="G120">
        <v>7.3023004917126466E-3</v>
      </c>
      <c r="H120">
        <v>9.1020590849161306E-3</v>
      </c>
      <c r="I120">
        <v>1.099057232131222E-2</v>
      </c>
      <c r="J120">
        <v>1.2484951935657291E-2</v>
      </c>
      <c r="K120">
        <v>1.140912572654924E-2</v>
      </c>
      <c r="L120">
        <v>5.7887332617680837E-3</v>
      </c>
      <c r="M120">
        <v>3.064041916868676E-3</v>
      </c>
      <c r="N120">
        <v>3.9122898611840774E-3</v>
      </c>
      <c r="O120">
        <v>6.4506473549402433E-3</v>
      </c>
      <c r="P120">
        <v>1.8800370058320741E-2</v>
      </c>
    </row>
    <row r="121" spans="1:16" x14ac:dyDescent="0.25">
      <c r="A121" t="s">
        <v>122</v>
      </c>
      <c r="B121">
        <v>1.2889704156653771E-3</v>
      </c>
      <c r="C121">
        <v>2.637582436107351E-3</v>
      </c>
      <c r="D121">
        <v>4.04835940291176E-3</v>
      </c>
      <c r="E121">
        <v>5.5239152026837646E-3</v>
      </c>
      <c r="F121">
        <v>7.0669571164455203E-3</v>
      </c>
      <c r="G121">
        <v>9.0863966407996564E-3</v>
      </c>
      <c r="H121">
        <v>1.119864775755638E-2</v>
      </c>
      <c r="I121">
        <v>1.340761646028467E-2</v>
      </c>
      <c r="J121">
        <v>1.529458121882602E-2</v>
      </c>
      <c r="K121">
        <v>1.680833192452301E-2</v>
      </c>
      <c r="L121">
        <v>1.6065129874298908E-2</v>
      </c>
      <c r="M121">
        <v>1.0064928801747711E-2</v>
      </c>
      <c r="N121">
        <v>8.4660683723926655E-3</v>
      </c>
      <c r="O121">
        <v>1.2066143333596501E-2</v>
      </c>
      <c r="P121">
        <v>2.7623770154394801E-2</v>
      </c>
    </row>
    <row r="122" spans="1:16" x14ac:dyDescent="0.25">
      <c r="A122" t="s">
        <v>123</v>
      </c>
      <c r="I122">
        <v>24.104973374911431</v>
      </c>
      <c r="J122">
        <v>26.50190204572791</v>
      </c>
      <c r="K122">
        <v>29.132312468714261</v>
      </c>
      <c r="L122">
        <v>32.019891922218989</v>
      </c>
      <c r="M122">
        <v>35.185087277858543</v>
      </c>
      <c r="N122">
        <v>38.647166638067958</v>
      </c>
      <c r="O122">
        <v>41.827084305005741</v>
      </c>
      <c r="P122">
        <v>45.73457837518022</v>
      </c>
    </row>
    <row r="123" spans="1:16" x14ac:dyDescent="0.25">
      <c r="A123" t="s">
        <v>124</v>
      </c>
      <c r="B123">
        <v>1.6276776125171101E-3</v>
      </c>
      <c r="C123">
        <v>3.332653714231873E-3</v>
      </c>
      <c r="D123">
        <v>5.1183924721593206E-3</v>
      </c>
      <c r="E123">
        <v>7.3634219573639548E-3</v>
      </c>
      <c r="F123">
        <v>9.7147942233178006E-3</v>
      </c>
      <c r="G123">
        <v>1.2177265618844369E-2</v>
      </c>
      <c r="H123">
        <v>1.4755782262285329E-2</v>
      </c>
      <c r="I123">
        <v>1.745548618191374E-2</v>
      </c>
      <c r="J123">
        <v>2.0327641331622771E-2</v>
      </c>
      <c r="K123">
        <v>2.2871670539950421E-2</v>
      </c>
      <c r="L123">
        <v>2.6218113628296E-2</v>
      </c>
      <c r="M123">
        <v>2.9268083804904799E-2</v>
      </c>
      <c r="N123">
        <v>2.5481674219344511E-2</v>
      </c>
      <c r="O123">
        <v>2.103206165767366E-2</v>
      </c>
      <c r="P123">
        <v>4.2139578563662003E-2</v>
      </c>
    </row>
    <row r="124" spans="1:16" x14ac:dyDescent="0.25">
      <c r="A124" t="s">
        <v>125</v>
      </c>
      <c r="I124">
        <v>24.104973193828322</v>
      </c>
      <c r="J124">
        <v>26.501901808156759</v>
      </c>
      <c r="K124">
        <v>29.132312145559631</v>
      </c>
      <c r="L124">
        <v>32.019891488340868</v>
      </c>
      <c r="M124">
        <v>35.185086685908622</v>
      </c>
      <c r="N124">
        <v>38.647165804570157</v>
      </c>
      <c r="O124">
        <v>41.827079450568228</v>
      </c>
      <c r="P124">
        <v>45.734572304932442</v>
      </c>
    </row>
    <row r="125" spans="1:16" x14ac:dyDescent="0.25">
      <c r="A125" t="s">
        <v>126</v>
      </c>
      <c r="B125">
        <v>1.6266141101546219E-3</v>
      </c>
      <c r="C125">
        <v>3.330440842158265E-3</v>
      </c>
      <c r="D125">
        <v>5.4725779244790352E-3</v>
      </c>
      <c r="E125">
        <v>7.7163915352250322E-3</v>
      </c>
      <c r="F125">
        <v>1.0066447530205941E-2</v>
      </c>
      <c r="G125">
        <v>1.2527495289736819E-2</v>
      </c>
      <c r="H125">
        <v>1.5104473716846921E-2</v>
      </c>
      <c r="I125">
        <v>1.8254372118187499E-2</v>
      </c>
      <c r="J125">
        <v>2.1124939752254629E-2</v>
      </c>
      <c r="K125">
        <v>2.3667450856673579E-2</v>
      </c>
      <c r="L125">
        <v>2.7094463811967041E-2</v>
      </c>
      <c r="M125">
        <v>3.0908418416405101E-2</v>
      </c>
      <c r="N125">
        <v>2.857979018233537E-2</v>
      </c>
      <c r="O125">
        <v>2.3210190468028209E-2</v>
      </c>
      <c r="P125">
        <v>4.3124918395423137E-2</v>
      </c>
    </row>
    <row r="126" spans="1:16" x14ac:dyDescent="0.25">
      <c r="A126" t="s">
        <v>127</v>
      </c>
      <c r="I126">
        <v>24.10472100487269</v>
      </c>
      <c r="J126">
        <v>26.500156581286021</v>
      </c>
      <c r="K126">
        <v>29.129185675902161</v>
      </c>
      <c r="L126">
        <v>32.016305879909403</v>
      </c>
      <c r="M126">
        <v>35.180867343501212</v>
      </c>
      <c r="N126">
        <v>38.641934437747778</v>
      </c>
      <c r="O126">
        <v>41.850918678533588</v>
      </c>
      <c r="P126">
        <v>45.437829792947603</v>
      </c>
    </row>
    <row r="127" spans="1:16" x14ac:dyDescent="0.25">
      <c r="A127" t="s">
        <v>128</v>
      </c>
      <c r="I127">
        <v>24.093372117709869</v>
      </c>
      <c r="J127">
        <v>26.482236727384571</v>
      </c>
      <c r="K127">
        <v>29.099613022881091</v>
      </c>
      <c r="L127">
        <v>31.980596179670549</v>
      </c>
      <c r="M127">
        <v>35.022781774794822</v>
      </c>
      <c r="N127">
        <v>38.212572994941098</v>
      </c>
      <c r="O127">
        <v>41.894551883669124</v>
      </c>
      <c r="P127">
        <v>45.233995682879574</v>
      </c>
    </row>
    <row r="128" spans="1:16" x14ac:dyDescent="0.25">
      <c r="A128" t="s">
        <v>129</v>
      </c>
      <c r="I128">
        <v>3.7135027105891498</v>
      </c>
      <c r="J128">
        <v>4.0832568924062533</v>
      </c>
      <c r="K128">
        <v>4.4893480370289254</v>
      </c>
      <c r="L128">
        <v>4.9355744079587973</v>
      </c>
      <c r="M128">
        <v>5.4252748997401961</v>
      </c>
      <c r="N128">
        <v>5.9619704286447286</v>
      </c>
      <c r="O128">
        <v>6.46340128007225</v>
      </c>
      <c r="P128">
        <v>7.0294433336332132</v>
      </c>
    </row>
    <row r="129" spans="1:16" x14ac:dyDescent="0.25">
      <c r="A129" t="s">
        <v>130</v>
      </c>
      <c r="I129">
        <v>3.710122529048868</v>
      </c>
      <c r="J129">
        <v>4.0780226152005454</v>
      </c>
      <c r="K129">
        <v>4.4811679262662629</v>
      </c>
      <c r="L129">
        <v>4.924269201638575</v>
      </c>
      <c r="M129">
        <v>5.3830921333037667</v>
      </c>
      <c r="N129">
        <v>5.8912736186296781</v>
      </c>
      <c r="O129">
        <v>6.4202338692667453</v>
      </c>
      <c r="P129">
        <v>6.9147964518221494</v>
      </c>
    </row>
    <row r="130" spans="1:16" x14ac:dyDescent="0.25">
      <c r="A130" t="s">
        <v>131</v>
      </c>
      <c r="I130">
        <v>3.7101224967473332</v>
      </c>
      <c r="J130">
        <v>4.0780225739008058</v>
      </c>
      <c r="K130">
        <v>4.4811678706517712</v>
      </c>
      <c r="L130">
        <v>4.924269128465399</v>
      </c>
      <c r="M130">
        <v>5.3830918640182306</v>
      </c>
      <c r="N130">
        <v>5.891273220948424</v>
      </c>
      <c r="O130">
        <v>6.4202332487634344</v>
      </c>
      <c r="P130">
        <v>6.9147955501152882</v>
      </c>
    </row>
    <row r="131" spans="1:16" x14ac:dyDescent="0.25">
      <c r="A131" t="s">
        <v>132</v>
      </c>
      <c r="I131">
        <v>3.7101226553514559</v>
      </c>
      <c r="J131">
        <v>4.0780227804810547</v>
      </c>
      <c r="K131">
        <v>4.48116815226492</v>
      </c>
      <c r="L131">
        <v>4.9242695132374363</v>
      </c>
      <c r="M131">
        <v>5.3830931814366014</v>
      </c>
      <c r="N131">
        <v>5.8912752014432748</v>
      </c>
      <c r="O131">
        <v>6.4202363887090552</v>
      </c>
      <c r="P131">
        <v>6.914800358112049</v>
      </c>
    </row>
    <row r="132" spans="1:16" x14ac:dyDescent="0.25">
      <c r="A132" t="s">
        <v>133</v>
      </c>
      <c r="B132">
        <v>9.1381660240554517E-4</v>
      </c>
      <c r="C132">
        <v>1.864427787450713E-3</v>
      </c>
      <c r="D132">
        <v>3.1920465908575478E-3</v>
      </c>
      <c r="E132">
        <v>4.5762998272713303E-3</v>
      </c>
      <c r="F132">
        <v>6.0192902925099894E-3</v>
      </c>
      <c r="G132">
        <v>7.5231818866435566E-3</v>
      </c>
      <c r="H132">
        <v>9.0902037933751553E-3</v>
      </c>
      <c r="I132">
        <v>1.114562423272197E-2</v>
      </c>
      <c r="J132">
        <v>1.293231831773382E-2</v>
      </c>
      <c r="K132">
        <v>1.4206342164880899E-2</v>
      </c>
      <c r="L132">
        <v>1.1657040878267881E-2</v>
      </c>
      <c r="M132">
        <v>6.3485939426367113E-3</v>
      </c>
      <c r="N132">
        <v>7.1035150973732062E-3</v>
      </c>
      <c r="O132">
        <v>9.8326408646821368E-3</v>
      </c>
      <c r="P132">
        <v>2.3528919958697079E-2</v>
      </c>
    </row>
    <row r="133" spans="1:16" x14ac:dyDescent="0.25">
      <c r="A133" t="s">
        <v>134</v>
      </c>
      <c r="B133">
        <v>2.6086870848161942E-2</v>
      </c>
      <c r="C133">
        <v>7.7058241766500196E-2</v>
      </c>
      <c r="D133">
        <v>0.1438476281984426</v>
      </c>
      <c r="E133">
        <v>0.22143959441233271</v>
      </c>
      <c r="F133">
        <v>3.018798171405717</v>
      </c>
      <c r="G133">
        <v>3.0778547810474932</v>
      </c>
      <c r="H133">
        <v>3.1156930834780141</v>
      </c>
      <c r="I133">
        <v>3.117601732884514</v>
      </c>
      <c r="J133">
        <v>3.1191067576664229</v>
      </c>
      <c r="K133">
        <v>3.0264765538059968</v>
      </c>
      <c r="L133">
        <v>3.1700186950909079E-2</v>
      </c>
      <c r="M133">
        <v>3.068569779136917E-3</v>
      </c>
      <c r="N133">
        <v>3.9162704042885526E-3</v>
      </c>
      <c r="O133">
        <v>6.4586512887169576E-3</v>
      </c>
      <c r="P133">
        <v>1.8864913215121491E-2</v>
      </c>
    </row>
    <row r="134" spans="1:16" x14ac:dyDescent="0.25">
      <c r="A134" t="s">
        <v>135</v>
      </c>
      <c r="B134">
        <v>2.1928066149859149E-2</v>
      </c>
      <c r="C134">
        <v>5.1127464581093879E-2</v>
      </c>
      <c r="D134">
        <v>8.8307940640124108E-2</v>
      </c>
      <c r="E134">
        <v>0.13907450862014659</v>
      </c>
      <c r="F134">
        <v>0.94323104875073915</v>
      </c>
      <c r="G134">
        <v>0.97113806153830196</v>
      </c>
      <c r="H134">
        <v>0.98824486811212842</v>
      </c>
      <c r="I134">
        <v>0.99062402753676915</v>
      </c>
      <c r="J134">
        <v>0.99262397433538041</v>
      </c>
      <c r="K134">
        <v>0.99420113783470365</v>
      </c>
      <c r="L134">
        <v>0.93612517926286765</v>
      </c>
      <c r="M134">
        <v>2.1606638078889011E-2</v>
      </c>
      <c r="N134">
        <v>8.6651323441622012E-3</v>
      </c>
      <c r="O134">
        <v>1.2350153691772369E-2</v>
      </c>
      <c r="P134">
        <v>2.903894295331088E-2</v>
      </c>
    </row>
    <row r="135" spans="1:16" x14ac:dyDescent="0.25">
      <c r="A135" t="s">
        <v>136</v>
      </c>
      <c r="I135">
        <v>136.62228975478979</v>
      </c>
      <c r="J135">
        <v>150.2236290982716</v>
      </c>
      <c r="K135">
        <v>165.151078947656</v>
      </c>
      <c r="L135">
        <v>181.5330892751663</v>
      </c>
      <c r="M135">
        <v>199.48933990108469</v>
      </c>
      <c r="N135">
        <v>219.13009165655231</v>
      </c>
      <c r="O135">
        <v>237.1615113957794</v>
      </c>
      <c r="P135">
        <v>259.31605563253618</v>
      </c>
    </row>
    <row r="136" spans="1:16" x14ac:dyDescent="0.25">
      <c r="A136" t="s">
        <v>137</v>
      </c>
      <c r="B136">
        <v>3.3672400698222187E-2</v>
      </c>
      <c r="C136">
        <v>6.4369414393949262E-2</v>
      </c>
      <c r="D136">
        <v>0.1037774134112481</v>
      </c>
      <c r="E136">
        <v>0.13936687388187699</v>
      </c>
      <c r="F136">
        <v>0.17343642561983039</v>
      </c>
      <c r="G136">
        <v>0.2018680020539026</v>
      </c>
      <c r="H136">
        <v>0.22710344835259411</v>
      </c>
      <c r="I136">
        <v>0.2299573768659785</v>
      </c>
      <c r="J136">
        <v>0.2329537951899755</v>
      </c>
      <c r="K136">
        <v>0.23557706936052991</v>
      </c>
      <c r="L136">
        <v>0.2390103945377472</v>
      </c>
      <c r="M136">
        <v>0.22354924662317749</v>
      </c>
      <c r="N136">
        <v>7.9229268161471023E-2</v>
      </c>
      <c r="O136">
        <v>2.1633521637917631E-2</v>
      </c>
      <c r="P136">
        <v>4.4405917457715757E-2</v>
      </c>
    </row>
    <row r="137" spans="1:16" x14ac:dyDescent="0.25">
      <c r="A137" t="s">
        <v>138</v>
      </c>
      <c r="I137">
        <v>136.62228364392351</v>
      </c>
      <c r="J137">
        <v>150.22362060241591</v>
      </c>
      <c r="K137">
        <v>165.15106775479421</v>
      </c>
      <c r="L137">
        <v>181.53307415901219</v>
      </c>
      <c r="M137">
        <v>199.48931902861921</v>
      </c>
      <c r="N137">
        <v>219.13006201452549</v>
      </c>
      <c r="O137">
        <v>237.16135165419971</v>
      </c>
      <c r="P137">
        <v>259.31585648896299</v>
      </c>
    </row>
    <row r="138" spans="1:16" x14ac:dyDescent="0.25">
      <c r="A138" t="s">
        <v>139</v>
      </c>
      <c r="B138">
        <v>9.0891049587774688</v>
      </c>
      <c r="C138">
        <v>13.019050438913</v>
      </c>
      <c r="D138">
        <v>45.642224674966343</v>
      </c>
      <c r="E138">
        <v>46.971652178821763</v>
      </c>
      <c r="F138">
        <v>48.558621437906332</v>
      </c>
      <c r="G138">
        <v>48.801198614863807</v>
      </c>
      <c r="H138">
        <v>48.958252041532347</v>
      </c>
      <c r="I138">
        <v>48.961580101352133</v>
      </c>
      <c r="J138">
        <v>48.964576244608388</v>
      </c>
      <c r="K138">
        <v>48.967199266010802</v>
      </c>
      <c r="L138">
        <v>48.970717241982861</v>
      </c>
      <c r="M138">
        <v>47.157145642796813</v>
      </c>
      <c r="N138">
        <v>8.381726830075694</v>
      </c>
      <c r="O138">
        <v>2.3914720823536888E-2</v>
      </c>
      <c r="P138">
        <v>4.5490457753540749E-2</v>
      </c>
    </row>
    <row r="139" spans="1:16" x14ac:dyDescent="0.25">
      <c r="A139" t="s">
        <v>140</v>
      </c>
      <c r="I139">
        <v>136.6208517714287</v>
      </c>
      <c r="J139">
        <v>150.21674127195331</v>
      </c>
      <c r="K139">
        <v>165.1377343854532</v>
      </c>
      <c r="L139">
        <v>181.51771726383481</v>
      </c>
      <c r="M139">
        <v>199.4710418247133</v>
      </c>
      <c r="N139">
        <v>219.1068650696696</v>
      </c>
      <c r="O139">
        <v>237.30739097723719</v>
      </c>
      <c r="P139">
        <v>257.64502433021443</v>
      </c>
    </row>
    <row r="140" spans="1:16" x14ac:dyDescent="0.25">
      <c r="A140" t="s">
        <v>141</v>
      </c>
      <c r="I140">
        <v>136.63630758624731</v>
      </c>
      <c r="J140">
        <v>150.2539979968405</v>
      </c>
      <c r="K140">
        <v>165.19164622359699</v>
      </c>
      <c r="L140">
        <v>181.5972599397698</v>
      </c>
      <c r="M140">
        <v>198.86755184571919</v>
      </c>
      <c r="N140">
        <v>216.9202851251903</v>
      </c>
      <c r="O140">
        <v>237.830517675538</v>
      </c>
      <c r="P140">
        <v>256.72966957500779</v>
      </c>
    </row>
    <row r="141" spans="1:16" x14ac:dyDescent="0.25">
      <c r="A141" t="s">
        <v>142</v>
      </c>
      <c r="I141">
        <v>21.050154379077011</v>
      </c>
      <c r="J141">
        <v>23.149543409141891</v>
      </c>
      <c r="K141">
        <v>25.455852257337749</v>
      </c>
      <c r="L141">
        <v>27.98948858234769</v>
      </c>
      <c r="M141">
        <v>30.770313142221021</v>
      </c>
      <c r="N141">
        <v>33.818515990177687</v>
      </c>
      <c r="O141">
        <v>36.664763867248183</v>
      </c>
      <c r="P141">
        <v>39.875952029159542</v>
      </c>
    </row>
    <row r="142" spans="1:16" x14ac:dyDescent="0.25">
      <c r="A142" t="s">
        <v>143</v>
      </c>
      <c r="I142">
        <v>21.036290088586281</v>
      </c>
      <c r="J142">
        <v>23.129942792424089</v>
      </c>
      <c r="K142">
        <v>25.426012553707341</v>
      </c>
      <c r="L142">
        <v>27.947288475542109</v>
      </c>
      <c r="M142">
        <v>30.554875588470601</v>
      </c>
      <c r="N142">
        <v>33.44440002581733</v>
      </c>
      <c r="O142">
        <v>36.450764652292897</v>
      </c>
      <c r="P142">
        <v>39.259162414953039</v>
      </c>
    </row>
    <row r="143" spans="1:16" x14ac:dyDescent="0.25">
      <c r="A143" t="s">
        <v>144</v>
      </c>
      <c r="I143">
        <v>21.036289223828341</v>
      </c>
      <c r="J143">
        <v>23.129941639945709</v>
      </c>
      <c r="K143">
        <v>25.42601096690553</v>
      </c>
      <c r="L143">
        <v>27.947286305676901</v>
      </c>
      <c r="M143">
        <v>30.554867117593059</v>
      </c>
      <c r="N143">
        <v>33.444387283815303</v>
      </c>
      <c r="O143">
        <v>36.450744602580542</v>
      </c>
      <c r="P143">
        <v>39.259133267029952</v>
      </c>
    </row>
    <row r="144" spans="1:16" x14ac:dyDescent="0.25">
      <c r="A144" t="s">
        <v>145</v>
      </c>
      <c r="I144">
        <v>21.036294422301701</v>
      </c>
      <c r="J144">
        <v>23.129948827691269</v>
      </c>
      <c r="K144">
        <v>25.42602107288473</v>
      </c>
      <c r="L144">
        <v>27.947300442717669</v>
      </c>
      <c r="M144">
        <v>30.55491221116694</v>
      </c>
      <c r="N144">
        <v>33.4444557580847</v>
      </c>
      <c r="O144">
        <v>36.450852273371282</v>
      </c>
      <c r="P144">
        <v>39.259295488662673</v>
      </c>
    </row>
    <row r="145" spans="1:16" x14ac:dyDescent="0.25">
      <c r="A145" t="s">
        <v>146</v>
      </c>
      <c r="B145">
        <v>0.33510583305195801</v>
      </c>
      <c r="C145">
        <v>0.90079238425884001</v>
      </c>
      <c r="D145">
        <v>11.252231676829579</v>
      </c>
      <c r="E145">
        <v>11.429750783005639</v>
      </c>
      <c r="F145">
        <v>11.610902824017</v>
      </c>
      <c r="G145">
        <v>11.881297711462009</v>
      </c>
      <c r="H145">
        <v>12.17239208294305</v>
      </c>
      <c r="I145">
        <v>12.17476743958321</v>
      </c>
      <c r="J145">
        <v>12.17676424012657</v>
      </c>
      <c r="K145">
        <v>12.111317979979219</v>
      </c>
      <c r="L145">
        <v>2.765351708056091</v>
      </c>
      <c r="M145">
        <v>6.7860679776078356E-3</v>
      </c>
      <c r="N145">
        <v>7.4479463447197792E-3</v>
      </c>
      <c r="O145">
        <v>1.0343497448558579E-2</v>
      </c>
      <c r="P145">
        <v>2.5934212921452711E-2</v>
      </c>
    </row>
    <row r="146" spans="1:16" x14ac:dyDescent="0.25">
      <c r="A146" t="s">
        <v>147</v>
      </c>
    </row>
    <row r="147" spans="1:16" x14ac:dyDescent="0.25">
      <c r="A147" t="s">
        <v>148</v>
      </c>
    </row>
    <row r="148" spans="1:16" x14ac:dyDescent="0.25">
      <c r="A148" t="s">
        <v>149</v>
      </c>
    </row>
    <row r="149" spans="1:16" x14ac:dyDescent="0.25">
      <c r="A149" t="s">
        <v>150</v>
      </c>
    </row>
    <row r="150" spans="1:16" x14ac:dyDescent="0.25">
      <c r="A150" t="s">
        <v>151</v>
      </c>
    </row>
    <row r="151" spans="1:16" x14ac:dyDescent="0.25">
      <c r="A151" t="s">
        <v>152</v>
      </c>
    </row>
    <row r="152" spans="1:16" x14ac:dyDescent="0.25">
      <c r="A152" t="s">
        <v>153</v>
      </c>
    </row>
    <row r="153" spans="1:16" x14ac:dyDescent="0.25">
      <c r="A153" t="s">
        <v>154</v>
      </c>
    </row>
    <row r="154" spans="1:16" x14ac:dyDescent="0.25">
      <c r="A154" t="s">
        <v>155</v>
      </c>
    </row>
    <row r="155" spans="1:16" x14ac:dyDescent="0.25">
      <c r="A155" t="s">
        <v>156</v>
      </c>
    </row>
    <row r="156" spans="1:16" x14ac:dyDescent="0.25">
      <c r="A156" t="s">
        <v>157</v>
      </c>
    </row>
    <row r="157" spans="1:16" x14ac:dyDescent="0.25">
      <c r="A157" t="s">
        <v>158</v>
      </c>
    </row>
    <row r="158" spans="1:16" x14ac:dyDescent="0.25">
      <c r="A158" t="s">
        <v>159</v>
      </c>
    </row>
    <row r="159" spans="1:16" x14ac:dyDescent="0.25">
      <c r="A159" t="s">
        <v>160</v>
      </c>
      <c r="B159">
        <v>7.5973464919076254E-3</v>
      </c>
      <c r="C159">
        <v>1.5550292459737391E-2</v>
      </c>
      <c r="D159">
        <v>2.4419988437147822E-2</v>
      </c>
      <c r="E159">
        <v>3.561891710519699E-2</v>
      </c>
      <c r="F159">
        <v>5.5569382765197212E-2</v>
      </c>
      <c r="G159">
        <v>5.876186785741859E-2</v>
      </c>
      <c r="H159">
        <v>6.1202513686885111E-2</v>
      </c>
      <c r="I159">
        <v>6.3106078120023154E-2</v>
      </c>
      <c r="J159">
        <v>6.4607635198052224E-2</v>
      </c>
      <c r="K159">
        <v>4.9024811176042203E-2</v>
      </c>
      <c r="L159">
        <v>6.3580543270092974E-3</v>
      </c>
      <c r="M159">
        <v>3.0620942459413142E-3</v>
      </c>
      <c r="N159">
        <v>3.9056533238908619E-3</v>
      </c>
      <c r="O159">
        <v>6.4239812323413741E-3</v>
      </c>
      <c r="P159">
        <v>1.851821014367774E-2</v>
      </c>
    </row>
    <row r="160" spans="1:16" x14ac:dyDescent="0.25">
      <c r="A160" t="s">
        <v>161</v>
      </c>
      <c r="B160">
        <v>9.0201436927275797E-3</v>
      </c>
      <c r="C160">
        <v>1.8678783453133251E-2</v>
      </c>
      <c r="D160">
        <v>2.9870641448883781E-2</v>
      </c>
      <c r="E160">
        <v>4.5257579452001283E-2</v>
      </c>
      <c r="F160">
        <v>8.2262597546445687E-2</v>
      </c>
      <c r="G160">
        <v>8.5495543130550994E-2</v>
      </c>
      <c r="H160">
        <v>8.8260501787982018E-2</v>
      </c>
      <c r="I160">
        <v>9.0591972410031155E-2</v>
      </c>
      <c r="J160">
        <v>9.2551048878471875E-2</v>
      </c>
      <c r="K160">
        <v>9.4097597453084755E-2</v>
      </c>
      <c r="L160">
        <v>7.5495387348386012E-2</v>
      </c>
      <c r="M160">
        <v>1.0726217322490961E-2</v>
      </c>
      <c r="N160">
        <v>8.4007482948365401E-3</v>
      </c>
      <c r="O160">
        <v>1.18666083470083E-2</v>
      </c>
      <c r="P160">
        <v>2.6339598221693669E-2</v>
      </c>
    </row>
    <row r="161" spans="1:16" x14ac:dyDescent="0.25">
      <c r="A161" t="s">
        <v>162</v>
      </c>
      <c r="I161">
        <v>12.67006215542027</v>
      </c>
      <c r="J161">
        <v>13.93144123102139</v>
      </c>
      <c r="K161">
        <v>15.31579783648208</v>
      </c>
      <c r="L161">
        <v>16.8350436058574</v>
      </c>
      <c r="M161">
        <v>18.500263856136261</v>
      </c>
      <c r="N161">
        <v>20.32165837143371</v>
      </c>
      <c r="O161">
        <v>21.994113353364849</v>
      </c>
      <c r="P161">
        <v>24.048439554893982</v>
      </c>
    </row>
    <row r="162" spans="1:16" x14ac:dyDescent="0.25">
      <c r="A162" t="s">
        <v>163</v>
      </c>
      <c r="B162">
        <v>1.632259817923665E-2</v>
      </c>
      <c r="C162">
        <v>3.1186080689488239E-2</v>
      </c>
      <c r="D162">
        <v>4.9140846210030328E-2</v>
      </c>
      <c r="E162">
        <v>6.6917353939226071E-2</v>
      </c>
      <c r="F162">
        <v>8.3232146024053349E-2</v>
      </c>
      <c r="G162">
        <v>9.7142620099089194E-2</v>
      </c>
      <c r="H162">
        <v>0.1091755730662578</v>
      </c>
      <c r="I162">
        <v>0.1119778403321709</v>
      </c>
      <c r="J162">
        <v>0.114918222892711</v>
      </c>
      <c r="K162">
        <v>0.11749266616781941</v>
      </c>
      <c r="L162">
        <v>0.1208285016694621</v>
      </c>
      <c r="M162">
        <v>0.11533198944432969</v>
      </c>
      <c r="N162">
        <v>4.8684811232646133E-2</v>
      </c>
      <c r="O162">
        <v>2.077429624385518E-2</v>
      </c>
      <c r="P162">
        <v>4.049541040499717E-2</v>
      </c>
    </row>
    <row r="163" spans="1:16" x14ac:dyDescent="0.25">
      <c r="A163" t="s">
        <v>164</v>
      </c>
      <c r="I163">
        <v>18.49226513642288</v>
      </c>
      <c r="J163">
        <v>20.331970969421349</v>
      </c>
      <c r="K163">
        <v>22.350604076154301</v>
      </c>
      <c r="L163">
        <v>24.565965265643111</v>
      </c>
      <c r="M163">
        <v>26.993675892144939</v>
      </c>
      <c r="N163">
        <v>29.648101949311801</v>
      </c>
      <c r="O163">
        <v>32.079142563380657</v>
      </c>
      <c r="P163">
        <v>35.065678742175102</v>
      </c>
    </row>
    <row r="164" spans="1:16" x14ac:dyDescent="0.25">
      <c r="A164" t="s">
        <v>165</v>
      </c>
      <c r="B164">
        <v>0.75423731479286094</v>
      </c>
      <c r="C164">
        <v>1.0927363104417089</v>
      </c>
      <c r="D164">
        <v>3.7514502560794329</v>
      </c>
      <c r="E164">
        <v>3.7709798493724218</v>
      </c>
      <c r="F164">
        <v>3.7880188218241</v>
      </c>
      <c r="G164">
        <v>3.802239025715175</v>
      </c>
      <c r="H164">
        <v>3.8143736698692989</v>
      </c>
      <c r="I164">
        <v>3.8176391619345851</v>
      </c>
      <c r="J164">
        <v>3.820576799638371</v>
      </c>
      <c r="K164">
        <v>3.8231487451590609</v>
      </c>
      <c r="L164">
        <v>3.826564659390463</v>
      </c>
      <c r="M164">
        <v>3.6798180041523079</v>
      </c>
      <c r="N164">
        <v>0.59467135775482494</v>
      </c>
      <c r="O164">
        <v>2.2981755856767819E-2</v>
      </c>
      <c r="P164">
        <v>4.1417456555978623E-2</v>
      </c>
    </row>
    <row r="165" spans="1:16" x14ac:dyDescent="0.25">
      <c r="A165" t="s">
        <v>166</v>
      </c>
      <c r="I165">
        <v>12.66993040231057</v>
      </c>
      <c r="J165">
        <v>13.93080796697218</v>
      </c>
      <c r="K165">
        <v>15.314574872574189</v>
      </c>
      <c r="L165">
        <v>16.833634054446769</v>
      </c>
      <c r="M165">
        <v>18.498584331019838</v>
      </c>
      <c r="N165">
        <v>20.31952260422015</v>
      </c>
      <c r="O165">
        <v>22.007694454537301</v>
      </c>
      <c r="P165">
        <v>23.893557486248021</v>
      </c>
    </row>
    <row r="166" spans="1:16" x14ac:dyDescent="0.25">
      <c r="A166" t="s">
        <v>167</v>
      </c>
      <c r="I166">
        <v>12.67184755014169</v>
      </c>
      <c r="J166">
        <v>13.934828142674419</v>
      </c>
      <c r="K166">
        <v>15.320316218407701</v>
      </c>
      <c r="L166">
        <v>16.841985351211989</v>
      </c>
      <c r="M166">
        <v>18.447332887561888</v>
      </c>
      <c r="N166">
        <v>20.130754462137361</v>
      </c>
      <c r="O166">
        <v>22.07208816283525</v>
      </c>
      <c r="P166">
        <v>23.830312620396221</v>
      </c>
    </row>
    <row r="167" spans="1:16" x14ac:dyDescent="0.25">
      <c r="A167" t="s">
        <v>168</v>
      </c>
      <c r="I167">
        <v>1.2952590558640169</v>
      </c>
      <c r="J167">
        <v>1.4244385712465599</v>
      </c>
      <c r="K167">
        <v>1.56634934519825</v>
      </c>
      <c r="L167">
        <v>1.7222440893618101</v>
      </c>
      <c r="M167">
        <v>1.893341987733242</v>
      </c>
      <c r="N167">
        <v>2.0808835834963619</v>
      </c>
      <c r="O167">
        <v>2.2561157618276879</v>
      </c>
      <c r="P167">
        <v>2.4535886476676358</v>
      </c>
    </row>
    <row r="168" spans="1:16" x14ac:dyDescent="0.25">
      <c r="A168" t="s">
        <v>169</v>
      </c>
      <c r="I168">
        <v>1.294411016579589</v>
      </c>
      <c r="J168">
        <v>1.423240029412445</v>
      </c>
      <c r="K168">
        <v>1.564524659592053</v>
      </c>
      <c r="L168">
        <v>1.719662317903337</v>
      </c>
      <c r="M168">
        <v>1.880114329067428</v>
      </c>
      <c r="N168">
        <v>2.0578955185647358</v>
      </c>
      <c r="O168">
        <v>2.242853211224733</v>
      </c>
      <c r="P168">
        <v>2.4155532323526812</v>
      </c>
    </row>
    <row r="169" spans="1:16" x14ac:dyDescent="0.25">
      <c r="A169" t="s">
        <v>170</v>
      </c>
      <c r="I169">
        <v>1.2944110133122031</v>
      </c>
      <c r="J169">
        <v>1.4232400250560031</v>
      </c>
      <c r="K169">
        <v>1.564524653590754</v>
      </c>
      <c r="L169">
        <v>1.719662309694054</v>
      </c>
      <c r="M169">
        <v>1.880114297117752</v>
      </c>
      <c r="N169">
        <v>2.0578954705598909</v>
      </c>
      <c r="O169">
        <v>2.242853135764407</v>
      </c>
      <c r="P169">
        <v>2.4155531230314118</v>
      </c>
    </row>
    <row r="170" spans="1:16" x14ac:dyDescent="0.25">
      <c r="A170" t="s">
        <v>171</v>
      </c>
      <c r="I170">
        <v>1.294411032964228</v>
      </c>
      <c r="J170">
        <v>1.423240052246419</v>
      </c>
      <c r="K170">
        <v>1.5645246918422679</v>
      </c>
      <c r="L170">
        <v>1.7196623632012931</v>
      </c>
      <c r="M170">
        <v>1.8801144669208141</v>
      </c>
      <c r="N170">
        <v>2.057895727828396</v>
      </c>
      <c r="O170">
        <v>2.242853539529686</v>
      </c>
      <c r="P170">
        <v>2.4155537283324988</v>
      </c>
    </row>
    <row r="171" spans="1:16" x14ac:dyDescent="0.25">
      <c r="A171" t="s">
        <v>172</v>
      </c>
      <c r="B171">
        <v>4.2210484533864077E-2</v>
      </c>
      <c r="C171">
        <v>8.1772637041340135E-2</v>
      </c>
      <c r="D171">
        <v>0.6615922694925227</v>
      </c>
      <c r="E171">
        <v>0.66825008663601693</v>
      </c>
      <c r="F171">
        <v>0.67377255931823776</v>
      </c>
      <c r="G171">
        <v>0.67838163724528222</v>
      </c>
      <c r="H171">
        <v>0.68216291791869776</v>
      </c>
      <c r="I171">
        <v>0.68441443890506104</v>
      </c>
      <c r="J171">
        <v>0.68630661333036169</v>
      </c>
      <c r="K171">
        <v>0.67936253364240007</v>
      </c>
      <c r="L171">
        <v>0.13693818210912639</v>
      </c>
      <c r="M171">
        <v>6.3744080289441368E-3</v>
      </c>
      <c r="N171">
        <v>6.8369618526038893E-3</v>
      </c>
      <c r="O171">
        <v>9.2285066259719956E-3</v>
      </c>
      <c r="P171">
        <v>2.0690046197292901E-2</v>
      </c>
    </row>
    <row r="172" spans="1:16" x14ac:dyDescent="0.25">
      <c r="A172" t="s">
        <v>173</v>
      </c>
      <c r="B172">
        <v>1.0157879754312551E-3</v>
      </c>
      <c r="C172">
        <v>2.0819830127804281E-3</v>
      </c>
      <c r="D172">
        <v>3.2010565372195799E-3</v>
      </c>
      <c r="E172">
        <v>4.3755977685726614E-3</v>
      </c>
      <c r="F172">
        <v>5.6083189978562683E-3</v>
      </c>
      <c r="G172">
        <v>7.3313868213476284E-3</v>
      </c>
      <c r="H172">
        <v>9.1399896779490487E-3</v>
      </c>
      <c r="I172">
        <v>1.103833316080124E-2</v>
      </c>
      <c r="J172">
        <v>1.253773492601132E-2</v>
      </c>
      <c r="K172">
        <v>1.145668663124098E-2</v>
      </c>
      <c r="L172">
        <v>5.8070316932320037E-3</v>
      </c>
      <c r="M172">
        <v>3.066272980792839E-3</v>
      </c>
      <c r="N172">
        <v>3.914606674153321E-3</v>
      </c>
      <c r="O172">
        <v>6.4558714548357682E-3</v>
      </c>
      <c r="P172">
        <v>1.8845315257928919E-2</v>
      </c>
    </row>
    <row r="173" spans="1:16" x14ac:dyDescent="0.25">
      <c r="A173" t="s">
        <v>174</v>
      </c>
      <c r="B173">
        <v>1.327320711284377E-3</v>
      </c>
      <c r="C173">
        <v>2.7187178942619942E-3</v>
      </c>
      <c r="D173">
        <v>4.1771472876160742E-3</v>
      </c>
      <c r="E173">
        <v>5.7056884155927846E-3</v>
      </c>
      <c r="F173">
        <v>7.3075488771997639E-3</v>
      </c>
      <c r="G173">
        <v>9.4054296129524075E-3</v>
      </c>
      <c r="H173">
        <v>1.160418952350791E-2</v>
      </c>
      <c r="I173">
        <v>1.3908465137659049E-2</v>
      </c>
      <c r="J173">
        <v>1.58597442117774E-2</v>
      </c>
      <c r="K173">
        <v>1.741082217171647E-2</v>
      </c>
      <c r="L173">
        <v>1.6616682362088409E-2</v>
      </c>
      <c r="M173">
        <v>1.033509514404286E-2</v>
      </c>
      <c r="N173">
        <v>8.607722621707569E-3</v>
      </c>
      <c r="O173">
        <v>1.2284520944987181E-2</v>
      </c>
      <c r="P173">
        <v>2.8760275157333291E-2</v>
      </c>
    </row>
    <row r="174" spans="1:16" x14ac:dyDescent="0.25">
      <c r="A174" t="s">
        <v>175</v>
      </c>
      <c r="I174">
        <v>87.151763183287287</v>
      </c>
      <c r="J174">
        <v>95.817282770030005</v>
      </c>
      <c r="K174">
        <v>105.3266562390892</v>
      </c>
      <c r="L174">
        <v>115.76584035034359</v>
      </c>
      <c r="M174">
        <v>127.208761874391</v>
      </c>
      <c r="N174">
        <v>139.72519300749079</v>
      </c>
      <c r="O174">
        <v>151.22161791527199</v>
      </c>
      <c r="P174">
        <v>165.3511456982279</v>
      </c>
    </row>
    <row r="175" spans="1:16" x14ac:dyDescent="0.25">
      <c r="A175" t="s">
        <v>176</v>
      </c>
      <c r="B175">
        <v>1.6710366717899779E-3</v>
      </c>
      <c r="C175">
        <v>3.424085784450239E-3</v>
      </c>
      <c r="D175">
        <v>5.2630821730036571E-3</v>
      </c>
      <c r="E175">
        <v>7.5771781172676682E-3</v>
      </c>
      <c r="F175">
        <v>1.000470170674627E-2</v>
      </c>
      <c r="G175">
        <v>1.255108824076641E-2</v>
      </c>
      <c r="H175">
        <v>1.522202133067802E-2</v>
      </c>
      <c r="I175">
        <v>1.8023443136319699E-2</v>
      </c>
      <c r="J175">
        <v>2.09786466389182E-2</v>
      </c>
      <c r="K175">
        <v>2.357745482209608E-2</v>
      </c>
      <c r="L175">
        <v>2.6989429320200788E-2</v>
      </c>
      <c r="M175">
        <v>3.0095792789205971E-2</v>
      </c>
      <c r="N175">
        <v>2.614935059041755E-2</v>
      </c>
      <c r="O175">
        <v>2.1514738681698189E-2</v>
      </c>
      <c r="P175">
        <v>4.4063269705595987E-2</v>
      </c>
    </row>
    <row r="176" spans="1:16" x14ac:dyDescent="0.25">
      <c r="A176" t="s">
        <v>177</v>
      </c>
      <c r="I176">
        <v>87.151760792795798</v>
      </c>
      <c r="J176">
        <v>95.817279636582356</v>
      </c>
      <c r="K176">
        <v>105.3266519833133</v>
      </c>
      <c r="L176">
        <v>115.7658346306164</v>
      </c>
      <c r="M176">
        <v>127.2087540695765</v>
      </c>
      <c r="N176">
        <v>139.72518201312519</v>
      </c>
      <c r="O176">
        <v>151.22155409057629</v>
      </c>
      <c r="P176">
        <v>165.3510656062335</v>
      </c>
    </row>
    <row r="177" spans="1:16" x14ac:dyDescent="0.25">
      <c r="A177" t="s">
        <v>178</v>
      </c>
      <c r="B177">
        <v>1.6706663047544759E-3</v>
      </c>
      <c r="C177">
        <v>3.4233104142254709E-3</v>
      </c>
      <c r="D177">
        <v>5.6288116197763327E-3</v>
      </c>
      <c r="E177">
        <v>7.9425091406075017E-3</v>
      </c>
      <c r="F177">
        <v>1.036959677226758E-2</v>
      </c>
      <c r="G177">
        <v>1.2915506463299489E-2</v>
      </c>
      <c r="H177">
        <v>1.558591820954402E-2</v>
      </c>
      <c r="I177">
        <v>1.885298924212922E-2</v>
      </c>
      <c r="J177">
        <v>2.1807694380983369E-2</v>
      </c>
      <c r="K177">
        <v>2.4406033985867399E-2</v>
      </c>
      <c r="L177">
        <v>2.7901622732731599E-2</v>
      </c>
      <c r="M177">
        <v>3.1793995090069457E-2</v>
      </c>
      <c r="N177">
        <v>2.9356740778441151E-2</v>
      </c>
      <c r="O177">
        <v>2.3765504510982301E-2</v>
      </c>
      <c r="P177">
        <v>4.5131806815174778E-2</v>
      </c>
    </row>
    <row r="178" spans="1:16" x14ac:dyDescent="0.25">
      <c r="A178" t="s">
        <v>179</v>
      </c>
      <c r="I178">
        <v>87.150867579350972</v>
      </c>
      <c r="J178">
        <v>95.810888490620144</v>
      </c>
      <c r="K178">
        <v>105.3152100853433</v>
      </c>
      <c r="L178">
        <v>115.7527099424898</v>
      </c>
      <c r="M178">
        <v>127.1933109727174</v>
      </c>
      <c r="N178">
        <v>139.70604769850729</v>
      </c>
      <c r="O178">
        <v>151.30662043684779</v>
      </c>
      <c r="P178">
        <v>164.27694054418669</v>
      </c>
    </row>
    <row r="179" spans="1:16" x14ac:dyDescent="0.25">
      <c r="A179" t="s">
        <v>180</v>
      </c>
      <c r="I179">
        <v>87.10003941128349</v>
      </c>
      <c r="J179">
        <v>95.730521612808701</v>
      </c>
      <c r="K179">
        <v>105.18448425182039</v>
      </c>
      <c r="L179">
        <v>115.5918054016558</v>
      </c>
      <c r="M179">
        <v>126.56904779305231</v>
      </c>
      <c r="N179">
        <v>138.0579232825375</v>
      </c>
      <c r="O179">
        <v>151.35059728455801</v>
      </c>
      <c r="P179">
        <v>163.38812307708611</v>
      </c>
    </row>
    <row r="180" spans="1:16" x14ac:dyDescent="0.25">
      <c r="A180" t="s">
        <v>181</v>
      </c>
      <c r="I180">
        <v>3.917194506332407</v>
      </c>
      <c r="J180">
        <v>4.3071603785274748</v>
      </c>
      <c r="K180">
        <v>4.7354158266940187</v>
      </c>
      <c r="L180">
        <v>5.2059903107225498</v>
      </c>
      <c r="M180">
        <v>5.7223857283872288</v>
      </c>
      <c r="N180">
        <v>6.2882973071727184</v>
      </c>
      <c r="O180">
        <v>6.8168613780019536</v>
      </c>
      <c r="P180">
        <v>7.4134656151921323</v>
      </c>
    </row>
    <row r="181" spans="1:16" x14ac:dyDescent="0.25">
      <c r="A181" t="s">
        <v>182</v>
      </c>
      <c r="I181">
        <v>3.913547813954573</v>
      </c>
      <c r="J181">
        <v>4.3014502907728556</v>
      </c>
      <c r="K181">
        <v>4.7264748411363184</v>
      </c>
      <c r="L181">
        <v>5.1936058646658534</v>
      </c>
      <c r="M181">
        <v>5.6773759161487023</v>
      </c>
      <c r="N181">
        <v>6.2131397506796366</v>
      </c>
      <c r="O181">
        <v>6.7707669451685657</v>
      </c>
      <c r="P181">
        <v>7.2919927327227736</v>
      </c>
    </row>
    <row r="182" spans="1:16" x14ac:dyDescent="0.25">
      <c r="A182" t="s">
        <v>183</v>
      </c>
      <c r="I182">
        <v>3.9135477769774099</v>
      </c>
      <c r="J182">
        <v>4.3014502436027016</v>
      </c>
      <c r="K182">
        <v>4.7264747777712506</v>
      </c>
      <c r="L182">
        <v>5.1936057818031713</v>
      </c>
      <c r="M182">
        <v>5.677375614775376</v>
      </c>
      <c r="N182">
        <v>6.2131393071263492</v>
      </c>
      <c r="O182">
        <v>6.770766255199729</v>
      </c>
      <c r="P182">
        <v>7.2919917342898648</v>
      </c>
    </row>
    <row r="183" spans="1:16" x14ac:dyDescent="0.25">
      <c r="A183" t="s">
        <v>184</v>
      </c>
      <c r="I183">
        <v>3.9135479553542911</v>
      </c>
      <c r="J183">
        <v>4.301450474501415</v>
      </c>
      <c r="K183">
        <v>4.7264750907968454</v>
      </c>
      <c r="L183">
        <v>5.1936062060181598</v>
      </c>
      <c r="M183">
        <v>5.6773770720695236</v>
      </c>
      <c r="N183">
        <v>6.2131414907287592</v>
      </c>
      <c r="O183">
        <v>6.7707697101800921</v>
      </c>
      <c r="P183">
        <v>7.2919970050407734</v>
      </c>
    </row>
    <row r="184" spans="1:16" x14ac:dyDescent="0.25">
      <c r="A184" t="s">
        <v>185</v>
      </c>
      <c r="B184">
        <v>8.9318430605928598E-4</v>
      </c>
      <c r="C184">
        <v>1.8209424965339859E-3</v>
      </c>
      <c r="D184">
        <v>3.118291234848311E-3</v>
      </c>
      <c r="E184">
        <v>4.469463418819793E-3</v>
      </c>
      <c r="F184">
        <v>5.8763992054796299E-3</v>
      </c>
      <c r="G184">
        <v>7.3410920910695759E-3</v>
      </c>
      <c r="H184">
        <v>8.8655953331830493E-3</v>
      </c>
      <c r="I184">
        <v>1.0869499713614939E-2</v>
      </c>
      <c r="J184">
        <v>1.2619782081271951E-2</v>
      </c>
      <c r="K184">
        <v>1.3876233765585151E-2</v>
      </c>
      <c r="L184">
        <v>1.1416580647297791E-2</v>
      </c>
      <c r="M184">
        <v>6.2864722633178367E-3</v>
      </c>
      <c r="N184">
        <v>7.084589341336274E-3</v>
      </c>
      <c r="O184">
        <v>9.8312699708214112E-3</v>
      </c>
      <c r="P184">
        <v>2.35898424488791E-2</v>
      </c>
    </row>
    <row r="185" spans="1:16" x14ac:dyDescent="0.25">
      <c r="A185" t="s">
        <v>186</v>
      </c>
      <c r="B185">
        <v>3.9750594937968307E-2</v>
      </c>
      <c r="C185">
        <v>0.31817154657002727</v>
      </c>
      <c r="D185">
        <v>0.6264239859597589</v>
      </c>
      <c r="E185">
        <v>0.94822821109593702</v>
      </c>
      <c r="F185">
        <v>27.151762719848811</v>
      </c>
      <c r="G185">
        <v>27.459072806158741</v>
      </c>
      <c r="H185">
        <v>27.637644719534119</v>
      </c>
      <c r="I185">
        <v>27.639553479527709</v>
      </c>
      <c r="J185">
        <v>27.641058580917608</v>
      </c>
      <c r="K185">
        <v>27.25560001777097</v>
      </c>
      <c r="L185">
        <v>0.13764456453875479</v>
      </c>
      <c r="M185">
        <v>3.068745080952302E-3</v>
      </c>
      <c r="N185">
        <v>3.9165674010153842E-3</v>
      </c>
      <c r="O185">
        <v>6.4596116958330046E-3</v>
      </c>
      <c r="P185">
        <v>1.8874973983979471E-2</v>
      </c>
    </row>
    <row r="186" spans="1:16" x14ac:dyDescent="0.25">
      <c r="A186" t="s">
        <v>187</v>
      </c>
      <c r="B186">
        <v>3.055220723449625E-2</v>
      </c>
      <c r="C186">
        <v>0.1020948719014866</v>
      </c>
      <c r="D186">
        <v>0.19220669989807021</v>
      </c>
      <c r="E186">
        <v>0.29983974076194381</v>
      </c>
      <c r="F186">
        <v>4.7324063407106527</v>
      </c>
      <c r="G186">
        <v>4.8120495923412081</v>
      </c>
      <c r="H186">
        <v>4.8556236807405302</v>
      </c>
      <c r="I186">
        <v>4.8580067344811262</v>
      </c>
      <c r="J186">
        <v>4.8600100300349878</v>
      </c>
      <c r="K186">
        <v>4.8615897042223066</v>
      </c>
      <c r="L186">
        <v>4.7386668417794722</v>
      </c>
      <c r="M186">
        <v>4.2558840244903591E-2</v>
      </c>
      <c r="N186">
        <v>8.6901736722430067E-3</v>
      </c>
      <c r="O186">
        <v>1.2398675262328809E-2</v>
      </c>
      <c r="P186">
        <v>2.9386207983541069E-2</v>
      </c>
    </row>
    <row r="187" spans="1:16" x14ac:dyDescent="0.25">
      <c r="A187" t="s">
        <v>188</v>
      </c>
      <c r="I187">
        <v>810.78766116689576</v>
      </c>
      <c r="J187">
        <v>891.50589353192231</v>
      </c>
      <c r="K187">
        <v>980.09518852270662</v>
      </c>
      <c r="L187">
        <v>1077.31791701871</v>
      </c>
      <c r="M187">
        <v>1183.884330992978</v>
      </c>
      <c r="N187">
        <v>1300.4484591621761</v>
      </c>
      <c r="O187">
        <v>1407.2958927399559</v>
      </c>
      <c r="P187">
        <v>1538.7792820290899</v>
      </c>
    </row>
    <row r="188" spans="1:16" x14ac:dyDescent="0.25">
      <c r="A188" t="s">
        <v>189</v>
      </c>
      <c r="B188">
        <v>4.3669358537590131E-2</v>
      </c>
      <c r="C188">
        <v>8.3451607122574795E-2</v>
      </c>
      <c r="D188">
        <v>0.1233734513738609</v>
      </c>
      <c r="E188">
        <v>0.1601762952064758</v>
      </c>
      <c r="F188">
        <v>0.1952919252492693</v>
      </c>
      <c r="G188">
        <v>0.22432935495108519</v>
      </c>
      <c r="H188">
        <v>0.24979007273097861</v>
      </c>
      <c r="I188">
        <v>0.25264862553338657</v>
      </c>
      <c r="J188">
        <v>0.25565007140606788</v>
      </c>
      <c r="K188">
        <v>0.25827771023050139</v>
      </c>
      <c r="L188">
        <v>0.26172006593759911</v>
      </c>
      <c r="M188">
        <v>0.240456544128514</v>
      </c>
      <c r="N188">
        <v>8.0490870991408434E-2</v>
      </c>
      <c r="O188">
        <v>2.1717299071457169E-2</v>
      </c>
      <c r="P188">
        <v>4.489033455539513E-2</v>
      </c>
    </row>
    <row r="189" spans="1:16" x14ac:dyDescent="0.25">
      <c r="A189" t="s">
        <v>190</v>
      </c>
      <c r="I189">
        <v>1183.356887436378</v>
      </c>
      <c r="J189">
        <v>1301.0824830560559</v>
      </c>
      <c r="K189">
        <v>1430.258360062589</v>
      </c>
      <c r="L189">
        <v>1572.0239364253739</v>
      </c>
      <c r="M189">
        <v>1727.3795938375649</v>
      </c>
      <c r="N189">
        <v>1897.2455236072949</v>
      </c>
      <c r="O189">
        <v>2052.3620689612121</v>
      </c>
      <c r="P189">
        <v>2243.4652313851079</v>
      </c>
    </row>
    <row r="190" spans="1:16" x14ac:dyDescent="0.25">
      <c r="A190" t="s">
        <v>191</v>
      </c>
      <c r="B190">
        <v>64.381096882578262</v>
      </c>
      <c r="C190">
        <v>73.068735637895088</v>
      </c>
      <c r="D190">
        <v>267.78896333374132</v>
      </c>
      <c r="E190">
        <v>269.97199776279882</v>
      </c>
      <c r="F190">
        <v>273.14018971392301</v>
      </c>
      <c r="G190">
        <v>273.4317622221082</v>
      </c>
      <c r="H190">
        <v>273.67741606257761</v>
      </c>
      <c r="I190">
        <v>273.68074975558568</v>
      </c>
      <c r="J190">
        <v>273.68375115603902</v>
      </c>
      <c r="K190">
        <v>273.68637875295968</v>
      </c>
      <c r="L190">
        <v>273.68990620756739</v>
      </c>
      <c r="M190">
        <v>260.81795034627771</v>
      </c>
      <c r="N190">
        <v>42.219170917283073</v>
      </c>
      <c r="O190">
        <v>2.4005721942651759E-2</v>
      </c>
      <c r="P190">
        <v>4.5998183616495963E-2</v>
      </c>
    </row>
    <row r="191" spans="1:16" x14ac:dyDescent="0.25">
      <c r="A191" t="s">
        <v>192</v>
      </c>
      <c r="I191">
        <v>810.779296242398</v>
      </c>
      <c r="J191">
        <v>891.4654304467756</v>
      </c>
      <c r="K191">
        <v>980.0164664036688</v>
      </c>
      <c r="L191">
        <v>1077.2273347616119</v>
      </c>
      <c r="M191">
        <v>1183.7766352097631</v>
      </c>
      <c r="N191">
        <v>1300.311874898536</v>
      </c>
      <c r="O191">
        <v>1408.1754448914239</v>
      </c>
      <c r="P191">
        <v>1528.864637998797</v>
      </c>
    </row>
    <row r="192" spans="1:16" x14ac:dyDescent="0.25">
      <c r="A192" t="s">
        <v>193</v>
      </c>
      <c r="I192">
        <v>810.63132912390279</v>
      </c>
      <c r="J192">
        <v>891.39552885157264</v>
      </c>
      <c r="K192">
        <v>979.95408841037477</v>
      </c>
      <c r="L192">
        <v>1077.2156080579989</v>
      </c>
      <c r="M192">
        <v>1177.8678329590859</v>
      </c>
      <c r="N192">
        <v>1280.123781618785</v>
      </c>
      <c r="O192">
        <v>1403.177444839846</v>
      </c>
      <c r="P192">
        <v>1513.0329664779931</v>
      </c>
    </row>
    <row r="193" spans="1:16" x14ac:dyDescent="0.25">
      <c r="A193" t="s">
        <v>194</v>
      </c>
      <c r="I193">
        <v>36.447095847805528</v>
      </c>
      <c r="J193">
        <v>40.081911978877827</v>
      </c>
      <c r="K193">
        <v>44.074871626405873</v>
      </c>
      <c r="L193">
        <v>48.461298723091872</v>
      </c>
      <c r="M193">
        <v>53.275500388994701</v>
      </c>
      <c r="N193">
        <v>58.552300823464407</v>
      </c>
      <c r="O193">
        <v>63.474151805997948</v>
      </c>
      <c r="P193">
        <v>69.029135877867816</v>
      </c>
    </row>
    <row r="194" spans="1:16" x14ac:dyDescent="0.25">
      <c r="A194" t="s">
        <v>195</v>
      </c>
      <c r="I194">
        <v>36.422986757438387</v>
      </c>
      <c r="J194">
        <v>40.047775382104703</v>
      </c>
      <c r="K194">
        <v>44.022817475630177</v>
      </c>
      <c r="L194">
        <v>48.387690254538633</v>
      </c>
      <c r="M194">
        <v>52.901119542172367</v>
      </c>
      <c r="N194">
        <v>57.902543473585879</v>
      </c>
      <c r="O194">
        <v>63.105444522574523</v>
      </c>
      <c r="P194">
        <v>67.963908841258132</v>
      </c>
    </row>
    <row r="195" spans="1:16" x14ac:dyDescent="0.25">
      <c r="A195" t="s">
        <v>196</v>
      </c>
      <c r="I195">
        <v>36.422984154221993</v>
      </c>
      <c r="J195">
        <v>40.047771913995447</v>
      </c>
      <c r="K195">
        <v>44.022812706489759</v>
      </c>
      <c r="L195">
        <v>48.387683741283183</v>
      </c>
      <c r="M195">
        <v>52.90109409936354</v>
      </c>
      <c r="N195">
        <v>57.902505286239823</v>
      </c>
      <c r="O195">
        <v>63.105384531832463</v>
      </c>
      <c r="P195">
        <v>67.963821961664792</v>
      </c>
    </row>
    <row r="196" spans="1:16" x14ac:dyDescent="0.25">
      <c r="A196" t="s">
        <v>197</v>
      </c>
      <c r="I196">
        <v>36.422999711006781</v>
      </c>
      <c r="J196">
        <v>40.047793430480112</v>
      </c>
      <c r="K196">
        <v>44.022842918982242</v>
      </c>
      <c r="L196">
        <v>48.387725960624593</v>
      </c>
      <c r="M196">
        <v>52.901228938851837</v>
      </c>
      <c r="N196">
        <v>57.902709431432029</v>
      </c>
      <c r="O196">
        <v>63.105704924620262</v>
      </c>
      <c r="P196">
        <v>67.964302500762528</v>
      </c>
    </row>
    <row r="197" spans="1:16" x14ac:dyDescent="0.25">
      <c r="A197" t="s">
        <v>198</v>
      </c>
      <c r="B197">
        <v>0.46980945330642171</v>
      </c>
      <c r="C197">
        <v>1.301326530396185</v>
      </c>
      <c r="D197">
        <v>18.590751700888831</v>
      </c>
      <c r="E197">
        <v>18.77184815703016</v>
      </c>
      <c r="F197">
        <v>18.924641399604969</v>
      </c>
      <c r="G197">
        <v>19.143951910541372</v>
      </c>
      <c r="H197">
        <v>19.519440538912392</v>
      </c>
      <c r="I197">
        <v>19.52181948021148</v>
      </c>
      <c r="J197">
        <v>19.523819311005141</v>
      </c>
      <c r="K197">
        <v>19.431434555902729</v>
      </c>
      <c r="L197">
        <v>4.1809039299143853</v>
      </c>
      <c r="M197">
        <v>6.798990908823941E-3</v>
      </c>
      <c r="N197">
        <v>7.4688605435074152E-3</v>
      </c>
      <c r="O197">
        <v>1.0384881471512401E-2</v>
      </c>
      <c r="P197">
        <v>2.6218865123048149E-2</v>
      </c>
    </row>
    <row r="198" spans="1:16" x14ac:dyDescent="0.25">
      <c r="A198" t="s">
        <v>199</v>
      </c>
      <c r="B198">
        <v>9.9234613097157849E-4</v>
      </c>
      <c r="C198">
        <v>2.0317259217481568E-3</v>
      </c>
      <c r="D198">
        <v>3.1202433420307609E-3</v>
      </c>
      <c r="E198">
        <v>4.2600829932886077E-3</v>
      </c>
      <c r="F198">
        <v>5.4535130758249471E-3</v>
      </c>
      <c r="G198">
        <v>7.1209043705122866E-3</v>
      </c>
      <c r="H198">
        <v>8.8680519445129453E-3</v>
      </c>
      <c r="I198">
        <v>1.0698590039579899E-2</v>
      </c>
      <c r="J198">
        <v>1.216453500546308E-2</v>
      </c>
      <c r="K198">
        <v>1.1123825571218091E-2</v>
      </c>
      <c r="L198">
        <v>5.6827157146361927E-3</v>
      </c>
      <c r="M198">
        <v>3.0535686442726149E-3</v>
      </c>
      <c r="N198">
        <v>3.9032586660325058E-3</v>
      </c>
      <c r="O198">
        <v>6.4317353121581891E-3</v>
      </c>
      <c r="P198">
        <v>1.8646433353403491E-2</v>
      </c>
    </row>
    <row r="199" spans="1:16" x14ac:dyDescent="0.25">
      <c r="A199" t="s">
        <v>200</v>
      </c>
      <c r="B199">
        <v>1.2505099494840169E-3</v>
      </c>
      <c r="C199">
        <v>2.5565375684834871E-3</v>
      </c>
      <c r="D199">
        <v>3.9202691888742831E-3</v>
      </c>
      <c r="E199">
        <v>5.3439631798582066E-3</v>
      </c>
      <c r="F199">
        <v>6.8299530557852407E-3</v>
      </c>
      <c r="G199">
        <v>8.775706163902228E-3</v>
      </c>
      <c r="H199">
        <v>1.080755457553169E-2</v>
      </c>
      <c r="I199">
        <v>1.292890201219336E-2</v>
      </c>
      <c r="J199">
        <v>1.4755717963571091E-2</v>
      </c>
      <c r="K199">
        <v>1.6233665390236039E-2</v>
      </c>
      <c r="L199">
        <v>1.554377770477262E-2</v>
      </c>
      <c r="M199">
        <v>9.8175181754075018E-3</v>
      </c>
      <c r="N199">
        <v>8.351241697003433E-3</v>
      </c>
      <c r="O199">
        <v>1.1903567884234009E-2</v>
      </c>
      <c r="P199">
        <v>2.6904568771555309E-2</v>
      </c>
    </row>
    <row r="200" spans="1:16" x14ac:dyDescent="0.25">
      <c r="A200" t="s">
        <v>201</v>
      </c>
      <c r="I200">
        <v>16.465283871515361</v>
      </c>
      <c r="J200">
        <v>18.10249070117483</v>
      </c>
      <c r="K200">
        <v>19.899154206588712</v>
      </c>
      <c r="L200">
        <v>21.871478347457451</v>
      </c>
      <c r="M200">
        <v>24.033424519680409</v>
      </c>
      <c r="N200">
        <v>26.39815573996626</v>
      </c>
      <c r="O200">
        <v>28.5702288132814</v>
      </c>
      <c r="P200">
        <v>31.239277984439639</v>
      </c>
    </row>
    <row r="201" spans="1:16" x14ac:dyDescent="0.25">
      <c r="A201" t="s">
        <v>202</v>
      </c>
      <c r="B201">
        <v>1.5904925563935521E-3</v>
      </c>
      <c r="C201">
        <v>3.2546372250178311E-3</v>
      </c>
      <c r="D201">
        <v>4.9955826567708323E-3</v>
      </c>
      <c r="E201">
        <v>7.1839441223288713E-3</v>
      </c>
      <c r="F201">
        <v>9.4734692361673738E-3</v>
      </c>
      <c r="G201">
        <v>1.186848920899574E-2</v>
      </c>
      <c r="H201">
        <v>1.437349628994865E-2</v>
      </c>
      <c r="I201">
        <v>1.6993148723860148E-2</v>
      </c>
      <c r="J201">
        <v>1.9800770095072501E-2</v>
      </c>
      <c r="K201">
        <v>2.230218675275002E-2</v>
      </c>
      <c r="L201">
        <v>2.560211123754632E-2</v>
      </c>
      <c r="M201">
        <v>2.8620839243086789E-2</v>
      </c>
      <c r="N201">
        <v>2.4990430091238278E-2</v>
      </c>
      <c r="O201">
        <v>2.072604435708008E-2</v>
      </c>
      <c r="P201">
        <v>4.1126273509437213E-2</v>
      </c>
    </row>
    <row r="202" spans="1:16" x14ac:dyDescent="0.25">
      <c r="A202" t="s">
        <v>203</v>
      </c>
      <c r="I202">
        <v>16.465283786835201</v>
      </c>
      <c r="J202">
        <v>18.10249059011884</v>
      </c>
      <c r="K202">
        <v>19.899154055680832</v>
      </c>
      <c r="L202">
        <v>21.8714781449093</v>
      </c>
      <c r="M202">
        <v>24.033424243565239</v>
      </c>
      <c r="N202">
        <v>26.398155351496499</v>
      </c>
      <c r="O202">
        <v>28.57022654757105</v>
      </c>
      <c r="P202">
        <v>31.23927515077461</v>
      </c>
    </row>
    <row r="203" spans="1:16" x14ac:dyDescent="0.25">
      <c r="A203" t="s">
        <v>204</v>
      </c>
      <c r="B203">
        <v>1.58897878829756E-3</v>
      </c>
      <c r="C203">
        <v>3.2515000039372772E-3</v>
      </c>
      <c r="D203">
        <v>5.3413011156050218E-3</v>
      </c>
      <c r="E203">
        <v>7.5279701560933467E-3</v>
      </c>
      <c r="F203">
        <v>9.8156747281498112E-3</v>
      </c>
      <c r="G203">
        <v>1.220873858669979E-2</v>
      </c>
      <c r="H203">
        <v>1.471164645698979E-2</v>
      </c>
      <c r="I203">
        <v>1.7771144813241942E-2</v>
      </c>
      <c r="J203">
        <v>2.057657995414269E-2</v>
      </c>
      <c r="K203">
        <v>2.307588522681429E-2</v>
      </c>
      <c r="L203">
        <v>2.6454324554787401E-2</v>
      </c>
      <c r="M203">
        <v>3.0219118810691021E-2</v>
      </c>
      <c r="N203">
        <v>2.8005693147954161E-2</v>
      </c>
      <c r="O203">
        <v>2.2851906747931201E-2</v>
      </c>
      <c r="P203">
        <v>4.2071183853400272E-2</v>
      </c>
    </row>
    <row r="204" spans="1:16" x14ac:dyDescent="0.25">
      <c r="A204" t="s">
        <v>205</v>
      </c>
      <c r="I204">
        <v>16.46511403088072</v>
      </c>
      <c r="J204">
        <v>18.1012929879975</v>
      </c>
      <c r="K204">
        <v>19.89701050099594</v>
      </c>
      <c r="L204">
        <v>21.869019309673309</v>
      </c>
      <c r="M204">
        <v>24.03053043260774</v>
      </c>
      <c r="N204">
        <v>26.394567543812212</v>
      </c>
      <c r="O204">
        <v>28.5864689353612</v>
      </c>
      <c r="P204">
        <v>31.036539985271929</v>
      </c>
    </row>
    <row r="205" spans="1:16" x14ac:dyDescent="0.25">
      <c r="A205" t="s">
        <v>206</v>
      </c>
      <c r="I205">
        <v>16.457092403367771</v>
      </c>
      <c r="J205">
        <v>18.088487542198141</v>
      </c>
      <c r="K205">
        <v>19.875849179179571</v>
      </c>
      <c r="L205">
        <v>21.84327387166903</v>
      </c>
      <c r="M205">
        <v>23.92110459998344</v>
      </c>
      <c r="N205">
        <v>26.10001134321093</v>
      </c>
      <c r="O205">
        <v>28.61452511487542</v>
      </c>
      <c r="P205">
        <v>30.895051347778651</v>
      </c>
    </row>
    <row r="206" spans="1:16" x14ac:dyDescent="0.25">
      <c r="A206" t="s">
        <v>207</v>
      </c>
      <c r="I206">
        <v>1.704614127599823</v>
      </c>
      <c r="J206">
        <v>1.874330193339369</v>
      </c>
      <c r="K206">
        <v>2.060719036640509</v>
      </c>
      <c r="L206">
        <v>2.265527223587581</v>
      </c>
      <c r="M206">
        <v>2.490284043759158</v>
      </c>
      <c r="N206">
        <v>2.7366012185949109</v>
      </c>
      <c r="O206">
        <v>2.966715431519733</v>
      </c>
      <c r="P206">
        <v>3.226422457563817</v>
      </c>
    </row>
    <row r="207" spans="1:16" x14ac:dyDescent="0.25">
      <c r="A207" t="s">
        <v>208</v>
      </c>
      <c r="I207">
        <v>1.703048817109595</v>
      </c>
      <c r="J207">
        <v>1.871895058161956</v>
      </c>
      <c r="K207">
        <v>2.0569099537674411</v>
      </c>
      <c r="L207">
        <v>2.2602600403014228</v>
      </c>
      <c r="M207">
        <v>2.4708354069349969</v>
      </c>
      <c r="N207">
        <v>2.7040524483235799</v>
      </c>
      <c r="O207">
        <v>2.9467927648987322</v>
      </c>
      <c r="P207">
        <v>3.1736978078388201</v>
      </c>
    </row>
    <row r="208" spans="1:16" x14ac:dyDescent="0.25">
      <c r="A208" t="s">
        <v>209</v>
      </c>
      <c r="I208">
        <v>1.7030488102274439</v>
      </c>
      <c r="J208">
        <v>1.871895049370276</v>
      </c>
      <c r="K208">
        <v>2.056909941940988</v>
      </c>
      <c r="L208">
        <v>2.2602600247783511</v>
      </c>
      <c r="M208">
        <v>2.4708353500936422</v>
      </c>
      <c r="N208">
        <v>2.7040523645096939</v>
      </c>
      <c r="O208">
        <v>2.9467926343099222</v>
      </c>
      <c r="P208">
        <v>3.1736976185504129</v>
      </c>
    </row>
    <row r="209" spans="1:16" x14ac:dyDescent="0.25">
      <c r="A209" t="s">
        <v>210</v>
      </c>
      <c r="I209">
        <v>1.703048843763435</v>
      </c>
      <c r="J209">
        <v>1.8718950929496621</v>
      </c>
      <c r="K209">
        <v>2.0569100012121382</v>
      </c>
      <c r="L209">
        <v>2.260260105508737</v>
      </c>
      <c r="M209">
        <v>2.4708356267648721</v>
      </c>
      <c r="N209">
        <v>2.7040527797589609</v>
      </c>
      <c r="O209">
        <v>2.946793291890724</v>
      </c>
      <c r="P209">
        <v>3.1736986227059281</v>
      </c>
    </row>
    <row r="210" spans="1:16" x14ac:dyDescent="0.25">
      <c r="A210" t="s">
        <v>211</v>
      </c>
      <c r="B210">
        <v>8.1274768262569398E-4</v>
      </c>
      <c r="C210">
        <v>1.652497845523171E-3</v>
      </c>
      <c r="D210">
        <v>2.8381750435361201E-3</v>
      </c>
      <c r="E210">
        <v>4.0678033464376373E-3</v>
      </c>
      <c r="F210">
        <v>5.3429591123653163E-3</v>
      </c>
      <c r="G210">
        <v>6.6652440822132647E-3</v>
      </c>
      <c r="H210">
        <v>8.0363137617045204E-3</v>
      </c>
      <c r="I210">
        <v>9.8582820532074154E-3</v>
      </c>
      <c r="J210">
        <v>1.146917181421324E-2</v>
      </c>
      <c r="K210">
        <v>1.264971408168555E-2</v>
      </c>
      <c r="L210">
        <v>1.049021996397769E-2</v>
      </c>
      <c r="M210">
        <v>5.9297174919967412E-3</v>
      </c>
      <c r="N210">
        <v>6.7305187485077172E-3</v>
      </c>
      <c r="O210">
        <v>9.2825395014201357E-3</v>
      </c>
      <c r="P210">
        <v>2.142848735087885E-2</v>
      </c>
    </row>
    <row r="211" spans="1:16" x14ac:dyDescent="0.25">
      <c r="A211" t="s">
        <v>212</v>
      </c>
      <c r="B211">
        <v>1.422778390179495E-2</v>
      </c>
      <c r="C211">
        <v>3.048772013942657E-2</v>
      </c>
      <c r="D211">
        <v>4.9931081822595959E-2</v>
      </c>
      <c r="E211">
        <v>7.8067067735635293E-2</v>
      </c>
      <c r="F211">
        <v>0.35655653237396612</v>
      </c>
      <c r="G211">
        <v>0.36496548592627659</v>
      </c>
      <c r="H211">
        <v>0.3693603369088459</v>
      </c>
      <c r="I211">
        <v>0.37126871264192829</v>
      </c>
      <c r="J211">
        <v>0.3727735447524187</v>
      </c>
      <c r="K211">
        <v>0.33928696994732349</v>
      </c>
      <c r="L211">
        <v>8.1926719614831434E-3</v>
      </c>
      <c r="M211">
        <v>3.0681316447164499E-3</v>
      </c>
      <c r="N211">
        <v>3.9155549957330029E-3</v>
      </c>
      <c r="O211">
        <v>6.4563824038655366E-3</v>
      </c>
      <c r="P211">
        <v>1.884146320268823E-2</v>
      </c>
    </row>
    <row r="212" spans="1:16" x14ac:dyDescent="0.25">
      <c r="A212" t="s">
        <v>213</v>
      </c>
      <c r="B212">
        <v>1.953307825107552E-2</v>
      </c>
      <c r="C212">
        <v>4.3825751550232342E-2</v>
      </c>
      <c r="D212">
        <v>7.3911455358516731E-2</v>
      </c>
      <c r="E212">
        <v>0.11680620530397059</v>
      </c>
      <c r="F212">
        <v>0.70128314949677584</v>
      </c>
      <c r="G212">
        <v>0.72189358378754687</v>
      </c>
      <c r="H212">
        <v>0.73278206913751243</v>
      </c>
      <c r="I212">
        <v>0.73515954322359334</v>
      </c>
      <c r="J212">
        <v>0.73715804175951682</v>
      </c>
      <c r="K212">
        <v>0.73873412019180296</v>
      </c>
      <c r="L212">
        <v>0.68992868111350392</v>
      </c>
      <c r="M212">
        <v>1.7652316954480229E-2</v>
      </c>
      <c r="N212">
        <v>8.6546802959262502E-3</v>
      </c>
      <c r="O212">
        <v>1.2329904569188411E-2</v>
      </c>
      <c r="P212">
        <v>2.8900273731976591E-2</v>
      </c>
    </row>
    <row r="213" spans="1:16" x14ac:dyDescent="0.25">
      <c r="A213" t="s">
        <v>214</v>
      </c>
      <c r="I213">
        <v>104.4859985158473</v>
      </c>
      <c r="J213">
        <v>114.8880151872882</v>
      </c>
      <c r="K213">
        <v>126.30419039811009</v>
      </c>
      <c r="L213">
        <v>138.83278928673431</v>
      </c>
      <c r="M213">
        <v>152.56527373420991</v>
      </c>
      <c r="N213">
        <v>167.58590418778101</v>
      </c>
      <c r="O213">
        <v>181.3766532349546</v>
      </c>
      <c r="P213">
        <v>198.31976562148151</v>
      </c>
    </row>
    <row r="214" spans="1:16" x14ac:dyDescent="0.25">
      <c r="A214" t="s">
        <v>215</v>
      </c>
      <c r="B214">
        <v>3.3408494856006367E-2</v>
      </c>
      <c r="C214">
        <v>6.3844139491478435E-2</v>
      </c>
      <c r="D214">
        <v>0.102154087939605</v>
      </c>
      <c r="E214">
        <v>0.13698599545615861</v>
      </c>
      <c r="F214">
        <v>0.17021089440497189</v>
      </c>
      <c r="G214">
        <v>0.1981650608491812</v>
      </c>
      <c r="H214">
        <v>0.223278312478872</v>
      </c>
      <c r="I214">
        <v>0.2261305382934716</v>
      </c>
      <c r="J214">
        <v>0.229125102493762</v>
      </c>
      <c r="K214">
        <v>0.23174676525180621</v>
      </c>
      <c r="L214">
        <v>0.23517676318109959</v>
      </c>
      <c r="M214">
        <v>0.21986849863639149</v>
      </c>
      <c r="N214">
        <v>7.8334776915941512E-2</v>
      </c>
      <c r="O214">
        <v>2.1602733074209901E-2</v>
      </c>
      <c r="P214">
        <v>4.4237059334723168E-2</v>
      </c>
    </row>
    <row r="215" spans="1:16" x14ac:dyDescent="0.25">
      <c r="A215" t="s">
        <v>216</v>
      </c>
      <c r="I215">
        <v>152.4998708959329</v>
      </c>
      <c r="J215">
        <v>167.67113515606729</v>
      </c>
      <c r="K215">
        <v>184.3179459555721</v>
      </c>
      <c r="L215">
        <v>202.5871400976514</v>
      </c>
      <c r="M215">
        <v>222.60758173667119</v>
      </c>
      <c r="N215">
        <v>244.49788774320541</v>
      </c>
      <c r="O215">
        <v>264.54043916687237</v>
      </c>
      <c r="P215">
        <v>289.170732018362</v>
      </c>
    </row>
    <row r="216" spans="1:16" x14ac:dyDescent="0.25">
      <c r="A216" t="s">
        <v>217</v>
      </c>
      <c r="B216">
        <v>6.669736960514153</v>
      </c>
      <c r="C216">
        <v>9.8277702027785203</v>
      </c>
      <c r="D216">
        <v>34.629222443296712</v>
      </c>
      <c r="E216">
        <v>35.8916766373409</v>
      </c>
      <c r="F216">
        <v>37.291727549009423</v>
      </c>
      <c r="G216">
        <v>37.520098402303582</v>
      </c>
      <c r="H216">
        <v>37.655381681621662</v>
      </c>
      <c r="I216">
        <v>37.658707666680797</v>
      </c>
      <c r="J216">
        <v>37.66170186979101</v>
      </c>
      <c r="K216">
        <v>37.664323200882031</v>
      </c>
      <c r="L216">
        <v>37.667837685878382</v>
      </c>
      <c r="M216">
        <v>36.338134490700682</v>
      </c>
      <c r="N216">
        <v>6.6452846659694442</v>
      </c>
      <c r="O216">
        <v>2.388129071857412E-2</v>
      </c>
      <c r="P216">
        <v>4.5313714402277577E-2</v>
      </c>
    </row>
    <row r="217" spans="1:16" x14ac:dyDescent="0.25">
      <c r="A217" t="s">
        <v>218</v>
      </c>
      <c r="I217">
        <v>104.48490194713671</v>
      </c>
      <c r="J217">
        <v>114.88274894477981</v>
      </c>
      <c r="K217">
        <v>126.2940040316752</v>
      </c>
      <c r="L217">
        <v>138.82105349674589</v>
      </c>
      <c r="M217">
        <v>152.55130029982749</v>
      </c>
      <c r="N217">
        <v>167.56815868040391</v>
      </c>
      <c r="O217">
        <v>181.48815705247929</v>
      </c>
      <c r="P217">
        <v>197.04180009450019</v>
      </c>
    </row>
    <row r="218" spans="1:16" x14ac:dyDescent="0.25">
      <c r="A218" t="s">
        <v>219</v>
      </c>
      <c r="I218">
        <v>104.49727495115209</v>
      </c>
      <c r="J218">
        <v>114.911782020194</v>
      </c>
      <c r="K218">
        <v>126.33578053875679</v>
      </c>
      <c r="L218">
        <v>138.8823907400064</v>
      </c>
      <c r="M218">
        <v>152.09733792335831</v>
      </c>
      <c r="N218">
        <v>165.92176204778909</v>
      </c>
      <c r="O218">
        <v>181.91544795876439</v>
      </c>
      <c r="P218">
        <v>196.376415170451</v>
      </c>
    </row>
    <row r="219" spans="1:16" x14ac:dyDescent="0.25">
      <c r="A219" t="s">
        <v>220</v>
      </c>
      <c r="I219">
        <v>10.81879878419487</v>
      </c>
      <c r="J219">
        <v>11.89777746112415</v>
      </c>
      <c r="K219">
        <v>13.08309664450465</v>
      </c>
      <c r="L219">
        <v>14.385243550465651</v>
      </c>
      <c r="M219">
        <v>15.814415718334111</v>
      </c>
      <c r="N219">
        <v>17.380982283560211</v>
      </c>
      <c r="O219">
        <v>18.844351365357589</v>
      </c>
      <c r="P219">
        <v>20.494523294359421</v>
      </c>
    </row>
    <row r="220" spans="1:16" x14ac:dyDescent="0.25">
      <c r="A220" t="s">
        <v>221</v>
      </c>
      <c r="I220">
        <v>10.81166784298024</v>
      </c>
      <c r="J220">
        <v>11.88769269355144</v>
      </c>
      <c r="K220">
        <v>13.067740290494941</v>
      </c>
      <c r="L220">
        <v>14.36352954989747</v>
      </c>
      <c r="M220">
        <v>15.703729594926109</v>
      </c>
      <c r="N220">
        <v>17.18875852467745</v>
      </c>
      <c r="O220">
        <v>18.733824352860989</v>
      </c>
      <c r="P220">
        <v>20.17697516273503</v>
      </c>
    </row>
    <row r="221" spans="1:16" x14ac:dyDescent="0.25">
      <c r="A221" t="s">
        <v>222</v>
      </c>
      <c r="I221">
        <v>10.81166761443604</v>
      </c>
      <c r="J221">
        <v>11.88769238887072</v>
      </c>
      <c r="K221">
        <v>13.06773987089465</v>
      </c>
      <c r="L221">
        <v>14.363528976271679</v>
      </c>
      <c r="M221">
        <v>15.703727360849451</v>
      </c>
      <c r="N221">
        <v>17.18875516584183</v>
      </c>
      <c r="O221">
        <v>18.733819069466449</v>
      </c>
      <c r="P221">
        <v>20.176967488890131</v>
      </c>
    </row>
    <row r="222" spans="1:16" x14ac:dyDescent="0.25">
      <c r="A222" t="s">
        <v>223</v>
      </c>
      <c r="I222">
        <v>10.81166898679637</v>
      </c>
      <c r="J222">
        <v>11.88769428733411</v>
      </c>
      <c r="K222">
        <v>13.06774254089844</v>
      </c>
      <c r="L222">
        <v>14.36353271027348</v>
      </c>
      <c r="M222">
        <v>15.703739243507</v>
      </c>
      <c r="N222">
        <v>17.188773193792269</v>
      </c>
      <c r="O222">
        <v>18.733847401181759</v>
      </c>
      <c r="P222">
        <v>20.17701012063339</v>
      </c>
    </row>
    <row r="223" spans="1:16" x14ac:dyDescent="0.25">
      <c r="A223" t="s">
        <v>224</v>
      </c>
      <c r="B223">
        <v>0.1811144142328027</v>
      </c>
      <c r="C223">
        <v>0.46630730524636749</v>
      </c>
      <c r="D223">
        <v>5.5646134756910612</v>
      </c>
      <c r="E223">
        <v>5.7005084065168461</v>
      </c>
      <c r="F223">
        <v>5.8332122538548683</v>
      </c>
      <c r="G223">
        <v>5.9729090792398676</v>
      </c>
      <c r="H223">
        <v>6.079490761353556</v>
      </c>
      <c r="I223">
        <v>6.0818577253486579</v>
      </c>
      <c r="J223">
        <v>6.0838474314818738</v>
      </c>
      <c r="K223">
        <v>6.0491942483970904</v>
      </c>
      <c r="L223">
        <v>1.379905945028147</v>
      </c>
      <c r="M223">
        <v>6.7562417038417614E-3</v>
      </c>
      <c r="N223">
        <v>7.4003017783734436E-3</v>
      </c>
      <c r="O223">
        <v>1.025045725275269E-2</v>
      </c>
      <c r="P223">
        <v>2.5338783564306439E-2</v>
      </c>
    </row>
    <row r="224" spans="1:16" x14ac:dyDescent="0.25">
      <c r="A224" t="s">
        <v>225</v>
      </c>
      <c r="B224">
        <v>1.0101723199326411E-3</v>
      </c>
      <c r="C224">
        <v>2.0698775145577631E-3</v>
      </c>
      <c r="D224">
        <v>3.181478222914196E-3</v>
      </c>
      <c r="E224">
        <v>4.3474429573094227E-3</v>
      </c>
      <c r="F224">
        <v>5.5703503435217509E-3</v>
      </c>
      <c r="G224">
        <v>7.2792375322554299E-3</v>
      </c>
      <c r="H224">
        <v>9.0720912446975964E-3</v>
      </c>
      <c r="I224">
        <v>1.0952950074156779E-2</v>
      </c>
      <c r="J224">
        <v>1.244340423991095E-2</v>
      </c>
      <c r="K224">
        <v>1.137178685706478E-2</v>
      </c>
      <c r="L224">
        <v>5.7744679056687467E-3</v>
      </c>
      <c r="M224">
        <v>3.0624621969348579E-3</v>
      </c>
      <c r="N224">
        <v>3.9108226222105032E-3</v>
      </c>
      <c r="O224">
        <v>6.4474682290044504E-3</v>
      </c>
      <c r="P224">
        <v>1.8773665895015421E-2</v>
      </c>
    </row>
    <row r="225" spans="1:16" x14ac:dyDescent="0.25">
      <c r="A225" t="s">
        <v>226</v>
      </c>
      <c r="B225">
        <v>1.317595383898681E-3</v>
      </c>
      <c r="C225">
        <v>2.6981089968879019E-3</v>
      </c>
      <c r="D225">
        <v>4.1443765164532213E-3</v>
      </c>
      <c r="E225">
        <v>5.6593470551225336E-3</v>
      </c>
      <c r="F225">
        <v>7.2460868455126587E-3</v>
      </c>
      <c r="G225">
        <v>9.3234942228871964E-3</v>
      </c>
      <c r="H225">
        <v>1.1499513602235939E-2</v>
      </c>
      <c r="I225">
        <v>1.37785573064602E-2</v>
      </c>
      <c r="J225">
        <v>1.5712810229165101E-2</v>
      </c>
      <c r="K225">
        <v>1.7253989524177199E-2</v>
      </c>
      <c r="L225">
        <v>1.647171262262313E-2</v>
      </c>
      <c r="M225">
        <v>1.026067640317644E-2</v>
      </c>
      <c r="N225">
        <v>8.5616579542184181E-3</v>
      </c>
      <c r="O225">
        <v>1.220850969194371E-2</v>
      </c>
      <c r="P225">
        <v>2.833049561071057E-2</v>
      </c>
    </row>
    <row r="226" spans="1:16" x14ac:dyDescent="0.25">
      <c r="A226" t="s">
        <v>227</v>
      </c>
      <c r="I226">
        <v>42.701694243478293</v>
      </c>
      <c r="J226">
        <v>46.947841781628767</v>
      </c>
      <c r="K226">
        <v>51.607606137441913</v>
      </c>
      <c r="L226">
        <v>56.722944619905192</v>
      </c>
      <c r="M226">
        <v>62.330080449724967</v>
      </c>
      <c r="N226">
        <v>68.463148037298168</v>
      </c>
      <c r="O226">
        <v>74.096143831199768</v>
      </c>
      <c r="P226">
        <v>81.01827808930102</v>
      </c>
    </row>
    <row r="227" spans="1:16" x14ac:dyDescent="0.25">
      <c r="A227" t="s">
        <v>228</v>
      </c>
      <c r="B227">
        <v>1.6566877955702579E-3</v>
      </c>
      <c r="C227">
        <v>3.393746601250908E-3</v>
      </c>
      <c r="D227">
        <v>5.2149372656709369E-3</v>
      </c>
      <c r="E227">
        <v>7.5056954122925297E-3</v>
      </c>
      <c r="F227">
        <v>9.9073521506229684E-3</v>
      </c>
      <c r="G227">
        <v>1.242508444704854E-2</v>
      </c>
      <c r="H227">
        <v>1.5064293295439599E-2</v>
      </c>
      <c r="I227">
        <v>1.7830611987631698E-2</v>
      </c>
      <c r="J227">
        <v>2.0756807083427722E-2</v>
      </c>
      <c r="K227">
        <v>2.333630953533122E-2</v>
      </c>
      <c r="L227">
        <v>2.6723673293036269E-2</v>
      </c>
      <c r="M227">
        <v>2.9806119468260409E-2</v>
      </c>
      <c r="N227">
        <v>2.590597497342079E-2</v>
      </c>
      <c r="O227">
        <v>2.1322213952902649E-2</v>
      </c>
      <c r="P227">
        <v>4.322984646071025E-2</v>
      </c>
    </row>
    <row r="228" spans="1:16" x14ac:dyDescent="0.25">
      <c r="A228" t="s">
        <v>229</v>
      </c>
      <c r="I228">
        <v>42.70169367525078</v>
      </c>
      <c r="J228">
        <v>46.947841036142378</v>
      </c>
      <c r="K228">
        <v>51.607605123287478</v>
      </c>
      <c r="L228">
        <v>56.722943258129973</v>
      </c>
      <c r="M228">
        <v>62.330078591399833</v>
      </c>
      <c r="N228">
        <v>68.463145419989999</v>
      </c>
      <c r="O228">
        <v>74.096128592699671</v>
      </c>
      <c r="P228">
        <v>81.018259030609414</v>
      </c>
    </row>
    <row r="229" spans="1:16" x14ac:dyDescent="0.25">
      <c r="A229" t="s">
        <v>230</v>
      </c>
      <c r="B229">
        <v>1.6560479046547789E-3</v>
      </c>
      <c r="C229">
        <v>3.3924101654821568E-3</v>
      </c>
      <c r="D229">
        <v>5.5765566415622563E-3</v>
      </c>
      <c r="E229">
        <v>7.8665799947511064E-3</v>
      </c>
      <c r="F229">
        <v>1.0267436209545899E-2</v>
      </c>
      <c r="G229">
        <v>1.278429692005729E-2</v>
      </c>
      <c r="H229">
        <v>1.5422557457665621E-2</v>
      </c>
      <c r="I229">
        <v>1.8648859292063041E-2</v>
      </c>
      <c r="J229">
        <v>2.1574095487037131E-2</v>
      </c>
      <c r="K229">
        <v>2.4152690670232211E-2</v>
      </c>
      <c r="L229">
        <v>2.7622502440313529E-2</v>
      </c>
      <c r="M229">
        <v>3.1483385732726979E-2</v>
      </c>
      <c r="N229">
        <v>2.907466345284564E-2</v>
      </c>
      <c r="O229">
        <v>2.3546257754233291E-2</v>
      </c>
      <c r="P229">
        <v>4.4261166795828602E-2</v>
      </c>
    </row>
    <row r="230" spans="1:16" x14ac:dyDescent="0.25">
      <c r="A230" t="s">
        <v>231</v>
      </c>
      <c r="I230">
        <v>42.701246549035943</v>
      </c>
      <c r="J230">
        <v>46.944751346895202</v>
      </c>
      <c r="K230">
        <v>51.602069128245148</v>
      </c>
      <c r="L230">
        <v>56.716594579718439</v>
      </c>
      <c r="M230">
        <v>62.322608160953678</v>
      </c>
      <c r="N230">
        <v>68.453883455080117</v>
      </c>
      <c r="O230">
        <v>74.138379016621855</v>
      </c>
      <c r="P230">
        <v>80.492587387319034</v>
      </c>
    </row>
    <row r="231" spans="1:16" x14ac:dyDescent="0.25">
      <c r="A231" t="s">
        <v>232</v>
      </c>
      <c r="I231">
        <v>42.680651285505412</v>
      </c>
      <c r="J231">
        <v>46.912451303900092</v>
      </c>
      <c r="K231">
        <v>51.548992135818892</v>
      </c>
      <c r="L231">
        <v>56.652544405445028</v>
      </c>
      <c r="M231">
        <v>62.039879039786172</v>
      </c>
      <c r="N231">
        <v>67.686071177492039</v>
      </c>
      <c r="O231">
        <v>74.207681837593768</v>
      </c>
      <c r="P231">
        <v>80.120987140617132</v>
      </c>
    </row>
    <row r="232" spans="1:16" x14ac:dyDescent="0.25">
      <c r="A232" t="s">
        <v>233</v>
      </c>
      <c r="I232">
        <v>4.1980444662094349</v>
      </c>
      <c r="J232">
        <v>4.6160421303967114</v>
      </c>
      <c r="K232">
        <v>5.0751157785478433</v>
      </c>
      <c r="L232">
        <v>5.5795584668498082</v>
      </c>
      <c r="M232">
        <v>6.1331428949272588</v>
      </c>
      <c r="N232">
        <v>6.7398456960401667</v>
      </c>
      <c r="O232">
        <v>7.3066312907730264</v>
      </c>
      <c r="P232">
        <v>7.9464165442914343</v>
      </c>
    </row>
    <row r="233" spans="1:16" x14ac:dyDescent="0.25">
      <c r="A233" t="s">
        <v>234</v>
      </c>
      <c r="I233">
        <v>4.1942278652958631</v>
      </c>
      <c r="J233">
        <v>4.6101315381579724</v>
      </c>
      <c r="K233">
        <v>5.0658785768084549</v>
      </c>
      <c r="L233">
        <v>5.5667905390543471</v>
      </c>
      <c r="M233">
        <v>6.0854631761059581</v>
      </c>
      <c r="N233">
        <v>6.6599282917628093</v>
      </c>
      <c r="O233">
        <v>7.2578638419749506</v>
      </c>
      <c r="P233">
        <v>7.8168629938243486</v>
      </c>
    </row>
    <row r="234" spans="1:16" x14ac:dyDescent="0.25">
      <c r="A234" t="s">
        <v>235</v>
      </c>
      <c r="I234">
        <v>4.1942278240178732</v>
      </c>
      <c r="J234">
        <v>4.61013148538572</v>
      </c>
      <c r="K234">
        <v>5.0658785057524343</v>
      </c>
      <c r="L234">
        <v>5.5667904455801729</v>
      </c>
      <c r="M234">
        <v>6.085462832012146</v>
      </c>
      <c r="N234">
        <v>6.6599277837311703</v>
      </c>
      <c r="O234">
        <v>7.2578630495214238</v>
      </c>
      <c r="P234">
        <v>7.8168618432594599</v>
      </c>
    </row>
    <row r="235" spans="1:16" x14ac:dyDescent="0.25">
      <c r="A235" t="s">
        <v>236</v>
      </c>
      <c r="I235">
        <v>4.1942280265832226</v>
      </c>
      <c r="J235">
        <v>4.6101317492013214</v>
      </c>
      <c r="K235">
        <v>5.0658788653460194</v>
      </c>
      <c r="L235">
        <v>5.5667909367720796</v>
      </c>
      <c r="M235">
        <v>6.0854645142755608</v>
      </c>
      <c r="N235">
        <v>6.6599303116217499</v>
      </c>
      <c r="O235">
        <v>7.2578670555280222</v>
      </c>
      <c r="P235">
        <v>7.8168679701156751</v>
      </c>
    </row>
    <row r="236" spans="1:16" x14ac:dyDescent="0.25">
      <c r="A236" t="s">
        <v>237</v>
      </c>
      <c r="B236">
        <v>9.2491192173398758E-4</v>
      </c>
      <c r="C236">
        <v>1.887862274393538E-3</v>
      </c>
      <c r="D236">
        <v>3.2320405296550401E-3</v>
      </c>
      <c r="E236">
        <v>4.6344078417825769E-3</v>
      </c>
      <c r="F236">
        <v>6.0971659934167619E-3</v>
      </c>
      <c r="G236">
        <v>7.6225825500062273E-3</v>
      </c>
      <c r="H236">
        <v>9.2129943167276237E-3</v>
      </c>
      <c r="I236">
        <v>1.1297416593543851E-2</v>
      </c>
      <c r="J236">
        <v>1.310436621238993E-2</v>
      </c>
      <c r="K236">
        <v>1.438834331327561E-2</v>
      </c>
      <c r="L236">
        <v>1.1792846375190709E-2</v>
      </c>
      <c r="M236">
        <v>6.3937464288885311E-3</v>
      </c>
      <c r="N236">
        <v>7.142300770876726E-3</v>
      </c>
      <c r="O236">
        <v>9.8914260360146739E-3</v>
      </c>
      <c r="P236">
        <v>2.3783823681092671E-2</v>
      </c>
    </row>
    <row r="237" spans="1:16" x14ac:dyDescent="0.25">
      <c r="A237" t="s">
        <v>238</v>
      </c>
      <c r="B237">
        <v>1.8152631459305769E-2</v>
      </c>
      <c r="C237">
        <v>4.0024799377672858E-2</v>
      </c>
      <c r="D237">
        <v>6.7286149210687568E-2</v>
      </c>
      <c r="E237">
        <v>0.1079172413897686</v>
      </c>
      <c r="F237">
        <v>0.91269233423569163</v>
      </c>
      <c r="G237">
        <v>0.92719203871030165</v>
      </c>
      <c r="H237">
        <v>0.93566888130228343</v>
      </c>
      <c r="I237">
        <v>0.93757752547463402</v>
      </c>
      <c r="J237">
        <v>0.93908254490156085</v>
      </c>
      <c r="K237">
        <v>0.89346263904893075</v>
      </c>
      <c r="L237">
        <v>1.104420053502591E-2</v>
      </c>
      <c r="M237">
        <v>3.0685504047665282E-3</v>
      </c>
      <c r="N237">
        <v>3.916246043033718E-3</v>
      </c>
      <c r="O237">
        <v>6.4585896789850503E-3</v>
      </c>
      <c r="P237">
        <v>1.8864353973820899E-2</v>
      </c>
    </row>
    <row r="238" spans="1:16" x14ac:dyDescent="0.25">
      <c r="A238" t="s">
        <v>239</v>
      </c>
      <c r="B238">
        <v>2.6367921362341638E-2</v>
      </c>
      <c r="C238">
        <v>6.8720055502757962E-2</v>
      </c>
      <c r="D238">
        <v>0.1250511482766902</v>
      </c>
      <c r="E238">
        <v>0.19688301243209411</v>
      </c>
      <c r="F238">
        <v>2.1727629831233459</v>
      </c>
      <c r="G238">
        <v>2.2177155169277638</v>
      </c>
      <c r="H238">
        <v>2.2483248861664711</v>
      </c>
      <c r="I238">
        <v>2.250706758544788</v>
      </c>
      <c r="J238">
        <v>2.2527090338973319</v>
      </c>
      <c r="K238">
        <v>2.254287939709045</v>
      </c>
      <c r="L238">
        <v>2.172898075127355</v>
      </c>
      <c r="M238">
        <v>3.0429357710060379E-2</v>
      </c>
      <c r="N238">
        <v>8.682798909852683E-3</v>
      </c>
      <c r="O238">
        <v>1.2384595337032889E-2</v>
      </c>
      <c r="P238">
        <v>2.928317490055158E-2</v>
      </c>
    </row>
    <row r="239" spans="1:16" x14ac:dyDescent="0.25">
      <c r="A239" t="s">
        <v>240</v>
      </c>
      <c r="I239">
        <v>320.64932986430222</v>
      </c>
      <c r="J239">
        <v>352.57097080881061</v>
      </c>
      <c r="K239">
        <v>387.60492670562559</v>
      </c>
      <c r="L239">
        <v>426.0529625767781</v>
      </c>
      <c r="M239">
        <v>468.19574121711008</v>
      </c>
      <c r="N239">
        <v>514.29172169138906</v>
      </c>
      <c r="O239">
        <v>556.59105653987285</v>
      </c>
      <c r="P239">
        <v>608.58507397579228</v>
      </c>
    </row>
    <row r="240" spans="1:16" x14ac:dyDescent="0.25">
      <c r="A240" t="s">
        <v>241</v>
      </c>
      <c r="B240">
        <v>3.8132936225581122E-2</v>
      </c>
      <c r="C240">
        <v>7.2904826128076985E-2</v>
      </c>
      <c r="D240">
        <v>0.1129153757672462</v>
      </c>
      <c r="E240">
        <v>0.14907433257284311</v>
      </c>
      <c r="F240">
        <v>0.1837993730671168</v>
      </c>
      <c r="G240">
        <v>0.21261221872104921</v>
      </c>
      <c r="H240">
        <v>0.23800225334650019</v>
      </c>
      <c r="I240">
        <v>0.2408593677784194</v>
      </c>
      <c r="J240">
        <v>0.2438592480064958</v>
      </c>
      <c r="K240">
        <v>0.24648552846185459</v>
      </c>
      <c r="L240">
        <v>0.24992506390475661</v>
      </c>
      <c r="M240">
        <v>0.23187397151363909</v>
      </c>
      <c r="N240">
        <v>7.9996796239145157E-2</v>
      </c>
      <c r="O240">
        <v>2.1690927338822101E-2</v>
      </c>
      <c r="P240">
        <v>4.4733944393702478E-2</v>
      </c>
    </row>
    <row r="241" spans="1:16" x14ac:dyDescent="0.25">
      <c r="A241" t="s">
        <v>242</v>
      </c>
      <c r="I241">
        <v>467.99484080924412</v>
      </c>
      <c r="J241">
        <v>514.55220358984639</v>
      </c>
      <c r="K241">
        <v>565.63773440667842</v>
      </c>
      <c r="L241">
        <v>621.70227709046935</v>
      </c>
      <c r="M241">
        <v>683.14120315704565</v>
      </c>
      <c r="N241">
        <v>750.31834386495609</v>
      </c>
      <c r="O241">
        <v>811.77423706253956</v>
      </c>
      <c r="P241">
        <v>887.35509339122757</v>
      </c>
    </row>
    <row r="242" spans="1:16" x14ac:dyDescent="0.25">
      <c r="A242" t="s">
        <v>243</v>
      </c>
      <c r="B242">
        <v>23.298276442845228</v>
      </c>
      <c r="C242">
        <v>29.67597452873764</v>
      </c>
      <c r="D242">
        <v>105.77951269919591</v>
      </c>
      <c r="E242">
        <v>107.28769989142739</v>
      </c>
      <c r="F242">
        <v>109.21057828631611</v>
      </c>
      <c r="G242">
        <v>109.4698045509226</v>
      </c>
      <c r="H242">
        <v>109.6648973930354</v>
      </c>
      <c r="I242">
        <v>109.66822933238539</v>
      </c>
      <c r="J242">
        <v>109.6712290947646</v>
      </c>
      <c r="K242">
        <v>109.67385526677521</v>
      </c>
      <c r="L242">
        <v>109.67737976056119</v>
      </c>
      <c r="M242">
        <v>105.021983566313</v>
      </c>
      <c r="N242">
        <v>17.402249104646781</v>
      </c>
      <c r="O242">
        <v>2.3977077761153161E-2</v>
      </c>
      <c r="P242">
        <v>4.5834141295083237E-2</v>
      </c>
    </row>
    <row r="243" spans="1:16" x14ac:dyDescent="0.25">
      <c r="A243" t="s">
        <v>244</v>
      </c>
      <c r="I243">
        <v>320.64597687688911</v>
      </c>
      <c r="J243">
        <v>352.55476951088298</v>
      </c>
      <c r="K243">
        <v>387.57357904241508</v>
      </c>
      <c r="L243">
        <v>426.01686414917219</v>
      </c>
      <c r="M243">
        <v>468.15278971083808</v>
      </c>
      <c r="N243">
        <v>514.23722213248084</v>
      </c>
      <c r="O243">
        <v>556.93551084760702</v>
      </c>
      <c r="P243">
        <v>604.66398966929478</v>
      </c>
    </row>
    <row r="244" spans="1:16" x14ac:dyDescent="0.25">
      <c r="A244" t="s">
        <v>245</v>
      </c>
      <c r="I244">
        <v>320.66100000113352</v>
      </c>
      <c r="J244">
        <v>352.61647567272462</v>
      </c>
      <c r="K244">
        <v>387.66601244671898</v>
      </c>
      <c r="L244">
        <v>426.16047245688168</v>
      </c>
      <c r="M244">
        <v>466.5361703266903</v>
      </c>
      <c r="N244">
        <v>508.50710707199949</v>
      </c>
      <c r="O244">
        <v>557.49368326531589</v>
      </c>
      <c r="P244">
        <v>601.63408952882355</v>
      </c>
    </row>
    <row r="245" spans="1:16" x14ac:dyDescent="0.25">
      <c r="A245" t="s">
        <v>246</v>
      </c>
      <c r="I245">
        <v>31.527284208317969</v>
      </c>
      <c r="J245">
        <v>34.671538459728183</v>
      </c>
      <c r="K245">
        <v>38.125667044090022</v>
      </c>
      <c r="L245">
        <v>41.920238441246909</v>
      </c>
      <c r="M245">
        <v>46.08497302679806</v>
      </c>
      <c r="N245">
        <v>50.65007492654896</v>
      </c>
      <c r="O245">
        <v>54.910125750020633</v>
      </c>
      <c r="P245">
        <v>59.718098537698758</v>
      </c>
    </row>
    <row r="246" spans="1:16" x14ac:dyDescent="0.25">
      <c r="A246" t="s">
        <v>247</v>
      </c>
      <c r="I246">
        <v>31.506475121950238</v>
      </c>
      <c r="J246">
        <v>34.642100096661807</v>
      </c>
      <c r="K246">
        <v>38.080827295179994</v>
      </c>
      <c r="L246">
        <v>41.856839384434423</v>
      </c>
      <c r="M246">
        <v>45.761741772080427</v>
      </c>
      <c r="N246">
        <v>50.088940081254371</v>
      </c>
      <c r="O246">
        <v>54.590856477984431</v>
      </c>
      <c r="P246">
        <v>58.795877643811522</v>
      </c>
    </row>
    <row r="247" spans="1:16" x14ac:dyDescent="0.25">
      <c r="A247" t="s">
        <v>248</v>
      </c>
      <c r="I247">
        <v>31.506473179290829</v>
      </c>
      <c r="J247">
        <v>34.64209750833998</v>
      </c>
      <c r="K247">
        <v>38.080823733360731</v>
      </c>
      <c r="L247">
        <v>41.856834515756752</v>
      </c>
      <c r="M247">
        <v>45.761722743337508</v>
      </c>
      <c r="N247">
        <v>50.088911477875897</v>
      </c>
      <c r="O247">
        <v>54.590811494119158</v>
      </c>
      <c r="P247">
        <v>58.795812325948361</v>
      </c>
    </row>
    <row r="248" spans="1:16" x14ac:dyDescent="0.25">
      <c r="A248" t="s">
        <v>249</v>
      </c>
      <c r="I248">
        <v>31.50648483103706</v>
      </c>
      <c r="J248">
        <v>34.64211361802343</v>
      </c>
      <c r="K248">
        <v>38.080846371261039</v>
      </c>
      <c r="L248">
        <v>41.856866176268078</v>
      </c>
      <c r="M248">
        <v>45.76182388721034</v>
      </c>
      <c r="N248">
        <v>50.08906493578418</v>
      </c>
      <c r="O248">
        <v>54.591052664788933</v>
      </c>
      <c r="P248">
        <v>58.796175197173277</v>
      </c>
    </row>
    <row r="249" spans="1:16" x14ac:dyDescent="0.25">
      <c r="A249" t="s">
        <v>250</v>
      </c>
      <c r="B249">
        <v>0.42685619375308548</v>
      </c>
      <c r="C249">
        <v>1.1712348349238111</v>
      </c>
      <c r="D249">
        <v>16.108998879406059</v>
      </c>
      <c r="E249">
        <v>16.288657322600489</v>
      </c>
      <c r="F249">
        <v>16.45109091026869</v>
      </c>
      <c r="G249">
        <v>16.68966985811748</v>
      </c>
      <c r="H249">
        <v>17.07516226267915</v>
      </c>
      <c r="I249">
        <v>17.077540486809351</v>
      </c>
      <c r="J249">
        <v>17.07953971420336</v>
      </c>
      <c r="K249">
        <v>16.995745169623429</v>
      </c>
      <c r="L249">
        <v>3.7411967237050341</v>
      </c>
      <c r="M249">
        <v>6.796432295392613E-3</v>
      </c>
      <c r="N249">
        <v>7.4647061630429791E-3</v>
      </c>
      <c r="O249">
        <v>1.0376612146364509E-2</v>
      </c>
      <c r="P249">
        <v>2.6160753136676509E-2</v>
      </c>
    </row>
    <row r="250" spans="1:16" x14ac:dyDescent="0.25">
      <c r="A250" t="s">
        <v>251</v>
      </c>
      <c r="B250">
        <v>9.4982162029702143E-4</v>
      </c>
      <c r="C250">
        <v>1.9415305011818321E-3</v>
      </c>
      <c r="D250">
        <v>2.9768526126937129E-3</v>
      </c>
      <c r="E250">
        <v>4.0575542377406732E-3</v>
      </c>
      <c r="F250">
        <v>5.1854515724287353E-3</v>
      </c>
      <c r="G250">
        <v>6.7650796504006754E-3</v>
      </c>
      <c r="H250">
        <v>8.4168028774399724E-3</v>
      </c>
      <c r="I250">
        <v>1.014366088392744E-2</v>
      </c>
      <c r="J250">
        <v>1.155899116107848E-2</v>
      </c>
      <c r="K250">
        <v>1.0593808975623221E-2</v>
      </c>
      <c r="L250">
        <v>5.4939618122413509E-3</v>
      </c>
      <c r="M250">
        <v>3.0374601649691821E-3</v>
      </c>
      <c r="N250">
        <v>3.8907448188423778E-3</v>
      </c>
      <c r="O250">
        <v>6.4066596793215629E-3</v>
      </c>
      <c r="P250">
        <v>1.845409764385765E-2</v>
      </c>
    </row>
    <row r="251" spans="1:16" x14ac:dyDescent="0.25">
      <c r="A251" t="s">
        <v>252</v>
      </c>
      <c r="B251">
        <v>1.178185138466613E-3</v>
      </c>
      <c r="C251">
        <v>2.404636625953784E-3</v>
      </c>
      <c r="D251">
        <v>3.6810902810839219E-3</v>
      </c>
      <c r="E251">
        <v>5.0093371299406208E-3</v>
      </c>
      <c r="F251">
        <v>6.3912314833067816E-3</v>
      </c>
      <c r="G251">
        <v>8.2071741069429122E-3</v>
      </c>
      <c r="H251">
        <v>1.009834390750698E-2</v>
      </c>
      <c r="I251">
        <v>1.2067485622953841E-2</v>
      </c>
      <c r="J251">
        <v>1.378401860837253E-2</v>
      </c>
      <c r="K251">
        <v>1.5192469172958569E-2</v>
      </c>
      <c r="L251">
        <v>1.459699808532298E-2</v>
      </c>
      <c r="M251">
        <v>9.3567215951163921E-3</v>
      </c>
      <c r="N251">
        <v>8.1218888987708935E-3</v>
      </c>
      <c r="O251">
        <v>1.1585797928542869E-2</v>
      </c>
      <c r="P251">
        <v>2.565934752006194E-2</v>
      </c>
    </row>
    <row r="252" spans="1:16" x14ac:dyDescent="0.25">
      <c r="A252" t="s">
        <v>253</v>
      </c>
      <c r="I252">
        <v>16.213665518483801</v>
      </c>
      <c r="J252">
        <v>17.82586962853178</v>
      </c>
      <c r="K252">
        <v>19.595109916144128</v>
      </c>
      <c r="L252">
        <v>21.53735309317425</v>
      </c>
      <c r="M252">
        <v>23.666387674113949</v>
      </c>
      <c r="N252">
        <v>25.995223979599022</v>
      </c>
      <c r="O252">
        <v>28.13518815944953</v>
      </c>
      <c r="P252">
        <v>30.76483073944646</v>
      </c>
    </row>
    <row r="253" spans="1:16" x14ac:dyDescent="0.25">
      <c r="A253" t="s">
        <v>254</v>
      </c>
      <c r="B253">
        <v>1.579859415470507E-3</v>
      </c>
      <c r="C253">
        <v>3.232485571999896E-3</v>
      </c>
      <c r="D253">
        <v>4.9609627706947174E-3</v>
      </c>
      <c r="E253">
        <v>7.134007752609227E-3</v>
      </c>
      <c r="F253">
        <v>9.4070476139871875E-3</v>
      </c>
      <c r="G253">
        <v>1.178433657428268E-2</v>
      </c>
      <c r="H253">
        <v>1.427028598423951E-2</v>
      </c>
      <c r="I253">
        <v>1.6869469171271492E-2</v>
      </c>
      <c r="J253">
        <v>1.9661828815234442E-2</v>
      </c>
      <c r="K253">
        <v>2.2154067848765471E-2</v>
      </c>
      <c r="L253">
        <v>2.5448225690849861E-2</v>
      </c>
      <c r="M253">
        <v>2.8471135947396749E-2</v>
      </c>
      <c r="N253">
        <v>2.490177614819461E-2</v>
      </c>
      <c r="O253">
        <v>2.0715044862010722E-2</v>
      </c>
      <c r="P253">
        <v>4.1171358487872393E-2</v>
      </c>
    </row>
    <row r="254" spans="1:16" x14ac:dyDescent="0.25">
      <c r="A254" t="s">
        <v>255</v>
      </c>
      <c r="I254">
        <v>16.213665434927751</v>
      </c>
      <c r="J254">
        <v>17.82586951897358</v>
      </c>
      <c r="K254">
        <v>19.59510976687838</v>
      </c>
      <c r="L254">
        <v>21.53735289159944</v>
      </c>
      <c r="M254">
        <v>23.666387397776859</v>
      </c>
      <c r="N254">
        <v>25.99522358839512</v>
      </c>
      <c r="O254">
        <v>28.135185924651871</v>
      </c>
      <c r="P254">
        <v>30.764827917427681</v>
      </c>
    </row>
    <row r="255" spans="1:16" x14ac:dyDescent="0.25">
      <c r="A255" t="s">
        <v>256</v>
      </c>
      <c r="B255">
        <v>1.5783153474304219E-3</v>
      </c>
      <c r="C255">
        <v>3.2292872764200361E-3</v>
      </c>
      <c r="D255">
        <v>5.3048688943996619E-3</v>
      </c>
      <c r="E255">
        <v>7.4762237212793832E-3</v>
      </c>
      <c r="F255">
        <v>9.7474462426228887E-3</v>
      </c>
      <c r="G255">
        <v>1.2122783299533641E-2</v>
      </c>
      <c r="H255">
        <v>1.460663879396883E-2</v>
      </c>
      <c r="I255">
        <v>1.764367598425573E-2</v>
      </c>
      <c r="J255">
        <v>2.0433889586158969E-2</v>
      </c>
      <c r="K255">
        <v>2.292404855597293E-2</v>
      </c>
      <c r="L255">
        <v>2.6296481510015301E-2</v>
      </c>
      <c r="M255">
        <v>3.0060936188765791E-2</v>
      </c>
      <c r="N255">
        <v>2.7898232066362948E-2</v>
      </c>
      <c r="O255">
        <v>2.283139878668328E-2</v>
      </c>
      <c r="P255">
        <v>4.2117986874555459E-2</v>
      </c>
    </row>
    <row r="256" spans="1:16" x14ac:dyDescent="0.25">
      <c r="A256" t="s">
        <v>257</v>
      </c>
      <c r="I256">
        <v>16.21348999351196</v>
      </c>
      <c r="J256">
        <v>17.824679069672779</v>
      </c>
      <c r="K256">
        <v>19.592970513625492</v>
      </c>
      <c r="L256">
        <v>21.534899918257029</v>
      </c>
      <c r="M256">
        <v>23.663502718870141</v>
      </c>
      <c r="N256">
        <v>25.991652422368858</v>
      </c>
      <c r="O256">
        <v>28.150652499249681</v>
      </c>
      <c r="P256">
        <v>30.564661788705731</v>
      </c>
    </row>
    <row r="257" spans="1:16" x14ac:dyDescent="0.25">
      <c r="A257" t="s">
        <v>258</v>
      </c>
      <c r="I257">
        <v>16.20438612979693</v>
      </c>
      <c r="J257">
        <v>17.809954001292091</v>
      </c>
      <c r="K257">
        <v>19.56877389529042</v>
      </c>
      <c r="L257">
        <v>21.5046833011512</v>
      </c>
      <c r="M257">
        <v>23.548716482029899</v>
      </c>
      <c r="N257">
        <v>25.690727776816299</v>
      </c>
      <c r="O257">
        <v>28.162637038411759</v>
      </c>
      <c r="P257">
        <v>30.400004505606081</v>
      </c>
    </row>
    <row r="258" spans="1:16" x14ac:dyDescent="0.25">
      <c r="A258" t="s">
        <v>259</v>
      </c>
      <c r="I258">
        <v>0.59542780394206063</v>
      </c>
      <c r="J258">
        <v>0.65470240870832841</v>
      </c>
      <c r="K258">
        <v>0.71979631638783004</v>
      </c>
      <c r="L258">
        <v>0.79132099189474858</v>
      </c>
      <c r="M258">
        <v>0.86980826324279259</v>
      </c>
      <c r="N258">
        <v>0.95581730770540363</v>
      </c>
      <c r="O258">
        <v>1.036137899094306</v>
      </c>
      <c r="P258">
        <v>1.126745298456389</v>
      </c>
    </row>
    <row r="259" spans="1:16" x14ac:dyDescent="0.25">
      <c r="A259" t="s">
        <v>260</v>
      </c>
      <c r="I259">
        <v>0.59487521345352379</v>
      </c>
      <c r="J259">
        <v>0.65383607180564574</v>
      </c>
      <c r="K259">
        <v>0.71843946222590793</v>
      </c>
      <c r="L259">
        <v>0.78944284792937758</v>
      </c>
      <c r="M259">
        <v>0.86297057948098044</v>
      </c>
      <c r="N259">
        <v>0.94439707488283597</v>
      </c>
      <c r="O259">
        <v>1.0291349871652089</v>
      </c>
      <c r="P259">
        <v>1.108297332482326</v>
      </c>
    </row>
    <row r="260" spans="1:16" x14ac:dyDescent="0.25">
      <c r="A260" t="s">
        <v>261</v>
      </c>
      <c r="I260">
        <v>0.59487521259866605</v>
      </c>
      <c r="J260">
        <v>0.65383607071488403</v>
      </c>
      <c r="K260">
        <v>0.71843946076081155</v>
      </c>
      <c r="L260">
        <v>0.78944284601421433</v>
      </c>
      <c r="M260">
        <v>0.86297057252503451</v>
      </c>
      <c r="N260">
        <v>0.94439706465703799</v>
      </c>
      <c r="O260">
        <v>1.029134971280373</v>
      </c>
      <c r="P260">
        <v>1.108297309600881</v>
      </c>
    </row>
    <row r="261" spans="1:16" x14ac:dyDescent="0.25">
      <c r="A261" t="s">
        <v>262</v>
      </c>
      <c r="I261">
        <v>0.5948752167082777</v>
      </c>
      <c r="J261">
        <v>0.65383607603648863</v>
      </c>
      <c r="K261">
        <v>0.71843946797513869</v>
      </c>
      <c r="L261">
        <v>0.78944285578479279</v>
      </c>
      <c r="M261">
        <v>0.86297060606024689</v>
      </c>
      <c r="N261">
        <v>0.94439711481458122</v>
      </c>
      <c r="O261">
        <v>1.029135050472296</v>
      </c>
      <c r="P261">
        <v>1.108297429626903</v>
      </c>
    </row>
    <row r="262" spans="1:16" x14ac:dyDescent="0.25">
      <c r="A262" t="s">
        <v>263</v>
      </c>
      <c r="B262">
        <v>6.4133547670914019E-4</v>
      </c>
      <c r="C262">
        <v>1.298590547713594E-3</v>
      </c>
      <c r="D262">
        <v>2.2692253220980571E-3</v>
      </c>
      <c r="E262">
        <v>3.262189552172487E-3</v>
      </c>
      <c r="F262">
        <v>4.2803991108957447E-3</v>
      </c>
      <c r="G262">
        <v>5.3264273619244044E-3</v>
      </c>
      <c r="H262">
        <v>6.4026876496916284E-3</v>
      </c>
      <c r="I262">
        <v>7.8918536128302543E-3</v>
      </c>
      <c r="J262">
        <v>9.2179935221833632E-3</v>
      </c>
      <c r="K262">
        <v>1.02173559044906E-2</v>
      </c>
      <c r="L262">
        <v>8.6050207548091576E-3</v>
      </c>
      <c r="M262">
        <v>5.099154371159419E-3</v>
      </c>
      <c r="N262">
        <v>5.8903206607933984E-3</v>
      </c>
      <c r="O262">
        <v>8.0747303765155362E-3</v>
      </c>
      <c r="P262">
        <v>1.7815212017934401E-2</v>
      </c>
    </row>
    <row r="263" spans="1:16" x14ac:dyDescent="0.25">
      <c r="A263" t="s">
        <v>264</v>
      </c>
      <c r="B263">
        <v>1.085769292572337E-2</v>
      </c>
      <c r="C263">
        <v>2.278836600200464E-2</v>
      </c>
      <c r="D263">
        <v>3.6682705002267967E-2</v>
      </c>
      <c r="E263">
        <v>5.656240737149594E-2</v>
      </c>
      <c r="F263">
        <v>0.1589912105300183</v>
      </c>
      <c r="G263">
        <v>0.16348098381473869</v>
      </c>
      <c r="H263">
        <v>0.16677577596106441</v>
      </c>
      <c r="I263">
        <v>0.16868325539766721</v>
      </c>
      <c r="J263">
        <v>0.1701874672105666</v>
      </c>
      <c r="K263">
        <v>0.14586505664534191</v>
      </c>
      <c r="L263">
        <v>6.9669149000494224E-3</v>
      </c>
      <c r="M263">
        <v>3.0668170162557649E-3</v>
      </c>
      <c r="N263">
        <v>3.9133912337824392E-3</v>
      </c>
      <c r="O263">
        <v>6.4494073918266422E-3</v>
      </c>
      <c r="P263">
        <v>1.8769753281478119E-2</v>
      </c>
    </row>
    <row r="264" spans="1:16" x14ac:dyDescent="0.25">
      <c r="A264" t="s">
        <v>265</v>
      </c>
      <c r="B264">
        <v>1.4033637264641361E-2</v>
      </c>
      <c r="C264">
        <v>3.0001605576993311E-2</v>
      </c>
      <c r="D264">
        <v>4.9036815393673397E-2</v>
      </c>
      <c r="E264">
        <v>7.6850942433811215E-2</v>
      </c>
      <c r="F264">
        <v>0.28012175339657153</v>
      </c>
      <c r="G264">
        <v>0.28904351031038789</v>
      </c>
      <c r="H264">
        <v>0.29530832106368332</v>
      </c>
      <c r="I264">
        <v>0.29767459604000568</v>
      </c>
      <c r="J264">
        <v>0.29966343278963181</v>
      </c>
      <c r="K264">
        <v>0.30123225940022003</v>
      </c>
      <c r="L264">
        <v>0.26924576607631712</v>
      </c>
      <c r="M264">
        <v>1.341471580598631E-2</v>
      </c>
      <c r="N264">
        <v>8.5892695107387049E-3</v>
      </c>
      <c r="O264">
        <v>1.220862836617103E-2</v>
      </c>
      <c r="P264">
        <v>2.8140685237269741E-2</v>
      </c>
    </row>
    <row r="265" spans="1:16" x14ac:dyDescent="0.25">
      <c r="A265" t="s">
        <v>266</v>
      </c>
      <c r="I265">
        <v>64.4910980470125</v>
      </c>
      <c r="J265">
        <v>70.911959800835604</v>
      </c>
      <c r="K265">
        <v>77.959075640463439</v>
      </c>
      <c r="L265">
        <v>85.6929268041809</v>
      </c>
      <c r="M265">
        <v>94.1701267332882</v>
      </c>
      <c r="N265">
        <v>103.44280559740621</v>
      </c>
      <c r="O265">
        <v>111.959868501336</v>
      </c>
      <c r="P265">
        <v>122.4226702567173</v>
      </c>
    </row>
    <row r="266" spans="1:16" x14ac:dyDescent="0.25">
      <c r="A266" t="s">
        <v>267</v>
      </c>
      <c r="B266">
        <v>3.1286008095385377E-2</v>
      </c>
      <c r="C266">
        <v>5.9748983736054848E-2</v>
      </c>
      <c r="D266">
        <v>9.524143636582702E-2</v>
      </c>
      <c r="E266">
        <v>0.12793144349534721</v>
      </c>
      <c r="F266">
        <v>0.15928405655571781</v>
      </c>
      <c r="G266">
        <v>0.1858886740041415</v>
      </c>
      <c r="H266">
        <v>0.20966629176034141</v>
      </c>
      <c r="I266">
        <v>0.2125144557355397</v>
      </c>
      <c r="J266">
        <v>0.21550460365641169</v>
      </c>
      <c r="K266">
        <v>0.21812242881097851</v>
      </c>
      <c r="L266">
        <v>0.22154454181989511</v>
      </c>
      <c r="M266">
        <v>0.20746811011610841</v>
      </c>
      <c r="N266">
        <v>7.5229708603274409E-2</v>
      </c>
      <c r="O266">
        <v>2.1530243737577792E-2</v>
      </c>
      <c r="P266">
        <v>4.3852099020527537E-2</v>
      </c>
    </row>
    <row r="267" spans="1:16" x14ac:dyDescent="0.25">
      <c r="A267" t="s">
        <v>268</v>
      </c>
      <c r="I267">
        <v>94.126077101315843</v>
      </c>
      <c r="J267">
        <v>103.49082431862161</v>
      </c>
      <c r="K267">
        <v>113.7665609986979</v>
      </c>
      <c r="L267">
        <v>125.0437158233208</v>
      </c>
      <c r="M267">
        <v>137.40207491634069</v>
      </c>
      <c r="N267">
        <v>150.91498478290021</v>
      </c>
      <c r="O267">
        <v>163.29185157712041</v>
      </c>
      <c r="P267">
        <v>178.49961971846159</v>
      </c>
    </row>
    <row r="268" spans="1:16" x14ac:dyDescent="0.25">
      <c r="A268" t="s">
        <v>269</v>
      </c>
      <c r="B268">
        <v>3.9423769499119938</v>
      </c>
      <c r="C268">
        <v>6.0445638087673812</v>
      </c>
      <c r="D268">
        <v>19.688386644321781</v>
      </c>
      <c r="E268">
        <v>20.696396701364389</v>
      </c>
      <c r="F268">
        <v>21.809604165355619</v>
      </c>
      <c r="G268">
        <v>22.009567717779529</v>
      </c>
      <c r="H268">
        <v>22.140370326826641</v>
      </c>
      <c r="I268">
        <v>22.143691367089261</v>
      </c>
      <c r="J268">
        <v>22.146680950917229</v>
      </c>
      <c r="K268">
        <v>22.149298258410159</v>
      </c>
      <c r="L268">
        <v>22.152804473256339</v>
      </c>
      <c r="M268">
        <v>21.368561015827161</v>
      </c>
      <c r="N268">
        <v>4.1126159336396926</v>
      </c>
      <c r="O268">
        <v>2.3802586739095272E-2</v>
      </c>
      <c r="P268">
        <v>4.491116202013927E-2</v>
      </c>
    </row>
    <row r="269" spans="1:16" x14ac:dyDescent="0.25">
      <c r="A269" t="s">
        <v>270</v>
      </c>
      <c r="I269">
        <v>64.490421462798352</v>
      </c>
      <c r="J269">
        <v>70.908800109039575</v>
      </c>
      <c r="K269">
        <v>77.952906111751645</v>
      </c>
      <c r="L269">
        <v>85.685817547807972</v>
      </c>
      <c r="M269">
        <v>94.161657055442319</v>
      </c>
      <c r="N269">
        <v>103.4320344851359</v>
      </c>
      <c r="O269">
        <v>112.02728131918821</v>
      </c>
      <c r="P269">
        <v>121.6325509019163</v>
      </c>
    </row>
    <row r="270" spans="1:16" x14ac:dyDescent="0.25">
      <c r="A270" t="s">
        <v>271</v>
      </c>
      <c r="I270">
        <v>64.492173852998206</v>
      </c>
      <c r="J270">
        <v>70.917582348396792</v>
      </c>
      <c r="K270">
        <v>77.964429127674876</v>
      </c>
      <c r="L270">
        <v>85.703679691498635</v>
      </c>
      <c r="M270">
        <v>93.858343874195995</v>
      </c>
      <c r="N270">
        <v>102.39283667733091</v>
      </c>
      <c r="O270">
        <v>112.25317265783799</v>
      </c>
      <c r="P270">
        <v>121.1590562513158</v>
      </c>
    </row>
    <row r="271" spans="1:16" x14ac:dyDescent="0.25">
      <c r="A271" t="s">
        <v>272</v>
      </c>
      <c r="I271">
        <v>2.368711560922232</v>
      </c>
      <c r="J271">
        <v>2.6049406643229891</v>
      </c>
      <c r="K271">
        <v>2.864446320166151</v>
      </c>
      <c r="L271">
        <v>3.149522383926691</v>
      </c>
      <c r="M271">
        <v>3.4623972015690851</v>
      </c>
      <c r="N271">
        <v>3.805333047726946</v>
      </c>
      <c r="O271">
        <v>4.1257036447455224</v>
      </c>
      <c r="P271">
        <v>4.4867277666139236</v>
      </c>
    </row>
    <row r="272" spans="1:16" x14ac:dyDescent="0.25">
      <c r="A272" t="s">
        <v>273</v>
      </c>
      <c r="I272">
        <v>2.367147844364299</v>
      </c>
      <c r="J272">
        <v>2.602727078997833</v>
      </c>
      <c r="K272">
        <v>2.8610717092034892</v>
      </c>
      <c r="L272">
        <v>3.1447510348597572</v>
      </c>
      <c r="M272">
        <v>3.4381420674376271</v>
      </c>
      <c r="N272">
        <v>3.763212288404667</v>
      </c>
      <c r="O272">
        <v>4.1013912161254984</v>
      </c>
      <c r="P272">
        <v>4.4171224282984287</v>
      </c>
    </row>
    <row r="273" spans="1:16" x14ac:dyDescent="0.25">
      <c r="A273" t="s">
        <v>274</v>
      </c>
      <c r="I273">
        <v>2.367147833363116</v>
      </c>
      <c r="J273">
        <v>2.6027270643298461</v>
      </c>
      <c r="K273">
        <v>2.8610716890065211</v>
      </c>
      <c r="L273">
        <v>3.1447510072796891</v>
      </c>
      <c r="M273">
        <v>3.4381419604699679</v>
      </c>
      <c r="N273">
        <v>3.7632121278925719</v>
      </c>
      <c r="O273">
        <v>4.1013909640202293</v>
      </c>
      <c r="P273">
        <v>4.4171220635510764</v>
      </c>
    </row>
    <row r="274" spans="1:16" x14ac:dyDescent="0.25">
      <c r="A274" t="s">
        <v>275</v>
      </c>
      <c r="I274">
        <v>2.367147899158883</v>
      </c>
      <c r="J274">
        <v>2.6027271554104372</v>
      </c>
      <c r="K274">
        <v>2.8610718170800662</v>
      </c>
      <c r="L274">
        <v>3.144751186179747</v>
      </c>
      <c r="M274">
        <v>3.4381425275182842</v>
      </c>
      <c r="N274">
        <v>3.7632129856743708</v>
      </c>
      <c r="O274">
        <v>4.1013923091931543</v>
      </c>
      <c r="P274">
        <v>4.417124077393237</v>
      </c>
    </row>
    <row r="275" spans="1:16" x14ac:dyDescent="0.25">
      <c r="A275" t="s">
        <v>276</v>
      </c>
      <c r="B275">
        <v>6.0820272085913153E-2</v>
      </c>
      <c r="C275">
        <v>0.1194928075878247</v>
      </c>
      <c r="D275">
        <v>1.19917973594976</v>
      </c>
      <c r="E275">
        <v>1.2350945234755299</v>
      </c>
      <c r="F275">
        <v>1.266500483447331</v>
      </c>
      <c r="G275">
        <v>1.2920966078638261</v>
      </c>
      <c r="H275">
        <v>1.3120922537052511</v>
      </c>
      <c r="I275">
        <v>1.3143995261370309</v>
      </c>
      <c r="J275">
        <v>1.3163387892498619</v>
      </c>
      <c r="K275">
        <v>1.3057073986919729</v>
      </c>
      <c r="L275">
        <v>0.29733834298267431</v>
      </c>
      <c r="M275">
        <v>6.5536177919540139E-3</v>
      </c>
      <c r="N275">
        <v>7.0924086314459161E-3</v>
      </c>
      <c r="O275">
        <v>9.6770186606707082E-3</v>
      </c>
      <c r="P275">
        <v>2.2438151969145531E-2</v>
      </c>
    </row>
    <row r="276" spans="1:16" x14ac:dyDescent="0.25">
      <c r="A276" t="s">
        <v>277</v>
      </c>
      <c r="B276">
        <v>9.4068366212847758E-4</v>
      </c>
      <c r="C276">
        <v>1.92221157416333E-3</v>
      </c>
      <c r="D276">
        <v>2.946253090304531E-3</v>
      </c>
      <c r="E276">
        <v>4.0145100043087988E-3</v>
      </c>
      <c r="F276">
        <v>5.1287291777209337E-3</v>
      </c>
      <c r="G276">
        <v>6.6907550707168166E-3</v>
      </c>
      <c r="H276">
        <v>8.3234800793972677E-3</v>
      </c>
      <c r="I276">
        <v>1.002984991483831E-2</v>
      </c>
      <c r="J276">
        <v>1.143394544878646E-2</v>
      </c>
      <c r="K276">
        <v>1.048466952597546E-2</v>
      </c>
      <c r="L276">
        <v>5.4548695031201716E-3</v>
      </c>
      <c r="M276">
        <v>3.0340088208936911E-3</v>
      </c>
      <c r="N276">
        <v>3.8880797479532389E-3</v>
      </c>
      <c r="O276">
        <v>6.401309589247472E-3</v>
      </c>
      <c r="P276">
        <v>1.8413927962715661E-2</v>
      </c>
    </row>
    <row r="277" spans="1:16" x14ac:dyDescent="0.25">
      <c r="A277" t="s">
        <v>278</v>
      </c>
      <c r="B277">
        <v>1.185050343552956E-3</v>
      </c>
      <c r="C277">
        <v>2.4191322855149949E-3</v>
      </c>
      <c r="D277">
        <v>3.704024042787146E-3</v>
      </c>
      <c r="E277">
        <v>5.0415596502621039E-3</v>
      </c>
      <c r="F277">
        <v>6.4336362424849197E-3</v>
      </c>
      <c r="G277">
        <v>8.2625159113969525E-3</v>
      </c>
      <c r="H277">
        <v>1.016796526589816E-2</v>
      </c>
      <c r="I277">
        <v>1.2152808898542131E-2</v>
      </c>
      <c r="J277">
        <v>1.3882425170452789E-2</v>
      </c>
      <c r="K277">
        <v>1.530008198644056E-2</v>
      </c>
      <c r="L277">
        <v>1.4700277501214901E-2</v>
      </c>
      <c r="M277">
        <v>9.4187773147444594E-3</v>
      </c>
      <c r="N277">
        <v>8.1687229744143372E-3</v>
      </c>
      <c r="O277">
        <v>1.1656306549955021E-2</v>
      </c>
      <c r="P277">
        <v>2.5928132832881701E-2</v>
      </c>
    </row>
    <row r="278" spans="1:16" x14ac:dyDescent="0.25">
      <c r="A278" t="s">
        <v>279</v>
      </c>
      <c r="I278">
        <v>9.865956712948778</v>
      </c>
      <c r="J278">
        <v>10.84690603894644</v>
      </c>
      <c r="K278">
        <v>11.92337028321354</v>
      </c>
      <c r="L278">
        <v>13.10508398779117</v>
      </c>
      <c r="M278">
        <v>14.40040168711889</v>
      </c>
      <c r="N278">
        <v>15.817206772509749</v>
      </c>
      <c r="O278">
        <v>17.118528764750291</v>
      </c>
      <c r="P278">
        <v>18.717614128360061</v>
      </c>
    </row>
    <row r="279" spans="1:16" x14ac:dyDescent="0.25">
      <c r="A279" t="s">
        <v>280</v>
      </c>
      <c r="B279">
        <v>1.5090999576467679E-3</v>
      </c>
      <c r="C279">
        <v>3.084648475164385E-3</v>
      </c>
      <c r="D279">
        <v>4.729264439858231E-3</v>
      </c>
      <c r="E279">
        <v>6.7994306578958094E-3</v>
      </c>
      <c r="F279">
        <v>8.9611089838770967E-3</v>
      </c>
      <c r="G279">
        <v>1.121795622292948E-2</v>
      </c>
      <c r="H279">
        <v>1.3573754803487589E-2</v>
      </c>
      <c r="I279">
        <v>1.6032416923099681E-2</v>
      </c>
      <c r="J279">
        <v>1.8707416477718789E-2</v>
      </c>
      <c r="K279">
        <v>2.1118138899089669E-2</v>
      </c>
      <c r="L279">
        <v>2.431990765587282E-2</v>
      </c>
      <c r="M279">
        <v>2.7278703754125801E-2</v>
      </c>
      <c r="N279">
        <v>2.3986493461920031E-2</v>
      </c>
      <c r="O279">
        <v>2.011417762681933E-2</v>
      </c>
      <c r="P279">
        <v>3.9313813953200112E-2</v>
      </c>
    </row>
    <row r="280" spans="1:16" x14ac:dyDescent="0.25">
      <c r="A280" t="s">
        <v>281</v>
      </c>
      <c r="I280">
        <v>9.8659566825110492</v>
      </c>
      <c r="J280">
        <v>10.846905999053559</v>
      </c>
      <c r="K280">
        <v>11.923370229140341</v>
      </c>
      <c r="L280">
        <v>13.10508391534287</v>
      </c>
      <c r="M280">
        <v>14.400401588620159</v>
      </c>
      <c r="N280">
        <v>15.817206634327601</v>
      </c>
      <c r="O280">
        <v>17.11852795353763</v>
      </c>
      <c r="P280">
        <v>18.717613115471259</v>
      </c>
    </row>
    <row r="281" spans="1:16" x14ac:dyDescent="0.25">
      <c r="A281" t="s">
        <v>282</v>
      </c>
      <c r="B281">
        <v>1.5067147643247471E-3</v>
      </c>
      <c r="C281">
        <v>3.0797423997431898E-3</v>
      </c>
      <c r="D281">
        <v>5.0594931136335626E-3</v>
      </c>
      <c r="E281">
        <v>7.1270644965415221E-3</v>
      </c>
      <c r="F281">
        <v>9.2859847237771569E-3</v>
      </c>
      <c r="G281">
        <v>1.1539903872364371E-2</v>
      </c>
      <c r="H281">
        <v>1.3892597900620231E-2</v>
      </c>
      <c r="I281">
        <v>1.6774425001841311E-2</v>
      </c>
      <c r="J281">
        <v>1.9446125837916561E-2</v>
      </c>
      <c r="K281">
        <v>2.1853628938980411E-2</v>
      </c>
      <c r="L281">
        <v>2.5129823029059081E-2</v>
      </c>
      <c r="M281">
        <v>2.879622300116404E-2</v>
      </c>
      <c r="N281">
        <v>2.6837050005957829E-2</v>
      </c>
      <c r="O281">
        <v>2.2135745759853661E-2</v>
      </c>
      <c r="P281">
        <v>4.0191180389227331E-2</v>
      </c>
    </row>
    <row r="282" spans="1:16" x14ac:dyDescent="0.25">
      <c r="A282" t="s">
        <v>283</v>
      </c>
      <c r="I282">
        <v>9.8658591023388968</v>
      </c>
      <c r="J282">
        <v>10.84618443942243</v>
      </c>
      <c r="K282">
        <v>11.922081543068041</v>
      </c>
      <c r="L282">
        <v>13.103605012739269</v>
      </c>
      <c r="M282">
        <v>14.39866030749355</v>
      </c>
      <c r="N282">
        <v>15.815047090505599</v>
      </c>
      <c r="O282">
        <v>17.128284760779021</v>
      </c>
      <c r="P282">
        <v>18.596159326171449</v>
      </c>
    </row>
    <row r="283" spans="1:16" x14ac:dyDescent="0.25">
      <c r="A283" t="s">
        <v>284</v>
      </c>
      <c r="I283">
        <v>9.8608998289903305</v>
      </c>
      <c r="J283">
        <v>10.83816162690897</v>
      </c>
      <c r="K283">
        <v>11.908789134108339</v>
      </c>
      <c r="L283">
        <v>13.087350009934971</v>
      </c>
      <c r="M283">
        <v>14.332328271553649</v>
      </c>
      <c r="N283">
        <v>15.63815976180225</v>
      </c>
      <c r="O283">
        <v>17.14484411156565</v>
      </c>
      <c r="P283">
        <v>18.511834764010789</v>
      </c>
    </row>
    <row r="284" spans="1:16" x14ac:dyDescent="0.25">
      <c r="A284" t="s">
        <v>285</v>
      </c>
      <c r="I284">
        <v>0.79819094705157911</v>
      </c>
      <c r="J284">
        <v>0.87765266721492041</v>
      </c>
      <c r="K284">
        <v>0.96491689800000635</v>
      </c>
      <c r="L284">
        <v>1.0608038770159181</v>
      </c>
      <c r="M284">
        <v>1.166027601125148</v>
      </c>
      <c r="N284">
        <v>1.2813402885379279</v>
      </c>
      <c r="O284">
        <v>1.3890514833116621</v>
      </c>
      <c r="P284">
        <v>1.5105930147962019</v>
      </c>
    </row>
    <row r="285" spans="1:16" x14ac:dyDescent="0.25">
      <c r="A285" t="s">
        <v>286</v>
      </c>
      <c r="I285">
        <v>0.79744799085562779</v>
      </c>
      <c r="J285">
        <v>0.87648892295165381</v>
      </c>
      <c r="K285">
        <v>0.96309447596806663</v>
      </c>
      <c r="L285">
        <v>1.0582817621269749</v>
      </c>
      <c r="M285">
        <v>1.156859150533657</v>
      </c>
      <c r="N285">
        <v>1.266029901021658</v>
      </c>
      <c r="O285">
        <v>1.379652444057798</v>
      </c>
      <c r="P285">
        <v>1.485838257385115</v>
      </c>
    </row>
    <row r="286" spans="1:16" x14ac:dyDescent="0.25">
      <c r="A286" t="s">
        <v>287</v>
      </c>
      <c r="I286">
        <v>0.79744798932093464</v>
      </c>
      <c r="J286">
        <v>0.8764889209931801</v>
      </c>
      <c r="K286">
        <v>0.96309447333673037</v>
      </c>
      <c r="L286">
        <v>1.05828175868498</v>
      </c>
      <c r="M286">
        <v>1.1568591380288911</v>
      </c>
      <c r="N286">
        <v>1.2660298826216061</v>
      </c>
      <c r="O286">
        <v>1.3796524154440051</v>
      </c>
      <c r="P286">
        <v>1.485838216032366</v>
      </c>
    </row>
    <row r="287" spans="1:16" x14ac:dyDescent="0.25">
      <c r="A287" t="s">
        <v>288</v>
      </c>
      <c r="I287">
        <v>0.79744799671987188</v>
      </c>
      <c r="J287">
        <v>0.87648893057658017</v>
      </c>
      <c r="K287">
        <v>0.96309448633347583</v>
      </c>
      <c r="L287">
        <v>1.0582817763059389</v>
      </c>
      <c r="M287">
        <v>1.156859198476921</v>
      </c>
      <c r="N287">
        <v>1.2660299731649951</v>
      </c>
      <c r="O287">
        <v>1.3796525586287289</v>
      </c>
      <c r="P287">
        <v>1.4858384340305499</v>
      </c>
    </row>
    <row r="288" spans="1:16" x14ac:dyDescent="0.25">
      <c r="A288" t="s">
        <v>289</v>
      </c>
      <c r="B288">
        <v>6.8315531303365126E-4</v>
      </c>
      <c r="C288">
        <v>1.3842994379723919E-3</v>
      </c>
      <c r="D288">
        <v>2.4055440516575401E-3</v>
      </c>
      <c r="E288">
        <v>3.454850926498939E-3</v>
      </c>
      <c r="F288">
        <v>4.5343514300452284E-3</v>
      </c>
      <c r="G288">
        <v>5.6460481814306109E-3</v>
      </c>
      <c r="H288">
        <v>6.7919303250659662E-3</v>
      </c>
      <c r="I288">
        <v>8.3591046779612592E-3</v>
      </c>
      <c r="J288">
        <v>9.7555852458184166E-3</v>
      </c>
      <c r="K288">
        <v>1.0803405322680711E-2</v>
      </c>
      <c r="L288">
        <v>9.0717831843829221E-3</v>
      </c>
      <c r="M288">
        <v>5.3328974191789204E-3</v>
      </c>
      <c r="N288">
        <v>6.1533157977436926E-3</v>
      </c>
      <c r="O288">
        <v>8.4615483701329635E-3</v>
      </c>
      <c r="P288">
        <v>1.8889641705534619E-2</v>
      </c>
    </row>
    <row r="289" spans="1:16" x14ac:dyDescent="0.25">
      <c r="A289" t="s">
        <v>290</v>
      </c>
      <c r="B289">
        <v>1.8951393737938849E-2</v>
      </c>
      <c r="C289">
        <v>4.1803796105924981E-2</v>
      </c>
      <c r="D289">
        <v>7.0773749305051842E-2</v>
      </c>
      <c r="E289">
        <v>0.1155813611111681</v>
      </c>
      <c r="F289">
        <v>1.3704159991967859</v>
      </c>
      <c r="G289">
        <v>1.383631084480506</v>
      </c>
      <c r="H289">
        <v>1.388380137856924</v>
      </c>
      <c r="I289">
        <v>1.39028867813541</v>
      </c>
      <c r="J289">
        <v>1.3917936257278469</v>
      </c>
      <c r="K289">
        <v>1.343427785525515</v>
      </c>
      <c r="L289">
        <v>9.295939457586052E-3</v>
      </c>
      <c r="M289">
        <v>3.0683928459718439E-3</v>
      </c>
      <c r="N289">
        <v>3.9159856869379383E-3</v>
      </c>
      <c r="O289">
        <v>6.45775967095117E-3</v>
      </c>
      <c r="P289">
        <v>1.8855738885481439E-2</v>
      </c>
    </row>
    <row r="290" spans="1:16" x14ac:dyDescent="0.25">
      <c r="A290" t="s">
        <v>291</v>
      </c>
      <c r="B290">
        <v>0.13963839295451619</v>
      </c>
      <c r="C290">
        <v>0.16136480346143919</v>
      </c>
      <c r="D290">
        <v>0.18982947987893001</v>
      </c>
      <c r="E290">
        <v>0.23599446126597379</v>
      </c>
      <c r="F290">
        <v>1.38435644260238</v>
      </c>
      <c r="G290">
        <v>1.403466754219949</v>
      </c>
      <c r="H290">
        <v>1.410340488133961</v>
      </c>
      <c r="I290">
        <v>1.412721279944525</v>
      </c>
      <c r="J290">
        <v>1.4147226353207321</v>
      </c>
      <c r="K290">
        <v>1.4163008604222</v>
      </c>
      <c r="L290">
        <v>1.2729488868501571</v>
      </c>
      <c r="M290">
        <v>1.5761884205183589E-2</v>
      </c>
      <c r="N290">
        <v>8.6763906897919067E-3</v>
      </c>
      <c r="O290">
        <v>1.237227121842057E-2</v>
      </c>
      <c r="P290">
        <v>2.9194093793874651E-2</v>
      </c>
    </row>
    <row r="291" spans="1:16" x14ac:dyDescent="0.25">
      <c r="A291" t="s">
        <v>292</v>
      </c>
      <c r="I291">
        <v>201.56344413203539</v>
      </c>
      <c r="J291">
        <v>221.62971412279711</v>
      </c>
      <c r="K291">
        <v>243.65225907998271</v>
      </c>
      <c r="L291">
        <v>267.82076803614939</v>
      </c>
      <c r="M291">
        <v>294.31159331679157</v>
      </c>
      <c r="N291">
        <v>323.28718264904307</v>
      </c>
      <c r="O291">
        <v>349.88243059819939</v>
      </c>
      <c r="P291">
        <v>382.56431282225481</v>
      </c>
    </row>
    <row r="292" spans="1:16" x14ac:dyDescent="0.25">
      <c r="A292" t="s">
        <v>293</v>
      </c>
      <c r="B292">
        <v>3.5498294041828297E-2</v>
      </c>
      <c r="C292">
        <v>6.7869098492356283E-2</v>
      </c>
      <c r="D292">
        <v>0.107970126757418</v>
      </c>
      <c r="E292">
        <v>0.14394635098176711</v>
      </c>
      <c r="F292">
        <v>0.17862259985384041</v>
      </c>
      <c r="G292">
        <v>0.2073294840278794</v>
      </c>
      <c r="H292">
        <v>0.2326435703788711</v>
      </c>
      <c r="I292">
        <v>0.23549930265926899</v>
      </c>
      <c r="J292">
        <v>0.2384976762967721</v>
      </c>
      <c r="K292">
        <v>0.24112264450682269</v>
      </c>
      <c r="L292">
        <v>0.24455943835376021</v>
      </c>
      <c r="M292">
        <v>0.22803831693324819</v>
      </c>
      <c r="N292">
        <v>7.9799144106067463E-2</v>
      </c>
      <c r="O292">
        <v>2.166525107770912E-2</v>
      </c>
      <c r="P292">
        <v>4.4584949598557772E-2</v>
      </c>
    </row>
    <row r="293" spans="1:16" x14ac:dyDescent="0.25">
      <c r="A293" t="s">
        <v>294</v>
      </c>
      <c r="I293">
        <v>294.18664813969849</v>
      </c>
      <c r="J293">
        <v>323.45310384603403</v>
      </c>
      <c r="K293">
        <v>355.5658913702552</v>
      </c>
      <c r="L293">
        <v>390.80842030192622</v>
      </c>
      <c r="M293">
        <v>429.42913963096282</v>
      </c>
      <c r="N293">
        <v>471.65675260199203</v>
      </c>
      <c r="O293">
        <v>510.30412967145571</v>
      </c>
      <c r="P293">
        <v>557.81418381108006</v>
      </c>
    </row>
    <row r="294" spans="1:16" x14ac:dyDescent="0.25">
      <c r="A294" t="s">
        <v>295</v>
      </c>
      <c r="B294">
        <v>13.415572460294459</v>
      </c>
      <c r="C294">
        <v>18.264528412298439</v>
      </c>
      <c r="D294">
        <v>62.589868270927973</v>
      </c>
      <c r="E294">
        <v>63.844114302336664</v>
      </c>
      <c r="F294">
        <v>65.281389310819009</v>
      </c>
      <c r="G294">
        <v>65.494284232996591</v>
      </c>
      <c r="H294">
        <v>65.59415961612136</v>
      </c>
      <c r="I294">
        <v>65.597489869265132</v>
      </c>
      <c r="J294">
        <v>65.600488054100992</v>
      </c>
      <c r="K294">
        <v>65.603112848716137</v>
      </c>
      <c r="L294">
        <v>65.606634464807115</v>
      </c>
      <c r="M294">
        <v>62.927774760774177</v>
      </c>
      <c r="N294">
        <v>10.521370073174531</v>
      </c>
      <c r="O294">
        <v>2.3949205626363362E-2</v>
      </c>
      <c r="P294">
        <v>4.5677974852269793E-2</v>
      </c>
    </row>
    <row r="295" spans="1:16" x14ac:dyDescent="0.25">
      <c r="A295" t="s">
        <v>296</v>
      </c>
      <c r="I295">
        <v>201.56133712796779</v>
      </c>
      <c r="J295">
        <v>221.61952883257101</v>
      </c>
      <c r="K295">
        <v>243.63258049027161</v>
      </c>
      <c r="L295">
        <v>267.79809962508449</v>
      </c>
      <c r="M295">
        <v>294.28460862481791</v>
      </c>
      <c r="N295">
        <v>323.25292290343799</v>
      </c>
      <c r="O295">
        <v>350.09894457228171</v>
      </c>
      <c r="P295">
        <v>380.09997758226223</v>
      </c>
    </row>
    <row r="296" spans="1:16" x14ac:dyDescent="0.25">
      <c r="A296" t="s">
        <v>297</v>
      </c>
      <c r="I296">
        <v>201.58165207497461</v>
      </c>
      <c r="J296">
        <v>221.67195297002939</v>
      </c>
      <c r="K296">
        <v>243.70934254688609</v>
      </c>
      <c r="L296">
        <v>267.91284148183792</v>
      </c>
      <c r="M296">
        <v>293.3623654180181</v>
      </c>
      <c r="N296">
        <v>319.91857919440849</v>
      </c>
      <c r="O296">
        <v>350.75504892811932</v>
      </c>
      <c r="P296">
        <v>378.6032841072614</v>
      </c>
    </row>
    <row r="297" spans="1:16" x14ac:dyDescent="0.25">
      <c r="A297" t="s">
        <v>298</v>
      </c>
      <c r="I297">
        <v>16.310214000677359</v>
      </c>
      <c r="J297">
        <v>17.936869874258338</v>
      </c>
      <c r="K297">
        <v>19.723840514705451</v>
      </c>
      <c r="L297">
        <v>21.686922110478701</v>
      </c>
      <c r="M297">
        <v>23.841485234105139</v>
      </c>
      <c r="N297">
        <v>26.203164410636429</v>
      </c>
      <c r="O297">
        <v>28.40860805848493</v>
      </c>
      <c r="P297">
        <v>30.89608662626458</v>
      </c>
    </row>
    <row r="298" spans="1:16" x14ac:dyDescent="0.25">
      <c r="A298" t="s">
        <v>299</v>
      </c>
      <c r="I298">
        <v>16.29949675004972</v>
      </c>
      <c r="J298">
        <v>17.921721036886659</v>
      </c>
      <c r="K298">
        <v>19.70077380530676</v>
      </c>
      <c r="L298">
        <v>21.654281284397541</v>
      </c>
      <c r="M298">
        <v>23.674631928269189</v>
      </c>
      <c r="N298">
        <v>25.913340972107569</v>
      </c>
      <c r="O298">
        <v>28.242503206795949</v>
      </c>
      <c r="P298">
        <v>30.417964706952869</v>
      </c>
    </row>
    <row r="299" spans="1:16" x14ac:dyDescent="0.25">
      <c r="A299" t="s">
        <v>300</v>
      </c>
      <c r="I299">
        <v>16.299496230652661</v>
      </c>
      <c r="J299">
        <v>17.921720344535711</v>
      </c>
      <c r="K299">
        <v>19.700772852000149</v>
      </c>
      <c r="L299">
        <v>21.654279981087111</v>
      </c>
      <c r="M299">
        <v>23.67462684731473</v>
      </c>
      <c r="N299">
        <v>25.913333334937761</v>
      </c>
      <c r="O299">
        <v>28.242491195747959</v>
      </c>
      <c r="P299">
        <v>30.417947268461909</v>
      </c>
    </row>
    <row r="300" spans="1:16" x14ac:dyDescent="0.25">
      <c r="A300" t="s">
        <v>301</v>
      </c>
      <c r="I300">
        <v>16.299499352368979</v>
      </c>
      <c r="J300">
        <v>17.921724662198969</v>
      </c>
      <c r="K300">
        <v>19.700778922835781</v>
      </c>
      <c r="L300">
        <v>21.654288470076629</v>
      </c>
      <c r="M300">
        <v>23.67465386772643</v>
      </c>
      <c r="N300">
        <v>25.91337431306772</v>
      </c>
      <c r="O300">
        <v>28.24255557853354</v>
      </c>
      <c r="P300">
        <v>30.41804410271908</v>
      </c>
    </row>
    <row r="301" spans="1:16" x14ac:dyDescent="0.25">
      <c r="A301" t="s">
        <v>302</v>
      </c>
      <c r="B301">
        <v>0.22300679184301089</v>
      </c>
      <c r="C301">
        <v>0.5826715484873789</v>
      </c>
      <c r="D301">
        <v>8.3488799729291383</v>
      </c>
      <c r="E301">
        <v>8.4838977795088084</v>
      </c>
      <c r="F301">
        <v>8.578222507942737</v>
      </c>
      <c r="G301">
        <v>8.6792309886822867</v>
      </c>
      <c r="H301">
        <v>8.779599334624665</v>
      </c>
      <c r="I301">
        <v>8.7819721577783199</v>
      </c>
      <c r="J301">
        <v>8.7839668043034003</v>
      </c>
      <c r="K301">
        <v>8.7409387567900403</v>
      </c>
      <c r="L301">
        <v>1.8529644460448571</v>
      </c>
      <c r="M301">
        <v>6.7766867230995131E-3</v>
      </c>
      <c r="N301">
        <v>7.4327071946008981E-3</v>
      </c>
      <c r="O301">
        <v>1.0313577507759389E-2</v>
      </c>
      <c r="P301">
        <v>2.57369500929161E-2</v>
      </c>
    </row>
    <row r="302" spans="1:16" x14ac:dyDescent="0.25">
      <c r="A302" t="s">
        <v>303</v>
      </c>
      <c r="I302">
        <v>0.62050922299756706</v>
      </c>
      <c r="J302">
        <v>0.68189822603579031</v>
      </c>
      <c r="K302">
        <v>0.74914109325568323</v>
      </c>
      <c r="L302">
        <v>0.82292754960058445</v>
      </c>
      <c r="M302">
        <v>0.89921853083674996</v>
      </c>
      <c r="N302">
        <v>0.98357661704739519</v>
      </c>
      <c r="O302">
        <v>1.071002833102719</v>
      </c>
      <c r="P302">
        <v>1.151553693508844</v>
      </c>
    </row>
    <row r="303" spans="1:16" x14ac:dyDescent="0.25">
      <c r="A303" t="s">
        <v>304</v>
      </c>
      <c r="I303">
        <v>8.5191872325010198</v>
      </c>
      <c r="J303">
        <v>9.3632485078132994</v>
      </c>
      <c r="K303">
        <v>10.28783298558943</v>
      </c>
      <c r="L303">
        <v>11.30220622811499</v>
      </c>
      <c r="M303">
        <v>12.350407524983259</v>
      </c>
      <c r="N303">
        <v>13.509649305409351</v>
      </c>
      <c r="O303">
        <v>14.710954825146761</v>
      </c>
      <c r="P303">
        <v>15.817741901909489</v>
      </c>
    </row>
    <row r="304" spans="1:16" x14ac:dyDescent="0.25">
      <c r="A304" t="s">
        <v>305</v>
      </c>
      <c r="I304">
        <v>0.41240388991798332</v>
      </c>
      <c r="J304">
        <v>0.45320334434067311</v>
      </c>
      <c r="K304">
        <v>0.4978931319957754</v>
      </c>
      <c r="L304">
        <v>0.54693167269783627</v>
      </c>
      <c r="M304">
        <v>0.5976352170012329</v>
      </c>
      <c r="N304">
        <v>0.6536998747959617</v>
      </c>
      <c r="O304">
        <v>0.71180323163171777</v>
      </c>
      <c r="P304">
        <v>0.76533543165553142</v>
      </c>
    </row>
    <row r="305" spans="1:16" x14ac:dyDescent="0.25">
      <c r="A305" t="s">
        <v>306</v>
      </c>
      <c r="I305">
        <v>11.59544345651673</v>
      </c>
      <c r="J305">
        <v>12.744316421780839</v>
      </c>
      <c r="K305">
        <v>14.00279112813771</v>
      </c>
      <c r="L305">
        <v>15.3834783896295</v>
      </c>
      <c r="M305">
        <v>16.81017280056767</v>
      </c>
      <c r="N305">
        <v>18.388037240996521</v>
      </c>
      <c r="O305">
        <v>20.023158236964459</v>
      </c>
      <c r="P305">
        <v>21.529698696724719</v>
      </c>
    </row>
    <row r="306" spans="1:16" x14ac:dyDescent="0.25">
      <c r="A306" t="s">
        <v>307</v>
      </c>
      <c r="I306">
        <v>2.4125962231026392</v>
      </c>
      <c r="J306">
        <v>2.651301897703668</v>
      </c>
      <c r="K306">
        <v>2.9127735360615619</v>
      </c>
      <c r="L306">
        <v>3.1996933658393591</v>
      </c>
      <c r="M306">
        <v>3.4963390743829441</v>
      </c>
      <c r="N306">
        <v>3.8243614387802549</v>
      </c>
      <c r="O306">
        <v>4.1643202488721922</v>
      </c>
      <c r="P306">
        <v>4.4775768026603053</v>
      </c>
    </row>
    <row r="307" spans="1:16" x14ac:dyDescent="0.25">
      <c r="A307" t="s">
        <v>308</v>
      </c>
      <c r="I307">
        <v>24.95492129236138</v>
      </c>
      <c r="J307">
        <v>27.42747283712545</v>
      </c>
      <c r="K307">
        <v>30.135892772688411</v>
      </c>
      <c r="L307">
        <v>33.107369169828488</v>
      </c>
      <c r="M307">
        <v>36.177510489612132</v>
      </c>
      <c r="N307">
        <v>39.573227773437843</v>
      </c>
      <c r="O307">
        <v>43.092086605135343</v>
      </c>
      <c r="P307">
        <v>46.334532896405847</v>
      </c>
    </row>
    <row r="308" spans="1:16" x14ac:dyDescent="0.25">
      <c r="A308" t="s">
        <v>309</v>
      </c>
      <c r="I308">
        <v>3.7088622837881231</v>
      </c>
      <c r="J308">
        <v>4.0758239860233658</v>
      </c>
      <c r="K308">
        <v>4.4777839115943054</v>
      </c>
      <c r="L308">
        <v>4.9188666965872807</v>
      </c>
      <c r="M308">
        <v>5.3748994601170343</v>
      </c>
      <c r="N308">
        <v>5.8791733594952724</v>
      </c>
      <c r="O308">
        <v>6.4018036975511752</v>
      </c>
      <c r="P308">
        <v>6.8834127248837387</v>
      </c>
    </row>
    <row r="309" spans="1:16" x14ac:dyDescent="0.25">
      <c r="A309" t="s">
        <v>310</v>
      </c>
      <c r="I309">
        <v>21.020745587396579</v>
      </c>
      <c r="J309">
        <v>23.103486310047181</v>
      </c>
      <c r="K309">
        <v>25.384914476929801</v>
      </c>
      <c r="L309">
        <v>27.887932302699781</v>
      </c>
      <c r="M309">
        <v>30.474162240484318</v>
      </c>
      <c r="N309">
        <v>33.334594246351728</v>
      </c>
      <c r="O309">
        <v>36.29879467254186</v>
      </c>
      <c r="P309">
        <v>39.030139825068211</v>
      </c>
    </row>
    <row r="310" spans="1:16" x14ac:dyDescent="0.25">
      <c r="A310" t="s">
        <v>311</v>
      </c>
    </row>
    <row r="311" spans="1:16" x14ac:dyDescent="0.25">
      <c r="A311" t="s">
        <v>312</v>
      </c>
      <c r="I311">
        <v>1.2934468636579539</v>
      </c>
      <c r="J311">
        <v>1.421595890303341</v>
      </c>
      <c r="K311">
        <v>1.5619703603850841</v>
      </c>
      <c r="L311">
        <v>1.7159757559158431</v>
      </c>
      <c r="M311">
        <v>1.8751248813185899</v>
      </c>
      <c r="N311">
        <v>2.0511244176398251</v>
      </c>
      <c r="O311">
        <v>2.2335081430509911</v>
      </c>
      <c r="P311">
        <v>2.4015177395300999</v>
      </c>
    </row>
    <row r="312" spans="1:16" x14ac:dyDescent="0.25">
      <c r="A312" t="s">
        <v>313</v>
      </c>
      <c r="I312">
        <v>3.9123959010673941</v>
      </c>
      <c r="J312">
        <v>4.2994542059363434</v>
      </c>
      <c r="K312">
        <v>4.7234178961325561</v>
      </c>
      <c r="L312">
        <v>5.1886342742373168</v>
      </c>
      <c r="M312">
        <v>5.6696390021637111</v>
      </c>
      <c r="N312">
        <v>6.201513880479907</v>
      </c>
      <c r="O312">
        <v>6.752739004365516</v>
      </c>
      <c r="P312">
        <v>7.2606631282333431</v>
      </c>
    </row>
    <row r="313" spans="1:16" x14ac:dyDescent="0.25">
      <c r="A313" t="s">
        <v>314</v>
      </c>
      <c r="I313">
        <v>36.396587262549133</v>
      </c>
      <c r="J313">
        <v>40.002777448237048</v>
      </c>
      <c r="K313">
        <v>43.952939399624498</v>
      </c>
      <c r="L313">
        <v>48.286775870573763</v>
      </c>
      <c r="M313">
        <v>52.76404660188593</v>
      </c>
      <c r="N313">
        <v>57.716407554725663</v>
      </c>
      <c r="O313">
        <v>62.848174214611959</v>
      </c>
      <c r="P313">
        <v>67.576917388371925</v>
      </c>
    </row>
    <row r="314" spans="1:16" x14ac:dyDescent="0.25">
      <c r="A314" t="s">
        <v>315</v>
      </c>
      <c r="I314">
        <v>1.7025020484664111</v>
      </c>
      <c r="J314">
        <v>1.870943159742771</v>
      </c>
      <c r="K314">
        <v>2.0554474879019589</v>
      </c>
      <c r="L314">
        <v>2.2579076709496682</v>
      </c>
      <c r="M314">
        <v>2.4672363389655998</v>
      </c>
      <c r="N314">
        <v>2.698703515762618</v>
      </c>
      <c r="O314">
        <v>2.9385935490940378</v>
      </c>
      <c r="P314">
        <v>3.159637956116359</v>
      </c>
    </row>
    <row r="315" spans="1:16" x14ac:dyDescent="0.25">
      <c r="A315" t="s">
        <v>316</v>
      </c>
      <c r="I315">
        <v>10.80367114604049</v>
      </c>
      <c r="J315">
        <v>11.874061832542161</v>
      </c>
      <c r="K315">
        <v>13.04656685242044</v>
      </c>
      <c r="L315">
        <v>14.332947727992231</v>
      </c>
      <c r="M315">
        <v>15.66220713272658</v>
      </c>
      <c r="N315">
        <v>17.13230078709984</v>
      </c>
      <c r="O315">
        <v>18.655732102176621</v>
      </c>
      <c r="P315">
        <v>20.059324500346872</v>
      </c>
    </row>
    <row r="316" spans="1:16" x14ac:dyDescent="0.25">
      <c r="A316" t="s">
        <v>317</v>
      </c>
      <c r="I316">
        <v>4.1928057888995864</v>
      </c>
      <c r="J316">
        <v>4.6076496402066693</v>
      </c>
      <c r="K316">
        <v>5.0620581762659773</v>
      </c>
      <c r="L316">
        <v>5.5606933936354146</v>
      </c>
      <c r="M316">
        <v>6.0762246118207974</v>
      </c>
      <c r="N316">
        <v>6.646291043918473</v>
      </c>
      <c r="O316">
        <v>7.2371040116918177</v>
      </c>
      <c r="P316">
        <v>7.7815326615978488</v>
      </c>
    </row>
    <row r="317" spans="1:16" x14ac:dyDescent="0.25">
      <c r="A317" t="s">
        <v>318</v>
      </c>
      <c r="I317">
        <v>31.483398925432219</v>
      </c>
      <c r="J317">
        <v>34.602823671169674</v>
      </c>
      <c r="K317">
        <v>38.019818539554421</v>
      </c>
      <c r="L317">
        <v>41.768716748650768</v>
      </c>
      <c r="M317">
        <v>45.641883169714177</v>
      </c>
      <c r="N317">
        <v>49.925956875725667</v>
      </c>
      <c r="O317">
        <v>54.365350211219372</v>
      </c>
      <c r="P317">
        <v>58.456245304236731</v>
      </c>
    </row>
    <row r="318" spans="1:16" x14ac:dyDescent="0.25">
      <c r="A318" t="s">
        <v>319</v>
      </c>
      <c r="I318">
        <v>0.59470225698421719</v>
      </c>
      <c r="J318">
        <v>0.65353632468850553</v>
      </c>
      <c r="K318">
        <v>0.71798020856203926</v>
      </c>
      <c r="L318">
        <v>0.7886945233569107</v>
      </c>
      <c r="M318">
        <v>0.86180920337319744</v>
      </c>
      <c r="N318">
        <v>0.94265414096487476</v>
      </c>
      <c r="O318">
        <v>1.026437583655698</v>
      </c>
      <c r="P318">
        <v>1.1036262597692821</v>
      </c>
    </row>
    <row r="319" spans="1:16" x14ac:dyDescent="0.25">
      <c r="A319" t="s">
        <v>320</v>
      </c>
      <c r="I319">
        <v>2.365408524806488</v>
      </c>
      <c r="J319">
        <v>2.599753994139729</v>
      </c>
      <c r="K319">
        <v>2.856454648036987</v>
      </c>
      <c r="L319">
        <v>3.1380836615446559</v>
      </c>
      <c r="M319">
        <v>3.4291183439512758</v>
      </c>
      <c r="N319">
        <v>3.7509670144023759</v>
      </c>
      <c r="O319">
        <v>4.0844866294961841</v>
      </c>
      <c r="P319">
        <v>4.3917139436093926</v>
      </c>
    </row>
    <row r="320" spans="1:16" x14ac:dyDescent="0.25">
      <c r="A320" t="s">
        <v>321</v>
      </c>
      <c r="I320">
        <v>0.79721317600821706</v>
      </c>
      <c r="J320">
        <v>0.8760822329883694</v>
      </c>
      <c r="K320">
        <v>0.96247153313587241</v>
      </c>
      <c r="L320">
        <v>1.057267098346458</v>
      </c>
      <c r="M320">
        <v>1.1552817728892739</v>
      </c>
      <c r="N320">
        <v>1.2636603893466649</v>
      </c>
      <c r="O320">
        <v>1.3759813243161529</v>
      </c>
      <c r="P320">
        <v>1.4794713541175031</v>
      </c>
    </row>
    <row r="321" spans="1:16" x14ac:dyDescent="0.25">
      <c r="A321" t="s">
        <v>322</v>
      </c>
      <c r="I321">
        <v>16.287439181286231</v>
      </c>
      <c r="J321">
        <v>17.90118263059103</v>
      </c>
      <c r="K321">
        <v>19.66886979357453</v>
      </c>
      <c r="L321">
        <v>21.60822647552834</v>
      </c>
      <c r="M321">
        <v>23.61212272087193</v>
      </c>
      <c r="N321">
        <v>25.828401158705429</v>
      </c>
      <c r="O321">
        <v>28.125067776976589</v>
      </c>
      <c r="P321">
        <v>30.241146677311221</v>
      </c>
    </row>
    <row r="322" spans="1:16" x14ac:dyDescent="0.25">
      <c r="A322" t="s">
        <v>2737</v>
      </c>
      <c r="B322">
        <v>5.9925521204192192E-4</v>
      </c>
      <c r="C322">
        <v>1.224304761636129E-3</v>
      </c>
      <c r="D322">
        <v>2.0476122315525071E-3</v>
      </c>
      <c r="E322">
        <v>2.9069212535494898E-3</v>
      </c>
      <c r="F322">
        <v>3.803785763932662E-3</v>
      </c>
      <c r="G322">
        <v>4.7398210572096398E-3</v>
      </c>
      <c r="H322">
        <v>5.7167111769153896E-3</v>
      </c>
      <c r="I322">
        <v>6.9547409013457819E-3</v>
      </c>
      <c r="J322">
        <v>8.0669164033558109E-3</v>
      </c>
      <c r="K322">
        <v>9.0294630886375033E-3</v>
      </c>
      <c r="L322">
        <v>1.016909110540944E-2</v>
      </c>
      <c r="M322">
        <v>9.0915670318476808E-3</v>
      </c>
      <c r="N322">
        <v>6.4754684936961238E-3</v>
      </c>
      <c r="O322">
        <v>7.763062576558964E-3</v>
      </c>
      <c r="P322">
        <v>1.686162406055948E-2</v>
      </c>
    </row>
    <row r="323" spans="1:16" x14ac:dyDescent="0.25">
      <c r="A323" t="s">
        <v>2738</v>
      </c>
      <c r="B323">
        <v>8.452998249463212E-3</v>
      </c>
      <c r="C323">
        <v>2.375538629314845E-2</v>
      </c>
      <c r="D323">
        <v>4.4331272210257511E-2</v>
      </c>
      <c r="E323">
        <v>6.5151513917991316E-2</v>
      </c>
      <c r="F323">
        <v>8.5258834603405151E-2</v>
      </c>
      <c r="G323">
        <v>0.10303066335188681</v>
      </c>
      <c r="H323">
        <v>0.11274127345203171</v>
      </c>
      <c r="I323">
        <v>0.114175187434103</v>
      </c>
      <c r="J323">
        <v>0.1154313529238833</v>
      </c>
      <c r="K323">
        <v>0.11648832946857141</v>
      </c>
      <c r="L323">
        <v>0.1161486154822519</v>
      </c>
      <c r="M323">
        <v>5.5399674130851173E-2</v>
      </c>
      <c r="N323">
        <v>6.9841030863626793E-3</v>
      </c>
      <c r="O323">
        <v>8.3175786467978054E-3</v>
      </c>
      <c r="P323">
        <v>1.9322634627056339E-2</v>
      </c>
    </row>
    <row r="324" spans="1:16" x14ac:dyDescent="0.25">
      <c r="A324" t="s">
        <v>323</v>
      </c>
      <c r="B324">
        <v>4.8685762366897078</v>
      </c>
      <c r="C324">
        <v>4.8685762366897078</v>
      </c>
      <c r="D324">
        <v>4.8685762366897078</v>
      </c>
      <c r="E324">
        <v>4.8685762366897078</v>
      </c>
      <c r="F324">
        <v>4.8685762366897078</v>
      </c>
      <c r="G324">
        <v>4.8685762366897078</v>
      </c>
      <c r="H324">
        <v>4.8685762366897078</v>
      </c>
      <c r="I324">
        <v>4.8685762366897078</v>
      </c>
      <c r="J324">
        <v>4.8685762366897078</v>
      </c>
      <c r="K324">
        <v>4.8685762366897078</v>
      </c>
      <c r="L324">
        <v>4.8685762366897078</v>
      </c>
      <c r="M324">
        <v>4.8685762366897078</v>
      </c>
      <c r="N324">
        <v>4.8685762366897078</v>
      </c>
      <c r="O324">
        <v>4.8685762366897078</v>
      </c>
      <c r="P324">
        <v>4.5208207912118716</v>
      </c>
    </row>
    <row r="325" spans="1:16" x14ac:dyDescent="0.25">
      <c r="A325" t="s">
        <v>2739</v>
      </c>
      <c r="B325">
        <v>5.5902288690165016E-4</v>
      </c>
      <c r="C325">
        <v>1.140702975789802E-3</v>
      </c>
      <c r="D325">
        <v>1.9138724795577061E-3</v>
      </c>
      <c r="E325">
        <v>2.7187489040939169E-3</v>
      </c>
      <c r="F325">
        <v>3.556868235125478E-3</v>
      </c>
      <c r="G325">
        <v>4.4298010505484922E-3</v>
      </c>
      <c r="H325">
        <v>5.3391708151585516E-3</v>
      </c>
      <c r="I325">
        <v>6.5018963638161544E-3</v>
      </c>
      <c r="J325">
        <v>7.5508514493635888E-3</v>
      </c>
      <c r="K325">
        <v>8.4651186420265888E-3</v>
      </c>
      <c r="L325">
        <v>9.5593505929096843E-3</v>
      </c>
      <c r="M325">
        <v>8.5943330922546718E-3</v>
      </c>
      <c r="N325">
        <v>6.1904767783802226E-3</v>
      </c>
      <c r="O325">
        <v>7.4291555966932276E-3</v>
      </c>
      <c r="P325">
        <v>1.585256632795113E-2</v>
      </c>
    </row>
    <row r="326" spans="1:16" x14ac:dyDescent="0.25">
      <c r="A326" t="s">
        <v>2740</v>
      </c>
      <c r="B326">
        <v>7.7631459167894594E-3</v>
      </c>
      <c r="C326">
        <v>2.054273683194599E-2</v>
      </c>
      <c r="D326">
        <v>3.81790985590654E-2</v>
      </c>
      <c r="E326">
        <v>5.593783784255392E-2</v>
      </c>
      <c r="F326">
        <v>7.2905426970307691E-2</v>
      </c>
      <c r="G326">
        <v>8.6976671127817998E-2</v>
      </c>
      <c r="H326">
        <v>9.1758133575907438E-2</v>
      </c>
      <c r="I326">
        <v>9.31923007222248E-2</v>
      </c>
      <c r="J326">
        <v>9.4448690402825081E-2</v>
      </c>
      <c r="K326">
        <v>9.550584552466336E-2</v>
      </c>
      <c r="L326">
        <v>9.530439585358412E-2</v>
      </c>
      <c r="M326">
        <v>4.3815248179182531E-2</v>
      </c>
      <c r="N326">
        <v>6.9860978117644171E-3</v>
      </c>
      <c r="O326">
        <v>8.32100155764319E-3</v>
      </c>
      <c r="P326">
        <v>1.9357696920888779E-2</v>
      </c>
    </row>
    <row r="327" spans="1:16" x14ac:dyDescent="0.25">
      <c r="A327" t="s">
        <v>324</v>
      </c>
      <c r="B327">
        <v>5.2505463438983346</v>
      </c>
      <c r="C327">
        <v>5.2505463438983346</v>
      </c>
      <c r="D327">
        <v>5.2505463438983346</v>
      </c>
      <c r="E327">
        <v>5.2505463438983346</v>
      </c>
      <c r="F327">
        <v>5.2505463438983346</v>
      </c>
      <c r="G327">
        <v>5.2505463438983346</v>
      </c>
      <c r="H327">
        <v>5.2505463438983346</v>
      </c>
      <c r="I327">
        <v>5.2505463438983346</v>
      </c>
      <c r="J327">
        <v>5.2505463438983346</v>
      </c>
      <c r="K327">
        <v>5.2505463438983346</v>
      </c>
      <c r="L327">
        <v>5.2505463438983346</v>
      </c>
      <c r="M327">
        <v>5.2505463438983346</v>
      </c>
      <c r="N327">
        <v>5.2505463438983346</v>
      </c>
      <c r="O327">
        <v>5.2505463438983346</v>
      </c>
      <c r="P327">
        <v>4.8755073193341678</v>
      </c>
    </row>
    <row r="328" spans="1:16" x14ac:dyDescent="0.25">
      <c r="A328" t="s">
        <v>2741</v>
      </c>
      <c r="B328">
        <v>6.5795960680446546E-4</v>
      </c>
      <c r="C328">
        <v>1.3472737131697569E-3</v>
      </c>
      <c r="D328">
        <v>2.2498423713018891E-3</v>
      </c>
      <c r="E328">
        <v>3.195584774250321E-3</v>
      </c>
      <c r="F328">
        <v>4.1864827651948381E-3</v>
      </c>
      <c r="G328">
        <v>5.2246036476375352E-3</v>
      </c>
      <c r="H328">
        <v>6.3121036697413547E-3</v>
      </c>
      <c r="I328">
        <v>7.6802787189966569E-3</v>
      </c>
      <c r="J328">
        <v>8.8908438201121352E-3</v>
      </c>
      <c r="K328">
        <v>9.9203866319744118E-3</v>
      </c>
      <c r="L328">
        <v>1.1115410391876079E-2</v>
      </c>
      <c r="M328">
        <v>9.8414536018843462E-3</v>
      </c>
      <c r="N328">
        <v>6.8449620302276706E-3</v>
      </c>
      <c r="O328">
        <v>8.1763501141725418E-3</v>
      </c>
      <c r="P328">
        <v>1.851601366195094E-2</v>
      </c>
    </row>
    <row r="329" spans="1:16" x14ac:dyDescent="0.25">
      <c r="A329" t="s">
        <v>2742</v>
      </c>
      <c r="B329">
        <v>1.4159610591753949E-2</v>
      </c>
      <c r="C329">
        <v>7.3450792266779863E-2</v>
      </c>
      <c r="D329">
        <v>0.14451156580716651</v>
      </c>
      <c r="E329">
        <v>0.2164057825528653</v>
      </c>
      <c r="F329">
        <v>0.28869750111667408</v>
      </c>
      <c r="G329">
        <v>0.35784626952440701</v>
      </c>
      <c r="H329">
        <v>0.40988663447934531</v>
      </c>
      <c r="I329">
        <v>0.41132303331861669</v>
      </c>
      <c r="J329">
        <v>0.41258140646525349</v>
      </c>
      <c r="K329">
        <v>0.41364014985781961</v>
      </c>
      <c r="L329">
        <v>0.41216211281778181</v>
      </c>
      <c r="M329">
        <v>0.200683888861275</v>
      </c>
      <c r="N329">
        <v>7.0054662017754368E-3</v>
      </c>
      <c r="O329">
        <v>8.3559746060329794E-3</v>
      </c>
      <c r="P329">
        <v>2.004124121531323E-2</v>
      </c>
    </row>
    <row r="330" spans="1:16" x14ac:dyDescent="0.25">
      <c r="A330" t="s">
        <v>325</v>
      </c>
      <c r="B330">
        <v>14.48376715864916</v>
      </c>
      <c r="C330">
        <v>14.48376715864916</v>
      </c>
      <c r="D330">
        <v>14.48376715864916</v>
      </c>
      <c r="E330">
        <v>14.48376715864916</v>
      </c>
      <c r="F330">
        <v>14.48376715864916</v>
      </c>
      <c r="G330">
        <v>14.48376715864916</v>
      </c>
      <c r="H330">
        <v>14.48376715864916</v>
      </c>
      <c r="I330">
        <v>14.48376715864916</v>
      </c>
      <c r="J330">
        <v>14.48376715864916</v>
      </c>
      <c r="K330">
        <v>14.48376715864916</v>
      </c>
      <c r="L330">
        <v>14.48376715864916</v>
      </c>
      <c r="M330">
        <v>14.48376715864916</v>
      </c>
      <c r="N330">
        <v>14.48376715864916</v>
      </c>
      <c r="O330">
        <v>14.48376715864916</v>
      </c>
      <c r="P330">
        <v>13.4492123616028</v>
      </c>
    </row>
    <row r="331" spans="1:16" x14ac:dyDescent="0.25">
      <c r="A331" t="s">
        <v>2743</v>
      </c>
      <c r="B331">
        <v>6.5729836315226299E-4</v>
      </c>
      <c r="C331">
        <v>1.3458786458165799E-3</v>
      </c>
      <c r="D331">
        <v>2.24749067969735E-3</v>
      </c>
      <c r="E331">
        <v>3.192179018294375E-3</v>
      </c>
      <c r="F331">
        <v>4.1819171551156246E-3</v>
      </c>
      <c r="G331">
        <v>5.2187634799040258E-3</v>
      </c>
      <c r="H331">
        <v>6.3048647421055908E-3</v>
      </c>
      <c r="I331">
        <v>7.6713107159250872E-3</v>
      </c>
      <c r="J331">
        <v>8.8806325680839959E-3</v>
      </c>
      <c r="K331">
        <v>9.9093818394338767E-3</v>
      </c>
      <c r="L331">
        <v>1.11037737341878E-2</v>
      </c>
      <c r="M331">
        <v>9.83218389676924E-3</v>
      </c>
      <c r="N331">
        <v>6.840640338090476E-3</v>
      </c>
      <c r="O331">
        <v>8.1716015850767133E-3</v>
      </c>
      <c r="P331">
        <v>1.84921143755165E-2</v>
      </c>
    </row>
    <row r="332" spans="1:16" x14ac:dyDescent="0.25">
      <c r="A332" t="s">
        <v>2744</v>
      </c>
      <c r="B332">
        <v>1.4700689725418079E-2</v>
      </c>
      <c r="C332">
        <v>8.1053102863696991E-2</v>
      </c>
      <c r="D332">
        <v>0.15890021846048219</v>
      </c>
      <c r="E332">
        <v>0.2373903288533894</v>
      </c>
      <c r="F332">
        <v>0.31645906057748979</v>
      </c>
      <c r="G332">
        <v>0.3918862430602757</v>
      </c>
      <c r="H332">
        <v>0.44289087740884348</v>
      </c>
      <c r="I332">
        <v>0.44432618765804022</v>
      </c>
      <c r="J332">
        <v>0.44558359382643709</v>
      </c>
      <c r="K332">
        <v>0.44664156400241239</v>
      </c>
      <c r="L332">
        <v>0.4450539878868835</v>
      </c>
      <c r="M332">
        <v>0.21272577662873471</v>
      </c>
      <c r="N332">
        <v>6.9958564703595646E-3</v>
      </c>
      <c r="O332">
        <v>8.3383317339563411E-3</v>
      </c>
      <c r="P332">
        <v>1.9569794349526579E-2</v>
      </c>
    </row>
    <row r="333" spans="1:16" x14ac:dyDescent="0.25">
      <c r="A333" t="s">
        <v>326</v>
      </c>
      <c r="B333">
        <v>7.5636137943640787</v>
      </c>
      <c r="C333">
        <v>7.5636137943640787</v>
      </c>
      <c r="D333">
        <v>7.5636137943640787</v>
      </c>
      <c r="E333">
        <v>7.5636137943640787</v>
      </c>
      <c r="F333">
        <v>7.5636137943640787</v>
      </c>
      <c r="G333">
        <v>7.5636137943640787</v>
      </c>
      <c r="H333">
        <v>7.5636137943640787</v>
      </c>
      <c r="I333">
        <v>7.5636137943640787</v>
      </c>
      <c r="J333">
        <v>7.5636137943640787</v>
      </c>
      <c r="K333">
        <v>7.5636137943640787</v>
      </c>
      <c r="L333">
        <v>7.5636137943640787</v>
      </c>
      <c r="M333">
        <v>7.5636137943640787</v>
      </c>
      <c r="N333">
        <v>7.5636137943640787</v>
      </c>
      <c r="O333">
        <v>7.5636137943640787</v>
      </c>
      <c r="P333">
        <v>7.0233556661952159</v>
      </c>
    </row>
    <row r="334" spans="1:16" x14ac:dyDescent="0.25">
      <c r="A334" t="s">
        <v>2745</v>
      </c>
    </row>
    <row r="335" spans="1:16" x14ac:dyDescent="0.25">
      <c r="A335" t="s">
        <v>2746</v>
      </c>
      <c r="B335">
        <v>2.490732726365063E-3</v>
      </c>
      <c r="C335">
        <v>4.8775602553262007E-3</v>
      </c>
      <c r="D335">
        <v>7.3633164546362644E-3</v>
      </c>
      <c r="E335">
        <v>9.6601156266709568E-3</v>
      </c>
      <c r="F335">
        <v>1.1412124018279721E-2</v>
      </c>
      <c r="G335">
        <v>1.2978761854629419E-2</v>
      </c>
      <c r="H335">
        <v>1.4353415352036431E-2</v>
      </c>
      <c r="I335">
        <v>1.576627675847898E-2</v>
      </c>
      <c r="J335">
        <v>1.700372998274146E-2</v>
      </c>
      <c r="K335">
        <v>1.8045717479757299E-2</v>
      </c>
      <c r="L335">
        <v>1.8874701086986051E-2</v>
      </c>
      <c r="M335">
        <v>1.1935690432555509E-2</v>
      </c>
      <c r="N335">
        <v>6.8304438599747124E-3</v>
      </c>
      <c r="O335">
        <v>8.0718373573884193E-3</v>
      </c>
      <c r="P335">
        <v>1.7781514568183301E-2</v>
      </c>
    </row>
    <row r="336" spans="1:16" x14ac:dyDescent="0.25">
      <c r="A336" t="s">
        <v>327</v>
      </c>
      <c r="B336">
        <v>0.71196058323813194</v>
      </c>
      <c r="C336">
        <v>0.71196058323813194</v>
      </c>
      <c r="D336">
        <v>0.71196058323813205</v>
      </c>
      <c r="E336">
        <v>0.71196058323813205</v>
      </c>
      <c r="F336">
        <v>0.71196058323813205</v>
      </c>
      <c r="G336">
        <v>0.71196058323813205</v>
      </c>
      <c r="H336">
        <v>0.71196058323813205</v>
      </c>
      <c r="I336">
        <v>0.71196058323813205</v>
      </c>
      <c r="J336">
        <v>0.71196058323813194</v>
      </c>
      <c r="K336">
        <v>0.71196058323813194</v>
      </c>
      <c r="L336">
        <v>0.71196058323813194</v>
      </c>
      <c r="M336">
        <v>0.71196058323813194</v>
      </c>
      <c r="N336">
        <v>0.71196058323813194</v>
      </c>
      <c r="O336">
        <v>0.71196058323813205</v>
      </c>
      <c r="P336">
        <v>0.66110625586397975</v>
      </c>
    </row>
    <row r="337" spans="1:16" x14ac:dyDescent="0.25">
      <c r="A337" t="s">
        <v>2747</v>
      </c>
      <c r="B337">
        <v>6.7102240628341388E-4</v>
      </c>
      <c r="C337">
        <v>1.3748896104777259E-3</v>
      </c>
      <c r="D337">
        <v>2.2967548246470119E-3</v>
      </c>
      <c r="E337">
        <v>3.263866981397284E-3</v>
      </c>
      <c r="F337">
        <v>4.2784047545306476E-3</v>
      </c>
      <c r="G337">
        <v>5.3426480641400311E-3</v>
      </c>
      <c r="H337">
        <v>6.4589825185286959E-3</v>
      </c>
      <c r="I337">
        <v>7.8634791604267305E-3</v>
      </c>
      <c r="J337">
        <v>9.0998920800820799E-3</v>
      </c>
      <c r="K337">
        <v>1.014575639260845E-2</v>
      </c>
      <c r="L337">
        <v>1.1354460918540921E-2</v>
      </c>
      <c r="M337">
        <v>1.003652913439573E-2</v>
      </c>
      <c r="N337">
        <v>6.9435982263787383E-3</v>
      </c>
      <c r="O337">
        <v>8.2959259156793301E-3</v>
      </c>
      <c r="P337">
        <v>1.9278250303368931E-2</v>
      </c>
    </row>
    <row r="338" spans="1:16" x14ac:dyDescent="0.25">
      <c r="A338" t="s">
        <v>2748</v>
      </c>
      <c r="B338">
        <v>2.05094130443325E-2</v>
      </c>
      <c r="C338">
        <v>0.23342927639117569</v>
      </c>
      <c r="D338">
        <v>0.46987750100936071</v>
      </c>
      <c r="E338">
        <v>0.70561831929434937</v>
      </c>
      <c r="F338">
        <v>0.94404797074660785</v>
      </c>
      <c r="G338">
        <v>1.1763364511224219</v>
      </c>
      <c r="H338">
        <v>1.3109038299699749</v>
      </c>
      <c r="I338">
        <v>1.312341077259684</v>
      </c>
      <c r="J338">
        <v>1.313600206426137</v>
      </c>
      <c r="K338">
        <v>1.3146595566059489</v>
      </c>
      <c r="L338">
        <v>1.3119126080945489</v>
      </c>
      <c r="M338">
        <v>0.61202715149337783</v>
      </c>
      <c r="N338">
        <v>7.0142972693587836E-3</v>
      </c>
      <c r="O338">
        <v>8.3734277622014852E-3</v>
      </c>
      <c r="P338">
        <v>2.1148238803049089E-2</v>
      </c>
    </row>
    <row r="339" spans="1:16" x14ac:dyDescent="0.25">
      <c r="A339" t="s">
        <v>328</v>
      </c>
      <c r="B339">
        <v>39.853322319594177</v>
      </c>
      <c r="C339">
        <v>39.853322319594177</v>
      </c>
      <c r="D339">
        <v>39.853322319594177</v>
      </c>
      <c r="E339">
        <v>39.853322319594177</v>
      </c>
      <c r="F339">
        <v>39.853322319594177</v>
      </c>
      <c r="G339">
        <v>39.853322319594177</v>
      </c>
      <c r="H339">
        <v>39.853322319594177</v>
      </c>
      <c r="I339">
        <v>39.853322319594177</v>
      </c>
      <c r="J339">
        <v>39.853322319594177</v>
      </c>
      <c r="K339">
        <v>39.853322319594177</v>
      </c>
      <c r="L339">
        <v>39.853322319594177</v>
      </c>
      <c r="M339">
        <v>39.853322319594177</v>
      </c>
      <c r="N339">
        <v>39.853322319594177</v>
      </c>
      <c r="O339">
        <v>39.853322319594177</v>
      </c>
      <c r="P339">
        <v>37.006656439623171</v>
      </c>
    </row>
    <row r="340" spans="1:16" x14ac:dyDescent="0.25">
      <c r="A340" t="s">
        <v>2749</v>
      </c>
      <c r="B340">
        <v>6.4366915445879139E-4</v>
      </c>
      <c r="C340">
        <v>1.317192517505937E-3</v>
      </c>
      <c r="D340">
        <v>2.1995179063101851E-3</v>
      </c>
      <c r="E340">
        <v>3.1230566187767958E-3</v>
      </c>
      <c r="F340">
        <v>4.0896367918989247E-3</v>
      </c>
      <c r="G340">
        <v>5.1011627217317536E-3</v>
      </c>
      <c r="H340">
        <v>6.1596182537406209E-3</v>
      </c>
      <c r="I340">
        <v>7.4924550230534726E-3</v>
      </c>
      <c r="J340">
        <v>8.6775132682886877E-3</v>
      </c>
      <c r="K340">
        <v>9.6906147535651167E-3</v>
      </c>
      <c r="L340">
        <v>1.087284487314924E-2</v>
      </c>
      <c r="M340">
        <v>9.6505435156253316E-3</v>
      </c>
      <c r="N340">
        <v>6.7576462272218949E-3</v>
      </c>
      <c r="O340">
        <v>8.0820630692111199E-3</v>
      </c>
      <c r="P340">
        <v>1.8073656047488802E-2</v>
      </c>
    </row>
    <row r="341" spans="1:16" x14ac:dyDescent="0.25">
      <c r="A341" t="s">
        <v>2750</v>
      </c>
      <c r="B341">
        <v>1.31011303227761E-2</v>
      </c>
      <c r="C341">
        <v>6.0564763263481897E-2</v>
      </c>
      <c r="D341">
        <v>0.1174982126811117</v>
      </c>
      <c r="E341">
        <v>0.17510641261368681</v>
      </c>
      <c r="F341">
        <v>0.23275035964283819</v>
      </c>
      <c r="G341">
        <v>0.28684945712150672</v>
      </c>
      <c r="H341">
        <v>0.31701283796791702</v>
      </c>
      <c r="I341">
        <v>0.31844732085035887</v>
      </c>
      <c r="J341">
        <v>0.3197039925241888</v>
      </c>
      <c r="K341">
        <v>0.32076137581386038</v>
      </c>
      <c r="L341">
        <v>0.31949272443543503</v>
      </c>
      <c r="M341">
        <v>0.14942652186670469</v>
      </c>
      <c r="N341">
        <v>6.9889256337422826E-3</v>
      </c>
      <c r="O341">
        <v>8.3260388679648537E-3</v>
      </c>
      <c r="P341">
        <v>1.9412366315300768E-2</v>
      </c>
    </row>
    <row r="342" spans="1:16" x14ac:dyDescent="0.25">
      <c r="A342" t="s">
        <v>329</v>
      </c>
      <c r="B342">
        <v>5.6323820556899324</v>
      </c>
      <c r="C342">
        <v>5.6323820556899324</v>
      </c>
      <c r="D342">
        <v>5.6323820556899324</v>
      </c>
      <c r="E342">
        <v>5.6323820556899324</v>
      </c>
      <c r="F342">
        <v>5.6323820556899324</v>
      </c>
      <c r="G342">
        <v>5.6323820556899324</v>
      </c>
      <c r="H342">
        <v>5.6323820556899324</v>
      </c>
      <c r="I342">
        <v>5.6323820556899324</v>
      </c>
      <c r="J342">
        <v>5.6323820556899324</v>
      </c>
      <c r="K342">
        <v>5.6323820556899324</v>
      </c>
      <c r="L342">
        <v>5.6323820556899324</v>
      </c>
      <c r="M342">
        <v>5.6323820556899324</v>
      </c>
      <c r="N342">
        <v>5.6323820556899324</v>
      </c>
      <c r="O342">
        <v>5.6323820556899324</v>
      </c>
      <c r="P342">
        <v>5.2300690517120794</v>
      </c>
    </row>
    <row r="343" spans="1:16" x14ac:dyDescent="0.25">
      <c r="A343" t="s">
        <v>2751</v>
      </c>
      <c r="B343">
        <v>6.675258608090063E-4</v>
      </c>
      <c r="C343">
        <v>1.3674851600577031E-3</v>
      </c>
      <c r="D343">
        <v>2.284086660660419E-3</v>
      </c>
      <c r="E343">
        <v>3.2453311301948369E-3</v>
      </c>
      <c r="F343">
        <v>4.2533348826357138E-3</v>
      </c>
      <c r="G343">
        <v>5.3103098767594299E-3</v>
      </c>
      <c r="H343">
        <v>6.4185677492869407E-3</v>
      </c>
      <c r="I343">
        <v>7.8127264263130672E-3</v>
      </c>
      <c r="J343">
        <v>9.041755590973314E-3</v>
      </c>
      <c r="K343">
        <v>1.008292412624387E-2</v>
      </c>
      <c r="L343">
        <v>1.1287276914752221E-2</v>
      </c>
      <c r="M343">
        <v>9.9794451803896997E-3</v>
      </c>
      <c r="N343">
        <v>6.9108924225122119E-3</v>
      </c>
      <c r="O343">
        <v>8.2520668014701461E-3</v>
      </c>
      <c r="P343">
        <v>1.8949261202712332E-2</v>
      </c>
    </row>
    <row r="344" spans="1:16" x14ac:dyDescent="0.25">
      <c r="A344" t="s">
        <v>2752</v>
      </c>
      <c r="B344">
        <v>1.7307589956903999E-2</v>
      </c>
      <c r="C344">
        <v>0.12962571526687131</v>
      </c>
      <c r="D344">
        <v>0.25838339303145241</v>
      </c>
      <c r="E344">
        <v>0.38691562653248213</v>
      </c>
      <c r="F344">
        <v>0.51723561971346876</v>
      </c>
      <c r="G344">
        <v>0.64312189605438475</v>
      </c>
      <c r="H344">
        <v>0.73789814780576424</v>
      </c>
      <c r="I344">
        <v>0.73933480375408156</v>
      </c>
      <c r="J344">
        <v>0.7405934063583528</v>
      </c>
      <c r="K344">
        <v>0.74165233461795588</v>
      </c>
      <c r="L344">
        <v>0.73954502532427702</v>
      </c>
      <c r="M344">
        <v>0.35782303299958429</v>
      </c>
      <c r="N344">
        <v>7.0079054582821458E-3</v>
      </c>
      <c r="O344">
        <v>8.3606428298686475E-3</v>
      </c>
      <c r="P344">
        <v>2.0481515029658202E-2</v>
      </c>
    </row>
    <row r="345" spans="1:16" x14ac:dyDescent="0.25">
      <c r="A345" t="s">
        <v>330</v>
      </c>
      <c r="B345">
        <v>18.05051557214404</v>
      </c>
      <c r="C345">
        <v>18.05051557214404</v>
      </c>
      <c r="D345">
        <v>18.05051557214404</v>
      </c>
      <c r="E345">
        <v>18.05051557214404</v>
      </c>
      <c r="F345">
        <v>18.05051557214404</v>
      </c>
      <c r="G345">
        <v>18.05051557214404</v>
      </c>
      <c r="H345">
        <v>18.05051557214404</v>
      </c>
      <c r="I345">
        <v>18.05051557214404</v>
      </c>
      <c r="J345">
        <v>18.05051557214404</v>
      </c>
      <c r="K345">
        <v>18.05051557214404</v>
      </c>
      <c r="L345">
        <v>18.05051557214404</v>
      </c>
      <c r="M345">
        <v>18.05051557214404</v>
      </c>
      <c r="N345">
        <v>18.05051557214404</v>
      </c>
      <c r="O345">
        <v>18.05051557214404</v>
      </c>
      <c r="P345">
        <v>16.761193031276601</v>
      </c>
    </row>
    <row r="346" spans="1:16" x14ac:dyDescent="0.25">
      <c r="A346" t="s">
        <v>2753</v>
      </c>
      <c r="B346">
        <v>6.1804506656422116E-4</v>
      </c>
      <c r="C346">
        <v>1.2634853668229409E-3</v>
      </c>
      <c r="D346">
        <v>2.1110711713754429E-3</v>
      </c>
      <c r="E346">
        <v>2.9967260801389921E-3</v>
      </c>
      <c r="F346">
        <v>3.9220857342550817E-3</v>
      </c>
      <c r="G346">
        <v>4.8888524529273041E-3</v>
      </c>
      <c r="H346">
        <v>5.89880013781067E-3</v>
      </c>
      <c r="I346">
        <v>7.1745599846680212E-3</v>
      </c>
      <c r="J346">
        <v>8.3163349750890944E-3</v>
      </c>
      <c r="K346">
        <v>9.3000149797320217E-3</v>
      </c>
      <c r="L346">
        <v>1.045826093195436E-2</v>
      </c>
      <c r="M346">
        <v>9.3236485355568353E-3</v>
      </c>
      <c r="N346">
        <v>6.6011509470755864E-3</v>
      </c>
      <c r="O346">
        <v>7.9129114995423917E-3</v>
      </c>
      <c r="P346">
        <v>1.7407145999717571E-2</v>
      </c>
    </row>
    <row r="347" spans="1:16" x14ac:dyDescent="0.25">
      <c r="A347" t="s">
        <v>2754</v>
      </c>
      <c r="B347">
        <v>8.1440457924396512E-3</v>
      </c>
      <c r="C347">
        <v>2.2109882030545109E-2</v>
      </c>
      <c r="D347">
        <v>4.0849653029076533E-2</v>
      </c>
      <c r="E347">
        <v>5.971605798601716E-2</v>
      </c>
      <c r="F347">
        <v>7.8180898389058881E-2</v>
      </c>
      <c r="G347">
        <v>9.5686280040380059E-2</v>
      </c>
      <c r="H347">
        <v>0.1103927234901745</v>
      </c>
      <c r="I347">
        <v>0.1118217782778657</v>
      </c>
      <c r="J347">
        <v>0.1130736141280171</v>
      </c>
      <c r="K347">
        <v>0.1141271278329645</v>
      </c>
      <c r="L347">
        <v>0.1138435727349117</v>
      </c>
      <c r="M347">
        <v>5.8018854931311231E-2</v>
      </c>
      <c r="N347">
        <v>6.9467633446628207E-3</v>
      </c>
      <c r="O347">
        <v>8.2558874730102646E-3</v>
      </c>
      <c r="P347">
        <v>1.8823758019858139E-2</v>
      </c>
    </row>
    <row r="348" spans="1:16" x14ac:dyDescent="0.25">
      <c r="A348" t="s">
        <v>331</v>
      </c>
      <c r="B348">
        <v>2.2979530968900308</v>
      </c>
      <c r="C348">
        <v>2.2979530968900308</v>
      </c>
      <c r="D348">
        <v>2.2979530968900308</v>
      </c>
      <c r="E348">
        <v>2.2979530968900308</v>
      </c>
      <c r="F348">
        <v>2.2979530968900308</v>
      </c>
      <c r="G348">
        <v>2.2979530968900308</v>
      </c>
      <c r="H348">
        <v>2.2979530968900308</v>
      </c>
      <c r="I348">
        <v>2.2979530968900308</v>
      </c>
      <c r="J348">
        <v>2.2979530968900308</v>
      </c>
      <c r="K348">
        <v>2.2979530968900308</v>
      </c>
      <c r="L348">
        <v>2.2979530968900308</v>
      </c>
      <c r="M348">
        <v>2.2979530968900308</v>
      </c>
      <c r="N348">
        <v>2.2979530968900308</v>
      </c>
      <c r="O348">
        <v>2.2979530968900308</v>
      </c>
      <c r="P348">
        <v>2.1338135899693151</v>
      </c>
    </row>
    <row r="349" spans="1:16" x14ac:dyDescent="0.25">
      <c r="A349" t="s">
        <v>2755</v>
      </c>
      <c r="B349">
        <v>6.2055087504778129E-4</v>
      </c>
      <c r="C349">
        <v>1.2687511876631171E-3</v>
      </c>
      <c r="D349">
        <v>2.119822159660971E-3</v>
      </c>
      <c r="E349">
        <v>3.0093573212462499E-3</v>
      </c>
      <c r="F349">
        <v>3.9390136317511964E-3</v>
      </c>
      <c r="G349">
        <v>4.9105156867498834E-3</v>
      </c>
      <c r="H349">
        <v>5.9256601890051042E-3</v>
      </c>
      <c r="I349">
        <v>7.2076380109360157E-3</v>
      </c>
      <c r="J349">
        <v>8.3547826749127627E-3</v>
      </c>
      <c r="K349">
        <v>9.3425402260670486E-3</v>
      </c>
      <c r="L349">
        <v>1.0505312935435581E-2</v>
      </c>
      <c r="M349">
        <v>9.3659599651516393E-3</v>
      </c>
      <c r="N349">
        <v>6.6294974831075304E-3</v>
      </c>
      <c r="O349">
        <v>7.949063515599715E-3</v>
      </c>
      <c r="P349">
        <v>1.7545441985956759E-2</v>
      </c>
    </row>
    <row r="350" spans="1:16" x14ac:dyDescent="0.25">
      <c r="A350" t="s">
        <v>2756</v>
      </c>
      <c r="B350">
        <v>0.42438359906722922</v>
      </c>
      <c r="C350">
        <v>3.6025702166031821</v>
      </c>
      <c r="D350">
        <v>3.659925474287002</v>
      </c>
      <c r="E350">
        <v>3.716032723669175</v>
      </c>
      <c r="F350">
        <v>3.7712478454901301</v>
      </c>
      <c r="G350">
        <v>3.8217668639912659</v>
      </c>
      <c r="H350">
        <v>3.837982965530037</v>
      </c>
      <c r="I350">
        <v>3.83941909101241</v>
      </c>
      <c r="J350">
        <v>3.8406772252558898</v>
      </c>
      <c r="K350">
        <v>3.841735782362929</v>
      </c>
      <c r="L350">
        <v>3.7582126503368132</v>
      </c>
      <c r="M350">
        <v>0.13065240323167471</v>
      </c>
      <c r="N350">
        <v>7.003406325517267E-3</v>
      </c>
      <c r="O350">
        <v>8.3522383381398231E-3</v>
      </c>
      <c r="P350">
        <v>1.9865573120308459E-2</v>
      </c>
    </row>
    <row r="351" spans="1:16" x14ac:dyDescent="0.25">
      <c r="A351" t="s">
        <v>332</v>
      </c>
      <c r="B351">
        <v>8.2747618766006674</v>
      </c>
      <c r="C351">
        <v>8.2747618766006674</v>
      </c>
      <c r="D351">
        <v>8.2747618766006674</v>
      </c>
      <c r="E351">
        <v>8.2747618766006674</v>
      </c>
      <c r="F351">
        <v>8.2747618766006674</v>
      </c>
      <c r="G351">
        <v>8.2747618766006674</v>
      </c>
      <c r="H351">
        <v>8.2747618766006674</v>
      </c>
      <c r="I351">
        <v>8.2747618766006674</v>
      </c>
      <c r="J351">
        <v>8.2747618766006674</v>
      </c>
      <c r="K351">
        <v>8.2747618766006674</v>
      </c>
      <c r="L351">
        <v>8.2747618766006674</v>
      </c>
      <c r="M351">
        <v>8.2747618766006674</v>
      </c>
      <c r="N351">
        <v>8.2747618766006674</v>
      </c>
      <c r="O351">
        <v>8.2747618766006674</v>
      </c>
      <c r="P351">
        <v>7.6837074568434769</v>
      </c>
    </row>
    <row r="352" spans="1:16" x14ac:dyDescent="0.25">
      <c r="A352" t="s">
        <v>2686</v>
      </c>
      <c r="B352">
        <v>7.6846657854018081E-4</v>
      </c>
      <c r="C352">
        <v>1.5715352714365731E-3</v>
      </c>
      <c r="D352">
        <v>2.410688879736768E-3</v>
      </c>
      <c r="E352">
        <v>3.4694328836899898E-3</v>
      </c>
      <c r="F352">
        <v>4.5761342179363573E-3</v>
      </c>
      <c r="G352">
        <v>5.7328657230764192E-3</v>
      </c>
      <c r="H352">
        <v>6.9417843161600334E-3</v>
      </c>
      <c r="I352">
        <v>8.2051362850231301E-3</v>
      </c>
      <c r="J352">
        <v>9.5726225597518953E-3</v>
      </c>
      <c r="K352">
        <v>1.0798997820846539E-2</v>
      </c>
      <c r="L352">
        <v>1.2436397646047819E-2</v>
      </c>
      <c r="M352">
        <v>1.396364393417915E-2</v>
      </c>
      <c r="N352">
        <v>1.2332563227451181E-2</v>
      </c>
      <c r="O352">
        <v>1.054427787582846E-2</v>
      </c>
      <c r="P352">
        <v>2.174082557302456E-2</v>
      </c>
    </row>
    <row r="353" spans="1:16" x14ac:dyDescent="0.25">
      <c r="A353" t="s">
        <v>2687</v>
      </c>
      <c r="B353">
        <v>3.9142876262500311E-4</v>
      </c>
      <c r="C353">
        <v>7.9702513340371237E-4</v>
      </c>
      <c r="D353">
        <v>1.381380997779041E-3</v>
      </c>
      <c r="E353">
        <v>1.9854791388826559E-3</v>
      </c>
      <c r="F353">
        <v>2.611233426477586E-3</v>
      </c>
      <c r="G353">
        <v>3.2603453572972231E-3</v>
      </c>
      <c r="H353">
        <v>3.9344201853928323E-3</v>
      </c>
      <c r="I353">
        <v>4.8444223524372609E-3</v>
      </c>
      <c r="J353">
        <v>5.6348318584880349E-3</v>
      </c>
      <c r="K353">
        <v>6.2079609620145828E-3</v>
      </c>
      <c r="L353">
        <v>5.1468133960820674E-3</v>
      </c>
      <c r="M353">
        <v>2.909368916603954E-3</v>
      </c>
      <c r="N353">
        <v>3.3860944601583091E-3</v>
      </c>
      <c r="O353">
        <v>4.9029853406517511E-3</v>
      </c>
      <c r="P353">
        <v>1.2195501003827269E-2</v>
      </c>
    </row>
    <row r="354" spans="1:16" x14ac:dyDescent="0.25">
      <c r="A354" t="s">
        <v>2688</v>
      </c>
      <c r="B354">
        <v>0.6571455473668214</v>
      </c>
      <c r="C354">
        <v>0.90276408361120997</v>
      </c>
      <c r="D354">
        <v>3.1776009195742878</v>
      </c>
      <c r="E354">
        <v>3.3726935244916478</v>
      </c>
      <c r="F354">
        <v>3.5760705355015379</v>
      </c>
      <c r="G354">
        <v>3.767745696349122</v>
      </c>
      <c r="H354">
        <v>6.9702805439067799</v>
      </c>
      <c r="I354">
        <v>6.9717130350075864</v>
      </c>
      <c r="J354">
        <v>6.9732193661713513</v>
      </c>
      <c r="K354">
        <v>6.974541019702543</v>
      </c>
      <c r="L354">
        <v>6.9762921870753827</v>
      </c>
      <c r="M354">
        <v>6.6664453731443896</v>
      </c>
      <c r="N354">
        <v>2.8082658800695901</v>
      </c>
      <c r="O354">
        <v>1.140747725872931E-2</v>
      </c>
      <c r="P354">
        <v>2.5588463646350212E-2</v>
      </c>
    </row>
    <row r="355" spans="1:16" x14ac:dyDescent="0.25">
      <c r="A355" t="s">
        <v>2667</v>
      </c>
      <c r="B355">
        <v>14.35075878833393</v>
      </c>
      <c r="C355">
        <v>11.48060703066715</v>
      </c>
      <c r="D355">
        <v>11.48060703066715</v>
      </c>
      <c r="E355">
        <v>11.48060703066715</v>
      </c>
      <c r="F355">
        <v>11.48060703066715</v>
      </c>
      <c r="G355">
        <v>11.48060703066715</v>
      </c>
      <c r="H355">
        <v>8.6104552730003618</v>
      </c>
      <c r="I355">
        <v>8.6104552730003618</v>
      </c>
      <c r="J355">
        <v>8.6104552730003618</v>
      </c>
      <c r="K355">
        <v>6.8883642184002891</v>
      </c>
      <c r="L355">
        <v>4.0182124607335021</v>
      </c>
      <c r="M355">
        <v>1.1480607030667149</v>
      </c>
    </row>
    <row r="356" spans="1:16" x14ac:dyDescent="0.25">
      <c r="A356" t="s">
        <v>2689</v>
      </c>
      <c r="B356">
        <v>1.7853413165095311E-2</v>
      </c>
      <c r="C356">
        <v>4.5023181621478267E-2</v>
      </c>
      <c r="D356">
        <v>0.31114695375292922</v>
      </c>
      <c r="E356">
        <v>0.33095341963756608</v>
      </c>
      <c r="F356">
        <v>0.34602892591004109</v>
      </c>
      <c r="G356">
        <v>0.36608078674410621</v>
      </c>
      <c r="H356">
        <v>0.64321370830516988</v>
      </c>
      <c r="I356">
        <v>0.64440437607720868</v>
      </c>
      <c r="J356">
        <v>0.6454062409418162</v>
      </c>
      <c r="K356">
        <v>0.64262694125355513</v>
      </c>
      <c r="L356">
        <v>0.36736209529691111</v>
      </c>
      <c r="M356">
        <v>3.450767623330075E-3</v>
      </c>
      <c r="N356">
        <v>3.9719099305168364E-3</v>
      </c>
      <c r="O356">
        <v>6.0270665439077237E-3</v>
      </c>
      <c r="P356">
        <v>1.8313174800921379E-2</v>
      </c>
    </row>
    <row r="357" spans="1:16" x14ac:dyDescent="0.25">
      <c r="A357" t="s">
        <v>2690</v>
      </c>
      <c r="B357">
        <v>1.435250668141971</v>
      </c>
      <c r="C357">
        <v>1.1482005345135771</v>
      </c>
      <c r="D357">
        <v>1.1482005345135771</v>
      </c>
      <c r="E357">
        <v>1.1482005345135771</v>
      </c>
      <c r="F357">
        <v>1.1482005345135771</v>
      </c>
      <c r="G357">
        <v>1.1482005345135771</v>
      </c>
      <c r="H357">
        <v>0.86115040088518269</v>
      </c>
      <c r="I357">
        <v>0.86115040088518269</v>
      </c>
      <c r="J357">
        <v>0.86115040088518269</v>
      </c>
      <c r="K357">
        <v>0.68892032070814613</v>
      </c>
      <c r="L357">
        <v>0.40187018707975192</v>
      </c>
      <c r="M357">
        <v>0.11482005345135771</v>
      </c>
    </row>
    <row r="358" spans="1:16" x14ac:dyDescent="0.25">
      <c r="A358" t="s">
        <v>2691</v>
      </c>
      <c r="B358">
        <v>7.2364541511256333E-4</v>
      </c>
      <c r="C358">
        <v>1.478287815435565E-3</v>
      </c>
      <c r="D358">
        <v>2.2652762487115688E-3</v>
      </c>
      <c r="E358">
        <v>3.264135767041695E-3</v>
      </c>
      <c r="F358">
        <v>4.3062171083038583E-3</v>
      </c>
      <c r="G358">
        <v>5.3934067876728192E-3</v>
      </c>
      <c r="H358">
        <v>6.5276627175079047E-3</v>
      </c>
      <c r="I358">
        <v>7.7110266262868706E-3</v>
      </c>
      <c r="J358">
        <v>9.0072739958100383E-3</v>
      </c>
      <c r="K358">
        <v>1.017727955216394E-2</v>
      </c>
      <c r="L358">
        <v>1.1740534744585659E-2</v>
      </c>
      <c r="M358">
        <v>1.3205081250248619E-2</v>
      </c>
      <c r="N358">
        <v>1.170163086601129E-2</v>
      </c>
      <c r="O358">
        <v>1.0019963629189889E-2</v>
      </c>
      <c r="P358">
        <v>2.018932552641527E-2</v>
      </c>
    </row>
    <row r="359" spans="1:16" x14ac:dyDescent="0.25">
      <c r="A359" t="s">
        <v>2692</v>
      </c>
      <c r="B359">
        <v>3.7044022482551171E-4</v>
      </c>
      <c r="C359">
        <v>7.542315212859537E-4</v>
      </c>
      <c r="D359">
        <v>1.312569065448251E-3</v>
      </c>
      <c r="E359">
        <v>1.887458786539803E-3</v>
      </c>
      <c r="F359">
        <v>2.481657312245845E-3</v>
      </c>
      <c r="G359">
        <v>3.0973068624410099E-3</v>
      </c>
      <c r="H359">
        <v>3.7362563547366058E-3</v>
      </c>
      <c r="I359">
        <v>4.6059177989799457E-3</v>
      </c>
      <c r="J359">
        <v>5.3594659898249953E-3</v>
      </c>
      <c r="K359">
        <v>5.9065066596157966E-3</v>
      </c>
      <c r="L359">
        <v>4.904801497056477E-3</v>
      </c>
      <c r="M359">
        <v>2.7846371874729048E-3</v>
      </c>
      <c r="N359">
        <v>3.2338779746083732E-3</v>
      </c>
      <c r="O359">
        <v>4.6436801843130517E-3</v>
      </c>
      <c r="P359">
        <v>1.138119956358599E-2</v>
      </c>
    </row>
    <row r="360" spans="1:16" x14ac:dyDescent="0.25">
      <c r="A360" t="s">
        <v>2693</v>
      </c>
      <c r="B360">
        <v>0.71275089186499729</v>
      </c>
      <c r="C360">
        <v>0.96642259760407845</v>
      </c>
      <c r="D360">
        <v>3.3942512340414468</v>
      </c>
      <c r="E360">
        <v>3.577687437675074</v>
      </c>
      <c r="F360">
        <v>3.7800327830409799</v>
      </c>
      <c r="G360">
        <v>3.9850226136198641</v>
      </c>
      <c r="H360">
        <v>7.4345768571879951</v>
      </c>
      <c r="I360">
        <v>7.4360095592796256</v>
      </c>
      <c r="J360">
        <v>7.4375161209706127</v>
      </c>
      <c r="K360">
        <v>7.4388379761228309</v>
      </c>
      <c r="L360">
        <v>7.4405895848454504</v>
      </c>
      <c r="M360">
        <v>7.1068906838488504</v>
      </c>
      <c r="N360">
        <v>3.011129143737461</v>
      </c>
      <c r="O360">
        <v>1.1412437466255259E-2</v>
      </c>
      <c r="P360">
        <v>2.5636240323717051E-2</v>
      </c>
    </row>
    <row r="361" spans="1:16" x14ac:dyDescent="0.25">
      <c r="A361" t="s">
        <v>2668</v>
      </c>
      <c r="B361">
        <v>15.496430988549919</v>
      </c>
      <c r="C361">
        <v>12.39714479083994</v>
      </c>
      <c r="D361">
        <v>12.39714479083994</v>
      </c>
      <c r="E361">
        <v>12.39714479083994</v>
      </c>
      <c r="F361">
        <v>12.39714479083994</v>
      </c>
      <c r="G361">
        <v>12.39714479083994</v>
      </c>
      <c r="H361">
        <v>9.297858593129952</v>
      </c>
      <c r="I361">
        <v>9.297858593129952</v>
      </c>
      <c r="J361">
        <v>9.297858593129952</v>
      </c>
      <c r="K361">
        <v>7.4382868745039623</v>
      </c>
      <c r="L361">
        <v>4.3390006767939777</v>
      </c>
      <c r="M361">
        <v>1.239714479083994</v>
      </c>
    </row>
    <row r="362" spans="1:16" x14ac:dyDescent="0.25">
      <c r="A362" t="s">
        <v>2694</v>
      </c>
      <c r="B362">
        <v>2.172417900497774E-2</v>
      </c>
      <c r="C362">
        <v>5.598042957362815E-2</v>
      </c>
      <c r="D362">
        <v>0.42260575244121179</v>
      </c>
      <c r="E362">
        <v>0.44581755961998942</v>
      </c>
      <c r="F362">
        <v>0.46220550934067117</v>
      </c>
      <c r="G362">
        <v>0.48427167678063299</v>
      </c>
      <c r="H362">
        <v>0.87057571340796791</v>
      </c>
      <c r="I362">
        <v>0.8717683935120214</v>
      </c>
      <c r="J362">
        <v>0.87277196149102454</v>
      </c>
      <c r="K362">
        <v>0.86921975629553616</v>
      </c>
      <c r="L362">
        <v>0.50040164735617243</v>
      </c>
      <c r="M362">
        <v>3.458439895611609E-3</v>
      </c>
      <c r="N362">
        <v>3.9879054374558076E-3</v>
      </c>
      <c r="O362">
        <v>6.0725928676522009E-3</v>
      </c>
      <c r="P362">
        <v>1.898613049162818E-2</v>
      </c>
    </row>
    <row r="363" spans="1:16" x14ac:dyDescent="0.25">
      <c r="A363" t="s">
        <v>2695</v>
      </c>
      <c r="B363">
        <v>1.969997292947625</v>
      </c>
      <c r="C363">
        <v>1.5759978343581</v>
      </c>
      <c r="D363">
        <v>1.5759978343581</v>
      </c>
      <c r="E363">
        <v>1.5759978343581</v>
      </c>
      <c r="F363">
        <v>1.5759978343581</v>
      </c>
      <c r="G363">
        <v>1.5759978343581</v>
      </c>
      <c r="H363">
        <v>1.1819983757685759</v>
      </c>
      <c r="I363">
        <v>1.1819983757685759</v>
      </c>
      <c r="J363">
        <v>1.1819983757685759</v>
      </c>
      <c r="K363">
        <v>0.9455987006148604</v>
      </c>
      <c r="L363">
        <v>0.55159924202533517</v>
      </c>
      <c r="M363">
        <v>0.15759978343580999</v>
      </c>
    </row>
    <row r="364" spans="1:16" x14ac:dyDescent="0.25">
      <c r="A364" t="s">
        <v>2696</v>
      </c>
      <c r="B364">
        <v>8.279199109515981E-4</v>
      </c>
      <c r="C364">
        <v>1.6958987085637239E-3</v>
      </c>
      <c r="D364">
        <v>2.6058097374468282E-3</v>
      </c>
      <c r="E364">
        <v>3.75017755344921E-3</v>
      </c>
      <c r="F364">
        <v>4.9499173126990514E-3</v>
      </c>
      <c r="G364">
        <v>6.2076250977205162E-3</v>
      </c>
      <c r="H364">
        <v>7.5260121563125674E-3</v>
      </c>
      <c r="I364">
        <v>8.9079096114399424E-3</v>
      </c>
      <c r="J364">
        <v>1.037373971828856E-2</v>
      </c>
      <c r="K364">
        <v>1.166956820231173E-2</v>
      </c>
      <c r="L364">
        <v>1.339155876306234E-2</v>
      </c>
      <c r="M364">
        <v>1.4985554220502189E-2</v>
      </c>
      <c r="N364">
        <v>1.314921140736623E-2</v>
      </c>
      <c r="O364">
        <v>1.117576853025706E-2</v>
      </c>
      <c r="P364">
        <v>2.4266164059599381E-2</v>
      </c>
    </row>
    <row r="365" spans="1:16" x14ac:dyDescent="0.25">
      <c r="A365" t="s">
        <v>2697</v>
      </c>
      <c r="B365">
        <v>4.6189063437596621E-4</v>
      </c>
      <c r="C365">
        <v>9.4302589392916464E-4</v>
      </c>
      <c r="D365">
        <v>1.61735838967487E-3</v>
      </c>
      <c r="E365">
        <v>2.3210046640138701E-3</v>
      </c>
      <c r="F365">
        <v>3.055211444300791E-3</v>
      </c>
      <c r="G365">
        <v>3.8212690449419238E-3</v>
      </c>
      <c r="H365">
        <v>4.6205196379918208E-3</v>
      </c>
      <c r="I365">
        <v>5.6730545175694156E-3</v>
      </c>
      <c r="J365">
        <v>6.5819430769361309E-3</v>
      </c>
      <c r="K365">
        <v>7.2272824242516319E-3</v>
      </c>
      <c r="L365">
        <v>5.9309820938412208E-3</v>
      </c>
      <c r="M365">
        <v>3.2485991020650899E-3</v>
      </c>
      <c r="N365">
        <v>3.7782237855406939E-3</v>
      </c>
      <c r="O365">
        <v>5.6329942004649074E-3</v>
      </c>
      <c r="P365">
        <v>1.532431884951674E-2</v>
      </c>
    </row>
    <row r="366" spans="1:16" x14ac:dyDescent="0.25">
      <c r="A366" t="s">
        <v>2698</v>
      </c>
      <c r="B366">
        <v>1.9805342613152661</v>
      </c>
      <c r="C366">
        <v>2.647102985587614</v>
      </c>
      <c r="D366">
        <v>9.6967197666954696</v>
      </c>
      <c r="E366">
        <v>9.9782190559019366</v>
      </c>
      <c r="F366">
        <v>10.268465183881659</v>
      </c>
      <c r="G366">
        <v>10.59490663152685</v>
      </c>
      <c r="H366">
        <v>19.170806632123679</v>
      </c>
      <c r="I366">
        <v>19.172241077787039</v>
      </c>
      <c r="J366">
        <v>19.17374954831196</v>
      </c>
      <c r="K366">
        <v>19.175073075376179</v>
      </c>
      <c r="L366">
        <v>19.176828404539581</v>
      </c>
      <c r="M366">
        <v>18.25344257662238</v>
      </c>
      <c r="N366">
        <v>7.2398742171784551</v>
      </c>
      <c r="O366">
        <v>1.1455666111020861E-2</v>
      </c>
      <c r="P366">
        <v>2.6132366657668379E-2</v>
      </c>
    </row>
    <row r="367" spans="1:16" x14ac:dyDescent="0.25">
      <c r="A367" t="s">
        <v>2669</v>
      </c>
      <c r="B367">
        <v>41.220614112204871</v>
      </c>
      <c r="C367">
        <v>32.976491289763899</v>
      </c>
      <c r="D367">
        <v>32.976491289763899</v>
      </c>
      <c r="E367">
        <v>32.976491289763899</v>
      </c>
      <c r="F367">
        <v>32.976491289763899</v>
      </c>
      <c r="G367">
        <v>32.976491289763899</v>
      </c>
      <c r="H367">
        <v>24.732368467322921</v>
      </c>
      <c r="I367">
        <v>24.732368467322921</v>
      </c>
      <c r="J367">
        <v>24.732368467322921</v>
      </c>
      <c r="K367">
        <v>19.785894773858331</v>
      </c>
      <c r="L367">
        <v>11.54177195141736</v>
      </c>
      <c r="M367">
        <v>3.2976491289763898</v>
      </c>
    </row>
    <row r="368" spans="1:16" x14ac:dyDescent="0.25">
      <c r="A368" t="s">
        <v>2699</v>
      </c>
      <c r="B368">
        <v>4.1429357964005362E-2</v>
      </c>
      <c r="C368">
        <v>0.1103969595146153</v>
      </c>
      <c r="D368">
        <v>0.91886861552351862</v>
      </c>
      <c r="E368">
        <v>0.95820615578707036</v>
      </c>
      <c r="F368">
        <v>0.98843986182604104</v>
      </c>
      <c r="G368">
        <v>1.024280183892996</v>
      </c>
      <c r="H368">
        <v>1.896304067365036</v>
      </c>
      <c r="I368">
        <v>1.897499604130886</v>
      </c>
      <c r="J368">
        <v>1.898505598665138</v>
      </c>
      <c r="K368">
        <v>1.8910141498780431</v>
      </c>
      <c r="L368">
        <v>1.100278050792634</v>
      </c>
      <c r="M368">
        <v>3.4698687159307249E-3</v>
      </c>
      <c r="N368">
        <v>4.012975795854916E-3</v>
      </c>
      <c r="O368">
        <v>6.1480199483008782E-3</v>
      </c>
      <c r="P368">
        <v>2.0657910093705541E-2</v>
      </c>
    </row>
    <row r="369" spans="1:16" x14ac:dyDescent="0.25">
      <c r="A369" t="s">
        <v>2700</v>
      </c>
      <c r="B369">
        <v>4.1802217002222877</v>
      </c>
      <c r="C369">
        <v>3.34417736017783</v>
      </c>
      <c r="D369">
        <v>3.34417736017783</v>
      </c>
      <c r="E369">
        <v>3.34417736017783</v>
      </c>
      <c r="F369">
        <v>3.34417736017783</v>
      </c>
      <c r="G369">
        <v>3.34417736017783</v>
      </c>
      <c r="H369">
        <v>2.5081330201333731</v>
      </c>
      <c r="I369">
        <v>2.5081330201333731</v>
      </c>
      <c r="J369">
        <v>2.5081330201333731</v>
      </c>
      <c r="K369">
        <v>2.0065064161066979</v>
      </c>
      <c r="L369">
        <v>1.1704620760622411</v>
      </c>
      <c r="M369">
        <v>0.33441773601778307</v>
      </c>
    </row>
    <row r="370" spans="1:16" x14ac:dyDescent="0.25">
      <c r="A370" t="s">
        <v>2701</v>
      </c>
      <c r="B370">
        <v>8.2800574899848784E-4</v>
      </c>
      <c r="C370">
        <v>1.6960805145398771E-3</v>
      </c>
      <c r="D370">
        <v>2.6060986493348362E-3</v>
      </c>
      <c r="E370">
        <v>3.7506046062795702E-3</v>
      </c>
      <c r="F370">
        <v>4.9504978873419637E-3</v>
      </c>
      <c r="G370">
        <v>6.2083760876436014E-3</v>
      </c>
      <c r="H370">
        <v>7.526952093677805E-3</v>
      </c>
      <c r="I370">
        <v>8.9090588011378653E-3</v>
      </c>
      <c r="J370">
        <v>1.0375071864008481E-2</v>
      </c>
      <c r="K370">
        <v>1.1671033433884389E-2</v>
      </c>
      <c r="L370">
        <v>1.3393235363544011E-2</v>
      </c>
      <c r="M370">
        <v>1.498749162236453E-2</v>
      </c>
      <c r="N370">
        <v>1.3151080889237721E-2</v>
      </c>
      <c r="O370">
        <v>1.1177863505845809E-2</v>
      </c>
      <c r="P370">
        <v>2.4279042268679229E-2</v>
      </c>
    </row>
    <row r="371" spans="1:16" x14ac:dyDescent="0.25">
      <c r="A371" t="s">
        <v>2702</v>
      </c>
      <c r="B371">
        <v>4.7714316882663889E-4</v>
      </c>
      <c r="C371">
        <v>9.7514357447011279E-4</v>
      </c>
      <c r="D371">
        <v>1.670990940324887E-3</v>
      </c>
      <c r="E371">
        <v>2.39827281174315E-3</v>
      </c>
      <c r="F371">
        <v>3.1583300457697118E-3</v>
      </c>
      <c r="G371">
        <v>3.952554555151264E-3</v>
      </c>
      <c r="H371">
        <v>4.7823934588270929E-3</v>
      </c>
      <c r="I371">
        <v>5.8715169444023604E-3</v>
      </c>
      <c r="J371">
        <v>6.8071471143321344E-3</v>
      </c>
      <c r="K371">
        <v>7.466260866869882E-3</v>
      </c>
      <c r="L371">
        <v>6.1102876862662511E-3</v>
      </c>
      <c r="M371">
        <v>3.3145703074784882E-3</v>
      </c>
      <c r="N371">
        <v>3.8528438037077999E-3</v>
      </c>
      <c r="O371">
        <v>5.7907804054482641E-3</v>
      </c>
      <c r="P371">
        <v>1.6376481128366319E-2</v>
      </c>
    </row>
    <row r="372" spans="1:16" x14ac:dyDescent="0.25">
      <c r="A372" t="s">
        <v>2703</v>
      </c>
      <c r="B372">
        <v>1.0926561168029589</v>
      </c>
      <c r="C372">
        <v>1.54053752235444</v>
      </c>
      <c r="D372">
        <v>5.7492940694065222</v>
      </c>
      <c r="E372">
        <v>5.9975992935514197</v>
      </c>
      <c r="F372">
        <v>6.2804678597155199</v>
      </c>
      <c r="G372">
        <v>6.5391017853439228</v>
      </c>
      <c r="H372">
        <v>11.45237476369223</v>
      </c>
      <c r="I372">
        <v>11.45380835290697</v>
      </c>
      <c r="J372">
        <v>11.45531588741869</v>
      </c>
      <c r="K372">
        <v>11.45663859623135</v>
      </c>
      <c r="L372">
        <v>11.458392112082869</v>
      </c>
      <c r="M372">
        <v>10.933892166568651</v>
      </c>
      <c r="N372">
        <v>4.2594862643511124</v>
      </c>
      <c r="O372">
        <v>1.143456838319656E-2</v>
      </c>
      <c r="P372">
        <v>2.5867135347664459E-2</v>
      </c>
    </row>
    <row r="373" spans="1:16" x14ac:dyDescent="0.25">
      <c r="A373" t="s">
        <v>2670</v>
      </c>
      <c r="B373">
        <v>22.092419381152631</v>
      </c>
      <c r="C373">
        <v>17.673935504922099</v>
      </c>
      <c r="D373">
        <v>17.673935504922099</v>
      </c>
      <c r="E373">
        <v>17.673935504922099</v>
      </c>
      <c r="F373">
        <v>17.673935504922099</v>
      </c>
      <c r="G373">
        <v>17.673935504922099</v>
      </c>
      <c r="H373">
        <v>13.25545162869158</v>
      </c>
      <c r="I373">
        <v>13.25545162869158</v>
      </c>
      <c r="J373">
        <v>13.25545162869158</v>
      </c>
      <c r="K373">
        <v>10.60436130295326</v>
      </c>
      <c r="L373">
        <v>6.1858774267227359</v>
      </c>
      <c r="M373">
        <v>1.76739355049221</v>
      </c>
    </row>
    <row r="374" spans="1:16" x14ac:dyDescent="0.25">
      <c r="A374" t="s">
        <v>2704</v>
      </c>
      <c r="B374">
        <v>4.1376341949250717E-2</v>
      </c>
      <c r="C374">
        <v>0.11043363125522521</v>
      </c>
      <c r="D374">
        <v>0.80261775037049699</v>
      </c>
      <c r="E374">
        <v>0.84694675129605845</v>
      </c>
      <c r="F374">
        <v>0.89092557529435645</v>
      </c>
      <c r="G374">
        <v>0.94000330766012641</v>
      </c>
      <c r="H374">
        <v>1.668296835346712</v>
      </c>
      <c r="I374">
        <v>1.669491900619118</v>
      </c>
      <c r="J374">
        <v>1.6704974961380841</v>
      </c>
      <c r="K374">
        <v>1.6630163571708909</v>
      </c>
      <c r="L374">
        <v>0.9541220967875228</v>
      </c>
      <c r="M374">
        <v>3.4680142729960079E-3</v>
      </c>
      <c r="N374">
        <v>4.0088335017156636E-3</v>
      </c>
      <c r="O374">
        <v>6.1350650798897748E-3</v>
      </c>
      <c r="P374">
        <v>2.026086213006666E-2</v>
      </c>
    </row>
    <row r="375" spans="1:16" x14ac:dyDescent="0.25">
      <c r="A375" t="s">
        <v>2705</v>
      </c>
      <c r="B375">
        <v>3.435300349303819</v>
      </c>
      <c r="C375">
        <v>2.7482402794430549</v>
      </c>
      <c r="D375">
        <v>2.7482402794430549</v>
      </c>
      <c r="E375">
        <v>2.7482402794430549</v>
      </c>
      <c r="F375">
        <v>2.7482402794430549</v>
      </c>
      <c r="G375">
        <v>2.7482402794430549</v>
      </c>
      <c r="H375">
        <v>2.0611802095822909</v>
      </c>
      <c r="I375">
        <v>2.0611802095822909</v>
      </c>
      <c r="J375">
        <v>2.0611802095822909</v>
      </c>
      <c r="K375">
        <v>1.648944167665833</v>
      </c>
      <c r="L375">
        <v>0.96188409780506923</v>
      </c>
      <c r="M375">
        <v>0.27482402794430549</v>
      </c>
    </row>
    <row r="376" spans="1:16" x14ac:dyDescent="0.25">
      <c r="A376" t="s">
        <v>2706</v>
      </c>
    </row>
    <row r="377" spans="1:16" x14ac:dyDescent="0.25">
      <c r="A377" t="s">
        <v>2707</v>
      </c>
    </row>
    <row r="378" spans="1:16" x14ac:dyDescent="0.25">
      <c r="A378" t="s">
        <v>2708</v>
      </c>
      <c r="B378">
        <v>0.10060736263171929</v>
      </c>
      <c r="C378">
        <v>0.1373408608513994</v>
      </c>
      <c r="D378">
        <v>0.46792210352711511</v>
      </c>
      <c r="E378">
        <v>0.50232317858287689</v>
      </c>
      <c r="F378">
        <v>0.52678121361587804</v>
      </c>
      <c r="G378">
        <v>0.55359978442672353</v>
      </c>
      <c r="H378">
        <v>1.0085457355994349</v>
      </c>
      <c r="I378">
        <v>1.009961815909439</v>
      </c>
      <c r="J378">
        <v>1.011450270491423</v>
      </c>
      <c r="K378">
        <v>1.0127562126453631</v>
      </c>
      <c r="L378">
        <v>1.014474107949507</v>
      </c>
      <c r="M378">
        <v>0.96896928103670221</v>
      </c>
      <c r="N378">
        <v>0.40736145761712778</v>
      </c>
      <c r="O378">
        <v>1.1061466220786241E-2</v>
      </c>
      <c r="P378">
        <v>2.329965072507045E-2</v>
      </c>
    </row>
    <row r="379" spans="1:16" x14ac:dyDescent="0.25">
      <c r="A379" t="s">
        <v>2671</v>
      </c>
      <c r="B379">
        <v>2.166941076396141</v>
      </c>
      <c r="C379">
        <v>1.7335528611169131</v>
      </c>
      <c r="D379">
        <v>1.7335528611169131</v>
      </c>
      <c r="E379">
        <v>1.7335528611169131</v>
      </c>
      <c r="F379">
        <v>1.7335528611169131</v>
      </c>
      <c r="G379">
        <v>1.7335528611169131</v>
      </c>
      <c r="H379">
        <v>1.3001646458376841</v>
      </c>
      <c r="I379">
        <v>1.3001646458376841</v>
      </c>
      <c r="J379">
        <v>1.3001646458376841</v>
      </c>
      <c r="K379">
        <v>1.040131716670148</v>
      </c>
      <c r="L379">
        <v>0.60674350139091948</v>
      </c>
      <c r="M379">
        <v>0.17335528611169129</v>
      </c>
    </row>
    <row r="380" spans="1:16" x14ac:dyDescent="0.25">
      <c r="A380" t="s">
        <v>2709</v>
      </c>
      <c r="B380">
        <v>6.7350266086752654E-3</v>
      </c>
      <c r="C380">
        <v>1.591372434939296E-2</v>
      </c>
      <c r="D380">
        <v>4.773679930683937E-2</v>
      </c>
      <c r="E380">
        <v>5.3809611144903277E-2</v>
      </c>
      <c r="F380">
        <v>6.0088152093517561E-2</v>
      </c>
      <c r="G380">
        <v>6.8365013752818352E-2</v>
      </c>
      <c r="H380">
        <v>9.6071184160386139E-2</v>
      </c>
      <c r="I380">
        <v>9.7224421016099724E-2</v>
      </c>
      <c r="J380">
        <v>9.8194472165803862E-2</v>
      </c>
      <c r="K380">
        <v>9.7615379113490525E-2</v>
      </c>
      <c r="L380">
        <v>5.075376590833177E-2</v>
      </c>
      <c r="M380">
        <v>3.3181152618694839E-3</v>
      </c>
      <c r="N380">
        <v>3.7295239205895488E-3</v>
      </c>
      <c r="O380">
        <v>5.4347868056041316E-3</v>
      </c>
      <c r="P380">
        <v>1.3903782449775909E-2</v>
      </c>
    </row>
    <row r="381" spans="1:16" x14ac:dyDescent="0.25">
      <c r="A381" t="s">
        <v>2710</v>
      </c>
      <c r="B381">
        <v>0.22260547280862969</v>
      </c>
      <c r="C381">
        <v>0.17808437824690371</v>
      </c>
      <c r="D381">
        <v>0.17808437824690371</v>
      </c>
      <c r="E381">
        <v>0.17808437824690371</v>
      </c>
      <c r="F381">
        <v>0.17808437824690371</v>
      </c>
      <c r="G381">
        <v>0.17808437824690371</v>
      </c>
      <c r="H381">
        <v>0.13356328368517781</v>
      </c>
      <c r="I381">
        <v>0.13356328368517781</v>
      </c>
      <c r="J381">
        <v>0.13356328368517781</v>
      </c>
      <c r="K381">
        <v>0.10685062694814219</v>
      </c>
      <c r="L381">
        <v>6.2329532386416309E-2</v>
      </c>
      <c r="M381">
        <v>1.7808437824690371E-2</v>
      </c>
    </row>
    <row r="382" spans="1:16" x14ac:dyDescent="0.25">
      <c r="A382" t="s">
        <v>2711</v>
      </c>
      <c r="B382">
        <v>8.4239133629348552E-4</v>
      </c>
      <c r="C382">
        <v>1.7264391476255951E-3</v>
      </c>
      <c r="D382">
        <v>2.6541772519444421E-3</v>
      </c>
      <c r="E382">
        <v>3.821491542697778E-3</v>
      </c>
      <c r="F382">
        <v>5.0465790532615469E-3</v>
      </c>
      <c r="G382">
        <v>6.3322718428697926E-3</v>
      </c>
      <c r="H382">
        <v>7.6815383772406206E-3</v>
      </c>
      <c r="I382">
        <v>9.0974899049309395E-3</v>
      </c>
      <c r="J382">
        <v>1.0591140952929271E-2</v>
      </c>
      <c r="K382">
        <v>1.190553913966037E-2</v>
      </c>
      <c r="L382">
        <v>1.365134740385132E-2</v>
      </c>
      <c r="M382">
        <v>1.526806175335569E-2</v>
      </c>
      <c r="N382">
        <v>1.338741516206724E-2</v>
      </c>
      <c r="O382">
        <v>1.138416516241815E-2</v>
      </c>
      <c r="P382">
        <v>2.5591215387456449E-2</v>
      </c>
    </row>
    <row r="383" spans="1:16" x14ac:dyDescent="0.25">
      <c r="A383" t="s">
        <v>2712</v>
      </c>
      <c r="B383">
        <v>4.7025513995997551E-4</v>
      </c>
      <c r="C383">
        <v>9.6061156406936803E-4</v>
      </c>
      <c r="D383">
        <v>1.6465831765390721E-3</v>
      </c>
      <c r="E383">
        <v>2.362994938076643E-3</v>
      </c>
      <c r="F383">
        <v>3.1111370114924779E-3</v>
      </c>
      <c r="G383">
        <v>3.8923471564322751E-3</v>
      </c>
      <c r="H383">
        <v>4.7080164837124397E-3</v>
      </c>
      <c r="I383">
        <v>5.7802742410990194E-3</v>
      </c>
      <c r="J383">
        <v>6.7039764276805901E-3</v>
      </c>
      <c r="K383">
        <v>7.3573287942843499E-3</v>
      </c>
      <c r="L383">
        <v>6.0309376495465911E-3</v>
      </c>
      <c r="M383">
        <v>3.2938536631186288E-3</v>
      </c>
      <c r="N383">
        <v>3.8463264477259802E-3</v>
      </c>
      <c r="O383">
        <v>5.7916633032316679E-3</v>
      </c>
      <c r="P383">
        <v>1.6446959950766581E-2</v>
      </c>
    </row>
    <row r="384" spans="1:16" x14ac:dyDescent="0.25">
      <c r="A384" t="s">
        <v>2713</v>
      </c>
      <c r="B384">
        <v>6.9351645145236116</v>
      </c>
      <c r="C384">
        <v>8.4924466384923676</v>
      </c>
      <c r="D384">
        <v>33.124052712403618</v>
      </c>
      <c r="E384">
        <v>33.274038219803707</v>
      </c>
      <c r="F384">
        <v>33.434853570394267</v>
      </c>
      <c r="G384">
        <v>33.659690118492414</v>
      </c>
      <c r="H384">
        <v>59.998154820778069</v>
      </c>
      <c r="I384">
        <v>59.999589992291028</v>
      </c>
      <c r="J384">
        <v>60.001099257742503</v>
      </c>
      <c r="K384">
        <v>60.002423479944312</v>
      </c>
      <c r="L384">
        <v>60.004180368032479</v>
      </c>
      <c r="M384">
        <v>56.920802223703198</v>
      </c>
      <c r="N384">
        <v>21.310898426150949</v>
      </c>
      <c r="O384">
        <v>1.147483545182524E-2</v>
      </c>
      <c r="P384">
        <v>2.6801049775154729E-2</v>
      </c>
    </row>
    <row r="385" spans="1:16" x14ac:dyDescent="0.25">
      <c r="A385" t="s">
        <v>333</v>
      </c>
      <c r="B385">
        <v>134.21608086326469</v>
      </c>
      <c r="C385">
        <v>107.37286469061171</v>
      </c>
      <c r="D385">
        <v>107.37286469061171</v>
      </c>
      <c r="E385">
        <v>107.37286469061171</v>
      </c>
      <c r="F385">
        <v>107.37286469061171</v>
      </c>
      <c r="G385">
        <v>107.37286469061171</v>
      </c>
      <c r="H385">
        <v>80.52964851795879</v>
      </c>
      <c r="I385">
        <v>80.52964851795879</v>
      </c>
      <c r="J385">
        <v>80.52964851795879</v>
      </c>
      <c r="K385">
        <v>64.423718814367035</v>
      </c>
      <c r="L385">
        <v>37.580502641714112</v>
      </c>
      <c r="M385">
        <v>10.73728646906117</v>
      </c>
    </row>
    <row r="386" spans="1:16" x14ac:dyDescent="0.25">
      <c r="A386" t="s">
        <v>2714</v>
      </c>
      <c r="B386">
        <v>5.7961747384926432E-2</v>
      </c>
      <c r="C386">
        <v>0.1576028356232245</v>
      </c>
      <c r="D386">
        <v>1.337257148667224</v>
      </c>
      <c r="E386">
        <v>1.3864126938578769</v>
      </c>
      <c r="F386">
        <v>1.4316064224523311</v>
      </c>
      <c r="G386">
        <v>1.48259904948238</v>
      </c>
      <c r="H386">
        <v>2.7423494027447952</v>
      </c>
      <c r="I386">
        <v>2.7435457020884488</v>
      </c>
      <c r="J386">
        <v>2.744552343278992</v>
      </c>
      <c r="K386">
        <v>2.7337548936097158</v>
      </c>
      <c r="L386">
        <v>1.587268848354898</v>
      </c>
      <c r="M386">
        <v>3.472986803115267E-3</v>
      </c>
      <c r="N386">
        <v>4.0202018811354443E-3</v>
      </c>
      <c r="O386">
        <v>6.1714219813690024E-3</v>
      </c>
      <c r="P386">
        <v>2.210207687262988E-2</v>
      </c>
    </row>
    <row r="387" spans="1:16" x14ac:dyDescent="0.25">
      <c r="A387" t="s">
        <v>2715</v>
      </c>
      <c r="B387">
        <v>5.9811632498631218</v>
      </c>
      <c r="C387">
        <v>4.7849305998904974</v>
      </c>
      <c r="D387">
        <v>4.7849305998904974</v>
      </c>
      <c r="E387">
        <v>4.7849305998904974</v>
      </c>
      <c r="F387">
        <v>4.7849305998904974</v>
      </c>
      <c r="G387">
        <v>4.7849305998904974</v>
      </c>
      <c r="H387">
        <v>3.5886979499178731</v>
      </c>
      <c r="I387">
        <v>3.5886979499178731</v>
      </c>
      <c r="J387">
        <v>3.5886979499178731</v>
      </c>
      <c r="K387">
        <v>2.8709583599342978</v>
      </c>
      <c r="L387">
        <v>1.6747257099616739</v>
      </c>
      <c r="M387">
        <v>0.47849305998904978</v>
      </c>
    </row>
    <row r="388" spans="1:16" x14ac:dyDescent="0.25">
      <c r="A388" t="s">
        <v>2716</v>
      </c>
      <c r="B388">
        <v>8.1575274643797056E-4</v>
      </c>
      <c r="C388">
        <v>1.6703488585425451E-3</v>
      </c>
      <c r="D388">
        <v>2.56555655245219E-3</v>
      </c>
      <c r="E388">
        <v>3.691534708416174E-3</v>
      </c>
      <c r="F388">
        <v>4.8711640111129316E-3</v>
      </c>
      <c r="G388">
        <v>6.1068965723549721E-3</v>
      </c>
      <c r="H388">
        <v>7.401289545661968E-3</v>
      </c>
      <c r="I388">
        <v>8.757009336446752E-3</v>
      </c>
      <c r="J388">
        <v>1.020181542867705E-2</v>
      </c>
      <c r="K388">
        <v>1.148361492859544E-2</v>
      </c>
      <c r="L388">
        <v>1.3189350175472819E-2</v>
      </c>
      <c r="M388">
        <v>1.477115846278298E-2</v>
      </c>
      <c r="N388">
        <v>1.298121168562321E-2</v>
      </c>
      <c r="O388">
        <v>1.105273052975096E-2</v>
      </c>
      <c r="P388">
        <v>2.368827836523588E-2</v>
      </c>
    </row>
    <row r="389" spans="1:16" x14ac:dyDescent="0.25">
      <c r="A389" t="s">
        <v>2717</v>
      </c>
      <c r="B389">
        <v>4.4337512565042521E-4</v>
      </c>
      <c r="C389">
        <v>9.0429283824230099E-4</v>
      </c>
      <c r="D389">
        <v>1.5537924233305731E-3</v>
      </c>
      <c r="E389">
        <v>2.2301552823429942E-3</v>
      </c>
      <c r="F389">
        <v>2.9345954324847059E-3</v>
      </c>
      <c r="G389">
        <v>3.6683588107144539E-3</v>
      </c>
      <c r="H389">
        <v>4.4327396877486564E-3</v>
      </c>
      <c r="I389">
        <v>5.44488344978202E-3</v>
      </c>
      <c r="J389">
        <v>6.3224294240155198E-3</v>
      </c>
      <c r="K389">
        <v>6.9505816397202932E-3</v>
      </c>
      <c r="L389">
        <v>5.7229442103255901E-3</v>
      </c>
      <c r="M389">
        <v>3.1702487579502378E-3</v>
      </c>
      <c r="N389">
        <v>3.695811427801619E-3</v>
      </c>
      <c r="O389">
        <v>5.4738059803392074E-3</v>
      </c>
      <c r="P389">
        <v>1.4480754000046369E-2</v>
      </c>
    </row>
    <row r="390" spans="1:16" x14ac:dyDescent="0.25">
      <c r="A390" t="s">
        <v>2718</v>
      </c>
      <c r="B390">
        <v>0.81800445123414733</v>
      </c>
      <c r="C390">
        <v>1.1466701926340861</v>
      </c>
      <c r="D390">
        <v>4.2651628519262577</v>
      </c>
      <c r="E390">
        <v>4.4934866303031828</v>
      </c>
      <c r="F390">
        <v>4.7600269497202419</v>
      </c>
      <c r="G390">
        <v>4.996836314408915</v>
      </c>
      <c r="H390">
        <v>8.8792117485659006</v>
      </c>
      <c r="I390">
        <v>8.8806447563630133</v>
      </c>
      <c r="J390">
        <v>8.8821516540295562</v>
      </c>
      <c r="K390">
        <v>8.8834738052888156</v>
      </c>
      <c r="L390">
        <v>8.8852260850437794</v>
      </c>
      <c r="M390">
        <v>8.4944280063110789</v>
      </c>
      <c r="N390">
        <v>3.41113774899509</v>
      </c>
      <c r="O390">
        <v>1.142030597074091E-2</v>
      </c>
      <c r="P390">
        <v>2.5716002028481792E-2</v>
      </c>
    </row>
    <row r="391" spans="1:16" x14ac:dyDescent="0.25">
      <c r="A391" t="s">
        <v>2672</v>
      </c>
      <c r="B391">
        <v>16.920224664976491</v>
      </c>
      <c r="C391">
        <v>13.536179731981189</v>
      </c>
      <c r="D391">
        <v>13.536179731981189</v>
      </c>
      <c r="E391">
        <v>13.536179731981189</v>
      </c>
      <c r="F391">
        <v>13.536179731981189</v>
      </c>
      <c r="G391">
        <v>13.536179731981189</v>
      </c>
      <c r="H391">
        <v>10.1521347989859</v>
      </c>
      <c r="I391">
        <v>10.1521347989859</v>
      </c>
      <c r="J391">
        <v>10.1521347989859</v>
      </c>
      <c r="K391">
        <v>8.1217078391887156</v>
      </c>
      <c r="L391">
        <v>4.7376629061934166</v>
      </c>
      <c r="M391">
        <v>1.3536179731981191</v>
      </c>
    </row>
    <row r="392" spans="1:16" x14ac:dyDescent="0.25">
      <c r="A392" t="s">
        <v>2719</v>
      </c>
      <c r="B392">
        <v>2.402601836769332E-2</v>
      </c>
      <c r="C392">
        <v>6.206976751065188E-2</v>
      </c>
      <c r="D392">
        <v>0.40765171422181101</v>
      </c>
      <c r="E392">
        <v>0.4375444053347658</v>
      </c>
      <c r="F392">
        <v>0.46313377795218402</v>
      </c>
      <c r="G392">
        <v>0.49278540678968219</v>
      </c>
      <c r="H392">
        <v>0.85125327936117745</v>
      </c>
      <c r="I392">
        <v>0.85244546652438635</v>
      </c>
      <c r="J392">
        <v>0.85344862181504277</v>
      </c>
      <c r="K392">
        <v>0.84943575299979956</v>
      </c>
      <c r="L392">
        <v>0.48261670704719323</v>
      </c>
      <c r="M392">
        <v>3.4567107639405948E-3</v>
      </c>
      <c r="N392">
        <v>3.9843912055332973E-3</v>
      </c>
      <c r="O392">
        <v>6.0625121690218269E-3</v>
      </c>
      <c r="P392">
        <v>1.882550987816661E-2</v>
      </c>
    </row>
    <row r="393" spans="1:16" x14ac:dyDescent="0.25">
      <c r="A393" t="s">
        <v>2720</v>
      </c>
      <c r="B393">
        <v>1.76105124365619</v>
      </c>
      <c r="C393">
        <v>1.4088409949249521</v>
      </c>
      <c r="D393">
        <v>1.4088409949249521</v>
      </c>
      <c r="E393">
        <v>1.4088409949249521</v>
      </c>
      <c r="F393">
        <v>1.4088409949249521</v>
      </c>
      <c r="G393">
        <v>1.4088409949249521</v>
      </c>
      <c r="H393">
        <v>1.0566307461937141</v>
      </c>
      <c r="I393">
        <v>1.0566307461937141</v>
      </c>
      <c r="J393">
        <v>1.0566307461937141</v>
      </c>
      <c r="K393">
        <v>0.8453045969549714</v>
      </c>
      <c r="L393">
        <v>0.49309434822373333</v>
      </c>
      <c r="M393">
        <v>0.1408840994924952</v>
      </c>
    </row>
    <row r="394" spans="1:16" x14ac:dyDescent="0.25">
      <c r="A394" t="s">
        <v>2721</v>
      </c>
      <c r="B394">
        <v>8.3761672601227798E-4</v>
      </c>
      <c r="C394">
        <v>1.716336494124292E-3</v>
      </c>
      <c r="D394">
        <v>2.6381339319312869E-3</v>
      </c>
      <c r="E394">
        <v>3.7977061695294132E-3</v>
      </c>
      <c r="F394">
        <v>5.014197314623642E-3</v>
      </c>
      <c r="G394">
        <v>6.2903496234961208E-3</v>
      </c>
      <c r="H394">
        <v>7.6290328705556354E-3</v>
      </c>
      <c r="I394">
        <v>9.0332499186941834E-3</v>
      </c>
      <c r="J394">
        <v>1.051718667030126E-2</v>
      </c>
      <c r="K394">
        <v>1.182504727830791E-2</v>
      </c>
      <c r="L394">
        <v>1.356191389867956E-2</v>
      </c>
      <c r="M394">
        <v>1.516910378539766E-2</v>
      </c>
      <c r="N394">
        <v>1.3300090891458029E-2</v>
      </c>
      <c r="O394">
        <v>1.130000538419253E-2</v>
      </c>
      <c r="P394">
        <v>2.497707109591155E-2</v>
      </c>
    </row>
    <row r="395" spans="1:16" x14ac:dyDescent="0.25">
      <c r="A395" t="s">
        <v>2722</v>
      </c>
      <c r="B395">
        <v>4.8084732826109719E-4</v>
      </c>
      <c r="C395">
        <v>9.8297555534668495E-4</v>
      </c>
      <c r="D395">
        <v>1.6842282743353221E-3</v>
      </c>
      <c r="E395">
        <v>2.41746036292659E-3</v>
      </c>
      <c r="F395">
        <v>3.184044809602141E-3</v>
      </c>
      <c r="G395">
        <v>3.9854076684917687E-3</v>
      </c>
      <c r="H395">
        <v>4.8230315842876011E-3</v>
      </c>
      <c r="I395">
        <v>5.921658782011451E-3</v>
      </c>
      <c r="J395">
        <v>6.8639553078667474E-3</v>
      </c>
      <c r="K395">
        <v>7.526363554768857E-3</v>
      </c>
      <c r="L395">
        <v>6.1552359484114329E-3</v>
      </c>
      <c r="M395">
        <v>3.330197712732642E-3</v>
      </c>
      <c r="N395">
        <v>3.8697231822941388E-3</v>
      </c>
      <c r="O395">
        <v>5.8270376658208327E-3</v>
      </c>
      <c r="P395">
        <v>1.665556703921852E-2</v>
      </c>
    </row>
    <row r="396" spans="1:16" x14ac:dyDescent="0.25">
      <c r="A396" t="s">
        <v>2723</v>
      </c>
      <c r="B396">
        <v>2.6299902418480672</v>
      </c>
      <c r="C396">
        <v>3.491880479399593</v>
      </c>
      <c r="D396">
        <v>13.324608371283221</v>
      </c>
      <c r="E396">
        <v>13.55938345989107</v>
      </c>
      <c r="F396">
        <v>13.81489904016528</v>
      </c>
      <c r="G396">
        <v>14.09890673193178</v>
      </c>
      <c r="H396">
        <v>24.811542728539369</v>
      </c>
      <c r="I396">
        <v>24.812977407150981</v>
      </c>
      <c r="J396">
        <v>24.814486132635139</v>
      </c>
      <c r="K396">
        <v>24.815809883055039</v>
      </c>
      <c r="L396">
        <v>24.817565713143129</v>
      </c>
      <c r="M396">
        <v>23.595333979267959</v>
      </c>
      <c r="N396">
        <v>8.9005690306826395</v>
      </c>
      <c r="O396">
        <v>1.1461651793326481E-2</v>
      </c>
      <c r="P396">
        <v>2.6228030281810338E-2</v>
      </c>
    </row>
    <row r="397" spans="1:16" x14ac:dyDescent="0.25">
      <c r="A397" t="s">
        <v>2673</v>
      </c>
      <c r="B397">
        <v>52.688752812515553</v>
      </c>
      <c r="C397">
        <v>42.151002250012439</v>
      </c>
      <c r="D397">
        <v>42.151002250012439</v>
      </c>
      <c r="E397">
        <v>42.151002250012439</v>
      </c>
      <c r="F397">
        <v>42.151002250012439</v>
      </c>
      <c r="G397">
        <v>42.151002250012439</v>
      </c>
      <c r="H397">
        <v>31.613251687509329</v>
      </c>
      <c r="I397">
        <v>31.613251687509329</v>
      </c>
      <c r="J397">
        <v>31.613251687509329</v>
      </c>
      <c r="K397">
        <v>25.29060135000746</v>
      </c>
      <c r="L397">
        <v>14.75285078750435</v>
      </c>
      <c r="M397">
        <v>4.2151002250012439</v>
      </c>
    </row>
    <row r="398" spans="1:16" x14ac:dyDescent="0.25">
      <c r="A398" t="s">
        <v>2724</v>
      </c>
      <c r="B398">
        <v>5.36053133145643E-2</v>
      </c>
      <c r="C398">
        <v>0.14495556238573709</v>
      </c>
      <c r="D398">
        <v>1.1792639360918169</v>
      </c>
      <c r="E398">
        <v>1.227975181289324</v>
      </c>
      <c r="F398">
        <v>1.2744382175819731</v>
      </c>
      <c r="G398">
        <v>1.326435287283287</v>
      </c>
      <c r="H398">
        <v>2.4325909866856921</v>
      </c>
      <c r="I398">
        <v>2.4337870389028282</v>
      </c>
      <c r="J398">
        <v>2.434793471705651</v>
      </c>
      <c r="K398">
        <v>2.4248671561958091</v>
      </c>
      <c r="L398">
        <v>1.4059915481004559</v>
      </c>
      <c r="M398">
        <v>3.4719967068267518E-3</v>
      </c>
      <c r="N398">
        <v>4.0178844577132304E-3</v>
      </c>
      <c r="O398">
        <v>6.163764502469562E-3</v>
      </c>
      <c r="P398">
        <v>2.139353649634082E-2</v>
      </c>
    </row>
    <row r="399" spans="1:16" x14ac:dyDescent="0.25">
      <c r="A399" t="s">
        <v>2725</v>
      </c>
      <c r="B399">
        <v>5.2096361442691226</v>
      </c>
      <c r="C399">
        <v>4.1677089154152984</v>
      </c>
      <c r="D399">
        <v>4.1677089154152984</v>
      </c>
      <c r="E399">
        <v>4.1677089154152984</v>
      </c>
      <c r="F399">
        <v>4.1677089154152984</v>
      </c>
      <c r="G399">
        <v>4.1677089154152984</v>
      </c>
      <c r="H399">
        <v>3.1257816865614738</v>
      </c>
      <c r="I399">
        <v>3.1257816865614738</v>
      </c>
      <c r="J399">
        <v>3.1257816865614738</v>
      </c>
      <c r="K399">
        <v>2.5006253492491788</v>
      </c>
      <c r="L399">
        <v>1.458698120395354</v>
      </c>
      <c r="M399">
        <v>0.41677089154152991</v>
      </c>
    </row>
    <row r="400" spans="1:16" x14ac:dyDescent="0.25">
      <c r="A400" t="s">
        <v>2726</v>
      </c>
      <c r="B400">
        <v>8.1228069777201342E-4</v>
      </c>
      <c r="C400">
        <v>1.6631105459172361E-3</v>
      </c>
      <c r="D400">
        <v>2.5542361020801699E-3</v>
      </c>
      <c r="E400">
        <v>3.675267976028147E-3</v>
      </c>
      <c r="F400">
        <v>4.8495678476617003E-3</v>
      </c>
      <c r="G400">
        <v>6.079561888549365E-3</v>
      </c>
      <c r="H400">
        <v>7.3677798971799801E-3</v>
      </c>
      <c r="I400">
        <v>8.716859462424037E-3</v>
      </c>
      <c r="J400">
        <v>1.015675270659157E-2</v>
      </c>
      <c r="K400">
        <v>1.1435580387247591E-2</v>
      </c>
      <c r="L400">
        <v>1.313941232093112E-2</v>
      </c>
      <c r="M400">
        <v>1.472261112874358E-2</v>
      </c>
      <c r="N400">
        <v>1.295265649464903E-2</v>
      </c>
      <c r="O400">
        <v>1.1050167414182421E-2</v>
      </c>
      <c r="P400">
        <v>2.372504013628737E-2</v>
      </c>
    </row>
    <row r="401" spans="1:16" x14ac:dyDescent="0.25">
      <c r="A401" t="s">
        <v>2727</v>
      </c>
      <c r="B401">
        <v>3.8599598795749189E-4</v>
      </c>
      <c r="C401">
        <v>7.859202319381994E-4</v>
      </c>
      <c r="D401">
        <v>1.3635875369400799E-3</v>
      </c>
      <c r="E401">
        <v>1.9601828473998001E-3</v>
      </c>
      <c r="F401">
        <v>2.57780146796153E-3</v>
      </c>
      <c r="G401">
        <v>3.2182488846869031E-3</v>
      </c>
      <c r="H401">
        <v>3.883192530685922E-3</v>
      </c>
      <c r="I401">
        <v>4.783020978846299E-3</v>
      </c>
      <c r="J401">
        <v>5.5643337043631809E-3</v>
      </c>
      <c r="K401">
        <v>6.1312899990293816E-3</v>
      </c>
      <c r="L401">
        <v>5.0870313452452739E-3</v>
      </c>
      <c r="M401">
        <v>2.8829399134353432E-3</v>
      </c>
      <c r="N401">
        <v>3.3597900878221169E-3</v>
      </c>
      <c r="O401">
        <v>4.8621754547728113E-3</v>
      </c>
      <c r="P401">
        <v>1.207077692233597E-2</v>
      </c>
    </row>
    <row r="402" spans="1:16" x14ac:dyDescent="0.25">
      <c r="A402" t="s">
        <v>2728</v>
      </c>
      <c r="B402">
        <v>0.50501908959031883</v>
      </c>
      <c r="C402">
        <v>0.72132080119150288</v>
      </c>
      <c r="D402">
        <v>2.4699665083103288</v>
      </c>
      <c r="E402">
        <v>2.6892541868717492</v>
      </c>
      <c r="F402">
        <v>2.88059093507289</v>
      </c>
      <c r="G402">
        <v>2.9904940621759102</v>
      </c>
      <c r="H402">
        <v>5.4361972452631946</v>
      </c>
      <c r="I402">
        <v>5.4376288684699627</v>
      </c>
      <c r="J402">
        <v>5.4391342522635258</v>
      </c>
      <c r="K402">
        <v>5.4404550781603609</v>
      </c>
      <c r="L402">
        <v>5.4422044424295901</v>
      </c>
      <c r="M402">
        <v>5.1990687856186302</v>
      </c>
      <c r="N402">
        <v>2.1537484085182959</v>
      </c>
      <c r="O402">
        <v>1.138736995255704E-2</v>
      </c>
      <c r="P402">
        <v>2.5408315211936611E-2</v>
      </c>
    </row>
    <row r="403" spans="1:16" x14ac:dyDescent="0.25">
      <c r="A403" t="s">
        <v>2674</v>
      </c>
      <c r="B403">
        <v>10.53657774904333</v>
      </c>
      <c r="C403">
        <v>8.4292621992346657</v>
      </c>
      <c r="D403">
        <v>8.4292621992346657</v>
      </c>
      <c r="E403">
        <v>8.4292621992346657</v>
      </c>
      <c r="F403">
        <v>8.4292621992346657</v>
      </c>
      <c r="G403">
        <v>8.4292621992346657</v>
      </c>
      <c r="H403">
        <v>6.3219466494259997</v>
      </c>
      <c r="I403">
        <v>6.3219466494259997</v>
      </c>
      <c r="J403">
        <v>6.3219466494259997</v>
      </c>
      <c r="K403">
        <v>5.0575573195408001</v>
      </c>
      <c r="L403">
        <v>2.9502417697321328</v>
      </c>
      <c r="M403">
        <v>0.84292621992346661</v>
      </c>
    </row>
    <row r="404" spans="1:16" x14ac:dyDescent="0.25">
      <c r="A404" t="s">
        <v>2729</v>
      </c>
      <c r="B404">
        <v>8.7465026855229003E-3</v>
      </c>
      <c r="C404">
        <v>2.1312639088991021E-2</v>
      </c>
      <c r="D404">
        <v>8.7905503223386833E-2</v>
      </c>
      <c r="E404">
        <v>9.7174689099042505E-2</v>
      </c>
      <c r="F404">
        <v>0.1061997765683894</v>
      </c>
      <c r="G404">
        <v>0.11801771055397151</v>
      </c>
      <c r="H404">
        <v>0.1826196648758239</v>
      </c>
      <c r="I404">
        <v>0.18379161670738331</v>
      </c>
      <c r="J404">
        <v>0.18477758458868651</v>
      </c>
      <c r="K404">
        <v>0.1838079573619448</v>
      </c>
      <c r="L404">
        <v>0.1004272590409864</v>
      </c>
      <c r="M404">
        <v>3.3823445800590149E-3</v>
      </c>
      <c r="N404">
        <v>3.8408030576325201E-3</v>
      </c>
      <c r="O404">
        <v>5.6896886610346888E-3</v>
      </c>
      <c r="P404">
        <v>1.529309279486764E-2</v>
      </c>
    </row>
    <row r="405" spans="1:16" x14ac:dyDescent="0.25">
      <c r="A405" t="s">
        <v>2730</v>
      </c>
      <c r="B405">
        <v>0.38319494846091467</v>
      </c>
      <c r="C405">
        <v>0.30655595876873182</v>
      </c>
      <c r="D405">
        <v>0.30655595876873182</v>
      </c>
      <c r="E405">
        <v>0.30655595876873182</v>
      </c>
      <c r="F405">
        <v>0.30655595876873182</v>
      </c>
      <c r="G405">
        <v>0.30655595876873182</v>
      </c>
      <c r="H405">
        <v>0.22991696907654879</v>
      </c>
      <c r="I405">
        <v>0.22991696907654879</v>
      </c>
      <c r="J405">
        <v>0.22991696907654879</v>
      </c>
      <c r="K405">
        <v>0.18393357526123899</v>
      </c>
      <c r="L405">
        <v>0.10729458556905611</v>
      </c>
      <c r="M405">
        <v>3.0655595876873179E-2</v>
      </c>
    </row>
    <row r="406" spans="1:16" x14ac:dyDescent="0.25">
      <c r="A406" t="s">
        <v>2731</v>
      </c>
      <c r="B406">
        <v>7.8906733397645268E-4</v>
      </c>
      <c r="C406">
        <v>1.614544299606736E-3</v>
      </c>
      <c r="D406">
        <v>2.4780208856363872E-3</v>
      </c>
      <c r="E406">
        <v>3.5655513630056218E-3</v>
      </c>
      <c r="F406">
        <v>4.7034684947963052E-3</v>
      </c>
      <c r="G406">
        <v>5.8939918206060773E-3</v>
      </c>
      <c r="H406">
        <v>7.1394326224793036E-3</v>
      </c>
      <c r="I406">
        <v>8.4421979630033353E-3</v>
      </c>
      <c r="J406">
        <v>9.84368145563011E-3</v>
      </c>
      <c r="K406">
        <v>1.1095569839422101E-2</v>
      </c>
      <c r="L406">
        <v>1.2766986502636919E-2</v>
      </c>
      <c r="M406">
        <v>1.4325127704079401E-2</v>
      </c>
      <c r="N406">
        <v>1.2637124150528209E-2</v>
      </c>
      <c r="O406">
        <v>1.080864966213071E-2</v>
      </c>
      <c r="P406">
        <v>2.2714215578891059E-2</v>
      </c>
    </row>
    <row r="407" spans="1:16" x14ac:dyDescent="0.25">
      <c r="A407" t="s">
        <v>2732</v>
      </c>
      <c r="B407">
        <v>3.9998371942778869E-4</v>
      </c>
      <c r="C407">
        <v>8.1455350256394552E-4</v>
      </c>
      <c r="D407">
        <v>1.4093992126383841E-3</v>
      </c>
      <c r="E407">
        <v>2.0252204514457539E-3</v>
      </c>
      <c r="F407">
        <v>2.6637004126476289E-3</v>
      </c>
      <c r="G407">
        <v>3.3263999477303051E-3</v>
      </c>
      <c r="H407">
        <v>4.0148353128552734E-3</v>
      </c>
      <c r="I407">
        <v>4.9413661983200583E-3</v>
      </c>
      <c r="J407">
        <v>5.7467303032751726E-3</v>
      </c>
      <c r="K407">
        <v>6.3302368673514671E-3</v>
      </c>
      <c r="L407">
        <v>5.2457593698119181E-3</v>
      </c>
      <c r="M407">
        <v>2.964429265796451E-3</v>
      </c>
      <c r="N407">
        <v>3.4638208767431922E-3</v>
      </c>
      <c r="O407">
        <v>5.0493655732591876E-3</v>
      </c>
      <c r="P407">
        <v>1.2720562200676249E-2</v>
      </c>
    </row>
    <row r="408" spans="1:16" x14ac:dyDescent="0.25">
      <c r="A408" t="s">
        <v>2733</v>
      </c>
      <c r="B408">
        <v>1.574264363362007</v>
      </c>
      <c r="C408">
        <v>2.146247783105566</v>
      </c>
      <c r="D408">
        <v>7.6671744341077481</v>
      </c>
      <c r="E408">
        <v>7.946586367069747</v>
      </c>
      <c r="F408">
        <v>8.2425175113759863</v>
      </c>
      <c r="G408">
        <v>8.5772403977698133</v>
      </c>
      <c r="H408">
        <v>15.768358946900319</v>
      </c>
      <c r="I408">
        <v>15.76979315262205</v>
      </c>
      <c r="J408">
        <v>15.771301359449369</v>
      </c>
      <c r="K408">
        <v>15.77262465488872</v>
      </c>
      <c r="L408">
        <v>15.77437946104102</v>
      </c>
      <c r="M408">
        <v>15.03241782606305</v>
      </c>
      <c r="N408">
        <v>6.1388709753144921</v>
      </c>
      <c r="O408">
        <v>1.144940262175881E-2</v>
      </c>
      <c r="P408">
        <v>2.6046145541421369E-2</v>
      </c>
    </row>
    <row r="409" spans="1:16" x14ac:dyDescent="0.25">
      <c r="A409" t="s">
        <v>2675</v>
      </c>
      <c r="B409">
        <v>33.647482399409782</v>
      </c>
      <c r="C409">
        <v>26.917985919527819</v>
      </c>
      <c r="D409">
        <v>26.917985919527819</v>
      </c>
      <c r="E409">
        <v>26.917985919527819</v>
      </c>
      <c r="F409">
        <v>26.917985919527819</v>
      </c>
      <c r="G409">
        <v>26.917985919527819</v>
      </c>
      <c r="H409">
        <v>20.188489439645871</v>
      </c>
      <c r="I409">
        <v>20.188489439645871</v>
      </c>
      <c r="J409">
        <v>20.188489439645871</v>
      </c>
      <c r="K409">
        <v>16.150791551716701</v>
      </c>
      <c r="L409">
        <v>9.4212950718347397</v>
      </c>
      <c r="M409">
        <v>2.6917985919527831</v>
      </c>
    </row>
    <row r="410" spans="1:16" x14ac:dyDescent="0.25">
      <c r="A410" t="s">
        <v>2734</v>
      </c>
      <c r="B410">
        <v>2.8918902681569051E-2</v>
      </c>
      <c r="C410">
        <v>7.554648432347158E-2</v>
      </c>
      <c r="D410">
        <v>0.5952675259221365</v>
      </c>
      <c r="E410">
        <v>0.62661544968301364</v>
      </c>
      <c r="F410">
        <v>0.64874507730051134</v>
      </c>
      <c r="G410">
        <v>0.67653353496497659</v>
      </c>
      <c r="H410">
        <v>1.227565363592622</v>
      </c>
      <c r="I410">
        <v>1.2287595581466979</v>
      </c>
      <c r="J410">
        <v>1.229764411364922</v>
      </c>
      <c r="K410">
        <v>1.2247742094311189</v>
      </c>
      <c r="L410">
        <v>0.70703126670311056</v>
      </c>
      <c r="M410">
        <v>3.4644335485431231E-3</v>
      </c>
      <c r="N410">
        <v>4.0008582338132807E-3</v>
      </c>
      <c r="O410">
        <v>6.1107985044817166E-3</v>
      </c>
      <c r="P410">
        <v>1.968838140687024E-2</v>
      </c>
    </row>
    <row r="411" spans="1:16" x14ac:dyDescent="0.25">
      <c r="A411" t="s">
        <v>2735</v>
      </c>
      <c r="B411">
        <v>2.729778565666046</v>
      </c>
      <c r="C411">
        <v>2.1838228525328369</v>
      </c>
      <c r="D411">
        <v>2.1838228525328369</v>
      </c>
      <c r="E411">
        <v>2.1838228525328369</v>
      </c>
      <c r="F411">
        <v>2.1838228525328369</v>
      </c>
      <c r="G411">
        <v>2.1838228525328369</v>
      </c>
      <c r="H411">
        <v>1.637867139399628</v>
      </c>
      <c r="I411">
        <v>1.637867139399628</v>
      </c>
      <c r="J411">
        <v>1.637867139399628</v>
      </c>
      <c r="K411">
        <v>1.310293711519702</v>
      </c>
      <c r="L411">
        <v>0.76433799838649297</v>
      </c>
      <c r="M411">
        <v>0.21838228525328371</v>
      </c>
    </row>
    <row r="412" spans="1:16" x14ac:dyDescent="0.25">
      <c r="A412" t="s">
        <v>334</v>
      </c>
      <c r="B412">
        <v>4.8177192347808462E-4</v>
      </c>
      <c r="C412">
        <v>9.8512348747487218E-4</v>
      </c>
      <c r="D412">
        <v>1.5110329247970411E-3</v>
      </c>
      <c r="E412">
        <v>2.060501267442096E-3</v>
      </c>
      <c r="F412">
        <v>2.6345632884361351E-3</v>
      </c>
      <c r="G412">
        <v>3.439500572045453E-3</v>
      </c>
      <c r="H412">
        <v>4.2818809673432854E-3</v>
      </c>
      <c r="I412">
        <v>5.1633674374072444E-3</v>
      </c>
      <c r="J412">
        <v>5.8805888208929942E-3</v>
      </c>
      <c r="K412">
        <v>5.3891922778057108E-3</v>
      </c>
      <c r="L412">
        <v>2.787929309428895E-3</v>
      </c>
      <c r="M412">
        <v>1.5325480636868289E-3</v>
      </c>
      <c r="N412">
        <v>1.9617391347211662E-3</v>
      </c>
      <c r="O412">
        <v>3.230271469918073E-3</v>
      </c>
      <c r="P412">
        <v>9.3713516161475115E-3</v>
      </c>
    </row>
    <row r="413" spans="1:16" x14ac:dyDescent="0.25">
      <c r="A413" t="s">
        <v>335</v>
      </c>
      <c r="I413">
        <v>1.1842876338720241</v>
      </c>
      <c r="J413">
        <v>1.3012672341591931</v>
      </c>
      <c r="K413">
        <v>1.4290692906909661</v>
      </c>
      <c r="L413">
        <v>1.5657638371946769</v>
      </c>
      <c r="M413">
        <v>1.710434142253219</v>
      </c>
      <c r="N413">
        <v>1.8696030769451839</v>
      </c>
      <c r="O413">
        <v>2.028900741818553</v>
      </c>
      <c r="P413">
        <v>2.1901546174999131</v>
      </c>
    </row>
    <row r="414" spans="1:16" x14ac:dyDescent="0.25">
      <c r="A414" t="s">
        <v>336</v>
      </c>
      <c r="B414">
        <v>4.5689548766732853E-4</v>
      </c>
      <c r="C414">
        <v>9.3187682179091515E-4</v>
      </c>
      <c r="D414">
        <v>1.4259740361746739E-3</v>
      </c>
      <c r="E414">
        <v>1.94019562694564E-3</v>
      </c>
      <c r="F414">
        <v>2.4755642210460061E-3</v>
      </c>
      <c r="G414">
        <v>3.2337064878856102E-3</v>
      </c>
      <c r="H414">
        <v>4.0254491917414452E-3</v>
      </c>
      <c r="I414">
        <v>4.8522663312047364E-3</v>
      </c>
      <c r="J414">
        <v>5.5318471898524388E-3</v>
      </c>
      <c r="K414">
        <v>5.0787086894315374E-3</v>
      </c>
      <c r="L414">
        <v>2.667197636637704E-3</v>
      </c>
      <c r="M414">
        <v>1.5161944793802471E-3</v>
      </c>
      <c r="N414">
        <v>1.947696511297345E-3</v>
      </c>
      <c r="O414">
        <v>3.2014897414522812E-3</v>
      </c>
      <c r="P414">
        <v>9.1683101969236118E-3</v>
      </c>
    </row>
    <row r="415" spans="1:16" x14ac:dyDescent="0.25">
      <c r="A415" t="s">
        <v>337</v>
      </c>
      <c r="I415">
        <v>0.42481288977174653</v>
      </c>
      <c r="J415">
        <v>0.46679026048752043</v>
      </c>
      <c r="K415">
        <v>0.51266371291645485</v>
      </c>
      <c r="L415">
        <v>0.56179178936827212</v>
      </c>
      <c r="M415">
        <v>0.61388041324626064</v>
      </c>
      <c r="N415">
        <v>0.67121659403688461</v>
      </c>
      <c r="O415">
        <v>0.72890755089198789</v>
      </c>
      <c r="P415">
        <v>0.78763225492535227</v>
      </c>
    </row>
    <row r="416" spans="1:16" x14ac:dyDescent="0.25">
      <c r="A416" t="s">
        <v>338</v>
      </c>
      <c r="I416">
        <v>58.449452344622827</v>
      </c>
      <c r="J416">
        <v>64.167660916296541</v>
      </c>
      <c r="K416">
        <v>70.004017148936668</v>
      </c>
      <c r="L416">
        <v>76.175201819995593</v>
      </c>
      <c r="M416">
        <v>82.670770386779282</v>
      </c>
      <c r="N416">
        <v>89.320194405496494</v>
      </c>
      <c r="O416">
        <v>95.638284828023743</v>
      </c>
      <c r="P416">
        <v>99.626387790689407</v>
      </c>
    </row>
    <row r="417" spans="1:16" x14ac:dyDescent="0.25">
      <c r="A417" t="s">
        <v>339</v>
      </c>
      <c r="F417">
        <v>2.1152838221804611E-4</v>
      </c>
      <c r="G417">
        <v>6.486223269751804E-4</v>
      </c>
      <c r="H417">
        <v>1.333344596753751E-3</v>
      </c>
      <c r="I417">
        <v>2.05210498861641E-3</v>
      </c>
      <c r="J417">
        <v>2.346708331244E-3</v>
      </c>
      <c r="K417">
        <v>9.4413517133222556E-4</v>
      </c>
      <c r="L417">
        <v>2.7579674295042229E-4</v>
      </c>
      <c r="M417">
        <v>3.5206383256504681E-4</v>
      </c>
      <c r="N417">
        <v>4.4934141653855828E-4</v>
      </c>
      <c r="O417">
        <v>5.7348192017742073E-4</v>
      </c>
      <c r="P417">
        <v>3.4042207613502271E-3</v>
      </c>
    </row>
    <row r="418" spans="1:16" x14ac:dyDescent="0.25">
      <c r="A418" t="s">
        <v>340</v>
      </c>
      <c r="I418">
        <v>50.683841689186778</v>
      </c>
      <c r="J418">
        <v>55.643361827935529</v>
      </c>
      <c r="K418">
        <v>60.706328857697777</v>
      </c>
      <c r="L418">
        <v>66.061261134263873</v>
      </c>
      <c r="M418">
        <v>71.699716136709895</v>
      </c>
      <c r="N418">
        <v>77.475089580546239</v>
      </c>
      <c r="O418">
        <v>82.969777530142949</v>
      </c>
      <c r="P418">
        <v>86.463029519245538</v>
      </c>
    </row>
    <row r="419" spans="1:16" x14ac:dyDescent="0.25">
      <c r="A419" t="s">
        <v>341</v>
      </c>
      <c r="I419">
        <v>50.829253649372681</v>
      </c>
      <c r="J419">
        <v>55.867943210170722</v>
      </c>
      <c r="K419">
        <v>61.393978904243177</v>
      </c>
      <c r="L419">
        <v>67.467225222366451</v>
      </c>
      <c r="M419">
        <v>73.742132503805266</v>
      </c>
      <c r="N419">
        <v>80.900299481761721</v>
      </c>
      <c r="O419">
        <v>87.763221753805652</v>
      </c>
      <c r="P419">
        <v>94.859958189551435</v>
      </c>
    </row>
    <row r="420" spans="1:16" x14ac:dyDescent="0.25">
      <c r="A420" t="s">
        <v>342</v>
      </c>
      <c r="I420">
        <v>50.829258274470661</v>
      </c>
      <c r="J420">
        <v>55.86794893858881</v>
      </c>
      <c r="K420">
        <v>61.393986252451697</v>
      </c>
      <c r="L420">
        <v>67.467234153943849</v>
      </c>
      <c r="M420">
        <v>73.742169420657731</v>
      </c>
      <c r="N420">
        <v>80.900343355693963</v>
      </c>
      <c r="O420">
        <v>87.763317270594911</v>
      </c>
      <c r="P420">
        <v>94.860074794981116</v>
      </c>
    </row>
    <row r="421" spans="1:16" x14ac:dyDescent="0.25">
      <c r="A421" t="s">
        <v>343</v>
      </c>
      <c r="I421">
        <v>50.784330226405388</v>
      </c>
      <c r="J421">
        <v>55.793880245773629</v>
      </c>
      <c r="K421">
        <v>61.26408775865675</v>
      </c>
      <c r="L421">
        <v>67.050586389527922</v>
      </c>
      <c r="M421">
        <v>73.215299050643694</v>
      </c>
      <c r="N421">
        <v>79.871684290075521</v>
      </c>
      <c r="O421">
        <v>86.550698999617111</v>
      </c>
      <c r="P421">
        <v>92.950905862872702</v>
      </c>
    </row>
    <row r="422" spans="1:16" x14ac:dyDescent="0.25">
      <c r="A422" t="s">
        <v>344</v>
      </c>
      <c r="I422">
        <v>50.785823667001758</v>
      </c>
      <c r="J422">
        <v>55.79748480245236</v>
      </c>
      <c r="K422">
        <v>61.271989420812268</v>
      </c>
      <c r="L422">
        <v>67.01347879521677</v>
      </c>
      <c r="M422">
        <v>73.213587277703738</v>
      </c>
      <c r="N422">
        <v>79.797418088855935</v>
      </c>
      <c r="O422">
        <v>86.438852198677239</v>
      </c>
      <c r="P422">
        <v>92.902631819277644</v>
      </c>
    </row>
    <row r="423" spans="1:16" x14ac:dyDescent="0.25">
      <c r="A423" t="s">
        <v>345</v>
      </c>
      <c r="B423">
        <v>1.740533571936779E-4</v>
      </c>
      <c r="C423">
        <v>5.3376562470046265E-4</v>
      </c>
      <c r="D423">
        <v>1.0972908306531579E-3</v>
      </c>
      <c r="E423">
        <v>1.6888576540730919E-3</v>
      </c>
      <c r="F423">
        <v>2.3098505823188399E-3</v>
      </c>
      <c r="G423">
        <v>2.9617212314228419E-3</v>
      </c>
      <c r="H423">
        <v>3.645991476357606E-3</v>
      </c>
      <c r="I423">
        <v>4.6013201637929418E-3</v>
      </c>
      <c r="J423">
        <v>5.1821942936214737E-3</v>
      </c>
      <c r="K423">
        <v>4.1695678785746331E-3</v>
      </c>
      <c r="L423">
        <v>1.490915494804007E-3</v>
      </c>
      <c r="M423">
        <v>1.2740461569581299E-3</v>
      </c>
      <c r="N423">
        <v>1.626197730057612E-3</v>
      </c>
      <c r="O423">
        <v>2.4611006697701551E-3</v>
      </c>
      <c r="P423">
        <v>7.9981514511741382E-3</v>
      </c>
    </row>
    <row r="424" spans="1:16" x14ac:dyDescent="0.25">
      <c r="A424" t="s">
        <v>346</v>
      </c>
      <c r="I424">
        <v>50.594510269742138</v>
      </c>
      <c r="J424">
        <v>55.223889151683309</v>
      </c>
      <c r="K424">
        <v>60.200562312361903</v>
      </c>
      <c r="L424">
        <v>65.510605171426647</v>
      </c>
      <c r="M424">
        <v>71.101827721247091</v>
      </c>
      <c r="N424">
        <v>76.828892577600982</v>
      </c>
      <c r="O424">
        <v>82.277860302958118</v>
      </c>
      <c r="P424">
        <v>85.743634799870264</v>
      </c>
    </row>
    <row r="425" spans="1:16" x14ac:dyDescent="0.25">
      <c r="A425" t="s">
        <v>347</v>
      </c>
      <c r="I425">
        <v>2.4483506929266302E-4</v>
      </c>
      <c r="J425">
        <v>2.571005151669189E-4</v>
      </c>
      <c r="K425">
        <v>5.4033468136051898E-5</v>
      </c>
      <c r="L425">
        <v>6.8968865206990777E-5</v>
      </c>
      <c r="M425">
        <v>8.8028052117138192E-5</v>
      </c>
      <c r="N425">
        <v>1.12349133499759E-4</v>
      </c>
      <c r="O425">
        <v>1.433888617845022E-4</v>
      </c>
      <c r="P425">
        <v>9.1486032271157142E-4</v>
      </c>
    </row>
    <row r="426" spans="1:16" x14ac:dyDescent="0.25">
      <c r="A426" t="s">
        <v>348</v>
      </c>
      <c r="I426">
        <v>50.594115132747639</v>
      </c>
      <c r="J426">
        <v>55.222921977346751</v>
      </c>
      <c r="K426">
        <v>60.19875570642462</v>
      </c>
      <c r="L426">
        <v>65.507780352906977</v>
      </c>
      <c r="M426">
        <v>71.097762003675811</v>
      </c>
      <c r="N426">
        <v>76.823304962691054</v>
      </c>
      <c r="O426">
        <v>82.270457186787411</v>
      </c>
      <c r="P426">
        <v>85.735096027347041</v>
      </c>
    </row>
    <row r="427" spans="1:16" x14ac:dyDescent="0.25">
      <c r="A427" t="s">
        <v>349</v>
      </c>
      <c r="I427">
        <v>2.4483506946008308E-4</v>
      </c>
      <c r="J427">
        <v>2.5710051537415867E-4</v>
      </c>
      <c r="K427">
        <v>5.4033468134740197E-5</v>
      </c>
      <c r="L427">
        <v>6.8968865214864334E-5</v>
      </c>
      <c r="M427">
        <v>8.802805213047457E-5</v>
      </c>
      <c r="N427">
        <v>1.123491335222207E-4</v>
      </c>
      <c r="O427">
        <v>1.4338886181771481E-4</v>
      </c>
      <c r="P427">
        <v>9.1486032304715921E-4</v>
      </c>
    </row>
    <row r="428" spans="1:16" x14ac:dyDescent="0.25">
      <c r="A428" t="s">
        <v>350</v>
      </c>
      <c r="I428">
        <v>50.784145168616568</v>
      </c>
      <c r="J428">
        <v>55.792916104577763</v>
      </c>
      <c r="K428">
        <v>61.260527483209657</v>
      </c>
      <c r="L428">
        <v>67.084163289873018</v>
      </c>
      <c r="M428">
        <v>73.214794489742232</v>
      </c>
      <c r="N428">
        <v>79.939838241474561</v>
      </c>
      <c r="O428">
        <v>86.562401062692999</v>
      </c>
      <c r="P428">
        <v>93.104405613721298</v>
      </c>
    </row>
    <row r="429" spans="1:16" x14ac:dyDescent="0.25">
      <c r="A429" t="s">
        <v>351</v>
      </c>
      <c r="I429">
        <v>50.784180961883287</v>
      </c>
      <c r="J429">
        <v>55.792961524191362</v>
      </c>
      <c r="K429">
        <v>61.260590831506249</v>
      </c>
      <c r="L429">
        <v>67.084299997733154</v>
      </c>
      <c r="M429">
        <v>73.215101687150963</v>
      </c>
      <c r="N429">
        <v>79.940269527471372</v>
      </c>
      <c r="O429">
        <v>86.563102490905123</v>
      </c>
      <c r="P429">
        <v>93.105238340531841</v>
      </c>
    </row>
    <row r="430" spans="1:16" x14ac:dyDescent="0.25">
      <c r="A430" t="s">
        <v>352</v>
      </c>
      <c r="B430">
        <v>5.1121357043304883E-4</v>
      </c>
      <c r="C430">
        <v>1.047876817306104E-3</v>
      </c>
      <c r="D430">
        <v>1.6112476750338299E-3</v>
      </c>
      <c r="E430">
        <v>2.2026452318580068E-3</v>
      </c>
      <c r="F430">
        <v>2.8234525974879369E-3</v>
      </c>
      <c r="G430">
        <v>3.6901931210909021E-3</v>
      </c>
      <c r="H430">
        <v>4.6000955102747836E-3</v>
      </c>
      <c r="I430">
        <v>5.5552974417633254E-3</v>
      </c>
      <c r="J430">
        <v>6.3101193044861094E-3</v>
      </c>
      <c r="K430">
        <v>5.7670615511665121E-3</v>
      </c>
      <c r="L430">
        <v>2.9246864353046861E-3</v>
      </c>
      <c r="M430">
        <v>1.5455056260411291E-3</v>
      </c>
      <c r="N430">
        <v>1.9727489729968501E-3</v>
      </c>
      <c r="O430">
        <v>3.2532833805726451E-3</v>
      </c>
      <c r="P430">
        <v>9.5532425969806541E-3</v>
      </c>
    </row>
    <row r="431" spans="1:16" x14ac:dyDescent="0.25">
      <c r="A431" t="s">
        <v>353</v>
      </c>
      <c r="I431">
        <v>50.784186170949283</v>
      </c>
      <c r="J431">
        <v>55.79296814968324</v>
      </c>
      <c r="K431">
        <v>61.260600089085123</v>
      </c>
      <c r="L431">
        <v>67.08432003590616</v>
      </c>
      <c r="M431">
        <v>73.215146629023565</v>
      </c>
      <c r="N431">
        <v>79.940332964155914</v>
      </c>
      <c r="O431">
        <v>86.56320569148005</v>
      </c>
      <c r="P431">
        <v>93.105361354930366</v>
      </c>
    </row>
    <row r="432" spans="1:16" x14ac:dyDescent="0.25">
      <c r="A432" t="s">
        <v>354</v>
      </c>
      <c r="I432">
        <v>1.6724786198092541</v>
      </c>
      <c r="J432">
        <v>1.8383608098577451</v>
      </c>
      <c r="K432">
        <v>2.020312276038108</v>
      </c>
      <c r="L432">
        <v>2.2202251074539872</v>
      </c>
      <c r="M432">
        <v>2.4394617156141258</v>
      </c>
      <c r="N432">
        <v>2.657568405557666</v>
      </c>
      <c r="O432">
        <v>2.901994370334736</v>
      </c>
      <c r="P432">
        <v>3.171939532802917</v>
      </c>
    </row>
    <row r="433" spans="1:16" x14ac:dyDescent="0.25">
      <c r="A433" t="s">
        <v>355</v>
      </c>
      <c r="I433">
        <v>1.6724784874889529</v>
      </c>
      <c r="J433">
        <v>1.838360643073323</v>
      </c>
      <c r="K433">
        <v>2.020312057784456</v>
      </c>
      <c r="L433">
        <v>2.2202248371701798</v>
      </c>
      <c r="M433">
        <v>2.4394613847690811</v>
      </c>
      <c r="N433">
        <v>2.657566446137924</v>
      </c>
      <c r="O433">
        <v>2.9019917222884621</v>
      </c>
      <c r="P433">
        <v>3.1719365688314651</v>
      </c>
    </row>
    <row r="434" spans="1:16" x14ac:dyDescent="0.25">
      <c r="A434" t="s">
        <v>356</v>
      </c>
      <c r="I434">
        <v>1.6724786847744251</v>
      </c>
      <c r="J434">
        <v>1.8383608918867731</v>
      </c>
      <c r="K434">
        <v>2.0203123835600638</v>
      </c>
      <c r="L434">
        <v>2.220225240991013</v>
      </c>
      <c r="M434">
        <v>2.439461879571343</v>
      </c>
      <c r="N434">
        <v>2.657569364883051</v>
      </c>
      <c r="O434">
        <v>2.901995667998452</v>
      </c>
      <c r="P434">
        <v>3.1719409868620301</v>
      </c>
    </row>
    <row r="435" spans="1:16" x14ac:dyDescent="0.25">
      <c r="A435" t="s">
        <v>357</v>
      </c>
      <c r="I435">
        <v>1.670291549003605</v>
      </c>
      <c r="J435">
        <v>1.8348774841689139</v>
      </c>
      <c r="K435">
        <v>2.014457559700364</v>
      </c>
      <c r="L435">
        <v>2.2053647940604049</v>
      </c>
      <c r="M435">
        <v>2.405896758135325</v>
      </c>
      <c r="N435">
        <v>2.6254615354211901</v>
      </c>
      <c r="O435">
        <v>2.8403546932640009</v>
      </c>
      <c r="P435">
        <v>3.04970042406786</v>
      </c>
    </row>
    <row r="436" spans="1:16" x14ac:dyDescent="0.25">
      <c r="A436" t="s">
        <v>358</v>
      </c>
      <c r="I436">
        <v>1.6702914436464069</v>
      </c>
      <c r="J436">
        <v>1.834877349690808</v>
      </c>
      <c r="K436">
        <v>2.0144573710109248</v>
      </c>
      <c r="L436">
        <v>2.205364384170148</v>
      </c>
      <c r="M436">
        <v>2.4058958418253309</v>
      </c>
      <c r="N436">
        <v>2.625460235538247</v>
      </c>
      <c r="O436">
        <v>2.8403525813841979</v>
      </c>
      <c r="P436">
        <v>3.0496979046469068</v>
      </c>
    </row>
    <row r="437" spans="1:16" x14ac:dyDescent="0.25">
      <c r="A437" t="s">
        <v>359</v>
      </c>
      <c r="I437">
        <v>1.6702916299048489</v>
      </c>
      <c r="J437">
        <v>1.83487758741541</v>
      </c>
      <c r="K437">
        <v>2.0144577045499581</v>
      </c>
      <c r="L437">
        <v>2.205365108671606</v>
      </c>
      <c r="M437">
        <v>2.4058974615173172</v>
      </c>
      <c r="N437">
        <v>2.6254625329125272</v>
      </c>
      <c r="O437">
        <v>2.8403563137148802</v>
      </c>
      <c r="P437">
        <v>3.0497023567558919</v>
      </c>
    </row>
    <row r="438" spans="1:16" x14ac:dyDescent="0.25">
      <c r="A438" t="s">
        <v>360</v>
      </c>
      <c r="I438">
        <v>1.670291840162399</v>
      </c>
      <c r="J438">
        <v>1.8348778558633621</v>
      </c>
      <c r="K438">
        <v>2.0144580812836281</v>
      </c>
      <c r="L438">
        <v>2.2053659270928709</v>
      </c>
      <c r="M438">
        <v>2.405899290606397</v>
      </c>
      <c r="N438">
        <v>2.625465129073886</v>
      </c>
      <c r="O438">
        <v>2.8403605321926819</v>
      </c>
      <c r="P438">
        <v>3.049707391412225</v>
      </c>
    </row>
    <row r="439" spans="1:16" x14ac:dyDescent="0.25">
      <c r="A439" t="s">
        <v>361</v>
      </c>
      <c r="I439">
        <v>1.6702915590365031</v>
      </c>
      <c r="J439">
        <v>1.8348774971005619</v>
      </c>
      <c r="K439">
        <v>2.0144575779685718</v>
      </c>
      <c r="L439">
        <v>2.205364833933444</v>
      </c>
      <c r="M439">
        <v>2.4058968466227331</v>
      </c>
      <c r="N439">
        <v>2.625461663265892</v>
      </c>
      <c r="O439">
        <v>2.840354901912634</v>
      </c>
      <c r="P439">
        <v>3.049700676436204</v>
      </c>
    </row>
    <row r="440" spans="1:16" x14ac:dyDescent="0.25">
      <c r="A440" t="s">
        <v>362</v>
      </c>
      <c r="I440">
        <v>1.670291982756672</v>
      </c>
      <c r="J440">
        <v>1.8348780378308971</v>
      </c>
      <c r="K440">
        <v>2.0144583365631998</v>
      </c>
      <c r="L440">
        <v>2.2053664815233431</v>
      </c>
      <c r="M440">
        <v>2.4059005301737368</v>
      </c>
      <c r="N440">
        <v>2.6254668867719602</v>
      </c>
      <c r="O440">
        <v>2.84036338757427</v>
      </c>
      <c r="P440">
        <v>3.0497107967066031</v>
      </c>
    </row>
    <row r="441" spans="1:16" x14ac:dyDescent="0.25">
      <c r="A441" t="s">
        <v>363</v>
      </c>
      <c r="B441">
        <v>5.989667448767197E-4</v>
      </c>
      <c r="C441">
        <v>1.2236830940989881E-3</v>
      </c>
      <c r="D441">
        <v>2.0464951929464628E-3</v>
      </c>
      <c r="E441">
        <v>2.9051923815076549E-3</v>
      </c>
      <c r="F441">
        <v>3.8013233463506792E-3</v>
      </c>
      <c r="G441">
        <v>4.7364976261682241E-3</v>
      </c>
      <c r="H441">
        <v>5.7123932492492762E-3</v>
      </c>
      <c r="I441">
        <v>6.9489947241587174E-3</v>
      </c>
      <c r="J441">
        <v>8.0595963578291973E-3</v>
      </c>
      <c r="K441">
        <v>9.0205407608066803E-3</v>
      </c>
      <c r="L441">
        <v>1.015623873697861E-2</v>
      </c>
      <c r="M441">
        <v>9.0697272216724752E-3</v>
      </c>
      <c r="N441">
        <v>6.4403666023653897E-3</v>
      </c>
      <c r="O441">
        <v>7.6953469643581442E-3</v>
      </c>
      <c r="P441">
        <v>1.6564206916824271E-2</v>
      </c>
    </row>
    <row r="442" spans="1:16" x14ac:dyDescent="0.25">
      <c r="A442" t="s">
        <v>364</v>
      </c>
      <c r="B442">
        <v>7.6705855749542985E-4</v>
      </c>
      <c r="C442">
        <v>1.5686540609678181E-3</v>
      </c>
      <c r="D442">
        <v>2.579705288960597E-3</v>
      </c>
      <c r="E442">
        <v>3.6365780548016421E-3</v>
      </c>
      <c r="F442">
        <v>4.7412524838563582E-3</v>
      </c>
      <c r="G442">
        <v>5.8957891117490946E-3</v>
      </c>
      <c r="H442">
        <v>7.1023339031309196E-3</v>
      </c>
      <c r="I442">
        <v>8.5833145400926302E-3</v>
      </c>
      <c r="J442">
        <v>9.9460341572580047E-3</v>
      </c>
      <c r="K442">
        <v>1.116614887563133E-2</v>
      </c>
      <c r="L442">
        <v>1.281894022523988E-2</v>
      </c>
      <c r="M442">
        <v>1.466606699658877E-2</v>
      </c>
      <c r="N442">
        <v>1.3636476228929269E-2</v>
      </c>
      <c r="O442">
        <v>1.1194117472433049E-2</v>
      </c>
      <c r="P442">
        <v>2.0645716663880851E-2</v>
      </c>
    </row>
    <row r="443" spans="1:16" x14ac:dyDescent="0.25">
      <c r="A443" t="s">
        <v>365</v>
      </c>
      <c r="I443">
        <v>6.2484406845364342</v>
      </c>
      <c r="J443">
        <v>6.8686166396932613</v>
      </c>
      <c r="K443">
        <v>7.5491722120763232</v>
      </c>
      <c r="L443">
        <v>8.2963417382108453</v>
      </c>
      <c r="M443">
        <v>9.1148557077546801</v>
      </c>
      <c r="N443">
        <v>10.00923473739495</v>
      </c>
      <c r="O443">
        <v>10.836170598377979</v>
      </c>
      <c r="P443">
        <v>11.756446526817239</v>
      </c>
    </row>
    <row r="444" spans="1:16" x14ac:dyDescent="0.25">
      <c r="A444" t="s">
        <v>366</v>
      </c>
      <c r="I444">
        <v>6.2481378930616511</v>
      </c>
      <c r="J444">
        <v>6.8686228747954976</v>
      </c>
      <c r="K444">
        <v>7.5491389525278452</v>
      </c>
      <c r="L444">
        <v>8.2971593539941324</v>
      </c>
      <c r="M444">
        <v>9.1169010622546445</v>
      </c>
      <c r="N444">
        <v>9.9283394847982755</v>
      </c>
      <c r="O444">
        <v>10.875666946293761</v>
      </c>
      <c r="P444">
        <v>11.897047919977121</v>
      </c>
    </row>
    <row r="445" spans="1:16" x14ac:dyDescent="0.25">
      <c r="A445" t="s">
        <v>367</v>
      </c>
      <c r="I445">
        <v>3.190283993080726E-2</v>
      </c>
      <c r="J445">
        <v>7.8971536278852977E-2</v>
      </c>
      <c r="K445">
        <v>0.13532190610156611</v>
      </c>
      <c r="L445">
        <v>0.16914045027525479</v>
      </c>
      <c r="M445">
        <v>0.24503442022199359</v>
      </c>
      <c r="N445">
        <v>0.31597470166398861</v>
      </c>
      <c r="O445">
        <v>0.37533364564309118</v>
      </c>
      <c r="P445">
        <v>0.44038096006352789</v>
      </c>
    </row>
    <row r="446" spans="1:16" x14ac:dyDescent="0.25">
      <c r="A446" t="s">
        <v>368</v>
      </c>
      <c r="I446">
        <v>6.2481355284756646</v>
      </c>
      <c r="J446">
        <v>6.8686199824229153</v>
      </c>
      <c r="K446">
        <v>7.549135231666849</v>
      </c>
      <c r="L446">
        <v>8.2971548335274221</v>
      </c>
      <c r="M446">
        <v>9.1168955199900363</v>
      </c>
      <c r="N446">
        <v>9.9282997467452461</v>
      </c>
      <c r="O446">
        <v>10.875620218347979</v>
      </c>
      <c r="P446">
        <v>11.896995854070431</v>
      </c>
    </row>
    <row r="447" spans="1:16" x14ac:dyDescent="0.25">
      <c r="A447" t="s">
        <v>369</v>
      </c>
      <c r="I447">
        <v>6.0208970391930183E-2</v>
      </c>
      <c r="J447">
        <v>9.5872916647403661E-2</v>
      </c>
      <c r="K447">
        <v>0.1162939741546028</v>
      </c>
      <c r="L447">
        <v>0.16099838108614661</v>
      </c>
      <c r="M447">
        <v>0.19084575950214089</v>
      </c>
      <c r="N447">
        <v>0.2256554946805352</v>
      </c>
      <c r="O447">
        <v>0.27274687791977709</v>
      </c>
      <c r="P447">
        <v>0.32902567539242727</v>
      </c>
    </row>
    <row r="448" spans="1:16" x14ac:dyDescent="0.25">
      <c r="A448" t="s">
        <v>370</v>
      </c>
      <c r="B448">
        <v>6.1733329502651761E-4</v>
      </c>
      <c r="C448">
        <v>1.2620471379518499E-3</v>
      </c>
      <c r="D448">
        <v>1.935300620912028E-3</v>
      </c>
      <c r="E448">
        <v>2.8197935161000179E-3</v>
      </c>
      <c r="F448">
        <v>3.7436267774372659E-3</v>
      </c>
      <c r="G448">
        <v>4.7084874125505674E-3</v>
      </c>
      <c r="H448">
        <v>5.7161275300311263E-3</v>
      </c>
      <c r="I448">
        <v>6.7683713405525632E-3</v>
      </c>
      <c r="J448">
        <v>7.9089696306304663E-3</v>
      </c>
      <c r="K448">
        <v>8.8917306075841709E-3</v>
      </c>
      <c r="L448">
        <v>9.7898629577029359E-3</v>
      </c>
      <c r="M448">
        <v>8.0678020064157471E-3</v>
      </c>
      <c r="N448">
        <v>5.6914998355285899E-3</v>
      </c>
      <c r="O448">
        <v>7.2320415698371669E-3</v>
      </c>
      <c r="P448">
        <v>1.608894850651597E-2</v>
      </c>
    </row>
    <row r="449" spans="1:16" x14ac:dyDescent="0.25">
      <c r="A449" t="s">
        <v>371</v>
      </c>
      <c r="I449">
        <v>6.2481375797416581</v>
      </c>
      <c r="J449">
        <v>6.8686224942222056</v>
      </c>
      <c r="K449">
        <v>7.5491384649698423</v>
      </c>
      <c r="L449">
        <v>8.2971587655170502</v>
      </c>
      <c r="M449">
        <v>9.1169003428254047</v>
      </c>
      <c r="N449">
        <v>9.9283341615953393</v>
      </c>
      <c r="O449">
        <v>10.87566069434628</v>
      </c>
      <c r="P449">
        <v>11.897040963737121</v>
      </c>
    </row>
    <row r="450" spans="1:16" x14ac:dyDescent="0.25">
      <c r="A450" t="s">
        <v>372</v>
      </c>
      <c r="I450">
        <v>6.921227237627503E-2</v>
      </c>
      <c r="J450">
        <v>0.10905684528500539</v>
      </c>
      <c r="K450">
        <v>0.14576312277966011</v>
      </c>
      <c r="L450">
        <v>0.20167627796168611</v>
      </c>
      <c r="M450">
        <v>0.27572161782942223</v>
      </c>
      <c r="N450">
        <v>0.30153897134349772</v>
      </c>
      <c r="O450">
        <v>0.35945206517831257</v>
      </c>
      <c r="P450">
        <v>0.42291495453696359</v>
      </c>
    </row>
    <row r="451" spans="1:16" x14ac:dyDescent="0.25">
      <c r="A451" t="s">
        <v>373</v>
      </c>
      <c r="I451">
        <v>6.2493525040246256</v>
      </c>
      <c r="J451">
        <v>6.8701578710281197</v>
      </c>
      <c r="K451">
        <v>7.551699924817223</v>
      </c>
      <c r="L451">
        <v>8.2994125851171834</v>
      </c>
      <c r="M451">
        <v>9.1187709259544985</v>
      </c>
      <c r="N451">
        <v>10.01467261426194</v>
      </c>
      <c r="O451">
        <v>10.989219699480691</v>
      </c>
      <c r="P451">
        <v>12.029760366698239</v>
      </c>
    </row>
    <row r="452" spans="1:16" x14ac:dyDescent="0.25">
      <c r="A452" t="s">
        <v>374</v>
      </c>
      <c r="I452">
        <v>6.2493526679197773</v>
      </c>
      <c r="J452">
        <v>6.8701580742698578</v>
      </c>
      <c r="K452">
        <v>7.5517001831479922</v>
      </c>
      <c r="L452">
        <v>8.2994129127696876</v>
      </c>
      <c r="M452">
        <v>9.1187713420897794</v>
      </c>
      <c r="N452">
        <v>10.014673144861209</v>
      </c>
      <c r="O452">
        <v>10.98922037695003</v>
      </c>
      <c r="P452">
        <v>12.029761171243489</v>
      </c>
    </row>
    <row r="453" spans="1:16" x14ac:dyDescent="0.25">
      <c r="A453" t="s">
        <v>375</v>
      </c>
      <c r="I453">
        <v>6.2493519022625197</v>
      </c>
      <c r="J453">
        <v>6.8701571248044182</v>
      </c>
      <c r="K453">
        <v>7.5516989763337428</v>
      </c>
      <c r="L453">
        <v>8.2994113821194073</v>
      </c>
      <c r="M453">
        <v>9.1187693980940434</v>
      </c>
      <c r="N453">
        <v>10.014670666151179</v>
      </c>
      <c r="O453">
        <v>10.98921721214494</v>
      </c>
      <c r="P453">
        <v>12.029757412812019</v>
      </c>
    </row>
    <row r="454" spans="1:16" x14ac:dyDescent="0.25">
      <c r="A454" t="s">
        <v>376</v>
      </c>
      <c r="B454">
        <v>1.280692915816765E-3</v>
      </c>
      <c r="C454">
        <v>2.6354203649984502E-3</v>
      </c>
      <c r="D454">
        <v>4.0692727913139133E-3</v>
      </c>
      <c r="E454">
        <v>5.587800004591803E-3</v>
      </c>
      <c r="F454">
        <v>7.1970675938913056E-3</v>
      </c>
      <c r="G454">
        <v>8.9037224321115195E-3</v>
      </c>
      <c r="H454">
        <v>1.0715069103964549E-2</v>
      </c>
      <c r="I454">
        <v>1.2639159536523441E-2</v>
      </c>
      <c r="J454">
        <v>1.4475663758883969E-2</v>
      </c>
      <c r="K454">
        <v>1.6197029363171599E-2</v>
      </c>
      <c r="L454">
        <v>1.8272196896879641E-2</v>
      </c>
      <c r="M454">
        <v>2.0783669731186349E-2</v>
      </c>
      <c r="N454">
        <v>2.3922692918081721E-2</v>
      </c>
      <c r="O454">
        <v>2.826572768211159E-2</v>
      </c>
      <c r="P454">
        <v>4.196770335927482E-2</v>
      </c>
    </row>
    <row r="455" spans="1:16" x14ac:dyDescent="0.25">
      <c r="A455" t="s">
        <v>377</v>
      </c>
      <c r="I455">
        <v>22.031467956279819</v>
      </c>
      <c r="J455">
        <v>24.1410900069218</v>
      </c>
      <c r="K455">
        <v>26.410025981558562</v>
      </c>
      <c r="L455">
        <v>28.67573226042591</v>
      </c>
      <c r="M455">
        <v>30.824893675907859</v>
      </c>
      <c r="N455">
        <v>33.223271547395797</v>
      </c>
      <c r="O455">
        <v>34.947081386961287</v>
      </c>
      <c r="P455">
        <v>36.317259065808933</v>
      </c>
    </row>
    <row r="456" spans="1:16" x14ac:dyDescent="0.25">
      <c r="A456" t="s">
        <v>378</v>
      </c>
      <c r="B456">
        <v>1.3192260665471271E-4</v>
      </c>
      <c r="C456">
        <v>2.704360830749164E-4</v>
      </c>
      <c r="D456">
        <v>4.1586926410969069E-4</v>
      </c>
      <c r="E456">
        <v>5.6856733707853855E-4</v>
      </c>
      <c r="F456">
        <v>7.2889264874537152E-4</v>
      </c>
      <c r="G456">
        <v>9.5109591732118776E-4</v>
      </c>
      <c r="H456">
        <v>1.1844007304063369E-3</v>
      </c>
      <c r="I456">
        <v>1.429361130898562E-3</v>
      </c>
      <c r="J456">
        <v>1.624246646285758E-3</v>
      </c>
      <c r="K456">
        <v>1.4860568418481801E-3</v>
      </c>
      <c r="L456">
        <v>7.5745804912273151E-4</v>
      </c>
      <c r="M456">
        <v>4.0437596316193828E-4</v>
      </c>
      <c r="N456">
        <v>5.1611432229824758E-4</v>
      </c>
      <c r="O456">
        <v>8.5123813477276276E-4</v>
      </c>
      <c r="P456">
        <v>2.584852143723461E-3</v>
      </c>
    </row>
    <row r="457" spans="1:16" x14ac:dyDescent="0.25">
      <c r="A457" t="s">
        <v>379</v>
      </c>
      <c r="I457">
        <v>0.62050869209680715</v>
      </c>
      <c r="J457">
        <v>0.68189754681857584</v>
      </c>
      <c r="K457">
        <v>0.74914018182468312</v>
      </c>
      <c r="L457">
        <v>0.82292636276329056</v>
      </c>
      <c r="M457">
        <v>0.89921452036497884</v>
      </c>
      <c r="N457">
        <v>0.98357079066272923</v>
      </c>
      <c r="O457">
        <v>1.070993955718063</v>
      </c>
      <c r="P457">
        <v>1.151541567277097</v>
      </c>
    </row>
    <row r="458" spans="1:16" x14ac:dyDescent="0.25">
      <c r="A458" t="s">
        <v>380</v>
      </c>
      <c r="I458">
        <v>0.62050857106359358</v>
      </c>
      <c r="J458">
        <v>0.68189739351348044</v>
      </c>
      <c r="K458">
        <v>0.74913997762080331</v>
      </c>
      <c r="L458">
        <v>0.82292610431143065</v>
      </c>
      <c r="M458">
        <v>0.89921361285728429</v>
      </c>
      <c r="N458">
        <v>0.9835694890351584</v>
      </c>
      <c r="O458">
        <v>1.070991997122382</v>
      </c>
      <c r="P458">
        <v>1.1515390013737501</v>
      </c>
    </row>
    <row r="459" spans="1:16" x14ac:dyDescent="0.25">
      <c r="A459" t="s">
        <v>381</v>
      </c>
      <c r="I459">
        <v>0.62050866860045051</v>
      </c>
      <c r="J459">
        <v>0.68189751705705937</v>
      </c>
      <c r="K459">
        <v>0.74914014218183211</v>
      </c>
      <c r="L459">
        <v>0.82292631258886106</v>
      </c>
      <c r="M459">
        <v>0.89921434419066582</v>
      </c>
      <c r="N459">
        <v>0.98357053797610217</v>
      </c>
      <c r="O459">
        <v>1.070993575490143</v>
      </c>
      <c r="P459">
        <v>1.1515410691462831</v>
      </c>
    </row>
    <row r="460" spans="1:16" x14ac:dyDescent="0.25">
      <c r="A460" t="s">
        <v>382</v>
      </c>
      <c r="I460">
        <v>0.62094176894409592</v>
      </c>
      <c r="J460">
        <v>0.682592971790836</v>
      </c>
      <c r="K460">
        <v>0.75025200524042202</v>
      </c>
      <c r="L460">
        <v>0.82454242716161796</v>
      </c>
      <c r="M460">
        <v>0.90594483909123102</v>
      </c>
      <c r="N460">
        <v>0.99492760219276277</v>
      </c>
      <c r="O460">
        <v>1.0772944860970519</v>
      </c>
      <c r="P460">
        <v>1.1691179259412621</v>
      </c>
    </row>
    <row r="461" spans="1:16" x14ac:dyDescent="0.25">
      <c r="A461" t="s">
        <v>383</v>
      </c>
      <c r="I461">
        <v>0.62050912741845721</v>
      </c>
      <c r="J461">
        <v>0.68189809823641823</v>
      </c>
      <c r="K461">
        <v>0.74914091635071167</v>
      </c>
      <c r="L461">
        <v>0.82292729247541341</v>
      </c>
      <c r="M461">
        <v>0.89921778426528975</v>
      </c>
      <c r="N461">
        <v>0.98357547226015118</v>
      </c>
      <c r="O461">
        <v>1.0710010005976749</v>
      </c>
      <c r="P461">
        <v>1.151550797080567</v>
      </c>
    </row>
    <row r="462" spans="1:16" x14ac:dyDescent="0.25">
      <c r="A462" t="s">
        <v>384</v>
      </c>
      <c r="I462">
        <v>0.62050919341475508</v>
      </c>
      <c r="J462">
        <v>0.6818981818411306</v>
      </c>
      <c r="K462">
        <v>0.74914102772323254</v>
      </c>
      <c r="L462">
        <v>0.82292743345488373</v>
      </c>
      <c r="M462">
        <v>0.89921827908002938</v>
      </c>
      <c r="N462">
        <v>0.98357618203332675</v>
      </c>
      <c r="O462">
        <v>1.071002068713836</v>
      </c>
      <c r="P462">
        <v>1.151552196538115</v>
      </c>
    </row>
    <row r="463" spans="1:16" x14ac:dyDescent="0.25">
      <c r="A463" t="s">
        <v>385</v>
      </c>
      <c r="B463">
        <v>3.9139709203862009E-4</v>
      </c>
      <c r="C463">
        <v>7.9695991478208068E-4</v>
      </c>
      <c r="D463">
        <v>1.3812445734557679E-3</v>
      </c>
      <c r="E463">
        <v>1.985246749036692E-3</v>
      </c>
      <c r="F463">
        <v>2.6108867471988199E-3</v>
      </c>
      <c r="G463">
        <v>3.2598700151900062E-3</v>
      </c>
      <c r="H463">
        <v>3.9338043448031608E-3</v>
      </c>
      <c r="I463">
        <v>4.8435194366618847E-3</v>
      </c>
      <c r="J463">
        <v>5.6335727157737518E-3</v>
      </c>
      <c r="K463">
        <v>6.2063254171588356E-3</v>
      </c>
      <c r="L463">
        <v>5.1437453264445406E-3</v>
      </c>
      <c r="M463">
        <v>2.8814480549222451E-3</v>
      </c>
      <c r="N463">
        <v>3.256599444907048E-3</v>
      </c>
      <c r="O463">
        <v>4.4937036474141778E-3</v>
      </c>
      <c r="P463">
        <v>1.0609101465282419E-2</v>
      </c>
    </row>
    <row r="464" spans="1:16" x14ac:dyDescent="0.25">
      <c r="A464" t="s">
        <v>386</v>
      </c>
      <c r="B464">
        <v>1.7111639608616929E-2</v>
      </c>
      <c r="C464">
        <v>0.1219636333894597</v>
      </c>
      <c r="D464">
        <v>0.23912225506232351</v>
      </c>
      <c r="E464">
        <v>0.36234930025330131</v>
      </c>
      <c r="F464">
        <v>14.70568529883446</v>
      </c>
      <c r="G464">
        <v>14.82160074796775</v>
      </c>
      <c r="H464">
        <v>14.886524548071909</v>
      </c>
      <c r="I464">
        <v>14.88748248243248</v>
      </c>
      <c r="J464">
        <v>14.888238820128</v>
      </c>
      <c r="K464">
        <v>14.74066163805966</v>
      </c>
      <c r="L464">
        <v>5.1543814728002853E-2</v>
      </c>
      <c r="M464">
        <v>1.5460072863543309E-3</v>
      </c>
      <c r="N464">
        <v>1.9730416279007401E-3</v>
      </c>
      <c r="O464">
        <v>3.25351283504611E-3</v>
      </c>
      <c r="P464">
        <v>9.552621693642958E-3</v>
      </c>
    </row>
    <row r="465" spans="1:16" x14ac:dyDescent="0.25">
      <c r="A465" t="s">
        <v>387</v>
      </c>
      <c r="I465">
        <v>16.26607297735778</v>
      </c>
      <c r="J465">
        <v>17.87853272980988</v>
      </c>
      <c r="K465">
        <v>19.64300642730554</v>
      </c>
      <c r="L465">
        <v>21.532112915552961</v>
      </c>
      <c r="M465">
        <v>23.532993313885289</v>
      </c>
      <c r="N465">
        <v>25.73078650764208</v>
      </c>
      <c r="O465">
        <v>27.927489410485819</v>
      </c>
      <c r="P465">
        <v>30.139293714407309</v>
      </c>
    </row>
    <row r="466" spans="1:16" x14ac:dyDescent="0.25">
      <c r="A466" t="s">
        <v>388</v>
      </c>
      <c r="B466">
        <v>28.47212250361147</v>
      </c>
      <c r="C466">
        <v>28.47212250361147</v>
      </c>
      <c r="D466">
        <v>28.47212250361147</v>
      </c>
      <c r="E466">
        <v>28.47212250361147</v>
      </c>
      <c r="F466">
        <v>14.23606125180574</v>
      </c>
      <c r="G466">
        <v>14.23606125180574</v>
      </c>
      <c r="H466">
        <v>14.23606125180574</v>
      </c>
      <c r="I466">
        <v>14.23606125180574</v>
      </c>
      <c r="J466">
        <v>14.23606125180574</v>
      </c>
    </row>
    <row r="467" spans="1:16" x14ac:dyDescent="0.25">
      <c r="A467" t="s">
        <v>389</v>
      </c>
      <c r="B467">
        <v>1.029395031986086E-2</v>
      </c>
      <c r="C467">
        <v>2.565217782064556E-2</v>
      </c>
      <c r="D467">
        <v>4.5555199191986008E-2</v>
      </c>
      <c r="E467">
        <v>7.3222513490918295E-2</v>
      </c>
      <c r="F467">
        <v>1.619682784531892</v>
      </c>
      <c r="G467">
        <v>1.6331727358389281</v>
      </c>
      <c r="H467">
        <v>1.6390817927721619</v>
      </c>
      <c r="I467">
        <v>1.64003953316611</v>
      </c>
      <c r="J467">
        <v>1.640795761456614</v>
      </c>
      <c r="K467">
        <v>1.6103831475040711</v>
      </c>
      <c r="L467">
        <v>7.4525483907745913E-3</v>
      </c>
      <c r="M467">
        <v>1.545874841410452E-3</v>
      </c>
      <c r="N467">
        <v>1.9727316088379819E-3</v>
      </c>
      <c r="O467">
        <v>3.2523026082277228E-3</v>
      </c>
      <c r="P467">
        <v>9.5390345690740033E-3</v>
      </c>
    </row>
    <row r="468" spans="1:16" x14ac:dyDescent="0.25">
      <c r="A468" t="s">
        <v>390</v>
      </c>
      <c r="I468">
        <v>5.8351223957426406</v>
      </c>
      <c r="J468">
        <v>6.413720660087896</v>
      </c>
      <c r="K468">
        <v>7.0470859168464921</v>
      </c>
      <c r="L468">
        <v>7.727465352086452</v>
      </c>
      <c r="M468">
        <v>8.4505124514335819</v>
      </c>
      <c r="N468">
        <v>9.2442680338850671</v>
      </c>
      <c r="O468">
        <v>10.04381819429978</v>
      </c>
      <c r="P468">
        <v>10.854003254614589</v>
      </c>
    </row>
    <row r="469" spans="1:16" x14ac:dyDescent="0.25">
      <c r="A469" t="s">
        <v>391</v>
      </c>
      <c r="B469">
        <v>3.1312455635697618</v>
      </c>
      <c r="C469">
        <v>3.1312455635697618</v>
      </c>
      <c r="D469">
        <v>3.1312455635697618</v>
      </c>
      <c r="E469">
        <v>3.1312455635697618</v>
      </c>
      <c r="F469">
        <v>1.5656227817848809</v>
      </c>
      <c r="G469">
        <v>1.5656227817848809</v>
      </c>
      <c r="H469">
        <v>1.5656227817848809</v>
      </c>
      <c r="I469">
        <v>1.5656227817848809</v>
      </c>
      <c r="J469">
        <v>1.5656227817848809</v>
      </c>
    </row>
    <row r="470" spans="1:16" x14ac:dyDescent="0.25">
      <c r="A470" t="s">
        <v>392</v>
      </c>
      <c r="I470">
        <v>696.23739709140034</v>
      </c>
      <c r="J470">
        <v>764.82655859792987</v>
      </c>
      <c r="K470">
        <v>834.67214753717269</v>
      </c>
      <c r="L470">
        <v>908.46616263968724</v>
      </c>
      <c r="M470">
        <v>986.17354184640499</v>
      </c>
      <c r="N470">
        <v>1065.725587943723</v>
      </c>
      <c r="O470">
        <v>1141.3307573469899</v>
      </c>
      <c r="P470">
        <v>1189.2445164786659</v>
      </c>
    </row>
    <row r="471" spans="1:16" x14ac:dyDescent="0.25">
      <c r="A471" t="s">
        <v>393</v>
      </c>
      <c r="B471">
        <v>5.1359465323940808E-3</v>
      </c>
      <c r="C471">
        <v>0.1612046453556514</v>
      </c>
      <c r="D471">
        <v>0.45255448808540127</v>
      </c>
      <c r="E471">
        <v>73.424943536354078</v>
      </c>
      <c r="F471">
        <v>73.870628575071763</v>
      </c>
      <c r="G471">
        <v>74.148534567660704</v>
      </c>
      <c r="H471">
        <v>74.27722263500867</v>
      </c>
      <c r="I471">
        <v>1.3055540204147369</v>
      </c>
      <c r="J471">
        <v>0.85523993885707561</v>
      </c>
      <c r="K471">
        <v>8.4816073121222316E-2</v>
      </c>
      <c r="L471">
        <v>2.7590018717549189E-4</v>
      </c>
      <c r="M471">
        <v>3.5212643247224088E-4</v>
      </c>
      <c r="N471">
        <v>4.494116766039437E-4</v>
      </c>
      <c r="O471">
        <v>5.7357420421916565E-4</v>
      </c>
      <c r="P471">
        <v>3.4067959481108639E-3</v>
      </c>
    </row>
    <row r="472" spans="1:16" x14ac:dyDescent="0.25">
      <c r="A472" t="s">
        <v>394</v>
      </c>
      <c r="I472">
        <v>696.23348789661441</v>
      </c>
      <c r="J472">
        <v>764.8218791552024</v>
      </c>
      <c r="K472">
        <v>834.65289969599246</v>
      </c>
      <c r="L472">
        <v>908.42491041549522</v>
      </c>
      <c r="M472">
        <v>986.10487264053302</v>
      </c>
      <c r="N472">
        <v>1065.622365466601</v>
      </c>
      <c r="O472">
        <v>1141.185125428816</v>
      </c>
      <c r="P472">
        <v>1189.070803967199</v>
      </c>
    </row>
    <row r="473" spans="1:16" x14ac:dyDescent="0.25">
      <c r="A473" t="s">
        <v>395</v>
      </c>
      <c r="B473">
        <v>72.668983842216889</v>
      </c>
      <c r="C473">
        <v>72.668983842216889</v>
      </c>
      <c r="D473">
        <v>72.668983842216889</v>
      </c>
    </row>
    <row r="474" spans="1:16" x14ac:dyDescent="0.25">
      <c r="A474" t="s">
        <v>396</v>
      </c>
      <c r="I474">
        <v>697.9377313335159</v>
      </c>
      <c r="J474">
        <v>767.25149967972141</v>
      </c>
      <c r="K474">
        <v>843.28878583642881</v>
      </c>
      <c r="L474">
        <v>926.8177632488688</v>
      </c>
      <c r="M474">
        <v>1013.150711471006</v>
      </c>
      <c r="N474">
        <v>1111.611876821946</v>
      </c>
      <c r="O474">
        <v>1205.9864972697021</v>
      </c>
      <c r="P474">
        <v>1303.451818112401</v>
      </c>
    </row>
    <row r="475" spans="1:16" x14ac:dyDescent="0.25">
      <c r="A475" t="s">
        <v>397</v>
      </c>
      <c r="I475">
        <v>1232.5253853094889</v>
      </c>
      <c r="J475">
        <v>1354.8579104586149</v>
      </c>
      <c r="K475">
        <v>1489.0152086363451</v>
      </c>
      <c r="L475">
        <v>1636.3671185340941</v>
      </c>
      <c r="M475">
        <v>1788.091072895003</v>
      </c>
      <c r="N475">
        <v>1961.3336453470829</v>
      </c>
      <c r="O475">
        <v>2126.5095891790502</v>
      </c>
      <c r="P475">
        <v>2296.081844093409</v>
      </c>
    </row>
    <row r="476" spans="1:16" x14ac:dyDescent="0.25">
      <c r="A476" t="s">
        <v>398</v>
      </c>
      <c r="I476">
        <v>697.43225636468674</v>
      </c>
      <c r="J476">
        <v>766.48922861660526</v>
      </c>
      <c r="K476">
        <v>841.98705190438068</v>
      </c>
      <c r="L476">
        <v>921.71783132731844</v>
      </c>
      <c r="M476">
        <v>1006.642948979582</v>
      </c>
      <c r="N476">
        <v>1098.3136905397621</v>
      </c>
      <c r="O476">
        <v>1190.2000535613811</v>
      </c>
      <c r="P476">
        <v>1278.127347816813</v>
      </c>
    </row>
    <row r="477" spans="1:16" x14ac:dyDescent="0.25">
      <c r="A477" t="s">
        <v>399</v>
      </c>
      <c r="I477">
        <v>697.45622060932658</v>
      </c>
      <c r="J477">
        <v>766.52960915060976</v>
      </c>
      <c r="K477">
        <v>842.07185442165235</v>
      </c>
      <c r="L477">
        <v>921.16602021091683</v>
      </c>
      <c r="M477">
        <v>1006.607824997405</v>
      </c>
      <c r="N477">
        <v>1097.2590853674351</v>
      </c>
      <c r="O477">
        <v>1188.6459353820831</v>
      </c>
      <c r="P477">
        <v>1277.4590049094011</v>
      </c>
    </row>
    <row r="478" spans="1:16" x14ac:dyDescent="0.25">
      <c r="A478" t="s">
        <v>400</v>
      </c>
      <c r="B478">
        <v>2.150282116175016E-2</v>
      </c>
      <c r="C478">
        <v>2.7972233302216711</v>
      </c>
      <c r="D478">
        <v>269.94400301240017</v>
      </c>
      <c r="E478">
        <v>271.59751298375329</v>
      </c>
      <c r="F478">
        <v>274.78867177630082</v>
      </c>
      <c r="G478">
        <v>276.42600394010873</v>
      </c>
      <c r="H478">
        <v>277.42652347584982</v>
      </c>
      <c r="I478">
        <v>277.42748157483118</v>
      </c>
      <c r="J478">
        <v>277.40673520690751</v>
      </c>
      <c r="K478">
        <v>58.318087267270833</v>
      </c>
      <c r="L478">
        <v>1.492846284666887E-3</v>
      </c>
      <c r="M478">
        <v>1.274551006527426E-3</v>
      </c>
      <c r="N478">
        <v>1.626681309362633E-3</v>
      </c>
      <c r="O478">
        <v>2.46211744101154E-3</v>
      </c>
      <c r="P478">
        <v>8.0074847209527442E-3</v>
      </c>
    </row>
    <row r="479" spans="1:16" x14ac:dyDescent="0.25">
      <c r="A479" t="s">
        <v>401</v>
      </c>
      <c r="B479">
        <v>531.56992534800168</v>
      </c>
      <c r="C479">
        <v>531.56992534800168</v>
      </c>
      <c r="D479">
        <v>265.78496267400078</v>
      </c>
      <c r="E479">
        <v>265.78496267400078</v>
      </c>
      <c r="F479">
        <v>265.78496267400078</v>
      </c>
      <c r="G479">
        <v>265.78496267400078</v>
      </c>
      <c r="H479">
        <v>265.78496267400078</v>
      </c>
    </row>
    <row r="480" spans="1:16" x14ac:dyDescent="0.25">
      <c r="A480" t="s">
        <v>402</v>
      </c>
      <c r="I480">
        <v>694.70346460223391</v>
      </c>
      <c r="J480">
        <v>758.40992848167321</v>
      </c>
      <c r="K480">
        <v>826.84439702177428</v>
      </c>
      <c r="L480">
        <v>899.84350391063731</v>
      </c>
      <c r="M480">
        <v>976.69418296234721</v>
      </c>
      <c r="N480">
        <v>1055.338323967082</v>
      </c>
      <c r="O480">
        <v>1130.0379748101329</v>
      </c>
      <c r="P480">
        <v>1177.4068997205909</v>
      </c>
    </row>
    <row r="481" spans="1:16" x14ac:dyDescent="0.25">
      <c r="A481" t="s">
        <v>403</v>
      </c>
      <c r="B481">
        <v>7.069617464120269E-4</v>
      </c>
      <c r="C481">
        <v>156.33179893432981</v>
      </c>
      <c r="D481">
        <v>156.9608009449363</v>
      </c>
      <c r="E481">
        <v>157.58981796040999</v>
      </c>
      <c r="F481">
        <v>158.36272443208529</v>
      </c>
      <c r="G481">
        <v>158.99174195733889</v>
      </c>
      <c r="H481">
        <v>159.40826729797021</v>
      </c>
      <c r="I481">
        <v>2.4509721987152041E-4</v>
      </c>
      <c r="J481">
        <v>2.5735182525478482E-4</v>
      </c>
      <c r="K481">
        <v>5.4044013669411949E-5</v>
      </c>
      <c r="L481">
        <v>6.8975345976051E-5</v>
      </c>
      <c r="M481">
        <v>8.8031969262213755E-5</v>
      </c>
      <c r="N481">
        <v>1.123535294912094E-4</v>
      </c>
      <c r="O481">
        <v>1.4339463613554171E-4</v>
      </c>
      <c r="P481">
        <v>9.1504704448606121E-4</v>
      </c>
    </row>
    <row r="482" spans="1:16" x14ac:dyDescent="0.25">
      <c r="A482" t="s">
        <v>404</v>
      </c>
      <c r="B482">
        <v>155.99046023605041</v>
      </c>
    </row>
    <row r="483" spans="1:16" x14ac:dyDescent="0.25">
      <c r="A483" t="s">
        <v>405</v>
      </c>
      <c r="I483">
        <v>694.63418497848374</v>
      </c>
      <c r="J483">
        <v>758.23705911201603</v>
      </c>
      <c r="K483">
        <v>826.51539146742198</v>
      </c>
      <c r="L483">
        <v>899.32384130444063</v>
      </c>
      <c r="M483">
        <v>975.94145720672861</v>
      </c>
      <c r="N483">
        <v>1054.297617482194</v>
      </c>
      <c r="O483">
        <v>1128.6522224974669</v>
      </c>
      <c r="P483">
        <v>1175.8067528452671</v>
      </c>
    </row>
    <row r="484" spans="1:16" x14ac:dyDescent="0.25">
      <c r="A484" t="s">
        <v>406</v>
      </c>
      <c r="B484">
        <v>2.0216262004159901E-3</v>
      </c>
      <c r="C484">
        <v>502.10477265032131</v>
      </c>
      <c r="D484">
        <v>504.12498506669272</v>
      </c>
      <c r="E484">
        <v>506.14524488509551</v>
      </c>
      <c r="F484">
        <v>508.62764704492179</v>
      </c>
      <c r="G484">
        <v>510.64790737291031</v>
      </c>
      <c r="H484">
        <v>511.97894799410238</v>
      </c>
      <c r="I484">
        <v>2.4509722003789692E-4</v>
      </c>
      <c r="J484">
        <v>2.5735182546181068E-4</v>
      </c>
      <c r="K484">
        <v>5.4044013665251412E-5</v>
      </c>
      <c r="L484">
        <v>6.8975345980065435E-5</v>
      </c>
      <c r="M484">
        <v>8.8031969273159102E-5</v>
      </c>
      <c r="N484">
        <v>1.123535295122073E-4</v>
      </c>
      <c r="O484">
        <v>1.4339463616670721E-4</v>
      </c>
      <c r="P484">
        <v>9.1504704482265275E-4</v>
      </c>
    </row>
    <row r="485" spans="1:16" x14ac:dyDescent="0.25">
      <c r="A485" t="s">
        <v>407</v>
      </c>
      <c r="B485">
        <v>501.00867255375942</v>
      </c>
    </row>
    <row r="486" spans="1:16" x14ac:dyDescent="0.25">
      <c r="A486" t="s">
        <v>408</v>
      </c>
      <c r="I486">
        <v>697.42626528059793</v>
      </c>
      <c r="J486">
        <v>766.47605046014439</v>
      </c>
      <c r="K486">
        <v>841.94729705586985</v>
      </c>
      <c r="L486">
        <v>922.18927692472323</v>
      </c>
      <c r="M486">
        <v>1006.616925690885</v>
      </c>
      <c r="N486">
        <v>1099.2330478552601</v>
      </c>
      <c r="O486">
        <v>1190.298897579843</v>
      </c>
      <c r="P486">
        <v>1280.1632670529291</v>
      </c>
    </row>
    <row r="487" spans="1:16" x14ac:dyDescent="0.25">
      <c r="A487" t="s">
        <v>409</v>
      </c>
      <c r="I487">
        <v>697.43102190135141</v>
      </c>
      <c r="J487">
        <v>766.48178108881677</v>
      </c>
      <c r="K487">
        <v>841.95491092559587</v>
      </c>
      <c r="L487">
        <v>922.20877090537817</v>
      </c>
      <c r="M487">
        <v>1006.666475891124</v>
      </c>
      <c r="N487">
        <v>1099.30425588706</v>
      </c>
      <c r="O487">
        <v>1190.4200407018379</v>
      </c>
      <c r="P487">
        <v>1280.3085073337779</v>
      </c>
    </row>
    <row r="488" spans="1:16" x14ac:dyDescent="0.25">
      <c r="A488" t="s">
        <v>410</v>
      </c>
      <c r="B488">
        <v>2.3354120869880912</v>
      </c>
      <c r="C488">
        <v>2.3354120869880912</v>
      </c>
      <c r="D488">
        <v>2.3354120869880912</v>
      </c>
      <c r="E488">
        <v>2.3354120869880912</v>
      </c>
      <c r="F488">
        <v>1.1677060434940449</v>
      </c>
      <c r="G488">
        <v>1.1677060434940449</v>
      </c>
      <c r="H488">
        <v>1.1677060434940449</v>
      </c>
      <c r="I488">
        <v>1.1677060434940449</v>
      </c>
      <c r="J488">
        <v>1.1677060434940449</v>
      </c>
    </row>
    <row r="489" spans="1:16" x14ac:dyDescent="0.25">
      <c r="A489" t="s">
        <v>411</v>
      </c>
      <c r="B489">
        <v>2.6324399247883809E-2</v>
      </c>
      <c r="C489">
        <v>0.72410579710213685</v>
      </c>
      <c r="D489">
        <v>1.5278819271199939</v>
      </c>
      <c r="E489">
        <v>2.0370328046899422</v>
      </c>
      <c r="F489">
        <v>2.5903199972593609</v>
      </c>
      <c r="G489">
        <v>3.1357722700097592</v>
      </c>
      <c r="H489">
        <v>3.5785707492543679</v>
      </c>
      <c r="I489">
        <v>3.579528846266836</v>
      </c>
      <c r="J489">
        <v>3.5802852978724951</v>
      </c>
      <c r="K489">
        <v>2.717748558793176</v>
      </c>
      <c r="L489">
        <v>0.2886014073750986</v>
      </c>
      <c r="M489">
        <v>1.5462657063526569E-3</v>
      </c>
      <c r="N489">
        <v>1.973463710062971E-3</v>
      </c>
      <c r="O489">
        <v>3.2548492303546639E-3</v>
      </c>
      <c r="P489">
        <v>9.566535792108026E-3</v>
      </c>
    </row>
    <row r="490" spans="1:16" x14ac:dyDescent="0.25">
      <c r="A490" t="s">
        <v>412</v>
      </c>
      <c r="I490">
        <v>697.4317740557866</v>
      </c>
      <c r="J490">
        <v>766.48271284574435</v>
      </c>
      <c r="K490">
        <v>841.95618198516399</v>
      </c>
      <c r="L490">
        <v>922.21189591655616</v>
      </c>
      <c r="M490">
        <v>1006.6741155299979</v>
      </c>
      <c r="N490">
        <v>1099.3152517366079</v>
      </c>
      <c r="O490">
        <v>1190.438476355929</v>
      </c>
      <c r="P490">
        <v>1280.3306202455981</v>
      </c>
    </row>
    <row r="491" spans="1:16" x14ac:dyDescent="0.25">
      <c r="A491" t="s">
        <v>413</v>
      </c>
      <c r="B491">
        <v>2.3354120869880881</v>
      </c>
      <c r="C491">
        <v>2.3354120869880881</v>
      </c>
      <c r="D491">
        <v>2.3354120869880881</v>
      </c>
      <c r="E491">
        <v>2.3354120869880881</v>
      </c>
      <c r="F491">
        <v>1.1677060434940441</v>
      </c>
      <c r="G491">
        <v>1.1677060434940441</v>
      </c>
      <c r="H491">
        <v>1.1677060434940441</v>
      </c>
      <c r="I491">
        <v>1.1677060434940441</v>
      </c>
      <c r="J491">
        <v>1.1677060434940441</v>
      </c>
    </row>
    <row r="492" spans="1:16" x14ac:dyDescent="0.25">
      <c r="A492" t="s">
        <v>414</v>
      </c>
      <c r="I492">
        <v>22.965917838171649</v>
      </c>
      <c r="J492">
        <v>25.246092439056241</v>
      </c>
      <c r="K492">
        <v>27.7472316421998</v>
      </c>
      <c r="L492">
        <v>30.494355307282412</v>
      </c>
      <c r="M492">
        <v>33.5065870492042</v>
      </c>
      <c r="N492">
        <v>36.50061752936557</v>
      </c>
      <c r="O492">
        <v>39.856473181717689</v>
      </c>
      <c r="P492">
        <v>43.560602278160047</v>
      </c>
    </row>
    <row r="493" spans="1:16" x14ac:dyDescent="0.25">
      <c r="A493" t="s">
        <v>415</v>
      </c>
      <c r="I493">
        <v>22.965895433791371</v>
      </c>
      <c r="J493">
        <v>25.2460644324056</v>
      </c>
      <c r="K493">
        <v>27.74719508811609</v>
      </c>
      <c r="L493">
        <v>30.49430971786245</v>
      </c>
      <c r="M493">
        <v>33.506530687252472</v>
      </c>
      <c r="N493">
        <v>36.500250890458261</v>
      </c>
      <c r="O493">
        <v>39.855975953934788</v>
      </c>
      <c r="P493">
        <v>43.560045523205709</v>
      </c>
    </row>
    <row r="494" spans="1:16" x14ac:dyDescent="0.25">
      <c r="A494" t="s">
        <v>416</v>
      </c>
      <c r="I494">
        <v>22.96592899434814</v>
      </c>
      <c r="J494">
        <v>25.246106492987021</v>
      </c>
      <c r="K494">
        <v>27.747250087819261</v>
      </c>
      <c r="L494">
        <v>30.49437840631434</v>
      </c>
      <c r="M494">
        <v>33.506615701213157</v>
      </c>
      <c r="N494">
        <v>36.500797682615598</v>
      </c>
      <c r="O494">
        <v>39.856717569710888</v>
      </c>
      <c r="P494">
        <v>43.560876137781342</v>
      </c>
    </row>
    <row r="495" spans="1:16" x14ac:dyDescent="0.25">
      <c r="A495" t="s">
        <v>417</v>
      </c>
      <c r="I495">
        <v>22.93818707005682</v>
      </c>
      <c r="J495">
        <v>25.20402718860192</v>
      </c>
      <c r="K495">
        <v>27.677138441713058</v>
      </c>
      <c r="L495">
        <v>30.301524418310901</v>
      </c>
      <c r="M495">
        <v>33.057188616759561</v>
      </c>
      <c r="N495">
        <v>36.074620389139319</v>
      </c>
      <c r="O495">
        <v>39.025162234996976</v>
      </c>
      <c r="P495">
        <v>41.896866764145969</v>
      </c>
    </row>
    <row r="496" spans="1:16" x14ac:dyDescent="0.25">
      <c r="A496" t="s">
        <v>418</v>
      </c>
      <c r="I496">
        <v>22.938169560269689</v>
      </c>
      <c r="J496">
        <v>25.204005291940099</v>
      </c>
      <c r="K496">
        <v>27.67710811418555</v>
      </c>
      <c r="L496">
        <v>30.30145346550287</v>
      </c>
      <c r="M496">
        <v>33.057022697247248</v>
      </c>
      <c r="N496">
        <v>36.074382799095311</v>
      </c>
      <c r="O496">
        <v>39.024771031065967</v>
      </c>
      <c r="P496">
        <v>41.896398834631491</v>
      </c>
    </row>
    <row r="497" spans="1:16" x14ac:dyDescent="0.25">
      <c r="A497" t="s">
        <v>419</v>
      </c>
      <c r="I497">
        <v>22.938200408164821</v>
      </c>
      <c r="J497">
        <v>25.204043797054549</v>
      </c>
      <c r="K497">
        <v>27.677161383619811</v>
      </c>
      <c r="L497">
        <v>30.301578438084132</v>
      </c>
      <c r="M497">
        <v>33.057315411776877</v>
      </c>
      <c r="N497">
        <v>36.074802018789647</v>
      </c>
      <c r="O497">
        <v>39.025461609415842</v>
      </c>
      <c r="P497">
        <v>41.897224885564768</v>
      </c>
    </row>
    <row r="498" spans="1:16" x14ac:dyDescent="0.25">
      <c r="A498" t="s">
        <v>420</v>
      </c>
      <c r="I498">
        <v>22.93823572814475</v>
      </c>
      <c r="J498">
        <v>25.20408827552501</v>
      </c>
      <c r="K498">
        <v>27.67722325735269</v>
      </c>
      <c r="L498">
        <v>30.301721701608258</v>
      </c>
      <c r="M498">
        <v>33.057648315090539</v>
      </c>
      <c r="N498">
        <v>36.075278533950097</v>
      </c>
      <c r="O498">
        <v>39.026245039059809</v>
      </c>
      <c r="P498">
        <v>41.898161982769388</v>
      </c>
    </row>
    <row r="499" spans="1:16" x14ac:dyDescent="0.25">
      <c r="A499" t="s">
        <v>421</v>
      </c>
      <c r="I499">
        <v>22.938189430369711</v>
      </c>
      <c r="J499">
        <v>25.20403064027759</v>
      </c>
      <c r="K499">
        <v>27.677143654166539</v>
      </c>
      <c r="L499">
        <v>30.3015341937089</v>
      </c>
      <c r="M499">
        <v>33.057208125229842</v>
      </c>
      <c r="N499">
        <v>36.074647932081703</v>
      </c>
      <c r="O499">
        <v>39.025205513395917</v>
      </c>
      <c r="P499">
        <v>41.896918407635539</v>
      </c>
    </row>
    <row r="500" spans="1:16" x14ac:dyDescent="0.25">
      <c r="A500" t="s">
        <v>422</v>
      </c>
      <c r="I500">
        <v>22.938259146103668</v>
      </c>
      <c r="J500">
        <v>25.204117399827549</v>
      </c>
      <c r="K500">
        <v>27.67726345970377</v>
      </c>
      <c r="L500">
        <v>30.30181653856658</v>
      </c>
      <c r="M500">
        <v>33.057871117327537</v>
      </c>
      <c r="N500">
        <v>36.075597767742543</v>
      </c>
      <c r="O500">
        <v>39.026771464619699</v>
      </c>
      <c r="P500">
        <v>41.898791803389429</v>
      </c>
    </row>
    <row r="501" spans="1:16" x14ac:dyDescent="0.25">
      <c r="A501" t="s">
        <v>423</v>
      </c>
      <c r="B501">
        <v>1.9155740346929229E-2</v>
      </c>
      <c r="C501">
        <v>0.1481373008482838</v>
      </c>
      <c r="D501">
        <v>0.29250425121070323</v>
      </c>
      <c r="E501">
        <v>0.44420150338585568</v>
      </c>
      <c r="F501">
        <v>18.10945021501983</v>
      </c>
      <c r="G501">
        <v>18.253069481764172</v>
      </c>
      <c r="H501">
        <v>18.335221624585252</v>
      </c>
      <c r="I501">
        <v>18.336651376435281</v>
      </c>
      <c r="J501">
        <v>18.337903655961149</v>
      </c>
      <c r="K501">
        <v>18.338957334068251</v>
      </c>
      <c r="L501">
        <v>18.336470002318151</v>
      </c>
      <c r="M501">
        <v>10.89267604971022</v>
      </c>
      <c r="N501">
        <v>6.9220201169874207E-3</v>
      </c>
      <c r="O501">
        <v>8.1947121322410166E-3</v>
      </c>
      <c r="P501">
        <v>1.836946068880204E-2</v>
      </c>
    </row>
    <row r="502" spans="1:16" x14ac:dyDescent="0.25">
      <c r="A502" t="s">
        <v>424</v>
      </c>
      <c r="B502">
        <v>35.068642781468178</v>
      </c>
      <c r="C502">
        <v>35.068642781468178</v>
      </c>
      <c r="D502">
        <v>35.068642781468178</v>
      </c>
      <c r="E502">
        <v>35.068642781468178</v>
      </c>
      <c r="F502">
        <v>17.534321390734089</v>
      </c>
      <c r="G502">
        <v>17.534321390734089</v>
      </c>
      <c r="H502">
        <v>17.534321390734089</v>
      </c>
      <c r="I502">
        <v>17.534321390734089</v>
      </c>
      <c r="J502">
        <v>17.534321390734089</v>
      </c>
    </row>
    <row r="503" spans="1:16" x14ac:dyDescent="0.25">
      <c r="A503" t="s">
        <v>425</v>
      </c>
      <c r="B503">
        <v>1.668055430866297E-2</v>
      </c>
      <c r="C503">
        <v>3.1888004132892563E-2</v>
      </c>
      <c r="D503">
        <v>5.2457291040175408E-2</v>
      </c>
      <c r="E503">
        <v>6.954795675612277E-2</v>
      </c>
      <c r="F503">
        <v>8.60017173666308E-2</v>
      </c>
      <c r="G503">
        <v>9.9936179742116882E-2</v>
      </c>
      <c r="H503">
        <v>0.1123317221166745</v>
      </c>
      <c r="I503">
        <v>0.1139992765525879</v>
      </c>
      <c r="J503">
        <v>0.1155010652977303</v>
      </c>
      <c r="K503">
        <v>0.1168165065250867</v>
      </c>
      <c r="L503">
        <v>0.11858065241303931</v>
      </c>
      <c r="M503">
        <v>0.11737703036873109</v>
      </c>
      <c r="N503">
        <v>5.5414775600561642E-2</v>
      </c>
      <c r="O503">
        <v>1.201524812476722E-2</v>
      </c>
      <c r="P503">
        <v>2.2984617090457401E-2</v>
      </c>
    </row>
    <row r="504" spans="1:16" x14ac:dyDescent="0.25">
      <c r="A504" t="s">
        <v>426</v>
      </c>
      <c r="I504">
        <v>85.770967079334056</v>
      </c>
      <c r="J504">
        <v>94.287541378482686</v>
      </c>
      <c r="K504">
        <v>103.63297686087689</v>
      </c>
      <c r="L504">
        <v>113.89216720656771</v>
      </c>
      <c r="M504">
        <v>125.1308276659947</v>
      </c>
      <c r="N504">
        <v>137.41115751913699</v>
      </c>
      <c r="O504">
        <v>148.76061547866661</v>
      </c>
      <c r="P504">
        <v>161.39374378416389</v>
      </c>
    </row>
    <row r="505" spans="1:16" x14ac:dyDescent="0.25">
      <c r="A505" t="s">
        <v>427</v>
      </c>
      <c r="I505">
        <v>85.782947949465395</v>
      </c>
      <c r="J505">
        <v>94.316126201298303</v>
      </c>
      <c r="K505">
        <v>103.6764608384709</v>
      </c>
      <c r="L505">
        <v>113.95886504047181</v>
      </c>
      <c r="M505">
        <v>125.22515105507171</v>
      </c>
      <c r="N505">
        <v>136.34699501699899</v>
      </c>
      <c r="O505">
        <v>149.35831739987779</v>
      </c>
      <c r="P505">
        <v>163.38096661416171</v>
      </c>
    </row>
    <row r="506" spans="1:16" x14ac:dyDescent="0.25">
      <c r="A506" t="s">
        <v>428</v>
      </c>
      <c r="I506">
        <v>1.2262452431207029</v>
      </c>
      <c r="J506">
        <v>2.5208575281650778</v>
      </c>
      <c r="K506">
        <v>3.7416781586442598</v>
      </c>
      <c r="L506">
        <v>4.9046035143615443</v>
      </c>
      <c r="M506">
        <v>5.9093124945596456</v>
      </c>
      <c r="N506">
        <v>6.667518604770029</v>
      </c>
      <c r="O506">
        <v>7.6304999794715211</v>
      </c>
      <c r="P506">
        <v>8.5616224181836298</v>
      </c>
    </row>
    <row r="507" spans="1:16" x14ac:dyDescent="0.25">
      <c r="A507" t="s">
        <v>429</v>
      </c>
      <c r="I507">
        <v>85.782607134201697</v>
      </c>
      <c r="J507">
        <v>94.315719007342182</v>
      </c>
      <c r="K507">
        <v>103.67594407906741</v>
      </c>
      <c r="L507">
        <v>113.9582306426522</v>
      </c>
      <c r="M507">
        <v>125.2243563486859</v>
      </c>
      <c r="N507">
        <v>136.3395047846617</v>
      </c>
      <c r="O507">
        <v>149.3495103903698</v>
      </c>
      <c r="P507">
        <v>163.37115120336051</v>
      </c>
    </row>
    <row r="508" spans="1:16" x14ac:dyDescent="0.25">
      <c r="A508" t="s">
        <v>430</v>
      </c>
      <c r="I508">
        <v>1.0269024710253249</v>
      </c>
      <c r="J508">
        <v>1.9993469942961579</v>
      </c>
      <c r="K508">
        <v>2.9676057775251481</v>
      </c>
      <c r="L508">
        <v>3.7910357133632329</v>
      </c>
      <c r="M508">
        <v>4.6711428157113088</v>
      </c>
      <c r="N508">
        <v>5.4109784363419164</v>
      </c>
      <c r="O508">
        <v>6.1747695790152806</v>
      </c>
      <c r="P508">
        <v>6.9716594845320516</v>
      </c>
    </row>
    <row r="509" spans="1:16" x14ac:dyDescent="0.25">
      <c r="A509" t="s">
        <v>431</v>
      </c>
      <c r="B509">
        <v>0.27278696018823562</v>
      </c>
      <c r="C509">
        <v>0.41808604768299579</v>
      </c>
      <c r="D509">
        <v>5.028403592246522</v>
      </c>
      <c r="E509">
        <v>5.2554541718624517</v>
      </c>
      <c r="F509">
        <v>5.4622465575293324</v>
      </c>
      <c r="G509">
        <v>5.5192024528903678</v>
      </c>
      <c r="H509">
        <v>5.5552273889032504</v>
      </c>
      <c r="I509">
        <v>5.5564212896908671</v>
      </c>
      <c r="J509">
        <v>5.5576748202206918</v>
      </c>
      <c r="K509">
        <v>5.5587294625772188</v>
      </c>
      <c r="L509">
        <v>5.4218999896840394</v>
      </c>
      <c r="M509">
        <v>0.1977513453384383</v>
      </c>
      <c r="N509">
        <v>6.0329506073942283E-3</v>
      </c>
      <c r="O509">
        <v>7.6720343143572584E-3</v>
      </c>
      <c r="P509">
        <v>1.777620845430149E-2</v>
      </c>
    </row>
    <row r="510" spans="1:16" x14ac:dyDescent="0.25">
      <c r="A510" t="s">
        <v>432</v>
      </c>
      <c r="I510">
        <v>85.782905577718424</v>
      </c>
      <c r="J510">
        <v>94.316077174976101</v>
      </c>
      <c r="K510">
        <v>103.6763999740174</v>
      </c>
      <c r="L510">
        <v>113.95879117880069</v>
      </c>
      <c r="M510">
        <v>125.22505852444461</v>
      </c>
      <c r="N510">
        <v>136.34600621059349</v>
      </c>
      <c r="O510">
        <v>149.35715570083869</v>
      </c>
      <c r="P510">
        <v>163.37967328409459</v>
      </c>
    </row>
    <row r="511" spans="1:16" x14ac:dyDescent="0.25">
      <c r="A511" t="s">
        <v>2676</v>
      </c>
      <c r="B511">
        <v>6.4136852738630896</v>
      </c>
      <c r="C511">
        <v>4.8102639553973177</v>
      </c>
      <c r="D511">
        <v>4.8102639553973177</v>
      </c>
      <c r="E511">
        <v>4.8102639553973177</v>
      </c>
      <c r="F511">
        <v>4.8102639553973177</v>
      </c>
      <c r="G511">
        <v>4.8102639553973177</v>
      </c>
      <c r="H511">
        <v>3.2068426369315448</v>
      </c>
      <c r="I511">
        <v>3.2068426369315448</v>
      </c>
      <c r="J511">
        <v>3.2068426369315448</v>
      </c>
      <c r="K511">
        <v>2.2447898458520821</v>
      </c>
      <c r="L511">
        <v>0.64136852738630901</v>
      </c>
    </row>
    <row r="512" spans="1:16" x14ac:dyDescent="0.25">
      <c r="A512" t="s">
        <v>433</v>
      </c>
      <c r="I512">
        <v>1.263057750940247</v>
      </c>
      <c r="J512">
        <v>2.4541076486574962</v>
      </c>
      <c r="K512">
        <v>3.6363745098196412</v>
      </c>
      <c r="L512">
        <v>4.5264726271613283</v>
      </c>
      <c r="M512">
        <v>5.6610470450928778</v>
      </c>
      <c r="N512">
        <v>6.4663935408507944</v>
      </c>
      <c r="O512">
        <v>7.4058951813915366</v>
      </c>
      <c r="P512">
        <v>8.3861076098028953</v>
      </c>
    </row>
    <row r="513" spans="1:16" x14ac:dyDescent="0.25">
      <c r="A513" t="s">
        <v>434</v>
      </c>
      <c r="I513">
        <v>85.782759245024394</v>
      </c>
      <c r="J513">
        <v>94.3070338306716</v>
      </c>
      <c r="K513">
        <v>103.66498184438539</v>
      </c>
      <c r="L513">
        <v>113.9312097052448</v>
      </c>
      <c r="M513">
        <v>125.18098139847849</v>
      </c>
      <c r="N513">
        <v>137.48164717301501</v>
      </c>
      <c r="O513">
        <v>150.8617430161413</v>
      </c>
      <c r="P513">
        <v>165.14645022649881</v>
      </c>
    </row>
    <row r="514" spans="1:16" x14ac:dyDescent="0.25">
      <c r="A514" t="s">
        <v>435</v>
      </c>
      <c r="I514">
        <v>85.782788679911135</v>
      </c>
      <c r="J514">
        <v>94.307070132920401</v>
      </c>
      <c r="K514">
        <v>103.6650279179177</v>
      </c>
      <c r="L514">
        <v>113.9312682484947</v>
      </c>
      <c r="M514">
        <v>125.1810560201934</v>
      </c>
      <c r="N514">
        <v>137.48174275553129</v>
      </c>
      <c r="O514">
        <v>150.86186570273659</v>
      </c>
      <c r="P514">
        <v>165.1465963900477</v>
      </c>
    </row>
    <row r="515" spans="1:16" x14ac:dyDescent="0.25">
      <c r="A515" t="s">
        <v>436</v>
      </c>
      <c r="I515">
        <v>85.782651063694999</v>
      </c>
      <c r="J515">
        <v>94.306900420233916</v>
      </c>
      <c r="K515">
        <v>103.664812537678</v>
      </c>
      <c r="L515">
        <v>113.9309945914341</v>
      </c>
      <c r="M515">
        <v>125.1807072240552</v>
      </c>
      <c r="N515">
        <v>137.48129600842091</v>
      </c>
      <c r="O515">
        <v>150.86129230424169</v>
      </c>
      <c r="P515">
        <v>165.14591329292881</v>
      </c>
    </row>
    <row r="516" spans="1:16" x14ac:dyDescent="0.25">
      <c r="A516" t="s">
        <v>437</v>
      </c>
      <c r="B516">
        <v>0.27127084962237008</v>
      </c>
      <c r="C516">
        <v>0.42706602349869321</v>
      </c>
      <c r="D516">
        <v>0.52555125661912305</v>
      </c>
      <c r="E516">
        <v>0.65028724933495885</v>
      </c>
      <c r="F516">
        <v>1.7350798929766671</v>
      </c>
      <c r="G516">
        <v>2.813335708015638</v>
      </c>
      <c r="H516">
        <v>6.0854906931030737</v>
      </c>
      <c r="I516">
        <v>6.0876817609320533</v>
      </c>
      <c r="J516">
        <v>6.0897308372354004</v>
      </c>
      <c r="K516">
        <v>6.0916108083457896</v>
      </c>
      <c r="L516">
        <v>6.0938529906060577</v>
      </c>
      <c r="M516">
        <v>6.0965627739127157</v>
      </c>
      <c r="N516">
        <v>6.0999521166008606</v>
      </c>
      <c r="O516">
        <v>6.104685222613214</v>
      </c>
      <c r="P516">
        <v>6.1207515840585556</v>
      </c>
    </row>
    <row r="517" spans="1:16" x14ac:dyDescent="0.25">
      <c r="A517" t="s">
        <v>438</v>
      </c>
      <c r="B517">
        <v>6.7652788641772696</v>
      </c>
      <c r="C517">
        <v>6.7652788641772696</v>
      </c>
      <c r="D517">
        <v>6.7652788641772696</v>
      </c>
      <c r="E517">
        <v>6.7652788641772696</v>
      </c>
      <c r="F517">
        <v>5.9196190061551111</v>
      </c>
      <c r="G517">
        <v>5.9196190061551111</v>
      </c>
      <c r="H517">
        <v>5.9196190061551111</v>
      </c>
      <c r="I517">
        <v>5.9196190061551111</v>
      </c>
      <c r="J517">
        <v>5.9196190061551111</v>
      </c>
      <c r="K517">
        <v>5.0739591481329516</v>
      </c>
      <c r="L517">
        <v>4.2282992901107939</v>
      </c>
      <c r="M517">
        <v>3.3826394320886348</v>
      </c>
      <c r="N517">
        <v>2.5369795740664758</v>
      </c>
      <c r="O517">
        <v>1.691319716044317</v>
      </c>
      <c r="P517">
        <v>0.84565985802215871</v>
      </c>
    </row>
    <row r="518" spans="1:16" x14ac:dyDescent="0.25">
      <c r="A518" t="s">
        <v>439</v>
      </c>
      <c r="I518">
        <v>303.00299790635279</v>
      </c>
      <c r="J518">
        <v>332.35101700328329</v>
      </c>
      <c r="K518">
        <v>364.07243271073588</v>
      </c>
      <c r="L518">
        <v>396.05890624845142</v>
      </c>
      <c r="M518">
        <v>426.69645162474922</v>
      </c>
      <c r="N518">
        <v>460.49650951575097</v>
      </c>
      <c r="O518">
        <v>484.96839165500347</v>
      </c>
      <c r="P518">
        <v>503.85005408439741</v>
      </c>
    </row>
    <row r="519" spans="1:16" x14ac:dyDescent="0.25">
      <c r="A519" t="s">
        <v>440</v>
      </c>
      <c r="B519">
        <v>6.3398883783144979E-3</v>
      </c>
      <c r="C519">
        <v>0.647713843051681</v>
      </c>
      <c r="D519">
        <v>1.2944803910649629</v>
      </c>
      <c r="E519">
        <v>1.9414196385467899</v>
      </c>
      <c r="F519">
        <v>82.715747358899137</v>
      </c>
      <c r="G519">
        <v>83.362719559980604</v>
      </c>
      <c r="H519">
        <v>83.783766548032347</v>
      </c>
      <c r="I519">
        <v>83.784011645401492</v>
      </c>
      <c r="J519">
        <v>83.784206609285903</v>
      </c>
      <c r="K519">
        <v>83.006355061366548</v>
      </c>
      <c r="L519">
        <v>0.29843313309936942</v>
      </c>
      <c r="M519">
        <v>4.0441284957865709E-4</v>
      </c>
      <c r="N519">
        <v>5.1614439143487839E-4</v>
      </c>
      <c r="O519">
        <v>8.5129243409964796E-4</v>
      </c>
      <c r="P519">
        <v>2.5852736093950951E-3</v>
      </c>
    </row>
    <row r="520" spans="1:16" x14ac:dyDescent="0.25">
      <c r="A520" t="s">
        <v>441</v>
      </c>
      <c r="B520">
        <v>160.2554148888909</v>
      </c>
      <c r="C520">
        <v>160.2554148888909</v>
      </c>
      <c r="D520">
        <v>160.2554148888909</v>
      </c>
      <c r="E520">
        <v>160.2554148888909</v>
      </c>
      <c r="F520">
        <v>80.127707444445463</v>
      </c>
      <c r="G520">
        <v>80.127707444445463</v>
      </c>
      <c r="H520">
        <v>80.127707444445463</v>
      </c>
      <c r="I520">
        <v>80.127707444445463</v>
      </c>
      <c r="J520">
        <v>80.127707444445463</v>
      </c>
    </row>
    <row r="521" spans="1:16" x14ac:dyDescent="0.25">
      <c r="A521" t="s">
        <v>442</v>
      </c>
      <c r="I521">
        <v>8.5190743363470354</v>
      </c>
      <c r="J521">
        <v>9.3630906527374353</v>
      </c>
      <c r="K521">
        <v>10.28761473135971</v>
      </c>
      <c r="L521">
        <v>11.30191750593764</v>
      </c>
      <c r="M521">
        <v>12.349570262503571</v>
      </c>
      <c r="N521">
        <v>13.508447730404511</v>
      </c>
      <c r="O521">
        <v>14.70915538507418</v>
      </c>
      <c r="P521">
        <v>15.81531044020822</v>
      </c>
    </row>
    <row r="522" spans="1:16" x14ac:dyDescent="0.25">
      <c r="A522" t="s">
        <v>443</v>
      </c>
      <c r="I522">
        <v>8.5190541555609727</v>
      </c>
      <c r="J522">
        <v>9.3630655867503876</v>
      </c>
      <c r="K522">
        <v>10.28758164767204</v>
      </c>
      <c r="L522">
        <v>11.30187554895469</v>
      </c>
      <c r="M522">
        <v>12.34940604088472</v>
      </c>
      <c r="N522">
        <v>13.508210276779341</v>
      </c>
      <c r="O522">
        <v>14.7087946899122</v>
      </c>
      <c r="P522">
        <v>15.81483584070984</v>
      </c>
    </row>
    <row r="523" spans="1:16" x14ac:dyDescent="0.25">
      <c r="A523" t="s">
        <v>444</v>
      </c>
      <c r="I523">
        <v>8.5190704218367959</v>
      </c>
      <c r="J523">
        <v>9.3630857903045648</v>
      </c>
      <c r="K523">
        <v>10.28760831314557</v>
      </c>
      <c r="L523">
        <v>11.301909365837471</v>
      </c>
      <c r="M523">
        <v>12.349538413815569</v>
      </c>
      <c r="N523">
        <v>13.508401674369541</v>
      </c>
      <c r="O523">
        <v>14.709085416973309</v>
      </c>
      <c r="P523">
        <v>15.81521836524278</v>
      </c>
    </row>
    <row r="524" spans="1:16" x14ac:dyDescent="0.25">
      <c r="A524" t="s">
        <v>445</v>
      </c>
      <c r="I524">
        <v>8.5245253289837368</v>
      </c>
      <c r="J524">
        <v>9.3714962464863518</v>
      </c>
      <c r="K524">
        <v>10.30100580100674</v>
      </c>
      <c r="L524">
        <v>11.3214862233384</v>
      </c>
      <c r="M524">
        <v>12.43968480429891</v>
      </c>
      <c r="N524">
        <v>13.66206164713698</v>
      </c>
      <c r="O524">
        <v>14.792217676348329</v>
      </c>
      <c r="P524">
        <v>16.05309561344276</v>
      </c>
    </row>
    <row r="525" spans="1:16" x14ac:dyDescent="0.25">
      <c r="A525" t="s">
        <v>446</v>
      </c>
      <c r="I525">
        <v>8.5191466078749052</v>
      </c>
      <c r="J525">
        <v>9.3631804721102672</v>
      </c>
      <c r="K525">
        <v>10.287733342294059</v>
      </c>
      <c r="L525">
        <v>11.302067991587419</v>
      </c>
      <c r="M525">
        <v>12.350157690305171</v>
      </c>
      <c r="N525">
        <v>13.50929760563338</v>
      </c>
      <c r="O525">
        <v>14.710447183266661</v>
      </c>
      <c r="P525">
        <v>15.817011358966971</v>
      </c>
    </row>
    <row r="526" spans="1:16" x14ac:dyDescent="0.25">
      <c r="A526" t="s">
        <v>447</v>
      </c>
      <c r="I526">
        <v>8.5191575259370609</v>
      </c>
      <c r="J526">
        <v>9.3631940509372065</v>
      </c>
      <c r="K526">
        <v>10.287751284003919</v>
      </c>
      <c r="L526">
        <v>11.302090765122729</v>
      </c>
      <c r="M526">
        <v>12.350246328689479</v>
      </c>
      <c r="N526">
        <v>13.509425908950069</v>
      </c>
      <c r="O526">
        <v>14.71064230734402</v>
      </c>
      <c r="P526">
        <v>15.817268436402159</v>
      </c>
    </row>
    <row r="527" spans="1:16" x14ac:dyDescent="0.25">
      <c r="A527" t="s">
        <v>448</v>
      </c>
      <c r="B527">
        <v>1.8993525233875201E-2</v>
      </c>
      <c r="C527">
        <v>3.7305890012193137E-2</v>
      </c>
      <c r="D527">
        <v>0.24226633710612111</v>
      </c>
      <c r="E527">
        <v>0.26826862017194469</v>
      </c>
      <c r="F527">
        <v>0.28957558539910128</v>
      </c>
      <c r="G527">
        <v>0.31044142876726832</v>
      </c>
      <c r="H527">
        <v>0.33137514999748419</v>
      </c>
      <c r="I527">
        <v>0.33256371476293978</v>
      </c>
      <c r="J527">
        <v>0.33356361294809611</v>
      </c>
      <c r="K527">
        <v>0.33055468531075338</v>
      </c>
      <c r="L527">
        <v>0.1057879414190003</v>
      </c>
      <c r="M527">
        <v>3.399677120077793E-3</v>
      </c>
      <c r="N527">
        <v>3.7275833903093782E-3</v>
      </c>
      <c r="O527">
        <v>5.17493896829867E-3</v>
      </c>
      <c r="P527">
        <v>1.295532510391947E-2</v>
      </c>
    </row>
    <row r="528" spans="1:16" x14ac:dyDescent="0.25">
      <c r="A528" t="s">
        <v>449</v>
      </c>
      <c r="B528">
        <v>0.6862493937373646</v>
      </c>
      <c r="C528">
        <v>0.6862493937373646</v>
      </c>
      <c r="D528">
        <v>0.45749959582490968</v>
      </c>
      <c r="E528">
        <v>0.45749959582490968</v>
      </c>
      <c r="F528">
        <v>0.45749959582490968</v>
      </c>
      <c r="G528">
        <v>0.45749959582490968</v>
      </c>
      <c r="H528">
        <v>0.45749959582490968</v>
      </c>
      <c r="I528">
        <v>0.22874979791245489</v>
      </c>
      <c r="J528">
        <v>0.22874979791245489</v>
      </c>
      <c r="K528">
        <v>0.13724987874747291</v>
      </c>
    </row>
    <row r="529" spans="1:16" x14ac:dyDescent="0.25">
      <c r="A529" t="s">
        <v>450</v>
      </c>
      <c r="B529">
        <v>4.604138903686633E-4</v>
      </c>
      <c r="C529">
        <v>9.3964311950430661E-4</v>
      </c>
      <c r="D529">
        <v>1.438678339546091E-3</v>
      </c>
      <c r="E529">
        <v>1.9585015348767771E-3</v>
      </c>
      <c r="F529">
        <v>2.5001161664731089E-3</v>
      </c>
      <c r="G529">
        <v>3.2661549533456488E-3</v>
      </c>
      <c r="H529">
        <v>4.0666247063625566E-3</v>
      </c>
      <c r="I529">
        <v>4.9030392958333774E-3</v>
      </c>
      <c r="J529">
        <v>5.5905516074692147E-3</v>
      </c>
      <c r="K529">
        <v>5.1337292467575528E-3</v>
      </c>
      <c r="L529">
        <v>2.6922524695893409E-3</v>
      </c>
      <c r="M529">
        <v>1.5216606080744829E-3</v>
      </c>
      <c r="N529">
        <v>1.952692472887026E-3</v>
      </c>
      <c r="O529">
        <v>3.2113803049037492E-3</v>
      </c>
      <c r="P529">
        <v>9.2344800575132283E-3</v>
      </c>
    </row>
    <row r="530" spans="1:16" x14ac:dyDescent="0.25">
      <c r="A530" t="s">
        <v>451</v>
      </c>
      <c r="I530">
        <v>0.68777014746666654</v>
      </c>
      <c r="J530">
        <v>0.75569586244708464</v>
      </c>
      <c r="K530">
        <v>0.82990159933982222</v>
      </c>
      <c r="L530">
        <v>0.90927165778933161</v>
      </c>
      <c r="M530">
        <v>0.99326772157872478</v>
      </c>
      <c r="N530">
        <v>1.0856827783249461</v>
      </c>
      <c r="O530">
        <v>1.1781600877899301</v>
      </c>
      <c r="P530">
        <v>1.2717561139707261</v>
      </c>
    </row>
    <row r="531" spans="1:16" x14ac:dyDescent="0.25">
      <c r="A531" t="s">
        <v>452</v>
      </c>
      <c r="B531">
        <v>4.2399886077135911E-4</v>
      </c>
      <c r="C531">
        <v>8.6132203542771619E-4</v>
      </c>
      <c r="D531">
        <v>1.313785181049146E-3</v>
      </c>
      <c r="E531">
        <v>1.78287553920655E-3</v>
      </c>
      <c r="F531">
        <v>2.2699299775706069E-3</v>
      </c>
      <c r="G531">
        <v>2.9735767249381719E-3</v>
      </c>
      <c r="H531">
        <v>3.706122252941829E-3</v>
      </c>
      <c r="I531">
        <v>4.4690425158873826E-3</v>
      </c>
      <c r="J531">
        <v>5.0997338678409618E-3</v>
      </c>
      <c r="K531">
        <v>4.6922469062185184E-3</v>
      </c>
      <c r="L531">
        <v>2.5073397710361602E-3</v>
      </c>
      <c r="M531">
        <v>1.484412852587176E-3</v>
      </c>
      <c r="N531">
        <v>1.919922048036191E-3</v>
      </c>
      <c r="O531">
        <v>3.143942535193886E-3</v>
      </c>
      <c r="P531">
        <v>8.8096227154403489E-3</v>
      </c>
    </row>
    <row r="532" spans="1:16" x14ac:dyDescent="0.25">
      <c r="A532" t="s">
        <v>453</v>
      </c>
      <c r="I532">
        <v>0.20667774550183141</v>
      </c>
      <c r="J532">
        <v>0.22709629888470079</v>
      </c>
      <c r="K532">
        <v>0.2494084514441256</v>
      </c>
      <c r="L532">
        <v>0.27330384377900663</v>
      </c>
      <c r="M532">
        <v>0.29863625460338739</v>
      </c>
      <c r="N532">
        <v>0.32652117414197351</v>
      </c>
      <c r="O532">
        <v>0.35456840001957912</v>
      </c>
      <c r="P532">
        <v>0.38310297596059317</v>
      </c>
    </row>
    <row r="533" spans="1:16" x14ac:dyDescent="0.25">
      <c r="A533" t="s">
        <v>454</v>
      </c>
      <c r="I533">
        <v>31.22179585629204</v>
      </c>
      <c r="J533">
        <v>34.276085562089698</v>
      </c>
      <c r="K533">
        <v>37.393642887062668</v>
      </c>
      <c r="L533">
        <v>40.690038651619751</v>
      </c>
      <c r="M533">
        <v>44.159697245443468</v>
      </c>
      <c r="N533">
        <v>47.711599749153493</v>
      </c>
      <c r="O533">
        <v>51.086628646364119</v>
      </c>
      <c r="P533">
        <v>53.217189638683386</v>
      </c>
    </row>
    <row r="534" spans="1:16" x14ac:dyDescent="0.25">
      <c r="A534" t="s">
        <v>455</v>
      </c>
      <c r="F534">
        <v>2.1132965556542441E-4</v>
      </c>
      <c r="G534">
        <v>6.4764345655269858E-4</v>
      </c>
      <c r="H534">
        <v>1.330990772389314E-3</v>
      </c>
      <c r="I534">
        <v>2.0481207061854951E-3</v>
      </c>
      <c r="J534">
        <v>2.342169313082692E-3</v>
      </c>
      <c r="K534">
        <v>9.4259148797815918E-4</v>
      </c>
      <c r="L534">
        <v>2.75694381315339E-4</v>
      </c>
      <c r="M534">
        <v>3.5200400765789867E-4</v>
      </c>
      <c r="N534">
        <v>4.4927550547723002E-4</v>
      </c>
      <c r="O534">
        <v>5.7339560548194657E-4</v>
      </c>
      <c r="P534">
        <v>3.4018170012625119E-3</v>
      </c>
    </row>
    <row r="535" spans="1:16" x14ac:dyDescent="0.25">
      <c r="A535" t="s">
        <v>456</v>
      </c>
      <c r="I535">
        <v>27.07364357892337</v>
      </c>
      <c r="J535">
        <v>29.72266980778333</v>
      </c>
      <c r="K535">
        <v>32.427101637507569</v>
      </c>
      <c r="L535">
        <v>35.287473540036423</v>
      </c>
      <c r="M535">
        <v>38.299279946367669</v>
      </c>
      <c r="N535">
        <v>41.384280055116989</v>
      </c>
      <c r="O535">
        <v>44.319457078529837</v>
      </c>
      <c r="P535">
        <v>46.185670655365954</v>
      </c>
    </row>
    <row r="536" spans="1:16" x14ac:dyDescent="0.25">
      <c r="A536" t="s">
        <v>457</v>
      </c>
      <c r="I536">
        <v>27.15130447060087</v>
      </c>
      <c r="J536">
        <v>29.84272352257868</v>
      </c>
      <c r="K536">
        <v>32.794416040752687</v>
      </c>
      <c r="L536">
        <v>36.038399266986097</v>
      </c>
      <c r="M536">
        <v>39.3901225538755</v>
      </c>
      <c r="N536">
        <v>43.213630841708373</v>
      </c>
      <c r="O536">
        <v>46.879510892104783</v>
      </c>
      <c r="P536">
        <v>50.670393364073497</v>
      </c>
    </row>
    <row r="537" spans="1:16" x14ac:dyDescent="0.25">
      <c r="A537" t="s">
        <v>458</v>
      </c>
      <c r="I537">
        <v>27.151305796034801</v>
      </c>
      <c r="J537">
        <v>29.842725164581861</v>
      </c>
      <c r="K537">
        <v>32.794418147807853</v>
      </c>
      <c r="L537">
        <v>36.038401828287512</v>
      </c>
      <c r="M537">
        <v>39.390133106465839</v>
      </c>
      <c r="N537">
        <v>43.21364338240457</v>
      </c>
      <c r="O537">
        <v>46.879538169962039</v>
      </c>
      <c r="P537">
        <v>50.670426660515872</v>
      </c>
    </row>
    <row r="538" spans="1:16" x14ac:dyDescent="0.25">
      <c r="A538" t="s">
        <v>459</v>
      </c>
      <c r="I538">
        <v>27.127286986738351</v>
      </c>
      <c r="J538">
        <v>29.803059467179551</v>
      </c>
      <c r="K538">
        <v>32.724813937654467</v>
      </c>
      <c r="L538">
        <v>35.815598618732928</v>
      </c>
      <c r="M538">
        <v>39.108413161111727</v>
      </c>
      <c r="N538">
        <v>42.663870902447641</v>
      </c>
      <c r="O538">
        <v>46.231533190241109</v>
      </c>
      <c r="P538">
        <v>49.650379726532428</v>
      </c>
    </row>
    <row r="539" spans="1:16" x14ac:dyDescent="0.25">
      <c r="A539" t="s">
        <v>460</v>
      </c>
      <c r="I539">
        <v>27.12805600674514</v>
      </c>
      <c r="J539">
        <v>29.804936916581191</v>
      </c>
      <c r="K539">
        <v>32.728954521426957</v>
      </c>
      <c r="L539">
        <v>35.795695562756862</v>
      </c>
      <c r="M539">
        <v>39.107365266837867</v>
      </c>
      <c r="N539">
        <v>42.624072470453889</v>
      </c>
      <c r="O539">
        <v>46.171621910375052</v>
      </c>
      <c r="P539">
        <v>49.624395598764387</v>
      </c>
    </row>
    <row r="540" spans="1:16" x14ac:dyDescent="0.25">
      <c r="A540" t="s">
        <v>461</v>
      </c>
      <c r="B540">
        <v>1.7391820806795949E-4</v>
      </c>
      <c r="C540">
        <v>5.3309831589532495E-4</v>
      </c>
      <c r="D540">
        <v>1.0956838464021091E-3</v>
      </c>
      <c r="E540">
        <v>1.686135964953106E-3</v>
      </c>
      <c r="F540">
        <v>2.3058148234270551E-3</v>
      </c>
      <c r="G540">
        <v>2.9561448499319872E-3</v>
      </c>
      <c r="H540">
        <v>3.6386175992580549E-3</v>
      </c>
      <c r="I540">
        <v>4.5912866612885456E-3</v>
      </c>
      <c r="J540">
        <v>5.1708252245221426E-3</v>
      </c>
      <c r="K540">
        <v>4.1603733092834098E-3</v>
      </c>
      <c r="L540">
        <v>1.489048302143378E-3</v>
      </c>
      <c r="M540">
        <v>1.273560468437295E-3</v>
      </c>
      <c r="N540">
        <v>1.625743403676801E-3</v>
      </c>
      <c r="O540">
        <v>2.460150816020113E-3</v>
      </c>
      <c r="P540">
        <v>7.9895044664100058E-3</v>
      </c>
    </row>
    <row r="541" spans="1:16" x14ac:dyDescent="0.25">
      <c r="A541" t="s">
        <v>462</v>
      </c>
      <c r="I541">
        <v>27.02609064528432</v>
      </c>
      <c r="J541">
        <v>29.49903451207901</v>
      </c>
      <c r="K541">
        <v>32.157532104902948</v>
      </c>
      <c r="L541">
        <v>34.994098374589349</v>
      </c>
      <c r="M541">
        <v>37.980879727990462</v>
      </c>
      <c r="N541">
        <v>41.040318934358481</v>
      </c>
      <c r="O541">
        <v>43.951354784738918</v>
      </c>
      <c r="P541">
        <v>45.803055832287932</v>
      </c>
    </row>
    <row r="542" spans="1:16" x14ac:dyDescent="0.25">
      <c r="A542" t="s">
        <v>463</v>
      </c>
      <c r="I542">
        <v>2.4456985021990141E-4</v>
      </c>
      <c r="J542">
        <v>2.5685169103458638E-4</v>
      </c>
      <c r="K542">
        <v>5.402304182620566E-5</v>
      </c>
      <c r="L542">
        <v>6.896242382516429E-5</v>
      </c>
      <c r="M542">
        <v>8.8024300678078921E-5</v>
      </c>
      <c r="N542">
        <v>1.123450019588307E-4</v>
      </c>
      <c r="O542">
        <v>1.4338345064365539E-4</v>
      </c>
      <c r="P542">
        <v>9.1468461941654835E-4</v>
      </c>
    </row>
    <row r="543" spans="1:16" x14ac:dyDescent="0.25">
      <c r="A543" t="s">
        <v>464</v>
      </c>
      <c r="I543">
        <v>27.025978015658929</v>
      </c>
      <c r="J543">
        <v>29.4987588483929</v>
      </c>
      <c r="K543">
        <v>32.157017234850642</v>
      </c>
      <c r="L543">
        <v>34.993293258660287</v>
      </c>
      <c r="M543">
        <v>37.979720824921422</v>
      </c>
      <c r="N543">
        <v>41.038726124789427</v>
      </c>
      <c r="O543">
        <v>43.949244310572404</v>
      </c>
      <c r="P543">
        <v>45.80062141308246</v>
      </c>
    </row>
    <row r="544" spans="1:16" x14ac:dyDescent="0.25">
      <c r="A544" t="s">
        <v>465</v>
      </c>
      <c r="I544">
        <v>2.4456985038578461E-4</v>
      </c>
      <c r="J544">
        <v>2.5685169123946611E-4</v>
      </c>
      <c r="K544">
        <v>5.4023041824685853E-5</v>
      </c>
      <c r="L544">
        <v>6.8962423833241935E-5</v>
      </c>
      <c r="M544">
        <v>8.8024300692179824E-5</v>
      </c>
      <c r="N544">
        <v>1.123450019818023E-4</v>
      </c>
      <c r="O544">
        <v>1.4338345067750109E-4</v>
      </c>
      <c r="P544">
        <v>9.1468461975158038E-4</v>
      </c>
    </row>
    <row r="545" spans="1:16" x14ac:dyDescent="0.25">
      <c r="A545" t="s">
        <v>466</v>
      </c>
      <c r="I545">
        <v>27.127200240369081</v>
      </c>
      <c r="J545">
        <v>29.802562942584949</v>
      </c>
      <c r="K545">
        <v>32.722937728333093</v>
      </c>
      <c r="L545">
        <v>35.833563545409888</v>
      </c>
      <c r="M545">
        <v>39.108221093225367</v>
      </c>
      <c r="N545">
        <v>42.700358921722838</v>
      </c>
      <c r="O545">
        <v>46.237935011537353</v>
      </c>
      <c r="P545">
        <v>49.732545640501833</v>
      </c>
    </row>
    <row r="546" spans="1:16" x14ac:dyDescent="0.25">
      <c r="A546" t="s">
        <v>467</v>
      </c>
      <c r="I546">
        <v>27.12721049195083</v>
      </c>
      <c r="J546">
        <v>29.802575961285001</v>
      </c>
      <c r="K546">
        <v>32.722955901111803</v>
      </c>
      <c r="L546">
        <v>35.833602697670912</v>
      </c>
      <c r="M546">
        <v>39.108308937275851</v>
      </c>
      <c r="N546">
        <v>42.700482214815011</v>
      </c>
      <c r="O546">
        <v>46.238135395364033</v>
      </c>
      <c r="P546">
        <v>49.73278349733733</v>
      </c>
    </row>
    <row r="547" spans="1:16" x14ac:dyDescent="0.25">
      <c r="A547" t="s">
        <v>468</v>
      </c>
      <c r="B547">
        <v>5.1043715938176807E-4</v>
      </c>
      <c r="C547">
        <v>1.046179221133197E-3</v>
      </c>
      <c r="D547">
        <v>1.608463873628738E-3</v>
      </c>
      <c r="E547">
        <v>2.1985875600481521E-3</v>
      </c>
      <c r="F547">
        <v>2.8179081059309359E-3</v>
      </c>
      <c r="G547">
        <v>3.6824465170955329E-3</v>
      </c>
      <c r="H547">
        <v>4.5898744219520331E-3</v>
      </c>
      <c r="I547">
        <v>5.5422977890271343E-3</v>
      </c>
      <c r="J547">
        <v>6.2955490261127978E-3</v>
      </c>
      <c r="K547">
        <v>5.7536673916806736E-3</v>
      </c>
      <c r="L547">
        <v>2.9192213060290572E-3</v>
      </c>
      <c r="M547">
        <v>1.5447742044957329E-3</v>
      </c>
      <c r="N547">
        <v>1.9720776039589502E-3</v>
      </c>
      <c r="O547">
        <v>3.251822250001988E-3</v>
      </c>
      <c r="P547">
        <v>9.5409661332395024E-3</v>
      </c>
    </row>
    <row r="548" spans="1:16" x14ac:dyDescent="0.25">
      <c r="A548" t="s">
        <v>469</v>
      </c>
      <c r="I548">
        <v>27.12721198321708</v>
      </c>
      <c r="J548">
        <v>29.802577859105451</v>
      </c>
      <c r="K548">
        <v>32.722958554565473</v>
      </c>
      <c r="L548">
        <v>35.833608432367093</v>
      </c>
      <c r="M548">
        <v>39.108321782445607</v>
      </c>
      <c r="N548">
        <v>42.700500340751802</v>
      </c>
      <c r="O548">
        <v>46.238164867241807</v>
      </c>
      <c r="P548">
        <v>49.732818623988962</v>
      </c>
    </row>
    <row r="549" spans="1:16" x14ac:dyDescent="0.25">
      <c r="A549" t="s">
        <v>470</v>
      </c>
      <c r="I549">
        <v>0.87459402127883756</v>
      </c>
      <c r="J549">
        <v>0.9613373966104638</v>
      </c>
      <c r="K549">
        <v>1.056483241186488</v>
      </c>
      <c r="L549">
        <v>1.1610215551529139</v>
      </c>
      <c r="M549">
        <v>1.2756645596987699</v>
      </c>
      <c r="N549">
        <v>1.3897170279047599</v>
      </c>
      <c r="O549">
        <v>1.5175301063446549</v>
      </c>
      <c r="P549">
        <v>1.65868473544673</v>
      </c>
    </row>
    <row r="550" spans="1:16" x14ac:dyDescent="0.25">
      <c r="A550" t="s">
        <v>471</v>
      </c>
      <c r="I550">
        <v>0.87459398499916141</v>
      </c>
      <c r="J550">
        <v>0.96133735087368877</v>
      </c>
      <c r="K550">
        <v>1.056483181327569</v>
      </c>
      <c r="L550">
        <v>1.1610214810268089</v>
      </c>
      <c r="M550">
        <v>1.2756644689757981</v>
      </c>
      <c r="N550">
        <v>1.3897164917692799</v>
      </c>
      <c r="O550">
        <v>1.5175293818106941</v>
      </c>
      <c r="P550">
        <v>1.6586839244798719</v>
      </c>
    </row>
    <row r="551" spans="1:16" x14ac:dyDescent="0.25">
      <c r="A551" t="s">
        <v>472</v>
      </c>
      <c r="I551">
        <v>0.87459403908671829</v>
      </c>
      <c r="J551">
        <v>0.9613374190965468</v>
      </c>
      <c r="K551">
        <v>1.0564832706593861</v>
      </c>
      <c r="L551">
        <v>1.161021591751551</v>
      </c>
      <c r="M551">
        <v>1.2756646046252791</v>
      </c>
      <c r="N551">
        <v>1.3897172903678929</v>
      </c>
      <c r="O551">
        <v>1.5175304613551059</v>
      </c>
      <c r="P551">
        <v>1.658685133228303</v>
      </c>
    </row>
    <row r="552" spans="1:16" x14ac:dyDescent="0.25">
      <c r="A552" t="s">
        <v>473</v>
      </c>
      <c r="I552">
        <v>0.87345013616544676</v>
      </c>
      <c r="J552">
        <v>0.95951425997334083</v>
      </c>
      <c r="K552">
        <v>1.053418019894409</v>
      </c>
      <c r="L552">
        <v>1.153246912340159</v>
      </c>
      <c r="M552">
        <v>1.2581091121758381</v>
      </c>
      <c r="N552">
        <v>1.372922645457598</v>
      </c>
      <c r="O552">
        <v>1.4852929002105999</v>
      </c>
      <c r="P552">
        <v>1.5947566401530939</v>
      </c>
    </row>
    <row r="553" spans="1:16" x14ac:dyDescent="0.25">
      <c r="A553" t="s">
        <v>474</v>
      </c>
      <c r="I553">
        <v>0.87345010730934047</v>
      </c>
      <c r="J553">
        <v>0.9595142231273428</v>
      </c>
      <c r="K553">
        <v>1.0534179681764051</v>
      </c>
      <c r="L553">
        <v>1.153246800089047</v>
      </c>
      <c r="M553">
        <v>1.2581088614013931</v>
      </c>
      <c r="N553">
        <v>1.372922289745437</v>
      </c>
      <c r="O553">
        <v>1.4852923224072221</v>
      </c>
      <c r="P553">
        <v>1.594755950870987</v>
      </c>
    </row>
    <row r="554" spans="1:16" x14ac:dyDescent="0.25">
      <c r="A554" t="s">
        <v>475</v>
      </c>
      <c r="I554">
        <v>0.87345015832761108</v>
      </c>
      <c r="J554">
        <v>0.95951428826908602</v>
      </c>
      <c r="K554">
        <v>1.0534180596067551</v>
      </c>
      <c r="L554">
        <v>1.153246998513122</v>
      </c>
      <c r="M554">
        <v>1.258109304696954</v>
      </c>
      <c r="N554">
        <v>1.3729229184504721</v>
      </c>
      <c r="O554">
        <v>1.485293343599678</v>
      </c>
      <c r="P554">
        <v>1.5947571689667239</v>
      </c>
    </row>
    <row r="555" spans="1:16" x14ac:dyDescent="0.25">
      <c r="A555" t="s">
        <v>476</v>
      </c>
      <c r="I555">
        <v>0.87345021592723138</v>
      </c>
      <c r="J555">
        <v>0.95951436183510075</v>
      </c>
      <c r="K555">
        <v>1.053418162879487</v>
      </c>
      <c r="L555">
        <v>1.1532472226581789</v>
      </c>
      <c r="M555">
        <v>1.258109805303947</v>
      </c>
      <c r="N555">
        <v>1.3729236289093569</v>
      </c>
      <c r="O555">
        <v>1.485294497787109</v>
      </c>
      <c r="P555">
        <v>1.594758546412224</v>
      </c>
    </row>
    <row r="556" spans="1:16" x14ac:dyDescent="0.25">
      <c r="A556" t="s">
        <v>477</v>
      </c>
      <c r="I556">
        <v>0.87345013890716927</v>
      </c>
      <c r="J556">
        <v>0.95951426350597679</v>
      </c>
      <c r="K556">
        <v>1.053418024882774</v>
      </c>
      <c r="L556">
        <v>1.153246923226811</v>
      </c>
      <c r="M556">
        <v>1.258109136339143</v>
      </c>
      <c r="N556">
        <v>1.3729226803579579</v>
      </c>
      <c r="O556">
        <v>1.4852929571751881</v>
      </c>
      <c r="P556">
        <v>1.594756709051677</v>
      </c>
    </row>
    <row r="557" spans="1:16" x14ac:dyDescent="0.25">
      <c r="A557" t="s">
        <v>478</v>
      </c>
      <c r="I557">
        <v>0.87345025499575712</v>
      </c>
      <c r="J557">
        <v>0.95951441171099117</v>
      </c>
      <c r="K557">
        <v>1.0534182328743831</v>
      </c>
      <c r="L557">
        <v>1.1532473745317291</v>
      </c>
      <c r="M557">
        <v>1.2581101446144189</v>
      </c>
      <c r="N557">
        <v>1.372924109994337</v>
      </c>
      <c r="O557">
        <v>1.4852952791387639</v>
      </c>
      <c r="P557">
        <v>1.5947594782117951</v>
      </c>
    </row>
    <row r="558" spans="1:16" x14ac:dyDescent="0.25">
      <c r="A558" t="s">
        <v>479</v>
      </c>
      <c r="B558">
        <v>5.5884501010776562E-4</v>
      </c>
      <c r="C558">
        <v>1.140323367605335E-3</v>
      </c>
      <c r="D558">
        <v>1.9131818940188159E-3</v>
      </c>
      <c r="E558">
        <v>2.717664454225071E-3</v>
      </c>
      <c r="F558">
        <v>3.5553091721870979E-3</v>
      </c>
      <c r="G558">
        <v>4.4276877370752754E-3</v>
      </c>
      <c r="H558">
        <v>5.3364241490252351E-3</v>
      </c>
      <c r="I558">
        <v>6.498209786104975E-3</v>
      </c>
      <c r="J558">
        <v>7.5460844594153979E-3</v>
      </c>
      <c r="K558">
        <v>8.4592051953865793E-3</v>
      </c>
      <c r="L558">
        <v>9.5505027822862729E-3</v>
      </c>
      <c r="M558">
        <v>8.5786140437390905E-3</v>
      </c>
      <c r="N558">
        <v>6.1647058400619414E-3</v>
      </c>
      <c r="O558">
        <v>7.3805065760349292E-3</v>
      </c>
      <c r="P558">
        <v>1.5672886392426099E-2</v>
      </c>
    </row>
    <row r="559" spans="1:16" x14ac:dyDescent="0.25">
      <c r="A559" t="s">
        <v>480</v>
      </c>
      <c r="B559">
        <v>7.2152113196652032E-4</v>
      </c>
      <c r="C559">
        <v>1.474047585972424E-3</v>
      </c>
      <c r="D559">
        <v>2.4286796907944329E-3</v>
      </c>
      <c r="E559">
        <v>3.42468700989168E-3</v>
      </c>
      <c r="F559">
        <v>4.4638715379228793E-3</v>
      </c>
      <c r="G559">
        <v>5.5481040299808267E-3</v>
      </c>
      <c r="H559">
        <v>6.6793354483255822E-3</v>
      </c>
      <c r="I559">
        <v>8.0757188445281011E-3</v>
      </c>
      <c r="J559">
        <v>9.3663550597411303E-3</v>
      </c>
      <c r="K559">
        <v>1.0529588936450821E-2</v>
      </c>
      <c r="L559">
        <v>1.21091453530038E-2</v>
      </c>
      <c r="M559">
        <v>1.3878598884936739E-2</v>
      </c>
      <c r="N559">
        <v>1.294753211187212E-2</v>
      </c>
      <c r="O559">
        <v>1.068259435965258E-2</v>
      </c>
      <c r="P559">
        <v>1.948036682059566E-2</v>
      </c>
    </row>
    <row r="560" spans="1:16" x14ac:dyDescent="0.25">
      <c r="A560" t="s">
        <v>481</v>
      </c>
      <c r="I560">
        <v>3.2748877850867908</v>
      </c>
      <c r="J560">
        <v>3.5999271166543498</v>
      </c>
      <c r="K560">
        <v>3.9566113725900109</v>
      </c>
      <c r="L560">
        <v>4.3482083446495423</v>
      </c>
      <c r="M560">
        <v>4.777196950565715</v>
      </c>
      <c r="N560">
        <v>5.2459461171670432</v>
      </c>
      <c r="O560">
        <v>5.6793518104924106</v>
      </c>
      <c r="P560">
        <v>6.1616673121573191</v>
      </c>
    </row>
    <row r="561" spans="1:16" x14ac:dyDescent="0.25">
      <c r="A561" t="s">
        <v>482</v>
      </c>
      <c r="I561">
        <v>3.274712868598733</v>
      </c>
      <c r="J561">
        <v>3.599901164232151</v>
      </c>
      <c r="K561">
        <v>3.9565476495449921</v>
      </c>
      <c r="L561">
        <v>4.3485747608935137</v>
      </c>
      <c r="M561">
        <v>4.7781901560051416</v>
      </c>
      <c r="N561">
        <v>5.203477299666333</v>
      </c>
      <c r="O561">
        <v>5.6999547729304787</v>
      </c>
      <c r="P561">
        <v>6.2352203836995876</v>
      </c>
    </row>
    <row r="562" spans="1:16" x14ac:dyDescent="0.25">
      <c r="A562" t="s">
        <v>483</v>
      </c>
      <c r="I562">
        <v>2.0130499590664399E-2</v>
      </c>
      <c r="J562">
        <v>4.1110158616504168E-2</v>
      </c>
      <c r="K562">
        <v>6.0539697128183627E-2</v>
      </c>
      <c r="L562">
        <v>8.3206183357948868E-2</v>
      </c>
      <c r="M562">
        <v>0.1124162486433268</v>
      </c>
      <c r="N562">
        <v>0.13172026846991111</v>
      </c>
      <c r="O562">
        <v>0.16247994461407661</v>
      </c>
      <c r="P562">
        <v>0.20194436232031701</v>
      </c>
    </row>
    <row r="563" spans="1:16" x14ac:dyDescent="0.25">
      <c r="A563" t="s">
        <v>484</v>
      </c>
      <c r="I563">
        <v>3.274712214966272</v>
      </c>
      <c r="J563">
        <v>3.5999003642537271</v>
      </c>
      <c r="K563">
        <v>3.9565466199514061</v>
      </c>
      <c r="L563">
        <v>4.3485735099973439</v>
      </c>
      <c r="M563">
        <v>4.7781886227071508</v>
      </c>
      <c r="N563">
        <v>5.2034663790719033</v>
      </c>
      <c r="O563">
        <v>5.6999419305609749</v>
      </c>
      <c r="P563">
        <v>6.2352060739128259</v>
      </c>
    </row>
    <row r="564" spans="1:16" x14ac:dyDescent="0.25">
      <c r="A564" t="s">
        <v>485</v>
      </c>
      <c r="I564">
        <v>3.1308576596825503E-2</v>
      </c>
      <c r="J564">
        <v>5.4481988274631937E-2</v>
      </c>
      <c r="K564">
        <v>6.5623690476824842E-2</v>
      </c>
      <c r="L564">
        <v>9.2457599702655435E-2</v>
      </c>
      <c r="M564">
        <v>0.1097460671196302</v>
      </c>
      <c r="N564">
        <v>0.1333883261697974</v>
      </c>
      <c r="O564">
        <v>0.15779115072657651</v>
      </c>
      <c r="P564">
        <v>0.1870657693959823</v>
      </c>
    </row>
    <row r="565" spans="1:16" x14ac:dyDescent="0.25">
      <c r="A565" t="s">
        <v>486</v>
      </c>
      <c r="B565">
        <v>5.8063614926939788E-4</v>
      </c>
      <c r="C565">
        <v>1.1854189801591411E-3</v>
      </c>
      <c r="D565">
        <v>1.815426210957367E-3</v>
      </c>
      <c r="E565">
        <v>2.64891527615202E-3</v>
      </c>
      <c r="F565">
        <v>3.5172416466459381E-3</v>
      </c>
      <c r="G565">
        <v>4.4220004718508628E-3</v>
      </c>
      <c r="H565">
        <v>5.3648339841570764E-3</v>
      </c>
      <c r="I565">
        <v>6.3474495426859793E-3</v>
      </c>
      <c r="J565">
        <v>7.4279231595722429E-3</v>
      </c>
      <c r="K565">
        <v>8.3661154352674596E-3</v>
      </c>
      <c r="L565">
        <v>9.2371395911454313E-3</v>
      </c>
      <c r="M565">
        <v>7.6565940425608594E-3</v>
      </c>
      <c r="N565">
        <v>5.4613853650761924E-3</v>
      </c>
      <c r="O565">
        <v>6.9356875590283022E-3</v>
      </c>
      <c r="P565">
        <v>1.521333228631425E-2</v>
      </c>
    </row>
    <row r="566" spans="1:16" x14ac:dyDescent="0.25">
      <c r="A566" t="s">
        <v>487</v>
      </c>
      <c r="I566">
        <v>3.2747127819203228</v>
      </c>
      <c r="J566">
        <v>3.5999010588676561</v>
      </c>
      <c r="K566">
        <v>3.9565475144664708</v>
      </c>
      <c r="L566">
        <v>4.3485745978190176</v>
      </c>
      <c r="M566">
        <v>4.7781899566692321</v>
      </c>
      <c r="N566">
        <v>5.203475836241962</v>
      </c>
      <c r="O566">
        <v>5.6999530540489474</v>
      </c>
      <c r="P566">
        <v>6.2352184711180136</v>
      </c>
    </row>
    <row r="567" spans="1:16" x14ac:dyDescent="0.25">
      <c r="A567" t="s">
        <v>488</v>
      </c>
      <c r="I567">
        <v>2.9075182437569121E-2</v>
      </c>
      <c r="J567">
        <v>6.2075426500507257E-2</v>
      </c>
      <c r="K567">
        <v>7.471650411014194E-2</v>
      </c>
      <c r="L567">
        <v>0.1132196811086618</v>
      </c>
      <c r="M567">
        <v>0.1328598711184556</v>
      </c>
      <c r="N567">
        <v>0.15412112962005101</v>
      </c>
      <c r="O567">
        <v>0.18261971856421411</v>
      </c>
      <c r="P567">
        <v>0.21862161764200411</v>
      </c>
    </row>
    <row r="568" spans="1:16" x14ac:dyDescent="0.25">
      <c r="A568" t="s">
        <v>489</v>
      </c>
      <c r="I568">
        <v>3.2753662123998848</v>
      </c>
      <c r="J568">
        <v>3.6007361490090708</v>
      </c>
      <c r="K568">
        <v>3.9579382860444818</v>
      </c>
      <c r="L568">
        <v>4.3498203195056364</v>
      </c>
      <c r="M568">
        <v>4.7792519685461397</v>
      </c>
      <c r="N568">
        <v>5.2487998230635924</v>
      </c>
      <c r="O568">
        <v>5.7595648875768983</v>
      </c>
      <c r="P568">
        <v>6.3049123174952344</v>
      </c>
    </row>
    <row r="569" spans="1:16" x14ac:dyDescent="0.25">
      <c r="A569" t="s">
        <v>490</v>
      </c>
      <c r="I569">
        <v>3.275366257476394</v>
      </c>
      <c r="J569">
        <v>3.6007362049114882</v>
      </c>
      <c r="K569">
        <v>3.9579383571037412</v>
      </c>
      <c r="L569">
        <v>4.3498204096366067</v>
      </c>
      <c r="M569">
        <v>4.7792520830155052</v>
      </c>
      <c r="N569">
        <v>5.2487999690118468</v>
      </c>
      <c r="O569">
        <v>5.7595650739086546</v>
      </c>
      <c r="P569">
        <v>6.3049125387672387</v>
      </c>
    </row>
    <row r="570" spans="1:16" x14ac:dyDescent="0.25">
      <c r="A570" t="s">
        <v>491</v>
      </c>
      <c r="I570">
        <v>3.275366046901989</v>
      </c>
      <c r="J570">
        <v>3.6007359437646231</v>
      </c>
      <c r="K570">
        <v>3.9579380251528211</v>
      </c>
      <c r="L570">
        <v>4.3498199885937501</v>
      </c>
      <c r="M570">
        <v>4.7792515482780162</v>
      </c>
      <c r="N570">
        <v>5.2487992872238287</v>
      </c>
      <c r="O570">
        <v>5.7595642034735048</v>
      </c>
      <c r="P570">
        <v>6.304911505112722</v>
      </c>
    </row>
    <row r="571" spans="1:16" x14ac:dyDescent="0.25">
      <c r="A571" t="s">
        <v>492</v>
      </c>
      <c r="B571">
        <v>1.2120495977159559E-3</v>
      </c>
      <c r="C571">
        <v>2.492979781044076E-3</v>
      </c>
      <c r="D571">
        <v>3.8474766869052521E-3</v>
      </c>
      <c r="E571">
        <v>5.2806484983073942E-3</v>
      </c>
      <c r="F571">
        <v>6.7980773669817762E-3</v>
      </c>
      <c r="G571">
        <v>8.4058797226701301E-3</v>
      </c>
      <c r="H571">
        <v>1.01107766614609E-2</v>
      </c>
      <c r="I571">
        <v>1.1920176518148281E-2</v>
      </c>
      <c r="J571">
        <v>1.365396009846892E-2</v>
      </c>
      <c r="K571">
        <v>1.5288119078487501E-2</v>
      </c>
      <c r="L571">
        <v>1.7261032125824579E-2</v>
      </c>
      <c r="M571">
        <v>1.965073589943267E-2</v>
      </c>
      <c r="N571">
        <v>2.263671484522542E-2</v>
      </c>
      <c r="O571">
        <v>2.6753289964033679E-2</v>
      </c>
      <c r="P571">
        <v>3.9505331120320612E-2</v>
      </c>
    </row>
    <row r="572" spans="1:16" x14ac:dyDescent="0.25">
      <c r="A572" t="s">
        <v>493</v>
      </c>
      <c r="I572">
        <v>8.972884546987105</v>
      </c>
      <c r="J572">
        <v>9.8317705818833296</v>
      </c>
      <c r="K572">
        <v>10.75535829973175</v>
      </c>
      <c r="L572">
        <v>11.67765495268022</v>
      </c>
      <c r="M572">
        <v>12.552397085729771</v>
      </c>
      <c r="N572">
        <v>13.528683380023001</v>
      </c>
      <c r="O572">
        <v>14.230333982205901</v>
      </c>
      <c r="P572">
        <v>14.78831678429796</v>
      </c>
    </row>
    <row r="573" spans="1:16" x14ac:dyDescent="0.25">
      <c r="A573" t="s">
        <v>494</v>
      </c>
      <c r="B573">
        <v>1.318597947468658E-4</v>
      </c>
      <c r="C573">
        <v>2.7029860816088372E-4</v>
      </c>
      <c r="D573">
        <v>4.1564353763048738E-4</v>
      </c>
      <c r="E573">
        <v>5.6823780717880315E-4</v>
      </c>
      <c r="F573">
        <v>7.2844154782236194E-4</v>
      </c>
      <c r="G573">
        <v>9.5046427203005163E-4</v>
      </c>
      <c r="H573">
        <v>1.183565412324016E-3</v>
      </c>
      <c r="I573">
        <v>1.428296195206176E-3</v>
      </c>
      <c r="J573">
        <v>1.6230519727351059E-3</v>
      </c>
      <c r="K573">
        <v>1.48495561104261E-3</v>
      </c>
      <c r="L573">
        <v>7.5700508939551903E-4</v>
      </c>
      <c r="M573">
        <v>4.0431697288398252E-4</v>
      </c>
      <c r="N573">
        <v>5.1606746622081038E-4</v>
      </c>
      <c r="O573">
        <v>8.5115323486159491E-4</v>
      </c>
      <c r="P573">
        <v>2.5841862149407042E-3</v>
      </c>
    </row>
    <row r="574" spans="1:16" x14ac:dyDescent="0.25">
      <c r="A574" t="s">
        <v>495</v>
      </c>
      <c r="I574">
        <v>0.41240365540733809</v>
      </c>
      <c r="J574">
        <v>0.4532030444502495</v>
      </c>
      <c r="K574">
        <v>0.49789272970859449</v>
      </c>
      <c r="L574">
        <v>0.54693114927711328</v>
      </c>
      <c r="M574">
        <v>0.5976334471226763</v>
      </c>
      <c r="N574">
        <v>0.65369730398528336</v>
      </c>
      <c r="O574">
        <v>0.71179931505311633</v>
      </c>
      <c r="P574">
        <v>0.76533008432269556</v>
      </c>
    </row>
    <row r="575" spans="1:16" x14ac:dyDescent="0.25">
      <c r="A575" t="s">
        <v>496</v>
      </c>
      <c r="I575">
        <v>0.41240360183952779</v>
      </c>
      <c r="J575">
        <v>0.45320297657829739</v>
      </c>
      <c r="K575">
        <v>0.49789263928362443</v>
      </c>
      <c r="L575">
        <v>0.54693103481906113</v>
      </c>
      <c r="M575">
        <v>0.59763304594848665</v>
      </c>
      <c r="N575">
        <v>0.65369672864968043</v>
      </c>
      <c r="O575">
        <v>0.71179844945378656</v>
      </c>
      <c r="P575">
        <v>0.76532895038811155</v>
      </c>
    </row>
    <row r="576" spans="1:16" x14ac:dyDescent="0.25">
      <c r="A576" t="s">
        <v>497</v>
      </c>
      <c r="I576">
        <v>0.41240364500789961</v>
      </c>
      <c r="J576">
        <v>0.45320303127381201</v>
      </c>
      <c r="K576">
        <v>0.49789271215372322</v>
      </c>
      <c r="L576">
        <v>0.54693112705645697</v>
      </c>
      <c r="M576">
        <v>0.59763336924077615</v>
      </c>
      <c r="N576">
        <v>0.65369719229202494</v>
      </c>
      <c r="O576">
        <v>0.71179914700831626</v>
      </c>
      <c r="P576">
        <v>0.76532986418279592</v>
      </c>
    </row>
    <row r="577" spans="1:16" x14ac:dyDescent="0.25">
      <c r="A577" t="s">
        <v>498</v>
      </c>
      <c r="I577">
        <v>0.41269178299509651</v>
      </c>
      <c r="J577">
        <v>0.45366602339200801</v>
      </c>
      <c r="K577">
        <v>0.4986330437534815</v>
      </c>
      <c r="L577">
        <v>0.54800733609483088</v>
      </c>
      <c r="M577">
        <v>0.6021082425837162</v>
      </c>
      <c r="N577">
        <v>0.66124690260019692</v>
      </c>
      <c r="O577">
        <v>0.71598956972941807</v>
      </c>
      <c r="P577">
        <v>0.77701455023398536</v>
      </c>
    </row>
    <row r="578" spans="1:16" x14ac:dyDescent="0.25">
      <c r="A578" t="s">
        <v>499</v>
      </c>
      <c r="I578">
        <v>0.41240384809902653</v>
      </c>
      <c r="J578">
        <v>0.45320328860267028</v>
      </c>
      <c r="K578">
        <v>0.49789305500055869</v>
      </c>
      <c r="L578">
        <v>0.54693156104512985</v>
      </c>
      <c r="M578">
        <v>0.5976348901739521</v>
      </c>
      <c r="N578">
        <v>0.65369937357774666</v>
      </c>
      <c r="O578">
        <v>0.71180242888502765</v>
      </c>
      <c r="P578">
        <v>0.76533416358878092</v>
      </c>
    </row>
    <row r="579" spans="1:16" x14ac:dyDescent="0.25">
      <c r="A579" t="s">
        <v>500</v>
      </c>
      <c r="I579">
        <v>0.41240387731342337</v>
      </c>
      <c r="J579">
        <v>0.45320332562299748</v>
      </c>
      <c r="K579">
        <v>0.497893104325909</v>
      </c>
      <c r="L579">
        <v>0.54693162348813706</v>
      </c>
      <c r="M579">
        <v>0.59763510896806482</v>
      </c>
      <c r="N579">
        <v>0.65369968737787587</v>
      </c>
      <c r="O579">
        <v>0.71180290103184407</v>
      </c>
      <c r="P579">
        <v>0.76533478214636508</v>
      </c>
    </row>
    <row r="580" spans="1:16" x14ac:dyDescent="0.25">
      <c r="A580" t="s">
        <v>501</v>
      </c>
      <c r="B580">
        <v>3.7042126378333259E-4</v>
      </c>
      <c r="C580">
        <v>7.5419283466065439E-4</v>
      </c>
      <c r="D580">
        <v>1.3124807323175391E-3</v>
      </c>
      <c r="E580">
        <v>1.8873055323797309E-3</v>
      </c>
      <c r="F580">
        <v>2.4814297239315222E-3</v>
      </c>
      <c r="G580">
        <v>3.0969983776259931E-3</v>
      </c>
      <c r="H580">
        <v>3.7358619120407052E-3</v>
      </c>
      <c r="I580">
        <v>4.6053195416125483E-3</v>
      </c>
      <c r="J580">
        <v>5.3586162423768374E-3</v>
      </c>
      <c r="K580">
        <v>5.9053906966173757E-3</v>
      </c>
      <c r="L580">
        <v>4.9025813564043319E-3</v>
      </c>
      <c r="M580">
        <v>2.760790332841349E-3</v>
      </c>
      <c r="N580">
        <v>3.1257376342995668E-3</v>
      </c>
      <c r="O580">
        <v>4.3078742988550776E-3</v>
      </c>
      <c r="P580">
        <v>1.0134841407564059E-2</v>
      </c>
    </row>
    <row r="581" spans="1:16" x14ac:dyDescent="0.25">
      <c r="A581" t="s">
        <v>502</v>
      </c>
      <c r="B581">
        <v>1.6476863892918681E-2</v>
      </c>
      <c r="C581">
        <v>0.1098144821750127</v>
      </c>
      <c r="D581">
        <v>0.2149426389783394</v>
      </c>
      <c r="E581">
        <v>0.32620768153962809</v>
      </c>
      <c r="F581">
        <v>16.598389799780058</v>
      </c>
      <c r="G581">
        <v>16.69954928016816</v>
      </c>
      <c r="H581">
        <v>16.731899770860242</v>
      </c>
      <c r="I581">
        <v>16.7328577362379</v>
      </c>
      <c r="J581">
        <v>16.733614096921599</v>
      </c>
      <c r="K581">
        <v>16.60065796112222</v>
      </c>
      <c r="L581">
        <v>3.5563371218207643E-2</v>
      </c>
      <c r="M581">
        <v>1.5460615858059719E-3</v>
      </c>
      <c r="N581">
        <v>1.9731254427985288E-3</v>
      </c>
      <c r="O581">
        <v>3.2537704843177378E-3</v>
      </c>
      <c r="P581">
        <v>9.5552482111486217E-3</v>
      </c>
    </row>
    <row r="582" spans="1:16" x14ac:dyDescent="0.25">
      <c r="A582" t="s">
        <v>503</v>
      </c>
      <c r="I582">
        <v>19.34606625913764</v>
      </c>
      <c r="J582">
        <v>21.263886201266828</v>
      </c>
      <c r="K582">
        <v>23.362574447964871</v>
      </c>
      <c r="L582">
        <v>25.610056777476341</v>
      </c>
      <c r="M582">
        <v>27.99088788587224</v>
      </c>
      <c r="N582">
        <v>30.605928200102461</v>
      </c>
      <c r="O582">
        <v>33.220625674461481</v>
      </c>
      <c r="P582">
        <v>35.854097888057169</v>
      </c>
    </row>
    <row r="583" spans="1:16" x14ac:dyDescent="0.25">
      <c r="A583" t="s">
        <v>504</v>
      </c>
      <c r="B583">
        <v>32.356278624794307</v>
      </c>
      <c r="C583">
        <v>32.356278624794307</v>
      </c>
      <c r="D583">
        <v>32.356278624794307</v>
      </c>
      <c r="E583">
        <v>32.356278624794307</v>
      </c>
      <c r="F583">
        <v>16.17813931239715</v>
      </c>
      <c r="G583">
        <v>16.17813931239715</v>
      </c>
      <c r="H583">
        <v>16.17813931239715</v>
      </c>
      <c r="I583">
        <v>16.17813931239715</v>
      </c>
      <c r="J583">
        <v>16.17813931239715</v>
      </c>
    </row>
    <row r="584" spans="1:16" x14ac:dyDescent="0.25">
      <c r="A584" t="s">
        <v>505</v>
      </c>
      <c r="B584">
        <v>9.8461023847691165E-3</v>
      </c>
      <c r="C584">
        <v>2.3457023788152429E-2</v>
      </c>
      <c r="D584">
        <v>4.0981419058175733E-2</v>
      </c>
      <c r="E584">
        <v>6.692860504923491E-2</v>
      </c>
      <c r="F584">
        <v>1.6189524641435411</v>
      </c>
      <c r="G584">
        <v>1.6290379286097461</v>
      </c>
      <c r="H584">
        <v>1.632082289883461</v>
      </c>
      <c r="I584">
        <v>1.633040033174469</v>
      </c>
      <c r="J584">
        <v>1.6337962637749499</v>
      </c>
      <c r="K584">
        <v>1.6060857894916849</v>
      </c>
      <c r="L584">
        <v>5.6257803122295351E-3</v>
      </c>
      <c r="M584">
        <v>1.5458799524639901E-3</v>
      </c>
      <c r="N584">
        <v>1.972738166007142E-3</v>
      </c>
      <c r="O584">
        <v>3.252319195948579E-3</v>
      </c>
      <c r="P584">
        <v>9.5391833601349996E-3</v>
      </c>
    </row>
    <row r="585" spans="1:16" x14ac:dyDescent="0.25">
      <c r="A585" t="s">
        <v>506</v>
      </c>
      <c r="I585">
        <v>5.8139339212042174</v>
      </c>
      <c r="J585">
        <v>6.3904355273106956</v>
      </c>
      <c r="K585">
        <v>7.0215100876644696</v>
      </c>
      <c r="L585">
        <v>7.6994773961954044</v>
      </c>
      <c r="M585">
        <v>8.4200190784355957</v>
      </c>
      <c r="N585">
        <v>9.2110100268988475</v>
      </c>
      <c r="O585">
        <v>10.00792506457106</v>
      </c>
      <c r="P585">
        <v>10.81554773089483</v>
      </c>
    </row>
    <row r="586" spans="1:16" x14ac:dyDescent="0.25">
      <c r="A586" t="s">
        <v>507</v>
      </c>
      <c r="B586">
        <v>3.151783848763515</v>
      </c>
      <c r="C586">
        <v>3.151783848763515</v>
      </c>
      <c r="D586">
        <v>3.151783848763515</v>
      </c>
      <c r="E586">
        <v>3.151783848763515</v>
      </c>
      <c r="F586">
        <v>1.575891924381758</v>
      </c>
      <c r="G586">
        <v>1.575891924381758</v>
      </c>
      <c r="H586">
        <v>1.575891924381758</v>
      </c>
      <c r="I586">
        <v>1.575891924381758</v>
      </c>
      <c r="J586">
        <v>1.575891924381758</v>
      </c>
    </row>
    <row r="587" spans="1:16" x14ac:dyDescent="0.25">
      <c r="A587" t="s">
        <v>508</v>
      </c>
      <c r="I587">
        <v>761.637768076013</v>
      </c>
      <c r="J587">
        <v>836.66989141954207</v>
      </c>
      <c r="K587">
        <v>913.07145732082017</v>
      </c>
      <c r="L587">
        <v>993.78938819519044</v>
      </c>
      <c r="M587">
        <v>1078.786378967746</v>
      </c>
      <c r="N587">
        <v>1165.7988295559369</v>
      </c>
      <c r="O587">
        <v>1248.491135615255</v>
      </c>
      <c r="P587">
        <v>1300.8980645810809</v>
      </c>
    </row>
    <row r="588" spans="1:16" x14ac:dyDescent="0.25">
      <c r="A588" t="s">
        <v>509</v>
      </c>
      <c r="B588">
        <v>4.8687449045768513E-3</v>
      </c>
      <c r="C588">
        <v>0.10837080768166731</v>
      </c>
      <c r="D588">
        <v>0.3603999795460443</v>
      </c>
      <c r="E588">
        <v>80.626909752579124</v>
      </c>
      <c r="F588">
        <v>81.048648462410426</v>
      </c>
      <c r="G588">
        <v>81.329833891635104</v>
      </c>
      <c r="H588">
        <v>81.348942890766637</v>
      </c>
      <c r="I588">
        <v>1.0831535518771289</v>
      </c>
      <c r="J588">
        <v>0.65705300110922571</v>
      </c>
      <c r="K588">
        <v>5.5036125731841051E-2</v>
      </c>
      <c r="L588">
        <v>2.7590032579519132E-4</v>
      </c>
      <c r="M588">
        <v>3.5212659950057952E-4</v>
      </c>
      <c r="N588">
        <v>4.494119587620811E-4</v>
      </c>
      <c r="O588">
        <v>5.7357470568727086E-4</v>
      </c>
      <c r="P588">
        <v>3.4068138528185882E-3</v>
      </c>
    </row>
    <row r="589" spans="1:16" x14ac:dyDescent="0.25">
      <c r="A589" t="s">
        <v>510</v>
      </c>
      <c r="I589">
        <v>761.63308664640306</v>
      </c>
      <c r="J589">
        <v>836.66428800737481</v>
      </c>
      <c r="K589">
        <v>913.04839250575139</v>
      </c>
      <c r="L589">
        <v>993.73994852519922</v>
      </c>
      <c r="M589">
        <v>1078.7040845083091</v>
      </c>
      <c r="N589">
        <v>1165.6751387128711</v>
      </c>
      <c r="O589">
        <v>1248.3166526482571</v>
      </c>
      <c r="P589">
        <v>1300.6899706201591</v>
      </c>
    </row>
    <row r="590" spans="1:16" x14ac:dyDescent="0.25">
      <c r="A590" t="s">
        <v>511</v>
      </c>
      <c r="B590">
        <v>80.003032864175992</v>
      </c>
      <c r="C590">
        <v>80.003032864175992</v>
      </c>
      <c r="D590">
        <v>80.003032864175992</v>
      </c>
    </row>
    <row r="591" spans="1:16" x14ac:dyDescent="0.25">
      <c r="A591" t="s">
        <v>512</v>
      </c>
      <c r="I591">
        <v>763.49857921153568</v>
      </c>
      <c r="J591">
        <v>839.32339094641611</v>
      </c>
      <c r="K591">
        <v>922.50329249899903</v>
      </c>
      <c r="L591">
        <v>1013.878619240225</v>
      </c>
      <c r="M591">
        <v>1108.31879999887</v>
      </c>
      <c r="N591">
        <v>1216.0288185416309</v>
      </c>
      <c r="O591">
        <v>1319.263971976291</v>
      </c>
      <c r="P591">
        <v>1425.885059074828</v>
      </c>
    </row>
    <row r="592" spans="1:16" x14ac:dyDescent="0.25">
      <c r="A592" t="s">
        <v>513</v>
      </c>
      <c r="I592">
        <v>1348.302256580118</v>
      </c>
      <c r="J592">
        <v>1482.126123648512</v>
      </c>
      <c r="K592">
        <v>1628.8854595727421</v>
      </c>
      <c r="L592">
        <v>1790.0788335649941</v>
      </c>
      <c r="M592">
        <v>1956.0464355197851</v>
      </c>
      <c r="N592">
        <v>2145.5612596643382</v>
      </c>
      <c r="O592">
        <v>2326.2372256444241</v>
      </c>
      <c r="P592">
        <v>2511.7344412547282</v>
      </c>
    </row>
    <row r="593" spans="1:16" x14ac:dyDescent="0.25">
      <c r="A593" t="s">
        <v>514</v>
      </c>
      <c r="I593">
        <v>762.9450162189413</v>
      </c>
      <c r="J593">
        <v>838.48883352487178</v>
      </c>
      <c r="K593">
        <v>921.07842096889601</v>
      </c>
      <c r="L593">
        <v>1008.295682563961</v>
      </c>
      <c r="M593">
        <v>1101.1927609471729</v>
      </c>
      <c r="N593">
        <v>1201.469470213814</v>
      </c>
      <c r="O593">
        <v>1301.97804991154</v>
      </c>
      <c r="P593">
        <v>1398.161809126032</v>
      </c>
    </row>
    <row r="594" spans="1:16" x14ac:dyDescent="0.25">
      <c r="A594" t="s">
        <v>515</v>
      </c>
      <c r="I594">
        <v>762.97155933880674</v>
      </c>
      <c r="J594">
        <v>838.53339734113433</v>
      </c>
      <c r="K594">
        <v>921.17170273381635</v>
      </c>
      <c r="L594">
        <v>1007.6927719622799</v>
      </c>
      <c r="M594">
        <v>1101.1573634052129</v>
      </c>
      <c r="N594">
        <v>1200.319644952574</v>
      </c>
      <c r="O594">
        <v>1300.2844272199011</v>
      </c>
      <c r="P594">
        <v>1397.4388852102411</v>
      </c>
    </row>
    <row r="595" spans="1:16" x14ac:dyDescent="0.25">
      <c r="A595" t="s">
        <v>516</v>
      </c>
      <c r="B595">
        <v>2.1388789538765659E-2</v>
      </c>
      <c r="C595">
        <v>2.549700296914104</v>
      </c>
      <c r="D595">
        <v>296.06053870644479</v>
      </c>
      <c r="E595">
        <v>297.39860536408128</v>
      </c>
      <c r="F595">
        <v>300.37070095663432</v>
      </c>
      <c r="G595">
        <v>301.64027054094441</v>
      </c>
      <c r="H595">
        <v>302.0724893707573</v>
      </c>
      <c r="I595">
        <v>302.07344747067123</v>
      </c>
      <c r="J595">
        <v>302.05281513504679</v>
      </c>
      <c r="K595">
        <v>62.47077299972554</v>
      </c>
      <c r="L595">
        <v>1.4928475887678451E-3</v>
      </c>
      <c r="M595">
        <v>1.274552209929588E-3</v>
      </c>
      <c r="N595">
        <v>1.626683246383528E-3</v>
      </c>
      <c r="O595">
        <v>2.4621233382023928E-3</v>
      </c>
      <c r="P595">
        <v>8.0075491928604005E-3</v>
      </c>
    </row>
    <row r="596" spans="1:16" x14ac:dyDescent="0.25">
      <c r="A596" t="s">
        <v>517</v>
      </c>
      <c r="B596">
        <v>585.21812138671544</v>
      </c>
      <c r="C596">
        <v>585.21812138671544</v>
      </c>
      <c r="D596">
        <v>292.60906069335772</v>
      </c>
      <c r="E596">
        <v>292.60906069335772</v>
      </c>
      <c r="F596">
        <v>292.60906069335772</v>
      </c>
      <c r="G596">
        <v>292.60906069335772</v>
      </c>
      <c r="H596">
        <v>292.60906069335772</v>
      </c>
    </row>
    <row r="597" spans="1:16" x14ac:dyDescent="0.25">
      <c r="A597" t="s">
        <v>518</v>
      </c>
      <c r="I597">
        <v>759.9530508040815</v>
      </c>
      <c r="J597">
        <v>829.63210392616668</v>
      </c>
      <c r="K597">
        <v>904.4770226831356</v>
      </c>
      <c r="L597">
        <v>984.31127952192196</v>
      </c>
      <c r="M597">
        <v>1068.3540435915611</v>
      </c>
      <c r="N597">
        <v>1154.3523943414659</v>
      </c>
      <c r="O597">
        <v>1236.029295855798</v>
      </c>
      <c r="P597">
        <v>1287.8253718576191</v>
      </c>
    </row>
    <row r="598" spans="1:16" x14ac:dyDescent="0.25">
      <c r="A598" t="s">
        <v>519</v>
      </c>
      <c r="B598">
        <v>7.0696034821670869E-4</v>
      </c>
      <c r="C598">
        <v>171.9615552490919</v>
      </c>
      <c r="D598">
        <v>172.50616663043459</v>
      </c>
      <c r="E598">
        <v>173.05079301697651</v>
      </c>
      <c r="F598">
        <v>173.75383030979739</v>
      </c>
      <c r="G598">
        <v>174.29845795931169</v>
      </c>
      <c r="H598">
        <v>174.5112022817585</v>
      </c>
      <c r="I598">
        <v>2.4509727153180269E-4</v>
      </c>
      <c r="J598">
        <v>2.5735190214428181E-4</v>
      </c>
      <c r="K598">
        <v>5.4044018301435033E-5</v>
      </c>
      <c r="L598">
        <v>6.8975354640350557E-5</v>
      </c>
      <c r="M598">
        <v>8.8031979702157993E-5</v>
      </c>
      <c r="N598">
        <v>1.123535471276344E-4</v>
      </c>
      <c r="O598">
        <v>1.4339466748116119E-4</v>
      </c>
      <c r="P598">
        <v>9.150483370023748E-4</v>
      </c>
    </row>
    <row r="599" spans="1:16" x14ac:dyDescent="0.25">
      <c r="A599" t="s">
        <v>520</v>
      </c>
      <c r="B599">
        <v>171.7336510974111</v>
      </c>
    </row>
    <row r="600" spans="1:16" x14ac:dyDescent="0.25">
      <c r="A600" t="s">
        <v>521</v>
      </c>
      <c r="I600">
        <v>759.86976755906767</v>
      </c>
      <c r="J600">
        <v>829.42422420149126</v>
      </c>
      <c r="K600">
        <v>904.08122017030598</v>
      </c>
      <c r="L600">
        <v>983.6861641163664</v>
      </c>
      <c r="M600">
        <v>1067.448812569429</v>
      </c>
      <c r="N600">
        <v>1153.101301886207</v>
      </c>
      <c r="O600">
        <v>1234.3642179960871</v>
      </c>
      <c r="P600">
        <v>1285.9035060439751</v>
      </c>
    </row>
    <row r="601" spans="1:16" x14ac:dyDescent="0.25">
      <c r="A601" t="s">
        <v>522</v>
      </c>
      <c r="B601">
        <v>2.0213278794042029E-3</v>
      </c>
      <c r="C601">
        <v>552.30427475620274</v>
      </c>
      <c r="D601">
        <v>554.05344217085224</v>
      </c>
      <c r="E601">
        <v>555.80265698784638</v>
      </c>
      <c r="F601">
        <v>558.06065396530903</v>
      </c>
      <c r="G601">
        <v>559.80987168788783</v>
      </c>
      <c r="H601">
        <v>560.48808746087184</v>
      </c>
      <c r="I601">
        <v>2.4509727169803121E-4</v>
      </c>
      <c r="J601">
        <v>2.5735190235118521E-4</v>
      </c>
      <c r="K601">
        <v>5.4044018297232368E-5</v>
      </c>
      <c r="L601">
        <v>6.8975354644334539E-5</v>
      </c>
      <c r="M601">
        <v>8.8031979713082333E-5</v>
      </c>
      <c r="N601">
        <v>1.123535471486116E-4</v>
      </c>
      <c r="O601">
        <v>1.433946675123161E-4</v>
      </c>
      <c r="P601">
        <v>9.1504833733896179E-4</v>
      </c>
    </row>
    <row r="602" spans="1:16" x14ac:dyDescent="0.25">
      <c r="A602" t="s">
        <v>523</v>
      </c>
      <c r="B602">
        <v>551.57250282437428</v>
      </c>
    </row>
    <row r="603" spans="1:16" x14ac:dyDescent="0.25">
      <c r="A603" t="s">
        <v>524</v>
      </c>
      <c r="I603">
        <v>762.93804984210601</v>
      </c>
      <c r="J603">
        <v>838.47392190428968</v>
      </c>
      <c r="K603">
        <v>921.03426917571903</v>
      </c>
      <c r="L603">
        <v>1008.810467568679</v>
      </c>
      <c r="M603">
        <v>1101.15994632753</v>
      </c>
      <c r="N603">
        <v>1202.469968010271</v>
      </c>
      <c r="O603">
        <v>1302.075795821416</v>
      </c>
      <c r="P603">
        <v>1400.3768752085091</v>
      </c>
    </row>
    <row r="604" spans="1:16" x14ac:dyDescent="0.25">
      <c r="A604" t="s">
        <v>525</v>
      </c>
      <c r="I604">
        <v>762.94374751728969</v>
      </c>
      <c r="J604">
        <v>838.48078555596032</v>
      </c>
      <c r="K604">
        <v>921.04338711990545</v>
      </c>
      <c r="L604">
        <v>1008.833819023901</v>
      </c>
      <c r="M604">
        <v>1101.219324777345</v>
      </c>
      <c r="N604">
        <v>1202.55528871669</v>
      </c>
      <c r="O604">
        <v>1302.2209330616549</v>
      </c>
      <c r="P604">
        <v>1400.55086171364</v>
      </c>
    </row>
    <row r="605" spans="1:16" x14ac:dyDescent="0.25">
      <c r="A605" t="s">
        <v>526</v>
      </c>
      <c r="B605">
        <v>2.571111360967699</v>
      </c>
      <c r="C605">
        <v>2.571111360967699</v>
      </c>
      <c r="D605">
        <v>2.571111360967699</v>
      </c>
      <c r="E605">
        <v>2.571111360967699</v>
      </c>
      <c r="F605">
        <v>1.2855556804838491</v>
      </c>
      <c r="G605">
        <v>1.2855556804838491</v>
      </c>
      <c r="H605">
        <v>1.2855556804838491</v>
      </c>
      <c r="I605">
        <v>1.2855556804838491</v>
      </c>
      <c r="J605">
        <v>1.2855556804838491</v>
      </c>
    </row>
    <row r="606" spans="1:16" x14ac:dyDescent="0.25">
      <c r="A606" t="s">
        <v>527</v>
      </c>
      <c r="B606">
        <v>2.6716137564883769E-2</v>
      </c>
      <c r="C606">
        <v>0.81744078426923794</v>
      </c>
      <c r="D606">
        <v>1.7909275187243641</v>
      </c>
      <c r="E606">
        <v>2.326338129091071</v>
      </c>
      <c r="F606">
        <v>2.967125015836487</v>
      </c>
      <c r="G606">
        <v>3.544935588411406</v>
      </c>
      <c r="H606">
        <v>3.8778309975982141</v>
      </c>
      <c r="I606">
        <v>3.8787890957140578</v>
      </c>
      <c r="J606">
        <v>3.8795455481379539</v>
      </c>
      <c r="K606">
        <v>2.887793281250663</v>
      </c>
      <c r="L606">
        <v>0.25111184186556668</v>
      </c>
      <c r="M606">
        <v>1.5462674955134181E-3</v>
      </c>
      <c r="N606">
        <v>1.973466572664079E-3</v>
      </c>
      <c r="O606">
        <v>3.2548582321725119E-3</v>
      </c>
      <c r="P606">
        <v>9.5666277872460959E-3</v>
      </c>
    </row>
    <row r="607" spans="1:16" x14ac:dyDescent="0.25">
      <c r="A607" t="s">
        <v>528</v>
      </c>
      <c r="I607">
        <v>762.94464835711199</v>
      </c>
      <c r="J607">
        <v>838.48190140392182</v>
      </c>
      <c r="K607">
        <v>921.04490915133044</v>
      </c>
      <c r="L607">
        <v>1008.837561854926</v>
      </c>
      <c r="M607">
        <v>1101.228477297954</v>
      </c>
      <c r="N607">
        <v>1202.5684608091169</v>
      </c>
      <c r="O607">
        <v>1302.2430154617621</v>
      </c>
      <c r="P607">
        <v>1400.577346355999</v>
      </c>
    </row>
    <row r="608" spans="1:16" x14ac:dyDescent="0.25">
      <c r="A608" t="s">
        <v>529</v>
      </c>
      <c r="B608">
        <v>2.5711113609676959</v>
      </c>
      <c r="C608">
        <v>2.5711113609676959</v>
      </c>
      <c r="D608">
        <v>2.5711113609676959</v>
      </c>
      <c r="E608">
        <v>2.5711113609676959</v>
      </c>
      <c r="F608">
        <v>1.2855556804838479</v>
      </c>
      <c r="G608">
        <v>1.2855556804838479</v>
      </c>
      <c r="H608">
        <v>1.2855556804838479</v>
      </c>
      <c r="I608">
        <v>1.2855556804838479</v>
      </c>
      <c r="J608">
        <v>1.2855556804838479</v>
      </c>
    </row>
    <row r="609" spans="1:16" x14ac:dyDescent="0.25">
      <c r="A609" t="s">
        <v>530</v>
      </c>
      <c r="I609">
        <v>24.599067309830168</v>
      </c>
      <c r="J609">
        <v>27.04138426674194</v>
      </c>
      <c r="K609">
        <v>29.720374420124461</v>
      </c>
      <c r="L609">
        <v>32.662837186840932</v>
      </c>
      <c r="M609">
        <v>35.889253594636273</v>
      </c>
      <c r="N609">
        <v>39.095998781890529</v>
      </c>
      <c r="O609">
        <v>42.690381489674223</v>
      </c>
      <c r="P609">
        <v>46.657811407020347</v>
      </c>
    </row>
    <row r="610" spans="1:16" x14ac:dyDescent="0.25">
      <c r="A610" t="s">
        <v>531</v>
      </c>
      <c r="I610">
        <v>24.599041581133299</v>
      </c>
      <c r="J610">
        <v>27.041352106371061</v>
      </c>
      <c r="K610">
        <v>29.720332446526651</v>
      </c>
      <c r="L610">
        <v>32.662784839522928</v>
      </c>
      <c r="M610">
        <v>35.889188878934362</v>
      </c>
      <c r="N610">
        <v>39.09557770115898</v>
      </c>
      <c r="O610">
        <v>42.689810481799853</v>
      </c>
      <c r="P610">
        <v>46.657172048265593</v>
      </c>
    </row>
    <row r="611" spans="1:16" x14ac:dyDescent="0.25">
      <c r="A611" t="s">
        <v>532</v>
      </c>
      <c r="I611">
        <v>24.599080120117531</v>
      </c>
      <c r="J611">
        <v>27.04140040344398</v>
      </c>
      <c r="K611">
        <v>29.720395598292249</v>
      </c>
      <c r="L611">
        <v>32.662863706996013</v>
      </c>
      <c r="M611">
        <v>35.889286489482551</v>
      </c>
      <c r="N611">
        <v>39.096205663671569</v>
      </c>
      <c r="O611">
        <v>42.690662113185091</v>
      </c>
      <c r="P611">
        <v>46.658125867471377</v>
      </c>
    </row>
    <row r="612" spans="1:16" x14ac:dyDescent="0.25">
      <c r="A612" t="s">
        <v>533</v>
      </c>
      <c r="I612">
        <v>24.56936717993549</v>
      </c>
      <c r="J612">
        <v>26.996335037510718</v>
      </c>
      <c r="K612">
        <v>29.64530824325487</v>
      </c>
      <c r="L612">
        <v>32.456270333608103</v>
      </c>
      <c r="M612">
        <v>35.40778170383539</v>
      </c>
      <c r="N612">
        <v>38.639684424008657</v>
      </c>
      <c r="O612">
        <v>41.799843946974782</v>
      </c>
      <c r="P612">
        <v>44.875598031891087</v>
      </c>
    </row>
    <row r="613" spans="1:16" x14ac:dyDescent="0.25">
      <c r="A613" t="s">
        <v>534</v>
      </c>
      <c r="I613">
        <v>24.569347080863281</v>
      </c>
      <c r="J613">
        <v>26.996309904347989</v>
      </c>
      <c r="K613">
        <v>29.645273434908049</v>
      </c>
      <c r="L613">
        <v>32.456188886656221</v>
      </c>
      <c r="M613">
        <v>35.407591220325664</v>
      </c>
      <c r="N613">
        <v>38.63941166557818</v>
      </c>
      <c r="O613">
        <v>41.799394858243332</v>
      </c>
      <c r="P613">
        <v>44.875060887023423</v>
      </c>
    </row>
    <row r="614" spans="1:16" x14ac:dyDescent="0.25">
      <c r="A614" t="s">
        <v>535</v>
      </c>
      <c r="I614">
        <v>24.56938249000665</v>
      </c>
      <c r="J614">
        <v>26.996354100390921</v>
      </c>
      <c r="K614">
        <v>29.64533457433134</v>
      </c>
      <c r="L614">
        <v>32.456332341720064</v>
      </c>
      <c r="M614">
        <v>35.407927266183933</v>
      </c>
      <c r="N614">
        <v>38.639892933244433</v>
      </c>
      <c r="O614">
        <v>41.800187610123757</v>
      </c>
      <c r="P614">
        <v>44.876009117033767</v>
      </c>
    </row>
    <row r="615" spans="1:16" x14ac:dyDescent="0.25">
      <c r="A615" t="s">
        <v>536</v>
      </c>
      <c r="I615">
        <v>24.569423029170469</v>
      </c>
      <c r="J615">
        <v>26.99640514847961</v>
      </c>
      <c r="K615">
        <v>29.64540558352515</v>
      </c>
      <c r="L615">
        <v>32.456496778720442</v>
      </c>
      <c r="M615">
        <v>35.408309414314338</v>
      </c>
      <c r="N615">
        <v>38.640439927876223</v>
      </c>
      <c r="O615">
        <v>41.801086879522131</v>
      </c>
      <c r="P615">
        <v>44.877084738710423</v>
      </c>
    </row>
    <row r="616" spans="1:16" x14ac:dyDescent="0.25">
      <c r="A616" t="s">
        <v>537</v>
      </c>
      <c r="I616">
        <v>24.569369888726541</v>
      </c>
      <c r="J616">
        <v>26.996338998310691</v>
      </c>
      <c r="K616">
        <v>29.64531422383526</v>
      </c>
      <c r="L616">
        <v>32.456281550638408</v>
      </c>
      <c r="M616">
        <v>35.407804092869164</v>
      </c>
      <c r="N616">
        <v>38.639716031796979</v>
      </c>
      <c r="O616">
        <v>41.799893612701617</v>
      </c>
      <c r="P616">
        <v>44.875657294955033</v>
      </c>
    </row>
    <row r="617" spans="1:16" x14ac:dyDescent="0.25">
      <c r="A617" t="s">
        <v>538</v>
      </c>
      <c r="I617">
        <v>24.56944990621454</v>
      </c>
      <c r="J617">
        <v>26.99643857325896</v>
      </c>
      <c r="K617">
        <v>29.64545172049559</v>
      </c>
      <c r="L617">
        <v>32.456605628324972</v>
      </c>
      <c r="M617">
        <v>35.408565161695797</v>
      </c>
      <c r="N617">
        <v>38.64080636277702</v>
      </c>
      <c r="O617">
        <v>41.801691119270593</v>
      </c>
      <c r="P617">
        <v>44.877807635858531</v>
      </c>
    </row>
    <row r="618" spans="1:16" x14ac:dyDescent="0.25">
      <c r="A618" t="s">
        <v>539</v>
      </c>
      <c r="B618">
        <v>1.8361062755380089E-2</v>
      </c>
      <c r="C618">
        <v>0.12704487985926691</v>
      </c>
      <c r="D618">
        <v>0.25030663390164909</v>
      </c>
      <c r="E618">
        <v>0.3810184098054733</v>
      </c>
      <c r="F618">
        <v>19.398406809461871</v>
      </c>
      <c r="G618">
        <v>19.518315869376242</v>
      </c>
      <c r="H618">
        <v>19.557035808546381</v>
      </c>
      <c r="I618">
        <v>19.558465802510039</v>
      </c>
      <c r="J618">
        <v>19.559718296482451</v>
      </c>
      <c r="K618">
        <v>19.560772145586871</v>
      </c>
      <c r="L618">
        <v>19.558444023131141</v>
      </c>
      <c r="M618">
        <v>11.628945678451769</v>
      </c>
      <c r="N618">
        <v>6.92376704211526E-3</v>
      </c>
      <c r="O618">
        <v>8.1974807479877343E-3</v>
      </c>
      <c r="P618">
        <v>1.838585183385465E-2</v>
      </c>
    </row>
    <row r="619" spans="1:16" x14ac:dyDescent="0.25">
      <c r="A619" t="s">
        <v>540</v>
      </c>
      <c r="B619">
        <v>37.819996070742349</v>
      </c>
      <c r="C619">
        <v>37.819996070742349</v>
      </c>
      <c r="D619">
        <v>37.819996070742349</v>
      </c>
      <c r="E619">
        <v>37.819996070742349</v>
      </c>
      <c r="F619">
        <v>18.909998035371171</v>
      </c>
      <c r="G619">
        <v>18.909998035371171</v>
      </c>
      <c r="H619">
        <v>18.909998035371171</v>
      </c>
      <c r="I619">
        <v>18.909998035371171</v>
      </c>
      <c r="J619">
        <v>18.909998035371171</v>
      </c>
    </row>
    <row r="620" spans="1:16" x14ac:dyDescent="0.25">
      <c r="A620" t="s">
        <v>541</v>
      </c>
      <c r="B620">
        <v>1.6600639748684171E-2</v>
      </c>
      <c r="C620">
        <v>3.1739230544516987E-2</v>
      </c>
      <c r="D620">
        <v>5.2579260683221697E-2</v>
      </c>
      <c r="E620">
        <v>6.9875361450513152E-2</v>
      </c>
      <c r="F620">
        <v>8.6521293694391169E-2</v>
      </c>
      <c r="G620">
        <v>0.1005637352587528</v>
      </c>
      <c r="H620">
        <v>0.1129831677337949</v>
      </c>
      <c r="I620">
        <v>0.11465097288613341</v>
      </c>
      <c r="J620">
        <v>0.1161529959367214</v>
      </c>
      <c r="K620">
        <v>0.1174686412872704</v>
      </c>
      <c r="L620">
        <v>0.1192332049026099</v>
      </c>
      <c r="M620">
        <v>0.1180461842109124</v>
      </c>
      <c r="N620">
        <v>5.5779324249866771E-2</v>
      </c>
      <c r="O620">
        <v>1.201919550217744E-2</v>
      </c>
      <c r="P620">
        <v>2.300506510852986E-2</v>
      </c>
    </row>
    <row r="621" spans="1:16" x14ac:dyDescent="0.25">
      <c r="A621" t="s">
        <v>542</v>
      </c>
      <c r="I621">
        <v>92.055735904941642</v>
      </c>
      <c r="J621">
        <v>101.1963572972591</v>
      </c>
      <c r="K621">
        <v>111.2265737174541</v>
      </c>
      <c r="L621">
        <v>122.23749967379619</v>
      </c>
      <c r="M621">
        <v>134.29966669575549</v>
      </c>
      <c r="N621">
        <v>147.47983220944371</v>
      </c>
      <c r="O621">
        <v>159.6605252727621</v>
      </c>
      <c r="P621">
        <v>173.21928198384111</v>
      </c>
    </row>
    <row r="622" spans="1:16" x14ac:dyDescent="0.25">
      <c r="A622" t="s">
        <v>543</v>
      </c>
      <c r="I622">
        <v>92.068476899474717</v>
      </c>
      <c r="J622">
        <v>101.2268941537842</v>
      </c>
      <c r="K622">
        <v>111.27306294637999</v>
      </c>
      <c r="L622">
        <v>122.3088500940591</v>
      </c>
      <c r="M622">
        <v>134.40059056368909</v>
      </c>
      <c r="N622">
        <v>146.33477935029291</v>
      </c>
      <c r="O622">
        <v>160.29892510553171</v>
      </c>
      <c r="P622">
        <v>175.3485584789058</v>
      </c>
    </row>
    <row r="623" spans="1:16" x14ac:dyDescent="0.25">
      <c r="A623" t="s">
        <v>544</v>
      </c>
      <c r="I623">
        <v>1.1599215570755841</v>
      </c>
      <c r="J623">
        <v>2.4769409470946182</v>
      </c>
      <c r="K623">
        <v>3.8668801999429698</v>
      </c>
      <c r="L623">
        <v>4.8062763051177697</v>
      </c>
      <c r="M623">
        <v>6.054811521474913</v>
      </c>
      <c r="N623">
        <v>6.9392939538773346</v>
      </c>
      <c r="O623">
        <v>7.904273254464977</v>
      </c>
      <c r="P623">
        <v>8.9808662273163691</v>
      </c>
    </row>
    <row r="624" spans="1:16" x14ac:dyDescent="0.25">
      <c r="A624" t="s">
        <v>545</v>
      </c>
      <c r="I624">
        <v>92.068083530961019</v>
      </c>
      <c r="J624">
        <v>101.22642423072099</v>
      </c>
      <c r="K624">
        <v>111.2724666797905</v>
      </c>
      <c r="L624">
        <v>122.3081181646897</v>
      </c>
      <c r="M624">
        <v>134.39967377631859</v>
      </c>
      <c r="N624">
        <v>146.32611954487041</v>
      </c>
      <c r="O624">
        <v>160.28874481114059</v>
      </c>
      <c r="P624">
        <v>175.33721319985889</v>
      </c>
    </row>
    <row r="625" spans="1:16" x14ac:dyDescent="0.25">
      <c r="A625" t="s">
        <v>546</v>
      </c>
      <c r="I625">
        <v>1.102503452091159</v>
      </c>
      <c r="J625">
        <v>2.1469032607474801</v>
      </c>
      <c r="K625">
        <v>3.0917868561136159</v>
      </c>
      <c r="L625">
        <v>4.0820857856314507</v>
      </c>
      <c r="M625">
        <v>4.6991912772543536</v>
      </c>
      <c r="N625">
        <v>5.3770619407808118</v>
      </c>
      <c r="O625">
        <v>6.1954012644474279</v>
      </c>
      <c r="P625">
        <v>7.0492915052499967</v>
      </c>
    </row>
    <row r="626" spans="1:16" x14ac:dyDescent="0.25">
      <c r="A626" t="s">
        <v>547</v>
      </c>
      <c r="B626">
        <v>0.29449839905998082</v>
      </c>
      <c r="C626">
        <v>0.44825344487065533</v>
      </c>
      <c r="D626">
        <v>5.4141766032099969</v>
      </c>
      <c r="E626">
        <v>5.6505526117657263</v>
      </c>
      <c r="F626">
        <v>5.864541504471263</v>
      </c>
      <c r="G626">
        <v>5.9223317891184477</v>
      </c>
      <c r="H626">
        <v>5.9580950525507648</v>
      </c>
      <c r="I626">
        <v>5.9592890863609584</v>
      </c>
      <c r="J626">
        <v>5.9605427611438868</v>
      </c>
      <c r="K626">
        <v>5.9615975220369251</v>
      </c>
      <c r="L626">
        <v>5.8143924945704368</v>
      </c>
      <c r="M626">
        <v>0.2027873738096713</v>
      </c>
      <c r="N626">
        <v>6.0343278417883126E-3</v>
      </c>
      <c r="O626">
        <v>7.6744259422739328E-3</v>
      </c>
      <c r="P626">
        <v>1.7790605752892399E-2</v>
      </c>
    </row>
    <row r="627" spans="1:16" x14ac:dyDescent="0.25">
      <c r="A627" t="s">
        <v>548</v>
      </c>
      <c r="I627">
        <v>92.068428002163856</v>
      </c>
      <c r="J627">
        <v>101.2268375823289</v>
      </c>
      <c r="K627">
        <v>111.2729927239164</v>
      </c>
      <c r="L627">
        <v>122.3087648805006</v>
      </c>
      <c r="M627">
        <v>134.40048381970391</v>
      </c>
      <c r="N627">
        <v>146.33363642787489</v>
      </c>
      <c r="O627">
        <v>160.2975825647062</v>
      </c>
      <c r="P627">
        <v>175.34706388557601</v>
      </c>
    </row>
    <row r="628" spans="1:16" x14ac:dyDescent="0.25">
      <c r="A628" t="s">
        <v>2677</v>
      </c>
      <c r="B628">
        <v>6.9257126187288476</v>
      </c>
      <c r="C628">
        <v>5.1942844640466346</v>
      </c>
      <c r="D628">
        <v>5.1942844640466346</v>
      </c>
      <c r="E628">
        <v>5.1942844640466346</v>
      </c>
      <c r="F628">
        <v>5.1942844640466346</v>
      </c>
      <c r="G628">
        <v>5.1942844640466346</v>
      </c>
      <c r="H628">
        <v>3.4628563093644238</v>
      </c>
      <c r="I628">
        <v>3.4628563093644238</v>
      </c>
      <c r="J628">
        <v>3.4628563093644238</v>
      </c>
      <c r="K628">
        <v>2.423999416555096</v>
      </c>
      <c r="L628">
        <v>0.69257126187288476</v>
      </c>
    </row>
    <row r="629" spans="1:16" x14ac:dyDescent="0.25">
      <c r="A629" t="s">
        <v>549</v>
      </c>
      <c r="I629">
        <v>1.3560594519320719</v>
      </c>
      <c r="J629">
        <v>2.6409399206910611</v>
      </c>
      <c r="K629">
        <v>3.9203660607437771</v>
      </c>
      <c r="L629">
        <v>5.0083335658131514</v>
      </c>
      <c r="M629">
        <v>6.2264286701165643</v>
      </c>
      <c r="N629">
        <v>6.9143366472798782</v>
      </c>
      <c r="O629">
        <v>7.920951005830025</v>
      </c>
      <c r="P629">
        <v>8.8903429379394794</v>
      </c>
    </row>
    <row r="630" spans="1:16" x14ac:dyDescent="0.25">
      <c r="A630" t="s">
        <v>550</v>
      </c>
      <c r="I630">
        <v>92.068393495579727</v>
      </c>
      <c r="J630">
        <v>101.21727851038391</v>
      </c>
      <c r="K630">
        <v>111.2609236220169</v>
      </c>
      <c r="L630">
        <v>122.27940259307201</v>
      </c>
      <c r="M630">
        <v>134.35349480794471</v>
      </c>
      <c r="N630">
        <v>147.5554861279152</v>
      </c>
      <c r="O630">
        <v>161.91600232278421</v>
      </c>
      <c r="P630">
        <v>177.2474340764868</v>
      </c>
    </row>
    <row r="631" spans="1:16" x14ac:dyDescent="0.25">
      <c r="A631" t="s">
        <v>551</v>
      </c>
      <c r="I631">
        <v>92.068427404436306</v>
      </c>
      <c r="J631">
        <v>101.2173203294431</v>
      </c>
      <c r="K631">
        <v>111.2609766962305</v>
      </c>
      <c r="L631">
        <v>122.27947003071949</v>
      </c>
      <c r="M631">
        <v>134.35358076584609</v>
      </c>
      <c r="N631">
        <v>147.55559622991839</v>
      </c>
      <c r="O631">
        <v>161.9161436454844</v>
      </c>
      <c r="P631">
        <v>177.24760244158281</v>
      </c>
    </row>
    <row r="632" spans="1:16" x14ac:dyDescent="0.25">
      <c r="A632" t="s">
        <v>552</v>
      </c>
      <c r="I632">
        <v>92.068268861373795</v>
      </c>
      <c r="J632">
        <v>101.2171248144993</v>
      </c>
      <c r="K632">
        <v>111.2607285767301</v>
      </c>
      <c r="L632">
        <v>122.2791547819286</v>
      </c>
      <c r="M632">
        <v>134.3531789641936</v>
      </c>
      <c r="N632">
        <v>147.5550815985109</v>
      </c>
      <c r="O632">
        <v>161.91548312333609</v>
      </c>
      <c r="P632">
        <v>177.24681555836489</v>
      </c>
    </row>
    <row r="633" spans="1:16" x14ac:dyDescent="0.25">
      <c r="A633" t="s">
        <v>553</v>
      </c>
      <c r="B633">
        <v>0.29384442658927112</v>
      </c>
      <c r="C633">
        <v>0.45592497449290847</v>
      </c>
      <c r="D633">
        <v>0.55979551614278422</v>
      </c>
      <c r="E633">
        <v>0.68983744080734755</v>
      </c>
      <c r="F633">
        <v>1.944359868991195</v>
      </c>
      <c r="G633">
        <v>3.0972995214433841</v>
      </c>
      <c r="H633">
        <v>6.5477970005844366</v>
      </c>
      <c r="I633">
        <v>6.5499885819497887</v>
      </c>
      <c r="J633">
        <v>6.5520381507471299</v>
      </c>
      <c r="K633">
        <v>6.5539185703578147</v>
      </c>
      <c r="L633">
        <v>6.5561614206043206</v>
      </c>
      <c r="M633">
        <v>6.5588721906238767</v>
      </c>
      <c r="N633">
        <v>6.5622630045202746</v>
      </c>
      <c r="O633">
        <v>6.566998836835281</v>
      </c>
      <c r="P633">
        <v>6.5830910396360984</v>
      </c>
    </row>
    <row r="634" spans="1:16" x14ac:dyDescent="0.25">
      <c r="A634" t="s">
        <v>554</v>
      </c>
      <c r="B634">
        <v>7.3053751779483216</v>
      </c>
      <c r="C634">
        <v>7.3053751779483216</v>
      </c>
      <c r="D634">
        <v>7.3053751779483216</v>
      </c>
      <c r="E634">
        <v>7.3053751779483216</v>
      </c>
      <c r="F634">
        <v>6.3922032807047806</v>
      </c>
      <c r="G634">
        <v>6.3922032807047806</v>
      </c>
      <c r="H634">
        <v>6.3922032807047806</v>
      </c>
      <c r="I634">
        <v>6.3922032807047806</v>
      </c>
      <c r="J634">
        <v>6.3922032807047806</v>
      </c>
      <c r="K634">
        <v>5.4790313834612414</v>
      </c>
      <c r="L634">
        <v>4.5658594862177013</v>
      </c>
      <c r="M634">
        <v>3.6526875889741608</v>
      </c>
      <c r="N634">
        <v>2.7395156917306211</v>
      </c>
      <c r="O634">
        <v>1.82634379448708</v>
      </c>
      <c r="P634">
        <v>0.9131718972435402</v>
      </c>
    </row>
    <row r="635" spans="1:16" x14ac:dyDescent="0.25">
      <c r="A635" t="s">
        <v>555</v>
      </c>
      <c r="I635">
        <v>252.73709705695671</v>
      </c>
      <c r="J635">
        <v>277.21688201490042</v>
      </c>
      <c r="K635">
        <v>303.67677153823468</v>
      </c>
      <c r="L635">
        <v>330.36116799104019</v>
      </c>
      <c r="M635">
        <v>355.92700784059622</v>
      </c>
      <c r="N635">
        <v>384.12698439771731</v>
      </c>
      <c r="O635">
        <v>404.5557704119999</v>
      </c>
      <c r="P635">
        <v>420.31039970975871</v>
      </c>
    </row>
    <row r="636" spans="1:16" x14ac:dyDescent="0.25">
      <c r="A636" t="s">
        <v>556</v>
      </c>
      <c r="B636">
        <v>6.2086459861381369E-3</v>
      </c>
      <c r="C636">
        <v>0.42780858700716551</v>
      </c>
      <c r="D636">
        <v>0.85465582630397008</v>
      </c>
      <c r="E636">
        <v>1.281743953948639</v>
      </c>
      <c r="F636">
        <v>68.919379200643391</v>
      </c>
      <c r="G636">
        <v>69.346200445288829</v>
      </c>
      <c r="H636">
        <v>69.507498953945102</v>
      </c>
      <c r="I636">
        <v>69.507744051228258</v>
      </c>
      <c r="J636">
        <v>69.507939015057673</v>
      </c>
      <c r="K636">
        <v>68.99399481667308</v>
      </c>
      <c r="L636">
        <v>0.15050354989791051</v>
      </c>
      <c r="M636">
        <v>4.0441275053909858E-4</v>
      </c>
      <c r="N636">
        <v>5.161442106337386E-4</v>
      </c>
      <c r="O636">
        <v>8.5129183753783564E-4</v>
      </c>
      <c r="P636">
        <v>2.5852670643393789E-3</v>
      </c>
    </row>
    <row r="637" spans="1:16" x14ac:dyDescent="0.25">
      <c r="A637" t="s">
        <v>557</v>
      </c>
      <c r="B637">
        <v>134.4221274647962</v>
      </c>
      <c r="C637">
        <v>134.4221274647962</v>
      </c>
      <c r="D637">
        <v>134.4221274647962</v>
      </c>
      <c r="E637">
        <v>134.4221274647962</v>
      </c>
      <c r="F637">
        <v>67.211063732398117</v>
      </c>
      <c r="G637">
        <v>67.211063732398117</v>
      </c>
      <c r="H637">
        <v>67.211063732398117</v>
      </c>
      <c r="I637">
        <v>67.211063732398117</v>
      </c>
      <c r="J637">
        <v>67.211063732398117</v>
      </c>
    </row>
    <row r="638" spans="1:16" x14ac:dyDescent="0.25">
      <c r="A638" t="s">
        <v>558</v>
      </c>
      <c r="I638">
        <v>11.5952331215498</v>
      </c>
      <c r="J638">
        <v>12.744022005446171</v>
      </c>
      <c r="K638">
        <v>14.002384000957839</v>
      </c>
      <c r="L638">
        <v>15.38293991777862</v>
      </c>
      <c r="M638">
        <v>16.808614263674801</v>
      </c>
      <c r="N638">
        <v>18.38580130146433</v>
      </c>
      <c r="O638">
        <v>20.019811179605</v>
      </c>
      <c r="P638">
        <v>21.5251760906391</v>
      </c>
    </row>
    <row r="639" spans="1:16" x14ac:dyDescent="0.25">
      <c r="A639" t="s">
        <v>559</v>
      </c>
      <c r="I639">
        <v>11.595195618941011</v>
      </c>
      <c r="J639">
        <v>12.74397544678561</v>
      </c>
      <c r="K639">
        <v>14.002322575403261</v>
      </c>
      <c r="L639">
        <v>15.38286203587311</v>
      </c>
      <c r="M639">
        <v>16.80830859939309</v>
      </c>
      <c r="N639">
        <v>18.385359536545089</v>
      </c>
      <c r="O639">
        <v>20.019140477488921</v>
      </c>
      <c r="P639">
        <v>21.524294093107109</v>
      </c>
    </row>
    <row r="640" spans="1:16" x14ac:dyDescent="0.25">
      <c r="A640" t="s">
        <v>560</v>
      </c>
      <c r="I640">
        <v>11.595225849435559</v>
      </c>
      <c r="J640">
        <v>12.744012976444759</v>
      </c>
      <c r="K640">
        <v>14.00237208768157</v>
      </c>
      <c r="L640">
        <v>15.38292481165491</v>
      </c>
      <c r="M640">
        <v>16.808555007103731</v>
      </c>
      <c r="N640">
        <v>18.385715647674921</v>
      </c>
      <c r="O640">
        <v>20.01968111590763</v>
      </c>
      <c r="P640">
        <v>21.525005022926809</v>
      </c>
    </row>
    <row r="641" spans="1:16" x14ac:dyDescent="0.25">
      <c r="A641" t="s">
        <v>561</v>
      </c>
      <c r="I641">
        <v>11.602667311360451</v>
      </c>
      <c r="J641">
        <v>12.75547696742135</v>
      </c>
      <c r="K641">
        <v>14.020627261313161</v>
      </c>
      <c r="L641">
        <v>15.40959599089766</v>
      </c>
      <c r="M641">
        <v>16.931567786470339</v>
      </c>
      <c r="N641">
        <v>18.595336621100081</v>
      </c>
      <c r="O641">
        <v>20.13287563791344</v>
      </c>
      <c r="P641">
        <v>21.848940917687621</v>
      </c>
    </row>
    <row r="642" spans="1:16" x14ac:dyDescent="0.25">
      <c r="A642" t="s">
        <v>562</v>
      </c>
      <c r="I642">
        <v>11.59536718073433</v>
      </c>
      <c r="J642">
        <v>12.74418855860163</v>
      </c>
      <c r="K642">
        <v>14.00260388433262</v>
      </c>
      <c r="L642">
        <v>15.38321885846106</v>
      </c>
      <c r="M642">
        <v>16.80970522403954</v>
      </c>
      <c r="N642">
        <v>18.387379289911809</v>
      </c>
      <c r="O642">
        <v>20.022209061582451</v>
      </c>
      <c r="P642">
        <v>21.528332400063569</v>
      </c>
    </row>
    <row r="643" spans="1:16" x14ac:dyDescent="0.25">
      <c r="A643" t="s">
        <v>563</v>
      </c>
      <c r="I643">
        <v>11.595387399860741</v>
      </c>
      <c r="J643">
        <v>12.74421369999782</v>
      </c>
      <c r="K643">
        <v>14.002637099413541</v>
      </c>
      <c r="L643">
        <v>15.383261018211231</v>
      </c>
      <c r="M643">
        <v>16.809869515388339</v>
      </c>
      <c r="N643">
        <v>18.387617089598329</v>
      </c>
      <c r="O643">
        <v>20.02257069221714</v>
      </c>
      <c r="P643">
        <v>21.52880881181143</v>
      </c>
    </row>
    <row r="644" spans="1:16" x14ac:dyDescent="0.25">
      <c r="A644" t="s">
        <v>564</v>
      </c>
      <c r="B644">
        <v>2.1335275528976402E-2</v>
      </c>
      <c r="C644">
        <v>4.1969837399921002E-2</v>
      </c>
      <c r="D644">
        <v>0.3302769026966163</v>
      </c>
      <c r="E644">
        <v>0.36386356817119569</v>
      </c>
      <c r="F644">
        <v>0.38932619287826398</v>
      </c>
      <c r="G644">
        <v>0.41530540861086979</v>
      </c>
      <c r="H644">
        <v>0.4429814234112891</v>
      </c>
      <c r="I644">
        <v>0.444171948087211</v>
      </c>
      <c r="J644">
        <v>0.44517350399133471</v>
      </c>
      <c r="K644">
        <v>0.44169744061993699</v>
      </c>
      <c r="L644">
        <v>0.13882423172989219</v>
      </c>
      <c r="M644">
        <v>3.406513068126392E-3</v>
      </c>
      <c r="N644">
        <v>3.7383576345561909E-3</v>
      </c>
      <c r="O644">
        <v>5.1957875727093646E-3</v>
      </c>
      <c r="P644">
        <v>1.308162715020802E-2</v>
      </c>
    </row>
    <row r="645" spans="1:16" x14ac:dyDescent="0.25">
      <c r="A645" t="s">
        <v>565</v>
      </c>
      <c r="B645">
        <v>0.94096096954025998</v>
      </c>
      <c r="C645">
        <v>0.94096096954025998</v>
      </c>
      <c r="D645">
        <v>0.62730731302684006</v>
      </c>
      <c r="E645">
        <v>0.62730731302684006</v>
      </c>
      <c r="F645">
        <v>0.62730731302684006</v>
      </c>
      <c r="G645">
        <v>0.62730731302684006</v>
      </c>
      <c r="H645">
        <v>0.62730731302684006</v>
      </c>
      <c r="I645">
        <v>0.31365365651341998</v>
      </c>
      <c r="J645">
        <v>0.31365365651341998</v>
      </c>
      <c r="K645">
        <v>0.188192193908052</v>
      </c>
    </row>
    <row r="646" spans="1:16" x14ac:dyDescent="0.25">
      <c r="A646" t="s">
        <v>566</v>
      </c>
      <c r="B646">
        <v>5.0893968114893036E-4</v>
      </c>
      <c r="C646">
        <v>1.0429719589754849E-3</v>
      </c>
      <c r="D646">
        <v>1.603311405087656E-3</v>
      </c>
      <c r="E646">
        <v>2.191229097759879E-3</v>
      </c>
      <c r="F646">
        <v>2.8080550940013751E-3</v>
      </c>
      <c r="G646">
        <v>3.669102177812098E-3</v>
      </c>
      <c r="H646">
        <v>4.5726731711180687E-3</v>
      </c>
      <c r="I646">
        <v>5.5208372522634677E-3</v>
      </c>
      <c r="J646">
        <v>6.2720630570509946E-3</v>
      </c>
      <c r="K646">
        <v>5.7328268844003532E-3</v>
      </c>
      <c r="L646">
        <v>2.911562893322363E-3</v>
      </c>
      <c r="M646">
        <v>1.5440172267275629E-3</v>
      </c>
      <c r="N646">
        <v>1.971401490307256E-3</v>
      </c>
      <c r="O646">
        <v>3.2504754522281851E-3</v>
      </c>
      <c r="P646">
        <v>9.5297445406326044E-3</v>
      </c>
    </row>
    <row r="647" spans="1:16" x14ac:dyDescent="0.25">
      <c r="A647" t="s">
        <v>567</v>
      </c>
      <c r="I647">
        <v>6.0728470980199702</v>
      </c>
      <c r="J647">
        <v>6.6729382530888586</v>
      </c>
      <c r="K647">
        <v>7.3286683853585632</v>
      </c>
      <c r="L647">
        <v>8.030015271302446</v>
      </c>
      <c r="M647">
        <v>8.7723818271717544</v>
      </c>
      <c r="N647">
        <v>9.5890995059704984</v>
      </c>
      <c r="O647">
        <v>10.40659243330744</v>
      </c>
      <c r="P647">
        <v>11.2341242236193</v>
      </c>
    </row>
    <row r="648" spans="1:16" x14ac:dyDescent="0.25">
      <c r="A648" t="s">
        <v>568</v>
      </c>
      <c r="B648">
        <v>4.9882198278330991E-4</v>
      </c>
      <c r="C648">
        <v>1.0212695864635489E-3</v>
      </c>
      <c r="D648">
        <v>1.5684226966256719E-3</v>
      </c>
      <c r="E648">
        <v>2.1414027320013971E-3</v>
      </c>
      <c r="F648">
        <v>2.7413758812541572E-3</v>
      </c>
      <c r="G648">
        <v>3.5792143113060151E-3</v>
      </c>
      <c r="H648">
        <v>4.4572368945576856E-3</v>
      </c>
      <c r="I648">
        <v>5.3772961258684443E-3</v>
      </c>
      <c r="J648">
        <v>6.1143917122969378E-3</v>
      </c>
      <c r="K648">
        <v>5.5926351516174663E-3</v>
      </c>
      <c r="L648">
        <v>2.859597814345409E-3</v>
      </c>
      <c r="M648">
        <v>1.538679324522085E-3</v>
      </c>
      <c r="N648">
        <v>1.966582057988219E-3</v>
      </c>
      <c r="O648">
        <v>3.240338376590868E-3</v>
      </c>
      <c r="P648">
        <v>9.4483437906522447E-3</v>
      </c>
    </row>
    <row r="649" spans="1:16" x14ac:dyDescent="0.25">
      <c r="A649" t="s">
        <v>569</v>
      </c>
      <c r="I649">
        <v>1.463044863264672</v>
      </c>
      <c r="J649">
        <v>1.6076752650498649</v>
      </c>
      <c r="K649">
        <v>1.7657603361646339</v>
      </c>
      <c r="L649">
        <v>1.9350601428108141</v>
      </c>
      <c r="M649">
        <v>2.1145903346409631</v>
      </c>
      <c r="N649">
        <v>2.3121827298371631</v>
      </c>
      <c r="O649">
        <v>2.5110313255751429</v>
      </c>
      <c r="P649">
        <v>2.7134434256263291</v>
      </c>
    </row>
    <row r="650" spans="1:16" x14ac:dyDescent="0.25">
      <c r="A650" t="s">
        <v>570</v>
      </c>
      <c r="I650">
        <v>203.20366172431531</v>
      </c>
      <c r="J650">
        <v>223.0924545383169</v>
      </c>
      <c r="K650">
        <v>243.3915125214173</v>
      </c>
      <c r="L650">
        <v>264.86140164411768</v>
      </c>
      <c r="M650">
        <v>287.4682753089607</v>
      </c>
      <c r="N650">
        <v>310.62252056139511</v>
      </c>
      <c r="O650">
        <v>332.64869776157241</v>
      </c>
      <c r="P650">
        <v>346.64948629853342</v>
      </c>
    </row>
    <row r="651" spans="1:16" x14ac:dyDescent="0.25">
      <c r="A651" t="s">
        <v>571</v>
      </c>
      <c r="F651">
        <v>2.116837316113406E-4</v>
      </c>
      <c r="G651">
        <v>6.4940233460475101E-4</v>
      </c>
      <c r="H651">
        <v>1.3352366081958219E-3</v>
      </c>
      <c r="I651">
        <v>2.0553202228391831E-3</v>
      </c>
      <c r="J651">
        <v>2.3503795727580091E-3</v>
      </c>
      <c r="K651">
        <v>9.4538683218443843E-4</v>
      </c>
      <c r="L651">
        <v>2.7587985059563302E-4</v>
      </c>
      <c r="M651">
        <v>3.521138195774971E-4</v>
      </c>
      <c r="N651">
        <v>4.4939747712604238E-4</v>
      </c>
      <c r="O651">
        <v>5.7355600086045843E-4</v>
      </c>
      <c r="P651">
        <v>3.4063068644627969E-3</v>
      </c>
    </row>
    <row r="652" spans="1:16" x14ac:dyDescent="0.25">
      <c r="A652" t="s">
        <v>572</v>
      </c>
      <c r="I652">
        <v>203.2032123990723</v>
      </c>
      <c r="J652">
        <v>223.09189302764381</v>
      </c>
      <c r="K652">
        <v>243.38960283805949</v>
      </c>
      <c r="L652">
        <v>264.85753841535779</v>
      </c>
      <c r="M652">
        <v>287.46200031923212</v>
      </c>
      <c r="N652">
        <v>310.61324375643431</v>
      </c>
      <c r="O652">
        <v>332.63577607638342</v>
      </c>
      <c r="P652">
        <v>346.63416339009189</v>
      </c>
    </row>
    <row r="653" spans="1:16" x14ac:dyDescent="0.25">
      <c r="A653" t="s">
        <v>573</v>
      </c>
      <c r="I653">
        <v>203.7870795581521</v>
      </c>
      <c r="J653">
        <v>223.99055884542781</v>
      </c>
      <c r="K653">
        <v>246.14923060468359</v>
      </c>
      <c r="L653">
        <v>270.50216858175008</v>
      </c>
      <c r="M653">
        <v>295.66279428795309</v>
      </c>
      <c r="N653">
        <v>324.36585847515909</v>
      </c>
      <c r="O653">
        <v>351.88242250200102</v>
      </c>
      <c r="P653">
        <v>380.33586591878469</v>
      </c>
    </row>
    <row r="654" spans="1:16" x14ac:dyDescent="0.25">
      <c r="A654" t="s">
        <v>574</v>
      </c>
      <c r="I654">
        <v>203.7871528160608</v>
      </c>
      <c r="J654">
        <v>223.99064950391991</v>
      </c>
      <c r="K654">
        <v>246.1493467531854</v>
      </c>
      <c r="L654">
        <v>270.50230970738329</v>
      </c>
      <c r="M654">
        <v>295.66338420442031</v>
      </c>
      <c r="N654">
        <v>324.36655962278621</v>
      </c>
      <c r="O654">
        <v>351.88395356200868</v>
      </c>
      <c r="P654">
        <v>380.33773566233361</v>
      </c>
    </row>
    <row r="655" spans="1:16" x14ac:dyDescent="0.25">
      <c r="A655" t="s">
        <v>575</v>
      </c>
      <c r="I655">
        <v>203.60730538557661</v>
      </c>
      <c r="J655">
        <v>223.69601820047171</v>
      </c>
      <c r="K655">
        <v>245.63387411356399</v>
      </c>
      <c r="L655">
        <v>268.83716295542541</v>
      </c>
      <c r="M655">
        <v>293.55624983979249</v>
      </c>
      <c r="N655">
        <v>320.24667389272207</v>
      </c>
      <c r="O655">
        <v>347.02410970570543</v>
      </c>
      <c r="P655">
        <v>372.68348355572579</v>
      </c>
    </row>
    <row r="656" spans="1:16" x14ac:dyDescent="0.25">
      <c r="A656" t="s">
        <v>576</v>
      </c>
      <c r="I656">
        <v>203.61410533148651</v>
      </c>
      <c r="J656">
        <v>223.7117048922602</v>
      </c>
      <c r="K656">
        <v>245.66758963111479</v>
      </c>
      <c r="L656">
        <v>268.69053863158342</v>
      </c>
      <c r="M656">
        <v>293.55355071997712</v>
      </c>
      <c r="N656">
        <v>319.95319423753722</v>
      </c>
      <c r="O656">
        <v>346.58170955548701</v>
      </c>
      <c r="P656">
        <v>372.49724800970051</v>
      </c>
    </row>
    <row r="657" spans="1:16" x14ac:dyDescent="0.25">
      <c r="A657" t="s">
        <v>577</v>
      </c>
      <c r="B657">
        <v>1.7415869713415349E-4</v>
      </c>
      <c r="C657">
        <v>5.3429510788588984E-4</v>
      </c>
      <c r="D657">
        <v>1.0985759991230611E-3</v>
      </c>
      <c r="E657">
        <v>1.6910422242593661E-3</v>
      </c>
      <c r="F657">
        <v>2.313099187424041E-3</v>
      </c>
      <c r="G657">
        <v>2.9662220780290812E-3</v>
      </c>
      <c r="H657">
        <v>3.6519593023071231E-3</v>
      </c>
      <c r="I657">
        <v>4.6094766550669776E-3</v>
      </c>
      <c r="J657">
        <v>5.191453388257228E-3</v>
      </c>
      <c r="K657">
        <v>4.1770831299850486E-3</v>
      </c>
      <c r="L657">
        <v>1.4924481229793239E-3</v>
      </c>
      <c r="M657">
        <v>1.2744500103519919E-3</v>
      </c>
      <c r="N657">
        <v>1.6265840595353789E-3</v>
      </c>
      <c r="O657">
        <v>2.461918850845722E-3</v>
      </c>
      <c r="P657">
        <v>8.0057027146283946E-3</v>
      </c>
    </row>
    <row r="658" spans="1:16" x14ac:dyDescent="0.25">
      <c r="A658" t="s">
        <v>578</v>
      </c>
      <c r="I658">
        <v>202.8388800683399</v>
      </c>
      <c r="J658">
        <v>221.39347013017559</v>
      </c>
      <c r="K658">
        <v>241.33771971992161</v>
      </c>
      <c r="L658">
        <v>262.61769998769932</v>
      </c>
      <c r="M658">
        <v>285.02327946873311</v>
      </c>
      <c r="N658">
        <v>307.96944103033047</v>
      </c>
      <c r="O658">
        <v>329.79544147393199</v>
      </c>
      <c r="P658">
        <v>343.67590608057992</v>
      </c>
    </row>
    <row r="659" spans="1:16" x14ac:dyDescent="0.25">
      <c r="A659" t="s">
        <v>579</v>
      </c>
      <c r="I659">
        <v>2.4504291966900171E-4</v>
      </c>
      <c r="J659">
        <v>2.5729972353742811E-4</v>
      </c>
      <c r="K659">
        <v>5.4041840198491821E-5</v>
      </c>
      <c r="L659">
        <v>6.8974074249764168E-5</v>
      </c>
      <c r="M659">
        <v>8.8031180720881793E-5</v>
      </c>
      <c r="N659">
        <v>1.123526417623206E-4</v>
      </c>
      <c r="O659">
        <v>1.4339349804700759E-4</v>
      </c>
      <c r="P659">
        <v>9.1501170661343017E-4</v>
      </c>
    </row>
    <row r="660" spans="1:16" x14ac:dyDescent="0.25">
      <c r="A660" t="s">
        <v>580</v>
      </c>
      <c r="I660">
        <v>202.83247204675811</v>
      </c>
      <c r="J660">
        <v>221.37777764794771</v>
      </c>
      <c r="K660">
        <v>241.3083883577662</v>
      </c>
      <c r="L660">
        <v>262.57185758454881</v>
      </c>
      <c r="M660">
        <v>284.95734377523701</v>
      </c>
      <c r="N660">
        <v>307.87888359972158</v>
      </c>
      <c r="O660">
        <v>329.67555389143598</v>
      </c>
      <c r="P660">
        <v>343.53773081848539</v>
      </c>
    </row>
    <row r="661" spans="1:16" x14ac:dyDescent="0.25">
      <c r="A661" t="s">
        <v>581</v>
      </c>
      <c r="I661">
        <v>2.4504291983911552E-4</v>
      </c>
      <c r="J661">
        <v>2.5729972374687141E-4</v>
      </c>
      <c r="K661">
        <v>5.4041840196184883E-5</v>
      </c>
      <c r="L661">
        <v>6.8974074255408999E-5</v>
      </c>
      <c r="M661">
        <v>8.8031180732797229E-5</v>
      </c>
      <c r="N661">
        <v>1.123526417841E-4</v>
      </c>
      <c r="O661">
        <v>1.433934980791736E-4</v>
      </c>
      <c r="P661">
        <v>9.1501170694996881E-4</v>
      </c>
    </row>
    <row r="662" spans="1:16" x14ac:dyDescent="0.25">
      <c r="A662" t="s">
        <v>582</v>
      </c>
      <c r="I662">
        <v>203.60609683761891</v>
      </c>
      <c r="J662">
        <v>223.69149609331271</v>
      </c>
      <c r="K662">
        <v>245.61869223474571</v>
      </c>
      <c r="L662">
        <v>268.97065930092509</v>
      </c>
      <c r="M662">
        <v>293.55084795001909</v>
      </c>
      <c r="N662">
        <v>320.51611887160522</v>
      </c>
      <c r="O662">
        <v>347.06395937965709</v>
      </c>
      <c r="P662">
        <v>373.29076647494821</v>
      </c>
    </row>
    <row r="663" spans="1:16" x14ac:dyDescent="0.25">
      <c r="A663" t="s">
        <v>583</v>
      </c>
      <c r="I663">
        <v>203.6066652694106</v>
      </c>
      <c r="J663">
        <v>223.69221536927549</v>
      </c>
      <c r="K663">
        <v>245.6196922937547</v>
      </c>
      <c r="L663">
        <v>268.97283026378852</v>
      </c>
      <c r="M663">
        <v>293.55575429175798</v>
      </c>
      <c r="N663">
        <v>320.52301253740899</v>
      </c>
      <c r="O663">
        <v>347.0751963120918</v>
      </c>
      <c r="P663">
        <v>373.30411199796799</v>
      </c>
    </row>
    <row r="664" spans="1:16" x14ac:dyDescent="0.25">
      <c r="A664" t="s">
        <v>584</v>
      </c>
      <c r="B664">
        <v>5.1183637725441759E-4</v>
      </c>
      <c r="C664">
        <v>1.049240941836114E-3</v>
      </c>
      <c r="D664">
        <v>1.6134889215391761E-3</v>
      </c>
      <c r="E664">
        <v>2.2059189055680839E-3</v>
      </c>
      <c r="F664">
        <v>2.8279359648655271E-3</v>
      </c>
      <c r="G664">
        <v>3.6964821185941962E-3</v>
      </c>
      <c r="H664">
        <v>4.6084179062806886E-3</v>
      </c>
      <c r="I664">
        <v>5.5659083351211709E-3</v>
      </c>
      <c r="J664">
        <v>6.3220214173371836E-3</v>
      </c>
      <c r="K664">
        <v>5.7780258179685037E-3</v>
      </c>
      <c r="L664">
        <v>2.9291784265119279E-3</v>
      </c>
      <c r="M664">
        <v>1.546113736663052E-3</v>
      </c>
      <c r="N664">
        <v>1.9733200394999881E-3</v>
      </c>
      <c r="O664">
        <v>3.2545428505960671E-3</v>
      </c>
      <c r="P664">
        <v>9.5639940114315806E-3</v>
      </c>
    </row>
    <row r="665" spans="1:16" x14ac:dyDescent="0.25">
      <c r="A665" t="s">
        <v>585</v>
      </c>
      <c r="I665">
        <v>203.606748119114</v>
      </c>
      <c r="J665">
        <v>223.6923205406334</v>
      </c>
      <c r="K665">
        <v>245.61983890829501</v>
      </c>
      <c r="L665">
        <v>268.97314930160371</v>
      </c>
      <c r="M665">
        <v>293.55647320034848</v>
      </c>
      <c r="N665">
        <v>320.52402822131302</v>
      </c>
      <c r="O665">
        <v>347.07685156365687</v>
      </c>
      <c r="P665">
        <v>373.3060855891091</v>
      </c>
    </row>
    <row r="666" spans="1:16" x14ac:dyDescent="0.25">
      <c r="A666" t="s">
        <v>586</v>
      </c>
      <c r="I666">
        <v>6.6439573078451781</v>
      </c>
      <c r="J666">
        <v>7.3029725101000267</v>
      </c>
      <c r="K666">
        <v>8.025840794644143</v>
      </c>
      <c r="L666">
        <v>8.82006568819628</v>
      </c>
      <c r="M666">
        <v>9.6910627596618184</v>
      </c>
      <c r="N666">
        <v>10.55749548872342</v>
      </c>
      <c r="O666">
        <v>11.5285768665725</v>
      </c>
      <c r="P666">
        <v>12.601097024907171</v>
      </c>
    </row>
    <row r="667" spans="1:16" x14ac:dyDescent="0.25">
      <c r="A667" t="s">
        <v>587</v>
      </c>
      <c r="I667">
        <v>6.6439552366889343</v>
      </c>
      <c r="J667">
        <v>7.3029699010542197</v>
      </c>
      <c r="K667">
        <v>8.0258373821933375</v>
      </c>
      <c r="L667">
        <v>8.8200614620529372</v>
      </c>
      <c r="M667">
        <v>9.6910575846619604</v>
      </c>
      <c r="N667">
        <v>10.55746459228757</v>
      </c>
      <c r="O667">
        <v>11.528535112260901</v>
      </c>
      <c r="P667">
        <v>12.60105028946419</v>
      </c>
    </row>
    <row r="668" spans="1:16" x14ac:dyDescent="0.25">
      <c r="A668" t="s">
        <v>588</v>
      </c>
      <c r="I668">
        <v>6.6439583253752312</v>
      </c>
      <c r="J668">
        <v>7.3029737944458564</v>
      </c>
      <c r="K668">
        <v>8.0258424777790918</v>
      </c>
      <c r="L668">
        <v>8.8200677791553286</v>
      </c>
      <c r="M668">
        <v>9.6910653284397714</v>
      </c>
      <c r="N668">
        <v>10.55751061762491</v>
      </c>
      <c r="O668">
        <v>11.52859733165668</v>
      </c>
      <c r="P668">
        <v>12.60111995627978</v>
      </c>
    </row>
    <row r="669" spans="1:16" x14ac:dyDescent="0.25">
      <c r="A669" t="s">
        <v>589</v>
      </c>
      <c r="I669">
        <v>6.6352651278738346</v>
      </c>
      <c r="J669">
        <v>7.2891567006802731</v>
      </c>
      <c r="K669">
        <v>8.00264267691092</v>
      </c>
      <c r="L669">
        <v>8.7610776613013783</v>
      </c>
      <c r="M669">
        <v>9.5577213049893714</v>
      </c>
      <c r="N669">
        <v>10.430021167256379</v>
      </c>
      <c r="O669">
        <v>11.28372678384271</v>
      </c>
      <c r="P669">
        <v>12.11551496398323</v>
      </c>
    </row>
    <row r="670" spans="1:16" x14ac:dyDescent="0.25">
      <c r="A670" t="s">
        <v>590</v>
      </c>
      <c r="I670">
        <v>6.6352634728130688</v>
      </c>
      <c r="J670">
        <v>7.2891545906250004</v>
      </c>
      <c r="K670">
        <v>8.0026397195908068</v>
      </c>
      <c r="L670">
        <v>8.7610712193020426</v>
      </c>
      <c r="M670">
        <v>9.5577068720261806</v>
      </c>
      <c r="N670">
        <v>10.430000687271169</v>
      </c>
      <c r="O670">
        <v>11.283693490968661</v>
      </c>
      <c r="P670">
        <v>12.115475244614791</v>
      </c>
    </row>
    <row r="671" spans="1:16" x14ac:dyDescent="0.25">
      <c r="A671" t="s">
        <v>591</v>
      </c>
      <c r="I671">
        <v>6.6352663982851672</v>
      </c>
      <c r="J671">
        <v>7.2891583199494523</v>
      </c>
      <c r="K671">
        <v>8.0026449459724684</v>
      </c>
      <c r="L671">
        <v>8.7610826039418637</v>
      </c>
      <c r="M671">
        <v>9.5577323807279395</v>
      </c>
      <c r="N671">
        <v>10.430036878253331</v>
      </c>
      <c r="O671">
        <v>11.283752322988409</v>
      </c>
      <c r="P671">
        <v>12.115545425674741</v>
      </c>
    </row>
    <row r="672" spans="1:16" x14ac:dyDescent="0.25">
      <c r="A672" t="s">
        <v>592</v>
      </c>
      <c r="I672">
        <v>6.6352697007405723</v>
      </c>
      <c r="J672">
        <v>7.2891625321554852</v>
      </c>
      <c r="K672">
        <v>8.002650851487271</v>
      </c>
      <c r="L672">
        <v>8.7610954675535702</v>
      </c>
      <c r="M672">
        <v>9.5577611893684953</v>
      </c>
      <c r="N672">
        <v>10.43007778087248</v>
      </c>
      <c r="O672">
        <v>11.283818823585539</v>
      </c>
      <c r="P672">
        <v>12.11562479774063</v>
      </c>
    </row>
    <row r="673" spans="1:16" x14ac:dyDescent="0.25">
      <c r="A673" t="s">
        <v>593</v>
      </c>
      <c r="I673">
        <v>6.6352652870291831</v>
      </c>
      <c r="J673">
        <v>7.289156906472547</v>
      </c>
      <c r="K673">
        <v>8.0026429683114433</v>
      </c>
      <c r="L673">
        <v>8.7610782961537446</v>
      </c>
      <c r="M673">
        <v>9.5577227112444714</v>
      </c>
      <c r="N673">
        <v>10.43002320004973</v>
      </c>
      <c r="O673">
        <v>11.28373009824332</v>
      </c>
      <c r="P673">
        <v>12.11551897182917</v>
      </c>
    </row>
    <row r="674" spans="1:16" x14ac:dyDescent="0.25">
      <c r="A674" t="s">
        <v>594</v>
      </c>
      <c r="I674">
        <v>6.6352719388318846</v>
      </c>
      <c r="J674">
        <v>7.2891653847155027</v>
      </c>
      <c r="K674">
        <v>8.0026548486644522</v>
      </c>
      <c r="L674">
        <v>8.7611041741221491</v>
      </c>
      <c r="M674">
        <v>9.5577806993226524</v>
      </c>
      <c r="N674">
        <v>10.430105454008659</v>
      </c>
      <c r="O674">
        <v>11.28386380911688</v>
      </c>
      <c r="P674">
        <v>12.115678451662671</v>
      </c>
    </row>
    <row r="675" spans="1:16" x14ac:dyDescent="0.25">
      <c r="A675" t="s">
        <v>595</v>
      </c>
      <c r="B675">
        <v>6.5739370250358811E-4</v>
      </c>
      <c r="C675">
        <v>1.346040364944833E-3</v>
      </c>
      <c r="D675">
        <v>2.2476191855742992E-3</v>
      </c>
      <c r="E675">
        <v>3.1921671834134061E-3</v>
      </c>
      <c r="F675">
        <v>4.1816418497545747E-3</v>
      </c>
      <c r="G675">
        <v>5.2180840420466279E-3</v>
      </c>
      <c r="H675">
        <v>6.3036213656459464E-3</v>
      </c>
      <c r="I675">
        <v>7.6690203235217844E-3</v>
      </c>
      <c r="J675">
        <v>8.8767913320357775E-3</v>
      </c>
      <c r="K675">
        <v>9.9037576185269319E-3</v>
      </c>
      <c r="L675">
        <v>1.1092992578635051E-2</v>
      </c>
      <c r="M675">
        <v>9.8068040013906729E-3</v>
      </c>
      <c r="N675">
        <v>6.7927269930386841E-3</v>
      </c>
      <c r="O675">
        <v>8.073025580027782E-3</v>
      </c>
      <c r="P675">
        <v>1.7873393300053289E-2</v>
      </c>
    </row>
    <row r="676" spans="1:16" x14ac:dyDescent="0.25">
      <c r="A676" t="s">
        <v>596</v>
      </c>
      <c r="B676">
        <v>8.2725522944048771E-4</v>
      </c>
      <c r="C676">
        <v>1.6944836372662581E-3</v>
      </c>
      <c r="D676">
        <v>2.7850708731750919E-3</v>
      </c>
      <c r="E676">
        <v>3.9283597651039569E-3</v>
      </c>
      <c r="F676">
        <v>5.1268120001443261E-3</v>
      </c>
      <c r="G676">
        <v>6.3829976426710696E-3</v>
      </c>
      <c r="H676">
        <v>7.6995995296211157E-3</v>
      </c>
      <c r="I676">
        <v>9.3096972815637762E-3</v>
      </c>
      <c r="J676">
        <v>1.0771163961526621E-2</v>
      </c>
      <c r="K676">
        <v>1.206092934794567E-2</v>
      </c>
      <c r="L676">
        <v>1.379680165027879E-2</v>
      </c>
      <c r="M676">
        <v>1.5730122021100641E-2</v>
      </c>
      <c r="N676">
        <v>1.453734770430022E-2</v>
      </c>
      <c r="O676">
        <v>1.179984651922086E-2</v>
      </c>
      <c r="P676">
        <v>2.229525779497462E-2</v>
      </c>
    </row>
    <row r="677" spans="1:16" x14ac:dyDescent="0.25">
      <c r="A677" t="s">
        <v>597</v>
      </c>
      <c r="I677">
        <v>23.953787023660279</v>
      </c>
      <c r="J677">
        <v>26.331319344448499</v>
      </c>
      <c r="K677">
        <v>28.94033470221839</v>
      </c>
      <c r="L677">
        <v>31.804723404777569</v>
      </c>
      <c r="M677">
        <v>34.942623158153729</v>
      </c>
      <c r="N677">
        <v>38.371364377559928</v>
      </c>
      <c r="O677">
        <v>41.541268061180709</v>
      </c>
      <c r="P677">
        <v>45.069229778205347</v>
      </c>
    </row>
    <row r="678" spans="1:16" x14ac:dyDescent="0.25">
      <c r="A678" t="s">
        <v>598</v>
      </c>
      <c r="I678">
        <v>23.952936650134092</v>
      </c>
      <c r="J678">
        <v>26.331930139995471</v>
      </c>
      <c r="K678">
        <v>28.941157700707819</v>
      </c>
      <c r="L678">
        <v>31.80914935332666</v>
      </c>
      <c r="M678">
        <v>34.952103821412791</v>
      </c>
      <c r="N678">
        <v>38.061733809159648</v>
      </c>
      <c r="O678">
        <v>41.693709349308882</v>
      </c>
      <c r="P678">
        <v>45.609926115506013</v>
      </c>
    </row>
    <row r="679" spans="1:16" x14ac:dyDescent="0.25">
      <c r="A679" t="s">
        <v>599</v>
      </c>
      <c r="I679">
        <v>0.17295492166266349</v>
      </c>
      <c r="J679">
        <v>0.3514935123432037</v>
      </c>
      <c r="K679">
        <v>0.57623180651317885</v>
      </c>
      <c r="L679">
        <v>0.76974870859491318</v>
      </c>
      <c r="M679">
        <v>0.9956333609948792</v>
      </c>
      <c r="N679">
        <v>1.12381692122504</v>
      </c>
      <c r="O679">
        <v>1.3787315257735751</v>
      </c>
      <c r="P679">
        <v>1.6761669907782399</v>
      </c>
    </row>
    <row r="680" spans="1:16" x14ac:dyDescent="0.25">
      <c r="A680" t="s">
        <v>600</v>
      </c>
      <c r="I680">
        <v>23.95290244468065</v>
      </c>
      <c r="J680">
        <v>26.331888379525729</v>
      </c>
      <c r="K680">
        <v>28.941104067960559</v>
      </c>
      <c r="L680">
        <v>31.809084212795451</v>
      </c>
      <c r="M680">
        <v>34.952023908529</v>
      </c>
      <c r="N680">
        <v>38.061147458319738</v>
      </c>
      <c r="O680">
        <v>41.693020158870162</v>
      </c>
      <c r="P680">
        <v>45.609158298046793</v>
      </c>
    </row>
    <row r="681" spans="1:16" x14ac:dyDescent="0.25">
      <c r="A681" t="s">
        <v>601</v>
      </c>
      <c r="I681">
        <v>0.15352164696193429</v>
      </c>
      <c r="J681">
        <v>0.29073019746134671</v>
      </c>
      <c r="K681">
        <v>0.46901188842844221</v>
      </c>
      <c r="L681">
        <v>0.58098651304408033</v>
      </c>
      <c r="M681">
        <v>0.72382219578462248</v>
      </c>
      <c r="N681">
        <v>0.86545609272867829</v>
      </c>
      <c r="O681">
        <v>1.1014085028016229</v>
      </c>
      <c r="P681">
        <v>1.3236676737893061</v>
      </c>
    </row>
    <row r="682" spans="1:16" x14ac:dyDescent="0.25">
      <c r="A682" t="s">
        <v>602</v>
      </c>
      <c r="B682">
        <v>6.6442695913109212E-4</v>
      </c>
      <c r="C682">
        <v>1.360926750032812E-3</v>
      </c>
      <c r="D682">
        <v>2.0909893227191731E-3</v>
      </c>
      <c r="E682">
        <v>3.046779879502858E-3</v>
      </c>
      <c r="F682">
        <v>4.0485964249775339E-3</v>
      </c>
      <c r="G682">
        <v>5.0985710092492469E-3</v>
      </c>
      <c r="H682">
        <v>6.198928101709654E-3</v>
      </c>
      <c r="I682">
        <v>7.3519882819604258E-3</v>
      </c>
      <c r="J682">
        <v>8.5736654211513042E-3</v>
      </c>
      <c r="K682">
        <v>9.6095336234898639E-3</v>
      </c>
      <c r="L682">
        <v>1.0532141787798099E-2</v>
      </c>
      <c r="M682">
        <v>8.5999321115895564E-3</v>
      </c>
      <c r="N682">
        <v>5.9471069623740457E-3</v>
      </c>
      <c r="O682">
        <v>7.5618671123474524E-3</v>
      </c>
      <c r="P682">
        <v>1.7292137902790529E-2</v>
      </c>
    </row>
    <row r="683" spans="1:16" x14ac:dyDescent="0.25">
      <c r="A683" t="s">
        <v>603</v>
      </c>
      <c r="I683">
        <v>23.952932131909591</v>
      </c>
      <c r="J683">
        <v>26.331924666704641</v>
      </c>
      <c r="K683">
        <v>28.94115070654842</v>
      </c>
      <c r="L683">
        <v>31.8091409194774</v>
      </c>
      <c r="M683">
        <v>34.952093507676089</v>
      </c>
      <c r="N683">
        <v>38.06165538831273</v>
      </c>
      <c r="O683">
        <v>41.693617287972842</v>
      </c>
      <c r="P683">
        <v>45.60982370003331</v>
      </c>
    </row>
    <row r="684" spans="1:16" x14ac:dyDescent="0.25">
      <c r="A684" t="s">
        <v>604</v>
      </c>
      <c r="I684">
        <v>0.15061948855128901</v>
      </c>
      <c r="J684">
        <v>0.36988223066918369</v>
      </c>
      <c r="K684">
        <v>0.55868529718363857</v>
      </c>
      <c r="L684">
        <v>0.80738929736596488</v>
      </c>
      <c r="M684">
        <v>0.97613111737543001</v>
      </c>
      <c r="N684">
        <v>1.1965122205694001</v>
      </c>
      <c r="O684">
        <v>1.427229842186905</v>
      </c>
      <c r="P684">
        <v>1.7174187209493419</v>
      </c>
    </row>
    <row r="685" spans="1:16" x14ac:dyDescent="0.25">
      <c r="A685" t="s">
        <v>605</v>
      </c>
      <c r="I685">
        <v>23.95727181457546</v>
      </c>
      <c r="J685">
        <v>26.33720277790594</v>
      </c>
      <c r="K685">
        <v>28.949982032544131</v>
      </c>
      <c r="L685">
        <v>31.816445004587369</v>
      </c>
      <c r="M685">
        <v>34.957572280204701</v>
      </c>
      <c r="N685">
        <v>38.392139481944952</v>
      </c>
      <c r="O685">
        <v>42.128201092835859</v>
      </c>
      <c r="P685">
        <v>46.117256721271318</v>
      </c>
    </row>
    <row r="686" spans="1:16" x14ac:dyDescent="0.25">
      <c r="A686" t="s">
        <v>606</v>
      </c>
      <c r="I686">
        <v>23.957274217252209</v>
      </c>
      <c r="J686">
        <v>26.33720575669788</v>
      </c>
      <c r="K686">
        <v>28.949985818031021</v>
      </c>
      <c r="L686">
        <v>31.81644980536052</v>
      </c>
      <c r="M686">
        <v>34.957578377735757</v>
      </c>
      <c r="N686">
        <v>38.392147258004627</v>
      </c>
      <c r="O686">
        <v>42.12821102389433</v>
      </c>
      <c r="P686">
        <v>46.117268517119783</v>
      </c>
    </row>
    <row r="687" spans="1:16" x14ac:dyDescent="0.25">
      <c r="A687" t="s">
        <v>607</v>
      </c>
      <c r="I687">
        <v>23.957262990840999</v>
      </c>
      <c r="J687">
        <v>26.337191838660981</v>
      </c>
      <c r="K687">
        <v>28.949968131119</v>
      </c>
      <c r="L687">
        <v>31.816427375088271</v>
      </c>
      <c r="M687">
        <v>34.957549889154997</v>
      </c>
      <c r="N687">
        <v>38.392110927629979</v>
      </c>
      <c r="O687">
        <v>42.128164625907289</v>
      </c>
      <c r="P687">
        <v>46.117213407384909</v>
      </c>
    </row>
    <row r="688" spans="1:16" x14ac:dyDescent="0.25">
      <c r="A688" t="s">
        <v>608</v>
      </c>
      <c r="B688">
        <v>1.3783439613552319E-3</v>
      </c>
      <c r="C688">
        <v>2.8395359369061662E-3</v>
      </c>
      <c r="D688">
        <v>4.3894941495921536E-3</v>
      </c>
      <c r="E688">
        <v>6.0346829761109954E-3</v>
      </c>
      <c r="F688">
        <v>7.7821803950258624E-3</v>
      </c>
      <c r="G688">
        <v>9.6397563058918528E-3</v>
      </c>
      <c r="H688">
        <v>1.161596391209355E-2</v>
      </c>
      <c r="I688">
        <v>1.372024689645065E-2</v>
      </c>
      <c r="J688">
        <v>1.570411271584914E-2</v>
      </c>
      <c r="K688">
        <v>1.7538845343773469E-2</v>
      </c>
      <c r="L688">
        <v>1.9736813781830041E-2</v>
      </c>
      <c r="M688">
        <v>2.239390334250586E-2</v>
      </c>
      <c r="N688">
        <v>2.571681765472255E-2</v>
      </c>
      <c r="O688">
        <v>3.0344554183259181E-2</v>
      </c>
      <c r="P688">
        <v>4.5638914557291389E-2</v>
      </c>
    </row>
    <row r="689" spans="1:16" x14ac:dyDescent="0.25">
      <c r="A689" t="s">
        <v>609</v>
      </c>
      <c r="I689">
        <v>94.208617495957</v>
      </c>
      <c r="J689">
        <v>103.2400753552666</v>
      </c>
      <c r="K689">
        <v>112.95910010627</v>
      </c>
      <c r="L689">
        <v>122.6637955188951</v>
      </c>
      <c r="M689">
        <v>131.87200489013259</v>
      </c>
      <c r="N689">
        <v>142.14481838006179</v>
      </c>
      <c r="O689">
        <v>149.5272163814677</v>
      </c>
      <c r="P689">
        <v>155.38570773211589</v>
      </c>
    </row>
    <row r="690" spans="1:16" x14ac:dyDescent="0.25">
      <c r="A690" t="s">
        <v>610</v>
      </c>
      <c r="B690">
        <v>1.3195230734490759E-4</v>
      </c>
      <c r="C690">
        <v>2.7050121672890341E-4</v>
      </c>
      <c r="D690">
        <v>4.1597642098939171E-4</v>
      </c>
      <c r="E690">
        <v>5.6872408014526212E-4</v>
      </c>
      <c r="F690">
        <v>7.2910764262515762E-4</v>
      </c>
      <c r="G690">
        <v>9.5139778657175379E-4</v>
      </c>
      <c r="H690">
        <v>1.1848007829859859E-3</v>
      </c>
      <c r="I690">
        <v>1.429872075499867E-3</v>
      </c>
      <c r="J690">
        <v>1.624821163033488E-3</v>
      </c>
      <c r="K690">
        <v>1.486588070575344E-3</v>
      </c>
      <c r="L690">
        <v>7.576786906140704E-4</v>
      </c>
      <c r="M690">
        <v>4.0440587442555973E-4</v>
      </c>
      <c r="N690">
        <v>5.1613859270640606E-4</v>
      </c>
      <c r="O690">
        <v>8.5128242561988338E-4</v>
      </c>
      <c r="P690">
        <v>2.5852005327524131E-3</v>
      </c>
    </row>
    <row r="691" spans="1:16" x14ac:dyDescent="0.25">
      <c r="A691" t="s">
        <v>611</v>
      </c>
      <c r="I691">
        <v>2.4125881855985778</v>
      </c>
      <c r="J691">
        <v>2.6512915967206552</v>
      </c>
      <c r="K691">
        <v>2.912759696449017</v>
      </c>
      <c r="L691">
        <v>3.199675291913767</v>
      </c>
      <c r="M691">
        <v>3.4962781737329811</v>
      </c>
      <c r="N691">
        <v>3.8242729238823818</v>
      </c>
      <c r="O691">
        <v>4.1641853610777897</v>
      </c>
      <c r="P691">
        <v>4.4773923136545752</v>
      </c>
    </row>
    <row r="692" spans="1:16" x14ac:dyDescent="0.25">
      <c r="A692" t="s">
        <v>612</v>
      </c>
      <c r="I692">
        <v>2.4125863653300601</v>
      </c>
      <c r="J692">
        <v>2.651289293748647</v>
      </c>
      <c r="K692">
        <v>2.912756631500629</v>
      </c>
      <c r="L692">
        <v>3.1996714147303731</v>
      </c>
      <c r="M692">
        <v>3.4962644670549792</v>
      </c>
      <c r="N692">
        <v>3.824253260825321</v>
      </c>
      <c r="O692">
        <v>4.1641557645801823</v>
      </c>
      <c r="P692">
        <v>4.4773535399618467</v>
      </c>
    </row>
    <row r="693" spans="1:16" x14ac:dyDescent="0.25">
      <c r="A693" t="s">
        <v>613</v>
      </c>
      <c r="I693">
        <v>2.4125878322973291</v>
      </c>
      <c r="J693">
        <v>2.651291149720115</v>
      </c>
      <c r="K693">
        <v>2.912759101538088</v>
      </c>
      <c r="L693">
        <v>3.1996745393341381</v>
      </c>
      <c r="M693">
        <v>3.4962755134545418</v>
      </c>
      <c r="N693">
        <v>3.8242691074410158</v>
      </c>
      <c r="O693">
        <v>4.1641796164450113</v>
      </c>
      <c r="P693">
        <v>4.4773847874795232</v>
      </c>
    </row>
    <row r="694" spans="1:16" x14ac:dyDescent="0.25">
      <c r="A694" t="s">
        <v>614</v>
      </c>
      <c r="I694">
        <v>2.414267888347442</v>
      </c>
      <c r="J694">
        <v>2.6539824289840221</v>
      </c>
      <c r="K694">
        <v>2.9170589530703288</v>
      </c>
      <c r="L694">
        <v>3.205920668700498</v>
      </c>
      <c r="M694">
        <v>3.5224377334036978</v>
      </c>
      <c r="N694">
        <v>3.868433624939045</v>
      </c>
      <c r="O694">
        <v>4.1886310448305686</v>
      </c>
      <c r="P694">
        <v>4.545686894533393</v>
      </c>
    </row>
    <row r="695" spans="1:16" x14ac:dyDescent="0.25">
      <c r="A695" t="s">
        <v>615</v>
      </c>
      <c r="I695">
        <v>2.4125947252748601</v>
      </c>
      <c r="J695">
        <v>2.651299871807919</v>
      </c>
      <c r="K695">
        <v>2.9127707109937271</v>
      </c>
      <c r="L695">
        <v>3.199689227285055</v>
      </c>
      <c r="M695">
        <v>3.496327408077875</v>
      </c>
      <c r="N695">
        <v>3.8243435655593232</v>
      </c>
      <c r="O695">
        <v>4.1642917097517103</v>
      </c>
      <c r="P695">
        <v>4.4775316667162421</v>
      </c>
    </row>
    <row r="696" spans="1:16" x14ac:dyDescent="0.25">
      <c r="A696" t="s">
        <v>616</v>
      </c>
      <c r="I696">
        <v>2.4125957157553599</v>
      </c>
      <c r="J696">
        <v>2.6513011253216652</v>
      </c>
      <c r="K696">
        <v>2.9127723797087679</v>
      </c>
      <c r="L696">
        <v>3.1996913388413311</v>
      </c>
      <c r="M696">
        <v>3.4963348637044862</v>
      </c>
      <c r="N696">
        <v>3.8243542646152839</v>
      </c>
      <c r="O696">
        <v>4.1643078195491903</v>
      </c>
      <c r="P696">
        <v>4.4775527799329664</v>
      </c>
    </row>
    <row r="697" spans="1:16" x14ac:dyDescent="0.25">
      <c r="A697" t="s">
        <v>617</v>
      </c>
      <c r="B697">
        <v>4.617701277022532E-4</v>
      </c>
      <c r="C697">
        <v>9.4276782084164277E-4</v>
      </c>
      <c r="D697">
        <v>1.616874483302068E-3</v>
      </c>
      <c r="E697">
        <v>2.320229030310835E-3</v>
      </c>
      <c r="F697">
        <v>3.054076529218042E-3</v>
      </c>
      <c r="G697">
        <v>3.8197054557573659E-3</v>
      </c>
      <c r="H697">
        <v>4.6184562081740986E-3</v>
      </c>
      <c r="I697">
        <v>5.6701813007685974E-3</v>
      </c>
      <c r="J697">
        <v>6.5781534821666666E-3</v>
      </c>
      <c r="K697">
        <v>7.2226126262464286E-3</v>
      </c>
      <c r="L697">
        <v>5.9237787958509799E-3</v>
      </c>
      <c r="M697">
        <v>3.2076156662325561E-3</v>
      </c>
      <c r="N697">
        <v>3.5793177938194371E-3</v>
      </c>
      <c r="O697">
        <v>4.9627835742158564E-3</v>
      </c>
      <c r="P697">
        <v>1.2082620573000941E-2</v>
      </c>
    </row>
    <row r="698" spans="1:16" x14ac:dyDescent="0.25">
      <c r="A698" t="s">
        <v>618</v>
      </c>
      <c r="B698">
        <v>2.353810636878027E-2</v>
      </c>
      <c r="C698">
        <v>0.5351700274744754</v>
      </c>
      <c r="D698">
        <v>1.067729748242489</v>
      </c>
      <c r="E698">
        <v>1.602826051290865</v>
      </c>
      <c r="F698">
        <v>56.868096351495069</v>
      </c>
      <c r="G698">
        <v>57.4023023353108</v>
      </c>
      <c r="H698">
        <v>57.837706935906617</v>
      </c>
      <c r="I698">
        <v>57.83866500093653</v>
      </c>
      <c r="J698">
        <v>57.839421430797643</v>
      </c>
      <c r="K698">
        <v>57.194100879099921</v>
      </c>
      <c r="L698">
        <v>0.28339452986770269</v>
      </c>
      <c r="M698">
        <v>1.5462146532555161E-3</v>
      </c>
      <c r="N698">
        <v>1.9733783683958139E-3</v>
      </c>
      <c r="O698">
        <v>3.2545780118159061E-3</v>
      </c>
      <c r="P698">
        <v>9.5636775440007243E-3</v>
      </c>
    </row>
    <row r="699" spans="1:16" x14ac:dyDescent="0.25">
      <c r="A699" t="s">
        <v>619</v>
      </c>
      <c r="I699">
        <v>62.838296729559772</v>
      </c>
      <c r="J699">
        <v>69.067583609123162</v>
      </c>
      <c r="K699">
        <v>75.884294341996664</v>
      </c>
      <c r="L699">
        <v>83.183236795520429</v>
      </c>
      <c r="M699">
        <v>90.913019009332757</v>
      </c>
      <c r="N699">
        <v>99.403731182893779</v>
      </c>
      <c r="O699">
        <v>107.8870214979968</v>
      </c>
      <c r="P699">
        <v>116.42613599401371</v>
      </c>
    </row>
    <row r="700" spans="1:16" x14ac:dyDescent="0.25">
      <c r="A700" t="s">
        <v>620</v>
      </c>
      <c r="B700">
        <v>109.4624923836359</v>
      </c>
      <c r="C700">
        <v>109.4624923836359</v>
      </c>
      <c r="D700">
        <v>109.4624923836359</v>
      </c>
      <c r="E700">
        <v>109.4624923836359</v>
      </c>
      <c r="F700">
        <v>54.731246191817952</v>
      </c>
      <c r="G700">
        <v>54.731246191817952</v>
      </c>
      <c r="H700">
        <v>54.731246191817952</v>
      </c>
      <c r="I700">
        <v>54.731246191817952</v>
      </c>
      <c r="J700">
        <v>54.731246191817952</v>
      </c>
    </row>
    <row r="701" spans="1:16" x14ac:dyDescent="0.25">
      <c r="A701" t="s">
        <v>621</v>
      </c>
      <c r="B701">
        <v>1.2774276821469579E-2</v>
      </c>
      <c r="C701">
        <v>4.9808045028777573E-2</v>
      </c>
      <c r="D701">
        <v>9.4305884793823055E-2</v>
      </c>
      <c r="E701">
        <v>0.14557810391666209</v>
      </c>
      <c r="F701">
        <v>4.1741057212010899</v>
      </c>
      <c r="G701">
        <v>4.2146712175407206</v>
      </c>
      <c r="H701">
        <v>4.241747035376684</v>
      </c>
      <c r="I701">
        <v>4.2427050051407944</v>
      </c>
      <c r="J701">
        <v>4.2434613772690772</v>
      </c>
      <c r="K701">
        <v>4.1835003288227028</v>
      </c>
      <c r="L701">
        <v>2.1334765037193271E-2</v>
      </c>
      <c r="M701">
        <v>1.5461257611249161E-3</v>
      </c>
      <c r="N701">
        <v>1.9731989537577878E-3</v>
      </c>
      <c r="O701">
        <v>3.2539320515774552E-3</v>
      </c>
      <c r="P701">
        <v>9.5565694443695039E-3</v>
      </c>
    </row>
    <row r="702" spans="1:16" x14ac:dyDescent="0.25">
      <c r="A702" t="s">
        <v>622</v>
      </c>
      <c r="I702">
        <v>15.139438631840139</v>
      </c>
      <c r="J702">
        <v>16.640614759306271</v>
      </c>
      <c r="K702">
        <v>18.2838634126988</v>
      </c>
      <c r="L702">
        <v>20.0488769574965</v>
      </c>
      <c r="M702">
        <v>21.924299234255471</v>
      </c>
      <c r="N702">
        <v>23.98322020832445</v>
      </c>
      <c r="O702">
        <v>26.056540014977411</v>
      </c>
      <c r="P702">
        <v>28.157218553874671</v>
      </c>
    </row>
    <row r="703" spans="1:16" x14ac:dyDescent="0.25">
      <c r="A703" t="s">
        <v>623</v>
      </c>
      <c r="B703">
        <v>8.0254863006220223</v>
      </c>
      <c r="C703">
        <v>8.0254863006220223</v>
      </c>
      <c r="D703">
        <v>8.0254863006220223</v>
      </c>
      <c r="E703">
        <v>8.0254863006220223</v>
      </c>
      <c r="F703">
        <v>4.0127431503110111</v>
      </c>
      <c r="G703">
        <v>4.0127431503110111</v>
      </c>
      <c r="H703">
        <v>4.0127431503110111</v>
      </c>
      <c r="I703">
        <v>4.0127431503110111</v>
      </c>
      <c r="J703">
        <v>4.0127431503110111</v>
      </c>
    </row>
    <row r="704" spans="1:16" x14ac:dyDescent="0.25">
      <c r="A704" t="s">
        <v>624</v>
      </c>
      <c r="I704">
        <v>2102.9067543062411</v>
      </c>
      <c r="J704">
        <v>2310.0654391126</v>
      </c>
      <c r="K704">
        <v>2520.700330118595</v>
      </c>
      <c r="L704">
        <v>2743.087865438014</v>
      </c>
      <c r="M704">
        <v>2977.1716681308699</v>
      </c>
      <c r="N704">
        <v>3216.662620315049</v>
      </c>
      <c r="O704">
        <v>3444.0554177249669</v>
      </c>
      <c r="P704">
        <v>3588.1690794913152</v>
      </c>
    </row>
    <row r="705" spans="1:16" x14ac:dyDescent="0.25">
      <c r="A705" t="s">
        <v>625</v>
      </c>
      <c r="B705">
        <v>5.6566844372809592E-3</v>
      </c>
      <c r="C705">
        <v>0.65754495207534291</v>
      </c>
      <c r="D705">
        <v>1.71388850977869</v>
      </c>
      <c r="E705">
        <v>221.05951422927771</v>
      </c>
      <c r="F705">
        <v>222.65021984672941</v>
      </c>
      <c r="G705">
        <v>223.59911480398409</v>
      </c>
      <c r="H705">
        <v>224.2888556148547</v>
      </c>
      <c r="I705">
        <v>4.9439503326082548</v>
      </c>
      <c r="J705">
        <v>3.3480949365176018</v>
      </c>
      <c r="K705">
        <v>0.35002536808351331</v>
      </c>
      <c r="L705">
        <v>2.7590126080346948E-4</v>
      </c>
      <c r="M705">
        <v>3.5212772728977358E-4</v>
      </c>
      <c r="N705">
        <v>4.4941386121858111E-4</v>
      </c>
      <c r="O705">
        <v>5.7357808418954926E-4</v>
      </c>
      <c r="P705">
        <v>3.4069344889741679E-3</v>
      </c>
    </row>
    <row r="706" spans="1:16" x14ac:dyDescent="0.25">
      <c r="A706" t="s">
        <v>626</v>
      </c>
      <c r="I706">
        <v>2102.87029370958</v>
      </c>
      <c r="J706">
        <v>2310.0218577417968</v>
      </c>
      <c r="K706">
        <v>2520.5188062556699</v>
      </c>
      <c r="L706">
        <v>2742.6981445909141</v>
      </c>
      <c r="M706">
        <v>2976.5238682784939</v>
      </c>
      <c r="N706">
        <v>3215.69129520455</v>
      </c>
      <c r="O706">
        <v>3442.689798936206</v>
      </c>
      <c r="P706">
        <v>3586.5457393257511</v>
      </c>
    </row>
    <row r="707" spans="1:16" x14ac:dyDescent="0.25">
      <c r="A707" t="s">
        <v>627</v>
      </c>
      <c r="B707">
        <v>218.26525471719791</v>
      </c>
      <c r="C707">
        <v>218.26525471719791</v>
      </c>
      <c r="D707">
        <v>218.26525471719791</v>
      </c>
    </row>
    <row r="708" spans="1:16" x14ac:dyDescent="0.25">
      <c r="A708" t="s">
        <v>628</v>
      </c>
      <c r="I708">
        <v>2108.1076851547118</v>
      </c>
      <c r="J708">
        <v>2317.4669332734029</v>
      </c>
      <c r="K708">
        <v>2547.133019731381</v>
      </c>
      <c r="L708">
        <v>2799.4280778529719</v>
      </c>
      <c r="M708">
        <v>3060.0142093322961</v>
      </c>
      <c r="N708">
        <v>3357.3806493209381</v>
      </c>
      <c r="O708">
        <v>3642.0911097180142</v>
      </c>
      <c r="P708">
        <v>3936.3754716321482</v>
      </c>
    </row>
    <row r="709" spans="1:16" x14ac:dyDescent="0.25">
      <c r="A709" t="s">
        <v>629</v>
      </c>
      <c r="I709">
        <v>3076.954615796843</v>
      </c>
      <c r="J709">
        <v>3382.4152900220702</v>
      </c>
      <c r="K709">
        <v>3717.43553756954</v>
      </c>
      <c r="L709">
        <v>4085.4273217489822</v>
      </c>
      <c r="M709">
        <v>4464.4093282139447</v>
      </c>
      <c r="N709">
        <v>4897.3394965878033</v>
      </c>
      <c r="O709">
        <v>5310.1243990876628</v>
      </c>
      <c r="P709">
        <v>5735.0879060603384</v>
      </c>
    </row>
    <row r="710" spans="1:16" x14ac:dyDescent="0.25">
      <c r="A710" t="s">
        <v>630</v>
      </c>
      <c r="I710">
        <v>2106.538651402328</v>
      </c>
      <c r="J710">
        <v>2315.1134579733061</v>
      </c>
      <c r="K710">
        <v>2543.1324711280408</v>
      </c>
      <c r="L710">
        <v>2783.752814217391</v>
      </c>
      <c r="M710">
        <v>3039.9032974006218</v>
      </c>
      <c r="N710">
        <v>3316.4373258079049</v>
      </c>
      <c r="O710">
        <v>3593.3507474520011</v>
      </c>
      <c r="P710">
        <v>3858.6123578754591</v>
      </c>
    </row>
    <row r="711" spans="1:16" x14ac:dyDescent="0.25">
      <c r="A711" t="s">
        <v>631</v>
      </c>
      <c r="I711">
        <v>2106.6313548554708</v>
      </c>
      <c r="J711">
        <v>2315.2600645570092</v>
      </c>
      <c r="K711">
        <v>2543.421719329554</v>
      </c>
      <c r="L711">
        <v>2782.1318876034652</v>
      </c>
      <c r="M711">
        <v>3039.982572793554</v>
      </c>
      <c r="N711">
        <v>3313.4855203697039</v>
      </c>
      <c r="O711">
        <v>3589.0496125953409</v>
      </c>
      <c r="P711">
        <v>3857.0901519696099</v>
      </c>
    </row>
    <row r="712" spans="1:16" x14ac:dyDescent="0.25">
      <c r="A712" t="s">
        <v>632</v>
      </c>
      <c r="B712">
        <v>2.1842615916269899E-2</v>
      </c>
      <c r="C712">
        <v>9.7453511016024166</v>
      </c>
      <c r="D712">
        <v>813.53869071364704</v>
      </c>
      <c r="E712">
        <v>819.75342417390129</v>
      </c>
      <c r="F712">
        <v>830.59321199253873</v>
      </c>
      <c r="G712">
        <v>836.83643253783418</v>
      </c>
      <c r="H712">
        <v>842.13919495162065</v>
      </c>
      <c r="I712">
        <v>842.14015305773603</v>
      </c>
      <c r="J712">
        <v>842.11906690024546</v>
      </c>
      <c r="K712">
        <v>180.0480196629818</v>
      </c>
      <c r="L712">
        <v>1.4928563381491271E-3</v>
      </c>
      <c r="M712">
        <v>1.2745603308063869E-3</v>
      </c>
      <c r="N712">
        <v>1.626696307197288E-3</v>
      </c>
      <c r="O712">
        <v>2.4621630723921629E-3</v>
      </c>
      <c r="P712">
        <v>8.0079836912218504E-3</v>
      </c>
    </row>
    <row r="713" spans="1:16" x14ac:dyDescent="0.25">
      <c r="A713" t="s">
        <v>633</v>
      </c>
      <c r="B713">
        <v>1596.599250761506</v>
      </c>
      <c r="C713">
        <v>1596.599250761506</v>
      </c>
      <c r="D713">
        <v>798.29962538075301</v>
      </c>
      <c r="E713">
        <v>798.29962538075301</v>
      </c>
      <c r="F713">
        <v>798.29962538075301</v>
      </c>
      <c r="G713">
        <v>798.29962538075301</v>
      </c>
      <c r="H713">
        <v>798.29962538075301</v>
      </c>
    </row>
    <row r="714" spans="1:16" x14ac:dyDescent="0.25">
      <c r="A714" t="s">
        <v>634</v>
      </c>
      <c r="I714">
        <v>2097.8596286080892</v>
      </c>
      <c r="J714">
        <v>2289.5329545779382</v>
      </c>
      <c r="K714">
        <v>2495.0976718937582</v>
      </c>
      <c r="L714">
        <v>2714.2031128402132</v>
      </c>
      <c r="M714">
        <v>2944.6406470232801</v>
      </c>
      <c r="N714">
        <v>3180.1002721691352</v>
      </c>
      <c r="O714">
        <v>3403.242358955486</v>
      </c>
      <c r="P714">
        <v>3544.8195710226501</v>
      </c>
    </row>
    <row r="715" spans="1:16" x14ac:dyDescent="0.25">
      <c r="A715" t="s">
        <v>635</v>
      </c>
      <c r="B715">
        <v>7.0777757377477166E-4</v>
      </c>
      <c r="C715">
        <v>469.9326880202276</v>
      </c>
      <c r="D715">
        <v>472.20376825841498</v>
      </c>
      <c r="E715">
        <v>474.47486365397089</v>
      </c>
      <c r="F715">
        <v>477.17813853084982</v>
      </c>
      <c r="G715">
        <v>479.44923443065329</v>
      </c>
      <c r="H715">
        <v>481.39705161069372</v>
      </c>
      <c r="I715">
        <v>2.4509761350374612E-4</v>
      </c>
      <c r="J715">
        <v>2.5735241107207918E-4</v>
      </c>
      <c r="K715">
        <v>5.404404919574224E-5</v>
      </c>
      <c r="L715">
        <v>6.8975413080645993E-5</v>
      </c>
      <c r="M715">
        <v>8.8032050191747663E-5</v>
      </c>
      <c r="N715">
        <v>1.1235366603769129E-4</v>
      </c>
      <c r="O715">
        <v>1.433948786541708E-4</v>
      </c>
      <c r="P715">
        <v>9.1505704339106075E-4</v>
      </c>
    </row>
    <row r="716" spans="1:16" x14ac:dyDescent="0.25">
      <c r="A716" t="s">
        <v>636</v>
      </c>
      <c r="B716">
        <v>468.52585156275131</v>
      </c>
    </row>
    <row r="717" spans="1:16" x14ac:dyDescent="0.25">
      <c r="A717" t="s">
        <v>637</v>
      </c>
      <c r="I717">
        <v>2097.158133503699</v>
      </c>
      <c r="J717">
        <v>2287.771074641586</v>
      </c>
      <c r="K717">
        <v>2491.715432803464</v>
      </c>
      <c r="L717">
        <v>2708.8743678731821</v>
      </c>
      <c r="M717">
        <v>2936.9707428467718</v>
      </c>
      <c r="N717">
        <v>3169.5855677685599</v>
      </c>
      <c r="O717">
        <v>3389.393284014272</v>
      </c>
      <c r="P717">
        <v>3528.9740752916809</v>
      </c>
    </row>
    <row r="718" spans="1:16" x14ac:dyDescent="0.25">
      <c r="A718" t="s">
        <v>638</v>
      </c>
      <c r="B718">
        <v>2.024572439521729E-3</v>
      </c>
      <c r="C718">
        <v>1509.325117467572</v>
      </c>
      <c r="D718">
        <v>1516.619341076042</v>
      </c>
      <c r="E718">
        <v>1523.91361253794</v>
      </c>
      <c r="F718">
        <v>1532.5959533430289</v>
      </c>
      <c r="G718">
        <v>1539.890225309136</v>
      </c>
      <c r="H718">
        <v>1546.123152689918</v>
      </c>
      <c r="I718">
        <v>2.4509761366928168E-4</v>
      </c>
      <c r="J718">
        <v>2.5735241127821903E-4</v>
      </c>
      <c r="K718">
        <v>5.4044049191386722E-5</v>
      </c>
      <c r="L718">
        <v>6.8975413084475286E-5</v>
      </c>
      <c r="M718">
        <v>8.8032050202498395E-5</v>
      </c>
      <c r="N718">
        <v>1.123536660584861E-4</v>
      </c>
      <c r="O718">
        <v>1.4339487868526859E-4</v>
      </c>
      <c r="P718">
        <v>9.1505704372752642E-4</v>
      </c>
    </row>
    <row r="719" spans="1:16" x14ac:dyDescent="0.25">
      <c r="A719" t="s">
        <v>639</v>
      </c>
      <c r="B719">
        <v>1504.806861864266</v>
      </c>
    </row>
    <row r="720" spans="1:16" x14ac:dyDescent="0.25">
      <c r="A720" t="s">
        <v>640</v>
      </c>
      <c r="I720">
        <v>2106.4951409630971</v>
      </c>
      <c r="J720">
        <v>2315.0429984045418</v>
      </c>
      <c r="K720">
        <v>2542.9711557602</v>
      </c>
      <c r="L720">
        <v>2785.1185066299681</v>
      </c>
      <c r="M720">
        <v>3039.5563901248979</v>
      </c>
      <c r="N720">
        <v>3318.8933575992301</v>
      </c>
      <c r="O720">
        <v>3593.0135608497199</v>
      </c>
      <c r="P720">
        <v>3864.0245567021611</v>
      </c>
    </row>
    <row r="721" spans="1:16" x14ac:dyDescent="0.25">
      <c r="A721" t="s">
        <v>641</v>
      </c>
      <c r="I721">
        <v>2106.539766509271</v>
      </c>
      <c r="J721">
        <v>2315.096659453814</v>
      </c>
      <c r="K721">
        <v>2543.0422519362528</v>
      </c>
      <c r="L721">
        <v>2785.3012351551338</v>
      </c>
      <c r="M721">
        <v>3040.0241175107099</v>
      </c>
      <c r="N721">
        <v>3319.5635712038588</v>
      </c>
      <c r="O721">
        <v>3594.150631534988</v>
      </c>
      <c r="P721">
        <v>3865.3843099387418</v>
      </c>
    </row>
    <row r="722" spans="1:16" x14ac:dyDescent="0.25">
      <c r="A722" t="s">
        <v>642</v>
      </c>
      <c r="B722">
        <v>7.0145375246040871</v>
      </c>
      <c r="C722">
        <v>7.0145375246040871</v>
      </c>
      <c r="D722">
        <v>7.0145375246040871</v>
      </c>
      <c r="E722">
        <v>7.0145375246040871</v>
      </c>
      <c r="F722">
        <v>3.507268762302044</v>
      </c>
      <c r="G722">
        <v>3.507268762302044</v>
      </c>
      <c r="H722">
        <v>3.507268762302044</v>
      </c>
      <c r="I722">
        <v>3.507268762302044</v>
      </c>
      <c r="J722">
        <v>3.507268762302044</v>
      </c>
    </row>
    <row r="723" spans="1:16" x14ac:dyDescent="0.25">
      <c r="A723" t="s">
        <v>643</v>
      </c>
      <c r="B723">
        <v>2.8682020060700111E-2</v>
      </c>
      <c r="C723">
        <v>2.1175552968534759</v>
      </c>
      <c r="D723">
        <v>4.4353393120525091</v>
      </c>
      <c r="E723">
        <v>6.0157088787644586</v>
      </c>
      <c r="F723">
        <v>7.6508984719005673</v>
      </c>
      <c r="G723">
        <v>9.3302880616265593</v>
      </c>
      <c r="H723">
        <v>10.84174126016377</v>
      </c>
      <c r="I723">
        <v>10.842699365634671</v>
      </c>
      <c r="J723">
        <v>10.84345582352617</v>
      </c>
      <c r="K723">
        <v>8.3245309723102494</v>
      </c>
      <c r="L723">
        <v>0.94285077811885665</v>
      </c>
      <c r="M723">
        <v>1.5462795685120829E-3</v>
      </c>
      <c r="N723">
        <v>1.9734858747040272E-3</v>
      </c>
      <c r="O723">
        <v>3.254918887154395E-3</v>
      </c>
      <c r="P723">
        <v>9.5672478420007114E-3</v>
      </c>
    </row>
    <row r="724" spans="1:16" x14ac:dyDescent="0.25">
      <c r="A724" t="s">
        <v>644</v>
      </c>
      <c r="I724">
        <v>2106.5467828830169</v>
      </c>
      <c r="J724">
        <v>2315.1053355376971</v>
      </c>
      <c r="K724">
        <v>2543.0540612020068</v>
      </c>
      <c r="L724">
        <v>2785.3303623515949</v>
      </c>
      <c r="M724">
        <v>3040.095696963363</v>
      </c>
      <c r="N724">
        <v>3319.6663712587292</v>
      </c>
      <c r="O724">
        <v>3594.322622709321</v>
      </c>
      <c r="P724">
        <v>3865.590194206949</v>
      </c>
    </row>
    <row r="725" spans="1:16" x14ac:dyDescent="0.25">
      <c r="A725" t="s">
        <v>645</v>
      </c>
      <c r="B725">
        <v>7.0145375246040773</v>
      </c>
      <c r="C725">
        <v>7.0145375246040773</v>
      </c>
      <c r="D725">
        <v>7.0145375246040773</v>
      </c>
      <c r="E725">
        <v>7.0145375246040773</v>
      </c>
      <c r="F725">
        <v>3.5072687623020391</v>
      </c>
      <c r="G725">
        <v>3.5072687623020391</v>
      </c>
      <c r="H725">
        <v>3.5072687623020391</v>
      </c>
      <c r="I725">
        <v>3.5072687623020391</v>
      </c>
      <c r="J725">
        <v>3.5072687623020391</v>
      </c>
    </row>
    <row r="726" spans="1:16" x14ac:dyDescent="0.25">
      <c r="A726" t="s">
        <v>646</v>
      </c>
      <c r="I726">
        <v>68.722474192108976</v>
      </c>
      <c r="J726">
        <v>75.545073321936044</v>
      </c>
      <c r="K726">
        <v>83.028639653739432</v>
      </c>
      <c r="L726">
        <v>91.248329734890561</v>
      </c>
      <c r="M726">
        <v>100.261236053871</v>
      </c>
      <c r="N726">
        <v>109.20763544076939</v>
      </c>
      <c r="O726">
        <v>119.2439638659196</v>
      </c>
      <c r="P726">
        <v>130.3249870062142</v>
      </c>
    </row>
    <row r="727" spans="1:16" x14ac:dyDescent="0.25">
      <c r="A727" t="s">
        <v>647</v>
      </c>
      <c r="I727">
        <v>68.722268619558477</v>
      </c>
      <c r="J727">
        <v>75.544816596623718</v>
      </c>
      <c r="K727">
        <v>83.028304927257636</v>
      </c>
      <c r="L727">
        <v>91.247912803390335</v>
      </c>
      <c r="M727">
        <v>100.2607212881224</v>
      </c>
      <c r="N727">
        <v>109.2042684759337</v>
      </c>
      <c r="O727">
        <v>119.2394109689681</v>
      </c>
      <c r="P727">
        <v>130.31989145283561</v>
      </c>
    </row>
    <row r="728" spans="1:16" x14ac:dyDescent="0.25">
      <c r="A728" t="s">
        <v>648</v>
      </c>
      <c r="I728">
        <v>68.722576285490433</v>
      </c>
      <c r="J728">
        <v>75.545201778979305</v>
      </c>
      <c r="K728">
        <v>83.02880805718371</v>
      </c>
      <c r="L728">
        <v>91.248540358182396</v>
      </c>
      <c r="M728">
        <v>100.26149698943129</v>
      </c>
      <c r="N728">
        <v>109.2092852036877</v>
      </c>
      <c r="O728">
        <v>119.24619606798559</v>
      </c>
      <c r="P728">
        <v>130.32748729938061</v>
      </c>
    </row>
    <row r="729" spans="1:16" x14ac:dyDescent="0.25">
      <c r="A729" t="s">
        <v>649</v>
      </c>
      <c r="I729">
        <v>68.638756936111861</v>
      </c>
      <c r="J729">
        <v>75.417982802992398</v>
      </c>
      <c r="K729">
        <v>82.816757001219671</v>
      </c>
      <c r="L729">
        <v>90.666100406557206</v>
      </c>
      <c r="M729">
        <v>98.903977882199484</v>
      </c>
      <c r="N729">
        <v>107.9269413601008</v>
      </c>
      <c r="O729">
        <v>116.74338457432501</v>
      </c>
      <c r="P729">
        <v>125.3295689869846</v>
      </c>
    </row>
    <row r="730" spans="1:16" x14ac:dyDescent="0.25">
      <c r="A730" t="s">
        <v>650</v>
      </c>
      <c r="I730">
        <v>68.63859673293102</v>
      </c>
      <c r="J730">
        <v>75.417782558798493</v>
      </c>
      <c r="K730">
        <v>82.816479801635197</v>
      </c>
      <c r="L730">
        <v>90.665453133990582</v>
      </c>
      <c r="M730">
        <v>98.902463807605443</v>
      </c>
      <c r="N730">
        <v>107.9247770433836</v>
      </c>
      <c r="O730">
        <v>116.73982836274929</v>
      </c>
      <c r="P730">
        <v>125.32532087190231</v>
      </c>
    </row>
    <row r="731" spans="1:16" x14ac:dyDescent="0.25">
      <c r="A731" t="s">
        <v>651</v>
      </c>
      <c r="I731">
        <v>68.638878913656711</v>
      </c>
      <c r="J731">
        <v>75.418134662141085</v>
      </c>
      <c r="K731">
        <v>82.816966716866986</v>
      </c>
      <c r="L731">
        <v>90.666593000647126</v>
      </c>
      <c r="M731">
        <v>98.905133995334296</v>
      </c>
      <c r="N731">
        <v>107.9285946324338</v>
      </c>
      <c r="O731">
        <v>116.74610398594341</v>
      </c>
      <c r="P731">
        <v>125.3328179925481</v>
      </c>
    </row>
    <row r="732" spans="1:16" x14ac:dyDescent="0.25">
      <c r="A732" t="s">
        <v>652</v>
      </c>
      <c r="I732">
        <v>68.639201034550396</v>
      </c>
      <c r="J732">
        <v>75.418540048750984</v>
      </c>
      <c r="K732">
        <v>82.817530321787487</v>
      </c>
      <c r="L732">
        <v>90.667895995489161</v>
      </c>
      <c r="M732">
        <v>98.908162546507114</v>
      </c>
      <c r="N732">
        <v>107.93292336971361</v>
      </c>
      <c r="O732">
        <v>116.753208266743</v>
      </c>
      <c r="P732">
        <v>125.3413064295525</v>
      </c>
    </row>
    <row r="733" spans="1:16" x14ac:dyDescent="0.25">
      <c r="A733" t="s">
        <v>653</v>
      </c>
      <c r="I733">
        <v>68.638778115672068</v>
      </c>
      <c r="J733">
        <v>75.418013602370365</v>
      </c>
      <c r="K733">
        <v>82.816803324160858</v>
      </c>
      <c r="L733">
        <v>90.666187936627921</v>
      </c>
      <c r="M733">
        <v>98.904153877352115</v>
      </c>
      <c r="N733">
        <v>107.92718990112419</v>
      </c>
      <c r="O733">
        <v>116.74377535655729</v>
      </c>
      <c r="P733">
        <v>125.3300349349709</v>
      </c>
    </row>
    <row r="734" spans="1:16" x14ac:dyDescent="0.25">
      <c r="A734" t="s">
        <v>654</v>
      </c>
      <c r="I734">
        <v>68.63941451594448</v>
      </c>
      <c r="J734">
        <v>75.418805590258884</v>
      </c>
      <c r="K734">
        <v>82.817896900272828</v>
      </c>
      <c r="L734">
        <v>90.66875824616416</v>
      </c>
      <c r="M734">
        <v>98.910186818138243</v>
      </c>
      <c r="N734">
        <v>107.9358196372331</v>
      </c>
      <c r="O734">
        <v>116.75797583426051</v>
      </c>
      <c r="P734">
        <v>125.34700478830941</v>
      </c>
    </row>
    <row r="735" spans="1:16" x14ac:dyDescent="0.25">
      <c r="A735" t="s">
        <v>655</v>
      </c>
      <c r="B735">
        <v>2.5241643845168891E-2</v>
      </c>
      <c r="C735">
        <v>0.51012002034030535</v>
      </c>
      <c r="D735">
        <v>1.0179816735940961</v>
      </c>
      <c r="E735">
        <v>1.52921922270544</v>
      </c>
      <c r="F735">
        <v>54.199163022069058</v>
      </c>
      <c r="G735">
        <v>54.709627941924033</v>
      </c>
      <c r="H735">
        <v>55.124483100023667</v>
      </c>
      <c r="I735">
        <v>55.125915220766743</v>
      </c>
      <c r="J735">
        <v>55.127169605357999</v>
      </c>
      <c r="K735">
        <v>55.128224970284748</v>
      </c>
      <c r="L735">
        <v>55.12452323406103</v>
      </c>
      <c r="M735">
        <v>32.738202039838868</v>
      </c>
      <c r="N735">
        <v>6.9403563487468942E-3</v>
      </c>
      <c r="O735">
        <v>8.2245996293128943E-3</v>
      </c>
      <c r="P735">
        <v>1.8554866588749129E-2</v>
      </c>
    </row>
    <row r="736" spans="1:16" x14ac:dyDescent="0.25">
      <c r="A736" t="s">
        <v>656</v>
      </c>
      <c r="B736">
        <v>104.3274320711844</v>
      </c>
      <c r="C736">
        <v>104.3274320711844</v>
      </c>
      <c r="D736">
        <v>104.3274320711844</v>
      </c>
      <c r="E736">
        <v>104.3274320711844</v>
      </c>
      <c r="F736">
        <v>52.163716035592202</v>
      </c>
      <c r="G736">
        <v>52.163716035592202</v>
      </c>
      <c r="H736">
        <v>52.163716035592202</v>
      </c>
      <c r="I736">
        <v>52.163716035592202</v>
      </c>
      <c r="J736">
        <v>52.163716035592202</v>
      </c>
    </row>
    <row r="737" spans="1:16" x14ac:dyDescent="0.25">
      <c r="A737" t="s">
        <v>657</v>
      </c>
      <c r="B737">
        <v>1.813548779311468E-2</v>
      </c>
      <c r="C737">
        <v>3.4690780400984292E-2</v>
      </c>
      <c r="D737">
        <v>5.6584780305749663E-2</v>
      </c>
      <c r="E737">
        <v>7.4480266315029256E-2</v>
      </c>
      <c r="F737">
        <v>9.1747426406036836E-2</v>
      </c>
      <c r="G737">
        <v>0.106094141553633</v>
      </c>
      <c r="H737">
        <v>0.11878641551498061</v>
      </c>
      <c r="I737">
        <v>0.12045629525929839</v>
      </c>
      <c r="J737">
        <v>0.12196025898469939</v>
      </c>
      <c r="K737">
        <v>0.1232775974875624</v>
      </c>
      <c r="L737">
        <v>0.1250456698434374</v>
      </c>
      <c r="M737">
        <v>0.1235569084982954</v>
      </c>
      <c r="N737">
        <v>5.7141207213451783E-2</v>
      </c>
      <c r="O737">
        <v>1.2052938256914629E-2</v>
      </c>
      <c r="P737">
        <v>2.3187763037603209E-2</v>
      </c>
    </row>
    <row r="738" spans="1:16" x14ac:dyDescent="0.25">
      <c r="A738" t="s">
        <v>658</v>
      </c>
      <c r="I738">
        <v>247.73476161935781</v>
      </c>
      <c r="J738">
        <v>272.33318560890581</v>
      </c>
      <c r="K738">
        <v>299.32552470645498</v>
      </c>
      <c r="L738">
        <v>328.95708147001278</v>
      </c>
      <c r="M738">
        <v>361.41759217355087</v>
      </c>
      <c r="N738">
        <v>396.88666674112898</v>
      </c>
      <c r="O738">
        <v>429.63947385437672</v>
      </c>
      <c r="P738">
        <v>466.12195249308837</v>
      </c>
    </row>
    <row r="739" spans="1:16" x14ac:dyDescent="0.25">
      <c r="A739" t="s">
        <v>659</v>
      </c>
      <c r="I739">
        <v>247.76091162960239</v>
      </c>
      <c r="J739">
        <v>272.40534936764061</v>
      </c>
      <c r="K739">
        <v>299.43765182592972</v>
      </c>
      <c r="L739">
        <v>329.13350866847298</v>
      </c>
      <c r="M739">
        <v>361.67003472630711</v>
      </c>
      <c r="N739">
        <v>393.61269295579979</v>
      </c>
      <c r="O739">
        <v>431.16003705725882</v>
      </c>
      <c r="P739">
        <v>471.63752824205142</v>
      </c>
    </row>
    <row r="740" spans="1:16" x14ac:dyDescent="0.25">
      <c r="A740" t="s">
        <v>660</v>
      </c>
      <c r="I740">
        <v>3.4655623407032419</v>
      </c>
      <c r="J740">
        <v>6.3863996596318078</v>
      </c>
      <c r="K740">
        <v>9.5048891899418564</v>
      </c>
      <c r="L740">
        <v>12.918257744026191</v>
      </c>
      <c r="M740">
        <v>16.558801972288119</v>
      </c>
      <c r="N740">
        <v>19.007737593980981</v>
      </c>
      <c r="O740">
        <v>21.131918136441261</v>
      </c>
      <c r="P740">
        <v>24.064606685069119</v>
      </c>
    </row>
    <row r="741" spans="1:16" x14ac:dyDescent="0.25">
      <c r="A741" t="s">
        <v>661</v>
      </c>
      <c r="I741">
        <v>247.75790341842219</v>
      </c>
      <c r="J741">
        <v>272.40176517890029</v>
      </c>
      <c r="K741">
        <v>299.43312062116399</v>
      </c>
      <c r="L741">
        <v>329.1279658522817</v>
      </c>
      <c r="M741">
        <v>361.66311749992332</v>
      </c>
      <c r="N741">
        <v>393.54405296380668</v>
      </c>
      <c r="O741">
        <v>431.07973336696921</v>
      </c>
      <c r="P741">
        <v>471.54816779028238</v>
      </c>
    </row>
    <row r="742" spans="1:16" x14ac:dyDescent="0.25">
      <c r="A742" t="s">
        <v>662</v>
      </c>
      <c r="I742">
        <v>2.7462622466128019</v>
      </c>
      <c r="J742">
        <v>5.2445697510133176</v>
      </c>
      <c r="K742">
        <v>8.1314086666747389</v>
      </c>
      <c r="L742">
        <v>10.02949511617631</v>
      </c>
      <c r="M742">
        <v>12.659596401754181</v>
      </c>
      <c r="N742">
        <v>14.77181673375234</v>
      </c>
      <c r="O742">
        <v>17.005615216343159</v>
      </c>
      <c r="P742">
        <v>19.147088308998299</v>
      </c>
    </row>
    <row r="743" spans="1:16" x14ac:dyDescent="0.25">
      <c r="A743" t="s">
        <v>663</v>
      </c>
      <c r="B743">
        <v>0.8152171364114118</v>
      </c>
      <c r="C743">
        <v>1.23038578459605</v>
      </c>
      <c r="D743">
        <v>14.79144766853357</v>
      </c>
      <c r="E743">
        <v>15.30874901083085</v>
      </c>
      <c r="F743">
        <v>15.89766230665194</v>
      </c>
      <c r="G743">
        <v>15.986413813686619</v>
      </c>
      <c r="H743">
        <v>16.047416515228949</v>
      </c>
      <c r="I743">
        <v>16.048611642219839</v>
      </c>
      <c r="J743">
        <v>16.049866503191229</v>
      </c>
      <c r="K743">
        <v>16.050922238837241</v>
      </c>
      <c r="L743">
        <v>15.643148760671419</v>
      </c>
      <c r="M743">
        <v>0.44771917999752631</v>
      </c>
      <c r="N743">
        <v>6.0459481935524794E-3</v>
      </c>
      <c r="O743">
        <v>7.694872086734022E-3</v>
      </c>
      <c r="P743">
        <v>1.7918436210709671E-2</v>
      </c>
    </row>
    <row r="744" spans="1:16" x14ac:dyDescent="0.25">
      <c r="A744" t="s">
        <v>664</v>
      </c>
      <c r="I744">
        <v>247.76053847253081</v>
      </c>
      <c r="J744">
        <v>272.40491779618702</v>
      </c>
      <c r="K744">
        <v>299.43711730628451</v>
      </c>
      <c r="L744">
        <v>329.13286213483099</v>
      </c>
      <c r="M744">
        <v>361.66922803004758</v>
      </c>
      <c r="N744">
        <v>393.6036936547477</v>
      </c>
      <c r="O744">
        <v>431.14951344309088</v>
      </c>
      <c r="P744">
        <v>471.62582832117289</v>
      </c>
    </row>
    <row r="745" spans="1:16" x14ac:dyDescent="0.25">
      <c r="A745" t="s">
        <v>2678</v>
      </c>
      <c r="B745">
        <v>18.422443691685409</v>
      </c>
      <c r="C745">
        <v>13.81683276876406</v>
      </c>
      <c r="D745">
        <v>13.81683276876406</v>
      </c>
      <c r="E745">
        <v>13.81683276876406</v>
      </c>
      <c r="F745">
        <v>13.81683276876406</v>
      </c>
      <c r="G745">
        <v>13.81683276876406</v>
      </c>
      <c r="H745">
        <v>9.2112218458427044</v>
      </c>
      <c r="I745">
        <v>9.2112218458427044</v>
      </c>
      <c r="J745">
        <v>9.2112218458427044</v>
      </c>
      <c r="K745">
        <v>6.4478552920898933</v>
      </c>
      <c r="L745">
        <v>1.8422443691685411</v>
      </c>
    </row>
    <row r="746" spans="1:16" x14ac:dyDescent="0.25">
      <c r="A746" t="s">
        <v>665</v>
      </c>
      <c r="I746">
        <v>3.380733153074742</v>
      </c>
      <c r="J746">
        <v>6.7107494219439872</v>
      </c>
      <c r="K746">
        <v>9.7858277977810495</v>
      </c>
      <c r="L746">
        <v>12.385074849314281</v>
      </c>
      <c r="M746">
        <v>15.936770250570399</v>
      </c>
      <c r="N746">
        <v>18.09477294055047</v>
      </c>
      <c r="O746">
        <v>20.843596709032258</v>
      </c>
      <c r="P746">
        <v>23.479156418897212</v>
      </c>
    </row>
    <row r="747" spans="1:16" x14ac:dyDescent="0.25">
      <c r="A747" t="s">
        <v>666</v>
      </c>
      <c r="I747">
        <v>247.7690133664112</v>
      </c>
      <c r="J747">
        <v>272.38973731659911</v>
      </c>
      <c r="K747">
        <v>299.41831399520862</v>
      </c>
      <c r="L747">
        <v>329.07025418941748</v>
      </c>
      <c r="M747">
        <v>361.56293144188959</v>
      </c>
      <c r="N747">
        <v>397.09084758570202</v>
      </c>
      <c r="O747">
        <v>435.73636631020901</v>
      </c>
      <c r="P747">
        <v>476.99480126722972</v>
      </c>
    </row>
    <row r="748" spans="1:16" x14ac:dyDescent="0.25">
      <c r="A748" t="s">
        <v>667</v>
      </c>
      <c r="I748">
        <v>247.7692603195454</v>
      </c>
      <c r="J748">
        <v>272.39004178237519</v>
      </c>
      <c r="K748">
        <v>299.41870025933099</v>
      </c>
      <c r="L748">
        <v>329.07074479162179</v>
      </c>
      <c r="M748">
        <v>361.56355651829688</v>
      </c>
      <c r="N748">
        <v>397.09164789989848</v>
      </c>
      <c r="O748">
        <v>435.73739314138379</v>
      </c>
      <c r="P748">
        <v>476.99602428808168</v>
      </c>
    </row>
    <row r="749" spans="1:16" x14ac:dyDescent="0.25">
      <c r="A749" t="s">
        <v>668</v>
      </c>
      <c r="I749">
        <v>247.76810389622801</v>
      </c>
      <c r="J749">
        <v>272.38861629205701</v>
      </c>
      <c r="K749">
        <v>299.41689211264008</v>
      </c>
      <c r="L749">
        <v>329.06844860168678</v>
      </c>
      <c r="M749">
        <v>361.56063139828791</v>
      </c>
      <c r="N749">
        <v>397.08790331184503</v>
      </c>
      <c r="O749">
        <v>435.73258946794238</v>
      </c>
      <c r="P749">
        <v>476.9903034210862</v>
      </c>
    </row>
    <row r="750" spans="1:16" x14ac:dyDescent="0.25">
      <c r="A750" t="s">
        <v>669</v>
      </c>
      <c r="B750">
        <v>0.81140958244366068</v>
      </c>
      <c r="C750">
        <v>1.2331388374898591</v>
      </c>
      <c r="D750">
        <v>1.3617041040019171</v>
      </c>
      <c r="E750">
        <v>1.5035822196942581</v>
      </c>
      <c r="F750">
        <v>3.6376920999967362</v>
      </c>
      <c r="G750">
        <v>5.9680208987770493</v>
      </c>
      <c r="H750">
        <v>12.008889540638039</v>
      </c>
      <c r="I750">
        <v>12.01108542540932</v>
      </c>
      <c r="J750">
        <v>12.013139121781229</v>
      </c>
      <c r="K750">
        <v>12.015023302250899</v>
      </c>
      <c r="L750">
        <v>12.017271784182981</v>
      </c>
      <c r="M750">
        <v>12.01999093332816</v>
      </c>
      <c r="N750">
        <v>12.023394372019171</v>
      </c>
      <c r="O750">
        <v>12.028153969640361</v>
      </c>
      <c r="P750">
        <v>12.044482121259129</v>
      </c>
    </row>
    <row r="751" spans="1:16" x14ac:dyDescent="0.25">
      <c r="A751" t="s">
        <v>670</v>
      </c>
      <c r="B751">
        <v>19.432348737434431</v>
      </c>
      <c r="C751">
        <v>19.432348737434431</v>
      </c>
      <c r="D751">
        <v>19.432348737434431</v>
      </c>
      <c r="E751">
        <v>19.432348737434431</v>
      </c>
      <c r="F751">
        <v>17.00330514525513</v>
      </c>
      <c r="G751">
        <v>17.00330514525513</v>
      </c>
      <c r="H751">
        <v>17.00330514525513</v>
      </c>
      <c r="I751">
        <v>17.00330514525513</v>
      </c>
      <c r="J751">
        <v>17.00330514525513</v>
      </c>
      <c r="K751">
        <v>14.57426155307582</v>
      </c>
      <c r="L751">
        <v>12.14521796089652</v>
      </c>
      <c r="M751">
        <v>9.7161743687172155</v>
      </c>
      <c r="N751">
        <v>7.2871307765379116</v>
      </c>
      <c r="O751">
        <v>4.8580871843586078</v>
      </c>
      <c r="P751">
        <v>2.4290435921793039</v>
      </c>
    </row>
    <row r="752" spans="1:16" x14ac:dyDescent="0.25">
      <c r="A752" t="s">
        <v>671</v>
      </c>
      <c r="I752">
        <v>975.9215383267092</v>
      </c>
      <c r="J752">
        <v>1070.4298900893909</v>
      </c>
      <c r="K752">
        <v>1172.5618130959001</v>
      </c>
      <c r="L752">
        <v>1275.371870675772</v>
      </c>
      <c r="M752">
        <v>1373.4803175352631</v>
      </c>
      <c r="N752">
        <v>1481.974864066575</v>
      </c>
      <c r="O752">
        <v>1559.928085463248</v>
      </c>
      <c r="P752">
        <v>1620.4676025933029</v>
      </c>
    </row>
    <row r="753" spans="1:16" x14ac:dyDescent="0.25">
      <c r="A753" t="s">
        <v>672</v>
      </c>
      <c r="B753">
        <v>6.5413432061529851E-3</v>
      </c>
      <c r="C753">
        <v>2.4902246765248659</v>
      </c>
      <c r="D753">
        <v>4.9795162477668153</v>
      </c>
      <c r="E753">
        <v>7.4688888786021286</v>
      </c>
      <c r="F753">
        <v>266.67068716613869</v>
      </c>
      <c r="G753">
        <v>269.16017952337398</v>
      </c>
      <c r="H753">
        <v>271.2794052369776</v>
      </c>
      <c r="I753">
        <v>271.27965033464858</v>
      </c>
      <c r="J753">
        <v>271.2798452987264</v>
      </c>
      <c r="K753">
        <v>268.29095027388132</v>
      </c>
      <c r="L753">
        <v>1.3462086550983441</v>
      </c>
      <c r="M753">
        <v>4.044131935596445E-4</v>
      </c>
      <c r="N753">
        <v>5.1614501819312612E-4</v>
      </c>
      <c r="O753">
        <v>8.512945019375609E-4</v>
      </c>
      <c r="P753">
        <v>2.5852962955139739E-3</v>
      </c>
    </row>
    <row r="754" spans="1:16" x14ac:dyDescent="0.25">
      <c r="A754" t="s">
        <v>673</v>
      </c>
      <c r="B754">
        <v>513.42493373669197</v>
      </c>
      <c r="C754">
        <v>513.42493373669197</v>
      </c>
      <c r="D754">
        <v>513.42493373669197</v>
      </c>
      <c r="E754">
        <v>513.42493373669197</v>
      </c>
      <c r="F754">
        <v>256.71246686834598</v>
      </c>
      <c r="G754">
        <v>256.71246686834598</v>
      </c>
      <c r="H754">
        <v>256.71246686834598</v>
      </c>
      <c r="I754">
        <v>256.71246686834598</v>
      </c>
      <c r="J754">
        <v>256.71246686834598</v>
      </c>
    </row>
    <row r="755" spans="1:16" x14ac:dyDescent="0.25">
      <c r="A755" t="s">
        <v>674</v>
      </c>
      <c r="I755">
        <v>24.95393795621386</v>
      </c>
      <c r="J755">
        <v>27.4260994924635</v>
      </c>
      <c r="K755">
        <v>30.13399607485805</v>
      </c>
      <c r="L755">
        <v>33.104860897008052</v>
      </c>
      <c r="M755">
        <v>36.170212689405453</v>
      </c>
      <c r="N755">
        <v>39.562763536529381</v>
      </c>
      <c r="O755">
        <v>43.076434571096371</v>
      </c>
      <c r="P755">
        <v>46.313401593943027</v>
      </c>
    </row>
    <row r="756" spans="1:16" x14ac:dyDescent="0.25">
      <c r="A756" t="s">
        <v>675</v>
      </c>
      <c r="I756">
        <v>24.95376046638015</v>
      </c>
      <c r="J756">
        <v>27.425879388666999</v>
      </c>
      <c r="K756">
        <v>30.133706097017431</v>
      </c>
      <c r="L756">
        <v>33.104493726550452</v>
      </c>
      <c r="M756">
        <v>36.16876270704249</v>
      </c>
      <c r="N756">
        <v>39.560673042094813</v>
      </c>
      <c r="O756">
        <v>43.07326937379473</v>
      </c>
      <c r="P756">
        <v>46.30925069071229</v>
      </c>
    </row>
    <row r="757" spans="1:16" x14ac:dyDescent="0.25">
      <c r="A757" t="s">
        <v>676</v>
      </c>
      <c r="I757">
        <v>24.953903588095589</v>
      </c>
      <c r="J757">
        <v>27.42605686433912</v>
      </c>
      <c r="K757">
        <v>30.13393990200899</v>
      </c>
      <c r="L757">
        <v>33.104789758667678</v>
      </c>
      <c r="M757">
        <v>36.169932075999839</v>
      </c>
      <c r="N757">
        <v>39.562358836543957</v>
      </c>
      <c r="O757">
        <v>43.075821599759053</v>
      </c>
      <c r="P757">
        <v>46.312597434366459</v>
      </c>
    </row>
    <row r="758" spans="1:16" x14ac:dyDescent="0.25">
      <c r="A758" t="s">
        <v>677</v>
      </c>
      <c r="I758">
        <v>24.970144627611301</v>
      </c>
      <c r="J758">
        <v>27.451038507226539</v>
      </c>
      <c r="K758">
        <v>30.173668351991839</v>
      </c>
      <c r="L758">
        <v>33.162760858092831</v>
      </c>
      <c r="M758">
        <v>36.438054517410308</v>
      </c>
      <c r="N758">
        <v>40.018449032796823</v>
      </c>
      <c r="O758">
        <v>43.32030347494274</v>
      </c>
      <c r="P758">
        <v>47.011786648188831</v>
      </c>
    </row>
    <row r="759" spans="1:16" x14ac:dyDescent="0.25">
      <c r="A759" t="s">
        <v>678</v>
      </c>
      <c r="I759">
        <v>24.954567331580101</v>
      </c>
      <c r="J759">
        <v>27.426881014091581</v>
      </c>
      <c r="K759">
        <v>30.135027056478581</v>
      </c>
      <c r="L759">
        <v>33.106167705765642</v>
      </c>
      <c r="M759">
        <v>36.175337893025947</v>
      </c>
      <c r="N759">
        <v>39.57016585453205</v>
      </c>
      <c r="O759">
        <v>43.0876645418764</v>
      </c>
      <c r="P759">
        <v>46.328159414738963</v>
      </c>
    </row>
    <row r="760" spans="1:16" x14ac:dyDescent="0.25">
      <c r="A760" t="s">
        <v>679</v>
      </c>
      <c r="I760">
        <v>24.954661569084649</v>
      </c>
      <c r="J760">
        <v>27.426998195885648</v>
      </c>
      <c r="K760">
        <v>30.135181841870139</v>
      </c>
      <c r="L760">
        <v>33.106364104487128</v>
      </c>
      <c r="M760">
        <v>36.176103016327303</v>
      </c>
      <c r="N760">
        <v>39.571272656836108</v>
      </c>
      <c r="O760">
        <v>43.089346582644808</v>
      </c>
      <c r="P760">
        <v>46.330373976873659</v>
      </c>
    </row>
    <row r="761" spans="1:16" x14ac:dyDescent="0.25">
      <c r="A761" t="s">
        <v>680</v>
      </c>
      <c r="B761">
        <v>3.3001020770078902E-2</v>
      </c>
      <c r="C761">
        <v>6.5615762726747073E-2</v>
      </c>
      <c r="D761">
        <v>0.71490529571183681</v>
      </c>
      <c r="E761">
        <v>0.77161979913824574</v>
      </c>
      <c r="F761">
        <v>0.81706869897052625</v>
      </c>
      <c r="G761">
        <v>0.87306380665346517</v>
      </c>
      <c r="H761">
        <v>0.96362086655549639</v>
      </c>
      <c r="I761">
        <v>0.96481416619447702</v>
      </c>
      <c r="J761">
        <v>0.96581807785723195</v>
      </c>
      <c r="K761">
        <v>0.96001060556344664</v>
      </c>
      <c r="L761">
        <v>0.31916719936572879</v>
      </c>
      <c r="M761">
        <v>3.4165682963901958E-3</v>
      </c>
      <c r="N761">
        <v>3.754555436700298E-3</v>
      </c>
      <c r="O761">
        <v>5.2275821497050571E-3</v>
      </c>
      <c r="P761">
        <v>1.328917842701834E-2</v>
      </c>
    </row>
    <row r="762" spans="1:16" x14ac:dyDescent="0.25">
      <c r="A762" t="s">
        <v>681</v>
      </c>
      <c r="B762">
        <v>1.9980505977326031</v>
      </c>
      <c r="C762">
        <v>1.9980505977326031</v>
      </c>
      <c r="D762">
        <v>1.332033731821735</v>
      </c>
      <c r="E762">
        <v>1.332033731821735</v>
      </c>
      <c r="F762">
        <v>1.332033731821735</v>
      </c>
      <c r="G762">
        <v>1.332033731821735</v>
      </c>
      <c r="H762">
        <v>1.332033731821735</v>
      </c>
      <c r="I762">
        <v>0.66601686591086762</v>
      </c>
      <c r="J762">
        <v>0.66601686591086762</v>
      </c>
      <c r="K762">
        <v>0.39961011954652048</v>
      </c>
    </row>
    <row r="763" spans="1:16" x14ac:dyDescent="0.25">
      <c r="A763" t="s">
        <v>682</v>
      </c>
      <c r="B763">
        <v>5.0998879223839257E-4</v>
      </c>
      <c r="C763">
        <v>1.0452339456681441E-3</v>
      </c>
      <c r="D763">
        <v>1.6069692083346739E-3</v>
      </c>
      <c r="E763">
        <v>2.1964868289001851E-3</v>
      </c>
      <c r="F763">
        <v>2.8151401916481039E-3</v>
      </c>
      <c r="G763">
        <v>3.6787825339867201E-3</v>
      </c>
      <c r="H763">
        <v>4.5852337994816608E-3</v>
      </c>
      <c r="I763">
        <v>5.5365930993542343E-3</v>
      </c>
      <c r="J763">
        <v>6.2894627233085242E-3</v>
      </c>
      <c r="K763">
        <v>5.7484592484242959E-3</v>
      </c>
      <c r="L763">
        <v>2.9175278786665181E-3</v>
      </c>
      <c r="M763">
        <v>1.5446807103832571E-3</v>
      </c>
      <c r="N763">
        <v>1.97201615157106E-3</v>
      </c>
      <c r="O763">
        <v>3.251804253952485E-3</v>
      </c>
      <c r="P763">
        <v>9.5409500825555885E-3</v>
      </c>
    </row>
    <row r="764" spans="1:16" x14ac:dyDescent="0.25">
      <c r="A764" t="s">
        <v>683</v>
      </c>
      <c r="I764">
        <v>8.5820794463579002</v>
      </c>
      <c r="J764">
        <v>9.4301185352885355</v>
      </c>
      <c r="K764">
        <v>10.35678160634173</v>
      </c>
      <c r="L764">
        <v>11.347909031452989</v>
      </c>
      <c r="M764">
        <v>12.39700274422167</v>
      </c>
      <c r="N764">
        <v>13.55118598230678</v>
      </c>
      <c r="O764">
        <v>14.7064896522872</v>
      </c>
      <c r="P764">
        <v>15.876049680015811</v>
      </c>
    </row>
    <row r="765" spans="1:16" x14ac:dyDescent="0.25">
      <c r="A765" t="s">
        <v>684</v>
      </c>
      <c r="B765">
        <v>5.012229760681992E-4</v>
      </c>
      <c r="C765">
        <v>1.026397793509496E-3</v>
      </c>
      <c r="D765">
        <v>1.5766292300044701E-3</v>
      </c>
      <c r="E765">
        <v>2.1530666574288899E-3</v>
      </c>
      <c r="F765">
        <v>2.756906708762974E-3</v>
      </c>
      <c r="G765">
        <v>3.5999434299434012E-3</v>
      </c>
      <c r="H765">
        <v>4.4836560099190508E-3</v>
      </c>
      <c r="I765">
        <v>5.409938029812135E-3</v>
      </c>
      <c r="J765">
        <v>6.1501125231113434E-3</v>
      </c>
      <c r="K765">
        <v>5.6241366274779924E-3</v>
      </c>
      <c r="L765">
        <v>2.8710351808203878E-3</v>
      </c>
      <c r="M765">
        <v>1.539830616722907E-3</v>
      </c>
      <c r="N765">
        <v>1.9676575480889399E-3</v>
      </c>
      <c r="O765">
        <v>3.2427066436643589E-3</v>
      </c>
      <c r="P765">
        <v>9.4673975917309618E-3</v>
      </c>
    </row>
    <row r="766" spans="1:16" x14ac:dyDescent="0.25">
      <c r="A766" t="s">
        <v>685</v>
      </c>
      <c r="I766">
        <v>1.6936062774788481</v>
      </c>
      <c r="J766">
        <v>1.8610349082799229</v>
      </c>
      <c r="K766">
        <v>2.0440429402395721</v>
      </c>
      <c r="L766">
        <v>2.2400577337585288</v>
      </c>
      <c r="M766">
        <v>2.4479560661313688</v>
      </c>
      <c r="N766">
        <v>2.67677928904296</v>
      </c>
      <c r="O766">
        <v>2.907189886022437</v>
      </c>
      <c r="P766">
        <v>3.1418643709618501</v>
      </c>
    </row>
    <row r="767" spans="1:16" x14ac:dyDescent="0.25">
      <c r="A767" t="s">
        <v>686</v>
      </c>
      <c r="I767">
        <v>245.1452384959054</v>
      </c>
      <c r="J767">
        <v>269.13890176689091</v>
      </c>
      <c r="K767">
        <v>293.62644904164063</v>
      </c>
      <c r="L767">
        <v>319.52594072591808</v>
      </c>
      <c r="M767">
        <v>346.79673808460097</v>
      </c>
      <c r="N767">
        <v>374.72754400055197</v>
      </c>
      <c r="O767">
        <v>401.29729160871608</v>
      </c>
      <c r="P767">
        <v>418.18775658516148</v>
      </c>
    </row>
    <row r="768" spans="1:16" x14ac:dyDescent="0.25">
      <c r="A768" t="s">
        <v>687</v>
      </c>
      <c r="F768">
        <v>2.1169065196489811E-4</v>
      </c>
      <c r="G768">
        <v>6.4943731171988026E-4</v>
      </c>
      <c r="H768">
        <v>1.3353217429318161E-3</v>
      </c>
      <c r="I768">
        <v>2.0554651238543242E-3</v>
      </c>
      <c r="J768">
        <v>2.3505450743914079E-3</v>
      </c>
      <c r="K768">
        <v>9.4544326245757598E-4</v>
      </c>
      <c r="L768">
        <v>2.7588352604992301E-4</v>
      </c>
      <c r="M768">
        <v>3.5211628592940513E-4</v>
      </c>
      <c r="N768">
        <v>4.4940046297847172E-4</v>
      </c>
      <c r="O768">
        <v>5.7356012520608116E-4</v>
      </c>
      <c r="P768">
        <v>3.4064268033822671E-3</v>
      </c>
    </row>
    <row r="769" spans="1:16" x14ac:dyDescent="0.25">
      <c r="A769" t="s">
        <v>688</v>
      </c>
      <c r="I769">
        <v>245.14458391550181</v>
      </c>
      <c r="J769">
        <v>269.13808376826432</v>
      </c>
      <c r="K769">
        <v>293.62366656217262</v>
      </c>
      <c r="L769">
        <v>319.52031185797642</v>
      </c>
      <c r="M769">
        <v>346.78759585347092</v>
      </c>
      <c r="N769">
        <v>374.71402976377527</v>
      </c>
      <c r="O769">
        <v>401.27847012695202</v>
      </c>
      <c r="P769">
        <v>418.16544018055919</v>
      </c>
    </row>
    <row r="770" spans="1:16" x14ac:dyDescent="0.25">
      <c r="A770" t="s">
        <v>689</v>
      </c>
      <c r="I770">
        <v>245.8494268085561</v>
      </c>
      <c r="J770">
        <v>270.22290562285309</v>
      </c>
      <c r="K770">
        <v>296.95510076576608</v>
      </c>
      <c r="L770">
        <v>326.33447841291508</v>
      </c>
      <c r="M770">
        <v>356.68788073666201</v>
      </c>
      <c r="N770">
        <v>391.31538673600471</v>
      </c>
      <c r="O770">
        <v>424.51095209811928</v>
      </c>
      <c r="P770">
        <v>458.83853388836809</v>
      </c>
    </row>
    <row r="771" spans="1:16" x14ac:dyDescent="0.25">
      <c r="A771" t="s">
        <v>690</v>
      </c>
      <c r="I771">
        <v>245.8495334969636</v>
      </c>
      <c r="J771">
        <v>270.22303765176531</v>
      </c>
      <c r="K771">
        <v>296.95526991608062</v>
      </c>
      <c r="L771">
        <v>326.33468393351421</v>
      </c>
      <c r="M771">
        <v>356.68873968122438</v>
      </c>
      <c r="N771">
        <v>391.31640759107472</v>
      </c>
      <c r="O771">
        <v>424.5131810085864</v>
      </c>
      <c r="P771">
        <v>458.84125568654861</v>
      </c>
    </row>
    <row r="772" spans="1:16" x14ac:dyDescent="0.25">
      <c r="A772" t="s">
        <v>691</v>
      </c>
      <c r="I772">
        <v>245.63229702277971</v>
      </c>
      <c r="J772">
        <v>269.86719056200121</v>
      </c>
      <c r="K772">
        <v>296.3327614651854</v>
      </c>
      <c r="L772">
        <v>324.32443696438389</v>
      </c>
      <c r="M772">
        <v>354.14432767823888</v>
      </c>
      <c r="N772">
        <v>386.34267119451277</v>
      </c>
      <c r="O772">
        <v>418.6455379935378</v>
      </c>
      <c r="P772">
        <v>449.60170111978238</v>
      </c>
    </row>
    <row r="773" spans="1:16" x14ac:dyDescent="0.25">
      <c r="A773" t="s">
        <v>692</v>
      </c>
      <c r="I773">
        <v>245.6405788645414</v>
      </c>
      <c r="J773">
        <v>269.88621162113043</v>
      </c>
      <c r="K773">
        <v>296.37356500035241</v>
      </c>
      <c r="L773">
        <v>324.1477689543571</v>
      </c>
      <c r="M773">
        <v>354.14176556895018</v>
      </c>
      <c r="N773">
        <v>385.98954395277582</v>
      </c>
      <c r="O773">
        <v>418.1133105031509</v>
      </c>
      <c r="P773">
        <v>449.37886339603568</v>
      </c>
    </row>
    <row r="774" spans="1:16" x14ac:dyDescent="0.25">
      <c r="A774" t="s">
        <v>693</v>
      </c>
      <c r="B774">
        <v>1.741633837785342E-4</v>
      </c>
      <c r="C774">
        <v>5.3431880407215596E-4</v>
      </c>
      <c r="D774">
        <v>1.0986336887672599E-3</v>
      </c>
      <c r="E774">
        <v>1.691140422557563E-3</v>
      </c>
      <c r="F774">
        <v>2.3132453786388761E-3</v>
      </c>
      <c r="G774">
        <v>2.9664248436656322E-3</v>
      </c>
      <c r="H774">
        <v>3.6522284649524749E-3</v>
      </c>
      <c r="I774">
        <v>4.6098452337844176E-3</v>
      </c>
      <c r="J774">
        <v>5.1918719034591224E-3</v>
      </c>
      <c r="K774">
        <v>4.1774231417166276E-3</v>
      </c>
      <c r="L774">
        <v>1.4925174582823739E-3</v>
      </c>
      <c r="M774">
        <v>1.2744694344727599E-3</v>
      </c>
      <c r="N774">
        <v>1.6266044980622449E-3</v>
      </c>
      <c r="O774">
        <v>2.4619647072754692E-3</v>
      </c>
      <c r="P774">
        <v>8.0061377489912683E-3</v>
      </c>
    </row>
    <row r="775" spans="1:16" x14ac:dyDescent="0.25">
      <c r="A775" t="s">
        <v>694</v>
      </c>
      <c r="I775">
        <v>244.70378478393539</v>
      </c>
      <c r="J775">
        <v>267.08536975048162</v>
      </c>
      <c r="K775">
        <v>291.14216740442129</v>
      </c>
      <c r="L775">
        <v>316.80956428721572</v>
      </c>
      <c r="M775">
        <v>343.83391682037541</v>
      </c>
      <c r="N775">
        <v>371.50931987859133</v>
      </c>
      <c r="O775">
        <v>397.8324322382266</v>
      </c>
      <c r="P775">
        <v>414.57466673286592</v>
      </c>
    </row>
    <row r="776" spans="1:16" x14ac:dyDescent="0.25">
      <c r="A776" t="s">
        <v>695</v>
      </c>
      <c r="I776">
        <v>2.4505218897211812E-4</v>
      </c>
      <c r="J776">
        <v>2.5730864136882289E-4</v>
      </c>
      <c r="K776">
        <v>5.4042214655057843E-5</v>
      </c>
      <c r="L776">
        <v>6.8974304178374296E-5</v>
      </c>
      <c r="M776">
        <v>8.8031334942353812E-5</v>
      </c>
      <c r="N776">
        <v>1.123528284629141E-4</v>
      </c>
      <c r="O776">
        <v>1.4339375594488689E-4</v>
      </c>
      <c r="P776">
        <v>9.1502037816970378E-4</v>
      </c>
    </row>
    <row r="777" spans="1:16" x14ac:dyDescent="0.25">
      <c r="A777" t="s">
        <v>696</v>
      </c>
      <c r="I777">
        <v>244.69442768826639</v>
      </c>
      <c r="J777">
        <v>267.06245186059999</v>
      </c>
      <c r="K777">
        <v>291.09932219209469</v>
      </c>
      <c r="L777">
        <v>316.74260723639333</v>
      </c>
      <c r="M777">
        <v>343.73763134858609</v>
      </c>
      <c r="N777">
        <v>371.37711601323008</v>
      </c>
      <c r="O777">
        <v>397.65747114618972</v>
      </c>
      <c r="P777">
        <v>414.37307643383491</v>
      </c>
    </row>
    <row r="778" spans="1:16" x14ac:dyDescent="0.25">
      <c r="A778" t="s">
        <v>697</v>
      </c>
      <c r="I778">
        <v>2.4505218914244118E-4</v>
      </c>
      <c r="J778">
        <v>2.5730864157831899E-4</v>
      </c>
      <c r="K778">
        <v>5.4042214652680032E-5</v>
      </c>
      <c r="L778">
        <v>6.8974304183680964E-5</v>
      </c>
      <c r="M778">
        <v>8.8031334954183989E-5</v>
      </c>
      <c r="N778">
        <v>1.1235282848461231E-4</v>
      </c>
      <c r="O778">
        <v>1.4339375597687541E-4</v>
      </c>
      <c r="P778">
        <v>9.1502037850630443E-4</v>
      </c>
    </row>
    <row r="779" spans="1:16" x14ac:dyDescent="0.25">
      <c r="A779" t="s">
        <v>698</v>
      </c>
      <c r="I779">
        <v>245.6307234451784</v>
      </c>
      <c r="J779">
        <v>269.86158904743979</v>
      </c>
      <c r="K779">
        <v>296.31423677358362</v>
      </c>
      <c r="L779">
        <v>324.48518760688461</v>
      </c>
      <c r="M779">
        <v>354.13678472717743</v>
      </c>
      <c r="N779">
        <v>386.66648008497771</v>
      </c>
      <c r="O779">
        <v>418.69129562032992</v>
      </c>
      <c r="P779">
        <v>450.33162395300599</v>
      </c>
    </row>
    <row r="780" spans="1:16" x14ac:dyDescent="0.25">
      <c r="A780" t="s">
        <v>699</v>
      </c>
      <c r="I780">
        <v>245.63155183650059</v>
      </c>
      <c r="J780">
        <v>269.86263724953471</v>
      </c>
      <c r="K780">
        <v>296.3156941463032</v>
      </c>
      <c r="L780">
        <v>324.48835089934897</v>
      </c>
      <c r="M780">
        <v>354.14393364649709</v>
      </c>
      <c r="N780">
        <v>386.67652321286857</v>
      </c>
      <c r="O780">
        <v>418.70766332070212</v>
      </c>
      <c r="P780">
        <v>450.35106091363889</v>
      </c>
    </row>
    <row r="781" spans="1:16" x14ac:dyDescent="0.25">
      <c r="A781" t="s">
        <v>700</v>
      </c>
      <c r="B781">
        <v>5.1186435986537958E-4</v>
      </c>
      <c r="C781">
        <v>1.04930227132423E-3</v>
      </c>
      <c r="D781">
        <v>1.6135897607858841E-3</v>
      </c>
      <c r="E781">
        <v>2.2060663218965351E-3</v>
      </c>
      <c r="F781">
        <v>2.828138048845962E-3</v>
      </c>
      <c r="G781">
        <v>3.696766069524118E-3</v>
      </c>
      <c r="H781">
        <v>4.60879411360526E-3</v>
      </c>
      <c r="I781">
        <v>5.5663884516317973E-3</v>
      </c>
      <c r="J781">
        <v>6.3225598902069144E-3</v>
      </c>
      <c r="K781">
        <v>5.7785220605531332E-3</v>
      </c>
      <c r="L781">
        <v>2.9293819680143878E-3</v>
      </c>
      <c r="M781">
        <v>1.546142910376317E-3</v>
      </c>
      <c r="N781">
        <v>1.9733502307934091E-3</v>
      </c>
      <c r="O781">
        <v>3.2546133870027479E-3</v>
      </c>
      <c r="P781">
        <v>9.5646143546179955E-3</v>
      </c>
    </row>
    <row r="782" spans="1:16" x14ac:dyDescent="0.25">
      <c r="A782" t="s">
        <v>701</v>
      </c>
      <c r="I782">
        <v>245.6316725442075</v>
      </c>
      <c r="J782">
        <v>269.86279047561533</v>
      </c>
      <c r="K782">
        <v>296.31590774929322</v>
      </c>
      <c r="L782">
        <v>324.48881565207381</v>
      </c>
      <c r="M782">
        <v>354.1449808854328</v>
      </c>
      <c r="N782">
        <v>386.67800259899627</v>
      </c>
      <c r="O782">
        <v>418.71007392833218</v>
      </c>
      <c r="P782">
        <v>450.35393491448542</v>
      </c>
    </row>
    <row r="783" spans="1:16" x14ac:dyDescent="0.25">
      <c r="A783" t="s">
        <v>702</v>
      </c>
      <c r="I783">
        <v>6.5057454915260999</v>
      </c>
      <c r="J783">
        <v>7.1510479642256133</v>
      </c>
      <c r="K783">
        <v>7.8588736405377251</v>
      </c>
      <c r="L783">
        <v>8.6365699411992658</v>
      </c>
      <c r="M783">
        <v>9.4894389564961656</v>
      </c>
      <c r="N783">
        <v>10.33783032293476</v>
      </c>
      <c r="O783">
        <v>11.2886851988081</v>
      </c>
      <c r="P783">
        <v>12.33885227889578</v>
      </c>
    </row>
    <row r="784" spans="1:16" x14ac:dyDescent="0.25">
      <c r="A784" t="s">
        <v>703</v>
      </c>
      <c r="I784">
        <v>6.5057435038731004</v>
      </c>
      <c r="J784">
        <v>7.1510454603087341</v>
      </c>
      <c r="K784">
        <v>7.8588703655137166</v>
      </c>
      <c r="L784">
        <v>8.6365658851949867</v>
      </c>
      <c r="M784">
        <v>9.4894339898109568</v>
      </c>
      <c r="N784">
        <v>10.33780068686365</v>
      </c>
      <c r="O784">
        <v>11.28864514742761</v>
      </c>
      <c r="P784">
        <v>12.33880744938441</v>
      </c>
    </row>
    <row r="785" spans="1:16" x14ac:dyDescent="0.25">
      <c r="A785" t="s">
        <v>704</v>
      </c>
      <c r="I785">
        <v>6.5057464679782173</v>
      </c>
      <c r="J785">
        <v>7.1510491967336502</v>
      </c>
      <c r="K785">
        <v>7.8588752557503803</v>
      </c>
      <c r="L785">
        <v>8.6365719477706122</v>
      </c>
      <c r="M785">
        <v>9.4894414215712235</v>
      </c>
      <c r="N785">
        <v>10.3378448343203</v>
      </c>
      <c r="O785">
        <v>11.288704828667781</v>
      </c>
      <c r="P785">
        <v>12.33887427438188</v>
      </c>
    </row>
    <row r="786" spans="1:16" x14ac:dyDescent="0.25">
      <c r="A786" t="s">
        <v>705</v>
      </c>
      <c r="I786">
        <v>6.4972362507702401</v>
      </c>
      <c r="J786">
        <v>7.1375217108641884</v>
      </c>
      <c r="K786">
        <v>7.8361600795409654</v>
      </c>
      <c r="L786">
        <v>8.5788113766569225</v>
      </c>
      <c r="M786">
        <v>9.358873799245762</v>
      </c>
      <c r="N786">
        <v>10.21301284075215</v>
      </c>
      <c r="O786">
        <v>11.04893520325373</v>
      </c>
      <c r="P786">
        <v>11.86337178764825</v>
      </c>
    </row>
    <row r="787" spans="1:16" x14ac:dyDescent="0.25">
      <c r="A787" t="s">
        <v>706</v>
      </c>
      <c r="I787">
        <v>6.4972346632934759</v>
      </c>
      <c r="J787">
        <v>7.1375196868730182</v>
      </c>
      <c r="K787">
        <v>7.8361572427054726</v>
      </c>
      <c r="L787">
        <v>8.5788051977236108</v>
      </c>
      <c r="M787">
        <v>9.3588599568811954</v>
      </c>
      <c r="N787">
        <v>10.21299319875528</v>
      </c>
      <c r="O787">
        <v>11.04890327332232</v>
      </c>
      <c r="P787">
        <v>11.86333369428055</v>
      </c>
    </row>
    <row r="788" spans="1:16" x14ac:dyDescent="0.25">
      <c r="A788" t="s">
        <v>707</v>
      </c>
      <c r="I788">
        <v>6.4972374693203463</v>
      </c>
      <c r="J788">
        <v>7.1375232641126916</v>
      </c>
      <c r="K788">
        <v>7.8361622561994846</v>
      </c>
      <c r="L788">
        <v>8.5788161175359079</v>
      </c>
      <c r="M788">
        <v>9.3588844219033085</v>
      </c>
      <c r="N788">
        <v>10.213027909109771</v>
      </c>
      <c r="O788">
        <v>11.04895969719858</v>
      </c>
      <c r="P788">
        <v>11.86340100271839</v>
      </c>
    </row>
    <row r="789" spans="1:16" x14ac:dyDescent="0.25">
      <c r="A789" t="s">
        <v>708</v>
      </c>
      <c r="I789">
        <v>6.497240636900238</v>
      </c>
      <c r="J789">
        <v>7.1375273044593204</v>
      </c>
      <c r="K789">
        <v>7.8361679210096273</v>
      </c>
      <c r="L789">
        <v>8.5788284556739374</v>
      </c>
      <c r="M789">
        <v>9.3589120514776791</v>
      </c>
      <c r="N789">
        <v>10.213067137687361</v>
      </c>
      <c r="O789">
        <v>11.049023474772159</v>
      </c>
      <c r="P789">
        <v>11.863477124649609</v>
      </c>
    </row>
    <row r="790" spans="1:16" x14ac:dyDescent="0.25">
      <c r="A790" t="s">
        <v>709</v>
      </c>
      <c r="I790">
        <v>6.4972364033478982</v>
      </c>
      <c r="J790">
        <v>7.1375219081227481</v>
      </c>
      <c r="K790">
        <v>7.836160358829364</v>
      </c>
      <c r="L790">
        <v>8.5788119851532461</v>
      </c>
      <c r="M790">
        <v>9.3588751472367289</v>
      </c>
      <c r="N790">
        <v>10.21301478921122</v>
      </c>
      <c r="O790">
        <v>11.048938380234</v>
      </c>
      <c r="P790">
        <v>11.863375629233889</v>
      </c>
    </row>
    <row r="791" spans="1:16" x14ac:dyDescent="0.25">
      <c r="A791" t="s">
        <v>710</v>
      </c>
      <c r="I791">
        <v>6.4972427836565609</v>
      </c>
      <c r="J791">
        <v>7.1375300407526154</v>
      </c>
      <c r="K791">
        <v>7.836171755461895</v>
      </c>
      <c r="L791">
        <v>8.5788368069471517</v>
      </c>
      <c r="M791">
        <v>9.3589307635874501</v>
      </c>
      <c r="N791">
        <v>10.213093679242069</v>
      </c>
      <c r="O791">
        <v>11.04906661977661</v>
      </c>
      <c r="P791">
        <v>11.86352858341761</v>
      </c>
    </row>
    <row r="792" spans="1:16" x14ac:dyDescent="0.25">
      <c r="A792" t="s">
        <v>711</v>
      </c>
      <c r="B792">
        <v>6.5673699308725392E-4</v>
      </c>
      <c r="C792">
        <v>1.344655379630241E-3</v>
      </c>
      <c r="D792">
        <v>2.2452861324941502E-3</v>
      </c>
      <c r="E792">
        <v>3.1887902556371269E-3</v>
      </c>
      <c r="F792">
        <v>4.1771172629380413E-3</v>
      </c>
      <c r="G792">
        <v>5.2122995250785242E-3</v>
      </c>
      <c r="H792">
        <v>6.296455638012813E-3</v>
      </c>
      <c r="I792">
        <v>7.6601507453479302E-3</v>
      </c>
      <c r="J792">
        <v>8.8666999437725623E-3</v>
      </c>
      <c r="K792">
        <v>9.8928884740327357E-3</v>
      </c>
      <c r="L792">
        <v>1.108151995189266E-2</v>
      </c>
      <c r="M792">
        <v>9.7977435654175438E-3</v>
      </c>
      <c r="N792">
        <v>6.7886655259173428E-3</v>
      </c>
      <c r="O792">
        <v>8.0688216573878129E-3</v>
      </c>
      <c r="P792">
        <v>1.7856570908492689E-2</v>
      </c>
    </row>
    <row r="793" spans="1:16" x14ac:dyDescent="0.25">
      <c r="A793" t="s">
        <v>712</v>
      </c>
      <c r="B793">
        <v>8.2734305915113399E-4</v>
      </c>
      <c r="C793">
        <v>1.694669475857355E-3</v>
      </c>
      <c r="D793">
        <v>2.7853831598196842E-3</v>
      </c>
      <c r="E793">
        <v>3.9288125158289111E-3</v>
      </c>
      <c r="F793">
        <v>5.1274205790953929E-3</v>
      </c>
      <c r="G793">
        <v>6.383778868646087E-3</v>
      </c>
      <c r="H793">
        <v>7.7005717885153726E-3</v>
      </c>
      <c r="I793">
        <v>9.3109077668006544E-3</v>
      </c>
      <c r="J793">
        <v>1.077255916705051E-2</v>
      </c>
      <c r="K793">
        <v>1.206245886109843E-2</v>
      </c>
      <c r="L793">
        <v>1.379853461900141E-2</v>
      </c>
      <c r="M793">
        <v>1.5732128521777088E-2</v>
      </c>
      <c r="N793">
        <v>1.4539310812733399E-2</v>
      </c>
      <c r="O793">
        <v>1.1801663018739909E-2</v>
      </c>
      <c r="P793">
        <v>2.2302367812459149E-2</v>
      </c>
    </row>
    <row r="794" spans="1:16" x14ac:dyDescent="0.25">
      <c r="A794" t="s">
        <v>713</v>
      </c>
      <c r="I794">
        <v>24.09981379303489</v>
      </c>
      <c r="J794">
        <v>26.4918411122114</v>
      </c>
      <c r="K794">
        <v>29.11676300512763</v>
      </c>
      <c r="L794">
        <v>31.998616202734549</v>
      </c>
      <c r="M794">
        <v>35.155649811495742</v>
      </c>
      <c r="N794">
        <v>38.605301258329128</v>
      </c>
      <c r="O794">
        <v>41.794544315854033</v>
      </c>
      <c r="P794">
        <v>45.344050531086211</v>
      </c>
    </row>
    <row r="795" spans="1:16" x14ac:dyDescent="0.25">
      <c r="A795" t="s">
        <v>714</v>
      </c>
      <c r="I795">
        <v>24.098901129270139</v>
      </c>
      <c r="J795">
        <v>26.492359845669551</v>
      </c>
      <c r="K795">
        <v>29.11744743641659</v>
      </c>
      <c r="L795">
        <v>32.002868590496682</v>
      </c>
      <c r="M795">
        <v>35.164919713319811</v>
      </c>
      <c r="N795">
        <v>38.29334270897624</v>
      </c>
      <c r="O795">
        <v>41.947315807685577</v>
      </c>
      <c r="P795">
        <v>45.887152616334198</v>
      </c>
    </row>
    <row r="796" spans="1:16" x14ac:dyDescent="0.25">
      <c r="A796" t="s">
        <v>715</v>
      </c>
      <c r="I796">
        <v>0.1007854995846999</v>
      </c>
      <c r="J796">
        <v>0.27986283057718048</v>
      </c>
      <c r="K796">
        <v>0.47207503230672981</v>
      </c>
      <c r="L796">
        <v>0.69585806435822084</v>
      </c>
      <c r="M796">
        <v>0.86626512091154395</v>
      </c>
      <c r="N796">
        <v>1.1626350143929349</v>
      </c>
      <c r="O796">
        <v>1.3980880515821119</v>
      </c>
      <c r="P796">
        <v>1.67559704796743</v>
      </c>
    </row>
    <row r="797" spans="1:16" x14ac:dyDescent="0.25">
      <c r="A797" t="s">
        <v>716</v>
      </c>
      <c r="I797">
        <v>24.09886641941355</v>
      </c>
      <c r="J797">
        <v>26.49231746393998</v>
      </c>
      <c r="K797">
        <v>29.1173930028874</v>
      </c>
      <c r="L797">
        <v>32.002802475598628</v>
      </c>
      <c r="M797">
        <v>35.16483860909338</v>
      </c>
      <c r="N797">
        <v>38.292748590019222</v>
      </c>
      <c r="O797">
        <v>41.946617481612392</v>
      </c>
      <c r="P797">
        <v>45.886374615627183</v>
      </c>
    </row>
    <row r="798" spans="1:16" x14ac:dyDescent="0.25">
      <c r="A798" t="s">
        <v>717</v>
      </c>
      <c r="I798">
        <v>0.23510707727503319</v>
      </c>
      <c r="J798">
        <v>0.3952324679502236</v>
      </c>
      <c r="K798">
        <v>0.52747507861587095</v>
      </c>
      <c r="L798">
        <v>0.67996167774058469</v>
      </c>
      <c r="M798">
        <v>0.85752246061157056</v>
      </c>
      <c r="N798">
        <v>0.9645323699740932</v>
      </c>
      <c r="O798">
        <v>1.1513168474209139</v>
      </c>
      <c r="P798">
        <v>1.371457717826869</v>
      </c>
    </row>
    <row r="799" spans="1:16" x14ac:dyDescent="0.25">
      <c r="A799" t="s">
        <v>718</v>
      </c>
      <c r="B799">
        <v>6.6448923497142327E-4</v>
      </c>
      <c r="C799">
        <v>1.3610584569930531E-3</v>
      </c>
      <c r="D799">
        <v>2.091198310954198E-3</v>
      </c>
      <c r="E799">
        <v>3.0470930001280029E-3</v>
      </c>
      <c r="F799">
        <v>4.0490262426015706E-3</v>
      </c>
      <c r="G799">
        <v>5.0991313142146116E-3</v>
      </c>
      <c r="H799">
        <v>6.1996340046799334E-3</v>
      </c>
      <c r="I799">
        <v>7.3528563130428933E-3</v>
      </c>
      <c r="J799">
        <v>8.5746694970830241E-3</v>
      </c>
      <c r="K799">
        <v>9.6106276536439394E-3</v>
      </c>
      <c r="L799">
        <v>1.0533309902695159E-2</v>
      </c>
      <c r="M799">
        <v>8.6009053951049304E-3</v>
      </c>
      <c r="N799">
        <v>5.9477869882643229E-3</v>
      </c>
      <c r="O799">
        <v>7.5629328964550747E-3</v>
      </c>
      <c r="P799">
        <v>1.7297279694778799E-2</v>
      </c>
    </row>
    <row r="800" spans="1:16" x14ac:dyDescent="0.25">
      <c r="A800" t="s">
        <v>719</v>
      </c>
      <c r="I800">
        <v>24.09889654256574</v>
      </c>
      <c r="J800">
        <v>26.492354287986199</v>
      </c>
      <c r="K800">
        <v>29.1174403331954</v>
      </c>
      <c r="L800">
        <v>32.002860023720118</v>
      </c>
      <c r="M800">
        <v>35.164909236881073</v>
      </c>
      <c r="N800">
        <v>38.293263237711628</v>
      </c>
      <c r="O800">
        <v>41.947222510569617</v>
      </c>
      <c r="P800">
        <v>45.887048823028401</v>
      </c>
    </row>
    <row r="801" spans="1:16" x14ac:dyDescent="0.25">
      <c r="A801" t="s">
        <v>720</v>
      </c>
      <c r="I801">
        <v>0.21837614760976801</v>
      </c>
      <c r="J801">
        <v>0.39309090302852873</v>
      </c>
      <c r="K801">
        <v>0.5593469302334686</v>
      </c>
      <c r="L801">
        <v>0.73865181475648134</v>
      </c>
      <c r="M801">
        <v>1.0278010795023389</v>
      </c>
      <c r="N801">
        <v>1.1614623519262319</v>
      </c>
      <c r="O801">
        <v>1.39117917801479</v>
      </c>
      <c r="P801">
        <v>1.6619264272078711</v>
      </c>
    </row>
    <row r="802" spans="1:16" x14ac:dyDescent="0.25">
      <c r="A802" t="s">
        <v>721</v>
      </c>
      <c r="I802">
        <v>24.10332002539942</v>
      </c>
      <c r="J802">
        <v>26.497760590803662</v>
      </c>
      <c r="K802">
        <v>29.126469526771739</v>
      </c>
      <c r="L802">
        <v>32.010409670368148</v>
      </c>
      <c r="M802">
        <v>35.17069043968457</v>
      </c>
      <c r="N802">
        <v>38.626203167102886</v>
      </c>
      <c r="O802">
        <v>42.385055336079724</v>
      </c>
      <c r="P802">
        <v>46.398464448662111</v>
      </c>
    </row>
    <row r="803" spans="1:16" x14ac:dyDescent="0.25">
      <c r="A803" t="s">
        <v>722</v>
      </c>
      <c r="I803">
        <v>24.103322457142681</v>
      </c>
      <c r="J803">
        <v>26.497763605629942</v>
      </c>
      <c r="K803">
        <v>29.126473358042681</v>
      </c>
      <c r="L803">
        <v>32.010414529183919</v>
      </c>
      <c r="M803">
        <v>35.170696610886537</v>
      </c>
      <c r="N803">
        <v>38.626211037033983</v>
      </c>
      <c r="O803">
        <v>42.385065386890318</v>
      </c>
      <c r="P803">
        <v>46.398476386641207</v>
      </c>
    </row>
    <row r="804" spans="1:16" x14ac:dyDescent="0.25">
      <c r="A804" t="s">
        <v>723</v>
      </c>
      <c r="I804">
        <v>24.103311094902811</v>
      </c>
      <c r="J804">
        <v>26.497749519208082</v>
      </c>
      <c r="K804">
        <v>29.126455457191781</v>
      </c>
      <c r="L804">
        <v>32.010391827697603</v>
      </c>
      <c r="M804">
        <v>35.170667778073593</v>
      </c>
      <c r="N804">
        <v>38.626174268048842</v>
      </c>
      <c r="O804">
        <v>42.385018429379137</v>
      </c>
      <c r="P804">
        <v>46.39842061283214</v>
      </c>
    </row>
    <row r="805" spans="1:16" x14ac:dyDescent="0.25">
      <c r="A805" t="s">
        <v>724</v>
      </c>
      <c r="B805">
        <v>1.3785284630723591E-3</v>
      </c>
      <c r="C805">
        <v>2.839924879282973E-3</v>
      </c>
      <c r="D805">
        <v>4.3901097644598579E-3</v>
      </c>
      <c r="E805">
        <v>6.0355500798666417E-3</v>
      </c>
      <c r="F805">
        <v>7.78332672319537E-3</v>
      </c>
      <c r="G805">
        <v>9.6412128981181577E-3</v>
      </c>
      <c r="H805">
        <v>1.1617765556692359E-2</v>
      </c>
      <c r="I805">
        <v>1.3722432645689059E-2</v>
      </c>
      <c r="J805">
        <v>1.5706618908381459E-2</v>
      </c>
      <c r="K805">
        <v>1.7541606506379519E-2</v>
      </c>
      <c r="L805">
        <v>1.9739888885850088E-2</v>
      </c>
      <c r="M805">
        <v>2.2397426917727881E-2</v>
      </c>
      <c r="N805">
        <v>2.5720967799211611E-2</v>
      </c>
      <c r="O805">
        <v>3.0349793940613941E-2</v>
      </c>
      <c r="P805">
        <v>4.5652148919079087E-2</v>
      </c>
    </row>
    <row r="806" spans="1:16" x14ac:dyDescent="0.25">
      <c r="A806" t="s">
        <v>725</v>
      </c>
      <c r="I806">
        <v>63.23547424561562</v>
      </c>
      <c r="J806">
        <v>69.297482682520055</v>
      </c>
      <c r="K806">
        <v>75.82094961964944</v>
      </c>
      <c r="L806">
        <v>82.335396799967469</v>
      </c>
      <c r="M806">
        <v>88.517621919853966</v>
      </c>
      <c r="N806">
        <v>95.413757762814555</v>
      </c>
      <c r="O806">
        <v>100.37121138752831</v>
      </c>
      <c r="P806">
        <v>104.3043379958736</v>
      </c>
    </row>
    <row r="807" spans="1:16" x14ac:dyDescent="0.25">
      <c r="A807" t="s">
        <v>726</v>
      </c>
      <c r="B807">
        <v>1.3194873682476611E-4</v>
      </c>
      <c r="C807">
        <v>2.7049338946019647E-4</v>
      </c>
      <c r="D807">
        <v>4.1596354782649509E-4</v>
      </c>
      <c r="E807">
        <v>5.6870525518686477E-4</v>
      </c>
      <c r="F807">
        <v>7.2908182763099523E-4</v>
      </c>
      <c r="G807">
        <v>9.5136154796622563E-4</v>
      </c>
      <c r="H807">
        <v>1.1847527714175809E-3</v>
      </c>
      <c r="I807">
        <v>1.429810774736045E-3</v>
      </c>
      <c r="J807">
        <v>1.624752307801699E-3</v>
      </c>
      <c r="K807">
        <v>1.486524477476455E-3</v>
      </c>
      <c r="L807">
        <v>7.5765236295147599E-4</v>
      </c>
      <c r="M807">
        <v>4.0440215400371478E-4</v>
      </c>
      <c r="N807">
        <v>5.161352799934808E-4</v>
      </c>
      <c r="O807">
        <v>8.5127603104218227E-4</v>
      </c>
      <c r="P807">
        <v>2.5851485670321541E-3</v>
      </c>
    </row>
    <row r="808" spans="1:16" x14ac:dyDescent="0.25">
      <c r="A808" t="s">
        <v>727</v>
      </c>
      <c r="I808">
        <v>3.7088432640810778</v>
      </c>
      <c r="J808">
        <v>4.0757996096021341</v>
      </c>
      <c r="K808">
        <v>4.4777511610700813</v>
      </c>
      <c r="L808">
        <v>4.918823915357418</v>
      </c>
      <c r="M808">
        <v>5.3747552910613194</v>
      </c>
      <c r="N808">
        <v>5.8789637922477471</v>
      </c>
      <c r="O808">
        <v>6.4014842900198152</v>
      </c>
      <c r="P808">
        <v>6.8829755445044336</v>
      </c>
    </row>
    <row r="809" spans="1:16" x14ac:dyDescent="0.25">
      <c r="A809" t="s">
        <v>728</v>
      </c>
      <c r="I809">
        <v>3.7088389562353572</v>
      </c>
      <c r="J809">
        <v>4.0757941604722587</v>
      </c>
      <c r="K809">
        <v>4.477743910253503</v>
      </c>
      <c r="L809">
        <v>4.9188147444789436</v>
      </c>
      <c r="M809">
        <v>5.3747228409814669</v>
      </c>
      <c r="N809">
        <v>5.8789172512204368</v>
      </c>
      <c r="O809">
        <v>6.4014142542370092</v>
      </c>
      <c r="P809">
        <v>6.8828838154855214</v>
      </c>
    </row>
    <row r="810" spans="1:16" x14ac:dyDescent="0.25">
      <c r="A810" t="s">
        <v>729</v>
      </c>
      <c r="I810">
        <v>3.7088424280790462</v>
      </c>
      <c r="J810">
        <v>4.0757985520806006</v>
      </c>
      <c r="K810">
        <v>4.4777497538454618</v>
      </c>
      <c r="L810">
        <v>4.9188221354446551</v>
      </c>
      <c r="M810">
        <v>5.3747489939690176</v>
      </c>
      <c r="N810">
        <v>5.8789547603345076</v>
      </c>
      <c r="O810">
        <v>6.4014706979392679</v>
      </c>
      <c r="P810">
        <v>6.882957741386468</v>
      </c>
    </row>
    <row r="811" spans="1:16" x14ac:dyDescent="0.25">
      <c r="A811" t="s">
        <v>730</v>
      </c>
      <c r="I811">
        <v>3.711429204503907</v>
      </c>
      <c r="J811">
        <v>4.0799409199458951</v>
      </c>
      <c r="K811">
        <v>4.4843668741250404</v>
      </c>
      <c r="L811">
        <v>4.9284329868072021</v>
      </c>
      <c r="M811">
        <v>5.4150146672923656</v>
      </c>
      <c r="N811">
        <v>5.9469165628478438</v>
      </c>
      <c r="O811">
        <v>6.439072153421364</v>
      </c>
      <c r="P811">
        <v>6.9879861005531074</v>
      </c>
    </row>
    <row r="812" spans="1:16" x14ac:dyDescent="0.25">
      <c r="A812" t="s">
        <v>731</v>
      </c>
      <c r="I812">
        <v>3.7088587282073102</v>
      </c>
      <c r="J812">
        <v>4.075819174845595</v>
      </c>
      <c r="K812">
        <v>4.4777772006066581</v>
      </c>
      <c r="L812">
        <v>4.9188568565009234</v>
      </c>
      <c r="M812">
        <v>5.3748717438955804</v>
      </c>
      <c r="N812">
        <v>5.8791308563589082</v>
      </c>
      <c r="O812">
        <v>6.4017357640672206</v>
      </c>
      <c r="P812">
        <v>6.8833050131761748</v>
      </c>
    </row>
    <row r="813" spans="1:16" x14ac:dyDescent="0.25">
      <c r="A813" t="s">
        <v>732</v>
      </c>
      <c r="I813">
        <v>3.7088610686414789</v>
      </c>
      <c r="J813">
        <v>4.0758221366009693</v>
      </c>
      <c r="K813">
        <v>4.4777811432035124</v>
      </c>
      <c r="L813">
        <v>4.91886184508399</v>
      </c>
      <c r="M813">
        <v>5.3748893638684052</v>
      </c>
      <c r="N813">
        <v>5.8791561401286963</v>
      </c>
      <c r="O813">
        <v>6.4017738325109761</v>
      </c>
      <c r="P813">
        <v>6.8833549025445881</v>
      </c>
    </row>
    <row r="814" spans="1:16" x14ac:dyDescent="0.25">
      <c r="A814" t="s">
        <v>733</v>
      </c>
      <c r="B814">
        <v>4.7698795693712368E-4</v>
      </c>
      <c r="C814">
        <v>9.7480820423163125E-4</v>
      </c>
      <c r="D814">
        <v>1.67036209306467E-3</v>
      </c>
      <c r="E814">
        <v>2.3972702916774521E-3</v>
      </c>
      <c r="F814">
        <v>3.1568685486232421E-3</v>
      </c>
      <c r="G814">
        <v>3.9505434084728796E-3</v>
      </c>
      <c r="H814">
        <v>4.7797365463619328E-3</v>
      </c>
      <c r="I814">
        <v>5.8678339776551073E-3</v>
      </c>
      <c r="J814">
        <v>6.8023434173607508E-3</v>
      </c>
      <c r="K814">
        <v>7.4604225191537811E-3</v>
      </c>
      <c r="L814">
        <v>6.1016923537721788E-3</v>
      </c>
      <c r="M814">
        <v>3.2704165726589389E-3</v>
      </c>
      <c r="N814">
        <v>3.6371641857791139E-3</v>
      </c>
      <c r="O814">
        <v>5.051532640140452E-3</v>
      </c>
      <c r="P814">
        <v>1.244578866230814E-2</v>
      </c>
    </row>
    <row r="815" spans="1:16" x14ac:dyDescent="0.25">
      <c r="A815" t="s">
        <v>734</v>
      </c>
      <c r="B815">
        <v>2.45950517918215E-2</v>
      </c>
      <c r="C815">
        <v>0.80029263525768024</v>
      </c>
      <c r="D815">
        <v>1.5990203858391581</v>
      </c>
      <c r="E815">
        <v>2.397786756685425</v>
      </c>
      <c r="F815">
        <v>42.337884782602721</v>
      </c>
      <c r="G815">
        <v>43.136904439810877</v>
      </c>
      <c r="H815">
        <v>43.724609413409141</v>
      </c>
      <c r="I815">
        <v>43.725567467273571</v>
      </c>
      <c r="J815">
        <v>43.726323889882487</v>
      </c>
      <c r="K815">
        <v>42.76251715555113</v>
      </c>
      <c r="L815">
        <v>0.39727739275762908</v>
      </c>
      <c r="M815">
        <v>1.5462007580094429E-3</v>
      </c>
      <c r="N815">
        <v>1.973352947756708E-3</v>
      </c>
      <c r="O815">
        <v>3.254491854684567E-3</v>
      </c>
      <c r="P815">
        <v>9.5627503950016998E-3</v>
      </c>
    </row>
    <row r="816" spans="1:16" x14ac:dyDescent="0.25">
      <c r="A816" t="s">
        <v>735</v>
      </c>
      <c r="I816">
        <v>48.659601328265651</v>
      </c>
      <c r="J816">
        <v>53.483477734832029</v>
      </c>
      <c r="K816">
        <v>58.762486775921609</v>
      </c>
      <c r="L816">
        <v>64.417407989194317</v>
      </c>
      <c r="M816">
        <v>70.408483549608277</v>
      </c>
      <c r="N816">
        <v>76.988722550713717</v>
      </c>
      <c r="O816">
        <v>83.56906464886633</v>
      </c>
      <c r="P816">
        <v>90.197401065839315</v>
      </c>
    </row>
    <row r="817" spans="1:16" x14ac:dyDescent="0.25">
      <c r="A817" t="s">
        <v>736</v>
      </c>
      <c r="B817">
        <v>78.278815611373233</v>
      </c>
      <c r="C817">
        <v>78.278815611373233</v>
      </c>
      <c r="D817">
        <v>78.278815611373233</v>
      </c>
      <c r="E817">
        <v>78.278815611373233</v>
      </c>
      <c r="F817">
        <v>39.139407805686623</v>
      </c>
      <c r="G817">
        <v>39.139407805686623</v>
      </c>
      <c r="H817">
        <v>39.139407805686623</v>
      </c>
      <c r="I817">
        <v>39.139407805686623</v>
      </c>
      <c r="J817">
        <v>39.139407805686623</v>
      </c>
    </row>
    <row r="818" spans="1:16" x14ac:dyDescent="0.25">
      <c r="A818" t="s">
        <v>737</v>
      </c>
      <c r="B818">
        <v>1.3449711913289209E-2</v>
      </c>
      <c r="C818">
        <v>6.1119452099004982E-2</v>
      </c>
      <c r="D818">
        <v>0.11684083830767519</v>
      </c>
      <c r="E818">
        <v>0.17923272232752541</v>
      </c>
      <c r="F818">
        <v>2.719482221028557</v>
      </c>
      <c r="G818">
        <v>2.7718896302348082</v>
      </c>
      <c r="H818">
        <v>2.8042201582368702</v>
      </c>
      <c r="I818">
        <v>2.8051780512753011</v>
      </c>
      <c r="J818">
        <v>2.8059343754954309</v>
      </c>
      <c r="K818">
        <v>2.7323380246716078</v>
      </c>
      <c r="L818">
        <v>2.5804899114865418E-2</v>
      </c>
      <c r="M818">
        <v>1.546044790444164E-3</v>
      </c>
      <c r="N818">
        <v>1.9730440489876622E-3</v>
      </c>
      <c r="O818">
        <v>3.2533854367220632E-3</v>
      </c>
      <c r="P818">
        <v>9.5506294941280993E-3</v>
      </c>
    </row>
    <row r="819" spans="1:16" x14ac:dyDescent="0.25">
      <c r="A819" t="s">
        <v>738</v>
      </c>
      <c r="I819">
        <v>9.6028880844066151</v>
      </c>
      <c r="J819">
        <v>10.55509729911374</v>
      </c>
      <c r="K819">
        <v>11.59744597592614</v>
      </c>
      <c r="L819">
        <v>12.71729602762551</v>
      </c>
      <c r="M819">
        <v>13.90753847778412</v>
      </c>
      <c r="N819">
        <v>15.21414822604536</v>
      </c>
      <c r="O819">
        <v>16.530717549411101</v>
      </c>
      <c r="P819">
        <v>17.86517096002488</v>
      </c>
    </row>
    <row r="820" spans="1:16" x14ac:dyDescent="0.25">
      <c r="A820" t="s">
        <v>739</v>
      </c>
      <c r="B820">
        <v>5.0181884734454574</v>
      </c>
      <c r="C820">
        <v>5.0181884734454574</v>
      </c>
      <c r="D820">
        <v>5.0181884734454574</v>
      </c>
      <c r="E820">
        <v>5.0181884734454574</v>
      </c>
      <c r="F820">
        <v>2.5090942367227291</v>
      </c>
      <c r="G820">
        <v>2.5090942367227291</v>
      </c>
      <c r="H820">
        <v>2.5090942367227291</v>
      </c>
      <c r="I820">
        <v>2.5090942367227291</v>
      </c>
      <c r="J820">
        <v>2.5090942367227291</v>
      </c>
    </row>
    <row r="821" spans="1:16" x14ac:dyDescent="0.25">
      <c r="A821" t="s">
        <v>740</v>
      </c>
      <c r="I821">
        <v>1390.150240103135</v>
      </c>
      <c r="J821">
        <v>1527.1018461704971</v>
      </c>
      <c r="K821">
        <v>1666.4782650730569</v>
      </c>
      <c r="L821">
        <v>1813.6883316124411</v>
      </c>
      <c r="M821">
        <v>1968.679861762449</v>
      </c>
      <c r="N821">
        <v>2127.3098061952528</v>
      </c>
      <c r="O821">
        <v>2278.0187089984588</v>
      </c>
      <c r="P821">
        <v>2373.6040825310611</v>
      </c>
    </row>
    <row r="822" spans="1:16" x14ac:dyDescent="0.25">
      <c r="A822" t="s">
        <v>741</v>
      </c>
      <c r="B822">
        <v>5.7520855980687548E-3</v>
      </c>
      <c r="C822">
        <v>1.170457498459851</v>
      </c>
      <c r="D822">
        <v>2.5960515472827712</v>
      </c>
      <c r="E822">
        <v>144.42855885574781</v>
      </c>
      <c r="F822">
        <v>146.4693489141068</v>
      </c>
      <c r="G822">
        <v>147.5908392548092</v>
      </c>
      <c r="H822">
        <v>148.47974847986799</v>
      </c>
      <c r="I822">
        <v>6.6479616077831993</v>
      </c>
      <c r="J822">
        <v>4.6019263691197487</v>
      </c>
      <c r="K822">
        <v>0.46370914835976362</v>
      </c>
      <c r="L822">
        <v>2.759010153965039E-4</v>
      </c>
      <c r="M822">
        <v>3.5212742430878189E-4</v>
      </c>
      <c r="N822">
        <v>4.4941333988801499E-4</v>
      </c>
      <c r="O822">
        <v>5.7357714857362424E-4</v>
      </c>
      <c r="P822">
        <v>3.4069009187437499E-3</v>
      </c>
    </row>
    <row r="823" spans="1:16" x14ac:dyDescent="0.25">
      <c r="A823" t="s">
        <v>742</v>
      </c>
      <c r="I823">
        <v>1390.134548713894</v>
      </c>
      <c r="J823">
        <v>1527.0830772648039</v>
      </c>
      <c r="K823">
        <v>1666.4005586296889</v>
      </c>
      <c r="L823">
        <v>1813.5215743949659</v>
      </c>
      <c r="M823">
        <v>1968.402392825913</v>
      </c>
      <c r="N823">
        <v>2126.893110022424</v>
      </c>
      <c r="O823">
        <v>2277.4316650672931</v>
      </c>
      <c r="P823">
        <v>2372.9049411020719</v>
      </c>
    </row>
    <row r="824" spans="1:16" x14ac:dyDescent="0.25">
      <c r="A824" t="s">
        <v>743</v>
      </c>
      <c r="B824">
        <v>140.37658528096611</v>
      </c>
      <c r="C824">
        <v>140.37658528096611</v>
      </c>
      <c r="D824">
        <v>140.37658528096611</v>
      </c>
    </row>
    <row r="825" spans="1:16" x14ac:dyDescent="0.25">
      <c r="A825" t="s">
        <v>744</v>
      </c>
      <c r="I825">
        <v>1393.562510652318</v>
      </c>
      <c r="J825">
        <v>1531.962851618651</v>
      </c>
      <c r="K825">
        <v>1683.790062029195</v>
      </c>
      <c r="L825">
        <v>1850.5774174833821</v>
      </c>
      <c r="M825">
        <v>2022.9285949491789</v>
      </c>
      <c r="N825">
        <v>2219.5375972393599</v>
      </c>
      <c r="O825">
        <v>2407.9195212807549</v>
      </c>
      <c r="P825">
        <v>2602.587795335191</v>
      </c>
    </row>
    <row r="826" spans="1:16" x14ac:dyDescent="0.25">
      <c r="A826" t="s">
        <v>745</v>
      </c>
      <c r="I826">
        <v>1393.565194761467</v>
      </c>
      <c r="J826">
        <v>1531.966124744559</v>
      </c>
      <c r="K826">
        <v>1683.7942236775109</v>
      </c>
      <c r="L826">
        <v>1850.582515558596</v>
      </c>
      <c r="M826">
        <v>2022.9539573905231</v>
      </c>
      <c r="N826">
        <v>2219.5678232161558</v>
      </c>
      <c r="O826">
        <v>2407.988243409286</v>
      </c>
      <c r="P826">
        <v>2602.672148748356</v>
      </c>
    </row>
    <row r="827" spans="1:16" x14ac:dyDescent="0.25">
      <c r="A827" t="s">
        <v>746</v>
      </c>
      <c r="I827">
        <v>1392.54277961507</v>
      </c>
      <c r="J827">
        <v>1530.429613815448</v>
      </c>
      <c r="K827">
        <v>1681.1795403901469</v>
      </c>
      <c r="L827">
        <v>1840.3372959464921</v>
      </c>
      <c r="M827">
        <v>2009.823299798473</v>
      </c>
      <c r="N827">
        <v>2192.7880575654381</v>
      </c>
      <c r="O827">
        <v>2376.1160941171952</v>
      </c>
      <c r="P827">
        <v>2551.6813631998339</v>
      </c>
    </row>
    <row r="828" spans="1:16" x14ac:dyDescent="0.25">
      <c r="A828" t="s">
        <v>747</v>
      </c>
      <c r="I828">
        <v>1392.596716663003</v>
      </c>
      <c r="J828">
        <v>1530.517094709799</v>
      </c>
      <c r="K828">
        <v>1681.357190120847</v>
      </c>
      <c r="L828">
        <v>1839.247617890954</v>
      </c>
      <c r="M828">
        <v>2009.809899274311</v>
      </c>
      <c r="N828">
        <v>2190.754648613512</v>
      </c>
      <c r="O828">
        <v>2373.1363402424131</v>
      </c>
      <c r="P828">
        <v>2550.5032301309998</v>
      </c>
    </row>
    <row r="829" spans="1:16" x14ac:dyDescent="0.25">
      <c r="A829" t="s">
        <v>748</v>
      </c>
      <c r="B829">
        <v>2.1936141511727281E-2</v>
      </c>
      <c r="C829">
        <v>11.722363951175209</v>
      </c>
      <c r="D829">
        <v>534.27152137291023</v>
      </c>
      <c r="E829">
        <v>543.65151598410102</v>
      </c>
      <c r="F829">
        <v>555.84915094995449</v>
      </c>
      <c r="G829">
        <v>565.51815225237397</v>
      </c>
      <c r="H829">
        <v>572.62238493355244</v>
      </c>
      <c r="I829">
        <v>572.62334303795353</v>
      </c>
      <c r="J829">
        <v>572.60216335364078</v>
      </c>
      <c r="K829">
        <v>130.4220908430851</v>
      </c>
      <c r="L829">
        <v>1.4928539923024439E-3</v>
      </c>
      <c r="M829">
        <v>1.274558148164298E-3</v>
      </c>
      <c r="N829">
        <v>1.6266927281461409E-3</v>
      </c>
      <c r="O829">
        <v>2.4621520560370331E-3</v>
      </c>
      <c r="P829">
        <v>8.0078627839866839E-3</v>
      </c>
    </row>
    <row r="830" spans="1:16" x14ac:dyDescent="0.25">
      <c r="A830" t="s">
        <v>749</v>
      </c>
      <c r="B830">
        <v>1026.847590444223</v>
      </c>
      <c r="C830">
        <v>1026.847590444223</v>
      </c>
      <c r="D830">
        <v>513.42379522211149</v>
      </c>
      <c r="E830">
        <v>513.42379522211149</v>
      </c>
      <c r="F830">
        <v>513.42379522211149</v>
      </c>
      <c r="G830">
        <v>513.42379522211149</v>
      </c>
      <c r="H830">
        <v>513.42379522211149</v>
      </c>
    </row>
    <row r="831" spans="1:16" x14ac:dyDescent="0.25">
      <c r="A831" t="s">
        <v>750</v>
      </c>
      <c r="I831">
        <v>1386.9564422667511</v>
      </c>
      <c r="J831">
        <v>1513.9368702914351</v>
      </c>
      <c r="K831">
        <v>1650.2412296786999</v>
      </c>
      <c r="L831">
        <v>1795.5875503907509</v>
      </c>
      <c r="M831">
        <v>1948.534691544631</v>
      </c>
      <c r="N831">
        <v>2104.9431054082288</v>
      </c>
      <c r="O831">
        <v>2253.3601977622302</v>
      </c>
      <c r="P831">
        <v>2347.5706982633892</v>
      </c>
    </row>
    <row r="832" spans="1:16" x14ac:dyDescent="0.25">
      <c r="A832" t="s">
        <v>751</v>
      </c>
      <c r="B832">
        <v>7.0764027001876109E-4</v>
      </c>
      <c r="C832">
        <v>303.83875271202822</v>
      </c>
      <c r="D832">
        <v>306.90242977835459</v>
      </c>
      <c r="E832">
        <v>309.96612110671327</v>
      </c>
      <c r="F832">
        <v>313.30776778826339</v>
      </c>
      <c r="G832">
        <v>316.37146021728063</v>
      </c>
      <c r="H832">
        <v>318.70753715257251</v>
      </c>
      <c r="I832">
        <v>2.4509751477084569E-4</v>
      </c>
      <c r="J832">
        <v>2.5735226847629699E-4</v>
      </c>
      <c r="K832">
        <v>5.404404084557837E-5</v>
      </c>
      <c r="L832">
        <v>6.8975397742408748E-5</v>
      </c>
      <c r="M832">
        <v>8.8032031255001449E-5</v>
      </c>
      <c r="N832">
        <v>1.123536334534283E-4</v>
      </c>
      <c r="O832">
        <v>1.433948201752483E-4</v>
      </c>
      <c r="P832">
        <v>9.150546209867258E-4</v>
      </c>
    </row>
    <row r="833" spans="1:16" x14ac:dyDescent="0.25">
      <c r="A833" t="s">
        <v>752</v>
      </c>
      <c r="B833">
        <v>301.33087029107242</v>
      </c>
    </row>
    <row r="834" spans="1:16" x14ac:dyDescent="0.25">
      <c r="A834" t="s">
        <v>753</v>
      </c>
      <c r="I834">
        <v>1386.666736678771</v>
      </c>
      <c r="J834">
        <v>1513.2118216436841</v>
      </c>
      <c r="K834">
        <v>1648.8556682852279</v>
      </c>
      <c r="L834">
        <v>1793.401585910445</v>
      </c>
      <c r="M834">
        <v>1945.37758567267</v>
      </c>
      <c r="N834">
        <v>2100.595091516866</v>
      </c>
      <c r="O834">
        <v>2247.599929049431</v>
      </c>
      <c r="P834">
        <v>2340.9486576187401</v>
      </c>
    </row>
    <row r="835" spans="1:16" x14ac:dyDescent="0.25">
      <c r="A835" t="s">
        <v>754</v>
      </c>
      <c r="B835">
        <v>2.0239808857247139E-3</v>
      </c>
      <c r="C835">
        <v>975.86620021935937</v>
      </c>
      <c r="D835">
        <v>985.70607815324001</v>
      </c>
      <c r="E835">
        <v>995.54600185049958</v>
      </c>
      <c r="F835">
        <v>1006.278659513215</v>
      </c>
      <c r="G835">
        <v>1016.118585803987</v>
      </c>
      <c r="H835">
        <v>1023.60563122005</v>
      </c>
      <c r="I835">
        <v>2.450975149365198E-4</v>
      </c>
      <c r="J835">
        <v>2.5735226868267699E-4</v>
      </c>
      <c r="K835">
        <v>5.4044040841234508E-5</v>
      </c>
      <c r="L835">
        <v>6.8975397746282073E-5</v>
      </c>
      <c r="M835">
        <v>8.8032031265826774E-5</v>
      </c>
      <c r="N835">
        <v>1.1235363347429421E-4</v>
      </c>
      <c r="O835">
        <v>1.4339482020635371E-4</v>
      </c>
      <c r="P835">
        <v>9.1505462132324199E-4</v>
      </c>
    </row>
    <row r="836" spans="1:16" x14ac:dyDescent="0.25">
      <c r="A836" t="s">
        <v>755</v>
      </c>
      <c r="B836">
        <v>967.81161550230001</v>
      </c>
    </row>
    <row r="837" spans="1:16" x14ac:dyDescent="0.25">
      <c r="A837" t="s">
        <v>756</v>
      </c>
      <c r="I837">
        <v>1392.5229608164041</v>
      </c>
      <c r="J837">
        <v>1530.393974149523</v>
      </c>
      <c r="K837">
        <v>1681.0879566651911</v>
      </c>
      <c r="L837">
        <v>1841.26061209211</v>
      </c>
      <c r="M837">
        <v>2009.687224032599</v>
      </c>
      <c r="N837">
        <v>2194.5223996320642</v>
      </c>
      <c r="O837">
        <v>2376.111941342228</v>
      </c>
      <c r="P837">
        <v>2555.5108188679151</v>
      </c>
    </row>
    <row r="838" spans="1:16" x14ac:dyDescent="0.25">
      <c r="A838" t="s">
        <v>757</v>
      </c>
      <c r="I838">
        <v>1392.542037833284</v>
      </c>
      <c r="J838">
        <v>1530.416929909343</v>
      </c>
      <c r="K838">
        <v>1681.1183899438561</v>
      </c>
      <c r="L838">
        <v>1841.3387142410611</v>
      </c>
      <c r="M838">
        <v>2009.8868184922619</v>
      </c>
      <c r="N838">
        <v>2194.8088847240101</v>
      </c>
      <c r="O838">
        <v>2376.599182091059</v>
      </c>
      <c r="P838">
        <v>2556.0943254466829</v>
      </c>
    </row>
    <row r="839" spans="1:16" x14ac:dyDescent="0.25">
      <c r="A839" t="s">
        <v>758</v>
      </c>
      <c r="B839">
        <v>4.5113768854550376</v>
      </c>
      <c r="C839">
        <v>4.5113768854550376</v>
      </c>
      <c r="D839">
        <v>4.5113768854550376</v>
      </c>
      <c r="E839">
        <v>4.5113768854550376</v>
      </c>
      <c r="F839">
        <v>2.2556884427275188</v>
      </c>
      <c r="G839">
        <v>2.2556884427275188</v>
      </c>
      <c r="H839">
        <v>2.2556884427275188</v>
      </c>
      <c r="I839">
        <v>2.2556884427275188</v>
      </c>
      <c r="J839">
        <v>2.2556884427275188</v>
      </c>
    </row>
    <row r="840" spans="1:16" x14ac:dyDescent="0.25">
      <c r="A840" t="s">
        <v>759</v>
      </c>
      <c r="B840">
        <v>2.7996959369895939E-2</v>
      </c>
      <c r="C840">
        <v>1.422362946302292</v>
      </c>
      <c r="D840">
        <v>2.83327548995099</v>
      </c>
      <c r="E840">
        <v>3.966616573318225</v>
      </c>
      <c r="F840">
        <v>5.0343651363693596</v>
      </c>
      <c r="G840">
        <v>6.2090960629583609</v>
      </c>
      <c r="H840">
        <v>7.2545102705290088</v>
      </c>
      <c r="I840">
        <v>7.255468373982902</v>
      </c>
      <c r="J840">
        <v>7.2562248303966896</v>
      </c>
      <c r="K840">
        <v>5.6067066860639034</v>
      </c>
      <c r="L840">
        <v>0.65550344450997633</v>
      </c>
      <c r="M840">
        <v>1.5462763234717911E-3</v>
      </c>
      <c r="N840">
        <v>1.9734805853372718E-3</v>
      </c>
      <c r="O840">
        <v>3.2549020738185681E-3</v>
      </c>
      <c r="P840">
        <v>9.5670752882762462E-3</v>
      </c>
    </row>
    <row r="841" spans="1:16" x14ac:dyDescent="0.25">
      <c r="A841" t="s">
        <v>760</v>
      </c>
      <c r="I841">
        <v>1392.5450553385999</v>
      </c>
      <c r="J841">
        <v>1530.420664727058</v>
      </c>
      <c r="K841">
        <v>1681.123477786241</v>
      </c>
      <c r="L841">
        <v>1841.3512487346679</v>
      </c>
      <c r="M841">
        <v>2009.917565895558</v>
      </c>
      <c r="N841">
        <v>2194.853102488159</v>
      </c>
      <c r="O841">
        <v>2376.673274386601</v>
      </c>
      <c r="P841">
        <v>2556.183118940919</v>
      </c>
    </row>
    <row r="842" spans="1:16" x14ac:dyDescent="0.25">
      <c r="A842" t="s">
        <v>761</v>
      </c>
      <c r="B842">
        <v>4.5113768854550322</v>
      </c>
      <c r="C842">
        <v>4.5113768854550322</v>
      </c>
      <c r="D842">
        <v>4.5113768854550322</v>
      </c>
      <c r="E842">
        <v>4.5113768854550322</v>
      </c>
      <c r="F842">
        <v>2.2556884427275161</v>
      </c>
      <c r="G842">
        <v>2.2556884427275161</v>
      </c>
      <c r="H842">
        <v>2.2556884427275161</v>
      </c>
      <c r="I842">
        <v>2.2556884427275161</v>
      </c>
      <c r="J842">
        <v>2.2556884427275161</v>
      </c>
    </row>
    <row r="843" spans="1:16" x14ac:dyDescent="0.25">
      <c r="A843" t="s">
        <v>762</v>
      </c>
      <c r="I843">
        <v>36.872947623955987</v>
      </c>
      <c r="J843">
        <v>40.533750743760308</v>
      </c>
      <c r="K843">
        <v>44.54927099394915</v>
      </c>
      <c r="L843">
        <v>48.95975171185956</v>
      </c>
      <c r="M843">
        <v>53.795869076308414</v>
      </c>
      <c r="N843">
        <v>58.600823235889891</v>
      </c>
      <c r="O843">
        <v>63.987885480658072</v>
      </c>
      <c r="P843">
        <v>69.934529552874238</v>
      </c>
    </row>
    <row r="844" spans="1:16" x14ac:dyDescent="0.25">
      <c r="A844" t="s">
        <v>763</v>
      </c>
      <c r="I844">
        <v>36.872889349408688</v>
      </c>
      <c r="J844">
        <v>40.533677918928298</v>
      </c>
      <c r="K844">
        <v>44.549175974736038</v>
      </c>
      <c r="L844">
        <v>48.959633262143377</v>
      </c>
      <c r="M844">
        <v>53.79572270981329</v>
      </c>
      <c r="N844">
        <v>58.59987057729127</v>
      </c>
      <c r="O844">
        <v>63.986594709252252</v>
      </c>
      <c r="P844">
        <v>69.933084461117033</v>
      </c>
    </row>
    <row r="845" spans="1:16" x14ac:dyDescent="0.25">
      <c r="A845" t="s">
        <v>764</v>
      </c>
      <c r="I845">
        <v>36.872976608887143</v>
      </c>
      <c r="J845">
        <v>40.53378723963948</v>
      </c>
      <c r="K845">
        <v>44.549318872546991</v>
      </c>
      <c r="L845">
        <v>48.95981164056537</v>
      </c>
      <c r="M845">
        <v>53.795943380391449</v>
      </c>
      <c r="N845">
        <v>58.601290908728252</v>
      </c>
      <c r="O845">
        <v>63.988519392335917</v>
      </c>
      <c r="P845">
        <v>69.935239819407442</v>
      </c>
    </row>
    <row r="846" spans="1:16" x14ac:dyDescent="0.25">
      <c r="A846" t="s">
        <v>765</v>
      </c>
      <c r="I846">
        <v>36.82825739141677</v>
      </c>
      <c r="J846">
        <v>40.46591136122818</v>
      </c>
      <c r="K846">
        <v>44.436184663226761</v>
      </c>
      <c r="L846">
        <v>48.649074090156617</v>
      </c>
      <c r="M846">
        <v>53.072053737398647</v>
      </c>
      <c r="N846">
        <v>57.915597028100947</v>
      </c>
      <c r="O846">
        <v>62.650744011529582</v>
      </c>
      <c r="P846">
        <v>67.260239934132869</v>
      </c>
    </row>
    <row r="847" spans="1:16" x14ac:dyDescent="0.25">
      <c r="A847" t="s">
        <v>766</v>
      </c>
      <c r="I847">
        <v>36.828211882814287</v>
      </c>
      <c r="J847">
        <v>40.465854453348193</v>
      </c>
      <c r="K847">
        <v>44.436105846422649</v>
      </c>
      <c r="L847">
        <v>48.648889952763803</v>
      </c>
      <c r="M847">
        <v>53.071623321428667</v>
      </c>
      <c r="N847">
        <v>57.914981078876828</v>
      </c>
      <c r="O847">
        <v>62.649730628562452</v>
      </c>
      <c r="P847">
        <v>67.259028320936693</v>
      </c>
    </row>
    <row r="848" spans="1:16" x14ac:dyDescent="0.25">
      <c r="A848" t="s">
        <v>767</v>
      </c>
      <c r="I848">
        <v>36.828292059857311</v>
      </c>
      <c r="J848">
        <v>40.465954536012042</v>
      </c>
      <c r="K848">
        <v>44.436244310454192</v>
      </c>
      <c r="L848">
        <v>48.649214292180062</v>
      </c>
      <c r="M848">
        <v>53.072382608247082</v>
      </c>
      <c r="N848">
        <v>57.91606782103667</v>
      </c>
      <c r="O848">
        <v>62.651519371735667</v>
      </c>
      <c r="P848">
        <v>67.261167059492081</v>
      </c>
    </row>
    <row r="849" spans="1:16" x14ac:dyDescent="0.25">
      <c r="A849" t="s">
        <v>768</v>
      </c>
      <c r="I849">
        <v>36.82838373880049</v>
      </c>
      <c r="J849">
        <v>40.466069961058487</v>
      </c>
      <c r="K849">
        <v>44.436404849161583</v>
      </c>
      <c r="L849">
        <v>48.64958563736073</v>
      </c>
      <c r="M849">
        <v>53.073245275801057</v>
      </c>
      <c r="N849">
        <v>57.917302013614339</v>
      </c>
      <c r="O849">
        <v>62.653547154331378</v>
      </c>
      <c r="P849">
        <v>67.263591720569124</v>
      </c>
    </row>
    <row r="850" spans="1:16" x14ac:dyDescent="0.25">
      <c r="A850" t="s">
        <v>769</v>
      </c>
      <c r="I850">
        <v>36.828263440912252</v>
      </c>
      <c r="J850">
        <v>40.465920178034253</v>
      </c>
      <c r="K850">
        <v>44.436197939167499</v>
      </c>
      <c r="L850">
        <v>48.649099129959019</v>
      </c>
      <c r="M850">
        <v>53.072103967414691</v>
      </c>
      <c r="N850">
        <v>57.915668020021741</v>
      </c>
      <c r="O850">
        <v>62.650855687965922</v>
      </c>
      <c r="P850">
        <v>67.260373195596571</v>
      </c>
    </row>
    <row r="851" spans="1:16" x14ac:dyDescent="0.25">
      <c r="A851" t="s">
        <v>770</v>
      </c>
      <c r="I851">
        <v>36.828444552319851</v>
      </c>
      <c r="J851">
        <v>40.466145613352339</v>
      </c>
      <c r="K851">
        <v>44.436509305481742</v>
      </c>
      <c r="L851">
        <v>48.649831570621167</v>
      </c>
      <c r="M851">
        <v>53.07382255492255</v>
      </c>
      <c r="N851">
        <v>57.918128676448703</v>
      </c>
      <c r="O851">
        <v>62.654909342395271</v>
      </c>
      <c r="P851">
        <v>67.265220904137948</v>
      </c>
    </row>
    <row r="852" spans="1:16" x14ac:dyDescent="0.25">
      <c r="A852" t="s">
        <v>771</v>
      </c>
      <c r="B852">
        <v>2.5695106171636839E-2</v>
      </c>
      <c r="C852">
        <v>0.55828251133875517</v>
      </c>
      <c r="D852">
        <v>1.1143870364449391</v>
      </c>
      <c r="E852">
        <v>1.6732928430762131</v>
      </c>
      <c r="F852">
        <v>29.469195212562571</v>
      </c>
      <c r="G852">
        <v>30.027435568436658</v>
      </c>
      <c r="H852">
        <v>30.432069290885991</v>
      </c>
      <c r="I852">
        <v>30.433500375485991</v>
      </c>
      <c r="J852">
        <v>30.434753839541241</v>
      </c>
      <c r="K852">
        <v>30.435808467451441</v>
      </c>
      <c r="L852">
        <v>30.432014819111771</v>
      </c>
      <c r="M852">
        <v>17.87048566725543</v>
      </c>
      <c r="N852">
        <v>6.9322285101042864E-3</v>
      </c>
      <c r="O852">
        <v>8.2112700542868681E-3</v>
      </c>
      <c r="P852">
        <v>1.8470070138618101E-2</v>
      </c>
    </row>
    <row r="853" spans="1:16" x14ac:dyDescent="0.25">
      <c r="A853" t="s">
        <v>772</v>
      </c>
      <c r="B853">
        <v>54.481157816250487</v>
      </c>
      <c r="C853">
        <v>54.481157816250487</v>
      </c>
      <c r="D853">
        <v>54.481157816250487</v>
      </c>
      <c r="E853">
        <v>54.481157816250487</v>
      </c>
      <c r="F853">
        <v>27.240578908125251</v>
      </c>
      <c r="G853">
        <v>27.240578908125251</v>
      </c>
      <c r="H853">
        <v>27.240578908125251</v>
      </c>
      <c r="I853">
        <v>27.240578908125251</v>
      </c>
      <c r="J853">
        <v>27.240578908125251</v>
      </c>
    </row>
    <row r="854" spans="1:16" x14ac:dyDescent="0.25">
      <c r="A854" t="s">
        <v>773</v>
      </c>
      <c r="B854">
        <v>1.6635566643010771E-2</v>
      </c>
      <c r="C854">
        <v>3.1820849943672708E-2</v>
      </c>
      <c r="D854">
        <v>5.3332027576709379E-2</v>
      </c>
      <c r="E854">
        <v>7.1023540125446205E-2</v>
      </c>
      <c r="F854">
        <v>8.7996887130835227E-2</v>
      </c>
      <c r="G854">
        <v>0.1022000471252381</v>
      </c>
      <c r="H854">
        <v>0.1148499209841894</v>
      </c>
      <c r="I854">
        <v>0.11651878303811219</v>
      </c>
      <c r="J854">
        <v>0.1180217967502647</v>
      </c>
      <c r="K854">
        <v>0.1193383079242446</v>
      </c>
      <c r="L854">
        <v>0.12110467201676289</v>
      </c>
      <c r="M854">
        <v>0.11991335212726879</v>
      </c>
      <c r="N854">
        <v>5.6638655315521542E-2</v>
      </c>
      <c r="O854">
        <v>1.203659282467094E-2</v>
      </c>
      <c r="P854">
        <v>2.3097813810316569E-2</v>
      </c>
    </row>
    <row r="855" spans="1:16" x14ac:dyDescent="0.25">
      <c r="A855" t="s">
        <v>774</v>
      </c>
      <c r="I855">
        <v>136.5731713265053</v>
      </c>
      <c r="J855">
        <v>150.1340661617856</v>
      </c>
      <c r="K855">
        <v>165.01473821091429</v>
      </c>
      <c r="L855">
        <v>181.35038542487999</v>
      </c>
      <c r="M855">
        <v>199.24564318776939</v>
      </c>
      <c r="N855">
        <v>218.79957416988941</v>
      </c>
      <c r="O855">
        <v>236.86658752138911</v>
      </c>
      <c r="P855">
        <v>256.981419109559</v>
      </c>
    </row>
    <row r="856" spans="1:16" x14ac:dyDescent="0.25">
      <c r="A856" t="s">
        <v>775</v>
      </c>
      <c r="I856">
        <v>136.59059506291979</v>
      </c>
      <c r="J856">
        <v>150.1774403711531</v>
      </c>
      <c r="K856">
        <v>165.08111303763789</v>
      </c>
      <c r="L856">
        <v>181.45315552187239</v>
      </c>
      <c r="M856">
        <v>199.39162031264431</v>
      </c>
      <c r="N856">
        <v>217.0705865439958</v>
      </c>
      <c r="O856">
        <v>237.78284948586921</v>
      </c>
      <c r="P856">
        <v>260.10691711097093</v>
      </c>
    </row>
    <row r="857" spans="1:16" x14ac:dyDescent="0.25">
      <c r="A857" t="s">
        <v>776</v>
      </c>
      <c r="I857">
        <v>1.8496161860490801</v>
      </c>
      <c r="J857">
        <v>3.7824628053278322</v>
      </c>
      <c r="K857">
        <v>5.8260069351295316</v>
      </c>
      <c r="L857">
        <v>7.3677271810515617</v>
      </c>
      <c r="M857">
        <v>9.1183477725511803</v>
      </c>
      <c r="N857">
        <v>10.579500085010361</v>
      </c>
      <c r="O857">
        <v>12.120515108855489</v>
      </c>
      <c r="P857">
        <v>13.72414152028511</v>
      </c>
    </row>
    <row r="858" spans="1:16" x14ac:dyDescent="0.25">
      <c r="A858" t="s">
        <v>777</v>
      </c>
      <c r="I858">
        <v>136.58971384856659</v>
      </c>
      <c r="J858">
        <v>150.1763882963682</v>
      </c>
      <c r="K858">
        <v>165.0797793554793</v>
      </c>
      <c r="L858">
        <v>181.45152035245809</v>
      </c>
      <c r="M858">
        <v>199.38957476213869</v>
      </c>
      <c r="N858">
        <v>217.05103276126371</v>
      </c>
      <c r="O858">
        <v>237.7598951327511</v>
      </c>
      <c r="P858">
        <v>260.08134712294037</v>
      </c>
    </row>
    <row r="859" spans="1:16" x14ac:dyDescent="0.25">
      <c r="A859" t="s">
        <v>778</v>
      </c>
      <c r="I859">
        <v>1.5324424610462719</v>
      </c>
      <c r="J859">
        <v>2.9341782033535639</v>
      </c>
      <c r="K859">
        <v>4.3112231353556716</v>
      </c>
      <c r="L859">
        <v>5.8275705458075384</v>
      </c>
      <c r="M859">
        <v>7.4483794222002544</v>
      </c>
      <c r="N859">
        <v>8.6704614840283902</v>
      </c>
      <c r="O859">
        <v>9.5915148123171292</v>
      </c>
      <c r="P859">
        <v>10.86325789251231</v>
      </c>
    </row>
    <row r="860" spans="1:16" x14ac:dyDescent="0.25">
      <c r="A860" t="s">
        <v>779</v>
      </c>
      <c r="B860">
        <v>0.45563707960307548</v>
      </c>
      <c r="C860">
        <v>0.71249904627764415</v>
      </c>
      <c r="D860">
        <v>7.9486053202366733</v>
      </c>
      <c r="E860">
        <v>8.357717862413768</v>
      </c>
      <c r="F860">
        <v>8.7720613657616635</v>
      </c>
      <c r="G860">
        <v>8.8493239130475949</v>
      </c>
      <c r="H860">
        <v>8.8985298266102006</v>
      </c>
      <c r="I860">
        <v>8.8997244161284108</v>
      </c>
      <c r="J860">
        <v>8.9009786945842571</v>
      </c>
      <c r="K860">
        <v>8.9020339519782041</v>
      </c>
      <c r="L860">
        <v>8.6697529699253071</v>
      </c>
      <c r="M860">
        <v>0.33991845060844877</v>
      </c>
      <c r="N860">
        <v>6.0403086532331623E-3</v>
      </c>
      <c r="O860">
        <v>7.6849943213963311E-3</v>
      </c>
      <c r="P860">
        <v>1.7855714776893891E-2</v>
      </c>
    </row>
    <row r="861" spans="1:16" x14ac:dyDescent="0.25">
      <c r="A861" t="s">
        <v>780</v>
      </c>
      <c r="I861">
        <v>136.5904855017948</v>
      </c>
      <c r="J861">
        <v>150.17731357048589</v>
      </c>
      <c r="K861">
        <v>165.08095567948209</v>
      </c>
      <c r="L861">
        <v>181.4529647840144</v>
      </c>
      <c r="M861">
        <v>199.39138172286289</v>
      </c>
      <c r="N861">
        <v>217.06801029312609</v>
      </c>
      <c r="O861">
        <v>237.77982735538041</v>
      </c>
      <c r="P861">
        <v>260.10355402722962</v>
      </c>
    </row>
    <row r="862" spans="1:16" x14ac:dyDescent="0.25">
      <c r="A862" t="s">
        <v>2679</v>
      </c>
      <c r="B862">
        <v>9.8736120464997512</v>
      </c>
      <c r="C862">
        <v>7.4052090348748134</v>
      </c>
      <c r="D862">
        <v>7.4052090348748134</v>
      </c>
      <c r="E862">
        <v>7.4052090348748134</v>
      </c>
      <c r="F862">
        <v>7.4052090348748134</v>
      </c>
      <c r="G862">
        <v>7.4052090348748134</v>
      </c>
      <c r="H862">
        <v>4.9368060232498756</v>
      </c>
      <c r="I862">
        <v>4.9368060232498756</v>
      </c>
      <c r="J862">
        <v>4.9368060232498756</v>
      </c>
      <c r="K862">
        <v>3.4557642162749129</v>
      </c>
      <c r="L862">
        <v>0.98736120464997523</v>
      </c>
    </row>
    <row r="863" spans="1:16" x14ac:dyDescent="0.25">
      <c r="A863" t="s">
        <v>781</v>
      </c>
      <c r="I863">
        <v>1.8856378872280919</v>
      </c>
      <c r="J863">
        <v>3.7647201604198859</v>
      </c>
      <c r="K863">
        <v>5.5692198438360618</v>
      </c>
      <c r="L863">
        <v>7.4345635418854012</v>
      </c>
      <c r="M863">
        <v>9.4282783965835115</v>
      </c>
      <c r="N863">
        <v>10.78401182718197</v>
      </c>
      <c r="O863">
        <v>12.28742930826386</v>
      </c>
      <c r="P863">
        <v>13.85193236855528</v>
      </c>
    </row>
    <row r="864" spans="1:16" x14ac:dyDescent="0.25">
      <c r="A864" t="s">
        <v>782</v>
      </c>
      <c r="I864">
        <v>136.59198161718231</v>
      </c>
      <c r="J864">
        <v>150.1651472323677</v>
      </c>
      <c r="K864">
        <v>165.06576168858709</v>
      </c>
      <c r="L864">
        <v>181.4126261902598</v>
      </c>
      <c r="M864">
        <v>199.32559067247979</v>
      </c>
      <c r="N864">
        <v>218.9119188982136</v>
      </c>
      <c r="O864">
        <v>240.21706030778159</v>
      </c>
      <c r="P864">
        <v>262.96266776317083</v>
      </c>
    </row>
    <row r="865" spans="1:16" x14ac:dyDescent="0.25">
      <c r="A865" t="s">
        <v>783</v>
      </c>
      <c r="I865">
        <v>136.59205638489169</v>
      </c>
      <c r="J865">
        <v>150.16523943590241</v>
      </c>
      <c r="K865">
        <v>165.06587869613091</v>
      </c>
      <c r="L865">
        <v>181.41277484516999</v>
      </c>
      <c r="M865">
        <v>199.3257801243368</v>
      </c>
      <c r="N865">
        <v>218.91216152130599</v>
      </c>
      <c r="O865">
        <v>240.21737167329019</v>
      </c>
      <c r="P865">
        <v>262.96303867698839</v>
      </c>
    </row>
    <row r="866" spans="1:16" x14ac:dyDescent="0.25">
      <c r="A866" t="s">
        <v>784</v>
      </c>
      <c r="I866">
        <v>136.59170665006681</v>
      </c>
      <c r="J866">
        <v>150.1648081848011</v>
      </c>
      <c r="K866">
        <v>165.06533148566811</v>
      </c>
      <c r="L866">
        <v>181.41207969165319</v>
      </c>
      <c r="M866">
        <v>199.32489426847741</v>
      </c>
      <c r="N866">
        <v>218.91102713901199</v>
      </c>
      <c r="O866">
        <v>240.215916013819</v>
      </c>
      <c r="P866">
        <v>262.96130472638981</v>
      </c>
    </row>
    <row r="867" spans="1:16" x14ac:dyDescent="0.25">
      <c r="A867" t="s">
        <v>785</v>
      </c>
      <c r="B867">
        <v>0.44940933306046021</v>
      </c>
      <c r="C867">
        <v>0.721099495805541</v>
      </c>
      <c r="D867">
        <v>0.83513201959473315</v>
      </c>
      <c r="E867">
        <v>0.9695870477380516</v>
      </c>
      <c r="F867">
        <v>2.3206890777171378</v>
      </c>
      <c r="G867">
        <v>4.262885423072464</v>
      </c>
      <c r="H867">
        <v>9.7317297694094957</v>
      </c>
      <c r="I867">
        <v>9.7339235522942111</v>
      </c>
      <c r="J867">
        <v>9.7359752344669328</v>
      </c>
      <c r="K867">
        <v>9.7378575814540351</v>
      </c>
      <c r="L867">
        <v>9.7401033167744338</v>
      </c>
      <c r="M867">
        <v>9.7428183829021044</v>
      </c>
      <c r="N867">
        <v>9.7462156961970354</v>
      </c>
      <c r="O867">
        <v>9.7509637891533316</v>
      </c>
      <c r="P867">
        <v>9.7671746606900456</v>
      </c>
    </row>
    <row r="868" spans="1:16" x14ac:dyDescent="0.25">
      <c r="A868" t="s">
        <v>786</v>
      </c>
      <c r="B868">
        <v>10.41487632133799</v>
      </c>
      <c r="C868">
        <v>10.41487632133799</v>
      </c>
      <c r="D868">
        <v>10.41487632133799</v>
      </c>
      <c r="E868">
        <v>10.41487632133799</v>
      </c>
      <c r="F868">
        <v>9.1130167811707423</v>
      </c>
      <c r="G868">
        <v>9.1130167811707423</v>
      </c>
      <c r="H868">
        <v>9.1130167811707423</v>
      </c>
      <c r="I868">
        <v>9.1130167811707423</v>
      </c>
      <c r="J868">
        <v>9.1130167811707423</v>
      </c>
      <c r="K868">
        <v>7.8111572410034933</v>
      </c>
      <c r="L868">
        <v>6.5092977008362443</v>
      </c>
      <c r="M868">
        <v>5.2074381606689952</v>
      </c>
      <c r="N868">
        <v>3.9055786205017462</v>
      </c>
      <c r="O868">
        <v>2.6037190803344981</v>
      </c>
      <c r="P868">
        <v>1.301859540167249</v>
      </c>
    </row>
    <row r="869" spans="1:16" x14ac:dyDescent="0.25">
      <c r="A869" t="s">
        <v>787</v>
      </c>
      <c r="I869">
        <v>358.97470790998528</v>
      </c>
      <c r="J869">
        <v>393.7430041373143</v>
      </c>
      <c r="K869">
        <v>431.32220699251923</v>
      </c>
      <c r="L869">
        <v>469.20974440404899</v>
      </c>
      <c r="M869">
        <v>505.48946952938928</v>
      </c>
      <c r="N869">
        <v>545.52183537406063</v>
      </c>
      <c r="O869">
        <v>574.48790345516954</v>
      </c>
      <c r="P869">
        <v>596.84910771569832</v>
      </c>
    </row>
    <row r="870" spans="1:16" x14ac:dyDescent="0.25">
      <c r="A870" t="s">
        <v>788</v>
      </c>
      <c r="B870">
        <v>6.5166175623958536E-3</v>
      </c>
      <c r="C870">
        <v>1.8666517682387549</v>
      </c>
      <c r="D870">
        <v>3.732369167143077</v>
      </c>
      <c r="E870">
        <v>5.5981768972954633</v>
      </c>
      <c r="F870">
        <v>99.188237750333016</v>
      </c>
      <c r="G870">
        <v>101.05415591554291</v>
      </c>
      <c r="H870">
        <v>102.4681421512055</v>
      </c>
      <c r="I870">
        <v>102.46838724863819</v>
      </c>
      <c r="J870">
        <v>102.46858221256321</v>
      </c>
      <c r="K870">
        <v>100.2279785268222</v>
      </c>
      <c r="L870">
        <v>0.93939802508572978</v>
      </c>
      <c r="M870">
        <v>4.0441292677077502E-4</v>
      </c>
      <c r="N870">
        <v>5.1614453318786361E-4</v>
      </c>
      <c r="O870">
        <v>8.5129290179463118E-4</v>
      </c>
      <c r="P870">
        <v>2.585278740508849E-3</v>
      </c>
    </row>
    <row r="871" spans="1:16" x14ac:dyDescent="0.25">
      <c r="A871" t="s">
        <v>789</v>
      </c>
      <c r="B871">
        <v>183.4486490339639</v>
      </c>
      <c r="C871">
        <v>183.4486490339639</v>
      </c>
      <c r="D871">
        <v>183.4486490339639</v>
      </c>
      <c r="E871">
        <v>183.4486490339639</v>
      </c>
      <c r="F871">
        <v>91.724324516981966</v>
      </c>
      <c r="G871">
        <v>91.724324516981966</v>
      </c>
      <c r="H871">
        <v>91.724324516981966</v>
      </c>
      <c r="I871">
        <v>91.724324516981966</v>
      </c>
      <c r="J871">
        <v>91.724324516981966</v>
      </c>
    </row>
    <row r="872" spans="1:16" x14ac:dyDescent="0.25">
      <c r="A872" t="s">
        <v>790</v>
      </c>
      <c r="I872">
        <v>21.020050078395379</v>
      </c>
      <c r="J872">
        <v>23.102514682629959</v>
      </c>
      <c r="K872">
        <v>25.383572140677941</v>
      </c>
      <c r="L872">
        <v>27.886156219151982</v>
      </c>
      <c r="M872">
        <v>30.469000261592772</v>
      </c>
      <c r="N872">
        <v>33.327189289184084</v>
      </c>
      <c r="O872">
        <v>36.287713918671287</v>
      </c>
      <c r="P872">
        <v>39.015170582412999</v>
      </c>
    </row>
    <row r="873" spans="1:16" x14ac:dyDescent="0.25">
      <c r="A873" t="s">
        <v>791</v>
      </c>
      <c r="I873">
        <v>21.01992495441797</v>
      </c>
      <c r="J873">
        <v>23.10235946038048</v>
      </c>
      <c r="K873">
        <v>25.38336755334695</v>
      </c>
      <c r="L873">
        <v>27.88589708942656</v>
      </c>
      <c r="M873">
        <v>30.467978896126169</v>
      </c>
      <c r="N873">
        <v>33.325715738074351</v>
      </c>
      <c r="O873">
        <v>36.285481032254708</v>
      </c>
      <c r="P873">
        <v>39.012239931288093</v>
      </c>
    </row>
    <row r="874" spans="1:16" x14ac:dyDescent="0.25">
      <c r="A874" t="s">
        <v>792</v>
      </c>
      <c r="I874">
        <v>21.02002583989761</v>
      </c>
      <c r="J874">
        <v>23.1024846085832</v>
      </c>
      <c r="K874">
        <v>25.383532495099381</v>
      </c>
      <c r="L874">
        <v>27.88610599694956</v>
      </c>
      <c r="M874">
        <v>30.468802497022029</v>
      </c>
      <c r="N874">
        <v>33.326903892633858</v>
      </c>
      <c r="O874">
        <v>36.287281324856771</v>
      </c>
      <c r="P874">
        <v>39.014602629069842</v>
      </c>
    </row>
    <row r="875" spans="1:16" x14ac:dyDescent="0.25">
      <c r="A875" t="s">
        <v>793</v>
      </c>
      <c r="I875">
        <v>21.033656767998181</v>
      </c>
      <c r="J875">
        <v>23.12346287184786</v>
      </c>
      <c r="K875">
        <v>25.416907125960851</v>
      </c>
      <c r="L875">
        <v>27.934814735773429</v>
      </c>
      <c r="M875">
        <v>30.693824399802519</v>
      </c>
      <c r="N875">
        <v>33.709863035333861</v>
      </c>
      <c r="O875">
        <v>36.49302175797645</v>
      </c>
      <c r="P875">
        <v>39.603074917671833</v>
      </c>
    </row>
    <row r="876" spans="1:16" x14ac:dyDescent="0.25">
      <c r="A876" t="s">
        <v>794</v>
      </c>
      <c r="I876">
        <v>21.02049482412146</v>
      </c>
      <c r="J876">
        <v>23.103067046913669</v>
      </c>
      <c r="K876">
        <v>25.384300993226208</v>
      </c>
      <c r="L876">
        <v>27.887080214625989</v>
      </c>
      <c r="M876">
        <v>30.472620844833141</v>
      </c>
      <c r="N876">
        <v>33.332420569737479</v>
      </c>
      <c r="O876">
        <v>36.295654058465949</v>
      </c>
      <c r="P876">
        <v>39.025610178935679</v>
      </c>
    </row>
    <row r="877" spans="1:16" x14ac:dyDescent="0.25">
      <c r="A877" t="s">
        <v>795</v>
      </c>
      <c r="I877">
        <v>21.020561559722939</v>
      </c>
      <c r="J877">
        <v>23.103150033284852</v>
      </c>
      <c r="K877">
        <v>25.384410617225718</v>
      </c>
      <c r="L877">
        <v>27.88721931350101</v>
      </c>
      <c r="M877">
        <v>30.473162744944421</v>
      </c>
      <c r="N877">
        <v>33.333204573842032</v>
      </c>
      <c r="O877">
        <v>36.296845761352131</v>
      </c>
      <c r="P877">
        <v>39.027179460191988</v>
      </c>
    </row>
    <row r="878" spans="1:16" x14ac:dyDescent="0.25">
      <c r="A878" t="s">
        <v>796</v>
      </c>
      <c r="B878">
        <v>3.2545608709965208E-2</v>
      </c>
      <c r="C878">
        <v>6.4900568930343225E-2</v>
      </c>
      <c r="D878">
        <v>0.60387529602773116</v>
      </c>
      <c r="E878">
        <v>0.65541267022579597</v>
      </c>
      <c r="F878">
        <v>0.70263423676113068</v>
      </c>
      <c r="G878">
        <v>0.76058103641969943</v>
      </c>
      <c r="H878">
        <v>0.85488675212594234</v>
      </c>
      <c r="I878">
        <v>0.85607959414283741</v>
      </c>
      <c r="J878">
        <v>0.85708311877213261</v>
      </c>
      <c r="K878">
        <v>0.85136644427942321</v>
      </c>
      <c r="L878">
        <v>0.30140539047881471</v>
      </c>
      <c r="M878">
        <v>3.414947166792972E-3</v>
      </c>
      <c r="N878">
        <v>3.751957951237745E-3</v>
      </c>
      <c r="O878">
        <v>5.2224502823479454E-3</v>
      </c>
      <c r="P878">
        <v>1.3254212108671049E-2</v>
      </c>
    </row>
    <row r="879" spans="1:16" x14ac:dyDescent="0.25">
      <c r="A879" t="s">
        <v>797</v>
      </c>
      <c r="B879">
        <v>1.640856847324031</v>
      </c>
      <c r="C879">
        <v>1.640856847324031</v>
      </c>
      <c r="D879">
        <v>1.0939045648826871</v>
      </c>
      <c r="E879">
        <v>1.0939045648826871</v>
      </c>
      <c r="F879">
        <v>1.0939045648826871</v>
      </c>
      <c r="G879">
        <v>1.0939045648826871</v>
      </c>
      <c r="H879">
        <v>1.0939045648826871</v>
      </c>
      <c r="I879">
        <v>0.54695228244134353</v>
      </c>
      <c r="J879">
        <v>0.54695228244134353</v>
      </c>
      <c r="K879">
        <v>0.32817136946480607</v>
      </c>
    </row>
    <row r="880" spans="1:16" x14ac:dyDescent="0.25">
      <c r="A880" t="s">
        <v>798</v>
      </c>
    </row>
    <row r="881" spans="1:1" x14ac:dyDescent="0.25">
      <c r="A881" t="s">
        <v>799</v>
      </c>
    </row>
    <row r="882" spans="1:1" x14ac:dyDescent="0.25">
      <c r="A882" t="s">
        <v>800</v>
      </c>
    </row>
    <row r="883" spans="1:1" x14ac:dyDescent="0.25">
      <c r="A883" t="s">
        <v>801</v>
      </c>
    </row>
    <row r="884" spans="1:1" x14ac:dyDescent="0.25">
      <c r="A884" t="s">
        <v>802</v>
      </c>
    </row>
    <row r="885" spans="1:1" x14ac:dyDescent="0.25">
      <c r="A885" t="s">
        <v>803</v>
      </c>
    </row>
    <row r="886" spans="1:1" x14ac:dyDescent="0.25">
      <c r="A886" t="s">
        <v>804</v>
      </c>
    </row>
    <row r="887" spans="1:1" x14ac:dyDescent="0.25">
      <c r="A887" t="s">
        <v>805</v>
      </c>
    </row>
    <row r="888" spans="1:1" x14ac:dyDescent="0.25">
      <c r="A888" t="s">
        <v>806</v>
      </c>
    </row>
    <row r="889" spans="1:1" x14ac:dyDescent="0.25">
      <c r="A889" t="s">
        <v>807</v>
      </c>
    </row>
    <row r="890" spans="1:1" x14ac:dyDescent="0.25">
      <c r="A890" t="s">
        <v>808</v>
      </c>
    </row>
    <row r="891" spans="1:1" x14ac:dyDescent="0.25">
      <c r="A891" t="s">
        <v>809</v>
      </c>
    </row>
    <row r="892" spans="1:1" x14ac:dyDescent="0.25">
      <c r="A892" t="s">
        <v>810</v>
      </c>
    </row>
    <row r="893" spans="1:1" x14ac:dyDescent="0.25">
      <c r="A893" t="s">
        <v>811</v>
      </c>
    </row>
    <row r="894" spans="1:1" x14ac:dyDescent="0.25">
      <c r="A894" t="s">
        <v>812</v>
      </c>
    </row>
    <row r="895" spans="1:1" x14ac:dyDescent="0.25">
      <c r="A895" t="s">
        <v>813</v>
      </c>
    </row>
    <row r="896" spans="1:1" x14ac:dyDescent="0.25">
      <c r="A896" t="s">
        <v>814</v>
      </c>
    </row>
    <row r="897" spans="1:1" x14ac:dyDescent="0.25">
      <c r="A897" t="s">
        <v>815</v>
      </c>
    </row>
    <row r="898" spans="1:1" x14ac:dyDescent="0.25">
      <c r="A898" t="s">
        <v>816</v>
      </c>
    </row>
    <row r="899" spans="1:1" x14ac:dyDescent="0.25">
      <c r="A899" t="s">
        <v>817</v>
      </c>
    </row>
    <row r="900" spans="1:1" x14ac:dyDescent="0.25">
      <c r="A900" t="s">
        <v>818</v>
      </c>
    </row>
    <row r="901" spans="1:1" x14ac:dyDescent="0.25">
      <c r="A901" t="s">
        <v>819</v>
      </c>
    </row>
    <row r="902" spans="1:1" x14ac:dyDescent="0.25">
      <c r="A902" t="s">
        <v>820</v>
      </c>
    </row>
    <row r="903" spans="1:1" x14ac:dyDescent="0.25">
      <c r="A903" t="s">
        <v>821</v>
      </c>
    </row>
    <row r="904" spans="1:1" x14ac:dyDescent="0.25">
      <c r="A904" t="s">
        <v>822</v>
      </c>
    </row>
    <row r="905" spans="1:1" x14ac:dyDescent="0.25">
      <c r="A905" t="s">
        <v>823</v>
      </c>
    </row>
    <row r="906" spans="1:1" x14ac:dyDescent="0.25">
      <c r="A906" t="s">
        <v>824</v>
      </c>
    </row>
    <row r="907" spans="1:1" x14ac:dyDescent="0.25">
      <c r="A907" t="s">
        <v>825</v>
      </c>
    </row>
    <row r="908" spans="1:1" x14ac:dyDescent="0.25">
      <c r="A908" t="s">
        <v>826</v>
      </c>
    </row>
    <row r="909" spans="1:1" x14ac:dyDescent="0.25">
      <c r="A909" t="s">
        <v>827</v>
      </c>
    </row>
    <row r="910" spans="1:1" x14ac:dyDescent="0.25">
      <c r="A910" t="s">
        <v>828</v>
      </c>
    </row>
    <row r="911" spans="1:1" x14ac:dyDescent="0.25">
      <c r="A911" t="s">
        <v>829</v>
      </c>
    </row>
    <row r="912" spans="1:1" x14ac:dyDescent="0.25">
      <c r="A912" t="s">
        <v>830</v>
      </c>
    </row>
    <row r="913" spans="1:1" x14ac:dyDescent="0.25">
      <c r="A913" t="s">
        <v>831</v>
      </c>
    </row>
    <row r="914" spans="1:1" x14ac:dyDescent="0.25">
      <c r="A914" t="s">
        <v>832</v>
      </c>
    </row>
    <row r="915" spans="1:1" x14ac:dyDescent="0.25">
      <c r="A915" t="s">
        <v>833</v>
      </c>
    </row>
    <row r="916" spans="1:1" x14ac:dyDescent="0.25">
      <c r="A916" t="s">
        <v>834</v>
      </c>
    </row>
    <row r="917" spans="1:1" x14ac:dyDescent="0.25">
      <c r="A917" t="s">
        <v>835</v>
      </c>
    </row>
    <row r="918" spans="1:1" x14ac:dyDescent="0.25">
      <c r="A918" t="s">
        <v>836</v>
      </c>
    </row>
    <row r="919" spans="1:1" x14ac:dyDescent="0.25">
      <c r="A919" t="s">
        <v>837</v>
      </c>
    </row>
    <row r="920" spans="1:1" x14ac:dyDescent="0.25">
      <c r="A920" t="s">
        <v>838</v>
      </c>
    </row>
    <row r="921" spans="1:1" x14ac:dyDescent="0.25">
      <c r="A921" t="s">
        <v>839</v>
      </c>
    </row>
    <row r="922" spans="1:1" x14ac:dyDescent="0.25">
      <c r="A922" t="s">
        <v>840</v>
      </c>
    </row>
    <row r="923" spans="1:1" x14ac:dyDescent="0.25">
      <c r="A923" t="s">
        <v>841</v>
      </c>
    </row>
    <row r="924" spans="1:1" x14ac:dyDescent="0.25">
      <c r="A924" t="s">
        <v>842</v>
      </c>
    </row>
    <row r="925" spans="1:1" x14ac:dyDescent="0.25">
      <c r="A925" t="s">
        <v>843</v>
      </c>
    </row>
    <row r="926" spans="1:1" x14ac:dyDescent="0.25">
      <c r="A926" t="s">
        <v>844</v>
      </c>
    </row>
    <row r="927" spans="1:1" x14ac:dyDescent="0.25">
      <c r="A927" t="s">
        <v>845</v>
      </c>
    </row>
    <row r="928" spans="1:1" x14ac:dyDescent="0.25">
      <c r="A928" t="s">
        <v>846</v>
      </c>
    </row>
    <row r="929" spans="1:16" x14ac:dyDescent="0.25">
      <c r="A929" t="s">
        <v>847</v>
      </c>
    </row>
    <row r="930" spans="1:16" x14ac:dyDescent="0.25">
      <c r="A930" t="s">
        <v>848</v>
      </c>
    </row>
    <row r="931" spans="1:16" x14ac:dyDescent="0.25">
      <c r="A931" t="s">
        <v>849</v>
      </c>
    </row>
    <row r="932" spans="1:16" x14ac:dyDescent="0.25">
      <c r="A932" t="s">
        <v>850</v>
      </c>
      <c r="B932">
        <v>9.0996253231864499E-3</v>
      </c>
      <c r="C932">
        <v>1.940041874518892E-2</v>
      </c>
      <c r="D932">
        <v>3.2679324685294123E-2</v>
      </c>
      <c r="E932">
        <v>5.4645822169223597E-2</v>
      </c>
      <c r="F932">
        <v>1.735906803340256</v>
      </c>
      <c r="G932">
        <v>1.7377929198694451</v>
      </c>
      <c r="H932">
        <v>1.739089783818238</v>
      </c>
      <c r="I932">
        <v>1.740046138264981</v>
      </c>
      <c r="J932">
        <v>1.7408014001633281</v>
      </c>
      <c r="K932">
        <v>1.7181679964897569</v>
      </c>
      <c r="L932">
        <v>3.2840084274351629E-3</v>
      </c>
      <c r="M932">
        <v>1.5440261580924311E-3</v>
      </c>
      <c r="N932">
        <v>1.9697875384331151E-3</v>
      </c>
      <c r="O932">
        <v>3.242853086661147E-3</v>
      </c>
      <c r="P932">
        <v>9.4457249563280436E-3</v>
      </c>
    </row>
    <row r="933" spans="1:16" x14ac:dyDescent="0.25">
      <c r="A933" t="s">
        <v>851</v>
      </c>
      <c r="I933">
        <v>1.971048125328694</v>
      </c>
      <c r="J933">
        <v>2.1664438793954819</v>
      </c>
      <c r="K933">
        <v>2.380267210664436</v>
      </c>
      <c r="L933">
        <v>2.609248223538764</v>
      </c>
      <c r="M933">
        <v>2.8518282017145742</v>
      </c>
      <c r="N933">
        <v>3.1182629182713719</v>
      </c>
      <c r="O933">
        <v>3.3846866154250881</v>
      </c>
      <c r="P933">
        <v>3.6530037463167151</v>
      </c>
    </row>
    <row r="934" spans="1:16" x14ac:dyDescent="0.25">
      <c r="A934" t="s">
        <v>852</v>
      </c>
      <c r="B934">
        <v>3.4699450654721109</v>
      </c>
      <c r="C934">
        <v>3.4699450654721109</v>
      </c>
      <c r="D934">
        <v>3.4699450654721109</v>
      </c>
      <c r="E934">
        <v>3.4699450654721109</v>
      </c>
      <c r="F934">
        <v>1.7349725327360559</v>
      </c>
      <c r="G934">
        <v>1.7349725327360559</v>
      </c>
      <c r="H934">
        <v>1.7349725327360559</v>
      </c>
      <c r="I934">
        <v>1.7349725327360559</v>
      </c>
      <c r="J934">
        <v>1.7349725327360559</v>
      </c>
    </row>
    <row r="935" spans="1:16" x14ac:dyDescent="0.25">
      <c r="A935" t="s">
        <v>853</v>
      </c>
      <c r="B935">
        <v>6.7615130345756707E-3</v>
      </c>
      <c r="C935">
        <v>1.459891492176889E-2</v>
      </c>
      <c r="D935">
        <v>2.399852129292053E-2</v>
      </c>
      <c r="E935">
        <v>3.7658427358203649E-2</v>
      </c>
      <c r="F935">
        <v>0.21490005850880259</v>
      </c>
      <c r="G935">
        <v>0.2167925524946637</v>
      </c>
      <c r="H935">
        <v>0.21809162655778991</v>
      </c>
      <c r="I935">
        <v>0.2190459999866689</v>
      </c>
      <c r="J935">
        <v>0.21980010626082139</v>
      </c>
      <c r="K935">
        <v>0.2037279166272192</v>
      </c>
      <c r="L935">
        <v>3.2832977229416858E-3</v>
      </c>
      <c r="M935">
        <v>1.5428282265224731E-3</v>
      </c>
      <c r="N935">
        <v>1.9672873018303279E-3</v>
      </c>
      <c r="O935">
        <v>3.2330300810380439E-3</v>
      </c>
      <c r="P935">
        <v>9.3475605560543237E-3</v>
      </c>
    </row>
    <row r="936" spans="1:16" x14ac:dyDescent="0.25">
      <c r="A936" t="s">
        <v>854</v>
      </c>
      <c r="I936">
        <v>0.78396338456941905</v>
      </c>
      <c r="J936">
        <v>0.86169835245838899</v>
      </c>
      <c r="K936">
        <v>0.94679081781037677</v>
      </c>
      <c r="L936">
        <v>1.038185814688964</v>
      </c>
      <c r="M936">
        <v>1.1352958114826079</v>
      </c>
      <c r="N936">
        <v>1.241903045474785</v>
      </c>
      <c r="O936">
        <v>1.3492305148584911</v>
      </c>
      <c r="P936">
        <v>1.4579106873289329</v>
      </c>
    </row>
    <row r="937" spans="1:16" x14ac:dyDescent="0.25">
      <c r="A937" t="s">
        <v>855</v>
      </c>
      <c r="B937">
        <v>0.42737378555164818</v>
      </c>
      <c r="C937">
        <v>0.42737378555164818</v>
      </c>
      <c r="D937">
        <v>0.42737378555164818</v>
      </c>
      <c r="E937">
        <v>0.42737378555164818</v>
      </c>
      <c r="F937">
        <v>0.21368689277582409</v>
      </c>
      <c r="G937">
        <v>0.21368689277582409</v>
      </c>
      <c r="H937">
        <v>0.21368689277582409</v>
      </c>
      <c r="I937">
        <v>0.21368689277582409</v>
      </c>
      <c r="J937">
        <v>0.21368689277582409</v>
      </c>
    </row>
    <row r="938" spans="1:16" x14ac:dyDescent="0.25">
      <c r="A938" t="s">
        <v>856</v>
      </c>
      <c r="I938">
        <v>108.9016832499359</v>
      </c>
      <c r="J938">
        <v>119.6304748926302</v>
      </c>
      <c r="K938">
        <v>130.56324475781449</v>
      </c>
      <c r="L938">
        <v>142.11736074662741</v>
      </c>
      <c r="M938">
        <v>154.28652292757511</v>
      </c>
      <c r="N938">
        <v>166.74795676196109</v>
      </c>
      <c r="O938">
        <v>178.59633352318079</v>
      </c>
      <c r="P938">
        <v>186.1073050274002</v>
      </c>
    </row>
    <row r="939" spans="1:16" x14ac:dyDescent="0.25">
      <c r="A939" t="s">
        <v>857</v>
      </c>
      <c r="B939">
        <v>8.2246995704536336E-4</v>
      </c>
      <c r="C939">
        <v>2.2300652315948551E-3</v>
      </c>
      <c r="D939">
        <v>5.013909313000527E-3</v>
      </c>
      <c r="E939">
        <v>11.604411380065439</v>
      </c>
      <c r="F939">
        <v>11.65943940380023</v>
      </c>
      <c r="G939">
        <v>11.659435023606919</v>
      </c>
      <c r="H939">
        <v>11.657778340567731</v>
      </c>
      <c r="I939">
        <v>5.9101275048243723E-2</v>
      </c>
      <c r="J939">
        <v>3.7576683702386102E-3</v>
      </c>
      <c r="K939">
        <v>1.0338974380202891E-3</v>
      </c>
      <c r="L939">
        <v>2.7589170627679568E-4</v>
      </c>
      <c r="M939">
        <v>3.5211617516107231E-4</v>
      </c>
      <c r="N939">
        <v>4.4939427061663949E-4</v>
      </c>
      <c r="O939">
        <v>5.7354318001776657E-4</v>
      </c>
      <c r="P939">
        <v>3.4056891136708821E-3</v>
      </c>
    </row>
    <row r="940" spans="1:16" x14ac:dyDescent="0.25">
      <c r="A940" t="s">
        <v>858</v>
      </c>
      <c r="I940">
        <v>108.90158876234089</v>
      </c>
      <c r="J940">
        <v>119.6303617261627</v>
      </c>
      <c r="K940">
        <v>130.56278131315241</v>
      </c>
      <c r="L940">
        <v>142.11636776168629</v>
      </c>
      <c r="M940">
        <v>154.2848686515762</v>
      </c>
      <c r="N940">
        <v>166.74546700368381</v>
      </c>
      <c r="O940">
        <v>178.5928151328751</v>
      </c>
      <c r="P940">
        <v>186.10310181552819</v>
      </c>
    </row>
    <row r="941" spans="1:16" x14ac:dyDescent="0.25">
      <c r="A941" t="s">
        <v>859</v>
      </c>
      <c r="B941">
        <v>11.62307736487617</v>
      </c>
      <c r="C941">
        <v>11.62307736487617</v>
      </c>
      <c r="D941">
        <v>11.62307736487617</v>
      </c>
    </row>
    <row r="942" spans="1:16" x14ac:dyDescent="0.25">
      <c r="A942" t="s">
        <v>860</v>
      </c>
      <c r="I942">
        <v>109.165931857101</v>
      </c>
      <c r="J942">
        <v>120.00762928472319</v>
      </c>
      <c r="K942">
        <v>131.90109339616399</v>
      </c>
      <c r="L942">
        <v>144.96637814439629</v>
      </c>
      <c r="M942">
        <v>158.47477391585321</v>
      </c>
      <c r="N942">
        <v>173.87683243587469</v>
      </c>
      <c r="O942">
        <v>188.647389462235</v>
      </c>
      <c r="P942">
        <v>203.89743017731021</v>
      </c>
    </row>
    <row r="943" spans="1:16" x14ac:dyDescent="0.25">
      <c r="A943" t="s">
        <v>861</v>
      </c>
      <c r="I943">
        <v>159.3375370228768</v>
      </c>
      <c r="J943">
        <v>175.15608588800629</v>
      </c>
      <c r="K943">
        <v>192.50574887838039</v>
      </c>
      <c r="L943">
        <v>211.56282536893471</v>
      </c>
      <c r="M943">
        <v>231.21570673297529</v>
      </c>
      <c r="N943">
        <v>253.64105540966341</v>
      </c>
      <c r="O943">
        <v>275.06835326255742</v>
      </c>
      <c r="P943">
        <v>297.0955283683478</v>
      </c>
    </row>
    <row r="944" spans="1:16" x14ac:dyDescent="0.25">
      <c r="A944" t="s">
        <v>862</v>
      </c>
      <c r="I944">
        <v>109.08792372504701</v>
      </c>
      <c r="J944">
        <v>119.8897558693443</v>
      </c>
      <c r="K944">
        <v>131.69947670449639</v>
      </c>
      <c r="L944">
        <v>144.17568216715651</v>
      </c>
      <c r="M944">
        <v>157.46797878811009</v>
      </c>
      <c r="N944">
        <v>171.81540138607559</v>
      </c>
      <c r="O944">
        <v>186.20291546101669</v>
      </c>
      <c r="P944">
        <v>199.96601824108771</v>
      </c>
    </row>
    <row r="945" spans="1:16" x14ac:dyDescent="0.25">
      <c r="A945" t="s">
        <v>863</v>
      </c>
      <c r="I945">
        <v>109.09122804513861</v>
      </c>
      <c r="J945">
        <v>119.8955095876935</v>
      </c>
      <c r="K945">
        <v>131.71194609557591</v>
      </c>
      <c r="L945">
        <v>144.08830758032161</v>
      </c>
      <c r="M945">
        <v>157.45850832741419</v>
      </c>
      <c r="N945">
        <v>171.64544981028391</v>
      </c>
      <c r="O945">
        <v>185.9514647822478</v>
      </c>
      <c r="P945">
        <v>199.8508859279182</v>
      </c>
    </row>
    <row r="946" spans="1:16" x14ac:dyDescent="0.25">
      <c r="A946" t="s">
        <v>864</v>
      </c>
      <c r="B946">
        <v>1.618866467002706E-2</v>
      </c>
      <c r="C946">
        <v>0.1203462471788829</v>
      </c>
      <c r="D946">
        <v>42.358836833576433</v>
      </c>
      <c r="E946">
        <v>42.380467507560184</v>
      </c>
      <c r="F946">
        <v>42.480012049059489</v>
      </c>
      <c r="G946">
        <v>42.481779923019332</v>
      </c>
      <c r="H946">
        <v>42.482891957559971</v>
      </c>
      <c r="I946">
        <v>42.483849999960221</v>
      </c>
      <c r="J946">
        <v>42.468417747490143</v>
      </c>
      <c r="K946">
        <v>8.520850124405511</v>
      </c>
      <c r="L946">
        <v>1.492766775986198E-3</v>
      </c>
      <c r="M946">
        <v>1.274477092289832E-3</v>
      </c>
      <c r="N946">
        <v>1.626561836177979E-3</v>
      </c>
      <c r="O946">
        <v>2.4617527899930491E-3</v>
      </c>
      <c r="P946">
        <v>8.0035067215070057E-3</v>
      </c>
    </row>
    <row r="947" spans="1:16" x14ac:dyDescent="0.25">
      <c r="A947" t="s">
        <v>865</v>
      </c>
      <c r="B947">
        <v>85.022220491982424</v>
      </c>
      <c r="C947">
        <v>85.022220491982424</v>
      </c>
      <c r="D947">
        <v>42.511110245991212</v>
      </c>
      <c r="E947">
        <v>42.511110245991212</v>
      </c>
      <c r="F947">
        <v>42.511110245991212</v>
      </c>
      <c r="G947">
        <v>42.511110245991212</v>
      </c>
      <c r="H947">
        <v>42.511110245991212</v>
      </c>
    </row>
    <row r="948" spans="1:16" x14ac:dyDescent="0.25">
      <c r="A948" t="s">
        <v>866</v>
      </c>
      <c r="I948">
        <v>108.6701704557408</v>
      </c>
      <c r="J948">
        <v>118.65079793088201</v>
      </c>
      <c r="K948">
        <v>129.37891912143951</v>
      </c>
      <c r="L948">
        <v>140.82644916434671</v>
      </c>
      <c r="M948">
        <v>152.8831430215607</v>
      </c>
      <c r="N948">
        <v>165.2290460009053</v>
      </c>
      <c r="O948">
        <v>176.967350082238</v>
      </c>
      <c r="P948">
        <v>184.41211806696751</v>
      </c>
    </row>
    <row r="949" spans="1:16" x14ac:dyDescent="0.25">
      <c r="A949" t="s">
        <v>867</v>
      </c>
      <c r="B949">
        <v>6.9804896240808351E-4</v>
      </c>
      <c r="C949">
        <v>24.904043969478838</v>
      </c>
      <c r="D949">
        <v>24.9040400226658</v>
      </c>
      <c r="E949">
        <v>24.9040446512012</v>
      </c>
      <c r="F949">
        <v>24.92706517324897</v>
      </c>
      <c r="G949">
        <v>24.927069346724839</v>
      </c>
      <c r="H949">
        <v>24.92707494629764</v>
      </c>
      <c r="I949">
        <v>2.4509406770450981E-4</v>
      </c>
      <c r="J949">
        <v>2.5734717616261938E-4</v>
      </c>
      <c r="K949">
        <v>5.4043732852512573E-5</v>
      </c>
      <c r="L949">
        <v>6.8974815776402736E-5</v>
      </c>
      <c r="M949">
        <v>8.8031328015986129E-5</v>
      </c>
      <c r="N949">
        <v>1.12352441246442E-4</v>
      </c>
      <c r="O949">
        <v>1.4339269620141241E-4</v>
      </c>
      <c r="P949">
        <v>9.1496698716947216E-4</v>
      </c>
    </row>
    <row r="950" spans="1:16" x14ac:dyDescent="0.25">
      <c r="A950" t="s">
        <v>868</v>
      </c>
      <c r="B950">
        <v>24.949973037230549</v>
      </c>
    </row>
    <row r="951" spans="1:16" x14ac:dyDescent="0.25">
      <c r="A951" t="s">
        <v>869</v>
      </c>
      <c r="I951">
        <v>108.6685492348532</v>
      </c>
      <c r="J951">
        <v>118.64676270049939</v>
      </c>
      <c r="K951">
        <v>129.37126361421181</v>
      </c>
      <c r="L951">
        <v>140.81434434466979</v>
      </c>
      <c r="M951">
        <v>152.86556398351931</v>
      </c>
      <c r="N951">
        <v>165.20465586677599</v>
      </c>
      <c r="O951">
        <v>176.93472500166251</v>
      </c>
      <c r="P951">
        <v>184.37429595823639</v>
      </c>
    </row>
    <row r="952" spans="1:16" x14ac:dyDescent="0.25">
      <c r="A952" t="s">
        <v>870</v>
      </c>
      <c r="B952">
        <v>1.9912515016751371E-3</v>
      </c>
      <c r="C952">
        <v>79.986362715509628</v>
      </c>
      <c r="D952">
        <v>79.986339509491856</v>
      </c>
      <c r="E952">
        <v>79.986343541036632</v>
      </c>
      <c r="F952">
        <v>80.060260571576919</v>
      </c>
      <c r="G952">
        <v>80.060268925469146</v>
      </c>
      <c r="H952">
        <v>80.060274226414734</v>
      </c>
      <c r="I952">
        <v>2.450940678739396E-4</v>
      </c>
      <c r="J952">
        <v>2.5734717637175981E-4</v>
      </c>
      <c r="K952">
        <v>5.4043732848740281E-5</v>
      </c>
      <c r="L952">
        <v>6.8974815781233358E-5</v>
      </c>
      <c r="M952">
        <v>8.803132802782788E-5</v>
      </c>
      <c r="N952">
        <v>1.1235244126826079E-4</v>
      </c>
      <c r="O952">
        <v>1.433926962338358E-4</v>
      </c>
      <c r="P952">
        <v>9.149669875056464E-4</v>
      </c>
    </row>
    <row r="953" spans="1:16" x14ac:dyDescent="0.25">
      <c r="A953" t="s">
        <v>871</v>
      </c>
      <c r="B953">
        <v>80.13408546086265</v>
      </c>
    </row>
    <row r="954" spans="1:16" x14ac:dyDescent="0.25">
      <c r="A954" t="s">
        <v>872</v>
      </c>
      <c r="I954">
        <v>109.0875219937279</v>
      </c>
      <c r="J954">
        <v>119.8883492794937</v>
      </c>
      <c r="K954">
        <v>131.69415842706641</v>
      </c>
      <c r="L954">
        <v>144.25064457866981</v>
      </c>
      <c r="M954">
        <v>157.4694635478242</v>
      </c>
      <c r="N954">
        <v>171.96582135809049</v>
      </c>
      <c r="O954">
        <v>186.23160209073589</v>
      </c>
      <c r="P954">
        <v>200.29978403498851</v>
      </c>
    </row>
    <row r="955" spans="1:16" x14ac:dyDescent="0.25">
      <c r="A955" t="s">
        <v>873</v>
      </c>
      <c r="I955">
        <v>109.08763650596011</v>
      </c>
      <c r="J955">
        <v>119.8884873222425</v>
      </c>
      <c r="K955">
        <v>131.69434197008769</v>
      </c>
      <c r="L955">
        <v>144.2511141066563</v>
      </c>
      <c r="M955">
        <v>157.47065502094341</v>
      </c>
      <c r="N955">
        <v>171.9675360009762</v>
      </c>
      <c r="O955">
        <v>186.2345242429007</v>
      </c>
      <c r="P955">
        <v>200.30329157451499</v>
      </c>
    </row>
    <row r="956" spans="1:16" x14ac:dyDescent="0.25">
      <c r="A956" t="s">
        <v>874</v>
      </c>
      <c r="B956">
        <v>0.37353866712747202</v>
      </c>
      <c r="C956">
        <v>0.37353866712747202</v>
      </c>
      <c r="D956">
        <v>0.37353866712747202</v>
      </c>
      <c r="E956">
        <v>0.37353866712747202</v>
      </c>
      <c r="F956">
        <v>0.18676933356373601</v>
      </c>
      <c r="G956">
        <v>0.18676933356373601</v>
      </c>
      <c r="H956">
        <v>0.18676933356373601</v>
      </c>
      <c r="I956">
        <v>0.18676933356373601</v>
      </c>
      <c r="J956">
        <v>0.18676933356373601</v>
      </c>
    </row>
    <row r="957" spans="1:16" x14ac:dyDescent="0.25">
      <c r="A957" t="s">
        <v>875</v>
      </c>
      <c r="B957">
        <v>1.7591973887429599E-2</v>
      </c>
      <c r="C957">
        <v>0.1004010345190724</v>
      </c>
      <c r="D957">
        <v>0.35155016465350453</v>
      </c>
      <c r="E957">
        <v>0.37278766499265531</v>
      </c>
      <c r="F957">
        <v>0.46872504297837569</v>
      </c>
      <c r="G957">
        <v>0.4708869081608279</v>
      </c>
      <c r="H957">
        <v>0.47228852781739378</v>
      </c>
      <c r="I957">
        <v>0.47324655779274433</v>
      </c>
      <c r="J957">
        <v>0.47400295969271827</v>
      </c>
      <c r="K957">
        <v>0.30606900879596249</v>
      </c>
      <c r="L957">
        <v>3.3844267387397342E-3</v>
      </c>
      <c r="M957">
        <v>1.5461558187402349E-3</v>
      </c>
      <c r="N957">
        <v>1.9732871669227762E-3</v>
      </c>
      <c r="O957">
        <v>3.2542927585415171E-3</v>
      </c>
      <c r="P957">
        <v>9.560864308827046E-3</v>
      </c>
    </row>
    <row r="958" spans="1:16" x14ac:dyDescent="0.25">
      <c r="A958" t="s">
        <v>876</v>
      </c>
      <c r="I958">
        <v>109.08765468862239</v>
      </c>
      <c r="J958">
        <v>119.88850986322259</v>
      </c>
      <c r="K958">
        <v>131.6943727433989</v>
      </c>
      <c r="L958">
        <v>144.25118970494421</v>
      </c>
      <c r="M958">
        <v>157.47083954258571</v>
      </c>
      <c r="N958">
        <v>171.96780186950301</v>
      </c>
      <c r="O958">
        <v>186.2349705127294</v>
      </c>
      <c r="P958">
        <v>200.30382734549599</v>
      </c>
    </row>
    <row r="959" spans="1:16" x14ac:dyDescent="0.25">
      <c r="A959" t="s">
        <v>877</v>
      </c>
      <c r="B959">
        <v>0.37353866712747141</v>
      </c>
      <c r="C959">
        <v>0.37353866712747141</v>
      </c>
      <c r="D959">
        <v>0.37353866712747141</v>
      </c>
      <c r="E959">
        <v>0.37353866712747141</v>
      </c>
      <c r="F959">
        <v>0.18676933356373571</v>
      </c>
      <c r="G959">
        <v>0.18676933356373571</v>
      </c>
      <c r="H959">
        <v>0.18676933356373571</v>
      </c>
      <c r="I959">
        <v>0.18676933356373571</v>
      </c>
      <c r="J959">
        <v>0.18676933356373571</v>
      </c>
    </row>
    <row r="960" spans="1:16" x14ac:dyDescent="0.25">
      <c r="A960" t="s">
        <v>878</v>
      </c>
      <c r="I960">
        <v>3.2862381704704191</v>
      </c>
      <c r="J960">
        <v>3.6125340196718891</v>
      </c>
      <c r="K960">
        <v>3.97046273487266</v>
      </c>
      <c r="L960">
        <v>4.3636060162580561</v>
      </c>
      <c r="M960">
        <v>4.7947079561420249</v>
      </c>
      <c r="N960">
        <v>5.2235666171818913</v>
      </c>
      <c r="O960">
        <v>5.7041180173347117</v>
      </c>
      <c r="P960">
        <v>6.2345701842643448</v>
      </c>
    </row>
    <row r="961" spans="1:16" x14ac:dyDescent="0.25">
      <c r="A961" t="s">
        <v>879</v>
      </c>
      <c r="I961">
        <v>3.2862377200757908</v>
      </c>
      <c r="J961">
        <v>3.612533456006795</v>
      </c>
      <c r="K961">
        <v>3.9704619984750318</v>
      </c>
      <c r="L961">
        <v>4.3636050973858431</v>
      </c>
      <c r="M961">
        <v>4.7947068196433911</v>
      </c>
      <c r="N961">
        <v>5.2235592349007627</v>
      </c>
      <c r="O961">
        <v>5.704107996231734</v>
      </c>
      <c r="P961">
        <v>6.2345589611993999</v>
      </c>
    </row>
    <row r="962" spans="1:16" x14ac:dyDescent="0.25">
      <c r="A962" t="s">
        <v>880</v>
      </c>
      <c r="I962">
        <v>3.2862383954222261</v>
      </c>
      <c r="J962">
        <v>3.6125343035078612</v>
      </c>
      <c r="K962">
        <v>3.9704631079550849</v>
      </c>
      <c r="L962">
        <v>4.3636064839167084</v>
      </c>
      <c r="M962">
        <v>4.7947085367583284</v>
      </c>
      <c r="N962">
        <v>5.2235702526980718</v>
      </c>
      <c r="O962">
        <v>5.7041229537654603</v>
      </c>
      <c r="P962">
        <v>6.2345757175926106</v>
      </c>
    </row>
    <row r="963" spans="1:16" x14ac:dyDescent="0.25">
      <c r="A963" t="s">
        <v>881</v>
      </c>
      <c r="I963">
        <v>3.2822726394112238</v>
      </c>
      <c r="J963">
        <v>3.6065228627382542</v>
      </c>
      <c r="K963">
        <v>3.960456884820307</v>
      </c>
      <c r="L963">
        <v>4.3361130794247602</v>
      </c>
      <c r="M963">
        <v>4.7306789902229971</v>
      </c>
      <c r="N963">
        <v>5.1627196927175314</v>
      </c>
      <c r="O963">
        <v>5.5854288146261002</v>
      </c>
      <c r="P963">
        <v>5.9969196350851588</v>
      </c>
    </row>
    <row r="964" spans="1:16" x14ac:dyDescent="0.25">
      <c r="A964" t="s">
        <v>882</v>
      </c>
      <c r="I964">
        <v>3.282272285104745</v>
      </c>
      <c r="J964">
        <v>3.6065224194562</v>
      </c>
      <c r="K964">
        <v>3.960456270638427</v>
      </c>
      <c r="L964">
        <v>4.3361116425685484</v>
      </c>
      <c r="M964">
        <v>4.7306756316449121</v>
      </c>
      <c r="N964">
        <v>5.1627148815535344</v>
      </c>
      <c r="O964">
        <v>5.585420886888917</v>
      </c>
      <c r="P964">
        <v>5.9969101472848614</v>
      </c>
    </row>
    <row r="965" spans="1:16" x14ac:dyDescent="0.25">
      <c r="A965" t="s">
        <v>883</v>
      </c>
      <c r="I965">
        <v>3.282272909183833</v>
      </c>
      <c r="J965">
        <v>3.6065231987274231</v>
      </c>
      <c r="K965">
        <v>3.960457348939419</v>
      </c>
      <c r="L965">
        <v>4.3361141727182737</v>
      </c>
      <c r="M965">
        <v>4.7306815563623719</v>
      </c>
      <c r="N965">
        <v>5.1627233698173596</v>
      </c>
      <c r="O965">
        <v>5.585434880440749</v>
      </c>
      <c r="P965">
        <v>5.9969268949811996</v>
      </c>
    </row>
    <row r="966" spans="1:16" x14ac:dyDescent="0.25">
      <c r="A966" t="s">
        <v>884</v>
      </c>
      <c r="I966">
        <v>3.2822736254977158</v>
      </c>
      <c r="J966">
        <v>3.606524101507079</v>
      </c>
      <c r="K966">
        <v>3.960458605611537</v>
      </c>
      <c r="L966">
        <v>4.33611708099194</v>
      </c>
      <c r="M966">
        <v>4.7306883093844174</v>
      </c>
      <c r="N966">
        <v>5.1627330391440243</v>
      </c>
      <c r="O966">
        <v>5.5854507854141477</v>
      </c>
      <c r="P966">
        <v>5.9969459284604003</v>
      </c>
    </row>
    <row r="967" spans="1:16" x14ac:dyDescent="0.25">
      <c r="A967" t="s">
        <v>885</v>
      </c>
      <c r="I967">
        <v>3.2822726886730851</v>
      </c>
      <c r="J967">
        <v>3.606522935063821</v>
      </c>
      <c r="K967">
        <v>3.960456994663895</v>
      </c>
      <c r="L967">
        <v>4.3361132845379053</v>
      </c>
      <c r="M967">
        <v>4.7306793962100926</v>
      </c>
      <c r="N967">
        <v>5.162720266870954</v>
      </c>
      <c r="O967">
        <v>5.5854297143747944</v>
      </c>
      <c r="P967">
        <v>5.9969207093146606</v>
      </c>
    </row>
    <row r="968" spans="1:16" x14ac:dyDescent="0.25">
      <c r="A968" t="s">
        <v>886</v>
      </c>
      <c r="I968">
        <v>3.2822740996980011</v>
      </c>
      <c r="J968">
        <v>3.6065246912843381</v>
      </c>
      <c r="K968">
        <v>3.9604594195541258</v>
      </c>
      <c r="L968">
        <v>4.3361190023626346</v>
      </c>
      <c r="M968">
        <v>4.7306928247117233</v>
      </c>
      <c r="N968">
        <v>5.1627395099981843</v>
      </c>
      <c r="O968">
        <v>5.5854614636871531</v>
      </c>
      <c r="P968">
        <v>5.9969587092121461</v>
      </c>
    </row>
    <row r="969" spans="1:16" x14ac:dyDescent="0.25">
      <c r="A969" t="s">
        <v>887</v>
      </c>
      <c r="B969">
        <v>1.0037257791363909E-2</v>
      </c>
      <c r="C969">
        <v>2.147893547513122E-2</v>
      </c>
      <c r="D969">
        <v>3.8194602407939912E-2</v>
      </c>
      <c r="E969">
        <v>6.6168419611056017E-2</v>
      </c>
      <c r="F969">
        <v>2.564941809061061</v>
      </c>
      <c r="G969">
        <v>2.567017420796724</v>
      </c>
      <c r="H969">
        <v>2.5685275132651939</v>
      </c>
      <c r="I969">
        <v>2.5699369113113089</v>
      </c>
      <c r="J969">
        <v>2.5711710990555492</v>
      </c>
      <c r="K969">
        <v>2.572210278269718</v>
      </c>
      <c r="L969">
        <v>2.5715240948654658</v>
      </c>
      <c r="M969">
        <v>1.5237779123511861</v>
      </c>
      <c r="N969">
        <v>6.7818141660965182E-3</v>
      </c>
      <c r="O969">
        <v>7.981185351154902E-3</v>
      </c>
      <c r="P969">
        <v>1.733069558895289E-2</v>
      </c>
    </row>
    <row r="970" spans="1:16" x14ac:dyDescent="0.25">
      <c r="A970" t="s">
        <v>888</v>
      </c>
      <c r="B970">
        <v>5.1282942187303462</v>
      </c>
      <c r="C970">
        <v>5.1282942187303462</v>
      </c>
      <c r="D970">
        <v>5.1282942187303462</v>
      </c>
      <c r="E970">
        <v>5.1282942187303462</v>
      </c>
      <c r="F970">
        <v>2.5641471093651731</v>
      </c>
      <c r="G970">
        <v>2.5641471093651731</v>
      </c>
      <c r="H970">
        <v>2.5641471093651731</v>
      </c>
      <c r="I970">
        <v>2.5641471093651731</v>
      </c>
      <c r="J970">
        <v>2.5641471093651731</v>
      </c>
    </row>
    <row r="971" spans="1:16" x14ac:dyDescent="0.25">
      <c r="A971" t="s">
        <v>889</v>
      </c>
      <c r="B971">
        <v>8.0523381037023133E-3</v>
      </c>
      <c r="C971">
        <v>1.540349012330546E-2</v>
      </c>
      <c r="D971">
        <v>2.5204381514397429E-2</v>
      </c>
      <c r="E971">
        <v>3.4049859558576583E-2</v>
      </c>
      <c r="F971">
        <v>4.2193644288915227E-2</v>
      </c>
      <c r="G971">
        <v>4.9161158041913927E-2</v>
      </c>
      <c r="H971">
        <v>5.5209958071391493E-2</v>
      </c>
      <c r="I971">
        <v>5.6858036159214538E-2</v>
      </c>
      <c r="J971">
        <v>5.8341558036607247E-2</v>
      </c>
      <c r="K971">
        <v>5.9641018861574101E-2</v>
      </c>
      <c r="L971">
        <v>6.1373286783008463E-2</v>
      </c>
      <c r="M971">
        <v>6.1848942180938067E-2</v>
      </c>
      <c r="N971">
        <v>3.28564962156482E-2</v>
      </c>
      <c r="O971">
        <v>1.1724318034242899E-2</v>
      </c>
      <c r="P971">
        <v>2.1729113149423829E-2</v>
      </c>
    </row>
    <row r="972" spans="1:16" x14ac:dyDescent="0.25">
      <c r="A972" t="s">
        <v>890</v>
      </c>
      <c r="I972">
        <v>12.665525887452381</v>
      </c>
      <c r="J972">
        <v>13.92314987673703</v>
      </c>
      <c r="K972">
        <v>15.30317176086592</v>
      </c>
      <c r="L972">
        <v>16.818124048042211</v>
      </c>
      <c r="M972">
        <v>18.477712817295849</v>
      </c>
      <c r="N972">
        <v>20.291120782550891</v>
      </c>
      <c r="O972">
        <v>21.967685792547421</v>
      </c>
      <c r="P972">
        <v>23.833275019947632</v>
      </c>
    </row>
    <row r="973" spans="1:16" x14ac:dyDescent="0.25">
      <c r="A973" t="s">
        <v>891</v>
      </c>
      <c r="I973">
        <v>12.667483478980831</v>
      </c>
      <c r="J973">
        <v>13.927594009261821</v>
      </c>
      <c r="K973">
        <v>15.30988079212991</v>
      </c>
      <c r="L973">
        <v>16.82834575636738</v>
      </c>
      <c r="M973">
        <v>18.49212653812933</v>
      </c>
      <c r="N973">
        <v>20.138492761973929</v>
      </c>
      <c r="O973">
        <v>22.060710617898401</v>
      </c>
      <c r="P973">
        <v>24.132126131239911</v>
      </c>
    </row>
    <row r="974" spans="1:16" x14ac:dyDescent="0.25">
      <c r="A974" t="s">
        <v>892</v>
      </c>
      <c r="I974">
        <v>0.1805435072646088</v>
      </c>
      <c r="J974">
        <v>0.34342622710647702</v>
      </c>
      <c r="K974">
        <v>0.49693144027873942</v>
      </c>
      <c r="L974">
        <v>0.68694154258392581</v>
      </c>
      <c r="M974">
        <v>0.85560986137947059</v>
      </c>
      <c r="N974">
        <v>0.9939736369601716</v>
      </c>
      <c r="O974">
        <v>1.130578429971038</v>
      </c>
      <c r="P974">
        <v>1.281013168342237</v>
      </c>
    </row>
    <row r="975" spans="1:16" x14ac:dyDescent="0.25">
      <c r="A975" t="s">
        <v>893</v>
      </c>
      <c r="I975">
        <v>12.667476232819061</v>
      </c>
      <c r="J975">
        <v>13.92758533965144</v>
      </c>
      <c r="K975">
        <v>15.30986977036625</v>
      </c>
      <c r="L975">
        <v>16.828332208714059</v>
      </c>
      <c r="M975">
        <v>18.492109542459541</v>
      </c>
      <c r="N975">
        <v>20.138336173821319</v>
      </c>
      <c r="O975">
        <v>22.060526094167791</v>
      </c>
      <c r="P975">
        <v>24.131920335902489</v>
      </c>
    </row>
    <row r="976" spans="1:16" x14ac:dyDescent="0.25">
      <c r="A976" t="s">
        <v>894</v>
      </c>
      <c r="I976">
        <v>0.13380801359772301</v>
      </c>
      <c r="J976">
        <v>0.28454771341843749</v>
      </c>
      <c r="K976">
        <v>0.4267141638459867</v>
      </c>
      <c r="L976">
        <v>0.56783102401402974</v>
      </c>
      <c r="M976">
        <v>0.65840276349085869</v>
      </c>
      <c r="N976">
        <v>0.75254385580871364</v>
      </c>
      <c r="O976">
        <v>0.86091357386046585</v>
      </c>
      <c r="P976">
        <v>0.9717926853607276</v>
      </c>
    </row>
    <row r="977" spans="1:16" x14ac:dyDescent="0.25">
      <c r="A977" t="s">
        <v>895</v>
      </c>
      <c r="B977">
        <v>4.8525698529922903E-2</v>
      </c>
      <c r="C977">
        <v>7.6841852237883507E-2</v>
      </c>
      <c r="D977">
        <v>0.74496677318854332</v>
      </c>
      <c r="E977">
        <v>0.76880550926297453</v>
      </c>
      <c r="F977">
        <v>0.7902070270280811</v>
      </c>
      <c r="G977">
        <v>0.8061543765364696</v>
      </c>
      <c r="H977">
        <v>0.81870463047392961</v>
      </c>
      <c r="I977">
        <v>0.81988796743275139</v>
      </c>
      <c r="J977">
        <v>0.82113007326437049</v>
      </c>
      <c r="K977">
        <v>0.82217528254751227</v>
      </c>
      <c r="L977">
        <v>0.79843032277155557</v>
      </c>
      <c r="M977">
        <v>3.9486525053023233E-2</v>
      </c>
      <c r="N977">
        <v>5.9279933606414736E-3</v>
      </c>
      <c r="O977">
        <v>7.4936313904966374E-3</v>
      </c>
      <c r="P977">
        <v>1.6866600012002849E-2</v>
      </c>
    </row>
    <row r="978" spans="1:16" x14ac:dyDescent="0.25">
      <c r="A978" t="s">
        <v>896</v>
      </c>
      <c r="I978">
        <v>12.66748257656908</v>
      </c>
      <c r="J978">
        <v>13.92759296417659</v>
      </c>
      <c r="K978">
        <v>15.3098794929198</v>
      </c>
      <c r="L978">
        <v>16.82834417862092</v>
      </c>
      <c r="M978">
        <v>18.492124559247021</v>
      </c>
      <c r="N978">
        <v>20.138472031391871</v>
      </c>
      <c r="O978">
        <v>22.060686214488928</v>
      </c>
      <c r="P978">
        <v>24.13209894683952</v>
      </c>
    </row>
    <row r="979" spans="1:16" x14ac:dyDescent="0.25">
      <c r="A979" t="s">
        <v>2680</v>
      </c>
      <c r="B979">
        <v>0.96845597337396805</v>
      </c>
      <c r="C979">
        <v>0.72634198003047601</v>
      </c>
      <c r="D979">
        <v>0.72634198003047601</v>
      </c>
      <c r="E979">
        <v>0.72634198003047601</v>
      </c>
      <c r="F979">
        <v>0.72634198003047601</v>
      </c>
      <c r="G979">
        <v>0.72634198003047601</v>
      </c>
      <c r="H979">
        <v>0.48422798668698402</v>
      </c>
      <c r="I979">
        <v>0.48422798668698402</v>
      </c>
      <c r="J979">
        <v>0.48422798668698402</v>
      </c>
      <c r="K979">
        <v>0.33895959068088882</v>
      </c>
      <c r="L979">
        <v>9.6845597337396797E-2</v>
      </c>
    </row>
    <row r="980" spans="1:16" x14ac:dyDescent="0.25">
      <c r="A980" t="s">
        <v>897</v>
      </c>
      <c r="I980">
        <v>0.1586779990124256</v>
      </c>
      <c r="J980">
        <v>0.33482299133588861</v>
      </c>
      <c r="K980">
        <v>0.52020468025132693</v>
      </c>
      <c r="L980">
        <v>0.67911978675743456</v>
      </c>
      <c r="M980">
        <v>0.84367943164949777</v>
      </c>
      <c r="N980">
        <v>0.94518397868040316</v>
      </c>
      <c r="O980">
        <v>1.0784609138235459</v>
      </c>
      <c r="P980">
        <v>1.225231065808323</v>
      </c>
    </row>
    <row r="981" spans="1:16" x14ac:dyDescent="0.25">
      <c r="A981" t="s">
        <v>898</v>
      </c>
      <c r="I981">
        <v>12.667261570422101</v>
      </c>
      <c r="J981">
        <v>13.92602025632192</v>
      </c>
      <c r="K981">
        <v>15.307886038264179</v>
      </c>
      <c r="L981">
        <v>16.823875541013731</v>
      </c>
      <c r="M981">
        <v>18.485102486063731</v>
      </c>
      <c r="N981">
        <v>20.30151004050995</v>
      </c>
      <c r="O981">
        <v>22.277303853854981</v>
      </c>
      <c r="P981">
        <v>24.386649181276269</v>
      </c>
    </row>
    <row r="982" spans="1:16" x14ac:dyDescent="0.25">
      <c r="A982" t="s">
        <v>899</v>
      </c>
      <c r="I982">
        <v>12.66726221055878</v>
      </c>
      <c r="J982">
        <v>13.92602104590034</v>
      </c>
      <c r="K982">
        <v>15.30788704054334</v>
      </c>
      <c r="L982">
        <v>16.82387681481168</v>
      </c>
      <c r="M982">
        <v>18.485104110061069</v>
      </c>
      <c r="N982">
        <v>20.30151212121039</v>
      </c>
      <c r="O982">
        <v>22.277306525368211</v>
      </c>
      <c r="P982">
        <v>24.38665236454937</v>
      </c>
    </row>
    <row r="983" spans="1:16" x14ac:dyDescent="0.25">
      <c r="A983" t="s">
        <v>900</v>
      </c>
      <c r="I983">
        <v>12.667259219894239</v>
      </c>
      <c r="J983">
        <v>13.926017357089879</v>
      </c>
      <c r="K983">
        <v>15.30788235806402</v>
      </c>
      <c r="L983">
        <v>16.823870863891798</v>
      </c>
      <c r="M983">
        <v>18.485096523142541</v>
      </c>
      <c r="N983">
        <v>20.30150240076302</v>
      </c>
      <c r="O983">
        <v>22.27729404491075</v>
      </c>
      <c r="P983">
        <v>24.386637493394289</v>
      </c>
    </row>
    <row r="984" spans="1:16" x14ac:dyDescent="0.25">
      <c r="A984" t="s">
        <v>901</v>
      </c>
      <c r="B984">
        <v>4.2157099329786049E-2</v>
      </c>
      <c r="C984">
        <v>6.3355150185591069E-2</v>
      </c>
      <c r="D984">
        <v>9.7841497070243658E-2</v>
      </c>
      <c r="E984">
        <v>0.14615865055864091</v>
      </c>
      <c r="F984">
        <v>0.24729109992958481</v>
      </c>
      <c r="G984">
        <v>0.39571635992314419</v>
      </c>
      <c r="H984">
        <v>0.65524053238439306</v>
      </c>
      <c r="I984">
        <v>0.65739269192747984</v>
      </c>
      <c r="J984">
        <v>0.65940439471397161</v>
      </c>
      <c r="K984">
        <v>0.66125022170824721</v>
      </c>
      <c r="L984">
        <v>0.66344255888124948</v>
      </c>
      <c r="M984">
        <v>0.66608020084511521</v>
      </c>
      <c r="N984">
        <v>0.66936383283608847</v>
      </c>
      <c r="O984">
        <v>0.67390730329450177</v>
      </c>
      <c r="P984">
        <v>0.68853575436828696</v>
      </c>
    </row>
    <row r="985" spans="1:16" x14ac:dyDescent="0.25">
      <c r="A985" t="s">
        <v>902</v>
      </c>
      <c r="B985">
        <v>1.0215460297456731</v>
      </c>
      <c r="C985">
        <v>1.0215460297456731</v>
      </c>
      <c r="D985">
        <v>1.0215460297456731</v>
      </c>
      <c r="E985">
        <v>1.0215460297456731</v>
      </c>
      <c r="F985">
        <v>0.89385277602746405</v>
      </c>
      <c r="G985">
        <v>0.89385277602746405</v>
      </c>
      <c r="H985">
        <v>0.89385277602746405</v>
      </c>
      <c r="I985">
        <v>0.89385277602746405</v>
      </c>
      <c r="J985">
        <v>0.89385277602746405</v>
      </c>
      <c r="K985">
        <v>0.76615952230925488</v>
      </c>
      <c r="L985">
        <v>0.63846626859104572</v>
      </c>
      <c r="M985">
        <v>0.51077301487283655</v>
      </c>
      <c r="N985">
        <v>0.38307976115462739</v>
      </c>
      <c r="O985">
        <v>0.25538650743641828</v>
      </c>
      <c r="P985">
        <v>0.12769325371820911</v>
      </c>
    </row>
    <row r="986" spans="1:16" x14ac:dyDescent="0.25">
      <c r="A986" t="s">
        <v>903</v>
      </c>
      <c r="I986">
        <v>50.544201393568848</v>
      </c>
      <c r="J986">
        <v>55.440131481545968</v>
      </c>
      <c r="K986">
        <v>60.732390647108787</v>
      </c>
      <c r="L986">
        <v>66.072221883905357</v>
      </c>
      <c r="M986">
        <v>71.193700019416951</v>
      </c>
      <c r="N986">
        <v>76.8390012251824</v>
      </c>
      <c r="O986">
        <v>80.937771021409077</v>
      </c>
      <c r="P986">
        <v>84.092699646667711</v>
      </c>
    </row>
    <row r="987" spans="1:16" x14ac:dyDescent="0.25">
      <c r="A987" t="s">
        <v>904</v>
      </c>
      <c r="B987">
        <v>2.196449309503158E-3</v>
      </c>
      <c r="C987">
        <v>4.9173950175151696E-3</v>
      </c>
      <c r="D987">
        <v>8.4689005882148585E-3</v>
      </c>
      <c r="E987">
        <v>1.45480604419615E-2</v>
      </c>
      <c r="F987">
        <v>13.670738873572731</v>
      </c>
      <c r="G987">
        <v>13.671240814629</v>
      </c>
      <c r="H987">
        <v>13.67157725336082</v>
      </c>
      <c r="I987">
        <v>13.671822348555031</v>
      </c>
      <c r="J987">
        <v>13.672017311048821</v>
      </c>
      <c r="K987">
        <v>13.66613035364996</v>
      </c>
      <c r="L987">
        <v>8.5485742280516869E-4</v>
      </c>
      <c r="M987">
        <v>4.0441035824660779E-4</v>
      </c>
      <c r="N987">
        <v>5.1613984898318767E-4</v>
      </c>
      <c r="O987">
        <v>8.5127743869999571E-4</v>
      </c>
      <c r="P987">
        <v>2.5851090650002872E-3</v>
      </c>
    </row>
    <row r="988" spans="1:16" x14ac:dyDescent="0.25">
      <c r="A988" t="s">
        <v>905</v>
      </c>
      <c r="B988">
        <v>27.340942256751159</v>
      </c>
      <c r="C988">
        <v>27.340942256751159</v>
      </c>
      <c r="D988">
        <v>27.340942256751159</v>
      </c>
      <c r="E988">
        <v>27.340942256751159</v>
      </c>
      <c r="F988">
        <v>13.67047112837558</v>
      </c>
      <c r="G988">
        <v>13.67047112837558</v>
      </c>
      <c r="H988">
        <v>13.67047112837558</v>
      </c>
      <c r="I988">
        <v>13.67047112837558</v>
      </c>
      <c r="J988">
        <v>13.67047112837558</v>
      </c>
    </row>
    <row r="989" spans="1:16" x14ac:dyDescent="0.25">
      <c r="A989" t="s">
        <v>906</v>
      </c>
      <c r="I989">
        <v>1.2934442826933179</v>
      </c>
      <c r="J989">
        <v>1.421592281467942</v>
      </c>
      <c r="K989">
        <v>1.5619653694181841</v>
      </c>
      <c r="L989">
        <v>1.715969154447315</v>
      </c>
      <c r="M989">
        <v>1.875105742096228</v>
      </c>
      <c r="N989">
        <v>2.0510969474270109</v>
      </c>
      <c r="O989">
        <v>2.2334669932868958</v>
      </c>
      <c r="P989">
        <v>2.401462182000468</v>
      </c>
    </row>
    <row r="990" spans="1:16" x14ac:dyDescent="0.25">
      <c r="A990" t="s">
        <v>907</v>
      </c>
      <c r="I990">
        <v>1.293443822161473</v>
      </c>
      <c r="J990">
        <v>1.4215917090579959</v>
      </c>
      <c r="K990">
        <v>1.561964613297866</v>
      </c>
      <c r="L990">
        <v>1.7159681947602481</v>
      </c>
      <c r="M990">
        <v>1.8751020009872339</v>
      </c>
      <c r="N990">
        <v>2.0510915309372248</v>
      </c>
      <c r="O990">
        <v>2.2334587538954529</v>
      </c>
      <c r="P990">
        <v>2.4014513247828</v>
      </c>
    </row>
    <row r="991" spans="1:16" x14ac:dyDescent="0.25">
      <c r="A991" t="s">
        <v>908</v>
      </c>
      <c r="I991">
        <v>1.293444193295465</v>
      </c>
      <c r="J991">
        <v>1.4215921703513119</v>
      </c>
      <c r="K991">
        <v>1.5619652226379519</v>
      </c>
      <c r="L991">
        <v>1.7159689681484851</v>
      </c>
      <c r="M991">
        <v>1.875105015896416</v>
      </c>
      <c r="N991">
        <v>2.0510958959961538</v>
      </c>
      <c r="O991">
        <v>2.2334653938549471</v>
      </c>
      <c r="P991">
        <v>2.401460074355553</v>
      </c>
    </row>
    <row r="992" spans="1:16" x14ac:dyDescent="0.25">
      <c r="A992" t="s">
        <v>909</v>
      </c>
      <c r="I992">
        <v>1.2942663049119449</v>
      </c>
      <c r="J992">
        <v>1.4228612515780761</v>
      </c>
      <c r="K992">
        <v>1.5639884290214969</v>
      </c>
      <c r="L992">
        <v>1.718927225756391</v>
      </c>
      <c r="M992">
        <v>1.8887021001791631</v>
      </c>
      <c r="N992">
        <v>2.07429376525188</v>
      </c>
      <c r="O992">
        <v>2.2460658534447422</v>
      </c>
      <c r="P992">
        <v>2.4375234672298309</v>
      </c>
    </row>
    <row r="993" spans="1:16" x14ac:dyDescent="0.25">
      <c r="A993" t="s">
        <v>910</v>
      </c>
      <c r="I993">
        <v>1.293445939062587</v>
      </c>
      <c r="J993">
        <v>1.4215943407688301</v>
      </c>
      <c r="K993">
        <v>1.5619680900964461</v>
      </c>
      <c r="L993">
        <v>1.7159726080625759</v>
      </c>
      <c r="M993">
        <v>1.8751191935668159</v>
      </c>
      <c r="N993">
        <v>2.0511164240945621</v>
      </c>
      <c r="O993">
        <v>2.2334966223907431</v>
      </c>
      <c r="P993">
        <v>2.4015012283345132</v>
      </c>
    </row>
    <row r="994" spans="1:16" x14ac:dyDescent="0.25">
      <c r="A994" t="s">
        <v>911</v>
      </c>
      <c r="I994">
        <v>1.293446190258204</v>
      </c>
      <c r="J994">
        <v>1.421594653204507</v>
      </c>
      <c r="K994">
        <v>1.561968502982459</v>
      </c>
      <c r="L994">
        <v>1.7159731322787111</v>
      </c>
      <c r="M994">
        <v>1.875121232737134</v>
      </c>
      <c r="N994">
        <v>2.0511193767420601</v>
      </c>
      <c r="O994">
        <v>2.2335011142170571</v>
      </c>
      <c r="P994">
        <v>2.40150714818154</v>
      </c>
    </row>
    <row r="995" spans="1:16" x14ac:dyDescent="0.25">
      <c r="A995" t="s">
        <v>912</v>
      </c>
      <c r="B995">
        <v>8.3294116750235493E-3</v>
      </c>
      <c r="C995">
        <v>1.607536365559319E-2</v>
      </c>
      <c r="D995">
        <v>3.7124587880327027E-2</v>
      </c>
      <c r="E995">
        <v>4.0639302184883049E-2</v>
      </c>
      <c r="F995">
        <v>4.34924549840804E-2</v>
      </c>
      <c r="G995">
        <v>4.5846256617945717E-2</v>
      </c>
      <c r="H995">
        <v>4.7765324601356782E-2</v>
      </c>
      <c r="I995">
        <v>4.8917094635344507E-2</v>
      </c>
      <c r="J995">
        <v>4.9885741597180233E-2</v>
      </c>
      <c r="K995">
        <v>4.8986592423128097E-2</v>
      </c>
      <c r="L995">
        <v>1.4987360800936661E-2</v>
      </c>
      <c r="M995">
        <v>3.277601226376011E-3</v>
      </c>
      <c r="N995">
        <v>3.5477570014165699E-3</v>
      </c>
      <c r="O995">
        <v>4.8491882579604802E-3</v>
      </c>
      <c r="P995">
        <v>1.149613814784136E-2</v>
      </c>
    </row>
    <row r="996" spans="1:16" x14ac:dyDescent="0.25">
      <c r="A996" t="s">
        <v>913</v>
      </c>
      <c r="B996">
        <v>0.1063416753433991</v>
      </c>
      <c r="C996">
        <v>0.1063416753433991</v>
      </c>
      <c r="D996">
        <v>7.0894450228932732E-2</v>
      </c>
      <c r="E996">
        <v>7.0894450228932732E-2</v>
      </c>
      <c r="F996">
        <v>7.0894450228932732E-2</v>
      </c>
      <c r="G996">
        <v>7.0894450228932732E-2</v>
      </c>
      <c r="H996">
        <v>7.0894450228932732E-2</v>
      </c>
      <c r="I996">
        <v>3.5447225114466373E-2</v>
      </c>
      <c r="J996">
        <v>3.5447225114466373E-2</v>
      </c>
      <c r="K996">
        <v>2.1268335068679811E-2</v>
      </c>
    </row>
    <row r="997" spans="1:16" x14ac:dyDescent="0.25">
      <c r="A997" t="s">
        <v>914</v>
      </c>
      <c r="B997">
        <v>5.1102011243471393E-4</v>
      </c>
      <c r="C997">
        <v>1.047462348173422E-3</v>
      </c>
      <c r="D997">
        <v>1.610581401849128E-3</v>
      </c>
      <c r="E997">
        <v>2.2016927819889791E-3</v>
      </c>
      <c r="F997">
        <v>2.8221756533225451E-3</v>
      </c>
      <c r="G997">
        <v>3.6884507012878722E-3</v>
      </c>
      <c r="H997">
        <v>4.5978316497908758E-3</v>
      </c>
      <c r="I997">
        <v>5.5524498269636721E-3</v>
      </c>
      <c r="J997">
        <v>6.3069918105468064E-3</v>
      </c>
      <c r="K997">
        <v>5.7642578355868116E-3</v>
      </c>
      <c r="L997">
        <v>2.9236094439099849E-3</v>
      </c>
      <c r="M997">
        <v>1.5454295989019221E-3</v>
      </c>
      <c r="N997">
        <v>1.9727941986260162E-3</v>
      </c>
      <c r="O997">
        <v>3.2535583980211101E-3</v>
      </c>
      <c r="P997">
        <v>9.5561304269373894E-3</v>
      </c>
    </row>
    <row r="998" spans="1:16" x14ac:dyDescent="0.25">
      <c r="A998" t="s">
        <v>915</v>
      </c>
      <c r="I998">
        <v>20.061183906526662</v>
      </c>
      <c r="J998">
        <v>22.04252385709356</v>
      </c>
      <c r="K998">
        <v>24.206959946589659</v>
      </c>
      <c r="L998">
        <v>26.521832339549899</v>
      </c>
      <c r="M998">
        <v>28.9714612715652</v>
      </c>
      <c r="N998">
        <v>31.666895433538588</v>
      </c>
      <c r="O998">
        <v>34.364353396739389</v>
      </c>
      <c r="P998">
        <v>37.095903256709832</v>
      </c>
    </row>
    <row r="999" spans="1:16" x14ac:dyDescent="0.25">
      <c r="A999" t="s">
        <v>916</v>
      </c>
      <c r="B999">
        <v>5.0879721760284293E-4</v>
      </c>
      <c r="C999">
        <v>1.042646976903381E-3</v>
      </c>
      <c r="D999">
        <v>1.60275786332315E-3</v>
      </c>
      <c r="E999">
        <v>2.1903942952639218E-3</v>
      </c>
      <c r="F999">
        <v>2.80687893405125E-3</v>
      </c>
      <c r="G999">
        <v>3.6673897541181538E-3</v>
      </c>
      <c r="H999">
        <v>4.5703430810413231E-3</v>
      </c>
      <c r="I999">
        <v>5.5177978043925366E-3</v>
      </c>
      <c r="J999">
        <v>6.2684991307371853E-3</v>
      </c>
      <c r="K999">
        <v>5.7293685181299386E-3</v>
      </c>
      <c r="L999">
        <v>2.90994960010663E-3</v>
      </c>
      <c r="M999">
        <v>1.5439094994899769E-3</v>
      </c>
      <c r="N999">
        <v>1.9715922065741301E-3</v>
      </c>
      <c r="O999">
        <v>3.2512961428900222E-3</v>
      </c>
      <c r="P999">
        <v>9.5383210127448857E-3</v>
      </c>
    </row>
    <row r="1000" spans="1:16" x14ac:dyDescent="0.25">
      <c r="A1000" t="s">
        <v>917</v>
      </c>
      <c r="I1000">
        <v>5.8448252239364731</v>
      </c>
      <c r="J1000">
        <v>6.4223270959103376</v>
      </c>
      <c r="K1000">
        <v>7.0533653452069887</v>
      </c>
      <c r="L1000">
        <v>7.7291288501013549</v>
      </c>
      <c r="M1000">
        <v>8.4455832507780162</v>
      </c>
      <c r="N1000">
        <v>9.2342860479773705</v>
      </c>
      <c r="O1000">
        <v>10.02807177716581</v>
      </c>
      <c r="P1000">
        <v>10.83676402537661</v>
      </c>
    </row>
    <row r="1001" spans="1:16" x14ac:dyDescent="0.25">
      <c r="A1001" t="s">
        <v>918</v>
      </c>
      <c r="I1001">
        <v>998.37777094791943</v>
      </c>
      <c r="J1001">
        <v>1096.033431276169</v>
      </c>
      <c r="K1001">
        <v>1195.600721759479</v>
      </c>
      <c r="L1001">
        <v>1300.8295482964529</v>
      </c>
      <c r="M1001">
        <v>1411.555478432135</v>
      </c>
      <c r="N1001">
        <v>1524.857499418009</v>
      </c>
      <c r="O1001">
        <v>1632.445712389524</v>
      </c>
      <c r="P1001">
        <v>1700.35490759969</v>
      </c>
    </row>
    <row r="1002" spans="1:16" x14ac:dyDescent="0.25">
      <c r="A1002" t="s">
        <v>919</v>
      </c>
      <c r="F1002">
        <v>2.1171246100049561E-4</v>
      </c>
      <c r="G1002">
        <v>6.4954757043803317E-4</v>
      </c>
      <c r="H1002">
        <v>1.3355902166484819E-3</v>
      </c>
      <c r="I1002">
        <v>2.0559221421540489E-3</v>
      </c>
      <c r="J1002">
        <v>2.3510669416654771E-3</v>
      </c>
      <c r="K1002">
        <v>9.4562112743612698E-4</v>
      </c>
      <c r="L1002">
        <v>2.7589498388635178E-4</v>
      </c>
      <c r="M1002">
        <v>3.521243676555875E-4</v>
      </c>
      <c r="N1002">
        <v>4.4941051403059789E-4</v>
      </c>
      <c r="O1002">
        <v>5.7357418948417898E-4</v>
      </c>
      <c r="P1002">
        <v>3.4068391597876419E-3</v>
      </c>
    </row>
    <row r="1003" spans="1:16" x14ac:dyDescent="0.25">
      <c r="A1003" t="s">
        <v>920</v>
      </c>
      <c r="I1003">
        <v>865.72902139822099</v>
      </c>
      <c r="J1003">
        <v>950.42580691718319</v>
      </c>
      <c r="K1003">
        <v>1036.7891553697721</v>
      </c>
      <c r="L1003">
        <v>1128.0852790495401</v>
      </c>
      <c r="M1003">
        <v>1224.183276310348</v>
      </c>
      <c r="N1003">
        <v>1322.571466053447</v>
      </c>
      <c r="O1003">
        <v>1416.1147064294171</v>
      </c>
      <c r="P1003">
        <v>1475.5843213882169</v>
      </c>
    </row>
    <row r="1004" spans="1:16" x14ac:dyDescent="0.25">
      <c r="A1004" t="s">
        <v>921</v>
      </c>
      <c r="I1004">
        <v>868.24304178696434</v>
      </c>
      <c r="J1004">
        <v>954.3058075267046</v>
      </c>
      <c r="K1004">
        <v>1048.6893354589081</v>
      </c>
      <c r="L1004">
        <v>1152.4195190498469</v>
      </c>
      <c r="M1004">
        <v>1259.546116500298</v>
      </c>
      <c r="N1004">
        <v>1381.7977239678351</v>
      </c>
      <c r="O1004">
        <v>1498.92734312945</v>
      </c>
      <c r="P1004">
        <v>1620.111027519848</v>
      </c>
    </row>
    <row r="1005" spans="1:16" x14ac:dyDescent="0.25">
      <c r="A1005" t="s">
        <v>922</v>
      </c>
      <c r="I1005">
        <v>868.24441397878695</v>
      </c>
      <c r="J1005">
        <v>954.30750664580762</v>
      </c>
      <c r="K1005">
        <v>1048.6915150061229</v>
      </c>
      <c r="L1005">
        <v>1152.4221674466321</v>
      </c>
      <c r="M1005">
        <v>1259.5570410547739</v>
      </c>
      <c r="N1005">
        <v>1381.8106988284419</v>
      </c>
      <c r="O1005">
        <v>1498.9555129905259</v>
      </c>
      <c r="P1005">
        <v>1620.1453799292619</v>
      </c>
    </row>
    <row r="1006" spans="1:16" x14ac:dyDescent="0.25">
      <c r="A1006" t="s">
        <v>923</v>
      </c>
      <c r="I1006">
        <v>867.45935487184454</v>
      </c>
      <c r="J1006">
        <v>953.01547806273402</v>
      </c>
      <c r="K1006">
        <v>1046.4302414678059</v>
      </c>
      <c r="L1006">
        <v>1145.2025276806271</v>
      </c>
      <c r="M1006">
        <v>1250.3944622694271</v>
      </c>
      <c r="N1006">
        <v>1363.987532979294</v>
      </c>
      <c r="O1006">
        <v>1477.9045324013609</v>
      </c>
      <c r="P1006">
        <v>1587.13574382859</v>
      </c>
    </row>
    <row r="1007" spans="1:16" x14ac:dyDescent="0.25">
      <c r="A1007" t="s">
        <v>924</v>
      </c>
      <c r="I1007">
        <v>867.49003286491359</v>
      </c>
      <c r="J1007">
        <v>953.08299245726175</v>
      </c>
      <c r="K1007">
        <v>1046.572906740083</v>
      </c>
      <c r="L1007">
        <v>1144.5808647518161</v>
      </c>
      <c r="M1007">
        <v>1250.410379772371</v>
      </c>
      <c r="N1007">
        <v>1362.777675804987</v>
      </c>
      <c r="O1007">
        <v>1476.0907592024271</v>
      </c>
      <c r="P1007">
        <v>1586.432428192936</v>
      </c>
    </row>
    <row r="1008" spans="1:16" x14ac:dyDescent="0.25">
      <c r="A1008" t="s">
        <v>925</v>
      </c>
      <c r="B1008">
        <v>1.7417815023310909E-4</v>
      </c>
      <c r="C1008">
        <v>5.3439347544080888E-4</v>
      </c>
      <c r="D1008">
        <v>1.098815534798308E-3</v>
      </c>
      <c r="E1008">
        <v>1.691449994709251E-3</v>
      </c>
      <c r="F1008">
        <v>2.3137062967427328E-3</v>
      </c>
      <c r="G1008">
        <v>2.9670642049181451E-3</v>
      </c>
      <c r="H1008">
        <v>3.6530773036442441E-3</v>
      </c>
      <c r="I1008">
        <v>4.6110078764384334E-3</v>
      </c>
      <c r="J1008">
        <v>5.1931918259246956E-3</v>
      </c>
      <c r="K1008">
        <v>4.1784953322077526E-3</v>
      </c>
      <c r="L1008">
        <v>1.492735896842062E-3</v>
      </c>
      <c r="M1008">
        <v>1.2745323249042321E-3</v>
      </c>
      <c r="N1008">
        <v>1.626673112354889E-3</v>
      </c>
      <c r="O1008">
        <v>2.4621213254298231E-3</v>
      </c>
      <c r="P1008">
        <v>8.0076342150740762E-3</v>
      </c>
    </row>
    <row r="1009" spans="1:16" x14ac:dyDescent="0.25">
      <c r="A1009" t="s">
        <v>926</v>
      </c>
      <c r="I1009">
        <v>864.11302419049707</v>
      </c>
      <c r="J1009">
        <v>942.99385281942898</v>
      </c>
      <c r="K1009">
        <v>1027.714451332891</v>
      </c>
      <c r="L1009">
        <v>1118.0671698354399</v>
      </c>
      <c r="M1009">
        <v>1213.146996898003</v>
      </c>
      <c r="N1009">
        <v>1310.456078592546</v>
      </c>
      <c r="O1009">
        <v>1402.923207324139</v>
      </c>
      <c r="P1009">
        <v>1461.7523419737599</v>
      </c>
    </row>
    <row r="1010" spans="1:16" x14ac:dyDescent="0.25">
      <c r="A1010" t="s">
        <v>927</v>
      </c>
      <c r="I1010">
        <v>2.4508140608272872E-4</v>
      </c>
      <c r="J1010">
        <v>2.5733670259227011E-4</v>
      </c>
      <c r="K1010">
        <v>5.404339166313111E-5</v>
      </c>
      <c r="L1010">
        <v>6.89750207080939E-5</v>
      </c>
      <c r="M1010">
        <v>8.8031840197448045E-5</v>
      </c>
      <c r="N1010">
        <v>1.1235345682249049E-4</v>
      </c>
      <c r="O1010">
        <v>1.433946352144777E-4</v>
      </c>
      <c r="P1010">
        <v>9.1505016373560075E-4</v>
      </c>
    </row>
    <row r="1011" spans="1:16" x14ac:dyDescent="0.25">
      <c r="A1011" t="s">
        <v>928</v>
      </c>
      <c r="I1011">
        <v>863.98987494791527</v>
      </c>
      <c r="J1011">
        <v>942.69148510074842</v>
      </c>
      <c r="K1011">
        <v>1027.1473256943391</v>
      </c>
      <c r="L1011">
        <v>1117.1819470596911</v>
      </c>
      <c r="M1011">
        <v>1211.8777968014699</v>
      </c>
      <c r="N1011">
        <v>1308.7208772694471</v>
      </c>
      <c r="O1011">
        <v>1400.639497719673</v>
      </c>
      <c r="P1011">
        <v>1459.1329424809171</v>
      </c>
    </row>
    <row r="1012" spans="1:16" x14ac:dyDescent="0.25">
      <c r="A1012" t="s">
        <v>929</v>
      </c>
      <c r="I1012">
        <v>2.4508140625315012E-4</v>
      </c>
      <c r="J1012">
        <v>2.5733670280164489E-4</v>
      </c>
      <c r="K1012">
        <v>5.4043391659747363E-5</v>
      </c>
      <c r="L1012">
        <v>6.8975020712777938E-5</v>
      </c>
      <c r="M1012">
        <v>8.8031840208598955E-5</v>
      </c>
      <c r="N1012">
        <v>1.123534568435351E-4</v>
      </c>
      <c r="O1012">
        <v>1.4339463524565101E-4</v>
      </c>
      <c r="P1012">
        <v>9.1505016407216963E-4</v>
      </c>
    </row>
    <row r="1013" spans="1:16" x14ac:dyDescent="0.25">
      <c r="A1013" t="s">
        <v>930</v>
      </c>
      <c r="I1013">
        <v>867.44800273286933</v>
      </c>
      <c r="J1013">
        <v>952.98873098220724</v>
      </c>
      <c r="K1013">
        <v>1046.354748627969</v>
      </c>
      <c r="L1013">
        <v>1145.755497716103</v>
      </c>
      <c r="M1013">
        <v>1250.3139521825999</v>
      </c>
      <c r="N1013">
        <v>1365.065257871503</v>
      </c>
      <c r="O1013">
        <v>1477.9431803017389</v>
      </c>
      <c r="P1013">
        <v>1589.5718992414641</v>
      </c>
    </row>
    <row r="1014" spans="1:16" x14ac:dyDescent="0.25">
      <c r="A1014" t="s">
        <v>931</v>
      </c>
      <c r="I1014">
        <v>867.45874589030791</v>
      </c>
      <c r="J1014">
        <v>953.00235682248285</v>
      </c>
      <c r="K1014">
        <v>1046.3737455217561</v>
      </c>
      <c r="L1014">
        <v>1145.796432696377</v>
      </c>
      <c r="M1014">
        <v>1250.4059735776891</v>
      </c>
      <c r="N1014">
        <v>1365.194166619239</v>
      </c>
      <c r="O1014">
        <v>1478.152182183821</v>
      </c>
      <c r="P1014">
        <v>1589.8195844909019</v>
      </c>
    </row>
    <row r="1015" spans="1:16" x14ac:dyDescent="0.25">
      <c r="A1015" t="s">
        <v>932</v>
      </c>
      <c r="B1015">
        <v>5.1195256451412759E-4</v>
      </c>
      <c r="C1015">
        <v>1.0494955966831501E-3</v>
      </c>
      <c r="D1015">
        <v>1.613907649995571E-3</v>
      </c>
      <c r="E1015">
        <v>2.206531082414225E-3</v>
      </c>
      <c r="F1015">
        <v>2.8287752316133561E-3</v>
      </c>
      <c r="G1015">
        <v>3.6976615727860669E-3</v>
      </c>
      <c r="H1015">
        <v>4.6099807104917996E-3</v>
      </c>
      <c r="I1015">
        <v>5.5679029070306047E-3</v>
      </c>
      <c r="J1015">
        <v>6.3242580600669004E-3</v>
      </c>
      <c r="K1015">
        <v>5.7800868043138684E-3</v>
      </c>
      <c r="L1015">
        <v>2.9300236595181258E-3</v>
      </c>
      <c r="M1015">
        <v>1.5462372469605939E-3</v>
      </c>
      <c r="N1015">
        <v>1.973451555206071E-3</v>
      </c>
      <c r="O1015">
        <v>3.2548542468959639E-3</v>
      </c>
      <c r="P1015">
        <v>9.5667491081053036E-3</v>
      </c>
    </row>
    <row r="1016" spans="1:16" x14ac:dyDescent="0.25">
      <c r="A1016" t="s">
        <v>933</v>
      </c>
      <c r="I1016">
        <v>867.46030060770238</v>
      </c>
      <c r="J1016">
        <v>953.00433334230445</v>
      </c>
      <c r="K1016">
        <v>1046.3765063201411</v>
      </c>
      <c r="L1016">
        <v>1145.802399467243</v>
      </c>
      <c r="M1016">
        <v>1250.419357814636</v>
      </c>
      <c r="N1016">
        <v>1365.2130232988741</v>
      </c>
      <c r="O1016">
        <v>1478.182784411498</v>
      </c>
      <c r="P1016">
        <v>1589.8560106554589</v>
      </c>
    </row>
    <row r="1017" spans="1:16" x14ac:dyDescent="0.25">
      <c r="A1017" t="s">
        <v>934</v>
      </c>
      <c r="I1017">
        <v>20.455064640764508</v>
      </c>
      <c r="J1017">
        <v>22.483758399069401</v>
      </c>
      <c r="K1017">
        <v>24.70892757020243</v>
      </c>
      <c r="L1017">
        <v>27.153736819568969</v>
      </c>
      <c r="M1017">
        <v>29.834829201198271</v>
      </c>
      <c r="N1017">
        <v>32.500456551642102</v>
      </c>
      <c r="O1017">
        <v>35.488721603452547</v>
      </c>
      <c r="P1017">
        <v>38.789205605504442</v>
      </c>
    </row>
    <row r="1018" spans="1:16" x14ac:dyDescent="0.25">
      <c r="A1018" t="s">
        <v>935</v>
      </c>
      <c r="I1018">
        <v>20.455044562863989</v>
      </c>
      <c r="J1018">
        <v>22.483733101262661</v>
      </c>
      <c r="K1018">
        <v>24.708894476877902</v>
      </c>
      <c r="L1018">
        <v>27.153695851232801</v>
      </c>
      <c r="M1018">
        <v>29.834779076222731</v>
      </c>
      <c r="N1018">
        <v>32.500159730252577</v>
      </c>
      <c r="O1018">
        <v>35.488320920932487</v>
      </c>
      <c r="P1018">
        <v>38.788757203609883</v>
      </c>
    </row>
    <row r="1019" spans="1:16" x14ac:dyDescent="0.25">
      <c r="A1019" t="s">
        <v>936</v>
      </c>
      <c r="I1019">
        <v>20.455074486158551</v>
      </c>
      <c r="J1019">
        <v>22.483770825041731</v>
      </c>
      <c r="K1019">
        <v>24.708943851735992</v>
      </c>
      <c r="L1019">
        <v>27.153757030992601</v>
      </c>
      <c r="M1019">
        <v>29.83485400200269</v>
      </c>
      <c r="N1019">
        <v>32.500601687175852</v>
      </c>
      <c r="O1019">
        <v>35.488917718979309</v>
      </c>
      <c r="P1019">
        <v>38.789425309768447</v>
      </c>
    </row>
    <row r="1020" spans="1:16" x14ac:dyDescent="0.25">
      <c r="A1020" t="s">
        <v>937</v>
      </c>
      <c r="I1020">
        <v>20.42829844205982</v>
      </c>
      <c r="J1020">
        <v>22.441123049792299</v>
      </c>
      <c r="K1020">
        <v>24.637234021816511</v>
      </c>
      <c r="L1020">
        <v>26.971543352288869</v>
      </c>
      <c r="M1020">
        <v>29.422969886589399</v>
      </c>
      <c r="N1020">
        <v>32.107282837867373</v>
      </c>
      <c r="O1020">
        <v>34.733496300935457</v>
      </c>
      <c r="P1020">
        <v>37.292247067943393</v>
      </c>
    </row>
    <row r="1021" spans="1:16" x14ac:dyDescent="0.25">
      <c r="A1021" t="s">
        <v>938</v>
      </c>
      <c r="I1021">
        <v>20.428282530885699</v>
      </c>
      <c r="J1021">
        <v>22.441102744853939</v>
      </c>
      <c r="K1021">
        <v>24.637205535823401</v>
      </c>
      <c r="L1021">
        <v>26.971481497052139</v>
      </c>
      <c r="M1021">
        <v>29.422831585659409</v>
      </c>
      <c r="N1021">
        <v>32.107086755308472</v>
      </c>
      <c r="O1021">
        <v>34.733178002993419</v>
      </c>
      <c r="P1021">
        <v>37.291867549812828</v>
      </c>
    </row>
    <row r="1022" spans="1:16" x14ac:dyDescent="0.25">
      <c r="A1022" t="s">
        <v>939</v>
      </c>
      <c r="I1022">
        <v>20.428310654530431</v>
      </c>
      <c r="J1022">
        <v>22.441138632938259</v>
      </c>
      <c r="K1022">
        <v>24.637255882113791</v>
      </c>
      <c r="L1022">
        <v>26.971590813976452</v>
      </c>
      <c r="M1022">
        <v>29.423076009885129</v>
      </c>
      <c r="N1022">
        <v>32.107433256484271</v>
      </c>
      <c r="O1022">
        <v>34.733740460557463</v>
      </c>
      <c r="P1022">
        <v>37.292538124154703</v>
      </c>
    </row>
    <row r="1023" spans="1:16" x14ac:dyDescent="0.25">
      <c r="A1023" t="s">
        <v>940</v>
      </c>
      <c r="I1023">
        <v>20.428342364339219</v>
      </c>
      <c r="J1023">
        <v>22.441179113093291</v>
      </c>
      <c r="K1023">
        <v>24.637312687358872</v>
      </c>
      <c r="L1023">
        <v>26.971714171134639</v>
      </c>
      <c r="M1023">
        <v>29.423351725505221</v>
      </c>
      <c r="N1023">
        <v>32.107824405140867</v>
      </c>
      <c r="O1023">
        <v>34.734375565047962</v>
      </c>
      <c r="P1023">
        <v>37.293295761271928</v>
      </c>
    </row>
    <row r="1024" spans="1:16" x14ac:dyDescent="0.25">
      <c r="A1024" t="s">
        <v>941</v>
      </c>
      <c r="I1024">
        <v>20.428299950435871</v>
      </c>
      <c r="J1024">
        <v>22.441124990954279</v>
      </c>
      <c r="K1024">
        <v>24.63723676107703</v>
      </c>
      <c r="L1024">
        <v>26.971549332645839</v>
      </c>
      <c r="M1024">
        <v>29.422983175707159</v>
      </c>
      <c r="N1024">
        <v>32.107302013553657</v>
      </c>
      <c r="O1024">
        <v>34.733527584118583</v>
      </c>
      <c r="P1024">
        <v>37.292284883466593</v>
      </c>
    </row>
    <row r="1025" spans="1:16" x14ac:dyDescent="0.25">
      <c r="A1025" t="s">
        <v>942</v>
      </c>
      <c r="I1025">
        <v>20.428363857874391</v>
      </c>
      <c r="J1025">
        <v>22.441206541312791</v>
      </c>
      <c r="K1025">
        <v>24.637351167987038</v>
      </c>
      <c r="L1025">
        <v>26.971797705805049</v>
      </c>
      <c r="M1025">
        <v>29.423538471942141</v>
      </c>
      <c r="N1025">
        <v>32.108089105803607</v>
      </c>
      <c r="O1025">
        <v>34.734805274155242</v>
      </c>
      <c r="P1025">
        <v>37.293808025014911</v>
      </c>
    </row>
    <row r="1026" spans="1:16" x14ac:dyDescent="0.25">
      <c r="A1026" t="s">
        <v>943</v>
      </c>
      <c r="B1026">
        <v>6.7035012514333049E-4</v>
      </c>
      <c r="C1026">
        <v>1.3734192768558059E-3</v>
      </c>
      <c r="D1026">
        <v>2.2940901211605039E-3</v>
      </c>
      <c r="E1026">
        <v>3.2597627859570879E-3</v>
      </c>
      <c r="F1026">
        <v>4.2725819194196759E-3</v>
      </c>
      <c r="G1026">
        <v>5.3347895954805368E-3</v>
      </c>
      <c r="H1026">
        <v>6.4487294029148077E-3</v>
      </c>
      <c r="I1026">
        <v>7.8498181175518465E-3</v>
      </c>
      <c r="J1026">
        <v>9.0829112427795195E-3</v>
      </c>
      <c r="K1026">
        <v>1.012582059539901E-2</v>
      </c>
      <c r="L1026">
        <v>1.132802918078276E-2</v>
      </c>
      <c r="M1026">
        <v>9.9964979779455735E-3</v>
      </c>
      <c r="N1026">
        <v>6.8840621236945709E-3</v>
      </c>
      <c r="O1026">
        <v>8.1760508670137063E-3</v>
      </c>
      <c r="P1026">
        <v>1.8344730197992789E-2</v>
      </c>
    </row>
    <row r="1027" spans="1:16" x14ac:dyDescent="0.25">
      <c r="A1027" t="s">
        <v>944</v>
      </c>
      <c r="B1027">
        <v>8.4192827220095734E-4</v>
      </c>
      <c r="C1027">
        <v>1.725432257071873E-3</v>
      </c>
      <c r="D1027">
        <v>2.836972359643778E-3</v>
      </c>
      <c r="E1027">
        <v>4.0033962667154494E-3</v>
      </c>
      <c r="F1027">
        <v>5.2273760600088509E-3</v>
      </c>
      <c r="G1027">
        <v>6.5117102597357993E-3</v>
      </c>
      <c r="H1027">
        <v>7.8593294854614245E-3</v>
      </c>
      <c r="I1027">
        <v>9.5080299038904741E-3</v>
      </c>
      <c r="J1027">
        <v>1.0997326522629349E-2</v>
      </c>
      <c r="K1027">
        <v>1.2305651187688661E-2</v>
      </c>
      <c r="L1027">
        <v>1.4064557778338141E-2</v>
      </c>
      <c r="M1027">
        <v>1.6024327610401089E-2</v>
      </c>
      <c r="N1027">
        <v>1.4796197179753241E-2</v>
      </c>
      <c r="O1027">
        <v>1.1986840487102581E-2</v>
      </c>
      <c r="P1027">
        <v>2.2977103170071761E-2</v>
      </c>
    </row>
    <row r="1028" spans="1:16" x14ac:dyDescent="0.25">
      <c r="A1028" t="s">
        <v>945</v>
      </c>
      <c r="I1028">
        <v>87.133745015306616</v>
      </c>
      <c r="J1028">
        <v>95.781983360066874</v>
      </c>
      <c r="K1028">
        <v>105.2721794347256</v>
      </c>
      <c r="L1028">
        <v>115.6913164043626</v>
      </c>
      <c r="M1028">
        <v>127.1053620676383</v>
      </c>
      <c r="N1028">
        <v>139.57737957049929</v>
      </c>
      <c r="O1028">
        <v>151.10432615175301</v>
      </c>
      <c r="P1028">
        <v>163.93731656864941</v>
      </c>
    </row>
    <row r="1029" spans="1:16" x14ac:dyDescent="0.25">
      <c r="A1029" t="s">
        <v>946</v>
      </c>
      <c r="I1029">
        <v>87.126455839059901</v>
      </c>
      <c r="J1029">
        <v>95.777735759941478</v>
      </c>
      <c r="K1029">
        <v>105.26568253519891</v>
      </c>
      <c r="L1029">
        <v>115.6948710723759</v>
      </c>
      <c r="M1029">
        <v>127.1239074709018</v>
      </c>
      <c r="N1029">
        <v>138.40643763278811</v>
      </c>
      <c r="O1029">
        <v>151.60819742445489</v>
      </c>
      <c r="P1029">
        <v>165.8426919856856</v>
      </c>
    </row>
    <row r="1030" spans="1:16" x14ac:dyDescent="0.25">
      <c r="A1030" t="s">
        <v>947</v>
      </c>
      <c r="I1030">
        <v>0.72403855579671206</v>
      </c>
      <c r="J1030">
        <v>1.2839348401523429</v>
      </c>
      <c r="K1030">
        <v>1.79739306166165</v>
      </c>
      <c r="L1030">
        <v>2.6661575884758619</v>
      </c>
      <c r="M1030">
        <v>3.1537832725422512</v>
      </c>
      <c r="N1030">
        <v>3.8244737112332148</v>
      </c>
      <c r="O1030">
        <v>4.606734037924582</v>
      </c>
      <c r="P1030">
        <v>5.6201145637916898</v>
      </c>
    </row>
    <row r="1031" spans="1:16" x14ac:dyDescent="0.25">
      <c r="A1031" t="s">
        <v>948</v>
      </c>
      <c r="I1031">
        <v>87.125974812571854</v>
      </c>
      <c r="J1031">
        <v>95.777148064067262</v>
      </c>
      <c r="K1031">
        <v>105.2649279299134</v>
      </c>
      <c r="L1031">
        <v>115.6939556966835</v>
      </c>
      <c r="M1031">
        <v>127.1227875564345</v>
      </c>
      <c r="N1031">
        <v>138.3983140375353</v>
      </c>
      <c r="O1031">
        <v>151.5986675427028</v>
      </c>
      <c r="P1031">
        <v>165.83208118423209</v>
      </c>
    </row>
    <row r="1032" spans="1:16" x14ac:dyDescent="0.25">
      <c r="A1032" t="s">
        <v>949</v>
      </c>
      <c r="I1032">
        <v>0.57428448303035906</v>
      </c>
      <c r="J1032">
        <v>0.96408056898483241</v>
      </c>
      <c r="K1032">
        <v>1.4185581555770781</v>
      </c>
      <c r="L1032">
        <v>1.871196467804221</v>
      </c>
      <c r="M1032">
        <v>2.2577451667358521</v>
      </c>
      <c r="N1032">
        <v>2.9468083861196699</v>
      </c>
      <c r="O1032">
        <v>3.518658244799989</v>
      </c>
      <c r="P1032">
        <v>4.3224218855808507</v>
      </c>
    </row>
    <row r="1033" spans="1:16" x14ac:dyDescent="0.25">
      <c r="A1033" t="s">
        <v>950</v>
      </c>
      <c r="B1033">
        <v>6.7522493111176678E-4</v>
      </c>
      <c r="C1033">
        <v>1.383776084950972E-3</v>
      </c>
      <c r="D1033">
        <v>2.1272713108101732E-3</v>
      </c>
      <c r="E1033">
        <v>3.1010982283220822E-3</v>
      </c>
      <c r="F1033">
        <v>4.1229513890820267E-3</v>
      </c>
      <c r="G1033">
        <v>5.1951606673488818E-3</v>
      </c>
      <c r="H1033">
        <v>6.3201652314514266E-3</v>
      </c>
      <c r="I1033">
        <v>7.5005183530064022E-3</v>
      </c>
      <c r="J1033">
        <v>8.743789518260936E-3</v>
      </c>
      <c r="K1033">
        <v>9.7928930994576353E-3</v>
      </c>
      <c r="L1033">
        <v>1.072244417718758E-2</v>
      </c>
      <c r="M1033">
        <v>8.7414364818168416E-3</v>
      </c>
      <c r="N1033">
        <v>6.0194327790099537E-3</v>
      </c>
      <c r="O1033">
        <v>7.6633517440271139E-3</v>
      </c>
      <c r="P1033">
        <v>1.77746979658857E-2</v>
      </c>
    </row>
    <row r="1034" spans="1:16" x14ac:dyDescent="0.25">
      <c r="A1034" t="s">
        <v>951</v>
      </c>
      <c r="I1034">
        <v>87.126392124608188</v>
      </c>
      <c r="J1034">
        <v>95.777658384557355</v>
      </c>
      <c r="K1034">
        <v>105.2655835165472</v>
      </c>
      <c r="L1034">
        <v>115.69475163485799</v>
      </c>
      <c r="M1034">
        <v>127.12376170071251</v>
      </c>
      <c r="N1034">
        <v>138.40535248690449</v>
      </c>
      <c r="O1034">
        <v>151.60692557613251</v>
      </c>
      <c r="P1034">
        <v>165.84127761467789</v>
      </c>
    </row>
    <row r="1035" spans="1:16" x14ac:dyDescent="0.25">
      <c r="A1035" t="s">
        <v>952</v>
      </c>
      <c r="I1035">
        <v>0.39976200740138251</v>
      </c>
      <c r="J1035">
        <v>1.1438917532189641</v>
      </c>
      <c r="K1035">
        <v>1.7028407744937459</v>
      </c>
      <c r="L1035">
        <v>2.277592453609059</v>
      </c>
      <c r="M1035">
        <v>2.756990875656729</v>
      </c>
      <c r="N1035">
        <v>3.2344305028918461</v>
      </c>
      <c r="O1035">
        <v>3.9976212796291328</v>
      </c>
      <c r="P1035">
        <v>4.9862934371334804</v>
      </c>
    </row>
    <row r="1036" spans="1:16" x14ac:dyDescent="0.25">
      <c r="A1036" t="s">
        <v>953</v>
      </c>
      <c r="I1036">
        <v>87.146513223869036</v>
      </c>
      <c r="J1036">
        <v>95.80355169525204</v>
      </c>
      <c r="K1036">
        <v>105.30754372916179</v>
      </c>
      <c r="L1036">
        <v>115.7342729095832</v>
      </c>
      <c r="M1036">
        <v>127.1601150565821</v>
      </c>
      <c r="N1036">
        <v>139.65339205169121</v>
      </c>
      <c r="O1036">
        <v>153.24351051137319</v>
      </c>
      <c r="P1036">
        <v>167.7545116166776</v>
      </c>
    </row>
    <row r="1037" spans="1:16" x14ac:dyDescent="0.25">
      <c r="A1037" t="s">
        <v>954</v>
      </c>
      <c r="I1037">
        <v>87.146545170593882</v>
      </c>
      <c r="J1037">
        <v>95.80359130405806</v>
      </c>
      <c r="K1037">
        <v>105.3075940645447</v>
      </c>
      <c r="L1037">
        <v>115.73433674012929</v>
      </c>
      <c r="M1037">
        <v>127.1601961052494</v>
      </c>
      <c r="N1037">
        <v>139.6534953653277</v>
      </c>
      <c r="O1037">
        <v>153.2436423796222</v>
      </c>
      <c r="P1037">
        <v>167.75466818453319</v>
      </c>
    </row>
    <row r="1038" spans="1:16" x14ac:dyDescent="0.25">
      <c r="A1038" t="s">
        <v>955</v>
      </c>
      <c r="I1038">
        <v>87.146395805583893</v>
      </c>
      <c r="J1038">
        <v>95.80340612755576</v>
      </c>
      <c r="K1038">
        <v>105.3073587547524</v>
      </c>
      <c r="L1038">
        <v>115.7340383599291</v>
      </c>
      <c r="M1038">
        <v>127.1598172586455</v>
      </c>
      <c r="N1038">
        <v>139.6530124716742</v>
      </c>
      <c r="O1038">
        <v>153.24302605468861</v>
      </c>
      <c r="P1038">
        <v>167.7539364460628</v>
      </c>
    </row>
    <row r="1039" spans="1:16" x14ac:dyDescent="0.25">
      <c r="A1039" t="s">
        <v>956</v>
      </c>
      <c r="B1039">
        <v>1.4061961967803589E-3</v>
      </c>
      <c r="C1039">
        <v>2.8983204260474302E-3</v>
      </c>
      <c r="D1039">
        <v>4.4826561295731922E-3</v>
      </c>
      <c r="E1039">
        <v>6.1660810621326848E-3</v>
      </c>
      <c r="F1039">
        <v>7.9561420697644089E-3</v>
      </c>
      <c r="G1039">
        <v>9.8611420610237917E-3</v>
      </c>
      <c r="H1039">
        <v>1.189024164872618E-2</v>
      </c>
      <c r="I1039">
        <v>1.40535785489281E-2</v>
      </c>
      <c r="J1039">
        <v>1.6083227780968469E-2</v>
      </c>
      <c r="K1039">
        <v>1.7951379409040812E-2</v>
      </c>
      <c r="L1039">
        <v>2.01852458321947E-2</v>
      </c>
      <c r="M1039">
        <v>2.2888153456912651E-2</v>
      </c>
      <c r="N1039">
        <v>2.627209930340994E-2</v>
      </c>
      <c r="O1039">
        <v>3.10014220511305E-2</v>
      </c>
      <c r="P1039">
        <v>4.7079904418336038E-2</v>
      </c>
    </row>
    <row r="1040" spans="1:16" x14ac:dyDescent="0.25">
      <c r="A1040" t="s">
        <v>957</v>
      </c>
      <c r="I1040">
        <v>376.27536244334613</v>
      </c>
      <c r="J1040">
        <v>412.27615111371392</v>
      </c>
      <c r="K1040">
        <v>450.9767925135198</v>
      </c>
      <c r="L1040">
        <v>489.5753141095899</v>
      </c>
      <c r="M1040">
        <v>526.09009244890467</v>
      </c>
      <c r="N1040">
        <v>566.92295784129033</v>
      </c>
      <c r="O1040">
        <v>596.14034635063547</v>
      </c>
      <c r="P1040">
        <v>619.48306785130421</v>
      </c>
    </row>
    <row r="1041" spans="1:16" x14ac:dyDescent="0.25">
      <c r="A1041" t="s">
        <v>958</v>
      </c>
      <c r="B1041">
        <v>1.3195710500549609E-4</v>
      </c>
      <c r="C1041">
        <v>2.7051172894485519E-4</v>
      </c>
      <c r="D1041">
        <v>4.159937020399659E-4</v>
      </c>
      <c r="E1041">
        <v>5.6874934018795735E-4</v>
      </c>
      <c r="F1041">
        <v>7.2914226852929288E-4</v>
      </c>
      <c r="G1041">
        <v>9.5144637100095456E-4</v>
      </c>
      <c r="H1041">
        <v>1.184865121780037E-3</v>
      </c>
      <c r="I1041">
        <v>1.4299541858334981E-3</v>
      </c>
      <c r="J1041">
        <v>1.6249132939946151E-3</v>
      </c>
      <c r="K1041">
        <v>1.486673054480439E-3</v>
      </c>
      <c r="L1041">
        <v>7.5771374797778716E-4</v>
      </c>
      <c r="M1041">
        <v>4.0441096803694689E-4</v>
      </c>
      <c r="N1041">
        <v>5.1614341494198252E-4</v>
      </c>
      <c r="O1041">
        <v>8.5129203576578955E-4</v>
      </c>
      <c r="P1041">
        <v>2.5852799762426859E-3</v>
      </c>
    </row>
    <row r="1042" spans="1:16" x14ac:dyDescent="0.25">
      <c r="A1042" t="s">
        <v>959</v>
      </c>
      <c r="I1042">
        <v>3.9123747344347342</v>
      </c>
      <c r="J1042">
        <v>4.2994271469460532</v>
      </c>
      <c r="K1042">
        <v>4.7233816070250843</v>
      </c>
      <c r="L1042">
        <v>5.1885870777633061</v>
      </c>
      <c r="M1042">
        <v>5.6694791721854649</v>
      </c>
      <c r="N1042">
        <v>6.201281721353034</v>
      </c>
      <c r="O1042">
        <v>6.7523852655243353</v>
      </c>
      <c r="P1042">
        <v>7.2601795335297501</v>
      </c>
    </row>
    <row r="1043" spans="1:16" x14ac:dyDescent="0.25">
      <c r="A1043" t="s">
        <v>960</v>
      </c>
      <c r="I1043">
        <v>3.9123698873319168</v>
      </c>
      <c r="J1043">
        <v>4.299421008549877</v>
      </c>
      <c r="K1043">
        <v>4.7233734321115053</v>
      </c>
      <c r="L1043">
        <v>5.1885767319483573</v>
      </c>
      <c r="M1043">
        <v>5.66944285134627</v>
      </c>
      <c r="N1043">
        <v>6.2012296637937858</v>
      </c>
      <c r="O1043">
        <v>6.7523070014150459</v>
      </c>
      <c r="P1043">
        <v>7.2600770862711643</v>
      </c>
    </row>
    <row r="1044" spans="1:16" x14ac:dyDescent="0.25">
      <c r="A1044" t="s">
        <v>961</v>
      </c>
      <c r="I1044">
        <v>3.9123737938052758</v>
      </c>
      <c r="J1044">
        <v>4.2994259556845513</v>
      </c>
      <c r="K1044">
        <v>4.7233800204863297</v>
      </c>
      <c r="L1044">
        <v>5.1885850698535796</v>
      </c>
      <c r="M1044">
        <v>5.6694721241360764</v>
      </c>
      <c r="N1044">
        <v>6.2012716191197406</v>
      </c>
      <c r="O1044">
        <v>6.7523700768596271</v>
      </c>
      <c r="P1044">
        <v>7.2601596505295447</v>
      </c>
    </row>
    <row r="1045" spans="1:16" x14ac:dyDescent="0.25">
      <c r="A1045" t="s">
        <v>962</v>
      </c>
      <c r="I1045">
        <v>3.9151169007643332</v>
      </c>
      <c r="J1045">
        <v>4.3038296500669722</v>
      </c>
      <c r="K1045">
        <v>4.7304189535735404</v>
      </c>
      <c r="L1045">
        <v>5.1988193428936764</v>
      </c>
      <c r="M1045">
        <v>5.712059087905585</v>
      </c>
      <c r="N1045">
        <v>6.2730918595132508</v>
      </c>
      <c r="O1045">
        <v>6.792162643947286</v>
      </c>
      <c r="P1045">
        <v>7.3710947760412102</v>
      </c>
    </row>
    <row r="1046" spans="1:16" x14ac:dyDescent="0.25">
      <c r="A1046" t="s">
        <v>963</v>
      </c>
      <c r="I1046">
        <v>3.9123921316438341</v>
      </c>
      <c r="J1046">
        <v>4.2994491837314417</v>
      </c>
      <c r="K1046">
        <v>4.7234109610656958</v>
      </c>
      <c r="L1046">
        <v>5.188624233994326</v>
      </c>
      <c r="M1046">
        <v>5.6696094952478093</v>
      </c>
      <c r="N1046">
        <v>6.2014685606398254</v>
      </c>
      <c r="O1046">
        <v>6.7526662488485378</v>
      </c>
      <c r="P1046">
        <v>7.2605474591770953</v>
      </c>
    </row>
    <row r="1047" spans="1:16" x14ac:dyDescent="0.25">
      <c r="A1047" t="s">
        <v>964</v>
      </c>
      <c r="I1047">
        <v>3.9123947642379471</v>
      </c>
      <c r="J1047">
        <v>4.2994525191157438</v>
      </c>
      <c r="K1047">
        <v>4.7234154048389314</v>
      </c>
      <c r="L1047">
        <v>5.1886298600364249</v>
      </c>
      <c r="M1047">
        <v>5.6696292108400801</v>
      </c>
      <c r="N1047">
        <v>6.2014968332540299</v>
      </c>
      <c r="O1047">
        <v>6.7527087792053742</v>
      </c>
      <c r="P1047">
        <v>7.2606031659215589</v>
      </c>
    </row>
    <row r="1048" spans="1:16" x14ac:dyDescent="0.25">
      <c r="A1048" t="s">
        <v>965</v>
      </c>
      <c r="B1048">
        <v>4.7011667148777703E-4</v>
      </c>
      <c r="C1048">
        <v>9.6031359382701964E-4</v>
      </c>
      <c r="D1048">
        <v>1.646024924869788E-3</v>
      </c>
      <c r="E1048">
        <v>2.3621032933787501E-3</v>
      </c>
      <c r="F1048">
        <v>3.1098354955284391E-3</v>
      </c>
      <c r="G1048">
        <v>3.89055573131393E-3</v>
      </c>
      <c r="H1048">
        <v>4.7056515789085989E-3</v>
      </c>
      <c r="I1048">
        <v>5.7769891695794934E-3</v>
      </c>
      <c r="J1048">
        <v>6.6996655972119332E-3</v>
      </c>
      <c r="K1048">
        <v>7.3520493551240563E-3</v>
      </c>
      <c r="L1048">
        <v>6.0229191701896287E-3</v>
      </c>
      <c r="M1048">
        <v>3.2502012809248258E-3</v>
      </c>
      <c r="N1048">
        <v>3.6310180083156869E-3</v>
      </c>
      <c r="O1048">
        <v>5.0511589002039522E-3</v>
      </c>
      <c r="P1048">
        <v>1.246625640457317E-2</v>
      </c>
    </row>
    <row r="1049" spans="1:16" x14ac:dyDescent="0.25">
      <c r="A1049" t="s">
        <v>966</v>
      </c>
      <c r="B1049">
        <v>2.5520394026144151E-2</v>
      </c>
      <c r="C1049">
        <v>1.495871311245949</v>
      </c>
      <c r="D1049">
        <v>2.9894202747465179</v>
      </c>
      <c r="E1049">
        <v>4.4833209258917774</v>
      </c>
      <c r="F1049">
        <v>132.7811691887182</v>
      </c>
      <c r="G1049">
        <v>134.2752631943687</v>
      </c>
      <c r="H1049">
        <v>135.17599861892589</v>
      </c>
      <c r="I1049">
        <v>135.17695670979009</v>
      </c>
      <c r="J1049">
        <v>135.1777131580638</v>
      </c>
      <c r="K1049">
        <v>133.3794188223645</v>
      </c>
      <c r="L1049">
        <v>0.66150452258759063</v>
      </c>
      <c r="M1049">
        <v>1.5462596360124379E-3</v>
      </c>
      <c r="N1049">
        <v>1.9734526951155941E-3</v>
      </c>
      <c r="O1049">
        <v>3.2548143604451811E-3</v>
      </c>
      <c r="P1049">
        <v>9.5661496127865033E-3</v>
      </c>
    </row>
    <row r="1050" spans="1:16" x14ac:dyDescent="0.25">
      <c r="A1050" t="s">
        <v>967</v>
      </c>
      <c r="I1050">
        <v>186.69933398947029</v>
      </c>
      <c r="J1050">
        <v>205.2058608353409</v>
      </c>
      <c r="K1050">
        <v>225.45713794494171</v>
      </c>
      <c r="L1050">
        <v>247.13340391782251</v>
      </c>
      <c r="M1050">
        <v>270.0701397223429</v>
      </c>
      <c r="N1050">
        <v>295.26929785929968</v>
      </c>
      <c r="O1050">
        <v>320.39327993450007</v>
      </c>
      <c r="P1050">
        <v>345.64101708888518</v>
      </c>
    </row>
    <row r="1051" spans="1:16" x14ac:dyDescent="0.25">
      <c r="A1051" t="s">
        <v>968</v>
      </c>
      <c r="B1051">
        <v>253.60313444553441</v>
      </c>
      <c r="C1051">
        <v>253.60313444553441</v>
      </c>
      <c r="D1051">
        <v>253.60313444553441</v>
      </c>
      <c r="E1051">
        <v>253.60313444553441</v>
      </c>
      <c r="F1051">
        <v>126.8015672227672</v>
      </c>
      <c r="G1051">
        <v>126.8015672227672</v>
      </c>
      <c r="H1051">
        <v>126.8015672227672</v>
      </c>
      <c r="I1051">
        <v>126.8015672227672</v>
      </c>
      <c r="J1051">
        <v>126.8015672227672</v>
      </c>
    </row>
    <row r="1052" spans="1:16" x14ac:dyDescent="0.25">
      <c r="A1052" t="s">
        <v>969</v>
      </c>
      <c r="B1052">
        <v>1.7553976777234168E-2</v>
      </c>
      <c r="C1052">
        <v>0.1761890580340196</v>
      </c>
      <c r="D1052">
        <v>0.34748020803607299</v>
      </c>
      <c r="E1052">
        <v>0.52437178242518745</v>
      </c>
      <c r="F1052">
        <v>15.03793393976712</v>
      </c>
      <c r="G1052">
        <v>15.20815730279441</v>
      </c>
      <c r="H1052">
        <v>15.30271650919221</v>
      </c>
      <c r="I1052">
        <v>15.303674580473229</v>
      </c>
      <c r="J1052">
        <v>15.304431016994741</v>
      </c>
      <c r="K1052">
        <v>15.09184425336908</v>
      </c>
      <c r="L1052">
        <v>7.4259876133079231E-2</v>
      </c>
      <c r="M1052">
        <v>1.5462418711817689E-3</v>
      </c>
      <c r="N1052">
        <v>1.9734141842394342E-3</v>
      </c>
      <c r="O1052">
        <v>3.2546710940579079E-3</v>
      </c>
      <c r="P1052">
        <v>9.5645491134285273E-3</v>
      </c>
    </row>
    <row r="1053" spans="1:16" x14ac:dyDescent="0.25">
      <c r="A1053" t="s">
        <v>970</v>
      </c>
      <c r="I1053">
        <v>54.399098297964279</v>
      </c>
      <c r="J1053">
        <v>59.793087904407457</v>
      </c>
      <c r="K1053">
        <v>65.697513833084557</v>
      </c>
      <c r="L1053">
        <v>72.038965228630687</v>
      </c>
      <c r="M1053">
        <v>78.776096915932214</v>
      </c>
      <c r="N1053">
        <v>86.173052172085562</v>
      </c>
      <c r="O1053">
        <v>93.620075110335407</v>
      </c>
      <c r="P1053">
        <v>101.16711395447599</v>
      </c>
    </row>
    <row r="1054" spans="1:16" x14ac:dyDescent="0.25">
      <c r="A1054" t="s">
        <v>971</v>
      </c>
      <c r="B1054">
        <v>28.707654262098011</v>
      </c>
      <c r="C1054">
        <v>28.707654262098011</v>
      </c>
      <c r="D1054">
        <v>28.707654262098011</v>
      </c>
      <c r="E1054">
        <v>28.707654262098011</v>
      </c>
      <c r="F1054">
        <v>14.353827131049</v>
      </c>
      <c r="G1054">
        <v>14.353827131049</v>
      </c>
      <c r="H1054">
        <v>14.353827131049</v>
      </c>
      <c r="I1054">
        <v>14.353827131049</v>
      </c>
      <c r="J1054">
        <v>14.353827131049</v>
      </c>
    </row>
    <row r="1055" spans="1:16" x14ac:dyDescent="0.25">
      <c r="A1055" t="s">
        <v>972</v>
      </c>
      <c r="I1055">
        <v>8056.6538535671889</v>
      </c>
      <c r="J1055">
        <v>8850.1546958571671</v>
      </c>
      <c r="K1055">
        <v>9651.114875779238</v>
      </c>
      <c r="L1055">
        <v>10494.00304980667</v>
      </c>
      <c r="M1055">
        <v>11379.58759822373</v>
      </c>
      <c r="N1055">
        <v>12283.154995565141</v>
      </c>
      <c r="O1055">
        <v>13137.509631681231</v>
      </c>
      <c r="P1055">
        <v>13678.89924509001</v>
      </c>
    </row>
    <row r="1056" spans="1:16" x14ac:dyDescent="0.25">
      <c r="A1056" t="s">
        <v>973</v>
      </c>
      <c r="B1056">
        <v>5.8139565380990049E-3</v>
      </c>
      <c r="C1056">
        <v>3.3627489985147192</v>
      </c>
      <c r="D1056">
        <v>8.2580344940731294</v>
      </c>
      <c r="E1056">
        <v>846.03309881930329</v>
      </c>
      <c r="F1056">
        <v>853.27773371344642</v>
      </c>
      <c r="G1056">
        <v>857.44607093993636</v>
      </c>
      <c r="H1056">
        <v>859.62494951930216</v>
      </c>
      <c r="I1056">
        <v>21.850605632622479</v>
      </c>
      <c r="J1056">
        <v>14.600663688500751</v>
      </c>
      <c r="K1056">
        <v>1.4156413105344541</v>
      </c>
      <c r="L1056">
        <v>2.7590164650524609E-4</v>
      </c>
      <c r="M1056">
        <v>3.5212819360704478E-4</v>
      </c>
      <c r="N1056">
        <v>4.4941465206090259E-4</v>
      </c>
      <c r="O1056">
        <v>5.7357949327015265E-4</v>
      </c>
      <c r="P1056">
        <v>3.4069848535510342E-3</v>
      </c>
    </row>
    <row r="1057" spans="1:16" x14ac:dyDescent="0.25">
      <c r="A1057" t="s">
        <v>974</v>
      </c>
      <c r="I1057">
        <v>8056.0610601032786</v>
      </c>
      <c r="J1057">
        <v>8849.4503479061113</v>
      </c>
      <c r="K1057">
        <v>9648.0121008248352</v>
      </c>
      <c r="L1057">
        <v>10487.29821866271</v>
      </c>
      <c r="M1057">
        <v>11368.52458637553</v>
      </c>
      <c r="N1057">
        <v>12266.76405343626</v>
      </c>
      <c r="O1057">
        <v>13114.82979628246</v>
      </c>
      <c r="P1057">
        <v>13652.330523411811</v>
      </c>
    </row>
    <row r="1058" spans="1:16" x14ac:dyDescent="0.25">
      <c r="A1058" t="s">
        <v>975</v>
      </c>
      <c r="B1058">
        <v>832.79801175272428</v>
      </c>
      <c r="C1058">
        <v>832.79801175272428</v>
      </c>
      <c r="D1058">
        <v>832.79801175272428</v>
      </c>
    </row>
    <row r="1059" spans="1:16" x14ac:dyDescent="0.25">
      <c r="A1059" t="s">
        <v>976</v>
      </c>
      <c r="I1059">
        <v>8077.7519204290002</v>
      </c>
      <c r="J1059">
        <v>8879.9093175407124</v>
      </c>
      <c r="K1059">
        <v>9759.8316139034232</v>
      </c>
      <c r="L1059">
        <v>10726.45852714536</v>
      </c>
      <c r="M1059">
        <v>11721.616730518621</v>
      </c>
      <c r="N1059">
        <v>12860.301729882</v>
      </c>
      <c r="O1059">
        <v>13944.99501542854</v>
      </c>
      <c r="P1059">
        <v>15070.174952962239</v>
      </c>
    </row>
    <row r="1060" spans="1:16" x14ac:dyDescent="0.25">
      <c r="A1060" t="s">
        <v>977</v>
      </c>
      <c r="I1060">
        <v>11789.900810771251</v>
      </c>
      <c r="J1060">
        <v>12960.21896143459</v>
      </c>
      <c r="K1060">
        <v>14243.708313504671</v>
      </c>
      <c r="L1060">
        <v>15653.52699136561</v>
      </c>
      <c r="M1060">
        <v>17099.071520622601</v>
      </c>
      <c r="N1060">
        <v>18756.438206382481</v>
      </c>
      <c r="O1060">
        <v>20326.1032241951</v>
      </c>
      <c r="P1060">
        <v>21949.71659804583</v>
      </c>
    </row>
    <row r="1061" spans="1:16" x14ac:dyDescent="0.25">
      <c r="A1061" t="s">
        <v>978</v>
      </c>
      <c r="I1061">
        <v>8070.9559875460582</v>
      </c>
      <c r="J1061">
        <v>8869.9355457961792</v>
      </c>
      <c r="K1061">
        <v>9743.1926737981721</v>
      </c>
      <c r="L1061">
        <v>10661.32198907024</v>
      </c>
      <c r="M1061">
        <v>11636.05794687261</v>
      </c>
      <c r="N1061">
        <v>12689.16624357559</v>
      </c>
      <c r="O1061">
        <v>13738.98254119657</v>
      </c>
      <c r="P1061">
        <v>14749.280642359439</v>
      </c>
    </row>
    <row r="1062" spans="1:16" x14ac:dyDescent="0.25">
      <c r="A1062" t="s">
        <v>979</v>
      </c>
      <c r="I1062">
        <v>8071.6870973045952</v>
      </c>
      <c r="J1062">
        <v>8870.9546542939606</v>
      </c>
      <c r="K1062">
        <v>9744.917313656244</v>
      </c>
      <c r="L1062">
        <v>10656.007463809219</v>
      </c>
      <c r="M1062">
        <v>11639.855346074801</v>
      </c>
      <c r="N1062">
        <v>12682.2670259897</v>
      </c>
      <c r="O1062">
        <v>13729.78232120485</v>
      </c>
      <c r="P1062">
        <v>14752.49081816461</v>
      </c>
    </row>
    <row r="1063" spans="1:16" x14ac:dyDescent="0.25">
      <c r="A1063" t="s">
        <v>980</v>
      </c>
      <c r="B1063">
        <v>2.1928772447226699E-2</v>
      </c>
      <c r="C1063">
        <v>43.443552524323522</v>
      </c>
      <c r="D1063">
        <v>3116.7809395128461</v>
      </c>
      <c r="E1063">
        <v>3146.5475706630359</v>
      </c>
      <c r="F1063">
        <v>3193.8651031958238</v>
      </c>
      <c r="G1063">
        <v>3224.0838221157919</v>
      </c>
      <c r="H1063">
        <v>3241.513155551128</v>
      </c>
      <c r="I1063">
        <v>3241.514113659824</v>
      </c>
      <c r="J1063">
        <v>3241.4929413476762</v>
      </c>
      <c r="K1063">
        <v>696.57120476955163</v>
      </c>
      <c r="L1063">
        <v>1.4928599598485141E-3</v>
      </c>
      <c r="M1063">
        <v>1.2745636918537039E-3</v>
      </c>
      <c r="N1063">
        <v>1.626701737421365E-3</v>
      </c>
      <c r="O1063">
        <v>2.4621796465280942E-3</v>
      </c>
      <c r="P1063">
        <v>8.008165140389871E-3</v>
      </c>
    </row>
    <row r="1064" spans="1:16" x14ac:dyDescent="0.25">
      <c r="A1064" t="s">
        <v>981</v>
      </c>
      <c r="B1064">
        <v>6091.8751512826293</v>
      </c>
      <c r="C1064">
        <v>6091.8751512826293</v>
      </c>
      <c r="D1064">
        <v>3045.9375756413151</v>
      </c>
      <c r="E1064">
        <v>3045.9375756413151</v>
      </c>
      <c r="F1064">
        <v>3045.9375756413151</v>
      </c>
      <c r="G1064">
        <v>3045.9375756413151</v>
      </c>
      <c r="H1064">
        <v>3045.9375756413151</v>
      </c>
    </row>
    <row r="1065" spans="1:16" x14ac:dyDescent="0.25">
      <c r="A1065" t="s">
        <v>982</v>
      </c>
      <c r="I1065">
        <v>8028.8539247781064</v>
      </c>
      <c r="J1065">
        <v>8747.8616532969172</v>
      </c>
      <c r="K1065">
        <v>9511.4432079333637</v>
      </c>
      <c r="L1065">
        <v>10322.684587195399</v>
      </c>
      <c r="M1065">
        <v>11172.329336695289</v>
      </c>
      <c r="N1065">
        <v>12034.83265591065</v>
      </c>
      <c r="O1065">
        <v>12844.431747704009</v>
      </c>
      <c r="P1065">
        <v>13360.81152485456</v>
      </c>
    </row>
    <row r="1066" spans="1:16" x14ac:dyDescent="0.25">
      <c r="A1066" t="s">
        <v>983</v>
      </c>
      <c r="B1066">
        <v>7.0819293869800524E-4</v>
      </c>
      <c r="C1066">
        <v>1794.8890858671621</v>
      </c>
      <c r="D1066">
        <v>1805.4007792642949</v>
      </c>
      <c r="E1066">
        <v>1815.912488418219</v>
      </c>
      <c r="F1066">
        <v>1828.0731942097229</v>
      </c>
      <c r="G1066">
        <v>1838.5849032686231</v>
      </c>
      <c r="H1066">
        <v>1845.090534722292</v>
      </c>
      <c r="I1066">
        <v>2.4509775711980739E-4</v>
      </c>
      <c r="J1066">
        <v>2.5735262333368228E-4</v>
      </c>
      <c r="K1066">
        <v>5.4044062005020157E-5</v>
      </c>
      <c r="L1066">
        <v>6.8975437187208727E-5</v>
      </c>
      <c r="M1066">
        <v>8.8032079336925593E-5</v>
      </c>
      <c r="N1066">
        <v>1.1235371546614811E-4</v>
      </c>
      <c r="O1066">
        <v>1.4339496672364959E-4</v>
      </c>
      <c r="P1066">
        <v>9.1506067710980918E-4</v>
      </c>
    </row>
    <row r="1067" spans="1:16" x14ac:dyDescent="0.25">
      <c r="A1067" t="s">
        <v>984</v>
      </c>
      <c r="B1067">
        <v>1787.675267608533</v>
      </c>
    </row>
    <row r="1068" spans="1:16" x14ac:dyDescent="0.25">
      <c r="A1068" t="s">
        <v>985</v>
      </c>
      <c r="I1068">
        <v>8012.0458895198208</v>
      </c>
      <c r="J1068">
        <v>8704.0545706819157</v>
      </c>
      <c r="K1068">
        <v>9422.9569985749604</v>
      </c>
      <c r="L1068">
        <v>10185.569261957289</v>
      </c>
      <c r="M1068">
        <v>10981.824642883161</v>
      </c>
      <c r="N1068">
        <v>11784.9399844704</v>
      </c>
      <c r="O1068">
        <v>12532.03175285036</v>
      </c>
      <c r="P1068">
        <v>13016.211268346869</v>
      </c>
    </row>
    <row r="1069" spans="1:16" x14ac:dyDescent="0.25">
      <c r="A1069" t="s">
        <v>986</v>
      </c>
      <c r="B1069">
        <v>2.0256020084611121E-3</v>
      </c>
      <c r="C1069">
        <v>5764.8074405109173</v>
      </c>
      <c r="D1069">
        <v>5798.5687865734944</v>
      </c>
      <c r="E1069">
        <v>5832.3301827281848</v>
      </c>
      <c r="F1069">
        <v>5871.3878101485752</v>
      </c>
      <c r="G1069">
        <v>5905.1492048646542</v>
      </c>
      <c r="H1069">
        <v>5925.9596718776838</v>
      </c>
      <c r="I1069">
        <v>2.4509775728509672E-4</v>
      </c>
      <c r="J1069">
        <v>2.5735262353920949E-4</v>
      </c>
      <c r="K1069">
        <v>5.404406200071395E-5</v>
      </c>
      <c r="L1069">
        <v>6.8975437191000534E-5</v>
      </c>
      <c r="M1069">
        <v>8.803207934754206E-5</v>
      </c>
      <c r="N1069">
        <v>1.123537154868299E-4</v>
      </c>
      <c r="O1069">
        <v>1.433949667549529E-4</v>
      </c>
      <c r="P1069">
        <v>9.1506067744628558E-4</v>
      </c>
    </row>
    <row r="1070" spans="1:16" x14ac:dyDescent="0.25">
      <c r="A1070" t="s">
        <v>987</v>
      </c>
      <c r="B1070">
        <v>5741.6383760033877</v>
      </c>
    </row>
    <row r="1071" spans="1:16" x14ac:dyDescent="0.25">
      <c r="A1071" t="s">
        <v>988</v>
      </c>
      <c r="I1071">
        <v>8070.2993602788038</v>
      </c>
      <c r="J1071">
        <v>8869.0788567880427</v>
      </c>
      <c r="K1071">
        <v>9741.7935736329564</v>
      </c>
      <c r="L1071">
        <v>10665.40223859365</v>
      </c>
      <c r="M1071">
        <v>11629.39071060602</v>
      </c>
      <c r="N1071">
        <v>12692.19206629532</v>
      </c>
      <c r="O1071">
        <v>13725.48006610855</v>
      </c>
      <c r="P1071">
        <v>14755.998238766741</v>
      </c>
    </row>
    <row r="1072" spans="1:16" x14ac:dyDescent="0.25">
      <c r="A1072" t="s">
        <v>989</v>
      </c>
      <c r="I1072">
        <v>8071.0488506088604</v>
      </c>
      <c r="J1072">
        <v>8869.9733019018331</v>
      </c>
      <c r="K1072">
        <v>9742.9657886910336</v>
      </c>
      <c r="L1072">
        <v>10668.462511123311</v>
      </c>
      <c r="M1072">
        <v>11637.451810956059</v>
      </c>
      <c r="N1072">
        <v>12703.5871714637</v>
      </c>
      <c r="O1072">
        <v>13744.530214551271</v>
      </c>
      <c r="P1072">
        <v>14778.530449295649</v>
      </c>
    </row>
    <row r="1073" spans="1:16" x14ac:dyDescent="0.25">
      <c r="A1073" t="s">
        <v>990</v>
      </c>
      <c r="B1073">
        <v>26.76419071566902</v>
      </c>
      <c r="C1073">
        <v>26.76419071566902</v>
      </c>
      <c r="D1073">
        <v>26.76419071566902</v>
      </c>
      <c r="E1073">
        <v>26.76419071566902</v>
      </c>
      <c r="F1073">
        <v>13.38209535783451</v>
      </c>
      <c r="G1073">
        <v>13.38209535783451</v>
      </c>
      <c r="H1073">
        <v>13.38209535783451</v>
      </c>
      <c r="I1073">
        <v>13.38209535783451</v>
      </c>
      <c r="J1073">
        <v>13.38209535783451</v>
      </c>
    </row>
    <row r="1074" spans="1:16" x14ac:dyDescent="0.25">
      <c r="A1074" t="s">
        <v>991</v>
      </c>
      <c r="B1074">
        <v>2.9804051269676519E-2</v>
      </c>
      <c r="C1074">
        <v>8.131291695475765</v>
      </c>
      <c r="D1074">
        <v>16.87165034680606</v>
      </c>
      <c r="E1074">
        <v>23.170616373434459</v>
      </c>
      <c r="F1074">
        <v>29.466258023971879</v>
      </c>
      <c r="G1074">
        <v>36.117870182862262</v>
      </c>
      <c r="H1074">
        <v>41.641576180295303</v>
      </c>
      <c r="I1074">
        <v>41.64253428882391</v>
      </c>
      <c r="J1074">
        <v>41.643290748982167</v>
      </c>
      <c r="K1074">
        <v>32.003150507274754</v>
      </c>
      <c r="L1074">
        <v>3.542196418585644</v>
      </c>
      <c r="M1074">
        <v>1.546284565883402E-3</v>
      </c>
      <c r="N1074">
        <v>1.9734939000867588E-3</v>
      </c>
      <c r="O1074">
        <v>3.254944187590206E-3</v>
      </c>
      <c r="P1074">
        <v>9.5675068163252937E-3</v>
      </c>
    </row>
    <row r="1075" spans="1:16" x14ac:dyDescent="0.25">
      <c r="A1075" t="s">
        <v>992</v>
      </c>
      <c r="I1075">
        <v>8071.1631367770851</v>
      </c>
      <c r="J1075">
        <v>8870.1135488088621</v>
      </c>
      <c r="K1075">
        <v>9743.1549427788741</v>
      </c>
      <c r="L1075">
        <v>10668.935109808381</v>
      </c>
      <c r="M1075">
        <v>11638.638910616881</v>
      </c>
      <c r="N1075">
        <v>12705.274820901601</v>
      </c>
      <c r="O1075">
        <v>13747.32434082391</v>
      </c>
      <c r="P1075">
        <v>14781.84666174556</v>
      </c>
    </row>
    <row r="1076" spans="1:16" x14ac:dyDescent="0.25">
      <c r="A1076" t="s">
        <v>993</v>
      </c>
      <c r="B1076">
        <v>26.764190715668981</v>
      </c>
      <c r="C1076">
        <v>26.764190715668981</v>
      </c>
      <c r="D1076">
        <v>26.764190715668981</v>
      </c>
      <c r="E1076">
        <v>26.764190715668981</v>
      </c>
      <c r="F1076">
        <v>13.382095357834491</v>
      </c>
      <c r="G1076">
        <v>13.382095357834491</v>
      </c>
      <c r="H1076">
        <v>13.382095357834491</v>
      </c>
      <c r="I1076">
        <v>13.382095357834491</v>
      </c>
      <c r="J1076">
        <v>13.382095357834491</v>
      </c>
    </row>
    <row r="1077" spans="1:16" x14ac:dyDescent="0.25">
      <c r="A1077" t="s">
        <v>994</v>
      </c>
      <c r="I1077">
        <v>190.27789295037579</v>
      </c>
      <c r="J1077">
        <v>209.16589929508461</v>
      </c>
      <c r="K1077">
        <v>229.88272145982731</v>
      </c>
      <c r="L1077">
        <v>252.63747934369451</v>
      </c>
      <c r="M1077">
        <v>277.587492361709</v>
      </c>
      <c r="N1077">
        <v>302.25838288016593</v>
      </c>
      <c r="O1077">
        <v>330.00181326819143</v>
      </c>
      <c r="P1077">
        <v>360.65448406396501</v>
      </c>
    </row>
    <row r="1078" spans="1:16" x14ac:dyDescent="0.25">
      <c r="A1078" t="s">
        <v>995</v>
      </c>
      <c r="I1078">
        <v>190.27622721538759</v>
      </c>
      <c r="J1078">
        <v>209.16382565121</v>
      </c>
      <c r="K1078">
        <v>229.88002676229249</v>
      </c>
      <c r="L1078">
        <v>252.63413250976319</v>
      </c>
      <c r="M1078">
        <v>277.58337148459111</v>
      </c>
      <c r="N1078">
        <v>302.23076593988429</v>
      </c>
      <c r="O1078">
        <v>329.96473786273651</v>
      </c>
      <c r="P1078">
        <v>360.61303844968552</v>
      </c>
    </row>
    <row r="1079" spans="1:16" x14ac:dyDescent="0.25">
      <c r="A1079" t="s">
        <v>996</v>
      </c>
      <c r="I1079">
        <v>190.27871528838909</v>
      </c>
      <c r="J1079">
        <v>209.16693058662699</v>
      </c>
      <c r="K1079">
        <v>229.88406902602321</v>
      </c>
      <c r="L1079">
        <v>252.6391600264848</v>
      </c>
      <c r="M1079">
        <v>277.58956901698099</v>
      </c>
      <c r="N1079">
        <v>302.27181366036291</v>
      </c>
      <c r="O1079">
        <v>330.01986888172559</v>
      </c>
      <c r="P1079">
        <v>360.67468546985288</v>
      </c>
    </row>
    <row r="1080" spans="1:16" x14ac:dyDescent="0.25">
      <c r="A1080" t="s">
        <v>997</v>
      </c>
      <c r="I1080">
        <v>190.04178582522641</v>
      </c>
      <c r="J1080">
        <v>208.8076083194799</v>
      </c>
      <c r="K1080">
        <v>229.2854520137916</v>
      </c>
      <c r="L1080">
        <v>250.99244214028769</v>
      </c>
      <c r="M1080">
        <v>273.74172812081042</v>
      </c>
      <c r="N1080">
        <v>298.67805090962429</v>
      </c>
      <c r="O1080">
        <v>322.99167588652892</v>
      </c>
      <c r="P1080">
        <v>346.70729312069011</v>
      </c>
    </row>
    <row r="1081" spans="1:16" x14ac:dyDescent="0.25">
      <c r="A1081" t="s">
        <v>998</v>
      </c>
      <c r="I1081">
        <v>190.04049726930629</v>
      </c>
      <c r="J1081">
        <v>208.80600127694581</v>
      </c>
      <c r="K1081">
        <v>229.2832333411078</v>
      </c>
      <c r="L1081">
        <v>250.98726117795161</v>
      </c>
      <c r="M1081">
        <v>273.72955706547032</v>
      </c>
      <c r="N1081">
        <v>298.66071940672032</v>
      </c>
      <c r="O1081">
        <v>322.96332220372142</v>
      </c>
      <c r="P1081">
        <v>346.67353076893238</v>
      </c>
    </row>
    <row r="1082" spans="1:16" x14ac:dyDescent="0.25">
      <c r="A1082" t="s">
        <v>999</v>
      </c>
      <c r="I1082">
        <v>190.04276485879811</v>
      </c>
      <c r="J1082">
        <v>208.80882507697561</v>
      </c>
      <c r="K1082">
        <v>229.28712849853579</v>
      </c>
      <c r="L1082">
        <v>250.996377583829</v>
      </c>
      <c r="M1082">
        <v>273.75099795377889</v>
      </c>
      <c r="N1082">
        <v>298.69125893344233</v>
      </c>
      <c r="O1082">
        <v>323.0133107234978</v>
      </c>
      <c r="P1082">
        <v>346.73306400567208</v>
      </c>
    </row>
    <row r="1083" spans="1:16" x14ac:dyDescent="0.25">
      <c r="A1083" t="s">
        <v>1000</v>
      </c>
      <c r="I1083">
        <v>190.0453366082034</v>
      </c>
      <c r="J1083">
        <v>208.8120547539792</v>
      </c>
      <c r="K1083">
        <v>229.2916081622198</v>
      </c>
      <c r="L1083">
        <v>251.00673424336449</v>
      </c>
      <c r="M1083">
        <v>273.77515405115412</v>
      </c>
      <c r="N1083">
        <v>298.72567525209348</v>
      </c>
      <c r="O1083">
        <v>323.06959072918357</v>
      </c>
      <c r="P1083">
        <v>346.80012965625792</v>
      </c>
    </row>
    <row r="1084" spans="1:16" x14ac:dyDescent="0.25">
      <c r="A1084" t="s">
        <v>1001</v>
      </c>
      <c r="I1084">
        <v>190.04195262537601</v>
      </c>
      <c r="J1084">
        <v>208.80784868953779</v>
      </c>
      <c r="K1084">
        <v>229.28581149260751</v>
      </c>
      <c r="L1084">
        <v>250.99312733703769</v>
      </c>
      <c r="M1084">
        <v>273.74312071144601</v>
      </c>
      <c r="N1084">
        <v>298.68001273402399</v>
      </c>
      <c r="O1084">
        <v>322.99475605784119</v>
      </c>
      <c r="P1084">
        <v>346.71095484953628</v>
      </c>
    </row>
    <row r="1085" spans="1:16" x14ac:dyDescent="0.25">
      <c r="A1085" t="s">
        <v>1002</v>
      </c>
      <c r="I1085">
        <v>190.0470350047915</v>
      </c>
      <c r="J1085">
        <v>208.81416525301341</v>
      </c>
      <c r="K1085">
        <v>229.29451744414331</v>
      </c>
      <c r="L1085">
        <v>251.0135665692053</v>
      </c>
      <c r="M1085">
        <v>273.79122676587377</v>
      </c>
      <c r="N1085">
        <v>298.74860632016669</v>
      </c>
      <c r="O1085">
        <v>323.1072121802942</v>
      </c>
      <c r="P1085">
        <v>346.84499283575911</v>
      </c>
    </row>
    <row r="1086" spans="1:16" x14ac:dyDescent="0.25">
      <c r="A1086" t="s">
        <v>1003</v>
      </c>
      <c r="B1086">
        <v>2.8915794295018841E-2</v>
      </c>
      <c r="C1086">
        <v>1.6921694836066901</v>
      </c>
      <c r="D1086">
        <v>3.3829312725758651</v>
      </c>
      <c r="E1086">
        <v>5.0733332300833291</v>
      </c>
      <c r="F1086">
        <v>150.29818425001599</v>
      </c>
      <c r="G1086">
        <v>151.99125082224961</v>
      </c>
      <c r="H1086">
        <v>153.0121912612625</v>
      </c>
      <c r="I1086">
        <v>153.01362418554629</v>
      </c>
      <c r="J1086">
        <v>153.01487928617311</v>
      </c>
      <c r="K1086">
        <v>153.01593522683319</v>
      </c>
      <c r="L1086">
        <v>153.01149961204311</v>
      </c>
      <c r="M1086">
        <v>90.531563655826361</v>
      </c>
      <c r="N1086">
        <v>6.9465893739653929E-3</v>
      </c>
      <c r="O1086">
        <v>8.2346738208794491E-3</v>
      </c>
      <c r="P1086">
        <v>1.862090886535378E-2</v>
      </c>
    </row>
    <row r="1087" spans="1:16" x14ac:dyDescent="0.25">
      <c r="A1087" t="s">
        <v>1004</v>
      </c>
      <c r="B1087">
        <v>287.06583940253392</v>
      </c>
      <c r="C1087">
        <v>287.06583940253392</v>
      </c>
      <c r="D1087">
        <v>287.06583940253392</v>
      </c>
      <c r="E1087">
        <v>287.06583940253392</v>
      </c>
      <c r="F1087">
        <v>143.53291970126699</v>
      </c>
      <c r="G1087">
        <v>143.53291970126699</v>
      </c>
      <c r="H1087">
        <v>143.53291970126699</v>
      </c>
      <c r="I1087">
        <v>143.53291970126699</v>
      </c>
      <c r="J1087">
        <v>143.53291970126699</v>
      </c>
    </row>
    <row r="1088" spans="1:16" x14ac:dyDescent="0.25">
      <c r="A1088" t="s">
        <v>1005</v>
      </c>
      <c r="B1088">
        <v>2.1610724527198151E-2</v>
      </c>
      <c r="C1088">
        <v>4.1314346168926423E-2</v>
      </c>
      <c r="D1088">
        <v>6.3127828912449502E-2</v>
      </c>
      <c r="E1088">
        <v>8.1425468900163292E-2</v>
      </c>
      <c r="F1088">
        <v>9.8907333980744541E-2</v>
      </c>
      <c r="G1088">
        <v>0.11339115247113089</v>
      </c>
      <c r="H1088">
        <v>0.12612088974512889</v>
      </c>
      <c r="I1088">
        <v>0.1277916320089566</v>
      </c>
      <c r="J1088">
        <v>0.12929640176914989</v>
      </c>
      <c r="K1088">
        <v>0.13061444244377551</v>
      </c>
      <c r="L1088">
        <v>0.13238397532826371</v>
      </c>
      <c r="M1088">
        <v>0.13020234866200209</v>
      </c>
      <c r="N1088">
        <v>5.7571250552270907E-2</v>
      </c>
      <c r="O1088">
        <v>1.206709045185865E-2</v>
      </c>
      <c r="P1088">
        <v>2.3269142339687379E-2</v>
      </c>
    </row>
    <row r="1089" spans="1:16" x14ac:dyDescent="0.25">
      <c r="A1089" t="s">
        <v>1006</v>
      </c>
      <c r="I1089">
        <v>810.48042701348868</v>
      </c>
      <c r="J1089">
        <v>890.95437726004161</v>
      </c>
      <c r="K1089">
        <v>979.25903629876598</v>
      </c>
      <c r="L1089">
        <v>1076.197661640246</v>
      </c>
      <c r="M1089">
        <v>1182.3900918775921</v>
      </c>
      <c r="N1089">
        <v>1298.4232160465469</v>
      </c>
      <c r="O1089">
        <v>1405.2501497125711</v>
      </c>
      <c r="P1089">
        <v>1524.537299201663</v>
      </c>
    </row>
    <row r="1090" spans="1:16" x14ac:dyDescent="0.25">
      <c r="A1090" t="s">
        <v>1007</v>
      </c>
      <c r="I1090">
        <v>810.4389548259918</v>
      </c>
      <c r="J1090">
        <v>891.03112170854843</v>
      </c>
      <c r="K1090">
        <v>979.417659432302</v>
      </c>
      <c r="L1090">
        <v>1076.51500075742</v>
      </c>
      <c r="M1090">
        <v>1182.8898670156309</v>
      </c>
      <c r="N1090">
        <v>1284.7523577458319</v>
      </c>
      <c r="O1090">
        <v>1407.0875000521839</v>
      </c>
      <c r="P1090">
        <v>1539.0752666969261</v>
      </c>
    </row>
    <row r="1091" spans="1:16" x14ac:dyDescent="0.25">
      <c r="A1091" t="s">
        <v>1008</v>
      </c>
      <c r="I1091">
        <v>8.8777952614306113</v>
      </c>
      <c r="J1091">
        <v>19.236511618765061</v>
      </c>
      <c r="K1091">
        <v>29.578961721785209</v>
      </c>
      <c r="L1091">
        <v>39.854346171184211</v>
      </c>
      <c r="M1091">
        <v>50.915235858934338</v>
      </c>
      <c r="N1091">
        <v>59.055924968843769</v>
      </c>
      <c r="O1091">
        <v>66.422632334789128</v>
      </c>
      <c r="P1091">
        <v>75.389602473950418</v>
      </c>
    </row>
    <row r="1092" spans="1:16" x14ac:dyDescent="0.25">
      <c r="A1092" t="s">
        <v>1009</v>
      </c>
      <c r="I1092">
        <v>810.39851595526761</v>
      </c>
      <c r="J1092">
        <v>890.98339782330663</v>
      </c>
      <c r="K1092">
        <v>979.35815840497605</v>
      </c>
      <c r="L1092">
        <v>1076.443062173596</v>
      </c>
      <c r="M1092">
        <v>1182.801286101429</v>
      </c>
      <c r="N1092">
        <v>1283.6877112836839</v>
      </c>
      <c r="O1092">
        <v>1405.8620216472659</v>
      </c>
      <c r="P1092">
        <v>1537.718103417651</v>
      </c>
    </row>
    <row r="1093" spans="1:16" x14ac:dyDescent="0.25">
      <c r="A1093" t="s">
        <v>1010</v>
      </c>
      <c r="I1093">
        <v>7.0099468915636418</v>
      </c>
      <c r="J1093">
        <v>15.198590726938439</v>
      </c>
      <c r="K1093">
        <v>23.334811236959521</v>
      </c>
      <c r="L1093">
        <v>30.299166772422019</v>
      </c>
      <c r="M1093">
        <v>39.060943346485921</v>
      </c>
      <c r="N1093">
        <v>44.687772974344639</v>
      </c>
      <c r="O1093">
        <v>50.773774985208213</v>
      </c>
      <c r="P1093">
        <v>57.871761038817233</v>
      </c>
    </row>
    <row r="1094" spans="1:16" x14ac:dyDescent="0.25">
      <c r="A1094" t="s">
        <v>1011</v>
      </c>
      <c r="B1094">
        <v>2.8351384317398112</v>
      </c>
      <c r="C1094">
        <v>3.9779838487383929</v>
      </c>
      <c r="D1094">
        <v>50.056997047997463</v>
      </c>
      <c r="E1094">
        <v>50.978380527075203</v>
      </c>
      <c r="F1094">
        <v>52.273621161420188</v>
      </c>
      <c r="G1094">
        <v>52.38864882142262</v>
      </c>
      <c r="H1094">
        <v>52.526586243409973</v>
      </c>
      <c r="I1094">
        <v>52.52778182409881</v>
      </c>
      <c r="J1094">
        <v>52.529037177413599</v>
      </c>
      <c r="K1094">
        <v>52.530093317016458</v>
      </c>
      <c r="L1094">
        <v>51.168816698513332</v>
      </c>
      <c r="M1094">
        <v>0.88838362041241725</v>
      </c>
      <c r="N1094">
        <v>6.0507816602456393E-3</v>
      </c>
      <c r="O1094">
        <v>7.7034175762187834E-3</v>
      </c>
      <c r="P1094">
        <v>1.797479109202221E-2</v>
      </c>
    </row>
    <row r="1095" spans="1:16" x14ac:dyDescent="0.25">
      <c r="A1095" t="s">
        <v>1012</v>
      </c>
      <c r="I1095">
        <v>810.43396855408412</v>
      </c>
      <c r="J1095">
        <v>891.02536286409668</v>
      </c>
      <c r="K1095">
        <v>979.41058510941696</v>
      </c>
      <c r="L1095">
        <v>1076.506517285314</v>
      </c>
      <c r="M1095">
        <v>1182.879418345113</v>
      </c>
      <c r="N1095">
        <v>1284.6168150949941</v>
      </c>
      <c r="O1095">
        <v>1406.9313256946609</v>
      </c>
      <c r="P1095">
        <v>1538.9023466439289</v>
      </c>
    </row>
    <row r="1096" spans="1:16" x14ac:dyDescent="0.25">
      <c r="A1096" t="s">
        <v>2681</v>
      </c>
      <c r="B1096">
        <v>59.98426383196675</v>
      </c>
      <c r="C1096">
        <v>44.988197873975061</v>
      </c>
      <c r="D1096">
        <v>44.988197873975061</v>
      </c>
      <c r="E1096">
        <v>44.988197873975061</v>
      </c>
      <c r="F1096">
        <v>44.988197873975061</v>
      </c>
      <c r="G1096">
        <v>44.988197873975061</v>
      </c>
      <c r="H1096">
        <v>29.992131915983379</v>
      </c>
      <c r="I1096">
        <v>29.992131915983379</v>
      </c>
      <c r="J1096">
        <v>29.992131915983379</v>
      </c>
      <c r="K1096">
        <v>20.994492341188359</v>
      </c>
      <c r="L1096">
        <v>5.9984263831966764</v>
      </c>
    </row>
    <row r="1097" spans="1:16" x14ac:dyDescent="0.25">
      <c r="A1097" t="s">
        <v>1013</v>
      </c>
      <c r="I1097">
        <v>10.102840465512241</v>
      </c>
      <c r="J1097">
        <v>20.892838281996131</v>
      </c>
      <c r="K1097">
        <v>30.98099364088112</v>
      </c>
      <c r="L1097">
        <v>41.004281440350283</v>
      </c>
      <c r="M1097">
        <v>50.250533791352822</v>
      </c>
      <c r="N1097">
        <v>57.750247530117591</v>
      </c>
      <c r="O1097">
        <v>66.134594279735552</v>
      </c>
      <c r="P1097">
        <v>74.881549066893385</v>
      </c>
    </row>
    <row r="1098" spans="1:16" x14ac:dyDescent="0.25">
      <c r="A1098" t="s">
        <v>1014</v>
      </c>
      <c r="I1098">
        <v>810.59459029853144</v>
      </c>
      <c r="J1098">
        <v>891.14198925952985</v>
      </c>
      <c r="K1098">
        <v>979.56606612247697</v>
      </c>
      <c r="L1098">
        <v>1076.5719104830571</v>
      </c>
      <c r="M1098">
        <v>1182.8703217644249</v>
      </c>
      <c r="N1098">
        <v>1299.097122739131</v>
      </c>
      <c r="O1098">
        <v>1425.5215627905061</v>
      </c>
      <c r="P1098">
        <v>1560.498288821492</v>
      </c>
    </row>
    <row r="1099" spans="1:16" x14ac:dyDescent="0.25">
      <c r="A1099" t="s">
        <v>1015</v>
      </c>
      <c r="I1099">
        <v>810.5972802398046</v>
      </c>
      <c r="J1099">
        <v>891.14530087384958</v>
      </c>
      <c r="K1099">
        <v>979.570261234398</v>
      </c>
      <c r="L1099">
        <v>1076.5772317460251</v>
      </c>
      <c r="M1099">
        <v>1182.8770934352649</v>
      </c>
      <c r="N1099">
        <v>1299.105783014702</v>
      </c>
      <c r="O1099">
        <v>1425.532661580191</v>
      </c>
      <c r="P1099">
        <v>1560.511497839113</v>
      </c>
    </row>
    <row r="1100" spans="1:16" x14ac:dyDescent="0.25">
      <c r="A1100" t="s">
        <v>1016</v>
      </c>
      <c r="I1100">
        <v>810.58461271080091</v>
      </c>
      <c r="J1100">
        <v>891.1297147399797</v>
      </c>
      <c r="K1100">
        <v>979.5505283561522</v>
      </c>
      <c r="L1100">
        <v>1076.552215190392</v>
      </c>
      <c r="M1100">
        <v>1182.8452745543741</v>
      </c>
      <c r="N1100">
        <v>1299.065110677288</v>
      </c>
      <c r="O1100">
        <v>1425.480564323999</v>
      </c>
      <c r="P1100">
        <v>1560.4495170275729</v>
      </c>
    </row>
    <row r="1101" spans="1:16" x14ac:dyDescent="0.25">
      <c r="A1101" t="s">
        <v>1017</v>
      </c>
      <c r="B1101">
        <v>2.830030222229913</v>
      </c>
      <c r="C1101">
        <v>3.9431189739798058</v>
      </c>
      <c r="D1101">
        <v>4.1022666704529556</v>
      </c>
      <c r="E1101">
        <v>4.2713041385642034</v>
      </c>
      <c r="F1101">
        <v>10.74383915249347</v>
      </c>
      <c r="G1101">
        <v>14.67203449717354</v>
      </c>
      <c r="H1101">
        <v>21.648949768668881</v>
      </c>
      <c r="I1101">
        <v>21.651147450140648</v>
      </c>
      <c r="J1101">
        <v>21.653202869194491</v>
      </c>
      <c r="K1101">
        <v>21.65508861769872</v>
      </c>
      <c r="L1101">
        <v>21.65733945574657</v>
      </c>
      <c r="M1101">
        <v>21.66006212255288</v>
      </c>
      <c r="N1101">
        <v>21.663470882051161</v>
      </c>
      <c r="O1101">
        <v>21.668240598154899</v>
      </c>
      <c r="P1101">
        <v>21.684677223517859</v>
      </c>
    </row>
    <row r="1102" spans="1:16" x14ac:dyDescent="0.25">
      <c r="A1102" t="s">
        <v>1018</v>
      </c>
      <c r="B1102">
        <v>63.272557813116713</v>
      </c>
      <c r="C1102">
        <v>63.27255781311672</v>
      </c>
      <c r="D1102">
        <v>63.272557813116713</v>
      </c>
      <c r="E1102">
        <v>63.27255781311672</v>
      </c>
      <c r="F1102">
        <v>55.363488086477119</v>
      </c>
      <c r="G1102">
        <v>55.363488086477119</v>
      </c>
      <c r="H1102">
        <v>55.363488086477119</v>
      </c>
      <c r="I1102">
        <v>55.363488086477119</v>
      </c>
      <c r="J1102">
        <v>55.363488086477119</v>
      </c>
      <c r="K1102">
        <v>47.454418359837533</v>
      </c>
      <c r="L1102">
        <v>39.545348633197953</v>
      </c>
      <c r="M1102">
        <v>31.63627890655836</v>
      </c>
      <c r="N1102">
        <v>23.72720917991877</v>
      </c>
      <c r="O1102">
        <v>15.81813945327918</v>
      </c>
      <c r="P1102">
        <v>7.90906972663959</v>
      </c>
    </row>
    <row r="1103" spans="1:16" x14ac:dyDescent="0.25">
      <c r="A1103" t="s">
        <v>1019</v>
      </c>
      <c r="I1103">
        <v>3505.0692150435439</v>
      </c>
      <c r="J1103">
        <v>3844.273268343406</v>
      </c>
      <c r="K1103">
        <v>4210.5690975206908</v>
      </c>
      <c r="L1103">
        <v>4576.7502005668284</v>
      </c>
      <c r="M1103">
        <v>4920.70754529842</v>
      </c>
      <c r="N1103">
        <v>5305.1270680622019</v>
      </c>
      <c r="O1103">
        <v>5572.8865571557362</v>
      </c>
      <c r="P1103">
        <v>5786.5614714659114</v>
      </c>
    </row>
    <row r="1104" spans="1:16" x14ac:dyDescent="0.25">
      <c r="A1104" t="s">
        <v>1020</v>
      </c>
      <c r="B1104">
        <v>6.5989961232665144E-3</v>
      </c>
      <c r="C1104">
        <v>10.800600306659581</v>
      </c>
      <c r="D1104">
        <v>21.600267557349799</v>
      </c>
      <c r="E1104">
        <v>32.399994115530909</v>
      </c>
      <c r="F1104">
        <v>961.47591512316342</v>
      </c>
      <c r="G1104">
        <v>972.27575437581424</v>
      </c>
      <c r="H1104">
        <v>978.91629177052005</v>
      </c>
      <c r="I1104">
        <v>978.91653686828965</v>
      </c>
      <c r="J1104">
        <v>978.91673183242995</v>
      </c>
      <c r="K1104">
        <v>965.95537884170039</v>
      </c>
      <c r="L1104">
        <v>4.8168027068006998</v>
      </c>
      <c r="M1104">
        <v>4.044133053765821E-4</v>
      </c>
      <c r="N1104">
        <v>5.1614522182085582E-4</v>
      </c>
      <c r="O1104">
        <v>8.5129517369379043E-4</v>
      </c>
      <c r="P1104">
        <v>2.585303665041823E-3</v>
      </c>
    </row>
    <row r="1105" spans="1:16" x14ac:dyDescent="0.25">
      <c r="A1105" t="s">
        <v>1021</v>
      </c>
      <c r="B1105">
        <v>1836.552320338664</v>
      </c>
      <c r="C1105">
        <v>1836.552320338664</v>
      </c>
      <c r="D1105">
        <v>1836.552320338664</v>
      </c>
      <c r="E1105">
        <v>1836.552320338664</v>
      </c>
      <c r="F1105">
        <v>918.276160169332</v>
      </c>
      <c r="G1105">
        <v>918.276160169332</v>
      </c>
      <c r="H1105">
        <v>918.276160169332</v>
      </c>
      <c r="I1105">
        <v>918.276160169332</v>
      </c>
      <c r="J1105">
        <v>918.276160169332</v>
      </c>
    </row>
    <row r="1106" spans="1:16" x14ac:dyDescent="0.25">
      <c r="A1106" t="s">
        <v>1022</v>
      </c>
      <c r="I1106">
        <v>36.394482267124943</v>
      </c>
      <c r="J1106">
        <v>39.999844382685843</v>
      </c>
      <c r="K1106">
        <v>43.948895671711377</v>
      </c>
      <c r="L1106">
        <v>48.281434271288667</v>
      </c>
      <c r="M1106">
        <v>52.74840734733737</v>
      </c>
      <c r="N1106">
        <v>57.693999779244919</v>
      </c>
      <c r="O1106">
        <v>62.814684636756589</v>
      </c>
      <c r="P1106">
        <v>67.531773809610883</v>
      </c>
    </row>
    <row r="1107" spans="1:16" x14ac:dyDescent="0.25">
      <c r="A1107" t="s">
        <v>1023</v>
      </c>
      <c r="I1107">
        <v>36.394096967195892</v>
      </c>
      <c r="J1107">
        <v>39.999367001835253</v>
      </c>
      <c r="K1107">
        <v>43.948267433119263</v>
      </c>
      <c r="L1107">
        <v>48.280639593945388</v>
      </c>
      <c r="M1107">
        <v>52.745255281474101</v>
      </c>
      <c r="N1107">
        <v>57.689465003972671</v>
      </c>
      <c r="O1107">
        <v>62.807835419794138</v>
      </c>
      <c r="P1107">
        <v>67.5228133543187</v>
      </c>
    </row>
    <row r="1108" spans="1:16" x14ac:dyDescent="0.25">
      <c r="A1108" t="s">
        <v>1024</v>
      </c>
      <c r="I1108">
        <v>36.394407752336697</v>
      </c>
      <c r="J1108">
        <v>39.999752033075779</v>
      </c>
      <c r="K1108">
        <v>43.948774100366172</v>
      </c>
      <c r="L1108">
        <v>48.281280453482907</v>
      </c>
      <c r="M1108">
        <v>52.747798248423322</v>
      </c>
      <c r="N1108">
        <v>57.693123076290213</v>
      </c>
      <c r="O1108">
        <v>62.813359786256846</v>
      </c>
      <c r="P1108">
        <v>67.530039645040603</v>
      </c>
    </row>
    <row r="1109" spans="1:16" x14ac:dyDescent="0.25">
      <c r="A1109" t="s">
        <v>1025</v>
      </c>
      <c r="I1109">
        <v>36.418383191518089</v>
      </c>
      <c r="J1109">
        <v>40.036586605219682</v>
      </c>
      <c r="K1109">
        <v>44.007295842681167</v>
      </c>
      <c r="L1109">
        <v>48.366606137210823</v>
      </c>
      <c r="M1109">
        <v>53.143256637098261</v>
      </c>
      <c r="N1109">
        <v>58.36476121230298</v>
      </c>
      <c r="O1109">
        <v>63.171119603636129</v>
      </c>
      <c r="P1109">
        <v>68.552464522568613</v>
      </c>
    </row>
    <row r="1110" spans="1:16" x14ac:dyDescent="0.25">
      <c r="A1110" t="s">
        <v>1026</v>
      </c>
      <c r="I1110">
        <v>36.395838998509689</v>
      </c>
      <c r="J1110">
        <v>40.001528453934057</v>
      </c>
      <c r="K1110">
        <v>43.951116094913331</v>
      </c>
      <c r="L1110">
        <v>48.284247174268188</v>
      </c>
      <c r="M1110">
        <v>52.759455207569758</v>
      </c>
      <c r="N1110">
        <v>57.709935626618908</v>
      </c>
      <c r="O1110">
        <v>62.838824351614967</v>
      </c>
      <c r="P1110">
        <v>67.563450597076354</v>
      </c>
    </row>
    <row r="1111" spans="1:16" x14ac:dyDescent="0.25">
      <c r="A1111" t="s">
        <v>1027</v>
      </c>
      <c r="I1111">
        <v>36.396040867517797</v>
      </c>
      <c r="J1111">
        <v>40.001779494168638</v>
      </c>
      <c r="K1111">
        <v>43.951447681530929</v>
      </c>
      <c r="L1111">
        <v>48.28466784145435</v>
      </c>
      <c r="M1111">
        <v>52.761092079164399</v>
      </c>
      <c r="N1111">
        <v>57.712302219516303</v>
      </c>
      <c r="O1111">
        <v>62.842418586501417</v>
      </c>
      <c r="P1111">
        <v>67.568179974500708</v>
      </c>
    </row>
    <row r="1112" spans="1:16" x14ac:dyDescent="0.25">
      <c r="A1112" t="s">
        <v>1028</v>
      </c>
      <c r="B1112">
        <v>4.2210355022955622E-2</v>
      </c>
      <c r="C1112">
        <v>8.8646483063584552E-2</v>
      </c>
      <c r="D1112">
        <v>1.036027126142018</v>
      </c>
      <c r="E1112">
        <v>1.1022891312639409</v>
      </c>
      <c r="F1112">
        <v>1.15720808406422</v>
      </c>
      <c r="G1112">
        <v>1.2295522790780891</v>
      </c>
      <c r="H1112">
        <v>1.3914353421545931</v>
      </c>
      <c r="I1112">
        <v>1.392629380617932</v>
      </c>
      <c r="J1112">
        <v>1.3936339184143549</v>
      </c>
      <c r="K1112">
        <v>1.385985041279171</v>
      </c>
      <c r="L1112">
        <v>0.47269434483230721</v>
      </c>
      <c r="M1112">
        <v>3.419272021149024E-3</v>
      </c>
      <c r="N1112">
        <v>3.7589610020005398E-3</v>
      </c>
      <c r="O1112">
        <v>5.2363292556610831E-3</v>
      </c>
      <c r="P1112">
        <v>1.335020209797229E-2</v>
      </c>
    </row>
    <row r="1113" spans="1:16" x14ac:dyDescent="0.25">
      <c r="A1113" t="s">
        <v>1029</v>
      </c>
      <c r="B1113">
        <v>2.859753202693057</v>
      </c>
      <c r="C1113">
        <v>2.859753202693057</v>
      </c>
      <c r="D1113">
        <v>1.906502135128705</v>
      </c>
      <c r="E1113">
        <v>1.906502135128705</v>
      </c>
      <c r="F1113">
        <v>1.906502135128705</v>
      </c>
      <c r="G1113">
        <v>1.906502135128705</v>
      </c>
      <c r="H1113">
        <v>1.906502135128705</v>
      </c>
      <c r="I1113">
        <v>0.95325106756435241</v>
      </c>
      <c r="J1113">
        <v>0.95325106756435241</v>
      </c>
      <c r="K1113">
        <v>0.57195064053861133</v>
      </c>
    </row>
    <row r="1114" spans="1:16" x14ac:dyDescent="0.25">
      <c r="A1114" t="s">
        <v>1030</v>
      </c>
      <c r="B1114">
        <v>5.0328664471560526E-4</v>
      </c>
      <c r="C1114">
        <v>1.030849047967679E-3</v>
      </c>
      <c r="D1114">
        <v>1.58382182952916E-3</v>
      </c>
      <c r="E1114">
        <v>2.163387422855012E-3</v>
      </c>
      <c r="F1114">
        <v>2.7707784862030758E-3</v>
      </c>
      <c r="G1114">
        <v>3.6187396898344792E-3</v>
      </c>
      <c r="H1114">
        <v>4.5078784484552867E-3</v>
      </c>
      <c r="I1114">
        <v>5.4401341323385369E-3</v>
      </c>
      <c r="J1114">
        <v>6.1835768344464118E-3</v>
      </c>
      <c r="K1114">
        <v>5.6541690914365247E-3</v>
      </c>
      <c r="L1114">
        <v>2.8824908070182969E-3</v>
      </c>
      <c r="M1114">
        <v>1.5411706049387631E-3</v>
      </c>
      <c r="N1114">
        <v>1.9689838207833069E-3</v>
      </c>
      <c r="O1114">
        <v>3.2454549365335959E-3</v>
      </c>
      <c r="P1114">
        <v>9.4889877684684563E-3</v>
      </c>
    </row>
    <row r="1115" spans="1:16" x14ac:dyDescent="0.25">
      <c r="A1115" t="s">
        <v>1031</v>
      </c>
      <c r="I1115">
        <v>2.9544643166653048</v>
      </c>
      <c r="J1115">
        <v>3.2463504544171782</v>
      </c>
      <c r="K1115">
        <v>3.5652661982345921</v>
      </c>
      <c r="L1115">
        <v>3.9063663748024591</v>
      </c>
      <c r="M1115">
        <v>4.2673918953711203</v>
      </c>
      <c r="N1115">
        <v>4.6645899335915946</v>
      </c>
      <c r="O1115">
        <v>5.0621491774925618</v>
      </c>
      <c r="P1115">
        <v>5.4646262338168849</v>
      </c>
    </row>
    <row r="1116" spans="1:16" x14ac:dyDescent="0.25">
      <c r="A1116" t="s">
        <v>1032</v>
      </c>
      <c r="B1116">
        <v>4.8941683594668536E-4</v>
      </c>
      <c r="C1116">
        <v>1.001228978313784E-3</v>
      </c>
      <c r="D1116">
        <v>1.536441644234532E-3</v>
      </c>
      <c r="E1116">
        <v>2.0960907085471651E-3</v>
      </c>
      <c r="F1116">
        <v>2.681249610103562E-3</v>
      </c>
      <c r="G1116">
        <v>3.499744553977635E-3</v>
      </c>
      <c r="H1116">
        <v>4.3566914919209616E-3</v>
      </c>
      <c r="I1116">
        <v>5.2538124523912912E-3</v>
      </c>
      <c r="J1116">
        <v>5.9788492510676593E-3</v>
      </c>
      <c r="K1116">
        <v>5.4734334991797416E-3</v>
      </c>
      <c r="L1116">
        <v>2.8163133177328639E-3</v>
      </c>
      <c r="M1116">
        <v>1.534505296962488E-3</v>
      </c>
      <c r="N1116">
        <v>1.963219388254926E-3</v>
      </c>
      <c r="O1116">
        <v>3.2336471084748269E-3</v>
      </c>
      <c r="P1116">
        <v>9.3981463915179392E-3</v>
      </c>
    </row>
    <row r="1117" spans="1:16" x14ac:dyDescent="0.25">
      <c r="A1117" t="s">
        <v>1033</v>
      </c>
      <c r="I1117">
        <v>1.031829082469409</v>
      </c>
      <c r="J1117">
        <v>1.1338094487572701</v>
      </c>
      <c r="K1117">
        <v>1.2452643576790769</v>
      </c>
      <c r="L1117">
        <v>1.364622222125498</v>
      </c>
      <c r="M1117">
        <v>1.4911800006007929</v>
      </c>
      <c r="N1117">
        <v>1.630480443130276</v>
      </c>
      <c r="O1117">
        <v>1.770655025149142</v>
      </c>
      <c r="P1117">
        <v>1.91335764263117</v>
      </c>
    </row>
    <row r="1118" spans="1:16" x14ac:dyDescent="0.25">
      <c r="A1118" t="s">
        <v>1034</v>
      </c>
      <c r="I1118">
        <v>143.30993181816331</v>
      </c>
      <c r="J1118">
        <v>157.33145531651039</v>
      </c>
      <c r="K1118">
        <v>171.6408792308616</v>
      </c>
      <c r="L1118">
        <v>186.7710269902484</v>
      </c>
      <c r="M1118">
        <v>202.69634942908061</v>
      </c>
      <c r="N1118">
        <v>218.99816832173249</v>
      </c>
      <c r="O1118">
        <v>234.48647829749589</v>
      </c>
      <c r="P1118">
        <v>244.26189134726781</v>
      </c>
    </row>
    <row r="1119" spans="1:16" x14ac:dyDescent="0.25">
      <c r="A1119" t="s">
        <v>1035</v>
      </c>
      <c r="F1119">
        <v>2.116512251820871E-4</v>
      </c>
      <c r="G1119">
        <v>6.4923789285124096E-4</v>
      </c>
      <c r="H1119">
        <v>1.3348364260069611E-3</v>
      </c>
      <c r="I1119">
        <v>2.0546391154317141E-3</v>
      </c>
      <c r="J1119">
        <v>2.349601041516298E-3</v>
      </c>
      <c r="K1119">
        <v>9.451210590447676E-4</v>
      </c>
      <c r="L1119">
        <v>2.7586214158664267E-4</v>
      </c>
      <c r="M1119">
        <v>3.5210315641366212E-4</v>
      </c>
      <c r="N1119">
        <v>4.493855471477131E-4</v>
      </c>
      <c r="O1119">
        <v>5.7354028194526909E-4</v>
      </c>
      <c r="P1119">
        <v>3.4058643785758761E-3</v>
      </c>
    </row>
    <row r="1120" spans="1:16" x14ac:dyDescent="0.25">
      <c r="A1120" t="s">
        <v>1036</v>
      </c>
      <c r="I1120">
        <v>124.26982292572021</v>
      </c>
      <c r="J1120">
        <v>136.43112448665721</v>
      </c>
      <c r="K1120">
        <v>148.84439068355411</v>
      </c>
      <c r="L1120">
        <v>161.97332386988441</v>
      </c>
      <c r="M1120">
        <v>175.79727460601791</v>
      </c>
      <c r="N1120">
        <v>189.95623768542131</v>
      </c>
      <c r="O1120">
        <v>203.4259262093843</v>
      </c>
      <c r="P1120">
        <v>211.9882141182714</v>
      </c>
    </row>
    <row r="1121" spans="1:16" x14ac:dyDescent="0.25">
      <c r="A1121" t="s">
        <v>1037</v>
      </c>
      <c r="I1121">
        <v>124.626634048084</v>
      </c>
      <c r="J1121">
        <v>136.98138849442211</v>
      </c>
      <c r="K1121">
        <v>150.53138963781711</v>
      </c>
      <c r="L1121">
        <v>165.42316461446671</v>
      </c>
      <c r="M1121">
        <v>180.80899771045091</v>
      </c>
      <c r="N1121">
        <v>198.3608614970947</v>
      </c>
      <c r="O1121">
        <v>215.1878113593144</v>
      </c>
      <c r="P1121">
        <v>232.58774764397029</v>
      </c>
    </row>
    <row r="1122" spans="1:16" x14ac:dyDescent="0.25">
      <c r="A1122" t="s">
        <v>1038</v>
      </c>
      <c r="I1122">
        <v>124.62666168354821</v>
      </c>
      <c r="J1122">
        <v>136.98142270970351</v>
      </c>
      <c r="K1122">
        <v>150.53143350385841</v>
      </c>
      <c r="L1122">
        <v>165.42321792440731</v>
      </c>
      <c r="M1122">
        <v>180.80921914122419</v>
      </c>
      <c r="N1122">
        <v>198.36112466711569</v>
      </c>
      <c r="O1122">
        <v>215.18838502791769</v>
      </c>
      <c r="P1122">
        <v>232.58844806962941</v>
      </c>
    </row>
    <row r="1123" spans="1:16" x14ac:dyDescent="0.25">
      <c r="A1123" t="s">
        <v>1039</v>
      </c>
      <c r="I1123">
        <v>124.5165461922292</v>
      </c>
      <c r="J1123">
        <v>136.8003849845004</v>
      </c>
      <c r="K1123">
        <v>150.21426416136421</v>
      </c>
      <c r="L1123">
        <v>164.40283360011151</v>
      </c>
      <c r="M1123">
        <v>179.51849154317921</v>
      </c>
      <c r="N1123">
        <v>195.8396453662227</v>
      </c>
      <c r="O1123">
        <v>212.21509489354551</v>
      </c>
      <c r="P1123">
        <v>227.90671224937341</v>
      </c>
    </row>
    <row r="1124" spans="1:16" x14ac:dyDescent="0.25">
      <c r="A1124" t="s">
        <v>1040</v>
      </c>
      <c r="I1124">
        <v>124.5204377781379</v>
      </c>
      <c r="J1124">
        <v>136.80957958880131</v>
      </c>
      <c r="K1124">
        <v>150.23422241349769</v>
      </c>
      <c r="L1124">
        <v>164.3124688803768</v>
      </c>
      <c r="M1124">
        <v>179.51549272632181</v>
      </c>
      <c r="N1124">
        <v>195.6587950993636</v>
      </c>
      <c r="O1124">
        <v>211.94261727468989</v>
      </c>
      <c r="P1124">
        <v>227.79048455258811</v>
      </c>
    </row>
    <row r="1125" spans="1:16" x14ac:dyDescent="0.25">
      <c r="A1125" t="s">
        <v>1041</v>
      </c>
      <c r="B1125">
        <v>1.741366763688837E-4</v>
      </c>
      <c r="C1125">
        <v>5.3418364869896589E-4</v>
      </c>
      <c r="D1125">
        <v>1.0983046640128239E-3</v>
      </c>
      <c r="E1125">
        <v>1.6905803483083621E-3</v>
      </c>
      <c r="F1125">
        <v>2.3124115653932209E-3</v>
      </c>
      <c r="G1125">
        <v>2.9652683698220472E-3</v>
      </c>
      <c r="H1125">
        <v>3.6506933672016371E-3</v>
      </c>
      <c r="I1125">
        <v>4.6077434428572154E-3</v>
      </c>
      <c r="J1125">
        <v>5.1894842435376348E-3</v>
      </c>
      <c r="K1125">
        <v>4.1754823709920534E-3</v>
      </c>
      <c r="L1125">
        <v>1.4921209326812031E-3</v>
      </c>
      <c r="M1125">
        <v>1.274363823243152E-3</v>
      </c>
      <c r="N1125">
        <v>1.6265017879607659E-3</v>
      </c>
      <c r="O1125">
        <v>2.46174515414163E-3</v>
      </c>
      <c r="P1125">
        <v>8.0040967617204129E-3</v>
      </c>
    </row>
    <row r="1126" spans="1:16" x14ac:dyDescent="0.25">
      <c r="A1126" t="s">
        <v>1042</v>
      </c>
      <c r="I1126">
        <v>124.0490438603193</v>
      </c>
      <c r="J1126">
        <v>135.39786419785489</v>
      </c>
      <c r="K1126">
        <v>147.59734592559161</v>
      </c>
      <c r="L1126">
        <v>160.61387495083289</v>
      </c>
      <c r="M1126">
        <v>174.31922416875511</v>
      </c>
      <c r="N1126">
        <v>188.35639182369491</v>
      </c>
      <c r="O1126">
        <v>201.7100917656856</v>
      </c>
      <c r="P1126">
        <v>210.20272742869389</v>
      </c>
    </row>
    <row r="1127" spans="1:16" x14ac:dyDescent="0.25">
      <c r="A1127" t="s">
        <v>1043</v>
      </c>
      <c r="I1127">
        <v>2.4499939102575982E-4</v>
      </c>
      <c r="J1127">
        <v>2.5725760470701932E-4</v>
      </c>
      <c r="K1127">
        <v>5.4040066431302941E-5</v>
      </c>
      <c r="L1127">
        <v>6.8972965877783072E-5</v>
      </c>
      <c r="M1127">
        <v>8.8030513793977262E-5</v>
      </c>
      <c r="N1127">
        <v>1.123518956429258E-4</v>
      </c>
      <c r="O1127">
        <v>1.433925149183125E-4</v>
      </c>
      <c r="P1127">
        <v>9.149796841790576E-4</v>
      </c>
    </row>
    <row r="1128" spans="1:16" x14ac:dyDescent="0.25">
      <c r="A1128" t="s">
        <v>1044</v>
      </c>
      <c r="I1128">
        <v>124.0466577140613</v>
      </c>
      <c r="J1128">
        <v>135.39202223184469</v>
      </c>
      <c r="K1128">
        <v>147.5864300772659</v>
      </c>
      <c r="L1128">
        <v>160.5968103019265</v>
      </c>
      <c r="M1128">
        <v>174.29467119013381</v>
      </c>
      <c r="N1128">
        <v>188.32265915701271</v>
      </c>
      <c r="O1128">
        <v>201.66541650645391</v>
      </c>
      <c r="P1128">
        <v>210.15121814994811</v>
      </c>
    </row>
    <row r="1129" spans="1:16" x14ac:dyDescent="0.25">
      <c r="A1129" t="s">
        <v>1045</v>
      </c>
      <c r="I1129">
        <v>2.4499939119501001E-4</v>
      </c>
      <c r="J1129">
        <v>2.5725760491608678E-4</v>
      </c>
      <c r="K1129">
        <v>5.4040066429309357E-5</v>
      </c>
      <c r="L1129">
        <v>6.8972965884693817E-5</v>
      </c>
      <c r="M1129">
        <v>8.8030513806225603E-5</v>
      </c>
      <c r="N1129">
        <v>1.123518956648488E-4</v>
      </c>
      <c r="O1129">
        <v>1.4339251495079311E-4</v>
      </c>
      <c r="P1129">
        <v>9.1497968451532638E-4</v>
      </c>
    </row>
    <row r="1130" spans="1:16" x14ac:dyDescent="0.25">
      <c r="A1130" t="s">
        <v>1046</v>
      </c>
      <c r="I1130">
        <v>124.5159562579032</v>
      </c>
      <c r="J1130">
        <v>136.79782899880021</v>
      </c>
      <c r="K1130">
        <v>150.20526752936621</v>
      </c>
      <c r="L1130">
        <v>164.484829619772</v>
      </c>
      <c r="M1130">
        <v>179.5162570113001</v>
      </c>
      <c r="N1130">
        <v>196.00562505513929</v>
      </c>
      <c r="O1130">
        <v>212.2416958877248</v>
      </c>
      <c r="P1130">
        <v>228.28067539773761</v>
      </c>
    </row>
    <row r="1131" spans="1:16" x14ac:dyDescent="0.25">
      <c r="A1131" t="s">
        <v>1047</v>
      </c>
      <c r="I1131">
        <v>124.5161704069332</v>
      </c>
      <c r="J1131">
        <v>136.7981004089547</v>
      </c>
      <c r="K1131">
        <v>150.2056455656261</v>
      </c>
      <c r="L1131">
        <v>164.4856475185673</v>
      </c>
      <c r="M1131">
        <v>179.51809944109451</v>
      </c>
      <c r="N1131">
        <v>196.00821257595291</v>
      </c>
      <c r="O1131">
        <v>212.2459080936346</v>
      </c>
      <c r="P1131">
        <v>228.28567685510791</v>
      </c>
    </row>
    <row r="1132" spans="1:16" x14ac:dyDescent="0.25">
      <c r="A1132" t="s">
        <v>1048</v>
      </c>
      <c r="B1132">
        <v>5.1170473255882835E-4</v>
      </c>
      <c r="C1132">
        <v>1.048952394744716E-3</v>
      </c>
      <c r="D1132">
        <v>1.6130144695086781E-3</v>
      </c>
      <c r="E1132">
        <v>2.2052253094975971E-3</v>
      </c>
      <c r="F1132">
        <v>2.8269851981598611E-3</v>
      </c>
      <c r="G1132">
        <v>3.695146379626096E-3</v>
      </c>
      <c r="H1132">
        <v>4.6066482398088374E-3</v>
      </c>
      <c r="I1132">
        <v>5.5636498394977746E-3</v>
      </c>
      <c r="J1132">
        <v>6.319487043102371E-3</v>
      </c>
      <c r="K1132">
        <v>5.7756890048911462E-3</v>
      </c>
      <c r="L1132">
        <v>2.9282192659072629E-3</v>
      </c>
      <c r="M1132">
        <v>1.545983932697821E-3</v>
      </c>
      <c r="N1132">
        <v>1.973198399802313E-3</v>
      </c>
      <c r="O1132">
        <v>3.2542753483258192E-3</v>
      </c>
      <c r="P1132">
        <v>9.5617049061967902E-3</v>
      </c>
    </row>
    <row r="1133" spans="1:16" x14ac:dyDescent="0.25">
      <c r="A1133" t="s">
        <v>1049</v>
      </c>
      <c r="I1133">
        <v>124.5162015888551</v>
      </c>
      <c r="J1133">
        <v>136.7981400352981</v>
      </c>
      <c r="K1133">
        <v>150.20570087863709</v>
      </c>
      <c r="L1133">
        <v>164.4857675204041</v>
      </c>
      <c r="M1133">
        <v>179.5183691315984</v>
      </c>
      <c r="N1133">
        <v>196.0085933969834</v>
      </c>
      <c r="O1133">
        <v>212.24652808257019</v>
      </c>
      <c r="P1133">
        <v>228.28641595618021</v>
      </c>
    </row>
    <row r="1134" spans="1:16" x14ac:dyDescent="0.25">
      <c r="A1134" t="s">
        <v>1050</v>
      </c>
      <c r="I1134">
        <v>4.3273535757258719</v>
      </c>
      <c r="J1134">
        <v>4.7565658563805151</v>
      </c>
      <c r="K1134">
        <v>5.2273592249099146</v>
      </c>
      <c r="L1134">
        <v>5.744625067516723</v>
      </c>
      <c r="M1134">
        <v>6.3118887097424912</v>
      </c>
      <c r="N1134">
        <v>6.8761877433801724</v>
      </c>
      <c r="O1134">
        <v>7.5086101705822657</v>
      </c>
      <c r="P1134">
        <v>8.2070659565931621</v>
      </c>
    </row>
    <row r="1135" spans="1:16" x14ac:dyDescent="0.25">
      <c r="A1135" t="s">
        <v>1051</v>
      </c>
      <c r="I1135">
        <v>4.3273526919769996</v>
      </c>
      <c r="J1135">
        <v>4.7565647427601832</v>
      </c>
      <c r="K1135">
        <v>5.2273577679602248</v>
      </c>
      <c r="L1135">
        <v>5.7446232631682959</v>
      </c>
      <c r="M1135">
        <v>6.3118865006989422</v>
      </c>
      <c r="N1135">
        <v>6.8761746192737281</v>
      </c>
      <c r="O1135">
        <v>7.5085924343763182</v>
      </c>
      <c r="P1135">
        <v>8.2070461044613801</v>
      </c>
    </row>
    <row r="1136" spans="1:16" x14ac:dyDescent="0.25">
      <c r="A1136" t="s">
        <v>1052</v>
      </c>
      <c r="I1136">
        <v>4.3273540096945169</v>
      </c>
      <c r="J1136">
        <v>4.7565664042397042</v>
      </c>
      <c r="K1136">
        <v>5.2273599429646582</v>
      </c>
      <c r="L1136">
        <v>5.7446259594154832</v>
      </c>
      <c r="M1136">
        <v>6.3118898050890806</v>
      </c>
      <c r="N1136">
        <v>6.8761941687526491</v>
      </c>
      <c r="O1136">
        <v>7.5086188619998664</v>
      </c>
      <c r="P1136">
        <v>8.2070756953202633</v>
      </c>
    </row>
    <row r="1137" spans="1:16" x14ac:dyDescent="0.25">
      <c r="A1137" t="s">
        <v>1053</v>
      </c>
      <c r="I1137">
        <v>4.3216963451399959</v>
      </c>
      <c r="J1137">
        <v>4.7475639357843411</v>
      </c>
      <c r="K1137">
        <v>5.2122346149490593</v>
      </c>
      <c r="L1137">
        <v>5.7061935884784987</v>
      </c>
      <c r="M1137">
        <v>6.2250411830193197</v>
      </c>
      <c r="N1137">
        <v>6.7931434532059001</v>
      </c>
      <c r="O1137">
        <v>7.3491325413500537</v>
      </c>
      <c r="P1137">
        <v>7.8907849499448304</v>
      </c>
    </row>
    <row r="1138" spans="1:16" x14ac:dyDescent="0.25">
      <c r="A1138" t="s">
        <v>1054</v>
      </c>
      <c r="I1138">
        <v>4.3216956408988896</v>
      </c>
      <c r="J1138">
        <v>4.7475630373702487</v>
      </c>
      <c r="K1138">
        <v>5.2122333549981912</v>
      </c>
      <c r="L1138">
        <v>5.7061908480524544</v>
      </c>
      <c r="M1138">
        <v>6.2250350507306518</v>
      </c>
      <c r="N1138">
        <v>6.7931347527854964</v>
      </c>
      <c r="O1138">
        <v>7.349118402598406</v>
      </c>
      <c r="P1138">
        <v>7.8907680825886084</v>
      </c>
    </row>
    <row r="1139" spans="1:16" x14ac:dyDescent="0.25">
      <c r="A1139" t="s">
        <v>1055</v>
      </c>
      <c r="I1139">
        <v>4.3216968858017752</v>
      </c>
      <c r="J1139">
        <v>4.7475646253813757</v>
      </c>
      <c r="K1139">
        <v>5.2122355819088284</v>
      </c>
      <c r="L1139">
        <v>5.7061956914964718</v>
      </c>
      <c r="M1139">
        <v>6.2250458896414607</v>
      </c>
      <c r="N1139">
        <v>6.7931501287340517</v>
      </c>
      <c r="O1139">
        <v>7.3491433888168087</v>
      </c>
      <c r="P1139">
        <v>7.8907978877298186</v>
      </c>
    </row>
    <row r="1140" spans="1:16" x14ac:dyDescent="0.25">
      <c r="A1140" t="s">
        <v>1056</v>
      </c>
      <c r="I1140">
        <v>4.3216982910031749</v>
      </c>
      <c r="J1140">
        <v>4.747566418657315</v>
      </c>
      <c r="K1140">
        <v>5.2122380974616931</v>
      </c>
      <c r="L1140">
        <v>5.7062011630689051</v>
      </c>
      <c r="M1140">
        <v>6.2250581295682217</v>
      </c>
      <c r="N1140">
        <v>6.7931675043465098</v>
      </c>
      <c r="O1140">
        <v>7.3491716291335702</v>
      </c>
      <c r="P1140">
        <v>7.8908315926258554</v>
      </c>
    </row>
    <row r="1141" spans="1:16" x14ac:dyDescent="0.25">
      <c r="A1141" t="s">
        <v>1057</v>
      </c>
      <c r="I1141">
        <v>4.3216964124730248</v>
      </c>
      <c r="J1141">
        <v>4.7475640226826066</v>
      </c>
      <c r="K1141">
        <v>5.212234737828993</v>
      </c>
      <c r="L1141">
        <v>5.706193856428599</v>
      </c>
      <c r="M1141">
        <v>6.2250417771939244</v>
      </c>
      <c r="N1141">
        <v>6.7931443117318659</v>
      </c>
      <c r="O1141">
        <v>7.3491339418590034</v>
      </c>
      <c r="P1141">
        <v>7.8907866436294256</v>
      </c>
    </row>
    <row r="1142" spans="1:16" x14ac:dyDescent="0.25">
      <c r="A1142" t="s">
        <v>1058</v>
      </c>
      <c r="I1142">
        <v>4.3216992436968082</v>
      </c>
      <c r="J1142">
        <v>4.7475676337340138</v>
      </c>
      <c r="K1142">
        <v>5.2122398012102176</v>
      </c>
      <c r="L1142">
        <v>5.7062048683344244</v>
      </c>
      <c r="M1142">
        <v>6.2250664220794771</v>
      </c>
      <c r="N1142">
        <v>6.7931792648955476</v>
      </c>
      <c r="O1142">
        <v>7.3491907396941691</v>
      </c>
      <c r="P1142">
        <v>7.8908543844526111</v>
      </c>
    </row>
    <row r="1143" spans="1:16" x14ac:dyDescent="0.25">
      <c r="A1143" t="s">
        <v>1059</v>
      </c>
      <c r="B1143">
        <v>6.4319145566209181E-4</v>
      </c>
      <c r="C1143">
        <v>1.31615463338184E-3</v>
      </c>
      <c r="D1143">
        <v>2.1976532492616659E-3</v>
      </c>
      <c r="E1143">
        <v>3.120190584320808E-3</v>
      </c>
      <c r="F1143">
        <v>4.0855769544195326E-3</v>
      </c>
      <c r="G1143">
        <v>5.095697573970678E-3</v>
      </c>
      <c r="H1143">
        <v>6.1525159719037744E-3</v>
      </c>
      <c r="I1143">
        <v>7.4830385540928497E-3</v>
      </c>
      <c r="J1143">
        <v>8.6657003182269536E-3</v>
      </c>
      <c r="K1143">
        <v>9.6765228374117353E-3</v>
      </c>
      <c r="L1143">
        <v>1.085349589926121E-2</v>
      </c>
      <c r="M1143">
        <v>9.6197777060097241E-3</v>
      </c>
      <c r="N1143">
        <v>6.7102227716245664E-3</v>
      </c>
      <c r="O1143">
        <v>7.9887106493847643E-3</v>
      </c>
      <c r="P1143">
        <v>1.754966678224722E-2</v>
      </c>
    </row>
    <row r="1144" spans="1:16" x14ac:dyDescent="0.25">
      <c r="A1144" t="s">
        <v>1060</v>
      </c>
      <c r="B1144">
        <v>8.1495119568089462E-4</v>
      </c>
      <c r="C1144">
        <v>1.6686599835773299E-3</v>
      </c>
      <c r="D1144">
        <v>2.7423204916438922E-3</v>
      </c>
      <c r="E1144">
        <v>3.8671009714688069E-3</v>
      </c>
      <c r="F1144">
        <v>5.0453321945527329E-3</v>
      </c>
      <c r="G1144">
        <v>6.2794443530754746E-3</v>
      </c>
      <c r="H1144">
        <v>7.5719710452867078E-3</v>
      </c>
      <c r="I1144">
        <v>9.1529842231234601E-3</v>
      </c>
      <c r="J1144">
        <v>1.059342426134274E-2</v>
      </c>
      <c r="K1144">
        <v>1.186917695033495E-2</v>
      </c>
      <c r="L1144">
        <v>1.3589150661721819E-2</v>
      </c>
      <c r="M1144">
        <v>1.550636623886582E-2</v>
      </c>
      <c r="N1144">
        <v>1.43508356234428E-2</v>
      </c>
      <c r="O1144">
        <v>1.1682664293614821E-2</v>
      </c>
      <c r="P1144">
        <v>2.194905154164907E-2</v>
      </c>
    </row>
    <row r="1145" spans="1:16" x14ac:dyDescent="0.25">
      <c r="A1145" t="s">
        <v>1061</v>
      </c>
      <c r="I1145">
        <v>16.461835029058101</v>
      </c>
      <c r="J1145">
        <v>18.095738516105069</v>
      </c>
      <c r="K1145">
        <v>19.88872029661777</v>
      </c>
      <c r="L1145">
        <v>21.857202865192061</v>
      </c>
      <c r="M1145">
        <v>24.013650989657489</v>
      </c>
      <c r="N1145">
        <v>26.369976238456609</v>
      </c>
      <c r="O1145">
        <v>28.548515952020399</v>
      </c>
      <c r="P1145">
        <v>30.973084560672181</v>
      </c>
    </row>
    <row r="1146" spans="1:16" x14ac:dyDescent="0.25">
      <c r="A1146" t="s">
        <v>1062</v>
      </c>
      <c r="I1146">
        <v>16.461086202345061</v>
      </c>
      <c r="J1146">
        <v>18.095862296820801</v>
      </c>
      <c r="K1146">
        <v>19.888818926340559</v>
      </c>
      <c r="L1146">
        <v>21.859605252228</v>
      </c>
      <c r="M1146">
        <v>24.019343092638611</v>
      </c>
      <c r="N1146">
        <v>26.156533491812919</v>
      </c>
      <c r="O1146">
        <v>28.652293012586519</v>
      </c>
      <c r="P1146">
        <v>31.343196863925591</v>
      </c>
    </row>
    <row r="1147" spans="1:16" x14ac:dyDescent="0.25">
      <c r="A1147" t="s">
        <v>1063</v>
      </c>
      <c r="I1147">
        <v>0.118556435342334</v>
      </c>
      <c r="J1147">
        <v>0.2162704013521802</v>
      </c>
      <c r="K1147">
        <v>0.35798926081407861</v>
      </c>
      <c r="L1147">
        <v>0.4522576337356109</v>
      </c>
      <c r="M1147">
        <v>0.57561905037819316</v>
      </c>
      <c r="N1147">
        <v>0.74678372829282869</v>
      </c>
      <c r="O1147">
        <v>0.90391343691511306</v>
      </c>
      <c r="P1147">
        <v>1.1036137237025929</v>
      </c>
    </row>
    <row r="1148" spans="1:16" x14ac:dyDescent="0.25">
      <c r="A1148" t="s">
        <v>1064</v>
      </c>
      <c r="I1148">
        <v>16.461069857955842</v>
      </c>
      <c r="J1148">
        <v>18.09584232063628</v>
      </c>
      <c r="K1148">
        <v>19.888793248486468</v>
      </c>
      <c r="L1148">
        <v>21.859574059954841</v>
      </c>
      <c r="M1148">
        <v>24.019304842043141</v>
      </c>
      <c r="N1148">
        <v>26.156256591494429</v>
      </c>
      <c r="O1148">
        <v>28.651967485380531</v>
      </c>
      <c r="P1148">
        <v>31.34283417629663</v>
      </c>
    </row>
    <row r="1149" spans="1:16" x14ac:dyDescent="0.25">
      <c r="A1149" t="s">
        <v>1065</v>
      </c>
      <c r="I1149">
        <v>9.337445865813214E-2</v>
      </c>
      <c r="J1149">
        <v>0.2058013930106867</v>
      </c>
      <c r="K1149">
        <v>0.2833193662149171</v>
      </c>
      <c r="L1149">
        <v>0.36937526043145702</v>
      </c>
      <c r="M1149">
        <v>0.46724173278187092</v>
      </c>
      <c r="N1149">
        <v>0.60302793896551332</v>
      </c>
      <c r="O1149">
        <v>0.72768103522547245</v>
      </c>
      <c r="P1149">
        <v>0.88610467193230802</v>
      </c>
    </row>
    <row r="1150" spans="1:16" x14ac:dyDescent="0.25">
      <c r="A1150" t="s">
        <v>1066</v>
      </c>
      <c r="B1150">
        <v>6.5504047149616911E-4</v>
      </c>
      <c r="C1150">
        <v>1.341136333039348E-3</v>
      </c>
      <c r="D1150">
        <v>2.059687159979198E-3</v>
      </c>
      <c r="E1150">
        <v>3.0004764632201269E-3</v>
      </c>
      <c r="F1150">
        <v>3.9857862406283383E-3</v>
      </c>
      <c r="G1150">
        <v>5.0176221785551891E-3</v>
      </c>
      <c r="H1150">
        <v>6.0980738037882589E-3</v>
      </c>
      <c r="I1150">
        <v>7.2293178921935619E-3</v>
      </c>
      <c r="J1150">
        <v>8.4339700376996011E-3</v>
      </c>
      <c r="K1150">
        <v>9.4593203973794161E-3</v>
      </c>
      <c r="L1150">
        <v>1.0377691855995489E-2</v>
      </c>
      <c r="M1150">
        <v>8.490602498214676E-3</v>
      </c>
      <c r="N1150">
        <v>5.8990353489394663E-3</v>
      </c>
      <c r="O1150">
        <v>7.5005989760340086E-3</v>
      </c>
      <c r="P1150">
        <v>1.7044415123841791E-2</v>
      </c>
    </row>
    <row r="1151" spans="1:16" x14ac:dyDescent="0.25">
      <c r="A1151" t="s">
        <v>1067</v>
      </c>
      <c r="I1151">
        <v>16.461084038856491</v>
      </c>
      <c r="J1151">
        <v>18.095859671629611</v>
      </c>
      <c r="K1151">
        <v>19.88881556671857</v>
      </c>
      <c r="L1151">
        <v>21.859601198271079</v>
      </c>
      <c r="M1151">
        <v>24.01933813589126</v>
      </c>
      <c r="N1151">
        <v>26.15649642303427</v>
      </c>
      <c r="O1151">
        <v>28.652249486125559</v>
      </c>
      <c r="P1151">
        <v>31.34314843696929</v>
      </c>
    </row>
    <row r="1152" spans="1:16" x14ac:dyDescent="0.25">
      <c r="A1152" t="s">
        <v>1068</v>
      </c>
      <c r="I1152">
        <v>9.1971992629915955E-2</v>
      </c>
      <c r="J1152">
        <v>0.19043891320341971</v>
      </c>
      <c r="K1152">
        <v>0.30610723698349751</v>
      </c>
      <c r="L1152">
        <v>0.42646383446648412</v>
      </c>
      <c r="M1152">
        <v>0.53229602199553061</v>
      </c>
      <c r="N1152">
        <v>0.69929093615225979</v>
      </c>
      <c r="O1152">
        <v>0.85259290606044791</v>
      </c>
      <c r="P1152">
        <v>1.047428257274023</v>
      </c>
    </row>
    <row r="1153" spans="1:16" x14ac:dyDescent="0.25">
      <c r="A1153" t="s">
        <v>1069</v>
      </c>
      <c r="I1153">
        <v>16.464233991333771</v>
      </c>
      <c r="J1153">
        <v>18.0997908530728</v>
      </c>
      <c r="K1153">
        <v>19.895365805822021</v>
      </c>
      <c r="L1153">
        <v>21.86527667136496</v>
      </c>
      <c r="M1153">
        <v>24.02394611517186</v>
      </c>
      <c r="N1153">
        <v>26.384278858253481</v>
      </c>
      <c r="O1153">
        <v>28.951816313672889</v>
      </c>
      <c r="P1153">
        <v>31.693246259721221</v>
      </c>
    </row>
    <row r="1154" spans="1:16" x14ac:dyDescent="0.25">
      <c r="A1154" t="s">
        <v>1070</v>
      </c>
      <c r="I1154">
        <v>16.46423512726096</v>
      </c>
      <c r="J1154">
        <v>18.099792261529661</v>
      </c>
      <c r="K1154">
        <v>19.89536759586289</v>
      </c>
      <c r="L1154">
        <v>21.865278941609841</v>
      </c>
      <c r="M1154">
        <v>24.023948998526901</v>
      </c>
      <c r="N1154">
        <v>26.38428253495848</v>
      </c>
      <c r="O1154">
        <v>28.951821008585419</v>
      </c>
      <c r="P1154">
        <v>31.693251835639721</v>
      </c>
    </row>
    <row r="1155" spans="1:16" x14ac:dyDescent="0.25">
      <c r="A1155" t="s">
        <v>1071</v>
      </c>
      <c r="I1155">
        <v>16.464229820085951</v>
      </c>
      <c r="J1155">
        <v>18.099785681147729</v>
      </c>
      <c r="K1155">
        <v>19.895359232800999</v>
      </c>
      <c r="L1155">
        <v>21.865268335153349</v>
      </c>
      <c r="M1155">
        <v>24.023935527794091</v>
      </c>
      <c r="N1155">
        <v>26.38426535795438</v>
      </c>
      <c r="O1155">
        <v>28.951799074903459</v>
      </c>
      <c r="P1155">
        <v>31.69322578625987</v>
      </c>
    </row>
    <row r="1156" spans="1:16" x14ac:dyDescent="0.25">
      <c r="A1156" t="s">
        <v>1072</v>
      </c>
      <c r="B1156">
        <v>1.357227643463381E-3</v>
      </c>
      <c r="C1156">
        <v>2.7951765640135701E-3</v>
      </c>
      <c r="D1156">
        <v>4.3195411349313704E-3</v>
      </c>
      <c r="E1156">
        <v>5.936536144813538E-3</v>
      </c>
      <c r="F1156">
        <v>7.6529608122514244E-3</v>
      </c>
      <c r="G1156">
        <v>9.4762731108779964E-3</v>
      </c>
      <c r="H1156">
        <v>1.1414676483505829E-2</v>
      </c>
      <c r="I1156">
        <v>1.347722153220232E-2</v>
      </c>
      <c r="J1156">
        <v>1.5428677517153719E-2</v>
      </c>
      <c r="K1156">
        <v>1.723980243930302E-2</v>
      </c>
      <c r="L1156">
        <v>1.941356767383455E-2</v>
      </c>
      <c r="M1156">
        <v>2.2042352836428199E-2</v>
      </c>
      <c r="N1156">
        <v>2.532977872490802E-2</v>
      </c>
      <c r="O1156">
        <v>2.9901729495379149E-2</v>
      </c>
      <c r="P1156">
        <v>4.4834852424767063E-2</v>
      </c>
    </row>
    <row r="1157" spans="1:16" x14ac:dyDescent="0.25">
      <c r="A1157" t="s">
        <v>1073</v>
      </c>
      <c r="I1157">
        <v>66.438625911112709</v>
      </c>
      <c r="J1157">
        <v>72.803689043188314</v>
      </c>
      <c r="K1157">
        <v>79.651086290089239</v>
      </c>
      <c r="L1157">
        <v>86.488117317780137</v>
      </c>
      <c r="M1157">
        <v>92.97368449950568</v>
      </c>
      <c r="N1157">
        <v>100.21088946773079</v>
      </c>
      <c r="O1157">
        <v>105.4114197750725</v>
      </c>
      <c r="P1157">
        <v>109.5429235974848</v>
      </c>
    </row>
    <row r="1158" spans="1:16" x14ac:dyDescent="0.25">
      <c r="A1158" t="s">
        <v>1074</v>
      </c>
      <c r="B1158">
        <v>1.3194829867610921E-4</v>
      </c>
      <c r="C1158">
        <v>2.7049241864808489E-4</v>
      </c>
      <c r="D1158">
        <v>4.1596193510750202E-4</v>
      </c>
      <c r="E1158">
        <v>5.6870287457160083E-4</v>
      </c>
      <c r="F1158">
        <v>7.2907853410999926E-4</v>
      </c>
      <c r="G1158">
        <v>9.5135687453630599E-4</v>
      </c>
      <c r="H1158">
        <v>1.1847465194090581E-3</v>
      </c>
      <c r="I1158">
        <v>1.429802719296472E-3</v>
      </c>
      <c r="J1158">
        <v>1.6247430875620391E-3</v>
      </c>
      <c r="K1158">
        <v>1.486515770399506E-3</v>
      </c>
      <c r="L1158">
        <v>7.5764852260669835E-4</v>
      </c>
      <c r="M1158">
        <v>4.0440178017777089E-4</v>
      </c>
      <c r="N1158">
        <v>5.1613536518239488E-4</v>
      </c>
      <c r="O1158">
        <v>8.5127668499147596E-4</v>
      </c>
      <c r="P1158">
        <v>2.5851561600162801E-3</v>
      </c>
    </row>
    <row r="1159" spans="1:16" x14ac:dyDescent="0.25">
      <c r="A1159" t="s">
        <v>1075</v>
      </c>
      <c r="I1159">
        <v>1.702498048154103</v>
      </c>
      <c r="J1159">
        <v>1.8709380377599629</v>
      </c>
      <c r="K1159">
        <v>2.0554406109353311</v>
      </c>
      <c r="L1159">
        <v>2.2578987031401918</v>
      </c>
      <c r="M1159">
        <v>2.467206071352396</v>
      </c>
      <c r="N1159">
        <v>2.6986595282117691</v>
      </c>
      <c r="O1159">
        <v>2.9385265104813989</v>
      </c>
      <c r="P1159">
        <v>3.1595462732626052</v>
      </c>
    </row>
    <row r="1160" spans="1:16" x14ac:dyDescent="0.25">
      <c r="A1160" t="s">
        <v>1076</v>
      </c>
      <c r="I1160">
        <v>1.7024971390890771</v>
      </c>
      <c r="J1160">
        <v>1.870936886986668</v>
      </c>
      <c r="K1160">
        <v>2.0554390787590031</v>
      </c>
      <c r="L1160">
        <v>2.2578967644388981</v>
      </c>
      <c r="M1160">
        <v>2.467199241037445</v>
      </c>
      <c r="N1160">
        <v>2.6986497311980191</v>
      </c>
      <c r="O1160">
        <v>2.9385117673963168</v>
      </c>
      <c r="P1160">
        <v>3.1595269598493338</v>
      </c>
    </row>
    <row r="1161" spans="1:16" x14ac:dyDescent="0.25">
      <c r="A1161" t="s">
        <v>1077</v>
      </c>
      <c r="I1161">
        <v>1.7024978716971639</v>
      </c>
      <c r="J1161">
        <v>1.8709378143819519</v>
      </c>
      <c r="K1161">
        <v>2.055440313518162</v>
      </c>
      <c r="L1161">
        <v>2.2578983268062691</v>
      </c>
      <c r="M1161">
        <v>2.4672047455639539</v>
      </c>
      <c r="N1161">
        <v>2.69865762653744</v>
      </c>
      <c r="O1161">
        <v>2.9385236486704218</v>
      </c>
      <c r="P1161">
        <v>3.1595425242031552</v>
      </c>
    </row>
    <row r="1162" spans="1:16" x14ac:dyDescent="0.25">
      <c r="A1162" t="s">
        <v>1078</v>
      </c>
      <c r="I1162">
        <v>1.7036853729750969</v>
      </c>
      <c r="J1162">
        <v>1.8728422532007141</v>
      </c>
      <c r="K1162">
        <v>2.058483957517073</v>
      </c>
      <c r="L1162">
        <v>2.2623211494616</v>
      </c>
      <c r="M1162">
        <v>2.485673091862262</v>
      </c>
      <c r="N1162">
        <v>2.7298261758938751</v>
      </c>
      <c r="O1162">
        <v>2.9557973315488462</v>
      </c>
      <c r="P1162">
        <v>3.2077582206746289</v>
      </c>
    </row>
    <row r="1163" spans="1:16" x14ac:dyDescent="0.25">
      <c r="A1163" t="s">
        <v>1079</v>
      </c>
      <c r="I1163">
        <v>1.70250131559134</v>
      </c>
      <c r="J1163">
        <v>1.8709421744030941</v>
      </c>
      <c r="K1163">
        <v>2.0554461191411511</v>
      </c>
      <c r="L1163">
        <v>2.2579056735423388</v>
      </c>
      <c r="M1163">
        <v>2.467230618148414</v>
      </c>
      <c r="N1163">
        <v>2.6986947410198909</v>
      </c>
      <c r="O1163">
        <v>2.9385795077182331</v>
      </c>
      <c r="P1163">
        <v>3.159615709491653</v>
      </c>
    </row>
    <row r="1164" spans="1:16" x14ac:dyDescent="0.25">
      <c r="A1164" t="s">
        <v>1080</v>
      </c>
      <c r="I1164">
        <v>1.702501810661224</v>
      </c>
      <c r="J1164">
        <v>1.8709428012466871</v>
      </c>
      <c r="K1164">
        <v>2.0554469539074822</v>
      </c>
      <c r="L1164">
        <v>2.2579067300379112</v>
      </c>
      <c r="M1164">
        <v>2.4672343369693821</v>
      </c>
      <c r="N1164">
        <v>2.698700076341924</v>
      </c>
      <c r="O1164">
        <v>2.9385875386423548</v>
      </c>
      <c r="P1164">
        <v>3.159626232880544</v>
      </c>
    </row>
    <row r="1165" spans="1:16" x14ac:dyDescent="0.25">
      <c r="A1165" t="s">
        <v>1081</v>
      </c>
      <c r="B1165">
        <v>4.4328723135352331E-4</v>
      </c>
      <c r="C1165">
        <v>9.0410661312693237E-4</v>
      </c>
      <c r="D1165">
        <v>1.5534402015292849E-3</v>
      </c>
      <c r="E1165">
        <v>2.229584448304409E-3</v>
      </c>
      <c r="F1165">
        <v>2.9337549520768121E-3</v>
      </c>
      <c r="G1165">
        <v>3.6671988645360721E-3</v>
      </c>
      <c r="H1165">
        <v>4.4312115647184552E-3</v>
      </c>
      <c r="I1165">
        <v>5.4427370848251066E-3</v>
      </c>
      <c r="J1165">
        <v>6.3195583086498829E-3</v>
      </c>
      <c r="K1165">
        <v>6.9469868154286027E-3</v>
      </c>
      <c r="L1165">
        <v>5.7170740563429866E-3</v>
      </c>
      <c r="M1165">
        <v>3.1324922924409978E-3</v>
      </c>
      <c r="N1165">
        <v>3.5133148333584521E-3</v>
      </c>
      <c r="O1165">
        <v>4.8678583020456464E-3</v>
      </c>
      <c r="P1165">
        <v>1.1742890699859249E-2</v>
      </c>
    </row>
    <row r="1166" spans="1:16" x14ac:dyDescent="0.25">
      <c r="A1166" t="s">
        <v>1082</v>
      </c>
      <c r="B1166">
        <v>2.1616324545075508E-2</v>
      </c>
      <c r="C1166">
        <v>0.32202309529150808</v>
      </c>
      <c r="D1166">
        <v>0.640655817062601</v>
      </c>
      <c r="E1166">
        <v>0.9630567137492374</v>
      </c>
      <c r="F1166">
        <v>17.164385264852388</v>
      </c>
      <c r="G1166">
        <v>17.483008706972829</v>
      </c>
      <c r="H1166">
        <v>17.670470068011749</v>
      </c>
      <c r="I1166">
        <v>17.671428030313699</v>
      </c>
      <c r="J1166">
        <v>17.672184388375669</v>
      </c>
      <c r="K1166">
        <v>17.283246193799862</v>
      </c>
      <c r="L1166">
        <v>0.14110050246781389</v>
      </c>
      <c r="M1166">
        <v>1.5460536047133891E-3</v>
      </c>
      <c r="N1166">
        <v>1.9731126770614572E-3</v>
      </c>
      <c r="O1166">
        <v>3.253729972887988E-3</v>
      </c>
      <c r="P1166">
        <v>9.5548280850180408E-3</v>
      </c>
    </row>
    <row r="1167" spans="1:16" x14ac:dyDescent="0.25">
      <c r="A1167" t="s">
        <v>1083</v>
      </c>
      <c r="I1167">
        <v>18.755810227366521</v>
      </c>
      <c r="J1167">
        <v>20.615120055715671</v>
      </c>
      <c r="K1167">
        <v>22.649771574745049</v>
      </c>
      <c r="L1167">
        <v>24.828615847052209</v>
      </c>
      <c r="M1167">
        <v>27.136707037016158</v>
      </c>
      <c r="N1167">
        <v>29.671851857264141</v>
      </c>
      <c r="O1167">
        <v>32.20655427709486</v>
      </c>
      <c r="P1167">
        <v>34.759346372628848</v>
      </c>
    </row>
    <row r="1168" spans="1:16" x14ac:dyDescent="0.25">
      <c r="A1168" t="s">
        <v>1084</v>
      </c>
      <c r="B1168">
        <v>31.767803705006511</v>
      </c>
      <c r="C1168">
        <v>31.767803705006511</v>
      </c>
      <c r="D1168">
        <v>31.767803705006511</v>
      </c>
      <c r="E1168">
        <v>31.767803705006511</v>
      </c>
      <c r="F1168">
        <v>15.883901852503261</v>
      </c>
      <c r="G1168">
        <v>15.883901852503261</v>
      </c>
      <c r="H1168">
        <v>15.883901852503261</v>
      </c>
      <c r="I1168">
        <v>15.883901852503261</v>
      </c>
      <c r="J1168">
        <v>15.883901852503261</v>
      </c>
    </row>
    <row r="1169" spans="1:16" x14ac:dyDescent="0.25">
      <c r="A1169" t="s">
        <v>1085</v>
      </c>
      <c r="B1169">
        <v>1.230450723199417E-2</v>
      </c>
      <c r="C1169">
        <v>4.4697997115476881E-2</v>
      </c>
      <c r="D1169">
        <v>8.4131948962046552E-2</v>
      </c>
      <c r="E1169">
        <v>0.12976966986606289</v>
      </c>
      <c r="F1169">
        <v>1.8307023254250669</v>
      </c>
      <c r="G1169">
        <v>1.865170184847383</v>
      </c>
      <c r="H1169">
        <v>1.882018100738599</v>
      </c>
      <c r="I1169">
        <v>1.8829758760007349</v>
      </c>
      <c r="J1169">
        <v>1.883732125248136</v>
      </c>
      <c r="K1169">
        <v>1.8300834623511639</v>
      </c>
      <c r="L1169">
        <v>1.6023731465916059E-2</v>
      </c>
      <c r="M1169">
        <v>1.5459115831165521E-3</v>
      </c>
      <c r="N1169">
        <v>1.9728037458393299E-3</v>
      </c>
      <c r="O1169">
        <v>3.252563139457325E-3</v>
      </c>
      <c r="P1169">
        <v>9.54186154300447E-3</v>
      </c>
    </row>
    <row r="1170" spans="1:16" x14ac:dyDescent="0.25">
      <c r="A1170" t="s">
        <v>1086</v>
      </c>
      <c r="I1170">
        <v>6.5506332562799967</v>
      </c>
      <c r="J1170">
        <v>7.2001711545087232</v>
      </c>
      <c r="K1170">
        <v>7.9111823752656276</v>
      </c>
      <c r="L1170">
        <v>8.6748891957473955</v>
      </c>
      <c r="M1170">
        <v>9.4863944168681567</v>
      </c>
      <c r="N1170">
        <v>10.377283297679551</v>
      </c>
      <c r="O1170">
        <v>11.274427269696851</v>
      </c>
      <c r="P1170">
        <v>12.18333353540992</v>
      </c>
    </row>
    <row r="1171" spans="1:16" x14ac:dyDescent="0.25">
      <c r="A1171" t="s">
        <v>1087</v>
      </c>
      <c r="B1171">
        <v>3.380991163675501</v>
      </c>
      <c r="C1171">
        <v>3.380991163675501</v>
      </c>
      <c r="D1171">
        <v>3.380991163675501</v>
      </c>
      <c r="E1171">
        <v>3.380991163675501</v>
      </c>
      <c r="F1171">
        <v>1.6904955818377509</v>
      </c>
      <c r="G1171">
        <v>1.6904955818377509</v>
      </c>
      <c r="H1171">
        <v>1.6904955818377509</v>
      </c>
      <c r="I1171">
        <v>1.6904955818377509</v>
      </c>
      <c r="J1171">
        <v>1.6904955818377509</v>
      </c>
    </row>
    <row r="1172" spans="1:16" x14ac:dyDescent="0.25">
      <c r="A1172" t="s">
        <v>1088</v>
      </c>
      <c r="I1172">
        <v>789.01868873272781</v>
      </c>
      <c r="J1172">
        <v>866.74822278016416</v>
      </c>
      <c r="K1172">
        <v>945.8969036315558</v>
      </c>
      <c r="L1172">
        <v>1029.5173498348461</v>
      </c>
      <c r="M1172">
        <v>1117.570817226238</v>
      </c>
      <c r="N1172">
        <v>1207.711418489765</v>
      </c>
      <c r="O1172">
        <v>1293.3764623177619</v>
      </c>
      <c r="P1172">
        <v>1347.6748670107179</v>
      </c>
    </row>
    <row r="1173" spans="1:16" x14ac:dyDescent="0.25">
      <c r="A1173" t="s">
        <v>1089</v>
      </c>
      <c r="B1173">
        <v>5.67025882521367E-3</v>
      </c>
      <c r="C1173">
        <v>0.64989221330541658</v>
      </c>
      <c r="D1173">
        <v>1.442988417395628</v>
      </c>
      <c r="E1173">
        <v>81.947527783276641</v>
      </c>
      <c r="F1173">
        <v>83.081299148506616</v>
      </c>
      <c r="G1173">
        <v>83.705956973568519</v>
      </c>
      <c r="H1173">
        <v>84.103902862989855</v>
      </c>
      <c r="I1173">
        <v>3.6000839314084581</v>
      </c>
      <c r="J1173">
        <v>2.4611492114206159</v>
      </c>
      <c r="K1173">
        <v>0.23901691038667289</v>
      </c>
      <c r="L1173">
        <v>2.7590039072295381E-4</v>
      </c>
      <c r="M1173">
        <v>3.5212667550376699E-4</v>
      </c>
      <c r="N1173">
        <v>4.4941207755438593E-4</v>
      </c>
      <c r="O1173">
        <v>5.7357490628529104E-4</v>
      </c>
      <c r="P1173">
        <v>3.406820929537873E-3</v>
      </c>
    </row>
    <row r="1174" spans="1:16" x14ac:dyDescent="0.25">
      <c r="A1174" t="s">
        <v>1090</v>
      </c>
      <c r="I1174">
        <v>789.01366376674196</v>
      </c>
      <c r="J1174">
        <v>866.74220826958458</v>
      </c>
      <c r="K1174">
        <v>945.87215031929361</v>
      </c>
      <c r="L1174">
        <v>1029.464292262189</v>
      </c>
      <c r="M1174">
        <v>1117.482501478109</v>
      </c>
      <c r="N1174">
        <v>1207.5786747530681</v>
      </c>
      <c r="O1174">
        <v>1293.1892078163819</v>
      </c>
      <c r="P1174">
        <v>1347.451548244255</v>
      </c>
    </row>
    <row r="1175" spans="1:16" x14ac:dyDescent="0.25">
      <c r="A1175" t="s">
        <v>1091</v>
      </c>
      <c r="B1175">
        <v>79.691018576053366</v>
      </c>
      <c r="C1175">
        <v>79.691018576053366</v>
      </c>
      <c r="D1175">
        <v>79.691018576053366</v>
      </c>
    </row>
    <row r="1176" spans="1:16" x14ac:dyDescent="0.25">
      <c r="A1176" t="s">
        <v>1092</v>
      </c>
      <c r="I1176">
        <v>790.94739734159748</v>
      </c>
      <c r="J1176">
        <v>869.49852848541775</v>
      </c>
      <c r="K1176">
        <v>955.66961611193358</v>
      </c>
      <c r="L1176">
        <v>1050.331095173711</v>
      </c>
      <c r="M1176">
        <v>1148.168961106514</v>
      </c>
      <c r="N1176">
        <v>1259.7540018411</v>
      </c>
      <c r="O1176">
        <v>1366.704289471505</v>
      </c>
      <c r="P1176">
        <v>1477.167721377054</v>
      </c>
    </row>
    <row r="1177" spans="1:16" x14ac:dyDescent="0.25">
      <c r="A1177" t="s">
        <v>1093</v>
      </c>
      <c r="I1177">
        <v>1154.456718285295</v>
      </c>
      <c r="J1177">
        <v>1269.0658562615699</v>
      </c>
      <c r="K1177">
        <v>1394.7675340145879</v>
      </c>
      <c r="L1177">
        <v>1532.8402357794621</v>
      </c>
      <c r="M1177">
        <v>1675.1641760681109</v>
      </c>
      <c r="N1177">
        <v>1837.627302314401</v>
      </c>
      <c r="O1177">
        <v>1992.7478968298899</v>
      </c>
      <c r="P1177">
        <v>2152.2891039554102</v>
      </c>
    </row>
    <row r="1178" spans="1:16" x14ac:dyDescent="0.25">
      <c r="A1178" t="s">
        <v>1094</v>
      </c>
      <c r="I1178">
        <v>790.37388567760547</v>
      </c>
      <c r="J1178">
        <v>868.63399857893705</v>
      </c>
      <c r="K1178">
        <v>954.19408221483116</v>
      </c>
      <c r="L1178">
        <v>1044.5493871827059</v>
      </c>
      <c r="M1178">
        <v>1140.788513175436</v>
      </c>
      <c r="N1178">
        <v>1244.6729475708601</v>
      </c>
      <c r="O1178">
        <v>1348.79730037578</v>
      </c>
      <c r="P1178">
        <v>1448.4477989254569</v>
      </c>
    </row>
    <row r="1179" spans="1:16" x14ac:dyDescent="0.25">
      <c r="A1179" t="s">
        <v>1095</v>
      </c>
      <c r="I1179">
        <v>790.40147299418993</v>
      </c>
      <c r="J1179">
        <v>868.68019782072179</v>
      </c>
      <c r="K1179">
        <v>954.29063165850323</v>
      </c>
      <c r="L1179">
        <v>1043.9247028572941</v>
      </c>
      <c r="M1179">
        <v>1140.7527413191599</v>
      </c>
      <c r="N1179">
        <v>1243.4828897830471</v>
      </c>
      <c r="O1179">
        <v>1347.0449704165851</v>
      </c>
      <c r="P1179">
        <v>1447.7017624032619</v>
      </c>
    </row>
    <row r="1180" spans="1:16" x14ac:dyDescent="0.25">
      <c r="A1180" t="s">
        <v>1096</v>
      </c>
      <c r="B1180">
        <v>2.1904739634017591E-2</v>
      </c>
      <c r="C1180">
        <v>6.5365281598430416</v>
      </c>
      <c r="D1180">
        <v>303.07206195329121</v>
      </c>
      <c r="E1180">
        <v>308.28608220052388</v>
      </c>
      <c r="F1180">
        <v>315.1088947410168</v>
      </c>
      <c r="G1180">
        <v>320.48376186064252</v>
      </c>
      <c r="H1180">
        <v>323.70336021085188</v>
      </c>
      <c r="I1180">
        <v>323.70431831110278</v>
      </c>
      <c r="J1180">
        <v>323.68317002564731</v>
      </c>
      <c r="K1180">
        <v>73.008141230526519</v>
      </c>
      <c r="L1180">
        <v>1.492848146721789E-3</v>
      </c>
      <c r="M1180">
        <v>1.2745527500562419E-3</v>
      </c>
      <c r="N1180">
        <v>1.6266840604587361E-3</v>
      </c>
      <c r="O1180">
        <v>2.46212569603171E-3</v>
      </c>
      <c r="P1180">
        <v>8.0075746880634568E-3</v>
      </c>
    </row>
    <row r="1181" spans="1:16" x14ac:dyDescent="0.25">
      <c r="A1181" t="s">
        <v>1097</v>
      </c>
      <c r="B1181">
        <v>582.93575271888096</v>
      </c>
      <c r="C1181">
        <v>582.93575271888096</v>
      </c>
      <c r="D1181">
        <v>291.46787635944048</v>
      </c>
      <c r="E1181">
        <v>291.46787635944048</v>
      </c>
      <c r="F1181">
        <v>291.46787635944048</v>
      </c>
      <c r="G1181">
        <v>291.46787635944048</v>
      </c>
      <c r="H1181">
        <v>291.46787635944048</v>
      </c>
    </row>
    <row r="1182" spans="1:16" x14ac:dyDescent="0.25">
      <c r="A1182" t="s">
        <v>1098</v>
      </c>
      <c r="I1182">
        <v>787.27055298242703</v>
      </c>
      <c r="J1182">
        <v>859.45100619237871</v>
      </c>
      <c r="K1182">
        <v>936.9818533235092</v>
      </c>
      <c r="L1182">
        <v>1019.681047425022</v>
      </c>
      <c r="M1182">
        <v>1106.7389175412541</v>
      </c>
      <c r="N1182">
        <v>1195.820204069056</v>
      </c>
      <c r="O1182">
        <v>1280.422855018661</v>
      </c>
      <c r="P1182">
        <v>1334.0821742695789</v>
      </c>
    </row>
    <row r="1183" spans="1:16" x14ac:dyDescent="0.25">
      <c r="A1183" t="s">
        <v>1099</v>
      </c>
      <c r="B1183">
        <v>7.0722882803558223E-4</v>
      </c>
      <c r="C1183">
        <v>172.45435156833341</v>
      </c>
      <c r="D1183">
        <v>174.16028950631241</v>
      </c>
      <c r="E1183">
        <v>175.86624230227699</v>
      </c>
      <c r="F1183">
        <v>177.72998911069499</v>
      </c>
      <c r="G1183">
        <v>179.43594241145709</v>
      </c>
      <c r="H1183">
        <v>180.52596276737489</v>
      </c>
      <c r="I1183">
        <v>2.4509728649141891E-4</v>
      </c>
      <c r="J1183">
        <v>2.5735192736317687E-4</v>
      </c>
      <c r="K1183">
        <v>5.4044020155848249E-5</v>
      </c>
      <c r="L1183">
        <v>6.8975358698586319E-5</v>
      </c>
      <c r="M1183">
        <v>8.8031984452642829E-5</v>
      </c>
      <c r="N1183">
        <v>1.123535545527605E-4</v>
      </c>
      <c r="O1183">
        <v>1.4339468001998431E-4</v>
      </c>
      <c r="P1183">
        <v>9.1504884783792076E-4</v>
      </c>
    </row>
    <row r="1184" spans="1:16" x14ac:dyDescent="0.25">
      <c r="A1184" t="s">
        <v>1100</v>
      </c>
      <c r="B1184">
        <v>171.06388457762401</v>
      </c>
    </row>
    <row r="1185" spans="1:16" x14ac:dyDescent="0.25">
      <c r="A1185" t="s">
        <v>1101</v>
      </c>
      <c r="I1185">
        <v>787.18101414802652</v>
      </c>
      <c r="J1185">
        <v>859.2275304166368</v>
      </c>
      <c r="K1185">
        <v>936.55635860460825</v>
      </c>
      <c r="L1185">
        <v>1019.00912314236</v>
      </c>
      <c r="M1185">
        <v>1105.766031849621</v>
      </c>
      <c r="N1185">
        <v>1194.4757641435019</v>
      </c>
      <c r="O1185">
        <v>1278.633804594346</v>
      </c>
      <c r="P1185">
        <v>1332.0175267661541</v>
      </c>
    </row>
    <row r="1186" spans="1:16" x14ac:dyDescent="0.25">
      <c r="A1186" t="s">
        <v>1102</v>
      </c>
      <c r="B1186">
        <v>2.0225053705812158E-3</v>
      </c>
      <c r="C1186">
        <v>553.88703341321684</v>
      </c>
      <c r="D1186">
        <v>559.36613801117505</v>
      </c>
      <c r="E1186">
        <v>564.84529016260819</v>
      </c>
      <c r="F1186">
        <v>570.83124272858845</v>
      </c>
      <c r="G1186">
        <v>576.31039538483185</v>
      </c>
      <c r="H1186">
        <v>579.80251978140871</v>
      </c>
      <c r="I1186">
        <v>2.4509728665759708E-4</v>
      </c>
      <c r="J1186">
        <v>2.5735192757003549E-4</v>
      </c>
      <c r="K1186">
        <v>5.4044020151628988E-5</v>
      </c>
      <c r="L1186">
        <v>6.8975358702560354E-5</v>
      </c>
      <c r="M1186">
        <v>8.8031984463559187E-5</v>
      </c>
      <c r="N1186">
        <v>1.123535545737299E-4</v>
      </c>
      <c r="O1186">
        <v>1.4339468005113341E-4</v>
      </c>
      <c r="P1186">
        <v>9.1504884817450156E-4</v>
      </c>
    </row>
    <row r="1187" spans="1:16" x14ac:dyDescent="0.25">
      <c r="A1187" t="s">
        <v>1103</v>
      </c>
      <c r="B1187">
        <v>549.42135310347669</v>
      </c>
    </row>
    <row r="1188" spans="1:16" x14ac:dyDescent="0.25">
      <c r="A1188" t="s">
        <v>1104</v>
      </c>
      <c r="I1188">
        <v>790.36652402571849</v>
      </c>
      <c r="J1188">
        <v>868.6183955791812</v>
      </c>
      <c r="K1188">
        <v>954.14818067128397</v>
      </c>
      <c r="L1188">
        <v>1045.0823399618289</v>
      </c>
      <c r="M1188">
        <v>1140.7528080460279</v>
      </c>
      <c r="N1188">
        <v>1245.7073226290349</v>
      </c>
      <c r="O1188">
        <v>1348.894326647157</v>
      </c>
      <c r="P1188">
        <v>1450.737391267776</v>
      </c>
    </row>
    <row r="1189" spans="1:16" x14ac:dyDescent="0.25">
      <c r="A1189" t="s">
        <v>1105</v>
      </c>
      <c r="I1189">
        <v>790.37263295555795</v>
      </c>
      <c r="J1189">
        <v>868.62575414380944</v>
      </c>
      <c r="K1189">
        <v>954.15795310083877</v>
      </c>
      <c r="L1189">
        <v>1045.107363770903</v>
      </c>
      <c r="M1189">
        <v>1140.8164746241021</v>
      </c>
      <c r="N1189">
        <v>1245.7988077210209</v>
      </c>
      <c r="O1189">
        <v>1349.049991327058</v>
      </c>
      <c r="P1189">
        <v>1450.923998512882</v>
      </c>
    </row>
    <row r="1190" spans="1:16" x14ac:dyDescent="0.25">
      <c r="A1190" t="s">
        <v>1106</v>
      </c>
      <c r="B1190">
        <v>2.5610839476027811</v>
      </c>
      <c r="C1190">
        <v>2.5610839476027811</v>
      </c>
      <c r="D1190">
        <v>2.5610839476027811</v>
      </c>
      <c r="E1190">
        <v>2.5610839476027811</v>
      </c>
      <c r="F1190">
        <v>1.2805419738013899</v>
      </c>
      <c r="G1190">
        <v>1.2805419738013899</v>
      </c>
      <c r="H1190">
        <v>1.2805419738013899</v>
      </c>
      <c r="I1190">
        <v>1.2805419738013899</v>
      </c>
      <c r="J1190">
        <v>1.2805419738013899</v>
      </c>
    </row>
    <row r="1191" spans="1:16" x14ac:dyDescent="0.25">
      <c r="A1191" t="s">
        <v>1107</v>
      </c>
      <c r="B1191">
        <v>2.6648527605287929E-2</v>
      </c>
      <c r="C1191">
        <v>0.816697210335663</v>
      </c>
      <c r="D1191">
        <v>1.6176437039745031</v>
      </c>
      <c r="E1191">
        <v>2.2594359249722129</v>
      </c>
      <c r="F1191">
        <v>2.8648609375623328</v>
      </c>
      <c r="G1191">
        <v>3.530296647794108</v>
      </c>
      <c r="H1191">
        <v>4.1069004353406431</v>
      </c>
      <c r="I1191">
        <v>4.1078585338735909</v>
      </c>
      <c r="J1191">
        <v>4.1086149866280088</v>
      </c>
      <c r="K1191">
        <v>3.1650621605070648</v>
      </c>
      <c r="L1191">
        <v>0.3661202218128673</v>
      </c>
      <c r="M1191">
        <v>1.5462682972080821E-3</v>
      </c>
      <c r="N1191">
        <v>1.973467775467128E-3</v>
      </c>
      <c r="O1191">
        <v>3.2548618340581818E-3</v>
      </c>
      <c r="P1191">
        <v>9.5666641671394471E-3</v>
      </c>
    </row>
    <row r="1192" spans="1:16" x14ac:dyDescent="0.25">
      <c r="A1192" t="s">
        <v>1108</v>
      </c>
      <c r="I1192">
        <v>790.37359930159391</v>
      </c>
      <c r="J1192">
        <v>868.62695111907101</v>
      </c>
      <c r="K1192">
        <v>954.15958554625536</v>
      </c>
      <c r="L1192">
        <v>1045.1113781134859</v>
      </c>
      <c r="M1192">
        <v>1140.826293759068</v>
      </c>
      <c r="N1192">
        <v>1245.8129396030761</v>
      </c>
      <c r="O1192">
        <v>1349.073685137203</v>
      </c>
      <c r="P1192">
        <v>1450.952415660606</v>
      </c>
    </row>
    <row r="1193" spans="1:16" x14ac:dyDescent="0.25">
      <c r="A1193" t="s">
        <v>1109</v>
      </c>
      <c r="B1193">
        <v>2.561083947602778</v>
      </c>
      <c r="C1193">
        <v>2.561083947602778</v>
      </c>
      <c r="D1193">
        <v>2.561083947602778</v>
      </c>
      <c r="E1193">
        <v>2.561083947602778</v>
      </c>
      <c r="F1193">
        <v>1.280541973801389</v>
      </c>
      <c r="G1193">
        <v>1.280541973801389</v>
      </c>
      <c r="H1193">
        <v>1.280541973801389</v>
      </c>
      <c r="I1193">
        <v>1.280541973801389</v>
      </c>
      <c r="J1193">
        <v>1.280541973801389</v>
      </c>
    </row>
    <row r="1194" spans="1:16" x14ac:dyDescent="0.25">
      <c r="A1194" t="s">
        <v>1110</v>
      </c>
      <c r="I1194">
        <v>27.46148930979524</v>
      </c>
      <c r="J1194">
        <v>30.187936127426251</v>
      </c>
      <c r="K1194">
        <v>33.178576182628817</v>
      </c>
      <c r="L1194">
        <v>36.463358521104929</v>
      </c>
      <c r="M1194">
        <v>40.065136615443521</v>
      </c>
      <c r="N1194">
        <v>43.644632389025027</v>
      </c>
      <c r="O1194">
        <v>47.657037249964738</v>
      </c>
      <c r="P1194">
        <v>52.08590841205433</v>
      </c>
    </row>
    <row r="1195" spans="1:16" x14ac:dyDescent="0.25">
      <c r="A1195" t="s">
        <v>1111</v>
      </c>
      <c r="I1195">
        <v>27.46145711767517</v>
      </c>
      <c r="J1195">
        <v>30.187895888462471</v>
      </c>
      <c r="K1195">
        <v>33.178523668603837</v>
      </c>
      <c r="L1195">
        <v>36.463293041609397</v>
      </c>
      <c r="M1195">
        <v>40.065055683814514</v>
      </c>
      <c r="N1195">
        <v>43.64410647810854</v>
      </c>
      <c r="O1195">
        <v>47.656324253071091</v>
      </c>
      <c r="P1195">
        <v>52.085110093222951</v>
      </c>
    </row>
    <row r="1196" spans="1:16" x14ac:dyDescent="0.25">
      <c r="A1196" t="s">
        <v>1112</v>
      </c>
      <c r="I1196">
        <v>27.461505328886211</v>
      </c>
      <c r="J1196">
        <v>30.187956302629811</v>
      </c>
      <c r="K1196">
        <v>33.178602656339891</v>
      </c>
      <c r="L1196">
        <v>36.463391665129407</v>
      </c>
      <c r="M1196">
        <v>40.065177718045149</v>
      </c>
      <c r="N1196">
        <v>43.644890702162478</v>
      </c>
      <c r="O1196">
        <v>47.657387569163902</v>
      </c>
      <c r="P1196">
        <v>52.086300960462466</v>
      </c>
    </row>
    <row r="1197" spans="1:16" x14ac:dyDescent="0.25">
      <c r="A1197" t="s">
        <v>1113</v>
      </c>
      <c r="I1197">
        <v>27.428253967698719</v>
      </c>
      <c r="J1197">
        <v>30.137479982753192</v>
      </c>
      <c r="K1197">
        <v>33.094467701483516</v>
      </c>
      <c r="L1197">
        <v>36.232328570158451</v>
      </c>
      <c r="M1197">
        <v>39.526995155199941</v>
      </c>
      <c r="N1197">
        <v>43.134717151059263</v>
      </c>
      <c r="O1197">
        <v>46.662168817358094</v>
      </c>
      <c r="P1197">
        <v>50.095462777795248</v>
      </c>
    </row>
    <row r="1198" spans="1:16" x14ac:dyDescent="0.25">
      <c r="A1198" t="s">
        <v>1114</v>
      </c>
      <c r="I1198">
        <v>27.42822881487384</v>
      </c>
      <c r="J1198">
        <v>30.137448523281151</v>
      </c>
      <c r="K1198">
        <v>33.094424121569247</v>
      </c>
      <c r="L1198">
        <v>36.23222675660022</v>
      </c>
      <c r="M1198">
        <v>39.526757242244138</v>
      </c>
      <c r="N1198">
        <v>43.134376576999678</v>
      </c>
      <c r="O1198">
        <v>46.661608278570171</v>
      </c>
      <c r="P1198">
        <v>50.094792413915783</v>
      </c>
    </row>
    <row r="1199" spans="1:16" x14ac:dyDescent="0.25">
      <c r="A1199" t="s">
        <v>1115</v>
      </c>
      <c r="I1199">
        <v>27.428273131573711</v>
      </c>
      <c r="J1199">
        <v>30.137503852188271</v>
      </c>
      <c r="K1199">
        <v>33.094500682987658</v>
      </c>
      <c r="L1199">
        <v>36.232406099985162</v>
      </c>
      <c r="M1199">
        <v>39.527176972893173</v>
      </c>
      <c r="N1199">
        <v>43.134977511559967</v>
      </c>
      <c r="O1199">
        <v>46.662597771455651</v>
      </c>
      <c r="P1199">
        <v>50.095975822117509</v>
      </c>
    </row>
    <row r="1200" spans="1:16" x14ac:dyDescent="0.25">
      <c r="A1200" t="s">
        <v>1116</v>
      </c>
      <c r="I1200">
        <v>27.428323833578329</v>
      </c>
      <c r="J1200">
        <v>30.137567700402322</v>
      </c>
      <c r="K1200">
        <v>33.094589504164119</v>
      </c>
      <c r="L1200">
        <v>36.232611541163891</v>
      </c>
      <c r="M1200">
        <v>39.527654097222538</v>
      </c>
      <c r="N1200">
        <v>43.135660291876668</v>
      </c>
      <c r="O1200">
        <v>46.663719937754252</v>
      </c>
      <c r="P1200">
        <v>50.097317912929739</v>
      </c>
    </row>
    <row r="1201" spans="1:16" x14ac:dyDescent="0.25">
      <c r="A1201" t="s">
        <v>1117</v>
      </c>
      <c r="I1201">
        <v>27.428257320357041</v>
      </c>
      <c r="J1201">
        <v>30.137484874328671</v>
      </c>
      <c r="K1201">
        <v>33.094475072875269</v>
      </c>
      <c r="L1201">
        <v>36.23234245103216</v>
      </c>
      <c r="M1201">
        <v>39.52702295883298</v>
      </c>
      <c r="N1201">
        <v>43.134756439112493</v>
      </c>
      <c r="O1201">
        <v>46.662230614219297</v>
      </c>
      <c r="P1201">
        <v>50.095536526869893</v>
      </c>
    </row>
    <row r="1202" spans="1:16" x14ac:dyDescent="0.25">
      <c r="A1202" t="s">
        <v>1118</v>
      </c>
      <c r="I1202">
        <v>27.42835747193401</v>
      </c>
      <c r="J1202">
        <v>30.137609550124079</v>
      </c>
      <c r="K1202">
        <v>33.094647293012763</v>
      </c>
      <c r="L1202">
        <v>36.232747622459243</v>
      </c>
      <c r="M1202">
        <v>39.527973483861103</v>
      </c>
      <c r="N1202">
        <v>43.136117768788012</v>
      </c>
      <c r="O1202">
        <v>46.664474011188659</v>
      </c>
      <c r="P1202">
        <v>50.098219966898057</v>
      </c>
    </row>
    <row r="1203" spans="1:16" x14ac:dyDescent="0.25">
      <c r="A1203" t="s">
        <v>1119</v>
      </c>
      <c r="B1203">
        <v>2.4339070701609091E-2</v>
      </c>
      <c r="C1203">
        <v>0.40924247562229188</v>
      </c>
      <c r="D1203">
        <v>0.81594678694628586</v>
      </c>
      <c r="E1203">
        <v>1.2265844258089471</v>
      </c>
      <c r="F1203">
        <v>21.916167006507649</v>
      </c>
      <c r="G1203">
        <v>22.323874466930011</v>
      </c>
      <c r="H1203">
        <v>22.56655027618848</v>
      </c>
      <c r="I1203">
        <v>22.567980571221639</v>
      </c>
      <c r="J1203">
        <v>22.569233334187171</v>
      </c>
      <c r="K1203">
        <v>22.5702874012443</v>
      </c>
      <c r="L1203">
        <v>22.566764044189242</v>
      </c>
      <c r="M1203">
        <v>13.23511752045026</v>
      </c>
      <c r="N1203">
        <v>6.9262288508355439E-3</v>
      </c>
      <c r="O1203">
        <v>8.2015312501174456E-3</v>
      </c>
      <c r="P1203">
        <v>1.8410279059482341E-2</v>
      </c>
    </row>
    <row r="1204" spans="1:16" x14ac:dyDescent="0.25">
      <c r="A1204" t="s">
        <v>1120</v>
      </c>
      <c r="B1204">
        <v>40.570381301873461</v>
      </c>
      <c r="C1204">
        <v>40.570381301873461</v>
      </c>
      <c r="D1204">
        <v>40.570381301873461</v>
      </c>
      <c r="E1204">
        <v>40.570381301873461</v>
      </c>
      <c r="F1204">
        <v>20.28519065093673</v>
      </c>
      <c r="G1204">
        <v>20.28519065093673</v>
      </c>
      <c r="H1204">
        <v>20.28519065093673</v>
      </c>
      <c r="I1204">
        <v>20.28519065093673</v>
      </c>
      <c r="J1204">
        <v>20.28519065093673</v>
      </c>
    </row>
    <row r="1205" spans="1:16" x14ac:dyDescent="0.25">
      <c r="A1205" t="s">
        <v>1121</v>
      </c>
      <c r="B1205">
        <v>1.6500281022036899E-2</v>
      </c>
      <c r="C1205">
        <v>3.1555634903051188E-2</v>
      </c>
      <c r="D1205">
        <v>5.2467725211130252E-2</v>
      </c>
      <c r="E1205">
        <v>6.9785482945460831E-2</v>
      </c>
      <c r="F1205">
        <v>8.6345257589556773E-2</v>
      </c>
      <c r="G1205">
        <v>0.1003190007847815</v>
      </c>
      <c r="H1205">
        <v>0.1129198121815362</v>
      </c>
      <c r="I1205">
        <v>0.11458798227703559</v>
      </c>
      <c r="J1205">
        <v>0.116090348203616</v>
      </c>
      <c r="K1205">
        <v>0.1174062944653595</v>
      </c>
      <c r="L1205">
        <v>0.1191714916402411</v>
      </c>
      <c r="M1205">
        <v>0.11800549089330779</v>
      </c>
      <c r="N1205">
        <v>5.5881163124479431E-2</v>
      </c>
      <c r="O1205">
        <v>1.202539170025828E-2</v>
      </c>
      <c r="P1205">
        <v>2.3038227244000991E-2</v>
      </c>
    </row>
    <row r="1206" spans="1:16" x14ac:dyDescent="0.25">
      <c r="A1206" t="s">
        <v>1122</v>
      </c>
      <c r="I1206">
        <v>104.4485544552209</v>
      </c>
      <c r="J1206">
        <v>114.8196763835155</v>
      </c>
      <c r="K1206">
        <v>126.2001478525026</v>
      </c>
      <c r="L1206">
        <v>138.69335755383409</v>
      </c>
      <c r="M1206">
        <v>152.37932382156271</v>
      </c>
      <c r="N1206">
        <v>167.33379591589329</v>
      </c>
      <c r="O1206">
        <v>181.1533787230355</v>
      </c>
      <c r="P1206">
        <v>196.5372678925624</v>
      </c>
    </row>
    <row r="1207" spans="1:16" x14ac:dyDescent="0.25">
      <c r="A1207" t="s">
        <v>1123</v>
      </c>
      <c r="I1207">
        <v>104.46226127593241</v>
      </c>
      <c r="J1207">
        <v>114.8532152602936</v>
      </c>
      <c r="K1207">
        <v>126.2512828356564</v>
      </c>
      <c r="L1207">
        <v>138.77223980222391</v>
      </c>
      <c r="M1207">
        <v>152.49121697350159</v>
      </c>
      <c r="N1207">
        <v>166.02558096610949</v>
      </c>
      <c r="O1207">
        <v>181.86780878016441</v>
      </c>
      <c r="P1207">
        <v>198.94146338456639</v>
      </c>
    </row>
    <row r="1208" spans="1:16" x14ac:dyDescent="0.25">
      <c r="A1208" t="s">
        <v>1124</v>
      </c>
      <c r="I1208">
        <v>1.3042053069188231</v>
      </c>
      <c r="J1208">
        <v>2.770526822668129</v>
      </c>
      <c r="K1208">
        <v>4.322832715763731</v>
      </c>
      <c r="L1208">
        <v>5.6072919556696279</v>
      </c>
      <c r="M1208">
        <v>6.9958039874312146</v>
      </c>
      <c r="N1208">
        <v>7.8409654073362569</v>
      </c>
      <c r="O1208">
        <v>9.0025954088808522</v>
      </c>
      <c r="P1208">
        <v>10.2146890107615</v>
      </c>
    </row>
    <row r="1209" spans="1:16" x14ac:dyDescent="0.25">
      <c r="A1209" t="s">
        <v>1125</v>
      </c>
      <c r="I1209">
        <v>104.4617495829353</v>
      </c>
      <c r="J1209">
        <v>114.85260395563969</v>
      </c>
      <c r="K1209">
        <v>126.25050725701</v>
      </c>
      <c r="L1209">
        <v>138.77128817469409</v>
      </c>
      <c r="M1209">
        <v>152.49002576604369</v>
      </c>
      <c r="N1209">
        <v>166.01433869283741</v>
      </c>
      <c r="O1209">
        <v>181.8545978479097</v>
      </c>
      <c r="P1209">
        <v>198.92674239961269</v>
      </c>
    </row>
    <row r="1210" spans="1:16" x14ac:dyDescent="0.25">
      <c r="A1210" t="s">
        <v>1126</v>
      </c>
      <c r="I1210">
        <v>1.1627363468634979</v>
      </c>
      <c r="J1210">
        <v>2.3133430526477232</v>
      </c>
      <c r="K1210">
        <v>3.4718462459161459</v>
      </c>
      <c r="L1210">
        <v>4.5731427530161533</v>
      </c>
      <c r="M1210">
        <v>5.8044091694418292</v>
      </c>
      <c r="N1210">
        <v>6.5615041195888102</v>
      </c>
      <c r="O1210">
        <v>7.482806803658967</v>
      </c>
      <c r="P1210">
        <v>8.4441361884199058</v>
      </c>
    </row>
    <row r="1211" spans="1:16" x14ac:dyDescent="0.25">
      <c r="A1211" t="s">
        <v>1127</v>
      </c>
      <c r="B1211">
        <v>0.34029776903385173</v>
      </c>
      <c r="C1211">
        <v>0.52942135024959458</v>
      </c>
      <c r="D1211">
        <v>6.0555634565284828</v>
      </c>
      <c r="E1211">
        <v>6.381536070588143</v>
      </c>
      <c r="F1211">
        <v>6.687473897304514</v>
      </c>
      <c r="G1211">
        <v>6.7550601222579889</v>
      </c>
      <c r="H1211">
        <v>6.7986411606276986</v>
      </c>
      <c r="I1211">
        <v>6.7998353857244851</v>
      </c>
      <c r="J1211">
        <v>6.8010892684189521</v>
      </c>
      <c r="K1211">
        <v>6.8021442008034576</v>
      </c>
      <c r="L1211">
        <v>6.6295460318467176</v>
      </c>
      <c r="M1211">
        <v>0.26961960476600533</v>
      </c>
      <c r="N1211">
        <v>6.0364406693561249E-3</v>
      </c>
      <c r="O1211">
        <v>7.678203753583154E-3</v>
      </c>
      <c r="P1211">
        <v>1.781394351481555E-2</v>
      </c>
    </row>
    <row r="1212" spans="1:16" x14ac:dyDescent="0.25">
      <c r="A1212" t="s">
        <v>1128</v>
      </c>
      <c r="I1212">
        <v>104.4621975333034</v>
      </c>
      <c r="J1212">
        <v>114.8531414309617</v>
      </c>
      <c r="K1212">
        <v>126.251191124648</v>
      </c>
      <c r="L1212">
        <v>138.7721285291808</v>
      </c>
      <c r="M1212">
        <v>152.49107768927141</v>
      </c>
      <c r="N1212">
        <v>166.02409736669389</v>
      </c>
      <c r="O1212">
        <v>181.86606669416881</v>
      </c>
      <c r="P1212">
        <v>198.93952416959979</v>
      </c>
    </row>
    <row r="1213" spans="1:16" x14ac:dyDescent="0.25">
      <c r="A1213" t="s">
        <v>2682</v>
      </c>
      <c r="B1213">
        <v>7.5620388695010314</v>
      </c>
      <c r="C1213">
        <v>5.6715291521257729</v>
      </c>
      <c r="D1213">
        <v>5.6715291521257729</v>
      </c>
      <c r="E1213">
        <v>5.6715291521257729</v>
      </c>
      <c r="F1213">
        <v>5.6715291521257729</v>
      </c>
      <c r="G1213">
        <v>5.6715291521257729</v>
      </c>
      <c r="H1213">
        <v>3.7810194347505148</v>
      </c>
      <c r="I1213">
        <v>3.7810194347505148</v>
      </c>
      <c r="J1213">
        <v>3.7810194347505148</v>
      </c>
      <c r="K1213">
        <v>2.646713604325361</v>
      </c>
      <c r="L1213">
        <v>0.7562038869501031</v>
      </c>
    </row>
    <row r="1214" spans="1:16" x14ac:dyDescent="0.25">
      <c r="A1214" t="s">
        <v>1129</v>
      </c>
      <c r="I1214">
        <v>1.5144648865441339</v>
      </c>
      <c r="J1214">
        <v>2.8105526228210911</v>
      </c>
      <c r="K1214">
        <v>3.8104834054294829</v>
      </c>
      <c r="L1214">
        <v>4.8750198143160972</v>
      </c>
      <c r="M1214">
        <v>6.2296751736170384</v>
      </c>
      <c r="N1214">
        <v>7.2819405864297542</v>
      </c>
      <c r="O1214">
        <v>8.4152409616898129</v>
      </c>
      <c r="P1214">
        <v>9.5977751050665496</v>
      </c>
    </row>
    <row r="1215" spans="1:16" x14ac:dyDescent="0.25">
      <c r="A1215" t="s">
        <v>1130</v>
      </c>
      <c r="I1215">
        <v>104.4629284994288</v>
      </c>
      <c r="J1215">
        <v>114.8434354559293</v>
      </c>
      <c r="K1215">
        <v>126.2391551597468</v>
      </c>
      <c r="L1215">
        <v>138.7409403994219</v>
      </c>
      <c r="M1215">
        <v>152.44044447947729</v>
      </c>
      <c r="N1215">
        <v>167.41968947881369</v>
      </c>
      <c r="O1215">
        <v>183.7134361943742</v>
      </c>
      <c r="P1215">
        <v>201.10882544848889</v>
      </c>
    </row>
    <row r="1216" spans="1:16" x14ac:dyDescent="0.25">
      <c r="A1216" t="s">
        <v>1131</v>
      </c>
      <c r="I1216">
        <v>104.4629721877624</v>
      </c>
      <c r="J1216">
        <v>114.843489336323</v>
      </c>
      <c r="K1216">
        <v>126.239223540046</v>
      </c>
      <c r="L1216">
        <v>138.74102728177581</v>
      </c>
      <c r="M1216">
        <v>152.44055521594231</v>
      </c>
      <c r="N1216">
        <v>167.41983130909961</v>
      </c>
      <c r="O1216">
        <v>183.7136182268471</v>
      </c>
      <c r="P1216">
        <v>201.10904230328131</v>
      </c>
    </row>
    <row r="1217" spans="1:16" x14ac:dyDescent="0.25">
      <c r="A1217" t="s">
        <v>1132</v>
      </c>
      <c r="I1217">
        <v>104.46276789513</v>
      </c>
      <c r="J1217">
        <v>114.84323740292329</v>
      </c>
      <c r="K1217">
        <v>126.23890383184001</v>
      </c>
      <c r="L1217">
        <v>138.7406210961955</v>
      </c>
      <c r="M1217">
        <v>152.4400375434511</v>
      </c>
      <c r="N1217">
        <v>167.41916832179919</v>
      </c>
      <c r="O1217">
        <v>183.7127673709025</v>
      </c>
      <c r="P1217">
        <v>201.1080287265454</v>
      </c>
    </row>
    <row r="1218" spans="1:16" x14ac:dyDescent="0.25">
      <c r="A1218" t="s">
        <v>1133</v>
      </c>
      <c r="B1218">
        <v>0.33713924560301212</v>
      </c>
      <c r="C1218">
        <v>0.5393137142302552</v>
      </c>
      <c r="D1218">
        <v>0.64579142020260538</v>
      </c>
      <c r="E1218">
        <v>0.77740700826713716</v>
      </c>
      <c r="F1218">
        <v>2.0337393005652888</v>
      </c>
      <c r="G1218">
        <v>3.6687058525182481</v>
      </c>
      <c r="H1218">
        <v>8.2087522995248268</v>
      </c>
      <c r="I1218">
        <v>8.2109446502991208</v>
      </c>
      <c r="J1218">
        <v>8.2129949583230299</v>
      </c>
      <c r="K1218">
        <v>8.2148760538775374</v>
      </c>
      <c r="L1218">
        <v>8.2171199182487946</v>
      </c>
      <c r="M1218">
        <v>8.2198322028549597</v>
      </c>
      <c r="N1218">
        <v>8.2232253245141322</v>
      </c>
      <c r="O1218">
        <v>8.2279655621613585</v>
      </c>
      <c r="P1218">
        <v>8.2441000609044668</v>
      </c>
    </row>
    <row r="1219" spans="1:16" x14ac:dyDescent="0.25">
      <c r="A1219" t="s">
        <v>1134</v>
      </c>
      <c r="B1219">
        <v>7.9765843737929538</v>
      </c>
      <c r="C1219">
        <v>7.9765843737929538</v>
      </c>
      <c r="D1219">
        <v>7.9765843737929538</v>
      </c>
      <c r="E1219">
        <v>7.9765843737929538</v>
      </c>
      <c r="F1219">
        <v>6.9795113270688347</v>
      </c>
      <c r="G1219">
        <v>6.9795113270688347</v>
      </c>
      <c r="H1219">
        <v>6.9795113270688347</v>
      </c>
      <c r="I1219">
        <v>6.9795113270688347</v>
      </c>
      <c r="J1219">
        <v>6.9795113270688347</v>
      </c>
      <c r="K1219">
        <v>5.9824382803447156</v>
      </c>
      <c r="L1219">
        <v>4.9853652336205956</v>
      </c>
      <c r="M1219">
        <v>3.9882921868964769</v>
      </c>
      <c r="N1219">
        <v>2.9912191401723578</v>
      </c>
      <c r="O1219">
        <v>1.994146093448238</v>
      </c>
      <c r="P1219">
        <v>0.99707304672411923</v>
      </c>
    </row>
    <row r="1220" spans="1:16" x14ac:dyDescent="0.25">
      <c r="A1220" t="s">
        <v>1135</v>
      </c>
      <c r="I1220">
        <v>422.30687060690508</v>
      </c>
      <c r="J1220">
        <v>463.20855683069681</v>
      </c>
      <c r="K1220">
        <v>507.41627622085912</v>
      </c>
      <c r="L1220">
        <v>551.97981417106826</v>
      </c>
      <c r="M1220">
        <v>594.63732478523718</v>
      </c>
      <c r="N1220">
        <v>641.71749085178044</v>
      </c>
      <c r="O1220">
        <v>675.75886661051049</v>
      </c>
      <c r="P1220">
        <v>702.05395679096011</v>
      </c>
    </row>
    <row r="1221" spans="1:16" x14ac:dyDescent="0.25">
      <c r="A1221" t="s">
        <v>1136</v>
      </c>
      <c r="B1221">
        <v>6.5297714185401359E-3</v>
      </c>
      <c r="C1221">
        <v>2.1585296871272099</v>
      </c>
      <c r="D1221">
        <v>4.3161252560161243</v>
      </c>
      <c r="E1221">
        <v>6.4738061764093278</v>
      </c>
      <c r="F1221">
        <v>116.77971810788441</v>
      </c>
      <c r="G1221">
        <v>118.93749705316711</v>
      </c>
      <c r="H1221">
        <v>120.3069057757528</v>
      </c>
      <c r="I1221">
        <v>120.30715087324209</v>
      </c>
      <c r="J1221">
        <v>120.3073458372033</v>
      </c>
      <c r="K1221">
        <v>117.71648686333219</v>
      </c>
      <c r="L1221">
        <v>0.97993917597194757</v>
      </c>
      <c r="M1221">
        <v>4.0441299011572372E-4</v>
      </c>
      <c r="N1221">
        <v>5.1614464824734161E-4</v>
      </c>
      <c r="O1221">
        <v>8.5129328141835881E-4</v>
      </c>
      <c r="P1221">
        <v>2.5852829053914939E-3</v>
      </c>
    </row>
    <row r="1222" spans="1:16" x14ac:dyDescent="0.25">
      <c r="A1222" t="s">
        <v>1137</v>
      </c>
      <c r="B1222">
        <v>216.29657059409519</v>
      </c>
      <c r="C1222">
        <v>216.29657059409519</v>
      </c>
      <c r="D1222">
        <v>216.29657059409519</v>
      </c>
      <c r="E1222">
        <v>216.29657059409519</v>
      </c>
      <c r="F1222">
        <v>108.14828529704759</v>
      </c>
      <c r="G1222">
        <v>108.14828529704759</v>
      </c>
      <c r="H1222">
        <v>108.14828529704759</v>
      </c>
      <c r="I1222">
        <v>108.14828529704759</v>
      </c>
      <c r="J1222">
        <v>108.14828529704759</v>
      </c>
    </row>
    <row r="1223" spans="1:16" x14ac:dyDescent="0.25">
      <c r="A1223" t="s">
        <v>1138</v>
      </c>
      <c r="I1223">
        <v>10.803489766406731</v>
      </c>
      <c r="J1223">
        <v>11.8738086507734</v>
      </c>
      <c r="K1223">
        <v>13.04621698477326</v>
      </c>
      <c r="L1223">
        <v>14.33248470208634</v>
      </c>
      <c r="M1223">
        <v>15.660860040569739</v>
      </c>
      <c r="N1223">
        <v>17.130367046580091</v>
      </c>
      <c r="O1223">
        <v>18.652835698414421</v>
      </c>
      <c r="P1223">
        <v>20.055410607762759</v>
      </c>
    </row>
    <row r="1224" spans="1:16" x14ac:dyDescent="0.25">
      <c r="A1224" t="s">
        <v>1139</v>
      </c>
      <c r="I1224">
        <v>10.803457156278959</v>
      </c>
      <c r="J1224">
        <v>11.873768147630869</v>
      </c>
      <c r="K1224">
        <v>13.046163535076049</v>
      </c>
      <c r="L1224">
        <v>14.33241693941515</v>
      </c>
      <c r="M1224">
        <v>15.66059477358078</v>
      </c>
      <c r="N1224">
        <v>17.129983679987578</v>
      </c>
      <c r="O1224">
        <v>18.65225367274844</v>
      </c>
      <c r="P1224">
        <v>20.0546451701424</v>
      </c>
    </row>
    <row r="1225" spans="1:16" x14ac:dyDescent="0.25">
      <c r="A1225" t="s">
        <v>1140</v>
      </c>
      <c r="I1225">
        <v>10.80348344247423</v>
      </c>
      <c r="J1225">
        <v>11.873800795507901</v>
      </c>
      <c r="K1225">
        <v>13.04620661767086</v>
      </c>
      <c r="L1225">
        <v>14.33247155787145</v>
      </c>
      <c r="M1225">
        <v>15.660808610311401</v>
      </c>
      <c r="N1225">
        <v>17.130292708922809</v>
      </c>
      <c r="O1225">
        <v>18.652722822086449</v>
      </c>
      <c r="P1225">
        <v>20.05526213742294</v>
      </c>
    </row>
    <row r="1226" spans="1:16" x14ac:dyDescent="0.25">
      <c r="A1226" t="s">
        <v>1141</v>
      </c>
      <c r="I1226">
        <v>10.810424490031609</v>
      </c>
      <c r="J1226">
        <v>11.884503690867261</v>
      </c>
      <c r="K1226">
        <v>13.063252614949899</v>
      </c>
      <c r="L1226">
        <v>14.35736891804134</v>
      </c>
      <c r="M1226">
        <v>15.77540656968163</v>
      </c>
      <c r="N1226">
        <v>17.32555403354062</v>
      </c>
      <c r="O1226">
        <v>18.75824985894803</v>
      </c>
      <c r="P1226">
        <v>20.357119374566189</v>
      </c>
    </row>
    <row r="1227" spans="1:16" x14ac:dyDescent="0.25">
      <c r="A1227" t="s">
        <v>1142</v>
      </c>
      <c r="I1227">
        <v>10.803606389305941</v>
      </c>
      <c r="J1227">
        <v>11.87395360120064</v>
      </c>
      <c r="K1227">
        <v>13.04640838791528</v>
      </c>
      <c r="L1227">
        <v>14.332727482169741</v>
      </c>
      <c r="M1227">
        <v>15.661807351127591</v>
      </c>
      <c r="N1227">
        <v>17.13173713075782</v>
      </c>
      <c r="O1227">
        <v>18.654917471055011</v>
      </c>
      <c r="P1227">
        <v>20.058150833399761</v>
      </c>
    </row>
    <row r="1228" spans="1:16" x14ac:dyDescent="0.25">
      <c r="A1228" t="s">
        <v>1143</v>
      </c>
      <c r="I1228">
        <v>10.80362398559712</v>
      </c>
      <c r="J1228">
        <v>11.873975489319379</v>
      </c>
      <c r="K1228">
        <v>13.046437309818661</v>
      </c>
      <c r="L1228">
        <v>14.332764186915499</v>
      </c>
      <c r="M1228">
        <v>15.66195008122785</v>
      </c>
      <c r="N1228">
        <v>17.131943692851252</v>
      </c>
      <c r="O1228">
        <v>18.65523155269031</v>
      </c>
      <c r="P1228">
        <v>20.058564580841981</v>
      </c>
    </row>
    <row r="1229" spans="1:16" x14ac:dyDescent="0.25">
      <c r="A1229" t="s">
        <v>1144</v>
      </c>
      <c r="B1229">
        <v>2.160396238652084E-2</v>
      </c>
      <c r="C1229">
        <v>4.2442559268002278E-2</v>
      </c>
      <c r="D1229">
        <v>0.30873467283300621</v>
      </c>
      <c r="E1229">
        <v>0.34210350276741341</v>
      </c>
      <c r="F1229">
        <v>0.37216452718654219</v>
      </c>
      <c r="G1229">
        <v>0.4035972841303288</v>
      </c>
      <c r="H1229">
        <v>0.43866888275813348</v>
      </c>
      <c r="I1229">
        <v>0.43985892683033279</v>
      </c>
      <c r="J1229">
        <v>0.44086008066084897</v>
      </c>
      <c r="K1229">
        <v>0.43732999186084182</v>
      </c>
      <c r="L1229">
        <v>0.14884994446486499</v>
      </c>
      <c r="M1229">
        <v>3.404970970990543E-3</v>
      </c>
      <c r="N1229">
        <v>3.736009498815238E-3</v>
      </c>
      <c r="O1229">
        <v>5.1912562765809526E-3</v>
      </c>
      <c r="P1229">
        <v>1.305365255313949E-2</v>
      </c>
    </row>
    <row r="1230" spans="1:16" x14ac:dyDescent="0.25">
      <c r="A1230" t="s">
        <v>1145</v>
      </c>
      <c r="B1230">
        <v>0.84202737202972688</v>
      </c>
      <c r="C1230">
        <v>0.84202737202972688</v>
      </c>
      <c r="D1230">
        <v>0.56135158135315122</v>
      </c>
      <c r="E1230">
        <v>0.56135158135315122</v>
      </c>
      <c r="F1230">
        <v>0.56135158135315122</v>
      </c>
      <c r="G1230">
        <v>0.56135158135315122</v>
      </c>
      <c r="H1230">
        <v>0.56135158135315122</v>
      </c>
      <c r="I1230">
        <v>0.28067579067657561</v>
      </c>
      <c r="J1230">
        <v>0.28067579067657561</v>
      </c>
      <c r="K1230">
        <v>0.16840547440594539</v>
      </c>
    </row>
    <row r="1231" spans="1:16" x14ac:dyDescent="0.25">
      <c r="A1231" t="s">
        <v>1146</v>
      </c>
      <c r="B1231">
        <v>5.0916064003266016E-4</v>
      </c>
      <c r="C1231">
        <v>1.043447921851158E-3</v>
      </c>
      <c r="D1231">
        <v>1.6040802845729929E-3</v>
      </c>
      <c r="E1231">
        <v>2.192333071740926E-3</v>
      </c>
      <c r="F1231">
        <v>2.8095410348194711E-3</v>
      </c>
      <c r="G1231">
        <v>3.6711280723226839E-3</v>
      </c>
      <c r="H1231">
        <v>4.5752975416926689E-3</v>
      </c>
      <c r="I1231">
        <v>5.5241246772585991E-3</v>
      </c>
      <c r="J1231">
        <v>6.2756895217160576E-3</v>
      </c>
      <c r="K1231">
        <v>5.7360788685692126E-3</v>
      </c>
      <c r="L1231">
        <v>2.9127964586863689E-3</v>
      </c>
      <c r="M1231">
        <v>1.5441506939423591E-3</v>
      </c>
      <c r="N1231">
        <v>1.9715234435055441E-3</v>
      </c>
      <c r="O1231">
        <v>3.2507368247091059E-3</v>
      </c>
      <c r="P1231">
        <v>9.5319326717925E-3</v>
      </c>
    </row>
    <row r="1232" spans="1:16" x14ac:dyDescent="0.25">
      <c r="A1232" t="s">
        <v>1147</v>
      </c>
      <c r="I1232">
        <v>6.4614659954734828</v>
      </c>
      <c r="J1232">
        <v>7.0999568544764982</v>
      </c>
      <c r="K1232">
        <v>7.7976452262940477</v>
      </c>
      <c r="L1232">
        <v>8.5438578982436226</v>
      </c>
      <c r="M1232">
        <v>9.3336979962395716</v>
      </c>
      <c r="N1232">
        <v>10.20263957076312</v>
      </c>
      <c r="O1232">
        <v>11.07235356210275</v>
      </c>
      <c r="P1232">
        <v>11.952689239278429</v>
      </c>
    </row>
    <row r="1233" spans="1:16" x14ac:dyDescent="0.25">
      <c r="A1233" t="s">
        <v>1148</v>
      </c>
      <c r="B1233">
        <v>5.0551113555014169E-4</v>
      </c>
      <c r="C1233">
        <v>1.0355816564113129E-3</v>
      </c>
      <c r="D1233">
        <v>1.5913693262912529E-3</v>
      </c>
      <c r="E1233">
        <v>2.1740825029429199E-3</v>
      </c>
      <c r="F1233">
        <v>2.784982330649487E-3</v>
      </c>
      <c r="G1233">
        <v>3.6376859486179631E-3</v>
      </c>
      <c r="H1233">
        <v>4.5320213807687228E-3</v>
      </c>
      <c r="I1233">
        <v>5.4699683175995044E-3</v>
      </c>
      <c r="J1233">
        <v>6.2158932854803227E-3</v>
      </c>
      <c r="K1233">
        <v>5.6824292069705294E-3</v>
      </c>
      <c r="L1233">
        <v>2.8924127944498072E-3</v>
      </c>
      <c r="M1233">
        <v>1.5419453341755181E-3</v>
      </c>
      <c r="N1233">
        <v>1.9695521675965151E-3</v>
      </c>
      <c r="O1233">
        <v>3.246705056543178E-3</v>
      </c>
      <c r="P1233">
        <v>9.4994700045630803E-3</v>
      </c>
    </row>
    <row r="1234" spans="1:16" x14ac:dyDescent="0.25">
      <c r="A1234" t="s">
        <v>1149</v>
      </c>
      <c r="I1234">
        <v>2.5424470738585652</v>
      </c>
      <c r="J1234">
        <v>2.793787614521241</v>
      </c>
      <c r="K1234">
        <v>3.0685104419519091</v>
      </c>
      <c r="L1234">
        <v>3.3627216984082069</v>
      </c>
      <c r="M1234">
        <v>3.6747159152507272</v>
      </c>
      <c r="N1234">
        <v>4.0181015288627284</v>
      </c>
      <c r="O1234">
        <v>4.3636945843550663</v>
      </c>
      <c r="P1234">
        <v>4.7155251992257412</v>
      </c>
    </row>
    <row r="1235" spans="1:16" x14ac:dyDescent="0.25">
      <c r="A1235" t="s">
        <v>1150</v>
      </c>
      <c r="I1235">
        <v>488.39099404056373</v>
      </c>
      <c r="J1235">
        <v>536.1806710720482</v>
      </c>
      <c r="K1235">
        <v>584.93050548813778</v>
      </c>
      <c r="L1235">
        <v>636.4701420748155</v>
      </c>
      <c r="M1235">
        <v>690.71438003224739</v>
      </c>
      <c r="N1235">
        <v>746.23254791253976</v>
      </c>
      <c r="O1235">
        <v>798.96726339077622</v>
      </c>
      <c r="P1235">
        <v>832.24813215400752</v>
      </c>
    </row>
    <row r="1236" spans="1:16" x14ac:dyDescent="0.25">
      <c r="A1236" t="s">
        <v>1151</v>
      </c>
      <c r="F1236">
        <v>2.1170512661539281E-4</v>
      </c>
      <c r="G1236">
        <v>6.4951057037532288E-4</v>
      </c>
      <c r="H1236">
        <v>1.3355001616067431E-3</v>
      </c>
      <c r="I1236">
        <v>2.055768883688349E-3</v>
      </c>
      <c r="J1236">
        <v>2.3508920932144481E-3</v>
      </c>
      <c r="K1236">
        <v>9.455616159588688E-4</v>
      </c>
      <c r="L1236">
        <v>2.7589127125907142E-4</v>
      </c>
      <c r="M1236">
        <v>3.5212138684665432E-4</v>
      </c>
      <c r="N1236">
        <v>4.4940655936392742E-4</v>
      </c>
      <c r="O1236">
        <v>5.7356848240716889E-4</v>
      </c>
      <c r="P1236">
        <v>3.406668651858024E-3</v>
      </c>
    </row>
    <row r="1237" spans="1:16" x14ac:dyDescent="0.25">
      <c r="A1237" t="s">
        <v>1152</v>
      </c>
      <c r="I1237">
        <v>423.50361626865259</v>
      </c>
      <c r="J1237">
        <v>464.95367046514349</v>
      </c>
      <c r="K1237">
        <v>507.24268199420737</v>
      </c>
      <c r="L1237">
        <v>551.96404156855999</v>
      </c>
      <c r="M1237">
        <v>599.04912131699882</v>
      </c>
      <c r="N1237">
        <v>647.26735110591619</v>
      </c>
      <c r="O1237">
        <v>693.12618283536813</v>
      </c>
      <c r="P1237">
        <v>722.27510716575557</v>
      </c>
    </row>
    <row r="1238" spans="1:16" x14ac:dyDescent="0.25">
      <c r="A1238" t="s">
        <v>1153</v>
      </c>
      <c r="I1238">
        <v>424.72437458048199</v>
      </c>
      <c r="J1238">
        <v>466.83149053019758</v>
      </c>
      <c r="K1238">
        <v>513.01344888919687</v>
      </c>
      <c r="L1238">
        <v>563.76863094464625</v>
      </c>
      <c r="M1238">
        <v>616.20116101946337</v>
      </c>
      <c r="N1238">
        <v>676.02151391668349</v>
      </c>
      <c r="O1238">
        <v>733.35883326915359</v>
      </c>
      <c r="P1238">
        <v>792.65583592293444</v>
      </c>
    </row>
    <row r="1239" spans="1:16" x14ac:dyDescent="0.25">
      <c r="A1239" t="s">
        <v>1154</v>
      </c>
      <c r="I1239">
        <v>424.7246934672491</v>
      </c>
      <c r="J1239">
        <v>466.83188509414452</v>
      </c>
      <c r="K1239">
        <v>513.01395430326284</v>
      </c>
      <c r="L1239">
        <v>563.76924497051164</v>
      </c>
      <c r="M1239">
        <v>616.20373029890231</v>
      </c>
      <c r="N1239">
        <v>676.0245671907727</v>
      </c>
      <c r="O1239">
        <v>733.3654987193778</v>
      </c>
      <c r="P1239">
        <v>792.66397404597296</v>
      </c>
    </row>
    <row r="1240" spans="1:16" x14ac:dyDescent="0.25">
      <c r="A1240" t="s">
        <v>1155</v>
      </c>
      <c r="I1240">
        <v>424.34783740747349</v>
      </c>
      <c r="J1240">
        <v>466.21526690968949</v>
      </c>
      <c r="K1240">
        <v>511.93601224693452</v>
      </c>
      <c r="L1240">
        <v>560.28799656014462</v>
      </c>
      <c r="M1240">
        <v>611.7941148960407</v>
      </c>
      <c r="N1240">
        <v>667.40913588070759</v>
      </c>
      <c r="O1240">
        <v>723.19698645990115</v>
      </c>
      <c r="P1240">
        <v>776.66374175374551</v>
      </c>
    </row>
    <row r="1241" spans="1:16" x14ac:dyDescent="0.25">
      <c r="A1241" t="s">
        <v>1156</v>
      </c>
      <c r="I1241">
        <v>424.36285981140588</v>
      </c>
      <c r="J1241">
        <v>466.249050216954</v>
      </c>
      <c r="K1241">
        <v>512.00782417030314</v>
      </c>
      <c r="L1241">
        <v>559.98451401651346</v>
      </c>
      <c r="M1241">
        <v>611.79507312032626</v>
      </c>
      <c r="N1241">
        <v>666.80570879551203</v>
      </c>
      <c r="O1241">
        <v>722.28821341487139</v>
      </c>
      <c r="P1241">
        <v>776.29215565879872</v>
      </c>
    </row>
    <row r="1242" spans="1:16" x14ac:dyDescent="0.25">
      <c r="A1242" t="s">
        <v>1157</v>
      </c>
      <c r="B1242">
        <v>1.741731848143625E-4</v>
      </c>
      <c r="C1242">
        <v>5.3436842209234146E-4</v>
      </c>
      <c r="D1242">
        <v>1.098754551052185E-3</v>
      </c>
      <c r="E1242">
        <v>1.691346206261347E-3</v>
      </c>
      <c r="F1242">
        <v>2.313551801905009E-3</v>
      </c>
      <c r="G1242">
        <v>2.9668499371993018E-3</v>
      </c>
      <c r="H1242">
        <v>3.6527928771582902E-3</v>
      </c>
      <c r="I1242">
        <v>4.6106183860378288E-3</v>
      </c>
      <c r="J1242">
        <v>5.1927499788114286E-3</v>
      </c>
      <c r="K1242">
        <v>4.178136772255682E-3</v>
      </c>
      <c r="L1242">
        <v>1.492663077933223E-3</v>
      </c>
      <c r="M1242">
        <v>1.2745097922166821E-3</v>
      </c>
      <c r="N1242">
        <v>1.6266462834416641E-3</v>
      </c>
      <c r="O1242">
        <v>2.462057548713017E-3</v>
      </c>
      <c r="P1242">
        <v>8.0070157112735688E-3</v>
      </c>
    </row>
    <row r="1243" spans="1:16" x14ac:dyDescent="0.25">
      <c r="A1243" t="s">
        <v>1158</v>
      </c>
      <c r="I1243">
        <v>422.73193094474237</v>
      </c>
      <c r="J1243">
        <v>461.37773545865957</v>
      </c>
      <c r="K1243">
        <v>502.90810118600461</v>
      </c>
      <c r="L1243">
        <v>547.21468242862386</v>
      </c>
      <c r="M1243">
        <v>593.85764688622783</v>
      </c>
      <c r="N1243">
        <v>641.61519643394286</v>
      </c>
      <c r="O1243">
        <v>687.02564077085174</v>
      </c>
      <c r="P1243">
        <v>715.90618159827454</v>
      </c>
    </row>
    <row r="1244" spans="1:16" x14ac:dyDescent="0.25">
      <c r="A1244" t="s">
        <v>1159</v>
      </c>
      <c r="I1244">
        <v>2.4507157942009992E-4</v>
      </c>
      <c r="J1244">
        <v>2.5732733092569398E-4</v>
      </c>
      <c r="K1244">
        <v>5.4042999804999013E-5</v>
      </c>
      <c r="L1244">
        <v>6.8974788575876657E-5</v>
      </c>
      <c r="M1244">
        <v>8.8031653859936055E-5</v>
      </c>
      <c r="N1244">
        <v>1.123532096109311E-4</v>
      </c>
      <c r="O1244">
        <v>1.4339427845322259E-4</v>
      </c>
      <c r="P1244">
        <v>9.1503785276219999E-4</v>
      </c>
    </row>
    <row r="1245" spans="1:16" x14ac:dyDescent="0.25">
      <c r="A1245" t="s">
        <v>1160</v>
      </c>
      <c r="I1245">
        <v>422.70361138183461</v>
      </c>
      <c r="J1245">
        <v>461.30832765890739</v>
      </c>
      <c r="K1245">
        <v>502.77822850747469</v>
      </c>
      <c r="L1245">
        <v>547.01180004555727</v>
      </c>
      <c r="M1245">
        <v>593.56613729390597</v>
      </c>
      <c r="N1245">
        <v>641.21537526483723</v>
      </c>
      <c r="O1245">
        <v>686.49724013399225</v>
      </c>
      <c r="P1245">
        <v>715.29807375395467</v>
      </c>
    </row>
    <row r="1246" spans="1:16" x14ac:dyDescent="0.25">
      <c r="A1246" t="s">
        <v>1161</v>
      </c>
      <c r="I1246">
        <v>2.4507157959070141E-4</v>
      </c>
      <c r="J1246">
        <v>2.5732733113524949E-4</v>
      </c>
      <c r="K1246">
        <v>5.4042999802373807E-5</v>
      </c>
      <c r="L1246">
        <v>6.8974788580635518E-5</v>
      </c>
      <c r="M1246">
        <v>8.8031653871469608E-5</v>
      </c>
      <c r="N1246">
        <v>1.123532096323136E-4</v>
      </c>
      <c r="O1246">
        <v>1.433942784846995E-4</v>
      </c>
      <c r="P1246">
        <v>9.1503785309883176E-4</v>
      </c>
    </row>
    <row r="1247" spans="1:16" x14ac:dyDescent="0.25">
      <c r="A1247" t="s">
        <v>1162</v>
      </c>
      <c r="I1247">
        <v>424.34423152571082</v>
      </c>
      <c r="J1247">
        <v>466.20445690005857</v>
      </c>
      <c r="K1247">
        <v>511.90240411703832</v>
      </c>
      <c r="L1247">
        <v>560.56352008070019</v>
      </c>
      <c r="M1247">
        <v>611.77345599817193</v>
      </c>
      <c r="N1247">
        <v>667.95947409844393</v>
      </c>
      <c r="O1247">
        <v>723.25899511873388</v>
      </c>
      <c r="P1247">
        <v>777.90513951592652</v>
      </c>
    </row>
    <row r="1248" spans="1:16" x14ac:dyDescent="0.25">
      <c r="A1248" t="s">
        <v>1163</v>
      </c>
      <c r="I1248">
        <v>424.34671388854662</v>
      </c>
      <c r="J1248">
        <v>466.20759652102532</v>
      </c>
      <c r="K1248">
        <v>511.90676720513858</v>
      </c>
      <c r="L1248">
        <v>560.57299537743768</v>
      </c>
      <c r="M1248">
        <v>611.79488788020012</v>
      </c>
      <c r="N1248">
        <v>667.98957373342387</v>
      </c>
      <c r="O1248">
        <v>723.30803536647556</v>
      </c>
      <c r="P1248">
        <v>777.96335945868668</v>
      </c>
    </row>
    <row r="1249" spans="1:16" x14ac:dyDescent="0.25">
      <c r="A1249" t="s">
        <v>1164</v>
      </c>
      <c r="B1249">
        <v>5.1192299706122606E-4</v>
      </c>
      <c r="C1249">
        <v>1.0494308043216289E-3</v>
      </c>
      <c r="D1249">
        <v>1.613801129399659E-3</v>
      </c>
      <c r="E1249">
        <v>2.206375371153283E-3</v>
      </c>
      <c r="F1249">
        <v>2.8285617807448172E-3</v>
      </c>
      <c r="G1249">
        <v>3.697361649672519E-3</v>
      </c>
      <c r="H1249">
        <v>4.6095834013082614E-3</v>
      </c>
      <c r="I1249">
        <v>5.5673959720748713E-3</v>
      </c>
      <c r="J1249">
        <v>6.3236900172095947E-3</v>
      </c>
      <c r="K1249">
        <v>5.7795638145822876E-3</v>
      </c>
      <c r="L1249">
        <v>2.9298094347008619E-3</v>
      </c>
      <c r="M1249">
        <v>1.5462035573557489E-3</v>
      </c>
      <c r="N1249">
        <v>1.973411967391283E-3</v>
      </c>
      <c r="O1249">
        <v>3.2547562389244901E-3</v>
      </c>
      <c r="P1249">
        <v>9.5658666324210766E-3</v>
      </c>
    </row>
    <row r="1250" spans="1:16" x14ac:dyDescent="0.25">
      <c r="A1250" t="s">
        <v>1165</v>
      </c>
      <c r="I1250">
        <v>424.34707526640977</v>
      </c>
      <c r="J1250">
        <v>466.2080550918447</v>
      </c>
      <c r="K1250">
        <v>511.90740623372562</v>
      </c>
      <c r="L1250">
        <v>560.57438636542179</v>
      </c>
      <c r="M1250">
        <v>611.79802431756627</v>
      </c>
      <c r="N1250">
        <v>667.99400340325303</v>
      </c>
      <c r="O1250">
        <v>723.31525172142074</v>
      </c>
      <c r="P1250">
        <v>777.9719609765699</v>
      </c>
    </row>
    <row r="1251" spans="1:16" x14ac:dyDescent="0.25">
      <c r="A1251" t="s">
        <v>1166</v>
      </c>
      <c r="I1251">
        <v>11.54596300525775</v>
      </c>
      <c r="J1251">
        <v>12.69120234655411</v>
      </c>
      <c r="K1251">
        <v>13.9474021625544</v>
      </c>
      <c r="L1251">
        <v>15.327603062596941</v>
      </c>
      <c r="M1251">
        <v>16.841213757117579</v>
      </c>
      <c r="N1251">
        <v>18.34665938393346</v>
      </c>
      <c r="O1251">
        <v>20.034078217465019</v>
      </c>
      <c r="P1251">
        <v>21.897796873091281</v>
      </c>
    </row>
    <row r="1252" spans="1:16" x14ac:dyDescent="0.25">
      <c r="A1252" t="s">
        <v>1167</v>
      </c>
      <c r="I1252">
        <v>11.54595673464148</v>
      </c>
      <c r="J1252">
        <v>12.691194448638781</v>
      </c>
      <c r="K1252">
        <v>13.947391834055271</v>
      </c>
      <c r="L1252">
        <v>15.327590272346161</v>
      </c>
      <c r="M1252">
        <v>16.841198096280099</v>
      </c>
      <c r="N1252">
        <v>18.346565806491309</v>
      </c>
      <c r="O1252">
        <v>20.03395178760794</v>
      </c>
      <c r="P1252">
        <v>21.897655366868651</v>
      </c>
    </row>
    <row r="1253" spans="1:16" x14ac:dyDescent="0.25">
      <c r="A1253" t="s">
        <v>1168</v>
      </c>
      <c r="I1253">
        <v>11.545966085253619</v>
      </c>
      <c r="J1253">
        <v>12.69120623361531</v>
      </c>
      <c r="K1253">
        <v>13.94740725588732</v>
      </c>
      <c r="L1253">
        <v>15.327609389483619</v>
      </c>
      <c r="M1253">
        <v>16.841221529182921</v>
      </c>
      <c r="N1253">
        <v>18.346705192743698</v>
      </c>
      <c r="O1253">
        <v>20.034140168857309</v>
      </c>
      <c r="P1253">
        <v>21.89786628721706</v>
      </c>
    </row>
    <row r="1254" spans="1:16" x14ac:dyDescent="0.25">
      <c r="A1254" t="s">
        <v>1169</v>
      </c>
      <c r="I1254">
        <v>11.530853070328069</v>
      </c>
      <c r="J1254">
        <v>12.667189103583461</v>
      </c>
      <c r="K1254">
        <v>13.90708144015324</v>
      </c>
      <c r="L1254">
        <v>15.22503508678502</v>
      </c>
      <c r="M1254">
        <v>16.60930482799148</v>
      </c>
      <c r="N1254">
        <v>18.125073485461829</v>
      </c>
      <c r="O1254">
        <v>19.608391952015459</v>
      </c>
      <c r="P1254">
        <v>21.053682468014149</v>
      </c>
    </row>
    <row r="1255" spans="1:16" x14ac:dyDescent="0.25">
      <c r="A1255" t="s">
        <v>1170</v>
      </c>
      <c r="I1255">
        <v>11.530848063106211</v>
      </c>
      <c r="J1255">
        <v>12.66718272080232</v>
      </c>
      <c r="K1255">
        <v>13.90707249574386</v>
      </c>
      <c r="L1255">
        <v>15.22501559958466</v>
      </c>
      <c r="M1255">
        <v>16.609261156700359</v>
      </c>
      <c r="N1255">
        <v>18.125011523831692</v>
      </c>
      <c r="O1255">
        <v>19.608291239038749</v>
      </c>
      <c r="P1255">
        <v>21.0535623287353</v>
      </c>
    </row>
    <row r="1256" spans="1:16" x14ac:dyDescent="0.25">
      <c r="A1256" t="s">
        <v>1171</v>
      </c>
      <c r="I1256">
        <v>11.530856913402291</v>
      </c>
      <c r="J1256">
        <v>12.66719400126178</v>
      </c>
      <c r="K1256">
        <v>13.90708830228742</v>
      </c>
      <c r="L1256">
        <v>15.22505003695824</v>
      </c>
      <c r="M1256">
        <v>16.609338337337121</v>
      </c>
      <c r="N1256">
        <v>18.12512101397008</v>
      </c>
      <c r="O1256">
        <v>19.608469202701411</v>
      </c>
      <c r="P1256">
        <v>21.053774598142549</v>
      </c>
    </row>
    <row r="1257" spans="1:16" x14ac:dyDescent="0.25">
      <c r="A1257" t="s">
        <v>1172</v>
      </c>
      <c r="I1257">
        <v>11.53086690160281</v>
      </c>
      <c r="J1257">
        <v>12.667206739380809</v>
      </c>
      <c r="K1257">
        <v>13.90710615907742</v>
      </c>
      <c r="L1257">
        <v>15.225088939380511</v>
      </c>
      <c r="M1257">
        <v>16.609425480277</v>
      </c>
      <c r="N1257">
        <v>18.125244728807871</v>
      </c>
      <c r="O1257">
        <v>19.608670319101918</v>
      </c>
      <c r="P1257">
        <v>21.05401461737662</v>
      </c>
    </row>
    <row r="1258" spans="1:16" x14ac:dyDescent="0.25">
      <c r="A1258" t="s">
        <v>1173</v>
      </c>
      <c r="I1258">
        <v>11.53085355164359</v>
      </c>
      <c r="J1258">
        <v>12.667189725871189</v>
      </c>
      <c r="K1258">
        <v>13.907082321211529</v>
      </c>
      <c r="L1258">
        <v>15.225037006419811</v>
      </c>
      <c r="M1258">
        <v>16.609309081177621</v>
      </c>
      <c r="N1258">
        <v>18.12507963225584</v>
      </c>
      <c r="O1258">
        <v>19.608401972577379</v>
      </c>
      <c r="P1258">
        <v>21.05369458270437</v>
      </c>
    </row>
    <row r="1259" spans="1:16" x14ac:dyDescent="0.25">
      <c r="A1259" t="s">
        <v>1174</v>
      </c>
      <c r="I1259">
        <v>11.530873669416041</v>
      </c>
      <c r="J1259">
        <v>12.66721536434123</v>
      </c>
      <c r="K1259">
        <v>13.9071182436792</v>
      </c>
      <c r="L1259">
        <v>15.22511526568332</v>
      </c>
      <c r="M1259">
        <v>16.609484484377379</v>
      </c>
      <c r="N1259">
        <v>18.12532841530998</v>
      </c>
      <c r="O1259">
        <v>19.608806347526389</v>
      </c>
      <c r="P1259">
        <v>21.054176844363742</v>
      </c>
    </row>
    <row r="1260" spans="1:16" x14ac:dyDescent="0.25">
      <c r="A1260" t="s">
        <v>1175</v>
      </c>
      <c r="B1260">
        <v>6.6688575952461018E-4</v>
      </c>
      <c r="C1260">
        <v>1.3660866367133501E-3</v>
      </c>
      <c r="D1260">
        <v>2.2815566219566538E-3</v>
      </c>
      <c r="E1260">
        <v>3.2414375416692288E-3</v>
      </c>
      <c r="F1260">
        <v>4.2478150444187398E-3</v>
      </c>
      <c r="G1260">
        <v>5.3028672803320243E-3</v>
      </c>
      <c r="H1260">
        <v>6.408868686198897E-3</v>
      </c>
      <c r="I1260">
        <v>7.7998245184392988E-3</v>
      </c>
      <c r="J1260">
        <v>9.0257037104704025E-3</v>
      </c>
      <c r="K1260">
        <v>1.006403954892918E-2</v>
      </c>
      <c r="L1260">
        <v>1.1262142983679189E-2</v>
      </c>
      <c r="M1260">
        <v>9.9413010964302037E-3</v>
      </c>
      <c r="N1260">
        <v>6.8542011058257456E-3</v>
      </c>
      <c r="O1260">
        <v>8.1390561989798348E-3</v>
      </c>
      <c r="P1260">
        <v>1.815970041218706E-2</v>
      </c>
    </row>
    <row r="1261" spans="1:16" x14ac:dyDescent="0.25">
      <c r="A1261" t="s">
        <v>1176</v>
      </c>
      <c r="B1261">
        <v>8.3707740302541868E-4</v>
      </c>
      <c r="C1261">
        <v>1.7151744301781989E-3</v>
      </c>
      <c r="D1261">
        <v>2.8196694430934598E-3</v>
      </c>
      <c r="E1261">
        <v>3.9782757551842223E-3</v>
      </c>
      <c r="F1261">
        <v>5.1935861001674664E-3</v>
      </c>
      <c r="G1261">
        <v>6.4683122258272331E-3</v>
      </c>
      <c r="H1261">
        <v>7.8052899630483997E-3</v>
      </c>
      <c r="I1261">
        <v>9.4405803808909512E-3</v>
      </c>
      <c r="J1261">
        <v>1.092015429494113E-2</v>
      </c>
      <c r="K1261">
        <v>1.222193987538688E-2</v>
      </c>
      <c r="L1261">
        <v>1.397225085460674E-2</v>
      </c>
      <c r="M1261">
        <v>1.5921502369422209E-2</v>
      </c>
      <c r="N1261">
        <v>1.4702639762033931E-2</v>
      </c>
      <c r="O1261">
        <v>1.191361479731317E-2</v>
      </c>
      <c r="P1261">
        <v>2.2684067190408479E-2</v>
      </c>
    </row>
    <row r="1262" spans="1:16" x14ac:dyDescent="0.25">
      <c r="A1262" t="s">
        <v>1177</v>
      </c>
      <c r="I1262">
        <v>42.692514111676957</v>
      </c>
      <c r="J1262">
        <v>46.929961097898378</v>
      </c>
      <c r="K1262">
        <v>51.579976434003541</v>
      </c>
      <c r="L1262">
        <v>56.685142057505253</v>
      </c>
      <c r="M1262">
        <v>62.277784585708119</v>
      </c>
      <c r="N1262">
        <v>68.388793138775128</v>
      </c>
      <c r="O1262">
        <v>74.037949553631393</v>
      </c>
      <c r="P1262">
        <v>80.325746984602063</v>
      </c>
    </row>
    <row r="1263" spans="1:16" x14ac:dyDescent="0.25">
      <c r="A1263" t="s">
        <v>1178</v>
      </c>
      <c r="I1263">
        <v>42.690727994702272</v>
      </c>
      <c r="J1263">
        <v>46.930689826200251</v>
      </c>
      <c r="K1263">
        <v>51.580960204915442</v>
      </c>
      <c r="L1263">
        <v>56.692407192276107</v>
      </c>
      <c r="M1263">
        <v>62.293882461628087</v>
      </c>
      <c r="N1263">
        <v>67.832527870275882</v>
      </c>
      <c r="O1263">
        <v>74.30486809258403</v>
      </c>
      <c r="P1263">
        <v>81.283806637036079</v>
      </c>
    </row>
    <row r="1264" spans="1:16" x14ac:dyDescent="0.25">
      <c r="A1264" t="s">
        <v>1179</v>
      </c>
      <c r="I1264">
        <v>0.1918163103253282</v>
      </c>
      <c r="J1264">
        <v>0.58877915017043136</v>
      </c>
      <c r="K1264">
        <v>0.90684098081466658</v>
      </c>
      <c r="L1264">
        <v>1.399071753373123</v>
      </c>
      <c r="M1264">
        <v>1.641793693334699</v>
      </c>
      <c r="N1264">
        <v>1.9998266371791471</v>
      </c>
      <c r="O1264">
        <v>2.4174728329587958</v>
      </c>
      <c r="P1264">
        <v>2.9430725171888792</v>
      </c>
    </row>
    <row r="1265" spans="1:16" x14ac:dyDescent="0.25">
      <c r="A1265" t="s">
        <v>1180</v>
      </c>
      <c r="I1265">
        <v>42.690618431631371</v>
      </c>
      <c r="J1265">
        <v>46.930556118529339</v>
      </c>
      <c r="K1265">
        <v>51.580788576105078</v>
      </c>
      <c r="L1265">
        <v>56.692198807754089</v>
      </c>
      <c r="M1265">
        <v>62.293626919134347</v>
      </c>
      <c r="N1265">
        <v>67.830644542047708</v>
      </c>
      <c r="O1265">
        <v>74.302655640667282</v>
      </c>
      <c r="P1265">
        <v>81.281342176904602</v>
      </c>
    </row>
    <row r="1266" spans="1:16" x14ac:dyDescent="0.25">
      <c r="A1266" t="s">
        <v>1181</v>
      </c>
      <c r="I1266">
        <v>0.25231097222985599</v>
      </c>
      <c r="J1266">
        <v>0.51085254650110956</v>
      </c>
      <c r="K1266">
        <v>0.66301683117084598</v>
      </c>
      <c r="L1266">
        <v>0.95829998021404383</v>
      </c>
      <c r="M1266">
        <v>1.1931644140622659</v>
      </c>
      <c r="N1266">
        <v>1.5836121959962819</v>
      </c>
      <c r="O1266">
        <v>1.9149153406489841</v>
      </c>
      <c r="P1266">
        <v>2.3318456851910279</v>
      </c>
    </row>
    <row r="1267" spans="1:16" x14ac:dyDescent="0.25">
      <c r="A1267" t="s">
        <v>1182</v>
      </c>
      <c r="B1267">
        <v>6.7172299947018514E-4</v>
      </c>
      <c r="C1267">
        <v>1.37635416569466E-3</v>
      </c>
      <c r="D1267">
        <v>2.1154664495653978E-3</v>
      </c>
      <c r="E1267">
        <v>3.083330776108153E-3</v>
      </c>
      <c r="F1267">
        <v>4.0985266726616112E-3</v>
      </c>
      <c r="G1267">
        <v>5.1633105935656072E-3</v>
      </c>
      <c r="H1267">
        <v>6.2800414308425007E-3</v>
      </c>
      <c r="I1267">
        <v>7.4511848006330473E-3</v>
      </c>
      <c r="J1267">
        <v>8.6870910871529768E-3</v>
      </c>
      <c r="K1267">
        <v>9.7316650633238553E-3</v>
      </c>
      <c r="L1267">
        <v>1.0658465007656879E-2</v>
      </c>
      <c r="M1267">
        <v>8.6922960291808665E-3</v>
      </c>
      <c r="N1267">
        <v>5.9918495498032954E-3</v>
      </c>
      <c r="O1267">
        <v>7.6228286770033656E-3</v>
      </c>
      <c r="P1267">
        <v>1.756843041762985E-2</v>
      </c>
    </row>
    <row r="1268" spans="1:16" x14ac:dyDescent="0.25">
      <c r="A1268" t="s">
        <v>1183</v>
      </c>
      <c r="I1268">
        <v>42.690713526402128</v>
      </c>
      <c r="J1268">
        <v>46.930672303958417</v>
      </c>
      <c r="K1268">
        <v>51.580937822777322</v>
      </c>
      <c r="L1268">
        <v>56.692380207784907</v>
      </c>
      <c r="M1268">
        <v>62.29384947236705</v>
      </c>
      <c r="N1268">
        <v>67.832276163687041</v>
      </c>
      <c r="O1268">
        <v>74.304572742725611</v>
      </c>
      <c r="P1268">
        <v>81.283478107897551</v>
      </c>
    </row>
    <row r="1269" spans="1:16" x14ac:dyDescent="0.25">
      <c r="A1269" t="s">
        <v>1184</v>
      </c>
      <c r="I1269">
        <v>0.2958994167804333</v>
      </c>
      <c r="J1269">
        <v>0.62969336322595959</v>
      </c>
      <c r="K1269">
        <v>0.947676783620787</v>
      </c>
      <c r="L1269">
        <v>1.387173774036597</v>
      </c>
      <c r="M1269">
        <v>1.608562488809236</v>
      </c>
      <c r="N1269">
        <v>1.8746364291546631</v>
      </c>
      <c r="O1269">
        <v>2.2821057200530288</v>
      </c>
      <c r="P1269">
        <v>2.7948969188509518</v>
      </c>
    </row>
    <row r="1270" spans="1:16" x14ac:dyDescent="0.25">
      <c r="A1270" t="s">
        <v>1185</v>
      </c>
      <c r="I1270">
        <v>42.698728461455453</v>
      </c>
      <c r="J1270">
        <v>46.940450488441769</v>
      </c>
      <c r="K1270">
        <v>51.597175048586713</v>
      </c>
      <c r="L1270">
        <v>56.706038143016258</v>
      </c>
      <c r="M1270">
        <v>62.304433719664672</v>
      </c>
      <c r="N1270">
        <v>68.425826812858915</v>
      </c>
      <c r="O1270">
        <v>75.084579262301929</v>
      </c>
      <c r="P1270">
        <v>82.194285311277525</v>
      </c>
    </row>
    <row r="1271" spans="1:16" x14ac:dyDescent="0.25">
      <c r="A1271" t="s">
        <v>1186</v>
      </c>
      <c r="I1271">
        <v>42.698736096180554</v>
      </c>
      <c r="J1271">
        <v>46.940459953255832</v>
      </c>
      <c r="K1271">
        <v>51.597187075914029</v>
      </c>
      <c r="L1271">
        <v>56.70605339537574</v>
      </c>
      <c r="M1271">
        <v>62.304453091063692</v>
      </c>
      <c r="N1271">
        <v>68.42585151584899</v>
      </c>
      <c r="O1271">
        <v>75.084610810046115</v>
      </c>
      <c r="P1271">
        <v>82.194322781797553</v>
      </c>
    </row>
    <row r="1272" spans="1:16" x14ac:dyDescent="0.25">
      <c r="A1272" t="s">
        <v>1187</v>
      </c>
      <c r="I1272">
        <v>42.698700416505652</v>
      </c>
      <c r="J1272">
        <v>46.940415722364747</v>
      </c>
      <c r="K1272">
        <v>51.597130871646563</v>
      </c>
      <c r="L1272">
        <v>56.705982122401878</v>
      </c>
      <c r="M1272">
        <v>62.304362572609513</v>
      </c>
      <c r="N1272">
        <v>68.425736087076174</v>
      </c>
      <c r="O1272">
        <v>75.084463402085348</v>
      </c>
      <c r="P1272">
        <v>82.194147702661667</v>
      </c>
    </row>
    <row r="1273" spans="1:16" x14ac:dyDescent="0.25">
      <c r="A1273" t="s">
        <v>1188</v>
      </c>
      <c r="B1273">
        <v>1.3964867149824361E-3</v>
      </c>
      <c r="C1273">
        <v>2.8777891873908901E-3</v>
      </c>
      <c r="D1273">
        <v>4.4500531172805453E-3</v>
      </c>
      <c r="E1273">
        <v>6.119999439274275E-3</v>
      </c>
      <c r="F1273">
        <v>7.8949960501172884E-3</v>
      </c>
      <c r="G1273">
        <v>9.7831411546280087E-3</v>
      </c>
      <c r="H1273">
        <v>1.179336057941832E-2</v>
      </c>
      <c r="I1273">
        <v>1.3935521979377511E-2</v>
      </c>
      <c r="J1273">
        <v>1.5948649771076209E-2</v>
      </c>
      <c r="K1273">
        <v>1.7804633656458551E-2</v>
      </c>
      <c r="L1273">
        <v>2.0024975104965651E-2</v>
      </c>
      <c r="M1273">
        <v>2.2709801444904261E-2</v>
      </c>
      <c r="N1273">
        <v>2.6068983735175789E-2</v>
      </c>
      <c r="O1273">
        <v>3.0756111389791872E-2</v>
      </c>
      <c r="P1273">
        <v>4.6484807226072053E-2</v>
      </c>
    </row>
    <row r="1274" spans="1:16" x14ac:dyDescent="0.25">
      <c r="A1274" t="s">
        <v>1189</v>
      </c>
      <c r="I1274">
        <v>163.71049688541319</v>
      </c>
      <c r="J1274">
        <v>179.40445831722681</v>
      </c>
      <c r="K1274">
        <v>196.29272730235769</v>
      </c>
      <c r="L1274">
        <v>213.15226143391101</v>
      </c>
      <c r="M1274">
        <v>229.14219995722581</v>
      </c>
      <c r="N1274">
        <v>246.98665442338759</v>
      </c>
      <c r="O1274">
        <v>259.79996812964077</v>
      </c>
      <c r="P1274">
        <v>269.97585889765992</v>
      </c>
    </row>
    <row r="1275" spans="1:16" x14ac:dyDescent="0.25">
      <c r="A1275" t="s">
        <v>1190</v>
      </c>
      <c r="B1275">
        <v>1.31955339004166E-4</v>
      </c>
      <c r="C1275">
        <v>2.705078629840267E-4</v>
      </c>
      <c r="D1275">
        <v>4.1598735229658431E-4</v>
      </c>
      <c r="E1275">
        <v>5.6874006626956187E-4</v>
      </c>
      <c r="F1275">
        <v>7.2912956592109776E-4</v>
      </c>
      <c r="G1275">
        <v>9.5142856493820975E-4</v>
      </c>
      <c r="H1275">
        <v>1.1848415630700091E-3</v>
      </c>
      <c r="I1275">
        <v>1.429924145856706E-3</v>
      </c>
      <c r="J1275">
        <v>1.6248796502228019E-3</v>
      </c>
      <c r="K1275">
        <v>1.4866420895787999E-3</v>
      </c>
      <c r="L1275">
        <v>7.5770105778206847E-4</v>
      </c>
      <c r="M1275">
        <v>4.0440905057134903E-4</v>
      </c>
      <c r="N1275">
        <v>5.161414418824188E-4</v>
      </c>
      <c r="O1275">
        <v>8.5128795014489966E-4</v>
      </c>
      <c r="P1275">
        <v>2.585245543332768E-3</v>
      </c>
    </row>
    <row r="1276" spans="1:16" x14ac:dyDescent="0.25">
      <c r="A1276" t="s">
        <v>1191</v>
      </c>
      <c r="I1276">
        <v>4.192781477486986</v>
      </c>
      <c r="J1276">
        <v>4.6076184834302127</v>
      </c>
      <c r="K1276">
        <v>5.0620163183917208</v>
      </c>
      <c r="L1276">
        <v>5.5606387252548011</v>
      </c>
      <c r="M1276">
        <v>6.0760403365550868</v>
      </c>
      <c r="N1276">
        <v>6.6460232201327818</v>
      </c>
      <c r="O1276">
        <v>7.2366958859911072</v>
      </c>
      <c r="P1276">
        <v>7.7809742986629233</v>
      </c>
    </row>
    <row r="1277" spans="1:16" x14ac:dyDescent="0.25">
      <c r="A1277" t="s">
        <v>1192</v>
      </c>
      <c r="I1277">
        <v>4.1927759673422296</v>
      </c>
      <c r="J1277">
        <v>4.6076115139749492</v>
      </c>
      <c r="K1277">
        <v>5.062007045182745</v>
      </c>
      <c r="L1277">
        <v>5.5606269965798996</v>
      </c>
      <c r="M1277">
        <v>6.0759988241463017</v>
      </c>
      <c r="N1277">
        <v>6.6459636848118517</v>
      </c>
      <c r="O1277">
        <v>7.2366063029080623</v>
      </c>
      <c r="P1277">
        <v>7.7808569784281003</v>
      </c>
    </row>
    <row r="1278" spans="1:16" x14ac:dyDescent="0.25">
      <c r="A1278" t="s">
        <v>1193</v>
      </c>
      <c r="I1278">
        <v>4.1927804082183986</v>
      </c>
      <c r="J1278">
        <v>4.6076171309234599</v>
      </c>
      <c r="K1278">
        <v>5.0620145187461167</v>
      </c>
      <c r="L1278">
        <v>5.5606364490117084</v>
      </c>
      <c r="M1278">
        <v>6.0760322813648591</v>
      </c>
      <c r="N1278">
        <v>6.6460116671367127</v>
      </c>
      <c r="O1278">
        <v>7.2366785011390853</v>
      </c>
      <c r="P1278">
        <v>7.780951529642854</v>
      </c>
    </row>
    <row r="1279" spans="1:16" x14ac:dyDescent="0.25">
      <c r="A1279" t="s">
        <v>1194</v>
      </c>
      <c r="I1279">
        <v>4.1957050187085603</v>
      </c>
      <c r="J1279">
        <v>4.6122999505434867</v>
      </c>
      <c r="K1279">
        <v>5.0694947138032322</v>
      </c>
      <c r="L1279">
        <v>5.5715012238449244</v>
      </c>
      <c r="M1279">
        <v>6.1215693660464554</v>
      </c>
      <c r="N1279">
        <v>6.722868625715674</v>
      </c>
      <c r="O1279">
        <v>7.2791881883038982</v>
      </c>
      <c r="P1279">
        <v>7.8996935836456723</v>
      </c>
    </row>
    <row r="1280" spans="1:16" x14ac:dyDescent="0.25">
      <c r="A1280" t="s">
        <v>1195</v>
      </c>
      <c r="I1280">
        <v>4.1928012515073663</v>
      </c>
      <c r="J1280">
        <v>4.6076435004002709</v>
      </c>
      <c r="K1280">
        <v>5.0620496123087806</v>
      </c>
      <c r="L1280">
        <v>5.5606808438116886</v>
      </c>
      <c r="M1280">
        <v>6.0761892595227831</v>
      </c>
      <c r="N1280">
        <v>6.6462368617504586</v>
      </c>
      <c r="O1280">
        <v>7.2370174590485217</v>
      </c>
      <c r="P1280">
        <v>7.7813955857466723</v>
      </c>
    </row>
    <row r="1281" spans="1:16" x14ac:dyDescent="0.25">
      <c r="A1281" t="s">
        <v>1196</v>
      </c>
      <c r="I1281">
        <v>4.1928042434018593</v>
      </c>
      <c r="J1281">
        <v>4.6076472864707707</v>
      </c>
      <c r="K1281">
        <v>5.06205465211392</v>
      </c>
      <c r="L1281">
        <v>5.5606872208522828</v>
      </c>
      <c r="M1281">
        <v>6.076211785380071</v>
      </c>
      <c r="N1281">
        <v>6.6462691855204126</v>
      </c>
      <c r="O1281">
        <v>7.2370661270952539</v>
      </c>
      <c r="P1281">
        <v>7.7814593650813073</v>
      </c>
    </row>
    <row r="1282" spans="1:16" x14ac:dyDescent="0.25">
      <c r="A1282" t="s">
        <v>1197</v>
      </c>
      <c r="B1282">
        <v>4.8068225870046878E-4</v>
      </c>
      <c r="C1282">
        <v>9.826180925819202E-4</v>
      </c>
      <c r="D1282">
        <v>1.683557415126703E-3</v>
      </c>
      <c r="E1282">
        <v>2.41639169595849E-3</v>
      </c>
      <c r="F1282">
        <v>3.1824877912719719E-3</v>
      </c>
      <c r="G1282">
        <v>3.9832653080502552E-3</v>
      </c>
      <c r="H1282">
        <v>4.8202002871314186E-3</v>
      </c>
      <c r="I1282">
        <v>5.9177366489370923E-3</v>
      </c>
      <c r="J1282">
        <v>6.8588539724247274E-3</v>
      </c>
      <c r="K1282">
        <v>7.5201857791317422E-3</v>
      </c>
      <c r="L1282">
        <v>6.1462522587506924E-3</v>
      </c>
      <c r="M1282">
        <v>3.2852667338335649E-3</v>
      </c>
      <c r="N1282">
        <v>3.650065491270994E-3</v>
      </c>
      <c r="O1282">
        <v>5.0711815856040376E-3</v>
      </c>
      <c r="P1282">
        <v>1.253127256517754E-2</v>
      </c>
    </row>
    <row r="1283" spans="1:16" x14ac:dyDescent="0.25">
      <c r="A1283" t="s">
        <v>1198</v>
      </c>
      <c r="B1283">
        <v>2.3911620743955659E-2</v>
      </c>
      <c r="C1283">
        <v>0.59152714621679614</v>
      </c>
      <c r="D1283">
        <v>1.1805121580892279</v>
      </c>
      <c r="E1283">
        <v>1.7718155157506339</v>
      </c>
      <c r="F1283">
        <v>44.046101821783793</v>
      </c>
      <c r="G1283">
        <v>44.636611173639913</v>
      </c>
      <c r="H1283">
        <v>45.100302694632767</v>
      </c>
      <c r="I1283">
        <v>45.101260746745922</v>
      </c>
      <c r="J1283">
        <v>45.102017167560803</v>
      </c>
      <c r="K1283">
        <v>44.388996109388764</v>
      </c>
      <c r="L1283">
        <v>0.30596994344921979</v>
      </c>
      <c r="M1283">
        <v>1.546194250769002E-3</v>
      </c>
      <c r="N1283">
        <v>1.973344765877301E-3</v>
      </c>
      <c r="O1283">
        <v>3.2544711656458691E-3</v>
      </c>
      <c r="P1283">
        <v>9.5625614501125764E-3</v>
      </c>
    </row>
    <row r="1284" spans="1:16" x14ac:dyDescent="0.25">
      <c r="A1284" t="s">
        <v>1199</v>
      </c>
      <c r="I1284">
        <v>48.536576920252301</v>
      </c>
      <c r="J1284">
        <v>53.348100691370227</v>
      </c>
      <c r="K1284">
        <v>58.613348460638633</v>
      </c>
      <c r="L1284">
        <v>64.25118965322973</v>
      </c>
      <c r="M1284">
        <v>70.222256595974997</v>
      </c>
      <c r="N1284">
        <v>76.780996645751145</v>
      </c>
      <c r="O1284">
        <v>83.33523428591181</v>
      </c>
      <c r="P1284">
        <v>89.933544296554103</v>
      </c>
    </row>
    <row r="1285" spans="1:16" x14ac:dyDescent="0.25">
      <c r="A1285" t="s">
        <v>1200</v>
      </c>
      <c r="B1285">
        <v>83.36688782779342</v>
      </c>
      <c r="C1285">
        <v>83.36688782779342</v>
      </c>
      <c r="D1285">
        <v>83.36688782779342</v>
      </c>
      <c r="E1285">
        <v>83.36688782779342</v>
      </c>
      <c r="F1285">
        <v>41.68344391389671</v>
      </c>
      <c r="G1285">
        <v>41.68344391389671</v>
      </c>
      <c r="H1285">
        <v>41.68344391389671</v>
      </c>
      <c r="I1285">
        <v>41.68344391389671</v>
      </c>
      <c r="J1285">
        <v>41.68344391389671</v>
      </c>
    </row>
    <row r="1286" spans="1:16" x14ac:dyDescent="0.25">
      <c r="A1286" t="s">
        <v>1201</v>
      </c>
      <c r="B1286">
        <v>1.447498551800217E-2</v>
      </c>
      <c r="C1286">
        <v>7.9799961568759042E-2</v>
      </c>
      <c r="D1286">
        <v>0.15424143607016741</v>
      </c>
      <c r="E1286">
        <v>0.23554518353281589</v>
      </c>
      <c r="F1286">
        <v>5.2896697051912867</v>
      </c>
      <c r="G1286">
        <v>5.361953768992894</v>
      </c>
      <c r="H1286">
        <v>5.4118720049859572</v>
      </c>
      <c r="I1286">
        <v>5.4128300039193524</v>
      </c>
      <c r="J1286">
        <v>5.4135863944750513</v>
      </c>
      <c r="K1286">
        <v>5.317306302644849</v>
      </c>
      <c r="L1286">
        <v>3.6815498015963927E-2</v>
      </c>
      <c r="M1286">
        <v>1.5461592004122639E-3</v>
      </c>
      <c r="N1286">
        <v>1.973260952319309E-3</v>
      </c>
      <c r="O1286">
        <v>3.2541454535685182E-3</v>
      </c>
      <c r="P1286">
        <v>9.5588715399012245E-3</v>
      </c>
    </row>
    <row r="1287" spans="1:16" x14ac:dyDescent="0.25">
      <c r="A1287" t="s">
        <v>1202</v>
      </c>
      <c r="I1287">
        <v>19.098882972926582</v>
      </c>
      <c r="J1287">
        <v>20.992660384975331</v>
      </c>
      <c r="K1287">
        <v>23.065662892273341</v>
      </c>
      <c r="L1287">
        <v>25.292256495506699</v>
      </c>
      <c r="M1287">
        <v>27.658104576252619</v>
      </c>
      <c r="N1287">
        <v>30.255459170076058</v>
      </c>
      <c r="O1287">
        <v>32.870925874447408</v>
      </c>
      <c r="P1287">
        <v>35.520977525278298</v>
      </c>
    </row>
    <row r="1288" spans="1:16" x14ac:dyDescent="0.25">
      <c r="A1288" t="s">
        <v>1203</v>
      </c>
      <c r="B1288">
        <v>10.00182921035837</v>
      </c>
      <c r="C1288">
        <v>10.00182921035837</v>
      </c>
      <c r="D1288">
        <v>10.00182921035837</v>
      </c>
      <c r="E1288">
        <v>10.00182921035837</v>
      </c>
      <c r="F1288">
        <v>5.0009146051791831</v>
      </c>
      <c r="G1288">
        <v>5.0009146051791831</v>
      </c>
      <c r="H1288">
        <v>5.0009146051791831</v>
      </c>
      <c r="I1288">
        <v>5.0009146051791831</v>
      </c>
      <c r="J1288">
        <v>5.0009146051791831</v>
      </c>
    </row>
    <row r="1289" spans="1:16" x14ac:dyDescent="0.25">
      <c r="A1289" t="s">
        <v>1204</v>
      </c>
      <c r="I1289">
        <v>3181.5698720788992</v>
      </c>
      <c r="J1289">
        <v>3494.9760254451239</v>
      </c>
      <c r="K1289">
        <v>3813.2492648494522</v>
      </c>
      <c r="L1289">
        <v>4149.0955139275011</v>
      </c>
      <c r="M1289">
        <v>4502.4890433062328</v>
      </c>
      <c r="N1289">
        <v>4863.8696420830738</v>
      </c>
      <c r="O1289">
        <v>5206.7381657165397</v>
      </c>
      <c r="P1289">
        <v>5424.0225183052098</v>
      </c>
    </row>
    <row r="1290" spans="1:16" x14ac:dyDescent="0.25">
      <c r="A1290" t="s">
        <v>1205</v>
      </c>
      <c r="B1290">
        <v>5.7785994285328868E-3</v>
      </c>
      <c r="C1290">
        <v>1.6984141830892321</v>
      </c>
      <c r="D1290">
        <v>3.995170574685766</v>
      </c>
      <c r="E1290">
        <v>332.75312853280082</v>
      </c>
      <c r="F1290">
        <v>336.11752262638521</v>
      </c>
      <c r="G1290">
        <v>338.02001054136002</v>
      </c>
      <c r="H1290">
        <v>339.52392296841271</v>
      </c>
      <c r="I1290">
        <v>10.7666854481438</v>
      </c>
      <c r="J1290">
        <v>7.3970196612773993</v>
      </c>
      <c r="K1290">
        <v>0.76094225863888321</v>
      </c>
      <c r="L1290">
        <v>2.7590143801612213E-4</v>
      </c>
      <c r="M1290">
        <v>3.5212794150529071E-4</v>
      </c>
      <c r="N1290">
        <v>4.4941422449170932E-4</v>
      </c>
      <c r="O1290">
        <v>5.7357873141880707E-4</v>
      </c>
      <c r="P1290">
        <v>3.406957621415511E-3</v>
      </c>
    </row>
    <row r="1291" spans="1:16" x14ac:dyDescent="0.25">
      <c r="A1291" t="s">
        <v>1206</v>
      </c>
      <c r="I1291">
        <v>3181.484860173427</v>
      </c>
      <c r="J1291">
        <v>3494.874520373015</v>
      </c>
      <c r="K1291">
        <v>3812.8224348749141</v>
      </c>
      <c r="L1291">
        <v>4148.1781017822086</v>
      </c>
      <c r="M1291">
        <v>4500.9660243558683</v>
      </c>
      <c r="N1291">
        <v>4861.5907255122966</v>
      </c>
      <c r="O1291">
        <v>5203.543151749509</v>
      </c>
      <c r="P1291">
        <v>5420.2346659271843</v>
      </c>
    </row>
    <row r="1292" spans="1:16" x14ac:dyDescent="0.25">
      <c r="A1292" t="s">
        <v>1207</v>
      </c>
      <c r="B1292">
        <v>326.41787203363572</v>
      </c>
      <c r="C1292">
        <v>326.41787203363572</v>
      </c>
      <c r="D1292">
        <v>326.41787203363572</v>
      </c>
    </row>
    <row r="1293" spans="1:16" x14ac:dyDescent="0.25">
      <c r="A1293" t="s">
        <v>1208</v>
      </c>
      <c r="I1293">
        <v>3189.5202063681859</v>
      </c>
      <c r="J1293">
        <v>3506.2721096012401</v>
      </c>
      <c r="K1293">
        <v>3853.7447628849168</v>
      </c>
      <c r="L1293">
        <v>4235.4545020054829</v>
      </c>
      <c r="M1293">
        <v>4629.487590401548</v>
      </c>
      <c r="N1293">
        <v>5079.3458180868301</v>
      </c>
      <c r="O1293">
        <v>5509.6755834636406</v>
      </c>
      <c r="P1293">
        <v>5954.7568154145183</v>
      </c>
    </row>
    <row r="1294" spans="1:16" x14ac:dyDescent="0.25">
      <c r="A1294" t="s">
        <v>1209</v>
      </c>
      <c r="I1294">
        <v>4655.3481859482963</v>
      </c>
      <c r="J1294">
        <v>5117.4940361298131</v>
      </c>
      <c r="K1294">
        <v>5624.3566209378159</v>
      </c>
      <c r="L1294">
        <v>6181.1041432940401</v>
      </c>
      <c r="M1294">
        <v>6754.0470661956306</v>
      </c>
      <c r="N1294">
        <v>7408.9580210106924</v>
      </c>
      <c r="O1294">
        <v>8032.6646685814194</v>
      </c>
      <c r="P1294">
        <v>8675.3007010610527</v>
      </c>
    </row>
    <row r="1295" spans="1:16" x14ac:dyDescent="0.25">
      <c r="A1295" t="s">
        <v>1210</v>
      </c>
      <c r="I1295">
        <v>3187.093413034946</v>
      </c>
      <c r="J1295">
        <v>3502.6464807966981</v>
      </c>
      <c r="K1295">
        <v>3847.6026379367991</v>
      </c>
      <c r="L1295">
        <v>4211.3964844073307</v>
      </c>
      <c r="M1295">
        <v>4598.492876520746</v>
      </c>
      <c r="N1295">
        <v>5016.4408920044298</v>
      </c>
      <c r="O1295">
        <v>5434.6356373367189</v>
      </c>
      <c r="P1295">
        <v>5835.5506837410721</v>
      </c>
    </row>
    <row r="1296" spans="1:16" x14ac:dyDescent="0.25">
      <c r="A1296" t="s">
        <v>1211</v>
      </c>
      <c r="I1296">
        <v>3187.2584813860472</v>
      </c>
      <c r="J1296">
        <v>3502.8986315310021</v>
      </c>
      <c r="K1296">
        <v>3848.0814240300369</v>
      </c>
      <c r="L1296">
        <v>4209.0018238410266</v>
      </c>
      <c r="M1296">
        <v>4598.8399966280303</v>
      </c>
      <c r="N1296">
        <v>5012.2613909172824</v>
      </c>
      <c r="O1296">
        <v>5428.6062713863521</v>
      </c>
      <c r="P1296">
        <v>5833.8478904989806</v>
      </c>
    </row>
    <row r="1297" spans="1:16" x14ac:dyDescent="0.25">
      <c r="A1297" t="s">
        <v>1212</v>
      </c>
      <c r="B1297">
        <v>2.191726717692798E-2</v>
      </c>
      <c r="C1297">
        <v>19.819066873359091</v>
      </c>
      <c r="D1297">
        <v>1227.314193937216</v>
      </c>
      <c r="E1297">
        <v>1241.727472389161</v>
      </c>
      <c r="F1297">
        <v>1262.948311458031</v>
      </c>
      <c r="G1297">
        <v>1277.675161969617</v>
      </c>
      <c r="H1297">
        <v>1289.5218558546869</v>
      </c>
      <c r="I1297">
        <v>1289.522813961984</v>
      </c>
      <c r="J1297">
        <v>1289.50165315409</v>
      </c>
      <c r="K1297">
        <v>283.62726134700529</v>
      </c>
      <c r="L1297">
        <v>1.492857999663662E-3</v>
      </c>
      <c r="M1297">
        <v>1.2745618748164619E-3</v>
      </c>
      <c r="N1297">
        <v>1.6266988015387969E-3</v>
      </c>
      <c r="O1297">
        <v>2.4621706851984172E-3</v>
      </c>
      <c r="P1297">
        <v>8.008067026773015E-3</v>
      </c>
    </row>
    <row r="1298" spans="1:16" x14ac:dyDescent="0.25">
      <c r="A1298" t="s">
        <v>1213</v>
      </c>
      <c r="B1298">
        <v>2387.7301524666532</v>
      </c>
      <c r="C1298">
        <v>2387.7301524666532</v>
      </c>
      <c r="D1298">
        <v>1193.865076233327</v>
      </c>
      <c r="E1298">
        <v>1193.865076233327</v>
      </c>
      <c r="F1298">
        <v>1193.865076233327</v>
      </c>
      <c r="G1298">
        <v>1193.865076233327</v>
      </c>
      <c r="H1298">
        <v>1193.865076233327</v>
      </c>
    </row>
    <row r="1299" spans="1:16" x14ac:dyDescent="0.25">
      <c r="A1299" t="s">
        <v>1214</v>
      </c>
      <c r="I1299">
        <v>3173.416248358375</v>
      </c>
      <c r="J1299">
        <v>3462.465481615222</v>
      </c>
      <c r="K1299">
        <v>3772.0318422532591</v>
      </c>
      <c r="L1299">
        <v>4101.7894204176819</v>
      </c>
      <c r="M1299">
        <v>4448.3341946892351</v>
      </c>
      <c r="N1299">
        <v>4802.0153606281337</v>
      </c>
      <c r="O1299">
        <v>5136.6049539813757</v>
      </c>
      <c r="P1299">
        <v>5348.9984410176257</v>
      </c>
    </row>
    <row r="1300" spans="1:16" x14ac:dyDescent="0.25">
      <c r="A1300" t="s">
        <v>1215</v>
      </c>
      <c r="B1300">
        <v>7.080576886135027E-4</v>
      </c>
      <c r="C1300">
        <v>704.32627391948301</v>
      </c>
      <c r="D1300">
        <v>709.25999193897053</v>
      </c>
      <c r="E1300">
        <v>714.19372511702386</v>
      </c>
      <c r="F1300">
        <v>719.7737879027942</v>
      </c>
      <c r="G1300">
        <v>724.70752143436744</v>
      </c>
      <c r="H1300">
        <v>728.76631010369204</v>
      </c>
      <c r="I1300">
        <v>2.4509767915788542E-4</v>
      </c>
      <c r="J1300">
        <v>2.5735250807339328E-4</v>
      </c>
      <c r="K1300">
        <v>5.4044055064466631E-5</v>
      </c>
      <c r="L1300">
        <v>6.8975424156548544E-5</v>
      </c>
      <c r="M1300">
        <v>8.8032063580416553E-5</v>
      </c>
      <c r="N1300">
        <v>1.123536887427481E-4</v>
      </c>
      <c r="O1300">
        <v>1.4339491910725201E-4</v>
      </c>
      <c r="P1300">
        <v>9.1505871244002262E-4</v>
      </c>
    </row>
    <row r="1301" spans="1:16" x14ac:dyDescent="0.25">
      <c r="A1301" t="s">
        <v>1216</v>
      </c>
      <c r="B1301">
        <v>700.68509831313077</v>
      </c>
    </row>
    <row r="1302" spans="1:16" x14ac:dyDescent="0.25">
      <c r="A1302" t="s">
        <v>1217</v>
      </c>
      <c r="I1302">
        <v>3171.6704968053482</v>
      </c>
      <c r="J1302">
        <v>3458.056734378813</v>
      </c>
      <c r="K1302">
        <v>3763.5066793697051</v>
      </c>
      <c r="L1302">
        <v>4088.388509035899</v>
      </c>
      <c r="M1302">
        <v>4429.1487313364742</v>
      </c>
      <c r="N1302">
        <v>4775.8981898388074</v>
      </c>
      <c r="O1302">
        <v>5102.5066752433013</v>
      </c>
      <c r="P1302">
        <v>5310.2550150045818</v>
      </c>
    </row>
    <row r="1303" spans="1:16" x14ac:dyDescent="0.25">
      <c r="A1303" t="s">
        <v>1218</v>
      </c>
      <c r="B1303">
        <v>2.0251614543921868E-3</v>
      </c>
      <c r="C1303">
        <v>2262.148201336217</v>
      </c>
      <c r="D1303">
        <v>2277.9942593583578</v>
      </c>
      <c r="E1303">
        <v>2293.8403653831829</v>
      </c>
      <c r="F1303">
        <v>2311.7623464228768</v>
      </c>
      <c r="G1303">
        <v>2327.6084529508039</v>
      </c>
      <c r="H1303">
        <v>2340.6084504080941</v>
      </c>
      <c r="I1303">
        <v>2.4509767932330551E-4</v>
      </c>
      <c r="J1303">
        <v>2.5735250827929032E-4</v>
      </c>
      <c r="K1303">
        <v>5.4044055060119258E-5</v>
      </c>
      <c r="L1303">
        <v>6.8975424160342791E-5</v>
      </c>
      <c r="M1303">
        <v>8.8032063591107952E-5</v>
      </c>
      <c r="N1303">
        <v>1.123536887634921E-4</v>
      </c>
      <c r="O1303">
        <v>1.4339491913837799E-4</v>
      </c>
      <c r="P1303">
        <v>9.150587127764666E-4</v>
      </c>
    </row>
    <row r="1304" spans="1:16" x14ac:dyDescent="0.25">
      <c r="A1304" t="s">
        <v>1219</v>
      </c>
      <c r="B1304">
        <v>2250.4537165467768</v>
      </c>
    </row>
    <row r="1305" spans="1:16" x14ac:dyDescent="0.25">
      <c r="A1305" t="s">
        <v>1220</v>
      </c>
      <c r="I1305">
        <v>3186.9962685223832</v>
      </c>
      <c r="J1305">
        <v>3502.502125634388</v>
      </c>
      <c r="K1305">
        <v>3847.3078113944798</v>
      </c>
      <c r="L1305">
        <v>4213.3902648707999</v>
      </c>
      <c r="M1305">
        <v>4597.6347170293066</v>
      </c>
      <c r="N1305">
        <v>5019.7582636314637</v>
      </c>
      <c r="O1305">
        <v>5433.3451308167259</v>
      </c>
      <c r="P1305">
        <v>5842.8377671916815</v>
      </c>
    </row>
    <row r="1306" spans="1:16" x14ac:dyDescent="0.25">
      <c r="A1306" t="s">
        <v>1221</v>
      </c>
      <c r="I1306">
        <v>3187.1008844852172</v>
      </c>
      <c r="J1306">
        <v>3502.6277520502622</v>
      </c>
      <c r="K1306">
        <v>3847.4739298859081</v>
      </c>
      <c r="L1306">
        <v>4213.8183443435819</v>
      </c>
      <c r="M1306">
        <v>4598.7358621081466</v>
      </c>
      <c r="N1306">
        <v>5021.3323600408239</v>
      </c>
      <c r="O1306">
        <v>5436.0090464262848</v>
      </c>
      <c r="P1306">
        <v>5846.0169817819433</v>
      </c>
    </row>
    <row r="1307" spans="1:16" x14ac:dyDescent="0.25">
      <c r="A1307" t="s">
        <v>1222</v>
      </c>
      <c r="B1307">
        <v>10.49031104400026</v>
      </c>
      <c r="C1307">
        <v>10.49031104400026</v>
      </c>
      <c r="D1307">
        <v>10.49031104400026</v>
      </c>
      <c r="E1307">
        <v>10.49031104400026</v>
      </c>
      <c r="F1307">
        <v>5.2451555220001316</v>
      </c>
      <c r="G1307">
        <v>5.2451555220001316</v>
      </c>
      <c r="H1307">
        <v>5.2451555220001316</v>
      </c>
      <c r="I1307">
        <v>5.2451555220001316</v>
      </c>
      <c r="J1307">
        <v>5.2451555220001316</v>
      </c>
    </row>
    <row r="1308" spans="1:16" x14ac:dyDescent="0.25">
      <c r="A1308" t="s">
        <v>1223</v>
      </c>
      <c r="B1308">
        <v>2.916989979803793E-2</v>
      </c>
      <c r="C1308">
        <v>3.2004277185924561</v>
      </c>
      <c r="D1308">
        <v>6.5353148720817078</v>
      </c>
      <c r="E1308">
        <v>9.0509461417996526</v>
      </c>
      <c r="F1308">
        <v>11.49899558686054</v>
      </c>
      <c r="G1308">
        <v>14.13470525857341</v>
      </c>
      <c r="H1308">
        <v>16.493615367766939</v>
      </c>
      <c r="I1308">
        <v>16.49457347463823</v>
      </c>
      <c r="J1308">
        <v>16.495329933568549</v>
      </c>
      <c r="K1308">
        <v>12.732690458068291</v>
      </c>
      <c r="L1308">
        <v>1.4730975620239599</v>
      </c>
      <c r="M1308">
        <v>1.546281864222971E-3</v>
      </c>
      <c r="N1308">
        <v>1.9734895611028839E-3</v>
      </c>
      <c r="O1308">
        <v>3.254930508054477E-3</v>
      </c>
      <c r="P1308">
        <v>9.5673667804687182E-3</v>
      </c>
    </row>
    <row r="1309" spans="1:16" x14ac:dyDescent="0.25">
      <c r="A1309" t="s">
        <v>1224</v>
      </c>
      <c r="I1309">
        <v>3187.117245589855</v>
      </c>
      <c r="J1309">
        <v>3502.6479555262931</v>
      </c>
      <c r="K1309">
        <v>3847.50138427299</v>
      </c>
      <c r="L1309">
        <v>4213.8862106427796</v>
      </c>
      <c r="M1309">
        <v>4598.9032767948011</v>
      </c>
      <c r="N1309">
        <v>5021.5723656837636</v>
      </c>
      <c r="O1309">
        <v>5436.409866429959</v>
      </c>
      <c r="P1309">
        <v>5846.4960387138417</v>
      </c>
    </row>
    <row r="1310" spans="1:16" x14ac:dyDescent="0.25">
      <c r="A1310" t="s">
        <v>1225</v>
      </c>
      <c r="B1310">
        <v>10.490311044000251</v>
      </c>
      <c r="C1310">
        <v>10.490311044000251</v>
      </c>
      <c r="D1310">
        <v>10.490311044000251</v>
      </c>
      <c r="E1310">
        <v>10.490311044000251</v>
      </c>
      <c r="F1310">
        <v>5.2451555220001254</v>
      </c>
      <c r="G1310">
        <v>5.2451555220001254</v>
      </c>
      <c r="H1310">
        <v>5.2451555220001254</v>
      </c>
      <c r="I1310">
        <v>5.2451555220001254</v>
      </c>
      <c r="J1310">
        <v>5.2451555220001254</v>
      </c>
    </row>
    <row r="1311" spans="1:16" x14ac:dyDescent="0.25">
      <c r="A1311" t="s">
        <v>1226</v>
      </c>
      <c r="I1311">
        <v>86.695187530816696</v>
      </c>
      <c r="J1311">
        <v>95.301845451880723</v>
      </c>
      <c r="K1311">
        <v>104.74223410495431</v>
      </c>
      <c r="L1311">
        <v>115.11128401252439</v>
      </c>
      <c r="M1311">
        <v>126.480964946527</v>
      </c>
      <c r="N1311">
        <v>137.76062762798699</v>
      </c>
      <c r="O1311">
        <v>150.41885088206331</v>
      </c>
      <c r="P1311">
        <v>164.39613422152431</v>
      </c>
    </row>
    <row r="1312" spans="1:16" x14ac:dyDescent="0.25">
      <c r="A1312" t="s">
        <v>1227</v>
      </c>
      <c r="I1312">
        <v>86.694857401671825</v>
      </c>
      <c r="J1312">
        <v>95.301433335060295</v>
      </c>
      <c r="K1312">
        <v>104.7416970116374</v>
      </c>
      <c r="L1312">
        <v>115.1106153446283</v>
      </c>
      <c r="M1312">
        <v>126.4801397941005</v>
      </c>
      <c r="N1312">
        <v>137.75521597119851</v>
      </c>
      <c r="O1312">
        <v>150.4115411790101</v>
      </c>
      <c r="P1312">
        <v>164.38795473913191</v>
      </c>
    </row>
    <row r="1313" spans="1:16" x14ac:dyDescent="0.25">
      <c r="A1313" t="s">
        <v>1228</v>
      </c>
      <c r="I1313">
        <v>86.695351324237635</v>
      </c>
      <c r="J1313">
        <v>95.302051449733597</v>
      </c>
      <c r="K1313">
        <v>104.7425040374638</v>
      </c>
      <c r="L1313">
        <v>115.11162145799319</v>
      </c>
      <c r="M1313">
        <v>126.4813828014542</v>
      </c>
      <c r="N1313">
        <v>137.76327635988179</v>
      </c>
      <c r="O1313">
        <v>150.422431220308</v>
      </c>
      <c r="P1313">
        <v>164.40014389093591</v>
      </c>
    </row>
    <row r="1314" spans="1:16" x14ac:dyDescent="0.25">
      <c r="A1314" t="s">
        <v>1229</v>
      </c>
      <c r="I1314">
        <v>86.589157576423318</v>
      </c>
      <c r="J1314">
        <v>95.140814379347859</v>
      </c>
      <c r="K1314">
        <v>104.4737249126309</v>
      </c>
      <c r="L1314">
        <v>114.3740258717439</v>
      </c>
      <c r="M1314">
        <v>124.7623328029014</v>
      </c>
      <c r="N1314">
        <v>136.14195873241621</v>
      </c>
      <c r="O1314">
        <v>147.25774655955831</v>
      </c>
      <c r="P1314">
        <v>158.0857294590194</v>
      </c>
    </row>
    <row r="1315" spans="1:16" x14ac:dyDescent="0.25">
      <c r="A1315" t="s">
        <v>1230</v>
      </c>
      <c r="I1315">
        <v>86.588900436853777</v>
      </c>
      <c r="J1315">
        <v>95.140493015453217</v>
      </c>
      <c r="K1315">
        <v>104.47328013470209</v>
      </c>
      <c r="L1315">
        <v>114.3729882221507</v>
      </c>
      <c r="M1315">
        <v>124.7599053709033</v>
      </c>
      <c r="N1315">
        <v>136.13849120781589</v>
      </c>
      <c r="O1315">
        <v>147.25205345641109</v>
      </c>
      <c r="P1315">
        <v>158.0789320799548</v>
      </c>
    </row>
    <row r="1316" spans="1:16" x14ac:dyDescent="0.25">
      <c r="A1316" t="s">
        <v>1231</v>
      </c>
      <c r="I1316">
        <v>86.589353315944095</v>
      </c>
      <c r="J1316">
        <v>95.141058062282099</v>
      </c>
      <c r="K1316">
        <v>104.474061398487</v>
      </c>
      <c r="L1316">
        <v>114.3748153902889</v>
      </c>
      <c r="M1316">
        <v>124.7641856981451</v>
      </c>
      <c r="N1316">
        <v>136.14460663574101</v>
      </c>
      <c r="O1316">
        <v>147.26209869783449</v>
      </c>
      <c r="P1316">
        <v>158.09092671229541</v>
      </c>
    </row>
    <row r="1317" spans="1:16" x14ac:dyDescent="0.25">
      <c r="A1317" t="s">
        <v>1232</v>
      </c>
      <c r="I1317">
        <v>86.58986972160919</v>
      </c>
      <c r="J1317">
        <v>95.141707838995302</v>
      </c>
      <c r="K1317">
        <v>104.47496459974271</v>
      </c>
      <c r="L1317">
        <v>114.37690187635469</v>
      </c>
      <c r="M1317">
        <v>124.7690354752046</v>
      </c>
      <c r="N1317">
        <v>136.15153441700051</v>
      </c>
      <c r="O1317">
        <v>147.27346106170339</v>
      </c>
      <c r="P1317">
        <v>158.10449717369659</v>
      </c>
    </row>
    <row r="1318" spans="1:16" x14ac:dyDescent="0.25">
      <c r="A1318" t="s">
        <v>1233</v>
      </c>
      <c r="I1318">
        <v>86.589191360472725</v>
      </c>
      <c r="J1318">
        <v>95.140863415805342</v>
      </c>
      <c r="K1318">
        <v>104.4737985717606</v>
      </c>
      <c r="L1318">
        <v>114.3741653761172</v>
      </c>
      <c r="M1318">
        <v>124.7626139657855</v>
      </c>
      <c r="N1318">
        <v>136.14235577432351</v>
      </c>
      <c r="O1318">
        <v>147.258370856966</v>
      </c>
      <c r="P1318">
        <v>158.08647355672059</v>
      </c>
    </row>
    <row r="1319" spans="1:16" x14ac:dyDescent="0.25">
      <c r="A1319" t="s">
        <v>1234</v>
      </c>
      <c r="I1319">
        <v>86.590211864642967</v>
      </c>
      <c r="J1319">
        <v>95.142133455951395</v>
      </c>
      <c r="K1319">
        <v>104.47555217313401</v>
      </c>
      <c r="L1319">
        <v>114.3782822415877</v>
      </c>
      <c r="M1319">
        <v>124.77227516169791</v>
      </c>
      <c r="N1319">
        <v>136.15616705673909</v>
      </c>
      <c r="O1319">
        <v>147.28108200015379</v>
      </c>
      <c r="P1319">
        <v>158.11360262724679</v>
      </c>
    </row>
    <row r="1320" spans="1:16" x14ac:dyDescent="0.25">
      <c r="A1320" t="s">
        <v>1235</v>
      </c>
      <c r="B1320">
        <v>2.7460946497689761E-2</v>
      </c>
      <c r="C1320">
        <v>0.9196705184823708</v>
      </c>
      <c r="D1320">
        <v>1.837796351465478</v>
      </c>
      <c r="E1320">
        <v>2.7567718205020619</v>
      </c>
      <c r="F1320">
        <v>68.684547363631154</v>
      </c>
      <c r="G1320">
        <v>69.605239529428744</v>
      </c>
      <c r="H1320">
        <v>70.337931962270503</v>
      </c>
      <c r="I1320">
        <v>70.339364326994371</v>
      </c>
      <c r="J1320">
        <v>70.340618929362819</v>
      </c>
      <c r="K1320">
        <v>70.341674470013757</v>
      </c>
      <c r="L1320">
        <v>70.337529169284849</v>
      </c>
      <c r="M1320">
        <v>41.584069683313153</v>
      </c>
      <c r="N1320">
        <v>6.9423405852029009E-3</v>
      </c>
      <c r="O1320">
        <v>8.2278499387746819E-3</v>
      </c>
      <c r="P1320">
        <v>1.8575929215834789E-2</v>
      </c>
    </row>
    <row r="1321" spans="1:16" x14ac:dyDescent="0.25">
      <c r="A1321" t="s">
        <v>1236</v>
      </c>
      <c r="B1321">
        <v>130.0189319929903</v>
      </c>
      <c r="C1321">
        <v>130.0189319929903</v>
      </c>
      <c r="D1321">
        <v>130.0189319929903</v>
      </c>
      <c r="E1321">
        <v>130.0189319929903</v>
      </c>
      <c r="F1321">
        <v>65.009465996495152</v>
      </c>
      <c r="G1321">
        <v>65.009465996495152</v>
      </c>
      <c r="H1321">
        <v>65.009465996495152</v>
      </c>
      <c r="I1321">
        <v>65.009465996495152</v>
      </c>
      <c r="J1321">
        <v>65.009465996495152</v>
      </c>
    </row>
    <row r="1322" spans="1:16" x14ac:dyDescent="0.25">
      <c r="A1322" t="s">
        <v>1237</v>
      </c>
      <c r="B1322">
        <v>1.8859596777345701E-2</v>
      </c>
      <c r="C1322">
        <v>3.6073529817596692E-2</v>
      </c>
      <c r="D1322">
        <v>5.7922043046590529E-2</v>
      </c>
      <c r="E1322">
        <v>7.5895710583982923E-2</v>
      </c>
      <c r="F1322">
        <v>9.318447898785448E-2</v>
      </c>
      <c r="G1322">
        <v>0.1075619416634998</v>
      </c>
      <c r="H1322">
        <v>0.12026634322734379</v>
      </c>
      <c r="I1322">
        <v>0.12193649992468179</v>
      </c>
      <c r="J1322">
        <v>0.12344072239702041</v>
      </c>
      <c r="K1322">
        <v>0.1247582866972515</v>
      </c>
      <c r="L1322">
        <v>0.12652682968830939</v>
      </c>
      <c r="M1322">
        <v>0.1248939494239408</v>
      </c>
      <c r="N1322">
        <v>5.7216070714205369E-2</v>
      </c>
      <c r="O1322">
        <v>1.2057489574994669E-2</v>
      </c>
      <c r="P1322">
        <v>2.3213758876508041E-2</v>
      </c>
    </row>
    <row r="1323" spans="1:16" x14ac:dyDescent="0.25">
      <c r="A1323" t="s">
        <v>1238</v>
      </c>
      <c r="I1323">
        <v>320.53303129286138</v>
      </c>
      <c r="J1323">
        <v>352.35966777471589</v>
      </c>
      <c r="K1323">
        <v>387.28363011073941</v>
      </c>
      <c r="L1323">
        <v>425.62235219899361</v>
      </c>
      <c r="M1323">
        <v>467.6212376950507</v>
      </c>
      <c r="N1323">
        <v>513.51260432613572</v>
      </c>
      <c r="O1323">
        <v>555.87324755649274</v>
      </c>
      <c r="P1323">
        <v>603.07257808121005</v>
      </c>
    </row>
    <row r="1324" spans="1:16" x14ac:dyDescent="0.25">
      <c r="A1324" t="s">
        <v>1239</v>
      </c>
      <c r="I1324">
        <v>320.56033643145008</v>
      </c>
      <c r="J1324">
        <v>352.44459450342703</v>
      </c>
      <c r="K1324">
        <v>387.41741718233351</v>
      </c>
      <c r="L1324">
        <v>425.83629866107282</v>
      </c>
      <c r="M1324">
        <v>467.92981083742671</v>
      </c>
      <c r="N1324">
        <v>509.14206318488931</v>
      </c>
      <c r="O1324">
        <v>557.69829320191252</v>
      </c>
      <c r="P1324">
        <v>610.04885173587331</v>
      </c>
    </row>
    <row r="1325" spans="1:16" x14ac:dyDescent="0.25">
      <c r="A1325" t="s">
        <v>1240</v>
      </c>
      <c r="I1325">
        <v>4.3725761157124881</v>
      </c>
      <c r="J1325">
        <v>8.3519752128362246</v>
      </c>
      <c r="K1325">
        <v>12.692297839076</v>
      </c>
      <c r="L1325">
        <v>17.3282404243554</v>
      </c>
      <c r="M1325">
        <v>20.736499009014821</v>
      </c>
      <c r="N1325">
        <v>22.16517755870381</v>
      </c>
      <c r="O1325">
        <v>25.762196161305539</v>
      </c>
      <c r="P1325">
        <v>29.516253286254759</v>
      </c>
    </row>
    <row r="1326" spans="1:16" x14ac:dyDescent="0.25">
      <c r="A1326" t="s">
        <v>1241</v>
      </c>
      <c r="I1326">
        <v>320.55514086702431</v>
      </c>
      <c r="J1326">
        <v>352.43841109442951</v>
      </c>
      <c r="K1326">
        <v>387.40961331282688</v>
      </c>
      <c r="L1326">
        <v>425.82676704304453</v>
      </c>
      <c r="M1326">
        <v>467.91793801390929</v>
      </c>
      <c r="N1326">
        <v>509.02181786208519</v>
      </c>
      <c r="O1326">
        <v>557.5579205469287</v>
      </c>
      <c r="P1326">
        <v>609.89275107806441</v>
      </c>
    </row>
    <row r="1327" spans="1:16" x14ac:dyDescent="0.25">
      <c r="A1327" t="s">
        <v>1242</v>
      </c>
      <c r="I1327">
        <v>2.972515819345972</v>
      </c>
      <c r="J1327">
        <v>6.4364572898961194</v>
      </c>
      <c r="K1327">
        <v>9.6828520414725485</v>
      </c>
      <c r="L1327">
        <v>13.358516518627059</v>
      </c>
      <c r="M1327">
        <v>15.56940094416111</v>
      </c>
      <c r="N1327">
        <v>18.270814027626351</v>
      </c>
      <c r="O1327">
        <v>21.12190504826334</v>
      </c>
      <c r="P1327">
        <v>24.097502006966071</v>
      </c>
    </row>
    <row r="1328" spans="1:16" x14ac:dyDescent="0.25">
      <c r="A1328" t="s">
        <v>1243</v>
      </c>
      <c r="B1328">
        <v>1.0837166188319041</v>
      </c>
      <c r="C1328">
        <v>1.626041735809856</v>
      </c>
      <c r="D1328">
        <v>19.292471027778699</v>
      </c>
      <c r="E1328">
        <v>19.904260576521391</v>
      </c>
      <c r="F1328">
        <v>20.636392877869149</v>
      </c>
      <c r="G1328">
        <v>20.733899780230441</v>
      </c>
      <c r="H1328">
        <v>20.807322497129331</v>
      </c>
      <c r="I1328">
        <v>20.808517769773989</v>
      </c>
      <c r="J1328">
        <v>20.809772788766828</v>
      </c>
      <c r="K1328">
        <v>20.810828654421051</v>
      </c>
      <c r="L1328">
        <v>20.270224325241589</v>
      </c>
      <c r="M1328">
        <v>0.53909483495446864</v>
      </c>
      <c r="N1328">
        <v>6.047505214596972E-3</v>
      </c>
      <c r="O1328">
        <v>7.6976228843290001E-3</v>
      </c>
      <c r="P1328">
        <v>1.793648676790122E-2</v>
      </c>
    </row>
    <row r="1329" spans="1:16" x14ac:dyDescent="0.25">
      <c r="A1329" t="s">
        <v>1244</v>
      </c>
      <c r="I1329">
        <v>320.55969143093768</v>
      </c>
      <c r="J1329">
        <v>352.44384810291672</v>
      </c>
      <c r="K1329">
        <v>387.41649326506638</v>
      </c>
      <c r="L1329">
        <v>425.83518224763287</v>
      </c>
      <c r="M1329">
        <v>467.92842055890958</v>
      </c>
      <c r="N1329">
        <v>509.12634475248097</v>
      </c>
      <c r="O1329">
        <v>557.67994852342974</v>
      </c>
      <c r="P1329">
        <v>610.02846794155653</v>
      </c>
    </row>
    <row r="1330" spans="1:16" x14ac:dyDescent="0.25">
      <c r="A1330" t="s">
        <v>2683</v>
      </c>
      <c r="B1330">
        <v>23.54781952620888</v>
      </c>
      <c r="C1330">
        <v>17.660864644656659</v>
      </c>
      <c r="D1330">
        <v>17.660864644656659</v>
      </c>
      <c r="E1330">
        <v>17.660864644656659</v>
      </c>
      <c r="F1330">
        <v>17.660864644656659</v>
      </c>
      <c r="G1330">
        <v>17.660864644656659</v>
      </c>
      <c r="H1330">
        <v>11.77390976310444</v>
      </c>
      <c r="I1330">
        <v>11.77390976310444</v>
      </c>
      <c r="J1330">
        <v>11.77390976310444</v>
      </c>
      <c r="K1330">
        <v>8.241736834173107</v>
      </c>
      <c r="L1330">
        <v>2.354781952620888</v>
      </c>
    </row>
    <row r="1331" spans="1:16" x14ac:dyDescent="0.25">
      <c r="A1331" t="s">
        <v>1245</v>
      </c>
      <c r="I1331">
        <v>4.234154323531885</v>
      </c>
      <c r="J1331">
        <v>8.4995581999345049</v>
      </c>
      <c r="K1331">
        <v>12.291589786598079</v>
      </c>
      <c r="L1331">
        <v>16.501777245067981</v>
      </c>
      <c r="M1331">
        <v>21.024515927258872</v>
      </c>
      <c r="N1331">
        <v>24.163685148109838</v>
      </c>
      <c r="O1331">
        <v>27.672751504412108</v>
      </c>
      <c r="P1331">
        <v>31.335025423514381</v>
      </c>
    </row>
    <row r="1332" spans="1:16" x14ac:dyDescent="0.25">
      <c r="A1332" t="s">
        <v>1246</v>
      </c>
      <c r="I1332">
        <v>320.57747930868868</v>
      </c>
      <c r="J1332">
        <v>352.43302596025308</v>
      </c>
      <c r="K1332">
        <v>387.40394901453772</v>
      </c>
      <c r="L1332">
        <v>425.76908259653709</v>
      </c>
      <c r="M1332">
        <v>467.80963845385259</v>
      </c>
      <c r="N1332">
        <v>513.77721708508534</v>
      </c>
      <c r="O1332">
        <v>563.77831792659936</v>
      </c>
      <c r="P1332">
        <v>617.1603590753615</v>
      </c>
    </row>
    <row r="1333" spans="1:16" x14ac:dyDescent="0.25">
      <c r="A1333" t="s">
        <v>1247</v>
      </c>
      <c r="I1333">
        <v>320.57789382972243</v>
      </c>
      <c r="J1333">
        <v>352.43353694099022</v>
      </c>
      <c r="K1333">
        <v>387.40459715548428</v>
      </c>
      <c r="L1333">
        <v>425.76990566154609</v>
      </c>
      <c r="M1333">
        <v>467.81068694001061</v>
      </c>
      <c r="N1333">
        <v>513.77855929537236</v>
      </c>
      <c r="O1333">
        <v>563.78003975780518</v>
      </c>
      <c r="P1333">
        <v>617.16240963423479</v>
      </c>
    </row>
    <row r="1334" spans="1:16" x14ac:dyDescent="0.25">
      <c r="A1334" t="s">
        <v>1248</v>
      </c>
      <c r="I1334">
        <v>320.5759513215271</v>
      </c>
      <c r="J1334">
        <v>352.4311429540536</v>
      </c>
      <c r="K1334">
        <v>387.4015612542982</v>
      </c>
      <c r="L1334">
        <v>425.76605122969431</v>
      </c>
      <c r="M1334">
        <v>467.80577784793633</v>
      </c>
      <c r="N1334">
        <v>513.77227622170642</v>
      </c>
      <c r="O1334">
        <v>563.77198128697603</v>
      </c>
      <c r="P1334">
        <v>617.15281398884395</v>
      </c>
    </row>
    <row r="1335" spans="1:16" x14ac:dyDescent="0.25">
      <c r="A1335" t="s">
        <v>1249</v>
      </c>
      <c r="B1335">
        <v>1.076282095911993</v>
      </c>
      <c r="C1335">
        <v>1.6248134368609111</v>
      </c>
      <c r="D1335">
        <v>1.762413018003943</v>
      </c>
      <c r="E1335">
        <v>1.910875990673941</v>
      </c>
      <c r="F1335">
        <v>4.607329615672854</v>
      </c>
      <c r="G1335">
        <v>7.267484084461783</v>
      </c>
      <c r="H1335">
        <v>13.6188079927392</v>
      </c>
      <c r="I1335">
        <v>13.62100445467223</v>
      </c>
      <c r="J1335">
        <v>13.62305870438284</v>
      </c>
      <c r="K1335">
        <v>13.624943389303811</v>
      </c>
      <c r="L1335">
        <v>13.62719262965609</v>
      </c>
      <c r="M1335">
        <v>13.629912910466579</v>
      </c>
      <c r="N1335">
        <v>13.6333180583573</v>
      </c>
      <c r="O1335">
        <v>13.638080900097821</v>
      </c>
      <c r="P1335">
        <v>13.65444348710464</v>
      </c>
    </row>
    <row r="1336" spans="1:16" x14ac:dyDescent="0.25">
      <c r="A1336" t="s">
        <v>1250</v>
      </c>
      <c r="B1336">
        <v>24.838693970115511</v>
      </c>
      <c r="C1336">
        <v>24.838693970115511</v>
      </c>
      <c r="D1336">
        <v>24.838693970115511</v>
      </c>
      <c r="E1336">
        <v>24.838693970115511</v>
      </c>
      <c r="F1336">
        <v>21.733857223851071</v>
      </c>
      <c r="G1336">
        <v>21.733857223851071</v>
      </c>
      <c r="H1336">
        <v>21.733857223851071</v>
      </c>
      <c r="I1336">
        <v>21.733857223851071</v>
      </c>
      <c r="J1336">
        <v>21.733857223851071</v>
      </c>
      <c r="K1336">
        <v>18.629020477586629</v>
      </c>
      <c r="L1336">
        <v>15.524183731322189</v>
      </c>
      <c r="M1336">
        <v>12.41934698505775</v>
      </c>
      <c r="N1336">
        <v>9.3145102387933143</v>
      </c>
      <c r="O1336">
        <v>6.2096734925288768</v>
      </c>
      <c r="P1336">
        <v>3.104836746264438</v>
      </c>
    </row>
    <row r="1337" spans="1:16" x14ac:dyDescent="0.25">
      <c r="A1337" t="s">
        <v>1251</v>
      </c>
      <c r="I1337">
        <v>1231.100272668185</v>
      </c>
      <c r="J1337">
        <v>1350.3116608933419</v>
      </c>
      <c r="K1337">
        <v>1479.129691955613</v>
      </c>
      <c r="L1337">
        <v>1608.717054402035</v>
      </c>
      <c r="M1337">
        <v>1732.198691639441</v>
      </c>
      <c r="N1337">
        <v>1868.8822618256891</v>
      </c>
      <c r="O1337">
        <v>1966.7984305976161</v>
      </c>
      <c r="P1337">
        <v>2043.0354669978769</v>
      </c>
    </row>
    <row r="1338" spans="1:16" x14ac:dyDescent="0.25">
      <c r="A1338" t="s">
        <v>1252</v>
      </c>
      <c r="B1338">
        <v>6.5747296533568231E-3</v>
      </c>
      <c r="C1338">
        <v>4.5069357230958271</v>
      </c>
      <c r="D1338">
        <v>9.0129390781438978</v>
      </c>
      <c r="E1338">
        <v>13.51901022585146</v>
      </c>
      <c r="F1338">
        <v>337.95513655499849</v>
      </c>
      <c r="G1338">
        <v>342.4613259090998</v>
      </c>
      <c r="H1338">
        <v>346.1490918615898</v>
      </c>
      <c r="I1338">
        <v>346.14933695928858</v>
      </c>
      <c r="J1338">
        <v>346.14953192338419</v>
      </c>
      <c r="K1338">
        <v>340.74057917641812</v>
      </c>
      <c r="L1338">
        <v>2.3769641500766019</v>
      </c>
      <c r="M1338">
        <v>4.0441322561938109E-4</v>
      </c>
      <c r="N1338">
        <v>5.1614507668848182E-4</v>
      </c>
      <c r="O1338">
        <v>8.5129469491289594E-4</v>
      </c>
      <c r="P1338">
        <v>2.5852984125677349E-3</v>
      </c>
    </row>
    <row r="1339" spans="1:16" x14ac:dyDescent="0.25">
      <c r="A1339" t="s">
        <v>1253</v>
      </c>
      <c r="B1339">
        <v>639.8601040756804</v>
      </c>
      <c r="C1339">
        <v>639.8601040756804</v>
      </c>
      <c r="D1339">
        <v>639.8601040756804</v>
      </c>
      <c r="E1339">
        <v>639.8601040756804</v>
      </c>
      <c r="F1339">
        <v>319.9300520378402</v>
      </c>
      <c r="G1339">
        <v>319.9300520378402</v>
      </c>
      <c r="H1339">
        <v>319.9300520378402</v>
      </c>
      <c r="I1339">
        <v>319.9300520378402</v>
      </c>
      <c r="J1339">
        <v>319.9300520378402</v>
      </c>
    </row>
    <row r="1340" spans="1:16" x14ac:dyDescent="0.25">
      <c r="A1340" t="s">
        <v>1254</v>
      </c>
      <c r="I1340">
        <v>31.481825446063901</v>
      </c>
      <c r="J1340">
        <v>34.600627985032723</v>
      </c>
      <c r="K1340">
        <v>38.016787835170483</v>
      </c>
      <c r="L1340">
        <v>41.764708808372148</v>
      </c>
      <c r="M1340">
        <v>45.630198906228188</v>
      </c>
      <c r="N1340">
        <v>49.909207080659833</v>
      </c>
      <c r="O1340">
        <v>54.340306665733017</v>
      </c>
      <c r="P1340">
        <v>58.422445899030791</v>
      </c>
    </row>
    <row r="1341" spans="1:16" x14ac:dyDescent="0.25">
      <c r="A1341" t="s">
        <v>1255</v>
      </c>
      <c r="I1341">
        <v>31.481540044144481</v>
      </c>
      <c r="J1341">
        <v>34.60027426758527</v>
      </c>
      <c r="K1341">
        <v>38.016322154861939</v>
      </c>
      <c r="L1341">
        <v>41.764119554629119</v>
      </c>
      <c r="M1341">
        <v>45.627864166731342</v>
      </c>
      <c r="N1341">
        <v>49.905845003827807</v>
      </c>
      <c r="O1341">
        <v>54.335222916574921</v>
      </c>
      <c r="P1341">
        <v>58.415787841439212</v>
      </c>
    </row>
    <row r="1342" spans="1:16" x14ac:dyDescent="0.25">
      <c r="A1342" t="s">
        <v>1256</v>
      </c>
      <c r="I1342">
        <v>31.48177022129958</v>
      </c>
      <c r="J1342">
        <v>34.60055952413159</v>
      </c>
      <c r="K1342">
        <v>38.016697679787953</v>
      </c>
      <c r="L1342">
        <v>41.764594704542858</v>
      </c>
      <c r="M1342">
        <v>45.629747452371291</v>
      </c>
      <c r="N1342">
        <v>49.908556713846252</v>
      </c>
      <c r="O1342">
        <v>54.339322808503702</v>
      </c>
      <c r="P1342">
        <v>58.421156765344911</v>
      </c>
    </row>
    <row r="1343" spans="1:16" x14ac:dyDescent="0.25">
      <c r="A1343" t="s">
        <v>1257</v>
      </c>
      <c r="I1343">
        <v>31.50239971537988</v>
      </c>
      <c r="J1343">
        <v>34.632264573586347</v>
      </c>
      <c r="K1343">
        <v>38.067085437625458</v>
      </c>
      <c r="L1343">
        <v>41.838073153187302</v>
      </c>
      <c r="M1343">
        <v>45.970116739870292</v>
      </c>
      <c r="N1343">
        <v>50.487045819734213</v>
      </c>
      <c r="O1343">
        <v>54.648275231245222</v>
      </c>
      <c r="P1343">
        <v>59.304487649766848</v>
      </c>
    </row>
    <row r="1344" spans="1:16" x14ac:dyDescent="0.25">
      <c r="A1344" t="s">
        <v>1258</v>
      </c>
      <c r="I1344">
        <v>31.48283346763014</v>
      </c>
      <c r="J1344">
        <v>34.60187932111829</v>
      </c>
      <c r="K1344">
        <v>38.018437959031871</v>
      </c>
      <c r="L1344">
        <v>41.766799549790584</v>
      </c>
      <c r="M1344">
        <v>45.638411955972238</v>
      </c>
      <c r="N1344">
        <v>49.921060739568738</v>
      </c>
      <c r="O1344">
        <v>54.358275609035218</v>
      </c>
      <c r="P1344">
        <v>58.446041233570341</v>
      </c>
    </row>
    <row r="1345" spans="1:16" x14ac:dyDescent="0.25">
      <c r="A1345" t="s">
        <v>1259</v>
      </c>
      <c r="I1345">
        <v>31.482983862740731</v>
      </c>
      <c r="J1345">
        <v>34.602066328473867</v>
      </c>
      <c r="K1345">
        <v>38.018684952926691</v>
      </c>
      <c r="L1345">
        <v>41.767112891489482</v>
      </c>
      <c r="M1345">
        <v>45.639632797994103</v>
      </c>
      <c r="N1345">
        <v>49.92282627819155</v>
      </c>
      <c r="O1345">
        <v>54.360957945508012</v>
      </c>
      <c r="P1345">
        <v>58.449571776105053</v>
      </c>
    </row>
    <row r="1346" spans="1:16" x14ac:dyDescent="0.25">
      <c r="A1346" t="s">
        <v>1260</v>
      </c>
      <c r="B1346">
        <v>3.9808551591199552E-2</v>
      </c>
      <c r="C1346">
        <v>8.2292900184625276E-2</v>
      </c>
      <c r="D1346">
        <v>0.90414548531997563</v>
      </c>
      <c r="E1346">
        <v>0.96678898430789317</v>
      </c>
      <c r="F1346">
        <v>1.020943409438519</v>
      </c>
      <c r="G1346">
        <v>1.091548800919707</v>
      </c>
      <c r="H1346">
        <v>1.241317461645669</v>
      </c>
      <c r="I1346">
        <v>1.2425112606566999</v>
      </c>
      <c r="J1346">
        <v>1.2435155966745779</v>
      </c>
      <c r="K1346">
        <v>1.2363469323770699</v>
      </c>
      <c r="L1346">
        <v>0.43217632997029531</v>
      </c>
      <c r="M1346">
        <v>3.418415607286444E-3</v>
      </c>
      <c r="N1346">
        <v>3.7575697914446018E-3</v>
      </c>
      <c r="O1346">
        <v>5.233555734237106E-3</v>
      </c>
      <c r="P1346">
        <v>1.333059883964466E-2</v>
      </c>
    </row>
    <row r="1347" spans="1:16" x14ac:dyDescent="0.25">
      <c r="A1347" t="s">
        <v>1261</v>
      </c>
      <c r="B1347">
        <v>2.484595702059095</v>
      </c>
      <c r="C1347">
        <v>2.484595702059095</v>
      </c>
      <c r="D1347">
        <v>1.6563971347060631</v>
      </c>
      <c r="E1347">
        <v>1.6563971347060631</v>
      </c>
      <c r="F1347">
        <v>1.6563971347060631</v>
      </c>
      <c r="G1347">
        <v>1.6563971347060631</v>
      </c>
      <c r="H1347">
        <v>1.6563971347060631</v>
      </c>
      <c r="I1347">
        <v>0.82819856735303155</v>
      </c>
      <c r="J1347">
        <v>0.82819856735303155</v>
      </c>
      <c r="K1347">
        <v>0.49691914041181889</v>
      </c>
    </row>
    <row r="1348" spans="1:16" x14ac:dyDescent="0.25">
      <c r="A1348" t="s">
        <v>1262</v>
      </c>
      <c r="B1348">
        <v>4.8945122837568535E-4</v>
      </c>
      <c r="C1348">
        <v>1.0014163383198691E-3</v>
      </c>
      <c r="D1348">
        <v>1.5369115302819899E-3</v>
      </c>
      <c r="E1348">
        <v>2.0969843247188591E-3</v>
      </c>
      <c r="F1348">
        <v>2.6827203022677078E-3</v>
      </c>
      <c r="G1348">
        <v>3.5022427547684938E-3</v>
      </c>
      <c r="H1348">
        <v>4.3603839959774748E-3</v>
      </c>
      <c r="I1348">
        <v>5.2588826854073198E-3</v>
      </c>
      <c r="J1348">
        <v>5.9856650454876512E-3</v>
      </c>
      <c r="K1348">
        <v>5.4808736983121293E-3</v>
      </c>
      <c r="L1348">
        <v>2.8207446558300361E-3</v>
      </c>
      <c r="M1348">
        <v>1.5357876581163479E-3</v>
      </c>
      <c r="N1348">
        <v>1.9647837976411401E-3</v>
      </c>
      <c r="O1348">
        <v>3.2370384684889059E-3</v>
      </c>
      <c r="P1348">
        <v>9.4241165366033483E-3</v>
      </c>
    </row>
    <row r="1349" spans="1:16" x14ac:dyDescent="0.25">
      <c r="A1349" t="s">
        <v>1263</v>
      </c>
      <c r="I1349">
        <v>1.6309197492052609</v>
      </c>
      <c r="J1349">
        <v>1.791998995696588</v>
      </c>
      <c r="K1349">
        <v>1.9679695526868231</v>
      </c>
      <c r="L1349">
        <v>2.1561809841870518</v>
      </c>
      <c r="M1349">
        <v>2.3553636121841701</v>
      </c>
      <c r="N1349">
        <v>2.5745132025956732</v>
      </c>
      <c r="O1349">
        <v>2.793833854775273</v>
      </c>
      <c r="P1349">
        <v>3.0158736954522221</v>
      </c>
    </row>
    <row r="1350" spans="1:16" x14ac:dyDescent="0.25">
      <c r="A1350" t="s">
        <v>1264</v>
      </c>
      <c r="B1350">
        <v>4.8794998283452812E-4</v>
      </c>
      <c r="C1350">
        <v>9.9809668774362525E-4</v>
      </c>
      <c r="D1350">
        <v>1.531435442319113E-3</v>
      </c>
      <c r="E1350">
        <v>2.088990587139392E-3</v>
      </c>
      <c r="F1350">
        <v>2.671823129020309E-3</v>
      </c>
      <c r="G1350">
        <v>3.4873142718139902E-3</v>
      </c>
      <c r="H1350">
        <v>4.3409721832131827E-3</v>
      </c>
      <c r="I1350">
        <v>5.2344975460579648E-3</v>
      </c>
      <c r="J1350">
        <v>5.9573971441730517E-3</v>
      </c>
      <c r="K1350">
        <v>5.4543416687125972E-3</v>
      </c>
      <c r="L1350">
        <v>2.809034237506777E-3</v>
      </c>
      <c r="M1350">
        <v>1.5339994599888431E-3</v>
      </c>
      <c r="N1350">
        <v>1.963446482008338E-3</v>
      </c>
      <c r="O1350">
        <v>3.234923546011563E-3</v>
      </c>
      <c r="P1350">
        <v>9.4106677771632202E-3</v>
      </c>
    </row>
    <row r="1351" spans="1:16" x14ac:dyDescent="0.25">
      <c r="A1351" t="s">
        <v>1265</v>
      </c>
      <c r="I1351">
        <v>1.1022848939880341</v>
      </c>
      <c r="J1351">
        <v>1.211200829908393</v>
      </c>
      <c r="K1351">
        <v>1.33021910653132</v>
      </c>
      <c r="L1351">
        <v>1.4576818498897639</v>
      </c>
      <c r="M1351">
        <v>1.5928308938027429</v>
      </c>
      <c r="N1351">
        <v>1.7416043174108951</v>
      </c>
      <c r="O1351">
        <v>1.8913500099031391</v>
      </c>
      <c r="P1351">
        <v>2.043883597999637</v>
      </c>
    </row>
    <row r="1352" spans="1:16" x14ac:dyDescent="0.25">
      <c r="A1352" t="s">
        <v>1266</v>
      </c>
      <c r="I1352">
        <v>113.86562800526301</v>
      </c>
      <c r="J1352">
        <v>125.0044181013441</v>
      </c>
      <c r="K1352">
        <v>136.3728467429309</v>
      </c>
      <c r="L1352">
        <v>148.39287939094149</v>
      </c>
      <c r="M1352">
        <v>161.0443001634508</v>
      </c>
      <c r="N1352">
        <v>173.99504204049771</v>
      </c>
      <c r="O1352">
        <v>186.29998837694399</v>
      </c>
      <c r="P1352">
        <v>194.06701730310169</v>
      </c>
    </row>
    <row r="1353" spans="1:16" x14ac:dyDescent="0.25">
      <c r="A1353" t="s">
        <v>1267</v>
      </c>
      <c r="F1353">
        <v>2.116192400800231E-4</v>
      </c>
      <c r="G1353">
        <v>6.4907621250651006E-4</v>
      </c>
      <c r="H1353">
        <v>1.334443309969196E-3</v>
      </c>
      <c r="I1353">
        <v>2.0539702675038728E-3</v>
      </c>
      <c r="J1353">
        <v>2.3488361378385032E-3</v>
      </c>
      <c r="K1353">
        <v>9.4485970537328283E-4</v>
      </c>
      <c r="L1353">
        <v>2.7584422633693549E-4</v>
      </c>
      <c r="M1353">
        <v>3.5209400602528033E-4</v>
      </c>
      <c r="N1353">
        <v>4.493765111978291E-4</v>
      </c>
      <c r="O1353">
        <v>5.7352925183568103E-4</v>
      </c>
      <c r="P1353">
        <v>3.4055701539811661E-3</v>
      </c>
    </row>
    <row r="1354" spans="1:16" x14ac:dyDescent="0.25">
      <c r="A1354" t="s">
        <v>1268</v>
      </c>
      <c r="I1354">
        <v>98.73730986983692</v>
      </c>
      <c r="J1354">
        <v>108.3981106262566</v>
      </c>
      <c r="K1354">
        <v>118.25993853895361</v>
      </c>
      <c r="L1354">
        <v>128.68989499638519</v>
      </c>
      <c r="M1354">
        <v>139.67166010285391</v>
      </c>
      <c r="N1354">
        <v>150.91977603361539</v>
      </c>
      <c r="O1354">
        <v>161.6207901072278</v>
      </c>
      <c r="P1354">
        <v>168.42389346686031</v>
      </c>
    </row>
    <row r="1355" spans="1:16" x14ac:dyDescent="0.25">
      <c r="A1355" t="s">
        <v>1269</v>
      </c>
      <c r="I1355">
        <v>99.020819750386877</v>
      </c>
      <c r="J1355">
        <v>108.8363554463433</v>
      </c>
      <c r="K1355">
        <v>119.6010565486032</v>
      </c>
      <c r="L1355">
        <v>131.43172393634211</v>
      </c>
      <c r="M1355">
        <v>143.65468570136139</v>
      </c>
      <c r="N1355">
        <v>157.5986436347344</v>
      </c>
      <c r="O1355">
        <v>170.9666745472054</v>
      </c>
      <c r="P1355">
        <v>184.790810956531</v>
      </c>
    </row>
    <row r="1356" spans="1:16" x14ac:dyDescent="0.25">
      <c r="A1356" t="s">
        <v>1270</v>
      </c>
      <c r="I1356">
        <v>99.020837410357842</v>
      </c>
      <c r="J1356">
        <v>108.8363773236546</v>
      </c>
      <c r="K1356">
        <v>119.6010846223153</v>
      </c>
      <c r="L1356">
        <v>131.4317580618418</v>
      </c>
      <c r="M1356">
        <v>143.65482628018859</v>
      </c>
      <c r="N1356">
        <v>157.5988106909416</v>
      </c>
      <c r="O1356">
        <v>170.96703782097299</v>
      </c>
      <c r="P1356">
        <v>184.7912543412007</v>
      </c>
    </row>
    <row r="1357" spans="1:16" x14ac:dyDescent="0.25">
      <c r="A1357" t="s">
        <v>1271</v>
      </c>
      <c r="I1357">
        <v>98.933073097596235</v>
      </c>
      <c r="J1357">
        <v>108.6914569002697</v>
      </c>
      <c r="K1357">
        <v>119.3468244604955</v>
      </c>
      <c r="L1357">
        <v>130.6181315865484</v>
      </c>
      <c r="M1357">
        <v>142.62576851242031</v>
      </c>
      <c r="N1357">
        <v>155.59120128203031</v>
      </c>
      <c r="O1357">
        <v>168.6003145151802</v>
      </c>
      <c r="P1357">
        <v>181.06702343645199</v>
      </c>
    </row>
    <row r="1358" spans="1:16" x14ac:dyDescent="0.25">
      <c r="A1358" t="s">
        <v>1272</v>
      </c>
      <c r="I1358">
        <v>98.93592635707536</v>
      </c>
      <c r="J1358">
        <v>108.6983581894319</v>
      </c>
      <c r="K1358">
        <v>119.3619935040016</v>
      </c>
      <c r="L1358">
        <v>130.5456450546375</v>
      </c>
      <c r="M1358">
        <v>142.62237025352891</v>
      </c>
      <c r="N1358">
        <v>155.44659784449749</v>
      </c>
      <c r="O1358">
        <v>168.38273251836529</v>
      </c>
      <c r="P1358">
        <v>180.97341990256771</v>
      </c>
    </row>
    <row r="1359" spans="1:16" x14ac:dyDescent="0.25">
      <c r="A1359" t="s">
        <v>1273</v>
      </c>
      <c r="B1359">
        <v>1.741149980051202E-4</v>
      </c>
      <c r="C1359">
        <v>5.3407397465543344E-4</v>
      </c>
      <c r="D1359">
        <v>1.0980378625884411E-3</v>
      </c>
      <c r="E1359">
        <v>1.6901263151097271E-3</v>
      </c>
      <c r="F1359">
        <v>2.3117357749801969E-3</v>
      </c>
      <c r="G1359">
        <v>2.9643313062720682E-3</v>
      </c>
      <c r="H1359">
        <v>3.649449888569265E-3</v>
      </c>
      <c r="I1359">
        <v>4.6060418191828786E-3</v>
      </c>
      <c r="J1359">
        <v>5.1875501587908719E-3</v>
      </c>
      <c r="K1359">
        <v>4.1739095173734539E-3</v>
      </c>
      <c r="L1359">
        <v>1.491798853559306E-3</v>
      </c>
      <c r="M1359">
        <v>1.274286267231806E-3</v>
      </c>
      <c r="N1359">
        <v>1.6264385096735651E-3</v>
      </c>
      <c r="O1359">
        <v>2.461624368388822E-3</v>
      </c>
      <c r="P1359">
        <v>8.0030273190018486E-3</v>
      </c>
    </row>
    <row r="1360" spans="1:16" x14ac:dyDescent="0.25">
      <c r="A1360" t="s">
        <v>1274</v>
      </c>
      <c r="I1360">
        <v>98.5629965259714</v>
      </c>
      <c r="J1360">
        <v>107.57986447931221</v>
      </c>
      <c r="K1360">
        <v>117.272524564298</v>
      </c>
      <c r="L1360">
        <v>127.61394411229161</v>
      </c>
      <c r="M1360">
        <v>138.50237891192819</v>
      </c>
      <c r="N1360">
        <v>149.65478343269251</v>
      </c>
      <c r="O1360">
        <v>160.26484192856469</v>
      </c>
      <c r="P1360">
        <v>167.0133118009762</v>
      </c>
    </row>
    <row r="1361" spans="1:16" x14ac:dyDescent="0.25">
      <c r="A1361" t="s">
        <v>1275</v>
      </c>
      <c r="I1361">
        <v>2.4495657899643728E-4</v>
      </c>
      <c r="J1361">
        <v>2.5721603617571119E-4</v>
      </c>
      <c r="K1361">
        <v>5.403831160818656E-5</v>
      </c>
      <c r="L1361">
        <v>6.8971843709523891E-5</v>
      </c>
      <c r="M1361">
        <v>8.802994128189899E-5</v>
      </c>
      <c r="N1361">
        <v>1.123513303549282E-4</v>
      </c>
      <c r="O1361">
        <v>1.4339182484563571E-4</v>
      </c>
      <c r="P1361">
        <v>9.1495836481589798E-4</v>
      </c>
    </row>
    <row r="1362" spans="1:16" x14ac:dyDescent="0.25">
      <c r="A1362" t="s">
        <v>1276</v>
      </c>
      <c r="I1362">
        <v>98.561489750971106</v>
      </c>
      <c r="J1362">
        <v>107.57617560889091</v>
      </c>
      <c r="K1362">
        <v>117.26563221861549</v>
      </c>
      <c r="L1362">
        <v>127.60316784061671</v>
      </c>
      <c r="M1362">
        <v>138.48687220159829</v>
      </c>
      <c r="N1362">
        <v>149.6334801649156</v>
      </c>
      <c r="O1362">
        <v>160.2366310926723</v>
      </c>
      <c r="P1362">
        <v>166.98078656706639</v>
      </c>
    </row>
    <row r="1363" spans="1:16" x14ac:dyDescent="0.25">
      <c r="A1363" t="s">
        <v>1277</v>
      </c>
      <c r="I1363">
        <v>2.4495657916499179E-4</v>
      </c>
      <c r="J1363">
        <v>2.5721603638432388E-4</v>
      </c>
      <c r="K1363">
        <v>5.403831160645204E-5</v>
      </c>
      <c r="L1363">
        <v>6.8971843716895097E-5</v>
      </c>
      <c r="M1363">
        <v>8.8029941294448847E-5</v>
      </c>
      <c r="N1363">
        <v>1.1235133037694981E-4</v>
      </c>
      <c r="O1363">
        <v>1.4339182487827529E-4</v>
      </c>
      <c r="P1363">
        <v>9.1495836515200998E-4</v>
      </c>
    </row>
    <row r="1364" spans="1:16" x14ac:dyDescent="0.25">
      <c r="A1364" t="s">
        <v>1278</v>
      </c>
      <c r="I1364">
        <v>98.932676610034179</v>
      </c>
      <c r="J1364">
        <v>108.6895458998476</v>
      </c>
      <c r="K1364">
        <v>119.3398390989136</v>
      </c>
      <c r="L1364">
        <v>130.68345365823251</v>
      </c>
      <c r="M1364">
        <v>142.6243664523511</v>
      </c>
      <c r="N1364">
        <v>155.723436405808</v>
      </c>
      <c r="O1364">
        <v>168.62208157301069</v>
      </c>
      <c r="P1364">
        <v>181.3648730152355</v>
      </c>
    </row>
    <row r="1365" spans="1:16" x14ac:dyDescent="0.25">
      <c r="A1365" t="s">
        <v>1279</v>
      </c>
      <c r="I1365">
        <v>98.932813328217222</v>
      </c>
      <c r="J1365">
        <v>108.689719512902</v>
      </c>
      <c r="K1365">
        <v>119.34008143698971</v>
      </c>
      <c r="L1365">
        <v>130.68397572160799</v>
      </c>
      <c r="M1365">
        <v>142.6255378426641</v>
      </c>
      <c r="N1365">
        <v>155.72508025252989</v>
      </c>
      <c r="O1365">
        <v>168.62475256289039</v>
      </c>
      <c r="P1365">
        <v>181.36804306173181</v>
      </c>
    </row>
    <row r="1366" spans="1:16" x14ac:dyDescent="0.25">
      <c r="A1366" t="s">
        <v>1280</v>
      </c>
      <c r="B1366">
        <v>5.1157528906896582E-4</v>
      </c>
      <c r="C1366">
        <v>1.0486686962589561E-3</v>
      </c>
      <c r="D1366">
        <v>1.6125480532042629E-3</v>
      </c>
      <c r="E1366">
        <v>2.204543588999788E-3</v>
      </c>
      <c r="F1366">
        <v>2.8260509360587011E-3</v>
      </c>
      <c r="G1366">
        <v>3.6938343866658018E-3</v>
      </c>
      <c r="H1366">
        <v>4.6049103980102734E-3</v>
      </c>
      <c r="I1366">
        <v>5.5614322022736699E-3</v>
      </c>
      <c r="J1366">
        <v>6.3169972314223981E-3</v>
      </c>
      <c r="K1366">
        <v>5.7733922861422484E-3</v>
      </c>
      <c r="L1366">
        <v>2.927276386929259E-3</v>
      </c>
      <c r="M1366">
        <v>1.5458665595116979E-3</v>
      </c>
      <c r="N1366">
        <v>1.9731046657479249E-3</v>
      </c>
      <c r="O1366">
        <v>3.254088950898325E-3</v>
      </c>
      <c r="P1366">
        <v>9.5601813216945799E-3</v>
      </c>
    </row>
    <row r="1367" spans="1:16" x14ac:dyDescent="0.25">
      <c r="A1367" t="s">
        <v>1281</v>
      </c>
      <c r="I1367">
        <v>98.932833204941062</v>
      </c>
      <c r="J1367">
        <v>108.6897448070572</v>
      </c>
      <c r="K1367">
        <v>119.340116800918</v>
      </c>
      <c r="L1367">
        <v>130.68405214535309</v>
      </c>
      <c r="M1367">
        <v>142.62570903174981</v>
      </c>
      <c r="N1367">
        <v>155.7253217829078</v>
      </c>
      <c r="O1367">
        <v>168.62514520051869</v>
      </c>
      <c r="P1367">
        <v>181.36851097598361</v>
      </c>
    </row>
    <row r="1368" spans="1:16" x14ac:dyDescent="0.25">
      <c r="A1368" t="s">
        <v>1282</v>
      </c>
      <c r="I1368">
        <v>2.7984589356197289</v>
      </c>
      <c r="J1368">
        <v>3.0759935445007169</v>
      </c>
      <c r="K1368">
        <v>3.3804034441774888</v>
      </c>
      <c r="L1368">
        <v>3.714851070101501</v>
      </c>
      <c r="M1368">
        <v>4.081607568813812</v>
      </c>
      <c r="N1368">
        <v>4.4463451878195999</v>
      </c>
      <c r="O1368">
        <v>4.8550644239447456</v>
      </c>
      <c r="P1368">
        <v>5.3063208554014576</v>
      </c>
    </row>
    <row r="1369" spans="1:16" x14ac:dyDescent="0.25">
      <c r="A1369" t="s">
        <v>1283</v>
      </c>
      <c r="I1369">
        <v>2.7984585586155379</v>
      </c>
      <c r="J1369">
        <v>3.0759930692200239</v>
      </c>
      <c r="K1369">
        <v>3.380402822119132</v>
      </c>
      <c r="L1369">
        <v>3.7148502995352239</v>
      </c>
      <c r="M1369">
        <v>4.0816066253766321</v>
      </c>
      <c r="N1369">
        <v>4.446339645994037</v>
      </c>
      <c r="O1369">
        <v>4.8550569337383358</v>
      </c>
      <c r="P1369">
        <v>5.3063124713842784</v>
      </c>
    </row>
    <row r="1370" spans="1:16" x14ac:dyDescent="0.25">
      <c r="A1370" t="s">
        <v>1284</v>
      </c>
      <c r="I1370">
        <v>2.7984591204966862</v>
      </c>
      <c r="J1370">
        <v>3.0759937779267048</v>
      </c>
      <c r="K1370">
        <v>3.380403750129942</v>
      </c>
      <c r="L1370">
        <v>3.7148514500505678</v>
      </c>
      <c r="M1370">
        <v>4.0816080352359609</v>
      </c>
      <c r="N1370">
        <v>4.4463478989985763</v>
      </c>
      <c r="O1370">
        <v>4.8550680912287509</v>
      </c>
      <c r="P1370">
        <v>5.3063249642139523</v>
      </c>
    </row>
    <row r="1371" spans="1:16" x14ac:dyDescent="0.25">
      <c r="A1371" t="s">
        <v>1285</v>
      </c>
      <c r="I1371">
        <v>2.7948209132770772</v>
      </c>
      <c r="J1371">
        <v>3.0701938257435559</v>
      </c>
      <c r="K1371">
        <v>3.3706439103427308</v>
      </c>
      <c r="L1371">
        <v>3.6900197700124719</v>
      </c>
      <c r="M1371">
        <v>4.0254577940349874</v>
      </c>
      <c r="N1371">
        <v>4.392692861660171</v>
      </c>
      <c r="O1371">
        <v>4.7519894464488024</v>
      </c>
      <c r="P1371">
        <v>5.1017700012442511</v>
      </c>
    </row>
    <row r="1372" spans="1:16" x14ac:dyDescent="0.25">
      <c r="A1372" t="s">
        <v>1286</v>
      </c>
      <c r="I1372">
        <v>2.7948206164181291</v>
      </c>
      <c r="J1372">
        <v>3.070193446657453</v>
      </c>
      <c r="K1372">
        <v>3.3706433781921818</v>
      </c>
      <c r="L1372">
        <v>3.690018614833523</v>
      </c>
      <c r="M1372">
        <v>4.025455213449332</v>
      </c>
      <c r="N1372">
        <v>4.3926892001046314</v>
      </c>
      <c r="O1372">
        <v>4.751983498739043</v>
      </c>
      <c r="P1372">
        <v>5.1017629057416087</v>
      </c>
    </row>
    <row r="1373" spans="1:16" x14ac:dyDescent="0.25">
      <c r="A1373" t="s">
        <v>1287</v>
      </c>
      <c r="I1373">
        <v>2.7948211412435682</v>
      </c>
      <c r="J1373">
        <v>3.0701941168184921</v>
      </c>
      <c r="K1373">
        <v>3.3706443189051889</v>
      </c>
      <c r="L1373">
        <v>3.690020656806599</v>
      </c>
      <c r="M1373">
        <v>4.0254597752263148</v>
      </c>
      <c r="N1373">
        <v>4.3926956719500883</v>
      </c>
      <c r="O1373">
        <v>4.7519940110387102</v>
      </c>
      <c r="P1373">
        <v>5.101775445553848</v>
      </c>
    </row>
    <row r="1374" spans="1:16" x14ac:dyDescent="0.25">
      <c r="A1374" t="s">
        <v>1288</v>
      </c>
      <c r="I1374">
        <v>2.7948217334513221</v>
      </c>
      <c r="J1374">
        <v>3.070194873235967</v>
      </c>
      <c r="K1374">
        <v>3.3706453809004762</v>
      </c>
      <c r="L1374">
        <v>3.690022962346617</v>
      </c>
      <c r="M1374">
        <v>4.0254649245417333</v>
      </c>
      <c r="N1374">
        <v>4.392702981724188</v>
      </c>
      <c r="O1374">
        <v>4.7520058864446053</v>
      </c>
      <c r="P1374">
        <v>5.1017896180621696</v>
      </c>
    </row>
    <row r="1375" spans="1:16" x14ac:dyDescent="0.25">
      <c r="A1375" t="s">
        <v>1289</v>
      </c>
      <c r="I1375">
        <v>2.7948209413269138</v>
      </c>
      <c r="J1375">
        <v>3.0701938618434301</v>
      </c>
      <c r="K1375">
        <v>3.370643961291921</v>
      </c>
      <c r="L1375">
        <v>3.6900198811274438</v>
      </c>
      <c r="M1375">
        <v>4.0254580408251126</v>
      </c>
      <c r="N1375">
        <v>4.3926932174646698</v>
      </c>
      <c r="O1375">
        <v>4.751990026906034</v>
      </c>
      <c r="P1375">
        <v>5.1017707023195564</v>
      </c>
    </row>
    <row r="1376" spans="1:16" x14ac:dyDescent="0.25">
      <c r="A1376" t="s">
        <v>1290</v>
      </c>
      <c r="I1376">
        <v>2.7948221352273368</v>
      </c>
      <c r="J1376">
        <v>3.070195386217093</v>
      </c>
      <c r="K1376">
        <v>3.370646100921503</v>
      </c>
      <c r="L1376">
        <v>3.6900245250813128</v>
      </c>
      <c r="M1376">
        <v>4.025468415843938</v>
      </c>
      <c r="N1376">
        <v>4.3927079336997306</v>
      </c>
      <c r="O1376">
        <v>4.7520139296057362</v>
      </c>
      <c r="P1376">
        <v>5.1017992107541161</v>
      </c>
    </row>
    <row r="1377" spans="1:16" x14ac:dyDescent="0.25">
      <c r="A1377" t="s">
        <v>1291</v>
      </c>
      <c r="B1377">
        <v>6.1768749957449365E-4</v>
      </c>
      <c r="C1377">
        <v>1.2627124220992039E-3</v>
      </c>
      <c r="D1377">
        <v>2.1096852456717291E-3</v>
      </c>
      <c r="E1377">
        <v>2.9945904195515789E-3</v>
      </c>
      <c r="F1377">
        <v>3.9190539848615331E-3</v>
      </c>
      <c r="G1377">
        <v>4.8847680610540761E-3</v>
      </c>
      <c r="H1377">
        <v>5.8934959243347393E-3</v>
      </c>
      <c r="I1377">
        <v>7.1675203565951901E-3</v>
      </c>
      <c r="J1377">
        <v>8.3074270459496721E-3</v>
      </c>
      <c r="K1377">
        <v>9.289252096728878E-3</v>
      </c>
      <c r="L1377">
        <v>1.0443042778372959E-2</v>
      </c>
      <c r="M1377">
        <v>9.2983473428962082E-3</v>
      </c>
      <c r="N1377">
        <v>6.5608754602146527E-3</v>
      </c>
      <c r="O1377">
        <v>7.8341702006728235E-3</v>
      </c>
      <c r="P1377">
        <v>1.7021393118586681E-2</v>
      </c>
    </row>
    <row r="1378" spans="1:16" x14ac:dyDescent="0.25">
      <c r="A1378" t="s">
        <v>1292</v>
      </c>
      <c r="B1378">
        <v>8.1147123311232938E-4</v>
      </c>
      <c r="C1378">
        <v>1.6614068736084131E-3</v>
      </c>
      <c r="D1378">
        <v>2.7304869345870912E-3</v>
      </c>
      <c r="E1378">
        <v>3.8503309063280858E-3</v>
      </c>
      <c r="F1378">
        <v>5.0232453168666882E-3</v>
      </c>
      <c r="G1378">
        <v>6.2516347735378716E-3</v>
      </c>
      <c r="H1378">
        <v>7.5380059018957841E-3</v>
      </c>
      <c r="I1378">
        <v>9.1118412993610072E-3</v>
      </c>
      <c r="J1378">
        <v>1.054741533838731E-2</v>
      </c>
      <c r="K1378">
        <v>1.182023734572428E-2</v>
      </c>
      <c r="L1378">
        <v>1.353827902831992E-2</v>
      </c>
      <c r="M1378">
        <v>1.5455403462411621E-2</v>
      </c>
      <c r="N1378">
        <v>1.4316331265613181E-2</v>
      </c>
      <c r="O1378">
        <v>1.167620731542111E-2</v>
      </c>
      <c r="P1378">
        <v>2.1965143097882611E-2</v>
      </c>
    </row>
    <row r="1379" spans="1:16" x14ac:dyDescent="0.25">
      <c r="A1379" t="s">
        <v>1293</v>
      </c>
      <c r="I1379">
        <v>16.210217450271429</v>
      </c>
      <c r="J1379">
        <v>17.8191469382081</v>
      </c>
      <c r="K1379">
        <v>19.584723590174711</v>
      </c>
      <c r="L1379">
        <v>21.523128411951369</v>
      </c>
      <c r="M1379">
        <v>23.646642435988511</v>
      </c>
      <c r="N1379">
        <v>25.967007121937861</v>
      </c>
      <c r="O1379">
        <v>28.1123951752617</v>
      </c>
      <c r="P1379">
        <v>30.500244143602561</v>
      </c>
    </row>
    <row r="1380" spans="1:16" x14ac:dyDescent="0.25">
      <c r="A1380" t="s">
        <v>1294</v>
      </c>
      <c r="I1380">
        <v>16.208787900498681</v>
      </c>
      <c r="J1380">
        <v>17.818091662384539</v>
      </c>
      <c r="K1380">
        <v>19.583060145854951</v>
      </c>
      <c r="L1380">
        <v>21.523031882910079</v>
      </c>
      <c r="M1380">
        <v>23.648953534390859</v>
      </c>
      <c r="N1380">
        <v>25.751598843692911</v>
      </c>
      <c r="O1380">
        <v>28.207412407074781</v>
      </c>
      <c r="P1380">
        <v>30.85394411813526</v>
      </c>
    </row>
    <row r="1381" spans="1:16" x14ac:dyDescent="0.25">
      <c r="A1381" t="s">
        <v>1295</v>
      </c>
      <c r="I1381">
        <v>0.1010189108615909</v>
      </c>
      <c r="J1381">
        <v>0.1696659437271042</v>
      </c>
      <c r="K1381">
        <v>0.2636148245082377</v>
      </c>
      <c r="L1381">
        <v>0.3984545347979897</v>
      </c>
      <c r="M1381">
        <v>0.47924322778990602</v>
      </c>
      <c r="N1381">
        <v>0.62068468702633051</v>
      </c>
      <c r="O1381">
        <v>0.74859217775199882</v>
      </c>
      <c r="P1381">
        <v>0.91333916538497495</v>
      </c>
    </row>
    <row r="1382" spans="1:16" x14ac:dyDescent="0.25">
      <c r="A1382" t="s">
        <v>1296</v>
      </c>
      <c r="I1382">
        <v>16.208771318067299</v>
      </c>
      <c r="J1382">
        <v>17.818071341243421</v>
      </c>
      <c r="K1382">
        <v>19.583033997937051</v>
      </c>
      <c r="L1382">
        <v>21.52300010029801</v>
      </c>
      <c r="M1382">
        <v>23.64891459146132</v>
      </c>
      <c r="N1382">
        <v>25.751325620537731</v>
      </c>
      <c r="O1382">
        <v>28.207091127864619</v>
      </c>
      <c r="P1382">
        <v>30.853586103539911</v>
      </c>
    </row>
    <row r="1383" spans="1:16" x14ac:dyDescent="0.25">
      <c r="A1383" t="s">
        <v>1297</v>
      </c>
      <c r="I1383">
        <v>8.0139817800562715E-2</v>
      </c>
      <c r="J1383">
        <v>0.17487735339687849</v>
      </c>
      <c r="K1383">
        <v>0.24281975980588991</v>
      </c>
      <c r="L1383">
        <v>0.31735254319305772</v>
      </c>
      <c r="M1383">
        <v>0.38144492452959</v>
      </c>
      <c r="N1383">
        <v>0.46702527939613808</v>
      </c>
      <c r="O1383">
        <v>0.56849642675237311</v>
      </c>
      <c r="P1383">
        <v>0.69919193852062711</v>
      </c>
    </row>
    <row r="1384" spans="1:16" x14ac:dyDescent="0.25">
      <c r="A1384" t="s">
        <v>1298</v>
      </c>
      <c r="B1384">
        <v>6.5222120744327689E-4</v>
      </c>
      <c r="C1384">
        <v>1.3352102316569301E-3</v>
      </c>
      <c r="D1384">
        <v>2.0503437214289761E-3</v>
      </c>
      <c r="E1384">
        <v>2.9868190973087079E-3</v>
      </c>
      <c r="F1384">
        <v>3.9674540559099698E-3</v>
      </c>
      <c r="G1384">
        <v>4.9942288051871044E-3</v>
      </c>
      <c r="H1384">
        <v>6.0692059083912583E-3</v>
      </c>
      <c r="I1384">
        <v>7.1945336694488222E-3</v>
      </c>
      <c r="J1384">
        <v>8.394847745388373E-3</v>
      </c>
      <c r="K1384">
        <v>9.4176858880714517E-3</v>
      </c>
      <c r="L1384">
        <v>1.0336182007647739E-2</v>
      </c>
      <c r="M1384">
        <v>8.465475626732279E-3</v>
      </c>
      <c r="N1384">
        <v>5.8949463411013033E-3</v>
      </c>
      <c r="O1384">
        <v>7.5003731148697607E-3</v>
      </c>
      <c r="P1384">
        <v>1.7058028055601859E-2</v>
      </c>
    </row>
    <row r="1385" spans="1:16" x14ac:dyDescent="0.25">
      <c r="A1385" t="s">
        <v>1299</v>
      </c>
      <c r="I1385">
        <v>16.208785691962429</v>
      </c>
      <c r="J1385">
        <v>17.818088969831269</v>
      </c>
      <c r="K1385">
        <v>19.583056690868101</v>
      </c>
      <c r="L1385">
        <v>21.523027702798672</v>
      </c>
      <c r="M1385">
        <v>23.648948422892889</v>
      </c>
      <c r="N1385">
        <v>25.751562181005109</v>
      </c>
      <c r="O1385">
        <v>28.207369333434851</v>
      </c>
      <c r="P1385">
        <v>30.853896169876851</v>
      </c>
    </row>
    <row r="1386" spans="1:16" x14ac:dyDescent="0.25">
      <c r="A1386" t="s">
        <v>1300</v>
      </c>
      <c r="I1386">
        <v>9.855809318513542E-2</v>
      </c>
      <c r="J1386">
        <v>0.17684629130356119</v>
      </c>
      <c r="K1386">
        <v>0.29335705399545048</v>
      </c>
      <c r="L1386">
        <v>0.39860603075368539</v>
      </c>
      <c r="M1386">
        <v>0.4902665442070091</v>
      </c>
      <c r="N1386">
        <v>0.62826239526627226</v>
      </c>
      <c r="O1386">
        <v>0.75305406978364875</v>
      </c>
      <c r="P1386">
        <v>0.91378770260898445</v>
      </c>
    </row>
    <row r="1387" spans="1:16" x14ac:dyDescent="0.25">
      <c r="A1387" t="s">
        <v>1301</v>
      </c>
      <c r="I1387">
        <v>16.212584293567421</v>
      </c>
      <c r="J1387">
        <v>17.823144964557159</v>
      </c>
      <c r="K1387">
        <v>19.591281078140579</v>
      </c>
      <c r="L1387">
        <v>21.531094421333421</v>
      </c>
      <c r="M1387">
        <v>23.656797587488551</v>
      </c>
      <c r="N1387">
        <v>25.981109115120361</v>
      </c>
      <c r="O1387">
        <v>28.509523088870719</v>
      </c>
      <c r="P1387">
        <v>31.20936789211548</v>
      </c>
    </row>
    <row r="1388" spans="1:16" x14ac:dyDescent="0.25">
      <c r="A1388" t="s">
        <v>1302</v>
      </c>
      <c r="I1388">
        <v>16.2125853939778</v>
      </c>
      <c r="J1388">
        <v>17.82314632904772</v>
      </c>
      <c r="K1388">
        <v>19.591282812333031</v>
      </c>
      <c r="L1388">
        <v>21.531096620677481</v>
      </c>
      <c r="M1388">
        <v>23.65680038042688</v>
      </c>
      <c r="N1388">
        <v>25.981112675844809</v>
      </c>
      <c r="O1388">
        <v>28.509527634472668</v>
      </c>
      <c r="P1388">
        <v>31.2093732897123</v>
      </c>
    </row>
    <row r="1389" spans="1:16" x14ac:dyDescent="0.25">
      <c r="A1389" t="s">
        <v>1303</v>
      </c>
      <c r="I1389">
        <v>16.212580252754631</v>
      </c>
      <c r="J1389">
        <v>17.823139954093861</v>
      </c>
      <c r="K1389">
        <v>19.591274710212559</v>
      </c>
      <c r="L1389">
        <v>21.531086345486379</v>
      </c>
      <c r="M1389">
        <v>23.656787332135799</v>
      </c>
      <c r="N1389">
        <v>25.981096040712409</v>
      </c>
      <c r="O1389">
        <v>28.509506398372</v>
      </c>
      <c r="P1389">
        <v>31.209348073444879</v>
      </c>
    </row>
    <row r="1390" spans="1:16" x14ac:dyDescent="0.25">
      <c r="A1390" t="s">
        <v>1304</v>
      </c>
      <c r="B1390">
        <v>1.3522833512378939E-3</v>
      </c>
      <c r="C1390">
        <v>2.784837888803795E-3</v>
      </c>
      <c r="D1390">
        <v>4.3033167912858751E-3</v>
      </c>
      <c r="E1390">
        <v>5.9138896861047506E-3</v>
      </c>
      <c r="F1390">
        <v>7.6233062238281104E-3</v>
      </c>
      <c r="G1390">
        <v>9.4389699001136886E-3</v>
      </c>
      <c r="H1390">
        <v>1.1369024192339129E-2</v>
      </c>
      <c r="I1390">
        <v>1.342245358349174E-2</v>
      </c>
      <c r="J1390">
        <v>1.5367390325992219E-2</v>
      </c>
      <c r="K1390">
        <v>1.7174346972189201E-2</v>
      </c>
      <c r="L1390">
        <v>1.9345257941286682E-2</v>
      </c>
      <c r="M1390">
        <v>2.197288913049511E-2</v>
      </c>
      <c r="N1390">
        <v>2.5260345613414548E-2</v>
      </c>
      <c r="O1390">
        <v>2.983442888405358E-2</v>
      </c>
      <c r="P1390">
        <v>4.4792506928479588E-2</v>
      </c>
    </row>
    <row r="1391" spans="1:16" x14ac:dyDescent="0.25">
      <c r="A1391" t="s">
        <v>1305</v>
      </c>
      <c r="I1391">
        <v>57.163368631136137</v>
      </c>
      <c r="J1391">
        <v>62.63467861747386</v>
      </c>
      <c r="K1391">
        <v>68.517868486789737</v>
      </c>
      <c r="L1391">
        <v>74.391881083804705</v>
      </c>
      <c r="M1391">
        <v>79.961168118064492</v>
      </c>
      <c r="N1391">
        <v>86.178564859973619</v>
      </c>
      <c r="O1391">
        <v>90.644546467628274</v>
      </c>
      <c r="P1391">
        <v>94.198518122771844</v>
      </c>
    </row>
    <row r="1392" spans="1:16" x14ac:dyDescent="0.25">
      <c r="A1392" t="s">
        <v>1306</v>
      </c>
      <c r="B1392">
        <v>1.3194456389643941E-4</v>
      </c>
      <c r="C1392">
        <v>2.7048421076246481E-4</v>
      </c>
      <c r="D1392">
        <v>4.159484040679247E-4</v>
      </c>
      <c r="E1392">
        <v>5.6868304354006083E-4</v>
      </c>
      <c r="F1392">
        <v>7.2905128249341482E-4</v>
      </c>
      <c r="G1392">
        <v>9.5131851873744876E-4</v>
      </c>
      <c r="H1392">
        <v>1.184695578754464E-3</v>
      </c>
      <c r="I1392">
        <v>1.429737526618966E-3</v>
      </c>
      <c r="J1392">
        <v>1.624669500956984E-3</v>
      </c>
      <c r="K1392">
        <v>1.4864474081177101E-3</v>
      </c>
      <c r="L1392">
        <v>7.5761973857124004E-4</v>
      </c>
      <c r="M1392">
        <v>4.0439814193180419E-4</v>
      </c>
      <c r="N1392">
        <v>5.1613305785575437E-4</v>
      </c>
      <c r="O1392">
        <v>8.51273169145807E-4</v>
      </c>
      <c r="P1392">
        <v>2.5851316874115548E-3</v>
      </c>
    </row>
    <row r="1393" spans="1:16" x14ac:dyDescent="0.25">
      <c r="A1393" t="s">
        <v>1307</v>
      </c>
      <c r="I1393">
        <v>0.59470176944510522</v>
      </c>
      <c r="J1393">
        <v>0.65353570135499017</v>
      </c>
      <c r="K1393">
        <v>0.71797937252120714</v>
      </c>
      <c r="L1393">
        <v>0.78869343625001853</v>
      </c>
      <c r="M1393">
        <v>0.86180552508740849</v>
      </c>
      <c r="N1393">
        <v>0.94264879967048276</v>
      </c>
      <c r="O1393">
        <v>1.026429448573664</v>
      </c>
      <c r="P1393">
        <v>1.103615161393676</v>
      </c>
    </row>
    <row r="1394" spans="1:16" x14ac:dyDescent="0.25">
      <c r="A1394" t="s">
        <v>1308</v>
      </c>
      <c r="I1394">
        <v>0.59470165791803686</v>
      </c>
      <c r="J1394">
        <v>0.65353556004635882</v>
      </c>
      <c r="K1394">
        <v>0.71797918425444884</v>
      </c>
      <c r="L1394">
        <v>0.78869319791509784</v>
      </c>
      <c r="M1394">
        <v>0.86180468998330406</v>
      </c>
      <c r="N1394">
        <v>0.94264760203335918</v>
      </c>
      <c r="O1394">
        <v>1.026427646823129</v>
      </c>
      <c r="P1394">
        <v>1.1036128012703399</v>
      </c>
    </row>
    <row r="1395" spans="1:16" x14ac:dyDescent="0.25">
      <c r="A1395" t="s">
        <v>1309</v>
      </c>
      <c r="I1395">
        <v>0.59470174779413076</v>
      </c>
      <c r="J1395">
        <v>0.65353567392230838</v>
      </c>
      <c r="K1395">
        <v>0.7179793359722032</v>
      </c>
      <c r="L1395">
        <v>0.78869338998088168</v>
      </c>
      <c r="M1395">
        <v>0.86180536296828025</v>
      </c>
      <c r="N1395">
        <v>0.94264856717098799</v>
      </c>
      <c r="O1395">
        <v>1.0264290987936699</v>
      </c>
      <c r="P1395">
        <v>1.1036147032109089</v>
      </c>
    </row>
    <row r="1396" spans="1:16" x14ac:dyDescent="0.25">
      <c r="A1396" t="s">
        <v>1310</v>
      </c>
      <c r="I1396">
        <v>0.59511708221991422</v>
      </c>
      <c r="J1396">
        <v>0.65420304632989401</v>
      </c>
      <c r="K1396">
        <v>0.7190465236153557</v>
      </c>
      <c r="L1396">
        <v>0.79024519978927688</v>
      </c>
      <c r="M1396">
        <v>0.86825932648958271</v>
      </c>
      <c r="N1396">
        <v>0.95353726246738235</v>
      </c>
      <c r="O1396">
        <v>1.032472071926386</v>
      </c>
      <c r="P1396">
        <v>1.120465227829657</v>
      </c>
    </row>
    <row r="1397" spans="1:16" x14ac:dyDescent="0.25">
      <c r="A1397" t="s">
        <v>1311</v>
      </c>
      <c r="I1397">
        <v>0.59470217058043628</v>
      </c>
      <c r="J1397">
        <v>0.65353620962734749</v>
      </c>
      <c r="K1397">
        <v>0.71798004972506546</v>
      </c>
      <c r="L1397">
        <v>0.78869429359902699</v>
      </c>
      <c r="M1397">
        <v>0.86180852862783641</v>
      </c>
      <c r="N1397">
        <v>0.9426531072975588</v>
      </c>
      <c r="O1397">
        <v>1.026435929367832</v>
      </c>
      <c r="P1397">
        <v>1.1036236510627431</v>
      </c>
    </row>
    <row r="1398" spans="1:16" x14ac:dyDescent="0.25">
      <c r="A1398" t="s">
        <v>1312</v>
      </c>
      <c r="I1398">
        <v>0.5947022313941509</v>
      </c>
      <c r="J1398">
        <v>0.65353628669053743</v>
      </c>
      <c r="K1398">
        <v>0.71798015240594393</v>
      </c>
      <c r="L1398">
        <v>0.78869442360471353</v>
      </c>
      <c r="M1398">
        <v>0.86180898397547434</v>
      </c>
      <c r="N1398">
        <v>0.94265376037808157</v>
      </c>
      <c r="O1398">
        <v>1.026436911965434</v>
      </c>
      <c r="P1398">
        <v>1.103624938303797</v>
      </c>
    </row>
    <row r="1399" spans="1:16" x14ac:dyDescent="0.25">
      <c r="A1399" t="s">
        <v>1313</v>
      </c>
      <c r="B1399">
        <v>3.8596804932453013E-4</v>
      </c>
      <c r="C1399">
        <v>7.8586285061364876E-4</v>
      </c>
      <c r="D1399">
        <v>1.363465141919315E-3</v>
      </c>
      <c r="E1399">
        <v>1.9599732481071072E-3</v>
      </c>
      <c r="F1399">
        <v>2.5774889260243771E-3</v>
      </c>
      <c r="G1399">
        <v>3.217821413239477E-3</v>
      </c>
      <c r="H1399">
        <v>3.8826404425775021E-3</v>
      </c>
      <c r="I1399">
        <v>4.7822047011596546E-3</v>
      </c>
      <c r="J1399">
        <v>5.5631885432736502E-3</v>
      </c>
      <c r="K1399">
        <v>6.1297961387986721E-3</v>
      </c>
      <c r="L1399">
        <v>5.0841701875602129E-3</v>
      </c>
      <c r="M1399">
        <v>2.8557537311040709E-3</v>
      </c>
      <c r="N1399">
        <v>3.2338170351836741E-3</v>
      </c>
      <c r="O1399">
        <v>4.4648421398387327E-3</v>
      </c>
      <c r="P1399">
        <v>1.053834013809125E-2</v>
      </c>
    </row>
    <row r="1400" spans="1:16" x14ac:dyDescent="0.25">
      <c r="A1400" t="s">
        <v>1314</v>
      </c>
      <c r="B1400">
        <v>1.594443665376058E-2</v>
      </c>
      <c r="C1400">
        <v>9.1513825684707201E-2</v>
      </c>
      <c r="D1400">
        <v>0.17872243380313729</v>
      </c>
      <c r="E1400">
        <v>0.27122124002801362</v>
      </c>
      <c r="F1400">
        <v>5.8118899748557276</v>
      </c>
      <c r="G1400">
        <v>5.8996352847119384</v>
      </c>
      <c r="H1400">
        <v>5.9838679840923508</v>
      </c>
      <c r="I1400">
        <v>5.9848256465638281</v>
      </c>
      <c r="J1400">
        <v>5.9855817968395808</v>
      </c>
      <c r="K1400">
        <v>5.8746334935790649</v>
      </c>
      <c r="L1400">
        <v>5.3632775225968772E-2</v>
      </c>
      <c r="M1400">
        <v>1.5456120827936971E-3</v>
      </c>
      <c r="N1400">
        <v>1.9723859940333631E-3</v>
      </c>
      <c r="O1400">
        <v>3.2513879583251589E-3</v>
      </c>
      <c r="P1400">
        <v>9.5306085644891042E-3</v>
      </c>
    </row>
    <row r="1401" spans="1:16" x14ac:dyDescent="0.25">
      <c r="A1401" t="s">
        <v>1315</v>
      </c>
      <c r="I1401">
        <v>6.4897253023132491</v>
      </c>
      <c r="J1401">
        <v>7.1330666609790274</v>
      </c>
      <c r="K1401">
        <v>7.8370773106150642</v>
      </c>
      <c r="L1401">
        <v>8.5909817755806834</v>
      </c>
      <c r="M1401">
        <v>9.3896432145708726</v>
      </c>
      <c r="N1401">
        <v>10.26685523554832</v>
      </c>
      <c r="O1401">
        <v>11.144008599871331</v>
      </c>
      <c r="P1401">
        <v>12.027463598603701</v>
      </c>
    </row>
    <row r="1402" spans="1:16" x14ac:dyDescent="0.25">
      <c r="A1402" t="s">
        <v>1316</v>
      </c>
      <c r="B1402">
        <v>10.933839787418391</v>
      </c>
      <c r="C1402">
        <v>10.933839787418391</v>
      </c>
      <c r="D1402">
        <v>10.933839787418391</v>
      </c>
      <c r="E1402">
        <v>10.933839787418391</v>
      </c>
      <c r="F1402">
        <v>5.4669198937091972</v>
      </c>
      <c r="G1402">
        <v>5.4669198937091972</v>
      </c>
      <c r="H1402">
        <v>5.4669198937091972</v>
      </c>
      <c r="I1402">
        <v>5.4669198937091972</v>
      </c>
      <c r="J1402">
        <v>5.4669198937091972</v>
      </c>
    </row>
    <row r="1403" spans="1:16" x14ac:dyDescent="0.25">
      <c r="A1403" t="s">
        <v>1317</v>
      </c>
      <c r="B1403">
        <v>1.0849326350414509E-2</v>
      </c>
      <c r="C1403">
        <v>2.9775137323476749E-2</v>
      </c>
      <c r="D1403">
        <v>5.4275991414225469E-2</v>
      </c>
      <c r="E1403">
        <v>8.4994719222232701E-2</v>
      </c>
      <c r="F1403">
        <v>1.224394474436667</v>
      </c>
      <c r="G1403">
        <v>1.2443231464129429</v>
      </c>
      <c r="H1403">
        <v>1.259603951643653</v>
      </c>
      <c r="I1403">
        <v>1.2605615597549531</v>
      </c>
      <c r="J1403">
        <v>1.2613177047786179</v>
      </c>
      <c r="K1403">
        <v>1.2258707896796059</v>
      </c>
      <c r="L1403">
        <v>1.248875988907148E-2</v>
      </c>
      <c r="M1403">
        <v>1.545735306995506E-3</v>
      </c>
      <c r="N1403">
        <v>1.9724744063056498E-3</v>
      </c>
      <c r="O1403">
        <v>3.251400438709676E-3</v>
      </c>
      <c r="P1403">
        <v>9.5294170492203276E-3</v>
      </c>
    </row>
    <row r="1404" spans="1:16" x14ac:dyDescent="0.25">
      <c r="A1404" t="s">
        <v>1318</v>
      </c>
      <c r="I1404">
        <v>4.3863812403638596</v>
      </c>
      <c r="J1404">
        <v>4.821324173042882</v>
      </c>
      <c r="K1404">
        <v>5.297435790690276</v>
      </c>
      <c r="L1404">
        <v>5.808887181232663</v>
      </c>
      <c r="M1404">
        <v>6.3524171505736264</v>
      </c>
      <c r="N1404">
        <v>6.9490980912383851</v>
      </c>
      <c r="O1404">
        <v>7.5501307448121313</v>
      </c>
      <c r="P1404">
        <v>8.1591382972439952</v>
      </c>
    </row>
    <row r="1405" spans="1:16" x14ac:dyDescent="0.25">
      <c r="A1405" t="s">
        <v>1319</v>
      </c>
      <c r="B1405">
        <v>2.2990151822996472</v>
      </c>
      <c r="C1405">
        <v>2.2990151822996472</v>
      </c>
      <c r="D1405">
        <v>2.2990151822996472</v>
      </c>
      <c r="E1405">
        <v>2.2990151822996472</v>
      </c>
      <c r="F1405">
        <v>1.1495075911498229</v>
      </c>
      <c r="G1405">
        <v>1.1495075911498229</v>
      </c>
      <c r="H1405">
        <v>1.1495075911498229</v>
      </c>
      <c r="I1405">
        <v>1.1495075911498229</v>
      </c>
      <c r="J1405">
        <v>1.1495075911498229</v>
      </c>
    </row>
    <row r="1406" spans="1:16" x14ac:dyDescent="0.25">
      <c r="A1406" t="s">
        <v>1320</v>
      </c>
      <c r="I1406">
        <v>392.94861524105858</v>
      </c>
      <c r="J1406">
        <v>431.66018760807151</v>
      </c>
      <c r="K1406">
        <v>471.0953486367859</v>
      </c>
      <c r="L1406">
        <v>512.76656401752541</v>
      </c>
      <c r="M1406">
        <v>556.65214078527458</v>
      </c>
      <c r="N1406">
        <v>601.58585307206795</v>
      </c>
      <c r="O1406">
        <v>644.30019845192032</v>
      </c>
      <c r="P1406">
        <v>671.37547712249352</v>
      </c>
    </row>
    <row r="1407" spans="1:16" x14ac:dyDescent="0.25">
      <c r="A1407" t="s">
        <v>1321</v>
      </c>
      <c r="B1407">
        <v>5.3579133350033156E-3</v>
      </c>
      <c r="C1407">
        <v>0.23523391812629321</v>
      </c>
      <c r="D1407">
        <v>0.54044802969089867</v>
      </c>
      <c r="E1407">
        <v>40.874350387937312</v>
      </c>
      <c r="F1407">
        <v>41.325810159969272</v>
      </c>
      <c r="G1407">
        <v>41.587862013696594</v>
      </c>
      <c r="H1407">
        <v>41.871742236151213</v>
      </c>
      <c r="I1407">
        <v>1.538560307466873</v>
      </c>
      <c r="J1407">
        <v>1.0822495233881151</v>
      </c>
      <c r="K1407">
        <v>0.118627354177822</v>
      </c>
      <c r="L1407">
        <v>2.7589898640342878E-4</v>
      </c>
      <c r="M1407">
        <v>3.5212497804255709E-4</v>
      </c>
      <c r="N1407">
        <v>4.4940919901330942E-4</v>
      </c>
      <c r="O1407">
        <v>5.7356977778619679E-4</v>
      </c>
      <c r="P1407">
        <v>3.4066377435371911E-3</v>
      </c>
    </row>
    <row r="1408" spans="1:16" x14ac:dyDescent="0.25">
      <c r="A1408" t="s">
        <v>1322</v>
      </c>
      <c r="I1408">
        <v>392.94737724739298</v>
      </c>
      <c r="J1408">
        <v>431.65870523298099</v>
      </c>
      <c r="K1408">
        <v>471.08926803737728</v>
      </c>
      <c r="L1408">
        <v>512.75353597632409</v>
      </c>
      <c r="M1408">
        <v>556.63044586385638</v>
      </c>
      <c r="N1408">
        <v>601.55322049025028</v>
      </c>
      <c r="O1408">
        <v>644.25411909037996</v>
      </c>
      <c r="P1408">
        <v>671.32046890045751</v>
      </c>
    </row>
    <row r="1409" spans="1:16" x14ac:dyDescent="0.25">
      <c r="A1409" t="s">
        <v>1323</v>
      </c>
      <c r="B1409">
        <v>40.016127866001717</v>
      </c>
      <c r="C1409">
        <v>40.016127866001717</v>
      </c>
      <c r="D1409">
        <v>40.016127866001717</v>
      </c>
    </row>
    <row r="1410" spans="1:16" x14ac:dyDescent="0.25">
      <c r="A1410" t="s">
        <v>1324</v>
      </c>
      <c r="I1410">
        <v>393.90556265283521</v>
      </c>
      <c r="J1410">
        <v>433.02556930817809</v>
      </c>
      <c r="K1410">
        <v>475.94057312966868</v>
      </c>
      <c r="L1410">
        <v>523.08394218152227</v>
      </c>
      <c r="M1410">
        <v>571.81885646698231</v>
      </c>
      <c r="N1410">
        <v>627.39234528204668</v>
      </c>
      <c r="O1410">
        <v>680.67444387959404</v>
      </c>
      <c r="P1410">
        <v>735.69429235163011</v>
      </c>
    </row>
    <row r="1411" spans="1:16" x14ac:dyDescent="0.25">
      <c r="A1411" t="s">
        <v>1325</v>
      </c>
      <c r="I1411">
        <v>574.94021972476583</v>
      </c>
      <c r="J1411">
        <v>632.01797853477944</v>
      </c>
      <c r="K1411">
        <v>694.62027587445266</v>
      </c>
      <c r="L1411">
        <v>763.38357168821256</v>
      </c>
      <c r="M1411">
        <v>834.28284176120064</v>
      </c>
      <c r="N1411">
        <v>915.19678256637758</v>
      </c>
      <c r="O1411">
        <v>992.48594547640539</v>
      </c>
      <c r="P1411">
        <v>1071.954475819771</v>
      </c>
    </row>
    <row r="1412" spans="1:16" x14ac:dyDescent="0.25">
      <c r="A1412" t="s">
        <v>1326</v>
      </c>
      <c r="I1412">
        <v>393.62222417402103</v>
      </c>
      <c r="J1412">
        <v>432.5978256553571</v>
      </c>
      <c r="K1412">
        <v>475.20960535903282</v>
      </c>
      <c r="L1412">
        <v>520.21929191885624</v>
      </c>
      <c r="M1412">
        <v>568.1675784159404</v>
      </c>
      <c r="N1412">
        <v>619.92306964256636</v>
      </c>
      <c r="O1412">
        <v>671.81245810201017</v>
      </c>
      <c r="P1412">
        <v>721.45860214847835</v>
      </c>
    </row>
    <row r="1413" spans="1:16" x14ac:dyDescent="0.25">
      <c r="A1413" t="s">
        <v>1327</v>
      </c>
      <c r="I1413">
        <v>393.63490965307773</v>
      </c>
      <c r="J1413">
        <v>432.61954021050951</v>
      </c>
      <c r="K1413">
        <v>475.25592515733922</v>
      </c>
      <c r="L1413">
        <v>519.90578466597526</v>
      </c>
      <c r="M1413">
        <v>568.14022945463569</v>
      </c>
      <c r="N1413">
        <v>619.31839172043794</v>
      </c>
      <c r="O1413">
        <v>670.91954464510013</v>
      </c>
      <c r="P1413">
        <v>721.06144046388408</v>
      </c>
    </row>
    <row r="1414" spans="1:16" x14ac:dyDescent="0.25">
      <c r="A1414" t="s">
        <v>1328</v>
      </c>
      <c r="B1414">
        <v>2.1662897308443781E-2</v>
      </c>
      <c r="C1414">
        <v>2.6089036522579181</v>
      </c>
      <c r="D1414">
        <v>150.83362127937971</v>
      </c>
      <c r="E1414">
        <v>152.7887531283109</v>
      </c>
      <c r="F1414">
        <v>155.56987975998621</v>
      </c>
      <c r="G1414">
        <v>157.56392357442459</v>
      </c>
      <c r="H1414">
        <v>159.90623139396229</v>
      </c>
      <c r="I1414">
        <v>159.90718948479261</v>
      </c>
      <c r="J1414">
        <v>159.8862830348333</v>
      </c>
      <c r="K1414">
        <v>36.035461897685117</v>
      </c>
      <c r="L1414">
        <v>1.4928349492532059E-3</v>
      </c>
      <c r="M1414">
        <v>1.2745405162734699E-3</v>
      </c>
      <c r="N1414">
        <v>1.6266642978015121E-3</v>
      </c>
      <c r="O1414">
        <v>2.4620653874266969E-3</v>
      </c>
      <c r="P1414">
        <v>8.0069152522871407E-3</v>
      </c>
    </row>
    <row r="1415" spans="1:16" x14ac:dyDescent="0.25">
      <c r="A1415" t="s">
        <v>1329</v>
      </c>
      <c r="B1415">
        <v>292.71594259020139</v>
      </c>
      <c r="C1415">
        <v>292.71594259020139</v>
      </c>
      <c r="D1415">
        <v>146.3579712951007</v>
      </c>
      <c r="E1415">
        <v>146.3579712951007</v>
      </c>
      <c r="F1415">
        <v>146.3579712951007</v>
      </c>
      <c r="G1415">
        <v>146.3579712951007</v>
      </c>
      <c r="H1415">
        <v>146.3579712951007</v>
      </c>
    </row>
    <row r="1416" spans="1:16" x14ac:dyDescent="0.25">
      <c r="A1416" t="s">
        <v>1330</v>
      </c>
      <c r="I1416">
        <v>392.0987761482146</v>
      </c>
      <c r="J1416">
        <v>428.08412803132279</v>
      </c>
      <c r="K1416">
        <v>466.7533880496245</v>
      </c>
      <c r="L1416">
        <v>508.00947478724521</v>
      </c>
      <c r="M1416">
        <v>551.45212277541157</v>
      </c>
      <c r="N1416">
        <v>595.92323266204437</v>
      </c>
      <c r="O1416">
        <v>638.18574456264855</v>
      </c>
      <c r="P1416">
        <v>664.98908139600269</v>
      </c>
    </row>
    <row r="1417" spans="1:16" x14ac:dyDescent="0.25">
      <c r="A1417" t="s">
        <v>1331</v>
      </c>
      <c r="B1417">
        <v>7.0641484482806345E-4</v>
      </c>
      <c r="C1417">
        <v>86.398521540307001</v>
      </c>
      <c r="D1417">
        <v>87.05720647574762</v>
      </c>
      <c r="E1417">
        <v>87.715905669237586</v>
      </c>
      <c r="F1417">
        <v>88.453839854036545</v>
      </c>
      <c r="G1417">
        <v>89.112539555517472</v>
      </c>
      <c r="H1417">
        <v>89.875237242008126</v>
      </c>
      <c r="I1417">
        <v>2.4509676214914201E-4</v>
      </c>
      <c r="J1417">
        <v>2.5735115230156178E-4</v>
      </c>
      <c r="K1417">
        <v>5.4043973409949112E-5</v>
      </c>
      <c r="L1417">
        <v>6.8975270920456665E-5</v>
      </c>
      <c r="M1417">
        <v>8.8031878351788192E-5</v>
      </c>
      <c r="N1417">
        <v>1.123533746221166E-4</v>
      </c>
      <c r="O1417">
        <v>1.4339435943407851E-4</v>
      </c>
      <c r="P1417">
        <v>9.1503562033260519E-4</v>
      </c>
    </row>
    <row r="1418" spans="1:16" x14ac:dyDescent="0.25">
      <c r="A1418" t="s">
        <v>1332</v>
      </c>
      <c r="B1418">
        <v>85.898190295815013</v>
      </c>
    </row>
    <row r="1419" spans="1:16" x14ac:dyDescent="0.25">
      <c r="A1419" t="s">
        <v>1333</v>
      </c>
      <c r="I1419">
        <v>392.07720552539553</v>
      </c>
      <c r="J1419">
        <v>428.03038337356139</v>
      </c>
      <c r="K1419">
        <v>466.65128700679588</v>
      </c>
      <c r="L1419">
        <v>507.8481316811953</v>
      </c>
      <c r="M1419">
        <v>551.21811349169218</v>
      </c>
      <c r="N1419">
        <v>595.59910285630747</v>
      </c>
      <c r="O1419">
        <v>637.75312156515656</v>
      </c>
      <c r="P1419">
        <v>664.48850076140718</v>
      </c>
    </row>
    <row r="1420" spans="1:16" x14ac:dyDescent="0.25">
      <c r="A1420" t="s">
        <v>1334</v>
      </c>
      <c r="B1420">
        <v>2.0195573955547712E-3</v>
      </c>
      <c r="C1420">
        <v>277.49373915396131</v>
      </c>
      <c r="D1420">
        <v>279.60928654714371</v>
      </c>
      <c r="E1420">
        <v>281.72487969951129</v>
      </c>
      <c r="F1420">
        <v>284.09495804034918</v>
      </c>
      <c r="G1420">
        <v>286.21055170071548</v>
      </c>
      <c r="H1420">
        <v>288.6555828767967</v>
      </c>
      <c r="I1420">
        <v>2.4509676231674552E-4</v>
      </c>
      <c r="J1420">
        <v>2.5735115250955908E-4</v>
      </c>
      <c r="K1420">
        <v>5.4043973406056528E-5</v>
      </c>
      <c r="L1420">
        <v>6.8975270924747788E-5</v>
      </c>
      <c r="M1420">
        <v>8.8031878362895382E-5</v>
      </c>
      <c r="N1420">
        <v>1.1235337464330251E-4</v>
      </c>
      <c r="O1420">
        <v>1.4339435946547559E-4</v>
      </c>
      <c r="P1420">
        <v>9.1503562066924476E-4</v>
      </c>
    </row>
    <row r="1421" spans="1:16" x14ac:dyDescent="0.25">
      <c r="A1421" t="s">
        <v>1335</v>
      </c>
      <c r="B1421">
        <v>275.88698840783752</v>
      </c>
    </row>
    <row r="1422" spans="1:16" x14ac:dyDescent="0.25">
      <c r="A1422" t="s">
        <v>1336</v>
      </c>
      <c r="I1422">
        <v>393.61985452593387</v>
      </c>
      <c r="J1422">
        <v>432.59162696970219</v>
      </c>
      <c r="K1422">
        <v>475.18887598020979</v>
      </c>
      <c r="L1422">
        <v>520.48767209459265</v>
      </c>
      <c r="M1422">
        <v>568.16335290267455</v>
      </c>
      <c r="N1422">
        <v>620.45440475321516</v>
      </c>
      <c r="O1422">
        <v>671.89309929642673</v>
      </c>
      <c r="P1422">
        <v>722.63639018347692</v>
      </c>
    </row>
    <row r="1423" spans="1:16" x14ac:dyDescent="0.25">
      <c r="A1423" t="s">
        <v>1337</v>
      </c>
      <c r="I1423">
        <v>393.62135674639819</v>
      </c>
      <c r="J1423">
        <v>432.59343739209538</v>
      </c>
      <c r="K1423">
        <v>475.19128202431949</v>
      </c>
      <c r="L1423">
        <v>520.49382732273</v>
      </c>
      <c r="M1423">
        <v>568.17898612956765</v>
      </c>
      <c r="N1423">
        <v>620.47688781832062</v>
      </c>
      <c r="O1423">
        <v>671.9313881210785</v>
      </c>
      <c r="P1423">
        <v>722.6823241310376</v>
      </c>
    </row>
    <row r="1424" spans="1:16" x14ac:dyDescent="0.25">
      <c r="A1424" t="s">
        <v>1338</v>
      </c>
      <c r="B1424">
        <v>1.2860252579784861</v>
      </c>
      <c r="C1424">
        <v>1.2860252579784861</v>
      </c>
      <c r="D1424">
        <v>1.2860252579784861</v>
      </c>
      <c r="E1424">
        <v>1.2860252579784861</v>
      </c>
      <c r="F1424">
        <v>0.64301262898924283</v>
      </c>
      <c r="G1424">
        <v>0.64301262898924283</v>
      </c>
      <c r="H1424">
        <v>0.64301262898924283</v>
      </c>
      <c r="I1424">
        <v>0.64301262898924283</v>
      </c>
      <c r="J1424">
        <v>0.64301262898924283</v>
      </c>
    </row>
    <row r="1425" spans="1:16" x14ac:dyDescent="0.25">
      <c r="A1425" t="s">
        <v>1339</v>
      </c>
      <c r="B1425">
        <v>2.4138149731379861E-2</v>
      </c>
      <c r="C1425">
        <v>0.40959410275056718</v>
      </c>
      <c r="D1425">
        <v>0.81054818076912116</v>
      </c>
      <c r="E1425">
        <v>1.119191529208545</v>
      </c>
      <c r="F1425">
        <v>1.4161917089526841</v>
      </c>
      <c r="G1425">
        <v>1.737823091420168</v>
      </c>
      <c r="H1425">
        <v>2.0391726499565079</v>
      </c>
      <c r="I1425">
        <v>2.04013073733655</v>
      </c>
      <c r="J1425">
        <v>2.0408871818255121</v>
      </c>
      <c r="K1425">
        <v>1.568725031635722</v>
      </c>
      <c r="L1425">
        <v>0.1872576388693479</v>
      </c>
      <c r="M1425">
        <v>1.5462501080476859E-3</v>
      </c>
      <c r="N1425">
        <v>1.9734385695561389E-3</v>
      </c>
      <c r="O1425">
        <v>3.2547697818136961E-3</v>
      </c>
      <c r="P1425">
        <v>9.5657233263571322E-3</v>
      </c>
    </row>
    <row r="1426" spans="1:16" x14ac:dyDescent="0.25">
      <c r="A1426" t="s">
        <v>1340</v>
      </c>
      <c r="I1426">
        <v>393.6215948248705</v>
      </c>
      <c r="J1426">
        <v>432.59373243951558</v>
      </c>
      <c r="K1426">
        <v>475.19168465565548</v>
      </c>
      <c r="L1426">
        <v>520.4948166364984</v>
      </c>
      <c r="M1426">
        <v>568.18140272921403</v>
      </c>
      <c r="N1426">
        <v>620.48036806143546</v>
      </c>
      <c r="O1426">
        <v>671.93722688183698</v>
      </c>
      <c r="P1426">
        <v>722.68933089047732</v>
      </c>
    </row>
    <row r="1427" spans="1:16" x14ac:dyDescent="0.25">
      <c r="A1427" t="s">
        <v>1341</v>
      </c>
      <c r="B1427">
        <v>1.2860252579784841</v>
      </c>
      <c r="C1427">
        <v>1.2860252579784841</v>
      </c>
      <c r="D1427">
        <v>1.2860252579784841</v>
      </c>
      <c r="E1427">
        <v>1.2860252579784841</v>
      </c>
      <c r="F1427">
        <v>0.64301262898924216</v>
      </c>
      <c r="G1427">
        <v>0.64301262898924216</v>
      </c>
      <c r="H1427">
        <v>0.64301262898924216</v>
      </c>
      <c r="I1427">
        <v>0.64301262898924216</v>
      </c>
      <c r="J1427">
        <v>0.64301262898924216</v>
      </c>
    </row>
    <row r="1428" spans="1:16" x14ac:dyDescent="0.25">
      <c r="A1428" t="s">
        <v>1342</v>
      </c>
      <c r="I1428">
        <v>11.13157278149464</v>
      </c>
      <c r="J1428">
        <v>12.23666365104987</v>
      </c>
      <c r="K1428">
        <v>13.44882167111615</v>
      </c>
      <c r="L1428">
        <v>14.780199595306501</v>
      </c>
      <c r="M1428">
        <v>16.24002823126343</v>
      </c>
      <c r="N1428">
        <v>17.691297160852901</v>
      </c>
      <c r="O1428">
        <v>19.317543582325641</v>
      </c>
      <c r="P1428">
        <v>21.11215808746892</v>
      </c>
    </row>
    <row r="1429" spans="1:16" x14ac:dyDescent="0.25">
      <c r="A1429" t="s">
        <v>1343</v>
      </c>
      <c r="I1429">
        <v>11.131567453181081</v>
      </c>
      <c r="J1429">
        <v>12.23665698537153</v>
      </c>
      <c r="K1429">
        <v>13.44881296623557</v>
      </c>
      <c r="L1429">
        <v>14.780188740276961</v>
      </c>
      <c r="M1429">
        <v>16.240014815276218</v>
      </c>
      <c r="N1429">
        <v>17.691211012916799</v>
      </c>
      <c r="O1429">
        <v>19.317426694773129</v>
      </c>
      <c r="P1429">
        <v>21.112027193020921</v>
      </c>
    </row>
    <row r="1430" spans="1:16" x14ac:dyDescent="0.25">
      <c r="A1430" t="s">
        <v>1344</v>
      </c>
      <c r="I1430">
        <v>11.13157543143825</v>
      </c>
      <c r="J1430">
        <v>12.236666990164199</v>
      </c>
      <c r="K1430">
        <v>13.448826054447959</v>
      </c>
      <c r="L1430">
        <v>14.7802050823254</v>
      </c>
      <c r="M1430">
        <v>16.240035033715021</v>
      </c>
      <c r="N1430">
        <v>17.691339491787112</v>
      </c>
      <c r="O1430">
        <v>19.31760102776072</v>
      </c>
      <c r="P1430">
        <v>21.11222246261493</v>
      </c>
    </row>
    <row r="1431" spans="1:16" x14ac:dyDescent="0.25">
      <c r="A1431" t="s">
        <v>1345</v>
      </c>
      <c r="I1431">
        <v>11.11810622985195</v>
      </c>
      <c r="J1431">
        <v>12.21616233904683</v>
      </c>
      <c r="K1431">
        <v>13.414613908602361</v>
      </c>
      <c r="L1431">
        <v>14.68655218341361</v>
      </c>
      <c r="M1431">
        <v>16.022223736650229</v>
      </c>
      <c r="N1431">
        <v>17.4845991493547</v>
      </c>
      <c r="O1431">
        <v>18.914634417119419</v>
      </c>
      <c r="P1431">
        <v>20.30575329325394</v>
      </c>
    </row>
    <row r="1432" spans="1:16" x14ac:dyDescent="0.25">
      <c r="A1432" t="s">
        <v>1346</v>
      </c>
      <c r="I1432">
        <v>11.11810207939684</v>
      </c>
      <c r="J1432">
        <v>12.21615714069765</v>
      </c>
      <c r="K1432">
        <v>13.4146066985923</v>
      </c>
      <c r="L1432">
        <v>14.68653541397904</v>
      </c>
      <c r="M1432">
        <v>16.022184678857109</v>
      </c>
      <c r="N1432">
        <v>17.484543233875009</v>
      </c>
      <c r="O1432">
        <v>18.914542413296711</v>
      </c>
      <c r="P1432">
        <v>20.305643231084691</v>
      </c>
    </row>
    <row r="1433" spans="1:16" x14ac:dyDescent="0.25">
      <c r="A1433" t="s">
        <v>1347</v>
      </c>
      <c r="I1433">
        <v>11.118109394364909</v>
      </c>
      <c r="J1433">
        <v>12.21616628662999</v>
      </c>
      <c r="K1433">
        <v>13.414619370210881</v>
      </c>
      <c r="L1433">
        <v>14.68656496176658</v>
      </c>
      <c r="M1433">
        <v>16.0222536029898</v>
      </c>
      <c r="N1433">
        <v>17.484641919719419</v>
      </c>
      <c r="O1433">
        <v>18.914704858951641</v>
      </c>
      <c r="P1433">
        <v>20.305837567010499</v>
      </c>
    </row>
    <row r="1434" spans="1:16" x14ac:dyDescent="0.25">
      <c r="A1434" t="s">
        <v>1348</v>
      </c>
      <c r="I1434">
        <v>11.1181177625982</v>
      </c>
      <c r="J1434">
        <v>12.216176835903889</v>
      </c>
      <c r="K1434">
        <v>13.41463406054323</v>
      </c>
      <c r="L1434">
        <v>14.686598806797919</v>
      </c>
      <c r="M1434">
        <v>16.022331978359759</v>
      </c>
      <c r="N1434">
        <v>17.484754075168102</v>
      </c>
      <c r="O1434">
        <v>18.914889133231149</v>
      </c>
      <c r="P1434">
        <v>20.30605800321182</v>
      </c>
    </row>
    <row r="1435" spans="1:16" x14ac:dyDescent="0.25">
      <c r="A1435" t="s">
        <v>1349</v>
      </c>
      <c r="I1435">
        <v>11.11810677454827</v>
      </c>
      <c r="J1435">
        <v>12.216163132211159</v>
      </c>
      <c r="K1435">
        <v>13.41461510379122</v>
      </c>
      <c r="L1435">
        <v>14.6865544378122</v>
      </c>
      <c r="M1435">
        <v>16.022228256699979</v>
      </c>
      <c r="N1435">
        <v>17.484605533179511</v>
      </c>
      <c r="O1435">
        <v>18.914644466544349</v>
      </c>
      <c r="P1435">
        <v>20.305765286604789</v>
      </c>
    </row>
    <row r="1436" spans="1:16" x14ac:dyDescent="0.25">
      <c r="A1436" t="s">
        <v>1350</v>
      </c>
      <c r="I1436">
        <v>11.11812332444206</v>
      </c>
      <c r="J1436">
        <v>12.216183765804059</v>
      </c>
      <c r="K1436">
        <v>13.41464364147566</v>
      </c>
      <c r="L1436">
        <v>14.68662126260539</v>
      </c>
      <c r="M1436">
        <v>16.022384513678919</v>
      </c>
      <c r="N1436">
        <v>17.484829320920088</v>
      </c>
      <c r="O1436">
        <v>18.915013105946009</v>
      </c>
      <c r="P1436">
        <v>20.306206330886539</v>
      </c>
    </row>
    <row r="1437" spans="1:16" x14ac:dyDescent="0.25">
      <c r="A1437" t="s">
        <v>1351</v>
      </c>
      <c r="B1437">
        <v>1.8749756520769711E-2</v>
      </c>
      <c r="C1437">
        <v>0.13394757165468019</v>
      </c>
      <c r="D1437">
        <v>0.26399237257182201</v>
      </c>
      <c r="E1437">
        <v>0.40094231291777938</v>
      </c>
      <c r="F1437">
        <v>8.7931700377185749</v>
      </c>
      <c r="G1437">
        <v>8.9247713766574783</v>
      </c>
      <c r="H1437">
        <v>9.0582149878912794</v>
      </c>
      <c r="I1437">
        <v>9.0596400744418339</v>
      </c>
      <c r="J1437">
        <v>9.060888196241164</v>
      </c>
      <c r="K1437">
        <v>9.0619385463296425</v>
      </c>
      <c r="L1437">
        <v>9.05952712757691</v>
      </c>
      <c r="M1437">
        <v>5.3617500124934008</v>
      </c>
      <c r="N1437">
        <v>6.8887643949356158E-3</v>
      </c>
      <c r="O1437">
        <v>8.1432627980302756E-3</v>
      </c>
      <c r="P1437">
        <v>1.8085524829596581E-2</v>
      </c>
    </row>
    <row r="1438" spans="1:16" x14ac:dyDescent="0.25">
      <c r="A1438" t="s">
        <v>1352</v>
      </c>
      <c r="B1438">
        <v>16.552292162153329</v>
      </c>
      <c r="C1438">
        <v>16.552292162153329</v>
      </c>
      <c r="D1438">
        <v>16.552292162153329</v>
      </c>
      <c r="E1438">
        <v>16.552292162153329</v>
      </c>
      <c r="F1438">
        <v>8.2761460810766643</v>
      </c>
      <c r="G1438">
        <v>8.2761460810766643</v>
      </c>
      <c r="H1438">
        <v>8.2761460810766643</v>
      </c>
      <c r="I1438">
        <v>8.2761460810766643</v>
      </c>
      <c r="J1438">
        <v>8.2761460810766643</v>
      </c>
    </row>
    <row r="1439" spans="1:16" x14ac:dyDescent="0.25">
      <c r="A1439" t="s">
        <v>1353</v>
      </c>
      <c r="B1439">
        <v>1.542937566085768E-2</v>
      </c>
      <c r="C1439">
        <v>2.949418914733639E-2</v>
      </c>
      <c r="D1439">
        <v>4.8857262704931383E-2</v>
      </c>
      <c r="E1439">
        <v>6.5110174294710624E-2</v>
      </c>
      <c r="F1439">
        <v>8.0743925095024732E-2</v>
      </c>
      <c r="G1439">
        <v>9.405444879961096E-2</v>
      </c>
      <c r="H1439">
        <v>0.1059999932928227</v>
      </c>
      <c r="I1439">
        <v>0.1076665154868976</v>
      </c>
      <c r="J1439">
        <v>0.10916733981300181</v>
      </c>
      <c r="K1439">
        <v>0.11048194173918779</v>
      </c>
      <c r="L1439">
        <v>0.1122443750716358</v>
      </c>
      <c r="M1439">
        <v>0.111288453857658</v>
      </c>
      <c r="N1439">
        <v>5.3386372548189648E-2</v>
      </c>
      <c r="O1439">
        <v>1.199902918258673E-2</v>
      </c>
      <c r="P1439">
        <v>2.2902637802641491E-2</v>
      </c>
    </row>
    <row r="1440" spans="1:16" x14ac:dyDescent="0.25">
      <c r="A1440" t="s">
        <v>1354</v>
      </c>
      <c r="I1440">
        <v>64.467207527196322</v>
      </c>
      <c r="J1440">
        <v>70.86861130315873</v>
      </c>
      <c r="K1440">
        <v>77.89304537136222</v>
      </c>
      <c r="L1440">
        <v>85.60430499161474</v>
      </c>
      <c r="M1440">
        <v>94.051832654373442</v>
      </c>
      <c r="N1440">
        <v>103.2824173815609</v>
      </c>
      <c r="O1440">
        <v>111.8145782659565</v>
      </c>
      <c r="P1440">
        <v>121.3114177401422</v>
      </c>
    </row>
    <row r="1441" spans="1:16" x14ac:dyDescent="0.25">
      <c r="A1441" t="s">
        <v>1355</v>
      </c>
      <c r="I1441">
        <v>64.472921932273195</v>
      </c>
      <c r="J1441">
        <v>70.884595281947526</v>
      </c>
      <c r="K1441">
        <v>77.917377795877087</v>
      </c>
      <c r="L1441">
        <v>85.643063635965262</v>
      </c>
      <c r="M1441">
        <v>94.107813213450314</v>
      </c>
      <c r="N1441">
        <v>102.4657971151629</v>
      </c>
      <c r="O1441">
        <v>112.239658296904</v>
      </c>
      <c r="P1441">
        <v>122.7682918361666</v>
      </c>
    </row>
    <row r="1442" spans="1:16" x14ac:dyDescent="0.25">
      <c r="A1442" t="s">
        <v>1356</v>
      </c>
      <c r="I1442">
        <v>0.74719734898433832</v>
      </c>
      <c r="J1442">
        <v>1.5487036894603561</v>
      </c>
      <c r="K1442">
        <v>2.3028550829059888</v>
      </c>
      <c r="L1442">
        <v>2.945107636125317</v>
      </c>
      <c r="M1442">
        <v>3.633952524917631</v>
      </c>
      <c r="N1442">
        <v>4.0828709012073832</v>
      </c>
      <c r="O1442">
        <v>4.6157659488104654</v>
      </c>
      <c r="P1442">
        <v>5.2612836830434251</v>
      </c>
    </row>
    <row r="1443" spans="1:16" x14ac:dyDescent="0.25">
      <c r="A1443" t="s">
        <v>1357</v>
      </c>
      <c r="I1443">
        <v>64.472718480212549</v>
      </c>
      <c r="J1443">
        <v>70.88435149680592</v>
      </c>
      <c r="K1443">
        <v>77.917067808043015</v>
      </c>
      <c r="L1443">
        <v>85.642683183406874</v>
      </c>
      <c r="M1443">
        <v>94.107337692654895</v>
      </c>
      <c r="N1443">
        <v>102.4615435863934</v>
      </c>
      <c r="O1443">
        <v>112.2346531060314</v>
      </c>
      <c r="P1443">
        <v>122.7627117299776</v>
      </c>
    </row>
    <row r="1444" spans="1:16" x14ac:dyDescent="0.25">
      <c r="A1444" t="s">
        <v>1358</v>
      </c>
      <c r="I1444">
        <v>0.60449827680938506</v>
      </c>
      <c r="J1444">
        <v>1.240296252436317</v>
      </c>
      <c r="K1444">
        <v>1.7497507960265271</v>
      </c>
      <c r="L1444">
        <v>2.1806521465034781</v>
      </c>
      <c r="M1444">
        <v>2.7270820841653372</v>
      </c>
      <c r="N1444">
        <v>3.1267265077621849</v>
      </c>
      <c r="O1444">
        <v>3.619302237360507</v>
      </c>
      <c r="P1444">
        <v>4.1313346794279067</v>
      </c>
    </row>
    <row r="1445" spans="1:16" x14ac:dyDescent="0.25">
      <c r="A1445" t="s">
        <v>1359</v>
      </c>
      <c r="B1445">
        <v>0.21346815986592901</v>
      </c>
      <c r="C1445">
        <v>0.33477406280454142</v>
      </c>
      <c r="D1445">
        <v>3.728267309854187</v>
      </c>
      <c r="E1445">
        <v>3.9234812517365958</v>
      </c>
      <c r="F1445">
        <v>4.1015587119041186</v>
      </c>
      <c r="G1445">
        <v>4.1576790852355927</v>
      </c>
      <c r="H1445">
        <v>4.1938038353633091</v>
      </c>
      <c r="I1445">
        <v>4.1949971909837096</v>
      </c>
      <c r="J1445">
        <v>4.1962501306165318</v>
      </c>
      <c r="K1445">
        <v>4.1973042881138234</v>
      </c>
      <c r="L1445">
        <v>4.0890001002727434</v>
      </c>
      <c r="M1445">
        <v>0.17947230331791639</v>
      </c>
      <c r="N1445">
        <v>6.0272755349791334E-3</v>
      </c>
      <c r="O1445">
        <v>7.662189347129136E-3</v>
      </c>
      <c r="P1445">
        <v>1.7718312166730341E-2</v>
      </c>
    </row>
    <row r="1446" spans="1:16" x14ac:dyDescent="0.25">
      <c r="A1446" t="s">
        <v>1360</v>
      </c>
      <c r="I1446">
        <v>64.4728960387461</v>
      </c>
      <c r="J1446">
        <v>70.884564976667022</v>
      </c>
      <c r="K1446">
        <v>77.917339840696116</v>
      </c>
      <c r="L1446">
        <v>85.64301743708279</v>
      </c>
      <c r="M1446">
        <v>94.107755476589659</v>
      </c>
      <c r="N1446">
        <v>102.4652325399404</v>
      </c>
      <c r="O1446">
        <v>112.2389943687168</v>
      </c>
      <c r="P1446">
        <v>122.76755225550281</v>
      </c>
    </row>
    <row r="1447" spans="1:16" x14ac:dyDescent="0.25">
      <c r="A1447" t="s">
        <v>2684</v>
      </c>
      <c r="B1447">
        <v>4.7090397478416746</v>
      </c>
      <c r="C1447">
        <v>3.5317798108812561</v>
      </c>
      <c r="D1447">
        <v>3.5317798108812561</v>
      </c>
      <c r="E1447">
        <v>3.5317798108812561</v>
      </c>
      <c r="F1447">
        <v>3.5317798108812561</v>
      </c>
      <c r="G1447">
        <v>3.5317798108812561</v>
      </c>
      <c r="H1447">
        <v>2.3545198739208368</v>
      </c>
      <c r="I1447">
        <v>2.3545198739208368</v>
      </c>
      <c r="J1447">
        <v>2.3545198739208368</v>
      </c>
      <c r="K1447">
        <v>1.6481639117445861</v>
      </c>
      <c r="L1447">
        <v>0.47090397478416751</v>
      </c>
    </row>
    <row r="1448" spans="1:16" x14ac:dyDescent="0.25">
      <c r="A1448" t="s">
        <v>1361</v>
      </c>
      <c r="I1448">
        <v>0.73576778058283865</v>
      </c>
      <c r="J1448">
        <v>1.4793533618220369</v>
      </c>
      <c r="K1448">
        <v>2.0369074747026819</v>
      </c>
      <c r="L1448">
        <v>2.7658944435268098</v>
      </c>
      <c r="M1448">
        <v>3.547869488611795</v>
      </c>
      <c r="N1448">
        <v>4.0581952715263769</v>
      </c>
      <c r="O1448">
        <v>4.6640491088019944</v>
      </c>
      <c r="P1448">
        <v>5.2938329577943994</v>
      </c>
    </row>
    <row r="1449" spans="1:16" x14ac:dyDescent="0.25">
      <c r="A1449" t="s">
        <v>1362</v>
      </c>
      <c r="I1449">
        <v>64.476039059238573</v>
      </c>
      <c r="J1449">
        <v>70.883193758015111</v>
      </c>
      <c r="K1449">
        <v>77.916991542822359</v>
      </c>
      <c r="L1449">
        <v>85.633520979932385</v>
      </c>
      <c r="M1449">
        <v>94.089374140959237</v>
      </c>
      <c r="N1449">
        <v>103.3352077101575</v>
      </c>
      <c r="O1449">
        <v>113.3925979899647</v>
      </c>
      <c r="P1449">
        <v>124.1305142578063</v>
      </c>
    </row>
    <row r="1450" spans="1:16" x14ac:dyDescent="0.25">
      <c r="A1450" t="s">
        <v>1363</v>
      </c>
      <c r="I1450">
        <v>64.47605560171408</v>
      </c>
      <c r="J1450">
        <v>70.883214156268423</v>
      </c>
      <c r="K1450">
        <v>77.917017429570222</v>
      </c>
      <c r="L1450">
        <v>85.633553874092911</v>
      </c>
      <c r="M1450">
        <v>94.089416074322287</v>
      </c>
      <c r="N1450">
        <v>103.3352614328096</v>
      </c>
      <c r="O1450">
        <v>113.39266696046199</v>
      </c>
      <c r="P1450">
        <v>124.1305964358684</v>
      </c>
    </row>
    <row r="1451" spans="1:16" x14ac:dyDescent="0.25">
      <c r="A1451" t="s">
        <v>1364</v>
      </c>
      <c r="I1451">
        <v>64.475978277404252</v>
      </c>
      <c r="J1451">
        <v>70.883118813290423</v>
      </c>
      <c r="K1451">
        <v>77.916896438474026</v>
      </c>
      <c r="L1451">
        <v>85.633400137822775</v>
      </c>
      <c r="M1451">
        <v>94.089220099769477</v>
      </c>
      <c r="N1451">
        <v>103.33501037134209</v>
      </c>
      <c r="O1451">
        <v>113.3923446546942</v>
      </c>
      <c r="P1451">
        <v>124.130212420538</v>
      </c>
    </row>
    <row r="1452" spans="1:16" x14ac:dyDescent="0.25">
      <c r="A1452" t="s">
        <v>1365</v>
      </c>
      <c r="B1452">
        <v>0.20937029302919141</v>
      </c>
      <c r="C1452">
        <v>0.34198683447242201</v>
      </c>
      <c r="D1452">
        <v>0.42679864740164569</v>
      </c>
      <c r="E1452">
        <v>0.53259583113820108</v>
      </c>
      <c r="F1452">
        <v>1.0055203159940009</v>
      </c>
      <c r="G1452">
        <v>1.626660297433046</v>
      </c>
      <c r="H1452">
        <v>4.8666480100680891</v>
      </c>
      <c r="I1452">
        <v>4.8688369670487326</v>
      </c>
      <c r="J1452">
        <v>4.8708840202212951</v>
      </c>
      <c r="K1452">
        <v>4.8727621510478416</v>
      </c>
      <c r="L1452">
        <v>4.8750016003509833</v>
      </c>
      <c r="M1452">
        <v>4.8777073487137379</v>
      </c>
      <c r="N1452">
        <v>4.8810906254710176</v>
      </c>
      <c r="O1452">
        <v>4.8858125871497133</v>
      </c>
      <c r="P1452">
        <v>4.901776512786105</v>
      </c>
    </row>
    <row r="1453" spans="1:16" x14ac:dyDescent="0.25">
      <c r="A1453" t="s">
        <v>1366</v>
      </c>
      <c r="B1453">
        <v>4.9671859026932346</v>
      </c>
      <c r="C1453">
        <v>4.9671859026932346</v>
      </c>
      <c r="D1453">
        <v>4.9671859026932346</v>
      </c>
      <c r="E1453">
        <v>4.9671859026932346</v>
      </c>
      <c r="F1453">
        <v>4.3462876648565807</v>
      </c>
      <c r="G1453">
        <v>4.3462876648565807</v>
      </c>
      <c r="H1453">
        <v>4.3462876648565807</v>
      </c>
      <c r="I1453">
        <v>4.3462876648565807</v>
      </c>
      <c r="J1453">
        <v>4.3462876648565807</v>
      </c>
      <c r="K1453">
        <v>3.7253894270199259</v>
      </c>
      <c r="L1453">
        <v>3.104491189183272</v>
      </c>
      <c r="M1453">
        <v>2.4835929513466168</v>
      </c>
      <c r="N1453">
        <v>1.862694713509963</v>
      </c>
      <c r="O1453">
        <v>1.2417964756733091</v>
      </c>
      <c r="P1453">
        <v>0.62089823783665432</v>
      </c>
    </row>
    <row r="1454" spans="1:16" x14ac:dyDescent="0.25">
      <c r="A1454" t="s">
        <v>1367</v>
      </c>
      <c r="I1454">
        <v>227.77581494655061</v>
      </c>
      <c r="J1454">
        <v>249.83772786607261</v>
      </c>
      <c r="K1454">
        <v>273.68416298226549</v>
      </c>
      <c r="L1454">
        <v>297.73400963155791</v>
      </c>
      <c r="M1454">
        <v>320.77959252311388</v>
      </c>
      <c r="N1454">
        <v>346.19748994418921</v>
      </c>
      <c r="O1454">
        <v>364.61602050889729</v>
      </c>
      <c r="P1454">
        <v>378.81707326187188</v>
      </c>
    </row>
    <row r="1455" spans="1:16" x14ac:dyDescent="0.25">
      <c r="A1455" t="s">
        <v>1368</v>
      </c>
      <c r="B1455">
        <v>6.4154034702865077E-3</v>
      </c>
      <c r="C1455">
        <v>0.90377184684321599</v>
      </c>
      <c r="D1455">
        <v>1.8066029021164169</v>
      </c>
      <c r="E1455">
        <v>2.709569118833274</v>
      </c>
      <c r="F1455">
        <v>62.443488218837281</v>
      </c>
      <c r="G1455">
        <v>63.34660344860977</v>
      </c>
      <c r="H1455">
        <v>64.384641770881544</v>
      </c>
      <c r="I1455">
        <v>64.384886868100338</v>
      </c>
      <c r="J1455">
        <v>64.385081831888186</v>
      </c>
      <c r="K1455">
        <v>63.299949181881367</v>
      </c>
      <c r="L1455">
        <v>0.59645827225372172</v>
      </c>
      <c r="M1455">
        <v>4.0441268382602282E-4</v>
      </c>
      <c r="N1455">
        <v>5.161440912275218E-4</v>
      </c>
      <c r="O1455">
        <v>8.5129144351845276E-4</v>
      </c>
      <c r="P1455">
        <v>2.5852627412965459E-3</v>
      </c>
    </row>
    <row r="1456" spans="1:16" x14ac:dyDescent="0.25">
      <c r="A1456" t="s">
        <v>1369</v>
      </c>
      <c r="B1456">
        <v>117.6623245911326</v>
      </c>
      <c r="C1456">
        <v>117.6623245911326</v>
      </c>
      <c r="D1456">
        <v>117.6623245911326</v>
      </c>
      <c r="E1456">
        <v>117.6623245911326</v>
      </c>
      <c r="F1456">
        <v>58.831162295566273</v>
      </c>
      <c r="G1456">
        <v>58.831162295566273</v>
      </c>
      <c r="H1456">
        <v>58.831162295566273</v>
      </c>
      <c r="I1456">
        <v>58.831162295566273</v>
      </c>
      <c r="J1456">
        <v>58.831162295566273</v>
      </c>
    </row>
    <row r="1457" spans="1:16" x14ac:dyDescent="0.25">
      <c r="A1457" t="s">
        <v>1370</v>
      </c>
      <c r="I1457">
        <v>2.3653999433579749</v>
      </c>
      <c r="J1457">
        <v>2.5997420356894549</v>
      </c>
      <c r="K1457">
        <v>2.8564381325162191</v>
      </c>
      <c r="L1457">
        <v>3.1380618209600279</v>
      </c>
      <c r="M1457">
        <v>3.4290545811655799</v>
      </c>
      <c r="N1457">
        <v>3.7508754565113498</v>
      </c>
      <c r="O1457">
        <v>4.0843494028976224</v>
      </c>
      <c r="P1457">
        <v>4.3915286861740226</v>
      </c>
    </row>
    <row r="1458" spans="1:16" x14ac:dyDescent="0.25">
      <c r="A1458" t="s">
        <v>1371</v>
      </c>
      <c r="I1458">
        <v>2.3653983929003641</v>
      </c>
      <c r="J1458">
        <v>2.599740107595129</v>
      </c>
      <c r="K1458">
        <v>2.8564355850956251</v>
      </c>
      <c r="L1458">
        <v>3.1380585885911749</v>
      </c>
      <c r="M1458">
        <v>3.4290420209862491</v>
      </c>
      <c r="N1458">
        <v>3.7508572803288698</v>
      </c>
      <c r="O1458">
        <v>4.0843217689500859</v>
      </c>
      <c r="P1458">
        <v>4.3914922869583073</v>
      </c>
    </row>
    <row r="1459" spans="1:16" x14ac:dyDescent="0.25">
      <c r="A1459" t="s">
        <v>1372</v>
      </c>
      <c r="I1459">
        <v>2.3653996424189709</v>
      </c>
      <c r="J1459">
        <v>2.59974166144525</v>
      </c>
      <c r="K1459">
        <v>2.8564376380504739</v>
      </c>
      <c r="L1459">
        <v>3.1380611935326388</v>
      </c>
      <c r="M1459">
        <v>3.429052143392195</v>
      </c>
      <c r="N1459">
        <v>3.7508719286378849</v>
      </c>
      <c r="O1459">
        <v>4.0843440391590446</v>
      </c>
      <c r="P1459">
        <v>4.3915216208542773</v>
      </c>
    </row>
    <row r="1460" spans="1:16" x14ac:dyDescent="0.25">
      <c r="A1460" t="s">
        <v>1373</v>
      </c>
      <c r="I1460">
        <v>2.3669082057667432</v>
      </c>
      <c r="J1460">
        <v>2.6020723581061769</v>
      </c>
      <c r="K1460">
        <v>2.860153728235082</v>
      </c>
      <c r="L1460">
        <v>3.143493420938694</v>
      </c>
      <c r="M1460">
        <v>3.4539636133734319</v>
      </c>
      <c r="N1460">
        <v>3.7933557252750161</v>
      </c>
      <c r="O1460">
        <v>4.1074191293340832</v>
      </c>
      <c r="P1460">
        <v>4.4575163147803991</v>
      </c>
    </row>
    <row r="1461" spans="1:16" x14ac:dyDescent="0.25">
      <c r="A1461" t="s">
        <v>1374</v>
      </c>
      <c r="I1461">
        <v>2.3654055161074981</v>
      </c>
      <c r="J1461">
        <v>2.59974896785987</v>
      </c>
      <c r="K1461">
        <v>2.8564472933550942</v>
      </c>
      <c r="L1461">
        <v>3.1380734469755418</v>
      </c>
      <c r="M1461">
        <v>3.4290997072776981</v>
      </c>
      <c r="N1461">
        <v>3.750940768980914</v>
      </c>
      <c r="O1461">
        <v>4.0844487147521154</v>
      </c>
      <c r="P1461">
        <v>4.3916595224262203</v>
      </c>
    </row>
    <row r="1462" spans="1:16" x14ac:dyDescent="0.25">
      <c r="A1462" t="s">
        <v>1375</v>
      </c>
      <c r="I1462">
        <v>2.3654063607255611</v>
      </c>
      <c r="J1462">
        <v>2.5997500189890141</v>
      </c>
      <c r="K1462">
        <v>2.8564486828219748</v>
      </c>
      <c r="L1462">
        <v>3.1380752107525338</v>
      </c>
      <c r="M1462">
        <v>3.4291065433294281</v>
      </c>
      <c r="N1462">
        <v>3.7509506640307322</v>
      </c>
      <c r="O1462">
        <v>4.0844637622912288</v>
      </c>
      <c r="P1462">
        <v>4.3916793493191939</v>
      </c>
    </row>
    <row r="1463" spans="1:16" x14ac:dyDescent="0.25">
      <c r="A1463" t="s">
        <v>1376</v>
      </c>
      <c r="B1463">
        <v>1.14395995751437E-2</v>
      </c>
      <c r="C1463">
        <v>2.2358700882175859E-2</v>
      </c>
      <c r="D1463">
        <v>6.6118469662625731E-2</v>
      </c>
      <c r="E1463">
        <v>7.4821436946390915E-2</v>
      </c>
      <c r="F1463">
        <v>8.2657356040031396E-2</v>
      </c>
      <c r="G1463">
        <v>8.9571110799275599E-2</v>
      </c>
      <c r="H1463">
        <v>9.5706726275237367E-2</v>
      </c>
      <c r="I1463">
        <v>9.6876945941435116E-2</v>
      </c>
      <c r="J1463">
        <v>9.7861273061452675E-2</v>
      </c>
      <c r="K1463">
        <v>9.6351665914324439E-2</v>
      </c>
      <c r="L1463">
        <v>3.2522080805343682E-2</v>
      </c>
      <c r="M1463">
        <v>3.3373236844060701E-3</v>
      </c>
      <c r="N1463">
        <v>3.633061859095869E-3</v>
      </c>
      <c r="O1463">
        <v>4.9992011238545924E-3</v>
      </c>
      <c r="P1463">
        <v>1.2080305351012101E-2</v>
      </c>
    </row>
    <row r="1464" spans="1:16" x14ac:dyDescent="0.25">
      <c r="A1464" t="s">
        <v>1377</v>
      </c>
      <c r="B1464">
        <v>0.1826576494201394</v>
      </c>
      <c r="C1464">
        <v>0.1826576494201394</v>
      </c>
      <c r="D1464">
        <v>0.12177176628009299</v>
      </c>
      <c r="E1464">
        <v>0.12177176628009299</v>
      </c>
      <c r="F1464">
        <v>0.12177176628009299</v>
      </c>
      <c r="G1464">
        <v>0.12177176628009299</v>
      </c>
      <c r="H1464">
        <v>0.12177176628009299</v>
      </c>
      <c r="I1464">
        <v>6.0885883140046483E-2</v>
      </c>
      <c r="J1464">
        <v>6.0885883140046483E-2</v>
      </c>
      <c r="K1464">
        <v>3.6531529884027893E-2</v>
      </c>
    </row>
    <row r="1465" spans="1:16" x14ac:dyDescent="0.25">
      <c r="A1465" t="s">
        <v>1378</v>
      </c>
      <c r="B1465">
        <v>4.8649081368089568E-4</v>
      </c>
      <c r="C1465">
        <v>9.9513310952899963E-4</v>
      </c>
      <c r="D1465">
        <v>1.5269261457343461E-3</v>
      </c>
      <c r="E1465">
        <v>2.0828972199480509E-3</v>
      </c>
      <c r="F1465">
        <v>2.6641098839556721E-3</v>
      </c>
      <c r="G1465">
        <v>3.477923540339834E-3</v>
      </c>
      <c r="H1465">
        <v>4.3298818152939589E-3</v>
      </c>
      <c r="I1465">
        <v>5.2216912713483939E-3</v>
      </c>
      <c r="J1465">
        <v>5.9447973308939459E-3</v>
      </c>
      <c r="K1465">
        <v>5.4451772430841204E-3</v>
      </c>
      <c r="L1465">
        <v>2.80795869709857E-3</v>
      </c>
      <c r="M1465">
        <v>1.534636017436948E-3</v>
      </c>
      <c r="N1465">
        <v>1.96388954074889E-3</v>
      </c>
      <c r="O1465">
        <v>3.2352430213079919E-3</v>
      </c>
      <c r="P1465">
        <v>9.4105743383085336E-3</v>
      </c>
    </row>
    <row r="1466" spans="1:16" x14ac:dyDescent="0.25">
      <c r="A1466" t="s">
        <v>1379</v>
      </c>
      <c r="I1466">
        <v>1.486266995776633</v>
      </c>
      <c r="J1466">
        <v>1.6330550925241829</v>
      </c>
      <c r="K1466">
        <v>1.7934113043673789</v>
      </c>
      <c r="L1466">
        <v>1.964924828029802</v>
      </c>
      <c r="M1466">
        <v>2.1464371206526929</v>
      </c>
      <c r="N1466">
        <v>2.3461471357863801</v>
      </c>
      <c r="O1466">
        <v>2.5460203730247302</v>
      </c>
      <c r="P1466">
        <v>2.748383103184644</v>
      </c>
    </row>
    <row r="1467" spans="1:16" x14ac:dyDescent="0.25">
      <c r="A1467" t="s">
        <v>1380</v>
      </c>
      <c r="B1467">
        <v>4.6745693009916949E-4</v>
      </c>
      <c r="C1467">
        <v>9.5444443978742884E-4</v>
      </c>
      <c r="D1467">
        <v>1.461922702224758E-3</v>
      </c>
      <c r="E1467">
        <v>1.9908552571107252E-3</v>
      </c>
      <c r="F1467">
        <v>2.5422319378908091E-3</v>
      </c>
      <c r="G1467">
        <v>3.3190840370652119E-3</v>
      </c>
      <c r="H1467">
        <v>4.1309636540078146E-3</v>
      </c>
      <c r="I1467">
        <v>4.9793949921649993E-3</v>
      </c>
      <c r="J1467">
        <v>5.6741286021839412E-3</v>
      </c>
      <c r="K1467">
        <v>5.2046746754356912E-3</v>
      </c>
      <c r="L1467">
        <v>2.7157713196215788E-3</v>
      </c>
      <c r="M1467">
        <v>1.523376601223269E-3</v>
      </c>
      <c r="N1467">
        <v>1.9546531465527471E-3</v>
      </c>
      <c r="O1467">
        <v>3.2169371363563099E-3</v>
      </c>
      <c r="P1467">
        <v>9.2790039854888616E-3</v>
      </c>
    </row>
    <row r="1468" spans="1:16" x14ac:dyDescent="0.25">
      <c r="A1468" t="s">
        <v>1381</v>
      </c>
      <c r="I1468">
        <v>0.60234418982054416</v>
      </c>
      <c r="J1468">
        <v>0.66185582796703712</v>
      </c>
      <c r="K1468">
        <v>0.72688516139307313</v>
      </c>
      <c r="L1468">
        <v>0.7965244841244794</v>
      </c>
      <c r="M1468">
        <v>0.87035292368663741</v>
      </c>
      <c r="N1468">
        <v>0.95162243743527819</v>
      </c>
      <c r="O1468">
        <v>1.0333870595391299</v>
      </c>
      <c r="P1468">
        <v>1.116631174553836</v>
      </c>
    </row>
    <row r="1469" spans="1:16" x14ac:dyDescent="0.25">
      <c r="A1469" t="s">
        <v>1382</v>
      </c>
      <c r="I1469">
        <v>84.744194539413499</v>
      </c>
      <c r="J1469">
        <v>93.034077533688034</v>
      </c>
      <c r="K1469">
        <v>101.4952008262477</v>
      </c>
      <c r="L1469">
        <v>110.44137326118209</v>
      </c>
      <c r="M1469">
        <v>119.8575280063063</v>
      </c>
      <c r="N1469">
        <v>129.49660500357331</v>
      </c>
      <c r="O1469">
        <v>138.65526200835109</v>
      </c>
      <c r="P1469">
        <v>144.436522105888</v>
      </c>
    </row>
    <row r="1470" spans="1:16" x14ac:dyDescent="0.25">
      <c r="A1470" t="s">
        <v>1383</v>
      </c>
      <c r="F1470">
        <v>2.1158022273223809E-4</v>
      </c>
      <c r="G1470">
        <v>6.4888034851218711E-4</v>
      </c>
      <c r="H1470">
        <v>1.3339683130425761E-3</v>
      </c>
      <c r="I1470">
        <v>2.0531631431296321E-3</v>
      </c>
      <c r="J1470">
        <v>2.3479144682073158E-3</v>
      </c>
      <c r="K1470">
        <v>9.4454542841633537E-4</v>
      </c>
      <c r="L1470">
        <v>2.7582324135256528E-4</v>
      </c>
      <c r="M1470">
        <v>3.520818208381085E-4</v>
      </c>
      <c r="N1470">
        <v>4.4936312441037462E-4</v>
      </c>
      <c r="O1470">
        <v>5.7351174296970656E-4</v>
      </c>
      <c r="P1470">
        <v>3.405080092947163E-3</v>
      </c>
    </row>
    <row r="1471" spans="1:16" x14ac:dyDescent="0.25">
      <c r="A1471" t="s">
        <v>1384</v>
      </c>
      <c r="I1471">
        <v>73.484977351149524</v>
      </c>
      <c r="J1471">
        <v>80.674872628893354</v>
      </c>
      <c r="K1471">
        <v>88.014695109283821</v>
      </c>
      <c r="L1471">
        <v>95.777432076877645</v>
      </c>
      <c r="M1471">
        <v>103.9509180532563</v>
      </c>
      <c r="N1471">
        <v>112.3227792654955</v>
      </c>
      <c r="O1471">
        <v>120.2876624200061</v>
      </c>
      <c r="P1471">
        <v>125.35148609465359</v>
      </c>
    </row>
    <row r="1472" spans="1:16" x14ac:dyDescent="0.25">
      <c r="A1472" t="s">
        <v>1385</v>
      </c>
      <c r="I1472">
        <v>73.695910928851873</v>
      </c>
      <c r="J1472">
        <v>81.001030082435491</v>
      </c>
      <c r="K1472">
        <v>89.012525437699395</v>
      </c>
      <c r="L1472">
        <v>97.817355035875835</v>
      </c>
      <c r="M1472">
        <v>106.91426437671529</v>
      </c>
      <c r="N1472">
        <v>117.2919287197842</v>
      </c>
      <c r="O1472">
        <v>127.241194585823</v>
      </c>
      <c r="P1472">
        <v>137.52992354200649</v>
      </c>
    </row>
    <row r="1473" spans="1:16" x14ac:dyDescent="0.25">
      <c r="A1473" t="s">
        <v>1386</v>
      </c>
      <c r="I1473">
        <v>73.695920720596732</v>
      </c>
      <c r="J1473">
        <v>81.001042213517877</v>
      </c>
      <c r="K1473">
        <v>89.01254100653027</v>
      </c>
      <c r="L1473">
        <v>97.817373961496287</v>
      </c>
      <c r="M1473">
        <v>106.9143422624763</v>
      </c>
      <c r="N1473">
        <v>117.2920212748041</v>
      </c>
      <c r="O1473">
        <v>127.2413958075646</v>
      </c>
      <c r="P1473">
        <v>137.53016913417241</v>
      </c>
    </row>
    <row r="1474" spans="1:16" x14ac:dyDescent="0.25">
      <c r="A1474" t="s">
        <v>1387</v>
      </c>
      <c r="I1474">
        <v>73.630618233838675</v>
      </c>
      <c r="J1474">
        <v>80.893148541905148</v>
      </c>
      <c r="K1474">
        <v>88.823200914436384</v>
      </c>
      <c r="L1474">
        <v>97.211819165102597</v>
      </c>
      <c r="M1474">
        <v>106.14852752169161</v>
      </c>
      <c r="N1474">
        <v>115.7980800494051</v>
      </c>
      <c r="O1474">
        <v>125.48037104701849</v>
      </c>
      <c r="P1474">
        <v>134.75896810217111</v>
      </c>
    </row>
    <row r="1475" spans="1:16" x14ac:dyDescent="0.25">
      <c r="A1475" t="s">
        <v>1388</v>
      </c>
      <c r="I1475">
        <v>73.63270676162692</v>
      </c>
      <c r="J1475">
        <v>80.898230349017567</v>
      </c>
      <c r="K1475">
        <v>88.834403661625757</v>
      </c>
      <c r="L1475">
        <v>97.157775773776876</v>
      </c>
      <c r="M1475">
        <v>106.1457973516714</v>
      </c>
      <c r="N1475">
        <v>115.6902392823968</v>
      </c>
      <c r="O1475">
        <v>125.31811324581081</v>
      </c>
      <c r="P1475">
        <v>134.6889081508362</v>
      </c>
    </row>
    <row r="1476" spans="1:16" x14ac:dyDescent="0.25">
      <c r="A1476" t="s">
        <v>1389</v>
      </c>
      <c r="B1476">
        <v>1.7408853856614589E-4</v>
      </c>
      <c r="C1476">
        <v>5.3394099695756522E-4</v>
      </c>
      <c r="D1476">
        <v>1.0977151493620819E-3</v>
      </c>
      <c r="E1476">
        <v>1.6895777959398939E-3</v>
      </c>
      <c r="F1476">
        <v>2.3109201405622378E-3</v>
      </c>
      <c r="G1476">
        <v>2.963201346063842E-3</v>
      </c>
      <c r="H1476">
        <v>3.6479517540815949E-3</v>
      </c>
      <c r="I1476">
        <v>4.6039945184815079E-3</v>
      </c>
      <c r="J1476">
        <v>5.185225947904039E-3</v>
      </c>
      <c r="K1476">
        <v>4.1720229639462128E-3</v>
      </c>
      <c r="L1476">
        <v>1.491414051676875E-3</v>
      </c>
      <c r="M1476">
        <v>1.2741868137657181E-3</v>
      </c>
      <c r="N1476">
        <v>1.6263460045260109E-3</v>
      </c>
      <c r="O1476">
        <v>2.4614311647243709E-3</v>
      </c>
      <c r="P1476">
        <v>8.0012525802005425E-3</v>
      </c>
    </row>
    <row r="1477" spans="1:16" x14ac:dyDescent="0.25">
      <c r="A1477" t="s">
        <v>1390</v>
      </c>
      <c r="I1477">
        <v>73.355550060430744</v>
      </c>
      <c r="J1477">
        <v>80.066752797626066</v>
      </c>
      <c r="K1477">
        <v>87.28111435653642</v>
      </c>
      <c r="L1477">
        <v>94.978424121622439</v>
      </c>
      <c r="M1477">
        <v>103.0830069865373</v>
      </c>
      <c r="N1477">
        <v>111.3843053007559</v>
      </c>
      <c r="O1477">
        <v>119.2822747978914</v>
      </c>
      <c r="P1477">
        <v>124.3058945478755</v>
      </c>
    </row>
    <row r="1478" spans="1:16" x14ac:dyDescent="0.25">
      <c r="A1478" t="s">
        <v>1391</v>
      </c>
      <c r="I1478">
        <v>2.4490437977013748E-4</v>
      </c>
      <c r="J1478">
        <v>2.5716597964134098E-4</v>
      </c>
      <c r="K1478">
        <v>5.4036206968673932E-5</v>
      </c>
      <c r="L1478">
        <v>6.8970528137166608E-5</v>
      </c>
      <c r="M1478">
        <v>8.8029178605040825E-5</v>
      </c>
      <c r="N1478">
        <v>1.123504926186987E-4</v>
      </c>
      <c r="O1478">
        <v>1.4339072910542401E-4</v>
      </c>
      <c r="P1478">
        <v>9.1492280886405525E-4</v>
      </c>
    </row>
    <row r="1479" spans="1:16" x14ac:dyDescent="0.25">
      <c r="A1479" t="s">
        <v>1392</v>
      </c>
      <c r="I1479">
        <v>73.354716918293676</v>
      </c>
      <c r="J1479">
        <v>80.064713288215401</v>
      </c>
      <c r="K1479">
        <v>87.277304150206348</v>
      </c>
      <c r="L1479">
        <v>94.972466455060641</v>
      </c>
      <c r="M1479">
        <v>103.0744331381235</v>
      </c>
      <c r="N1479">
        <v>111.37252492289051</v>
      </c>
      <c r="O1479">
        <v>119.2666720958469</v>
      </c>
      <c r="P1479">
        <v>124.2879030277922</v>
      </c>
    </row>
    <row r="1480" spans="1:16" x14ac:dyDescent="0.25">
      <c r="A1480" t="s">
        <v>1393</v>
      </c>
      <c r="I1480">
        <v>2.4490437993812328E-4</v>
      </c>
      <c r="J1480">
        <v>2.5716597984936322E-4</v>
      </c>
      <c r="K1480">
        <v>5.4036206967177021E-5</v>
      </c>
      <c r="L1480">
        <v>6.8970528144827512E-5</v>
      </c>
      <c r="M1480">
        <v>8.8029178617951356E-5</v>
      </c>
      <c r="N1480">
        <v>1.123504926408935E-4</v>
      </c>
      <c r="O1480">
        <v>1.4339072913828241E-4</v>
      </c>
      <c r="P1480">
        <v>9.1492280919994564E-4</v>
      </c>
    </row>
    <row r="1481" spans="1:16" x14ac:dyDescent="0.25">
      <c r="A1481" t="s">
        <v>1394</v>
      </c>
      <c r="I1481">
        <v>73.630348551553681</v>
      </c>
      <c r="J1481">
        <v>80.891761231571039</v>
      </c>
      <c r="K1481">
        <v>88.8180513473812</v>
      </c>
      <c r="L1481">
        <v>97.260497670467743</v>
      </c>
      <c r="M1481">
        <v>106.1476816015097</v>
      </c>
      <c r="N1481">
        <v>115.89672330018099</v>
      </c>
      <c r="O1481">
        <v>125.496994815281</v>
      </c>
      <c r="P1481">
        <v>134.9811271461362</v>
      </c>
    </row>
    <row r="1482" spans="1:16" x14ac:dyDescent="0.25">
      <c r="A1482" t="s">
        <v>1395</v>
      </c>
      <c r="I1482">
        <v>73.630424322985291</v>
      </c>
      <c r="J1482">
        <v>80.891857475319512</v>
      </c>
      <c r="K1482">
        <v>88.818185726088103</v>
      </c>
      <c r="L1482">
        <v>97.260787014531402</v>
      </c>
      <c r="M1482">
        <v>106.148330499831</v>
      </c>
      <c r="N1482">
        <v>115.89763387940459</v>
      </c>
      <c r="O1482">
        <v>125.4984741414827</v>
      </c>
      <c r="P1482">
        <v>134.98288285641149</v>
      </c>
    </row>
    <row r="1483" spans="1:16" x14ac:dyDescent="0.25">
      <c r="A1483" t="s">
        <v>1396</v>
      </c>
      <c r="B1483">
        <v>5.1141890031198266E-4</v>
      </c>
      <c r="C1483">
        <v>1.0483261701425099E-3</v>
      </c>
      <c r="D1483">
        <v>1.611985308282925E-3</v>
      </c>
      <c r="E1483">
        <v>2.2037216601536991E-3</v>
      </c>
      <c r="F1483">
        <v>2.8249253611799452E-3</v>
      </c>
      <c r="G1483">
        <v>3.6922556743458992E-3</v>
      </c>
      <c r="H1483">
        <v>4.6028213796731436E-3</v>
      </c>
      <c r="I1483">
        <v>5.5587688564624066E-3</v>
      </c>
      <c r="J1483">
        <v>6.3140095187302452E-3</v>
      </c>
      <c r="K1483">
        <v>5.7706398134567899E-3</v>
      </c>
      <c r="L1483">
        <v>2.9261488119625301E-3</v>
      </c>
      <c r="M1483">
        <v>1.545716644991059E-3</v>
      </c>
      <c r="N1483">
        <v>1.972967877833126E-3</v>
      </c>
      <c r="O1483">
        <v>3.2537914557088121E-3</v>
      </c>
      <c r="P1483">
        <v>9.5576542980455315E-3</v>
      </c>
    </row>
    <row r="1484" spans="1:16" x14ac:dyDescent="0.25">
      <c r="A1484" t="s">
        <v>1397</v>
      </c>
      <c r="I1484">
        <v>73.630435338832768</v>
      </c>
      <c r="J1484">
        <v>80.891871496195122</v>
      </c>
      <c r="K1484">
        <v>88.818205332885938</v>
      </c>
      <c r="L1484">
        <v>97.260829366816566</v>
      </c>
      <c r="M1484">
        <v>106.1484253293298</v>
      </c>
      <c r="N1484">
        <v>115.8977676667522</v>
      </c>
      <c r="O1484">
        <v>125.498691603292</v>
      </c>
      <c r="P1484">
        <v>134.98314200910659</v>
      </c>
    </row>
    <row r="1485" spans="1:16" x14ac:dyDescent="0.25">
      <c r="A1485" t="s">
        <v>1398</v>
      </c>
      <c r="I1485">
        <v>2.735295101424108</v>
      </c>
      <c r="J1485">
        <v>3.006587137506143</v>
      </c>
      <c r="K1485">
        <v>3.3041583689476939</v>
      </c>
      <c r="L1485">
        <v>3.631106163256121</v>
      </c>
      <c r="M1485">
        <v>3.9896597063572208</v>
      </c>
      <c r="N1485">
        <v>4.3463665841744286</v>
      </c>
      <c r="O1485">
        <v>4.7461312083434866</v>
      </c>
      <c r="P1485">
        <v>5.1876595520120556</v>
      </c>
    </row>
    <row r="1486" spans="1:16" x14ac:dyDescent="0.25">
      <c r="A1486" t="s">
        <v>1399</v>
      </c>
      <c r="I1486">
        <v>2.7352947468345641</v>
      </c>
      <c r="J1486">
        <v>3.0065866905034442</v>
      </c>
      <c r="K1486">
        <v>3.30415778393477</v>
      </c>
      <c r="L1486">
        <v>3.6311054388514661</v>
      </c>
      <c r="M1486">
        <v>3.9896588198493861</v>
      </c>
      <c r="N1486">
        <v>4.3463613412830604</v>
      </c>
      <c r="O1486">
        <v>4.7461241243258936</v>
      </c>
      <c r="P1486">
        <v>5.187651623085582</v>
      </c>
    </row>
    <row r="1487" spans="1:16" x14ac:dyDescent="0.25">
      <c r="A1487" t="s">
        <v>1400</v>
      </c>
      <c r="I1487">
        <v>2.7352952754784461</v>
      </c>
      <c r="J1487">
        <v>3.0065873572977782</v>
      </c>
      <c r="K1487">
        <v>3.3041586570715449</v>
      </c>
      <c r="L1487">
        <v>3.631106521046334</v>
      </c>
      <c r="M1487">
        <v>3.989660145537806</v>
      </c>
      <c r="N1487">
        <v>4.3463691507374342</v>
      </c>
      <c r="O1487">
        <v>4.7461346794495354</v>
      </c>
      <c r="P1487">
        <v>5.1876634413735481</v>
      </c>
    </row>
    <row r="1488" spans="1:16" x14ac:dyDescent="0.25">
      <c r="A1488" t="s">
        <v>1401</v>
      </c>
      <c r="I1488">
        <v>2.731715698041417</v>
      </c>
      <c r="J1488">
        <v>3.0008838989215318</v>
      </c>
      <c r="K1488">
        <v>3.294570476666526</v>
      </c>
      <c r="L1488">
        <v>3.6067859070945829</v>
      </c>
      <c r="M1488">
        <v>3.9347410679985471</v>
      </c>
      <c r="N1488">
        <v>4.2938283523125218</v>
      </c>
      <c r="O1488">
        <v>4.6452844488913367</v>
      </c>
      <c r="P1488">
        <v>4.9877095971420609</v>
      </c>
    </row>
    <row r="1489" spans="1:16" x14ac:dyDescent="0.25">
      <c r="A1489" t="s">
        <v>1402</v>
      </c>
      <c r="I1489">
        <v>2.731715415712777</v>
      </c>
      <c r="J1489">
        <v>3.0008835384682389</v>
      </c>
      <c r="K1489">
        <v>3.2945699707722089</v>
      </c>
      <c r="L1489">
        <v>3.6067848090467129</v>
      </c>
      <c r="M1489">
        <v>3.9347386147215788</v>
      </c>
      <c r="N1489">
        <v>4.2938248728066712</v>
      </c>
      <c r="O1489">
        <v>4.6452787976309136</v>
      </c>
      <c r="P1489">
        <v>4.9877028560609107</v>
      </c>
    </row>
    <row r="1490" spans="1:16" x14ac:dyDescent="0.25">
      <c r="A1490" t="s">
        <v>1403</v>
      </c>
      <c r="I1490">
        <v>2.7317159148266739</v>
      </c>
      <c r="J1490">
        <v>3.0008841756554161</v>
      </c>
      <c r="K1490">
        <v>3.294570865018092</v>
      </c>
      <c r="L1490">
        <v>3.6067867498982409</v>
      </c>
      <c r="M1490">
        <v>3.9347429511766849</v>
      </c>
      <c r="N1490">
        <v>4.2938310223592566</v>
      </c>
      <c r="O1490">
        <v>4.6452887850609033</v>
      </c>
      <c r="P1490">
        <v>4.9877147682204592</v>
      </c>
    </row>
    <row r="1491" spans="1:16" x14ac:dyDescent="0.25">
      <c r="A1491" t="s">
        <v>1404</v>
      </c>
      <c r="I1491">
        <v>2.7317164781517751</v>
      </c>
      <c r="J1491">
        <v>3.000884895046108</v>
      </c>
      <c r="K1491">
        <v>3.294571874848446</v>
      </c>
      <c r="L1491">
        <v>3.606788941996502</v>
      </c>
      <c r="M1491">
        <v>3.934747847662897</v>
      </c>
      <c r="N1491">
        <v>4.2938379709428709</v>
      </c>
      <c r="O1491">
        <v>4.6453000724904614</v>
      </c>
      <c r="P1491">
        <v>4.9877282383370893</v>
      </c>
    </row>
    <row r="1492" spans="1:16" x14ac:dyDescent="0.25">
      <c r="A1492" t="s">
        <v>1405</v>
      </c>
      <c r="I1492">
        <v>2.7317157248822799</v>
      </c>
      <c r="J1492">
        <v>3.0008839334892108</v>
      </c>
      <c r="K1492">
        <v>3.2945705254740418</v>
      </c>
      <c r="L1492">
        <v>3.6067860136495229</v>
      </c>
      <c r="M1492">
        <v>3.9347413045467068</v>
      </c>
      <c r="N1492">
        <v>4.2938286940572334</v>
      </c>
      <c r="O1492">
        <v>4.6452850067797309</v>
      </c>
      <c r="P1492">
        <v>4.9877102721872504</v>
      </c>
    </row>
    <row r="1493" spans="1:16" x14ac:dyDescent="0.25">
      <c r="A1493" t="s">
        <v>1406</v>
      </c>
      <c r="I1493">
        <v>2.7317168602114159</v>
      </c>
      <c r="J1493">
        <v>3.0008853827372688</v>
      </c>
      <c r="K1493">
        <v>3.2945725592262112</v>
      </c>
      <c r="L1493">
        <v>3.6067904271450679</v>
      </c>
      <c r="M1493">
        <v>3.9347511661127532</v>
      </c>
      <c r="N1493">
        <v>4.2938426755397296</v>
      </c>
      <c r="O1493">
        <v>4.6453077126976048</v>
      </c>
      <c r="P1493">
        <v>4.9877373489421242</v>
      </c>
    </row>
    <row r="1494" spans="1:16" x14ac:dyDescent="0.25">
      <c r="A1494" t="s">
        <v>1407</v>
      </c>
      <c r="B1494">
        <v>6.2018359030924534E-4</v>
      </c>
      <c r="C1494">
        <v>1.2679565675582029E-3</v>
      </c>
      <c r="D1494">
        <v>2.1183965224207632E-3</v>
      </c>
      <c r="E1494">
        <v>3.0071598098966078E-3</v>
      </c>
      <c r="F1494">
        <v>3.9358925382513548E-3</v>
      </c>
      <c r="G1494">
        <v>4.9063077757498441E-3</v>
      </c>
      <c r="H1494">
        <v>5.9201901738074533E-3</v>
      </c>
      <c r="I1494">
        <v>7.2003720468291942E-3</v>
      </c>
      <c r="J1494">
        <v>8.345587737801672E-3</v>
      </c>
      <c r="K1494">
        <v>9.3314354188956204E-3</v>
      </c>
      <c r="L1494">
        <v>1.0489620138466179E-2</v>
      </c>
      <c r="M1494">
        <v>9.3398430248231752E-3</v>
      </c>
      <c r="N1494">
        <v>6.587880746557793E-3</v>
      </c>
      <c r="O1494">
        <v>7.8674195999911649E-3</v>
      </c>
      <c r="P1494">
        <v>1.7134420937972909E-2</v>
      </c>
    </row>
    <row r="1495" spans="1:16" x14ac:dyDescent="0.25">
      <c r="A1495" t="s">
        <v>1408</v>
      </c>
      <c r="B1495">
        <v>7.8797233891212608E-4</v>
      </c>
      <c r="C1495">
        <v>1.612274844547732E-3</v>
      </c>
      <c r="D1495">
        <v>2.6502456006996379E-3</v>
      </c>
      <c r="E1495">
        <v>3.7363054049299829E-3</v>
      </c>
      <c r="F1495">
        <v>4.8725706246076127E-3</v>
      </c>
      <c r="G1495">
        <v>6.0612450240575379E-3</v>
      </c>
      <c r="H1495">
        <v>7.3046236335997201E-3</v>
      </c>
      <c r="I1495">
        <v>8.8280309324527823E-3</v>
      </c>
      <c r="J1495">
        <v>1.022507071759092E-2</v>
      </c>
      <c r="K1495">
        <v>1.1470901694225421E-2</v>
      </c>
      <c r="L1495">
        <v>1.315712623469004E-2</v>
      </c>
      <c r="M1495">
        <v>1.504162301797775E-2</v>
      </c>
      <c r="N1495">
        <v>1.396807987476561E-2</v>
      </c>
      <c r="O1495">
        <v>1.1445345408282719E-2</v>
      </c>
      <c r="P1495">
        <v>2.1319921633537089E-2</v>
      </c>
    </row>
    <row r="1496" spans="1:16" x14ac:dyDescent="0.25">
      <c r="A1496" t="s">
        <v>1409</v>
      </c>
      <c r="I1496">
        <v>9.863977562082594</v>
      </c>
      <c r="J1496">
        <v>10.84299903538594</v>
      </c>
      <c r="K1496">
        <v>11.91733515671284</v>
      </c>
      <c r="L1496">
        <v>13.09682943219072</v>
      </c>
      <c r="M1496">
        <v>14.388949086151751</v>
      </c>
      <c r="N1496">
        <v>15.800830717680689</v>
      </c>
      <c r="O1496">
        <v>17.106222148982681</v>
      </c>
      <c r="P1496">
        <v>18.558989080366889</v>
      </c>
    </row>
    <row r="1497" spans="1:16" x14ac:dyDescent="0.25">
      <c r="A1497" t="s">
        <v>1410</v>
      </c>
      <c r="I1497">
        <v>9.8634764998831859</v>
      </c>
      <c r="J1497">
        <v>10.842970582000779</v>
      </c>
      <c r="K1497">
        <v>11.917220559062139</v>
      </c>
      <c r="L1497">
        <v>13.09804841516104</v>
      </c>
      <c r="M1497">
        <v>14.392106824148771</v>
      </c>
      <c r="N1497">
        <v>15.672992211362629</v>
      </c>
      <c r="O1497">
        <v>17.168504719550022</v>
      </c>
      <c r="P1497">
        <v>18.781058097627771</v>
      </c>
    </row>
    <row r="1498" spans="1:16" x14ac:dyDescent="0.25">
      <c r="A1498" t="s">
        <v>1411</v>
      </c>
      <c r="I1498">
        <v>7.2848441512775627E-2</v>
      </c>
      <c r="J1498">
        <v>0.1321320901866041</v>
      </c>
      <c r="K1498">
        <v>0.22251044990264579</v>
      </c>
      <c r="L1498">
        <v>0.33739724751847372</v>
      </c>
      <c r="M1498">
        <v>0.40693311058380682</v>
      </c>
      <c r="N1498">
        <v>0.51144296633899999</v>
      </c>
      <c r="O1498">
        <v>0.60600972423217914</v>
      </c>
      <c r="P1498">
        <v>0.72795221239343444</v>
      </c>
    </row>
    <row r="1499" spans="1:16" x14ac:dyDescent="0.25">
      <c r="A1499" t="s">
        <v>1412</v>
      </c>
      <c r="I1499">
        <v>9.863470583609212</v>
      </c>
      <c r="J1499">
        <v>10.842963343806341</v>
      </c>
      <c r="K1499">
        <v>11.91721124538074</v>
      </c>
      <c r="L1499">
        <v>13.09803710233688</v>
      </c>
      <c r="M1499">
        <v>14.39209295999556</v>
      </c>
      <c r="N1499">
        <v>15.67289302743219</v>
      </c>
      <c r="O1499">
        <v>17.168388112131058</v>
      </c>
      <c r="P1499">
        <v>18.780928180564921</v>
      </c>
    </row>
    <row r="1500" spans="1:16" x14ac:dyDescent="0.25">
      <c r="A1500" t="s">
        <v>1413</v>
      </c>
      <c r="I1500">
        <v>5.7792351871296228E-2</v>
      </c>
      <c r="J1500">
        <v>0.1407023145015153</v>
      </c>
      <c r="K1500">
        <v>0.17368574922888111</v>
      </c>
      <c r="L1500">
        <v>0.22309944622639771</v>
      </c>
      <c r="M1500">
        <v>0.2782648194829172</v>
      </c>
      <c r="N1500">
        <v>0.35135995131189129</v>
      </c>
      <c r="O1500">
        <v>0.42638220032639529</v>
      </c>
      <c r="P1500">
        <v>0.52312182486835823</v>
      </c>
    </row>
    <row r="1501" spans="1:16" x14ac:dyDescent="0.25">
      <c r="A1501" t="s">
        <v>1414</v>
      </c>
      <c r="B1501">
        <v>6.3386460595610933E-4</v>
      </c>
      <c r="C1501">
        <v>1.2966544854281399E-3</v>
      </c>
      <c r="D1501">
        <v>1.989613404045432E-3</v>
      </c>
      <c r="E1501">
        <v>2.8981835228084549E-3</v>
      </c>
      <c r="F1501">
        <v>3.8483019348373752E-3</v>
      </c>
      <c r="G1501">
        <v>4.8417690086216113E-3</v>
      </c>
      <c r="H1501">
        <v>5.8804571326733137E-3</v>
      </c>
      <c r="I1501">
        <v>6.9663149318868484E-3</v>
      </c>
      <c r="J1501">
        <v>8.1348826201320425E-3</v>
      </c>
      <c r="K1501">
        <v>9.1370744644480219E-3</v>
      </c>
      <c r="L1501">
        <v>1.004639823069592E-2</v>
      </c>
      <c r="M1501">
        <v>8.258736406611393E-3</v>
      </c>
      <c r="N1501">
        <v>5.7979129038688336E-3</v>
      </c>
      <c r="O1501">
        <v>7.3760166598326729E-3</v>
      </c>
      <c r="P1501">
        <v>1.6589580840933361E-2</v>
      </c>
    </row>
    <row r="1502" spans="1:16" x14ac:dyDescent="0.25">
      <c r="A1502" t="s">
        <v>1415</v>
      </c>
      <c r="I1502">
        <v>9.8634757159330952</v>
      </c>
      <c r="J1502">
        <v>10.842969629529151</v>
      </c>
      <c r="K1502">
        <v>11.9172193384222</v>
      </c>
      <c r="L1502">
        <v>13.0980469422142</v>
      </c>
      <c r="M1502">
        <v>14.39210502422784</v>
      </c>
      <c r="N1502">
        <v>15.6729789273775</v>
      </c>
      <c r="O1502">
        <v>17.168489121266649</v>
      </c>
      <c r="P1502">
        <v>18.781040744364731</v>
      </c>
    </row>
    <row r="1503" spans="1:16" x14ac:dyDescent="0.25">
      <c r="A1503" t="s">
        <v>1416</v>
      </c>
      <c r="I1503">
        <v>7.1073932998977657E-2</v>
      </c>
      <c r="J1503">
        <v>0.16096774168625241</v>
      </c>
      <c r="K1503">
        <v>0.22880991269674841</v>
      </c>
      <c r="L1503">
        <v>0.26645045772387799</v>
      </c>
      <c r="M1503">
        <v>0.33610962444941872</v>
      </c>
      <c r="N1503">
        <v>0.39394923365066398</v>
      </c>
      <c r="O1503">
        <v>0.48621247085891689</v>
      </c>
      <c r="P1503">
        <v>0.60518453819703133</v>
      </c>
    </row>
    <row r="1504" spans="1:16" x14ac:dyDescent="0.25">
      <c r="A1504" t="s">
        <v>1417</v>
      </c>
      <c r="I1504">
        <v>9.8654191688139754</v>
      </c>
      <c r="J1504">
        <v>10.84543651713898</v>
      </c>
      <c r="K1504">
        <v>11.921332894982861</v>
      </c>
      <c r="L1504">
        <v>13.101685897231309</v>
      </c>
      <c r="M1504">
        <v>14.395140097278439</v>
      </c>
      <c r="N1504">
        <v>15.80942736554001</v>
      </c>
      <c r="O1504">
        <v>17.347867130166879</v>
      </c>
      <c r="P1504">
        <v>18.99049321384836</v>
      </c>
    </row>
    <row r="1505" spans="1:16" x14ac:dyDescent="0.25">
      <c r="A1505" t="s">
        <v>1418</v>
      </c>
      <c r="I1505">
        <v>9.8654195777041238</v>
      </c>
      <c r="J1505">
        <v>10.845437024217469</v>
      </c>
      <c r="K1505">
        <v>11.92133353953205</v>
      </c>
      <c r="L1505">
        <v>13.1016867147582</v>
      </c>
      <c r="M1505">
        <v>14.39514113554065</v>
      </c>
      <c r="N1505">
        <v>15.809428689283621</v>
      </c>
      <c r="O1505">
        <v>17.34786882012947</v>
      </c>
      <c r="P1505">
        <v>18.990495220645158</v>
      </c>
    </row>
    <row r="1506" spans="1:16" x14ac:dyDescent="0.25">
      <c r="A1506" t="s">
        <v>1419</v>
      </c>
      <c r="I1506">
        <v>9.8654176674516041</v>
      </c>
      <c r="J1506">
        <v>10.84543465526634</v>
      </c>
      <c r="K1506">
        <v>11.92133052837182</v>
      </c>
      <c r="L1506">
        <v>13.101682895517801</v>
      </c>
      <c r="M1506">
        <v>14.395136285121289</v>
      </c>
      <c r="N1506">
        <v>15.809422505227261</v>
      </c>
      <c r="O1506">
        <v>17.347860925279139</v>
      </c>
      <c r="P1506">
        <v>18.99048584570783</v>
      </c>
    </row>
    <row r="1507" spans="1:16" x14ac:dyDescent="0.25">
      <c r="A1507" t="s">
        <v>1420</v>
      </c>
      <c r="B1507">
        <v>1.314279493274739E-3</v>
      </c>
      <c r="C1507">
        <v>2.7053948725280709E-3</v>
      </c>
      <c r="D1507">
        <v>4.1786790036970533E-3</v>
      </c>
      <c r="E1507">
        <v>5.7399480438368091E-3</v>
      </c>
      <c r="F1507">
        <v>7.3955608221637137E-3</v>
      </c>
      <c r="G1507">
        <v>9.1524877909204896E-3</v>
      </c>
      <c r="H1507">
        <v>1.101839147684972E-2</v>
      </c>
      <c r="I1507">
        <v>1.3001720836391371E-2</v>
      </c>
      <c r="J1507">
        <v>1.488928607624933E-2</v>
      </c>
      <c r="K1507">
        <v>1.6652321747728498E-2</v>
      </c>
      <c r="L1507">
        <v>1.8775965898506872E-2</v>
      </c>
      <c r="M1507">
        <v>2.1347901284842999E-2</v>
      </c>
      <c r="N1507">
        <v>2.4565598032942681E-2</v>
      </c>
      <c r="O1507">
        <v>2.9030791547660219E-2</v>
      </c>
      <c r="P1507">
        <v>4.335275027613493E-2</v>
      </c>
    </row>
    <row r="1508" spans="1:16" x14ac:dyDescent="0.25">
      <c r="A1508" t="s">
        <v>1421</v>
      </c>
      <c r="I1508">
        <v>38.78168469859353</v>
      </c>
      <c r="J1508">
        <v>42.493256797375182</v>
      </c>
      <c r="K1508">
        <v>46.484066454154323</v>
      </c>
      <c r="L1508">
        <v>50.468888356124268</v>
      </c>
      <c r="M1508">
        <v>54.247217399915513</v>
      </c>
      <c r="N1508">
        <v>58.465067622875367</v>
      </c>
      <c r="O1508">
        <v>61.495248991747218</v>
      </c>
      <c r="P1508">
        <v>63.90659083164207</v>
      </c>
    </row>
    <row r="1509" spans="1:16" x14ac:dyDescent="0.25">
      <c r="A1509" t="s">
        <v>1422</v>
      </c>
      <c r="B1509">
        <v>1.3193706896642401E-4</v>
      </c>
      <c r="C1509">
        <v>2.7046776814218602E-4</v>
      </c>
      <c r="D1509">
        <v>4.159213430324459E-4</v>
      </c>
      <c r="E1509">
        <v>5.6864344618915363E-4</v>
      </c>
      <c r="F1509">
        <v>7.2899695089627772E-4</v>
      </c>
      <c r="G1509">
        <v>9.5124219753377041E-4</v>
      </c>
      <c r="H1509">
        <v>1.1845943932748629E-3</v>
      </c>
      <c r="I1509">
        <v>1.429608244949666E-3</v>
      </c>
      <c r="J1509">
        <v>1.6245240395242021E-3</v>
      </c>
      <c r="K1509">
        <v>1.4863127975208641E-3</v>
      </c>
      <c r="L1509">
        <v>7.5756369649543657E-4</v>
      </c>
      <c r="M1509">
        <v>4.043906197322723E-4</v>
      </c>
      <c r="N1509">
        <v>5.1612713855326393E-4</v>
      </c>
      <c r="O1509">
        <v>8.5126252978721213E-4</v>
      </c>
      <c r="P1509">
        <v>2.5850486762993771E-3</v>
      </c>
    </row>
    <row r="1510" spans="1:16" x14ac:dyDescent="0.25">
      <c r="A1510" t="s">
        <v>1423</v>
      </c>
      <c r="I1510">
        <v>0.79721229931096516</v>
      </c>
      <c r="J1510">
        <v>0.87608111196246252</v>
      </c>
      <c r="K1510">
        <v>0.96247002939575443</v>
      </c>
      <c r="L1510">
        <v>1.0572651420107919</v>
      </c>
      <c r="M1510">
        <v>1.1552751556111751</v>
      </c>
      <c r="N1510">
        <v>1.263650776338924</v>
      </c>
      <c r="O1510">
        <v>1.3759666761925931</v>
      </c>
      <c r="P1510">
        <v>1.479451339465522</v>
      </c>
    </row>
    <row r="1511" spans="1:16" x14ac:dyDescent="0.25">
      <c r="A1511" t="s">
        <v>1424</v>
      </c>
      <c r="I1511">
        <v>0.79721209900110934</v>
      </c>
      <c r="J1511">
        <v>0.8760808581786711</v>
      </c>
      <c r="K1511">
        <v>0.96246969128897342</v>
      </c>
      <c r="L1511">
        <v>1.057264714030111</v>
      </c>
      <c r="M1511">
        <v>1.155273655508724</v>
      </c>
      <c r="N1511">
        <v>1.2636486251899559</v>
      </c>
      <c r="O1511">
        <v>1.3759634401488261</v>
      </c>
      <c r="P1511">
        <v>1.479447100746434</v>
      </c>
    </row>
    <row r="1512" spans="1:16" x14ac:dyDescent="0.25">
      <c r="A1512" t="s">
        <v>1425</v>
      </c>
      <c r="I1512">
        <v>0.79721226042528581</v>
      </c>
      <c r="J1512">
        <v>0.87608106269564767</v>
      </c>
      <c r="K1512">
        <v>0.9624699637589238</v>
      </c>
      <c r="L1512">
        <v>1.057265058926232</v>
      </c>
      <c r="M1512">
        <v>1.15527486440298</v>
      </c>
      <c r="N1512">
        <v>1.263650358741965</v>
      </c>
      <c r="O1512">
        <v>1.375966047980963</v>
      </c>
      <c r="P1512">
        <v>1.479450516595505</v>
      </c>
    </row>
    <row r="1513" spans="1:16" x14ac:dyDescent="0.25">
      <c r="A1513" t="s">
        <v>1426</v>
      </c>
      <c r="I1513">
        <v>0.79776959913430945</v>
      </c>
      <c r="J1513">
        <v>0.87697648490546654</v>
      </c>
      <c r="K1513">
        <v>0.96390168695420719</v>
      </c>
      <c r="L1513">
        <v>1.0593466280405739</v>
      </c>
      <c r="M1513">
        <v>1.1639286098558339</v>
      </c>
      <c r="N1513">
        <v>1.278249379955128</v>
      </c>
      <c r="O1513">
        <v>1.384068099030157</v>
      </c>
      <c r="P1513">
        <v>1.502040563423007</v>
      </c>
    </row>
    <row r="1514" spans="1:16" x14ac:dyDescent="0.25">
      <c r="A1514" t="s">
        <v>1427</v>
      </c>
      <c r="I1514">
        <v>0.79721301968567826</v>
      </c>
      <c r="J1514">
        <v>0.87608202469368757</v>
      </c>
      <c r="K1514">
        <v>0.96247124545657636</v>
      </c>
      <c r="L1514">
        <v>1.0572666814186871</v>
      </c>
      <c r="M1514">
        <v>1.1552805501224941</v>
      </c>
      <c r="N1514">
        <v>1.2636585125393369</v>
      </c>
      <c r="O1514">
        <v>1.3759783147513209</v>
      </c>
      <c r="P1514">
        <v>1.479466585235337</v>
      </c>
    </row>
    <row r="1515" spans="1:16" x14ac:dyDescent="0.25">
      <c r="A1515" t="s">
        <v>1428</v>
      </c>
      <c r="I1515">
        <v>0.79721312888714857</v>
      </c>
      <c r="J1515">
        <v>0.87608216306675568</v>
      </c>
      <c r="K1515">
        <v>0.96247142982545519</v>
      </c>
      <c r="L1515">
        <v>1.0572669148309981</v>
      </c>
      <c r="M1515">
        <v>1.1552813678502381</v>
      </c>
      <c r="N1515">
        <v>1.263659685299475</v>
      </c>
      <c r="O1515">
        <v>1.375980079186975</v>
      </c>
      <c r="P1515">
        <v>1.4794688966839351</v>
      </c>
    </row>
    <row r="1516" spans="1:16" x14ac:dyDescent="0.25">
      <c r="A1516" t="s">
        <v>1429</v>
      </c>
      <c r="B1516">
        <v>3.999454867812437E-4</v>
      </c>
      <c r="C1516">
        <v>8.1447442542910474E-4</v>
      </c>
      <c r="D1516">
        <v>1.409238176616708E-3</v>
      </c>
      <c r="E1516">
        <v>2.024948609448698E-3</v>
      </c>
      <c r="F1516">
        <v>2.6632951122750269E-3</v>
      </c>
      <c r="G1516">
        <v>3.3258426379124901E-3</v>
      </c>
      <c r="H1516">
        <v>4.0141102641304636E-3</v>
      </c>
      <c r="I1516">
        <v>4.9403125067721569E-3</v>
      </c>
      <c r="J1516">
        <v>5.745268802856131E-3</v>
      </c>
      <c r="K1516">
        <v>6.3283451544331364E-3</v>
      </c>
      <c r="L1516">
        <v>5.2422561110397996E-3</v>
      </c>
      <c r="M1516">
        <v>2.9342906036962549E-3</v>
      </c>
      <c r="N1516">
        <v>3.3216270394000988E-3</v>
      </c>
      <c r="O1516">
        <v>4.5940024628907681E-3</v>
      </c>
      <c r="P1516">
        <v>1.089610317811813E-2</v>
      </c>
    </row>
    <row r="1517" spans="1:16" x14ac:dyDescent="0.25">
      <c r="A1517" t="s">
        <v>1430</v>
      </c>
      <c r="B1517">
        <v>1.9978367093362419E-2</v>
      </c>
      <c r="C1517">
        <v>0.23711858814173281</v>
      </c>
      <c r="D1517">
        <v>0.47057389471856192</v>
      </c>
      <c r="E1517">
        <v>0.70867675809002117</v>
      </c>
      <c r="F1517">
        <v>26.236665447360959</v>
      </c>
      <c r="G1517">
        <v>26.46704411095498</v>
      </c>
      <c r="H1517">
        <v>26.540986605657992</v>
      </c>
      <c r="I1517">
        <v>26.54194462301114</v>
      </c>
      <c r="J1517">
        <v>26.54270101976055</v>
      </c>
      <c r="K1517">
        <v>26.25596371517992</v>
      </c>
      <c r="L1517">
        <v>7.8044120997637134E-2</v>
      </c>
      <c r="M1517">
        <v>1.546141332358283E-3</v>
      </c>
      <c r="N1517">
        <v>1.9732573247608189E-3</v>
      </c>
      <c r="O1517">
        <v>3.254192450395552E-3</v>
      </c>
      <c r="P1517">
        <v>9.5596508296270158E-3</v>
      </c>
    </row>
    <row r="1518" spans="1:16" x14ac:dyDescent="0.25">
      <c r="A1518" t="s">
        <v>1431</v>
      </c>
      <c r="I1518">
        <v>30.378009584779921</v>
      </c>
      <c r="J1518">
        <v>33.389436118636311</v>
      </c>
      <c r="K1518">
        <v>36.684851696195501</v>
      </c>
      <c r="L1518">
        <v>40.213678983535679</v>
      </c>
      <c r="M1518">
        <v>43.951503045105547</v>
      </c>
      <c r="N1518">
        <v>48.057097597407733</v>
      </c>
      <c r="O1518">
        <v>52.161107988054482</v>
      </c>
      <c r="P1518">
        <v>56.293705169562678</v>
      </c>
    </row>
    <row r="1519" spans="1:16" x14ac:dyDescent="0.25">
      <c r="A1519" t="s">
        <v>1432</v>
      </c>
      <c r="B1519">
        <v>50.596233187930181</v>
      </c>
      <c r="C1519">
        <v>50.596233187930181</v>
      </c>
      <c r="D1519">
        <v>50.596233187930181</v>
      </c>
      <c r="E1519">
        <v>50.596233187930181</v>
      </c>
      <c r="F1519">
        <v>25.298116593965091</v>
      </c>
      <c r="G1519">
        <v>25.298116593965091</v>
      </c>
      <c r="H1519">
        <v>25.298116593965091</v>
      </c>
      <c r="I1519">
        <v>25.298116593965091</v>
      </c>
      <c r="J1519">
        <v>25.298116593965091</v>
      </c>
    </row>
    <row r="1520" spans="1:16" x14ac:dyDescent="0.25">
      <c r="A1520" t="s">
        <v>1433</v>
      </c>
      <c r="B1520">
        <v>1.211245791907131E-2</v>
      </c>
      <c r="C1520">
        <v>4.1428522282583993E-2</v>
      </c>
      <c r="D1520">
        <v>7.7684752819419084E-2</v>
      </c>
      <c r="E1520">
        <v>0.12046597000160721</v>
      </c>
      <c r="F1520">
        <v>3.4003511551810979</v>
      </c>
      <c r="G1520">
        <v>3.4298062914866581</v>
      </c>
      <c r="H1520">
        <v>3.4380564917232999</v>
      </c>
      <c r="I1520">
        <v>3.4390144285364328</v>
      </c>
      <c r="J1520">
        <v>3.4397707798740771</v>
      </c>
      <c r="K1520">
        <v>3.389964644132645</v>
      </c>
      <c r="L1520">
        <v>1.158238726747853E-2</v>
      </c>
      <c r="M1520">
        <v>1.546088597656526E-3</v>
      </c>
      <c r="N1520">
        <v>1.9731301178386568E-3</v>
      </c>
      <c r="O1520">
        <v>3.2536946542162009E-3</v>
      </c>
      <c r="P1520">
        <v>9.5540109703803958E-3</v>
      </c>
    </row>
    <row r="1521" spans="1:16" x14ac:dyDescent="0.25">
      <c r="A1521" t="s">
        <v>1434</v>
      </c>
      <c r="I1521">
        <v>12.31202976554744</v>
      </c>
      <c r="J1521">
        <v>13.532850861825249</v>
      </c>
      <c r="K1521">
        <v>14.869213053176869</v>
      </c>
      <c r="L1521">
        <v>16.304609256346541</v>
      </c>
      <c r="M1521">
        <v>17.829806828801711</v>
      </c>
      <c r="N1521">
        <v>19.504225238272259</v>
      </c>
      <c r="O1521">
        <v>21.19037502943991</v>
      </c>
      <c r="P1521">
        <v>22.898737285930579</v>
      </c>
    </row>
    <row r="1522" spans="1:16" x14ac:dyDescent="0.25">
      <c r="A1522" t="s">
        <v>1435</v>
      </c>
      <c r="B1522">
        <v>6.5510282867651233</v>
      </c>
      <c r="C1522">
        <v>6.5510282867651233</v>
      </c>
      <c r="D1522">
        <v>6.5510282867651233</v>
      </c>
      <c r="E1522">
        <v>6.5510282867651233</v>
      </c>
      <c r="F1522">
        <v>3.2755141433825621</v>
      </c>
      <c r="G1522">
        <v>3.2755141433825621</v>
      </c>
      <c r="H1522">
        <v>3.2755141433825621</v>
      </c>
      <c r="I1522">
        <v>3.2755141433825621</v>
      </c>
      <c r="J1522">
        <v>3.2755141433825621</v>
      </c>
    </row>
    <row r="1523" spans="1:16" x14ac:dyDescent="0.25">
      <c r="A1523" t="s">
        <v>1436</v>
      </c>
      <c r="I1523">
        <v>1502.1309597956049</v>
      </c>
      <c r="J1523">
        <v>1650.1099305142791</v>
      </c>
      <c r="K1523">
        <v>1800.6728493965079</v>
      </c>
      <c r="L1523">
        <v>1959.6844677858439</v>
      </c>
      <c r="M1523">
        <v>2127.0895864941299</v>
      </c>
      <c r="N1523">
        <v>2298.4077525287989</v>
      </c>
      <c r="O1523">
        <v>2461.1390062374971</v>
      </c>
      <c r="P1523">
        <v>2564.2764642937618</v>
      </c>
    </row>
    <row r="1524" spans="1:16" x14ac:dyDescent="0.25">
      <c r="A1524" t="s">
        <v>1437</v>
      </c>
      <c r="B1524">
        <v>5.5536654447920133E-3</v>
      </c>
      <c r="C1524">
        <v>0.4294906297450351</v>
      </c>
      <c r="D1524">
        <v>1.143745434270633</v>
      </c>
      <c r="E1524">
        <v>158.2924473260604</v>
      </c>
      <c r="F1524">
        <v>159.4021518736696</v>
      </c>
      <c r="G1524">
        <v>160.08143961604739</v>
      </c>
      <c r="H1524">
        <v>160.1372718756873</v>
      </c>
      <c r="I1524">
        <v>2.9892904204483188</v>
      </c>
      <c r="J1524">
        <v>1.8745391127808411</v>
      </c>
      <c r="K1524">
        <v>0.154825906563205</v>
      </c>
      <c r="L1524">
        <v>2.7590105160742732E-4</v>
      </c>
      <c r="M1524">
        <v>3.5212747441343642E-4</v>
      </c>
      <c r="N1524">
        <v>4.4941343239729068E-4</v>
      </c>
      <c r="O1524">
        <v>5.735773201957031E-4</v>
      </c>
      <c r="P1524">
        <v>3.4069071854932382E-3</v>
      </c>
    </row>
    <row r="1525" spans="1:16" x14ac:dyDescent="0.25">
      <c r="A1525" t="s">
        <v>1438</v>
      </c>
      <c r="I1525">
        <v>1502.1125437001449</v>
      </c>
      <c r="J1525">
        <v>1650.0879044207761</v>
      </c>
      <c r="K1525">
        <v>1800.5815884694639</v>
      </c>
      <c r="L1525">
        <v>1959.488661700884</v>
      </c>
      <c r="M1525">
        <v>2126.7638936764479</v>
      </c>
      <c r="N1525">
        <v>2297.9188477851471</v>
      </c>
      <c r="O1525">
        <v>2460.450574211276</v>
      </c>
      <c r="P1525">
        <v>2563.456890268631</v>
      </c>
    </row>
    <row r="1526" spans="1:16" x14ac:dyDescent="0.25">
      <c r="A1526" t="s">
        <v>1439</v>
      </c>
      <c r="B1526">
        <v>156.41551469380909</v>
      </c>
      <c r="C1526">
        <v>156.41551469380909</v>
      </c>
      <c r="D1526">
        <v>156.41551469380909</v>
      </c>
    </row>
    <row r="1527" spans="1:16" x14ac:dyDescent="0.25">
      <c r="A1527" t="s">
        <v>1440</v>
      </c>
      <c r="I1527">
        <v>1505.8250750572649</v>
      </c>
      <c r="J1527">
        <v>1655.371761260817</v>
      </c>
      <c r="K1527">
        <v>1819.4244498131879</v>
      </c>
      <c r="L1527">
        <v>1999.641055619185</v>
      </c>
      <c r="M1527">
        <v>2185.8370467899408</v>
      </c>
      <c r="N1527">
        <v>2398.2593617081002</v>
      </c>
      <c r="O1527">
        <v>2601.740193623481</v>
      </c>
      <c r="P1527">
        <v>2811.9899333999711</v>
      </c>
    </row>
    <row r="1528" spans="1:16" x14ac:dyDescent="0.25">
      <c r="A1528" t="s">
        <v>1441</v>
      </c>
      <c r="I1528">
        <v>2197.8782773394928</v>
      </c>
      <c r="J1528">
        <v>2416.0717480561721</v>
      </c>
      <c r="K1528">
        <v>2655.3813015399328</v>
      </c>
      <c r="L1528">
        <v>2918.2425368541899</v>
      </c>
      <c r="M1528">
        <v>3189.0656886441898</v>
      </c>
      <c r="N1528">
        <v>3498.334879378383</v>
      </c>
      <c r="O1528">
        <v>3793.4024308058579</v>
      </c>
      <c r="P1528">
        <v>4097.0380977872428</v>
      </c>
    </row>
    <row r="1529" spans="1:16" x14ac:dyDescent="0.25">
      <c r="A1529" t="s">
        <v>1442</v>
      </c>
      <c r="I1529">
        <v>1504.7178734704671</v>
      </c>
      <c r="J1529">
        <v>1653.707303787377</v>
      </c>
      <c r="K1529">
        <v>1816.589803125074</v>
      </c>
      <c r="L1529">
        <v>1988.531998190675</v>
      </c>
      <c r="M1529">
        <v>2171.6173119968648</v>
      </c>
      <c r="N1529">
        <v>2369.2600712991812</v>
      </c>
      <c r="O1529">
        <v>2567.258728167817</v>
      </c>
      <c r="P1529">
        <v>2756.8439362902041</v>
      </c>
    </row>
    <row r="1530" spans="1:16" x14ac:dyDescent="0.25">
      <c r="A1530" t="s">
        <v>1443</v>
      </c>
      <c r="I1530">
        <v>1504.777747496752</v>
      </c>
      <c r="J1530">
        <v>1653.8042580774329</v>
      </c>
      <c r="K1530">
        <v>1816.785855154918</v>
      </c>
      <c r="L1530">
        <v>1987.35951436972</v>
      </c>
      <c r="M1530">
        <v>2171.6160844902452</v>
      </c>
      <c r="N1530">
        <v>2367.0786559651142</v>
      </c>
      <c r="O1530">
        <v>2564.0642443993202</v>
      </c>
      <c r="P1530">
        <v>2755.6026720992468</v>
      </c>
    </row>
    <row r="1531" spans="1:16" x14ac:dyDescent="0.25">
      <c r="A1531" t="s">
        <v>1444</v>
      </c>
      <c r="B1531">
        <v>2.176729946848352E-2</v>
      </c>
      <c r="C1531">
        <v>6.6149379158780466</v>
      </c>
      <c r="D1531">
        <v>582.23232867246725</v>
      </c>
      <c r="E1531">
        <v>586.35225175361734</v>
      </c>
      <c r="F1531">
        <v>593.74655188689292</v>
      </c>
      <c r="G1531">
        <v>597.8347915417329</v>
      </c>
      <c r="H1531">
        <v>599.12661638815575</v>
      </c>
      <c r="I1531">
        <v>599.12757449287449</v>
      </c>
      <c r="J1531">
        <v>599.10656365081843</v>
      </c>
      <c r="K1531">
        <v>125.7726908463158</v>
      </c>
      <c r="L1531">
        <v>1.492854376097132E-3</v>
      </c>
      <c r="M1531">
        <v>1.2745585081736419E-3</v>
      </c>
      <c r="N1531">
        <v>1.6266933628291209E-3</v>
      </c>
      <c r="O1531">
        <v>2.4621540864403851E-3</v>
      </c>
      <c r="P1531">
        <v>8.0078853381649103E-3</v>
      </c>
    </row>
    <row r="1532" spans="1:16" x14ac:dyDescent="0.25">
      <c r="A1532" t="s">
        <v>1445</v>
      </c>
      <c r="B1532">
        <v>1144.1715443494891</v>
      </c>
      <c r="C1532">
        <v>1144.1715443494891</v>
      </c>
      <c r="D1532">
        <v>572.08577217474431</v>
      </c>
      <c r="E1532">
        <v>572.08577217474431</v>
      </c>
      <c r="F1532">
        <v>572.08577217474431</v>
      </c>
      <c r="G1532">
        <v>572.08577217474431</v>
      </c>
      <c r="H1532">
        <v>572.08577217474431</v>
      </c>
    </row>
    <row r="1533" spans="1:16" x14ac:dyDescent="0.25">
      <c r="A1533" t="s">
        <v>1446</v>
      </c>
      <c r="I1533">
        <v>1498.6550047355379</v>
      </c>
      <c r="J1533">
        <v>1635.804713964744</v>
      </c>
      <c r="K1533">
        <v>1783.000308080758</v>
      </c>
      <c r="L1533">
        <v>1939.9446627235011</v>
      </c>
      <c r="M1533">
        <v>2105.076880343554</v>
      </c>
      <c r="N1533">
        <v>2273.917509372041</v>
      </c>
      <c r="O1533">
        <v>2434.0824438356531</v>
      </c>
      <c r="P1533">
        <v>2535.6816031140611</v>
      </c>
    </row>
    <row r="1534" spans="1:16" x14ac:dyDescent="0.25">
      <c r="A1534" t="s">
        <v>1447</v>
      </c>
      <c r="B1534">
        <v>7.0749740503433145E-4</v>
      </c>
      <c r="C1534">
        <v>336.67723415308637</v>
      </c>
      <c r="D1534">
        <v>338.21391473293158</v>
      </c>
      <c r="E1534">
        <v>339.75060972266738</v>
      </c>
      <c r="F1534">
        <v>341.59701878701941</v>
      </c>
      <c r="G1534">
        <v>343.13371488039752</v>
      </c>
      <c r="H1534">
        <v>343.69734062959191</v>
      </c>
      <c r="I1534">
        <v>2.4509753584031158E-4</v>
      </c>
      <c r="J1534">
        <v>2.5735229631667831E-4</v>
      </c>
      <c r="K1534">
        <v>5.404404226637356E-5</v>
      </c>
      <c r="L1534">
        <v>6.8975400005643378E-5</v>
      </c>
      <c r="M1534">
        <v>8.80320343866256E-5</v>
      </c>
      <c r="N1534">
        <v>1.123536392354896E-4</v>
      </c>
      <c r="O1534">
        <v>1.4339483090226149E-4</v>
      </c>
      <c r="P1534">
        <v>9.1505507321349322E-4</v>
      </c>
    </row>
    <row r="1535" spans="1:16" x14ac:dyDescent="0.25">
      <c r="A1535" t="s">
        <v>1448</v>
      </c>
      <c r="B1535">
        <v>335.75986390732021</v>
      </c>
    </row>
    <row r="1536" spans="1:16" x14ac:dyDescent="0.25">
      <c r="A1536" t="s">
        <v>1449</v>
      </c>
      <c r="I1536">
        <v>1498.312985723981</v>
      </c>
      <c r="J1536">
        <v>1634.948171920596</v>
      </c>
      <c r="K1536">
        <v>1781.36224251816</v>
      </c>
      <c r="L1536">
        <v>1937.36090720576</v>
      </c>
      <c r="M1536">
        <v>2101.3475055906019</v>
      </c>
      <c r="N1536">
        <v>2268.785724868399</v>
      </c>
      <c r="O1536">
        <v>2427.2910415356992</v>
      </c>
      <c r="P1536">
        <v>2527.880656417587</v>
      </c>
    </row>
    <row r="1537" spans="1:16" x14ac:dyDescent="0.25">
      <c r="A1537" t="s">
        <v>1450</v>
      </c>
      <c r="B1537">
        <v>2.0236855067733198E-3</v>
      </c>
      <c r="C1537">
        <v>1081.336521771085</v>
      </c>
      <c r="D1537">
        <v>1086.2720069918</v>
      </c>
      <c r="E1537">
        <v>1091.207538571603</v>
      </c>
      <c r="F1537">
        <v>1097.137806150489</v>
      </c>
      <c r="G1537">
        <v>1102.073339579802</v>
      </c>
      <c r="H1537">
        <v>1103.871624295844</v>
      </c>
      <c r="I1537">
        <v>2.4509753600595338E-4</v>
      </c>
      <c r="J1537">
        <v>2.573522965230184E-4</v>
      </c>
      <c r="K1537">
        <v>5.4044042262028037E-5</v>
      </c>
      <c r="L1537">
        <v>6.897540000950765E-5</v>
      </c>
      <c r="M1537">
        <v>8.8032034397434879E-5</v>
      </c>
      <c r="N1537">
        <v>1.123536392563364E-4</v>
      </c>
      <c r="O1537">
        <v>1.4339483093336389E-4</v>
      </c>
      <c r="P1537">
        <v>9.1505507355000638E-4</v>
      </c>
    </row>
    <row r="1538" spans="1:16" x14ac:dyDescent="0.25">
      <c r="A1538" t="s">
        <v>1451</v>
      </c>
      <c r="B1538">
        <v>1078.390328860386</v>
      </c>
    </row>
    <row r="1539" spans="1:16" x14ac:dyDescent="0.25">
      <c r="A1539" t="s">
        <v>1452</v>
      </c>
      <c r="I1539">
        <v>1504.694721188072</v>
      </c>
      <c r="J1539">
        <v>1653.66655114789</v>
      </c>
      <c r="K1539">
        <v>1816.487493942001</v>
      </c>
      <c r="L1539">
        <v>1989.5257656897529</v>
      </c>
      <c r="M1539">
        <v>2171.453308378645</v>
      </c>
      <c r="N1539">
        <v>2371.1145973515522</v>
      </c>
      <c r="O1539">
        <v>2567.2155463817971</v>
      </c>
      <c r="P1539">
        <v>2760.9387174696508</v>
      </c>
    </row>
    <row r="1540" spans="1:16" x14ac:dyDescent="0.25">
      <c r="A1540" t="s">
        <v>1453</v>
      </c>
      <c r="I1540">
        <v>1504.7171946988431</v>
      </c>
      <c r="J1540">
        <v>1653.693595642018</v>
      </c>
      <c r="K1540">
        <v>1816.523364321602</v>
      </c>
      <c r="L1540">
        <v>1989.6178216261169</v>
      </c>
      <c r="M1540">
        <v>2171.6883048326399</v>
      </c>
      <c r="N1540">
        <v>2371.4517678974348</v>
      </c>
      <c r="O1540">
        <v>2567.788358395062</v>
      </c>
      <c r="P1540">
        <v>2761.6244780586139</v>
      </c>
    </row>
    <row r="1541" spans="1:16" x14ac:dyDescent="0.25">
      <c r="A1541" t="s">
        <v>1454</v>
      </c>
      <c r="B1541">
        <v>5.026830764573976</v>
      </c>
      <c r="C1541">
        <v>5.026830764573976</v>
      </c>
      <c r="D1541">
        <v>5.026830764573976</v>
      </c>
      <c r="E1541">
        <v>5.026830764573976</v>
      </c>
      <c r="F1541">
        <v>2.513415382286988</v>
      </c>
      <c r="G1541">
        <v>2.513415382286988</v>
      </c>
      <c r="H1541">
        <v>2.513415382286988</v>
      </c>
      <c r="I1541">
        <v>2.513415382286988</v>
      </c>
      <c r="J1541">
        <v>2.513415382286988</v>
      </c>
    </row>
    <row r="1542" spans="1:16" x14ac:dyDescent="0.25">
      <c r="A1542" t="s">
        <v>1455</v>
      </c>
      <c r="B1542">
        <v>2.8214315463309499E-2</v>
      </c>
      <c r="C1542">
        <v>1.577718313786634</v>
      </c>
      <c r="D1542">
        <v>3.332784207351144</v>
      </c>
      <c r="E1542">
        <v>4.48850607053304</v>
      </c>
      <c r="F1542">
        <v>5.7113989178702873</v>
      </c>
      <c r="G1542">
        <v>6.9470579288984329</v>
      </c>
      <c r="H1542">
        <v>7.7315338985694702</v>
      </c>
      <c r="I1542">
        <v>7.7324920023856674</v>
      </c>
      <c r="J1542">
        <v>7.7332484590500581</v>
      </c>
      <c r="K1542">
        <v>5.8483361272171006</v>
      </c>
      <c r="L1542">
        <v>0.56331376700029956</v>
      </c>
      <c r="M1542">
        <v>1.546276858545106E-3</v>
      </c>
      <c r="N1542">
        <v>1.9734815232346579E-3</v>
      </c>
      <c r="O1542">
        <v>3.254905170298068E-3</v>
      </c>
      <c r="P1542">
        <v>9.5671074759381032E-3</v>
      </c>
    </row>
    <row r="1543" spans="1:16" x14ac:dyDescent="0.25">
      <c r="A1543" t="s">
        <v>1456</v>
      </c>
      <c r="I1543">
        <v>1504.720738374926</v>
      </c>
      <c r="J1543">
        <v>1653.697980934026</v>
      </c>
      <c r="K1543">
        <v>1816.5293386864059</v>
      </c>
      <c r="L1543">
        <v>1989.6325388394309</v>
      </c>
      <c r="M1543">
        <v>2171.7243962414618</v>
      </c>
      <c r="N1543">
        <v>2371.5036522508271</v>
      </c>
      <c r="O1543">
        <v>2567.875249979234</v>
      </c>
      <c r="P1543">
        <v>2761.7285835606581</v>
      </c>
    </row>
    <row r="1544" spans="1:16" x14ac:dyDescent="0.25">
      <c r="A1544" t="s">
        <v>1457</v>
      </c>
      <c r="B1544">
        <v>5.0268307645739698</v>
      </c>
      <c r="C1544">
        <v>5.0268307645739698</v>
      </c>
      <c r="D1544">
        <v>5.0268307645739698</v>
      </c>
      <c r="E1544">
        <v>5.0268307645739698</v>
      </c>
      <c r="F1544">
        <v>2.5134153822869849</v>
      </c>
      <c r="G1544">
        <v>2.5134153822869849</v>
      </c>
      <c r="H1544">
        <v>2.5134153822869849</v>
      </c>
      <c r="I1544">
        <v>2.5134153822869849</v>
      </c>
      <c r="J1544">
        <v>2.5134153822869849</v>
      </c>
    </row>
    <row r="1545" spans="1:16" x14ac:dyDescent="0.25">
      <c r="A1545" t="s">
        <v>1458</v>
      </c>
      <c r="I1545">
        <v>55.888533077824633</v>
      </c>
      <c r="J1545">
        <v>61.4372547040754</v>
      </c>
      <c r="K1545">
        <v>67.523671725238557</v>
      </c>
      <c r="L1545">
        <v>74.208908338363216</v>
      </c>
      <c r="M1545">
        <v>81.539519319602633</v>
      </c>
      <c r="N1545">
        <v>88.819925768505769</v>
      </c>
      <c r="O1545">
        <v>96.985576554566606</v>
      </c>
      <c r="P1545">
        <v>106.00140350904189</v>
      </c>
    </row>
    <row r="1546" spans="1:16" x14ac:dyDescent="0.25">
      <c r="A1546" t="s">
        <v>1459</v>
      </c>
      <c r="I1546">
        <v>55.888398845138923</v>
      </c>
      <c r="J1546">
        <v>61.437086986460343</v>
      </c>
      <c r="K1546">
        <v>67.523452962312078</v>
      </c>
      <c r="L1546">
        <v>74.208635771977171</v>
      </c>
      <c r="M1546">
        <v>81.539182695714928</v>
      </c>
      <c r="N1546">
        <v>88.817723102432112</v>
      </c>
      <c r="O1546">
        <v>96.982595855914639</v>
      </c>
      <c r="P1546">
        <v>105.9980670783132</v>
      </c>
    </row>
    <row r="1547" spans="1:16" x14ac:dyDescent="0.25">
      <c r="A1547" t="s">
        <v>1460</v>
      </c>
      <c r="I1547">
        <v>55.888599846299613</v>
      </c>
      <c r="J1547">
        <v>61.437338768381302</v>
      </c>
      <c r="K1547">
        <v>67.523781994885425</v>
      </c>
      <c r="L1547">
        <v>74.209046329174186</v>
      </c>
      <c r="M1547">
        <v>81.539690382323059</v>
      </c>
      <c r="N1547">
        <v>88.821006457769371</v>
      </c>
      <c r="O1547">
        <v>96.987039853731844</v>
      </c>
      <c r="P1547">
        <v>106.0030428647208</v>
      </c>
    </row>
    <row r="1548" spans="1:16" x14ac:dyDescent="0.25">
      <c r="A1548" t="s">
        <v>1461</v>
      </c>
      <c r="I1548">
        <v>55.820346070185558</v>
      </c>
      <c r="J1548">
        <v>61.333734720641878</v>
      </c>
      <c r="K1548">
        <v>67.351134983437944</v>
      </c>
      <c r="L1548">
        <v>73.735955883008856</v>
      </c>
      <c r="M1548">
        <v>80.438198356163042</v>
      </c>
      <c r="N1548">
        <v>87.778962061798268</v>
      </c>
      <c r="O1548">
        <v>94.954199668418283</v>
      </c>
      <c r="P1548">
        <v>101.94260943055021</v>
      </c>
    </row>
    <row r="1549" spans="1:16" x14ac:dyDescent="0.25">
      <c r="A1549" t="s">
        <v>1462</v>
      </c>
      <c r="I1549">
        <v>55.820240841574453</v>
      </c>
      <c r="J1549">
        <v>61.333603155345372</v>
      </c>
      <c r="K1549">
        <v>67.350952802900593</v>
      </c>
      <c r="L1549">
        <v>73.735530693349148</v>
      </c>
      <c r="M1549">
        <v>80.437204312423901</v>
      </c>
      <c r="N1549">
        <v>87.77754073703781</v>
      </c>
      <c r="O1549">
        <v>94.951862952907661</v>
      </c>
      <c r="P1549">
        <v>101.93981705534971</v>
      </c>
    </row>
    <row r="1550" spans="1:16" x14ac:dyDescent="0.25">
      <c r="A1550" t="s">
        <v>1463</v>
      </c>
      <c r="I1550">
        <v>55.820426195191558</v>
      </c>
      <c r="J1550">
        <v>61.333834494534628</v>
      </c>
      <c r="K1550">
        <v>67.351272802693032</v>
      </c>
      <c r="L1550">
        <v>73.736279453628981</v>
      </c>
      <c r="M1550">
        <v>80.438957431915739</v>
      </c>
      <c r="N1550">
        <v>87.780047780931085</v>
      </c>
      <c r="O1550">
        <v>94.955986549467994</v>
      </c>
      <c r="P1550">
        <v>101.9447450254731</v>
      </c>
    </row>
    <row r="1551" spans="1:16" x14ac:dyDescent="0.25">
      <c r="A1551" t="s">
        <v>1464</v>
      </c>
      <c r="I1551">
        <v>55.820637995854042</v>
      </c>
      <c r="J1551">
        <v>61.334101121957858</v>
      </c>
      <c r="K1551">
        <v>67.351643596789458</v>
      </c>
      <c r="L1551">
        <v>73.737136326719138</v>
      </c>
      <c r="M1551">
        <v>80.440948053780161</v>
      </c>
      <c r="N1551">
        <v>87.782893737586406</v>
      </c>
      <c r="O1551">
        <v>94.960659425554965</v>
      </c>
      <c r="P1551">
        <v>101.95033012658941</v>
      </c>
    </row>
    <row r="1552" spans="1:16" x14ac:dyDescent="0.25">
      <c r="A1552" t="s">
        <v>1465</v>
      </c>
      <c r="I1552">
        <v>55.820360100870353</v>
      </c>
      <c r="J1552">
        <v>61.333755139612883</v>
      </c>
      <c r="K1552">
        <v>67.351165712037613</v>
      </c>
      <c r="L1552">
        <v>73.736014034438199</v>
      </c>
      <c r="M1552">
        <v>80.438315168292391</v>
      </c>
      <c r="N1552">
        <v>87.779127358513023</v>
      </c>
      <c r="O1552">
        <v>94.954459488076537</v>
      </c>
      <c r="P1552">
        <v>101.9429194192645</v>
      </c>
    </row>
    <row r="1553" spans="1:16" x14ac:dyDescent="0.25">
      <c r="A1553" t="s">
        <v>1466</v>
      </c>
      <c r="I1553">
        <v>55.820778350283263</v>
      </c>
      <c r="J1553">
        <v>61.334275723886293</v>
      </c>
      <c r="K1553">
        <v>67.351884668919908</v>
      </c>
      <c r="L1553">
        <v>73.73770315899381</v>
      </c>
      <c r="M1553">
        <v>80.442278413842857</v>
      </c>
      <c r="N1553">
        <v>87.78479738496182</v>
      </c>
      <c r="O1553">
        <v>94.963794570813164</v>
      </c>
      <c r="P1553">
        <v>101.95407834980369</v>
      </c>
    </row>
    <row r="1554" spans="1:16" x14ac:dyDescent="0.25">
      <c r="A1554" t="s">
        <v>1467</v>
      </c>
      <c r="B1554">
        <v>2.9937145279405022</v>
      </c>
      <c r="C1554">
        <v>3.0050341385633441</v>
      </c>
      <c r="D1554">
        <v>3.0223031148992332</v>
      </c>
      <c r="E1554">
        <v>3.0531895953444632</v>
      </c>
      <c r="F1554">
        <v>44.151288682981253</v>
      </c>
      <c r="G1554">
        <v>44.541551151203308</v>
      </c>
      <c r="H1554">
        <v>44.6713198888839</v>
      </c>
      <c r="I1554">
        <v>44.672751749720661</v>
      </c>
      <c r="J1554">
        <v>44.6740059071752</v>
      </c>
      <c r="K1554">
        <v>44.675061094767713</v>
      </c>
      <c r="L1554">
        <v>44.07766450869611</v>
      </c>
      <c r="M1554">
        <v>25.123586442698901</v>
      </c>
      <c r="N1554">
        <v>6.9386397722627814E-3</v>
      </c>
      <c r="O1554">
        <v>8.2218916682484672E-3</v>
      </c>
      <c r="P1554">
        <v>1.853721670821391E-2</v>
      </c>
    </row>
    <row r="1555" spans="1:16" x14ac:dyDescent="0.25">
      <c r="A1555" t="s">
        <v>1468</v>
      </c>
      <c r="B1555">
        <v>85.160192539475702</v>
      </c>
      <c r="C1555">
        <v>85.160192539475702</v>
      </c>
      <c r="D1555">
        <v>85.160192539475702</v>
      </c>
      <c r="E1555">
        <v>85.160192539475702</v>
      </c>
      <c r="F1555">
        <v>42.580096269737851</v>
      </c>
      <c r="G1555">
        <v>42.580096269737851</v>
      </c>
      <c r="H1555">
        <v>42.580096269737851</v>
      </c>
      <c r="I1555">
        <v>42.580096269737851</v>
      </c>
      <c r="J1555">
        <v>42.580096269737851</v>
      </c>
    </row>
    <row r="1556" spans="1:16" x14ac:dyDescent="0.25">
      <c r="A1556" t="s">
        <v>1469</v>
      </c>
      <c r="B1556">
        <v>1.754530818502922E-2</v>
      </c>
      <c r="C1556">
        <v>3.3563072424189461E-2</v>
      </c>
      <c r="D1556">
        <v>5.5450063959150857E-2</v>
      </c>
      <c r="E1556">
        <v>7.3332844989805759E-2</v>
      </c>
      <c r="F1556">
        <v>9.0603859043875162E-2</v>
      </c>
      <c r="G1556">
        <v>0.1049377241923323</v>
      </c>
      <c r="H1556">
        <v>0.1176151424978997</v>
      </c>
      <c r="I1556">
        <v>0.1192847363590509</v>
      </c>
      <c r="J1556">
        <v>0.1207884318732243</v>
      </c>
      <c r="K1556">
        <v>0.1221055357299043</v>
      </c>
      <c r="L1556">
        <v>0.1238731166715005</v>
      </c>
      <c r="M1556">
        <v>0.12250165341104929</v>
      </c>
      <c r="N1556">
        <v>5.7108762553991783E-2</v>
      </c>
      <c r="O1556">
        <v>1.20481483894935E-2</v>
      </c>
      <c r="P1556">
        <v>2.316105971568154E-2</v>
      </c>
    </row>
    <row r="1557" spans="1:16" x14ac:dyDescent="0.25">
      <c r="A1557" t="s">
        <v>1470</v>
      </c>
      <c r="I1557">
        <v>201.491072321297</v>
      </c>
      <c r="J1557">
        <v>221.4977879700653</v>
      </c>
      <c r="K1557">
        <v>243.4515603739238</v>
      </c>
      <c r="L1557">
        <v>267.55188018508483</v>
      </c>
      <c r="M1557">
        <v>293.95304799104349</v>
      </c>
      <c r="N1557">
        <v>322.80113444502848</v>
      </c>
      <c r="O1557">
        <v>349.44624823205191</v>
      </c>
      <c r="P1557">
        <v>379.11949028908202</v>
      </c>
    </row>
    <row r="1558" spans="1:16" x14ac:dyDescent="0.25">
      <c r="A1558" t="s">
        <v>1471</v>
      </c>
      <c r="I1558">
        <v>201.51495353694929</v>
      </c>
      <c r="J1558">
        <v>221.5598775308097</v>
      </c>
      <c r="K1558">
        <v>243.5473588466588</v>
      </c>
      <c r="L1558">
        <v>267.70126583433313</v>
      </c>
      <c r="M1558">
        <v>294.16602873507208</v>
      </c>
      <c r="N1558">
        <v>320.19144081972559</v>
      </c>
      <c r="O1558">
        <v>350.73967660042848</v>
      </c>
      <c r="P1558">
        <v>383.6705255999758</v>
      </c>
    </row>
    <row r="1559" spans="1:16" x14ac:dyDescent="0.25">
      <c r="A1559" t="s">
        <v>1472</v>
      </c>
      <c r="I1559">
        <v>2.533380711555099</v>
      </c>
      <c r="J1559">
        <v>5.3725591763106149</v>
      </c>
      <c r="K1559">
        <v>8.1952478691670798</v>
      </c>
      <c r="L1559">
        <v>10.47783661725555</v>
      </c>
      <c r="M1559">
        <v>13.496557521478611</v>
      </c>
      <c r="N1559">
        <v>15.67716974857399</v>
      </c>
      <c r="O1559">
        <v>17.994494265482079</v>
      </c>
      <c r="P1559">
        <v>20.40935767665075</v>
      </c>
    </row>
    <row r="1560" spans="1:16" x14ac:dyDescent="0.25">
      <c r="A1560" t="s">
        <v>1473</v>
      </c>
      <c r="I1560">
        <v>201.51300143337971</v>
      </c>
      <c r="J1560">
        <v>221.5575499146378</v>
      </c>
      <c r="K1560">
        <v>243.54441316562</v>
      </c>
      <c r="L1560">
        <v>267.69765910024029</v>
      </c>
      <c r="M1560">
        <v>294.16152289809452</v>
      </c>
      <c r="N1560">
        <v>320.1473101987807</v>
      </c>
      <c r="O1560">
        <v>350.68797511011923</v>
      </c>
      <c r="P1560">
        <v>383.61296910989557</v>
      </c>
    </row>
    <row r="1561" spans="1:16" x14ac:dyDescent="0.25">
      <c r="A1561" t="s">
        <v>1474</v>
      </c>
      <c r="I1561">
        <v>2.2503557563880618</v>
      </c>
      <c r="J1561">
        <v>4.2589735942564264</v>
      </c>
      <c r="K1561">
        <v>6.6529308695947611</v>
      </c>
      <c r="L1561">
        <v>8.877817698518955</v>
      </c>
      <c r="M1561">
        <v>11.072772288303989</v>
      </c>
      <c r="N1561">
        <v>12.69406931285188</v>
      </c>
      <c r="O1561">
        <v>14.531447904195449</v>
      </c>
      <c r="P1561">
        <v>16.446179300936549</v>
      </c>
    </row>
    <row r="1562" spans="1:16" x14ac:dyDescent="0.25">
      <c r="A1562" t="s">
        <v>1475</v>
      </c>
      <c r="B1562">
        <v>0.65519102142384167</v>
      </c>
      <c r="C1562">
        <v>1.013958341529184</v>
      </c>
      <c r="D1562">
        <v>11.96381075762406</v>
      </c>
      <c r="E1562">
        <v>12.421748643148961</v>
      </c>
      <c r="F1562">
        <v>12.90980774900185</v>
      </c>
      <c r="G1562">
        <v>12.99149321857668</v>
      </c>
      <c r="H1562">
        <v>13.04469994514263</v>
      </c>
      <c r="I1562">
        <v>13.04589492276043</v>
      </c>
      <c r="J1562">
        <v>13.04714962112477</v>
      </c>
      <c r="K1562">
        <v>13.048205222890759</v>
      </c>
      <c r="L1562">
        <v>12.715722211126041</v>
      </c>
      <c r="M1562">
        <v>0.38502720166311122</v>
      </c>
      <c r="N1562">
        <v>6.0443135793826217E-3</v>
      </c>
      <c r="O1562">
        <v>7.691969554794148E-3</v>
      </c>
      <c r="P1562">
        <v>1.7899855770842622E-2</v>
      </c>
    </row>
    <row r="1563" spans="1:16" x14ac:dyDescent="0.25">
      <c r="A1563" t="s">
        <v>1476</v>
      </c>
      <c r="I1563">
        <v>201.514711442628</v>
      </c>
      <c r="J1563">
        <v>221.55959756907041</v>
      </c>
      <c r="K1563">
        <v>243.54701199766441</v>
      </c>
      <c r="L1563">
        <v>267.70084608723499</v>
      </c>
      <c r="M1563">
        <v>294.16550453130623</v>
      </c>
      <c r="N1563">
        <v>320.1856444813539</v>
      </c>
      <c r="O1563">
        <v>350.73288994834002</v>
      </c>
      <c r="P1563">
        <v>383.66297779453703</v>
      </c>
    </row>
    <row r="1564" spans="1:16" x14ac:dyDescent="0.25">
      <c r="A1564" t="s">
        <v>2685</v>
      </c>
      <c r="B1564">
        <v>15.037836364659301</v>
      </c>
      <c r="C1564">
        <v>11.278377273494471</v>
      </c>
      <c r="D1564">
        <v>11.278377273494471</v>
      </c>
      <c r="E1564">
        <v>11.278377273494471</v>
      </c>
      <c r="F1564">
        <v>11.278377273494471</v>
      </c>
      <c r="G1564">
        <v>11.278377273494471</v>
      </c>
      <c r="H1564">
        <v>7.5189181823296476</v>
      </c>
      <c r="I1564">
        <v>7.5189181823296476</v>
      </c>
      <c r="J1564">
        <v>7.5189181823296476</v>
      </c>
      <c r="K1564">
        <v>5.2632427276307538</v>
      </c>
      <c r="L1564">
        <v>1.5037836364659301</v>
      </c>
    </row>
    <row r="1565" spans="1:16" x14ac:dyDescent="0.25">
      <c r="A1565" t="s">
        <v>1477</v>
      </c>
      <c r="I1565">
        <v>2.7537469330822422</v>
      </c>
      <c r="J1565">
        <v>5.6988211373795856</v>
      </c>
      <c r="K1565">
        <v>8.2018210496155284</v>
      </c>
      <c r="L1565">
        <v>10.90231938618351</v>
      </c>
      <c r="M1565">
        <v>12.66070313906557</v>
      </c>
      <c r="N1565">
        <v>14.850833880163149</v>
      </c>
      <c r="O1565">
        <v>17.1115745626545</v>
      </c>
      <c r="P1565">
        <v>19.46747620087616</v>
      </c>
    </row>
    <row r="1566" spans="1:16" x14ac:dyDescent="0.25">
      <c r="A1566" t="s">
        <v>1478</v>
      </c>
      <c r="I1566">
        <v>201.51890189940741</v>
      </c>
      <c r="J1566">
        <v>221.54376189425091</v>
      </c>
      <c r="K1566">
        <v>243.5270065223078</v>
      </c>
      <c r="L1566">
        <v>267.64390102133058</v>
      </c>
      <c r="M1566">
        <v>294.0712272438015</v>
      </c>
      <c r="N1566">
        <v>322.96716730671619</v>
      </c>
      <c r="O1566">
        <v>354.39865110752788</v>
      </c>
      <c r="P1566">
        <v>387.95506907511322</v>
      </c>
    </row>
    <row r="1567" spans="1:16" x14ac:dyDescent="0.25">
      <c r="A1567" t="s">
        <v>1479</v>
      </c>
      <c r="I1567">
        <v>201.5190651015923</v>
      </c>
      <c r="J1567">
        <v>221.5439631280706</v>
      </c>
      <c r="K1567">
        <v>243.5272618532978</v>
      </c>
      <c r="L1567">
        <v>267.64422536553229</v>
      </c>
      <c r="M1567">
        <v>294.07164054624451</v>
      </c>
      <c r="N1567">
        <v>322.96769654338033</v>
      </c>
      <c r="O1567">
        <v>354.39933021718463</v>
      </c>
      <c r="P1567">
        <v>387.95587798189541</v>
      </c>
    </row>
    <row r="1568" spans="1:16" x14ac:dyDescent="0.25">
      <c r="A1568" t="s">
        <v>1480</v>
      </c>
      <c r="I1568">
        <v>201.51830121372609</v>
      </c>
      <c r="J1568">
        <v>221.5430213634358</v>
      </c>
      <c r="K1568">
        <v>243.52606708763921</v>
      </c>
      <c r="L1568">
        <v>267.64270786925499</v>
      </c>
      <c r="M1568">
        <v>294.06970708974592</v>
      </c>
      <c r="N1568">
        <v>322.96522104954568</v>
      </c>
      <c r="O1568">
        <v>354.39615410625242</v>
      </c>
      <c r="P1568">
        <v>387.95209515498698</v>
      </c>
    </row>
    <row r="1569" spans="1:16" x14ac:dyDescent="0.25">
      <c r="A1569" t="s">
        <v>1481</v>
      </c>
      <c r="B1569">
        <v>0.64573494657601072</v>
      </c>
      <c r="C1569">
        <v>0.99665722959081915</v>
      </c>
      <c r="D1569">
        <v>1.120050833540897</v>
      </c>
      <c r="E1569">
        <v>1.2597322431110309</v>
      </c>
      <c r="F1569">
        <v>3.1943319532844239</v>
      </c>
      <c r="G1569">
        <v>5.4346657398681719</v>
      </c>
      <c r="H1569">
        <v>11.205641872267901</v>
      </c>
      <c r="I1569">
        <v>11.207837157704621</v>
      </c>
      <c r="J1569">
        <v>11.209890278444361</v>
      </c>
      <c r="K1569">
        <v>11.211773933745841</v>
      </c>
      <c r="L1569">
        <v>11.21402162456687</v>
      </c>
      <c r="M1569">
        <v>11.21673958718042</v>
      </c>
      <c r="N1569">
        <v>11.22014122730144</v>
      </c>
      <c r="O1569">
        <v>11.22489740263855</v>
      </c>
      <c r="P1569">
        <v>11.241190502601309</v>
      </c>
    </row>
    <row r="1570" spans="1:16" x14ac:dyDescent="0.25">
      <c r="A1570" t="s">
        <v>1482</v>
      </c>
      <c r="B1570">
        <v>15.862199683444841</v>
      </c>
      <c r="C1570">
        <v>15.862199683444841</v>
      </c>
      <c r="D1570">
        <v>15.862199683444841</v>
      </c>
      <c r="E1570">
        <v>15.862199683444841</v>
      </c>
      <c r="F1570">
        <v>13.879424723014241</v>
      </c>
      <c r="G1570">
        <v>13.879424723014241</v>
      </c>
      <c r="H1570">
        <v>13.879424723014241</v>
      </c>
      <c r="I1570">
        <v>13.879424723014241</v>
      </c>
      <c r="J1570">
        <v>13.879424723014241</v>
      </c>
      <c r="K1570">
        <v>11.89664976258363</v>
      </c>
      <c r="L1570">
        <v>9.9138748021530247</v>
      </c>
      <c r="M1570">
        <v>7.9310998417224194</v>
      </c>
      <c r="N1570">
        <v>5.9483248812918141</v>
      </c>
      <c r="O1570">
        <v>3.9655499208612102</v>
      </c>
      <c r="P1570">
        <v>1.9827749604306051</v>
      </c>
    </row>
    <row r="1571" spans="1:16" x14ac:dyDescent="0.25">
      <c r="A1571" t="s">
        <v>1483</v>
      </c>
      <c r="I1571">
        <v>793.68578241997363</v>
      </c>
      <c r="J1571">
        <v>870.55022022843616</v>
      </c>
      <c r="K1571">
        <v>953.61937891305956</v>
      </c>
      <c r="L1571">
        <v>1037.2795842333121</v>
      </c>
      <c r="M1571">
        <v>1117.195307332019</v>
      </c>
      <c r="N1571">
        <v>1205.512564066785</v>
      </c>
      <c r="O1571">
        <v>1269.101609017094</v>
      </c>
      <c r="P1571">
        <v>1318.397145833479</v>
      </c>
    </row>
    <row r="1572" spans="1:16" x14ac:dyDescent="0.25">
      <c r="A1572" t="s">
        <v>1484</v>
      </c>
      <c r="B1572">
        <v>6.5185854103650097E-3</v>
      </c>
      <c r="C1572">
        <v>1.9196021125139171</v>
      </c>
      <c r="D1572">
        <v>3.8382696299210148</v>
      </c>
      <c r="E1572">
        <v>5.7570265705850812</v>
      </c>
      <c r="F1572">
        <v>217.22446591383769</v>
      </c>
      <c r="G1572">
        <v>219.14325032929619</v>
      </c>
      <c r="H1572">
        <v>219.83628481804479</v>
      </c>
      <c r="I1572">
        <v>219.83652991568491</v>
      </c>
      <c r="J1572">
        <v>219.83672487974269</v>
      </c>
      <c r="K1572">
        <v>217.53258070442291</v>
      </c>
      <c r="L1572">
        <v>0.66159057674481769</v>
      </c>
      <c r="M1572">
        <v>4.0441315807197549E-4</v>
      </c>
      <c r="N1572">
        <v>5.1614495339582091E-4</v>
      </c>
      <c r="O1572">
        <v>8.5129428816897897E-4</v>
      </c>
      <c r="P1572">
        <v>2.5852939503335499E-3</v>
      </c>
    </row>
    <row r="1573" spans="1:16" x14ac:dyDescent="0.25">
      <c r="A1573" t="s">
        <v>1485</v>
      </c>
      <c r="B1573">
        <v>419.09750238797272</v>
      </c>
      <c r="C1573">
        <v>419.09750238797272</v>
      </c>
      <c r="D1573">
        <v>419.09750238797272</v>
      </c>
      <c r="E1573">
        <v>419.09750238797272</v>
      </c>
      <c r="F1573">
        <v>209.54875119398631</v>
      </c>
      <c r="G1573">
        <v>209.54875119398631</v>
      </c>
      <c r="H1573">
        <v>209.54875119398631</v>
      </c>
      <c r="I1573">
        <v>209.54875119398631</v>
      </c>
      <c r="J1573">
        <v>209.54875119398631</v>
      </c>
    </row>
    <row r="1574" spans="1:16" x14ac:dyDescent="0.25">
      <c r="A1574" t="s">
        <v>1486</v>
      </c>
      <c r="I1574">
        <v>16.287023643348832</v>
      </c>
      <c r="J1574">
        <v>17.900601863185909</v>
      </c>
      <c r="K1574">
        <v>19.668067338925841</v>
      </c>
      <c r="L1574">
        <v>21.607165438077601</v>
      </c>
      <c r="M1574">
        <v>23.609040605882399</v>
      </c>
      <c r="N1574">
        <v>25.823980208865141</v>
      </c>
      <c r="O1574">
        <v>28.11845120798564</v>
      </c>
      <c r="P1574">
        <v>30.232211269463679</v>
      </c>
    </row>
    <row r="1575" spans="1:16" x14ac:dyDescent="0.25">
      <c r="A1575" t="s">
        <v>1487</v>
      </c>
      <c r="I1575">
        <v>16.286948998408921</v>
      </c>
      <c r="J1575">
        <v>17.90050921969226</v>
      </c>
      <c r="K1575">
        <v>19.667945164355839</v>
      </c>
      <c r="L1575">
        <v>21.607010601623319</v>
      </c>
      <c r="M1575">
        <v>23.608432094154981</v>
      </c>
      <c r="N1575">
        <v>25.823101539109789</v>
      </c>
      <c r="O1575">
        <v>28.117118551487419</v>
      </c>
      <c r="P1575">
        <v>30.230460547429949</v>
      </c>
    </row>
    <row r="1576" spans="1:16" x14ac:dyDescent="0.25">
      <c r="A1576" t="s">
        <v>1488</v>
      </c>
      <c r="I1576">
        <v>16.28700917617374</v>
      </c>
      <c r="J1576">
        <v>17.90058390532328</v>
      </c>
      <c r="K1576">
        <v>19.6680436535128</v>
      </c>
      <c r="L1576">
        <v>21.607135417314769</v>
      </c>
      <c r="M1576">
        <v>23.608922709476939</v>
      </c>
      <c r="N1576">
        <v>25.823809935424499</v>
      </c>
      <c r="O1576">
        <v>28.118192898838981</v>
      </c>
      <c r="P1576">
        <v>30.231871844981359</v>
      </c>
    </row>
    <row r="1577" spans="1:16" x14ac:dyDescent="0.25">
      <c r="A1577" t="s">
        <v>1489</v>
      </c>
      <c r="I1577">
        <v>16.29751724718745</v>
      </c>
      <c r="J1577">
        <v>17.9167671704611</v>
      </c>
      <c r="K1577">
        <v>19.693803873525301</v>
      </c>
      <c r="L1577">
        <v>21.644756463396298</v>
      </c>
      <c r="M1577">
        <v>23.782515681535742</v>
      </c>
      <c r="N1577">
        <v>26.119423514220131</v>
      </c>
      <c r="O1577">
        <v>28.277433067543601</v>
      </c>
      <c r="P1577">
        <v>30.68740086300053</v>
      </c>
    </row>
    <row r="1578" spans="1:16" x14ac:dyDescent="0.25">
      <c r="A1578" t="s">
        <v>1490</v>
      </c>
      <c r="I1578">
        <v>16.287289720142919</v>
      </c>
      <c r="J1578">
        <v>17.900932407347991</v>
      </c>
      <c r="K1578">
        <v>19.668503638298709</v>
      </c>
      <c r="L1578">
        <v>21.60771877288008</v>
      </c>
      <c r="M1578">
        <v>23.61120510785722</v>
      </c>
      <c r="N1578">
        <v>25.827109244983081</v>
      </c>
      <c r="O1578">
        <v>28.123202964359631</v>
      </c>
      <c r="P1578">
        <v>30.238462112103111</v>
      </c>
    </row>
    <row r="1579" spans="1:16" x14ac:dyDescent="0.25">
      <c r="A1579" t="s">
        <v>1491</v>
      </c>
      <c r="I1579">
        <v>16.287329748135068</v>
      </c>
      <c r="J1579">
        <v>17.900982185379039</v>
      </c>
      <c r="K1579">
        <v>19.668569402114251</v>
      </c>
      <c r="L1579">
        <v>21.607802237918179</v>
      </c>
      <c r="M1579">
        <v>23.61153007292215</v>
      </c>
      <c r="N1579">
        <v>25.8275794899075</v>
      </c>
      <c r="O1579">
        <v>28.12391786669285</v>
      </c>
      <c r="P1579">
        <v>30.239403680469021</v>
      </c>
    </row>
    <row r="1580" spans="1:16" x14ac:dyDescent="0.25">
      <c r="A1580" t="s">
        <v>1492</v>
      </c>
      <c r="B1580">
        <v>2.5044420781773009E-2</v>
      </c>
      <c r="C1580">
        <v>4.9167039952731847E-2</v>
      </c>
      <c r="D1580">
        <v>0.46304908477904339</v>
      </c>
      <c r="E1580">
        <v>0.50689856981685621</v>
      </c>
      <c r="F1580">
        <v>0.54051585582460604</v>
      </c>
      <c r="G1580">
        <v>0.57756264646204514</v>
      </c>
      <c r="H1580">
        <v>0.62280132000913935</v>
      </c>
      <c r="I1580">
        <v>0.62399331699558669</v>
      </c>
      <c r="J1580">
        <v>0.62499612162881957</v>
      </c>
      <c r="K1580">
        <v>0.62077915033948416</v>
      </c>
      <c r="L1580">
        <v>0.1993590621015961</v>
      </c>
      <c r="M1580">
        <v>3.4118085557015049E-3</v>
      </c>
      <c r="N1580">
        <v>3.746856097475138E-3</v>
      </c>
      <c r="O1580">
        <v>5.2124176390577672E-3</v>
      </c>
      <c r="P1580">
        <v>1.318773510618599E-2</v>
      </c>
    </row>
    <row r="1581" spans="1:16" x14ac:dyDescent="0.25">
      <c r="A1581" t="s">
        <v>1493</v>
      </c>
      <c r="B1581">
        <v>1.304028848713199</v>
      </c>
      <c r="C1581">
        <v>1.304028848713199</v>
      </c>
      <c r="D1581">
        <v>0.86935256580879916</v>
      </c>
      <c r="E1581">
        <v>0.86935256580879916</v>
      </c>
      <c r="F1581">
        <v>0.86935256580879916</v>
      </c>
      <c r="G1581">
        <v>0.86935256580879916</v>
      </c>
      <c r="H1581">
        <v>0.86935256580879916</v>
      </c>
      <c r="I1581">
        <v>0.43467628290439958</v>
      </c>
      <c r="J1581">
        <v>0.43467628290439958</v>
      </c>
      <c r="K1581">
        <v>0.26080576974263969</v>
      </c>
    </row>
    <row r="1582" spans="1:16" x14ac:dyDescent="0.25">
      <c r="A1582" t="s">
        <v>1494</v>
      </c>
      <c r="I1582">
        <v>4.8718893787719472E-2</v>
      </c>
      <c r="J1582">
        <v>5.3565748214250031E-2</v>
      </c>
      <c r="K1582">
        <v>5.8887442755101237E-2</v>
      </c>
      <c r="L1582">
        <v>6.4737290413926035E-2</v>
      </c>
      <c r="M1582">
        <v>7.1160630870754832E-2</v>
      </c>
      <c r="N1582">
        <v>7.7983550882706573E-2</v>
      </c>
      <c r="O1582">
        <v>8.5059130588940088E-2</v>
      </c>
      <c r="P1582">
        <v>9.3116894963778674E-2</v>
      </c>
    </row>
    <row r="1583" spans="1:16" x14ac:dyDescent="0.25">
      <c r="A1583" t="s">
        <v>1495</v>
      </c>
      <c r="I1583">
        <v>4.8727117457265587E-2</v>
      </c>
      <c r="J1583">
        <v>5.3578876718990767E-2</v>
      </c>
      <c r="K1583">
        <v>5.8908434599308612E-2</v>
      </c>
      <c r="L1583">
        <v>6.4765686190884533E-2</v>
      </c>
      <c r="M1583">
        <v>7.1194046604940567E-2</v>
      </c>
      <c r="N1583">
        <v>7.8239114425582054E-2</v>
      </c>
      <c r="O1583">
        <v>8.5586540818658643E-2</v>
      </c>
      <c r="P1583">
        <v>9.2499343623936761E-2</v>
      </c>
    </row>
    <row r="1584" spans="1:16" x14ac:dyDescent="0.25">
      <c r="A1584" t="s">
        <v>1496</v>
      </c>
      <c r="I1584">
        <v>4.8718893791598411E-2</v>
      </c>
      <c r="J1584">
        <v>5.3565748219092983E-2</v>
      </c>
      <c r="K1584">
        <v>5.8887442761390747E-2</v>
      </c>
      <c r="L1584">
        <v>6.4737290421651036E-2</v>
      </c>
      <c r="M1584">
        <v>7.1160630880116441E-2</v>
      </c>
      <c r="N1584">
        <v>7.7983550909949406E-2</v>
      </c>
      <c r="O1584">
        <v>8.5059130666056526E-2</v>
      </c>
      <c r="P1584">
        <v>9.3116895050895238E-2</v>
      </c>
    </row>
    <row r="1585" spans="1:16" x14ac:dyDescent="0.25">
      <c r="A1585" t="s">
        <v>1497</v>
      </c>
      <c r="I1585">
        <v>4.8718893631545072E-2</v>
      </c>
      <c r="J1585">
        <v>5.3565748019263608E-2</v>
      </c>
      <c r="K1585">
        <v>5.8887442501872653E-2</v>
      </c>
      <c r="L1585">
        <v>6.4737290102904715E-2</v>
      </c>
      <c r="M1585">
        <v>7.1160630493841193E-2</v>
      </c>
      <c r="N1585">
        <v>7.7983549785850717E-2</v>
      </c>
      <c r="O1585">
        <v>8.505912748407278E-2</v>
      </c>
      <c r="P1585">
        <v>9.3116891456286002E-2</v>
      </c>
    </row>
    <row r="1586" spans="1:16" x14ac:dyDescent="0.25">
      <c r="A1586" t="s">
        <v>1498</v>
      </c>
      <c r="I1586">
        <v>4.8718893691361218E-2</v>
      </c>
      <c r="J1586">
        <v>5.3565748093945091E-2</v>
      </c>
      <c r="K1586">
        <v>5.8887442598861382E-2</v>
      </c>
      <c r="L1586">
        <v>6.4737290222028565E-2</v>
      </c>
      <c r="M1586">
        <v>7.1160630638202355E-2</v>
      </c>
      <c r="N1586">
        <v>7.7983550205955682E-2</v>
      </c>
      <c r="O1586">
        <v>8.5059128673263568E-2</v>
      </c>
      <c r="P1586">
        <v>9.3116892799685713E-2</v>
      </c>
    </row>
    <row r="1587" spans="1:16" x14ac:dyDescent="0.25">
      <c r="A1587" t="s">
        <v>1499</v>
      </c>
      <c r="I1587">
        <v>4.8718893661453162E-2</v>
      </c>
      <c r="J1587">
        <v>5.3565748056604377E-2</v>
      </c>
      <c r="K1587">
        <v>5.888744255036709E-2</v>
      </c>
      <c r="L1587">
        <v>6.4737290162466765E-2</v>
      </c>
      <c r="M1587">
        <v>7.1160630566021982E-2</v>
      </c>
      <c r="N1587">
        <v>7.7983549995903512E-2</v>
      </c>
      <c r="O1587">
        <v>8.5059128078668778E-2</v>
      </c>
      <c r="P1587">
        <v>9.3116892127986475E-2</v>
      </c>
    </row>
    <row r="1588" spans="1:16" x14ac:dyDescent="0.25">
      <c r="A1588" t="s">
        <v>1500</v>
      </c>
      <c r="I1588">
        <v>4.8718893572976353E-2</v>
      </c>
      <c r="J1588">
        <v>5.3565747946139608E-2</v>
      </c>
      <c r="K1588">
        <v>5.888744240690675E-2</v>
      </c>
      <c r="L1588">
        <v>6.4737289986265337E-2</v>
      </c>
      <c r="M1588">
        <v>7.1160630352490845E-2</v>
      </c>
      <c r="N1588">
        <v>7.7983549374506869E-2</v>
      </c>
      <c r="O1588">
        <v>8.5059126319681738E-2</v>
      </c>
      <c r="P1588">
        <v>9.3116890140901964E-2</v>
      </c>
    </row>
    <row r="1589" spans="1:16" x14ac:dyDescent="0.25">
      <c r="A1589" t="s">
        <v>1501</v>
      </c>
      <c r="I1589">
        <v>4.8718893652315499E-2</v>
      </c>
      <c r="J1589">
        <v>5.356574804519585E-2</v>
      </c>
      <c r="K1589">
        <v>5.888744253555081E-2</v>
      </c>
      <c r="L1589">
        <v>6.4737290144268975E-2</v>
      </c>
      <c r="M1589">
        <v>7.1160630543968859E-2</v>
      </c>
      <c r="N1589">
        <v>7.798354993172707E-2</v>
      </c>
      <c r="O1589">
        <v>8.5059127897004344E-2</v>
      </c>
      <c r="P1589">
        <v>9.3116891922764664E-2</v>
      </c>
    </row>
    <row r="1590" spans="1:16" x14ac:dyDescent="0.25">
      <c r="A1590" t="s">
        <v>1502</v>
      </c>
      <c r="I1590">
        <v>4.8718893612645947E-2</v>
      </c>
      <c r="J1590">
        <v>5.3565747995667802E-2</v>
      </c>
      <c r="K1590">
        <v>5.8887442471228797E-2</v>
      </c>
      <c r="L1590">
        <v>6.4737290065267142E-2</v>
      </c>
      <c r="M1590">
        <v>7.1160630448229817E-2</v>
      </c>
      <c r="N1590">
        <v>7.7983549653116921E-2</v>
      </c>
      <c r="O1590">
        <v>8.5059127108343471E-2</v>
      </c>
      <c r="P1590">
        <v>9.3116891031833779E-2</v>
      </c>
    </row>
    <row r="1591" spans="1:16" x14ac:dyDescent="0.25">
      <c r="A1591" t="s">
        <v>1503</v>
      </c>
      <c r="I1591">
        <v>4.8718893751691132E-2</v>
      </c>
      <c r="J1591">
        <v>5.3565748169268047E-2</v>
      </c>
      <c r="K1591">
        <v>5.8887442696683182E-2</v>
      </c>
      <c r="L1591">
        <v>6.4737290342175596E-2</v>
      </c>
      <c r="M1591">
        <v>7.1160630783803483E-2</v>
      </c>
      <c r="N1591">
        <v>7.7983550629669482E-2</v>
      </c>
      <c r="O1591">
        <v>8.5059129872668671E-2</v>
      </c>
      <c r="P1591">
        <v>9.3116894154624402E-2</v>
      </c>
    </row>
    <row r="1592" spans="1:16" x14ac:dyDescent="0.25">
      <c r="A1592" t="s">
        <v>1504</v>
      </c>
      <c r="I1592">
        <v>4.8718893771458473E-2</v>
      </c>
      <c r="J1592">
        <v>5.3565748193947847E-2</v>
      </c>
      <c r="K1592">
        <v>5.8887442728734848E-2</v>
      </c>
      <c r="L1592">
        <v>6.4737290381542273E-2</v>
      </c>
      <c r="M1592">
        <v>7.1160630831510363E-2</v>
      </c>
      <c r="N1592">
        <v>7.7983550768501109E-2</v>
      </c>
      <c r="O1592">
        <v>8.5059130265659311E-2</v>
      </c>
      <c r="P1592">
        <v>9.3116894598576402E-2</v>
      </c>
    </row>
    <row r="1593" spans="1:16" x14ac:dyDescent="0.25">
      <c r="A1593" t="s">
        <v>1505</v>
      </c>
      <c r="I1593">
        <v>4.8718893761574802E-2</v>
      </c>
      <c r="J1593">
        <v>5.3565748181607947E-2</v>
      </c>
      <c r="K1593">
        <v>5.8887442712709001E-2</v>
      </c>
      <c r="L1593">
        <v>6.4737290361858962E-2</v>
      </c>
      <c r="M1593">
        <v>7.116063080765693E-2</v>
      </c>
      <c r="N1593">
        <v>7.7983550699085066E-2</v>
      </c>
      <c r="O1593">
        <v>8.5059130069163852E-2</v>
      </c>
      <c r="P1593">
        <v>9.3116894376600257E-2</v>
      </c>
    </row>
    <row r="1594" spans="1:16" x14ac:dyDescent="0.25">
      <c r="A1594" t="s">
        <v>1506</v>
      </c>
      <c r="I1594">
        <v>0.66878925397383282</v>
      </c>
      <c r="J1594">
        <v>0.73534567410621388</v>
      </c>
      <c r="K1594">
        <v>0.80842591550897835</v>
      </c>
      <c r="L1594">
        <v>0.88874826424397524</v>
      </c>
      <c r="M1594">
        <v>0.9769422748333334</v>
      </c>
      <c r="N1594">
        <v>1.0707208888609281</v>
      </c>
      <c r="O1594">
        <v>1.168025276263488</v>
      </c>
      <c r="P1594">
        <v>1.278676070359221</v>
      </c>
    </row>
    <row r="1595" spans="1:16" x14ac:dyDescent="0.25">
      <c r="A1595" t="s">
        <v>1507</v>
      </c>
      <c r="I1595">
        <v>0.66888544935361827</v>
      </c>
      <c r="J1595">
        <v>0.73550149347615545</v>
      </c>
      <c r="K1595">
        <v>0.80867929817021333</v>
      </c>
      <c r="L1595">
        <v>0.88909645084470323</v>
      </c>
      <c r="M1595">
        <v>0.97735445486456918</v>
      </c>
      <c r="N1595">
        <v>1.0740790574340791</v>
      </c>
      <c r="O1595">
        <v>1.175033261309365</v>
      </c>
      <c r="P1595">
        <v>1.269961379596841</v>
      </c>
    </row>
    <row r="1596" spans="1:16" x14ac:dyDescent="0.25">
      <c r="A1596" t="s">
        <v>1508</v>
      </c>
      <c r="I1596">
        <v>0.66878925459077332</v>
      </c>
      <c r="J1596">
        <v>0.73534567488054192</v>
      </c>
      <c r="K1596">
        <v>0.80842591652414342</v>
      </c>
      <c r="L1596">
        <v>0.88874826550507358</v>
      </c>
      <c r="M1596">
        <v>0.97694227637846598</v>
      </c>
      <c r="N1596">
        <v>1.070720893585587</v>
      </c>
      <c r="O1596">
        <v>1.168025290075801</v>
      </c>
      <c r="P1596">
        <v>1.2786760859871811</v>
      </c>
    </row>
    <row r="1597" spans="1:16" x14ac:dyDescent="0.25">
      <c r="A1597" t="s">
        <v>1509</v>
      </c>
      <c r="I1597">
        <v>0.66878922913369521</v>
      </c>
      <c r="J1597">
        <v>0.73534564292918991</v>
      </c>
      <c r="K1597">
        <v>0.80842587463514359</v>
      </c>
      <c r="L1597">
        <v>0.88874821346819777</v>
      </c>
      <c r="M1597">
        <v>0.97694221262153902</v>
      </c>
      <c r="N1597">
        <v>1.0707206986307769</v>
      </c>
      <c r="O1597">
        <v>1.168024720132353</v>
      </c>
      <c r="P1597">
        <v>1.2786754411245049</v>
      </c>
    </row>
    <row r="1598" spans="1:16" x14ac:dyDescent="0.25">
      <c r="A1598" t="s">
        <v>1510</v>
      </c>
      <c r="I1598">
        <v>0.66878923864787121</v>
      </c>
      <c r="J1598">
        <v>0.73534565487047598</v>
      </c>
      <c r="K1598">
        <v>0.80842589029043332</v>
      </c>
      <c r="L1598">
        <v>0.88874823291605531</v>
      </c>
      <c r="M1598">
        <v>0.9769422364495296</v>
      </c>
      <c r="N1598">
        <v>1.0707207714918059</v>
      </c>
      <c r="O1598">
        <v>1.168024933139582</v>
      </c>
      <c r="P1598">
        <v>1.2786756821314409</v>
      </c>
    </row>
    <row r="1599" spans="1:16" x14ac:dyDescent="0.25">
      <c r="A1599" t="s">
        <v>1511</v>
      </c>
      <c r="I1599">
        <v>0.6687892338908149</v>
      </c>
      <c r="J1599">
        <v>0.73534564889986931</v>
      </c>
      <c r="K1599">
        <v>0.80842588246283165</v>
      </c>
      <c r="L1599">
        <v>0.88874822319217628</v>
      </c>
      <c r="M1599">
        <v>0.97694222453559121</v>
      </c>
      <c r="N1599">
        <v>1.0707207350615</v>
      </c>
      <c r="O1599">
        <v>1.1680248266366771</v>
      </c>
      <c r="P1599">
        <v>1.2786755616287531</v>
      </c>
    </row>
    <row r="1600" spans="1:16" x14ac:dyDescent="0.25">
      <c r="A1600" t="s">
        <v>1512</v>
      </c>
      <c r="I1600">
        <v>0.66878921981770367</v>
      </c>
      <c r="J1600">
        <v>0.73534563123667041</v>
      </c>
      <c r="K1600">
        <v>0.80842585930602429</v>
      </c>
      <c r="L1600">
        <v>0.88874819442555664</v>
      </c>
      <c r="M1600">
        <v>0.97694218929006083</v>
      </c>
      <c r="N1600">
        <v>1.0707206272877281</v>
      </c>
      <c r="O1600">
        <v>1.1680245115621879</v>
      </c>
      <c r="P1600">
        <v>1.2786752051380601</v>
      </c>
    </row>
    <row r="1601" spans="1:16" x14ac:dyDescent="0.25">
      <c r="A1601" t="s">
        <v>1513</v>
      </c>
      <c r="I1601">
        <v>0.6687892324374034</v>
      </c>
      <c r="J1601">
        <v>0.73534564707568562</v>
      </c>
      <c r="K1601">
        <v>0.80842588007128802</v>
      </c>
      <c r="L1601">
        <v>0.88874822022127031</v>
      </c>
      <c r="M1601">
        <v>0.97694222089556404</v>
      </c>
      <c r="N1601">
        <v>1.070720723931055</v>
      </c>
      <c r="O1601">
        <v>1.1680247940971089</v>
      </c>
      <c r="P1601">
        <v>1.278675524811876</v>
      </c>
    </row>
    <row r="1602" spans="1:16" x14ac:dyDescent="0.25">
      <c r="A1602" t="s">
        <v>1514</v>
      </c>
      <c r="I1602">
        <v>0.6687892261276096</v>
      </c>
      <c r="J1602">
        <v>0.73534563915624207</v>
      </c>
      <c r="K1602">
        <v>0.80842586968873364</v>
      </c>
      <c r="L1602">
        <v>0.88874820732350257</v>
      </c>
      <c r="M1602">
        <v>0.97694220509291485</v>
      </c>
      <c r="N1602">
        <v>1.070720675609762</v>
      </c>
      <c r="O1602">
        <v>1.16802465283089</v>
      </c>
      <c r="P1602">
        <v>1.2786753649763329</v>
      </c>
    </row>
    <row r="1603" spans="1:16" x14ac:dyDescent="0.25">
      <c r="A1603" t="s">
        <v>1515</v>
      </c>
      <c r="I1603">
        <v>0.66878924824352737</v>
      </c>
      <c r="J1603">
        <v>0.73534566691405401</v>
      </c>
      <c r="K1603">
        <v>0.8084259060798632</v>
      </c>
      <c r="L1603">
        <v>0.88874825253057999</v>
      </c>
      <c r="M1603">
        <v>0.97694226048175836</v>
      </c>
      <c r="N1603">
        <v>1.070720844977084</v>
      </c>
      <c r="O1603">
        <v>1.1680251479710571</v>
      </c>
      <c r="P1603">
        <v>1.278675925202605</v>
      </c>
    </row>
    <row r="1604" spans="1:16" x14ac:dyDescent="0.25">
      <c r="A1604" t="s">
        <v>1516</v>
      </c>
      <c r="I1604">
        <v>0.66878925138753265</v>
      </c>
      <c r="J1604">
        <v>0.73534567086012248</v>
      </c>
      <c r="K1604">
        <v>0.80842591125326413</v>
      </c>
      <c r="L1604">
        <v>0.88874825895727783</v>
      </c>
      <c r="M1604">
        <v>0.97694226835592435</v>
      </c>
      <c r="N1604">
        <v>1.070720869054504</v>
      </c>
      <c r="O1604">
        <v>1.168025218360335</v>
      </c>
      <c r="P1604">
        <v>1.2786760048446251</v>
      </c>
    </row>
    <row r="1605" spans="1:16" x14ac:dyDescent="0.25">
      <c r="A1605" t="s">
        <v>1517</v>
      </c>
      <c r="I1605">
        <v>0.66878924981553345</v>
      </c>
      <c r="J1605">
        <v>0.73534566888709196</v>
      </c>
      <c r="K1605">
        <v>0.80842590866656738</v>
      </c>
      <c r="L1605">
        <v>0.88874825574393324</v>
      </c>
      <c r="M1605">
        <v>0.97694226441884602</v>
      </c>
      <c r="N1605">
        <v>1.0707208570158151</v>
      </c>
      <c r="O1605">
        <v>1.1680251831657711</v>
      </c>
      <c r="P1605">
        <v>1.278675965023697</v>
      </c>
    </row>
    <row r="1606" spans="1:16" x14ac:dyDescent="0.25">
      <c r="A1606" t="s">
        <v>1518</v>
      </c>
      <c r="I1606">
        <v>2.5534086658189771E-2</v>
      </c>
      <c r="J1606">
        <v>2.8074298967148859E-2</v>
      </c>
      <c r="K1606">
        <v>3.0863364072149631E-2</v>
      </c>
      <c r="L1606">
        <v>3.3929268049767258E-2</v>
      </c>
      <c r="M1606">
        <v>3.7295753435197837E-2</v>
      </c>
      <c r="N1606">
        <v>4.0871390278025298E-2</v>
      </c>
      <c r="O1606">
        <v>4.4579143779098912E-2</v>
      </c>
      <c r="P1606">
        <v>4.8802069707557211E-2</v>
      </c>
    </row>
    <row r="1607" spans="1:16" x14ac:dyDescent="0.25">
      <c r="A1607" t="s">
        <v>1519</v>
      </c>
      <c r="I1607">
        <v>2.5538433139783011E-2</v>
      </c>
      <c r="J1607">
        <v>2.8081241942260561E-2</v>
      </c>
      <c r="K1607">
        <v>3.0874462390150788E-2</v>
      </c>
      <c r="L1607">
        <v>3.3944267902672319E-2</v>
      </c>
      <c r="M1607">
        <v>3.7313398294593229E-2</v>
      </c>
      <c r="N1607">
        <v>4.1005750254007323E-2</v>
      </c>
      <c r="O1607">
        <v>4.4856277518970797E-2</v>
      </c>
      <c r="P1607">
        <v>4.8478237280043482E-2</v>
      </c>
    </row>
    <row r="1608" spans="1:16" x14ac:dyDescent="0.25">
      <c r="A1608" t="s">
        <v>1520</v>
      </c>
      <c r="I1608">
        <v>2.553408665926421E-2</v>
      </c>
      <c r="J1608">
        <v>2.8074298968490629E-2</v>
      </c>
      <c r="K1608">
        <v>3.0863364073892199E-2</v>
      </c>
      <c r="L1608">
        <v>3.3929268051906589E-2</v>
      </c>
      <c r="M1608">
        <v>3.7295753437789042E-2</v>
      </c>
      <c r="N1608">
        <v>4.0871390285548051E-2</v>
      </c>
      <c r="O1608">
        <v>4.4579143800362493E-2</v>
      </c>
      <c r="P1608">
        <v>4.8802069731575942E-2</v>
      </c>
    </row>
    <row r="1609" spans="1:16" x14ac:dyDescent="0.25">
      <c r="A1609" t="s">
        <v>1521</v>
      </c>
      <c r="I1609">
        <v>2.553408661493101E-2</v>
      </c>
      <c r="J1609">
        <v>2.807429891312611E-2</v>
      </c>
      <c r="K1609">
        <v>3.0863364001990419E-2</v>
      </c>
      <c r="L1609">
        <v>3.3929267963633387E-2</v>
      </c>
      <c r="M1609">
        <v>3.7295753330871553E-2</v>
      </c>
      <c r="N1609">
        <v>4.0871389975149407E-2</v>
      </c>
      <c r="O1609">
        <v>4.4579142922990707E-2</v>
      </c>
      <c r="P1609">
        <v>4.8802068740521121E-2</v>
      </c>
    </row>
    <row r="1610" spans="1:16" x14ac:dyDescent="0.25">
      <c r="A1610" t="s">
        <v>1522</v>
      </c>
      <c r="I1610">
        <v>2.5534086631499479E-2</v>
      </c>
      <c r="J1610">
        <v>2.8074298933817281E-2</v>
      </c>
      <c r="K1610">
        <v>3.086336402886198E-2</v>
      </c>
      <c r="L1610">
        <v>3.3929267996623373E-2</v>
      </c>
      <c r="M1610">
        <v>3.7295753370829361E-2</v>
      </c>
      <c r="N1610">
        <v>4.0871390091153433E-2</v>
      </c>
      <c r="O1610">
        <v>4.4579143250887389E-2</v>
      </c>
      <c r="P1610">
        <v>4.8802069110904137E-2</v>
      </c>
    </row>
    <row r="1611" spans="1:16" x14ac:dyDescent="0.25">
      <c r="A1611" t="s">
        <v>1523</v>
      </c>
      <c r="I1611">
        <v>2.5534086623215251E-2</v>
      </c>
      <c r="J1611">
        <v>2.8074298923471699E-2</v>
      </c>
      <c r="K1611">
        <v>3.0863364015426172E-2</v>
      </c>
      <c r="L1611">
        <v>3.392926798012838E-2</v>
      </c>
      <c r="M1611">
        <v>3.7295753350850461E-2</v>
      </c>
      <c r="N1611">
        <v>4.0871390033151343E-2</v>
      </c>
      <c r="O1611">
        <v>4.4579143086938902E-2</v>
      </c>
      <c r="P1611">
        <v>4.8802068925712469E-2</v>
      </c>
    </row>
    <row r="1612" spans="1:16" x14ac:dyDescent="0.25">
      <c r="A1612" t="s">
        <v>1524</v>
      </c>
      <c r="I1612">
        <v>2.5534086598708091E-2</v>
      </c>
      <c r="J1612">
        <v>2.8074298892866448E-2</v>
      </c>
      <c r="K1612">
        <v>3.0863363975679261E-2</v>
      </c>
      <c r="L1612">
        <v>3.3929267931331449E-2</v>
      </c>
      <c r="M1612">
        <v>3.7295753291747127E-2</v>
      </c>
      <c r="N1612">
        <v>4.0871389861564689E-2</v>
      </c>
      <c r="O1612">
        <v>4.4579142601932353E-2</v>
      </c>
      <c r="P1612">
        <v>4.8802068377862502E-2</v>
      </c>
    </row>
    <row r="1613" spans="1:16" x14ac:dyDescent="0.25">
      <c r="A1613" t="s">
        <v>1525</v>
      </c>
      <c r="I1613">
        <v>2.553408662068421E-2</v>
      </c>
      <c r="J1613">
        <v>2.8074298920310849E-2</v>
      </c>
      <c r="K1613">
        <v>3.0863364011321261E-2</v>
      </c>
      <c r="L1613">
        <v>3.3929267975088787E-2</v>
      </c>
      <c r="M1613">
        <v>3.7295753344746489E-2</v>
      </c>
      <c r="N1613">
        <v>4.0871390015430407E-2</v>
      </c>
      <c r="O1613">
        <v>4.4579143036848859E-2</v>
      </c>
      <c r="P1613">
        <v>4.8802068869132111E-2</v>
      </c>
    </row>
    <row r="1614" spans="1:16" x14ac:dyDescent="0.25">
      <c r="A1614" t="s">
        <v>1526</v>
      </c>
      <c r="I1614">
        <v>2.5534086609696149E-2</v>
      </c>
      <c r="J1614">
        <v>2.807429890658868E-2</v>
      </c>
      <c r="K1614">
        <v>3.0863363993500249E-2</v>
      </c>
      <c r="L1614">
        <v>3.3929267953210072E-2</v>
      </c>
      <c r="M1614">
        <v>3.7295753318246729E-2</v>
      </c>
      <c r="N1614">
        <v>4.0871389938497468E-2</v>
      </c>
      <c r="O1614">
        <v>4.4579142819390537E-2</v>
      </c>
      <c r="P1614">
        <v>4.8802068623497258E-2</v>
      </c>
    </row>
    <row r="1615" spans="1:16" x14ac:dyDescent="0.25">
      <c r="A1615" t="s">
        <v>1527</v>
      </c>
      <c r="I1615">
        <v>2.5534086648210271E-2</v>
      </c>
      <c r="J1615">
        <v>2.8074298954686178E-2</v>
      </c>
      <c r="K1615">
        <v>3.0863364055964369E-2</v>
      </c>
      <c r="L1615">
        <v>3.3929268029896667E-2</v>
      </c>
      <c r="M1615">
        <v>3.7295753411130339E-2</v>
      </c>
      <c r="N1615">
        <v>4.0871390208153842E-2</v>
      </c>
      <c r="O1615">
        <v>4.457914358160045E-2</v>
      </c>
      <c r="P1615">
        <v>4.8802069484468448E-2</v>
      </c>
    </row>
    <row r="1616" spans="1:16" x14ac:dyDescent="0.25">
      <c r="A1616" t="s">
        <v>1528</v>
      </c>
      <c r="I1616">
        <v>2.5534086653685631E-2</v>
      </c>
      <c r="J1616">
        <v>2.8074298961523931E-2</v>
      </c>
      <c r="K1616">
        <v>3.0863364064844589E-2</v>
      </c>
      <c r="L1616">
        <v>3.3929268040798898E-2</v>
      </c>
      <c r="M1616">
        <v>3.7295753424335283E-2</v>
      </c>
      <c r="N1616">
        <v>4.0871390246489753E-2</v>
      </c>
      <c r="O1616">
        <v>4.457914368996034E-2</v>
      </c>
      <c r="P1616">
        <v>4.8802069606868739E-2</v>
      </c>
    </row>
    <row r="1617" spans="1:16" x14ac:dyDescent="0.25">
      <c r="A1617" t="s">
        <v>1529</v>
      </c>
      <c r="I1617">
        <v>2.5534086650947949E-2</v>
      </c>
      <c r="J1617">
        <v>2.807429895810503E-2</v>
      </c>
      <c r="K1617">
        <v>3.0863364060404439E-2</v>
      </c>
      <c r="L1617">
        <v>3.3929268035347751E-2</v>
      </c>
      <c r="M1617">
        <v>3.7295753417732773E-2</v>
      </c>
      <c r="N1617">
        <v>4.0871390227321731E-2</v>
      </c>
      <c r="O1617">
        <v>4.4579143635780347E-2</v>
      </c>
      <c r="P1617">
        <v>4.8802069545668562E-2</v>
      </c>
    </row>
    <row r="1618" spans="1:16" x14ac:dyDescent="0.25">
      <c r="A1618" t="s">
        <v>1530</v>
      </c>
      <c r="I1618">
        <v>0.71779415662375901</v>
      </c>
      <c r="J1618">
        <v>0.78922745190494858</v>
      </c>
      <c r="K1618">
        <v>0.86766260756166325</v>
      </c>
      <c r="L1618">
        <v>0.95387053485397078</v>
      </c>
      <c r="M1618">
        <v>1.0485269242063679</v>
      </c>
      <c r="N1618">
        <v>1.1491777166140369</v>
      </c>
      <c r="O1618">
        <v>1.2536136167493801</v>
      </c>
      <c r="P1618">
        <v>1.3723728687331549</v>
      </c>
    </row>
    <row r="1619" spans="1:16" x14ac:dyDescent="0.25">
      <c r="A1619" t="s">
        <v>1531</v>
      </c>
      <c r="I1619">
        <v>0.71789738014600246</v>
      </c>
      <c r="J1619">
        <v>0.789394662175123</v>
      </c>
      <c r="K1619">
        <v>0.86793451941260025</v>
      </c>
      <c r="L1619">
        <v>0.95424418677640521</v>
      </c>
      <c r="M1619">
        <v>1.048969251182196</v>
      </c>
      <c r="N1619">
        <v>1.15278131662037</v>
      </c>
      <c r="O1619">
        <v>1.261133668978099</v>
      </c>
      <c r="P1619">
        <v>1.3630213872044561</v>
      </c>
    </row>
    <row r="1620" spans="1:16" x14ac:dyDescent="0.25">
      <c r="A1620" t="s">
        <v>1532</v>
      </c>
      <c r="I1620">
        <v>0.71779415733427077</v>
      </c>
      <c r="J1620">
        <v>0.78922745279673268</v>
      </c>
      <c r="K1620">
        <v>0.86766260873083456</v>
      </c>
      <c r="L1620">
        <v>0.9538705363063964</v>
      </c>
      <c r="M1620">
        <v>1.048526925985932</v>
      </c>
      <c r="N1620">
        <v>1.1491777220550481</v>
      </c>
      <c r="O1620">
        <v>1.2536136326553911</v>
      </c>
      <c r="P1620">
        <v>1.372372886730135</v>
      </c>
    </row>
    <row r="1621" spans="1:16" x14ac:dyDescent="0.25">
      <c r="A1621" t="s">
        <v>1533</v>
      </c>
      <c r="I1621">
        <v>0.71779412801604814</v>
      </c>
      <c r="J1621">
        <v>0.78922741599868962</v>
      </c>
      <c r="K1621">
        <v>0.8676625604870235</v>
      </c>
      <c r="L1621">
        <v>0.95387047637468703</v>
      </c>
      <c r="M1621">
        <v>1.0485268525555229</v>
      </c>
      <c r="N1621">
        <v>1.1491774975407441</v>
      </c>
      <c r="O1621">
        <v>1.253612976317213</v>
      </c>
      <c r="P1621">
        <v>1.3723721441119801</v>
      </c>
    </row>
    <row r="1622" spans="1:16" x14ac:dyDescent="0.25">
      <c r="A1622" t="s">
        <v>1534</v>
      </c>
      <c r="I1622">
        <v>0.71779413897328315</v>
      </c>
      <c r="J1622">
        <v>0.78922742975136662</v>
      </c>
      <c r="K1622">
        <v>0.86766257851733741</v>
      </c>
      <c r="L1622">
        <v>0.95387049877312524</v>
      </c>
      <c r="M1622">
        <v>1.0485268799988321</v>
      </c>
      <c r="N1622">
        <v>1.149177581449242</v>
      </c>
      <c r="O1622">
        <v>1.253613221613485</v>
      </c>
      <c r="P1622">
        <v>1.372372421653872</v>
      </c>
    </row>
    <row r="1623" spans="1:16" x14ac:dyDescent="0.25">
      <c r="A1623" t="s">
        <v>1535</v>
      </c>
      <c r="I1623">
        <v>0.717794133494705</v>
      </c>
      <c r="J1623">
        <v>0.7892274228750733</v>
      </c>
      <c r="K1623">
        <v>0.86766256950223608</v>
      </c>
      <c r="L1623">
        <v>0.95387048757397019</v>
      </c>
      <c r="M1623">
        <v>1.04852686627725</v>
      </c>
      <c r="N1623">
        <v>1.1491775394952539</v>
      </c>
      <c r="O1623">
        <v>1.2536130989662251</v>
      </c>
      <c r="P1623">
        <v>1.3723722828838889</v>
      </c>
    </row>
    <row r="1624" spans="1:16" x14ac:dyDescent="0.25">
      <c r="A1624" t="s">
        <v>1536</v>
      </c>
      <c r="I1624">
        <v>0.71779411728703646</v>
      </c>
      <c r="J1624">
        <v>0.78922740253249102</v>
      </c>
      <c r="K1624">
        <v>0.86766254283233291</v>
      </c>
      <c r="L1624">
        <v>0.95387045444290797</v>
      </c>
      <c r="M1624">
        <v>1.048526825684019</v>
      </c>
      <c r="N1624">
        <v>1.149177415380239</v>
      </c>
      <c r="O1624">
        <v>1.253612736130137</v>
      </c>
      <c r="P1624">
        <v>1.372371872351136</v>
      </c>
    </row>
    <row r="1625" spans="1:16" x14ac:dyDescent="0.25">
      <c r="A1625" t="s">
        <v>1537</v>
      </c>
      <c r="I1625">
        <v>0.71779413182084739</v>
      </c>
      <c r="J1625">
        <v>0.7892274207741764</v>
      </c>
      <c r="K1625">
        <v>0.86766256674787512</v>
      </c>
      <c r="L1625">
        <v>0.95387048415232278</v>
      </c>
      <c r="M1625">
        <v>1.048526862084936</v>
      </c>
      <c r="N1625">
        <v>1.1491775266771651</v>
      </c>
      <c r="O1625">
        <v>1.253613061494091</v>
      </c>
      <c r="P1625">
        <v>1.372372240485829</v>
      </c>
    </row>
    <row r="1626" spans="1:16" x14ac:dyDescent="0.25">
      <c r="A1626" t="s">
        <v>1538</v>
      </c>
      <c r="I1626">
        <v>0.71779412455401115</v>
      </c>
      <c r="J1626">
        <v>0.78922741165341437</v>
      </c>
      <c r="K1626">
        <v>0.8676625547902006</v>
      </c>
      <c r="L1626">
        <v>0.95387046929772723</v>
      </c>
      <c r="M1626">
        <v>1.048526843884604</v>
      </c>
      <c r="N1626">
        <v>1.1491774710291609</v>
      </c>
      <c r="O1626">
        <v>1.2536128988136519</v>
      </c>
      <c r="P1626">
        <v>1.372372056420172</v>
      </c>
    </row>
    <row r="1627" spans="1:16" x14ac:dyDescent="0.25">
      <c r="A1627" t="s">
        <v>1539</v>
      </c>
      <c r="I1627">
        <v>0.717794150024335</v>
      </c>
      <c r="J1627">
        <v>0.78922744362182617</v>
      </c>
      <c r="K1627">
        <v>0.86766259670211177</v>
      </c>
      <c r="L1627">
        <v>0.95387052136348216</v>
      </c>
      <c r="M1627">
        <v>1.048526907677328</v>
      </c>
      <c r="N1627">
        <v>1.1491776660765061</v>
      </c>
      <c r="O1627">
        <v>1.253613469010048</v>
      </c>
      <c r="P1627">
        <v>1.372372701572381</v>
      </c>
    </row>
    <row r="1628" spans="1:16" x14ac:dyDescent="0.25">
      <c r="A1628" t="s">
        <v>1540</v>
      </c>
      <c r="I1628">
        <v>0.71779415364519439</v>
      </c>
      <c r="J1628">
        <v>0.78922744816646639</v>
      </c>
      <c r="K1628">
        <v>0.86766260266034112</v>
      </c>
      <c r="L1628">
        <v>0.95387052876520584</v>
      </c>
      <c r="M1628">
        <v>1.048526916746189</v>
      </c>
      <c r="N1628">
        <v>1.149177693804561</v>
      </c>
      <c r="O1628">
        <v>1.2536135500691421</v>
      </c>
      <c r="P1628">
        <v>1.3723727932872889</v>
      </c>
    </row>
    <row r="1629" spans="1:16" x14ac:dyDescent="0.25">
      <c r="A1629" t="s">
        <v>1541</v>
      </c>
      <c r="I1629">
        <v>0.71779415183476902</v>
      </c>
      <c r="J1629">
        <v>0.78922744589415117</v>
      </c>
      <c r="K1629">
        <v>0.86766259968123227</v>
      </c>
      <c r="L1629">
        <v>0.95387052506435099</v>
      </c>
      <c r="M1629">
        <v>1.048526912211766</v>
      </c>
      <c r="N1629">
        <v>1.1491776799405591</v>
      </c>
      <c r="O1629">
        <v>1.2536135095396861</v>
      </c>
      <c r="P1629">
        <v>1.372372747429935</v>
      </c>
    </row>
    <row r="1630" spans="1:16" x14ac:dyDescent="0.25">
      <c r="A1630" t="s">
        <v>1542</v>
      </c>
      <c r="I1630">
        <v>0.1867687149974829</v>
      </c>
      <c r="J1630">
        <v>0.20535073917650659</v>
      </c>
      <c r="K1630">
        <v>0.22575339365326899</v>
      </c>
      <c r="L1630">
        <v>0.24818036113713551</v>
      </c>
      <c r="M1630">
        <v>0.27280573057942697</v>
      </c>
      <c r="N1630">
        <v>0.29896667141782468</v>
      </c>
      <c r="O1630">
        <v>0.32609848215574683</v>
      </c>
      <c r="P1630">
        <v>0.3569908627001312</v>
      </c>
    </row>
    <row r="1631" spans="1:16" x14ac:dyDescent="0.25">
      <c r="A1631" t="s">
        <v>1543</v>
      </c>
      <c r="I1631">
        <v>0.18679966030798381</v>
      </c>
      <c r="J1631">
        <v>0.20540009982299659</v>
      </c>
      <c r="K1631">
        <v>0.22583237172360271</v>
      </c>
      <c r="L1631">
        <v>0.24828738954438351</v>
      </c>
      <c r="M1631">
        <v>0.27293178501210591</v>
      </c>
      <c r="N1631">
        <v>0.29994036826962628</v>
      </c>
      <c r="O1631">
        <v>0.32811115595722412</v>
      </c>
      <c r="P1631">
        <v>0.35461851918051168</v>
      </c>
    </row>
    <row r="1632" spans="1:16" x14ac:dyDescent="0.25">
      <c r="A1632" t="s">
        <v>1544</v>
      </c>
      <c r="I1632">
        <v>0.1867687150533851</v>
      </c>
      <c r="J1632">
        <v>0.20535073924626901</v>
      </c>
      <c r="K1632">
        <v>0.22575339374387779</v>
      </c>
      <c r="L1632">
        <v>0.24818036124854079</v>
      </c>
      <c r="M1632">
        <v>0.27280573071460729</v>
      </c>
      <c r="N1632">
        <v>0.29896667181371939</v>
      </c>
      <c r="O1632">
        <v>0.32609848328119029</v>
      </c>
      <c r="P1632">
        <v>0.35699086397176638</v>
      </c>
    </row>
    <row r="1633" spans="1:16" x14ac:dyDescent="0.25">
      <c r="A1633" t="s">
        <v>1545</v>
      </c>
      <c r="I1633">
        <v>0.18676871274672741</v>
      </c>
      <c r="J1633">
        <v>0.20535073636769879</v>
      </c>
      <c r="K1633">
        <v>0.2257533900051287</v>
      </c>
      <c r="L1633">
        <v>0.24818035665168581</v>
      </c>
      <c r="M1633">
        <v>0.27280572513673668</v>
      </c>
      <c r="N1633">
        <v>0.29896665547816298</v>
      </c>
      <c r="O1633">
        <v>0.32609843684264761</v>
      </c>
      <c r="P1633">
        <v>0.35699081150101752</v>
      </c>
    </row>
    <row r="1634" spans="1:16" x14ac:dyDescent="0.25">
      <c r="A1634" t="s">
        <v>1546</v>
      </c>
      <c r="I1634">
        <v>0.18676871360879041</v>
      </c>
      <c r="J1634">
        <v>0.20535073744350091</v>
      </c>
      <c r="K1634">
        <v>0.22575339140240311</v>
      </c>
      <c r="L1634">
        <v>0.2481803583696576</v>
      </c>
      <c r="M1634">
        <v>0.27280572722134028</v>
      </c>
      <c r="N1634">
        <v>0.29896666158321361</v>
      </c>
      <c r="O1634">
        <v>0.32609845419803252</v>
      </c>
      <c r="P1634">
        <v>0.3569908311108031</v>
      </c>
    </row>
    <row r="1635" spans="1:16" x14ac:dyDescent="0.25">
      <c r="A1635" t="s">
        <v>1547</v>
      </c>
      <c r="I1635">
        <v>0.18676871317775981</v>
      </c>
      <c r="J1635">
        <v>0.20535073690560071</v>
      </c>
      <c r="K1635">
        <v>0.2257533907037671</v>
      </c>
      <c r="L1635">
        <v>0.24818035751067319</v>
      </c>
      <c r="M1635">
        <v>0.27280572617904031</v>
      </c>
      <c r="N1635">
        <v>0.29896665853069337</v>
      </c>
      <c r="O1635">
        <v>0.32609844552035661</v>
      </c>
      <c r="P1635">
        <v>0.35699082130592852</v>
      </c>
    </row>
    <row r="1636" spans="1:16" x14ac:dyDescent="0.25">
      <c r="A1636" t="s">
        <v>1548</v>
      </c>
      <c r="I1636">
        <v>0.1867687119026373</v>
      </c>
      <c r="J1636">
        <v>0.20535073531432599</v>
      </c>
      <c r="K1636">
        <v>0.22575338863698699</v>
      </c>
      <c r="L1636">
        <v>0.248180354969534</v>
      </c>
      <c r="M1636">
        <v>0.27280572309559831</v>
      </c>
      <c r="N1636">
        <v>0.29896664950040119</v>
      </c>
      <c r="O1636">
        <v>0.32609841984910509</v>
      </c>
      <c r="P1636">
        <v>0.35699079230007952</v>
      </c>
    </row>
    <row r="1637" spans="1:16" x14ac:dyDescent="0.25">
      <c r="A1637" t="s">
        <v>1549</v>
      </c>
      <c r="I1637">
        <v>0.1867687130460689</v>
      </c>
      <c r="J1637">
        <v>0.20535073674125831</v>
      </c>
      <c r="K1637">
        <v>0.22575339049031579</v>
      </c>
      <c r="L1637">
        <v>0.24818035724823159</v>
      </c>
      <c r="M1637">
        <v>0.27280572586059121</v>
      </c>
      <c r="N1637">
        <v>0.29896665759807062</v>
      </c>
      <c r="O1637">
        <v>0.32609844286910372</v>
      </c>
      <c r="P1637">
        <v>0.35699081831028773</v>
      </c>
    </row>
    <row r="1638" spans="1:16" x14ac:dyDescent="0.25">
      <c r="A1638" t="s">
        <v>1550</v>
      </c>
      <c r="I1638">
        <v>0.18676871247435459</v>
      </c>
      <c r="J1638">
        <v>0.20535073602779411</v>
      </c>
      <c r="K1638">
        <v>0.2257533895636534</v>
      </c>
      <c r="L1638">
        <v>0.24818035610888531</v>
      </c>
      <c r="M1638">
        <v>0.27280572447809748</v>
      </c>
      <c r="N1638">
        <v>0.2989666535492449</v>
      </c>
      <c r="O1638">
        <v>0.32609843135913358</v>
      </c>
      <c r="P1638">
        <v>0.3569908053052156</v>
      </c>
    </row>
    <row r="1639" spans="1:16" x14ac:dyDescent="0.25">
      <c r="A1639" t="s">
        <v>1551</v>
      </c>
      <c r="I1639">
        <v>0.18676871447825241</v>
      </c>
      <c r="J1639">
        <v>0.20535073852853761</v>
      </c>
      <c r="K1639">
        <v>0.2257533928116722</v>
      </c>
      <c r="L1639">
        <v>0.2481803601023779</v>
      </c>
      <c r="M1639">
        <v>0.27280572932384101</v>
      </c>
      <c r="N1639">
        <v>0.2989666677406726</v>
      </c>
      <c r="O1639">
        <v>0.32609847170238759</v>
      </c>
      <c r="P1639">
        <v>0.35699085088891419</v>
      </c>
    </row>
    <row r="1640" spans="1:16" x14ac:dyDescent="0.25">
      <c r="A1640" t="s">
        <v>1552</v>
      </c>
      <c r="I1640">
        <v>0.1867687147631342</v>
      </c>
      <c r="J1640">
        <v>0.205350738884053</v>
      </c>
      <c r="K1640">
        <v>0.22575339327342381</v>
      </c>
      <c r="L1640">
        <v>0.24818036067010901</v>
      </c>
      <c r="M1640">
        <v>0.27280573001273201</v>
      </c>
      <c r="N1640">
        <v>0.2989666697581832</v>
      </c>
      <c r="O1640">
        <v>0.32609847743774012</v>
      </c>
      <c r="P1640">
        <v>0.35699085736927078</v>
      </c>
    </row>
    <row r="1641" spans="1:16" x14ac:dyDescent="0.25">
      <c r="A1641" t="s">
        <v>1553</v>
      </c>
      <c r="I1641">
        <v>0.1867687146206933</v>
      </c>
      <c r="J1641">
        <v>0.20535073870629561</v>
      </c>
      <c r="K1641">
        <v>0.2257533930425481</v>
      </c>
      <c r="L1641">
        <v>0.24818036038624369</v>
      </c>
      <c r="M1641">
        <v>0.27280572966828692</v>
      </c>
      <c r="N1641">
        <v>0.29896666874942829</v>
      </c>
      <c r="O1641">
        <v>0.32609847457006519</v>
      </c>
      <c r="P1641">
        <v>0.35699085412909393</v>
      </c>
    </row>
    <row r="1642" spans="1:16" x14ac:dyDescent="0.25">
      <c r="A1642" t="s">
        <v>1554</v>
      </c>
      <c r="I1642">
        <v>1.931695041045842</v>
      </c>
      <c r="J1642">
        <v>2.1239332607895758</v>
      </c>
      <c r="K1642">
        <v>2.3350146933940978</v>
      </c>
      <c r="L1642">
        <v>2.5670139719438132</v>
      </c>
      <c r="M1642">
        <v>2.8217496008874332</v>
      </c>
      <c r="N1642">
        <v>3.092628727252523</v>
      </c>
      <c r="O1642">
        <v>3.3737224932513552</v>
      </c>
      <c r="P1642">
        <v>3.6933350271130241</v>
      </c>
    </row>
    <row r="1643" spans="1:16" x14ac:dyDescent="0.25">
      <c r="A1643" t="s">
        <v>1555</v>
      </c>
      <c r="I1643">
        <v>1.9319725881847589</v>
      </c>
      <c r="J1643">
        <v>2.1243829456162331</v>
      </c>
      <c r="K1643">
        <v>2.3357460497144689</v>
      </c>
      <c r="L1643">
        <v>2.5680190067422402</v>
      </c>
      <c r="M1643">
        <v>2.8229393634932398</v>
      </c>
      <c r="N1643">
        <v>3.1023147783723091</v>
      </c>
      <c r="O1643">
        <v>3.393928785437657</v>
      </c>
      <c r="P1643">
        <v>3.6681992359173781</v>
      </c>
    </row>
    <row r="1644" spans="1:16" x14ac:dyDescent="0.25">
      <c r="A1644" t="s">
        <v>1556</v>
      </c>
      <c r="I1644">
        <v>1.9316950461862421</v>
      </c>
      <c r="J1644">
        <v>2.1239332672419722</v>
      </c>
      <c r="K1644">
        <v>2.3350147018542171</v>
      </c>
      <c r="L1644">
        <v>2.5670139824540379</v>
      </c>
      <c r="M1644">
        <v>2.8217496137653049</v>
      </c>
      <c r="N1644">
        <v>3.0926287665932648</v>
      </c>
      <c r="O1644">
        <v>3.3737226081793188</v>
      </c>
      <c r="P1644">
        <v>3.6933351571555311</v>
      </c>
    </row>
    <row r="1645" spans="1:16" x14ac:dyDescent="0.25">
      <c r="A1645" t="s">
        <v>1557</v>
      </c>
      <c r="I1645">
        <v>1.9316948340617921</v>
      </c>
      <c r="J1645">
        <v>2.1239330009786821</v>
      </c>
      <c r="K1645">
        <v>2.3350143527434861</v>
      </c>
      <c r="L1645">
        <v>2.567013548747294</v>
      </c>
      <c r="M1645">
        <v>2.8217490823599292</v>
      </c>
      <c r="N1645">
        <v>3.0926271431741852</v>
      </c>
      <c r="O1645">
        <v>3.3737178655486781</v>
      </c>
      <c r="P1645">
        <v>3.6933297908217431</v>
      </c>
    </row>
    <row r="1646" spans="1:16" x14ac:dyDescent="0.25">
      <c r="A1646" t="s">
        <v>1558</v>
      </c>
      <c r="I1646">
        <v>1.931694913343265</v>
      </c>
      <c r="J1646">
        <v>2.1239331004940278</v>
      </c>
      <c r="K1646">
        <v>2.3350144832222322</v>
      </c>
      <c r="L1646">
        <v>2.567013710842851</v>
      </c>
      <c r="M1646">
        <v>2.8217492809691578</v>
      </c>
      <c r="N1646">
        <v>3.0926277499215469</v>
      </c>
      <c r="O1646">
        <v>3.373719638105305</v>
      </c>
      <c r="P1646">
        <v>3.6933317964835108</v>
      </c>
    </row>
    <row r="1647" spans="1:16" x14ac:dyDescent="0.25">
      <c r="A1647" t="s">
        <v>1559</v>
      </c>
      <c r="I1647">
        <v>1.931694873703294</v>
      </c>
      <c r="J1647">
        <v>2.123933050737238</v>
      </c>
      <c r="K1647">
        <v>2.3350144179839152</v>
      </c>
      <c r="L1647">
        <v>2.5670136297962922</v>
      </c>
      <c r="M1647">
        <v>2.8217491816659401</v>
      </c>
      <c r="N1647">
        <v>3.092627446552938</v>
      </c>
      <c r="O1647">
        <v>3.3737187518439828</v>
      </c>
      <c r="P1647">
        <v>3.6933307936713069</v>
      </c>
    </row>
    <row r="1648" spans="1:16" x14ac:dyDescent="0.25">
      <c r="A1648" t="s">
        <v>1560</v>
      </c>
      <c r="I1648">
        <v>1.9316947564279121</v>
      </c>
      <c r="J1648">
        <v>2.12393290353201</v>
      </c>
      <c r="K1648">
        <v>2.335014224977821</v>
      </c>
      <c r="L1648">
        <v>2.5670133900229399</v>
      </c>
      <c r="M1648">
        <v>2.82174888788207</v>
      </c>
      <c r="N1648">
        <v>3.092626549041996</v>
      </c>
      <c r="O1648">
        <v>3.3737161298293441</v>
      </c>
      <c r="P1648">
        <v>3.6933278268459531</v>
      </c>
    </row>
    <row r="1649" spans="1:16" x14ac:dyDescent="0.25">
      <c r="A1649" t="s">
        <v>1561</v>
      </c>
      <c r="I1649">
        <v>1.931694861591992</v>
      </c>
      <c r="J1649">
        <v>2.1239330355349488</v>
      </c>
      <c r="K1649">
        <v>2.335014398051567</v>
      </c>
      <c r="L1649">
        <v>2.5670136050340688</v>
      </c>
      <c r="M1649">
        <v>2.8217491513257822</v>
      </c>
      <c r="N1649">
        <v>3.0926273538642568</v>
      </c>
      <c r="O1649">
        <v>3.373718481062332</v>
      </c>
      <c r="P1649">
        <v>3.693330487279785</v>
      </c>
    </row>
    <row r="1650" spans="1:16" x14ac:dyDescent="0.25">
      <c r="A1650" t="s">
        <v>1562</v>
      </c>
      <c r="I1650">
        <v>1.931694809011298</v>
      </c>
      <c r="J1650">
        <v>2.1239329695350349</v>
      </c>
      <c r="K1650">
        <v>2.3350143115165598</v>
      </c>
      <c r="L1650">
        <v>2.56701349753066</v>
      </c>
      <c r="M1650">
        <v>2.821749019606393</v>
      </c>
      <c r="N1650">
        <v>3.0926269514620559</v>
      </c>
      <c r="O1650">
        <v>3.373717305475743</v>
      </c>
      <c r="P1650">
        <v>3.6933291570957372</v>
      </c>
    </row>
    <row r="1651" spans="1:16" x14ac:dyDescent="0.25">
      <c r="A1651" t="s">
        <v>1563</v>
      </c>
      <c r="I1651">
        <v>1.9316949932996601</v>
      </c>
      <c r="J1651">
        <v>2.1239332008571612</v>
      </c>
      <c r="K1651">
        <v>2.3350146148133391</v>
      </c>
      <c r="L1651">
        <v>2.5670138743210482</v>
      </c>
      <c r="M1651">
        <v>2.8217494812732871</v>
      </c>
      <c r="N1651">
        <v>3.0926283618404411</v>
      </c>
      <c r="O1651">
        <v>3.3737214257524841</v>
      </c>
      <c r="P1651">
        <v>3.6933338192248342</v>
      </c>
    </row>
    <row r="1652" spans="1:16" x14ac:dyDescent="0.25">
      <c r="A1652" t="s">
        <v>1564</v>
      </c>
      <c r="I1652">
        <v>1.9316950194963931</v>
      </c>
      <c r="J1652">
        <v>2.1239332337400461</v>
      </c>
      <c r="K1652">
        <v>2.3350146579279052</v>
      </c>
      <c r="L1652">
        <v>2.5670139278832802</v>
      </c>
      <c r="M1652">
        <v>2.821749546901394</v>
      </c>
      <c r="N1652">
        <v>3.0926285623295642</v>
      </c>
      <c r="O1652">
        <v>3.3737220114533919</v>
      </c>
      <c r="P1652">
        <v>3.6933344819524612</v>
      </c>
    </row>
    <row r="1653" spans="1:16" x14ac:dyDescent="0.25">
      <c r="A1653" t="s">
        <v>1565</v>
      </c>
      <c r="I1653">
        <v>1.93169500639811</v>
      </c>
      <c r="J1653">
        <v>2.1239332172986982</v>
      </c>
      <c r="K1653">
        <v>2.3350146363707371</v>
      </c>
      <c r="L1653">
        <v>2.5670139011022979</v>
      </c>
      <c r="M1653">
        <v>2.821749514087494</v>
      </c>
      <c r="N1653">
        <v>3.0926284620855431</v>
      </c>
      <c r="O1653">
        <v>3.3737217186047892</v>
      </c>
      <c r="P1653">
        <v>3.6933341505906832</v>
      </c>
    </row>
    <row r="1654" spans="1:16" x14ac:dyDescent="0.25">
      <c r="A1654" t="s">
        <v>1566</v>
      </c>
      <c r="I1654">
        <v>0.18790728132515519</v>
      </c>
      <c r="J1654">
        <v>0.2066025795008051</v>
      </c>
      <c r="K1654">
        <v>0.22712960834749971</v>
      </c>
      <c r="L1654">
        <v>0.24969329764796369</v>
      </c>
      <c r="M1654">
        <v>0.27446879975107941</v>
      </c>
      <c r="N1654">
        <v>0.30078951659150271</v>
      </c>
      <c r="O1654">
        <v>0.32808781898299327</v>
      </c>
      <c r="P1654">
        <v>0.35916895343472699</v>
      </c>
    </row>
    <row r="1655" spans="1:16" x14ac:dyDescent="0.25">
      <c r="A1655" t="s">
        <v>1567</v>
      </c>
      <c r="I1655">
        <v>0.18793841384548479</v>
      </c>
      <c r="J1655">
        <v>0.20665224113780331</v>
      </c>
      <c r="K1655">
        <v>0.22720906940619021</v>
      </c>
      <c r="L1655">
        <v>0.24980097931032141</v>
      </c>
      <c r="M1655">
        <v>0.27459562258869019</v>
      </c>
      <c r="N1655">
        <v>0.30176887886406378</v>
      </c>
      <c r="O1655">
        <v>0.3301119643117531</v>
      </c>
      <c r="P1655">
        <v>0.35678377617858459</v>
      </c>
    </row>
    <row r="1656" spans="1:16" x14ac:dyDescent="0.25">
      <c r="A1656" t="s">
        <v>1568</v>
      </c>
      <c r="I1656">
        <v>0.18790728138173721</v>
      </c>
      <c r="J1656">
        <v>0.20660257957141751</v>
      </c>
      <c r="K1656">
        <v>0.22712960843921409</v>
      </c>
      <c r="L1656">
        <v>0.24969329776072749</v>
      </c>
      <c r="M1656">
        <v>0.27446879988790662</v>
      </c>
      <c r="N1656">
        <v>0.30078951699210288</v>
      </c>
      <c r="O1656">
        <v>0.32808782012152382</v>
      </c>
      <c r="P1656">
        <v>0.3591689547211605</v>
      </c>
    </row>
    <row r="1657" spans="1:16" x14ac:dyDescent="0.25">
      <c r="A1657" t="s">
        <v>1569</v>
      </c>
      <c r="I1657">
        <v>0.18790727904702839</v>
      </c>
      <c r="J1657">
        <v>0.20660257665778481</v>
      </c>
      <c r="K1657">
        <v>0.22712960465487511</v>
      </c>
      <c r="L1657">
        <v>0.24969329310783289</v>
      </c>
      <c r="M1657">
        <v>0.27446879424208992</v>
      </c>
      <c r="N1657">
        <v>0.30078950046241371</v>
      </c>
      <c r="O1657">
        <v>0.3280877731430194</v>
      </c>
      <c r="P1657">
        <v>0.35916890163983961</v>
      </c>
    </row>
    <row r="1658" spans="1:16" x14ac:dyDescent="0.25">
      <c r="A1658" t="s">
        <v>1570</v>
      </c>
      <c r="I1658">
        <v>0.1879072799195749</v>
      </c>
      <c r="J1658">
        <v>0.206602577746691</v>
      </c>
      <c r="K1658">
        <v>0.22712960606918789</v>
      </c>
      <c r="L1658">
        <v>0.24969329484674829</v>
      </c>
      <c r="M1658">
        <v>0.27446879635208699</v>
      </c>
      <c r="N1658">
        <v>0.30078950664001691</v>
      </c>
      <c r="O1658">
        <v>0.32808779070020311</v>
      </c>
      <c r="P1658">
        <v>0.35916892147781332</v>
      </c>
    </row>
    <row r="1659" spans="1:16" x14ac:dyDescent="0.25">
      <c r="A1659" t="s">
        <v>1571</v>
      </c>
      <c r="I1659">
        <v>0.18790727948330249</v>
      </c>
      <c r="J1659">
        <v>0.2066025772022389</v>
      </c>
      <c r="K1659">
        <v>0.22712960536203261</v>
      </c>
      <c r="L1659">
        <v>0.24969329397729201</v>
      </c>
      <c r="M1659">
        <v>0.27446879529709001</v>
      </c>
      <c r="N1659">
        <v>0.30078950355121958</v>
      </c>
      <c r="O1659">
        <v>0.3280877819216278</v>
      </c>
      <c r="P1659">
        <v>0.35916891155884478</v>
      </c>
    </row>
    <row r="1660" spans="1:16" x14ac:dyDescent="0.25">
      <c r="A1660" t="s">
        <v>1572</v>
      </c>
      <c r="I1660">
        <v>0.18790727819267319</v>
      </c>
      <c r="J1660">
        <v>0.20660257559158149</v>
      </c>
      <c r="K1660">
        <v>0.2271296032700505</v>
      </c>
      <c r="L1660">
        <v>0.24969329140517421</v>
      </c>
      <c r="M1660">
        <v>0.27446879217608727</v>
      </c>
      <c r="N1660">
        <v>0.3007894944136113</v>
      </c>
      <c r="O1660">
        <v>0.32808775595188577</v>
      </c>
      <c r="P1660">
        <v>0.35916888221547189</v>
      </c>
    </row>
    <row r="1661" spans="1:16" x14ac:dyDescent="0.25">
      <c r="A1661" t="s">
        <v>1573</v>
      </c>
      <c r="I1661">
        <v>0.1879072793500102</v>
      </c>
      <c r="J1661">
        <v>0.20660257703589491</v>
      </c>
      <c r="K1661">
        <v>0.22712960514597871</v>
      </c>
      <c r="L1661">
        <v>0.249693293711651</v>
      </c>
      <c r="M1661">
        <v>0.2744687949747614</v>
      </c>
      <c r="N1661">
        <v>0.30078950260751391</v>
      </c>
      <c r="O1661">
        <v>0.32808777923954829</v>
      </c>
      <c r="P1661">
        <v>0.35916890852834582</v>
      </c>
    </row>
    <row r="1662" spans="1:16" x14ac:dyDescent="0.25">
      <c r="A1662" t="s">
        <v>1574</v>
      </c>
      <c r="I1662">
        <v>0.18790727877134331</v>
      </c>
      <c r="J1662">
        <v>0.2066025763137401</v>
      </c>
      <c r="K1662">
        <v>0.22712960420801681</v>
      </c>
      <c r="L1662">
        <v>0.2496932925584151</v>
      </c>
      <c r="M1662">
        <v>0.27446879357542719</v>
      </c>
      <c r="N1662">
        <v>0.30078949851057168</v>
      </c>
      <c r="O1662">
        <v>0.32808776759574521</v>
      </c>
      <c r="P1662">
        <v>0.35916889537193969</v>
      </c>
    </row>
    <row r="1663" spans="1:16" x14ac:dyDescent="0.25">
      <c r="A1663" t="s">
        <v>1575</v>
      </c>
      <c r="I1663">
        <v>0.18790728079961039</v>
      </c>
      <c r="J1663">
        <v>0.2066025788449436</v>
      </c>
      <c r="K1663">
        <v>0.22712960749564101</v>
      </c>
      <c r="L1663">
        <v>0.2496932966005917</v>
      </c>
      <c r="M1663">
        <v>0.27446879848019867</v>
      </c>
      <c r="N1663">
        <v>0.30078951287065192</v>
      </c>
      <c r="O1663">
        <v>0.32808780840808821</v>
      </c>
      <c r="P1663">
        <v>0.35916894148606981</v>
      </c>
    </row>
    <row r="1664" spans="1:16" x14ac:dyDescent="0.25">
      <c r="A1664" t="s">
        <v>1576</v>
      </c>
      <c r="I1664">
        <v>0.1879072810879566</v>
      </c>
      <c r="J1664">
        <v>0.20660257920478961</v>
      </c>
      <c r="K1664">
        <v>0.2271296079630232</v>
      </c>
      <c r="L1664">
        <v>0.24969329717524461</v>
      </c>
      <c r="M1664">
        <v>0.2744687991774824</v>
      </c>
      <c r="N1664">
        <v>0.30078951491213979</v>
      </c>
      <c r="O1664">
        <v>0.32808781421013128</v>
      </c>
      <c r="P1664">
        <v>0.35916894804183741</v>
      </c>
    </row>
    <row r="1665" spans="1:16" x14ac:dyDescent="0.25">
      <c r="A1665" t="s">
        <v>1577</v>
      </c>
      <c r="I1665">
        <v>0.18790728094378359</v>
      </c>
      <c r="J1665">
        <v>0.20660257902486681</v>
      </c>
      <c r="K1665">
        <v>0.22712960772933241</v>
      </c>
      <c r="L1665">
        <v>0.24969329688791889</v>
      </c>
      <c r="M1665">
        <v>0.27446879882884151</v>
      </c>
      <c r="N1665">
        <v>0.30078951389139658</v>
      </c>
      <c r="O1665">
        <v>0.32808781130911191</v>
      </c>
      <c r="P1665">
        <v>0.35916894476395578</v>
      </c>
    </row>
    <row r="1666" spans="1:16" x14ac:dyDescent="0.25">
      <c r="A1666" t="s">
        <v>1578</v>
      </c>
      <c r="I1666">
        <v>1.0649156307294529</v>
      </c>
      <c r="J1666">
        <v>1.170893691665515</v>
      </c>
      <c r="K1666">
        <v>1.2872596769076059</v>
      </c>
      <c r="L1666">
        <v>1.4151573330955971</v>
      </c>
      <c r="M1666">
        <v>1.555589138116116</v>
      </c>
      <c r="N1666">
        <v>1.7049173280270229</v>
      </c>
      <c r="O1666">
        <v>1.859871221211802</v>
      </c>
      <c r="P1666">
        <v>2.036065543706449</v>
      </c>
    </row>
    <row r="1667" spans="1:16" x14ac:dyDescent="0.25">
      <c r="A1667" t="s">
        <v>1579</v>
      </c>
      <c r="I1667">
        <v>1.065068774101426</v>
      </c>
      <c r="J1667">
        <v>1.1711417703587721</v>
      </c>
      <c r="K1667">
        <v>1.287663099839897</v>
      </c>
      <c r="L1667">
        <v>1.4157116947012429</v>
      </c>
      <c r="M1667">
        <v>1.556245383212441</v>
      </c>
      <c r="N1667">
        <v>1.710260692572136</v>
      </c>
      <c r="O1667">
        <v>1.8710186361813239</v>
      </c>
      <c r="P1667">
        <v>2.022199295825911</v>
      </c>
    </row>
    <row r="1668" spans="1:16" x14ac:dyDescent="0.25">
      <c r="A1668" t="s">
        <v>1580</v>
      </c>
      <c r="I1668">
        <v>1.064915632293201</v>
      </c>
      <c r="J1668">
        <v>1.170893693628241</v>
      </c>
      <c r="K1668">
        <v>1.2872596794808591</v>
      </c>
      <c r="L1668">
        <v>1.4151573362922689</v>
      </c>
      <c r="M1668">
        <v>1.5555891420327621</v>
      </c>
      <c r="N1668">
        <v>1.704917339994938</v>
      </c>
      <c r="O1668">
        <v>1.8598712561768589</v>
      </c>
      <c r="P1668">
        <v>2.0360655832690502</v>
      </c>
    </row>
    <row r="1669" spans="1:16" x14ac:dyDescent="0.25">
      <c r="A1669" t="s">
        <v>1581</v>
      </c>
      <c r="I1669">
        <v>1.0649155677662441</v>
      </c>
      <c r="J1669">
        <v>1.1708936126381111</v>
      </c>
      <c r="K1669">
        <v>1.2872595732982819</v>
      </c>
      <c r="L1669">
        <v>1.41515720438535</v>
      </c>
      <c r="M1669">
        <v>1.555588980417407</v>
      </c>
      <c r="N1669">
        <v>1.7049168461510851</v>
      </c>
      <c r="O1669">
        <v>1.8598698133693261</v>
      </c>
      <c r="P1669">
        <v>2.0360639507498508</v>
      </c>
    </row>
    <row r="1670" spans="1:16" x14ac:dyDescent="0.25">
      <c r="A1670" t="s">
        <v>1582</v>
      </c>
      <c r="I1670">
        <v>1.0649155918824831</v>
      </c>
      <c r="J1670">
        <v>1.170893642907193</v>
      </c>
      <c r="K1670">
        <v>1.287259612982627</v>
      </c>
      <c r="L1670">
        <v>1.415157253683728</v>
      </c>
      <c r="M1670">
        <v>1.5555890408187889</v>
      </c>
      <c r="N1670">
        <v>1.704917030718905</v>
      </c>
      <c r="O1670">
        <v>1.859870352602613</v>
      </c>
      <c r="P1670">
        <v>2.0360645608851451</v>
      </c>
    </row>
    <row r="1671" spans="1:16" x14ac:dyDescent="0.25">
      <c r="A1671" t="s">
        <v>1583</v>
      </c>
      <c r="I1671">
        <v>1.064915579824492</v>
      </c>
      <c r="J1671">
        <v>1.1708936277727999</v>
      </c>
      <c r="K1671">
        <v>1.2872595931406321</v>
      </c>
      <c r="L1671">
        <v>1.4151572290347449</v>
      </c>
      <c r="M1671">
        <v>1.5555890106183341</v>
      </c>
      <c r="N1671">
        <v>1.704916938435854</v>
      </c>
      <c r="O1671">
        <v>1.859870082988837</v>
      </c>
      <c r="P1671">
        <v>2.0360642558206501</v>
      </c>
    </row>
    <row r="1672" spans="1:16" x14ac:dyDescent="0.25">
      <c r="A1672" t="s">
        <v>1584</v>
      </c>
      <c r="I1672">
        <v>1.064915544151988</v>
      </c>
      <c r="J1672">
        <v>1.1708935829991809</v>
      </c>
      <c r="K1672">
        <v>1.287259534440226</v>
      </c>
      <c r="L1672">
        <v>1.415157156113557</v>
      </c>
      <c r="M1672">
        <v>1.55558892127395</v>
      </c>
      <c r="N1672">
        <v>1.704916665426081</v>
      </c>
      <c r="O1672">
        <v>1.859869285360378</v>
      </c>
      <c r="P1672">
        <v>2.0360633533154648</v>
      </c>
    </row>
    <row r="1673" spans="1:16" x14ac:dyDescent="0.25">
      <c r="A1673" t="s">
        <v>1585</v>
      </c>
      <c r="I1673">
        <v>1.064915576140425</v>
      </c>
      <c r="J1673">
        <v>1.170893623148807</v>
      </c>
      <c r="K1673">
        <v>1.2872595870783381</v>
      </c>
      <c r="L1673">
        <v>1.4151572215037831</v>
      </c>
      <c r="M1673">
        <v>1.5555890013912479</v>
      </c>
      <c r="N1673">
        <v>1.704916910240736</v>
      </c>
      <c r="O1673">
        <v>1.8598700006139679</v>
      </c>
      <c r="P1673">
        <v>2.0360641626145881</v>
      </c>
    </row>
    <row r="1674" spans="1:16" x14ac:dyDescent="0.25">
      <c r="A1674" t="s">
        <v>1586</v>
      </c>
      <c r="I1674">
        <v>1.064915560146432</v>
      </c>
      <c r="J1674">
        <v>1.1708936030742561</v>
      </c>
      <c r="K1674">
        <v>1.287259560759596</v>
      </c>
      <c r="L1674">
        <v>1.415157188809034</v>
      </c>
      <c r="M1674">
        <v>1.5555889613330149</v>
      </c>
      <c r="N1674">
        <v>1.7049167878349021</v>
      </c>
      <c r="O1674">
        <v>1.8598696429921879</v>
      </c>
      <c r="P1674">
        <v>2.0360637579705418</v>
      </c>
    </row>
    <row r="1675" spans="1:16" x14ac:dyDescent="0.25">
      <c r="A1675" t="s">
        <v>1587</v>
      </c>
      <c r="I1675">
        <v>1.0649156162048681</v>
      </c>
      <c r="J1675">
        <v>1.170893673435121</v>
      </c>
      <c r="K1675">
        <v>1.2872596530064651</v>
      </c>
      <c r="L1675">
        <v>1.4151573034039691</v>
      </c>
      <c r="M1675">
        <v>1.555589101737181</v>
      </c>
      <c r="N1675">
        <v>1.704917216865478</v>
      </c>
      <c r="O1675">
        <v>1.859870896445438</v>
      </c>
      <c r="P1675">
        <v>2.03606517623682</v>
      </c>
    </row>
    <row r="1676" spans="1:16" x14ac:dyDescent="0.25">
      <c r="A1676" t="s">
        <v>1588</v>
      </c>
      <c r="I1676">
        <v>1.0649156241739841</v>
      </c>
      <c r="J1676">
        <v>1.1708936834374759</v>
      </c>
      <c r="K1676">
        <v>1.2872596661201461</v>
      </c>
      <c r="L1676">
        <v>1.415157319694673</v>
      </c>
      <c r="M1676">
        <v>1.555589121696958</v>
      </c>
      <c r="N1676">
        <v>1.70491727785576</v>
      </c>
      <c r="O1676">
        <v>1.8598710746330289</v>
      </c>
      <c r="P1676">
        <v>2.036065377854118</v>
      </c>
    </row>
    <row r="1677" spans="1:16" x14ac:dyDescent="0.25">
      <c r="A1677" t="s">
        <v>1589</v>
      </c>
      <c r="I1677">
        <v>1.0649156201894401</v>
      </c>
      <c r="J1677">
        <v>1.1708936784363151</v>
      </c>
      <c r="K1677">
        <v>1.287259659563325</v>
      </c>
      <c r="L1677">
        <v>1.4151573115493441</v>
      </c>
      <c r="M1677">
        <v>1.5555891117170959</v>
      </c>
      <c r="N1677">
        <v>1.7049172473607159</v>
      </c>
      <c r="O1677">
        <v>1.8598709855395461</v>
      </c>
      <c r="P1677">
        <v>2.036065277045811</v>
      </c>
    </row>
    <row r="1678" spans="1:16" x14ac:dyDescent="0.25">
      <c r="A1678" t="s">
        <v>1590</v>
      </c>
    </row>
    <row r="1679" spans="1:16" x14ac:dyDescent="0.25">
      <c r="A1679" t="s">
        <v>1591</v>
      </c>
    </row>
    <row r="1680" spans="1:16" x14ac:dyDescent="0.25">
      <c r="A1680" t="s">
        <v>1592</v>
      </c>
    </row>
    <row r="1681" spans="1:16" x14ac:dyDescent="0.25">
      <c r="A1681" t="s">
        <v>1593</v>
      </c>
    </row>
    <row r="1682" spans="1:16" x14ac:dyDescent="0.25">
      <c r="A1682" t="s">
        <v>1594</v>
      </c>
    </row>
    <row r="1683" spans="1:16" x14ac:dyDescent="0.25">
      <c r="A1683" t="s">
        <v>1595</v>
      </c>
    </row>
    <row r="1684" spans="1:16" x14ac:dyDescent="0.25">
      <c r="A1684" t="s">
        <v>1596</v>
      </c>
    </row>
    <row r="1685" spans="1:16" x14ac:dyDescent="0.25">
      <c r="A1685" t="s">
        <v>1597</v>
      </c>
    </row>
    <row r="1686" spans="1:16" x14ac:dyDescent="0.25">
      <c r="A1686" t="s">
        <v>1598</v>
      </c>
    </row>
    <row r="1687" spans="1:16" x14ac:dyDescent="0.25">
      <c r="A1687" t="s">
        <v>1599</v>
      </c>
    </row>
    <row r="1688" spans="1:16" x14ac:dyDescent="0.25">
      <c r="A1688" t="s">
        <v>1600</v>
      </c>
    </row>
    <row r="1689" spans="1:16" x14ac:dyDescent="0.25">
      <c r="A1689" t="s">
        <v>1601</v>
      </c>
    </row>
    <row r="1690" spans="1:16" x14ac:dyDescent="0.25">
      <c r="A1690" t="s">
        <v>1602</v>
      </c>
      <c r="I1690">
        <v>9.8757698321227994E-2</v>
      </c>
      <c r="J1690">
        <v>0.108585842018408</v>
      </c>
      <c r="K1690">
        <v>0.1193773324520031</v>
      </c>
      <c r="L1690">
        <v>0.13123823423947259</v>
      </c>
      <c r="M1690">
        <v>0.14426150777361721</v>
      </c>
      <c r="N1690">
        <v>0.15810899049789781</v>
      </c>
      <c r="O1690">
        <v>0.17247528128973921</v>
      </c>
      <c r="P1690">
        <v>0.188813795531697</v>
      </c>
    </row>
    <row r="1691" spans="1:16" x14ac:dyDescent="0.25">
      <c r="A1691" t="s">
        <v>1603</v>
      </c>
      <c r="I1691">
        <v>9.877190651944294E-2</v>
      </c>
      <c r="J1691">
        <v>0.1086088553046972</v>
      </c>
      <c r="K1691">
        <v>0.1194147535461965</v>
      </c>
      <c r="L1691">
        <v>0.13128965679987431</v>
      </c>
      <c r="M1691">
        <v>0.14432238173880249</v>
      </c>
      <c r="N1691">
        <v>0.15860531440007669</v>
      </c>
      <c r="O1691">
        <v>0.17351167088836589</v>
      </c>
      <c r="P1691">
        <v>0.18752346056465949</v>
      </c>
    </row>
    <row r="1692" spans="1:16" x14ac:dyDescent="0.25">
      <c r="A1692" t="s">
        <v>1604</v>
      </c>
      <c r="I1692">
        <v>9.8757698334687144E-2</v>
      </c>
      <c r="J1692">
        <v>0.1085858420353</v>
      </c>
      <c r="K1692">
        <v>0.119377332474148</v>
      </c>
      <c r="L1692">
        <v>0.13123823426698189</v>
      </c>
      <c r="M1692">
        <v>0.1442615078073223</v>
      </c>
      <c r="N1692">
        <v>0.1581089906010569</v>
      </c>
      <c r="O1692">
        <v>0.17247528159171871</v>
      </c>
      <c r="P1692">
        <v>0.188813795873358</v>
      </c>
    </row>
    <row r="1693" spans="1:16" x14ac:dyDescent="0.25">
      <c r="A1693" t="s">
        <v>1605</v>
      </c>
      <c r="I1693">
        <v>9.8757697779334297E-2</v>
      </c>
      <c r="J1693">
        <v>0.1085858413382996</v>
      </c>
      <c r="K1693">
        <v>0.1193773315603982</v>
      </c>
      <c r="L1693">
        <v>0.13123823313188421</v>
      </c>
      <c r="M1693">
        <v>0.14426150641656979</v>
      </c>
      <c r="N1693">
        <v>0.15810898634447301</v>
      </c>
      <c r="O1693">
        <v>0.1724752691313636</v>
      </c>
      <c r="P1693">
        <v>0.18881378177565269</v>
      </c>
    </row>
    <row r="1694" spans="1:16" x14ac:dyDescent="0.25">
      <c r="A1694" t="s">
        <v>1606</v>
      </c>
      <c r="I1694">
        <v>9.8757697986884579E-2</v>
      </c>
      <c r="J1694">
        <v>0.1085858415987874</v>
      </c>
      <c r="K1694">
        <v>0.1193773319018909</v>
      </c>
      <c r="L1694">
        <v>0.1312382335561004</v>
      </c>
      <c r="M1694">
        <v>0.144261506936331</v>
      </c>
      <c r="N1694">
        <v>0.15810898793527231</v>
      </c>
      <c r="O1694">
        <v>0.17247527378813299</v>
      </c>
      <c r="P1694">
        <v>0.1888137870443436</v>
      </c>
    </row>
    <row r="1695" spans="1:16" x14ac:dyDescent="0.25">
      <c r="A1695" t="s">
        <v>1607</v>
      </c>
      <c r="I1695">
        <v>9.8757697883109535E-2</v>
      </c>
      <c r="J1695">
        <v>0.1085858414685434</v>
      </c>
      <c r="K1695">
        <v>0.1193773317311444</v>
      </c>
      <c r="L1695">
        <v>0.13123823334399221</v>
      </c>
      <c r="M1695">
        <v>0.14426150667645041</v>
      </c>
      <c r="N1695">
        <v>0.1581089871398732</v>
      </c>
      <c r="O1695">
        <v>0.17247527145975011</v>
      </c>
      <c r="P1695">
        <v>0.1888137844100001</v>
      </c>
    </row>
    <row r="1696" spans="1:16" x14ac:dyDescent="0.25">
      <c r="A1696" t="s">
        <v>1608</v>
      </c>
      <c r="I1696">
        <v>9.8757697576111955E-2</v>
      </c>
      <c r="J1696">
        <v>0.10858584108324359</v>
      </c>
      <c r="K1696">
        <v>0.1193773312260266</v>
      </c>
      <c r="L1696">
        <v>0.1312382327165143</v>
      </c>
      <c r="M1696">
        <v>0.1442615059076475</v>
      </c>
      <c r="N1696">
        <v>0.15810898478684701</v>
      </c>
      <c r="O1696">
        <v>0.17247526457169879</v>
      </c>
      <c r="P1696">
        <v>0.1888137766168273</v>
      </c>
    </row>
    <row r="1697" spans="1:16" x14ac:dyDescent="0.25">
      <c r="A1697" t="s">
        <v>1609</v>
      </c>
      <c r="I1697">
        <v>9.8757697851403661E-2</v>
      </c>
      <c r="J1697">
        <v>0.1085858414287508</v>
      </c>
      <c r="K1697">
        <v>0.1193773316789775</v>
      </c>
      <c r="L1697">
        <v>0.13123823327918829</v>
      </c>
      <c r="M1697">
        <v>0.14426150659705081</v>
      </c>
      <c r="N1697">
        <v>0.15810898689685879</v>
      </c>
      <c r="O1697">
        <v>0.17247527074837099</v>
      </c>
      <c r="P1697">
        <v>0.1888137836051425</v>
      </c>
    </row>
    <row r="1698" spans="1:16" x14ac:dyDescent="0.25">
      <c r="A1698" t="s">
        <v>1610</v>
      </c>
      <c r="I1698">
        <v>9.8757697713758003E-2</v>
      </c>
      <c r="J1698">
        <v>0.10858584125599741</v>
      </c>
      <c r="K1698">
        <v>0.11937733145250221</v>
      </c>
      <c r="L1698">
        <v>0.13123823299785131</v>
      </c>
      <c r="M1698">
        <v>0.14426150625234921</v>
      </c>
      <c r="N1698">
        <v>0.15810898584185409</v>
      </c>
      <c r="O1698">
        <v>0.17247526766003909</v>
      </c>
      <c r="P1698">
        <v>0.18881378011098951</v>
      </c>
    </row>
    <row r="1699" spans="1:16" x14ac:dyDescent="0.25">
      <c r="A1699" t="s">
        <v>1611</v>
      </c>
      <c r="I1699">
        <v>9.8757698196217117E-2</v>
      </c>
      <c r="J1699">
        <v>0.108585841861512</v>
      </c>
      <c r="K1699">
        <v>0.1193773322463163</v>
      </c>
      <c r="L1699">
        <v>0.1312382339839599</v>
      </c>
      <c r="M1699">
        <v>0.14426150746055599</v>
      </c>
      <c r="N1699">
        <v>0.1581089895397324</v>
      </c>
      <c r="O1699">
        <v>0.17247527848489111</v>
      </c>
      <c r="P1699">
        <v>0.1888137923582783</v>
      </c>
    </row>
    <row r="1700" spans="1:16" x14ac:dyDescent="0.25">
      <c r="A1700" t="s">
        <v>1612</v>
      </c>
      <c r="I1700">
        <v>9.8757698264805724E-2</v>
      </c>
      <c r="J1700">
        <v>0.1085858419475947</v>
      </c>
      <c r="K1700">
        <v>0.11937733235916841</v>
      </c>
      <c r="L1700">
        <v>0.13123823412414959</v>
      </c>
      <c r="M1700">
        <v>0.14426150763232029</v>
      </c>
      <c r="N1700">
        <v>0.1581089900654401</v>
      </c>
      <c r="O1700">
        <v>0.17247528002380141</v>
      </c>
      <c r="P1700">
        <v>0.18881379409940899</v>
      </c>
    </row>
    <row r="1701" spans="1:16" x14ac:dyDescent="0.25">
      <c r="A1701" t="s">
        <v>1613</v>
      </c>
      <c r="I1701">
        <v>9.8757698230511462E-2</v>
      </c>
      <c r="J1701">
        <v>0.10858584190455341</v>
      </c>
      <c r="K1701">
        <v>0.1193773323027424</v>
      </c>
      <c r="L1701">
        <v>0.1312382340540548</v>
      </c>
      <c r="M1701">
        <v>0.14426150754643829</v>
      </c>
      <c r="N1701">
        <v>0.1581089898025867</v>
      </c>
      <c r="O1701">
        <v>0.17247527925434719</v>
      </c>
      <c r="P1701">
        <v>0.18881379322884459</v>
      </c>
    </row>
    <row r="1702" spans="1:16" x14ac:dyDescent="0.25">
      <c r="A1702" t="s">
        <v>1614</v>
      </c>
      <c r="I1702">
        <v>0.67938022138262177</v>
      </c>
      <c r="J1702">
        <v>0.74696867774441777</v>
      </c>
      <c r="K1702">
        <v>0.82117843395909396</v>
      </c>
      <c r="L1702">
        <v>0.90275344673489577</v>
      </c>
      <c r="M1702">
        <v>0.99232620820345541</v>
      </c>
      <c r="N1702">
        <v>1.0874773636138959</v>
      </c>
      <c r="O1702">
        <v>1.1861744050891101</v>
      </c>
      <c r="P1702">
        <v>1.298551638348443</v>
      </c>
    </row>
    <row r="1703" spans="1:16" x14ac:dyDescent="0.25">
      <c r="A1703" t="s">
        <v>1615</v>
      </c>
      <c r="I1703">
        <v>0.67949507027339018</v>
      </c>
      <c r="J1703">
        <v>0.74715208306849334</v>
      </c>
      <c r="K1703">
        <v>0.82147177897463131</v>
      </c>
      <c r="L1703">
        <v>0.90315021603790679</v>
      </c>
      <c r="M1703">
        <v>0.99279305601685541</v>
      </c>
      <c r="N1703">
        <v>1.0910362463883621</v>
      </c>
      <c r="O1703">
        <v>1.1935101972039719</v>
      </c>
      <c r="P1703">
        <v>1.289997276898935</v>
      </c>
    </row>
    <row r="1704" spans="1:16" x14ac:dyDescent="0.25">
      <c r="A1704" t="s">
        <v>1616</v>
      </c>
      <c r="I1704">
        <v>0.67938022213793059</v>
      </c>
      <c r="J1704">
        <v>0.74696867868756178</v>
      </c>
      <c r="K1704">
        <v>0.8211784351841942</v>
      </c>
      <c r="L1704">
        <v>0.90275344823955439</v>
      </c>
      <c r="M1704">
        <v>0.99232621002655719</v>
      </c>
      <c r="N1704">
        <v>1.087477368903754</v>
      </c>
      <c r="O1704">
        <v>1.186174420024422</v>
      </c>
      <c r="P1704">
        <v>1.2985516552212011</v>
      </c>
    </row>
    <row r="1705" spans="1:16" x14ac:dyDescent="0.25">
      <c r="A1705" t="s">
        <v>1617</v>
      </c>
      <c r="I1705">
        <v>0.67938019097118096</v>
      </c>
      <c r="J1705">
        <v>0.74696863977016803</v>
      </c>
      <c r="K1705">
        <v>0.82117838463246906</v>
      </c>
      <c r="L1705">
        <v>0.90275338615247336</v>
      </c>
      <c r="M1705">
        <v>0.99232613479962539</v>
      </c>
      <c r="N1705">
        <v>1.0874771506266521</v>
      </c>
      <c r="O1705">
        <v>1.186173803741648</v>
      </c>
      <c r="P1705">
        <v>1.298550958993439</v>
      </c>
    </row>
    <row r="1706" spans="1:16" x14ac:dyDescent="0.25">
      <c r="A1706" t="s">
        <v>1618</v>
      </c>
      <c r="I1706">
        <v>0.67938020261928334</v>
      </c>
      <c r="J1706">
        <v>0.74696865431492876</v>
      </c>
      <c r="K1706">
        <v>0.82117840352534199</v>
      </c>
      <c r="L1706">
        <v>0.90275340935646398</v>
      </c>
      <c r="M1706">
        <v>0.99232616291437781</v>
      </c>
      <c r="N1706">
        <v>1.087477232204084</v>
      </c>
      <c r="O1706">
        <v>1.1861740340676441</v>
      </c>
      <c r="P1706">
        <v>1.2985512191974511</v>
      </c>
    </row>
    <row r="1707" spans="1:16" x14ac:dyDescent="0.25">
      <c r="A1707" t="s">
        <v>1619</v>
      </c>
      <c r="I1707">
        <v>0.67938019679527528</v>
      </c>
      <c r="J1707">
        <v>0.74696864704259813</v>
      </c>
      <c r="K1707">
        <v>0.82117839407896442</v>
      </c>
      <c r="L1707">
        <v>0.90275339775453523</v>
      </c>
      <c r="M1707">
        <v>0.99232614885707682</v>
      </c>
      <c r="N1707">
        <v>1.0874771914156169</v>
      </c>
      <c r="O1707">
        <v>1.1861739189054381</v>
      </c>
      <c r="P1707">
        <v>1.298551089096317</v>
      </c>
    </row>
    <row r="1708" spans="1:16" x14ac:dyDescent="0.25">
      <c r="A1708" t="s">
        <v>1620</v>
      </c>
      <c r="I1708">
        <v>0.67938017956568175</v>
      </c>
      <c r="J1708">
        <v>0.7469686255283734</v>
      </c>
      <c r="K1708">
        <v>0.82117836613317541</v>
      </c>
      <c r="L1708">
        <v>0.90275336343190837</v>
      </c>
      <c r="M1708">
        <v>0.99232610727064763</v>
      </c>
      <c r="N1708">
        <v>1.0874770707486761</v>
      </c>
      <c r="O1708">
        <v>1.186173578213257</v>
      </c>
      <c r="P1708">
        <v>1.2985507042095701</v>
      </c>
    </row>
    <row r="1709" spans="1:16" x14ac:dyDescent="0.25">
      <c r="A1709" t="s">
        <v>1621</v>
      </c>
      <c r="I1709">
        <v>0.67938019501587887</v>
      </c>
      <c r="J1709">
        <v>0.74696864482070124</v>
      </c>
      <c r="K1709">
        <v>0.82117839119283864</v>
      </c>
      <c r="L1709">
        <v>0.90275339420983158</v>
      </c>
      <c r="M1709">
        <v>0.99232614456219204</v>
      </c>
      <c r="N1709">
        <v>1.0874771789536231</v>
      </c>
      <c r="O1709">
        <v>1.1861738837201981</v>
      </c>
      <c r="P1709">
        <v>1.29855104934683</v>
      </c>
    </row>
    <row r="1710" spans="1:16" x14ac:dyDescent="0.25">
      <c r="A1710" t="s">
        <v>1622</v>
      </c>
      <c r="I1710">
        <v>0.67938018729085603</v>
      </c>
      <c r="J1710">
        <v>0.74696863517462397</v>
      </c>
      <c r="K1710">
        <v>0.82117837866311072</v>
      </c>
      <c r="L1710">
        <v>0.90275337882099038</v>
      </c>
      <c r="M1710">
        <v>0.992326125916557</v>
      </c>
      <c r="N1710">
        <v>1.0874771248515931</v>
      </c>
      <c r="O1710">
        <v>1.186173730968126</v>
      </c>
      <c r="P1710">
        <v>1.298550876779734</v>
      </c>
    </row>
    <row r="1711" spans="1:16" x14ac:dyDescent="0.25">
      <c r="A1711" t="s">
        <v>1623</v>
      </c>
      <c r="I1711">
        <v>0.67938021436710727</v>
      </c>
      <c r="J1711">
        <v>0.74696866898424319</v>
      </c>
      <c r="K1711">
        <v>0.82117842258004525</v>
      </c>
      <c r="L1711">
        <v>0.90275343275924924</v>
      </c>
      <c r="M1711">
        <v>0.99232619127003685</v>
      </c>
      <c r="N1711">
        <v>1.087477314480324</v>
      </c>
      <c r="O1711">
        <v>1.186174266365972</v>
      </c>
      <c r="P1711">
        <v>1.2985514816298469</v>
      </c>
    </row>
    <row r="1712" spans="1:16" x14ac:dyDescent="0.25">
      <c r="A1712" t="s">
        <v>1624</v>
      </c>
      <c r="I1712">
        <v>0.67938021821626038</v>
      </c>
      <c r="J1712">
        <v>0.74696867379062526</v>
      </c>
      <c r="K1712">
        <v>0.82117842882330472</v>
      </c>
      <c r="L1712">
        <v>0.90275344042716443</v>
      </c>
      <c r="M1712">
        <v>0.99232620056076959</v>
      </c>
      <c r="N1712">
        <v>1.0874773414380809</v>
      </c>
      <c r="O1712">
        <v>1.1861743424782081</v>
      </c>
      <c r="P1712">
        <v>1.298551567615515</v>
      </c>
    </row>
    <row r="1713" spans="1:16" x14ac:dyDescent="0.25">
      <c r="A1713" t="s">
        <v>1625</v>
      </c>
      <c r="I1713">
        <v>0.67938021629168854</v>
      </c>
      <c r="J1713">
        <v>0.74696867138743939</v>
      </c>
      <c r="K1713">
        <v>0.82117842570168065</v>
      </c>
      <c r="L1713">
        <v>0.90275343659321239</v>
      </c>
      <c r="M1713">
        <v>0.99232619591540983</v>
      </c>
      <c r="N1713">
        <v>1.08747732795923</v>
      </c>
      <c r="O1713">
        <v>1.186174304422174</v>
      </c>
      <c r="P1713">
        <v>1.2985515246227739</v>
      </c>
    </row>
    <row r="1714" spans="1:16" x14ac:dyDescent="0.25">
      <c r="A1714" t="s">
        <v>1626</v>
      </c>
      <c r="I1714">
        <v>6.3197948870518026</v>
      </c>
      <c r="J1714">
        <v>6.9487313181266668</v>
      </c>
      <c r="K1714">
        <v>7.6393184155763389</v>
      </c>
      <c r="L1714">
        <v>8.3983421993910863</v>
      </c>
      <c r="M1714">
        <v>9.2317534271292008</v>
      </c>
      <c r="N1714">
        <v>10.11811792087466</v>
      </c>
      <c r="O1714">
        <v>11.03822043859973</v>
      </c>
      <c r="P1714">
        <v>12.084057776292211</v>
      </c>
    </row>
    <row r="1715" spans="1:16" x14ac:dyDescent="0.25">
      <c r="A1715" t="s">
        <v>1627</v>
      </c>
      <c r="I1715">
        <v>6.3206979319008187</v>
      </c>
      <c r="J1715">
        <v>6.9501960975193704</v>
      </c>
      <c r="K1715">
        <v>7.641702350955577</v>
      </c>
      <c r="L1715">
        <v>8.4016191577521209</v>
      </c>
      <c r="M1715">
        <v>9.2356330650658407</v>
      </c>
      <c r="N1715">
        <v>10.14965996978529</v>
      </c>
      <c r="O1715">
        <v>11.10395188598056</v>
      </c>
      <c r="P1715">
        <v>12.002431749177029</v>
      </c>
    </row>
    <row r="1716" spans="1:16" x14ac:dyDescent="0.25">
      <c r="A1716" t="s">
        <v>1628</v>
      </c>
      <c r="I1716">
        <v>6.3197949417403798</v>
      </c>
      <c r="J1716">
        <v>6.9487313868043783</v>
      </c>
      <c r="K1716">
        <v>7.6393185056651491</v>
      </c>
      <c r="L1716">
        <v>8.3983423113433293</v>
      </c>
      <c r="M1716">
        <v>9.2317535643337898</v>
      </c>
      <c r="N1716">
        <v>10.1181183391751</v>
      </c>
      <c r="O1716">
        <v>11.038221658300181</v>
      </c>
      <c r="P1716">
        <v>12.084059156611969</v>
      </c>
    </row>
    <row r="1717" spans="1:16" x14ac:dyDescent="0.25">
      <c r="A1717" t="s">
        <v>1629</v>
      </c>
      <c r="I1717">
        <v>6.3197926844395296</v>
      </c>
      <c r="J1717">
        <v>6.9487285521681237</v>
      </c>
      <c r="K1717">
        <v>7.6393147873920118</v>
      </c>
      <c r="L1717">
        <v>8.3983376907802345</v>
      </c>
      <c r="M1717">
        <v>9.231747901636556</v>
      </c>
      <c r="N1717">
        <v>10.118101074355311</v>
      </c>
      <c r="O1717">
        <v>11.038171314625369</v>
      </c>
      <c r="P1717">
        <v>12.08400218384047</v>
      </c>
    </row>
    <row r="1718" spans="1:16" x14ac:dyDescent="0.25">
      <c r="A1718" t="s">
        <v>1630</v>
      </c>
      <c r="I1718">
        <v>6.319793528228721</v>
      </c>
      <c r="J1718">
        <v>6.9487296117501396</v>
      </c>
      <c r="K1718">
        <v>7.6393161772530833</v>
      </c>
      <c r="L1718">
        <v>8.3983394178889181</v>
      </c>
      <c r="M1718">
        <v>9.2317500182588237</v>
      </c>
      <c r="N1718">
        <v>10.118107527840481</v>
      </c>
      <c r="O1718">
        <v>11.038190133286919</v>
      </c>
      <c r="P1718">
        <v>12.08402348035556</v>
      </c>
    </row>
    <row r="1719" spans="1:16" x14ac:dyDescent="0.25">
      <c r="A1719" t="s">
        <v>1631</v>
      </c>
      <c r="I1719">
        <v>6.3197931063606836</v>
      </c>
      <c r="J1719">
        <v>6.9487290819898364</v>
      </c>
      <c r="K1719">
        <v>7.6393154823594118</v>
      </c>
      <c r="L1719">
        <v>8.3983385543772169</v>
      </c>
      <c r="M1719">
        <v>9.2317489599964979</v>
      </c>
      <c r="N1719">
        <v>10.118104301273871</v>
      </c>
      <c r="O1719">
        <v>11.038180724544009</v>
      </c>
      <c r="P1719">
        <v>12.084012832744101</v>
      </c>
    </row>
    <row r="1720" spans="1:16" x14ac:dyDescent="0.25">
      <c r="A1720" t="s">
        <v>1632</v>
      </c>
      <c r="I1720">
        <v>6.3197918580427936</v>
      </c>
      <c r="J1720">
        <v>6.9487275144470688</v>
      </c>
      <c r="K1720">
        <v>7.6393134262325528</v>
      </c>
      <c r="L1720">
        <v>8.3983359993621374</v>
      </c>
      <c r="M1720">
        <v>9.2317458287808982</v>
      </c>
      <c r="N1720">
        <v>10.11809475410182</v>
      </c>
      <c r="O1720">
        <v>11.038152883894741</v>
      </c>
      <c r="P1720">
        <v>12.083981326483929</v>
      </c>
    </row>
    <row r="1721" spans="1:16" x14ac:dyDescent="0.25">
      <c r="A1721" t="s">
        <v>1633</v>
      </c>
      <c r="I1721">
        <v>6.319792977458917</v>
      </c>
      <c r="J1721">
        <v>6.9487289201226448</v>
      </c>
      <c r="K1721">
        <v>7.6393152700374154</v>
      </c>
      <c r="L1721">
        <v>8.3983382905359178</v>
      </c>
      <c r="M1721">
        <v>9.2317486366515809</v>
      </c>
      <c r="N1721">
        <v>10.11810331540735</v>
      </c>
      <c r="O1721">
        <v>11.03817784970466</v>
      </c>
      <c r="P1721">
        <v>12.08400957937638</v>
      </c>
    </row>
    <row r="1722" spans="1:16" x14ac:dyDescent="0.25">
      <c r="A1722" t="s">
        <v>1634</v>
      </c>
      <c r="I1722">
        <v>6.3197924177975944</v>
      </c>
      <c r="J1722">
        <v>6.9487282173388953</v>
      </c>
      <c r="K1722">
        <v>7.6393143481998713</v>
      </c>
      <c r="L1722">
        <v>8.3983371450240778</v>
      </c>
      <c r="M1722">
        <v>9.2317472328021353</v>
      </c>
      <c r="N1722">
        <v>10.11809903506429</v>
      </c>
      <c r="O1722">
        <v>11.03816536783425</v>
      </c>
      <c r="P1722">
        <v>12.083995454067161</v>
      </c>
    </row>
    <row r="1723" spans="1:16" x14ac:dyDescent="0.25">
      <c r="A1723" t="s">
        <v>1635</v>
      </c>
      <c r="I1723">
        <v>6.3197943790518591</v>
      </c>
      <c r="J1723">
        <v>6.948730680186431</v>
      </c>
      <c r="K1723">
        <v>7.6393175787559873</v>
      </c>
      <c r="L1723">
        <v>8.3983411594899664</v>
      </c>
      <c r="M1723">
        <v>9.2317521526698503</v>
      </c>
      <c r="N1723">
        <v>10.11811403534276</v>
      </c>
      <c r="O1723">
        <v>11.038209108859879</v>
      </c>
      <c r="P1723">
        <v>12.08404495459804</v>
      </c>
    </row>
    <row r="1724" spans="1:16" x14ac:dyDescent="0.25">
      <c r="A1724" t="s">
        <v>1636</v>
      </c>
      <c r="I1724">
        <v>6.3197946577810518</v>
      </c>
      <c r="J1724">
        <v>6.9487310302102543</v>
      </c>
      <c r="K1724">
        <v>7.6393180378997432</v>
      </c>
      <c r="L1724">
        <v>8.3983417300582506</v>
      </c>
      <c r="M1724">
        <v>9.2317528519332601</v>
      </c>
      <c r="N1724">
        <v>10.118116167245001</v>
      </c>
      <c r="O1724">
        <v>11.038215325255109</v>
      </c>
      <c r="P1724">
        <v>12.084051989591019</v>
      </c>
    </row>
    <row r="1725" spans="1:16" x14ac:dyDescent="0.25">
      <c r="A1725" t="s">
        <v>1637</v>
      </c>
      <c r="I1725">
        <v>6.3197945184193536</v>
      </c>
      <c r="J1725">
        <v>6.9487308552016938</v>
      </c>
      <c r="K1725">
        <v>7.6393178083318913</v>
      </c>
      <c r="L1725">
        <v>8.3983414447787652</v>
      </c>
      <c r="M1725">
        <v>9.2317525023068896</v>
      </c>
      <c r="N1725">
        <v>10.118115101313141</v>
      </c>
      <c r="O1725">
        <v>11.038212217121689</v>
      </c>
      <c r="P1725">
        <v>12.08404847216508</v>
      </c>
    </row>
    <row r="1726" spans="1:16" x14ac:dyDescent="0.25">
      <c r="A1726" t="s">
        <v>1638</v>
      </c>
      <c r="I1726">
        <v>0.12835308587300021</v>
      </c>
      <c r="J1726">
        <v>0.14112287152643749</v>
      </c>
      <c r="K1726">
        <v>0.15514375589169949</v>
      </c>
      <c r="L1726">
        <v>0.17055593513286141</v>
      </c>
      <c r="M1726">
        <v>0.18747897475896699</v>
      </c>
      <c r="N1726">
        <v>0.20545640159618681</v>
      </c>
      <c r="O1726">
        <v>0.22410124855268621</v>
      </c>
      <c r="P1726">
        <v>0.24533128187367101</v>
      </c>
    </row>
    <row r="1727" spans="1:16" x14ac:dyDescent="0.25">
      <c r="A1727" t="s">
        <v>1639</v>
      </c>
      <c r="I1727">
        <v>0.12837453147793601</v>
      </c>
      <c r="J1727">
        <v>0.14115709034041721</v>
      </c>
      <c r="K1727">
        <v>0.1551984913541346</v>
      </c>
      <c r="L1727">
        <v>0.17063005100063741</v>
      </c>
      <c r="M1727">
        <v>0.18756623262422009</v>
      </c>
      <c r="N1727">
        <v>0.20612717620205789</v>
      </c>
      <c r="O1727">
        <v>0.22548645051068969</v>
      </c>
      <c r="P1727">
        <v>0.24370476448542469</v>
      </c>
    </row>
    <row r="1728" spans="1:16" x14ac:dyDescent="0.25">
      <c r="A1728" t="s">
        <v>1640</v>
      </c>
      <c r="I1728">
        <v>0.12835308589963659</v>
      </c>
      <c r="J1728">
        <v>0.14112287155968439</v>
      </c>
      <c r="K1728">
        <v>0.15514375593487939</v>
      </c>
      <c r="L1728">
        <v>0.1705559351859266</v>
      </c>
      <c r="M1728">
        <v>0.18747897482331891</v>
      </c>
      <c r="N1728">
        <v>0.20545640178403191</v>
      </c>
      <c r="O1728">
        <v>0.22410124908541451</v>
      </c>
      <c r="P1728">
        <v>0.24533128247555189</v>
      </c>
    </row>
    <row r="1729" spans="1:16" x14ac:dyDescent="0.25">
      <c r="A1729" t="s">
        <v>1641</v>
      </c>
      <c r="I1729">
        <v>0.12835308480055929</v>
      </c>
      <c r="J1729">
        <v>0.14112287018784109</v>
      </c>
      <c r="K1729">
        <v>0.1551437541531738</v>
      </c>
      <c r="L1729">
        <v>0.17055593299633001</v>
      </c>
      <c r="M1729">
        <v>0.18747897216801229</v>
      </c>
      <c r="N1729">
        <v>0.20545639403312391</v>
      </c>
      <c r="O1729">
        <v>0.22410122710382699</v>
      </c>
      <c r="P1729">
        <v>0.2453312576405737</v>
      </c>
    </row>
    <row r="1730" spans="1:16" x14ac:dyDescent="0.25">
      <c r="A1730" t="s">
        <v>1642</v>
      </c>
      <c r="I1730">
        <v>0.12835308521131461</v>
      </c>
      <c r="J1730">
        <v>0.14112287070053631</v>
      </c>
      <c r="K1730">
        <v>0.15514375481904541</v>
      </c>
      <c r="L1730">
        <v>0.1705559338146414</v>
      </c>
      <c r="M1730">
        <v>0.18747897316037179</v>
      </c>
      <c r="N1730">
        <v>0.2054563969298486</v>
      </c>
      <c r="O1730">
        <v>0.2241012353189461</v>
      </c>
      <c r="P1730">
        <v>0.24533126692208179</v>
      </c>
    </row>
    <row r="1731" spans="1:16" x14ac:dyDescent="0.25">
      <c r="A1731" t="s">
        <v>1643</v>
      </c>
      <c r="I1731">
        <v>0.12835308500593731</v>
      </c>
      <c r="J1731">
        <v>0.141122870444189</v>
      </c>
      <c r="K1731">
        <v>0.1551437544861099</v>
      </c>
      <c r="L1731">
        <v>0.17055593340548619</v>
      </c>
      <c r="M1731">
        <v>0.1874789726641925</v>
      </c>
      <c r="N1731">
        <v>0.20545639548148739</v>
      </c>
      <c r="O1731">
        <v>0.22410123121139111</v>
      </c>
      <c r="P1731">
        <v>0.2453312622813327</v>
      </c>
    </row>
    <row r="1732" spans="1:16" x14ac:dyDescent="0.25">
      <c r="A1732" t="s">
        <v>1644</v>
      </c>
      <c r="I1732">
        <v>0.12835308439836871</v>
      </c>
      <c r="J1732">
        <v>0.14112286968583601</v>
      </c>
      <c r="K1732">
        <v>0.15514375350118639</v>
      </c>
      <c r="L1732">
        <v>0.17055593219508211</v>
      </c>
      <c r="M1732">
        <v>0.1874789711963456</v>
      </c>
      <c r="N1732">
        <v>0.20545639119680131</v>
      </c>
      <c r="O1732">
        <v>0.2241012190600041</v>
      </c>
      <c r="P1732">
        <v>0.2453312485525988</v>
      </c>
    </row>
    <row r="1733" spans="1:16" x14ac:dyDescent="0.25">
      <c r="A1733" t="s">
        <v>1645</v>
      </c>
      <c r="I1733">
        <v>0.12835308494318931</v>
      </c>
      <c r="J1733">
        <v>0.14112287036586829</v>
      </c>
      <c r="K1733">
        <v>0.15514375438438971</v>
      </c>
      <c r="L1733">
        <v>0.1705559332804788</v>
      </c>
      <c r="M1733">
        <v>0.18747897251259721</v>
      </c>
      <c r="N1733">
        <v>0.205456395038977</v>
      </c>
      <c r="O1733">
        <v>0.2241012299564295</v>
      </c>
      <c r="P1733">
        <v>0.24533126086346679</v>
      </c>
    </row>
    <row r="1734" spans="1:16" x14ac:dyDescent="0.25">
      <c r="A1734" t="s">
        <v>1646</v>
      </c>
      <c r="I1734">
        <v>0.12835308467077949</v>
      </c>
      <c r="J1734">
        <v>0.14112287002585269</v>
      </c>
      <c r="K1734">
        <v>0.1551437539427887</v>
      </c>
      <c r="L1734">
        <v>0.17055593273778141</v>
      </c>
      <c r="M1734">
        <v>0.18747897185447229</v>
      </c>
      <c r="N1734">
        <v>0.20545639311789191</v>
      </c>
      <c r="O1734">
        <v>0.2241012245082262</v>
      </c>
      <c r="P1734">
        <v>0.24533125470804301</v>
      </c>
    </row>
    <row r="1735" spans="1:16" x14ac:dyDescent="0.25">
      <c r="A1735" t="s">
        <v>1647</v>
      </c>
      <c r="I1735">
        <v>0.12835308562559641</v>
      </c>
      <c r="J1735">
        <v>0.1411228712176337</v>
      </c>
      <c r="K1735">
        <v>0.15514375549063489</v>
      </c>
      <c r="L1735">
        <v>0.17055593463997959</v>
      </c>
      <c r="M1735">
        <v>0.18747897416125309</v>
      </c>
      <c r="N1735">
        <v>0.20545639985144559</v>
      </c>
      <c r="O1735">
        <v>0.22410124360459921</v>
      </c>
      <c r="P1735">
        <v>0.24533127628328061</v>
      </c>
    </row>
    <row r="1736" spans="1:16" x14ac:dyDescent="0.25">
      <c r="A1736" t="s">
        <v>1648</v>
      </c>
      <c r="I1736">
        <v>0.1283530857613373</v>
      </c>
      <c r="J1736">
        <v>0.14112287138706239</v>
      </c>
      <c r="K1736">
        <v>0.15514375571068331</v>
      </c>
      <c r="L1736">
        <v>0.17055593491040441</v>
      </c>
      <c r="M1736">
        <v>0.18747897448919509</v>
      </c>
      <c r="N1736">
        <v>0.20545640080871649</v>
      </c>
      <c r="O1736">
        <v>0.2241012463194216</v>
      </c>
      <c r="P1736">
        <v>0.24533127935051</v>
      </c>
    </row>
    <row r="1737" spans="1:16" x14ac:dyDescent="0.25">
      <c r="A1737" t="s">
        <v>1649</v>
      </c>
      <c r="I1737">
        <v>0.1283530856934669</v>
      </c>
      <c r="J1737">
        <v>0.14112287130234799</v>
      </c>
      <c r="K1737">
        <v>0.15514375560065899</v>
      </c>
      <c r="L1737">
        <v>0.1705559347751921</v>
      </c>
      <c r="M1737">
        <v>0.18747897432522409</v>
      </c>
      <c r="N1737">
        <v>0.20545640033008161</v>
      </c>
      <c r="O1737">
        <v>0.22410124496201181</v>
      </c>
      <c r="P1737">
        <v>0.24533127781689659</v>
      </c>
    </row>
    <row r="1738" spans="1:16" x14ac:dyDescent="0.25">
      <c r="A1738" t="s">
        <v>1650</v>
      </c>
      <c r="I1738">
        <v>0.81442622268911891</v>
      </c>
      <c r="J1738">
        <v>0.89547609648615345</v>
      </c>
      <c r="K1738">
        <v>0.98447042452837397</v>
      </c>
      <c r="L1738">
        <v>1.082283922192115</v>
      </c>
      <c r="M1738">
        <v>1.189683239543164</v>
      </c>
      <c r="N1738">
        <v>1.3038837809782799</v>
      </c>
      <c r="O1738">
        <v>1.4223807524256289</v>
      </c>
      <c r="P1738">
        <v>1.557128336368593</v>
      </c>
    </row>
    <row r="1739" spans="1:16" x14ac:dyDescent="0.25">
      <c r="A1739" t="s">
        <v>1651</v>
      </c>
      <c r="I1739">
        <v>0.81454338291712702</v>
      </c>
      <c r="J1739">
        <v>0.89566587088807903</v>
      </c>
      <c r="K1739">
        <v>0.98477901838089843</v>
      </c>
      <c r="L1739">
        <v>1.082707972071921</v>
      </c>
      <c r="M1739">
        <v>1.19018522291142</v>
      </c>
      <c r="N1739">
        <v>1.307972818288851</v>
      </c>
      <c r="O1739">
        <v>1.43091275575322</v>
      </c>
      <c r="P1739">
        <v>1.546521120302538</v>
      </c>
    </row>
    <row r="1740" spans="1:16" x14ac:dyDescent="0.25">
      <c r="A1740" t="s">
        <v>1652</v>
      </c>
      <c r="I1740">
        <v>0.81442622360411332</v>
      </c>
      <c r="J1740">
        <v>0.89547609763456593</v>
      </c>
      <c r="K1740">
        <v>0.98447042603396484</v>
      </c>
      <c r="L1740">
        <v>1.082283924062434</v>
      </c>
      <c r="M1740">
        <v>1.1896832418347101</v>
      </c>
      <c r="N1740">
        <v>1.3038837879839309</v>
      </c>
      <c r="O1740">
        <v>1.4223807729004621</v>
      </c>
      <c r="P1740">
        <v>1.5571283595350049</v>
      </c>
    </row>
    <row r="1741" spans="1:16" x14ac:dyDescent="0.25">
      <c r="A1741" t="s">
        <v>1653</v>
      </c>
      <c r="I1741">
        <v>0.8144261858480224</v>
      </c>
      <c r="J1741">
        <v>0.8954760502469481</v>
      </c>
      <c r="K1741">
        <v>0.98447036390806519</v>
      </c>
      <c r="L1741">
        <v>1.0822838468867551</v>
      </c>
      <c r="M1741">
        <v>1.1896831472779961</v>
      </c>
      <c r="N1741">
        <v>1.303883498906363</v>
      </c>
      <c r="O1741">
        <v>1.42237992803281</v>
      </c>
      <c r="P1741">
        <v>1.55712740360397</v>
      </c>
    </row>
    <row r="1742" spans="1:16" x14ac:dyDescent="0.25">
      <c r="A1742" t="s">
        <v>1654</v>
      </c>
      <c r="I1742">
        <v>0.8144261999588267</v>
      </c>
      <c r="J1742">
        <v>0.89547606795736157</v>
      </c>
      <c r="K1742">
        <v>0.98447038712664103</v>
      </c>
      <c r="L1742">
        <v>1.082283875729904</v>
      </c>
      <c r="M1742">
        <v>1.1896831826169729</v>
      </c>
      <c r="N1742">
        <v>1.303883606944618</v>
      </c>
      <c r="O1742">
        <v>1.422380243790083</v>
      </c>
      <c r="P1742">
        <v>1.5571277608693259</v>
      </c>
    </row>
    <row r="1743" spans="1:16" x14ac:dyDescent="0.25">
      <c r="A1743" t="s">
        <v>1655</v>
      </c>
      <c r="I1743">
        <v>0.81442619290348206</v>
      </c>
      <c r="J1743">
        <v>0.89547605910222194</v>
      </c>
      <c r="K1743">
        <v>0.98447037551743344</v>
      </c>
      <c r="L1743">
        <v>1.082283861308422</v>
      </c>
      <c r="M1743">
        <v>1.189683164947591</v>
      </c>
      <c r="N1743">
        <v>1.3038835529258721</v>
      </c>
      <c r="O1743">
        <v>1.422380085912724</v>
      </c>
      <c r="P1743">
        <v>1.557127582238053</v>
      </c>
    </row>
    <row r="1744" spans="1:16" x14ac:dyDescent="0.25">
      <c r="A1744" t="s">
        <v>1656</v>
      </c>
      <c r="I1744">
        <v>0.81442617203107293</v>
      </c>
      <c r="J1744">
        <v>0.89547603290539746</v>
      </c>
      <c r="K1744">
        <v>0.98447034117312804</v>
      </c>
      <c r="L1744">
        <v>1.0822838186444581</v>
      </c>
      <c r="M1744">
        <v>1.1896831126752481</v>
      </c>
      <c r="N1744">
        <v>1.303883393118437</v>
      </c>
      <c r="O1744">
        <v>1.422379618851173</v>
      </c>
      <c r="P1744">
        <v>1.5571270537789801</v>
      </c>
    </row>
    <row r="1745" spans="1:16" x14ac:dyDescent="0.25">
      <c r="A1745" t="s">
        <v>1657</v>
      </c>
      <c r="I1745">
        <v>0.81442619074787592</v>
      </c>
      <c r="J1745">
        <v>0.89547605639673067</v>
      </c>
      <c r="K1745">
        <v>0.98447037197050058</v>
      </c>
      <c r="L1745">
        <v>1.0822838569022659</v>
      </c>
      <c r="M1745">
        <v>1.189683159549114</v>
      </c>
      <c r="N1745">
        <v>1.3038835364216519</v>
      </c>
      <c r="O1745">
        <v>1.4223800376767539</v>
      </c>
      <c r="P1745">
        <v>1.557127527661196</v>
      </c>
    </row>
    <row r="1746" spans="1:16" x14ac:dyDescent="0.25">
      <c r="A1746" t="s">
        <v>1658</v>
      </c>
      <c r="I1746">
        <v>0.81442618138957545</v>
      </c>
      <c r="J1746">
        <v>0.89547604465118069</v>
      </c>
      <c r="K1746">
        <v>0.98447035657195459</v>
      </c>
      <c r="L1746">
        <v>1.0822838377735251</v>
      </c>
      <c r="M1746">
        <v>1.1896831361123681</v>
      </c>
      <c r="N1746">
        <v>1.3038834647707169</v>
      </c>
      <c r="O1746">
        <v>1.422379828266215</v>
      </c>
      <c r="P1746">
        <v>1.557127290722562</v>
      </c>
    </row>
    <row r="1747" spans="1:16" x14ac:dyDescent="0.25">
      <c r="A1747" t="s">
        <v>1659</v>
      </c>
      <c r="I1747">
        <v>0.81442621419039385</v>
      </c>
      <c r="J1747">
        <v>0.89547608581938942</v>
      </c>
      <c r="K1747">
        <v>0.98447041054404683</v>
      </c>
      <c r="L1747">
        <v>1.0822839048201021</v>
      </c>
      <c r="M1747">
        <v>1.189683218258698</v>
      </c>
      <c r="N1747">
        <v>1.3038837159079619</v>
      </c>
      <c r="O1747">
        <v>1.4223805622497221</v>
      </c>
      <c r="P1747">
        <v>1.5571281211926229</v>
      </c>
    </row>
    <row r="1748" spans="1:16" x14ac:dyDescent="0.25">
      <c r="A1748" t="s">
        <v>1660</v>
      </c>
      <c r="I1748">
        <v>0.81442621885333177</v>
      </c>
      <c r="J1748">
        <v>0.89547609167184838</v>
      </c>
      <c r="K1748">
        <v>0.98447041821672721</v>
      </c>
      <c r="L1748">
        <v>1.082283914351476</v>
      </c>
      <c r="M1748">
        <v>1.1896832299366871</v>
      </c>
      <c r="N1748">
        <v>1.303883751609632</v>
      </c>
      <c r="O1748">
        <v>1.4223806665922429</v>
      </c>
      <c r="P1748">
        <v>1.557128239251744</v>
      </c>
    </row>
    <row r="1749" spans="1:16" x14ac:dyDescent="0.25">
      <c r="A1749" t="s">
        <v>1661</v>
      </c>
      <c r="I1749">
        <v>0.81442621652186897</v>
      </c>
      <c r="J1749">
        <v>0.89547608874562734</v>
      </c>
      <c r="K1749">
        <v>0.98447041438039684</v>
      </c>
      <c r="L1749">
        <v>1.0822839095857999</v>
      </c>
      <c r="M1749">
        <v>1.189683224097704</v>
      </c>
      <c r="N1749">
        <v>1.303883733758836</v>
      </c>
      <c r="O1749">
        <v>1.4223806144211171</v>
      </c>
      <c r="P1749">
        <v>1.5571281802223329</v>
      </c>
    </row>
    <row r="1750" spans="1:16" x14ac:dyDescent="0.25">
      <c r="A1750" t="s">
        <v>1662</v>
      </c>
      <c r="I1750">
        <v>0.33287575613766451</v>
      </c>
      <c r="J1750">
        <v>0.36599439081903662</v>
      </c>
      <c r="K1750">
        <v>0.40235793815463761</v>
      </c>
      <c r="L1750">
        <v>0.44232936570804637</v>
      </c>
      <c r="M1750">
        <v>0.48621899118769779</v>
      </c>
      <c r="N1750">
        <v>0.53284645918780593</v>
      </c>
      <c r="O1750">
        <v>0.5812064090872604</v>
      </c>
      <c r="P1750">
        <v>0.63626680996496943</v>
      </c>
    </row>
    <row r="1751" spans="1:16" x14ac:dyDescent="0.25">
      <c r="A1751" t="s">
        <v>1663</v>
      </c>
      <c r="I1751">
        <v>0.3329308461943325</v>
      </c>
      <c r="J1751">
        <v>0.36608226634143848</v>
      </c>
      <c r="K1751">
        <v>0.4024985529545213</v>
      </c>
      <c r="L1751">
        <v>0.44251994183306809</v>
      </c>
      <c r="M1751">
        <v>0.48644345397380662</v>
      </c>
      <c r="N1751">
        <v>0.53458066049641351</v>
      </c>
      <c r="O1751">
        <v>0.58479081768112351</v>
      </c>
      <c r="P1751">
        <v>0.63204233799982723</v>
      </c>
    </row>
    <row r="1752" spans="1:16" x14ac:dyDescent="0.25">
      <c r="A1752" t="s">
        <v>1664</v>
      </c>
      <c r="I1752">
        <v>0.33287575631500999</v>
      </c>
      <c r="J1752">
        <v>0.3659943910403527</v>
      </c>
      <c r="K1752">
        <v>0.40235793844209949</v>
      </c>
      <c r="L1752">
        <v>0.44232936606151108</v>
      </c>
      <c r="M1752">
        <v>0.48621899161662568</v>
      </c>
      <c r="N1752">
        <v>0.53284646044399064</v>
      </c>
      <c r="O1752">
        <v>0.58120641265797457</v>
      </c>
      <c r="P1752">
        <v>0.63626681399959983</v>
      </c>
    </row>
    <row r="1753" spans="1:16" x14ac:dyDescent="0.25">
      <c r="A1753" t="s">
        <v>1665</v>
      </c>
      <c r="I1753">
        <v>0.33287574899724548</v>
      </c>
      <c r="J1753">
        <v>0.36599438190823391</v>
      </c>
      <c r="K1753">
        <v>0.40235792658065128</v>
      </c>
      <c r="L1753">
        <v>0.442329351476624</v>
      </c>
      <c r="M1753">
        <v>0.48621897391796082</v>
      </c>
      <c r="N1753">
        <v>0.53284640861051558</v>
      </c>
      <c r="O1753">
        <v>0.58120626532059227</v>
      </c>
      <c r="P1753">
        <v>0.63626664751989714</v>
      </c>
    </row>
    <row r="1754" spans="1:16" x14ac:dyDescent="0.25">
      <c r="A1754" t="s">
        <v>1666</v>
      </c>
      <c r="I1754">
        <v>0.33287575173211459</v>
      </c>
      <c r="J1754">
        <v>0.36599438532117862</v>
      </c>
      <c r="K1754">
        <v>0.40235793101362349</v>
      </c>
      <c r="L1754">
        <v>0.44232935692742209</v>
      </c>
      <c r="M1754">
        <v>0.48621898053246471</v>
      </c>
      <c r="N1754">
        <v>0.53284642798220938</v>
      </c>
      <c r="O1754">
        <v>0.58120632038497266</v>
      </c>
      <c r="P1754">
        <v>0.63626670973831512</v>
      </c>
    </row>
    <row r="1755" spans="1:16" x14ac:dyDescent="0.25">
      <c r="A1755" t="s">
        <v>1667</v>
      </c>
      <c r="I1755">
        <v>0.33287575036468497</v>
      </c>
      <c r="J1755">
        <v>0.36599438361471148</v>
      </c>
      <c r="K1755">
        <v>0.4023579287971441</v>
      </c>
      <c r="L1755">
        <v>0.44232935420203151</v>
      </c>
      <c r="M1755">
        <v>0.48621897722522212</v>
      </c>
      <c r="N1755">
        <v>0.5328464182963919</v>
      </c>
      <c r="O1755">
        <v>0.58120629285287717</v>
      </c>
      <c r="P1755">
        <v>0.63626667862921038</v>
      </c>
    </row>
    <row r="1756" spans="1:16" x14ac:dyDescent="0.25">
      <c r="A1756" t="s">
        <v>1668</v>
      </c>
      <c r="I1756">
        <v>0.33287574631937777</v>
      </c>
      <c r="J1756">
        <v>0.36599437856642641</v>
      </c>
      <c r="K1756">
        <v>0.4023579222400821</v>
      </c>
      <c r="L1756">
        <v>0.44232934613944941</v>
      </c>
      <c r="M1756">
        <v>0.48621896744134258</v>
      </c>
      <c r="N1756">
        <v>0.53284638964261788</v>
      </c>
      <c r="O1756">
        <v>0.58120621140393136</v>
      </c>
      <c r="P1756">
        <v>0.63626658659833546</v>
      </c>
    </row>
    <row r="1757" spans="1:16" x14ac:dyDescent="0.25">
      <c r="A1757" t="s">
        <v>1669</v>
      </c>
      <c r="I1757">
        <v>0.33287574994689922</v>
      </c>
      <c r="J1757">
        <v>0.3659943830933417</v>
      </c>
      <c r="K1757">
        <v>0.40235792811995241</v>
      </c>
      <c r="L1757">
        <v>0.44232935336935347</v>
      </c>
      <c r="M1757">
        <v>0.4862189762147735</v>
      </c>
      <c r="N1757">
        <v>0.53284641533712285</v>
      </c>
      <c r="O1757">
        <v>0.58120628444109856</v>
      </c>
      <c r="P1757">
        <v>0.6362666691245622</v>
      </c>
    </row>
    <row r="1758" spans="1:16" x14ac:dyDescent="0.25">
      <c r="A1758" t="s">
        <v>1670</v>
      </c>
      <c r="I1758">
        <v>0.33287574813314719</v>
      </c>
      <c r="J1758">
        <v>0.36599438082989399</v>
      </c>
      <c r="K1758">
        <v>0.40235792518002922</v>
      </c>
      <c r="L1758">
        <v>0.4423293497544154</v>
      </c>
      <c r="M1758">
        <v>0.48621897182807372</v>
      </c>
      <c r="N1758">
        <v>0.53284640248992077</v>
      </c>
      <c r="O1758">
        <v>0.58120624792267817</v>
      </c>
      <c r="P1758">
        <v>0.6362666278616278</v>
      </c>
    </row>
    <row r="1759" spans="1:16" x14ac:dyDescent="0.25">
      <c r="A1759" t="s">
        <v>1671</v>
      </c>
      <c r="I1759">
        <v>0.33287575449043982</v>
      </c>
      <c r="J1759">
        <v>0.36599438876339901</v>
      </c>
      <c r="K1759">
        <v>0.40235793548462617</v>
      </c>
      <c r="L1759">
        <v>0.44232936242498672</v>
      </c>
      <c r="M1759">
        <v>0.4862189872037242</v>
      </c>
      <c r="N1759">
        <v>0.53284644752009158</v>
      </c>
      <c r="O1759">
        <v>0.58120637592166702</v>
      </c>
      <c r="P1759">
        <v>0.63626677249043373</v>
      </c>
    </row>
    <row r="1760" spans="1:16" x14ac:dyDescent="0.25">
      <c r="A1760" t="s">
        <v>1672</v>
      </c>
      <c r="I1760">
        <v>0.33287575539420922</v>
      </c>
      <c r="J1760">
        <v>0.36599438989124849</v>
      </c>
      <c r="K1760">
        <v>0.40235793694955929</v>
      </c>
      <c r="L1760">
        <v>0.44232936422627478</v>
      </c>
      <c r="M1760">
        <v>0.48621898938957647</v>
      </c>
      <c r="N1760">
        <v>0.53284645392171981</v>
      </c>
      <c r="O1760">
        <v>0.58120639411836028</v>
      </c>
      <c r="P1760">
        <v>0.63626679305127753</v>
      </c>
    </row>
    <row r="1761" spans="1:16" x14ac:dyDescent="0.25">
      <c r="A1761" t="s">
        <v>1673</v>
      </c>
      <c r="I1761">
        <v>0.33287575494232502</v>
      </c>
      <c r="J1761">
        <v>0.36599438932732431</v>
      </c>
      <c r="K1761">
        <v>0.40235793621709298</v>
      </c>
      <c r="L1761">
        <v>0.44232936332563089</v>
      </c>
      <c r="M1761">
        <v>0.48621898829665028</v>
      </c>
      <c r="N1761">
        <v>0.53284645072090719</v>
      </c>
      <c r="O1761">
        <v>0.58120638502002375</v>
      </c>
      <c r="P1761">
        <v>0.63626678277086712</v>
      </c>
    </row>
    <row r="1762" spans="1:16" x14ac:dyDescent="0.25">
      <c r="A1762" t="s">
        <v>1674</v>
      </c>
      <c r="I1762">
        <v>2.4993415982137108</v>
      </c>
      <c r="J1762">
        <v>2.7480708958654749</v>
      </c>
      <c r="K1762">
        <v>3.0211807281054628</v>
      </c>
      <c r="L1762">
        <v>3.3213553383983512</v>
      </c>
      <c r="M1762">
        <v>3.6509476373404022</v>
      </c>
      <c r="N1762">
        <v>4.0014298471221252</v>
      </c>
      <c r="O1762">
        <v>4.3651317454271119</v>
      </c>
      <c r="P1762">
        <v>4.7786706454943886</v>
      </c>
    </row>
    <row r="1763" spans="1:16" x14ac:dyDescent="0.25">
      <c r="A1763" t="s">
        <v>1675</v>
      </c>
      <c r="I1763">
        <v>2.4997005659734919</v>
      </c>
      <c r="J1763">
        <v>2.7486525459828268</v>
      </c>
      <c r="K1763">
        <v>3.0221267533921639</v>
      </c>
      <c r="L1763">
        <v>3.3226554045555461</v>
      </c>
      <c r="M1763">
        <v>3.652486670254627</v>
      </c>
      <c r="N1763">
        <v>4.0139593972818464</v>
      </c>
      <c r="O1763">
        <v>4.3912698101152126</v>
      </c>
      <c r="P1763">
        <v>4.7461782528618732</v>
      </c>
    </row>
    <row r="1764" spans="1:16" x14ac:dyDescent="0.25">
      <c r="A1764" t="s">
        <v>1676</v>
      </c>
      <c r="I1764">
        <v>2.4993416068158001</v>
      </c>
      <c r="J1764">
        <v>2.748070906663417</v>
      </c>
      <c r="K1764">
        <v>3.0211807422637</v>
      </c>
      <c r="L1764">
        <v>3.3213553559878282</v>
      </c>
      <c r="M1764">
        <v>3.6509476588926271</v>
      </c>
      <c r="N1764">
        <v>4.0014299129594324</v>
      </c>
      <c r="O1764">
        <v>4.3651319377630937</v>
      </c>
      <c r="P1764">
        <v>4.7786708631250638</v>
      </c>
    </row>
    <row r="1765" spans="1:16" x14ac:dyDescent="0.25">
      <c r="A1765" t="s">
        <v>1677</v>
      </c>
      <c r="I1765">
        <v>2.4993412518303089</v>
      </c>
      <c r="J1765">
        <v>2.7480704610655149</v>
      </c>
      <c r="K1765">
        <v>3.021180158002601</v>
      </c>
      <c r="L1765">
        <v>3.321354630136951</v>
      </c>
      <c r="M1765">
        <v>3.6509467695203108</v>
      </c>
      <c r="N1765">
        <v>4.0014271960744878</v>
      </c>
      <c r="O1765">
        <v>4.3651240005707201</v>
      </c>
      <c r="P1765">
        <v>4.778661882121833</v>
      </c>
    </row>
    <row r="1766" spans="1:16" x14ac:dyDescent="0.25">
      <c r="A1766" t="s">
        <v>1678</v>
      </c>
      <c r="I1766">
        <v>2.4993413845085888</v>
      </c>
      <c r="J1766">
        <v>2.7480706276097062</v>
      </c>
      <c r="K1766">
        <v>3.0211803763713538</v>
      </c>
      <c r="L1766">
        <v>3.321354901423843</v>
      </c>
      <c r="M1766">
        <v>3.6509471019219339</v>
      </c>
      <c r="N1766">
        <v>4.0014282115177267</v>
      </c>
      <c r="O1766">
        <v>4.3651269671497257</v>
      </c>
      <c r="P1766">
        <v>4.7786652388241428</v>
      </c>
    </row>
    <row r="1767" spans="1:16" x14ac:dyDescent="0.25">
      <c r="A1767" t="s">
        <v>1679</v>
      </c>
      <c r="I1767">
        <v>2.4993413181711048</v>
      </c>
      <c r="J1767">
        <v>2.7480705443395208</v>
      </c>
      <c r="K1767">
        <v>3.02118026718927</v>
      </c>
      <c r="L1767">
        <v>3.3213547657830511</v>
      </c>
      <c r="M1767">
        <v>3.6509469357241602</v>
      </c>
      <c r="N1767">
        <v>4.0014277038070887</v>
      </c>
      <c r="O1767">
        <v>4.3651254838970228</v>
      </c>
      <c r="P1767">
        <v>4.7786635605134284</v>
      </c>
    </row>
    <row r="1768" spans="1:16" x14ac:dyDescent="0.25">
      <c r="A1768" t="s">
        <v>1680</v>
      </c>
      <c r="I1768">
        <v>2.4993411219063781</v>
      </c>
      <c r="J1768">
        <v>2.7480702979799889</v>
      </c>
      <c r="K1768">
        <v>3.0211799441704108</v>
      </c>
      <c r="L1768">
        <v>3.3213543644875121</v>
      </c>
      <c r="M1768">
        <v>3.6509464440278041</v>
      </c>
      <c r="N1768">
        <v>4.001426201724497</v>
      </c>
      <c r="O1768">
        <v>4.3651210955784112</v>
      </c>
      <c r="P1768">
        <v>4.7786585951145231</v>
      </c>
    </row>
    <row r="1769" spans="1:16" x14ac:dyDescent="0.25">
      <c r="A1769" t="s">
        <v>1681</v>
      </c>
      <c r="I1769">
        <v>2.4993412979026939</v>
      </c>
      <c r="J1769">
        <v>2.74807051889765</v>
      </c>
      <c r="K1769">
        <v>3.02118023383052</v>
      </c>
      <c r="L1769">
        <v>3.3213547243403618</v>
      </c>
      <c r="M1769">
        <v>3.6509468849453972</v>
      </c>
      <c r="N1769">
        <v>4.0014275486844912</v>
      </c>
      <c r="O1769">
        <v>4.3651250307117611</v>
      </c>
      <c r="P1769">
        <v>4.7786630477316452</v>
      </c>
    </row>
    <row r="1770" spans="1:16" x14ac:dyDescent="0.25">
      <c r="A1770" t="s">
        <v>1682</v>
      </c>
      <c r="I1770">
        <v>2.499341209907449</v>
      </c>
      <c r="J1770">
        <v>2.748070408442187</v>
      </c>
      <c r="K1770">
        <v>3.021180089004508</v>
      </c>
      <c r="L1770">
        <v>3.3213545444186132</v>
      </c>
      <c r="M1770">
        <v>3.6509466644919542</v>
      </c>
      <c r="N1770">
        <v>4.0014268752238236</v>
      </c>
      <c r="O1770">
        <v>4.3651230632098441</v>
      </c>
      <c r="P1770">
        <v>4.7786608214942534</v>
      </c>
    </row>
    <row r="1771" spans="1:16" x14ac:dyDescent="0.25">
      <c r="A1771" t="s">
        <v>1683</v>
      </c>
      <c r="I1771">
        <v>2.4993415183133099</v>
      </c>
      <c r="J1771">
        <v>2.7480707955691912</v>
      </c>
      <c r="K1771">
        <v>3.021180596597524</v>
      </c>
      <c r="L1771">
        <v>3.321355175019868</v>
      </c>
      <c r="M1771">
        <v>3.650947437154616</v>
      </c>
      <c r="N1771">
        <v>4.0014292355957259</v>
      </c>
      <c r="O1771">
        <v>4.3651299589168353</v>
      </c>
      <c r="P1771">
        <v>4.7786686240366389</v>
      </c>
    </row>
    <row r="1772" spans="1:16" x14ac:dyDescent="0.25">
      <c r="A1772" t="s">
        <v>1684</v>
      </c>
      <c r="I1772">
        <v>2.4993415621521229</v>
      </c>
      <c r="J1772">
        <v>2.7480708505985199</v>
      </c>
      <c r="K1772">
        <v>3.021180668751605</v>
      </c>
      <c r="L1772">
        <v>3.3213552646602</v>
      </c>
      <c r="M1772">
        <v>3.6509475469898138</v>
      </c>
      <c r="N1772">
        <v>4.0014295711202372</v>
      </c>
      <c r="O1772">
        <v>4.365130939118206</v>
      </c>
      <c r="P1772">
        <v>4.7786697331457919</v>
      </c>
    </row>
    <row r="1773" spans="1:16" x14ac:dyDescent="0.25">
      <c r="A1773" t="s">
        <v>1685</v>
      </c>
      <c r="I1773">
        <v>2.4993415402328969</v>
      </c>
      <c r="J1773">
        <v>2.7480708230840629</v>
      </c>
      <c r="K1773">
        <v>3.0211806326748132</v>
      </c>
      <c r="L1773">
        <v>3.321355219840322</v>
      </c>
      <c r="M1773">
        <v>3.6509474920725462</v>
      </c>
      <c r="N1773">
        <v>4.0014294033591806</v>
      </c>
      <c r="O1773">
        <v>4.3651304490215344</v>
      </c>
      <c r="P1773">
        <v>4.7786691785956252</v>
      </c>
    </row>
    <row r="1774" spans="1:16" x14ac:dyDescent="0.25">
      <c r="A1774" t="s">
        <v>1686</v>
      </c>
      <c r="I1774">
        <v>0.1263907611314887</v>
      </c>
      <c r="J1774">
        <v>0.13896503156838341</v>
      </c>
      <c r="K1774">
        <v>0.15277122182319389</v>
      </c>
      <c r="L1774">
        <v>0.16794758919663849</v>
      </c>
      <c r="M1774">
        <v>0.184611842972773</v>
      </c>
      <c r="N1774">
        <v>0.20231611820903261</v>
      </c>
      <c r="O1774">
        <v>0.22068422566276261</v>
      </c>
      <c r="P1774">
        <v>0.24159307607844929</v>
      </c>
    </row>
    <row r="1775" spans="1:16" x14ac:dyDescent="0.25">
      <c r="A1775" t="s">
        <v>1687</v>
      </c>
      <c r="I1775">
        <v>0.1264119858224674</v>
      </c>
      <c r="J1775">
        <v>0.1389989315279441</v>
      </c>
      <c r="K1775">
        <v>0.15282545302064979</v>
      </c>
      <c r="L1775">
        <v>0.1680209705052112</v>
      </c>
      <c r="M1775">
        <v>0.18469820389601729</v>
      </c>
      <c r="N1775">
        <v>0.2029754732571174</v>
      </c>
      <c r="O1775">
        <v>0.22204301787284439</v>
      </c>
      <c r="P1775">
        <v>0.24000716687472701</v>
      </c>
    </row>
    <row r="1776" spans="1:16" x14ac:dyDescent="0.25">
      <c r="A1776" t="s">
        <v>1688</v>
      </c>
      <c r="I1776">
        <v>0.1263907611574494</v>
      </c>
      <c r="J1776">
        <v>0.1389650316008012</v>
      </c>
      <c r="K1776">
        <v>0.1527712218653054</v>
      </c>
      <c r="L1776">
        <v>0.1679475892483723</v>
      </c>
      <c r="M1776">
        <v>0.18461184303547681</v>
      </c>
      <c r="N1776">
        <v>0.20231611839098501</v>
      </c>
      <c r="O1776">
        <v>0.22068422617637151</v>
      </c>
      <c r="P1776">
        <v>0.24159307665876201</v>
      </c>
    </row>
    <row r="1777" spans="1:16" x14ac:dyDescent="0.25">
      <c r="A1777" t="s">
        <v>1689</v>
      </c>
      <c r="I1777">
        <v>0.1263907600862503</v>
      </c>
      <c r="J1777">
        <v>0.13896503026316639</v>
      </c>
      <c r="K1777">
        <v>0.1527712201276919</v>
      </c>
      <c r="L1777">
        <v>0.1679475871137138</v>
      </c>
      <c r="M1777">
        <v>0.18461184044817641</v>
      </c>
      <c r="N1777">
        <v>0.20231611088321319</v>
      </c>
      <c r="O1777">
        <v>0.2206842049837357</v>
      </c>
      <c r="P1777">
        <v>0.24159305271379081</v>
      </c>
    </row>
    <row r="1778" spans="1:16" x14ac:dyDescent="0.25">
      <c r="A1778" t="s">
        <v>1690</v>
      </c>
      <c r="I1778">
        <v>0.12639076048658671</v>
      </c>
      <c r="J1778">
        <v>0.1389650307630769</v>
      </c>
      <c r="K1778">
        <v>0.15277122077708499</v>
      </c>
      <c r="L1778">
        <v>0.1679475879114932</v>
      </c>
      <c r="M1778">
        <v>0.18461184141511999</v>
      </c>
      <c r="N1778">
        <v>0.2023161136890711</v>
      </c>
      <c r="O1778">
        <v>0.22068421290400081</v>
      </c>
      <c r="P1778">
        <v>0.24159306166267749</v>
      </c>
    </row>
    <row r="1779" spans="1:16" x14ac:dyDescent="0.25">
      <c r="A1779" t="s">
        <v>1691</v>
      </c>
      <c r="I1779">
        <v>0.1263907602864188</v>
      </c>
      <c r="J1779">
        <v>0.13896503051312181</v>
      </c>
      <c r="K1779">
        <v>0.15277122045238861</v>
      </c>
      <c r="L1779">
        <v>0.16794758751260369</v>
      </c>
      <c r="M1779">
        <v>0.1846118409316484</v>
      </c>
      <c r="N1779">
        <v>0.20231611228614321</v>
      </c>
      <c r="O1779">
        <v>0.2206842089438725</v>
      </c>
      <c r="P1779">
        <v>0.2415930571882389</v>
      </c>
    </row>
    <row r="1780" spans="1:16" x14ac:dyDescent="0.25">
      <c r="A1780" t="s">
        <v>1692</v>
      </c>
      <c r="I1780">
        <v>0.12639075969426131</v>
      </c>
      <c r="J1780">
        <v>0.13896502977367969</v>
      </c>
      <c r="K1780">
        <v>0.15277121949183939</v>
      </c>
      <c r="L1780">
        <v>0.1679475863325694</v>
      </c>
      <c r="M1780">
        <v>0.1846118395013952</v>
      </c>
      <c r="N1780">
        <v>0.20231610813586329</v>
      </c>
      <c r="O1780">
        <v>0.22068419722861871</v>
      </c>
      <c r="P1780">
        <v>0.24159304395150161</v>
      </c>
    </row>
    <row r="1781" spans="1:16" x14ac:dyDescent="0.25">
      <c r="A1781" t="s">
        <v>1693</v>
      </c>
      <c r="I1781">
        <v>0.12639076022526241</v>
      </c>
      <c r="J1781">
        <v>0.13896503043675421</v>
      </c>
      <c r="K1781">
        <v>0.1527712203531858</v>
      </c>
      <c r="L1781">
        <v>0.16794758739073279</v>
      </c>
      <c r="M1781">
        <v>0.1846118407839355</v>
      </c>
      <c r="N1781">
        <v>0.202316111857514</v>
      </c>
      <c r="O1781">
        <v>0.22068420773395389</v>
      </c>
      <c r="P1781">
        <v>0.2415930558211857</v>
      </c>
    </row>
    <row r="1782" spans="1:16" x14ac:dyDescent="0.25">
      <c r="A1782" t="s">
        <v>1694</v>
      </c>
      <c r="I1782">
        <v>0.12639075995976229</v>
      </c>
      <c r="J1782">
        <v>0.13896503010521741</v>
      </c>
      <c r="K1782">
        <v>0.15277121992251319</v>
      </c>
      <c r="L1782">
        <v>0.16794758686165201</v>
      </c>
      <c r="M1782">
        <v>0.18461184014266641</v>
      </c>
      <c r="N1782">
        <v>0.2023161099966915</v>
      </c>
      <c r="O1782">
        <v>0.22068420248129531</v>
      </c>
      <c r="P1782">
        <v>0.24159304988635361</v>
      </c>
    </row>
    <row r="1783" spans="1:16" x14ac:dyDescent="0.25">
      <c r="A1783" t="s">
        <v>1695</v>
      </c>
      <c r="I1783">
        <v>0.12639076089036019</v>
      </c>
      <c r="J1783">
        <v>0.1389650312672798</v>
      </c>
      <c r="K1783">
        <v>0.15277122143205449</v>
      </c>
      <c r="L1783">
        <v>0.1679475887161235</v>
      </c>
      <c r="M1783">
        <v>0.1846118423903676</v>
      </c>
      <c r="N1783">
        <v>0.20231611651902179</v>
      </c>
      <c r="O1783">
        <v>0.22068422089226949</v>
      </c>
      <c r="P1783">
        <v>0.2415930706884008</v>
      </c>
    </row>
    <row r="1784" spans="1:16" x14ac:dyDescent="0.25">
      <c r="A1784" t="s">
        <v>1696</v>
      </c>
      <c r="I1784">
        <v>0.126390761022658</v>
      </c>
      <c r="J1784">
        <v>0.13896503143248359</v>
      </c>
      <c r="K1784">
        <v>0.1527712216466573</v>
      </c>
      <c r="L1784">
        <v>0.167947588979763</v>
      </c>
      <c r="M1784">
        <v>0.18461184270991041</v>
      </c>
      <c r="N1784">
        <v>0.2023161174462649</v>
      </c>
      <c r="O1784">
        <v>0.2206842235096543</v>
      </c>
      <c r="P1784">
        <v>0.2415930736457115</v>
      </c>
    </row>
    <row r="1785" spans="1:16" x14ac:dyDescent="0.25">
      <c r="A1785" t="s">
        <v>1697</v>
      </c>
      <c r="I1785">
        <v>0.1263907609565092</v>
      </c>
      <c r="J1785">
        <v>0.1389650313498817</v>
      </c>
      <c r="K1785">
        <v>0.15277122153935599</v>
      </c>
      <c r="L1785">
        <v>0.1679475888479432</v>
      </c>
      <c r="M1785">
        <v>0.18461184255013879</v>
      </c>
      <c r="N1785">
        <v>0.2023161169826434</v>
      </c>
      <c r="O1785">
        <v>0.2206842222009624</v>
      </c>
      <c r="P1785">
        <v>0.24159307216705689</v>
      </c>
    </row>
    <row r="1786" spans="1:16" x14ac:dyDescent="0.25">
      <c r="A1786" t="s">
        <v>1698</v>
      </c>
      <c r="I1786">
        <v>0.50267442447326183</v>
      </c>
      <c r="J1786">
        <v>0.55269967351562566</v>
      </c>
      <c r="K1786">
        <v>0.60762851507748605</v>
      </c>
      <c r="L1786">
        <v>0.66800076130027497</v>
      </c>
      <c r="M1786">
        <v>0.73428968185736887</v>
      </c>
      <c r="N1786">
        <v>0.80478560375310892</v>
      </c>
      <c r="O1786">
        <v>0.87795629333141489</v>
      </c>
      <c r="P1786">
        <v>0.96113686940105081</v>
      </c>
    </row>
    <row r="1787" spans="1:16" x14ac:dyDescent="0.25">
      <c r="A1787" t="s">
        <v>1699</v>
      </c>
      <c r="I1787">
        <v>0.50274647168303033</v>
      </c>
      <c r="J1787">
        <v>0.55281645919117384</v>
      </c>
      <c r="K1787">
        <v>0.60781849776749963</v>
      </c>
      <c r="L1787">
        <v>0.66826185949895955</v>
      </c>
      <c r="M1787">
        <v>0.73459877813472685</v>
      </c>
      <c r="N1787">
        <v>0.80729969983287819</v>
      </c>
      <c r="O1787">
        <v>0.88319645240971401</v>
      </c>
      <c r="P1787">
        <v>0.95463286786247681</v>
      </c>
    </row>
    <row r="1788" spans="1:16" x14ac:dyDescent="0.25">
      <c r="A1788" t="s">
        <v>1700</v>
      </c>
      <c r="I1788">
        <v>0.50267442482043245</v>
      </c>
      <c r="J1788">
        <v>0.55269967395148323</v>
      </c>
      <c r="K1788">
        <v>0.60762851564905396</v>
      </c>
      <c r="L1788">
        <v>0.66800076201041414</v>
      </c>
      <c r="M1788">
        <v>0.73428968272754802</v>
      </c>
      <c r="N1788">
        <v>0.80478560640776742</v>
      </c>
      <c r="O1788">
        <v>0.87795630107455813</v>
      </c>
      <c r="P1788">
        <v>0.96113687816323801</v>
      </c>
    </row>
    <row r="1789" spans="1:16" x14ac:dyDescent="0.25">
      <c r="A1789" t="s">
        <v>1701</v>
      </c>
      <c r="I1789">
        <v>0.50267441049510531</v>
      </c>
      <c r="J1789">
        <v>0.55269965596669879</v>
      </c>
      <c r="K1789">
        <v>0.60762849206450054</v>
      </c>
      <c r="L1789">
        <v>0.66800073270803739</v>
      </c>
      <c r="M1789">
        <v>0.73428964682150943</v>
      </c>
      <c r="N1789">
        <v>0.80478549686878242</v>
      </c>
      <c r="O1789">
        <v>0.87795598156882482</v>
      </c>
      <c r="P1789">
        <v>0.96113651660889765</v>
      </c>
    </row>
    <row r="1790" spans="1:16" x14ac:dyDescent="0.25">
      <c r="A1790" t="s">
        <v>1702</v>
      </c>
      <c r="I1790">
        <v>0.50267441584893746</v>
      </c>
      <c r="J1790">
        <v>0.55269966268817783</v>
      </c>
      <c r="K1790">
        <v>0.60762850087877818</v>
      </c>
      <c r="L1790">
        <v>0.6680007436592329</v>
      </c>
      <c r="M1790">
        <v>0.73428966024068343</v>
      </c>
      <c r="N1790">
        <v>0.80478553780690976</v>
      </c>
      <c r="O1790">
        <v>0.87795610097830479</v>
      </c>
      <c r="P1790">
        <v>0.96113665173321761</v>
      </c>
    </row>
    <row r="1791" spans="1:16" x14ac:dyDescent="0.25">
      <c r="A1791" t="s">
        <v>1703</v>
      </c>
      <c r="I1791">
        <v>0.50267441317203487</v>
      </c>
      <c r="J1791">
        <v>0.5526996593274538</v>
      </c>
      <c r="K1791">
        <v>0.60762849647165862</v>
      </c>
      <c r="L1791">
        <v>0.66800073818365791</v>
      </c>
      <c r="M1791">
        <v>0.73428965353112197</v>
      </c>
      <c r="N1791">
        <v>0.80478551733793569</v>
      </c>
      <c r="O1791">
        <v>0.8779560412738594</v>
      </c>
      <c r="P1791">
        <v>0.96113658417138081</v>
      </c>
    </row>
    <row r="1792" spans="1:16" x14ac:dyDescent="0.25">
      <c r="A1792" t="s">
        <v>1704</v>
      </c>
      <c r="I1792">
        <v>0.50267440525283069</v>
      </c>
      <c r="J1792">
        <v>0.5526996493852856</v>
      </c>
      <c r="K1792">
        <v>0.60762848343391296</v>
      </c>
      <c r="L1792">
        <v>0.6680007219850792</v>
      </c>
      <c r="M1792">
        <v>0.73428963368202149</v>
      </c>
      <c r="N1792">
        <v>0.80478545678379265</v>
      </c>
      <c r="O1792">
        <v>0.87795586464749198</v>
      </c>
      <c r="P1792">
        <v>0.96113638430025083</v>
      </c>
    </row>
    <row r="1793" spans="1:16" x14ac:dyDescent="0.25">
      <c r="A1793" t="s">
        <v>1705</v>
      </c>
      <c r="I1793">
        <v>0.5026744123541691</v>
      </c>
      <c r="J1793">
        <v>0.55269965830066303</v>
      </c>
      <c r="K1793">
        <v>0.60762849512516637</v>
      </c>
      <c r="L1793">
        <v>0.668000736510724</v>
      </c>
      <c r="M1793">
        <v>0.73428965148117387</v>
      </c>
      <c r="N1793">
        <v>0.80478551108411989</v>
      </c>
      <c r="O1793">
        <v>0.87795602303255404</v>
      </c>
      <c r="P1793">
        <v>0.96113656352943544</v>
      </c>
    </row>
    <row r="1794" spans="1:16" x14ac:dyDescent="0.25">
      <c r="A1794" t="s">
        <v>1706</v>
      </c>
      <c r="I1794">
        <v>0.50267440880352354</v>
      </c>
      <c r="J1794">
        <v>0.55269965384300179</v>
      </c>
      <c r="K1794">
        <v>0.60762848927957314</v>
      </c>
      <c r="L1794">
        <v>0.66800072924794074</v>
      </c>
      <c r="M1794">
        <v>0.73428964258164309</v>
      </c>
      <c r="N1794">
        <v>0.8047854839341142</v>
      </c>
      <c r="O1794">
        <v>0.87795594384054487</v>
      </c>
      <c r="P1794">
        <v>0.96113647391541601</v>
      </c>
    </row>
    <row r="1795" spans="1:16" x14ac:dyDescent="0.25">
      <c r="A1795" t="s">
        <v>1707</v>
      </c>
      <c r="I1795">
        <v>0.50267442124865647</v>
      </c>
      <c r="J1795">
        <v>0.55269966946727656</v>
      </c>
      <c r="K1795">
        <v>0.60762850976862981</v>
      </c>
      <c r="L1795">
        <v>0.6680007547043354</v>
      </c>
      <c r="M1795">
        <v>0.73428967377494325</v>
      </c>
      <c r="N1795">
        <v>0.80478557909601767</v>
      </c>
      <c r="O1795">
        <v>0.87795622141123741</v>
      </c>
      <c r="P1795">
        <v>0.96113678801576019</v>
      </c>
    </row>
    <row r="1796" spans="1:16" x14ac:dyDescent="0.25">
      <c r="A1796" t="s">
        <v>1708</v>
      </c>
      <c r="I1796">
        <v>0.50267442301787568</v>
      </c>
      <c r="J1796">
        <v>0.55269967168845224</v>
      </c>
      <c r="K1796">
        <v>0.6076285126813975</v>
      </c>
      <c r="L1796">
        <v>0.66800075832327599</v>
      </c>
      <c r="M1796">
        <v>0.73428967820946123</v>
      </c>
      <c r="N1796">
        <v>0.80478559262443095</v>
      </c>
      <c r="O1796">
        <v>0.8779562608711291</v>
      </c>
      <c r="P1796">
        <v>0.96113683266879879</v>
      </c>
    </row>
    <row r="1797" spans="1:16" x14ac:dyDescent="0.25">
      <c r="A1797" t="s">
        <v>1709</v>
      </c>
      <c r="I1797">
        <v>0.50267442213326752</v>
      </c>
      <c r="J1797">
        <v>0.55269967057786651</v>
      </c>
      <c r="K1797">
        <v>0.60762851122501615</v>
      </c>
      <c r="L1797">
        <v>0.66800075651380852</v>
      </c>
      <c r="M1797">
        <v>0.73428967599220474</v>
      </c>
      <c r="N1797">
        <v>0.80478558586023263</v>
      </c>
      <c r="O1797">
        <v>0.87795624114121518</v>
      </c>
      <c r="P1797">
        <v>0.9611368103423148</v>
      </c>
    </row>
    <row r="1798" spans="1:16" x14ac:dyDescent="0.25">
      <c r="A1798" t="s">
        <v>1710</v>
      </c>
      <c r="I1798">
        <v>7.6908897609795565E-2</v>
      </c>
      <c r="J1798">
        <v>8.4560107497502063E-2</v>
      </c>
      <c r="K1798">
        <v>9.2960858485140657E-2</v>
      </c>
      <c r="L1798">
        <v>0.10219541946133159</v>
      </c>
      <c r="M1798">
        <v>0.11233534288132729</v>
      </c>
      <c r="N1798">
        <v>0.1231056009271065</v>
      </c>
      <c r="O1798">
        <v>0.13427463580277099</v>
      </c>
      <c r="P1798">
        <v>0.14699469768047091</v>
      </c>
    </row>
    <row r="1799" spans="1:16" x14ac:dyDescent="0.25">
      <c r="A1799" t="s">
        <v>1711</v>
      </c>
      <c r="I1799">
        <v>7.6921959775893181E-2</v>
      </c>
      <c r="J1799">
        <v>8.4580967349930314E-2</v>
      </c>
      <c r="K1799">
        <v>9.2994210842181041E-2</v>
      </c>
      <c r="L1799">
        <v>0.1022405116842582</v>
      </c>
      <c r="M1799">
        <v>0.1123883916068768</v>
      </c>
      <c r="N1799">
        <v>0.1235098326637345</v>
      </c>
      <c r="O1799">
        <v>0.13510830845776081</v>
      </c>
      <c r="P1799">
        <v>0.14602135681844419</v>
      </c>
    </row>
    <row r="1800" spans="1:16" x14ac:dyDescent="0.25">
      <c r="A1800" t="s">
        <v>1712</v>
      </c>
      <c r="I1800">
        <v>7.6908897619525712E-2</v>
      </c>
      <c r="J1800">
        <v>8.4560107509652524E-2</v>
      </c>
      <c r="K1800">
        <v>9.2960858500921395E-2</v>
      </c>
      <c r="L1800">
        <v>0.102195419480708</v>
      </c>
      <c r="M1800">
        <v>0.1123353429047985</v>
      </c>
      <c r="N1800">
        <v>0.1231056009952454</v>
      </c>
      <c r="O1800">
        <v>0.1342746359953283</v>
      </c>
      <c r="P1800">
        <v>0.14699469789798419</v>
      </c>
    </row>
    <row r="1801" spans="1:16" x14ac:dyDescent="0.25">
      <c r="A1801" t="s">
        <v>1713</v>
      </c>
      <c r="I1801">
        <v>7.6908897218038799E-2</v>
      </c>
      <c r="J1801">
        <v>8.4560107008297136E-2</v>
      </c>
      <c r="K1801">
        <v>9.2960857849773565E-2</v>
      </c>
      <c r="L1801">
        <v>0.102195418681196</v>
      </c>
      <c r="M1801">
        <v>0.11233534193632461</v>
      </c>
      <c r="N1801">
        <v>0.1231055981837062</v>
      </c>
      <c r="O1801">
        <v>0.13427462805000359</v>
      </c>
      <c r="P1801">
        <v>0.1469946889229235</v>
      </c>
    </row>
    <row r="1802" spans="1:16" x14ac:dyDescent="0.25">
      <c r="A1802" t="s">
        <v>1714</v>
      </c>
      <c r="I1802">
        <v>7.6908897368085191E-2</v>
      </c>
      <c r="J1802">
        <v>8.4560107195667047E-2</v>
      </c>
      <c r="K1802">
        <v>9.2960858093124682E-2</v>
      </c>
      <c r="L1802">
        <v>0.1021954189799946</v>
      </c>
      <c r="M1802">
        <v>0.1123353422982686</v>
      </c>
      <c r="N1802">
        <v>0.1231055992344524</v>
      </c>
      <c r="O1802">
        <v>0.13427463101938281</v>
      </c>
      <c r="P1802">
        <v>0.14699469227714199</v>
      </c>
    </row>
    <row r="1803" spans="1:16" x14ac:dyDescent="0.25">
      <c r="A1803" t="s">
        <v>1715</v>
      </c>
      <c r="I1803">
        <v>7.6908897293062065E-2</v>
      </c>
      <c r="J1803">
        <v>8.456010710198214E-2</v>
      </c>
      <c r="K1803">
        <v>9.2960857971449123E-2</v>
      </c>
      <c r="L1803">
        <v>0.10219541883059539</v>
      </c>
      <c r="M1803">
        <v>0.1123353421172968</v>
      </c>
      <c r="N1803">
        <v>0.1231055987090796</v>
      </c>
      <c r="O1803">
        <v>0.1342746295346946</v>
      </c>
      <c r="P1803">
        <v>0.14699469060003409</v>
      </c>
    </row>
    <row r="1804" spans="1:16" x14ac:dyDescent="0.25">
      <c r="A1804" t="s">
        <v>1716</v>
      </c>
      <c r="I1804">
        <v>7.6908897071121363E-2</v>
      </c>
      <c r="J1804">
        <v>8.4560106824834558E-2</v>
      </c>
      <c r="K1804">
        <v>9.2960857611496805E-2</v>
      </c>
      <c r="L1804">
        <v>0.102195418388628</v>
      </c>
      <c r="M1804">
        <v>0.1123353415819279</v>
      </c>
      <c r="N1804">
        <v>0.12310559715487079</v>
      </c>
      <c r="O1804">
        <v>0.1342746251425449</v>
      </c>
      <c r="P1804">
        <v>0.14699468563865031</v>
      </c>
    </row>
    <row r="1805" spans="1:16" x14ac:dyDescent="0.25">
      <c r="A1805" t="s">
        <v>1717</v>
      </c>
      <c r="I1805">
        <v>7.6908897270140594E-2</v>
      </c>
      <c r="J1805">
        <v>8.4560107073358995E-2</v>
      </c>
      <c r="K1805">
        <v>9.2960857934274124E-2</v>
      </c>
      <c r="L1805">
        <v>0.10219541878495</v>
      </c>
      <c r="M1805">
        <v>0.112335342062005</v>
      </c>
      <c r="N1805">
        <v>0.1231055985485647</v>
      </c>
      <c r="O1805">
        <v>0.1342746290810844</v>
      </c>
      <c r="P1805">
        <v>0.14699469008763491</v>
      </c>
    </row>
    <row r="1806" spans="1:16" x14ac:dyDescent="0.25">
      <c r="A1806" t="s">
        <v>1718</v>
      </c>
      <c r="I1806">
        <v>7.6908897170631083E-2</v>
      </c>
      <c r="J1806">
        <v>8.4560106949097047E-2</v>
      </c>
      <c r="K1806">
        <v>9.2960857772885847E-2</v>
      </c>
      <c r="L1806">
        <v>0.1021954185867894</v>
      </c>
      <c r="M1806">
        <v>0.1123353418219669</v>
      </c>
      <c r="N1806">
        <v>0.1231055978517186</v>
      </c>
      <c r="O1806">
        <v>0.13427462711181651</v>
      </c>
      <c r="P1806">
        <v>0.14699468786314471</v>
      </c>
    </row>
    <row r="1807" spans="1:16" x14ac:dyDescent="0.25">
      <c r="A1807" t="s">
        <v>1719</v>
      </c>
      <c r="I1807">
        <v>7.6908897519420122E-2</v>
      </c>
      <c r="J1807">
        <v>8.4560107384646088E-2</v>
      </c>
      <c r="K1807">
        <v>9.2960858338566099E-2</v>
      </c>
      <c r="L1807">
        <v>0.10219541928136</v>
      </c>
      <c r="M1807">
        <v>0.1123353426633219</v>
      </c>
      <c r="N1807">
        <v>0.1231056002942239</v>
      </c>
      <c r="O1807">
        <v>0.13427463401426359</v>
      </c>
      <c r="P1807">
        <v>0.14699469566016779</v>
      </c>
    </row>
    <row r="1808" spans="1:16" x14ac:dyDescent="0.25">
      <c r="A1808" t="s">
        <v>1720</v>
      </c>
      <c r="I1808">
        <v>7.690889756900561E-2</v>
      </c>
      <c r="J1808">
        <v>8.4560107446565766E-2</v>
      </c>
      <c r="K1808">
        <v>9.2960858418985756E-2</v>
      </c>
      <c r="L1808">
        <v>0.10219541938010331</v>
      </c>
      <c r="M1808">
        <v>0.11233534278293281</v>
      </c>
      <c r="N1808">
        <v>0.1231056006414623</v>
      </c>
      <c r="O1808">
        <v>0.13427463499554851</v>
      </c>
      <c r="P1808">
        <v>0.14699469676863</v>
      </c>
    </row>
    <row r="1809" spans="1:16" x14ac:dyDescent="0.25">
      <c r="A1809" t="s">
        <v>1721</v>
      </c>
      <c r="I1809">
        <v>7.6908897544212873E-2</v>
      </c>
      <c r="J1809">
        <v>8.4560107415605906E-2</v>
      </c>
      <c r="K1809">
        <v>9.2960858378776004E-2</v>
      </c>
      <c r="L1809">
        <v>0.1021954193307317</v>
      </c>
      <c r="M1809">
        <v>0.1123353427231276</v>
      </c>
      <c r="N1809">
        <v>0.1231056004678434</v>
      </c>
      <c r="O1809">
        <v>0.13427463450490609</v>
      </c>
      <c r="P1809">
        <v>0.14699469621439901</v>
      </c>
    </row>
    <row r="1810" spans="1:16" x14ac:dyDescent="0.25">
      <c r="A1810" t="s">
        <v>1722</v>
      </c>
      <c r="I1810">
        <v>1.571110643426479</v>
      </c>
      <c r="J1810">
        <v>1.727464107476425</v>
      </c>
      <c r="K1810">
        <v>1.899143246658028</v>
      </c>
      <c r="L1810">
        <v>2.0878354473180671</v>
      </c>
      <c r="M1810">
        <v>2.2950196629804052</v>
      </c>
      <c r="N1810">
        <v>2.5153244047444159</v>
      </c>
      <c r="O1810">
        <v>2.7439131511688428</v>
      </c>
      <c r="P1810">
        <v>3.0038535219013749</v>
      </c>
    </row>
    <row r="1811" spans="1:16" x14ac:dyDescent="0.25">
      <c r="A1811" t="s">
        <v>1723</v>
      </c>
      <c r="I1811">
        <v>1.571336572593913</v>
      </c>
      <c r="J1811">
        <v>1.727830094069138</v>
      </c>
      <c r="K1811">
        <v>1.8997384161958371</v>
      </c>
      <c r="L1811">
        <v>2.0886533178111741</v>
      </c>
      <c r="M1811">
        <v>2.295987856820592</v>
      </c>
      <c r="N1811">
        <v>2.523212093529196</v>
      </c>
      <c r="O1811">
        <v>2.7603737637133898</v>
      </c>
      <c r="P1811">
        <v>2.9833830905554648</v>
      </c>
    </row>
    <row r="1812" spans="1:16" x14ac:dyDescent="0.25">
      <c r="A1812" t="s">
        <v>1724</v>
      </c>
      <c r="I1812">
        <v>1.571110646830246</v>
      </c>
      <c r="J1812">
        <v>1.7274641117486329</v>
      </c>
      <c r="K1812">
        <v>1.899143252259188</v>
      </c>
      <c r="L1812">
        <v>2.0878354542762989</v>
      </c>
      <c r="M1812">
        <v>2.295019671505957</v>
      </c>
      <c r="N1812">
        <v>2.5153244308117668</v>
      </c>
      <c r="O1812">
        <v>2.7439132273764408</v>
      </c>
      <c r="P1812">
        <v>3.003853608126982</v>
      </c>
    </row>
    <row r="1813" spans="1:16" x14ac:dyDescent="0.25">
      <c r="A1813" t="s">
        <v>1725</v>
      </c>
      <c r="I1813">
        <v>1.571110506372581</v>
      </c>
      <c r="J1813">
        <v>1.727463935455485</v>
      </c>
      <c r="K1813">
        <v>1.899143021128153</v>
      </c>
      <c r="L1813">
        <v>2.0878351671473681</v>
      </c>
      <c r="M1813">
        <v>2.2950193197036208</v>
      </c>
      <c r="N1813">
        <v>2.515323355145243</v>
      </c>
      <c r="O1813">
        <v>2.743910082643807</v>
      </c>
      <c r="P1813">
        <v>3.0038500500061129</v>
      </c>
    </row>
    <row r="1814" spans="1:16" x14ac:dyDescent="0.25">
      <c r="A1814" t="s">
        <v>1726</v>
      </c>
      <c r="I1814">
        <v>1.5711105588679739</v>
      </c>
      <c r="J1814">
        <v>1.727464001343948</v>
      </c>
      <c r="K1814">
        <v>1.8991431075115801</v>
      </c>
      <c r="L1814">
        <v>2.0878352744592461</v>
      </c>
      <c r="M1814">
        <v>2.2950194511862509</v>
      </c>
      <c r="N1814">
        <v>2.51532375716776</v>
      </c>
      <c r="O1814">
        <v>2.743911257972564</v>
      </c>
      <c r="P1814">
        <v>3.0038513798347419</v>
      </c>
    </row>
    <row r="1815" spans="1:16" x14ac:dyDescent="0.25">
      <c r="A1815" t="s">
        <v>1727</v>
      </c>
      <c r="I1815">
        <v>1.57111053262069</v>
      </c>
      <c r="J1815">
        <v>1.727463968400194</v>
      </c>
      <c r="K1815">
        <v>1.8991430643204401</v>
      </c>
      <c r="L1815">
        <v>2.087835220803969</v>
      </c>
      <c r="M1815">
        <v>2.2950193854456908</v>
      </c>
      <c r="N1815">
        <v>2.5153235561592382</v>
      </c>
      <c r="O1815">
        <v>2.743910670317371</v>
      </c>
      <c r="P1815">
        <v>3.003850714930524</v>
      </c>
    </row>
    <row r="1816" spans="1:16" x14ac:dyDescent="0.25">
      <c r="A1816" t="s">
        <v>1728</v>
      </c>
      <c r="I1816">
        <v>1.5711104549688559</v>
      </c>
      <c r="J1816">
        <v>1.7274638709375261</v>
      </c>
      <c r="K1816">
        <v>1.8991429365419401</v>
      </c>
      <c r="L1816">
        <v>2.0878350620685042</v>
      </c>
      <c r="M1816">
        <v>2.2950191909573792</v>
      </c>
      <c r="N1816">
        <v>2.5153229614862251</v>
      </c>
      <c r="O1816">
        <v>2.743908931756986</v>
      </c>
      <c r="P1816">
        <v>3.003848747834684</v>
      </c>
    </row>
    <row r="1817" spans="1:16" x14ac:dyDescent="0.25">
      <c r="A1817" t="s">
        <v>1729</v>
      </c>
      <c r="I1817">
        <v>1.5711105246013271</v>
      </c>
      <c r="J1817">
        <v>1.7274639583348661</v>
      </c>
      <c r="K1817">
        <v>1.8991430511242411</v>
      </c>
      <c r="L1817">
        <v>2.0878352044106792</v>
      </c>
      <c r="M1817">
        <v>2.2950193653600102</v>
      </c>
      <c r="N1817">
        <v>2.515323494745044</v>
      </c>
      <c r="O1817">
        <v>2.7439104907704279</v>
      </c>
      <c r="P1817">
        <v>3.0038505117817249</v>
      </c>
    </row>
    <row r="1818" spans="1:16" x14ac:dyDescent="0.25">
      <c r="A1818" t="s">
        <v>1730</v>
      </c>
      <c r="I1818">
        <v>1.571110489785817</v>
      </c>
      <c r="J1818">
        <v>1.7274639146370341</v>
      </c>
      <c r="K1818">
        <v>1.899142993834098</v>
      </c>
      <c r="L1818">
        <v>2.087835133240759</v>
      </c>
      <c r="M1818">
        <v>2.2950192781600309</v>
      </c>
      <c r="N1818">
        <v>2.5153232281204549</v>
      </c>
      <c r="O1818">
        <v>2.7439097112798621</v>
      </c>
      <c r="P1818">
        <v>3.0038496298259569</v>
      </c>
    </row>
    <row r="1819" spans="1:16" x14ac:dyDescent="0.25">
      <c r="A1819" t="s">
        <v>1731</v>
      </c>
      <c r="I1819">
        <v>1.5711106118110241</v>
      </c>
      <c r="J1819">
        <v>1.72746406779461</v>
      </c>
      <c r="K1819">
        <v>1.8991431946325079</v>
      </c>
      <c r="L1819">
        <v>2.0878353826876959</v>
      </c>
      <c r="M1819">
        <v>2.29501958379233</v>
      </c>
      <c r="N1819">
        <v>2.5153241626219218</v>
      </c>
      <c r="O1819">
        <v>2.7439124433243629</v>
      </c>
      <c r="P1819">
        <v>3.003852721006385</v>
      </c>
    </row>
    <row r="1820" spans="1:16" x14ac:dyDescent="0.25">
      <c r="A1820" t="s">
        <v>1732</v>
      </c>
      <c r="I1820">
        <v>1.5711106291573329</v>
      </c>
      <c r="J1820">
        <v>1.727464089566636</v>
      </c>
      <c r="K1820">
        <v>1.899143223177078</v>
      </c>
      <c r="L1820">
        <v>2.087835418148086</v>
      </c>
      <c r="M1820">
        <v>2.295019627239995</v>
      </c>
      <c r="N1820">
        <v>2.5153242954660282</v>
      </c>
      <c r="O1820">
        <v>2.7439128316941841</v>
      </c>
      <c r="P1820">
        <v>3.0038531604297019</v>
      </c>
    </row>
    <row r="1821" spans="1:16" x14ac:dyDescent="0.25">
      <c r="A1821" t="s">
        <v>1733</v>
      </c>
      <c r="I1821">
        <v>1.571110620484224</v>
      </c>
      <c r="J1821">
        <v>1.727464078680675</v>
      </c>
      <c r="K1821">
        <v>1.899143208904853</v>
      </c>
      <c r="L1821">
        <v>2.0878354004179611</v>
      </c>
      <c r="M1821">
        <v>2.2950196055162428</v>
      </c>
      <c r="N1821">
        <v>2.5153242290442712</v>
      </c>
      <c r="O1821">
        <v>2.7439126375102698</v>
      </c>
      <c r="P1821">
        <v>3.0038529407191392</v>
      </c>
    </row>
    <row r="1822" spans="1:16" x14ac:dyDescent="0.25">
      <c r="A1822" t="s">
        <v>1734</v>
      </c>
      <c r="I1822">
        <v>6.2484404251219843</v>
      </c>
      <c r="J1822">
        <v>6.8686163222693946</v>
      </c>
      <c r="K1822">
        <v>7.5491718090075466</v>
      </c>
      <c r="L1822">
        <v>8.2963412559392964</v>
      </c>
      <c r="M1822">
        <v>9.1148551342568975</v>
      </c>
      <c r="N1822">
        <v>10.00923406636001</v>
      </c>
      <c r="O1822">
        <v>10.83616418062414</v>
      </c>
      <c r="P1822">
        <v>11.7564393131756</v>
      </c>
    </row>
    <row r="1823" spans="1:16" x14ac:dyDescent="0.25">
      <c r="A1823" t="s">
        <v>1735</v>
      </c>
      <c r="B1823">
        <v>7.6706019566956558E-4</v>
      </c>
      <c r="C1823">
        <v>1.5686575338754239E-3</v>
      </c>
      <c r="D1823">
        <v>2.5797110995004172E-3</v>
      </c>
      <c r="E1823">
        <v>3.6365865045361362E-3</v>
      </c>
      <c r="F1823">
        <v>4.741263893808874E-3</v>
      </c>
      <c r="G1823">
        <v>5.8958038233293463E-3</v>
      </c>
      <c r="H1823">
        <v>7.1023522786687436E-3</v>
      </c>
      <c r="I1823">
        <v>8.58333744912111E-3</v>
      </c>
      <c r="J1823">
        <v>9.9460614794140735E-3</v>
      </c>
      <c r="K1823">
        <v>1.1166180267079851E-2</v>
      </c>
      <c r="L1823">
        <v>1.281898000500519E-2</v>
      </c>
      <c r="M1823">
        <v>1.46661183897192E-2</v>
      </c>
      <c r="N1823">
        <v>1.3636536879591489E-2</v>
      </c>
      <c r="O1823">
        <v>1.119419220658294E-2</v>
      </c>
      <c r="P1823">
        <v>2.0645992415066011E-2</v>
      </c>
    </row>
    <row r="1824" spans="1:16" x14ac:dyDescent="0.25">
      <c r="A1824" t="s">
        <v>1736</v>
      </c>
      <c r="I1824">
        <v>6.2484404563313856</v>
      </c>
      <c r="J1824">
        <v>6.8686163617498854</v>
      </c>
      <c r="K1824">
        <v>7.5491718603227644</v>
      </c>
      <c r="L1824">
        <v>8.2963413209598524</v>
      </c>
      <c r="M1824">
        <v>9.1148552173544317</v>
      </c>
      <c r="N1824">
        <v>10.009234174283719</v>
      </c>
      <c r="O1824">
        <v>10.83616491931541</v>
      </c>
      <c r="P1824">
        <v>11.75644021668831</v>
      </c>
    </row>
    <row r="1825" spans="1:16" x14ac:dyDescent="0.25">
      <c r="A1825" t="s">
        <v>1737</v>
      </c>
      <c r="I1825">
        <v>0.6205091949233229</v>
      </c>
      <c r="J1825">
        <v>0.68189818516493494</v>
      </c>
      <c r="K1825">
        <v>0.74914103351809602</v>
      </c>
      <c r="L1825">
        <v>0.82292744678003293</v>
      </c>
      <c r="M1825">
        <v>0.89921829609122716</v>
      </c>
      <c r="N1825">
        <v>0.98357622121400845</v>
      </c>
      <c r="O1825">
        <v>1.071002151073615</v>
      </c>
      <c r="P1825">
        <v>1.15155242066921</v>
      </c>
    </row>
    <row r="1826" spans="1:16" x14ac:dyDescent="0.25">
      <c r="A1826" t="s">
        <v>1738</v>
      </c>
      <c r="B1826">
        <v>3.9139778957876899E-4</v>
      </c>
      <c r="C1826">
        <v>7.9696134528781429E-4</v>
      </c>
      <c r="D1826">
        <v>1.381247126514619E-3</v>
      </c>
      <c r="E1826">
        <v>1.9852506899036369E-3</v>
      </c>
      <c r="F1826">
        <v>2.6108922750927121E-3</v>
      </c>
      <c r="G1826">
        <v>3.2598772888574549E-3</v>
      </c>
      <c r="H1826">
        <v>3.9338134970242113E-3</v>
      </c>
      <c r="I1826">
        <v>4.8435313097283409E-3</v>
      </c>
      <c r="J1826">
        <v>5.6335875175923611E-3</v>
      </c>
      <c r="K1826">
        <v>6.2063429113530209E-3</v>
      </c>
      <c r="L1826">
        <v>5.1437649230700712E-3</v>
      </c>
      <c r="M1826">
        <v>2.8814687103744228E-3</v>
      </c>
      <c r="N1826">
        <v>3.2566392829854142E-3</v>
      </c>
      <c r="O1826">
        <v>4.493776061230856E-3</v>
      </c>
      <c r="P1826">
        <v>1.060934377282325E-2</v>
      </c>
    </row>
    <row r="1827" spans="1:16" x14ac:dyDescent="0.25">
      <c r="A1827" t="s">
        <v>1739</v>
      </c>
      <c r="I1827">
        <v>85.770931200082217</v>
      </c>
      <c r="J1827">
        <v>94.287506013937417</v>
      </c>
      <c r="K1827">
        <v>103.632932790312</v>
      </c>
      <c r="L1827">
        <v>113.89211511054781</v>
      </c>
      <c r="M1827">
        <v>125.1307660417928</v>
      </c>
      <c r="N1827">
        <v>137.41108612456719</v>
      </c>
      <c r="O1827">
        <v>148.7594655471292</v>
      </c>
      <c r="P1827">
        <v>161.3924495753142</v>
      </c>
    </row>
    <row r="1828" spans="1:16" x14ac:dyDescent="0.25">
      <c r="A1828" t="s">
        <v>1740</v>
      </c>
      <c r="B1828">
        <v>1.6730546113235781E-2</v>
      </c>
      <c r="C1828">
        <v>3.1963362218015143E-2</v>
      </c>
      <c r="D1828">
        <v>5.2563300032245033E-2</v>
      </c>
      <c r="E1828">
        <v>6.9669179362222666E-2</v>
      </c>
      <c r="F1828">
        <v>8.6134511387943383E-2</v>
      </c>
      <c r="G1828">
        <v>0.1000751278499188</v>
      </c>
      <c r="H1828">
        <v>0.1124738005134814</v>
      </c>
      <c r="I1828">
        <v>0.1141413693270438</v>
      </c>
      <c r="J1828">
        <v>0.11564316948683109</v>
      </c>
      <c r="K1828">
        <v>0.11695861932849599</v>
      </c>
      <c r="L1828">
        <v>0.11872278100941799</v>
      </c>
      <c r="M1828">
        <v>0.1175091826613678</v>
      </c>
      <c r="N1828">
        <v>5.5442092392106297E-2</v>
      </c>
      <c r="O1828">
        <v>1.2015392424814969E-2</v>
      </c>
      <c r="P1828">
        <v>2.2985423819519891E-2</v>
      </c>
    </row>
    <row r="1829" spans="1:16" x14ac:dyDescent="0.25">
      <c r="A1829" t="s">
        <v>1741</v>
      </c>
      <c r="I1829">
        <v>85.770937347837688</v>
      </c>
      <c r="J1829">
        <v>94.287514151092083</v>
      </c>
      <c r="K1829">
        <v>103.63294341119079</v>
      </c>
      <c r="L1829">
        <v>113.89212856091289</v>
      </c>
      <c r="M1829">
        <v>125.13078316929079</v>
      </c>
      <c r="N1829">
        <v>137.4111082230682</v>
      </c>
      <c r="O1829">
        <v>148.7596072059043</v>
      </c>
      <c r="P1829">
        <v>161.39262258687549</v>
      </c>
    </row>
    <row r="1830" spans="1:16" x14ac:dyDescent="0.25">
      <c r="A1830" t="s">
        <v>1742</v>
      </c>
      <c r="I1830">
        <v>8.5191627229530038</v>
      </c>
      <c r="J1830">
        <v>9.363204098765042</v>
      </c>
      <c r="K1830">
        <v>10.287766298205581</v>
      </c>
      <c r="L1830">
        <v>11.30211188940425</v>
      </c>
      <c r="M1830">
        <v>12.350271931516341</v>
      </c>
      <c r="N1830">
        <v>13.50946071177146</v>
      </c>
      <c r="O1830">
        <v>14.710690098839979</v>
      </c>
      <c r="P1830">
        <v>15.81734736447954</v>
      </c>
    </row>
    <row r="1831" spans="1:16" x14ac:dyDescent="0.25">
      <c r="A1831" t="s">
        <v>1743</v>
      </c>
      <c r="B1831">
        <v>1.252539884225916E-2</v>
      </c>
      <c r="C1831">
        <v>2.4597224639067661E-2</v>
      </c>
      <c r="D1831">
        <v>6.3564870104887941E-2</v>
      </c>
      <c r="E1831">
        <v>8.73412439555179E-2</v>
      </c>
      <c r="F1831">
        <v>0.10779094311681379</v>
      </c>
      <c r="G1831">
        <v>0.12821131340667899</v>
      </c>
      <c r="H1831">
        <v>0.1489396191147393</v>
      </c>
      <c r="I1831">
        <v>0.15012821883244681</v>
      </c>
      <c r="J1831">
        <v>0.15112814139256381</v>
      </c>
      <c r="K1831">
        <v>0.14941285436247681</v>
      </c>
      <c r="L1831">
        <v>7.0622962056764174E-2</v>
      </c>
      <c r="M1831">
        <v>3.399762255260467E-3</v>
      </c>
      <c r="N1831">
        <v>3.7277114407502109E-3</v>
      </c>
      <c r="O1831">
        <v>5.1751810733207384E-3</v>
      </c>
      <c r="P1831">
        <v>1.2956820734495359E-2</v>
      </c>
    </row>
    <row r="1832" spans="1:16" x14ac:dyDescent="0.25">
      <c r="A1832" t="s">
        <v>1744</v>
      </c>
      <c r="I1832">
        <v>3.2748877135252838</v>
      </c>
      <c r="J1832">
        <v>3.599927028993323</v>
      </c>
      <c r="K1832">
        <v>3.9566112611937059</v>
      </c>
      <c r="L1832">
        <v>4.3482082112159839</v>
      </c>
      <c r="M1832">
        <v>4.7771967916717628</v>
      </c>
      <c r="N1832">
        <v>5.2459459308407066</v>
      </c>
      <c r="O1832">
        <v>5.6793500442938889</v>
      </c>
      <c r="P1832">
        <v>6.1616653247440336</v>
      </c>
    </row>
    <row r="1833" spans="1:16" x14ac:dyDescent="0.25">
      <c r="A1833" t="s">
        <v>1745</v>
      </c>
      <c r="B1833">
        <v>7.2152213470684447E-4</v>
      </c>
      <c r="C1833">
        <v>1.4740497029182931E-3</v>
      </c>
      <c r="D1833">
        <v>2.4286832156589712E-3</v>
      </c>
      <c r="E1833">
        <v>3.4246921386747869E-3</v>
      </c>
      <c r="F1833">
        <v>4.4638784701032984E-3</v>
      </c>
      <c r="G1833">
        <v>5.5481129689695253E-3</v>
      </c>
      <c r="H1833">
        <v>6.6793466013449852E-3</v>
      </c>
      <c r="I1833">
        <v>8.0757327219863756E-3</v>
      </c>
      <c r="J1833">
        <v>9.3663717256350799E-3</v>
      </c>
      <c r="K1833">
        <v>1.0529608324794409E-2</v>
      </c>
      <c r="L1833">
        <v>1.2109170521827471E-2</v>
      </c>
      <c r="M1833">
        <v>1.387863214238667E-2</v>
      </c>
      <c r="N1833">
        <v>1.29475725390328E-2</v>
      </c>
      <c r="O1833">
        <v>1.068264538820814E-2</v>
      </c>
      <c r="P1833">
        <v>1.9480528565796611E-2</v>
      </c>
    </row>
    <row r="1834" spans="1:16" x14ac:dyDescent="0.25">
      <c r="A1834" t="s">
        <v>1746</v>
      </c>
      <c r="I1834">
        <v>3.2748877221208468</v>
      </c>
      <c r="J1834">
        <v>3.5999270398739882</v>
      </c>
      <c r="K1834">
        <v>3.9566112753404359</v>
      </c>
      <c r="L1834">
        <v>4.3482082291289004</v>
      </c>
      <c r="M1834">
        <v>4.7771968145530481</v>
      </c>
      <c r="N1834">
        <v>5.2459459605836853</v>
      </c>
      <c r="O1834">
        <v>5.6793502474374229</v>
      </c>
      <c r="P1834">
        <v>6.1616655729819918</v>
      </c>
    </row>
    <row r="1835" spans="1:16" x14ac:dyDescent="0.25">
      <c r="A1835" t="s">
        <v>1747</v>
      </c>
      <c r="I1835">
        <v>0.41240387788409821</v>
      </c>
      <c r="J1835">
        <v>0.4532033269242009</v>
      </c>
      <c r="K1835">
        <v>0.49789310662050651</v>
      </c>
      <c r="L1835">
        <v>0.54693162895124481</v>
      </c>
      <c r="M1835">
        <v>0.59763511584026019</v>
      </c>
      <c r="N1835">
        <v>0.65369970373892583</v>
      </c>
      <c r="O1835">
        <v>0.71180293600390132</v>
      </c>
      <c r="P1835">
        <v>0.76533487870253225</v>
      </c>
    </row>
    <row r="1836" spans="1:16" x14ac:dyDescent="0.25">
      <c r="A1836" t="s">
        <v>1748</v>
      </c>
      <c r="B1836">
        <v>3.7042166898849341E-4</v>
      </c>
      <c r="C1836">
        <v>7.5419365899985838E-4</v>
      </c>
      <c r="D1836">
        <v>1.312482274935974E-3</v>
      </c>
      <c r="E1836">
        <v>1.8873079540376141E-3</v>
      </c>
      <c r="F1836">
        <v>2.4814331251125561E-3</v>
      </c>
      <c r="G1836">
        <v>3.097002829522251E-3</v>
      </c>
      <c r="H1836">
        <v>3.7358674704142422E-3</v>
      </c>
      <c r="I1836">
        <v>4.6053268534018109E-3</v>
      </c>
      <c r="J1836">
        <v>5.3586254678358756E-3</v>
      </c>
      <c r="K1836">
        <v>5.9054017332414808E-3</v>
      </c>
      <c r="L1836">
        <v>4.9025942125004787E-3</v>
      </c>
      <c r="M1836">
        <v>2.760804866426794E-3</v>
      </c>
      <c r="N1836">
        <v>3.125766003980175E-3</v>
      </c>
      <c r="O1836">
        <v>4.3079251301775066E-3</v>
      </c>
      <c r="P1836">
        <v>1.0134997587734611E-2</v>
      </c>
    </row>
    <row r="1837" spans="1:16" x14ac:dyDescent="0.25">
      <c r="A1837" t="s">
        <v>1749</v>
      </c>
      <c r="I1837">
        <v>92.055694617215835</v>
      </c>
      <c r="J1837">
        <v>101.1963166404696</v>
      </c>
      <c r="K1837">
        <v>111.2265230649794</v>
      </c>
      <c r="L1837">
        <v>122.2374398149973</v>
      </c>
      <c r="M1837">
        <v>134.29959590995199</v>
      </c>
      <c r="N1837">
        <v>147.4797502348606</v>
      </c>
      <c r="O1837">
        <v>159.6592005932807</v>
      </c>
      <c r="P1837">
        <v>173.2177913334402</v>
      </c>
    </row>
    <row r="1838" spans="1:16" x14ac:dyDescent="0.25">
      <c r="A1838" t="s">
        <v>1750</v>
      </c>
      <c r="B1838">
        <v>1.664991359644347E-2</v>
      </c>
      <c r="C1838">
        <v>3.1813516919178178E-2</v>
      </c>
      <c r="D1838">
        <v>5.2685130192786638E-2</v>
      </c>
      <c r="E1838">
        <v>6.9996873455552416E-2</v>
      </c>
      <c r="F1838">
        <v>8.6654667605932156E-2</v>
      </c>
      <c r="G1838">
        <v>0.10070334254509571</v>
      </c>
      <c r="H1838">
        <v>0.11312593137262821</v>
      </c>
      <c r="I1838">
        <v>0.11479375093409699</v>
      </c>
      <c r="J1838">
        <v>0.1162957854251525</v>
      </c>
      <c r="K1838">
        <v>0.11761143940939719</v>
      </c>
      <c r="L1838">
        <v>0.1193760188684902</v>
      </c>
      <c r="M1838">
        <v>0.1181791655491853</v>
      </c>
      <c r="N1838">
        <v>5.5807263185617129E-2</v>
      </c>
      <c r="O1838">
        <v>1.201934045801281E-2</v>
      </c>
      <c r="P1838">
        <v>2.300588141963026E-2</v>
      </c>
    </row>
    <row r="1839" spans="1:16" x14ac:dyDescent="0.25">
      <c r="A1839" t="s">
        <v>1751</v>
      </c>
      <c r="I1839">
        <v>92.055701702482381</v>
      </c>
      <c r="J1839">
        <v>101.19632601938871</v>
      </c>
      <c r="K1839">
        <v>111.2265353067873</v>
      </c>
      <c r="L1839">
        <v>122.2374553182556</v>
      </c>
      <c r="M1839">
        <v>134.2996156516347</v>
      </c>
      <c r="N1839">
        <v>147.4797757062571</v>
      </c>
      <c r="O1839">
        <v>159.65936384505079</v>
      </c>
      <c r="P1839">
        <v>173.2179907184325</v>
      </c>
    </row>
    <row r="1840" spans="1:16" x14ac:dyDescent="0.25">
      <c r="A1840" t="s">
        <v>1752</v>
      </c>
      <c r="I1840">
        <v>11.595397181859269</v>
      </c>
      <c r="J1840">
        <v>12.74423259379574</v>
      </c>
      <c r="K1840">
        <v>14.00266531277984</v>
      </c>
      <c r="L1840">
        <v>15.383300664576421</v>
      </c>
      <c r="M1840">
        <v>16.8099176241926</v>
      </c>
      <c r="N1840">
        <v>18.387682470156491</v>
      </c>
      <c r="O1840">
        <v>20.022660464133981</v>
      </c>
      <c r="P1840">
        <v>21.528956943429499</v>
      </c>
    </row>
    <row r="1841" spans="1:16" x14ac:dyDescent="0.25">
      <c r="A1841" t="s">
        <v>1753</v>
      </c>
      <c r="B1841">
        <v>1.389998582492843E-2</v>
      </c>
      <c r="C1841">
        <v>2.7381827868110699E-2</v>
      </c>
      <c r="D1841">
        <v>8.3942054089892984E-2</v>
      </c>
      <c r="E1841">
        <v>0.114951282554278</v>
      </c>
      <c r="F1841">
        <v>0.13948880657296989</v>
      </c>
      <c r="G1841">
        <v>0.1649587209022845</v>
      </c>
      <c r="H1841">
        <v>0.19237140469757941</v>
      </c>
      <c r="I1841">
        <v>0.19356196512736951</v>
      </c>
      <c r="J1841">
        <v>0.19456354595892711</v>
      </c>
      <c r="K1841">
        <v>0.19257455617679101</v>
      </c>
      <c r="L1841">
        <v>9.0218157125341425E-2</v>
      </c>
      <c r="M1841">
        <v>3.4066004393841299E-3</v>
      </c>
      <c r="N1841">
        <v>3.7384902131402369E-3</v>
      </c>
      <c r="O1841">
        <v>5.1960407662171113E-3</v>
      </c>
      <c r="P1841">
        <v>1.308327898994901E-2</v>
      </c>
    </row>
    <row r="1842" spans="1:16" x14ac:dyDescent="0.25">
      <c r="A1842" t="s">
        <v>1754</v>
      </c>
      <c r="I1842">
        <v>23.953783242989331</v>
      </c>
      <c r="J1842">
        <v>26.331314730489261</v>
      </c>
      <c r="K1842">
        <v>28.940328854556689</v>
      </c>
      <c r="L1842">
        <v>31.804716421592531</v>
      </c>
      <c r="M1842">
        <v>34.942614871199439</v>
      </c>
      <c r="N1842">
        <v>38.371354705392932</v>
      </c>
      <c r="O1842">
        <v>41.541173930926419</v>
      </c>
      <c r="P1842">
        <v>45.069124045259372</v>
      </c>
    </row>
    <row r="1843" spans="1:16" x14ac:dyDescent="0.25">
      <c r="A1843" t="s">
        <v>1755</v>
      </c>
      <c r="B1843">
        <v>8.2725838373983937E-4</v>
      </c>
      <c r="C1843">
        <v>1.6944903655605971E-3</v>
      </c>
      <c r="D1843">
        <v>2.785082320691485E-3</v>
      </c>
      <c r="E1843">
        <v>3.9283765351150399E-3</v>
      </c>
      <c r="F1843">
        <v>5.1268347592281077E-3</v>
      </c>
      <c r="G1843">
        <v>6.3830271259725808E-3</v>
      </c>
      <c r="H1843">
        <v>7.6996365464016003E-3</v>
      </c>
      <c r="I1843">
        <v>9.3097438843301877E-3</v>
      </c>
      <c r="J1843">
        <v>1.0771218850870521E-2</v>
      </c>
      <c r="K1843">
        <v>1.206099101778565E-2</v>
      </c>
      <c r="L1843">
        <v>1.37968763996972E-2</v>
      </c>
      <c r="M1843">
        <v>1.5730214529202449E-2</v>
      </c>
      <c r="N1843">
        <v>1.45374506030049E-2</v>
      </c>
      <c r="O1843">
        <v>1.179996501404341E-2</v>
      </c>
      <c r="P1843">
        <v>2.22958327075026E-2</v>
      </c>
    </row>
    <row r="1844" spans="1:16" x14ac:dyDescent="0.25">
      <c r="A1844" t="s">
        <v>1756</v>
      </c>
      <c r="I1844">
        <v>23.953783700913629</v>
      </c>
      <c r="J1844">
        <v>26.33131530980852</v>
      </c>
      <c r="K1844">
        <v>28.940329607620029</v>
      </c>
      <c r="L1844">
        <v>31.80471737645718</v>
      </c>
      <c r="M1844">
        <v>34.942616092231823</v>
      </c>
      <c r="N1844">
        <v>38.371356290957202</v>
      </c>
      <c r="O1844">
        <v>41.541184791806387</v>
      </c>
      <c r="P1844">
        <v>45.069137333813543</v>
      </c>
    </row>
    <row r="1845" spans="1:16" x14ac:dyDescent="0.25">
      <c r="A1845" t="s">
        <v>1757</v>
      </c>
      <c r="I1845">
        <v>2.4125957507795892</v>
      </c>
      <c r="J1845">
        <v>2.651301196933129</v>
      </c>
      <c r="K1845">
        <v>2.912772501244683</v>
      </c>
      <c r="L1845">
        <v>3.1996915943573438</v>
      </c>
      <c r="M1845">
        <v>3.4963352005595278</v>
      </c>
      <c r="N1845">
        <v>3.8243549728214079</v>
      </c>
      <c r="O1845">
        <v>4.1643092333011786</v>
      </c>
      <c r="P1845">
        <v>4.4775564473998823</v>
      </c>
    </row>
    <row r="1846" spans="1:16" x14ac:dyDescent="0.25">
      <c r="A1846" t="s">
        <v>1758</v>
      </c>
      <c r="B1846">
        <v>4.6177304059545621E-4</v>
      </c>
      <c r="C1846">
        <v>9.4277397725297596E-4</v>
      </c>
      <c r="D1846">
        <v>1.616885184287204E-3</v>
      </c>
      <c r="E1846">
        <v>2.320245082240303E-3</v>
      </c>
      <c r="F1846">
        <v>3.0540987611470741E-3</v>
      </c>
      <c r="G1846">
        <v>3.8197347214056839E-3</v>
      </c>
      <c r="H1846">
        <v>4.6184933854212596E-3</v>
      </c>
      <c r="I1846">
        <v>5.6702289765615931E-3</v>
      </c>
      <c r="J1846">
        <v>6.5782107701188143E-3</v>
      </c>
      <c r="K1846">
        <v>7.2226771552541848E-3</v>
      </c>
      <c r="L1846">
        <v>5.9238416712300134E-3</v>
      </c>
      <c r="M1846">
        <v>3.2076648557126902E-3</v>
      </c>
      <c r="N1846">
        <v>3.5794049531845322E-3</v>
      </c>
      <c r="O1846">
        <v>4.9629482092865742E-3</v>
      </c>
      <c r="P1846">
        <v>1.208340725431253E-2</v>
      </c>
    </row>
    <row r="1847" spans="1:16" x14ac:dyDescent="0.25">
      <c r="A1847" t="s">
        <v>1759</v>
      </c>
      <c r="I1847">
        <v>247.7344597954955</v>
      </c>
      <c r="J1847">
        <v>272.33288711998671</v>
      </c>
      <c r="K1847">
        <v>299.32515337610192</v>
      </c>
      <c r="L1847">
        <v>328.95664304452288</v>
      </c>
      <c r="M1847">
        <v>361.41707436863612</v>
      </c>
      <c r="N1847">
        <v>396.88606822067322</v>
      </c>
      <c r="O1847">
        <v>429.62979657929259</v>
      </c>
      <c r="P1847">
        <v>466.11107011743059</v>
      </c>
    </row>
    <row r="1848" spans="1:16" x14ac:dyDescent="0.25">
      <c r="A1848" t="s">
        <v>1760</v>
      </c>
      <c r="B1848">
        <v>1.8190982003570711E-2</v>
      </c>
      <c r="C1848">
        <v>3.4774566727102857E-2</v>
      </c>
      <c r="D1848">
        <v>5.6704838707056858E-2</v>
      </c>
      <c r="E1848">
        <v>7.4617561687162978E-2</v>
      </c>
      <c r="F1848">
        <v>9.1898022722778402E-2</v>
      </c>
      <c r="G1848">
        <v>0.1062513957157584</v>
      </c>
      <c r="H1848">
        <v>0.1189470763342094</v>
      </c>
      <c r="I1848">
        <v>0.12061697075831609</v>
      </c>
      <c r="J1848">
        <v>0.1221209461463867</v>
      </c>
      <c r="K1848">
        <v>0.1234382934499221</v>
      </c>
      <c r="L1848">
        <v>0.12520638209874499</v>
      </c>
      <c r="M1848">
        <v>0.12370654481436739</v>
      </c>
      <c r="N1848">
        <v>5.7172178225562732E-2</v>
      </c>
      <c r="O1848">
        <v>1.205308925286226E-2</v>
      </c>
      <c r="P1848">
        <v>2.3188677935105179E-2</v>
      </c>
    </row>
    <row r="1849" spans="1:16" x14ac:dyDescent="0.25">
      <c r="A1849" t="s">
        <v>1761</v>
      </c>
      <c r="I1849">
        <v>247.73451147867041</v>
      </c>
      <c r="J1849">
        <v>272.33295544769709</v>
      </c>
      <c r="K1849">
        <v>299.32524251813959</v>
      </c>
      <c r="L1849">
        <v>328.95675590593498</v>
      </c>
      <c r="M1849">
        <v>361.41721806461118</v>
      </c>
      <c r="N1849">
        <v>396.88625361038362</v>
      </c>
      <c r="O1849">
        <v>429.63098965150482</v>
      </c>
      <c r="P1849">
        <v>466.11252641821278</v>
      </c>
    </row>
    <row r="1850" spans="1:16" x14ac:dyDescent="0.25">
      <c r="A1850" t="s">
        <v>1762</v>
      </c>
      <c r="I1850">
        <v>24.954705841740601</v>
      </c>
      <c r="J1850">
        <v>27.427083620521579</v>
      </c>
      <c r="K1850">
        <v>30.135309418907099</v>
      </c>
      <c r="L1850">
        <v>33.106543964844192</v>
      </c>
      <c r="M1850">
        <v>36.176321613205772</v>
      </c>
      <c r="N1850">
        <v>39.571570751744531</v>
      </c>
      <c r="O1850">
        <v>43.089757095960259</v>
      </c>
      <c r="P1850">
        <v>46.331054092095258</v>
      </c>
    </row>
    <row r="1851" spans="1:16" x14ac:dyDescent="0.25">
      <c r="A1851" t="s">
        <v>1763</v>
      </c>
      <c r="B1851">
        <v>1.8917138213611531E-2</v>
      </c>
      <c r="C1851">
        <v>3.7519814926262038E-2</v>
      </c>
      <c r="D1851">
        <v>0.19443901810167469</v>
      </c>
      <c r="E1851">
        <v>0.2473165065088169</v>
      </c>
      <c r="F1851">
        <v>0.29126581884286701</v>
      </c>
      <c r="G1851">
        <v>0.34615031895037762</v>
      </c>
      <c r="H1851">
        <v>0.43547748088343452</v>
      </c>
      <c r="I1851">
        <v>0.43667081749915188</v>
      </c>
      <c r="J1851">
        <v>0.4376747549344977</v>
      </c>
      <c r="K1851">
        <v>0.43468407529162939</v>
      </c>
      <c r="L1851">
        <v>0.21614029496382911</v>
      </c>
      <c r="M1851">
        <v>3.4166592758958069E-3</v>
      </c>
      <c r="N1851">
        <v>3.7546956841127601E-3</v>
      </c>
      <c r="O1851">
        <v>5.2278547660058843E-3</v>
      </c>
      <c r="P1851">
        <v>1.329114430390119E-2</v>
      </c>
    </row>
    <row r="1852" spans="1:16" x14ac:dyDescent="0.25">
      <c r="A1852" t="s">
        <v>1764</v>
      </c>
      <c r="I1852">
        <v>24.099809968499692</v>
      </c>
      <c r="J1852">
        <v>26.491836445040359</v>
      </c>
      <c r="K1852">
        <v>29.11675709033295</v>
      </c>
      <c r="L1852">
        <v>31.998609141517029</v>
      </c>
      <c r="M1852">
        <v>35.155641435486999</v>
      </c>
      <c r="N1852">
        <v>38.60529148896039</v>
      </c>
      <c r="O1852">
        <v>41.794449081500737</v>
      </c>
      <c r="P1852">
        <v>45.343943613913758</v>
      </c>
    </row>
    <row r="1853" spans="1:16" x14ac:dyDescent="0.25">
      <c r="A1853" t="s">
        <v>1765</v>
      </c>
      <c r="B1853">
        <v>8.2734621679035137E-4</v>
      </c>
      <c r="C1853">
        <v>1.694676211451833E-3</v>
      </c>
      <c r="D1853">
        <v>2.785394620406275E-3</v>
      </c>
      <c r="E1853">
        <v>3.9288293055650472E-3</v>
      </c>
      <c r="F1853">
        <v>5.1274433656088659E-3</v>
      </c>
      <c r="G1853">
        <v>6.3838083883225229E-3</v>
      </c>
      <c r="H1853">
        <v>7.7006088520762137E-3</v>
      </c>
      <c r="I1853">
        <v>9.3109544307752763E-3</v>
      </c>
      <c r="J1853">
        <v>1.077261412848151E-2</v>
      </c>
      <c r="K1853">
        <v>1.2062520610632271E-2</v>
      </c>
      <c r="L1853">
        <v>1.379860946431976E-2</v>
      </c>
      <c r="M1853">
        <v>1.573222115167542E-2</v>
      </c>
      <c r="N1853">
        <v>1.4539413856105399E-2</v>
      </c>
      <c r="O1853">
        <v>1.1801781707520701E-2</v>
      </c>
      <c r="P1853">
        <v>2.2302944712693319E-2</v>
      </c>
    </row>
    <row r="1854" spans="1:16" x14ac:dyDescent="0.25">
      <c r="A1854" t="s">
        <v>1766</v>
      </c>
      <c r="I1854">
        <v>24.099810432070651</v>
      </c>
      <c r="J1854">
        <v>26.49183703152098</v>
      </c>
      <c r="K1854">
        <v>29.116757852722959</v>
      </c>
      <c r="L1854">
        <v>31.998610108279252</v>
      </c>
      <c r="M1854">
        <v>35.155642671844618</v>
      </c>
      <c r="N1854">
        <v>38.605293094619853</v>
      </c>
      <c r="O1854">
        <v>41.794460076481982</v>
      </c>
      <c r="P1854">
        <v>45.343957068436168</v>
      </c>
    </row>
    <row r="1855" spans="1:16" x14ac:dyDescent="0.25">
      <c r="A1855" t="s">
        <v>1767</v>
      </c>
      <c r="I1855">
        <v>3.7088611544171028</v>
      </c>
      <c r="J1855">
        <v>4.0758223103618958</v>
      </c>
      <c r="K1855">
        <v>4.4777814371204041</v>
      </c>
      <c r="L1855">
        <v>4.9188624600939121</v>
      </c>
      <c r="M1855">
        <v>5.3748901867576384</v>
      </c>
      <c r="N1855">
        <v>5.8791578629584134</v>
      </c>
      <c r="O1855">
        <v>6.401777265940563</v>
      </c>
      <c r="P1855">
        <v>6.8833637783091959</v>
      </c>
    </row>
    <row r="1856" spans="1:16" x14ac:dyDescent="0.25">
      <c r="A1856" t="s">
        <v>1768</v>
      </c>
      <c r="B1856">
        <v>4.7699179077815911E-4</v>
      </c>
      <c r="C1856">
        <v>9.7481636139699196E-4</v>
      </c>
      <c r="D1856">
        <v>1.6703764141694629E-3</v>
      </c>
      <c r="E1856">
        <v>2.397291810757065E-3</v>
      </c>
      <c r="F1856">
        <v>3.156898363095865E-3</v>
      </c>
      <c r="G1856">
        <v>3.9505826821982686E-3</v>
      </c>
      <c r="H1856">
        <v>4.7797865107940801E-3</v>
      </c>
      <c r="I1856">
        <v>5.8678982213807062E-3</v>
      </c>
      <c r="J1856">
        <v>6.8024200204600009E-3</v>
      </c>
      <c r="K1856">
        <v>7.4605078515119954E-3</v>
      </c>
      <c r="L1856">
        <v>6.101772934041523E-3</v>
      </c>
      <c r="M1856">
        <v>3.270474642967747E-3</v>
      </c>
      <c r="N1856">
        <v>3.637264819829014E-3</v>
      </c>
      <c r="O1856">
        <v>5.0517250748531176E-3</v>
      </c>
      <c r="P1856">
        <v>1.244681718822494E-2</v>
      </c>
    </row>
    <row r="1857" spans="1:16" x14ac:dyDescent="0.25">
      <c r="A1857" t="s">
        <v>1769</v>
      </c>
      <c r="I1857">
        <v>136.57308002840821</v>
      </c>
      <c r="J1857">
        <v>150.13397599208301</v>
      </c>
      <c r="K1857">
        <v>165.01462594985861</v>
      </c>
      <c r="L1857">
        <v>181.35025283296099</v>
      </c>
      <c r="M1857">
        <v>199.24548652810631</v>
      </c>
      <c r="N1857">
        <v>218.79939304265801</v>
      </c>
      <c r="O1857">
        <v>236.86366493994001</v>
      </c>
      <c r="P1857">
        <v>256.97813195440278</v>
      </c>
    </row>
    <row r="1858" spans="1:16" x14ac:dyDescent="0.25">
      <c r="A1858" t="s">
        <v>1770</v>
      </c>
      <c r="B1858">
        <v>1.6683552558513521E-2</v>
      </c>
      <c r="C1858">
        <v>3.1893285336659458E-2</v>
      </c>
      <c r="D1858">
        <v>5.3439107819348401E-2</v>
      </c>
      <c r="E1858">
        <v>7.1147381524073419E-2</v>
      </c>
      <c r="F1858">
        <v>8.813341019069966E-2</v>
      </c>
      <c r="G1858">
        <v>0.10234303127665099</v>
      </c>
      <c r="H1858">
        <v>0.1149962647490775</v>
      </c>
      <c r="I1858">
        <v>0.1166651413472003</v>
      </c>
      <c r="J1858">
        <v>0.1181681666108938</v>
      </c>
      <c r="K1858">
        <v>0.1194846865022009</v>
      </c>
      <c r="L1858">
        <v>0.1212510666629792</v>
      </c>
      <c r="M1858">
        <v>0.1200501721117309</v>
      </c>
      <c r="N1858">
        <v>5.666853294055102E-2</v>
      </c>
      <c r="O1858">
        <v>1.203674079072712E-2</v>
      </c>
      <c r="P1858">
        <v>2.309867680626166E-2</v>
      </c>
    </row>
    <row r="1859" spans="1:16" x14ac:dyDescent="0.25">
      <c r="A1859" t="s">
        <v>1771</v>
      </c>
      <c r="I1859">
        <v>136.5730956474053</v>
      </c>
      <c r="J1859">
        <v>150.13399665411609</v>
      </c>
      <c r="K1859">
        <v>165.01465291561331</v>
      </c>
      <c r="L1859">
        <v>181.35028698221569</v>
      </c>
      <c r="M1859">
        <v>199.24553001635519</v>
      </c>
      <c r="N1859">
        <v>218.79944916357809</v>
      </c>
      <c r="O1859">
        <v>236.86402517988401</v>
      </c>
      <c r="P1859">
        <v>256.97857189472057</v>
      </c>
    </row>
    <row r="1860" spans="1:16" x14ac:dyDescent="0.25">
      <c r="A1860" t="s">
        <v>1772</v>
      </c>
      <c r="I1860">
        <v>21.020593149536861</v>
      </c>
      <c r="J1860">
        <v>23.103210951240619</v>
      </c>
      <c r="K1860">
        <v>25.38450160543653</v>
      </c>
      <c r="L1860">
        <v>27.88734764910717</v>
      </c>
      <c r="M1860">
        <v>30.473319026638372</v>
      </c>
      <c r="N1860">
        <v>33.333417910208603</v>
      </c>
      <c r="O1860">
        <v>36.297139809105801</v>
      </c>
      <c r="P1860">
        <v>39.027666808280728</v>
      </c>
    </row>
    <row r="1861" spans="1:16" x14ac:dyDescent="0.25">
      <c r="A1861" t="s">
        <v>1773</v>
      </c>
      <c r="B1861">
        <v>1.7801943243198809E-2</v>
      </c>
      <c r="C1861">
        <v>3.5239049585255602E-2</v>
      </c>
      <c r="D1861">
        <v>0.1396911235364188</v>
      </c>
      <c r="E1861">
        <v>0.18546962212737769</v>
      </c>
      <c r="F1861">
        <v>0.22978941440442471</v>
      </c>
      <c r="G1861">
        <v>0.28545828319720401</v>
      </c>
      <c r="H1861">
        <v>0.37738456111385782</v>
      </c>
      <c r="I1861">
        <v>0.37857743990208709</v>
      </c>
      <c r="J1861">
        <v>0.37958099016217922</v>
      </c>
      <c r="K1861">
        <v>0.37681306482020732</v>
      </c>
      <c r="L1861">
        <v>0.2062545660700959</v>
      </c>
      <c r="M1861">
        <v>3.4150375377783281E-3</v>
      </c>
      <c r="N1861">
        <v>3.7520968844078598E-3</v>
      </c>
      <c r="O1861">
        <v>5.222719504428066E-3</v>
      </c>
      <c r="P1861">
        <v>1.3256118476067979E-2</v>
      </c>
    </row>
    <row r="1862" spans="1:16" x14ac:dyDescent="0.25">
      <c r="A1862" t="s">
        <v>1774</v>
      </c>
    </row>
    <row r="1863" spans="1:16" x14ac:dyDescent="0.25">
      <c r="A1863" t="s">
        <v>1775</v>
      </c>
    </row>
    <row r="1864" spans="1:16" x14ac:dyDescent="0.25">
      <c r="A1864" t="s">
        <v>1776</v>
      </c>
    </row>
    <row r="1865" spans="1:16" x14ac:dyDescent="0.25">
      <c r="A1865" t="s">
        <v>1777</v>
      </c>
    </row>
    <row r="1866" spans="1:16" x14ac:dyDescent="0.25">
      <c r="A1866" t="s">
        <v>1778</v>
      </c>
    </row>
    <row r="1867" spans="1:16" x14ac:dyDescent="0.25">
      <c r="A1867" t="s">
        <v>1779</v>
      </c>
      <c r="I1867">
        <v>12.665525108838491</v>
      </c>
      <c r="J1867">
        <v>13.923149111900219</v>
      </c>
      <c r="K1867">
        <v>15.30317080615805</v>
      </c>
      <c r="L1867">
        <v>16.818122917282921</v>
      </c>
      <c r="M1867">
        <v>18.477711476478451</v>
      </c>
      <c r="N1867">
        <v>20.29111922317944</v>
      </c>
      <c r="O1867">
        <v>21.967660793000519</v>
      </c>
      <c r="P1867">
        <v>23.833246837381989</v>
      </c>
    </row>
    <row r="1868" spans="1:16" x14ac:dyDescent="0.25">
      <c r="A1868" t="s">
        <v>1780</v>
      </c>
      <c r="B1868">
        <v>8.0628779137598919E-3</v>
      </c>
      <c r="C1868">
        <v>1.5419001089603731E-2</v>
      </c>
      <c r="D1868">
        <v>2.5224517042287519E-2</v>
      </c>
      <c r="E1868">
        <v>3.4072871085507599E-2</v>
      </c>
      <c r="F1868">
        <v>4.2218516839329062E-2</v>
      </c>
      <c r="G1868">
        <v>4.9186980403355229E-2</v>
      </c>
      <c r="H1868">
        <v>5.5236178973325653E-2</v>
      </c>
      <c r="I1868">
        <v>5.6884269459298448E-2</v>
      </c>
      <c r="J1868">
        <v>5.8367801127886421E-2</v>
      </c>
      <c r="K1868">
        <v>5.9667269343131067E-2</v>
      </c>
      <c r="L1868">
        <v>6.139955009646008E-2</v>
      </c>
      <c r="M1868">
        <v>6.1873114858453843E-2</v>
      </c>
      <c r="N1868">
        <v>3.2860930970916268E-2</v>
      </c>
      <c r="O1868">
        <v>1.1724427503300451E-2</v>
      </c>
      <c r="P1868">
        <v>2.1729549115592869E-2</v>
      </c>
    </row>
    <row r="1869" spans="1:16" x14ac:dyDescent="0.25">
      <c r="A1869" t="s">
        <v>1781</v>
      </c>
      <c r="I1869">
        <v>12.66552524261278</v>
      </c>
      <c r="J1869">
        <v>13.92314928916262</v>
      </c>
      <c r="K1869">
        <v>15.303171037611969</v>
      </c>
      <c r="L1869">
        <v>16.818123210378651</v>
      </c>
      <c r="M1869">
        <v>18.477711849655091</v>
      </c>
      <c r="N1869">
        <v>20.291119704659941</v>
      </c>
      <c r="O1869">
        <v>21.96766386961205</v>
      </c>
      <c r="P1869">
        <v>23.833250594223738</v>
      </c>
    </row>
    <row r="1870" spans="1:16" x14ac:dyDescent="0.25">
      <c r="A1870" t="s">
        <v>1782</v>
      </c>
      <c r="I1870">
        <v>1.2934463090956101</v>
      </c>
      <c r="J1870">
        <v>1.421594883460743</v>
      </c>
      <c r="K1870">
        <v>1.5619688471535791</v>
      </c>
      <c r="L1870">
        <v>1.715973616101141</v>
      </c>
      <c r="M1870">
        <v>1.8751218157909459</v>
      </c>
      <c r="N1870">
        <v>2.0511201660934919</v>
      </c>
      <c r="O1870">
        <v>2.2335021928871841</v>
      </c>
      <c r="P1870">
        <v>2.4015089183248972</v>
      </c>
    </row>
    <row r="1871" spans="1:16" x14ac:dyDescent="0.25">
      <c r="A1871" t="s">
        <v>1783</v>
      </c>
      <c r="B1871">
        <v>3.6115909047788682E-3</v>
      </c>
      <c r="C1871">
        <v>6.9088388076106941E-3</v>
      </c>
      <c r="D1871">
        <v>1.074524690196932E-2</v>
      </c>
      <c r="E1871">
        <v>1.3741663254026161E-2</v>
      </c>
      <c r="F1871">
        <v>1.6375581933437019E-2</v>
      </c>
      <c r="G1871">
        <v>1.863636919987964E-2</v>
      </c>
      <c r="H1871">
        <v>2.053054400037848E-2</v>
      </c>
      <c r="I1871">
        <v>2.1682338807307189E-2</v>
      </c>
      <c r="J1871">
        <v>2.265100309540919E-2</v>
      </c>
      <c r="K1871">
        <v>2.2695429232259059E-2</v>
      </c>
      <c r="L1871">
        <v>1.110670278066965E-2</v>
      </c>
      <c r="M1871">
        <v>3.2776595751652909E-3</v>
      </c>
      <c r="N1871">
        <v>3.5478362943796452E-3</v>
      </c>
      <c r="O1871">
        <v>4.8493219685545857E-3</v>
      </c>
      <c r="P1871">
        <v>1.1496634761257139E-2</v>
      </c>
    </row>
    <row r="1872" spans="1:16" x14ac:dyDescent="0.25">
      <c r="A1872" t="s">
        <v>1784</v>
      </c>
      <c r="I1872">
        <v>87.133694529631143</v>
      </c>
      <c r="J1872">
        <v>95.78192160149996</v>
      </c>
      <c r="K1872">
        <v>105.2721010285335</v>
      </c>
      <c r="L1872">
        <v>115.6912227758589</v>
      </c>
      <c r="M1872">
        <v>127.10525104270231</v>
      </c>
      <c r="N1872">
        <v>139.57725029132851</v>
      </c>
      <c r="O1872">
        <v>151.10307667171679</v>
      </c>
      <c r="P1872">
        <v>163.93591776770711</v>
      </c>
    </row>
    <row r="1873" spans="1:16" x14ac:dyDescent="0.25">
      <c r="A1873" t="s">
        <v>1785</v>
      </c>
      <c r="B1873">
        <v>8.4193208825632498E-4</v>
      </c>
      <c r="C1873">
        <v>1.725440422030256E-3</v>
      </c>
      <c r="D1873">
        <v>2.8369863664721999E-3</v>
      </c>
      <c r="E1873">
        <v>4.0034168859809276E-3</v>
      </c>
      <c r="F1873">
        <v>5.2274041534925656E-3</v>
      </c>
      <c r="G1873">
        <v>6.5117467901326803E-3</v>
      </c>
      <c r="H1873">
        <v>7.8593755269696537E-3</v>
      </c>
      <c r="I1873">
        <v>9.5080882637244395E-3</v>
      </c>
      <c r="J1873">
        <v>1.099739505882277E-2</v>
      </c>
      <c r="K1873">
        <v>1.2305727703694039E-2</v>
      </c>
      <c r="L1873">
        <v>1.4064649469478699E-2</v>
      </c>
      <c r="M1873">
        <v>1.6024440015172468E-2</v>
      </c>
      <c r="N1873">
        <v>1.479632085241319E-2</v>
      </c>
      <c r="O1873">
        <v>1.1986981345424591E-2</v>
      </c>
      <c r="P1873">
        <v>2.2977911891177011E-2</v>
      </c>
    </row>
    <row r="1874" spans="1:16" x14ac:dyDescent="0.25">
      <c r="A1874" t="s">
        <v>1786</v>
      </c>
      <c r="I1874">
        <v>87.133700613988992</v>
      </c>
      <c r="J1874">
        <v>95.781929290611941</v>
      </c>
      <c r="K1874">
        <v>105.272111015498</v>
      </c>
      <c r="L1874">
        <v>115.6912354353873</v>
      </c>
      <c r="M1874">
        <v>127.1052672278506</v>
      </c>
      <c r="N1874">
        <v>139.57727130900091</v>
      </c>
      <c r="O1874">
        <v>151.10322093925109</v>
      </c>
      <c r="P1874">
        <v>163.93609440023869</v>
      </c>
    </row>
    <row r="1875" spans="1:16" x14ac:dyDescent="0.25">
      <c r="A1875" t="s">
        <v>1787</v>
      </c>
      <c r="I1875">
        <v>3.912394815460047</v>
      </c>
      <c r="J1875">
        <v>4.2994526357597049</v>
      </c>
      <c r="K1875">
        <v>4.7234156102350466</v>
      </c>
      <c r="L1875">
        <v>5.1886303468564892</v>
      </c>
      <c r="M1875">
        <v>5.6696298404103018</v>
      </c>
      <c r="N1875">
        <v>6.2014983379673687</v>
      </c>
      <c r="O1875">
        <v>6.7527120156591209</v>
      </c>
      <c r="P1875">
        <v>7.2606121559112964</v>
      </c>
    </row>
    <row r="1876" spans="1:16" x14ac:dyDescent="0.25">
      <c r="A1876" t="s">
        <v>1788</v>
      </c>
      <c r="B1876">
        <v>4.7012005903496158E-4</v>
      </c>
      <c r="C1876">
        <v>9.6032077917535279E-4</v>
      </c>
      <c r="D1876">
        <v>1.6460374751194071E-3</v>
      </c>
      <c r="E1876">
        <v>2.3621221281316272E-3</v>
      </c>
      <c r="F1876">
        <v>3.1098615770316041E-3</v>
      </c>
      <c r="G1876">
        <v>3.8905900666972538E-3</v>
      </c>
      <c r="H1876">
        <v>4.7056952201638951E-3</v>
      </c>
      <c r="I1876">
        <v>5.7770452006653192E-3</v>
      </c>
      <c r="J1876">
        <v>6.6997326660840082E-3</v>
      </c>
      <c r="K1876">
        <v>7.3521244847064762E-3</v>
      </c>
      <c r="L1876">
        <v>6.0229914365207754E-3</v>
      </c>
      <c r="M1876">
        <v>3.2502565880287021E-3</v>
      </c>
      <c r="N1876">
        <v>3.6311174870485058E-3</v>
      </c>
      <c r="O1876">
        <v>5.051351565001241E-3</v>
      </c>
      <c r="P1876">
        <v>1.2467302159099509E-2</v>
      </c>
    </row>
    <row r="1877" spans="1:16" x14ac:dyDescent="0.25">
      <c r="A1877" t="s">
        <v>1789</v>
      </c>
      <c r="I1877">
        <v>810.47715012994865</v>
      </c>
      <c r="J1877">
        <v>890.95114585297927</v>
      </c>
      <c r="K1877">
        <v>979.25501659099837</v>
      </c>
      <c r="L1877">
        <v>1076.192939484748</v>
      </c>
      <c r="M1877">
        <v>1182.38455461328</v>
      </c>
      <c r="N1877">
        <v>1298.41687872683</v>
      </c>
      <c r="O1877">
        <v>1405.143596046908</v>
      </c>
      <c r="P1877">
        <v>1524.417982856394</v>
      </c>
    </row>
    <row r="1878" spans="1:16" x14ac:dyDescent="0.25">
      <c r="A1878" t="s">
        <v>1790</v>
      </c>
      <c r="B1878">
        <v>2.1693323552201792E-2</v>
      </c>
      <c r="C1878">
        <v>4.1439650409649198E-2</v>
      </c>
      <c r="D1878">
        <v>6.3288082997882356E-2</v>
      </c>
      <c r="E1878">
        <v>8.1603701332703782E-2</v>
      </c>
      <c r="F1878">
        <v>9.9099156635650637E-2</v>
      </c>
      <c r="G1878">
        <v>0.1135897747080867</v>
      </c>
      <c r="H1878">
        <v>0.1263229679331106</v>
      </c>
      <c r="I1878">
        <v>0.1279937249966043</v>
      </c>
      <c r="J1878">
        <v>0.12949850651785591</v>
      </c>
      <c r="K1878">
        <v>0.13081655606693771</v>
      </c>
      <c r="L1878">
        <v>0.1325861054476444</v>
      </c>
      <c r="M1878">
        <v>0.130387982228757</v>
      </c>
      <c r="N1878">
        <v>5.7602591381523252E-2</v>
      </c>
      <c r="O1878">
        <v>1.206724429678307E-2</v>
      </c>
      <c r="P1878">
        <v>2.3270113155809239E-2</v>
      </c>
    </row>
    <row r="1879" spans="1:16" x14ac:dyDescent="0.25">
      <c r="A1879" t="s">
        <v>1791</v>
      </c>
      <c r="I1879">
        <v>810.47772149288028</v>
      </c>
      <c r="J1879">
        <v>890.95190092062887</v>
      </c>
      <c r="K1879">
        <v>979.25599976994738</v>
      </c>
      <c r="L1879">
        <v>1076.1941828055931</v>
      </c>
      <c r="M1879">
        <v>1182.3861358359279</v>
      </c>
      <c r="N1879">
        <v>1298.4189164189961</v>
      </c>
      <c r="O1879">
        <v>1405.156815881264</v>
      </c>
      <c r="P1879">
        <v>1524.4340910553749</v>
      </c>
    </row>
    <row r="1880" spans="1:16" x14ac:dyDescent="0.25">
      <c r="A1880" t="s">
        <v>1792</v>
      </c>
      <c r="I1880">
        <v>36.396132015950691</v>
      </c>
      <c r="J1880">
        <v>40.00195566406861</v>
      </c>
      <c r="K1880">
        <v>43.951710521327392</v>
      </c>
      <c r="L1880">
        <v>48.285038765043588</v>
      </c>
      <c r="M1880">
        <v>52.761541291257473</v>
      </c>
      <c r="N1880">
        <v>57.712914959769783</v>
      </c>
      <c r="O1880">
        <v>62.843262525532417</v>
      </c>
      <c r="P1880">
        <v>67.569581231840203</v>
      </c>
    </row>
    <row r="1881" spans="1:16" x14ac:dyDescent="0.25">
      <c r="A1881" t="s">
        <v>1793</v>
      </c>
      <c r="B1881">
        <v>2.1478866203451789E-2</v>
      </c>
      <c r="C1881">
        <v>4.2702523275723367E-2</v>
      </c>
      <c r="D1881">
        <v>0.26755315556261278</v>
      </c>
      <c r="E1881">
        <v>0.32920004925605789</v>
      </c>
      <c r="F1881">
        <v>0.38214523416907409</v>
      </c>
      <c r="G1881">
        <v>0.4528296320719562</v>
      </c>
      <c r="H1881">
        <v>0.6121000052594161</v>
      </c>
      <c r="I1881">
        <v>0.61329408104886696</v>
      </c>
      <c r="J1881">
        <v>0.61429864485867802</v>
      </c>
      <c r="K1881">
        <v>0.61079608176622036</v>
      </c>
      <c r="L1881">
        <v>0.3212176149036518</v>
      </c>
      <c r="M1881">
        <v>3.4193640562413291E-3</v>
      </c>
      <c r="N1881">
        <v>3.7591035651012789E-3</v>
      </c>
      <c r="O1881">
        <v>5.2366079116737416E-3</v>
      </c>
      <c r="P1881">
        <v>1.335227971665854E-2</v>
      </c>
    </row>
    <row r="1882" spans="1:16" x14ac:dyDescent="0.25">
      <c r="A1882" t="s">
        <v>1794</v>
      </c>
      <c r="I1882">
        <v>16.46183323780215</v>
      </c>
      <c r="J1882">
        <v>18.095736327403589</v>
      </c>
      <c r="K1882">
        <v>19.888717520203009</v>
      </c>
      <c r="L1882">
        <v>21.857199548107982</v>
      </c>
      <c r="M1882">
        <v>24.013647052080959</v>
      </c>
      <c r="N1882">
        <v>26.369971642730459</v>
      </c>
      <c r="O1882">
        <v>28.548471489312352</v>
      </c>
      <c r="P1882">
        <v>30.973034649180569</v>
      </c>
    </row>
    <row r="1883" spans="1:16" x14ac:dyDescent="0.25">
      <c r="A1883" t="s">
        <v>1795</v>
      </c>
      <c r="B1883">
        <v>8.1495393492063894E-4</v>
      </c>
      <c r="C1883">
        <v>1.668665816863073E-3</v>
      </c>
      <c r="D1883">
        <v>2.7423303669718208E-3</v>
      </c>
      <c r="E1883">
        <v>3.8671154000972608E-3</v>
      </c>
      <c r="F1883">
        <v>5.0453517373748582E-3</v>
      </c>
      <c r="G1883">
        <v>6.279469624176642E-3</v>
      </c>
      <c r="H1883">
        <v>7.5720027156164493E-3</v>
      </c>
      <c r="I1883">
        <v>9.1530239582275595E-3</v>
      </c>
      <c r="J1883">
        <v>1.0593471200926871E-2</v>
      </c>
      <c r="K1883">
        <v>1.1869229967172259E-2</v>
      </c>
      <c r="L1883">
        <v>1.3589215617800521E-2</v>
      </c>
      <c r="M1883">
        <v>1.550644750007525E-2</v>
      </c>
      <c r="N1883">
        <v>1.435092740282851E-2</v>
      </c>
      <c r="O1883">
        <v>1.168277218776999E-2</v>
      </c>
      <c r="P1883">
        <v>2.1949543147245631E-2</v>
      </c>
    </row>
    <row r="1884" spans="1:16" x14ac:dyDescent="0.25">
      <c r="A1884" t="s">
        <v>1796</v>
      </c>
      <c r="I1884">
        <v>16.46183345415022</v>
      </c>
      <c r="J1884">
        <v>18.095736601043061</v>
      </c>
      <c r="K1884">
        <v>19.888717875848549</v>
      </c>
      <c r="L1884">
        <v>21.857199998984491</v>
      </c>
      <c r="M1884">
        <v>24.01364762858033</v>
      </c>
      <c r="N1884">
        <v>26.369972391406328</v>
      </c>
      <c r="O1884">
        <v>28.548476616929271</v>
      </c>
      <c r="P1884">
        <v>30.973040924216729</v>
      </c>
    </row>
    <row r="1885" spans="1:16" x14ac:dyDescent="0.25">
      <c r="A1885" t="s">
        <v>1797</v>
      </c>
      <c r="I1885">
        <v>1.7025018250770969</v>
      </c>
      <c r="J1885">
        <v>1.870942831540134</v>
      </c>
      <c r="K1885">
        <v>2.0554470058446461</v>
      </c>
      <c r="L1885">
        <v>2.2579068435954008</v>
      </c>
      <c r="M1885">
        <v>2.467234486153389</v>
      </c>
      <c r="N1885">
        <v>2.6987004035222721</v>
      </c>
      <c r="O1885">
        <v>2.9385882088901361</v>
      </c>
      <c r="P1885">
        <v>3.159628013270718</v>
      </c>
    </row>
    <row r="1886" spans="1:16" x14ac:dyDescent="0.25">
      <c r="A1886" t="s">
        <v>1798</v>
      </c>
      <c r="B1886">
        <v>4.4328930353272449E-4</v>
      </c>
      <c r="C1886">
        <v>9.0411095796455823E-4</v>
      </c>
      <c r="D1886">
        <v>1.553447707331789E-3</v>
      </c>
      <c r="E1886">
        <v>2.2295957276320692E-3</v>
      </c>
      <c r="F1886">
        <v>2.933770603821227E-3</v>
      </c>
      <c r="G1886">
        <v>3.6672194777300931E-3</v>
      </c>
      <c r="H1886">
        <v>4.4312377197082498E-3</v>
      </c>
      <c r="I1886">
        <v>5.4427706199450167E-3</v>
      </c>
      <c r="J1886">
        <v>6.3195989821830034E-3</v>
      </c>
      <c r="K1886">
        <v>6.9470332427969206E-3</v>
      </c>
      <c r="L1886">
        <v>5.717121124080413E-3</v>
      </c>
      <c r="M1886">
        <v>3.1325328480030501E-3</v>
      </c>
      <c r="N1886">
        <v>3.513389275914827E-3</v>
      </c>
      <c r="O1886">
        <v>4.8679982297456341E-3</v>
      </c>
      <c r="P1886">
        <v>1.174350073729356E-2</v>
      </c>
    </row>
    <row r="1887" spans="1:16" x14ac:dyDescent="0.25">
      <c r="A1887" t="s">
        <v>1799</v>
      </c>
      <c r="I1887">
        <v>104.4485010623161</v>
      </c>
      <c r="J1887">
        <v>114.8196236049932</v>
      </c>
      <c r="K1887">
        <v>126.2000820926032</v>
      </c>
      <c r="L1887">
        <v>138.69327984184139</v>
      </c>
      <c r="M1887">
        <v>152.37923193711291</v>
      </c>
      <c r="N1887">
        <v>167.33368953651421</v>
      </c>
      <c r="O1887">
        <v>181.15167142351041</v>
      </c>
      <c r="P1887">
        <v>196.53534704292991</v>
      </c>
    </row>
    <row r="1888" spans="1:16" x14ac:dyDescent="0.25">
      <c r="A1888" t="s">
        <v>1800</v>
      </c>
      <c r="B1888">
        <v>1.6548318003716301E-2</v>
      </c>
      <c r="C1888">
        <v>3.1628123201778262E-2</v>
      </c>
      <c r="D1888">
        <v>5.2572009356585493E-2</v>
      </c>
      <c r="E1888">
        <v>6.9905467393996334E-2</v>
      </c>
      <c r="F1888">
        <v>8.6476977049839143E-2</v>
      </c>
      <c r="G1888">
        <v>0.10045687491973571</v>
      </c>
      <c r="H1888">
        <v>0.113060993023149</v>
      </c>
      <c r="I1888">
        <v>0.1147291775737643</v>
      </c>
      <c r="J1888">
        <v>0.1162315549786954</v>
      </c>
      <c r="K1888">
        <v>0.1175475099027859</v>
      </c>
      <c r="L1888">
        <v>0.11931272299909609</v>
      </c>
      <c r="M1888">
        <v>0.1181371371292447</v>
      </c>
      <c r="N1888">
        <v>5.5909179535113811E-2</v>
      </c>
      <c r="O1888">
        <v>1.202553770844768E-2</v>
      </c>
      <c r="P1888">
        <v>2.3039059640098409E-2</v>
      </c>
    </row>
    <row r="1889" spans="1:16" x14ac:dyDescent="0.25">
      <c r="A1889" t="s">
        <v>1801</v>
      </c>
      <c r="I1889">
        <v>104.44851018261279</v>
      </c>
      <c r="J1889">
        <v>114.8196356707269</v>
      </c>
      <c r="K1889">
        <v>126.2000978403067</v>
      </c>
      <c r="L1889">
        <v>138.6932997854029</v>
      </c>
      <c r="M1889">
        <v>152.37925733452721</v>
      </c>
      <c r="N1889">
        <v>167.3337223088503</v>
      </c>
      <c r="O1889">
        <v>181.15188170755621</v>
      </c>
      <c r="P1889">
        <v>196.535603871641</v>
      </c>
    </row>
    <row r="1890" spans="1:16" x14ac:dyDescent="0.25">
      <c r="A1890" t="s">
        <v>1802</v>
      </c>
      <c r="I1890">
        <v>10.80363218852102</v>
      </c>
      <c r="J1890">
        <v>11.873991344025461</v>
      </c>
      <c r="K1890">
        <v>13.04646101476103</v>
      </c>
      <c r="L1890">
        <v>14.33279763497112</v>
      </c>
      <c r="M1890">
        <v>15.66199068327278</v>
      </c>
      <c r="N1890">
        <v>17.131999039303409</v>
      </c>
      <c r="O1890">
        <v>18.655307738802659</v>
      </c>
      <c r="P1890">
        <v>20.058690815905312</v>
      </c>
    </row>
    <row r="1891" spans="1:16" x14ac:dyDescent="0.25">
      <c r="A1891" t="s">
        <v>1803</v>
      </c>
      <c r="B1891">
        <v>1.41071690938556E-2</v>
      </c>
      <c r="C1891">
        <v>2.7788864873662791E-2</v>
      </c>
      <c r="D1891">
        <v>8.1091220848581197E-2</v>
      </c>
      <c r="E1891">
        <v>0.1108286149190017</v>
      </c>
      <c r="F1891">
        <v>0.1391203387223312</v>
      </c>
      <c r="G1891">
        <v>0.16947991314762731</v>
      </c>
      <c r="H1891">
        <v>0.203962393311585</v>
      </c>
      <c r="I1891">
        <v>0.20515247294894889</v>
      </c>
      <c r="J1891">
        <v>0.20615365157726931</v>
      </c>
      <c r="K1891">
        <v>0.2041229370102281</v>
      </c>
      <c r="L1891">
        <v>0.10229027377811339</v>
      </c>
      <c r="M1891">
        <v>3.4050578344601251E-3</v>
      </c>
      <c r="N1891">
        <v>3.7361410604348582E-3</v>
      </c>
      <c r="O1891">
        <v>5.1915069688415211E-3</v>
      </c>
      <c r="P1891">
        <v>1.3055267977227079E-2</v>
      </c>
    </row>
    <row r="1892" spans="1:16" x14ac:dyDescent="0.25">
      <c r="A1892" t="s">
        <v>1804</v>
      </c>
      <c r="I1892">
        <v>42.692502106403268</v>
      </c>
      <c r="J1892">
        <v>46.929946450367048</v>
      </c>
      <c r="K1892">
        <v>51.579957873663048</v>
      </c>
      <c r="L1892">
        <v>56.685119903764807</v>
      </c>
      <c r="M1892">
        <v>62.277758312439857</v>
      </c>
      <c r="N1892">
        <v>68.388762503448589</v>
      </c>
      <c r="O1892">
        <v>74.037650454160087</v>
      </c>
      <c r="P1892">
        <v>80.325411248377762</v>
      </c>
    </row>
    <row r="1893" spans="1:16" x14ac:dyDescent="0.25">
      <c r="A1893" t="s">
        <v>1805</v>
      </c>
      <c r="B1893">
        <v>8.3708096923737387E-4</v>
      </c>
      <c r="C1893">
        <v>1.715182050967776E-3</v>
      </c>
      <c r="D1893">
        <v>2.8196824749671299E-3</v>
      </c>
      <c r="E1893">
        <v>3.9782949020188887E-3</v>
      </c>
      <c r="F1893">
        <v>5.1936121453562707E-3</v>
      </c>
      <c r="G1893">
        <v>6.4683460399594384E-3</v>
      </c>
      <c r="H1893">
        <v>7.8053325121694717E-3</v>
      </c>
      <c r="I1893">
        <v>9.4406341644416355E-3</v>
      </c>
      <c r="J1893">
        <v>1.092021750916068E-2</v>
      </c>
      <c r="K1893">
        <v>1.2222010597662741E-2</v>
      </c>
      <c r="L1893">
        <v>1.397233588620948E-2</v>
      </c>
      <c r="M1893">
        <v>1.592160682701203E-2</v>
      </c>
      <c r="N1893">
        <v>1.4702754851591881E-2</v>
      </c>
      <c r="O1893">
        <v>1.1913745760294929E-2</v>
      </c>
      <c r="P1893">
        <v>2.2684759804778961E-2</v>
      </c>
    </row>
    <row r="1894" spans="1:16" x14ac:dyDescent="0.25">
      <c r="A1894" t="s">
        <v>1806</v>
      </c>
      <c r="I1894">
        <v>42.692503562106687</v>
      </c>
      <c r="J1894">
        <v>46.929948291843012</v>
      </c>
      <c r="K1894">
        <v>51.579960267277073</v>
      </c>
      <c r="L1894">
        <v>56.685122939037043</v>
      </c>
      <c r="M1894">
        <v>62.277762194085852</v>
      </c>
      <c r="N1894">
        <v>68.388767544125457</v>
      </c>
      <c r="O1894">
        <v>74.037684994469203</v>
      </c>
      <c r="P1894">
        <v>80.32545351435364</v>
      </c>
    </row>
    <row r="1895" spans="1:16" x14ac:dyDescent="0.25">
      <c r="A1895" t="s">
        <v>1807</v>
      </c>
      <c r="I1895">
        <v>4.1928043514257052</v>
      </c>
      <c r="J1895">
        <v>4.607647506412313</v>
      </c>
      <c r="K1895">
        <v>5.0620550247237697</v>
      </c>
      <c r="L1895">
        <v>5.5606880011323856</v>
      </c>
      <c r="M1895">
        <v>6.0762128207180854</v>
      </c>
      <c r="N1895">
        <v>6.6462713558243234</v>
      </c>
      <c r="O1895">
        <v>7.2370704543539182</v>
      </c>
      <c r="P1895">
        <v>7.7814705724470858</v>
      </c>
    </row>
    <row r="1896" spans="1:16" x14ac:dyDescent="0.25">
      <c r="A1896" t="s">
        <v>1808</v>
      </c>
      <c r="B1896">
        <v>4.8068635735496048E-4</v>
      </c>
      <c r="C1896">
        <v>9.8262682798405513E-4</v>
      </c>
      <c r="D1896">
        <v>1.6835727993195829E-3</v>
      </c>
      <c r="E1896">
        <v>2.4164148331614101E-3</v>
      </c>
      <c r="F1896">
        <v>3.1825198615984189E-3</v>
      </c>
      <c r="G1896">
        <v>3.983307571239437E-3</v>
      </c>
      <c r="H1896">
        <v>4.820254084631782E-3</v>
      </c>
      <c r="I1896">
        <v>5.9178058999426238E-3</v>
      </c>
      <c r="J1896">
        <v>6.8589363851213336E-3</v>
      </c>
      <c r="K1896">
        <v>7.5202773280829398E-3</v>
      </c>
      <c r="L1896">
        <v>6.1463380445273457E-3</v>
      </c>
      <c r="M1896">
        <v>3.2853271705405129E-3</v>
      </c>
      <c r="N1896">
        <v>3.6501694865248712E-3</v>
      </c>
      <c r="O1896">
        <v>5.0713809460520183E-3</v>
      </c>
      <c r="P1896">
        <v>1.2532367849217499E-2</v>
      </c>
    </row>
    <row r="1897" spans="1:16" x14ac:dyDescent="0.25">
      <c r="A1897" t="s">
        <v>1809</v>
      </c>
      <c r="I1897">
        <v>320.53252275301747</v>
      </c>
      <c r="J1897">
        <v>352.3591627694164</v>
      </c>
      <c r="K1897">
        <v>387.2830016631371</v>
      </c>
      <c r="L1897">
        <v>425.62161038400018</v>
      </c>
      <c r="M1897">
        <v>467.62036204292173</v>
      </c>
      <c r="N1897">
        <v>513.51159265743615</v>
      </c>
      <c r="O1897">
        <v>555.85697246604673</v>
      </c>
      <c r="P1897">
        <v>603.05428218201791</v>
      </c>
    </row>
    <row r="1898" spans="1:16" x14ac:dyDescent="0.25">
      <c r="A1898" t="s">
        <v>1810</v>
      </c>
      <c r="B1898">
        <v>1.8919472217699129E-2</v>
      </c>
      <c r="C1898">
        <v>3.6163949673744332E-2</v>
      </c>
      <c r="D1898">
        <v>5.8048122909974867E-2</v>
      </c>
      <c r="E1898">
        <v>7.6039128856759869E-2</v>
      </c>
      <c r="F1898">
        <v>9.3341188595249203E-2</v>
      </c>
      <c r="G1898">
        <v>0.1077253396892956</v>
      </c>
      <c r="H1898">
        <v>0.120433164356624</v>
      </c>
      <c r="I1898">
        <v>0.12210333577133541</v>
      </c>
      <c r="J1898">
        <v>0.1236075699371836</v>
      </c>
      <c r="K1898">
        <v>0.1249251430612752</v>
      </c>
      <c r="L1898">
        <v>0.12669370240917349</v>
      </c>
      <c r="M1898">
        <v>0.12504887006917489</v>
      </c>
      <c r="N1898">
        <v>5.7246995485248142E-2</v>
      </c>
      <c r="O1898">
        <v>1.2057641459942229E-2</v>
      </c>
      <c r="P1898">
        <v>2.3214690511188751E-2</v>
      </c>
    </row>
    <row r="1899" spans="1:16" x14ac:dyDescent="0.25">
      <c r="A1899" t="s">
        <v>1811</v>
      </c>
      <c r="I1899">
        <v>320.53260956050701</v>
      </c>
      <c r="J1899">
        <v>352.3592774515875</v>
      </c>
      <c r="K1899">
        <v>387.28315123957771</v>
      </c>
      <c r="L1899">
        <v>425.62179973952072</v>
      </c>
      <c r="M1899">
        <v>467.62060310916991</v>
      </c>
      <c r="N1899">
        <v>513.51190363427781</v>
      </c>
      <c r="O1899">
        <v>555.85897813260203</v>
      </c>
      <c r="P1899">
        <v>603.05672969616273</v>
      </c>
    </row>
    <row r="1900" spans="1:16" x14ac:dyDescent="0.25">
      <c r="A1900" t="s">
        <v>1812</v>
      </c>
      <c r="I1900">
        <v>31.483053837776581</v>
      </c>
      <c r="J1900">
        <v>34.602201218977129</v>
      </c>
      <c r="K1900">
        <v>38.018886387034392</v>
      </c>
      <c r="L1900">
        <v>41.767397321261697</v>
      </c>
      <c r="M1900">
        <v>45.639978980305408</v>
      </c>
      <c r="N1900">
        <v>49.92329923816979</v>
      </c>
      <c r="O1900">
        <v>54.361610281634029</v>
      </c>
      <c r="P1900">
        <v>58.450654372983479</v>
      </c>
    </row>
    <row r="1901" spans="1:16" x14ac:dyDescent="0.25">
      <c r="A1901" t="s">
        <v>1813</v>
      </c>
      <c r="B1901">
        <v>2.0626071790714792E-2</v>
      </c>
      <c r="C1901">
        <v>4.0965522245526798E-2</v>
      </c>
      <c r="D1901">
        <v>0.22598048140265431</v>
      </c>
      <c r="E1901">
        <v>0.28367473731439868</v>
      </c>
      <c r="F1901">
        <v>0.33559165585709438</v>
      </c>
      <c r="G1901">
        <v>0.40436123011548819</v>
      </c>
      <c r="H1901">
        <v>0.55141820348446013</v>
      </c>
      <c r="I1901">
        <v>0.55261203970884354</v>
      </c>
      <c r="J1901">
        <v>0.55361640166269865</v>
      </c>
      <c r="K1901">
        <v>0.55028424955957256</v>
      </c>
      <c r="L1901">
        <v>0.29730636724152332</v>
      </c>
      <c r="M1901">
        <v>3.4185073048121858E-3</v>
      </c>
      <c r="N1901">
        <v>3.7577116126773741E-3</v>
      </c>
      <c r="O1901">
        <v>5.2338324444829573E-3</v>
      </c>
      <c r="P1901">
        <v>1.333263955261928E-2</v>
      </c>
    </row>
    <row r="1902" spans="1:16" x14ac:dyDescent="0.25">
      <c r="A1902" t="s">
        <v>1814</v>
      </c>
      <c r="I1902">
        <v>16.210215724069609</v>
      </c>
      <c r="J1902">
        <v>17.81914482937281</v>
      </c>
      <c r="K1902">
        <v>19.584720915492639</v>
      </c>
      <c r="L1902">
        <v>21.523125228621609</v>
      </c>
      <c r="M1902">
        <v>23.646638677915721</v>
      </c>
      <c r="N1902">
        <v>25.96700277609354</v>
      </c>
      <c r="O1902">
        <v>28.112352335629229</v>
      </c>
      <c r="P1902">
        <v>30.500196415429581</v>
      </c>
    </row>
    <row r="1903" spans="1:16" x14ac:dyDescent="0.25">
      <c r="A1903" t="s">
        <v>1815</v>
      </c>
      <c r="B1903">
        <v>8.1147386956169517E-4</v>
      </c>
      <c r="C1903">
        <v>1.66141248784977E-3</v>
      </c>
      <c r="D1903">
        <v>2.7304964320562209E-3</v>
      </c>
      <c r="E1903">
        <v>3.850344779421973E-3</v>
      </c>
      <c r="F1903">
        <v>5.0232641056324832E-3</v>
      </c>
      <c r="G1903">
        <v>6.2516590690727056E-3</v>
      </c>
      <c r="H1903">
        <v>7.5380363498508893E-3</v>
      </c>
      <c r="I1903">
        <v>9.1118794936921165E-3</v>
      </c>
      <c r="J1903">
        <v>1.05474605225894E-2</v>
      </c>
      <c r="K1903">
        <v>1.182028848014356E-2</v>
      </c>
      <c r="L1903">
        <v>1.353834198457176E-2</v>
      </c>
      <c r="M1903">
        <v>1.5455482695928609E-2</v>
      </c>
      <c r="N1903">
        <v>1.4316421590777759E-2</v>
      </c>
      <c r="O1903">
        <v>1.167631503515054E-2</v>
      </c>
      <c r="P1903">
        <v>2.1965640187744991E-2</v>
      </c>
    </row>
    <row r="1904" spans="1:16" x14ac:dyDescent="0.25">
      <c r="A1904" t="s">
        <v>1816</v>
      </c>
      <c r="I1904">
        <v>16.210215934194469</v>
      </c>
      <c r="J1904">
        <v>17.819145095199829</v>
      </c>
      <c r="K1904">
        <v>19.584721261044809</v>
      </c>
      <c r="L1904">
        <v>21.523125667100569</v>
      </c>
      <c r="M1904">
        <v>23.646639239196439</v>
      </c>
      <c r="N1904">
        <v>25.967003506180848</v>
      </c>
      <c r="O1904">
        <v>28.1123573149798</v>
      </c>
      <c r="P1904">
        <v>30.500202521345269</v>
      </c>
    </row>
    <row r="1905" spans="1:16" x14ac:dyDescent="0.25">
      <c r="A1905" t="s">
        <v>1817</v>
      </c>
      <c r="I1905">
        <v>0.59470223245538467</v>
      </c>
      <c r="J1905">
        <v>0.65353628920751183</v>
      </c>
      <c r="K1905">
        <v>0.71798015689482231</v>
      </c>
      <c r="L1905">
        <v>0.78869443445672294</v>
      </c>
      <c r="M1905">
        <v>0.86180899723724824</v>
      </c>
      <c r="N1905">
        <v>0.94265379261050541</v>
      </c>
      <c r="O1905">
        <v>1.026436981570984</v>
      </c>
      <c r="P1905">
        <v>1.103625132969178</v>
      </c>
    </row>
    <row r="1906" spans="1:16" x14ac:dyDescent="0.25">
      <c r="A1906" t="s">
        <v>1818</v>
      </c>
      <c r="B1906">
        <v>3.859686600122568E-4</v>
      </c>
      <c r="C1906">
        <v>7.8586410020248547E-4</v>
      </c>
      <c r="D1906">
        <v>1.3634673936869051E-3</v>
      </c>
      <c r="E1906">
        <v>1.959976738530678E-3</v>
      </c>
      <c r="F1906">
        <v>2.577493825319052E-3</v>
      </c>
      <c r="G1906">
        <v>3.2178278531393009E-3</v>
      </c>
      <c r="H1906">
        <v>3.8826485312417362E-3</v>
      </c>
      <c r="I1906">
        <v>4.7822152284419861E-3</v>
      </c>
      <c r="J1906">
        <v>5.5632017168030824E-3</v>
      </c>
      <c r="K1906">
        <v>6.1298117718266796E-3</v>
      </c>
      <c r="L1906">
        <v>5.0841879429148196E-3</v>
      </c>
      <c r="M1906">
        <v>2.8557730008027232E-3</v>
      </c>
      <c r="N1906">
        <v>3.2338547294449419E-3</v>
      </c>
      <c r="O1906">
        <v>4.4649108626733814E-3</v>
      </c>
      <c r="P1906">
        <v>1.0538567802858379E-2</v>
      </c>
    </row>
    <row r="1907" spans="1:16" x14ac:dyDescent="0.25">
      <c r="A1907" t="s">
        <v>1819</v>
      </c>
      <c r="I1907">
        <v>64.467187893074865</v>
      </c>
      <c r="J1907">
        <v>70.868592368769299</v>
      </c>
      <c r="K1907">
        <v>77.893021791229842</v>
      </c>
      <c r="L1907">
        <v>85.604277351195961</v>
      </c>
      <c r="M1907">
        <v>94.051800322070406</v>
      </c>
      <c r="N1907">
        <v>103.28238058079459</v>
      </c>
      <c r="O1907">
        <v>111.8139356061693</v>
      </c>
      <c r="P1907">
        <v>121.31069933490321</v>
      </c>
    </row>
    <row r="1908" spans="1:16" x14ac:dyDescent="0.25">
      <c r="A1908" t="s">
        <v>1820</v>
      </c>
      <c r="B1908">
        <v>1.547288386902926E-2</v>
      </c>
      <c r="C1908">
        <v>2.9559933136975729E-2</v>
      </c>
      <c r="D1908">
        <v>4.8949252787867208E-2</v>
      </c>
      <c r="E1908">
        <v>6.5215623083160784E-2</v>
      </c>
      <c r="F1908">
        <v>8.0859574200630835E-2</v>
      </c>
      <c r="G1908">
        <v>9.4175514413117917E-2</v>
      </c>
      <c r="H1908">
        <v>0.1061238283804256</v>
      </c>
      <c r="I1908">
        <v>0.1077903648261986</v>
      </c>
      <c r="J1908">
        <v>0.1092912004636674</v>
      </c>
      <c r="K1908">
        <v>0.11060581092666361</v>
      </c>
      <c r="L1908">
        <v>0.1123682598509843</v>
      </c>
      <c r="M1908">
        <v>0.1114036587180334</v>
      </c>
      <c r="N1908">
        <v>5.3410331459409668E-2</v>
      </c>
      <c r="O1908">
        <v>1.199917090305439E-2</v>
      </c>
      <c r="P1908">
        <v>2.2903408796444188E-2</v>
      </c>
    </row>
    <row r="1909" spans="1:16" x14ac:dyDescent="0.25">
      <c r="A1909" t="s">
        <v>1821</v>
      </c>
      <c r="I1909">
        <v>64.467191382566639</v>
      </c>
      <c r="J1909">
        <v>70.868597003709482</v>
      </c>
      <c r="K1909">
        <v>77.893027845283598</v>
      </c>
      <c r="L1909">
        <v>85.604285025688512</v>
      </c>
      <c r="M1909">
        <v>94.051810103701357</v>
      </c>
      <c r="N1909">
        <v>103.2823932136846</v>
      </c>
      <c r="O1909">
        <v>111.814015749831</v>
      </c>
      <c r="P1909">
        <v>121.3107973810371</v>
      </c>
    </row>
    <row r="1910" spans="1:16" x14ac:dyDescent="0.25">
      <c r="A1910" t="s">
        <v>1822</v>
      </c>
      <c r="I1910">
        <v>2.3654067402596199</v>
      </c>
      <c r="J1910">
        <v>2.59975075616163</v>
      </c>
      <c r="K1910">
        <v>2.8564497852003869</v>
      </c>
      <c r="L1910">
        <v>3.138076764986558</v>
      </c>
      <c r="M1910">
        <v>3.4291084137186738</v>
      </c>
      <c r="N1910">
        <v>3.7509532032766382</v>
      </c>
      <c r="O1910">
        <v>4.0844672424710886</v>
      </c>
      <c r="P1910">
        <v>4.3916850985617017</v>
      </c>
    </row>
    <row r="1911" spans="1:16" x14ac:dyDescent="0.25">
      <c r="A1911" t="s">
        <v>1823</v>
      </c>
      <c r="B1911">
        <v>5.9930194304822822E-3</v>
      </c>
      <c r="C1911">
        <v>1.159627169829036E-2</v>
      </c>
      <c r="D1911">
        <v>2.0578387594774299E-2</v>
      </c>
      <c r="E1911">
        <v>2.7930348075624351E-2</v>
      </c>
      <c r="F1911">
        <v>3.5128911103410647E-2</v>
      </c>
      <c r="G1911">
        <v>4.1741196180162317E-2</v>
      </c>
      <c r="H1911">
        <v>4.7760946400610432E-2</v>
      </c>
      <c r="I1911">
        <v>4.8931195161675059E-2</v>
      </c>
      <c r="J1911">
        <v>4.9915542603714003E-2</v>
      </c>
      <c r="K1911">
        <v>4.9495264429656849E-2</v>
      </c>
      <c r="L1911">
        <v>2.428677453482506E-2</v>
      </c>
      <c r="M1911">
        <v>3.3373930588713229E-3</v>
      </c>
      <c r="N1911">
        <v>3.6331601774452649E-3</v>
      </c>
      <c r="O1911">
        <v>4.9993749707465708E-3</v>
      </c>
      <c r="P1911">
        <v>1.208108176604486E-2</v>
      </c>
    </row>
    <row r="1912" spans="1:16" x14ac:dyDescent="0.25">
      <c r="A1912" t="s">
        <v>1824</v>
      </c>
      <c r="I1912">
        <v>9.8639769137036879</v>
      </c>
      <c r="J1912">
        <v>10.84299824141825</v>
      </c>
      <c r="K1912">
        <v>11.91733414791948</v>
      </c>
      <c r="L1912">
        <v>13.09682822453596</v>
      </c>
      <c r="M1912">
        <v>14.3889476493337</v>
      </c>
      <c r="N1912">
        <v>15.80082903579412</v>
      </c>
      <c r="O1912">
        <v>17.106206141309951</v>
      </c>
      <c r="P1912">
        <v>18.558971088251401</v>
      </c>
    </row>
    <row r="1913" spans="1:16" x14ac:dyDescent="0.25">
      <c r="A1913" t="s">
        <v>1825</v>
      </c>
      <c r="B1913">
        <v>7.879743839191341E-4</v>
      </c>
      <c r="C1913">
        <v>1.6122791888104121E-3</v>
      </c>
      <c r="D1913">
        <v>2.650252899938599E-3</v>
      </c>
      <c r="E1913">
        <v>3.7363160350957982E-3</v>
      </c>
      <c r="F1913">
        <v>4.8725849925178666E-3</v>
      </c>
      <c r="G1913">
        <v>6.0612635691386016E-3</v>
      </c>
      <c r="H1913">
        <v>7.3046468294902279E-3</v>
      </c>
      <c r="I1913">
        <v>8.8280599203616195E-3</v>
      </c>
      <c r="J1913">
        <v>1.022510517683815E-2</v>
      </c>
      <c r="K1913">
        <v>1.1470941036906081E-2</v>
      </c>
      <c r="L1913">
        <v>1.315717554337492E-2</v>
      </c>
      <c r="M1913">
        <v>1.504168616113306E-2</v>
      </c>
      <c r="N1913">
        <v>1.396815360943237E-2</v>
      </c>
      <c r="O1913">
        <v>1.1445435730105549E-2</v>
      </c>
      <c r="P1913">
        <v>2.1320294255584241E-2</v>
      </c>
    </row>
    <row r="1914" spans="1:16" x14ac:dyDescent="0.25">
      <c r="A1914" t="s">
        <v>1826</v>
      </c>
      <c r="I1914">
        <v>9.8639769914378537</v>
      </c>
      <c r="J1914">
        <v>10.842998339695409</v>
      </c>
      <c r="K1914">
        <v>11.917334275606001</v>
      </c>
      <c r="L1914">
        <v>13.096828386313121</v>
      </c>
      <c r="M1914">
        <v>14.38894785605906</v>
      </c>
      <c r="N1914">
        <v>15.800829304154281</v>
      </c>
      <c r="O1914">
        <v>17.10620798129224</v>
      </c>
      <c r="P1914">
        <v>18.558973339184931</v>
      </c>
    </row>
    <row r="1915" spans="1:16" x14ac:dyDescent="0.25">
      <c r="A1915" t="s">
        <v>1827</v>
      </c>
      <c r="I1915">
        <v>0.79721313102188396</v>
      </c>
      <c r="J1915">
        <v>0.87608216792028482</v>
      </c>
      <c r="K1915">
        <v>0.96247143837683635</v>
      </c>
      <c r="L1915">
        <v>1.0572669351669619</v>
      </c>
      <c r="M1915">
        <v>1.15528139385498</v>
      </c>
      <c r="N1915">
        <v>1.2636597472907241</v>
      </c>
      <c r="O1915">
        <v>1.375980212051239</v>
      </c>
      <c r="P1915">
        <v>1.4794692642824721</v>
      </c>
    </row>
    <row r="1916" spans="1:16" x14ac:dyDescent="0.25">
      <c r="A1916" t="s">
        <v>1828</v>
      </c>
      <c r="B1916">
        <v>3.9994633878213568E-4</v>
      </c>
      <c r="C1916">
        <v>8.1447617902988094E-4</v>
      </c>
      <c r="D1916">
        <v>1.4092412684197819E-3</v>
      </c>
      <c r="E1916">
        <v>2.0249533514966251E-3</v>
      </c>
      <c r="F1916">
        <v>2.6633017531991579E-3</v>
      </c>
      <c r="G1916">
        <v>3.3258513844598441E-3</v>
      </c>
      <c r="H1916">
        <v>4.0141212943043108E-3</v>
      </c>
      <c r="I1916">
        <v>4.9403267714559374E-3</v>
      </c>
      <c r="J1916">
        <v>5.7452865151912062E-3</v>
      </c>
      <c r="K1916">
        <v>6.3283659940137713E-3</v>
      </c>
      <c r="L1916">
        <v>5.2422792172294149E-3</v>
      </c>
      <c r="M1916">
        <v>2.9343146757285941E-3</v>
      </c>
      <c r="N1916">
        <v>3.3216740640578898E-3</v>
      </c>
      <c r="O1916">
        <v>4.5940894659904762E-3</v>
      </c>
      <c r="P1916">
        <v>1.0896414067261689E-2</v>
      </c>
    </row>
    <row r="1917" spans="1:16" x14ac:dyDescent="0.25">
      <c r="A1917" t="s">
        <v>1829</v>
      </c>
      <c r="I1917">
        <v>201.49087248798199</v>
      </c>
      <c r="J1917">
        <v>221.49759018203179</v>
      </c>
      <c r="K1917">
        <v>243.45131411388209</v>
      </c>
      <c r="L1917">
        <v>267.55158890693173</v>
      </c>
      <c r="M1917">
        <v>293.95270311049131</v>
      </c>
      <c r="N1917">
        <v>322.80073429830833</v>
      </c>
      <c r="O1917">
        <v>349.43985342430477</v>
      </c>
      <c r="P1917">
        <v>379.11229042400862</v>
      </c>
    </row>
    <row r="1918" spans="1:16" x14ac:dyDescent="0.25">
      <c r="A1918" t="s">
        <v>1830</v>
      </c>
      <c r="B1918">
        <v>1.7597597598245199E-2</v>
      </c>
      <c r="C1918">
        <v>3.3642000758134429E-2</v>
      </c>
      <c r="D1918">
        <v>5.5565246825270628E-2</v>
      </c>
      <c r="E1918">
        <v>7.3465217528963705E-2</v>
      </c>
      <c r="F1918">
        <v>9.0749510945781556E-2</v>
      </c>
      <c r="G1918">
        <v>0.1050899974493039</v>
      </c>
      <c r="H1918">
        <v>0.11777079421644319</v>
      </c>
      <c r="I1918">
        <v>0.1194404027189833</v>
      </c>
      <c r="J1918">
        <v>0.1209441098642046</v>
      </c>
      <c r="K1918">
        <v>0.1222612224977335</v>
      </c>
      <c r="L1918">
        <v>0.1240288196666403</v>
      </c>
      <c r="M1918">
        <v>0.12264692131354279</v>
      </c>
      <c r="N1918">
        <v>5.7139640330143258E-2</v>
      </c>
      <c r="O1918">
        <v>1.204829847205253E-2</v>
      </c>
      <c r="P1918">
        <v>2.3161958341987619E-2</v>
      </c>
    </row>
    <row r="1919" spans="1:16" x14ac:dyDescent="0.25">
      <c r="A1919" t="s">
        <v>1831</v>
      </c>
      <c r="I1919">
        <v>201.490906585841</v>
      </c>
      <c r="J1919">
        <v>221.49763526191629</v>
      </c>
      <c r="K1919">
        <v>243.4513729263013</v>
      </c>
      <c r="L1919">
        <v>267.55166335840079</v>
      </c>
      <c r="M1919">
        <v>293.95279788312979</v>
      </c>
      <c r="N1919">
        <v>322.80085653793378</v>
      </c>
      <c r="O1919">
        <v>349.44064022836011</v>
      </c>
      <c r="P1919">
        <v>379.11325075330132</v>
      </c>
    </row>
    <row r="1920" spans="1:16" x14ac:dyDescent="0.25">
      <c r="A1920" t="s">
        <v>1832</v>
      </c>
      <c r="I1920">
        <v>16.28734866366451</v>
      </c>
      <c r="J1920">
        <v>17.901018749416711</v>
      </c>
      <c r="K1920">
        <v>19.66862399903799</v>
      </c>
      <c r="L1920">
        <v>21.60787905736958</v>
      </c>
      <c r="M1920">
        <v>23.611623186017969</v>
      </c>
      <c r="N1920">
        <v>25.827706141287749</v>
      </c>
      <c r="O1920">
        <v>28.124091899814768</v>
      </c>
      <c r="P1920">
        <v>30.239691421979838</v>
      </c>
    </row>
    <row r="1921" spans="1:16" x14ac:dyDescent="0.25">
      <c r="A1921" t="s">
        <v>1833</v>
      </c>
      <c r="B1921">
        <v>1.6006737046824881E-2</v>
      </c>
      <c r="C1921">
        <v>3.1636488966740962E-2</v>
      </c>
      <c r="D1921">
        <v>0.1217317013421941</v>
      </c>
      <c r="E1921">
        <v>0.16230166190941139</v>
      </c>
      <c r="F1921">
        <v>0.1947148354915347</v>
      </c>
      <c r="G1921">
        <v>0.23100475562390221</v>
      </c>
      <c r="H1921">
        <v>0.27574598314649812</v>
      </c>
      <c r="I1921">
        <v>0.27693801652180039</v>
      </c>
      <c r="J1921">
        <v>0.27794084652093598</v>
      </c>
      <c r="K1921">
        <v>0.2755314278817238</v>
      </c>
      <c r="L1921">
        <v>0.13146457832484559</v>
      </c>
      <c r="M1921">
        <v>3.4118977733363092E-3</v>
      </c>
      <c r="N1921">
        <v>3.746992549666065E-3</v>
      </c>
      <c r="O1921">
        <v>5.2126805419702047E-3</v>
      </c>
      <c r="P1921">
        <v>1.318953657001366E-2</v>
      </c>
    </row>
    <row r="1922" spans="1:16" x14ac:dyDescent="0.25">
      <c r="A1922" t="s">
        <v>1834</v>
      </c>
      <c r="I1922">
        <v>6.2436579392595357</v>
      </c>
      <c r="J1922">
        <v>6.8614314853525933</v>
      </c>
      <c r="K1922">
        <v>7.5383675644977588</v>
      </c>
      <c r="L1922">
        <v>8.2816377758739783</v>
      </c>
      <c r="M1922">
        <v>9.0448129075887636</v>
      </c>
      <c r="N1922">
        <v>9.9163129697924113</v>
      </c>
      <c r="O1922">
        <v>10.74360954517336</v>
      </c>
      <c r="P1922">
        <v>11.58525828516067</v>
      </c>
    </row>
    <row r="1923" spans="1:16" x14ac:dyDescent="0.25">
      <c r="A1923" t="s">
        <v>1835</v>
      </c>
      <c r="I1923">
        <v>6.243657684612014</v>
      </c>
      <c r="J1923">
        <v>6.8614311678518858</v>
      </c>
      <c r="K1923">
        <v>7.5383671523417846</v>
      </c>
      <c r="L1923">
        <v>8.2816372670114582</v>
      </c>
      <c r="M1923">
        <v>9.0448109804609338</v>
      </c>
      <c r="N1923">
        <v>9.9163106542737935</v>
      </c>
      <c r="O1923">
        <v>10.74360474638981</v>
      </c>
      <c r="P1923">
        <v>11.58525242772758</v>
      </c>
    </row>
    <row r="1924" spans="1:16" x14ac:dyDescent="0.25">
      <c r="A1924" t="s">
        <v>1836</v>
      </c>
      <c r="I1924">
        <v>6.2436570106775422</v>
      </c>
      <c r="J1924">
        <v>6.8614303275780788</v>
      </c>
      <c r="K1924">
        <v>7.5383660615656307</v>
      </c>
      <c r="L1924">
        <v>8.2816359203050496</v>
      </c>
      <c r="M1924">
        <v>9.0448058801926479</v>
      </c>
      <c r="N1924">
        <v>9.9163045261305456</v>
      </c>
      <c r="O1924">
        <v>10.743592046252241</v>
      </c>
      <c r="P1924">
        <v>11.585236925929181</v>
      </c>
    </row>
    <row r="1925" spans="1:16" x14ac:dyDescent="0.25">
      <c r="A1925" t="s">
        <v>1837</v>
      </c>
      <c r="I1925">
        <v>85.704482202147361</v>
      </c>
      <c r="J1925">
        <v>94.191442522831721</v>
      </c>
      <c r="K1925">
        <v>103.4898191619335</v>
      </c>
      <c r="L1925">
        <v>113.6973573832596</v>
      </c>
      <c r="M1925">
        <v>124.1455216693992</v>
      </c>
      <c r="N1925">
        <v>136.1050206228719</v>
      </c>
      <c r="O1925">
        <v>147.40987522731561</v>
      </c>
      <c r="P1925">
        <v>158.9430261023108</v>
      </c>
    </row>
    <row r="1926" spans="1:16" x14ac:dyDescent="0.25">
      <c r="A1926" t="s">
        <v>1838</v>
      </c>
      <c r="I1926">
        <v>85.704435477872181</v>
      </c>
      <c r="J1926">
        <v>94.191385132104315</v>
      </c>
      <c r="K1926">
        <v>103.48974520700349</v>
      </c>
      <c r="L1926">
        <v>113.697266088121</v>
      </c>
      <c r="M1926">
        <v>124.1451451213984</v>
      </c>
      <c r="N1926">
        <v>136.10456914853091</v>
      </c>
      <c r="O1926">
        <v>147.40893481900909</v>
      </c>
      <c r="P1926">
        <v>158.94188223063151</v>
      </c>
    </row>
    <row r="1927" spans="1:16" x14ac:dyDescent="0.25">
      <c r="A1927" t="s">
        <v>1839</v>
      </c>
      <c r="I1927">
        <v>85.704311724869498</v>
      </c>
      <c r="J1927">
        <v>94.1912331371948</v>
      </c>
      <c r="K1927">
        <v>103.489549355734</v>
      </c>
      <c r="L1927">
        <v>113.69702432761839</v>
      </c>
      <c r="M1927">
        <v>124.144147621499</v>
      </c>
      <c r="N1927">
        <v>136.1033732359646</v>
      </c>
      <c r="O1927">
        <v>147.40644405668851</v>
      </c>
      <c r="P1927">
        <v>158.93885281757929</v>
      </c>
    </row>
    <row r="1928" spans="1:16" x14ac:dyDescent="0.25">
      <c r="A1928" t="s">
        <v>1840</v>
      </c>
      <c r="I1928">
        <v>3.272385021904733</v>
      </c>
      <c r="J1928">
        <v>3.596162678166329</v>
      </c>
      <c r="K1928">
        <v>3.9509485220595062</v>
      </c>
      <c r="L1928">
        <v>4.3405003556082962</v>
      </c>
      <c r="M1928">
        <v>4.740527806351075</v>
      </c>
      <c r="N1928">
        <v>5.1972960788005622</v>
      </c>
      <c r="O1928">
        <v>5.6309610598663689</v>
      </c>
      <c r="P1928">
        <v>6.0720969932444682</v>
      </c>
    </row>
    <row r="1929" spans="1:16" x14ac:dyDescent="0.25">
      <c r="A1929" t="s">
        <v>1841</v>
      </c>
      <c r="I1929">
        <v>3.272384951966997</v>
      </c>
      <c r="J1929">
        <v>3.596162590931522</v>
      </c>
      <c r="K1929">
        <v>3.9509484087882738</v>
      </c>
      <c r="L1929">
        <v>4.3405002157402661</v>
      </c>
      <c r="M1929">
        <v>4.7405272778053336</v>
      </c>
      <c r="N1929">
        <v>5.1972954436583558</v>
      </c>
      <c r="O1929">
        <v>5.6309597436489387</v>
      </c>
      <c r="P1929">
        <v>6.0720953864072733</v>
      </c>
    </row>
    <row r="1930" spans="1:16" x14ac:dyDescent="0.25">
      <c r="A1930" t="s">
        <v>1842</v>
      </c>
      <c r="I1930">
        <v>3.2723847668795338</v>
      </c>
      <c r="J1930">
        <v>3.5961623600686261</v>
      </c>
      <c r="K1930">
        <v>3.950948109021942</v>
      </c>
      <c r="L1930">
        <v>4.340499845587618</v>
      </c>
      <c r="M1930">
        <v>4.7405258790225684</v>
      </c>
      <c r="N1930">
        <v>5.1972937627745832</v>
      </c>
      <c r="O1930">
        <v>5.630956260335374</v>
      </c>
      <c r="P1930">
        <v>6.0720911339937729</v>
      </c>
    </row>
    <row r="1931" spans="1:16" x14ac:dyDescent="0.25">
      <c r="A1931" t="s">
        <v>1843</v>
      </c>
      <c r="I1931">
        <v>91.983937802721087</v>
      </c>
      <c r="J1931">
        <v>101.09267934919509</v>
      </c>
      <c r="K1931">
        <v>111.0722363455293</v>
      </c>
      <c r="L1931">
        <v>122.0275693444474</v>
      </c>
      <c r="M1931">
        <v>133.2384791622512</v>
      </c>
      <c r="N1931">
        <v>146.0735733087312</v>
      </c>
      <c r="O1931">
        <v>158.20192158371341</v>
      </c>
      <c r="P1931">
        <v>170.57816937546369</v>
      </c>
    </row>
    <row r="1932" spans="1:16" x14ac:dyDescent="0.25">
      <c r="A1932" t="s">
        <v>1844</v>
      </c>
      <c r="I1932">
        <v>91.983883758927078</v>
      </c>
      <c r="J1932">
        <v>101.0926129891553</v>
      </c>
      <c r="K1932">
        <v>111.0721508613411</v>
      </c>
      <c r="L1932">
        <v>122.0274638440512</v>
      </c>
      <c r="M1932">
        <v>133.23804317785721</v>
      </c>
      <c r="N1932">
        <v>146.07305073200999</v>
      </c>
      <c r="O1932">
        <v>158.20083369182001</v>
      </c>
      <c r="P1932">
        <v>170.57684664799311</v>
      </c>
    </row>
    <row r="1933" spans="1:16" x14ac:dyDescent="0.25">
      <c r="A1933" t="s">
        <v>1845</v>
      </c>
      <c r="I1933">
        <v>91.983740610647558</v>
      </c>
      <c r="J1933">
        <v>101.09243722949719</v>
      </c>
      <c r="K1933">
        <v>111.07192446561859</v>
      </c>
      <c r="L1933">
        <v>122.02718445244381</v>
      </c>
      <c r="M1933">
        <v>133.23688813802309</v>
      </c>
      <c r="N1933">
        <v>146.0716663753285</v>
      </c>
      <c r="O1933">
        <v>158.1979521222581</v>
      </c>
      <c r="P1933">
        <v>170.5733433540712</v>
      </c>
    </row>
    <row r="1934" spans="1:16" x14ac:dyDescent="0.25">
      <c r="A1934" t="s">
        <v>1846</v>
      </c>
      <c r="I1934">
        <v>23.935193809087249</v>
      </c>
      <c r="J1934">
        <v>26.30352246699967</v>
      </c>
      <c r="K1934">
        <v>28.898624847655171</v>
      </c>
      <c r="L1934">
        <v>31.748027896571649</v>
      </c>
      <c r="M1934">
        <v>34.671849771359042</v>
      </c>
      <c r="N1934">
        <v>38.012390508384513</v>
      </c>
      <c r="O1934">
        <v>41.180572475145802</v>
      </c>
      <c r="P1934">
        <v>44.405757004281831</v>
      </c>
    </row>
    <row r="1935" spans="1:16" x14ac:dyDescent="0.25">
      <c r="A1935" t="s">
        <v>1847</v>
      </c>
      <c r="I1935">
        <v>23.935190039502849</v>
      </c>
      <c r="J1935">
        <v>26.30351777448605</v>
      </c>
      <c r="K1935">
        <v>28.898618763733161</v>
      </c>
      <c r="L1935">
        <v>31.74802039071783</v>
      </c>
      <c r="M1935">
        <v>34.671821102015507</v>
      </c>
      <c r="N1935">
        <v>38.012356087081322</v>
      </c>
      <c r="O1935">
        <v>41.180501188773803</v>
      </c>
      <c r="P1935">
        <v>44.405670081434373</v>
      </c>
    </row>
    <row r="1936" spans="1:16" x14ac:dyDescent="0.25">
      <c r="A1936" t="s">
        <v>1848</v>
      </c>
      <c r="I1936">
        <v>23.93518006139842</v>
      </c>
      <c r="J1936">
        <v>26.303505353612259</v>
      </c>
      <c r="K1936">
        <v>28.898602660160801</v>
      </c>
      <c r="L1936">
        <v>31.74800052370087</v>
      </c>
      <c r="M1936">
        <v>34.67174521118239</v>
      </c>
      <c r="N1936">
        <v>38.012264971696332</v>
      </c>
      <c r="O1936">
        <v>41.180312494915263</v>
      </c>
      <c r="P1936">
        <v>44.405440003188282</v>
      </c>
    </row>
    <row r="1937" spans="1:16" x14ac:dyDescent="0.25">
      <c r="A1937" t="s">
        <v>1849</v>
      </c>
      <c r="I1937">
        <v>247.509528610415</v>
      </c>
      <c r="J1937">
        <v>272.0148226423297</v>
      </c>
      <c r="K1937">
        <v>298.85953556084991</v>
      </c>
      <c r="L1937">
        <v>328.32991902372828</v>
      </c>
      <c r="M1937">
        <v>358.29481707680168</v>
      </c>
      <c r="N1937">
        <v>392.78385066281652</v>
      </c>
      <c r="O1937">
        <v>425.08108904531917</v>
      </c>
      <c r="P1937">
        <v>458.24849021704688</v>
      </c>
    </row>
    <row r="1938" spans="1:16" x14ac:dyDescent="0.25">
      <c r="A1938" t="s">
        <v>1850</v>
      </c>
      <c r="I1938">
        <v>247.50909203348081</v>
      </c>
      <c r="J1938">
        <v>272.01429050702728</v>
      </c>
      <c r="K1938">
        <v>298.85885567825437</v>
      </c>
      <c r="L1938">
        <v>328.32908535641309</v>
      </c>
      <c r="M1938">
        <v>358.29120886836529</v>
      </c>
      <c r="N1938">
        <v>392.77955886750061</v>
      </c>
      <c r="O1938">
        <v>425.07229778697177</v>
      </c>
      <c r="P1938">
        <v>458.23790816411088</v>
      </c>
    </row>
    <row r="1939" spans="1:16" x14ac:dyDescent="0.25">
      <c r="A1939" t="s">
        <v>1851</v>
      </c>
      <c r="I1939">
        <v>247.5079337777176</v>
      </c>
      <c r="J1939">
        <v>272.0128789722516</v>
      </c>
      <c r="K1939">
        <v>298.85705257555242</v>
      </c>
      <c r="L1939">
        <v>328.32687472778213</v>
      </c>
      <c r="M1939">
        <v>358.28163024855621</v>
      </c>
      <c r="N1939">
        <v>392.76816752468432</v>
      </c>
      <c r="O1939">
        <v>425.04897310415618</v>
      </c>
      <c r="P1939">
        <v>458.2098385722752</v>
      </c>
    </row>
    <row r="1940" spans="1:16" x14ac:dyDescent="0.25">
      <c r="A1940" t="s">
        <v>1852</v>
      </c>
      <c r="I1940">
        <v>24.081103376025599</v>
      </c>
      <c r="J1940">
        <v>26.463869615226411</v>
      </c>
      <c r="K1940">
        <v>29.074791836785948</v>
      </c>
      <c r="L1940">
        <v>31.941566192053749</v>
      </c>
      <c r="M1940">
        <v>34.8832029618479</v>
      </c>
      <c r="N1940">
        <v>38.244112011939833</v>
      </c>
      <c r="O1940">
        <v>41.431595500638558</v>
      </c>
      <c r="P1940">
        <v>44.676467402072703</v>
      </c>
    </row>
    <row r="1941" spans="1:16" x14ac:dyDescent="0.25">
      <c r="A1941" t="s">
        <v>1853</v>
      </c>
      <c r="I1941">
        <v>24.081099560134369</v>
      </c>
      <c r="J1941">
        <v>26.463864865106331</v>
      </c>
      <c r="K1941">
        <v>29.074785678218991</v>
      </c>
      <c r="L1941">
        <v>31.94155859419272</v>
      </c>
      <c r="M1941">
        <v>34.883173940042333</v>
      </c>
      <c r="N1941">
        <v>38.24407716788528</v>
      </c>
      <c r="O1941">
        <v>41.431523339217797</v>
      </c>
      <c r="P1941">
        <v>44.676379413302541</v>
      </c>
    </row>
    <row r="1942" spans="1:16" x14ac:dyDescent="0.25">
      <c r="A1942" t="s">
        <v>1854</v>
      </c>
      <c r="I1942">
        <v>24.0810894594409</v>
      </c>
      <c r="J1942">
        <v>26.46385229173379</v>
      </c>
      <c r="K1942">
        <v>29.07476937704828</v>
      </c>
      <c r="L1942">
        <v>31.941538483621461</v>
      </c>
      <c r="M1942">
        <v>34.883097116072797</v>
      </c>
      <c r="N1942">
        <v>38.243984933301959</v>
      </c>
      <c r="O1942">
        <v>41.431332328849678</v>
      </c>
      <c r="P1942">
        <v>44.676146513341997</v>
      </c>
    </row>
    <row r="1943" spans="1:16" x14ac:dyDescent="0.25">
      <c r="A1943" t="s">
        <v>1855</v>
      </c>
      <c r="I1943">
        <v>136.4617217961148</v>
      </c>
      <c r="J1943">
        <v>149.97411553862301</v>
      </c>
      <c r="K1943">
        <v>164.77780280700739</v>
      </c>
      <c r="L1943">
        <v>181.0291275009225</v>
      </c>
      <c r="M1943">
        <v>197.6308755492598</v>
      </c>
      <c r="N1943">
        <v>216.66498250345839</v>
      </c>
      <c r="O1943">
        <v>234.60648801990851</v>
      </c>
      <c r="P1943">
        <v>252.94639810600589</v>
      </c>
    </row>
    <row r="1944" spans="1:16" x14ac:dyDescent="0.25">
      <c r="A1944" t="s">
        <v>1856</v>
      </c>
      <c r="I1944">
        <v>136.4615990508336</v>
      </c>
      <c r="J1944">
        <v>149.97396512739999</v>
      </c>
      <c r="K1944">
        <v>164.77760949252169</v>
      </c>
      <c r="L1944">
        <v>181.02888936680361</v>
      </c>
      <c r="M1944">
        <v>197.6298792994439</v>
      </c>
      <c r="N1944">
        <v>216.6637910301186</v>
      </c>
      <c r="O1944">
        <v>234.6040186757877</v>
      </c>
      <c r="P1944">
        <v>252.9434044115059</v>
      </c>
    </row>
    <row r="1945" spans="1:16" x14ac:dyDescent="0.25">
      <c r="A1945" t="s">
        <v>1857</v>
      </c>
      <c r="I1945">
        <v>136.46127378350559</v>
      </c>
      <c r="J1945">
        <v>149.97356658479811</v>
      </c>
      <c r="K1945">
        <v>164.7770973228298</v>
      </c>
      <c r="L1945">
        <v>181.0282585016499</v>
      </c>
      <c r="M1945">
        <v>197.62723849409289</v>
      </c>
      <c r="N1945">
        <v>216.66063303961721</v>
      </c>
      <c r="O1945">
        <v>234.5974749747179</v>
      </c>
      <c r="P1945">
        <v>252.93547219796119</v>
      </c>
    </row>
    <row r="1946" spans="1:16" x14ac:dyDescent="0.25">
      <c r="A1946" t="s">
        <v>1858</v>
      </c>
    </row>
    <row r="1947" spans="1:16" x14ac:dyDescent="0.25">
      <c r="A1947" t="s">
        <v>1859</v>
      </c>
    </row>
    <row r="1948" spans="1:16" x14ac:dyDescent="0.25">
      <c r="A1948" t="s">
        <v>1860</v>
      </c>
    </row>
    <row r="1949" spans="1:16" x14ac:dyDescent="0.25">
      <c r="A1949" t="s">
        <v>1861</v>
      </c>
      <c r="I1949">
        <v>12.65642043388212</v>
      </c>
      <c r="J1949">
        <v>13.909844602509491</v>
      </c>
      <c r="K1949">
        <v>15.283182030008231</v>
      </c>
      <c r="L1949">
        <v>16.790781386889471</v>
      </c>
      <c r="M1949">
        <v>18.338029258860519</v>
      </c>
      <c r="N1949">
        <v>20.105218648644541</v>
      </c>
      <c r="O1949">
        <v>21.782187757956081</v>
      </c>
      <c r="P1949">
        <v>23.488410107848988</v>
      </c>
    </row>
    <row r="1950" spans="1:16" x14ac:dyDescent="0.25">
      <c r="A1950" t="s">
        <v>1862</v>
      </c>
      <c r="I1950">
        <v>12.65641946496129</v>
      </c>
      <c r="J1950">
        <v>13.90984340834747</v>
      </c>
      <c r="K1950">
        <v>15.283180485391121</v>
      </c>
      <c r="L1950">
        <v>16.79077947439492</v>
      </c>
      <c r="M1950">
        <v>18.33802152509476</v>
      </c>
      <c r="N1950">
        <v>20.105209342265599</v>
      </c>
      <c r="O1950">
        <v>21.78216823985365</v>
      </c>
      <c r="P1950">
        <v>23.488386252760979</v>
      </c>
    </row>
    <row r="1951" spans="1:16" x14ac:dyDescent="0.25">
      <c r="A1951" t="s">
        <v>1863</v>
      </c>
      <c r="I1951">
        <v>12.6564169005244</v>
      </c>
      <c r="J1951">
        <v>13.909840247793859</v>
      </c>
      <c r="K1951">
        <v>15.283176397336851</v>
      </c>
      <c r="L1951">
        <v>16.790774412736148</v>
      </c>
      <c r="M1951">
        <v>18.338001055668752</v>
      </c>
      <c r="N1951">
        <v>20.105184710727901</v>
      </c>
      <c r="O1951">
        <v>21.782116581393169</v>
      </c>
      <c r="P1951">
        <v>23.488323116371511</v>
      </c>
    </row>
    <row r="1952" spans="1:16" x14ac:dyDescent="0.25">
      <c r="A1952" t="s">
        <v>1864</v>
      </c>
      <c r="I1952">
        <v>87.061209044274747</v>
      </c>
      <c r="J1952">
        <v>95.674466696151796</v>
      </c>
      <c r="K1952">
        <v>105.1119906817036</v>
      </c>
      <c r="L1952">
        <v>115.4745124954446</v>
      </c>
      <c r="M1952">
        <v>126.0833452031911</v>
      </c>
      <c r="N1952">
        <v>138.2273801897052</v>
      </c>
      <c r="O1952">
        <v>149.70606580290291</v>
      </c>
      <c r="P1952">
        <v>161.41921658165191</v>
      </c>
    </row>
    <row r="1953" spans="1:16" x14ac:dyDescent="0.25">
      <c r="A1953" t="s">
        <v>1865</v>
      </c>
      <c r="I1953">
        <v>87.061156613959085</v>
      </c>
      <c r="J1953">
        <v>95.674401601551523</v>
      </c>
      <c r="K1953">
        <v>105.1119065449042</v>
      </c>
      <c r="L1953">
        <v>115.47440896043859</v>
      </c>
      <c r="M1953">
        <v>126.082944938189</v>
      </c>
      <c r="N1953">
        <v>138.22690114834359</v>
      </c>
      <c r="O1953">
        <v>149.7050803538813</v>
      </c>
      <c r="P1953">
        <v>161.41802005376309</v>
      </c>
    </row>
    <row r="1954" spans="1:16" x14ac:dyDescent="0.25">
      <c r="A1954" t="s">
        <v>1866</v>
      </c>
      <c r="I1954">
        <v>87.061017741210193</v>
      </c>
      <c r="J1954">
        <v>95.674229196333727</v>
      </c>
      <c r="K1954">
        <v>105.1116837209625</v>
      </c>
      <c r="L1954">
        <v>115.474134777198</v>
      </c>
      <c r="M1954">
        <v>126.08188459296601</v>
      </c>
      <c r="N1954">
        <v>138.22563219217761</v>
      </c>
      <c r="O1954">
        <v>149.7024702560511</v>
      </c>
      <c r="P1954">
        <v>161.41485113871639</v>
      </c>
    </row>
    <row r="1955" spans="1:16" x14ac:dyDescent="0.25">
      <c r="A1955" t="s">
        <v>1867</v>
      </c>
      <c r="I1955">
        <v>809.24745124895526</v>
      </c>
      <c r="J1955">
        <v>889.31688054004405</v>
      </c>
      <c r="K1955">
        <v>976.98566428674997</v>
      </c>
      <c r="L1955">
        <v>1073.2402405398309</v>
      </c>
      <c r="M1955">
        <v>1167.71297856262</v>
      </c>
      <c r="N1955">
        <v>1279.7761039183069</v>
      </c>
      <c r="O1955">
        <v>1380.34265441663</v>
      </c>
      <c r="P1955">
        <v>1486.979321860465</v>
      </c>
    </row>
    <row r="1956" spans="1:16" x14ac:dyDescent="0.25">
      <c r="A1956" t="s">
        <v>1868</v>
      </c>
      <c r="I1956">
        <v>809.24026527063086</v>
      </c>
      <c r="J1956">
        <v>889.30834966305304</v>
      </c>
      <c r="K1956">
        <v>976.97509941608234</v>
      </c>
      <c r="L1956">
        <v>1073.2275910060609</v>
      </c>
      <c r="M1956">
        <v>1167.6454399122661</v>
      </c>
      <c r="N1956">
        <v>1279.697895983272</v>
      </c>
      <c r="O1956">
        <v>1380.1949162351559</v>
      </c>
      <c r="P1956">
        <v>1486.8075479431279</v>
      </c>
    </row>
    <row r="1957" spans="1:16" x14ac:dyDescent="0.25">
      <c r="A1957" t="s">
        <v>1869</v>
      </c>
      <c r="I1957">
        <v>809.22106466449247</v>
      </c>
      <c r="J1957">
        <v>889.28556749425547</v>
      </c>
      <c r="K1957">
        <v>976.94690384155638</v>
      </c>
      <c r="L1957">
        <v>1073.1938486462091</v>
      </c>
      <c r="M1957">
        <v>1167.4643633511321</v>
      </c>
      <c r="N1957">
        <v>1279.4883247875571</v>
      </c>
      <c r="O1957">
        <v>1379.7998614068131</v>
      </c>
      <c r="P1957">
        <v>1486.348534058425</v>
      </c>
    </row>
    <row r="1958" spans="1:16" x14ac:dyDescent="0.25">
      <c r="A1958" t="s">
        <v>1870</v>
      </c>
      <c r="I1958">
        <v>16.449127378678899</v>
      </c>
      <c r="J1958">
        <v>18.076699212008791</v>
      </c>
      <c r="K1958">
        <v>19.86012522550973</v>
      </c>
      <c r="L1958">
        <v>21.818314515826241</v>
      </c>
      <c r="M1958">
        <v>23.828207353867839</v>
      </c>
      <c r="N1958">
        <v>26.124060350046111</v>
      </c>
      <c r="O1958">
        <v>28.302319140593521</v>
      </c>
      <c r="P1958">
        <v>30.519202320632811</v>
      </c>
    </row>
    <row r="1959" spans="1:16" x14ac:dyDescent="0.25">
      <c r="A1959" t="s">
        <v>1871</v>
      </c>
      <c r="I1959">
        <v>16.449125603311959</v>
      </c>
      <c r="J1959">
        <v>18.076697000383941</v>
      </c>
      <c r="K1959">
        <v>19.860122356527629</v>
      </c>
      <c r="L1959">
        <v>21.818310975210512</v>
      </c>
      <c r="M1959">
        <v>23.82819388288447</v>
      </c>
      <c r="N1959">
        <v>26.124044171445242</v>
      </c>
      <c r="O1959">
        <v>28.30228562642365</v>
      </c>
      <c r="P1959">
        <v>30.51916143791404</v>
      </c>
    </row>
    <row r="1960" spans="1:16" x14ac:dyDescent="0.25">
      <c r="A1960" t="s">
        <v>1872</v>
      </c>
      <c r="I1960">
        <v>16.449120904258791</v>
      </c>
      <c r="J1960">
        <v>18.076691146714388</v>
      </c>
      <c r="K1960">
        <v>19.860114763078851</v>
      </c>
      <c r="L1960">
        <v>21.81830160421174</v>
      </c>
      <c r="M1960">
        <v>23.828158226850672</v>
      </c>
      <c r="N1960">
        <v>26.12400134916663</v>
      </c>
      <c r="O1960">
        <v>28.302196921381121</v>
      </c>
      <c r="P1960">
        <v>30.519053231505051</v>
      </c>
    </row>
    <row r="1961" spans="1:16" x14ac:dyDescent="0.25">
      <c r="A1961" t="s">
        <v>1873</v>
      </c>
      <c r="I1961">
        <v>104.36602191345401</v>
      </c>
      <c r="J1961">
        <v>114.7006896745697</v>
      </c>
      <c r="K1961">
        <v>126.0232666439951</v>
      </c>
      <c r="L1961">
        <v>138.4529759418001</v>
      </c>
      <c r="M1961">
        <v>151.16665839380249</v>
      </c>
      <c r="N1961">
        <v>165.72792870164301</v>
      </c>
      <c r="O1961">
        <v>179.47802397414131</v>
      </c>
      <c r="P1961">
        <v>193.5158443503496</v>
      </c>
    </row>
    <row r="1962" spans="1:16" x14ac:dyDescent="0.25">
      <c r="A1962" t="s">
        <v>1874</v>
      </c>
      <c r="I1962">
        <v>104.36595169784469</v>
      </c>
      <c r="J1962">
        <v>114.7006035017838</v>
      </c>
      <c r="K1962">
        <v>126.02315570622279</v>
      </c>
      <c r="L1962">
        <v>138.45283909957271</v>
      </c>
      <c r="M1962">
        <v>151.16609117838789</v>
      </c>
      <c r="N1962">
        <v>165.7272492543384</v>
      </c>
      <c r="O1962">
        <v>179.47661134504409</v>
      </c>
      <c r="P1962">
        <v>193.51412819164341</v>
      </c>
    </row>
    <row r="1963" spans="1:16" x14ac:dyDescent="0.25">
      <c r="A1963" t="s">
        <v>1875</v>
      </c>
      <c r="I1963">
        <v>104.3657656914029</v>
      </c>
      <c r="J1963">
        <v>114.70037524012901</v>
      </c>
      <c r="K1963">
        <v>126.0228618681968</v>
      </c>
      <c r="L1963">
        <v>138.45247667105281</v>
      </c>
      <c r="M1963">
        <v>151.16458824198909</v>
      </c>
      <c r="N1963">
        <v>165.72544907196911</v>
      </c>
      <c r="O1963">
        <v>179.47286915211231</v>
      </c>
      <c r="P1963">
        <v>193.50958235993139</v>
      </c>
    </row>
    <row r="1964" spans="1:16" x14ac:dyDescent="0.25">
      <c r="A1964" t="s">
        <v>1876</v>
      </c>
      <c r="I1964">
        <v>42.658737274318128</v>
      </c>
      <c r="J1964">
        <v>46.879630775204589</v>
      </c>
      <c r="K1964">
        <v>51.504618582237242</v>
      </c>
      <c r="L1964">
        <v>56.582840367032979</v>
      </c>
      <c r="M1964">
        <v>61.790181323112719</v>
      </c>
      <c r="N1964">
        <v>67.742991182312593</v>
      </c>
      <c r="O1964">
        <v>73.383090277848339</v>
      </c>
      <c r="P1964">
        <v>79.128614983016988</v>
      </c>
    </row>
    <row r="1965" spans="1:16" x14ac:dyDescent="0.25">
      <c r="A1965" t="s">
        <v>1877</v>
      </c>
      <c r="I1965">
        <v>42.658725147056863</v>
      </c>
      <c r="J1965">
        <v>46.879615694402943</v>
      </c>
      <c r="K1965">
        <v>51.504599049742502</v>
      </c>
      <c r="L1965">
        <v>56.582816287821387</v>
      </c>
      <c r="M1965">
        <v>61.790088875907351</v>
      </c>
      <c r="N1965">
        <v>67.742880287472715</v>
      </c>
      <c r="O1965">
        <v>73.382860986534695</v>
      </c>
      <c r="P1965">
        <v>79.128335735331646</v>
      </c>
    </row>
    <row r="1966" spans="1:16" x14ac:dyDescent="0.25">
      <c r="A1966" t="s">
        <v>1878</v>
      </c>
      <c r="I1966">
        <v>42.65869304011219</v>
      </c>
      <c r="J1966">
        <v>46.879575769258693</v>
      </c>
      <c r="K1966">
        <v>51.504547340824963</v>
      </c>
      <c r="L1966">
        <v>56.582752543835127</v>
      </c>
      <c r="M1966">
        <v>61.789844104327983</v>
      </c>
      <c r="N1966">
        <v>67.742586680907579</v>
      </c>
      <c r="O1966">
        <v>73.382253945387902</v>
      </c>
      <c r="P1966">
        <v>79.127596465551449</v>
      </c>
    </row>
    <row r="1967" spans="1:16" x14ac:dyDescent="0.25">
      <c r="A1967" t="s">
        <v>1879</v>
      </c>
      <c r="I1967">
        <v>320.22068000129161</v>
      </c>
      <c r="J1967">
        <v>351.92224545784728</v>
      </c>
      <c r="K1967">
        <v>386.64816651985421</v>
      </c>
      <c r="L1967">
        <v>424.77110010965453</v>
      </c>
      <c r="M1967">
        <v>463.40270548089188</v>
      </c>
      <c r="N1967">
        <v>507.99285808845133</v>
      </c>
      <c r="O1967">
        <v>549.55885090537856</v>
      </c>
      <c r="P1967">
        <v>592.385342163676</v>
      </c>
    </row>
    <row r="1968" spans="1:16" x14ac:dyDescent="0.25">
      <c r="A1968" t="s">
        <v>1880</v>
      </c>
      <c r="I1968">
        <v>320.21990975724958</v>
      </c>
      <c r="J1968">
        <v>351.92130985588892</v>
      </c>
      <c r="K1968">
        <v>386.64697584734859</v>
      </c>
      <c r="L1968">
        <v>424.7696445538777</v>
      </c>
      <c r="M1968">
        <v>463.39625742378138</v>
      </c>
      <c r="N1968">
        <v>507.98521569159738</v>
      </c>
      <c r="O1968">
        <v>549.5433273380479</v>
      </c>
      <c r="P1968">
        <v>592.36674307516068</v>
      </c>
    </row>
    <row r="1969" spans="1:16" x14ac:dyDescent="0.25">
      <c r="A1969" t="s">
        <v>1881</v>
      </c>
      <c r="I1969">
        <v>320.21786462354402</v>
      </c>
      <c r="J1969">
        <v>351.91882621415527</v>
      </c>
      <c r="K1969">
        <v>386.64381588582302</v>
      </c>
      <c r="L1969">
        <v>424.76578234746552</v>
      </c>
      <c r="M1969">
        <v>463.37912206139828</v>
      </c>
      <c r="N1969">
        <v>507.9649109828178</v>
      </c>
      <c r="O1969">
        <v>549.50210607507552</v>
      </c>
      <c r="P1969">
        <v>592.31736945544299</v>
      </c>
    </row>
    <row r="1970" spans="1:16" x14ac:dyDescent="0.25">
      <c r="A1970" t="s">
        <v>1882</v>
      </c>
      <c r="I1970">
        <v>16.197682529908519</v>
      </c>
      <c r="J1970">
        <v>17.800355552244351</v>
      </c>
      <c r="K1970">
        <v>19.55649936224734</v>
      </c>
      <c r="L1970">
        <v>21.48474413335024</v>
      </c>
      <c r="M1970">
        <v>23.463978736891971</v>
      </c>
      <c r="N1970">
        <v>25.72479523268693</v>
      </c>
      <c r="O1970">
        <v>27.869918379233621</v>
      </c>
      <c r="P1970">
        <v>30.05326453897565</v>
      </c>
    </row>
    <row r="1971" spans="1:16" x14ac:dyDescent="0.25">
      <c r="A1971" t="s">
        <v>1883</v>
      </c>
      <c r="I1971">
        <v>16.197680807308831</v>
      </c>
      <c r="J1971">
        <v>17.80035340593821</v>
      </c>
      <c r="K1971">
        <v>19.556496577691711</v>
      </c>
      <c r="L1971">
        <v>21.48474069707968</v>
      </c>
      <c r="M1971">
        <v>23.463965679114061</v>
      </c>
      <c r="N1971">
        <v>25.724779551698411</v>
      </c>
      <c r="O1971">
        <v>27.8698859004162</v>
      </c>
      <c r="P1971">
        <v>30.05322492147436</v>
      </c>
    </row>
    <row r="1972" spans="1:16" x14ac:dyDescent="0.25">
      <c r="A1972" t="s">
        <v>1884</v>
      </c>
      <c r="I1972">
        <v>16.197676247931511</v>
      </c>
      <c r="J1972">
        <v>17.800347725165281</v>
      </c>
      <c r="K1972">
        <v>19.556489207713049</v>
      </c>
      <c r="L1972">
        <v>21.48473160227023</v>
      </c>
      <c r="M1972">
        <v>23.463931116887899</v>
      </c>
      <c r="N1972">
        <v>25.724738046640219</v>
      </c>
      <c r="O1972">
        <v>27.869799935949128</v>
      </c>
      <c r="P1972">
        <v>30.05312006401542</v>
      </c>
    </row>
    <row r="1973" spans="1:16" x14ac:dyDescent="0.25">
      <c r="A1973" t="s">
        <v>1885</v>
      </c>
      <c r="I1973">
        <v>64.418446640892512</v>
      </c>
      <c r="J1973">
        <v>70.797983933431539</v>
      </c>
      <c r="K1973">
        <v>77.787602305842583</v>
      </c>
      <c r="L1973">
        <v>85.460580737220539</v>
      </c>
      <c r="M1973">
        <v>93.320771742953823</v>
      </c>
      <c r="N1973">
        <v>102.3120342433609</v>
      </c>
      <c r="O1973">
        <v>110.821256096564</v>
      </c>
      <c r="P1973">
        <v>119.4960006397145</v>
      </c>
    </row>
    <row r="1974" spans="1:16" x14ac:dyDescent="0.25">
      <c r="A1974" t="s">
        <v>1886</v>
      </c>
      <c r="I1974">
        <v>64.418420755784581</v>
      </c>
      <c r="J1974">
        <v>70.797952121552683</v>
      </c>
      <c r="K1974">
        <v>77.787561277612852</v>
      </c>
      <c r="L1974">
        <v>85.460530043788154</v>
      </c>
      <c r="M1974">
        <v>93.320563191411537</v>
      </c>
      <c r="N1974">
        <v>102.3117839246886</v>
      </c>
      <c r="O1974">
        <v>110.820733246012</v>
      </c>
      <c r="P1974">
        <v>119.4953637451359</v>
      </c>
    </row>
    <row r="1975" spans="1:16" x14ac:dyDescent="0.25">
      <c r="A1975" t="s">
        <v>1887</v>
      </c>
      <c r="I1975">
        <v>64.41835221152941</v>
      </c>
      <c r="J1975">
        <v>70.797867886848479</v>
      </c>
      <c r="K1975">
        <v>77.787452644167217</v>
      </c>
      <c r="L1975">
        <v>85.460395824064449</v>
      </c>
      <c r="M1975">
        <v>93.320010867993119</v>
      </c>
      <c r="N1975">
        <v>102.31112101610979</v>
      </c>
      <c r="O1975">
        <v>110.8193487210454</v>
      </c>
      <c r="P1975">
        <v>119.49367732924421</v>
      </c>
    </row>
    <row r="1976" spans="1:16" x14ac:dyDescent="0.25">
      <c r="A1976" t="s">
        <v>1888</v>
      </c>
      <c r="I1976">
        <v>9.8563876976429086</v>
      </c>
      <c r="J1976">
        <v>10.8315969247043</v>
      </c>
      <c r="K1976">
        <v>11.90019612422754</v>
      </c>
      <c r="L1976">
        <v>13.07351102420801</v>
      </c>
      <c r="M1976">
        <v>14.27810349515595</v>
      </c>
      <c r="N1976">
        <v>15.653818569608919</v>
      </c>
      <c r="O1976">
        <v>16.959511250882372</v>
      </c>
      <c r="P1976">
        <v>18.28803285640603</v>
      </c>
    </row>
    <row r="1977" spans="1:16" x14ac:dyDescent="0.25">
      <c r="A1977" t="s">
        <v>1889</v>
      </c>
      <c r="I1977">
        <v>9.8563870603777843</v>
      </c>
      <c r="J1977">
        <v>10.831596130124639</v>
      </c>
      <c r="K1977">
        <v>11.900195092858841</v>
      </c>
      <c r="L1977">
        <v>13.07350975101631</v>
      </c>
      <c r="M1977">
        <v>14.27809867539027</v>
      </c>
      <c r="N1977">
        <v>15.65381277968606</v>
      </c>
      <c r="O1977">
        <v>16.959499258840129</v>
      </c>
      <c r="P1977">
        <v>18.288018222870821</v>
      </c>
    </row>
    <row r="1978" spans="1:16" x14ac:dyDescent="0.25">
      <c r="A1978" t="s">
        <v>1890</v>
      </c>
      <c r="I1978">
        <v>9.8563853737704328</v>
      </c>
      <c r="J1978">
        <v>10.83159402717936</v>
      </c>
      <c r="K1978">
        <v>11.900192363245219</v>
      </c>
      <c r="L1978">
        <v>13.073506381414809</v>
      </c>
      <c r="M1978">
        <v>14.278085919037739</v>
      </c>
      <c r="N1978">
        <v>15.653797455746879</v>
      </c>
      <c r="O1978">
        <v>16.959467520409081</v>
      </c>
      <c r="P1978">
        <v>18.287979493754239</v>
      </c>
    </row>
    <row r="1979" spans="1:16" x14ac:dyDescent="0.25">
      <c r="A1979" t="s">
        <v>1891</v>
      </c>
      <c r="I1979">
        <v>201.3158766199852</v>
      </c>
      <c r="J1979">
        <v>221.24862002600881</v>
      </c>
      <c r="K1979">
        <v>243.08506501297089</v>
      </c>
      <c r="L1979">
        <v>267.0570882125927</v>
      </c>
      <c r="M1979">
        <v>291.48044554169212</v>
      </c>
      <c r="N1979">
        <v>319.54418946391792</v>
      </c>
      <c r="O1979">
        <v>345.89748377340328</v>
      </c>
      <c r="P1979">
        <v>372.9070975902427</v>
      </c>
    </row>
    <row r="1980" spans="1:16" x14ac:dyDescent="0.25">
      <c r="A1980" t="s">
        <v>1892</v>
      </c>
      <c r="I1980">
        <v>201.3155969879451</v>
      </c>
      <c r="J1980">
        <v>221.2482784261268</v>
      </c>
      <c r="K1980">
        <v>243.08462748088459</v>
      </c>
      <c r="L1980">
        <v>267.05655066740178</v>
      </c>
      <c r="M1980">
        <v>291.47815260410971</v>
      </c>
      <c r="N1980">
        <v>319.5414558959792</v>
      </c>
      <c r="O1980">
        <v>345.89185655536738</v>
      </c>
      <c r="P1980">
        <v>372.90030402700899</v>
      </c>
    </row>
    <row r="1981" spans="1:16" x14ac:dyDescent="0.25">
      <c r="A1981" t="s">
        <v>1893</v>
      </c>
      <c r="I1981">
        <v>201.31485548013461</v>
      </c>
      <c r="J1981">
        <v>221.24737272270971</v>
      </c>
      <c r="K1981">
        <v>243.0834676060411</v>
      </c>
      <c r="L1981">
        <v>267.05512583168218</v>
      </c>
      <c r="M1981">
        <v>291.47206944482821</v>
      </c>
      <c r="N1981">
        <v>319.53420477056392</v>
      </c>
      <c r="O1981">
        <v>345.8769342429535</v>
      </c>
      <c r="P1981">
        <v>372.88229212895237</v>
      </c>
    </row>
    <row r="1982" spans="1:16" x14ac:dyDescent="0.25">
      <c r="A1982" t="s">
        <v>1894</v>
      </c>
      <c r="B1982">
        <v>7.6706126476539264E-4</v>
      </c>
      <c r="C1982">
        <v>1.5686598041686061E-3</v>
      </c>
      <c r="D1982">
        <v>2.5797149215333738E-3</v>
      </c>
      <c r="E1982">
        <v>3.6365920897778602E-3</v>
      </c>
      <c r="F1982">
        <v>4.7412714685733043E-3</v>
      </c>
      <c r="G1982">
        <v>5.8958136295320096E-3</v>
      </c>
      <c r="H1982">
        <v>7.1023645743496016E-3</v>
      </c>
      <c r="I1982">
        <v>8.5833528662636674E-3</v>
      </c>
      <c r="J1982">
        <v>9.9460799651265343E-3</v>
      </c>
      <c r="K1982">
        <v>1.116620160339956E-2</v>
      </c>
      <c r="L1982">
        <v>1.28190072233084E-2</v>
      </c>
      <c r="M1982">
        <v>1.4666153842781211E-2</v>
      </c>
      <c r="N1982">
        <v>1.363657946195744E-2</v>
      </c>
      <c r="O1982">
        <v>1.119424539400765E-2</v>
      </c>
      <c r="P1982">
        <v>2.064618464426432E-2</v>
      </c>
    </row>
    <row r="1983" spans="1:16" x14ac:dyDescent="0.25">
      <c r="A1983" t="s">
        <v>1895</v>
      </c>
      <c r="I1983">
        <v>6.2484404928303956</v>
      </c>
      <c r="J1983">
        <v>6.8686164201940567</v>
      </c>
      <c r="K1983">
        <v>7.5491719472712111</v>
      </c>
      <c r="L1983">
        <v>8.2963414518047802</v>
      </c>
      <c r="M1983">
        <v>9.1148554151253762</v>
      </c>
      <c r="N1983">
        <v>10.009234481418311</v>
      </c>
      <c r="O1983">
        <v>10.836165448086851</v>
      </c>
      <c r="P1983">
        <v>11.7564412281006</v>
      </c>
    </row>
    <row r="1984" spans="1:16" x14ac:dyDescent="0.25">
      <c r="A1984" t="s">
        <v>1896</v>
      </c>
      <c r="I1984">
        <v>0.62050919755277978</v>
      </c>
      <c r="J1984">
        <v>0.68189818920006151</v>
      </c>
      <c r="K1984">
        <v>0.74914103958324962</v>
      </c>
      <c r="L1984">
        <v>0.82292745769387088</v>
      </c>
      <c r="M1984">
        <v>0.89921831845195477</v>
      </c>
      <c r="N1984">
        <v>0.98357626017313615</v>
      </c>
      <c r="O1984">
        <v>1.0710022198554161</v>
      </c>
      <c r="P1984">
        <v>1.1515525590628251</v>
      </c>
    </row>
    <row r="1985" spans="1:16" x14ac:dyDescent="0.25">
      <c r="A1985" t="s">
        <v>1897</v>
      </c>
      <c r="B1985">
        <v>3.913980583024977E-4</v>
      </c>
      <c r="C1985">
        <v>7.9696189852829875E-4</v>
      </c>
      <c r="D1985">
        <v>1.381248118832172E-3</v>
      </c>
      <c r="E1985">
        <v>1.9852522258071961E-3</v>
      </c>
      <c r="F1985">
        <v>2.6108944351463971E-3</v>
      </c>
      <c r="G1985">
        <v>3.2598801390644121E-3</v>
      </c>
      <c r="H1985">
        <v>3.933817094208784E-3</v>
      </c>
      <c r="I1985">
        <v>4.8435359890748042E-3</v>
      </c>
      <c r="J1985">
        <v>5.6335933570268986E-3</v>
      </c>
      <c r="K1985">
        <v>6.206349811976538E-3</v>
      </c>
      <c r="L1985">
        <v>5.143772766557796E-3</v>
      </c>
      <c r="M1985">
        <v>2.881477402866553E-3</v>
      </c>
      <c r="N1985">
        <v>3.256656577697286E-3</v>
      </c>
      <c r="O1985">
        <v>4.4938076495709151E-3</v>
      </c>
      <c r="P1985">
        <v>1.0609446010536429E-2</v>
      </c>
    </row>
    <row r="1986" spans="1:16" x14ac:dyDescent="0.25">
      <c r="A1986" t="s">
        <v>1898</v>
      </c>
      <c r="B1986">
        <v>1.6730791095309411E-2</v>
      </c>
      <c r="C1986">
        <v>3.1963836417957477E-2</v>
      </c>
      <c r="D1986">
        <v>5.25642260358027E-2</v>
      </c>
      <c r="E1986">
        <v>6.9670426402930155E-2</v>
      </c>
      <c r="F1986">
        <v>8.6136129895191191E-2</v>
      </c>
      <c r="G1986">
        <v>0.1000770740858192</v>
      </c>
      <c r="H1986">
        <v>0.112476092636457</v>
      </c>
      <c r="I1986">
        <v>0.11414367048168921</v>
      </c>
      <c r="J1986">
        <v>0.1156454780033018</v>
      </c>
      <c r="K1986">
        <v>0.1169609335240392</v>
      </c>
      <c r="L1986">
        <v>0.118725105818849</v>
      </c>
      <c r="M1986">
        <v>0.1175114735398243</v>
      </c>
      <c r="N1986">
        <v>5.5443212650347948E-2</v>
      </c>
      <c r="O1986">
        <v>1.201549185837552E-2</v>
      </c>
      <c r="P1986">
        <v>2.2985967475594969E-2</v>
      </c>
    </row>
    <row r="1987" spans="1:16" x14ac:dyDescent="0.25">
      <c r="A1987" t="s">
        <v>1899</v>
      </c>
      <c r="I1987">
        <v>85.770960903061166</v>
      </c>
      <c r="J1987">
        <v>94.287557477444366</v>
      </c>
      <c r="K1987">
        <v>103.6330063604029</v>
      </c>
      <c r="L1987">
        <v>113.8922116204278</v>
      </c>
      <c r="M1987">
        <v>125.130891224256</v>
      </c>
      <c r="N1987">
        <v>137.41125065841581</v>
      </c>
      <c r="O1987">
        <v>148.75980442772669</v>
      </c>
      <c r="P1987">
        <v>161.39292014762279</v>
      </c>
    </row>
    <row r="1988" spans="1:16" x14ac:dyDescent="0.25">
      <c r="A1988" t="s">
        <v>1900</v>
      </c>
      <c r="I1988">
        <v>8.519165574661832</v>
      </c>
      <c r="J1988">
        <v>9.3632093556335043</v>
      </c>
      <c r="K1988">
        <v>10.28777424874386</v>
      </c>
      <c r="L1988">
        <v>11.30212316811792</v>
      </c>
      <c r="M1988">
        <v>12.35028731449016</v>
      </c>
      <c r="N1988">
        <v>13.50948186596905</v>
      </c>
      <c r="O1988">
        <v>14.710719404896411</v>
      </c>
      <c r="P1988">
        <v>15.817391947767019</v>
      </c>
    </row>
    <row r="1989" spans="1:16" x14ac:dyDescent="0.25">
      <c r="A1989" t="s">
        <v>1901</v>
      </c>
      <c r="B1989">
        <v>1.2525539984661081E-2</v>
      </c>
      <c r="C1989">
        <v>2.4597513819346561E-2</v>
      </c>
      <c r="D1989">
        <v>6.3566385022798766E-2</v>
      </c>
      <c r="E1989">
        <v>8.7343311761593725E-2</v>
      </c>
      <c r="F1989">
        <v>0.107793501755562</v>
      </c>
      <c r="G1989">
        <v>0.1282144698740679</v>
      </c>
      <c r="H1989">
        <v>0.1489435531590074</v>
      </c>
      <c r="I1989">
        <v>0.15013216552321931</v>
      </c>
      <c r="J1989">
        <v>0.15113209708810749</v>
      </c>
      <c r="K1989">
        <v>0.14941678754685869</v>
      </c>
      <c r="L1989">
        <v>7.0625015194353227E-2</v>
      </c>
      <c r="M1989">
        <v>3.3997956433698341E-3</v>
      </c>
      <c r="N1989">
        <v>3.7277653241497839E-3</v>
      </c>
      <c r="O1989">
        <v>5.1752849149805484E-3</v>
      </c>
      <c r="P1989">
        <v>1.295743789904843E-2</v>
      </c>
    </row>
    <row r="1990" spans="1:16" x14ac:dyDescent="0.25">
      <c r="A1990" t="s">
        <v>1902</v>
      </c>
      <c r="B1990">
        <v>7.2152281078259844E-4</v>
      </c>
      <c r="C1990">
        <v>1.474051133397792E-3</v>
      </c>
      <c r="D1990">
        <v>2.4286856160348771E-3</v>
      </c>
      <c r="E1990">
        <v>3.424695651314323E-3</v>
      </c>
      <c r="F1990">
        <v>4.4638832412088152E-3</v>
      </c>
      <c r="G1990">
        <v>5.548119148930112E-3</v>
      </c>
      <c r="H1990">
        <v>6.6793543447251176E-3</v>
      </c>
      <c r="I1990">
        <v>8.0757424200879717E-3</v>
      </c>
      <c r="J1990">
        <v>9.3663834330410568E-3</v>
      </c>
      <c r="K1990">
        <v>1.0529621998405261E-2</v>
      </c>
      <c r="L1990">
        <v>1.210918833945075E-2</v>
      </c>
      <c r="M1990">
        <v>1.387865579993852E-2</v>
      </c>
      <c r="N1990">
        <v>1.2947601638727961E-2</v>
      </c>
      <c r="O1990">
        <v>1.0682682304741181E-2</v>
      </c>
      <c r="P1990">
        <v>1.948064302852881E-2</v>
      </c>
    </row>
    <row r="1991" spans="1:16" x14ac:dyDescent="0.25">
      <c r="A1991" t="s">
        <v>1903</v>
      </c>
      <c r="I1991">
        <v>3.2748877318064968</v>
      </c>
      <c r="J1991">
        <v>3.5999270553601979</v>
      </c>
      <c r="K1991">
        <v>3.9566112983492019</v>
      </c>
      <c r="L1991">
        <v>4.3482082637983179</v>
      </c>
      <c r="M1991">
        <v>4.777196867072238</v>
      </c>
      <c r="N1991">
        <v>5.2459460424046309</v>
      </c>
      <c r="O1991">
        <v>5.6793503889183414</v>
      </c>
      <c r="P1991">
        <v>6.1616658447388453</v>
      </c>
    </row>
    <row r="1992" spans="1:16" x14ac:dyDescent="0.25">
      <c r="A1992" t="s">
        <v>1904</v>
      </c>
      <c r="I1992">
        <v>0.41240387899810249</v>
      </c>
      <c r="J1992">
        <v>0.45320332862370272</v>
      </c>
      <c r="K1992">
        <v>0.49789310916775292</v>
      </c>
      <c r="L1992">
        <v>0.54693163355798768</v>
      </c>
      <c r="M1992">
        <v>0.59763512540228902</v>
      </c>
      <c r="N1992">
        <v>0.65369972048195391</v>
      </c>
      <c r="O1992">
        <v>0.71180296569991097</v>
      </c>
      <c r="P1992">
        <v>0.76533493869133884</v>
      </c>
    </row>
    <row r="1993" spans="1:16" x14ac:dyDescent="0.25">
      <c r="A1993" t="s">
        <v>1905</v>
      </c>
      <c r="B1993">
        <v>3.7042182930298149E-4</v>
      </c>
      <c r="C1993">
        <v>7.5419398689142146E-4</v>
      </c>
      <c r="D1993">
        <v>1.312482889834292E-3</v>
      </c>
      <c r="E1993">
        <v>1.887308920844964E-3</v>
      </c>
      <c r="F1993">
        <v>2.48143448652476E-3</v>
      </c>
      <c r="G1993">
        <v>3.0970046175325819E-3</v>
      </c>
      <c r="H1993">
        <v>3.7358697115210011E-3</v>
      </c>
      <c r="I1993">
        <v>4.6053298057631082E-3</v>
      </c>
      <c r="J1993">
        <v>5.3586291920546406E-3</v>
      </c>
      <c r="K1993">
        <v>5.9054061822798321E-3</v>
      </c>
      <c r="L1993">
        <v>4.9025994655671722E-3</v>
      </c>
      <c r="M1993">
        <v>2.7608110844074369E-3</v>
      </c>
      <c r="N1993">
        <v>3.125778427245931E-3</v>
      </c>
      <c r="O1993">
        <v>4.3079474248082254E-3</v>
      </c>
      <c r="P1993">
        <v>1.013506388808379E-2</v>
      </c>
    </row>
    <row r="1994" spans="1:16" x14ac:dyDescent="0.25">
      <c r="A1994" t="s">
        <v>1906</v>
      </c>
      <c r="B1994">
        <v>1.6650151965225131E-2</v>
      </c>
      <c r="C1994">
        <v>3.1813978314030128E-2</v>
      </c>
      <c r="D1994">
        <v>5.2686057003553152E-2</v>
      </c>
      <c r="E1994">
        <v>6.9998130259742775E-2</v>
      </c>
      <c r="F1994">
        <v>8.6656304983889154E-2</v>
      </c>
      <c r="G1994">
        <v>0.1007053113465506</v>
      </c>
      <c r="H1994">
        <v>0.1131282496309093</v>
      </c>
      <c r="I1994">
        <v>0.1147960782424042</v>
      </c>
      <c r="J1994">
        <v>0.1162981201105964</v>
      </c>
      <c r="K1994">
        <v>0.1176137797855991</v>
      </c>
      <c r="L1994">
        <v>0.1193783698902622</v>
      </c>
      <c r="M1994">
        <v>0.1181814840167215</v>
      </c>
      <c r="N1994">
        <v>5.5808401965783579E-2</v>
      </c>
      <c r="O1994">
        <v>1.201944032039077E-2</v>
      </c>
      <c r="P1994">
        <v>2.3006431277776129E-2</v>
      </c>
    </row>
    <row r="1995" spans="1:16" x14ac:dyDescent="0.25">
      <c r="A1995" t="s">
        <v>1907</v>
      </c>
      <c r="I1995">
        <v>92.05572891742996</v>
      </c>
      <c r="J1995">
        <v>101.19637606747899</v>
      </c>
      <c r="K1995">
        <v>111.22660801883769</v>
      </c>
      <c r="L1995">
        <v>122.2375512608444</v>
      </c>
      <c r="M1995">
        <v>134.2997404709248</v>
      </c>
      <c r="N1995">
        <v>147.47994024449801</v>
      </c>
      <c r="O1995">
        <v>159.65959167464189</v>
      </c>
      <c r="P1995">
        <v>173.21833444209969</v>
      </c>
    </row>
    <row r="1996" spans="1:16" x14ac:dyDescent="0.25">
      <c r="A1996" t="s">
        <v>1908</v>
      </c>
      <c r="I1996">
        <v>11.595402548779481</v>
      </c>
      <c r="J1996">
        <v>12.744242483747581</v>
      </c>
      <c r="K1996">
        <v>14.002680263444979</v>
      </c>
      <c r="L1996">
        <v>15.38332184782805</v>
      </c>
      <c r="M1996">
        <v>16.809946507447361</v>
      </c>
      <c r="N1996">
        <v>18.387722176592849</v>
      </c>
      <c r="O1996">
        <v>20.022715456093248</v>
      </c>
      <c r="P1996">
        <v>21.529040583802129</v>
      </c>
    </row>
    <row r="1997" spans="1:16" x14ac:dyDescent="0.25">
      <c r="A1997" t="s">
        <v>1909</v>
      </c>
      <c r="B1997">
        <v>1.3900169655494021E-2</v>
      </c>
      <c r="C1997">
        <v>2.7382205642528329E-2</v>
      </c>
      <c r="D1997">
        <v>8.394501392798917E-2</v>
      </c>
      <c r="E1997">
        <v>0.1149551702559015</v>
      </c>
      <c r="F1997">
        <v>0.13949339788514031</v>
      </c>
      <c r="G1997">
        <v>0.16496423423132081</v>
      </c>
      <c r="H1997">
        <v>0.19237826178634901</v>
      </c>
      <c r="I1997">
        <v>0.19356883514135501</v>
      </c>
      <c r="J1997">
        <v>0.19457042517228709</v>
      </c>
      <c r="K1997">
        <v>0.19258140445446639</v>
      </c>
      <c r="L1997">
        <v>9.0221585527784434E-2</v>
      </c>
      <c r="M1997">
        <v>3.406634668318983E-3</v>
      </c>
      <c r="N1997">
        <v>3.7385459496801329E-3</v>
      </c>
      <c r="O1997">
        <v>5.1961492551126582E-3</v>
      </c>
      <c r="P1997">
        <v>1.308395954605413E-2</v>
      </c>
    </row>
    <row r="1998" spans="1:16" x14ac:dyDescent="0.25">
      <c r="A1998" t="s">
        <v>1910</v>
      </c>
      <c r="B1998">
        <v>8.2726035700534349E-4</v>
      </c>
      <c r="C1998">
        <v>1.694494579656417E-3</v>
      </c>
      <c r="D1998">
        <v>2.7850895181790801E-3</v>
      </c>
      <c r="E1998">
        <v>3.9283871152783348E-3</v>
      </c>
      <c r="F1998">
        <v>5.1268491647166207E-3</v>
      </c>
      <c r="G1998">
        <v>6.3830458465458217E-3</v>
      </c>
      <c r="H1998">
        <v>7.699660122895584E-3</v>
      </c>
      <c r="I1998">
        <v>9.3097736903346821E-3</v>
      </c>
      <c r="J1998">
        <v>1.077125415025477E-2</v>
      </c>
      <c r="K1998">
        <v>1.206103088454101E-2</v>
      </c>
      <c r="L1998">
        <v>1.3796925183121599E-2</v>
      </c>
      <c r="M1998">
        <v>1.573027562763419E-2</v>
      </c>
      <c r="N1998">
        <v>1.4537520297839149E-2</v>
      </c>
      <c r="O1998">
        <v>1.1800047587051001E-2</v>
      </c>
      <c r="P1998">
        <v>2.2296224694850871E-2</v>
      </c>
    </row>
    <row r="1999" spans="1:16" x14ac:dyDescent="0.25">
      <c r="A1999" t="s">
        <v>1911</v>
      </c>
      <c r="I1999">
        <v>23.953784278417739</v>
      </c>
      <c r="J1999">
        <v>26.331316239350471</v>
      </c>
      <c r="K1999">
        <v>28.940330996155801</v>
      </c>
      <c r="L1999">
        <v>31.804719456764289</v>
      </c>
      <c r="M1999">
        <v>34.942619213508543</v>
      </c>
      <c r="N1999">
        <v>38.37136108933786</v>
      </c>
      <c r="O1999">
        <v>41.541192931266977</v>
      </c>
      <c r="P1999">
        <v>45.069152666205007</v>
      </c>
    </row>
    <row r="2000" spans="1:16" x14ac:dyDescent="0.25">
      <c r="A2000" t="s">
        <v>1912</v>
      </c>
      <c r="I2000">
        <v>2.412595796628644</v>
      </c>
      <c r="J2000">
        <v>2.6513012685746058</v>
      </c>
      <c r="K2000">
        <v>2.9127726098865452</v>
      </c>
      <c r="L2000">
        <v>3.1996917868290939</v>
      </c>
      <c r="M2000">
        <v>3.496335578757598</v>
      </c>
      <c r="N2000">
        <v>3.8243556202941891</v>
      </c>
      <c r="O2000">
        <v>4.164310357424875</v>
      </c>
      <c r="P2000">
        <v>4.4775586731535366</v>
      </c>
    </row>
    <row r="2001" spans="1:16" x14ac:dyDescent="0.25">
      <c r="A2001" t="s">
        <v>1913</v>
      </c>
      <c r="B2001">
        <v>4.6177410889294037E-4</v>
      </c>
      <c r="C2001">
        <v>9.4277623961549638E-4</v>
      </c>
      <c r="D2001">
        <v>1.616889132526078E-3</v>
      </c>
      <c r="E2001">
        <v>2.3202510212707501E-3</v>
      </c>
      <c r="F2001">
        <v>3.0541070058673538E-3</v>
      </c>
      <c r="G2001">
        <v>3.819745597378031E-3</v>
      </c>
      <c r="H2001">
        <v>4.6185072287239686E-3</v>
      </c>
      <c r="I2001">
        <v>5.6702467788491244E-3</v>
      </c>
      <c r="J2001">
        <v>6.5782322287952456E-3</v>
      </c>
      <c r="K2001">
        <v>7.2227013837707979E-3</v>
      </c>
      <c r="L2001">
        <v>5.9238656400921299E-3</v>
      </c>
      <c r="M2001">
        <v>3.2076847419763941E-3</v>
      </c>
      <c r="N2001">
        <v>3.5794420706013368E-3</v>
      </c>
      <c r="O2001">
        <v>4.9630192551219868E-3</v>
      </c>
      <c r="P2001">
        <v>1.2083734440990659E-2</v>
      </c>
    </row>
    <row r="2002" spans="1:16" x14ac:dyDescent="0.25">
      <c r="A2002" t="s">
        <v>1914</v>
      </c>
      <c r="B2002">
        <v>1.819124168376058E-2</v>
      </c>
      <c r="C2002">
        <v>3.4775070340104998E-2</v>
      </c>
      <c r="D2002">
        <v>5.6705914877733472E-2</v>
      </c>
      <c r="E2002">
        <v>7.4619019551665958E-2</v>
      </c>
      <c r="F2002">
        <v>9.1899927493821823E-2</v>
      </c>
      <c r="G2002">
        <v>0.1062536658145377</v>
      </c>
      <c r="H2002">
        <v>0.1189497328301502</v>
      </c>
      <c r="I2002">
        <v>0.1206196364613705</v>
      </c>
      <c r="J2002">
        <v>0.122123619357735</v>
      </c>
      <c r="K2002">
        <v>0.1234409724522328</v>
      </c>
      <c r="L2002">
        <v>0.1252090720256438</v>
      </c>
      <c r="M2002">
        <v>0.12370919840797689</v>
      </c>
      <c r="N2002">
        <v>5.7173465000288727E-2</v>
      </c>
      <c r="O2002">
        <v>1.20531930471195E-2</v>
      </c>
      <c r="P2002">
        <v>2.3189291112108379E-2</v>
      </c>
    </row>
    <row r="2003" spans="1:16" x14ac:dyDescent="0.25">
      <c r="A2003" t="s">
        <v>1915</v>
      </c>
      <c r="I2003">
        <v>247.73471011427091</v>
      </c>
      <c r="J2003">
        <v>272.33331908577168</v>
      </c>
      <c r="K2003">
        <v>299.32577009558418</v>
      </c>
      <c r="L2003">
        <v>328.95745282269348</v>
      </c>
      <c r="M2003">
        <v>361.41812668902543</v>
      </c>
      <c r="N2003">
        <v>396.88745444846779</v>
      </c>
      <c r="O2003">
        <v>429.63265941885783</v>
      </c>
      <c r="P2003">
        <v>466.1150498754368</v>
      </c>
    </row>
    <row r="2004" spans="1:16" x14ac:dyDescent="0.25">
      <c r="A2004" t="s">
        <v>1916</v>
      </c>
      <c r="I2004">
        <v>24.95473042393623</v>
      </c>
      <c r="J2004">
        <v>27.427128824163621</v>
      </c>
      <c r="K2004">
        <v>30.135377711199911</v>
      </c>
      <c r="L2004">
        <v>33.106640959501647</v>
      </c>
      <c r="M2004">
        <v>36.176454346389249</v>
      </c>
      <c r="N2004">
        <v>39.57175372157198</v>
      </c>
      <c r="O2004">
        <v>43.090011097535523</v>
      </c>
      <c r="P2004">
        <v>46.331441428489001</v>
      </c>
    </row>
    <row r="2005" spans="1:16" x14ac:dyDescent="0.25">
      <c r="A2005" t="s">
        <v>1917</v>
      </c>
      <c r="B2005">
        <v>1.8917567834927651E-2</v>
      </c>
      <c r="C2005">
        <v>3.7520708074585907E-2</v>
      </c>
      <c r="D2005">
        <v>0.1944594897137914</v>
      </c>
      <c r="E2005">
        <v>0.2473397007814466</v>
      </c>
      <c r="F2005">
        <v>0.29129133481363578</v>
      </c>
      <c r="G2005">
        <v>0.34618012444802948</v>
      </c>
      <c r="H2005">
        <v>0.43552110515760212</v>
      </c>
      <c r="I2005">
        <v>0.43671445512191842</v>
      </c>
      <c r="J2005">
        <v>0.43771840205297652</v>
      </c>
      <c r="K2005">
        <v>0.43472764248932172</v>
      </c>
      <c r="L2005">
        <v>0.2161639816932667</v>
      </c>
      <c r="M2005">
        <v>3.416694856688243E-3</v>
      </c>
      <c r="N2005">
        <v>3.7547545455978129E-3</v>
      </c>
      <c r="O2005">
        <v>5.2279713553312771E-3</v>
      </c>
      <c r="P2005">
        <v>1.329195162877723E-2</v>
      </c>
    </row>
    <row r="2006" spans="1:16" x14ac:dyDescent="0.25">
      <c r="A2006" t="s">
        <v>1918</v>
      </c>
      <c r="B2006">
        <v>8.2734819210165131E-4</v>
      </c>
      <c r="C2006">
        <v>1.6946804300249441E-3</v>
      </c>
      <c r="D2006">
        <v>2.7854018259400328E-3</v>
      </c>
      <c r="E2006">
        <v>3.928839897905519E-3</v>
      </c>
      <c r="F2006">
        <v>5.1274577880769676E-3</v>
      </c>
      <c r="G2006">
        <v>6.3838271314763306E-3</v>
      </c>
      <c r="H2006">
        <v>7.7006324576975307E-3</v>
      </c>
      <c r="I2006">
        <v>9.3109842750489277E-3</v>
      </c>
      <c r="J2006">
        <v>1.0772649473148989E-2</v>
      </c>
      <c r="K2006">
        <v>1.206256052762702E-2</v>
      </c>
      <c r="L2006">
        <v>1.3798658308740891E-2</v>
      </c>
      <c r="M2006">
        <v>1.5732282328562629E-2</v>
      </c>
      <c r="N2006">
        <v>1.453948364667715E-2</v>
      </c>
      <c r="O2006">
        <v>1.1801864413213859E-2</v>
      </c>
      <c r="P2006">
        <v>2.2303338046287001E-2</v>
      </c>
    </row>
    <row r="2007" spans="1:16" x14ac:dyDescent="0.25">
      <c r="A2007" t="s">
        <v>1919</v>
      </c>
      <c r="I2007">
        <v>24.099811019641479</v>
      </c>
      <c r="J2007">
        <v>26.491837977016981</v>
      </c>
      <c r="K2007">
        <v>29.116759264939631</v>
      </c>
      <c r="L2007">
        <v>31.998612224474439</v>
      </c>
      <c r="M2007">
        <v>35.155645847777713</v>
      </c>
      <c r="N2007">
        <v>38.605297978352077</v>
      </c>
      <c r="O2007">
        <v>41.794468365827043</v>
      </c>
      <c r="P2007">
        <v>45.343972693429492</v>
      </c>
    </row>
    <row r="2008" spans="1:16" x14ac:dyDescent="0.25">
      <c r="A2008" t="s">
        <v>1920</v>
      </c>
      <c r="I2008">
        <v>3.7088612642977972</v>
      </c>
      <c r="J2008">
        <v>4.0758224819682081</v>
      </c>
      <c r="K2008">
        <v>4.4777816972844908</v>
      </c>
      <c r="L2008">
        <v>4.9188629207718009</v>
      </c>
      <c r="M2008">
        <v>5.3748910940381727</v>
      </c>
      <c r="N2008">
        <v>5.8791594175613433</v>
      </c>
      <c r="O2008">
        <v>6.4017799676741483</v>
      </c>
      <c r="P2008">
        <v>6.8833691355035338</v>
      </c>
    </row>
    <row r="2009" spans="1:16" x14ac:dyDescent="0.25">
      <c r="A2009" t="s">
        <v>1921</v>
      </c>
      <c r="B2009">
        <v>4.7699318599398182E-4</v>
      </c>
      <c r="C2009">
        <v>9.748193355080632E-4</v>
      </c>
      <c r="D2009">
        <v>1.670381653766351E-3</v>
      </c>
      <c r="E2009">
        <v>2.3972997034785032E-3</v>
      </c>
      <c r="F2009">
        <v>3.156909321682866E-3</v>
      </c>
      <c r="G2009">
        <v>3.9505971456455461E-3</v>
      </c>
      <c r="H2009">
        <v>4.7798049448673878E-3</v>
      </c>
      <c r="I2009">
        <v>5.8679219846929703E-3</v>
      </c>
      <c r="J2009">
        <v>6.8024484510517706E-3</v>
      </c>
      <c r="K2009">
        <v>7.4605396041665696E-3</v>
      </c>
      <c r="L2009">
        <v>6.101803366783622E-3</v>
      </c>
      <c r="M2009">
        <v>3.2704979406932592E-3</v>
      </c>
      <c r="N2009">
        <v>3.6373075230897211E-3</v>
      </c>
      <c r="O2009">
        <v>5.0518079352233763E-3</v>
      </c>
      <c r="P2009">
        <v>1.2447243590749699E-2</v>
      </c>
    </row>
    <row r="2010" spans="1:16" x14ac:dyDescent="0.25">
      <c r="A2010" t="s">
        <v>1922</v>
      </c>
      <c r="B2010">
        <v>1.668378240561039E-2</v>
      </c>
      <c r="C2010">
        <v>3.1893730895893271E-2</v>
      </c>
      <c r="D2010">
        <v>5.344008471424793E-2</v>
      </c>
      <c r="E2010">
        <v>7.1148721277479413E-2</v>
      </c>
      <c r="F2010">
        <v>8.8135166371004825E-2</v>
      </c>
      <c r="G2010">
        <v>0.1023451361125734</v>
      </c>
      <c r="H2010">
        <v>0.1149987469664186</v>
      </c>
      <c r="I2010">
        <v>0.1166676326931379</v>
      </c>
      <c r="J2010">
        <v>0.11817066539968139</v>
      </c>
      <c r="K2010">
        <v>0.1194871910320522</v>
      </c>
      <c r="L2010">
        <v>0.121253581978212</v>
      </c>
      <c r="M2010">
        <v>0.12005265681863581</v>
      </c>
      <c r="N2010">
        <v>5.6669762285323333E-2</v>
      </c>
      <c r="O2010">
        <v>1.203684261783242E-2</v>
      </c>
      <c r="P2010">
        <v>2.3099256766445319E-2</v>
      </c>
    </row>
    <row r="2011" spans="1:16" x14ac:dyDescent="0.25">
      <c r="A2011" t="s">
        <v>1923</v>
      </c>
      <c r="I2011">
        <v>136.57315534851011</v>
      </c>
      <c r="J2011">
        <v>150.13410629186731</v>
      </c>
      <c r="K2011">
        <v>165.01481214219729</v>
      </c>
      <c r="L2011">
        <v>181.35049720426821</v>
      </c>
      <c r="M2011">
        <v>199.24580387163559</v>
      </c>
      <c r="N2011">
        <v>218.79981097033669</v>
      </c>
      <c r="O2011">
        <v>236.86452780937569</v>
      </c>
      <c r="P2011">
        <v>256.97933169353928</v>
      </c>
    </row>
    <row r="2012" spans="1:16" x14ac:dyDescent="0.25">
      <c r="A2012" t="s">
        <v>1924</v>
      </c>
      <c r="I2012">
        <v>21.02061063239146</v>
      </c>
      <c r="J2012">
        <v>23.103243091177379</v>
      </c>
      <c r="K2012">
        <v>25.384550171901701</v>
      </c>
      <c r="L2012">
        <v>27.887416674783289</v>
      </c>
      <c r="M2012">
        <v>30.473413577220729</v>
      </c>
      <c r="N2012">
        <v>33.333548359965867</v>
      </c>
      <c r="O2012">
        <v>36.297321013597539</v>
      </c>
      <c r="P2012">
        <v>39.027943304104333</v>
      </c>
    </row>
    <row r="2013" spans="1:16" x14ac:dyDescent="0.25">
      <c r="A2013" t="s">
        <v>1925</v>
      </c>
      <c r="B2013">
        <v>1.7802314679543341E-2</v>
      </c>
      <c r="C2013">
        <v>3.5239819847761797E-2</v>
      </c>
      <c r="D2013">
        <v>0.13970059321452211</v>
      </c>
      <c r="E2013">
        <v>0.18548113360007551</v>
      </c>
      <c r="F2013">
        <v>0.22980324293243079</v>
      </c>
      <c r="G2013">
        <v>0.28547650080267528</v>
      </c>
      <c r="H2013">
        <v>0.37741716624534838</v>
      </c>
      <c r="I2013">
        <v>0.37861005831116118</v>
      </c>
      <c r="J2013">
        <v>0.37961361801733062</v>
      </c>
      <c r="K2013">
        <v>0.37684562436264962</v>
      </c>
      <c r="L2013">
        <v>0.206276450037855</v>
      </c>
      <c r="M2013">
        <v>3.4150728911945599E-3</v>
      </c>
      <c r="N2013">
        <v>3.7521552117693829E-3</v>
      </c>
      <c r="O2013">
        <v>5.2228346822141437E-3</v>
      </c>
      <c r="P2013">
        <v>1.3256901857793119E-2</v>
      </c>
    </row>
    <row r="2014" spans="1:16" x14ac:dyDescent="0.25">
      <c r="A2014" t="s">
        <v>1926</v>
      </c>
    </row>
    <row r="2015" spans="1:16" x14ac:dyDescent="0.25">
      <c r="A2015" t="s">
        <v>1927</v>
      </c>
    </row>
    <row r="2016" spans="1:16" x14ac:dyDescent="0.25">
      <c r="A2016" t="s">
        <v>1928</v>
      </c>
    </row>
    <row r="2017" spans="1:16" x14ac:dyDescent="0.25">
      <c r="A2017" t="s">
        <v>1929</v>
      </c>
    </row>
    <row r="2018" spans="1:16" x14ac:dyDescent="0.25">
      <c r="A2018" t="s">
        <v>1930</v>
      </c>
      <c r="B2018">
        <v>8.0629117649258786E-3</v>
      </c>
      <c r="C2018">
        <v>1.5419066822574819E-2</v>
      </c>
      <c r="D2018">
        <v>2.5224630662999181E-2</v>
      </c>
      <c r="E2018">
        <v>3.407302766620781E-2</v>
      </c>
      <c r="F2018">
        <v>4.2218715331720308E-2</v>
      </c>
      <c r="G2018">
        <v>4.9187215080053907E-2</v>
      </c>
      <c r="H2018">
        <v>5.5236446768300099E-2</v>
      </c>
      <c r="I2018">
        <v>5.6884545114580749E-2</v>
      </c>
      <c r="J2018">
        <v>5.8368083167569473E-2</v>
      </c>
      <c r="K2018">
        <v>5.9667556312633478E-2</v>
      </c>
      <c r="L2018">
        <v>6.1399845802553983E-2</v>
      </c>
      <c r="M2018">
        <v>6.1873415792297902E-2</v>
      </c>
      <c r="N2018">
        <v>3.2861102397071032E-2</v>
      </c>
      <c r="O2018">
        <v>1.1724503844797819E-2</v>
      </c>
      <c r="P2018">
        <v>2.1729848978584189E-2</v>
      </c>
    </row>
    <row r="2019" spans="1:16" x14ac:dyDescent="0.25">
      <c r="A2019" t="s">
        <v>1931</v>
      </c>
      <c r="I2019">
        <v>12.6655257582605</v>
      </c>
      <c r="J2019">
        <v>13.923150240021259</v>
      </c>
      <c r="K2019">
        <v>15.303172419936031</v>
      </c>
      <c r="L2019">
        <v>16.818125032495171</v>
      </c>
      <c r="M2019">
        <v>18.477714216033231</v>
      </c>
      <c r="N2019">
        <v>20.291122815052049</v>
      </c>
      <c r="O2019">
        <v>21.967668149185979</v>
      </c>
      <c r="P2019">
        <v>23.833257012564889</v>
      </c>
    </row>
    <row r="2020" spans="1:16" x14ac:dyDescent="0.25">
      <c r="A2020" t="s">
        <v>1932</v>
      </c>
      <c r="I2020">
        <v>1.2934463741084301</v>
      </c>
      <c r="J2020">
        <v>1.4215950035415099</v>
      </c>
      <c r="K2020">
        <v>1.561969028863315</v>
      </c>
      <c r="L2020">
        <v>1.7159738736741299</v>
      </c>
      <c r="M2020">
        <v>1.875122165647777</v>
      </c>
      <c r="N2020">
        <v>2.0511206457018578</v>
      </c>
      <c r="O2020">
        <v>2.233502855014275</v>
      </c>
      <c r="P2020">
        <v>2.401509919919842</v>
      </c>
    </row>
    <row r="2021" spans="1:16" x14ac:dyDescent="0.25">
      <c r="A2021" t="s">
        <v>1933</v>
      </c>
      <c r="B2021">
        <v>3.6116030923010601E-3</v>
      </c>
      <c r="C2021">
        <v>6.9088630182590153E-3</v>
      </c>
      <c r="D2021">
        <v>1.074528702826456E-2</v>
      </c>
      <c r="E2021">
        <v>1.374171570468089E-2</v>
      </c>
      <c r="F2021">
        <v>1.6375646009276539E-2</v>
      </c>
      <c r="G2021">
        <v>1.8636443916810821E-2</v>
      </c>
      <c r="H2021">
        <v>2.053062820514465E-2</v>
      </c>
      <c r="I2021">
        <v>2.1682432058758021E-2</v>
      </c>
      <c r="J2021">
        <v>2.2651102822108311E-2</v>
      </c>
      <c r="K2021">
        <v>2.2695530733528129E-2</v>
      </c>
      <c r="L2021">
        <v>1.1106761989621929E-2</v>
      </c>
      <c r="M2021">
        <v>3.2776827355837411E-3</v>
      </c>
      <c r="N2021">
        <v>3.5478699819733749E-3</v>
      </c>
      <c r="O2021">
        <v>4.8493798552550673E-3</v>
      </c>
      <c r="P2021">
        <v>1.1496842695699651E-2</v>
      </c>
    </row>
    <row r="2022" spans="1:16" x14ac:dyDescent="0.25">
      <c r="A2022" t="s">
        <v>1934</v>
      </c>
      <c r="B2022">
        <v>8.4193444397965482E-4</v>
      </c>
      <c r="C2022">
        <v>1.7254454674984869E-3</v>
      </c>
      <c r="D2022">
        <v>2.8369950482294861E-3</v>
      </c>
      <c r="E2022">
        <v>4.0034297036413676E-3</v>
      </c>
      <c r="F2022">
        <v>5.2274216674269517E-3</v>
      </c>
      <c r="G2022">
        <v>6.5117696280800382E-3</v>
      </c>
      <c r="H2022">
        <v>7.8594043912721956E-3</v>
      </c>
      <c r="I2022">
        <v>9.5081249805638417E-3</v>
      </c>
      <c r="J2022">
        <v>1.099743841390529E-2</v>
      </c>
      <c r="K2022">
        <v>1.2305776362379129E-2</v>
      </c>
      <c r="L2022">
        <v>1.406470836826044E-2</v>
      </c>
      <c r="M2022">
        <v>1.602451314732703E-2</v>
      </c>
      <c r="N2022">
        <v>1.4796403516093759E-2</v>
      </c>
      <c r="O2022">
        <v>1.1987078648895271E-2</v>
      </c>
      <c r="P2022">
        <v>2.2978456919771961E-2</v>
      </c>
    </row>
    <row r="2023" spans="1:16" x14ac:dyDescent="0.25">
      <c r="A2023" t="s">
        <v>1935</v>
      </c>
      <c r="I2023">
        <v>87.133707920350076</v>
      </c>
      <c r="J2023">
        <v>95.781940941943034</v>
      </c>
      <c r="K2023">
        <v>105.2721283102193</v>
      </c>
      <c r="L2023">
        <v>115.6912615271094</v>
      </c>
      <c r="M2023">
        <v>127.1053067949839</v>
      </c>
      <c r="N2023">
        <v>139.57733300156909</v>
      </c>
      <c r="O2023">
        <v>151.10332815502369</v>
      </c>
      <c r="P2023">
        <v>163.93630121948809</v>
      </c>
    </row>
    <row r="2024" spans="1:16" x14ac:dyDescent="0.25">
      <c r="A2024" t="s">
        <v>1936</v>
      </c>
      <c r="I2024">
        <v>3.9123949158084659</v>
      </c>
      <c r="J2024">
        <v>4.2994527886945724</v>
      </c>
      <c r="K2024">
        <v>4.7234158391954786</v>
      </c>
      <c r="L2024">
        <v>5.1886307593839129</v>
      </c>
      <c r="M2024">
        <v>5.669630705500329</v>
      </c>
      <c r="N2024">
        <v>6.2014998589284751</v>
      </c>
      <c r="O2024">
        <v>6.7527147283335633</v>
      </c>
      <c r="P2024">
        <v>7.2606176900662422</v>
      </c>
    </row>
    <row r="2025" spans="1:16" x14ac:dyDescent="0.25">
      <c r="A2025" t="s">
        <v>1937</v>
      </c>
      <c r="B2025">
        <v>4.7012129609364271E-4</v>
      </c>
      <c r="C2025">
        <v>9.6032340815129522E-4</v>
      </c>
      <c r="D2025">
        <v>1.646042084105613E-3</v>
      </c>
      <c r="E2025">
        <v>2.3621290632720479E-3</v>
      </c>
      <c r="F2025">
        <v>3.1098712018904641E-3</v>
      </c>
      <c r="G2025">
        <v>3.890602763068201E-3</v>
      </c>
      <c r="H2025">
        <v>4.7057113881264524E-3</v>
      </c>
      <c r="I2025">
        <v>5.77706601440953E-3</v>
      </c>
      <c r="J2025">
        <v>6.6997576614553954E-3</v>
      </c>
      <c r="K2025">
        <v>7.3521525541927436E-3</v>
      </c>
      <c r="L2025">
        <v>6.0230188468381714E-3</v>
      </c>
      <c r="M2025">
        <v>3.2502788554010799E-3</v>
      </c>
      <c r="N2025">
        <v>3.6311597434989578E-3</v>
      </c>
      <c r="O2025">
        <v>5.0514345247505213E-3</v>
      </c>
      <c r="P2025">
        <v>1.246773558413662E-2</v>
      </c>
    </row>
    <row r="2026" spans="1:16" x14ac:dyDescent="0.25">
      <c r="A2026" t="s">
        <v>1938</v>
      </c>
      <c r="B2026">
        <v>2.1693746570082169E-2</v>
      </c>
      <c r="C2026">
        <v>4.1440469408472458E-2</v>
      </c>
      <c r="D2026">
        <v>6.328947627997214E-2</v>
      </c>
      <c r="E2026">
        <v>8.160550421510844E-2</v>
      </c>
      <c r="F2026">
        <v>9.9101427224178917E-2</v>
      </c>
      <c r="G2026">
        <v>0.1135924238295056</v>
      </c>
      <c r="H2026">
        <v>0.12632601152536599</v>
      </c>
      <c r="I2026">
        <v>0.12799677786495331</v>
      </c>
      <c r="J2026">
        <v>0.1295015669520731</v>
      </c>
      <c r="K2026">
        <v>0.13081962233600461</v>
      </c>
      <c r="L2026">
        <v>0.13258918276644191</v>
      </c>
      <c r="M2026">
        <v>0.1303909907666865</v>
      </c>
      <c r="N2026">
        <v>5.7603921700330671E-2</v>
      </c>
      <c r="O2026">
        <v>1.206734993016219E-2</v>
      </c>
      <c r="P2026">
        <v>2.3270761792944489E-2</v>
      </c>
    </row>
    <row r="2027" spans="1:16" x14ac:dyDescent="0.25">
      <c r="A2027" t="s">
        <v>1939</v>
      </c>
      <c r="I2027">
        <v>810.48012387955669</v>
      </c>
      <c r="J2027">
        <v>890.95625797906871</v>
      </c>
      <c r="K2027">
        <v>979.26228498662545</v>
      </c>
      <c r="L2027">
        <v>1076.202461569078</v>
      </c>
      <c r="M2027">
        <v>1182.3968969227781</v>
      </c>
      <c r="N2027">
        <v>1298.4330798470619</v>
      </c>
      <c r="O2027">
        <v>1405.176563918187</v>
      </c>
      <c r="P2027">
        <v>1524.4638716004499</v>
      </c>
    </row>
    <row r="2028" spans="1:16" x14ac:dyDescent="0.25">
      <c r="A2028" t="s">
        <v>1940</v>
      </c>
      <c r="I2028">
        <v>36.396183177710682</v>
      </c>
      <c r="J2028">
        <v>40.002049752761579</v>
      </c>
      <c r="K2028">
        <v>43.951852448949573</v>
      </c>
      <c r="L2028">
        <v>48.285240395602933</v>
      </c>
      <c r="M2028">
        <v>52.761817412243367</v>
      </c>
      <c r="N2028">
        <v>57.713295729367097</v>
      </c>
      <c r="O2028">
        <v>62.843791397788053</v>
      </c>
      <c r="P2028">
        <v>67.570388227123999</v>
      </c>
    </row>
    <row r="2029" spans="1:16" x14ac:dyDescent="0.25">
      <c r="A2029" t="s">
        <v>1941</v>
      </c>
      <c r="B2029">
        <v>2.1479504727694901E-2</v>
      </c>
      <c r="C2029">
        <v>4.2703858885275781E-2</v>
      </c>
      <c r="D2029">
        <v>0.26759484887723889</v>
      </c>
      <c r="E2029">
        <v>0.32924556009801409</v>
      </c>
      <c r="F2029">
        <v>0.38219427755384511</v>
      </c>
      <c r="G2029">
        <v>0.45288585104977003</v>
      </c>
      <c r="H2029">
        <v>0.61219931598347288</v>
      </c>
      <c r="I2029">
        <v>0.61339340524183417</v>
      </c>
      <c r="J2029">
        <v>0.6143979786313194</v>
      </c>
      <c r="K2029">
        <v>0.61089529388625563</v>
      </c>
      <c r="L2029">
        <v>0.32127820411425628</v>
      </c>
      <c r="M2029">
        <v>3.4194000306546619E-3</v>
      </c>
      <c r="N2029">
        <v>3.759163366271545E-3</v>
      </c>
      <c r="O2029">
        <v>5.2367270091543683E-3</v>
      </c>
      <c r="P2029">
        <v>1.335313190069647E-2</v>
      </c>
    </row>
    <row r="2030" spans="1:16" x14ac:dyDescent="0.25">
      <c r="A2030" t="s">
        <v>1942</v>
      </c>
      <c r="B2030">
        <v>8.149556647471586E-4</v>
      </c>
      <c r="C2030">
        <v>1.6686695053756691E-3</v>
      </c>
      <c r="D2030">
        <v>2.7423366390274808E-3</v>
      </c>
      <c r="E2030">
        <v>3.8671245988855778E-3</v>
      </c>
      <c r="F2030">
        <v>5.0453642407841202E-3</v>
      </c>
      <c r="G2030">
        <v>6.279485847408302E-3</v>
      </c>
      <c r="H2030">
        <v>7.5720231139031176E-3</v>
      </c>
      <c r="I2030">
        <v>9.1530496688020102E-3</v>
      </c>
      <c r="J2030">
        <v>1.0593501740055361E-2</v>
      </c>
      <c r="K2030">
        <v>1.186926463636432E-2</v>
      </c>
      <c r="L2030">
        <v>1.3589258477183711E-2</v>
      </c>
      <c r="M2030">
        <v>1.5506501720937911E-2</v>
      </c>
      <c r="N2030">
        <v>1.435099010155089E-2</v>
      </c>
      <c r="O2030">
        <v>1.168284772897735E-2</v>
      </c>
      <c r="P2030">
        <v>2.194988006157432E-2</v>
      </c>
    </row>
    <row r="2031" spans="1:16" x14ac:dyDescent="0.25">
      <c r="A2031" t="s">
        <v>1943</v>
      </c>
      <c r="I2031">
        <v>16.461833719375861</v>
      </c>
      <c r="J2031">
        <v>18.09573702663371</v>
      </c>
      <c r="K2031">
        <v>19.888718510166779</v>
      </c>
      <c r="L2031">
        <v>21.857200951769531</v>
      </c>
      <c r="M2031">
        <v>24.0136490640886</v>
      </c>
      <c r="N2031">
        <v>26.36997461056551</v>
      </c>
      <c r="O2031">
        <v>28.548480413799709</v>
      </c>
      <c r="P2031">
        <v>30.973048141452129</v>
      </c>
    </row>
    <row r="2032" spans="1:16" x14ac:dyDescent="0.25">
      <c r="A2032" t="s">
        <v>1944</v>
      </c>
      <c r="I2032">
        <v>1.7025018463985599</v>
      </c>
      <c r="J2032">
        <v>1.870942864541324</v>
      </c>
      <c r="K2032">
        <v>2.0554470556512721</v>
      </c>
      <c r="L2032">
        <v>2.2579069324818901</v>
      </c>
      <c r="M2032">
        <v>2.4672346650087418</v>
      </c>
      <c r="N2032">
        <v>2.6987007128289622</v>
      </c>
      <c r="O2032">
        <v>2.9385887512998958</v>
      </c>
      <c r="P2032">
        <v>3.1596290986240381</v>
      </c>
    </row>
    <row r="2033" spans="1:16" x14ac:dyDescent="0.25">
      <c r="A2033" t="s">
        <v>1945</v>
      </c>
      <c r="B2033">
        <v>4.4329007110405162E-4</v>
      </c>
      <c r="C2033">
        <v>9.0411257096006817E-4</v>
      </c>
      <c r="D2033">
        <v>1.5534505068510839E-3</v>
      </c>
      <c r="E2033">
        <v>2.229599947523826E-3</v>
      </c>
      <c r="F2033">
        <v>2.9337764742560922E-3</v>
      </c>
      <c r="G2033">
        <v>3.6672272265090931E-3</v>
      </c>
      <c r="H2033">
        <v>4.4312475726891627E-3</v>
      </c>
      <c r="I2033">
        <v>5.4427832909896522E-3</v>
      </c>
      <c r="J2033">
        <v>6.3196143931301156E-3</v>
      </c>
      <c r="K2033">
        <v>6.9470508685412361E-3</v>
      </c>
      <c r="L2033">
        <v>5.7171392697438587E-3</v>
      </c>
      <c r="M2033">
        <v>3.1325493969718422E-3</v>
      </c>
      <c r="N2033">
        <v>3.5134211092131178E-3</v>
      </c>
      <c r="O2033">
        <v>4.8680587416654562E-3</v>
      </c>
      <c r="P2033">
        <v>1.1743755206462279E-2</v>
      </c>
    </row>
    <row r="2034" spans="1:16" x14ac:dyDescent="0.25">
      <c r="A2034" t="s">
        <v>1946</v>
      </c>
      <c r="B2034">
        <v>1.6548550388754531E-2</v>
      </c>
      <c r="C2034">
        <v>3.1628573356090837E-2</v>
      </c>
      <c r="D2034">
        <v>5.2572934468611852E-2</v>
      </c>
      <c r="E2034">
        <v>6.9906725545782838E-2</v>
      </c>
      <c r="F2034">
        <v>8.647861375912741E-2</v>
      </c>
      <c r="G2034">
        <v>0.1004588403669395</v>
      </c>
      <c r="H2034">
        <v>0.1130633276504258</v>
      </c>
      <c r="I2034">
        <v>0.11473152127786999</v>
      </c>
      <c r="J2034">
        <v>0.1162339060823965</v>
      </c>
      <c r="K2034">
        <v>0.11754986671451539</v>
      </c>
      <c r="L2034">
        <v>0.1193150905048789</v>
      </c>
      <c r="M2034">
        <v>0.1181394733614284</v>
      </c>
      <c r="N2034">
        <v>5.5910338158569703E-2</v>
      </c>
      <c r="O2034">
        <v>1.202563825908938E-2</v>
      </c>
      <c r="P2034">
        <v>2.303961989837864E-2</v>
      </c>
    </row>
    <row r="2035" spans="1:16" x14ac:dyDescent="0.25">
      <c r="A2035" t="s">
        <v>1947</v>
      </c>
      <c r="I2035">
        <v>104.44854497921681</v>
      </c>
      <c r="J2035">
        <v>114.8196996202329</v>
      </c>
      <c r="K2035">
        <v>126.2001907530956</v>
      </c>
      <c r="L2035">
        <v>138.69342244074579</v>
      </c>
      <c r="M2035">
        <v>152.37941701544881</v>
      </c>
      <c r="N2035">
        <v>167.33393303054109</v>
      </c>
      <c r="O2035">
        <v>181.1521740393091</v>
      </c>
      <c r="P2035">
        <v>196.53604573225761</v>
      </c>
    </row>
    <row r="2036" spans="1:16" x14ac:dyDescent="0.25">
      <c r="A2036" t="s">
        <v>1948</v>
      </c>
      <c r="I2036">
        <v>10.80363670812646</v>
      </c>
      <c r="J2036">
        <v>11.873999666347739</v>
      </c>
      <c r="K2036">
        <v>13.04647360303607</v>
      </c>
      <c r="L2036">
        <v>14.33281553916475</v>
      </c>
      <c r="M2036">
        <v>15.662015173467021</v>
      </c>
      <c r="N2036">
        <v>17.132032796605149</v>
      </c>
      <c r="O2036">
        <v>18.65535459737924</v>
      </c>
      <c r="P2036">
        <v>20.05876225968694</v>
      </c>
    </row>
    <row r="2037" spans="1:16" x14ac:dyDescent="0.25">
      <c r="A2037" t="s">
        <v>1949</v>
      </c>
      <c r="B2037">
        <v>1.41073617724367E-2</v>
      </c>
      <c r="C2037">
        <v>2.7789260818435819E-2</v>
      </c>
      <c r="D2037">
        <v>8.1093889882426926E-2</v>
      </c>
      <c r="E2037">
        <v>0.1108321314047464</v>
      </c>
      <c r="F2037">
        <v>0.13912477851121069</v>
      </c>
      <c r="G2037">
        <v>0.16948564916312489</v>
      </c>
      <c r="H2037">
        <v>0.2039702200849455</v>
      </c>
      <c r="I2037">
        <v>0.20516031258183831</v>
      </c>
      <c r="J2037">
        <v>0.20616150036383199</v>
      </c>
      <c r="K2037">
        <v>0.20413075306528461</v>
      </c>
      <c r="L2037">
        <v>0.10229478621431699</v>
      </c>
      <c r="M2037">
        <v>3.4050918727553578E-3</v>
      </c>
      <c r="N2037">
        <v>3.7361963813266662E-3</v>
      </c>
      <c r="O2037">
        <v>5.1916144107316898E-3</v>
      </c>
      <c r="P2037">
        <v>1.305593377267409E-2</v>
      </c>
    </row>
    <row r="2038" spans="1:16" x14ac:dyDescent="0.25">
      <c r="A2038" t="s">
        <v>1950</v>
      </c>
      <c r="B2038">
        <v>8.3708318150520667E-4</v>
      </c>
      <c r="C2038">
        <v>1.715186783569447E-3</v>
      </c>
      <c r="D2038">
        <v>2.8196905949347041E-3</v>
      </c>
      <c r="E2038">
        <v>3.9783068692206E-3</v>
      </c>
      <c r="F2038">
        <v>5.1936284731680851E-3</v>
      </c>
      <c r="G2038">
        <v>6.4683673005807626E-3</v>
      </c>
      <c r="H2038">
        <v>7.8053593423578413E-3</v>
      </c>
      <c r="I2038">
        <v>9.4406682069225634E-3</v>
      </c>
      <c r="J2038">
        <v>1.0920257740628899E-2</v>
      </c>
      <c r="K2038">
        <v>1.2222055844622701E-2</v>
      </c>
      <c r="L2038">
        <v>1.397239082843958E-2</v>
      </c>
      <c r="M2038">
        <v>1.5921675170773902E-2</v>
      </c>
      <c r="N2038">
        <v>1.4702832168556839E-2</v>
      </c>
      <c r="O2038">
        <v>1.191383656601647E-2</v>
      </c>
      <c r="P2038">
        <v>2.2685229170013411E-2</v>
      </c>
    </row>
    <row r="2039" spans="1:16" x14ac:dyDescent="0.25">
      <c r="A2039" t="s">
        <v>1951</v>
      </c>
      <c r="I2039">
        <v>42.692505416777593</v>
      </c>
      <c r="J2039">
        <v>46.929951276269911</v>
      </c>
      <c r="K2039">
        <v>51.579964725167137</v>
      </c>
      <c r="L2039">
        <v>56.685129617915251</v>
      </c>
      <c r="M2039">
        <v>62.277772214247989</v>
      </c>
      <c r="N2039">
        <v>68.388782945299482</v>
      </c>
      <c r="O2039">
        <v>74.037711129167661</v>
      </c>
      <c r="P2039">
        <v>80.325502749176266</v>
      </c>
    </row>
    <row r="2040" spans="1:16" x14ac:dyDescent="0.25">
      <c r="A2040" t="s">
        <v>1952</v>
      </c>
      <c r="I2040">
        <v>4.1928044911022129</v>
      </c>
      <c r="J2040">
        <v>4.6076477247266512</v>
      </c>
      <c r="K2040">
        <v>5.0620553558001493</v>
      </c>
      <c r="L2040">
        <v>5.5606885870975908</v>
      </c>
      <c r="M2040">
        <v>6.076213972597766</v>
      </c>
      <c r="N2040">
        <v>6.6462733279522608</v>
      </c>
      <c r="O2040">
        <v>7.2370738792765588</v>
      </c>
      <c r="P2040">
        <v>7.7814773593434508</v>
      </c>
    </row>
    <row r="2041" spans="1:16" x14ac:dyDescent="0.25">
      <c r="A2041" t="s">
        <v>1953</v>
      </c>
      <c r="B2041">
        <v>4.8068784616559759E-4</v>
      </c>
      <c r="C2041">
        <v>9.8263000690714431E-4</v>
      </c>
      <c r="D2041">
        <v>1.683578416444938E-3</v>
      </c>
      <c r="E2041">
        <v>2.4164233014916658E-3</v>
      </c>
      <c r="F2041">
        <v>3.1825316238508722E-3</v>
      </c>
      <c r="G2041">
        <v>3.9833231012701151E-3</v>
      </c>
      <c r="H2041">
        <v>4.8202738883124738E-3</v>
      </c>
      <c r="I2041">
        <v>5.9178314561261136E-3</v>
      </c>
      <c r="J2041">
        <v>6.858966902640538E-3</v>
      </c>
      <c r="K2041">
        <v>7.5203113181354937E-3</v>
      </c>
      <c r="L2041">
        <v>6.1463703670337063E-3</v>
      </c>
      <c r="M2041">
        <v>3.285351370773223E-3</v>
      </c>
      <c r="N2041">
        <v>3.6502135773776429E-3</v>
      </c>
      <c r="O2041">
        <v>5.0714667423727953E-3</v>
      </c>
      <c r="P2041">
        <v>1.253282157851328E-2</v>
      </c>
    </row>
    <row r="2042" spans="1:16" x14ac:dyDescent="0.25">
      <c r="A2042" t="s">
        <v>1954</v>
      </c>
      <c r="B2042">
        <v>1.8919752809556101E-2</v>
      </c>
      <c r="C2042">
        <v>3.6164493790755953E-2</v>
      </c>
      <c r="D2042">
        <v>5.8049239116990427E-2</v>
      </c>
      <c r="E2042">
        <v>7.6040632733902033E-2</v>
      </c>
      <c r="F2042">
        <v>9.3343142256965314E-2</v>
      </c>
      <c r="G2042">
        <v>0.10772766174444939</v>
      </c>
      <c r="H2042">
        <v>0.1204358753579402</v>
      </c>
      <c r="I2042">
        <v>0.1221060560014666</v>
      </c>
      <c r="J2042">
        <v>0.1236102976937192</v>
      </c>
      <c r="K2042">
        <v>0.12492787662261461</v>
      </c>
      <c r="L2042">
        <v>0.12669644693456031</v>
      </c>
      <c r="M2042">
        <v>0.1250515741481055</v>
      </c>
      <c r="N2042">
        <v>5.724829157401494E-2</v>
      </c>
      <c r="O2042">
        <v>1.205774582945964E-2</v>
      </c>
      <c r="P2042">
        <v>2.3215314343652479E-2</v>
      </c>
    </row>
    <row r="2043" spans="1:16" x14ac:dyDescent="0.25">
      <c r="A2043" t="s">
        <v>1955</v>
      </c>
      <c r="I2043">
        <v>320.53294417092422</v>
      </c>
      <c r="J2043">
        <v>352.35988878991009</v>
      </c>
      <c r="K2043">
        <v>387.2840379966471</v>
      </c>
      <c r="L2043">
        <v>425.62297158555862</v>
      </c>
      <c r="M2043">
        <v>467.62213124421118</v>
      </c>
      <c r="N2043">
        <v>513.51392292851403</v>
      </c>
      <c r="O2043">
        <v>555.86178782843933</v>
      </c>
      <c r="P2043">
        <v>603.06097963962839</v>
      </c>
    </row>
    <row r="2044" spans="1:16" x14ac:dyDescent="0.25">
      <c r="A2044" t="s">
        <v>1956</v>
      </c>
      <c r="I2044">
        <v>31.483092895609602</v>
      </c>
      <c r="J2044">
        <v>34.602272951810697</v>
      </c>
      <c r="K2044">
        <v>38.018994712754733</v>
      </c>
      <c r="L2044">
        <v>41.767551349712363</v>
      </c>
      <c r="M2044">
        <v>45.640190179100067</v>
      </c>
      <c r="N2044">
        <v>49.923590804883133</v>
      </c>
      <c r="O2044">
        <v>54.362015524285368</v>
      </c>
      <c r="P2044">
        <v>58.451273106865401</v>
      </c>
    </row>
    <row r="2045" spans="1:16" x14ac:dyDescent="0.25">
      <c r="A2045" t="s">
        <v>1957</v>
      </c>
      <c r="B2045">
        <v>2.0626637497279731E-2</v>
      </c>
      <c r="C2045">
        <v>4.0966703574973527E-2</v>
      </c>
      <c r="D2045">
        <v>0.22600903280068371</v>
      </c>
      <c r="E2045">
        <v>0.28370660639082917</v>
      </c>
      <c r="F2045">
        <v>0.33562686786525259</v>
      </c>
      <c r="G2045">
        <v>0.40440321197465939</v>
      </c>
      <c r="H2045">
        <v>0.55149666051404589</v>
      </c>
      <c r="I2045">
        <v>0.55269051016853932</v>
      </c>
      <c r="J2045">
        <v>0.55369488167509684</v>
      </c>
      <c r="K2045">
        <v>0.55036262246730983</v>
      </c>
      <c r="L2045">
        <v>0.29735710393474929</v>
      </c>
      <c r="M2045">
        <v>3.4185431534789501E-3</v>
      </c>
      <c r="N2045">
        <v>3.757771112961271E-3</v>
      </c>
      <c r="O2045">
        <v>5.2339507341958727E-3</v>
      </c>
      <c r="P2045">
        <v>1.333347693211197E-2</v>
      </c>
    </row>
    <row r="2046" spans="1:16" x14ac:dyDescent="0.25">
      <c r="A2046" t="s">
        <v>1958</v>
      </c>
      <c r="B2046">
        <v>8.1147554029444317E-4</v>
      </c>
      <c r="C2046">
        <v>1.661416050369036E-3</v>
      </c>
      <c r="D2046">
        <v>2.7305024865725948E-3</v>
      </c>
      <c r="E2046">
        <v>3.8503536579428291E-3</v>
      </c>
      <c r="F2046">
        <v>5.0232761736819266E-3</v>
      </c>
      <c r="G2046">
        <v>6.2516747282142654E-3</v>
      </c>
      <c r="H2046">
        <v>7.5380560403083222E-3</v>
      </c>
      <c r="I2046">
        <v>9.1119043108505837E-3</v>
      </c>
      <c r="J2046">
        <v>1.0547490041783141E-2</v>
      </c>
      <c r="K2046">
        <v>1.182032205447151E-2</v>
      </c>
      <c r="L2046">
        <v>1.353838368312528E-2</v>
      </c>
      <c r="M2046">
        <v>1.5455535747420739E-2</v>
      </c>
      <c r="N2046">
        <v>1.4316483465358741E-2</v>
      </c>
      <c r="O2046">
        <v>1.167639054310567E-2</v>
      </c>
      <c r="P2046">
        <v>2.1965981321265961E-2</v>
      </c>
    </row>
    <row r="2047" spans="1:16" x14ac:dyDescent="0.25">
      <c r="A2047" t="s">
        <v>1959</v>
      </c>
      <c r="I2047">
        <v>16.210216205087111</v>
      </c>
      <c r="J2047">
        <v>17.81914552760049</v>
      </c>
      <c r="K2047">
        <v>19.584721903795771</v>
      </c>
      <c r="L2047">
        <v>21.523126636608399</v>
      </c>
      <c r="M2047">
        <v>23.646640708073679</v>
      </c>
      <c r="N2047">
        <v>25.967005791568941</v>
      </c>
      <c r="O2047">
        <v>28.11236127484247</v>
      </c>
      <c r="P2047">
        <v>30.500210149979701</v>
      </c>
    </row>
    <row r="2048" spans="1:16" x14ac:dyDescent="0.25">
      <c r="A2048" t="s">
        <v>1960</v>
      </c>
      <c r="I2048">
        <v>0.59470223471086903</v>
      </c>
      <c r="J2048">
        <v>0.65353629264965984</v>
      </c>
      <c r="K2048">
        <v>0.71798016205350679</v>
      </c>
      <c r="L2048">
        <v>0.78869444378081732</v>
      </c>
      <c r="M2048">
        <v>0.86180901660302889</v>
      </c>
      <c r="N2048">
        <v>0.9426538265374812</v>
      </c>
      <c r="O2048">
        <v>1.026437041802736</v>
      </c>
      <c r="P2048">
        <v>1.1036252548969181</v>
      </c>
    </row>
    <row r="2049" spans="1:16" x14ac:dyDescent="0.25">
      <c r="A2049" t="s">
        <v>1961</v>
      </c>
      <c r="B2049">
        <v>3.8596889668383102E-4</v>
      </c>
      <c r="C2049">
        <v>7.8586458652361879E-4</v>
      </c>
      <c r="D2049">
        <v>1.3634682740766781E-3</v>
      </c>
      <c r="E2049">
        <v>1.959978106637332E-3</v>
      </c>
      <c r="F2049">
        <v>2.5774957506561409E-3</v>
      </c>
      <c r="G2049">
        <v>3.2178303913139028E-3</v>
      </c>
      <c r="H2049">
        <v>3.8826517295007419E-3</v>
      </c>
      <c r="I2049">
        <v>4.7822194013337638E-3</v>
      </c>
      <c r="J2049">
        <v>5.5632069421124638E-3</v>
      </c>
      <c r="K2049">
        <v>6.1298179696052928E-3</v>
      </c>
      <c r="L2049">
        <v>5.084195083857471E-3</v>
      </c>
      <c r="M2049">
        <v>2.8557811410669831E-3</v>
      </c>
      <c r="N2049">
        <v>3.2338711201325681E-3</v>
      </c>
      <c r="O2049">
        <v>4.4649408623410221E-3</v>
      </c>
      <c r="P2049">
        <v>1.053866393578258E-2</v>
      </c>
    </row>
    <row r="2050" spans="1:16" x14ac:dyDescent="0.25">
      <c r="A2050" t="s">
        <v>1962</v>
      </c>
      <c r="B2050">
        <v>1.5473093399687851E-2</v>
      </c>
      <c r="C2050">
        <v>2.956033869320868E-2</v>
      </c>
      <c r="D2050">
        <v>4.895003228182887E-2</v>
      </c>
      <c r="E2050">
        <v>6.5216678820423729E-2</v>
      </c>
      <c r="F2050">
        <v>8.0860948578424727E-2</v>
      </c>
      <c r="G2050">
        <v>9.4177169982207404E-2</v>
      </c>
      <c r="H2050">
        <v>0.1061257827366717</v>
      </c>
      <c r="I2050">
        <v>0.1077923281417509</v>
      </c>
      <c r="J2050">
        <v>0.1092931710806761</v>
      </c>
      <c r="K2050">
        <v>0.1106077871766678</v>
      </c>
      <c r="L2050">
        <v>0.1123702465909364</v>
      </c>
      <c r="M2050">
        <v>0.1114056184063507</v>
      </c>
      <c r="N2050">
        <v>5.3411301310984413E-2</v>
      </c>
      <c r="O2050">
        <v>1.1999268667772921E-2</v>
      </c>
      <c r="P2050">
        <v>2.290392958738012E-2</v>
      </c>
    </row>
    <row r="2051" spans="1:16" x14ac:dyDescent="0.25">
      <c r="A2051" t="s">
        <v>1963</v>
      </c>
      <c r="I2051">
        <v>64.467205922755284</v>
      </c>
      <c r="J2051">
        <v>70.868623704991904</v>
      </c>
      <c r="K2051">
        <v>77.893066695958495</v>
      </c>
      <c r="L2051">
        <v>85.604336331402294</v>
      </c>
      <c r="M2051">
        <v>94.051876855522096</v>
      </c>
      <c r="N2051">
        <v>103.2824810870533</v>
      </c>
      <c r="O2051">
        <v>111.8141374054138</v>
      </c>
      <c r="P2051">
        <v>121.3109810655786</v>
      </c>
    </row>
    <row r="2052" spans="1:16" x14ac:dyDescent="0.25">
      <c r="A2052" t="s">
        <v>1964</v>
      </c>
      <c r="I2052">
        <v>2.3654069488770668</v>
      </c>
      <c r="J2052">
        <v>2.5997511415542429</v>
      </c>
      <c r="K2052">
        <v>2.8564503681355262</v>
      </c>
      <c r="L2052">
        <v>3.1380775937491499</v>
      </c>
      <c r="M2052">
        <v>3.429109543320374</v>
      </c>
      <c r="N2052">
        <v>3.7509547562078072</v>
      </c>
      <c r="O2052">
        <v>4.0844693928459108</v>
      </c>
      <c r="P2052">
        <v>4.391688365294149</v>
      </c>
    </row>
    <row r="2053" spans="1:16" x14ac:dyDescent="0.25">
      <c r="A2053" t="s">
        <v>1965</v>
      </c>
      <c r="B2053">
        <v>5.9930448978428958E-3</v>
      </c>
      <c r="C2053">
        <v>1.159632305543043E-2</v>
      </c>
      <c r="D2053">
        <v>2.0578506921055489E-2</v>
      </c>
      <c r="E2053">
        <v>2.793051970194009E-2</v>
      </c>
      <c r="F2053">
        <v>3.5129146871970357E-2</v>
      </c>
      <c r="G2053">
        <v>4.1741501848576341E-2</v>
      </c>
      <c r="H2053">
        <v>4.7761329824736853E-2</v>
      </c>
      <c r="I2053">
        <v>4.8931589171802958E-2</v>
      </c>
      <c r="J2053">
        <v>4.9915944172679437E-2</v>
      </c>
      <c r="K2053">
        <v>4.949566576732705E-2</v>
      </c>
      <c r="L2053">
        <v>2.4287011742845081E-2</v>
      </c>
      <c r="M2053">
        <v>3.337420456843051E-3</v>
      </c>
      <c r="N2053">
        <v>3.633201785857746E-3</v>
      </c>
      <c r="O2053">
        <v>4.999449957500476E-3</v>
      </c>
      <c r="P2053">
        <v>1.208140496984139E-2</v>
      </c>
    </row>
    <row r="2054" spans="1:16" x14ac:dyDescent="0.25">
      <c r="A2054" t="s">
        <v>1966</v>
      </c>
      <c r="B2054">
        <v>7.8797569950215575E-4</v>
      </c>
      <c r="C2054">
        <v>1.6122819877178391E-3</v>
      </c>
      <c r="D2054">
        <v>2.650257628370757E-3</v>
      </c>
      <c r="E2054">
        <v>3.736322951948041E-3</v>
      </c>
      <c r="F2054">
        <v>4.8725943791719474E-3</v>
      </c>
      <c r="G2054">
        <v>6.0612757308204056E-3</v>
      </c>
      <c r="H2054">
        <v>7.3046620965604298E-3</v>
      </c>
      <c r="I2054">
        <v>8.8280791007168576E-3</v>
      </c>
      <c r="J2054">
        <v>1.022512810090501E-2</v>
      </c>
      <c r="K2054">
        <v>1.1470967335830329E-2</v>
      </c>
      <c r="L2054">
        <v>1.3157208758987869E-2</v>
      </c>
      <c r="M2054">
        <v>1.504172909955216E-2</v>
      </c>
      <c r="N2054">
        <v>1.396820476204453E-2</v>
      </c>
      <c r="O2054">
        <v>1.144549949105576E-2</v>
      </c>
      <c r="P2054">
        <v>2.1320551707119009E-2</v>
      </c>
    </row>
    <row r="2055" spans="1:16" x14ac:dyDescent="0.25">
      <c r="A2055" t="s">
        <v>1967</v>
      </c>
      <c r="I2055">
        <v>9.8639770801871283</v>
      </c>
      <c r="J2055">
        <v>10.84299848150452</v>
      </c>
      <c r="K2055">
        <v>11.9173344862257</v>
      </c>
      <c r="L2055">
        <v>13.096828703831971</v>
      </c>
      <c r="M2055">
        <v>14.38894833729057</v>
      </c>
      <c r="N2055">
        <v>15.80083005431521</v>
      </c>
      <c r="O2055">
        <v>17.1062092804138</v>
      </c>
      <c r="P2055">
        <v>18.55897583928007</v>
      </c>
    </row>
    <row r="2056" spans="1:16" x14ac:dyDescent="0.25">
      <c r="A2056" t="s">
        <v>1968</v>
      </c>
      <c r="I2056">
        <v>0.79721313518671655</v>
      </c>
      <c r="J2056">
        <v>0.87608217426824886</v>
      </c>
      <c r="K2056">
        <v>0.96247144788509875</v>
      </c>
      <c r="L2056">
        <v>1.0572669523428671</v>
      </c>
      <c r="M2056">
        <v>1.1552814296935541</v>
      </c>
      <c r="N2056">
        <v>1.2636598101895129</v>
      </c>
      <c r="O2056">
        <v>1.375980323931389</v>
      </c>
      <c r="P2056">
        <v>1.479469491355931</v>
      </c>
    </row>
    <row r="2057" spans="1:16" x14ac:dyDescent="0.25">
      <c r="A2057" t="s">
        <v>1969</v>
      </c>
      <c r="B2057">
        <v>3.9994666426707091E-4</v>
      </c>
      <c r="C2057">
        <v>8.1447685126136691E-4</v>
      </c>
      <c r="D2057">
        <v>1.4092424599542741E-3</v>
      </c>
      <c r="E2057">
        <v>2.0249551844405181E-3</v>
      </c>
      <c r="F2057">
        <v>2.6633043268476041E-3</v>
      </c>
      <c r="G2057">
        <v>3.3258547831588872E-3</v>
      </c>
      <c r="H2057">
        <v>4.0141255923072548E-3</v>
      </c>
      <c r="I2057">
        <v>4.9403323459871517E-3</v>
      </c>
      <c r="J2057">
        <v>5.745293446516554E-3</v>
      </c>
      <c r="K2057">
        <v>6.328374151394864E-3</v>
      </c>
      <c r="L2057">
        <v>5.2422883974530248E-3</v>
      </c>
      <c r="M2057">
        <v>2.9343247450038471E-3</v>
      </c>
      <c r="N2057">
        <v>3.3216944059058602E-3</v>
      </c>
      <c r="O2057">
        <v>4.5941273204762566E-3</v>
      </c>
      <c r="P2057">
        <v>1.089654480516805E-2</v>
      </c>
    </row>
    <row r="2058" spans="1:16" x14ac:dyDescent="0.25">
      <c r="A2058" t="s">
        <v>1970</v>
      </c>
      <c r="B2058">
        <v>1.7597847131422518E-2</v>
      </c>
      <c r="C2058">
        <v>3.3642484686042508E-2</v>
      </c>
      <c r="D2058">
        <v>5.5566298917425191E-2</v>
      </c>
      <c r="E2058">
        <v>7.3466648851956126E-2</v>
      </c>
      <c r="F2058">
        <v>9.0751387431799724E-2</v>
      </c>
      <c r="G2058">
        <v>0.1050922369962092</v>
      </c>
      <c r="H2058">
        <v>0.1177734172264928</v>
      </c>
      <c r="I2058">
        <v>0.11944303491391051</v>
      </c>
      <c r="J2058">
        <v>0.1209467495488019</v>
      </c>
      <c r="K2058">
        <v>0.12226386795902559</v>
      </c>
      <c r="L2058">
        <v>0.124031476011827</v>
      </c>
      <c r="M2058">
        <v>0.1226495432833135</v>
      </c>
      <c r="N2058">
        <v>5.7140919149305157E-2</v>
      </c>
      <c r="O2058">
        <v>1.204840167272795E-2</v>
      </c>
      <c r="P2058">
        <v>2.3162561113061069E-2</v>
      </c>
    </row>
    <row r="2059" spans="1:16" x14ac:dyDescent="0.25">
      <c r="A2059" t="s">
        <v>1971</v>
      </c>
      <c r="I2059">
        <v>201.49103615029929</v>
      </c>
      <c r="J2059">
        <v>221.4978729074532</v>
      </c>
      <c r="K2059">
        <v>243.4517177125054</v>
      </c>
      <c r="L2059">
        <v>267.55211840656688</v>
      </c>
      <c r="M2059">
        <v>293.95339036553042</v>
      </c>
      <c r="N2059">
        <v>322.80163854114119</v>
      </c>
      <c r="O2059">
        <v>349.44172537184193</v>
      </c>
      <c r="P2059">
        <v>379.11488963751998</v>
      </c>
    </row>
    <row r="2060" spans="1:16" x14ac:dyDescent="0.25">
      <c r="A2060" t="s">
        <v>1972</v>
      </c>
      <c r="I2060">
        <v>16.287359098354241</v>
      </c>
      <c r="J2060">
        <v>17.901037974962371</v>
      </c>
      <c r="K2060">
        <v>19.668653050918589</v>
      </c>
      <c r="L2060">
        <v>21.607920259334399</v>
      </c>
      <c r="M2060">
        <v>23.611679423873952</v>
      </c>
      <c r="N2060">
        <v>25.827783513363201</v>
      </c>
      <c r="O2060">
        <v>28.12419914258172</v>
      </c>
      <c r="P2060">
        <v>30.239854693078531</v>
      </c>
    </row>
    <row r="2061" spans="1:16" x14ac:dyDescent="0.25">
      <c r="A2061" t="s">
        <v>1973</v>
      </c>
      <c r="B2061">
        <v>1.6007005033457519E-2</v>
      </c>
      <c r="C2061">
        <v>3.1637042153239557E-2</v>
      </c>
      <c r="D2061">
        <v>0.12173875479832939</v>
      </c>
      <c r="E2061">
        <v>0.16231030336898861</v>
      </c>
      <c r="F2061">
        <v>0.19472471043657469</v>
      </c>
      <c r="G2061">
        <v>0.2310165023676975</v>
      </c>
      <c r="H2061">
        <v>0.27576128424818808</v>
      </c>
      <c r="I2061">
        <v>0.2769533307688295</v>
      </c>
      <c r="J2061">
        <v>0.27795617012129298</v>
      </c>
      <c r="K2061">
        <v>0.27554670380504348</v>
      </c>
      <c r="L2061">
        <v>0.13147234342051331</v>
      </c>
      <c r="M2061">
        <v>3.4119326949513329E-3</v>
      </c>
      <c r="N2061">
        <v>3.7470498670435981E-3</v>
      </c>
      <c r="O2061">
        <v>5.2127930870850374E-3</v>
      </c>
      <c r="P2061">
        <v>1.319027764957631E-2</v>
      </c>
    </row>
    <row r="2062" spans="1:16" x14ac:dyDescent="0.25">
      <c r="A2062" t="s">
        <v>1974</v>
      </c>
      <c r="I2062">
        <v>6.2484404249546319</v>
      </c>
      <c r="J2062">
        <v>6.868616321999399</v>
      </c>
      <c r="K2062">
        <v>7.5491718085879898</v>
      </c>
      <c r="L2062">
        <v>8.2963412553616234</v>
      </c>
      <c r="M2062">
        <v>9.1148551335252677</v>
      </c>
      <c r="N2062">
        <v>10.00923406560567</v>
      </c>
      <c r="O2062">
        <v>10.83616417983567</v>
      </c>
      <c r="P2062">
        <v>11.756439312343799</v>
      </c>
    </row>
    <row r="2063" spans="1:16" x14ac:dyDescent="0.25">
      <c r="A2063" t="s">
        <v>1975</v>
      </c>
      <c r="B2063">
        <v>7.670601297775475E-4</v>
      </c>
      <c r="C2063">
        <v>1.5686573967452391E-3</v>
      </c>
      <c r="D2063">
        <v>2.5797108791419171E-3</v>
      </c>
      <c r="E2063">
        <v>3.6365861954017389E-3</v>
      </c>
      <c r="F2063">
        <v>4.741263490024834E-3</v>
      </c>
      <c r="G2063">
        <v>5.8958033186767679E-3</v>
      </c>
      <c r="H2063">
        <v>7.1023516665677834E-3</v>
      </c>
      <c r="I2063">
        <v>8.5833367156099988E-3</v>
      </c>
      <c r="J2063">
        <v>9.946060649968726E-3</v>
      </c>
      <c r="K2063">
        <v>1.116617937537453E-2</v>
      </c>
      <c r="L2063">
        <v>1.2818979062104181E-2</v>
      </c>
      <c r="M2063">
        <v>1.466611742761469E-2</v>
      </c>
      <c r="N2063">
        <v>1.363653621530765E-2</v>
      </c>
      <c r="O2063">
        <v>1.119419201898118E-2</v>
      </c>
      <c r="P2063">
        <v>2.0645992327477651E-2</v>
      </c>
    </row>
    <row r="2064" spans="1:16" x14ac:dyDescent="0.25">
      <c r="A2064" t="s">
        <v>1976</v>
      </c>
      <c r="I2064">
        <v>6.2484404561946771</v>
      </c>
      <c r="J2064">
        <v>6.8686163614979669</v>
      </c>
      <c r="K2064">
        <v>7.5491718599220494</v>
      </c>
      <c r="L2064">
        <v>8.2963413203971346</v>
      </c>
      <c r="M2064">
        <v>9.1148552166319394</v>
      </c>
      <c r="N2064">
        <v>10.00923417347005</v>
      </c>
      <c r="O2064">
        <v>10.83616491849352</v>
      </c>
      <c r="P2064">
        <v>11.75644021582662</v>
      </c>
    </row>
    <row r="2065" spans="1:16" x14ac:dyDescent="0.25">
      <c r="A2065" t="s">
        <v>1977</v>
      </c>
      <c r="I2065">
        <v>0.62050919488415734</v>
      </c>
      <c r="J2065">
        <v>0.68189818508343125</v>
      </c>
      <c r="K2065">
        <v>0.74914103338505156</v>
      </c>
      <c r="L2065">
        <v>0.82292744659923511</v>
      </c>
      <c r="M2065">
        <v>0.89921829589229119</v>
      </c>
      <c r="N2065">
        <v>0.98357622099088604</v>
      </c>
      <c r="O2065">
        <v>1.0710021508305889</v>
      </c>
      <c r="P2065">
        <v>1.1515524204061061</v>
      </c>
    </row>
    <row r="2066" spans="1:16" x14ac:dyDescent="0.25">
      <c r="A2066" t="s">
        <v>1978</v>
      </c>
      <c r="B2066">
        <v>3.9139772142147229E-4</v>
      </c>
      <c r="C2066">
        <v>7.9696120494120897E-4</v>
      </c>
      <c r="D2066">
        <v>1.3812469027495429E-3</v>
      </c>
      <c r="E2066">
        <v>1.9852503744918022E-3</v>
      </c>
      <c r="F2066">
        <v>2.61089186065487E-3</v>
      </c>
      <c r="G2066">
        <v>3.2598767684591801E-3</v>
      </c>
      <c r="H2066">
        <v>3.9338128639368024E-3</v>
      </c>
      <c r="I2066">
        <v>4.8435305509840479E-3</v>
      </c>
      <c r="J2066">
        <v>5.6335866551809732E-3</v>
      </c>
      <c r="K2066">
        <v>6.2063419929879902E-3</v>
      </c>
      <c r="L2066">
        <v>5.1437642620455496E-3</v>
      </c>
      <c r="M2066">
        <v>2.8814685221610539E-3</v>
      </c>
      <c r="N2066">
        <v>3.2566392194529679E-3</v>
      </c>
      <c r="O2066">
        <v>4.4937760400245554E-3</v>
      </c>
      <c r="P2066">
        <v>1.060934376839685E-2</v>
      </c>
    </row>
    <row r="2067" spans="1:16" x14ac:dyDescent="0.25">
      <c r="A2067" t="s">
        <v>1979</v>
      </c>
      <c r="I2067">
        <v>85.770930202510286</v>
      </c>
      <c r="J2067">
        <v>94.287503941138397</v>
      </c>
      <c r="K2067">
        <v>103.6329299920246</v>
      </c>
      <c r="L2067">
        <v>113.89211185981689</v>
      </c>
      <c r="M2067">
        <v>125.1307623896283</v>
      </c>
      <c r="N2067">
        <v>137.41108210482921</v>
      </c>
      <c r="O2067">
        <v>148.75946118409431</v>
      </c>
      <c r="P2067">
        <v>161.3924448592812</v>
      </c>
    </row>
    <row r="2068" spans="1:16" x14ac:dyDescent="0.25">
      <c r="A2068" t="s">
        <v>1980</v>
      </c>
      <c r="B2068">
        <v>3.5475506220104508E-2</v>
      </c>
      <c r="C2068">
        <v>6.6981727303338318E-2</v>
      </c>
      <c r="D2068">
        <v>0.15119308705468279</v>
      </c>
      <c r="E2068">
        <v>0.16919849602998929</v>
      </c>
      <c r="F2068">
        <v>0.18600767982515509</v>
      </c>
      <c r="G2068">
        <v>0.20007243736973451</v>
      </c>
      <c r="H2068">
        <v>0.21249645918323021</v>
      </c>
      <c r="I2068">
        <v>0.21416402746828939</v>
      </c>
      <c r="J2068">
        <v>0.2156658272965177</v>
      </c>
      <c r="K2068">
        <v>0.21698127697110869</v>
      </c>
      <c r="L2068">
        <v>0.21874543854532769</v>
      </c>
      <c r="M2068">
        <v>0.21378284811200671</v>
      </c>
      <c r="N2068">
        <v>6.8855160510657293E-2</v>
      </c>
      <c r="O2068">
        <v>1.2015391908696511E-2</v>
      </c>
      <c r="P2068">
        <v>2.2985423641975169E-2</v>
      </c>
    </row>
    <row r="2069" spans="1:16" x14ac:dyDescent="0.25">
      <c r="A2069" t="s">
        <v>1981</v>
      </c>
      <c r="I2069">
        <v>85.770936313861355</v>
      </c>
      <c r="J2069">
        <v>94.287512002284657</v>
      </c>
      <c r="K2069">
        <v>103.6329405103466</v>
      </c>
      <c r="L2069">
        <v>113.8921251910397</v>
      </c>
      <c r="M2069">
        <v>125.1307793832963</v>
      </c>
      <c r="N2069">
        <v>137.41110405606679</v>
      </c>
      <c r="O2069">
        <v>148.7596026852359</v>
      </c>
      <c r="P2069">
        <v>161.39261770106111</v>
      </c>
    </row>
    <row r="2070" spans="1:16" x14ac:dyDescent="0.25">
      <c r="A2070" t="s">
        <v>1982</v>
      </c>
      <c r="B2070">
        <v>0.41515878395944311</v>
      </c>
      <c r="C2070">
        <v>0.41515878395944311</v>
      </c>
      <c r="D2070">
        <v>0.33212702716755438</v>
      </c>
      <c r="E2070">
        <v>0.33212702716755438</v>
      </c>
      <c r="F2070">
        <v>0.33212702716755438</v>
      </c>
      <c r="G2070">
        <v>0.33212702716755438</v>
      </c>
      <c r="H2070">
        <v>0.33212702716755438</v>
      </c>
      <c r="I2070">
        <v>0.24909527037566581</v>
      </c>
      <c r="J2070">
        <v>0.24909527037566581</v>
      </c>
      <c r="K2070">
        <v>0.2158825676589104</v>
      </c>
      <c r="L2070">
        <v>0.1328508108670218</v>
      </c>
      <c r="M2070">
        <v>4.9819054075133172E-2</v>
      </c>
    </row>
    <row r="2071" spans="1:16" x14ac:dyDescent="0.25">
      <c r="A2071" t="s">
        <v>1983</v>
      </c>
      <c r="I2071">
        <v>8.5191623581240989</v>
      </c>
      <c r="J2071">
        <v>9.3632033377879633</v>
      </c>
      <c r="K2071">
        <v>10.287765238144139</v>
      </c>
      <c r="L2071">
        <v>11.302110669447741</v>
      </c>
      <c r="M2071">
        <v>12.35027059075836</v>
      </c>
      <c r="N2071">
        <v>13.50945924535465</v>
      </c>
      <c r="O2071">
        <v>14.71068850134934</v>
      </c>
      <c r="P2071">
        <v>15.81734564177242</v>
      </c>
    </row>
    <row r="2072" spans="1:16" x14ac:dyDescent="0.25">
      <c r="A2072" t="s">
        <v>1984</v>
      </c>
      <c r="B2072">
        <v>1.6686512561545491E-2</v>
      </c>
      <c r="C2072">
        <v>3.2832695768213342E-2</v>
      </c>
      <c r="D2072">
        <v>0.1660715754910761</v>
      </c>
      <c r="E2072">
        <v>0.1915040573651082</v>
      </c>
      <c r="F2072">
        <v>0.21255002631324871</v>
      </c>
      <c r="G2072">
        <v>0.2332701136176632</v>
      </c>
      <c r="H2072">
        <v>0.2541338429122566</v>
      </c>
      <c r="I2072">
        <v>0.25532244017812328</v>
      </c>
      <c r="J2072">
        <v>0.25632236137852937</v>
      </c>
      <c r="K2072">
        <v>0.25377485104233449</v>
      </c>
      <c r="L2072">
        <v>9.0872606581140963E-2</v>
      </c>
      <c r="M2072">
        <v>3.3997605410904328E-3</v>
      </c>
      <c r="N2072">
        <v>3.7277111783177411E-3</v>
      </c>
      <c r="O2072">
        <v>5.1751809944908722E-3</v>
      </c>
      <c r="P2072">
        <v>1.2956820721493409E-2</v>
      </c>
    </row>
    <row r="2073" spans="1:16" x14ac:dyDescent="0.25">
      <c r="A2073" t="s">
        <v>1985</v>
      </c>
      <c r="B2073">
        <v>0.46103552144790871</v>
      </c>
      <c r="C2073">
        <v>0.46103552144790871</v>
      </c>
      <c r="D2073">
        <v>0.30735701429860579</v>
      </c>
      <c r="E2073">
        <v>0.30735701429860579</v>
      </c>
      <c r="F2073">
        <v>0.30735701429860579</v>
      </c>
      <c r="G2073">
        <v>0.30735701429860579</v>
      </c>
      <c r="H2073">
        <v>0.30735701429860579</v>
      </c>
      <c r="I2073">
        <v>0.1536785071493029</v>
      </c>
      <c r="J2073">
        <v>0.1536785071493029</v>
      </c>
      <c r="K2073">
        <v>9.2207104289581718E-2</v>
      </c>
    </row>
    <row r="2074" spans="1:16" x14ac:dyDescent="0.25">
      <c r="A2074" t="s">
        <v>1986</v>
      </c>
      <c r="I2074">
        <v>3.2748877134807191</v>
      </c>
      <c r="J2074">
        <v>3.5999270289305061</v>
      </c>
      <c r="K2074">
        <v>3.9566112610939239</v>
      </c>
      <c r="L2074">
        <v>4.3482082110778837</v>
      </c>
      <c r="M2074">
        <v>4.7771967914955127</v>
      </c>
      <c r="N2074">
        <v>5.245945930694079</v>
      </c>
      <c r="O2074">
        <v>5.6793500441535816</v>
      </c>
      <c r="P2074">
        <v>6.1616653246035717</v>
      </c>
    </row>
    <row r="2075" spans="1:16" x14ac:dyDescent="0.25">
      <c r="A2075" t="s">
        <v>1987</v>
      </c>
      <c r="B2075">
        <v>7.2152209722218424E-4</v>
      </c>
      <c r="C2075">
        <v>1.4740496251642969E-3</v>
      </c>
      <c r="D2075">
        <v>2.4286830926251359E-3</v>
      </c>
      <c r="E2075">
        <v>3.42469196770518E-3</v>
      </c>
      <c r="F2075">
        <v>4.4638782483994973E-3</v>
      </c>
      <c r="G2075">
        <v>5.5481126935806018E-3</v>
      </c>
      <c r="H2075">
        <v>6.6793462691613261E-3</v>
      </c>
      <c r="I2075">
        <v>8.0757323275220255E-3</v>
      </c>
      <c r="J2075">
        <v>9.3663712793984558E-3</v>
      </c>
      <c r="K2075">
        <v>1.052960784206324E-2</v>
      </c>
      <c r="L2075">
        <v>1.210917000708292E-2</v>
      </c>
      <c r="M2075">
        <v>1.3878631614121799E-2</v>
      </c>
      <c r="N2075">
        <v>1.294757217425613E-2</v>
      </c>
      <c r="O2075">
        <v>1.068264527733115E-2</v>
      </c>
      <c r="P2075">
        <v>1.9480528509982359E-2</v>
      </c>
    </row>
    <row r="2076" spans="1:16" x14ac:dyDescent="0.25">
      <c r="A2076" t="s">
        <v>1988</v>
      </c>
      <c r="I2076">
        <v>3.2748877220922639</v>
      </c>
      <c r="J2076">
        <v>3.5999270398198471</v>
      </c>
      <c r="K2076">
        <v>3.9566112752528122</v>
      </c>
      <c r="L2076">
        <v>4.3482082290034221</v>
      </c>
      <c r="M2076">
        <v>4.7771968143898222</v>
      </c>
      <c r="N2076">
        <v>5.2459459603994194</v>
      </c>
      <c r="O2076">
        <v>5.6793502472697721</v>
      </c>
      <c r="P2076">
        <v>6.1616655728151137</v>
      </c>
    </row>
    <row r="2077" spans="1:16" x14ac:dyDescent="0.25">
      <c r="A2077" t="s">
        <v>1989</v>
      </c>
      <c r="I2077">
        <v>0.41240387786902089</v>
      </c>
      <c r="J2077">
        <v>0.45320332689241333</v>
      </c>
      <c r="K2077">
        <v>0.49789310656815883</v>
      </c>
      <c r="L2077">
        <v>0.54693162887933722</v>
      </c>
      <c r="M2077">
        <v>0.59763511576401773</v>
      </c>
      <c r="N2077">
        <v>0.65369970365248553</v>
      </c>
      <c r="O2077">
        <v>0.71180293590969534</v>
      </c>
      <c r="P2077">
        <v>0.76533487860031157</v>
      </c>
    </row>
    <row r="2078" spans="1:16" x14ac:dyDescent="0.25">
      <c r="A2078" t="s">
        <v>1990</v>
      </c>
      <c r="B2078">
        <v>3.7042162824644977E-4</v>
      </c>
      <c r="C2078">
        <v>7.5419357553910705E-4</v>
      </c>
      <c r="D2078">
        <v>1.312482141451742E-3</v>
      </c>
      <c r="E2078">
        <v>1.887307765376832E-3</v>
      </c>
      <c r="F2078">
        <v>2.4814328770192068E-3</v>
      </c>
      <c r="G2078">
        <v>3.0970025181222688E-3</v>
      </c>
      <c r="H2078">
        <v>3.7358670919715601E-3</v>
      </c>
      <c r="I2078">
        <v>4.6053263990247003E-3</v>
      </c>
      <c r="J2078">
        <v>5.3586249506806759E-3</v>
      </c>
      <c r="K2078">
        <v>5.9054011804278101E-3</v>
      </c>
      <c r="L2078">
        <v>4.9025938106286027E-3</v>
      </c>
      <c r="M2078">
        <v>2.760804747041348E-3</v>
      </c>
      <c r="N2078">
        <v>3.1257659615907579E-3</v>
      </c>
      <c r="O2078">
        <v>4.3079251156956429E-3</v>
      </c>
      <c r="P2078">
        <v>1.013499758457782E-2</v>
      </c>
    </row>
    <row r="2079" spans="1:16" x14ac:dyDescent="0.25">
      <c r="A2079" t="s">
        <v>1991</v>
      </c>
      <c r="I2079">
        <v>92.055693464665296</v>
      </c>
      <c r="J2079">
        <v>101.1963142461214</v>
      </c>
      <c r="K2079">
        <v>111.2265198327309</v>
      </c>
      <c r="L2079">
        <v>122.2374360601528</v>
      </c>
      <c r="M2079">
        <v>134.29959169138851</v>
      </c>
      <c r="N2079">
        <v>147.47974559170959</v>
      </c>
      <c r="O2079">
        <v>159.65919555419151</v>
      </c>
      <c r="P2079">
        <v>173.21778588667351</v>
      </c>
    </row>
    <row r="2080" spans="1:16" x14ac:dyDescent="0.25">
      <c r="A2080" t="s">
        <v>1992</v>
      </c>
      <c r="B2080">
        <v>5.5403075991749907E-2</v>
      </c>
      <c r="C2080">
        <v>9.9488908414602353E-2</v>
      </c>
      <c r="D2080">
        <v>0.26875228309362281</v>
      </c>
      <c r="E2080">
        <v>0.28742524670236519</v>
      </c>
      <c r="F2080">
        <v>0.30459015069073941</v>
      </c>
      <c r="G2080">
        <v>0.31882873831589659</v>
      </c>
      <c r="H2080">
        <v>0.33128696803627278</v>
      </c>
      <c r="I2080">
        <v>0.33295478706837239</v>
      </c>
      <c r="J2080">
        <v>0.33445682122728793</v>
      </c>
      <c r="K2080">
        <v>0.33577247504415952</v>
      </c>
      <c r="L2080">
        <v>0.33753705439626758</v>
      </c>
      <c r="M2080">
        <v>0.32858956853379551</v>
      </c>
      <c r="N2080">
        <v>8.6521939342580692E-2</v>
      </c>
      <c r="O2080">
        <v>1.2019339940797531E-2</v>
      </c>
      <c r="P2080">
        <v>2.3005881241573971E-2</v>
      </c>
    </row>
    <row r="2081" spans="1:16" x14ac:dyDescent="0.25">
      <c r="A2081" t="s">
        <v>1993</v>
      </c>
      <c r="I2081">
        <v>92.055700507864714</v>
      </c>
      <c r="J2081">
        <v>101.1963235372026</v>
      </c>
      <c r="K2081">
        <v>111.226531956031</v>
      </c>
      <c r="L2081">
        <v>122.2374514257389</v>
      </c>
      <c r="M2081">
        <v>134.29961127842409</v>
      </c>
      <c r="N2081">
        <v>147.47977089293161</v>
      </c>
      <c r="O2081">
        <v>159.6593586231732</v>
      </c>
      <c r="P2081">
        <v>173.2179850747321</v>
      </c>
    </row>
    <row r="2082" spans="1:16" x14ac:dyDescent="0.25">
      <c r="A2082" t="s">
        <v>1994</v>
      </c>
      <c r="B2082">
        <v>0.91271582159654496</v>
      </c>
      <c r="C2082">
        <v>0.91271582159654496</v>
      </c>
      <c r="D2082">
        <v>0.73017265727723601</v>
      </c>
      <c r="E2082">
        <v>0.73017265727723601</v>
      </c>
      <c r="F2082">
        <v>0.73017265727723601</v>
      </c>
      <c r="G2082">
        <v>0.73017265727723601</v>
      </c>
      <c r="H2082">
        <v>0.73017265727723601</v>
      </c>
      <c r="I2082">
        <v>0.54762949295792707</v>
      </c>
      <c r="J2082">
        <v>0.54762949295792707</v>
      </c>
      <c r="K2082">
        <v>0.47461222723020341</v>
      </c>
      <c r="L2082">
        <v>0.29206906291089441</v>
      </c>
      <c r="M2082">
        <v>0.1095258985915854</v>
      </c>
    </row>
    <row r="2083" spans="1:16" x14ac:dyDescent="0.25">
      <c r="A2083" t="s">
        <v>1995</v>
      </c>
      <c r="I2083">
        <v>11.59539649030839</v>
      </c>
      <c r="J2083">
        <v>12.74423115372724</v>
      </c>
      <c r="K2083">
        <v>14.00266330776633</v>
      </c>
      <c r="L2083">
        <v>15.383298358180131</v>
      </c>
      <c r="M2083">
        <v>16.80991508951367</v>
      </c>
      <c r="N2083">
        <v>18.38767969796324</v>
      </c>
      <c r="O2083">
        <v>20.022657444166569</v>
      </c>
      <c r="P2083">
        <v>21.528953686789819</v>
      </c>
    </row>
    <row r="2084" spans="1:16" x14ac:dyDescent="0.25">
      <c r="A2084" t="s">
        <v>1996</v>
      </c>
      <c r="B2084">
        <v>1.532738300121134E-2</v>
      </c>
      <c r="C2084">
        <v>3.0233563569726399E-2</v>
      </c>
      <c r="D2084">
        <v>0.1253849286933498</v>
      </c>
      <c r="E2084">
        <v>0.1573561260668091</v>
      </c>
      <c r="F2084">
        <v>0.18215567100958191</v>
      </c>
      <c r="G2084">
        <v>0.2077667060198117</v>
      </c>
      <c r="H2084">
        <v>0.23525228054559399</v>
      </c>
      <c r="I2084">
        <v>0.23644283847651959</v>
      </c>
      <c r="J2084">
        <v>0.2374444179218555</v>
      </c>
      <c r="K2084">
        <v>0.23516994813196579</v>
      </c>
      <c r="L2084">
        <v>9.8664167603255276E-2</v>
      </c>
      <c r="M2084">
        <v>3.406598690682828E-3</v>
      </c>
      <c r="N2084">
        <v>3.7384899440959739E-3</v>
      </c>
      <c r="O2084">
        <v>5.1960406851851654E-3</v>
      </c>
      <c r="P2084">
        <v>1.3083278976590991E-2</v>
      </c>
    </row>
    <row r="2085" spans="1:16" x14ac:dyDescent="0.25">
      <c r="A2085" t="s">
        <v>1997</v>
      </c>
      <c r="B2085">
        <v>0.32284574842485769</v>
      </c>
      <c r="C2085">
        <v>0.32284574842485769</v>
      </c>
      <c r="D2085">
        <v>0.21523049894990509</v>
      </c>
      <c r="E2085">
        <v>0.21523049894990509</v>
      </c>
      <c r="F2085">
        <v>0.21523049894990509</v>
      </c>
      <c r="G2085">
        <v>0.21523049894990509</v>
      </c>
      <c r="H2085">
        <v>0.21523049894990509</v>
      </c>
      <c r="I2085">
        <v>0.1076152494749526</v>
      </c>
      <c r="J2085">
        <v>0.1076152494749526</v>
      </c>
      <c r="K2085">
        <v>6.456914968497153E-2</v>
      </c>
    </row>
    <row r="2086" spans="1:16" x14ac:dyDescent="0.25">
      <c r="A2086" t="s">
        <v>1998</v>
      </c>
      <c r="I2086">
        <v>23.953783240097401</v>
      </c>
      <c r="J2086">
        <v>26.331314725295201</v>
      </c>
      <c r="K2086">
        <v>28.940328846429971</v>
      </c>
      <c r="L2086">
        <v>31.804716410354189</v>
      </c>
      <c r="M2086">
        <v>34.942614857044518</v>
      </c>
      <c r="N2086">
        <v>38.371354689723432</v>
      </c>
      <c r="O2086">
        <v>41.541173913828018</v>
      </c>
      <c r="P2086">
        <v>45.069124026798271</v>
      </c>
    </row>
    <row r="2087" spans="1:16" x14ac:dyDescent="0.25">
      <c r="A2087" t="s">
        <v>1999</v>
      </c>
      <c r="B2087">
        <v>8.2725824535236688E-4</v>
      </c>
      <c r="C2087">
        <v>1.694490075187734E-3</v>
      </c>
      <c r="D2087">
        <v>2.785081838460571E-3</v>
      </c>
      <c r="E2087">
        <v>3.9283758443078064E-3</v>
      </c>
      <c r="F2087">
        <v>5.1268338417684916E-3</v>
      </c>
      <c r="G2087">
        <v>6.3830259623271256E-3</v>
      </c>
      <c r="H2087">
        <v>7.6996351154750712E-3</v>
      </c>
      <c r="I2087">
        <v>9.3097421279070523E-3</v>
      </c>
      <c r="J2087">
        <v>1.077121687106071E-2</v>
      </c>
      <c r="K2087">
        <v>1.206098891450893E-2</v>
      </c>
      <c r="L2087">
        <v>1.379687420969348E-2</v>
      </c>
      <c r="M2087">
        <v>1.5730212314211789E-2</v>
      </c>
      <c r="N2087">
        <v>1.4537449063249471E-2</v>
      </c>
      <c r="O2087">
        <v>1.179996464012811E-2</v>
      </c>
      <c r="P2087">
        <v>2.2295832562125022E-2</v>
      </c>
    </row>
    <row r="2088" spans="1:16" x14ac:dyDescent="0.25">
      <c r="A2088" t="s">
        <v>2000</v>
      </c>
      <c r="I2088">
        <v>23.95378369809913</v>
      </c>
      <c r="J2088">
        <v>26.331315304605621</v>
      </c>
      <c r="K2088">
        <v>28.940329599394971</v>
      </c>
      <c r="L2088">
        <v>31.804717365019211</v>
      </c>
      <c r="M2088">
        <v>34.942616077772037</v>
      </c>
      <c r="N2088">
        <v>38.371356274735128</v>
      </c>
      <c r="O2088">
        <v>41.541184774333317</v>
      </c>
      <c r="P2088">
        <v>45.069137314980154</v>
      </c>
    </row>
    <row r="2089" spans="1:16" x14ac:dyDescent="0.25">
      <c r="A2089" t="s">
        <v>2001</v>
      </c>
      <c r="I2089">
        <v>2.4125957499330011</v>
      </c>
      <c r="J2089">
        <v>2.651301195172588</v>
      </c>
      <c r="K2089">
        <v>2.9127724983907379</v>
      </c>
      <c r="L2089">
        <v>3.1996915905373848</v>
      </c>
      <c r="M2089">
        <v>3.4963351962724709</v>
      </c>
      <c r="N2089">
        <v>3.824354968058953</v>
      </c>
      <c r="O2089">
        <v>4.1643092281153233</v>
      </c>
      <c r="P2089">
        <v>4.4775564417939462</v>
      </c>
    </row>
    <row r="2090" spans="1:16" x14ac:dyDescent="0.25">
      <c r="A2090" t="s">
        <v>2002</v>
      </c>
      <c r="B2090">
        <v>4.6177276726419662E-4</v>
      </c>
      <c r="C2090">
        <v>9.4277340128337799E-4</v>
      </c>
      <c r="D2090">
        <v>1.6168842243325849E-3</v>
      </c>
      <c r="E2090">
        <v>2.320243704330502E-3</v>
      </c>
      <c r="F2090">
        <v>3.0540969295554678E-3</v>
      </c>
      <c r="G2090">
        <v>3.819732398563641E-3</v>
      </c>
      <c r="H2090">
        <v>4.618490531858031E-3</v>
      </c>
      <c r="I2090">
        <v>5.6702254968567381E-3</v>
      </c>
      <c r="J2090">
        <v>6.5782068369292703E-3</v>
      </c>
      <c r="K2090">
        <v>7.2226730307911116E-3</v>
      </c>
      <c r="L2090">
        <v>5.9238387642352999E-3</v>
      </c>
      <c r="M2090">
        <v>3.2076641902177498E-3</v>
      </c>
      <c r="N2090">
        <v>3.5794047891206308E-3</v>
      </c>
      <c r="O2090">
        <v>4.9629481580511633E-3</v>
      </c>
      <c r="P2090">
        <v>1.2083407244955919E-2</v>
      </c>
    </row>
    <row r="2091" spans="1:16" x14ac:dyDescent="0.25">
      <c r="A2091" t="s">
        <v>2003</v>
      </c>
      <c r="I2091">
        <v>247.73445148630981</v>
      </c>
      <c r="J2091">
        <v>272.33286991501501</v>
      </c>
      <c r="K2091">
        <v>299.32513019853019</v>
      </c>
      <c r="L2091">
        <v>328.95661612496241</v>
      </c>
      <c r="M2091">
        <v>361.41704411853351</v>
      </c>
      <c r="N2091">
        <v>396.88603492411733</v>
      </c>
      <c r="O2091">
        <v>429.6297604772991</v>
      </c>
      <c r="P2091">
        <v>466.11103109565983</v>
      </c>
    </row>
    <row r="2092" spans="1:16" x14ac:dyDescent="0.25">
      <c r="A2092" t="s">
        <v>2004</v>
      </c>
      <c r="B2092">
        <v>0.18390556999306051</v>
      </c>
      <c r="C2092">
        <v>0.33935761648423107</v>
      </c>
      <c r="D2092">
        <v>0.72875758612320318</v>
      </c>
      <c r="E2092">
        <v>0.74884951052456938</v>
      </c>
      <c r="F2092">
        <v>0.76710036426926176</v>
      </c>
      <c r="G2092">
        <v>0.78177934494652379</v>
      </c>
      <c r="H2092">
        <v>0.79453896493394283</v>
      </c>
      <c r="I2092">
        <v>0.79620885882131109</v>
      </c>
      <c r="J2092">
        <v>0.79771283387229874</v>
      </c>
      <c r="K2092">
        <v>0.79903018100591527</v>
      </c>
      <c r="L2092">
        <v>0.80079826954530675</v>
      </c>
      <c r="M2092">
        <v>0.76615551459709341</v>
      </c>
      <c r="N2092">
        <v>0.1324444582414443</v>
      </c>
      <c r="O2092">
        <v>1.205308872620537E-2</v>
      </c>
      <c r="P2092">
        <v>2.3188677752586269E-2</v>
      </c>
    </row>
    <row r="2093" spans="1:16" x14ac:dyDescent="0.25">
      <c r="A2093" t="s">
        <v>2005</v>
      </c>
      <c r="I2093">
        <v>247.73450285933021</v>
      </c>
      <c r="J2093">
        <v>272.33293759935458</v>
      </c>
      <c r="K2093">
        <v>299.32521847614782</v>
      </c>
      <c r="L2093">
        <v>328.95672798301501</v>
      </c>
      <c r="M2093">
        <v>361.41718668747723</v>
      </c>
      <c r="N2093">
        <v>396.88621907340149</v>
      </c>
      <c r="O2093">
        <v>429.63095218424962</v>
      </c>
      <c r="P2093">
        <v>466.11248592200388</v>
      </c>
    </row>
    <row r="2094" spans="1:16" x14ac:dyDescent="0.25">
      <c r="A2094" t="s">
        <v>2006</v>
      </c>
      <c r="B2094">
        <v>2.4956297765212572</v>
      </c>
      <c r="C2094">
        <v>2.4956297765212572</v>
      </c>
      <c r="D2094">
        <v>1.9965038212170061</v>
      </c>
      <c r="E2094">
        <v>1.9965038212170061</v>
      </c>
      <c r="F2094">
        <v>1.9965038212170061</v>
      </c>
      <c r="G2094">
        <v>1.9965038212170061</v>
      </c>
      <c r="H2094">
        <v>1.9965038212170061</v>
      </c>
      <c r="I2094">
        <v>1.4973778659127539</v>
      </c>
      <c r="J2094">
        <v>1.4973778659127539</v>
      </c>
      <c r="K2094">
        <v>1.297727483791054</v>
      </c>
      <c r="L2094">
        <v>0.79860152848680221</v>
      </c>
      <c r="M2094">
        <v>0.2994755731825508</v>
      </c>
    </row>
    <row r="2095" spans="1:16" x14ac:dyDescent="0.25">
      <c r="A2095" t="s">
        <v>2007</v>
      </c>
      <c r="I2095">
        <v>24.954702693189521</v>
      </c>
      <c r="J2095">
        <v>27.427077074886888</v>
      </c>
      <c r="K2095">
        <v>30.135300321679889</v>
      </c>
      <c r="L2095">
        <v>33.106533497905538</v>
      </c>
      <c r="M2095">
        <v>36.176310109009961</v>
      </c>
      <c r="N2095">
        <v>39.571558169097678</v>
      </c>
      <c r="O2095">
        <v>43.089743388753782</v>
      </c>
      <c r="P2095">
        <v>46.331039310972749</v>
      </c>
    </row>
    <row r="2096" spans="1:16" x14ac:dyDescent="0.25">
      <c r="A2096" t="s">
        <v>2008</v>
      </c>
      <c r="B2096">
        <v>3.2431093061171701E-2</v>
      </c>
      <c r="C2096">
        <v>6.4377639594347891E-2</v>
      </c>
      <c r="D2096">
        <v>0.69831820411081158</v>
      </c>
      <c r="E2096">
        <v>0.75497438292125096</v>
      </c>
      <c r="F2096">
        <v>0.80039998700753678</v>
      </c>
      <c r="G2096">
        <v>0.85638099384673239</v>
      </c>
      <c r="H2096">
        <v>0.94694410919432437</v>
      </c>
      <c r="I2096">
        <v>0.94813744324115623</v>
      </c>
      <c r="J2096">
        <v>0.94914137925077557</v>
      </c>
      <c r="K2096">
        <v>0.94344790805057543</v>
      </c>
      <c r="L2096">
        <v>0.31605497241561192</v>
      </c>
      <c r="M2096">
        <v>3.4166574748037909E-3</v>
      </c>
      <c r="N2096">
        <v>3.7546954044449239E-3</v>
      </c>
      <c r="O2096">
        <v>5.2278546813809201E-3</v>
      </c>
      <c r="P2096">
        <v>1.3291144289964659E-2</v>
      </c>
    </row>
    <row r="2097" spans="1:16" x14ac:dyDescent="0.25">
      <c r="A2097" t="s">
        <v>2009</v>
      </c>
      <c r="B2097">
        <v>1.950373421582448</v>
      </c>
      <c r="C2097">
        <v>1.950373421582448</v>
      </c>
      <c r="D2097">
        <v>1.3002489477216319</v>
      </c>
      <c r="E2097">
        <v>1.3002489477216319</v>
      </c>
      <c r="F2097">
        <v>1.3002489477216319</v>
      </c>
      <c r="G2097">
        <v>1.3002489477216319</v>
      </c>
      <c r="H2097">
        <v>1.3002489477216319</v>
      </c>
      <c r="I2097">
        <v>0.65012447386081618</v>
      </c>
      <c r="J2097">
        <v>0.65012447386081618</v>
      </c>
      <c r="K2097">
        <v>0.39007468431648967</v>
      </c>
    </row>
    <row r="2098" spans="1:16" x14ac:dyDescent="0.25">
      <c r="A2098" t="s">
        <v>2010</v>
      </c>
      <c r="I2098">
        <v>24.099809965572749</v>
      </c>
      <c r="J2098">
        <v>26.49183643978397</v>
      </c>
      <c r="K2098">
        <v>29.11675708210808</v>
      </c>
      <c r="L2098">
        <v>31.998609130141059</v>
      </c>
      <c r="M2098">
        <v>35.155641421152701</v>
      </c>
      <c r="N2098">
        <v>38.60529147308975</v>
      </c>
      <c r="O2098">
        <v>41.794449064182857</v>
      </c>
      <c r="P2098">
        <v>45.343943595214931</v>
      </c>
    </row>
    <row r="2099" spans="1:16" x14ac:dyDescent="0.25">
      <c r="A2099" t="s">
        <v>2011</v>
      </c>
      <c r="B2099">
        <v>8.2734607825691859E-4</v>
      </c>
      <c r="C2099">
        <v>1.6946759207665031E-3</v>
      </c>
      <c r="D2099">
        <v>2.7853941376247528E-3</v>
      </c>
      <c r="E2099">
        <v>3.9288286139389002E-3</v>
      </c>
      <c r="F2099">
        <v>5.1274424470283287E-3</v>
      </c>
      <c r="G2099">
        <v>6.3838072232165251E-3</v>
      </c>
      <c r="H2099">
        <v>7.7006074193075929E-3</v>
      </c>
      <c r="I2099">
        <v>9.310952671991498E-3</v>
      </c>
      <c r="J2099">
        <v>1.07726121459996E-2</v>
      </c>
      <c r="K2099">
        <v>1.206251850453862E-2</v>
      </c>
      <c r="L2099">
        <v>1.3798607271401409E-2</v>
      </c>
      <c r="M2099">
        <v>1.573221893372459E-2</v>
      </c>
      <c r="N2099">
        <v>1.4539412314205699E-2</v>
      </c>
      <c r="O2099">
        <v>1.180178133311019E-2</v>
      </c>
      <c r="P2099">
        <v>2.2302944567135729E-2</v>
      </c>
    </row>
    <row r="2100" spans="1:16" x14ac:dyDescent="0.25">
      <c r="A2100" t="s">
        <v>2012</v>
      </c>
      <c r="I2100">
        <v>24.099810429221279</v>
      </c>
      <c r="J2100">
        <v>26.491837026255009</v>
      </c>
      <c r="K2100">
        <v>29.11675784439786</v>
      </c>
      <c r="L2100">
        <v>31.99861009670057</v>
      </c>
      <c r="M2100">
        <v>35.155642657201049</v>
      </c>
      <c r="N2100">
        <v>38.605293078190591</v>
      </c>
      <c r="O2100">
        <v>41.794460058784303</v>
      </c>
      <c r="P2100">
        <v>45.343957049360078</v>
      </c>
    </row>
    <row r="2101" spans="1:16" x14ac:dyDescent="0.25">
      <c r="A2101" t="s">
        <v>2013</v>
      </c>
      <c r="I2101">
        <v>3.7088611523735482</v>
      </c>
      <c r="J2101">
        <v>4.0758223061147776</v>
      </c>
      <c r="K2101">
        <v>4.4777814302469254</v>
      </c>
      <c r="L2101">
        <v>4.9188624509093124</v>
      </c>
      <c r="M2101">
        <v>5.3748901764386856</v>
      </c>
      <c r="N2101">
        <v>5.8791578515008602</v>
      </c>
      <c r="O2101">
        <v>6.40177725346547</v>
      </c>
      <c r="P2101">
        <v>6.8833637648253401</v>
      </c>
    </row>
    <row r="2102" spans="1:16" x14ac:dyDescent="0.25">
      <c r="A2102" t="s">
        <v>2014</v>
      </c>
      <c r="B2102">
        <v>4.76991432661485E-4</v>
      </c>
      <c r="C2102">
        <v>9.7481560251796756E-4</v>
      </c>
      <c r="D2102">
        <v>1.670375127676979E-3</v>
      </c>
      <c r="E2102">
        <v>2.3972899483350892E-3</v>
      </c>
      <c r="F2102">
        <v>3.156895873197293E-3</v>
      </c>
      <c r="G2102">
        <v>3.9505795098811521E-3</v>
      </c>
      <c r="H2102">
        <v>4.7797825975729076E-3</v>
      </c>
      <c r="I2102">
        <v>5.8678934065181888E-3</v>
      </c>
      <c r="J2102">
        <v>6.8024145875335744E-3</v>
      </c>
      <c r="K2102">
        <v>7.4605021761084724E-3</v>
      </c>
      <c r="L2102">
        <v>6.1017689342319874E-3</v>
      </c>
      <c r="M2102">
        <v>3.2704737785074428E-3</v>
      </c>
      <c r="N2102">
        <v>3.637264627451025E-3</v>
      </c>
      <c r="O2102">
        <v>5.0517250152119081E-3</v>
      </c>
      <c r="P2102">
        <v>1.2446817177587119E-2</v>
      </c>
    </row>
    <row r="2103" spans="1:16" x14ac:dyDescent="0.25">
      <c r="A2103" t="s">
        <v>2015</v>
      </c>
      <c r="I2103">
        <v>136.57307752265049</v>
      </c>
      <c r="J2103">
        <v>150.13397078566351</v>
      </c>
      <c r="K2103">
        <v>165.01461892535289</v>
      </c>
      <c r="L2103">
        <v>181.3502446748212</v>
      </c>
      <c r="M2103">
        <v>199.24547736320821</v>
      </c>
      <c r="N2103">
        <v>218.79938295498329</v>
      </c>
      <c r="O2103">
        <v>236.86365399923639</v>
      </c>
      <c r="P2103">
        <v>256.9781201288198</v>
      </c>
    </row>
    <row r="2104" spans="1:16" x14ac:dyDescent="0.25">
      <c r="A2104" t="s">
        <v>2016</v>
      </c>
      <c r="B2104">
        <v>0.1170415790482886</v>
      </c>
      <c r="C2104">
        <v>0.20908807264198201</v>
      </c>
      <c r="D2104">
        <v>0.55126367107831276</v>
      </c>
      <c r="E2104">
        <v>0.57669943703945181</v>
      </c>
      <c r="F2104">
        <v>0.59798302157705274</v>
      </c>
      <c r="G2104">
        <v>0.61380954850205816</v>
      </c>
      <c r="H2104">
        <v>0.62665535468376765</v>
      </c>
      <c r="I2104">
        <v>0.62832423074883093</v>
      </c>
      <c r="J2104">
        <v>0.62982725567790465</v>
      </c>
      <c r="K2104">
        <v>0.63114377540055977</v>
      </c>
      <c r="L2104">
        <v>0.63291015545313123</v>
      </c>
      <c r="M2104">
        <v>0.61163765553891081</v>
      </c>
      <c r="N2104">
        <v>0.12795011472033599</v>
      </c>
      <c r="O2104">
        <v>1.203674026878828E-2</v>
      </c>
      <c r="P2104">
        <v>2.3098676625979381E-2</v>
      </c>
    </row>
    <row r="2105" spans="1:16" x14ac:dyDescent="0.25">
      <c r="A2105" t="s">
        <v>2017</v>
      </c>
      <c r="I2105">
        <v>136.5730930499289</v>
      </c>
      <c r="J2105">
        <v>150.1339912560004</v>
      </c>
      <c r="K2105">
        <v>165.01464563268431</v>
      </c>
      <c r="L2105">
        <v>181.3502785239703</v>
      </c>
      <c r="M2105">
        <v>199.24552051438059</v>
      </c>
      <c r="N2105">
        <v>218.79943870493801</v>
      </c>
      <c r="O2105">
        <v>236.86401383343949</v>
      </c>
      <c r="P2105">
        <v>256.97855963144008</v>
      </c>
    </row>
    <row r="2106" spans="1:16" x14ac:dyDescent="0.25">
      <c r="A2106" t="s">
        <v>2018</v>
      </c>
      <c r="B2106">
        <v>1.9558288812101119</v>
      </c>
      <c r="C2106">
        <v>1.9558288812101119</v>
      </c>
      <c r="D2106">
        <v>1.5646631049680899</v>
      </c>
      <c r="E2106">
        <v>1.5646631049680899</v>
      </c>
      <c r="F2106">
        <v>1.5646631049680899</v>
      </c>
      <c r="G2106">
        <v>1.5646631049680899</v>
      </c>
      <c r="H2106">
        <v>1.5646631049680899</v>
      </c>
      <c r="I2106">
        <v>1.173497328726067</v>
      </c>
      <c r="J2106">
        <v>1.173497328726067</v>
      </c>
      <c r="K2106">
        <v>1.0170310182292579</v>
      </c>
      <c r="L2106">
        <v>0.62586524198723592</v>
      </c>
      <c r="M2106">
        <v>0.23469946574521339</v>
      </c>
    </row>
    <row r="2107" spans="1:16" x14ac:dyDescent="0.25">
      <c r="A2107" t="s">
        <v>2019</v>
      </c>
      <c r="I2107">
        <v>21.020590919223778</v>
      </c>
      <c r="J2107">
        <v>23.10320631084425</v>
      </c>
      <c r="K2107">
        <v>25.384495154176019</v>
      </c>
      <c r="L2107">
        <v>27.887340225876059</v>
      </c>
      <c r="M2107">
        <v>30.473310867259709</v>
      </c>
      <c r="N2107">
        <v>33.333408985741848</v>
      </c>
      <c r="O2107">
        <v>36.297130087042497</v>
      </c>
      <c r="P2107">
        <v>39.027656324452778</v>
      </c>
    </row>
    <row r="2108" spans="1:16" x14ac:dyDescent="0.25">
      <c r="A2108" t="s">
        <v>2020</v>
      </c>
      <c r="B2108">
        <v>1.9476018810124548E-2</v>
      </c>
      <c r="C2108">
        <v>3.855384200367265E-2</v>
      </c>
      <c r="D2108">
        <v>0.223696965388577</v>
      </c>
      <c r="E2108">
        <v>0.27104122185320639</v>
      </c>
      <c r="F2108">
        <v>0.31591165772557561</v>
      </c>
      <c r="G2108">
        <v>0.3719276828766237</v>
      </c>
      <c r="H2108">
        <v>0.46414338385511411</v>
      </c>
      <c r="I2108">
        <v>0.46533626008610612</v>
      </c>
      <c r="J2108">
        <v>0.46633980892703641</v>
      </c>
      <c r="K2108">
        <v>0.46323706788640512</v>
      </c>
      <c r="L2108">
        <v>0.22391660860515439</v>
      </c>
      <c r="M2108">
        <v>3.4150357454179438E-3</v>
      </c>
      <c r="N2108">
        <v>3.7520966065221128E-3</v>
      </c>
      <c r="O2108">
        <v>5.2227194204037247E-3</v>
      </c>
      <c r="P2108">
        <v>1.3256118462228111E-2</v>
      </c>
    </row>
    <row r="2109" spans="1:16" x14ac:dyDescent="0.25">
      <c r="A2109" t="s">
        <v>2021</v>
      </c>
      <c r="B2109">
        <v>0.56298154129730182</v>
      </c>
      <c r="C2109">
        <v>0.56298154129730182</v>
      </c>
      <c r="D2109">
        <v>0.37532102753153462</v>
      </c>
      <c r="E2109">
        <v>0.37532102753153462</v>
      </c>
      <c r="F2109">
        <v>0.37532102753153462</v>
      </c>
      <c r="G2109">
        <v>0.37532102753153462</v>
      </c>
      <c r="H2109">
        <v>0.37532102753153462</v>
      </c>
      <c r="I2109">
        <v>0.18766051376576731</v>
      </c>
      <c r="J2109">
        <v>0.18766051376576731</v>
      </c>
      <c r="K2109">
        <v>0.1125963082594604</v>
      </c>
    </row>
    <row r="2110" spans="1:16" x14ac:dyDescent="0.25">
      <c r="A2110" t="s">
        <v>2022</v>
      </c>
    </row>
    <row r="2111" spans="1:16" x14ac:dyDescent="0.25">
      <c r="A2111" t="s">
        <v>2023</v>
      </c>
    </row>
    <row r="2112" spans="1:16" x14ac:dyDescent="0.25">
      <c r="A2112" t="s">
        <v>2024</v>
      </c>
    </row>
    <row r="2113" spans="1:16" x14ac:dyDescent="0.25">
      <c r="A2113" t="s">
        <v>2025</v>
      </c>
    </row>
    <row r="2114" spans="1:16" x14ac:dyDescent="0.25">
      <c r="A2114" t="s">
        <v>2026</v>
      </c>
    </row>
    <row r="2115" spans="1:16" x14ac:dyDescent="0.25">
      <c r="A2115" t="s">
        <v>2027</v>
      </c>
      <c r="I2115">
        <v>12.66552508679248</v>
      </c>
      <c r="J2115">
        <v>13.92314906606439</v>
      </c>
      <c r="K2115">
        <v>15.30317074425828</v>
      </c>
      <c r="L2115">
        <v>16.81812284536986</v>
      </c>
      <c r="M2115">
        <v>18.477711395672099</v>
      </c>
      <c r="N2115">
        <v>20.291119134231749</v>
      </c>
      <c r="O2115">
        <v>21.96766069632465</v>
      </c>
      <c r="P2115">
        <v>23.833246732793711</v>
      </c>
    </row>
    <row r="2116" spans="1:16" x14ac:dyDescent="0.25">
      <c r="A2116" t="s">
        <v>2028</v>
      </c>
      <c r="B2116">
        <v>9.7153995347800046E-3</v>
      </c>
      <c r="C2116">
        <v>1.8487570128348819E-2</v>
      </c>
      <c r="D2116">
        <v>3.1905911787551457E-2</v>
      </c>
      <c r="E2116">
        <v>4.1163821424055773E-2</v>
      </c>
      <c r="F2116">
        <v>4.9401045528112607E-2</v>
      </c>
      <c r="G2116">
        <v>5.6398764073719007E-2</v>
      </c>
      <c r="H2116">
        <v>6.2454258873878683E-2</v>
      </c>
      <c r="I2116">
        <v>6.4102348888300409E-2</v>
      </c>
      <c r="J2116">
        <v>6.558588026349331E-2</v>
      </c>
      <c r="K2116">
        <v>6.6885348331367167E-2</v>
      </c>
      <c r="L2116">
        <v>6.8617628995128771E-2</v>
      </c>
      <c r="M2116">
        <v>6.8760689381170984E-2</v>
      </c>
      <c r="N2116">
        <v>3.3831964515822627E-2</v>
      </c>
      <c r="O2116">
        <v>1.1724427056221761E-2</v>
      </c>
      <c r="P2116">
        <v>2.1729548968607518E-2</v>
      </c>
    </row>
    <row r="2117" spans="1:16" x14ac:dyDescent="0.25">
      <c r="A2117" t="s">
        <v>2029</v>
      </c>
      <c r="I2117">
        <v>12.665525219802671</v>
      </c>
      <c r="J2117">
        <v>13.92314924170585</v>
      </c>
      <c r="K2117">
        <v>15.303170973513129</v>
      </c>
      <c r="L2117">
        <v>16.818123135900471</v>
      </c>
      <c r="M2117">
        <v>18.47771176597152</v>
      </c>
      <c r="N2117">
        <v>20.29111961255656</v>
      </c>
      <c r="O2117">
        <v>21.967663769790949</v>
      </c>
      <c r="P2117">
        <v>23.833250486398612</v>
      </c>
    </row>
    <row r="2118" spans="1:16" x14ac:dyDescent="0.25">
      <c r="A2118" t="s">
        <v>2030</v>
      </c>
      <c r="B2118">
        <v>8.9584635900379211E-2</v>
      </c>
      <c r="C2118">
        <v>8.9584635900379211E-2</v>
      </c>
      <c r="D2118">
        <v>7.1667708720303369E-2</v>
      </c>
      <c r="E2118">
        <v>7.1667708720303369E-2</v>
      </c>
      <c r="F2118">
        <v>7.1667708720303369E-2</v>
      </c>
      <c r="G2118">
        <v>7.1667708720303369E-2</v>
      </c>
      <c r="H2118">
        <v>7.1667708720303369E-2</v>
      </c>
      <c r="I2118">
        <v>5.3750781540227527E-2</v>
      </c>
      <c r="J2118">
        <v>5.3750781540227527E-2</v>
      </c>
      <c r="K2118">
        <v>4.6584010668197187E-2</v>
      </c>
      <c r="L2118">
        <v>2.8667083488121341E-2</v>
      </c>
      <c r="M2118">
        <v>1.0750156308045501E-2</v>
      </c>
    </row>
    <row r="2119" spans="1:16" x14ac:dyDescent="0.25">
      <c r="A2119" t="s">
        <v>2031</v>
      </c>
      <c r="I2119">
        <v>1.293446300772999</v>
      </c>
      <c r="J2119">
        <v>1.4215948660715569</v>
      </c>
      <c r="K2119">
        <v>1.5619688229058299</v>
      </c>
      <c r="L2119">
        <v>1.715973588187339</v>
      </c>
      <c r="M2119">
        <v>1.875121785122992</v>
      </c>
      <c r="N2119">
        <v>2.0511201325526871</v>
      </c>
      <c r="O2119">
        <v>2.2335021563457769</v>
      </c>
      <c r="P2119">
        <v>2.4015088789181669</v>
      </c>
    </row>
    <row r="2120" spans="1:16" x14ac:dyDescent="0.25">
      <c r="A2120" t="s">
        <v>2032</v>
      </c>
      <c r="B2120">
        <v>5.5406412640167414E-3</v>
      </c>
      <c r="C2120">
        <v>1.0636250123588349E-2</v>
      </c>
      <c r="D2120">
        <v>1.8723115264541561E-2</v>
      </c>
      <c r="E2120">
        <v>2.202434997160092E-2</v>
      </c>
      <c r="F2120">
        <v>2.4772684712575922E-2</v>
      </c>
      <c r="G2120">
        <v>2.7076745172424921E-2</v>
      </c>
      <c r="H2120">
        <v>2.8980638733942361E-2</v>
      </c>
      <c r="I2120">
        <v>3.0132431730795901E-2</v>
      </c>
      <c r="J2120">
        <v>3.1101095021215022E-2</v>
      </c>
      <c r="K2120">
        <v>3.075971066680952E-2</v>
      </c>
      <c r="L2120">
        <v>1.219170509295656E-2</v>
      </c>
      <c r="M2120">
        <v>3.2776583249906799E-3</v>
      </c>
      <c r="N2120">
        <v>3.5478361140943611E-3</v>
      </c>
      <c r="O2120">
        <v>4.8493219161568216E-3</v>
      </c>
      <c r="P2120">
        <v>1.149663475259775E-2</v>
      </c>
    </row>
    <row r="2121" spans="1:16" x14ac:dyDescent="0.25">
      <c r="A2121" t="s">
        <v>2033</v>
      </c>
      <c r="B2121">
        <v>4.8346076122352893E-2</v>
      </c>
      <c r="C2121">
        <v>4.8346076122352893E-2</v>
      </c>
      <c r="D2121">
        <v>3.2230717414901931E-2</v>
      </c>
      <c r="E2121">
        <v>3.2230717414901931E-2</v>
      </c>
      <c r="F2121">
        <v>3.2230717414901931E-2</v>
      </c>
      <c r="G2121">
        <v>3.2230717414901931E-2</v>
      </c>
      <c r="H2121">
        <v>3.2230717414901931E-2</v>
      </c>
      <c r="I2121">
        <v>1.6115358707450969E-2</v>
      </c>
      <c r="J2121">
        <v>1.6115358707450969E-2</v>
      </c>
      <c r="K2121">
        <v>9.6692152244705794E-3</v>
      </c>
    </row>
    <row r="2122" spans="1:16" x14ac:dyDescent="0.25">
      <c r="A2122" t="s">
        <v>2034</v>
      </c>
      <c r="I2122">
        <v>87.133694503304227</v>
      </c>
      <c r="J2122">
        <v>95.781921553700357</v>
      </c>
      <c r="K2122">
        <v>105.27210095333</v>
      </c>
      <c r="L2122">
        <v>115.6912226711724</v>
      </c>
      <c r="M2122">
        <v>127.10525090822451</v>
      </c>
      <c r="N2122">
        <v>139.57725014009779</v>
      </c>
      <c r="O2122">
        <v>151.10307650687761</v>
      </c>
      <c r="P2122">
        <v>163.93591758926871</v>
      </c>
    </row>
    <row r="2123" spans="1:16" x14ac:dyDescent="0.25">
      <c r="A2123" t="s">
        <v>2035</v>
      </c>
      <c r="B2123">
        <v>8.419319188424949E-4</v>
      </c>
      <c r="C2123">
        <v>1.725440065326494E-3</v>
      </c>
      <c r="D2123">
        <v>2.8369857670722692E-3</v>
      </c>
      <c r="E2123">
        <v>4.0034160206511519E-3</v>
      </c>
      <c r="F2123">
        <v>5.2274029968441774E-3</v>
      </c>
      <c r="G2123">
        <v>6.5117453144313926E-3</v>
      </c>
      <c r="H2123">
        <v>7.8593737019285147E-3</v>
      </c>
      <c r="I2123">
        <v>9.5080860003852064E-3</v>
      </c>
      <c r="J2123">
        <v>1.099739250941692E-2</v>
      </c>
      <c r="K2123">
        <v>1.2305725004007669E-2</v>
      </c>
      <c r="L2123">
        <v>1.4064646668784139E-2</v>
      </c>
      <c r="M2123">
        <v>1.6024437186813671E-2</v>
      </c>
      <c r="N2123">
        <v>1.479631887410246E-2</v>
      </c>
      <c r="O2123">
        <v>1.1986980883790001E-2</v>
      </c>
      <c r="P2123">
        <v>2.2977911721802219E-2</v>
      </c>
    </row>
    <row r="2124" spans="1:16" x14ac:dyDescent="0.25">
      <c r="A2124" t="s">
        <v>2036</v>
      </c>
      <c r="I2124">
        <v>87.133700587251013</v>
      </c>
      <c r="J2124">
        <v>95.781929241771081</v>
      </c>
      <c r="K2124">
        <v>105.2721109383737</v>
      </c>
      <c r="L2124">
        <v>115.6912353277727</v>
      </c>
      <c r="M2124">
        <v>127.1052670893805</v>
      </c>
      <c r="N2124">
        <v>139.57727115283299</v>
      </c>
      <c r="O2124">
        <v>151.10322076998841</v>
      </c>
      <c r="P2124">
        <v>163.93609421711821</v>
      </c>
    </row>
    <row r="2125" spans="1:16" x14ac:dyDescent="0.25">
      <c r="A2125" t="s">
        <v>2037</v>
      </c>
      <c r="I2125">
        <v>3.9123948139838718</v>
      </c>
      <c r="J2125">
        <v>4.2994526326875881</v>
      </c>
      <c r="K2125">
        <v>4.7234156052652292</v>
      </c>
      <c r="L2125">
        <v>5.1886303401710752</v>
      </c>
      <c r="M2125">
        <v>5.6696298328782646</v>
      </c>
      <c r="N2125">
        <v>6.2014983295673769</v>
      </c>
      <c r="O2125">
        <v>6.7527120065132973</v>
      </c>
      <c r="P2125">
        <v>7.2606121460244841</v>
      </c>
    </row>
    <row r="2126" spans="1:16" x14ac:dyDescent="0.25">
      <c r="A2126" t="s">
        <v>2038</v>
      </c>
      <c r="B2126">
        <v>4.7011974193095918E-4</v>
      </c>
      <c r="C2126">
        <v>9.6032010896655016E-4</v>
      </c>
      <c r="D2126">
        <v>1.646036348090394E-3</v>
      </c>
      <c r="E2126">
        <v>2.3621205032800909E-3</v>
      </c>
      <c r="F2126">
        <v>3.1098594108930019E-3</v>
      </c>
      <c r="G2126">
        <v>3.8905873132272098E-3</v>
      </c>
      <c r="H2126">
        <v>4.7056918306416324E-3</v>
      </c>
      <c r="I2126">
        <v>5.7770410484715776E-3</v>
      </c>
      <c r="J2126">
        <v>6.6997279767300388E-3</v>
      </c>
      <c r="K2126">
        <v>7.3521195771066739E-3</v>
      </c>
      <c r="L2126">
        <v>6.0229879772912831E-3</v>
      </c>
      <c r="M2126">
        <v>3.250255816064254E-3</v>
      </c>
      <c r="N2126">
        <v>3.6311173035403739E-3</v>
      </c>
      <c r="O2126">
        <v>5.0513515070306284E-3</v>
      </c>
      <c r="P2126">
        <v>1.2467302148545941E-2</v>
      </c>
    </row>
    <row r="2127" spans="1:16" x14ac:dyDescent="0.25">
      <c r="A2127" t="s">
        <v>2039</v>
      </c>
      <c r="I2127">
        <v>810.47705294318871</v>
      </c>
      <c r="J2127">
        <v>890.95094753048227</v>
      </c>
      <c r="K2127">
        <v>979.25475034006899</v>
      </c>
      <c r="L2127">
        <v>1076.1926301659721</v>
      </c>
      <c r="M2127">
        <v>1182.384206922595</v>
      </c>
      <c r="N2127">
        <v>1298.4164960375649</v>
      </c>
      <c r="O2127">
        <v>1405.143181063363</v>
      </c>
      <c r="P2127">
        <v>1524.4175343202869</v>
      </c>
    </row>
    <row r="2128" spans="1:16" x14ac:dyDescent="0.25">
      <c r="A2128" t="s">
        <v>2040</v>
      </c>
      <c r="B2128">
        <v>0.43876627381332323</v>
      </c>
      <c r="C2128">
        <v>0.80024316171170962</v>
      </c>
      <c r="D2128">
        <v>1.4234330861446789</v>
      </c>
      <c r="E2128">
        <v>1.444247953779338</v>
      </c>
      <c r="F2128">
        <v>1.462918080231435</v>
      </c>
      <c r="G2128">
        <v>1.4778027440613011</v>
      </c>
      <c r="H2128">
        <v>1.490607485654758</v>
      </c>
      <c r="I2128">
        <v>1.4922782421783081</v>
      </c>
      <c r="J2128">
        <v>1.4937830233603271</v>
      </c>
      <c r="K2128">
        <v>1.495101072738384</v>
      </c>
      <c r="L2128">
        <v>1.496870622008571</v>
      </c>
      <c r="M2128">
        <v>1.4112579086706969</v>
      </c>
      <c r="N2128">
        <v>0.17996217589955149</v>
      </c>
      <c r="O2128">
        <v>1.20672437659675E-2</v>
      </c>
      <c r="P2128">
        <v>2.3270112971296771E-2</v>
      </c>
    </row>
    <row r="2129" spans="1:16" x14ac:dyDescent="0.25">
      <c r="A2129" t="s">
        <v>2041</v>
      </c>
      <c r="I2129">
        <v>810.47762042300099</v>
      </c>
      <c r="J2129">
        <v>890.95169469534153</v>
      </c>
      <c r="K2129">
        <v>979.25572301104285</v>
      </c>
      <c r="L2129">
        <v>1076.19386130928</v>
      </c>
      <c r="M2129">
        <v>1182.385774469981</v>
      </c>
      <c r="N2129">
        <v>1298.418518679624</v>
      </c>
      <c r="O2129">
        <v>1405.1563845851481</v>
      </c>
      <c r="P2129">
        <v>1524.4336248889649</v>
      </c>
    </row>
    <row r="2130" spans="1:16" x14ac:dyDescent="0.25">
      <c r="A2130" t="s">
        <v>2042</v>
      </c>
      <c r="B2130">
        <v>4.2127015408041792</v>
      </c>
      <c r="C2130">
        <v>4.2127015408041792</v>
      </c>
      <c r="D2130">
        <v>3.3701612326433432</v>
      </c>
      <c r="E2130">
        <v>3.3701612326433432</v>
      </c>
      <c r="F2130">
        <v>3.3701612326433432</v>
      </c>
      <c r="G2130">
        <v>3.3701612326433432</v>
      </c>
      <c r="H2130">
        <v>3.3701612326433432</v>
      </c>
      <c r="I2130">
        <v>2.5276209244825072</v>
      </c>
      <c r="J2130">
        <v>2.5276209244825072</v>
      </c>
      <c r="K2130">
        <v>2.1906048012181731</v>
      </c>
      <c r="L2130">
        <v>1.3480644930573371</v>
      </c>
      <c r="M2130">
        <v>0.50552418489650142</v>
      </c>
    </row>
    <row r="2131" spans="1:16" x14ac:dyDescent="0.25">
      <c r="A2131" t="s">
        <v>2043</v>
      </c>
      <c r="I2131">
        <v>36.396125437591962</v>
      </c>
      <c r="J2131">
        <v>40.001942001463277</v>
      </c>
      <c r="K2131">
        <v>43.951691581918652</v>
      </c>
      <c r="L2131">
        <v>48.28501698319198</v>
      </c>
      <c r="M2131">
        <v>52.761517351775993</v>
      </c>
      <c r="N2131">
        <v>57.712888776347903</v>
      </c>
      <c r="O2131">
        <v>62.843234002569538</v>
      </c>
      <c r="P2131">
        <v>67.569550475083133</v>
      </c>
    </row>
    <row r="2132" spans="1:16" x14ac:dyDescent="0.25">
      <c r="A2132" t="s">
        <v>2044</v>
      </c>
      <c r="B2132">
        <v>3.3721021419946949E-2</v>
      </c>
      <c r="C2132">
        <v>6.7358059986691227E-2</v>
      </c>
      <c r="D2132">
        <v>0.72384989337861949</v>
      </c>
      <c r="E2132">
        <v>0.78889804194612301</v>
      </c>
      <c r="F2132">
        <v>0.84318153406688467</v>
      </c>
      <c r="G2132">
        <v>0.91489757353254919</v>
      </c>
      <c r="H2132">
        <v>1.0757135298876199</v>
      </c>
      <c r="I2132">
        <v>1.0769076030885161</v>
      </c>
      <c r="J2132">
        <v>1.077912165461544</v>
      </c>
      <c r="K2132">
        <v>1.071961170733706</v>
      </c>
      <c r="L2132">
        <v>0.4120802329504179</v>
      </c>
      <c r="M2132">
        <v>3.4193622403762272E-3</v>
      </c>
      <c r="N2132">
        <v>3.759103282361116E-3</v>
      </c>
      <c r="O2132">
        <v>5.2366078259984006E-3</v>
      </c>
      <c r="P2132">
        <v>1.3352279702553611E-2</v>
      </c>
    </row>
    <row r="2133" spans="1:16" x14ac:dyDescent="0.25">
      <c r="A2133" t="s">
        <v>2045</v>
      </c>
      <c r="B2133">
        <v>1.9715036907957779</v>
      </c>
      <c r="C2133">
        <v>1.9715036907957779</v>
      </c>
      <c r="D2133">
        <v>1.314335793863852</v>
      </c>
      <c r="E2133">
        <v>1.314335793863852</v>
      </c>
      <c r="F2133">
        <v>1.314335793863852</v>
      </c>
      <c r="G2133">
        <v>1.314335793863852</v>
      </c>
      <c r="H2133">
        <v>1.314335793863852</v>
      </c>
      <c r="I2133">
        <v>0.65716789693192623</v>
      </c>
      <c r="J2133">
        <v>0.65716789693192623</v>
      </c>
      <c r="K2133">
        <v>0.39430073815915578</v>
      </c>
    </row>
    <row r="2134" spans="1:16" x14ac:dyDescent="0.25">
      <c r="A2134" t="s">
        <v>2046</v>
      </c>
      <c r="I2134">
        <v>16.461833236582262</v>
      </c>
      <c r="J2134">
        <v>18.095736325255871</v>
      </c>
      <c r="K2134">
        <v>19.88871751685323</v>
      </c>
      <c r="L2134">
        <v>21.857199543476099</v>
      </c>
      <c r="M2134">
        <v>24.013647046218999</v>
      </c>
      <c r="N2134">
        <v>26.369971636289812</v>
      </c>
      <c r="O2134">
        <v>28.548471482299309</v>
      </c>
      <c r="P2134">
        <v>30.973034641627521</v>
      </c>
    </row>
    <row r="2135" spans="1:16" x14ac:dyDescent="0.25">
      <c r="A2135" t="s">
        <v>2047</v>
      </c>
      <c r="B2135">
        <v>8.1495381652035468E-4</v>
      </c>
      <c r="C2135">
        <v>1.668665568979562E-3</v>
      </c>
      <c r="D2135">
        <v>2.7423299587296698E-3</v>
      </c>
      <c r="E2135">
        <v>3.8671148184242772E-3</v>
      </c>
      <c r="F2135">
        <v>5.0453509682306134E-3</v>
      </c>
      <c r="G2135">
        <v>6.2794686524893454E-3</v>
      </c>
      <c r="H2135">
        <v>7.572001525218806E-3</v>
      </c>
      <c r="I2135">
        <v>9.1530225069257308E-3</v>
      </c>
      <c r="J2135">
        <v>1.05934695635294E-2</v>
      </c>
      <c r="K2135">
        <v>1.186922822291131E-2</v>
      </c>
      <c r="L2135">
        <v>1.358921379552753E-2</v>
      </c>
      <c r="M2135">
        <v>1.5506445653650291E-2</v>
      </c>
      <c r="N2135">
        <v>1.4350926122900081E-2</v>
      </c>
      <c r="O2135">
        <v>1.1682771865639961E-2</v>
      </c>
      <c r="P2135">
        <v>2.1949543015855801E-2</v>
      </c>
    </row>
    <row r="2136" spans="1:16" x14ac:dyDescent="0.25">
      <c r="A2136" t="s">
        <v>2048</v>
      </c>
      <c r="I2136">
        <v>16.461833453002761</v>
      </c>
      <c r="J2136">
        <v>18.095736598924681</v>
      </c>
      <c r="K2136">
        <v>19.888717872494819</v>
      </c>
      <c r="L2136">
        <v>21.85719999430728</v>
      </c>
      <c r="M2136">
        <v>24.013647622625289</v>
      </c>
      <c r="N2136">
        <v>26.369972384712671</v>
      </c>
      <c r="O2136">
        <v>28.548476609780511</v>
      </c>
      <c r="P2136">
        <v>30.97304091654777</v>
      </c>
    </row>
    <row r="2137" spans="1:16" x14ac:dyDescent="0.25">
      <c r="A2137" t="s">
        <v>2049</v>
      </c>
      <c r="I2137">
        <v>1.7025018247202759</v>
      </c>
      <c r="J2137">
        <v>1.870942830797349</v>
      </c>
      <c r="K2137">
        <v>2.0554470046386948</v>
      </c>
      <c r="L2137">
        <v>2.2579068419744752</v>
      </c>
      <c r="M2137">
        <v>2.46723448433533</v>
      </c>
      <c r="N2137">
        <v>2.6987004014982272</v>
      </c>
      <c r="O2137">
        <v>2.938588206685977</v>
      </c>
      <c r="P2137">
        <v>3.1596280108874151</v>
      </c>
    </row>
    <row r="2138" spans="1:16" x14ac:dyDescent="0.25">
      <c r="A2138" t="s">
        <v>2050</v>
      </c>
      <c r="B2138">
        <v>4.4328910787160139E-4</v>
      </c>
      <c r="C2138">
        <v>9.0411054830521716E-4</v>
      </c>
      <c r="D2138">
        <v>1.553447036221605E-3</v>
      </c>
      <c r="E2138">
        <v>2.229594772091328E-3</v>
      </c>
      <c r="F2138">
        <v>2.933769340231577E-3</v>
      </c>
      <c r="G2138">
        <v>3.6672178817568498E-3</v>
      </c>
      <c r="H2138">
        <v>4.4312357662525514E-3</v>
      </c>
      <c r="I2138">
        <v>5.4427682560840582E-3</v>
      </c>
      <c r="J2138">
        <v>6.3195963063524272E-3</v>
      </c>
      <c r="K2138">
        <v>6.9470304249247446E-3</v>
      </c>
      <c r="L2138">
        <v>5.7171191319681063E-3</v>
      </c>
      <c r="M2138">
        <v>3.132532360330776E-3</v>
      </c>
      <c r="N2138">
        <v>3.513389141427431E-3</v>
      </c>
      <c r="O2138">
        <v>4.8679981869553489E-3</v>
      </c>
      <c r="P2138">
        <v>1.174350072919692E-2</v>
      </c>
    </row>
    <row r="2139" spans="1:16" x14ac:dyDescent="0.25">
      <c r="A2139" t="s">
        <v>2051</v>
      </c>
      <c r="I2139">
        <v>104.4484995965844</v>
      </c>
      <c r="J2139">
        <v>114.8196205598867</v>
      </c>
      <c r="K2139">
        <v>126.2000779814792</v>
      </c>
      <c r="L2139">
        <v>138.69327506579299</v>
      </c>
      <c r="M2139">
        <v>152.37922657121609</v>
      </c>
      <c r="N2139">
        <v>167.3336836304824</v>
      </c>
      <c r="O2139">
        <v>181.15166501520309</v>
      </c>
      <c r="P2139">
        <v>196.53534011621821</v>
      </c>
    </row>
    <row r="2140" spans="1:16" x14ac:dyDescent="0.25">
      <c r="A2140" t="s">
        <v>2052</v>
      </c>
      <c r="B2140">
        <v>6.8311446046060403E-2</v>
      </c>
      <c r="C2140">
        <v>0.12333359221055069</v>
      </c>
      <c r="D2140">
        <v>0.3288611947764431</v>
      </c>
      <c r="E2140">
        <v>0.3491689793572117</v>
      </c>
      <c r="F2140">
        <v>0.36723088736247461</v>
      </c>
      <c r="G2140">
        <v>0.38174008802291942</v>
      </c>
      <c r="H2140">
        <v>0.39444136617752878</v>
      </c>
      <c r="I2140">
        <v>0.39610955019751992</v>
      </c>
      <c r="J2140">
        <v>0.39761192726946692</v>
      </c>
      <c r="K2140">
        <v>0.39892788202574703</v>
      </c>
      <c r="L2140">
        <v>0.40069309501465239</v>
      </c>
      <c r="M2140">
        <v>0.38916488347191353</v>
      </c>
      <c r="N2140">
        <v>9.5430493517714515E-2</v>
      </c>
      <c r="O2140">
        <v>1.20255371896164E-2</v>
      </c>
      <c r="P2140">
        <v>2.3039059461277201E-2</v>
      </c>
    </row>
    <row r="2141" spans="1:16" x14ac:dyDescent="0.25">
      <c r="A2141" t="s">
        <v>2053</v>
      </c>
      <c r="I2141">
        <v>104.44850866338101</v>
      </c>
      <c r="J2141">
        <v>114.81963251384219</v>
      </c>
      <c r="K2141">
        <v>126.2000935783616</v>
      </c>
      <c r="L2141">
        <v>138.69329483413759</v>
      </c>
      <c r="M2141">
        <v>152.37925177180671</v>
      </c>
      <c r="N2141">
        <v>167.3337161862228</v>
      </c>
      <c r="O2141">
        <v>181.1518750651999</v>
      </c>
      <c r="P2141">
        <v>196.53559669265741</v>
      </c>
    </row>
    <row r="2142" spans="1:16" x14ac:dyDescent="0.25">
      <c r="A2142" t="s">
        <v>2054</v>
      </c>
      <c r="B2142">
        <v>1.093478690493809</v>
      </c>
      <c r="C2142">
        <v>1.093478690493809</v>
      </c>
      <c r="D2142">
        <v>0.87478295239504722</v>
      </c>
      <c r="E2142">
        <v>0.87478295239504722</v>
      </c>
      <c r="F2142">
        <v>0.87478295239504722</v>
      </c>
      <c r="G2142">
        <v>0.87478295239504722</v>
      </c>
      <c r="H2142">
        <v>0.87478295239504722</v>
      </c>
      <c r="I2142">
        <v>0.65608721429628547</v>
      </c>
      <c r="J2142">
        <v>0.65608721429628547</v>
      </c>
      <c r="K2142">
        <v>0.56860891905678068</v>
      </c>
      <c r="L2142">
        <v>0.34991318095801888</v>
      </c>
      <c r="M2142">
        <v>0.1312174428592571</v>
      </c>
    </row>
    <row r="2143" spans="1:16" x14ac:dyDescent="0.25">
      <c r="A2143" t="s">
        <v>2055</v>
      </c>
      <c r="I2143">
        <v>10.803631616576711</v>
      </c>
      <c r="J2143">
        <v>11.87399015001697</v>
      </c>
      <c r="K2143">
        <v>13.04645935214841</v>
      </c>
      <c r="L2143">
        <v>14.332795720648161</v>
      </c>
      <c r="M2143">
        <v>15.661988579100949</v>
      </c>
      <c r="N2143">
        <v>17.131996737821041</v>
      </c>
      <c r="O2143">
        <v>18.655305231630731</v>
      </c>
      <c r="P2143">
        <v>20.058688112206941</v>
      </c>
    </row>
    <row r="2144" spans="1:16" x14ac:dyDescent="0.25">
      <c r="A2144" t="s">
        <v>2056</v>
      </c>
      <c r="B2144">
        <v>1.8480326592899519E-2</v>
      </c>
      <c r="C2144">
        <v>3.6417189489202077E-2</v>
      </c>
      <c r="D2144">
        <v>0.2113811726361306</v>
      </c>
      <c r="E2144">
        <v>0.24350357102580719</v>
      </c>
      <c r="F2144">
        <v>0.2728313189860142</v>
      </c>
      <c r="G2144">
        <v>0.3037647288750478</v>
      </c>
      <c r="H2144">
        <v>0.33855022297108089</v>
      </c>
      <c r="I2144">
        <v>0.33974030012070172</v>
      </c>
      <c r="J2144">
        <v>0.34074147736907268</v>
      </c>
      <c r="K2144">
        <v>0.33783613073212859</v>
      </c>
      <c r="L2144">
        <v>0.12896029306266391</v>
      </c>
      <c r="M2144">
        <v>3.4050560938283722E-3</v>
      </c>
      <c r="N2144">
        <v>3.7361407928806268E-3</v>
      </c>
      <c r="O2144">
        <v>5.1915068882998246E-3</v>
      </c>
      <c r="P2144">
        <v>1.3055267963948149E-2</v>
      </c>
    </row>
    <row r="2145" spans="1:16" x14ac:dyDescent="0.25">
      <c r="A2145" t="s">
        <v>2057</v>
      </c>
      <c r="B2145">
        <v>0.56569015882541884</v>
      </c>
      <c r="C2145">
        <v>0.56569015882541884</v>
      </c>
      <c r="D2145">
        <v>0.37712677255027921</v>
      </c>
      <c r="E2145">
        <v>0.37712677255027921</v>
      </c>
      <c r="F2145">
        <v>0.37712677255027921</v>
      </c>
      <c r="G2145">
        <v>0.37712677255027921</v>
      </c>
      <c r="H2145">
        <v>0.37712677255027921</v>
      </c>
      <c r="I2145">
        <v>0.18856338627513961</v>
      </c>
      <c r="J2145">
        <v>0.18856338627513961</v>
      </c>
      <c r="K2145">
        <v>0.1131380317650838</v>
      </c>
    </row>
    <row r="2146" spans="1:16" x14ac:dyDescent="0.25">
      <c r="A2146" t="s">
        <v>2058</v>
      </c>
      <c r="I2146">
        <v>42.692502097254959</v>
      </c>
      <c r="J2146">
        <v>46.929946433743197</v>
      </c>
      <c r="K2146">
        <v>51.579957847572089</v>
      </c>
      <c r="L2146">
        <v>56.685119867627002</v>
      </c>
      <c r="M2146">
        <v>62.277758266875317</v>
      </c>
      <c r="N2146">
        <v>68.388762452680609</v>
      </c>
      <c r="O2146">
        <v>74.037650398762196</v>
      </c>
      <c r="P2146">
        <v>80.325411188446509</v>
      </c>
    </row>
    <row r="2147" spans="1:16" x14ac:dyDescent="0.25">
      <c r="A2147" t="s">
        <v>2059</v>
      </c>
      <c r="B2147">
        <v>8.3708081136809698E-4</v>
      </c>
      <c r="C2147">
        <v>1.715181719005848E-3</v>
      </c>
      <c r="D2147">
        <v>2.819681919510689E-3</v>
      </c>
      <c r="E2147">
        <v>3.9782941023913769E-3</v>
      </c>
      <c r="F2147">
        <v>5.1936110790535466E-3</v>
      </c>
      <c r="G2147">
        <v>6.4683446824990217E-3</v>
      </c>
      <c r="H2147">
        <v>7.8053308369283462E-3</v>
      </c>
      <c r="I2147">
        <v>9.4406320947565958E-3</v>
      </c>
      <c r="J2147">
        <v>1.092021517752597E-2</v>
      </c>
      <c r="K2147">
        <v>1.2222008125940849E-2</v>
      </c>
      <c r="L2147">
        <v>1.397233331903764E-2</v>
      </c>
      <c r="M2147">
        <v>1.5921604233566589E-2</v>
      </c>
      <c r="N2147">
        <v>1.4702753042262359E-2</v>
      </c>
      <c r="O2147">
        <v>1.191374533280542E-2</v>
      </c>
      <c r="P2147">
        <v>2.2684759645014849E-2</v>
      </c>
    </row>
    <row r="2148" spans="1:16" x14ac:dyDescent="0.25">
      <c r="A2148" t="s">
        <v>2060</v>
      </c>
      <c r="I2148">
        <v>42.692503552971843</v>
      </c>
      <c r="J2148">
        <v>46.929948274978301</v>
      </c>
      <c r="K2148">
        <v>51.579960240642137</v>
      </c>
      <c r="L2148">
        <v>56.685122902031772</v>
      </c>
      <c r="M2148">
        <v>62.277762147332147</v>
      </c>
      <c r="N2148">
        <v>68.388767491681207</v>
      </c>
      <c r="O2148">
        <v>74.037684937705308</v>
      </c>
      <c r="P2148">
        <v>80.325453453021552</v>
      </c>
    </row>
    <row r="2149" spans="1:16" x14ac:dyDescent="0.25">
      <c r="A2149" t="s">
        <v>2061</v>
      </c>
      <c r="I2149">
        <v>4.1928043488055264</v>
      </c>
      <c r="J2149">
        <v>4.6076475009669249</v>
      </c>
      <c r="K2149">
        <v>5.0620550159149111</v>
      </c>
      <c r="L2149">
        <v>5.5606879893680334</v>
      </c>
      <c r="M2149">
        <v>6.076212807499485</v>
      </c>
      <c r="N2149">
        <v>6.6462713411511469</v>
      </c>
      <c r="O2149">
        <v>7.237070438378038</v>
      </c>
      <c r="P2149">
        <v>7.7814705551798564</v>
      </c>
    </row>
    <row r="2150" spans="1:16" x14ac:dyDescent="0.25">
      <c r="A2150" t="s">
        <v>2062</v>
      </c>
      <c r="B2150">
        <v>4.8068597496734271E-4</v>
      </c>
      <c r="C2150">
        <v>9.8262601649003753E-4</v>
      </c>
      <c r="D2150">
        <v>1.6835714172845379E-3</v>
      </c>
      <c r="E2150">
        <v>2.416412827652007E-3</v>
      </c>
      <c r="F2150">
        <v>3.18251717595375E-3</v>
      </c>
      <c r="G2150">
        <v>3.9833041448730094E-3</v>
      </c>
      <c r="H2150">
        <v>4.8202498528443268E-3</v>
      </c>
      <c r="I2150">
        <v>5.9178006791619376E-3</v>
      </c>
      <c r="J2150">
        <v>6.8589304973640224E-3</v>
      </c>
      <c r="K2150">
        <v>7.5202711836159898E-3</v>
      </c>
      <c r="L2150">
        <v>6.1463337124712403E-3</v>
      </c>
      <c r="M2150">
        <v>3.285326248052407E-3</v>
      </c>
      <c r="N2150">
        <v>3.6501692869126698E-3</v>
      </c>
      <c r="O2150">
        <v>5.0713808843001864E-3</v>
      </c>
      <c r="P2150">
        <v>1.253236783827145E-2</v>
      </c>
    </row>
    <row r="2151" spans="1:16" x14ac:dyDescent="0.25">
      <c r="A2151" t="s">
        <v>2063</v>
      </c>
      <c r="I2151">
        <v>320.53250883759989</v>
      </c>
      <c r="J2151">
        <v>352.35913403185123</v>
      </c>
      <c r="K2151">
        <v>387.28296295102461</v>
      </c>
      <c r="L2151">
        <v>425.62156540453202</v>
      </c>
      <c r="M2151">
        <v>467.62031148743688</v>
      </c>
      <c r="N2151">
        <v>513.51153700992757</v>
      </c>
      <c r="O2151">
        <v>555.85691212007646</v>
      </c>
      <c r="P2151">
        <v>603.05421695530276</v>
      </c>
    </row>
    <row r="2152" spans="1:16" x14ac:dyDescent="0.25">
      <c r="A2152" t="s">
        <v>2064</v>
      </c>
      <c r="B2152">
        <v>0.21086084393744339</v>
      </c>
      <c r="C2152">
        <v>0.39057765275269413</v>
      </c>
      <c r="D2152">
        <v>0.75830423209880993</v>
      </c>
      <c r="E2152">
        <v>0.77913001672272408</v>
      </c>
      <c r="F2152">
        <v>0.79775555896128103</v>
      </c>
      <c r="G2152">
        <v>0.8125990464303765</v>
      </c>
      <c r="H2152">
        <v>0.82538072001184282</v>
      </c>
      <c r="I2152">
        <v>0.82705089088880634</v>
      </c>
      <c r="J2152">
        <v>0.82855512471689607</v>
      </c>
      <c r="K2152">
        <v>0.82987269767072003</v>
      </c>
      <c r="L2152">
        <v>0.83164125690884338</v>
      </c>
      <c r="M2152">
        <v>0.79160815015869845</v>
      </c>
      <c r="N2152">
        <v>0.12878479446336591</v>
      </c>
      <c r="O2152">
        <v>1.205764093197499E-2</v>
      </c>
      <c r="P2152">
        <v>2.3214690328041111E-2</v>
      </c>
    </row>
    <row r="2153" spans="1:16" x14ac:dyDescent="0.25">
      <c r="A2153" t="s">
        <v>2065</v>
      </c>
      <c r="I2153">
        <v>320.53259512054348</v>
      </c>
      <c r="J2153">
        <v>352.35924763011798</v>
      </c>
      <c r="K2153">
        <v>387.28311107263198</v>
      </c>
      <c r="L2153">
        <v>425.6217530712064</v>
      </c>
      <c r="M2153">
        <v>467.62055065647661</v>
      </c>
      <c r="N2153">
        <v>513.51184589863692</v>
      </c>
      <c r="O2153">
        <v>555.85891550076053</v>
      </c>
      <c r="P2153">
        <v>603.05666200029441</v>
      </c>
    </row>
    <row r="2154" spans="1:16" x14ac:dyDescent="0.25">
      <c r="A2154" t="s">
        <v>2066</v>
      </c>
      <c r="B2154">
        <v>2.4072496053747861</v>
      </c>
      <c r="C2154">
        <v>2.4072496053747861</v>
      </c>
      <c r="D2154">
        <v>1.9257996842998291</v>
      </c>
      <c r="E2154">
        <v>1.9257996842998291</v>
      </c>
      <c r="F2154">
        <v>1.9257996842998291</v>
      </c>
      <c r="G2154">
        <v>1.9257996842998291</v>
      </c>
      <c r="H2154">
        <v>1.9257996842998291</v>
      </c>
      <c r="I2154">
        <v>1.4443497632248721</v>
      </c>
      <c r="J2154">
        <v>1.4443497632248721</v>
      </c>
      <c r="K2154">
        <v>1.2517697947948889</v>
      </c>
      <c r="L2154">
        <v>0.7703198737199316</v>
      </c>
      <c r="M2154">
        <v>0.28886995264497428</v>
      </c>
    </row>
    <row r="2155" spans="1:16" x14ac:dyDescent="0.25">
      <c r="A2155" t="s">
        <v>2067</v>
      </c>
      <c r="I2155">
        <v>31.4830488477463</v>
      </c>
      <c r="J2155">
        <v>34.6021908572231</v>
      </c>
      <c r="K2155">
        <v>38.01887200144408</v>
      </c>
      <c r="L2155">
        <v>41.767380768812089</v>
      </c>
      <c r="M2155">
        <v>45.639960786469743</v>
      </c>
      <c r="N2155">
        <v>49.923279338368211</v>
      </c>
      <c r="O2155">
        <v>54.361588603593347</v>
      </c>
      <c r="P2155">
        <v>58.450630996821602</v>
      </c>
    </row>
    <row r="2156" spans="1:16" x14ac:dyDescent="0.25">
      <c r="A2156" t="s">
        <v>2068</v>
      </c>
      <c r="B2156">
        <v>3.8973254542059257E-2</v>
      </c>
      <c r="C2156">
        <v>8.0078622573189498E-2</v>
      </c>
      <c r="D2156">
        <v>0.87177570975986352</v>
      </c>
      <c r="E2156">
        <v>0.93427160013733879</v>
      </c>
      <c r="F2156">
        <v>0.98834501831484345</v>
      </c>
      <c r="G2156">
        <v>1.058878542029065</v>
      </c>
      <c r="H2156">
        <v>1.208612430194083</v>
      </c>
      <c r="I2156">
        <v>1.209806263836267</v>
      </c>
      <c r="J2156">
        <v>1.210810624356897</v>
      </c>
      <c r="K2156">
        <v>1.2038090351127859</v>
      </c>
      <c r="L2156">
        <v>0.4259454159210101</v>
      </c>
      <c r="M2156">
        <v>3.4185054936895489E-3</v>
      </c>
      <c r="N2156">
        <v>3.7577113309153198E-3</v>
      </c>
      <c r="O2156">
        <v>5.2338323591417596E-3</v>
      </c>
      <c r="P2156">
        <v>1.3332639538567991E-2</v>
      </c>
    </row>
    <row r="2157" spans="1:16" x14ac:dyDescent="0.25">
      <c r="A2157" t="s">
        <v>2069</v>
      </c>
      <c r="B2157">
        <v>2.393231778230843</v>
      </c>
      <c r="C2157">
        <v>2.393231778230843</v>
      </c>
      <c r="D2157">
        <v>1.5954878521538951</v>
      </c>
      <c r="E2157">
        <v>1.5954878521538951</v>
      </c>
      <c r="F2157">
        <v>1.5954878521538951</v>
      </c>
      <c r="G2157">
        <v>1.5954878521538951</v>
      </c>
      <c r="H2157">
        <v>1.5954878521538951</v>
      </c>
      <c r="I2157">
        <v>0.79774392607694755</v>
      </c>
      <c r="J2157">
        <v>0.79774392607694755</v>
      </c>
      <c r="K2157">
        <v>0.47864635564616859</v>
      </c>
    </row>
    <row r="2158" spans="1:16" x14ac:dyDescent="0.25">
      <c r="A2158" t="s">
        <v>2070</v>
      </c>
      <c r="I2158">
        <v>16.21021572297191</v>
      </c>
      <c r="J2158">
        <v>17.819144827459169</v>
      </c>
      <c r="K2158">
        <v>19.584720912509269</v>
      </c>
      <c r="L2158">
        <v>21.523125224485401</v>
      </c>
      <c r="M2158">
        <v>23.64663867262901</v>
      </c>
      <c r="N2158">
        <v>25.967002770283859</v>
      </c>
      <c r="O2158">
        <v>28.112352329303601</v>
      </c>
      <c r="P2158">
        <v>30.500196408620479</v>
      </c>
    </row>
    <row r="2159" spans="1:16" x14ac:dyDescent="0.25">
      <c r="A2159" t="s">
        <v>2071</v>
      </c>
      <c r="B2159">
        <v>8.1147375642345843E-4</v>
      </c>
      <c r="C2159">
        <v>1.661412251087996E-3</v>
      </c>
      <c r="D2159">
        <v>2.7304960429465862E-3</v>
      </c>
      <c r="E2159">
        <v>3.8503442257392701E-3</v>
      </c>
      <c r="F2159">
        <v>5.0232633742643574E-3</v>
      </c>
      <c r="G2159">
        <v>6.2516581459631099E-3</v>
      </c>
      <c r="H2159">
        <v>7.5380352199430388E-3</v>
      </c>
      <c r="I2159">
        <v>9.1118781183107019E-3</v>
      </c>
      <c r="J2159">
        <v>1.0547458969920639E-2</v>
      </c>
      <c r="K2159">
        <v>1.1820286824442109E-2</v>
      </c>
      <c r="L2159">
        <v>1.353834025239606E-2</v>
      </c>
      <c r="M2159">
        <v>1.5455480938886299E-2</v>
      </c>
      <c r="N2159">
        <v>1.4316420372375091E-2</v>
      </c>
      <c r="O2159">
        <v>1.1676314723814359E-2</v>
      </c>
      <c r="P2159">
        <v>2.1965640058241118E-2</v>
      </c>
    </row>
    <row r="2160" spans="1:16" x14ac:dyDescent="0.25">
      <c r="A2160" t="s">
        <v>2072</v>
      </c>
      <c r="I2160">
        <v>16.210215933171519</v>
      </c>
      <c r="J2160">
        <v>17.819145093321978</v>
      </c>
      <c r="K2160">
        <v>19.58472125806858</v>
      </c>
      <c r="L2160">
        <v>21.523125662934749</v>
      </c>
      <c r="M2160">
        <v>23.64663923383527</v>
      </c>
      <c r="N2160">
        <v>25.967003500141711</v>
      </c>
      <c r="O2160">
        <v>28.112357308541199</v>
      </c>
      <c r="P2160">
        <v>30.500202514443849</v>
      </c>
    </row>
    <row r="2161" spans="1:16" x14ac:dyDescent="0.25">
      <c r="A2161" t="s">
        <v>2073</v>
      </c>
      <c r="I2161">
        <v>0.59470223242380471</v>
      </c>
      <c r="J2161">
        <v>0.65353628914167317</v>
      </c>
      <c r="K2161">
        <v>0.71798015678727056</v>
      </c>
      <c r="L2161">
        <v>0.78869443431010455</v>
      </c>
      <c r="M2161">
        <v>0.86180899707676073</v>
      </c>
      <c r="N2161">
        <v>0.94265379242999381</v>
      </c>
      <c r="O2161">
        <v>1.0264369813743519</v>
      </c>
      <c r="P2161">
        <v>1.103625132756215</v>
      </c>
    </row>
    <row r="2162" spans="1:16" x14ac:dyDescent="0.25">
      <c r="A2162" t="s">
        <v>2074</v>
      </c>
      <c r="B2162">
        <v>3.8596859997567238E-4</v>
      </c>
      <c r="C2162">
        <v>7.8586397676723169E-4</v>
      </c>
      <c r="D2162">
        <v>1.3634671969653871E-3</v>
      </c>
      <c r="E2162">
        <v>1.9599764611892218E-3</v>
      </c>
      <c r="F2162">
        <v>2.5774934609167411E-3</v>
      </c>
      <c r="G2162">
        <v>3.2178273956840059E-3</v>
      </c>
      <c r="H2162">
        <v>3.882647974941224E-3</v>
      </c>
      <c r="I2162">
        <v>4.7822145616604594E-3</v>
      </c>
      <c r="J2162">
        <v>5.563200958525992E-3</v>
      </c>
      <c r="K2162">
        <v>6.1298109633659316E-3</v>
      </c>
      <c r="L2162">
        <v>5.0841873592216971E-3</v>
      </c>
      <c r="M2162">
        <v>2.8557728318144159E-3</v>
      </c>
      <c r="N2162">
        <v>3.233854671118204E-3</v>
      </c>
      <c r="O2162">
        <v>4.464910842958093E-3</v>
      </c>
      <c r="P2162">
        <v>1.0538567798674261E-2</v>
      </c>
    </row>
    <row r="2163" spans="1:16" x14ac:dyDescent="0.25">
      <c r="A2163" t="s">
        <v>2075</v>
      </c>
      <c r="I2163">
        <v>64.467187288570159</v>
      </c>
      <c r="J2163">
        <v>70.868591116173221</v>
      </c>
      <c r="K2163">
        <v>77.893020096238047</v>
      </c>
      <c r="L2163">
        <v>85.604275378938681</v>
      </c>
      <c r="M2163">
        <v>94.051798104308418</v>
      </c>
      <c r="N2163">
        <v>103.2823781398106</v>
      </c>
      <c r="O2163">
        <v>111.8139329555881</v>
      </c>
      <c r="P2163">
        <v>121.3106964697709</v>
      </c>
    </row>
    <row r="2164" spans="1:16" x14ac:dyDescent="0.25">
      <c r="A2164" t="s">
        <v>2076</v>
      </c>
      <c r="B2164">
        <v>4.8957278741103283E-2</v>
      </c>
      <c r="C2164">
        <v>8.2172602520924121E-2</v>
      </c>
      <c r="D2164">
        <v>0.26104643827658869</v>
      </c>
      <c r="E2164">
        <v>0.27954523677818433</v>
      </c>
      <c r="F2164">
        <v>0.29624445428950558</v>
      </c>
      <c r="G2164">
        <v>0.30998948107582353</v>
      </c>
      <c r="H2164">
        <v>0.32204349656030268</v>
      </c>
      <c r="I2164">
        <v>0.32371003248109781</v>
      </c>
      <c r="J2164">
        <v>0.32521086778936731</v>
      </c>
      <c r="K2164">
        <v>0.32652547808649651</v>
      </c>
      <c r="L2164">
        <v>0.3282879269052188</v>
      </c>
      <c r="M2164">
        <v>0.32062644673476248</v>
      </c>
      <c r="N2164">
        <v>8.7282335379833056E-2</v>
      </c>
      <c r="O2164">
        <v>1.1999170391304961E-2</v>
      </c>
      <c r="P2164">
        <v>2.2903408620895158E-2</v>
      </c>
    </row>
    <row r="2165" spans="1:16" x14ac:dyDescent="0.25">
      <c r="A2165" t="s">
        <v>2077</v>
      </c>
      <c r="I2165">
        <v>64.467190756021438</v>
      </c>
      <c r="J2165">
        <v>70.868595705252204</v>
      </c>
      <c r="K2165">
        <v>77.893026088250963</v>
      </c>
      <c r="L2165">
        <v>85.604282981237546</v>
      </c>
      <c r="M2165">
        <v>94.051807804778278</v>
      </c>
      <c r="N2165">
        <v>103.2823906834015</v>
      </c>
      <c r="O2165">
        <v>111.8140130047521</v>
      </c>
      <c r="P2165">
        <v>121.3107944142225</v>
      </c>
    </row>
    <row r="2166" spans="1:16" x14ac:dyDescent="0.25">
      <c r="A2166" t="s">
        <v>2078</v>
      </c>
      <c r="B2166">
        <v>0.93279702485982841</v>
      </c>
      <c r="C2166">
        <v>0.93279702485982841</v>
      </c>
      <c r="D2166">
        <v>0.74623761988786275</v>
      </c>
      <c r="E2166">
        <v>0.74623761988786275</v>
      </c>
      <c r="F2166">
        <v>0.74623761988786275</v>
      </c>
      <c r="G2166">
        <v>0.74623761988786275</v>
      </c>
      <c r="H2166">
        <v>0.74623761988786275</v>
      </c>
      <c r="I2166">
        <v>0.55967821491589709</v>
      </c>
      <c r="J2166">
        <v>0.55967821491589709</v>
      </c>
      <c r="K2166">
        <v>0.4850544529271108</v>
      </c>
      <c r="L2166">
        <v>0.29849504795514509</v>
      </c>
      <c r="M2166">
        <v>0.1119356429831794</v>
      </c>
    </row>
    <row r="2167" spans="1:16" x14ac:dyDescent="0.25">
      <c r="A2167" t="s">
        <v>2079</v>
      </c>
      <c r="I2167">
        <v>2.3654067139028641</v>
      </c>
      <c r="J2167">
        <v>2.5997507009256471</v>
      </c>
      <c r="K2167">
        <v>2.8564497082620388</v>
      </c>
      <c r="L2167">
        <v>3.1380766763946881</v>
      </c>
      <c r="M2167">
        <v>3.429108316361634</v>
      </c>
      <c r="N2167">
        <v>3.750953096793503</v>
      </c>
      <c r="O2167">
        <v>4.0844671264635819</v>
      </c>
      <c r="P2167">
        <v>4.3916849734582071</v>
      </c>
    </row>
    <row r="2168" spans="1:16" x14ac:dyDescent="0.25">
      <c r="A2168" t="s">
        <v>2080</v>
      </c>
      <c r="B2168">
        <v>7.4302861228908602E-3</v>
      </c>
      <c r="C2168">
        <v>1.444037796868438E-2</v>
      </c>
      <c r="D2168">
        <v>2.9445904983936091E-2</v>
      </c>
      <c r="E2168">
        <v>3.7190257139864263E-2</v>
      </c>
      <c r="F2168">
        <v>4.454808239891378E-2</v>
      </c>
      <c r="G2168">
        <v>5.1230991370710952E-2</v>
      </c>
      <c r="H2168">
        <v>5.7276570404130672E-2</v>
      </c>
      <c r="I2168">
        <v>5.8446817074117051E-2</v>
      </c>
      <c r="J2168">
        <v>5.9431163360035698E-2</v>
      </c>
      <c r="K2168">
        <v>5.8723431365105307E-2</v>
      </c>
      <c r="L2168">
        <v>2.5826294773202509E-2</v>
      </c>
      <c r="M2168">
        <v>3.3373916072171319E-3</v>
      </c>
      <c r="N2168">
        <v>3.6331599628717471E-3</v>
      </c>
      <c r="O2168">
        <v>4.9993749075131792E-3</v>
      </c>
      <c r="P2168">
        <v>1.208108175559954E-2</v>
      </c>
    </row>
    <row r="2169" spans="1:16" x14ac:dyDescent="0.25">
      <c r="A2169" t="s">
        <v>2081</v>
      </c>
      <c r="B2169">
        <v>7.2116038514943928E-2</v>
      </c>
      <c r="C2169">
        <v>7.2116038514943928E-2</v>
      </c>
      <c r="D2169">
        <v>4.8077359009962621E-2</v>
      </c>
      <c r="E2169">
        <v>4.8077359009962621E-2</v>
      </c>
      <c r="F2169">
        <v>4.8077359009962621E-2</v>
      </c>
      <c r="G2169">
        <v>4.8077359009962621E-2</v>
      </c>
      <c r="H2169">
        <v>4.8077359009962621E-2</v>
      </c>
      <c r="I2169">
        <v>2.4038679504981311E-2</v>
      </c>
      <c r="J2169">
        <v>2.4038679504981311E-2</v>
      </c>
      <c r="K2169">
        <v>1.4423207702988791E-2</v>
      </c>
    </row>
    <row r="2170" spans="1:16" x14ac:dyDescent="0.25">
      <c r="A2170" t="s">
        <v>2082</v>
      </c>
      <c r="I2170">
        <v>9.8639769133416912</v>
      </c>
      <c r="J2170">
        <v>10.84299824081414</v>
      </c>
      <c r="K2170">
        <v>11.91733414698435</v>
      </c>
      <c r="L2170">
        <v>13.09682822324578</v>
      </c>
      <c r="M2170">
        <v>14.38894764768993</v>
      </c>
      <c r="N2170">
        <v>15.800829034035219</v>
      </c>
      <c r="O2170">
        <v>17.106206139442872</v>
      </c>
      <c r="P2170">
        <v>18.558971086263899</v>
      </c>
    </row>
    <row r="2171" spans="1:16" x14ac:dyDescent="0.25">
      <c r="A2171" t="s">
        <v>2083</v>
      </c>
      <c r="B2171">
        <v>7.8797429896310892E-4</v>
      </c>
      <c r="C2171">
        <v>1.61227901160802E-3</v>
      </c>
      <c r="D2171">
        <v>2.6502526125122411E-3</v>
      </c>
      <c r="E2171">
        <v>3.736315629497155E-3</v>
      </c>
      <c r="F2171">
        <v>4.8725844602928621E-3</v>
      </c>
      <c r="G2171">
        <v>6.0612629012983896E-3</v>
      </c>
      <c r="H2171">
        <v>7.3046460164840586E-3</v>
      </c>
      <c r="I2171">
        <v>8.8280589400925487E-3</v>
      </c>
      <c r="J2171">
        <v>1.022510406908418E-2</v>
      </c>
      <c r="K2171">
        <v>1.147093985024579E-2</v>
      </c>
      <c r="L2171">
        <v>1.3157174294445861E-2</v>
      </c>
      <c r="M2171">
        <v>1.504168488988984E-2</v>
      </c>
      <c r="N2171">
        <v>1.396815273049504E-2</v>
      </c>
      <c r="O2171">
        <v>1.144543549198017E-2</v>
      </c>
      <c r="P2171">
        <v>2.1320294149251469E-2</v>
      </c>
    </row>
    <row r="2172" spans="1:16" x14ac:dyDescent="0.25">
      <c r="A2172" t="s">
        <v>2084</v>
      </c>
      <c r="I2172">
        <v>9.8639769911265063</v>
      </c>
      <c r="J2172">
        <v>10.84299833912276</v>
      </c>
      <c r="K2172">
        <v>11.917334274696911</v>
      </c>
      <c r="L2172">
        <v>13.096828385038281</v>
      </c>
      <c r="M2172">
        <v>14.38894785441528</v>
      </c>
      <c r="N2172">
        <v>15.800829302299601</v>
      </c>
      <c r="O2172">
        <v>17.10620797936506</v>
      </c>
      <c r="P2172">
        <v>18.558973337144149</v>
      </c>
    </row>
    <row r="2173" spans="1:16" x14ac:dyDescent="0.25">
      <c r="A2173" t="s">
        <v>2085</v>
      </c>
      <c r="I2173">
        <v>0.79721313096350144</v>
      </c>
      <c r="J2173">
        <v>0.87608216779873638</v>
      </c>
      <c r="K2173">
        <v>0.96247143817879444</v>
      </c>
      <c r="L2173">
        <v>1.0572669348979411</v>
      </c>
      <c r="M2173">
        <v>1.1552813935563231</v>
      </c>
      <c r="N2173">
        <v>1.2636597469560751</v>
      </c>
      <c r="O2173">
        <v>1.375980211686759</v>
      </c>
      <c r="P2173">
        <v>1.47946926388801</v>
      </c>
    </row>
    <row r="2174" spans="1:16" x14ac:dyDescent="0.25">
      <c r="A2174" t="s">
        <v>2086</v>
      </c>
      <c r="B2174">
        <v>3.9994625621546392E-4</v>
      </c>
      <c r="C2174">
        <v>8.1447600857548121E-4</v>
      </c>
      <c r="D2174">
        <v>1.4092409961209489E-3</v>
      </c>
      <c r="E2174">
        <v>2.024952967559807E-3</v>
      </c>
      <c r="F2174">
        <v>2.6633012485687011E-3</v>
      </c>
      <c r="G2174">
        <v>3.3258507504826651E-3</v>
      </c>
      <c r="H2174">
        <v>4.0141205225164957E-3</v>
      </c>
      <c r="I2174">
        <v>4.940325846067301E-3</v>
      </c>
      <c r="J2174">
        <v>5.7452854641279454E-3</v>
      </c>
      <c r="K2174">
        <v>6.328364876681006E-3</v>
      </c>
      <c r="L2174">
        <v>5.2422784154225327E-3</v>
      </c>
      <c r="M2174">
        <v>2.9343144508436518E-3</v>
      </c>
      <c r="N2174">
        <v>3.321673989032979E-3</v>
      </c>
      <c r="O2174">
        <v>4.5940894408603404E-3</v>
      </c>
      <c r="P2174">
        <v>1.089641406205635E-2</v>
      </c>
    </row>
    <row r="2175" spans="1:16" x14ac:dyDescent="0.25">
      <c r="A2175" t="s">
        <v>2087</v>
      </c>
      <c r="I2175">
        <v>201.4908670099399</v>
      </c>
      <c r="J2175">
        <v>221.49757882879331</v>
      </c>
      <c r="K2175">
        <v>243.45129881436921</v>
      </c>
      <c r="L2175">
        <v>267.55157114175029</v>
      </c>
      <c r="M2175">
        <v>293.95268315389927</v>
      </c>
      <c r="N2175">
        <v>322.80071233274731</v>
      </c>
      <c r="O2175">
        <v>349.43982961213999</v>
      </c>
      <c r="P2175">
        <v>379.11226468615678</v>
      </c>
    </row>
    <row r="2176" spans="1:16" x14ac:dyDescent="0.25">
      <c r="A2176" t="s">
        <v>2088</v>
      </c>
      <c r="B2176">
        <v>6.0460316719444081E-2</v>
      </c>
      <c r="C2176">
        <v>0.1144992226061648</v>
      </c>
      <c r="D2176">
        <v>0.18680420570999101</v>
      </c>
      <c r="E2176">
        <v>0.20579023621874551</v>
      </c>
      <c r="F2176">
        <v>0.22350559254823291</v>
      </c>
      <c r="G2176">
        <v>0.2379874467623837</v>
      </c>
      <c r="H2176">
        <v>0.25069909757902858</v>
      </c>
      <c r="I2176">
        <v>0.25236870554586133</v>
      </c>
      <c r="J2176">
        <v>0.25387241235469332</v>
      </c>
      <c r="K2176">
        <v>0.25518952481866108</v>
      </c>
      <c r="L2176">
        <v>0.2569571218784879</v>
      </c>
      <c r="M2176">
        <v>0.24700267963548059</v>
      </c>
      <c r="N2176">
        <v>6.8052996401578372E-2</v>
      </c>
      <c r="O2176">
        <v>1.204829794673992E-2</v>
      </c>
      <c r="P2176">
        <v>2.3161958160114699E-2</v>
      </c>
    </row>
    <row r="2177" spans="1:16" x14ac:dyDescent="0.25">
      <c r="A2177" t="s">
        <v>2089</v>
      </c>
      <c r="I2177">
        <v>201.49090090476849</v>
      </c>
      <c r="J2177">
        <v>221.49762348662529</v>
      </c>
      <c r="K2177">
        <v>243.4513570591547</v>
      </c>
      <c r="L2177">
        <v>267.55164493438122</v>
      </c>
      <c r="M2177">
        <v>293.95277718667342</v>
      </c>
      <c r="N2177">
        <v>322.80083375810722</v>
      </c>
      <c r="O2177">
        <v>349.44061551539357</v>
      </c>
      <c r="P2177">
        <v>379.11322404281509</v>
      </c>
    </row>
    <row r="2178" spans="1:16" x14ac:dyDescent="0.25">
      <c r="A2178" t="s">
        <v>2090</v>
      </c>
      <c r="B2178">
        <v>0.44567436151890077</v>
      </c>
      <c r="C2178">
        <v>0.44567436151890077</v>
      </c>
      <c r="D2178">
        <v>0.35653948921512069</v>
      </c>
      <c r="E2178">
        <v>0.35653948921512069</v>
      </c>
      <c r="F2178">
        <v>0.35653948921512069</v>
      </c>
      <c r="G2178">
        <v>0.35653948921512069</v>
      </c>
      <c r="H2178">
        <v>0.35653948921512069</v>
      </c>
      <c r="I2178">
        <v>0.26740461691134049</v>
      </c>
      <c r="J2178">
        <v>0.26740461691134049</v>
      </c>
      <c r="K2178">
        <v>0.23175066798982841</v>
      </c>
      <c r="L2178">
        <v>0.14261579568604829</v>
      </c>
      <c r="M2178">
        <v>5.3480923382268099E-2</v>
      </c>
    </row>
    <row r="2179" spans="1:16" x14ac:dyDescent="0.25">
      <c r="A2179" t="s">
        <v>2091</v>
      </c>
      <c r="I2179">
        <v>16.287347322348289</v>
      </c>
      <c r="J2179">
        <v>17.901015955677941</v>
      </c>
      <c r="K2179">
        <v>19.668620112707369</v>
      </c>
      <c r="L2179">
        <v>21.60787458666714</v>
      </c>
      <c r="M2179">
        <v>23.611618272674619</v>
      </c>
      <c r="N2179">
        <v>25.827700767486728</v>
      </c>
      <c r="O2179">
        <v>28.124086045742981</v>
      </c>
      <c r="P2179">
        <v>30.239685109179149</v>
      </c>
    </row>
    <row r="2180" spans="1:16" x14ac:dyDescent="0.25">
      <c r="A2180" t="s">
        <v>2092</v>
      </c>
      <c r="B2180">
        <v>1.976277646466703E-2</v>
      </c>
      <c r="C2180">
        <v>3.9043317228313397E-2</v>
      </c>
      <c r="D2180">
        <v>0.25482606210415198</v>
      </c>
      <c r="E2180">
        <v>0.29733389588090903</v>
      </c>
      <c r="F2180">
        <v>0.33036967809341028</v>
      </c>
      <c r="G2180">
        <v>0.36702078538897681</v>
      </c>
      <c r="H2180">
        <v>0.41198469347201022</v>
      </c>
      <c r="I2180">
        <v>0.41317672431183727</v>
      </c>
      <c r="J2180">
        <v>0.41417955290410768</v>
      </c>
      <c r="K2180">
        <v>0.411018925800825</v>
      </c>
      <c r="L2180">
        <v>0.15826242481264061</v>
      </c>
      <c r="M2180">
        <v>3.411895997378405E-3</v>
      </c>
      <c r="N2180">
        <v>3.7469922751746242E-3</v>
      </c>
      <c r="O2180">
        <v>5.2126804591027809E-3</v>
      </c>
      <c r="P2180">
        <v>1.318953655635953E-2</v>
      </c>
    </row>
    <row r="2181" spans="1:16" x14ac:dyDescent="0.25">
      <c r="A2181" t="s">
        <v>2093</v>
      </c>
      <c r="B2181">
        <v>0.69156301586176394</v>
      </c>
      <c r="C2181">
        <v>0.69156301586176394</v>
      </c>
      <c r="D2181">
        <v>0.46104201057450928</v>
      </c>
      <c r="E2181">
        <v>0.46104201057450928</v>
      </c>
      <c r="F2181">
        <v>0.46104201057450928</v>
      </c>
      <c r="G2181">
        <v>0.46104201057450928</v>
      </c>
      <c r="H2181">
        <v>0.46104201057450928</v>
      </c>
      <c r="I2181">
        <v>0.23052100528725461</v>
      </c>
      <c r="J2181">
        <v>0.23052100528725461</v>
      </c>
      <c r="K2181">
        <v>0.1383126031723528</v>
      </c>
    </row>
    <row r="2182" spans="1:16" x14ac:dyDescent="0.25">
      <c r="A2182" t="s">
        <v>2094</v>
      </c>
      <c r="I2182">
        <v>1.1842876364011821</v>
      </c>
      <c r="J2182">
        <v>1.3012672294798351</v>
      </c>
      <c r="K2182">
        <v>1.4290692727523431</v>
      </c>
      <c r="L2182">
        <v>1.565763831024358</v>
      </c>
      <c r="M2182">
        <v>1.7104342944864019</v>
      </c>
      <c r="N2182">
        <v>1.869603449915221</v>
      </c>
      <c r="O2182">
        <v>2.028902548670116</v>
      </c>
      <c r="P2182">
        <v>2.190161279700042</v>
      </c>
    </row>
    <row r="2183" spans="1:16" x14ac:dyDescent="0.25">
      <c r="A2183" t="s">
        <v>2095</v>
      </c>
      <c r="I2183">
        <v>1.67167837792221</v>
      </c>
      <c r="J2183">
        <v>1.8370500015715501</v>
      </c>
      <c r="K2183">
        <v>2.018123381611344</v>
      </c>
      <c r="L2183">
        <v>2.217263883794685</v>
      </c>
      <c r="M2183">
        <v>2.4272807288723102</v>
      </c>
      <c r="N2183">
        <v>2.646575169558032</v>
      </c>
      <c r="O2183">
        <v>2.8991384981640711</v>
      </c>
      <c r="P2183">
        <v>3.1251144719245061</v>
      </c>
    </row>
    <row r="2184" spans="1:16" x14ac:dyDescent="0.25">
      <c r="A2184" t="s">
        <v>2096</v>
      </c>
      <c r="I2184">
        <v>1.6716783611546031</v>
      </c>
      <c r="J2184">
        <v>1.837049980180163</v>
      </c>
      <c r="K2184">
        <v>2.0181233526647882</v>
      </c>
      <c r="L2184">
        <v>2.2172638479776712</v>
      </c>
      <c r="M2184">
        <v>2.4272806429016391</v>
      </c>
      <c r="N2184">
        <v>2.646574967249935</v>
      </c>
      <c r="O2184">
        <v>2.8991382605228369</v>
      </c>
      <c r="P2184">
        <v>3.1251141554259561</v>
      </c>
    </row>
    <row r="2185" spans="1:16" x14ac:dyDescent="0.25">
      <c r="A2185" t="s">
        <v>2097</v>
      </c>
      <c r="I2185">
        <v>1.6716783947193179</v>
      </c>
      <c r="J2185">
        <v>1.837050023000518</v>
      </c>
      <c r="K2185">
        <v>2.0181234106087431</v>
      </c>
      <c r="L2185">
        <v>2.217263919694791</v>
      </c>
      <c r="M2185">
        <v>2.427280815022121</v>
      </c>
      <c r="N2185">
        <v>2.646575372291665</v>
      </c>
      <c r="O2185">
        <v>2.89913873652117</v>
      </c>
      <c r="P2185">
        <v>3.1251147899374798</v>
      </c>
    </row>
    <row r="2186" spans="1:16" x14ac:dyDescent="0.25">
      <c r="A2186" t="s">
        <v>2098</v>
      </c>
      <c r="I2186">
        <v>16.26604942109789</v>
      </c>
      <c r="J2186">
        <v>17.87850014300215</v>
      </c>
      <c r="K2186">
        <v>19.642955341543541</v>
      </c>
      <c r="L2186">
        <v>21.53199833822757</v>
      </c>
      <c r="M2186">
        <v>23.53280345529879</v>
      </c>
      <c r="N2186">
        <v>25.730570225355461</v>
      </c>
      <c r="O2186">
        <v>27.92745907196414</v>
      </c>
      <c r="P2186">
        <v>30.140096527657981</v>
      </c>
    </row>
    <row r="2187" spans="1:16" x14ac:dyDescent="0.25">
      <c r="A2187" t="s">
        <v>2099</v>
      </c>
      <c r="B2187">
        <v>0.58873871415855916</v>
      </c>
      <c r="C2187">
        <v>0.58873871415855916</v>
      </c>
      <c r="D2187">
        <v>0.58873871415855916</v>
      </c>
      <c r="E2187">
        <v>0.58873871415855916</v>
      </c>
      <c r="F2187">
        <v>0.29436935707927958</v>
      </c>
      <c r="G2187">
        <v>0.29436935707927958</v>
      </c>
      <c r="H2187">
        <v>0.29436935707927958</v>
      </c>
      <c r="I2187">
        <v>0.29436935707927958</v>
      </c>
      <c r="J2187">
        <v>0.29436935707927958</v>
      </c>
    </row>
    <row r="2188" spans="1:16" x14ac:dyDescent="0.25">
      <c r="A2188" t="s">
        <v>2100</v>
      </c>
      <c r="I2188">
        <v>22.955936248263079</v>
      </c>
      <c r="J2188">
        <v>25.23043334326259</v>
      </c>
      <c r="K2188">
        <v>27.7212098750405</v>
      </c>
      <c r="L2188">
        <v>30.458815145043271</v>
      </c>
      <c r="M2188">
        <v>33.34502249019485</v>
      </c>
      <c r="N2188">
        <v>36.357740260277893</v>
      </c>
      <c r="O2188">
        <v>39.826966300678812</v>
      </c>
      <c r="P2188">
        <v>42.927187239347028</v>
      </c>
    </row>
    <row r="2189" spans="1:16" x14ac:dyDescent="0.25">
      <c r="A2189" t="s">
        <v>2101</v>
      </c>
      <c r="I2189">
        <v>22.955933395893421</v>
      </c>
      <c r="J2189">
        <v>25.23042971699692</v>
      </c>
      <c r="K2189">
        <v>27.721205003256209</v>
      </c>
      <c r="L2189">
        <v>30.458809072722499</v>
      </c>
      <c r="M2189">
        <v>33.345007103584052</v>
      </c>
      <c r="N2189">
        <v>36.357702997030451</v>
      </c>
      <c r="O2189">
        <v>39.826922479566051</v>
      </c>
      <c r="P2189">
        <v>42.927128876616663</v>
      </c>
    </row>
    <row r="2190" spans="1:16" x14ac:dyDescent="0.25">
      <c r="A2190" t="s">
        <v>2102</v>
      </c>
      <c r="I2190">
        <v>22.95593911204006</v>
      </c>
      <c r="J2190">
        <v>25.230436989552611</v>
      </c>
      <c r="K2190">
        <v>27.721214775835971</v>
      </c>
      <c r="L2190">
        <v>30.458821257644509</v>
      </c>
      <c r="M2190">
        <v>33.345037940066582</v>
      </c>
      <c r="N2190">
        <v>36.357777628765987</v>
      </c>
      <c r="O2190">
        <v>39.827010280725233</v>
      </c>
      <c r="P2190">
        <v>42.927245886357611</v>
      </c>
    </row>
    <row r="2191" spans="1:16" x14ac:dyDescent="0.25">
      <c r="A2191" t="s">
        <v>2103</v>
      </c>
      <c r="B2191">
        <v>1.6185527437600691</v>
      </c>
      <c r="C2191">
        <v>1.6185527437600691</v>
      </c>
      <c r="D2191">
        <v>1.6185527437600691</v>
      </c>
      <c r="E2191">
        <v>1.6185527437600691</v>
      </c>
      <c r="F2191">
        <v>1.0790351625067129</v>
      </c>
      <c r="G2191">
        <v>1.0790351625067129</v>
      </c>
      <c r="H2191">
        <v>1.0790351625067129</v>
      </c>
      <c r="I2191">
        <v>1.0790351625067129</v>
      </c>
      <c r="J2191">
        <v>1.0790351625067129</v>
      </c>
      <c r="K2191">
        <v>0.53951758125335647</v>
      </c>
    </row>
    <row r="2192" spans="1:16" x14ac:dyDescent="0.25">
      <c r="A2192" t="s">
        <v>2104</v>
      </c>
      <c r="B2192">
        <v>124.0831308885134</v>
      </c>
      <c r="C2192">
        <v>124.0831308885134</v>
      </c>
      <c r="D2192">
        <v>99.266504710810693</v>
      </c>
      <c r="E2192">
        <v>99.266504710810693</v>
      </c>
      <c r="F2192">
        <v>99.266504710810693</v>
      </c>
      <c r="G2192">
        <v>99.266504710810693</v>
      </c>
      <c r="H2192">
        <v>99.266504710810693</v>
      </c>
      <c r="I2192">
        <v>74.44987853310802</v>
      </c>
      <c r="J2192">
        <v>74.44987853310802</v>
      </c>
      <c r="K2192">
        <v>64.523228062026959</v>
      </c>
      <c r="L2192">
        <v>39.706601884324279</v>
      </c>
      <c r="M2192">
        <v>14.8899757066216</v>
      </c>
    </row>
    <row r="2193" spans="1:16" x14ac:dyDescent="0.25">
      <c r="A2193" t="s">
        <v>2105</v>
      </c>
      <c r="B2193">
        <v>12.62049086971742</v>
      </c>
      <c r="C2193">
        <v>12.62049086971742</v>
      </c>
      <c r="D2193">
        <v>8.413660579811614</v>
      </c>
      <c r="E2193">
        <v>8.413660579811614</v>
      </c>
      <c r="F2193">
        <v>8.413660579811614</v>
      </c>
      <c r="G2193">
        <v>8.413660579811614</v>
      </c>
      <c r="H2193">
        <v>8.413660579811614</v>
      </c>
      <c r="I2193">
        <v>4.206830289905807</v>
      </c>
      <c r="J2193">
        <v>4.206830289905807</v>
      </c>
      <c r="K2193">
        <v>2.524098173943484</v>
      </c>
    </row>
    <row r="2194" spans="1:16" x14ac:dyDescent="0.25">
      <c r="A2194" t="s">
        <v>2106</v>
      </c>
      <c r="I2194">
        <v>0.68777014910918954</v>
      </c>
      <c r="J2194">
        <v>0.75569586215909312</v>
      </c>
      <c r="K2194">
        <v>0.82990159556649123</v>
      </c>
      <c r="L2194">
        <v>0.90927165973254476</v>
      </c>
      <c r="M2194">
        <v>0.99326777918353981</v>
      </c>
      <c r="N2194">
        <v>1.0856829118698299</v>
      </c>
      <c r="O2194">
        <v>1.1781607024042271</v>
      </c>
      <c r="P2194">
        <v>1.271758353392026</v>
      </c>
    </row>
    <row r="2195" spans="1:16" x14ac:dyDescent="0.25">
      <c r="A2195" t="s">
        <v>2107</v>
      </c>
      <c r="I2195">
        <v>0.87417518205014233</v>
      </c>
      <c r="J2195">
        <v>0.96065089916302759</v>
      </c>
      <c r="K2195">
        <v>1.055336574382125</v>
      </c>
      <c r="L2195">
        <v>1.1594701566113359</v>
      </c>
      <c r="M2195">
        <v>1.2692910821050949</v>
      </c>
      <c r="N2195">
        <v>1.383962321949693</v>
      </c>
      <c r="O2195">
        <v>1.5160299262634911</v>
      </c>
      <c r="P2195">
        <v>1.634189300028656</v>
      </c>
    </row>
    <row r="2196" spans="1:16" x14ac:dyDescent="0.25">
      <c r="A2196" t="s">
        <v>2108</v>
      </c>
      <c r="I2196">
        <v>0.87417517745722417</v>
      </c>
      <c r="J2196">
        <v>0.96065089329948583</v>
      </c>
      <c r="K2196">
        <v>1.0553365664438339</v>
      </c>
      <c r="L2196">
        <v>1.1594701467893269</v>
      </c>
      <c r="M2196">
        <v>1.269291058560061</v>
      </c>
      <c r="N2196">
        <v>1.3839622665887359</v>
      </c>
      <c r="O2196">
        <v>1.516029861241039</v>
      </c>
      <c r="P2196">
        <v>1.6341892134666389</v>
      </c>
    </row>
    <row r="2197" spans="1:16" x14ac:dyDescent="0.25">
      <c r="A2197" t="s">
        <v>2109</v>
      </c>
      <c r="I2197">
        <v>0.8741751866554115</v>
      </c>
      <c r="J2197">
        <v>0.96065090504005901</v>
      </c>
      <c r="K2197">
        <v>1.055336582337032</v>
      </c>
      <c r="L2197">
        <v>1.1594701664587239</v>
      </c>
      <c r="M2197">
        <v>1.269291105702621</v>
      </c>
      <c r="N2197">
        <v>1.383962377446436</v>
      </c>
      <c r="O2197">
        <v>1.516029991501388</v>
      </c>
      <c r="P2197">
        <v>1.6341893870271269</v>
      </c>
    </row>
    <row r="2198" spans="1:16" x14ac:dyDescent="0.25">
      <c r="A2198" t="s">
        <v>2110</v>
      </c>
      <c r="I2198">
        <v>19.346031640064339</v>
      </c>
      <c r="J2198">
        <v>21.263838571619239</v>
      </c>
      <c r="K2198">
        <v>23.362500290079371</v>
      </c>
      <c r="L2198">
        <v>25.609889005727471</v>
      </c>
      <c r="M2198">
        <v>27.990607685611721</v>
      </c>
      <c r="N2198">
        <v>30.605608484358349</v>
      </c>
      <c r="O2198">
        <v>33.220573579304137</v>
      </c>
      <c r="P2198">
        <v>35.855248579592782</v>
      </c>
    </row>
    <row r="2199" spans="1:16" x14ac:dyDescent="0.25">
      <c r="A2199" t="s">
        <v>2111</v>
      </c>
      <c r="B2199">
        <v>2.3046314458670549</v>
      </c>
      <c r="C2199">
        <v>2.3046314458670549</v>
      </c>
      <c r="D2199">
        <v>2.3046314458670549</v>
      </c>
      <c r="E2199">
        <v>2.3046314458670549</v>
      </c>
      <c r="F2199">
        <v>1.1523157229335279</v>
      </c>
      <c r="G2199">
        <v>1.1523157229335279</v>
      </c>
      <c r="H2199">
        <v>1.1523157229335279</v>
      </c>
      <c r="I2199">
        <v>1.1523157229335279</v>
      </c>
      <c r="J2199">
        <v>1.1523157229335279</v>
      </c>
    </row>
    <row r="2200" spans="1:16" x14ac:dyDescent="0.25">
      <c r="A2200" t="s">
        <v>2112</v>
      </c>
      <c r="I2200">
        <v>24.588387001564339</v>
      </c>
      <c r="J2200">
        <v>27.024627666132549</v>
      </c>
      <c r="K2200">
        <v>29.692525004635339</v>
      </c>
      <c r="L2200">
        <v>32.624796382827071</v>
      </c>
      <c r="M2200">
        <v>35.716211807070067</v>
      </c>
      <c r="N2200">
        <v>38.943093595550543</v>
      </c>
      <c r="O2200">
        <v>42.658969083022207</v>
      </c>
      <c r="P2200">
        <v>45.979544353934408</v>
      </c>
    </row>
    <row r="2201" spans="1:16" x14ac:dyDescent="0.25">
      <c r="A2201" t="s">
        <v>2113</v>
      </c>
      <c r="I2201">
        <v>24.588383728162441</v>
      </c>
      <c r="J2201">
        <v>27.024623504795141</v>
      </c>
      <c r="K2201">
        <v>29.69251941419677</v>
      </c>
      <c r="L2201">
        <v>32.624789414804077</v>
      </c>
      <c r="M2201">
        <v>35.716194149357023</v>
      </c>
      <c r="N2201">
        <v>38.94305083006671</v>
      </c>
      <c r="O2201">
        <v>42.658918792326247</v>
      </c>
      <c r="P2201">
        <v>45.979477379655478</v>
      </c>
    </row>
    <row r="2202" spans="1:16" x14ac:dyDescent="0.25">
      <c r="A2202" t="s">
        <v>2114</v>
      </c>
      <c r="I2202">
        <v>24.588390287998362</v>
      </c>
      <c r="J2202">
        <v>27.02463185037417</v>
      </c>
      <c r="K2202">
        <v>29.692530628263992</v>
      </c>
      <c r="L2202">
        <v>32.62480339693532</v>
      </c>
      <c r="M2202">
        <v>35.71622953708377</v>
      </c>
      <c r="N2202">
        <v>38.943136481154767</v>
      </c>
      <c r="O2202">
        <v>42.659019555286143</v>
      </c>
      <c r="P2202">
        <v>45.979611653288828</v>
      </c>
    </row>
    <row r="2203" spans="1:16" x14ac:dyDescent="0.25">
      <c r="A2203" t="s">
        <v>2115</v>
      </c>
      <c r="B2203">
        <v>1.745538280188109</v>
      </c>
      <c r="C2203">
        <v>1.745538280188109</v>
      </c>
      <c r="D2203">
        <v>1.745538280188109</v>
      </c>
      <c r="E2203">
        <v>1.745538280188109</v>
      </c>
      <c r="F2203">
        <v>1.1636921867920731</v>
      </c>
      <c r="G2203">
        <v>1.1636921867920731</v>
      </c>
      <c r="H2203">
        <v>1.1636921867920731</v>
      </c>
      <c r="I2203">
        <v>1.1636921867920731</v>
      </c>
      <c r="J2203">
        <v>1.1636921867920731</v>
      </c>
      <c r="K2203">
        <v>0.58184609339603632</v>
      </c>
    </row>
    <row r="2204" spans="1:16" x14ac:dyDescent="0.25">
      <c r="A2204" t="s">
        <v>2116</v>
      </c>
      <c r="B2204">
        <v>133.31764229604781</v>
      </c>
      <c r="C2204">
        <v>133.31764229604781</v>
      </c>
      <c r="D2204">
        <v>106.65411383683821</v>
      </c>
      <c r="E2204">
        <v>106.65411383683821</v>
      </c>
      <c r="F2204">
        <v>106.65411383683821</v>
      </c>
      <c r="G2204">
        <v>106.65411383683821</v>
      </c>
      <c r="H2204">
        <v>106.65411383683821</v>
      </c>
      <c r="I2204">
        <v>79.990585377628662</v>
      </c>
      <c r="J2204">
        <v>79.990585377628662</v>
      </c>
      <c r="K2204">
        <v>69.325173993944844</v>
      </c>
      <c r="L2204">
        <v>42.661645534735293</v>
      </c>
      <c r="M2204">
        <v>15.99811707552573</v>
      </c>
    </row>
    <row r="2205" spans="1:16" x14ac:dyDescent="0.25">
      <c r="A2205" t="s">
        <v>2117</v>
      </c>
      <c r="B2205">
        <v>17.648424683203991</v>
      </c>
      <c r="C2205">
        <v>17.648424683203991</v>
      </c>
      <c r="D2205">
        <v>11.765616455469329</v>
      </c>
      <c r="E2205">
        <v>11.765616455469329</v>
      </c>
      <c r="F2205">
        <v>11.765616455469329</v>
      </c>
      <c r="G2205">
        <v>11.765616455469329</v>
      </c>
      <c r="H2205">
        <v>11.765616455469329</v>
      </c>
      <c r="I2205">
        <v>5.8828082277346638</v>
      </c>
      <c r="J2205">
        <v>5.8828082277346638</v>
      </c>
      <c r="K2205">
        <v>3.5296849366407979</v>
      </c>
    </row>
    <row r="2206" spans="1:16" x14ac:dyDescent="0.25">
      <c r="A2206" t="s">
        <v>2118</v>
      </c>
      <c r="I2206">
        <v>6.0728469464292649</v>
      </c>
      <c r="J2206">
        <v>6.6729377944127766</v>
      </c>
      <c r="K2206">
        <v>7.328667338551762</v>
      </c>
      <c r="L2206">
        <v>8.0300139940014699</v>
      </c>
      <c r="M2206">
        <v>8.7723838996499648</v>
      </c>
      <c r="N2206">
        <v>9.589106783277888</v>
      </c>
      <c r="O2206">
        <v>10.40663726322744</v>
      </c>
      <c r="P2206">
        <v>11.23429794967841</v>
      </c>
    </row>
    <row r="2207" spans="1:16" x14ac:dyDescent="0.25">
      <c r="A2207" t="s">
        <v>2119</v>
      </c>
      <c r="I2207">
        <v>6.64078776965074</v>
      </c>
      <c r="J2207">
        <v>7.2977888978037271</v>
      </c>
      <c r="K2207">
        <v>8.0171909231442466</v>
      </c>
      <c r="L2207">
        <v>8.8083686153663638</v>
      </c>
      <c r="M2207">
        <v>9.6427539711642059</v>
      </c>
      <c r="N2207">
        <v>10.514013091892171</v>
      </c>
      <c r="O2207">
        <v>11.51746459504893</v>
      </c>
      <c r="P2207">
        <v>12.41536293551092</v>
      </c>
    </row>
    <row r="2208" spans="1:16" x14ac:dyDescent="0.25">
      <c r="A2208" t="s">
        <v>2120</v>
      </c>
      <c r="I2208">
        <v>6.6407875068113302</v>
      </c>
      <c r="J2208">
        <v>7.2977885627287504</v>
      </c>
      <c r="K2208">
        <v>8.0171904700445662</v>
      </c>
      <c r="L2208">
        <v>8.8083680545740695</v>
      </c>
      <c r="M2208">
        <v>9.6427526203178342</v>
      </c>
      <c r="N2208">
        <v>10.5140099062786</v>
      </c>
      <c r="O2208">
        <v>11.517460851593819</v>
      </c>
      <c r="P2208">
        <v>12.4153579450913</v>
      </c>
    </row>
    <row r="2209" spans="1:16" x14ac:dyDescent="0.25">
      <c r="A2209" t="s">
        <v>2121</v>
      </c>
      <c r="I2209">
        <v>6.6407880328903408</v>
      </c>
      <c r="J2209">
        <v>7.2977892334244316</v>
      </c>
      <c r="K2209">
        <v>8.017191377022014</v>
      </c>
      <c r="L2209">
        <v>8.808369177467231</v>
      </c>
      <c r="M2209">
        <v>9.6427553249090678</v>
      </c>
      <c r="N2209">
        <v>10.514016284039959</v>
      </c>
      <c r="O2209">
        <v>11.51746834968964</v>
      </c>
      <c r="P2209">
        <v>12.41536795008458</v>
      </c>
    </row>
    <row r="2210" spans="1:16" x14ac:dyDescent="0.25">
      <c r="A2210" t="s">
        <v>2122</v>
      </c>
      <c r="I2210">
        <v>62.83792390606547</v>
      </c>
      <c r="J2210">
        <v>69.067072126630791</v>
      </c>
      <c r="K2210">
        <v>75.883500259493587</v>
      </c>
      <c r="L2210">
        <v>83.181435901242622</v>
      </c>
      <c r="M2210">
        <v>90.909989511591277</v>
      </c>
      <c r="N2210">
        <v>99.400248926925755</v>
      </c>
      <c r="O2210">
        <v>107.8862637626662</v>
      </c>
      <c r="P2210">
        <v>116.4378311089382</v>
      </c>
    </row>
    <row r="2211" spans="1:16" x14ac:dyDescent="0.25">
      <c r="A2211" t="s">
        <v>2123</v>
      </c>
      <c r="B2211">
        <v>2.2634352955723109</v>
      </c>
      <c r="C2211">
        <v>2.2634352955723109</v>
      </c>
      <c r="D2211">
        <v>2.2634352955723109</v>
      </c>
      <c r="E2211">
        <v>2.2634352955723109</v>
      </c>
      <c r="F2211">
        <v>1.1317176477861559</v>
      </c>
      <c r="G2211">
        <v>1.1317176477861559</v>
      </c>
      <c r="H2211">
        <v>1.1317176477861559</v>
      </c>
      <c r="I2211">
        <v>1.1317176477861559</v>
      </c>
      <c r="J2211">
        <v>1.1317176477861559</v>
      </c>
    </row>
    <row r="2212" spans="1:16" x14ac:dyDescent="0.25">
      <c r="A2212" t="s">
        <v>2124</v>
      </c>
      <c r="I2212">
        <v>68.692982610824842</v>
      </c>
      <c r="J2212">
        <v>75.498543585040039</v>
      </c>
      <c r="K2212">
        <v>82.951000918645903</v>
      </c>
      <c r="L2212">
        <v>91.142178256170354</v>
      </c>
      <c r="M2212">
        <v>99.7769785516832</v>
      </c>
      <c r="N2212">
        <v>108.78864504033589</v>
      </c>
      <c r="O2212">
        <v>119.1684870064463</v>
      </c>
      <c r="P2212">
        <v>128.44291300637491</v>
      </c>
    </row>
    <row r="2213" spans="1:16" x14ac:dyDescent="0.25">
      <c r="A2213" t="s">
        <v>2125</v>
      </c>
      <c r="I2213">
        <v>68.692956764059346</v>
      </c>
      <c r="J2213">
        <v>75.498510740419292</v>
      </c>
      <c r="K2213">
        <v>82.950956792796475</v>
      </c>
      <c r="L2213">
        <v>91.1421232862686</v>
      </c>
      <c r="M2213">
        <v>99.776839606241523</v>
      </c>
      <c r="N2213">
        <v>108.7883088818018</v>
      </c>
      <c r="O2213">
        <v>119.1680918614577</v>
      </c>
      <c r="P2213">
        <v>128.44238738109431</v>
      </c>
    </row>
    <row r="2214" spans="1:16" x14ac:dyDescent="0.25">
      <c r="A2214" t="s">
        <v>2126</v>
      </c>
      <c r="I2214">
        <v>68.693008548438272</v>
      </c>
      <c r="J2214">
        <v>75.498576593612597</v>
      </c>
      <c r="K2214">
        <v>82.951045283681367</v>
      </c>
      <c r="L2214">
        <v>91.142233561862994</v>
      </c>
      <c r="M2214">
        <v>99.777118016030542</v>
      </c>
      <c r="N2214">
        <v>108.7889820399517</v>
      </c>
      <c r="O2214">
        <v>119.1688834605378</v>
      </c>
      <c r="P2214">
        <v>128.4434410487718</v>
      </c>
    </row>
    <row r="2215" spans="1:16" x14ac:dyDescent="0.25">
      <c r="A2215" t="s">
        <v>2127</v>
      </c>
      <c r="B2215">
        <v>4.8151122494392782</v>
      </c>
      <c r="C2215">
        <v>4.8151122494392782</v>
      </c>
      <c r="D2215">
        <v>4.8151122494392782</v>
      </c>
      <c r="E2215">
        <v>4.8151122494392782</v>
      </c>
      <c r="F2215">
        <v>3.2100748329595188</v>
      </c>
      <c r="G2215">
        <v>3.2100748329595188</v>
      </c>
      <c r="H2215">
        <v>3.2100748329595188</v>
      </c>
      <c r="I2215">
        <v>3.2100748329595188</v>
      </c>
      <c r="J2215">
        <v>3.2100748329595188</v>
      </c>
      <c r="K2215">
        <v>1.6050374164797589</v>
      </c>
    </row>
    <row r="2216" spans="1:16" x14ac:dyDescent="0.25">
      <c r="A2216" t="s">
        <v>2128</v>
      </c>
      <c r="B2216">
        <v>354.48822962881849</v>
      </c>
      <c r="C2216">
        <v>354.48822962881849</v>
      </c>
      <c r="D2216">
        <v>283.59058370305479</v>
      </c>
      <c r="E2216">
        <v>283.59058370305479</v>
      </c>
      <c r="F2216">
        <v>283.59058370305479</v>
      </c>
      <c r="G2216">
        <v>283.59058370305479</v>
      </c>
      <c r="H2216">
        <v>283.59058370305479</v>
      </c>
      <c r="I2216">
        <v>212.69293777729109</v>
      </c>
      <c r="J2216">
        <v>212.69293777729109</v>
      </c>
      <c r="K2216">
        <v>184.3338794069856</v>
      </c>
      <c r="L2216">
        <v>113.4362334812219</v>
      </c>
      <c r="M2216">
        <v>42.538587555458207</v>
      </c>
    </row>
    <row r="2217" spans="1:16" x14ac:dyDescent="0.25">
      <c r="A2217" t="s">
        <v>2129</v>
      </c>
      <c r="B2217">
        <v>36.115976234824743</v>
      </c>
      <c r="C2217">
        <v>36.115976234824743</v>
      </c>
      <c r="D2217">
        <v>24.077317489883161</v>
      </c>
      <c r="E2217">
        <v>24.077317489883161</v>
      </c>
      <c r="F2217">
        <v>24.077317489883161</v>
      </c>
      <c r="G2217">
        <v>24.077317489883161</v>
      </c>
      <c r="H2217">
        <v>24.077317489883161</v>
      </c>
      <c r="I2217">
        <v>12.03865874494158</v>
      </c>
      <c r="J2217">
        <v>12.03865874494158</v>
      </c>
      <c r="K2217">
        <v>7.2231952469649476</v>
      </c>
    </row>
    <row r="2218" spans="1:16" x14ac:dyDescent="0.25">
      <c r="A2218" t="s">
        <v>2130</v>
      </c>
      <c r="I2218">
        <v>8.5820791539720425</v>
      </c>
      <c r="J2218">
        <v>9.4301176329537206</v>
      </c>
      <c r="K2218">
        <v>10.35677953744905</v>
      </c>
      <c r="L2218">
        <v>11.347906532072621</v>
      </c>
      <c r="M2218">
        <v>12.39700700699778</v>
      </c>
      <c r="N2218">
        <v>13.55120070280951</v>
      </c>
      <c r="O2218">
        <v>14.70657963317637</v>
      </c>
      <c r="P2218">
        <v>15.876397741254429</v>
      </c>
    </row>
    <row r="2219" spans="1:16" x14ac:dyDescent="0.25">
      <c r="A2219" t="s">
        <v>2131</v>
      </c>
      <c r="I2219">
        <v>6.5026426386943896</v>
      </c>
      <c r="J2219">
        <v>7.1459729324083527</v>
      </c>
      <c r="K2219">
        <v>7.8504042772682237</v>
      </c>
      <c r="L2219">
        <v>8.6251165421178193</v>
      </c>
      <c r="M2219">
        <v>9.4421333733289234</v>
      </c>
      <c r="N2219">
        <v>10.29524863085201</v>
      </c>
      <c r="O2219">
        <v>11.27780147268326</v>
      </c>
      <c r="P2219">
        <v>12.156971478170631</v>
      </c>
    </row>
    <row r="2220" spans="1:16" x14ac:dyDescent="0.25">
      <c r="A2220" t="s">
        <v>2132</v>
      </c>
      <c r="I2220">
        <v>6.5026423865385006</v>
      </c>
      <c r="J2220">
        <v>7.1459726109459822</v>
      </c>
      <c r="K2220">
        <v>7.8504038425648641</v>
      </c>
      <c r="L2220">
        <v>8.6251160041018373</v>
      </c>
      <c r="M2220">
        <v>9.442132077572186</v>
      </c>
      <c r="N2220">
        <v>10.29524557545775</v>
      </c>
      <c r="O2220">
        <v>11.277797882400931</v>
      </c>
      <c r="P2220">
        <v>12.15696669261594</v>
      </c>
    </row>
    <row r="2221" spans="1:16" x14ac:dyDescent="0.25">
      <c r="A2221" t="s">
        <v>2133</v>
      </c>
      <c r="I2221">
        <v>6.5026428912328367</v>
      </c>
      <c r="J2221">
        <v>7.1459732543914791</v>
      </c>
      <c r="K2221">
        <v>7.8504047127132353</v>
      </c>
      <c r="L2221">
        <v>8.6251170813808091</v>
      </c>
      <c r="M2221">
        <v>9.4421346718478034</v>
      </c>
      <c r="N2221">
        <v>10.295251692477621</v>
      </c>
      <c r="O2221">
        <v>11.277805073634619</v>
      </c>
      <c r="P2221">
        <v>12.1569762867686</v>
      </c>
    </row>
    <row r="2222" spans="1:16" x14ac:dyDescent="0.25">
      <c r="A2222" t="s">
        <v>2134</v>
      </c>
      <c r="I2222">
        <v>48.659368135501502</v>
      </c>
      <c r="J2222">
        <v>53.483159593313538</v>
      </c>
      <c r="K2222">
        <v>58.761996516493532</v>
      </c>
      <c r="L2222">
        <v>64.416284471373203</v>
      </c>
      <c r="M2222">
        <v>70.406574241691871</v>
      </c>
      <c r="N2222">
        <v>76.986529822138692</v>
      </c>
      <c r="O2222">
        <v>83.5685755277608</v>
      </c>
      <c r="P2222">
        <v>90.20467801724206</v>
      </c>
    </row>
    <row r="2223" spans="1:16" x14ac:dyDescent="0.25">
      <c r="A2223" t="s">
        <v>2135</v>
      </c>
      <c r="B2223">
        <v>5.5755429137934902</v>
      </c>
      <c r="C2223">
        <v>5.5755429137934902</v>
      </c>
      <c r="D2223">
        <v>5.5755429137934902</v>
      </c>
      <c r="E2223">
        <v>5.5755429137934902</v>
      </c>
      <c r="F2223">
        <v>2.7877714568967451</v>
      </c>
      <c r="G2223">
        <v>2.7877714568967451</v>
      </c>
      <c r="H2223">
        <v>2.7877714568967451</v>
      </c>
      <c r="I2223">
        <v>2.7877714568967451</v>
      </c>
      <c r="J2223">
        <v>2.7877714568967451</v>
      </c>
    </row>
    <row r="2224" spans="1:16" x14ac:dyDescent="0.25">
      <c r="A2224" t="s">
        <v>2136</v>
      </c>
      <c r="I2224">
        <v>36.856967929801428</v>
      </c>
      <c r="J2224">
        <v>40.508629773943923</v>
      </c>
      <c r="K2224">
        <v>44.507466749295197</v>
      </c>
      <c r="L2224">
        <v>48.902638902607393</v>
      </c>
      <c r="M2224">
        <v>53.536245851759837</v>
      </c>
      <c r="N2224">
        <v>58.37270202885486</v>
      </c>
      <c r="O2224">
        <v>63.942465292640087</v>
      </c>
      <c r="P2224">
        <v>68.919589125199323</v>
      </c>
    </row>
    <row r="2225" spans="1:16" x14ac:dyDescent="0.25">
      <c r="A2225" t="s">
        <v>2137</v>
      </c>
      <c r="I2225">
        <v>36.85696054301701</v>
      </c>
      <c r="J2225">
        <v>40.508620385914639</v>
      </c>
      <c r="K2225">
        <v>44.507454136774371</v>
      </c>
      <c r="L2225">
        <v>48.902623185221273</v>
      </c>
      <c r="M2225">
        <v>53.536206066872438</v>
      </c>
      <c r="N2225">
        <v>58.372605724522828</v>
      </c>
      <c r="O2225">
        <v>63.942352051247248</v>
      </c>
      <c r="P2225">
        <v>68.919438353787072</v>
      </c>
    </row>
    <row r="2226" spans="1:16" x14ac:dyDescent="0.25">
      <c r="A2226" t="s">
        <v>2138</v>
      </c>
      <c r="I2226">
        <v>36.856975344369268</v>
      </c>
      <c r="J2226">
        <v>40.508639211216902</v>
      </c>
      <c r="K2226">
        <v>44.507479433293057</v>
      </c>
      <c r="L2226">
        <v>48.90265471983431</v>
      </c>
      <c r="M2226">
        <v>53.536285793620493</v>
      </c>
      <c r="N2226">
        <v>58.372798593967453</v>
      </c>
      <c r="O2226">
        <v>63.942578932478668</v>
      </c>
      <c r="P2226">
        <v>68.919740618441963</v>
      </c>
    </row>
    <row r="2227" spans="1:16" x14ac:dyDescent="0.25">
      <c r="A2227" t="s">
        <v>2139</v>
      </c>
      <c r="B2227">
        <v>2.514514976134639</v>
      </c>
      <c r="C2227">
        <v>2.514514976134639</v>
      </c>
      <c r="D2227">
        <v>2.514514976134639</v>
      </c>
      <c r="E2227">
        <v>2.514514976134639</v>
      </c>
      <c r="F2227">
        <v>1.6763433174230919</v>
      </c>
      <c r="G2227">
        <v>1.6763433174230919</v>
      </c>
      <c r="H2227">
        <v>1.6763433174230919</v>
      </c>
      <c r="I2227">
        <v>1.6763433174230919</v>
      </c>
      <c r="J2227">
        <v>1.6763433174230919</v>
      </c>
      <c r="K2227">
        <v>0.8381716587115462</v>
      </c>
    </row>
    <row r="2228" spans="1:16" x14ac:dyDescent="0.25">
      <c r="A2228" t="s">
        <v>2140</v>
      </c>
      <c r="B2228">
        <v>189.0597130030514</v>
      </c>
      <c r="C2228">
        <v>189.0597130030514</v>
      </c>
      <c r="D2228">
        <v>151.24777040244109</v>
      </c>
      <c r="E2228">
        <v>151.24777040244109</v>
      </c>
      <c r="F2228">
        <v>151.24777040244109</v>
      </c>
      <c r="G2228">
        <v>151.24777040244109</v>
      </c>
      <c r="H2228">
        <v>151.24777040244109</v>
      </c>
      <c r="I2228">
        <v>113.4358278018308</v>
      </c>
      <c r="J2228">
        <v>113.4358278018308</v>
      </c>
      <c r="K2228">
        <v>98.311050761586714</v>
      </c>
      <c r="L2228">
        <v>60.499108160976448</v>
      </c>
      <c r="M2228">
        <v>22.687165560366171</v>
      </c>
    </row>
    <row r="2229" spans="1:16" x14ac:dyDescent="0.25">
      <c r="A2229" t="s">
        <v>2141</v>
      </c>
      <c r="B2229">
        <v>30.77549380190171</v>
      </c>
      <c r="C2229">
        <v>30.77549380190171</v>
      </c>
      <c r="D2229">
        <v>20.516995867934469</v>
      </c>
      <c r="E2229">
        <v>20.516995867934469</v>
      </c>
      <c r="F2229">
        <v>20.516995867934469</v>
      </c>
      <c r="G2229">
        <v>20.516995867934469</v>
      </c>
      <c r="H2229">
        <v>20.516995867934469</v>
      </c>
      <c r="I2229">
        <v>10.25849793396724</v>
      </c>
      <c r="J2229">
        <v>10.25849793396724</v>
      </c>
      <c r="K2229">
        <v>6.1550987603803424</v>
      </c>
    </row>
    <row r="2230" spans="1:16" x14ac:dyDescent="0.25">
      <c r="A2230" t="s">
        <v>2142</v>
      </c>
    </row>
    <row r="2231" spans="1:16" x14ac:dyDescent="0.25">
      <c r="A2231" t="s">
        <v>2143</v>
      </c>
    </row>
    <row r="2232" spans="1:16" x14ac:dyDescent="0.25">
      <c r="A2232" t="s">
        <v>2144</v>
      </c>
    </row>
    <row r="2233" spans="1:16" x14ac:dyDescent="0.25">
      <c r="A2233" t="s">
        <v>2145</v>
      </c>
    </row>
    <row r="2234" spans="1:16" x14ac:dyDescent="0.25">
      <c r="A2234" t="s">
        <v>2146</v>
      </c>
      <c r="I2234">
        <v>1.971047768811319</v>
      </c>
      <c r="J2234">
        <v>2.1664433884244509</v>
      </c>
      <c r="K2234">
        <v>2.380266445368135</v>
      </c>
      <c r="L2234">
        <v>2.6092464971686851</v>
      </c>
      <c r="M2234">
        <v>2.8518253261314781</v>
      </c>
      <c r="N2234">
        <v>3.118259640283263</v>
      </c>
      <c r="O2234">
        <v>3.3846861053527348</v>
      </c>
      <c r="P2234">
        <v>3.6530156610222959</v>
      </c>
    </row>
    <row r="2235" spans="1:16" x14ac:dyDescent="0.25">
      <c r="A2235" t="s">
        <v>2147</v>
      </c>
      <c r="B2235">
        <v>0.10196352142122631</v>
      </c>
      <c r="C2235">
        <v>0.10196352142122631</v>
      </c>
      <c r="D2235">
        <v>0.10196352142122631</v>
      </c>
      <c r="E2235">
        <v>0.10196352142122631</v>
      </c>
      <c r="F2235">
        <v>5.0981760710613139E-2</v>
      </c>
      <c r="G2235">
        <v>5.0981760710613139E-2</v>
      </c>
      <c r="H2235">
        <v>5.0981760710613139E-2</v>
      </c>
      <c r="I2235">
        <v>5.0981760710613139E-2</v>
      </c>
      <c r="J2235">
        <v>5.0981760710613139E-2</v>
      </c>
    </row>
    <row r="2236" spans="1:16" x14ac:dyDescent="0.25">
      <c r="A2236" t="s">
        <v>2148</v>
      </c>
      <c r="I2236">
        <v>3.2847957456922732</v>
      </c>
      <c r="J2236">
        <v>3.6102780544995952</v>
      </c>
      <c r="K2236">
        <v>3.96672364802092</v>
      </c>
      <c r="L2236">
        <v>4.358501126338119</v>
      </c>
      <c r="M2236">
        <v>4.7716216041398782</v>
      </c>
      <c r="N2236">
        <v>5.2029660936541742</v>
      </c>
      <c r="O2236">
        <v>5.6996302522932218</v>
      </c>
      <c r="P2236">
        <v>6.143728762709614</v>
      </c>
    </row>
    <row r="2237" spans="1:16" x14ac:dyDescent="0.25">
      <c r="A2237" t="s">
        <v>2149</v>
      </c>
      <c r="I2237">
        <v>3.284795687717331</v>
      </c>
      <c r="J2237">
        <v>3.6102779807380592</v>
      </c>
      <c r="K2237">
        <v>3.9667235488774129</v>
      </c>
      <c r="L2237">
        <v>4.3585010026318907</v>
      </c>
      <c r="M2237">
        <v>4.7716212907147719</v>
      </c>
      <c r="N2237">
        <v>5.2029653348575078</v>
      </c>
      <c r="O2237">
        <v>5.6996293588204434</v>
      </c>
      <c r="P2237">
        <v>6.1437275685587869</v>
      </c>
    </row>
    <row r="2238" spans="1:16" x14ac:dyDescent="0.25">
      <c r="A2238" t="s">
        <v>2150</v>
      </c>
      <c r="I2238">
        <v>3.2847958039269618</v>
      </c>
      <c r="J2238">
        <v>3.6102781287196928</v>
      </c>
      <c r="K2238">
        <v>3.9667237478309589</v>
      </c>
      <c r="L2238">
        <v>4.3585012509729761</v>
      </c>
      <c r="M2238">
        <v>4.7716219190503768</v>
      </c>
      <c r="N2238">
        <v>5.2029668549775518</v>
      </c>
      <c r="O2238">
        <v>5.6996311495597407</v>
      </c>
      <c r="P2238">
        <v>6.1437299635848026</v>
      </c>
    </row>
    <row r="2239" spans="1:16" x14ac:dyDescent="0.25">
      <c r="A2239" t="s">
        <v>2151</v>
      </c>
      <c r="B2239">
        <v>0.23669050240293901</v>
      </c>
      <c r="C2239">
        <v>0.23669050240293901</v>
      </c>
      <c r="D2239">
        <v>0.23669050240293901</v>
      </c>
      <c r="E2239">
        <v>0.23669050240293901</v>
      </c>
      <c r="F2239">
        <v>0.15779366826862601</v>
      </c>
      <c r="G2239">
        <v>0.15779366826862601</v>
      </c>
      <c r="H2239">
        <v>0.15779366826862601</v>
      </c>
      <c r="I2239">
        <v>0.15779366826862601</v>
      </c>
      <c r="J2239">
        <v>0.15779366826862601</v>
      </c>
      <c r="K2239">
        <v>7.8896834134313018E-2</v>
      </c>
    </row>
    <row r="2240" spans="1:16" x14ac:dyDescent="0.25">
      <c r="A2240" t="s">
        <v>2152</v>
      </c>
      <c r="B2240">
        <v>18.682122300748659</v>
      </c>
      <c r="C2240">
        <v>18.682122300748659</v>
      </c>
      <c r="D2240">
        <v>14.945697840598919</v>
      </c>
      <c r="E2240">
        <v>14.945697840598919</v>
      </c>
      <c r="F2240">
        <v>14.945697840598919</v>
      </c>
      <c r="G2240">
        <v>14.945697840598919</v>
      </c>
      <c r="H2240">
        <v>14.945697840598919</v>
      </c>
      <c r="I2240">
        <v>11.20927338044919</v>
      </c>
      <c r="J2240">
        <v>11.20927338044919</v>
      </c>
      <c r="K2240">
        <v>9.7147035963893007</v>
      </c>
      <c r="L2240">
        <v>5.9782791362395704</v>
      </c>
      <c r="M2240">
        <v>2.2418546760898388</v>
      </c>
    </row>
    <row r="2241" spans="1:16" x14ac:dyDescent="0.25">
      <c r="A2241" t="s">
        <v>2153</v>
      </c>
      <c r="B2241">
        <v>1.981783694235389</v>
      </c>
      <c r="C2241">
        <v>1.981783694235389</v>
      </c>
      <c r="D2241">
        <v>1.3211891294902589</v>
      </c>
      <c r="E2241">
        <v>1.3211891294902589</v>
      </c>
      <c r="F2241">
        <v>1.3211891294902589</v>
      </c>
      <c r="G2241">
        <v>1.3211891294902589</v>
      </c>
      <c r="H2241">
        <v>1.3211891294902589</v>
      </c>
      <c r="I2241">
        <v>0.66059456474512956</v>
      </c>
      <c r="J2241">
        <v>0.66059456474512956</v>
      </c>
      <c r="K2241">
        <v>0.39635673884707773</v>
      </c>
    </row>
    <row r="2242" spans="1:16" x14ac:dyDescent="0.25">
      <c r="A2242" t="s">
        <v>2154</v>
      </c>
      <c r="I2242">
        <v>20.061185519563701</v>
      </c>
      <c r="J2242">
        <v>22.042523744894481</v>
      </c>
      <c r="K2242">
        <v>24.206956860385979</v>
      </c>
      <c r="L2242">
        <v>26.521835252870488</v>
      </c>
      <c r="M2242">
        <v>28.971514471566941</v>
      </c>
      <c r="N2242">
        <v>31.667015914733842</v>
      </c>
      <c r="O2242">
        <v>34.364892742346683</v>
      </c>
      <c r="P2242">
        <v>37.097847596797777</v>
      </c>
    </row>
    <row r="2243" spans="1:16" x14ac:dyDescent="0.25">
      <c r="A2243" t="s">
        <v>2155</v>
      </c>
      <c r="I2243">
        <v>20.44536769094185</v>
      </c>
      <c r="J2243">
        <v>22.46783582824451</v>
      </c>
      <c r="K2243">
        <v>24.68228458585688</v>
      </c>
      <c r="L2243">
        <v>27.117661860868871</v>
      </c>
      <c r="M2243">
        <v>29.685841760029291</v>
      </c>
      <c r="N2243">
        <v>32.367119867645847</v>
      </c>
      <c r="O2243">
        <v>35.455470488174583</v>
      </c>
      <c r="P2243">
        <v>38.218147452229758</v>
      </c>
    </row>
    <row r="2244" spans="1:16" x14ac:dyDescent="0.25">
      <c r="A2244" t="s">
        <v>2156</v>
      </c>
      <c r="I2244">
        <v>20.445365164348789</v>
      </c>
      <c r="J2244">
        <v>22.467832605524471</v>
      </c>
      <c r="K2244">
        <v>24.682280225064918</v>
      </c>
      <c r="L2244">
        <v>27.117656466356479</v>
      </c>
      <c r="M2244">
        <v>29.685828830836201</v>
      </c>
      <c r="N2244">
        <v>32.367089462275153</v>
      </c>
      <c r="O2244">
        <v>35.455434787663762</v>
      </c>
      <c r="P2244">
        <v>38.218099966095522</v>
      </c>
    </row>
    <row r="2245" spans="1:16" x14ac:dyDescent="0.25">
      <c r="A2245" t="s">
        <v>2157</v>
      </c>
      <c r="I2245">
        <v>20.445370220181761</v>
      </c>
      <c r="J2245">
        <v>22.467839054713501</v>
      </c>
      <c r="K2245">
        <v>24.68228895212156</v>
      </c>
      <c r="L2245">
        <v>27.11766726514896</v>
      </c>
      <c r="M2245">
        <v>29.685854712201792</v>
      </c>
      <c r="N2245">
        <v>32.367150325720793</v>
      </c>
      <c r="O2245">
        <v>35.455506282150132</v>
      </c>
      <c r="P2245">
        <v>38.218195147696171</v>
      </c>
    </row>
    <row r="2246" spans="1:16" x14ac:dyDescent="0.25">
      <c r="A2246" t="s">
        <v>2158</v>
      </c>
      <c r="I2246">
        <v>186.6959175628229</v>
      </c>
      <c r="J2246">
        <v>205.20119074758861</v>
      </c>
      <c r="K2246">
        <v>225.4499189157697</v>
      </c>
      <c r="L2246">
        <v>247.116811739935</v>
      </c>
      <c r="M2246">
        <v>270.04165635390842</v>
      </c>
      <c r="N2246">
        <v>295.23593299993962</v>
      </c>
      <c r="O2246">
        <v>320.3815241298592</v>
      </c>
      <c r="P2246">
        <v>345.73321541757298</v>
      </c>
    </row>
    <row r="2247" spans="1:16" x14ac:dyDescent="0.25">
      <c r="A2247" t="s">
        <v>2159</v>
      </c>
      <c r="B2247">
        <v>51.849269973587361</v>
      </c>
      <c r="C2247">
        <v>51.849269973587361</v>
      </c>
      <c r="D2247">
        <v>51.849269973587361</v>
      </c>
      <c r="E2247">
        <v>51.849269973587361</v>
      </c>
      <c r="F2247">
        <v>25.924634986793681</v>
      </c>
      <c r="G2247">
        <v>25.924634986793681</v>
      </c>
      <c r="H2247">
        <v>25.924634986793681</v>
      </c>
      <c r="I2247">
        <v>25.924634986793681</v>
      </c>
      <c r="J2247">
        <v>25.924634986793681</v>
      </c>
    </row>
    <row r="2248" spans="1:16" x14ac:dyDescent="0.25">
      <c r="A2248" t="s">
        <v>2160</v>
      </c>
      <c r="I2248">
        <v>190.19982695323651</v>
      </c>
      <c r="J2248">
        <v>209.04096846232821</v>
      </c>
      <c r="K2248">
        <v>229.67206517323029</v>
      </c>
      <c r="L2248">
        <v>252.3487832404914</v>
      </c>
      <c r="M2248">
        <v>276.24472080660451</v>
      </c>
      <c r="N2248">
        <v>301.16972760375768</v>
      </c>
      <c r="O2248">
        <v>329.89745566004677</v>
      </c>
      <c r="P2248">
        <v>355.55155613714948</v>
      </c>
    </row>
    <row r="2249" spans="1:16" x14ac:dyDescent="0.25">
      <c r="A2249" t="s">
        <v>2161</v>
      </c>
      <c r="I2249">
        <v>190.19962423628201</v>
      </c>
      <c r="J2249">
        <v>209.04071116293861</v>
      </c>
      <c r="K2249">
        <v>229.67171975658971</v>
      </c>
      <c r="L2249">
        <v>252.34835354149101</v>
      </c>
      <c r="M2249">
        <v>276.24363664503329</v>
      </c>
      <c r="N2249">
        <v>301.16710424939038</v>
      </c>
      <c r="O2249">
        <v>329.89437578520312</v>
      </c>
      <c r="P2249">
        <v>355.5474736074479</v>
      </c>
    </row>
    <row r="2250" spans="1:16" x14ac:dyDescent="0.25">
      <c r="A2250" t="s">
        <v>2162</v>
      </c>
      <c r="I2250">
        <v>190.20003020807269</v>
      </c>
      <c r="J2250">
        <v>209.04122681452139</v>
      </c>
      <c r="K2250">
        <v>229.67241215587961</v>
      </c>
      <c r="L2250">
        <v>252.3492151791794</v>
      </c>
      <c r="M2250">
        <v>276.24580813491468</v>
      </c>
      <c r="N2250">
        <v>301.17235536964978</v>
      </c>
      <c r="O2250">
        <v>329.90054316274347</v>
      </c>
      <c r="P2250">
        <v>355.55565416178109</v>
      </c>
    </row>
    <row r="2251" spans="1:16" x14ac:dyDescent="0.25">
      <c r="A2251" t="s">
        <v>2163</v>
      </c>
      <c r="B2251">
        <v>13.249192587809249</v>
      </c>
      <c r="C2251">
        <v>13.249192587809249</v>
      </c>
      <c r="D2251">
        <v>13.249192587809249</v>
      </c>
      <c r="E2251">
        <v>13.249192587809249</v>
      </c>
      <c r="F2251">
        <v>8.832795058539503</v>
      </c>
      <c r="G2251">
        <v>8.832795058539503</v>
      </c>
      <c r="H2251">
        <v>8.832795058539503</v>
      </c>
      <c r="I2251">
        <v>8.832795058539503</v>
      </c>
      <c r="J2251">
        <v>8.832795058539503</v>
      </c>
      <c r="K2251">
        <v>4.4163975292697506</v>
      </c>
    </row>
    <row r="2252" spans="1:16" x14ac:dyDescent="0.25">
      <c r="A2252" t="s">
        <v>2164</v>
      </c>
      <c r="B2252">
        <v>1172.7260650180631</v>
      </c>
      <c r="C2252">
        <v>1172.7260650180631</v>
      </c>
      <c r="D2252">
        <v>938.18085201445081</v>
      </c>
      <c r="E2252">
        <v>938.18085201445081</v>
      </c>
      <c r="F2252">
        <v>938.18085201445081</v>
      </c>
      <c r="G2252">
        <v>938.18085201445081</v>
      </c>
      <c r="H2252">
        <v>938.18085201445081</v>
      </c>
      <c r="I2252">
        <v>703.63563901083808</v>
      </c>
      <c r="J2252">
        <v>703.63563901083808</v>
      </c>
      <c r="K2252">
        <v>609.81755380939285</v>
      </c>
      <c r="L2252">
        <v>375.27234080578017</v>
      </c>
      <c r="M2252">
        <v>140.72712780216759</v>
      </c>
    </row>
    <row r="2253" spans="1:16" x14ac:dyDescent="0.25">
      <c r="A2253" t="s">
        <v>2165</v>
      </c>
      <c r="B2253">
        <v>52.538033327787602</v>
      </c>
      <c r="C2253">
        <v>52.538033327787602</v>
      </c>
      <c r="D2253">
        <v>35.025355551858397</v>
      </c>
      <c r="E2253">
        <v>35.025355551858397</v>
      </c>
      <c r="F2253">
        <v>35.025355551858397</v>
      </c>
      <c r="G2253">
        <v>35.025355551858397</v>
      </c>
      <c r="H2253">
        <v>35.025355551858397</v>
      </c>
      <c r="I2253">
        <v>17.512677775929198</v>
      </c>
      <c r="J2253">
        <v>17.512677775929198</v>
      </c>
      <c r="K2253">
        <v>10.507606665557519</v>
      </c>
    </row>
    <row r="2254" spans="1:16" x14ac:dyDescent="0.25">
      <c r="A2254" t="s">
        <v>2166</v>
      </c>
      <c r="I2254">
        <v>2.9544643102105481</v>
      </c>
      <c r="J2254">
        <v>3.2463503899895501</v>
      </c>
      <c r="K2254">
        <v>3.5652660255050468</v>
      </c>
      <c r="L2254">
        <v>3.9063662235522969</v>
      </c>
      <c r="M2254">
        <v>4.2673926558940103</v>
      </c>
      <c r="N2254">
        <v>4.664592015035355</v>
      </c>
      <c r="O2254">
        <v>5.0621601969210221</v>
      </c>
      <c r="P2254">
        <v>5.4646676656718958</v>
      </c>
    </row>
    <row r="2255" spans="1:16" x14ac:dyDescent="0.25">
      <c r="A2255" t="s">
        <v>2167</v>
      </c>
      <c r="I2255">
        <v>4.3252875932747594</v>
      </c>
      <c r="J2255">
        <v>4.7531838716610073</v>
      </c>
      <c r="K2255">
        <v>5.2217127415848053</v>
      </c>
      <c r="L2255">
        <v>5.7369870149859734</v>
      </c>
      <c r="M2255">
        <v>6.2803969603584777</v>
      </c>
      <c r="N2255">
        <v>6.8478067085177834</v>
      </c>
      <c r="O2255">
        <v>7.5013018680457053</v>
      </c>
      <c r="P2255">
        <v>8.0859988133862633</v>
      </c>
    </row>
    <row r="2256" spans="1:16" x14ac:dyDescent="0.25">
      <c r="A2256" t="s">
        <v>2168</v>
      </c>
      <c r="I2256">
        <v>4.3252874812687727</v>
      </c>
      <c r="J2256">
        <v>4.753183728826782</v>
      </c>
      <c r="K2256">
        <v>5.2217125483727829</v>
      </c>
      <c r="L2256">
        <v>5.7369867758937811</v>
      </c>
      <c r="M2256">
        <v>6.2803963856131029</v>
      </c>
      <c r="N2256">
        <v>6.8478053547721691</v>
      </c>
      <c r="O2256">
        <v>7.5013002776876512</v>
      </c>
      <c r="P2256">
        <v>8.085996694856826</v>
      </c>
    </row>
    <row r="2257" spans="1:16" x14ac:dyDescent="0.25">
      <c r="A2257" t="s">
        <v>2169</v>
      </c>
      <c r="I2257">
        <v>4.3252877054530368</v>
      </c>
      <c r="J2257">
        <v>4.7531840147245674</v>
      </c>
      <c r="K2257">
        <v>5.2217129351182221</v>
      </c>
      <c r="L2257">
        <v>5.7369872546147249</v>
      </c>
      <c r="M2257">
        <v>6.2803975362869444</v>
      </c>
      <c r="N2257">
        <v>6.8478080649618311</v>
      </c>
      <c r="O2257">
        <v>7.5013034630247306</v>
      </c>
      <c r="P2257">
        <v>8.0860009419071517</v>
      </c>
    </row>
    <row r="2258" spans="1:16" x14ac:dyDescent="0.25">
      <c r="A2258" t="s">
        <v>2170</v>
      </c>
      <c r="I2258">
        <v>18.755777798130769</v>
      </c>
      <c r="J2258">
        <v>20.615075419631609</v>
      </c>
      <c r="K2258">
        <v>22.6497020316313</v>
      </c>
      <c r="L2258">
        <v>24.828458677731771</v>
      </c>
      <c r="M2258">
        <v>27.136444628061991</v>
      </c>
      <c r="N2258">
        <v>29.671552440067341</v>
      </c>
      <c r="O2258">
        <v>32.206505725690597</v>
      </c>
      <c r="P2258">
        <v>34.760425403527293</v>
      </c>
    </row>
    <row r="2259" spans="1:16" x14ac:dyDescent="0.25">
      <c r="A2259" t="s">
        <v>2171</v>
      </c>
      <c r="B2259">
        <v>0.65688590313401196</v>
      </c>
      <c r="C2259">
        <v>0.65688590313401196</v>
      </c>
      <c r="D2259">
        <v>0.65688590313401196</v>
      </c>
      <c r="E2259">
        <v>0.65688590313401196</v>
      </c>
      <c r="F2259">
        <v>0.32844295156700598</v>
      </c>
      <c r="G2259">
        <v>0.32844295156700598</v>
      </c>
      <c r="H2259">
        <v>0.32844295156700598</v>
      </c>
      <c r="I2259">
        <v>0.32844295156700598</v>
      </c>
      <c r="J2259">
        <v>0.32844295156700598</v>
      </c>
    </row>
    <row r="2260" spans="1:16" x14ac:dyDescent="0.25">
      <c r="A2260" t="s">
        <v>2172</v>
      </c>
      <c r="I2260">
        <v>27.449551930904619</v>
      </c>
      <c r="J2260">
        <v>30.169185508277771</v>
      </c>
      <c r="K2260">
        <v>33.147395574311687</v>
      </c>
      <c r="L2260">
        <v>36.42077482300639</v>
      </c>
      <c r="M2260">
        <v>39.871796424516013</v>
      </c>
      <c r="N2260">
        <v>43.473993502416192</v>
      </c>
      <c r="O2260">
        <v>47.622126928853113</v>
      </c>
      <c r="P2260">
        <v>51.328855095000868</v>
      </c>
    </row>
    <row r="2261" spans="1:16" x14ac:dyDescent="0.25">
      <c r="A2261" t="s">
        <v>2173</v>
      </c>
      <c r="I2261">
        <v>27.44954784037963</v>
      </c>
      <c r="J2261">
        <v>30.169180308772141</v>
      </c>
      <c r="K2261">
        <v>33.147388588522247</v>
      </c>
      <c r="L2261">
        <v>36.420766117202149</v>
      </c>
      <c r="M2261">
        <v>39.87177438509876</v>
      </c>
      <c r="N2261">
        <v>43.473940151200857</v>
      </c>
      <c r="O2261">
        <v>47.622064193704077</v>
      </c>
      <c r="P2261">
        <v>51.328771564684367</v>
      </c>
    </row>
    <row r="2262" spans="1:16" x14ac:dyDescent="0.25">
      <c r="A2262" t="s">
        <v>2174</v>
      </c>
      <c r="I2262">
        <v>27.44955603718979</v>
      </c>
      <c r="J2262">
        <v>30.169190735559539</v>
      </c>
      <c r="K2262">
        <v>33.147402600352677</v>
      </c>
      <c r="L2262">
        <v>36.42078358487052</v>
      </c>
      <c r="M2262">
        <v>39.871818552200082</v>
      </c>
      <c r="N2262">
        <v>43.474047000702839</v>
      </c>
      <c r="O2262">
        <v>47.622189887241859</v>
      </c>
      <c r="P2262">
        <v>51.328939026702187</v>
      </c>
    </row>
    <row r="2263" spans="1:16" x14ac:dyDescent="0.25">
      <c r="A2263" t="s">
        <v>2175</v>
      </c>
      <c r="B2263">
        <v>1.8724791370095439</v>
      </c>
      <c r="C2263">
        <v>1.8724791370095439</v>
      </c>
      <c r="D2263">
        <v>1.8724791370095439</v>
      </c>
      <c r="E2263">
        <v>1.8724791370095439</v>
      </c>
      <c r="F2263">
        <v>1.24831942467303</v>
      </c>
      <c r="G2263">
        <v>1.24831942467303</v>
      </c>
      <c r="H2263">
        <v>1.24831942467303</v>
      </c>
      <c r="I2263">
        <v>1.24831942467303</v>
      </c>
      <c r="J2263">
        <v>1.24831942467303</v>
      </c>
      <c r="K2263">
        <v>0.62415971233651479</v>
      </c>
    </row>
    <row r="2264" spans="1:16" x14ac:dyDescent="0.25">
      <c r="A2264" t="s">
        <v>2176</v>
      </c>
      <c r="B2264">
        <v>146.73601989096079</v>
      </c>
      <c r="C2264">
        <v>146.73601989096079</v>
      </c>
      <c r="D2264">
        <v>117.38881591276861</v>
      </c>
      <c r="E2264">
        <v>117.38881591276861</v>
      </c>
      <c r="F2264">
        <v>117.38881591276861</v>
      </c>
      <c r="G2264">
        <v>117.38881591276861</v>
      </c>
      <c r="H2264">
        <v>117.38881591276861</v>
      </c>
      <c r="I2264">
        <v>88.04161193457648</v>
      </c>
      <c r="J2264">
        <v>88.04161193457648</v>
      </c>
      <c r="K2264">
        <v>76.302730343299615</v>
      </c>
      <c r="L2264">
        <v>46.955526365107453</v>
      </c>
      <c r="M2264">
        <v>17.60832238691529</v>
      </c>
    </row>
    <row r="2265" spans="1:16" x14ac:dyDescent="0.25">
      <c r="A2265" t="s">
        <v>2177</v>
      </c>
      <c r="B2265">
        <v>15.48533063596456</v>
      </c>
      <c r="C2265">
        <v>15.48533063596456</v>
      </c>
      <c r="D2265">
        <v>10.32355375730971</v>
      </c>
      <c r="E2265">
        <v>10.32355375730971</v>
      </c>
      <c r="F2265">
        <v>10.32355375730971</v>
      </c>
      <c r="G2265">
        <v>10.32355375730971</v>
      </c>
      <c r="H2265">
        <v>10.32355375730971</v>
      </c>
      <c r="I2265">
        <v>5.1617768786548526</v>
      </c>
      <c r="J2265">
        <v>5.1617768786548526</v>
      </c>
      <c r="K2265">
        <v>3.0970661271929121</v>
      </c>
    </row>
    <row r="2266" spans="1:16" x14ac:dyDescent="0.25">
      <c r="A2266" t="s">
        <v>2178</v>
      </c>
      <c r="I2266">
        <v>6.4614658225255877</v>
      </c>
      <c r="J2266">
        <v>7.0999563337113401</v>
      </c>
      <c r="K2266">
        <v>7.7976440395810416</v>
      </c>
      <c r="L2266">
        <v>8.5438564476767151</v>
      </c>
      <c r="M2266">
        <v>9.3337003181305551</v>
      </c>
      <c r="N2266">
        <v>10.202647761388</v>
      </c>
      <c r="O2266">
        <v>11.07240410976428</v>
      </c>
      <c r="P2266">
        <v>11.95288526836918</v>
      </c>
    </row>
    <row r="2267" spans="1:16" x14ac:dyDescent="0.25">
      <c r="A2267" t="s">
        <v>2179</v>
      </c>
      <c r="I2267">
        <v>11.54046765585333</v>
      </c>
      <c r="J2267">
        <v>12.68221100745555</v>
      </c>
      <c r="K2267">
        <v>13.93239246403053</v>
      </c>
      <c r="L2267">
        <v>15.30730292666787</v>
      </c>
      <c r="M2267">
        <v>16.75727091669102</v>
      </c>
      <c r="N2267">
        <v>18.271271631933828</v>
      </c>
      <c r="O2267">
        <v>20.015026491128829</v>
      </c>
      <c r="P2267">
        <v>21.57528320521315</v>
      </c>
    </row>
    <row r="2268" spans="1:16" x14ac:dyDescent="0.25">
      <c r="A2268" t="s">
        <v>2180</v>
      </c>
      <c r="I2268">
        <v>11.540466861351041</v>
      </c>
      <c r="J2268">
        <v>12.682209994684969</v>
      </c>
      <c r="K2268">
        <v>13.93239109460916</v>
      </c>
      <c r="L2268">
        <v>15.30730123181988</v>
      </c>
      <c r="M2268">
        <v>16.757266834008561</v>
      </c>
      <c r="N2268">
        <v>18.271262003426209</v>
      </c>
      <c r="O2268">
        <v>20.01501517738178</v>
      </c>
      <c r="P2268">
        <v>21.575268126391549</v>
      </c>
    </row>
    <row r="2269" spans="1:16" x14ac:dyDescent="0.25">
      <c r="A2269" t="s">
        <v>2181</v>
      </c>
      <c r="I2269">
        <v>11.540468451437199</v>
      </c>
      <c r="J2269">
        <v>12.68221202174824</v>
      </c>
      <c r="K2269">
        <v>13.93239383566543</v>
      </c>
      <c r="L2269">
        <v>15.30730462531135</v>
      </c>
      <c r="M2269">
        <v>16.757275007914831</v>
      </c>
      <c r="N2269">
        <v>18.271281279645539</v>
      </c>
      <c r="O2269">
        <v>20.015037838022341</v>
      </c>
      <c r="P2269">
        <v>21.575298356116779</v>
      </c>
    </row>
    <row r="2270" spans="1:16" x14ac:dyDescent="0.25">
      <c r="A2270" t="s">
        <v>2182</v>
      </c>
      <c r="I2270">
        <v>48.53635673995813</v>
      </c>
      <c r="J2270">
        <v>53.3477981933477</v>
      </c>
      <c r="K2270">
        <v>58.612878084663897</v>
      </c>
      <c r="L2270">
        <v>64.250124396736538</v>
      </c>
      <c r="M2270">
        <v>70.220469573110435</v>
      </c>
      <c r="N2270">
        <v>76.778947276695632</v>
      </c>
      <c r="O2270">
        <v>83.334824335566623</v>
      </c>
      <c r="P2270">
        <v>89.94058767124541</v>
      </c>
    </row>
    <row r="2271" spans="1:16" x14ac:dyDescent="0.25">
      <c r="A2271" t="s">
        <v>2183</v>
      </c>
      <c r="B2271">
        <v>1.7238375655664711</v>
      </c>
      <c r="C2271">
        <v>1.7238375655664711</v>
      </c>
      <c r="D2271">
        <v>1.7238375655664711</v>
      </c>
      <c r="E2271">
        <v>1.7238375655664711</v>
      </c>
      <c r="F2271">
        <v>0.8619187827832353</v>
      </c>
      <c r="G2271">
        <v>0.8619187827832353</v>
      </c>
      <c r="H2271">
        <v>0.8619187827832353</v>
      </c>
      <c r="I2271">
        <v>0.8619187827832353</v>
      </c>
      <c r="J2271">
        <v>0.8619187827832353</v>
      </c>
    </row>
    <row r="2272" spans="1:16" x14ac:dyDescent="0.25">
      <c r="A2272" t="s">
        <v>2184</v>
      </c>
      <c r="I2272">
        <v>86.658157794224408</v>
      </c>
      <c r="J2272">
        <v>95.2432798702024</v>
      </c>
      <c r="K2272">
        <v>104.6443567435612</v>
      </c>
      <c r="L2272">
        <v>114.9774403883787</v>
      </c>
      <c r="M2272">
        <v>125.8696378109729</v>
      </c>
      <c r="N2272">
        <v>137.23638240363979</v>
      </c>
      <c r="O2272">
        <v>150.33010799420711</v>
      </c>
      <c r="P2272">
        <v>162.02854944960711</v>
      </c>
    </row>
    <row r="2273" spans="1:16" x14ac:dyDescent="0.25">
      <c r="A2273" t="s">
        <v>2185</v>
      </c>
      <c r="I2273">
        <v>86.658116475156362</v>
      </c>
      <c r="J2273">
        <v>95.243227369130324</v>
      </c>
      <c r="K2273">
        <v>104.64428620859719</v>
      </c>
      <c r="L2273">
        <v>114.97735254241449</v>
      </c>
      <c r="M2273">
        <v>125.8694159860207</v>
      </c>
      <c r="N2273">
        <v>137.23584591026651</v>
      </c>
      <c r="O2273">
        <v>150.32947747418319</v>
      </c>
      <c r="P2273">
        <v>162.02771114978381</v>
      </c>
    </row>
    <row r="2274" spans="1:16" x14ac:dyDescent="0.25">
      <c r="A2274" t="s">
        <v>2186</v>
      </c>
      <c r="I2274">
        <v>86.658199252829476</v>
      </c>
      <c r="J2274">
        <v>95.243332625207046</v>
      </c>
      <c r="K2274">
        <v>104.6444276497196</v>
      </c>
      <c r="L2274">
        <v>114.9775287571007</v>
      </c>
      <c r="M2274">
        <v>125.86986043656231</v>
      </c>
      <c r="N2274">
        <v>137.2369201758479</v>
      </c>
      <c r="O2274">
        <v>150.33074052884211</v>
      </c>
      <c r="P2274">
        <v>162.0293915137263</v>
      </c>
    </row>
    <row r="2275" spans="1:16" x14ac:dyDescent="0.25">
      <c r="A2275" t="s">
        <v>2187</v>
      </c>
      <c r="B2275">
        <v>6.0008737842918602</v>
      </c>
      <c r="C2275">
        <v>6.0008737842918602</v>
      </c>
      <c r="D2275">
        <v>6.0008737842918602</v>
      </c>
      <c r="E2275">
        <v>6.0008737842918602</v>
      </c>
      <c r="F2275">
        <v>4.0005825228612402</v>
      </c>
      <c r="G2275">
        <v>4.0005825228612402</v>
      </c>
      <c r="H2275">
        <v>4.0005825228612402</v>
      </c>
      <c r="I2275">
        <v>4.0005825228612402</v>
      </c>
      <c r="J2275">
        <v>4.0005825228612402</v>
      </c>
      <c r="K2275">
        <v>2.0002912614306201</v>
      </c>
    </row>
    <row r="2276" spans="1:16" x14ac:dyDescent="0.25">
      <c r="A2276" t="s">
        <v>2188</v>
      </c>
      <c r="B2276">
        <v>454.41157525515229</v>
      </c>
      <c r="C2276">
        <v>454.41157525515229</v>
      </c>
      <c r="D2276">
        <v>363.5292602041219</v>
      </c>
      <c r="E2276">
        <v>363.5292602041219</v>
      </c>
      <c r="F2276">
        <v>363.5292602041219</v>
      </c>
      <c r="G2276">
        <v>363.5292602041219</v>
      </c>
      <c r="H2276">
        <v>363.5292602041219</v>
      </c>
      <c r="I2276">
        <v>272.64694515309151</v>
      </c>
      <c r="J2276">
        <v>272.64694515309151</v>
      </c>
      <c r="K2276">
        <v>236.29401913267921</v>
      </c>
      <c r="L2276">
        <v>145.41170408164879</v>
      </c>
      <c r="M2276">
        <v>54.529389030618283</v>
      </c>
    </row>
    <row r="2277" spans="1:16" x14ac:dyDescent="0.25">
      <c r="A2277" t="s">
        <v>2189</v>
      </c>
      <c r="B2277">
        <v>45.06819361709676</v>
      </c>
      <c r="C2277">
        <v>45.06819361709676</v>
      </c>
      <c r="D2277">
        <v>30.045462411397839</v>
      </c>
      <c r="E2277">
        <v>30.045462411397839</v>
      </c>
      <c r="F2277">
        <v>30.045462411397839</v>
      </c>
      <c r="G2277">
        <v>30.045462411397839</v>
      </c>
      <c r="H2277">
        <v>30.045462411397839</v>
      </c>
      <c r="I2277">
        <v>15.02273120569892</v>
      </c>
      <c r="J2277">
        <v>15.02273120569892</v>
      </c>
      <c r="K2277">
        <v>9.0136387234193514</v>
      </c>
    </row>
    <row r="2278" spans="1:16" x14ac:dyDescent="0.25">
      <c r="A2278" t="s">
        <v>2190</v>
      </c>
      <c r="I2278">
        <v>1.630919758461115</v>
      </c>
      <c r="J2278">
        <v>1.791998993368185</v>
      </c>
      <c r="K2278">
        <v>1.967969529799241</v>
      </c>
      <c r="L2278">
        <v>2.15618099592746</v>
      </c>
      <c r="M2278">
        <v>2.3553639444194072</v>
      </c>
      <c r="N2278">
        <v>2.5745139695343831</v>
      </c>
      <c r="O2278">
        <v>2.7938373540425769</v>
      </c>
      <c r="P2278">
        <v>3.0158863972022552</v>
      </c>
    </row>
    <row r="2279" spans="1:16" x14ac:dyDescent="0.25">
      <c r="A2279" t="s">
        <v>2191</v>
      </c>
      <c r="I2279">
        <v>2.7971317661104771</v>
      </c>
      <c r="J2279">
        <v>3.0738165674264479</v>
      </c>
      <c r="K2279">
        <v>3.376762162482017</v>
      </c>
      <c r="L2279">
        <v>3.7099209968849811</v>
      </c>
      <c r="M2279">
        <v>4.0612304805637374</v>
      </c>
      <c r="N2279">
        <v>4.427973742132755</v>
      </c>
      <c r="O2279">
        <v>4.8503404305150353</v>
      </c>
      <c r="P2279">
        <v>5.2279495657342494</v>
      </c>
    </row>
    <row r="2280" spans="1:16" x14ac:dyDescent="0.25">
      <c r="A2280" t="s">
        <v>2192</v>
      </c>
      <c r="I2280">
        <v>2.7971317187241809</v>
      </c>
      <c r="J2280">
        <v>3.0738165069694352</v>
      </c>
      <c r="K2280">
        <v>3.3767620806582279</v>
      </c>
      <c r="L2280">
        <v>3.7099208956722651</v>
      </c>
      <c r="M2280">
        <v>4.0612302381393617</v>
      </c>
      <c r="N2280">
        <v>4.4279731722888762</v>
      </c>
      <c r="O2280">
        <v>4.8503397618895354</v>
      </c>
      <c r="P2280">
        <v>5.2279486785577394</v>
      </c>
    </row>
    <row r="2281" spans="1:16" x14ac:dyDescent="0.25">
      <c r="A2281" t="s">
        <v>2193</v>
      </c>
      <c r="I2281">
        <v>2.7971318135619998</v>
      </c>
      <c r="J2281">
        <v>3.073816627967692</v>
      </c>
      <c r="K2281">
        <v>3.3767622444206382</v>
      </c>
      <c r="L2281">
        <v>3.709921098287662</v>
      </c>
      <c r="M2281">
        <v>4.0612307234019713</v>
      </c>
      <c r="N2281">
        <v>4.4279743129391491</v>
      </c>
      <c r="O2281">
        <v>4.8503411007947017</v>
      </c>
      <c r="P2281">
        <v>5.2279504564782018</v>
      </c>
    </row>
    <row r="2282" spans="1:16" x14ac:dyDescent="0.25">
      <c r="A2282" t="s">
        <v>2194</v>
      </c>
      <c r="I2282">
        <v>6.4897214554900478</v>
      </c>
      <c r="J2282">
        <v>7.1330613591996928</v>
      </c>
      <c r="K2282">
        <v>7.8370690383700836</v>
      </c>
      <c r="L2282">
        <v>8.5909631089544227</v>
      </c>
      <c r="M2282">
        <v>9.3896121266913362</v>
      </c>
      <c r="N2282">
        <v>10.26681982039241</v>
      </c>
      <c r="O2282">
        <v>11.144003298230651</v>
      </c>
      <c r="P2282">
        <v>12.02759323320835</v>
      </c>
    </row>
    <row r="2283" spans="1:16" x14ac:dyDescent="0.25">
      <c r="A2283" t="s">
        <v>2195</v>
      </c>
      <c r="B2283">
        <v>0.29528247006606129</v>
      </c>
      <c r="C2283">
        <v>0.29528247006606129</v>
      </c>
      <c r="D2283">
        <v>0.29528247006606129</v>
      </c>
      <c r="E2283">
        <v>0.29528247006606129</v>
      </c>
      <c r="F2283">
        <v>0.1476412350330307</v>
      </c>
      <c r="G2283">
        <v>0.1476412350330307</v>
      </c>
      <c r="H2283">
        <v>0.1476412350330307</v>
      </c>
      <c r="I2283">
        <v>0.1476412350330307</v>
      </c>
      <c r="J2283">
        <v>0.1476412350330307</v>
      </c>
    </row>
    <row r="2284" spans="1:16" x14ac:dyDescent="0.25">
      <c r="A2284" t="s">
        <v>2196</v>
      </c>
      <c r="I2284">
        <v>11.12669768892723</v>
      </c>
      <c r="J2284">
        <v>12.228995451861429</v>
      </c>
      <c r="K2284">
        <v>13.436073367495</v>
      </c>
      <c r="L2284">
        <v>14.76279477167366</v>
      </c>
      <c r="M2284">
        <v>16.161500100094059</v>
      </c>
      <c r="N2284">
        <v>17.6214365471976</v>
      </c>
      <c r="O2284">
        <v>19.302486368490069</v>
      </c>
      <c r="P2284">
        <v>20.80419815295188</v>
      </c>
    </row>
    <row r="2285" spans="1:16" x14ac:dyDescent="0.25">
      <c r="A2285" t="s">
        <v>2197</v>
      </c>
      <c r="I2285">
        <v>11.126697012005179</v>
      </c>
      <c r="J2285">
        <v>12.22899459118579</v>
      </c>
      <c r="K2285">
        <v>13.43607221048809</v>
      </c>
      <c r="L2285">
        <v>14.76279333045883</v>
      </c>
      <c r="M2285">
        <v>16.16149646528147</v>
      </c>
      <c r="N2285">
        <v>17.621427766894509</v>
      </c>
      <c r="O2285">
        <v>19.302476050489599</v>
      </c>
      <c r="P2285">
        <v>20.804184438124089</v>
      </c>
    </row>
    <row r="2286" spans="1:16" x14ac:dyDescent="0.25">
      <c r="A2286" t="s">
        <v>2198</v>
      </c>
      <c r="I2286">
        <v>11.126698368342071</v>
      </c>
      <c r="J2286">
        <v>12.22899631692429</v>
      </c>
      <c r="K2286">
        <v>13.43607453084647</v>
      </c>
      <c r="L2286">
        <v>14.762796221690859</v>
      </c>
      <c r="M2286">
        <v>16.16150374872354</v>
      </c>
      <c r="N2286">
        <v>17.621445350580121</v>
      </c>
      <c r="O2286">
        <v>19.302496721172599</v>
      </c>
      <c r="P2286">
        <v>20.804211929250389</v>
      </c>
    </row>
    <row r="2287" spans="1:16" x14ac:dyDescent="0.25">
      <c r="A2287" t="s">
        <v>2199</v>
      </c>
      <c r="B2287">
        <v>0.76395194594553839</v>
      </c>
      <c r="C2287">
        <v>0.76395194594553839</v>
      </c>
      <c r="D2287">
        <v>0.76395194594553839</v>
      </c>
      <c r="E2287">
        <v>0.76395194594553839</v>
      </c>
      <c r="F2287">
        <v>0.50930129729702556</v>
      </c>
      <c r="G2287">
        <v>0.50930129729702556</v>
      </c>
      <c r="H2287">
        <v>0.50930129729702556</v>
      </c>
      <c r="I2287">
        <v>0.50930129729702556</v>
      </c>
      <c r="J2287">
        <v>0.50930129729702556</v>
      </c>
      <c r="K2287">
        <v>0.25465064864851278</v>
      </c>
    </row>
    <row r="2288" spans="1:16" x14ac:dyDescent="0.25">
      <c r="A2288" t="s">
        <v>2200</v>
      </c>
      <c r="B2288">
        <v>89.412042449576589</v>
      </c>
      <c r="C2288">
        <v>89.412042449576589</v>
      </c>
      <c r="D2288">
        <v>71.529633959661268</v>
      </c>
      <c r="E2288">
        <v>71.529633959661268</v>
      </c>
      <c r="F2288">
        <v>71.529633959661268</v>
      </c>
      <c r="G2288">
        <v>71.529633959661268</v>
      </c>
      <c r="H2288">
        <v>71.529633959661268</v>
      </c>
      <c r="I2288">
        <v>53.647225469745948</v>
      </c>
      <c r="J2288">
        <v>53.647225469745948</v>
      </c>
      <c r="K2288">
        <v>46.494262073779822</v>
      </c>
      <c r="L2288">
        <v>28.611853583864509</v>
      </c>
      <c r="M2288">
        <v>10.72944509394919</v>
      </c>
    </row>
    <row r="2289" spans="1:16" x14ac:dyDescent="0.25">
      <c r="A2289" t="s">
        <v>2201</v>
      </c>
      <c r="B2289">
        <v>3.4273509999064089</v>
      </c>
      <c r="C2289">
        <v>3.4273509999064089</v>
      </c>
      <c r="D2289">
        <v>2.284900666604273</v>
      </c>
      <c r="E2289">
        <v>2.284900666604273</v>
      </c>
      <c r="F2289">
        <v>2.284900666604273</v>
      </c>
      <c r="G2289">
        <v>2.284900666604273</v>
      </c>
      <c r="H2289">
        <v>2.284900666604273</v>
      </c>
      <c r="I2289">
        <v>1.1424503333021361</v>
      </c>
      <c r="J2289">
        <v>1.1424503333021361</v>
      </c>
      <c r="K2289">
        <v>0.68547019998128178</v>
      </c>
    </row>
    <row r="2290" spans="1:16" x14ac:dyDescent="0.25">
      <c r="A2290" t="s">
        <v>2202</v>
      </c>
      <c r="I2290">
        <v>1.4862670044958859</v>
      </c>
      <c r="J2290">
        <v>1.6330550921875939</v>
      </c>
      <c r="K2290">
        <v>1.793411288069491</v>
      </c>
      <c r="L2290">
        <v>1.964924842961383</v>
      </c>
      <c r="M2290">
        <v>2.1464374062176561</v>
      </c>
      <c r="N2290">
        <v>2.346147786124539</v>
      </c>
      <c r="O2290">
        <v>2.546023300440285</v>
      </c>
      <c r="P2290">
        <v>2.7483936879652968</v>
      </c>
    </row>
    <row r="2291" spans="1:16" x14ac:dyDescent="0.25">
      <c r="A2291" t="s">
        <v>2203</v>
      </c>
      <c r="I2291">
        <v>2.7339852242160081</v>
      </c>
      <c r="J2291">
        <v>3.004440369915248</v>
      </c>
      <c r="K2291">
        <v>3.3005725168220978</v>
      </c>
      <c r="L2291">
        <v>3.6262541145356528</v>
      </c>
      <c r="M2291">
        <v>3.96972793766653</v>
      </c>
      <c r="N2291">
        <v>4.3283817881690636</v>
      </c>
      <c r="O2291">
        <v>4.7414539180151349</v>
      </c>
      <c r="P2291">
        <v>5.1110811508247327</v>
      </c>
    </row>
    <row r="2292" spans="1:16" x14ac:dyDescent="0.25">
      <c r="A2292" t="s">
        <v>2204</v>
      </c>
      <c r="I2292">
        <v>2.7339851792707659</v>
      </c>
      <c r="J2292">
        <v>3.0044403125724468</v>
      </c>
      <c r="K2292">
        <v>3.30057243921692</v>
      </c>
      <c r="L2292">
        <v>3.626254018516867</v>
      </c>
      <c r="M2292">
        <v>3.9697277074419781</v>
      </c>
      <c r="N2292">
        <v>4.3283812467307037</v>
      </c>
      <c r="O2292">
        <v>4.7414532819882034</v>
      </c>
      <c r="P2292">
        <v>5.1110803034942496</v>
      </c>
    </row>
    <row r="2293" spans="1:16" x14ac:dyDescent="0.25">
      <c r="A2293" t="s">
        <v>2205</v>
      </c>
      <c r="I2293">
        <v>2.7339852692325328</v>
      </c>
      <c r="J2293">
        <v>3.0044404273512688</v>
      </c>
      <c r="K2293">
        <v>3.3005725945555069</v>
      </c>
      <c r="L2293">
        <v>3.62625421076697</v>
      </c>
      <c r="M2293">
        <v>3.969728168358678</v>
      </c>
      <c r="N2293">
        <v>4.32838233069468</v>
      </c>
      <c r="O2293">
        <v>4.741454555904248</v>
      </c>
      <c r="P2293">
        <v>5.1110820021845713</v>
      </c>
    </row>
    <row r="2294" spans="1:16" x14ac:dyDescent="0.25">
      <c r="A2294" t="s">
        <v>2206</v>
      </c>
      <c r="I2294">
        <v>30.377924088802651</v>
      </c>
      <c r="J2294">
        <v>33.389318512232833</v>
      </c>
      <c r="K2294">
        <v>36.684668601748562</v>
      </c>
      <c r="L2294">
        <v>40.213264682568891</v>
      </c>
      <c r="M2294">
        <v>43.950810311033187</v>
      </c>
      <c r="N2294">
        <v>48.056305616344069</v>
      </c>
      <c r="O2294">
        <v>52.160967459504491</v>
      </c>
      <c r="P2294">
        <v>56.296505873726232</v>
      </c>
    </row>
    <row r="2295" spans="1:16" x14ac:dyDescent="0.25">
      <c r="A2295" t="s">
        <v>2207</v>
      </c>
      <c r="B2295">
        <v>2.6400557454711282</v>
      </c>
      <c r="C2295">
        <v>2.6400557454711282</v>
      </c>
      <c r="D2295">
        <v>2.6400557454711282</v>
      </c>
      <c r="E2295">
        <v>2.6400557454711282</v>
      </c>
      <c r="F2295">
        <v>1.3200278727355641</v>
      </c>
      <c r="G2295">
        <v>1.3200278727355641</v>
      </c>
      <c r="H2295">
        <v>1.3200278727355641</v>
      </c>
      <c r="I2295">
        <v>1.3200278727355641</v>
      </c>
      <c r="J2295">
        <v>1.3200278727355641</v>
      </c>
    </row>
    <row r="2296" spans="1:16" x14ac:dyDescent="0.25">
      <c r="A2296" t="s">
        <v>2208</v>
      </c>
      <c r="I2296">
        <v>55.864359722503309</v>
      </c>
      <c r="J2296">
        <v>61.399188029505197</v>
      </c>
      <c r="K2296">
        <v>67.46025792960971</v>
      </c>
      <c r="L2296">
        <v>74.122279497473372</v>
      </c>
      <c r="M2296">
        <v>81.145908022777533</v>
      </c>
      <c r="N2296">
        <v>88.477183776269328</v>
      </c>
      <c r="O2296">
        <v>96.920968113283237</v>
      </c>
      <c r="P2296">
        <v>104.4681216406096</v>
      </c>
    </row>
    <row r="2297" spans="1:16" x14ac:dyDescent="0.25">
      <c r="A2297" t="s">
        <v>2209</v>
      </c>
      <c r="I2297">
        <v>55.864342725302507</v>
      </c>
      <c r="J2297">
        <v>61.399166424193211</v>
      </c>
      <c r="K2297">
        <v>67.460228898743438</v>
      </c>
      <c r="L2297">
        <v>74.122243314296028</v>
      </c>
      <c r="M2297">
        <v>81.145816512951129</v>
      </c>
      <c r="N2297">
        <v>88.476962314713901</v>
      </c>
      <c r="O2297">
        <v>96.920707589508353</v>
      </c>
      <c r="P2297">
        <v>104.46777435453301</v>
      </c>
    </row>
    <row r="2298" spans="1:16" x14ac:dyDescent="0.25">
      <c r="A2298" t="s">
        <v>2210</v>
      </c>
      <c r="I2298">
        <v>55.864376783560473</v>
      </c>
      <c r="J2298">
        <v>61.399209748317162</v>
      </c>
      <c r="K2298">
        <v>67.460287125977715</v>
      </c>
      <c r="L2298">
        <v>74.12231591403804</v>
      </c>
      <c r="M2298">
        <v>81.145999902772743</v>
      </c>
      <c r="N2298">
        <v>88.477405854014478</v>
      </c>
      <c r="O2298">
        <v>96.921229590010995</v>
      </c>
      <c r="P2298">
        <v>104.4684706792864</v>
      </c>
    </row>
    <row r="2299" spans="1:16" x14ac:dyDescent="0.25">
      <c r="A2299" t="s">
        <v>2211</v>
      </c>
      <c r="B2299">
        <v>3.930470424898878</v>
      </c>
      <c r="C2299">
        <v>3.930470424898878</v>
      </c>
      <c r="D2299">
        <v>3.930470424898878</v>
      </c>
      <c r="E2299">
        <v>3.930470424898878</v>
      </c>
      <c r="F2299">
        <v>2.620313616599252</v>
      </c>
      <c r="G2299">
        <v>2.620313616599252</v>
      </c>
      <c r="H2299">
        <v>2.620313616599252</v>
      </c>
      <c r="I2299">
        <v>2.620313616599252</v>
      </c>
      <c r="J2299">
        <v>2.620313616599252</v>
      </c>
      <c r="K2299">
        <v>1.310156808299626</v>
      </c>
    </row>
    <row r="2300" spans="1:16" x14ac:dyDescent="0.25">
      <c r="A2300" t="s">
        <v>2212</v>
      </c>
      <c r="B2300">
        <v>291.60913248585069</v>
      </c>
      <c r="C2300">
        <v>291.60913248585069</v>
      </c>
      <c r="D2300">
        <v>233.2873059886806</v>
      </c>
      <c r="E2300">
        <v>233.2873059886806</v>
      </c>
      <c r="F2300">
        <v>233.2873059886806</v>
      </c>
      <c r="G2300">
        <v>233.2873059886806</v>
      </c>
      <c r="H2300">
        <v>233.2873059886806</v>
      </c>
      <c r="I2300">
        <v>174.96547949151039</v>
      </c>
      <c r="J2300">
        <v>174.96547949151039</v>
      </c>
      <c r="K2300">
        <v>151.63674889264229</v>
      </c>
      <c r="L2300">
        <v>93.314922395472223</v>
      </c>
      <c r="M2300">
        <v>34.99309589830208</v>
      </c>
    </row>
    <row r="2301" spans="1:16" x14ac:dyDescent="0.25">
      <c r="A2301" t="s">
        <v>2213</v>
      </c>
      <c r="B2301">
        <v>24.202455812860581</v>
      </c>
      <c r="C2301">
        <v>24.202455812860581</v>
      </c>
      <c r="D2301">
        <v>16.134970541907052</v>
      </c>
      <c r="E2301">
        <v>16.134970541907052</v>
      </c>
      <c r="F2301">
        <v>16.134970541907052</v>
      </c>
      <c r="G2301">
        <v>16.134970541907052</v>
      </c>
      <c r="H2301">
        <v>16.134970541907052</v>
      </c>
      <c r="I2301">
        <v>8.0674852709535259</v>
      </c>
      <c r="J2301">
        <v>8.0674852709535259</v>
      </c>
      <c r="K2301">
        <v>4.840491162572115</v>
      </c>
    </row>
    <row r="2302" spans="1:16" x14ac:dyDescent="0.25">
      <c r="A2302" t="s">
        <v>2214</v>
      </c>
      <c r="B2302">
        <v>4.8177241246772658E-4</v>
      </c>
      <c r="C2302">
        <v>9.8512455531296031E-4</v>
      </c>
      <c r="D2302">
        <v>1.511034665283129E-3</v>
      </c>
      <c r="E2302">
        <v>2.0605037789094048E-3</v>
      </c>
      <c r="F2302">
        <v>2.6345666739716481E-3</v>
      </c>
      <c r="G2302">
        <v>3.4395052014873908E-3</v>
      </c>
      <c r="H2302">
        <v>4.2818870527761106E-3</v>
      </c>
      <c r="I2302">
        <v>5.1633752099690573E-3</v>
      </c>
      <c r="J2302">
        <v>5.8805979903609846E-3</v>
      </c>
      <c r="K2302">
        <v>5.3892011513505134E-3</v>
      </c>
      <c r="L2302">
        <v>2.7879348108892118E-3</v>
      </c>
      <c r="M2302">
        <v>1.532552638846951E-3</v>
      </c>
      <c r="N2302">
        <v>1.9617467556660531E-3</v>
      </c>
      <c r="O2302">
        <v>3.2302938299117222E-3</v>
      </c>
      <c r="P2302">
        <v>9.3715477543084152E-3</v>
      </c>
    </row>
    <row r="2303" spans="1:16" x14ac:dyDescent="0.25">
      <c r="A2303" t="s">
        <v>2215</v>
      </c>
      <c r="I2303">
        <v>1.1842876812536141</v>
      </c>
      <c r="J2303">
        <v>1.3012672846444571</v>
      </c>
      <c r="K2303">
        <v>1.4290693434584469</v>
      </c>
      <c r="L2303">
        <v>1.5657640572010589</v>
      </c>
      <c r="M2303">
        <v>1.710434928593799</v>
      </c>
      <c r="N2303">
        <v>1.869604625339357</v>
      </c>
      <c r="O2303">
        <v>2.028905507604474</v>
      </c>
      <c r="P2303">
        <v>2.190168510523399</v>
      </c>
    </row>
    <row r="2304" spans="1:16" x14ac:dyDescent="0.25">
      <c r="A2304" t="s">
        <v>2216</v>
      </c>
      <c r="I2304">
        <v>6.2481680177978083</v>
      </c>
      <c r="J2304">
        <v>6.8684228635301121</v>
      </c>
      <c r="K2304">
        <v>7.5491021170105661</v>
      </c>
      <c r="L2304">
        <v>8.2963080098113089</v>
      </c>
      <c r="M2304">
        <v>9.1148996970937208</v>
      </c>
      <c r="N2304">
        <v>10.009456608996169</v>
      </c>
      <c r="O2304">
        <v>10.82592609918202</v>
      </c>
      <c r="P2304">
        <v>11.829060458394951</v>
      </c>
    </row>
    <row r="2305" spans="1:16" x14ac:dyDescent="0.25">
      <c r="A2305" t="s">
        <v>2217</v>
      </c>
      <c r="I2305">
        <v>6.2481678919300583</v>
      </c>
      <c r="J2305">
        <v>6.8684227077304598</v>
      </c>
      <c r="K2305">
        <v>7.549101918366631</v>
      </c>
      <c r="L2305">
        <v>8.2963077625231243</v>
      </c>
      <c r="M2305">
        <v>9.1148993874510502</v>
      </c>
      <c r="N2305">
        <v>10.009456217522789</v>
      </c>
      <c r="O2305">
        <v>10.82592289111499</v>
      </c>
      <c r="P2305">
        <v>11.82905687286641</v>
      </c>
    </row>
    <row r="2306" spans="1:16" x14ac:dyDescent="0.25">
      <c r="A2306" t="s">
        <v>2218</v>
      </c>
      <c r="B2306">
        <v>7.6829260233981264E-4</v>
      </c>
      <c r="C2306">
        <v>1.571154291247572E-3</v>
      </c>
      <c r="D2306">
        <v>2.4100656888100249E-3</v>
      </c>
      <c r="E2306">
        <v>3.468423172781278E-3</v>
      </c>
      <c r="F2306">
        <v>4.5746221410987121E-3</v>
      </c>
      <c r="G2306">
        <v>5.7307269156467453E-3</v>
      </c>
      <c r="H2306">
        <v>6.9388854628995343E-3</v>
      </c>
      <c r="I2306">
        <v>8.2013349048437947E-3</v>
      </c>
      <c r="J2306">
        <v>9.5659194639265126E-3</v>
      </c>
      <c r="K2306">
        <v>1.078775421528449E-2</v>
      </c>
      <c r="L2306">
        <v>1.240264580868959E-2</v>
      </c>
      <c r="M2306">
        <v>1.388943906967771E-2</v>
      </c>
      <c r="N2306">
        <v>1.217692838973816E-2</v>
      </c>
      <c r="O2306">
        <v>1.016258709863716E-2</v>
      </c>
      <c r="P2306">
        <v>2.018435641253646E-2</v>
      </c>
    </row>
    <row r="2307" spans="1:16" x14ac:dyDescent="0.25">
      <c r="A2307" t="s">
        <v>2219</v>
      </c>
      <c r="I2307">
        <v>6.2481680691026034</v>
      </c>
      <c r="J2307">
        <v>6.8684229270560344</v>
      </c>
      <c r="K2307">
        <v>7.5491021980201243</v>
      </c>
      <c r="L2307">
        <v>8.2963081106972716</v>
      </c>
      <c r="M2307">
        <v>9.1148998234818368</v>
      </c>
      <c r="N2307">
        <v>10.0094567689084</v>
      </c>
      <c r="O2307">
        <v>10.82592740658213</v>
      </c>
      <c r="P2307">
        <v>11.829061920680379</v>
      </c>
    </row>
    <row r="2308" spans="1:16" x14ac:dyDescent="0.25">
      <c r="A2308" t="s">
        <v>2220</v>
      </c>
      <c r="I2308">
        <v>0.62050922333096703</v>
      </c>
      <c r="J2308">
        <v>0.68189821961880104</v>
      </c>
      <c r="K2308">
        <v>0.74914107793816154</v>
      </c>
      <c r="L2308">
        <v>0.82292749665557341</v>
      </c>
      <c r="M2308">
        <v>0.89921850408667869</v>
      </c>
      <c r="N2308">
        <v>0.98357650574423861</v>
      </c>
      <c r="O2308">
        <v>1.0710025582788361</v>
      </c>
      <c r="P2308">
        <v>1.1515528486007209</v>
      </c>
    </row>
    <row r="2309" spans="1:16" x14ac:dyDescent="0.25">
      <c r="A2309" t="s">
        <v>2221</v>
      </c>
      <c r="B2309">
        <v>3.9139714233968548E-4</v>
      </c>
      <c r="C2309">
        <v>7.9696001525745327E-4</v>
      </c>
      <c r="D2309">
        <v>1.3812447458715271E-3</v>
      </c>
      <c r="E2309">
        <v>1.9852470095320031E-3</v>
      </c>
      <c r="F2309">
        <v>2.6108871053402141E-3</v>
      </c>
      <c r="G2309">
        <v>3.259870476277875E-3</v>
      </c>
      <c r="H2309">
        <v>3.9338049111330518E-3</v>
      </c>
      <c r="I2309">
        <v>4.8435201551532032E-3</v>
      </c>
      <c r="J2309">
        <v>5.6335736105917753E-3</v>
      </c>
      <c r="K2309">
        <v>6.2063264803798044E-3</v>
      </c>
      <c r="L2309">
        <v>5.143746563878347E-3</v>
      </c>
      <c r="M2309">
        <v>2.8814495912706491E-3</v>
      </c>
      <c r="N2309">
        <v>3.2566027924091261E-3</v>
      </c>
      <c r="O2309">
        <v>4.4937100705116214E-3</v>
      </c>
      <c r="P2309">
        <v>1.0609123395434961E-2</v>
      </c>
    </row>
    <row r="2310" spans="1:16" x14ac:dyDescent="0.25">
      <c r="A2310" t="s">
        <v>2222</v>
      </c>
      <c r="B2310">
        <v>6.9984323741391196E-3</v>
      </c>
      <c r="C2310">
        <v>1.490870076571931E-2</v>
      </c>
      <c r="D2310">
        <v>2.4441246999906501E-2</v>
      </c>
      <c r="E2310">
        <v>3.8346006648894329E-2</v>
      </c>
      <c r="F2310">
        <v>0.22788661882253869</v>
      </c>
      <c r="G2310">
        <v>0.23074380667571179</v>
      </c>
      <c r="H2310">
        <v>0.2322958191888658</v>
      </c>
      <c r="I2310">
        <v>0.23325375800420339</v>
      </c>
      <c r="J2310">
        <v>0.2340100984082174</v>
      </c>
      <c r="K2310">
        <v>0.21760340595238989</v>
      </c>
      <c r="L2310">
        <v>3.5834555866401932E-3</v>
      </c>
      <c r="M2310">
        <v>1.5460124868450619E-3</v>
      </c>
      <c r="N2310">
        <v>1.9730499751212899E-3</v>
      </c>
      <c r="O2310">
        <v>3.2535379074624319E-3</v>
      </c>
      <c r="P2310">
        <v>9.5528763495275407E-3</v>
      </c>
    </row>
    <row r="2311" spans="1:16" x14ac:dyDescent="0.25">
      <c r="A2311" t="s">
        <v>2223</v>
      </c>
      <c r="I2311">
        <v>16.26606017587682</v>
      </c>
      <c r="J2311">
        <v>17.8785130899862</v>
      </c>
      <c r="K2311">
        <v>19.642965174863939</v>
      </c>
      <c r="L2311">
        <v>21.532020683812501</v>
      </c>
      <c r="M2311">
        <v>23.53288895019697</v>
      </c>
      <c r="N2311">
        <v>25.730748715410019</v>
      </c>
      <c r="O2311">
        <v>27.927961339634049</v>
      </c>
      <c r="P2311">
        <v>30.141359216968599</v>
      </c>
    </row>
    <row r="2312" spans="1:16" x14ac:dyDescent="0.25">
      <c r="A2312" t="s">
        <v>2224</v>
      </c>
      <c r="B2312">
        <v>0.43858919569163951</v>
      </c>
      <c r="C2312">
        <v>0.43858919569163951</v>
      </c>
      <c r="D2312">
        <v>0.43858919569163951</v>
      </c>
      <c r="E2312">
        <v>0.43858919569163951</v>
      </c>
      <c r="F2312">
        <v>0.21929459784581981</v>
      </c>
      <c r="G2312">
        <v>0.21929459784581981</v>
      </c>
      <c r="H2312">
        <v>0.21929459784581981</v>
      </c>
      <c r="I2312">
        <v>0.21929459784581981</v>
      </c>
      <c r="J2312">
        <v>0.21929459784581981</v>
      </c>
    </row>
    <row r="2313" spans="1:16" x14ac:dyDescent="0.25">
      <c r="A2313" t="s">
        <v>2225</v>
      </c>
      <c r="I2313">
        <v>85.767172376024547</v>
      </c>
      <c r="J2313">
        <v>94.284763551694439</v>
      </c>
      <c r="K2313">
        <v>103.6317775927847</v>
      </c>
      <c r="L2313">
        <v>113.8913362006564</v>
      </c>
      <c r="M2313">
        <v>125.1308886710853</v>
      </c>
      <c r="N2313">
        <v>137.4134186354965</v>
      </c>
      <c r="O2313">
        <v>148.61000662784409</v>
      </c>
      <c r="P2313">
        <v>162.3799057029625</v>
      </c>
    </row>
    <row r="2314" spans="1:16" x14ac:dyDescent="0.25">
      <c r="A2314" t="s">
        <v>2226</v>
      </c>
      <c r="I2314">
        <v>85.767149799133762</v>
      </c>
      <c r="J2314">
        <v>94.284735761593566</v>
      </c>
      <c r="K2314">
        <v>103.6317422698032</v>
      </c>
      <c r="L2314">
        <v>113.89129213485261</v>
      </c>
      <c r="M2314">
        <v>125.1308332754656</v>
      </c>
      <c r="N2314">
        <v>137.41334824613239</v>
      </c>
      <c r="O2314">
        <v>148.60940024831191</v>
      </c>
      <c r="P2314">
        <v>162.3792280027273</v>
      </c>
    </row>
    <row r="2315" spans="1:16" x14ac:dyDescent="0.25">
      <c r="A2315" t="s">
        <v>2227</v>
      </c>
      <c r="B2315">
        <v>0.16063144217957639</v>
      </c>
      <c r="C2315">
        <v>0.25366838631502753</v>
      </c>
      <c r="D2315">
        <v>0.95734532202176004</v>
      </c>
      <c r="E2315">
        <v>1.235637484029914</v>
      </c>
      <c r="F2315">
        <v>1.5052829937023391</v>
      </c>
      <c r="G2315">
        <v>1.5755260604061521</v>
      </c>
      <c r="H2315">
        <v>1.62165142066047</v>
      </c>
      <c r="I2315">
        <v>1.6230819440984341</v>
      </c>
      <c r="J2315">
        <v>1.624583882613976</v>
      </c>
      <c r="K2315">
        <v>1.625899460836687</v>
      </c>
      <c r="L2315">
        <v>1.627621166843783</v>
      </c>
      <c r="M2315">
        <v>1.5468424276096451</v>
      </c>
      <c r="N2315">
        <v>0.25321752208009313</v>
      </c>
      <c r="O2315">
        <v>1.087122028501673E-2</v>
      </c>
      <c r="P2315">
        <v>2.243683670183225E-2</v>
      </c>
    </row>
    <row r="2316" spans="1:16" x14ac:dyDescent="0.25">
      <c r="A2316" t="s">
        <v>2228</v>
      </c>
      <c r="I2316">
        <v>85.767181588836991</v>
      </c>
      <c r="J2316">
        <v>94.284774906489915</v>
      </c>
      <c r="K2316">
        <v>103.63179202098669</v>
      </c>
      <c r="L2316">
        <v>113.8913542044192</v>
      </c>
      <c r="M2316">
        <v>125.13091131492951</v>
      </c>
      <c r="N2316">
        <v>137.41344743015131</v>
      </c>
      <c r="O2316">
        <v>148.61025373066181</v>
      </c>
      <c r="P2316">
        <v>162.38018206685541</v>
      </c>
    </row>
    <row r="2317" spans="1:16" x14ac:dyDescent="0.25">
      <c r="A2317" t="s">
        <v>2229</v>
      </c>
      <c r="B2317">
        <v>3.7248829576963072</v>
      </c>
      <c r="C2317">
        <v>2.9799063661570462</v>
      </c>
      <c r="D2317">
        <v>2.9799063661570462</v>
      </c>
      <c r="E2317">
        <v>2.9799063661570462</v>
      </c>
      <c r="F2317">
        <v>2.9799063661570462</v>
      </c>
      <c r="G2317">
        <v>2.9799063661570462</v>
      </c>
      <c r="H2317">
        <v>2.2349297746177839</v>
      </c>
      <c r="I2317">
        <v>2.2349297746177839</v>
      </c>
      <c r="J2317">
        <v>2.2349297746177839</v>
      </c>
      <c r="K2317">
        <v>1.787943819694227</v>
      </c>
      <c r="L2317">
        <v>1.042967228154966</v>
      </c>
      <c r="M2317">
        <v>0.29799063661570457</v>
      </c>
    </row>
    <row r="2318" spans="1:16" x14ac:dyDescent="0.25">
      <c r="A2318" t="s">
        <v>2230</v>
      </c>
      <c r="I2318">
        <v>8.5191621794769343</v>
      </c>
      <c r="J2318">
        <v>9.3631996569216795</v>
      </c>
      <c r="K2318">
        <v>10.28775837426274</v>
      </c>
      <c r="L2318">
        <v>11.302099569728609</v>
      </c>
      <c r="M2318">
        <v>12.35028499791092</v>
      </c>
      <c r="N2318">
        <v>13.509482498093559</v>
      </c>
      <c r="O2318">
        <v>14.71072961294038</v>
      </c>
      <c r="P2318">
        <v>15.81738608625797</v>
      </c>
    </row>
    <row r="2319" spans="1:16" x14ac:dyDescent="0.25">
      <c r="A2319" t="s">
        <v>2231</v>
      </c>
      <c r="B2319">
        <v>1.2916798083139251E-2</v>
      </c>
      <c r="C2319">
        <v>2.5393224385826269E-2</v>
      </c>
      <c r="D2319">
        <v>7.539634804049003E-2</v>
      </c>
      <c r="E2319">
        <v>9.9561709853087321E-2</v>
      </c>
      <c r="F2319">
        <v>0.12013979211558611</v>
      </c>
      <c r="G2319">
        <v>0.14063087835621321</v>
      </c>
      <c r="H2319">
        <v>0.16139295967275741</v>
      </c>
      <c r="I2319">
        <v>0.16258152779052809</v>
      </c>
      <c r="J2319">
        <v>0.16358142823473201</v>
      </c>
      <c r="K2319">
        <v>0.1617878473558873</v>
      </c>
      <c r="L2319">
        <v>7.3152941779501254E-2</v>
      </c>
      <c r="M2319">
        <v>3.3996846720975378E-3</v>
      </c>
      <c r="N2319">
        <v>3.727595187567127E-3</v>
      </c>
      <c r="O2319">
        <v>5.1749621743479076E-3</v>
      </c>
      <c r="P2319">
        <v>1.2955468715164981E-2</v>
      </c>
    </row>
    <row r="2320" spans="1:16" x14ac:dyDescent="0.25">
      <c r="A2320" t="s">
        <v>2232</v>
      </c>
      <c r="B2320">
        <v>0.16955325373229449</v>
      </c>
      <c r="C2320">
        <v>0.16955325373229449</v>
      </c>
      <c r="D2320">
        <v>0.1130355024881964</v>
      </c>
      <c r="E2320">
        <v>0.1130355024881964</v>
      </c>
      <c r="F2320">
        <v>0.1130355024881964</v>
      </c>
      <c r="G2320">
        <v>0.1130355024881964</v>
      </c>
      <c r="H2320">
        <v>0.1130355024881964</v>
      </c>
      <c r="I2320">
        <v>5.6517751244098177E-2</v>
      </c>
      <c r="J2320">
        <v>5.6517751244098177E-2</v>
      </c>
      <c r="K2320">
        <v>3.3910650746458902E-2</v>
      </c>
    </row>
    <row r="2321" spans="1:16" x14ac:dyDescent="0.25">
      <c r="A2321" t="s">
        <v>2233</v>
      </c>
      <c r="B2321">
        <v>4.6041418760125661E-4</v>
      </c>
      <c r="C2321">
        <v>9.396437708564918E-4</v>
      </c>
      <c r="D2321">
        <v>1.438679399235259E-3</v>
      </c>
      <c r="E2321">
        <v>1.9585030552623172E-3</v>
      </c>
      <c r="F2321">
        <v>2.500118198414128E-3</v>
      </c>
      <c r="G2321">
        <v>3.2661577010079232E-3</v>
      </c>
      <c r="H2321">
        <v>4.0666283149317179E-3</v>
      </c>
      <c r="I2321">
        <v>4.9030439187223978E-3</v>
      </c>
      <c r="J2321">
        <v>5.5905571585922256E-3</v>
      </c>
      <c r="K2321">
        <v>5.1337347537787808E-3</v>
      </c>
      <c r="L2321">
        <v>2.692256459799858E-3</v>
      </c>
      <c r="M2321">
        <v>1.5216648085393529E-3</v>
      </c>
      <c r="N2321">
        <v>1.952699621679884E-3</v>
      </c>
      <c r="O2321">
        <v>3.211400984189274E-3</v>
      </c>
      <c r="P2321">
        <v>9.2346473968525997E-3</v>
      </c>
    </row>
    <row r="2322" spans="1:16" x14ac:dyDescent="0.25">
      <c r="A2322" t="s">
        <v>2234</v>
      </c>
      <c r="I2322">
        <v>0.68777016436462168</v>
      </c>
      <c r="J2322">
        <v>0.75569588098861817</v>
      </c>
      <c r="K2322">
        <v>0.82990162006433865</v>
      </c>
      <c r="L2322">
        <v>0.90927173663734018</v>
      </c>
      <c r="M2322">
        <v>0.99326799271714883</v>
      </c>
      <c r="N2322">
        <v>1.085683306695346</v>
      </c>
      <c r="O2322">
        <v>1.17816169265618</v>
      </c>
      <c r="P2322">
        <v>1.271760771378581</v>
      </c>
    </row>
    <row r="2323" spans="1:16" x14ac:dyDescent="0.25">
      <c r="A2323" t="s">
        <v>2235</v>
      </c>
      <c r="I2323">
        <v>3.2747449498830248</v>
      </c>
      <c r="J2323">
        <v>3.5998254857069449</v>
      </c>
      <c r="K2323">
        <v>3.9565745600552389</v>
      </c>
      <c r="L2323">
        <v>4.3481907335589094</v>
      </c>
      <c r="M2323">
        <v>4.7772202744321897</v>
      </c>
      <c r="N2323">
        <v>5.2460629652690054</v>
      </c>
      <c r="O2323">
        <v>5.6739923293336618</v>
      </c>
      <c r="P2323">
        <v>6.199735924166343</v>
      </c>
    </row>
    <row r="2324" spans="1:16" x14ac:dyDescent="0.25">
      <c r="A2324" t="s">
        <v>2236</v>
      </c>
      <c r="I2324">
        <v>3.2747449152638239</v>
      </c>
      <c r="J2324">
        <v>3.5998254428499821</v>
      </c>
      <c r="K2324">
        <v>3.9565745054085859</v>
      </c>
      <c r="L2324">
        <v>4.3481906655305762</v>
      </c>
      <c r="M2324">
        <v>4.7772201892541526</v>
      </c>
      <c r="N2324">
        <v>5.2460628575907036</v>
      </c>
      <c r="O2324">
        <v>5.6739914480859532</v>
      </c>
      <c r="P2324">
        <v>6.1997349392345296</v>
      </c>
    </row>
    <row r="2325" spans="1:16" x14ac:dyDescent="0.25">
      <c r="A2325" t="s">
        <v>2237</v>
      </c>
      <c r="B2325">
        <v>7.235256068619867E-4</v>
      </c>
      <c r="C2325">
        <v>1.4780266285275929E-3</v>
      </c>
      <c r="D2325">
        <v>2.2648518846867722E-3</v>
      </c>
      <c r="E2325">
        <v>3.2634399715954772E-3</v>
      </c>
      <c r="F2325">
        <v>4.3051620140727321E-3</v>
      </c>
      <c r="G2325">
        <v>5.3919034726330048E-3</v>
      </c>
      <c r="H2325">
        <v>6.5256209636212854E-3</v>
      </c>
      <c r="I2325">
        <v>7.7083550171421133E-3</v>
      </c>
      <c r="J2325">
        <v>9.002171858499183E-3</v>
      </c>
      <c r="K2325">
        <v>1.0168251640843279E-2</v>
      </c>
      <c r="L2325">
        <v>1.171240258779035E-2</v>
      </c>
      <c r="M2325">
        <v>1.3142993902004491E-2</v>
      </c>
      <c r="N2325">
        <v>1.157215209586978E-2</v>
      </c>
      <c r="O2325">
        <v>9.7092719457951664E-3</v>
      </c>
      <c r="P2325">
        <v>1.905337638440702E-2</v>
      </c>
    </row>
    <row r="2326" spans="1:16" x14ac:dyDescent="0.25">
      <c r="A2326" t="s">
        <v>2238</v>
      </c>
      <c r="I2326">
        <v>3.274744963994535</v>
      </c>
      <c r="J2326">
        <v>3.5998255031819681</v>
      </c>
      <c r="K2326">
        <v>3.956574582340628</v>
      </c>
      <c r="L2326">
        <v>4.3481907613112316</v>
      </c>
      <c r="M2326">
        <v>4.777220309197312</v>
      </c>
      <c r="N2326">
        <v>5.2460630092522926</v>
      </c>
      <c r="O2326">
        <v>5.6739926884905367</v>
      </c>
      <c r="P2326">
        <v>6.1997363258671143</v>
      </c>
    </row>
    <row r="2327" spans="1:16" x14ac:dyDescent="0.25">
      <c r="A2327" t="s">
        <v>2239</v>
      </c>
      <c r="I2327">
        <v>0.41240389056402837</v>
      </c>
      <c r="J2327">
        <v>0.45320334236489718</v>
      </c>
      <c r="K2327">
        <v>0.49789312658826462</v>
      </c>
      <c r="L2327">
        <v>0.54693165151652401</v>
      </c>
      <c r="M2327">
        <v>0.59763520849933638</v>
      </c>
      <c r="N2327">
        <v>0.65369983053778047</v>
      </c>
      <c r="O2327">
        <v>0.71180311747227232</v>
      </c>
      <c r="P2327">
        <v>0.76533507032357528</v>
      </c>
    </row>
    <row r="2328" spans="1:16" x14ac:dyDescent="0.25">
      <c r="A2328" t="s">
        <v>2240</v>
      </c>
      <c r="B2328">
        <v>3.7042128770117458E-4</v>
      </c>
      <c r="C2328">
        <v>7.5419288101282226E-4</v>
      </c>
      <c r="D2328">
        <v>1.312480816696565E-3</v>
      </c>
      <c r="E2328">
        <v>1.887305662601306E-3</v>
      </c>
      <c r="F2328">
        <v>2.4814299021260339E-3</v>
      </c>
      <c r="G2328">
        <v>3.0969986029661528E-3</v>
      </c>
      <c r="H2328">
        <v>3.735862181907306E-3</v>
      </c>
      <c r="I2328">
        <v>4.6053198908923808E-3</v>
      </c>
      <c r="J2328">
        <v>5.3586166882562021E-3</v>
      </c>
      <c r="K2328">
        <v>5.9053912416382774E-3</v>
      </c>
      <c r="L2328">
        <v>4.9025820555982933E-3</v>
      </c>
      <c r="M2328">
        <v>2.7607913472171412E-3</v>
      </c>
      <c r="N2328">
        <v>3.1257399264796489E-3</v>
      </c>
      <c r="O2328">
        <v>4.3078786632248459E-3</v>
      </c>
      <c r="P2328">
        <v>1.0134855179882E-2</v>
      </c>
    </row>
    <row r="2329" spans="1:16" x14ac:dyDescent="0.25">
      <c r="A2329" t="s">
        <v>2241</v>
      </c>
      <c r="B2329">
        <v>7.5921727147112931E-3</v>
      </c>
      <c r="C2329">
        <v>1.632925233954332E-2</v>
      </c>
      <c r="D2329">
        <v>2.7074130305558681E-2</v>
      </c>
      <c r="E2329">
        <v>4.3133136341356668E-2</v>
      </c>
      <c r="F2329">
        <v>0.33967530126093459</v>
      </c>
      <c r="G2329">
        <v>0.34283778690225808</v>
      </c>
      <c r="H2329">
        <v>0.34444926762056172</v>
      </c>
      <c r="I2329">
        <v>0.34540723745611118</v>
      </c>
      <c r="J2329">
        <v>0.34616360085006292</v>
      </c>
      <c r="K2329">
        <v>0.32787006133584529</v>
      </c>
      <c r="L2329">
        <v>3.6683764356708879E-3</v>
      </c>
      <c r="M2329">
        <v>1.5460667896256581E-3</v>
      </c>
      <c r="N2329">
        <v>1.9731337963778081E-3</v>
      </c>
      <c r="O2329">
        <v>3.2537955929002561E-3</v>
      </c>
      <c r="P2329">
        <v>9.5555040636963479E-3</v>
      </c>
    </row>
    <row r="2330" spans="1:16" x14ac:dyDescent="0.25">
      <c r="A2330" t="s">
        <v>2242</v>
      </c>
      <c r="I2330">
        <v>19.346046391926009</v>
      </c>
      <c r="J2330">
        <v>21.263856373706531</v>
      </c>
      <c r="K2330">
        <v>23.362513697796711</v>
      </c>
      <c r="L2330">
        <v>25.609919780840311</v>
      </c>
      <c r="M2330">
        <v>27.990729808867119</v>
      </c>
      <c r="N2330">
        <v>30.605864900094709</v>
      </c>
      <c r="O2330">
        <v>33.221300384706147</v>
      </c>
      <c r="P2330">
        <v>35.857075537235133</v>
      </c>
    </row>
    <row r="2331" spans="1:16" x14ac:dyDescent="0.25">
      <c r="A2331" t="s">
        <v>2243</v>
      </c>
      <c r="B2331">
        <v>0.65953946485288883</v>
      </c>
      <c r="C2331">
        <v>0.65953946485288883</v>
      </c>
      <c r="D2331">
        <v>0.65953946485288883</v>
      </c>
      <c r="E2331">
        <v>0.65953946485288883</v>
      </c>
      <c r="F2331">
        <v>0.32976973242644442</v>
      </c>
      <c r="G2331">
        <v>0.32976973242644442</v>
      </c>
      <c r="H2331">
        <v>0.32976973242644442</v>
      </c>
      <c r="I2331">
        <v>0.32976973242644442</v>
      </c>
      <c r="J2331">
        <v>0.32976973242644442</v>
      </c>
    </row>
    <row r="2332" spans="1:16" x14ac:dyDescent="0.25">
      <c r="A2332" t="s">
        <v>2244</v>
      </c>
      <c r="I2332">
        <v>92.051633577669278</v>
      </c>
      <c r="J2332">
        <v>101.1933396692781</v>
      </c>
      <c r="K2332">
        <v>111.2252404966098</v>
      </c>
      <c r="L2332">
        <v>122.2365501304071</v>
      </c>
      <c r="M2332">
        <v>134.2996596622323</v>
      </c>
      <c r="N2332">
        <v>147.48216698453939</v>
      </c>
      <c r="O2332">
        <v>159.4980473459245</v>
      </c>
      <c r="P2332">
        <v>174.2768123993549</v>
      </c>
    </row>
    <row r="2333" spans="1:16" x14ac:dyDescent="0.25">
      <c r="A2333" t="s">
        <v>2245</v>
      </c>
      <c r="I2333">
        <v>92.051607558062244</v>
      </c>
      <c r="J2333">
        <v>101.19330764322839</v>
      </c>
      <c r="K2333">
        <v>111.2251997916034</v>
      </c>
      <c r="L2333">
        <v>122.23649935238041</v>
      </c>
      <c r="M2333">
        <v>134.29959583081239</v>
      </c>
      <c r="N2333">
        <v>147.48208587872281</v>
      </c>
      <c r="O2333">
        <v>159.49734828804881</v>
      </c>
      <c r="P2333">
        <v>174.27603113203051</v>
      </c>
    </row>
    <row r="2334" spans="1:16" x14ac:dyDescent="0.25">
      <c r="A2334" t="s">
        <v>2246</v>
      </c>
      <c r="B2334">
        <v>0.1816510047803184</v>
      </c>
      <c r="C2334">
        <v>0.28637624194236899</v>
      </c>
      <c r="D2334">
        <v>1.0763131636200309</v>
      </c>
      <c r="E2334">
        <v>1.3867067111052851</v>
      </c>
      <c r="F2334">
        <v>1.687534916553266</v>
      </c>
      <c r="G2334">
        <v>1.7611763746246509</v>
      </c>
      <c r="H2334">
        <v>1.8085609979550921</v>
      </c>
      <c r="I2334">
        <v>1.8099917278013311</v>
      </c>
      <c r="J2334">
        <v>1.811493890510794</v>
      </c>
      <c r="K2334">
        <v>1.8128096636127351</v>
      </c>
      <c r="L2334">
        <v>1.814531767864819</v>
      </c>
      <c r="M2334">
        <v>1.723008134707025</v>
      </c>
      <c r="N2334">
        <v>0.27515981772672138</v>
      </c>
      <c r="O2334">
        <v>1.087485436222323E-2</v>
      </c>
      <c r="P2334">
        <v>2.2456389490808599E-2</v>
      </c>
    </row>
    <row r="2335" spans="1:16" x14ac:dyDescent="0.25">
      <c r="A2335" t="s">
        <v>2247</v>
      </c>
      <c r="I2335">
        <v>92.051644195208041</v>
      </c>
      <c r="J2335">
        <v>101.19335275472559</v>
      </c>
      <c r="K2335">
        <v>111.2252571230501</v>
      </c>
      <c r="L2335">
        <v>122.23657087642709</v>
      </c>
      <c r="M2335">
        <v>134.299685754244</v>
      </c>
      <c r="N2335">
        <v>147.48220016301161</v>
      </c>
      <c r="O2335">
        <v>159.49833221031051</v>
      </c>
      <c r="P2335">
        <v>174.2771309920883</v>
      </c>
    </row>
    <row r="2336" spans="1:16" x14ac:dyDescent="0.25">
      <c r="A2336" t="s">
        <v>2248</v>
      </c>
      <c r="B2336">
        <v>4.2174191558876064</v>
      </c>
      <c r="C2336">
        <v>3.3739353247100849</v>
      </c>
      <c r="D2336">
        <v>3.3739353247100849</v>
      </c>
      <c r="E2336">
        <v>3.3739353247100849</v>
      </c>
      <c r="F2336">
        <v>3.3739353247100849</v>
      </c>
      <c r="G2336">
        <v>3.3739353247100849</v>
      </c>
      <c r="H2336">
        <v>2.530451493532563</v>
      </c>
      <c r="I2336">
        <v>2.530451493532563</v>
      </c>
      <c r="J2336">
        <v>2.530451493532563</v>
      </c>
      <c r="K2336">
        <v>2.0243611948260511</v>
      </c>
      <c r="L2336">
        <v>1.1808773636485299</v>
      </c>
      <c r="M2336">
        <v>0.33739353247100851</v>
      </c>
    </row>
    <row r="2337" spans="1:16" x14ac:dyDescent="0.25">
      <c r="A2337" t="s">
        <v>2249</v>
      </c>
      <c r="I2337">
        <v>11.5953960069312</v>
      </c>
      <c r="J2337">
        <v>12.74422406184607</v>
      </c>
      <c r="K2337">
        <v>14.002650193245399</v>
      </c>
      <c r="L2337">
        <v>15.383277275851739</v>
      </c>
      <c r="M2337">
        <v>16.80994112365487</v>
      </c>
      <c r="N2337">
        <v>18.387721895468111</v>
      </c>
      <c r="O2337">
        <v>20.0227324117118</v>
      </c>
      <c r="P2337">
        <v>21.529026775307319</v>
      </c>
    </row>
    <row r="2338" spans="1:16" x14ac:dyDescent="0.25">
      <c r="A2338" t="s">
        <v>2250</v>
      </c>
      <c r="B2338">
        <v>1.4358507966898861E-2</v>
      </c>
      <c r="C2338">
        <v>2.8304415546010799E-2</v>
      </c>
      <c r="D2338">
        <v>9.976490448872094E-2</v>
      </c>
      <c r="E2338">
        <v>0.1312606785867492</v>
      </c>
      <c r="F2338">
        <v>0.1559353856558485</v>
      </c>
      <c r="G2338">
        <v>0.1814848838240066</v>
      </c>
      <c r="H2338">
        <v>0.20893884779807989</v>
      </c>
      <c r="I2338">
        <v>0.2101293759113525</v>
      </c>
      <c r="J2338">
        <v>0.2111309341320631</v>
      </c>
      <c r="K2338">
        <v>0.20905022563324191</v>
      </c>
      <c r="L2338">
        <v>9.3579993624262961E-2</v>
      </c>
      <c r="M2338">
        <v>3.4065208403369798E-3</v>
      </c>
      <c r="N2338">
        <v>3.738369884569047E-3</v>
      </c>
      <c r="O2338">
        <v>5.1958119090436674E-3</v>
      </c>
      <c r="P2338">
        <v>1.308178611330052E-2</v>
      </c>
    </row>
    <row r="2339" spans="1:16" x14ac:dyDescent="0.25">
      <c r="A2339" t="s">
        <v>2251</v>
      </c>
      <c r="B2339">
        <v>0.23011661793985769</v>
      </c>
      <c r="C2339">
        <v>0.23011661793985769</v>
      </c>
      <c r="D2339">
        <v>0.1534110786265718</v>
      </c>
      <c r="E2339">
        <v>0.1534110786265718</v>
      </c>
      <c r="F2339">
        <v>0.1534110786265718</v>
      </c>
      <c r="G2339">
        <v>0.1534110786265718</v>
      </c>
      <c r="H2339">
        <v>0.1534110786265718</v>
      </c>
      <c r="I2339">
        <v>7.67055393132859E-2</v>
      </c>
      <c r="J2339">
        <v>7.67055393132859E-2</v>
      </c>
      <c r="K2339">
        <v>4.6023323587971537E-2</v>
      </c>
    </row>
    <row r="2340" spans="1:16" x14ac:dyDescent="0.25">
      <c r="A2340" t="s">
        <v>2252</v>
      </c>
      <c r="B2340">
        <v>5.0894065558549717E-4</v>
      </c>
      <c r="C2340">
        <v>1.042974086138453E-3</v>
      </c>
      <c r="D2340">
        <v>1.603314886179904E-3</v>
      </c>
      <c r="E2340">
        <v>2.1912341593546551E-3</v>
      </c>
      <c r="F2340">
        <v>2.8080619907008778E-3</v>
      </c>
      <c r="G2340">
        <v>3.6691118463118939E-3</v>
      </c>
      <c r="H2340">
        <v>4.5726860417456697E-3</v>
      </c>
      <c r="I2340">
        <v>5.5208538102593198E-3</v>
      </c>
      <c r="J2340">
        <v>6.2720819993000929E-3</v>
      </c>
      <c r="K2340">
        <v>5.7328447091279898E-3</v>
      </c>
      <c r="L2340">
        <v>2.911572003493729E-3</v>
      </c>
      <c r="M2340">
        <v>1.544022317436918E-3</v>
      </c>
      <c r="N2340">
        <v>1.9714097207869539E-3</v>
      </c>
      <c r="O2340">
        <v>3.250500121911689E-3</v>
      </c>
      <c r="P2340">
        <v>9.529989290102004E-3</v>
      </c>
    </row>
    <row r="2341" spans="1:16" x14ac:dyDescent="0.25">
      <c r="A2341" t="s">
        <v>2253</v>
      </c>
      <c r="I2341">
        <v>6.0728480821451747</v>
      </c>
      <c r="J2341">
        <v>6.6729391788841763</v>
      </c>
      <c r="K2341">
        <v>7.3286690336455678</v>
      </c>
      <c r="L2341">
        <v>8.0300197248033012</v>
      </c>
      <c r="M2341">
        <v>8.7724004389575132</v>
      </c>
      <c r="N2341">
        <v>9.5891377023740603</v>
      </c>
      <c r="O2341">
        <v>10.406715932650799</v>
      </c>
      <c r="P2341">
        <v>11.23449056234684</v>
      </c>
    </row>
    <row r="2342" spans="1:16" x14ac:dyDescent="0.25">
      <c r="A2342" t="s">
        <v>2254</v>
      </c>
      <c r="I2342">
        <v>23.95272535050988</v>
      </c>
      <c r="J2342">
        <v>26.33055789469433</v>
      </c>
      <c r="K2342">
        <v>28.940041442064011</v>
      </c>
      <c r="L2342">
        <v>31.80456136248381</v>
      </c>
      <c r="M2342">
        <v>34.942748297467389</v>
      </c>
      <c r="N2342">
        <v>38.372157041086282</v>
      </c>
      <c r="O2342">
        <v>41.50140123876551</v>
      </c>
      <c r="P2342">
        <v>45.346965047897839</v>
      </c>
    </row>
    <row r="2343" spans="1:16" x14ac:dyDescent="0.25">
      <c r="A2343" t="s">
        <v>2255</v>
      </c>
      <c r="I2343">
        <v>23.952723504101439</v>
      </c>
      <c r="J2343">
        <v>26.330555610136241</v>
      </c>
      <c r="K2343">
        <v>28.940038530201139</v>
      </c>
      <c r="L2343">
        <v>31.804557737920788</v>
      </c>
      <c r="M2343">
        <v>34.942743758764337</v>
      </c>
      <c r="N2343">
        <v>38.372151301988872</v>
      </c>
      <c r="O2343">
        <v>41.501354012582972</v>
      </c>
      <c r="P2343">
        <v>45.346912267365518</v>
      </c>
    </row>
    <row r="2344" spans="1:16" x14ac:dyDescent="0.25">
      <c r="A2344" t="s">
        <v>2256</v>
      </c>
      <c r="B2344">
        <v>8.2763219526922117E-4</v>
      </c>
      <c r="C2344">
        <v>1.6952657193216251E-3</v>
      </c>
      <c r="D2344">
        <v>2.6047668271051601E-3</v>
      </c>
      <c r="E2344">
        <v>3.7484982019137009E-3</v>
      </c>
      <c r="F2344">
        <v>4.9474267125929217E-3</v>
      </c>
      <c r="G2344">
        <v>6.2041245245657147E-3</v>
      </c>
      <c r="H2344">
        <v>7.52127664093632E-3</v>
      </c>
      <c r="I2344">
        <v>8.901685465160139E-3</v>
      </c>
      <c r="J2344">
        <v>1.0363726939471589E-2</v>
      </c>
      <c r="K2344">
        <v>1.165402888537369E-2</v>
      </c>
      <c r="L2344">
        <v>1.334872325370101E-2</v>
      </c>
      <c r="M2344">
        <v>1.4893155811229349E-2</v>
      </c>
      <c r="N2344">
        <v>1.295565008014749E-2</v>
      </c>
      <c r="O2344">
        <v>1.0688398728873319E-2</v>
      </c>
      <c r="P2344">
        <v>2.1776002621809318E-2</v>
      </c>
    </row>
    <row r="2345" spans="1:16" x14ac:dyDescent="0.25">
      <c r="A2345" t="s">
        <v>2257</v>
      </c>
      <c r="I2345">
        <v>23.95272610305836</v>
      </c>
      <c r="J2345">
        <v>26.330558826120392</v>
      </c>
      <c r="K2345">
        <v>28.940042629474419</v>
      </c>
      <c r="L2345">
        <v>31.80456284110014</v>
      </c>
      <c r="M2345">
        <v>34.942750149949077</v>
      </c>
      <c r="N2345">
        <v>38.372159385283872</v>
      </c>
      <c r="O2345">
        <v>41.50142048383006</v>
      </c>
      <c r="P2345">
        <v>45.346986571850067</v>
      </c>
    </row>
    <row r="2346" spans="1:16" x14ac:dyDescent="0.25">
      <c r="A2346" t="s">
        <v>2258</v>
      </c>
      <c r="I2346">
        <v>2.4125961637223758</v>
      </c>
      <c r="J2346">
        <v>2.6513016899299018</v>
      </c>
      <c r="K2346">
        <v>2.9127731291034502</v>
      </c>
      <c r="L2346">
        <v>3.1996922807922621</v>
      </c>
      <c r="M2346">
        <v>3.4963382484450101</v>
      </c>
      <c r="N2346">
        <v>3.8243591378914208</v>
      </c>
      <c r="O2346">
        <v>4.1643151976454789</v>
      </c>
      <c r="P2346">
        <v>4.4775626185622173</v>
      </c>
    </row>
    <row r="2347" spans="1:16" x14ac:dyDescent="0.25">
      <c r="A2347" t="s">
        <v>2259</v>
      </c>
      <c r="B2347">
        <v>4.6177039768237251E-4</v>
      </c>
      <c r="C2347">
        <v>9.4276838741429105E-4</v>
      </c>
      <c r="D2347">
        <v>1.6168754509456619E-3</v>
      </c>
      <c r="E2347">
        <v>2.320230463133649E-3</v>
      </c>
      <c r="F2347">
        <v>3.0540784917964981E-3</v>
      </c>
      <c r="G2347">
        <v>3.8197080132427001E-3</v>
      </c>
      <c r="H2347">
        <v>4.6184594261358932E-3</v>
      </c>
      <c r="I2347">
        <v>5.6701853721785548E-3</v>
      </c>
      <c r="J2347">
        <v>6.5781583289082016E-3</v>
      </c>
      <c r="K2347">
        <v>7.2226180308651473E-3</v>
      </c>
      <c r="L2347">
        <v>5.9237839355147561E-3</v>
      </c>
      <c r="M2347">
        <v>3.2076197600476972E-3</v>
      </c>
      <c r="N2347">
        <v>3.5793256143041301E-3</v>
      </c>
      <c r="O2347">
        <v>4.9627990128686284E-3</v>
      </c>
      <c r="P2347">
        <v>1.208269496600514E-2</v>
      </c>
    </row>
    <row r="2348" spans="1:16" x14ac:dyDescent="0.25">
      <c r="A2348" t="s">
        <v>2260</v>
      </c>
      <c r="B2348">
        <v>9.006117435479459E-3</v>
      </c>
      <c r="C2348">
        <v>2.0043616498350601E-2</v>
      </c>
      <c r="D2348">
        <v>3.4064727843574061E-2</v>
      </c>
      <c r="E2348">
        <v>5.5793192540698533E-2</v>
      </c>
      <c r="F2348">
        <v>0.87844597703958183</v>
      </c>
      <c r="G2348">
        <v>0.88798628658473666</v>
      </c>
      <c r="H2348">
        <v>0.89294599159231014</v>
      </c>
      <c r="I2348">
        <v>0.89390406108990672</v>
      </c>
      <c r="J2348">
        <v>0.89466049366653855</v>
      </c>
      <c r="K2348">
        <v>0.87141119909071951</v>
      </c>
      <c r="L2348">
        <v>6.2834449501957407E-3</v>
      </c>
      <c r="M2348">
        <v>1.546219866825099E-3</v>
      </c>
      <c r="N2348">
        <v>1.973386741776763E-3</v>
      </c>
      <c r="O2348">
        <v>3.2546032372356821E-3</v>
      </c>
      <c r="P2348">
        <v>9.563937422517918E-3</v>
      </c>
    </row>
    <row r="2349" spans="1:16" x14ac:dyDescent="0.25">
      <c r="A2349" t="s">
        <v>2261</v>
      </c>
      <c r="I2349">
        <v>62.838093385390252</v>
      </c>
      <c r="J2349">
        <v>69.067275809398666</v>
      </c>
      <c r="K2349">
        <v>75.883659749730768</v>
      </c>
      <c r="L2349">
        <v>83.181792738215862</v>
      </c>
      <c r="M2349">
        <v>90.911340310894758</v>
      </c>
      <c r="N2349">
        <v>99.403039963896845</v>
      </c>
      <c r="O2349">
        <v>107.8940678853822</v>
      </c>
      <c r="P2349">
        <v>116.4572888700618</v>
      </c>
    </row>
    <row r="2350" spans="1:16" x14ac:dyDescent="0.25">
      <c r="A2350" t="s">
        <v>2262</v>
      </c>
      <c r="B2350">
        <v>1.686177996981135</v>
      </c>
      <c r="C2350">
        <v>1.686177996981135</v>
      </c>
      <c r="D2350">
        <v>1.686177996981135</v>
      </c>
      <c r="E2350">
        <v>1.686177996981135</v>
      </c>
      <c r="F2350">
        <v>0.84308899849056751</v>
      </c>
      <c r="G2350">
        <v>0.84308899849056751</v>
      </c>
      <c r="H2350">
        <v>0.84308899849056751</v>
      </c>
      <c r="I2350">
        <v>0.84308899849056751</v>
      </c>
      <c r="J2350">
        <v>0.84308899849056751</v>
      </c>
    </row>
    <row r="2351" spans="1:16" x14ac:dyDescent="0.25">
      <c r="A2351" t="s">
        <v>2263</v>
      </c>
      <c r="I2351">
        <v>247.72166280009449</v>
      </c>
      <c r="J2351">
        <v>272.32255093944798</v>
      </c>
      <c r="K2351">
        <v>299.31875849537482</v>
      </c>
      <c r="L2351">
        <v>328.95056868216341</v>
      </c>
      <c r="M2351">
        <v>361.41261765817512</v>
      </c>
      <c r="N2351">
        <v>396.88668834101912</v>
      </c>
      <c r="O2351">
        <v>429.14510579540263</v>
      </c>
      <c r="P2351">
        <v>468.90685323258282</v>
      </c>
    </row>
    <row r="2352" spans="1:16" x14ac:dyDescent="0.25">
      <c r="A2352" t="s">
        <v>2264</v>
      </c>
      <c r="I2352">
        <v>247.7214712433983</v>
      </c>
      <c r="J2352">
        <v>272.32231542961563</v>
      </c>
      <c r="K2352">
        <v>299.31845949762618</v>
      </c>
      <c r="L2352">
        <v>328.95019607331739</v>
      </c>
      <c r="M2352">
        <v>361.41214975668061</v>
      </c>
      <c r="N2352">
        <v>396.88609446370191</v>
      </c>
      <c r="O2352">
        <v>429.13993661826282</v>
      </c>
      <c r="P2352">
        <v>468.90107856116799</v>
      </c>
    </row>
    <row r="2353" spans="1:16" x14ac:dyDescent="0.25">
      <c r="A2353" t="s">
        <v>2265</v>
      </c>
      <c r="B2353">
        <v>0.51159741034817341</v>
      </c>
      <c r="C2353">
        <v>0.8289046306296497</v>
      </c>
      <c r="D2353">
        <v>3.5964360141569989</v>
      </c>
      <c r="E2353">
        <v>4.1418757925143943</v>
      </c>
      <c r="F2353">
        <v>4.774766275134402</v>
      </c>
      <c r="G2353">
        <v>4.879197127438025</v>
      </c>
      <c r="H2353">
        <v>4.9575384890963177</v>
      </c>
      <c r="I2353">
        <v>4.9589709228963379</v>
      </c>
      <c r="J2353">
        <v>4.9604749397717152</v>
      </c>
      <c r="K2353">
        <v>4.9617923267790252</v>
      </c>
      <c r="L2353">
        <v>4.9635177749932087</v>
      </c>
      <c r="M2353">
        <v>4.697504167133177</v>
      </c>
      <c r="N2353">
        <v>0.49825402557713561</v>
      </c>
      <c r="O2353">
        <v>1.090593758467932E-2</v>
      </c>
      <c r="P2353">
        <v>2.2630906995998061E-2</v>
      </c>
    </row>
    <row r="2354" spans="1:16" x14ac:dyDescent="0.25">
      <c r="A2354" t="s">
        <v>2266</v>
      </c>
      <c r="I2354">
        <v>247.72174093289479</v>
      </c>
      <c r="J2354">
        <v>272.32264712312531</v>
      </c>
      <c r="K2354">
        <v>299.3188805781125</v>
      </c>
      <c r="L2354">
        <v>328.95072086372318</v>
      </c>
      <c r="M2354">
        <v>361.41280885900181</v>
      </c>
      <c r="N2354">
        <v>396.88693121271768</v>
      </c>
      <c r="O2354">
        <v>429.14721108765298</v>
      </c>
      <c r="P2354">
        <v>468.90920681586709</v>
      </c>
    </row>
    <row r="2355" spans="1:16" x14ac:dyDescent="0.25">
      <c r="A2355" t="s">
        <v>2267</v>
      </c>
      <c r="B2355">
        <v>11.28645175282271</v>
      </c>
      <c r="C2355">
        <v>9.0291614022581719</v>
      </c>
      <c r="D2355">
        <v>9.0291614022581719</v>
      </c>
      <c r="E2355">
        <v>9.0291614022581719</v>
      </c>
      <c r="F2355">
        <v>9.0291614022581719</v>
      </c>
      <c r="G2355">
        <v>9.0291614022581719</v>
      </c>
      <c r="H2355">
        <v>6.7718710516936289</v>
      </c>
      <c r="I2355">
        <v>6.7718710516936289</v>
      </c>
      <c r="J2355">
        <v>6.7718710516936289</v>
      </c>
      <c r="K2355">
        <v>5.4174968413549029</v>
      </c>
      <c r="L2355">
        <v>3.16020649079036</v>
      </c>
      <c r="M2355">
        <v>0.90291614022581723</v>
      </c>
    </row>
    <row r="2356" spans="1:16" x14ac:dyDescent="0.25">
      <c r="A2356" t="s">
        <v>2268</v>
      </c>
      <c r="I2356">
        <v>24.954701691122821</v>
      </c>
      <c r="J2356">
        <v>27.427046540730512</v>
      </c>
      <c r="K2356">
        <v>30.135243025006201</v>
      </c>
      <c r="L2356">
        <v>33.106440079509852</v>
      </c>
      <c r="M2356">
        <v>36.176436290275383</v>
      </c>
      <c r="N2356">
        <v>39.57176009660175</v>
      </c>
      <c r="O2356">
        <v>43.090098143152403</v>
      </c>
      <c r="P2356">
        <v>46.33138616369007</v>
      </c>
    </row>
    <row r="2357" spans="1:16" x14ac:dyDescent="0.25">
      <c r="A2357" t="s">
        <v>2269</v>
      </c>
      <c r="B2357">
        <v>1.9459502594043259E-2</v>
      </c>
      <c r="C2357">
        <v>3.8602394136240982E-2</v>
      </c>
      <c r="D2357">
        <v>0.22138253562971311</v>
      </c>
      <c r="E2357">
        <v>0.27472940813876812</v>
      </c>
      <c r="F2357">
        <v>0.31881410852505898</v>
      </c>
      <c r="G2357">
        <v>0.37377281462237022</v>
      </c>
      <c r="H2357">
        <v>0.46312471438620051</v>
      </c>
      <c r="I2357">
        <v>0.4643180175929813</v>
      </c>
      <c r="J2357">
        <v>0.46532193166083602</v>
      </c>
      <c r="K2357">
        <v>0.46222276441160948</v>
      </c>
      <c r="L2357">
        <v>0.22166547716496851</v>
      </c>
      <c r="M2357">
        <v>3.4165764257954251E-3</v>
      </c>
      <c r="N2357">
        <v>3.7545684585169859E-3</v>
      </c>
      <c r="O2357">
        <v>5.227608478760153E-3</v>
      </c>
      <c r="P2357">
        <v>1.3289368401926131E-2</v>
      </c>
    </row>
    <row r="2358" spans="1:16" x14ac:dyDescent="0.25">
      <c r="A2358" t="s">
        <v>2270</v>
      </c>
      <c r="B2358">
        <v>0.50331882314342602</v>
      </c>
      <c r="C2358">
        <v>0.50331882314342602</v>
      </c>
      <c r="D2358">
        <v>0.33554588209561742</v>
      </c>
      <c r="E2358">
        <v>0.33554588209561742</v>
      </c>
      <c r="F2358">
        <v>0.33554588209561742</v>
      </c>
      <c r="G2358">
        <v>0.33554588209561742</v>
      </c>
      <c r="H2358">
        <v>0.33554588209561742</v>
      </c>
      <c r="I2358">
        <v>0.16777294104780871</v>
      </c>
      <c r="J2358">
        <v>0.16777294104780871</v>
      </c>
      <c r="K2358">
        <v>0.1006637646286852</v>
      </c>
    </row>
    <row r="2359" spans="1:16" x14ac:dyDescent="0.25">
      <c r="A2359" t="s">
        <v>2271</v>
      </c>
      <c r="B2359">
        <v>5.0998980909091186E-4</v>
      </c>
      <c r="C2359">
        <v>1.0452361660438991E-3</v>
      </c>
      <c r="D2359">
        <v>1.6069728439253061E-3</v>
      </c>
      <c r="E2359">
        <v>2.1964921192287128E-3</v>
      </c>
      <c r="F2359">
        <v>2.8151474071352739E-3</v>
      </c>
      <c r="G2359">
        <v>3.6787926719911929E-3</v>
      </c>
      <c r="H2359">
        <v>4.5852473139564578E-3</v>
      </c>
      <c r="I2359">
        <v>5.5366105032848192E-3</v>
      </c>
      <c r="J2359">
        <v>6.2894826032387661E-3</v>
      </c>
      <c r="K2359">
        <v>5.7484779359764666E-3</v>
      </c>
      <c r="L2359">
        <v>2.9175373309614961E-3</v>
      </c>
      <c r="M2359">
        <v>1.54468583702378E-3</v>
      </c>
      <c r="N2359">
        <v>1.9720244254653992E-3</v>
      </c>
      <c r="O2359">
        <v>3.2518291006030839E-3</v>
      </c>
      <c r="P2359">
        <v>9.5411995495351086E-3</v>
      </c>
    </row>
    <row r="2360" spans="1:16" x14ac:dyDescent="0.25">
      <c r="A2360" t="s">
        <v>2272</v>
      </c>
      <c r="I2360">
        <v>8.5820814374712207</v>
      </c>
      <c r="J2360">
        <v>9.4301204179331837</v>
      </c>
      <c r="K2360">
        <v>10.356782951357699</v>
      </c>
      <c r="L2360">
        <v>11.34791805070163</v>
      </c>
      <c r="M2360">
        <v>12.397040230397369</v>
      </c>
      <c r="N2360">
        <v>13.55126277078695</v>
      </c>
      <c r="O2360">
        <v>14.70673751238826</v>
      </c>
      <c r="P2360">
        <v>15.87678404857251</v>
      </c>
    </row>
    <row r="2361" spans="1:16" x14ac:dyDescent="0.25">
      <c r="A2361" t="s">
        <v>2273</v>
      </c>
      <c r="I2361">
        <v>24.098745958738931</v>
      </c>
      <c r="J2361">
        <v>26.49107577332602</v>
      </c>
      <c r="K2361">
        <v>29.116469094538012</v>
      </c>
      <c r="L2361">
        <v>31.998454383480091</v>
      </c>
      <c r="M2361">
        <v>35.155776984900847</v>
      </c>
      <c r="N2361">
        <v>38.6061000533577</v>
      </c>
      <c r="O2361">
        <v>41.754442083336322</v>
      </c>
      <c r="P2361">
        <v>45.623486089395087</v>
      </c>
    </row>
    <row r="2362" spans="1:16" x14ac:dyDescent="0.25">
      <c r="A2362" t="s">
        <v>2274</v>
      </c>
      <c r="I2362">
        <v>24.098744089955499</v>
      </c>
      <c r="J2362">
        <v>26.491073461092871</v>
      </c>
      <c r="K2362">
        <v>29.11646614740258</v>
      </c>
      <c r="L2362">
        <v>31.99845071500858</v>
      </c>
      <c r="M2362">
        <v>35.155772391223813</v>
      </c>
      <c r="N2362">
        <v>38.606094244756733</v>
      </c>
      <c r="O2362">
        <v>41.754394282219153</v>
      </c>
      <c r="P2362">
        <v>45.623432666051613</v>
      </c>
    </row>
    <row r="2363" spans="1:16" x14ac:dyDescent="0.25">
      <c r="A2363" t="s">
        <v>2275</v>
      </c>
      <c r="B2363">
        <v>8.2771777225674743E-4</v>
      </c>
      <c r="C2363">
        <v>1.6954469326064519E-3</v>
      </c>
      <c r="D2363">
        <v>2.6050547249924119E-3</v>
      </c>
      <c r="E2363">
        <v>3.7489235731516051E-3</v>
      </c>
      <c r="F2363">
        <v>4.9480047576166957E-3</v>
      </c>
      <c r="G2363">
        <v>6.2048718947032809E-3</v>
      </c>
      <c r="H2363">
        <v>7.5222115514207459E-3</v>
      </c>
      <c r="I2363">
        <v>8.9028278142185974E-3</v>
      </c>
      <c r="J2363">
        <v>1.0365049616105741E-2</v>
      </c>
      <c r="K2363">
        <v>1.165548179566938E-2</v>
      </c>
      <c r="L2363">
        <v>1.3350370782976E-2</v>
      </c>
      <c r="M2363">
        <v>1.4895028478278101E-2</v>
      </c>
      <c r="N2363">
        <v>1.295737097980282E-2</v>
      </c>
      <c r="O2363">
        <v>1.0690031886436481E-2</v>
      </c>
      <c r="P2363">
        <v>2.1782834435787681E-2</v>
      </c>
    </row>
    <row r="2364" spans="1:16" x14ac:dyDescent="0.25">
      <c r="A2364" t="s">
        <v>2276</v>
      </c>
      <c r="I2364">
        <v>24.09874672041256</v>
      </c>
      <c r="J2364">
        <v>26.491076716043551</v>
      </c>
      <c r="K2364">
        <v>29.116470296343881</v>
      </c>
      <c r="L2364">
        <v>31.998455880027979</v>
      </c>
      <c r="M2364">
        <v>35.155778859851772</v>
      </c>
      <c r="N2364">
        <v>38.606102425997882</v>
      </c>
      <c r="O2364">
        <v>41.754461562833562</v>
      </c>
      <c r="P2364">
        <v>45.623507875769427</v>
      </c>
    </row>
    <row r="2365" spans="1:16" x14ac:dyDescent="0.25">
      <c r="A2365" t="s">
        <v>2277</v>
      </c>
      <c r="I2365">
        <v>3.7088621269273392</v>
      </c>
      <c r="J2365">
        <v>4.0758234703025398</v>
      </c>
      <c r="K2365">
        <v>4.4777829132647851</v>
      </c>
      <c r="L2365">
        <v>4.9188640696691124</v>
      </c>
      <c r="M2365">
        <v>5.3748973616657718</v>
      </c>
      <c r="N2365">
        <v>5.879167655330102</v>
      </c>
      <c r="O2365">
        <v>6.4017912674380124</v>
      </c>
      <c r="P2365">
        <v>6.8833781584594238</v>
      </c>
    </row>
    <row r="2366" spans="1:16" x14ac:dyDescent="0.25">
      <c r="A2366" t="s">
        <v>2278</v>
      </c>
      <c r="B2366">
        <v>4.7698832221695442E-4</v>
      </c>
      <c r="C2366">
        <v>9.7480897694763723E-4</v>
      </c>
      <c r="D2366">
        <v>1.6703634311517981E-3</v>
      </c>
      <c r="E2366">
        <v>2.397272280981032E-3</v>
      </c>
      <c r="F2366">
        <v>3.156871279059986E-3</v>
      </c>
      <c r="G2366">
        <v>3.9505469741801724E-3</v>
      </c>
      <c r="H2366">
        <v>4.7797410456423958E-3</v>
      </c>
      <c r="I2366">
        <v>5.867839697567781E-3</v>
      </c>
      <c r="J2366">
        <v>6.8023501763750382E-3</v>
      </c>
      <c r="K2366">
        <v>7.4604299706662533E-3</v>
      </c>
      <c r="L2366">
        <v>6.1016991990446717E-3</v>
      </c>
      <c r="M2366">
        <v>3.270421494955697E-3</v>
      </c>
      <c r="N2366">
        <v>3.6371733083580471E-3</v>
      </c>
      <c r="O2366">
        <v>5.0515508471502598E-3</v>
      </c>
      <c r="P2366">
        <v>1.2445886574363371E-2</v>
      </c>
    </row>
    <row r="2367" spans="1:16" x14ac:dyDescent="0.25">
      <c r="A2367" t="s">
        <v>2279</v>
      </c>
      <c r="B2367">
        <v>1.0865399092690501E-2</v>
      </c>
      <c r="C2367">
        <v>2.952759457184851E-2</v>
      </c>
      <c r="D2367">
        <v>5.3912616534738958E-2</v>
      </c>
      <c r="E2367">
        <v>8.4506931425586213E-2</v>
      </c>
      <c r="F2367">
        <v>0.86632674375555863</v>
      </c>
      <c r="G2367">
        <v>0.88392213530437469</v>
      </c>
      <c r="H2367">
        <v>0.8931971458699014</v>
      </c>
      <c r="I2367">
        <v>0.89415520420090688</v>
      </c>
      <c r="J2367">
        <v>0.89491162952479042</v>
      </c>
      <c r="K2367">
        <v>0.85968135409327184</v>
      </c>
      <c r="L2367">
        <v>9.6205625829577802E-3</v>
      </c>
      <c r="M2367">
        <v>1.5462059706542451E-3</v>
      </c>
      <c r="N2367">
        <v>1.9733613190784601E-3</v>
      </c>
      <c r="O2367">
        <v>3.2545170672219391E-3</v>
      </c>
      <c r="P2367">
        <v>9.5630098129699144E-3</v>
      </c>
    </row>
    <row r="2368" spans="1:16" x14ac:dyDescent="0.25">
      <c r="A2368" t="s">
        <v>2280</v>
      </c>
      <c r="I2368">
        <v>48.659464439342457</v>
      </c>
      <c r="J2368">
        <v>53.483275779419067</v>
      </c>
      <c r="K2368">
        <v>58.762086164072358</v>
      </c>
      <c r="L2368">
        <v>64.416487417205076</v>
      </c>
      <c r="M2368">
        <v>70.407386645084557</v>
      </c>
      <c r="N2368">
        <v>76.988227739890647</v>
      </c>
      <c r="O2368">
        <v>83.573391886204348</v>
      </c>
      <c r="P2368">
        <v>90.21671466303448</v>
      </c>
    </row>
    <row r="2369" spans="1:16" x14ac:dyDescent="0.25">
      <c r="A2369" t="s">
        <v>2281</v>
      </c>
      <c r="B2369">
        <v>1.595608962214865</v>
      </c>
      <c r="C2369">
        <v>1.595608962214865</v>
      </c>
      <c r="D2369">
        <v>1.595608962214865</v>
      </c>
      <c r="E2369">
        <v>1.595608962214865</v>
      </c>
      <c r="F2369">
        <v>0.7978044811074323</v>
      </c>
      <c r="G2369">
        <v>0.7978044811074323</v>
      </c>
      <c r="H2369">
        <v>0.7978044811074323</v>
      </c>
      <c r="I2369">
        <v>0.7978044811074323</v>
      </c>
      <c r="J2369">
        <v>0.7978044811074323</v>
      </c>
    </row>
    <row r="2370" spans="1:16" x14ac:dyDescent="0.25">
      <c r="A2370" t="s">
        <v>2282</v>
      </c>
      <c r="I2370">
        <v>136.56676571057881</v>
      </c>
      <c r="J2370">
        <v>150.12920468147169</v>
      </c>
      <c r="K2370">
        <v>165.01227790732329</v>
      </c>
      <c r="L2370">
        <v>181.34837384943469</v>
      </c>
      <c r="M2370">
        <v>199.2448751083457</v>
      </c>
      <c r="N2370">
        <v>218.80207672064699</v>
      </c>
      <c r="O2370">
        <v>236.61666424459071</v>
      </c>
      <c r="P2370">
        <v>258.54087681785802</v>
      </c>
    </row>
    <row r="2371" spans="1:16" x14ac:dyDescent="0.25">
      <c r="A2371" t="s">
        <v>2283</v>
      </c>
      <c r="I2371">
        <v>136.56670816266001</v>
      </c>
      <c r="J2371">
        <v>150.12913387119389</v>
      </c>
      <c r="K2371">
        <v>165.01218793473981</v>
      </c>
      <c r="L2371">
        <v>181.3482616440169</v>
      </c>
      <c r="M2371">
        <v>199.24473410318359</v>
      </c>
      <c r="N2371">
        <v>218.80189761930691</v>
      </c>
      <c r="O2371">
        <v>236.61511648208241</v>
      </c>
      <c r="P2371">
        <v>258.53914723962379</v>
      </c>
    </row>
    <row r="2372" spans="1:16" x14ac:dyDescent="0.25">
      <c r="A2372" t="s">
        <v>2284</v>
      </c>
      <c r="B2372">
        <v>0.2964556730975238</v>
      </c>
      <c r="C2372">
        <v>0.48330444822874957</v>
      </c>
      <c r="D2372">
        <v>1.8819655032540421</v>
      </c>
      <c r="E2372">
        <v>2.333678586479456</v>
      </c>
      <c r="F2372">
        <v>2.8202079334462091</v>
      </c>
      <c r="G2372">
        <v>2.9127505017688118</v>
      </c>
      <c r="H2372">
        <v>2.9755214613678409</v>
      </c>
      <c r="I2372">
        <v>2.976953058588133</v>
      </c>
      <c r="J2372">
        <v>2.978456166771478</v>
      </c>
      <c r="K2372">
        <v>2.9797727643396241</v>
      </c>
      <c r="L2372">
        <v>2.9814965847725241</v>
      </c>
      <c r="M2372">
        <v>2.8276289375688708</v>
      </c>
      <c r="N2372">
        <v>0.40136471362191378</v>
      </c>
      <c r="O2372">
        <v>1.089088900614606E-2</v>
      </c>
      <c r="P2372">
        <v>2.254502841917299E-2</v>
      </c>
    </row>
    <row r="2373" spans="1:16" x14ac:dyDescent="0.25">
      <c r="A2373" t="s">
        <v>2285</v>
      </c>
      <c r="I2373">
        <v>136.56678919062699</v>
      </c>
      <c r="J2373">
        <v>150.12923360990891</v>
      </c>
      <c r="K2373">
        <v>165.0123146539249</v>
      </c>
      <c r="L2373">
        <v>181.34841968838791</v>
      </c>
      <c r="M2373">
        <v>199.2449327418376</v>
      </c>
      <c r="N2373">
        <v>218.8021499822211</v>
      </c>
      <c r="O2373">
        <v>236.61729486156801</v>
      </c>
      <c r="P2373">
        <v>258.54158202099961</v>
      </c>
    </row>
    <row r="2374" spans="1:16" x14ac:dyDescent="0.25">
      <c r="A2374" t="s">
        <v>2286</v>
      </c>
      <c r="B2374">
        <v>6.3451439908071672</v>
      </c>
      <c r="C2374">
        <v>5.0761151926457337</v>
      </c>
      <c r="D2374">
        <v>5.0761151926457337</v>
      </c>
      <c r="E2374">
        <v>5.0761151926457337</v>
      </c>
      <c r="F2374">
        <v>5.0761151926457337</v>
      </c>
      <c r="G2374">
        <v>5.0761151926457337</v>
      </c>
      <c r="H2374">
        <v>3.8070863944842999</v>
      </c>
      <c r="I2374">
        <v>3.8070863944842999</v>
      </c>
      <c r="J2374">
        <v>3.8070863944842999</v>
      </c>
      <c r="K2374">
        <v>3.0456691155874398</v>
      </c>
      <c r="L2374">
        <v>1.776640317426007</v>
      </c>
      <c r="M2374">
        <v>0.50761151926457337</v>
      </c>
    </row>
    <row r="2375" spans="1:16" x14ac:dyDescent="0.25">
      <c r="A2375" t="s">
        <v>2287</v>
      </c>
      <c r="I2375">
        <v>21.020589971975429</v>
      </c>
      <c r="J2375">
        <v>23.103184262460559</v>
      </c>
      <c r="K2375">
        <v>25.384453924987579</v>
      </c>
      <c r="L2375">
        <v>27.887273077935511</v>
      </c>
      <c r="M2375">
        <v>30.47339883670573</v>
      </c>
      <c r="N2375">
        <v>33.333549931809529</v>
      </c>
      <c r="O2375">
        <v>36.297378394391771</v>
      </c>
      <c r="P2375">
        <v>39.027897085023653</v>
      </c>
    </row>
    <row r="2376" spans="1:16" x14ac:dyDescent="0.25">
      <c r="A2376" t="s">
        <v>2288</v>
      </c>
      <c r="B2376">
        <v>1.8314558298133259E-2</v>
      </c>
      <c r="C2376">
        <v>3.626780367577559E-2</v>
      </c>
      <c r="D2376">
        <v>0.17389437656456211</v>
      </c>
      <c r="E2376">
        <v>0.22038919447124539</v>
      </c>
      <c r="F2376">
        <v>0.26494791388051209</v>
      </c>
      <c r="G2376">
        <v>0.32075629974325559</v>
      </c>
      <c r="H2376">
        <v>0.41275515047476369</v>
      </c>
      <c r="I2376">
        <v>0.41394799603750698</v>
      </c>
      <c r="J2376">
        <v>0.41495152305702221</v>
      </c>
      <c r="K2376">
        <v>0.41208106004777439</v>
      </c>
      <c r="L2376">
        <v>0.2135034423112375</v>
      </c>
      <c r="M2376">
        <v>3.414955235776848E-3</v>
      </c>
      <c r="N2376">
        <v>3.7519708403012091E-3</v>
      </c>
      <c r="O2376">
        <v>5.2224762618596141E-3</v>
      </c>
      <c r="P2376">
        <v>1.3254396189417501E-2</v>
      </c>
    </row>
    <row r="2377" spans="1:16" x14ac:dyDescent="0.25">
      <c r="A2377" t="s">
        <v>2289</v>
      </c>
      <c r="B2377">
        <v>0.40127958592602142</v>
      </c>
      <c r="C2377">
        <v>0.40127958592602142</v>
      </c>
      <c r="D2377">
        <v>0.26751972395068102</v>
      </c>
      <c r="E2377">
        <v>0.26751972395068102</v>
      </c>
      <c r="F2377">
        <v>0.26751972395068102</v>
      </c>
      <c r="G2377">
        <v>0.26751972395068102</v>
      </c>
      <c r="H2377">
        <v>0.26751972395068102</v>
      </c>
      <c r="I2377">
        <v>0.13375986197534051</v>
      </c>
      <c r="J2377">
        <v>0.13375986197534051</v>
      </c>
      <c r="K2377">
        <v>8.0255917185204292E-2</v>
      </c>
    </row>
    <row r="2378" spans="1:16" x14ac:dyDescent="0.25">
      <c r="A2378" t="s">
        <v>2290</v>
      </c>
    </row>
    <row r="2379" spans="1:16" x14ac:dyDescent="0.25">
      <c r="A2379" t="s">
        <v>2291</v>
      </c>
    </row>
    <row r="2380" spans="1:16" x14ac:dyDescent="0.25">
      <c r="A2380" t="s">
        <v>2292</v>
      </c>
    </row>
    <row r="2381" spans="1:16" x14ac:dyDescent="0.25">
      <c r="A2381" t="s">
        <v>2293</v>
      </c>
    </row>
    <row r="2382" spans="1:16" x14ac:dyDescent="0.25">
      <c r="A2382" t="s">
        <v>2294</v>
      </c>
    </row>
    <row r="2383" spans="1:16" x14ac:dyDescent="0.25">
      <c r="A2383" t="s">
        <v>2295</v>
      </c>
    </row>
    <row r="2384" spans="1:16" x14ac:dyDescent="0.25">
      <c r="A2384" t="s">
        <v>2296</v>
      </c>
    </row>
    <row r="2385" spans="1:16" x14ac:dyDescent="0.25">
      <c r="A2385" t="s">
        <v>2297</v>
      </c>
    </row>
    <row r="2386" spans="1:16" x14ac:dyDescent="0.25">
      <c r="A2386" t="s">
        <v>2298</v>
      </c>
      <c r="B2386">
        <v>4.1407738028007048E-3</v>
      </c>
      <c r="C2386">
        <v>8.5276874118679243E-3</v>
      </c>
      <c r="D2386">
        <v>1.352602329660766E-2</v>
      </c>
      <c r="E2386">
        <v>2.037432506746998E-2</v>
      </c>
      <c r="F2386">
        <v>4.1848602764738022E-2</v>
      </c>
      <c r="G2386">
        <v>4.3457410425763073E-2</v>
      </c>
      <c r="H2386">
        <v>4.4681696789199039E-2</v>
      </c>
      <c r="I2386">
        <v>4.5638055508031038E-2</v>
      </c>
      <c r="J2386">
        <v>4.6393320018632243E-2</v>
      </c>
      <c r="K2386">
        <v>3.7611193888505437E-2</v>
      </c>
      <c r="L2386">
        <v>3.199523506130134E-3</v>
      </c>
      <c r="M2386">
        <v>1.5440312380794489E-3</v>
      </c>
      <c r="N2386">
        <v>1.9697956461161049E-3</v>
      </c>
      <c r="O2386">
        <v>3.2428767538983309E-3</v>
      </c>
      <c r="P2386">
        <v>9.4459407630226762E-3</v>
      </c>
    </row>
    <row r="2387" spans="1:16" x14ac:dyDescent="0.25">
      <c r="A2387" t="s">
        <v>2299</v>
      </c>
      <c r="I2387">
        <v>1.971047921920162</v>
      </c>
      <c r="J2387">
        <v>2.166443572887534</v>
      </c>
      <c r="K2387">
        <v>2.380266583405088</v>
      </c>
      <c r="L2387">
        <v>2.6092468084574909</v>
      </c>
      <c r="M2387">
        <v>2.8518265624723078</v>
      </c>
      <c r="N2387">
        <v>3.1182622471535311</v>
      </c>
      <c r="O2387">
        <v>3.3846935123936732</v>
      </c>
      <c r="P2387">
        <v>3.6530343288339449</v>
      </c>
    </row>
    <row r="2388" spans="1:16" x14ac:dyDescent="0.25">
      <c r="A2388" t="s">
        <v>2300</v>
      </c>
      <c r="B2388">
        <v>7.924312116359182E-2</v>
      </c>
      <c r="C2388">
        <v>7.924312116359182E-2</v>
      </c>
      <c r="D2388">
        <v>7.924312116359182E-2</v>
      </c>
      <c r="E2388">
        <v>7.924312116359182E-2</v>
      </c>
      <c r="F2388">
        <v>3.962156058179591E-2</v>
      </c>
      <c r="G2388">
        <v>3.962156058179591E-2</v>
      </c>
      <c r="H2388">
        <v>3.962156058179591E-2</v>
      </c>
      <c r="I2388">
        <v>3.962156058179591E-2</v>
      </c>
      <c r="J2388">
        <v>3.962156058179591E-2</v>
      </c>
    </row>
    <row r="2389" spans="1:16" x14ac:dyDescent="0.25">
      <c r="A2389" t="s">
        <v>2301</v>
      </c>
      <c r="I2389">
        <v>12.665013861200119</v>
      </c>
      <c r="J2389">
        <v>13.922798225595709</v>
      </c>
      <c r="K2389">
        <v>15.30306836993967</v>
      </c>
      <c r="L2389">
        <v>16.81809337461851</v>
      </c>
      <c r="M2389">
        <v>18.477837382794249</v>
      </c>
      <c r="N2389">
        <v>20.291601077748901</v>
      </c>
      <c r="O2389">
        <v>21.94677123887536</v>
      </c>
      <c r="P2389">
        <v>23.98031602230477</v>
      </c>
    </row>
    <row r="2390" spans="1:16" x14ac:dyDescent="0.25">
      <c r="A2390" t="s">
        <v>2302</v>
      </c>
      <c r="I2390">
        <v>12.665013372682539</v>
      </c>
      <c r="J2390">
        <v>13.92279762395564</v>
      </c>
      <c r="K2390">
        <v>15.30306760482841</v>
      </c>
      <c r="L2390">
        <v>16.818092419673221</v>
      </c>
      <c r="M2390">
        <v>18.477836181703768</v>
      </c>
      <c r="N2390">
        <v>20.291599550704031</v>
      </c>
      <c r="O2390">
        <v>21.9467581417552</v>
      </c>
      <c r="P2390">
        <v>23.980301381871399</v>
      </c>
    </row>
    <row r="2391" spans="1:16" x14ac:dyDescent="0.25">
      <c r="A2391" t="s">
        <v>2303</v>
      </c>
      <c r="B2391">
        <v>2.8278818125597849E-2</v>
      </c>
      <c r="C2391">
        <v>4.6399003793023821E-2</v>
      </c>
      <c r="D2391">
        <v>0.13528749119032951</v>
      </c>
      <c r="E2391">
        <v>0.16840115366077121</v>
      </c>
      <c r="F2391">
        <v>0.20080084397505729</v>
      </c>
      <c r="G2391">
        <v>0.22465148081772851</v>
      </c>
      <c r="H2391">
        <v>0.24355159788339251</v>
      </c>
      <c r="I2391">
        <v>0.2449659966179227</v>
      </c>
      <c r="J2391">
        <v>0.24645046115863251</v>
      </c>
      <c r="K2391">
        <v>0.24775077213636429</v>
      </c>
      <c r="L2391">
        <v>0.24944202276129729</v>
      </c>
      <c r="M2391">
        <v>0.236543367376678</v>
      </c>
      <c r="N2391">
        <v>5.9478918090892119E-2</v>
      </c>
      <c r="O2391">
        <v>1.060323673012835E-2</v>
      </c>
      <c r="P2391">
        <v>2.1230759285071989E-2</v>
      </c>
    </row>
    <row r="2392" spans="1:16" x14ac:dyDescent="0.25">
      <c r="A2392" t="s">
        <v>2304</v>
      </c>
      <c r="I2392">
        <v>12.665014060595841</v>
      </c>
      <c r="J2392">
        <v>13.92279847148836</v>
      </c>
      <c r="K2392">
        <v>15.303068682533549</v>
      </c>
      <c r="L2392">
        <v>16.818093764857529</v>
      </c>
      <c r="M2392">
        <v>18.477837873858771</v>
      </c>
      <c r="N2392">
        <v>20.29160170254556</v>
      </c>
      <c r="O2392">
        <v>21.946776577454411</v>
      </c>
      <c r="P2392">
        <v>23.98032199417845</v>
      </c>
    </row>
    <row r="2393" spans="1:16" x14ac:dyDescent="0.25">
      <c r="A2393" t="s">
        <v>2305</v>
      </c>
      <c r="B2393">
        <v>0.58909250394360835</v>
      </c>
      <c r="C2393">
        <v>0.47127400315488671</v>
      </c>
      <c r="D2393">
        <v>0.47127400315488671</v>
      </c>
      <c r="E2393">
        <v>0.47127400315488671</v>
      </c>
      <c r="F2393">
        <v>0.47127400315488671</v>
      </c>
      <c r="G2393">
        <v>0.47127400315488671</v>
      </c>
      <c r="H2393">
        <v>0.35345550236616502</v>
      </c>
      <c r="I2393">
        <v>0.35345550236616502</v>
      </c>
      <c r="J2393">
        <v>0.35345550236616502</v>
      </c>
      <c r="K2393">
        <v>0.28276440189293212</v>
      </c>
      <c r="L2393">
        <v>0.1649459011042104</v>
      </c>
      <c r="M2393">
        <v>4.7127400315488677E-2</v>
      </c>
    </row>
    <row r="2394" spans="1:16" x14ac:dyDescent="0.25">
      <c r="A2394" t="s">
        <v>2306</v>
      </c>
      <c r="I2394">
        <v>1.2934462973810521</v>
      </c>
      <c r="J2394">
        <v>1.4215947822265931</v>
      </c>
      <c r="K2394">
        <v>1.5619686661551599</v>
      </c>
      <c r="L2394">
        <v>1.7159733350130919</v>
      </c>
      <c r="M2394">
        <v>1.8751221230219099</v>
      </c>
      <c r="N2394">
        <v>2.0511206798994972</v>
      </c>
      <c r="O2394">
        <v>2.233503124940039</v>
      </c>
      <c r="P2394">
        <v>2.4015098569134881</v>
      </c>
    </row>
    <row r="2395" spans="1:16" x14ac:dyDescent="0.25">
      <c r="A2395" t="s">
        <v>2307</v>
      </c>
      <c r="B2395">
        <v>4.0803280554890901E-3</v>
      </c>
      <c r="C2395">
        <v>7.7988979697055016E-3</v>
      </c>
      <c r="D2395">
        <v>1.2320054664783741E-2</v>
      </c>
      <c r="E2395">
        <v>1.541877711355154E-2</v>
      </c>
      <c r="F2395">
        <v>1.8090523317256191E-2</v>
      </c>
      <c r="G2395">
        <v>2.0366086390580299E-2</v>
      </c>
      <c r="H2395">
        <v>2.2264058583295901E-2</v>
      </c>
      <c r="I2395">
        <v>2.3415830919265291E-2</v>
      </c>
      <c r="J2395">
        <v>2.4384479427059159E-2</v>
      </c>
      <c r="K2395">
        <v>2.433514790231369E-2</v>
      </c>
      <c r="L2395">
        <v>1.132282605303519E-2</v>
      </c>
      <c r="M2395">
        <v>3.2776062040538669E-3</v>
      </c>
      <c r="N2395">
        <v>3.5477640285543378E-3</v>
      </c>
      <c r="O2395">
        <v>4.8492006233943714E-3</v>
      </c>
      <c r="P2395">
        <v>1.149618449026109E-2</v>
      </c>
    </row>
    <row r="2396" spans="1:16" x14ac:dyDescent="0.25">
      <c r="A2396" t="s">
        <v>2308</v>
      </c>
      <c r="B2396">
        <v>2.6101866605514709E-2</v>
      </c>
      <c r="C2396">
        <v>2.6101866605514709E-2</v>
      </c>
      <c r="D2396">
        <v>1.740124440367647E-2</v>
      </c>
      <c r="E2396">
        <v>1.740124440367647E-2</v>
      </c>
      <c r="F2396">
        <v>1.740124440367647E-2</v>
      </c>
      <c r="G2396">
        <v>1.740124440367647E-2</v>
      </c>
      <c r="H2396">
        <v>1.740124440367647E-2</v>
      </c>
      <c r="I2396">
        <v>8.7006222018382335E-3</v>
      </c>
      <c r="J2396">
        <v>8.7006222018382335E-3</v>
      </c>
      <c r="K2396">
        <v>5.2203733211029398E-3</v>
      </c>
    </row>
    <row r="2397" spans="1:16" x14ac:dyDescent="0.25">
      <c r="A2397" t="s">
        <v>2309</v>
      </c>
      <c r="B2397">
        <v>5.110211814213588E-4</v>
      </c>
      <c r="C2397">
        <v>1.047464683254039E-3</v>
      </c>
      <c r="D2397">
        <v>1.6105852277682609E-3</v>
      </c>
      <c r="E2397">
        <v>2.201698354453763E-3</v>
      </c>
      <c r="F2397">
        <v>2.8221832626703471E-3</v>
      </c>
      <c r="G2397">
        <v>3.6884614228325598E-3</v>
      </c>
      <c r="H2397">
        <v>4.5978459679328291E-3</v>
      </c>
      <c r="I2397">
        <v>5.5524682904470541E-3</v>
      </c>
      <c r="J2397">
        <v>6.3070128594165421E-3</v>
      </c>
      <c r="K2397">
        <v>5.7642775960408963E-3</v>
      </c>
      <c r="L2397">
        <v>2.9236193154400332E-3</v>
      </c>
      <c r="M2397">
        <v>1.5454347676377451E-3</v>
      </c>
      <c r="N2397">
        <v>1.9728025288374171E-3</v>
      </c>
      <c r="O2397">
        <v>3.2535834839916319E-3</v>
      </c>
      <c r="P2397">
        <v>9.5563867158214647E-3</v>
      </c>
    </row>
    <row r="2398" spans="1:16" x14ac:dyDescent="0.25">
      <c r="A2398" t="s">
        <v>2310</v>
      </c>
      <c r="I2398">
        <v>20.061198936843049</v>
      </c>
      <c r="J2398">
        <v>22.042540319107271</v>
      </c>
      <c r="K2398">
        <v>24.206978322455601</v>
      </c>
      <c r="L2398">
        <v>26.521902795445531</v>
      </c>
      <c r="M2398">
        <v>28.971702413608121</v>
      </c>
      <c r="N2398">
        <v>31.667362548232841</v>
      </c>
      <c r="O2398">
        <v>34.365761902966923</v>
      </c>
      <c r="P2398">
        <v>37.099964406509123</v>
      </c>
    </row>
    <row r="2399" spans="1:16" x14ac:dyDescent="0.25">
      <c r="A2399" t="s">
        <v>2311</v>
      </c>
      <c r="I2399">
        <v>87.129560639588647</v>
      </c>
      <c r="J2399">
        <v>95.778818161435041</v>
      </c>
      <c r="K2399">
        <v>105.2706206155987</v>
      </c>
      <c r="L2399">
        <v>115.6901221487106</v>
      </c>
      <c r="M2399">
        <v>127.10506925578611</v>
      </c>
      <c r="N2399">
        <v>139.57932923243081</v>
      </c>
      <c r="O2399">
        <v>150.9515370019019</v>
      </c>
      <c r="P2399">
        <v>164.93927113295649</v>
      </c>
    </row>
    <row r="2400" spans="1:16" x14ac:dyDescent="0.25">
      <c r="A2400" t="s">
        <v>2312</v>
      </c>
      <c r="I2400">
        <v>87.129535960708836</v>
      </c>
      <c r="J2400">
        <v>95.778787632871087</v>
      </c>
      <c r="K2400">
        <v>105.27058171506511</v>
      </c>
      <c r="L2400">
        <v>115.69007374716099</v>
      </c>
      <c r="M2400">
        <v>127.10500868370799</v>
      </c>
      <c r="N2400">
        <v>139.5792526986391</v>
      </c>
      <c r="O2400">
        <v>150.95090673856799</v>
      </c>
      <c r="P2400">
        <v>164.93856685273741</v>
      </c>
    </row>
    <row r="2401" spans="1:16" x14ac:dyDescent="0.25">
      <c r="A2401" t="s">
        <v>2313</v>
      </c>
      <c r="B2401">
        <v>8.4205575354605897E-4</v>
      </c>
      <c r="C2401">
        <v>1.725698934293051E-3</v>
      </c>
      <c r="D2401">
        <v>2.6529534780655368E-3</v>
      </c>
      <c r="E2401">
        <v>3.8195163739459569E-3</v>
      </c>
      <c r="F2401">
        <v>5.0436481037994538E-3</v>
      </c>
      <c r="G2401">
        <v>6.3281483119023568E-3</v>
      </c>
      <c r="H2401">
        <v>7.6759488246430189E-3</v>
      </c>
      <c r="I2401">
        <v>9.0901195448593927E-3</v>
      </c>
      <c r="J2401">
        <v>1.057958998573159E-2</v>
      </c>
      <c r="K2401">
        <v>1.18880761111638E-2</v>
      </c>
      <c r="L2401">
        <v>1.360478371652395E-2</v>
      </c>
      <c r="M2401">
        <v>1.5168325026221761E-2</v>
      </c>
      <c r="N2401">
        <v>1.317837127001447E-2</v>
      </c>
      <c r="O2401">
        <v>1.085122509848507E-2</v>
      </c>
      <c r="P2401">
        <v>2.2429687450126249E-2</v>
      </c>
    </row>
    <row r="2402" spans="1:16" x14ac:dyDescent="0.25">
      <c r="A2402" t="s">
        <v>2314</v>
      </c>
      <c r="I2402">
        <v>87.129570696349518</v>
      </c>
      <c r="J2402">
        <v>95.778830605984098</v>
      </c>
      <c r="K2402">
        <v>105.27063647610331</v>
      </c>
      <c r="L2402">
        <v>115.6901418911517</v>
      </c>
      <c r="M2402">
        <v>127.10509397563391</v>
      </c>
      <c r="N2402">
        <v>139.5793604907885</v>
      </c>
      <c r="O2402">
        <v>150.95179378928529</v>
      </c>
      <c r="P2402">
        <v>164.9395582923913</v>
      </c>
    </row>
    <row r="2403" spans="1:16" x14ac:dyDescent="0.25">
      <c r="A2403" t="s">
        <v>2315</v>
      </c>
      <c r="I2403">
        <v>3.912395957986186</v>
      </c>
      <c r="J2403">
        <v>4.2994540272691841</v>
      </c>
      <c r="K2403">
        <v>4.7234174103017041</v>
      </c>
      <c r="L2403">
        <v>5.1886323854879137</v>
      </c>
      <c r="M2403">
        <v>5.6696381778599099</v>
      </c>
      <c r="N2403">
        <v>6.2015097304841147</v>
      </c>
      <c r="O2403">
        <v>6.7527282768422694</v>
      </c>
      <c r="P2403">
        <v>7.260629133675069</v>
      </c>
    </row>
    <row r="2404" spans="1:16" x14ac:dyDescent="0.25">
      <c r="A2404" t="s">
        <v>2316</v>
      </c>
      <c r="B2404">
        <v>4.7011699040667369E-4</v>
      </c>
      <c r="C2404">
        <v>9.6031426602074122E-4</v>
      </c>
      <c r="D2404">
        <v>1.64602608100023E-3</v>
      </c>
      <c r="E2404">
        <v>2.3621050082924212E-3</v>
      </c>
      <c r="F2404">
        <v>3.1098378462908671E-3</v>
      </c>
      <c r="G2404">
        <v>3.8905587973125221E-3</v>
      </c>
      <c r="H2404">
        <v>4.7056554417154728E-3</v>
      </c>
      <c r="I2404">
        <v>5.776994068395427E-3</v>
      </c>
      <c r="J2404">
        <v>6.6996714074063993E-3</v>
      </c>
      <c r="K2404">
        <v>7.3520557970579046E-3</v>
      </c>
      <c r="L2404">
        <v>6.022925208088962E-3</v>
      </c>
      <c r="M2404">
        <v>3.2502059458351701E-3</v>
      </c>
      <c r="N2404">
        <v>3.6310270257753179E-3</v>
      </c>
      <c r="O2404">
        <v>5.0511771334184573E-3</v>
      </c>
      <c r="P2404">
        <v>1.24663559922459E-2</v>
      </c>
    </row>
    <row r="2405" spans="1:16" x14ac:dyDescent="0.25">
      <c r="A2405" t="s">
        <v>2317</v>
      </c>
      <c r="B2405">
        <v>1.8022574741065198E-2</v>
      </c>
      <c r="C2405">
        <v>0.18151311489913699</v>
      </c>
      <c r="D2405">
        <v>0.35875906625877602</v>
      </c>
      <c r="E2405">
        <v>0.54098098271257911</v>
      </c>
      <c r="F2405">
        <v>15.60561027259412</v>
      </c>
      <c r="G2405">
        <v>15.78249004064997</v>
      </c>
      <c r="H2405">
        <v>15.88144113050989</v>
      </c>
      <c r="I2405">
        <v>15.882399225844329</v>
      </c>
      <c r="J2405">
        <v>15.88315567683504</v>
      </c>
      <c r="K2405">
        <v>15.66383277590622</v>
      </c>
      <c r="L2405">
        <v>7.7347949365968768E-2</v>
      </c>
      <c r="M2405">
        <v>1.546264852491497E-3</v>
      </c>
      <c r="N2405">
        <v>1.973461074447706E-3</v>
      </c>
      <c r="O2405">
        <v>3.2548396210933949E-3</v>
      </c>
      <c r="P2405">
        <v>9.5664107347329264E-3</v>
      </c>
    </row>
    <row r="2406" spans="1:16" x14ac:dyDescent="0.25">
      <c r="A2406" t="s">
        <v>2318</v>
      </c>
      <c r="I2406">
        <v>186.69730912961009</v>
      </c>
      <c r="J2406">
        <v>205.2028813094567</v>
      </c>
      <c r="K2406">
        <v>225.4512311909273</v>
      </c>
      <c r="L2406">
        <v>247.12015334760059</v>
      </c>
      <c r="M2406">
        <v>270.05444641774079</v>
      </c>
      <c r="N2406">
        <v>295.26193295853773</v>
      </c>
      <c r="O2406">
        <v>320.45287357968732</v>
      </c>
      <c r="P2406">
        <v>345.90827798822642</v>
      </c>
    </row>
    <row r="2407" spans="1:16" x14ac:dyDescent="0.25">
      <c r="A2407" t="s">
        <v>2319</v>
      </c>
      <c r="B2407">
        <v>29.793394583685998</v>
      </c>
      <c r="C2407">
        <v>29.793394583685998</v>
      </c>
      <c r="D2407">
        <v>29.793394583685998</v>
      </c>
      <c r="E2407">
        <v>29.793394583685998</v>
      </c>
      <c r="F2407">
        <v>14.896697291842999</v>
      </c>
      <c r="G2407">
        <v>14.896697291842999</v>
      </c>
      <c r="H2407">
        <v>14.896697291842999</v>
      </c>
      <c r="I2407">
        <v>14.896697291842999</v>
      </c>
      <c r="J2407">
        <v>14.896697291842999</v>
      </c>
    </row>
    <row r="2408" spans="1:16" x14ac:dyDescent="0.25">
      <c r="A2408" t="s">
        <v>2320</v>
      </c>
      <c r="I2408">
        <v>810.41203081231492</v>
      </c>
      <c r="J2408">
        <v>890.88832256297178</v>
      </c>
      <c r="K2408">
        <v>979.19737153675783</v>
      </c>
      <c r="L2408">
        <v>1076.1273092239519</v>
      </c>
      <c r="M2408">
        <v>1182.312631142551</v>
      </c>
      <c r="N2408">
        <v>1298.3462914215679</v>
      </c>
      <c r="O2408">
        <v>1402.9138141451081</v>
      </c>
      <c r="P2408">
        <v>1532.8785852549549</v>
      </c>
    </row>
    <row r="2409" spans="1:16" x14ac:dyDescent="0.25">
      <c r="A2409" t="s">
        <v>2321</v>
      </c>
      <c r="I2409">
        <v>810.40985914983401</v>
      </c>
      <c r="J2409">
        <v>890.88566379850101</v>
      </c>
      <c r="K2409">
        <v>979.19401067643457</v>
      </c>
      <c r="L2409">
        <v>1076.1231361406849</v>
      </c>
      <c r="M2409">
        <v>1182.307409492902</v>
      </c>
      <c r="N2409">
        <v>1298.339687872787</v>
      </c>
      <c r="O2409">
        <v>1402.854094403287</v>
      </c>
      <c r="P2409">
        <v>1532.811966912132</v>
      </c>
    </row>
    <row r="2410" spans="1:16" x14ac:dyDescent="0.25">
      <c r="A2410" t="s">
        <v>2322</v>
      </c>
      <c r="B2410">
        <v>1.2460556621529999</v>
      </c>
      <c r="C2410">
        <v>2.1155525462799072</v>
      </c>
      <c r="D2410">
        <v>7.6825992475726084</v>
      </c>
      <c r="E2410">
        <v>8.5841995050430686</v>
      </c>
      <c r="F2410">
        <v>9.7807678068504593</v>
      </c>
      <c r="G2410">
        <v>9.9058267614872566</v>
      </c>
      <c r="H2410">
        <v>10.02545679878839</v>
      </c>
      <c r="I2410">
        <v>10.026889940537551</v>
      </c>
      <c r="J2410">
        <v>10.028394727790459</v>
      </c>
      <c r="K2410">
        <v>10.0297127842202</v>
      </c>
      <c r="L2410">
        <v>10.031439623735119</v>
      </c>
      <c r="M2410">
        <v>9.3612068611184043</v>
      </c>
      <c r="N2410">
        <v>0.84037381556519597</v>
      </c>
      <c r="O2410">
        <v>1.0918970295994351E-2</v>
      </c>
      <c r="P2410">
        <v>2.270851768678353E-2</v>
      </c>
    </row>
    <row r="2411" spans="1:16" x14ac:dyDescent="0.25">
      <c r="A2411" t="s">
        <v>2323</v>
      </c>
      <c r="I2411">
        <v>810.41291525339795</v>
      </c>
      <c r="J2411">
        <v>890.88940682869372</v>
      </c>
      <c r="K2411">
        <v>979.19874193423925</v>
      </c>
      <c r="L2411">
        <v>1076.1290114662379</v>
      </c>
      <c r="M2411">
        <v>1182.3147624588</v>
      </c>
      <c r="N2411">
        <v>1298.3489892577079</v>
      </c>
      <c r="O2411">
        <v>1402.938087900952</v>
      </c>
      <c r="P2411">
        <v>1532.905682858838</v>
      </c>
    </row>
    <row r="2412" spans="1:16" x14ac:dyDescent="0.25">
      <c r="A2412" t="s">
        <v>2324</v>
      </c>
      <c r="B2412">
        <v>22.26544021620116</v>
      </c>
      <c r="C2412">
        <v>17.812352172960921</v>
      </c>
      <c r="D2412">
        <v>17.812352172960921</v>
      </c>
      <c r="E2412">
        <v>17.812352172960921</v>
      </c>
      <c r="F2412">
        <v>17.812352172960921</v>
      </c>
      <c r="G2412">
        <v>17.812352172960921</v>
      </c>
      <c r="H2412">
        <v>13.359264129720691</v>
      </c>
      <c r="I2412">
        <v>13.359264129720691</v>
      </c>
      <c r="J2412">
        <v>13.359264129720691</v>
      </c>
      <c r="K2412">
        <v>10.68741130377656</v>
      </c>
      <c r="L2412">
        <v>6.2343232605363239</v>
      </c>
      <c r="M2412">
        <v>1.781235217296093</v>
      </c>
    </row>
    <row r="2413" spans="1:16" x14ac:dyDescent="0.25">
      <c r="A2413" t="s">
        <v>2325</v>
      </c>
      <c r="I2413">
        <v>36.39612693060279</v>
      </c>
      <c r="J2413">
        <v>40.001883334389802</v>
      </c>
      <c r="K2413">
        <v>43.95157936125733</v>
      </c>
      <c r="L2413">
        <v>48.284831496030712</v>
      </c>
      <c r="M2413">
        <v>52.761805174948748</v>
      </c>
      <c r="N2413">
        <v>57.713344358562068</v>
      </c>
      <c r="O2413">
        <v>62.844023774247219</v>
      </c>
      <c r="P2413">
        <v>67.57033919591818</v>
      </c>
    </row>
    <row r="2414" spans="1:16" x14ac:dyDescent="0.25">
      <c r="A2414" t="s">
        <v>2326</v>
      </c>
      <c r="B2414">
        <v>2.2067650306432141E-2</v>
      </c>
      <c r="C2414">
        <v>4.3853800504653727E-2</v>
      </c>
      <c r="D2414">
        <v>0.30861966599151619</v>
      </c>
      <c r="E2414">
        <v>0.3707844061546669</v>
      </c>
      <c r="F2414">
        <v>0.42386540124209082</v>
      </c>
      <c r="G2414">
        <v>0.49459643332535957</v>
      </c>
      <c r="H2414">
        <v>0.65364511393814562</v>
      </c>
      <c r="I2414">
        <v>0.65483915600683584</v>
      </c>
      <c r="J2414">
        <v>0.6558436962337636</v>
      </c>
      <c r="K2414">
        <v>0.65222336146527515</v>
      </c>
      <c r="L2414">
        <v>0.32930480553796948</v>
      </c>
      <c r="M2414">
        <v>3.419280255662942E-3</v>
      </c>
      <c r="N2414">
        <v>3.75897425825715E-3</v>
      </c>
      <c r="O2414">
        <v>5.2363562081442511E-3</v>
      </c>
      <c r="P2414">
        <v>1.335040316252502E-2</v>
      </c>
    </row>
    <row r="2415" spans="1:16" x14ac:dyDescent="0.25">
      <c r="A2415" t="s">
        <v>2327</v>
      </c>
      <c r="B2415">
        <v>0.70957474911518037</v>
      </c>
      <c r="C2415">
        <v>0.70957474911518037</v>
      </c>
      <c r="D2415">
        <v>0.47304983274345358</v>
      </c>
      <c r="E2415">
        <v>0.47304983274345358</v>
      </c>
      <c r="F2415">
        <v>0.47304983274345358</v>
      </c>
      <c r="G2415">
        <v>0.47304983274345358</v>
      </c>
      <c r="H2415">
        <v>0.47304983274345358</v>
      </c>
      <c r="I2415">
        <v>0.23652491637172679</v>
      </c>
      <c r="J2415">
        <v>0.23652491637172679</v>
      </c>
      <c r="K2415">
        <v>0.1419149498230361</v>
      </c>
    </row>
    <row r="2416" spans="1:16" x14ac:dyDescent="0.25">
      <c r="A2416" t="s">
        <v>2328</v>
      </c>
      <c r="B2416">
        <v>5.0328746436694794E-4</v>
      </c>
      <c r="C2416">
        <v>1.0308508355359449E-3</v>
      </c>
      <c r="D2416">
        <v>1.583824749056895E-3</v>
      </c>
      <c r="E2416">
        <v>2.1633916557202248E-3</v>
      </c>
      <c r="F2416">
        <v>2.7707842326364471E-3</v>
      </c>
      <c r="G2416">
        <v>3.6187476781354838E-3</v>
      </c>
      <c r="H2416">
        <v>4.507889028095226E-3</v>
      </c>
      <c r="I2416">
        <v>5.4401476937190104E-3</v>
      </c>
      <c r="J2416">
        <v>6.1835924561994731E-3</v>
      </c>
      <c r="K2416">
        <v>5.654183863338989E-3</v>
      </c>
      <c r="L2416">
        <v>2.882498697497586E-3</v>
      </c>
      <c r="M2416">
        <v>1.541175551176697E-3</v>
      </c>
      <c r="N2416">
        <v>1.968991887027741E-3</v>
      </c>
      <c r="O2416">
        <v>3.245478968257292E-3</v>
      </c>
      <c r="P2416">
        <v>9.4892172639640445E-3</v>
      </c>
    </row>
    <row r="2417" spans="1:16" x14ac:dyDescent="0.25">
      <c r="A2417" t="s">
        <v>2329</v>
      </c>
      <c r="I2417">
        <v>2.9544645850235911</v>
      </c>
      <c r="J2417">
        <v>3.2463507264285378</v>
      </c>
      <c r="K2417">
        <v>3.5652664476892602</v>
      </c>
      <c r="L2417">
        <v>3.9063676098496929</v>
      </c>
      <c r="M2417">
        <v>4.2673965948224621</v>
      </c>
      <c r="N2417">
        <v>4.6645993438800444</v>
      </c>
      <c r="O2417">
        <v>5.0621787370865414</v>
      </c>
      <c r="P2417">
        <v>5.4647130171237812</v>
      </c>
    </row>
    <row r="2418" spans="1:16" x14ac:dyDescent="0.25">
      <c r="A2418" t="s">
        <v>2330</v>
      </c>
      <c r="I2418">
        <v>16.461110408243719</v>
      </c>
      <c r="J2418">
        <v>18.09522123642094</v>
      </c>
      <c r="K2418">
        <v>19.88852691076578</v>
      </c>
      <c r="L2418">
        <v>21.857102177467929</v>
      </c>
      <c r="M2418">
        <v>24.01375094463236</v>
      </c>
      <c r="N2418">
        <v>26.370539293157979</v>
      </c>
      <c r="O2418">
        <v>28.521306380024679</v>
      </c>
      <c r="P2418">
        <v>31.164153345481111</v>
      </c>
    </row>
    <row r="2419" spans="1:16" x14ac:dyDescent="0.25">
      <c r="A2419" t="s">
        <v>2331</v>
      </c>
      <c r="I2419">
        <v>16.46110953550194</v>
      </c>
      <c r="J2419">
        <v>18.095220156379771</v>
      </c>
      <c r="K2419">
        <v>19.888525533955811</v>
      </c>
      <c r="L2419">
        <v>21.857100463597959</v>
      </c>
      <c r="M2419">
        <v>24.013748798584452</v>
      </c>
      <c r="N2419">
        <v>26.37053657977528</v>
      </c>
      <c r="O2419">
        <v>28.521284093826331</v>
      </c>
      <c r="P2419">
        <v>31.164128437583191</v>
      </c>
    </row>
    <row r="2420" spans="1:16" x14ac:dyDescent="0.25">
      <c r="A2420" t="s">
        <v>2332</v>
      </c>
      <c r="B2420">
        <v>8.1549518160121037E-4</v>
      </c>
      <c r="C2420">
        <v>1.6697828564541731E-3</v>
      </c>
      <c r="D2420">
        <v>2.5646255794927551E-3</v>
      </c>
      <c r="E2420">
        <v>3.690035552275974E-3</v>
      </c>
      <c r="F2420">
        <v>4.8689381718931548E-3</v>
      </c>
      <c r="G2420">
        <v>6.1037658227838599E-3</v>
      </c>
      <c r="H2420">
        <v>7.3970543100247751E-3</v>
      </c>
      <c r="I2420">
        <v>8.7514470093206734E-3</v>
      </c>
      <c r="J2420">
        <v>1.019269201458674E-2</v>
      </c>
      <c r="K2420">
        <v>1.146919747798195E-2</v>
      </c>
      <c r="L2420">
        <v>1.314866423074088E-2</v>
      </c>
      <c r="M2420">
        <v>1.4682841211783759E-2</v>
      </c>
      <c r="N2420">
        <v>1.2795863590949469E-2</v>
      </c>
      <c r="O2420">
        <v>1.058815529141811E-2</v>
      </c>
      <c r="P2420">
        <v>2.1443027015259141E-2</v>
      </c>
    </row>
    <row r="2421" spans="1:16" x14ac:dyDescent="0.25">
      <c r="A2421" t="s">
        <v>2333</v>
      </c>
      <c r="I2421">
        <v>16.461110763961919</v>
      </c>
      <c r="J2421">
        <v>18.095221676772159</v>
      </c>
      <c r="K2421">
        <v>19.888527472221661</v>
      </c>
      <c r="L2421">
        <v>21.857102876650401</v>
      </c>
      <c r="M2421">
        <v>24.013751820573461</v>
      </c>
      <c r="N2421">
        <v>26.370540401509381</v>
      </c>
      <c r="O2421">
        <v>28.521315462213661</v>
      </c>
      <c r="P2421">
        <v>31.16416350346465</v>
      </c>
    </row>
    <row r="2422" spans="1:16" x14ac:dyDescent="0.25">
      <c r="A2422" t="s">
        <v>2334</v>
      </c>
      <c r="I2422">
        <v>1.702502034836701</v>
      </c>
      <c r="J2422">
        <v>1.87094308407179</v>
      </c>
      <c r="K2422">
        <v>2.0554473295903439</v>
      </c>
      <c r="L2422">
        <v>2.2579072025805851</v>
      </c>
      <c r="M2422">
        <v>2.467236026786209</v>
      </c>
      <c r="N2422">
        <v>2.698702508347401</v>
      </c>
      <c r="O2422">
        <v>2.9385912186814682</v>
      </c>
      <c r="P2422">
        <v>3.1596311381259241</v>
      </c>
    </row>
    <row r="2423" spans="1:16" x14ac:dyDescent="0.25">
      <c r="A2423" t="s">
        <v>2335</v>
      </c>
      <c r="B2423">
        <v>4.4328741584258622E-4</v>
      </c>
      <c r="C2423">
        <v>9.0410699636375323E-4</v>
      </c>
      <c r="D2423">
        <v>1.553440848455338E-3</v>
      </c>
      <c r="E2423">
        <v>2.229585405119733E-3</v>
      </c>
      <c r="F2423">
        <v>2.9337562623571551E-3</v>
      </c>
      <c r="G2423">
        <v>3.6672005695543952E-3</v>
      </c>
      <c r="H2423">
        <v>4.4312137034858501E-3</v>
      </c>
      <c r="I2423">
        <v>5.4427397833371766E-3</v>
      </c>
      <c r="J2423">
        <v>6.3195615516714668E-3</v>
      </c>
      <c r="K2423">
        <v>6.9469904848399513E-3</v>
      </c>
      <c r="L2423">
        <v>5.7170777148232207E-3</v>
      </c>
      <c r="M2423">
        <v>3.132495595839971E-3</v>
      </c>
      <c r="N2423">
        <v>3.513321438799435E-3</v>
      </c>
      <c r="O2423">
        <v>4.867871299958566E-3</v>
      </c>
      <c r="P2423">
        <v>1.174294797696428E-2</v>
      </c>
    </row>
    <row r="2424" spans="1:16" x14ac:dyDescent="0.25">
      <c r="A2424" t="s">
        <v>2336</v>
      </c>
      <c r="B2424">
        <v>7.4330368111164037E-3</v>
      </c>
      <c r="C2424">
        <v>1.6030419667608781E-2</v>
      </c>
      <c r="D2424">
        <v>2.645242809280449E-2</v>
      </c>
      <c r="E2424">
        <v>4.1587442229398502E-2</v>
      </c>
      <c r="F2424">
        <v>0.26637710447220309</v>
      </c>
      <c r="G2424">
        <v>0.27213690709579103</v>
      </c>
      <c r="H2424">
        <v>0.27462772554869758</v>
      </c>
      <c r="I2424">
        <v>0.27558569230813629</v>
      </c>
      <c r="J2424">
        <v>0.27634205308012377</v>
      </c>
      <c r="K2424">
        <v>0.25857358458191021</v>
      </c>
      <c r="L2424">
        <v>4.5395656896382057E-3</v>
      </c>
      <c r="M2424">
        <v>1.5460588080368771E-3</v>
      </c>
      <c r="N2424">
        <v>1.973121029658958E-3</v>
      </c>
      <c r="O2424">
        <v>3.253755075703876E-3</v>
      </c>
      <c r="P2424">
        <v>9.5550837431535099E-3</v>
      </c>
    </row>
    <row r="2425" spans="1:16" x14ac:dyDescent="0.25">
      <c r="A2425" t="s">
        <v>2337</v>
      </c>
      <c r="I2425">
        <v>18.75579202538227</v>
      </c>
      <c r="J2425">
        <v>20.615092556203049</v>
      </c>
      <c r="K2425">
        <v>22.649715065853211</v>
      </c>
      <c r="L2425">
        <v>24.828488092354679</v>
      </c>
      <c r="M2425">
        <v>27.136559655108432</v>
      </c>
      <c r="N2425">
        <v>29.67179338240053</v>
      </c>
      <c r="O2425">
        <v>32.207187321381937</v>
      </c>
      <c r="P2425">
        <v>34.762138067539148</v>
      </c>
    </row>
    <row r="2426" spans="1:16" x14ac:dyDescent="0.25">
      <c r="A2426" t="s">
        <v>2338</v>
      </c>
      <c r="B2426">
        <v>0.48935640376306311</v>
      </c>
      <c r="C2426">
        <v>0.48935640376306311</v>
      </c>
      <c r="D2426">
        <v>0.48935640376306311</v>
      </c>
      <c r="E2426">
        <v>0.48935640376306311</v>
      </c>
      <c r="F2426">
        <v>0.24467820188153161</v>
      </c>
      <c r="G2426">
        <v>0.24467820188153161</v>
      </c>
      <c r="H2426">
        <v>0.24467820188153161</v>
      </c>
      <c r="I2426">
        <v>0.24467820188153161</v>
      </c>
      <c r="J2426">
        <v>0.24467820188153161</v>
      </c>
    </row>
    <row r="2427" spans="1:16" x14ac:dyDescent="0.25">
      <c r="A2427" t="s">
        <v>2339</v>
      </c>
      <c r="I2427">
        <v>104.4438296027361</v>
      </c>
      <c r="J2427">
        <v>114.816168166604</v>
      </c>
      <c r="K2427">
        <v>126.1985298427541</v>
      </c>
      <c r="L2427">
        <v>138.6921491745035</v>
      </c>
      <c r="M2427">
        <v>152.37915193777701</v>
      </c>
      <c r="N2427">
        <v>167.33623798935369</v>
      </c>
      <c r="O2427">
        <v>180.96714622083741</v>
      </c>
      <c r="P2427">
        <v>197.735154222538</v>
      </c>
    </row>
    <row r="2428" spans="1:16" x14ac:dyDescent="0.25">
      <c r="A2428" t="s">
        <v>2340</v>
      </c>
      <c r="I2428">
        <v>104.4437960491822</v>
      </c>
      <c r="J2428">
        <v>114.8161268702187</v>
      </c>
      <c r="K2428">
        <v>126.19847735876959</v>
      </c>
      <c r="L2428">
        <v>138.69208370857979</v>
      </c>
      <c r="M2428">
        <v>152.37906965148699</v>
      </c>
      <c r="N2428">
        <v>167.33613344743091</v>
      </c>
      <c r="O2428">
        <v>180.96624475658541</v>
      </c>
      <c r="P2428">
        <v>197.73414677880771</v>
      </c>
    </row>
    <row r="2429" spans="1:16" x14ac:dyDescent="0.25">
      <c r="A2429" t="s">
        <v>2341</v>
      </c>
      <c r="B2429">
        <v>0.1562958863615351</v>
      </c>
      <c r="C2429">
        <v>0.25836866615146492</v>
      </c>
      <c r="D2429">
        <v>0.92853533419127365</v>
      </c>
      <c r="E2429">
        <v>1.19917533228726</v>
      </c>
      <c r="F2429">
        <v>1.4583736869305</v>
      </c>
      <c r="G2429">
        <v>1.5279510838933501</v>
      </c>
      <c r="H2429">
        <v>1.5731559807473241</v>
      </c>
      <c r="I2429">
        <v>1.5745870095636789</v>
      </c>
      <c r="J2429">
        <v>1.5760894988896661</v>
      </c>
      <c r="K2429">
        <v>1.577405558031687</v>
      </c>
      <c r="L2429">
        <v>1.5791282662400079</v>
      </c>
      <c r="M2429">
        <v>1.498278075995862</v>
      </c>
      <c r="N2429">
        <v>0.24637875013343791</v>
      </c>
      <c r="O2429">
        <v>1.0880571224834641E-2</v>
      </c>
      <c r="P2429">
        <v>2.24880918036508E-2</v>
      </c>
    </row>
    <row r="2430" spans="1:16" x14ac:dyDescent="0.25">
      <c r="A2430" t="s">
        <v>2342</v>
      </c>
      <c r="I2430">
        <v>104.4438432939092</v>
      </c>
      <c r="J2430">
        <v>114.8161850387901</v>
      </c>
      <c r="K2430">
        <v>126.1985512794333</v>
      </c>
      <c r="L2430">
        <v>138.69217592033439</v>
      </c>
      <c r="M2430">
        <v>152.3791855722146</v>
      </c>
      <c r="N2430">
        <v>167.33628075357689</v>
      </c>
      <c r="O2430">
        <v>180.967513549903</v>
      </c>
      <c r="P2430">
        <v>197.73556503110689</v>
      </c>
    </row>
    <row r="2431" spans="1:16" x14ac:dyDescent="0.25">
      <c r="A2431" t="s">
        <v>2343</v>
      </c>
      <c r="B2431">
        <v>3.3362113458948262</v>
      </c>
      <c r="C2431">
        <v>2.6689690767158609</v>
      </c>
      <c r="D2431">
        <v>2.6689690767158609</v>
      </c>
      <c r="E2431">
        <v>2.6689690767158609</v>
      </c>
      <c r="F2431">
        <v>2.6689690767158609</v>
      </c>
      <c r="G2431">
        <v>2.6689690767158609</v>
      </c>
      <c r="H2431">
        <v>2.0017268075368961</v>
      </c>
      <c r="I2431">
        <v>2.0017268075368961</v>
      </c>
      <c r="J2431">
        <v>2.0017268075368961</v>
      </c>
      <c r="K2431">
        <v>1.601381446029517</v>
      </c>
      <c r="L2431">
        <v>0.93413917685055137</v>
      </c>
      <c r="M2431">
        <v>0.26689690767158608</v>
      </c>
    </row>
    <row r="2432" spans="1:16" x14ac:dyDescent="0.25">
      <c r="A2432" t="s">
        <v>2344</v>
      </c>
      <c r="I2432">
        <v>10.803631491578731</v>
      </c>
      <c r="J2432">
        <v>11.873984538098689</v>
      </c>
      <c r="K2432">
        <v>13.04644876737458</v>
      </c>
      <c r="L2432">
        <v>14.332778414354101</v>
      </c>
      <c r="M2432">
        <v>15.66201237121277</v>
      </c>
      <c r="N2432">
        <v>17.132034819276921</v>
      </c>
      <c r="O2432">
        <v>18.655372099112359</v>
      </c>
      <c r="P2432">
        <v>20.0587539380812</v>
      </c>
    </row>
    <row r="2433" spans="1:16" x14ac:dyDescent="0.25">
      <c r="A2433" t="s">
        <v>2345</v>
      </c>
      <c r="B2433">
        <v>1.448582029587118E-2</v>
      </c>
      <c r="C2433">
        <v>2.855488351924242E-2</v>
      </c>
      <c r="D2433">
        <v>9.5429136397817638E-2</v>
      </c>
      <c r="E2433">
        <v>0.12560684030394831</v>
      </c>
      <c r="F2433">
        <v>0.15406996315053681</v>
      </c>
      <c r="G2433">
        <v>0.18453053527012919</v>
      </c>
      <c r="H2433">
        <v>0.21906755959509111</v>
      </c>
      <c r="I2433">
        <v>0.2202576070846704</v>
      </c>
      <c r="J2433">
        <v>0.22125876321829729</v>
      </c>
      <c r="K2433">
        <v>0.2191523041892218</v>
      </c>
      <c r="L2433">
        <v>0.1054188679330557</v>
      </c>
      <c r="M2433">
        <v>3.4049786931548871E-3</v>
      </c>
      <c r="N2433">
        <v>3.736021646990655E-3</v>
      </c>
      <c r="O2433">
        <v>5.1912803575258036E-3</v>
      </c>
      <c r="P2433">
        <v>1.305380793346342E-2</v>
      </c>
    </row>
    <row r="2434" spans="1:16" x14ac:dyDescent="0.25">
      <c r="A2434" t="s">
        <v>2346</v>
      </c>
      <c r="B2434">
        <v>0.2080416856643994</v>
      </c>
      <c r="C2434">
        <v>0.2080416856643994</v>
      </c>
      <c r="D2434">
        <v>0.1386944571095996</v>
      </c>
      <c r="E2434">
        <v>0.1386944571095996</v>
      </c>
      <c r="F2434">
        <v>0.1386944571095996</v>
      </c>
      <c r="G2434">
        <v>0.1386944571095996</v>
      </c>
      <c r="H2434">
        <v>0.1386944571095996</v>
      </c>
      <c r="I2434">
        <v>6.9347228554799786E-2</v>
      </c>
      <c r="J2434">
        <v>6.9347228554799786E-2</v>
      </c>
      <c r="K2434">
        <v>4.1608337132879869E-2</v>
      </c>
    </row>
    <row r="2435" spans="1:16" x14ac:dyDescent="0.25">
      <c r="A2435" t="s">
        <v>2347</v>
      </c>
      <c r="B2435">
        <v>5.0916162277470827E-4</v>
      </c>
      <c r="C2435">
        <v>1.0434500672584801E-3</v>
      </c>
      <c r="D2435">
        <v>1.6040837958904339E-3</v>
      </c>
      <c r="E2435">
        <v>2.1923381780560702E-3</v>
      </c>
      <c r="F2435">
        <v>2.8095479937953918E-3</v>
      </c>
      <c r="G2435">
        <v>3.6711378323471861E-3</v>
      </c>
      <c r="H2435">
        <v>4.5753105376399161E-3</v>
      </c>
      <c r="I2435">
        <v>5.5241413997054048E-3</v>
      </c>
      <c r="J2435">
        <v>6.2757086463616418E-3</v>
      </c>
      <c r="K2435">
        <v>5.7360968611480873E-3</v>
      </c>
      <c r="L2435">
        <v>2.9128056355581088E-3</v>
      </c>
      <c r="M2435">
        <v>1.544155791816115E-3</v>
      </c>
      <c r="N2435">
        <v>1.9715316825522711E-3</v>
      </c>
      <c r="O2435">
        <v>3.2507615290339638E-3</v>
      </c>
      <c r="P2435">
        <v>9.5321783258877236E-3</v>
      </c>
    </row>
    <row r="2436" spans="1:16" x14ac:dyDescent="0.25">
      <c r="A2436" t="s">
        <v>2348</v>
      </c>
      <c r="I2436">
        <v>6.4614671034715183</v>
      </c>
      <c r="J2436">
        <v>7.0999578950443452</v>
      </c>
      <c r="K2436">
        <v>7.7976459503645881</v>
      </c>
      <c r="L2436">
        <v>8.543862912970777</v>
      </c>
      <c r="M2436">
        <v>9.3337189776894327</v>
      </c>
      <c r="N2436">
        <v>10.20268265301787</v>
      </c>
      <c r="O2436">
        <v>11.072492877911181</v>
      </c>
      <c r="P2436">
        <v>11.953102665499079</v>
      </c>
    </row>
    <row r="2437" spans="1:16" x14ac:dyDescent="0.25">
      <c r="A2437" t="s">
        <v>2349</v>
      </c>
      <c r="I2437">
        <v>42.690579488546398</v>
      </c>
      <c r="J2437">
        <v>46.928552554556752</v>
      </c>
      <c r="K2437">
        <v>51.579388893060759</v>
      </c>
      <c r="L2437">
        <v>56.684772225982741</v>
      </c>
      <c r="M2437">
        <v>62.277905888906368</v>
      </c>
      <c r="N2437">
        <v>68.390077078073958</v>
      </c>
      <c r="O2437">
        <v>73.965760768943284</v>
      </c>
      <c r="P2437">
        <v>80.81953645378519</v>
      </c>
    </row>
    <row r="2438" spans="1:16" x14ac:dyDescent="0.25">
      <c r="A2438" t="s">
        <v>2350</v>
      </c>
      <c r="I2438">
        <v>42.69057361380348</v>
      </c>
      <c r="J2438">
        <v>46.928545286949479</v>
      </c>
      <c r="K2438">
        <v>51.579379631309763</v>
      </c>
      <c r="L2438">
        <v>56.684760698714598</v>
      </c>
      <c r="M2438">
        <v>62.277891456007623</v>
      </c>
      <c r="N2438">
        <v>68.390058829969306</v>
      </c>
      <c r="O2438">
        <v>73.965610397767463</v>
      </c>
      <c r="P2438">
        <v>80.819368404875505</v>
      </c>
    </row>
    <row r="2439" spans="1:16" x14ac:dyDescent="0.25">
      <c r="A2439" t="s">
        <v>2351</v>
      </c>
      <c r="B2439">
        <v>8.3729919196350055E-4</v>
      </c>
      <c r="C2439">
        <v>1.7156368852913411E-3</v>
      </c>
      <c r="D2439">
        <v>2.636978983599195E-3</v>
      </c>
      <c r="E2439">
        <v>3.795844386822087E-3</v>
      </c>
      <c r="F2439">
        <v>5.0114361895946232E-3</v>
      </c>
      <c r="G2439">
        <v>6.2864678391612297E-3</v>
      </c>
      <c r="H2439">
        <v>7.6237769581027253E-3</v>
      </c>
      <c r="I2439">
        <v>9.0263306093816623E-3</v>
      </c>
      <c r="J2439">
        <v>1.050624172953662E-2</v>
      </c>
      <c r="K2439">
        <v>1.180834121226574E-2</v>
      </c>
      <c r="L2439">
        <v>1.351684169659584E-2</v>
      </c>
      <c r="M2439">
        <v>1.507237773265163E-2</v>
      </c>
      <c r="N2439">
        <v>1.309757794201344E-2</v>
      </c>
      <c r="O2439">
        <v>1.0786854370948449E-2</v>
      </c>
      <c r="P2439">
        <v>2.2149138417906031E-2</v>
      </c>
    </row>
    <row r="2440" spans="1:16" x14ac:dyDescent="0.25">
      <c r="A2440" t="s">
        <v>2352</v>
      </c>
      <c r="I2440">
        <v>42.690581882820368</v>
      </c>
      <c r="J2440">
        <v>46.928555517454988</v>
      </c>
      <c r="K2440">
        <v>51.579392669686989</v>
      </c>
      <c r="L2440">
        <v>56.684776928272612</v>
      </c>
      <c r="M2440">
        <v>62.277911779534932</v>
      </c>
      <c r="N2440">
        <v>68.390084531517928</v>
      </c>
      <c r="O2440">
        <v>73.965822041670634</v>
      </c>
      <c r="P2440">
        <v>80.819604979356839</v>
      </c>
    </row>
    <row r="2441" spans="1:16" x14ac:dyDescent="0.25">
      <c r="A2441" t="s">
        <v>2353</v>
      </c>
      <c r="I2441">
        <v>4.1928055961864006</v>
      </c>
      <c r="J2441">
        <v>4.6076489912859033</v>
      </c>
      <c r="K2441">
        <v>5.0620569146726107</v>
      </c>
      <c r="L2441">
        <v>5.5606900645814941</v>
      </c>
      <c r="M2441">
        <v>6.0762220091431018</v>
      </c>
      <c r="N2441">
        <v>6.6462839055402547</v>
      </c>
      <c r="O2441">
        <v>7.2370884134706843</v>
      </c>
      <c r="P2441">
        <v>7.7814890868217406</v>
      </c>
    </row>
    <row r="2442" spans="1:16" x14ac:dyDescent="0.25">
      <c r="A2442" t="s">
        <v>2354</v>
      </c>
      <c r="B2442">
        <v>4.806826516446495E-4</v>
      </c>
      <c r="C2442">
        <v>9.8261892545577992E-4</v>
      </c>
      <c r="D2442">
        <v>1.6835588631157711E-3</v>
      </c>
      <c r="E2442">
        <v>2.4163938517244312E-3</v>
      </c>
      <c r="F2442">
        <v>3.182490752682289E-3</v>
      </c>
      <c r="G2442">
        <v>3.9832691783728939E-3</v>
      </c>
      <c r="H2442">
        <v>4.820205175050293E-3</v>
      </c>
      <c r="I2442">
        <v>5.9177428733087588E-3</v>
      </c>
      <c r="J2442">
        <v>6.8588613140643179E-3</v>
      </c>
      <c r="K2442">
        <v>7.520193850553844E-3</v>
      </c>
      <c r="L2442">
        <v>6.1462596130311097E-3</v>
      </c>
      <c r="M2442">
        <v>3.2852718791843909E-3</v>
      </c>
      <c r="N2442">
        <v>3.6500749402865779E-3</v>
      </c>
      <c r="O2442">
        <v>5.0712004856364318E-3</v>
      </c>
      <c r="P2442">
        <v>1.253137698525378E-2</v>
      </c>
    </row>
    <row r="2443" spans="1:16" x14ac:dyDescent="0.25">
      <c r="A2443" t="s">
        <v>2355</v>
      </c>
      <c r="B2443">
        <v>9.0316775928563752E-3</v>
      </c>
      <c r="C2443">
        <v>2.0241598151303639E-2</v>
      </c>
      <c r="D2443">
        <v>3.4424983469072183E-2</v>
      </c>
      <c r="E2443">
        <v>5.5681864183218098E-2</v>
      </c>
      <c r="F2443">
        <v>0.68105513312705246</v>
      </c>
      <c r="G2443">
        <v>0.69139974921332314</v>
      </c>
      <c r="H2443">
        <v>0.69669721157617459</v>
      </c>
      <c r="I2443">
        <v>0.69765526815574019</v>
      </c>
      <c r="J2443">
        <v>0.69841169168546491</v>
      </c>
      <c r="K2443">
        <v>0.6750678983041779</v>
      </c>
      <c r="L2443">
        <v>6.5793810131009539E-3</v>
      </c>
      <c r="M2443">
        <v>1.5461994630251901E-3</v>
      </c>
      <c r="N2443">
        <v>1.9733531365896321E-3</v>
      </c>
      <c r="O2443">
        <v>3.254496375372758E-3</v>
      </c>
      <c r="P2443">
        <v>9.5628207806042198E-3</v>
      </c>
    </row>
    <row r="2444" spans="1:16" x14ac:dyDescent="0.25">
      <c r="A2444" t="s">
        <v>2356</v>
      </c>
      <c r="I2444">
        <v>48.536455588852007</v>
      </c>
      <c r="J2444">
        <v>53.347917098762267</v>
      </c>
      <c r="K2444">
        <v>58.612970189835309</v>
      </c>
      <c r="L2444">
        <v>64.250331497649412</v>
      </c>
      <c r="M2444">
        <v>70.221261932275851</v>
      </c>
      <c r="N2444">
        <v>76.780591978806683</v>
      </c>
      <c r="O2444">
        <v>83.339439612820826</v>
      </c>
      <c r="P2444">
        <v>89.952125569634944</v>
      </c>
    </row>
    <row r="2445" spans="1:16" x14ac:dyDescent="0.25">
      <c r="A2445" t="s">
        <v>2357</v>
      </c>
      <c r="B2445">
        <v>1.284197069434118</v>
      </c>
      <c r="C2445">
        <v>1.284197069434118</v>
      </c>
      <c r="D2445">
        <v>1.284197069434118</v>
      </c>
      <c r="E2445">
        <v>1.284197069434118</v>
      </c>
      <c r="F2445">
        <v>0.6420985347170588</v>
      </c>
      <c r="G2445">
        <v>0.6420985347170588</v>
      </c>
      <c r="H2445">
        <v>0.6420985347170588</v>
      </c>
      <c r="I2445">
        <v>0.6420985347170588</v>
      </c>
      <c r="J2445">
        <v>0.6420985347170588</v>
      </c>
    </row>
    <row r="2446" spans="1:16" x14ac:dyDescent="0.25">
      <c r="A2446" t="s">
        <v>2358</v>
      </c>
      <c r="I2446">
        <v>320.51480265553272</v>
      </c>
      <c r="J2446">
        <v>352.34433086724601</v>
      </c>
      <c r="K2446">
        <v>387.27287350588159</v>
      </c>
      <c r="L2446">
        <v>425.61144242890941</v>
      </c>
      <c r="M2446">
        <v>467.61170418266988</v>
      </c>
      <c r="N2446">
        <v>513.50873558357159</v>
      </c>
      <c r="O2446">
        <v>555.19831304585591</v>
      </c>
      <c r="P2446">
        <v>606.63809186422191</v>
      </c>
    </row>
    <row r="2447" spans="1:16" x14ac:dyDescent="0.25">
      <c r="A2447" t="s">
        <v>2359</v>
      </c>
      <c r="I2447">
        <v>320.51447945390191</v>
      </c>
      <c r="J2447">
        <v>352.34393371273347</v>
      </c>
      <c r="K2447">
        <v>387.2723695620507</v>
      </c>
      <c r="L2447">
        <v>425.61081472829028</v>
      </c>
      <c r="M2447">
        <v>467.61091633650079</v>
      </c>
      <c r="N2447">
        <v>513.50773611458249</v>
      </c>
      <c r="O2447">
        <v>555.18957393119695</v>
      </c>
      <c r="P2447">
        <v>606.62833098573515</v>
      </c>
    </row>
    <row r="2448" spans="1:16" x14ac:dyDescent="0.25">
      <c r="A2448" t="s">
        <v>2360</v>
      </c>
      <c r="B2448">
        <v>0.66325318711441894</v>
      </c>
      <c r="C2448">
        <v>1.083831048598076</v>
      </c>
      <c r="D2448">
        <v>4.7110065036366038</v>
      </c>
      <c r="E2448">
        <v>5.3399954429624721</v>
      </c>
      <c r="F2448">
        <v>6.0942254560195357</v>
      </c>
      <c r="G2448">
        <v>6.2063050855391397</v>
      </c>
      <c r="H2448">
        <v>6.297415367994649</v>
      </c>
      <c r="I2448">
        <v>6.2988480291901388</v>
      </c>
      <c r="J2448">
        <v>6.3003522933917848</v>
      </c>
      <c r="K2448">
        <v>6.301669895712747</v>
      </c>
      <c r="L2448">
        <v>6.3033957922970494</v>
      </c>
      <c r="M2448">
        <v>5.956066415172276</v>
      </c>
      <c r="N2448">
        <v>0.57830689351198417</v>
      </c>
      <c r="O2448">
        <v>1.091012968130145E-2</v>
      </c>
      <c r="P2448">
        <v>2.265570882404434E-2</v>
      </c>
    </row>
    <row r="2449" spans="1:16" x14ac:dyDescent="0.25">
      <c r="A2449" t="s">
        <v>2361</v>
      </c>
      <c r="I2449">
        <v>320.51493445476819</v>
      </c>
      <c r="J2449">
        <v>352.3444930294375</v>
      </c>
      <c r="K2449">
        <v>387.27307922476842</v>
      </c>
      <c r="L2449">
        <v>425.6116987435239</v>
      </c>
      <c r="M2449">
        <v>467.61202606337451</v>
      </c>
      <c r="N2449">
        <v>513.50914425454073</v>
      </c>
      <c r="O2449">
        <v>555.20187135288461</v>
      </c>
      <c r="P2449">
        <v>606.64206905217372</v>
      </c>
    </row>
    <row r="2450" spans="1:16" x14ac:dyDescent="0.25">
      <c r="A2450" t="s">
        <v>2362</v>
      </c>
      <c r="B2450">
        <v>13.929393601848959</v>
      </c>
      <c r="C2450">
        <v>11.14351488147917</v>
      </c>
      <c r="D2450">
        <v>11.14351488147917</v>
      </c>
      <c r="E2450">
        <v>11.14351488147917</v>
      </c>
      <c r="F2450">
        <v>11.14351488147917</v>
      </c>
      <c r="G2450">
        <v>11.14351488147917</v>
      </c>
      <c r="H2450">
        <v>8.3576361611093759</v>
      </c>
      <c r="I2450">
        <v>8.3576361611093759</v>
      </c>
      <c r="J2450">
        <v>8.3576361611093759</v>
      </c>
      <c r="K2450">
        <v>6.6861089288875011</v>
      </c>
      <c r="L2450">
        <v>3.900230208517709</v>
      </c>
      <c r="M2450">
        <v>1.1143514881479171</v>
      </c>
    </row>
    <row r="2451" spans="1:16" x14ac:dyDescent="0.25">
      <c r="A2451" t="s">
        <v>2363</v>
      </c>
      <c r="I2451">
        <v>31.4830478838429</v>
      </c>
      <c r="J2451">
        <v>34.602143492574498</v>
      </c>
      <c r="K2451">
        <v>38.018782660389839</v>
      </c>
      <c r="L2451">
        <v>41.767234217917547</v>
      </c>
      <c r="M2451">
        <v>45.640164331668402</v>
      </c>
      <c r="N2451">
        <v>49.92360345866242</v>
      </c>
      <c r="O2451">
        <v>54.362155882139227</v>
      </c>
      <c r="P2451">
        <v>58.451184701199153</v>
      </c>
    </row>
    <row r="2452" spans="1:16" x14ac:dyDescent="0.25">
      <c r="A2452" t="s">
        <v>2364</v>
      </c>
      <c r="B2452">
        <v>2.1161493847231559E-2</v>
      </c>
      <c r="C2452">
        <v>4.2020006827993242E-2</v>
      </c>
      <c r="D2452">
        <v>0.26625111383049399</v>
      </c>
      <c r="E2452">
        <v>0.32453264424844608</v>
      </c>
      <c r="F2452">
        <v>0.3766141430471957</v>
      </c>
      <c r="G2452">
        <v>0.44545204463540589</v>
      </c>
      <c r="H2452">
        <v>0.59236748816693074</v>
      </c>
      <c r="I2452">
        <v>0.59356129077118558</v>
      </c>
      <c r="J2452">
        <v>0.59456562921139655</v>
      </c>
      <c r="K2452">
        <v>0.59112637788157829</v>
      </c>
      <c r="L2452">
        <v>0.30539629161758469</v>
      </c>
      <c r="M2452">
        <v>3.418423808154021E-3</v>
      </c>
      <c r="N2452">
        <v>3.7575829725204589E-3</v>
      </c>
      <c r="O2452">
        <v>5.2335824856755333E-3</v>
      </c>
      <c r="P2452">
        <v>1.3330796239037339E-2</v>
      </c>
    </row>
    <row r="2453" spans="1:16" x14ac:dyDescent="0.25">
      <c r="A2453" t="s">
        <v>2365</v>
      </c>
      <c r="B2453">
        <v>0.61529015128000353</v>
      </c>
      <c r="C2453">
        <v>0.61529015128000353</v>
      </c>
      <c r="D2453">
        <v>0.41019343418666898</v>
      </c>
      <c r="E2453">
        <v>0.41019343418666898</v>
      </c>
      <c r="F2453">
        <v>0.41019343418666898</v>
      </c>
      <c r="G2453">
        <v>0.41019343418666898</v>
      </c>
      <c r="H2453">
        <v>0.41019343418666898</v>
      </c>
      <c r="I2453">
        <v>0.20509671709333449</v>
      </c>
      <c r="J2453">
        <v>0.20509671709333449</v>
      </c>
      <c r="K2453">
        <v>0.12305803025600071</v>
      </c>
    </row>
    <row r="2454" spans="1:16" x14ac:dyDescent="0.25">
      <c r="A2454" t="s">
        <v>2366</v>
      </c>
      <c r="B2454">
        <v>4.8945181333918226E-4</v>
      </c>
      <c r="C2454">
        <v>1.0014176142635839E-3</v>
      </c>
      <c r="D2454">
        <v>1.5369136102972129E-3</v>
      </c>
      <c r="E2454">
        <v>2.096987329741045E-3</v>
      </c>
      <c r="F2454">
        <v>2.6827243615323371E-3</v>
      </c>
      <c r="G2454">
        <v>3.5022483292020778E-3</v>
      </c>
      <c r="H2454">
        <v>4.3603913327932703E-3</v>
      </c>
      <c r="I2454">
        <v>5.2588920562292142E-3</v>
      </c>
      <c r="J2454">
        <v>5.9856760162896542E-3</v>
      </c>
      <c r="K2454">
        <v>5.4808842201311461E-3</v>
      </c>
      <c r="L2454">
        <v>2.8207508416212201E-3</v>
      </c>
      <c r="M2454">
        <v>1.5357923657939E-3</v>
      </c>
      <c r="N2454">
        <v>1.9647915991380469E-3</v>
      </c>
      <c r="O2454">
        <v>3.237061533893935E-3</v>
      </c>
      <c r="P2454">
        <v>9.4243262349021622E-3</v>
      </c>
    </row>
    <row r="2455" spans="1:16" x14ac:dyDescent="0.25">
      <c r="A2455" t="s">
        <v>2367</v>
      </c>
      <c r="I2455">
        <v>1.630919844557466</v>
      </c>
      <c r="J2455">
        <v>1.7919990995415449</v>
      </c>
      <c r="K2455">
        <v>1.9679696671242941</v>
      </c>
      <c r="L2455">
        <v>2.156181429944529</v>
      </c>
      <c r="M2455">
        <v>2.3553651530738771</v>
      </c>
      <c r="N2455">
        <v>2.5745162047182508</v>
      </c>
      <c r="O2455">
        <v>2.7938429651102639</v>
      </c>
      <c r="P2455">
        <v>3.0159001035003108</v>
      </c>
    </row>
    <row r="2456" spans="1:16" x14ac:dyDescent="0.25">
      <c r="A2456" t="s">
        <v>2368</v>
      </c>
      <c r="I2456">
        <v>16.20950723873796</v>
      </c>
      <c r="J2456">
        <v>17.818644575101299</v>
      </c>
      <c r="K2456">
        <v>19.584543891094601</v>
      </c>
      <c r="L2456">
        <v>21.52304126778585</v>
      </c>
      <c r="M2456">
        <v>23.646754254773981</v>
      </c>
      <c r="N2456">
        <v>25.967576409833871</v>
      </c>
      <c r="O2456">
        <v>28.08572280292216</v>
      </c>
      <c r="P2456">
        <v>30.68851242098517</v>
      </c>
    </row>
    <row r="2457" spans="1:16" x14ac:dyDescent="0.25">
      <c r="A2457" t="s">
        <v>2369</v>
      </c>
      <c r="I2457">
        <v>16.209506393009661</v>
      </c>
      <c r="J2457">
        <v>17.81864352844423</v>
      </c>
      <c r="K2457">
        <v>19.584542556754968</v>
      </c>
      <c r="L2457">
        <v>21.52303960675</v>
      </c>
      <c r="M2457">
        <v>23.646752175005009</v>
      </c>
      <c r="N2457">
        <v>25.967573780481668</v>
      </c>
      <c r="O2457">
        <v>28.085701211529489</v>
      </c>
      <c r="P2457">
        <v>30.688488287807981</v>
      </c>
    </row>
    <row r="2458" spans="1:16" x14ac:dyDescent="0.25">
      <c r="A2458" t="s">
        <v>2370</v>
      </c>
      <c r="B2458">
        <v>8.1203021838256208E-4</v>
      </c>
      <c r="C2458">
        <v>1.6625599549108549E-3</v>
      </c>
      <c r="D2458">
        <v>2.5533302813301622E-3</v>
      </c>
      <c r="E2458">
        <v>3.6738080320294769E-3</v>
      </c>
      <c r="F2458">
        <v>4.8473980649233984E-3</v>
      </c>
      <c r="G2458">
        <v>6.0765071817363526E-3</v>
      </c>
      <c r="H2458">
        <v>7.3636442134046723E-3</v>
      </c>
      <c r="I2458">
        <v>8.711424124059999E-3</v>
      </c>
      <c r="J2458">
        <v>1.014779321947031E-2</v>
      </c>
      <c r="K2458">
        <v>1.1421360263195211E-2</v>
      </c>
      <c r="L2458">
        <v>1.3098971284365111E-2</v>
      </c>
      <c r="M2458">
        <v>1.463452926271794E-2</v>
      </c>
      <c r="N2458">
        <v>1.2767362531033589E-2</v>
      </c>
      <c r="O2458">
        <v>1.0584734121280529E-2</v>
      </c>
      <c r="P2458">
        <v>2.145852725716102E-2</v>
      </c>
    </row>
    <row r="2459" spans="1:16" x14ac:dyDescent="0.25">
      <c r="A2459" t="s">
        <v>2371</v>
      </c>
      <c r="I2459">
        <v>16.209507583482861</v>
      </c>
      <c r="J2459">
        <v>17.818645001893511</v>
      </c>
      <c r="K2459">
        <v>19.584544435305819</v>
      </c>
      <c r="L2459">
        <v>21.523041945536601</v>
      </c>
      <c r="M2459">
        <v>23.646755103860269</v>
      </c>
      <c r="N2459">
        <v>25.967577484194731</v>
      </c>
      <c r="O2459">
        <v>28.08573160296109</v>
      </c>
      <c r="P2459">
        <v>30.688522264959872</v>
      </c>
    </row>
    <row r="2460" spans="1:16" x14ac:dyDescent="0.25">
      <c r="A2460" t="s">
        <v>2372</v>
      </c>
      <c r="I2460">
        <v>0.59470225898031193</v>
      </c>
      <c r="J2460">
        <v>0.65353632154815533</v>
      </c>
      <c r="K2460">
        <v>0.71798019876161412</v>
      </c>
      <c r="L2460">
        <v>0.7886944819851367</v>
      </c>
      <c r="M2460">
        <v>0.86180919112972676</v>
      </c>
      <c r="N2460">
        <v>0.9426540583236882</v>
      </c>
      <c r="O2460">
        <v>1.0264373623579259</v>
      </c>
      <c r="P2460">
        <v>1.103625537741856</v>
      </c>
    </row>
    <row r="2461" spans="1:16" x14ac:dyDescent="0.25">
      <c r="A2461" t="s">
        <v>2373</v>
      </c>
      <c r="B2461">
        <v>3.8596809163054608E-4</v>
      </c>
      <c r="C2461">
        <v>7.8586293458706141E-4</v>
      </c>
      <c r="D2461">
        <v>1.3634652874274279E-3</v>
      </c>
      <c r="E2461">
        <v>1.9599734689474649E-3</v>
      </c>
      <c r="F2461">
        <v>2.577489229497406E-3</v>
      </c>
      <c r="G2461">
        <v>3.2178218026421238E-3</v>
      </c>
      <c r="H2461">
        <v>3.882640918492223E-3</v>
      </c>
      <c r="I2461">
        <v>4.7822053071792008E-3</v>
      </c>
      <c r="J2461">
        <v>5.5631893029112704E-3</v>
      </c>
      <c r="K2461">
        <v>6.1297970483176201E-3</v>
      </c>
      <c r="L2461">
        <v>5.0841712749460062E-3</v>
      </c>
      <c r="M2461">
        <v>2.8557551496163889E-3</v>
      </c>
      <c r="N2461">
        <v>3.233820186092814E-3</v>
      </c>
      <c r="O2461">
        <v>4.4648482099084799E-3</v>
      </c>
      <c r="P2461">
        <v>1.0538360675517529E-2</v>
      </c>
    </row>
    <row r="2462" spans="1:16" x14ac:dyDescent="0.25">
      <c r="A2462" t="s">
        <v>2374</v>
      </c>
      <c r="B2462">
        <v>5.9853957262274316E-3</v>
      </c>
      <c r="C2462">
        <v>1.2618520194180621E-2</v>
      </c>
      <c r="D2462">
        <v>2.0403639449032281E-2</v>
      </c>
      <c r="E2462">
        <v>3.1500876392340081E-2</v>
      </c>
      <c r="F2462">
        <v>0.12370279372159609</v>
      </c>
      <c r="G2462">
        <v>0.12674158472923031</v>
      </c>
      <c r="H2462">
        <v>0.1285280612708026</v>
      </c>
      <c r="I2462">
        <v>0.12948572816761511</v>
      </c>
      <c r="J2462">
        <v>0.13024188113632321</v>
      </c>
      <c r="K2462">
        <v>0.11667228005938431</v>
      </c>
      <c r="L2462">
        <v>3.7129904273185289E-3</v>
      </c>
      <c r="M2462">
        <v>1.5456172588191701E-3</v>
      </c>
      <c r="N2462">
        <v>1.9723942915919369E-3</v>
      </c>
      <c r="O2462">
        <v>3.25141273260829E-3</v>
      </c>
      <c r="P2462">
        <v>9.5308536713245105E-3</v>
      </c>
    </row>
    <row r="2463" spans="1:16" x14ac:dyDescent="0.25">
      <c r="A2463" t="s">
        <v>2375</v>
      </c>
      <c r="I2463">
        <v>6.4897231186335009</v>
      </c>
      <c r="J2463">
        <v>7.1330633642014254</v>
      </c>
      <c r="K2463">
        <v>7.8370705437200439</v>
      </c>
      <c r="L2463">
        <v>8.5909665261693746</v>
      </c>
      <c r="M2463">
        <v>9.3896256414105004</v>
      </c>
      <c r="N2463">
        <v>10.26684826146111</v>
      </c>
      <c r="O2463">
        <v>11.14408400658855</v>
      </c>
      <c r="P2463">
        <v>12.02779652922316</v>
      </c>
    </row>
    <row r="2464" spans="1:16" x14ac:dyDescent="0.25">
      <c r="A2464" t="s">
        <v>2376</v>
      </c>
      <c r="B2464">
        <v>0.22961658883101471</v>
      </c>
      <c r="C2464">
        <v>0.22961658883101471</v>
      </c>
      <c r="D2464">
        <v>0.22961658883101471</v>
      </c>
      <c r="E2464">
        <v>0.22961658883101471</v>
      </c>
      <c r="F2464">
        <v>0.1148082944155074</v>
      </c>
      <c r="G2464">
        <v>0.1148082944155074</v>
      </c>
      <c r="H2464">
        <v>0.1148082944155074</v>
      </c>
      <c r="I2464">
        <v>0.1148082944155074</v>
      </c>
      <c r="J2464">
        <v>0.1148082944155074</v>
      </c>
    </row>
    <row r="2465" spans="1:16" x14ac:dyDescent="0.25">
      <c r="A2465" t="s">
        <v>2377</v>
      </c>
      <c r="I2465">
        <v>64.464453288883007</v>
      </c>
      <c r="J2465">
        <v>70.866648971463519</v>
      </c>
      <c r="K2465">
        <v>77.892305115831604</v>
      </c>
      <c r="L2465">
        <v>85.603872765639807</v>
      </c>
      <c r="M2465">
        <v>94.052109709370555</v>
      </c>
      <c r="N2465">
        <v>103.2843972130779</v>
      </c>
      <c r="O2465">
        <v>111.7037701157776</v>
      </c>
      <c r="P2465">
        <v>122.0551642178207</v>
      </c>
    </row>
    <row r="2466" spans="1:16" x14ac:dyDescent="0.25">
      <c r="A2466" t="s">
        <v>2378</v>
      </c>
      <c r="I2466">
        <v>64.464440621308199</v>
      </c>
      <c r="J2466">
        <v>70.866633379385448</v>
      </c>
      <c r="K2466">
        <v>77.892285298629986</v>
      </c>
      <c r="L2466">
        <v>85.603848037945198</v>
      </c>
      <c r="M2466">
        <v>94.052078613332753</v>
      </c>
      <c r="N2466">
        <v>103.28435768234689</v>
      </c>
      <c r="O2466">
        <v>111.7034289631072</v>
      </c>
      <c r="P2466">
        <v>122.05478288803261</v>
      </c>
    </row>
    <row r="2467" spans="1:16" x14ac:dyDescent="0.25">
      <c r="A2467" t="s">
        <v>2379</v>
      </c>
      <c r="B2467">
        <v>0.1700695479095235</v>
      </c>
      <c r="C2467">
        <v>0.27038951056553562</v>
      </c>
      <c r="D2467">
        <v>1.0028290622706151</v>
      </c>
      <c r="E2467">
        <v>1.298870274811339</v>
      </c>
      <c r="F2467">
        <v>1.595144535221279</v>
      </c>
      <c r="G2467">
        <v>1.6730310401012749</v>
      </c>
      <c r="H2467">
        <v>1.7266805751071701</v>
      </c>
      <c r="I2467">
        <v>1.728110248712369</v>
      </c>
      <c r="J2467">
        <v>1.7296112649022941</v>
      </c>
      <c r="K2467">
        <v>1.73092604226101</v>
      </c>
      <c r="L2467">
        <v>1.732646115278289</v>
      </c>
      <c r="M2467">
        <v>1.646633112340721</v>
      </c>
      <c r="N2467">
        <v>0.27801396660717148</v>
      </c>
      <c r="O2467">
        <v>1.085628611403563E-2</v>
      </c>
      <c r="P2467">
        <v>2.235840882844007E-2</v>
      </c>
    </row>
    <row r="2468" spans="1:16" x14ac:dyDescent="0.25">
      <c r="A2468" t="s">
        <v>2380</v>
      </c>
      <c r="I2468">
        <v>64.464458459411105</v>
      </c>
      <c r="J2468">
        <v>70.866655344468484</v>
      </c>
      <c r="K2468">
        <v>77.892313212834992</v>
      </c>
      <c r="L2468">
        <v>85.603882871698502</v>
      </c>
      <c r="M2468">
        <v>94.052122425038846</v>
      </c>
      <c r="N2468">
        <v>103.2844133913992</v>
      </c>
      <c r="O2468">
        <v>111.7039091632828</v>
      </c>
      <c r="P2468">
        <v>122.055319763215</v>
      </c>
    </row>
    <row r="2469" spans="1:16" x14ac:dyDescent="0.25">
      <c r="A2469" t="s">
        <v>2381</v>
      </c>
      <c r="B2469">
        <v>3.782751327195673</v>
      </c>
      <c r="C2469">
        <v>3.026201061756538</v>
      </c>
      <c r="D2469">
        <v>3.026201061756538</v>
      </c>
      <c r="E2469">
        <v>3.026201061756538</v>
      </c>
      <c r="F2469">
        <v>3.026201061756538</v>
      </c>
      <c r="G2469">
        <v>3.026201061756538</v>
      </c>
      <c r="H2469">
        <v>2.269650796317404</v>
      </c>
      <c r="I2469">
        <v>2.269650796317404</v>
      </c>
      <c r="J2469">
        <v>2.269650796317404</v>
      </c>
      <c r="K2469">
        <v>1.8157206370539229</v>
      </c>
      <c r="L2469">
        <v>1.059170371614788</v>
      </c>
      <c r="M2469">
        <v>0.30262010617565382</v>
      </c>
    </row>
    <row r="2470" spans="1:16" x14ac:dyDescent="0.25">
      <c r="A2470" t="s">
        <v>2382</v>
      </c>
      <c r="I2470">
        <v>2.3654067225764281</v>
      </c>
      <c r="J2470">
        <v>2.599750456158608</v>
      </c>
      <c r="K2470">
        <v>2.8564492377057409</v>
      </c>
      <c r="L2470">
        <v>3.13807590047039</v>
      </c>
      <c r="M2470">
        <v>3.4291095354539332</v>
      </c>
      <c r="N2470">
        <v>3.7509550395134919</v>
      </c>
      <c r="O2470">
        <v>4.0844705064906437</v>
      </c>
      <c r="P2470">
        <v>4.3916884275161152</v>
      </c>
    </row>
    <row r="2471" spans="1:16" x14ac:dyDescent="0.25">
      <c r="A2471" t="s">
        <v>2383</v>
      </c>
      <c r="B2471">
        <v>6.358370962948133E-3</v>
      </c>
      <c r="C2471">
        <v>1.230949306159052E-2</v>
      </c>
      <c r="D2471">
        <v>2.280885318748687E-2</v>
      </c>
      <c r="E2471">
        <v>3.029001162782222E-2</v>
      </c>
      <c r="F2471">
        <v>3.754274461265502E-2</v>
      </c>
      <c r="G2471">
        <v>4.4181241924333078E-2</v>
      </c>
      <c r="H2471">
        <v>5.021163439010419E-2</v>
      </c>
      <c r="I2471">
        <v>5.1381856798490999E-2</v>
      </c>
      <c r="J2471">
        <v>5.2366185763403357E-2</v>
      </c>
      <c r="K2471">
        <v>5.1872825434240211E-2</v>
      </c>
      <c r="L2471">
        <v>2.4705942186864401E-2</v>
      </c>
      <c r="M2471">
        <v>3.3373297090811692E-3</v>
      </c>
      <c r="N2471">
        <v>3.6330707271078522E-3</v>
      </c>
      <c r="O2471">
        <v>4.9992174639741892E-3</v>
      </c>
      <c r="P2471">
        <v>1.208037877216977E-2</v>
      </c>
    </row>
    <row r="2472" spans="1:16" x14ac:dyDescent="0.25">
      <c r="A2472" t="s">
        <v>2384</v>
      </c>
      <c r="B2472">
        <v>4.1655414428430439E-2</v>
      </c>
      <c r="C2472">
        <v>4.1655414428430439E-2</v>
      </c>
      <c r="D2472">
        <v>2.7770276285620291E-2</v>
      </c>
      <c r="E2472">
        <v>2.7770276285620291E-2</v>
      </c>
      <c r="F2472">
        <v>2.7770276285620291E-2</v>
      </c>
      <c r="G2472">
        <v>2.7770276285620291E-2</v>
      </c>
      <c r="H2472">
        <v>2.7770276285620291E-2</v>
      </c>
      <c r="I2472">
        <v>1.3885138142810151E-2</v>
      </c>
      <c r="J2472">
        <v>1.3885138142810151E-2</v>
      </c>
      <c r="K2472">
        <v>8.331082885686087E-3</v>
      </c>
    </row>
    <row r="2473" spans="1:16" x14ac:dyDescent="0.25">
      <c r="A2473" t="s">
        <v>2385</v>
      </c>
      <c r="B2473">
        <v>4.8649135954962209E-4</v>
      </c>
      <c r="C2473">
        <v>9.9513430063941002E-4</v>
      </c>
      <c r="D2473">
        <v>1.5269280872386281E-3</v>
      </c>
      <c r="E2473">
        <v>2.082900023462854E-3</v>
      </c>
      <c r="F2473">
        <v>2.6641136679068141E-3</v>
      </c>
      <c r="G2473">
        <v>3.477928727441609E-3</v>
      </c>
      <c r="H2473">
        <v>4.3298886380092839E-3</v>
      </c>
      <c r="I2473">
        <v>5.2216999842434686E-3</v>
      </c>
      <c r="J2473">
        <v>5.9448075620848091E-3</v>
      </c>
      <c r="K2473">
        <v>5.4451870883667529E-3</v>
      </c>
      <c r="L2473">
        <v>2.807964603899561E-3</v>
      </c>
      <c r="M2473">
        <v>1.534640678537859E-3</v>
      </c>
      <c r="N2473">
        <v>1.963897288735823E-3</v>
      </c>
      <c r="O2473">
        <v>3.2352658947753612E-3</v>
      </c>
      <c r="P2473">
        <v>9.4107803803296503E-3</v>
      </c>
    </row>
    <row r="2474" spans="1:16" x14ac:dyDescent="0.25">
      <c r="A2474" t="s">
        <v>2386</v>
      </c>
      <c r="I2474">
        <v>1.4862670764681789</v>
      </c>
      <c r="J2474">
        <v>1.633055181030985</v>
      </c>
      <c r="K2474">
        <v>1.793411403368679</v>
      </c>
      <c r="L2474">
        <v>1.9649252056546369</v>
      </c>
      <c r="M2474">
        <v>2.146438414128808</v>
      </c>
      <c r="N2474">
        <v>2.3461496484273732</v>
      </c>
      <c r="O2474">
        <v>2.546027971991673</v>
      </c>
      <c r="P2474">
        <v>2.7484050939584348</v>
      </c>
    </row>
    <row r="2475" spans="1:16" x14ac:dyDescent="0.25">
      <c r="A2475" t="s">
        <v>2387</v>
      </c>
      <c r="I2475">
        <v>9.8635442358011005</v>
      </c>
      <c r="J2475">
        <v>10.842689345227409</v>
      </c>
      <c r="K2475">
        <v>11.917219844063711</v>
      </c>
      <c r="L2475">
        <v>13.09677072961394</v>
      </c>
      <c r="M2475">
        <v>14.389012093534481</v>
      </c>
      <c r="N2475">
        <v>15.801173316802659</v>
      </c>
      <c r="O2475">
        <v>17.089998820032172</v>
      </c>
      <c r="P2475">
        <v>18.673564863361801</v>
      </c>
    </row>
    <row r="2476" spans="1:16" x14ac:dyDescent="0.25">
      <c r="A2476" t="s">
        <v>2388</v>
      </c>
      <c r="I2476">
        <v>9.86354392164594</v>
      </c>
      <c r="J2476">
        <v>10.84268895634378</v>
      </c>
      <c r="K2476">
        <v>11.917219348223179</v>
      </c>
      <c r="L2476">
        <v>13.09677011236864</v>
      </c>
      <c r="M2476">
        <v>14.38901132071244</v>
      </c>
      <c r="N2476">
        <v>15.80117233986666</v>
      </c>
      <c r="O2476">
        <v>17.089990820285632</v>
      </c>
      <c r="P2476">
        <v>18.67355592254718</v>
      </c>
    </row>
    <row r="2477" spans="1:16" x14ac:dyDescent="0.25">
      <c r="A2477" t="s">
        <v>2389</v>
      </c>
      <c r="B2477">
        <v>7.8886143322769707E-4</v>
      </c>
      <c r="C2477">
        <v>1.6140925136471349E-3</v>
      </c>
      <c r="D2477">
        <v>2.4772797013277231E-3</v>
      </c>
      <c r="E2477">
        <v>3.564354053252151E-3</v>
      </c>
      <c r="F2477">
        <v>4.7016821682882232E-3</v>
      </c>
      <c r="G2477">
        <v>5.891470226638381E-3</v>
      </c>
      <c r="H2477">
        <v>7.1360153190358783E-3</v>
      </c>
      <c r="I2477">
        <v>8.4377095553468569E-3</v>
      </c>
      <c r="J2477">
        <v>9.8360167777702245E-3</v>
      </c>
      <c r="K2477">
        <v>1.1083030529675041E-2</v>
      </c>
      <c r="L2477">
        <v>1.27300955647449E-2</v>
      </c>
      <c r="M2477">
        <v>1.4244160019848E-2</v>
      </c>
      <c r="N2477">
        <v>1.246667154903981E-2</v>
      </c>
      <c r="O2477">
        <v>1.038492886250119E-2</v>
      </c>
      <c r="P2477">
        <v>2.0836420197786119E-2</v>
      </c>
    </row>
    <row r="2478" spans="1:16" x14ac:dyDescent="0.25">
      <c r="A2478" t="s">
        <v>2390</v>
      </c>
      <c r="I2478">
        <v>9.8635443638467759</v>
      </c>
      <c r="J2478">
        <v>10.84268950378106</v>
      </c>
      <c r="K2478">
        <v>11.917220046261731</v>
      </c>
      <c r="L2478">
        <v>13.09677098141619</v>
      </c>
      <c r="M2478">
        <v>14.389012408960721</v>
      </c>
      <c r="N2478">
        <v>15.801173715836571</v>
      </c>
      <c r="O2478">
        <v>17.09000208012273</v>
      </c>
      <c r="P2478">
        <v>18.67356850957658</v>
      </c>
    </row>
    <row r="2479" spans="1:16" x14ac:dyDescent="0.25">
      <c r="A2479" t="s">
        <v>2391</v>
      </c>
      <c r="I2479">
        <v>0.79721317841775619</v>
      </c>
      <c r="J2479">
        <v>0.87608222564706761</v>
      </c>
      <c r="K2479">
        <v>0.96247151304481737</v>
      </c>
      <c r="L2479">
        <v>1.0572670196168039</v>
      </c>
      <c r="M2479">
        <v>1.1552817398689541</v>
      </c>
      <c r="N2479">
        <v>1.263660220390119</v>
      </c>
      <c r="O2479">
        <v>1.375980888173201</v>
      </c>
      <c r="P2479">
        <v>1.479469974029447</v>
      </c>
    </row>
    <row r="2480" spans="1:16" x14ac:dyDescent="0.25">
      <c r="A2480" t="s">
        <v>2392</v>
      </c>
      <c r="B2480">
        <v>3.9994555153289593E-4</v>
      </c>
      <c r="C2480">
        <v>8.1447455588655091E-4</v>
      </c>
      <c r="D2480">
        <v>1.409238398105311E-3</v>
      </c>
      <c r="E2480">
        <v>2.024948941975802E-3</v>
      </c>
      <c r="F2480">
        <v>2.6632955693687821E-3</v>
      </c>
      <c r="G2480">
        <v>3.3258432285773031E-3</v>
      </c>
      <c r="H2480">
        <v>4.0141109939948773E-3</v>
      </c>
      <c r="I2480">
        <v>4.9403134304315064E-3</v>
      </c>
      <c r="J2480">
        <v>5.7452699457262967E-3</v>
      </c>
      <c r="K2480">
        <v>6.3283465011401393E-3</v>
      </c>
      <c r="L2480">
        <v>5.2422576424748808E-3</v>
      </c>
      <c r="M2480">
        <v>2.9342924395555129E-3</v>
      </c>
      <c r="N2480">
        <v>3.3216310594775902E-3</v>
      </c>
      <c r="O2480">
        <v>4.5940102941477139E-3</v>
      </c>
      <c r="P2480">
        <v>1.089613165441361E-2</v>
      </c>
    </row>
    <row r="2481" spans="1:16" x14ac:dyDescent="0.25">
      <c r="A2481" t="s">
        <v>2393</v>
      </c>
      <c r="B2481">
        <v>8.9841586955226906E-3</v>
      </c>
      <c r="C2481">
        <v>1.9952032910360941E-2</v>
      </c>
      <c r="D2481">
        <v>3.3883222614235667E-2</v>
      </c>
      <c r="E2481">
        <v>5.5514024054439962E-2</v>
      </c>
      <c r="F2481">
        <v>0.87455468356089472</v>
      </c>
      <c r="G2481">
        <v>0.88251168423432247</v>
      </c>
      <c r="H2481">
        <v>0.88499403186131675</v>
      </c>
      <c r="I2481">
        <v>0.88595205367749053</v>
      </c>
      <c r="J2481">
        <v>0.88670845313991653</v>
      </c>
      <c r="K2481">
        <v>0.86357398382235095</v>
      </c>
      <c r="L2481">
        <v>4.9757377475710841E-3</v>
      </c>
      <c r="M2481">
        <v>1.5461465412266429E-3</v>
      </c>
      <c r="N2481">
        <v>1.9732656885892122E-3</v>
      </c>
      <c r="O2481">
        <v>3.2542176196061778E-3</v>
      </c>
      <c r="P2481">
        <v>9.5599087553667594E-3</v>
      </c>
    </row>
    <row r="2482" spans="1:16" x14ac:dyDescent="0.25">
      <c r="A2482" t="s">
        <v>2394</v>
      </c>
      <c r="I2482">
        <v>30.377960920155569</v>
      </c>
      <c r="J2482">
        <v>33.389362935564478</v>
      </c>
      <c r="K2482">
        <v>36.684702255257903</v>
      </c>
      <c r="L2482">
        <v>40.21334186505149</v>
      </c>
      <c r="M2482">
        <v>43.951113625035639</v>
      </c>
      <c r="N2482">
        <v>48.056940304366982</v>
      </c>
      <c r="O2482">
        <v>52.162760151945712</v>
      </c>
      <c r="P2482">
        <v>56.301004362415199</v>
      </c>
    </row>
    <row r="2483" spans="1:16" x14ac:dyDescent="0.25">
      <c r="A2483" t="s">
        <v>2395</v>
      </c>
      <c r="B2483">
        <v>1.682672892717862</v>
      </c>
      <c r="C2483">
        <v>1.682672892717862</v>
      </c>
      <c r="D2483">
        <v>1.682672892717862</v>
      </c>
      <c r="E2483">
        <v>1.682672892717862</v>
      </c>
      <c r="F2483">
        <v>0.8413364463589309</v>
      </c>
      <c r="G2483">
        <v>0.8413364463589309</v>
      </c>
      <c r="H2483">
        <v>0.8413364463589309</v>
      </c>
      <c r="I2483">
        <v>0.8413364463589309</v>
      </c>
      <c r="J2483">
        <v>0.8413364463589309</v>
      </c>
    </row>
    <row r="2484" spans="1:16" x14ac:dyDescent="0.25">
      <c r="A2484" t="s">
        <v>2396</v>
      </c>
      <c r="I2484">
        <v>201.48090222531951</v>
      </c>
      <c r="J2484">
        <v>221.4897203230156</v>
      </c>
      <c r="K2484">
        <v>243.44678822384881</v>
      </c>
      <c r="L2484">
        <v>267.54749956728148</v>
      </c>
      <c r="M2484">
        <v>293.95015712068238</v>
      </c>
      <c r="N2484">
        <v>322.80262082639302</v>
      </c>
      <c r="O2484">
        <v>349.05789066054308</v>
      </c>
      <c r="P2484">
        <v>381.39923687374159</v>
      </c>
    </row>
    <row r="2485" spans="1:16" x14ac:dyDescent="0.25">
      <c r="A2485" t="s">
        <v>2397</v>
      </c>
      <c r="I2485">
        <v>201.48077602910669</v>
      </c>
      <c r="J2485">
        <v>221.48956511354041</v>
      </c>
      <c r="K2485">
        <v>243.44659110254321</v>
      </c>
      <c r="L2485">
        <v>267.54725384531832</v>
      </c>
      <c r="M2485">
        <v>293.94984846638943</v>
      </c>
      <c r="N2485">
        <v>322.8022289576532</v>
      </c>
      <c r="O2485">
        <v>349.05449155635671</v>
      </c>
      <c r="P2485">
        <v>381.39543919091722</v>
      </c>
    </row>
    <row r="2486" spans="1:16" x14ac:dyDescent="0.25">
      <c r="A2486" t="s">
        <v>2398</v>
      </c>
      <c r="B2486">
        <v>0.39488219272144431</v>
      </c>
      <c r="C2486">
        <v>0.66478064545242233</v>
      </c>
      <c r="D2486">
        <v>2.5651721301579502</v>
      </c>
      <c r="E2486">
        <v>3.0525121190398048</v>
      </c>
      <c r="F2486">
        <v>3.5897664601725832</v>
      </c>
      <c r="G2486">
        <v>3.6861405110388992</v>
      </c>
      <c r="H2486">
        <v>3.7529139637861162</v>
      </c>
      <c r="I2486">
        <v>3.7543461633268982</v>
      </c>
      <c r="J2486">
        <v>3.755849924347876</v>
      </c>
      <c r="K2486">
        <v>3.7571670880462018</v>
      </c>
      <c r="L2486">
        <v>3.7588920680517872</v>
      </c>
      <c r="M2486">
        <v>3.549045597686042</v>
      </c>
      <c r="N2486">
        <v>0.43428825132155202</v>
      </c>
      <c r="O2486">
        <v>1.0901523048878529E-2</v>
      </c>
      <c r="P2486">
        <v>2.2605421759491581E-2</v>
      </c>
    </row>
    <row r="2487" spans="1:16" x14ac:dyDescent="0.25">
      <c r="A2487" t="s">
        <v>2399</v>
      </c>
      <c r="I2487">
        <v>201.4809537039055</v>
      </c>
      <c r="J2487">
        <v>221.4897837175603</v>
      </c>
      <c r="K2487">
        <v>243.44686871596161</v>
      </c>
      <c r="L2487">
        <v>267.54759993155562</v>
      </c>
      <c r="M2487">
        <v>293.95028325285148</v>
      </c>
      <c r="N2487">
        <v>322.80278108767828</v>
      </c>
      <c r="O2487">
        <v>349.05927523881502</v>
      </c>
      <c r="P2487">
        <v>381.40078490037132</v>
      </c>
    </row>
    <row r="2488" spans="1:16" x14ac:dyDescent="0.25">
      <c r="A2488" t="s">
        <v>2400</v>
      </c>
      <c r="B2488">
        <v>8.5969701521339825</v>
      </c>
      <c r="C2488">
        <v>6.877576121707186</v>
      </c>
      <c r="D2488">
        <v>6.877576121707186</v>
      </c>
      <c r="E2488">
        <v>6.877576121707186</v>
      </c>
      <c r="F2488">
        <v>6.877576121707186</v>
      </c>
      <c r="G2488">
        <v>6.877576121707186</v>
      </c>
      <c r="H2488">
        <v>5.1581820912803904</v>
      </c>
      <c r="I2488">
        <v>5.1581820912803904</v>
      </c>
      <c r="J2488">
        <v>5.1581820912803904</v>
      </c>
      <c r="K2488">
        <v>4.126545673024312</v>
      </c>
      <c r="L2488">
        <v>2.407151642597515</v>
      </c>
      <c r="M2488">
        <v>0.68775761217071862</v>
      </c>
    </row>
    <row r="2489" spans="1:16" x14ac:dyDescent="0.25">
      <c r="A2489" t="s">
        <v>2401</v>
      </c>
      <c r="I2489">
        <v>16.287346803009651</v>
      </c>
      <c r="J2489">
        <v>17.901002733796059</v>
      </c>
      <c r="K2489">
        <v>19.668595399929401</v>
      </c>
      <c r="L2489">
        <v>21.60783452876359</v>
      </c>
      <c r="M2489">
        <v>23.611671751764611</v>
      </c>
      <c r="N2489">
        <v>25.827786766045719</v>
      </c>
      <c r="O2489">
        <v>28.124237540013819</v>
      </c>
      <c r="P2489">
        <v>30.239834293482261</v>
      </c>
    </row>
    <row r="2490" spans="1:16" x14ac:dyDescent="0.25">
      <c r="A2490" t="s">
        <v>2402</v>
      </c>
      <c r="B2490">
        <v>1.646489831921075E-2</v>
      </c>
      <c r="C2490">
        <v>3.2554091813829608E-2</v>
      </c>
      <c r="D2490">
        <v>0.1402739114667004</v>
      </c>
      <c r="E2490">
        <v>0.18133727819162329</v>
      </c>
      <c r="F2490">
        <v>0.2138937407441224</v>
      </c>
      <c r="G2490">
        <v>0.2502727242203921</v>
      </c>
      <c r="H2490">
        <v>0.2950667069491707</v>
      </c>
      <c r="I2490">
        <v>0.29625870744058502</v>
      </c>
      <c r="J2490">
        <v>0.2972615144362426</v>
      </c>
      <c r="K2490">
        <v>0.29476044902503862</v>
      </c>
      <c r="L2490">
        <v>0.13539674848481631</v>
      </c>
      <c r="M2490">
        <v>3.4118165103725171E-3</v>
      </c>
      <c r="N2490">
        <v>3.7468687365081002E-3</v>
      </c>
      <c r="O2490">
        <v>5.2124429693548918E-3</v>
      </c>
      <c r="P2490">
        <v>1.318790881757039E-2</v>
      </c>
    </row>
    <row r="2491" spans="1:16" x14ac:dyDescent="0.25">
      <c r="A2491" t="s">
        <v>2403</v>
      </c>
      <c r="B2491">
        <v>0.31799187349989011</v>
      </c>
      <c r="C2491">
        <v>0.31799187349989011</v>
      </c>
      <c r="D2491">
        <v>0.2119945823332601</v>
      </c>
      <c r="E2491">
        <v>0.2119945823332601</v>
      </c>
      <c r="F2491">
        <v>0.2119945823332601</v>
      </c>
      <c r="G2491">
        <v>0.2119945823332601</v>
      </c>
      <c r="H2491">
        <v>0.2119945823332601</v>
      </c>
      <c r="I2491">
        <v>0.10599729116662999</v>
      </c>
      <c r="J2491">
        <v>0.10599729116662999</v>
      </c>
      <c r="K2491">
        <v>6.3598374699978019E-2</v>
      </c>
    </row>
    <row r="2492" spans="1:16" x14ac:dyDescent="0.25">
      <c r="A2492" t="s">
        <v>2404</v>
      </c>
      <c r="B2492">
        <v>10000000000</v>
      </c>
      <c r="C2492">
        <v>10000000000</v>
      </c>
      <c r="D2492">
        <v>10000000000</v>
      </c>
      <c r="E2492">
        <v>10000000000</v>
      </c>
      <c r="F2492">
        <v>10000000000</v>
      </c>
      <c r="G2492">
        <v>10000000000</v>
      </c>
      <c r="H2492">
        <v>10000000000</v>
      </c>
      <c r="I2492">
        <v>10000000000</v>
      </c>
      <c r="J2492">
        <v>10000000000</v>
      </c>
      <c r="K2492">
        <v>10000000000</v>
      </c>
      <c r="L2492">
        <v>10000000000</v>
      </c>
      <c r="M2492">
        <v>10000000000</v>
      </c>
      <c r="N2492">
        <v>10000000000</v>
      </c>
      <c r="O2492">
        <v>10000000000</v>
      </c>
      <c r="P2492">
        <v>10000000000</v>
      </c>
    </row>
    <row r="2493" spans="1:16" x14ac:dyDescent="0.25">
      <c r="A2493" t="s">
        <v>2405</v>
      </c>
      <c r="B2493">
        <v>10000000000</v>
      </c>
      <c r="C2493">
        <v>10000000000</v>
      </c>
      <c r="D2493">
        <v>10000000000</v>
      </c>
      <c r="E2493">
        <v>10000000000</v>
      </c>
      <c r="F2493">
        <v>10000000000</v>
      </c>
      <c r="G2493">
        <v>10000000000</v>
      </c>
      <c r="H2493">
        <v>10000000000</v>
      </c>
      <c r="I2493">
        <v>10000000000</v>
      </c>
      <c r="J2493">
        <v>10000000000</v>
      </c>
      <c r="K2493">
        <v>10000000000</v>
      </c>
      <c r="L2493">
        <v>10000000000</v>
      </c>
      <c r="M2493">
        <v>10000000000</v>
      </c>
      <c r="N2493">
        <v>10000000000</v>
      </c>
      <c r="O2493">
        <v>10000000000</v>
      </c>
      <c r="P2493">
        <v>10000000000</v>
      </c>
    </row>
    <row r="2494" spans="1:16" x14ac:dyDescent="0.25">
      <c r="A2494" t="s">
        <v>2406</v>
      </c>
      <c r="B2494">
        <v>10000000000</v>
      </c>
      <c r="C2494">
        <v>10000000000</v>
      </c>
      <c r="D2494">
        <v>10000000000</v>
      </c>
      <c r="E2494">
        <v>10000000000</v>
      </c>
      <c r="F2494">
        <v>10000000000</v>
      </c>
      <c r="G2494">
        <v>10000000000</v>
      </c>
      <c r="H2494">
        <v>10000000000</v>
      </c>
      <c r="I2494">
        <v>10000000000</v>
      </c>
      <c r="J2494">
        <v>10000000000</v>
      </c>
      <c r="K2494">
        <v>10000000000</v>
      </c>
      <c r="L2494">
        <v>10000000000</v>
      </c>
      <c r="M2494">
        <v>10000000000</v>
      </c>
      <c r="N2494">
        <v>10000000000</v>
      </c>
      <c r="O2494">
        <v>10000000000</v>
      </c>
      <c r="P2494">
        <v>10000000000</v>
      </c>
    </row>
    <row r="2495" spans="1:16" x14ac:dyDescent="0.25">
      <c r="A2495" t="s">
        <v>2407</v>
      </c>
      <c r="B2495">
        <v>10000000000</v>
      </c>
      <c r="C2495">
        <v>10000000000</v>
      </c>
      <c r="D2495">
        <v>10000000000</v>
      </c>
      <c r="E2495">
        <v>10000000000</v>
      </c>
      <c r="F2495">
        <v>10000000000</v>
      </c>
      <c r="G2495">
        <v>10000000000</v>
      </c>
      <c r="H2495">
        <v>10000000000</v>
      </c>
      <c r="I2495">
        <v>10000000000</v>
      </c>
      <c r="J2495">
        <v>10000000000</v>
      </c>
      <c r="K2495">
        <v>10000000000</v>
      </c>
      <c r="L2495">
        <v>10000000000</v>
      </c>
      <c r="M2495">
        <v>10000000000</v>
      </c>
      <c r="N2495">
        <v>10000000000</v>
      </c>
      <c r="O2495">
        <v>10000000000</v>
      </c>
      <c r="P2495">
        <v>10000000000</v>
      </c>
    </row>
    <row r="2496" spans="1:16" x14ac:dyDescent="0.25">
      <c r="A2496" t="s">
        <v>2408</v>
      </c>
      <c r="B2496">
        <v>10000000000</v>
      </c>
      <c r="C2496">
        <v>10000000000</v>
      </c>
      <c r="D2496">
        <v>10000000000</v>
      </c>
      <c r="E2496">
        <v>10000000000</v>
      </c>
      <c r="F2496">
        <v>10000000000</v>
      </c>
      <c r="G2496">
        <v>10000000000</v>
      </c>
      <c r="H2496">
        <v>10000000000</v>
      </c>
      <c r="I2496">
        <v>10000000000</v>
      </c>
      <c r="J2496">
        <v>10000000000</v>
      </c>
      <c r="K2496">
        <v>10000000000</v>
      </c>
      <c r="L2496">
        <v>10000000000</v>
      </c>
      <c r="M2496">
        <v>10000000000</v>
      </c>
      <c r="N2496">
        <v>10000000000</v>
      </c>
      <c r="O2496">
        <v>10000000000</v>
      </c>
      <c r="P2496">
        <v>10000000000</v>
      </c>
    </row>
    <row r="2497" spans="1:16" x14ac:dyDescent="0.25">
      <c r="A2497" t="s">
        <v>2409</v>
      </c>
      <c r="B2497">
        <v>10000000000</v>
      </c>
      <c r="C2497">
        <v>10000000000</v>
      </c>
      <c r="D2497">
        <v>10000000000</v>
      </c>
      <c r="E2497">
        <v>10000000000</v>
      </c>
      <c r="F2497">
        <v>10000000000</v>
      </c>
      <c r="G2497">
        <v>10000000000</v>
      </c>
      <c r="H2497">
        <v>10000000000</v>
      </c>
      <c r="I2497">
        <v>10000000000</v>
      </c>
      <c r="J2497">
        <v>10000000000</v>
      </c>
      <c r="K2497">
        <v>10000000000</v>
      </c>
      <c r="L2497">
        <v>10000000000</v>
      </c>
      <c r="M2497">
        <v>10000000000</v>
      </c>
      <c r="N2497">
        <v>10000000000</v>
      </c>
      <c r="O2497">
        <v>10000000000</v>
      </c>
      <c r="P2497">
        <v>10000000000</v>
      </c>
    </row>
    <row r="2498" spans="1:16" x14ac:dyDescent="0.25">
      <c r="A2498" t="s">
        <v>2410</v>
      </c>
      <c r="B2498">
        <v>10000000000</v>
      </c>
      <c r="C2498">
        <v>10000000000</v>
      </c>
      <c r="D2498">
        <v>10000000000</v>
      </c>
      <c r="E2498">
        <v>10000000000</v>
      </c>
      <c r="F2498">
        <v>10000000000</v>
      </c>
      <c r="G2498">
        <v>10000000000</v>
      </c>
      <c r="H2498">
        <v>10000000000</v>
      </c>
      <c r="I2498">
        <v>10000000000</v>
      </c>
      <c r="J2498">
        <v>10000000000</v>
      </c>
      <c r="K2498">
        <v>10000000000</v>
      </c>
      <c r="L2498">
        <v>10000000000</v>
      </c>
      <c r="M2498">
        <v>10000000000</v>
      </c>
      <c r="N2498">
        <v>10000000000</v>
      </c>
      <c r="O2498">
        <v>10000000000</v>
      </c>
      <c r="P2498">
        <v>10000000000</v>
      </c>
    </row>
    <row r="2499" spans="1:16" x14ac:dyDescent="0.25">
      <c r="A2499" t="s">
        <v>2411</v>
      </c>
      <c r="B2499">
        <v>10000000000</v>
      </c>
      <c r="C2499">
        <v>10000000000</v>
      </c>
      <c r="D2499">
        <v>10000000000</v>
      </c>
      <c r="E2499">
        <v>10000000000</v>
      </c>
      <c r="F2499">
        <v>10000000000</v>
      </c>
      <c r="G2499">
        <v>10000000000</v>
      </c>
      <c r="H2499">
        <v>10000000000</v>
      </c>
      <c r="I2499">
        <v>10000000000</v>
      </c>
      <c r="J2499">
        <v>10000000000</v>
      </c>
      <c r="K2499">
        <v>10000000000</v>
      </c>
      <c r="L2499">
        <v>10000000000</v>
      </c>
      <c r="M2499">
        <v>10000000000</v>
      </c>
      <c r="N2499">
        <v>10000000000</v>
      </c>
      <c r="O2499">
        <v>10000000000</v>
      </c>
      <c r="P2499">
        <v>10000000000</v>
      </c>
    </row>
    <row r="2500" spans="1:16" x14ac:dyDescent="0.25">
      <c r="A2500" t="s">
        <v>2412</v>
      </c>
      <c r="B2500">
        <v>10000000000</v>
      </c>
      <c r="C2500">
        <v>10000000000</v>
      </c>
      <c r="D2500">
        <v>10000000000</v>
      </c>
      <c r="E2500">
        <v>10000000000</v>
      </c>
      <c r="F2500">
        <v>10000000000</v>
      </c>
      <c r="G2500">
        <v>10000000000</v>
      </c>
      <c r="H2500">
        <v>10000000000</v>
      </c>
      <c r="I2500">
        <v>10000000000</v>
      </c>
      <c r="J2500">
        <v>10000000000</v>
      </c>
      <c r="K2500">
        <v>10000000000</v>
      </c>
      <c r="L2500">
        <v>10000000000</v>
      </c>
      <c r="M2500">
        <v>10000000000</v>
      </c>
      <c r="N2500">
        <v>10000000000</v>
      </c>
      <c r="O2500">
        <v>10000000000</v>
      </c>
      <c r="P2500">
        <v>10000000000</v>
      </c>
    </row>
    <row r="2501" spans="1:16" x14ac:dyDescent="0.25">
      <c r="A2501" t="s">
        <v>2413</v>
      </c>
      <c r="B2501">
        <v>10000000000</v>
      </c>
      <c r="C2501">
        <v>10000000000</v>
      </c>
      <c r="D2501">
        <v>10000000000</v>
      </c>
      <c r="E2501">
        <v>10000000000</v>
      </c>
      <c r="F2501">
        <v>10000000000</v>
      </c>
      <c r="G2501">
        <v>10000000000</v>
      </c>
      <c r="H2501">
        <v>10000000000</v>
      </c>
      <c r="I2501">
        <v>10000000000</v>
      </c>
      <c r="J2501">
        <v>10000000000</v>
      </c>
      <c r="K2501">
        <v>10000000000</v>
      </c>
      <c r="L2501">
        <v>10000000000</v>
      </c>
      <c r="M2501">
        <v>10000000000</v>
      </c>
      <c r="N2501">
        <v>10000000000</v>
      </c>
      <c r="O2501">
        <v>10000000000</v>
      </c>
      <c r="P2501">
        <v>10000000000</v>
      </c>
    </row>
    <row r="2502" spans="1:16" x14ac:dyDescent="0.25">
      <c r="A2502" t="s">
        <v>2414</v>
      </c>
      <c r="B2502">
        <v>10000000000</v>
      </c>
      <c r="C2502">
        <v>10000000000</v>
      </c>
      <c r="D2502">
        <v>10000000000</v>
      </c>
      <c r="E2502">
        <v>10000000000</v>
      </c>
      <c r="F2502">
        <v>10000000000</v>
      </c>
      <c r="G2502">
        <v>10000000000</v>
      </c>
      <c r="H2502">
        <v>10000000000</v>
      </c>
      <c r="I2502">
        <v>10000000000</v>
      </c>
      <c r="J2502">
        <v>10000000000</v>
      </c>
      <c r="K2502">
        <v>10000000000</v>
      </c>
      <c r="L2502">
        <v>10000000000</v>
      </c>
      <c r="M2502">
        <v>10000000000</v>
      </c>
      <c r="N2502">
        <v>10000000000</v>
      </c>
      <c r="O2502">
        <v>10000000000</v>
      </c>
      <c r="P2502">
        <v>10000000000</v>
      </c>
    </row>
    <row r="2503" spans="1:16" x14ac:dyDescent="0.25">
      <c r="A2503" t="s">
        <v>2415</v>
      </c>
      <c r="B2503">
        <v>10000000000</v>
      </c>
      <c r="C2503">
        <v>10000000000</v>
      </c>
      <c r="D2503">
        <v>10000000000</v>
      </c>
      <c r="E2503">
        <v>10000000000</v>
      </c>
      <c r="F2503">
        <v>10000000000</v>
      </c>
      <c r="G2503">
        <v>10000000000</v>
      </c>
      <c r="H2503">
        <v>10000000000</v>
      </c>
      <c r="I2503">
        <v>10000000000</v>
      </c>
      <c r="J2503">
        <v>10000000000</v>
      </c>
      <c r="K2503">
        <v>10000000000</v>
      </c>
      <c r="L2503">
        <v>10000000000</v>
      </c>
      <c r="M2503">
        <v>10000000000</v>
      </c>
      <c r="N2503">
        <v>10000000000</v>
      </c>
      <c r="O2503">
        <v>10000000000</v>
      </c>
      <c r="P2503">
        <v>10000000000</v>
      </c>
    </row>
    <row r="2504" spans="1:16" x14ac:dyDescent="0.25">
      <c r="A2504" t="s">
        <v>2416</v>
      </c>
      <c r="B2504">
        <v>10000000000</v>
      </c>
      <c r="C2504">
        <v>10000000000</v>
      </c>
      <c r="D2504">
        <v>10000000000</v>
      </c>
      <c r="E2504">
        <v>10000000000</v>
      </c>
      <c r="F2504">
        <v>10000000000</v>
      </c>
      <c r="G2504">
        <v>10000000000</v>
      </c>
      <c r="H2504">
        <v>10000000000</v>
      </c>
      <c r="I2504">
        <v>10000000000</v>
      </c>
      <c r="J2504">
        <v>10000000000</v>
      </c>
      <c r="K2504">
        <v>10000000000</v>
      </c>
      <c r="L2504">
        <v>10000000000</v>
      </c>
      <c r="M2504">
        <v>10000000000</v>
      </c>
      <c r="N2504">
        <v>10000000000</v>
      </c>
      <c r="O2504">
        <v>10000000000</v>
      </c>
      <c r="P2504">
        <v>10000000000</v>
      </c>
    </row>
    <row r="2505" spans="1:16" x14ac:dyDescent="0.25">
      <c r="A2505" t="s">
        <v>2417</v>
      </c>
      <c r="B2505">
        <v>10000000000</v>
      </c>
      <c r="C2505">
        <v>10000000000</v>
      </c>
      <c r="D2505">
        <v>10000000000</v>
      </c>
      <c r="E2505">
        <v>10000000000</v>
      </c>
      <c r="F2505">
        <v>10000000000</v>
      </c>
      <c r="G2505">
        <v>10000000000</v>
      </c>
      <c r="H2505">
        <v>10000000000</v>
      </c>
      <c r="I2505">
        <v>10000000000</v>
      </c>
      <c r="J2505">
        <v>10000000000</v>
      </c>
      <c r="K2505">
        <v>10000000000</v>
      </c>
      <c r="L2505">
        <v>10000000000</v>
      </c>
      <c r="M2505">
        <v>10000000000</v>
      </c>
      <c r="N2505">
        <v>10000000000</v>
      </c>
      <c r="O2505">
        <v>10000000000</v>
      </c>
      <c r="P2505">
        <v>10000000000</v>
      </c>
    </row>
    <row r="2506" spans="1:16" x14ac:dyDescent="0.25">
      <c r="A2506" t="s">
        <v>2418</v>
      </c>
      <c r="B2506">
        <v>10000000000</v>
      </c>
      <c r="C2506">
        <v>10000000000</v>
      </c>
      <c r="D2506">
        <v>10000000000</v>
      </c>
      <c r="E2506">
        <v>10000000000</v>
      </c>
      <c r="F2506">
        <v>10000000000</v>
      </c>
      <c r="G2506">
        <v>10000000000</v>
      </c>
      <c r="H2506">
        <v>10000000000</v>
      </c>
      <c r="I2506">
        <v>10000000000</v>
      </c>
      <c r="J2506">
        <v>10000000000</v>
      </c>
      <c r="K2506">
        <v>10000000000</v>
      </c>
      <c r="L2506">
        <v>10000000000</v>
      </c>
      <c r="M2506">
        <v>10000000000</v>
      </c>
      <c r="N2506">
        <v>10000000000</v>
      </c>
      <c r="O2506">
        <v>10000000000</v>
      </c>
      <c r="P2506">
        <v>10000000000</v>
      </c>
    </row>
    <row r="2507" spans="1:16" x14ac:dyDescent="0.25">
      <c r="A2507" t="s">
        <v>2419</v>
      </c>
      <c r="B2507">
        <v>10000000000</v>
      </c>
      <c r="C2507">
        <v>10000000000</v>
      </c>
      <c r="D2507">
        <v>10000000000</v>
      </c>
      <c r="E2507">
        <v>10000000000</v>
      </c>
      <c r="F2507">
        <v>10000000000</v>
      </c>
      <c r="G2507">
        <v>10000000000</v>
      </c>
      <c r="H2507">
        <v>10000000000</v>
      </c>
      <c r="I2507">
        <v>10000000000</v>
      </c>
      <c r="J2507">
        <v>10000000000</v>
      </c>
      <c r="K2507">
        <v>10000000000</v>
      </c>
      <c r="L2507">
        <v>10000000000</v>
      </c>
      <c r="M2507">
        <v>10000000000</v>
      </c>
      <c r="N2507">
        <v>10000000000</v>
      </c>
      <c r="O2507">
        <v>10000000000</v>
      </c>
      <c r="P2507">
        <v>10000000000</v>
      </c>
    </row>
    <row r="2508" spans="1:16" x14ac:dyDescent="0.25">
      <c r="A2508" t="s">
        <v>2420</v>
      </c>
      <c r="B2508">
        <v>10000000000</v>
      </c>
      <c r="C2508">
        <v>10000000000</v>
      </c>
      <c r="D2508">
        <v>10000000000</v>
      </c>
      <c r="E2508">
        <v>10000000000</v>
      </c>
      <c r="F2508">
        <v>10000000000</v>
      </c>
      <c r="G2508">
        <v>10000000000</v>
      </c>
      <c r="H2508">
        <v>10000000000</v>
      </c>
      <c r="I2508">
        <v>10000000000</v>
      </c>
      <c r="J2508">
        <v>10000000000</v>
      </c>
      <c r="K2508">
        <v>10000000000</v>
      </c>
      <c r="L2508">
        <v>10000000000</v>
      </c>
      <c r="M2508">
        <v>10000000000</v>
      </c>
      <c r="N2508">
        <v>10000000000</v>
      </c>
      <c r="O2508">
        <v>10000000000</v>
      </c>
      <c r="P2508">
        <v>10000000000</v>
      </c>
    </row>
    <row r="2509" spans="1:16" x14ac:dyDescent="0.25">
      <c r="A2509" t="s">
        <v>2421</v>
      </c>
      <c r="B2509">
        <v>10000000000</v>
      </c>
      <c r="C2509">
        <v>10000000000</v>
      </c>
      <c r="D2509">
        <v>10000000000</v>
      </c>
      <c r="E2509">
        <v>10000000000</v>
      </c>
      <c r="F2509">
        <v>10000000000</v>
      </c>
      <c r="G2509">
        <v>10000000000</v>
      </c>
      <c r="H2509">
        <v>10000000000</v>
      </c>
      <c r="I2509">
        <v>10000000000</v>
      </c>
      <c r="J2509">
        <v>10000000000</v>
      </c>
      <c r="K2509">
        <v>10000000000</v>
      </c>
      <c r="L2509">
        <v>10000000000</v>
      </c>
      <c r="M2509">
        <v>10000000000</v>
      </c>
      <c r="N2509">
        <v>10000000000</v>
      </c>
      <c r="O2509">
        <v>10000000000</v>
      </c>
      <c r="P2509">
        <v>10000000000</v>
      </c>
    </row>
    <row r="2510" spans="1:16" x14ac:dyDescent="0.25">
      <c r="A2510" t="s">
        <v>2422</v>
      </c>
      <c r="B2510">
        <v>10000000000</v>
      </c>
      <c r="C2510">
        <v>10000000000</v>
      </c>
      <c r="D2510">
        <v>10000000000</v>
      </c>
      <c r="E2510">
        <v>10000000000</v>
      </c>
      <c r="F2510">
        <v>10000000000</v>
      </c>
      <c r="G2510">
        <v>10000000000</v>
      </c>
      <c r="H2510">
        <v>10000000000</v>
      </c>
      <c r="I2510">
        <v>10000000000</v>
      </c>
      <c r="J2510">
        <v>10000000000</v>
      </c>
      <c r="K2510">
        <v>10000000000</v>
      </c>
      <c r="L2510">
        <v>10000000000</v>
      </c>
      <c r="M2510">
        <v>10000000000</v>
      </c>
      <c r="N2510">
        <v>10000000000</v>
      </c>
      <c r="O2510">
        <v>10000000000</v>
      </c>
      <c r="P2510">
        <v>10000000000</v>
      </c>
    </row>
    <row r="2511" spans="1:16" x14ac:dyDescent="0.25">
      <c r="A2511" t="s">
        <v>2423</v>
      </c>
      <c r="B2511">
        <v>10000000000</v>
      </c>
      <c r="C2511">
        <v>10000000000</v>
      </c>
      <c r="D2511">
        <v>10000000000</v>
      </c>
      <c r="E2511">
        <v>10000000000</v>
      </c>
      <c r="F2511">
        <v>10000000000</v>
      </c>
      <c r="G2511">
        <v>10000000000</v>
      </c>
      <c r="H2511">
        <v>10000000000</v>
      </c>
      <c r="I2511">
        <v>10000000000</v>
      </c>
      <c r="J2511">
        <v>10000000000</v>
      </c>
      <c r="K2511">
        <v>10000000000</v>
      </c>
      <c r="L2511">
        <v>10000000000</v>
      </c>
      <c r="M2511">
        <v>10000000000</v>
      </c>
      <c r="N2511">
        <v>10000000000</v>
      </c>
      <c r="O2511">
        <v>10000000000</v>
      </c>
      <c r="P2511">
        <v>10000000000</v>
      </c>
    </row>
    <row r="2512" spans="1:16" x14ac:dyDescent="0.25">
      <c r="A2512" t="s">
        <v>2424</v>
      </c>
      <c r="B2512">
        <v>10000000000</v>
      </c>
      <c r="C2512">
        <v>10000000000</v>
      </c>
      <c r="D2512">
        <v>10000000000</v>
      </c>
      <c r="E2512">
        <v>10000000000</v>
      </c>
      <c r="F2512">
        <v>10000000000</v>
      </c>
      <c r="G2512">
        <v>10000000000</v>
      </c>
      <c r="H2512">
        <v>10000000000</v>
      </c>
      <c r="I2512">
        <v>10000000000</v>
      </c>
      <c r="J2512">
        <v>10000000000</v>
      </c>
      <c r="K2512">
        <v>10000000000</v>
      </c>
      <c r="L2512">
        <v>10000000000</v>
      </c>
      <c r="M2512">
        <v>10000000000</v>
      </c>
      <c r="N2512">
        <v>10000000000</v>
      </c>
      <c r="O2512">
        <v>10000000000</v>
      </c>
      <c r="P2512">
        <v>10000000000</v>
      </c>
    </row>
    <row r="2513" spans="1:16" x14ac:dyDescent="0.25">
      <c r="A2513" t="s">
        <v>2425</v>
      </c>
      <c r="B2513">
        <v>10000000000</v>
      </c>
      <c r="C2513">
        <v>10000000000</v>
      </c>
      <c r="D2513">
        <v>10000000000</v>
      </c>
      <c r="E2513">
        <v>10000000000</v>
      </c>
      <c r="F2513">
        <v>10000000000</v>
      </c>
      <c r="G2513">
        <v>10000000000</v>
      </c>
      <c r="H2513">
        <v>10000000000</v>
      </c>
      <c r="I2513">
        <v>10000000000</v>
      </c>
      <c r="J2513">
        <v>10000000000</v>
      </c>
      <c r="K2513">
        <v>10000000000</v>
      </c>
      <c r="L2513">
        <v>10000000000</v>
      </c>
      <c r="M2513">
        <v>10000000000</v>
      </c>
      <c r="N2513">
        <v>10000000000</v>
      </c>
      <c r="O2513">
        <v>10000000000</v>
      </c>
      <c r="P2513">
        <v>10000000000</v>
      </c>
    </row>
    <row r="2514" spans="1:16" x14ac:dyDescent="0.25">
      <c r="A2514" t="s">
        <v>2426</v>
      </c>
      <c r="B2514">
        <v>10000000000</v>
      </c>
      <c r="C2514">
        <v>10000000000</v>
      </c>
      <c r="D2514">
        <v>10000000000</v>
      </c>
      <c r="E2514">
        <v>10000000000</v>
      </c>
      <c r="F2514">
        <v>10000000000</v>
      </c>
      <c r="G2514">
        <v>10000000000</v>
      </c>
      <c r="H2514">
        <v>10000000000</v>
      </c>
      <c r="I2514">
        <v>10000000000</v>
      </c>
      <c r="J2514">
        <v>10000000000</v>
      </c>
      <c r="K2514">
        <v>10000000000</v>
      </c>
      <c r="L2514">
        <v>10000000000</v>
      </c>
      <c r="M2514">
        <v>10000000000</v>
      </c>
      <c r="N2514">
        <v>10000000000</v>
      </c>
      <c r="O2514">
        <v>10000000000</v>
      </c>
      <c r="P2514">
        <v>10000000000</v>
      </c>
    </row>
    <row r="2515" spans="1:16" x14ac:dyDescent="0.25">
      <c r="A2515" t="s">
        <v>2427</v>
      </c>
      <c r="B2515">
        <v>10000000000</v>
      </c>
      <c r="C2515">
        <v>10000000000</v>
      </c>
      <c r="D2515">
        <v>10000000000</v>
      </c>
      <c r="E2515">
        <v>10000000000</v>
      </c>
      <c r="F2515">
        <v>10000000000</v>
      </c>
      <c r="G2515">
        <v>10000000000</v>
      </c>
      <c r="H2515">
        <v>10000000000</v>
      </c>
      <c r="I2515">
        <v>10000000000</v>
      </c>
      <c r="J2515">
        <v>10000000000</v>
      </c>
      <c r="K2515">
        <v>10000000000</v>
      </c>
      <c r="L2515">
        <v>10000000000</v>
      </c>
      <c r="M2515">
        <v>10000000000</v>
      </c>
      <c r="N2515">
        <v>10000000000</v>
      </c>
      <c r="O2515">
        <v>10000000000</v>
      </c>
      <c r="P2515">
        <v>10000000000</v>
      </c>
    </row>
    <row r="2516" spans="1:16" x14ac:dyDescent="0.25">
      <c r="A2516" t="s">
        <v>2428</v>
      </c>
      <c r="B2516">
        <v>10000000000</v>
      </c>
      <c r="C2516">
        <v>10000000000</v>
      </c>
      <c r="D2516">
        <v>10000000000</v>
      </c>
      <c r="E2516">
        <v>10000000000</v>
      </c>
      <c r="F2516">
        <v>10000000000</v>
      </c>
      <c r="G2516">
        <v>10000000000</v>
      </c>
      <c r="H2516">
        <v>10000000000</v>
      </c>
      <c r="I2516">
        <v>10000000000</v>
      </c>
      <c r="J2516">
        <v>10000000000</v>
      </c>
      <c r="K2516">
        <v>10000000000</v>
      </c>
      <c r="L2516">
        <v>10000000000</v>
      </c>
      <c r="M2516">
        <v>10000000000</v>
      </c>
      <c r="N2516">
        <v>10000000000</v>
      </c>
      <c r="O2516">
        <v>10000000000</v>
      </c>
      <c r="P2516">
        <v>10000000000</v>
      </c>
    </row>
    <row r="2517" spans="1:16" x14ac:dyDescent="0.25">
      <c r="A2517" t="s">
        <v>2429</v>
      </c>
      <c r="B2517">
        <v>10000000000</v>
      </c>
      <c r="C2517">
        <v>10000000000</v>
      </c>
      <c r="D2517">
        <v>10000000000</v>
      </c>
      <c r="E2517">
        <v>10000000000</v>
      </c>
      <c r="F2517">
        <v>10000000000</v>
      </c>
      <c r="G2517">
        <v>10000000000</v>
      </c>
      <c r="H2517">
        <v>10000000000</v>
      </c>
      <c r="I2517">
        <v>10000000000</v>
      </c>
      <c r="J2517">
        <v>10000000000</v>
      </c>
      <c r="K2517">
        <v>10000000000</v>
      </c>
      <c r="L2517">
        <v>10000000000</v>
      </c>
      <c r="M2517">
        <v>10000000000</v>
      </c>
      <c r="N2517">
        <v>10000000000</v>
      </c>
      <c r="O2517">
        <v>10000000000</v>
      </c>
      <c r="P2517">
        <v>10000000000</v>
      </c>
    </row>
    <row r="2518" spans="1:16" x14ac:dyDescent="0.25">
      <c r="A2518" t="s">
        <v>2430</v>
      </c>
      <c r="B2518">
        <v>10000000000</v>
      </c>
      <c r="C2518">
        <v>10000000000</v>
      </c>
      <c r="D2518">
        <v>10000000000</v>
      </c>
      <c r="E2518">
        <v>10000000000</v>
      </c>
      <c r="F2518">
        <v>10000000000</v>
      </c>
      <c r="G2518">
        <v>10000000000</v>
      </c>
      <c r="H2518">
        <v>10000000000</v>
      </c>
      <c r="I2518">
        <v>10000000000</v>
      </c>
      <c r="J2518">
        <v>10000000000</v>
      </c>
      <c r="K2518">
        <v>10000000000</v>
      </c>
      <c r="L2518">
        <v>10000000000</v>
      </c>
      <c r="M2518">
        <v>10000000000</v>
      </c>
      <c r="N2518">
        <v>10000000000</v>
      </c>
      <c r="O2518">
        <v>10000000000</v>
      </c>
      <c r="P2518">
        <v>10000000000</v>
      </c>
    </row>
    <row r="2519" spans="1:16" x14ac:dyDescent="0.25">
      <c r="A2519" t="s">
        <v>2431</v>
      </c>
      <c r="B2519">
        <v>10000000000</v>
      </c>
      <c r="C2519">
        <v>10000000000</v>
      </c>
      <c r="D2519">
        <v>10000000000</v>
      </c>
      <c r="E2519">
        <v>10000000000</v>
      </c>
      <c r="F2519">
        <v>10000000000</v>
      </c>
      <c r="G2519">
        <v>10000000000</v>
      </c>
      <c r="H2519">
        <v>10000000000</v>
      </c>
      <c r="I2519">
        <v>10000000000</v>
      </c>
      <c r="J2519">
        <v>10000000000</v>
      </c>
      <c r="K2519">
        <v>10000000000</v>
      </c>
      <c r="L2519">
        <v>10000000000</v>
      </c>
      <c r="M2519">
        <v>10000000000</v>
      </c>
      <c r="N2519">
        <v>10000000000</v>
      </c>
      <c r="O2519">
        <v>10000000000</v>
      </c>
      <c r="P2519">
        <v>10000000000</v>
      </c>
    </row>
    <row r="2520" spans="1:16" x14ac:dyDescent="0.25">
      <c r="A2520" t="s">
        <v>2432</v>
      </c>
      <c r="B2520">
        <v>10000000000</v>
      </c>
      <c r="C2520">
        <v>10000000000</v>
      </c>
      <c r="D2520">
        <v>10000000000</v>
      </c>
      <c r="E2520">
        <v>10000000000</v>
      </c>
      <c r="F2520">
        <v>10000000000</v>
      </c>
      <c r="G2520">
        <v>10000000000</v>
      </c>
      <c r="H2520">
        <v>10000000000</v>
      </c>
      <c r="I2520">
        <v>10000000000</v>
      </c>
      <c r="J2520">
        <v>10000000000</v>
      </c>
      <c r="K2520">
        <v>10000000000</v>
      </c>
      <c r="L2520">
        <v>10000000000</v>
      </c>
      <c r="M2520">
        <v>10000000000</v>
      </c>
      <c r="N2520">
        <v>10000000000</v>
      </c>
      <c r="O2520">
        <v>10000000000</v>
      </c>
      <c r="P2520">
        <v>10000000000</v>
      </c>
    </row>
    <row r="2521" spans="1:16" x14ac:dyDescent="0.25">
      <c r="A2521" t="s">
        <v>2433</v>
      </c>
      <c r="B2521">
        <v>10000000000</v>
      </c>
      <c r="C2521">
        <v>10000000000</v>
      </c>
      <c r="D2521">
        <v>10000000000</v>
      </c>
      <c r="E2521">
        <v>10000000000</v>
      </c>
      <c r="F2521">
        <v>10000000000</v>
      </c>
      <c r="G2521">
        <v>10000000000</v>
      </c>
      <c r="H2521">
        <v>10000000000</v>
      </c>
      <c r="I2521">
        <v>10000000000</v>
      </c>
      <c r="J2521">
        <v>10000000000</v>
      </c>
      <c r="K2521">
        <v>10000000000</v>
      </c>
      <c r="L2521">
        <v>10000000000</v>
      </c>
      <c r="M2521">
        <v>10000000000</v>
      </c>
      <c r="N2521">
        <v>10000000000</v>
      </c>
      <c r="O2521">
        <v>10000000000</v>
      </c>
      <c r="P2521">
        <v>10000000000</v>
      </c>
    </row>
    <row r="2522" spans="1:16" x14ac:dyDescent="0.25">
      <c r="A2522" t="s">
        <v>2434</v>
      </c>
      <c r="B2522">
        <v>10000000000</v>
      </c>
      <c r="C2522">
        <v>10000000000</v>
      </c>
      <c r="D2522">
        <v>10000000000</v>
      </c>
      <c r="E2522">
        <v>10000000000</v>
      </c>
      <c r="F2522">
        <v>10000000000</v>
      </c>
      <c r="G2522">
        <v>10000000000</v>
      </c>
      <c r="H2522">
        <v>10000000000</v>
      </c>
      <c r="I2522">
        <v>10000000000</v>
      </c>
      <c r="J2522">
        <v>10000000000</v>
      </c>
      <c r="K2522">
        <v>10000000000</v>
      </c>
      <c r="L2522">
        <v>10000000000</v>
      </c>
      <c r="M2522">
        <v>10000000000</v>
      </c>
      <c r="N2522">
        <v>10000000000</v>
      </c>
      <c r="O2522">
        <v>10000000000</v>
      </c>
      <c r="P2522">
        <v>10000000000</v>
      </c>
    </row>
    <row r="2523" spans="1:16" x14ac:dyDescent="0.25">
      <c r="A2523" t="s">
        <v>2435</v>
      </c>
      <c r="B2523">
        <v>10000000000</v>
      </c>
      <c r="C2523">
        <v>10000000000</v>
      </c>
      <c r="D2523">
        <v>10000000000</v>
      </c>
      <c r="E2523">
        <v>10000000000</v>
      </c>
      <c r="F2523">
        <v>10000000000</v>
      </c>
      <c r="G2523">
        <v>10000000000</v>
      </c>
      <c r="H2523">
        <v>10000000000</v>
      </c>
      <c r="I2523">
        <v>10000000000</v>
      </c>
      <c r="J2523">
        <v>10000000000</v>
      </c>
      <c r="K2523">
        <v>10000000000</v>
      </c>
      <c r="L2523">
        <v>10000000000</v>
      </c>
      <c r="M2523">
        <v>10000000000</v>
      </c>
      <c r="N2523">
        <v>10000000000</v>
      </c>
      <c r="O2523">
        <v>10000000000</v>
      </c>
      <c r="P2523">
        <v>10000000000</v>
      </c>
    </row>
    <row r="2524" spans="1:16" x14ac:dyDescent="0.25">
      <c r="A2524" t="s">
        <v>2436</v>
      </c>
      <c r="B2524">
        <v>10000000000</v>
      </c>
      <c r="C2524">
        <v>10000000000</v>
      </c>
      <c r="D2524">
        <v>10000000000</v>
      </c>
      <c r="E2524">
        <v>10000000000</v>
      </c>
      <c r="F2524">
        <v>10000000000</v>
      </c>
      <c r="G2524">
        <v>10000000000</v>
      </c>
      <c r="H2524">
        <v>10000000000</v>
      </c>
      <c r="I2524">
        <v>10000000000</v>
      </c>
      <c r="J2524">
        <v>10000000000</v>
      </c>
      <c r="K2524">
        <v>10000000000</v>
      </c>
      <c r="L2524">
        <v>10000000000</v>
      </c>
      <c r="M2524">
        <v>10000000000</v>
      </c>
      <c r="N2524">
        <v>10000000000</v>
      </c>
      <c r="O2524">
        <v>10000000000</v>
      </c>
      <c r="P2524">
        <v>10000000000</v>
      </c>
    </row>
    <row r="2525" spans="1:16" x14ac:dyDescent="0.25">
      <c r="A2525" t="s">
        <v>2437</v>
      </c>
      <c r="B2525">
        <v>10000000000</v>
      </c>
      <c r="C2525">
        <v>10000000000</v>
      </c>
      <c r="D2525">
        <v>10000000000</v>
      </c>
      <c r="E2525">
        <v>10000000000</v>
      </c>
      <c r="F2525">
        <v>10000000000</v>
      </c>
      <c r="G2525">
        <v>10000000000</v>
      </c>
      <c r="H2525">
        <v>10000000000</v>
      </c>
      <c r="I2525">
        <v>10000000000</v>
      </c>
      <c r="J2525">
        <v>10000000000</v>
      </c>
      <c r="K2525">
        <v>10000000000</v>
      </c>
      <c r="L2525">
        <v>10000000000</v>
      </c>
      <c r="M2525">
        <v>10000000000</v>
      </c>
      <c r="N2525">
        <v>10000000000</v>
      </c>
      <c r="O2525">
        <v>10000000000</v>
      </c>
      <c r="P2525">
        <v>10000000000</v>
      </c>
    </row>
    <row r="2526" spans="1:16" x14ac:dyDescent="0.25">
      <c r="A2526" t="s">
        <v>2438</v>
      </c>
      <c r="B2526">
        <v>10000000000</v>
      </c>
      <c r="C2526">
        <v>10000000000</v>
      </c>
      <c r="D2526">
        <v>10000000000</v>
      </c>
      <c r="E2526">
        <v>10000000000</v>
      </c>
      <c r="F2526">
        <v>10000000000</v>
      </c>
      <c r="G2526">
        <v>10000000000</v>
      </c>
      <c r="H2526">
        <v>10000000000</v>
      </c>
      <c r="I2526">
        <v>10000000000</v>
      </c>
      <c r="J2526">
        <v>10000000000</v>
      </c>
      <c r="K2526">
        <v>10000000000</v>
      </c>
      <c r="L2526">
        <v>10000000000</v>
      </c>
      <c r="M2526">
        <v>10000000000</v>
      </c>
      <c r="N2526">
        <v>10000000000</v>
      </c>
      <c r="O2526">
        <v>10000000000</v>
      </c>
      <c r="P2526">
        <v>10000000000</v>
      </c>
    </row>
    <row r="2527" spans="1:16" x14ac:dyDescent="0.25">
      <c r="A2527" t="s">
        <v>2439</v>
      </c>
      <c r="B2527">
        <v>10000000000</v>
      </c>
      <c r="C2527">
        <v>10000000000</v>
      </c>
      <c r="D2527">
        <v>10000000000</v>
      </c>
      <c r="E2527">
        <v>10000000000</v>
      </c>
      <c r="F2527">
        <v>10000000000</v>
      </c>
      <c r="G2527">
        <v>10000000000</v>
      </c>
      <c r="H2527">
        <v>10000000000</v>
      </c>
      <c r="I2527">
        <v>10000000000</v>
      </c>
      <c r="J2527">
        <v>10000000000</v>
      </c>
      <c r="K2527">
        <v>10000000000</v>
      </c>
      <c r="L2527">
        <v>10000000000</v>
      </c>
      <c r="M2527">
        <v>10000000000</v>
      </c>
      <c r="N2527">
        <v>10000000000</v>
      </c>
      <c r="O2527">
        <v>10000000000</v>
      </c>
      <c r="P2527">
        <v>10000000000</v>
      </c>
    </row>
    <row r="2528" spans="1:16" x14ac:dyDescent="0.25">
      <c r="A2528" t="s">
        <v>2440</v>
      </c>
      <c r="B2528">
        <v>10000000000</v>
      </c>
      <c r="C2528">
        <v>10000000000</v>
      </c>
      <c r="D2528">
        <v>10000000000</v>
      </c>
      <c r="E2528">
        <v>10000000000</v>
      </c>
      <c r="F2528">
        <v>10000000000</v>
      </c>
      <c r="G2528">
        <v>10000000000</v>
      </c>
      <c r="H2528">
        <v>10000000000</v>
      </c>
      <c r="I2528">
        <v>10000000000</v>
      </c>
      <c r="J2528">
        <v>10000000000</v>
      </c>
      <c r="K2528">
        <v>10000000000</v>
      </c>
      <c r="L2528">
        <v>10000000000</v>
      </c>
      <c r="M2528">
        <v>10000000000</v>
      </c>
      <c r="N2528">
        <v>10000000000</v>
      </c>
      <c r="O2528">
        <v>10000000000</v>
      </c>
      <c r="P2528">
        <v>10000000000</v>
      </c>
    </row>
    <row r="2529" spans="1:16" x14ac:dyDescent="0.25">
      <c r="A2529" t="s">
        <v>2441</v>
      </c>
      <c r="B2529">
        <v>10000000000</v>
      </c>
      <c r="C2529">
        <v>10000000000</v>
      </c>
      <c r="D2529">
        <v>10000000000</v>
      </c>
      <c r="E2529">
        <v>10000000000</v>
      </c>
      <c r="F2529">
        <v>10000000000</v>
      </c>
      <c r="G2529">
        <v>10000000000</v>
      </c>
      <c r="H2529">
        <v>10000000000</v>
      </c>
      <c r="I2529">
        <v>10000000000</v>
      </c>
      <c r="J2529">
        <v>10000000000</v>
      </c>
      <c r="K2529">
        <v>10000000000</v>
      </c>
      <c r="L2529">
        <v>10000000000</v>
      </c>
      <c r="M2529">
        <v>10000000000</v>
      </c>
      <c r="N2529">
        <v>10000000000</v>
      </c>
      <c r="O2529">
        <v>10000000000</v>
      </c>
      <c r="P2529">
        <v>10000000000</v>
      </c>
    </row>
    <row r="2530" spans="1:16" x14ac:dyDescent="0.25">
      <c r="A2530" t="s">
        <v>2442</v>
      </c>
      <c r="B2530">
        <v>10000000000</v>
      </c>
      <c r="C2530">
        <v>10000000000</v>
      </c>
      <c r="D2530">
        <v>10000000000</v>
      </c>
      <c r="E2530">
        <v>10000000000</v>
      </c>
      <c r="F2530">
        <v>10000000000</v>
      </c>
      <c r="G2530">
        <v>10000000000</v>
      </c>
      <c r="H2530">
        <v>10000000000</v>
      </c>
      <c r="I2530">
        <v>10000000000</v>
      </c>
      <c r="J2530">
        <v>10000000000</v>
      </c>
      <c r="K2530">
        <v>10000000000</v>
      </c>
      <c r="L2530">
        <v>10000000000</v>
      </c>
      <c r="M2530">
        <v>10000000000</v>
      </c>
      <c r="N2530">
        <v>10000000000</v>
      </c>
      <c r="O2530">
        <v>10000000000</v>
      </c>
      <c r="P2530">
        <v>10000000000</v>
      </c>
    </row>
    <row r="2531" spans="1:16" x14ac:dyDescent="0.25">
      <c r="A2531" t="s">
        <v>2443</v>
      </c>
      <c r="B2531">
        <v>10000000000</v>
      </c>
      <c r="C2531">
        <v>10000000000</v>
      </c>
      <c r="D2531">
        <v>10000000000</v>
      </c>
      <c r="E2531">
        <v>10000000000</v>
      </c>
      <c r="F2531">
        <v>10000000000</v>
      </c>
      <c r="G2531">
        <v>10000000000</v>
      </c>
      <c r="H2531">
        <v>10000000000</v>
      </c>
      <c r="I2531">
        <v>10000000000</v>
      </c>
      <c r="J2531">
        <v>10000000000</v>
      </c>
      <c r="K2531">
        <v>10000000000</v>
      </c>
      <c r="L2531">
        <v>10000000000</v>
      </c>
      <c r="M2531">
        <v>10000000000</v>
      </c>
      <c r="N2531">
        <v>10000000000</v>
      </c>
      <c r="O2531">
        <v>10000000000</v>
      </c>
      <c r="P2531">
        <v>10000000000</v>
      </c>
    </row>
    <row r="2532" spans="1:16" x14ac:dyDescent="0.25">
      <c r="A2532" t="s">
        <v>2444</v>
      </c>
      <c r="B2532">
        <v>10000000000</v>
      </c>
      <c r="C2532">
        <v>10000000000</v>
      </c>
      <c r="D2532">
        <v>10000000000</v>
      </c>
      <c r="E2532">
        <v>10000000000</v>
      </c>
      <c r="F2532">
        <v>10000000000</v>
      </c>
      <c r="G2532">
        <v>10000000000</v>
      </c>
      <c r="H2532">
        <v>10000000000</v>
      </c>
      <c r="I2532">
        <v>10000000000</v>
      </c>
      <c r="J2532">
        <v>10000000000</v>
      </c>
      <c r="K2532">
        <v>10000000000</v>
      </c>
      <c r="L2532">
        <v>10000000000</v>
      </c>
      <c r="M2532">
        <v>10000000000</v>
      </c>
      <c r="N2532">
        <v>10000000000</v>
      </c>
      <c r="O2532">
        <v>10000000000</v>
      </c>
      <c r="P2532">
        <v>10000000000</v>
      </c>
    </row>
    <row r="2533" spans="1:16" x14ac:dyDescent="0.25">
      <c r="A2533" t="s">
        <v>2445</v>
      </c>
      <c r="B2533">
        <v>10000000000</v>
      </c>
      <c r="C2533">
        <v>10000000000</v>
      </c>
      <c r="D2533">
        <v>10000000000</v>
      </c>
      <c r="E2533">
        <v>10000000000</v>
      </c>
      <c r="F2533">
        <v>10000000000</v>
      </c>
      <c r="G2533">
        <v>10000000000</v>
      </c>
      <c r="H2533">
        <v>10000000000</v>
      </c>
      <c r="I2533">
        <v>10000000000</v>
      </c>
      <c r="J2533">
        <v>10000000000</v>
      </c>
      <c r="K2533">
        <v>10000000000</v>
      </c>
      <c r="L2533">
        <v>10000000000</v>
      </c>
      <c r="M2533">
        <v>10000000000</v>
      </c>
      <c r="N2533">
        <v>10000000000</v>
      </c>
      <c r="O2533">
        <v>10000000000</v>
      </c>
      <c r="P2533">
        <v>10000000000</v>
      </c>
    </row>
    <row r="2534" spans="1:16" x14ac:dyDescent="0.25">
      <c r="A2534" t="s">
        <v>2446</v>
      </c>
      <c r="B2534">
        <v>10000000000</v>
      </c>
      <c r="C2534">
        <v>10000000000</v>
      </c>
      <c r="D2534">
        <v>10000000000</v>
      </c>
      <c r="E2534">
        <v>10000000000</v>
      </c>
      <c r="F2534">
        <v>10000000000</v>
      </c>
      <c r="G2534">
        <v>10000000000</v>
      </c>
      <c r="H2534">
        <v>10000000000</v>
      </c>
      <c r="I2534">
        <v>10000000000</v>
      </c>
      <c r="J2534">
        <v>10000000000</v>
      </c>
      <c r="K2534">
        <v>10000000000</v>
      </c>
      <c r="L2534">
        <v>10000000000</v>
      </c>
      <c r="M2534">
        <v>10000000000</v>
      </c>
      <c r="N2534">
        <v>10000000000</v>
      </c>
      <c r="O2534">
        <v>10000000000</v>
      </c>
      <c r="P2534">
        <v>10000000000</v>
      </c>
    </row>
    <row r="2535" spans="1:16" x14ac:dyDescent="0.25">
      <c r="A2535" t="s">
        <v>2447</v>
      </c>
      <c r="B2535">
        <v>10000000000</v>
      </c>
      <c r="C2535">
        <v>10000000000</v>
      </c>
      <c r="D2535">
        <v>10000000000</v>
      </c>
      <c r="E2535">
        <v>10000000000</v>
      </c>
      <c r="F2535">
        <v>10000000000</v>
      </c>
      <c r="G2535">
        <v>10000000000</v>
      </c>
      <c r="H2535">
        <v>10000000000</v>
      </c>
      <c r="I2535">
        <v>10000000000</v>
      </c>
      <c r="J2535">
        <v>10000000000</v>
      </c>
      <c r="K2535">
        <v>10000000000</v>
      </c>
      <c r="L2535">
        <v>10000000000</v>
      </c>
      <c r="M2535">
        <v>10000000000</v>
      </c>
      <c r="N2535">
        <v>10000000000</v>
      </c>
      <c r="O2535">
        <v>10000000000</v>
      </c>
      <c r="P2535">
        <v>10000000000</v>
      </c>
    </row>
    <row r="2536" spans="1:16" x14ac:dyDescent="0.25">
      <c r="A2536" t="s">
        <v>2448</v>
      </c>
      <c r="B2536">
        <v>10000000000</v>
      </c>
      <c r="C2536">
        <v>10000000000</v>
      </c>
      <c r="D2536">
        <v>10000000000</v>
      </c>
      <c r="E2536">
        <v>10000000000</v>
      </c>
      <c r="F2536">
        <v>10000000000</v>
      </c>
      <c r="G2536">
        <v>10000000000</v>
      </c>
      <c r="H2536">
        <v>10000000000</v>
      </c>
      <c r="I2536">
        <v>10000000000</v>
      </c>
      <c r="J2536">
        <v>10000000000</v>
      </c>
      <c r="K2536">
        <v>10000000000</v>
      </c>
      <c r="L2536">
        <v>10000000000</v>
      </c>
      <c r="M2536">
        <v>10000000000</v>
      </c>
      <c r="N2536">
        <v>10000000000</v>
      </c>
      <c r="O2536">
        <v>10000000000</v>
      </c>
      <c r="P2536">
        <v>10000000000</v>
      </c>
    </row>
    <row r="2537" spans="1:16" x14ac:dyDescent="0.25">
      <c r="A2537" t="s">
        <v>2449</v>
      </c>
      <c r="B2537">
        <v>10000000000</v>
      </c>
      <c r="C2537">
        <v>10000000000</v>
      </c>
      <c r="D2537">
        <v>10000000000</v>
      </c>
      <c r="E2537">
        <v>10000000000</v>
      </c>
      <c r="F2537">
        <v>10000000000</v>
      </c>
      <c r="G2537">
        <v>10000000000</v>
      </c>
      <c r="H2537">
        <v>10000000000</v>
      </c>
      <c r="I2537">
        <v>10000000000</v>
      </c>
      <c r="J2537">
        <v>10000000000</v>
      </c>
      <c r="K2537">
        <v>10000000000</v>
      </c>
      <c r="L2537">
        <v>10000000000</v>
      </c>
      <c r="M2537">
        <v>10000000000</v>
      </c>
      <c r="N2537">
        <v>10000000000</v>
      </c>
      <c r="O2537">
        <v>10000000000</v>
      </c>
      <c r="P2537">
        <v>10000000000</v>
      </c>
    </row>
    <row r="2538" spans="1:16" x14ac:dyDescent="0.25">
      <c r="A2538" t="s">
        <v>2450</v>
      </c>
      <c r="B2538">
        <v>10000000000</v>
      </c>
      <c r="C2538">
        <v>10000000000</v>
      </c>
      <c r="D2538">
        <v>10000000000</v>
      </c>
      <c r="E2538">
        <v>10000000000</v>
      </c>
      <c r="F2538">
        <v>10000000000</v>
      </c>
      <c r="G2538">
        <v>10000000000</v>
      </c>
      <c r="H2538">
        <v>10000000000</v>
      </c>
      <c r="I2538">
        <v>10000000000</v>
      </c>
      <c r="J2538">
        <v>10000000000</v>
      </c>
      <c r="K2538">
        <v>10000000000</v>
      </c>
      <c r="L2538">
        <v>10000000000</v>
      </c>
      <c r="M2538">
        <v>10000000000</v>
      </c>
      <c r="N2538">
        <v>10000000000</v>
      </c>
      <c r="O2538">
        <v>10000000000</v>
      </c>
      <c r="P2538">
        <v>10000000000</v>
      </c>
    </row>
    <row r="2539" spans="1:16" x14ac:dyDescent="0.25">
      <c r="A2539" t="s">
        <v>2451</v>
      </c>
      <c r="B2539">
        <v>10000000000</v>
      </c>
      <c r="C2539">
        <v>10000000000</v>
      </c>
      <c r="D2539">
        <v>10000000000</v>
      </c>
      <c r="E2539">
        <v>10000000000</v>
      </c>
      <c r="F2539">
        <v>10000000000</v>
      </c>
      <c r="G2539">
        <v>10000000000</v>
      </c>
      <c r="H2539">
        <v>10000000000</v>
      </c>
      <c r="I2539">
        <v>10000000000</v>
      </c>
      <c r="J2539">
        <v>10000000000</v>
      </c>
      <c r="K2539">
        <v>10000000000</v>
      </c>
      <c r="L2539">
        <v>10000000000</v>
      </c>
      <c r="M2539">
        <v>10000000000</v>
      </c>
      <c r="N2539">
        <v>10000000000</v>
      </c>
      <c r="O2539">
        <v>10000000000</v>
      </c>
      <c r="P2539">
        <v>10000000000</v>
      </c>
    </row>
    <row r="2540" spans="1:16" x14ac:dyDescent="0.25">
      <c r="A2540" t="s">
        <v>2452</v>
      </c>
      <c r="B2540">
        <v>10000000000</v>
      </c>
      <c r="C2540">
        <v>10000000000</v>
      </c>
      <c r="D2540">
        <v>10000000000</v>
      </c>
      <c r="E2540">
        <v>10000000000</v>
      </c>
      <c r="F2540">
        <v>10000000000</v>
      </c>
      <c r="G2540">
        <v>10000000000</v>
      </c>
      <c r="H2540">
        <v>10000000000</v>
      </c>
      <c r="I2540">
        <v>10000000000</v>
      </c>
      <c r="J2540">
        <v>10000000000</v>
      </c>
      <c r="K2540">
        <v>10000000000</v>
      </c>
      <c r="L2540">
        <v>10000000000</v>
      </c>
      <c r="M2540">
        <v>10000000000</v>
      </c>
      <c r="N2540">
        <v>10000000000</v>
      </c>
      <c r="O2540">
        <v>10000000000</v>
      </c>
      <c r="P2540">
        <v>10000000000</v>
      </c>
    </row>
    <row r="2541" spans="1:16" x14ac:dyDescent="0.25">
      <c r="A2541" t="s">
        <v>2453</v>
      </c>
      <c r="B2541">
        <v>10000000000</v>
      </c>
      <c r="C2541">
        <v>10000000000</v>
      </c>
      <c r="D2541">
        <v>10000000000</v>
      </c>
      <c r="E2541">
        <v>10000000000</v>
      </c>
      <c r="F2541">
        <v>10000000000</v>
      </c>
      <c r="G2541">
        <v>10000000000</v>
      </c>
      <c r="H2541">
        <v>10000000000</v>
      </c>
      <c r="I2541">
        <v>10000000000</v>
      </c>
      <c r="J2541">
        <v>10000000000</v>
      </c>
      <c r="K2541">
        <v>10000000000</v>
      </c>
      <c r="L2541">
        <v>10000000000</v>
      </c>
      <c r="M2541">
        <v>10000000000</v>
      </c>
      <c r="N2541">
        <v>10000000000</v>
      </c>
      <c r="O2541">
        <v>10000000000</v>
      </c>
      <c r="P2541">
        <v>10000000000</v>
      </c>
    </row>
    <row r="2542" spans="1:16" x14ac:dyDescent="0.25">
      <c r="A2542" t="s">
        <v>2454</v>
      </c>
      <c r="B2542">
        <v>10000000000</v>
      </c>
      <c r="C2542">
        <v>10000000000</v>
      </c>
      <c r="D2542">
        <v>10000000000</v>
      </c>
      <c r="E2542">
        <v>10000000000</v>
      </c>
      <c r="F2542">
        <v>10000000000</v>
      </c>
      <c r="G2542">
        <v>10000000000</v>
      </c>
      <c r="H2542">
        <v>10000000000</v>
      </c>
      <c r="I2542">
        <v>10000000000</v>
      </c>
      <c r="J2542">
        <v>10000000000</v>
      </c>
      <c r="K2542">
        <v>10000000000</v>
      </c>
      <c r="L2542">
        <v>10000000000</v>
      </c>
      <c r="M2542">
        <v>10000000000</v>
      </c>
      <c r="N2542">
        <v>10000000000</v>
      </c>
      <c r="O2542">
        <v>10000000000</v>
      </c>
      <c r="P2542">
        <v>10000000000</v>
      </c>
    </row>
    <row r="2543" spans="1:16" x14ac:dyDescent="0.25">
      <c r="A2543" t="s">
        <v>2455</v>
      </c>
      <c r="B2543">
        <v>10000000000</v>
      </c>
      <c r="C2543">
        <v>10000000000</v>
      </c>
      <c r="D2543">
        <v>10000000000</v>
      </c>
      <c r="E2543">
        <v>10000000000</v>
      </c>
      <c r="F2543">
        <v>10000000000</v>
      </c>
      <c r="G2543">
        <v>10000000000</v>
      </c>
      <c r="H2543">
        <v>10000000000</v>
      </c>
      <c r="I2543">
        <v>10000000000</v>
      </c>
      <c r="J2543">
        <v>10000000000</v>
      </c>
      <c r="K2543">
        <v>10000000000</v>
      </c>
      <c r="L2543">
        <v>10000000000</v>
      </c>
      <c r="M2543">
        <v>10000000000</v>
      </c>
      <c r="N2543">
        <v>10000000000</v>
      </c>
      <c r="O2543">
        <v>10000000000</v>
      </c>
      <c r="P2543">
        <v>10000000000</v>
      </c>
    </row>
    <row r="2544" spans="1:16" x14ac:dyDescent="0.25">
      <c r="A2544" t="s">
        <v>2456</v>
      </c>
      <c r="B2544">
        <v>10000000000</v>
      </c>
      <c r="C2544">
        <v>10000000000</v>
      </c>
      <c r="D2544">
        <v>10000000000</v>
      </c>
      <c r="E2544">
        <v>10000000000</v>
      </c>
      <c r="F2544">
        <v>10000000000</v>
      </c>
      <c r="G2544">
        <v>10000000000</v>
      </c>
      <c r="H2544">
        <v>10000000000</v>
      </c>
      <c r="I2544">
        <v>10000000000</v>
      </c>
      <c r="J2544">
        <v>10000000000</v>
      </c>
      <c r="K2544">
        <v>10000000000</v>
      </c>
      <c r="L2544">
        <v>10000000000</v>
      </c>
      <c r="M2544">
        <v>10000000000</v>
      </c>
      <c r="N2544">
        <v>10000000000</v>
      </c>
      <c r="O2544">
        <v>10000000000</v>
      </c>
      <c r="P2544">
        <v>10000000000</v>
      </c>
    </row>
    <row r="2545" spans="1:16" x14ac:dyDescent="0.25">
      <c r="A2545" t="s">
        <v>2457</v>
      </c>
      <c r="B2545">
        <v>10000000000</v>
      </c>
      <c r="C2545">
        <v>10000000000</v>
      </c>
      <c r="D2545">
        <v>10000000000</v>
      </c>
      <c r="E2545">
        <v>10000000000</v>
      </c>
      <c r="F2545">
        <v>10000000000</v>
      </c>
      <c r="G2545">
        <v>10000000000</v>
      </c>
      <c r="H2545">
        <v>10000000000</v>
      </c>
      <c r="I2545">
        <v>10000000000</v>
      </c>
      <c r="J2545">
        <v>10000000000</v>
      </c>
      <c r="K2545">
        <v>10000000000</v>
      </c>
      <c r="L2545">
        <v>10000000000</v>
      </c>
      <c r="M2545">
        <v>10000000000</v>
      </c>
      <c r="N2545">
        <v>10000000000</v>
      </c>
      <c r="O2545">
        <v>10000000000</v>
      </c>
      <c r="P2545">
        <v>10000000000</v>
      </c>
    </row>
    <row r="2546" spans="1:16" x14ac:dyDescent="0.25">
      <c r="A2546" t="s">
        <v>2458</v>
      </c>
      <c r="B2546">
        <v>10000000000</v>
      </c>
      <c r="C2546">
        <v>10000000000</v>
      </c>
      <c r="D2546">
        <v>10000000000</v>
      </c>
      <c r="E2546">
        <v>10000000000</v>
      </c>
      <c r="F2546">
        <v>10000000000</v>
      </c>
      <c r="G2546">
        <v>10000000000</v>
      </c>
      <c r="H2546">
        <v>10000000000</v>
      </c>
      <c r="I2546">
        <v>10000000000</v>
      </c>
      <c r="J2546">
        <v>10000000000</v>
      </c>
      <c r="K2546">
        <v>10000000000</v>
      </c>
      <c r="L2546">
        <v>10000000000</v>
      </c>
      <c r="M2546">
        <v>10000000000</v>
      </c>
      <c r="N2546">
        <v>10000000000</v>
      </c>
      <c r="O2546">
        <v>10000000000</v>
      </c>
      <c r="P2546">
        <v>10000000000</v>
      </c>
    </row>
    <row r="2547" spans="1:16" x14ac:dyDescent="0.25">
      <c r="A2547" t="s">
        <v>2459</v>
      </c>
      <c r="B2547">
        <v>10000000000</v>
      </c>
      <c r="C2547">
        <v>10000000000</v>
      </c>
      <c r="D2547">
        <v>10000000000</v>
      </c>
      <c r="E2547">
        <v>10000000000</v>
      </c>
      <c r="F2547">
        <v>10000000000</v>
      </c>
      <c r="G2547">
        <v>10000000000</v>
      </c>
      <c r="H2547">
        <v>10000000000</v>
      </c>
      <c r="I2547">
        <v>10000000000</v>
      </c>
      <c r="J2547">
        <v>10000000000</v>
      </c>
      <c r="K2547">
        <v>10000000000</v>
      </c>
      <c r="L2547">
        <v>10000000000</v>
      </c>
      <c r="M2547">
        <v>10000000000</v>
      </c>
      <c r="N2547">
        <v>10000000000</v>
      </c>
      <c r="O2547">
        <v>10000000000</v>
      </c>
      <c r="P2547">
        <v>10000000000</v>
      </c>
    </row>
    <row r="2548" spans="1:16" x14ac:dyDescent="0.25">
      <c r="A2548" t="s">
        <v>2460</v>
      </c>
      <c r="B2548">
        <v>10000000000</v>
      </c>
      <c r="C2548">
        <v>10000000000</v>
      </c>
      <c r="D2548">
        <v>10000000000</v>
      </c>
      <c r="E2548">
        <v>10000000000</v>
      </c>
      <c r="F2548">
        <v>10000000000</v>
      </c>
      <c r="G2548">
        <v>10000000000</v>
      </c>
      <c r="H2548">
        <v>10000000000</v>
      </c>
      <c r="I2548">
        <v>10000000000</v>
      </c>
      <c r="J2548">
        <v>10000000000</v>
      </c>
      <c r="K2548">
        <v>10000000000</v>
      </c>
      <c r="L2548">
        <v>10000000000</v>
      </c>
      <c r="M2548">
        <v>10000000000</v>
      </c>
      <c r="N2548">
        <v>10000000000</v>
      </c>
      <c r="O2548">
        <v>10000000000</v>
      </c>
      <c r="P2548">
        <v>10000000000</v>
      </c>
    </row>
    <row r="2549" spans="1:16" x14ac:dyDescent="0.25">
      <c r="A2549" t="s">
        <v>2461</v>
      </c>
      <c r="B2549">
        <v>10000000000</v>
      </c>
      <c r="C2549">
        <v>10000000000</v>
      </c>
      <c r="D2549">
        <v>10000000000</v>
      </c>
      <c r="E2549">
        <v>10000000000</v>
      </c>
      <c r="F2549">
        <v>10000000000</v>
      </c>
      <c r="G2549">
        <v>10000000000</v>
      </c>
      <c r="H2549">
        <v>10000000000</v>
      </c>
      <c r="I2549">
        <v>10000000000</v>
      </c>
      <c r="J2549">
        <v>10000000000</v>
      </c>
      <c r="K2549">
        <v>10000000000</v>
      </c>
      <c r="L2549">
        <v>10000000000</v>
      </c>
      <c r="M2549">
        <v>10000000000</v>
      </c>
      <c r="N2549">
        <v>10000000000</v>
      </c>
      <c r="O2549">
        <v>10000000000</v>
      </c>
      <c r="P2549">
        <v>10000000000</v>
      </c>
    </row>
    <row r="2550" spans="1:16" x14ac:dyDescent="0.25">
      <c r="A2550" t="s">
        <v>2462</v>
      </c>
      <c r="B2550">
        <v>10000000000</v>
      </c>
      <c r="C2550">
        <v>10000000000</v>
      </c>
      <c r="D2550">
        <v>10000000000</v>
      </c>
      <c r="E2550">
        <v>10000000000</v>
      </c>
      <c r="F2550">
        <v>10000000000</v>
      </c>
      <c r="G2550">
        <v>10000000000</v>
      </c>
      <c r="H2550">
        <v>10000000000</v>
      </c>
      <c r="I2550">
        <v>10000000000</v>
      </c>
      <c r="J2550">
        <v>10000000000</v>
      </c>
      <c r="K2550">
        <v>10000000000</v>
      </c>
      <c r="L2550">
        <v>10000000000</v>
      </c>
      <c r="M2550">
        <v>10000000000</v>
      </c>
      <c r="N2550">
        <v>10000000000</v>
      </c>
      <c r="O2550">
        <v>10000000000</v>
      </c>
      <c r="P2550">
        <v>10000000000</v>
      </c>
    </row>
    <row r="2551" spans="1:16" x14ac:dyDescent="0.25">
      <c r="A2551" t="s">
        <v>2463</v>
      </c>
      <c r="B2551">
        <v>10000000000</v>
      </c>
      <c r="C2551">
        <v>10000000000</v>
      </c>
      <c r="D2551">
        <v>10000000000</v>
      </c>
      <c r="E2551">
        <v>10000000000</v>
      </c>
      <c r="F2551">
        <v>10000000000</v>
      </c>
      <c r="G2551">
        <v>10000000000</v>
      </c>
      <c r="H2551">
        <v>10000000000</v>
      </c>
      <c r="I2551">
        <v>10000000000</v>
      </c>
      <c r="J2551">
        <v>10000000000</v>
      </c>
      <c r="K2551">
        <v>10000000000</v>
      </c>
      <c r="L2551">
        <v>10000000000</v>
      </c>
      <c r="M2551">
        <v>10000000000</v>
      </c>
      <c r="N2551">
        <v>10000000000</v>
      </c>
      <c r="O2551">
        <v>10000000000</v>
      </c>
      <c r="P2551">
        <v>10000000000</v>
      </c>
    </row>
    <row r="2552" spans="1:16" x14ac:dyDescent="0.25">
      <c r="A2552" t="s">
        <v>2464</v>
      </c>
      <c r="B2552">
        <v>10000000000</v>
      </c>
      <c r="C2552">
        <v>10000000000</v>
      </c>
      <c r="D2552">
        <v>10000000000</v>
      </c>
      <c r="E2552">
        <v>10000000000</v>
      </c>
      <c r="F2552">
        <v>10000000000</v>
      </c>
      <c r="G2552">
        <v>10000000000</v>
      </c>
      <c r="H2552">
        <v>10000000000</v>
      </c>
      <c r="I2552">
        <v>10000000000</v>
      </c>
      <c r="J2552">
        <v>10000000000</v>
      </c>
      <c r="K2552">
        <v>10000000000</v>
      </c>
      <c r="L2552">
        <v>10000000000</v>
      </c>
      <c r="M2552">
        <v>10000000000</v>
      </c>
      <c r="N2552">
        <v>10000000000</v>
      </c>
      <c r="O2552">
        <v>10000000000</v>
      </c>
      <c r="P2552">
        <v>10000000000</v>
      </c>
    </row>
    <row r="2553" spans="1:16" x14ac:dyDescent="0.25">
      <c r="A2553" t="s">
        <v>2465</v>
      </c>
      <c r="B2553">
        <v>10000000000</v>
      </c>
      <c r="C2553">
        <v>10000000000</v>
      </c>
      <c r="D2553">
        <v>10000000000</v>
      </c>
      <c r="E2553">
        <v>10000000000</v>
      </c>
      <c r="F2553">
        <v>10000000000</v>
      </c>
      <c r="G2553">
        <v>10000000000</v>
      </c>
      <c r="H2553">
        <v>10000000000</v>
      </c>
      <c r="I2553">
        <v>10000000000</v>
      </c>
      <c r="J2553">
        <v>10000000000</v>
      </c>
      <c r="K2553">
        <v>10000000000</v>
      </c>
      <c r="L2553">
        <v>10000000000</v>
      </c>
      <c r="M2553">
        <v>10000000000</v>
      </c>
      <c r="N2553">
        <v>10000000000</v>
      </c>
      <c r="O2553">
        <v>10000000000</v>
      </c>
      <c r="P2553">
        <v>10000000000</v>
      </c>
    </row>
    <row r="2554" spans="1:16" x14ac:dyDescent="0.25">
      <c r="A2554" t="s">
        <v>2466</v>
      </c>
      <c r="B2554">
        <v>10000000000</v>
      </c>
      <c r="C2554">
        <v>10000000000</v>
      </c>
      <c r="D2554">
        <v>10000000000</v>
      </c>
      <c r="E2554">
        <v>10000000000</v>
      </c>
      <c r="F2554">
        <v>10000000000</v>
      </c>
      <c r="G2554">
        <v>10000000000</v>
      </c>
      <c r="H2554">
        <v>10000000000</v>
      </c>
      <c r="I2554">
        <v>10000000000</v>
      </c>
      <c r="J2554">
        <v>10000000000</v>
      </c>
      <c r="K2554">
        <v>10000000000</v>
      </c>
      <c r="L2554">
        <v>10000000000</v>
      </c>
      <c r="M2554">
        <v>10000000000</v>
      </c>
      <c r="N2554">
        <v>10000000000</v>
      </c>
      <c r="O2554">
        <v>10000000000</v>
      </c>
      <c r="P2554">
        <v>10000000000</v>
      </c>
    </row>
    <row r="2555" spans="1:16" x14ac:dyDescent="0.25">
      <c r="A2555" t="s">
        <v>2467</v>
      </c>
      <c r="B2555">
        <v>10000000000</v>
      </c>
      <c r="C2555">
        <v>10000000000</v>
      </c>
      <c r="D2555">
        <v>10000000000</v>
      </c>
      <c r="E2555">
        <v>10000000000</v>
      </c>
      <c r="F2555">
        <v>10000000000</v>
      </c>
      <c r="G2555">
        <v>10000000000</v>
      </c>
      <c r="H2555">
        <v>10000000000</v>
      </c>
      <c r="I2555">
        <v>10000000000</v>
      </c>
      <c r="J2555">
        <v>10000000000</v>
      </c>
      <c r="K2555">
        <v>10000000000</v>
      </c>
      <c r="L2555">
        <v>10000000000</v>
      </c>
      <c r="M2555">
        <v>10000000000</v>
      </c>
      <c r="N2555">
        <v>10000000000</v>
      </c>
      <c r="O2555">
        <v>10000000000</v>
      </c>
      <c r="P2555">
        <v>10000000000</v>
      </c>
    </row>
    <row r="2556" spans="1:16" x14ac:dyDescent="0.25">
      <c r="A2556" t="s">
        <v>2468</v>
      </c>
      <c r="B2556">
        <v>10000000000</v>
      </c>
      <c r="C2556">
        <v>10000000000</v>
      </c>
      <c r="D2556">
        <v>10000000000</v>
      </c>
      <c r="E2556">
        <v>10000000000</v>
      </c>
      <c r="F2556">
        <v>10000000000</v>
      </c>
      <c r="G2556">
        <v>10000000000</v>
      </c>
      <c r="H2556">
        <v>10000000000</v>
      </c>
      <c r="I2556">
        <v>10000000000</v>
      </c>
      <c r="J2556">
        <v>10000000000</v>
      </c>
      <c r="K2556">
        <v>10000000000</v>
      </c>
      <c r="L2556">
        <v>10000000000</v>
      </c>
      <c r="M2556">
        <v>10000000000</v>
      </c>
      <c r="N2556">
        <v>10000000000</v>
      </c>
      <c r="O2556">
        <v>10000000000</v>
      </c>
      <c r="P2556">
        <v>10000000000</v>
      </c>
    </row>
    <row r="2557" spans="1:16" x14ac:dyDescent="0.25">
      <c r="A2557" t="s">
        <v>2469</v>
      </c>
      <c r="B2557">
        <v>10000000000</v>
      </c>
      <c r="C2557">
        <v>10000000000</v>
      </c>
      <c r="D2557">
        <v>10000000000</v>
      </c>
      <c r="E2557">
        <v>10000000000</v>
      </c>
      <c r="F2557">
        <v>10000000000</v>
      </c>
      <c r="G2557">
        <v>10000000000</v>
      </c>
      <c r="H2557">
        <v>10000000000</v>
      </c>
      <c r="I2557">
        <v>10000000000</v>
      </c>
      <c r="J2557">
        <v>10000000000</v>
      </c>
      <c r="K2557">
        <v>10000000000</v>
      </c>
      <c r="L2557">
        <v>10000000000</v>
      </c>
      <c r="M2557">
        <v>10000000000</v>
      </c>
      <c r="N2557">
        <v>10000000000</v>
      </c>
      <c r="O2557">
        <v>10000000000</v>
      </c>
      <c r="P2557">
        <v>10000000000</v>
      </c>
    </row>
    <row r="2558" spans="1:16" x14ac:dyDescent="0.25">
      <c r="A2558" t="s">
        <v>2470</v>
      </c>
      <c r="B2558">
        <v>10000000000</v>
      </c>
      <c r="C2558">
        <v>10000000000</v>
      </c>
      <c r="D2558">
        <v>10000000000</v>
      </c>
      <c r="E2558">
        <v>10000000000</v>
      </c>
      <c r="F2558">
        <v>10000000000</v>
      </c>
      <c r="G2558">
        <v>10000000000</v>
      </c>
      <c r="H2558">
        <v>10000000000</v>
      </c>
      <c r="I2558">
        <v>10000000000</v>
      </c>
      <c r="J2558">
        <v>10000000000</v>
      </c>
      <c r="K2558">
        <v>10000000000</v>
      </c>
      <c r="L2558">
        <v>10000000000</v>
      </c>
      <c r="M2558">
        <v>10000000000</v>
      </c>
      <c r="N2558">
        <v>10000000000</v>
      </c>
      <c r="O2558">
        <v>10000000000</v>
      </c>
      <c r="P2558">
        <v>10000000000</v>
      </c>
    </row>
    <row r="2559" spans="1:16" x14ac:dyDescent="0.25">
      <c r="A2559" t="s">
        <v>2471</v>
      </c>
      <c r="B2559">
        <v>10000000000</v>
      </c>
      <c r="C2559">
        <v>10000000000</v>
      </c>
      <c r="D2559">
        <v>10000000000</v>
      </c>
      <c r="E2559">
        <v>10000000000</v>
      </c>
      <c r="F2559">
        <v>10000000000</v>
      </c>
      <c r="G2559">
        <v>10000000000</v>
      </c>
      <c r="H2559">
        <v>10000000000</v>
      </c>
      <c r="I2559">
        <v>10000000000</v>
      </c>
      <c r="J2559">
        <v>10000000000</v>
      </c>
      <c r="K2559">
        <v>10000000000</v>
      </c>
      <c r="L2559">
        <v>10000000000</v>
      </c>
      <c r="M2559">
        <v>10000000000</v>
      </c>
      <c r="N2559">
        <v>10000000000</v>
      </c>
      <c r="O2559">
        <v>10000000000</v>
      </c>
      <c r="P2559">
        <v>10000000000</v>
      </c>
    </row>
    <row r="2560" spans="1:16" x14ac:dyDescent="0.25">
      <c r="A2560" t="s">
        <v>2472</v>
      </c>
      <c r="B2560">
        <v>10000000000</v>
      </c>
      <c r="C2560">
        <v>10000000000</v>
      </c>
      <c r="D2560">
        <v>10000000000</v>
      </c>
      <c r="E2560">
        <v>10000000000</v>
      </c>
      <c r="F2560">
        <v>10000000000</v>
      </c>
      <c r="G2560">
        <v>10000000000</v>
      </c>
      <c r="H2560">
        <v>10000000000</v>
      </c>
      <c r="I2560">
        <v>10000000000</v>
      </c>
      <c r="J2560">
        <v>10000000000</v>
      </c>
      <c r="K2560">
        <v>10000000000</v>
      </c>
      <c r="L2560">
        <v>10000000000</v>
      </c>
      <c r="M2560">
        <v>10000000000</v>
      </c>
      <c r="N2560">
        <v>10000000000</v>
      </c>
      <c r="O2560">
        <v>10000000000</v>
      </c>
      <c r="P2560">
        <v>10000000000</v>
      </c>
    </row>
    <row r="2561" spans="1:16" x14ac:dyDescent="0.25">
      <c r="A2561" t="s">
        <v>2473</v>
      </c>
      <c r="B2561">
        <v>10000000000</v>
      </c>
      <c r="C2561">
        <v>10000000000</v>
      </c>
      <c r="D2561">
        <v>10000000000</v>
      </c>
      <c r="E2561">
        <v>10000000000</v>
      </c>
      <c r="F2561">
        <v>10000000000</v>
      </c>
      <c r="G2561">
        <v>10000000000</v>
      </c>
      <c r="H2561">
        <v>10000000000</v>
      </c>
      <c r="I2561">
        <v>10000000000</v>
      </c>
      <c r="J2561">
        <v>10000000000</v>
      </c>
      <c r="K2561">
        <v>10000000000</v>
      </c>
      <c r="L2561">
        <v>10000000000</v>
      </c>
      <c r="M2561">
        <v>10000000000</v>
      </c>
      <c r="N2561">
        <v>10000000000</v>
      </c>
      <c r="O2561">
        <v>10000000000</v>
      </c>
      <c r="P2561">
        <v>10000000000</v>
      </c>
    </row>
    <row r="2562" spans="1:16" x14ac:dyDescent="0.25">
      <c r="A2562" t="s">
        <v>2474</v>
      </c>
      <c r="B2562">
        <v>10000000000</v>
      </c>
      <c r="C2562">
        <v>10000000000</v>
      </c>
      <c r="D2562">
        <v>10000000000</v>
      </c>
      <c r="E2562">
        <v>10000000000</v>
      </c>
      <c r="F2562">
        <v>10000000000</v>
      </c>
      <c r="G2562">
        <v>10000000000</v>
      </c>
      <c r="H2562">
        <v>10000000000</v>
      </c>
      <c r="I2562">
        <v>10000000000</v>
      </c>
      <c r="J2562">
        <v>10000000000</v>
      </c>
      <c r="K2562">
        <v>10000000000</v>
      </c>
      <c r="L2562">
        <v>10000000000</v>
      </c>
      <c r="M2562">
        <v>10000000000</v>
      </c>
      <c r="N2562">
        <v>10000000000</v>
      </c>
      <c r="O2562">
        <v>10000000000</v>
      </c>
      <c r="P2562">
        <v>10000000000</v>
      </c>
    </row>
    <row r="2563" spans="1:16" x14ac:dyDescent="0.25">
      <c r="A2563" t="s">
        <v>2475</v>
      </c>
      <c r="B2563">
        <v>10000000000</v>
      </c>
      <c r="C2563">
        <v>10000000000</v>
      </c>
      <c r="D2563">
        <v>10000000000</v>
      </c>
      <c r="E2563">
        <v>10000000000</v>
      </c>
      <c r="F2563">
        <v>10000000000</v>
      </c>
      <c r="G2563">
        <v>10000000000</v>
      </c>
      <c r="H2563">
        <v>10000000000</v>
      </c>
      <c r="I2563">
        <v>10000000000</v>
      </c>
      <c r="J2563">
        <v>10000000000</v>
      </c>
      <c r="K2563">
        <v>10000000000</v>
      </c>
      <c r="L2563">
        <v>10000000000</v>
      </c>
      <c r="M2563">
        <v>10000000000</v>
      </c>
      <c r="N2563">
        <v>10000000000</v>
      </c>
      <c r="O2563">
        <v>10000000000</v>
      </c>
      <c r="P2563">
        <v>10000000000</v>
      </c>
    </row>
    <row r="2564" spans="1:16" x14ac:dyDescent="0.25">
      <c r="A2564" t="s">
        <v>2476</v>
      </c>
      <c r="B2564">
        <v>10000000000</v>
      </c>
      <c r="C2564">
        <v>10000000000</v>
      </c>
      <c r="D2564">
        <v>10000000000</v>
      </c>
      <c r="E2564">
        <v>10000000000</v>
      </c>
      <c r="F2564">
        <v>10000000000</v>
      </c>
      <c r="G2564">
        <v>10000000000</v>
      </c>
      <c r="H2564">
        <v>10000000000</v>
      </c>
      <c r="I2564">
        <v>10000000000</v>
      </c>
      <c r="J2564">
        <v>10000000000</v>
      </c>
      <c r="K2564">
        <v>10000000000</v>
      </c>
      <c r="L2564">
        <v>10000000000</v>
      </c>
      <c r="M2564">
        <v>10000000000</v>
      </c>
      <c r="N2564">
        <v>10000000000</v>
      </c>
      <c r="O2564">
        <v>10000000000</v>
      </c>
      <c r="P2564">
        <v>10000000000</v>
      </c>
    </row>
    <row r="2565" spans="1:16" x14ac:dyDescent="0.25">
      <c r="A2565" t="s">
        <v>2477</v>
      </c>
      <c r="B2565">
        <v>10000000000</v>
      </c>
      <c r="C2565">
        <v>10000000000</v>
      </c>
      <c r="D2565">
        <v>10000000000</v>
      </c>
      <c r="E2565">
        <v>10000000000</v>
      </c>
      <c r="F2565">
        <v>10000000000</v>
      </c>
      <c r="G2565">
        <v>10000000000</v>
      </c>
      <c r="H2565">
        <v>10000000000</v>
      </c>
      <c r="I2565">
        <v>10000000000</v>
      </c>
      <c r="J2565">
        <v>10000000000</v>
      </c>
      <c r="K2565">
        <v>10000000000</v>
      </c>
      <c r="L2565">
        <v>10000000000</v>
      </c>
      <c r="M2565">
        <v>10000000000</v>
      </c>
      <c r="N2565">
        <v>10000000000</v>
      </c>
      <c r="O2565">
        <v>10000000000</v>
      </c>
      <c r="P2565">
        <v>10000000000</v>
      </c>
    </row>
    <row r="2566" spans="1:16" x14ac:dyDescent="0.25">
      <c r="A2566" t="s">
        <v>2478</v>
      </c>
      <c r="B2566">
        <v>10000000000</v>
      </c>
      <c r="C2566">
        <v>10000000000</v>
      </c>
      <c r="D2566">
        <v>10000000000</v>
      </c>
      <c r="E2566">
        <v>10000000000</v>
      </c>
      <c r="F2566">
        <v>10000000000</v>
      </c>
      <c r="G2566">
        <v>10000000000</v>
      </c>
      <c r="H2566">
        <v>10000000000</v>
      </c>
      <c r="I2566">
        <v>10000000000</v>
      </c>
      <c r="J2566">
        <v>10000000000</v>
      </c>
      <c r="K2566">
        <v>10000000000</v>
      </c>
      <c r="L2566">
        <v>10000000000</v>
      </c>
      <c r="M2566">
        <v>10000000000</v>
      </c>
      <c r="N2566">
        <v>10000000000</v>
      </c>
      <c r="O2566">
        <v>10000000000</v>
      </c>
      <c r="P2566">
        <v>10000000000</v>
      </c>
    </row>
    <row r="2567" spans="1:16" x14ac:dyDescent="0.25">
      <c r="A2567" t="s">
        <v>2479</v>
      </c>
      <c r="B2567">
        <v>10000000000</v>
      </c>
      <c r="C2567">
        <v>10000000000</v>
      </c>
      <c r="D2567">
        <v>10000000000</v>
      </c>
      <c r="E2567">
        <v>10000000000</v>
      </c>
      <c r="F2567">
        <v>10000000000</v>
      </c>
      <c r="G2567">
        <v>10000000000</v>
      </c>
      <c r="H2567">
        <v>10000000000</v>
      </c>
      <c r="I2567">
        <v>10000000000</v>
      </c>
      <c r="J2567">
        <v>10000000000</v>
      </c>
      <c r="K2567">
        <v>10000000000</v>
      </c>
      <c r="L2567">
        <v>10000000000</v>
      </c>
      <c r="M2567">
        <v>10000000000</v>
      </c>
      <c r="N2567">
        <v>10000000000</v>
      </c>
      <c r="O2567">
        <v>10000000000</v>
      </c>
      <c r="P2567">
        <v>10000000000</v>
      </c>
    </row>
    <row r="2568" spans="1:16" x14ac:dyDescent="0.25">
      <c r="A2568" t="s">
        <v>2480</v>
      </c>
      <c r="B2568">
        <v>10000000000</v>
      </c>
      <c r="C2568">
        <v>10000000000</v>
      </c>
      <c r="D2568">
        <v>10000000000</v>
      </c>
      <c r="E2568">
        <v>10000000000</v>
      </c>
      <c r="F2568">
        <v>10000000000</v>
      </c>
      <c r="G2568">
        <v>10000000000</v>
      </c>
      <c r="H2568">
        <v>10000000000</v>
      </c>
      <c r="I2568">
        <v>10000000000</v>
      </c>
      <c r="J2568">
        <v>10000000000</v>
      </c>
      <c r="K2568">
        <v>10000000000</v>
      </c>
      <c r="L2568">
        <v>10000000000</v>
      </c>
      <c r="M2568">
        <v>10000000000</v>
      </c>
      <c r="N2568">
        <v>10000000000</v>
      </c>
      <c r="O2568">
        <v>10000000000</v>
      </c>
      <c r="P2568">
        <v>10000000000</v>
      </c>
    </row>
    <row r="2569" spans="1:16" x14ac:dyDescent="0.25">
      <c r="A2569" t="s">
        <v>2481</v>
      </c>
      <c r="B2569">
        <v>10000000000</v>
      </c>
      <c r="C2569">
        <v>10000000000</v>
      </c>
      <c r="D2569">
        <v>10000000000</v>
      </c>
      <c r="E2569">
        <v>10000000000</v>
      </c>
      <c r="F2569">
        <v>10000000000</v>
      </c>
      <c r="G2569">
        <v>10000000000</v>
      </c>
      <c r="H2569">
        <v>10000000000</v>
      </c>
      <c r="I2569">
        <v>10000000000</v>
      </c>
      <c r="J2569">
        <v>10000000000</v>
      </c>
      <c r="K2569">
        <v>10000000000</v>
      </c>
      <c r="L2569">
        <v>10000000000</v>
      </c>
      <c r="M2569">
        <v>10000000000</v>
      </c>
      <c r="N2569">
        <v>10000000000</v>
      </c>
      <c r="O2569">
        <v>10000000000</v>
      </c>
      <c r="P2569">
        <v>10000000000</v>
      </c>
    </row>
    <row r="2570" spans="1:16" x14ac:dyDescent="0.25">
      <c r="A2570" t="s">
        <v>2482</v>
      </c>
      <c r="B2570">
        <v>10000000000</v>
      </c>
      <c r="C2570">
        <v>10000000000</v>
      </c>
      <c r="D2570">
        <v>10000000000</v>
      </c>
      <c r="E2570">
        <v>10000000000</v>
      </c>
      <c r="F2570">
        <v>10000000000</v>
      </c>
      <c r="G2570">
        <v>10000000000</v>
      </c>
      <c r="H2570">
        <v>10000000000</v>
      </c>
      <c r="I2570">
        <v>10000000000</v>
      </c>
      <c r="J2570">
        <v>10000000000</v>
      </c>
      <c r="K2570">
        <v>10000000000</v>
      </c>
      <c r="L2570">
        <v>10000000000</v>
      </c>
      <c r="M2570">
        <v>10000000000</v>
      </c>
      <c r="N2570">
        <v>10000000000</v>
      </c>
      <c r="O2570">
        <v>10000000000</v>
      </c>
      <c r="P2570">
        <v>10000000000</v>
      </c>
    </row>
    <row r="2571" spans="1:16" x14ac:dyDescent="0.25">
      <c r="A2571" t="s">
        <v>2483</v>
      </c>
      <c r="B2571">
        <v>10000000000</v>
      </c>
      <c r="C2571">
        <v>10000000000</v>
      </c>
      <c r="D2571">
        <v>10000000000</v>
      </c>
      <c r="E2571">
        <v>10000000000</v>
      </c>
      <c r="F2571">
        <v>10000000000</v>
      </c>
      <c r="G2571">
        <v>10000000000</v>
      </c>
      <c r="H2571">
        <v>10000000000</v>
      </c>
      <c r="I2571">
        <v>10000000000</v>
      </c>
      <c r="J2571">
        <v>10000000000</v>
      </c>
      <c r="K2571">
        <v>10000000000</v>
      </c>
      <c r="L2571">
        <v>10000000000</v>
      </c>
      <c r="M2571">
        <v>10000000000</v>
      </c>
      <c r="N2571">
        <v>10000000000</v>
      </c>
      <c r="O2571">
        <v>10000000000</v>
      </c>
      <c r="P2571">
        <v>10000000000</v>
      </c>
    </row>
    <row r="2572" spans="1:16" x14ac:dyDescent="0.25">
      <c r="A2572" t="s">
        <v>2484</v>
      </c>
      <c r="B2572">
        <v>10000000000</v>
      </c>
      <c r="C2572">
        <v>10000000000</v>
      </c>
      <c r="D2572">
        <v>10000000000</v>
      </c>
      <c r="E2572">
        <v>10000000000</v>
      </c>
      <c r="F2572">
        <v>10000000000</v>
      </c>
      <c r="G2572">
        <v>10000000000</v>
      </c>
      <c r="H2572">
        <v>10000000000</v>
      </c>
      <c r="I2572">
        <v>10000000000</v>
      </c>
      <c r="J2572">
        <v>10000000000</v>
      </c>
      <c r="K2572">
        <v>10000000000</v>
      </c>
      <c r="L2572">
        <v>10000000000</v>
      </c>
      <c r="M2572">
        <v>10000000000</v>
      </c>
      <c r="N2572">
        <v>10000000000</v>
      </c>
      <c r="O2572">
        <v>10000000000</v>
      </c>
      <c r="P2572">
        <v>10000000000</v>
      </c>
    </row>
    <row r="2573" spans="1:16" x14ac:dyDescent="0.25">
      <c r="A2573" t="s">
        <v>2485</v>
      </c>
      <c r="B2573">
        <v>10000000000</v>
      </c>
      <c r="C2573">
        <v>10000000000</v>
      </c>
      <c r="D2573">
        <v>10000000000</v>
      </c>
      <c r="E2573">
        <v>10000000000</v>
      </c>
      <c r="F2573">
        <v>10000000000</v>
      </c>
      <c r="G2573">
        <v>10000000000</v>
      </c>
      <c r="H2573">
        <v>10000000000</v>
      </c>
      <c r="I2573">
        <v>10000000000</v>
      </c>
      <c r="J2573">
        <v>10000000000</v>
      </c>
      <c r="K2573">
        <v>10000000000</v>
      </c>
      <c r="L2573">
        <v>10000000000</v>
      </c>
      <c r="M2573">
        <v>10000000000</v>
      </c>
      <c r="N2573">
        <v>10000000000</v>
      </c>
      <c r="O2573">
        <v>10000000000</v>
      </c>
      <c r="P2573">
        <v>10000000000</v>
      </c>
    </row>
    <row r="2574" spans="1:16" x14ac:dyDescent="0.25">
      <c r="A2574" t="s">
        <v>2486</v>
      </c>
      <c r="B2574">
        <v>10000000000</v>
      </c>
      <c r="C2574">
        <v>10000000000</v>
      </c>
      <c r="D2574">
        <v>10000000000</v>
      </c>
      <c r="E2574">
        <v>10000000000</v>
      </c>
      <c r="F2574">
        <v>10000000000</v>
      </c>
      <c r="G2574">
        <v>10000000000</v>
      </c>
      <c r="H2574">
        <v>10000000000</v>
      </c>
      <c r="I2574">
        <v>10000000000</v>
      </c>
      <c r="J2574">
        <v>10000000000</v>
      </c>
      <c r="K2574">
        <v>10000000000</v>
      </c>
      <c r="L2574">
        <v>10000000000</v>
      </c>
      <c r="M2574">
        <v>10000000000</v>
      </c>
      <c r="N2574">
        <v>10000000000</v>
      </c>
      <c r="O2574">
        <v>10000000000</v>
      </c>
      <c r="P2574">
        <v>10000000000</v>
      </c>
    </row>
    <row r="2575" spans="1:16" x14ac:dyDescent="0.25">
      <c r="A2575" t="s">
        <v>2487</v>
      </c>
      <c r="B2575">
        <v>10000000000</v>
      </c>
      <c r="C2575">
        <v>10000000000</v>
      </c>
      <c r="D2575">
        <v>10000000000</v>
      </c>
      <c r="E2575">
        <v>10000000000</v>
      </c>
      <c r="F2575">
        <v>10000000000</v>
      </c>
      <c r="G2575">
        <v>10000000000</v>
      </c>
      <c r="H2575">
        <v>10000000000</v>
      </c>
      <c r="I2575">
        <v>10000000000</v>
      </c>
      <c r="J2575">
        <v>10000000000</v>
      </c>
      <c r="K2575">
        <v>10000000000</v>
      </c>
      <c r="L2575">
        <v>10000000000</v>
      </c>
      <c r="M2575">
        <v>10000000000</v>
      </c>
      <c r="N2575">
        <v>10000000000</v>
      </c>
      <c r="O2575">
        <v>10000000000</v>
      </c>
      <c r="P2575">
        <v>10000000000</v>
      </c>
    </row>
    <row r="2576" spans="1:16" x14ac:dyDescent="0.25">
      <c r="A2576" t="s">
        <v>2488</v>
      </c>
      <c r="B2576">
        <v>10000000000</v>
      </c>
      <c r="C2576">
        <v>10000000000</v>
      </c>
      <c r="D2576">
        <v>10000000000</v>
      </c>
      <c r="E2576">
        <v>10000000000</v>
      </c>
      <c r="F2576">
        <v>10000000000</v>
      </c>
      <c r="G2576">
        <v>10000000000</v>
      </c>
      <c r="H2576">
        <v>10000000000</v>
      </c>
      <c r="I2576">
        <v>10000000000</v>
      </c>
      <c r="J2576">
        <v>10000000000</v>
      </c>
      <c r="K2576">
        <v>10000000000</v>
      </c>
      <c r="L2576">
        <v>10000000000</v>
      </c>
      <c r="M2576">
        <v>10000000000</v>
      </c>
      <c r="N2576">
        <v>10000000000</v>
      </c>
      <c r="O2576">
        <v>10000000000</v>
      </c>
      <c r="P2576">
        <v>10000000000</v>
      </c>
    </row>
    <row r="2577" spans="1:16" x14ac:dyDescent="0.25">
      <c r="A2577" t="s">
        <v>2489</v>
      </c>
      <c r="B2577">
        <v>10000000000</v>
      </c>
      <c r="C2577">
        <v>10000000000</v>
      </c>
      <c r="D2577">
        <v>10000000000</v>
      </c>
      <c r="E2577">
        <v>10000000000</v>
      </c>
      <c r="F2577">
        <v>10000000000</v>
      </c>
      <c r="G2577">
        <v>10000000000</v>
      </c>
      <c r="H2577">
        <v>10000000000</v>
      </c>
      <c r="I2577">
        <v>10000000000</v>
      </c>
      <c r="J2577">
        <v>10000000000</v>
      </c>
      <c r="K2577">
        <v>10000000000</v>
      </c>
      <c r="L2577">
        <v>10000000000</v>
      </c>
      <c r="M2577">
        <v>10000000000</v>
      </c>
      <c r="N2577">
        <v>10000000000</v>
      </c>
      <c r="O2577">
        <v>10000000000</v>
      </c>
      <c r="P2577">
        <v>10000000000</v>
      </c>
    </row>
    <row r="2578" spans="1:16" x14ac:dyDescent="0.25">
      <c r="A2578" t="s">
        <v>2490</v>
      </c>
      <c r="B2578">
        <v>10000000000</v>
      </c>
      <c r="C2578">
        <v>10000000000</v>
      </c>
      <c r="D2578">
        <v>10000000000</v>
      </c>
      <c r="E2578">
        <v>10000000000</v>
      </c>
      <c r="F2578">
        <v>10000000000</v>
      </c>
      <c r="G2578">
        <v>10000000000</v>
      </c>
      <c r="H2578">
        <v>10000000000</v>
      </c>
      <c r="I2578">
        <v>10000000000</v>
      </c>
      <c r="J2578">
        <v>10000000000</v>
      </c>
      <c r="K2578">
        <v>10000000000</v>
      </c>
      <c r="L2578">
        <v>10000000000</v>
      </c>
      <c r="M2578">
        <v>10000000000</v>
      </c>
      <c r="N2578">
        <v>10000000000</v>
      </c>
      <c r="O2578">
        <v>10000000000</v>
      </c>
      <c r="P2578">
        <v>10000000000</v>
      </c>
    </row>
    <row r="2579" spans="1:16" x14ac:dyDescent="0.25">
      <c r="A2579" t="s">
        <v>2491</v>
      </c>
      <c r="B2579">
        <v>10000000000</v>
      </c>
      <c r="C2579">
        <v>10000000000</v>
      </c>
      <c r="D2579">
        <v>10000000000</v>
      </c>
      <c r="E2579">
        <v>10000000000</v>
      </c>
      <c r="F2579">
        <v>10000000000</v>
      </c>
      <c r="G2579">
        <v>10000000000</v>
      </c>
      <c r="H2579">
        <v>10000000000</v>
      </c>
      <c r="I2579">
        <v>10000000000</v>
      </c>
      <c r="J2579">
        <v>10000000000</v>
      </c>
      <c r="K2579">
        <v>10000000000</v>
      </c>
      <c r="L2579">
        <v>10000000000</v>
      </c>
      <c r="M2579">
        <v>10000000000</v>
      </c>
      <c r="N2579">
        <v>10000000000</v>
      </c>
      <c r="O2579">
        <v>10000000000</v>
      </c>
      <c r="P2579">
        <v>10000000000</v>
      </c>
    </row>
    <row r="2580" spans="1:16" x14ac:dyDescent="0.25">
      <c r="A2580" t="s">
        <v>2492</v>
      </c>
      <c r="B2580">
        <v>10000000000</v>
      </c>
      <c r="C2580">
        <v>10000000000</v>
      </c>
      <c r="D2580">
        <v>10000000000</v>
      </c>
      <c r="E2580">
        <v>10000000000</v>
      </c>
      <c r="F2580">
        <v>10000000000</v>
      </c>
      <c r="G2580">
        <v>10000000000</v>
      </c>
      <c r="H2580">
        <v>10000000000</v>
      </c>
      <c r="I2580">
        <v>10000000000</v>
      </c>
      <c r="J2580">
        <v>10000000000</v>
      </c>
      <c r="K2580">
        <v>10000000000</v>
      </c>
      <c r="L2580">
        <v>10000000000</v>
      </c>
      <c r="M2580">
        <v>10000000000</v>
      </c>
      <c r="N2580">
        <v>10000000000</v>
      </c>
      <c r="O2580">
        <v>10000000000</v>
      </c>
      <c r="P2580">
        <v>10000000000</v>
      </c>
    </row>
    <row r="2581" spans="1:16" x14ac:dyDescent="0.25">
      <c r="A2581" t="s">
        <v>2493</v>
      </c>
      <c r="B2581">
        <v>10000000000</v>
      </c>
      <c r="C2581">
        <v>10000000000</v>
      </c>
      <c r="D2581">
        <v>10000000000</v>
      </c>
      <c r="E2581">
        <v>10000000000</v>
      </c>
      <c r="F2581">
        <v>10000000000</v>
      </c>
      <c r="G2581">
        <v>10000000000</v>
      </c>
      <c r="H2581">
        <v>10000000000</v>
      </c>
      <c r="I2581">
        <v>10000000000</v>
      </c>
      <c r="J2581">
        <v>10000000000</v>
      </c>
      <c r="K2581">
        <v>10000000000</v>
      </c>
      <c r="L2581">
        <v>10000000000</v>
      </c>
      <c r="M2581">
        <v>10000000000</v>
      </c>
      <c r="N2581">
        <v>10000000000</v>
      </c>
      <c r="O2581">
        <v>10000000000</v>
      </c>
      <c r="P2581">
        <v>10000000000</v>
      </c>
    </row>
    <row r="2582" spans="1:16" x14ac:dyDescent="0.25">
      <c r="A2582" t="s">
        <v>2494</v>
      </c>
      <c r="B2582">
        <v>10000000000</v>
      </c>
      <c r="C2582">
        <v>10000000000</v>
      </c>
      <c r="D2582">
        <v>10000000000</v>
      </c>
      <c r="E2582">
        <v>10000000000</v>
      </c>
      <c r="F2582">
        <v>10000000000</v>
      </c>
      <c r="G2582">
        <v>10000000000</v>
      </c>
      <c r="H2582">
        <v>10000000000</v>
      </c>
      <c r="I2582">
        <v>10000000000</v>
      </c>
      <c r="J2582">
        <v>10000000000</v>
      </c>
      <c r="K2582">
        <v>10000000000</v>
      </c>
      <c r="L2582">
        <v>10000000000</v>
      </c>
      <c r="M2582">
        <v>10000000000</v>
      </c>
      <c r="N2582">
        <v>10000000000</v>
      </c>
      <c r="O2582">
        <v>10000000000</v>
      </c>
      <c r="P2582">
        <v>10000000000</v>
      </c>
    </row>
    <row r="2583" spans="1:16" x14ac:dyDescent="0.25">
      <c r="A2583" t="s">
        <v>2495</v>
      </c>
      <c r="B2583">
        <v>10000000000</v>
      </c>
      <c r="C2583">
        <v>10000000000</v>
      </c>
      <c r="D2583">
        <v>10000000000</v>
      </c>
      <c r="E2583">
        <v>10000000000</v>
      </c>
      <c r="F2583">
        <v>10000000000</v>
      </c>
      <c r="G2583">
        <v>10000000000</v>
      </c>
      <c r="H2583">
        <v>10000000000</v>
      </c>
      <c r="I2583">
        <v>10000000000</v>
      </c>
      <c r="J2583">
        <v>10000000000</v>
      </c>
      <c r="K2583">
        <v>10000000000</v>
      </c>
      <c r="L2583">
        <v>10000000000</v>
      </c>
      <c r="M2583">
        <v>10000000000</v>
      </c>
      <c r="N2583">
        <v>10000000000</v>
      </c>
      <c r="O2583">
        <v>10000000000</v>
      </c>
      <c r="P2583">
        <v>10000000000</v>
      </c>
    </row>
    <row r="2584" spans="1:16" x14ac:dyDescent="0.25">
      <c r="A2584" t="s">
        <v>2496</v>
      </c>
      <c r="B2584">
        <v>10000000000</v>
      </c>
      <c r="C2584">
        <v>10000000000</v>
      </c>
      <c r="D2584">
        <v>10000000000</v>
      </c>
      <c r="E2584">
        <v>10000000000</v>
      </c>
      <c r="F2584">
        <v>10000000000</v>
      </c>
      <c r="G2584">
        <v>10000000000</v>
      </c>
      <c r="H2584">
        <v>10000000000</v>
      </c>
      <c r="I2584">
        <v>10000000000</v>
      </c>
      <c r="J2584">
        <v>10000000000</v>
      </c>
      <c r="K2584">
        <v>10000000000</v>
      </c>
      <c r="L2584">
        <v>10000000000</v>
      </c>
      <c r="M2584">
        <v>10000000000</v>
      </c>
      <c r="N2584">
        <v>10000000000</v>
      </c>
      <c r="O2584">
        <v>10000000000</v>
      </c>
      <c r="P2584">
        <v>10000000000</v>
      </c>
    </row>
    <row r="2585" spans="1:16" x14ac:dyDescent="0.25">
      <c r="A2585" t="s">
        <v>2497</v>
      </c>
      <c r="B2585">
        <v>10000000000</v>
      </c>
      <c r="C2585">
        <v>10000000000</v>
      </c>
      <c r="D2585">
        <v>10000000000</v>
      </c>
      <c r="E2585">
        <v>10000000000</v>
      </c>
      <c r="F2585">
        <v>10000000000</v>
      </c>
      <c r="G2585">
        <v>10000000000</v>
      </c>
      <c r="H2585">
        <v>10000000000</v>
      </c>
      <c r="I2585">
        <v>10000000000</v>
      </c>
      <c r="J2585">
        <v>10000000000</v>
      </c>
      <c r="K2585">
        <v>10000000000</v>
      </c>
      <c r="L2585">
        <v>10000000000</v>
      </c>
      <c r="M2585">
        <v>10000000000</v>
      </c>
      <c r="N2585">
        <v>10000000000</v>
      </c>
      <c r="O2585">
        <v>10000000000</v>
      </c>
      <c r="P2585">
        <v>10000000000</v>
      </c>
    </row>
    <row r="2586" spans="1:16" x14ac:dyDescent="0.25">
      <c r="A2586" t="s">
        <v>2498</v>
      </c>
      <c r="B2586">
        <v>10000000000</v>
      </c>
      <c r="C2586">
        <v>10000000000</v>
      </c>
      <c r="D2586">
        <v>10000000000</v>
      </c>
      <c r="E2586">
        <v>10000000000</v>
      </c>
      <c r="F2586">
        <v>10000000000</v>
      </c>
      <c r="G2586">
        <v>10000000000</v>
      </c>
      <c r="H2586">
        <v>10000000000</v>
      </c>
      <c r="I2586">
        <v>10000000000</v>
      </c>
      <c r="J2586">
        <v>10000000000</v>
      </c>
      <c r="K2586">
        <v>10000000000</v>
      </c>
      <c r="L2586">
        <v>10000000000</v>
      </c>
      <c r="M2586">
        <v>10000000000</v>
      </c>
      <c r="N2586">
        <v>10000000000</v>
      </c>
      <c r="O2586">
        <v>10000000000</v>
      </c>
      <c r="P2586">
        <v>10000000000</v>
      </c>
    </row>
    <row r="2587" spans="1:16" x14ac:dyDescent="0.25">
      <c r="A2587" t="s">
        <v>2499</v>
      </c>
      <c r="B2587">
        <v>10000000000</v>
      </c>
      <c r="C2587">
        <v>10000000000</v>
      </c>
      <c r="D2587">
        <v>10000000000</v>
      </c>
      <c r="E2587">
        <v>10000000000</v>
      </c>
      <c r="F2587">
        <v>10000000000</v>
      </c>
      <c r="G2587">
        <v>10000000000</v>
      </c>
      <c r="H2587">
        <v>10000000000</v>
      </c>
      <c r="I2587">
        <v>10000000000</v>
      </c>
      <c r="J2587">
        <v>10000000000</v>
      </c>
      <c r="K2587">
        <v>10000000000</v>
      </c>
      <c r="L2587">
        <v>10000000000</v>
      </c>
      <c r="M2587">
        <v>10000000000</v>
      </c>
      <c r="N2587">
        <v>10000000000</v>
      </c>
      <c r="O2587">
        <v>10000000000</v>
      </c>
      <c r="P2587">
        <v>10000000000</v>
      </c>
    </row>
    <row r="2588" spans="1:16" x14ac:dyDescent="0.25">
      <c r="A2588" t="s">
        <v>2500</v>
      </c>
      <c r="B2588">
        <v>10000000000</v>
      </c>
      <c r="C2588">
        <v>10000000000</v>
      </c>
      <c r="D2588">
        <v>10000000000</v>
      </c>
      <c r="E2588">
        <v>10000000000</v>
      </c>
      <c r="F2588">
        <v>10000000000</v>
      </c>
      <c r="G2588">
        <v>10000000000</v>
      </c>
      <c r="H2588">
        <v>10000000000</v>
      </c>
      <c r="I2588">
        <v>10000000000</v>
      </c>
      <c r="J2588">
        <v>10000000000</v>
      </c>
      <c r="K2588">
        <v>10000000000</v>
      </c>
      <c r="L2588">
        <v>10000000000</v>
      </c>
      <c r="M2588">
        <v>10000000000</v>
      </c>
      <c r="N2588">
        <v>10000000000</v>
      </c>
      <c r="O2588">
        <v>10000000000</v>
      </c>
      <c r="P2588">
        <v>10000000000</v>
      </c>
    </row>
    <row r="2589" spans="1:16" x14ac:dyDescent="0.25">
      <c r="A2589" t="s">
        <v>2501</v>
      </c>
      <c r="B2589">
        <v>10000000000</v>
      </c>
      <c r="C2589">
        <v>10000000000</v>
      </c>
      <c r="D2589">
        <v>10000000000</v>
      </c>
      <c r="E2589">
        <v>10000000000</v>
      </c>
      <c r="F2589">
        <v>10000000000</v>
      </c>
      <c r="G2589">
        <v>10000000000</v>
      </c>
      <c r="H2589">
        <v>10000000000</v>
      </c>
      <c r="I2589">
        <v>10000000000</v>
      </c>
      <c r="J2589">
        <v>10000000000</v>
      </c>
      <c r="K2589">
        <v>10000000000</v>
      </c>
      <c r="L2589">
        <v>10000000000</v>
      </c>
      <c r="M2589">
        <v>10000000000</v>
      </c>
      <c r="N2589">
        <v>10000000000</v>
      </c>
      <c r="O2589">
        <v>10000000000</v>
      </c>
      <c r="P2589">
        <v>10000000000</v>
      </c>
    </row>
    <row r="2590" spans="1:16" x14ac:dyDescent="0.25">
      <c r="A2590" t="s">
        <v>2502</v>
      </c>
      <c r="B2590">
        <v>10000000000</v>
      </c>
      <c r="C2590">
        <v>10000000000</v>
      </c>
      <c r="D2590">
        <v>10000000000</v>
      </c>
      <c r="E2590">
        <v>10000000000</v>
      </c>
      <c r="F2590">
        <v>10000000000</v>
      </c>
      <c r="G2590">
        <v>10000000000</v>
      </c>
      <c r="H2590">
        <v>10000000000</v>
      </c>
      <c r="I2590">
        <v>10000000000</v>
      </c>
      <c r="J2590">
        <v>10000000000</v>
      </c>
      <c r="K2590">
        <v>10000000000</v>
      </c>
      <c r="L2590">
        <v>10000000000</v>
      </c>
      <c r="M2590">
        <v>10000000000</v>
      </c>
      <c r="N2590">
        <v>10000000000</v>
      </c>
      <c r="O2590">
        <v>10000000000</v>
      </c>
      <c r="P2590">
        <v>10000000000</v>
      </c>
    </row>
    <row r="2591" spans="1:16" x14ac:dyDescent="0.25">
      <c r="A2591" t="s">
        <v>2503</v>
      </c>
      <c r="B2591">
        <v>10000000000</v>
      </c>
      <c r="C2591">
        <v>10000000000</v>
      </c>
      <c r="D2591">
        <v>10000000000</v>
      </c>
      <c r="E2591">
        <v>10000000000</v>
      </c>
      <c r="F2591">
        <v>10000000000</v>
      </c>
      <c r="G2591">
        <v>10000000000</v>
      </c>
      <c r="H2591">
        <v>10000000000</v>
      </c>
      <c r="I2591">
        <v>10000000000</v>
      </c>
      <c r="J2591">
        <v>10000000000</v>
      </c>
      <c r="K2591">
        <v>10000000000</v>
      </c>
      <c r="L2591">
        <v>10000000000</v>
      </c>
      <c r="M2591">
        <v>10000000000</v>
      </c>
      <c r="N2591">
        <v>10000000000</v>
      </c>
      <c r="O2591">
        <v>10000000000</v>
      </c>
      <c r="P2591">
        <v>10000000000</v>
      </c>
    </row>
    <row r="2592" spans="1:16" x14ac:dyDescent="0.25">
      <c r="A2592" t="s">
        <v>2504</v>
      </c>
      <c r="B2592">
        <v>10000000000</v>
      </c>
      <c r="C2592">
        <v>10000000000</v>
      </c>
      <c r="D2592">
        <v>10000000000</v>
      </c>
      <c r="E2592">
        <v>10000000000</v>
      </c>
      <c r="F2592">
        <v>10000000000</v>
      </c>
      <c r="G2592">
        <v>10000000000</v>
      </c>
      <c r="H2592">
        <v>10000000000</v>
      </c>
      <c r="I2592">
        <v>10000000000</v>
      </c>
      <c r="J2592">
        <v>10000000000</v>
      </c>
      <c r="K2592">
        <v>10000000000</v>
      </c>
      <c r="L2592">
        <v>10000000000</v>
      </c>
      <c r="M2592">
        <v>10000000000</v>
      </c>
      <c r="N2592">
        <v>10000000000</v>
      </c>
      <c r="O2592">
        <v>10000000000</v>
      </c>
      <c r="P2592">
        <v>10000000000</v>
      </c>
    </row>
    <row r="2593" spans="1:16" x14ac:dyDescent="0.25">
      <c r="A2593" t="s">
        <v>2505</v>
      </c>
      <c r="B2593">
        <v>10000000000</v>
      </c>
      <c r="C2593">
        <v>10000000000</v>
      </c>
      <c r="D2593">
        <v>10000000000</v>
      </c>
      <c r="E2593">
        <v>10000000000</v>
      </c>
      <c r="F2593">
        <v>10000000000</v>
      </c>
      <c r="G2593">
        <v>10000000000</v>
      </c>
      <c r="H2593">
        <v>10000000000</v>
      </c>
      <c r="I2593">
        <v>10000000000</v>
      </c>
      <c r="J2593">
        <v>10000000000</v>
      </c>
      <c r="K2593">
        <v>10000000000</v>
      </c>
      <c r="L2593">
        <v>10000000000</v>
      </c>
      <c r="M2593">
        <v>10000000000</v>
      </c>
      <c r="N2593">
        <v>10000000000</v>
      </c>
      <c r="O2593">
        <v>10000000000</v>
      </c>
      <c r="P2593">
        <v>10000000000</v>
      </c>
    </row>
    <row r="2594" spans="1:16" x14ac:dyDescent="0.25">
      <c r="A2594" t="s">
        <v>2506</v>
      </c>
      <c r="B2594">
        <v>10000000000</v>
      </c>
      <c r="C2594">
        <v>10000000000</v>
      </c>
      <c r="D2594">
        <v>10000000000</v>
      </c>
      <c r="E2594">
        <v>10000000000</v>
      </c>
      <c r="F2594">
        <v>10000000000</v>
      </c>
      <c r="G2594">
        <v>10000000000</v>
      </c>
      <c r="H2594">
        <v>10000000000</v>
      </c>
      <c r="I2594">
        <v>10000000000</v>
      </c>
      <c r="J2594">
        <v>10000000000</v>
      </c>
      <c r="K2594">
        <v>10000000000</v>
      </c>
      <c r="L2594">
        <v>10000000000</v>
      </c>
      <c r="M2594">
        <v>10000000000</v>
      </c>
      <c r="N2594">
        <v>10000000000</v>
      </c>
      <c r="O2594">
        <v>10000000000</v>
      </c>
      <c r="P2594">
        <v>10000000000</v>
      </c>
    </row>
    <row r="2595" spans="1:16" x14ac:dyDescent="0.25">
      <c r="A2595" t="s">
        <v>2507</v>
      </c>
      <c r="B2595">
        <v>10000000000</v>
      </c>
      <c r="C2595">
        <v>10000000000</v>
      </c>
      <c r="D2595">
        <v>10000000000</v>
      </c>
      <c r="E2595">
        <v>10000000000</v>
      </c>
      <c r="F2595">
        <v>10000000000</v>
      </c>
      <c r="G2595">
        <v>10000000000</v>
      </c>
      <c r="H2595">
        <v>10000000000</v>
      </c>
      <c r="I2595">
        <v>10000000000</v>
      </c>
      <c r="J2595">
        <v>10000000000</v>
      </c>
      <c r="K2595">
        <v>10000000000</v>
      </c>
      <c r="L2595">
        <v>10000000000</v>
      </c>
      <c r="M2595">
        <v>10000000000</v>
      </c>
      <c r="N2595">
        <v>10000000000</v>
      </c>
      <c r="O2595">
        <v>10000000000</v>
      </c>
      <c r="P2595">
        <v>10000000000</v>
      </c>
    </row>
    <row r="2596" spans="1:16" x14ac:dyDescent="0.25">
      <c r="A2596" t="s">
        <v>2508</v>
      </c>
      <c r="B2596">
        <v>10000000000</v>
      </c>
      <c r="C2596">
        <v>10000000000</v>
      </c>
      <c r="D2596">
        <v>10000000000</v>
      </c>
      <c r="E2596">
        <v>10000000000</v>
      </c>
      <c r="F2596">
        <v>10000000000</v>
      </c>
      <c r="G2596">
        <v>10000000000</v>
      </c>
      <c r="H2596">
        <v>10000000000</v>
      </c>
      <c r="I2596">
        <v>10000000000</v>
      </c>
      <c r="J2596">
        <v>10000000000</v>
      </c>
      <c r="K2596">
        <v>10000000000</v>
      </c>
      <c r="L2596">
        <v>10000000000</v>
      </c>
      <c r="M2596">
        <v>10000000000</v>
      </c>
      <c r="N2596">
        <v>10000000000</v>
      </c>
      <c r="O2596">
        <v>10000000000</v>
      </c>
      <c r="P2596">
        <v>10000000000</v>
      </c>
    </row>
    <row r="2597" spans="1:16" x14ac:dyDescent="0.25">
      <c r="A2597" t="s">
        <v>2509</v>
      </c>
      <c r="B2597">
        <v>10000000000</v>
      </c>
      <c r="C2597">
        <v>10000000000</v>
      </c>
      <c r="D2597">
        <v>10000000000</v>
      </c>
      <c r="E2597">
        <v>10000000000</v>
      </c>
      <c r="F2597">
        <v>10000000000</v>
      </c>
      <c r="G2597">
        <v>10000000000</v>
      </c>
      <c r="H2597">
        <v>10000000000</v>
      </c>
      <c r="I2597">
        <v>10000000000</v>
      </c>
      <c r="J2597">
        <v>10000000000</v>
      </c>
      <c r="K2597">
        <v>10000000000</v>
      </c>
      <c r="L2597">
        <v>10000000000</v>
      </c>
      <c r="M2597">
        <v>10000000000</v>
      </c>
      <c r="N2597">
        <v>10000000000</v>
      </c>
      <c r="O2597">
        <v>10000000000</v>
      </c>
      <c r="P2597">
        <v>10000000000</v>
      </c>
    </row>
    <row r="2598" spans="1:16" x14ac:dyDescent="0.25">
      <c r="A2598" t="s">
        <v>2510</v>
      </c>
      <c r="B2598">
        <v>10000000000</v>
      </c>
      <c r="C2598">
        <v>10000000000</v>
      </c>
      <c r="D2598">
        <v>10000000000</v>
      </c>
      <c r="E2598">
        <v>10000000000</v>
      </c>
      <c r="F2598">
        <v>10000000000</v>
      </c>
      <c r="G2598">
        <v>10000000000</v>
      </c>
      <c r="H2598">
        <v>10000000000</v>
      </c>
      <c r="I2598">
        <v>10000000000</v>
      </c>
      <c r="J2598">
        <v>10000000000</v>
      </c>
      <c r="K2598">
        <v>10000000000</v>
      </c>
      <c r="L2598">
        <v>10000000000</v>
      </c>
      <c r="M2598">
        <v>10000000000</v>
      </c>
      <c r="N2598">
        <v>10000000000</v>
      </c>
      <c r="O2598">
        <v>10000000000</v>
      </c>
      <c r="P2598">
        <v>10000000000</v>
      </c>
    </row>
    <row r="2599" spans="1:16" x14ac:dyDescent="0.25">
      <c r="A2599" t="s">
        <v>2511</v>
      </c>
      <c r="B2599">
        <v>10000000000</v>
      </c>
      <c r="C2599">
        <v>10000000000</v>
      </c>
      <c r="D2599">
        <v>10000000000</v>
      </c>
      <c r="E2599">
        <v>10000000000</v>
      </c>
      <c r="F2599">
        <v>10000000000</v>
      </c>
      <c r="G2599">
        <v>10000000000</v>
      </c>
      <c r="H2599">
        <v>10000000000</v>
      </c>
      <c r="I2599">
        <v>10000000000</v>
      </c>
      <c r="J2599">
        <v>10000000000</v>
      </c>
      <c r="K2599">
        <v>10000000000</v>
      </c>
      <c r="L2599">
        <v>10000000000</v>
      </c>
      <c r="M2599">
        <v>10000000000</v>
      </c>
      <c r="N2599">
        <v>10000000000</v>
      </c>
      <c r="O2599">
        <v>10000000000</v>
      </c>
      <c r="P2599">
        <v>10000000000</v>
      </c>
    </row>
    <row r="2600" spans="1:16" x14ac:dyDescent="0.25">
      <c r="A2600" t="s">
        <v>2512</v>
      </c>
      <c r="B2600">
        <v>10000000000</v>
      </c>
      <c r="C2600">
        <v>10000000000</v>
      </c>
      <c r="D2600">
        <v>10000000000</v>
      </c>
      <c r="E2600">
        <v>10000000000</v>
      </c>
      <c r="F2600">
        <v>10000000000</v>
      </c>
      <c r="G2600">
        <v>10000000000</v>
      </c>
      <c r="H2600">
        <v>10000000000</v>
      </c>
      <c r="I2600">
        <v>10000000000</v>
      </c>
      <c r="J2600">
        <v>10000000000</v>
      </c>
      <c r="K2600">
        <v>10000000000</v>
      </c>
      <c r="L2600">
        <v>10000000000</v>
      </c>
      <c r="M2600">
        <v>10000000000</v>
      </c>
      <c r="N2600">
        <v>10000000000</v>
      </c>
      <c r="O2600">
        <v>10000000000</v>
      </c>
      <c r="P2600">
        <v>10000000000</v>
      </c>
    </row>
    <row r="2601" spans="1:16" x14ac:dyDescent="0.25">
      <c r="A2601" t="s">
        <v>2513</v>
      </c>
      <c r="B2601">
        <v>10000000000</v>
      </c>
      <c r="C2601">
        <v>10000000000</v>
      </c>
      <c r="D2601">
        <v>10000000000</v>
      </c>
      <c r="E2601">
        <v>10000000000</v>
      </c>
      <c r="F2601">
        <v>10000000000</v>
      </c>
      <c r="G2601">
        <v>10000000000</v>
      </c>
      <c r="H2601">
        <v>10000000000</v>
      </c>
      <c r="I2601">
        <v>10000000000</v>
      </c>
      <c r="J2601">
        <v>10000000000</v>
      </c>
      <c r="K2601">
        <v>10000000000</v>
      </c>
      <c r="L2601">
        <v>10000000000</v>
      </c>
      <c r="M2601">
        <v>10000000000</v>
      </c>
      <c r="N2601">
        <v>10000000000</v>
      </c>
      <c r="O2601">
        <v>10000000000</v>
      </c>
      <c r="P2601">
        <v>10000000000</v>
      </c>
    </row>
    <row r="2602" spans="1:16" x14ac:dyDescent="0.25">
      <c r="A2602" t="s">
        <v>2514</v>
      </c>
      <c r="B2602">
        <v>10000000000</v>
      </c>
      <c r="C2602">
        <v>10000000000</v>
      </c>
      <c r="D2602">
        <v>10000000000</v>
      </c>
      <c r="E2602">
        <v>10000000000</v>
      </c>
      <c r="F2602">
        <v>10000000000</v>
      </c>
      <c r="G2602">
        <v>10000000000</v>
      </c>
      <c r="H2602">
        <v>10000000000</v>
      </c>
      <c r="I2602">
        <v>10000000000</v>
      </c>
      <c r="J2602">
        <v>10000000000</v>
      </c>
      <c r="K2602">
        <v>10000000000</v>
      </c>
      <c r="L2602">
        <v>10000000000</v>
      </c>
      <c r="M2602">
        <v>10000000000</v>
      </c>
      <c r="N2602">
        <v>10000000000</v>
      </c>
      <c r="O2602">
        <v>10000000000</v>
      </c>
      <c r="P2602">
        <v>10000000000</v>
      </c>
    </row>
    <row r="2603" spans="1:16" x14ac:dyDescent="0.25">
      <c r="A2603" t="s">
        <v>2515</v>
      </c>
      <c r="B2603">
        <v>10000000000</v>
      </c>
      <c r="C2603">
        <v>10000000000</v>
      </c>
      <c r="D2603">
        <v>10000000000</v>
      </c>
      <c r="E2603">
        <v>10000000000</v>
      </c>
      <c r="F2603">
        <v>10000000000</v>
      </c>
      <c r="G2603">
        <v>10000000000</v>
      </c>
      <c r="H2603">
        <v>10000000000</v>
      </c>
      <c r="I2603">
        <v>10000000000</v>
      </c>
      <c r="J2603">
        <v>10000000000</v>
      </c>
      <c r="K2603">
        <v>10000000000</v>
      </c>
      <c r="L2603">
        <v>10000000000</v>
      </c>
      <c r="M2603">
        <v>10000000000</v>
      </c>
      <c r="N2603">
        <v>10000000000</v>
      </c>
      <c r="O2603">
        <v>10000000000</v>
      </c>
      <c r="P2603">
        <v>10000000000</v>
      </c>
    </row>
    <row r="2604" spans="1:16" x14ac:dyDescent="0.25">
      <c r="A2604" t="s">
        <v>2516</v>
      </c>
      <c r="B2604">
        <v>10000000000</v>
      </c>
      <c r="C2604">
        <v>10000000000</v>
      </c>
      <c r="D2604">
        <v>10000000000</v>
      </c>
      <c r="E2604">
        <v>10000000000</v>
      </c>
      <c r="F2604">
        <v>10000000000</v>
      </c>
      <c r="G2604">
        <v>10000000000</v>
      </c>
      <c r="H2604">
        <v>10000000000</v>
      </c>
      <c r="I2604">
        <v>10000000000</v>
      </c>
      <c r="J2604">
        <v>10000000000</v>
      </c>
      <c r="K2604">
        <v>10000000000</v>
      </c>
      <c r="L2604">
        <v>10000000000</v>
      </c>
      <c r="M2604">
        <v>10000000000</v>
      </c>
      <c r="N2604">
        <v>10000000000</v>
      </c>
      <c r="O2604">
        <v>10000000000</v>
      </c>
      <c r="P2604">
        <v>10000000000</v>
      </c>
    </row>
    <row r="2605" spans="1:16" x14ac:dyDescent="0.25">
      <c r="A2605" t="s">
        <v>2517</v>
      </c>
      <c r="B2605">
        <v>10000000000</v>
      </c>
      <c r="C2605">
        <v>10000000000</v>
      </c>
      <c r="D2605">
        <v>10000000000</v>
      </c>
      <c r="E2605">
        <v>10000000000</v>
      </c>
      <c r="F2605">
        <v>10000000000</v>
      </c>
      <c r="G2605">
        <v>10000000000</v>
      </c>
      <c r="H2605">
        <v>10000000000</v>
      </c>
      <c r="I2605">
        <v>10000000000</v>
      </c>
      <c r="J2605">
        <v>10000000000</v>
      </c>
      <c r="K2605">
        <v>10000000000</v>
      </c>
      <c r="L2605">
        <v>10000000000</v>
      </c>
      <c r="M2605">
        <v>10000000000</v>
      </c>
      <c r="N2605">
        <v>10000000000</v>
      </c>
      <c r="O2605">
        <v>10000000000</v>
      </c>
      <c r="P2605">
        <v>10000000000</v>
      </c>
    </row>
    <row r="2606" spans="1:16" x14ac:dyDescent="0.25">
      <c r="A2606" t="s">
        <v>2518</v>
      </c>
      <c r="B2606">
        <v>10000000000</v>
      </c>
      <c r="C2606">
        <v>10000000000</v>
      </c>
      <c r="D2606">
        <v>10000000000</v>
      </c>
      <c r="E2606">
        <v>10000000000</v>
      </c>
      <c r="F2606">
        <v>10000000000</v>
      </c>
      <c r="G2606">
        <v>10000000000</v>
      </c>
      <c r="H2606">
        <v>10000000000</v>
      </c>
      <c r="I2606">
        <v>10000000000</v>
      </c>
      <c r="J2606">
        <v>10000000000</v>
      </c>
      <c r="K2606">
        <v>10000000000</v>
      </c>
      <c r="L2606">
        <v>10000000000</v>
      </c>
      <c r="M2606">
        <v>10000000000</v>
      </c>
      <c r="N2606">
        <v>10000000000</v>
      </c>
      <c r="O2606">
        <v>10000000000</v>
      </c>
      <c r="P2606">
        <v>10000000000</v>
      </c>
    </row>
    <row r="2607" spans="1:16" x14ac:dyDescent="0.25">
      <c r="A2607" t="s">
        <v>2519</v>
      </c>
      <c r="B2607">
        <v>10000000000</v>
      </c>
      <c r="C2607">
        <v>10000000000</v>
      </c>
      <c r="D2607">
        <v>10000000000</v>
      </c>
      <c r="E2607">
        <v>10000000000</v>
      </c>
      <c r="F2607">
        <v>10000000000</v>
      </c>
      <c r="G2607">
        <v>10000000000</v>
      </c>
      <c r="H2607">
        <v>10000000000</v>
      </c>
      <c r="I2607">
        <v>10000000000</v>
      </c>
      <c r="J2607">
        <v>10000000000</v>
      </c>
      <c r="K2607">
        <v>10000000000</v>
      </c>
      <c r="L2607">
        <v>10000000000</v>
      </c>
      <c r="M2607">
        <v>10000000000</v>
      </c>
      <c r="N2607">
        <v>10000000000</v>
      </c>
      <c r="O2607">
        <v>10000000000</v>
      </c>
      <c r="P2607">
        <v>10000000000</v>
      </c>
    </row>
    <row r="2608" spans="1:16" x14ac:dyDescent="0.25">
      <c r="A2608" t="s">
        <v>2520</v>
      </c>
      <c r="B2608">
        <v>10000000000</v>
      </c>
      <c r="C2608">
        <v>10000000000</v>
      </c>
      <c r="D2608">
        <v>10000000000</v>
      </c>
      <c r="E2608">
        <v>10000000000</v>
      </c>
      <c r="F2608">
        <v>10000000000</v>
      </c>
      <c r="G2608">
        <v>10000000000</v>
      </c>
      <c r="H2608">
        <v>10000000000</v>
      </c>
      <c r="I2608">
        <v>10000000000</v>
      </c>
      <c r="J2608">
        <v>10000000000</v>
      </c>
      <c r="K2608">
        <v>10000000000</v>
      </c>
      <c r="L2608">
        <v>10000000000</v>
      </c>
      <c r="M2608">
        <v>10000000000</v>
      </c>
      <c r="N2608">
        <v>10000000000</v>
      </c>
      <c r="O2608">
        <v>10000000000</v>
      </c>
      <c r="P2608">
        <v>10000000000</v>
      </c>
    </row>
    <row r="2609" spans="1:16" x14ac:dyDescent="0.25">
      <c r="A2609" t="s">
        <v>2521</v>
      </c>
      <c r="B2609">
        <v>10000000000</v>
      </c>
      <c r="C2609">
        <v>10000000000</v>
      </c>
      <c r="D2609">
        <v>10000000000</v>
      </c>
      <c r="E2609">
        <v>10000000000</v>
      </c>
      <c r="F2609">
        <v>10000000000</v>
      </c>
      <c r="G2609">
        <v>10000000000</v>
      </c>
      <c r="H2609">
        <v>10000000000</v>
      </c>
      <c r="I2609">
        <v>10000000000</v>
      </c>
      <c r="J2609">
        <v>10000000000</v>
      </c>
      <c r="K2609">
        <v>10000000000</v>
      </c>
      <c r="L2609">
        <v>10000000000</v>
      </c>
      <c r="M2609">
        <v>10000000000</v>
      </c>
      <c r="N2609">
        <v>10000000000</v>
      </c>
      <c r="O2609">
        <v>10000000000</v>
      </c>
      <c r="P2609">
        <v>10000000000</v>
      </c>
    </row>
    <row r="2610" spans="1:16" x14ac:dyDescent="0.25">
      <c r="A2610" t="s">
        <v>2522</v>
      </c>
      <c r="B2610">
        <v>10000000000</v>
      </c>
      <c r="C2610">
        <v>10000000000</v>
      </c>
      <c r="D2610">
        <v>10000000000</v>
      </c>
      <c r="E2610">
        <v>10000000000</v>
      </c>
      <c r="F2610">
        <v>10000000000</v>
      </c>
      <c r="G2610">
        <v>10000000000</v>
      </c>
      <c r="H2610">
        <v>10000000000</v>
      </c>
      <c r="I2610">
        <v>10000000000</v>
      </c>
      <c r="J2610">
        <v>10000000000</v>
      </c>
      <c r="K2610">
        <v>10000000000</v>
      </c>
      <c r="L2610">
        <v>10000000000</v>
      </c>
      <c r="M2610">
        <v>10000000000</v>
      </c>
      <c r="N2610">
        <v>10000000000</v>
      </c>
      <c r="O2610">
        <v>10000000000</v>
      </c>
      <c r="P2610">
        <v>10000000000</v>
      </c>
    </row>
    <row r="2611" spans="1:16" x14ac:dyDescent="0.25">
      <c r="A2611" t="s">
        <v>2523</v>
      </c>
      <c r="B2611">
        <v>10000000000</v>
      </c>
      <c r="C2611">
        <v>10000000000</v>
      </c>
      <c r="D2611">
        <v>10000000000</v>
      </c>
      <c r="E2611">
        <v>10000000000</v>
      </c>
      <c r="F2611">
        <v>10000000000</v>
      </c>
      <c r="G2611">
        <v>10000000000</v>
      </c>
      <c r="H2611">
        <v>10000000000</v>
      </c>
      <c r="I2611">
        <v>10000000000</v>
      </c>
      <c r="J2611">
        <v>10000000000</v>
      </c>
      <c r="K2611">
        <v>10000000000</v>
      </c>
      <c r="L2611">
        <v>10000000000</v>
      </c>
      <c r="M2611">
        <v>10000000000</v>
      </c>
      <c r="N2611">
        <v>10000000000</v>
      </c>
      <c r="O2611">
        <v>10000000000</v>
      </c>
      <c r="P2611">
        <v>10000000000</v>
      </c>
    </row>
    <row r="2612" spans="1:16" x14ac:dyDescent="0.25">
      <c r="A2612" t="s">
        <v>2524</v>
      </c>
      <c r="B2612">
        <v>10000000000</v>
      </c>
      <c r="C2612">
        <v>10000000000</v>
      </c>
      <c r="D2612">
        <v>10000000000</v>
      </c>
      <c r="E2612">
        <v>10000000000</v>
      </c>
      <c r="F2612">
        <v>10000000000</v>
      </c>
      <c r="G2612">
        <v>10000000000</v>
      </c>
      <c r="H2612">
        <v>10000000000</v>
      </c>
      <c r="I2612">
        <v>10000000000</v>
      </c>
      <c r="J2612">
        <v>10000000000</v>
      </c>
      <c r="K2612">
        <v>10000000000</v>
      </c>
      <c r="L2612">
        <v>10000000000</v>
      </c>
      <c r="M2612">
        <v>10000000000</v>
      </c>
      <c r="N2612">
        <v>10000000000</v>
      </c>
      <c r="O2612">
        <v>10000000000</v>
      </c>
      <c r="P2612">
        <v>10000000000</v>
      </c>
    </row>
    <row r="2613" spans="1:16" x14ac:dyDescent="0.25">
      <c r="A2613" t="s">
        <v>2525</v>
      </c>
      <c r="B2613">
        <v>10000000000</v>
      </c>
      <c r="C2613">
        <v>10000000000</v>
      </c>
      <c r="D2613">
        <v>10000000000</v>
      </c>
      <c r="E2613">
        <v>10000000000</v>
      </c>
      <c r="F2613">
        <v>10000000000</v>
      </c>
      <c r="G2613">
        <v>10000000000</v>
      </c>
      <c r="H2613">
        <v>10000000000</v>
      </c>
      <c r="I2613">
        <v>10000000000</v>
      </c>
      <c r="J2613">
        <v>10000000000</v>
      </c>
      <c r="K2613">
        <v>10000000000</v>
      </c>
      <c r="L2613">
        <v>10000000000</v>
      </c>
      <c r="M2613">
        <v>10000000000</v>
      </c>
      <c r="N2613">
        <v>10000000000</v>
      </c>
      <c r="O2613">
        <v>10000000000</v>
      </c>
      <c r="P2613">
        <v>10000000000</v>
      </c>
    </row>
    <row r="2614" spans="1:16" x14ac:dyDescent="0.25">
      <c r="A2614" t="s">
        <v>2526</v>
      </c>
      <c r="B2614">
        <v>10000000000</v>
      </c>
      <c r="C2614">
        <v>10000000000</v>
      </c>
      <c r="D2614">
        <v>10000000000</v>
      </c>
      <c r="E2614">
        <v>10000000000</v>
      </c>
      <c r="F2614">
        <v>10000000000</v>
      </c>
      <c r="G2614">
        <v>10000000000</v>
      </c>
      <c r="H2614">
        <v>10000000000</v>
      </c>
      <c r="I2614">
        <v>10000000000</v>
      </c>
      <c r="J2614">
        <v>10000000000</v>
      </c>
      <c r="K2614">
        <v>10000000000</v>
      </c>
      <c r="L2614">
        <v>10000000000</v>
      </c>
      <c r="M2614">
        <v>10000000000</v>
      </c>
      <c r="N2614">
        <v>10000000000</v>
      </c>
      <c r="O2614">
        <v>10000000000</v>
      </c>
      <c r="P2614">
        <v>10000000000</v>
      </c>
    </row>
    <row r="2615" spans="1:16" x14ac:dyDescent="0.25">
      <c r="A2615" t="s">
        <v>2527</v>
      </c>
      <c r="B2615">
        <v>10000000000</v>
      </c>
      <c r="C2615">
        <v>10000000000</v>
      </c>
      <c r="D2615">
        <v>10000000000</v>
      </c>
      <c r="E2615">
        <v>10000000000</v>
      </c>
      <c r="F2615">
        <v>10000000000</v>
      </c>
      <c r="G2615">
        <v>10000000000</v>
      </c>
      <c r="H2615">
        <v>10000000000</v>
      </c>
      <c r="I2615">
        <v>10000000000</v>
      </c>
      <c r="J2615">
        <v>10000000000</v>
      </c>
      <c r="K2615">
        <v>10000000000</v>
      </c>
      <c r="L2615">
        <v>10000000000</v>
      </c>
      <c r="M2615">
        <v>10000000000</v>
      </c>
      <c r="N2615">
        <v>10000000000</v>
      </c>
      <c r="O2615">
        <v>10000000000</v>
      </c>
      <c r="P2615">
        <v>10000000000</v>
      </c>
    </row>
    <row r="2616" spans="1:16" x14ac:dyDescent="0.25">
      <c r="A2616" t="s">
        <v>2528</v>
      </c>
      <c r="B2616">
        <v>10000000000</v>
      </c>
      <c r="C2616">
        <v>10000000000</v>
      </c>
      <c r="D2616">
        <v>10000000000</v>
      </c>
      <c r="E2616">
        <v>10000000000</v>
      </c>
      <c r="F2616">
        <v>10000000000</v>
      </c>
      <c r="G2616">
        <v>10000000000</v>
      </c>
      <c r="H2616">
        <v>10000000000</v>
      </c>
      <c r="I2616">
        <v>10000000000</v>
      </c>
      <c r="J2616">
        <v>10000000000</v>
      </c>
      <c r="K2616">
        <v>10000000000</v>
      </c>
      <c r="L2616">
        <v>10000000000</v>
      </c>
      <c r="M2616">
        <v>10000000000</v>
      </c>
      <c r="N2616">
        <v>10000000000</v>
      </c>
      <c r="O2616">
        <v>10000000000</v>
      </c>
      <c r="P2616">
        <v>10000000000</v>
      </c>
    </row>
    <row r="2617" spans="1:16" x14ac:dyDescent="0.25">
      <c r="A2617" t="s">
        <v>2529</v>
      </c>
      <c r="B2617">
        <v>10000000000</v>
      </c>
      <c r="C2617">
        <v>10000000000</v>
      </c>
      <c r="D2617">
        <v>10000000000</v>
      </c>
      <c r="E2617">
        <v>10000000000</v>
      </c>
      <c r="F2617">
        <v>10000000000</v>
      </c>
      <c r="G2617">
        <v>10000000000</v>
      </c>
      <c r="H2617">
        <v>10000000000</v>
      </c>
      <c r="I2617">
        <v>10000000000</v>
      </c>
      <c r="J2617">
        <v>10000000000</v>
      </c>
      <c r="K2617">
        <v>10000000000</v>
      </c>
      <c r="L2617">
        <v>10000000000</v>
      </c>
      <c r="M2617">
        <v>10000000000</v>
      </c>
      <c r="N2617">
        <v>10000000000</v>
      </c>
      <c r="O2617">
        <v>10000000000</v>
      </c>
      <c r="P2617">
        <v>10000000000</v>
      </c>
    </row>
    <row r="2618" spans="1:16" x14ac:dyDescent="0.25">
      <c r="A2618" t="s">
        <v>2530</v>
      </c>
      <c r="B2618">
        <v>10000000000</v>
      </c>
      <c r="C2618">
        <v>10000000000</v>
      </c>
      <c r="D2618">
        <v>10000000000</v>
      </c>
      <c r="E2618">
        <v>10000000000</v>
      </c>
      <c r="F2618">
        <v>10000000000</v>
      </c>
      <c r="G2618">
        <v>10000000000</v>
      </c>
      <c r="H2618">
        <v>10000000000</v>
      </c>
      <c r="I2618">
        <v>10000000000</v>
      </c>
      <c r="J2618">
        <v>10000000000</v>
      </c>
      <c r="K2618">
        <v>10000000000</v>
      </c>
      <c r="L2618">
        <v>10000000000</v>
      </c>
      <c r="M2618">
        <v>10000000000</v>
      </c>
      <c r="N2618">
        <v>10000000000</v>
      </c>
      <c r="O2618">
        <v>10000000000</v>
      </c>
      <c r="P2618">
        <v>10000000000</v>
      </c>
    </row>
    <row r="2619" spans="1:16" x14ac:dyDescent="0.25">
      <c r="A2619" t="s">
        <v>2531</v>
      </c>
      <c r="B2619">
        <v>10000000000</v>
      </c>
      <c r="C2619">
        <v>10000000000</v>
      </c>
      <c r="D2619">
        <v>10000000000</v>
      </c>
      <c r="E2619">
        <v>10000000000</v>
      </c>
      <c r="F2619">
        <v>10000000000</v>
      </c>
      <c r="G2619">
        <v>10000000000</v>
      </c>
      <c r="H2619">
        <v>10000000000</v>
      </c>
      <c r="I2619">
        <v>10000000000</v>
      </c>
      <c r="J2619">
        <v>10000000000</v>
      </c>
      <c r="K2619">
        <v>10000000000</v>
      </c>
      <c r="L2619">
        <v>10000000000</v>
      </c>
      <c r="M2619">
        <v>10000000000</v>
      </c>
      <c r="N2619">
        <v>10000000000</v>
      </c>
      <c r="O2619">
        <v>10000000000</v>
      </c>
      <c r="P2619">
        <v>10000000000</v>
      </c>
    </row>
    <row r="2620" spans="1:16" x14ac:dyDescent="0.25">
      <c r="A2620" t="s">
        <v>2532</v>
      </c>
      <c r="B2620">
        <v>10000000000</v>
      </c>
      <c r="C2620">
        <v>10000000000</v>
      </c>
      <c r="D2620">
        <v>10000000000</v>
      </c>
      <c r="E2620">
        <v>10000000000</v>
      </c>
      <c r="F2620">
        <v>10000000000</v>
      </c>
      <c r="G2620">
        <v>10000000000</v>
      </c>
      <c r="H2620">
        <v>10000000000</v>
      </c>
      <c r="I2620">
        <v>10000000000</v>
      </c>
      <c r="J2620">
        <v>10000000000</v>
      </c>
      <c r="K2620">
        <v>10000000000</v>
      </c>
      <c r="L2620">
        <v>10000000000</v>
      </c>
      <c r="M2620">
        <v>10000000000</v>
      </c>
      <c r="N2620">
        <v>10000000000</v>
      </c>
      <c r="O2620">
        <v>10000000000</v>
      </c>
      <c r="P2620">
        <v>10000000000</v>
      </c>
    </row>
    <row r="2621" spans="1:16" x14ac:dyDescent="0.25">
      <c r="A2621" t="s">
        <v>2533</v>
      </c>
      <c r="B2621">
        <v>10000000000</v>
      </c>
      <c r="C2621">
        <v>10000000000</v>
      </c>
      <c r="D2621">
        <v>10000000000</v>
      </c>
      <c r="E2621">
        <v>10000000000</v>
      </c>
      <c r="F2621">
        <v>10000000000</v>
      </c>
      <c r="G2621">
        <v>10000000000</v>
      </c>
      <c r="H2621">
        <v>10000000000</v>
      </c>
      <c r="I2621">
        <v>10000000000</v>
      </c>
      <c r="J2621">
        <v>10000000000</v>
      </c>
      <c r="K2621">
        <v>10000000000</v>
      </c>
      <c r="L2621">
        <v>10000000000</v>
      </c>
      <c r="M2621">
        <v>10000000000</v>
      </c>
      <c r="N2621">
        <v>10000000000</v>
      </c>
      <c r="O2621">
        <v>10000000000</v>
      </c>
      <c r="P2621">
        <v>10000000000</v>
      </c>
    </row>
    <row r="2622" spans="1:16" x14ac:dyDescent="0.25">
      <c r="A2622" t="s">
        <v>2534</v>
      </c>
      <c r="B2622">
        <v>10000000000</v>
      </c>
      <c r="C2622">
        <v>10000000000</v>
      </c>
      <c r="D2622">
        <v>10000000000</v>
      </c>
      <c r="E2622">
        <v>10000000000</v>
      </c>
      <c r="F2622">
        <v>10000000000</v>
      </c>
      <c r="G2622">
        <v>10000000000</v>
      </c>
      <c r="H2622">
        <v>10000000000</v>
      </c>
      <c r="I2622">
        <v>10000000000</v>
      </c>
      <c r="J2622">
        <v>10000000000</v>
      </c>
      <c r="K2622">
        <v>10000000000</v>
      </c>
      <c r="L2622">
        <v>10000000000</v>
      </c>
      <c r="M2622">
        <v>10000000000</v>
      </c>
      <c r="N2622">
        <v>10000000000</v>
      </c>
      <c r="O2622">
        <v>10000000000</v>
      </c>
      <c r="P2622">
        <v>10000000000</v>
      </c>
    </row>
    <row r="2623" spans="1:16" x14ac:dyDescent="0.25">
      <c r="A2623" t="s">
        <v>2535</v>
      </c>
      <c r="B2623">
        <v>10000000000</v>
      </c>
      <c r="C2623">
        <v>10000000000</v>
      </c>
      <c r="D2623">
        <v>10000000000</v>
      </c>
      <c r="E2623">
        <v>10000000000</v>
      </c>
      <c r="F2623">
        <v>10000000000</v>
      </c>
      <c r="G2623">
        <v>10000000000</v>
      </c>
      <c r="H2623">
        <v>10000000000</v>
      </c>
      <c r="I2623">
        <v>10000000000</v>
      </c>
      <c r="J2623">
        <v>10000000000</v>
      </c>
      <c r="K2623">
        <v>10000000000</v>
      </c>
      <c r="L2623">
        <v>10000000000</v>
      </c>
      <c r="M2623">
        <v>10000000000</v>
      </c>
      <c r="N2623">
        <v>10000000000</v>
      </c>
      <c r="O2623">
        <v>10000000000</v>
      </c>
      <c r="P2623">
        <v>10000000000</v>
      </c>
    </row>
    <row r="2624" spans="1:16" x14ac:dyDescent="0.25">
      <c r="A2624" t="s">
        <v>2536</v>
      </c>
      <c r="B2624">
        <v>10000000000</v>
      </c>
      <c r="C2624">
        <v>10000000000</v>
      </c>
      <c r="D2624">
        <v>10000000000</v>
      </c>
      <c r="E2624">
        <v>10000000000</v>
      </c>
      <c r="F2624">
        <v>10000000000</v>
      </c>
      <c r="G2624">
        <v>10000000000</v>
      </c>
      <c r="H2624">
        <v>10000000000</v>
      </c>
      <c r="I2624">
        <v>10000000000</v>
      </c>
      <c r="J2624">
        <v>10000000000</v>
      </c>
      <c r="K2624">
        <v>10000000000</v>
      </c>
      <c r="L2624">
        <v>10000000000</v>
      </c>
      <c r="M2624">
        <v>10000000000</v>
      </c>
      <c r="N2624">
        <v>10000000000</v>
      </c>
      <c r="O2624">
        <v>10000000000</v>
      </c>
      <c r="P2624">
        <v>10000000000</v>
      </c>
    </row>
    <row r="2625" spans="1:16" x14ac:dyDescent="0.25">
      <c r="A2625" t="s">
        <v>2537</v>
      </c>
      <c r="B2625">
        <v>10000000000</v>
      </c>
      <c r="C2625">
        <v>10000000000</v>
      </c>
      <c r="D2625">
        <v>10000000000</v>
      </c>
      <c r="E2625">
        <v>10000000000</v>
      </c>
      <c r="F2625">
        <v>10000000000</v>
      </c>
      <c r="G2625">
        <v>10000000000</v>
      </c>
      <c r="H2625">
        <v>10000000000</v>
      </c>
      <c r="I2625">
        <v>10000000000</v>
      </c>
      <c r="J2625">
        <v>10000000000</v>
      </c>
      <c r="K2625">
        <v>10000000000</v>
      </c>
      <c r="L2625">
        <v>10000000000</v>
      </c>
      <c r="M2625">
        <v>10000000000</v>
      </c>
      <c r="N2625">
        <v>10000000000</v>
      </c>
      <c r="O2625">
        <v>10000000000</v>
      </c>
      <c r="P2625">
        <v>10000000000</v>
      </c>
    </row>
    <row r="2626" spans="1:16" x14ac:dyDescent="0.25">
      <c r="A2626" t="s">
        <v>2538</v>
      </c>
      <c r="B2626">
        <v>10000000000</v>
      </c>
      <c r="C2626">
        <v>10000000000</v>
      </c>
      <c r="D2626">
        <v>10000000000</v>
      </c>
      <c r="E2626">
        <v>10000000000</v>
      </c>
      <c r="F2626">
        <v>10000000000</v>
      </c>
      <c r="G2626">
        <v>10000000000</v>
      </c>
      <c r="H2626">
        <v>10000000000</v>
      </c>
      <c r="I2626">
        <v>10000000000</v>
      </c>
      <c r="J2626">
        <v>10000000000</v>
      </c>
      <c r="K2626">
        <v>10000000000</v>
      </c>
      <c r="L2626">
        <v>10000000000</v>
      </c>
      <c r="M2626">
        <v>10000000000</v>
      </c>
      <c r="N2626">
        <v>10000000000</v>
      </c>
      <c r="O2626">
        <v>10000000000</v>
      </c>
      <c r="P2626">
        <v>10000000000</v>
      </c>
    </row>
    <row r="2627" spans="1:16" x14ac:dyDescent="0.25">
      <c r="A2627" t="s">
        <v>2539</v>
      </c>
      <c r="B2627">
        <v>10000000000</v>
      </c>
      <c r="C2627">
        <v>10000000000</v>
      </c>
      <c r="D2627">
        <v>10000000000</v>
      </c>
      <c r="E2627">
        <v>10000000000</v>
      </c>
      <c r="F2627">
        <v>10000000000</v>
      </c>
      <c r="G2627">
        <v>10000000000</v>
      </c>
      <c r="H2627">
        <v>10000000000</v>
      </c>
      <c r="I2627">
        <v>10000000000</v>
      </c>
      <c r="J2627">
        <v>10000000000</v>
      </c>
      <c r="K2627">
        <v>10000000000</v>
      </c>
      <c r="L2627">
        <v>10000000000</v>
      </c>
      <c r="M2627">
        <v>10000000000</v>
      </c>
      <c r="N2627">
        <v>10000000000</v>
      </c>
      <c r="O2627">
        <v>10000000000</v>
      </c>
      <c r="P2627">
        <v>10000000000</v>
      </c>
    </row>
    <row r="2628" spans="1:16" x14ac:dyDescent="0.25">
      <c r="A2628" t="s">
        <v>2540</v>
      </c>
      <c r="B2628">
        <v>10000000000</v>
      </c>
      <c r="C2628">
        <v>10000000000</v>
      </c>
      <c r="D2628">
        <v>10000000000</v>
      </c>
      <c r="E2628">
        <v>10000000000</v>
      </c>
      <c r="F2628">
        <v>10000000000</v>
      </c>
      <c r="G2628">
        <v>10000000000</v>
      </c>
      <c r="H2628">
        <v>10000000000</v>
      </c>
      <c r="I2628">
        <v>10000000000</v>
      </c>
      <c r="J2628">
        <v>10000000000</v>
      </c>
      <c r="K2628">
        <v>10000000000</v>
      </c>
      <c r="L2628">
        <v>10000000000</v>
      </c>
      <c r="M2628">
        <v>10000000000</v>
      </c>
      <c r="N2628">
        <v>10000000000</v>
      </c>
      <c r="O2628">
        <v>10000000000</v>
      </c>
      <c r="P2628">
        <v>10000000000</v>
      </c>
    </row>
    <row r="2629" spans="1:16" x14ac:dyDescent="0.25">
      <c r="A2629" t="s">
        <v>2541</v>
      </c>
      <c r="B2629">
        <v>10000000000</v>
      </c>
      <c r="C2629">
        <v>10000000000</v>
      </c>
      <c r="D2629">
        <v>10000000000</v>
      </c>
      <c r="E2629">
        <v>10000000000</v>
      </c>
      <c r="F2629">
        <v>10000000000</v>
      </c>
      <c r="G2629">
        <v>10000000000</v>
      </c>
      <c r="H2629">
        <v>10000000000</v>
      </c>
      <c r="I2629">
        <v>10000000000</v>
      </c>
      <c r="J2629">
        <v>10000000000</v>
      </c>
      <c r="K2629">
        <v>10000000000</v>
      </c>
      <c r="L2629">
        <v>10000000000</v>
      </c>
      <c r="M2629">
        <v>10000000000</v>
      </c>
      <c r="N2629">
        <v>10000000000</v>
      </c>
      <c r="O2629">
        <v>10000000000</v>
      </c>
      <c r="P2629">
        <v>10000000000</v>
      </c>
    </row>
    <row r="2630" spans="1:16" x14ac:dyDescent="0.25">
      <c r="A2630" t="s">
        <v>2542</v>
      </c>
      <c r="B2630">
        <v>10000000000</v>
      </c>
      <c r="C2630">
        <v>10000000000</v>
      </c>
      <c r="D2630">
        <v>10000000000</v>
      </c>
      <c r="E2630">
        <v>10000000000</v>
      </c>
      <c r="F2630">
        <v>10000000000</v>
      </c>
      <c r="G2630">
        <v>10000000000</v>
      </c>
      <c r="H2630">
        <v>10000000000</v>
      </c>
      <c r="I2630">
        <v>10000000000</v>
      </c>
      <c r="J2630">
        <v>10000000000</v>
      </c>
      <c r="K2630">
        <v>10000000000</v>
      </c>
      <c r="L2630">
        <v>10000000000</v>
      </c>
      <c r="M2630">
        <v>10000000000</v>
      </c>
      <c r="N2630">
        <v>10000000000</v>
      </c>
      <c r="O2630">
        <v>10000000000</v>
      </c>
      <c r="P2630">
        <v>10000000000</v>
      </c>
    </row>
    <row r="2631" spans="1:16" x14ac:dyDescent="0.25">
      <c r="A2631" t="s">
        <v>2543</v>
      </c>
      <c r="B2631">
        <v>10000000000</v>
      </c>
      <c r="C2631">
        <v>10000000000</v>
      </c>
      <c r="D2631">
        <v>10000000000</v>
      </c>
      <c r="E2631">
        <v>10000000000</v>
      </c>
      <c r="F2631">
        <v>10000000000</v>
      </c>
      <c r="G2631">
        <v>10000000000</v>
      </c>
      <c r="H2631">
        <v>10000000000</v>
      </c>
      <c r="I2631">
        <v>10000000000</v>
      </c>
      <c r="J2631">
        <v>10000000000</v>
      </c>
      <c r="K2631">
        <v>10000000000</v>
      </c>
      <c r="L2631">
        <v>10000000000</v>
      </c>
      <c r="M2631">
        <v>10000000000</v>
      </c>
      <c r="N2631">
        <v>10000000000</v>
      </c>
      <c r="O2631">
        <v>10000000000</v>
      </c>
      <c r="P2631">
        <v>10000000000</v>
      </c>
    </row>
    <row r="2632" spans="1:16" x14ac:dyDescent="0.25">
      <c r="A2632" t="s">
        <v>2544</v>
      </c>
      <c r="I2632">
        <v>6.2448499534268942</v>
      </c>
      <c r="J2632">
        <v>6.862796304435121</v>
      </c>
      <c r="K2632">
        <v>7.5394579865230487</v>
      </c>
      <c r="L2632">
        <v>8.2836941921528808</v>
      </c>
      <c r="M2632">
        <v>9.0683540893425203</v>
      </c>
      <c r="N2632">
        <v>9.8876418877923555</v>
      </c>
      <c r="O2632">
        <v>10.831968106186229</v>
      </c>
      <c r="P2632">
        <v>11.67763813257889</v>
      </c>
    </row>
    <row r="2633" spans="1:16" x14ac:dyDescent="0.25">
      <c r="A2633" t="s">
        <v>2545</v>
      </c>
      <c r="I2633">
        <v>6.2448471447748144</v>
      </c>
      <c r="J2633">
        <v>6.8627927401288371</v>
      </c>
      <c r="K2633">
        <v>7.5394531838608847</v>
      </c>
      <c r="L2633">
        <v>8.2836882999125248</v>
      </c>
      <c r="M2633">
        <v>9.0683397107905286</v>
      </c>
      <c r="N2633">
        <v>9.8876077638235031</v>
      </c>
      <c r="O2633">
        <v>10.83192846952368</v>
      </c>
      <c r="P2633">
        <v>11.67758646296657</v>
      </c>
    </row>
    <row r="2634" spans="1:16" x14ac:dyDescent="0.25">
      <c r="A2634" t="s">
        <v>2546</v>
      </c>
      <c r="I2634">
        <v>6.2448551088264859</v>
      </c>
      <c r="J2634">
        <v>6.862802843362755</v>
      </c>
      <c r="K2634">
        <v>7.5394667938520303</v>
      </c>
      <c r="L2634">
        <v>8.2837049777605554</v>
      </c>
      <c r="M2634">
        <v>9.0683804386981457</v>
      </c>
      <c r="N2634">
        <v>9.8877044557229006</v>
      </c>
      <c r="O2634">
        <v>10.832040627449111</v>
      </c>
      <c r="P2634">
        <v>11.67773236465368</v>
      </c>
    </row>
    <row r="2635" spans="1:16" x14ac:dyDescent="0.25">
      <c r="A2635" t="s">
        <v>2547</v>
      </c>
      <c r="I2635">
        <v>85.736785904081117</v>
      </c>
      <c r="J2635">
        <v>94.24679453084272</v>
      </c>
      <c r="K2635">
        <v>103.56434388032341</v>
      </c>
      <c r="L2635">
        <v>113.80046454306751</v>
      </c>
      <c r="M2635">
        <v>124.54862970082389</v>
      </c>
      <c r="N2635">
        <v>135.71207832534989</v>
      </c>
      <c r="O2635">
        <v>148.66799626560089</v>
      </c>
      <c r="P2635">
        <v>160.22849790175579</v>
      </c>
    </row>
    <row r="2636" spans="1:16" x14ac:dyDescent="0.25">
      <c r="A2636" t="s">
        <v>2548</v>
      </c>
      <c r="I2636">
        <v>85.736337031418529</v>
      </c>
      <c r="J2636">
        <v>94.246248010403505</v>
      </c>
      <c r="K2636">
        <v>103.5636251317934</v>
      </c>
      <c r="L2636">
        <v>113.79957533956819</v>
      </c>
      <c r="M2636">
        <v>124.54598246526599</v>
      </c>
      <c r="N2636">
        <v>135.70513672562939</v>
      </c>
      <c r="O2636">
        <v>148.65995532162461</v>
      </c>
      <c r="P2636">
        <v>160.21810043028711</v>
      </c>
    </row>
    <row r="2637" spans="1:16" x14ac:dyDescent="0.25">
      <c r="A2637" t="s">
        <v>2549</v>
      </c>
      <c r="I2637">
        <v>85.737582369956868</v>
      </c>
      <c r="J2637">
        <v>94.247751745088166</v>
      </c>
      <c r="K2637">
        <v>103.56559585376409</v>
      </c>
      <c r="L2637">
        <v>113.8020095614182</v>
      </c>
      <c r="M2637">
        <v>124.55336221456859</v>
      </c>
      <c r="N2637">
        <v>135.72460711542021</v>
      </c>
      <c r="O2637">
        <v>148.68248558303961</v>
      </c>
      <c r="P2637">
        <v>160.2472215336785</v>
      </c>
    </row>
    <row r="2638" spans="1:16" x14ac:dyDescent="0.25">
      <c r="A2638" t="s">
        <v>2550</v>
      </c>
      <c r="I2638">
        <v>3.2730093217752958</v>
      </c>
      <c r="J2638">
        <v>3.5968698743542742</v>
      </c>
      <c r="K2638">
        <v>3.951500800639995</v>
      </c>
      <c r="L2638">
        <v>4.3415467647033203</v>
      </c>
      <c r="M2638">
        <v>4.7528308826920611</v>
      </c>
      <c r="N2638">
        <v>5.1823328684510086</v>
      </c>
      <c r="O2638">
        <v>5.6772637445424943</v>
      </c>
      <c r="P2638">
        <v>6.1205071597631298</v>
      </c>
    </row>
    <row r="2639" spans="1:16" x14ac:dyDescent="0.25">
      <c r="A2639" t="s">
        <v>2551</v>
      </c>
      <c r="I2639">
        <v>3.273008550765085</v>
      </c>
      <c r="J2639">
        <v>3.5968688949560592</v>
      </c>
      <c r="K2639">
        <v>3.9514994798038181</v>
      </c>
      <c r="L2639">
        <v>4.341545143620344</v>
      </c>
      <c r="M2639">
        <v>4.7528269385399771</v>
      </c>
      <c r="N2639">
        <v>5.1823235263653924</v>
      </c>
      <c r="O2639">
        <v>5.6772528912044002</v>
      </c>
      <c r="P2639">
        <v>6.120493005144068</v>
      </c>
    </row>
    <row r="2640" spans="1:16" x14ac:dyDescent="0.25">
      <c r="A2640" t="s">
        <v>2552</v>
      </c>
      <c r="I2640">
        <v>3.2730107376523718</v>
      </c>
      <c r="J2640">
        <v>3.5968716720353</v>
      </c>
      <c r="K2640">
        <v>3.9515032241521211</v>
      </c>
      <c r="L2640">
        <v>4.341549733851048</v>
      </c>
      <c r="M2640">
        <v>4.7528381139389868</v>
      </c>
      <c r="N2640">
        <v>5.1823500048849311</v>
      </c>
      <c r="O2640">
        <v>5.6772836112294867</v>
      </c>
      <c r="P2640">
        <v>6.1205329856269781</v>
      </c>
    </row>
    <row r="2641" spans="1:16" x14ac:dyDescent="0.25">
      <c r="A2641" t="s">
        <v>2553</v>
      </c>
      <c r="I2641">
        <v>92.018132134205203</v>
      </c>
      <c r="J2641">
        <v>101.1515419600812</v>
      </c>
      <c r="K2641">
        <v>111.15151600454431</v>
      </c>
      <c r="L2641">
        <v>122.1373501540568</v>
      </c>
      <c r="M2641">
        <v>133.6692024998145</v>
      </c>
      <c r="N2641">
        <v>145.64111209433369</v>
      </c>
      <c r="O2641">
        <v>159.54392939522589</v>
      </c>
      <c r="P2641">
        <v>171.9462739756363</v>
      </c>
    </row>
    <row r="2642" spans="1:16" x14ac:dyDescent="0.25">
      <c r="A2642" t="s">
        <v>2554</v>
      </c>
      <c r="I2642">
        <v>92.017609856682526</v>
      </c>
      <c r="J2642">
        <v>101.15090654014151</v>
      </c>
      <c r="K2642">
        <v>111.1506810942106</v>
      </c>
      <c r="L2642">
        <v>122.1363178603895</v>
      </c>
      <c r="M2642">
        <v>133.666122170888</v>
      </c>
      <c r="N2642">
        <v>145.63301876720979</v>
      </c>
      <c r="O2642">
        <v>159.5345589956068</v>
      </c>
      <c r="P2642">
        <v>171.93417686329809</v>
      </c>
    </row>
    <row r="2643" spans="1:16" x14ac:dyDescent="0.25">
      <c r="A2643" t="s">
        <v>2555</v>
      </c>
      <c r="I2643">
        <v>92.019058302234242</v>
      </c>
      <c r="J2643">
        <v>101.1526543383256</v>
      </c>
      <c r="K2643">
        <v>111.1529696692953</v>
      </c>
      <c r="L2643">
        <v>122.1391430585702</v>
      </c>
      <c r="M2643">
        <v>133.6747065723068</v>
      </c>
      <c r="N2643">
        <v>145.65571085159891</v>
      </c>
      <c r="O2643">
        <v>159.56080488773469</v>
      </c>
      <c r="P2643">
        <v>171.96804802703269</v>
      </c>
    </row>
    <row r="2644" spans="1:16" x14ac:dyDescent="0.25">
      <c r="A2644" t="s">
        <v>2556</v>
      </c>
      <c r="I2644">
        <v>23.939545275753581</v>
      </c>
      <c r="J2644">
        <v>26.30865390443325</v>
      </c>
      <c r="K2644">
        <v>28.9028547316945</v>
      </c>
      <c r="L2644">
        <v>31.756164040084631</v>
      </c>
      <c r="M2644">
        <v>34.762132434984707</v>
      </c>
      <c r="N2644">
        <v>37.897518592410407</v>
      </c>
      <c r="O2644">
        <v>41.516765099967607</v>
      </c>
      <c r="P2644">
        <v>44.75615472981832</v>
      </c>
    </row>
    <row r="2645" spans="1:16" x14ac:dyDescent="0.25">
      <c r="A2645" t="s">
        <v>2557</v>
      </c>
      <c r="I2645">
        <v>23.939503263489559</v>
      </c>
      <c r="J2645">
        <v>26.30860081779101</v>
      </c>
      <c r="K2645">
        <v>28.9027834913405</v>
      </c>
      <c r="L2645">
        <v>31.756076810988809</v>
      </c>
      <c r="M2645">
        <v>34.761917244010917</v>
      </c>
      <c r="N2645">
        <v>37.897003704166721</v>
      </c>
      <c r="O2645">
        <v>41.51616777557436</v>
      </c>
      <c r="P2645">
        <v>44.755378825254617</v>
      </c>
    </row>
    <row r="2646" spans="1:16" x14ac:dyDescent="0.25">
      <c r="A2646" t="s">
        <v>2558</v>
      </c>
      <c r="I2646">
        <v>23.93962222100733</v>
      </c>
      <c r="J2646">
        <v>26.308751074040519</v>
      </c>
      <c r="K2646">
        <v>28.902985076498819</v>
      </c>
      <c r="L2646">
        <v>31.756323325055259</v>
      </c>
      <c r="M2646">
        <v>34.76252595881494</v>
      </c>
      <c r="N2646">
        <v>37.898460738410151</v>
      </c>
      <c r="O2646">
        <v>41.51785579150652</v>
      </c>
      <c r="P2646">
        <v>44.757567212038957</v>
      </c>
    </row>
    <row r="2647" spans="1:16" x14ac:dyDescent="0.25">
      <c r="A2647" t="s">
        <v>2559</v>
      </c>
      <c r="I2647">
        <v>247.55933529152671</v>
      </c>
      <c r="J2647">
        <v>272.12350475216567</v>
      </c>
      <c r="K2647">
        <v>299.00774028930317</v>
      </c>
      <c r="L2647">
        <v>328.5458547232717</v>
      </c>
      <c r="M2647">
        <v>359.27986861743881</v>
      </c>
      <c r="N2647">
        <v>390.74362325145779</v>
      </c>
      <c r="O2647">
        <v>427.98259418875972</v>
      </c>
      <c r="P2647">
        <v>461.00116974029169</v>
      </c>
    </row>
    <row r="2648" spans="1:16" x14ac:dyDescent="0.25">
      <c r="A2648" t="s">
        <v>2560</v>
      </c>
      <c r="I2648">
        <v>247.55434759852611</v>
      </c>
      <c r="J2648">
        <v>272.11754138300512</v>
      </c>
      <c r="K2648">
        <v>299.00007713447042</v>
      </c>
      <c r="L2648">
        <v>328.5365318729061</v>
      </c>
      <c r="M2648">
        <v>359.25063662944672</v>
      </c>
      <c r="N2648">
        <v>390.66289914527829</v>
      </c>
      <c r="O2648">
        <v>427.89026044218912</v>
      </c>
      <c r="P2648">
        <v>460.8865209682503</v>
      </c>
    </row>
    <row r="2649" spans="1:16" x14ac:dyDescent="0.25">
      <c r="A2649" t="s">
        <v>2561</v>
      </c>
      <c r="I2649">
        <v>247.56805350834071</v>
      </c>
      <c r="J2649">
        <v>272.13382722626949</v>
      </c>
      <c r="K2649">
        <v>299.0209549066613</v>
      </c>
      <c r="L2649">
        <v>328.56190643207339</v>
      </c>
      <c r="M2649">
        <v>359.33142493828689</v>
      </c>
      <c r="N2649">
        <v>390.88679207041838</v>
      </c>
      <c r="O2649">
        <v>428.14623320869919</v>
      </c>
      <c r="P2649">
        <v>461.20462509434492</v>
      </c>
    </row>
    <row r="2650" spans="1:16" x14ac:dyDescent="0.25">
      <c r="A2650" t="s">
        <v>2562</v>
      </c>
      <c r="I2650">
        <v>24.085439835949501</v>
      </c>
      <c r="J2650">
        <v>26.468960675809381</v>
      </c>
      <c r="K2650">
        <v>29.078933218971041</v>
      </c>
      <c r="L2650">
        <v>31.949585309131361</v>
      </c>
      <c r="M2650">
        <v>34.973788372618692</v>
      </c>
      <c r="N2650">
        <v>38.128119429203387</v>
      </c>
      <c r="O2650">
        <v>41.76927215308023</v>
      </c>
      <c r="P2650">
        <v>45.028099755487709</v>
      </c>
    </row>
    <row r="2651" spans="1:16" x14ac:dyDescent="0.25">
      <c r="A2651" t="s">
        <v>2563</v>
      </c>
      <c r="I2651">
        <v>24.085397247398671</v>
      </c>
      <c r="J2651">
        <v>26.468906857909591</v>
      </c>
      <c r="K2651">
        <v>29.078860993668201</v>
      </c>
      <c r="L2651">
        <v>31.949496871959742</v>
      </c>
      <c r="M2651">
        <v>34.973570295012273</v>
      </c>
      <c r="N2651">
        <v>38.127597736890351</v>
      </c>
      <c r="O2651">
        <v>41.76866693844984</v>
      </c>
      <c r="P2651">
        <v>45.027313690242913</v>
      </c>
    </row>
    <row r="2652" spans="1:16" x14ac:dyDescent="0.25">
      <c r="A2652" t="s">
        <v>2564</v>
      </c>
      <c r="I2652">
        <v>24.085517839951208</v>
      </c>
      <c r="J2652">
        <v>26.46905918961782</v>
      </c>
      <c r="K2652">
        <v>29.079065375180772</v>
      </c>
      <c r="L2652">
        <v>31.949746815969629</v>
      </c>
      <c r="M2652">
        <v>34.974187200678571</v>
      </c>
      <c r="N2652">
        <v>38.12907406832241</v>
      </c>
      <c r="O2652">
        <v>41.770377326407647</v>
      </c>
      <c r="P2652">
        <v>45.029530879126547</v>
      </c>
    </row>
    <row r="2653" spans="1:16" x14ac:dyDescent="0.25">
      <c r="A2653" t="s">
        <v>2565</v>
      </c>
      <c r="I2653">
        <v>136.50640517885341</v>
      </c>
      <c r="J2653">
        <v>150.05411718640431</v>
      </c>
      <c r="K2653">
        <v>164.8855669281742</v>
      </c>
      <c r="L2653">
        <v>181.1798210760949</v>
      </c>
      <c r="M2653">
        <v>198.2456863271905</v>
      </c>
      <c r="N2653">
        <v>215.9022441721126</v>
      </c>
      <c r="O2653">
        <v>236.50297444259289</v>
      </c>
      <c r="P2653">
        <v>254.84903475981281</v>
      </c>
    </row>
    <row r="2654" spans="1:16" x14ac:dyDescent="0.25">
      <c r="A2654" t="s">
        <v>2566</v>
      </c>
      <c r="I2654">
        <v>136.50516159026611</v>
      </c>
      <c r="J2654">
        <v>150.05261167008041</v>
      </c>
      <c r="K2654">
        <v>164.88360091570391</v>
      </c>
      <c r="L2654">
        <v>181.17740160249849</v>
      </c>
      <c r="M2654">
        <v>198.23837813926551</v>
      </c>
      <c r="N2654">
        <v>215.88279764583481</v>
      </c>
      <c r="O2654">
        <v>236.4805403053997</v>
      </c>
      <c r="P2654">
        <v>254.8204009597134</v>
      </c>
    </row>
    <row r="2655" spans="1:16" x14ac:dyDescent="0.25">
      <c r="A2655" t="s">
        <v>2567</v>
      </c>
      <c r="I2655">
        <v>136.50860282860859</v>
      </c>
      <c r="J2655">
        <v>150.05674634638859</v>
      </c>
      <c r="K2655">
        <v>164.8889834387935</v>
      </c>
      <c r="L2655">
        <v>181.18401633872489</v>
      </c>
      <c r="M2655">
        <v>198.25870302307069</v>
      </c>
      <c r="N2655">
        <v>215.93717014412439</v>
      </c>
      <c r="O2655">
        <v>236.54321185482971</v>
      </c>
      <c r="P2655">
        <v>254.90039093687179</v>
      </c>
    </row>
    <row r="2656" spans="1:16" x14ac:dyDescent="0.25">
      <c r="A2656" t="s">
        <v>2568</v>
      </c>
    </row>
    <row r="2657" spans="1:16" x14ac:dyDescent="0.25">
      <c r="A2657" t="s">
        <v>2569</v>
      </c>
    </row>
    <row r="2658" spans="1:16" x14ac:dyDescent="0.25">
      <c r="A2658" t="s">
        <v>2570</v>
      </c>
    </row>
    <row r="2659" spans="1:16" x14ac:dyDescent="0.25">
      <c r="A2659" t="s">
        <v>2571</v>
      </c>
      <c r="I2659">
        <v>12.661899430775</v>
      </c>
      <c r="J2659">
        <v>13.91883991338552</v>
      </c>
      <c r="K2659">
        <v>15.295276142680279</v>
      </c>
      <c r="L2659">
        <v>16.807364595645019</v>
      </c>
      <c r="M2659">
        <v>18.40032626131989</v>
      </c>
      <c r="N2659">
        <v>20.062878603530439</v>
      </c>
      <c r="O2659">
        <v>21.979736323140401</v>
      </c>
      <c r="P2659">
        <v>23.6949326257695</v>
      </c>
    </row>
    <row r="2660" spans="1:16" x14ac:dyDescent="0.25">
      <c r="A2660" t="s">
        <v>2572</v>
      </c>
      <c r="I2660">
        <v>12.66189073398893</v>
      </c>
      <c r="J2660">
        <v>13.91882923419597</v>
      </c>
      <c r="K2660">
        <v>15.29526195525465</v>
      </c>
      <c r="L2660">
        <v>16.80734691750926</v>
      </c>
      <c r="M2660">
        <v>18.400274844405111</v>
      </c>
      <c r="N2660">
        <v>20.062746571935801</v>
      </c>
      <c r="O2660">
        <v>21.979582472106081</v>
      </c>
      <c r="P2660">
        <v>23.694729882735</v>
      </c>
    </row>
    <row r="2661" spans="1:16" x14ac:dyDescent="0.25">
      <c r="A2661" t="s">
        <v>2573</v>
      </c>
      <c r="I2661">
        <v>12.6619149534908</v>
      </c>
      <c r="J2661">
        <v>13.9188587021972</v>
      </c>
      <c r="K2661">
        <v>15.2953009518508</v>
      </c>
      <c r="L2661">
        <v>16.807395418638389</v>
      </c>
      <c r="M2661">
        <v>18.400418641299652</v>
      </c>
      <c r="N2661">
        <v>20.063118438333731</v>
      </c>
      <c r="O2661">
        <v>21.980015202433801</v>
      </c>
      <c r="P2661">
        <v>23.695299539766069</v>
      </c>
    </row>
    <row r="2662" spans="1:16" x14ac:dyDescent="0.25">
      <c r="A2662" t="s">
        <v>2574</v>
      </c>
      <c r="I2662">
        <v>87.067637752301934</v>
      </c>
      <c r="J2662">
        <v>95.680151765628494</v>
      </c>
      <c r="K2662">
        <v>105.1085725701775</v>
      </c>
      <c r="L2662">
        <v>115.4800052680491</v>
      </c>
      <c r="M2662">
        <v>126.3744491986197</v>
      </c>
      <c r="N2662">
        <v>137.68857558860631</v>
      </c>
      <c r="O2662">
        <v>150.82557774251549</v>
      </c>
      <c r="P2662">
        <v>162.5525662996194</v>
      </c>
    </row>
    <row r="2663" spans="1:16" x14ac:dyDescent="0.25">
      <c r="A2663" t="s">
        <v>2575</v>
      </c>
      <c r="I2663">
        <v>87.066995412687334</v>
      </c>
      <c r="J2663">
        <v>95.679346433010082</v>
      </c>
      <c r="K2663">
        <v>105.1075004924726</v>
      </c>
      <c r="L2663">
        <v>115.4787005569123</v>
      </c>
      <c r="M2663">
        <v>126.3712341931213</v>
      </c>
      <c r="N2663">
        <v>137.68081782779299</v>
      </c>
      <c r="O2663">
        <v>150.81662358886589</v>
      </c>
      <c r="P2663">
        <v>162.54113179284769</v>
      </c>
    </row>
    <row r="2664" spans="1:16" x14ac:dyDescent="0.25">
      <c r="A2664" t="s">
        <v>2576</v>
      </c>
      <c r="I2664">
        <v>87.068807825443528</v>
      </c>
      <c r="J2664">
        <v>95.681619058174675</v>
      </c>
      <c r="K2664">
        <v>105.11052651990759</v>
      </c>
      <c r="L2664">
        <v>115.48238044390141</v>
      </c>
      <c r="M2664">
        <v>126.3803032798003</v>
      </c>
      <c r="N2664">
        <v>137.70269368470841</v>
      </c>
      <c r="O2664">
        <v>150.84184822457371</v>
      </c>
      <c r="P2664">
        <v>162.57330425203509</v>
      </c>
    </row>
    <row r="2665" spans="1:16" x14ac:dyDescent="0.25">
      <c r="A2665" t="s">
        <v>2577</v>
      </c>
      <c r="I2665">
        <v>807.90317577896076</v>
      </c>
      <c r="J2665">
        <v>887.95029257804811</v>
      </c>
      <c r="K2665">
        <v>975.38167262603656</v>
      </c>
      <c r="L2665">
        <v>1071.517576609677</v>
      </c>
      <c r="M2665">
        <v>1163.656829426609</v>
      </c>
      <c r="N2665">
        <v>1240.510622251262</v>
      </c>
      <c r="O2665">
        <v>1357.81632447379</v>
      </c>
      <c r="P2665">
        <v>1459.146717314223</v>
      </c>
    </row>
    <row r="2666" spans="1:16" x14ac:dyDescent="0.25">
      <c r="A2666" t="s">
        <v>2578</v>
      </c>
      <c r="I2666">
        <v>807.70454642743834</v>
      </c>
      <c r="J2666">
        <v>887.72510923431912</v>
      </c>
      <c r="K2666">
        <v>975.11593799340562</v>
      </c>
      <c r="L2666">
        <v>1071.2129451025501</v>
      </c>
      <c r="M2666">
        <v>1162.495653672747</v>
      </c>
      <c r="N2666">
        <v>1236.2600001353869</v>
      </c>
      <c r="O2666">
        <v>1353.1074340348709</v>
      </c>
      <c r="P2666">
        <v>1453.883569318004</v>
      </c>
    </row>
    <row r="2667" spans="1:16" x14ac:dyDescent="0.25">
      <c r="A2667" t="s">
        <v>2579</v>
      </c>
      <c r="I2667">
        <v>808.22181687845534</v>
      </c>
      <c r="J2667">
        <v>888.3110991610331</v>
      </c>
      <c r="K2667">
        <v>975.80859737556955</v>
      </c>
      <c r="L2667">
        <v>1072.0080512409029</v>
      </c>
      <c r="M2667">
        <v>1165.541514143574</v>
      </c>
      <c r="N2667">
        <v>1247.2802271257001</v>
      </c>
      <c r="O2667">
        <v>1365.323236126397</v>
      </c>
      <c r="P2667">
        <v>1467.572099207335</v>
      </c>
    </row>
    <row r="2668" spans="1:16" x14ac:dyDescent="0.25">
      <c r="A2668" t="s">
        <v>2580</v>
      </c>
      <c r="I2668">
        <v>16.45213178637572</v>
      </c>
      <c r="J2668">
        <v>18.080165207186859</v>
      </c>
      <c r="K2668">
        <v>19.862868951617891</v>
      </c>
      <c r="L2668">
        <v>21.823614487957808</v>
      </c>
      <c r="M2668">
        <v>23.88993419938544</v>
      </c>
      <c r="N2668">
        <v>26.046124242032061</v>
      </c>
      <c r="O2668">
        <v>28.5334870851182</v>
      </c>
      <c r="P2668">
        <v>30.760166994721029</v>
      </c>
    </row>
    <row r="2669" spans="1:16" x14ac:dyDescent="0.25">
      <c r="A2669" t="s">
        <v>2581</v>
      </c>
      <c r="I2669">
        <v>16.452112037671881</v>
      </c>
      <c r="J2669">
        <v>18.080140202099759</v>
      </c>
      <c r="K2669">
        <v>19.86283533093868</v>
      </c>
      <c r="L2669">
        <v>21.823573284053751</v>
      </c>
      <c r="M2669">
        <v>23.889833144855459</v>
      </c>
      <c r="N2669">
        <v>26.045883442964211</v>
      </c>
      <c r="O2669">
        <v>28.533207587548191</v>
      </c>
      <c r="P2669">
        <v>30.759803453849589</v>
      </c>
    </row>
    <row r="2670" spans="1:16" x14ac:dyDescent="0.25">
      <c r="A2670" t="s">
        <v>2582</v>
      </c>
      <c r="I2670">
        <v>16.452167994214111</v>
      </c>
      <c r="J2670">
        <v>18.08021102769219</v>
      </c>
      <c r="K2670">
        <v>19.8629305368868</v>
      </c>
      <c r="L2670">
        <v>21.823689823940111</v>
      </c>
      <c r="M2670">
        <v>23.89011919235525</v>
      </c>
      <c r="N2670">
        <v>26.04656528888772</v>
      </c>
      <c r="O2670">
        <v>28.533997947695109</v>
      </c>
      <c r="P2670">
        <v>30.760829427501619</v>
      </c>
    </row>
    <row r="2671" spans="1:16" x14ac:dyDescent="0.25">
      <c r="A2671" t="s">
        <v>2583</v>
      </c>
      <c r="I2671">
        <v>104.40302117401581</v>
      </c>
      <c r="J2671">
        <v>114.7650068184462</v>
      </c>
      <c r="K2671">
        <v>126.1096794863592</v>
      </c>
      <c r="L2671">
        <v>138.5730482990821</v>
      </c>
      <c r="M2671">
        <v>151.64791517265971</v>
      </c>
      <c r="N2671">
        <v>165.20905451588959</v>
      </c>
      <c r="O2671">
        <v>180.97728208521141</v>
      </c>
      <c r="P2671">
        <v>195.0363844981986</v>
      </c>
    </row>
    <row r="2672" spans="1:16" x14ac:dyDescent="0.25">
      <c r="A2672" t="s">
        <v>2584</v>
      </c>
      <c r="I2672">
        <v>104.4023307188808</v>
      </c>
      <c r="J2672">
        <v>114.7641678100744</v>
      </c>
      <c r="K2672">
        <v>126.1085788308482</v>
      </c>
      <c r="L2672">
        <v>138.57168945386201</v>
      </c>
      <c r="M2672">
        <v>151.64385723301879</v>
      </c>
      <c r="N2672">
        <v>165.19836634060201</v>
      </c>
      <c r="O2672">
        <v>180.9649201754257</v>
      </c>
      <c r="P2672">
        <v>195.0204790367421</v>
      </c>
    </row>
    <row r="2673" spans="1:16" x14ac:dyDescent="0.25">
      <c r="A2673" t="s">
        <v>2585</v>
      </c>
      <c r="I2673">
        <v>104.40424524177079</v>
      </c>
      <c r="J2673">
        <v>114.7664759849458</v>
      </c>
      <c r="K2673">
        <v>126.11159691084841</v>
      </c>
      <c r="L2673">
        <v>138.57540996099291</v>
      </c>
      <c r="M2673">
        <v>151.6551627832113</v>
      </c>
      <c r="N2673">
        <v>165.2283150924936</v>
      </c>
      <c r="O2673">
        <v>180.9995253780825</v>
      </c>
      <c r="P2673">
        <v>195.06499255484741</v>
      </c>
    </row>
    <row r="2674" spans="1:16" x14ac:dyDescent="0.25">
      <c r="A2674" t="s">
        <v>2586</v>
      </c>
      <c r="I2674">
        <v>42.665453279957759</v>
      </c>
      <c r="J2674">
        <v>46.887437535534929</v>
      </c>
      <c r="K2674">
        <v>51.510313327143677</v>
      </c>
      <c r="L2674">
        <v>56.595068764707392</v>
      </c>
      <c r="M2674">
        <v>61.947415449042722</v>
      </c>
      <c r="N2674">
        <v>67.523501082360539</v>
      </c>
      <c r="O2674">
        <v>73.970645660781017</v>
      </c>
      <c r="P2674">
        <v>79.736883970088854</v>
      </c>
    </row>
    <row r="2675" spans="1:16" x14ac:dyDescent="0.25">
      <c r="A2675" t="s">
        <v>2587</v>
      </c>
      <c r="I2675">
        <v>42.66531500676011</v>
      </c>
      <c r="J2675">
        <v>46.88726331878302</v>
      </c>
      <c r="K2675">
        <v>51.510080206658301</v>
      </c>
      <c r="L2675">
        <v>56.594783857304662</v>
      </c>
      <c r="M2675">
        <v>61.946710396103249</v>
      </c>
      <c r="N2675">
        <v>67.521806919541916</v>
      </c>
      <c r="O2675">
        <v>73.968683118634502</v>
      </c>
      <c r="P2675">
        <v>79.73434669487628</v>
      </c>
    </row>
    <row r="2676" spans="1:16" x14ac:dyDescent="0.25">
      <c r="A2676" t="s">
        <v>2588</v>
      </c>
      <c r="I2676">
        <v>42.66570608330759</v>
      </c>
      <c r="J2676">
        <v>46.887755914294402</v>
      </c>
      <c r="K2676">
        <v>51.510739243045357</v>
      </c>
      <c r="L2676">
        <v>56.595588346689532</v>
      </c>
      <c r="M2676">
        <v>61.948702882599868</v>
      </c>
      <c r="N2676">
        <v>67.526595758890068</v>
      </c>
      <c r="O2676">
        <v>73.974223541443578</v>
      </c>
      <c r="P2676">
        <v>79.741497074710253</v>
      </c>
    </row>
    <row r="2677" spans="1:16" x14ac:dyDescent="0.25">
      <c r="A2677" t="s">
        <v>2589</v>
      </c>
      <c r="I2677">
        <v>320.24850939856719</v>
      </c>
      <c r="J2677">
        <v>352.01919769249719</v>
      </c>
      <c r="K2677">
        <v>386.78332395138239</v>
      </c>
      <c r="L2677">
        <v>424.98207957594713</v>
      </c>
      <c r="M2677">
        <v>464.51897207087029</v>
      </c>
      <c r="N2677">
        <v>504.63125113942039</v>
      </c>
      <c r="O2677">
        <v>552.6809548145917</v>
      </c>
      <c r="P2677">
        <v>595.15553991193849</v>
      </c>
    </row>
    <row r="2678" spans="1:16" x14ac:dyDescent="0.25">
      <c r="A2678" t="s">
        <v>2590</v>
      </c>
      <c r="I2678">
        <v>320.23885803028969</v>
      </c>
      <c r="J2678">
        <v>352.00774820356662</v>
      </c>
      <c r="K2678">
        <v>386.76876969098959</v>
      </c>
      <c r="L2678">
        <v>424.96451337045198</v>
      </c>
      <c r="M2678">
        <v>464.46265172882562</v>
      </c>
      <c r="N2678">
        <v>504.4716248348152</v>
      </c>
      <c r="O2678">
        <v>552.49933689128704</v>
      </c>
      <c r="P2678">
        <v>594.93392747996302</v>
      </c>
    </row>
    <row r="2679" spans="1:16" x14ac:dyDescent="0.25">
      <c r="A2679" t="s">
        <v>2591</v>
      </c>
      <c r="I2679">
        <v>320.26525479449629</v>
      </c>
      <c r="J2679">
        <v>352.03890060454142</v>
      </c>
      <c r="K2679">
        <v>386.80829843746051</v>
      </c>
      <c r="L2679">
        <v>425.01219104843079</v>
      </c>
      <c r="M2679">
        <v>464.61760587055409</v>
      </c>
      <c r="N2679">
        <v>504.91171893656349</v>
      </c>
      <c r="O2679">
        <v>552.9999562766626</v>
      </c>
      <c r="P2679">
        <v>595.54562434879017</v>
      </c>
    </row>
    <row r="2680" spans="1:16" x14ac:dyDescent="0.25">
      <c r="A2680" t="s">
        <v>2592</v>
      </c>
      <c r="I2680">
        <v>16.200225783539679</v>
      </c>
      <c r="J2680">
        <v>17.80302923811422</v>
      </c>
      <c r="K2680">
        <v>19.558000036102861</v>
      </c>
      <c r="L2680">
        <v>21.488172971652009</v>
      </c>
      <c r="M2680">
        <v>23.522085716301518</v>
      </c>
      <c r="N2680">
        <v>25.643907796976869</v>
      </c>
      <c r="O2680">
        <v>28.09144138634052</v>
      </c>
      <c r="P2680">
        <v>30.280557174840261</v>
      </c>
    </row>
    <row r="2681" spans="1:16" x14ac:dyDescent="0.25">
      <c r="A2681" t="s">
        <v>2593</v>
      </c>
      <c r="I2681">
        <v>16.20020622194961</v>
      </c>
      <c r="J2681">
        <v>17.803004431652749</v>
      </c>
      <c r="K2681">
        <v>19.557966636053859</v>
      </c>
      <c r="L2681">
        <v>21.488132004056268</v>
      </c>
      <c r="M2681">
        <v>23.52198605674149</v>
      </c>
      <c r="N2681">
        <v>25.64367131699758</v>
      </c>
      <c r="O2681">
        <v>28.09116684860847</v>
      </c>
      <c r="P2681">
        <v>30.280200546813219</v>
      </c>
    </row>
    <row r="2682" spans="1:16" x14ac:dyDescent="0.25">
      <c r="A2682" t="s">
        <v>2594</v>
      </c>
      <c r="I2682">
        <v>16.200261681047049</v>
      </c>
      <c r="J2682">
        <v>17.803074746088729</v>
      </c>
      <c r="K2682">
        <v>19.558061296557359</v>
      </c>
      <c r="L2682">
        <v>21.488248005640081</v>
      </c>
      <c r="M2682">
        <v>23.522268383774101</v>
      </c>
      <c r="N2682">
        <v>25.644341366196208</v>
      </c>
      <c r="O2682">
        <v>28.09194387282076</v>
      </c>
      <c r="P2682">
        <v>30.281208261686238</v>
      </c>
    </row>
    <row r="2683" spans="1:16" x14ac:dyDescent="0.25">
      <c r="A2683" t="s">
        <v>2595</v>
      </c>
      <c r="I2683">
        <v>64.439778883552691</v>
      </c>
      <c r="J2683">
        <v>70.833715930094229</v>
      </c>
      <c r="K2683">
        <v>77.834165352193935</v>
      </c>
      <c r="L2683">
        <v>85.525263113526279</v>
      </c>
      <c r="M2683">
        <v>93.608460760586183</v>
      </c>
      <c r="N2683">
        <v>102.0142975448242</v>
      </c>
      <c r="O2683">
        <v>111.7500960547806</v>
      </c>
      <c r="P2683">
        <v>120.4374160009572</v>
      </c>
    </row>
    <row r="2684" spans="1:16" x14ac:dyDescent="0.25">
      <c r="A2684" t="s">
        <v>2596</v>
      </c>
      <c r="I2684">
        <v>64.439522020175076</v>
      </c>
      <c r="J2684">
        <v>70.833401852139275</v>
      </c>
      <c r="K2684">
        <v>77.833750555766329</v>
      </c>
      <c r="L2684">
        <v>85.524749582585358</v>
      </c>
      <c r="M2684">
        <v>93.606977948459686</v>
      </c>
      <c r="N2684">
        <v>102.0104696964179</v>
      </c>
      <c r="O2684">
        <v>111.74565481060679</v>
      </c>
      <c r="P2684">
        <v>120.43165283783929</v>
      </c>
    </row>
    <row r="2685" spans="1:16" x14ac:dyDescent="0.25">
      <c r="A2685" t="s">
        <v>2597</v>
      </c>
      <c r="I2685">
        <v>64.440238306708821</v>
      </c>
      <c r="J2685">
        <v>70.834271539058676</v>
      </c>
      <c r="K2685">
        <v>77.834895928187578</v>
      </c>
      <c r="L2685">
        <v>85.526165710349233</v>
      </c>
      <c r="M2685">
        <v>93.611126680932685</v>
      </c>
      <c r="N2685">
        <v>102.0212347299625</v>
      </c>
      <c r="O2685">
        <v>111.758133242407</v>
      </c>
      <c r="P2685">
        <v>120.4478387089638</v>
      </c>
    </row>
    <row r="2686" spans="1:16" x14ac:dyDescent="0.25">
      <c r="A2686" t="s">
        <v>2598</v>
      </c>
      <c r="I2686">
        <v>9.8582126102061967</v>
      </c>
      <c r="J2686">
        <v>10.833666139948409</v>
      </c>
      <c r="K2686">
        <v>11.90178231069973</v>
      </c>
      <c r="L2686">
        <v>13.076585781361031</v>
      </c>
      <c r="M2686">
        <v>14.31504384244845</v>
      </c>
      <c r="N2686">
        <v>15.607916022309009</v>
      </c>
      <c r="O2686">
        <v>17.098572713125481</v>
      </c>
      <c r="P2686">
        <v>18.43348481869376</v>
      </c>
    </row>
    <row r="2687" spans="1:16" x14ac:dyDescent="0.25">
      <c r="A2687" t="s">
        <v>2599</v>
      </c>
      <c r="I2687">
        <v>9.8582055425822084</v>
      </c>
      <c r="J2687">
        <v>10.83365717204382</v>
      </c>
      <c r="K2687">
        <v>11.90177022877209</v>
      </c>
      <c r="L2687">
        <v>13.07657096396067</v>
      </c>
      <c r="M2687">
        <v>14.31500774068113</v>
      </c>
      <c r="N2687">
        <v>15.6078303804854</v>
      </c>
      <c r="O2687">
        <v>17.09847327408043</v>
      </c>
      <c r="P2687">
        <v>18.433355331047519</v>
      </c>
    </row>
    <row r="2688" spans="1:16" x14ac:dyDescent="0.25">
      <c r="A2688" t="s">
        <v>2600</v>
      </c>
      <c r="I2688">
        <v>9.8582255796026352</v>
      </c>
      <c r="J2688">
        <v>10.833682588838821</v>
      </c>
      <c r="K2688">
        <v>11.90180446407914</v>
      </c>
      <c r="L2688">
        <v>13.076612901899461</v>
      </c>
      <c r="M2688">
        <v>14.315109985374001</v>
      </c>
      <c r="N2688">
        <v>15.60807299869445</v>
      </c>
      <c r="O2688">
        <v>17.098754589435579</v>
      </c>
      <c r="P2688">
        <v>18.43372088117194</v>
      </c>
    </row>
    <row r="2689" spans="1:16" x14ac:dyDescent="0.25">
      <c r="A2689" t="s">
        <v>2601</v>
      </c>
      <c r="I2689">
        <v>201.36859637991751</v>
      </c>
      <c r="J2689">
        <v>221.35151624034179</v>
      </c>
      <c r="K2689">
        <v>243.22457777223781</v>
      </c>
      <c r="L2689">
        <v>267.2560848813817</v>
      </c>
      <c r="M2689">
        <v>292.33414866197802</v>
      </c>
      <c r="N2689">
        <v>318.13158634205092</v>
      </c>
      <c r="O2689">
        <v>348.46715898616583</v>
      </c>
      <c r="P2689">
        <v>375.41654928737933</v>
      </c>
    </row>
    <row r="2690" spans="1:16" x14ac:dyDescent="0.25">
      <c r="A2690" t="s">
        <v>2602</v>
      </c>
      <c r="I2690">
        <v>201.36557087261619</v>
      </c>
      <c r="J2690">
        <v>221.34788032688201</v>
      </c>
      <c r="K2690">
        <v>243.21987386896521</v>
      </c>
      <c r="L2690">
        <v>267.25033454347079</v>
      </c>
      <c r="M2690">
        <v>292.31638436596</v>
      </c>
      <c r="N2690">
        <v>318.08329098262391</v>
      </c>
      <c r="O2690">
        <v>348.41172465201839</v>
      </c>
      <c r="P2690">
        <v>375.34692783954932</v>
      </c>
    </row>
    <row r="2691" spans="1:16" x14ac:dyDescent="0.25">
      <c r="A2691" t="s">
        <v>2603</v>
      </c>
      <c r="I2691">
        <v>201.3739086961231</v>
      </c>
      <c r="J2691">
        <v>221.3578325011454</v>
      </c>
      <c r="K2691">
        <v>243.2327140617773</v>
      </c>
      <c r="L2691">
        <v>267.26601234321998</v>
      </c>
      <c r="M2691">
        <v>292.36560873335668</v>
      </c>
      <c r="N2691">
        <v>318.21770504873842</v>
      </c>
      <c r="O2691">
        <v>348.5659081405455</v>
      </c>
      <c r="P2691">
        <v>375.54066285967701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>
    <tabColor rgb="FF7030A0"/>
  </sheetPr>
  <dimension ref="A1:F4201"/>
  <sheetViews>
    <sheetView tabSelected="1" topLeftCell="A4168" workbookViewId="0">
      <selection activeCell="Q4178" sqref="Q4178"/>
    </sheetView>
  </sheetViews>
  <sheetFormatPr defaultRowHeight="15" x14ac:dyDescent="0.25"/>
  <cols>
    <col min="3" max="3" width="39.85546875" bestFit="1" customWidth="1"/>
  </cols>
  <sheetData>
    <row r="1" spans="1:6" x14ac:dyDescent="0.25">
      <c r="A1" t="s">
        <v>2654</v>
      </c>
      <c r="B1" t="s">
        <v>2655</v>
      </c>
      <c r="C1" t="s">
        <v>2736</v>
      </c>
      <c r="D1" t="s">
        <v>2662</v>
      </c>
      <c r="E1" t="s">
        <v>2663</v>
      </c>
      <c r="F1" t="s">
        <v>2664</v>
      </c>
    </row>
    <row r="2" spans="1:6" x14ac:dyDescent="0.25">
      <c r="A2" t="s">
        <v>2</v>
      </c>
      <c r="B2">
        <f>COMBDG_MinActivity!B2</f>
        <v>2016</v>
      </c>
      <c r="C2" t="str">
        <f>COMBDG_MinActivity!C2</f>
        <v>COMBDGAERNewAE______STDNGA_16</v>
      </c>
      <c r="D2">
        <f>IF(VLOOKUP(C2,Capacity_COMBDG!A:K,COMBDG_MaxCapacity!B2-2016+2,FALSE)&lt;5*10^-5,0,VLOOKUP(C2,Capacity_COMBDG!A:K,COMBDG_MaxCapacity!B2-2016+2,FALSE))*(1+Summary!$C$10)</f>
        <v>9.3538470554055148E-4</v>
      </c>
    </row>
    <row r="3" spans="1:6" x14ac:dyDescent="0.25">
      <c r="A3" t="s">
        <v>2</v>
      </c>
      <c r="B3">
        <f>COMBDG_MinActivity!B3</f>
        <v>2016</v>
      </c>
      <c r="C3" t="str">
        <f>COMBDG_MinActivity!C3</f>
        <v>COMBDGAERNewSC______STDNGA_16</v>
      </c>
      <c r="D3">
        <f>IF(VLOOKUP(C3,Capacity_COMBDG!A:K,COMBDG_MaxCapacity!B3-2016+2,FALSE)&lt;5*10^-5,0,VLOOKUP(C3,Capacity_COMBDG!A:K,COMBDG_MaxCapacity!B3-2016+2,FALSE))*(1+Summary!$C$10)</f>
        <v>1.1364186163841227E-3</v>
      </c>
    </row>
    <row r="4" spans="1:6" x14ac:dyDescent="0.25">
      <c r="A4" t="s">
        <v>2</v>
      </c>
      <c r="B4">
        <f>COMBDG_MinActivity!B4</f>
        <v>2016</v>
      </c>
      <c r="C4" t="str">
        <f>COMBDG_MinActivity!C4</f>
        <v>COMBDGAERNewSHFUR___HIGNGA_16</v>
      </c>
      <c r="D4">
        <f>IF(VLOOKUP(C4,Capacity_COMBDG!A:K,COMBDG_MaxCapacity!B4-2016+2,FALSE)&lt;5*10^-5,0,VLOOKUP(C4,Capacity_COMBDG!A:K,COMBDG_MaxCapacity!B4-2016+2,FALSE))*(1+Summary!$C$10)</f>
        <v>1.4608716270887695E-3</v>
      </c>
    </row>
    <row r="5" spans="1:6" x14ac:dyDescent="0.25">
      <c r="A5" t="s">
        <v>2</v>
      </c>
      <c r="B5">
        <f>COMBDG_MinActivity!B5</f>
        <v>2016</v>
      </c>
      <c r="C5" t="str">
        <f>COMBDG_MinActivity!C5</f>
        <v>COMBDGAERNewSHFUR___STDNGA_16</v>
      </c>
      <c r="D5">
        <f>IF(VLOOKUP(C5,Capacity_COMBDG!A:K,COMBDG_MaxCapacity!B5-2016+2,FALSE)&lt;5*10^-5,0,VLOOKUP(C5,Capacity_COMBDG!A:K,COMBDG_MaxCapacity!B5-2016+2,FALSE))*(1+Summary!$C$10)</f>
        <v>1.4575822648240149E-3</v>
      </c>
    </row>
    <row r="6" spans="1:6" x14ac:dyDescent="0.25">
      <c r="A6" t="s">
        <v>2</v>
      </c>
      <c r="B6">
        <f>COMBDG_MinActivity!B6</f>
        <v>2016</v>
      </c>
      <c r="C6" t="str">
        <f>COMBDG_MinActivity!C6</f>
        <v>COMBDGAERNewWH______STDNGA_16</v>
      </c>
      <c r="D6">
        <f>IF(VLOOKUP(C6,Capacity_COMBDG!A:K,COMBDG_MaxCapacity!B6-2016+2,FALSE)&lt;5*10^-5,0,VLOOKUP(C6,Capacity_COMBDG!A:K,COMBDG_MaxCapacity!B6-2016+2,FALSE))*(1+Summary!$C$10)</f>
        <v>6.6416342691154263E-4</v>
      </c>
    </row>
    <row r="7" spans="1:6" x14ac:dyDescent="0.25">
      <c r="A7" t="s">
        <v>2</v>
      </c>
      <c r="B7">
        <f>COMBDG_MinActivity!B7</f>
        <v>2016</v>
      </c>
      <c r="C7" t="str">
        <f>COMBDG_MinActivity!C7</f>
        <v>COMBDGAEROldAE______STDNGA_16</v>
      </c>
      <c r="D7">
        <f>IF(VLOOKUP(C7,Capacity_COMBDG!A:K,COMBDG_MaxCapacity!B7-2016+2,FALSE)&lt;5*10^-5,0,VLOOKUP(C7,Capacity_COMBDG!A:K,COMBDG_MaxCapacity!B7-2016+2,FALSE))*(1+Summary!$C$10)</f>
        <v>1.3480301020996288E-2</v>
      </c>
    </row>
    <row r="8" spans="1:6" x14ac:dyDescent="0.25">
      <c r="A8" t="s">
        <v>2</v>
      </c>
      <c r="B8">
        <f>COMBDG_MinActivity!B8</f>
        <v>2016</v>
      </c>
      <c r="C8" t="str">
        <f>COMBDG_MinActivity!C8</f>
        <v>COMBDGAEROldSC______STDNGA_16</v>
      </c>
      <c r="D8">
        <f>IF(VLOOKUP(C8,Capacity_COMBDG!A:K,COMBDG_MaxCapacity!B8-2016+2,FALSE)&lt;5*10^-5,0,VLOOKUP(C8,Capacity_COMBDG!A:K,COMBDG_MaxCapacity!B8-2016+2,FALSE))*(1+Summary!$C$10)</f>
        <v>1.7231298127903198E-2</v>
      </c>
    </row>
    <row r="9" spans="1:6" x14ac:dyDescent="0.25">
      <c r="A9" t="s">
        <v>2</v>
      </c>
      <c r="B9">
        <f>COMBDG_MinActivity!B9</f>
        <v>2016</v>
      </c>
      <c r="C9" t="str">
        <f>COMBDG_MinActivity!C9</f>
        <v>COMBDGAEROldSHFUR___HIGNGA_16</v>
      </c>
      <c r="D9">
        <f>IF(VLOOKUP(C9,Capacity_COMBDG!A:K,COMBDG_MaxCapacity!B9-2016+2,FALSE)&lt;5*10^-5,0,VLOOKUP(C9,Capacity_COMBDG!A:K,COMBDG_MaxCapacity!B9-2016+2,FALSE))*(1+Summary!$C$10)</f>
        <v>3.4119961087169096E-2</v>
      </c>
    </row>
    <row r="10" spans="1:6" x14ac:dyDescent="0.25">
      <c r="A10" t="s">
        <v>2</v>
      </c>
      <c r="B10">
        <f>COMBDG_MinActivity!B10</f>
        <v>2016</v>
      </c>
      <c r="C10" t="str">
        <f>COMBDG_MinActivity!C10</f>
        <v>COMBDGAEROldSHFUR___STDNGA_16</v>
      </c>
      <c r="D10">
        <f>IF(VLOOKUP(C10,Capacity_COMBDG!A:K,COMBDG_MaxCapacity!B10-2016+2,FALSE)&lt;5*10^-5,0,VLOOKUP(C10,Capacity_COMBDG!A:K,COMBDG_MaxCapacity!B10-2016+2,FALSE))*(1+Summary!$C$10)</f>
        <v>5.2482066310588795</v>
      </c>
    </row>
    <row r="11" spans="1:6" x14ac:dyDescent="0.25">
      <c r="A11" t="s">
        <v>2</v>
      </c>
      <c r="B11">
        <f>COMBDG_MinActivity!B11</f>
        <v>2016</v>
      </c>
      <c r="C11" t="str">
        <f>COMBDG_MinActivity!C11</f>
        <v>COMBDGAEROldWH______STDNGA_16</v>
      </c>
      <c r="D11">
        <f>IF(VLOOKUP(C11,Capacity_COMBDG!A:K,COMBDG_MaxCapacity!B11-2016+2,FALSE)&lt;5*10^-5,0,VLOOKUP(C11,Capacity_COMBDG!A:K,COMBDG_MaxCapacity!B11-2016+2,FALSE))*(1+Summary!$C$10)</f>
        <v>0.12930692003165567</v>
      </c>
    </row>
    <row r="12" spans="1:6" x14ac:dyDescent="0.25">
      <c r="A12" t="s">
        <v>2</v>
      </c>
      <c r="B12">
        <f>COMBDG_MinActivity!B12</f>
        <v>2016</v>
      </c>
      <c r="C12" t="str">
        <f>COMBDG_MinActivity!C12</f>
        <v>COMBDGAFSNewAE______STDNGA_16</v>
      </c>
      <c r="D12">
        <f>IF(VLOOKUP(C12,Capacity_COMBDG!A:K,COMBDG_MaxCapacity!B12-2016+2,FALSE)&lt;5*10^-5,0,VLOOKUP(C12,Capacity_COMBDG!A:K,COMBDG_MaxCapacity!B12-2016+2,FALSE))*(1+Summary!$C$10)</f>
        <v>8.6915527931094908E-4</v>
      </c>
    </row>
    <row r="13" spans="1:6" x14ac:dyDescent="0.25">
      <c r="A13" t="s">
        <v>2</v>
      </c>
      <c r="B13">
        <f>COMBDG_MinActivity!B13</f>
        <v>2016</v>
      </c>
      <c r="C13" t="str">
        <f>COMBDG_MinActivity!C13</f>
        <v>COMBDGAFSNewSC______STDNGA_16</v>
      </c>
      <c r="D13">
        <f>IF(VLOOKUP(C13,Capacity_COMBDG!A:K,COMBDG_MaxCapacity!B13-2016+2,FALSE)&lt;5*10^-5,0,VLOOKUP(C13,Capacity_COMBDG!A:K,COMBDG_MaxCapacity!B13-2016+2,FALSE))*(1+Summary!$C$10)</f>
        <v>1.0246319071310715E-3</v>
      </c>
    </row>
    <row r="14" spans="1:6" x14ac:dyDescent="0.25">
      <c r="A14" t="s">
        <v>2</v>
      </c>
      <c r="B14">
        <f>COMBDG_MinActivity!B14</f>
        <v>2016</v>
      </c>
      <c r="C14" t="str">
        <f>COMBDG_MinActivity!C14</f>
        <v>COMBDGAFSNewSHFUR___HIGNGA_16</v>
      </c>
      <c r="D14">
        <f>IF(VLOOKUP(C14,Capacity_COMBDG!A:K,COMBDG_MaxCapacity!B14-2016+2,FALSE)&lt;5*10^-5,0,VLOOKUP(C14,Capacity_COMBDG!A:K,COMBDG_MaxCapacity!B14-2016+2,FALSE))*(1+Summary!$C$10)</f>
        <v>1.3242840391387164E-3</v>
      </c>
    </row>
    <row r="15" spans="1:6" x14ac:dyDescent="0.25">
      <c r="A15" t="s">
        <v>2</v>
      </c>
      <c r="B15">
        <f>COMBDG_MinActivity!B15</f>
        <v>2016</v>
      </c>
      <c r="C15" t="str">
        <f>COMBDG_MinActivity!C15</f>
        <v>COMBDGAFSNewSHFUR___STDNGA_16</v>
      </c>
      <c r="D15">
        <f>IF(VLOOKUP(C15,Capacity_COMBDG!A:K,COMBDG_MaxCapacity!B15-2016+2,FALSE)&lt;5*10^-5,0,VLOOKUP(C15,Capacity_COMBDG!A:K,COMBDG_MaxCapacity!B15-2016+2,FALSE))*(1+Summary!$C$10)</f>
        <v>1.3190383563469524E-3</v>
      </c>
    </row>
    <row r="16" spans="1:6" x14ac:dyDescent="0.25">
      <c r="A16" t="s">
        <v>2</v>
      </c>
      <c r="B16">
        <f>COMBDG_MinActivity!B16</f>
        <v>2016</v>
      </c>
      <c r="C16" t="str">
        <f>COMBDG_MinActivity!C16</f>
        <v>COMBDGAFSNewWH______STDNGA_16</v>
      </c>
      <c r="D16">
        <f>IF(VLOOKUP(C16,Capacity_COMBDG!A:K,COMBDG_MaxCapacity!B16-2016+2,FALSE)&lt;5*10^-5,0,VLOOKUP(C16,Capacity_COMBDG!A:K,COMBDG_MaxCapacity!B16-2016+2,FALSE))*(1+Summary!$C$10)</f>
        <v>6.0071767160946039E-4</v>
      </c>
    </row>
    <row r="17" spans="1:4" x14ac:dyDescent="0.25">
      <c r="A17" t="s">
        <v>2</v>
      </c>
      <c r="B17">
        <f>COMBDG_MinActivity!B17</f>
        <v>2016</v>
      </c>
      <c r="C17" t="str">
        <f>COMBDG_MinActivity!C17</f>
        <v>COMBDGAFSOldAE______STDNGA_16</v>
      </c>
      <c r="D17">
        <f>IF(VLOOKUP(C17,Capacity_COMBDG!A:K,COMBDG_MaxCapacity!B17-2016+2,FALSE)&lt;5*10^-5,0,VLOOKUP(C17,Capacity_COMBDG!A:K,COMBDG_MaxCapacity!B17-2016+2,FALSE))*(1+Summary!$C$10)</f>
        <v>1.8137897039932876E-2</v>
      </c>
    </row>
    <row r="18" spans="1:4" x14ac:dyDescent="0.25">
      <c r="A18" t="s">
        <v>2</v>
      </c>
      <c r="B18">
        <f>COMBDG_MinActivity!B18</f>
        <v>2016</v>
      </c>
      <c r="C18" t="str">
        <f>COMBDG_MinActivity!C18</f>
        <v>COMBDGAFSOldSC______STDNGA_16</v>
      </c>
      <c r="D18">
        <f>IF(VLOOKUP(C18,Capacity_COMBDG!A:K,COMBDG_MaxCapacity!B18-2016+2,FALSE)&lt;5*10^-5,0,VLOOKUP(C18,Capacity_COMBDG!A:K,COMBDG_MaxCapacity!B18-2016+2,FALSE))*(1+Summary!$C$10)</f>
        <v>1.7440664958972354E-2</v>
      </c>
    </row>
    <row r="19" spans="1:4" x14ac:dyDescent="0.25">
      <c r="A19" t="s">
        <v>2</v>
      </c>
      <c r="B19">
        <f>COMBDG_MinActivity!B19</f>
        <v>2016</v>
      </c>
      <c r="C19" t="str">
        <f>COMBDG_MinActivity!C19</f>
        <v>COMBDGAFSOldSHFUR___HIGNGA_16</v>
      </c>
      <c r="D19">
        <f>IF(VLOOKUP(C19,Capacity_COMBDG!A:K,COMBDG_MaxCapacity!B19-2016+2,FALSE)&lt;5*10^-5,0,VLOOKUP(C19,Capacity_COMBDG!A:K,COMBDG_MaxCapacity!B19-2016+2,FALSE))*(1+Summary!$C$10)</f>
        <v>3.3958524538817883E-2</v>
      </c>
    </row>
    <row r="20" spans="1:4" x14ac:dyDescent="0.25">
      <c r="A20" t="s">
        <v>2</v>
      </c>
      <c r="B20">
        <f>COMBDG_MinActivity!B20</f>
        <v>2016</v>
      </c>
      <c r="C20" t="str">
        <f>COMBDG_MinActivity!C20</f>
        <v>COMBDGAFSOldSHFUR___STDNGA_16</v>
      </c>
      <c r="D20">
        <f>IF(VLOOKUP(C20,Capacity_COMBDG!A:K,COMBDG_MaxCapacity!B20-2016+2,FALSE)&lt;5*10^-5,0,VLOOKUP(C20,Capacity_COMBDG!A:K,COMBDG_MaxCapacity!B20-2016+2,FALSE))*(1+Summary!$C$10)</f>
        <v>5.6469573975999072</v>
      </c>
    </row>
    <row r="21" spans="1:4" x14ac:dyDescent="0.25">
      <c r="A21" t="s">
        <v>2</v>
      </c>
      <c r="B21">
        <f>COMBDG_MinActivity!B21</f>
        <v>2016</v>
      </c>
      <c r="C21" t="str">
        <f>COMBDG_MinActivity!C21</f>
        <v>COMBDGAFSOldWH______STDNGA_16</v>
      </c>
      <c r="D21">
        <f>IF(VLOOKUP(C21,Capacity_COMBDG!A:K,COMBDG_MaxCapacity!B21-2016+2,FALSE)&lt;5*10^-5,0,VLOOKUP(C21,Capacity_COMBDG!A:K,COMBDG_MaxCapacity!B21-2016+2,FALSE))*(1+Summary!$C$10)</f>
        <v>0.16502222113817952</v>
      </c>
    </row>
    <row r="22" spans="1:4" x14ac:dyDescent="0.25">
      <c r="A22" t="s">
        <v>2</v>
      </c>
      <c r="B22">
        <f>COMBDG_MinActivity!B22</f>
        <v>2016</v>
      </c>
      <c r="C22" t="str">
        <f>COMBDG_MinActivity!C22</f>
        <v>COMBDGEDSNewAE______STDNGA_16</v>
      </c>
      <c r="D22">
        <f>IF(VLOOKUP(C22,Capacity_COMBDG!A:K,COMBDG_MaxCapacity!B22-2016+2,FALSE)&lt;5*10^-5,0,VLOOKUP(C22,Capacity_COMBDG!A:K,COMBDG_MaxCapacity!B22-2016+2,FALSE))*(1+Summary!$C$10)</f>
        <v>1.0195986439303271E-3</v>
      </c>
    </row>
    <row r="23" spans="1:4" x14ac:dyDescent="0.25">
      <c r="A23" t="s">
        <v>2</v>
      </c>
      <c r="B23">
        <f>COMBDG_MinActivity!B23</f>
        <v>2016</v>
      </c>
      <c r="C23" t="str">
        <f>COMBDG_MinActivity!C23</f>
        <v>COMBDGEDSNewSC______STDNGA_16</v>
      </c>
      <c r="D23">
        <f>IF(VLOOKUP(C23,Capacity_COMBDG!A:K,COMBDG_MaxCapacity!B23-2016+2,FALSE)&lt;5*10^-5,0,VLOOKUP(C23,Capacity_COMBDG!A:K,COMBDG_MaxCapacity!B23-2016+2,FALSE))*(1+Summary!$C$10)</f>
        <v>1.3037347553433547E-3</v>
      </c>
    </row>
    <row r="24" spans="1:4" x14ac:dyDescent="0.25">
      <c r="A24" t="s">
        <v>2</v>
      </c>
      <c r="B24">
        <f>COMBDG_MinActivity!B24</f>
        <v>2016</v>
      </c>
      <c r="C24" t="str">
        <f>COMBDG_MinActivity!C24</f>
        <v>COMBDGEDSNewSHFUR___HIGNGA_16</v>
      </c>
      <c r="D24">
        <f>IF(VLOOKUP(C24,Capacity_COMBDG!A:K,COMBDG_MaxCapacity!B24-2016+2,FALSE)&lt;5*10^-5,0,VLOOKUP(C24,Capacity_COMBDG!A:K,COMBDG_MaxCapacity!B24-2016+2,FALSE))*(1+Summary!$C$10)</f>
        <v>1.6436936828781396E-3</v>
      </c>
    </row>
    <row r="25" spans="1:4" x14ac:dyDescent="0.25">
      <c r="A25" t="s">
        <v>2</v>
      </c>
      <c r="B25">
        <f>COMBDG_MinActivity!B25</f>
        <v>2016</v>
      </c>
      <c r="C25" t="str">
        <f>COMBDG_MinActivity!C25</f>
        <v>COMBDGEDSNewSHFUR___STDNGA_16</v>
      </c>
      <c r="D25">
        <f>IF(VLOOKUP(C25,Capacity_COMBDG!A:K,COMBDG_MaxCapacity!B25-2016+2,FALSE)&lt;5*10^-5,0,VLOOKUP(C25,Capacity_COMBDG!A:K,COMBDG_MaxCapacity!B25-2016+2,FALSE))*(1+Summary!$C$10)</f>
        <v>1.6426131641423729E-3</v>
      </c>
    </row>
    <row r="26" spans="1:4" x14ac:dyDescent="0.25">
      <c r="A26" t="s">
        <v>2</v>
      </c>
      <c r="B26">
        <f>COMBDG_MinActivity!B26</f>
        <v>2016</v>
      </c>
      <c r="C26" t="str">
        <f>COMBDG_MinActivity!C26</f>
        <v>COMBDGEDSNewWH______STDNGA_16</v>
      </c>
      <c r="D26">
        <f>IF(VLOOKUP(C26,Capacity_COMBDG!A:K,COMBDG_MaxCapacity!B26-2016+2,FALSE)&lt;5*10^-5,0,VLOOKUP(C26,Capacity_COMBDG!A:K,COMBDG_MaxCapacity!B26-2016+2,FALSE))*(1+Summary!$C$10)</f>
        <v>8.768129188950882E-4</v>
      </c>
    </row>
    <row r="27" spans="1:4" x14ac:dyDescent="0.25">
      <c r="A27" t="s">
        <v>2</v>
      </c>
      <c r="B27">
        <f>COMBDG_MinActivity!B27</f>
        <v>2016</v>
      </c>
      <c r="C27" t="str">
        <f>COMBDG_MinActivity!C27</f>
        <v>COMBDGEDSOldAE______STDNGA_16</v>
      </c>
      <c r="D27">
        <f>IF(VLOOKUP(C27,Capacity_COMBDG!A:K,COMBDG_MaxCapacity!B27-2016+2,FALSE)&lt;5*10^-5,0,VLOOKUP(C27,Capacity_COMBDG!A:K,COMBDG_MaxCapacity!B27-2016+2,FALSE))*(1+Summary!$C$10)</f>
        <v>1.872724436753952E-2</v>
      </c>
    </row>
    <row r="28" spans="1:4" x14ac:dyDescent="0.25">
      <c r="A28" t="s">
        <v>2</v>
      </c>
      <c r="B28">
        <f>COMBDG_MinActivity!B28</f>
        <v>2016</v>
      </c>
      <c r="C28" t="str">
        <f>COMBDG_MinActivity!C28</f>
        <v>COMBDGEDSOldSC______STDNGA_16</v>
      </c>
      <c r="D28">
        <f>IF(VLOOKUP(C28,Capacity_COMBDG!A:K,COMBDG_MaxCapacity!B28-2016+2,FALSE)&lt;5*10^-5,0,VLOOKUP(C28,Capacity_COMBDG!A:K,COMBDG_MaxCapacity!B28-2016+2,FALSE))*(1+Summary!$C$10)</f>
        <v>2.3036277431350709E-2</v>
      </c>
    </row>
    <row r="29" spans="1:4" x14ac:dyDescent="0.25">
      <c r="A29" t="s">
        <v>2</v>
      </c>
      <c r="B29">
        <f>COMBDG_MinActivity!B29</f>
        <v>2016</v>
      </c>
      <c r="C29" t="str">
        <f>COMBDG_MinActivity!C29</f>
        <v>COMBDGEDSOldSHFUR___HIGNGA_16</v>
      </c>
      <c r="D29">
        <f>IF(VLOOKUP(C29,Capacity_COMBDG!A:K,COMBDG_MaxCapacity!B29-2016+2,FALSE)&lt;5*10^-5,0,VLOOKUP(C29,Capacity_COMBDG!A:K,COMBDG_MaxCapacity!B29-2016+2,FALSE))*(1+Summary!$C$10)</f>
        <v>3.705594738881849E-2</v>
      </c>
    </row>
    <row r="30" spans="1:4" x14ac:dyDescent="0.25">
      <c r="A30" t="s">
        <v>2</v>
      </c>
      <c r="B30">
        <f>COMBDG_MinActivity!B30</f>
        <v>2016</v>
      </c>
      <c r="C30" t="str">
        <f>COMBDG_MinActivity!C30</f>
        <v>COMBDGEDSOldSHFUR___STDNGA_16</v>
      </c>
      <c r="D30">
        <f>IF(VLOOKUP(C30,Capacity_COMBDG!A:K,COMBDG_MaxCapacity!B30-2016+2,FALSE)&lt;5*10^-5,0,VLOOKUP(C30,Capacity_COMBDG!A:K,COMBDG_MaxCapacity!B30-2016+2,FALSE))*(1+Summary!$C$10)</f>
        <v>17.115730589407686</v>
      </c>
    </row>
    <row r="31" spans="1:4" x14ac:dyDescent="0.25">
      <c r="A31" t="s">
        <v>2</v>
      </c>
      <c r="B31">
        <f>COMBDG_MinActivity!B31</f>
        <v>2016</v>
      </c>
      <c r="C31" t="str">
        <f>COMBDG_MinActivity!C31</f>
        <v>COMBDGEDSOldWH______STDNGA_16</v>
      </c>
      <c r="D31">
        <f>IF(VLOOKUP(C31,Capacity_COMBDG!A:K,COMBDG_MaxCapacity!B31-2016+2,FALSE)&lt;5*10^-5,0,VLOOKUP(C31,Capacity_COMBDG!A:K,COMBDG_MaxCapacity!B31-2016+2,FALSE))*(1+Summary!$C$10)</f>
        <v>0.32646238564253671</v>
      </c>
    </row>
    <row r="32" spans="1:4" x14ac:dyDescent="0.25">
      <c r="A32" t="s">
        <v>2</v>
      </c>
      <c r="B32">
        <f>COMBDG_MinActivity!B32</f>
        <v>2016</v>
      </c>
      <c r="C32" t="str">
        <f>COMBDG_MinActivity!C32</f>
        <v>COMBDGHLCNewAE______STDNGA_16</v>
      </c>
      <c r="D32">
        <f>IF(VLOOKUP(C32,Capacity_COMBDG!A:K,COMBDG_MaxCapacity!B32-2016+2,FALSE)&lt;5*10^-5,0,VLOOKUP(C32,Capacity_COMBDG!A:K,COMBDG_MaxCapacity!B32-2016+2,FALSE))*(1+Summary!$C$10)</f>
        <v>1.0228033258086579E-3</v>
      </c>
    </row>
    <row r="33" spans="1:4" x14ac:dyDescent="0.25">
      <c r="A33" t="s">
        <v>2</v>
      </c>
      <c r="B33">
        <f>COMBDG_MinActivity!B33</f>
        <v>2016</v>
      </c>
      <c r="C33" t="str">
        <f>COMBDG_MinActivity!C33</f>
        <v>COMBDGHLCNewSC______STDNGA_16</v>
      </c>
      <c r="D33">
        <f>IF(VLOOKUP(C33,Capacity_COMBDG!A:K,COMBDG_MaxCapacity!B33-2016+2,FALSE)&lt;5*10^-5,0,VLOOKUP(C33,Capacity_COMBDG!A:K,COMBDG_MaxCapacity!B33-2016+2,FALSE))*(1+Summary!$C$10)</f>
        <v>1.3018601198220309E-3</v>
      </c>
    </row>
    <row r="34" spans="1:4" x14ac:dyDescent="0.25">
      <c r="A34" t="s">
        <v>2</v>
      </c>
      <c r="B34">
        <f>COMBDG_MinActivity!B34</f>
        <v>2016</v>
      </c>
      <c r="C34" t="str">
        <f>COMBDG_MinActivity!C34</f>
        <v>COMBDGHLCNewSHFUR___HIGNGA_16</v>
      </c>
      <c r="D34">
        <f>IF(VLOOKUP(C34,Capacity_COMBDG!A:K,COMBDG_MaxCapacity!B34-2016+2,FALSE)&lt;5*10^-5,0,VLOOKUP(C34,Capacity_COMBDG!A:K,COMBDG_MaxCapacity!B34-2016+2,FALSE))*(1+Summary!$C$10)</f>
        <v>1.6439543886422811E-3</v>
      </c>
    </row>
    <row r="35" spans="1:4" x14ac:dyDescent="0.25">
      <c r="A35" t="s">
        <v>2</v>
      </c>
      <c r="B35">
        <f>COMBDG_MinActivity!B35</f>
        <v>2016</v>
      </c>
      <c r="C35" t="str">
        <f>COMBDG_MinActivity!C35</f>
        <v>COMBDGHLCNewSHFUR___STDNGA_16</v>
      </c>
      <c r="D35">
        <f>IF(VLOOKUP(C35,Capacity_COMBDG!A:K,COMBDG_MaxCapacity!B35-2016+2,FALSE)&lt;5*10^-5,0,VLOOKUP(C35,Capacity_COMBDG!A:K,COMBDG_MaxCapacity!B35-2016+2,FALSE))*(1+Summary!$C$10)</f>
        <v>1.6428802512561682E-3</v>
      </c>
    </row>
    <row r="36" spans="1:4" x14ac:dyDescent="0.25">
      <c r="A36" t="s">
        <v>2</v>
      </c>
      <c r="B36">
        <f>COMBDG_MinActivity!B36</f>
        <v>2016</v>
      </c>
      <c r="C36" t="str">
        <f>COMBDG_MinActivity!C36</f>
        <v>COMBDGHLCNewWH______STDNGA_16</v>
      </c>
      <c r="D36">
        <f>IF(VLOOKUP(C36,Capacity_COMBDG!A:K,COMBDG_MaxCapacity!B36-2016+2,FALSE)&lt;5*10^-5,0,VLOOKUP(C36,Capacity_COMBDG!A:K,COMBDG_MaxCapacity!B36-2016+2,FALSE))*(1+Summary!$C$10)</f>
        <v>9.2295476842960068E-4</v>
      </c>
    </row>
    <row r="37" spans="1:4" x14ac:dyDescent="0.25">
      <c r="A37" t="s">
        <v>2</v>
      </c>
      <c r="B37">
        <f>COMBDG_MinActivity!B37</f>
        <v>2016</v>
      </c>
      <c r="C37" t="str">
        <f>COMBDG_MinActivity!C37</f>
        <v>COMBDGHLCOldAE______STDNGA_16</v>
      </c>
      <c r="D37">
        <f>IF(VLOOKUP(C37,Capacity_COMBDG!A:K,COMBDG_MaxCapacity!B37-2016+2,FALSE)&lt;5*10^-5,0,VLOOKUP(C37,Capacity_COMBDG!A:K,COMBDG_MaxCapacity!B37-2016+2,FALSE))*(1+Summary!$C$10)</f>
        <v>2.634773955664356E-2</v>
      </c>
    </row>
    <row r="38" spans="1:4" x14ac:dyDescent="0.25">
      <c r="A38" t="s">
        <v>2</v>
      </c>
      <c r="B38">
        <f>COMBDG_MinActivity!B38</f>
        <v>2016</v>
      </c>
      <c r="C38" t="str">
        <f>COMBDG_MinActivity!C38</f>
        <v>COMBDGHLCOldSC______STDNGA_16</v>
      </c>
      <c r="D38">
        <f>IF(VLOOKUP(C38,Capacity_COMBDG!A:K,COMBDG_MaxCapacity!B38-2016+2,FALSE)&lt;5*10^-5,0,VLOOKUP(C38,Capacity_COMBDG!A:K,COMBDG_MaxCapacity!B38-2016+2,FALSE))*(1+Summary!$C$10)</f>
        <v>2.214734681135774E-2</v>
      </c>
    </row>
    <row r="39" spans="1:4" x14ac:dyDescent="0.25">
      <c r="A39" t="s">
        <v>2</v>
      </c>
      <c r="B39">
        <f>COMBDG_MinActivity!B39</f>
        <v>2016</v>
      </c>
      <c r="C39" t="str">
        <f>COMBDG_MinActivity!C39</f>
        <v>COMBDGHLCOldSHFUR___HIGNGA_16</v>
      </c>
      <c r="D39">
        <f>IF(VLOOKUP(C39,Capacity_COMBDG!A:K,COMBDG_MaxCapacity!B39-2016+2,FALSE)&lt;5*10^-5,0,VLOOKUP(C39,Capacity_COMBDG!A:K,COMBDG_MaxCapacity!B39-2016+2,FALSE))*(1+Summary!$C$10)</f>
        <v>3.400912470520441E-2</v>
      </c>
    </row>
    <row r="40" spans="1:4" x14ac:dyDescent="0.25">
      <c r="A40" t="s">
        <v>2</v>
      </c>
      <c r="B40">
        <f>COMBDG_MinActivity!B40</f>
        <v>2016</v>
      </c>
      <c r="C40" t="str">
        <f>COMBDG_MinActivity!C40</f>
        <v>COMBDGHLCOldSHFUR___STDNGA_16</v>
      </c>
      <c r="D40">
        <f>IF(VLOOKUP(C40,Capacity_COMBDG!A:K,COMBDG_MaxCapacity!B40-2016+2,FALSE)&lt;5*10^-5,0,VLOOKUP(C40,Capacity_COMBDG!A:K,COMBDG_MaxCapacity!B40-2016+2,FALSE))*(1+Summary!$C$10)</f>
        <v>9.1799960083652437</v>
      </c>
    </row>
    <row r="41" spans="1:4" x14ac:dyDescent="0.25">
      <c r="A41" t="s">
        <v>2</v>
      </c>
      <c r="B41">
        <f>COMBDG_MinActivity!B41</f>
        <v>2016</v>
      </c>
      <c r="C41" t="str">
        <f>COMBDG_MinActivity!C41</f>
        <v>COMBDGHLCOldWH______STDNGA_16</v>
      </c>
      <c r="D41">
        <f>IF(VLOOKUP(C41,Capacity_COMBDG!A:K,COMBDG_MaxCapacity!B41-2016+2,FALSE)&lt;5*10^-5,0,VLOOKUP(C41,Capacity_COMBDG!A:K,COMBDG_MaxCapacity!B41-2016+2,FALSE))*(1+Summary!$C$10)</f>
        <v>0.33845689138247759</v>
      </c>
    </row>
    <row r="42" spans="1:4" x14ac:dyDescent="0.25">
      <c r="A42" t="s">
        <v>2</v>
      </c>
      <c r="B42">
        <f>COMBDG_MinActivity!B42</f>
        <v>2016</v>
      </c>
      <c r="C42" t="str">
        <f>COMBDG_MinActivity!C42</f>
        <v>COMBDGICINewAE______STDNGA_16</v>
      </c>
      <c r="D42">
        <f>IF(VLOOKUP(C42,Capacity_COMBDG!A:K,COMBDG_MaxCapacity!B42-2016+2,FALSE)&lt;5*10^-5,0,VLOOKUP(C42,Capacity_COMBDG!A:K,COMBDG_MaxCapacity!B42-2016+2,FALSE))*(1+Summary!$C$10)</f>
        <v>0</v>
      </c>
    </row>
    <row r="43" spans="1:4" x14ac:dyDescent="0.25">
      <c r="A43" t="s">
        <v>2</v>
      </c>
      <c r="B43">
        <f>COMBDG_MinActivity!B43</f>
        <v>2016</v>
      </c>
      <c r="C43" t="str">
        <f>COMBDG_MinActivity!C43</f>
        <v>COMBDGICINewSC______STDNGA_16</v>
      </c>
      <c r="D43">
        <f>IF(VLOOKUP(C43,Capacity_COMBDG!A:K,COMBDG_MaxCapacity!B43-2016+2,FALSE)&lt;5*10^-5,0,VLOOKUP(C43,Capacity_COMBDG!A:K,COMBDG_MaxCapacity!B43-2016+2,FALSE))*(1+Summary!$C$10)</f>
        <v>0</v>
      </c>
    </row>
    <row r="44" spans="1:4" x14ac:dyDescent="0.25">
      <c r="A44" t="s">
        <v>2</v>
      </c>
      <c r="B44">
        <f>COMBDG_MinActivity!B44</f>
        <v>2016</v>
      </c>
      <c r="C44" t="str">
        <f>COMBDG_MinActivity!C44</f>
        <v>COMBDGICINewSHFUR___HIGNGA_16</v>
      </c>
      <c r="D44">
        <f>IF(VLOOKUP(C44,Capacity_COMBDG!A:K,COMBDG_MaxCapacity!B44-2016+2,FALSE)&lt;5*10^-5,0,VLOOKUP(C44,Capacity_COMBDG!A:K,COMBDG_MaxCapacity!B44-2016+2,FALSE))*(1+Summary!$C$10)</f>
        <v>0</v>
      </c>
    </row>
    <row r="45" spans="1:4" x14ac:dyDescent="0.25">
      <c r="A45" t="s">
        <v>2</v>
      </c>
      <c r="B45">
        <f>COMBDG_MinActivity!B45</f>
        <v>2016</v>
      </c>
      <c r="C45" t="str">
        <f>COMBDG_MinActivity!C45</f>
        <v>COMBDGICINewSHFUR___STDNGA_16</v>
      </c>
      <c r="D45">
        <f>IF(VLOOKUP(C45,Capacity_COMBDG!A:K,COMBDG_MaxCapacity!B45-2016+2,FALSE)&lt;5*10^-5,0,VLOOKUP(C45,Capacity_COMBDG!A:K,COMBDG_MaxCapacity!B45-2016+2,FALSE))*(1+Summary!$C$10)</f>
        <v>0</v>
      </c>
    </row>
    <row r="46" spans="1:4" x14ac:dyDescent="0.25">
      <c r="A46" t="s">
        <v>2</v>
      </c>
      <c r="B46">
        <f>COMBDG_MinActivity!B46</f>
        <v>2016</v>
      </c>
      <c r="C46" t="str">
        <f>COMBDG_MinActivity!C46</f>
        <v>COMBDGICINewWH______STDNGA_16</v>
      </c>
      <c r="D46">
        <f>IF(VLOOKUP(C46,Capacity_COMBDG!A:K,COMBDG_MaxCapacity!B46-2016+2,FALSE)&lt;5*10^-5,0,VLOOKUP(C46,Capacity_COMBDG!A:K,COMBDG_MaxCapacity!B46-2016+2,FALSE))*(1+Summary!$C$10)</f>
        <v>0</v>
      </c>
    </row>
    <row r="47" spans="1:4" x14ac:dyDescent="0.25">
      <c r="A47" t="s">
        <v>2</v>
      </c>
      <c r="B47">
        <f>COMBDG_MinActivity!B47</f>
        <v>2016</v>
      </c>
      <c r="C47" t="str">
        <f>COMBDG_MinActivity!C47</f>
        <v>COMBDGICIOldAE______STDNGA_16</v>
      </c>
      <c r="D47">
        <f>IF(VLOOKUP(C47,Capacity_COMBDG!A:K,COMBDG_MaxCapacity!B47-2016+2,FALSE)&lt;5*10^-5,0,VLOOKUP(C47,Capacity_COMBDG!A:K,COMBDG_MaxCapacity!B47-2016+2,FALSE))*(1+Summary!$C$10)</f>
        <v>7.6733199568267017E-3</v>
      </c>
    </row>
    <row r="48" spans="1:4" x14ac:dyDescent="0.25">
      <c r="A48" t="s">
        <v>2</v>
      </c>
      <c r="B48">
        <f>COMBDG_MinActivity!B48</f>
        <v>2016</v>
      </c>
      <c r="C48" t="str">
        <f>COMBDG_MinActivity!C48</f>
        <v>COMBDGICIOldSC______STDNGA_16</v>
      </c>
      <c r="D48">
        <f>IF(VLOOKUP(C48,Capacity_COMBDG!A:K,COMBDG_MaxCapacity!B48-2016+2,FALSE)&lt;5*10^-5,0,VLOOKUP(C48,Capacity_COMBDG!A:K,COMBDG_MaxCapacity!B48-2016+2,FALSE))*(1+Summary!$C$10)</f>
        <v>9.1103451296548552E-3</v>
      </c>
    </row>
    <row r="49" spans="1:4" x14ac:dyDescent="0.25">
      <c r="A49" t="s">
        <v>2</v>
      </c>
      <c r="B49">
        <f>COMBDG_MinActivity!B49</f>
        <v>2016</v>
      </c>
      <c r="C49" t="str">
        <f>COMBDG_MinActivity!C49</f>
        <v>COMBDGICIOldSHFUR___HIGNGA_16</v>
      </c>
      <c r="D49">
        <f>IF(VLOOKUP(C49,Capacity_COMBDG!A:K,COMBDG_MaxCapacity!B49-2016+2,FALSE)&lt;5*10^-5,0,VLOOKUP(C49,Capacity_COMBDG!A:K,COMBDG_MaxCapacity!B49-2016+2,FALSE))*(1+Summary!$C$10)</f>
        <v>1.6485824161029016E-2</v>
      </c>
    </row>
    <row r="50" spans="1:4" x14ac:dyDescent="0.25">
      <c r="A50" t="s">
        <v>2</v>
      </c>
      <c r="B50">
        <f>COMBDG_MinActivity!B50</f>
        <v>2016</v>
      </c>
      <c r="C50" t="str">
        <f>COMBDG_MinActivity!C50</f>
        <v>COMBDGICIOldSHFUR___STDNGA_16</v>
      </c>
      <c r="D50">
        <f>IF(VLOOKUP(C50,Capacity_COMBDG!A:K,COMBDG_MaxCapacity!B50-2016+2,FALSE)&lt;5*10^-5,0,VLOOKUP(C50,Capacity_COMBDG!A:K,COMBDG_MaxCapacity!B50-2016+2,FALSE))*(1+Summary!$C$10)</f>
        <v>0.76177968794078954</v>
      </c>
    </row>
    <row r="51" spans="1:4" x14ac:dyDescent="0.25">
      <c r="A51" t="s">
        <v>2</v>
      </c>
      <c r="B51">
        <f>COMBDG_MinActivity!B51</f>
        <v>2016</v>
      </c>
      <c r="C51" t="str">
        <f>COMBDG_MinActivity!C51</f>
        <v>COMBDGICIOldWH______STDNGA_16</v>
      </c>
      <c r="D51">
        <f>IF(VLOOKUP(C51,Capacity_COMBDG!A:K,COMBDG_MaxCapacity!B51-2016+2,FALSE)&lt;5*10^-5,0,VLOOKUP(C51,Capacity_COMBDG!A:K,COMBDG_MaxCapacity!B51-2016+2,FALSE))*(1+Summary!$C$10)</f>
        <v>4.2632589379202716E-2</v>
      </c>
    </row>
    <row r="52" spans="1:4" x14ac:dyDescent="0.25">
      <c r="A52" t="s">
        <v>2</v>
      </c>
      <c r="B52">
        <f>COMBDG_MinActivity!B52</f>
        <v>2016</v>
      </c>
      <c r="C52" t="str">
        <f>COMBDG_MinActivity!C52</f>
        <v>COMBDGOFFNewAE______STDNGA_16</v>
      </c>
      <c r="D52">
        <f>IF(VLOOKUP(C52,Capacity_COMBDG!A:K,COMBDG_MaxCapacity!B52-2016+2,FALSE)&lt;5*10^-5,0,VLOOKUP(C52,Capacity_COMBDG!A:K,COMBDG_MaxCapacity!B52-2016+2,FALSE))*(1+Summary!$C$10)</f>
        <v>1.0259458551855677E-3</v>
      </c>
    </row>
    <row r="53" spans="1:4" x14ac:dyDescent="0.25">
      <c r="A53" t="s">
        <v>2</v>
      </c>
      <c r="B53">
        <f>COMBDG_MinActivity!B53</f>
        <v>2016</v>
      </c>
      <c r="C53" t="str">
        <f>COMBDG_MinActivity!C53</f>
        <v>COMBDGOFFNewSC______STDNGA_16</v>
      </c>
      <c r="D53">
        <f>IF(VLOOKUP(C53,Capacity_COMBDG!A:K,COMBDG_MaxCapacity!B53-2016+2,FALSE)&lt;5*10^-5,0,VLOOKUP(C53,Capacity_COMBDG!A:K,COMBDG_MaxCapacity!B53-2016+2,FALSE))*(1+Summary!$C$10)</f>
        <v>1.3405939183972209E-3</v>
      </c>
    </row>
    <row r="54" spans="1:4" x14ac:dyDescent="0.25">
      <c r="A54" t="s">
        <v>2</v>
      </c>
      <c r="B54">
        <f>COMBDG_MinActivity!B54</f>
        <v>2016</v>
      </c>
      <c r="C54" t="str">
        <f>COMBDG_MinActivity!C54</f>
        <v>COMBDGOFFNewSHFUR___HIGNGA_16</v>
      </c>
      <c r="D54">
        <f>IF(VLOOKUP(C54,Capacity_COMBDG!A:K,COMBDG_MaxCapacity!B54-2016+2,FALSE)&lt;5*10^-5,0,VLOOKUP(C54,Capacity_COMBDG!A:K,COMBDG_MaxCapacity!B54-2016+2,FALSE))*(1+Summary!$C$10)</f>
        <v>1.6877470385078777E-3</v>
      </c>
    </row>
    <row r="55" spans="1:4" x14ac:dyDescent="0.25">
      <c r="A55" t="s">
        <v>2</v>
      </c>
      <c r="B55">
        <f>COMBDG_MinActivity!B55</f>
        <v>2016</v>
      </c>
      <c r="C55" t="str">
        <f>COMBDG_MinActivity!C55</f>
        <v>COMBDGOFFNewSHFUR___STDNGA_16</v>
      </c>
      <c r="D55">
        <f>IF(VLOOKUP(C55,Capacity_COMBDG!A:K,COMBDG_MaxCapacity!B55-2016+2,FALSE)&lt;5*10^-5,0,VLOOKUP(C55,Capacity_COMBDG!A:K,COMBDG_MaxCapacity!B55-2016+2,FALSE))*(1+Summary!$C$10)</f>
        <v>1.6873729678020207E-3</v>
      </c>
    </row>
    <row r="56" spans="1:4" x14ac:dyDescent="0.25">
      <c r="A56" t="s">
        <v>2</v>
      </c>
      <c r="B56">
        <f>COMBDG_MinActivity!B56</f>
        <v>2016</v>
      </c>
      <c r="C56" t="str">
        <f>COMBDG_MinActivity!C56</f>
        <v>COMBDGOFFNewWH______STDNGA_16</v>
      </c>
      <c r="D56">
        <f>IF(VLOOKUP(C56,Capacity_COMBDG!A:K,COMBDG_MaxCapacity!B56-2016+2,FALSE)&lt;5*10^-5,0,VLOOKUP(C56,Capacity_COMBDG!A:K,COMBDG_MaxCapacity!B56-2016+2,FALSE))*(1+Summary!$C$10)</f>
        <v>9.0211614911987889E-4</v>
      </c>
    </row>
    <row r="57" spans="1:4" x14ac:dyDescent="0.25">
      <c r="A57" t="s">
        <v>2</v>
      </c>
      <c r="B57">
        <f>COMBDG_MinActivity!B57</f>
        <v>2016</v>
      </c>
      <c r="C57" t="str">
        <f>COMBDG_MinActivity!C57</f>
        <v>COMBDGOFFOldAE______STDNGA_16</v>
      </c>
      <c r="D57">
        <f>IF(VLOOKUP(C57,Capacity_COMBDG!A:K,COMBDG_MaxCapacity!B57-2016+2,FALSE)&lt;5*10^-5,0,VLOOKUP(C57,Capacity_COMBDG!A:K,COMBDG_MaxCapacity!B57-2016+2,FALSE))*(1+Summary!$C$10)</f>
        <v>4.0148100887347993E-2</v>
      </c>
    </row>
    <row r="58" spans="1:4" x14ac:dyDescent="0.25">
      <c r="A58" t="s">
        <v>2</v>
      </c>
      <c r="B58">
        <f>COMBDG_MinActivity!B58</f>
        <v>2016</v>
      </c>
      <c r="C58" t="str">
        <f>COMBDG_MinActivity!C58</f>
        <v>COMBDGOFFOldSC______STDNGA_16</v>
      </c>
      <c r="D58">
        <f>IF(VLOOKUP(C58,Capacity_COMBDG!A:K,COMBDG_MaxCapacity!B58-2016+2,FALSE)&lt;5*10^-5,0,VLOOKUP(C58,Capacity_COMBDG!A:K,COMBDG_MaxCapacity!B58-2016+2,FALSE))*(1+Summary!$C$10)</f>
        <v>3.0857729306841213E-2</v>
      </c>
    </row>
    <row r="59" spans="1:4" x14ac:dyDescent="0.25">
      <c r="A59" t="s">
        <v>2</v>
      </c>
      <c r="B59">
        <f>COMBDG_MinActivity!B59</f>
        <v>2016</v>
      </c>
      <c r="C59" t="str">
        <f>COMBDG_MinActivity!C59</f>
        <v>COMBDGOFFOldSHFUR___HIGNGA_16</v>
      </c>
      <c r="D59">
        <f>IF(VLOOKUP(C59,Capacity_COMBDG!A:K,COMBDG_MaxCapacity!B59-2016+2,FALSE)&lt;5*10^-5,0,VLOOKUP(C59,Capacity_COMBDG!A:K,COMBDG_MaxCapacity!B59-2016+2,FALSE))*(1+Summary!$C$10)</f>
        <v>4.4106052122966033E-2</v>
      </c>
    </row>
    <row r="60" spans="1:4" x14ac:dyDescent="0.25">
      <c r="A60" t="s">
        <v>2</v>
      </c>
      <c r="B60">
        <f>COMBDG_MinActivity!B60</f>
        <v>2016</v>
      </c>
      <c r="C60" t="str">
        <f>COMBDG_MinActivity!C60</f>
        <v>COMBDGOFFOldSHFUR___STDNGA_16</v>
      </c>
      <c r="D60">
        <f>IF(VLOOKUP(C60,Capacity_COMBDG!A:K,COMBDG_MaxCapacity!B60-2016+2,FALSE)&lt;5*10^-5,0,VLOOKUP(C60,Capacity_COMBDG!A:K,COMBDG_MaxCapacity!B60-2016+2,FALSE))*(1+Summary!$C$10)</f>
        <v>65.024907851404052</v>
      </c>
    </row>
    <row r="61" spans="1:4" x14ac:dyDescent="0.25">
      <c r="A61" t="s">
        <v>2</v>
      </c>
      <c r="B61">
        <f>COMBDG_MinActivity!B61</f>
        <v>2016</v>
      </c>
      <c r="C61" t="str">
        <f>COMBDG_MinActivity!C61</f>
        <v>COMBDGOFFOldWH______STDNGA_16</v>
      </c>
      <c r="D61">
        <f>IF(VLOOKUP(C61,Capacity_COMBDG!A:K,COMBDG_MaxCapacity!B61-2016+2,FALSE)&lt;5*10^-5,0,VLOOKUP(C61,Capacity_COMBDG!A:K,COMBDG_MaxCapacity!B61-2016+2,FALSE))*(1+Summary!$C$10)</f>
        <v>0.47450754783948595</v>
      </c>
    </row>
    <row r="62" spans="1:4" x14ac:dyDescent="0.25">
      <c r="A62" t="s">
        <v>2</v>
      </c>
      <c r="B62">
        <f>COMBDG_MinActivity!B62</f>
        <v>2016</v>
      </c>
      <c r="C62" t="str">
        <f>COMBDG_MinActivity!C62</f>
        <v>COMBDGOTSNewAE______STDNGA_16</v>
      </c>
      <c r="D62">
        <f>IF(VLOOKUP(C62,Capacity_COMBDG!A:K,COMBDG_MaxCapacity!B62-2016+2,FALSE)&lt;5*10^-5,0,VLOOKUP(C62,Capacity_COMBDG!A:K,COMBDG_MaxCapacity!B62-2016+2,FALSE))*(1+Summary!$C$10)</f>
        <v>1.0022695922812942E-3</v>
      </c>
    </row>
    <row r="63" spans="1:4" x14ac:dyDescent="0.25">
      <c r="A63" t="s">
        <v>2</v>
      </c>
      <c r="B63">
        <f>COMBDG_MinActivity!B63</f>
        <v>2016</v>
      </c>
      <c r="C63" t="str">
        <f>COMBDG_MinActivity!C63</f>
        <v>COMBDGOTSNewSC______STDNGA_16</v>
      </c>
      <c r="D63">
        <f>IF(VLOOKUP(C63,Capacity_COMBDG!A:K,COMBDG_MaxCapacity!B63-2016+2,FALSE)&lt;5*10^-5,0,VLOOKUP(C63,Capacity_COMBDG!A:K,COMBDG_MaxCapacity!B63-2016+2,FALSE))*(1+Summary!$C$10)</f>
        <v>1.2630150489788571E-3</v>
      </c>
    </row>
    <row r="64" spans="1:4" x14ac:dyDescent="0.25">
      <c r="A64" t="s">
        <v>2</v>
      </c>
      <c r="B64">
        <f>COMBDG_MinActivity!B64</f>
        <v>2016</v>
      </c>
      <c r="C64" t="str">
        <f>COMBDG_MinActivity!C64</f>
        <v>COMBDGOTSNewSHFUR___HIGNGA_16</v>
      </c>
      <c r="D64">
        <f>IF(VLOOKUP(C64,Capacity_COMBDG!A:K,COMBDG_MaxCapacity!B64-2016+2,FALSE)&lt;5*10^-5,0,VLOOKUP(C64,Capacity_COMBDG!A:K,COMBDG_MaxCapacity!B64-2016+2,FALSE))*(1+Summary!$C$10)</f>
        <v>1.6063974819574877E-3</v>
      </c>
    </row>
    <row r="65" spans="1:4" x14ac:dyDescent="0.25">
      <c r="A65" t="s">
        <v>2</v>
      </c>
      <c r="B65">
        <f>COMBDG_MinActivity!B65</f>
        <v>2016</v>
      </c>
      <c r="C65" t="str">
        <f>COMBDG_MinActivity!C65</f>
        <v>COMBDGOTSNewSHFUR___STDNGA_16</v>
      </c>
      <c r="D65">
        <f>IF(VLOOKUP(C65,Capacity_COMBDG!A:K,COMBDG_MaxCapacity!B65-2016+2,FALSE)&lt;5*10^-5,0,VLOOKUP(C65,Capacity_COMBDG!A:K,COMBDG_MaxCapacity!B65-2016+2,FALSE))*(1+Summary!$C$10)</f>
        <v>1.6048685761805358E-3</v>
      </c>
    </row>
    <row r="66" spans="1:4" x14ac:dyDescent="0.25">
      <c r="A66" t="s">
        <v>2</v>
      </c>
      <c r="B66">
        <f>COMBDG_MinActivity!B66</f>
        <v>2016</v>
      </c>
      <c r="C66" t="str">
        <f>COMBDG_MinActivity!C66</f>
        <v>COMBDGOTSNewWH______STDNGA_16</v>
      </c>
      <c r="D66">
        <f>IF(VLOOKUP(C66,Capacity_COMBDG!A:K,COMBDG_MaxCapacity!B66-2016+2,FALSE)&lt;5*10^-5,0,VLOOKUP(C66,Capacity_COMBDG!A:K,COMBDG_MaxCapacity!B66-2016+2,FALSE))*(1+Summary!$C$10)</f>
        <v>8.2087515945195098E-4</v>
      </c>
    </row>
    <row r="67" spans="1:4" x14ac:dyDescent="0.25">
      <c r="A67" t="s">
        <v>2</v>
      </c>
      <c r="B67">
        <f>COMBDG_MinActivity!B67</f>
        <v>2016</v>
      </c>
      <c r="C67" t="str">
        <f>COMBDG_MinActivity!C67</f>
        <v>COMBDGOTSOldAE______STDNGA_16</v>
      </c>
      <c r="D67">
        <f>IF(VLOOKUP(C67,Capacity_COMBDG!A:K,COMBDG_MaxCapacity!B67-2016+2,FALSE)&lt;5*10^-5,0,VLOOKUP(C67,Capacity_COMBDG!A:K,COMBDG_MaxCapacity!B67-2016+2,FALSE))*(1+Summary!$C$10)</f>
        <v>1.4370061740812901E-2</v>
      </c>
    </row>
    <row r="68" spans="1:4" x14ac:dyDescent="0.25">
      <c r="A68" t="s">
        <v>2</v>
      </c>
      <c r="B68">
        <f>COMBDG_MinActivity!B68</f>
        <v>2016</v>
      </c>
      <c r="C68" t="str">
        <f>COMBDG_MinActivity!C68</f>
        <v>COMBDGOTSOldSC______STDNGA_16</v>
      </c>
      <c r="D68">
        <f>IF(VLOOKUP(C68,Capacity_COMBDG!A:K,COMBDG_MaxCapacity!B68-2016+2,FALSE)&lt;5*10^-5,0,VLOOKUP(C68,Capacity_COMBDG!A:K,COMBDG_MaxCapacity!B68-2016+2,FALSE))*(1+Summary!$C$10)</f>
        <v>1.9728409033586275E-2</v>
      </c>
    </row>
    <row r="69" spans="1:4" x14ac:dyDescent="0.25">
      <c r="A69" t="s">
        <v>2</v>
      </c>
      <c r="B69">
        <f>COMBDG_MinActivity!B69</f>
        <v>2016</v>
      </c>
      <c r="C69" t="str">
        <f>COMBDG_MinActivity!C69</f>
        <v>COMBDGOTSOldSHFUR___HIGNGA_16</v>
      </c>
      <c r="D69">
        <f>IF(VLOOKUP(C69,Capacity_COMBDG!A:K,COMBDG_MaxCapacity!B69-2016+2,FALSE)&lt;5*10^-5,0,VLOOKUP(C69,Capacity_COMBDG!A:K,COMBDG_MaxCapacity!B69-2016+2,FALSE))*(1+Summary!$C$10)</f>
        <v>3.3742579804566429E-2</v>
      </c>
    </row>
    <row r="70" spans="1:4" x14ac:dyDescent="0.25">
      <c r="A70" t="s">
        <v>2</v>
      </c>
      <c r="B70">
        <f>COMBDG_MinActivity!B70</f>
        <v>2016</v>
      </c>
      <c r="C70" t="str">
        <f>COMBDG_MinActivity!C70</f>
        <v>COMBDGOTSOldSHFUR___STDNGA_16</v>
      </c>
      <c r="D70">
        <f>IF(VLOOKUP(C70,Capacity_COMBDG!A:K,COMBDG_MaxCapacity!B70-2016+2,FALSE)&lt;5*10^-5,0,VLOOKUP(C70,Capacity_COMBDG!A:K,COMBDG_MaxCapacity!B70-2016+2,FALSE))*(1+Summary!$C$10)</f>
        <v>6.7364343301192946</v>
      </c>
    </row>
    <row r="71" spans="1:4" x14ac:dyDescent="0.25">
      <c r="A71" t="s">
        <v>2</v>
      </c>
      <c r="B71">
        <f>COMBDG_MinActivity!B71</f>
        <v>2016</v>
      </c>
      <c r="C71" t="str">
        <f>COMBDG_MinActivity!C71</f>
        <v>COMBDGOTSOldWH______STDNGA_16</v>
      </c>
      <c r="D71">
        <f>IF(VLOOKUP(C71,Capacity_COMBDG!A:K,COMBDG_MaxCapacity!B71-2016+2,FALSE)&lt;5*10^-5,0,VLOOKUP(C71,Capacity_COMBDG!A:K,COMBDG_MaxCapacity!B71-2016+2,FALSE))*(1+Summary!$C$10)</f>
        <v>0.18292555837513072</v>
      </c>
    </row>
    <row r="72" spans="1:4" x14ac:dyDescent="0.25">
      <c r="A72" t="s">
        <v>2</v>
      </c>
      <c r="B72">
        <f>COMBDG_MinActivity!B72</f>
        <v>2016</v>
      </c>
      <c r="C72" t="str">
        <f>COMBDG_MinActivity!C72</f>
        <v>COMBDGRTTNewAE______STDNGA_16</v>
      </c>
      <c r="D72">
        <f>IF(VLOOKUP(C72,Capacity_COMBDG!A:K,COMBDG_MaxCapacity!B72-2016+2,FALSE)&lt;5*10^-5,0,VLOOKUP(C72,Capacity_COMBDG!A:K,COMBDG_MaxCapacity!B72-2016+2,FALSE))*(1+Summary!$C$10)</f>
        <v>1.0202740431319674E-3</v>
      </c>
    </row>
    <row r="73" spans="1:4" x14ac:dyDescent="0.25">
      <c r="A73" t="s">
        <v>2</v>
      </c>
      <c r="B73">
        <f>COMBDG_MinActivity!B73</f>
        <v>2016</v>
      </c>
      <c r="C73" t="str">
        <f>COMBDG_MinActivity!C73</f>
        <v>COMBDGRTTNewSC______STDNGA_16</v>
      </c>
      <c r="D73">
        <f>IF(VLOOKUP(C73,Capacity_COMBDG!A:K,COMBDG_MaxCapacity!B73-2016+2,FALSE)&lt;5*10^-5,0,VLOOKUP(C73,Capacity_COMBDG!A:K,COMBDG_MaxCapacity!B73-2016+2,FALSE))*(1+Summary!$C$10)</f>
        <v>1.3307713377376678E-3</v>
      </c>
    </row>
    <row r="74" spans="1:4" x14ac:dyDescent="0.25">
      <c r="A74" t="s">
        <v>2</v>
      </c>
      <c r="B74">
        <f>COMBDG_MinActivity!B74</f>
        <v>2016</v>
      </c>
      <c r="C74" t="str">
        <f>COMBDG_MinActivity!C74</f>
        <v>COMBDGRTTNewSHFUR___HIGNGA_16</v>
      </c>
      <c r="D74">
        <f>IF(VLOOKUP(C74,Capacity_COMBDG!A:K,COMBDG_MaxCapacity!B74-2016+2,FALSE)&lt;5*10^-5,0,VLOOKUP(C74,Capacity_COMBDG!A:K,COMBDG_MaxCapacity!B74-2016+2,FALSE))*(1+Summary!$C$10)</f>
        <v>1.6732546735259606E-3</v>
      </c>
    </row>
    <row r="75" spans="1:4" x14ac:dyDescent="0.25">
      <c r="A75" t="s">
        <v>2</v>
      </c>
      <c r="B75">
        <f>COMBDG_MinActivity!B75</f>
        <v>2016</v>
      </c>
      <c r="C75" t="str">
        <f>COMBDG_MinActivity!C75</f>
        <v>COMBDGRTTNewSHFUR___STDNGA_16</v>
      </c>
      <c r="D75">
        <f>IF(VLOOKUP(C75,Capacity_COMBDG!A:K,COMBDG_MaxCapacity!B75-2016+2,FALSE)&lt;5*10^-5,0,VLOOKUP(C75,Capacity_COMBDG!A:K,COMBDG_MaxCapacity!B75-2016+2,FALSE))*(1+Summary!$C$10)</f>
        <v>1.6726083837013267E-3</v>
      </c>
    </row>
    <row r="76" spans="1:4" x14ac:dyDescent="0.25">
      <c r="A76" t="s">
        <v>2</v>
      </c>
      <c r="B76">
        <f>COMBDG_MinActivity!B76</f>
        <v>2016</v>
      </c>
      <c r="C76" t="str">
        <f>COMBDG_MinActivity!C76</f>
        <v>COMBDGRTTNewWH______STDNGA_16</v>
      </c>
      <c r="D76">
        <f>IF(VLOOKUP(C76,Capacity_COMBDG!A:K,COMBDG_MaxCapacity!B76-2016+2,FALSE)&lt;5*10^-5,0,VLOOKUP(C76,Capacity_COMBDG!A:K,COMBDG_MaxCapacity!B76-2016+2,FALSE))*(1+Summary!$C$10)</f>
        <v>9.3416104095132748E-4</v>
      </c>
    </row>
    <row r="77" spans="1:4" x14ac:dyDescent="0.25">
      <c r="A77" t="s">
        <v>2</v>
      </c>
      <c r="B77">
        <f>COMBDG_MinActivity!B77</f>
        <v>2016</v>
      </c>
      <c r="C77" t="str">
        <f>COMBDG_MinActivity!C77</f>
        <v>COMBDGRTTOldAE______STDNGA_16</v>
      </c>
      <c r="D77">
        <f>IF(VLOOKUP(C77,Capacity_COMBDG!A:K,COMBDG_MaxCapacity!B77-2016+2,FALSE)&lt;5*10^-5,0,VLOOKUP(C77,Capacity_COMBDG!A:K,COMBDG_MaxCapacity!B77-2016+2,FALSE))*(1+Summary!$C$10)</f>
        <v>1.8334157773898827E-2</v>
      </c>
    </row>
    <row r="78" spans="1:4" x14ac:dyDescent="0.25">
      <c r="A78" t="s">
        <v>2</v>
      </c>
      <c r="B78">
        <f>COMBDG_MinActivity!B78</f>
        <v>2016</v>
      </c>
      <c r="C78" t="str">
        <f>COMBDG_MinActivity!C78</f>
        <v>COMBDGRTTOldSC______STDNGA_16</v>
      </c>
      <c r="D78">
        <f>IF(VLOOKUP(C78,Capacity_COMBDG!A:K,COMBDG_MaxCapacity!B78-2016+2,FALSE)&lt;5*10^-5,0,VLOOKUP(C78,Capacity_COMBDG!A:K,COMBDG_MaxCapacity!B78-2016+2,FALSE))*(1+Summary!$C$10)</f>
        <v>2.6631600575965055E-2</v>
      </c>
    </row>
    <row r="79" spans="1:4" x14ac:dyDescent="0.25">
      <c r="A79" t="s">
        <v>2</v>
      </c>
      <c r="B79">
        <f>COMBDG_MinActivity!B79</f>
        <v>2016</v>
      </c>
      <c r="C79" t="str">
        <f>COMBDG_MinActivity!C79</f>
        <v>COMBDGRTTOldSHFUR___HIGNGA_16</v>
      </c>
      <c r="D79">
        <f>IF(VLOOKUP(C79,Capacity_COMBDG!A:K,COMBDG_MaxCapacity!B79-2016+2,FALSE)&lt;5*10^-5,0,VLOOKUP(C79,Capacity_COMBDG!A:K,COMBDG_MaxCapacity!B79-2016+2,FALSE))*(1+Summary!$C$10)</f>
        <v>3.8514265587836931E-2</v>
      </c>
    </row>
    <row r="80" spans="1:4" x14ac:dyDescent="0.25">
      <c r="A80" t="s">
        <v>2</v>
      </c>
      <c r="B80">
        <f>COMBDG_MinActivity!B80</f>
        <v>2016</v>
      </c>
      <c r="C80" t="str">
        <f>COMBDG_MinActivity!C80</f>
        <v>COMBDGRTTOldSHFUR___STDNGA_16</v>
      </c>
      <c r="D80">
        <f>IF(VLOOKUP(C80,Capacity_COMBDG!A:K,COMBDG_MaxCapacity!B80-2016+2,FALSE)&lt;5*10^-5,0,VLOOKUP(C80,Capacity_COMBDG!A:K,COMBDG_MaxCapacity!B80-2016+2,FALSE))*(1+Summary!$C$10)</f>
        <v>23.531259207273681</v>
      </c>
    </row>
    <row r="81" spans="1:4" x14ac:dyDescent="0.25">
      <c r="A81" t="s">
        <v>2</v>
      </c>
      <c r="B81">
        <f>COMBDG_MinActivity!B81</f>
        <v>2016</v>
      </c>
      <c r="C81" t="str">
        <f>COMBDG_MinActivity!C81</f>
        <v>COMBDGRTTOldWH______STDNGA_16</v>
      </c>
      <c r="D81">
        <f>IF(VLOOKUP(C81,Capacity_COMBDG!A:K,COMBDG_MaxCapacity!B81-2016+2,FALSE)&lt;5*10^-5,0,VLOOKUP(C81,Capacity_COMBDG!A:K,COMBDG_MaxCapacity!B81-2016+2,FALSE))*(1+Summary!$C$10)</f>
        <v>0.43112475569061631</v>
      </c>
    </row>
    <row r="82" spans="1:4" x14ac:dyDescent="0.25">
      <c r="A82" t="s">
        <v>2</v>
      </c>
      <c r="B82">
        <f>COMBDG_MinActivity!B82</f>
        <v>2016</v>
      </c>
      <c r="C82" t="str">
        <f>COMBDG_MinActivity!C82</f>
        <v>COMBDGTAWNewAE______STDNGA_16</v>
      </c>
      <c r="D82">
        <f>IF(VLOOKUP(C82,Capacity_COMBDG!A:K,COMBDG_MaxCapacity!B82-2016+2,FALSE)&lt;5*10^-5,0,VLOOKUP(C82,Capacity_COMBDG!A:K,COMBDG_MaxCapacity!B82-2016+2,FALSE))*(1+Summary!$C$10)</f>
        <v>9.593198364999916E-4</v>
      </c>
    </row>
    <row r="83" spans="1:4" x14ac:dyDescent="0.25">
      <c r="A83" t="s">
        <v>2</v>
      </c>
      <c r="B83">
        <f>COMBDG_MinActivity!B83</f>
        <v>2016</v>
      </c>
      <c r="C83" t="str">
        <f>COMBDG_MinActivity!C83</f>
        <v>COMBDGTAWNewSC______STDNGA_16</v>
      </c>
      <c r="D83">
        <f>IF(VLOOKUP(C83,Capacity_COMBDG!A:K,COMBDG_MaxCapacity!B83-2016+2,FALSE)&lt;5*10^-5,0,VLOOKUP(C83,Capacity_COMBDG!A:K,COMBDG_MaxCapacity!B83-2016+2,FALSE))*(1+Summary!$C$10)</f>
        <v>1.1899669898512791E-3</v>
      </c>
    </row>
    <row r="84" spans="1:4" x14ac:dyDescent="0.25">
      <c r="A84" t="s">
        <v>2</v>
      </c>
      <c r="B84">
        <f>COMBDG_MinActivity!B84</f>
        <v>2016</v>
      </c>
      <c r="C84" t="str">
        <f>COMBDG_MinActivity!C84</f>
        <v>COMBDGTAWNewSHFUR___HIGNGA_16</v>
      </c>
      <c r="D84">
        <f>IF(VLOOKUP(C84,Capacity_COMBDG!A:K,COMBDG_MaxCapacity!B84-2016+2,FALSE)&lt;5*10^-5,0,VLOOKUP(C84,Capacity_COMBDG!A:K,COMBDG_MaxCapacity!B84-2016+2,FALSE))*(1+Summary!$C$10)</f>
        <v>1.5956580096252121E-3</v>
      </c>
    </row>
    <row r="85" spans="1:4" x14ac:dyDescent="0.25">
      <c r="A85" t="s">
        <v>2</v>
      </c>
      <c r="B85">
        <f>COMBDG_MinActivity!B85</f>
        <v>2016</v>
      </c>
      <c r="C85" t="str">
        <f>COMBDG_MinActivity!C85</f>
        <v>COMBDGTAWNewSHFUR___STDNGA_16</v>
      </c>
      <c r="D85">
        <f>IF(VLOOKUP(C85,Capacity_COMBDG!A:K,COMBDG_MaxCapacity!B85-2016+2,FALSE)&lt;5*10^-5,0,VLOOKUP(C85,Capacity_COMBDG!A:K,COMBDG_MaxCapacity!B85-2016+2,FALSE))*(1+Summary!$C$10)</f>
        <v>1.5940985009047261E-3</v>
      </c>
    </row>
    <row r="86" spans="1:4" x14ac:dyDescent="0.25">
      <c r="A86" t="s">
        <v>2</v>
      </c>
      <c r="B86">
        <f>COMBDG_MinActivity!B86</f>
        <v>2016</v>
      </c>
      <c r="C86" t="str">
        <f>COMBDG_MinActivity!C86</f>
        <v>COMBDGTAWNewWH______STDNGA_16</v>
      </c>
      <c r="D86">
        <f>IF(VLOOKUP(C86,Capacity_COMBDG!A:K,COMBDG_MaxCapacity!B86-2016+2,FALSE)&lt;5*10^-5,0,VLOOKUP(C86,Capacity_COMBDG!A:K,COMBDG_MaxCapacity!B86-2016+2,FALSE))*(1+Summary!$C$10)</f>
        <v>6.4774883147623158E-4</v>
      </c>
    </row>
    <row r="87" spans="1:4" x14ac:dyDescent="0.25">
      <c r="A87" t="s">
        <v>2</v>
      </c>
      <c r="B87">
        <f>COMBDG_MinActivity!B87</f>
        <v>2016</v>
      </c>
      <c r="C87" t="str">
        <f>COMBDG_MinActivity!C87</f>
        <v>COMBDGTAWOldAE______STDNGA_16</v>
      </c>
      <c r="D87">
        <f>IF(VLOOKUP(C87,Capacity_COMBDG!A:K,COMBDG_MaxCapacity!B87-2016+2,FALSE)&lt;5*10^-5,0,VLOOKUP(C87,Capacity_COMBDG!A:K,COMBDG_MaxCapacity!B87-2016+2,FALSE))*(1+Summary!$C$10)</f>
        <v>1.0966269854980604E-2</v>
      </c>
    </row>
    <row r="88" spans="1:4" x14ac:dyDescent="0.25">
      <c r="A88" t="s">
        <v>2</v>
      </c>
      <c r="B88">
        <f>COMBDG_MinActivity!B88</f>
        <v>2016</v>
      </c>
      <c r="C88" t="str">
        <f>COMBDG_MinActivity!C88</f>
        <v>COMBDGTAWOldSC______STDNGA_16</v>
      </c>
      <c r="D88">
        <f>IF(VLOOKUP(C88,Capacity_COMBDG!A:K,COMBDG_MaxCapacity!B88-2016+2,FALSE)&lt;5*10^-5,0,VLOOKUP(C88,Capacity_COMBDG!A:K,COMBDG_MaxCapacity!B88-2016+2,FALSE))*(1+Summary!$C$10)</f>
        <v>1.4173973637287774E-2</v>
      </c>
    </row>
    <row r="89" spans="1:4" x14ac:dyDescent="0.25">
      <c r="A89" t="s">
        <v>2</v>
      </c>
      <c r="B89">
        <f>COMBDG_MinActivity!B89</f>
        <v>2016</v>
      </c>
      <c r="C89" t="str">
        <f>COMBDG_MinActivity!C89</f>
        <v>COMBDGTAWOldSHFUR___HIGNGA_16</v>
      </c>
      <c r="D89">
        <f>IF(VLOOKUP(C89,Capacity_COMBDG!A:K,COMBDG_MaxCapacity!B89-2016+2,FALSE)&lt;5*10^-5,0,VLOOKUP(C89,Capacity_COMBDG!A:K,COMBDG_MaxCapacity!B89-2016+2,FALSE))*(1+Summary!$C$10)</f>
        <v>3.159886817633923E-2</v>
      </c>
    </row>
    <row r="90" spans="1:4" x14ac:dyDescent="0.25">
      <c r="A90" t="s">
        <v>2</v>
      </c>
      <c r="B90">
        <f>COMBDG_MinActivity!B90</f>
        <v>2016</v>
      </c>
      <c r="C90" t="str">
        <f>COMBDG_MinActivity!C90</f>
        <v>COMBDGTAWOldSHFUR___STDNGA_16</v>
      </c>
      <c r="D90">
        <f>IF(VLOOKUP(C90,Capacity_COMBDG!A:K,COMBDG_MaxCapacity!B90-2016+2,FALSE)&lt;5*10^-5,0,VLOOKUP(C90,Capacity_COMBDG!A:K,COMBDG_MaxCapacity!B90-2016+2,FALSE))*(1+Summary!$C$10)</f>
        <v>3.981800719411114</v>
      </c>
    </row>
    <row r="91" spans="1:4" x14ac:dyDescent="0.25">
      <c r="A91" t="s">
        <v>2</v>
      </c>
      <c r="B91">
        <f>COMBDG_MinActivity!B91</f>
        <v>2016</v>
      </c>
      <c r="C91" t="str">
        <f>COMBDG_MinActivity!C91</f>
        <v>COMBDGTAWOldWH______STDNGA_16</v>
      </c>
      <c r="D91">
        <f>IF(VLOOKUP(C91,Capacity_COMBDG!A:K,COMBDG_MaxCapacity!B91-2016+2,FALSE)&lt;5*10^-5,0,VLOOKUP(C91,Capacity_COMBDG!A:K,COMBDG_MaxCapacity!B91-2016+2,FALSE))*(1+Summary!$C$10)</f>
        <v>6.1428474806772285E-2</v>
      </c>
    </row>
    <row r="92" spans="1:4" x14ac:dyDescent="0.25">
      <c r="A92" t="s">
        <v>2</v>
      </c>
      <c r="B92">
        <f>COMBDG_MinActivity!B92</f>
        <v>2016</v>
      </c>
      <c r="C92" t="str">
        <f>COMBDG_MinActivity!C92</f>
        <v>COMBDGWSTNewAE______STDNGA_16</v>
      </c>
      <c r="D92">
        <f>IF(VLOOKUP(C92,Capacity_COMBDG!A:K,COMBDG_MaxCapacity!B92-2016+2,FALSE)&lt;5*10^-5,0,VLOOKUP(C92,Capacity_COMBDG!A:K,COMBDG_MaxCapacity!B92-2016+2,FALSE))*(1+Summary!$C$10)</f>
        <v>9.5009049874976242E-4</v>
      </c>
    </row>
    <row r="93" spans="1:4" x14ac:dyDescent="0.25">
      <c r="A93" t="s">
        <v>2</v>
      </c>
      <c r="B93">
        <f>COMBDG_MinActivity!B93</f>
        <v>2016</v>
      </c>
      <c r="C93" t="str">
        <f>COMBDG_MinActivity!C93</f>
        <v>COMBDGWSTNewSC______STDNGA_16</v>
      </c>
      <c r="D93">
        <f>IF(VLOOKUP(C93,Capacity_COMBDG!A:K,COMBDG_MaxCapacity!B93-2016+2,FALSE)&lt;5*10^-5,0,VLOOKUP(C93,Capacity_COMBDG!A:K,COMBDG_MaxCapacity!B93-2016+2,FALSE))*(1+Summary!$C$10)</f>
        <v>1.1969008469884855E-3</v>
      </c>
    </row>
    <row r="94" spans="1:4" x14ac:dyDescent="0.25">
      <c r="A94" t="s">
        <v>2</v>
      </c>
      <c r="B94">
        <f>COMBDG_MinActivity!B94</f>
        <v>2016</v>
      </c>
      <c r="C94" t="str">
        <f>COMBDG_MinActivity!C94</f>
        <v>COMBDGWSTNewSHFUR___HIGNGA_16</v>
      </c>
      <c r="D94">
        <f>IF(VLOOKUP(C94,Capacity_COMBDG!A:K,COMBDG_MaxCapacity!B94-2016+2,FALSE)&lt;5*10^-5,0,VLOOKUP(C94,Capacity_COMBDG!A:K,COMBDG_MaxCapacity!B94-2016+2,FALSE))*(1+Summary!$C$10)</f>
        <v>1.5241909572232357E-3</v>
      </c>
    </row>
    <row r="95" spans="1:4" x14ac:dyDescent="0.25">
      <c r="A95" t="s">
        <v>2</v>
      </c>
      <c r="B95">
        <f>COMBDG_MinActivity!B95</f>
        <v>2016</v>
      </c>
      <c r="C95" t="str">
        <f>COMBDG_MinActivity!C95</f>
        <v>COMBDGWSTNewSHFUR___STDNGA_16</v>
      </c>
      <c r="D95">
        <f>IF(VLOOKUP(C95,Capacity_COMBDG!A:K,COMBDG_MaxCapacity!B95-2016+2,FALSE)&lt;5*10^-5,0,VLOOKUP(C95,Capacity_COMBDG!A:K,COMBDG_MaxCapacity!B95-2016+2,FALSE))*(1+Summary!$C$10)</f>
        <v>1.5217819119679947E-3</v>
      </c>
    </row>
    <row r="96" spans="1:4" x14ac:dyDescent="0.25">
      <c r="A96" t="s">
        <v>2</v>
      </c>
      <c r="B96">
        <f>COMBDG_MinActivity!B96</f>
        <v>2016</v>
      </c>
      <c r="C96" t="str">
        <f>COMBDG_MinActivity!C96</f>
        <v>COMBDGWSTNewWH______STDNGA_16</v>
      </c>
      <c r="D96">
        <f>IF(VLOOKUP(C96,Capacity_COMBDG!A:K,COMBDG_MaxCapacity!B96-2016+2,FALSE)&lt;5*10^-5,0,VLOOKUP(C96,Capacity_COMBDG!A:K,COMBDG_MaxCapacity!B96-2016+2,FALSE))*(1+Summary!$C$10)</f>
        <v>6.8998686616398783E-4</v>
      </c>
    </row>
    <row r="97" spans="1:4" x14ac:dyDescent="0.25">
      <c r="A97" t="s">
        <v>2</v>
      </c>
      <c r="B97">
        <f>COMBDG_MinActivity!B97</f>
        <v>2016</v>
      </c>
      <c r="C97" t="str">
        <f>COMBDG_MinActivity!C97</f>
        <v>COMBDGWSTOldAE______STDNGA_16</v>
      </c>
      <c r="D97">
        <f>IF(VLOOKUP(C97,Capacity_COMBDG!A:K,COMBDG_MaxCapacity!B97-2016+2,FALSE)&lt;5*10^-5,0,VLOOKUP(C97,Capacity_COMBDG!A:K,COMBDG_MaxCapacity!B97-2016+2,FALSE))*(1+Summary!$C$10)</f>
        <v>1.9140907675318238E-2</v>
      </c>
    </row>
    <row r="98" spans="1:4" x14ac:dyDescent="0.25">
      <c r="A98" t="s">
        <v>2</v>
      </c>
      <c r="B98">
        <f>COMBDG_MinActivity!B98</f>
        <v>2016</v>
      </c>
      <c r="C98" t="str">
        <f>COMBDG_MinActivity!C98</f>
        <v>COMBDGWSTOldSC______STDNGA_16</v>
      </c>
      <c r="D98">
        <f>IF(VLOOKUP(C98,Capacity_COMBDG!A:K,COMBDG_MaxCapacity!B98-2016+2,FALSE)&lt;5*10^-5,0,VLOOKUP(C98,Capacity_COMBDG!A:K,COMBDG_MaxCapacity!B98-2016+2,FALSE))*(1+Summary!$C$10)</f>
        <v>0.14103477688406135</v>
      </c>
    </row>
    <row r="99" spans="1:4" x14ac:dyDescent="0.25">
      <c r="A99" t="s">
        <v>2</v>
      </c>
      <c r="B99">
        <f>COMBDG_MinActivity!B99</f>
        <v>2016</v>
      </c>
      <c r="C99" t="str">
        <f>COMBDG_MinActivity!C99</f>
        <v>COMBDGWSTOldSHFUR___HIGNGA_16</v>
      </c>
      <c r="D99">
        <f>IF(VLOOKUP(C99,Capacity_COMBDG!A:K,COMBDG_MaxCapacity!B99-2016+2,FALSE)&lt;5*10^-5,0,VLOOKUP(C99,Capacity_COMBDG!A:K,COMBDG_MaxCapacity!B99-2016+2,FALSE))*(1+Summary!$C$10)</f>
        <v>3.5853276982246579E-2</v>
      </c>
    </row>
    <row r="100" spans="1:4" x14ac:dyDescent="0.25">
      <c r="A100" t="s">
        <v>2</v>
      </c>
      <c r="B100">
        <f>COMBDG_MinActivity!B100</f>
        <v>2016</v>
      </c>
      <c r="C100" t="str">
        <f>COMBDG_MinActivity!C100</f>
        <v>COMBDGWSTOldSHFUR___STDNGA_16</v>
      </c>
      <c r="D100">
        <f>IF(VLOOKUP(C100,Capacity_COMBDG!A:K,COMBDG_MaxCapacity!B100-2016+2,FALSE)&lt;5*10^-5,0,VLOOKUP(C100,Capacity_COMBDG!A:K,COMBDG_MaxCapacity!B100-2016+2,FALSE))*(1+Summary!$C$10)</f>
        <v>13.549728184897404</v>
      </c>
    </row>
    <row r="101" spans="1:4" x14ac:dyDescent="0.25">
      <c r="A101" t="s">
        <v>2</v>
      </c>
      <c r="B101">
        <f>COMBDG_MinActivity!B101</f>
        <v>2016</v>
      </c>
      <c r="C101" t="str">
        <f>COMBDG_MinActivity!C101</f>
        <v>COMBDGWSTOldWH______STDNGA_16</v>
      </c>
      <c r="D101">
        <f>IF(VLOOKUP(C101,Capacity_COMBDG!A:K,COMBDG_MaxCapacity!B101-2016+2,FALSE)&lt;5*10^-5,0,VLOOKUP(C101,Capacity_COMBDG!A:K,COMBDG_MaxCapacity!B101-2016+2,FALSE))*(1+Summary!$C$10)</f>
        <v>0.22523685976144101</v>
      </c>
    </row>
    <row r="102" spans="1:4" x14ac:dyDescent="0.25">
      <c r="A102" t="s">
        <v>2</v>
      </c>
      <c r="B102">
        <f>COMBDG_MinActivity!B102</f>
        <v>2016</v>
      </c>
      <c r="C102" t="str">
        <f>COMBDG_MinActivity!C102</f>
        <v>COMBDGAERNewSC_________DCO_16</v>
      </c>
      <c r="D102">
        <f>IF(VLOOKUP(C102,Capacity_COMBDG!A:K,COMBDG_MaxCapacity!B102-2016+2,FALSE)&lt;5*10^-5,0,VLOOKUP(C102,Capacity_COMBDG!A:K,COMBDG_MaxCapacity!B102-2016+2,FALSE))*(1+Summary!$C$10)</f>
        <v>6.052477641623411E-4</v>
      </c>
    </row>
    <row r="103" spans="1:4" x14ac:dyDescent="0.25">
      <c r="A103" t="s">
        <v>2</v>
      </c>
      <c r="B103">
        <f>COMBDG_MinActivity!B103</f>
        <v>2016</v>
      </c>
      <c r="C103" t="str">
        <f>COMBDG_MinActivity!C103</f>
        <v>COMBDGAEROldSC_________DCO_16</v>
      </c>
      <c r="D103">
        <f>IF(VLOOKUP(C103,Capacity_COMBDG!A:K,COMBDG_MaxCapacity!B103-2016+2,FALSE)&lt;5*10^-5,0,VLOOKUP(C103,Capacity_COMBDG!A:K,COMBDG_MaxCapacity!B103-2016+2,FALSE))*(1+Summary!$C$10)</f>
        <v>8.5375282319578444E-3</v>
      </c>
    </row>
    <row r="104" spans="1:4" x14ac:dyDescent="0.25">
      <c r="A104" t="s">
        <v>2</v>
      </c>
      <c r="B104">
        <f>COMBDG_MinActivity!B104</f>
        <v>2016</v>
      </c>
      <c r="C104" t="str">
        <f>COMBDG_MinActivity!C104</f>
        <v>COMBDGAFSNewSC_________DCO_16</v>
      </c>
      <c r="D104">
        <f>IF(VLOOKUP(C104,Capacity_COMBDG!A:K,COMBDG_MaxCapacity!B104-2016+2,FALSE)&lt;5*10^-5,0,VLOOKUP(C104,Capacity_COMBDG!A:K,COMBDG_MaxCapacity!B104-2016+2,FALSE))*(1+Summary!$C$10)</f>
        <v>5.6461311577066665E-4</v>
      </c>
    </row>
    <row r="105" spans="1:4" x14ac:dyDescent="0.25">
      <c r="A105" t="s">
        <v>2</v>
      </c>
      <c r="B105">
        <f>COMBDG_MinActivity!B105</f>
        <v>2016</v>
      </c>
      <c r="C105" t="str">
        <f>COMBDG_MinActivity!C105</f>
        <v>COMBDGAFSOldSC_________DCO_16</v>
      </c>
      <c r="D105">
        <f>IF(VLOOKUP(C105,Capacity_COMBDG!A:K,COMBDG_MaxCapacity!B105-2016+2,FALSE)&lt;5*10^-5,0,VLOOKUP(C105,Capacity_COMBDG!A:K,COMBDG_MaxCapacity!B105-2016+2,FALSE))*(1+Summary!$C$10)</f>
        <v>7.840777375957354E-3</v>
      </c>
    </row>
    <row r="106" spans="1:4" x14ac:dyDescent="0.25">
      <c r="A106" t="s">
        <v>2</v>
      </c>
      <c r="B106">
        <f>COMBDG_MinActivity!B106</f>
        <v>2016</v>
      </c>
      <c r="C106" t="str">
        <f>COMBDG_MinActivity!C106</f>
        <v>COMBDGEDSNewSC_________DCO_16</v>
      </c>
      <c r="D106">
        <f>IF(VLOOKUP(C106,Capacity_COMBDG!A:K,COMBDG_MaxCapacity!B106-2016+2,FALSE)&lt;5*10^-5,0,VLOOKUP(C106,Capacity_COMBDG!A:K,COMBDG_MaxCapacity!B106-2016+2,FALSE))*(1+Summary!$C$10)</f>
        <v>6.6453920287251015E-4</v>
      </c>
    </row>
    <row r="107" spans="1:4" x14ac:dyDescent="0.25">
      <c r="A107" t="s">
        <v>2</v>
      </c>
      <c r="B107">
        <f>COMBDG_MinActivity!B107</f>
        <v>2016</v>
      </c>
      <c r="C107" t="str">
        <f>COMBDG_MinActivity!C107</f>
        <v>COMBDGEDSOldSC_________DCO_16</v>
      </c>
      <c r="D107">
        <f>IF(VLOOKUP(C107,Capacity_COMBDG!A:K,COMBDG_MaxCapacity!B107-2016+2,FALSE)&lt;5*10^-5,0,VLOOKUP(C107,Capacity_COMBDG!A:K,COMBDG_MaxCapacity!B107-2016+2,FALSE))*(1+Summary!$C$10)</f>
        <v>1.4301206697671489E-2</v>
      </c>
    </row>
    <row r="108" spans="1:4" x14ac:dyDescent="0.25">
      <c r="A108" t="s">
        <v>2</v>
      </c>
      <c r="B108">
        <f>COMBDG_MinActivity!B108</f>
        <v>2016</v>
      </c>
      <c r="C108" t="str">
        <f>COMBDG_MinActivity!C108</f>
        <v>COMBDGHLCNewSC_________DCO_16</v>
      </c>
      <c r="D108">
        <f>IF(VLOOKUP(C108,Capacity_COMBDG!A:K,COMBDG_MaxCapacity!B108-2016+2,FALSE)&lt;5*10^-5,0,VLOOKUP(C108,Capacity_COMBDG!A:K,COMBDG_MaxCapacity!B108-2016+2,FALSE))*(1+Summary!$C$10)</f>
        <v>6.6387134678378562E-4</v>
      </c>
    </row>
    <row r="109" spans="1:4" x14ac:dyDescent="0.25">
      <c r="A109" t="s">
        <v>2</v>
      </c>
      <c r="B109">
        <f>COMBDG_MinActivity!B109</f>
        <v>2016</v>
      </c>
      <c r="C109" t="str">
        <f>COMBDG_MinActivity!C109</f>
        <v>COMBDGHLCOldSC_________DCO_16</v>
      </c>
      <c r="D109">
        <f>IF(VLOOKUP(C109,Capacity_COMBDG!A:K,COMBDG_MaxCapacity!B109-2016+2,FALSE)&lt;5*10^-5,0,VLOOKUP(C109,Capacity_COMBDG!A:K,COMBDG_MaxCapacity!B109-2016+2,FALSE))*(1+Summary!$C$10)</f>
        <v>1.484769662267226E-2</v>
      </c>
    </row>
    <row r="110" spans="1:4" x14ac:dyDescent="0.25">
      <c r="A110" t="s">
        <v>2</v>
      </c>
      <c r="B110">
        <f>COMBDG_MinActivity!B110</f>
        <v>2016</v>
      </c>
      <c r="C110" t="str">
        <f>COMBDG_MinActivity!C110</f>
        <v>COMBDGICINewSC_________DCO_16</v>
      </c>
      <c r="D110">
        <f>IF(VLOOKUP(C110,Capacity_COMBDG!A:K,COMBDG_MaxCapacity!B110-2016+2,FALSE)&lt;5*10^-5,0,VLOOKUP(C110,Capacity_COMBDG!A:K,COMBDG_MaxCapacity!B110-2016+2,FALSE))*(1+Summary!$C$10)</f>
        <v>0</v>
      </c>
    </row>
    <row r="111" spans="1:4" x14ac:dyDescent="0.25">
      <c r="A111" t="s">
        <v>2</v>
      </c>
      <c r="B111">
        <f>COMBDG_MinActivity!B111</f>
        <v>2016</v>
      </c>
      <c r="C111" t="str">
        <f>COMBDG_MinActivity!C111</f>
        <v>COMBDGICIOldSC_________DCO_16</v>
      </c>
      <c r="D111">
        <f>IF(VLOOKUP(C111,Capacity_COMBDG!A:K,COMBDG_MaxCapacity!B111-2016+2,FALSE)&lt;5*10^-5,0,VLOOKUP(C111,Capacity_COMBDG!A:K,COMBDG_MaxCapacity!B111-2016+2,FALSE))*(1+Summary!$C$10)</f>
        <v>2.5156400536287139E-3</v>
      </c>
    </row>
    <row r="112" spans="1:4" x14ac:dyDescent="0.25">
      <c r="A112" t="s">
        <v>2</v>
      </c>
      <c r="B112">
        <f>COMBDG_MinActivity!B112</f>
        <v>2016</v>
      </c>
      <c r="C112" t="str">
        <f>COMBDG_MinActivity!C112</f>
        <v>COMBDGOFFNewSC_________DCO_16</v>
      </c>
      <c r="D112">
        <f>IF(VLOOKUP(C112,Capacity_COMBDG!A:K,COMBDG_MaxCapacity!B112-2016+2,FALSE)&lt;5*10^-5,0,VLOOKUP(C112,Capacity_COMBDG!A:K,COMBDG_MaxCapacity!B112-2016+2,FALSE))*(1+Summary!$C$10)</f>
        <v>6.7773263034624797E-4</v>
      </c>
    </row>
    <row r="113" spans="1:4" x14ac:dyDescent="0.25">
      <c r="A113" t="s">
        <v>2</v>
      </c>
      <c r="B113">
        <f>COMBDG_MinActivity!B113</f>
        <v>2016</v>
      </c>
      <c r="C113" t="str">
        <f>COMBDG_MinActivity!C113</f>
        <v>COMBDGOFFOldSC_________DCO_16</v>
      </c>
      <c r="D113">
        <f>IF(VLOOKUP(C113,Capacity_COMBDG!A:K,COMBDG_MaxCapacity!B113-2016+2,FALSE)&lt;5*10^-5,0,VLOOKUP(C113,Capacity_COMBDG!A:K,COMBDG_MaxCapacity!B113-2016+2,FALSE))*(1+Summary!$C$10)</f>
        <v>2.0714507174775826E-2</v>
      </c>
    </row>
    <row r="114" spans="1:4" x14ac:dyDescent="0.25">
      <c r="A114" t="s">
        <v>2</v>
      </c>
      <c r="B114">
        <f>COMBDG_MinActivity!B114</f>
        <v>2016</v>
      </c>
      <c r="C114" t="str">
        <f>COMBDG_MinActivity!C114</f>
        <v>COMBDGOTSNewSC_________DCO_16</v>
      </c>
      <c r="D114">
        <f>IF(VLOOKUP(C114,Capacity_COMBDG!A:K,COMBDG_MaxCapacity!B114-2016+2,FALSE)&lt;5*10^-5,0,VLOOKUP(C114,Capacity_COMBDG!A:K,COMBDG_MaxCapacity!B114-2016+2,FALSE))*(1+Summary!$C$10)</f>
        <v>6.5010584600337933E-4</v>
      </c>
    </row>
    <row r="115" spans="1:4" x14ac:dyDescent="0.25">
      <c r="A115" t="s">
        <v>2</v>
      </c>
      <c r="B115">
        <f>COMBDG_MinActivity!B115</f>
        <v>2016</v>
      </c>
      <c r="C115" t="str">
        <f>COMBDG_MinActivity!C115</f>
        <v>COMBDGOTSOldSC_________DCO_16</v>
      </c>
      <c r="D115">
        <f>IF(VLOOKUP(C115,Capacity_COMBDG!A:K,COMBDG_MaxCapacity!B115-2016+2,FALSE)&lt;5*10^-5,0,VLOOKUP(C115,Capacity_COMBDG!A:K,COMBDG_MaxCapacity!B115-2016+2,FALSE))*(1+Summary!$C$10)</f>
        <v>1.3232141626003861E-2</v>
      </c>
    </row>
    <row r="116" spans="1:4" x14ac:dyDescent="0.25">
      <c r="A116" t="s">
        <v>2</v>
      </c>
      <c r="B116">
        <f>COMBDG_MinActivity!B116</f>
        <v>2016</v>
      </c>
      <c r="C116" t="str">
        <f>COMBDG_MinActivity!C116</f>
        <v>COMBDGRTTNewSC_________DCO_16</v>
      </c>
      <c r="D116">
        <f>IF(VLOOKUP(C116,Capacity_COMBDG!A:K,COMBDG_MaxCapacity!B116-2016+2,FALSE)&lt;5*10^-5,0,VLOOKUP(C116,Capacity_COMBDG!A:K,COMBDG_MaxCapacity!B116-2016+2,FALSE))*(1+Summary!$C$10)</f>
        <v>6.7420111941709636E-4</v>
      </c>
    </row>
    <row r="117" spans="1:4" x14ac:dyDescent="0.25">
      <c r="A117" t="s">
        <v>2</v>
      </c>
      <c r="B117">
        <f>COMBDG_MinActivity!B117</f>
        <v>2016</v>
      </c>
      <c r="C117" t="str">
        <f>COMBDG_MinActivity!C117</f>
        <v>COMBDGRTTOldSC_________DCO_16</v>
      </c>
      <c r="D117">
        <f>IF(VLOOKUP(C117,Capacity_COMBDG!A:K,COMBDG_MaxCapacity!B117-2016+2,FALSE)&lt;5*10^-5,0,VLOOKUP(C117,Capacity_COMBDG!A:K,COMBDG_MaxCapacity!B117-2016+2,FALSE))*(1+Summary!$C$10)</f>
        <v>1.7480665856473038E-2</v>
      </c>
    </row>
    <row r="118" spans="1:4" x14ac:dyDescent="0.25">
      <c r="A118" t="s">
        <v>2</v>
      </c>
      <c r="B118">
        <f>COMBDG_MinActivity!B118</f>
        <v>2016</v>
      </c>
      <c r="C118" t="str">
        <f>COMBDG_MinActivity!C118</f>
        <v>COMBDGTAWNewSC_________DCO_16</v>
      </c>
      <c r="D118">
        <f>IF(VLOOKUP(C118,Capacity_COMBDG!A:K,COMBDG_MaxCapacity!B118-2016+2,FALSE)&lt;5*10^-5,0,VLOOKUP(C118,Capacity_COMBDG!A:K,COMBDG_MaxCapacity!B118-2016+2,FALSE))*(1+Summary!$C$10)</f>
        <v>6.2422551722986338E-4</v>
      </c>
    </row>
    <row r="119" spans="1:4" x14ac:dyDescent="0.25">
      <c r="A119" t="s">
        <v>2</v>
      </c>
      <c r="B119">
        <f>COMBDG_MinActivity!B119</f>
        <v>2016</v>
      </c>
      <c r="C119" t="str">
        <f>COMBDG_MinActivity!C119</f>
        <v>COMBDGTAWOldSC_________DCO_16</v>
      </c>
      <c r="D119">
        <f>IF(VLOOKUP(C119,Capacity_COMBDG!A:K,COMBDG_MaxCapacity!B119-2016+2,FALSE)&lt;5*10^-5,0,VLOOKUP(C119,Capacity_COMBDG!A:K,COMBDG_MaxCapacity!B119-2016+2,FALSE))*(1+Summary!$C$10)</f>
        <v>8.2254862503640478E-3</v>
      </c>
    </row>
    <row r="120" spans="1:4" x14ac:dyDescent="0.25">
      <c r="A120" t="s">
        <v>2</v>
      </c>
      <c r="B120">
        <f>COMBDG_MinActivity!B120</f>
        <v>2016</v>
      </c>
      <c r="C120" t="str">
        <f>COMBDG_MinActivity!C120</f>
        <v>COMBDGWSTNewSC_________DCO_16</v>
      </c>
      <c r="D120">
        <f>IF(VLOOKUP(C120,Capacity_COMBDG!A:K,COMBDG_MaxCapacity!B120-2016+2,FALSE)&lt;5*10^-5,0,VLOOKUP(C120,Capacity_COMBDG!A:K,COMBDG_MaxCapacity!B120-2016+2,FALSE))*(1+Summary!$C$10)</f>
        <v>6.2675638379825914E-4</v>
      </c>
    </row>
    <row r="121" spans="1:4" x14ac:dyDescent="0.25">
      <c r="A121" t="s">
        <v>2</v>
      </c>
      <c r="B121">
        <f>COMBDG_MinActivity!B121</f>
        <v>2016</v>
      </c>
      <c r="C121" t="str">
        <f>COMBDG_MinActivity!C121</f>
        <v>COMBDGWSTOldSC_________DCO_16</v>
      </c>
      <c r="D121">
        <f>IF(VLOOKUP(C121,Capacity_COMBDG!A:K,COMBDG_MaxCapacity!B121-2016+2,FALSE)&lt;5*10^-5,0,VLOOKUP(C121,Capacity_COMBDG!A:K,COMBDG_MaxCapacity!B121-2016+2,FALSE))*(1+Summary!$C$10)</f>
        <v>0.42862743505790152</v>
      </c>
    </row>
    <row r="122" spans="1:4" x14ac:dyDescent="0.25">
      <c r="A122" t="s">
        <v>2</v>
      </c>
      <c r="B122">
        <f>COMBDG_MinActivity!B122</f>
        <v>2016</v>
      </c>
      <c r="C122" t="str">
        <f>COMBDG_MinActivity!C122</f>
        <v>COMBDGAERNewSH_________DHE_16</v>
      </c>
      <c r="D122">
        <f>IF(VLOOKUP(C122,Capacity_COMBDG!A:K,COMBDG_MaxCapacity!B122-2016+2,FALSE)&lt;5*10^-5,0,VLOOKUP(C122,Capacity_COMBDG!A:K,COMBDG_MaxCapacity!B122-2016+2,FALSE))*(1+Summary!$C$10)</f>
        <v>7.7615124432558265E-4</v>
      </c>
    </row>
    <row r="123" spans="1:4" x14ac:dyDescent="0.25">
      <c r="A123" t="s">
        <v>2</v>
      </c>
      <c r="B123">
        <f>COMBDG_MinActivity!B123</f>
        <v>2016</v>
      </c>
      <c r="C123" t="str">
        <f>COMBDG_MinActivity!C123</f>
        <v>COMBDGAERNewWH_________DHE_16</v>
      </c>
      <c r="D123">
        <f>IF(VLOOKUP(C123,Capacity_COMBDG!A:K,COMBDG_MaxCapacity!B123-2016+2,FALSE)&lt;5*10^-5,0,VLOOKUP(C123,Capacity_COMBDG!A:K,COMBDG_MaxCapacity!B123-2016+2,FALSE))*(1+Summary!$C$10)</f>
        <v>3.9534305025125312E-4</v>
      </c>
    </row>
    <row r="124" spans="1:4" x14ac:dyDescent="0.25">
      <c r="A124" t="s">
        <v>2</v>
      </c>
      <c r="B124">
        <f>COMBDG_MinActivity!B124</f>
        <v>2016</v>
      </c>
      <c r="C124" t="str">
        <f>COMBDG_MinActivity!C124</f>
        <v>COMBDGAEROldSH_________DHE_16</v>
      </c>
      <c r="D124">
        <f>IF(VLOOKUP(C124,Capacity_COMBDG!A:K,COMBDG_MaxCapacity!B124-2016+2,FALSE)&lt;5*10^-5,0,VLOOKUP(C124,Capacity_COMBDG!A:K,COMBDG_MaxCapacity!B124-2016+2,FALSE))*(1+Summary!$C$10)</f>
        <v>0.66371700284048962</v>
      </c>
    </row>
    <row r="125" spans="1:4" x14ac:dyDescent="0.25">
      <c r="A125" t="s">
        <v>2</v>
      </c>
      <c r="B125">
        <f>COMBDG_MinActivity!B125</f>
        <v>2016</v>
      </c>
      <c r="C125" t="str">
        <f>COMBDG_MinActivity!C125</f>
        <v>COMBDGAEROldWH_________DHE_16</v>
      </c>
      <c r="D125">
        <f>IF(VLOOKUP(C125,Capacity_COMBDG!A:K,COMBDG_MaxCapacity!B125-2016+2,FALSE)&lt;5*10^-5,0,VLOOKUP(C125,Capacity_COMBDG!A:K,COMBDG_MaxCapacity!B125-2016+2,FALSE))*(1+Summary!$C$10)</f>
        <v>1.8031947296746263E-2</v>
      </c>
    </row>
    <row r="126" spans="1:4" x14ac:dyDescent="0.25">
      <c r="A126" t="s">
        <v>2</v>
      </c>
      <c r="B126">
        <f>COMBDG_MinActivity!B126</f>
        <v>2016</v>
      </c>
      <c r="C126" t="str">
        <f>COMBDG_MinActivity!C126</f>
        <v>COMBDGAFSNewSH_________DHE_16</v>
      </c>
      <c r="D126">
        <f>IF(VLOOKUP(C126,Capacity_COMBDG!A:K,COMBDG_MaxCapacity!B126-2016+2,FALSE)&lt;5*10^-5,0,VLOOKUP(C126,Capacity_COMBDG!A:K,COMBDG_MaxCapacity!B126-2016+2,FALSE))*(1+Summary!$C$10)</f>
        <v>7.3088186926368898E-4</v>
      </c>
    </row>
    <row r="127" spans="1:4" x14ac:dyDescent="0.25">
      <c r="A127" t="s">
        <v>2</v>
      </c>
      <c r="B127">
        <f>COMBDG_MinActivity!B127</f>
        <v>2016</v>
      </c>
      <c r="C127" t="str">
        <f>COMBDG_MinActivity!C127</f>
        <v>COMBDGAFSNewWH_________DHE_16</v>
      </c>
      <c r="D127">
        <f>IF(VLOOKUP(C127,Capacity_COMBDG!A:K,COMBDG_MaxCapacity!B127-2016+2,FALSE)&lt;5*10^-5,0,VLOOKUP(C127,Capacity_COMBDG!A:K,COMBDG_MaxCapacity!B127-2016+2,FALSE))*(1+Summary!$C$10)</f>
        <v>3.741446270737668E-4</v>
      </c>
    </row>
    <row r="128" spans="1:4" x14ac:dyDescent="0.25">
      <c r="A128" t="s">
        <v>2</v>
      </c>
      <c r="B128">
        <f>COMBDG_MinActivity!B128</f>
        <v>2016</v>
      </c>
      <c r="C128" t="str">
        <f>COMBDG_MinActivity!C128</f>
        <v>COMBDGAFSOldSH_________DHE_16</v>
      </c>
      <c r="D128">
        <f>IF(VLOOKUP(C128,Capacity_COMBDG!A:K,COMBDG_MaxCapacity!B128-2016+2,FALSE)&lt;5*10^-5,0,VLOOKUP(C128,Capacity_COMBDG!A:K,COMBDG_MaxCapacity!B128-2016+2,FALSE))*(1+Summary!$C$10)</f>
        <v>0.71987840078364729</v>
      </c>
    </row>
    <row r="129" spans="1:4" x14ac:dyDescent="0.25">
      <c r="A129" t="s">
        <v>2</v>
      </c>
      <c r="B129">
        <f>COMBDG_MinActivity!B129</f>
        <v>2016</v>
      </c>
      <c r="C129" t="str">
        <f>COMBDG_MinActivity!C129</f>
        <v>COMBDGAFSOldWH_________DHE_16</v>
      </c>
      <c r="D129">
        <f>IF(VLOOKUP(C129,Capacity_COMBDG!A:K,COMBDG_MaxCapacity!B129-2016+2,FALSE)&lt;5*10^-5,0,VLOOKUP(C129,Capacity_COMBDG!A:K,COMBDG_MaxCapacity!B129-2016+2,FALSE))*(1+Summary!$C$10)</f>
        <v>2.1941420795027519E-2</v>
      </c>
    </row>
    <row r="130" spans="1:4" x14ac:dyDescent="0.25">
      <c r="A130" t="s">
        <v>2</v>
      </c>
      <c r="B130">
        <f>COMBDG_MinActivity!B130</f>
        <v>2016</v>
      </c>
      <c r="C130" t="str">
        <f>COMBDG_MinActivity!C130</f>
        <v>COMBDGEDSNewSH_________DHE_16</v>
      </c>
      <c r="D130">
        <f>IF(VLOOKUP(C130,Capacity_COMBDG!A:K,COMBDG_MaxCapacity!B130-2016+2,FALSE)&lt;5*10^-5,0,VLOOKUP(C130,Capacity_COMBDG!A:K,COMBDG_MaxCapacity!B130-2016+2,FALSE))*(1+Summary!$C$10)</f>
        <v>8.3619911006111412E-4</v>
      </c>
    </row>
    <row r="131" spans="1:4" x14ac:dyDescent="0.25">
      <c r="A131" t="s">
        <v>2</v>
      </c>
      <c r="B131">
        <f>COMBDG_MinActivity!B131</f>
        <v>2016</v>
      </c>
      <c r="C131" t="str">
        <f>COMBDG_MinActivity!C131</f>
        <v>COMBDGEDSNewWH_________DHE_16</v>
      </c>
      <c r="D131">
        <f>IF(VLOOKUP(C131,Capacity_COMBDG!A:K,COMBDG_MaxCapacity!B131-2016+2,FALSE)&lt;5*10^-5,0,VLOOKUP(C131,Capacity_COMBDG!A:K,COMBDG_MaxCapacity!B131-2016+2,FALSE))*(1+Summary!$C$10)</f>
        <v>4.6650954071972587E-4</v>
      </c>
    </row>
    <row r="132" spans="1:4" x14ac:dyDescent="0.25">
      <c r="A132" t="s">
        <v>2</v>
      </c>
      <c r="B132">
        <f>COMBDG_MinActivity!B132</f>
        <v>2016</v>
      </c>
      <c r="C132" t="str">
        <f>COMBDG_MinActivity!C132</f>
        <v>COMBDGEDSOldSH_________DHE_16</v>
      </c>
      <c r="D132">
        <f>IF(VLOOKUP(C132,Capacity_COMBDG!A:K,COMBDG_MaxCapacity!B132-2016+2,FALSE)&lt;5*10^-5,0,VLOOKUP(C132,Capacity_COMBDG!A:K,COMBDG_MaxCapacity!B132-2016+2,FALSE))*(1+Summary!$C$10)</f>
        <v>2.0003396039284187</v>
      </c>
    </row>
    <row r="133" spans="1:4" x14ac:dyDescent="0.25">
      <c r="A133" t="s">
        <v>2</v>
      </c>
      <c r="B133">
        <f>COMBDG_MinActivity!B133</f>
        <v>2016</v>
      </c>
      <c r="C133" t="str">
        <f>COMBDG_MinActivity!C133</f>
        <v>COMBDGEDSOldWH_________DHE_16</v>
      </c>
      <c r="D133">
        <f>IF(VLOOKUP(C133,Capacity_COMBDG!A:K,COMBDG_MaxCapacity!B133-2016+2,FALSE)&lt;5*10^-5,0,VLOOKUP(C133,Capacity_COMBDG!A:K,COMBDG_MaxCapacity!B133-2016+2,FALSE))*(1+Summary!$C$10)</f>
        <v>4.1843651543645416E-2</v>
      </c>
    </row>
    <row r="134" spans="1:4" x14ac:dyDescent="0.25">
      <c r="A134" t="s">
        <v>2</v>
      </c>
      <c r="B134">
        <f>COMBDG_MinActivity!B134</f>
        <v>2016</v>
      </c>
      <c r="C134" t="str">
        <f>COMBDG_MinActivity!C134</f>
        <v>COMBDGHLCNewSH_________DHE_16</v>
      </c>
      <c r="D134">
        <f>IF(VLOOKUP(C134,Capacity_COMBDG!A:K,COMBDG_MaxCapacity!B134-2016+2,FALSE)&lt;5*10^-5,0,VLOOKUP(C134,Capacity_COMBDG!A:K,COMBDG_MaxCapacity!B134-2016+2,FALSE))*(1+Summary!$C$10)</f>
        <v>8.3628580648847277E-4</v>
      </c>
    </row>
    <row r="135" spans="1:4" x14ac:dyDescent="0.25">
      <c r="A135" t="s">
        <v>2</v>
      </c>
      <c r="B135">
        <f>COMBDG_MinActivity!B135</f>
        <v>2016</v>
      </c>
      <c r="C135" t="str">
        <f>COMBDG_MinActivity!C135</f>
        <v>COMBDGHLCNewWH_________DHE_16</v>
      </c>
      <c r="D135">
        <f>IF(VLOOKUP(C135,Capacity_COMBDG!A:K,COMBDG_MaxCapacity!B135-2016+2,FALSE)&lt;5*10^-5,0,VLOOKUP(C135,Capacity_COMBDG!A:K,COMBDG_MaxCapacity!B135-2016+2,FALSE))*(1+Summary!$C$10)</f>
        <v>4.8191460051490528E-4</v>
      </c>
    </row>
    <row r="136" spans="1:4" x14ac:dyDescent="0.25">
      <c r="A136" t="s">
        <v>2</v>
      </c>
      <c r="B136">
        <f>COMBDG_MinActivity!B136</f>
        <v>2016</v>
      </c>
      <c r="C136" t="str">
        <f>COMBDG_MinActivity!C136</f>
        <v>COMBDGHLCOldSH_________DHE_16</v>
      </c>
      <c r="D136">
        <f>IF(VLOOKUP(C136,Capacity_COMBDG!A:K,COMBDG_MaxCapacity!B136-2016+2,FALSE)&lt;5*10^-5,0,VLOOKUP(C136,Capacity_COMBDG!A:K,COMBDG_MaxCapacity!B136-2016+2,FALSE))*(1+Summary!$C$10)</f>
        <v>1.1035826779709885</v>
      </c>
    </row>
    <row r="137" spans="1:4" x14ac:dyDescent="0.25">
      <c r="A137" t="s">
        <v>2</v>
      </c>
      <c r="B137">
        <f>COMBDG_MinActivity!B137</f>
        <v>2016</v>
      </c>
      <c r="C137" t="str">
        <f>COMBDG_MinActivity!C137</f>
        <v>COMBDGHLCOldWH_________DHE_16</v>
      </c>
      <c r="D137">
        <f>IF(VLOOKUP(C137,Capacity_COMBDG!A:K,COMBDG_MaxCapacity!B137-2016+2,FALSE)&lt;5*10^-5,0,VLOOKUP(C137,Capacity_COMBDG!A:K,COMBDG_MaxCapacity!B137-2016+2,FALSE))*(1+Summary!$C$10)</f>
        <v>4.1790105368743224E-2</v>
      </c>
    </row>
    <row r="138" spans="1:4" x14ac:dyDescent="0.25">
      <c r="A138" t="s">
        <v>2</v>
      </c>
      <c r="B138">
        <f>COMBDG_MinActivity!B138</f>
        <v>2016</v>
      </c>
      <c r="C138" t="str">
        <f>COMBDG_MinActivity!C138</f>
        <v>COMBDGICINewSH_________DHE_16</v>
      </c>
      <c r="D138">
        <f>IF(VLOOKUP(C138,Capacity_COMBDG!A:K,COMBDG_MaxCapacity!B138-2016+2,FALSE)&lt;5*10^-5,0,VLOOKUP(C138,Capacity_COMBDG!A:K,COMBDG_MaxCapacity!B138-2016+2,FALSE))*(1+Summary!$C$10)</f>
        <v>0</v>
      </c>
    </row>
    <row r="139" spans="1:4" x14ac:dyDescent="0.25">
      <c r="A139" t="s">
        <v>2</v>
      </c>
      <c r="B139">
        <f>COMBDG_MinActivity!B139</f>
        <v>2016</v>
      </c>
      <c r="C139" t="str">
        <f>COMBDG_MinActivity!C139</f>
        <v>COMBDGICINewWH_________DHE_16</v>
      </c>
      <c r="D139">
        <f>IF(VLOOKUP(C139,Capacity_COMBDG!A:K,COMBDG_MaxCapacity!B139-2016+2,FALSE)&lt;5*10^-5,0,VLOOKUP(C139,Capacity_COMBDG!A:K,COMBDG_MaxCapacity!B139-2016+2,FALSE))*(1+Summary!$C$10)</f>
        <v>0</v>
      </c>
    </row>
    <row r="140" spans="1:4" x14ac:dyDescent="0.25">
      <c r="A140" t="s">
        <v>2</v>
      </c>
      <c r="B140">
        <f>COMBDG_MinActivity!B140</f>
        <v>2016</v>
      </c>
      <c r="C140" t="str">
        <f>COMBDG_MinActivity!C140</f>
        <v>COMBDGICIOldSH_________DHE_16</v>
      </c>
      <c r="D140">
        <f>IF(VLOOKUP(C140,Capacity_COMBDG!A:K,COMBDG_MaxCapacity!B140-2016+2,FALSE)&lt;5*10^-5,0,VLOOKUP(C140,Capacity_COMBDG!A:K,COMBDG_MaxCapacity!B140-2016+2,FALSE))*(1+Summary!$C$10)</f>
        <v>0.10161343625803648</v>
      </c>
    </row>
    <row r="141" spans="1:4" x14ac:dyDescent="0.25">
      <c r="A141" t="s">
        <v>2</v>
      </c>
      <c r="B141">
        <f>COMBDG_MinActivity!B141</f>
        <v>2016</v>
      </c>
      <c r="C141" t="str">
        <f>COMBDG_MinActivity!C141</f>
        <v>COMBDGICIOldWH_________DHE_16</v>
      </c>
      <c r="D141">
        <f>IF(VLOOKUP(C141,Capacity_COMBDG!A:K,COMBDG_MaxCapacity!B141-2016+2,FALSE)&lt;5*10^-5,0,VLOOKUP(C141,Capacity_COMBDG!A:K,COMBDG_MaxCapacity!B141-2016+2,FALSE))*(1+Summary!$C$10)</f>
        <v>6.8023768747620178E-3</v>
      </c>
    </row>
    <row r="142" spans="1:4" x14ac:dyDescent="0.25">
      <c r="A142" t="s">
        <v>2</v>
      </c>
      <c r="B142">
        <f>COMBDG_MinActivity!B142</f>
        <v>2016</v>
      </c>
      <c r="C142" t="str">
        <f>COMBDG_MinActivity!C142</f>
        <v>COMBDGOFFNewSH_________DHE_16</v>
      </c>
      <c r="D142">
        <f>IF(VLOOKUP(C142,Capacity_COMBDG!A:K,COMBDG_MaxCapacity!B142-2016+2,FALSE)&lt;5*10^-5,0,VLOOKUP(C142,Capacity_COMBDG!A:K,COMBDG_MaxCapacity!B142-2016+2,FALSE))*(1+Summary!$C$10)</f>
        <v>8.5081524965642042E-4</v>
      </c>
    </row>
    <row r="143" spans="1:4" x14ac:dyDescent="0.25">
      <c r="A143" t="s">
        <v>2</v>
      </c>
      <c r="B143">
        <f>COMBDG_MinActivity!B143</f>
        <v>2016</v>
      </c>
      <c r="C143" t="str">
        <f>COMBDG_MinActivity!C143</f>
        <v>COMBDGOFFNewWH_________DHE_16</v>
      </c>
      <c r="D143">
        <f>IF(VLOOKUP(C143,Capacity_COMBDG!A:K,COMBDG_MaxCapacity!B143-2016+2,FALSE)&lt;5*10^-5,0,VLOOKUP(C143,Capacity_COMBDG!A:K,COMBDG_MaxCapacity!B143-2016+2,FALSE))*(1+Summary!$C$10)</f>
        <v>4.7495769135957525E-4</v>
      </c>
    </row>
    <row r="144" spans="1:4" x14ac:dyDescent="0.25">
      <c r="A144" t="s">
        <v>2</v>
      </c>
      <c r="B144">
        <f>COMBDG_MinActivity!B144</f>
        <v>2016</v>
      </c>
      <c r="C144" t="str">
        <f>COMBDG_MinActivity!C144</f>
        <v>COMBDGOFFOldSH_________DHE_16</v>
      </c>
      <c r="D144">
        <f>IF(VLOOKUP(C144,Capacity_COMBDG!A:K,COMBDG_MaxCapacity!B144-2016+2,FALSE)&lt;5*10^-5,0,VLOOKUP(C144,Capacity_COMBDG!A:K,COMBDG_MaxCapacity!B144-2016+2,FALSE))*(1+Summary!$C$10)</f>
        <v>7.0045161596688477</v>
      </c>
    </row>
    <row r="145" spans="1:4" x14ac:dyDescent="0.25">
      <c r="A145" t="s">
        <v>2</v>
      </c>
      <c r="B145">
        <f>COMBDG_MinActivity!B145</f>
        <v>2016</v>
      </c>
      <c r="C145" t="str">
        <f>COMBDG_MinActivity!C145</f>
        <v>COMBDGOFFOldWH_________DHE_16</v>
      </c>
      <c r="D145">
        <f>IF(VLOOKUP(C145,Capacity_COMBDG!A:K,COMBDG_MaxCapacity!B145-2016+2,FALSE)&lt;5*10^-5,0,VLOOKUP(C145,Capacity_COMBDG!A:K,COMBDG_MaxCapacity!B145-2016+2,FALSE))*(1+Summary!$C$10)</f>
        <v>5.8541364858775695E-2</v>
      </c>
    </row>
    <row r="146" spans="1:4" x14ac:dyDescent="0.25">
      <c r="A146" t="s">
        <v>2</v>
      </c>
      <c r="B146">
        <f>COMBDG_MinActivity!B146</f>
        <v>2016</v>
      </c>
      <c r="C146" t="str">
        <f>COMBDG_MinActivity!C146</f>
        <v>COMBDGOTSNewSH_________DHE_16</v>
      </c>
      <c r="D146">
        <f>IF(VLOOKUP(C146,Capacity_COMBDG!A:K,COMBDG_MaxCapacity!B146-2016+2,FALSE)&lt;5*10^-5,0,VLOOKUP(C146,Capacity_COMBDG!A:K,COMBDG_MaxCapacity!B146-2016+2,FALSE))*(1+Summary!$C$10)</f>
        <v>8.2391027390235031E-4</v>
      </c>
    </row>
    <row r="147" spans="1:4" x14ac:dyDescent="0.25">
      <c r="A147" t="s">
        <v>2</v>
      </c>
      <c r="B147">
        <f>COMBDG_MinActivity!B147</f>
        <v>2016</v>
      </c>
      <c r="C147" t="str">
        <f>COMBDG_MinActivity!C147</f>
        <v>COMBDGOTSNewWH_________DHE_16</v>
      </c>
      <c r="D147">
        <f>IF(VLOOKUP(C147,Capacity_COMBDG!A:K,COMBDG_MaxCapacity!B147-2016+2,FALSE)&lt;5*10^-5,0,VLOOKUP(C147,Capacity_COMBDG!A:K,COMBDG_MaxCapacity!B147-2016+2,FALSE))*(1+Summary!$C$10)</f>
        <v>4.4780887690692945E-4</v>
      </c>
    </row>
    <row r="148" spans="1:4" x14ac:dyDescent="0.25">
      <c r="A148" t="s">
        <v>2</v>
      </c>
      <c r="B148">
        <f>COMBDG_MinActivity!B148</f>
        <v>2016</v>
      </c>
      <c r="C148" t="str">
        <f>COMBDG_MinActivity!C148</f>
        <v>COMBDGOTSOldSH_________DHE_16</v>
      </c>
      <c r="D148">
        <f>IF(VLOOKUP(C148,Capacity_COMBDG!A:K,COMBDG_MaxCapacity!B148-2016+2,FALSE)&lt;5*10^-5,0,VLOOKUP(C148,Capacity_COMBDG!A:K,COMBDG_MaxCapacity!B148-2016+2,FALSE))*(1+Summary!$C$10)</f>
        <v>0.82618449574648878</v>
      </c>
    </row>
    <row r="149" spans="1:4" x14ac:dyDescent="0.25">
      <c r="A149" t="s">
        <v>2</v>
      </c>
      <c r="B149">
        <f>COMBDG_MinActivity!B149</f>
        <v>2016</v>
      </c>
      <c r="C149" t="str">
        <f>COMBDG_MinActivity!C149</f>
        <v>COMBDGOTSOldWH_________DHE_16</v>
      </c>
      <c r="D149">
        <f>IF(VLOOKUP(C149,Capacity_COMBDG!A:K,COMBDG_MaxCapacity!B149-2016+2,FALSE)&lt;5*10^-5,0,VLOOKUP(C149,Capacity_COMBDG!A:K,COMBDG_MaxCapacity!B149-2016+2,FALSE))*(1+Summary!$C$10)</f>
        <v>2.4266278551370254E-2</v>
      </c>
    </row>
    <row r="150" spans="1:4" x14ac:dyDescent="0.25">
      <c r="A150" t="s">
        <v>2</v>
      </c>
      <c r="B150">
        <f>COMBDG_MinActivity!B150</f>
        <v>2016</v>
      </c>
      <c r="C150" t="str">
        <f>COMBDG_MinActivity!C150</f>
        <v>COMBDGRTTNewSH_________DHE_16</v>
      </c>
      <c r="D150">
        <f>IF(VLOOKUP(C150,Capacity_COMBDG!A:K,COMBDG_MaxCapacity!B150-2016+2,FALSE)&lt;5*10^-5,0,VLOOKUP(C150,Capacity_COMBDG!A:K,COMBDG_MaxCapacity!B150-2016+2,FALSE))*(1+Summary!$C$10)</f>
        <v>8.4599289327240076E-4</v>
      </c>
    </row>
    <row r="151" spans="1:4" x14ac:dyDescent="0.25">
      <c r="A151" t="s">
        <v>2</v>
      </c>
      <c r="B151">
        <f>COMBDG_MinActivity!B151</f>
        <v>2016</v>
      </c>
      <c r="C151" t="str">
        <f>COMBDG_MinActivity!C151</f>
        <v>COMBDGRTTNewWH_________DHE_16</v>
      </c>
      <c r="D151">
        <f>IF(VLOOKUP(C151,Capacity_COMBDG!A:K,COMBDG_MaxCapacity!B151-2016+2,FALSE)&lt;5*10^-5,0,VLOOKUP(C151,Capacity_COMBDG!A:K,COMBDG_MaxCapacity!B151-2016+2,FALSE))*(1+Summary!$C$10)</f>
        <v>4.8565580154370818E-4</v>
      </c>
    </row>
    <row r="152" spans="1:4" x14ac:dyDescent="0.25">
      <c r="A152" t="s">
        <v>2</v>
      </c>
      <c r="B152">
        <f>COMBDG_MinActivity!B152</f>
        <v>2016</v>
      </c>
      <c r="C152" t="str">
        <f>COMBDG_MinActivity!C152</f>
        <v>COMBDGRTTOldSH_________DHE_16</v>
      </c>
      <c r="D152">
        <f>IF(VLOOKUP(C152,Capacity_COMBDG!A:K,COMBDG_MaxCapacity!B152-2016+2,FALSE)&lt;5*10^-5,0,VLOOKUP(C152,Capacity_COMBDG!A:K,COMBDG_MaxCapacity!B152-2016+2,FALSE))*(1+Summary!$C$10)</f>
        <v>2.6562901442665479</v>
      </c>
    </row>
    <row r="153" spans="1:4" x14ac:dyDescent="0.25">
      <c r="A153" t="s">
        <v>2</v>
      </c>
      <c r="B153">
        <f>COMBDG_MinActivity!B153</f>
        <v>2016</v>
      </c>
      <c r="C153" t="str">
        <f>COMBDG_MinActivity!C153</f>
        <v>COMBDGRTTOldWH_________DHE_16</v>
      </c>
      <c r="D153">
        <f>IF(VLOOKUP(C153,Capacity_COMBDG!A:K,COMBDG_MaxCapacity!B153-2016+2,FALSE)&lt;5*10^-5,0,VLOOKUP(C153,Capacity_COMBDG!A:K,COMBDG_MaxCapacity!B153-2016+2,FALSE))*(1+Summary!$C$10)</f>
        <v>5.4141366447709942E-2</v>
      </c>
    </row>
    <row r="154" spans="1:4" x14ac:dyDescent="0.25">
      <c r="A154" t="s">
        <v>2</v>
      </c>
      <c r="B154">
        <f>COMBDG_MinActivity!B154</f>
        <v>2016</v>
      </c>
      <c r="C154" t="str">
        <f>COMBDG_MinActivity!C154</f>
        <v>COMBDGTAWNewSH_________DHE_16</v>
      </c>
      <c r="D154">
        <f>IF(VLOOKUP(C154,Capacity_COMBDG!A:K,COMBDG_MaxCapacity!B154-2016+2,FALSE)&lt;5*10^-5,0,VLOOKUP(C154,Capacity_COMBDG!A:K,COMBDG_MaxCapacity!B154-2016+2,FALSE))*(1+Summary!$C$10)</f>
        <v>8.2040350474973359E-4</v>
      </c>
    </row>
    <row r="155" spans="1:4" x14ac:dyDescent="0.25">
      <c r="A155" t="s">
        <v>2</v>
      </c>
      <c r="B155">
        <f>COMBDG_MinActivity!B155</f>
        <v>2016</v>
      </c>
      <c r="C155" t="str">
        <f>COMBDG_MinActivity!C155</f>
        <v>COMBDGTAWNewWH_________DHE_16</v>
      </c>
      <c r="D155">
        <f>IF(VLOOKUP(C155,Capacity_COMBDG!A:K,COMBDG_MaxCapacity!B155-2016+2,FALSE)&lt;5*10^-5,0,VLOOKUP(C155,Capacity_COMBDG!A:K,COMBDG_MaxCapacity!B155-2016+2,FALSE))*(1+Summary!$C$10)</f>
        <v>3.898559478370668E-4</v>
      </c>
    </row>
    <row r="156" spans="1:4" x14ac:dyDescent="0.25">
      <c r="A156" t="s">
        <v>2</v>
      </c>
      <c r="B156">
        <f>COMBDG_MinActivity!B156</f>
        <v>2016</v>
      </c>
      <c r="C156" t="str">
        <f>COMBDG_MinActivity!C156</f>
        <v>COMBDGTAWOldSH_________DHE_16</v>
      </c>
      <c r="D156">
        <f>IF(VLOOKUP(C156,Capacity_COMBDG!A:K,COMBDG_MaxCapacity!B156-2016+2,FALSE)&lt;5*10^-5,0,VLOOKUP(C156,Capacity_COMBDG!A:K,COMBDG_MaxCapacity!B156-2016+2,FALSE))*(1+Summary!$C$10)</f>
        <v>0.51006928048622202</v>
      </c>
    </row>
    <row r="157" spans="1:4" x14ac:dyDescent="0.25">
      <c r="A157" t="s">
        <v>2</v>
      </c>
      <c r="B157">
        <f>COMBDG_MinActivity!B157</f>
        <v>2016</v>
      </c>
      <c r="C157" t="str">
        <f>COMBDG_MinActivity!C157</f>
        <v>COMBDGTAWOldWH_________DHE_16</v>
      </c>
      <c r="D157">
        <f>IF(VLOOKUP(C157,Capacity_COMBDG!A:K,COMBDG_MaxCapacity!B157-2016+2,FALSE)&lt;5*10^-5,0,VLOOKUP(C157,Capacity_COMBDG!A:K,COMBDG_MaxCapacity!B157-2016+2,FALSE))*(1+Summary!$C$10)</f>
        <v>8.8339677123781286E-3</v>
      </c>
    </row>
    <row r="158" spans="1:4" x14ac:dyDescent="0.25">
      <c r="A158" t="s">
        <v>2</v>
      </c>
      <c r="B158">
        <f>COMBDG_MinActivity!B158</f>
        <v>2016</v>
      </c>
      <c r="C158" t="str">
        <f>COMBDG_MinActivity!C158</f>
        <v>COMBDGWSTNewSH_________DHE_16</v>
      </c>
      <c r="D158">
        <f>IF(VLOOKUP(C158,Capacity_COMBDG!A:K,COMBDG_MaxCapacity!B158-2016+2,FALSE)&lt;5*10^-5,0,VLOOKUP(C158,Capacity_COMBDG!A:K,COMBDG_MaxCapacity!B158-2016+2,FALSE))*(1+Summary!$C$10)</f>
        <v>7.9695800731621725E-4</v>
      </c>
    </row>
    <row r="159" spans="1:4" x14ac:dyDescent="0.25">
      <c r="A159" t="s">
        <v>2</v>
      </c>
      <c r="B159">
        <f>COMBDG_MinActivity!B159</f>
        <v>2016</v>
      </c>
      <c r="C159" t="str">
        <f>COMBDG_MinActivity!C159</f>
        <v>COMBDGWSTNewWH_________DHE_16</v>
      </c>
      <c r="D159">
        <f>IF(VLOOKUP(C159,Capacity_COMBDG!A:K,COMBDG_MaxCapacity!B159-2016+2,FALSE)&lt;5*10^-5,0,VLOOKUP(C159,Capacity_COMBDG!A:K,COMBDG_MaxCapacity!B159-2016+2,FALSE))*(1+Summary!$C$10)</f>
        <v>4.0398355662206659E-4</v>
      </c>
    </row>
    <row r="160" spans="1:4" x14ac:dyDescent="0.25">
      <c r="A160" t="s">
        <v>2</v>
      </c>
      <c r="B160">
        <f>COMBDG_MinActivity!B160</f>
        <v>2016</v>
      </c>
      <c r="C160" t="str">
        <f>COMBDG_MinActivity!C160</f>
        <v>COMBDGWSTOldSH_________DHE_16</v>
      </c>
      <c r="D160">
        <f>IF(VLOOKUP(C160,Capacity_COMBDG!A:K,COMBDG_MaxCapacity!B160-2016+2,FALSE)&lt;5*10^-5,0,VLOOKUP(C160,Capacity_COMBDG!A:K,COMBDG_MaxCapacity!B160-2016+2,FALSE))*(1+Summary!$C$10)</f>
        <v>1.5900070069956271</v>
      </c>
    </row>
    <row r="161" spans="1:4" x14ac:dyDescent="0.25">
      <c r="A161" t="s">
        <v>2</v>
      </c>
      <c r="B161">
        <f>COMBDG_MinActivity!B161</f>
        <v>2016</v>
      </c>
      <c r="C161" t="str">
        <f>COMBDG_MinActivity!C161</f>
        <v>COMBDGWSTOldWH_________DHE_16</v>
      </c>
      <c r="D161">
        <f>IF(VLOOKUP(C161,Capacity_COMBDG!A:K,COMBDG_MaxCapacity!B161-2016+2,FALSE)&lt;5*10^-5,0,VLOOKUP(C161,Capacity_COMBDG!A:K,COMBDG_MaxCapacity!B161-2016+2,FALSE))*(1+Summary!$C$10)</f>
        <v>2.9208091708384742E-2</v>
      </c>
    </row>
    <row r="162" spans="1:4" x14ac:dyDescent="0.25">
      <c r="A162" t="s">
        <v>2</v>
      </c>
      <c r="B162">
        <f>COMBDG_MinActivity!B162</f>
        <v>2016</v>
      </c>
      <c r="C162" t="str">
        <f>COMBDG_MinActivity!C162</f>
        <v>COMBDGAERNewAE______STDELC_16</v>
      </c>
      <c r="D162">
        <f>IF(VLOOKUP(C162,Capacity_COMBDG!A:K,COMBDG_MaxCapacity!B162-2016+2,FALSE)&lt;5*10^-5,0,VLOOKUP(C162,Capacity_COMBDG!A:K,COMBDG_MaxCapacity!B162-2016+2,FALSE))*(1+Summary!$C$10)</f>
        <v>4.8658964271286546E-4</v>
      </c>
    </row>
    <row r="163" spans="1:4" x14ac:dyDescent="0.25">
      <c r="A163" t="s">
        <v>2</v>
      </c>
      <c r="B163">
        <f>COMBDG_MinActivity!B163</f>
        <v>2016</v>
      </c>
      <c r="C163" t="str">
        <f>COMBDG_MinActivity!C163</f>
        <v>COMBDGAERNewAM______STDELC_16</v>
      </c>
      <c r="D163">
        <f>IF(VLOOKUP(C163,Capacity_COMBDG!A:K,COMBDG_MaxCapacity!B163-2016+2,FALSE)&lt;5*10^-5,0,VLOOKUP(C163,Capacity_COMBDG!A:K,COMBDG_MaxCapacity!B163-2016+2,FALSE))*(1+Summary!$C$10)</f>
        <v>4.614644425440018E-4</v>
      </c>
    </row>
    <row r="164" spans="1:4" x14ac:dyDescent="0.25">
      <c r="A164" t="s">
        <v>2</v>
      </c>
      <c r="B164">
        <f>COMBDG_MinActivity!B164</f>
        <v>2016</v>
      </c>
      <c r="C164" t="str">
        <f>COMBDG_MinActivity!C164</f>
        <v>COMBDGAERNewLIFLC___STDELC_16</v>
      </c>
      <c r="D164">
        <f>IF(VLOOKUP(C164,Capacity_COMBDG!A:K,COMBDG_MaxCapacity!B164-2016+2,FALSE)&lt;5*10^-5,0,VLOOKUP(C164,Capacity_COMBDG!A:K,COMBDG_MaxCapacity!B164-2016+2,FALSE))*(1+Summary!$C$10)</f>
        <v>0</v>
      </c>
    </row>
    <row r="165" spans="1:4" x14ac:dyDescent="0.25">
      <c r="A165" t="s">
        <v>2</v>
      </c>
      <c r="B165">
        <f>COMBDG_MinActivity!B165</f>
        <v>2016</v>
      </c>
      <c r="C165" t="str">
        <f>COMBDG_MinActivity!C165</f>
        <v>COMBDGAERNewLIFLU___STDELC_16</v>
      </c>
      <c r="D165">
        <f>IF(VLOOKUP(C165,Capacity_COMBDG!A:K,COMBDG_MaxCapacity!B165-2016+2,FALSE)&lt;5*10^-5,0,VLOOKUP(C165,Capacity_COMBDG!A:K,COMBDG_MaxCapacity!B165-2016+2,FALSE))*(1+Summary!$C$10)</f>
        <v>1.7579389076561469E-4</v>
      </c>
    </row>
    <row r="166" spans="1:4" x14ac:dyDescent="0.25">
      <c r="A166" t="s">
        <v>2</v>
      </c>
      <c r="B166">
        <f>COMBDG_MinActivity!B166</f>
        <v>2016</v>
      </c>
      <c r="C166" t="str">
        <f>COMBDG_MinActivity!C166</f>
        <v>COMBDGAERNewLIHAL___STDELC_16</v>
      </c>
      <c r="D166">
        <f>IF(VLOOKUP(C166,Capacity_COMBDG!A:K,COMBDG_MaxCapacity!B166-2016+2,FALSE)&lt;5*10^-5,0,VLOOKUP(C166,Capacity_COMBDG!A:K,COMBDG_MaxCapacity!B166-2016+2,FALSE))*(1+Summary!$C$10)</f>
        <v>0</v>
      </c>
    </row>
    <row r="167" spans="1:4" x14ac:dyDescent="0.25">
      <c r="A167" t="s">
        <v>2</v>
      </c>
      <c r="B167">
        <f>COMBDG_MinActivity!B167</f>
        <v>2016</v>
      </c>
      <c r="C167" t="str">
        <f>COMBDG_MinActivity!C167</f>
        <v>COMBDGAERNewLIINC___STDELC_16</v>
      </c>
      <c r="D167">
        <f>IF(VLOOKUP(C167,Capacity_COMBDG!A:K,COMBDG_MaxCapacity!B167-2016+2,FALSE)&lt;5*10^-5,0,VLOOKUP(C167,Capacity_COMBDG!A:K,COMBDG_MaxCapacity!B167-2016+2,FALSE))*(1+Summary!$C$10)</f>
        <v>0</v>
      </c>
    </row>
    <row r="168" spans="1:4" x14ac:dyDescent="0.25">
      <c r="A168" t="s">
        <v>2</v>
      </c>
      <c r="B168">
        <f>COMBDG_MinActivity!B168</f>
        <v>2016</v>
      </c>
      <c r="C168" t="str">
        <f>COMBDG_MinActivity!C168</f>
        <v>COMBDGAERNewLILED___STDELC_16</v>
      </c>
      <c r="D168">
        <f>IF(VLOOKUP(C168,Capacity_COMBDG!A:K,COMBDG_MaxCapacity!B168-2016+2,FALSE)&lt;5*10^-5,0,VLOOKUP(C168,Capacity_COMBDG!A:K,COMBDG_MaxCapacity!B168-2016+2,FALSE))*(1+Summary!$C$10)</f>
        <v>5.1632570613737935E-4</v>
      </c>
    </row>
    <row r="169" spans="1:4" x14ac:dyDescent="0.25">
      <c r="A169" t="s">
        <v>2</v>
      </c>
      <c r="B169">
        <f>COMBDG_MinActivity!B169</f>
        <v>2016</v>
      </c>
      <c r="C169" t="str">
        <f>COMBDG_MinActivity!C169</f>
        <v>COMBDGAERNewSC______STDELC_16</v>
      </c>
      <c r="D169">
        <f>IF(VLOOKUP(C169,Capacity_COMBDG!A:K,COMBDG_MaxCapacity!B169-2016+2,FALSE)&lt;5*10^-5,0,VLOOKUP(C169,Capacity_COMBDG!A:K,COMBDG_MaxCapacity!B169-2016+2,FALSE))*(1+Summary!$C$10)</f>
        <v>6.0495641232548693E-4</v>
      </c>
    </row>
    <row r="170" spans="1:4" x14ac:dyDescent="0.25">
      <c r="A170" t="s">
        <v>2</v>
      </c>
      <c r="B170">
        <f>COMBDG_MinActivity!B170</f>
        <v>2016</v>
      </c>
      <c r="C170" t="str">
        <f>COMBDG_MinActivity!C170</f>
        <v>COMBDGAERNewSHFUR___STDELC_16</v>
      </c>
      <c r="D170">
        <f>IF(VLOOKUP(C170,Capacity_COMBDG!A:K,COMBDG_MaxCapacity!B170-2016+2,FALSE)&lt;5*10^-5,0,VLOOKUP(C170,Capacity_COMBDG!A:K,COMBDG_MaxCapacity!B170-2016+2,FALSE))*(1+Summary!$C$10)</f>
        <v>7.7472914307038414E-4</v>
      </c>
    </row>
    <row r="171" spans="1:4" x14ac:dyDescent="0.25">
      <c r="A171" t="s">
        <v>2</v>
      </c>
      <c r="B171">
        <f>COMBDG_MinActivity!B171</f>
        <v>2016</v>
      </c>
      <c r="C171" t="str">
        <f>COMBDG_MinActivity!C171</f>
        <v>COMBDGAERNewSHHEP___STDELC_16</v>
      </c>
      <c r="D171">
        <f>IF(VLOOKUP(C171,Capacity_COMBDG!A:K,COMBDG_MaxCapacity!B171-2016+2,FALSE)&lt;5*10^-5,0,VLOOKUP(C171,Capacity_COMBDG!A:K,COMBDG_MaxCapacity!B171-2016+2,FALSE))*(1+Summary!$C$10)</f>
        <v>6.2350662797678279E-4</v>
      </c>
    </row>
    <row r="172" spans="1:4" x14ac:dyDescent="0.25">
      <c r="A172" t="s">
        <v>2</v>
      </c>
      <c r="B172">
        <f>COMBDG_MinActivity!B172</f>
        <v>2016</v>
      </c>
      <c r="C172" t="str">
        <f>COMBDG_MinActivity!C172</f>
        <v>COMBDGAERNewSHPLT___STDELC_16</v>
      </c>
      <c r="D172">
        <f>IF(VLOOKUP(C172,Capacity_COMBDG!A:K,COMBDG_MaxCapacity!B172-2016+2,FALSE)&lt;5*10^-5,0,VLOOKUP(C172,Capacity_COMBDG!A:K,COMBDG_MaxCapacity!B172-2016+2,FALSE))*(1+Summary!$C$10)</f>
        <v>1.2934998449749327E-3</v>
      </c>
    </row>
    <row r="173" spans="1:4" x14ac:dyDescent="0.25">
      <c r="A173" t="s">
        <v>2</v>
      </c>
      <c r="B173">
        <f>COMBDG_MinActivity!B173</f>
        <v>2016</v>
      </c>
      <c r="C173" t="str">
        <f>COMBDG_MinActivity!C173</f>
        <v>COMBDGAERNewSLLED___STDELC_16</v>
      </c>
      <c r="D173">
        <f>IF(VLOOKUP(C173,Capacity_COMBDG!A:K,COMBDG_MaxCapacity!B173-2016+2,FALSE)&lt;5*10^-5,0,VLOOKUP(C173,Capacity_COMBDG!A:K,COMBDG_MaxCapacity!B173-2016+2,FALSE))*(1+Summary!$C$10)</f>
        <v>1.3324183272125985E-4</v>
      </c>
    </row>
    <row r="174" spans="1:4" x14ac:dyDescent="0.25">
      <c r="A174" t="s">
        <v>2</v>
      </c>
      <c r="B174">
        <f>COMBDG_MinActivity!B174</f>
        <v>2016</v>
      </c>
      <c r="C174" t="str">
        <f>COMBDG_MinActivity!C174</f>
        <v>COMBDGAERNewWH______STDELC_16</v>
      </c>
      <c r="D174">
        <f>IF(VLOOKUP(C174,Capacity_COMBDG!A:K,COMBDG_MaxCapacity!B174-2016+2,FALSE)&lt;5*10^-5,0,VLOOKUP(C174,Capacity_COMBDG!A:K,COMBDG_MaxCapacity!B174-2016+2,FALSE))*(1+Summary!$C$10)</f>
        <v>3.953110629590063E-4</v>
      </c>
    </row>
    <row r="175" spans="1:4" x14ac:dyDescent="0.25">
      <c r="A175" t="s">
        <v>2</v>
      </c>
      <c r="B175">
        <f>COMBDG_MinActivity!B175</f>
        <v>2016</v>
      </c>
      <c r="C175" t="str">
        <f>COMBDG_MinActivity!C175</f>
        <v>COMBDGAEROldAE______STDELC_16</v>
      </c>
      <c r="D175">
        <f>IF(VLOOKUP(C175,Capacity_COMBDG!A:K,COMBDG_MaxCapacity!B175-2016+2,FALSE)&lt;5*10^-5,0,VLOOKUP(C175,Capacity_COMBDG!A:K,COMBDG_MaxCapacity!B175-2016+2,FALSE))*(1+Summary!$C$10)</f>
        <v>1.7282756004703099E-2</v>
      </c>
    </row>
    <row r="176" spans="1:4" x14ac:dyDescent="0.25">
      <c r="A176" t="s">
        <v>2</v>
      </c>
      <c r="B176">
        <f>COMBDG_MinActivity!B176</f>
        <v>2016</v>
      </c>
      <c r="C176" t="str">
        <f>COMBDG_MinActivity!C176</f>
        <v>COMBDGAEROldAM______STDELC_16</v>
      </c>
      <c r="D176">
        <f>IF(VLOOKUP(C176,Capacity_COMBDG!A:K,COMBDG_MaxCapacity!B176-2016+2,FALSE)&lt;5*10^-5,0,VLOOKUP(C176,Capacity_COMBDG!A:K,COMBDG_MaxCapacity!B176-2016+2,FALSE))*(1+Summary!$C$10)</f>
        <v>1.0396889823059469E-2</v>
      </c>
    </row>
    <row r="177" spans="1:4" x14ac:dyDescent="0.25">
      <c r="A177" t="s">
        <v>2</v>
      </c>
      <c r="B177">
        <f>COMBDG_MinActivity!B177</f>
        <v>2016</v>
      </c>
      <c r="C177" t="str">
        <f>COMBDG_MinActivity!C177</f>
        <v>COMBDGAEROldLIFLC___STDELC_16</v>
      </c>
      <c r="D177">
        <f>IF(VLOOKUP(C177,Capacity_COMBDG!A:K,COMBDG_MaxCapacity!B177-2016+2,FALSE)&lt;5*10^-5,0,VLOOKUP(C177,Capacity_COMBDG!A:K,COMBDG_MaxCapacity!B177-2016+2,FALSE))*(1+Summary!$C$10)</f>
        <v>5.1873059977180216E-3</v>
      </c>
    </row>
    <row r="178" spans="1:4" x14ac:dyDescent="0.25">
      <c r="A178" t="s">
        <v>2</v>
      </c>
      <c r="B178">
        <f>COMBDG_MinActivity!B178</f>
        <v>2016</v>
      </c>
      <c r="C178" t="str">
        <f>COMBDG_MinActivity!C178</f>
        <v>COMBDGAEROldLIFLU___STDELC_16</v>
      </c>
      <c r="D178">
        <f>IF(VLOOKUP(C178,Capacity_COMBDG!A:K,COMBDG_MaxCapacity!B178-2016+2,FALSE)&lt;5*10^-5,0,VLOOKUP(C178,Capacity_COMBDG!A:K,COMBDG_MaxCapacity!B178-2016+2,FALSE))*(1+Summary!$C$10)</f>
        <v>2.1717849373367661E-2</v>
      </c>
    </row>
    <row r="179" spans="1:4" x14ac:dyDescent="0.25">
      <c r="A179" t="s">
        <v>2</v>
      </c>
      <c r="B179">
        <f>COMBDG_MinActivity!B179</f>
        <v>2016</v>
      </c>
      <c r="C179" t="str">
        <f>COMBDG_MinActivity!C179</f>
        <v>COMBDGAEROldLIHAL___STDELC_16</v>
      </c>
      <c r="D179">
        <f>IF(VLOOKUP(C179,Capacity_COMBDG!A:K,COMBDG_MaxCapacity!B179-2016+2,FALSE)&lt;5*10^-5,0,VLOOKUP(C179,Capacity_COMBDG!A:K,COMBDG_MaxCapacity!B179-2016+2,FALSE))*(1+Summary!$C$10)</f>
        <v>7.1403136387614716E-4</v>
      </c>
    </row>
    <row r="180" spans="1:4" x14ac:dyDescent="0.25">
      <c r="A180" t="s">
        <v>2</v>
      </c>
      <c r="B180">
        <f>COMBDG_MinActivity!B180</f>
        <v>2016</v>
      </c>
      <c r="C180" t="str">
        <f>COMBDG_MinActivity!C180</f>
        <v>COMBDGAEROldLIINC___STDELC_16</v>
      </c>
      <c r="D180">
        <f>IF(VLOOKUP(C180,Capacity_COMBDG!A:K,COMBDG_MaxCapacity!B180-2016+2,FALSE)&lt;5*10^-5,0,VLOOKUP(C180,Capacity_COMBDG!A:K,COMBDG_MaxCapacity!B180-2016+2,FALSE))*(1+Summary!$C$10)</f>
        <v>2.0418424624201502E-3</v>
      </c>
    </row>
    <row r="181" spans="1:4" x14ac:dyDescent="0.25">
      <c r="A181" t="s">
        <v>2</v>
      </c>
      <c r="B181">
        <f>COMBDG_MinActivity!B181</f>
        <v>2016</v>
      </c>
      <c r="C181" t="str">
        <f>COMBDG_MinActivity!C181</f>
        <v>COMBDGAEROldLILED___STDELC_16</v>
      </c>
      <c r="D181">
        <f>IF(VLOOKUP(C181,Capacity_COMBDG!A:K,COMBDG_MaxCapacity!B181-2016+2,FALSE)&lt;5*10^-5,0,VLOOKUP(C181,Capacity_COMBDG!A:K,COMBDG_MaxCapacity!B181-2016+2,FALSE))*(1+Summary!$C$10)</f>
        <v>2.6587643240362648E-2</v>
      </c>
    </row>
    <row r="182" spans="1:4" x14ac:dyDescent="0.25">
      <c r="A182" t="s">
        <v>2</v>
      </c>
      <c r="B182">
        <f>COMBDG_MinActivity!B182</f>
        <v>2016</v>
      </c>
      <c r="C182" t="str">
        <f>COMBDG_MinActivity!C182</f>
        <v>COMBDGAEROldSC______STDELC_16</v>
      </c>
      <c r="D182">
        <f>IF(VLOOKUP(C182,Capacity_COMBDG!A:K,COMBDG_MaxCapacity!B182-2016+2,FALSE)&lt;5*10^-5,0,VLOOKUP(C182,Capacity_COMBDG!A:K,COMBDG_MaxCapacity!B182-2016+2,FALSE))*(1+Summary!$C$10)</f>
        <v>1.9347297750398521E-2</v>
      </c>
    </row>
    <row r="183" spans="1:4" x14ac:dyDescent="0.25">
      <c r="A183" t="s">
        <v>2</v>
      </c>
      <c r="B183">
        <f>COMBDG_MinActivity!B183</f>
        <v>2016</v>
      </c>
      <c r="C183" t="str">
        <f>COMBDG_MinActivity!C183</f>
        <v>COMBDGAEROldSHFUR___STDELC_16</v>
      </c>
      <c r="D183">
        <f>IF(VLOOKUP(C183,Capacity_COMBDG!A:K,COMBDG_MaxCapacity!B183-2016+2,FALSE)&lt;5*10^-5,0,VLOOKUP(C183,Capacity_COMBDG!A:K,COMBDG_MaxCapacity!B183-2016+2,FALSE))*(1+Summary!$C$10)</f>
        <v>1.6847359851749601E-2</v>
      </c>
    </row>
    <row r="184" spans="1:4" x14ac:dyDescent="0.25">
      <c r="A184" t="s">
        <v>2</v>
      </c>
      <c r="B184">
        <f>COMBDG_MinActivity!B184</f>
        <v>2016</v>
      </c>
      <c r="C184" t="str">
        <f>COMBDG_MinActivity!C184</f>
        <v>COMBDGAEROldSHHEP___STDELC_16</v>
      </c>
      <c r="D184">
        <f>IF(VLOOKUP(C184,Capacity_COMBDG!A:K,COMBDG_MaxCapacity!B184-2016+2,FALSE)&lt;5*10^-5,0,VLOOKUP(C184,Capacity_COMBDG!A:K,COMBDG_MaxCapacity!B184-2016+2,FALSE))*(1+Summary!$C$10)</f>
        <v>0.27551482979011799</v>
      </c>
    </row>
    <row r="185" spans="1:4" x14ac:dyDescent="0.25">
      <c r="A185" t="s">
        <v>2</v>
      </c>
      <c r="B185">
        <f>COMBDG_MinActivity!B185</f>
        <v>2016</v>
      </c>
      <c r="C185" t="str">
        <f>COMBDG_MinActivity!C185</f>
        <v>COMBDGAEROldSHPLT___STDELC_16</v>
      </c>
      <c r="D185">
        <f>IF(VLOOKUP(C185,Capacity_COMBDG!A:K,COMBDG_MaxCapacity!B185-2016+2,FALSE)&lt;5*10^-5,0,VLOOKUP(C185,Capacity_COMBDG!A:K,COMBDG_MaxCapacity!B185-2016+2,FALSE))*(1+Summary!$C$10)</f>
        <v>0.27398355811859376</v>
      </c>
    </row>
    <row r="186" spans="1:4" x14ac:dyDescent="0.25">
      <c r="A186" t="s">
        <v>2</v>
      </c>
      <c r="B186">
        <f>COMBDG_MinActivity!B186</f>
        <v>2016</v>
      </c>
      <c r="C186" t="str">
        <f>COMBDG_MinActivity!C186</f>
        <v>COMBDGAEROldSLLED___STDELC_16</v>
      </c>
      <c r="D186">
        <f>IF(VLOOKUP(C186,Capacity_COMBDG!A:K,COMBDG_MaxCapacity!B186-2016+2,FALSE)&lt;5*10^-5,0,VLOOKUP(C186,Capacity_COMBDG!A:K,COMBDG_MaxCapacity!B186-2016+2,FALSE))*(1+Summary!$C$10)</f>
        <v>6.4032872620976428E-3</v>
      </c>
    </row>
    <row r="187" spans="1:4" x14ac:dyDescent="0.25">
      <c r="A187" t="s">
        <v>2</v>
      </c>
      <c r="B187">
        <f>COMBDG_MinActivity!B187</f>
        <v>2016</v>
      </c>
      <c r="C187" t="str">
        <f>COMBDG_MinActivity!C187</f>
        <v>COMBDGAEROldWH______STDELC_16</v>
      </c>
      <c r="D187">
        <f>IF(VLOOKUP(C187,Capacity_COMBDG!A:K,COMBDG_MaxCapacity!B187-2016+2,FALSE)&lt;5*10^-5,0,VLOOKUP(C187,Capacity_COMBDG!A:K,COMBDG_MaxCapacity!B187-2016+2,FALSE))*(1+Summary!$C$10)</f>
        <v>1.9183460486213954E-2</v>
      </c>
    </row>
    <row r="188" spans="1:4" x14ac:dyDescent="0.25">
      <c r="A188" t="s">
        <v>2</v>
      </c>
      <c r="B188">
        <f>COMBDG_MinActivity!B188</f>
        <v>2016</v>
      </c>
      <c r="C188" t="str">
        <f>COMBDG_MinActivity!C188</f>
        <v>COMBDGAFSNewAE______STDELC_16</v>
      </c>
      <c r="D188">
        <f>IF(VLOOKUP(C188,Capacity_COMBDG!A:K,COMBDG_MaxCapacity!B188-2016+2,FALSE)&lt;5*10^-5,0,VLOOKUP(C188,Capacity_COMBDG!A:K,COMBDG_MaxCapacity!B188-2016+2,FALSE))*(1+Summary!$C$10)</f>
        <v>4.6501802927234994E-4</v>
      </c>
    </row>
    <row r="189" spans="1:4" x14ac:dyDescent="0.25">
      <c r="A189" t="s">
        <v>2</v>
      </c>
      <c r="B189">
        <f>COMBDG_MinActivity!B189</f>
        <v>2016</v>
      </c>
      <c r="C189" t="str">
        <f>COMBDG_MinActivity!C189</f>
        <v>COMBDGAFSNewAM______STDELC_16</v>
      </c>
      <c r="D189">
        <f>IF(VLOOKUP(C189,Capacity_COMBDG!A:K,COMBDG_MaxCapacity!B189-2016+2,FALSE)&lt;5*10^-5,0,VLOOKUP(C189,Capacity_COMBDG!A:K,COMBDG_MaxCapacity!B189-2016+2,FALSE))*(1+Summary!$C$10)</f>
        <v>4.2823884937907272E-4</v>
      </c>
    </row>
    <row r="190" spans="1:4" x14ac:dyDescent="0.25">
      <c r="A190" t="s">
        <v>2</v>
      </c>
      <c r="B190">
        <f>COMBDG_MinActivity!B190</f>
        <v>2016</v>
      </c>
      <c r="C190" t="str">
        <f>COMBDG_MinActivity!C190</f>
        <v>COMBDGAFSNewLIFLC___STDELC_16</v>
      </c>
      <c r="D190">
        <f>IF(VLOOKUP(C190,Capacity_COMBDG!A:K,COMBDG_MaxCapacity!B190-2016+2,FALSE)&lt;5*10^-5,0,VLOOKUP(C190,Capacity_COMBDG!A:K,COMBDG_MaxCapacity!B190-2016+2,FALSE))*(1+Summary!$C$10)</f>
        <v>0</v>
      </c>
    </row>
    <row r="191" spans="1:4" x14ac:dyDescent="0.25">
      <c r="A191" t="s">
        <v>2</v>
      </c>
      <c r="B191">
        <f>COMBDG_MinActivity!B191</f>
        <v>2016</v>
      </c>
      <c r="C191" t="str">
        <f>COMBDG_MinActivity!C191</f>
        <v>COMBDGAFSNewLIFLU___STDELC_16</v>
      </c>
      <c r="D191">
        <f>IF(VLOOKUP(C191,Capacity_COMBDG!A:K,COMBDG_MaxCapacity!B191-2016+2,FALSE)&lt;5*10^-5,0,VLOOKUP(C191,Capacity_COMBDG!A:K,COMBDG_MaxCapacity!B191-2016+2,FALSE))*(1+Summary!$C$10)</f>
        <v>1.7565739014863908E-4</v>
      </c>
    </row>
    <row r="192" spans="1:4" x14ac:dyDescent="0.25">
      <c r="A192" t="s">
        <v>2</v>
      </c>
      <c r="B192">
        <f>COMBDG_MinActivity!B192</f>
        <v>2016</v>
      </c>
      <c r="C192" t="str">
        <f>COMBDG_MinActivity!C192</f>
        <v>COMBDGAFSNewLIHAL___STDELC_16</v>
      </c>
      <c r="D192">
        <f>IF(VLOOKUP(C192,Capacity_COMBDG!A:K,COMBDG_MaxCapacity!B192-2016+2,FALSE)&lt;5*10^-5,0,VLOOKUP(C192,Capacity_COMBDG!A:K,COMBDG_MaxCapacity!B192-2016+2,FALSE))*(1+Summary!$C$10)</f>
        <v>0</v>
      </c>
    </row>
    <row r="193" spans="1:4" x14ac:dyDescent="0.25">
      <c r="A193" t="s">
        <v>2</v>
      </c>
      <c r="B193">
        <f>COMBDG_MinActivity!B193</f>
        <v>2016</v>
      </c>
      <c r="C193" t="str">
        <f>COMBDG_MinActivity!C193</f>
        <v>COMBDGAFSNewLIINC___STDELC_16</v>
      </c>
      <c r="D193">
        <f>IF(VLOOKUP(C193,Capacity_COMBDG!A:K,COMBDG_MaxCapacity!B193-2016+2,FALSE)&lt;5*10^-5,0,VLOOKUP(C193,Capacity_COMBDG!A:K,COMBDG_MaxCapacity!B193-2016+2,FALSE))*(1+Summary!$C$10)</f>
        <v>0</v>
      </c>
    </row>
    <row r="194" spans="1:4" x14ac:dyDescent="0.25">
      <c r="A194" t="s">
        <v>2</v>
      </c>
      <c r="B194">
        <f>COMBDG_MinActivity!B194</f>
        <v>2016</v>
      </c>
      <c r="C194" t="str">
        <f>COMBDG_MinActivity!C194</f>
        <v>COMBDGAFSNewLILED___STDELC_16</v>
      </c>
      <c r="D194">
        <f>IF(VLOOKUP(C194,Capacity_COMBDG!A:K,COMBDG_MaxCapacity!B194-2016+2,FALSE)&lt;5*10^-5,0,VLOOKUP(C194,Capacity_COMBDG!A:K,COMBDG_MaxCapacity!B194-2016+2,FALSE))*(1+Summary!$C$10)</f>
        <v>5.1554153097558577E-4</v>
      </c>
    </row>
    <row r="195" spans="1:4" x14ac:dyDescent="0.25">
      <c r="A195" t="s">
        <v>2</v>
      </c>
      <c r="B195">
        <f>COMBDG_MinActivity!B195</f>
        <v>2016</v>
      </c>
      <c r="C195" t="str">
        <f>COMBDG_MinActivity!C195</f>
        <v>COMBDGAFSNewSC______STDELC_16</v>
      </c>
      <c r="D195">
        <f>IF(VLOOKUP(C195,Capacity_COMBDG!A:K,COMBDG_MaxCapacity!B195-2016+2,FALSE)&lt;5*10^-5,0,VLOOKUP(C195,Capacity_COMBDG!A:K,COMBDG_MaxCapacity!B195-2016+2,FALSE))*(1+Summary!$C$10)</f>
        <v>5.6443346020884329E-4</v>
      </c>
    </row>
    <row r="196" spans="1:4" x14ac:dyDescent="0.25">
      <c r="A196" t="s">
        <v>2</v>
      </c>
      <c r="B196">
        <f>COMBDG_MinActivity!B196</f>
        <v>2016</v>
      </c>
      <c r="C196" t="str">
        <f>COMBDG_MinActivity!C196</f>
        <v>COMBDGAFSNewSHFUR___STDELC_16</v>
      </c>
      <c r="D196">
        <f>IF(VLOOKUP(C196,Capacity_COMBDG!A:K,COMBDG_MaxCapacity!B196-2016+2,FALSE)&lt;5*10^-5,0,VLOOKUP(C196,Capacity_COMBDG!A:K,COMBDG_MaxCapacity!B196-2016+2,FALSE))*(1+Summary!$C$10)</f>
        <v>7.2873634328618551E-4</v>
      </c>
    </row>
    <row r="197" spans="1:4" x14ac:dyDescent="0.25">
      <c r="A197" t="s">
        <v>2</v>
      </c>
      <c r="B197">
        <f>COMBDG_MinActivity!B197</f>
        <v>2016</v>
      </c>
      <c r="C197" t="str">
        <f>COMBDG_MinActivity!C197</f>
        <v>COMBDGAFSNewSHHEP___STDELC_16</v>
      </c>
      <c r="D197">
        <f>IF(VLOOKUP(C197,Capacity_COMBDG!A:K,COMBDG_MaxCapacity!B197-2016+2,FALSE)&lt;5*10^-5,0,VLOOKUP(C197,Capacity_COMBDG!A:K,COMBDG_MaxCapacity!B197-2016+2,FALSE))*(1+Summary!$C$10)</f>
        <v>5.8644251076209186E-4</v>
      </c>
    </row>
    <row r="198" spans="1:4" x14ac:dyDescent="0.25">
      <c r="A198" t="s">
        <v>2</v>
      </c>
      <c r="B198">
        <f>COMBDG_MinActivity!B198</f>
        <v>2016</v>
      </c>
      <c r="C198" t="str">
        <f>COMBDG_MinActivity!C198</f>
        <v>COMBDGAFSNewSHPLT___STDELC_16</v>
      </c>
      <c r="D198">
        <f>IF(VLOOKUP(C198,Capacity_COMBDG!A:K,COMBDG_MaxCapacity!B198-2016+2,FALSE)&lt;5*10^-5,0,VLOOKUP(C198,Capacity_COMBDG!A:K,COMBDG_MaxCapacity!B198-2016+2,FALSE))*(1+Summary!$C$10)</f>
        <v>1.2241700936931155E-3</v>
      </c>
    </row>
    <row r="199" spans="1:4" x14ac:dyDescent="0.25">
      <c r="A199" t="s">
        <v>2</v>
      </c>
      <c r="B199">
        <f>COMBDG_MinActivity!B199</f>
        <v>2016</v>
      </c>
      <c r="C199" t="str">
        <f>COMBDG_MinActivity!C199</f>
        <v>COMBDGAFSNewSLLED___STDELC_16</v>
      </c>
      <c r="D199">
        <f>IF(VLOOKUP(C199,Capacity_COMBDG!A:K,COMBDG_MaxCapacity!B199-2016+2,FALSE)&lt;5*10^-5,0,VLOOKUP(C199,Capacity_COMBDG!A:K,COMBDG_MaxCapacity!B199-2016+2,FALSE))*(1+Summary!$C$10)</f>
        <v>1.3317839269433445E-4</v>
      </c>
    </row>
    <row r="200" spans="1:4" x14ac:dyDescent="0.25">
      <c r="A200" t="s">
        <v>2</v>
      </c>
      <c r="B200">
        <f>COMBDG_MinActivity!B200</f>
        <v>2016</v>
      </c>
      <c r="C200" t="str">
        <f>COMBDG_MinActivity!C200</f>
        <v>COMBDGAFSNewWH______STDELC_16</v>
      </c>
      <c r="D200">
        <f>IF(VLOOKUP(C200,Capacity_COMBDG!A:K,COMBDG_MaxCapacity!B200-2016+2,FALSE)&lt;5*10^-5,0,VLOOKUP(C200,Capacity_COMBDG!A:K,COMBDG_MaxCapacity!B200-2016+2,FALSE))*(1+Summary!$C$10)</f>
        <v>3.7412547642116592E-4</v>
      </c>
    </row>
    <row r="201" spans="1:4" x14ac:dyDescent="0.25">
      <c r="A201" t="s">
        <v>2</v>
      </c>
      <c r="B201">
        <f>COMBDG_MinActivity!B201</f>
        <v>2016</v>
      </c>
      <c r="C201" t="str">
        <f>COMBDG_MinActivity!C201</f>
        <v>COMBDGAFSOldAE______STDELC_16</v>
      </c>
      <c r="D201">
        <f>IF(VLOOKUP(C201,Capacity_COMBDG!A:K,COMBDG_MaxCapacity!B201-2016+2,FALSE)&lt;5*10^-5,0,VLOOKUP(C201,Capacity_COMBDG!A:K,COMBDG_MaxCapacity!B201-2016+2,FALSE))*(1+Summary!$C$10)</f>
        <v>1.6641632531847868E-2</v>
      </c>
    </row>
    <row r="202" spans="1:4" x14ac:dyDescent="0.25">
      <c r="A202" t="s">
        <v>2</v>
      </c>
      <c r="B202">
        <f>COMBDG_MinActivity!B202</f>
        <v>2016</v>
      </c>
      <c r="C202" t="str">
        <f>COMBDG_MinActivity!C202</f>
        <v>COMBDGAFSOldAM______STDELC_16</v>
      </c>
      <c r="D202">
        <f>IF(VLOOKUP(C202,Capacity_COMBDG!A:K,COMBDG_MaxCapacity!B202-2016+2,FALSE)&lt;5*10^-5,0,VLOOKUP(C202,Capacity_COMBDG!A:K,COMBDG_MaxCapacity!B202-2016+2,FALSE))*(1+Summary!$C$10)</f>
        <v>9.9445634086168071E-3</v>
      </c>
    </row>
    <row r="203" spans="1:4" x14ac:dyDescent="0.25">
      <c r="A203" t="s">
        <v>2</v>
      </c>
      <c r="B203">
        <f>COMBDG_MinActivity!B203</f>
        <v>2016</v>
      </c>
      <c r="C203" t="str">
        <f>COMBDG_MinActivity!C203</f>
        <v>COMBDGAFSOldLIFLC___STDELC_16</v>
      </c>
      <c r="D203">
        <f>IF(VLOOKUP(C203,Capacity_COMBDG!A:K,COMBDG_MaxCapacity!B203-2016+2,FALSE)&lt;5*10^-5,0,VLOOKUP(C203,Capacity_COMBDG!A:K,COMBDG_MaxCapacity!B203-2016+2,FALSE))*(1+Summary!$C$10)</f>
        <v>4.9174323536226201E-3</v>
      </c>
    </row>
    <row r="204" spans="1:4" x14ac:dyDescent="0.25">
      <c r="A204" t="s">
        <v>2</v>
      </c>
      <c r="B204">
        <f>COMBDG_MinActivity!B204</f>
        <v>2016</v>
      </c>
      <c r="C204" t="str">
        <f>COMBDG_MinActivity!C204</f>
        <v>COMBDGAFSOldLIFLU___STDELC_16</v>
      </c>
      <c r="D204">
        <f>IF(VLOOKUP(C204,Capacity_COMBDG!A:K,COMBDG_MaxCapacity!B204-2016+2,FALSE)&lt;5*10^-5,0,VLOOKUP(C204,Capacity_COMBDG!A:K,COMBDG_MaxCapacity!B204-2016+2,FALSE))*(1+Summary!$C$10)</f>
        <v>2.1602677434153315E-2</v>
      </c>
    </row>
    <row r="205" spans="1:4" x14ac:dyDescent="0.25">
      <c r="A205" t="s">
        <v>2</v>
      </c>
      <c r="B205">
        <f>COMBDG_MinActivity!B205</f>
        <v>2016</v>
      </c>
      <c r="C205" t="str">
        <f>COMBDG_MinActivity!C205</f>
        <v>COMBDGAFSOldLIHAL___STDELC_16</v>
      </c>
      <c r="D205">
        <f>IF(VLOOKUP(C205,Capacity_COMBDG!A:K,COMBDG_MaxCapacity!B205-2016+2,FALSE)&lt;5*10^-5,0,VLOOKUP(C205,Capacity_COMBDG!A:K,COMBDG_MaxCapacity!B205-2016+2,FALSE))*(1+Summary!$C$10)</f>
        <v>7.1402995169887577E-4</v>
      </c>
    </row>
    <row r="206" spans="1:4" x14ac:dyDescent="0.25">
      <c r="A206" t="s">
        <v>2</v>
      </c>
      <c r="B206">
        <f>COMBDG_MinActivity!B206</f>
        <v>2016</v>
      </c>
      <c r="C206" t="str">
        <f>COMBDG_MinActivity!C206</f>
        <v>COMBDGAFSOldLIINC___STDELC_16</v>
      </c>
      <c r="D206">
        <f>IF(VLOOKUP(C206,Capacity_COMBDG!A:K,COMBDG_MaxCapacity!B206-2016+2,FALSE)&lt;5*10^-5,0,VLOOKUP(C206,Capacity_COMBDG!A:K,COMBDG_MaxCapacity!B206-2016+2,FALSE))*(1+Summary!$C$10)</f>
        <v>2.0415411581982449E-3</v>
      </c>
    </row>
    <row r="207" spans="1:4" x14ac:dyDescent="0.25">
      <c r="A207" t="s">
        <v>2</v>
      </c>
      <c r="B207">
        <f>COMBDG_MinActivity!B207</f>
        <v>2016</v>
      </c>
      <c r="C207" t="str">
        <f>COMBDG_MinActivity!C207</f>
        <v>COMBDGAFSOldLILED___STDELC_16</v>
      </c>
      <c r="D207">
        <f>IF(VLOOKUP(C207,Capacity_COMBDG!A:K,COMBDG_MaxCapacity!B207-2016+2,FALSE)&lt;5*10^-5,0,VLOOKUP(C207,Capacity_COMBDG!A:K,COMBDG_MaxCapacity!B207-2016+2,FALSE))*(1+Summary!$C$10)</f>
        <v>2.6983298940532606E-2</v>
      </c>
    </row>
    <row r="208" spans="1:4" x14ac:dyDescent="0.25">
      <c r="A208" t="s">
        <v>2</v>
      </c>
      <c r="B208">
        <f>COMBDG_MinActivity!B208</f>
        <v>2016</v>
      </c>
      <c r="C208" t="str">
        <f>COMBDG_MinActivity!C208</f>
        <v>COMBDGAFSOldSC______STDELC_16</v>
      </c>
      <c r="D208">
        <f>IF(VLOOKUP(C208,Capacity_COMBDG!A:K,COMBDG_MaxCapacity!B208-2016+2,FALSE)&lt;5*10^-5,0,VLOOKUP(C208,Capacity_COMBDG!A:K,COMBDG_MaxCapacity!B208-2016+2,FALSE))*(1+Summary!$C$10)</f>
        <v>1.8544673382933891E-2</v>
      </c>
    </row>
    <row r="209" spans="1:4" x14ac:dyDescent="0.25">
      <c r="A209" t="s">
        <v>2</v>
      </c>
      <c r="B209">
        <f>COMBDG_MinActivity!B209</f>
        <v>2016</v>
      </c>
      <c r="C209" t="str">
        <f>COMBDG_MinActivity!C209</f>
        <v>COMBDGAFSOldSHFUR___STDELC_16</v>
      </c>
      <c r="D209">
        <f>IF(VLOOKUP(C209,Capacity_COMBDG!A:K,COMBDG_MaxCapacity!B209-2016+2,FALSE)&lt;5*10^-5,0,VLOOKUP(C209,Capacity_COMBDG!A:K,COMBDG_MaxCapacity!B209-2016+2,FALSE))*(1+Summary!$C$10)</f>
        <v>1.6766646146171012E-2</v>
      </c>
    </row>
    <row r="210" spans="1:4" x14ac:dyDescent="0.25">
      <c r="A210" t="s">
        <v>2</v>
      </c>
      <c r="B210">
        <f>COMBDG_MinActivity!B210</f>
        <v>2016</v>
      </c>
      <c r="C210" t="str">
        <f>COMBDG_MinActivity!C210</f>
        <v>COMBDGAFSOldSHHEP___STDELC_16</v>
      </c>
      <c r="D210">
        <f>IF(VLOOKUP(C210,Capacity_COMBDG!A:K,COMBDG_MaxCapacity!B210-2016+2,FALSE)&lt;5*10^-5,0,VLOOKUP(C210,Capacity_COMBDG!A:K,COMBDG_MaxCapacity!B210-2016+2,FALSE))*(1+Summary!$C$10)</f>
        <v>0.29744338305058066</v>
      </c>
    </row>
    <row r="211" spans="1:4" x14ac:dyDescent="0.25">
      <c r="A211" t="s">
        <v>2</v>
      </c>
      <c r="B211">
        <f>COMBDG_MinActivity!B211</f>
        <v>2016</v>
      </c>
      <c r="C211" t="str">
        <f>COMBDG_MinActivity!C211</f>
        <v>COMBDGAFSOldSHPLT___STDELC_16</v>
      </c>
      <c r="D211">
        <f>IF(VLOOKUP(C211,Capacity_COMBDG!A:K,COMBDG_MaxCapacity!B211-2016+2,FALSE)&lt;5*10^-5,0,VLOOKUP(C211,Capacity_COMBDG!A:K,COMBDG_MaxCapacity!B211-2016+2,FALSE))*(1+Summary!$C$10)</f>
        <v>0.29678287085516386</v>
      </c>
    </row>
    <row r="212" spans="1:4" x14ac:dyDescent="0.25">
      <c r="A212" t="s">
        <v>2</v>
      </c>
      <c r="B212">
        <f>COMBDG_MinActivity!B212</f>
        <v>2016</v>
      </c>
      <c r="C212" t="str">
        <f>COMBDG_MinActivity!C212</f>
        <v>COMBDGAFSOldSLLED___STDELC_16</v>
      </c>
      <c r="D212">
        <f>IF(VLOOKUP(C212,Capacity_COMBDG!A:K,COMBDG_MaxCapacity!B212-2016+2,FALSE)&lt;5*10^-5,0,VLOOKUP(C212,Capacity_COMBDG!A:K,COMBDG_MaxCapacity!B212-2016+2,FALSE))*(1+Summary!$C$10)</f>
        <v>6.2707324459995179E-3</v>
      </c>
    </row>
    <row r="213" spans="1:4" x14ac:dyDescent="0.25">
      <c r="A213" t="s">
        <v>2</v>
      </c>
      <c r="B213">
        <f>COMBDG_MinActivity!B213</f>
        <v>2016</v>
      </c>
      <c r="C213" t="str">
        <f>COMBDG_MinActivity!C213</f>
        <v>COMBDGAFSOldWH______STDELC_16</v>
      </c>
      <c r="D213">
        <f>IF(VLOOKUP(C213,Capacity_COMBDG!A:K,COMBDG_MaxCapacity!B213-2016+2,FALSE)&lt;5*10^-5,0,VLOOKUP(C213,Capacity_COMBDG!A:K,COMBDG_MaxCapacity!B213-2016+2,FALSE))*(1+Summary!$C$10)</f>
        <v>2.1548628284266166E-2</v>
      </c>
    </row>
    <row r="214" spans="1:4" x14ac:dyDescent="0.25">
      <c r="A214" t="s">
        <v>2</v>
      </c>
      <c r="B214">
        <f>COMBDG_MinActivity!B214</f>
        <v>2016</v>
      </c>
      <c r="C214" t="str">
        <f>COMBDG_MinActivity!C214</f>
        <v>COMBDGEDSNewAE______STDELC_16</v>
      </c>
      <c r="D214">
        <f>IF(VLOOKUP(C214,Capacity_COMBDG!A:K,COMBDG_MaxCapacity!B214-2016+2,FALSE)&lt;5*10^-5,0,VLOOKUP(C214,Capacity_COMBDG!A:K,COMBDG_MaxCapacity!B214-2016+2,FALSE))*(1+Summary!$C$10)</f>
        <v>5.1402907796041964E-4</v>
      </c>
    </row>
    <row r="215" spans="1:4" x14ac:dyDescent="0.25">
      <c r="A215" t="s">
        <v>2</v>
      </c>
      <c r="B215">
        <f>COMBDG_MinActivity!B215</f>
        <v>2016</v>
      </c>
      <c r="C215" t="str">
        <f>COMBDG_MinActivity!C215</f>
        <v>COMBDGEDSNewAM______STDELC_16</v>
      </c>
      <c r="D215">
        <f>IF(VLOOKUP(C215,Capacity_COMBDG!A:K,COMBDG_MaxCapacity!B215-2016+2,FALSE)&lt;5*10^-5,0,VLOOKUP(C215,Capacity_COMBDG!A:K,COMBDG_MaxCapacity!B215-2016+2,FALSE))*(1+Summary!$C$10)</f>
        <v>5.0381020261114297E-4</v>
      </c>
    </row>
    <row r="216" spans="1:4" x14ac:dyDescent="0.25">
      <c r="A216" t="s">
        <v>2</v>
      </c>
      <c r="B216">
        <f>COMBDG_MinActivity!B216</f>
        <v>2016</v>
      </c>
      <c r="C216" t="str">
        <f>COMBDG_MinActivity!C216</f>
        <v>COMBDGEDSNewLIFLC___STDELC_16</v>
      </c>
      <c r="D216">
        <f>IF(VLOOKUP(C216,Capacity_COMBDG!A:K,COMBDG_MaxCapacity!B216-2016+2,FALSE)&lt;5*10^-5,0,VLOOKUP(C216,Capacity_COMBDG!A:K,COMBDG_MaxCapacity!B216-2016+2,FALSE))*(1+Summary!$C$10)</f>
        <v>0</v>
      </c>
    </row>
    <row r="217" spans="1:4" x14ac:dyDescent="0.25">
      <c r="A217" t="s">
        <v>2</v>
      </c>
      <c r="B217">
        <f>COMBDG_MinActivity!B217</f>
        <v>2016</v>
      </c>
      <c r="C217" t="str">
        <f>COMBDG_MinActivity!C217</f>
        <v>COMBDGEDSNewLIFLU___STDELC_16</v>
      </c>
      <c r="D217">
        <f>IF(VLOOKUP(C217,Capacity_COMBDG!A:K,COMBDG_MaxCapacity!B217-2016+2,FALSE)&lt;5*10^-5,0,VLOOKUP(C217,Capacity_COMBDG!A:K,COMBDG_MaxCapacity!B217-2016+2,FALSE))*(1+Summary!$C$10)</f>
        <v>1.7590028410549504E-4</v>
      </c>
    </row>
    <row r="218" spans="1:4" x14ac:dyDescent="0.25">
      <c r="A218" t="s">
        <v>2</v>
      </c>
      <c r="B218">
        <f>COMBDG_MinActivity!B218</f>
        <v>2016</v>
      </c>
      <c r="C218" t="str">
        <f>COMBDG_MinActivity!C218</f>
        <v>COMBDGEDSNewLIHAL___STDELC_16</v>
      </c>
      <c r="D218">
        <f>IF(VLOOKUP(C218,Capacity_COMBDG!A:K,COMBDG_MaxCapacity!B218-2016+2,FALSE)&lt;5*10^-5,0,VLOOKUP(C218,Capacity_COMBDG!A:K,COMBDG_MaxCapacity!B218-2016+2,FALSE))*(1+Summary!$C$10)</f>
        <v>0</v>
      </c>
    </row>
    <row r="219" spans="1:4" x14ac:dyDescent="0.25">
      <c r="A219" t="s">
        <v>2</v>
      </c>
      <c r="B219">
        <f>COMBDG_MinActivity!B219</f>
        <v>2016</v>
      </c>
      <c r="C219" t="str">
        <f>COMBDG_MinActivity!C219</f>
        <v>COMBDGEDSNewLIINC___STDELC_16</v>
      </c>
      <c r="D219">
        <f>IF(VLOOKUP(C219,Capacity_COMBDG!A:K,COMBDG_MaxCapacity!B219-2016+2,FALSE)&lt;5*10^-5,0,VLOOKUP(C219,Capacity_COMBDG!A:K,COMBDG_MaxCapacity!B219-2016+2,FALSE))*(1+Summary!$C$10)</f>
        <v>0</v>
      </c>
    </row>
    <row r="220" spans="1:4" x14ac:dyDescent="0.25">
      <c r="A220" t="s">
        <v>2</v>
      </c>
      <c r="B220">
        <f>COMBDG_MinActivity!B220</f>
        <v>2016</v>
      </c>
      <c r="C220" t="str">
        <f>COMBDG_MinActivity!C220</f>
        <v>COMBDGEDSNewLILED___STDELC_16</v>
      </c>
      <c r="D220">
        <f>IF(VLOOKUP(C220,Capacity_COMBDG!A:K,COMBDG_MaxCapacity!B220-2016+2,FALSE)&lt;5*10^-5,0,VLOOKUP(C220,Capacity_COMBDG!A:K,COMBDG_MaxCapacity!B220-2016+2,FALSE))*(1+Summary!$C$10)</f>
        <v>5.1695474102696182E-4</v>
      </c>
    </row>
    <row r="221" spans="1:4" x14ac:dyDescent="0.25">
      <c r="A221" t="s">
        <v>2</v>
      </c>
      <c r="B221">
        <f>COMBDG_MinActivity!B221</f>
        <v>2016</v>
      </c>
      <c r="C221" t="str">
        <f>COMBDG_MinActivity!C221</f>
        <v>COMBDGEDSNewSC______STDELC_16</v>
      </c>
      <c r="D221">
        <f>IF(VLOOKUP(C221,Capacity_COMBDG!A:K,COMBDG_MaxCapacity!B221-2016+2,FALSE)&lt;5*10^-5,0,VLOOKUP(C221,Capacity_COMBDG!A:K,COMBDG_MaxCapacity!B221-2016+2,FALSE))*(1+Summary!$C$10)</f>
        <v>6.6396763952862397E-4</v>
      </c>
    </row>
    <row r="222" spans="1:4" x14ac:dyDescent="0.25">
      <c r="A222" t="s">
        <v>2</v>
      </c>
      <c r="B222">
        <f>COMBDG_MinActivity!B222</f>
        <v>2016</v>
      </c>
      <c r="C222" t="str">
        <f>COMBDG_MinActivity!C222</f>
        <v>COMBDGEDSNewSHFUR___STDELC_16</v>
      </c>
      <c r="D222">
        <f>IF(VLOOKUP(C222,Capacity_COMBDG!A:K,COMBDG_MaxCapacity!B222-2016+2,FALSE)&lt;5*10^-5,0,VLOOKUP(C222,Capacity_COMBDG!A:K,COMBDG_MaxCapacity!B222-2016+2,FALSE))*(1+Summary!$C$10)</f>
        <v>8.3552778173489261E-4</v>
      </c>
    </row>
    <row r="223" spans="1:4" x14ac:dyDescent="0.25">
      <c r="A223" t="s">
        <v>2</v>
      </c>
      <c r="B223">
        <f>COMBDG_MinActivity!B223</f>
        <v>2016</v>
      </c>
      <c r="C223" t="str">
        <f>COMBDG_MinActivity!C223</f>
        <v>COMBDGEDSNewSHHEP___STDELC_16</v>
      </c>
      <c r="D223">
        <f>IF(VLOOKUP(C223,Capacity_COMBDG!A:K,COMBDG_MaxCapacity!B223-2016+2,FALSE)&lt;5*10^-5,0,VLOOKUP(C223,Capacity_COMBDG!A:K,COMBDG_MaxCapacity!B223-2016+2,FALSE))*(1+Summary!$C$10)</f>
        <v>6.7107122872240308E-4</v>
      </c>
    </row>
    <row r="224" spans="1:4" x14ac:dyDescent="0.25">
      <c r="A224" t="s">
        <v>2</v>
      </c>
      <c r="B224">
        <f>COMBDG_MinActivity!B224</f>
        <v>2016</v>
      </c>
      <c r="C224" t="str">
        <f>COMBDG_MinActivity!C224</f>
        <v>COMBDGEDSNewSHPLT___STDELC_16</v>
      </c>
      <c r="D224">
        <f>IF(VLOOKUP(C224,Capacity_COMBDG!A:K,COMBDG_MaxCapacity!B224-2016+2,FALSE)&lt;5*10^-5,0,VLOOKUP(C224,Capacity_COMBDG!A:K,COMBDG_MaxCapacity!B224-2016+2,FALSE))*(1+Summary!$C$10)</f>
        <v>1.3921274009687842E-3</v>
      </c>
    </row>
    <row r="225" spans="1:4" x14ac:dyDescent="0.25">
      <c r="A225" t="s">
        <v>2</v>
      </c>
      <c r="B225">
        <f>COMBDG_MinActivity!B225</f>
        <v>2016</v>
      </c>
      <c r="C225" t="str">
        <f>COMBDG_MinActivity!C225</f>
        <v>COMBDGEDSNewSLLED___STDELC_16</v>
      </c>
      <c r="D225">
        <f>IF(VLOOKUP(C225,Capacity_COMBDG!A:K,COMBDG_MaxCapacity!B225-2016+2,FALSE)&lt;5*10^-5,0,VLOOKUP(C225,Capacity_COMBDG!A:K,COMBDG_MaxCapacity!B225-2016+2,FALSE))*(1+Summary!$C$10)</f>
        <v>1.3327183041835668E-4</v>
      </c>
    </row>
    <row r="226" spans="1:4" x14ac:dyDescent="0.25">
      <c r="A226" t="s">
        <v>2</v>
      </c>
      <c r="B226">
        <f>COMBDG_MinActivity!B226</f>
        <v>2016</v>
      </c>
      <c r="C226" t="str">
        <f>COMBDG_MinActivity!C226</f>
        <v>COMBDGEDSNewWH______STDELC_16</v>
      </c>
      <c r="D226">
        <f>IF(VLOOKUP(C226,Capacity_COMBDG!A:K,COMBDG_MaxCapacity!B226-2016+2,FALSE)&lt;5*10^-5,0,VLOOKUP(C226,Capacity_COMBDG!A:K,COMBDG_MaxCapacity!B226-2016+2,FALSE))*(1+Summary!$C$10)</f>
        <v>4.6638782897927571E-4</v>
      </c>
    </row>
    <row r="227" spans="1:4" x14ac:dyDescent="0.25">
      <c r="A227" t="s">
        <v>2</v>
      </c>
      <c r="B227">
        <f>COMBDG_MinActivity!B227</f>
        <v>2016</v>
      </c>
      <c r="C227" t="str">
        <f>COMBDG_MinActivity!C227</f>
        <v>COMBDGEDSOldAE______STDELC_16</v>
      </c>
      <c r="D227">
        <f>IF(VLOOKUP(C227,Capacity_COMBDG!A:K,COMBDG_MaxCapacity!B227-2016+2,FALSE)&lt;5*10^-5,0,VLOOKUP(C227,Capacity_COMBDG!A:K,COMBDG_MaxCapacity!B227-2016+2,FALSE))*(1+Summary!$C$10)</f>
        <v>2.3773487432468071E-2</v>
      </c>
    </row>
    <row r="228" spans="1:4" x14ac:dyDescent="0.25">
      <c r="A228" t="s">
        <v>2</v>
      </c>
      <c r="B228">
        <f>COMBDG_MinActivity!B228</f>
        <v>2016</v>
      </c>
      <c r="C228" t="str">
        <f>COMBDG_MinActivity!C228</f>
        <v>COMBDGEDSOldAM______STDELC_16</v>
      </c>
      <c r="D228">
        <f>IF(VLOOKUP(C228,Capacity_COMBDG!A:K,COMBDG_MaxCapacity!B228-2016+2,FALSE)&lt;5*10^-5,0,VLOOKUP(C228,Capacity_COMBDG!A:K,COMBDG_MaxCapacity!B228-2016+2,FALSE))*(1+Summary!$C$10)</f>
        <v>1.2902019589684274E-2</v>
      </c>
    </row>
    <row r="229" spans="1:4" x14ac:dyDescent="0.25">
      <c r="A229" t="s">
        <v>2</v>
      </c>
      <c r="B229">
        <f>COMBDG_MinActivity!B229</f>
        <v>2016</v>
      </c>
      <c r="C229" t="str">
        <f>COMBDG_MinActivity!C229</f>
        <v>COMBDGEDSOldLIFLC___STDELC_16</v>
      </c>
      <c r="D229">
        <f>IF(VLOOKUP(C229,Capacity_COMBDG!A:K,COMBDG_MaxCapacity!B229-2016+2,FALSE)&lt;5*10^-5,0,VLOOKUP(C229,Capacity_COMBDG!A:K,COMBDG_MaxCapacity!B229-2016+2,FALSE))*(1+Summary!$C$10)</f>
        <v>5.7132512816537688E-3</v>
      </c>
    </row>
    <row r="230" spans="1:4" x14ac:dyDescent="0.25">
      <c r="A230" t="s">
        <v>2</v>
      </c>
      <c r="B230">
        <f>COMBDG_MinActivity!B230</f>
        <v>2016</v>
      </c>
      <c r="C230" t="str">
        <f>COMBDG_MinActivity!C230</f>
        <v>COMBDGEDSOldLIFLU___STDELC_16</v>
      </c>
      <c r="D230">
        <f>IF(VLOOKUP(C230,Capacity_COMBDG!A:K,COMBDG_MaxCapacity!B230-2016+2,FALSE)&lt;5*10^-5,0,VLOOKUP(C230,Capacity_COMBDG!A:K,COMBDG_MaxCapacity!B230-2016+2,FALSE))*(1+Summary!$C$10)</f>
        <v>2.2061042075432597E-2</v>
      </c>
    </row>
    <row r="231" spans="1:4" x14ac:dyDescent="0.25">
      <c r="A231" t="s">
        <v>2</v>
      </c>
      <c r="B231">
        <f>COMBDG_MinActivity!B231</f>
        <v>2016</v>
      </c>
      <c r="C231" t="str">
        <f>COMBDG_MinActivity!C231</f>
        <v>COMBDGEDSOldLIHAL___STDELC_16</v>
      </c>
      <c r="D231">
        <f>IF(VLOOKUP(C231,Capacity_COMBDG!A:K,COMBDG_MaxCapacity!B231-2016+2,FALSE)&lt;5*10^-5,0,VLOOKUP(C231,Capacity_COMBDG!A:K,COMBDG_MaxCapacity!B231-2016+2,FALSE))*(1+Summary!$C$10)</f>
        <v>7.1485534951251943E-4</v>
      </c>
    </row>
    <row r="232" spans="1:4" x14ac:dyDescent="0.25">
      <c r="A232" t="s">
        <v>2</v>
      </c>
      <c r="B232">
        <f>COMBDG_MinActivity!B232</f>
        <v>2016</v>
      </c>
      <c r="C232" t="str">
        <f>COMBDG_MinActivity!C232</f>
        <v>COMBDGEDSOldLIINC___STDELC_16</v>
      </c>
      <c r="D232">
        <f>IF(VLOOKUP(C232,Capacity_COMBDG!A:K,COMBDG_MaxCapacity!B232-2016+2,FALSE)&lt;5*10^-5,0,VLOOKUP(C232,Capacity_COMBDG!A:K,COMBDG_MaxCapacity!B232-2016+2,FALSE))*(1+Summary!$C$10)</f>
        <v>2.0448181639169463E-3</v>
      </c>
    </row>
    <row r="233" spans="1:4" x14ac:dyDescent="0.25">
      <c r="A233" t="s">
        <v>2</v>
      </c>
      <c r="B233">
        <f>COMBDG_MinActivity!B233</f>
        <v>2016</v>
      </c>
      <c r="C233" t="str">
        <f>COMBDG_MinActivity!C233</f>
        <v>COMBDGEDSOldLILED___STDELC_16</v>
      </c>
      <c r="D233">
        <f>IF(VLOOKUP(C233,Capacity_COMBDG!A:K,COMBDG_MaxCapacity!B233-2016+2,FALSE)&lt;5*10^-5,0,VLOOKUP(C233,Capacity_COMBDG!A:K,COMBDG_MaxCapacity!B233-2016+2,FALSE))*(1+Summary!$C$10)</f>
        <v>2.8968840261307111E-2</v>
      </c>
    </row>
    <row r="234" spans="1:4" x14ac:dyDescent="0.25">
      <c r="A234" t="s">
        <v>2</v>
      </c>
      <c r="B234">
        <f>COMBDG_MinActivity!B234</f>
        <v>2016</v>
      </c>
      <c r="C234" t="str">
        <f>COMBDG_MinActivity!C234</f>
        <v>COMBDGEDSOldSC______STDELC_16</v>
      </c>
      <c r="D234">
        <f>IF(VLOOKUP(C234,Capacity_COMBDG!A:K,COMBDG_MaxCapacity!B234-2016+2,FALSE)&lt;5*10^-5,0,VLOOKUP(C234,Capacity_COMBDG!A:K,COMBDG_MaxCapacity!B234-2016+2,FALSE))*(1+Summary!$C$10)</f>
        <v>2.5494060283620581E-2</v>
      </c>
    </row>
    <row r="235" spans="1:4" x14ac:dyDescent="0.25">
      <c r="A235" t="s">
        <v>2</v>
      </c>
      <c r="B235">
        <f>COMBDG_MinActivity!B235</f>
        <v>2016</v>
      </c>
      <c r="C235" t="str">
        <f>COMBDG_MinActivity!C235</f>
        <v>COMBDGEDSOldSHFUR___STDELC_16</v>
      </c>
      <c r="D235">
        <f>IF(VLOOKUP(C235,Capacity_COMBDG!A:K,COMBDG_MaxCapacity!B235-2016+2,FALSE)&lt;5*10^-5,0,VLOOKUP(C235,Capacity_COMBDG!A:K,COMBDG_MaxCapacity!B235-2016+2,FALSE))*(1+Summary!$C$10)</f>
        <v>1.8316842671045826E-2</v>
      </c>
    </row>
    <row r="236" spans="1:4" x14ac:dyDescent="0.25">
      <c r="A236" t="s">
        <v>2</v>
      </c>
      <c r="B236">
        <f>COMBDG_MinActivity!B236</f>
        <v>2016</v>
      </c>
      <c r="C236" t="str">
        <f>COMBDG_MinActivity!C236</f>
        <v>COMBDGEDSOldSHHEP___STDELC_16</v>
      </c>
      <c r="D236">
        <f>IF(VLOOKUP(C236,Capacity_COMBDG!A:K,COMBDG_MaxCapacity!B236-2016+2,FALSE)&lt;5*10^-5,0,VLOOKUP(C236,Capacity_COMBDG!A:K,COMBDG_MaxCapacity!B236-2016+2,FALSE))*(1+Summary!$C$10)</f>
        <v>0.82336930777552597</v>
      </c>
    </row>
    <row r="237" spans="1:4" x14ac:dyDescent="0.25">
      <c r="A237" t="s">
        <v>2</v>
      </c>
      <c r="B237">
        <f>COMBDG_MinActivity!B237</f>
        <v>2016</v>
      </c>
      <c r="C237" t="str">
        <f>COMBDG_MinActivity!C237</f>
        <v>COMBDGEDSOldSHPLT___STDELC_16</v>
      </c>
      <c r="D237">
        <f>IF(VLOOKUP(C237,Capacity_COMBDG!A:K,COMBDG_MaxCapacity!B237-2016+2,FALSE)&lt;5*10^-5,0,VLOOKUP(C237,Capacity_COMBDG!A:K,COMBDG_MaxCapacity!B237-2016+2,FALSE))*(1+Summary!$C$10)</f>
        <v>0.81952367826809724</v>
      </c>
    </row>
    <row r="238" spans="1:4" x14ac:dyDescent="0.25">
      <c r="A238" t="s">
        <v>2</v>
      </c>
      <c r="B238">
        <f>COMBDG_MinActivity!B238</f>
        <v>2016</v>
      </c>
      <c r="C238" t="str">
        <f>COMBDG_MinActivity!C238</f>
        <v>COMBDGEDSOldSLLED___STDELC_16</v>
      </c>
      <c r="D238">
        <f>IF(VLOOKUP(C238,Capacity_COMBDG!A:K,COMBDG_MaxCapacity!B238-2016+2,FALSE)&lt;5*10^-5,0,VLOOKUP(C238,Capacity_COMBDG!A:K,COMBDG_MaxCapacity!B238-2016+2,FALSE))*(1+Summary!$C$10)</f>
        <v>6.6067566382145152E-3</v>
      </c>
    </row>
    <row r="239" spans="1:4" x14ac:dyDescent="0.25">
      <c r="A239" t="s">
        <v>2</v>
      </c>
      <c r="B239">
        <f>COMBDG_MinActivity!B239</f>
        <v>2016</v>
      </c>
      <c r="C239" t="str">
        <f>COMBDG_MinActivity!C239</f>
        <v>COMBDGEDSOldWH______STDELC_16</v>
      </c>
      <c r="D239">
        <f>IF(VLOOKUP(C239,Capacity_COMBDG!A:K,COMBDG_MaxCapacity!B239-2016+2,FALSE)&lt;5*10^-5,0,VLOOKUP(C239,Capacity_COMBDG!A:K,COMBDG_MaxCapacity!B239-2016+2,FALSE))*(1+Summary!$C$10)</f>
        <v>3.3331030977779695E-2</v>
      </c>
    </row>
    <row r="240" spans="1:4" x14ac:dyDescent="0.25">
      <c r="A240" t="s">
        <v>2</v>
      </c>
      <c r="B240">
        <f>COMBDG_MinActivity!B240</f>
        <v>2016</v>
      </c>
      <c r="C240" t="str">
        <f>COMBDG_MinActivity!C240</f>
        <v>COMBDGHLCNewAE______STDELC_16</v>
      </c>
      <c r="D240">
        <f>IF(VLOOKUP(C240,Capacity_COMBDG!A:K,COMBDG_MaxCapacity!B240-2016+2,FALSE)&lt;5*10^-5,0,VLOOKUP(C240,Capacity_COMBDG!A:K,COMBDG_MaxCapacity!B240-2016+2,FALSE))*(1+Summary!$C$10)</f>
        <v>5.1508868016077647E-4</v>
      </c>
    </row>
    <row r="241" spans="1:4" x14ac:dyDescent="0.25">
      <c r="A241" t="s">
        <v>2</v>
      </c>
      <c r="B241">
        <f>COMBDG_MinActivity!B241</f>
        <v>2016</v>
      </c>
      <c r="C241" t="str">
        <f>COMBDG_MinActivity!C241</f>
        <v>COMBDGHLCNewAM______STDELC_16</v>
      </c>
      <c r="D241">
        <f>IF(VLOOKUP(C241,Capacity_COMBDG!A:K,COMBDG_MaxCapacity!B241-2016+2,FALSE)&lt;5*10^-5,0,VLOOKUP(C241,Capacity_COMBDG!A:K,COMBDG_MaxCapacity!B241-2016+2,FALSE))*(1+Summary!$C$10)</f>
        <v>5.0623520582888124E-4</v>
      </c>
    </row>
    <row r="242" spans="1:4" x14ac:dyDescent="0.25">
      <c r="A242" t="s">
        <v>2</v>
      </c>
      <c r="B242">
        <f>COMBDG_MinActivity!B242</f>
        <v>2016</v>
      </c>
      <c r="C242" t="str">
        <f>COMBDG_MinActivity!C242</f>
        <v>COMBDGHLCNewLIFLC___STDELC_16</v>
      </c>
      <c r="D242">
        <f>IF(VLOOKUP(C242,Capacity_COMBDG!A:K,COMBDG_MaxCapacity!B242-2016+2,FALSE)&lt;5*10^-5,0,VLOOKUP(C242,Capacity_COMBDG!A:K,COMBDG_MaxCapacity!B242-2016+2,FALSE))*(1+Summary!$C$10)</f>
        <v>0</v>
      </c>
    </row>
    <row r="243" spans="1:4" x14ac:dyDescent="0.25">
      <c r="A243" t="s">
        <v>2</v>
      </c>
      <c r="B243">
        <f>COMBDG_MinActivity!B243</f>
        <v>2016</v>
      </c>
      <c r="C243" t="str">
        <f>COMBDG_MinActivity!C243</f>
        <v>COMBDGHLCNewLIFLU___STDELC_16</v>
      </c>
      <c r="D243">
        <f>IF(VLOOKUP(C243,Capacity_COMBDG!A:K,COMBDG_MaxCapacity!B243-2016+2,FALSE)&lt;5*10^-5,0,VLOOKUP(C243,Capacity_COMBDG!A:K,COMBDG_MaxCapacity!B243-2016+2,FALSE))*(1+Summary!$C$10)</f>
        <v>1.7590501761631955E-4</v>
      </c>
    </row>
    <row r="244" spans="1:4" x14ac:dyDescent="0.25">
      <c r="A244" t="s">
        <v>2</v>
      </c>
      <c r="B244">
        <f>COMBDG_MinActivity!B244</f>
        <v>2016</v>
      </c>
      <c r="C244" t="str">
        <f>COMBDG_MinActivity!C244</f>
        <v>COMBDGHLCNewLIHAL___STDELC_16</v>
      </c>
      <c r="D244">
        <f>IF(VLOOKUP(C244,Capacity_COMBDG!A:K,COMBDG_MaxCapacity!B244-2016+2,FALSE)&lt;5*10^-5,0,VLOOKUP(C244,Capacity_COMBDG!A:K,COMBDG_MaxCapacity!B244-2016+2,FALSE))*(1+Summary!$C$10)</f>
        <v>0</v>
      </c>
    </row>
    <row r="245" spans="1:4" x14ac:dyDescent="0.25">
      <c r="A245" t="s">
        <v>2</v>
      </c>
      <c r="B245">
        <f>COMBDG_MinActivity!B245</f>
        <v>2016</v>
      </c>
      <c r="C245" t="str">
        <f>COMBDG_MinActivity!C245</f>
        <v>COMBDGHLCNewLIINC___STDELC_16</v>
      </c>
      <c r="D245">
        <f>IF(VLOOKUP(C245,Capacity_COMBDG!A:K,COMBDG_MaxCapacity!B245-2016+2,FALSE)&lt;5*10^-5,0,VLOOKUP(C245,Capacity_COMBDG!A:K,COMBDG_MaxCapacity!B245-2016+2,FALSE))*(1+Summary!$C$10)</f>
        <v>0</v>
      </c>
    </row>
    <row r="246" spans="1:4" x14ac:dyDescent="0.25">
      <c r="A246" t="s">
        <v>2</v>
      </c>
      <c r="B246">
        <f>COMBDG_MinActivity!B246</f>
        <v>2016</v>
      </c>
      <c r="C246" t="str">
        <f>COMBDG_MinActivity!C246</f>
        <v>COMBDGHLCNewLILED___STDELC_16</v>
      </c>
      <c r="D246">
        <f>IF(VLOOKUP(C246,Capacity_COMBDG!A:K,COMBDG_MaxCapacity!B246-2016+2,FALSE)&lt;5*10^-5,0,VLOOKUP(C246,Capacity_COMBDG!A:K,COMBDG_MaxCapacity!B246-2016+2,FALSE))*(1+Summary!$C$10)</f>
        <v>5.1698300346403336E-4</v>
      </c>
    </row>
    <row r="247" spans="1:4" x14ac:dyDescent="0.25">
      <c r="A247" t="s">
        <v>2</v>
      </c>
      <c r="B247">
        <f>COMBDG_MinActivity!B247</f>
        <v>2016</v>
      </c>
      <c r="C247" t="str">
        <f>COMBDG_MinActivity!C247</f>
        <v>COMBDGHLCNewSC______STDELC_16</v>
      </c>
      <c r="D247">
        <f>IF(VLOOKUP(C247,Capacity_COMBDG!A:K,COMBDG_MaxCapacity!B247-2016+2,FALSE)&lt;5*10^-5,0,VLOOKUP(C247,Capacity_COMBDG!A:K,COMBDG_MaxCapacity!B247-2016+2,FALSE))*(1+Summary!$C$10)</f>
        <v>6.633043630181265E-4</v>
      </c>
    </row>
    <row r="248" spans="1:4" x14ac:dyDescent="0.25">
      <c r="A248" t="s">
        <v>2</v>
      </c>
      <c r="B248">
        <f>COMBDG_MinActivity!B248</f>
        <v>2016</v>
      </c>
      <c r="C248" t="str">
        <f>COMBDG_MinActivity!C248</f>
        <v>COMBDGHLCNewSHFUR___STDELC_16</v>
      </c>
      <c r="D248">
        <f>IF(VLOOKUP(C248,Capacity_COMBDG!A:K,COMBDG_MaxCapacity!B248-2016+2,FALSE)&lt;5*10^-5,0,VLOOKUP(C248,Capacity_COMBDG!A:K,COMBDG_MaxCapacity!B248-2016+2,FALSE))*(1+Summary!$C$10)</f>
        <v>8.3561648974264538E-4</v>
      </c>
    </row>
    <row r="249" spans="1:4" x14ac:dyDescent="0.25">
      <c r="A249" t="s">
        <v>2</v>
      </c>
      <c r="B249">
        <f>COMBDG_MinActivity!B249</f>
        <v>2016</v>
      </c>
      <c r="C249" t="str">
        <f>COMBDG_MinActivity!C249</f>
        <v>COMBDGHLCNewSHHEP___STDELC_16</v>
      </c>
      <c r="D249">
        <f>IF(VLOOKUP(C249,Capacity_COMBDG!A:K,COMBDG_MaxCapacity!B249-2016+2,FALSE)&lt;5*10^-5,0,VLOOKUP(C249,Capacity_COMBDG!A:K,COMBDG_MaxCapacity!B249-2016+2,FALSE))*(1+Summary!$C$10)</f>
        <v>6.7113412732113756E-4</v>
      </c>
    </row>
    <row r="250" spans="1:4" x14ac:dyDescent="0.25">
      <c r="A250" t="s">
        <v>2</v>
      </c>
      <c r="B250">
        <f>COMBDG_MinActivity!B250</f>
        <v>2016</v>
      </c>
      <c r="C250" t="str">
        <f>COMBDG_MinActivity!C250</f>
        <v>COMBDGHLCNewSHPLT___STDELC_16</v>
      </c>
      <c r="D250">
        <f>IF(VLOOKUP(C250,Capacity_COMBDG!A:K,COMBDG_MaxCapacity!B250-2016+2,FALSE)&lt;5*10^-5,0,VLOOKUP(C250,Capacity_COMBDG!A:K,COMBDG_MaxCapacity!B250-2016+2,FALSE))*(1+Summary!$C$10)</f>
        <v>1.3923137477030827E-3</v>
      </c>
    </row>
    <row r="251" spans="1:4" x14ac:dyDescent="0.25">
      <c r="A251" t="s">
        <v>2</v>
      </c>
      <c r="B251">
        <f>COMBDG_MinActivity!B251</f>
        <v>2016</v>
      </c>
      <c r="C251" t="str">
        <f>COMBDG_MinActivity!C251</f>
        <v>COMBDGHLCNewSLLED___STDELC_16</v>
      </c>
      <c r="D251">
        <f>IF(VLOOKUP(C251,Capacity_COMBDG!A:K,COMBDG_MaxCapacity!B251-2016+2,FALSE)&lt;5*10^-5,0,VLOOKUP(C251,Capacity_COMBDG!A:K,COMBDG_MaxCapacity!B251-2016+2,FALSE))*(1+Summary!$C$10)</f>
        <v>1.3326822419301376E-4</v>
      </c>
    </row>
    <row r="252" spans="1:4" x14ac:dyDescent="0.25">
      <c r="A252" t="s">
        <v>2</v>
      </c>
      <c r="B252">
        <f>COMBDG_MinActivity!B252</f>
        <v>2016</v>
      </c>
      <c r="C252" t="str">
        <f>COMBDG_MinActivity!C252</f>
        <v>COMBDGHLCNewWH______STDELC_16</v>
      </c>
      <c r="D252">
        <f>IF(VLOOKUP(C252,Capacity_COMBDG!A:K,COMBDG_MaxCapacity!B252-2016+2,FALSE)&lt;5*10^-5,0,VLOOKUP(C252,Capacity_COMBDG!A:K,COMBDG_MaxCapacity!B252-2016+2,FALSE))*(1+Summary!$C$10)</f>
        <v>4.8175783650649491E-4</v>
      </c>
    </row>
    <row r="253" spans="1:4" x14ac:dyDescent="0.25">
      <c r="A253" t="s">
        <v>2</v>
      </c>
      <c r="B253">
        <f>COMBDG_MinActivity!B253</f>
        <v>2016</v>
      </c>
      <c r="C253" t="str">
        <f>COMBDG_MinActivity!C253</f>
        <v>COMBDGHLCOldAE______STDELC_16</v>
      </c>
      <c r="D253">
        <f>IF(VLOOKUP(C253,Capacity_COMBDG!A:K,COMBDG_MaxCapacity!B253-2016+2,FALSE)&lt;5*10^-5,0,VLOOKUP(C253,Capacity_COMBDG!A:K,COMBDG_MaxCapacity!B253-2016+2,FALSE))*(1+Summary!$C$10)</f>
        <v>2.4841002309739714E-2</v>
      </c>
    </row>
    <row r="254" spans="1:4" x14ac:dyDescent="0.25">
      <c r="A254" t="s">
        <v>2</v>
      </c>
      <c r="B254">
        <f>COMBDG_MinActivity!B254</f>
        <v>2016</v>
      </c>
      <c r="C254" t="str">
        <f>COMBDG_MinActivity!C254</f>
        <v>COMBDGHLCOldAM______STDELC_16</v>
      </c>
      <c r="D254">
        <f>IF(VLOOKUP(C254,Capacity_COMBDG!A:K,COMBDG_MaxCapacity!B254-2016+2,FALSE)&lt;5*10^-5,0,VLOOKUP(C254,Capacity_COMBDG!A:K,COMBDG_MaxCapacity!B254-2016+2,FALSE))*(1+Summary!$C$10)</f>
        <v>1.3584209032422101E-2</v>
      </c>
    </row>
    <row r="255" spans="1:4" x14ac:dyDescent="0.25">
      <c r="A255" t="s">
        <v>2</v>
      </c>
      <c r="B255">
        <f>COMBDG_MinActivity!B255</f>
        <v>2016</v>
      </c>
      <c r="C255" t="str">
        <f>COMBDG_MinActivity!C255</f>
        <v>COMBDGHLCOldLIFLC___STDELC_16</v>
      </c>
      <c r="D255">
        <f>IF(VLOOKUP(C255,Capacity_COMBDG!A:K,COMBDG_MaxCapacity!B255-2016+2,FALSE)&lt;5*10^-5,0,VLOOKUP(C255,Capacity_COMBDG!A:K,COMBDG_MaxCapacity!B255-2016+2,FALSE))*(1+Summary!$C$10)</f>
        <v>5.8096064540494423E-3</v>
      </c>
    </row>
    <row r="256" spans="1:4" x14ac:dyDescent="0.25">
      <c r="A256" t="s">
        <v>2</v>
      </c>
      <c r="B256">
        <f>COMBDG_MinActivity!B256</f>
        <v>2016</v>
      </c>
      <c r="C256" t="str">
        <f>COMBDG_MinActivity!C256</f>
        <v>COMBDGHLCOldLIFLU___STDELC_16</v>
      </c>
      <c r="D256">
        <f>IF(VLOOKUP(C256,Capacity_COMBDG!A:K,COMBDG_MaxCapacity!B256-2016+2,FALSE)&lt;5*10^-5,0,VLOOKUP(C256,Capacity_COMBDG!A:K,COMBDG_MaxCapacity!B256-2016+2,FALSE))*(1+Summary!$C$10)</f>
        <v>2.2155502926844553E-2</v>
      </c>
    </row>
    <row r="257" spans="1:4" x14ac:dyDescent="0.25">
      <c r="A257" t="s">
        <v>2</v>
      </c>
      <c r="B257">
        <f>COMBDG_MinActivity!B257</f>
        <v>2016</v>
      </c>
      <c r="C257" t="str">
        <f>COMBDG_MinActivity!C257</f>
        <v>COMBDGHLCOldLIHAL___STDELC_16</v>
      </c>
      <c r="D257">
        <f>IF(VLOOKUP(C257,Capacity_COMBDG!A:K,COMBDG_MaxCapacity!B257-2016+2,FALSE)&lt;5*10^-5,0,VLOOKUP(C257,Capacity_COMBDG!A:K,COMBDG_MaxCapacity!B257-2016+2,FALSE))*(1+Summary!$C$10)</f>
        <v>7.1471667271894869E-4</v>
      </c>
    </row>
    <row r="258" spans="1:4" x14ac:dyDescent="0.25">
      <c r="A258" t="s">
        <v>2</v>
      </c>
      <c r="B258">
        <f>COMBDG_MinActivity!B258</f>
        <v>2016</v>
      </c>
      <c r="C258" t="str">
        <f>COMBDG_MinActivity!C258</f>
        <v>COMBDGHLCOldLIINC___STDELC_16</v>
      </c>
      <c r="D258">
        <f>IF(VLOOKUP(C258,Capacity_COMBDG!A:K,COMBDG_MaxCapacity!B258-2016+2,FALSE)&lt;5*10^-5,0,VLOOKUP(C258,Capacity_COMBDG!A:K,COMBDG_MaxCapacity!B258-2016+2,FALSE))*(1+Summary!$C$10)</f>
        <v>2.0442206945819612E-3</v>
      </c>
    </row>
    <row r="259" spans="1:4" x14ac:dyDescent="0.25">
      <c r="A259" t="s">
        <v>2</v>
      </c>
      <c r="B259">
        <f>COMBDG_MinActivity!B259</f>
        <v>2016</v>
      </c>
      <c r="C259" t="str">
        <f>COMBDG_MinActivity!C259</f>
        <v>COMBDGHLCOldLILED___STDELC_16</v>
      </c>
      <c r="D259">
        <f>IF(VLOOKUP(C259,Capacity_COMBDG!A:K,COMBDG_MaxCapacity!B259-2016+2,FALSE)&lt;5*10^-5,0,VLOOKUP(C259,Capacity_COMBDG!A:K,COMBDG_MaxCapacity!B259-2016+2,FALSE))*(1+Summary!$C$10)</f>
        <v>2.8276928963594898E-2</v>
      </c>
    </row>
    <row r="260" spans="1:4" x14ac:dyDescent="0.25">
      <c r="A260" t="s">
        <v>2</v>
      </c>
      <c r="B260">
        <f>COMBDG_MinActivity!B260</f>
        <v>2016</v>
      </c>
      <c r="C260" t="str">
        <f>COMBDG_MinActivity!C260</f>
        <v>COMBDGHLCOldSC______STDELC_16</v>
      </c>
      <c r="D260">
        <f>IF(VLOOKUP(C260,Capacity_COMBDG!A:K,COMBDG_MaxCapacity!B260-2016+2,FALSE)&lt;5*10^-5,0,VLOOKUP(C260,Capacity_COMBDG!A:K,COMBDG_MaxCapacity!B260-2016+2,FALSE))*(1+Summary!$C$10)</f>
        <v>2.5952057233353209E-2</v>
      </c>
    </row>
    <row r="261" spans="1:4" x14ac:dyDescent="0.25">
      <c r="A261" t="s">
        <v>2</v>
      </c>
      <c r="B261">
        <f>COMBDG_MinActivity!B261</f>
        <v>2016</v>
      </c>
      <c r="C261" t="str">
        <f>COMBDG_MinActivity!C261</f>
        <v>COMBDGHLCOldSHFUR___STDELC_16</v>
      </c>
      <c r="D261">
        <f>IF(VLOOKUP(C261,Capacity_COMBDG!A:K,COMBDG_MaxCapacity!B261-2016+2,FALSE)&lt;5*10^-5,0,VLOOKUP(C261,Capacity_COMBDG!A:K,COMBDG_MaxCapacity!B261-2016+2,FALSE))*(1+Summary!$C$10)</f>
        <v>1.680192230944088E-2</v>
      </c>
    </row>
    <row r="262" spans="1:4" x14ac:dyDescent="0.25">
      <c r="A262" t="s">
        <v>2</v>
      </c>
      <c r="B262">
        <f>COMBDG_MinActivity!B262</f>
        <v>2016</v>
      </c>
      <c r="C262" t="str">
        <f>COMBDG_MinActivity!C262</f>
        <v>COMBDGHLCOldSHHEP___STDELC_16</v>
      </c>
      <c r="D262">
        <f>IF(VLOOKUP(C262,Capacity_COMBDG!A:K,COMBDG_MaxCapacity!B262-2016+2,FALSE)&lt;5*10^-5,0,VLOOKUP(C262,Capacity_COMBDG!A:K,COMBDG_MaxCapacity!B262-2016+2,FALSE))*(1+Summary!$C$10)</f>
        <v>0.46019345039910625</v>
      </c>
    </row>
    <row r="263" spans="1:4" x14ac:dyDescent="0.25">
      <c r="A263" t="s">
        <v>2</v>
      </c>
      <c r="B263">
        <f>COMBDG_MinActivity!B263</f>
        <v>2016</v>
      </c>
      <c r="C263" t="str">
        <f>COMBDG_MinActivity!C263</f>
        <v>COMBDGHLCOldSHPLT___STDELC_16</v>
      </c>
      <c r="D263">
        <f>IF(VLOOKUP(C263,Capacity_COMBDG!A:K,COMBDG_MaxCapacity!B263-2016+2,FALSE)&lt;5*10^-5,0,VLOOKUP(C263,Capacity_COMBDG!A:K,COMBDG_MaxCapacity!B263-2016+2,FALSE))*(1+Summary!$C$10)</f>
        <v>0.45390342639106485</v>
      </c>
    </row>
    <row r="264" spans="1:4" x14ac:dyDescent="0.25">
      <c r="A264" t="s">
        <v>2</v>
      </c>
      <c r="B264">
        <f>COMBDG_MinActivity!B264</f>
        <v>2016</v>
      </c>
      <c r="C264" t="str">
        <f>COMBDG_MinActivity!C264</f>
        <v>COMBDGHLCOldSLLED___STDELC_16</v>
      </c>
      <c r="D264">
        <f>IF(VLOOKUP(C264,Capacity_COMBDG!A:K,COMBDG_MaxCapacity!B264-2016+2,FALSE)&lt;5*10^-5,0,VLOOKUP(C264,Capacity_COMBDG!A:K,COMBDG_MaxCapacity!B264-2016+2,FALSE))*(1+Summary!$C$10)</f>
        <v>6.5817837380198118E-3</v>
      </c>
    </row>
    <row r="265" spans="1:4" x14ac:dyDescent="0.25">
      <c r="A265" t="s">
        <v>2</v>
      </c>
      <c r="B265">
        <f>COMBDG_MinActivity!B265</f>
        <v>2016</v>
      </c>
      <c r="C265" t="str">
        <f>COMBDG_MinActivity!C265</f>
        <v>COMBDGHLCOldWH______STDELC_16</v>
      </c>
      <c r="D265">
        <f>IF(VLOOKUP(C265,Capacity_COMBDG!A:K,COMBDG_MaxCapacity!B265-2016+2,FALSE)&lt;5*10^-5,0,VLOOKUP(C265,Capacity_COMBDG!A:K,COMBDG_MaxCapacity!B265-2016+2,FALSE))*(1+Summary!$C$10)</f>
        <v>3.2871064797064864E-2</v>
      </c>
    </row>
    <row r="266" spans="1:4" x14ac:dyDescent="0.25">
      <c r="A266" t="s">
        <v>2</v>
      </c>
      <c r="B266">
        <f>COMBDG_MinActivity!B266</f>
        <v>2016</v>
      </c>
      <c r="C266" t="str">
        <f>COMBDG_MinActivity!C266</f>
        <v>COMBDGICINewAE______STDELC_16</v>
      </c>
      <c r="D266">
        <f>IF(VLOOKUP(C266,Capacity_COMBDG!A:K,COMBDG_MaxCapacity!B266-2016+2,FALSE)&lt;5*10^-5,0,VLOOKUP(C266,Capacity_COMBDG!A:K,COMBDG_MaxCapacity!B266-2016+2,FALSE))*(1+Summary!$C$10)</f>
        <v>0</v>
      </c>
    </row>
    <row r="267" spans="1:4" x14ac:dyDescent="0.25">
      <c r="A267" t="s">
        <v>2</v>
      </c>
      <c r="B267">
        <f>COMBDG_MinActivity!B267</f>
        <v>2016</v>
      </c>
      <c r="C267" t="str">
        <f>COMBDG_MinActivity!C267</f>
        <v>COMBDGICINewAM______STDELC_16</v>
      </c>
      <c r="D267">
        <f>IF(VLOOKUP(C267,Capacity_COMBDG!A:K,COMBDG_MaxCapacity!B267-2016+2,FALSE)&lt;5*10^-5,0,VLOOKUP(C267,Capacity_COMBDG!A:K,COMBDG_MaxCapacity!B267-2016+2,FALSE))*(1+Summary!$C$10)</f>
        <v>0</v>
      </c>
    </row>
    <row r="268" spans="1:4" x14ac:dyDescent="0.25">
      <c r="A268" t="s">
        <v>2</v>
      </c>
      <c r="B268">
        <f>COMBDG_MinActivity!B268</f>
        <v>2016</v>
      </c>
      <c r="C268" t="str">
        <f>COMBDG_MinActivity!C268</f>
        <v>COMBDGICINewLIFLC___STDELC_16</v>
      </c>
      <c r="D268">
        <f>IF(VLOOKUP(C268,Capacity_COMBDG!A:K,COMBDG_MaxCapacity!B268-2016+2,FALSE)&lt;5*10^-5,0,VLOOKUP(C268,Capacity_COMBDG!A:K,COMBDG_MaxCapacity!B268-2016+2,FALSE))*(1+Summary!$C$10)</f>
        <v>0</v>
      </c>
    </row>
    <row r="269" spans="1:4" x14ac:dyDescent="0.25">
      <c r="A269" t="s">
        <v>2</v>
      </c>
      <c r="B269">
        <f>COMBDG_MinActivity!B269</f>
        <v>2016</v>
      </c>
      <c r="C269" t="str">
        <f>COMBDG_MinActivity!C269</f>
        <v>COMBDGICINewLIFLU___STDELC_16</v>
      </c>
      <c r="D269">
        <f>IF(VLOOKUP(C269,Capacity_COMBDG!A:K,COMBDG_MaxCapacity!B269-2016+2,FALSE)&lt;5*10^-5,0,VLOOKUP(C269,Capacity_COMBDG!A:K,COMBDG_MaxCapacity!B269-2016+2,FALSE))*(1+Summary!$C$10)</f>
        <v>0</v>
      </c>
    </row>
    <row r="270" spans="1:4" x14ac:dyDescent="0.25">
      <c r="A270" t="s">
        <v>2</v>
      </c>
      <c r="B270">
        <f>COMBDG_MinActivity!B270</f>
        <v>2016</v>
      </c>
      <c r="C270" t="str">
        <f>COMBDG_MinActivity!C270</f>
        <v>COMBDGICINewLIHAL___STDELC_16</v>
      </c>
      <c r="D270">
        <f>IF(VLOOKUP(C270,Capacity_COMBDG!A:K,COMBDG_MaxCapacity!B270-2016+2,FALSE)&lt;5*10^-5,0,VLOOKUP(C270,Capacity_COMBDG!A:K,COMBDG_MaxCapacity!B270-2016+2,FALSE))*(1+Summary!$C$10)</f>
        <v>0</v>
      </c>
    </row>
    <row r="271" spans="1:4" x14ac:dyDescent="0.25">
      <c r="A271" t="s">
        <v>2</v>
      </c>
      <c r="B271">
        <f>COMBDG_MinActivity!B271</f>
        <v>2016</v>
      </c>
      <c r="C271" t="str">
        <f>COMBDG_MinActivity!C271</f>
        <v>COMBDGICINewLIINC___STDELC_16</v>
      </c>
      <c r="D271">
        <f>IF(VLOOKUP(C271,Capacity_COMBDG!A:K,COMBDG_MaxCapacity!B271-2016+2,FALSE)&lt;5*10^-5,0,VLOOKUP(C271,Capacity_COMBDG!A:K,COMBDG_MaxCapacity!B271-2016+2,FALSE))*(1+Summary!$C$10)</f>
        <v>0</v>
      </c>
    </row>
    <row r="272" spans="1:4" x14ac:dyDescent="0.25">
      <c r="A272" t="s">
        <v>2</v>
      </c>
      <c r="B272">
        <f>COMBDG_MinActivity!B272</f>
        <v>2016</v>
      </c>
      <c r="C272" t="str">
        <f>COMBDG_MinActivity!C272</f>
        <v>COMBDGICINewLILED___STDELC_16</v>
      </c>
      <c r="D272">
        <f>IF(VLOOKUP(C272,Capacity_COMBDG!A:K,COMBDG_MaxCapacity!B272-2016+2,FALSE)&lt;5*10^-5,0,VLOOKUP(C272,Capacity_COMBDG!A:K,COMBDG_MaxCapacity!B272-2016+2,FALSE))*(1+Summary!$C$10)</f>
        <v>0</v>
      </c>
    </row>
    <row r="273" spans="1:4" x14ac:dyDescent="0.25">
      <c r="A273" t="s">
        <v>2</v>
      </c>
      <c r="B273">
        <f>COMBDG_MinActivity!B273</f>
        <v>2016</v>
      </c>
      <c r="C273" t="str">
        <f>COMBDG_MinActivity!C273</f>
        <v>COMBDGICINewSC______STDELC_16</v>
      </c>
      <c r="D273">
        <f>IF(VLOOKUP(C273,Capacity_COMBDG!A:K,COMBDG_MaxCapacity!B273-2016+2,FALSE)&lt;5*10^-5,0,VLOOKUP(C273,Capacity_COMBDG!A:K,COMBDG_MaxCapacity!B273-2016+2,FALSE))*(1+Summary!$C$10)</f>
        <v>0</v>
      </c>
    </row>
    <row r="274" spans="1:4" x14ac:dyDescent="0.25">
      <c r="A274" t="s">
        <v>2</v>
      </c>
      <c r="B274">
        <f>COMBDG_MinActivity!B274</f>
        <v>2016</v>
      </c>
      <c r="C274" t="str">
        <f>COMBDG_MinActivity!C274</f>
        <v>COMBDGICINewSHFUR___STDELC_16</v>
      </c>
      <c r="D274">
        <f>IF(VLOOKUP(C274,Capacity_COMBDG!A:K,COMBDG_MaxCapacity!B274-2016+2,FALSE)&lt;5*10^-5,0,VLOOKUP(C274,Capacity_COMBDG!A:K,COMBDG_MaxCapacity!B274-2016+2,FALSE))*(1+Summary!$C$10)</f>
        <v>0</v>
      </c>
    </row>
    <row r="275" spans="1:4" x14ac:dyDescent="0.25">
      <c r="A275" t="s">
        <v>2</v>
      </c>
      <c r="B275">
        <f>COMBDG_MinActivity!B275</f>
        <v>2016</v>
      </c>
      <c r="C275" t="str">
        <f>COMBDG_MinActivity!C275</f>
        <v>COMBDGICINewSHHEP___STDELC_16</v>
      </c>
      <c r="D275">
        <f>IF(VLOOKUP(C275,Capacity_COMBDG!A:K,COMBDG_MaxCapacity!B275-2016+2,FALSE)&lt;5*10^-5,0,VLOOKUP(C275,Capacity_COMBDG!A:K,COMBDG_MaxCapacity!B275-2016+2,FALSE))*(1+Summary!$C$10)</f>
        <v>0</v>
      </c>
    </row>
    <row r="276" spans="1:4" x14ac:dyDescent="0.25">
      <c r="A276" t="s">
        <v>2</v>
      </c>
      <c r="B276">
        <f>COMBDG_MinActivity!B276</f>
        <v>2016</v>
      </c>
      <c r="C276" t="str">
        <f>COMBDG_MinActivity!C276</f>
        <v>COMBDGICINewSHPLT___STDELC_16</v>
      </c>
      <c r="D276">
        <f>IF(VLOOKUP(C276,Capacity_COMBDG!A:K,COMBDG_MaxCapacity!B276-2016+2,FALSE)&lt;5*10^-5,0,VLOOKUP(C276,Capacity_COMBDG!A:K,COMBDG_MaxCapacity!B276-2016+2,FALSE))*(1+Summary!$C$10)</f>
        <v>0</v>
      </c>
    </row>
    <row r="277" spans="1:4" x14ac:dyDescent="0.25">
      <c r="A277" t="s">
        <v>2</v>
      </c>
      <c r="B277">
        <f>COMBDG_MinActivity!B277</f>
        <v>2016</v>
      </c>
      <c r="C277" t="str">
        <f>COMBDG_MinActivity!C277</f>
        <v>COMBDGICINewSLLED___STDELC_16</v>
      </c>
      <c r="D277">
        <f>IF(VLOOKUP(C277,Capacity_COMBDG!A:K,COMBDG_MaxCapacity!B277-2016+2,FALSE)&lt;5*10^-5,0,VLOOKUP(C277,Capacity_COMBDG!A:K,COMBDG_MaxCapacity!B277-2016+2,FALSE))*(1+Summary!$C$10)</f>
        <v>0</v>
      </c>
    </row>
    <row r="278" spans="1:4" x14ac:dyDescent="0.25">
      <c r="A278" t="s">
        <v>2</v>
      </c>
      <c r="B278">
        <f>COMBDG_MinActivity!B278</f>
        <v>2016</v>
      </c>
      <c r="C278" t="str">
        <f>COMBDG_MinActivity!C278</f>
        <v>COMBDGICINewWH______STDELC_16</v>
      </c>
      <c r="D278">
        <f>IF(VLOOKUP(C278,Capacity_COMBDG!A:K,COMBDG_MaxCapacity!B278-2016+2,FALSE)&lt;5*10^-5,0,VLOOKUP(C278,Capacity_COMBDG!A:K,COMBDG_MaxCapacity!B278-2016+2,FALSE))*(1+Summary!$C$10)</f>
        <v>0</v>
      </c>
    </row>
    <row r="279" spans="1:4" x14ac:dyDescent="0.25">
      <c r="A279" t="s">
        <v>2</v>
      </c>
      <c r="B279">
        <f>COMBDG_MinActivity!B279</f>
        <v>2016</v>
      </c>
      <c r="C279" t="str">
        <f>COMBDG_MinActivity!C279</f>
        <v>COMBDGICIOldAE______STDELC_16</v>
      </c>
      <c r="D279">
        <f>IF(VLOOKUP(C279,Capacity_COMBDG!A:K,COMBDG_MaxCapacity!B279-2016+2,FALSE)&lt;5*10^-5,0,VLOOKUP(C279,Capacity_COMBDG!A:K,COMBDG_MaxCapacity!B279-2016+2,FALSE))*(1+Summary!$C$10)</f>
        <v>9.1906215764183136E-3</v>
      </c>
    </row>
    <row r="280" spans="1:4" x14ac:dyDescent="0.25">
      <c r="A280" t="s">
        <v>2</v>
      </c>
      <c r="B280">
        <f>COMBDG_MinActivity!B280</f>
        <v>2016</v>
      </c>
      <c r="C280" t="str">
        <f>COMBDG_MinActivity!C280</f>
        <v>COMBDGICIOldAM______STDELC_16</v>
      </c>
      <c r="D280">
        <f>IF(VLOOKUP(C280,Capacity_COMBDG!A:K,COMBDG_MaxCapacity!B280-2016+2,FALSE)&lt;5*10^-5,0,VLOOKUP(C280,Capacity_COMBDG!A:K,COMBDG_MaxCapacity!B280-2016+2,FALSE))*(1+Summary!$C$10)</f>
        <v>6.8291281649214275E-3</v>
      </c>
    </row>
    <row r="281" spans="1:4" x14ac:dyDescent="0.25">
      <c r="A281" t="s">
        <v>2</v>
      </c>
      <c r="B281">
        <f>COMBDG_MinActivity!B281</f>
        <v>2016</v>
      </c>
      <c r="C281" t="str">
        <f>COMBDG_MinActivity!C281</f>
        <v>COMBDGICIOldLIFLC___STDELC_16</v>
      </c>
      <c r="D281">
        <f>IF(VLOOKUP(C281,Capacity_COMBDG!A:K,COMBDG_MaxCapacity!B281-2016+2,FALSE)&lt;5*10^-5,0,VLOOKUP(C281,Capacity_COMBDG!A:K,COMBDG_MaxCapacity!B281-2016+2,FALSE))*(1+Summary!$C$10)</f>
        <v>8.3069465661581704E-4</v>
      </c>
    </row>
    <row r="282" spans="1:4" x14ac:dyDescent="0.25">
      <c r="A282" t="s">
        <v>2</v>
      </c>
      <c r="B282">
        <f>COMBDG_MinActivity!B282</f>
        <v>2016</v>
      </c>
      <c r="C282" t="str">
        <f>COMBDG_MinActivity!C282</f>
        <v>COMBDGICIOldLIFLU___STDELC_16</v>
      </c>
      <c r="D282">
        <f>IF(VLOOKUP(C282,Capacity_COMBDG!A:K,COMBDG_MaxCapacity!B282-2016+2,FALSE)&lt;5*10^-5,0,VLOOKUP(C282,Capacity_COMBDG!A:K,COMBDG_MaxCapacity!B282-2016+2,FALSE))*(1+Summary!$C$10)</f>
        <v>1.635055131672733E-2</v>
      </c>
    </row>
    <row r="283" spans="1:4" x14ac:dyDescent="0.25">
      <c r="A283" t="s">
        <v>2</v>
      </c>
      <c r="B283">
        <f>COMBDG_MinActivity!B283</f>
        <v>2016</v>
      </c>
      <c r="C283" t="str">
        <f>COMBDG_MinActivity!C283</f>
        <v>COMBDGICIOldLIHAL___STDELC_16</v>
      </c>
      <c r="D283">
        <f>IF(VLOOKUP(C283,Capacity_COMBDG!A:K,COMBDG_MaxCapacity!B283-2016+2,FALSE)&lt;5*10^-5,0,VLOOKUP(C283,Capacity_COMBDG!A:K,COMBDG_MaxCapacity!B283-2016+2,FALSE))*(1+Summary!$C$10)</f>
        <v>7.0502945203216433E-4</v>
      </c>
    </row>
    <row r="284" spans="1:4" x14ac:dyDescent="0.25">
      <c r="A284" t="s">
        <v>2</v>
      </c>
      <c r="B284">
        <f>COMBDG_MinActivity!B284</f>
        <v>2016</v>
      </c>
      <c r="C284" t="str">
        <f>COMBDG_MinActivity!C284</f>
        <v>COMBDGICIOldLIINC___STDELC_16</v>
      </c>
      <c r="D284">
        <f>IF(VLOOKUP(C284,Capacity_COMBDG!A:K,COMBDG_MaxCapacity!B284-2016+2,FALSE)&lt;5*10^-5,0,VLOOKUP(C284,Capacity_COMBDG!A:K,COMBDG_MaxCapacity!B284-2016+2,FALSE))*(1+Summary!$C$10)</f>
        <v>2.0111640166918885E-3</v>
      </c>
    </row>
    <row r="285" spans="1:4" x14ac:dyDescent="0.25">
      <c r="A285" t="s">
        <v>2</v>
      </c>
      <c r="B285">
        <f>COMBDG_MinActivity!B285</f>
        <v>2016</v>
      </c>
      <c r="C285" t="str">
        <f>COMBDG_MinActivity!C285</f>
        <v>COMBDGICIOldLILED___STDELC_16</v>
      </c>
      <c r="D285">
        <f>IF(VLOOKUP(C285,Capacity_COMBDG!A:K,COMBDG_MaxCapacity!B285-2016+2,FALSE)&lt;5*10^-5,0,VLOOKUP(C285,Capacity_COMBDG!A:K,COMBDG_MaxCapacity!B285-2016+2,FALSE))*(1+Summary!$C$10)</f>
        <v>1.7767893626303894E-2</v>
      </c>
    </row>
    <row r="286" spans="1:4" x14ac:dyDescent="0.25">
      <c r="A286" t="s">
        <v>2</v>
      </c>
      <c r="B286">
        <f>COMBDG_MinActivity!B286</f>
        <v>2016</v>
      </c>
      <c r="C286" t="str">
        <f>COMBDG_MinActivity!C286</f>
        <v>COMBDGICIOldSC______STDELC_16</v>
      </c>
      <c r="D286">
        <f>IF(VLOOKUP(C286,Capacity_COMBDG!A:K,COMBDG_MaxCapacity!B286-2016+2,FALSE)&lt;5*10^-5,0,VLOOKUP(C286,Capacity_COMBDG!A:K,COMBDG_MaxCapacity!B286-2016+2,FALSE))*(1+Summary!$C$10)</f>
        <v>1.0137630369277548E-2</v>
      </c>
    </row>
    <row r="287" spans="1:4" x14ac:dyDescent="0.25">
      <c r="A287" t="s">
        <v>2</v>
      </c>
      <c r="B287">
        <f>COMBDG_MinActivity!B287</f>
        <v>2016</v>
      </c>
      <c r="C287" t="str">
        <f>COMBDG_MinActivity!C287</f>
        <v>COMBDGICIOldSHFUR___STDELC_16</v>
      </c>
      <c r="D287">
        <f>IF(VLOOKUP(C287,Capacity_COMBDG!A:K,COMBDG_MaxCapacity!B287-2016+2,FALSE)&lt;5*10^-5,0,VLOOKUP(C287,Capacity_COMBDG!A:K,COMBDG_MaxCapacity!B287-2016+2,FALSE))*(1+Summary!$C$10)</f>
        <v>8.1328614847393371E-3</v>
      </c>
    </row>
    <row r="288" spans="1:4" x14ac:dyDescent="0.25">
      <c r="A288" t="s">
        <v>2</v>
      </c>
      <c r="B288">
        <f>COMBDG_MinActivity!B288</f>
        <v>2016</v>
      </c>
      <c r="C288" t="str">
        <f>COMBDG_MinActivity!C288</f>
        <v>COMBDGICIOldSHHEP___STDELC_16</v>
      </c>
      <c r="D288">
        <f>IF(VLOOKUP(C288,Capacity_COMBDG!A:K,COMBDG_MaxCapacity!B288-2016+2,FALSE)&lt;5*10^-5,0,VLOOKUP(C288,Capacity_COMBDG!A:K,COMBDG_MaxCapacity!B288-2016+2,FALSE))*(1+Summary!$C$10)</f>
        <v>4.9010955515222131E-2</v>
      </c>
    </row>
    <row r="289" spans="1:4" x14ac:dyDescent="0.25">
      <c r="A289" t="s">
        <v>2</v>
      </c>
      <c r="B289">
        <f>COMBDG_MinActivity!B289</f>
        <v>2016</v>
      </c>
      <c r="C289" t="str">
        <f>COMBDG_MinActivity!C289</f>
        <v>COMBDGICIOldSHPLT___STDELC_16</v>
      </c>
      <c r="D289">
        <f>IF(VLOOKUP(C289,Capacity_COMBDG!A:K,COMBDG_MaxCapacity!B289-2016+2,FALSE)&lt;5*10^-5,0,VLOOKUP(C289,Capacity_COMBDG!A:K,COMBDG_MaxCapacity!B289-2016+2,FALSE))*(1+Summary!$C$10)</f>
        <v>4.2578670323083913E-2</v>
      </c>
    </row>
    <row r="290" spans="1:4" x14ac:dyDescent="0.25">
      <c r="A290" t="s">
        <v>2</v>
      </c>
      <c r="B290">
        <f>COMBDG_MinActivity!B290</f>
        <v>2016</v>
      </c>
      <c r="C290" t="str">
        <f>COMBDG_MinActivity!C290</f>
        <v>COMBDGICIOldSLLED___STDELC_16</v>
      </c>
      <c r="D290">
        <f>IF(VLOOKUP(C290,Capacity_COMBDG!A:K,COMBDG_MaxCapacity!B290-2016+2,FALSE)&lt;5*10^-5,0,VLOOKUP(C290,Capacity_COMBDG!A:K,COMBDG_MaxCapacity!B290-2016+2,FALSE))*(1+Summary!$C$10)</f>
        <v>2.2184138025981895E-3</v>
      </c>
    </row>
    <row r="291" spans="1:4" x14ac:dyDescent="0.25">
      <c r="A291" t="s">
        <v>2</v>
      </c>
      <c r="B291">
        <f>COMBDG_MinActivity!B291</f>
        <v>2016</v>
      </c>
      <c r="C291" t="str">
        <f>COMBDG_MinActivity!C291</f>
        <v>COMBDGICIOldWH______STDELC_16</v>
      </c>
      <c r="D291">
        <f>IF(VLOOKUP(C291,Capacity_COMBDG!A:K,COMBDG_MaxCapacity!B291-2016+2,FALSE)&lt;5*10^-5,0,VLOOKUP(C291,Capacity_COMBDG!A:K,COMBDG_MaxCapacity!B291-2016+2,FALSE))*(1+Summary!$C$10)</f>
        <v>8.4127057917737849E-3</v>
      </c>
    </row>
    <row r="292" spans="1:4" x14ac:dyDescent="0.25">
      <c r="A292" t="s">
        <v>2</v>
      </c>
      <c r="B292">
        <f>COMBDG_MinActivity!B292</f>
        <v>2016</v>
      </c>
      <c r="C292" t="str">
        <f>COMBDG_MinActivity!C292</f>
        <v>COMBDGOFFNewAE______STDELC_16</v>
      </c>
      <c r="D292">
        <f>IF(VLOOKUP(C292,Capacity_COMBDG!A:K,COMBDG_MaxCapacity!B292-2016+2,FALSE)&lt;5*10^-5,0,VLOOKUP(C292,Capacity_COMBDG!A:K,COMBDG_MaxCapacity!B292-2016+2,FALSE))*(1+Summary!$C$10)</f>
        <v>5.1613031355906105E-4</v>
      </c>
    </row>
    <row r="293" spans="1:4" x14ac:dyDescent="0.25">
      <c r="A293" t="s">
        <v>2</v>
      </c>
      <c r="B293">
        <f>COMBDG_MinActivity!B293</f>
        <v>2016</v>
      </c>
      <c r="C293" t="str">
        <f>COMBDG_MinActivity!C293</f>
        <v>COMBDGOFFNewAM______STDELC_16</v>
      </c>
      <c r="D293">
        <f>IF(VLOOKUP(C293,Capacity_COMBDG!A:K,COMBDG_MaxCapacity!B293-2016+2,FALSE)&lt;5*10^-5,0,VLOOKUP(C293,Capacity_COMBDG!A:K,COMBDG_MaxCapacity!B293-2016+2,FALSE))*(1+Summary!$C$10)</f>
        <v>5.1388518977887139E-4</v>
      </c>
    </row>
    <row r="294" spans="1:4" x14ac:dyDescent="0.25">
      <c r="A294" t="s">
        <v>2</v>
      </c>
      <c r="B294">
        <f>COMBDG_MinActivity!B294</f>
        <v>2016</v>
      </c>
      <c r="C294" t="str">
        <f>COMBDG_MinActivity!C294</f>
        <v>COMBDGOFFNewLIFLC___STDELC_16</v>
      </c>
      <c r="D294">
        <f>IF(VLOOKUP(C294,Capacity_COMBDG!A:K,COMBDG_MaxCapacity!B294-2016+2,FALSE)&lt;5*10^-5,0,VLOOKUP(C294,Capacity_COMBDG!A:K,COMBDG_MaxCapacity!B294-2016+2,FALSE))*(1+Summary!$C$10)</f>
        <v>0</v>
      </c>
    </row>
    <row r="295" spans="1:4" x14ac:dyDescent="0.25">
      <c r="A295" t="s">
        <v>2</v>
      </c>
      <c r="B295">
        <f>COMBDG_MinActivity!B295</f>
        <v>2016</v>
      </c>
      <c r="C295" t="str">
        <f>COMBDG_MinActivity!C295</f>
        <v>COMBDGOFFNewLIFLU___STDELC_16</v>
      </c>
      <c r="D295">
        <f>IF(VLOOKUP(C295,Capacity_COMBDG!A:K,COMBDG_MaxCapacity!B295-2016+2,FALSE)&lt;5*10^-5,0,VLOOKUP(C295,Capacity_COMBDG!A:K,COMBDG_MaxCapacity!B295-2016+2,FALSE))*(1+Summary!$C$10)</f>
        <v>1.7591993173544018E-4</v>
      </c>
    </row>
    <row r="296" spans="1:4" x14ac:dyDescent="0.25">
      <c r="A296" t="s">
        <v>2</v>
      </c>
      <c r="B296">
        <f>COMBDG_MinActivity!B296</f>
        <v>2016</v>
      </c>
      <c r="C296" t="str">
        <f>COMBDG_MinActivity!C296</f>
        <v>COMBDGOFFNewLIHAL___STDELC_16</v>
      </c>
      <c r="D296">
        <f>IF(VLOOKUP(C296,Capacity_COMBDG!A:K,COMBDG_MaxCapacity!B296-2016+2,FALSE)&lt;5*10^-5,0,VLOOKUP(C296,Capacity_COMBDG!A:K,COMBDG_MaxCapacity!B296-2016+2,FALSE))*(1+Summary!$C$10)</f>
        <v>0</v>
      </c>
    </row>
    <row r="297" spans="1:4" x14ac:dyDescent="0.25">
      <c r="A297" t="s">
        <v>2</v>
      </c>
      <c r="B297">
        <f>COMBDG_MinActivity!B297</f>
        <v>2016</v>
      </c>
      <c r="C297" t="str">
        <f>COMBDG_MinActivity!C297</f>
        <v>COMBDGOFFNewLIINC___STDELC_16</v>
      </c>
      <c r="D297">
        <f>IF(VLOOKUP(C297,Capacity_COMBDG!A:K,COMBDG_MaxCapacity!B297-2016+2,FALSE)&lt;5*10^-5,0,VLOOKUP(C297,Capacity_COMBDG!A:K,COMBDG_MaxCapacity!B297-2016+2,FALSE))*(1+Summary!$C$10)</f>
        <v>0</v>
      </c>
    </row>
    <row r="298" spans="1:4" x14ac:dyDescent="0.25">
      <c r="A298" t="s">
        <v>2</v>
      </c>
      <c r="B298">
        <f>COMBDG_MinActivity!B298</f>
        <v>2016</v>
      </c>
      <c r="C298" t="str">
        <f>COMBDG_MinActivity!C298</f>
        <v>COMBDGOFFNewLILED___STDELC_16</v>
      </c>
      <c r="D298">
        <f>IF(VLOOKUP(C298,Capacity_COMBDG!A:K,COMBDG_MaxCapacity!B298-2016+2,FALSE)&lt;5*10^-5,0,VLOOKUP(C298,Capacity_COMBDG!A:K,COMBDG_MaxCapacity!B298-2016+2,FALSE))*(1+Summary!$C$10)</f>
        <v>5.1707209015926887E-4</v>
      </c>
    </row>
    <row r="299" spans="1:4" x14ac:dyDescent="0.25">
      <c r="A299" t="s">
        <v>2</v>
      </c>
      <c r="B299">
        <f>COMBDG_MinActivity!B299</f>
        <v>2016</v>
      </c>
      <c r="C299" t="str">
        <f>COMBDG_MinActivity!C299</f>
        <v>COMBDGOFFNewSC______STDELC_16</v>
      </c>
      <c r="D299">
        <f>IF(VLOOKUP(C299,Capacity_COMBDG!A:K,COMBDG_MaxCapacity!B299-2016+2,FALSE)&lt;5*10^-5,0,VLOOKUP(C299,Capacity_COMBDG!A:K,COMBDG_MaxCapacity!B299-2016+2,FALSE))*(1+Summary!$C$10)</f>
        <v>6.770536263947638E-4</v>
      </c>
    </row>
    <row r="300" spans="1:4" x14ac:dyDescent="0.25">
      <c r="A300" t="s">
        <v>2</v>
      </c>
      <c r="B300">
        <f>COMBDG_MinActivity!B300</f>
        <v>2016</v>
      </c>
      <c r="C300" t="str">
        <f>COMBDG_MinActivity!C300</f>
        <v>COMBDGOFFNewSHFUR___STDELC_16</v>
      </c>
      <c r="D300">
        <f>IF(VLOOKUP(C300,Capacity_COMBDG!A:K,COMBDG_MaxCapacity!B300-2016+2,FALSE)&lt;5*10^-5,0,VLOOKUP(C300,Capacity_COMBDG!A:K,COMBDG_MaxCapacity!B300-2016+2,FALSE))*(1+Summary!$C$10)</f>
        <v>8.5034755492296695E-4</v>
      </c>
    </row>
    <row r="301" spans="1:4" x14ac:dyDescent="0.25">
      <c r="A301" t="s">
        <v>2</v>
      </c>
      <c r="B301">
        <f>COMBDG_MinActivity!B301</f>
        <v>2016</v>
      </c>
      <c r="C301" t="str">
        <f>COMBDG_MinActivity!C301</f>
        <v>COMBDGOFFNewSHHEP___STDELC_16</v>
      </c>
      <c r="D301">
        <f>IF(VLOOKUP(C301,Capacity_COMBDG!A:K,COMBDG_MaxCapacity!B301-2016+2,FALSE)&lt;5*10^-5,0,VLOOKUP(C301,Capacity_COMBDG!A:K,COMBDG_MaxCapacity!B301-2016+2,FALSE))*(1+Summary!$C$10)</f>
        <v>6.8197718042288448E-4</v>
      </c>
    </row>
    <row r="302" spans="1:4" x14ac:dyDescent="0.25">
      <c r="A302" t="s">
        <v>2</v>
      </c>
      <c r="B302">
        <f>COMBDG_MinActivity!B302</f>
        <v>2016</v>
      </c>
      <c r="C302" t="str">
        <f>COMBDG_MinActivity!C302</f>
        <v>COMBDGOFFNewSHPLT___STDELC_16</v>
      </c>
      <c r="D302">
        <f>IF(VLOOKUP(C302,Capacity_COMBDG!A:K,COMBDG_MaxCapacity!B302-2016+2,FALSE)&lt;5*10^-5,0,VLOOKUP(C302,Capacity_COMBDG!A:K,COMBDG_MaxCapacity!B302-2016+2,FALSE))*(1+Summary!$C$10)</f>
        <v>1.4202581587481626E-3</v>
      </c>
    </row>
    <row r="303" spans="1:4" x14ac:dyDescent="0.25">
      <c r="A303" t="s">
        <v>2</v>
      </c>
      <c r="B303">
        <f>COMBDG_MinActivity!B303</f>
        <v>2016</v>
      </c>
      <c r="C303" t="str">
        <f>COMBDG_MinActivity!C303</f>
        <v>COMBDGOFFNewSLLED___STDELC_16</v>
      </c>
      <c r="D303">
        <f>IF(VLOOKUP(C303,Capacity_COMBDG!A:K,COMBDG_MaxCapacity!B303-2016+2,FALSE)&lt;5*10^-5,0,VLOOKUP(C303,Capacity_COMBDG!A:K,COMBDG_MaxCapacity!B303-2016+2,FALSE))*(1+Summary!$C$10)</f>
        <v>1.3327667605555105E-4</v>
      </c>
    </row>
    <row r="304" spans="1:4" x14ac:dyDescent="0.25">
      <c r="A304" t="s">
        <v>2</v>
      </c>
      <c r="B304">
        <f>COMBDG_MinActivity!B304</f>
        <v>2016</v>
      </c>
      <c r="C304" t="str">
        <f>COMBDG_MinActivity!C304</f>
        <v>COMBDGOFFNewWH______STDELC_16</v>
      </c>
      <c r="D304">
        <f>IF(VLOOKUP(C304,Capacity_COMBDG!A:K,COMBDG_MaxCapacity!B304-2016+2,FALSE)&lt;5*10^-5,0,VLOOKUP(C304,Capacity_COMBDG!A:K,COMBDG_MaxCapacity!B304-2016+2,FALSE))*(1+Summary!$C$10)</f>
        <v>4.7481783820265479E-4</v>
      </c>
    </row>
    <row r="305" spans="1:4" x14ac:dyDescent="0.25">
      <c r="A305" t="s">
        <v>2</v>
      </c>
      <c r="B305">
        <f>COMBDG_MinActivity!B305</f>
        <v>2016</v>
      </c>
      <c r="C305" t="str">
        <f>COMBDG_MinActivity!C305</f>
        <v>COMBDGOFFOldAE______STDELC_16</v>
      </c>
      <c r="D305">
        <f>IF(VLOOKUP(C305,Capacity_COMBDG!A:K,COMBDG_MaxCapacity!B305-2016+2,FALSE)&lt;5*10^-5,0,VLOOKUP(C305,Capacity_COMBDG!A:K,COMBDG_MaxCapacity!B305-2016+2,FALSE))*(1+Summary!$C$10)</f>
        <v>2.5775597966405592E-2</v>
      </c>
    </row>
    <row r="306" spans="1:4" x14ac:dyDescent="0.25">
      <c r="A306" t="s">
        <v>2</v>
      </c>
      <c r="B306">
        <f>COMBDG_MinActivity!B306</f>
        <v>2016</v>
      </c>
      <c r="C306" t="str">
        <f>COMBDG_MinActivity!C306</f>
        <v>COMBDGOFFOldAM______STDELC_16</v>
      </c>
      <c r="D306">
        <f>IF(VLOOKUP(C306,Capacity_COMBDG!A:K,COMBDG_MaxCapacity!B306-2016+2,FALSE)&lt;5*10^-5,0,VLOOKUP(C306,Capacity_COMBDG!A:K,COMBDG_MaxCapacity!B306-2016+2,FALSE))*(1+Summary!$C$10)</f>
        <v>1.7729516545006509E-2</v>
      </c>
    </row>
    <row r="307" spans="1:4" x14ac:dyDescent="0.25">
      <c r="A307" t="s">
        <v>2</v>
      </c>
      <c r="B307">
        <f>COMBDG_MinActivity!B307</f>
        <v>2016</v>
      </c>
      <c r="C307" t="str">
        <f>COMBDG_MinActivity!C307</f>
        <v>COMBDGOFFOldLIFLC___STDELC_16</v>
      </c>
      <c r="D307">
        <f>IF(VLOOKUP(C307,Capacity_COMBDG!A:K,COMBDG_MaxCapacity!B307-2016+2,FALSE)&lt;5*10^-5,0,VLOOKUP(C307,Capacity_COMBDG!A:K,COMBDG_MaxCapacity!B307-2016+2,FALSE))*(1+Summary!$C$10)</f>
        <v>5.8720961034799948E-3</v>
      </c>
    </row>
    <row r="308" spans="1:4" x14ac:dyDescent="0.25">
      <c r="A308" t="s">
        <v>2</v>
      </c>
      <c r="B308">
        <f>COMBDG_MinActivity!B308</f>
        <v>2016</v>
      </c>
      <c r="C308" t="str">
        <f>COMBDG_MinActivity!C308</f>
        <v>COMBDGOFFOldLIFLU___STDELC_16</v>
      </c>
      <c r="D308">
        <f>IF(VLOOKUP(C308,Capacity_COMBDG!A:K,COMBDG_MaxCapacity!B308-2016+2,FALSE)&lt;5*10^-5,0,VLOOKUP(C308,Capacity_COMBDG!A:K,COMBDG_MaxCapacity!B308-2016+2,FALSE))*(1+Summary!$C$10)</f>
        <v>2.2148060171698965E-2</v>
      </c>
    </row>
    <row r="309" spans="1:4" x14ac:dyDescent="0.25">
      <c r="A309" t="s">
        <v>2</v>
      </c>
      <c r="B309">
        <f>COMBDG_MinActivity!B309</f>
        <v>2016</v>
      </c>
      <c r="C309" t="str">
        <f>COMBDG_MinActivity!C309</f>
        <v>COMBDGOFFOldLIHAL___STDELC_16</v>
      </c>
      <c r="D309">
        <f>IF(VLOOKUP(C309,Capacity_COMBDG!A:K,COMBDG_MaxCapacity!B309-2016+2,FALSE)&lt;5*10^-5,0,VLOOKUP(C309,Capacity_COMBDG!A:K,COMBDG_MaxCapacity!B309-2016+2,FALSE))*(1+Summary!$C$10)</f>
        <v>7.1527486808498531E-4</v>
      </c>
    </row>
    <row r="310" spans="1:4" x14ac:dyDescent="0.25">
      <c r="A310" t="s">
        <v>2</v>
      </c>
      <c r="B310">
        <f>COMBDG_MinActivity!B310</f>
        <v>2016</v>
      </c>
      <c r="C310" t="str">
        <f>COMBDG_MinActivity!C310</f>
        <v>COMBDGOFFOldLIINC___STDELC_16</v>
      </c>
      <c r="D310">
        <f>IF(VLOOKUP(C310,Capacity_COMBDG!A:K,COMBDG_MaxCapacity!B310-2016+2,FALSE)&lt;5*10^-5,0,VLOOKUP(C310,Capacity_COMBDG!A:K,COMBDG_MaxCapacity!B310-2016+2,FALSE))*(1+Summary!$C$10)</f>
        <v>2.0458580285457233E-3</v>
      </c>
    </row>
    <row r="311" spans="1:4" x14ac:dyDescent="0.25">
      <c r="A311" t="s">
        <v>2</v>
      </c>
      <c r="B311">
        <f>COMBDG_MinActivity!B311</f>
        <v>2016</v>
      </c>
      <c r="C311" t="str">
        <f>COMBDG_MinActivity!C311</f>
        <v>COMBDGOFFOldLILED___STDELC_16</v>
      </c>
      <c r="D311">
        <f>IF(VLOOKUP(C311,Capacity_COMBDG!A:K,COMBDG_MaxCapacity!B311-2016+2,FALSE)&lt;5*10^-5,0,VLOOKUP(C311,Capacity_COMBDG!A:K,COMBDG_MaxCapacity!B311-2016+2,FALSE))*(1+Summary!$C$10)</f>
        <v>3.0102091782373285E-2</v>
      </c>
    </row>
    <row r="312" spans="1:4" x14ac:dyDescent="0.25">
      <c r="A312" t="s">
        <v>2</v>
      </c>
      <c r="B312">
        <f>COMBDG_MinActivity!B312</f>
        <v>2016</v>
      </c>
      <c r="C312" t="str">
        <f>COMBDG_MinActivity!C312</f>
        <v>COMBDGOFFOldSC______STDELC_16</v>
      </c>
      <c r="D312">
        <f>IF(VLOOKUP(C312,Capacity_COMBDG!A:K,COMBDG_MaxCapacity!B312-2016+2,FALSE)&lt;5*10^-5,0,VLOOKUP(C312,Capacity_COMBDG!A:K,COMBDG_MaxCapacity!B312-2016+2,FALSE))*(1+Summary!$C$10)</f>
        <v>2.9204952237969029E-2</v>
      </c>
    </row>
    <row r="313" spans="1:4" x14ac:dyDescent="0.25">
      <c r="A313" t="s">
        <v>2</v>
      </c>
      <c r="B313">
        <f>COMBDG_MinActivity!B313</f>
        <v>2016</v>
      </c>
      <c r="C313" t="str">
        <f>COMBDG_MinActivity!C313</f>
        <v>COMBDGOFFOldSHFUR___STDELC_16</v>
      </c>
      <c r="D313">
        <f>IF(VLOOKUP(C313,Capacity_COMBDG!A:K,COMBDG_MaxCapacity!B313-2016+2,FALSE)&lt;5*10^-5,0,VLOOKUP(C313,Capacity_COMBDG!A:K,COMBDG_MaxCapacity!B313-2016+2,FALSE))*(1+Summary!$C$10)</f>
        <v>2.1826831772470134E-2</v>
      </c>
    </row>
    <row r="314" spans="1:4" x14ac:dyDescent="0.25">
      <c r="A314" t="s">
        <v>2</v>
      </c>
      <c r="B314">
        <f>COMBDG_MinActivity!B314</f>
        <v>2016</v>
      </c>
      <c r="C314" t="str">
        <f>COMBDG_MinActivity!C314</f>
        <v>COMBDGOFFOldSHHEP___STDELC_16</v>
      </c>
      <c r="D314">
        <f>IF(VLOOKUP(C314,Capacity_COMBDG!A:K,COMBDG_MaxCapacity!B314-2016+2,FALSE)&lt;5*10^-5,0,VLOOKUP(C314,Capacity_COMBDG!A:K,COMBDG_MaxCapacity!B314-2016+2,FALSE))*(1+Summary!$C$10)</f>
        <v>2.8634898160572093</v>
      </c>
    </row>
    <row r="315" spans="1:4" x14ac:dyDescent="0.25">
      <c r="A315" t="s">
        <v>2</v>
      </c>
      <c r="B315">
        <f>COMBDG_MinActivity!B315</f>
        <v>2016</v>
      </c>
      <c r="C315" t="str">
        <f>COMBDG_MinActivity!C315</f>
        <v>COMBDGOFFOldSHPLT___STDELC_16</v>
      </c>
      <c r="D315">
        <f>IF(VLOOKUP(C315,Capacity_COMBDG!A:K,COMBDG_MaxCapacity!B315-2016+2,FALSE)&lt;5*10^-5,0,VLOOKUP(C315,Capacity_COMBDG!A:K,COMBDG_MaxCapacity!B315-2016+2,FALSE))*(1+Summary!$C$10)</f>
        <v>2.8583305244522119</v>
      </c>
    </row>
    <row r="316" spans="1:4" x14ac:dyDescent="0.25">
      <c r="A316" t="s">
        <v>2</v>
      </c>
      <c r="B316">
        <f>COMBDG_MinActivity!B316</f>
        <v>2016</v>
      </c>
      <c r="C316" t="str">
        <f>COMBDG_MinActivity!C316</f>
        <v>COMBDGOFFOldSLLED___STDELC_16</v>
      </c>
      <c r="D316">
        <f>IF(VLOOKUP(C316,Capacity_COMBDG!A:K,COMBDG_MaxCapacity!B316-2016+2,FALSE)&lt;5*10^-5,0,VLOOKUP(C316,Capacity_COMBDG!A:K,COMBDG_MaxCapacity!B316-2016+2,FALSE))*(1+Summary!$C$10)</f>
        <v>6.6649860844991797E-3</v>
      </c>
    </row>
    <row r="317" spans="1:4" x14ac:dyDescent="0.25">
      <c r="A317" t="s">
        <v>2</v>
      </c>
      <c r="B317">
        <f>COMBDG_MinActivity!B317</f>
        <v>2016</v>
      </c>
      <c r="C317" t="str">
        <f>COMBDG_MinActivity!C317</f>
        <v>COMBDGOFFOldWH______STDELC_16</v>
      </c>
      <c r="D317">
        <f>IF(VLOOKUP(C317,Capacity_COMBDG!A:K,COMBDG_MaxCapacity!B317-2016+2,FALSE)&lt;5*10^-5,0,VLOOKUP(C317,Capacity_COMBDG!A:K,COMBDG_MaxCapacity!B317-2016+2,FALSE))*(1+Summary!$C$10)</f>
        <v>4.2632458573185178E-2</v>
      </c>
    </row>
    <row r="318" spans="1:4" x14ac:dyDescent="0.25">
      <c r="A318" t="s">
        <v>2</v>
      </c>
      <c r="B318">
        <f>COMBDG_MinActivity!B318</f>
        <v>2016</v>
      </c>
      <c r="C318" t="str">
        <f>COMBDG_MinActivity!C318</f>
        <v>COMBDGOTSNewAE______STDELC_16</v>
      </c>
      <c r="D318">
        <f>IF(VLOOKUP(C318,Capacity_COMBDG!A:K,COMBDG_MaxCapacity!B318-2016+2,FALSE)&lt;5*10^-5,0,VLOOKUP(C318,Capacity_COMBDG!A:K,COMBDG_MaxCapacity!B318-2016+2,FALSE))*(1+Summary!$C$10)</f>
        <v>5.0831951116276134E-4</v>
      </c>
    </row>
    <row r="319" spans="1:4" x14ac:dyDescent="0.25">
      <c r="A319" t="s">
        <v>2</v>
      </c>
      <c r="B319">
        <f>COMBDG_MinActivity!B319</f>
        <v>2016</v>
      </c>
      <c r="C319" t="str">
        <f>COMBDG_MinActivity!C319</f>
        <v>COMBDGOTSNewAM______STDELC_16</v>
      </c>
      <c r="D319">
        <f>IF(VLOOKUP(C319,Capacity_COMBDG!A:K,COMBDG_MaxCapacity!B319-2016+2,FALSE)&lt;5*10^-5,0,VLOOKUP(C319,Capacity_COMBDG!A:K,COMBDG_MaxCapacity!B319-2016+2,FALSE))*(1+Summary!$C$10)</f>
        <v>4.9431100430615221E-4</v>
      </c>
    </row>
    <row r="320" spans="1:4" x14ac:dyDescent="0.25">
      <c r="A320" t="s">
        <v>2</v>
      </c>
      <c r="B320">
        <f>COMBDG_MinActivity!B320</f>
        <v>2016</v>
      </c>
      <c r="C320" t="str">
        <f>COMBDG_MinActivity!C320</f>
        <v>COMBDGOTSNewLIFLC___STDELC_16</v>
      </c>
      <c r="D320">
        <f>IF(VLOOKUP(C320,Capacity_COMBDG!A:K,COMBDG_MaxCapacity!B320-2016+2,FALSE)&lt;5*10^-5,0,VLOOKUP(C320,Capacity_COMBDG!A:K,COMBDG_MaxCapacity!B320-2016+2,FALSE))*(1+Summary!$C$10)</f>
        <v>0</v>
      </c>
    </row>
    <row r="321" spans="1:4" x14ac:dyDescent="0.25">
      <c r="A321" t="s">
        <v>2</v>
      </c>
      <c r="B321">
        <f>COMBDG_MinActivity!B321</f>
        <v>2016</v>
      </c>
      <c r="C321" t="str">
        <f>COMBDG_MinActivity!C321</f>
        <v>COMBDGOTSNewLIFLU___STDELC_16</v>
      </c>
      <c r="D321">
        <f>IF(VLOOKUP(C321,Capacity_COMBDG!A:K,COMBDG_MaxCapacity!B321-2016+2,FALSE)&lt;5*10^-5,0,VLOOKUP(C321,Capacity_COMBDG!A:K,COMBDG_MaxCapacity!B321-2016+2,FALSE))*(1+Summary!$C$10)</f>
        <v>1.7587804313257255E-4</v>
      </c>
    </row>
    <row r="322" spans="1:4" x14ac:dyDescent="0.25">
      <c r="A322" t="s">
        <v>2</v>
      </c>
      <c r="B322">
        <f>COMBDG_MinActivity!B322</f>
        <v>2016</v>
      </c>
      <c r="C322" t="str">
        <f>COMBDG_MinActivity!C322</f>
        <v>COMBDGOTSNewLIHAL___STDELC_16</v>
      </c>
      <c r="D322">
        <f>IF(VLOOKUP(C322,Capacity_COMBDG!A:K,COMBDG_MaxCapacity!B322-2016+2,FALSE)&lt;5*10^-5,0,VLOOKUP(C322,Capacity_COMBDG!A:K,COMBDG_MaxCapacity!B322-2016+2,FALSE))*(1+Summary!$C$10)</f>
        <v>0</v>
      </c>
    </row>
    <row r="323" spans="1:4" x14ac:dyDescent="0.25">
      <c r="A323" t="s">
        <v>2</v>
      </c>
      <c r="B323">
        <f>COMBDG_MinActivity!B323</f>
        <v>2016</v>
      </c>
      <c r="C323" t="str">
        <f>COMBDG_MinActivity!C323</f>
        <v>COMBDGOTSNewLIINC___STDELC_16</v>
      </c>
      <c r="D323">
        <f>IF(VLOOKUP(C323,Capacity_COMBDG!A:K,COMBDG_MaxCapacity!B323-2016+2,FALSE)&lt;5*10^-5,0,VLOOKUP(C323,Capacity_COMBDG!A:K,COMBDG_MaxCapacity!B323-2016+2,FALSE))*(1+Summary!$C$10)</f>
        <v>0</v>
      </c>
    </row>
    <row r="324" spans="1:4" x14ac:dyDescent="0.25">
      <c r="A324" t="s">
        <v>2</v>
      </c>
      <c r="B324">
        <f>COMBDG_MinActivity!B324</f>
        <v>2016</v>
      </c>
      <c r="C324" t="str">
        <f>COMBDG_MinActivity!C324</f>
        <v>COMBDGOTSNewLILED___STDELC_16</v>
      </c>
      <c r="D324">
        <f>IF(VLOOKUP(C324,Capacity_COMBDG!A:K,COMBDG_MaxCapacity!B324-2016+2,FALSE)&lt;5*10^-5,0,VLOOKUP(C324,Capacity_COMBDG!A:K,COMBDG_MaxCapacity!B324-2016+2,FALSE))*(1+Summary!$C$10)</f>
        <v>5.1682177988441669E-4</v>
      </c>
    </row>
    <row r="325" spans="1:4" x14ac:dyDescent="0.25">
      <c r="A325" t="s">
        <v>2</v>
      </c>
      <c r="B325">
        <f>COMBDG_MinActivity!B325</f>
        <v>2016</v>
      </c>
      <c r="C325" t="str">
        <f>COMBDG_MinActivity!C325</f>
        <v>COMBDGOTSNewSC______STDELC_16</v>
      </c>
      <c r="D325">
        <f>IF(VLOOKUP(C325,Capacity_COMBDG!A:K,COMBDG_MaxCapacity!B325-2016+2,FALSE)&lt;5*10^-5,0,VLOOKUP(C325,Capacity_COMBDG!A:K,COMBDG_MaxCapacity!B325-2016+2,FALSE))*(1+Summary!$C$10)</f>
        <v>6.4962337021871278E-4</v>
      </c>
    </row>
    <row r="326" spans="1:4" x14ac:dyDescent="0.25">
      <c r="A326" t="s">
        <v>2</v>
      </c>
      <c r="B326">
        <f>COMBDG_MinActivity!B326</f>
        <v>2016</v>
      </c>
      <c r="C326" t="str">
        <f>COMBDG_MinActivity!C326</f>
        <v>COMBDGOTSNewSHFUR___STDELC_16</v>
      </c>
      <c r="D326">
        <f>IF(VLOOKUP(C326,Capacity_COMBDG!A:K,COMBDG_MaxCapacity!B326-2016+2,FALSE)&lt;5*10^-5,0,VLOOKUP(C326,Capacity_COMBDG!A:K,COMBDG_MaxCapacity!B326-2016+2,FALSE))*(1+Summary!$C$10)</f>
        <v>8.2310070763770354E-4</v>
      </c>
    </row>
    <row r="327" spans="1:4" x14ac:dyDescent="0.25">
      <c r="A327" t="s">
        <v>2</v>
      </c>
      <c r="B327">
        <f>COMBDG_MinActivity!B327</f>
        <v>2016</v>
      </c>
      <c r="C327" t="str">
        <f>COMBDG_MinActivity!C327</f>
        <v>COMBDGOTSNewSHHEP___STDELC_16</v>
      </c>
      <c r="D327">
        <f>IF(VLOOKUP(C327,Capacity_COMBDG!A:K,COMBDG_MaxCapacity!B327-2016+2,FALSE)&lt;5*10^-5,0,VLOOKUP(C327,Capacity_COMBDG!A:K,COMBDG_MaxCapacity!B327-2016+2,FALSE))*(1+Summary!$C$10)</f>
        <v>6.6159087621113076E-4</v>
      </c>
    </row>
    <row r="328" spans="1:4" x14ac:dyDescent="0.25">
      <c r="A328" t="s">
        <v>2</v>
      </c>
      <c r="B328">
        <f>COMBDG_MinActivity!B328</f>
        <v>2016</v>
      </c>
      <c r="C328" t="str">
        <f>COMBDG_MinActivity!C328</f>
        <v>COMBDGOTSNewSHPLT___STDELC_16</v>
      </c>
      <c r="D328">
        <f>IF(VLOOKUP(C328,Capacity_COMBDG!A:K,COMBDG_MaxCapacity!B328-2016+2,FALSE)&lt;5*10^-5,0,VLOOKUP(C328,Capacity_COMBDG!A:K,COMBDG_MaxCapacity!B328-2016+2,FALSE))*(1+Summary!$C$10)</f>
        <v>1.3707999198980148E-3</v>
      </c>
    </row>
    <row r="329" spans="1:4" x14ac:dyDescent="0.25">
      <c r="A329" t="s">
        <v>2</v>
      </c>
      <c r="B329">
        <f>COMBDG_MinActivity!B329</f>
        <v>2016</v>
      </c>
      <c r="C329" t="str">
        <f>COMBDG_MinActivity!C329</f>
        <v>COMBDGOTSNewSLLED___STDELC_16</v>
      </c>
      <c r="D329">
        <f>IF(VLOOKUP(C329,Capacity_COMBDG!A:K,COMBDG_MaxCapacity!B329-2016+2,FALSE)&lt;5*10^-5,0,VLOOKUP(C329,Capacity_COMBDG!A:K,COMBDG_MaxCapacity!B329-2016+2,FALSE))*(1+Summary!$C$10)</f>
        <v>1.3326778166287032E-4</v>
      </c>
    </row>
    <row r="330" spans="1:4" x14ac:dyDescent="0.25">
      <c r="A330" t="s">
        <v>2</v>
      </c>
      <c r="B330">
        <f>COMBDG_MinActivity!B330</f>
        <v>2016</v>
      </c>
      <c r="C330" t="str">
        <f>COMBDG_MinActivity!C330</f>
        <v>COMBDGOTSNewWH______STDELC_16</v>
      </c>
      <c r="D330">
        <f>IF(VLOOKUP(C330,Capacity_COMBDG!A:K,COMBDG_MaxCapacity!B330-2016+2,FALSE)&lt;5*10^-5,0,VLOOKUP(C330,Capacity_COMBDG!A:K,COMBDG_MaxCapacity!B330-2016+2,FALSE))*(1+Summary!$C$10)</f>
        <v>4.4772010366705853E-4</v>
      </c>
    </row>
    <row r="331" spans="1:4" x14ac:dyDescent="0.25">
      <c r="A331" t="s">
        <v>2</v>
      </c>
      <c r="B331">
        <f>COMBDG_MinActivity!B331</f>
        <v>2016</v>
      </c>
      <c r="C331" t="str">
        <f>COMBDG_MinActivity!C331</f>
        <v>COMBDGOTSOldAE______STDELC_16</v>
      </c>
      <c r="D331">
        <f>IF(VLOOKUP(C331,Capacity_COMBDG!A:K,COMBDG_MaxCapacity!B331-2016+2,FALSE)&lt;5*10^-5,0,VLOOKUP(C331,Capacity_COMBDG!A:K,COMBDG_MaxCapacity!B331-2016+2,FALSE))*(1+Summary!$C$10)</f>
        <v>2.1832487790526264E-2</v>
      </c>
    </row>
    <row r="332" spans="1:4" x14ac:dyDescent="0.25">
      <c r="A332" t="s">
        <v>2</v>
      </c>
      <c r="B332">
        <f>COMBDG_MinActivity!B332</f>
        <v>2016</v>
      </c>
      <c r="C332" t="str">
        <f>COMBDG_MinActivity!C332</f>
        <v>COMBDGOTSOldAM______STDELC_16</v>
      </c>
      <c r="D332">
        <f>IF(VLOOKUP(C332,Capacity_COMBDG!A:K,COMBDG_MaxCapacity!B332-2016+2,FALSE)&lt;5*10^-5,0,VLOOKUP(C332,Capacity_COMBDG!A:K,COMBDG_MaxCapacity!B332-2016+2,FALSE))*(1+Summary!$C$10)</f>
        <v>1.2427552304314112E-2</v>
      </c>
    </row>
    <row r="333" spans="1:4" x14ac:dyDescent="0.25">
      <c r="A333" t="s">
        <v>2</v>
      </c>
      <c r="B333">
        <f>COMBDG_MinActivity!B333</f>
        <v>2016</v>
      </c>
      <c r="C333" t="str">
        <f>COMBDG_MinActivity!C333</f>
        <v>COMBDGOTSOldLIFLC___STDELC_16</v>
      </c>
      <c r="D333">
        <f>IF(VLOOKUP(C333,Capacity_COMBDG!A:K,COMBDG_MaxCapacity!B333-2016+2,FALSE)&lt;5*10^-5,0,VLOOKUP(C333,Capacity_COMBDG!A:K,COMBDG_MaxCapacity!B333-2016+2,FALSE))*(1+Summary!$C$10)</f>
        <v>5.7269614134658068E-3</v>
      </c>
    </row>
    <row r="334" spans="1:4" x14ac:dyDescent="0.25">
      <c r="A334" t="s">
        <v>2</v>
      </c>
      <c r="B334">
        <f>COMBDG_MinActivity!B334</f>
        <v>2016</v>
      </c>
      <c r="C334" t="str">
        <f>COMBDG_MinActivity!C334</f>
        <v>COMBDGOTSOldLIFLU___STDELC_16</v>
      </c>
      <c r="D334">
        <f>IF(VLOOKUP(C334,Capacity_COMBDG!A:K,COMBDG_MaxCapacity!B334-2016+2,FALSE)&lt;5*10^-5,0,VLOOKUP(C334,Capacity_COMBDG!A:K,COMBDG_MaxCapacity!B334-2016+2,FALSE))*(1+Summary!$C$10)</f>
        <v>2.2123787030357767E-2</v>
      </c>
    </row>
    <row r="335" spans="1:4" x14ac:dyDescent="0.25">
      <c r="A335" t="s">
        <v>2</v>
      </c>
      <c r="B335">
        <f>COMBDG_MinActivity!B335</f>
        <v>2016</v>
      </c>
      <c r="C335" t="str">
        <f>COMBDG_MinActivity!C335</f>
        <v>COMBDGOTSOldLIHAL___STDELC_16</v>
      </c>
      <c r="D335">
        <f>IF(VLOOKUP(C335,Capacity_COMBDG!A:K,COMBDG_MaxCapacity!B335-2016+2,FALSE)&lt;5*10^-5,0,VLOOKUP(C335,Capacity_COMBDG!A:K,COMBDG_MaxCapacity!B335-2016+2,FALSE))*(1+Summary!$C$10)</f>
        <v>7.1430111631593809E-4</v>
      </c>
    </row>
    <row r="336" spans="1:4" x14ac:dyDescent="0.25">
      <c r="A336" t="s">
        <v>2</v>
      </c>
      <c r="B336">
        <f>COMBDG_MinActivity!B336</f>
        <v>2016</v>
      </c>
      <c r="C336" t="str">
        <f>COMBDG_MinActivity!C336</f>
        <v>COMBDGOTSOldLIINC___STDELC_16</v>
      </c>
      <c r="D336">
        <f>IF(VLOOKUP(C336,Capacity_COMBDG!A:K,COMBDG_MaxCapacity!B336-2016+2,FALSE)&lt;5*10^-5,0,VLOOKUP(C336,Capacity_COMBDG!A:K,COMBDG_MaxCapacity!B336-2016+2,FALSE))*(1+Summary!$C$10)</f>
        <v>2.0427304242870282E-3</v>
      </c>
    </row>
    <row r="337" spans="1:4" x14ac:dyDescent="0.25">
      <c r="A337" t="s">
        <v>2</v>
      </c>
      <c r="B337">
        <f>COMBDG_MinActivity!B337</f>
        <v>2016</v>
      </c>
      <c r="C337" t="str">
        <f>COMBDG_MinActivity!C337</f>
        <v>COMBDGOTSOldLILED___STDELC_16</v>
      </c>
      <c r="D337">
        <f>IF(VLOOKUP(C337,Capacity_COMBDG!A:K,COMBDG_MaxCapacity!B337-2016+2,FALSE)&lt;5*10^-5,0,VLOOKUP(C337,Capacity_COMBDG!A:K,COMBDG_MaxCapacity!B337-2016+2,FALSE))*(1+Summary!$C$10)</f>
        <v>2.6915012881340808E-2</v>
      </c>
    </row>
    <row r="338" spans="1:4" x14ac:dyDescent="0.25">
      <c r="A338" t="s">
        <v>2</v>
      </c>
      <c r="B338">
        <f>COMBDG_MinActivity!B338</f>
        <v>2016</v>
      </c>
      <c r="C338" t="str">
        <f>COMBDG_MinActivity!C338</f>
        <v>COMBDGOTSOldSC______STDELC_16</v>
      </c>
      <c r="D338">
        <f>IF(VLOOKUP(C338,Capacity_COMBDG!A:K,COMBDG_MaxCapacity!B338-2016+2,FALSE)&lt;5*10^-5,0,VLOOKUP(C338,Capacity_COMBDG!A:K,COMBDG_MaxCapacity!B338-2016+2,FALSE))*(1+Summary!$C$10)</f>
        <v>2.4582461408625182E-2</v>
      </c>
    </row>
    <row r="339" spans="1:4" x14ac:dyDescent="0.25">
      <c r="A339" t="s">
        <v>2</v>
      </c>
      <c r="B339">
        <f>COMBDG_MinActivity!B339</f>
        <v>2016</v>
      </c>
      <c r="C339" t="str">
        <f>COMBDG_MinActivity!C339</f>
        <v>COMBDGOTSOldSHFUR___STDELC_16</v>
      </c>
      <c r="D339">
        <f>IF(VLOOKUP(C339,Capacity_COMBDG!A:K,COMBDG_MaxCapacity!B339-2016+2,FALSE)&lt;5*10^-5,0,VLOOKUP(C339,Capacity_COMBDG!A:K,COMBDG_MaxCapacity!B339-2016+2,FALSE))*(1+Summary!$C$10)</f>
        <v>1.666528383225727E-2</v>
      </c>
    </row>
    <row r="340" spans="1:4" x14ac:dyDescent="0.25">
      <c r="A340" t="s">
        <v>2</v>
      </c>
      <c r="B340">
        <f>COMBDG_MinActivity!B340</f>
        <v>2016</v>
      </c>
      <c r="C340" t="str">
        <f>COMBDG_MinActivity!C340</f>
        <v>COMBDGOTSOldSHHEP___STDELC_16</v>
      </c>
      <c r="D340">
        <f>IF(VLOOKUP(C340,Capacity_COMBDG!A:K,COMBDG_MaxCapacity!B340-2016+2,FALSE)&lt;5*10^-5,0,VLOOKUP(C340,Capacity_COMBDG!A:K,COMBDG_MaxCapacity!B340-2016+2,FALSE))*(1+Summary!$C$10)</f>
        <v>0.34370074672419026</v>
      </c>
    </row>
    <row r="341" spans="1:4" x14ac:dyDescent="0.25">
      <c r="A341" t="s">
        <v>2</v>
      </c>
      <c r="B341">
        <f>COMBDG_MinActivity!B341</f>
        <v>2016</v>
      </c>
      <c r="C341" t="str">
        <f>COMBDG_MinActivity!C341</f>
        <v>COMBDGOTSOldSHPLT___STDELC_16</v>
      </c>
      <c r="D341">
        <f>IF(VLOOKUP(C341,Capacity_COMBDG!A:K,COMBDG_MaxCapacity!B341-2016+2,FALSE)&lt;5*10^-5,0,VLOOKUP(C341,Capacity_COMBDG!A:K,COMBDG_MaxCapacity!B341-2016+2,FALSE))*(1+Summary!$C$10)</f>
        <v>0.34051063805904225</v>
      </c>
    </row>
    <row r="342" spans="1:4" x14ac:dyDescent="0.25">
      <c r="A342" t="s">
        <v>2</v>
      </c>
      <c r="B342">
        <f>COMBDG_MinActivity!B342</f>
        <v>2016</v>
      </c>
      <c r="C342" t="str">
        <f>COMBDG_MinActivity!C342</f>
        <v>COMBDGOTSOldSLLED___STDELC_16</v>
      </c>
      <c r="D342">
        <f>IF(VLOOKUP(C342,Capacity_COMBDG!A:K,COMBDG_MaxCapacity!B342-2016+2,FALSE)&lt;5*10^-5,0,VLOOKUP(C342,Capacity_COMBDG!A:K,COMBDG_MaxCapacity!B342-2016+2,FALSE))*(1+Summary!$C$10)</f>
        <v>6.5950691327255374E-3</v>
      </c>
    </row>
    <row r="343" spans="1:4" x14ac:dyDescent="0.25">
      <c r="A343" t="s">
        <v>2</v>
      </c>
      <c r="B343">
        <f>COMBDG_MinActivity!B343</f>
        <v>2016</v>
      </c>
      <c r="C343" t="str">
        <f>COMBDG_MinActivity!C343</f>
        <v>COMBDGOTSOldWH______STDELC_16</v>
      </c>
      <c r="D343">
        <f>IF(VLOOKUP(C343,Capacity_COMBDG!A:K,COMBDG_MaxCapacity!B343-2016+2,FALSE)&lt;5*10^-5,0,VLOOKUP(C343,Capacity_COMBDG!A:K,COMBDG_MaxCapacity!B343-2016+2,FALSE))*(1+Summary!$C$10)</f>
        <v>2.1820002010386048E-2</v>
      </c>
    </row>
    <row r="344" spans="1:4" x14ac:dyDescent="0.25">
      <c r="A344" t="s">
        <v>2</v>
      </c>
      <c r="B344">
        <f>COMBDG_MinActivity!B344</f>
        <v>2016</v>
      </c>
      <c r="C344" t="str">
        <f>COMBDG_MinActivity!C344</f>
        <v>COMBDGRTTNewAE______STDELC_16</v>
      </c>
      <c r="D344">
        <f>IF(VLOOKUP(C344,Capacity_COMBDG!A:K,COMBDG_MaxCapacity!B344-2016+2,FALSE)&lt;5*10^-5,0,VLOOKUP(C344,Capacity_COMBDG!A:K,COMBDG_MaxCapacity!B344-2016+2,FALSE))*(1+Summary!$C$10)</f>
        <v>5.1425224643298674E-4</v>
      </c>
    </row>
    <row r="345" spans="1:4" x14ac:dyDescent="0.25">
      <c r="A345" t="s">
        <v>2</v>
      </c>
      <c r="B345">
        <f>COMBDG_MinActivity!B345</f>
        <v>2016</v>
      </c>
      <c r="C345" t="str">
        <f>COMBDG_MinActivity!C345</f>
        <v>COMBDGRTTNewAM______STDELC_16</v>
      </c>
      <c r="D345">
        <f>IF(VLOOKUP(C345,Capacity_COMBDG!A:K,COMBDG_MaxCapacity!B345-2016+2,FALSE)&lt;5*10^-5,0,VLOOKUP(C345,Capacity_COMBDG!A:K,COMBDG_MaxCapacity!B345-2016+2,FALSE))*(1+Summary!$C$10)</f>
        <v>5.1056624690564312E-4</v>
      </c>
    </row>
    <row r="346" spans="1:4" x14ac:dyDescent="0.25">
      <c r="A346" t="s">
        <v>2</v>
      </c>
      <c r="B346">
        <f>COMBDG_MinActivity!B346</f>
        <v>2016</v>
      </c>
      <c r="C346" t="str">
        <f>COMBDG_MinActivity!C346</f>
        <v>COMBDGRTTNewLIFLC___STDELC_16</v>
      </c>
      <c r="D346">
        <f>IF(VLOOKUP(C346,Capacity_COMBDG!A:K,COMBDG_MaxCapacity!B346-2016+2,FALSE)&lt;5*10^-5,0,VLOOKUP(C346,Capacity_COMBDG!A:K,COMBDG_MaxCapacity!B346-2016+2,FALSE))*(1+Summary!$C$10)</f>
        <v>0</v>
      </c>
    </row>
    <row r="347" spans="1:4" x14ac:dyDescent="0.25">
      <c r="A347" t="s">
        <v>2</v>
      </c>
      <c r="B347">
        <f>COMBDG_MinActivity!B347</f>
        <v>2016</v>
      </c>
      <c r="C347" t="str">
        <f>COMBDG_MinActivity!C347</f>
        <v>COMBDGRTTNewLIFLU___STDELC_16</v>
      </c>
      <c r="D347">
        <f>IF(VLOOKUP(C347,Capacity_COMBDG!A:K,COMBDG_MaxCapacity!B347-2016+2,FALSE)&lt;5*10^-5,0,VLOOKUP(C347,Capacity_COMBDG!A:K,COMBDG_MaxCapacity!B347-2016+2,FALSE))*(1+Summary!$C$10)</f>
        <v>1.7591491666250612E-4</v>
      </c>
    </row>
    <row r="348" spans="1:4" x14ac:dyDescent="0.25">
      <c r="A348" t="s">
        <v>2</v>
      </c>
      <c r="B348">
        <f>COMBDG_MinActivity!B348</f>
        <v>2016</v>
      </c>
      <c r="C348" t="str">
        <f>COMBDG_MinActivity!C348</f>
        <v>COMBDGRTTNewLIHAL___STDELC_16</v>
      </c>
      <c r="D348">
        <f>IF(VLOOKUP(C348,Capacity_COMBDG!A:K,COMBDG_MaxCapacity!B348-2016+2,FALSE)&lt;5*10^-5,0,VLOOKUP(C348,Capacity_COMBDG!A:K,COMBDG_MaxCapacity!B348-2016+2,FALSE))*(1+Summary!$C$10)</f>
        <v>0</v>
      </c>
    </row>
    <row r="349" spans="1:4" x14ac:dyDescent="0.25">
      <c r="A349" t="s">
        <v>2</v>
      </c>
      <c r="B349">
        <f>COMBDG_MinActivity!B349</f>
        <v>2016</v>
      </c>
      <c r="C349" t="str">
        <f>COMBDG_MinActivity!C349</f>
        <v>COMBDGRTTNewLIINC___STDELC_16</v>
      </c>
      <c r="D349">
        <f>IF(VLOOKUP(C349,Capacity_COMBDG!A:K,COMBDG_MaxCapacity!B349-2016+2,FALSE)&lt;5*10^-5,0,VLOOKUP(C349,Capacity_COMBDG!A:K,COMBDG_MaxCapacity!B349-2016+2,FALSE))*(1+Summary!$C$10)</f>
        <v>0</v>
      </c>
    </row>
    <row r="350" spans="1:4" x14ac:dyDescent="0.25">
      <c r="A350" t="s">
        <v>2</v>
      </c>
      <c r="B350">
        <f>COMBDG_MinActivity!B350</f>
        <v>2016</v>
      </c>
      <c r="C350" t="str">
        <f>COMBDG_MinActivity!C350</f>
        <v>COMBDGRTTNewLILED___STDELC_16</v>
      </c>
      <c r="D350">
        <f>IF(VLOOKUP(C350,Capacity_COMBDG!A:K,COMBDG_MaxCapacity!B350-2016+2,FALSE)&lt;5*10^-5,0,VLOOKUP(C350,Capacity_COMBDG!A:K,COMBDG_MaxCapacity!B350-2016+2,FALSE))*(1+Summary!$C$10)</f>
        <v>5.1704222703183832E-4</v>
      </c>
    </row>
    <row r="351" spans="1:4" x14ac:dyDescent="0.25">
      <c r="A351" t="s">
        <v>2</v>
      </c>
      <c r="B351">
        <f>COMBDG_MinActivity!B351</f>
        <v>2016</v>
      </c>
      <c r="C351" t="str">
        <f>COMBDG_MinActivity!C351</f>
        <v>COMBDGRTTNewSC______STDELC_16</v>
      </c>
      <c r="D351">
        <f>IF(VLOOKUP(C351,Capacity_COMBDG!A:K,COMBDG_MaxCapacity!B351-2016+2,FALSE)&lt;5*10^-5,0,VLOOKUP(C351,Capacity_COMBDG!A:K,COMBDG_MaxCapacity!B351-2016+2,FALSE))*(1+Summary!$C$10)</f>
        <v>6.7355461711985634E-4</v>
      </c>
    </row>
    <row r="352" spans="1:4" x14ac:dyDescent="0.25">
      <c r="A352" t="s">
        <v>2</v>
      </c>
      <c r="B352">
        <f>COMBDG_MinActivity!B352</f>
        <v>2016</v>
      </c>
      <c r="C352" t="str">
        <f>COMBDG_MinActivity!C352</f>
        <v>COMBDGRTTNewSHFUR___STDELC_16</v>
      </c>
      <c r="D352">
        <f>IF(VLOOKUP(C352,Capacity_COMBDG!A:K,COMBDG_MaxCapacity!B352-2016+2,FALSE)&lt;5*10^-5,0,VLOOKUP(C352,Capacity_COMBDG!A:K,COMBDG_MaxCapacity!B352-2016+2,FALSE))*(1+Summary!$C$10)</f>
        <v>8.4544817705567291E-4</v>
      </c>
    </row>
    <row r="353" spans="1:4" x14ac:dyDescent="0.25">
      <c r="A353" t="s">
        <v>2</v>
      </c>
      <c r="B353">
        <f>COMBDG_MinActivity!B353</f>
        <v>2016</v>
      </c>
      <c r="C353" t="str">
        <f>COMBDG_MinActivity!C353</f>
        <v>COMBDGRTTNewSHHEP___STDELC_16</v>
      </c>
      <c r="D353">
        <f>IF(VLOOKUP(C353,Capacity_COMBDG!A:K,COMBDG_MaxCapacity!B353-2016+2,FALSE)&lt;5*10^-5,0,VLOOKUP(C353,Capacity_COMBDG!A:K,COMBDG_MaxCapacity!B353-2016+2,FALSE))*(1+Summary!$C$10)</f>
        <v>6.7844022946488697E-4</v>
      </c>
    </row>
    <row r="354" spans="1:4" x14ac:dyDescent="0.25">
      <c r="A354" t="s">
        <v>2</v>
      </c>
      <c r="B354">
        <f>COMBDG_MinActivity!B354</f>
        <v>2016</v>
      </c>
      <c r="C354" t="str">
        <f>COMBDG_MinActivity!C354</f>
        <v>COMBDGRTTNewSHPLT___STDELC_16</v>
      </c>
      <c r="D354">
        <f>IF(VLOOKUP(C354,Capacity_COMBDG!A:K,COMBDG_MaxCapacity!B354-2016+2,FALSE)&lt;5*10^-5,0,VLOOKUP(C354,Capacity_COMBDG!A:K,COMBDG_MaxCapacity!B354-2016+2,FALSE))*(1+Summary!$C$10)</f>
        <v>1.4104515821322604E-3</v>
      </c>
    </row>
    <row r="355" spans="1:4" x14ac:dyDescent="0.25">
      <c r="A355" t="s">
        <v>2</v>
      </c>
      <c r="B355">
        <f>COMBDG_MinActivity!B355</f>
        <v>2016</v>
      </c>
      <c r="C355" t="str">
        <f>COMBDG_MinActivity!C355</f>
        <v>COMBDGRTTNewSLLED___STDELC_16</v>
      </c>
      <c r="D355">
        <f>IF(VLOOKUP(C355,Capacity_COMBDG!A:K,COMBDG_MaxCapacity!B355-2016+2,FALSE)&lt;5*10^-5,0,VLOOKUP(C355,Capacity_COMBDG!A:K,COMBDG_MaxCapacity!B355-2016+2,FALSE))*(1+Summary!$C$10)</f>
        <v>1.3327489239420767E-4</v>
      </c>
    </row>
    <row r="356" spans="1:4" x14ac:dyDescent="0.25">
      <c r="A356" t="s">
        <v>2</v>
      </c>
      <c r="B356">
        <f>COMBDG_MinActivity!B356</f>
        <v>2016</v>
      </c>
      <c r="C356" t="str">
        <f>COMBDG_MinActivity!C356</f>
        <v>COMBDGRTTNewWH______STDELC_16</v>
      </c>
      <c r="D356">
        <f>IF(VLOOKUP(C356,Capacity_COMBDG!A:K,COMBDG_MaxCapacity!B356-2016+2,FALSE)&lt;5*10^-5,0,VLOOKUP(C356,Capacity_COMBDG!A:K,COMBDG_MaxCapacity!B356-2016+2,FALSE))*(1+Summary!$C$10)</f>
        <v>4.8548908128747347E-4</v>
      </c>
    </row>
    <row r="357" spans="1:4" x14ac:dyDescent="0.25">
      <c r="A357" t="s">
        <v>2</v>
      </c>
      <c r="B357">
        <f>COMBDG_MinActivity!B357</f>
        <v>2016</v>
      </c>
      <c r="C357" t="str">
        <f>COMBDG_MinActivity!C357</f>
        <v>COMBDGRTTOldAE______STDELC_16</v>
      </c>
      <c r="D357">
        <f>IF(VLOOKUP(C357,Capacity_COMBDG!A:K,COMBDG_MaxCapacity!B357-2016+2,FALSE)&lt;5*10^-5,0,VLOOKUP(C357,Capacity_COMBDG!A:K,COMBDG_MaxCapacity!B357-2016+2,FALSE))*(1+Summary!$C$10)</f>
        <v>2.4150736951395215E-2</v>
      </c>
    </row>
    <row r="358" spans="1:4" x14ac:dyDescent="0.25">
      <c r="A358" t="s">
        <v>2</v>
      </c>
      <c r="B358">
        <f>COMBDG_MinActivity!B358</f>
        <v>2016</v>
      </c>
      <c r="C358" t="str">
        <f>COMBDG_MinActivity!C358</f>
        <v>COMBDGRTTOldAM______STDELC_16</v>
      </c>
      <c r="D358">
        <f>IF(VLOOKUP(C358,Capacity_COMBDG!A:K,COMBDG_MaxCapacity!B358-2016+2,FALSE)&lt;5*10^-5,0,VLOOKUP(C358,Capacity_COMBDG!A:K,COMBDG_MaxCapacity!B358-2016+2,FALSE))*(1+Summary!$C$10)</f>
        <v>1.4619735373182192E-2</v>
      </c>
    </row>
    <row r="359" spans="1:4" x14ac:dyDescent="0.25">
      <c r="A359" t="s">
        <v>2</v>
      </c>
      <c r="B359">
        <f>COMBDG_MinActivity!B359</f>
        <v>2016</v>
      </c>
      <c r="C359" t="str">
        <f>COMBDG_MinActivity!C359</f>
        <v>COMBDGRTTOldLIFLC___STDELC_16</v>
      </c>
      <c r="D359">
        <f>IF(VLOOKUP(C359,Capacity_COMBDG!A:K,COMBDG_MaxCapacity!B359-2016+2,FALSE)&lt;5*10^-5,0,VLOOKUP(C359,Capacity_COMBDG!A:K,COMBDG_MaxCapacity!B359-2016+2,FALSE))*(1+Summary!$C$10)</f>
        <v>5.8363854228182157E-3</v>
      </c>
    </row>
    <row r="360" spans="1:4" x14ac:dyDescent="0.25">
      <c r="A360" t="s">
        <v>2</v>
      </c>
      <c r="B360">
        <f>COMBDG_MinActivity!B360</f>
        <v>2016</v>
      </c>
      <c r="C360" t="str">
        <f>COMBDG_MinActivity!C360</f>
        <v>COMBDGRTTOldLIFLU___STDELC_16</v>
      </c>
      <c r="D360">
        <f>IF(VLOOKUP(C360,Capacity_COMBDG!A:K,COMBDG_MaxCapacity!B360-2016+2,FALSE)&lt;5*10^-5,0,VLOOKUP(C360,Capacity_COMBDG!A:K,COMBDG_MaxCapacity!B360-2016+2,FALSE))*(1+Summary!$C$10)</f>
        <v>2.2136439848697259E-2</v>
      </c>
    </row>
    <row r="361" spans="1:4" x14ac:dyDescent="0.25">
      <c r="A361" t="s">
        <v>2</v>
      </c>
      <c r="B361">
        <f>COMBDG_MinActivity!B361</f>
        <v>2016</v>
      </c>
      <c r="C361" t="str">
        <f>COMBDG_MinActivity!C361</f>
        <v>COMBDGRTTOldLIHAL___STDELC_16</v>
      </c>
      <c r="D361">
        <f>IF(VLOOKUP(C361,Capacity_COMBDG!A:K,COMBDG_MaxCapacity!B361-2016+2,FALSE)&lt;5*10^-5,0,VLOOKUP(C361,Capacity_COMBDG!A:K,COMBDG_MaxCapacity!B361-2016+2,FALSE))*(1+Summary!$C$10)</f>
        <v>7.1513826549963772E-4</v>
      </c>
    </row>
    <row r="362" spans="1:4" x14ac:dyDescent="0.25">
      <c r="A362" t="s">
        <v>2</v>
      </c>
      <c r="B362">
        <f>COMBDG_MinActivity!B362</f>
        <v>2016</v>
      </c>
      <c r="C362" t="str">
        <f>COMBDG_MinActivity!C362</f>
        <v>COMBDGRTTOldLIINC___STDELC_16</v>
      </c>
      <c r="D362">
        <f>IF(VLOOKUP(C362,Capacity_COMBDG!A:K,COMBDG_MaxCapacity!B362-2016+2,FALSE)&lt;5*10^-5,0,VLOOKUP(C362,Capacity_COMBDG!A:K,COMBDG_MaxCapacity!B362-2016+2,FALSE))*(1+Summary!$C$10)</f>
        <v>2.0454130689361088E-3</v>
      </c>
    </row>
    <row r="363" spans="1:4" x14ac:dyDescent="0.25">
      <c r="A363" t="s">
        <v>2</v>
      </c>
      <c r="B363">
        <f>COMBDG_MinActivity!B363</f>
        <v>2016</v>
      </c>
      <c r="C363" t="str">
        <f>COMBDG_MinActivity!C363</f>
        <v>COMBDGRTTOldLILED___STDELC_16</v>
      </c>
      <c r="D363">
        <f>IF(VLOOKUP(C363,Capacity_COMBDG!A:K,COMBDG_MaxCapacity!B363-2016+2,FALSE)&lt;5*10^-5,0,VLOOKUP(C363,Capacity_COMBDG!A:K,COMBDG_MaxCapacity!B363-2016+2,FALSE))*(1+Summary!$C$10)</f>
        <v>2.9461598796018309E-2</v>
      </c>
    </row>
    <row r="364" spans="1:4" x14ac:dyDescent="0.25">
      <c r="A364" t="s">
        <v>2</v>
      </c>
      <c r="B364">
        <f>COMBDG_MinActivity!B364</f>
        <v>2016</v>
      </c>
      <c r="C364" t="str">
        <f>COMBDG_MinActivity!C364</f>
        <v>COMBDGRTTOldSC______STDELC_16</v>
      </c>
      <c r="D364">
        <f>IF(VLOOKUP(C364,Capacity_COMBDG!A:K,COMBDG_MaxCapacity!B364-2016+2,FALSE)&lt;5*10^-5,0,VLOOKUP(C364,Capacity_COMBDG!A:K,COMBDG_MaxCapacity!B364-2016+2,FALSE))*(1+Summary!$C$10)</f>
        <v>2.773555596266666E-2</v>
      </c>
    </row>
    <row r="365" spans="1:4" x14ac:dyDescent="0.25">
      <c r="A365" t="s">
        <v>2</v>
      </c>
      <c r="B365">
        <f>COMBDG_MinActivity!B365</f>
        <v>2016</v>
      </c>
      <c r="C365" t="str">
        <f>COMBDG_MinActivity!C365</f>
        <v>COMBDGRTTOldSHFUR___STDELC_16</v>
      </c>
      <c r="D365">
        <f>IF(VLOOKUP(C365,Capacity_COMBDG!A:K,COMBDG_MaxCapacity!B365-2016+2,FALSE)&lt;5*10^-5,0,VLOOKUP(C365,Capacity_COMBDG!A:K,COMBDG_MaxCapacity!B365-2016+2,FALSE))*(1+Summary!$C$10)</f>
        <v>1.9048192745119159E-2</v>
      </c>
    </row>
    <row r="366" spans="1:4" x14ac:dyDescent="0.25">
      <c r="A366" t="s">
        <v>2</v>
      </c>
      <c r="B366">
        <f>COMBDG_MinActivity!B366</f>
        <v>2016</v>
      </c>
      <c r="C366" t="str">
        <f>COMBDG_MinActivity!C366</f>
        <v>COMBDGRTTOldSHHEP___STDELC_16</v>
      </c>
      <c r="D366">
        <f>IF(VLOOKUP(C366,Capacity_COMBDG!A:K,COMBDG_MaxCapacity!B366-2016+2,FALSE)&lt;5*10^-5,0,VLOOKUP(C366,Capacity_COMBDG!A:K,COMBDG_MaxCapacity!B366-2016+2,FALSE))*(1+Summary!$C$10)</f>
        <v>1.0945537850202232</v>
      </c>
    </row>
    <row r="367" spans="1:4" x14ac:dyDescent="0.25">
      <c r="A367" t="s">
        <v>2</v>
      </c>
      <c r="B367">
        <f>COMBDG_MinActivity!B367</f>
        <v>2016</v>
      </c>
      <c r="C367" t="str">
        <f>COMBDG_MinActivity!C367</f>
        <v>COMBDGRTTOldSHPLT___STDELC_16</v>
      </c>
      <c r="D367">
        <f>IF(VLOOKUP(C367,Capacity_COMBDG!A:K,COMBDG_MaxCapacity!B367-2016+2,FALSE)&lt;5*10^-5,0,VLOOKUP(C367,Capacity_COMBDG!A:K,COMBDG_MaxCapacity!B367-2016+2,FALSE))*(1+Summary!$C$10)</f>
        <v>1.0870449168711129</v>
      </c>
    </row>
    <row r="368" spans="1:4" x14ac:dyDescent="0.25">
      <c r="A368" t="s">
        <v>2</v>
      </c>
      <c r="B368">
        <f>COMBDG_MinActivity!B368</f>
        <v>2016</v>
      </c>
      <c r="C368" t="str">
        <f>COMBDG_MinActivity!C368</f>
        <v>COMBDGRTTOldSLLED___STDELC_16</v>
      </c>
      <c r="D368">
        <f>IF(VLOOKUP(C368,Capacity_COMBDG!A:K,COMBDG_MaxCapacity!B368-2016+2,FALSE)&lt;5*10^-5,0,VLOOKUP(C368,Capacity_COMBDG!A:K,COMBDG_MaxCapacity!B368-2016+2,FALSE))*(1+Summary!$C$10)</f>
        <v>6.6404769498903914E-3</v>
      </c>
    </row>
    <row r="369" spans="1:4" x14ac:dyDescent="0.25">
      <c r="A369" t="s">
        <v>2</v>
      </c>
      <c r="B369">
        <f>COMBDG_MinActivity!B369</f>
        <v>2016</v>
      </c>
      <c r="C369" t="str">
        <f>COMBDG_MinActivity!C369</f>
        <v>COMBDGRTTOldWH______STDELC_16</v>
      </c>
      <c r="D369">
        <f>IF(VLOOKUP(C369,Capacity_COMBDG!A:K,COMBDG_MaxCapacity!B369-2016+2,FALSE)&lt;5*10^-5,0,VLOOKUP(C369,Capacity_COMBDG!A:K,COMBDG_MaxCapacity!B369-2016+2,FALSE))*(1+Summary!$C$10)</f>
        <v>4.0206637107111545E-2</v>
      </c>
    </row>
    <row r="370" spans="1:4" x14ac:dyDescent="0.25">
      <c r="A370" t="s">
        <v>2</v>
      </c>
      <c r="B370">
        <f>COMBDG_MinActivity!B370</f>
        <v>2016</v>
      </c>
      <c r="C370" t="str">
        <f>COMBDG_MinActivity!C370</f>
        <v>COMBDGTAWNewAE______STDELC_16</v>
      </c>
      <c r="D370">
        <f>IF(VLOOKUP(C370,Capacity_COMBDG!A:K,COMBDG_MaxCapacity!B370-2016+2,FALSE)&lt;5*10^-5,0,VLOOKUP(C370,Capacity_COMBDG!A:K,COMBDG_MaxCapacity!B370-2016+2,FALSE))*(1+Summary!$C$10)</f>
        <v>4.9434574065944218E-4</v>
      </c>
    </row>
    <row r="371" spans="1:4" x14ac:dyDescent="0.25">
      <c r="A371" t="s">
        <v>2</v>
      </c>
      <c r="B371">
        <f>COMBDG_MinActivity!B371</f>
        <v>2016</v>
      </c>
      <c r="C371" t="str">
        <f>COMBDG_MinActivity!C371</f>
        <v>COMBDGTAWNewAM______STDELC_16</v>
      </c>
      <c r="D371">
        <f>IF(VLOOKUP(C371,Capacity_COMBDG!A:K,COMBDG_MaxCapacity!B371-2016+2,FALSE)&lt;5*10^-5,0,VLOOKUP(C371,Capacity_COMBDG!A:K,COMBDG_MaxCapacity!B371-2016+2,FALSE))*(1+Summary!$C$10)</f>
        <v>4.9282948266287339E-4</v>
      </c>
    </row>
    <row r="372" spans="1:4" x14ac:dyDescent="0.25">
      <c r="A372" t="s">
        <v>2</v>
      </c>
      <c r="B372">
        <f>COMBDG_MinActivity!B372</f>
        <v>2016</v>
      </c>
      <c r="C372" t="str">
        <f>COMBDG_MinActivity!C372</f>
        <v>COMBDGTAWNewLIFLC___STDELC_16</v>
      </c>
      <c r="D372">
        <f>IF(VLOOKUP(C372,Capacity_COMBDG!A:K,COMBDG_MaxCapacity!B372-2016+2,FALSE)&lt;5*10^-5,0,VLOOKUP(C372,Capacity_COMBDG!A:K,COMBDG_MaxCapacity!B372-2016+2,FALSE))*(1+Summary!$C$10)</f>
        <v>0</v>
      </c>
    </row>
    <row r="373" spans="1:4" x14ac:dyDescent="0.25">
      <c r="A373" t="s">
        <v>2</v>
      </c>
      <c r="B373">
        <f>COMBDG_MinActivity!B373</f>
        <v>2016</v>
      </c>
      <c r="C373" t="str">
        <f>COMBDG_MinActivity!C373</f>
        <v>COMBDGTAWNewLIFLU___STDELC_16</v>
      </c>
      <c r="D373">
        <f>IF(VLOOKUP(C373,Capacity_COMBDG!A:K,COMBDG_MaxCapacity!B373-2016+2,FALSE)&lt;5*10^-5,0,VLOOKUP(C373,Capacity_COMBDG!A:K,COMBDG_MaxCapacity!B373-2016+2,FALSE))*(1+Summary!$C$10)</f>
        <v>1.758561479851714E-4</v>
      </c>
    </row>
    <row r="374" spans="1:4" x14ac:dyDescent="0.25">
      <c r="A374" t="s">
        <v>2</v>
      </c>
      <c r="B374">
        <f>COMBDG_MinActivity!B374</f>
        <v>2016</v>
      </c>
      <c r="C374" t="str">
        <f>COMBDG_MinActivity!C374</f>
        <v>COMBDGTAWNewLIHAL___STDELC_16</v>
      </c>
      <c r="D374">
        <f>IF(VLOOKUP(C374,Capacity_COMBDG!A:K,COMBDG_MaxCapacity!B374-2016+2,FALSE)&lt;5*10^-5,0,VLOOKUP(C374,Capacity_COMBDG!A:K,COMBDG_MaxCapacity!B374-2016+2,FALSE))*(1+Summary!$C$10)</f>
        <v>0</v>
      </c>
    </row>
    <row r="375" spans="1:4" x14ac:dyDescent="0.25">
      <c r="A375" t="s">
        <v>2</v>
      </c>
      <c r="B375">
        <f>COMBDG_MinActivity!B375</f>
        <v>2016</v>
      </c>
      <c r="C375" t="str">
        <f>COMBDG_MinActivity!C375</f>
        <v>COMBDGTAWNewLIINC___STDELC_16</v>
      </c>
      <c r="D375">
        <f>IF(VLOOKUP(C375,Capacity_COMBDG!A:K,COMBDG_MaxCapacity!B375-2016+2,FALSE)&lt;5*10^-5,0,VLOOKUP(C375,Capacity_COMBDG!A:K,COMBDG_MaxCapacity!B375-2016+2,FALSE))*(1+Summary!$C$10)</f>
        <v>0</v>
      </c>
    </row>
    <row r="376" spans="1:4" x14ac:dyDescent="0.25">
      <c r="A376" t="s">
        <v>2</v>
      </c>
      <c r="B376">
        <f>COMBDG_MinActivity!B376</f>
        <v>2016</v>
      </c>
      <c r="C376" t="str">
        <f>COMBDG_MinActivity!C376</f>
        <v>COMBDGTAWNewLILED___STDELC_16</v>
      </c>
      <c r="D376">
        <f>IF(VLOOKUP(C376,Capacity_COMBDG!A:K,COMBDG_MaxCapacity!B376-2016+2,FALSE)&lt;5*10^-5,0,VLOOKUP(C376,Capacity_COMBDG!A:K,COMBDG_MaxCapacity!B376-2016+2,FALSE))*(1+Summary!$C$10)</f>
        <v>5.1669104195965548E-4</v>
      </c>
    </row>
    <row r="377" spans="1:4" x14ac:dyDescent="0.25">
      <c r="A377" t="s">
        <v>2</v>
      </c>
      <c r="B377">
        <f>COMBDG_MinActivity!B377</f>
        <v>2016</v>
      </c>
      <c r="C377" t="str">
        <f>COMBDG_MinActivity!C377</f>
        <v>COMBDGTAWNewSC______STDELC_16</v>
      </c>
      <c r="D377">
        <f>IF(VLOOKUP(C377,Capacity_COMBDG!A:K,COMBDG_MaxCapacity!B377-2016+2,FALSE)&lt;5*10^-5,0,VLOOKUP(C377,Capacity_COMBDG!A:K,COMBDG_MaxCapacity!B377-2016+2,FALSE))*(1+Summary!$C$10)</f>
        <v>6.2386437457023856E-4</v>
      </c>
    </row>
    <row r="378" spans="1:4" x14ac:dyDescent="0.25">
      <c r="A378" t="s">
        <v>2</v>
      </c>
      <c r="B378">
        <f>COMBDG_MinActivity!B378</f>
        <v>2016</v>
      </c>
      <c r="C378" t="str">
        <f>COMBDG_MinActivity!C378</f>
        <v>COMBDGTAWNewSHFUR___STDELC_16</v>
      </c>
      <c r="D378">
        <f>IF(VLOOKUP(C378,Capacity_COMBDG!A:K,COMBDG_MaxCapacity!B378-2016+2,FALSE)&lt;5*10^-5,0,VLOOKUP(C378,Capacity_COMBDG!A:K,COMBDG_MaxCapacity!B378-2016+2,FALSE))*(1+Summary!$C$10)</f>
        <v>8.1958594544345265E-4</v>
      </c>
    </row>
    <row r="379" spans="1:4" x14ac:dyDescent="0.25">
      <c r="A379" t="s">
        <v>2</v>
      </c>
      <c r="B379">
        <f>COMBDG_MinActivity!B379</f>
        <v>2016</v>
      </c>
      <c r="C379" t="str">
        <f>COMBDG_MinActivity!C379</f>
        <v>COMBDGTAWNewSHHEP___STDELC_16</v>
      </c>
      <c r="D379">
        <f>IF(VLOOKUP(C379,Capacity_COMBDG!A:K,COMBDG_MaxCapacity!B379-2016+2,FALSE)&lt;5*10^-5,0,VLOOKUP(C379,Capacity_COMBDG!A:K,COMBDG_MaxCapacity!B379-2016+2,FALSE))*(1+Summary!$C$10)</f>
        <v>6.5874341951770968E-4</v>
      </c>
    </row>
    <row r="380" spans="1:4" x14ac:dyDescent="0.25">
      <c r="A380" t="s">
        <v>2</v>
      </c>
      <c r="B380">
        <f>COMBDG_MinActivity!B380</f>
        <v>2016</v>
      </c>
      <c r="C380" t="str">
        <f>COMBDG_MinActivity!C380</f>
        <v>COMBDGTAWNewSHPLT___STDELC_16</v>
      </c>
      <c r="D380">
        <f>IF(VLOOKUP(C380,Capacity_COMBDG!A:K,COMBDG_MaxCapacity!B380-2016+2,FALSE)&lt;5*10^-5,0,VLOOKUP(C380,Capacity_COMBDG!A:K,COMBDG_MaxCapacity!B380-2016+2,FALSE))*(1+Summary!$C$10)</f>
        <v>1.3658061847502728E-3</v>
      </c>
    </row>
    <row r="381" spans="1:4" x14ac:dyDescent="0.25">
      <c r="A381" t="s">
        <v>2</v>
      </c>
      <c r="B381">
        <f>COMBDG_MinActivity!B381</f>
        <v>2016</v>
      </c>
      <c r="C381" t="str">
        <f>COMBDG_MinActivity!C381</f>
        <v>COMBDGTAWNewSLLED___STDELC_16</v>
      </c>
      <c r="D381">
        <f>IF(VLOOKUP(C381,Capacity_COMBDG!A:K,COMBDG_MaxCapacity!B381-2016+2,FALSE)&lt;5*10^-5,0,VLOOKUP(C381,Capacity_COMBDG!A:K,COMBDG_MaxCapacity!B381-2016+2,FALSE))*(1+Summary!$C$10)</f>
        <v>1.3326400953540381E-4</v>
      </c>
    </row>
    <row r="382" spans="1:4" x14ac:dyDescent="0.25">
      <c r="A382" t="s">
        <v>2</v>
      </c>
      <c r="B382">
        <f>COMBDG_MinActivity!B382</f>
        <v>2016</v>
      </c>
      <c r="C382" t="str">
        <f>COMBDG_MinActivity!C382</f>
        <v>COMBDGTAWNewWH______STDELC_16</v>
      </c>
      <c r="D382">
        <f>IF(VLOOKUP(C382,Capacity_COMBDG!A:K,COMBDG_MaxCapacity!B382-2016+2,FALSE)&lt;5*10^-5,0,VLOOKUP(C382,Capacity_COMBDG!A:K,COMBDG_MaxCapacity!B382-2016+2,FALSE))*(1+Summary!$C$10)</f>
        <v>3.8982772981777542E-4</v>
      </c>
    </row>
    <row r="383" spans="1:4" x14ac:dyDescent="0.25">
      <c r="A383" t="s">
        <v>2</v>
      </c>
      <c r="B383">
        <f>COMBDG_MinActivity!B383</f>
        <v>2016</v>
      </c>
      <c r="C383" t="str">
        <f>COMBDG_MinActivity!C383</f>
        <v>COMBDGTAWOldAE______STDELC_16</v>
      </c>
      <c r="D383">
        <f>IF(VLOOKUP(C383,Capacity_COMBDG!A:K,COMBDG_MaxCapacity!B383-2016+2,FALSE)&lt;5*10^-5,0,VLOOKUP(C383,Capacity_COMBDG!A:K,COMBDG_MaxCapacity!B383-2016+2,FALSE))*(1+Summary!$C$10)</f>
        <v>1.6103881020298187E-2</v>
      </c>
    </row>
    <row r="384" spans="1:4" x14ac:dyDescent="0.25">
      <c r="A384" t="s">
        <v>2</v>
      </c>
      <c r="B384">
        <f>COMBDG_MinActivity!B384</f>
        <v>2016</v>
      </c>
      <c r="C384" t="str">
        <f>COMBDG_MinActivity!C384</f>
        <v>COMBDGTAWOldAM______STDELC_16</v>
      </c>
      <c r="D384">
        <f>IF(VLOOKUP(C384,Capacity_COMBDG!A:K,COMBDG_MaxCapacity!B384-2016+2,FALSE)&lt;5*10^-5,0,VLOOKUP(C384,Capacity_COMBDG!A:K,COMBDG_MaxCapacity!B384-2016+2,FALSE))*(1+Summary!$C$10)</f>
        <v>1.0957819613918654E-2</v>
      </c>
    </row>
    <row r="385" spans="1:4" x14ac:dyDescent="0.25">
      <c r="A385" t="s">
        <v>2</v>
      </c>
      <c r="B385">
        <f>COMBDG_MinActivity!B385</f>
        <v>2016</v>
      </c>
      <c r="C385" t="str">
        <f>COMBDG_MinActivity!C385</f>
        <v>COMBDGTAWOldLIFLC___STDELC_16</v>
      </c>
      <c r="D385">
        <f>IF(VLOOKUP(C385,Capacity_COMBDG!A:K,COMBDG_MaxCapacity!B385-2016+2,FALSE)&lt;5*10^-5,0,VLOOKUP(C385,Capacity_COMBDG!A:K,COMBDG_MaxCapacity!B385-2016+2,FALSE))*(1+Summary!$C$10)</f>
        <v>5.4114924683533487E-3</v>
      </c>
    </row>
    <row r="386" spans="1:4" x14ac:dyDescent="0.25">
      <c r="A386" t="s">
        <v>2</v>
      </c>
      <c r="B386">
        <f>COMBDG_MinActivity!B386</f>
        <v>2016</v>
      </c>
      <c r="C386" t="str">
        <f>COMBDG_MinActivity!C386</f>
        <v>COMBDGTAWOldLIFLU___STDELC_16</v>
      </c>
      <c r="D386">
        <f>IF(VLOOKUP(C386,Capacity_COMBDG!A:K,COMBDG_MaxCapacity!B386-2016+2,FALSE)&lt;5*10^-5,0,VLOOKUP(C386,Capacity_COMBDG!A:K,COMBDG_MaxCapacity!B386-2016+2,FALSE))*(1+Summary!$C$10)</f>
        <v>2.1879526281528221E-2</v>
      </c>
    </row>
    <row r="387" spans="1:4" x14ac:dyDescent="0.25">
      <c r="A387" t="s">
        <v>2</v>
      </c>
      <c r="B387">
        <f>COMBDG_MinActivity!B387</f>
        <v>2016</v>
      </c>
      <c r="C387" t="str">
        <f>COMBDG_MinActivity!C387</f>
        <v>COMBDGTAWOldLIHAL___STDELC_16</v>
      </c>
      <c r="D387">
        <f>IF(VLOOKUP(C387,Capacity_COMBDG!A:K,COMBDG_MaxCapacity!B387-2016+2,FALSE)&lt;5*10^-5,0,VLOOKUP(C387,Capacity_COMBDG!A:K,COMBDG_MaxCapacity!B387-2016+2,FALSE))*(1+Summary!$C$10)</f>
        <v>7.1347899327634412E-4</v>
      </c>
    </row>
    <row r="388" spans="1:4" x14ac:dyDescent="0.25">
      <c r="A388" t="s">
        <v>2</v>
      </c>
      <c r="B388">
        <f>COMBDG_MinActivity!B388</f>
        <v>2016</v>
      </c>
      <c r="C388" t="str">
        <f>COMBDG_MinActivity!C388</f>
        <v>COMBDGTAWOldLIINC___STDELC_16</v>
      </c>
      <c r="D388">
        <f>IF(VLOOKUP(C388,Capacity_COMBDG!A:K,COMBDG_MaxCapacity!B388-2016+2,FALSE)&lt;5*10^-5,0,VLOOKUP(C388,Capacity_COMBDG!A:K,COMBDG_MaxCapacity!B388-2016+2,FALSE))*(1+Summary!$C$10)</f>
        <v>2.039752969510319E-3</v>
      </c>
    </row>
    <row r="389" spans="1:4" x14ac:dyDescent="0.25">
      <c r="A389" t="s">
        <v>2</v>
      </c>
      <c r="B389">
        <f>COMBDG_MinActivity!B389</f>
        <v>2016</v>
      </c>
      <c r="C389" t="str">
        <f>COMBDG_MinActivity!C389</f>
        <v>COMBDGTAWOldLILED___STDELC_16</v>
      </c>
      <c r="D389">
        <f>IF(VLOOKUP(C389,Capacity_COMBDG!A:K,COMBDG_MaxCapacity!B389-2016+2,FALSE)&lt;5*10^-5,0,VLOOKUP(C389,Capacity_COMBDG!A:K,COMBDG_MaxCapacity!B389-2016+2,FALSE))*(1+Summary!$C$10)</f>
        <v>2.4379531228693661E-2</v>
      </c>
    </row>
    <row r="390" spans="1:4" x14ac:dyDescent="0.25">
      <c r="A390" t="s">
        <v>2</v>
      </c>
      <c r="B390">
        <f>COMBDG_MinActivity!B390</f>
        <v>2016</v>
      </c>
      <c r="C390" t="str">
        <f>COMBDG_MinActivity!C390</f>
        <v>COMBDGTAWOldSC______STDELC_16</v>
      </c>
      <c r="D390">
        <f>IF(VLOOKUP(C390,Capacity_COMBDG!A:K,COMBDG_MaxCapacity!B390-2016+2,FALSE)&lt;5*10^-5,0,VLOOKUP(C390,Capacity_COMBDG!A:K,COMBDG_MaxCapacity!B390-2016+2,FALSE))*(1+Summary!$C$10)</f>
        <v>1.893725408597741E-2</v>
      </c>
    </row>
    <row r="391" spans="1:4" x14ac:dyDescent="0.25">
      <c r="A391" t="s">
        <v>2</v>
      </c>
      <c r="B391">
        <f>COMBDG_MinActivity!B391</f>
        <v>2016</v>
      </c>
      <c r="C391" t="str">
        <f>COMBDG_MinActivity!C391</f>
        <v>COMBDGTAWOldSHFUR___STDELC_16</v>
      </c>
      <c r="D391">
        <f>IF(VLOOKUP(C391,Capacity_COMBDG!A:K,COMBDG_MaxCapacity!B391-2016+2,FALSE)&lt;5*10^-5,0,VLOOKUP(C391,Capacity_COMBDG!A:K,COMBDG_MaxCapacity!B391-2016+2,FALSE))*(1+Summary!$C$10)</f>
        <v>1.5583669417466257E-2</v>
      </c>
    </row>
    <row r="392" spans="1:4" x14ac:dyDescent="0.25">
      <c r="A392" t="s">
        <v>2</v>
      </c>
      <c r="B392">
        <f>COMBDG_MinActivity!B392</f>
        <v>2016</v>
      </c>
      <c r="C392" t="str">
        <f>COMBDG_MinActivity!C392</f>
        <v>COMBDGTAWOldSHHEP___STDELC_16</v>
      </c>
      <c r="D392">
        <f>IF(VLOOKUP(C392,Capacity_COMBDG!A:K,COMBDG_MaxCapacity!B392-2016+2,FALSE)&lt;5*10^-5,0,VLOOKUP(C392,Capacity_COMBDG!A:K,COMBDG_MaxCapacity!B392-2016+2,FALSE))*(1+Summary!$C$10)</f>
        <v>0.2156028414645883</v>
      </c>
    </row>
    <row r="393" spans="1:4" x14ac:dyDescent="0.25">
      <c r="A393" t="s">
        <v>2</v>
      </c>
      <c r="B393">
        <f>COMBDG_MinActivity!B393</f>
        <v>2016</v>
      </c>
      <c r="C393" t="str">
        <f>COMBDG_MinActivity!C393</f>
        <v>COMBDGTAWOldSHPLT___STDELC_16</v>
      </c>
      <c r="D393">
        <f>IF(VLOOKUP(C393,Capacity_COMBDG!A:K,COMBDG_MaxCapacity!B393-2016+2,FALSE)&lt;5*10^-5,0,VLOOKUP(C393,Capacity_COMBDG!A:K,COMBDG_MaxCapacity!B393-2016+2,FALSE))*(1+Summary!$C$10)</f>
        <v>0.21146399595948334</v>
      </c>
    </row>
    <row r="394" spans="1:4" x14ac:dyDescent="0.25">
      <c r="A394" t="s">
        <v>2</v>
      </c>
      <c r="B394">
        <f>COMBDG_MinActivity!B394</f>
        <v>2016</v>
      </c>
      <c r="C394" t="str">
        <f>COMBDG_MinActivity!C394</f>
        <v>COMBDGTAWOldSLLED___STDELC_16</v>
      </c>
      <c r="D394">
        <f>IF(VLOOKUP(C394,Capacity_COMBDG!A:K,COMBDG_MaxCapacity!B394-2016+2,FALSE)&lt;5*10^-5,0,VLOOKUP(C394,Capacity_COMBDG!A:K,COMBDG_MaxCapacity!B394-2016+2,FALSE))*(1+Summary!$C$10)</f>
        <v>6.4795575049893727E-3</v>
      </c>
    </row>
    <row r="395" spans="1:4" x14ac:dyDescent="0.25">
      <c r="A395" t="s">
        <v>2</v>
      </c>
      <c r="B395">
        <f>COMBDG_MinActivity!B395</f>
        <v>2016</v>
      </c>
      <c r="C395" t="str">
        <f>COMBDG_MinActivity!C395</f>
        <v>COMBDGTAWOldWH______STDELC_16</v>
      </c>
      <c r="D395">
        <f>IF(VLOOKUP(C395,Capacity_COMBDG!A:K,COMBDG_MaxCapacity!B395-2016+2,FALSE)&lt;5*10^-5,0,VLOOKUP(C395,Capacity_COMBDG!A:K,COMBDG_MaxCapacity!B395-2016+2,FALSE))*(1+Summary!$C$10)</f>
        <v>1.1553995570895138E-2</v>
      </c>
    </row>
    <row r="396" spans="1:4" x14ac:dyDescent="0.25">
      <c r="A396" t="s">
        <v>2</v>
      </c>
      <c r="B396">
        <f>COMBDG_MinActivity!B396</f>
        <v>2016</v>
      </c>
      <c r="C396" t="str">
        <f>COMBDG_MinActivity!C396</f>
        <v>COMBDGWSTNewAE______STDELC_16</v>
      </c>
      <c r="D396">
        <f>IF(VLOOKUP(C396,Capacity_COMBDG!A:K,COMBDG_MaxCapacity!B396-2016+2,FALSE)&lt;5*10^-5,0,VLOOKUP(C396,Capacity_COMBDG!A:K,COMBDG_MaxCapacity!B396-2016+2,FALSE))*(1+Summary!$C$10)</f>
        <v>4.9135572181770463E-4</v>
      </c>
    </row>
    <row r="397" spans="1:4" x14ac:dyDescent="0.25">
      <c r="A397" t="s">
        <v>2</v>
      </c>
      <c r="B397">
        <f>COMBDG_MinActivity!B397</f>
        <v>2016</v>
      </c>
      <c r="C397" t="str">
        <f>COMBDG_MinActivity!C397</f>
        <v>COMBDGWSTNewAM______STDELC_16</v>
      </c>
      <c r="D397">
        <f>IF(VLOOKUP(C397,Capacity_COMBDG!A:K,COMBDG_MaxCapacity!B397-2016+2,FALSE)&lt;5*10^-5,0,VLOOKUP(C397,Capacity_COMBDG!A:K,COMBDG_MaxCapacity!B397-2016+2,FALSE))*(1+Summary!$C$10)</f>
        <v>4.7213149940016118E-4</v>
      </c>
    </row>
    <row r="398" spans="1:4" x14ac:dyDescent="0.25">
      <c r="A398" t="s">
        <v>2</v>
      </c>
      <c r="B398">
        <f>COMBDG_MinActivity!B398</f>
        <v>2016</v>
      </c>
      <c r="C398" t="str">
        <f>COMBDG_MinActivity!C398</f>
        <v>COMBDGWSTNewLIFLC___STDELC_16</v>
      </c>
      <c r="D398">
        <f>IF(VLOOKUP(C398,Capacity_COMBDG!A:K,COMBDG_MaxCapacity!B398-2016+2,FALSE)&lt;5*10^-5,0,VLOOKUP(C398,Capacity_COMBDG!A:K,COMBDG_MaxCapacity!B398-2016+2,FALSE))*(1+Summary!$C$10)</f>
        <v>0</v>
      </c>
    </row>
    <row r="399" spans="1:4" x14ac:dyDescent="0.25">
      <c r="A399" t="s">
        <v>2</v>
      </c>
      <c r="B399">
        <f>COMBDG_MinActivity!B399</f>
        <v>2016</v>
      </c>
      <c r="C399" t="str">
        <f>COMBDG_MinActivity!C399</f>
        <v>COMBDGWSTNewLIFLU___STDELC_16</v>
      </c>
      <c r="D399">
        <f>IF(VLOOKUP(C399,Capacity_COMBDG!A:K,COMBDG_MaxCapacity!B399-2016+2,FALSE)&lt;5*10^-5,0,VLOOKUP(C399,Capacity_COMBDG!A:K,COMBDG_MaxCapacity!B399-2016+2,FALSE))*(1+Summary!$C$10)</f>
        <v>1.7582942395180735E-4</v>
      </c>
    </row>
    <row r="400" spans="1:4" x14ac:dyDescent="0.25">
      <c r="A400" t="s">
        <v>2</v>
      </c>
      <c r="B400">
        <f>COMBDG_MinActivity!B400</f>
        <v>2016</v>
      </c>
      <c r="C400" t="str">
        <f>COMBDG_MinActivity!C400</f>
        <v>COMBDGWSTNewLIHAL___STDELC_16</v>
      </c>
      <c r="D400">
        <f>IF(VLOOKUP(C400,Capacity_COMBDG!A:K,COMBDG_MaxCapacity!B400-2016+2,FALSE)&lt;5*10^-5,0,VLOOKUP(C400,Capacity_COMBDG!A:K,COMBDG_MaxCapacity!B400-2016+2,FALSE))*(1+Summary!$C$10)</f>
        <v>0</v>
      </c>
    </row>
    <row r="401" spans="1:4" x14ac:dyDescent="0.25">
      <c r="A401" t="s">
        <v>2</v>
      </c>
      <c r="B401">
        <f>COMBDG_MinActivity!B401</f>
        <v>2016</v>
      </c>
      <c r="C401" t="str">
        <f>COMBDG_MinActivity!C401</f>
        <v>COMBDGWSTNewLIINC___STDELC_16</v>
      </c>
      <c r="D401">
        <f>IF(VLOOKUP(C401,Capacity_COMBDG!A:K,COMBDG_MaxCapacity!B401-2016+2,FALSE)&lt;5*10^-5,0,VLOOKUP(C401,Capacity_COMBDG!A:K,COMBDG_MaxCapacity!B401-2016+2,FALSE))*(1+Summary!$C$10)</f>
        <v>0</v>
      </c>
    </row>
    <row r="402" spans="1:4" x14ac:dyDescent="0.25">
      <c r="A402" t="s">
        <v>2</v>
      </c>
      <c r="B402">
        <f>COMBDG_MinActivity!B402</f>
        <v>2016</v>
      </c>
      <c r="C402" t="str">
        <f>COMBDG_MinActivity!C402</f>
        <v>COMBDGWSTNewLILED___STDELC_16</v>
      </c>
      <c r="D402">
        <f>IF(VLOOKUP(C402,Capacity_COMBDG!A:K,COMBDG_MaxCapacity!B402-2016+2,FALSE)&lt;5*10^-5,0,VLOOKUP(C402,Capacity_COMBDG!A:K,COMBDG_MaxCapacity!B402-2016+2,FALSE))*(1+Summary!$C$10)</f>
        <v>5.1653308931510252E-4</v>
      </c>
    </row>
    <row r="403" spans="1:4" x14ac:dyDescent="0.25">
      <c r="A403" t="s">
        <v>2</v>
      </c>
      <c r="B403">
        <f>COMBDG_MinActivity!B403</f>
        <v>2016</v>
      </c>
      <c r="C403" t="str">
        <f>COMBDG_MinActivity!C403</f>
        <v>COMBDGWSTNewSC______STDELC_16</v>
      </c>
      <c r="D403">
        <f>IF(VLOOKUP(C403,Capacity_COMBDG!A:K,COMBDG_MaxCapacity!B403-2016+2,FALSE)&lt;5*10^-5,0,VLOOKUP(C403,Capacity_COMBDG!A:K,COMBDG_MaxCapacity!B403-2016+2,FALSE))*(1+Summary!$C$10)</f>
        <v>6.263854262123378E-4</v>
      </c>
    </row>
    <row r="404" spans="1:4" x14ac:dyDescent="0.25">
      <c r="A404" t="s">
        <v>2</v>
      </c>
      <c r="B404">
        <f>COMBDG_MinActivity!B404</f>
        <v>2016</v>
      </c>
      <c r="C404" t="str">
        <f>COMBDG_MinActivity!C404</f>
        <v>COMBDGWSTNewSHFUR___STDELC_16</v>
      </c>
      <c r="D404">
        <f>IF(VLOOKUP(C404,Capacity_COMBDG!A:K,COMBDG_MaxCapacity!B404-2016+2,FALSE)&lt;5*10^-5,0,VLOOKUP(C404,Capacity_COMBDG!A:K,COMBDG_MaxCapacity!B404-2016+2,FALSE))*(1+Summary!$C$10)</f>
        <v>7.9585206230124738E-4</v>
      </c>
    </row>
    <row r="405" spans="1:4" x14ac:dyDescent="0.25">
      <c r="A405" t="s">
        <v>2</v>
      </c>
      <c r="B405">
        <f>COMBDG_MinActivity!B405</f>
        <v>2016</v>
      </c>
      <c r="C405" t="str">
        <f>COMBDG_MinActivity!C405</f>
        <v>COMBDGWSTNewSHHEP___STDELC_16</v>
      </c>
      <c r="D405">
        <f>IF(VLOOKUP(C405,Capacity_COMBDG!A:K,COMBDG_MaxCapacity!B405-2016+2,FALSE)&lt;5*10^-5,0,VLOOKUP(C405,Capacity_COMBDG!A:K,COMBDG_MaxCapacity!B405-2016+2,FALSE))*(1+Summary!$C$10)</f>
        <v>6.4020325201567048E-4</v>
      </c>
    </row>
    <row r="406" spans="1:4" x14ac:dyDescent="0.25">
      <c r="A406" t="s">
        <v>2</v>
      </c>
      <c r="B406">
        <f>COMBDG_MinActivity!B406</f>
        <v>2016</v>
      </c>
      <c r="C406" t="str">
        <f>COMBDG_MinActivity!C406</f>
        <v>COMBDGWSTNewSHPLT___STDELC_16</v>
      </c>
      <c r="D406">
        <f>IF(VLOOKUP(C406,Capacity_COMBDG!A:K,COMBDG_MaxCapacity!B406-2016+2,FALSE)&lt;5*10^-5,0,VLOOKUP(C406,Capacity_COMBDG!A:K,COMBDG_MaxCapacity!B406-2016+2,FALSE))*(1+Summary!$C$10)</f>
        <v>1.3274222882074865E-3</v>
      </c>
    </row>
    <row r="407" spans="1:4" x14ac:dyDescent="0.25">
      <c r="A407" t="s">
        <v>2</v>
      </c>
      <c r="B407">
        <f>COMBDG_MinActivity!B407</f>
        <v>2016</v>
      </c>
      <c r="C407" t="str">
        <f>COMBDG_MinActivity!C407</f>
        <v>COMBDGWSTNewSLLED___STDELC_16</v>
      </c>
      <c r="D407">
        <f>IF(VLOOKUP(C407,Capacity_COMBDG!A:K,COMBDG_MaxCapacity!B407-2016+2,FALSE)&lt;5*10^-5,0,VLOOKUP(C407,Capacity_COMBDG!A:K,COMBDG_MaxCapacity!B407-2016+2,FALSE))*(1+Summary!$C$10)</f>
        <v>1.3325643965608826E-4</v>
      </c>
    </row>
    <row r="408" spans="1:4" x14ac:dyDescent="0.25">
      <c r="A408" t="s">
        <v>2</v>
      </c>
      <c r="B408">
        <f>COMBDG_MinActivity!B408</f>
        <v>2016</v>
      </c>
      <c r="C408" t="str">
        <f>COMBDG_MinActivity!C408</f>
        <v>COMBDGWSTNewWH______STDELC_16</v>
      </c>
      <c r="D408">
        <f>IF(VLOOKUP(C408,Capacity_COMBDG!A:K,COMBDG_MaxCapacity!B408-2016+2,FALSE)&lt;5*10^-5,0,VLOOKUP(C408,Capacity_COMBDG!A:K,COMBDG_MaxCapacity!B408-2016+2,FALSE))*(1+Summary!$C$10)</f>
        <v>4.0394494164905614E-4</v>
      </c>
    </row>
    <row r="409" spans="1:4" x14ac:dyDescent="0.25">
      <c r="A409" t="s">
        <v>2</v>
      </c>
      <c r="B409">
        <f>COMBDG_MinActivity!B409</f>
        <v>2016</v>
      </c>
      <c r="C409" t="str">
        <f>COMBDG_MinActivity!C409</f>
        <v>COMBDGWSTOldAE______STDELC_16</v>
      </c>
      <c r="D409">
        <f>IF(VLOOKUP(C409,Capacity_COMBDG!A:K,COMBDG_MaxCapacity!B409-2016+2,FALSE)&lt;5*10^-5,0,VLOOKUP(C409,Capacity_COMBDG!A:K,COMBDG_MaxCapacity!B409-2016+2,FALSE))*(1+Summary!$C$10)</f>
        <v>2.0178150764296042E-2</v>
      </c>
    </row>
    <row r="410" spans="1:4" x14ac:dyDescent="0.25">
      <c r="A410" t="s">
        <v>2</v>
      </c>
      <c r="B410">
        <f>COMBDG_MinActivity!B410</f>
        <v>2016</v>
      </c>
      <c r="C410" t="str">
        <f>COMBDG_MinActivity!C410</f>
        <v>COMBDGWSTOldAM______STDELC_16</v>
      </c>
      <c r="D410">
        <f>IF(VLOOKUP(C410,Capacity_COMBDG!A:K,COMBDG_MaxCapacity!B410-2016+2,FALSE)&lt;5*10^-5,0,VLOOKUP(C410,Capacity_COMBDG!A:K,COMBDG_MaxCapacity!B410-2016+2,FALSE))*(1+Summary!$C$10)</f>
        <v>1.2233582498262023E-2</v>
      </c>
    </row>
    <row r="411" spans="1:4" x14ac:dyDescent="0.25">
      <c r="A411" t="s">
        <v>2</v>
      </c>
      <c r="B411">
        <f>COMBDG_MinActivity!B411</f>
        <v>2016</v>
      </c>
      <c r="C411" t="str">
        <f>COMBDG_MinActivity!C411</f>
        <v>COMBDGWSTOldLIFLC___STDELC_16</v>
      </c>
      <c r="D411">
        <f>IF(VLOOKUP(C411,Capacity_COMBDG!A:K,COMBDG_MaxCapacity!B411-2016+2,FALSE)&lt;5*10^-5,0,VLOOKUP(C411,Capacity_COMBDG!A:K,COMBDG_MaxCapacity!B411-2016+2,FALSE))*(1+Summary!$C$10)</f>
        <v>5.6092020992399337E-3</v>
      </c>
    </row>
    <row r="412" spans="1:4" x14ac:dyDescent="0.25">
      <c r="A412" t="s">
        <v>2</v>
      </c>
      <c r="B412">
        <f>COMBDG_MinActivity!B412</f>
        <v>2016</v>
      </c>
      <c r="C412" t="str">
        <f>COMBDG_MinActivity!C412</f>
        <v>COMBDGWSTOldLIFLU___STDELC_16</v>
      </c>
      <c r="D412">
        <f>IF(VLOOKUP(C412,Capacity_COMBDG!A:K,COMBDG_MaxCapacity!B412-2016+2,FALSE)&lt;5*10^-5,0,VLOOKUP(C412,Capacity_COMBDG!A:K,COMBDG_MaxCapacity!B412-2016+2,FALSE))*(1+Summary!$C$10)</f>
        <v>2.1984972463168356E-2</v>
      </c>
    </row>
    <row r="413" spans="1:4" x14ac:dyDescent="0.25">
      <c r="A413" t="s">
        <v>2</v>
      </c>
      <c r="B413">
        <f>COMBDG_MinActivity!B413</f>
        <v>2016</v>
      </c>
      <c r="C413" t="str">
        <f>COMBDG_MinActivity!C413</f>
        <v>COMBDGWSTOldLIHAL___STDELC_16</v>
      </c>
      <c r="D413">
        <f>IF(VLOOKUP(C413,Capacity_COMBDG!A:K,COMBDG_MaxCapacity!B413-2016+2,FALSE)&lt;5*10^-5,0,VLOOKUP(C413,Capacity_COMBDG!A:K,COMBDG_MaxCapacity!B413-2016+2,FALSE))*(1+Summary!$C$10)</f>
        <v>7.145723790846748E-4</v>
      </c>
    </row>
    <row r="414" spans="1:4" x14ac:dyDescent="0.25">
      <c r="A414" t="s">
        <v>2</v>
      </c>
      <c r="B414">
        <f>COMBDG_MinActivity!B414</f>
        <v>2016</v>
      </c>
      <c r="C414" t="str">
        <f>COMBDG_MinActivity!C414</f>
        <v>COMBDGWSTOldLIINC___STDELC_16</v>
      </c>
      <c r="D414">
        <f>IF(VLOOKUP(C414,Capacity_COMBDG!A:K,COMBDG_MaxCapacity!B414-2016+2,FALSE)&lt;5*10^-5,0,VLOOKUP(C414,Capacity_COMBDG!A:K,COMBDG_MaxCapacity!B414-2016+2,FALSE))*(1+Summary!$C$10)</f>
        <v>2.0439223618410529E-3</v>
      </c>
    </row>
    <row r="415" spans="1:4" x14ac:dyDescent="0.25">
      <c r="A415" t="s">
        <v>2</v>
      </c>
      <c r="B415">
        <f>COMBDG_MinActivity!B415</f>
        <v>2016</v>
      </c>
      <c r="C415" t="str">
        <f>COMBDG_MinActivity!C415</f>
        <v>COMBDGWSTOldLILED___STDELC_16</v>
      </c>
      <c r="D415">
        <f>IF(VLOOKUP(C415,Capacity_COMBDG!A:K,COMBDG_MaxCapacity!B415-2016+2,FALSE)&lt;5*10^-5,0,VLOOKUP(C415,Capacity_COMBDG!A:K,COMBDG_MaxCapacity!B415-2016+2,FALSE))*(1+Summary!$C$10)</f>
        <v>2.8496458617942595E-2</v>
      </c>
    </row>
    <row r="416" spans="1:4" x14ac:dyDescent="0.25">
      <c r="A416" t="s">
        <v>2</v>
      </c>
      <c r="B416">
        <f>COMBDG_MinActivity!B416</f>
        <v>2016</v>
      </c>
      <c r="C416" t="str">
        <f>COMBDG_MinActivity!C416</f>
        <v>COMBDGWSTOldSC______STDELC_16</v>
      </c>
      <c r="D416">
        <f>IF(VLOOKUP(C416,Capacity_COMBDG!A:K,COMBDG_MaxCapacity!B416-2016+2,FALSE)&lt;5*10^-5,0,VLOOKUP(C416,Capacity_COMBDG!A:K,COMBDG_MaxCapacity!B416-2016+2,FALSE))*(1+Summary!$C$10)</f>
        <v>3.023651673219907</v>
      </c>
    </row>
    <row r="417" spans="1:4" x14ac:dyDescent="0.25">
      <c r="A417" t="s">
        <v>2</v>
      </c>
      <c r="B417">
        <f>COMBDG_MinActivity!B417</f>
        <v>2016</v>
      </c>
      <c r="C417" t="str">
        <f>COMBDG_MinActivity!C417</f>
        <v>COMBDGWSTOldSHFUR___STDELC_16</v>
      </c>
      <c r="D417">
        <f>IF(VLOOKUP(C417,Capacity_COMBDG!A:K,COMBDG_MaxCapacity!B417-2016+2,FALSE)&lt;5*10^-5,0,VLOOKUP(C417,Capacity_COMBDG!A:K,COMBDG_MaxCapacity!B417-2016+2,FALSE))*(1+Summary!$C$10)</f>
        <v>1.7720761266879513E-2</v>
      </c>
    </row>
    <row r="418" spans="1:4" x14ac:dyDescent="0.25">
      <c r="A418" t="s">
        <v>2</v>
      </c>
      <c r="B418">
        <f>COMBDG_MinActivity!B418</f>
        <v>2016</v>
      </c>
      <c r="C418" t="str">
        <f>COMBDG_MinActivity!C418</f>
        <v>COMBDGWSTOldSHHEP___STDELC_16</v>
      </c>
      <c r="D418">
        <f>IF(VLOOKUP(C418,Capacity_COMBDG!A:K,COMBDG_MaxCapacity!B418-2016+2,FALSE)&lt;5*10^-5,0,VLOOKUP(C418,Capacity_COMBDG!A:K,COMBDG_MaxCapacity!B418-2016+2,FALSE))*(1+Summary!$C$10)</f>
        <v>0.66174293163808007</v>
      </c>
    </row>
    <row r="419" spans="1:4" x14ac:dyDescent="0.25">
      <c r="A419" t="s">
        <v>2</v>
      </c>
      <c r="B419">
        <f>COMBDG_MinActivity!B419</f>
        <v>2016</v>
      </c>
      <c r="C419" t="str">
        <f>COMBDG_MinActivity!C419</f>
        <v>COMBDGWSTOldSHPLT___STDELC_16</v>
      </c>
      <c r="D419">
        <f>IF(VLOOKUP(C419,Capacity_COMBDG!A:K,COMBDG_MaxCapacity!B419-2016+2,FALSE)&lt;5*10^-5,0,VLOOKUP(C419,Capacity_COMBDG!A:K,COMBDG_MaxCapacity!B419-2016+2,FALSE))*(1+Summary!$C$10)</f>
        <v>0.65219229604177087</v>
      </c>
    </row>
    <row r="420" spans="1:4" x14ac:dyDescent="0.25">
      <c r="A420" t="s">
        <v>2</v>
      </c>
      <c r="B420">
        <f>COMBDG_MinActivity!B420</f>
        <v>2016</v>
      </c>
      <c r="C420" t="str">
        <f>COMBDG_MinActivity!C420</f>
        <v>COMBDGWSTOldSLLED___STDELC_16</v>
      </c>
      <c r="D420">
        <f>IF(VLOOKUP(C420,Capacity_COMBDG!A:K,COMBDG_MaxCapacity!B420-2016+2,FALSE)&lt;5*10^-5,0,VLOOKUP(C420,Capacity_COMBDG!A:K,COMBDG_MaxCapacity!B420-2016+2,FALSE))*(1+Summary!$C$10)</f>
        <v>6.5837712644686601E-3</v>
      </c>
    </row>
    <row r="421" spans="1:4" x14ac:dyDescent="0.25">
      <c r="A421" t="s">
        <v>2</v>
      </c>
      <c r="B421">
        <f>COMBDG_MinActivity!B421</f>
        <v>2016</v>
      </c>
      <c r="C421" t="str">
        <f>COMBDG_MinActivity!C421</f>
        <v>COMBDGWSTOldWH______STDELC_16</v>
      </c>
      <c r="D421">
        <f>IF(VLOOKUP(C421,Capacity_COMBDG!A:K,COMBDG_MaxCapacity!B421-2016+2,FALSE)&lt;5*10^-5,0,VLOOKUP(C421,Capacity_COMBDG!A:K,COMBDG_MaxCapacity!B421-2016+2,FALSE))*(1+Summary!$C$10)</f>
        <v>2.5294864989590739E-2</v>
      </c>
    </row>
    <row r="422" spans="1:4" x14ac:dyDescent="0.25">
      <c r="A422" t="s">
        <v>2</v>
      </c>
      <c r="B422">
        <f>COMBDG_MinActivity!B422</f>
        <v>2016</v>
      </c>
      <c r="C422" t="str">
        <f>COMBDG_MinActivity!C422</f>
        <v>COMBDGAERNewSHFUR___STDHFO_16</v>
      </c>
      <c r="D422">
        <f>IF(VLOOKUP(C422,Capacity_COMBDG!A:K,COMBDG_MaxCapacity!B422-2016+2,FALSE)&lt;5*10^-5,0,VLOOKUP(C422,Capacity_COMBDG!A:K,COMBDG_MaxCapacity!B422-2016+2,FALSE))*(1+Summary!$C$10)</f>
        <v>7.7473079762626121E-4</v>
      </c>
    </row>
    <row r="423" spans="1:4" x14ac:dyDescent="0.25">
      <c r="A423" t="s">
        <v>2</v>
      </c>
      <c r="B423">
        <f>COMBDG_MinActivity!B423</f>
        <v>2016</v>
      </c>
      <c r="C423" t="str">
        <f>COMBDG_MinActivity!C423</f>
        <v>COMBDGAERNewWH______STDHFO_16</v>
      </c>
      <c r="D423">
        <f>IF(VLOOKUP(C423,Capacity_COMBDG!A:K,COMBDG_MaxCapacity!B423-2016+2,FALSE)&lt;5*10^-5,0,VLOOKUP(C423,Capacity_COMBDG!A:K,COMBDG_MaxCapacity!B423-2016+2,FALSE))*(1+Summary!$C$10)</f>
        <v>3.953117674745567E-4</v>
      </c>
    </row>
    <row r="424" spans="1:4" x14ac:dyDescent="0.25">
      <c r="A424" t="s">
        <v>2</v>
      </c>
      <c r="B424">
        <f>COMBDG_MinActivity!B424</f>
        <v>2016</v>
      </c>
      <c r="C424" t="str">
        <f>COMBDG_MinActivity!C424</f>
        <v>COMBDGAEROldSHFUR___STDHFO_16</v>
      </c>
      <c r="D424">
        <f>IF(VLOOKUP(C424,Capacity_COMBDG!A:K,COMBDG_MaxCapacity!B424-2016+2,FALSE)&lt;5*10^-5,0,VLOOKUP(C424,Capacity_COMBDG!A:K,COMBDG_MaxCapacity!B424-2016+2,FALSE))*(1+Summary!$C$10)</f>
        <v>1.6897851574368138E-2</v>
      </c>
    </row>
    <row r="425" spans="1:4" x14ac:dyDescent="0.25">
      <c r="A425" t="s">
        <v>2</v>
      </c>
      <c r="B425">
        <f>COMBDG_MinActivity!B425</f>
        <v>2016</v>
      </c>
      <c r="C425" t="str">
        <f>COMBDG_MinActivity!C425</f>
        <v>COMBDGAEROldWH______STDHFO_16</v>
      </c>
      <c r="D425">
        <f>IF(VLOOKUP(C425,Capacity_COMBDG!A:K,COMBDG_MaxCapacity!B425-2016+2,FALSE)&lt;5*10^-5,0,VLOOKUP(C425,Capacity_COMBDG!A:K,COMBDG_MaxCapacity!B425-2016+2,FALSE))*(1+Summary!$C$10)</f>
        <v>1.2650652830681753E-2</v>
      </c>
    </row>
    <row r="426" spans="1:4" x14ac:dyDescent="0.25">
      <c r="A426" t="s">
        <v>2</v>
      </c>
      <c r="B426">
        <f>COMBDG_MinActivity!B426</f>
        <v>2016</v>
      </c>
      <c r="C426" t="str">
        <f>COMBDG_MinActivity!C426</f>
        <v>COMBDGAFSNewSHFUR___STDHFO_16</v>
      </c>
      <c r="D426">
        <f>IF(VLOOKUP(C426,Capacity_COMBDG!A:K,COMBDG_MaxCapacity!B426-2016+2,FALSE)&lt;5*10^-5,0,VLOOKUP(C426,Capacity_COMBDG!A:K,COMBDG_MaxCapacity!B426-2016+2,FALSE))*(1+Summary!$C$10)</f>
        <v>7.2873735605391294E-4</v>
      </c>
    </row>
    <row r="427" spans="1:4" x14ac:dyDescent="0.25">
      <c r="A427" t="s">
        <v>2</v>
      </c>
      <c r="B427">
        <f>COMBDG_MinActivity!B427</f>
        <v>2016</v>
      </c>
      <c r="C427" t="str">
        <f>COMBDG_MinActivity!C427</f>
        <v>COMBDGAFSNewWH______STDHFO_16</v>
      </c>
      <c r="D427">
        <f>IF(VLOOKUP(C427,Capacity_COMBDG!A:K,COMBDG_MaxCapacity!B427-2016+2,FALSE)&lt;5*10^-5,0,VLOOKUP(C427,Capacity_COMBDG!A:K,COMBDG_MaxCapacity!B427-2016+2,FALSE))*(1+Summary!$C$10)</f>
        <v>3.7412588567837835E-4</v>
      </c>
    </row>
    <row r="428" spans="1:4" x14ac:dyDescent="0.25">
      <c r="A428" t="s">
        <v>2</v>
      </c>
      <c r="B428">
        <f>COMBDG_MinActivity!B428</f>
        <v>2016</v>
      </c>
      <c r="C428" t="str">
        <f>COMBDG_MinActivity!C428</f>
        <v>COMBDGAFSOldSHFUR___STDHFO_16</v>
      </c>
      <c r="D428">
        <f>IF(VLOOKUP(C428,Capacity_COMBDG!A:K,COMBDG_MaxCapacity!B428-2016+2,FALSE)&lt;5*10^-5,0,VLOOKUP(C428,Capacity_COMBDG!A:K,COMBDG_MaxCapacity!B428-2016+2,FALSE))*(1+Summary!$C$10)</f>
        <v>1.6816412732407904E-2</v>
      </c>
    </row>
    <row r="429" spans="1:4" x14ac:dyDescent="0.25">
      <c r="A429" t="s">
        <v>2</v>
      </c>
      <c r="B429">
        <f>COMBDG_MinActivity!B429</f>
        <v>2016</v>
      </c>
      <c r="C429" t="str">
        <f>COMBDG_MinActivity!C429</f>
        <v>COMBDGAFSOldWH______STDHFO_16</v>
      </c>
      <c r="D429">
        <f>IF(VLOOKUP(C429,Capacity_COMBDG!A:K,COMBDG_MaxCapacity!B429-2016+2,FALSE)&lt;5*10^-5,0,VLOOKUP(C429,Capacity_COMBDG!A:K,COMBDG_MaxCapacity!B429-2016+2,FALSE))*(1+Summary!$C$10)</f>
        <v>1.4038985683177714E-2</v>
      </c>
    </row>
    <row r="430" spans="1:4" x14ac:dyDescent="0.25">
      <c r="A430" t="s">
        <v>2</v>
      </c>
      <c r="B430">
        <f>COMBDG_MinActivity!B430</f>
        <v>2016</v>
      </c>
      <c r="C430" t="str">
        <f>COMBDG_MinActivity!C430</f>
        <v>COMBDGEDSNewSHFUR___STDHFO_16</v>
      </c>
      <c r="D430">
        <f>IF(VLOOKUP(C430,Capacity_COMBDG!A:K,COMBDG_MaxCapacity!B430-2016+2,FALSE)&lt;5*10^-5,0,VLOOKUP(C430,Capacity_COMBDG!A:K,COMBDG_MaxCapacity!B430-2016+2,FALSE))*(1+Summary!$C$10)</f>
        <v>8.3553096757723775E-4</v>
      </c>
    </row>
    <row r="431" spans="1:4" x14ac:dyDescent="0.25">
      <c r="A431" t="s">
        <v>2</v>
      </c>
      <c r="B431">
        <f>COMBDG_MinActivity!B431</f>
        <v>2016</v>
      </c>
      <c r="C431" t="str">
        <f>COMBDG_MinActivity!C431</f>
        <v>COMBDGEDSNewWH______STDHFO_16</v>
      </c>
      <c r="D431">
        <f>IF(VLOOKUP(C431,Capacity_COMBDG!A:K,COMBDG_MaxCapacity!B431-2016+2,FALSE)&lt;5*10^-5,0,VLOOKUP(C431,Capacity_COMBDG!A:K,COMBDG_MaxCapacity!B431-2016+2,FALSE))*(1+Summary!$C$10)</f>
        <v>4.6639077100141079E-4</v>
      </c>
    </row>
    <row r="432" spans="1:4" x14ac:dyDescent="0.25">
      <c r="A432" t="s">
        <v>2</v>
      </c>
      <c r="B432">
        <f>COMBDG_MinActivity!B432</f>
        <v>2016</v>
      </c>
      <c r="C432" t="str">
        <f>COMBDG_MinActivity!C432</f>
        <v>COMBDGEDSOldSHFUR___STDHFO_16</v>
      </c>
      <c r="D432">
        <f>IF(VLOOKUP(C432,Capacity_COMBDG!A:K,COMBDG_MaxCapacity!B432-2016+2,FALSE)&lt;5*10^-5,0,VLOOKUP(C432,Capacity_COMBDG!A:K,COMBDG_MaxCapacity!B432-2016+2,FALSE))*(1+Summary!$C$10)</f>
        <v>1.8372891823606418E-2</v>
      </c>
    </row>
    <row r="433" spans="1:4" x14ac:dyDescent="0.25">
      <c r="A433" t="s">
        <v>2</v>
      </c>
      <c r="B433">
        <f>COMBDG_MinActivity!B433</f>
        <v>2016</v>
      </c>
      <c r="C433" t="str">
        <f>COMBDG_MinActivity!C433</f>
        <v>COMBDGEDSOldWH______STDHFO_16</v>
      </c>
      <c r="D433">
        <f>IF(VLOOKUP(C433,Capacity_COMBDG!A:K,COMBDG_MaxCapacity!B433-2016+2,FALSE)&lt;5*10^-5,0,VLOOKUP(C433,Capacity_COMBDG!A:K,COMBDG_MaxCapacity!B433-2016+2,FALSE))*(1+Summary!$C$10)</f>
        <v>1.9106309595747648E-2</v>
      </c>
    </row>
    <row r="434" spans="1:4" x14ac:dyDescent="0.25">
      <c r="A434" t="s">
        <v>2</v>
      </c>
      <c r="B434">
        <f>COMBDG_MinActivity!B434</f>
        <v>2016</v>
      </c>
      <c r="C434" t="str">
        <f>COMBDG_MinActivity!C434</f>
        <v>COMBDGHLCNewSHFUR___STDHFO_16</v>
      </c>
      <c r="D434">
        <f>IF(VLOOKUP(C434,Capacity_COMBDG!A:K,COMBDG_MaxCapacity!B434-2016+2,FALSE)&lt;5*10^-5,0,VLOOKUP(C434,Capacity_COMBDG!A:K,COMBDG_MaxCapacity!B434-2016+2,FALSE))*(1+Summary!$C$10)</f>
        <v>8.3561967895825486E-4</v>
      </c>
    </row>
    <row r="435" spans="1:4" x14ac:dyDescent="0.25">
      <c r="A435" t="s">
        <v>2</v>
      </c>
      <c r="B435">
        <f>COMBDG_MinActivity!B435</f>
        <v>2016</v>
      </c>
      <c r="C435" t="str">
        <f>COMBDG_MinActivity!C435</f>
        <v>COMBDGHLCNewWH______STDHFO_16</v>
      </c>
      <c r="D435">
        <f>IF(VLOOKUP(C435,Capacity_COMBDG!A:K,COMBDG_MaxCapacity!B435-2016+2,FALSE)&lt;5*10^-5,0,VLOOKUP(C435,Capacity_COMBDG!A:K,COMBDG_MaxCapacity!B435-2016+2,FALSE))*(1+Summary!$C$10)</f>
        <v>4.817617086859407E-4</v>
      </c>
    </row>
    <row r="436" spans="1:4" x14ac:dyDescent="0.25">
      <c r="A436" t="s">
        <v>2</v>
      </c>
      <c r="B436">
        <f>COMBDG_MinActivity!B436</f>
        <v>2016</v>
      </c>
      <c r="C436" t="str">
        <f>COMBDG_MinActivity!C436</f>
        <v>COMBDGHLCOldSHFUR___STDHFO_16</v>
      </c>
      <c r="D436">
        <f>IF(VLOOKUP(C436,Capacity_COMBDG!A:K,COMBDG_MaxCapacity!B436-2016+2,FALSE)&lt;5*10^-5,0,VLOOKUP(C436,Capacity_COMBDG!A:K,COMBDG_MaxCapacity!B436-2016+2,FALSE))*(1+Summary!$C$10)</f>
        <v>1.6850388084098656E-2</v>
      </c>
    </row>
    <row r="437" spans="1:4" x14ac:dyDescent="0.25">
      <c r="A437" t="s">
        <v>2</v>
      </c>
      <c r="B437">
        <f>COMBDG_MinActivity!B437</f>
        <v>2016</v>
      </c>
      <c r="C437" t="str">
        <f>COMBDG_MinActivity!C437</f>
        <v>COMBDGHLCOldWH______STDHFO_16</v>
      </c>
      <c r="D437">
        <f>IF(VLOOKUP(C437,Capacity_COMBDG!A:K,COMBDG_MaxCapacity!B437-2016+2,FALSE)&lt;5*10^-5,0,VLOOKUP(C437,Capacity_COMBDG!A:K,COMBDG_MaxCapacity!B437-2016+2,FALSE))*(1+Summary!$C$10)</f>
        <v>1.7979962675630796E-2</v>
      </c>
    </row>
    <row r="438" spans="1:4" x14ac:dyDescent="0.25">
      <c r="A438" t="s">
        <v>2</v>
      </c>
      <c r="B438">
        <f>COMBDG_MinActivity!B438</f>
        <v>2016</v>
      </c>
      <c r="C438" t="str">
        <f>COMBDG_MinActivity!C438</f>
        <v>COMBDGICINewSHFUR___STDHFO_16</v>
      </c>
      <c r="D438">
        <f>IF(VLOOKUP(C438,Capacity_COMBDG!A:K,COMBDG_MaxCapacity!B438-2016+2,FALSE)&lt;5*10^-5,0,VLOOKUP(C438,Capacity_COMBDG!A:K,COMBDG_MaxCapacity!B438-2016+2,FALSE))*(1+Summary!$C$10)</f>
        <v>0</v>
      </c>
    </row>
    <row r="439" spans="1:4" x14ac:dyDescent="0.25">
      <c r="A439" t="s">
        <v>2</v>
      </c>
      <c r="B439">
        <f>COMBDG_MinActivity!B439</f>
        <v>2016</v>
      </c>
      <c r="C439" t="str">
        <f>COMBDG_MinActivity!C439</f>
        <v>COMBDGICINewWH______STDHFO_16</v>
      </c>
      <c r="D439">
        <f>IF(VLOOKUP(C439,Capacity_COMBDG!A:K,COMBDG_MaxCapacity!B439-2016+2,FALSE)&lt;5*10^-5,0,VLOOKUP(C439,Capacity_COMBDG!A:K,COMBDG_MaxCapacity!B439-2016+2,FALSE))*(1+Summary!$C$10)</f>
        <v>0</v>
      </c>
    </row>
    <row r="440" spans="1:4" x14ac:dyDescent="0.25">
      <c r="A440" t="s">
        <v>2</v>
      </c>
      <c r="B440">
        <f>COMBDG_MinActivity!B440</f>
        <v>2016</v>
      </c>
      <c r="C440" t="str">
        <f>COMBDG_MinActivity!C440</f>
        <v>COMBDGICIOldSHFUR___STDHFO_16</v>
      </c>
      <c r="D440">
        <f>IF(VLOOKUP(C440,Capacity_COMBDG!A:K,COMBDG_MaxCapacity!B440-2016+2,FALSE)&lt;5*10^-5,0,VLOOKUP(C440,Capacity_COMBDG!A:K,COMBDG_MaxCapacity!B440-2016+2,FALSE))*(1+Summary!$C$10)</f>
        <v>8.1435066928974911E-3</v>
      </c>
    </row>
    <row r="441" spans="1:4" x14ac:dyDescent="0.25">
      <c r="A441" t="s">
        <v>2</v>
      </c>
      <c r="B441">
        <f>COMBDG_MinActivity!B441</f>
        <v>2016</v>
      </c>
      <c r="C441" t="str">
        <f>COMBDG_MinActivity!C441</f>
        <v>COMBDGICIOldWH______STDHFO_16</v>
      </c>
      <c r="D441">
        <f>IF(VLOOKUP(C441,Capacity_COMBDG!A:K,COMBDG_MaxCapacity!B441-2016+2,FALSE)&lt;5*10^-5,0,VLOOKUP(C441,Capacity_COMBDG!A:K,COMBDG_MaxCapacity!B441-2016+2,FALSE))*(1+Summary!$C$10)</f>
        <v>3.6477068138266568E-3</v>
      </c>
    </row>
    <row r="442" spans="1:4" x14ac:dyDescent="0.25">
      <c r="A442" t="s">
        <v>2</v>
      </c>
      <c r="B442">
        <f>COMBDG_MinActivity!B442</f>
        <v>2016</v>
      </c>
      <c r="C442" t="str">
        <f>COMBDG_MinActivity!C442</f>
        <v>COMBDGOFFNewSHFUR___STDHFO_16</v>
      </c>
      <c r="D442">
        <f>IF(VLOOKUP(C442,Capacity_COMBDG!A:K,COMBDG_MaxCapacity!B442-2016+2,FALSE)&lt;5*10^-5,0,VLOOKUP(C442,Capacity_COMBDG!A:K,COMBDG_MaxCapacity!B442-2016+2,FALSE))*(1+Summary!$C$10)</f>
        <v>8.5035140913888819E-4</v>
      </c>
    </row>
    <row r="443" spans="1:4" x14ac:dyDescent="0.25">
      <c r="A443" t="s">
        <v>2</v>
      </c>
      <c r="B443">
        <f>COMBDG_MinActivity!B443</f>
        <v>2016</v>
      </c>
      <c r="C443" t="str">
        <f>COMBDG_MinActivity!C443</f>
        <v>COMBDGOFFNewWH______STDHFO_16</v>
      </c>
      <c r="D443">
        <f>IF(VLOOKUP(C443,Capacity_COMBDG!A:K,COMBDG_MaxCapacity!B443-2016+2,FALSE)&lt;5*10^-5,0,VLOOKUP(C443,Capacity_COMBDG!A:K,COMBDG_MaxCapacity!B443-2016+2,FALSE))*(1+Summary!$C$10)</f>
        <v>4.7482125962531121E-4</v>
      </c>
    </row>
    <row r="444" spans="1:4" x14ac:dyDescent="0.25">
      <c r="A444" t="s">
        <v>2</v>
      </c>
      <c r="B444">
        <f>COMBDG_MinActivity!B444</f>
        <v>2016</v>
      </c>
      <c r="C444" t="str">
        <f>COMBDG_MinActivity!C444</f>
        <v>COMBDGOFFOldSHFUR___STDHFO_16</v>
      </c>
      <c r="D444">
        <f>IF(VLOOKUP(C444,Capacity_COMBDG!A:K,COMBDG_MaxCapacity!B444-2016+2,FALSE)&lt;5*10^-5,0,VLOOKUP(C444,Capacity_COMBDG!A:K,COMBDG_MaxCapacity!B444-2016+2,FALSE))*(1+Summary!$C$10)</f>
        <v>2.1910256787723809E-2</v>
      </c>
    </row>
    <row r="445" spans="1:4" x14ac:dyDescent="0.25">
      <c r="A445" t="s">
        <v>2</v>
      </c>
      <c r="B445">
        <f>COMBDG_MinActivity!B445</f>
        <v>2016</v>
      </c>
      <c r="C445" t="str">
        <f>COMBDG_MinActivity!C445</f>
        <v>COMBDGOFFOldWH______STDHFO_16</v>
      </c>
      <c r="D445">
        <f>IF(VLOOKUP(C445,Capacity_COMBDG!A:K,COMBDG_MaxCapacity!B445-2016+2,FALSE)&lt;5*10^-5,0,VLOOKUP(C445,Capacity_COMBDG!A:K,COMBDG_MaxCapacity!B445-2016+2,FALSE))*(1+Summary!$C$10)</f>
        <v>2.1693654865486307E-2</v>
      </c>
    </row>
    <row r="446" spans="1:4" x14ac:dyDescent="0.25">
      <c r="A446" t="s">
        <v>2</v>
      </c>
      <c r="B446">
        <f>COMBDG_MinActivity!B446</f>
        <v>2016</v>
      </c>
      <c r="C446" t="str">
        <f>COMBDG_MinActivity!C446</f>
        <v>COMBDGOTSNewSHFUR___STDHFO_16</v>
      </c>
      <c r="D446">
        <f>IF(VLOOKUP(C446,Capacity_COMBDG!A:K,COMBDG_MaxCapacity!B446-2016+2,FALSE)&lt;5*10^-5,0,VLOOKUP(C446,Capacity_COMBDG!A:K,COMBDG_MaxCapacity!B446-2016+2,FALSE))*(1+Summary!$C$10)</f>
        <v>8.2310347426984534E-4</v>
      </c>
    </row>
    <row r="447" spans="1:4" x14ac:dyDescent="0.25">
      <c r="A447" t="s">
        <v>2</v>
      </c>
      <c r="B447">
        <f>COMBDG_MinActivity!B447</f>
        <v>2016</v>
      </c>
      <c r="C447" t="str">
        <f>COMBDG_MinActivity!C447</f>
        <v>COMBDGOTSNewWH______STDHFO_16</v>
      </c>
      <c r="D447">
        <f>IF(VLOOKUP(C447,Capacity_COMBDG!A:K,COMBDG_MaxCapacity!B447-2016+2,FALSE)&lt;5*10^-5,0,VLOOKUP(C447,Capacity_COMBDG!A:K,COMBDG_MaxCapacity!B447-2016+2,FALSE))*(1+Summary!$C$10)</f>
        <v>4.4772219656805172E-4</v>
      </c>
    </row>
    <row r="448" spans="1:4" x14ac:dyDescent="0.25">
      <c r="A448" t="s">
        <v>2</v>
      </c>
      <c r="B448">
        <f>COMBDG_MinActivity!B448</f>
        <v>2016</v>
      </c>
      <c r="C448" t="str">
        <f>COMBDG_MinActivity!C448</f>
        <v>COMBDGOTSOldSHFUR___STDHFO_16</v>
      </c>
      <c r="D448">
        <f>IF(VLOOKUP(C448,Capacity_COMBDG!A:K,COMBDG_MaxCapacity!B448-2016+2,FALSE)&lt;5*10^-5,0,VLOOKUP(C448,Capacity_COMBDG!A:K,COMBDG_MaxCapacity!B448-2016+2,FALSE))*(1+Summary!$C$10)</f>
        <v>1.6713801183753464E-2</v>
      </c>
    </row>
    <row r="449" spans="1:4" x14ac:dyDescent="0.25">
      <c r="A449" t="s">
        <v>2</v>
      </c>
      <c r="B449">
        <f>COMBDG_MinActivity!B449</f>
        <v>2016</v>
      </c>
      <c r="C449" t="str">
        <f>COMBDG_MinActivity!C449</f>
        <v>COMBDGOTSOldWH______STDHFO_16</v>
      </c>
      <c r="D449">
        <f>IF(VLOOKUP(C449,Capacity_COMBDG!A:K,COMBDG_MaxCapacity!B449-2016+2,FALSE)&lt;5*10^-5,0,VLOOKUP(C449,Capacity_COMBDG!A:K,COMBDG_MaxCapacity!B449-2016+2,FALSE))*(1+Summary!$C$10)</f>
        <v>1.4248240784794156E-2</v>
      </c>
    </row>
    <row r="450" spans="1:4" x14ac:dyDescent="0.25">
      <c r="A450" t="s">
        <v>2</v>
      </c>
      <c r="B450">
        <f>COMBDG_MinActivity!B450</f>
        <v>2016</v>
      </c>
      <c r="C450" t="str">
        <f>COMBDG_MinActivity!C450</f>
        <v>COMBDGRTTNewSHFUR___STDHFO_16</v>
      </c>
      <c r="D450">
        <f>IF(VLOOKUP(C450,Capacity_COMBDG!A:K,COMBDG_MaxCapacity!B450-2016+2,FALSE)&lt;5*10^-5,0,VLOOKUP(C450,Capacity_COMBDG!A:K,COMBDG_MaxCapacity!B450-2016+2,FALSE))*(1+Summary!$C$10)</f>
        <v>8.4545177892974763E-4</v>
      </c>
    </row>
    <row r="451" spans="1:4" x14ac:dyDescent="0.25">
      <c r="A451" t="s">
        <v>2</v>
      </c>
      <c r="B451">
        <f>COMBDG_MinActivity!B451</f>
        <v>2016</v>
      </c>
      <c r="C451" t="str">
        <f>COMBDG_MinActivity!C451</f>
        <v>COMBDGRTTNewWH______STDHFO_16</v>
      </c>
      <c r="D451">
        <f>IF(VLOOKUP(C451,Capacity_COMBDG!A:K,COMBDG_MaxCapacity!B451-2016+2,FALSE)&lt;5*10^-5,0,VLOOKUP(C451,Capacity_COMBDG!A:K,COMBDG_MaxCapacity!B451-2016+2,FALSE))*(1+Summary!$C$10)</f>
        <v>4.8549322092851011E-4</v>
      </c>
    </row>
    <row r="452" spans="1:4" x14ac:dyDescent="0.25">
      <c r="A452" t="s">
        <v>2</v>
      </c>
      <c r="B452">
        <f>COMBDG_MinActivity!B452</f>
        <v>2016</v>
      </c>
      <c r="C452" t="str">
        <f>COMBDG_MinActivity!C452</f>
        <v>COMBDGRTTOldSHFUR___STDHFO_16</v>
      </c>
      <c r="D452">
        <f>IF(VLOOKUP(C452,Capacity_COMBDG!A:K,COMBDG_MaxCapacity!B452-2016+2,FALSE)&lt;5*10^-5,0,VLOOKUP(C452,Capacity_COMBDG!A:K,COMBDG_MaxCapacity!B452-2016+2,FALSE))*(1+Summary!$C$10)</f>
        <v>1.9108666939876121E-2</v>
      </c>
    </row>
    <row r="453" spans="1:4" x14ac:dyDescent="0.25">
      <c r="A453" t="s">
        <v>2</v>
      </c>
      <c r="B453">
        <f>COMBDG_MinActivity!B453</f>
        <v>2016</v>
      </c>
      <c r="C453" t="str">
        <f>COMBDG_MinActivity!C453</f>
        <v>COMBDGRTTOldWH______STDHFO_16</v>
      </c>
      <c r="D453">
        <f>IF(VLOOKUP(C453,Capacity_COMBDG!A:K,COMBDG_MaxCapacity!B453-2016+2,FALSE)&lt;5*10^-5,0,VLOOKUP(C453,Capacity_COMBDG!A:K,COMBDG_MaxCapacity!B453-2016+2,FALSE))*(1+Summary!$C$10)</f>
        <v>2.0832332508621938E-2</v>
      </c>
    </row>
    <row r="454" spans="1:4" x14ac:dyDescent="0.25">
      <c r="A454" t="s">
        <v>2</v>
      </c>
      <c r="B454">
        <f>COMBDG_MinActivity!B454</f>
        <v>2016</v>
      </c>
      <c r="C454" t="str">
        <f>COMBDG_MinActivity!C454</f>
        <v>COMBDGTAWNewSHFUR___STDHFO_16</v>
      </c>
      <c r="D454">
        <f>IF(VLOOKUP(C454,Capacity_COMBDG!A:K,COMBDG_MaxCapacity!B454-2016+2,FALSE)&lt;5*10^-5,0,VLOOKUP(C454,Capacity_COMBDG!A:K,COMBDG_MaxCapacity!B454-2016+2,FALSE))*(1+Summary!$C$10)</f>
        <v>8.1958860825731214E-4</v>
      </c>
    </row>
    <row r="455" spans="1:4" x14ac:dyDescent="0.25">
      <c r="A455" t="s">
        <v>2</v>
      </c>
      <c r="B455">
        <f>COMBDG_MinActivity!B455</f>
        <v>2016</v>
      </c>
      <c r="C455" t="str">
        <f>COMBDG_MinActivity!C455</f>
        <v>COMBDGTAWNewWH______STDHFO_16</v>
      </c>
      <c r="D455">
        <f>IF(VLOOKUP(C455,Capacity_COMBDG!A:K,COMBDG_MaxCapacity!B455-2016+2,FALSE)&lt;5*10^-5,0,VLOOKUP(C455,Capacity_COMBDG!A:K,COMBDG_MaxCapacity!B455-2016+2,FALSE))*(1+Summary!$C$10)</f>
        <v>3.8982834661237936E-4</v>
      </c>
    </row>
    <row r="456" spans="1:4" x14ac:dyDescent="0.25">
      <c r="A456" t="s">
        <v>2</v>
      </c>
      <c r="B456">
        <f>COMBDG_MinActivity!B456</f>
        <v>2016</v>
      </c>
      <c r="C456" t="str">
        <f>COMBDG_MinActivity!C456</f>
        <v>COMBDGTAWOldSHFUR___STDHFO_16</v>
      </c>
      <c r="D456">
        <f>IF(VLOOKUP(C456,Capacity_COMBDG!A:K,COMBDG_MaxCapacity!B456-2016+2,FALSE)&lt;5*10^-5,0,VLOOKUP(C456,Capacity_COMBDG!A:K,COMBDG_MaxCapacity!B456-2016+2,FALSE))*(1+Summary!$C$10)</f>
        <v>1.5627612707719552E-2</v>
      </c>
    </row>
    <row r="457" spans="1:4" x14ac:dyDescent="0.25">
      <c r="A457" t="s">
        <v>2</v>
      </c>
      <c r="B457">
        <f>COMBDG_MinActivity!B457</f>
        <v>2016</v>
      </c>
      <c r="C457" t="str">
        <f>COMBDG_MinActivity!C457</f>
        <v>COMBDGTAWOldWH______STDHFO_16</v>
      </c>
      <c r="D457">
        <f>IF(VLOOKUP(C457,Capacity_COMBDG!A:K,COMBDG_MaxCapacity!B457-2016+2,FALSE)&lt;5*10^-5,0,VLOOKUP(C457,Capacity_COMBDG!A:K,COMBDG_MaxCapacity!B457-2016+2,FALSE))*(1+Summary!$C$10)</f>
        <v>6.052949624787105E-3</v>
      </c>
    </row>
    <row r="458" spans="1:4" x14ac:dyDescent="0.25">
      <c r="A458" t="s">
        <v>2</v>
      </c>
      <c r="B458">
        <f>COMBDG_MinActivity!B458</f>
        <v>2016</v>
      </c>
      <c r="C458" t="str">
        <f>COMBDG_MinActivity!C458</f>
        <v>COMBDGWSTNewSHFUR___STDHFO_16</v>
      </c>
      <c r="D458">
        <f>IF(VLOOKUP(C458,Capacity_COMBDG!A:K,COMBDG_MaxCapacity!B458-2016+2,FALSE)&lt;5*10^-5,0,VLOOKUP(C458,Capacity_COMBDG!A:K,COMBDG_MaxCapacity!B458-2016+2,FALSE))*(1+Summary!$C$10)</f>
        <v>7.9585412775832543E-4</v>
      </c>
    </row>
    <row r="459" spans="1:4" x14ac:dyDescent="0.25">
      <c r="A459" t="s">
        <v>2</v>
      </c>
      <c r="B459">
        <f>COMBDG_MinActivity!B459</f>
        <v>2016</v>
      </c>
      <c r="C459" t="str">
        <f>COMBDG_MinActivity!C459</f>
        <v>COMBDGWSTNewWH______STDHFO_16</v>
      </c>
      <c r="D459">
        <f>IF(VLOOKUP(C459,Capacity_COMBDG!A:K,COMBDG_MaxCapacity!B459-2016+2,FALSE)&lt;5*10^-5,0,VLOOKUP(C459,Capacity_COMBDG!A:K,COMBDG_MaxCapacity!B459-2016+2,FALSE))*(1+Summary!$C$10)</f>
        <v>4.0394580216995704E-4</v>
      </c>
    </row>
    <row r="460" spans="1:4" x14ac:dyDescent="0.25">
      <c r="A460" t="s">
        <v>2</v>
      </c>
      <c r="B460">
        <f>COMBDG_MinActivity!B460</f>
        <v>2016</v>
      </c>
      <c r="C460" t="str">
        <f>COMBDG_MinActivity!C460</f>
        <v>COMBDGWSTOldSHFUR___STDHFO_16</v>
      </c>
      <c r="D460">
        <f>IF(VLOOKUP(C460,Capacity_COMBDG!A:K,COMBDG_MaxCapacity!B460-2016+2,FALSE)&lt;5*10^-5,0,VLOOKUP(C460,Capacity_COMBDG!A:K,COMBDG_MaxCapacity!B460-2016+2,FALSE))*(1+Summary!$C$10)</f>
        <v>1.7773573574227652E-2</v>
      </c>
    </row>
    <row r="461" spans="1:4" x14ac:dyDescent="0.25">
      <c r="A461" t="s">
        <v>2</v>
      </c>
      <c r="B461">
        <f>COMBDG_MinActivity!B461</f>
        <v>2016</v>
      </c>
      <c r="C461" t="str">
        <f>COMBDG_MinActivity!C461</f>
        <v>COMBDGWSTOldWH______STDHFO_16</v>
      </c>
      <c r="D461">
        <f>IF(VLOOKUP(C461,Capacity_COMBDG!A:K,COMBDG_MaxCapacity!B461-2016+2,FALSE)&lt;5*10^-5,0,VLOOKUP(C461,Capacity_COMBDG!A:K,COMBDG_MaxCapacity!B461-2016+2,FALSE))*(1+Summary!$C$10)</f>
        <v>1.6166804417293131E-2</v>
      </c>
    </row>
    <row r="462" spans="1:4" x14ac:dyDescent="0.25">
      <c r="A462" t="s">
        <v>2</v>
      </c>
      <c r="B462">
        <f>COMBDG_MinActivity!B462</f>
        <v>2016</v>
      </c>
      <c r="C462" t="str">
        <f>COMBDG_MinActivity!C462</f>
        <v>COMBDGAERNewSHFUR___STDKER_16</v>
      </c>
      <c r="D462">
        <f>IF(VLOOKUP(C462,Capacity_COMBDG!A:K,COMBDG_MaxCapacity!B462-2016+2,FALSE)&lt;5*10^-5,0,VLOOKUP(C462,Capacity_COMBDG!A:K,COMBDG_MaxCapacity!B462-2016+2,FALSE))*(1+Summary!$C$10)</f>
        <v>7.7473187741304659E-4</v>
      </c>
    </row>
    <row r="463" spans="1:4" x14ac:dyDescent="0.25">
      <c r="A463" t="s">
        <v>2</v>
      </c>
      <c r="B463">
        <f>COMBDG_MinActivity!B463</f>
        <v>2016</v>
      </c>
      <c r="C463" t="str">
        <f>COMBDG_MinActivity!C463</f>
        <v>COMBDGAERNewWH______STDKER_16</v>
      </c>
      <c r="D463">
        <f>IF(VLOOKUP(C463,Capacity_COMBDG!A:K,COMBDG_MaxCapacity!B463-2016+2,FALSE)&lt;5*10^-5,0,VLOOKUP(C463,Capacity_COMBDG!A:K,COMBDG_MaxCapacity!B463-2016+2,FALSE))*(1+Summary!$C$10)</f>
        <v>3.9531203888552266E-4</v>
      </c>
    </row>
    <row r="464" spans="1:4" x14ac:dyDescent="0.25">
      <c r="A464" t="s">
        <v>2</v>
      </c>
      <c r="B464">
        <f>COMBDG_MinActivity!B464</f>
        <v>2016</v>
      </c>
      <c r="C464" t="str">
        <f>COMBDG_MinActivity!C464</f>
        <v>COMBDGAEROldSHFUR___STDKER_16</v>
      </c>
      <c r="D464">
        <f>IF(VLOOKUP(C464,Capacity_COMBDG!A:K,COMBDG_MaxCapacity!B464-2016+2,FALSE)&lt;5*10^-5,0,VLOOKUP(C464,Capacity_COMBDG!A:K,COMBDG_MaxCapacity!B464-2016+2,FALSE))*(1+Summary!$C$10)</f>
        <v>1.6898099006262504E-2</v>
      </c>
    </row>
    <row r="465" spans="1:4" x14ac:dyDescent="0.25">
      <c r="A465" t="s">
        <v>2</v>
      </c>
      <c r="B465">
        <f>COMBDG_MinActivity!B465</f>
        <v>2016</v>
      </c>
      <c r="C465" t="str">
        <f>COMBDG_MinActivity!C465</f>
        <v>COMBDGAEROldWH______STDKER_16</v>
      </c>
      <c r="D465">
        <f>IF(VLOOKUP(C465,Capacity_COMBDG!A:K,COMBDG_MaxCapacity!B465-2016+2,FALSE)&lt;5*10^-5,0,VLOOKUP(C465,Capacity_COMBDG!A:K,COMBDG_MaxCapacity!B465-2016+2,FALSE))*(1+Summary!$C$10)</f>
        <v>1.2650795384507691E-2</v>
      </c>
    </row>
    <row r="466" spans="1:4" x14ac:dyDescent="0.25">
      <c r="A466" t="s">
        <v>2</v>
      </c>
      <c r="B466">
        <f>COMBDG_MinActivity!B466</f>
        <v>2016</v>
      </c>
      <c r="C466" t="str">
        <f>COMBDG_MinActivity!C466</f>
        <v>COMBDGAFSNewSHFUR___STDKER_16</v>
      </c>
      <c r="D466">
        <f>IF(VLOOKUP(C466,Capacity_COMBDG!A:K,COMBDG_MaxCapacity!B466-2016+2,FALSE)&lt;5*10^-5,0,VLOOKUP(C466,Capacity_COMBDG!A:K,COMBDG_MaxCapacity!B466-2016+2,FALSE))*(1+Summary!$C$10)</f>
        <v>7.2873803889042445E-4</v>
      </c>
    </row>
    <row r="467" spans="1:4" x14ac:dyDescent="0.25">
      <c r="A467" t="s">
        <v>2</v>
      </c>
      <c r="B467">
        <f>COMBDG_MinActivity!B467</f>
        <v>2016</v>
      </c>
      <c r="C467" t="str">
        <f>COMBDG_MinActivity!C467</f>
        <v>COMBDGAFSNewWH______STDKER_16</v>
      </c>
      <c r="D467">
        <f>IF(VLOOKUP(C467,Capacity_COMBDG!A:K,COMBDG_MaxCapacity!B467-2016+2,FALSE)&lt;5*10^-5,0,VLOOKUP(C467,Capacity_COMBDG!A:K,COMBDG_MaxCapacity!B467-2016+2,FALSE))*(1+Summary!$C$10)</f>
        <v>3.741260475960113E-4</v>
      </c>
    </row>
    <row r="468" spans="1:4" x14ac:dyDescent="0.25">
      <c r="A468" t="s">
        <v>2</v>
      </c>
      <c r="B468">
        <f>COMBDG_MinActivity!B468</f>
        <v>2016</v>
      </c>
      <c r="C468" t="str">
        <f>COMBDG_MinActivity!C468</f>
        <v>COMBDGAFSOldSHFUR___STDKER_16</v>
      </c>
      <c r="D468">
        <f>IF(VLOOKUP(C468,Capacity_COMBDG!A:K,COMBDG_MaxCapacity!B468-2016+2,FALSE)&lt;5*10^-5,0,VLOOKUP(C468,Capacity_COMBDG!A:K,COMBDG_MaxCapacity!B468-2016+2,FALSE))*(1+Summary!$C$10)</f>
        <v>1.6816653484877382E-2</v>
      </c>
    </row>
    <row r="469" spans="1:4" x14ac:dyDescent="0.25">
      <c r="A469" t="s">
        <v>2</v>
      </c>
      <c r="B469">
        <f>COMBDG_MinActivity!B469</f>
        <v>2016</v>
      </c>
      <c r="C469" t="str">
        <f>COMBDG_MinActivity!C469</f>
        <v>COMBDGAFSOldWH______STDKER_16</v>
      </c>
      <c r="D469">
        <f>IF(VLOOKUP(C469,Capacity_COMBDG!A:K,COMBDG_MaxCapacity!B469-2016+2,FALSE)&lt;5*10^-5,0,VLOOKUP(C469,Capacity_COMBDG!A:K,COMBDG_MaxCapacity!B469-2016+2,FALSE))*(1+Summary!$C$10)</f>
        <v>1.4039171352048961E-2</v>
      </c>
    </row>
    <row r="470" spans="1:4" x14ac:dyDescent="0.25">
      <c r="A470" t="s">
        <v>2</v>
      </c>
      <c r="B470">
        <f>COMBDG_MinActivity!B470</f>
        <v>2016</v>
      </c>
      <c r="C470" t="str">
        <f>COMBDG_MinActivity!C470</f>
        <v>COMBDGEDSNewSHFUR___STDKER_16</v>
      </c>
      <c r="D470">
        <f>IF(VLOOKUP(C470,Capacity_COMBDG!A:K,COMBDG_MaxCapacity!B470-2016+2,FALSE)&lt;5*10^-5,0,VLOOKUP(C470,Capacity_COMBDG!A:K,COMBDG_MaxCapacity!B470-2016+2,FALSE))*(1+Summary!$C$10)</f>
        <v>8.3553296057539694E-4</v>
      </c>
    </row>
    <row r="471" spans="1:4" x14ac:dyDescent="0.25">
      <c r="A471" t="s">
        <v>2</v>
      </c>
      <c r="B471">
        <f>COMBDG_MinActivity!B471</f>
        <v>2016</v>
      </c>
      <c r="C471" t="str">
        <f>COMBDG_MinActivity!C471</f>
        <v>COMBDGEDSNewWH______STDKER_16</v>
      </c>
      <c r="D471">
        <f>IF(VLOOKUP(C471,Capacity_COMBDG!A:K,COMBDG_MaxCapacity!B471-2016+2,FALSE)&lt;5*10^-5,0,VLOOKUP(C471,Capacity_COMBDG!A:K,COMBDG_MaxCapacity!B471-2016+2,FALSE))*(1+Summary!$C$10)</f>
        <v>4.663918499818698E-4</v>
      </c>
    </row>
    <row r="472" spans="1:4" x14ac:dyDescent="0.25">
      <c r="A472" t="s">
        <v>2</v>
      </c>
      <c r="B472">
        <f>COMBDG_MinActivity!B472</f>
        <v>2016</v>
      </c>
      <c r="C472" t="str">
        <f>COMBDG_MinActivity!C472</f>
        <v>COMBDGEDSOldSHFUR___STDKER_16</v>
      </c>
      <c r="D472">
        <f>IF(VLOOKUP(C472,Capacity_COMBDG!A:K,COMBDG_MaxCapacity!B472-2016+2,FALSE)&lt;5*10^-5,0,VLOOKUP(C472,Capacity_COMBDG!A:K,COMBDG_MaxCapacity!B472-2016+2,FALSE))*(1+Summary!$C$10)</f>
        <v>1.8373154100598185E-2</v>
      </c>
    </row>
    <row r="473" spans="1:4" x14ac:dyDescent="0.25">
      <c r="A473" t="s">
        <v>2</v>
      </c>
      <c r="B473">
        <f>COMBDG_MinActivity!B473</f>
        <v>2016</v>
      </c>
      <c r="C473" t="str">
        <f>COMBDG_MinActivity!C473</f>
        <v>COMBDGEDSOldWH______STDKER_16</v>
      </c>
      <c r="D473">
        <f>IF(VLOOKUP(C473,Capacity_COMBDG!A:K,COMBDG_MaxCapacity!B473-2016+2,FALSE)&lt;5*10^-5,0,VLOOKUP(C473,Capacity_COMBDG!A:K,COMBDG_MaxCapacity!B473-2016+2,FALSE))*(1+Summary!$C$10)</f>
        <v>1.9106743513276927E-2</v>
      </c>
    </row>
    <row r="474" spans="1:4" x14ac:dyDescent="0.25">
      <c r="A474" t="s">
        <v>2</v>
      </c>
      <c r="B474">
        <f>COMBDG_MinActivity!B474</f>
        <v>2016</v>
      </c>
      <c r="C474" t="str">
        <f>COMBDG_MinActivity!C474</f>
        <v>COMBDGHLCNewSHFUR___STDKER_16</v>
      </c>
      <c r="D474">
        <f>IF(VLOOKUP(C474,Capacity_COMBDG!A:K,COMBDG_MaxCapacity!B474-2016+2,FALSE)&lt;5*10^-5,0,VLOOKUP(C474,Capacity_COMBDG!A:K,COMBDG_MaxCapacity!B474-2016+2,FALSE))*(1+Summary!$C$10)</f>
        <v>8.356216740226678E-4</v>
      </c>
    </row>
    <row r="475" spans="1:4" x14ac:dyDescent="0.25">
      <c r="A475" t="s">
        <v>2</v>
      </c>
      <c r="B475">
        <f>COMBDG_MinActivity!B475</f>
        <v>2016</v>
      </c>
      <c r="C475" t="str">
        <f>COMBDG_MinActivity!C475</f>
        <v>COMBDGHLCNewWH______STDKER_16</v>
      </c>
      <c r="D475">
        <f>IF(VLOOKUP(C475,Capacity_COMBDG!A:K,COMBDG_MaxCapacity!B475-2016+2,FALSE)&lt;5*10^-5,0,VLOOKUP(C475,Capacity_COMBDG!A:K,COMBDG_MaxCapacity!B475-2016+2,FALSE))*(1+Summary!$C$10)</f>
        <v>4.8176311785392162E-4</v>
      </c>
    </row>
    <row r="476" spans="1:4" x14ac:dyDescent="0.25">
      <c r="A476" t="s">
        <v>2</v>
      </c>
      <c r="B476">
        <f>COMBDG_MinActivity!B476</f>
        <v>2016</v>
      </c>
      <c r="C476" t="str">
        <f>COMBDG_MinActivity!C476</f>
        <v>COMBDGHLCOldSHFUR___STDKER_16</v>
      </c>
      <c r="D476">
        <f>IF(VLOOKUP(C476,Capacity_COMBDG!A:K,COMBDG_MaxCapacity!B476-2016+2,FALSE)&lt;5*10^-5,0,VLOOKUP(C476,Capacity_COMBDG!A:K,COMBDG_MaxCapacity!B476-2016+2,FALSE))*(1+Summary!$C$10)</f>
        <v>1.6850620229666494E-2</v>
      </c>
    </row>
    <row r="477" spans="1:4" x14ac:dyDescent="0.25">
      <c r="A477" t="s">
        <v>2</v>
      </c>
      <c r="B477">
        <f>COMBDG_MinActivity!B477</f>
        <v>2016</v>
      </c>
      <c r="C477" t="str">
        <f>COMBDG_MinActivity!C477</f>
        <v>COMBDGHLCOldWH______STDKER_16</v>
      </c>
      <c r="D477">
        <f>IF(VLOOKUP(C477,Capacity_COMBDG!A:K,COMBDG_MaxCapacity!B477-2016+2,FALSE)&lt;5*10^-5,0,VLOOKUP(C477,Capacity_COMBDG!A:K,COMBDG_MaxCapacity!B477-2016+2,FALSE))*(1+Summary!$C$10)</f>
        <v>1.7980337826338774E-2</v>
      </c>
    </row>
    <row r="478" spans="1:4" x14ac:dyDescent="0.25">
      <c r="A478" t="s">
        <v>2</v>
      </c>
      <c r="B478">
        <f>COMBDG_MinActivity!B478</f>
        <v>2016</v>
      </c>
      <c r="C478" t="str">
        <f>COMBDG_MinActivity!C478</f>
        <v>COMBDGICINewSHFUR___STDKER_16</v>
      </c>
      <c r="D478">
        <f>IF(VLOOKUP(C478,Capacity_COMBDG!A:K,COMBDG_MaxCapacity!B478-2016+2,FALSE)&lt;5*10^-5,0,VLOOKUP(C478,Capacity_COMBDG!A:K,COMBDG_MaxCapacity!B478-2016+2,FALSE))*(1+Summary!$C$10)</f>
        <v>0</v>
      </c>
    </row>
    <row r="479" spans="1:4" x14ac:dyDescent="0.25">
      <c r="A479" t="s">
        <v>2</v>
      </c>
      <c r="B479">
        <f>COMBDG_MinActivity!B479</f>
        <v>2016</v>
      </c>
      <c r="C479" t="str">
        <f>COMBDG_MinActivity!C479</f>
        <v>COMBDGICINewWH______STDKER_16</v>
      </c>
      <c r="D479">
        <f>IF(VLOOKUP(C479,Capacity_COMBDG!A:K,COMBDG_MaxCapacity!B479-2016+2,FALSE)&lt;5*10^-5,0,VLOOKUP(C479,Capacity_COMBDG!A:K,COMBDG_MaxCapacity!B479-2016+2,FALSE))*(1+Summary!$C$10)</f>
        <v>0</v>
      </c>
    </row>
    <row r="480" spans="1:4" x14ac:dyDescent="0.25">
      <c r="A480" t="s">
        <v>2</v>
      </c>
      <c r="B480">
        <f>COMBDG_MinActivity!B480</f>
        <v>2016</v>
      </c>
      <c r="C480" t="str">
        <f>COMBDG_MinActivity!C480</f>
        <v>COMBDGICIOldSHFUR___STDKER_16</v>
      </c>
      <c r="D480">
        <f>IF(VLOOKUP(C480,Capacity_COMBDG!A:K,COMBDG_MaxCapacity!B480-2016+2,FALSE)&lt;5*10^-5,0,VLOOKUP(C480,Capacity_COMBDG!A:K,COMBDG_MaxCapacity!B480-2016+2,FALSE))*(1+Summary!$C$10)</f>
        <v>8.1435408825751374E-3</v>
      </c>
    </row>
    <row r="481" spans="1:4" x14ac:dyDescent="0.25">
      <c r="A481" t="s">
        <v>2</v>
      </c>
      <c r="B481">
        <f>COMBDG_MinActivity!B481</f>
        <v>2016</v>
      </c>
      <c r="C481" t="str">
        <f>COMBDG_MinActivity!C481</f>
        <v>COMBDGICIOldWH______STDKER_16</v>
      </c>
      <c r="D481">
        <f>IF(VLOOKUP(C481,Capacity_COMBDG!A:K,COMBDG_MaxCapacity!B481-2016+2,FALSE)&lt;5*10^-5,0,VLOOKUP(C481,Capacity_COMBDG!A:K,COMBDG_MaxCapacity!B481-2016+2,FALSE))*(1+Summary!$C$10)</f>
        <v>3.6477191232240709E-3</v>
      </c>
    </row>
    <row r="482" spans="1:4" x14ac:dyDescent="0.25">
      <c r="A482" t="s">
        <v>2</v>
      </c>
      <c r="B482">
        <f>COMBDG_MinActivity!B482</f>
        <v>2016</v>
      </c>
      <c r="C482" t="str">
        <f>COMBDG_MinActivity!C482</f>
        <v>COMBDGOFFNewSHFUR___STDKER_16</v>
      </c>
      <c r="D482">
        <f>IF(VLOOKUP(C482,Capacity_COMBDG!A:K,COMBDG_MaxCapacity!B482-2016+2,FALSE)&lt;5*10^-5,0,VLOOKUP(C482,Capacity_COMBDG!A:K,COMBDG_MaxCapacity!B482-2016+2,FALSE))*(1+Summary!$C$10)</f>
        <v>8.5035378841945134E-4</v>
      </c>
    </row>
    <row r="483" spans="1:4" x14ac:dyDescent="0.25">
      <c r="A483" t="s">
        <v>2</v>
      </c>
      <c r="B483">
        <f>COMBDG_MinActivity!B483</f>
        <v>2016</v>
      </c>
      <c r="C483" t="str">
        <f>COMBDG_MinActivity!C483</f>
        <v>COMBDGOFFNewWH______STDKER_16</v>
      </c>
      <c r="D483">
        <f>IF(VLOOKUP(C483,Capacity_COMBDG!A:K,COMBDG_MaxCapacity!B483-2016+2,FALSE)&lt;5*10^-5,0,VLOOKUP(C483,Capacity_COMBDG!A:K,COMBDG_MaxCapacity!B483-2016+2,FALSE))*(1+Summary!$C$10)</f>
        <v>4.7482250905457916E-4</v>
      </c>
    </row>
    <row r="484" spans="1:4" x14ac:dyDescent="0.25">
      <c r="A484" t="s">
        <v>2</v>
      </c>
      <c r="B484">
        <f>COMBDG_MinActivity!B484</f>
        <v>2016</v>
      </c>
      <c r="C484" t="str">
        <f>COMBDG_MinActivity!C484</f>
        <v>COMBDGOFFOldSHFUR___STDKER_16</v>
      </c>
      <c r="D484">
        <f>IF(VLOOKUP(C484,Capacity_COMBDG!A:K,COMBDG_MaxCapacity!B484-2016+2,FALSE)&lt;5*10^-5,0,VLOOKUP(C484,Capacity_COMBDG!A:K,COMBDG_MaxCapacity!B484-2016+2,FALSE))*(1+Summary!$C$10)</f>
        <v>2.1910684035782991E-2</v>
      </c>
    </row>
    <row r="485" spans="1:4" x14ac:dyDescent="0.25">
      <c r="A485" t="s">
        <v>2</v>
      </c>
      <c r="B485">
        <f>COMBDG_MinActivity!B485</f>
        <v>2016</v>
      </c>
      <c r="C485" t="str">
        <f>COMBDG_MinActivity!C485</f>
        <v>COMBDGOFFOldWH______STDKER_16</v>
      </c>
      <c r="D485">
        <f>IF(VLOOKUP(C485,Capacity_COMBDG!A:K,COMBDG_MaxCapacity!B485-2016+2,FALSE)&lt;5*10^-5,0,VLOOKUP(C485,Capacity_COMBDG!A:K,COMBDG_MaxCapacity!B485-2016+2,FALSE))*(1+Summary!$C$10)</f>
        <v>2.1694299774971851E-2</v>
      </c>
    </row>
    <row r="486" spans="1:4" x14ac:dyDescent="0.25">
      <c r="A486" t="s">
        <v>2</v>
      </c>
      <c r="B486">
        <f>COMBDG_MinActivity!B486</f>
        <v>2016</v>
      </c>
      <c r="C486" t="str">
        <f>COMBDG_MinActivity!C486</f>
        <v>COMBDGOTSNewSHFUR___STDKER_16</v>
      </c>
      <c r="D486">
        <f>IF(VLOOKUP(C486,Capacity_COMBDG!A:K,COMBDG_MaxCapacity!B486-2016+2,FALSE)&lt;5*10^-5,0,VLOOKUP(C486,Capacity_COMBDG!A:K,COMBDG_MaxCapacity!B486-2016+2,FALSE))*(1+Summary!$C$10)</f>
        <v>8.2310522139463014E-4</v>
      </c>
    </row>
    <row r="487" spans="1:4" x14ac:dyDescent="0.25">
      <c r="A487" t="s">
        <v>2</v>
      </c>
      <c r="B487">
        <f>COMBDG_MinActivity!B487</f>
        <v>2016</v>
      </c>
      <c r="C487" t="str">
        <f>COMBDG_MinActivity!C487</f>
        <v>COMBDGOTSNewWH______STDKER_16</v>
      </c>
      <c r="D487">
        <f>IF(VLOOKUP(C487,Capacity_COMBDG!A:K,COMBDG_MaxCapacity!B487-2016+2,FALSE)&lt;5*10^-5,0,VLOOKUP(C487,Capacity_COMBDG!A:K,COMBDG_MaxCapacity!B487-2016+2,FALSE))*(1+Summary!$C$10)</f>
        <v>4.4772297181509216E-4</v>
      </c>
    </row>
    <row r="488" spans="1:4" x14ac:dyDescent="0.25">
      <c r="A488" t="s">
        <v>2</v>
      </c>
      <c r="B488">
        <f>COMBDG_MinActivity!B488</f>
        <v>2016</v>
      </c>
      <c r="C488" t="str">
        <f>COMBDG_MinActivity!C488</f>
        <v>COMBDGOTSOldSHFUR___STDKER_16</v>
      </c>
      <c r="D488">
        <f>IF(VLOOKUP(C488,Capacity_COMBDG!A:K,COMBDG_MaxCapacity!B488-2016+2,FALSE)&lt;5*10^-5,0,VLOOKUP(C488,Capacity_COMBDG!A:K,COMBDG_MaxCapacity!B488-2016+2,FALSE))*(1+Summary!$C$10)</f>
        <v>1.6714035892642077E-2</v>
      </c>
    </row>
    <row r="489" spans="1:4" x14ac:dyDescent="0.25">
      <c r="A489" t="s">
        <v>2</v>
      </c>
      <c r="B489">
        <f>COMBDG_MinActivity!B489</f>
        <v>2016</v>
      </c>
      <c r="C489" t="str">
        <f>COMBDG_MinActivity!C489</f>
        <v>COMBDGOTSOldWH______STDKER_16</v>
      </c>
      <c r="D489">
        <f>IF(VLOOKUP(C489,Capacity_COMBDG!A:K,COMBDG_MaxCapacity!B489-2016+2,FALSE)&lt;5*10^-5,0,VLOOKUP(C489,Capacity_COMBDG!A:K,COMBDG_MaxCapacity!B489-2016+2,FALSE))*(1+Summary!$C$10)</f>
        <v>1.4248435390161067E-2</v>
      </c>
    </row>
    <row r="490" spans="1:4" x14ac:dyDescent="0.25">
      <c r="A490" t="s">
        <v>2</v>
      </c>
      <c r="B490">
        <f>COMBDG_MinActivity!B490</f>
        <v>2016</v>
      </c>
      <c r="C490" t="str">
        <f>COMBDG_MinActivity!C490</f>
        <v>COMBDGRTTNewSHFUR___STDKER_16</v>
      </c>
      <c r="D490">
        <f>IF(VLOOKUP(C490,Capacity_COMBDG!A:K,COMBDG_MaxCapacity!B490-2016+2,FALSE)&lt;5*10^-5,0,VLOOKUP(C490,Capacity_COMBDG!A:K,COMBDG_MaxCapacity!B490-2016+2,FALSE))*(1+Summary!$C$10)</f>
        <v>8.4545401332025878E-4</v>
      </c>
    </row>
    <row r="491" spans="1:4" x14ac:dyDescent="0.25">
      <c r="A491" t="s">
        <v>2</v>
      </c>
      <c r="B491">
        <f>COMBDG_MinActivity!B491</f>
        <v>2016</v>
      </c>
      <c r="C491" t="str">
        <f>COMBDG_MinActivity!C491</f>
        <v>COMBDGRTTNewWH______STDKER_16</v>
      </c>
      <c r="D491">
        <f>IF(VLOOKUP(C491,Capacity_COMBDG!A:K,COMBDG_MaxCapacity!B491-2016+2,FALSE)&lt;5*10^-5,0,VLOOKUP(C491,Capacity_COMBDG!A:K,COMBDG_MaxCapacity!B491-2016+2,FALSE))*(1+Summary!$C$10)</f>
        <v>4.854947246272536E-4</v>
      </c>
    </row>
    <row r="492" spans="1:4" x14ac:dyDescent="0.25">
      <c r="A492" t="s">
        <v>2</v>
      </c>
      <c r="B492">
        <f>COMBDG_MinActivity!B492</f>
        <v>2016</v>
      </c>
      <c r="C492" t="str">
        <f>COMBDG_MinActivity!C492</f>
        <v>COMBDGRTTOldSHFUR___STDKER_16</v>
      </c>
      <c r="D492">
        <f>IF(VLOOKUP(C492,Capacity_COMBDG!A:K,COMBDG_MaxCapacity!B492-2016+2,FALSE)&lt;5*10^-5,0,VLOOKUP(C492,Capacity_COMBDG!A:K,COMBDG_MaxCapacity!B492-2016+2,FALSE))*(1+Summary!$C$10)</f>
        <v>1.9108950337651663E-2</v>
      </c>
    </row>
    <row r="493" spans="1:4" x14ac:dyDescent="0.25">
      <c r="A493" t="s">
        <v>2</v>
      </c>
      <c r="B493">
        <f>COMBDG_MinActivity!B493</f>
        <v>2016</v>
      </c>
      <c r="C493" t="str">
        <f>COMBDG_MinActivity!C493</f>
        <v>COMBDGRTTOldWH______STDKER_16</v>
      </c>
      <c r="D493">
        <f>IF(VLOOKUP(C493,Capacity_COMBDG!A:K,COMBDG_MaxCapacity!B493-2016+2,FALSE)&lt;5*10^-5,0,VLOOKUP(C493,Capacity_COMBDG!A:K,COMBDG_MaxCapacity!B493-2016+2,FALSE))*(1+Summary!$C$10)</f>
        <v>2.0832903872252527E-2</v>
      </c>
    </row>
    <row r="494" spans="1:4" x14ac:dyDescent="0.25">
      <c r="A494" t="s">
        <v>2</v>
      </c>
      <c r="B494">
        <f>COMBDG_MinActivity!B494</f>
        <v>2016</v>
      </c>
      <c r="C494" t="str">
        <f>COMBDG_MinActivity!C494</f>
        <v>COMBDGTAWNewSHFUR___STDKER_16</v>
      </c>
      <c r="D494">
        <f>IF(VLOOKUP(C494,Capacity_COMBDG!A:K,COMBDG_MaxCapacity!B494-2016+2,FALSE)&lt;5*10^-5,0,VLOOKUP(C494,Capacity_COMBDG!A:K,COMBDG_MaxCapacity!B494-2016+2,FALSE))*(1+Summary!$C$10)</f>
        <v>8.1959029569738761E-4</v>
      </c>
    </row>
    <row r="495" spans="1:4" x14ac:dyDescent="0.25">
      <c r="A495" t="s">
        <v>2</v>
      </c>
      <c r="B495">
        <f>COMBDG_MinActivity!B495</f>
        <v>2016</v>
      </c>
      <c r="C495" t="str">
        <f>COMBDG_MinActivity!C495</f>
        <v>COMBDGTAWNewWH______STDKER_16</v>
      </c>
      <c r="D495">
        <f>IF(VLOOKUP(C495,Capacity_COMBDG!A:K,COMBDG_MaxCapacity!B495-2016+2,FALSE)&lt;5*10^-5,0,VLOOKUP(C495,Capacity_COMBDG!A:K,COMBDG_MaxCapacity!B495-2016+2,FALSE))*(1+Summary!$C$10)</f>
        <v>3.8982858565066934E-4</v>
      </c>
    </row>
    <row r="496" spans="1:4" x14ac:dyDescent="0.25">
      <c r="A496" t="s">
        <v>2</v>
      </c>
      <c r="B496">
        <f>COMBDG_MinActivity!B496</f>
        <v>2016</v>
      </c>
      <c r="C496" t="str">
        <f>COMBDG_MinActivity!C496</f>
        <v>COMBDGTAWOldSHFUR___STDKER_16</v>
      </c>
      <c r="D496">
        <f>IF(VLOOKUP(C496,Capacity_COMBDG!A:K,COMBDG_MaxCapacity!B496-2016+2,FALSE)&lt;5*10^-5,0,VLOOKUP(C496,Capacity_COMBDG!A:K,COMBDG_MaxCapacity!B496-2016+2,FALSE))*(1+Summary!$C$10)</f>
        <v>1.5627824333684731E-2</v>
      </c>
    </row>
    <row r="497" spans="1:4" x14ac:dyDescent="0.25">
      <c r="A497" t="s">
        <v>2</v>
      </c>
      <c r="B497">
        <f>COMBDG_MinActivity!B497</f>
        <v>2016</v>
      </c>
      <c r="C497" t="str">
        <f>COMBDG_MinActivity!C497</f>
        <v>COMBDGTAWOldWH______STDKER_16</v>
      </c>
      <c r="D497">
        <f>IF(VLOOKUP(C497,Capacity_COMBDG!A:K,COMBDG_MaxCapacity!B497-2016+2,FALSE)&lt;5*10^-5,0,VLOOKUP(C497,Capacity_COMBDG!A:K,COMBDG_MaxCapacity!B497-2016+2,FALSE))*(1+Summary!$C$10)</f>
        <v>6.0529753468213246E-3</v>
      </c>
    </row>
    <row r="498" spans="1:4" x14ac:dyDescent="0.25">
      <c r="A498" t="s">
        <v>2</v>
      </c>
      <c r="B498">
        <f>COMBDG_MinActivity!B498</f>
        <v>2016</v>
      </c>
      <c r="C498" t="str">
        <f>COMBDG_MinActivity!C498</f>
        <v>COMBDGWSTNewSHFUR___STDKER_16</v>
      </c>
      <c r="D498">
        <f>IF(VLOOKUP(C498,Capacity_COMBDG!A:K,COMBDG_MaxCapacity!B498-2016+2,FALSE)&lt;5*10^-5,0,VLOOKUP(C498,Capacity_COMBDG!A:K,COMBDG_MaxCapacity!B498-2016+2,FALSE))*(1+Summary!$C$10)</f>
        <v>7.9585545649717734E-4</v>
      </c>
    </row>
    <row r="499" spans="1:4" x14ac:dyDescent="0.25">
      <c r="A499" t="s">
        <v>2</v>
      </c>
      <c r="B499">
        <f>COMBDG_MinActivity!B499</f>
        <v>2016</v>
      </c>
      <c r="C499" t="str">
        <f>COMBDG_MinActivity!C499</f>
        <v>COMBDGWSTNewWH______STDKER_16</v>
      </c>
      <c r="D499">
        <f>IF(VLOOKUP(C499,Capacity_COMBDG!A:K,COMBDG_MaxCapacity!B499-2016+2,FALSE)&lt;5*10^-5,0,VLOOKUP(C499,Capacity_COMBDG!A:K,COMBDG_MaxCapacity!B499-2016+2,FALSE))*(1+Summary!$C$10)</f>
        <v>4.0394613090974162E-4</v>
      </c>
    </row>
    <row r="500" spans="1:4" x14ac:dyDescent="0.25">
      <c r="A500" t="s">
        <v>2</v>
      </c>
      <c r="B500">
        <f>COMBDG_MinActivity!B500</f>
        <v>2016</v>
      </c>
      <c r="C500" t="str">
        <f>COMBDG_MinActivity!C500</f>
        <v>COMBDGWSTOldSHFUR___STDKER_16</v>
      </c>
      <c r="D500">
        <f>IF(VLOOKUP(C500,Capacity_COMBDG!A:K,COMBDG_MaxCapacity!B500-2016+2,FALSE)&lt;5*10^-5,0,VLOOKUP(C500,Capacity_COMBDG!A:K,COMBDG_MaxCapacity!B500-2016+2,FALSE))*(1+Summary!$C$10)</f>
        <v>1.7773825602736743E-2</v>
      </c>
    </row>
    <row r="501" spans="1:4" x14ac:dyDescent="0.25">
      <c r="A501" t="s">
        <v>2</v>
      </c>
      <c r="B501">
        <f>COMBDG_MinActivity!B501</f>
        <v>2016</v>
      </c>
      <c r="C501" t="str">
        <f>COMBDG_MinActivity!C501</f>
        <v>COMBDGWSTOldWH______STDKER_16</v>
      </c>
      <c r="D501">
        <f>IF(VLOOKUP(C501,Capacity_COMBDG!A:K,COMBDG_MaxCapacity!B501-2016+2,FALSE)&lt;5*10^-5,0,VLOOKUP(C501,Capacity_COMBDG!A:K,COMBDG_MaxCapacity!B501-2016+2,FALSE))*(1+Summary!$C$10)</f>
        <v>1.6167075083792094E-2</v>
      </c>
    </row>
    <row r="502" spans="1:4" x14ac:dyDescent="0.25">
      <c r="A502" t="s">
        <v>2</v>
      </c>
      <c r="B502">
        <f>COMBDG_MinActivity!B502</f>
        <v>2016</v>
      </c>
      <c r="C502" t="str">
        <f>COMBDG_MinActivity!C502</f>
        <v>COMBDGAERNewSHFUR___STDLFO_16</v>
      </c>
      <c r="D502">
        <f>IF(VLOOKUP(C502,Capacity_COMBDG!A:K,COMBDG_MaxCapacity!B502-2016+2,FALSE)&lt;5*10^-5,0,VLOOKUP(C502,Capacity_COMBDG!A:K,COMBDG_MaxCapacity!B502-2016+2,FALSE))*(1+Summary!$C$10)</f>
        <v>7.7473073107532295E-4</v>
      </c>
    </row>
    <row r="503" spans="1:4" x14ac:dyDescent="0.25">
      <c r="A503" t="s">
        <v>2</v>
      </c>
      <c r="B503">
        <f>COMBDG_MinActivity!B503</f>
        <v>2016</v>
      </c>
      <c r="C503" t="str">
        <f>COMBDG_MinActivity!C503</f>
        <v>COMBDGAERNewWH______STDLFO_16</v>
      </c>
      <c r="D503">
        <f>IF(VLOOKUP(C503,Capacity_COMBDG!A:K,COMBDG_MaxCapacity!B503-2016+2,FALSE)&lt;5*10^-5,0,VLOOKUP(C503,Capacity_COMBDG!A:K,COMBDG_MaxCapacity!B503-2016+2,FALSE))*(1+Summary!$C$10)</f>
        <v>3.9531169863568703E-4</v>
      </c>
    </row>
    <row r="504" spans="1:4" x14ac:dyDescent="0.25">
      <c r="A504" t="s">
        <v>2</v>
      </c>
      <c r="B504">
        <f>COMBDG_MinActivity!B504</f>
        <v>2016</v>
      </c>
      <c r="C504" t="str">
        <f>COMBDG_MinActivity!C504</f>
        <v>COMBDGAEROldSHFUR___STDLFO_16</v>
      </c>
      <c r="D504">
        <f>IF(VLOOKUP(C504,Capacity_COMBDG!A:K,COMBDG_MaxCapacity!B504-2016+2,FALSE)&lt;5*10^-5,0,VLOOKUP(C504,Capacity_COMBDG!A:K,COMBDG_MaxCapacity!B504-2016+2,FALSE))*(1+Summary!$C$10)</f>
        <v>3.5830261282305556E-2</v>
      </c>
    </row>
    <row r="505" spans="1:4" x14ac:dyDescent="0.25">
      <c r="A505" t="s">
        <v>2</v>
      </c>
      <c r="B505">
        <f>COMBDG_MinActivity!B505</f>
        <v>2016</v>
      </c>
      <c r="C505" t="str">
        <f>COMBDG_MinActivity!C505</f>
        <v>COMBDGAEROldWH______STDLFO_16</v>
      </c>
      <c r="D505">
        <f>IF(VLOOKUP(C505,Capacity_COMBDG!A:K,COMBDG_MaxCapacity!B505-2016+2,FALSE)&lt;5*10^-5,0,VLOOKUP(C505,Capacity_COMBDG!A:K,COMBDG_MaxCapacity!B505-2016+2,FALSE))*(1+Summary!$C$10)</f>
        <v>1.6853377687160945E-2</v>
      </c>
    </row>
    <row r="506" spans="1:4" x14ac:dyDescent="0.25">
      <c r="A506" t="s">
        <v>2</v>
      </c>
      <c r="B506">
        <f>COMBDG_MinActivity!B506</f>
        <v>2016</v>
      </c>
      <c r="C506" t="str">
        <f>COMBDG_MinActivity!C506</f>
        <v>COMBDGAFSNewSHFUR___STDLFO_16</v>
      </c>
      <c r="D506">
        <f>IF(VLOOKUP(C506,Capacity_COMBDG!A:K,COMBDG_MaxCapacity!B506-2016+2,FALSE)&lt;5*10^-5,0,VLOOKUP(C506,Capacity_COMBDG!A:K,COMBDG_MaxCapacity!B506-2016+2,FALSE))*(1+Summary!$C$10)</f>
        <v>7.2873731819440607E-4</v>
      </c>
    </row>
    <row r="507" spans="1:4" x14ac:dyDescent="0.25">
      <c r="A507" t="s">
        <v>2</v>
      </c>
      <c r="B507">
        <f>COMBDG_MinActivity!B507</f>
        <v>2016</v>
      </c>
      <c r="C507" t="str">
        <f>COMBDG_MinActivity!C507</f>
        <v>COMBDGAFSNewWH______STDLFO_16</v>
      </c>
      <c r="D507">
        <f>IF(VLOOKUP(C507,Capacity_COMBDG!A:K,COMBDG_MaxCapacity!B507-2016+2,FALSE)&lt;5*10^-5,0,VLOOKUP(C507,Capacity_COMBDG!A:K,COMBDG_MaxCapacity!B507-2016+2,FALSE))*(1+Summary!$C$10)</f>
        <v>3.7412584452891425E-4</v>
      </c>
    </row>
    <row r="508" spans="1:4" x14ac:dyDescent="0.25">
      <c r="A508" t="s">
        <v>2</v>
      </c>
      <c r="B508">
        <f>COMBDG_MinActivity!B508</f>
        <v>2016</v>
      </c>
      <c r="C508" t="str">
        <f>COMBDG_MinActivity!C508</f>
        <v>COMBDGAFSOldSHFUR___STDLFO_16</v>
      </c>
      <c r="D508">
        <f>IF(VLOOKUP(C508,Capacity_COMBDG!A:K,COMBDG_MaxCapacity!B508-2016+2,FALSE)&lt;5*10^-5,0,VLOOKUP(C508,Capacity_COMBDG!A:K,COMBDG_MaxCapacity!B508-2016+2,FALSE))*(1+Summary!$C$10)</f>
        <v>5.5957106751667408E-2</v>
      </c>
    </row>
    <row r="509" spans="1:4" x14ac:dyDescent="0.25">
      <c r="A509" t="s">
        <v>2</v>
      </c>
      <c r="B509">
        <f>COMBDG_MinActivity!B509</f>
        <v>2016</v>
      </c>
      <c r="C509" t="str">
        <f>COMBDG_MinActivity!C509</f>
        <v>COMBDGAFSOldWH______STDLFO_16</v>
      </c>
      <c r="D509">
        <f>IF(VLOOKUP(C509,Capacity_COMBDG!A:K,COMBDG_MaxCapacity!B509-2016+2,FALSE)&lt;5*10^-5,0,VLOOKUP(C509,Capacity_COMBDG!A:K,COMBDG_MaxCapacity!B509-2016+2,FALSE))*(1+Summary!$C$10)</f>
        <v>1.5480656831223454E-2</v>
      </c>
    </row>
    <row r="510" spans="1:4" x14ac:dyDescent="0.25">
      <c r="A510" t="s">
        <v>2</v>
      </c>
      <c r="B510">
        <f>COMBDG_MinActivity!B510</f>
        <v>2016</v>
      </c>
      <c r="C510" t="str">
        <f>COMBDG_MinActivity!C510</f>
        <v>COMBDGEDSNewSHFUR___STDLFO_16</v>
      </c>
      <c r="D510">
        <f>IF(VLOOKUP(C510,Capacity_COMBDG!A:K,COMBDG_MaxCapacity!B510-2016+2,FALSE)&lt;5*10^-5,0,VLOOKUP(C510,Capacity_COMBDG!A:K,COMBDG_MaxCapacity!B510-2016+2,FALSE))*(1+Summary!$C$10)</f>
        <v>8.3553082780589059E-4</v>
      </c>
    </row>
    <row r="511" spans="1:4" x14ac:dyDescent="0.25">
      <c r="A511" t="s">
        <v>2</v>
      </c>
      <c r="B511">
        <f>COMBDG_MinActivity!B511</f>
        <v>2016</v>
      </c>
      <c r="C511" t="str">
        <f>COMBDG_MinActivity!C511</f>
        <v>COMBDGEDSNewWH______STDLFO_16</v>
      </c>
      <c r="D511">
        <f>IF(VLOOKUP(C511,Capacity_COMBDG!A:K,COMBDG_MaxCapacity!B511-2016+2,FALSE)&lt;5*10^-5,0,VLOOKUP(C511,Capacity_COMBDG!A:K,COMBDG_MaxCapacity!B511-2016+2,FALSE))*(1+Summary!$C$10)</f>
        <v>4.663904949368386E-4</v>
      </c>
    </row>
    <row r="512" spans="1:4" x14ac:dyDescent="0.25">
      <c r="A512" t="s">
        <v>2</v>
      </c>
      <c r="B512">
        <f>COMBDG_MinActivity!B512</f>
        <v>2016</v>
      </c>
      <c r="C512" t="str">
        <f>COMBDG_MinActivity!C512</f>
        <v>COMBDGEDSOldSHFUR___STDLFO_16</v>
      </c>
      <c r="D512">
        <f>IF(VLOOKUP(C512,Capacity_COMBDG!A:K,COMBDG_MaxCapacity!B512-2016+2,FALSE)&lt;5*10^-5,0,VLOOKUP(C512,Capacity_COMBDG!A:K,COMBDG_MaxCapacity!B512-2016+2,FALSE))*(1+Summary!$C$10)</f>
        <v>0.18574462569299113</v>
      </c>
    </row>
    <row r="513" spans="1:4" x14ac:dyDescent="0.25">
      <c r="A513" t="s">
        <v>2</v>
      </c>
      <c r="B513">
        <f>COMBDG_MinActivity!B513</f>
        <v>2016</v>
      </c>
      <c r="C513" t="str">
        <f>COMBDG_MinActivity!C513</f>
        <v>COMBDGEDSOldWH______STDLFO_16</v>
      </c>
      <c r="D513">
        <f>IF(VLOOKUP(C513,Capacity_COMBDG!A:K,COMBDG_MaxCapacity!B513-2016+2,FALSE)&lt;5*10^-5,0,VLOOKUP(C513,Capacity_COMBDG!A:K,COMBDG_MaxCapacity!B513-2016+2,FALSE))*(1+Summary!$C$10)</f>
        <v>3.2755403991783415E-2</v>
      </c>
    </row>
    <row r="514" spans="1:4" x14ac:dyDescent="0.25">
      <c r="A514" t="s">
        <v>2</v>
      </c>
      <c r="B514">
        <f>COMBDG_MinActivity!B514</f>
        <v>2016</v>
      </c>
      <c r="C514" t="str">
        <f>COMBDG_MinActivity!C514</f>
        <v>COMBDGHLCNewSHFUR___STDLFO_16</v>
      </c>
      <c r="D514">
        <f>IF(VLOOKUP(C514,Capacity_COMBDG!A:K,COMBDG_MaxCapacity!B514-2016+2,FALSE)&lt;5*10^-5,0,VLOOKUP(C514,Capacity_COMBDG!A:K,COMBDG_MaxCapacity!B514-2016+2,FALSE))*(1+Summary!$C$10)</f>
        <v>8.3561953903948775E-4</v>
      </c>
    </row>
    <row r="515" spans="1:4" x14ac:dyDescent="0.25">
      <c r="A515" t="s">
        <v>2</v>
      </c>
      <c r="B515">
        <f>COMBDG_MinActivity!B515</f>
        <v>2016</v>
      </c>
      <c r="C515" t="str">
        <f>COMBDG_MinActivity!C515</f>
        <v>COMBDGHLCNewWH______STDLFO_16</v>
      </c>
      <c r="D515">
        <f>IF(VLOOKUP(C515,Capacity_COMBDG!A:K,COMBDG_MaxCapacity!B515-2016+2,FALSE)&lt;5*10^-5,0,VLOOKUP(C515,Capacity_COMBDG!A:K,COMBDG_MaxCapacity!B515-2016+2,FALSE))*(1+Summary!$C$10)</f>
        <v>4.8176134698809986E-4</v>
      </c>
    </row>
    <row r="516" spans="1:4" x14ac:dyDescent="0.25">
      <c r="A516" t="s">
        <v>2</v>
      </c>
      <c r="B516">
        <f>COMBDG_MinActivity!B516</f>
        <v>2016</v>
      </c>
      <c r="C516" t="str">
        <f>COMBDG_MinActivity!C516</f>
        <v>COMBDGHLCOldSHFUR___STDLFO_16</v>
      </c>
      <c r="D516">
        <f>IF(VLOOKUP(C516,Capacity_COMBDG!A:K,COMBDG_MaxCapacity!B516-2016+2,FALSE)&lt;5*10^-5,0,VLOOKUP(C516,Capacity_COMBDG!A:K,COMBDG_MaxCapacity!B516-2016+2,FALSE))*(1+Summary!$C$10)</f>
        <v>0.11821199483877148</v>
      </c>
    </row>
    <row r="517" spans="1:4" x14ac:dyDescent="0.25">
      <c r="A517" t="s">
        <v>2</v>
      </c>
      <c r="B517">
        <f>COMBDG_MinActivity!B517</f>
        <v>2016</v>
      </c>
      <c r="C517" t="str">
        <f>COMBDG_MinActivity!C517</f>
        <v>COMBDGHLCOldWH______STDLFO_16</v>
      </c>
      <c r="D517">
        <f>IF(VLOOKUP(C517,Capacity_COMBDG!A:K,COMBDG_MaxCapacity!B517-2016+2,FALSE)&lt;5*10^-5,0,VLOOKUP(C517,Capacity_COMBDG!A:K,COMBDG_MaxCapacity!B517-2016+2,FALSE))*(1+Summary!$C$10)</f>
        <v>1.9670778998225794E-2</v>
      </c>
    </row>
    <row r="518" spans="1:4" x14ac:dyDescent="0.25">
      <c r="A518" t="s">
        <v>2</v>
      </c>
      <c r="B518">
        <f>COMBDG_MinActivity!B518</f>
        <v>2016</v>
      </c>
      <c r="C518" t="str">
        <f>COMBDG_MinActivity!C518</f>
        <v>COMBDGICINewSHFUR___STDLFO_16</v>
      </c>
      <c r="D518">
        <f>IF(VLOOKUP(C518,Capacity_COMBDG!A:K,COMBDG_MaxCapacity!B518-2016+2,FALSE)&lt;5*10^-5,0,VLOOKUP(C518,Capacity_COMBDG!A:K,COMBDG_MaxCapacity!B518-2016+2,FALSE))*(1+Summary!$C$10)</f>
        <v>0</v>
      </c>
    </row>
    <row r="519" spans="1:4" x14ac:dyDescent="0.25">
      <c r="A519" t="s">
        <v>2</v>
      </c>
      <c r="B519">
        <f>COMBDG_MinActivity!B519</f>
        <v>2016</v>
      </c>
      <c r="C519" t="str">
        <f>COMBDG_MinActivity!C519</f>
        <v>COMBDGICINewWH______STDLFO_16</v>
      </c>
      <c r="D519">
        <f>IF(VLOOKUP(C519,Capacity_COMBDG!A:K,COMBDG_MaxCapacity!B519-2016+2,FALSE)&lt;5*10^-5,0,VLOOKUP(C519,Capacity_COMBDG!A:K,COMBDG_MaxCapacity!B519-2016+2,FALSE))*(1+Summary!$C$10)</f>
        <v>0</v>
      </c>
    </row>
    <row r="520" spans="1:4" x14ac:dyDescent="0.25">
      <c r="A520" t="s">
        <v>2</v>
      </c>
      <c r="B520">
        <f>COMBDG_MinActivity!B520</f>
        <v>2016</v>
      </c>
      <c r="C520" t="str">
        <f>COMBDG_MinActivity!C520</f>
        <v>COMBDGICIOldSHFUR___STDLFO_16</v>
      </c>
      <c r="D520">
        <f>IF(VLOOKUP(C520,Capacity_COMBDG!A:K,COMBDG_MaxCapacity!B520-2016+2,FALSE)&lt;5*10^-5,0,VLOOKUP(C520,Capacity_COMBDG!A:K,COMBDG_MaxCapacity!B520-2016+2,FALSE))*(1+Summary!$C$10)</f>
        <v>9.8125535301278044E-3</v>
      </c>
    </row>
    <row r="521" spans="1:4" x14ac:dyDescent="0.25">
      <c r="A521" t="s">
        <v>2</v>
      </c>
      <c r="B521">
        <f>COMBDG_MinActivity!B521</f>
        <v>2016</v>
      </c>
      <c r="C521" t="str">
        <f>COMBDG_MinActivity!C521</f>
        <v>COMBDGICIOldWH______STDLFO_16</v>
      </c>
      <c r="D521">
        <f>IF(VLOOKUP(C521,Capacity_COMBDG!A:K,COMBDG_MaxCapacity!B521-2016+2,FALSE)&lt;5*10^-5,0,VLOOKUP(C521,Capacity_COMBDG!A:K,COMBDG_MaxCapacity!B521-2016+2,FALSE))*(1+Summary!$C$10)</f>
        <v>5.5960476766569092E-3</v>
      </c>
    </row>
    <row r="522" spans="1:4" x14ac:dyDescent="0.25">
      <c r="A522" t="s">
        <v>2</v>
      </c>
      <c r="B522">
        <f>COMBDG_MinActivity!B522</f>
        <v>2016</v>
      </c>
      <c r="C522" t="str">
        <f>COMBDG_MinActivity!C522</f>
        <v>COMBDGOFFNewSHFUR___STDLFO_16</v>
      </c>
      <c r="D522">
        <f>IF(VLOOKUP(C522,Capacity_COMBDG!A:K,COMBDG_MaxCapacity!B522-2016+2,FALSE)&lt;5*10^-5,0,VLOOKUP(C522,Capacity_COMBDG!A:K,COMBDG_MaxCapacity!B522-2016+2,FALSE))*(1+Summary!$C$10)</f>
        <v>8.503512380309199E-4</v>
      </c>
    </row>
    <row r="523" spans="1:4" x14ac:dyDescent="0.25">
      <c r="A523" t="s">
        <v>2</v>
      </c>
      <c r="B523">
        <f>COMBDG_MinActivity!B523</f>
        <v>2016</v>
      </c>
      <c r="C523" t="str">
        <f>COMBDG_MinActivity!C523</f>
        <v>COMBDGOFFNewWH______STDLFO_16</v>
      </c>
      <c r="D523">
        <f>IF(VLOOKUP(C523,Capacity_COMBDG!A:K,COMBDG_MaxCapacity!B523-2016+2,FALSE)&lt;5*10^-5,0,VLOOKUP(C523,Capacity_COMBDG!A:K,COMBDG_MaxCapacity!B523-2016+2,FALSE))*(1+Summary!$C$10)</f>
        <v>4.7482093935026878E-4</v>
      </c>
    </row>
    <row r="524" spans="1:4" x14ac:dyDescent="0.25">
      <c r="A524" t="s">
        <v>2</v>
      </c>
      <c r="B524">
        <f>COMBDG_MinActivity!B524</f>
        <v>2016</v>
      </c>
      <c r="C524" t="str">
        <f>COMBDG_MinActivity!C524</f>
        <v>COMBDGOFFOldSHFUR___STDLFO_16</v>
      </c>
      <c r="D524">
        <f>IF(VLOOKUP(C524,Capacity_COMBDG!A:K,COMBDG_MaxCapacity!B524-2016+2,FALSE)&lt;5*10^-5,0,VLOOKUP(C524,Capacity_COMBDG!A:K,COMBDG_MaxCapacity!B524-2016+2,FALSE))*(1+Summary!$C$10)</f>
        <v>0.44315393655145646</v>
      </c>
    </row>
    <row r="525" spans="1:4" x14ac:dyDescent="0.25">
      <c r="A525" t="s">
        <v>2</v>
      </c>
      <c r="B525">
        <f>COMBDG_MinActivity!B525</f>
        <v>2016</v>
      </c>
      <c r="C525" t="str">
        <f>COMBDG_MinActivity!C525</f>
        <v>COMBDGOFFOldWH______STDLFO_16</v>
      </c>
      <c r="D525">
        <f>IF(VLOOKUP(C525,Capacity_COMBDG!A:K,COMBDG_MaxCapacity!B525-2016+2,FALSE)&lt;5*10^-5,0,VLOOKUP(C525,Capacity_COMBDG!A:K,COMBDG_MaxCapacity!B525-2016+2,FALSE))*(1+Summary!$C$10)</f>
        <v>3.4058231634146417E-2</v>
      </c>
    </row>
    <row r="526" spans="1:4" x14ac:dyDescent="0.25">
      <c r="A526" t="s">
        <v>2</v>
      </c>
      <c r="B526">
        <f>COMBDG_MinActivity!B526</f>
        <v>2016</v>
      </c>
      <c r="C526" t="str">
        <f>COMBDG_MinActivity!C526</f>
        <v>COMBDGOTSNewSHFUR___STDLFO_16</v>
      </c>
      <c r="D526">
        <f>IF(VLOOKUP(C526,Capacity_COMBDG!A:K,COMBDG_MaxCapacity!B526-2016+2,FALSE)&lt;5*10^-5,0,VLOOKUP(C526,Capacity_COMBDG!A:K,COMBDG_MaxCapacity!B526-2016+2,FALSE))*(1+Summary!$C$10)</f>
        <v>8.2310335468555821E-4</v>
      </c>
    </row>
    <row r="527" spans="1:4" x14ac:dyDescent="0.25">
      <c r="A527" t="s">
        <v>2</v>
      </c>
      <c r="B527">
        <f>COMBDG_MinActivity!B527</f>
        <v>2016</v>
      </c>
      <c r="C527" t="str">
        <f>COMBDG_MinActivity!C527</f>
        <v>COMBDGOTSNewWH______STDLFO_16</v>
      </c>
      <c r="D527">
        <f>IF(VLOOKUP(C527,Capacity_COMBDG!A:K,COMBDG_MaxCapacity!B527-2016+2,FALSE)&lt;5*10^-5,0,VLOOKUP(C527,Capacity_COMBDG!A:K,COMBDG_MaxCapacity!B527-2016+2,FALSE))*(1+Summary!$C$10)</f>
        <v>4.4772199895031742E-4</v>
      </c>
    </row>
    <row r="528" spans="1:4" x14ac:dyDescent="0.25">
      <c r="A528" t="s">
        <v>2</v>
      </c>
      <c r="B528">
        <f>COMBDG_MinActivity!B528</f>
        <v>2016</v>
      </c>
      <c r="C528" t="str">
        <f>COMBDG_MinActivity!C528</f>
        <v>COMBDGOTSOldSHFUR___STDLFO_16</v>
      </c>
      <c r="D528">
        <f>IF(VLOOKUP(C528,Capacity_COMBDG!A:K,COMBDG_MaxCapacity!B528-2016+2,FALSE)&lt;5*10^-5,0,VLOOKUP(C528,Capacity_COMBDG!A:K,COMBDG_MaxCapacity!B528-2016+2,FALSE))*(1+Summary!$C$10)</f>
        <v>6.8994560506521002E-2</v>
      </c>
    </row>
    <row r="529" spans="1:4" x14ac:dyDescent="0.25">
      <c r="A529" t="s">
        <v>2</v>
      </c>
      <c r="B529">
        <f>COMBDG_MinActivity!B529</f>
        <v>2016</v>
      </c>
      <c r="C529" t="str">
        <f>COMBDG_MinActivity!C529</f>
        <v>COMBDGOTSOldWH______STDLFO_16</v>
      </c>
      <c r="D529">
        <f>IF(VLOOKUP(C529,Capacity_COMBDG!A:K,COMBDG_MaxCapacity!B529-2016+2,FALSE)&lt;5*10^-5,0,VLOOKUP(C529,Capacity_COMBDG!A:K,COMBDG_MaxCapacity!B529-2016+2,FALSE))*(1+Summary!$C$10)</f>
        <v>1.8665129858828514E-2</v>
      </c>
    </row>
    <row r="530" spans="1:4" x14ac:dyDescent="0.25">
      <c r="A530" t="s">
        <v>2</v>
      </c>
      <c r="B530">
        <f>COMBDG_MinActivity!B530</f>
        <v>2016</v>
      </c>
      <c r="C530" t="str">
        <f>COMBDG_MinActivity!C530</f>
        <v>COMBDGRTTNewSHFUR___STDLFO_16</v>
      </c>
      <c r="D530">
        <f>IF(VLOOKUP(C530,Capacity_COMBDG!A:K,COMBDG_MaxCapacity!B530-2016+2,FALSE)&lt;5*10^-5,0,VLOOKUP(C530,Capacity_COMBDG!A:K,COMBDG_MaxCapacity!B530-2016+2,FALSE))*(1+Summary!$C$10)</f>
        <v>8.4545161948177793E-4</v>
      </c>
    </row>
    <row r="531" spans="1:4" x14ac:dyDescent="0.25">
      <c r="A531" t="s">
        <v>2</v>
      </c>
      <c r="B531">
        <f>COMBDG_MinActivity!B531</f>
        <v>2016</v>
      </c>
      <c r="C531" t="str">
        <f>COMBDG_MinActivity!C531</f>
        <v>COMBDGRTTNewWH______STDLFO_16</v>
      </c>
      <c r="D531">
        <f>IF(VLOOKUP(C531,Capacity_COMBDG!A:K,COMBDG_MaxCapacity!B531-2016+2,FALSE)&lt;5*10^-5,0,VLOOKUP(C531,Capacity_COMBDG!A:K,COMBDG_MaxCapacity!B531-2016+2,FALSE))*(1+Summary!$C$10)</f>
        <v>4.8549283471701612E-4</v>
      </c>
    </row>
    <row r="532" spans="1:4" x14ac:dyDescent="0.25">
      <c r="A532" t="s">
        <v>2</v>
      </c>
      <c r="B532">
        <f>COMBDG_MinActivity!B532</f>
        <v>2016</v>
      </c>
      <c r="C532" t="str">
        <f>COMBDG_MinActivity!C532</f>
        <v>COMBDGRTTOldSHFUR___STDLFO_16</v>
      </c>
      <c r="D532">
        <f>IF(VLOOKUP(C532,Capacity_COMBDG!A:K,COMBDG_MaxCapacity!B532-2016+2,FALSE)&lt;5*10^-5,0,VLOOKUP(C532,Capacity_COMBDG!A:K,COMBDG_MaxCapacity!B532-2016+2,FALSE))*(1+Summary!$C$10)</f>
        <v>0.21296945237681783</v>
      </c>
    </row>
    <row r="533" spans="1:4" x14ac:dyDescent="0.25">
      <c r="A533" t="s">
        <v>2</v>
      </c>
      <c r="B533">
        <f>COMBDG_MinActivity!B533</f>
        <v>2016</v>
      </c>
      <c r="C533" t="str">
        <f>COMBDG_MinActivity!C533</f>
        <v>COMBDGRTTOldWH______STDLFO_16</v>
      </c>
      <c r="D533">
        <f>IF(VLOOKUP(C533,Capacity_COMBDG!A:K,COMBDG_MaxCapacity!B533-2016+2,FALSE)&lt;5*10^-5,0,VLOOKUP(C533,Capacity_COMBDG!A:K,COMBDG_MaxCapacity!B533-2016+2,FALSE))*(1+Summary!$C$10)</f>
        <v>3.9362987087479852E-2</v>
      </c>
    </row>
    <row r="534" spans="1:4" x14ac:dyDescent="0.25">
      <c r="A534" t="s">
        <v>2</v>
      </c>
      <c r="B534">
        <f>COMBDG_MinActivity!B534</f>
        <v>2016</v>
      </c>
      <c r="C534" t="str">
        <f>COMBDG_MinActivity!C534</f>
        <v>COMBDGTAWNewSHFUR___STDLFO_16</v>
      </c>
      <c r="D534">
        <f>IF(VLOOKUP(C534,Capacity_COMBDG!A:K,COMBDG_MaxCapacity!B534-2016+2,FALSE)&lt;5*10^-5,0,VLOOKUP(C534,Capacity_COMBDG!A:K,COMBDG_MaxCapacity!B534-2016+2,FALSE))*(1+Summary!$C$10)</f>
        <v>8.1958849398769298E-4</v>
      </c>
    </row>
    <row r="535" spans="1:4" x14ac:dyDescent="0.25">
      <c r="A535" t="s">
        <v>2</v>
      </c>
      <c r="B535">
        <f>COMBDG_MinActivity!B535</f>
        <v>2016</v>
      </c>
      <c r="C535" t="str">
        <f>COMBDG_MinActivity!C535</f>
        <v>COMBDGTAWNewWH______STDLFO_16</v>
      </c>
      <c r="D535">
        <f>IF(VLOOKUP(C535,Capacity_COMBDG!A:K,COMBDG_MaxCapacity!B535-2016+2,FALSE)&lt;5*10^-5,0,VLOOKUP(C535,Capacity_COMBDG!A:K,COMBDG_MaxCapacity!B535-2016+2,FALSE))*(1+Summary!$C$10)</f>
        <v>3.898282859754291E-4</v>
      </c>
    </row>
    <row r="536" spans="1:4" x14ac:dyDescent="0.25">
      <c r="A536" t="s">
        <v>2</v>
      </c>
      <c r="B536">
        <f>COMBDG_MinActivity!B536</f>
        <v>2016</v>
      </c>
      <c r="C536" t="str">
        <f>COMBDG_MinActivity!C536</f>
        <v>COMBDGTAWOldSHFUR___STDLFO_16</v>
      </c>
      <c r="D536">
        <f>IF(VLOOKUP(C536,Capacity_COMBDG!A:K,COMBDG_MaxCapacity!B536-2016+2,FALSE)&lt;5*10^-5,0,VLOOKUP(C536,Capacity_COMBDG!A:K,COMBDG_MaxCapacity!B536-2016+2,FALSE))*(1+Summary!$C$10)</f>
        <v>4.9446851528514316E-2</v>
      </c>
    </row>
    <row r="537" spans="1:4" x14ac:dyDescent="0.25">
      <c r="A537" t="s">
        <v>2</v>
      </c>
      <c r="B537">
        <f>COMBDG_MinActivity!B537</f>
        <v>2016</v>
      </c>
      <c r="C537" t="str">
        <f>COMBDG_MinActivity!C537</f>
        <v>COMBDGTAWOldWH______STDLFO_16</v>
      </c>
      <c r="D537">
        <f>IF(VLOOKUP(C537,Capacity_COMBDG!A:K,COMBDG_MaxCapacity!B537-2016+2,FALSE)&lt;5*10^-5,0,VLOOKUP(C537,Capacity_COMBDG!A:K,COMBDG_MaxCapacity!B537-2016+2,FALSE))*(1+Summary!$C$10)</f>
        <v>7.5045889841197687E-3</v>
      </c>
    </row>
    <row r="538" spans="1:4" x14ac:dyDescent="0.25">
      <c r="A538" t="s">
        <v>2</v>
      </c>
      <c r="B538">
        <f>COMBDG_MinActivity!B538</f>
        <v>2016</v>
      </c>
      <c r="C538" t="str">
        <f>COMBDG_MinActivity!C538</f>
        <v>COMBDGWSTNewSHFUR___STDLFO_16</v>
      </c>
      <c r="D538">
        <f>IF(VLOOKUP(C538,Capacity_COMBDG!A:K,COMBDG_MaxCapacity!B538-2016+2,FALSE)&lt;5*10^-5,0,VLOOKUP(C538,Capacity_COMBDG!A:K,COMBDG_MaxCapacity!B538-2016+2,FALSE))*(1+Summary!$C$10)</f>
        <v>7.9585404195274003E-4</v>
      </c>
    </row>
    <row r="539" spans="1:4" x14ac:dyDescent="0.25">
      <c r="A539" t="s">
        <v>2</v>
      </c>
      <c r="B539">
        <f>COMBDG_MinActivity!B539</f>
        <v>2016</v>
      </c>
      <c r="C539" t="str">
        <f>COMBDG_MinActivity!C539</f>
        <v>COMBDGWSTNewWH______STDLFO_16</v>
      </c>
      <c r="D539">
        <f>IF(VLOOKUP(C539,Capacity_COMBDG!A:K,COMBDG_MaxCapacity!B539-2016+2,FALSE)&lt;5*10^-5,0,VLOOKUP(C539,Capacity_COMBDG!A:K,COMBDG_MaxCapacity!B539-2016+2,FALSE))*(1+Summary!$C$10)</f>
        <v>4.0394571877761854E-4</v>
      </c>
    </row>
    <row r="540" spans="1:4" x14ac:dyDescent="0.25">
      <c r="A540" t="s">
        <v>2</v>
      </c>
      <c r="B540">
        <f>COMBDG_MinActivity!B540</f>
        <v>2016</v>
      </c>
      <c r="C540" t="str">
        <f>COMBDG_MinActivity!C540</f>
        <v>COMBDGWSTOldSHFUR___STDLFO_16</v>
      </c>
      <c r="D540">
        <f>IF(VLOOKUP(C540,Capacity_COMBDG!A:K,COMBDG_MaxCapacity!B540-2016+2,FALSE)&lt;5*10^-5,0,VLOOKUP(C540,Capacity_COMBDG!A:K,COMBDG_MaxCapacity!B540-2016+2,FALSE))*(1+Summary!$C$10)</f>
        <v>6.1064919886638522E-2</v>
      </c>
    </row>
    <row r="541" spans="1:4" x14ac:dyDescent="0.25">
      <c r="A541" t="s">
        <v>2</v>
      </c>
      <c r="B541">
        <f>COMBDG_MinActivity!B541</f>
        <v>2016</v>
      </c>
      <c r="C541" t="str">
        <f>COMBDG_MinActivity!C541</f>
        <v>COMBDGWSTOldWH______STDLFO_16</v>
      </c>
      <c r="D541">
        <f>IF(VLOOKUP(C541,Capacity_COMBDG!A:K,COMBDG_MaxCapacity!B541-2016+2,FALSE)&lt;5*10^-5,0,VLOOKUP(C541,Capacity_COMBDG!A:K,COMBDG_MaxCapacity!B541-2016+2,FALSE))*(1+Summary!$C$10)</f>
        <v>1.9960404229313701E-2</v>
      </c>
    </row>
    <row r="542" spans="1:4" x14ac:dyDescent="0.25">
      <c r="A542" t="s">
        <v>2</v>
      </c>
      <c r="B542">
        <f>COMBDG_MinActivity!B542</f>
        <v>2016</v>
      </c>
      <c r="C542" t="str">
        <f>COMBDG_MinActivity!C542</f>
        <v>COMBDGAERNewAE______STDPRO_16</v>
      </c>
      <c r="D542">
        <f>IF(VLOOKUP(C542,Capacity_COMBDG!A:K,COMBDG_MaxCapacity!B542-2016+2,FALSE)&lt;5*10^-5,0,VLOOKUP(C542,Capacity_COMBDG!A:K,COMBDG_MaxCapacity!B542-2016+2,FALSE))*(1+Summary!$C$10)</f>
        <v>4.8659013659240385E-4</v>
      </c>
    </row>
    <row r="543" spans="1:4" x14ac:dyDescent="0.25">
      <c r="A543" t="s">
        <v>2</v>
      </c>
      <c r="B543">
        <f>COMBDG_MinActivity!B543</f>
        <v>2016</v>
      </c>
      <c r="C543" t="str">
        <f>COMBDG_MinActivity!C543</f>
        <v>COMBDGAERNewSHFUR___STDPRO_16</v>
      </c>
      <c r="D543">
        <f>IF(VLOOKUP(C543,Capacity_COMBDG!A:K,COMBDG_MaxCapacity!B543-2016+2,FALSE)&lt;5*10^-5,0,VLOOKUP(C543,Capacity_COMBDG!A:K,COMBDG_MaxCapacity!B543-2016+2,FALSE))*(1+Summary!$C$10)</f>
        <v>7.7597552836321075E-4</v>
      </c>
    </row>
    <row r="544" spans="1:4" x14ac:dyDescent="0.25">
      <c r="A544" t="s">
        <v>2</v>
      </c>
      <c r="B544">
        <f>COMBDG_MinActivity!B544</f>
        <v>2016</v>
      </c>
      <c r="C544" t="str">
        <f>COMBDG_MinActivity!C544</f>
        <v>COMBDGAERNewWH______STDPRO_16</v>
      </c>
      <c r="D544">
        <f>IF(VLOOKUP(C544,Capacity_COMBDG!A:K,COMBDG_MaxCapacity!B544-2016+2,FALSE)&lt;5*10^-5,0,VLOOKUP(C544,Capacity_COMBDG!A:K,COMBDG_MaxCapacity!B544-2016+2,FALSE))*(1+Summary!$C$10)</f>
        <v>3.9531111376308237E-4</v>
      </c>
    </row>
    <row r="545" spans="1:4" x14ac:dyDescent="0.25">
      <c r="A545" t="s">
        <v>2</v>
      </c>
      <c r="B545">
        <f>COMBDG_MinActivity!B545</f>
        <v>2016</v>
      </c>
      <c r="C545" t="str">
        <f>COMBDG_MinActivity!C545</f>
        <v>COMBDGAEROldAE______STDPRO_16</v>
      </c>
      <c r="D545">
        <f>IF(VLOOKUP(C545,Capacity_COMBDG!A:K,COMBDG_MaxCapacity!B545-2016+2,FALSE)&lt;5*10^-5,0,VLOOKUP(C545,Capacity_COMBDG!A:K,COMBDG_MaxCapacity!B545-2016+2,FALSE))*(1+Summary!$C$10)</f>
        <v>7.0684166978805104E-3</v>
      </c>
    </row>
    <row r="546" spans="1:4" x14ac:dyDescent="0.25">
      <c r="A546" t="s">
        <v>2</v>
      </c>
      <c r="B546">
        <f>COMBDG_MinActivity!B546</f>
        <v>2016</v>
      </c>
      <c r="C546" t="str">
        <f>COMBDG_MinActivity!C546</f>
        <v>COMBDGAEROldSHFUR___STDPRO_16</v>
      </c>
      <c r="D546">
        <f>IF(VLOOKUP(C546,Capacity_COMBDG!A:K,COMBDG_MaxCapacity!B546-2016+2,FALSE)&lt;5*10^-5,0,VLOOKUP(C546,Capacity_COMBDG!A:K,COMBDG_MaxCapacity!B546-2016+2,FALSE))*(1+Summary!$C$10)</f>
        <v>0.16223775660137216</v>
      </c>
    </row>
    <row r="547" spans="1:4" x14ac:dyDescent="0.25">
      <c r="A547" t="s">
        <v>2</v>
      </c>
      <c r="B547">
        <f>COMBDG_MinActivity!B547</f>
        <v>2016</v>
      </c>
      <c r="C547" t="str">
        <f>COMBDG_MinActivity!C547</f>
        <v>COMBDGAEROldWH______STDPRO_16</v>
      </c>
      <c r="D547">
        <f>IF(VLOOKUP(C547,Capacity_COMBDG!A:K,COMBDG_MaxCapacity!B547-2016+2,FALSE)&lt;5*10^-5,0,VLOOKUP(C547,Capacity_COMBDG!A:K,COMBDG_MaxCapacity!B547-2016+2,FALSE))*(1+Summary!$C$10)</f>
        <v>1.3045966063970644E-2</v>
      </c>
    </row>
    <row r="548" spans="1:4" x14ac:dyDescent="0.25">
      <c r="A548" t="s">
        <v>2</v>
      </c>
      <c r="B548">
        <f>COMBDG_MinActivity!B548</f>
        <v>2016</v>
      </c>
      <c r="C548" t="str">
        <f>COMBDG_MinActivity!C548</f>
        <v>COMBDGAFSNewAE______STDPRO_16</v>
      </c>
      <c r="D548">
        <f>IF(VLOOKUP(C548,Capacity_COMBDG!A:K,COMBDG_MaxCapacity!B548-2016+2,FALSE)&lt;5*10^-5,0,VLOOKUP(C548,Capacity_COMBDG!A:K,COMBDG_MaxCapacity!B548-2016+2,FALSE))*(1+Summary!$C$10)</f>
        <v>4.6501832947726918E-4</v>
      </c>
    </row>
    <row r="549" spans="1:4" x14ac:dyDescent="0.25">
      <c r="A549" t="s">
        <v>2</v>
      </c>
      <c r="B549">
        <f>COMBDG_MinActivity!B549</f>
        <v>2016</v>
      </c>
      <c r="C549" t="str">
        <f>COMBDG_MinActivity!C549</f>
        <v>COMBDGAFSNewSHFUR___STDPRO_16</v>
      </c>
      <c r="D549">
        <f>IF(VLOOKUP(C549,Capacity_COMBDG!A:K,COMBDG_MaxCapacity!B549-2016+2,FALSE)&lt;5*10^-5,0,VLOOKUP(C549,Capacity_COMBDG!A:K,COMBDG_MaxCapacity!B549-2016+2,FALSE))*(1+Summary!$C$10)</f>
        <v>7.3076086293060653E-4</v>
      </c>
    </row>
    <row r="550" spans="1:4" x14ac:dyDescent="0.25">
      <c r="A550" t="s">
        <v>2</v>
      </c>
      <c r="B550">
        <f>COMBDG_MinActivity!B550</f>
        <v>2016</v>
      </c>
      <c r="C550" t="str">
        <f>COMBDG_MinActivity!C550</f>
        <v>COMBDGAFSNewWH______STDPRO_16</v>
      </c>
      <c r="D550">
        <f>IF(VLOOKUP(C550,Capacity_COMBDG!A:K,COMBDG_MaxCapacity!B550-2016+2,FALSE)&lt;5*10^-5,0,VLOOKUP(C550,Capacity_COMBDG!A:K,COMBDG_MaxCapacity!B550-2016+2,FALSE))*(1+Summary!$C$10)</f>
        <v>3.7412550057818632E-4</v>
      </c>
    </row>
    <row r="551" spans="1:4" x14ac:dyDescent="0.25">
      <c r="A551" t="s">
        <v>2</v>
      </c>
      <c r="B551">
        <f>COMBDG_MinActivity!B551</f>
        <v>2016</v>
      </c>
      <c r="C551" t="str">
        <f>COMBDG_MinActivity!C551</f>
        <v>COMBDGAFSOldAE______STDPRO_16</v>
      </c>
      <c r="D551">
        <f>IF(VLOOKUP(C551,Capacity_COMBDG!A:K,COMBDG_MaxCapacity!B551-2016+2,FALSE)&lt;5*10^-5,0,VLOOKUP(C551,Capacity_COMBDG!A:K,COMBDG_MaxCapacity!B551-2016+2,FALSE))*(1+Summary!$C$10)</f>
        <v>7.6680944418584061E-3</v>
      </c>
    </row>
    <row r="552" spans="1:4" x14ac:dyDescent="0.25">
      <c r="A552" t="s">
        <v>2</v>
      </c>
      <c r="B552">
        <f>COMBDG_MinActivity!B552</f>
        <v>2016</v>
      </c>
      <c r="C552" t="str">
        <f>COMBDG_MinActivity!C552</f>
        <v>COMBDGAFSOldSHFUR___STDPRO_16</v>
      </c>
      <c r="D552">
        <f>IF(VLOOKUP(C552,Capacity_COMBDG!A:K,COMBDG_MaxCapacity!B552-2016+2,FALSE)&lt;5*10^-5,0,VLOOKUP(C552,Capacity_COMBDG!A:K,COMBDG_MaxCapacity!B552-2016+2,FALSE))*(1+Summary!$C$10)</f>
        <v>0.1834675148281216</v>
      </c>
    </row>
    <row r="553" spans="1:4" x14ac:dyDescent="0.25">
      <c r="A553" t="s">
        <v>2</v>
      </c>
      <c r="B553">
        <f>COMBDG_MinActivity!B553</f>
        <v>2016</v>
      </c>
      <c r="C553" t="str">
        <f>COMBDG_MinActivity!C553</f>
        <v>COMBDGAFSOldWH______STDPRO_16</v>
      </c>
      <c r="D553">
        <f>IF(VLOOKUP(C553,Capacity_COMBDG!A:K,COMBDG_MaxCapacity!B553-2016+2,FALSE)&lt;5*10^-5,0,VLOOKUP(C553,Capacity_COMBDG!A:K,COMBDG_MaxCapacity!B553-2016+2,FALSE))*(1+Summary!$C$10)</f>
        <v>1.4502093046567849E-2</v>
      </c>
    </row>
    <row r="554" spans="1:4" x14ac:dyDescent="0.25">
      <c r="A554" t="s">
        <v>2</v>
      </c>
      <c r="B554">
        <f>COMBDG_MinActivity!B554</f>
        <v>2016</v>
      </c>
      <c r="C554" t="str">
        <f>COMBDG_MinActivity!C554</f>
        <v>COMBDGEDSNewAE______STDPRO_16</v>
      </c>
      <c r="D554">
        <f>IF(VLOOKUP(C554,Capacity_COMBDG!A:K,COMBDG_MaxCapacity!B554-2016+2,FALSE)&lt;5*10^-5,0,VLOOKUP(C554,Capacity_COMBDG!A:K,COMBDG_MaxCapacity!B554-2016+2,FALSE))*(1+Summary!$C$10)</f>
        <v>5.1403006214135213E-4</v>
      </c>
    </row>
    <row r="555" spans="1:4" x14ac:dyDescent="0.25">
      <c r="A555" t="s">
        <v>2</v>
      </c>
      <c r="B555">
        <f>COMBDG_MinActivity!B555</f>
        <v>2016</v>
      </c>
      <c r="C555" t="str">
        <f>COMBDG_MinActivity!C555</f>
        <v>COMBDGEDSNewSHFUR___STDPRO_16</v>
      </c>
      <c r="D555">
        <f>IF(VLOOKUP(C555,Capacity_COMBDG!A:K,COMBDG_MaxCapacity!B555-2016+2,FALSE)&lt;5*10^-5,0,VLOOKUP(C555,Capacity_COMBDG!A:K,COMBDG_MaxCapacity!B555-2016+2,FALSE))*(1+Summary!$C$10)</f>
        <v>8.3590851722191342E-4</v>
      </c>
    </row>
    <row r="556" spans="1:4" x14ac:dyDescent="0.25">
      <c r="A556" t="s">
        <v>2</v>
      </c>
      <c r="B556">
        <f>COMBDG_MinActivity!B556</f>
        <v>2016</v>
      </c>
      <c r="C556" t="str">
        <f>COMBDG_MinActivity!C556</f>
        <v>COMBDGEDSNewWH______STDPRO_16</v>
      </c>
      <c r="D556">
        <f>IF(VLOOKUP(C556,Capacity_COMBDG!A:K,COMBDG_MaxCapacity!B556-2016+2,FALSE)&lt;5*10^-5,0,VLOOKUP(C556,Capacity_COMBDG!A:K,COMBDG_MaxCapacity!B556-2016+2,FALSE))*(1+Summary!$C$10)</f>
        <v>4.6638810165919623E-4</v>
      </c>
    </row>
    <row r="557" spans="1:4" x14ac:dyDescent="0.25">
      <c r="A557" t="s">
        <v>2</v>
      </c>
      <c r="B557">
        <f>COMBDG_MinActivity!B557</f>
        <v>2016</v>
      </c>
      <c r="C557" t="str">
        <f>COMBDG_MinActivity!C557</f>
        <v>COMBDGEDSOldAE______STDPRO_16</v>
      </c>
      <c r="D557">
        <f>IF(VLOOKUP(C557,Capacity_COMBDG!A:K,COMBDG_MaxCapacity!B557-2016+2,FALSE)&lt;5*10^-5,0,VLOOKUP(C557,Capacity_COMBDG!A:K,COMBDG_MaxCapacity!B557-2016+2,FALSE))*(1+Summary!$C$10)</f>
        <v>9.0961786098342542E-3</v>
      </c>
    </row>
    <row r="558" spans="1:4" x14ac:dyDescent="0.25">
      <c r="A558" t="s">
        <v>2</v>
      </c>
      <c r="B558">
        <f>COMBDG_MinActivity!B558</f>
        <v>2016</v>
      </c>
      <c r="C558" t="str">
        <f>COMBDG_MinActivity!C558</f>
        <v>COMBDGEDSOldSHFUR___STDPRO_16</v>
      </c>
      <c r="D558">
        <f>IF(VLOOKUP(C558,Capacity_COMBDG!A:K,COMBDG_MaxCapacity!B558-2016+2,FALSE)&lt;5*10^-5,0,VLOOKUP(C558,Capacity_COMBDG!A:K,COMBDG_MaxCapacity!B558-2016+2,FALSE))*(1+Summary!$C$10)</f>
        <v>0.51671338445165516</v>
      </c>
    </row>
    <row r="559" spans="1:4" x14ac:dyDescent="0.25">
      <c r="A559" t="s">
        <v>2</v>
      </c>
      <c r="B559">
        <f>COMBDG_MinActivity!B559</f>
        <v>2016</v>
      </c>
      <c r="C559" t="str">
        <f>COMBDG_MinActivity!C559</f>
        <v>COMBDGEDSOldWH______STDPRO_16</v>
      </c>
      <c r="D559">
        <f>IF(VLOOKUP(C559,Capacity_COMBDG!A:K,COMBDG_MaxCapacity!B559-2016+2,FALSE)&lt;5*10^-5,0,VLOOKUP(C559,Capacity_COMBDG!A:K,COMBDG_MaxCapacity!B559-2016+2,FALSE))*(1+Summary!$C$10)</f>
        <v>1.9654097619983692E-2</v>
      </c>
    </row>
    <row r="560" spans="1:4" x14ac:dyDescent="0.25">
      <c r="A560" t="s">
        <v>2</v>
      </c>
      <c r="B560">
        <f>COMBDG_MinActivity!B560</f>
        <v>2016</v>
      </c>
      <c r="C560" t="str">
        <f>COMBDG_MinActivity!C560</f>
        <v>COMBDGHLCNewAE______STDPRO_16</v>
      </c>
      <c r="D560">
        <f>IF(VLOOKUP(C560,Capacity_COMBDG!A:K,COMBDG_MaxCapacity!B560-2016+2,FALSE)&lt;5*10^-5,0,VLOOKUP(C560,Capacity_COMBDG!A:K,COMBDG_MaxCapacity!B560-2016+2,FALSE))*(1+Summary!$C$10)</f>
        <v>5.1508970718182096E-4</v>
      </c>
    </row>
    <row r="561" spans="1:4" x14ac:dyDescent="0.25">
      <c r="A561" t="s">
        <v>2</v>
      </c>
      <c r="B561">
        <f>COMBDG_MinActivity!B561</f>
        <v>2016</v>
      </c>
      <c r="C561" t="str">
        <f>COMBDG_MinActivity!C561</f>
        <v>COMBDGHLCNewSHFUR___STDPRO_16</v>
      </c>
      <c r="D561">
        <f>IF(VLOOKUP(C561,Capacity_COMBDG!A:K,COMBDG_MaxCapacity!B561-2016+2,FALSE)&lt;5*10^-5,0,VLOOKUP(C561,Capacity_COMBDG!A:K,COMBDG_MaxCapacity!B561-2016+2,FALSE))*(1+Summary!$C$10)</f>
        <v>8.3599494997931489E-4</v>
      </c>
    </row>
    <row r="562" spans="1:4" x14ac:dyDescent="0.25">
      <c r="A562" t="s">
        <v>2</v>
      </c>
      <c r="B562">
        <f>COMBDG_MinActivity!B562</f>
        <v>2016</v>
      </c>
      <c r="C562" t="str">
        <f>COMBDG_MinActivity!C562</f>
        <v>COMBDGHLCNewWH______STDPRO_16</v>
      </c>
      <c r="D562">
        <f>IF(VLOOKUP(C562,Capacity_COMBDG!A:K,COMBDG_MaxCapacity!B562-2016+2,FALSE)&lt;5*10^-5,0,VLOOKUP(C562,Capacity_COMBDG!A:K,COMBDG_MaxCapacity!B562-2016+2,FALSE))*(1+Summary!$C$10)</f>
        <v>4.8175820543912398E-4</v>
      </c>
    </row>
    <row r="563" spans="1:4" x14ac:dyDescent="0.25">
      <c r="A563" t="s">
        <v>2</v>
      </c>
      <c r="B563">
        <f>COMBDG_MinActivity!B563</f>
        <v>2016</v>
      </c>
      <c r="C563" t="str">
        <f>COMBDG_MinActivity!C563</f>
        <v>COMBDGHLCOldAE______STDPRO_16</v>
      </c>
      <c r="D563">
        <f>IF(VLOOKUP(C563,Capacity_COMBDG!A:K,COMBDG_MaxCapacity!B563-2016+2,FALSE)&lt;5*10^-5,0,VLOOKUP(C563,Capacity_COMBDG!A:K,COMBDG_MaxCapacity!B563-2016+2,FALSE))*(1+Summary!$C$10)</f>
        <v>1.0974053083617406E-2</v>
      </c>
    </row>
    <row r="564" spans="1:4" x14ac:dyDescent="0.25">
      <c r="A564" t="s">
        <v>2</v>
      </c>
      <c r="B564">
        <f>COMBDG_MinActivity!B564</f>
        <v>2016</v>
      </c>
      <c r="C564" t="str">
        <f>COMBDG_MinActivity!C564</f>
        <v>COMBDGHLCOldSHFUR___STDPRO_16</v>
      </c>
      <c r="D564">
        <f>IF(VLOOKUP(C564,Capacity_COMBDG!A:K,COMBDG_MaxCapacity!B564-2016+2,FALSE)&lt;5*10^-5,0,VLOOKUP(C564,Capacity_COMBDG!A:K,COMBDG_MaxCapacity!B564-2016+2,FALSE))*(1+Summary!$C$10)</f>
        <v>0.29942022982849903</v>
      </c>
    </row>
    <row r="565" spans="1:4" x14ac:dyDescent="0.25">
      <c r="A565" t="s">
        <v>2</v>
      </c>
      <c r="B565">
        <f>COMBDG_MinActivity!B565</f>
        <v>2016</v>
      </c>
      <c r="C565" t="str">
        <f>COMBDG_MinActivity!C565</f>
        <v>COMBDGHLCOldWH______STDPRO_16</v>
      </c>
      <c r="D565">
        <f>IF(VLOOKUP(C565,Capacity_COMBDG!A:K,COMBDG_MaxCapacity!B565-2016+2,FALSE)&lt;5*10^-5,0,VLOOKUP(C565,Capacity_COMBDG!A:K,COMBDG_MaxCapacity!B565-2016+2,FALSE))*(1+Summary!$C$10)</f>
        <v>1.8497703881114592E-2</v>
      </c>
    </row>
    <row r="566" spans="1:4" x14ac:dyDescent="0.25">
      <c r="A566" t="s">
        <v>2</v>
      </c>
      <c r="B566">
        <f>COMBDG_MinActivity!B566</f>
        <v>2016</v>
      </c>
      <c r="C566" t="str">
        <f>COMBDG_MinActivity!C566</f>
        <v>COMBDGICINewAE______STDPRO_16</v>
      </c>
      <c r="D566">
        <f>IF(VLOOKUP(C566,Capacity_COMBDG!A:K,COMBDG_MaxCapacity!B566-2016+2,FALSE)&lt;5*10^-5,0,VLOOKUP(C566,Capacity_COMBDG!A:K,COMBDG_MaxCapacity!B566-2016+2,FALSE))*(1+Summary!$C$10)</f>
        <v>0</v>
      </c>
    </row>
    <row r="567" spans="1:4" x14ac:dyDescent="0.25">
      <c r="A567" t="s">
        <v>2</v>
      </c>
      <c r="B567">
        <f>COMBDG_MinActivity!B567</f>
        <v>2016</v>
      </c>
      <c r="C567" t="str">
        <f>COMBDG_MinActivity!C567</f>
        <v>COMBDGICINewSHFUR___STDPRO_16</v>
      </c>
      <c r="D567">
        <f>IF(VLOOKUP(C567,Capacity_COMBDG!A:K,COMBDG_MaxCapacity!B567-2016+2,FALSE)&lt;5*10^-5,0,VLOOKUP(C567,Capacity_COMBDG!A:K,COMBDG_MaxCapacity!B567-2016+2,FALSE))*(1+Summary!$C$10)</f>
        <v>0</v>
      </c>
    </row>
    <row r="568" spans="1:4" x14ac:dyDescent="0.25">
      <c r="A568" t="s">
        <v>2</v>
      </c>
      <c r="B568">
        <f>COMBDG_MinActivity!B568</f>
        <v>2016</v>
      </c>
      <c r="C568" t="str">
        <f>COMBDG_MinActivity!C568</f>
        <v>COMBDGICINewWH______STDPRO_16</v>
      </c>
      <c r="D568">
        <f>IF(VLOOKUP(C568,Capacity_COMBDG!A:K,COMBDG_MaxCapacity!B568-2016+2,FALSE)&lt;5*10^-5,0,VLOOKUP(C568,Capacity_COMBDG!A:K,COMBDG_MaxCapacity!B568-2016+2,FALSE))*(1+Summary!$C$10)</f>
        <v>0</v>
      </c>
    </row>
    <row r="569" spans="1:4" x14ac:dyDescent="0.25">
      <c r="A569" t="s">
        <v>2</v>
      </c>
      <c r="B569">
        <f>COMBDG_MinActivity!B569</f>
        <v>2016</v>
      </c>
      <c r="C569" t="str">
        <f>COMBDG_MinActivity!C569</f>
        <v>COMBDGICIOldAE______STDPRO_16</v>
      </c>
      <c r="D569">
        <f>IF(VLOOKUP(C569,Capacity_COMBDG!A:K,COMBDG_MaxCapacity!B569-2016+2,FALSE)&lt;5*10^-5,0,VLOOKUP(C569,Capacity_COMBDG!A:K,COMBDG_MaxCapacity!B569-2016+2,FALSE))*(1+Summary!$C$10)</f>
        <v>4.1821815408287118E-3</v>
      </c>
    </row>
    <row r="570" spans="1:4" x14ac:dyDescent="0.25">
      <c r="A570" t="s">
        <v>2</v>
      </c>
      <c r="B570">
        <f>COMBDG_MinActivity!B570</f>
        <v>2016</v>
      </c>
      <c r="C570" t="str">
        <f>COMBDG_MinActivity!C570</f>
        <v>COMBDGICIOldSHFUR___STDPRO_16</v>
      </c>
      <c r="D570">
        <f>IF(VLOOKUP(C570,Capacity_COMBDG!A:K,COMBDG_MaxCapacity!B570-2016+2,FALSE)&lt;5*10^-5,0,VLOOKUP(C570,Capacity_COMBDG!A:K,COMBDG_MaxCapacity!B570-2016+2,FALSE))*(1+Summary!$C$10)</f>
        <v>2.8561606306853827E-2</v>
      </c>
    </row>
    <row r="571" spans="1:4" x14ac:dyDescent="0.25">
      <c r="A571" t="s">
        <v>2</v>
      </c>
      <c r="B571">
        <f>COMBDG_MinActivity!B571</f>
        <v>2016</v>
      </c>
      <c r="C571" t="str">
        <f>COMBDG_MinActivity!C571</f>
        <v>COMBDGICIOldWH______STDPRO_16</v>
      </c>
      <c r="D571">
        <f>IF(VLOOKUP(C571,Capacity_COMBDG!A:K,COMBDG_MaxCapacity!B571-2016+2,FALSE)&lt;5*10^-5,0,VLOOKUP(C571,Capacity_COMBDG!A:K,COMBDG_MaxCapacity!B571-2016+2,FALSE))*(1+Summary!$C$10)</f>
        <v>4.1211313360439809E-3</v>
      </c>
    </row>
    <row r="572" spans="1:4" x14ac:dyDescent="0.25">
      <c r="A572" t="s">
        <v>2</v>
      </c>
      <c r="B572">
        <f>COMBDG_MinActivity!B572</f>
        <v>2016</v>
      </c>
      <c r="C572" t="str">
        <f>COMBDG_MinActivity!C572</f>
        <v>COMBDGOFFNewAE______STDPRO_16</v>
      </c>
      <c r="D572">
        <f>IF(VLOOKUP(C572,Capacity_COMBDG!A:K,COMBDG_MaxCapacity!B572-2016+2,FALSE)&lt;5*10^-5,0,VLOOKUP(C572,Capacity_COMBDG!A:K,COMBDG_MaxCapacity!B572-2016+2,FALSE))*(1+Summary!$C$10)</f>
        <v>5.1613139323557244E-4</v>
      </c>
    </row>
    <row r="573" spans="1:4" x14ac:dyDescent="0.25">
      <c r="A573" t="s">
        <v>2</v>
      </c>
      <c r="B573">
        <f>COMBDG_MinActivity!B573</f>
        <v>2016</v>
      </c>
      <c r="C573" t="str">
        <f>COMBDG_MinActivity!C573</f>
        <v>COMBDGOFFNewSHFUR___STDPRO_16</v>
      </c>
      <c r="D573">
        <f>IF(VLOOKUP(C573,Capacity_COMBDG!A:K,COMBDG_MaxCapacity!B573-2016+2,FALSE)&lt;5*10^-5,0,VLOOKUP(C573,Capacity_COMBDG!A:K,COMBDG_MaxCapacity!B573-2016+2,FALSE))*(1+Summary!$C$10)</f>
        <v>8.5047631108151956E-4</v>
      </c>
    </row>
    <row r="574" spans="1:4" x14ac:dyDescent="0.25">
      <c r="A574" t="s">
        <v>2</v>
      </c>
      <c r="B574">
        <f>COMBDG_MinActivity!B574</f>
        <v>2016</v>
      </c>
      <c r="C574" t="str">
        <f>COMBDG_MinActivity!C574</f>
        <v>COMBDGOFFNewWH______STDPRO_16</v>
      </c>
      <c r="D574">
        <f>IF(VLOOKUP(C574,Capacity_COMBDG!A:K,COMBDG_MaxCapacity!B574-2016+2,FALSE)&lt;5*10^-5,0,VLOOKUP(C574,Capacity_COMBDG!A:K,COMBDG_MaxCapacity!B574-2016+2,FALSE))*(1+Summary!$C$10)</f>
        <v>4.7481816031074044E-4</v>
      </c>
    </row>
    <row r="575" spans="1:4" x14ac:dyDescent="0.25">
      <c r="A575" t="s">
        <v>2</v>
      </c>
      <c r="B575">
        <f>COMBDG_MinActivity!B575</f>
        <v>2016</v>
      </c>
      <c r="C575" t="str">
        <f>COMBDG_MinActivity!C575</f>
        <v>COMBDGOFFOldAE______STDPRO_16</v>
      </c>
      <c r="D575">
        <f>IF(VLOOKUP(C575,Capacity_COMBDG!A:K,COMBDG_MaxCapacity!B575-2016+2,FALSE)&lt;5*10^-5,0,VLOOKUP(C575,Capacity_COMBDG!A:K,COMBDG_MaxCapacity!B575-2016+2,FALSE))*(1+Summary!$C$10)</f>
        <v>1.8202800488475852E-2</v>
      </c>
    </row>
    <row r="576" spans="1:4" x14ac:dyDescent="0.25">
      <c r="A576" t="s">
        <v>2</v>
      </c>
      <c r="B576">
        <f>COMBDG_MinActivity!B576</f>
        <v>2016</v>
      </c>
      <c r="C576" t="str">
        <f>COMBDG_MinActivity!C576</f>
        <v>COMBDGOFFOldSHFUR___STDPRO_16</v>
      </c>
      <c r="D576">
        <f>IF(VLOOKUP(C576,Capacity_COMBDG!A:K,COMBDG_MaxCapacity!B576-2016+2,FALSE)&lt;5*10^-5,0,VLOOKUP(C576,Capacity_COMBDG!A:K,COMBDG_MaxCapacity!B576-2016+2,FALSE))*(1+Summary!$C$10)</f>
        <v>1.25851621877453</v>
      </c>
    </row>
    <row r="577" spans="1:4" x14ac:dyDescent="0.25">
      <c r="A577" t="s">
        <v>2</v>
      </c>
      <c r="B577">
        <f>COMBDG_MinActivity!B577</f>
        <v>2016</v>
      </c>
      <c r="C577" t="str">
        <f>COMBDG_MinActivity!C577</f>
        <v>COMBDGOFFOldWH______STDPRO_16</v>
      </c>
      <c r="D577">
        <f>IF(VLOOKUP(C577,Capacity_COMBDG!A:K,COMBDG_MaxCapacity!B577-2016+2,FALSE)&lt;5*10^-5,0,VLOOKUP(C577,Capacity_COMBDG!A:K,COMBDG_MaxCapacity!B577-2016+2,FALSE))*(1+Summary!$C$10)</f>
        <v>2.2288326809496464E-2</v>
      </c>
    </row>
    <row r="578" spans="1:4" x14ac:dyDescent="0.25">
      <c r="A578" t="s">
        <v>2</v>
      </c>
      <c r="B578">
        <f>COMBDG_MinActivity!B578</f>
        <v>2016</v>
      </c>
      <c r="C578" t="str">
        <f>COMBDG_MinActivity!C578</f>
        <v>COMBDGOTSNewAE______STDPRO_16</v>
      </c>
      <c r="D578">
        <f>IF(VLOOKUP(C578,Capacity_COMBDG!A:K,COMBDG_MaxCapacity!B578-2016+2,FALSE)&lt;5*10^-5,0,VLOOKUP(C578,Capacity_COMBDG!A:K,COMBDG_MaxCapacity!B578-2016+2,FALSE))*(1+Summary!$C$10)</f>
        <v>5.0832033901061747E-4</v>
      </c>
    </row>
    <row r="579" spans="1:4" x14ac:dyDescent="0.25">
      <c r="A579" t="s">
        <v>2</v>
      </c>
      <c r="B579">
        <f>COMBDG_MinActivity!B579</f>
        <v>2016</v>
      </c>
      <c r="C579" t="str">
        <f>COMBDG_MinActivity!C579</f>
        <v>COMBDGOTSNewSHFUR___STDPRO_16</v>
      </c>
      <c r="D579">
        <f>IF(VLOOKUP(C579,Capacity_COMBDG!A:K,COMBDG_MaxCapacity!B579-2016+2,FALSE)&lt;5*10^-5,0,VLOOKUP(C579,Capacity_COMBDG!A:K,COMBDG_MaxCapacity!B579-2016+2,FALSE))*(1+Summary!$C$10)</f>
        <v>8.2365013341722246E-4</v>
      </c>
    </row>
    <row r="580" spans="1:4" x14ac:dyDescent="0.25">
      <c r="A580" t="s">
        <v>2</v>
      </c>
      <c r="B580">
        <f>COMBDG_MinActivity!B580</f>
        <v>2016</v>
      </c>
      <c r="C580" t="str">
        <f>COMBDG_MinActivity!C580</f>
        <v>COMBDGOTSNewWH______STDPRO_16</v>
      </c>
      <c r="D580">
        <f>IF(VLOOKUP(C580,Capacity_COMBDG!A:K,COMBDG_MaxCapacity!B580-2016+2,FALSE)&lt;5*10^-5,0,VLOOKUP(C580,Capacity_COMBDG!A:K,COMBDG_MaxCapacity!B580-2016+2,FALSE))*(1+Summary!$C$10)</f>
        <v>4.4772029000101211E-4</v>
      </c>
    </row>
    <row r="581" spans="1:4" x14ac:dyDescent="0.25">
      <c r="A581" t="s">
        <v>2</v>
      </c>
      <c r="B581">
        <f>COMBDG_MinActivity!B581</f>
        <v>2016</v>
      </c>
      <c r="C581" t="str">
        <f>COMBDG_MinActivity!C581</f>
        <v>COMBDGOTSOldAE______STDPRO_16</v>
      </c>
      <c r="D581">
        <f>IF(VLOOKUP(C581,Capacity_COMBDG!A:K,COMBDG_MaxCapacity!B581-2016+2,FALSE)&lt;5*10^-5,0,VLOOKUP(C581,Capacity_COMBDG!A:K,COMBDG_MaxCapacity!B581-2016+2,FALSE))*(1+Summary!$C$10)</f>
        <v>7.5073671792275677E-3</v>
      </c>
    </row>
    <row r="582" spans="1:4" x14ac:dyDescent="0.25">
      <c r="A582" t="s">
        <v>2</v>
      </c>
      <c r="B582">
        <f>COMBDG_MinActivity!B582</f>
        <v>2016</v>
      </c>
      <c r="C582" t="str">
        <f>COMBDG_MinActivity!C582</f>
        <v>COMBDGOTSOldSHFUR___STDPRO_16</v>
      </c>
      <c r="D582">
        <f>IF(VLOOKUP(C582,Capacity_COMBDG!A:K,COMBDG_MaxCapacity!B582-2016+2,FALSE)&lt;5*10^-5,0,VLOOKUP(C582,Capacity_COMBDG!A:K,COMBDG_MaxCapacity!B582-2016+2,FALSE))*(1+Summary!$C$10)</f>
        <v>0.15785884522515045</v>
      </c>
    </row>
    <row r="583" spans="1:4" x14ac:dyDescent="0.25">
      <c r="A583" t="s">
        <v>2</v>
      </c>
      <c r="B583">
        <f>COMBDG_MinActivity!B583</f>
        <v>2016</v>
      </c>
      <c r="C583" t="str">
        <f>COMBDG_MinActivity!C583</f>
        <v>COMBDGOTSOldWH______STDPRO_16</v>
      </c>
      <c r="D583">
        <f>IF(VLOOKUP(C583,Capacity_COMBDG!A:K,COMBDG_MaxCapacity!B583-2016+2,FALSE)&lt;5*10^-5,0,VLOOKUP(C583,Capacity_COMBDG!A:K,COMBDG_MaxCapacity!B583-2016+2,FALSE))*(1+Summary!$C$10)</f>
        <v>1.4630678498829892E-2</v>
      </c>
    </row>
    <row r="584" spans="1:4" x14ac:dyDescent="0.25">
      <c r="A584" t="s">
        <v>2</v>
      </c>
      <c r="B584">
        <f>COMBDG_MinActivity!B584</f>
        <v>2016</v>
      </c>
      <c r="C584" t="str">
        <f>COMBDG_MinActivity!C584</f>
        <v>COMBDGRTTNewAE______STDPRO_16</v>
      </c>
      <c r="D584">
        <f>IF(VLOOKUP(C584,Capacity_COMBDG!A:K,COMBDG_MaxCapacity!B584-2016+2,FALSE)&lt;5*10^-5,0,VLOOKUP(C584,Capacity_COMBDG!A:K,COMBDG_MaxCapacity!B584-2016+2,FALSE))*(1+Summary!$C$10)</f>
        <v>5.142532390024553E-4</v>
      </c>
    </row>
    <row r="585" spans="1:4" x14ac:dyDescent="0.25">
      <c r="A585" t="s">
        <v>2</v>
      </c>
      <c r="B585">
        <f>COMBDG_MinActivity!B585</f>
        <v>2016</v>
      </c>
      <c r="C585" t="str">
        <f>COMBDG_MinActivity!C585</f>
        <v>COMBDGRTTNewSHFUR___STDPRO_16</v>
      </c>
      <c r="D585">
        <f>IF(VLOOKUP(C585,Capacity_COMBDG!A:K,COMBDG_MaxCapacity!B585-2016+2,FALSE)&lt;5*10^-5,0,VLOOKUP(C585,Capacity_COMBDG!A:K,COMBDG_MaxCapacity!B585-2016+2,FALSE))*(1+Summary!$C$10)</f>
        <v>8.4567218388313561E-4</v>
      </c>
    </row>
    <row r="586" spans="1:4" x14ac:dyDescent="0.25">
      <c r="A586" t="s">
        <v>2</v>
      </c>
      <c r="B586">
        <f>COMBDG_MinActivity!B586</f>
        <v>2016</v>
      </c>
      <c r="C586" t="str">
        <f>COMBDG_MinActivity!C586</f>
        <v>COMBDGRTTNewWH______STDPRO_16</v>
      </c>
      <c r="D586">
        <f>IF(VLOOKUP(C586,Capacity_COMBDG!A:K,COMBDG_MaxCapacity!B586-2016+2,FALSE)&lt;5*10^-5,0,VLOOKUP(C586,Capacity_COMBDG!A:K,COMBDG_MaxCapacity!B586-2016+2,FALSE))*(1+Summary!$C$10)</f>
        <v>4.8548947816109598E-4</v>
      </c>
    </row>
    <row r="587" spans="1:4" x14ac:dyDescent="0.25">
      <c r="A587" t="s">
        <v>2</v>
      </c>
      <c r="B587">
        <f>COMBDG_MinActivity!B587</f>
        <v>2016</v>
      </c>
      <c r="C587" t="str">
        <f>COMBDG_MinActivity!C587</f>
        <v>COMBDGRTTOldAE______STDPRO_16</v>
      </c>
      <c r="D587">
        <f>IF(VLOOKUP(C587,Capacity_COMBDG!A:K,COMBDG_MaxCapacity!B587-2016+2,FALSE)&lt;5*10^-5,0,VLOOKUP(C587,Capacity_COMBDG!A:K,COMBDG_MaxCapacity!B587-2016+2,FALSE))*(1+Summary!$C$10)</f>
        <v>9.1219943687849397E-3</v>
      </c>
    </row>
    <row r="588" spans="1:4" x14ac:dyDescent="0.25">
      <c r="A588" t="s">
        <v>2</v>
      </c>
      <c r="B588">
        <f>COMBDG_MinActivity!B588</f>
        <v>2016</v>
      </c>
      <c r="C588" t="str">
        <f>COMBDG_MinActivity!C588</f>
        <v>COMBDGRTTOldSHFUR___STDPRO_16</v>
      </c>
      <c r="D588">
        <f>IF(VLOOKUP(C588,Capacity_COMBDG!A:K,COMBDG_MaxCapacity!B588-2016+2,FALSE)&lt;5*10^-5,0,VLOOKUP(C588,Capacity_COMBDG!A:K,COMBDG_MaxCapacity!B588-2016+2,FALSE))*(1+Summary!$C$10)</f>
        <v>0.66988571898556315</v>
      </c>
    </row>
    <row r="589" spans="1:4" x14ac:dyDescent="0.25">
      <c r="A589" t="s">
        <v>2</v>
      </c>
      <c r="B589">
        <f>COMBDG_MinActivity!B589</f>
        <v>2016</v>
      </c>
      <c r="C589" t="str">
        <f>COMBDG_MinActivity!C589</f>
        <v>COMBDGRTTOldWH______STDPRO_16</v>
      </c>
      <c r="D589">
        <f>IF(VLOOKUP(C589,Capacity_COMBDG!A:K,COMBDG_MaxCapacity!B589-2016+2,FALSE)&lt;5*10^-5,0,VLOOKUP(C589,Capacity_COMBDG!A:K,COMBDG_MaxCapacity!B589-2016+2,FALSE))*(1+Summary!$C$10)</f>
        <v>2.1373108785703875E-2</v>
      </c>
    </row>
    <row r="590" spans="1:4" x14ac:dyDescent="0.25">
      <c r="A590" t="s">
        <v>2</v>
      </c>
      <c r="B590">
        <f>COMBDG_MinActivity!B590</f>
        <v>2016</v>
      </c>
      <c r="C590" t="str">
        <f>COMBDG_MinActivity!C590</f>
        <v>COMBDGTAWNewAE______STDPRO_16</v>
      </c>
      <c r="D590">
        <f>IF(VLOOKUP(C590,Capacity_COMBDG!A:K,COMBDG_MaxCapacity!B590-2016+2,FALSE)&lt;5*10^-5,0,VLOOKUP(C590,Capacity_COMBDG!A:K,COMBDG_MaxCapacity!B590-2016+2,FALSE))*(1+Summary!$C$10)</f>
        <v>4.9434633147257411E-4</v>
      </c>
    </row>
    <row r="591" spans="1:4" x14ac:dyDescent="0.25">
      <c r="A591" t="s">
        <v>2</v>
      </c>
      <c r="B591">
        <f>COMBDG_MinActivity!B591</f>
        <v>2016</v>
      </c>
      <c r="C591" t="str">
        <f>COMBDG_MinActivity!C591</f>
        <v>COMBDGTAWNewSHFUR___STDPRO_16</v>
      </c>
      <c r="D591">
        <f>IF(VLOOKUP(C591,Capacity_COMBDG!A:K,COMBDG_MaxCapacity!B591-2016+2,FALSE)&lt;5*10^-5,0,VLOOKUP(C591,Capacity_COMBDG!A:K,COMBDG_MaxCapacity!B591-2016+2,FALSE))*(1+Summary!$C$10)</f>
        <v>8.201505205663877E-4</v>
      </c>
    </row>
    <row r="592" spans="1:4" x14ac:dyDescent="0.25">
      <c r="A592" t="s">
        <v>2</v>
      </c>
      <c r="B592">
        <f>COMBDG_MinActivity!B592</f>
        <v>2016</v>
      </c>
      <c r="C592" t="str">
        <f>COMBDG_MinActivity!C592</f>
        <v>COMBDGTAWNewWH______STDPRO_16</v>
      </c>
      <c r="D592">
        <f>IF(VLOOKUP(C592,Capacity_COMBDG!A:K,COMBDG_MaxCapacity!B592-2016+2,FALSE)&lt;5*10^-5,0,VLOOKUP(C592,Capacity_COMBDG!A:K,COMBDG_MaxCapacity!B592-2016+2,FALSE))*(1+Summary!$C$10)</f>
        <v>3.8982777254685156E-4</v>
      </c>
    </row>
    <row r="593" spans="1:4" x14ac:dyDescent="0.25">
      <c r="A593" t="s">
        <v>2</v>
      </c>
      <c r="B593">
        <f>COMBDG_MinActivity!B593</f>
        <v>2016</v>
      </c>
      <c r="C593" t="str">
        <f>COMBDG_MinActivity!C593</f>
        <v>COMBDGTAWOldAE______STDPRO_16</v>
      </c>
      <c r="D593">
        <f>IF(VLOOKUP(C593,Capacity_COMBDG!A:K,COMBDG_MaxCapacity!B593-2016+2,FALSE)&lt;5*10^-5,0,VLOOKUP(C593,Capacity_COMBDG!A:K,COMBDG_MaxCapacity!B593-2016+2,FALSE))*(1+Summary!$C$10)</f>
        <v>6.0452496834897057E-3</v>
      </c>
    </row>
    <row r="594" spans="1:4" x14ac:dyDescent="0.25">
      <c r="A594" t="s">
        <v>2</v>
      </c>
      <c r="B594">
        <f>COMBDG_MinActivity!B594</f>
        <v>2016</v>
      </c>
      <c r="C594" t="str">
        <f>COMBDG_MinActivity!C594</f>
        <v>COMBDGTAWOldSHFUR___STDPRO_16</v>
      </c>
      <c r="D594">
        <f>IF(VLOOKUP(C594,Capacity_COMBDG!A:K,COMBDG_MaxCapacity!B594-2016+2,FALSE)&lt;5*10^-5,0,VLOOKUP(C594,Capacity_COMBDG!A:K,COMBDG_MaxCapacity!B594-2016+2,FALSE))*(1+Summary!$C$10)</f>
        <v>0.17177024338861874</v>
      </c>
    </row>
    <row r="595" spans="1:4" x14ac:dyDescent="0.25">
      <c r="A595" t="s">
        <v>2</v>
      </c>
      <c r="B595">
        <f>COMBDG_MinActivity!B595</f>
        <v>2016</v>
      </c>
      <c r="C595" t="str">
        <f>COMBDG_MinActivity!C595</f>
        <v>COMBDGTAWOldWH______STDPRO_16</v>
      </c>
      <c r="D595">
        <f>IF(VLOOKUP(C595,Capacity_COMBDG!A:K,COMBDG_MaxCapacity!B595-2016+2,FALSE)&lt;5*10^-5,0,VLOOKUP(C595,Capacity_COMBDG!A:K,COMBDG_MaxCapacity!B595-2016+2,FALSE))*(1+Summary!$C$10)</f>
        <v>6.4219546725776148E-3</v>
      </c>
    </row>
    <row r="596" spans="1:4" x14ac:dyDescent="0.25">
      <c r="A596" t="s">
        <v>2</v>
      </c>
      <c r="B596">
        <f>COMBDG_MinActivity!B596</f>
        <v>2016</v>
      </c>
      <c r="C596" t="str">
        <f>COMBDG_MinActivity!C596</f>
        <v>COMBDGWSTNewAE______STDPRO_16</v>
      </c>
      <c r="D596">
        <f>IF(VLOOKUP(C596,Capacity_COMBDG!A:K,COMBDG_MaxCapacity!B596-2016+2,FALSE)&lt;5*10^-5,0,VLOOKUP(C596,Capacity_COMBDG!A:K,COMBDG_MaxCapacity!B596-2016+2,FALSE))*(1+Summary!$C$10)</f>
        <v>4.9135627314511837E-4</v>
      </c>
    </row>
    <row r="597" spans="1:4" x14ac:dyDescent="0.25">
      <c r="A597" t="s">
        <v>2</v>
      </c>
      <c r="B597">
        <f>COMBDG_MinActivity!B597</f>
        <v>2016</v>
      </c>
      <c r="C597" t="str">
        <f>COMBDG_MinActivity!C597</f>
        <v>COMBDGWSTNewSHFUR___STDPRO_16</v>
      </c>
      <c r="D597">
        <f>IF(VLOOKUP(C597,Capacity_COMBDG!A:K,COMBDG_MaxCapacity!B597-2016+2,FALSE)&lt;5*10^-5,0,VLOOKUP(C597,Capacity_COMBDG!A:K,COMBDG_MaxCapacity!B597-2016+2,FALSE))*(1+Summary!$C$10)</f>
        <v>7.9675004755997401E-4</v>
      </c>
    </row>
    <row r="598" spans="1:4" x14ac:dyDescent="0.25">
      <c r="A598" t="s">
        <v>2</v>
      </c>
      <c r="B598">
        <f>COMBDG_MinActivity!B598</f>
        <v>2016</v>
      </c>
      <c r="C598" t="str">
        <f>COMBDG_MinActivity!C598</f>
        <v>COMBDGWSTNewWH______STDPRO_16</v>
      </c>
      <c r="D598">
        <f>IF(VLOOKUP(C598,Capacity_COMBDG!A:K,COMBDG_MaxCapacity!B598-2016+2,FALSE)&lt;5*10^-5,0,VLOOKUP(C598,Capacity_COMBDG!A:K,COMBDG_MaxCapacity!B598-2016+2,FALSE))*(1+Summary!$C$10)</f>
        <v>4.0394500704822491E-4</v>
      </c>
    </row>
    <row r="599" spans="1:4" x14ac:dyDescent="0.25">
      <c r="A599" t="s">
        <v>2</v>
      </c>
      <c r="B599">
        <f>COMBDG_MinActivity!B599</f>
        <v>2016</v>
      </c>
      <c r="C599" t="str">
        <f>COMBDG_MinActivity!C599</f>
        <v>COMBDGWSTOldAE______STDPRO_16</v>
      </c>
      <c r="D599">
        <f>IF(VLOOKUP(C599,Capacity_COMBDG!A:K,COMBDG_MaxCapacity!B599-2016+2,FALSE)&lt;5*10^-5,0,VLOOKUP(C599,Capacity_COMBDG!A:K,COMBDG_MaxCapacity!B599-2016+2,FALSE))*(1+Summary!$C$10)</f>
        <v>9.0740002824779183E-3</v>
      </c>
    </row>
    <row r="600" spans="1:4" x14ac:dyDescent="0.25">
      <c r="A600" t="s">
        <v>2</v>
      </c>
      <c r="B600">
        <f>COMBDG_MinActivity!B600</f>
        <v>2016</v>
      </c>
      <c r="C600" t="str">
        <f>COMBDG_MinActivity!C600</f>
        <v>COMBDGWSTOldSHFUR___STDPRO_16</v>
      </c>
      <c r="D600">
        <f>IF(VLOOKUP(C600,Capacity_COMBDG!A:K,COMBDG_MaxCapacity!B600-2016+2,FALSE)&lt;5*10^-5,0,VLOOKUP(C600,Capacity_COMBDG!A:K,COMBDG_MaxCapacity!B600-2016+2,FALSE))*(1+Summary!$C$10)</f>
        <v>0.39883101464865878</v>
      </c>
    </row>
    <row r="601" spans="1:4" x14ac:dyDescent="0.25">
      <c r="A601" t="s">
        <v>2</v>
      </c>
      <c r="B601">
        <f>COMBDG_MinActivity!B601</f>
        <v>2016</v>
      </c>
      <c r="C601" t="str">
        <f>COMBDG_MinActivity!C601</f>
        <v>COMBDGWSTOldWH______STDPRO_16</v>
      </c>
      <c r="D601">
        <f>IF(VLOOKUP(C601,Capacity_COMBDG!A:K,COMBDG_MaxCapacity!B601-2016+2,FALSE)&lt;5*10^-5,0,VLOOKUP(C601,Capacity_COMBDG!A:K,COMBDG_MaxCapacity!B601-2016+2,FALSE))*(1+Summary!$C$10)</f>
        <v>1.6629547302402858E-2</v>
      </c>
    </row>
    <row r="602" spans="1:4" x14ac:dyDescent="0.25">
      <c r="A602" t="s">
        <v>2</v>
      </c>
      <c r="B602">
        <f>COMBDG_MinActivity!B602</f>
        <v>2017</v>
      </c>
      <c r="C602" t="str">
        <f>COMBDG_MinActivity!C602</f>
        <v>COMBDGAERNewAE______STDNGA_16</v>
      </c>
      <c r="D602">
        <f>IF(VLOOKUP(C602,Capacity_COMBDG!A:K,COMBDG_MaxCapacity!B602-2016+2,FALSE)&lt;5*10^-5,0,VLOOKUP(C602,Capacity_COMBDG!A:K,COMBDG_MaxCapacity!B602-2016+2,FALSE))*(1+Summary!$C$10)</f>
        <v>1.9103744472592525E-3</v>
      </c>
    </row>
    <row r="603" spans="1:4" x14ac:dyDescent="0.25">
      <c r="A603" t="s">
        <v>2</v>
      </c>
      <c r="B603">
        <f>COMBDG_MinActivity!B603</f>
        <v>2017</v>
      </c>
      <c r="C603" t="str">
        <f>COMBDG_MinActivity!C603</f>
        <v>COMBDGAERNewSC______STDNGA_16</v>
      </c>
      <c r="D603">
        <f>IF(VLOOKUP(C603,Capacity_COMBDG!A:K,COMBDG_MaxCapacity!B603-2016+2,FALSE)&lt;5*10^-5,0,VLOOKUP(C603,Capacity_COMBDG!A:K,COMBDG_MaxCapacity!B603-2016+2,FALSE))*(1+Summary!$C$10)</f>
        <v>2.3166714324504428E-3</v>
      </c>
    </row>
    <row r="604" spans="1:4" x14ac:dyDescent="0.25">
      <c r="A604" t="s">
        <v>2</v>
      </c>
      <c r="B604">
        <f>COMBDG_MinActivity!B604</f>
        <v>2017</v>
      </c>
      <c r="C604" t="str">
        <f>COMBDG_MinActivity!C604</f>
        <v>COMBDGAERNewSHFUR___HIGNGA_16</v>
      </c>
      <c r="D604">
        <f>IF(VLOOKUP(C604,Capacity_COMBDG!A:K,COMBDG_MaxCapacity!B604-2016+2,FALSE)&lt;5*10^-5,0,VLOOKUP(C604,Capacity_COMBDG!A:K,COMBDG_MaxCapacity!B604-2016+2,FALSE))*(1+Summary!$C$10)</f>
        <v>2.9835457412755646E-3</v>
      </c>
    </row>
    <row r="605" spans="1:4" x14ac:dyDescent="0.25">
      <c r="A605" t="s">
        <v>2</v>
      </c>
      <c r="B605">
        <f>COMBDG_MinActivity!B605</f>
        <v>2017</v>
      </c>
      <c r="C605" t="str">
        <f>COMBDG_MinActivity!C605</f>
        <v>COMBDGAERNewSHFUR___STDNGA_16</v>
      </c>
      <c r="D605">
        <f>IF(VLOOKUP(C605,Capacity_COMBDG!A:K,COMBDG_MaxCapacity!B605-2016+2,FALSE)&lt;5*10^-5,0,VLOOKUP(C605,Capacity_COMBDG!A:K,COMBDG_MaxCapacity!B605-2016+2,FALSE))*(1+Summary!$C$10)</f>
        <v>2.9768271537751493E-3</v>
      </c>
    </row>
    <row r="606" spans="1:4" x14ac:dyDescent="0.25">
      <c r="A606" t="s">
        <v>2</v>
      </c>
      <c r="B606">
        <f>COMBDG_MinActivity!B606</f>
        <v>2017</v>
      </c>
      <c r="C606" t="str">
        <f>COMBDG_MinActivity!C606</f>
        <v>COMBDGAERNewWH______STDNGA_16</v>
      </c>
      <c r="D606">
        <f>IF(VLOOKUP(C606,Capacity_COMBDG!A:K,COMBDG_MaxCapacity!B606-2016+2,FALSE)&lt;5*10^-5,0,VLOOKUP(C606,Capacity_COMBDG!A:K,COMBDG_MaxCapacity!B606-2016+2,FALSE))*(1+Summary!$C$10)</f>
        <v>1.3451687072896165E-3</v>
      </c>
    </row>
    <row r="607" spans="1:4" x14ac:dyDescent="0.25">
      <c r="A607" t="s">
        <v>2</v>
      </c>
      <c r="B607">
        <f>COMBDG_MinActivity!B607</f>
        <v>2017</v>
      </c>
      <c r="C607" t="str">
        <f>COMBDG_MinActivity!C607</f>
        <v>COMBDGAEROldAE______STDNGA_16</v>
      </c>
      <c r="D607">
        <f>IF(VLOOKUP(C607,Capacity_COMBDG!A:K,COMBDG_MaxCapacity!B607-2016+2,FALSE)&lt;5*10^-5,0,VLOOKUP(C607,Capacity_COMBDG!A:K,COMBDG_MaxCapacity!B607-2016+2,FALSE))*(1+Summary!$C$10)</f>
        <v>2.858643367382243E-2</v>
      </c>
    </row>
    <row r="608" spans="1:4" x14ac:dyDescent="0.25">
      <c r="A608" t="s">
        <v>2</v>
      </c>
      <c r="B608">
        <f>COMBDG_MinActivity!B608</f>
        <v>2017</v>
      </c>
      <c r="C608" t="str">
        <f>COMBDG_MinActivity!C608</f>
        <v>COMBDGAEROldSC______STDNGA_16</v>
      </c>
      <c r="D608">
        <f>IF(VLOOKUP(C608,Capacity_COMBDG!A:K,COMBDG_MaxCapacity!B608-2016+2,FALSE)&lt;5*10^-5,0,VLOOKUP(C608,Capacity_COMBDG!A:K,COMBDG_MaxCapacity!B608-2016+2,FALSE))*(1+Summary!$C$10)</f>
        <v>3.7270857482429122E-2</v>
      </c>
    </row>
    <row r="609" spans="1:4" x14ac:dyDescent="0.25">
      <c r="A609" t="s">
        <v>2</v>
      </c>
      <c r="B609">
        <f>COMBDG_MinActivity!B609</f>
        <v>2017</v>
      </c>
      <c r="C609" t="str">
        <f>COMBDG_MinActivity!C609</f>
        <v>COMBDGAEROldSHFUR___HIGNGA_16</v>
      </c>
      <c r="D609">
        <f>IF(VLOOKUP(C609,Capacity_COMBDG!A:K,COMBDG_MaxCapacity!B609-2016+2,FALSE)&lt;5*10^-5,0,VLOOKUP(C609,Capacity_COMBDG!A:K,COMBDG_MaxCapacity!B609-2016+2,FALSE))*(1+Summary!$C$10)</f>
        <v>6.5170557059546649E-2</v>
      </c>
    </row>
    <row r="610" spans="1:4" x14ac:dyDescent="0.25">
      <c r="A610" t="s">
        <v>2</v>
      </c>
      <c r="B610">
        <f>COMBDG_MinActivity!B610</f>
        <v>2017</v>
      </c>
      <c r="C610" t="str">
        <f>COMBDG_MinActivity!C610</f>
        <v>COMBDGAEROldSHFUR___STDNGA_16</v>
      </c>
      <c r="D610">
        <f>IF(VLOOKUP(C610,Capacity_COMBDG!A:K,COMBDG_MaxCapacity!B610-2016+2,FALSE)&lt;5*10^-5,0,VLOOKUP(C610,Capacity_COMBDG!A:K,COMBDG_MaxCapacity!B610-2016+2,FALSE))*(1+Summary!$C$10)</f>
        <v>7.7867024475754372</v>
      </c>
    </row>
    <row r="611" spans="1:4" x14ac:dyDescent="0.25">
      <c r="A611" t="s">
        <v>2</v>
      </c>
      <c r="B611">
        <f>COMBDG_MinActivity!B611</f>
        <v>2017</v>
      </c>
      <c r="C611" t="str">
        <f>COMBDG_MinActivity!C611</f>
        <v>COMBDGAEROldWH______STDNGA_16</v>
      </c>
      <c r="D611">
        <f>IF(VLOOKUP(C611,Capacity_COMBDG!A:K,COMBDG_MaxCapacity!B611-2016+2,FALSE)&lt;5*10^-5,0,VLOOKUP(C611,Capacity_COMBDG!A:K,COMBDG_MaxCapacity!B611-2016+2,FALSE))*(1+Summary!$C$10)</f>
        <v>0.3198074523142645</v>
      </c>
    </row>
    <row r="612" spans="1:4" x14ac:dyDescent="0.25">
      <c r="A612" t="s">
        <v>2</v>
      </c>
      <c r="B612">
        <f>COMBDG_MinActivity!B612</f>
        <v>2017</v>
      </c>
      <c r="C612" t="str">
        <f>COMBDG_MinActivity!C612</f>
        <v>COMBDGAFSNewAE______STDNGA_16</v>
      </c>
      <c r="D612">
        <f>IF(VLOOKUP(C612,Capacity_COMBDG!A:K,COMBDG_MaxCapacity!B612-2016+2,FALSE)&lt;5*10^-5,0,VLOOKUP(C612,Capacity_COMBDG!A:K,COMBDG_MaxCapacity!B612-2016+2,FALSE))*(1+Summary!$C$10)</f>
        <v>1.770138517491342E-3</v>
      </c>
    </row>
    <row r="613" spans="1:4" x14ac:dyDescent="0.25">
      <c r="A613" t="s">
        <v>2</v>
      </c>
      <c r="B613">
        <f>COMBDG_MinActivity!B613</f>
        <v>2017</v>
      </c>
      <c r="C613" t="str">
        <f>COMBDG_MinActivity!C613</f>
        <v>COMBDGAFSNewSC______STDNGA_16</v>
      </c>
      <c r="D613">
        <f>IF(VLOOKUP(C613,Capacity_COMBDG!A:K,COMBDG_MaxCapacity!B613-2016+2,FALSE)&lt;5*10^-5,0,VLOOKUP(C613,Capacity_COMBDG!A:K,COMBDG_MaxCapacity!B613-2016+2,FALSE))*(1+Summary!$C$10)</f>
        <v>2.0825367442255829E-3</v>
      </c>
    </row>
    <row r="614" spans="1:4" x14ac:dyDescent="0.25">
      <c r="A614" t="s">
        <v>2</v>
      </c>
      <c r="B614">
        <f>COMBDG_MinActivity!B614</f>
        <v>2017</v>
      </c>
      <c r="C614" t="str">
        <f>COMBDG_MinActivity!C614</f>
        <v>COMBDGAFSNewSHFUR___HIGNGA_16</v>
      </c>
      <c r="D614">
        <f>IF(VLOOKUP(C614,Capacity_COMBDG!A:K,COMBDG_MaxCapacity!B614-2016+2,FALSE)&lt;5*10^-5,0,VLOOKUP(C614,Capacity_COMBDG!A:K,COMBDG_MaxCapacity!B614-2016+2,FALSE))*(1+Summary!$C$10)</f>
        <v>2.6999600769382374E-3</v>
      </c>
    </row>
    <row r="615" spans="1:4" x14ac:dyDescent="0.25">
      <c r="A615" t="s">
        <v>2</v>
      </c>
      <c r="B615">
        <f>COMBDG_MinActivity!B615</f>
        <v>2017</v>
      </c>
      <c r="C615" t="str">
        <f>COMBDG_MinActivity!C615</f>
        <v>COMBDGAFSNewSHFUR___STDNGA_16</v>
      </c>
      <c r="D615">
        <f>IF(VLOOKUP(C615,Capacity_COMBDG!A:K,COMBDG_MaxCapacity!B615-2016+2,FALSE)&lt;5*10^-5,0,VLOOKUP(C615,Capacity_COMBDG!A:K,COMBDG_MaxCapacity!B615-2016+2,FALSE))*(1+Summary!$C$10)</f>
        <v>2.6894142497810259E-3</v>
      </c>
    </row>
    <row r="616" spans="1:4" x14ac:dyDescent="0.25">
      <c r="A616" t="s">
        <v>2</v>
      </c>
      <c r="B616">
        <f>COMBDG_MinActivity!B616</f>
        <v>2017</v>
      </c>
      <c r="C616" t="str">
        <f>COMBDG_MinActivity!C616</f>
        <v>COMBDGAFSNewWH______STDNGA_16</v>
      </c>
      <c r="D616">
        <f>IF(VLOOKUP(C616,Capacity_COMBDG!A:K,COMBDG_MaxCapacity!B616-2016+2,FALSE)&lt;5*10^-5,0,VLOOKUP(C616,Capacity_COMBDG!A:K,COMBDG_MaxCapacity!B616-2016+2,FALSE))*(1+Summary!$C$10)</f>
        <v>1.2156739000751145E-3</v>
      </c>
    </row>
    <row r="617" spans="1:4" x14ac:dyDescent="0.25">
      <c r="A617" t="s">
        <v>2</v>
      </c>
      <c r="B617">
        <f>COMBDG_MinActivity!B617</f>
        <v>2017</v>
      </c>
      <c r="C617" t="str">
        <f>COMBDG_MinActivity!C617</f>
        <v>COMBDGAFSOldAE______STDNGA_16</v>
      </c>
      <c r="D617">
        <f>IF(VLOOKUP(C617,Capacity_COMBDG!A:K,COMBDG_MaxCapacity!B617-2016+2,FALSE)&lt;5*10^-5,0,VLOOKUP(C617,Capacity_COMBDG!A:K,COMBDG_MaxCapacity!B617-2016+2,FALSE))*(1+Summary!$C$10)</f>
        <v>3.9405835987423275E-2</v>
      </c>
    </row>
    <row r="618" spans="1:4" x14ac:dyDescent="0.25">
      <c r="A618" t="s">
        <v>2</v>
      </c>
      <c r="B618">
        <f>COMBDG_MinActivity!B618</f>
        <v>2017</v>
      </c>
      <c r="C618" t="str">
        <f>COMBDG_MinActivity!C618</f>
        <v>COMBDGAFSOldSC______STDNGA_16</v>
      </c>
      <c r="D618">
        <f>IF(VLOOKUP(C618,Capacity_COMBDG!A:K,COMBDG_MaxCapacity!B618-2016+2,FALSE)&lt;5*10^-5,0,VLOOKUP(C618,Capacity_COMBDG!A:K,COMBDG_MaxCapacity!B618-2016+2,FALSE))*(1+Summary!$C$10)</f>
        <v>3.7707460959090736E-2</v>
      </c>
    </row>
    <row r="619" spans="1:4" x14ac:dyDescent="0.25">
      <c r="A619" t="s">
        <v>2</v>
      </c>
      <c r="B619">
        <f>COMBDG_MinActivity!B619</f>
        <v>2017</v>
      </c>
      <c r="C619" t="str">
        <f>COMBDG_MinActivity!C619</f>
        <v>COMBDGAFSOldSHFUR___HIGNGA_16</v>
      </c>
      <c r="D619">
        <f>IF(VLOOKUP(C619,Capacity_COMBDG!A:K,COMBDG_MaxCapacity!B619-2016+2,FALSE)&lt;5*10^-5,0,VLOOKUP(C619,Capacity_COMBDG!A:K,COMBDG_MaxCapacity!B619-2016+2,FALSE))*(1+Summary!$C$10)</f>
        <v>6.4870641185691427E-2</v>
      </c>
    </row>
    <row r="620" spans="1:4" x14ac:dyDescent="0.25">
      <c r="A620" t="s">
        <v>2</v>
      </c>
      <c r="B620">
        <f>COMBDG_MinActivity!B620</f>
        <v>2017</v>
      </c>
      <c r="C620" t="str">
        <f>COMBDG_MinActivity!C620</f>
        <v>COMBDGAFSOldSHFUR___STDNGA_16</v>
      </c>
      <c r="D620">
        <f>IF(VLOOKUP(C620,Capacity_COMBDG!A:K,COMBDG_MaxCapacity!B620-2016+2,FALSE)&lt;5*10^-5,0,VLOOKUP(C620,Capacity_COMBDG!A:K,COMBDG_MaxCapacity!B620-2016+2,FALSE))*(1+Summary!$C$10)</f>
        <v>8.2875860410952864</v>
      </c>
    </row>
    <row r="621" spans="1:4" x14ac:dyDescent="0.25">
      <c r="A621" t="s">
        <v>2</v>
      </c>
      <c r="B621">
        <f>COMBDG_MinActivity!B621</f>
        <v>2017</v>
      </c>
      <c r="C621" t="str">
        <f>COMBDG_MinActivity!C621</f>
        <v>COMBDGAFSOldWH______STDNGA_16</v>
      </c>
      <c r="D621">
        <f>IF(VLOOKUP(C621,Capacity_COMBDG!A:K,COMBDG_MaxCapacity!B621-2016+2,FALSE)&lt;5*10^-5,0,VLOOKUP(C621,Capacity_COMBDG!A:K,COMBDG_MaxCapacity!B621-2016+2,FALSE))*(1+Summary!$C$10)</f>
        <v>0.42065274213439297</v>
      </c>
    </row>
    <row r="622" spans="1:4" x14ac:dyDescent="0.25">
      <c r="A622" t="s">
        <v>2</v>
      </c>
      <c r="B622">
        <f>COMBDG_MinActivity!B622</f>
        <v>2017</v>
      </c>
      <c r="C622" t="str">
        <f>COMBDG_MinActivity!C622</f>
        <v>COMBDGEDSNewAE______STDNGA_16</v>
      </c>
      <c r="D622">
        <f>IF(VLOOKUP(C622,Capacity_COMBDG!A:K,COMBDG_MaxCapacity!B622-2016+2,FALSE)&lt;5*10^-5,0,VLOOKUP(C622,Capacity_COMBDG!A:K,COMBDG_MaxCapacity!B622-2016+2,FALSE))*(1+Summary!$C$10)</f>
        <v>2.0891241669475408E-3</v>
      </c>
    </row>
    <row r="623" spans="1:4" x14ac:dyDescent="0.25">
      <c r="A623" t="s">
        <v>2</v>
      </c>
      <c r="B623">
        <f>COMBDG_MinActivity!B623</f>
        <v>2017</v>
      </c>
      <c r="C623" t="str">
        <f>COMBDG_MinActivity!C623</f>
        <v>COMBDGEDSNewSC______STDNGA_16</v>
      </c>
      <c r="D623">
        <f>IF(VLOOKUP(C623,Capacity_COMBDG!A:K,COMBDG_MaxCapacity!B623-2016+2,FALSE)&lt;5*10^-5,0,VLOOKUP(C623,Capacity_COMBDG!A:K,COMBDG_MaxCapacity!B623-2016+2,FALSE))*(1+Summary!$C$10)</f>
        <v>2.6679175761901179E-3</v>
      </c>
    </row>
    <row r="624" spans="1:4" x14ac:dyDescent="0.25">
      <c r="A624" t="s">
        <v>2</v>
      </c>
      <c r="B624">
        <f>COMBDG_MinActivity!B624</f>
        <v>2017</v>
      </c>
      <c r="C624" t="str">
        <f>COMBDG_MinActivity!C624</f>
        <v>COMBDGEDSNewSHFUR___HIGNGA_16</v>
      </c>
      <c r="D624">
        <f>IF(VLOOKUP(C624,Capacity_COMBDG!A:K,COMBDG_MaxCapacity!B624-2016+2,FALSE)&lt;5*10^-5,0,VLOOKUP(C624,Capacity_COMBDG!A:K,COMBDG_MaxCapacity!B624-2016+2,FALSE))*(1+Summary!$C$10)</f>
        <v>3.3654286964751919E-3</v>
      </c>
    </row>
    <row r="625" spans="1:4" x14ac:dyDescent="0.25">
      <c r="A625" t="s">
        <v>2</v>
      </c>
      <c r="B625">
        <f>COMBDG_MinActivity!B625</f>
        <v>2017</v>
      </c>
      <c r="C625" t="str">
        <f>COMBDG_MinActivity!C625</f>
        <v>COMBDGEDSNewSHFUR___STDNGA_16</v>
      </c>
      <c r="D625">
        <f>IF(VLOOKUP(C625,Capacity_COMBDG!A:K,COMBDG_MaxCapacity!B625-2016+2,FALSE)&lt;5*10^-5,0,VLOOKUP(C625,Capacity_COMBDG!A:K,COMBDG_MaxCapacity!B625-2016+2,FALSE))*(1+Summary!$C$10)</f>
        <v>3.3631805223534109E-3</v>
      </c>
    </row>
    <row r="626" spans="1:4" x14ac:dyDescent="0.25">
      <c r="A626" t="s">
        <v>2</v>
      </c>
      <c r="B626">
        <f>COMBDG_MinActivity!B626</f>
        <v>2017</v>
      </c>
      <c r="C626" t="str">
        <f>COMBDG_MinActivity!C626</f>
        <v>COMBDGEDSNewWH______STDNGA_16</v>
      </c>
      <c r="D626">
        <f>IF(VLOOKUP(C626,Capacity_COMBDG!A:K,COMBDG_MaxCapacity!B626-2016+2,FALSE)&lt;5*10^-5,0,VLOOKUP(C626,Capacity_COMBDG!A:K,COMBDG_MaxCapacity!B626-2016+2,FALSE))*(1+Summary!$C$10)</f>
        <v>1.7859999558354834E-3</v>
      </c>
    </row>
    <row r="627" spans="1:4" x14ac:dyDescent="0.25">
      <c r="A627" t="s">
        <v>2</v>
      </c>
      <c r="B627">
        <f>COMBDG_MinActivity!B627</f>
        <v>2017</v>
      </c>
      <c r="C627" t="str">
        <f>COMBDG_MinActivity!C627</f>
        <v>COMBDGEDSOldAE______STDNGA_16</v>
      </c>
      <c r="D627">
        <f>IF(VLOOKUP(C627,Capacity_COMBDG!A:K,COMBDG_MaxCapacity!B627-2016+2,FALSE)&lt;5*10^-5,0,VLOOKUP(C627,Capacity_COMBDG!A:K,COMBDG_MaxCapacity!B627-2016+2,FALSE))*(1+Summary!$C$10)</f>
        <v>4.1255093483405086E-2</v>
      </c>
    </row>
    <row r="628" spans="1:4" x14ac:dyDescent="0.25">
      <c r="A628" t="s">
        <v>2</v>
      </c>
      <c r="B628">
        <f>COMBDG_MinActivity!B628</f>
        <v>2017</v>
      </c>
      <c r="C628" t="str">
        <f>COMBDG_MinActivity!C628</f>
        <v>COMBDGEDSOldSC______STDNGA_16</v>
      </c>
      <c r="D628">
        <f>IF(VLOOKUP(C628,Capacity_COMBDG!A:K,COMBDG_MaxCapacity!B628-2016+2,FALSE)&lt;5*10^-5,0,VLOOKUP(C628,Capacity_COMBDG!A:K,COMBDG_MaxCapacity!B628-2016+2,FALSE))*(1+Summary!$C$10)</f>
        <v>5.3029206474987524E-2</v>
      </c>
    </row>
    <row r="629" spans="1:4" x14ac:dyDescent="0.25">
      <c r="A629" t="s">
        <v>2</v>
      </c>
      <c r="B629">
        <f>COMBDG_MinActivity!B629</f>
        <v>2017</v>
      </c>
      <c r="C629" t="str">
        <f>COMBDG_MinActivity!C629</f>
        <v>COMBDGEDSOldSHFUR___HIGNGA_16</v>
      </c>
      <c r="D629">
        <f>IF(VLOOKUP(C629,Capacity_COMBDG!A:K,COMBDG_MaxCapacity!B629-2016+2,FALSE)&lt;5*10^-5,0,VLOOKUP(C629,Capacity_COMBDG!A:K,COMBDG_MaxCapacity!B629-2016+2,FALSE))*(1+Summary!$C$10)</f>
        <v>7.0846788981223929E-2</v>
      </c>
    </row>
    <row r="630" spans="1:4" x14ac:dyDescent="0.25">
      <c r="A630" t="s">
        <v>2</v>
      </c>
      <c r="B630">
        <f>COMBDG_MinActivity!B630</f>
        <v>2017</v>
      </c>
      <c r="C630" t="str">
        <f>COMBDG_MinActivity!C630</f>
        <v>COMBDGEDSOldSHFUR___STDNGA_16</v>
      </c>
      <c r="D630">
        <f>IF(VLOOKUP(C630,Capacity_COMBDG!A:K,COMBDG_MaxCapacity!B630-2016+2,FALSE)&lt;5*10^-5,0,VLOOKUP(C630,Capacity_COMBDG!A:K,COMBDG_MaxCapacity!B630-2016+2,FALSE))*(1+Summary!$C$10)</f>
        <v>22.662676290459817</v>
      </c>
    </row>
    <row r="631" spans="1:4" x14ac:dyDescent="0.25">
      <c r="A631" t="s">
        <v>2</v>
      </c>
      <c r="B631">
        <f>COMBDG_MinActivity!B631</f>
        <v>2017</v>
      </c>
      <c r="C631" t="str">
        <f>COMBDG_MinActivity!C631</f>
        <v>COMBDGEDSOldWH______STDNGA_16</v>
      </c>
      <c r="D631">
        <f>IF(VLOOKUP(C631,Capacity_COMBDG!A:K,COMBDG_MaxCapacity!B631-2016+2,FALSE)&lt;5*10^-5,0,VLOOKUP(C631,Capacity_COMBDG!A:K,COMBDG_MaxCapacity!B631-2016+2,FALSE))*(1+Summary!$C$10)</f>
        <v>0.87274844788839712</v>
      </c>
    </row>
    <row r="632" spans="1:4" x14ac:dyDescent="0.25">
      <c r="A632" t="s">
        <v>2</v>
      </c>
      <c r="B632">
        <f>COMBDG_MinActivity!B632</f>
        <v>2017</v>
      </c>
      <c r="C632" t="str">
        <f>COMBDG_MinActivity!C632</f>
        <v>COMBDGHLCNewAE______STDNGA_16</v>
      </c>
      <c r="D632">
        <f>IF(VLOOKUP(C632,Capacity_COMBDG!A:K,COMBDG_MaxCapacity!B632-2016+2,FALSE)&lt;5*10^-5,0,VLOOKUP(C632,Capacity_COMBDG!A:K,COMBDG_MaxCapacity!B632-2016+2,FALSE))*(1+Summary!$C$10)</f>
        <v>2.0960215925550779E-3</v>
      </c>
    </row>
    <row r="633" spans="1:4" x14ac:dyDescent="0.25">
      <c r="A633" t="s">
        <v>2</v>
      </c>
      <c r="B633">
        <f>COMBDG_MinActivity!B633</f>
        <v>2017</v>
      </c>
      <c r="C633" t="str">
        <f>COMBDG_MinActivity!C633</f>
        <v>COMBDGHLCNewSC______STDNGA_16</v>
      </c>
      <c r="D633">
        <f>IF(VLOOKUP(C633,Capacity_COMBDG!A:K,COMBDG_MaxCapacity!B633-2016+2,FALSE)&lt;5*10^-5,0,VLOOKUP(C633,Capacity_COMBDG!A:K,COMBDG_MaxCapacity!B633-2016+2,FALSE))*(1+Summary!$C$10)</f>
        <v>2.6639582604684247E-3</v>
      </c>
    </row>
    <row r="634" spans="1:4" x14ac:dyDescent="0.25">
      <c r="A634" t="s">
        <v>2</v>
      </c>
      <c r="B634">
        <f>COMBDG_MinActivity!B634</f>
        <v>2017</v>
      </c>
      <c r="C634" t="str">
        <f>COMBDG_MinActivity!C634</f>
        <v>COMBDGHLCNewSHFUR___HIGNGA_16</v>
      </c>
      <c r="D634">
        <f>IF(VLOOKUP(C634,Capacity_COMBDG!A:K,COMBDG_MaxCapacity!B634-2016+2,FALSE)&lt;5*10^-5,0,VLOOKUP(C634,Capacity_COMBDG!A:K,COMBDG_MaxCapacity!B634-2016+2,FALSE))*(1+Summary!$C$10)</f>
        <v>3.3659802513741916E-3</v>
      </c>
    </row>
    <row r="635" spans="1:4" x14ac:dyDescent="0.25">
      <c r="A635" t="s">
        <v>2</v>
      </c>
      <c r="B635">
        <f>COMBDG_MinActivity!B635</f>
        <v>2017</v>
      </c>
      <c r="C635" t="str">
        <f>COMBDG_MinActivity!C635</f>
        <v>COMBDGHLCNewSHFUR___STDNGA_16</v>
      </c>
      <c r="D635">
        <f>IF(VLOOKUP(C635,Capacity_COMBDG!A:K,COMBDG_MaxCapacity!B635-2016+2,FALSE)&lt;5*10^-5,0,VLOOKUP(C635,Capacity_COMBDG!A:K,COMBDG_MaxCapacity!B635-2016+2,FALSE))*(1+Summary!$C$10)</f>
        <v>3.3637452505798477E-3</v>
      </c>
    </row>
    <row r="636" spans="1:4" x14ac:dyDescent="0.25">
      <c r="A636" t="s">
        <v>2</v>
      </c>
      <c r="B636">
        <f>COMBDG_MinActivity!B636</f>
        <v>2017</v>
      </c>
      <c r="C636" t="str">
        <f>COMBDG_MinActivity!C636</f>
        <v>COMBDGHLCNewWH______STDNGA_16</v>
      </c>
      <c r="D636">
        <f>IF(VLOOKUP(C636,Capacity_COMBDG!A:K,COMBDG_MaxCapacity!B636-2016+2,FALSE)&lt;5*10^-5,0,VLOOKUP(C636,Capacity_COMBDG!A:K,COMBDG_MaxCapacity!B636-2016+2,FALSE))*(1+Summary!$C$10)</f>
        <v>1.8830720653252202E-3</v>
      </c>
    </row>
    <row r="637" spans="1:4" x14ac:dyDescent="0.25">
      <c r="A637" t="s">
        <v>2</v>
      </c>
      <c r="B637">
        <f>COMBDG_MinActivity!B637</f>
        <v>2017</v>
      </c>
      <c r="C637" t="str">
        <f>COMBDG_MinActivity!C637</f>
        <v>COMBDGHLCOldAE______STDNGA_16</v>
      </c>
      <c r="D637">
        <f>IF(VLOOKUP(C637,Capacity_COMBDG!A:K,COMBDG_MaxCapacity!B637-2016+2,FALSE)&lt;5*10^-5,0,VLOOKUP(C637,Capacity_COMBDG!A:K,COMBDG_MaxCapacity!B637-2016+2,FALSE))*(1+Summary!$C$10)</f>
        <v>7.7828824184165202E-2</v>
      </c>
    </row>
    <row r="638" spans="1:4" x14ac:dyDescent="0.25">
      <c r="A638" t="s">
        <v>2</v>
      </c>
      <c r="B638">
        <f>COMBDG_MinActivity!B638</f>
        <v>2017</v>
      </c>
      <c r="C638" t="str">
        <f>COMBDG_MinActivity!C638</f>
        <v>COMBDGHLCOldSC______STDNGA_16</v>
      </c>
      <c r="D638">
        <f>IF(VLOOKUP(C638,Capacity_COMBDG!A:K,COMBDG_MaxCapacity!B638-2016+2,FALSE)&lt;5*10^-5,0,VLOOKUP(C638,Capacity_COMBDG!A:K,COMBDG_MaxCapacity!B638-2016+2,FALSE))*(1+Summary!$C$10)</f>
        <v>5.1638739226904817E-2</v>
      </c>
    </row>
    <row r="639" spans="1:4" x14ac:dyDescent="0.25">
      <c r="A639" t="s">
        <v>2</v>
      </c>
      <c r="B639">
        <f>COMBDG_MinActivity!B639</f>
        <v>2017</v>
      </c>
      <c r="C639" t="str">
        <f>COMBDG_MinActivity!C639</f>
        <v>COMBDGHLCOldSHFUR___HIGNGA_16</v>
      </c>
      <c r="D639">
        <f>IF(VLOOKUP(C639,Capacity_COMBDG!A:K,COMBDG_MaxCapacity!B639-2016+2,FALSE)&lt;5*10^-5,0,VLOOKUP(C639,Capacity_COMBDG!A:K,COMBDG_MaxCapacity!B639-2016+2,FALSE))*(1+Summary!$C$10)</f>
        <v>6.5013108537888761E-2</v>
      </c>
    </row>
    <row r="640" spans="1:4" x14ac:dyDescent="0.25">
      <c r="A640" t="s">
        <v>2</v>
      </c>
      <c r="B640">
        <f>COMBDG_MinActivity!B640</f>
        <v>2017</v>
      </c>
      <c r="C640" t="str">
        <f>COMBDG_MinActivity!C640</f>
        <v>COMBDGHLCOldSHFUR___STDNGA_16</v>
      </c>
      <c r="D640">
        <f>IF(VLOOKUP(C640,Capacity_COMBDG!A:K,COMBDG_MaxCapacity!B640-2016+2,FALSE)&lt;5*10^-5,0,VLOOKUP(C640,Capacity_COMBDG!A:K,COMBDG_MaxCapacity!B640-2016+2,FALSE))*(1+Summary!$C$10)</f>
        <v>13.14924094330213</v>
      </c>
    </row>
    <row r="641" spans="1:4" x14ac:dyDescent="0.25">
      <c r="A641" t="s">
        <v>2</v>
      </c>
      <c r="B641">
        <f>COMBDG_MinActivity!B641</f>
        <v>2017</v>
      </c>
      <c r="C641" t="str">
        <f>COMBDG_MinActivity!C641</f>
        <v>COMBDGHLCOldWH______STDNGA_16</v>
      </c>
      <c r="D641">
        <f>IF(VLOOKUP(C641,Capacity_COMBDG!A:K,COMBDG_MaxCapacity!B641-2016+2,FALSE)&lt;5*10^-5,0,VLOOKUP(C641,Capacity_COMBDG!A:K,COMBDG_MaxCapacity!B641-2016+2,FALSE))*(1+Summary!$C$10)</f>
        <v>0.90980030810142842</v>
      </c>
    </row>
    <row r="642" spans="1:4" x14ac:dyDescent="0.25">
      <c r="A642" t="s">
        <v>2</v>
      </c>
      <c r="B642">
        <f>COMBDG_MinActivity!B642</f>
        <v>2017</v>
      </c>
      <c r="C642" t="str">
        <f>COMBDG_MinActivity!C642</f>
        <v>COMBDGICINewAE______STDNGA_16</v>
      </c>
      <c r="D642">
        <f>IF(VLOOKUP(C642,Capacity_COMBDG!A:K,COMBDG_MaxCapacity!B642-2016+2,FALSE)&lt;5*10^-5,0,VLOOKUP(C642,Capacity_COMBDG!A:K,COMBDG_MaxCapacity!B642-2016+2,FALSE))*(1+Summary!$C$10)</f>
        <v>0</v>
      </c>
    </row>
    <row r="643" spans="1:4" x14ac:dyDescent="0.25">
      <c r="A643" t="s">
        <v>2</v>
      </c>
      <c r="B643">
        <f>COMBDG_MinActivity!B643</f>
        <v>2017</v>
      </c>
      <c r="C643" t="str">
        <f>COMBDG_MinActivity!C643</f>
        <v>COMBDGICINewSC______STDNGA_16</v>
      </c>
      <c r="D643">
        <f>IF(VLOOKUP(C643,Capacity_COMBDG!A:K,COMBDG_MaxCapacity!B643-2016+2,FALSE)&lt;5*10^-5,0,VLOOKUP(C643,Capacity_COMBDG!A:K,COMBDG_MaxCapacity!B643-2016+2,FALSE))*(1+Summary!$C$10)</f>
        <v>0</v>
      </c>
    </row>
    <row r="644" spans="1:4" x14ac:dyDescent="0.25">
      <c r="A644" t="s">
        <v>2</v>
      </c>
      <c r="B644">
        <f>COMBDG_MinActivity!B644</f>
        <v>2017</v>
      </c>
      <c r="C644" t="str">
        <f>COMBDG_MinActivity!C644</f>
        <v>COMBDGICINewSHFUR___HIGNGA_16</v>
      </c>
      <c r="D644">
        <f>IF(VLOOKUP(C644,Capacity_COMBDG!A:K,COMBDG_MaxCapacity!B644-2016+2,FALSE)&lt;5*10^-5,0,VLOOKUP(C644,Capacity_COMBDG!A:K,COMBDG_MaxCapacity!B644-2016+2,FALSE))*(1+Summary!$C$10)</f>
        <v>0</v>
      </c>
    </row>
    <row r="645" spans="1:4" x14ac:dyDescent="0.25">
      <c r="A645" t="s">
        <v>2</v>
      </c>
      <c r="B645">
        <f>COMBDG_MinActivity!B645</f>
        <v>2017</v>
      </c>
      <c r="C645" t="str">
        <f>COMBDG_MinActivity!C645</f>
        <v>COMBDGICINewSHFUR___STDNGA_16</v>
      </c>
      <c r="D645">
        <f>IF(VLOOKUP(C645,Capacity_COMBDG!A:K,COMBDG_MaxCapacity!B645-2016+2,FALSE)&lt;5*10^-5,0,VLOOKUP(C645,Capacity_COMBDG!A:K,COMBDG_MaxCapacity!B645-2016+2,FALSE))*(1+Summary!$C$10)</f>
        <v>0</v>
      </c>
    </row>
    <row r="646" spans="1:4" x14ac:dyDescent="0.25">
      <c r="A646" t="s">
        <v>2</v>
      </c>
      <c r="B646">
        <f>COMBDG_MinActivity!B646</f>
        <v>2017</v>
      </c>
      <c r="C646" t="str">
        <f>COMBDG_MinActivity!C646</f>
        <v>COMBDGICINewWH______STDNGA_16</v>
      </c>
      <c r="D646">
        <f>IF(VLOOKUP(C646,Capacity_COMBDG!A:K,COMBDG_MaxCapacity!B646-2016+2,FALSE)&lt;5*10^-5,0,VLOOKUP(C646,Capacity_COMBDG!A:K,COMBDG_MaxCapacity!B646-2016+2,FALSE))*(1+Summary!$C$10)</f>
        <v>0</v>
      </c>
    </row>
    <row r="647" spans="1:4" x14ac:dyDescent="0.25">
      <c r="A647" t="s">
        <v>2</v>
      </c>
      <c r="B647">
        <f>COMBDG_MinActivity!B647</f>
        <v>2017</v>
      </c>
      <c r="C647" t="str">
        <f>COMBDG_MinActivity!C647</f>
        <v>COMBDGICIOldAE______STDNGA_16</v>
      </c>
      <c r="D647">
        <f>IF(VLOOKUP(C647,Capacity_COMBDG!A:K,COMBDG_MaxCapacity!B647-2016+2,FALSE)&lt;5*10^-5,0,VLOOKUP(C647,Capacity_COMBDG!A:K,COMBDG_MaxCapacity!B647-2016+2,FALSE))*(1+Summary!$C$10)</f>
        <v>1.5705795384334763E-2</v>
      </c>
    </row>
    <row r="648" spans="1:4" x14ac:dyDescent="0.25">
      <c r="A648" t="s">
        <v>2</v>
      </c>
      <c r="B648">
        <f>COMBDG_MinActivity!B648</f>
        <v>2017</v>
      </c>
      <c r="C648" t="str">
        <f>COMBDG_MinActivity!C648</f>
        <v>COMBDGICIOldSC______STDNGA_16</v>
      </c>
      <c r="D648">
        <f>IF(VLOOKUP(C648,Capacity_COMBDG!A:K,COMBDG_MaxCapacity!B648-2016+2,FALSE)&lt;5*10^-5,0,VLOOKUP(C648,Capacity_COMBDG!A:K,COMBDG_MaxCapacity!B648-2016+2,FALSE))*(1+Summary!$C$10)</f>
        <v>1.8865571287664584E-2</v>
      </c>
    </row>
    <row r="649" spans="1:4" x14ac:dyDescent="0.25">
      <c r="A649" t="s">
        <v>2</v>
      </c>
      <c r="B649">
        <f>COMBDG_MinActivity!B649</f>
        <v>2017</v>
      </c>
      <c r="C649" t="str">
        <f>COMBDG_MinActivity!C649</f>
        <v>COMBDGICIOldSHFUR___HIGNGA_16</v>
      </c>
      <c r="D649">
        <f>IF(VLOOKUP(C649,Capacity_COMBDG!A:K,COMBDG_MaxCapacity!B649-2016+2,FALSE)&lt;5*10^-5,0,VLOOKUP(C649,Capacity_COMBDG!A:K,COMBDG_MaxCapacity!B649-2016+2,FALSE))*(1+Summary!$C$10)</f>
        <v>3.1497941496383124E-2</v>
      </c>
    </row>
    <row r="650" spans="1:4" x14ac:dyDescent="0.25">
      <c r="A650" t="s">
        <v>2</v>
      </c>
      <c r="B650">
        <f>COMBDG_MinActivity!B650</f>
        <v>2017</v>
      </c>
      <c r="C650" t="str">
        <f>COMBDG_MinActivity!C650</f>
        <v>COMBDGICIOldSHFUR___STDNGA_16</v>
      </c>
      <c r="D650">
        <f>IF(VLOOKUP(C650,Capacity_COMBDG!A:K,COMBDG_MaxCapacity!B650-2016+2,FALSE)&lt;5*10^-5,0,VLOOKUP(C650,Capacity_COMBDG!A:K,COMBDG_MaxCapacity!B650-2016+2,FALSE))*(1+Summary!$C$10)</f>
        <v>1.103663673546126</v>
      </c>
    </row>
    <row r="651" spans="1:4" x14ac:dyDescent="0.25">
      <c r="A651" t="s">
        <v>2</v>
      </c>
      <c r="B651">
        <f>COMBDG_MinActivity!B651</f>
        <v>2017</v>
      </c>
      <c r="C651" t="str">
        <f>COMBDG_MinActivity!C651</f>
        <v>COMBDGICIOldWH______STDNGA_16</v>
      </c>
      <c r="D651">
        <f>IF(VLOOKUP(C651,Capacity_COMBDG!A:K,COMBDG_MaxCapacity!B651-2016+2,FALSE)&lt;5*10^-5,0,VLOOKUP(C651,Capacity_COMBDG!A:K,COMBDG_MaxCapacity!B651-2016+2,FALSE))*(1+Summary!$C$10)</f>
        <v>8.2590363411753534E-2</v>
      </c>
    </row>
    <row r="652" spans="1:4" x14ac:dyDescent="0.25">
      <c r="A652" t="s">
        <v>2</v>
      </c>
      <c r="B652">
        <f>COMBDG_MinActivity!B652</f>
        <v>2017</v>
      </c>
      <c r="C652" t="str">
        <f>COMBDG_MinActivity!C652</f>
        <v>COMBDGOFFNewAE______STDNGA_16</v>
      </c>
      <c r="D652">
        <f>IF(VLOOKUP(C652,Capacity_COMBDG!A:K,COMBDG_MaxCapacity!B652-2016+2,FALSE)&lt;5*10^-5,0,VLOOKUP(C652,Capacity_COMBDG!A:K,COMBDG_MaxCapacity!B652-2016+2,FALSE))*(1+Summary!$C$10)</f>
        <v>2.1028028429082323E-3</v>
      </c>
    </row>
    <row r="653" spans="1:4" x14ac:dyDescent="0.25">
      <c r="A653" t="s">
        <v>2</v>
      </c>
      <c r="B653">
        <f>COMBDG_MinActivity!B653</f>
        <v>2017</v>
      </c>
      <c r="C653" t="str">
        <f>COMBDG_MinActivity!C653</f>
        <v>COMBDGOFFNewSC______STDNGA_16</v>
      </c>
      <c r="D653">
        <f>IF(VLOOKUP(C653,Capacity_COMBDG!A:K,COMBDG_MaxCapacity!B653-2016+2,FALSE)&lt;5*10^-5,0,VLOOKUP(C653,Capacity_COMBDG!A:K,COMBDG_MaxCapacity!B653-2016+2,FALSE))*(1+Summary!$C$10)</f>
        <v>2.7459050732046141E-3</v>
      </c>
    </row>
    <row r="654" spans="1:4" x14ac:dyDescent="0.25">
      <c r="A654" t="s">
        <v>2</v>
      </c>
      <c r="B654">
        <f>COMBDG_MinActivity!B654</f>
        <v>2017</v>
      </c>
      <c r="C654" t="str">
        <f>COMBDG_MinActivity!C654</f>
        <v>COMBDGOFFNewSHFUR___HIGNGA_16</v>
      </c>
      <c r="D654">
        <f>IF(VLOOKUP(C654,Capacity_COMBDG!A:K,COMBDG_MaxCapacity!B654-2016+2,FALSE)&lt;5*10^-5,0,VLOOKUP(C654,Capacity_COMBDG!A:K,COMBDG_MaxCapacity!B654-2016+2,FALSE))*(1+Summary!$C$10)</f>
        <v>3.4583266422947415E-3</v>
      </c>
    </row>
    <row r="655" spans="1:4" x14ac:dyDescent="0.25">
      <c r="A655" t="s">
        <v>2</v>
      </c>
      <c r="B655">
        <f>COMBDG_MinActivity!B655</f>
        <v>2017</v>
      </c>
      <c r="C655" t="str">
        <f>COMBDG_MinActivity!C655</f>
        <v>COMBDGOFFNewSHFUR___STDNGA_16</v>
      </c>
      <c r="D655">
        <f>IF(VLOOKUP(C655,Capacity_COMBDG!A:K,COMBDG_MaxCapacity!B655-2016+2,FALSE)&lt;5*10^-5,0,VLOOKUP(C655,Capacity_COMBDG!A:K,COMBDG_MaxCapacity!B655-2016+2,FALSE))*(1+Summary!$C$10)</f>
        <v>3.4575435183677255E-3</v>
      </c>
    </row>
    <row r="656" spans="1:4" x14ac:dyDescent="0.25">
      <c r="A656" t="s">
        <v>2</v>
      </c>
      <c r="B656">
        <f>COMBDG_MinActivity!B656</f>
        <v>2017</v>
      </c>
      <c r="C656" t="str">
        <f>COMBDG_MinActivity!C656</f>
        <v>COMBDGOFFNewWH______STDNGA_16</v>
      </c>
      <c r="D656">
        <f>IF(VLOOKUP(C656,Capacity_COMBDG!A:K,COMBDG_MaxCapacity!B656-2016+2,FALSE)&lt;5*10^-5,0,VLOOKUP(C656,Capacity_COMBDG!A:K,COMBDG_MaxCapacity!B656-2016+2,FALSE))*(1+Summary!$C$10)</f>
        <v>1.8391519214993259E-3</v>
      </c>
    </row>
    <row r="657" spans="1:4" x14ac:dyDescent="0.25">
      <c r="A657" t="s">
        <v>2</v>
      </c>
      <c r="B657">
        <f>COMBDG_MinActivity!B657</f>
        <v>2017</v>
      </c>
      <c r="C657" t="str">
        <f>COMBDG_MinActivity!C657</f>
        <v>COMBDGOFFOldAE______STDNGA_16</v>
      </c>
      <c r="D657">
        <f>IF(VLOOKUP(C657,Capacity_COMBDG!A:K,COMBDG_MaxCapacity!B657-2016+2,FALSE)&lt;5*10^-5,0,VLOOKUP(C657,Capacity_COMBDG!A:K,COMBDG_MaxCapacity!B657-2016+2,FALSE))*(1+Summary!$C$10)</f>
        <v>0.32135326203572756</v>
      </c>
    </row>
    <row r="658" spans="1:4" x14ac:dyDescent="0.25">
      <c r="A658" t="s">
        <v>2</v>
      </c>
      <c r="B658">
        <f>COMBDG_MinActivity!B658</f>
        <v>2017</v>
      </c>
      <c r="C658" t="str">
        <f>COMBDG_MinActivity!C658</f>
        <v>COMBDGOFFOldSC______STDNGA_16</v>
      </c>
      <c r="D658">
        <f>IF(VLOOKUP(C658,Capacity_COMBDG!A:K,COMBDG_MaxCapacity!B658-2016+2,FALSE)&lt;5*10^-5,0,VLOOKUP(C658,Capacity_COMBDG!A:K,COMBDG_MaxCapacity!B658-2016+2,FALSE))*(1+Summary!$C$10)</f>
        <v>0.10311582062050147</v>
      </c>
    </row>
    <row r="659" spans="1:4" x14ac:dyDescent="0.25">
      <c r="A659" t="s">
        <v>2</v>
      </c>
      <c r="B659">
        <f>COMBDG_MinActivity!B659</f>
        <v>2017</v>
      </c>
      <c r="C659" t="str">
        <f>COMBDG_MinActivity!C659</f>
        <v>COMBDGOFFOldSHFUR___HIGNGA_16</v>
      </c>
      <c r="D659">
        <f>IF(VLOOKUP(C659,Capacity_COMBDG!A:K,COMBDG_MaxCapacity!B659-2016+2,FALSE)&lt;5*10^-5,0,VLOOKUP(C659,Capacity_COMBDG!A:K,COMBDG_MaxCapacity!B659-2016+2,FALSE))*(1+Summary!$C$10)</f>
        <v>8.428612319380055E-2</v>
      </c>
    </row>
    <row r="660" spans="1:4" x14ac:dyDescent="0.25">
      <c r="A660" t="s">
        <v>2</v>
      </c>
      <c r="B660">
        <f>COMBDG_MinActivity!B660</f>
        <v>2017</v>
      </c>
      <c r="C660" t="str">
        <f>COMBDG_MinActivity!C660</f>
        <v>COMBDGOFFOldSHFUR___STDNGA_16</v>
      </c>
      <c r="D660">
        <f>IF(VLOOKUP(C660,Capacity_COMBDG!A:K,COMBDG_MaxCapacity!B660-2016+2,FALSE)&lt;5*10^-5,0,VLOOKUP(C660,Capacity_COMBDG!A:K,COMBDG_MaxCapacity!B660-2016+2,FALSE))*(1+Summary!$C$10)</f>
        <v>73.799422994274039</v>
      </c>
    </row>
    <row r="661" spans="1:4" x14ac:dyDescent="0.25">
      <c r="A661" t="s">
        <v>2</v>
      </c>
      <c r="B661">
        <f>COMBDG_MinActivity!B661</f>
        <v>2017</v>
      </c>
      <c r="C661" t="str">
        <f>COMBDG_MinActivity!C661</f>
        <v>COMBDGOFFOldWH______STDNGA_16</v>
      </c>
      <c r="D661">
        <f>IF(VLOOKUP(C661,Capacity_COMBDG!A:K,COMBDG_MaxCapacity!B661-2016+2,FALSE)&lt;5*10^-5,0,VLOOKUP(C661,Capacity_COMBDG!A:K,COMBDG_MaxCapacity!B661-2016+2,FALSE))*(1+Summary!$C$10)</f>
        <v>1.3143397957001468</v>
      </c>
    </row>
    <row r="662" spans="1:4" x14ac:dyDescent="0.25">
      <c r="A662" t="s">
        <v>2</v>
      </c>
      <c r="B662">
        <f>COMBDG_MinActivity!B662</f>
        <v>2017</v>
      </c>
      <c r="C662" t="str">
        <f>COMBDG_MinActivity!C662</f>
        <v>COMBDGOTSNewAE______STDNGA_16</v>
      </c>
      <c r="D662">
        <f>IF(VLOOKUP(C662,Capacity_COMBDG!A:K,COMBDG_MaxCapacity!B662-2016+2,FALSE)&lt;5*10^-5,0,VLOOKUP(C662,Capacity_COMBDG!A:K,COMBDG_MaxCapacity!B662-2016+2,FALSE))*(1+Summary!$C$10)</f>
        <v>2.0520431809656382E-3</v>
      </c>
    </row>
    <row r="663" spans="1:4" x14ac:dyDescent="0.25">
      <c r="A663" t="s">
        <v>2</v>
      </c>
      <c r="B663">
        <f>COMBDG_MinActivity!B663</f>
        <v>2017</v>
      </c>
      <c r="C663" t="str">
        <f>COMBDG_MinActivity!C663</f>
        <v>COMBDGOTSNewSC______STDNGA_16</v>
      </c>
      <c r="D663">
        <f>IF(VLOOKUP(C663,Capacity_COMBDG!A:K,COMBDG_MaxCapacity!B663-2016+2,FALSE)&lt;5*10^-5,0,VLOOKUP(C663,Capacity_COMBDG!A:K,COMBDG_MaxCapacity!B663-2016+2,FALSE))*(1+Summary!$C$10)</f>
        <v>2.5821029441683218E-3</v>
      </c>
    </row>
    <row r="664" spans="1:4" x14ac:dyDescent="0.25">
      <c r="A664" t="s">
        <v>2</v>
      </c>
      <c r="B664">
        <f>COMBDG_MinActivity!B664</f>
        <v>2017</v>
      </c>
      <c r="C664" t="str">
        <f>COMBDG_MinActivity!C664</f>
        <v>COMBDGOTSNewSHFUR___HIGNGA_16</v>
      </c>
      <c r="D664">
        <f>IF(VLOOKUP(C664,Capacity_COMBDG!A:K,COMBDG_MaxCapacity!B664-2016+2,FALSE)&lt;5*10^-5,0,VLOOKUP(C664,Capacity_COMBDG!A:K,COMBDG_MaxCapacity!B664-2016+2,FALSE))*(1+Summary!$C$10)</f>
        <v>3.2871835972680093E-3</v>
      </c>
    </row>
    <row r="665" spans="1:4" x14ac:dyDescent="0.25">
      <c r="A665" t="s">
        <v>2</v>
      </c>
      <c r="B665">
        <f>COMBDG_MinActivity!B665</f>
        <v>2017</v>
      </c>
      <c r="C665" t="str">
        <f>COMBDG_MinActivity!C665</f>
        <v>COMBDGOTSNewSHFUR___STDNGA_16</v>
      </c>
      <c r="D665">
        <f>IF(VLOOKUP(C665,Capacity_COMBDG!A:K,COMBDG_MaxCapacity!B665-2016+2,FALSE)&lt;5*10^-5,0,VLOOKUP(C665,Capacity_COMBDG!A:K,COMBDG_MaxCapacity!B665-2016+2,FALSE))*(1+Summary!$C$10)</f>
        <v>3.2840150039766501E-3</v>
      </c>
    </row>
    <row r="666" spans="1:4" x14ac:dyDescent="0.25">
      <c r="A666" t="s">
        <v>2</v>
      </c>
      <c r="B666">
        <f>COMBDG_MinActivity!B666</f>
        <v>2017</v>
      </c>
      <c r="C666" t="str">
        <f>COMBDG_MinActivity!C666</f>
        <v>COMBDGOTSNewWH______STDNGA_16</v>
      </c>
      <c r="D666">
        <f>IF(VLOOKUP(C666,Capacity_COMBDG!A:K,COMBDG_MaxCapacity!B666-2016+2,FALSE)&lt;5*10^-5,0,VLOOKUP(C666,Capacity_COMBDG!A:K,COMBDG_MaxCapacity!B666-2016+2,FALSE))*(1+Summary!$C$10)</f>
        <v>1.6690228239784027E-3</v>
      </c>
    </row>
    <row r="667" spans="1:4" x14ac:dyDescent="0.25">
      <c r="A667" t="s">
        <v>2</v>
      </c>
      <c r="B667">
        <f>COMBDG_MinActivity!B667</f>
        <v>2017</v>
      </c>
      <c r="C667" t="str">
        <f>COMBDG_MinActivity!C667</f>
        <v>COMBDGOTSOldAE______STDNGA_16</v>
      </c>
      <c r="D667">
        <f>IF(VLOOKUP(C667,Capacity_COMBDG!A:K,COMBDG_MaxCapacity!B667-2016+2,FALSE)&lt;5*10^-5,0,VLOOKUP(C667,Capacity_COMBDG!A:K,COMBDG_MaxCapacity!B667-2016+2,FALSE))*(1+Summary!$C$10)</f>
        <v>3.0792597340820835E-2</v>
      </c>
    </row>
    <row r="668" spans="1:4" x14ac:dyDescent="0.25">
      <c r="A668" t="s">
        <v>2</v>
      </c>
      <c r="B668">
        <f>COMBDG_MinActivity!B668</f>
        <v>2017</v>
      </c>
      <c r="C668" t="str">
        <f>COMBDG_MinActivity!C668</f>
        <v>COMBDGOTSOldSC______STDNGA_16</v>
      </c>
      <c r="D668">
        <f>IF(VLOOKUP(C668,Capacity_COMBDG!A:K,COMBDG_MaxCapacity!B668-2016+2,FALSE)&lt;5*10^-5,0,VLOOKUP(C668,Capacity_COMBDG!A:K,COMBDG_MaxCapacity!B668-2016+2,FALSE))*(1+Summary!$C$10)</f>
        <v>4.4264009065734668E-2</v>
      </c>
    </row>
    <row r="669" spans="1:4" x14ac:dyDescent="0.25">
      <c r="A669" t="s">
        <v>2</v>
      </c>
      <c r="B669">
        <f>COMBDG_MinActivity!B669</f>
        <v>2017</v>
      </c>
      <c r="C669" t="str">
        <f>COMBDG_MinActivity!C669</f>
        <v>COMBDGOTSOldSHFUR___HIGNGA_16</v>
      </c>
      <c r="D669">
        <f>IF(VLOOKUP(C669,Capacity_COMBDG!A:K,COMBDG_MaxCapacity!B669-2016+2,FALSE)&lt;5*10^-5,0,VLOOKUP(C669,Capacity_COMBDG!A:K,COMBDG_MaxCapacity!B669-2016+2,FALSE))*(1+Summary!$C$10)</f>
        <v>6.448258088639322E-2</v>
      </c>
    </row>
    <row r="670" spans="1:4" x14ac:dyDescent="0.25">
      <c r="A670" t="s">
        <v>2</v>
      </c>
      <c r="B670">
        <f>COMBDG_MinActivity!B670</f>
        <v>2017</v>
      </c>
      <c r="C670" t="str">
        <f>COMBDG_MinActivity!C670</f>
        <v>COMBDGOTSOldSHFUR___STDNGA_16</v>
      </c>
      <c r="D670">
        <f>IF(VLOOKUP(C670,Capacity_COMBDG!A:K,COMBDG_MaxCapacity!B670-2016+2,FALSE)&lt;5*10^-5,0,VLOOKUP(C670,Capacity_COMBDG!A:K,COMBDG_MaxCapacity!B670-2016+2,FALSE))*(1+Summary!$C$10)</f>
        <v>9.9260479048063051</v>
      </c>
    </row>
    <row r="671" spans="1:4" x14ac:dyDescent="0.25">
      <c r="A671" t="s">
        <v>2</v>
      </c>
      <c r="B671">
        <f>COMBDG_MinActivity!B671</f>
        <v>2017</v>
      </c>
      <c r="C671" t="str">
        <f>COMBDG_MinActivity!C671</f>
        <v>COMBDGOTSOldWH______STDNGA_16</v>
      </c>
      <c r="D671">
        <f>IF(VLOOKUP(C671,Capacity_COMBDG!A:K,COMBDG_MaxCapacity!B671-2016+2,FALSE)&lt;5*10^-5,0,VLOOKUP(C671,Capacity_COMBDG!A:K,COMBDG_MaxCapacity!B671-2016+2,FALSE))*(1+Summary!$C$10)</f>
        <v>0.47097037829883115</v>
      </c>
    </row>
    <row r="672" spans="1:4" x14ac:dyDescent="0.25">
      <c r="A672" t="s">
        <v>2</v>
      </c>
      <c r="B672">
        <f>COMBDG_MinActivity!B672</f>
        <v>2017</v>
      </c>
      <c r="C672" t="str">
        <f>COMBDG_MinActivity!C672</f>
        <v>COMBDGRTTNewAE______STDNGA_16</v>
      </c>
      <c r="D672">
        <f>IF(VLOOKUP(C672,Capacity_COMBDG!A:K,COMBDG_MaxCapacity!B672-2016+2,FALSE)&lt;5*10^-5,0,VLOOKUP(C672,Capacity_COMBDG!A:K,COMBDG_MaxCapacity!B672-2016+2,FALSE))*(1+Summary!$C$10)</f>
        <v>2.0905762897033405E-3</v>
      </c>
    </row>
    <row r="673" spans="1:4" x14ac:dyDescent="0.25">
      <c r="A673" t="s">
        <v>2</v>
      </c>
      <c r="B673">
        <f>COMBDG_MinActivity!B673</f>
        <v>2017</v>
      </c>
      <c r="C673" t="str">
        <f>COMBDG_MinActivity!C673</f>
        <v>COMBDGRTTNewSC______STDNGA_16</v>
      </c>
      <c r="D673">
        <f>IF(VLOOKUP(C673,Capacity_COMBDG!A:K,COMBDG_MaxCapacity!B673-2016+2,FALSE)&lt;5*10^-5,0,VLOOKUP(C673,Capacity_COMBDG!A:K,COMBDG_MaxCapacity!B673-2016+2,FALSE))*(1+Summary!$C$10)</f>
        <v>2.7250900868567808E-3</v>
      </c>
    </row>
    <row r="674" spans="1:4" x14ac:dyDescent="0.25">
      <c r="A674" t="s">
        <v>2</v>
      </c>
      <c r="B674">
        <f>COMBDG_MinActivity!B674</f>
        <v>2017</v>
      </c>
      <c r="C674" t="str">
        <f>COMBDG_MinActivity!C674</f>
        <v>COMBDGRTTNewSHFUR___HIGNGA_16</v>
      </c>
      <c r="D674">
        <f>IF(VLOOKUP(C674,Capacity_COMBDG!A:K,COMBDG_MaxCapacity!B674-2016+2,FALSE)&lt;5*10^-5,0,VLOOKUP(C674,Capacity_COMBDG!A:K,COMBDG_MaxCapacity!B674-2016+2,FALSE))*(1+Summary!$C$10)</f>
        <v>3.4276840672634169E-3</v>
      </c>
    </row>
    <row r="675" spans="1:4" x14ac:dyDescent="0.25">
      <c r="A675" t="s">
        <v>2</v>
      </c>
      <c r="B675">
        <f>COMBDG_MinActivity!B675</f>
        <v>2017</v>
      </c>
      <c r="C675" t="str">
        <f>COMBDG_MinActivity!C675</f>
        <v>COMBDGRTTNewSHFUR___STDNGA_16</v>
      </c>
      <c r="D675">
        <f>IF(VLOOKUP(C675,Capacity_COMBDG!A:K,COMBDG_MaxCapacity!B675-2016+2,FALSE)&lt;5*10^-5,0,VLOOKUP(C675,Capacity_COMBDG!A:K,COMBDG_MaxCapacity!B675-2016+2,FALSE))*(1+Summary!$C$10)</f>
        <v>3.4263342671369784E-3</v>
      </c>
    </row>
    <row r="676" spans="1:4" x14ac:dyDescent="0.25">
      <c r="A676" t="s">
        <v>2</v>
      </c>
      <c r="B676">
        <f>COMBDG_MinActivity!B676</f>
        <v>2017</v>
      </c>
      <c r="C676" t="str">
        <f>COMBDG_MinActivity!C676</f>
        <v>COMBDGRTTNewWH______STDNGA_16</v>
      </c>
      <c r="D676">
        <f>IF(VLOOKUP(C676,Capacity_COMBDG!A:K,COMBDG_MaxCapacity!B676-2016+2,FALSE)&lt;5*10^-5,0,VLOOKUP(C676,Capacity_COMBDG!A:K,COMBDG_MaxCapacity!B676-2016+2,FALSE))*(1+Summary!$C$10)</f>
        <v>1.9067408971374733E-3</v>
      </c>
    </row>
    <row r="677" spans="1:4" x14ac:dyDescent="0.25">
      <c r="A677" t="s">
        <v>2</v>
      </c>
      <c r="B677">
        <f>COMBDG_MinActivity!B677</f>
        <v>2017</v>
      </c>
      <c r="C677" t="str">
        <f>COMBDG_MinActivity!C677</f>
        <v>COMBDGRTTOldAE______STDNGA_16</v>
      </c>
      <c r="D677">
        <f>IF(VLOOKUP(C677,Capacity_COMBDG!A:K,COMBDG_MaxCapacity!B677-2016+2,FALSE)&lt;5*10^-5,0,VLOOKUP(C677,Capacity_COMBDG!A:K,COMBDG_MaxCapacity!B677-2016+2,FALSE))*(1+Summary!$C$10)</f>
        <v>4.0425047371449585E-2</v>
      </c>
    </row>
    <row r="678" spans="1:4" x14ac:dyDescent="0.25">
      <c r="A678" t="s">
        <v>2</v>
      </c>
      <c r="B678">
        <f>COMBDG_MinActivity!B678</f>
        <v>2017</v>
      </c>
      <c r="C678" t="str">
        <f>COMBDG_MinActivity!C678</f>
        <v>COMBDGRTTOldSC______STDNGA_16</v>
      </c>
      <c r="D678">
        <f>IF(VLOOKUP(C678,Capacity_COMBDG!A:K,COMBDG_MaxCapacity!B678-2016+2,FALSE)&lt;5*10^-5,0,VLOOKUP(C678,Capacity_COMBDG!A:K,COMBDG_MaxCapacity!B678-2016+2,FALSE))*(1+Summary!$C$10)</f>
        <v>6.9407256057785541E-2</v>
      </c>
    </row>
    <row r="679" spans="1:4" x14ac:dyDescent="0.25">
      <c r="A679" t="s">
        <v>2</v>
      </c>
      <c r="B679">
        <f>COMBDG_MinActivity!B679</f>
        <v>2017</v>
      </c>
      <c r="C679" t="str">
        <f>COMBDG_MinActivity!C679</f>
        <v>COMBDGRTTOldSHFUR___HIGNGA_16</v>
      </c>
      <c r="D679">
        <f>IF(VLOOKUP(C679,Capacity_COMBDG!A:K,COMBDG_MaxCapacity!B679-2016+2,FALSE)&lt;5*10^-5,0,VLOOKUP(C679,Capacity_COMBDG!A:K,COMBDG_MaxCapacity!B679-2016+2,FALSE))*(1+Summary!$C$10)</f>
        <v>7.3633874389357756E-2</v>
      </c>
    </row>
    <row r="680" spans="1:4" x14ac:dyDescent="0.25">
      <c r="A680" t="s">
        <v>2</v>
      </c>
      <c r="B680">
        <f>COMBDG_MinActivity!B680</f>
        <v>2017</v>
      </c>
      <c r="C680" t="str">
        <f>COMBDG_MinActivity!C680</f>
        <v>COMBDGRTTOldSHFUR___STDNGA_16</v>
      </c>
      <c r="D680">
        <f>IF(VLOOKUP(C680,Capacity_COMBDG!A:K,COMBDG_MaxCapacity!B680-2016+2,FALSE)&lt;5*10^-5,0,VLOOKUP(C680,Capacity_COMBDG!A:K,COMBDG_MaxCapacity!B680-2016+2,FALSE))*(1+Summary!$C$10)</f>
        <v>29.972734274025019</v>
      </c>
    </row>
    <row r="681" spans="1:4" x14ac:dyDescent="0.25">
      <c r="A681" t="s">
        <v>2</v>
      </c>
      <c r="B681">
        <f>COMBDG_MinActivity!B681</f>
        <v>2017</v>
      </c>
      <c r="C681" t="str">
        <f>COMBDG_MinActivity!C681</f>
        <v>COMBDGRTTOldWH______STDNGA_16</v>
      </c>
      <c r="D681">
        <f>IF(VLOOKUP(C681,Capacity_COMBDG!A:K,COMBDG_MaxCapacity!B681-2016+2,FALSE)&lt;5*10^-5,0,VLOOKUP(C681,Capacity_COMBDG!A:K,COMBDG_MaxCapacity!B681-2016+2,FALSE))*(1+Summary!$C$10)</f>
        <v>1.1829471832730492</v>
      </c>
    </row>
    <row r="682" spans="1:4" x14ac:dyDescent="0.25">
      <c r="A682" t="s">
        <v>2</v>
      </c>
      <c r="B682">
        <f>COMBDG_MinActivity!B682</f>
        <v>2017</v>
      </c>
      <c r="C682" t="str">
        <f>COMBDG_MinActivity!C682</f>
        <v>COMBDGTAWNewAE______STDNGA_16</v>
      </c>
      <c r="D682">
        <f>IF(VLOOKUP(C682,Capacity_COMBDG!A:K,COMBDG_MaxCapacity!B682-2016+2,FALSE)&lt;5*10^-5,0,VLOOKUP(C682,Capacity_COMBDG!A:K,COMBDG_MaxCapacity!B682-2016+2,FALSE))*(1+Summary!$C$10)</f>
        <v>1.9609458061936504E-3</v>
      </c>
    </row>
    <row r="683" spans="1:4" x14ac:dyDescent="0.25">
      <c r="A683" t="s">
        <v>2</v>
      </c>
      <c r="B683">
        <f>COMBDG_MinActivity!B683</f>
        <v>2017</v>
      </c>
      <c r="C683" t="str">
        <f>COMBDG_MinActivity!C683</f>
        <v>COMBDGTAWNewSC______STDNGA_16</v>
      </c>
      <c r="D683">
        <f>IF(VLOOKUP(C683,Capacity_COMBDG!A:K,COMBDG_MaxCapacity!B683-2016+2,FALSE)&lt;5*10^-5,0,VLOOKUP(C683,Capacity_COMBDG!A:K,COMBDG_MaxCapacity!B683-2016+2,FALSE))*(1+Summary!$C$10)</f>
        <v>2.4286829922133216E-3</v>
      </c>
    </row>
    <row r="684" spans="1:4" x14ac:dyDescent="0.25">
      <c r="A684" t="s">
        <v>2</v>
      </c>
      <c r="B684">
        <f>COMBDG_MinActivity!B684</f>
        <v>2017</v>
      </c>
      <c r="C684" t="str">
        <f>COMBDG_MinActivity!C684</f>
        <v>COMBDGTAWNewSHFUR___HIGNGA_16</v>
      </c>
      <c r="D684">
        <f>IF(VLOOKUP(C684,Capacity_COMBDG!A:K,COMBDG_MaxCapacity!B684-2016+2,FALSE)&lt;5*10^-5,0,VLOOKUP(C684,Capacity_COMBDG!A:K,COMBDG_MaxCapacity!B684-2016+2,FALSE))*(1+Summary!$C$10)</f>
        <v>3.264810427719895E-3</v>
      </c>
    </row>
    <row r="685" spans="1:4" x14ac:dyDescent="0.25">
      <c r="A685" t="s">
        <v>2</v>
      </c>
      <c r="B685">
        <f>COMBDG_MinActivity!B685</f>
        <v>2017</v>
      </c>
      <c r="C685" t="str">
        <f>COMBDG_MinActivity!C685</f>
        <v>COMBDGTAWNewSHFUR___STDNGA_16</v>
      </c>
      <c r="D685">
        <f>IF(VLOOKUP(C685,Capacity_COMBDG!A:K,COMBDG_MaxCapacity!B685-2016+2,FALSE)&lt;5*10^-5,0,VLOOKUP(C685,Capacity_COMBDG!A:K,COMBDG_MaxCapacity!B685-2016+2,FALSE))*(1+Summary!$C$10)</f>
        <v>3.2615801491842366E-3</v>
      </c>
    </row>
    <row r="686" spans="1:4" x14ac:dyDescent="0.25">
      <c r="A686" t="s">
        <v>2</v>
      </c>
      <c r="B686">
        <f>COMBDG_MinActivity!B686</f>
        <v>2017</v>
      </c>
      <c r="C686" t="str">
        <f>COMBDG_MinActivity!C686</f>
        <v>COMBDGTAWNewWH______STDNGA_16</v>
      </c>
      <c r="D686">
        <f>IF(VLOOKUP(C686,Capacity_COMBDG!A:K,COMBDG_MaxCapacity!B686-2016+2,FALSE)&lt;5*10^-5,0,VLOOKUP(C686,Capacity_COMBDG!A:K,COMBDG_MaxCapacity!B686-2016+2,FALSE))*(1+Summary!$C$10)</f>
        <v>1.31157645319073E-3</v>
      </c>
    </row>
    <row r="687" spans="1:4" x14ac:dyDescent="0.25">
      <c r="A687" t="s">
        <v>2</v>
      </c>
      <c r="B687">
        <f>COMBDG_MinActivity!B687</f>
        <v>2017</v>
      </c>
      <c r="C687" t="str">
        <f>COMBDG_MinActivity!C687</f>
        <v>COMBDGTAWOldAE______STDNGA_16</v>
      </c>
      <c r="D687">
        <f>IF(VLOOKUP(C687,Capacity_COMBDG!A:K,COMBDG_MaxCapacity!B687-2016+2,FALSE)&lt;5*10^-5,0,VLOOKUP(C687,Capacity_COMBDG!A:K,COMBDG_MaxCapacity!B687-2016+2,FALSE))*(1+Summary!$C$10)</f>
        <v>2.3016249662024688E-2</v>
      </c>
    </row>
    <row r="688" spans="1:4" x14ac:dyDescent="0.25">
      <c r="A688" t="s">
        <v>2</v>
      </c>
      <c r="B688">
        <f>COMBDG_MinActivity!B688</f>
        <v>2017</v>
      </c>
      <c r="C688" t="str">
        <f>COMBDG_MinActivity!C688</f>
        <v>COMBDGTAWOldSC______STDNGA_16</v>
      </c>
      <c r="D688">
        <f>IF(VLOOKUP(C688,Capacity_COMBDG!A:K,COMBDG_MaxCapacity!B688-2016+2,FALSE)&lt;5*10^-5,0,VLOOKUP(C688,Capacity_COMBDG!A:K,COMBDG_MaxCapacity!B688-2016+2,FALSE))*(1+Summary!$C$10)</f>
        <v>3.0301621632763245E-2</v>
      </c>
    </row>
    <row r="689" spans="1:4" x14ac:dyDescent="0.25">
      <c r="A689" t="s">
        <v>2</v>
      </c>
      <c r="B689">
        <f>COMBDG_MinActivity!B689</f>
        <v>2017</v>
      </c>
      <c r="C689" t="str">
        <f>COMBDG_MinActivity!C689</f>
        <v>COMBDGTAWOldSHFUR___HIGNGA_16</v>
      </c>
      <c r="D689">
        <f>IF(VLOOKUP(C689,Capacity_COMBDG!A:K,COMBDG_MaxCapacity!B689-2016+2,FALSE)&lt;5*10^-5,0,VLOOKUP(C689,Capacity_COMBDG!A:K,COMBDG_MaxCapacity!B689-2016+2,FALSE))*(1+Summary!$C$10)</f>
        <v>6.0346473573415396E-2</v>
      </c>
    </row>
    <row r="690" spans="1:4" x14ac:dyDescent="0.25">
      <c r="A690" t="s">
        <v>2</v>
      </c>
      <c r="B690">
        <f>COMBDG_MinActivity!B690</f>
        <v>2017</v>
      </c>
      <c r="C690" t="str">
        <f>COMBDG_MinActivity!C690</f>
        <v>COMBDGTAWOldSHFUR___STDNGA_16</v>
      </c>
      <c r="D690">
        <f>IF(VLOOKUP(C690,Capacity_COMBDG!A:K,COMBDG_MaxCapacity!B690-2016+2,FALSE)&lt;5*10^-5,0,VLOOKUP(C690,Capacity_COMBDG!A:K,COMBDG_MaxCapacity!B690-2016+2,FALSE))*(1+Summary!$C$10)</f>
        <v>6.1050094468550551</v>
      </c>
    </row>
    <row r="691" spans="1:4" x14ac:dyDescent="0.25">
      <c r="A691" t="s">
        <v>2</v>
      </c>
      <c r="B691">
        <f>COMBDG_MinActivity!B691</f>
        <v>2017</v>
      </c>
      <c r="C691" t="str">
        <f>COMBDG_MinActivity!C691</f>
        <v>COMBDGTAWOldWH______STDNGA_16</v>
      </c>
      <c r="D691">
        <f>IF(VLOOKUP(C691,Capacity_COMBDG!A:K,COMBDG_MaxCapacity!B691-2016+2,FALSE)&lt;5*10^-5,0,VLOOKUP(C691,Capacity_COMBDG!A:K,COMBDG_MaxCapacity!B691-2016+2,FALSE))*(1+Summary!$C$10)</f>
        <v>0.12068773566370294</v>
      </c>
    </row>
    <row r="692" spans="1:4" x14ac:dyDescent="0.25">
      <c r="A692" t="s">
        <v>2</v>
      </c>
      <c r="B692">
        <f>COMBDG_MinActivity!B692</f>
        <v>2017</v>
      </c>
      <c r="C692" t="str">
        <f>COMBDG_MinActivity!C692</f>
        <v>COMBDGWSTNewAE______STDNGA_16</v>
      </c>
      <c r="D692">
        <f>IF(VLOOKUP(C692,Capacity_COMBDG!A:K,COMBDG_MaxCapacity!B692-2016+2,FALSE)&lt;5*10^-5,0,VLOOKUP(C692,Capacity_COMBDG!A:K,COMBDG_MaxCapacity!B692-2016+2,FALSE))*(1+Summary!$C$10)</f>
        <v>1.9414336899049632E-3</v>
      </c>
    </row>
    <row r="693" spans="1:4" x14ac:dyDescent="0.25">
      <c r="A693" t="s">
        <v>2</v>
      </c>
      <c r="B693">
        <f>COMBDG_MinActivity!B693</f>
        <v>2017</v>
      </c>
      <c r="C693" t="str">
        <f>COMBDG_MinActivity!C693</f>
        <v>COMBDGWSTNewSC______STDNGA_16</v>
      </c>
      <c r="D693">
        <f>IF(VLOOKUP(C693,Capacity_COMBDG!A:K,COMBDG_MaxCapacity!B693-2016+2,FALSE)&lt;5*10^-5,0,VLOOKUP(C693,Capacity_COMBDG!A:K,COMBDG_MaxCapacity!B693-2016+2,FALSE))*(1+Summary!$C$10)</f>
        <v>2.4433236083701449E-3</v>
      </c>
    </row>
    <row r="694" spans="1:4" x14ac:dyDescent="0.25">
      <c r="A694" t="s">
        <v>2</v>
      </c>
      <c r="B694">
        <f>COMBDG_MinActivity!B694</f>
        <v>2017</v>
      </c>
      <c r="C694" t="str">
        <f>COMBDG_MinActivity!C694</f>
        <v>COMBDGWSTNewSHFUR___HIGNGA_16</v>
      </c>
      <c r="D694">
        <f>IF(VLOOKUP(C694,Capacity_COMBDG!A:K,COMBDG_MaxCapacity!B694-2016+2,FALSE)&lt;5*10^-5,0,VLOOKUP(C694,Capacity_COMBDG!A:K,COMBDG_MaxCapacity!B694-2016+2,FALSE))*(1+Summary!$C$10)</f>
        <v>3.1154949599160289E-3</v>
      </c>
    </row>
    <row r="695" spans="1:4" x14ac:dyDescent="0.25">
      <c r="A695" t="s">
        <v>2</v>
      </c>
      <c r="B695">
        <f>COMBDG_MinActivity!B695</f>
        <v>2017</v>
      </c>
      <c r="C695" t="str">
        <f>COMBDG_MinActivity!C695</f>
        <v>COMBDGWSTNewSHFUR___STDNGA_16</v>
      </c>
      <c r="D695">
        <f>IF(VLOOKUP(C695,Capacity_COMBDG!A:K,COMBDG_MaxCapacity!B695-2016+2,FALSE)&lt;5*10^-5,0,VLOOKUP(C695,Capacity_COMBDG!A:K,COMBDG_MaxCapacity!B695-2016+2,FALSE))*(1+Summary!$C$10)</f>
        <v>3.1105398237406216E-3</v>
      </c>
    </row>
    <row r="696" spans="1:4" x14ac:dyDescent="0.25">
      <c r="A696" t="s">
        <v>2</v>
      </c>
      <c r="B696">
        <f>COMBDG_MinActivity!B696</f>
        <v>2017</v>
      </c>
      <c r="C696" t="str">
        <f>COMBDG_MinActivity!C696</f>
        <v>COMBDGWSTNewWH______STDNGA_16</v>
      </c>
      <c r="D696">
        <f>IF(VLOOKUP(C696,Capacity_COMBDG!A:K,COMBDG_MaxCapacity!B696-2016+2,FALSE)&lt;5*10^-5,0,VLOOKUP(C696,Capacity_COMBDG!A:K,COMBDG_MaxCapacity!B696-2016+2,FALSE))*(1+Summary!$C$10)</f>
        <v>1.3981424323521159E-3</v>
      </c>
    </row>
    <row r="697" spans="1:4" x14ac:dyDescent="0.25">
      <c r="A697" t="s">
        <v>2</v>
      </c>
      <c r="B697">
        <f>COMBDG_MinActivity!B697</f>
        <v>2017</v>
      </c>
      <c r="C697" t="str">
        <f>COMBDG_MinActivity!C697</f>
        <v>COMBDGWSTOldAE______STDNGA_16</v>
      </c>
      <c r="D697">
        <f>IF(VLOOKUP(C697,Capacity_COMBDG!A:K,COMBDG_MaxCapacity!B697-2016+2,FALSE)&lt;5*10^-5,0,VLOOKUP(C697,Capacity_COMBDG!A:K,COMBDG_MaxCapacity!B697-2016+2,FALSE))*(1+Summary!$C$10)</f>
        <v>4.222183406698423E-2</v>
      </c>
    </row>
    <row r="698" spans="1:4" x14ac:dyDescent="0.25">
      <c r="A698" t="s">
        <v>2</v>
      </c>
      <c r="B698">
        <f>COMBDG_MinActivity!B698</f>
        <v>2017</v>
      </c>
      <c r="C698" t="str">
        <f>COMBDG_MinActivity!C698</f>
        <v>COMBDGWSTOldSC______STDNGA_16</v>
      </c>
      <c r="D698">
        <f>IF(VLOOKUP(C698,Capacity_COMBDG!A:K,COMBDG_MaxCapacity!B698-2016+2,FALSE)&lt;5*10^-5,0,VLOOKUP(C698,Capacity_COMBDG!A:K,COMBDG_MaxCapacity!B698-2016+2,FALSE))*(1+Summary!$C$10)</f>
        <v>0.16297845149605358</v>
      </c>
    </row>
    <row r="699" spans="1:4" x14ac:dyDescent="0.25">
      <c r="A699" t="s">
        <v>2</v>
      </c>
      <c r="B699">
        <f>COMBDG_MinActivity!B699</f>
        <v>2017</v>
      </c>
      <c r="C699" t="str">
        <f>COMBDG_MinActivity!C699</f>
        <v>COMBDGWSTOldSHFUR___HIGNGA_16</v>
      </c>
      <c r="D699">
        <f>IF(VLOOKUP(C699,Capacity_COMBDG!A:K,COMBDG_MaxCapacity!B699-2016+2,FALSE)&lt;5*10^-5,0,VLOOKUP(C699,Capacity_COMBDG!A:K,COMBDG_MaxCapacity!B699-2016+2,FALSE))*(1+Summary!$C$10)</f>
        <v>6.8547789477279852E-2</v>
      </c>
    </row>
    <row r="700" spans="1:4" x14ac:dyDescent="0.25">
      <c r="A700" t="s">
        <v>2</v>
      </c>
      <c r="B700">
        <f>COMBDG_MinActivity!B700</f>
        <v>2017</v>
      </c>
      <c r="C700" t="str">
        <f>COMBDG_MinActivity!C700</f>
        <v>COMBDGWSTOldSHFUR___STDNGA_16</v>
      </c>
      <c r="D700">
        <f>IF(VLOOKUP(C700,Capacity_COMBDG!A:K,COMBDG_MaxCapacity!B700-2016+2,FALSE)&lt;5*10^-5,0,VLOOKUP(C700,Capacity_COMBDG!A:K,COMBDG_MaxCapacity!B700-2016+2,FALSE))*(1+Summary!$C$10)</f>
        <v>18.447173696421423</v>
      </c>
    </row>
    <row r="701" spans="1:4" x14ac:dyDescent="0.25">
      <c r="A701" t="s">
        <v>2</v>
      </c>
      <c r="B701">
        <f>COMBDG_MinActivity!B701</f>
        <v>2017</v>
      </c>
      <c r="C701" t="str">
        <f>COMBDG_MinActivity!C701</f>
        <v>COMBDGWSTOldWH______STDNGA_16</v>
      </c>
      <c r="D701">
        <f>IF(VLOOKUP(C701,Capacity_COMBDG!A:K,COMBDG_MaxCapacity!B701-2016+2,FALSE)&lt;5*10^-5,0,VLOOKUP(C701,Capacity_COMBDG!A:K,COMBDG_MaxCapacity!B701-2016+2,FALSE))*(1+Summary!$C$10)</f>
        <v>0.58849826397225269</v>
      </c>
    </row>
    <row r="702" spans="1:4" x14ac:dyDescent="0.25">
      <c r="A702" t="s">
        <v>2</v>
      </c>
      <c r="B702">
        <f>COMBDG_MinActivity!B702</f>
        <v>2017</v>
      </c>
      <c r="C702" t="str">
        <f>COMBDG_MinActivity!C702</f>
        <v>COMBDGAERNewSC_________DCO_16</v>
      </c>
      <c r="D702">
        <f>IF(VLOOKUP(C702,Capacity_COMBDG!A:K,COMBDG_MaxCapacity!B702-2016+2,FALSE)&lt;5*10^-5,0,VLOOKUP(C702,Capacity_COMBDG!A:K,COMBDG_MaxCapacity!B702-2016+2,FALSE))*(1+Summary!$C$10)</f>
        <v>1.2365478092524903E-3</v>
      </c>
    </row>
    <row r="703" spans="1:4" x14ac:dyDescent="0.25">
      <c r="A703" t="s">
        <v>2</v>
      </c>
      <c r="B703">
        <f>COMBDG_MinActivity!B703</f>
        <v>2017</v>
      </c>
      <c r="C703" t="str">
        <f>COMBDG_MinActivity!C703</f>
        <v>COMBDGAEROldSC_________DCO_16</v>
      </c>
      <c r="D703">
        <f>IF(VLOOKUP(C703,Capacity_COMBDG!A:K,COMBDG_MaxCapacity!B703-2016+2,FALSE)&lt;5*10^-5,0,VLOOKUP(C703,Capacity_COMBDG!A:K,COMBDG_MaxCapacity!B703-2016+2,FALSE))*(1+Summary!$C$10)</f>
        <v>2.3992940156079934E-2</v>
      </c>
    </row>
    <row r="704" spans="1:4" x14ac:dyDescent="0.25">
      <c r="A704" t="s">
        <v>2</v>
      </c>
      <c r="B704">
        <f>COMBDG_MinActivity!B704</f>
        <v>2017</v>
      </c>
      <c r="C704" t="str">
        <f>COMBDG_MinActivity!C704</f>
        <v>COMBDGAFSNewSC_________DCO_16</v>
      </c>
      <c r="D704">
        <f>IF(VLOOKUP(C704,Capacity_COMBDG!A:K,COMBDG_MaxCapacity!B704-2016+2,FALSE)&lt;5*10^-5,0,VLOOKUP(C704,Capacity_COMBDG!A:K,COMBDG_MaxCapacity!B704-2016+2,FALSE))*(1+Summary!$C$10)</f>
        <v>1.1521100055476999E-3</v>
      </c>
    </row>
    <row r="705" spans="1:4" x14ac:dyDescent="0.25">
      <c r="A705" t="s">
        <v>2</v>
      </c>
      <c r="B705">
        <f>COMBDG_MinActivity!B705</f>
        <v>2017</v>
      </c>
      <c r="C705" t="str">
        <f>COMBDG_MinActivity!C705</f>
        <v>COMBDGAFSOldSC_________DCO_16</v>
      </c>
      <c r="D705">
        <f>IF(VLOOKUP(C705,Capacity_COMBDG!A:K,COMBDG_MaxCapacity!B705-2016+2,FALSE)&lt;5*10^-5,0,VLOOKUP(C705,Capacity_COMBDG!A:K,COMBDG_MaxCapacity!B705-2016+2,FALSE))*(1+Summary!$C$10)</f>
        <v>2.074816420026545E-2</v>
      </c>
    </row>
    <row r="706" spans="1:4" x14ac:dyDescent="0.25">
      <c r="A706" t="s">
        <v>2</v>
      </c>
      <c r="B706">
        <f>COMBDG_MinActivity!B706</f>
        <v>2017</v>
      </c>
      <c r="C706" t="str">
        <f>COMBDG_MinActivity!C706</f>
        <v>COMBDGEDSNewSC_________DCO_16</v>
      </c>
      <c r="D706">
        <f>IF(VLOOKUP(C706,Capacity_COMBDG!A:K,COMBDG_MaxCapacity!B706-2016+2,FALSE)&lt;5*10^-5,0,VLOOKUP(C706,Capacity_COMBDG!A:K,COMBDG_MaxCapacity!B706-2016+2,FALSE))*(1+Summary!$C$10)</f>
        <v>1.3607464503014545E-3</v>
      </c>
    </row>
    <row r="707" spans="1:4" x14ac:dyDescent="0.25">
      <c r="A707" t="s">
        <v>2</v>
      </c>
      <c r="B707">
        <f>COMBDG_MinActivity!B707</f>
        <v>2017</v>
      </c>
      <c r="C707" t="str">
        <f>COMBDG_MinActivity!C707</f>
        <v>COMBDGEDSOldSC_________DCO_16</v>
      </c>
      <c r="D707">
        <f>IF(VLOOKUP(C707,Capacity_COMBDG!A:K,COMBDG_MaxCapacity!B707-2016+2,FALSE)&lt;5*10^-5,0,VLOOKUP(C707,Capacity_COMBDG!A:K,COMBDG_MaxCapacity!B707-2016+2,FALSE))*(1+Summary!$C$10)</f>
        <v>7.4185300189447662E-2</v>
      </c>
    </row>
    <row r="708" spans="1:4" x14ac:dyDescent="0.25">
      <c r="A708" t="s">
        <v>2</v>
      </c>
      <c r="B708">
        <f>COMBDG_MinActivity!B708</f>
        <v>2017</v>
      </c>
      <c r="C708" t="str">
        <f>COMBDG_MinActivity!C708</f>
        <v>COMBDGHLCNewSC_________DCO_16</v>
      </c>
      <c r="D708">
        <f>IF(VLOOKUP(C708,Capacity_COMBDG!A:K,COMBDG_MaxCapacity!B708-2016+2,FALSE)&lt;5*10^-5,0,VLOOKUP(C708,Capacity_COMBDG!A:K,COMBDG_MaxCapacity!B708-2016+2,FALSE))*(1+Summary!$C$10)</f>
        <v>1.3593374322747457E-3</v>
      </c>
    </row>
    <row r="709" spans="1:4" x14ac:dyDescent="0.25">
      <c r="A709" t="s">
        <v>2</v>
      </c>
      <c r="B709">
        <f>COMBDG_MinActivity!B709</f>
        <v>2017</v>
      </c>
      <c r="C709" t="str">
        <f>COMBDG_MinActivity!C709</f>
        <v>COMBDGHLCOldSC_________DCO_16</v>
      </c>
      <c r="D709">
        <f>IF(VLOOKUP(C709,Capacity_COMBDG!A:K,COMBDG_MaxCapacity!B709-2016+2,FALSE)&lt;5*10^-5,0,VLOOKUP(C709,Capacity_COMBDG!A:K,COMBDG_MaxCapacity!B709-2016+2,FALSE))*(1+Summary!$C$10)</f>
        <v>8.1863633892333962E-2</v>
      </c>
    </row>
    <row r="710" spans="1:4" x14ac:dyDescent="0.25">
      <c r="A710" t="s">
        <v>2</v>
      </c>
      <c r="B710">
        <f>COMBDG_MinActivity!B710</f>
        <v>2017</v>
      </c>
      <c r="C710" t="str">
        <f>COMBDG_MinActivity!C710</f>
        <v>COMBDGICINewSC_________DCO_16</v>
      </c>
      <c r="D710">
        <f>IF(VLOOKUP(C710,Capacity_COMBDG!A:K,COMBDG_MaxCapacity!B710-2016+2,FALSE)&lt;5*10^-5,0,VLOOKUP(C710,Capacity_COMBDG!A:K,COMBDG_MaxCapacity!B710-2016+2,FALSE))*(1+Summary!$C$10)</f>
        <v>0</v>
      </c>
    </row>
    <row r="711" spans="1:4" x14ac:dyDescent="0.25">
      <c r="A711" t="s">
        <v>2</v>
      </c>
      <c r="B711">
        <f>COMBDG_MinActivity!B711</f>
        <v>2017</v>
      </c>
      <c r="C711" t="str">
        <f>COMBDG_MinActivity!C711</f>
        <v>COMBDGICIOldSC_________DCO_16</v>
      </c>
      <c r="D711">
        <f>IF(VLOOKUP(C711,Capacity_COMBDG!A:K,COMBDG_MaxCapacity!B711-2016+2,FALSE)&lt;5*10^-5,0,VLOOKUP(C711,Capacity_COMBDG!A:K,COMBDG_MaxCapacity!B711-2016+2,FALSE))*(1+Summary!$C$10)</f>
        <v>4.9263358578794623E-3</v>
      </c>
    </row>
    <row r="712" spans="1:4" x14ac:dyDescent="0.25">
      <c r="A712" t="s">
        <v>2</v>
      </c>
      <c r="B712">
        <f>COMBDG_MinActivity!B712</f>
        <v>2017</v>
      </c>
      <c r="C712" t="str">
        <f>COMBDG_MinActivity!C712</f>
        <v>COMBDGOFFNewSC_________DCO_16</v>
      </c>
      <c r="D712">
        <f>IF(VLOOKUP(C712,Capacity_COMBDG!A:K,COMBDG_MaxCapacity!B712-2016+2,FALSE)&lt;5*10^-5,0,VLOOKUP(C712,Capacity_COMBDG!A:K,COMBDG_MaxCapacity!B712-2016+2,FALSE))*(1+Summary!$C$10)</f>
        <v>1.3886385065825031E-3</v>
      </c>
    </row>
    <row r="713" spans="1:4" x14ac:dyDescent="0.25">
      <c r="A713" t="s">
        <v>2</v>
      </c>
      <c r="B713">
        <f>COMBDG_MinActivity!B713</f>
        <v>2017</v>
      </c>
      <c r="C713" t="str">
        <f>COMBDG_MinActivity!C713</f>
        <v>COMBDGOFFOldSC_________DCO_16</v>
      </c>
      <c r="D713">
        <f>IF(VLOOKUP(C713,Capacity_COMBDG!A:K,COMBDG_MaxCapacity!B713-2016+2,FALSE)&lt;5*10^-5,0,VLOOKUP(C713,Capacity_COMBDG!A:K,COMBDG_MaxCapacity!B713-2016+2,FALSE))*(1+Summary!$C$10)</f>
        <v>0.23576356915508745</v>
      </c>
    </row>
    <row r="714" spans="1:4" x14ac:dyDescent="0.25">
      <c r="A714" t="s">
        <v>2</v>
      </c>
      <c r="B714">
        <f>COMBDG_MinActivity!B714</f>
        <v>2017</v>
      </c>
      <c r="C714" t="str">
        <f>COMBDG_MinActivity!C714</f>
        <v>COMBDGOTSNewSC_________DCO_16</v>
      </c>
      <c r="D714">
        <f>IF(VLOOKUP(C714,Capacity_COMBDG!A:K,COMBDG_MaxCapacity!B714-2016+2,FALSE)&lt;5*10^-5,0,VLOOKUP(C714,Capacity_COMBDG!A:K,COMBDG_MaxCapacity!B714-2016+2,FALSE))*(1+Summary!$C$10)</f>
        <v>1.3303644426809964E-3</v>
      </c>
    </row>
    <row r="715" spans="1:4" x14ac:dyDescent="0.25">
      <c r="A715" t="s">
        <v>2</v>
      </c>
      <c r="B715">
        <f>COMBDG_MinActivity!B715</f>
        <v>2017</v>
      </c>
      <c r="C715" t="str">
        <f>COMBDG_MinActivity!C715</f>
        <v>COMBDGOTSOldSC_________DCO_16</v>
      </c>
      <c r="D715">
        <f>IF(VLOOKUP(C715,Capacity_COMBDG!A:K,COMBDG_MaxCapacity!B715-2016+2,FALSE)&lt;5*10^-5,0,VLOOKUP(C715,Capacity_COMBDG!A:K,COMBDG_MaxCapacity!B715-2016+2,FALSE))*(1+Summary!$C$10)</f>
        <v>6.1170410896116717E-2</v>
      </c>
    </row>
    <row r="716" spans="1:4" x14ac:dyDescent="0.25">
      <c r="A716" t="s">
        <v>2</v>
      </c>
      <c r="B716">
        <f>COMBDG_MinActivity!B716</f>
        <v>2017</v>
      </c>
      <c r="C716" t="str">
        <f>COMBDG_MinActivity!C716</f>
        <v>COMBDGRTTNewSC_________DCO_16</v>
      </c>
      <c r="D716">
        <f>IF(VLOOKUP(C716,Capacity_COMBDG!A:K,COMBDG_MaxCapacity!B716-2016+2,FALSE)&lt;5*10^-5,0,VLOOKUP(C716,Capacity_COMBDG!A:K,COMBDG_MaxCapacity!B716-2016+2,FALSE))*(1+Summary!$C$10)</f>
        <v>1.3811600116582802E-3</v>
      </c>
    </row>
    <row r="717" spans="1:4" x14ac:dyDescent="0.25">
      <c r="A717" t="s">
        <v>2</v>
      </c>
      <c r="B717">
        <f>COMBDG_MinActivity!B717</f>
        <v>2017</v>
      </c>
      <c r="C717" t="str">
        <f>COMBDG_MinActivity!C717</f>
        <v>COMBDGRTTOldSC_________DCO_16</v>
      </c>
      <c r="D717">
        <f>IF(VLOOKUP(C717,Capacity_COMBDG!A:K,COMBDG_MaxCapacity!B717-2016+2,FALSE)&lt;5*10^-5,0,VLOOKUP(C717,Capacity_COMBDG!A:K,COMBDG_MaxCapacity!B717-2016+2,FALSE))*(1+Summary!$C$10)</f>
        <v>0.13092197241954001</v>
      </c>
    </row>
    <row r="718" spans="1:4" x14ac:dyDescent="0.25">
      <c r="A718" t="s">
        <v>2</v>
      </c>
      <c r="B718">
        <f>COMBDG_MinActivity!B718</f>
        <v>2017</v>
      </c>
      <c r="C718" t="str">
        <f>COMBDG_MinActivity!C718</f>
        <v>COMBDGTAWNewSC_________DCO_16</v>
      </c>
      <c r="D718">
        <f>IF(VLOOKUP(C718,Capacity_COMBDG!A:K,COMBDG_MaxCapacity!B718-2016+2,FALSE)&lt;5*10^-5,0,VLOOKUP(C718,Capacity_COMBDG!A:K,COMBDG_MaxCapacity!B718-2016+2,FALSE))*(1+Summary!$C$10)</f>
        <v>1.2761202204911704E-3</v>
      </c>
    </row>
    <row r="719" spans="1:4" x14ac:dyDescent="0.25">
      <c r="A719" t="s">
        <v>2</v>
      </c>
      <c r="B719">
        <f>COMBDG_MinActivity!B719</f>
        <v>2017</v>
      </c>
      <c r="C719" t="str">
        <f>COMBDG_MinActivity!C719</f>
        <v>COMBDGTAWOldSC_________DCO_16</v>
      </c>
      <c r="D719">
        <f>IF(VLOOKUP(C719,Capacity_COMBDG!A:K,COMBDG_MaxCapacity!B719-2016+2,FALSE)&lt;5*10^-5,0,VLOOKUP(C719,Capacity_COMBDG!A:K,COMBDG_MaxCapacity!B719-2016+2,FALSE))*(1+Summary!$C$10)</f>
        <v>2.233098085085056E-2</v>
      </c>
    </row>
    <row r="720" spans="1:4" x14ac:dyDescent="0.25">
      <c r="A720" t="s">
        <v>2</v>
      </c>
      <c r="B720">
        <f>COMBDG_MinActivity!B720</f>
        <v>2017</v>
      </c>
      <c r="C720" t="str">
        <f>COMBDG_MinActivity!C720</f>
        <v>COMBDGWSTNewSC_________DCO_16</v>
      </c>
      <c r="D720">
        <f>IF(VLOOKUP(C720,Capacity_COMBDG!A:K,COMBDG_MaxCapacity!B720-2016+2,FALSE)&lt;5*10^-5,0,VLOOKUP(C720,Capacity_COMBDG!A:K,COMBDG_MaxCapacity!B720-2016+2,FALSE))*(1+Summary!$C$10)</f>
        <v>1.2814386995397482E-3</v>
      </c>
    </row>
    <row r="721" spans="1:4" x14ac:dyDescent="0.25">
      <c r="A721" t="s">
        <v>2</v>
      </c>
      <c r="B721">
        <f>COMBDG_MinActivity!B721</f>
        <v>2017</v>
      </c>
      <c r="C721" t="str">
        <f>COMBDG_MinActivity!C721</f>
        <v>COMBDGWSTOldSC_________DCO_16</v>
      </c>
      <c r="D721">
        <f>IF(VLOOKUP(C721,Capacity_COMBDG!A:K,COMBDG_MaxCapacity!B721-2016+2,FALSE)&lt;5*10^-5,0,VLOOKUP(C721,Capacity_COMBDG!A:K,COMBDG_MaxCapacity!B721-2016+2,FALSE))*(1+Summary!$C$10)</f>
        <v>3.6385959187692141</v>
      </c>
    </row>
    <row r="722" spans="1:4" x14ac:dyDescent="0.25">
      <c r="A722" t="s">
        <v>2</v>
      </c>
      <c r="B722">
        <f>COMBDG_MinActivity!B722</f>
        <v>2017</v>
      </c>
      <c r="C722" t="str">
        <f>COMBDG_MinActivity!C722</f>
        <v>COMBDGAERNewSH_________DHE_16</v>
      </c>
      <c r="D722">
        <f>IF(VLOOKUP(C722,Capacity_COMBDG!A:K,COMBDG_MaxCapacity!B722-2016+2,FALSE)&lt;5*10^-5,0,VLOOKUP(C722,Capacity_COMBDG!A:K,COMBDG_MaxCapacity!B722-2016+2,FALSE))*(1+Summary!$C$10)</f>
        <v>1.5872506241509387E-3</v>
      </c>
    </row>
    <row r="723" spans="1:4" x14ac:dyDescent="0.25">
      <c r="A723" t="s">
        <v>2</v>
      </c>
      <c r="B723">
        <f>COMBDG_MinActivity!B723</f>
        <v>2017</v>
      </c>
      <c r="C723" t="str">
        <f>COMBDG_MinActivity!C723</f>
        <v>COMBDGAERNewWH_________DHE_16</v>
      </c>
      <c r="D723">
        <f>IF(VLOOKUP(C723,Capacity_COMBDG!A:K,COMBDG_MaxCapacity!B723-2016+2,FALSE)&lt;5*10^-5,0,VLOOKUP(C723,Capacity_COMBDG!A:K,COMBDG_MaxCapacity!B723-2016+2,FALSE))*(1+Summary!$C$10)</f>
        <v>8.0499538473774955E-4</v>
      </c>
    </row>
    <row r="724" spans="1:4" x14ac:dyDescent="0.25">
      <c r="A724" t="s">
        <v>2</v>
      </c>
      <c r="B724">
        <f>COMBDG_MinActivity!B724</f>
        <v>2017</v>
      </c>
      <c r="C724" t="str">
        <f>COMBDG_MinActivity!C724</f>
        <v>COMBDGAEROldSH_________DHE_16</v>
      </c>
      <c r="D724">
        <f>IF(VLOOKUP(C724,Capacity_COMBDG!A:K,COMBDG_MaxCapacity!B724-2016+2,FALSE)&lt;5*10^-5,0,VLOOKUP(C724,Capacity_COMBDG!A:K,COMBDG_MaxCapacity!B724-2016+2,FALSE))*(1+Summary!$C$10)</f>
        <v>0.91179172444732204</v>
      </c>
    </row>
    <row r="725" spans="1:4" x14ac:dyDescent="0.25">
      <c r="A725" t="s">
        <v>2</v>
      </c>
      <c r="B725">
        <f>COMBDG_MinActivity!B725</f>
        <v>2017</v>
      </c>
      <c r="C725" t="str">
        <f>COMBDG_MinActivity!C725</f>
        <v>COMBDGAEROldWH_________DHE_16</v>
      </c>
      <c r="D725">
        <f>IF(VLOOKUP(C725,Capacity_COMBDG!A:K,COMBDG_MaxCapacity!B725-2016+2,FALSE)&lt;5*10^-5,0,VLOOKUP(C725,Capacity_COMBDG!A:K,COMBDG_MaxCapacity!B725-2016+2,FALSE))*(1+Summary!$C$10)</f>
        <v>4.5473413437693053E-2</v>
      </c>
    </row>
    <row r="726" spans="1:4" x14ac:dyDescent="0.25">
      <c r="A726" t="s">
        <v>2</v>
      </c>
      <c r="B726">
        <f>COMBDG_MinActivity!B726</f>
        <v>2017</v>
      </c>
      <c r="C726" t="str">
        <f>COMBDG_MinActivity!C726</f>
        <v>COMBDGAFSNewSH_________DHE_16</v>
      </c>
      <c r="D726">
        <f>IF(VLOOKUP(C726,Capacity_COMBDG!A:K,COMBDG_MaxCapacity!B726-2016+2,FALSE)&lt;5*10^-5,0,VLOOKUP(C726,Capacity_COMBDG!A:K,COMBDG_MaxCapacity!B726-2016+2,FALSE))*(1+Summary!$C$10)</f>
        <v>1.4930706935899207E-3</v>
      </c>
    </row>
    <row r="727" spans="1:4" x14ac:dyDescent="0.25">
      <c r="A727" t="s">
        <v>2</v>
      </c>
      <c r="B727">
        <f>COMBDG_MinActivity!B727</f>
        <v>2017</v>
      </c>
      <c r="C727" t="str">
        <f>COMBDG_MinActivity!C727</f>
        <v>COMBDGAFSNewWH_________DHE_16</v>
      </c>
      <c r="D727">
        <f>IF(VLOOKUP(C727,Capacity_COMBDG!A:K,COMBDG_MaxCapacity!B727-2016+2,FALSE)&lt;5*10^-5,0,VLOOKUP(C727,Capacity_COMBDG!A:K,COMBDG_MaxCapacity!B727-2016+2,FALSE))*(1+Summary!$C$10)</f>
        <v>7.6177383649881324E-4</v>
      </c>
    </row>
    <row r="728" spans="1:4" x14ac:dyDescent="0.25">
      <c r="A728" t="s">
        <v>2</v>
      </c>
      <c r="B728">
        <f>COMBDG_MinActivity!B728</f>
        <v>2017</v>
      </c>
      <c r="C728" t="str">
        <f>COMBDG_MinActivity!C728</f>
        <v>COMBDGAFSOldSH_________DHE_16</v>
      </c>
      <c r="D728">
        <f>IF(VLOOKUP(C728,Capacity_COMBDG!A:K,COMBDG_MaxCapacity!B728-2016+2,FALSE)&lt;5*10^-5,0,VLOOKUP(C728,Capacity_COMBDG!A:K,COMBDG_MaxCapacity!B728-2016+2,FALSE))*(1+Summary!$C$10)</f>
        <v>0.97608682358011922</v>
      </c>
    </row>
    <row r="729" spans="1:4" x14ac:dyDescent="0.25">
      <c r="A729" t="s">
        <v>2</v>
      </c>
      <c r="B729">
        <f>COMBDG_MinActivity!B729</f>
        <v>2017</v>
      </c>
      <c r="C729" t="str">
        <f>COMBDG_MinActivity!C729</f>
        <v>COMBDGAFSOldWH_________DHE_16</v>
      </c>
      <c r="D729">
        <f>IF(VLOOKUP(C729,Capacity_COMBDG!A:K,COMBDG_MaxCapacity!B729-2016+2,FALSE)&lt;5*10^-5,0,VLOOKUP(C729,Capacity_COMBDG!A:K,COMBDG_MaxCapacity!B729-2016+2,FALSE))*(1+Summary!$C$10)</f>
        <v>5.654023386936443E-2</v>
      </c>
    </row>
    <row r="730" spans="1:4" x14ac:dyDescent="0.25">
      <c r="A730" t="s">
        <v>2</v>
      </c>
      <c r="B730">
        <f>COMBDG_MinActivity!B730</f>
        <v>2017</v>
      </c>
      <c r="C730" t="str">
        <f>COMBDG_MinActivity!C730</f>
        <v>COMBDGEDSNewSH_________DHE_16</v>
      </c>
      <c r="D730">
        <f>IF(VLOOKUP(C730,Capacity_COMBDG!A:K,COMBDG_MaxCapacity!B730-2016+2,FALSE)&lt;5*10^-5,0,VLOOKUP(C730,Capacity_COMBDG!A:K,COMBDG_MaxCapacity!B730-2016+2,FALSE))*(1+Summary!$C$10)</f>
        <v>1.7128576956493612E-3</v>
      </c>
    </row>
    <row r="731" spans="1:4" x14ac:dyDescent="0.25">
      <c r="A731" t="s">
        <v>2</v>
      </c>
      <c r="B731">
        <f>COMBDG_MinActivity!B731</f>
        <v>2017</v>
      </c>
      <c r="C731" t="str">
        <f>COMBDG_MinActivity!C731</f>
        <v>COMBDGEDSNewWH_________DHE_16</v>
      </c>
      <c r="D731">
        <f>IF(VLOOKUP(C731,Capacity_COMBDG!A:K,COMBDG_MaxCapacity!B731-2016+2,FALSE)&lt;5*10^-5,0,VLOOKUP(C731,Capacity_COMBDG!A:K,COMBDG_MaxCapacity!B731-2016+2,FALSE))*(1+Summary!$C$10)</f>
        <v>9.5245615286845625E-4</v>
      </c>
    </row>
    <row r="732" spans="1:4" x14ac:dyDescent="0.25">
      <c r="A732" t="s">
        <v>2</v>
      </c>
      <c r="B732">
        <f>COMBDG_MinActivity!B732</f>
        <v>2017</v>
      </c>
      <c r="C732" t="str">
        <f>COMBDG_MinActivity!C732</f>
        <v>COMBDGEDSOldSH_________DHE_16</v>
      </c>
      <c r="D732">
        <f>IF(VLOOKUP(C732,Capacity_COMBDG!A:K,COMBDG_MaxCapacity!B732-2016+2,FALSE)&lt;5*10^-5,0,VLOOKUP(C732,Capacity_COMBDG!A:K,COMBDG_MaxCapacity!B732-2016+2,FALSE))*(1+Summary!$C$10)</f>
        <v>2.6735740154434904</v>
      </c>
    </row>
    <row r="733" spans="1:4" x14ac:dyDescent="0.25">
      <c r="A733" t="s">
        <v>2</v>
      </c>
      <c r="B733">
        <f>COMBDG_MinActivity!B733</f>
        <v>2017</v>
      </c>
      <c r="C733" t="str">
        <f>COMBDG_MinActivity!C733</f>
        <v>COMBDGEDSOldWH_________DHE_16</v>
      </c>
      <c r="D733">
        <f>IF(VLOOKUP(C733,Capacity_COMBDG!A:K,COMBDG_MaxCapacity!B733-2016+2,FALSE)&lt;5*10^-5,0,VLOOKUP(C733,Capacity_COMBDG!A:K,COMBDG_MaxCapacity!B733-2016+2,FALSE))*(1+Summary!$C$10)</f>
        <v>0.11150092910976145</v>
      </c>
    </row>
    <row r="734" spans="1:4" x14ac:dyDescent="0.25">
      <c r="A734" t="s">
        <v>2</v>
      </c>
      <c r="B734">
        <f>COMBDG_MinActivity!B734</f>
        <v>2017</v>
      </c>
      <c r="C734" t="str">
        <f>COMBDG_MinActivity!C734</f>
        <v>COMBDGHLCNewSH_________DHE_16</v>
      </c>
      <c r="D734">
        <f>IF(VLOOKUP(C734,Capacity_COMBDG!A:K,COMBDG_MaxCapacity!B734-2016+2,FALSE)&lt;5*10^-5,0,VLOOKUP(C734,Capacity_COMBDG!A:K,COMBDG_MaxCapacity!B734-2016+2,FALSE))*(1+Summary!$C$10)</f>
        <v>1.7130413196852759E-3</v>
      </c>
    </row>
    <row r="735" spans="1:4" x14ac:dyDescent="0.25">
      <c r="A735" t="s">
        <v>2</v>
      </c>
      <c r="B735">
        <f>COMBDG_MinActivity!B735</f>
        <v>2017</v>
      </c>
      <c r="C735" t="str">
        <f>COMBDG_MinActivity!C735</f>
        <v>COMBDGHLCNewWH_________DHE_16</v>
      </c>
      <c r="D735">
        <f>IF(VLOOKUP(C735,Capacity_COMBDG!A:K,COMBDG_MaxCapacity!B735-2016+2,FALSE)&lt;5*10^-5,0,VLOOKUP(C735,Capacity_COMBDG!A:K,COMBDG_MaxCapacity!B735-2016+2,FALSE))*(1+Summary!$C$10)</f>
        <v>9.8489501021481398E-4</v>
      </c>
    </row>
    <row r="736" spans="1:4" x14ac:dyDescent="0.25">
      <c r="A736" t="s">
        <v>2</v>
      </c>
      <c r="B736">
        <f>COMBDG_MinActivity!B736</f>
        <v>2017</v>
      </c>
      <c r="C736" t="str">
        <f>COMBDG_MinActivity!C736</f>
        <v>COMBDGHLCOldSH_________DHE_16</v>
      </c>
      <c r="D736">
        <f>IF(VLOOKUP(C736,Capacity_COMBDG!A:K,COMBDG_MaxCapacity!B736-2016+2,FALSE)&lt;5*10^-5,0,VLOOKUP(C736,Capacity_COMBDG!A:K,COMBDG_MaxCapacity!B736-2016+2,FALSE))*(1+Summary!$C$10)</f>
        <v>1.5559428975779843</v>
      </c>
    </row>
    <row r="737" spans="1:4" x14ac:dyDescent="0.25">
      <c r="A737" t="s">
        <v>2</v>
      </c>
      <c r="B737">
        <f>COMBDG_MinActivity!B737</f>
        <v>2017</v>
      </c>
      <c r="C737" t="str">
        <f>COMBDG_MinActivity!C737</f>
        <v>COMBDGHLCOldWH_________DHE_16</v>
      </c>
      <c r="D737">
        <f>IF(VLOOKUP(C737,Capacity_COMBDG!A:K,COMBDG_MaxCapacity!B737-2016+2,FALSE)&lt;5*10^-5,0,VLOOKUP(C737,Capacity_COMBDG!A:K,COMBDG_MaxCapacity!B737-2016+2,FALSE))*(1+Summary!$C$10)</f>
        <v>0.11153796756777747</v>
      </c>
    </row>
    <row r="738" spans="1:4" x14ac:dyDescent="0.25">
      <c r="A738" t="s">
        <v>2</v>
      </c>
      <c r="B738">
        <f>COMBDG_MinActivity!B738</f>
        <v>2017</v>
      </c>
      <c r="C738" t="str">
        <f>COMBDG_MinActivity!C738</f>
        <v>COMBDGICINewSH_________DHE_16</v>
      </c>
      <c r="D738">
        <f>IF(VLOOKUP(C738,Capacity_COMBDG!A:K,COMBDG_MaxCapacity!B738-2016+2,FALSE)&lt;5*10^-5,0,VLOOKUP(C738,Capacity_COMBDG!A:K,COMBDG_MaxCapacity!B738-2016+2,FALSE))*(1+Summary!$C$10)</f>
        <v>0</v>
      </c>
    </row>
    <row r="739" spans="1:4" x14ac:dyDescent="0.25">
      <c r="A739" t="s">
        <v>2</v>
      </c>
      <c r="B739">
        <f>COMBDG_MinActivity!B739</f>
        <v>2017</v>
      </c>
      <c r="C739" t="str">
        <f>COMBDG_MinActivity!C739</f>
        <v>COMBDGICINewWH_________DHE_16</v>
      </c>
      <c r="D739">
        <f>IF(VLOOKUP(C739,Capacity_COMBDG!A:K,COMBDG_MaxCapacity!B739-2016+2,FALSE)&lt;5*10^-5,0,VLOOKUP(C739,Capacity_COMBDG!A:K,COMBDG_MaxCapacity!B739-2016+2,FALSE))*(1+Summary!$C$10)</f>
        <v>0</v>
      </c>
    </row>
    <row r="740" spans="1:4" x14ac:dyDescent="0.25">
      <c r="A740" t="s">
        <v>2</v>
      </c>
      <c r="B740">
        <f>COMBDG_MinActivity!B740</f>
        <v>2017</v>
      </c>
      <c r="C740" t="str">
        <f>COMBDG_MinActivity!C740</f>
        <v>COMBDGICIOldSH_________DHE_16</v>
      </c>
      <c r="D740">
        <f>IF(VLOOKUP(C740,Capacity_COMBDG!A:K,COMBDG_MaxCapacity!B740-2016+2,FALSE)&lt;5*10^-5,0,VLOOKUP(C740,Capacity_COMBDG!A:K,COMBDG_MaxCapacity!B740-2016+2,FALSE))*(1+Summary!$C$10)</f>
        <v>0.13871426945991339</v>
      </c>
    </row>
    <row r="741" spans="1:4" x14ac:dyDescent="0.25">
      <c r="A741" t="s">
        <v>2</v>
      </c>
      <c r="B741">
        <f>COMBDG_MinActivity!B741</f>
        <v>2017</v>
      </c>
      <c r="C741" t="str">
        <f>COMBDG_MinActivity!C741</f>
        <v>COMBDGICIOldWH_________DHE_16</v>
      </c>
      <c r="D741">
        <f>IF(VLOOKUP(C741,Capacity_COMBDG!A:K,COMBDG_MaxCapacity!B741-2016+2,FALSE)&lt;5*10^-5,0,VLOOKUP(C741,Capacity_COMBDG!A:K,COMBDG_MaxCapacity!B741-2016+2,FALSE))*(1+Summary!$C$10)</f>
        <v>1.607286159288689E-2</v>
      </c>
    </row>
    <row r="742" spans="1:4" x14ac:dyDescent="0.25">
      <c r="A742" t="s">
        <v>2</v>
      </c>
      <c r="B742">
        <f>COMBDG_MinActivity!B742</f>
        <v>2017</v>
      </c>
      <c r="C742" t="str">
        <f>COMBDG_MinActivity!C742</f>
        <v>COMBDGOFFNewSH_________DHE_16</v>
      </c>
      <c r="D742">
        <f>IF(VLOOKUP(C742,Capacity_COMBDG!A:K,COMBDG_MaxCapacity!B742-2016+2,FALSE)&lt;5*10^-5,0,VLOOKUP(C742,Capacity_COMBDG!A:K,COMBDG_MaxCapacity!B742-2016+2,FALSE))*(1+Summary!$C$10)</f>
        <v>1.7437035391018511E-3</v>
      </c>
    </row>
    <row r="743" spans="1:4" x14ac:dyDescent="0.25">
      <c r="A743" t="s">
        <v>2</v>
      </c>
      <c r="B743">
        <f>COMBDG_MinActivity!B743</f>
        <v>2017</v>
      </c>
      <c r="C743" t="str">
        <f>COMBDG_MinActivity!C743</f>
        <v>COMBDGOFFNewWH_________DHE_16</v>
      </c>
      <c r="D743">
        <f>IF(VLOOKUP(C743,Capacity_COMBDG!A:K,COMBDG_MaxCapacity!B743-2016+2,FALSE)&lt;5*10^-5,0,VLOOKUP(C743,Capacity_COMBDG!A:K,COMBDG_MaxCapacity!B743-2016+2,FALSE))*(1+Summary!$C$10)</f>
        <v>9.7021767971006167E-4</v>
      </c>
    </row>
    <row r="744" spans="1:4" x14ac:dyDescent="0.25">
      <c r="A744" t="s">
        <v>2</v>
      </c>
      <c r="B744">
        <f>COMBDG_MinActivity!B744</f>
        <v>2017</v>
      </c>
      <c r="C744" t="str">
        <f>COMBDG_MinActivity!C744</f>
        <v>COMBDGOFFOldSH_________DHE_16</v>
      </c>
      <c r="D744">
        <f>IF(VLOOKUP(C744,Capacity_COMBDG!A:K,COMBDG_MaxCapacity!B744-2016+2,FALSE)&lt;5*10^-5,0,VLOOKUP(C744,Capacity_COMBDG!A:K,COMBDG_MaxCapacity!B744-2016+2,FALSE))*(1+Summary!$C$10)</f>
        <v>8.577371104877292</v>
      </c>
    </row>
    <row r="745" spans="1:4" x14ac:dyDescent="0.25">
      <c r="A745" t="s">
        <v>2</v>
      </c>
      <c r="B745">
        <f>COMBDG_MinActivity!B745</f>
        <v>2017</v>
      </c>
      <c r="C745" t="str">
        <f>COMBDG_MinActivity!C745</f>
        <v>COMBDGOFFOldWH_________DHE_16</v>
      </c>
      <c r="D745">
        <f>IF(VLOOKUP(C745,Capacity_COMBDG!A:K,COMBDG_MaxCapacity!B745-2016+2,FALSE)&lt;5*10^-5,0,VLOOKUP(C745,Capacity_COMBDG!A:K,COMBDG_MaxCapacity!B745-2016+2,FALSE))*(1+Summary!$C$10)</f>
        <v>0.15917886397945674</v>
      </c>
    </row>
    <row r="746" spans="1:4" x14ac:dyDescent="0.25">
      <c r="A746" t="s">
        <v>2</v>
      </c>
      <c r="B746">
        <f>COMBDG_MinActivity!B746</f>
        <v>2017</v>
      </c>
      <c r="C746" t="str">
        <f>COMBDG_MinActivity!C746</f>
        <v>COMBDGOTSNewSH_________DHE_16</v>
      </c>
      <c r="D746">
        <f>IF(VLOOKUP(C746,Capacity_COMBDG!A:K,COMBDG_MaxCapacity!B746-2016+2,FALSE)&lt;5*10^-5,0,VLOOKUP(C746,Capacity_COMBDG!A:K,COMBDG_MaxCapacity!B746-2016+2,FALSE))*(1+Summary!$C$10)</f>
        <v>1.6870523471279705E-3</v>
      </c>
    </row>
    <row r="747" spans="1:4" x14ac:dyDescent="0.25">
      <c r="A747" t="s">
        <v>2</v>
      </c>
      <c r="B747">
        <f>COMBDG_MinActivity!B747</f>
        <v>2017</v>
      </c>
      <c r="C747" t="str">
        <f>COMBDG_MinActivity!C747</f>
        <v>COMBDGOTSNewWH_________DHE_16</v>
      </c>
      <c r="D747">
        <f>IF(VLOOKUP(C747,Capacity_COMBDG!A:K,COMBDG_MaxCapacity!B747-2016+2,FALSE)&lt;5*10^-5,0,VLOOKUP(C747,Capacity_COMBDG!A:K,COMBDG_MaxCapacity!B747-2016+2,FALSE))*(1+Summary!$C$10)</f>
        <v>9.1333576662472403E-4</v>
      </c>
    </row>
    <row r="748" spans="1:4" x14ac:dyDescent="0.25">
      <c r="A748" t="s">
        <v>2</v>
      </c>
      <c r="B748">
        <f>COMBDG_MinActivity!B748</f>
        <v>2017</v>
      </c>
      <c r="C748" t="str">
        <f>COMBDG_MinActivity!C748</f>
        <v>COMBDGOTSOldSH_________DHE_16</v>
      </c>
      <c r="D748">
        <f>IF(VLOOKUP(C748,Capacity_COMBDG!A:K,COMBDG_MaxCapacity!B748-2016+2,FALSE)&lt;5*10^-5,0,VLOOKUP(C748,Capacity_COMBDG!A:K,COMBDG_MaxCapacity!B748-2016+2,FALSE))*(1+Summary!$C$10)</f>
        <v>1.1581368945604269</v>
      </c>
    </row>
    <row r="749" spans="1:4" x14ac:dyDescent="0.25">
      <c r="A749" t="s">
        <v>2</v>
      </c>
      <c r="B749">
        <f>COMBDG_MinActivity!B749</f>
        <v>2017</v>
      </c>
      <c r="C749" t="str">
        <f>COMBDG_MinActivity!C749</f>
        <v>COMBDGOTSOldWH_________DHE_16</v>
      </c>
      <c r="D749">
        <f>IF(VLOOKUP(C749,Capacity_COMBDG!A:K,COMBDG_MaxCapacity!B749-2016+2,FALSE)&lt;5*10^-5,0,VLOOKUP(C749,Capacity_COMBDG!A:K,COMBDG_MaxCapacity!B749-2016+2,FALSE))*(1+Summary!$C$10)</f>
        <v>6.2690465185758396E-2</v>
      </c>
    </row>
    <row r="750" spans="1:4" x14ac:dyDescent="0.25">
      <c r="A750" t="s">
        <v>2</v>
      </c>
      <c r="B750">
        <f>COMBDG_MinActivity!B750</f>
        <v>2017</v>
      </c>
      <c r="C750" t="str">
        <f>COMBDG_MinActivity!C750</f>
        <v>COMBDGRTTNewSH_________DHE_16</v>
      </c>
      <c r="D750">
        <f>IF(VLOOKUP(C750,Capacity_COMBDG!A:K,COMBDG_MaxCapacity!B750-2016+2,FALSE)&lt;5*10^-5,0,VLOOKUP(C750,Capacity_COMBDG!A:K,COMBDG_MaxCapacity!B750-2016+2,FALSE))*(1+Summary!$C$10)</f>
        <v>1.733499859065535E-3</v>
      </c>
    </row>
    <row r="751" spans="1:4" x14ac:dyDescent="0.25">
      <c r="A751" t="s">
        <v>2</v>
      </c>
      <c r="B751">
        <f>COMBDG_MinActivity!B751</f>
        <v>2017</v>
      </c>
      <c r="C751" t="str">
        <f>COMBDG_MinActivity!C751</f>
        <v>COMBDGRTTNewWH_________DHE_16</v>
      </c>
      <c r="D751">
        <f>IF(VLOOKUP(C751,Capacity_COMBDG!A:K,COMBDG_MaxCapacity!B751-2016+2,FALSE)&lt;5*10^-5,0,VLOOKUP(C751,Capacity_COMBDG!A:K,COMBDG_MaxCapacity!B751-2016+2,FALSE))*(1+Summary!$C$10)</f>
        <v>9.9280531090015179E-4</v>
      </c>
    </row>
    <row r="752" spans="1:4" x14ac:dyDescent="0.25">
      <c r="A752" t="s">
        <v>2</v>
      </c>
      <c r="B752">
        <f>COMBDG_MinActivity!B752</f>
        <v>2017</v>
      </c>
      <c r="C752" t="str">
        <f>COMBDG_MinActivity!C752</f>
        <v>COMBDGRTTOldSH_________DHE_16</v>
      </c>
      <c r="D752">
        <f>IF(VLOOKUP(C752,Capacity_COMBDG!A:K,COMBDG_MaxCapacity!B752-2016+2,FALSE)&lt;5*10^-5,0,VLOOKUP(C752,Capacity_COMBDG!A:K,COMBDG_MaxCapacity!B752-2016+2,FALSE))*(1+Summary!$C$10)</f>
        <v>3.5267992841935891</v>
      </c>
    </row>
    <row r="753" spans="1:4" x14ac:dyDescent="0.25">
      <c r="A753" t="s">
        <v>2</v>
      </c>
      <c r="B753">
        <f>COMBDG_MinActivity!B753</f>
        <v>2017</v>
      </c>
      <c r="C753" t="str">
        <f>COMBDG_MinActivity!C753</f>
        <v>COMBDGRTTOldWH_________DHE_16</v>
      </c>
      <c r="D753">
        <f>IF(VLOOKUP(C753,Capacity_COMBDG!A:K,COMBDG_MaxCapacity!B753-2016+2,FALSE)&lt;5*10^-5,0,VLOOKUP(C753,Capacity_COMBDG!A:K,COMBDG_MaxCapacity!B753-2016+2,FALSE))*(1+Summary!$C$10)</f>
        <v>0.14640511800959446</v>
      </c>
    </row>
    <row r="754" spans="1:4" x14ac:dyDescent="0.25">
      <c r="A754" t="s">
        <v>2</v>
      </c>
      <c r="B754">
        <f>COMBDG_MinActivity!B754</f>
        <v>2017</v>
      </c>
      <c r="C754" t="str">
        <f>COMBDG_MinActivity!C754</f>
        <v>COMBDGTAWNewSH_________DHE_16</v>
      </c>
      <c r="D754">
        <f>IF(VLOOKUP(C754,Capacity_COMBDG!A:K,COMBDG_MaxCapacity!B754-2016+2,FALSE)&lt;5*10^-5,0,VLOOKUP(C754,Capacity_COMBDG!A:K,COMBDG_MaxCapacity!B754-2016+2,FALSE))*(1+Summary!$C$10)</f>
        <v>1.6797416513764085E-3</v>
      </c>
    </row>
    <row r="755" spans="1:4" x14ac:dyDescent="0.25">
      <c r="A755" t="s">
        <v>2</v>
      </c>
      <c r="B755">
        <f>COMBDG_MinActivity!B755</f>
        <v>2017</v>
      </c>
      <c r="C755" t="str">
        <f>COMBDG_MinActivity!C755</f>
        <v>COMBDGTAWNewWH_________DHE_16</v>
      </c>
      <c r="D755">
        <f>IF(VLOOKUP(C755,Capacity_COMBDG!A:K,COMBDG_MaxCapacity!B755-2016+2,FALSE)&lt;5*10^-5,0,VLOOKUP(C755,Capacity_COMBDG!A:K,COMBDG_MaxCapacity!B755-2016+2,FALSE))*(1+Summary!$C$10)</f>
        <v>7.9377943425758138E-4</v>
      </c>
    </row>
    <row r="756" spans="1:4" x14ac:dyDescent="0.25">
      <c r="A756" t="s">
        <v>2</v>
      </c>
      <c r="B756">
        <f>COMBDG_MinActivity!B756</f>
        <v>2017</v>
      </c>
      <c r="C756" t="str">
        <f>COMBDG_MinActivity!C756</f>
        <v>COMBDGTAWOldSH_________DHE_16</v>
      </c>
      <c r="D756">
        <f>IF(VLOOKUP(C756,Capacity_COMBDG!A:K,COMBDG_MaxCapacity!B756-2016+2,FALSE)&lt;5*10^-5,0,VLOOKUP(C756,Capacity_COMBDG!A:K,COMBDG_MaxCapacity!B756-2016+2,FALSE))*(1+Summary!$C$10)</f>
        <v>0.72853400920341793</v>
      </c>
    </row>
    <row r="757" spans="1:4" x14ac:dyDescent="0.25">
      <c r="A757" t="s">
        <v>2</v>
      </c>
      <c r="B757">
        <f>COMBDG_MinActivity!B757</f>
        <v>2017</v>
      </c>
      <c r="C757" t="str">
        <f>COMBDG_MinActivity!C757</f>
        <v>COMBDGTAWOldWH_________DHE_16</v>
      </c>
      <c r="D757">
        <f>IF(VLOOKUP(C757,Capacity_COMBDG!A:K,COMBDG_MaxCapacity!B757-2016+2,FALSE)&lt;5*10^-5,0,VLOOKUP(C757,Capacity_COMBDG!A:K,COMBDG_MaxCapacity!B757-2016+2,FALSE))*(1+Summary!$C$10)</f>
        <v>2.1525765479880932E-2</v>
      </c>
    </row>
    <row r="758" spans="1:4" x14ac:dyDescent="0.25">
      <c r="A758" t="s">
        <v>2</v>
      </c>
      <c r="B758">
        <f>COMBDG_MinActivity!B758</f>
        <v>2017</v>
      </c>
      <c r="C758" t="str">
        <f>COMBDG_MinActivity!C758</f>
        <v>COMBDGWSTNewSH_________DHE_16</v>
      </c>
      <c r="D758">
        <f>IF(VLOOKUP(C758,Capacity_COMBDG!A:K,COMBDG_MaxCapacity!B758-2016+2,FALSE)&lt;5*10^-5,0,VLOOKUP(C758,Capacity_COMBDG!A:K,COMBDG_MaxCapacity!B758-2016+2,FALSE))*(1+Summary!$C$10)</f>
        <v>1.6306897426028033E-3</v>
      </c>
    </row>
    <row r="759" spans="1:4" x14ac:dyDescent="0.25">
      <c r="A759" t="s">
        <v>2</v>
      </c>
      <c r="B759">
        <f>COMBDG_MinActivity!B759</f>
        <v>2017</v>
      </c>
      <c r="C759" t="str">
        <f>COMBDG_MinActivity!C759</f>
        <v>COMBDGWSTNewWH_________DHE_16</v>
      </c>
      <c r="D759">
        <f>IF(VLOOKUP(C759,Capacity_COMBDG!A:K,COMBDG_MaxCapacity!B759-2016+2,FALSE)&lt;5*10^-5,0,VLOOKUP(C759,Capacity_COMBDG!A:K,COMBDG_MaxCapacity!B759-2016+2,FALSE))*(1+Summary!$C$10)</f>
        <v>8.2269903758958496E-4</v>
      </c>
    </row>
    <row r="760" spans="1:4" x14ac:dyDescent="0.25">
      <c r="A760" t="s">
        <v>2</v>
      </c>
      <c r="B760">
        <f>COMBDG_MinActivity!B760</f>
        <v>2017</v>
      </c>
      <c r="C760" t="str">
        <f>COMBDG_MinActivity!C760</f>
        <v>COMBDGWSTOldSH_________DHE_16</v>
      </c>
      <c r="D760">
        <f>IF(VLOOKUP(C760,Capacity_COMBDG!A:K,COMBDG_MaxCapacity!B760-2016+2,FALSE)&lt;5*10^-5,0,VLOOKUP(C760,Capacity_COMBDG!A:K,COMBDG_MaxCapacity!B760-2016+2,FALSE))*(1+Summary!$C$10)</f>
        <v>2.1677102609366217</v>
      </c>
    </row>
    <row r="761" spans="1:4" x14ac:dyDescent="0.25">
      <c r="A761" t="s">
        <v>2</v>
      </c>
      <c r="B761">
        <f>COMBDG_MinActivity!B761</f>
        <v>2017</v>
      </c>
      <c r="C761" t="str">
        <f>COMBDG_MinActivity!C761</f>
        <v>COMBDGWSTOldWH_________DHE_16</v>
      </c>
      <c r="D761">
        <f>IF(VLOOKUP(C761,Capacity_COMBDG!A:K,COMBDG_MaxCapacity!B761-2016+2,FALSE)&lt;5*10^-5,0,VLOOKUP(C761,Capacity_COMBDG!A:K,COMBDG_MaxCapacity!B761-2016+2,FALSE))*(1+Summary!$C$10)</f>
        <v>7.6301949166706295E-2</v>
      </c>
    </row>
    <row r="762" spans="1:4" x14ac:dyDescent="0.25">
      <c r="A762" t="s">
        <v>2</v>
      </c>
      <c r="B762">
        <f>COMBDG_MinActivity!B762</f>
        <v>2017</v>
      </c>
      <c r="C762" t="str">
        <f>COMBDG_MinActivity!C762</f>
        <v>COMBDGAERNewAE______STDELC_16</v>
      </c>
      <c r="D762">
        <f>IF(VLOOKUP(C762,Capacity_COMBDG!A:K,COMBDG_MaxCapacity!B762-2016+2,FALSE)&lt;5*10^-5,0,VLOOKUP(C762,Capacity_COMBDG!A:K,COMBDG_MaxCapacity!B762-2016+2,FALSE))*(1+Summary!$C$10)</f>
        <v>9.9497472234962091E-4</v>
      </c>
    </row>
    <row r="763" spans="1:4" x14ac:dyDescent="0.25">
      <c r="A763" t="s">
        <v>2</v>
      </c>
      <c r="B763">
        <f>COMBDG_MinActivity!B763</f>
        <v>2017</v>
      </c>
      <c r="C763" t="str">
        <f>COMBDG_MinActivity!C763</f>
        <v>COMBDGAERNewAM______STDELC_16</v>
      </c>
      <c r="D763">
        <f>IF(VLOOKUP(C763,Capacity_COMBDG!A:K,COMBDG_MaxCapacity!B763-2016+2,FALSE)&lt;5*10^-5,0,VLOOKUP(C763,Capacity_COMBDG!A:K,COMBDG_MaxCapacity!B763-2016+2,FALSE))*(1+Summary!$C$10)</f>
        <v>9.4119559000882427E-4</v>
      </c>
    </row>
    <row r="764" spans="1:4" x14ac:dyDescent="0.25">
      <c r="A764" t="s">
        <v>2</v>
      </c>
      <c r="B764">
        <f>COMBDG_MinActivity!B764</f>
        <v>2017</v>
      </c>
      <c r="C764" t="str">
        <f>COMBDG_MinActivity!C764</f>
        <v>COMBDGAERNewLIFLC___STDELC_16</v>
      </c>
      <c r="D764">
        <f>IF(VLOOKUP(C764,Capacity_COMBDG!A:K,COMBDG_MaxCapacity!B764-2016+2,FALSE)&lt;5*10^-5,0,VLOOKUP(C764,Capacity_COMBDG!A:K,COMBDG_MaxCapacity!B764-2016+2,FALSE))*(1+Summary!$C$10)</f>
        <v>0</v>
      </c>
    </row>
    <row r="765" spans="1:4" x14ac:dyDescent="0.25">
      <c r="A765" t="s">
        <v>2</v>
      </c>
      <c r="B765">
        <f>COMBDG_MinActivity!B765</f>
        <v>2017</v>
      </c>
      <c r="C765" t="str">
        <f>COMBDG_MinActivity!C765</f>
        <v>COMBDGAERNewLIFLU___STDELC_16</v>
      </c>
      <c r="D765">
        <f>IF(VLOOKUP(C765,Capacity_COMBDG!A:K,COMBDG_MaxCapacity!B765-2016+2,FALSE)&lt;5*10^-5,0,VLOOKUP(C765,Capacity_COMBDG!A:K,COMBDG_MaxCapacity!B765-2016+2,FALSE))*(1+Summary!$C$10)</f>
        <v>5.3910328094746731E-4</v>
      </c>
    </row>
    <row r="766" spans="1:4" x14ac:dyDescent="0.25">
      <c r="A766" t="s">
        <v>2</v>
      </c>
      <c r="B766">
        <f>COMBDG_MinActivity!B766</f>
        <v>2017</v>
      </c>
      <c r="C766" t="str">
        <f>COMBDG_MinActivity!C766</f>
        <v>COMBDGAERNewLIHAL___STDELC_16</v>
      </c>
      <c r="D766">
        <f>IF(VLOOKUP(C766,Capacity_COMBDG!A:K,COMBDG_MaxCapacity!B766-2016+2,FALSE)&lt;5*10^-5,0,VLOOKUP(C766,Capacity_COMBDG!A:K,COMBDG_MaxCapacity!B766-2016+2,FALSE))*(1+Summary!$C$10)</f>
        <v>0</v>
      </c>
    </row>
    <row r="767" spans="1:4" x14ac:dyDescent="0.25">
      <c r="A767" t="s">
        <v>2</v>
      </c>
      <c r="B767">
        <f>COMBDG_MinActivity!B767</f>
        <v>2017</v>
      </c>
      <c r="C767" t="str">
        <f>COMBDG_MinActivity!C767</f>
        <v>COMBDGAERNewLIINC___STDELC_16</v>
      </c>
      <c r="D767">
        <f>IF(VLOOKUP(C767,Capacity_COMBDG!A:K,COMBDG_MaxCapacity!B767-2016+2,FALSE)&lt;5*10^-5,0,VLOOKUP(C767,Capacity_COMBDG!A:K,COMBDG_MaxCapacity!B767-2016+2,FALSE))*(1+Summary!$C$10)</f>
        <v>0</v>
      </c>
    </row>
    <row r="768" spans="1:4" x14ac:dyDescent="0.25">
      <c r="A768" t="s">
        <v>2</v>
      </c>
      <c r="B768">
        <f>COMBDG_MinActivity!B768</f>
        <v>2017</v>
      </c>
      <c r="C768" t="str">
        <f>COMBDG_MinActivity!C768</f>
        <v>COMBDGAERNewLILED___STDELC_16</v>
      </c>
      <c r="D768">
        <f>IF(VLOOKUP(C768,Capacity_COMBDG!A:K,COMBDG_MaxCapacity!B768-2016+2,FALSE)&lt;5*10^-5,0,VLOOKUP(C768,Capacity_COMBDG!A:K,COMBDG_MaxCapacity!B768-2016+2,FALSE))*(1+Summary!$C$10)</f>
        <v>1.0583555854791651E-3</v>
      </c>
    </row>
    <row r="769" spans="1:4" x14ac:dyDescent="0.25">
      <c r="A769" t="s">
        <v>2</v>
      </c>
      <c r="B769">
        <f>COMBDG_MinActivity!B769</f>
        <v>2017</v>
      </c>
      <c r="C769" t="str">
        <f>COMBDG_MinActivity!C769</f>
        <v>COMBDGAERNewSC______STDELC_16</v>
      </c>
      <c r="D769">
        <f>IF(VLOOKUP(C769,Capacity_COMBDG!A:K,COMBDG_MaxCapacity!B769-2016+2,FALSE)&lt;5*10^-5,0,VLOOKUP(C769,Capacity_COMBDG!A:K,COMBDG_MaxCapacity!B769-2016+2,FALSE))*(1+Summary!$C$10)</f>
        <v>1.235919925039978E-3</v>
      </c>
    </row>
    <row r="770" spans="1:4" x14ac:dyDescent="0.25">
      <c r="A770" t="s">
        <v>2</v>
      </c>
      <c r="B770">
        <f>COMBDG_MinActivity!B770</f>
        <v>2017</v>
      </c>
      <c r="C770" t="str">
        <f>COMBDG_MinActivity!C770</f>
        <v>COMBDGAERNewSHFUR___STDELC_16</v>
      </c>
      <c r="D770">
        <f>IF(VLOOKUP(C770,Capacity_COMBDG!A:K,COMBDG_MaxCapacity!B770-2016+2,FALSE)&lt;5*10^-5,0,VLOOKUP(C770,Capacity_COMBDG!A:K,COMBDG_MaxCapacity!B770-2016+2,FALSE))*(1+Summary!$C$10)</f>
        <v>1.5843406015774962E-3</v>
      </c>
    </row>
    <row r="771" spans="1:4" x14ac:dyDescent="0.25">
      <c r="A771" t="s">
        <v>2</v>
      </c>
      <c r="B771">
        <f>COMBDG_MinActivity!B771</f>
        <v>2017</v>
      </c>
      <c r="C771" t="str">
        <f>COMBDG_MinActivity!C771</f>
        <v>COMBDGAERNewSHHEP___STDELC_16</v>
      </c>
      <c r="D771">
        <f>IF(VLOOKUP(C771,Capacity_COMBDG!A:K,COMBDG_MaxCapacity!B771-2016+2,FALSE)&lt;5*10^-5,0,VLOOKUP(C771,Capacity_COMBDG!A:K,COMBDG_MaxCapacity!B771-2016+2,FALSE))*(1+Summary!$C$10)</f>
        <v>1.2746676093313685E-3</v>
      </c>
    </row>
    <row r="772" spans="1:4" x14ac:dyDescent="0.25">
      <c r="A772" t="s">
        <v>2</v>
      </c>
      <c r="B772">
        <f>COMBDG_MinActivity!B772</f>
        <v>2017</v>
      </c>
      <c r="C772" t="str">
        <f>COMBDG_MinActivity!C772</f>
        <v>COMBDGAERNewSHPLT___STDELC_16</v>
      </c>
      <c r="D772">
        <f>IF(VLOOKUP(C772,Capacity_COMBDG!A:K,COMBDG_MaxCapacity!B772-2016+2,FALSE)&lt;5*10^-5,0,VLOOKUP(C772,Capacity_COMBDG!A:K,COMBDG_MaxCapacity!B772-2016+2,FALSE))*(1+Summary!$C$10)</f>
        <v>2.6617745686484348E-3</v>
      </c>
    </row>
    <row r="773" spans="1:4" x14ac:dyDescent="0.25">
      <c r="A773" t="s">
        <v>2</v>
      </c>
      <c r="B773">
        <f>COMBDG_MinActivity!B773</f>
        <v>2017</v>
      </c>
      <c r="C773" t="str">
        <f>COMBDG_MinActivity!C773</f>
        <v>COMBDGAERNewSLLED___STDELC_16</v>
      </c>
      <c r="D773">
        <f>IF(VLOOKUP(C773,Capacity_COMBDG!A:K,COMBDG_MaxCapacity!B773-2016+2,FALSE)&lt;5*10^-5,0,VLOOKUP(C773,Capacity_COMBDG!A:K,COMBDG_MaxCapacity!B773-2016+2,FALSE))*(1+Summary!$C$10)</f>
        <v>2.7314044390566554E-4</v>
      </c>
    </row>
    <row r="774" spans="1:4" x14ac:dyDescent="0.25">
      <c r="A774" t="s">
        <v>2</v>
      </c>
      <c r="B774">
        <f>COMBDG_MinActivity!B774</f>
        <v>2017</v>
      </c>
      <c r="C774" t="str">
        <f>COMBDG_MinActivity!C774</f>
        <v>COMBDGAERNewWH______STDELC_16</v>
      </c>
      <c r="D774">
        <f>IF(VLOOKUP(C774,Capacity_COMBDG!A:K,COMBDG_MaxCapacity!B774-2016+2,FALSE)&lt;5*10^-5,0,VLOOKUP(C774,Capacity_COMBDG!A:K,COMBDG_MaxCapacity!B774-2016+2,FALSE))*(1+Summary!$C$10)</f>
        <v>8.0492951392990147E-4</v>
      </c>
    </row>
    <row r="775" spans="1:4" x14ac:dyDescent="0.25">
      <c r="A775" t="s">
        <v>2</v>
      </c>
      <c r="B775">
        <f>COMBDG_MinActivity!B775</f>
        <v>2017</v>
      </c>
      <c r="C775" t="str">
        <f>COMBDG_MinActivity!C775</f>
        <v>COMBDGAEROldAE______STDELC_16</v>
      </c>
      <c r="D775">
        <f>IF(VLOOKUP(C775,Capacity_COMBDG!A:K,COMBDG_MaxCapacity!B775-2016+2,FALSE)&lt;5*10^-5,0,VLOOKUP(C775,Capacity_COMBDG!A:K,COMBDG_MaxCapacity!B775-2016+2,FALSE))*(1+Summary!$C$10)</f>
        <v>0.12318326972335431</v>
      </c>
    </row>
    <row r="776" spans="1:4" x14ac:dyDescent="0.25">
      <c r="A776" t="s">
        <v>2</v>
      </c>
      <c r="B776">
        <f>COMBDG_MinActivity!B776</f>
        <v>2017</v>
      </c>
      <c r="C776" t="str">
        <f>COMBDG_MinActivity!C776</f>
        <v>COMBDGAEROldAM______STDELC_16</v>
      </c>
      <c r="D776">
        <f>IF(VLOOKUP(C776,Capacity_COMBDG!A:K,COMBDG_MaxCapacity!B776-2016+2,FALSE)&lt;5*10^-5,0,VLOOKUP(C776,Capacity_COMBDG!A:K,COMBDG_MaxCapacity!B776-2016+2,FALSE))*(1+Summary!$C$10)</f>
        <v>2.5908699598852017E-2</v>
      </c>
    </row>
    <row r="777" spans="1:4" x14ac:dyDescent="0.25">
      <c r="A777" t="s">
        <v>2</v>
      </c>
      <c r="B777">
        <f>COMBDG_MinActivity!B777</f>
        <v>2017</v>
      </c>
      <c r="C777" t="str">
        <f>COMBDG_MinActivity!C777</f>
        <v>COMBDGAEROldLIFLC___STDELC_16</v>
      </c>
      <c r="D777">
        <f>IF(VLOOKUP(C777,Capacity_COMBDG!A:K,COMBDG_MaxCapacity!B777-2016+2,FALSE)&lt;5*10^-5,0,VLOOKUP(C777,Capacity_COMBDG!A:K,COMBDG_MaxCapacity!B777-2016+2,FALSE))*(1+Summary!$C$10)</f>
        <v>0.16281669180920791</v>
      </c>
    </row>
    <row r="778" spans="1:4" x14ac:dyDescent="0.25">
      <c r="A778" t="s">
        <v>2</v>
      </c>
      <c r="B778">
        <f>COMBDG_MinActivity!B778</f>
        <v>2017</v>
      </c>
      <c r="C778" t="str">
        <f>COMBDG_MinActivity!C778</f>
        <v>COMBDGAEROldLIFLU___STDELC_16</v>
      </c>
      <c r="D778">
        <f>IF(VLOOKUP(C778,Capacity_COMBDG!A:K,COMBDG_MaxCapacity!B778-2016+2,FALSE)&lt;5*10^-5,0,VLOOKUP(C778,Capacity_COMBDG!A:K,COMBDG_MaxCapacity!B778-2016+2,FALSE))*(1+Summary!$C$10)</f>
        <v>2.8251955635238879</v>
      </c>
    </row>
    <row r="779" spans="1:4" x14ac:dyDescent="0.25">
      <c r="A779" t="s">
        <v>2</v>
      </c>
      <c r="B779">
        <f>COMBDG_MinActivity!B779</f>
        <v>2017</v>
      </c>
      <c r="C779" t="str">
        <f>COMBDG_MinActivity!C779</f>
        <v>COMBDGAEROldLIHAL___STDELC_16</v>
      </c>
      <c r="D779">
        <f>IF(VLOOKUP(C779,Capacity_COMBDG!A:K,COMBDG_MaxCapacity!B779-2016+2,FALSE)&lt;5*10^-5,0,VLOOKUP(C779,Capacity_COMBDG!A:K,COMBDG_MaxCapacity!B779-2016+2,FALSE))*(1+Summary!$C$10)</f>
        <v>157.8951169236731</v>
      </c>
    </row>
    <row r="780" spans="1:4" x14ac:dyDescent="0.25">
      <c r="A780" t="s">
        <v>2</v>
      </c>
      <c r="B780">
        <f>COMBDG_MinActivity!B780</f>
        <v>2017</v>
      </c>
      <c r="C780" t="str">
        <f>COMBDG_MinActivity!C780</f>
        <v>COMBDGAEROldLIINC___STDELC_16</v>
      </c>
      <c r="D780">
        <f>IF(VLOOKUP(C780,Capacity_COMBDG!A:K,COMBDG_MaxCapacity!B780-2016+2,FALSE)&lt;5*10^-5,0,VLOOKUP(C780,Capacity_COMBDG!A:K,COMBDG_MaxCapacity!B780-2016+2,FALSE))*(1+Summary!$C$10)</f>
        <v>507.12582037682455</v>
      </c>
    </row>
    <row r="781" spans="1:4" x14ac:dyDescent="0.25">
      <c r="A781" t="s">
        <v>2</v>
      </c>
      <c r="B781">
        <f>COMBDG_MinActivity!B781</f>
        <v>2017</v>
      </c>
      <c r="C781" t="str">
        <f>COMBDG_MinActivity!C781</f>
        <v>COMBDGAEROldLILED___STDELC_16</v>
      </c>
      <c r="D781">
        <f>IF(VLOOKUP(C781,Capacity_COMBDG!A:K,COMBDG_MaxCapacity!B781-2016+2,FALSE)&lt;5*10^-5,0,VLOOKUP(C781,Capacity_COMBDG!A:K,COMBDG_MaxCapacity!B781-2016+2,FALSE))*(1+Summary!$C$10)</f>
        <v>0.73134685507315822</v>
      </c>
    </row>
    <row r="782" spans="1:4" x14ac:dyDescent="0.25">
      <c r="A782" t="s">
        <v>2</v>
      </c>
      <c r="B782">
        <f>COMBDG_MinActivity!B782</f>
        <v>2017</v>
      </c>
      <c r="C782" t="str">
        <f>COMBDG_MinActivity!C782</f>
        <v>COMBDGAEROldSC______STDELC_16</v>
      </c>
      <c r="D782">
        <f>IF(VLOOKUP(C782,Capacity_COMBDG!A:K,COMBDG_MaxCapacity!B782-2016+2,FALSE)&lt;5*10^-5,0,VLOOKUP(C782,Capacity_COMBDG!A:K,COMBDG_MaxCapacity!B782-2016+2,FALSE))*(1+Summary!$C$10)</f>
        <v>0.14961867385676664</v>
      </c>
    </row>
    <row r="783" spans="1:4" x14ac:dyDescent="0.25">
      <c r="A783" t="s">
        <v>2</v>
      </c>
      <c r="B783">
        <f>COMBDG_MinActivity!B783</f>
        <v>2017</v>
      </c>
      <c r="C783" t="str">
        <f>COMBDG_MinActivity!C783</f>
        <v>COMBDGAEROldSHFUR___STDELC_16</v>
      </c>
      <c r="D783">
        <f>IF(VLOOKUP(C783,Capacity_COMBDG!A:K,COMBDG_MaxCapacity!B783-2016+2,FALSE)&lt;5*10^-5,0,VLOOKUP(C783,Capacity_COMBDG!A:K,COMBDG_MaxCapacity!B783-2016+2,FALSE))*(1+Summary!$C$10)</f>
        <v>3.220688417422149E-2</v>
      </c>
    </row>
    <row r="784" spans="1:4" x14ac:dyDescent="0.25">
      <c r="A784" t="s">
        <v>2</v>
      </c>
      <c r="B784">
        <f>COMBDG_MinActivity!B784</f>
        <v>2017</v>
      </c>
      <c r="C784" t="str">
        <f>COMBDG_MinActivity!C784</f>
        <v>COMBDGAEROldSHHEP___STDELC_16</v>
      </c>
      <c r="D784">
        <f>IF(VLOOKUP(C784,Capacity_COMBDG!A:K,COMBDG_MaxCapacity!B784-2016+2,FALSE)&lt;5*10^-5,0,VLOOKUP(C784,Capacity_COMBDG!A:K,COMBDG_MaxCapacity!B784-2016+2,FALSE))*(1+Summary!$C$10)</f>
        <v>0.42226690815982576</v>
      </c>
    </row>
    <row r="785" spans="1:4" x14ac:dyDescent="0.25">
      <c r="A785" t="s">
        <v>2</v>
      </c>
      <c r="B785">
        <f>COMBDG_MinActivity!B785</f>
        <v>2017</v>
      </c>
      <c r="C785" t="str">
        <f>COMBDG_MinActivity!C785</f>
        <v>COMBDGAEROldSHPLT___STDELC_16</v>
      </c>
      <c r="D785">
        <f>IF(VLOOKUP(C785,Capacity_COMBDG!A:K,COMBDG_MaxCapacity!B785-2016+2,FALSE)&lt;5*10^-5,0,VLOOKUP(C785,Capacity_COMBDG!A:K,COMBDG_MaxCapacity!B785-2016+2,FALSE))*(1+Summary!$C$10)</f>
        <v>0.43133668373368017</v>
      </c>
    </row>
    <row r="786" spans="1:4" x14ac:dyDescent="0.25">
      <c r="A786" t="s">
        <v>2</v>
      </c>
      <c r="B786">
        <f>COMBDG_MinActivity!B786</f>
        <v>2017</v>
      </c>
      <c r="C786" t="str">
        <f>COMBDG_MinActivity!C786</f>
        <v>COMBDGAEROldSLLED___STDELC_16</v>
      </c>
      <c r="D786">
        <f>IF(VLOOKUP(C786,Capacity_COMBDG!A:K,COMBDG_MaxCapacity!B786-2016+2,FALSE)&lt;5*10^-5,0,VLOOKUP(C786,Capacity_COMBDG!A:K,COMBDG_MaxCapacity!B786-2016+2,FALSE))*(1+Summary!$C$10)</f>
        <v>0.65419098148219779</v>
      </c>
    </row>
    <row r="787" spans="1:4" x14ac:dyDescent="0.25">
      <c r="A787" t="s">
        <v>2</v>
      </c>
      <c r="B787">
        <f>COMBDG_MinActivity!B787</f>
        <v>2017</v>
      </c>
      <c r="C787" t="str">
        <f>COMBDG_MinActivity!C787</f>
        <v>COMBDGAEROldWH______STDELC_16</v>
      </c>
      <c r="D787">
        <f>IF(VLOOKUP(C787,Capacity_COMBDG!A:K,COMBDG_MaxCapacity!B787-2016+2,FALSE)&lt;5*10^-5,0,VLOOKUP(C787,Capacity_COMBDG!A:K,COMBDG_MaxCapacity!B787-2016+2,FALSE))*(1+Summary!$C$10)</f>
        <v>3.7678948912315068E-2</v>
      </c>
    </row>
    <row r="788" spans="1:4" x14ac:dyDescent="0.25">
      <c r="A788" t="s">
        <v>2</v>
      </c>
      <c r="B788">
        <f>COMBDG_MinActivity!B788</f>
        <v>2017</v>
      </c>
      <c r="C788" t="str">
        <f>COMBDG_MinActivity!C788</f>
        <v>COMBDGAFSNewAE______STDELC_16</v>
      </c>
      <c r="D788">
        <f>IF(VLOOKUP(C788,Capacity_COMBDG!A:K,COMBDG_MaxCapacity!B788-2016+2,FALSE)&lt;5*10^-5,0,VLOOKUP(C788,Capacity_COMBDG!A:K,COMBDG_MaxCapacity!B788-2016+2,FALSE))*(1+Summary!$C$10)</f>
        <v>9.4903955069934967E-4</v>
      </c>
    </row>
    <row r="789" spans="1:4" x14ac:dyDescent="0.25">
      <c r="A789" t="s">
        <v>2</v>
      </c>
      <c r="B789">
        <f>COMBDG_MinActivity!B789</f>
        <v>2017</v>
      </c>
      <c r="C789" t="str">
        <f>COMBDG_MinActivity!C789</f>
        <v>COMBDGAFSNewAM______STDELC_16</v>
      </c>
      <c r="D789">
        <f>IF(VLOOKUP(C789,Capacity_COMBDG!A:K,COMBDG_MaxCapacity!B789-2016+2,FALSE)&lt;5*10^-5,0,VLOOKUP(C789,Capacity_COMBDG!A:K,COMBDG_MaxCapacity!B789-2016+2,FALSE))*(1+Summary!$C$10)</f>
        <v>8.6993525578199331E-4</v>
      </c>
    </row>
    <row r="790" spans="1:4" x14ac:dyDescent="0.25">
      <c r="A790" t="s">
        <v>2</v>
      </c>
      <c r="B790">
        <f>COMBDG_MinActivity!B790</f>
        <v>2017</v>
      </c>
      <c r="C790" t="str">
        <f>COMBDG_MinActivity!C790</f>
        <v>COMBDGAFSNewLIFLC___STDELC_16</v>
      </c>
      <c r="D790">
        <f>IF(VLOOKUP(C790,Capacity_COMBDG!A:K,COMBDG_MaxCapacity!B790-2016+2,FALSE)&lt;5*10^-5,0,VLOOKUP(C790,Capacity_COMBDG!A:K,COMBDG_MaxCapacity!B790-2016+2,FALSE))*(1+Summary!$C$10)</f>
        <v>0</v>
      </c>
    </row>
    <row r="791" spans="1:4" x14ac:dyDescent="0.25">
      <c r="A791" t="s">
        <v>2</v>
      </c>
      <c r="B791">
        <f>COMBDG_MinActivity!B791</f>
        <v>2017</v>
      </c>
      <c r="C791" t="str">
        <f>COMBDG_MinActivity!C791</f>
        <v>COMBDGAFSNewLIFLU___STDELC_16</v>
      </c>
      <c r="D791">
        <f>IF(VLOOKUP(C791,Capacity_COMBDG!A:K,COMBDG_MaxCapacity!B791-2016+2,FALSE)&lt;5*10^-5,0,VLOOKUP(C791,Capacity_COMBDG!A:K,COMBDG_MaxCapacity!B791-2016+2,FALSE))*(1+Summary!$C$10)</f>
        <v>5.3842929905427819E-4</v>
      </c>
    </row>
    <row r="792" spans="1:4" x14ac:dyDescent="0.25">
      <c r="A792" t="s">
        <v>2</v>
      </c>
      <c r="B792">
        <f>COMBDG_MinActivity!B792</f>
        <v>2017</v>
      </c>
      <c r="C792" t="str">
        <f>COMBDG_MinActivity!C792</f>
        <v>COMBDGAFSNewLIHAL___STDELC_16</v>
      </c>
      <c r="D792">
        <f>IF(VLOOKUP(C792,Capacity_COMBDG!A:K,COMBDG_MaxCapacity!B792-2016+2,FALSE)&lt;5*10^-5,0,VLOOKUP(C792,Capacity_COMBDG!A:K,COMBDG_MaxCapacity!B792-2016+2,FALSE))*(1+Summary!$C$10)</f>
        <v>0</v>
      </c>
    </row>
    <row r="793" spans="1:4" x14ac:dyDescent="0.25">
      <c r="A793" t="s">
        <v>2</v>
      </c>
      <c r="B793">
        <f>COMBDG_MinActivity!B793</f>
        <v>2017</v>
      </c>
      <c r="C793" t="str">
        <f>COMBDG_MinActivity!C793</f>
        <v>COMBDGAFSNewLIINC___STDELC_16</v>
      </c>
      <c r="D793">
        <f>IF(VLOOKUP(C793,Capacity_COMBDG!A:K,COMBDG_MaxCapacity!B793-2016+2,FALSE)&lt;5*10^-5,0,VLOOKUP(C793,Capacity_COMBDG!A:K,COMBDG_MaxCapacity!B793-2016+2,FALSE))*(1+Summary!$C$10)</f>
        <v>0</v>
      </c>
    </row>
    <row r="794" spans="1:4" x14ac:dyDescent="0.25">
      <c r="A794" t="s">
        <v>2</v>
      </c>
      <c r="B794">
        <f>COMBDG_MinActivity!B794</f>
        <v>2017</v>
      </c>
      <c r="C794" t="str">
        <f>COMBDG_MinActivity!C794</f>
        <v>COMBDGAFSNewLILED___STDELC_16</v>
      </c>
      <c r="D794">
        <f>IF(VLOOKUP(C794,Capacity_COMBDG!A:K,COMBDG_MaxCapacity!B794-2016+2,FALSE)&lt;5*10^-5,0,VLOOKUP(C794,Capacity_COMBDG!A:K,COMBDG_MaxCapacity!B794-2016+2,FALSE))*(1+Summary!$C$10)</f>
        <v>1.0566410133445289E-3</v>
      </c>
    </row>
    <row r="795" spans="1:4" x14ac:dyDescent="0.25">
      <c r="A795" t="s">
        <v>2</v>
      </c>
      <c r="B795">
        <f>COMBDG_MinActivity!B795</f>
        <v>2017</v>
      </c>
      <c r="C795" t="str">
        <f>COMBDG_MinActivity!C795</f>
        <v>COMBDGAFSNewSC______STDELC_16</v>
      </c>
      <c r="D795">
        <f>IF(VLOOKUP(C795,Capacity_COMBDG!A:K,COMBDG_MaxCapacity!B795-2016+2,FALSE)&lt;5*10^-5,0,VLOOKUP(C795,Capacity_COMBDG!A:K,COMBDG_MaxCapacity!B795-2016+2,FALSE))*(1+Summary!$C$10)</f>
        <v>1.1517266012813884E-3</v>
      </c>
    </row>
    <row r="796" spans="1:4" x14ac:dyDescent="0.25">
      <c r="A796" t="s">
        <v>2</v>
      </c>
      <c r="B796">
        <f>COMBDG_MinActivity!B796</f>
        <v>2017</v>
      </c>
      <c r="C796" t="str">
        <f>COMBDG_MinActivity!C796</f>
        <v>COMBDGAFSNewSHFUR___STDELC_16</v>
      </c>
      <c r="D796">
        <f>IF(VLOOKUP(C796,Capacity_COMBDG!A:K,COMBDG_MaxCapacity!B796-2016+2,FALSE)&lt;5*10^-5,0,VLOOKUP(C796,Capacity_COMBDG!A:K,COMBDG_MaxCapacity!B796-2016+2,FALSE))*(1+Summary!$C$10)</f>
        <v>1.4887880618321483E-3</v>
      </c>
    </row>
    <row r="797" spans="1:4" x14ac:dyDescent="0.25">
      <c r="A797" t="s">
        <v>2</v>
      </c>
      <c r="B797">
        <f>COMBDG_MinActivity!B797</f>
        <v>2017</v>
      </c>
      <c r="C797" t="str">
        <f>COMBDG_MinActivity!C797</f>
        <v>COMBDGAFSNewSHHEP___STDELC_16</v>
      </c>
      <c r="D797">
        <f>IF(VLOOKUP(C797,Capacity_COMBDG!A:K,COMBDG_MaxCapacity!B797-2016+2,FALSE)&lt;5*10^-5,0,VLOOKUP(C797,Capacity_COMBDG!A:K,COMBDG_MaxCapacity!B797-2016+2,FALSE))*(1+Summary!$C$10)</f>
        <v>1.1972731699607326E-3</v>
      </c>
    </row>
    <row r="798" spans="1:4" x14ac:dyDescent="0.25">
      <c r="A798" t="s">
        <v>2</v>
      </c>
      <c r="B798">
        <f>COMBDG_MinActivity!B798</f>
        <v>2017</v>
      </c>
      <c r="C798" t="str">
        <f>COMBDG_MinActivity!C798</f>
        <v>COMBDGAFSNewSHPLT___STDELC_16</v>
      </c>
      <c r="D798">
        <f>IF(VLOOKUP(C798,Capacity_COMBDG!A:K,COMBDG_MaxCapacity!B798-2016+2,FALSE)&lt;5*10^-5,0,VLOOKUP(C798,Capacity_COMBDG!A:K,COMBDG_MaxCapacity!B798-2016+2,FALSE))*(1+Summary!$C$10)</f>
        <v>2.5179095788545169E-3</v>
      </c>
    </row>
    <row r="799" spans="1:4" x14ac:dyDescent="0.25">
      <c r="A799" t="s">
        <v>2</v>
      </c>
      <c r="B799">
        <f>COMBDG_MinActivity!B799</f>
        <v>2017</v>
      </c>
      <c r="C799" t="str">
        <f>COMBDG_MinActivity!C799</f>
        <v>COMBDGAFSNewSLLED___STDELC_16</v>
      </c>
      <c r="D799">
        <f>IF(VLOOKUP(C799,Capacity_COMBDG!A:K,COMBDG_MaxCapacity!B799-2016+2,FALSE)&lt;5*10^-5,0,VLOOKUP(C799,Capacity_COMBDG!A:K,COMBDG_MaxCapacity!B799-2016+2,FALSE))*(1+Summary!$C$10)</f>
        <v>2.7300159424249254E-4</v>
      </c>
    </row>
    <row r="800" spans="1:4" x14ac:dyDescent="0.25">
      <c r="A800" t="s">
        <v>2</v>
      </c>
      <c r="B800">
        <f>COMBDG_MinActivity!B800</f>
        <v>2017</v>
      </c>
      <c r="C800" t="str">
        <f>COMBDG_MinActivity!C800</f>
        <v>COMBDGAFSNewWH______STDELC_16</v>
      </c>
      <c r="D800">
        <f>IF(VLOOKUP(C800,Capacity_COMBDG!A:K,COMBDG_MaxCapacity!B800-2016+2,FALSE)&lt;5*10^-5,0,VLOOKUP(C800,Capacity_COMBDG!A:K,COMBDG_MaxCapacity!B800-2016+2,FALSE))*(1+Summary!$C$10)</f>
        <v>7.6173476300726091E-4</v>
      </c>
    </row>
    <row r="801" spans="1:4" x14ac:dyDescent="0.25">
      <c r="A801" t="s">
        <v>2</v>
      </c>
      <c r="B801">
        <f>COMBDG_MinActivity!B801</f>
        <v>2017</v>
      </c>
      <c r="C801" t="str">
        <f>COMBDG_MinActivity!C801</f>
        <v>COMBDGAFSOldAE______STDELC_16</v>
      </c>
      <c r="D801">
        <f>IF(VLOOKUP(C801,Capacity_COMBDG!A:K,COMBDG_MaxCapacity!B801-2016+2,FALSE)&lt;5*10^-5,0,VLOOKUP(C801,Capacity_COMBDG!A:K,COMBDG_MaxCapacity!B801-2016+2,FALSE))*(1+Summary!$C$10)</f>
        <v>0.11091262699676283</v>
      </c>
    </row>
    <row r="802" spans="1:4" x14ac:dyDescent="0.25">
      <c r="A802" t="s">
        <v>2</v>
      </c>
      <c r="B802">
        <f>COMBDG_MinActivity!B802</f>
        <v>2017</v>
      </c>
      <c r="C802" t="str">
        <f>COMBDG_MinActivity!C802</f>
        <v>COMBDGAFSOldAM______STDELC_16</v>
      </c>
      <c r="D802">
        <f>IF(VLOOKUP(C802,Capacity_COMBDG!A:K,COMBDG_MaxCapacity!B802-2016+2,FALSE)&lt;5*10^-5,0,VLOOKUP(C802,Capacity_COMBDG!A:K,COMBDG_MaxCapacity!B802-2016+2,FALSE))*(1+Summary!$C$10)</f>
        <v>2.3691594026033953E-2</v>
      </c>
    </row>
    <row r="803" spans="1:4" x14ac:dyDescent="0.25">
      <c r="A803" t="s">
        <v>2</v>
      </c>
      <c r="B803">
        <f>COMBDG_MinActivity!B803</f>
        <v>2017</v>
      </c>
      <c r="C803" t="str">
        <f>COMBDG_MinActivity!C803</f>
        <v>COMBDGAFSOldLIFLC___STDELC_16</v>
      </c>
      <c r="D803">
        <f>IF(VLOOKUP(C803,Capacity_COMBDG!A:K,COMBDG_MaxCapacity!B803-2016+2,FALSE)&lt;5*10^-5,0,VLOOKUP(C803,Capacity_COMBDG!A:K,COMBDG_MaxCapacity!B803-2016+2,FALSE))*(1+Summary!$C$10)</f>
        <v>0.10945451575848399</v>
      </c>
    </row>
    <row r="804" spans="1:4" x14ac:dyDescent="0.25">
      <c r="A804" t="s">
        <v>2</v>
      </c>
      <c r="B804">
        <f>COMBDG_MinActivity!B804</f>
        <v>2017</v>
      </c>
      <c r="C804" t="str">
        <f>COMBDG_MinActivity!C804</f>
        <v>COMBDGAFSOldLIFLU___STDELC_16</v>
      </c>
      <c r="D804">
        <f>IF(VLOOKUP(C804,Capacity_COMBDG!A:K,COMBDG_MaxCapacity!B804-2016+2,FALSE)&lt;5*10^-5,0,VLOOKUP(C804,Capacity_COMBDG!A:K,COMBDG_MaxCapacity!B804-2016+2,FALSE))*(1+Summary!$C$10)</f>
        <v>2.5751972998832451</v>
      </c>
    </row>
    <row r="805" spans="1:4" x14ac:dyDescent="0.25">
      <c r="A805" t="s">
        <v>2</v>
      </c>
      <c r="B805">
        <f>COMBDG_MinActivity!B805</f>
        <v>2017</v>
      </c>
      <c r="C805" t="str">
        <f>COMBDG_MinActivity!C805</f>
        <v>COMBDGAFSOldLIHAL___STDELC_16</v>
      </c>
      <c r="D805">
        <f>IF(VLOOKUP(C805,Capacity_COMBDG!A:K,COMBDG_MaxCapacity!B805-2016+2,FALSE)&lt;5*10^-5,0,VLOOKUP(C805,Capacity_COMBDG!A:K,COMBDG_MaxCapacity!B805-2016+2,FALSE))*(1+Summary!$C$10)</f>
        <v>173.68117080158282</v>
      </c>
    </row>
    <row r="806" spans="1:4" x14ac:dyDescent="0.25">
      <c r="A806" t="s">
        <v>2</v>
      </c>
      <c r="B806">
        <f>COMBDG_MinActivity!B806</f>
        <v>2017</v>
      </c>
      <c r="C806" t="str">
        <f>COMBDG_MinActivity!C806</f>
        <v>COMBDGAFSOldLIINC___STDELC_16</v>
      </c>
      <c r="D806">
        <f>IF(VLOOKUP(C806,Capacity_COMBDG!A:K,COMBDG_MaxCapacity!B806-2016+2,FALSE)&lt;5*10^-5,0,VLOOKUP(C806,Capacity_COMBDG!A:K,COMBDG_MaxCapacity!B806-2016+2,FALSE))*(1+Summary!$C$10)</f>
        <v>557.82731750376479</v>
      </c>
    </row>
    <row r="807" spans="1:4" x14ac:dyDescent="0.25">
      <c r="A807" t="s">
        <v>2</v>
      </c>
      <c r="B807">
        <f>COMBDG_MinActivity!B807</f>
        <v>2017</v>
      </c>
      <c r="C807" t="str">
        <f>COMBDG_MinActivity!C807</f>
        <v>COMBDGAFSOldLILED___STDELC_16</v>
      </c>
      <c r="D807">
        <f>IF(VLOOKUP(C807,Capacity_COMBDG!A:K,COMBDG_MaxCapacity!B807-2016+2,FALSE)&lt;5*10^-5,0,VLOOKUP(C807,Capacity_COMBDG!A:K,COMBDG_MaxCapacity!B807-2016+2,FALSE))*(1+Summary!$C$10)</f>
        <v>0.82561519211193035</v>
      </c>
    </row>
    <row r="808" spans="1:4" x14ac:dyDescent="0.25">
      <c r="A808" t="s">
        <v>2</v>
      </c>
      <c r="B808">
        <f>COMBDG_MinActivity!B808</f>
        <v>2017</v>
      </c>
      <c r="C808" t="str">
        <f>COMBDG_MinActivity!C808</f>
        <v>COMBDGAFSOldSC______STDELC_16</v>
      </c>
      <c r="D808">
        <f>IF(VLOOKUP(C808,Capacity_COMBDG!A:K,COMBDG_MaxCapacity!B808-2016+2,FALSE)&lt;5*10^-5,0,VLOOKUP(C808,Capacity_COMBDG!A:K,COMBDG_MaxCapacity!B808-2016+2,FALSE))*(1+Summary!$C$10)</f>
        <v>0.12831532865785958</v>
      </c>
    </row>
    <row r="809" spans="1:4" x14ac:dyDescent="0.25">
      <c r="A809" t="s">
        <v>2</v>
      </c>
      <c r="B809">
        <f>COMBDG_MinActivity!B809</f>
        <v>2017</v>
      </c>
      <c r="C809" t="str">
        <f>COMBDG_MinActivity!C809</f>
        <v>COMBDGAFSOldSHFUR___STDELC_16</v>
      </c>
      <c r="D809">
        <f>IF(VLOOKUP(C809,Capacity_COMBDG!A:K,COMBDG_MaxCapacity!B809-2016+2,FALSE)&lt;5*10^-5,0,VLOOKUP(C809,Capacity_COMBDG!A:K,COMBDG_MaxCapacity!B809-2016+2,FALSE))*(1+Summary!$C$10)</f>
        <v>3.2056622849962156E-2</v>
      </c>
    </row>
    <row r="810" spans="1:4" x14ac:dyDescent="0.25">
      <c r="A810" t="s">
        <v>2</v>
      </c>
      <c r="B810">
        <f>COMBDG_MinActivity!B810</f>
        <v>2017</v>
      </c>
      <c r="C810" t="str">
        <f>COMBDG_MinActivity!C810</f>
        <v>COMBDGAFSOldSHHEP___STDELC_16</v>
      </c>
      <c r="D810">
        <f>IF(VLOOKUP(C810,Capacity_COMBDG!A:K,COMBDG_MaxCapacity!B810-2016+2,FALSE)&lt;5*10^-5,0,VLOOKUP(C810,Capacity_COMBDG!A:K,COMBDG_MaxCapacity!B810-2016+2,FALSE))*(1+Summary!$C$10)</f>
        <v>0.45273597931936188</v>
      </c>
    </row>
    <row r="811" spans="1:4" x14ac:dyDescent="0.25">
      <c r="A811" t="s">
        <v>2</v>
      </c>
      <c r="B811">
        <f>COMBDG_MinActivity!B811</f>
        <v>2017</v>
      </c>
      <c r="C811" t="str">
        <f>COMBDG_MinActivity!C811</f>
        <v>COMBDGAFSOldSHPLT___STDELC_16</v>
      </c>
      <c r="D811">
        <f>IF(VLOOKUP(C811,Capacity_COMBDG!A:K,COMBDG_MaxCapacity!B811-2016+2,FALSE)&lt;5*10^-5,0,VLOOKUP(C811,Capacity_COMBDG!A:K,COMBDG_MaxCapacity!B811-2016+2,FALSE))*(1+Summary!$C$10)</f>
        <v>0.46048422423783758</v>
      </c>
    </row>
    <row r="812" spans="1:4" x14ac:dyDescent="0.25">
      <c r="A812" t="s">
        <v>2</v>
      </c>
      <c r="B812">
        <f>COMBDG_MinActivity!B812</f>
        <v>2017</v>
      </c>
      <c r="C812" t="str">
        <f>COMBDG_MinActivity!C812</f>
        <v>COMBDGAFSOldSLLED___STDELC_16</v>
      </c>
      <c r="D812">
        <f>IF(VLOOKUP(C812,Capacity_COMBDG!A:K,COMBDG_MaxCapacity!B812-2016+2,FALSE)&lt;5*10^-5,0,VLOOKUP(C812,Capacity_COMBDG!A:K,COMBDG_MaxCapacity!B812-2016+2,FALSE))*(1+Summary!$C$10)</f>
        <v>0.43208667287723718</v>
      </c>
    </row>
    <row r="813" spans="1:4" x14ac:dyDescent="0.25">
      <c r="A813" t="s">
        <v>2</v>
      </c>
      <c r="B813">
        <f>COMBDG_MinActivity!B813</f>
        <v>2017</v>
      </c>
      <c r="C813" t="str">
        <f>COMBDG_MinActivity!C813</f>
        <v>COMBDGAFSOldWH______STDELC_16</v>
      </c>
      <c r="D813">
        <f>IF(VLOOKUP(C813,Capacity_COMBDG!A:K,COMBDG_MaxCapacity!B813-2016+2,FALSE)&lt;5*10^-5,0,VLOOKUP(C813,Capacity_COMBDG!A:K,COMBDG_MaxCapacity!B813-2016+2,FALSE))*(1+Summary!$C$10)</f>
        <v>4.2389535773920212E-2</v>
      </c>
    </row>
    <row r="814" spans="1:4" x14ac:dyDescent="0.25">
      <c r="A814" t="s">
        <v>2</v>
      </c>
      <c r="B814">
        <f>COMBDG_MinActivity!B814</f>
        <v>2017</v>
      </c>
      <c r="C814" t="str">
        <f>COMBDG_MinActivity!C814</f>
        <v>COMBDGEDSNewAE______STDELC_16</v>
      </c>
      <c r="D814">
        <f>IF(VLOOKUP(C814,Capacity_COMBDG!A:K,COMBDG_MaxCapacity!B814-2016+2,FALSE)&lt;5*10^-5,0,VLOOKUP(C814,Capacity_COMBDG!A:K,COMBDG_MaxCapacity!B814-2016+2,FALSE))*(1+Summary!$C$10)</f>
        <v>1.0534016785652398E-3</v>
      </c>
    </row>
    <row r="815" spans="1:4" x14ac:dyDescent="0.25">
      <c r="A815" t="s">
        <v>2</v>
      </c>
      <c r="B815">
        <f>COMBDG_MinActivity!B815</f>
        <v>2017</v>
      </c>
      <c r="C815" t="str">
        <f>COMBDG_MinActivity!C815</f>
        <v>COMBDGEDSNewAM______STDELC_16</v>
      </c>
      <c r="D815">
        <f>IF(VLOOKUP(C815,Capacity_COMBDG!A:K,COMBDG_MaxCapacity!B815-2016+2,FALSE)&lt;5*10^-5,0,VLOOKUP(C815,Capacity_COMBDG!A:K,COMBDG_MaxCapacity!B815-2016+2,FALSE))*(1+Summary!$C$10)</f>
        <v>1.0314822823281845E-3</v>
      </c>
    </row>
    <row r="816" spans="1:4" x14ac:dyDescent="0.25">
      <c r="A816" t="s">
        <v>2</v>
      </c>
      <c r="B816">
        <f>COMBDG_MinActivity!B816</f>
        <v>2017</v>
      </c>
      <c r="C816" t="str">
        <f>COMBDG_MinActivity!C816</f>
        <v>COMBDGEDSNewLIFLC___STDELC_16</v>
      </c>
      <c r="D816">
        <f>IF(VLOOKUP(C816,Capacity_COMBDG!A:K,COMBDG_MaxCapacity!B816-2016+2,FALSE)&lt;5*10^-5,0,VLOOKUP(C816,Capacity_COMBDG!A:K,COMBDG_MaxCapacity!B816-2016+2,FALSE))*(1+Summary!$C$10)</f>
        <v>0</v>
      </c>
    </row>
    <row r="817" spans="1:4" x14ac:dyDescent="0.25">
      <c r="A817" t="s">
        <v>2</v>
      </c>
      <c r="B817">
        <f>COMBDG_MinActivity!B817</f>
        <v>2017</v>
      </c>
      <c r="C817" t="str">
        <f>COMBDG_MinActivity!C817</f>
        <v>COMBDGEDSNewLIFLU___STDELC_16</v>
      </c>
      <c r="D817">
        <f>IF(VLOOKUP(C817,Capacity_COMBDG!A:K,COMBDG_MaxCapacity!B817-2016+2,FALSE)&lt;5*10^-5,0,VLOOKUP(C817,Capacity_COMBDG!A:K,COMBDG_MaxCapacity!B817-2016+2,FALSE))*(1+Summary!$C$10)</f>
        <v>5.3963805896474872E-4</v>
      </c>
    </row>
    <row r="818" spans="1:4" x14ac:dyDescent="0.25">
      <c r="A818" t="s">
        <v>2</v>
      </c>
      <c r="B818">
        <f>COMBDG_MinActivity!B818</f>
        <v>2017</v>
      </c>
      <c r="C818" t="str">
        <f>COMBDG_MinActivity!C818</f>
        <v>COMBDGEDSNewLIHAL___STDELC_16</v>
      </c>
      <c r="D818">
        <f>IF(VLOOKUP(C818,Capacity_COMBDG!A:K,COMBDG_MaxCapacity!B818-2016+2,FALSE)&lt;5*10^-5,0,VLOOKUP(C818,Capacity_COMBDG!A:K,COMBDG_MaxCapacity!B818-2016+2,FALSE))*(1+Summary!$C$10)</f>
        <v>0</v>
      </c>
    </row>
    <row r="819" spans="1:4" x14ac:dyDescent="0.25">
      <c r="A819" t="s">
        <v>2</v>
      </c>
      <c r="B819">
        <f>COMBDG_MinActivity!B819</f>
        <v>2017</v>
      </c>
      <c r="C819" t="str">
        <f>COMBDG_MinActivity!C819</f>
        <v>COMBDGEDSNewLIINC___STDELC_16</v>
      </c>
      <c r="D819">
        <f>IF(VLOOKUP(C819,Capacity_COMBDG!A:K,COMBDG_MaxCapacity!B819-2016+2,FALSE)&lt;5*10^-5,0,VLOOKUP(C819,Capacity_COMBDG!A:K,COMBDG_MaxCapacity!B819-2016+2,FALSE))*(1+Summary!$C$10)</f>
        <v>0</v>
      </c>
    </row>
    <row r="820" spans="1:4" x14ac:dyDescent="0.25">
      <c r="A820" t="s">
        <v>2</v>
      </c>
      <c r="B820">
        <f>COMBDG_MinActivity!B820</f>
        <v>2017</v>
      </c>
      <c r="C820" t="str">
        <f>COMBDG_MinActivity!C820</f>
        <v>COMBDGEDSNewLILED___STDELC_16</v>
      </c>
      <c r="D820">
        <f>IF(VLOOKUP(C820,Capacity_COMBDG!A:K,COMBDG_MaxCapacity!B820-2016+2,FALSE)&lt;5*10^-5,0,VLOOKUP(C820,Capacity_COMBDG!A:K,COMBDG_MaxCapacity!B820-2016+2,FALSE))*(1+Summary!$C$10)</f>
        <v>1.0597333512544751E-3</v>
      </c>
    </row>
    <row r="821" spans="1:4" x14ac:dyDescent="0.25">
      <c r="A821" t="s">
        <v>2</v>
      </c>
      <c r="B821">
        <f>COMBDG_MinActivity!B821</f>
        <v>2017</v>
      </c>
      <c r="C821" t="str">
        <f>COMBDG_MinActivity!C821</f>
        <v>COMBDGEDSNewSC______STDELC_16</v>
      </c>
      <c r="D821">
        <f>IF(VLOOKUP(C821,Capacity_COMBDG!A:K,COMBDG_MaxCapacity!B821-2016+2,FALSE)&lt;5*10^-5,0,VLOOKUP(C821,Capacity_COMBDG!A:K,COMBDG_MaxCapacity!B821-2016+2,FALSE))*(1+Summary!$C$10)</f>
        <v>1.3595007685942813E-3</v>
      </c>
    </row>
    <row r="822" spans="1:4" x14ac:dyDescent="0.25">
      <c r="A822" t="s">
        <v>2</v>
      </c>
      <c r="B822">
        <f>COMBDG_MinActivity!B822</f>
        <v>2017</v>
      </c>
      <c r="C822" t="str">
        <f>COMBDG_MinActivity!C822</f>
        <v>COMBDGEDSNewSHFUR___STDELC_16</v>
      </c>
      <c r="D822">
        <f>IF(VLOOKUP(C822,Capacity_COMBDG!A:K,COMBDG_MaxCapacity!B822-2016+2,FALSE)&lt;5*10^-5,0,VLOOKUP(C822,Capacity_COMBDG!A:K,COMBDG_MaxCapacity!B822-2016+2,FALSE))*(1+Summary!$C$10)</f>
        <v>1.7114284736389207E-3</v>
      </c>
    </row>
    <row r="823" spans="1:4" x14ac:dyDescent="0.25">
      <c r="A823" t="s">
        <v>2</v>
      </c>
      <c r="B823">
        <f>COMBDG_MinActivity!B823</f>
        <v>2017</v>
      </c>
      <c r="C823" t="str">
        <f>COMBDG_MinActivity!C823</f>
        <v>COMBDGEDSNewSHHEP___STDELC_16</v>
      </c>
      <c r="D823">
        <f>IF(VLOOKUP(C823,Capacity_COMBDG!A:K,COMBDG_MaxCapacity!B823-2016+2,FALSE)&lt;5*10^-5,0,VLOOKUP(C823,Capacity_COMBDG!A:K,COMBDG_MaxCapacity!B823-2016+2,FALSE))*(1+Summary!$C$10)</f>
        <v>1.3745360175331401E-3</v>
      </c>
    </row>
    <row r="824" spans="1:4" x14ac:dyDescent="0.25">
      <c r="A824" t="s">
        <v>2</v>
      </c>
      <c r="B824">
        <f>COMBDG_MinActivity!B824</f>
        <v>2017</v>
      </c>
      <c r="C824" t="str">
        <f>COMBDG_MinActivity!C824</f>
        <v>COMBDGEDSNewSHPLT___STDELC_16</v>
      </c>
      <c r="D824">
        <f>IF(VLOOKUP(C824,Capacity_COMBDG!A:K,COMBDG_MaxCapacity!B824-2016+2,FALSE)&lt;5*10^-5,0,VLOOKUP(C824,Capacity_COMBDG!A:K,COMBDG_MaxCapacity!B824-2016+2,FALSE))*(1+Summary!$C$10)</f>
        <v>2.8679312962752277E-3</v>
      </c>
    </row>
    <row r="825" spans="1:4" x14ac:dyDescent="0.25">
      <c r="A825" t="s">
        <v>2</v>
      </c>
      <c r="B825">
        <f>COMBDG_MinActivity!B825</f>
        <v>2017</v>
      </c>
      <c r="C825" t="str">
        <f>COMBDG_MinActivity!C825</f>
        <v>COMBDGEDSNewSLLED___STDELC_16</v>
      </c>
      <c r="D825">
        <f>IF(VLOOKUP(C825,Capacity_COMBDG!A:K,COMBDG_MaxCapacity!B825-2016+2,FALSE)&lt;5*10^-5,0,VLOOKUP(C825,Capacity_COMBDG!A:K,COMBDG_MaxCapacity!B825-2016+2,FALSE))*(1+Summary!$C$10)</f>
        <v>2.7320622889619243E-4</v>
      </c>
    </row>
    <row r="826" spans="1:4" x14ac:dyDescent="0.25">
      <c r="A826" t="s">
        <v>2</v>
      </c>
      <c r="B826">
        <f>COMBDG_MinActivity!B826</f>
        <v>2017</v>
      </c>
      <c r="C826" t="str">
        <f>COMBDG_MinActivity!C826</f>
        <v>COMBDGEDSNewWH______STDELC_16</v>
      </c>
      <c r="D826">
        <f>IF(VLOOKUP(C826,Capacity_COMBDG!A:K,COMBDG_MaxCapacity!B826-2016+2,FALSE)&lt;5*10^-5,0,VLOOKUP(C826,Capacity_COMBDG!A:K,COMBDG_MaxCapacity!B826-2016+2,FALSE))*(1+Summary!$C$10)</f>
        <v>9.5219549905005917E-4</v>
      </c>
    </row>
    <row r="827" spans="1:4" x14ac:dyDescent="0.25">
      <c r="A827" t="s">
        <v>2</v>
      </c>
      <c r="B827">
        <f>COMBDG_MinActivity!B827</f>
        <v>2017</v>
      </c>
      <c r="C827" t="str">
        <f>COMBDG_MinActivity!C827</f>
        <v>COMBDGEDSOldAE______STDELC_16</v>
      </c>
      <c r="D827">
        <f>IF(VLOOKUP(C827,Capacity_COMBDG!A:K,COMBDG_MaxCapacity!B827-2016+2,FALSE)&lt;5*10^-5,0,VLOOKUP(C827,Capacity_COMBDG!A:K,COMBDG_MaxCapacity!B827-2016+2,FALSE))*(1+Summary!$C$10)</f>
        <v>0.54052172774922014</v>
      </c>
    </row>
    <row r="828" spans="1:4" x14ac:dyDescent="0.25">
      <c r="A828" t="s">
        <v>2</v>
      </c>
      <c r="B828">
        <f>COMBDG_MinActivity!B828</f>
        <v>2017</v>
      </c>
      <c r="C828" t="str">
        <f>COMBDG_MinActivity!C828</f>
        <v>COMBDGEDSOldAM______STDELC_16</v>
      </c>
      <c r="D828">
        <f>IF(VLOOKUP(C828,Capacity_COMBDG!A:K,COMBDG_MaxCapacity!B828-2016+2,FALSE)&lt;5*10^-5,0,VLOOKUP(C828,Capacity_COMBDG!A:K,COMBDG_MaxCapacity!B828-2016+2,FALSE))*(1+Summary!$C$10)</f>
        <v>5.030612547906535E-2</v>
      </c>
    </row>
    <row r="829" spans="1:4" x14ac:dyDescent="0.25">
      <c r="A829" t="s">
        <v>2</v>
      </c>
      <c r="B829">
        <f>COMBDG_MinActivity!B829</f>
        <v>2017</v>
      </c>
      <c r="C829" t="str">
        <f>COMBDG_MinActivity!C829</f>
        <v>COMBDGEDSOldLIFLC___STDELC_16</v>
      </c>
      <c r="D829">
        <f>IF(VLOOKUP(C829,Capacity_COMBDG!A:K,COMBDG_MaxCapacity!B829-2016+2,FALSE)&lt;5*10^-5,0,VLOOKUP(C829,Capacity_COMBDG!A:K,COMBDG_MaxCapacity!B829-2016+2,FALSE))*(1+Summary!$C$10)</f>
        <v>0.66412040159609631</v>
      </c>
    </row>
    <row r="830" spans="1:4" x14ac:dyDescent="0.25">
      <c r="A830" t="s">
        <v>2</v>
      </c>
      <c r="B830">
        <f>COMBDG_MinActivity!B830</f>
        <v>2017</v>
      </c>
      <c r="C830" t="str">
        <f>COMBDG_MinActivity!C830</f>
        <v>COMBDGEDSOldLIFLU___STDELC_16</v>
      </c>
      <c r="D830">
        <f>IF(VLOOKUP(C830,Capacity_COMBDG!A:K,COMBDG_MaxCapacity!B830-2016+2,FALSE)&lt;5*10^-5,0,VLOOKUP(C830,Capacity_COMBDG!A:K,COMBDG_MaxCapacity!B830-2016+2,FALSE))*(1+Summary!$C$10)</f>
        <v>9.8428046126184405</v>
      </c>
    </row>
    <row r="831" spans="1:4" x14ac:dyDescent="0.25">
      <c r="A831" t="s">
        <v>2</v>
      </c>
      <c r="B831">
        <f>COMBDG_MinActivity!B831</f>
        <v>2017</v>
      </c>
      <c r="C831" t="str">
        <f>COMBDG_MinActivity!C831</f>
        <v>COMBDGEDSOldLIHAL___STDELC_16</v>
      </c>
      <c r="D831">
        <f>IF(VLOOKUP(C831,Capacity_COMBDG!A:K,COMBDG_MaxCapacity!B831-2016+2,FALSE)&lt;5*10^-5,0,VLOOKUP(C831,Capacity_COMBDG!A:K,COMBDG_MaxCapacity!B831-2016+2,FALSE))*(1+Summary!$C$10)</f>
        <v>474.63201490042991</v>
      </c>
    </row>
    <row r="832" spans="1:4" x14ac:dyDescent="0.25">
      <c r="A832" t="s">
        <v>2</v>
      </c>
      <c r="B832">
        <f>COMBDG_MinActivity!B832</f>
        <v>2017</v>
      </c>
      <c r="C832" t="str">
        <f>COMBDG_MinActivity!C832</f>
        <v>COMBDGEDSOldLIINC___STDELC_16</v>
      </c>
      <c r="D832">
        <f>IF(VLOOKUP(C832,Capacity_COMBDG!A:K,COMBDG_MaxCapacity!B832-2016+2,FALSE)&lt;5*10^-5,0,VLOOKUP(C832,Capacity_COMBDG!A:K,COMBDG_MaxCapacity!B832-2016+2,FALSE))*(1+Summary!$C$10)</f>
        <v>1524.4183686422477</v>
      </c>
    </row>
    <row r="833" spans="1:4" x14ac:dyDescent="0.25">
      <c r="A833" t="s">
        <v>2</v>
      </c>
      <c r="B833">
        <f>COMBDG_MinActivity!B833</f>
        <v>2017</v>
      </c>
      <c r="C833" t="str">
        <f>COMBDG_MinActivity!C833</f>
        <v>COMBDGEDSOldLILED___STDELC_16</v>
      </c>
      <c r="D833">
        <f>IF(VLOOKUP(C833,Capacity_COMBDG!A:K,COMBDG_MaxCapacity!B833-2016+2,FALSE)&lt;5*10^-5,0,VLOOKUP(C833,Capacity_COMBDG!A:K,COMBDG_MaxCapacity!B833-2016+2,FALSE))*(1+Summary!$C$10)</f>
        <v>2.1387308498220108</v>
      </c>
    </row>
    <row r="834" spans="1:4" x14ac:dyDescent="0.25">
      <c r="A834" t="s">
        <v>2</v>
      </c>
      <c r="B834">
        <f>COMBDG_MinActivity!B834</f>
        <v>2017</v>
      </c>
      <c r="C834" t="str">
        <f>COMBDG_MinActivity!C834</f>
        <v>COMBDGEDSOldSC______STDELC_16</v>
      </c>
      <c r="D834">
        <f>IF(VLOOKUP(C834,Capacity_COMBDG!A:K,COMBDG_MaxCapacity!B834-2016+2,FALSE)&lt;5*10^-5,0,VLOOKUP(C834,Capacity_COMBDG!A:K,COMBDG_MaxCapacity!B834-2016+2,FALSE))*(1+Summary!$C$10)</f>
        <v>0.51522122054370845</v>
      </c>
    </row>
    <row r="835" spans="1:4" x14ac:dyDescent="0.25">
      <c r="A835" t="s">
        <v>2</v>
      </c>
      <c r="B835">
        <f>COMBDG_MinActivity!B835</f>
        <v>2017</v>
      </c>
      <c r="C835" t="str">
        <f>COMBDG_MinActivity!C835</f>
        <v>COMBDGEDSOldSHFUR___STDELC_16</v>
      </c>
      <c r="D835">
        <f>IF(VLOOKUP(C835,Capacity_COMBDG!A:K,COMBDG_MaxCapacity!B835-2016+2,FALSE)&lt;5*10^-5,0,VLOOKUP(C835,Capacity_COMBDG!A:K,COMBDG_MaxCapacity!B835-2016+2,FALSE))*(1+Summary!$C$10)</f>
        <v>3.5037688204994137E-2</v>
      </c>
    </row>
    <row r="836" spans="1:4" x14ac:dyDescent="0.25">
      <c r="A836" t="s">
        <v>2</v>
      </c>
      <c r="B836">
        <f>COMBDG_MinActivity!B836</f>
        <v>2017</v>
      </c>
      <c r="C836" t="str">
        <f>COMBDG_MinActivity!C836</f>
        <v>COMBDGEDSOldSHHEP___STDELC_16</v>
      </c>
      <c r="D836">
        <f>IF(VLOOKUP(C836,Capacity_COMBDG!A:K,COMBDG_MaxCapacity!B836-2016+2,FALSE)&lt;5*10^-5,0,VLOOKUP(C836,Capacity_COMBDG!A:K,COMBDG_MaxCapacity!B836-2016+2,FALSE))*(1+Summary!$C$10)</f>
        <v>1.2426896424420104</v>
      </c>
    </row>
    <row r="837" spans="1:4" x14ac:dyDescent="0.25">
      <c r="A837" t="s">
        <v>2</v>
      </c>
      <c r="B837">
        <f>COMBDG_MinActivity!B837</f>
        <v>2017</v>
      </c>
      <c r="C837" t="str">
        <f>COMBDG_MinActivity!C837</f>
        <v>COMBDGEDSOldSHPLT___STDELC_16</v>
      </c>
      <c r="D837">
        <f>IF(VLOOKUP(C837,Capacity_COMBDG!A:K,COMBDG_MaxCapacity!B837-2016+2,FALSE)&lt;5*10^-5,0,VLOOKUP(C837,Capacity_COMBDG!A:K,COMBDG_MaxCapacity!B837-2016+2,FALSE))*(1+Summary!$C$10)</f>
        <v>1.2454702258647576</v>
      </c>
    </row>
    <row r="838" spans="1:4" x14ac:dyDescent="0.25">
      <c r="A838" t="s">
        <v>2</v>
      </c>
      <c r="B838">
        <f>COMBDG_MinActivity!B838</f>
        <v>2017</v>
      </c>
      <c r="C838" t="str">
        <f>COMBDG_MinActivity!C838</f>
        <v>COMBDGEDSOldSLLED___STDELC_16</v>
      </c>
      <c r="D838">
        <f>IF(VLOOKUP(C838,Capacity_COMBDG!A:K,COMBDG_MaxCapacity!B838-2016+2,FALSE)&lt;5*10^-5,0,VLOOKUP(C838,Capacity_COMBDG!A:K,COMBDG_MaxCapacity!B838-2016+2,FALSE))*(1+Summary!$C$10)</f>
        <v>2.5151269232901146</v>
      </c>
    </row>
    <row r="839" spans="1:4" x14ac:dyDescent="0.25">
      <c r="A839" t="s">
        <v>2</v>
      </c>
      <c r="B839">
        <f>COMBDG_MinActivity!B839</f>
        <v>2017</v>
      </c>
      <c r="C839" t="str">
        <f>COMBDG_MinActivity!C839</f>
        <v>COMBDGEDSOldWH______STDELC_16</v>
      </c>
      <c r="D839">
        <f>IF(VLOOKUP(C839,Capacity_COMBDG!A:K,COMBDG_MaxCapacity!B839-2016+2,FALSE)&lt;5*10^-5,0,VLOOKUP(C839,Capacity_COMBDG!A:K,COMBDG_MaxCapacity!B839-2016+2,FALSE))*(1+Summary!$C$10)</f>
        <v>6.6271920354014538E-2</v>
      </c>
    </row>
    <row r="840" spans="1:4" x14ac:dyDescent="0.25">
      <c r="A840" t="s">
        <v>2</v>
      </c>
      <c r="B840">
        <f>COMBDG_MinActivity!B840</f>
        <v>2017</v>
      </c>
      <c r="C840" t="str">
        <f>COMBDG_MinActivity!C840</f>
        <v>COMBDGHLCNewAE______STDELC_16</v>
      </c>
      <c r="D840">
        <f>IF(VLOOKUP(C840,Capacity_COMBDG!A:K,COMBDG_MaxCapacity!B840-2016+2,FALSE)&lt;5*10^-5,0,VLOOKUP(C840,Capacity_COMBDG!A:K,COMBDG_MaxCapacity!B840-2016+2,FALSE))*(1+Summary!$C$10)</f>
        <v>1.0556862851248256E-3</v>
      </c>
    </row>
    <row r="841" spans="1:4" x14ac:dyDescent="0.25">
      <c r="A841" t="s">
        <v>2</v>
      </c>
      <c r="B841">
        <f>COMBDG_MinActivity!B841</f>
        <v>2017</v>
      </c>
      <c r="C841" t="str">
        <f>COMBDG_MinActivity!C841</f>
        <v>COMBDGHLCNewAM______STDELC_16</v>
      </c>
      <c r="D841">
        <f>IF(VLOOKUP(C841,Capacity_COMBDG!A:K,COMBDG_MaxCapacity!B841-2016+2,FALSE)&lt;5*10^-5,0,VLOOKUP(C841,Capacity_COMBDG!A:K,COMBDG_MaxCapacity!B841-2016+2,FALSE))*(1+Summary!$C$10)</f>
        <v>1.0366617714445911E-3</v>
      </c>
    </row>
    <row r="842" spans="1:4" x14ac:dyDescent="0.25">
      <c r="A842" t="s">
        <v>2</v>
      </c>
      <c r="B842">
        <f>COMBDG_MinActivity!B842</f>
        <v>2017</v>
      </c>
      <c r="C842" t="str">
        <f>COMBDG_MinActivity!C842</f>
        <v>COMBDGHLCNewLIFLC___STDELC_16</v>
      </c>
      <c r="D842">
        <f>IF(VLOOKUP(C842,Capacity_COMBDG!A:K,COMBDG_MaxCapacity!B842-2016+2,FALSE)&lt;5*10^-5,0,VLOOKUP(C842,Capacity_COMBDG!A:K,COMBDG_MaxCapacity!B842-2016+2,FALSE))*(1+Summary!$C$10)</f>
        <v>0</v>
      </c>
    </row>
    <row r="843" spans="1:4" x14ac:dyDescent="0.25">
      <c r="A843" t="s">
        <v>2</v>
      </c>
      <c r="B843">
        <f>COMBDG_MinActivity!B843</f>
        <v>2017</v>
      </c>
      <c r="C843" t="str">
        <f>COMBDG_MinActivity!C843</f>
        <v>COMBDGHLCNewLIFLU___STDELC_16</v>
      </c>
      <c r="D843">
        <f>IF(VLOOKUP(C843,Capacity_COMBDG!A:K,COMBDG_MaxCapacity!B843-2016+2,FALSE)&lt;5*10^-5,0,VLOOKUP(C843,Capacity_COMBDG!A:K,COMBDG_MaxCapacity!B843-2016+2,FALSE))*(1+Summary!$C$10)</f>
        <v>5.3966199211287751E-4</v>
      </c>
    </row>
    <row r="844" spans="1:4" x14ac:dyDescent="0.25">
      <c r="A844" t="s">
        <v>2</v>
      </c>
      <c r="B844">
        <f>COMBDG_MinActivity!B844</f>
        <v>2017</v>
      </c>
      <c r="C844" t="str">
        <f>COMBDG_MinActivity!C844</f>
        <v>COMBDGHLCNewLIHAL___STDELC_16</v>
      </c>
      <c r="D844">
        <f>IF(VLOOKUP(C844,Capacity_COMBDG!A:K,COMBDG_MaxCapacity!B844-2016+2,FALSE)&lt;5*10^-5,0,VLOOKUP(C844,Capacity_COMBDG!A:K,COMBDG_MaxCapacity!B844-2016+2,FALSE))*(1+Summary!$C$10)</f>
        <v>0</v>
      </c>
    </row>
    <row r="845" spans="1:4" x14ac:dyDescent="0.25">
      <c r="A845" t="s">
        <v>2</v>
      </c>
      <c r="B845">
        <f>COMBDG_MinActivity!B845</f>
        <v>2017</v>
      </c>
      <c r="C845" t="str">
        <f>COMBDG_MinActivity!C845</f>
        <v>COMBDGHLCNewLIINC___STDELC_16</v>
      </c>
      <c r="D845">
        <f>IF(VLOOKUP(C845,Capacity_COMBDG!A:K,COMBDG_MaxCapacity!B845-2016+2,FALSE)&lt;5*10^-5,0,VLOOKUP(C845,Capacity_COMBDG!A:K,COMBDG_MaxCapacity!B845-2016+2,FALSE))*(1+Summary!$C$10)</f>
        <v>0</v>
      </c>
    </row>
    <row r="846" spans="1:4" x14ac:dyDescent="0.25">
      <c r="A846" t="s">
        <v>2</v>
      </c>
      <c r="B846">
        <f>COMBDG_MinActivity!B846</f>
        <v>2017</v>
      </c>
      <c r="C846" t="str">
        <f>COMBDG_MinActivity!C846</f>
        <v>COMBDGHLCNewLILED___STDELC_16</v>
      </c>
      <c r="D846">
        <f>IF(VLOOKUP(C846,Capacity_COMBDG!A:K,COMBDG_MaxCapacity!B846-2016+2,FALSE)&lt;5*10^-5,0,VLOOKUP(C846,Capacity_COMBDG!A:K,COMBDG_MaxCapacity!B846-2016+2,FALSE))*(1+Summary!$C$10)</f>
        <v>1.0597952940374724E-3</v>
      </c>
    </row>
    <row r="847" spans="1:4" x14ac:dyDescent="0.25">
      <c r="A847" t="s">
        <v>2</v>
      </c>
      <c r="B847">
        <f>COMBDG_MinActivity!B847</f>
        <v>2017</v>
      </c>
      <c r="C847" t="str">
        <f>COMBDG_MinActivity!C847</f>
        <v>COMBDGHLCNewSC______STDELC_16</v>
      </c>
      <c r="D847">
        <f>IF(VLOOKUP(C847,Capacity_COMBDG!A:K,COMBDG_MaxCapacity!B847-2016+2,FALSE)&lt;5*10^-5,0,VLOOKUP(C847,Capacity_COMBDG!A:K,COMBDG_MaxCapacity!B847-2016+2,FALSE))*(1+Summary!$C$10)</f>
        <v>1.3581019334265435E-3</v>
      </c>
    </row>
    <row r="848" spans="1:4" x14ac:dyDescent="0.25">
      <c r="A848" t="s">
        <v>2</v>
      </c>
      <c r="B848">
        <f>COMBDG_MinActivity!B848</f>
        <v>2017</v>
      </c>
      <c r="C848" t="str">
        <f>COMBDG_MinActivity!C848</f>
        <v>COMBDGHLCNewSHFUR___STDELC_16</v>
      </c>
      <c r="D848">
        <f>IF(VLOOKUP(C848,Capacity_COMBDG!A:K,COMBDG_MaxCapacity!B848-2016+2,FALSE)&lt;5*10^-5,0,VLOOKUP(C848,Capacity_COMBDG!A:K,COMBDG_MaxCapacity!B848-2016+2,FALSE))*(1+Summary!$C$10)</f>
        <v>1.7116161706159285E-3</v>
      </c>
    </row>
    <row r="849" spans="1:4" x14ac:dyDescent="0.25">
      <c r="A849" t="s">
        <v>2</v>
      </c>
      <c r="B849">
        <f>COMBDG_MinActivity!B849</f>
        <v>2017</v>
      </c>
      <c r="C849" t="str">
        <f>COMBDG_MinActivity!C849</f>
        <v>COMBDGHLCNewSHHEP___STDELC_16</v>
      </c>
      <c r="D849">
        <f>IF(VLOOKUP(C849,Capacity_COMBDG!A:K,COMBDG_MaxCapacity!B849-2016+2,FALSE)&lt;5*10^-5,0,VLOOKUP(C849,Capacity_COMBDG!A:K,COMBDG_MaxCapacity!B849-2016+2,FALSE))*(1+Summary!$C$10)</f>
        <v>1.3746690415629835E-3</v>
      </c>
    </row>
    <row r="850" spans="1:4" x14ac:dyDescent="0.25">
      <c r="A850" t="s">
        <v>2</v>
      </c>
      <c r="B850">
        <f>COMBDG_MinActivity!B850</f>
        <v>2017</v>
      </c>
      <c r="C850" t="str">
        <f>COMBDG_MinActivity!C850</f>
        <v>COMBDGHLCNewSHPLT___STDELC_16</v>
      </c>
      <c r="D850">
        <f>IF(VLOOKUP(C850,Capacity_COMBDG!A:K,COMBDG_MaxCapacity!B850-2016+2,FALSE)&lt;5*10^-5,0,VLOOKUP(C850,Capacity_COMBDG!A:K,COMBDG_MaxCapacity!B850-2016+2,FALSE))*(1+Summary!$C$10)</f>
        <v>2.8683241280758028E-3</v>
      </c>
    </row>
    <row r="851" spans="1:4" x14ac:dyDescent="0.25">
      <c r="A851" t="s">
        <v>2</v>
      </c>
      <c r="B851">
        <f>COMBDG_MinActivity!B851</f>
        <v>2017</v>
      </c>
      <c r="C851" t="str">
        <f>COMBDG_MinActivity!C851</f>
        <v>COMBDGHLCNewSLLED___STDELC_16</v>
      </c>
      <c r="D851">
        <f>IF(VLOOKUP(C851,Capacity_COMBDG!A:K,COMBDG_MaxCapacity!B851-2016+2,FALSE)&lt;5*10^-5,0,VLOOKUP(C851,Capacity_COMBDG!A:K,COMBDG_MaxCapacity!B851-2016+2,FALSE))*(1+Summary!$C$10)</f>
        <v>2.7319832335479844E-4</v>
      </c>
    </row>
    <row r="852" spans="1:4" x14ac:dyDescent="0.25">
      <c r="A852" t="s">
        <v>2</v>
      </c>
      <c r="B852">
        <f>COMBDG_MinActivity!B852</f>
        <v>2017</v>
      </c>
      <c r="C852" t="str">
        <f>COMBDG_MinActivity!C852</f>
        <v>COMBDGHLCNewWH______STDELC_16</v>
      </c>
      <c r="D852">
        <f>IF(VLOOKUP(C852,Capacity_COMBDG!A:K,COMBDG_MaxCapacity!B852-2016+2,FALSE)&lt;5*10^-5,0,VLOOKUP(C852,Capacity_COMBDG!A:K,COMBDG_MaxCapacity!B852-2016+2,FALSE))*(1+Summary!$C$10)</f>
        <v>9.8455628627394762E-4</v>
      </c>
    </row>
    <row r="853" spans="1:4" x14ac:dyDescent="0.25">
      <c r="A853" t="s">
        <v>2</v>
      </c>
      <c r="B853">
        <f>COMBDG_MinActivity!B853</f>
        <v>2017</v>
      </c>
      <c r="C853" t="str">
        <f>COMBDG_MinActivity!C853</f>
        <v>COMBDGHLCOldAE______STDELC_16</v>
      </c>
      <c r="D853">
        <f>IF(VLOOKUP(C853,Capacity_COMBDG!A:K,COMBDG_MaxCapacity!B853-2016+2,FALSE)&lt;5*10^-5,0,VLOOKUP(C853,Capacity_COMBDG!A:K,COMBDG_MaxCapacity!B853-2016+2,FALSE))*(1+Summary!$C$10)</f>
        <v>0.80829556161025706</v>
      </c>
    </row>
    <row r="854" spans="1:4" x14ac:dyDescent="0.25">
      <c r="A854" t="s">
        <v>2</v>
      </c>
      <c r="B854">
        <f>COMBDG_MinActivity!B854</f>
        <v>2017</v>
      </c>
      <c r="C854" t="str">
        <f>COMBDG_MinActivity!C854</f>
        <v>COMBDGHLCOldAM______STDELC_16</v>
      </c>
      <c r="D854">
        <f>IF(VLOOKUP(C854,Capacity_COMBDG!A:K,COMBDG_MaxCapacity!B854-2016+2,FALSE)&lt;5*10^-5,0,VLOOKUP(C854,Capacity_COMBDG!A:K,COMBDG_MaxCapacity!B854-2016+2,FALSE))*(1+Summary!$C$10)</f>
        <v>6.1730646619995035E-2</v>
      </c>
    </row>
    <row r="855" spans="1:4" x14ac:dyDescent="0.25">
      <c r="A855" t="s">
        <v>2</v>
      </c>
      <c r="B855">
        <f>COMBDG_MinActivity!B855</f>
        <v>2017</v>
      </c>
      <c r="C855" t="str">
        <f>COMBDG_MinActivity!C855</f>
        <v>COMBDGHLCOldLIFLC___STDELC_16</v>
      </c>
      <c r="D855">
        <f>IF(VLOOKUP(C855,Capacity_COMBDG!A:K,COMBDG_MaxCapacity!B855-2016+2,FALSE)&lt;5*10^-5,0,VLOOKUP(C855,Capacity_COMBDG!A:K,COMBDG_MaxCapacity!B855-2016+2,FALSE))*(1+Summary!$C$10)</f>
        <v>1.1821620734444496</v>
      </c>
    </row>
    <row r="856" spans="1:4" x14ac:dyDescent="0.25">
      <c r="A856" t="s">
        <v>2</v>
      </c>
      <c r="B856">
        <f>COMBDG_MinActivity!B856</f>
        <v>2017</v>
      </c>
      <c r="C856" t="str">
        <f>COMBDG_MinActivity!C856</f>
        <v>COMBDGHLCOldLIFLU___STDELC_16</v>
      </c>
      <c r="D856">
        <f>IF(VLOOKUP(C856,Capacity_COMBDG!A:K,COMBDG_MaxCapacity!B856-2016+2,FALSE)&lt;5*10^-5,0,VLOOKUP(C856,Capacity_COMBDG!A:K,COMBDG_MaxCapacity!B856-2016+2,FALSE))*(1+Summary!$C$10)</f>
        <v>11.839587590686962</v>
      </c>
    </row>
    <row r="857" spans="1:4" x14ac:dyDescent="0.25">
      <c r="A857" t="s">
        <v>2</v>
      </c>
      <c r="B857">
        <f>COMBDG_MinActivity!B857</f>
        <v>2017</v>
      </c>
      <c r="C857" t="str">
        <f>COMBDG_MinActivity!C857</f>
        <v>COMBDGHLCOldLIHAL___STDELC_16</v>
      </c>
      <c r="D857">
        <f>IF(VLOOKUP(C857,Capacity_COMBDG!A:K,COMBDG_MaxCapacity!B857-2016+2,FALSE)&lt;5*10^-5,0,VLOOKUP(C857,Capacity_COMBDG!A:K,COMBDG_MaxCapacity!B857-2016+2,FALSE))*(1+Summary!$C$10)</f>
        <v>306.8771402391485</v>
      </c>
    </row>
    <row r="858" spans="1:4" x14ac:dyDescent="0.25">
      <c r="A858" t="s">
        <v>2</v>
      </c>
      <c r="B858">
        <f>COMBDG_MinActivity!B858</f>
        <v>2017</v>
      </c>
      <c r="C858" t="str">
        <f>COMBDG_MinActivity!C858</f>
        <v>COMBDGHLCOldLIINC___STDELC_16</v>
      </c>
      <c r="D858">
        <f>IF(VLOOKUP(C858,Capacity_COMBDG!A:K,COMBDG_MaxCapacity!B858-2016+2,FALSE)&lt;5*10^-5,0,VLOOKUP(C858,Capacity_COMBDG!A:K,COMBDG_MaxCapacity!B858-2016+2,FALSE))*(1+Summary!$C$10)</f>
        <v>985.62486222155292</v>
      </c>
    </row>
    <row r="859" spans="1:4" x14ac:dyDescent="0.25">
      <c r="A859" t="s">
        <v>2</v>
      </c>
      <c r="B859">
        <f>COMBDG_MinActivity!B859</f>
        <v>2017</v>
      </c>
      <c r="C859" t="str">
        <f>COMBDG_MinActivity!C859</f>
        <v>COMBDGHLCOldLILED___STDELC_16</v>
      </c>
      <c r="D859">
        <f>IF(VLOOKUP(C859,Capacity_COMBDG!A:K,COMBDG_MaxCapacity!B859-2016+2,FALSE)&lt;5*10^-5,0,VLOOKUP(C859,Capacity_COMBDG!A:K,COMBDG_MaxCapacity!B859-2016+2,FALSE))*(1+Summary!$C$10)</f>
        <v>1.4365865757653149</v>
      </c>
    </row>
    <row r="860" spans="1:4" x14ac:dyDescent="0.25">
      <c r="A860" t="s">
        <v>2</v>
      </c>
      <c r="B860">
        <f>COMBDG_MinActivity!B860</f>
        <v>2017</v>
      </c>
      <c r="C860" t="str">
        <f>COMBDG_MinActivity!C860</f>
        <v>COMBDGHLCOldSC______STDELC_16</v>
      </c>
      <c r="D860">
        <f>IF(VLOOKUP(C860,Capacity_COMBDG!A:K,COMBDG_MaxCapacity!B860-2016+2,FALSE)&lt;5*10^-5,0,VLOOKUP(C860,Capacity_COMBDG!A:K,COMBDG_MaxCapacity!B860-2016+2,FALSE))*(1+Summary!$C$10)</f>
        <v>0.56386533645214276</v>
      </c>
    </row>
    <row r="861" spans="1:4" x14ac:dyDescent="0.25">
      <c r="A861" t="s">
        <v>2</v>
      </c>
      <c r="B861">
        <f>COMBDG_MinActivity!B861</f>
        <v>2017</v>
      </c>
      <c r="C861" t="str">
        <f>COMBDG_MinActivity!C861</f>
        <v>COMBDGHLCOldSHFUR___STDELC_16</v>
      </c>
      <c r="D861">
        <f>IF(VLOOKUP(C861,Capacity_COMBDG!A:K,COMBDG_MaxCapacity!B861-2016+2,FALSE)&lt;5*10^-5,0,VLOOKUP(C861,Capacity_COMBDG!A:K,COMBDG_MaxCapacity!B861-2016+2,FALSE))*(1+Summary!$C$10)</f>
        <v>3.2139058443109436E-2</v>
      </c>
    </row>
    <row r="862" spans="1:4" x14ac:dyDescent="0.25">
      <c r="A862" t="s">
        <v>2</v>
      </c>
      <c r="B862">
        <f>COMBDG_MinActivity!B862</f>
        <v>2017</v>
      </c>
      <c r="C862" t="str">
        <f>COMBDG_MinActivity!C862</f>
        <v>COMBDGHLCOldSHHEP___STDELC_16</v>
      </c>
      <c r="D862">
        <f>IF(VLOOKUP(C862,Capacity_COMBDG!A:K,COMBDG_MaxCapacity!B862-2016+2,FALSE)&lt;5*10^-5,0,VLOOKUP(C862,Capacity_COMBDG!A:K,COMBDG_MaxCapacity!B862-2016+2,FALSE))*(1+Summary!$C$10)</f>
        <v>0.71962403674042064</v>
      </c>
    </row>
    <row r="863" spans="1:4" x14ac:dyDescent="0.25">
      <c r="A863" t="s">
        <v>2</v>
      </c>
      <c r="B863">
        <f>COMBDG_MinActivity!B863</f>
        <v>2017</v>
      </c>
      <c r="C863" t="str">
        <f>COMBDG_MinActivity!C863</f>
        <v>COMBDGHLCOldSHPLT___STDELC_16</v>
      </c>
      <c r="D863">
        <f>IF(VLOOKUP(C863,Capacity_COMBDG!A:K,COMBDG_MaxCapacity!B863-2016+2,FALSE)&lt;5*10^-5,0,VLOOKUP(C863,Capacity_COMBDG!A:K,COMBDG_MaxCapacity!B863-2016+2,FALSE))*(1+Summary!$C$10)</f>
        <v>0.72831049076359644</v>
      </c>
    </row>
    <row r="864" spans="1:4" x14ac:dyDescent="0.25">
      <c r="A864" t="s">
        <v>2</v>
      </c>
      <c r="B864">
        <f>COMBDG_MinActivity!B864</f>
        <v>2017</v>
      </c>
      <c r="C864" t="str">
        <f>COMBDG_MinActivity!C864</f>
        <v>COMBDGHLCOldSLLED___STDELC_16</v>
      </c>
      <c r="D864">
        <f>IF(VLOOKUP(C864,Capacity_COMBDG!A:K,COMBDG_MaxCapacity!B864-2016+2,FALSE)&lt;5*10^-5,0,VLOOKUP(C864,Capacity_COMBDG!A:K,COMBDG_MaxCapacity!B864-2016+2,FALSE))*(1+Summary!$C$10)</f>
        <v>1.8853182859211424</v>
      </c>
    </row>
    <row r="865" spans="1:4" x14ac:dyDescent="0.25">
      <c r="A865" t="s">
        <v>2</v>
      </c>
      <c r="B865">
        <f>COMBDG_MinActivity!B865</f>
        <v>2017</v>
      </c>
      <c r="C865" t="str">
        <f>COMBDG_MinActivity!C865</f>
        <v>COMBDGHLCOldWH______STDELC_16</v>
      </c>
      <c r="D865">
        <f>IF(VLOOKUP(C865,Capacity_COMBDG!A:K,COMBDG_MaxCapacity!B865-2016+2,FALSE)&lt;5*10^-5,0,VLOOKUP(C865,Capacity_COMBDG!A:K,COMBDG_MaxCapacity!B865-2016+2,FALSE))*(1+Summary!$C$10)</f>
        <v>6.5549574619646653E-2</v>
      </c>
    </row>
    <row r="866" spans="1:4" x14ac:dyDescent="0.25">
      <c r="A866" t="s">
        <v>2</v>
      </c>
      <c r="B866">
        <f>COMBDG_MinActivity!B866</f>
        <v>2017</v>
      </c>
      <c r="C866" t="str">
        <f>COMBDG_MinActivity!C866</f>
        <v>COMBDGICINewAE______STDELC_16</v>
      </c>
      <c r="D866">
        <f>IF(VLOOKUP(C866,Capacity_COMBDG!A:K,COMBDG_MaxCapacity!B866-2016+2,FALSE)&lt;5*10^-5,0,VLOOKUP(C866,Capacity_COMBDG!A:K,COMBDG_MaxCapacity!B866-2016+2,FALSE))*(1+Summary!$C$10)</f>
        <v>0</v>
      </c>
    </row>
    <row r="867" spans="1:4" x14ac:dyDescent="0.25">
      <c r="A867" t="s">
        <v>2</v>
      </c>
      <c r="B867">
        <f>COMBDG_MinActivity!B867</f>
        <v>2017</v>
      </c>
      <c r="C867" t="str">
        <f>COMBDG_MinActivity!C867</f>
        <v>COMBDGICINewAM______STDELC_16</v>
      </c>
      <c r="D867">
        <f>IF(VLOOKUP(C867,Capacity_COMBDG!A:K,COMBDG_MaxCapacity!B867-2016+2,FALSE)&lt;5*10^-5,0,VLOOKUP(C867,Capacity_COMBDG!A:K,COMBDG_MaxCapacity!B867-2016+2,FALSE))*(1+Summary!$C$10)</f>
        <v>0</v>
      </c>
    </row>
    <row r="868" spans="1:4" x14ac:dyDescent="0.25">
      <c r="A868" t="s">
        <v>2</v>
      </c>
      <c r="B868">
        <f>COMBDG_MinActivity!B868</f>
        <v>2017</v>
      </c>
      <c r="C868" t="str">
        <f>COMBDG_MinActivity!C868</f>
        <v>COMBDGICINewLIFLC___STDELC_16</v>
      </c>
      <c r="D868">
        <f>IF(VLOOKUP(C868,Capacity_COMBDG!A:K,COMBDG_MaxCapacity!B868-2016+2,FALSE)&lt;5*10^-5,0,VLOOKUP(C868,Capacity_COMBDG!A:K,COMBDG_MaxCapacity!B868-2016+2,FALSE))*(1+Summary!$C$10)</f>
        <v>0</v>
      </c>
    </row>
    <row r="869" spans="1:4" x14ac:dyDescent="0.25">
      <c r="A869" t="s">
        <v>2</v>
      </c>
      <c r="B869">
        <f>COMBDG_MinActivity!B869</f>
        <v>2017</v>
      </c>
      <c r="C869" t="str">
        <f>COMBDG_MinActivity!C869</f>
        <v>COMBDGICINewLIFLU___STDELC_16</v>
      </c>
      <c r="D869">
        <f>IF(VLOOKUP(C869,Capacity_COMBDG!A:K,COMBDG_MaxCapacity!B869-2016+2,FALSE)&lt;5*10^-5,0,VLOOKUP(C869,Capacity_COMBDG!A:K,COMBDG_MaxCapacity!B869-2016+2,FALSE))*(1+Summary!$C$10)</f>
        <v>0</v>
      </c>
    </row>
    <row r="870" spans="1:4" x14ac:dyDescent="0.25">
      <c r="A870" t="s">
        <v>2</v>
      </c>
      <c r="B870">
        <f>COMBDG_MinActivity!B870</f>
        <v>2017</v>
      </c>
      <c r="C870" t="str">
        <f>COMBDG_MinActivity!C870</f>
        <v>COMBDGICINewLIHAL___STDELC_16</v>
      </c>
      <c r="D870">
        <f>IF(VLOOKUP(C870,Capacity_COMBDG!A:K,COMBDG_MaxCapacity!B870-2016+2,FALSE)&lt;5*10^-5,0,VLOOKUP(C870,Capacity_COMBDG!A:K,COMBDG_MaxCapacity!B870-2016+2,FALSE))*(1+Summary!$C$10)</f>
        <v>0</v>
      </c>
    </row>
    <row r="871" spans="1:4" x14ac:dyDescent="0.25">
      <c r="A871" t="s">
        <v>2</v>
      </c>
      <c r="B871">
        <f>COMBDG_MinActivity!B871</f>
        <v>2017</v>
      </c>
      <c r="C871" t="str">
        <f>COMBDG_MinActivity!C871</f>
        <v>COMBDGICINewLIINC___STDELC_16</v>
      </c>
      <c r="D871">
        <f>IF(VLOOKUP(C871,Capacity_COMBDG!A:K,COMBDG_MaxCapacity!B871-2016+2,FALSE)&lt;5*10^-5,0,VLOOKUP(C871,Capacity_COMBDG!A:K,COMBDG_MaxCapacity!B871-2016+2,FALSE))*(1+Summary!$C$10)</f>
        <v>0</v>
      </c>
    </row>
    <row r="872" spans="1:4" x14ac:dyDescent="0.25">
      <c r="A872" t="s">
        <v>2</v>
      </c>
      <c r="B872">
        <f>COMBDG_MinActivity!B872</f>
        <v>2017</v>
      </c>
      <c r="C872" t="str">
        <f>COMBDG_MinActivity!C872</f>
        <v>COMBDGICINewLILED___STDELC_16</v>
      </c>
      <c r="D872">
        <f>IF(VLOOKUP(C872,Capacity_COMBDG!A:K,COMBDG_MaxCapacity!B872-2016+2,FALSE)&lt;5*10^-5,0,VLOOKUP(C872,Capacity_COMBDG!A:K,COMBDG_MaxCapacity!B872-2016+2,FALSE))*(1+Summary!$C$10)</f>
        <v>0</v>
      </c>
    </row>
    <row r="873" spans="1:4" x14ac:dyDescent="0.25">
      <c r="A873" t="s">
        <v>2</v>
      </c>
      <c r="B873">
        <f>COMBDG_MinActivity!B873</f>
        <v>2017</v>
      </c>
      <c r="C873" t="str">
        <f>COMBDG_MinActivity!C873</f>
        <v>COMBDGICINewSC______STDELC_16</v>
      </c>
      <c r="D873">
        <f>IF(VLOOKUP(C873,Capacity_COMBDG!A:K,COMBDG_MaxCapacity!B873-2016+2,FALSE)&lt;5*10^-5,0,VLOOKUP(C873,Capacity_COMBDG!A:K,COMBDG_MaxCapacity!B873-2016+2,FALSE))*(1+Summary!$C$10)</f>
        <v>0</v>
      </c>
    </row>
    <row r="874" spans="1:4" x14ac:dyDescent="0.25">
      <c r="A874" t="s">
        <v>2</v>
      </c>
      <c r="B874">
        <f>COMBDG_MinActivity!B874</f>
        <v>2017</v>
      </c>
      <c r="C874" t="str">
        <f>COMBDG_MinActivity!C874</f>
        <v>COMBDGICINewSHFUR___STDELC_16</v>
      </c>
      <c r="D874">
        <f>IF(VLOOKUP(C874,Capacity_COMBDG!A:K,COMBDG_MaxCapacity!B874-2016+2,FALSE)&lt;5*10^-5,0,VLOOKUP(C874,Capacity_COMBDG!A:K,COMBDG_MaxCapacity!B874-2016+2,FALSE))*(1+Summary!$C$10)</f>
        <v>0</v>
      </c>
    </row>
    <row r="875" spans="1:4" x14ac:dyDescent="0.25">
      <c r="A875" t="s">
        <v>2</v>
      </c>
      <c r="B875">
        <f>COMBDG_MinActivity!B875</f>
        <v>2017</v>
      </c>
      <c r="C875" t="str">
        <f>COMBDG_MinActivity!C875</f>
        <v>COMBDGICINewSHHEP___STDELC_16</v>
      </c>
      <c r="D875">
        <f>IF(VLOOKUP(C875,Capacity_COMBDG!A:K,COMBDG_MaxCapacity!B875-2016+2,FALSE)&lt;5*10^-5,0,VLOOKUP(C875,Capacity_COMBDG!A:K,COMBDG_MaxCapacity!B875-2016+2,FALSE))*(1+Summary!$C$10)</f>
        <v>0</v>
      </c>
    </row>
    <row r="876" spans="1:4" x14ac:dyDescent="0.25">
      <c r="A876" t="s">
        <v>2</v>
      </c>
      <c r="B876">
        <f>COMBDG_MinActivity!B876</f>
        <v>2017</v>
      </c>
      <c r="C876" t="str">
        <f>COMBDG_MinActivity!C876</f>
        <v>COMBDGICINewSHPLT___STDELC_16</v>
      </c>
      <c r="D876">
        <f>IF(VLOOKUP(C876,Capacity_COMBDG!A:K,COMBDG_MaxCapacity!B876-2016+2,FALSE)&lt;5*10^-5,0,VLOOKUP(C876,Capacity_COMBDG!A:K,COMBDG_MaxCapacity!B876-2016+2,FALSE))*(1+Summary!$C$10)</f>
        <v>0</v>
      </c>
    </row>
    <row r="877" spans="1:4" x14ac:dyDescent="0.25">
      <c r="A877" t="s">
        <v>2</v>
      </c>
      <c r="B877">
        <f>COMBDG_MinActivity!B877</f>
        <v>2017</v>
      </c>
      <c r="C877" t="str">
        <f>COMBDG_MinActivity!C877</f>
        <v>COMBDGICINewSLLED___STDELC_16</v>
      </c>
      <c r="D877">
        <f>IF(VLOOKUP(C877,Capacity_COMBDG!A:K,COMBDG_MaxCapacity!B877-2016+2,FALSE)&lt;5*10^-5,0,VLOOKUP(C877,Capacity_COMBDG!A:K,COMBDG_MaxCapacity!B877-2016+2,FALSE))*(1+Summary!$C$10)</f>
        <v>0</v>
      </c>
    </row>
    <row r="878" spans="1:4" x14ac:dyDescent="0.25">
      <c r="A878" t="s">
        <v>2</v>
      </c>
      <c r="B878">
        <f>COMBDG_MinActivity!B878</f>
        <v>2017</v>
      </c>
      <c r="C878" t="str">
        <f>COMBDG_MinActivity!C878</f>
        <v>COMBDGICINewWH______STDELC_16</v>
      </c>
      <c r="D878">
        <f>IF(VLOOKUP(C878,Capacity_COMBDG!A:K,COMBDG_MaxCapacity!B878-2016+2,FALSE)&lt;5*10^-5,0,VLOOKUP(C878,Capacity_COMBDG!A:K,COMBDG_MaxCapacity!B878-2016+2,FALSE))*(1+Summary!$C$10)</f>
        <v>0</v>
      </c>
    </row>
    <row r="879" spans="1:4" x14ac:dyDescent="0.25">
      <c r="A879" t="s">
        <v>2</v>
      </c>
      <c r="B879">
        <f>COMBDG_MinActivity!B879</f>
        <v>2017</v>
      </c>
      <c r="C879" t="str">
        <f>COMBDG_MinActivity!C879</f>
        <v>COMBDGICIOldAE______STDELC_16</v>
      </c>
      <c r="D879">
        <f>IF(VLOOKUP(C879,Capacity_COMBDG!A:K,COMBDG_MaxCapacity!B879-2016+2,FALSE)&lt;5*10^-5,0,VLOOKUP(C879,Capacity_COMBDG!A:K,COMBDG_MaxCapacity!B879-2016+2,FALSE))*(1+Summary!$C$10)</f>
        <v>1.9594422932640809E-2</v>
      </c>
    </row>
    <row r="880" spans="1:4" x14ac:dyDescent="0.25">
      <c r="A880" t="s">
        <v>2</v>
      </c>
      <c r="B880">
        <f>COMBDG_MinActivity!B880</f>
        <v>2017</v>
      </c>
      <c r="C880" t="str">
        <f>COMBDG_MinActivity!C880</f>
        <v>COMBDGICIOldAM______STDELC_16</v>
      </c>
      <c r="D880">
        <f>IF(VLOOKUP(C880,Capacity_COMBDG!A:K,COMBDG_MaxCapacity!B880-2016+2,FALSE)&lt;5*10^-5,0,VLOOKUP(C880,Capacity_COMBDG!A:K,COMBDG_MaxCapacity!B880-2016+2,FALSE))*(1+Summary!$C$10)</f>
        <v>1.4744904070986579E-2</v>
      </c>
    </row>
    <row r="881" spans="1:4" x14ac:dyDescent="0.25">
      <c r="A881" t="s">
        <v>2</v>
      </c>
      <c r="B881">
        <f>COMBDG_MinActivity!B881</f>
        <v>2017</v>
      </c>
      <c r="C881" t="str">
        <f>COMBDG_MinActivity!C881</f>
        <v>COMBDGICIOldLIFLC___STDELC_16</v>
      </c>
      <c r="D881">
        <f>IF(VLOOKUP(C881,Capacity_COMBDG!A:K,COMBDG_MaxCapacity!B881-2016+2,FALSE)&lt;5*10^-5,0,VLOOKUP(C881,Capacity_COMBDG!A:K,COMBDG_MaxCapacity!B881-2016+2,FALSE))*(1+Summary!$C$10)</f>
        <v>2.2523658839108036E-3</v>
      </c>
    </row>
    <row r="882" spans="1:4" x14ac:dyDescent="0.25">
      <c r="A882" t="s">
        <v>2</v>
      </c>
      <c r="B882">
        <f>COMBDG_MinActivity!B882</f>
        <v>2017</v>
      </c>
      <c r="C882" t="str">
        <f>COMBDG_MinActivity!C882</f>
        <v>COMBDGICIOldLIFLU___STDELC_16</v>
      </c>
      <c r="D882">
        <f>IF(VLOOKUP(C882,Capacity_COMBDG!A:K,COMBDG_MaxCapacity!B882-2016+2,FALSE)&lt;5*10^-5,0,VLOOKUP(C882,Capacity_COMBDG!A:K,COMBDG_MaxCapacity!B882-2016+2,FALSE))*(1+Summary!$C$10)</f>
        <v>0.12154970965067173</v>
      </c>
    </row>
    <row r="883" spans="1:4" x14ac:dyDescent="0.25">
      <c r="A883" t="s">
        <v>2</v>
      </c>
      <c r="B883">
        <f>COMBDG_MinActivity!B883</f>
        <v>2017</v>
      </c>
      <c r="C883" t="str">
        <f>COMBDG_MinActivity!C883</f>
        <v>COMBDGICIOldLIHAL___STDELC_16</v>
      </c>
      <c r="D883">
        <f>IF(VLOOKUP(C883,Capacity_COMBDG!A:K,COMBDG_MaxCapacity!B883-2016+2,FALSE)&lt;5*10^-5,0,VLOOKUP(C883,Capacity_COMBDG!A:K,COMBDG_MaxCapacity!B883-2016+2,FALSE))*(1+Summary!$C$10)</f>
        <v>25.153084409173626</v>
      </c>
    </row>
    <row r="884" spans="1:4" x14ac:dyDescent="0.25">
      <c r="A884" t="s">
        <v>2</v>
      </c>
      <c r="B884">
        <f>COMBDG_MinActivity!B884</f>
        <v>2017</v>
      </c>
      <c r="C884" t="str">
        <f>COMBDG_MinActivity!C884</f>
        <v>COMBDGICIOldLIINC___STDELC_16</v>
      </c>
      <c r="D884">
        <f>IF(VLOOKUP(C884,Capacity_COMBDG!A:K,COMBDG_MaxCapacity!B884-2016+2,FALSE)&lt;5*10^-5,0,VLOOKUP(C884,Capacity_COMBDG!A:K,COMBDG_MaxCapacity!B884-2016+2,FALSE))*(1+Summary!$C$10)</f>
        <v>80.786226342664719</v>
      </c>
    </row>
    <row r="885" spans="1:4" x14ac:dyDescent="0.25">
      <c r="A885" t="s">
        <v>2</v>
      </c>
      <c r="B885">
        <f>COMBDG_MinActivity!B885</f>
        <v>2017</v>
      </c>
      <c r="C885" t="str">
        <f>COMBDG_MinActivity!C885</f>
        <v>COMBDGICIOldLILED___STDELC_16</v>
      </c>
      <c r="D885">
        <f>IF(VLOOKUP(C885,Capacity_COMBDG!A:K,COMBDG_MaxCapacity!B885-2016+2,FALSE)&lt;5*10^-5,0,VLOOKUP(C885,Capacity_COMBDG!A:K,COMBDG_MaxCapacity!B885-2016+2,FALSE))*(1+Summary!$C$10)</f>
        <v>0.10140504486426312</v>
      </c>
    </row>
    <row r="886" spans="1:4" x14ac:dyDescent="0.25">
      <c r="A886" t="s">
        <v>2</v>
      </c>
      <c r="B886">
        <f>COMBDG_MinActivity!B886</f>
        <v>2017</v>
      </c>
      <c r="C886" t="str">
        <f>COMBDG_MinActivity!C886</f>
        <v>COMBDGICIOldSC______STDELC_16</v>
      </c>
      <c r="D886">
        <f>IF(VLOOKUP(C886,Capacity_COMBDG!A:K,COMBDG_MaxCapacity!B886-2016+2,FALSE)&lt;5*10^-5,0,VLOOKUP(C886,Capacity_COMBDG!A:K,COMBDG_MaxCapacity!B886-2016+2,FALSE))*(1+Summary!$C$10)</f>
        <v>2.1693724829882532E-2</v>
      </c>
    </row>
    <row r="887" spans="1:4" x14ac:dyDescent="0.25">
      <c r="A887" t="s">
        <v>2</v>
      </c>
      <c r="B887">
        <f>COMBDG_MinActivity!B887</f>
        <v>2017</v>
      </c>
      <c r="C887" t="str">
        <f>COMBDG_MinActivity!C887</f>
        <v>COMBDGICIOldSHFUR___STDELC_16</v>
      </c>
      <c r="D887">
        <f>IF(VLOOKUP(C887,Capacity_COMBDG!A:K,COMBDG_MaxCapacity!B887-2016+2,FALSE)&lt;5*10^-5,0,VLOOKUP(C887,Capacity_COMBDG!A:K,COMBDG_MaxCapacity!B887-2016+2,FALSE))*(1+Summary!$C$10)</f>
        <v>1.5557525024538514E-2</v>
      </c>
    </row>
    <row r="888" spans="1:4" x14ac:dyDescent="0.25">
      <c r="A888" t="s">
        <v>2</v>
      </c>
      <c r="B888">
        <f>COMBDG_MinActivity!B888</f>
        <v>2017</v>
      </c>
      <c r="C888" t="str">
        <f>COMBDG_MinActivity!C888</f>
        <v>COMBDGICIOldSHHEP___STDELC_16</v>
      </c>
      <c r="D888">
        <f>IF(VLOOKUP(C888,Capacity_COMBDG!A:K,COMBDG_MaxCapacity!B888-2016+2,FALSE)&lt;5*10^-5,0,VLOOKUP(C888,Capacity_COMBDG!A:K,COMBDG_MaxCapacity!B888-2016+2,FALSE))*(1+Summary!$C$10)</f>
        <v>7.7610270760262348E-2</v>
      </c>
    </row>
    <row r="889" spans="1:4" x14ac:dyDescent="0.25">
      <c r="A889" t="s">
        <v>2</v>
      </c>
      <c r="B889">
        <f>COMBDG_MinActivity!B889</f>
        <v>2017</v>
      </c>
      <c r="C889" t="str">
        <f>COMBDG_MinActivity!C889</f>
        <v>COMBDGICIOldSHPLT___STDELC_16</v>
      </c>
      <c r="D889">
        <f>IF(VLOOKUP(C889,Capacity_COMBDG!A:K,COMBDG_MaxCapacity!B889-2016+2,FALSE)&lt;5*10^-5,0,VLOOKUP(C889,Capacity_COMBDG!A:K,COMBDG_MaxCapacity!B889-2016+2,FALSE))*(1+Summary!$C$10)</f>
        <v>6.3988701687446983E-2</v>
      </c>
    </row>
    <row r="890" spans="1:4" x14ac:dyDescent="0.25">
      <c r="A890" t="s">
        <v>2</v>
      </c>
      <c r="B890">
        <f>COMBDG_MinActivity!B890</f>
        <v>2017</v>
      </c>
      <c r="C890" t="str">
        <f>COMBDG_MinActivity!C890</f>
        <v>COMBDGICIOldSLLED___STDELC_16</v>
      </c>
      <c r="D890">
        <f>IF(VLOOKUP(C890,Capacity_COMBDG!A:K,COMBDG_MaxCapacity!B890-2016+2,FALSE)&lt;5*10^-5,0,VLOOKUP(C890,Capacity_COMBDG!A:K,COMBDG_MaxCapacity!B890-2016+2,FALSE))*(1+Summary!$C$10)</f>
        <v>4.9665689676903213E-3</v>
      </c>
    </row>
    <row r="891" spans="1:4" x14ac:dyDescent="0.25">
      <c r="A891" t="s">
        <v>2</v>
      </c>
      <c r="B891">
        <f>COMBDG_MinActivity!B891</f>
        <v>2017</v>
      </c>
      <c r="C891" t="str">
        <f>COMBDG_MinActivity!C891</f>
        <v>COMBDGICIOldWH______STDELC_16</v>
      </c>
      <c r="D891">
        <f>IF(VLOOKUP(C891,Capacity_COMBDG!A:K,COMBDG_MaxCapacity!B891-2016+2,FALSE)&lt;5*10^-5,0,VLOOKUP(C891,Capacity_COMBDG!A:K,COMBDG_MaxCapacity!B891-2016+2,FALSE))*(1+Summary!$C$10)</f>
        <v>1.6236117292149122E-2</v>
      </c>
    </row>
    <row r="892" spans="1:4" x14ac:dyDescent="0.25">
      <c r="A892" t="s">
        <v>2</v>
      </c>
      <c r="B892">
        <f>COMBDG_MinActivity!B892</f>
        <v>2017</v>
      </c>
      <c r="C892" t="str">
        <f>COMBDG_MinActivity!C892</f>
        <v>COMBDGOFFNewAE______STDELC_16</v>
      </c>
      <c r="D892">
        <f>IF(VLOOKUP(C892,Capacity_COMBDG!A:K,COMBDG_MaxCapacity!B892-2016+2,FALSE)&lt;5*10^-5,0,VLOOKUP(C892,Capacity_COMBDG!A:K,COMBDG_MaxCapacity!B892-2016+2,FALSE))*(1+Summary!$C$10)</f>
        <v>1.0579369716551563E-3</v>
      </c>
    </row>
    <row r="893" spans="1:4" x14ac:dyDescent="0.25">
      <c r="A893" t="s">
        <v>2</v>
      </c>
      <c r="B893">
        <f>COMBDG_MinActivity!B893</f>
        <v>2017</v>
      </c>
      <c r="C893" t="str">
        <f>COMBDG_MinActivity!C893</f>
        <v>COMBDGOFFNewAM______STDELC_16</v>
      </c>
      <c r="D893">
        <f>IF(VLOOKUP(C893,Capacity_COMBDG!A:K,COMBDG_MaxCapacity!B893-2016+2,FALSE)&lt;5*10^-5,0,VLOOKUP(C893,Capacity_COMBDG!A:K,COMBDG_MaxCapacity!B893-2016+2,FALSE))*(1+Summary!$C$10)</f>
        <v>1.0530734466724148E-3</v>
      </c>
    </row>
    <row r="894" spans="1:4" x14ac:dyDescent="0.25">
      <c r="A894" t="s">
        <v>2</v>
      </c>
      <c r="B894">
        <f>COMBDG_MinActivity!B894</f>
        <v>2017</v>
      </c>
      <c r="C894" t="str">
        <f>COMBDG_MinActivity!C894</f>
        <v>COMBDGOFFNewLIFLC___STDELC_16</v>
      </c>
      <c r="D894">
        <f>IF(VLOOKUP(C894,Capacity_COMBDG!A:K,COMBDG_MaxCapacity!B894-2016+2,FALSE)&lt;5*10^-5,0,VLOOKUP(C894,Capacity_COMBDG!A:K,COMBDG_MaxCapacity!B894-2016+2,FALSE))*(1+Summary!$C$10)</f>
        <v>0</v>
      </c>
    </row>
    <row r="895" spans="1:4" x14ac:dyDescent="0.25">
      <c r="A895" t="s">
        <v>2</v>
      </c>
      <c r="B895">
        <f>COMBDG_MinActivity!B895</f>
        <v>2017</v>
      </c>
      <c r="C895" t="str">
        <f>COMBDG_MinActivity!C895</f>
        <v>COMBDGOFFNewLIFLU___STDELC_16</v>
      </c>
      <c r="D895">
        <f>IF(VLOOKUP(C895,Capacity_COMBDG!A:K,COMBDG_MaxCapacity!B895-2016+2,FALSE)&lt;5*10^-5,0,VLOOKUP(C895,Capacity_COMBDG!A:K,COMBDG_MaxCapacity!B895-2016+2,FALSE))*(1+Summary!$C$10)</f>
        <v>5.3973741019521697E-4</v>
      </c>
    </row>
    <row r="896" spans="1:4" x14ac:dyDescent="0.25">
      <c r="A896" t="s">
        <v>2</v>
      </c>
      <c r="B896">
        <f>COMBDG_MinActivity!B896</f>
        <v>2017</v>
      </c>
      <c r="C896" t="str">
        <f>COMBDG_MinActivity!C896</f>
        <v>COMBDGOFFNewLIHAL___STDELC_16</v>
      </c>
      <c r="D896">
        <f>IF(VLOOKUP(C896,Capacity_COMBDG!A:K,COMBDG_MaxCapacity!B896-2016+2,FALSE)&lt;5*10^-5,0,VLOOKUP(C896,Capacity_COMBDG!A:K,COMBDG_MaxCapacity!B896-2016+2,FALSE))*(1+Summary!$C$10)</f>
        <v>0</v>
      </c>
    </row>
    <row r="897" spans="1:4" x14ac:dyDescent="0.25">
      <c r="A897" t="s">
        <v>2</v>
      </c>
      <c r="B897">
        <f>COMBDG_MinActivity!B897</f>
        <v>2017</v>
      </c>
      <c r="C897" t="str">
        <f>COMBDG_MinActivity!C897</f>
        <v>COMBDGOFFNewLIINC___STDELC_16</v>
      </c>
      <c r="D897">
        <f>IF(VLOOKUP(C897,Capacity_COMBDG!A:K,COMBDG_MaxCapacity!B897-2016+2,FALSE)&lt;5*10^-5,0,VLOOKUP(C897,Capacity_COMBDG!A:K,COMBDG_MaxCapacity!B897-2016+2,FALSE))*(1+Summary!$C$10)</f>
        <v>0</v>
      </c>
    </row>
    <row r="898" spans="1:4" x14ac:dyDescent="0.25">
      <c r="A898" t="s">
        <v>2</v>
      </c>
      <c r="B898">
        <f>COMBDG_MinActivity!B898</f>
        <v>2017</v>
      </c>
      <c r="C898" t="str">
        <f>COMBDG_MinActivity!C898</f>
        <v>COMBDGOFFNewLILED___STDELC_16</v>
      </c>
      <c r="D898">
        <f>IF(VLOOKUP(C898,Capacity_COMBDG!A:K,COMBDG_MaxCapacity!B898-2016+2,FALSE)&lt;5*10^-5,0,VLOOKUP(C898,Capacity_COMBDG!A:K,COMBDG_MaxCapacity!B898-2016+2,FALSE))*(1+Summary!$C$10)</f>
        <v>1.0599905526499816E-3</v>
      </c>
    </row>
    <row r="899" spans="1:4" x14ac:dyDescent="0.25">
      <c r="A899" t="s">
        <v>2</v>
      </c>
      <c r="B899">
        <f>COMBDG_MinActivity!B899</f>
        <v>2017</v>
      </c>
      <c r="C899" t="str">
        <f>COMBDG_MinActivity!C899</f>
        <v>COMBDGOFFNewSC______STDELC_16</v>
      </c>
      <c r="D899">
        <f>IF(VLOOKUP(C899,Capacity_COMBDG!A:K,COMBDG_MaxCapacity!B899-2016+2,FALSE)&lt;5*10^-5,0,VLOOKUP(C899,Capacity_COMBDG!A:K,COMBDG_MaxCapacity!B899-2016+2,FALSE))*(1+Summary!$C$10)</f>
        <v>1.387153469624364E-3</v>
      </c>
    </row>
    <row r="900" spans="1:4" x14ac:dyDescent="0.25">
      <c r="A900" t="s">
        <v>2</v>
      </c>
      <c r="B900">
        <f>COMBDG_MinActivity!B900</f>
        <v>2017</v>
      </c>
      <c r="C900" t="str">
        <f>COMBDG_MinActivity!C900</f>
        <v>COMBDGOFFNewSHFUR___STDELC_16</v>
      </c>
      <c r="D900">
        <f>IF(VLOOKUP(C900,Capacity_COMBDG!A:K,COMBDG_MaxCapacity!B900-2016+2,FALSE)&lt;5*10^-5,0,VLOOKUP(C900,Capacity_COMBDG!A:K,COMBDG_MaxCapacity!B900-2016+2,FALSE))*(1+Summary!$C$10)</f>
        <v>1.7426865796425918E-3</v>
      </c>
    </row>
    <row r="901" spans="1:4" x14ac:dyDescent="0.25">
      <c r="A901" t="s">
        <v>2</v>
      </c>
      <c r="B901">
        <f>COMBDG_MinActivity!B901</f>
        <v>2017</v>
      </c>
      <c r="C901" t="str">
        <f>COMBDG_MinActivity!C901</f>
        <v>COMBDGOFFNewSHHEP___STDELC_16</v>
      </c>
      <c r="D901">
        <f>IF(VLOOKUP(C901,Capacity_COMBDG!A:K,COMBDG_MaxCapacity!B901-2016+2,FALSE)&lt;5*10^-5,0,VLOOKUP(C901,Capacity_COMBDG!A:K,COMBDG_MaxCapacity!B901-2016+2,FALSE))*(1+Summary!$C$10)</f>
        <v>1.3976138458004818E-3</v>
      </c>
    </row>
    <row r="902" spans="1:4" x14ac:dyDescent="0.25">
      <c r="A902" t="s">
        <v>2</v>
      </c>
      <c r="B902">
        <f>COMBDG_MinActivity!B902</f>
        <v>2017</v>
      </c>
      <c r="C902" t="str">
        <f>COMBDG_MinActivity!C902</f>
        <v>COMBDGOFFNewSHPLT___STDELC_16</v>
      </c>
      <c r="D902">
        <f>IF(VLOOKUP(C902,Capacity_COMBDG!A:K,COMBDG_MaxCapacity!B902-2016+2,FALSE)&lt;5*10^-5,0,VLOOKUP(C902,Capacity_COMBDG!A:K,COMBDG_MaxCapacity!B902-2016+2,FALSE))*(1+Summary!$C$10)</f>
        <v>2.9273036303079044E-3</v>
      </c>
    </row>
    <row r="903" spans="1:4" x14ac:dyDescent="0.25">
      <c r="A903" t="s">
        <v>2</v>
      </c>
      <c r="B903">
        <f>COMBDG_MinActivity!B903</f>
        <v>2017</v>
      </c>
      <c r="C903" t="str">
        <f>COMBDG_MinActivity!C903</f>
        <v>COMBDGOFFNewSLLED___STDELC_16</v>
      </c>
      <c r="D903">
        <f>IF(VLOOKUP(C903,Capacity_COMBDG!A:K,COMBDG_MaxCapacity!B903-2016+2,FALSE)&lt;5*10^-5,0,VLOOKUP(C903,Capacity_COMBDG!A:K,COMBDG_MaxCapacity!B903-2016+2,FALSE))*(1+Summary!$C$10)</f>
        <v>2.7321684623430372E-4</v>
      </c>
    </row>
    <row r="904" spans="1:4" x14ac:dyDescent="0.25">
      <c r="A904" t="s">
        <v>2</v>
      </c>
      <c r="B904">
        <f>COMBDG_MinActivity!B904</f>
        <v>2017</v>
      </c>
      <c r="C904" t="str">
        <f>COMBDG_MinActivity!C904</f>
        <v>COMBDGOFFNewWH______STDELC_16</v>
      </c>
      <c r="D904">
        <f>IF(VLOOKUP(C904,Capacity_COMBDG!A:K,COMBDG_MaxCapacity!B904-2016+2,FALSE)&lt;5*10^-5,0,VLOOKUP(C904,Capacity_COMBDG!A:K,COMBDG_MaxCapacity!B904-2016+2,FALSE))*(1+Summary!$C$10)</f>
        <v>9.6991672976528989E-4</v>
      </c>
    </row>
    <row r="905" spans="1:4" x14ac:dyDescent="0.25">
      <c r="A905" t="s">
        <v>2</v>
      </c>
      <c r="B905">
        <f>COMBDG_MinActivity!B905</f>
        <v>2017</v>
      </c>
      <c r="C905" t="str">
        <f>COMBDG_MinActivity!C905</f>
        <v>COMBDGOFFOldAE______STDELC_16</v>
      </c>
      <c r="D905">
        <f>IF(VLOOKUP(C905,Capacity_COMBDG!A:K,COMBDG_MaxCapacity!B905-2016+2,FALSE)&lt;5*10^-5,0,VLOOKUP(C905,Capacity_COMBDG!A:K,COMBDG_MaxCapacity!B905-2016+2,FALSE))*(1+Summary!$C$10)</f>
        <v>1.5108300243584085</v>
      </c>
    </row>
    <row r="906" spans="1:4" x14ac:dyDescent="0.25">
      <c r="A906" t="s">
        <v>2</v>
      </c>
      <c r="B906">
        <f>COMBDG_MinActivity!B906</f>
        <v>2017</v>
      </c>
      <c r="C906" t="str">
        <f>COMBDG_MinActivity!C906</f>
        <v>COMBDGOFFOldAM______STDELC_16</v>
      </c>
      <c r="D906">
        <f>IF(VLOOKUP(C906,Capacity_COMBDG!A:K,COMBDG_MaxCapacity!B906-2016+2,FALSE)&lt;5*10^-5,0,VLOOKUP(C906,Capacity_COMBDG!A:K,COMBDG_MaxCapacity!B906-2016+2,FALSE))*(1+Summary!$C$10)</f>
        <v>0.17795094861435981</v>
      </c>
    </row>
    <row r="907" spans="1:4" x14ac:dyDescent="0.25">
      <c r="A907" t="s">
        <v>2</v>
      </c>
      <c r="B907">
        <f>COMBDG_MinActivity!B907</f>
        <v>2017</v>
      </c>
      <c r="C907" t="str">
        <f>COMBDG_MinActivity!C907</f>
        <v>COMBDGOFFOldLIFLC___STDELC_16</v>
      </c>
      <c r="D907">
        <f>IF(VLOOKUP(C907,Capacity_COMBDG!A:K,COMBDG_MaxCapacity!B907-2016+2,FALSE)&lt;5*10^-5,0,VLOOKUP(C907,Capacity_COMBDG!A:K,COMBDG_MaxCapacity!B907-2016+2,FALSE))*(1+Summary!$C$10)</f>
        <v>3.3963764884998664</v>
      </c>
    </row>
    <row r="908" spans="1:4" x14ac:dyDescent="0.25">
      <c r="A908" t="s">
        <v>2</v>
      </c>
      <c r="B908">
        <f>COMBDG_MinActivity!B908</f>
        <v>2017</v>
      </c>
      <c r="C908" t="str">
        <f>COMBDG_MinActivity!C908</f>
        <v>COMBDGOFFOldLIFLU___STDELC_16</v>
      </c>
      <c r="D908">
        <f>IF(VLOOKUP(C908,Capacity_COMBDG!A:K,COMBDG_MaxCapacity!B908-2016+2,FALSE)&lt;5*10^-5,0,VLOOKUP(C908,Capacity_COMBDG!A:K,COMBDG_MaxCapacity!B908-2016+2,FALSE))*(1+Summary!$C$10)</f>
        <v>43.87798804956676</v>
      </c>
    </row>
    <row r="909" spans="1:4" x14ac:dyDescent="0.25">
      <c r="A909" t="s">
        <v>2</v>
      </c>
      <c r="B909">
        <f>COMBDG_MinActivity!B909</f>
        <v>2017</v>
      </c>
      <c r="C909" t="str">
        <f>COMBDG_MinActivity!C909</f>
        <v>COMBDGOFFOldLIHAL___STDELC_16</v>
      </c>
      <c r="D909">
        <f>IF(VLOOKUP(C909,Capacity_COMBDG!A:K,COMBDG_MaxCapacity!B909-2016+2,FALSE)&lt;5*10^-5,0,VLOOKUP(C909,Capacity_COMBDG!A:K,COMBDG_MaxCapacity!B909-2016+2,FALSE))*(1+Summary!$C$10)</f>
        <v>1812.8379767258336</v>
      </c>
    </row>
    <row r="910" spans="1:4" x14ac:dyDescent="0.25">
      <c r="A910" t="s">
        <v>2</v>
      </c>
      <c r="B910">
        <f>COMBDG_MinActivity!B910</f>
        <v>2017</v>
      </c>
      <c r="C910" t="str">
        <f>COMBDG_MinActivity!C910</f>
        <v>COMBDGOFFOldLIINC___STDELC_16</v>
      </c>
      <c r="D910">
        <f>IF(VLOOKUP(C910,Capacity_COMBDG!A:K,COMBDG_MaxCapacity!B910-2016+2,FALSE)&lt;5*10^-5,0,VLOOKUP(C910,Capacity_COMBDG!A:K,COMBDG_MaxCapacity!B910-2016+2,FALSE))*(1+Summary!$C$10)</f>
        <v>5822.4555149160269</v>
      </c>
    </row>
    <row r="911" spans="1:4" x14ac:dyDescent="0.25">
      <c r="A911" t="s">
        <v>2</v>
      </c>
      <c r="B911">
        <f>COMBDG_MinActivity!B911</f>
        <v>2017</v>
      </c>
      <c r="C911" t="str">
        <f>COMBDG_MinActivity!C911</f>
        <v>COMBDGOFFOldLILED___STDELC_16</v>
      </c>
      <c r="D911">
        <f>IF(VLOOKUP(C911,Capacity_COMBDG!A:K,COMBDG_MaxCapacity!B911-2016+2,FALSE)&lt;5*10^-5,0,VLOOKUP(C911,Capacity_COMBDG!A:K,COMBDG_MaxCapacity!B911-2016+2,FALSE))*(1+Summary!$C$10)</f>
        <v>8.212604612430523</v>
      </c>
    </row>
    <row r="912" spans="1:4" x14ac:dyDescent="0.25">
      <c r="A912" t="s">
        <v>2</v>
      </c>
      <c r="B912">
        <f>COMBDG_MinActivity!B912</f>
        <v>2017</v>
      </c>
      <c r="C912" t="str">
        <f>COMBDG_MinActivity!C912</f>
        <v>COMBDGOFFOldSC______STDELC_16</v>
      </c>
      <c r="D912">
        <f>IF(VLOOKUP(C912,Capacity_COMBDG!A:K,COMBDG_MaxCapacity!B912-2016+2,FALSE)&lt;5*10^-5,0,VLOOKUP(C912,Capacity_COMBDG!A:K,COMBDG_MaxCapacity!B912-2016+2,FALSE))*(1+Summary!$C$10)</f>
        <v>1.7090911784427569</v>
      </c>
    </row>
    <row r="913" spans="1:4" x14ac:dyDescent="0.25">
      <c r="A913" t="s">
        <v>2</v>
      </c>
      <c r="B913">
        <f>COMBDG_MinActivity!B913</f>
        <v>2017</v>
      </c>
      <c r="C913" t="str">
        <f>COMBDG_MinActivity!C913</f>
        <v>COMBDGOFFOldSHFUR___STDELC_16</v>
      </c>
      <c r="D913">
        <f>IF(VLOOKUP(C913,Capacity_COMBDG!A:K,COMBDG_MaxCapacity!B913-2016+2,FALSE)&lt;5*10^-5,0,VLOOKUP(C913,Capacity_COMBDG!A:K,COMBDG_MaxCapacity!B913-2016+2,FALSE))*(1+Summary!$C$10)</f>
        <v>4.1727489630615691E-2</v>
      </c>
    </row>
    <row r="914" spans="1:4" x14ac:dyDescent="0.25">
      <c r="A914" t="s">
        <v>2</v>
      </c>
      <c r="B914">
        <f>COMBDG_MinActivity!B914</f>
        <v>2017</v>
      </c>
      <c r="C914" t="str">
        <f>COMBDG_MinActivity!C914</f>
        <v>COMBDGOFFOldSHHEP___STDELC_16</v>
      </c>
      <c r="D914">
        <f>IF(VLOOKUP(C914,Capacity_COMBDG!A:K,COMBDG_MaxCapacity!B914-2016+2,FALSE)&lt;5*10^-5,0,VLOOKUP(C914,Capacity_COMBDG!A:K,COMBDG_MaxCapacity!B914-2016+2,FALSE))*(1+Summary!$C$10)</f>
        <v>4.0177636872257771</v>
      </c>
    </row>
    <row r="915" spans="1:4" x14ac:dyDescent="0.25">
      <c r="A915" t="s">
        <v>2</v>
      </c>
      <c r="B915">
        <f>COMBDG_MinActivity!B915</f>
        <v>2017</v>
      </c>
      <c r="C915" t="str">
        <f>COMBDG_MinActivity!C915</f>
        <v>COMBDGOFFOldSHPLT___STDELC_16</v>
      </c>
      <c r="D915">
        <f>IF(VLOOKUP(C915,Capacity_COMBDG!A:K,COMBDG_MaxCapacity!B915-2016+2,FALSE)&lt;5*10^-5,0,VLOOKUP(C915,Capacity_COMBDG!A:K,COMBDG_MaxCapacity!B915-2016+2,FALSE))*(1+Summary!$C$10)</f>
        <v>3.9825501637196039</v>
      </c>
    </row>
    <row r="916" spans="1:4" x14ac:dyDescent="0.25">
      <c r="A916" t="s">
        <v>2</v>
      </c>
      <c r="B916">
        <f>COMBDG_MinActivity!B916</f>
        <v>2017</v>
      </c>
      <c r="C916" t="str">
        <f>COMBDG_MinActivity!C916</f>
        <v>COMBDGOFFOldSLLED___STDELC_16</v>
      </c>
      <c r="D916">
        <f>IF(VLOOKUP(C916,Capacity_COMBDG!A:K,COMBDG_MaxCapacity!B916-2016+2,FALSE)&lt;5*10^-5,0,VLOOKUP(C916,Capacity_COMBDG!A:K,COMBDG_MaxCapacity!B916-2016+2,FALSE))*(1+Summary!$C$10)</f>
        <v>10.908606309726176</v>
      </c>
    </row>
    <row r="917" spans="1:4" x14ac:dyDescent="0.25">
      <c r="A917" t="s">
        <v>2</v>
      </c>
      <c r="B917">
        <f>COMBDG_MinActivity!B917</f>
        <v>2017</v>
      </c>
      <c r="C917" t="str">
        <f>COMBDG_MinActivity!C917</f>
        <v>COMBDGOFFOldWH______STDELC_16</v>
      </c>
      <c r="D917">
        <f>IF(VLOOKUP(C917,Capacity_COMBDG!A:K,COMBDG_MaxCapacity!B917-2016+2,FALSE)&lt;5*10^-5,0,VLOOKUP(C917,Capacity_COMBDG!A:K,COMBDG_MaxCapacity!B917-2016+2,FALSE))*(1+Summary!$C$10)</f>
        <v>8.9532947894220394E-2</v>
      </c>
    </row>
    <row r="918" spans="1:4" x14ac:dyDescent="0.25">
      <c r="A918" t="s">
        <v>2</v>
      </c>
      <c r="B918">
        <f>COMBDG_MinActivity!B918</f>
        <v>2017</v>
      </c>
      <c r="C918" t="str">
        <f>COMBDG_MinActivity!C918</f>
        <v>COMBDGOTSNewAE______STDELC_16</v>
      </c>
      <c r="D918">
        <f>IF(VLOOKUP(C918,Capacity_COMBDG!A:K,COMBDG_MaxCapacity!B918-2016+2,FALSE)&lt;5*10^-5,0,VLOOKUP(C918,Capacity_COMBDG!A:K,COMBDG_MaxCapacity!B918-2016+2,FALSE))*(1+Summary!$C$10)</f>
        <v>1.0411575384473557E-3</v>
      </c>
    </row>
    <row r="919" spans="1:4" x14ac:dyDescent="0.25">
      <c r="A919" t="s">
        <v>2</v>
      </c>
      <c r="B919">
        <f>COMBDG_MinActivity!B919</f>
        <v>2017</v>
      </c>
      <c r="C919" t="str">
        <f>COMBDG_MinActivity!C919</f>
        <v>COMBDGOTSNewAM______STDELC_16</v>
      </c>
      <c r="D919">
        <f>IF(VLOOKUP(C919,Capacity_COMBDG!A:K,COMBDG_MaxCapacity!B919-2016+2,FALSE)&lt;5*10^-5,0,VLOOKUP(C919,Capacity_COMBDG!A:K,COMBDG_MaxCapacity!B919-2016+2,FALSE))*(1+Summary!$C$10)</f>
        <v>1.0112412680969218E-3</v>
      </c>
    </row>
    <row r="920" spans="1:4" x14ac:dyDescent="0.25">
      <c r="A920" t="s">
        <v>2</v>
      </c>
      <c r="B920">
        <f>COMBDG_MinActivity!B920</f>
        <v>2017</v>
      </c>
      <c r="C920" t="str">
        <f>COMBDG_MinActivity!C920</f>
        <v>COMBDGOTSNewLIFLC___STDELC_16</v>
      </c>
      <c r="D920">
        <f>IF(VLOOKUP(C920,Capacity_COMBDG!A:K,COMBDG_MaxCapacity!B920-2016+2,FALSE)&lt;5*10^-5,0,VLOOKUP(C920,Capacity_COMBDG!A:K,COMBDG_MaxCapacity!B920-2016+2,FALSE))*(1+Summary!$C$10)</f>
        <v>0</v>
      </c>
    </row>
    <row r="921" spans="1:4" x14ac:dyDescent="0.25">
      <c r="A921" t="s">
        <v>2</v>
      </c>
      <c r="B921">
        <f>COMBDG_MinActivity!B921</f>
        <v>2017</v>
      </c>
      <c r="C921" t="str">
        <f>COMBDG_MinActivity!C921</f>
        <v>COMBDGOTSNewLIFLU___STDELC_16</v>
      </c>
      <c r="D921">
        <f>IF(VLOOKUP(C921,Capacity_COMBDG!A:K,COMBDG_MaxCapacity!B921-2016+2,FALSE)&lt;5*10^-5,0,VLOOKUP(C921,Capacity_COMBDG!A:K,COMBDG_MaxCapacity!B921-2016+2,FALSE))*(1+Summary!$C$10)</f>
        <v>5.3952548518595555E-4</v>
      </c>
    </row>
    <row r="922" spans="1:4" x14ac:dyDescent="0.25">
      <c r="A922" t="s">
        <v>2</v>
      </c>
      <c r="B922">
        <f>COMBDG_MinActivity!B922</f>
        <v>2017</v>
      </c>
      <c r="C922" t="str">
        <f>COMBDG_MinActivity!C922</f>
        <v>COMBDGOTSNewLIHAL___STDELC_16</v>
      </c>
      <c r="D922">
        <f>IF(VLOOKUP(C922,Capacity_COMBDG!A:K,COMBDG_MaxCapacity!B922-2016+2,FALSE)&lt;5*10^-5,0,VLOOKUP(C922,Capacity_COMBDG!A:K,COMBDG_MaxCapacity!B922-2016+2,FALSE))*(1+Summary!$C$10)</f>
        <v>0</v>
      </c>
    </row>
    <row r="923" spans="1:4" x14ac:dyDescent="0.25">
      <c r="A923" t="s">
        <v>2</v>
      </c>
      <c r="B923">
        <f>COMBDG_MinActivity!B923</f>
        <v>2017</v>
      </c>
      <c r="C923" t="str">
        <f>COMBDG_MinActivity!C923</f>
        <v>COMBDGOTSNewLIINC___STDELC_16</v>
      </c>
      <c r="D923">
        <f>IF(VLOOKUP(C923,Capacity_COMBDG!A:K,COMBDG_MaxCapacity!B923-2016+2,FALSE)&lt;5*10^-5,0,VLOOKUP(C923,Capacity_COMBDG!A:K,COMBDG_MaxCapacity!B923-2016+2,FALSE))*(1+Summary!$C$10)</f>
        <v>0</v>
      </c>
    </row>
    <row r="924" spans="1:4" x14ac:dyDescent="0.25">
      <c r="A924" t="s">
        <v>2</v>
      </c>
      <c r="B924">
        <f>COMBDG_MinActivity!B924</f>
        <v>2017</v>
      </c>
      <c r="C924" t="str">
        <f>COMBDG_MinActivity!C924</f>
        <v>COMBDGOTSNewLILED___STDELC_16</v>
      </c>
      <c r="D924">
        <f>IF(VLOOKUP(C924,Capacity_COMBDG!A:K,COMBDG_MaxCapacity!B924-2016+2,FALSE)&lt;5*10^-5,0,VLOOKUP(C924,Capacity_COMBDG!A:K,COMBDG_MaxCapacity!B924-2016+2,FALSE))*(1+Summary!$C$10)</f>
        <v>1.0594419186921631E-3</v>
      </c>
    </row>
    <row r="925" spans="1:4" x14ac:dyDescent="0.25">
      <c r="A925" t="s">
        <v>2</v>
      </c>
      <c r="B925">
        <f>COMBDG_MinActivity!B925</f>
        <v>2017</v>
      </c>
      <c r="C925" t="str">
        <f>COMBDG_MinActivity!C925</f>
        <v>COMBDGOTSNewSC______STDELC_16</v>
      </c>
      <c r="D925">
        <f>IF(VLOOKUP(C925,Capacity_COMBDG!A:K,COMBDG_MaxCapacity!B925-2016+2,FALSE)&lt;5*10^-5,0,VLOOKUP(C925,Capacity_COMBDG!A:K,COMBDG_MaxCapacity!B925-2016+2,FALSE))*(1+Summary!$C$10)</f>
        <v>1.3293161797156585E-3</v>
      </c>
    </row>
    <row r="926" spans="1:4" x14ac:dyDescent="0.25">
      <c r="A926" t="s">
        <v>2</v>
      </c>
      <c r="B926">
        <f>COMBDG_MinActivity!B926</f>
        <v>2017</v>
      </c>
      <c r="C926" t="str">
        <f>COMBDG_MinActivity!C926</f>
        <v>COMBDGOTSNewSHFUR___STDELC_16</v>
      </c>
      <c r="D926">
        <f>IF(VLOOKUP(C926,Capacity_COMBDG!A:K,COMBDG_MaxCapacity!B926-2016+2,FALSE)&lt;5*10^-5,0,VLOOKUP(C926,Capacity_COMBDG!A:K,COMBDG_MaxCapacity!B926-2016+2,FALSE))*(1+Summary!$C$10)</f>
        <v>1.6853465834131033E-3</v>
      </c>
    </row>
    <row r="927" spans="1:4" x14ac:dyDescent="0.25">
      <c r="A927" t="s">
        <v>2</v>
      </c>
      <c r="B927">
        <f>COMBDG_MinActivity!B927</f>
        <v>2017</v>
      </c>
      <c r="C927" t="str">
        <f>COMBDG_MinActivity!C927</f>
        <v>COMBDGOTSNewSHHEP___STDELC_16</v>
      </c>
      <c r="D927">
        <f>IF(VLOOKUP(C927,Capacity_COMBDG!A:K,COMBDG_MaxCapacity!B927-2016+2,FALSE)&lt;5*10^-5,0,VLOOKUP(C927,Capacity_COMBDG!A:K,COMBDG_MaxCapacity!B927-2016+2,FALSE))*(1+Summary!$C$10)</f>
        <v>1.3545476963697414E-3</v>
      </c>
    </row>
    <row r="928" spans="1:4" x14ac:dyDescent="0.25">
      <c r="A928" t="s">
        <v>2</v>
      </c>
      <c r="B928">
        <f>COMBDG_MinActivity!B928</f>
        <v>2017</v>
      </c>
      <c r="C928" t="str">
        <f>COMBDG_MinActivity!C928</f>
        <v>COMBDGOTSNewSHPLT___STDELC_16</v>
      </c>
      <c r="D928">
        <f>IF(VLOOKUP(C928,Capacity_COMBDG!A:K,COMBDG_MaxCapacity!B928-2016+2,FALSE)&lt;5*10^-5,0,VLOOKUP(C928,Capacity_COMBDG!A:K,COMBDG_MaxCapacity!B928-2016+2,FALSE))*(1+Summary!$C$10)</f>
        <v>2.8231283296537056E-3</v>
      </c>
    </row>
    <row r="929" spans="1:4" x14ac:dyDescent="0.25">
      <c r="A929" t="s">
        <v>2</v>
      </c>
      <c r="B929">
        <f>COMBDG_MinActivity!B929</f>
        <v>2017</v>
      </c>
      <c r="C929" t="str">
        <f>COMBDG_MinActivity!C929</f>
        <v>COMBDGOTSNewSLLED___STDELC_16</v>
      </c>
      <c r="D929">
        <f>IF(VLOOKUP(C929,Capacity_COMBDG!A:K,COMBDG_MaxCapacity!B929-2016+2,FALSE)&lt;5*10^-5,0,VLOOKUP(C929,Capacity_COMBDG!A:K,COMBDG_MaxCapacity!B929-2016+2,FALSE))*(1+Summary!$C$10)</f>
        <v>2.7319734283456573E-4</v>
      </c>
    </row>
    <row r="930" spans="1:4" x14ac:dyDescent="0.25">
      <c r="A930" t="s">
        <v>2</v>
      </c>
      <c r="B930">
        <f>COMBDG_MinActivity!B930</f>
        <v>2017</v>
      </c>
      <c r="C930" t="str">
        <f>COMBDG_MinActivity!C930</f>
        <v>COMBDGOTSNewWH______STDELC_16</v>
      </c>
      <c r="D930">
        <f>IF(VLOOKUP(C930,Capacity_COMBDG!A:K,COMBDG_MaxCapacity!B930-2016+2,FALSE)&lt;5*10^-5,0,VLOOKUP(C930,Capacity_COMBDG!A:K,COMBDG_MaxCapacity!B930-2016+2,FALSE))*(1+Summary!$C$10)</f>
        <v>9.1314767925820166E-4</v>
      </c>
    </row>
    <row r="931" spans="1:4" x14ac:dyDescent="0.25">
      <c r="A931" t="s">
        <v>2</v>
      </c>
      <c r="B931">
        <f>COMBDG_MinActivity!B931</f>
        <v>2017</v>
      </c>
      <c r="C931" t="str">
        <f>COMBDG_MinActivity!C931</f>
        <v>COMBDGOTSOldAE______STDELC_16</v>
      </c>
      <c r="D931">
        <f>IF(VLOOKUP(C931,Capacity_COMBDG!A:K,COMBDG_MaxCapacity!B931-2016+2,FALSE)&lt;5*10^-5,0,VLOOKUP(C931,Capacity_COMBDG!A:K,COMBDG_MaxCapacity!B931-2016+2,FALSE))*(1+Summary!$C$10)</f>
        <v>0.32524332624442315</v>
      </c>
    </row>
    <row r="932" spans="1:4" x14ac:dyDescent="0.25">
      <c r="A932" t="s">
        <v>2</v>
      </c>
      <c r="B932">
        <f>COMBDG_MinActivity!B932</f>
        <v>2017</v>
      </c>
      <c r="C932" t="str">
        <f>COMBDG_MinActivity!C932</f>
        <v>COMBDGOTSOldAM______STDELC_16</v>
      </c>
      <c r="D932">
        <f>IF(VLOOKUP(C932,Capacity_COMBDG!A:K,COMBDG_MaxCapacity!B932-2016+2,FALSE)&lt;5*10^-5,0,VLOOKUP(C932,Capacity_COMBDG!A:K,COMBDG_MaxCapacity!B932-2016+2,FALSE))*(1+Summary!$C$10)</f>
        <v>4.5144977086631649E-2</v>
      </c>
    </row>
    <row r="933" spans="1:4" x14ac:dyDescent="0.25">
      <c r="A933" t="s">
        <v>2</v>
      </c>
      <c r="B933">
        <f>COMBDG_MinActivity!B933</f>
        <v>2017</v>
      </c>
      <c r="C933" t="str">
        <f>COMBDG_MinActivity!C933</f>
        <v>COMBDGOTSOldLIFLC___STDELC_16</v>
      </c>
      <c r="D933">
        <f>IF(VLOOKUP(C933,Capacity_COMBDG!A:K,COMBDG_MaxCapacity!B933-2016+2,FALSE)&lt;5*10^-5,0,VLOOKUP(C933,Capacity_COMBDG!A:K,COMBDG_MaxCapacity!B933-2016+2,FALSE))*(1+Summary!$C$10)</f>
        <v>0.65639113543847072</v>
      </c>
    </row>
    <row r="934" spans="1:4" x14ac:dyDescent="0.25">
      <c r="A934" t="s">
        <v>2</v>
      </c>
      <c r="B934">
        <f>COMBDG_MinActivity!B934</f>
        <v>2017</v>
      </c>
      <c r="C934" t="str">
        <f>COMBDG_MinActivity!C934</f>
        <v>COMBDGOTSOldLIFLU___STDELC_16</v>
      </c>
      <c r="D934">
        <f>IF(VLOOKUP(C934,Capacity_COMBDG!A:K,COMBDG_MaxCapacity!B934-2016+2,FALSE)&lt;5*10^-5,0,VLOOKUP(C934,Capacity_COMBDG!A:K,COMBDG_MaxCapacity!B934-2016+2,FALSE))*(1+Summary!$C$10)</f>
        <v>6.6018934414414723</v>
      </c>
    </row>
    <row r="935" spans="1:4" x14ac:dyDescent="0.25">
      <c r="A935" t="s">
        <v>2</v>
      </c>
      <c r="B935">
        <f>COMBDG_MinActivity!B935</f>
        <v>2017</v>
      </c>
      <c r="C935" t="str">
        <f>COMBDG_MinActivity!C935</f>
        <v>COMBDGOTSOldLIHAL___STDELC_16</v>
      </c>
      <c r="D935">
        <f>IF(VLOOKUP(C935,Capacity_COMBDG!A:K,COMBDG_MaxCapacity!B935-2016+2,FALSE)&lt;5*10^-5,0,VLOOKUP(C935,Capacity_COMBDG!A:K,COMBDG_MaxCapacity!B935-2016+2,FALSE))*(1+Summary!$C$10)</f>
        <v>174.17889508401674</v>
      </c>
    </row>
    <row r="936" spans="1:4" x14ac:dyDescent="0.25">
      <c r="A936" t="s">
        <v>2</v>
      </c>
      <c r="B936">
        <f>COMBDG_MinActivity!B936</f>
        <v>2017</v>
      </c>
      <c r="C936" t="str">
        <f>COMBDG_MinActivity!C936</f>
        <v>COMBDGOTSOldLIINC___STDELC_16</v>
      </c>
      <c r="D936">
        <f>IF(VLOOKUP(C936,Capacity_COMBDG!A:K,COMBDG_MaxCapacity!B936-2016+2,FALSE)&lt;5*10^-5,0,VLOOKUP(C936,Capacity_COMBDG!A:K,COMBDG_MaxCapacity!B936-2016+2,FALSE))*(1+Summary!$C$10)</f>
        <v>559.42590374734903</v>
      </c>
    </row>
    <row r="937" spans="1:4" x14ac:dyDescent="0.25">
      <c r="A937" t="s">
        <v>2</v>
      </c>
      <c r="B937">
        <f>COMBDG_MinActivity!B937</f>
        <v>2017</v>
      </c>
      <c r="C937" t="str">
        <f>COMBDG_MinActivity!C937</f>
        <v>COMBDGOTSOldLILED___STDELC_16</v>
      </c>
      <c r="D937">
        <f>IF(VLOOKUP(C937,Capacity_COMBDG!A:K,COMBDG_MaxCapacity!B937-2016+2,FALSE)&lt;5*10^-5,0,VLOOKUP(C937,Capacity_COMBDG!A:K,COMBDG_MaxCapacity!B937-2016+2,FALSE))*(1+Summary!$C$10)</f>
        <v>0.8248641824390196</v>
      </c>
    </row>
    <row r="938" spans="1:4" x14ac:dyDescent="0.25">
      <c r="A938" t="s">
        <v>2</v>
      </c>
      <c r="B938">
        <f>COMBDG_MinActivity!B938</f>
        <v>2017</v>
      </c>
      <c r="C938" t="str">
        <f>COMBDG_MinActivity!C938</f>
        <v>COMBDGOTSOldSC______STDELC_16</v>
      </c>
      <c r="D938">
        <f>IF(VLOOKUP(C938,Capacity_COMBDG!A:K,COMBDG_MaxCapacity!B938-2016+2,FALSE)&lt;5*10^-5,0,VLOOKUP(C938,Capacity_COMBDG!A:K,COMBDG_MaxCapacity!B938-2016+2,FALSE))*(1+Summary!$C$10)</f>
        <v>0.41333490037851478</v>
      </c>
    </row>
    <row r="939" spans="1:4" x14ac:dyDescent="0.25">
      <c r="A939" t="s">
        <v>2</v>
      </c>
      <c r="B939">
        <f>COMBDG_MinActivity!B939</f>
        <v>2017</v>
      </c>
      <c r="C939" t="str">
        <f>COMBDG_MinActivity!C939</f>
        <v>COMBDGOTSOldSHFUR___STDELC_16</v>
      </c>
      <c r="D939">
        <f>IF(VLOOKUP(C939,Capacity_COMBDG!A:K,COMBDG_MaxCapacity!B939-2016+2,FALSE)&lt;5*10^-5,0,VLOOKUP(C939,Capacity_COMBDG!A:K,COMBDG_MaxCapacity!B939-2016+2,FALSE))*(1+Summary!$C$10)</f>
        <v>3.1871191252081703E-2</v>
      </c>
    </row>
    <row r="940" spans="1:4" x14ac:dyDescent="0.25">
      <c r="A940" t="s">
        <v>2</v>
      </c>
      <c r="B940">
        <f>COMBDG_MinActivity!B940</f>
        <v>2017</v>
      </c>
      <c r="C940" t="str">
        <f>COMBDG_MinActivity!C940</f>
        <v>COMBDGOTSOldSHHEP___STDELC_16</v>
      </c>
      <c r="D940">
        <f>IF(VLOOKUP(C940,Capacity_COMBDG!A:K,COMBDG_MaxCapacity!B940-2016+2,FALSE)&lt;5*10^-5,0,VLOOKUP(C940,Capacity_COMBDG!A:K,COMBDG_MaxCapacity!B940-2016+2,FALSE))*(1+Summary!$C$10)</f>
        <v>0.53471556375209051</v>
      </c>
    </row>
    <row r="941" spans="1:4" x14ac:dyDescent="0.25">
      <c r="A941" t="s">
        <v>2</v>
      </c>
      <c r="B941">
        <f>COMBDG_MinActivity!B941</f>
        <v>2017</v>
      </c>
      <c r="C941" t="str">
        <f>COMBDG_MinActivity!C941</f>
        <v>COMBDGOTSOldSHPLT___STDELC_16</v>
      </c>
      <c r="D941">
        <f>IF(VLOOKUP(C941,Capacity_COMBDG!A:K,COMBDG_MaxCapacity!B941-2016+2,FALSE)&lt;5*10^-5,0,VLOOKUP(C941,Capacity_COMBDG!A:K,COMBDG_MaxCapacity!B941-2016+2,FALSE))*(1+Summary!$C$10)</f>
        <v>0.54470685137255781</v>
      </c>
    </row>
    <row r="942" spans="1:4" x14ac:dyDescent="0.25">
      <c r="A942" t="s">
        <v>2</v>
      </c>
      <c r="B942">
        <f>COMBDG_MinActivity!B942</f>
        <v>2017</v>
      </c>
      <c r="C942" t="str">
        <f>COMBDG_MinActivity!C942</f>
        <v>COMBDGOTSOldSLLED___STDELC_16</v>
      </c>
      <c r="D942">
        <f>IF(VLOOKUP(C942,Capacity_COMBDG!A:K,COMBDG_MaxCapacity!B942-2016+2,FALSE)&lt;5*10^-5,0,VLOOKUP(C942,Capacity_COMBDG!A:K,COMBDG_MaxCapacity!B942-2016+2,FALSE))*(1+Summary!$C$10)</f>
        <v>2.1801149839984819</v>
      </c>
    </row>
    <row r="943" spans="1:4" x14ac:dyDescent="0.25">
      <c r="A943" t="s">
        <v>2</v>
      </c>
      <c r="B943">
        <f>COMBDG_MinActivity!B943</f>
        <v>2017</v>
      </c>
      <c r="C943" t="str">
        <f>COMBDG_MinActivity!C943</f>
        <v>COMBDGOTSOldWH______STDELC_16</v>
      </c>
      <c r="D943">
        <f>IF(VLOOKUP(C943,Capacity_COMBDG!A:K,COMBDG_MaxCapacity!B943-2016+2,FALSE)&lt;5*10^-5,0,VLOOKUP(C943,Capacity_COMBDG!A:K,COMBDG_MaxCapacity!B943-2016+2,FALSE))*(1+Summary!$C$10)</f>
        <v>4.28669848606823E-2</v>
      </c>
    </row>
    <row r="944" spans="1:4" x14ac:dyDescent="0.25">
      <c r="A944" t="s">
        <v>2</v>
      </c>
      <c r="B944">
        <f>COMBDG_MinActivity!B944</f>
        <v>2017</v>
      </c>
      <c r="C944" t="str">
        <f>COMBDG_MinActivity!C944</f>
        <v>COMBDGRTTNewAE______STDELC_16</v>
      </c>
      <c r="D944">
        <f>IF(VLOOKUP(C944,Capacity_COMBDG!A:K,COMBDG_MaxCapacity!B944-2016+2,FALSE)&lt;5*10^-5,0,VLOOKUP(C944,Capacity_COMBDG!A:K,COMBDG_MaxCapacity!B944-2016+2,FALSE))*(1+Summary!$C$10)</f>
        <v>1.0538824010696696E-3</v>
      </c>
    </row>
    <row r="945" spans="1:4" x14ac:dyDescent="0.25">
      <c r="A945" t="s">
        <v>2</v>
      </c>
      <c r="B945">
        <f>COMBDG_MinActivity!B945</f>
        <v>2017</v>
      </c>
      <c r="C945" t="str">
        <f>COMBDG_MinActivity!C945</f>
        <v>COMBDGRTTNewAM______STDELC_16</v>
      </c>
      <c r="D945">
        <f>IF(VLOOKUP(C945,Capacity_COMBDG!A:K,COMBDG_MaxCapacity!B945-2016+2,FALSE)&lt;5*10^-5,0,VLOOKUP(C945,Capacity_COMBDG!A:K,COMBDG_MaxCapacity!B945-2016+2,FALSE))*(1+Summary!$C$10)</f>
        <v>1.045937472975426E-3</v>
      </c>
    </row>
    <row r="946" spans="1:4" x14ac:dyDescent="0.25">
      <c r="A946" t="s">
        <v>2</v>
      </c>
      <c r="B946">
        <f>COMBDG_MinActivity!B946</f>
        <v>2017</v>
      </c>
      <c r="C946" t="str">
        <f>COMBDG_MinActivity!C946</f>
        <v>COMBDGRTTNewLIFLC___STDELC_16</v>
      </c>
      <c r="D946">
        <f>IF(VLOOKUP(C946,Capacity_COMBDG!A:K,COMBDG_MaxCapacity!B946-2016+2,FALSE)&lt;5*10^-5,0,VLOOKUP(C946,Capacity_COMBDG!A:K,COMBDG_MaxCapacity!B946-2016+2,FALSE))*(1+Summary!$C$10)</f>
        <v>0</v>
      </c>
    </row>
    <row r="947" spans="1:4" x14ac:dyDescent="0.25">
      <c r="A947" t="s">
        <v>2</v>
      </c>
      <c r="B947">
        <f>COMBDG_MinActivity!B947</f>
        <v>2017</v>
      </c>
      <c r="C947" t="str">
        <f>COMBDG_MinActivity!C947</f>
        <v>COMBDGRTTNewLIFLU___STDELC_16</v>
      </c>
      <c r="D947">
        <f>IF(VLOOKUP(C947,Capacity_COMBDG!A:K,COMBDG_MaxCapacity!B947-2016+2,FALSE)&lt;5*10^-5,0,VLOOKUP(C947,Capacity_COMBDG!A:K,COMBDG_MaxCapacity!B947-2016+2,FALSE))*(1+Summary!$C$10)</f>
        <v>5.3971210631326486E-4</v>
      </c>
    </row>
    <row r="948" spans="1:4" x14ac:dyDescent="0.25">
      <c r="A948" t="s">
        <v>2</v>
      </c>
      <c r="B948">
        <f>COMBDG_MinActivity!B948</f>
        <v>2017</v>
      </c>
      <c r="C948" t="str">
        <f>COMBDG_MinActivity!C948</f>
        <v>COMBDGRTTNewLIHAL___STDELC_16</v>
      </c>
      <c r="D948">
        <f>IF(VLOOKUP(C948,Capacity_COMBDG!A:K,COMBDG_MaxCapacity!B948-2016+2,FALSE)&lt;5*10^-5,0,VLOOKUP(C948,Capacity_COMBDG!A:K,COMBDG_MaxCapacity!B948-2016+2,FALSE))*(1+Summary!$C$10)</f>
        <v>0</v>
      </c>
    </row>
    <row r="949" spans="1:4" x14ac:dyDescent="0.25">
      <c r="A949" t="s">
        <v>2</v>
      </c>
      <c r="B949">
        <f>COMBDG_MinActivity!B949</f>
        <v>2017</v>
      </c>
      <c r="C949" t="str">
        <f>COMBDG_MinActivity!C949</f>
        <v>COMBDGRTTNewLIINC___STDELC_16</v>
      </c>
      <c r="D949">
        <f>IF(VLOOKUP(C949,Capacity_COMBDG!A:K,COMBDG_MaxCapacity!B949-2016+2,FALSE)&lt;5*10^-5,0,VLOOKUP(C949,Capacity_COMBDG!A:K,COMBDG_MaxCapacity!B949-2016+2,FALSE))*(1+Summary!$C$10)</f>
        <v>0</v>
      </c>
    </row>
    <row r="950" spans="1:4" x14ac:dyDescent="0.25">
      <c r="A950" t="s">
        <v>2</v>
      </c>
      <c r="B950">
        <f>COMBDG_MinActivity!B950</f>
        <v>2017</v>
      </c>
      <c r="C950" t="str">
        <f>COMBDG_MinActivity!C950</f>
        <v>COMBDGRTTNewLILED___STDELC_16</v>
      </c>
      <c r="D950">
        <f>IF(VLOOKUP(C950,Capacity_COMBDG!A:K,COMBDG_MaxCapacity!B950-2016+2,FALSE)&lt;5*10^-5,0,VLOOKUP(C950,Capacity_COMBDG!A:K,COMBDG_MaxCapacity!B950-2016+2,FALSE))*(1+Summary!$C$10)</f>
        <v>1.0599251123648453E-3</v>
      </c>
    </row>
    <row r="951" spans="1:4" x14ac:dyDescent="0.25">
      <c r="A951" t="s">
        <v>2</v>
      </c>
      <c r="B951">
        <f>COMBDG_MinActivity!B951</f>
        <v>2017</v>
      </c>
      <c r="C951" t="str">
        <f>COMBDG_MinActivity!C951</f>
        <v>COMBDGRTTNewSC______STDELC_16</v>
      </c>
      <c r="D951">
        <f>IF(VLOOKUP(C951,Capacity_COMBDG!A:K,COMBDG_MaxCapacity!B951-2016+2,FALSE)&lt;5*10^-5,0,VLOOKUP(C951,Capacity_COMBDG!A:K,COMBDG_MaxCapacity!B951-2016+2,FALSE))*(1+Summary!$C$10)</f>
        <v>1.3797475030804837E-3</v>
      </c>
    </row>
    <row r="952" spans="1:4" x14ac:dyDescent="0.25">
      <c r="A952" t="s">
        <v>2</v>
      </c>
      <c r="B952">
        <f>COMBDG_MinActivity!B952</f>
        <v>2017</v>
      </c>
      <c r="C952" t="str">
        <f>COMBDG_MinActivity!C952</f>
        <v>COMBDGRTTNewSHFUR___STDELC_16</v>
      </c>
      <c r="D952">
        <f>IF(VLOOKUP(C952,Capacity_COMBDG!A:K,COMBDG_MaxCapacity!B952-2016+2,FALSE)&lt;5*10^-5,0,VLOOKUP(C952,Capacity_COMBDG!A:K,COMBDG_MaxCapacity!B952-2016+2,FALSE))*(1+Summary!$C$10)</f>
        <v>1.732326174479981E-3</v>
      </c>
    </row>
    <row r="953" spans="1:4" x14ac:dyDescent="0.25">
      <c r="A953" t="s">
        <v>2</v>
      </c>
      <c r="B953">
        <f>COMBDG_MinActivity!B953</f>
        <v>2017</v>
      </c>
      <c r="C953" t="str">
        <f>COMBDG_MinActivity!C953</f>
        <v>COMBDGRTTNewSHHEP___STDELC_16</v>
      </c>
      <c r="D953">
        <f>IF(VLOOKUP(C953,Capacity_COMBDG!A:K,COMBDG_MaxCapacity!B953-2016+2,FALSE)&lt;5*10^-5,0,VLOOKUP(C953,Capacity_COMBDG!A:K,COMBDG_MaxCapacity!B953-2016+2,FALSE))*(1+Summary!$C$10)</f>
        <v>1.3901177073516067E-3</v>
      </c>
    </row>
    <row r="954" spans="1:4" x14ac:dyDescent="0.25">
      <c r="A954" t="s">
        <v>2</v>
      </c>
      <c r="B954">
        <f>COMBDG_MinActivity!B954</f>
        <v>2017</v>
      </c>
      <c r="C954" t="str">
        <f>COMBDG_MinActivity!C954</f>
        <v>COMBDGRTTNewSHPLT___STDELC_16</v>
      </c>
      <c r="D954">
        <f>IF(VLOOKUP(C954,Capacity_COMBDG!A:K,COMBDG_MaxCapacity!B954-2016+2,FALSE)&lt;5*10^-5,0,VLOOKUP(C954,Capacity_COMBDG!A:K,COMBDG_MaxCapacity!B954-2016+2,FALSE))*(1+Summary!$C$10)</f>
        <v>2.9065670792647988E-3</v>
      </c>
    </row>
    <row r="955" spans="1:4" x14ac:dyDescent="0.25">
      <c r="A955" t="s">
        <v>2</v>
      </c>
      <c r="B955">
        <f>COMBDG_MinActivity!B955</f>
        <v>2017</v>
      </c>
      <c r="C955" t="str">
        <f>COMBDG_MinActivity!C955</f>
        <v>COMBDGRTTNewSLLED___STDELC_16</v>
      </c>
      <c r="D955">
        <f>IF(VLOOKUP(C955,Capacity_COMBDG!A:K,COMBDG_MaxCapacity!B955-2016+2,FALSE)&lt;5*10^-5,0,VLOOKUP(C955,Capacity_COMBDG!A:K,COMBDG_MaxCapacity!B955-2016+2,FALSE))*(1+Summary!$C$10)</f>
        <v>2.7321294161386696E-4</v>
      </c>
    </row>
    <row r="956" spans="1:4" x14ac:dyDescent="0.25">
      <c r="A956" t="s">
        <v>2</v>
      </c>
      <c r="B956">
        <f>COMBDG_MinActivity!B956</f>
        <v>2017</v>
      </c>
      <c r="C956" t="str">
        <f>COMBDG_MinActivity!C956</f>
        <v>COMBDGRTTNewWH______STDELC_16</v>
      </c>
      <c r="D956">
        <f>IF(VLOOKUP(C956,Capacity_COMBDG!A:K,COMBDG_MaxCapacity!B956-2016+2,FALSE)&lt;5*10^-5,0,VLOOKUP(C956,Capacity_COMBDG!A:K,COMBDG_MaxCapacity!B956-2016+2,FALSE))*(1+Summary!$C$10)</f>
        <v>9.9244427350773934E-4</v>
      </c>
    </row>
    <row r="957" spans="1:4" x14ac:dyDescent="0.25">
      <c r="A957" t="s">
        <v>2</v>
      </c>
      <c r="B957">
        <f>COMBDG_MinActivity!B957</f>
        <v>2017</v>
      </c>
      <c r="C957" t="str">
        <f>COMBDG_MinActivity!C957</f>
        <v>COMBDGRTTOldAE______STDELC_16</v>
      </c>
      <c r="D957">
        <f>IF(VLOOKUP(C957,Capacity_COMBDG!A:K,COMBDG_MaxCapacity!B957-2016+2,FALSE)&lt;5*10^-5,0,VLOOKUP(C957,Capacity_COMBDG!A:K,COMBDG_MaxCapacity!B957-2016+2,FALSE))*(1+Summary!$C$10)</f>
        <v>0.59744241767896411</v>
      </c>
    </row>
    <row r="958" spans="1:4" x14ac:dyDescent="0.25">
      <c r="A958" t="s">
        <v>2</v>
      </c>
      <c r="B958">
        <f>COMBDG_MinActivity!B958</f>
        <v>2017</v>
      </c>
      <c r="C958" t="str">
        <f>COMBDG_MinActivity!C958</f>
        <v>COMBDGRTTOldAM______STDELC_16</v>
      </c>
      <c r="D958">
        <f>IF(VLOOKUP(C958,Capacity_COMBDG!A:K,COMBDG_MaxCapacity!B958-2016+2,FALSE)&lt;5*10^-5,0,VLOOKUP(C958,Capacity_COMBDG!A:K,COMBDG_MaxCapacity!B958-2016+2,FALSE))*(1+Summary!$C$10)</f>
        <v>8.0597961184446634E-2</v>
      </c>
    </row>
    <row r="959" spans="1:4" x14ac:dyDescent="0.25">
      <c r="A959" t="s">
        <v>2</v>
      </c>
      <c r="B959">
        <f>COMBDG_MinActivity!B959</f>
        <v>2017</v>
      </c>
      <c r="C959" t="str">
        <f>COMBDG_MinActivity!C959</f>
        <v>COMBDGRTTOldLIFLC___STDELC_16</v>
      </c>
      <c r="D959">
        <f>IF(VLOOKUP(C959,Capacity_COMBDG!A:K,COMBDG_MaxCapacity!B959-2016+2,FALSE)&lt;5*10^-5,0,VLOOKUP(C959,Capacity_COMBDG!A:K,COMBDG_MaxCapacity!B959-2016+2,FALSE))*(1+Summary!$C$10)</f>
        <v>1.7153983249201243</v>
      </c>
    </row>
    <row r="960" spans="1:4" x14ac:dyDescent="0.25">
      <c r="A960" t="s">
        <v>2</v>
      </c>
      <c r="B960">
        <f>COMBDG_MinActivity!B960</f>
        <v>2017</v>
      </c>
      <c r="C960" t="str">
        <f>COMBDG_MinActivity!C960</f>
        <v>COMBDGRTTOldLIFLU___STDELC_16</v>
      </c>
      <c r="D960">
        <f>IF(VLOOKUP(C960,Capacity_COMBDG!A:K,COMBDG_MaxCapacity!B960-2016+2,FALSE)&lt;5*10^-5,0,VLOOKUP(C960,Capacity_COMBDG!A:K,COMBDG_MaxCapacity!B960-2016+2,FALSE))*(1+Summary!$C$10)</f>
        <v>20.017257542092683</v>
      </c>
    </row>
    <row r="961" spans="1:4" x14ac:dyDescent="0.25">
      <c r="A961" t="s">
        <v>2</v>
      </c>
      <c r="B961">
        <f>COMBDG_MinActivity!B961</f>
        <v>2017</v>
      </c>
      <c r="C961" t="str">
        <f>COMBDG_MinActivity!C961</f>
        <v>COMBDGRTTOldLIHAL___STDELC_16</v>
      </c>
      <c r="D961">
        <f>IF(VLOOKUP(C961,Capacity_COMBDG!A:K,COMBDG_MaxCapacity!B961-2016+2,FALSE)&lt;5*10^-5,0,VLOOKUP(C961,Capacity_COMBDG!A:K,COMBDG_MaxCapacity!B961-2016+2,FALSE))*(1+Summary!$C$10)</f>
        <v>711.36953665867782</v>
      </c>
    </row>
    <row r="962" spans="1:4" x14ac:dyDescent="0.25">
      <c r="A962" t="s">
        <v>2</v>
      </c>
      <c r="B962">
        <f>COMBDG_MinActivity!B962</f>
        <v>2017</v>
      </c>
      <c r="C962" t="str">
        <f>COMBDG_MinActivity!C962</f>
        <v>COMBDGRTTOldLIINC___STDELC_16</v>
      </c>
      <c r="D962">
        <f>IF(VLOOKUP(C962,Capacity_COMBDG!A:K,COMBDG_MaxCapacity!B962-2016+2,FALSE)&lt;5*10^-5,0,VLOOKUP(C962,Capacity_COMBDG!A:K,COMBDG_MaxCapacity!B962-2016+2,FALSE))*(1+Summary!$C$10)</f>
        <v>2284.7696833495793</v>
      </c>
    </row>
    <row r="963" spans="1:4" x14ac:dyDescent="0.25">
      <c r="A963" t="s">
        <v>2</v>
      </c>
      <c r="B963">
        <f>COMBDG_MinActivity!B963</f>
        <v>2017</v>
      </c>
      <c r="C963" t="str">
        <f>COMBDG_MinActivity!C963</f>
        <v>COMBDGRTTOldLILED___STDELC_16</v>
      </c>
      <c r="D963">
        <f>IF(VLOOKUP(C963,Capacity_COMBDG!A:K,COMBDG_MaxCapacity!B963-2016+2,FALSE)&lt;5*10^-5,0,VLOOKUP(C963,Capacity_COMBDG!A:K,COMBDG_MaxCapacity!B963-2016+2,FALSE))*(1+Summary!$C$10)</f>
        <v>3.2324319957783807</v>
      </c>
    </row>
    <row r="964" spans="1:4" x14ac:dyDescent="0.25">
      <c r="A964" t="s">
        <v>2</v>
      </c>
      <c r="B964">
        <f>COMBDG_MinActivity!B964</f>
        <v>2017</v>
      </c>
      <c r="C964" t="str">
        <f>COMBDG_MinActivity!C964</f>
        <v>COMBDGRTTOldSC______STDELC_16</v>
      </c>
      <c r="D964">
        <f>IF(VLOOKUP(C964,Capacity_COMBDG!A:K,COMBDG_MaxCapacity!B964-2016+2,FALSE)&lt;5*10^-5,0,VLOOKUP(C964,Capacity_COMBDG!A:K,COMBDG_MaxCapacity!B964-2016+2,FALSE))*(1+Summary!$C$10)</f>
        <v>0.92886722366719454</v>
      </c>
    </row>
    <row r="965" spans="1:4" x14ac:dyDescent="0.25">
      <c r="A965" t="s">
        <v>2</v>
      </c>
      <c r="B965">
        <f>COMBDG_MinActivity!B965</f>
        <v>2017</v>
      </c>
      <c r="C965" t="str">
        <f>COMBDG_MinActivity!C965</f>
        <v>COMBDGRTTOldSHFUR___STDELC_16</v>
      </c>
      <c r="D965">
        <f>IF(VLOOKUP(C965,Capacity_COMBDG!A:K,COMBDG_MaxCapacity!B965-2016+2,FALSE)&lt;5*10^-5,0,VLOOKUP(C965,Capacity_COMBDG!A:K,COMBDG_MaxCapacity!B965-2016+2,FALSE))*(1+Summary!$C$10)</f>
        <v>3.6434265115772656E-2</v>
      </c>
    </row>
    <row r="966" spans="1:4" x14ac:dyDescent="0.25">
      <c r="A966" t="s">
        <v>2</v>
      </c>
      <c r="B966">
        <f>COMBDG_MinActivity!B966</f>
        <v>2017</v>
      </c>
      <c r="C966" t="str">
        <f>COMBDG_MinActivity!C966</f>
        <v>COMBDGRTTOldSHHEP___STDELC_16</v>
      </c>
      <c r="D966">
        <f>IF(VLOOKUP(C966,Capacity_COMBDG!A:K,COMBDG_MaxCapacity!B966-2016+2,FALSE)&lt;5*10^-5,0,VLOOKUP(C966,Capacity_COMBDG!A:K,COMBDG_MaxCapacity!B966-2016+2,FALSE))*(1+Summary!$C$10)</f>
        <v>1.6423021531679545</v>
      </c>
    </row>
    <row r="967" spans="1:4" x14ac:dyDescent="0.25">
      <c r="A967" t="s">
        <v>2</v>
      </c>
      <c r="B967">
        <f>COMBDG_MinActivity!B967</f>
        <v>2017</v>
      </c>
      <c r="C967" t="str">
        <f>COMBDG_MinActivity!C967</f>
        <v>COMBDGRTTOldSHPLT___STDELC_16</v>
      </c>
      <c r="D967">
        <f>IF(VLOOKUP(C967,Capacity_COMBDG!A:K,COMBDG_MaxCapacity!B967-2016+2,FALSE)&lt;5*10^-5,0,VLOOKUP(C967,Capacity_COMBDG!A:K,COMBDG_MaxCapacity!B967-2016+2,FALSE))*(1+Summary!$C$10)</f>
        <v>1.6410615712295202</v>
      </c>
    </row>
    <row r="968" spans="1:4" x14ac:dyDescent="0.25">
      <c r="A968" t="s">
        <v>2</v>
      </c>
      <c r="B968">
        <f>COMBDG_MinActivity!B968</f>
        <v>2017</v>
      </c>
      <c r="C968" t="str">
        <f>COMBDG_MinActivity!C968</f>
        <v>COMBDGRTTOldSLLED___STDELC_16</v>
      </c>
      <c r="D968">
        <f>IF(VLOOKUP(C968,Capacity_COMBDG!A:K,COMBDG_MaxCapacity!B968-2016+2,FALSE)&lt;5*10^-5,0,VLOOKUP(C968,Capacity_COMBDG!A:K,COMBDG_MaxCapacity!B968-2016+2,FALSE))*(1+Summary!$C$10)</f>
        <v>4.5520050803267855</v>
      </c>
    </row>
    <row r="969" spans="1:4" x14ac:dyDescent="0.25">
      <c r="A969" t="s">
        <v>2</v>
      </c>
      <c r="B969">
        <f>COMBDG_MinActivity!B969</f>
        <v>2017</v>
      </c>
      <c r="C969" t="str">
        <f>COMBDG_MinActivity!C969</f>
        <v>COMBDGRTTOldWH______STDELC_16</v>
      </c>
      <c r="D969">
        <f>IF(VLOOKUP(C969,Capacity_COMBDG!A:K,COMBDG_MaxCapacity!B969-2016+2,FALSE)&lt;5*10^-5,0,VLOOKUP(C969,Capacity_COMBDG!A:K,COMBDG_MaxCapacity!B969-2016+2,FALSE))*(1+Summary!$C$10)</f>
        <v>8.3115829186471535E-2</v>
      </c>
    </row>
    <row r="970" spans="1:4" x14ac:dyDescent="0.25">
      <c r="A970" t="s">
        <v>2</v>
      </c>
      <c r="B970">
        <f>COMBDG_MinActivity!B970</f>
        <v>2017</v>
      </c>
      <c r="C970" t="str">
        <f>COMBDG_MinActivity!C970</f>
        <v>COMBDGTAWNewAE______STDELC_16</v>
      </c>
      <c r="D970">
        <f>IF(VLOOKUP(C970,Capacity_COMBDG!A:K,COMBDG_MaxCapacity!B970-2016+2,FALSE)&lt;5*10^-5,0,VLOOKUP(C970,Capacity_COMBDG!A:K,COMBDG_MaxCapacity!B970-2016+2,FALSE))*(1+Summary!$C$10)</f>
        <v>1.0114305017030678E-3</v>
      </c>
    </row>
    <row r="971" spans="1:4" x14ac:dyDescent="0.25">
      <c r="A971" t="s">
        <v>2</v>
      </c>
      <c r="B971">
        <f>COMBDG_MinActivity!B971</f>
        <v>2017</v>
      </c>
      <c r="C971" t="str">
        <f>COMBDG_MinActivity!C971</f>
        <v>COMBDGTAWNewAM______STDELC_16</v>
      </c>
      <c r="D971">
        <f>IF(VLOOKUP(C971,Capacity_COMBDG!A:K,COMBDG_MaxCapacity!B971-2016+2,FALSE)&lt;5*10^-5,0,VLOOKUP(C971,Capacity_COMBDG!A:K,COMBDG_MaxCapacity!B971-2016+2,FALSE))*(1+Summary!$C$10)</f>
        <v>1.0080776546210616E-3</v>
      </c>
    </row>
    <row r="972" spans="1:4" x14ac:dyDescent="0.25">
      <c r="A972" t="s">
        <v>2</v>
      </c>
      <c r="B972">
        <f>COMBDG_MinActivity!B972</f>
        <v>2017</v>
      </c>
      <c r="C972" t="str">
        <f>COMBDG_MinActivity!C972</f>
        <v>COMBDGTAWNewLIFLC___STDELC_16</v>
      </c>
      <c r="D972">
        <f>IF(VLOOKUP(C972,Capacity_COMBDG!A:K,COMBDG_MaxCapacity!B972-2016+2,FALSE)&lt;5*10^-5,0,VLOOKUP(C972,Capacity_COMBDG!A:K,COMBDG_MaxCapacity!B972-2016+2,FALSE))*(1+Summary!$C$10)</f>
        <v>0</v>
      </c>
    </row>
    <row r="973" spans="1:4" x14ac:dyDescent="0.25">
      <c r="A973" t="s">
        <v>2</v>
      </c>
      <c r="B973">
        <f>COMBDG_MinActivity!B973</f>
        <v>2017</v>
      </c>
      <c r="C973" t="str">
        <f>COMBDG_MinActivity!C973</f>
        <v>COMBDGTAWNewLIFLU___STDELC_16</v>
      </c>
      <c r="D973">
        <f>IF(VLOOKUP(C973,Capacity_COMBDG!A:K,COMBDG_MaxCapacity!B973-2016+2,FALSE)&lt;5*10^-5,0,VLOOKUP(C973,Capacity_COMBDG!A:K,COMBDG_MaxCapacity!B973-2016+2,FALSE))*(1+Summary!$C$10)</f>
        <v>5.3941471440198776E-4</v>
      </c>
    </row>
    <row r="974" spans="1:4" x14ac:dyDescent="0.25">
      <c r="A974" t="s">
        <v>2</v>
      </c>
      <c r="B974">
        <f>COMBDG_MinActivity!B974</f>
        <v>2017</v>
      </c>
      <c r="C974" t="str">
        <f>COMBDG_MinActivity!C974</f>
        <v>COMBDGTAWNewLIHAL___STDELC_16</v>
      </c>
      <c r="D974">
        <f>IF(VLOOKUP(C974,Capacity_COMBDG!A:K,COMBDG_MaxCapacity!B974-2016+2,FALSE)&lt;5*10^-5,0,VLOOKUP(C974,Capacity_COMBDG!A:K,COMBDG_MaxCapacity!B974-2016+2,FALSE))*(1+Summary!$C$10)</f>
        <v>0</v>
      </c>
    </row>
    <row r="975" spans="1:4" x14ac:dyDescent="0.25">
      <c r="A975" t="s">
        <v>2</v>
      </c>
      <c r="B975">
        <f>COMBDG_MinActivity!B975</f>
        <v>2017</v>
      </c>
      <c r="C975" t="str">
        <f>COMBDG_MinActivity!C975</f>
        <v>COMBDGTAWNewLIINC___STDELC_16</v>
      </c>
      <c r="D975">
        <f>IF(VLOOKUP(C975,Capacity_COMBDG!A:K,COMBDG_MaxCapacity!B975-2016+2,FALSE)&lt;5*10^-5,0,VLOOKUP(C975,Capacity_COMBDG!A:K,COMBDG_MaxCapacity!B975-2016+2,FALSE))*(1+Summary!$C$10)</f>
        <v>0</v>
      </c>
    </row>
    <row r="976" spans="1:4" x14ac:dyDescent="0.25">
      <c r="A976" t="s">
        <v>2</v>
      </c>
      <c r="B976">
        <f>COMBDG_MinActivity!B976</f>
        <v>2017</v>
      </c>
      <c r="C976" t="str">
        <f>COMBDG_MinActivity!C976</f>
        <v>COMBDGTAWNewLILED___STDELC_16</v>
      </c>
      <c r="D976">
        <f>IF(VLOOKUP(C976,Capacity_COMBDG!A:K,COMBDG_MaxCapacity!B976-2016+2,FALSE)&lt;5*10^-5,0,VLOOKUP(C976,Capacity_COMBDG!A:K,COMBDG_MaxCapacity!B976-2016+2,FALSE))*(1+Summary!$C$10)</f>
        <v>1.0591553832215456E-3</v>
      </c>
    </row>
    <row r="977" spans="1:4" x14ac:dyDescent="0.25">
      <c r="A977" t="s">
        <v>2</v>
      </c>
      <c r="B977">
        <f>COMBDG_MinActivity!B977</f>
        <v>2017</v>
      </c>
      <c r="C977" t="str">
        <f>COMBDG_MinActivity!C977</f>
        <v>COMBDGTAWNewSC______STDELC_16</v>
      </c>
      <c r="D977">
        <f>IF(VLOOKUP(C977,Capacity_COMBDG!A:K,COMBDG_MaxCapacity!B977-2016+2,FALSE)&lt;5*10^-5,0,VLOOKUP(C977,Capacity_COMBDG!A:K,COMBDG_MaxCapacity!B977-2016+2,FALSE))*(1+Summary!$C$10)</f>
        <v>1.275339546320196E-3</v>
      </c>
    </row>
    <row r="978" spans="1:4" x14ac:dyDescent="0.25">
      <c r="A978" t="s">
        <v>2</v>
      </c>
      <c r="B978">
        <f>COMBDG_MinActivity!B978</f>
        <v>2017</v>
      </c>
      <c r="C978" t="str">
        <f>COMBDG_MinActivity!C978</f>
        <v>COMBDGTAWNewSHFUR___STDELC_16</v>
      </c>
      <c r="D978">
        <f>IF(VLOOKUP(C978,Capacity_COMBDG!A:K,COMBDG_MaxCapacity!B978-2016+2,FALSE)&lt;5*10^-5,0,VLOOKUP(C978,Capacity_COMBDG!A:K,COMBDG_MaxCapacity!B978-2016+2,FALSE))*(1+Summary!$C$10)</f>
        <v>1.6780209423444973E-3</v>
      </c>
    </row>
    <row r="979" spans="1:4" x14ac:dyDescent="0.25">
      <c r="A979" t="s">
        <v>2</v>
      </c>
      <c r="B979">
        <f>COMBDG_MinActivity!B979</f>
        <v>2017</v>
      </c>
      <c r="C979" t="str">
        <f>COMBDG_MinActivity!C979</f>
        <v>COMBDGTAWNewSHHEP___STDELC_16</v>
      </c>
      <c r="D979">
        <f>IF(VLOOKUP(C979,Capacity_COMBDG!A:K,COMBDG_MaxCapacity!B979-2016+2,FALSE)&lt;5*10^-5,0,VLOOKUP(C979,Capacity_COMBDG!A:K,COMBDG_MaxCapacity!B979-2016+2,FALSE))*(1+Summary!$C$10)</f>
        <v>1.3485623339734994E-3</v>
      </c>
    </row>
    <row r="980" spans="1:4" x14ac:dyDescent="0.25">
      <c r="A980" t="s">
        <v>2</v>
      </c>
      <c r="B980">
        <f>COMBDG_MinActivity!B980</f>
        <v>2017</v>
      </c>
      <c r="C980" t="str">
        <f>COMBDG_MinActivity!C980</f>
        <v>COMBDGTAWNewSHPLT___STDELC_16</v>
      </c>
      <c r="D980">
        <f>IF(VLOOKUP(C980,Capacity_COMBDG!A:K,COMBDG_MaxCapacity!B980-2016+2,FALSE)&lt;5*10^-5,0,VLOOKUP(C980,Capacity_COMBDG!A:K,COMBDG_MaxCapacity!B980-2016+2,FALSE))*(1+Summary!$C$10)</f>
        <v>2.8126862676918331E-3</v>
      </c>
    </row>
    <row r="981" spans="1:4" x14ac:dyDescent="0.25">
      <c r="A981" t="s">
        <v>2</v>
      </c>
      <c r="B981">
        <f>COMBDG_MinActivity!B981</f>
        <v>2017</v>
      </c>
      <c r="C981" t="str">
        <f>COMBDG_MinActivity!C981</f>
        <v>COMBDGTAWNewSLLED___STDELC_16</v>
      </c>
      <c r="D981">
        <f>IF(VLOOKUP(C981,Capacity_COMBDG!A:K,COMBDG_MaxCapacity!B981-2016+2,FALSE)&lt;5*10^-5,0,VLOOKUP(C981,Capacity_COMBDG!A:K,COMBDG_MaxCapacity!B981-2016+2,FALSE))*(1+Summary!$C$10)</f>
        <v>2.7318905287008945E-4</v>
      </c>
    </row>
    <row r="982" spans="1:4" x14ac:dyDescent="0.25">
      <c r="A982" t="s">
        <v>2</v>
      </c>
      <c r="B982">
        <f>COMBDG_MinActivity!B982</f>
        <v>2017</v>
      </c>
      <c r="C982" t="str">
        <f>COMBDG_MinActivity!C982</f>
        <v>COMBDGTAWNewWH______STDELC_16</v>
      </c>
      <c r="D982">
        <f>IF(VLOOKUP(C982,Capacity_COMBDG!A:K,COMBDG_MaxCapacity!B982-2016+2,FALSE)&lt;5*10^-5,0,VLOOKUP(C982,Capacity_COMBDG!A:K,COMBDG_MaxCapacity!B982-2016+2,FALSE))*(1+Summary!$C$10)</f>
        <v>7.9372147911978524E-4</v>
      </c>
    </row>
    <row r="983" spans="1:4" x14ac:dyDescent="0.25">
      <c r="A983" t="s">
        <v>2</v>
      </c>
      <c r="B983">
        <f>COMBDG_MinActivity!B983</f>
        <v>2017</v>
      </c>
      <c r="C983" t="str">
        <f>COMBDG_MinActivity!C983</f>
        <v>COMBDGTAWOldAE______STDELC_16</v>
      </c>
      <c r="D983">
        <f>IF(VLOOKUP(C983,Capacity_COMBDG!A:K,COMBDG_MaxCapacity!B983-2016+2,FALSE)&lt;5*10^-5,0,VLOOKUP(C983,Capacity_COMBDG!A:K,COMBDG_MaxCapacity!B983-2016+2,FALSE))*(1+Summary!$C$10)</f>
        <v>9.2428963941554268E-2</v>
      </c>
    </row>
    <row r="984" spans="1:4" x14ac:dyDescent="0.25">
      <c r="A984" t="s">
        <v>2</v>
      </c>
      <c r="B984">
        <f>COMBDG_MinActivity!B984</f>
        <v>2017</v>
      </c>
      <c r="C984" t="str">
        <f>COMBDG_MinActivity!C984</f>
        <v>COMBDGTAWOldAM______STDELC_16</v>
      </c>
      <c r="D984">
        <f>IF(VLOOKUP(C984,Capacity_COMBDG!A:K,COMBDG_MaxCapacity!B984-2016+2,FALSE)&lt;5*10^-5,0,VLOOKUP(C984,Capacity_COMBDG!A:K,COMBDG_MaxCapacity!B984-2016+2,FALSE))*(1+Summary!$C$10)</f>
        <v>3.0072888696711517E-2</v>
      </c>
    </row>
    <row r="985" spans="1:4" x14ac:dyDescent="0.25">
      <c r="A985" t="s">
        <v>2</v>
      </c>
      <c r="B985">
        <f>COMBDG_MinActivity!B985</f>
        <v>2017</v>
      </c>
      <c r="C985" t="str">
        <f>COMBDG_MinActivity!C985</f>
        <v>COMBDGTAWOldLIFLC___STDELC_16</v>
      </c>
      <c r="D985">
        <f>IF(VLOOKUP(C985,Capacity_COMBDG!A:K,COMBDG_MaxCapacity!B985-2016+2,FALSE)&lt;5*10^-5,0,VLOOKUP(C985,Capacity_COMBDG!A:K,COMBDG_MaxCapacity!B985-2016+2,FALSE))*(1+Summary!$C$10)</f>
        <v>0.23758625730755614</v>
      </c>
    </row>
    <row r="986" spans="1:4" x14ac:dyDescent="0.25">
      <c r="A986" t="s">
        <v>2</v>
      </c>
      <c r="B986">
        <f>COMBDG_MinActivity!B986</f>
        <v>2017</v>
      </c>
      <c r="C986" t="str">
        <f>COMBDG_MinActivity!C986</f>
        <v>COMBDGTAWOldLIFLU___STDELC_16</v>
      </c>
      <c r="D986">
        <f>IF(VLOOKUP(C986,Capacity_COMBDG!A:K,COMBDG_MaxCapacity!B986-2016+2,FALSE)&lt;5*10^-5,0,VLOOKUP(C986,Capacity_COMBDG!A:K,COMBDG_MaxCapacity!B986-2016+2,FALSE))*(1+Summary!$C$10)</f>
        <v>2.6349926887804971</v>
      </c>
    </row>
    <row r="987" spans="1:4" x14ac:dyDescent="0.25">
      <c r="A987" t="s">
        <v>2</v>
      </c>
      <c r="B987">
        <f>COMBDG_MinActivity!B987</f>
        <v>2017</v>
      </c>
      <c r="C987" t="str">
        <f>COMBDG_MinActivity!C987</f>
        <v>COMBDGTAWOldLIHAL___STDELC_16</v>
      </c>
      <c r="D987">
        <f>IF(VLOOKUP(C987,Capacity_COMBDG!A:K,COMBDG_MaxCapacity!B987-2016+2,FALSE)&lt;5*10^-5,0,VLOOKUP(C987,Capacity_COMBDG!A:K,COMBDG_MaxCapacity!B987-2016+2,FALSE))*(1+Summary!$C$10)</f>
        <v>87.262506755710078</v>
      </c>
    </row>
    <row r="988" spans="1:4" x14ac:dyDescent="0.25">
      <c r="A988" t="s">
        <v>2</v>
      </c>
      <c r="B988">
        <f>COMBDG_MinActivity!B988</f>
        <v>2017</v>
      </c>
      <c r="C988" t="str">
        <f>COMBDG_MinActivity!C988</f>
        <v>COMBDGTAWOldLIINC___STDELC_16</v>
      </c>
      <c r="D988">
        <f>IF(VLOOKUP(C988,Capacity_COMBDG!A:K,COMBDG_MaxCapacity!B988-2016+2,FALSE)&lt;5*10^-5,0,VLOOKUP(C988,Capacity_COMBDG!A:K,COMBDG_MaxCapacity!B988-2016+2,FALSE))*(1+Summary!$C$10)</f>
        <v>280.26867654550091</v>
      </c>
    </row>
    <row r="989" spans="1:4" x14ac:dyDescent="0.25">
      <c r="A989" t="s">
        <v>2</v>
      </c>
      <c r="B989">
        <f>COMBDG_MinActivity!B989</f>
        <v>2017</v>
      </c>
      <c r="C989" t="str">
        <f>COMBDG_MinActivity!C989</f>
        <v>COMBDGTAWOldLILED___STDELC_16</v>
      </c>
      <c r="D989">
        <f>IF(VLOOKUP(C989,Capacity_COMBDG!A:K,COMBDG_MaxCapacity!B989-2016+2,FALSE)&lt;5*10^-5,0,VLOOKUP(C989,Capacity_COMBDG!A:K,COMBDG_MaxCapacity!B989-2016+2,FALSE))*(1+Summary!$C$10)</f>
        <v>0.41369004377807284</v>
      </c>
    </row>
    <row r="990" spans="1:4" x14ac:dyDescent="0.25">
      <c r="A990" t="s">
        <v>2</v>
      </c>
      <c r="B990">
        <f>COMBDG_MinActivity!B990</f>
        <v>2017</v>
      </c>
      <c r="C990" t="str">
        <f>COMBDG_MinActivity!C990</f>
        <v>COMBDGTAWOldSC______STDELC_16</v>
      </c>
      <c r="D990">
        <f>IF(VLOOKUP(C990,Capacity_COMBDG!A:K,COMBDG_MaxCapacity!B990-2016+2,FALSE)&lt;5*10^-5,0,VLOOKUP(C990,Capacity_COMBDG!A:K,COMBDG_MaxCapacity!B990-2016+2,FALSE))*(1+Summary!$C$10)</f>
        <v>0.13528704737122699</v>
      </c>
    </row>
    <row r="991" spans="1:4" x14ac:dyDescent="0.25">
      <c r="A991" t="s">
        <v>2</v>
      </c>
      <c r="B991">
        <f>COMBDG_MinActivity!B991</f>
        <v>2017</v>
      </c>
      <c r="C991" t="str">
        <f>COMBDG_MinActivity!C991</f>
        <v>COMBDGTAWOldSHFUR___STDELC_16</v>
      </c>
      <c r="D991">
        <f>IF(VLOOKUP(C991,Capacity_COMBDG!A:K,COMBDG_MaxCapacity!B991-2016+2,FALSE)&lt;5*10^-5,0,VLOOKUP(C991,Capacity_COMBDG!A:K,COMBDG_MaxCapacity!B991-2016+2,FALSE))*(1+Summary!$C$10)</f>
        <v>2.9789131038809754E-2</v>
      </c>
    </row>
    <row r="992" spans="1:4" x14ac:dyDescent="0.25">
      <c r="A992" t="s">
        <v>2</v>
      </c>
      <c r="B992">
        <f>COMBDG_MinActivity!B992</f>
        <v>2017</v>
      </c>
      <c r="C992" t="str">
        <f>COMBDG_MinActivity!C992</f>
        <v>COMBDGTAWOldSHHEP___STDELC_16</v>
      </c>
      <c r="D992">
        <f>IF(VLOOKUP(C992,Capacity_COMBDG!A:K,COMBDG_MaxCapacity!B992-2016+2,FALSE)&lt;5*10^-5,0,VLOOKUP(C992,Capacity_COMBDG!A:K,COMBDG_MaxCapacity!B992-2016+2,FALSE))*(1+Summary!$C$10)</f>
        <v>0.33812180343258685</v>
      </c>
    </row>
    <row r="993" spans="1:4" x14ac:dyDescent="0.25">
      <c r="A993" t="s">
        <v>2</v>
      </c>
      <c r="B993">
        <f>COMBDG_MinActivity!B993</f>
        <v>2017</v>
      </c>
      <c r="C993" t="str">
        <f>COMBDG_MinActivity!C993</f>
        <v>COMBDGTAWOldSHPLT___STDELC_16</v>
      </c>
      <c r="D993">
        <f>IF(VLOOKUP(C993,Capacity_COMBDG!A:K,COMBDG_MaxCapacity!B993-2016+2,FALSE)&lt;5*10^-5,0,VLOOKUP(C993,Capacity_COMBDG!A:K,COMBDG_MaxCapacity!B993-2016+2,FALSE))*(1+Summary!$C$10)</f>
        <v>0.34540670281714625</v>
      </c>
    </row>
    <row r="994" spans="1:4" x14ac:dyDescent="0.25">
      <c r="A994" t="s">
        <v>2</v>
      </c>
      <c r="B994">
        <f>COMBDG_MinActivity!B994</f>
        <v>2017</v>
      </c>
      <c r="C994" t="str">
        <f>COMBDG_MinActivity!C994</f>
        <v>COMBDGTAWOldSLLED___STDELC_16</v>
      </c>
      <c r="D994">
        <f>IF(VLOOKUP(C994,Capacity_COMBDG!A:K,COMBDG_MaxCapacity!B994-2016+2,FALSE)&lt;5*10^-5,0,VLOOKUP(C994,Capacity_COMBDG!A:K,COMBDG_MaxCapacity!B994-2016+2,FALSE))*(1+Summary!$C$10)</f>
        <v>0.91280956531164814</v>
      </c>
    </row>
    <row r="995" spans="1:4" x14ac:dyDescent="0.25">
      <c r="A995" t="s">
        <v>2</v>
      </c>
      <c r="B995">
        <f>COMBDG_MinActivity!B995</f>
        <v>2017</v>
      </c>
      <c r="C995" t="str">
        <f>COMBDG_MinActivity!C995</f>
        <v>COMBDGTAWOldWH______STDELC_16</v>
      </c>
      <c r="D995">
        <f>IF(VLOOKUP(C995,Capacity_COMBDG!A:K,COMBDG_MaxCapacity!B995-2016+2,FALSE)&lt;5*10^-5,0,VLOOKUP(C995,Capacity_COMBDG!A:K,COMBDG_MaxCapacity!B995-2016+2,FALSE))*(1+Summary!$C$10)</f>
        <v>2.2582287890997619E-2</v>
      </c>
    </row>
    <row r="996" spans="1:4" x14ac:dyDescent="0.25">
      <c r="A996" t="s">
        <v>2</v>
      </c>
      <c r="B996">
        <f>COMBDG_MinActivity!B996</f>
        <v>2017</v>
      </c>
      <c r="C996" t="str">
        <f>COMBDG_MinActivity!C996</f>
        <v>COMBDGWSTNewAE______STDELC_16</v>
      </c>
      <c r="D996">
        <f>IF(VLOOKUP(C996,Capacity_COMBDG!A:K,COMBDG_MaxCapacity!B996-2016+2,FALSE)&lt;5*10^-5,0,VLOOKUP(C996,Capacity_COMBDG!A:K,COMBDG_MaxCapacity!B996-2016+2,FALSE))*(1+Summary!$C$10)</f>
        <v>1.0050844406242897E-3</v>
      </c>
    </row>
    <row r="997" spans="1:4" x14ac:dyDescent="0.25">
      <c r="A997" t="s">
        <v>2</v>
      </c>
      <c r="B997">
        <f>COMBDG_MinActivity!B997</f>
        <v>2017</v>
      </c>
      <c r="C997" t="str">
        <f>COMBDG_MinActivity!C997</f>
        <v>COMBDGWSTNewAM______STDELC_16</v>
      </c>
      <c r="D997">
        <f>IF(VLOOKUP(C997,Capacity_COMBDG!A:K,COMBDG_MaxCapacity!B997-2016+2,FALSE)&lt;5*10^-5,0,VLOOKUP(C997,Capacity_COMBDG!A:K,COMBDG_MaxCapacity!B997-2016+2,FALSE))*(1+Summary!$C$10)</f>
        <v>9.6398888418530314E-4</v>
      </c>
    </row>
    <row r="998" spans="1:4" x14ac:dyDescent="0.25">
      <c r="A998" t="s">
        <v>2</v>
      </c>
      <c r="B998">
        <f>COMBDG_MinActivity!B998</f>
        <v>2017</v>
      </c>
      <c r="C998" t="str">
        <f>COMBDG_MinActivity!C998</f>
        <v>COMBDGWSTNewLIFLC___STDELC_16</v>
      </c>
      <c r="D998">
        <f>IF(VLOOKUP(C998,Capacity_COMBDG!A:K,COMBDG_MaxCapacity!B998-2016+2,FALSE)&lt;5*10^-5,0,VLOOKUP(C998,Capacity_COMBDG!A:K,COMBDG_MaxCapacity!B998-2016+2,FALSE))*(1+Summary!$C$10)</f>
        <v>0</v>
      </c>
    </row>
    <row r="999" spans="1:4" x14ac:dyDescent="0.25">
      <c r="A999" t="s">
        <v>2</v>
      </c>
      <c r="B999">
        <f>COMBDG_MinActivity!B999</f>
        <v>2017</v>
      </c>
      <c r="C999" t="str">
        <f>COMBDG_MinActivity!C999</f>
        <v>COMBDGWSTNewLIFLU___STDELC_16</v>
      </c>
      <c r="D999">
        <f>IF(VLOOKUP(C999,Capacity_COMBDG!A:K,COMBDG_MaxCapacity!B999-2016+2,FALSE)&lt;5*10^-5,0,VLOOKUP(C999,Capacity_COMBDG!A:K,COMBDG_MaxCapacity!B999-2016+2,FALSE))*(1+Summary!$C$10)</f>
        <v>5.3928040692714091E-4</v>
      </c>
    </row>
    <row r="1000" spans="1:4" x14ac:dyDescent="0.25">
      <c r="A1000" t="s">
        <v>2</v>
      </c>
      <c r="B1000">
        <f>COMBDG_MinActivity!B1000</f>
        <v>2017</v>
      </c>
      <c r="C1000" t="str">
        <f>COMBDG_MinActivity!C1000</f>
        <v>COMBDGWSTNewLIHAL___STDELC_16</v>
      </c>
      <c r="D1000">
        <f>IF(VLOOKUP(C1000,Capacity_COMBDG!A:K,COMBDG_MaxCapacity!B1000-2016+2,FALSE)&lt;5*10^-5,0,VLOOKUP(C1000,Capacity_COMBDG!A:K,COMBDG_MaxCapacity!B1000-2016+2,FALSE))*(1+Summary!$C$10)</f>
        <v>0</v>
      </c>
    </row>
    <row r="1001" spans="1:4" x14ac:dyDescent="0.25">
      <c r="A1001" t="s">
        <v>2</v>
      </c>
      <c r="B1001">
        <f>COMBDG_MinActivity!B1001</f>
        <v>2017</v>
      </c>
      <c r="C1001" t="str">
        <f>COMBDG_MinActivity!C1001</f>
        <v>COMBDGWSTNewLIINC___STDELC_16</v>
      </c>
      <c r="D1001">
        <f>IF(VLOOKUP(C1001,Capacity_COMBDG!A:K,COMBDG_MaxCapacity!B1001-2016+2,FALSE)&lt;5*10^-5,0,VLOOKUP(C1001,Capacity_COMBDG!A:K,COMBDG_MaxCapacity!B1001-2016+2,FALSE))*(1+Summary!$C$10)</f>
        <v>0</v>
      </c>
    </row>
    <row r="1002" spans="1:4" x14ac:dyDescent="0.25">
      <c r="A1002" t="s">
        <v>2</v>
      </c>
      <c r="B1002">
        <f>COMBDG_MinActivity!B1002</f>
        <v>2017</v>
      </c>
      <c r="C1002" t="str">
        <f>COMBDG_MinActivity!C1002</f>
        <v>COMBDGWSTNewLILED___STDELC_16</v>
      </c>
      <c r="D1002">
        <f>IF(VLOOKUP(C1002,Capacity_COMBDG!A:K,COMBDG_MaxCapacity!B1002-2016+2,FALSE)&lt;5*10^-5,0,VLOOKUP(C1002,Capacity_COMBDG!A:K,COMBDG_MaxCapacity!B1002-2016+2,FALSE))*(1+Summary!$C$10)</f>
        <v>1.0588094318439349E-3</v>
      </c>
    </row>
    <row r="1003" spans="1:4" x14ac:dyDescent="0.25">
      <c r="A1003" t="s">
        <v>2</v>
      </c>
      <c r="B1003">
        <f>COMBDG_MinActivity!B1003</f>
        <v>2017</v>
      </c>
      <c r="C1003" t="str">
        <f>COMBDG_MinActivity!C1003</f>
        <v>COMBDGWSTNewSC______STDELC_16</v>
      </c>
      <c r="D1003">
        <f>IF(VLOOKUP(C1003,Capacity_COMBDG!A:K,COMBDG_MaxCapacity!B1003-2016+2,FALSE)&lt;5*10^-5,0,VLOOKUP(C1003,Capacity_COMBDG!A:K,COMBDG_MaxCapacity!B1003-2016+2,FALSE))*(1+Summary!$C$10)</f>
        <v>1.280636133233785E-3</v>
      </c>
    </row>
    <row r="1004" spans="1:4" x14ac:dyDescent="0.25">
      <c r="A1004" t="s">
        <v>2</v>
      </c>
      <c r="B1004">
        <f>COMBDG_MinActivity!B1004</f>
        <v>2017</v>
      </c>
      <c r="C1004" t="str">
        <f>COMBDG_MinActivity!C1004</f>
        <v>COMBDGWSTNewSHFUR___STDELC_16</v>
      </c>
      <c r="D1004">
        <f>IF(VLOOKUP(C1004,Capacity_COMBDG!A:K,COMBDG_MaxCapacity!B1004-2016+2,FALSE)&lt;5*10^-5,0,VLOOKUP(C1004,Capacity_COMBDG!A:K,COMBDG_MaxCapacity!B1004-2016+2,FALSE))*(1+Summary!$C$10)</f>
        <v>1.6283975929932094E-3</v>
      </c>
    </row>
    <row r="1005" spans="1:4" x14ac:dyDescent="0.25">
      <c r="A1005" t="s">
        <v>2</v>
      </c>
      <c r="B1005">
        <f>COMBDG_MinActivity!B1005</f>
        <v>2017</v>
      </c>
      <c r="C1005" t="str">
        <f>COMBDG_MinActivity!C1005</f>
        <v>COMBDGWSTNewSHHEP___STDELC_16</v>
      </c>
      <c r="D1005">
        <f>IF(VLOOKUP(C1005,Capacity_COMBDG!A:K,COMBDG_MaxCapacity!B1005-2016+2,FALSE)&lt;5*10^-5,0,VLOOKUP(C1005,Capacity_COMBDG!A:K,COMBDG_MaxCapacity!B1005-2016+2,FALSE))*(1+Summary!$C$10)</f>
        <v>1.3096210302824213E-3</v>
      </c>
    </row>
    <row r="1006" spans="1:4" x14ac:dyDescent="0.25">
      <c r="A1006" t="s">
        <v>2</v>
      </c>
      <c r="B1006">
        <f>COMBDG_MinActivity!B1006</f>
        <v>2017</v>
      </c>
      <c r="C1006" t="str">
        <f>COMBDG_MinActivity!C1006</f>
        <v>COMBDGWSTNewSHPLT___STDELC_16</v>
      </c>
      <c r="D1006">
        <f>IF(VLOOKUP(C1006,Capacity_COMBDG!A:K,COMBDG_MaxCapacity!B1006-2016+2,FALSE)&lt;5*10^-5,0,VLOOKUP(C1006,Capacity_COMBDG!A:K,COMBDG_MaxCapacity!B1006-2016+2,FALSE))*(1+Summary!$C$10)</f>
        <v>2.7324488212533515E-3</v>
      </c>
    </row>
    <row r="1007" spans="1:4" x14ac:dyDescent="0.25">
      <c r="A1007" t="s">
        <v>2</v>
      </c>
      <c r="B1007">
        <f>COMBDG_MinActivity!B1007</f>
        <v>2017</v>
      </c>
      <c r="C1007" t="str">
        <f>COMBDG_MinActivity!C1007</f>
        <v>COMBDGWSTNewSLLED___STDELC_16</v>
      </c>
      <c r="D1007">
        <f>IF(VLOOKUP(C1007,Capacity_COMBDG!A:K,COMBDG_MaxCapacity!B1007-2016+2,FALSE)&lt;5*10^-5,0,VLOOKUP(C1007,Capacity_COMBDG!A:K,COMBDG_MaxCapacity!B1007-2016+2,FALSE))*(1+Summary!$C$10)</f>
        <v>2.7317244582360787E-4</v>
      </c>
    </row>
    <row r="1008" spans="1:4" x14ac:dyDescent="0.25">
      <c r="A1008" t="s">
        <v>2</v>
      </c>
      <c r="B1008">
        <f>COMBDG_MinActivity!B1008</f>
        <v>2017</v>
      </c>
      <c r="C1008" t="str">
        <f>COMBDG_MinActivity!C1008</f>
        <v>COMBDGWSTNewWH______STDELC_16</v>
      </c>
      <c r="D1008">
        <f>IF(VLOOKUP(C1008,Capacity_COMBDG!A:K,COMBDG_MaxCapacity!B1008-2016+2,FALSE)&lt;5*10^-5,0,VLOOKUP(C1008,Capacity_COMBDG!A:K,COMBDG_MaxCapacity!B1008-2016+2,FALSE))*(1+Summary!$C$10)</f>
        <v>8.2261916968339583E-4</v>
      </c>
    </row>
    <row r="1009" spans="1:4" x14ac:dyDescent="0.25">
      <c r="A1009" t="s">
        <v>2</v>
      </c>
      <c r="B1009">
        <f>COMBDG_MinActivity!B1009</f>
        <v>2017</v>
      </c>
      <c r="C1009" t="str">
        <f>COMBDG_MinActivity!C1009</f>
        <v>COMBDGWSTOldAE______STDELC_16</v>
      </c>
      <c r="D1009">
        <f>IF(VLOOKUP(C1009,Capacity_COMBDG!A:K,COMBDG_MaxCapacity!B1009-2016+2,FALSE)&lt;5*10^-5,0,VLOOKUP(C1009,Capacity_COMBDG!A:K,COMBDG_MaxCapacity!B1009-2016+2,FALSE))*(1+Summary!$C$10)</f>
        <v>0.23948977402315014</v>
      </c>
    </row>
    <row r="1010" spans="1:4" x14ac:dyDescent="0.25">
      <c r="A1010" t="s">
        <v>2</v>
      </c>
      <c r="B1010">
        <f>COMBDG_MinActivity!B1010</f>
        <v>2017</v>
      </c>
      <c r="C1010" t="str">
        <f>COMBDG_MinActivity!C1010</f>
        <v>COMBDGWSTOldAM______STDELC_16</v>
      </c>
      <c r="D1010">
        <f>IF(VLOOKUP(C1010,Capacity_COMBDG!A:K,COMBDG_MaxCapacity!B1010-2016+2,FALSE)&lt;5*10^-5,0,VLOOKUP(C1010,Capacity_COMBDG!A:K,COMBDG_MaxCapacity!B1010-2016+2,FALSE))*(1+Summary!$C$10)</f>
        <v>4.1842807505409835E-2</v>
      </c>
    </row>
    <row r="1011" spans="1:4" x14ac:dyDescent="0.25">
      <c r="A1011" t="s">
        <v>2</v>
      </c>
      <c r="B1011">
        <f>COMBDG_MinActivity!B1011</f>
        <v>2017</v>
      </c>
      <c r="C1011" t="str">
        <f>COMBDG_MinActivity!C1011</f>
        <v>COMBDGWSTOldLIFLC___STDELC_16</v>
      </c>
      <c r="D1011">
        <f>IF(VLOOKUP(C1011,Capacity_COMBDG!A:K,COMBDG_MaxCapacity!B1011-2016+2,FALSE)&lt;5*10^-5,0,VLOOKUP(C1011,Capacity_COMBDG!A:K,COMBDG_MaxCapacity!B1011-2016+2,FALSE))*(1+Summary!$C$10)</f>
        <v>0.43378553604248543</v>
      </c>
    </row>
    <row r="1012" spans="1:4" x14ac:dyDescent="0.25">
      <c r="A1012" t="s">
        <v>2</v>
      </c>
      <c r="B1012">
        <f>COMBDG_MinActivity!B1012</f>
        <v>2017</v>
      </c>
      <c r="C1012" t="str">
        <f>COMBDG_MinActivity!C1012</f>
        <v>COMBDGWSTOldLIFLU___STDELC_16</v>
      </c>
      <c r="D1012">
        <f>IF(VLOOKUP(C1012,Capacity_COMBDG!A:K,COMBDG_MaxCapacity!B1012-2016+2,FALSE)&lt;5*10^-5,0,VLOOKUP(C1012,Capacity_COMBDG!A:K,COMBDG_MaxCapacity!B1012-2016+2,FALSE))*(1+Summary!$C$10)</f>
        <v>6.6810872950368267</v>
      </c>
    </row>
    <row r="1013" spans="1:4" x14ac:dyDescent="0.25">
      <c r="A1013" t="s">
        <v>2</v>
      </c>
      <c r="B1013">
        <f>COMBDG_MinActivity!B1013</f>
        <v>2017</v>
      </c>
      <c r="C1013" t="str">
        <f>COMBDG_MinActivity!C1013</f>
        <v>COMBDGWSTOldLIHAL___STDELC_16</v>
      </c>
      <c r="D1013">
        <f>IF(VLOOKUP(C1013,Capacity_COMBDG!A:K,COMBDG_MaxCapacity!B1013-2016+2,FALSE)&lt;5*10^-5,0,VLOOKUP(C1013,Capacity_COMBDG!A:K,COMBDG_MaxCapacity!B1013-2016+2,FALSE))*(1+Summary!$C$10)</f>
        <v>340.04400649461724</v>
      </c>
    </row>
    <row r="1014" spans="1:4" x14ac:dyDescent="0.25">
      <c r="A1014" t="s">
        <v>2</v>
      </c>
      <c r="B1014">
        <f>COMBDG_MinActivity!B1014</f>
        <v>2017</v>
      </c>
      <c r="C1014" t="str">
        <f>COMBDG_MinActivity!C1014</f>
        <v>COMBDGWSTOldLIINC___STDELC_16</v>
      </c>
      <c r="D1014">
        <f>IF(VLOOKUP(C1014,Capacity_COMBDG!A:K,COMBDG_MaxCapacity!B1014-2016+2,FALSE)&lt;5*10^-5,0,VLOOKUP(C1014,Capacity_COMBDG!A:K,COMBDG_MaxCapacity!B1014-2016+2,FALSE))*(1+Summary!$C$10)</f>
        <v>1092.149886988796</v>
      </c>
    </row>
    <row r="1015" spans="1:4" x14ac:dyDescent="0.25">
      <c r="A1015" t="s">
        <v>2</v>
      </c>
      <c r="B1015">
        <f>COMBDG_MinActivity!B1015</f>
        <v>2017</v>
      </c>
      <c r="C1015" t="str">
        <f>COMBDG_MinActivity!C1015</f>
        <v>COMBDGWSTOldLILED___STDELC_16</v>
      </c>
      <c r="D1015">
        <f>IF(VLOOKUP(C1015,Capacity_COMBDG!A:K,COMBDG_MaxCapacity!B1015-2016+2,FALSE)&lt;5*10^-5,0,VLOOKUP(C1015,Capacity_COMBDG!A:K,COMBDG_MaxCapacity!B1015-2016+2,FALSE))*(1+Summary!$C$10)</f>
        <v>1.5934954969245003</v>
      </c>
    </row>
    <row r="1016" spans="1:4" x14ac:dyDescent="0.25">
      <c r="A1016" t="s">
        <v>2</v>
      </c>
      <c r="B1016">
        <f>COMBDG_MinActivity!B1016</f>
        <v>2017</v>
      </c>
      <c r="C1016" t="str">
        <f>COMBDG_MinActivity!C1016</f>
        <v>COMBDGWSTOldSC______STDELC_16</v>
      </c>
      <c r="D1016">
        <f>IF(VLOOKUP(C1016,Capacity_COMBDG!A:K,COMBDG_MaxCapacity!B1016-2016+2,FALSE)&lt;5*10^-5,0,VLOOKUP(C1016,Capacity_COMBDG!A:K,COMBDG_MaxCapacity!B1016-2016+2,FALSE))*(1+Summary!$C$10)</f>
        <v>3.0350844799489778</v>
      </c>
    </row>
    <row r="1017" spans="1:4" x14ac:dyDescent="0.25">
      <c r="A1017" t="s">
        <v>2</v>
      </c>
      <c r="B1017">
        <f>COMBDG_MinActivity!B1017</f>
        <v>2017</v>
      </c>
      <c r="C1017" t="str">
        <f>COMBDG_MinActivity!C1017</f>
        <v>COMBDGWSTOldSHFUR___STDELC_16</v>
      </c>
      <c r="D1017">
        <f>IF(VLOOKUP(C1017,Capacity_COMBDG!A:K,COMBDG_MaxCapacity!B1017-2016+2,FALSE)&lt;5*10^-5,0,VLOOKUP(C1017,Capacity_COMBDG!A:K,COMBDG_MaxCapacity!B1017-2016+2,FALSE))*(1+Summary!$C$10)</f>
        <v>3.3898703148431353E-2</v>
      </c>
    </row>
    <row r="1018" spans="1:4" x14ac:dyDescent="0.25">
      <c r="A1018" t="s">
        <v>2</v>
      </c>
      <c r="B1018">
        <f>COMBDG_MinActivity!B1018</f>
        <v>2017</v>
      </c>
      <c r="C1018" t="str">
        <f>COMBDG_MinActivity!C1018</f>
        <v>COMBDGWSTOldSHHEP___STDELC_16</v>
      </c>
      <c r="D1018">
        <f>IF(VLOOKUP(C1018,Capacity_COMBDG!A:K,COMBDG_MaxCapacity!B1018-2016+2,FALSE)&lt;5*10^-5,0,VLOOKUP(C1018,Capacity_COMBDG!A:K,COMBDG_MaxCapacity!B1018-2016+2,FALSE))*(1+Summary!$C$10)</f>
        <v>1.0240979249444757</v>
      </c>
    </row>
    <row r="1019" spans="1:4" x14ac:dyDescent="0.25">
      <c r="A1019" t="s">
        <v>2</v>
      </c>
      <c r="B1019">
        <f>COMBDG_MinActivity!B1019</f>
        <v>2017</v>
      </c>
      <c r="C1019" t="str">
        <f>COMBDG_MinActivity!C1019</f>
        <v>COMBDGWSTOldSHPLT___STDELC_16</v>
      </c>
      <c r="D1019">
        <f>IF(VLOOKUP(C1019,Capacity_COMBDG!A:K,COMBDG_MaxCapacity!B1019-2016+2,FALSE)&lt;5*10^-5,0,VLOOKUP(C1019,Capacity_COMBDG!A:K,COMBDG_MaxCapacity!B1019-2016+2,FALSE))*(1+Summary!$C$10)</f>
        <v>1.0066238018867273</v>
      </c>
    </row>
    <row r="1020" spans="1:4" x14ac:dyDescent="0.25">
      <c r="A1020" t="s">
        <v>2</v>
      </c>
      <c r="B1020">
        <f>COMBDG_MinActivity!B1020</f>
        <v>2017</v>
      </c>
      <c r="C1020" t="str">
        <f>COMBDG_MinActivity!C1020</f>
        <v>COMBDGWSTOldSLLED___STDELC_16</v>
      </c>
      <c r="D1020">
        <f>IF(VLOOKUP(C1020,Capacity_COMBDG!A:K,COMBDG_MaxCapacity!B1020-2016+2,FALSE)&lt;5*10^-5,0,VLOOKUP(C1020,Capacity_COMBDG!A:K,COMBDG_MaxCapacity!B1020-2016+2,FALSE))*(1+Summary!$C$10)</f>
        <v>1.9387981336390563</v>
      </c>
    </row>
    <row r="1021" spans="1:4" x14ac:dyDescent="0.25">
      <c r="A1021" t="s">
        <v>2</v>
      </c>
      <c r="B1021">
        <f>COMBDG_MinActivity!B1021</f>
        <v>2017</v>
      </c>
      <c r="C1021" t="str">
        <f>COMBDG_MinActivity!C1021</f>
        <v>COMBDGWSTOldWH______STDELC_16</v>
      </c>
      <c r="D1021">
        <f>IF(VLOOKUP(C1021,Capacity_COMBDG!A:K,COMBDG_MaxCapacity!B1021-2016+2,FALSE)&lt;5*10^-5,0,VLOOKUP(C1021,Capacity_COMBDG!A:K,COMBDG_MaxCapacity!B1021-2016+2,FALSE))*(1+Summary!$C$10)</f>
        <v>4.9658710352259168E-2</v>
      </c>
    </row>
    <row r="1022" spans="1:4" x14ac:dyDescent="0.25">
      <c r="A1022" t="s">
        <v>2</v>
      </c>
      <c r="B1022">
        <f>COMBDG_MinActivity!B1022</f>
        <v>2017</v>
      </c>
      <c r="C1022" t="str">
        <f>COMBDG_MinActivity!C1022</f>
        <v>COMBDGAERNewSHFUR___STDHFO_16</v>
      </c>
      <c r="D1022">
        <f>IF(VLOOKUP(C1022,Capacity_COMBDG!A:K,COMBDG_MaxCapacity!B1022-2016+2,FALSE)&lt;5*10^-5,0,VLOOKUP(C1022,Capacity_COMBDG!A:K,COMBDG_MaxCapacity!B1022-2016+2,FALSE))*(1+Summary!$C$10)</f>
        <v>1.5843441092141782E-3</v>
      </c>
    </row>
    <row r="1023" spans="1:4" x14ac:dyDescent="0.25">
      <c r="A1023" t="s">
        <v>2</v>
      </c>
      <c r="B1023">
        <f>COMBDG_MinActivity!B1023</f>
        <v>2017</v>
      </c>
      <c r="C1023" t="str">
        <f>COMBDG_MinActivity!C1023</f>
        <v>COMBDGAERNewWH______STDHFO_16</v>
      </c>
      <c r="D1023">
        <f>IF(VLOOKUP(C1023,Capacity_COMBDG!A:K,COMBDG_MaxCapacity!B1023-2016+2,FALSE)&lt;5*10^-5,0,VLOOKUP(C1023,Capacity_COMBDG!A:K,COMBDG_MaxCapacity!B1023-2016+2,FALSE))*(1+Summary!$C$10)</f>
        <v>8.0493095874069245E-4</v>
      </c>
    </row>
    <row r="1024" spans="1:4" x14ac:dyDescent="0.25">
      <c r="A1024" t="s">
        <v>2</v>
      </c>
      <c r="B1024">
        <f>COMBDG_MinActivity!B1024</f>
        <v>2017</v>
      </c>
      <c r="C1024" t="str">
        <f>COMBDG_MinActivity!C1024</f>
        <v>COMBDGAEROldSHFUR___STDHFO_16</v>
      </c>
      <c r="D1024">
        <f>IF(VLOOKUP(C1024,Capacity_COMBDG!A:K,COMBDG_MaxCapacity!B1024-2016+2,FALSE)&lt;5*10^-5,0,VLOOKUP(C1024,Capacity_COMBDG!A:K,COMBDG_MaxCapacity!B1024-2016+2,FALSE))*(1+Summary!$C$10)</f>
        <v>3.2282995840195297E-2</v>
      </c>
    </row>
    <row r="1025" spans="1:4" x14ac:dyDescent="0.25">
      <c r="A1025" t="s">
        <v>2</v>
      </c>
      <c r="B1025">
        <f>COMBDG_MinActivity!B1025</f>
        <v>2017</v>
      </c>
      <c r="C1025" t="str">
        <f>COMBDG_MinActivity!C1025</f>
        <v>COMBDGAEROldWH______STDHFO_16</v>
      </c>
      <c r="D1025">
        <f>IF(VLOOKUP(C1025,Capacity_COMBDG!A:K,COMBDG_MaxCapacity!B1025-2016+2,FALSE)&lt;5*10^-5,0,VLOOKUP(C1025,Capacity_COMBDG!A:K,COMBDG_MaxCapacity!B1025-2016+2,FALSE))*(1+Summary!$C$10)</f>
        <v>2.4843196885458337E-2</v>
      </c>
    </row>
    <row r="1026" spans="1:4" x14ac:dyDescent="0.25">
      <c r="A1026" t="s">
        <v>2</v>
      </c>
      <c r="B1026">
        <f>COMBDG_MinActivity!B1026</f>
        <v>2017</v>
      </c>
      <c r="C1026" t="str">
        <f>COMBDG_MinActivity!C1026</f>
        <v>COMBDGAFSNewSHFUR___STDHFO_16</v>
      </c>
      <c r="D1026">
        <f>IF(VLOOKUP(C1026,Capacity_COMBDG!A:K,COMBDG_MaxCapacity!B1026-2016+2,FALSE)&lt;5*10^-5,0,VLOOKUP(C1026,Capacity_COMBDG!A:K,COMBDG_MaxCapacity!B1026-2016+2,FALSE))*(1+Summary!$C$10)</f>
        <v>1.4887901999474759E-3</v>
      </c>
    </row>
    <row r="1027" spans="1:4" x14ac:dyDescent="0.25">
      <c r="A1027" t="s">
        <v>2</v>
      </c>
      <c r="B1027">
        <f>COMBDG_MinActivity!B1027</f>
        <v>2017</v>
      </c>
      <c r="C1027" t="str">
        <f>COMBDG_MinActivity!C1027</f>
        <v>COMBDGAFSNewWH______STDHFO_16</v>
      </c>
      <c r="D1027">
        <f>IF(VLOOKUP(C1027,Capacity_COMBDG!A:K,COMBDG_MaxCapacity!B1027-2016+2,FALSE)&lt;5*10^-5,0,VLOOKUP(C1027,Capacity_COMBDG!A:K,COMBDG_MaxCapacity!B1027-2016+2,FALSE))*(1+Summary!$C$10)</f>
        <v>7.6173559558985699E-4</v>
      </c>
    </row>
    <row r="1028" spans="1:4" x14ac:dyDescent="0.25">
      <c r="A1028" t="s">
        <v>2</v>
      </c>
      <c r="B1028">
        <f>COMBDG_MinActivity!B1028</f>
        <v>2017</v>
      </c>
      <c r="C1028" t="str">
        <f>COMBDG_MinActivity!C1028</f>
        <v>COMBDGAFSOldSHFUR___STDHFO_16</v>
      </c>
      <c r="D1028">
        <f>IF(VLOOKUP(C1028,Capacity_COMBDG!A:K,COMBDG_MaxCapacity!B1028-2016+2,FALSE)&lt;5*10^-5,0,VLOOKUP(C1028,Capacity_COMBDG!A:K,COMBDG_MaxCapacity!B1028-2016+2,FALSE))*(1+Summary!$C$10)</f>
        <v>3.2131652088369961E-2</v>
      </c>
    </row>
    <row r="1029" spans="1:4" x14ac:dyDescent="0.25">
      <c r="A1029" t="s">
        <v>2</v>
      </c>
      <c r="B1029">
        <f>COMBDG_MinActivity!B1029</f>
        <v>2017</v>
      </c>
      <c r="C1029" t="str">
        <f>COMBDG_MinActivity!C1029</f>
        <v>COMBDGAFSOldWH______STDHFO_16</v>
      </c>
      <c r="D1029">
        <f>IF(VLOOKUP(C1029,Capacity_COMBDG!A:K,COMBDG_MaxCapacity!B1029-2016+2,FALSE)&lt;5*10^-5,0,VLOOKUP(C1029,Capacity_COMBDG!A:K,COMBDG_MaxCapacity!B1029-2016+2,FALSE))*(1+Summary!$C$10)</f>
        <v>2.7655646146791807E-2</v>
      </c>
    </row>
    <row r="1030" spans="1:4" x14ac:dyDescent="0.25">
      <c r="A1030" t="s">
        <v>2</v>
      </c>
      <c r="B1030">
        <f>COMBDG_MinActivity!B1030</f>
        <v>2017</v>
      </c>
      <c r="C1030" t="str">
        <f>COMBDG_MinActivity!C1030</f>
        <v>COMBDGEDSNewSHFUR___STDHFO_16</v>
      </c>
      <c r="D1030">
        <f>IF(VLOOKUP(C1030,Capacity_COMBDG!A:K,COMBDG_MaxCapacity!B1030-2016+2,FALSE)&lt;5*10^-5,0,VLOOKUP(C1030,Capacity_COMBDG!A:K,COMBDG_MaxCapacity!B1030-2016+2,FALSE))*(1+Summary!$C$10)</f>
        <v>1.711435269216203E-3</v>
      </c>
    </row>
    <row r="1031" spans="1:4" x14ac:dyDescent="0.25">
      <c r="A1031" t="s">
        <v>2</v>
      </c>
      <c r="B1031">
        <f>COMBDG_MinActivity!B1031</f>
        <v>2017</v>
      </c>
      <c r="C1031" t="str">
        <f>COMBDG_MinActivity!C1031</f>
        <v>COMBDGEDSNewWH______STDHFO_16</v>
      </c>
      <c r="D1031">
        <f>IF(VLOOKUP(C1031,Capacity_COMBDG!A:K,COMBDG_MaxCapacity!B1031-2016+2,FALSE)&lt;5*10^-5,0,VLOOKUP(C1031,Capacity_COMBDG!A:K,COMBDG_MaxCapacity!B1031-2016+2,FALSE))*(1+Summary!$C$10)</f>
        <v>9.5220171702550577E-4</v>
      </c>
    </row>
    <row r="1032" spans="1:4" x14ac:dyDescent="0.25">
      <c r="A1032" t="s">
        <v>2</v>
      </c>
      <c r="B1032">
        <f>COMBDG_MinActivity!B1032</f>
        <v>2017</v>
      </c>
      <c r="C1032" t="str">
        <f>COMBDG_MinActivity!C1032</f>
        <v>COMBDGEDSOldSHFUR___STDHFO_16</v>
      </c>
      <c r="D1032">
        <f>IF(VLOOKUP(C1032,Capacity_COMBDG!A:K,COMBDG_MaxCapacity!B1032-2016+2,FALSE)&lt;5*10^-5,0,VLOOKUP(C1032,Capacity_COMBDG!A:K,COMBDG_MaxCapacity!B1032-2016+2,FALSE))*(1+Summary!$C$10)</f>
        <v>3.5122312394373884E-2</v>
      </c>
    </row>
    <row r="1033" spans="1:4" x14ac:dyDescent="0.25">
      <c r="A1033" t="s">
        <v>2</v>
      </c>
      <c r="B1033">
        <f>COMBDG_MinActivity!B1033</f>
        <v>2017</v>
      </c>
      <c r="C1033" t="str">
        <f>COMBDG_MinActivity!C1033</f>
        <v>COMBDGEDSOldWH______STDHFO_16</v>
      </c>
      <c r="D1033">
        <f>IF(VLOOKUP(C1033,Capacity_COMBDG!A:K,COMBDG_MaxCapacity!B1033-2016+2,FALSE)&lt;5*10^-5,0,VLOOKUP(C1033,Capacity_COMBDG!A:K,COMBDG_MaxCapacity!B1033-2016+2,FALSE))*(1+Summary!$C$10)</f>
        <v>3.7895013075524661E-2</v>
      </c>
    </row>
    <row r="1034" spans="1:4" x14ac:dyDescent="0.25">
      <c r="A1034" t="s">
        <v>2</v>
      </c>
      <c r="B1034">
        <f>COMBDG_MinActivity!B1034</f>
        <v>2017</v>
      </c>
      <c r="C1034" t="str">
        <f>COMBDG_MinActivity!C1034</f>
        <v>COMBDGHLCNewSHFUR___STDHFO_16</v>
      </c>
      <c r="D1034">
        <f>IF(VLOOKUP(C1034,Capacity_COMBDG!A:K,COMBDG_MaxCapacity!B1034-2016+2,FALSE)&lt;5*10^-5,0,VLOOKUP(C1034,Capacity_COMBDG!A:K,COMBDG_MaxCapacity!B1034-2016+2,FALSE))*(1+Summary!$C$10)</f>
        <v>1.7116229735663513E-3</v>
      </c>
    </row>
    <row r="1035" spans="1:4" x14ac:dyDescent="0.25">
      <c r="A1035" t="s">
        <v>2</v>
      </c>
      <c r="B1035">
        <f>COMBDG_MinActivity!B1035</f>
        <v>2017</v>
      </c>
      <c r="C1035" t="str">
        <f>COMBDG_MinActivity!C1035</f>
        <v>COMBDGHLCNewWH______STDHFO_16</v>
      </c>
      <c r="D1035">
        <f>IF(VLOOKUP(C1035,Capacity_COMBDG!A:K,COMBDG_MaxCapacity!B1035-2016+2,FALSE)&lt;5*10^-5,0,VLOOKUP(C1035,Capacity_COMBDG!A:K,COMBDG_MaxCapacity!B1035-2016+2,FALSE))*(1+Summary!$C$10)</f>
        <v>9.8456452501096184E-4</v>
      </c>
    </row>
    <row r="1036" spans="1:4" x14ac:dyDescent="0.25">
      <c r="A1036" t="s">
        <v>2</v>
      </c>
      <c r="B1036">
        <f>COMBDG_MinActivity!B1036</f>
        <v>2017</v>
      </c>
      <c r="C1036" t="str">
        <f>COMBDG_MinActivity!C1036</f>
        <v>COMBDGHLCOldSHFUR___STDHFO_16</v>
      </c>
      <c r="D1036">
        <f>IF(VLOOKUP(C1036,Capacity_COMBDG!A:K,COMBDG_MaxCapacity!B1036-2016+2,FALSE)&lt;5*10^-5,0,VLOOKUP(C1036,Capacity_COMBDG!A:K,COMBDG_MaxCapacity!B1036-2016+2,FALSE))*(1+Summary!$C$10)</f>
        <v>3.2212218190026051E-2</v>
      </c>
    </row>
    <row r="1037" spans="1:4" x14ac:dyDescent="0.25">
      <c r="A1037" t="s">
        <v>2</v>
      </c>
      <c r="B1037">
        <f>COMBDG_MinActivity!B1037</f>
        <v>2017</v>
      </c>
      <c r="C1037" t="str">
        <f>COMBDG_MinActivity!C1037</f>
        <v>COMBDGHLCOldWH______STDHFO_16</v>
      </c>
      <c r="D1037">
        <f>IF(VLOOKUP(C1037,Capacity_COMBDG!A:K,COMBDG_MaxCapacity!B1037-2016+2,FALSE)&lt;5*10^-5,0,VLOOKUP(C1037,Capacity_COMBDG!A:K,COMBDG_MaxCapacity!B1037-2016+2,FALSE))*(1+Summary!$C$10)</f>
        <v>3.5591440081108157E-2</v>
      </c>
    </row>
    <row r="1038" spans="1:4" x14ac:dyDescent="0.25">
      <c r="A1038" t="s">
        <v>2</v>
      </c>
      <c r="B1038">
        <f>COMBDG_MinActivity!B1038</f>
        <v>2017</v>
      </c>
      <c r="C1038" t="str">
        <f>COMBDG_MinActivity!C1038</f>
        <v>COMBDGICINewSHFUR___STDHFO_16</v>
      </c>
      <c r="D1038">
        <f>IF(VLOOKUP(C1038,Capacity_COMBDG!A:K,COMBDG_MaxCapacity!B1038-2016+2,FALSE)&lt;5*10^-5,0,VLOOKUP(C1038,Capacity_COMBDG!A:K,COMBDG_MaxCapacity!B1038-2016+2,FALSE))*(1+Summary!$C$10)</f>
        <v>0</v>
      </c>
    </row>
    <row r="1039" spans="1:4" x14ac:dyDescent="0.25">
      <c r="A1039" t="s">
        <v>2</v>
      </c>
      <c r="B1039">
        <f>COMBDG_MinActivity!B1039</f>
        <v>2017</v>
      </c>
      <c r="C1039" t="str">
        <f>COMBDG_MinActivity!C1039</f>
        <v>COMBDGICINewWH______STDHFO_16</v>
      </c>
      <c r="D1039">
        <f>IF(VLOOKUP(C1039,Capacity_COMBDG!A:K,COMBDG_MaxCapacity!B1039-2016+2,FALSE)&lt;5*10^-5,0,VLOOKUP(C1039,Capacity_COMBDG!A:K,COMBDG_MaxCapacity!B1039-2016+2,FALSE))*(1+Summary!$C$10)</f>
        <v>0</v>
      </c>
    </row>
    <row r="1040" spans="1:4" x14ac:dyDescent="0.25">
      <c r="A1040" t="s">
        <v>2</v>
      </c>
      <c r="B1040">
        <f>COMBDG_MinActivity!B1040</f>
        <v>2017</v>
      </c>
      <c r="C1040" t="str">
        <f>COMBDG_MinActivity!C1040</f>
        <v>COMBDGICIOldSHFUR___STDHFO_16</v>
      </c>
      <c r="D1040">
        <f>IF(VLOOKUP(C1040,Capacity_COMBDG!A:K,COMBDG_MaxCapacity!B1040-2016+2,FALSE)&lt;5*10^-5,0,VLOOKUP(C1040,Capacity_COMBDG!A:K,COMBDG_MaxCapacity!B1040-2016+2,FALSE))*(1+Summary!$C$10)</f>
        <v>1.5573191100499768E-2</v>
      </c>
    </row>
    <row r="1041" spans="1:4" x14ac:dyDescent="0.25">
      <c r="A1041" t="s">
        <v>2</v>
      </c>
      <c r="B1041">
        <f>COMBDG_MinActivity!B1041</f>
        <v>2017</v>
      </c>
      <c r="C1041" t="str">
        <f>COMBDG_MinActivity!C1041</f>
        <v>COMBDGICIOldWH______STDHFO_16</v>
      </c>
      <c r="D1041">
        <f>IF(VLOOKUP(C1041,Capacity_COMBDG!A:K,COMBDG_MaxCapacity!B1041-2016+2,FALSE)&lt;5*10^-5,0,VLOOKUP(C1041,Capacity_COMBDG!A:K,COMBDG_MaxCapacity!B1041-2016+2,FALSE))*(1+Summary!$C$10)</f>
        <v>6.9779271956868011E-3</v>
      </c>
    </row>
    <row r="1042" spans="1:4" x14ac:dyDescent="0.25">
      <c r="A1042" t="s">
        <v>2</v>
      </c>
      <c r="B1042">
        <f>COMBDG_MinActivity!B1042</f>
        <v>2017</v>
      </c>
      <c r="C1042" t="str">
        <f>COMBDG_MinActivity!C1042</f>
        <v>COMBDGOFFNewSHFUR___STDHFO_16</v>
      </c>
      <c r="D1042">
        <f>IF(VLOOKUP(C1042,Capacity_COMBDG!A:K,COMBDG_MaxCapacity!B1042-2016+2,FALSE)&lt;5*10^-5,0,VLOOKUP(C1042,Capacity_COMBDG!A:K,COMBDG_MaxCapacity!B1042-2016+2,FALSE))*(1+Summary!$C$10)</f>
        <v>1.7426948262505586E-3</v>
      </c>
    </row>
    <row r="1043" spans="1:4" x14ac:dyDescent="0.25">
      <c r="A1043" t="s">
        <v>2</v>
      </c>
      <c r="B1043">
        <f>COMBDG_MinActivity!B1043</f>
        <v>2017</v>
      </c>
      <c r="C1043" t="str">
        <f>COMBDG_MinActivity!C1043</f>
        <v>COMBDGOFFNewWH______STDHFO_16</v>
      </c>
      <c r="D1043">
        <f>IF(VLOOKUP(C1043,Capacity_COMBDG!A:K,COMBDG_MaxCapacity!B1043-2016+2,FALSE)&lt;5*10^-5,0,VLOOKUP(C1043,Capacity_COMBDG!A:K,COMBDG_MaxCapacity!B1043-2016+2,FALSE))*(1+Summary!$C$10)</f>
        <v>9.6992398696710627E-4</v>
      </c>
    </row>
    <row r="1044" spans="1:4" x14ac:dyDescent="0.25">
      <c r="A1044" t="s">
        <v>2</v>
      </c>
      <c r="B1044">
        <f>COMBDG_MinActivity!B1044</f>
        <v>2017</v>
      </c>
      <c r="C1044" t="str">
        <f>COMBDG_MinActivity!C1044</f>
        <v>COMBDGOFFOldSHFUR___STDHFO_16</v>
      </c>
      <c r="D1044">
        <f>IF(VLOOKUP(C1044,Capacity_COMBDG!A:K,COMBDG_MaxCapacity!B1044-2016+2,FALSE)&lt;5*10^-5,0,VLOOKUP(C1044,Capacity_COMBDG!A:K,COMBDG_MaxCapacity!B1044-2016+2,FALSE))*(1+Summary!$C$10)</f>
        <v>4.1854046913745689E-2</v>
      </c>
    </row>
    <row r="1045" spans="1:4" x14ac:dyDescent="0.25">
      <c r="A1045" t="s">
        <v>2</v>
      </c>
      <c r="B1045">
        <f>COMBDG_MinActivity!B1045</f>
        <v>2017</v>
      </c>
      <c r="C1045" t="str">
        <f>COMBDG_MinActivity!C1045</f>
        <v>COMBDGOFFOldWH______STDHFO_16</v>
      </c>
      <c r="D1045">
        <f>IF(VLOOKUP(C1045,Capacity_COMBDG!A:K,COMBDG_MaxCapacity!B1045-2016+2,FALSE)&lt;5*10^-5,0,VLOOKUP(C1045,Capacity_COMBDG!A:K,COMBDG_MaxCapacity!B1045-2016+2,FALSE))*(1+Summary!$C$10)</f>
        <v>4.3129548508480602E-2</v>
      </c>
    </row>
    <row r="1046" spans="1:4" x14ac:dyDescent="0.25">
      <c r="A1046" t="s">
        <v>2</v>
      </c>
      <c r="B1046">
        <f>COMBDG_MinActivity!B1046</f>
        <v>2017</v>
      </c>
      <c r="C1046" t="str">
        <f>COMBDG_MinActivity!C1046</f>
        <v>COMBDGOTSNewSHFUR___STDHFO_16</v>
      </c>
      <c r="D1046">
        <f>IF(VLOOKUP(C1046,Capacity_COMBDG!A:K,COMBDG_MaxCapacity!B1046-2016+2,FALSE)&lt;5*10^-5,0,VLOOKUP(C1046,Capacity_COMBDG!A:K,COMBDG_MaxCapacity!B1046-2016+2,FALSE))*(1+Summary!$C$10)</f>
        <v>1.6853524750317038E-3</v>
      </c>
    </row>
    <row r="1047" spans="1:4" x14ac:dyDescent="0.25">
      <c r="A1047" t="s">
        <v>2</v>
      </c>
      <c r="B1047">
        <f>COMBDG_MinActivity!B1047</f>
        <v>2017</v>
      </c>
      <c r="C1047" t="str">
        <f>COMBDG_MinActivity!C1047</f>
        <v>COMBDGOTSNewWH______STDHFO_16</v>
      </c>
      <c r="D1047">
        <f>IF(VLOOKUP(C1047,Capacity_COMBDG!A:K,COMBDG_MaxCapacity!B1047-2016+2,FALSE)&lt;5*10^-5,0,VLOOKUP(C1047,Capacity_COMBDG!A:K,COMBDG_MaxCapacity!B1047-2016+2,FALSE))*(1+Summary!$C$10)</f>
        <v>9.1315206754420382E-4</v>
      </c>
    </row>
    <row r="1048" spans="1:4" x14ac:dyDescent="0.25">
      <c r="A1048" t="s">
        <v>2</v>
      </c>
      <c r="B1048">
        <f>COMBDG_MinActivity!B1048</f>
        <v>2017</v>
      </c>
      <c r="C1048" t="str">
        <f>COMBDG_MinActivity!C1048</f>
        <v>COMBDGOTSOldSHFUR___STDHFO_16</v>
      </c>
      <c r="D1048">
        <f>IF(VLOOKUP(C1048,Capacity_COMBDG!A:K,COMBDG_MaxCapacity!B1048-2016+2,FALSE)&lt;5*10^-5,0,VLOOKUP(C1048,Capacity_COMBDG!A:K,COMBDG_MaxCapacity!B1048-2016+2,FALSE))*(1+Summary!$C$10)</f>
        <v>3.1944404433796043E-2</v>
      </c>
    </row>
    <row r="1049" spans="1:4" x14ac:dyDescent="0.25">
      <c r="A1049" t="s">
        <v>2</v>
      </c>
      <c r="B1049">
        <f>COMBDG_MinActivity!B1049</f>
        <v>2017</v>
      </c>
      <c r="C1049" t="str">
        <f>COMBDG_MinActivity!C1049</f>
        <v>COMBDGOTSOldWH______STDHFO_16</v>
      </c>
      <c r="D1049">
        <f>IF(VLOOKUP(C1049,Capacity_COMBDG!A:K,COMBDG_MaxCapacity!B1049-2016+2,FALSE)&lt;5*10^-5,0,VLOOKUP(C1049,Capacity_COMBDG!A:K,COMBDG_MaxCapacity!B1049-2016+2,FALSE))*(1+Summary!$C$10)</f>
        <v>2.8066753522399419E-2</v>
      </c>
    </row>
    <row r="1050" spans="1:4" x14ac:dyDescent="0.25">
      <c r="A1050" t="s">
        <v>2</v>
      </c>
      <c r="B1050">
        <f>COMBDG_MinActivity!B1050</f>
        <v>2017</v>
      </c>
      <c r="C1050" t="str">
        <f>COMBDG_MinActivity!C1050</f>
        <v>COMBDGRTTNewSHFUR___STDHFO_16</v>
      </c>
      <c r="D1050">
        <f>IF(VLOOKUP(C1050,Capacity_COMBDG!A:K,COMBDG_MaxCapacity!B1050-2016+2,FALSE)&lt;5*10^-5,0,VLOOKUP(C1050,Capacity_COMBDG!A:K,COMBDG_MaxCapacity!B1050-2016+2,FALSE))*(1+Summary!$C$10)</f>
        <v>1.7323338714774537E-3</v>
      </c>
    </row>
    <row r="1051" spans="1:4" x14ac:dyDescent="0.25">
      <c r="A1051" t="s">
        <v>2</v>
      </c>
      <c r="B1051">
        <f>COMBDG_MinActivity!B1051</f>
        <v>2017</v>
      </c>
      <c r="C1051" t="str">
        <f>COMBDG_MinActivity!C1051</f>
        <v>COMBDGRTTNewWH______STDHFO_16</v>
      </c>
      <c r="D1051">
        <f>IF(VLOOKUP(C1051,Capacity_COMBDG!A:K,COMBDG_MaxCapacity!B1051-2016+2,FALSE)&lt;5*10^-5,0,VLOOKUP(C1051,Capacity_COMBDG!A:K,COMBDG_MaxCapacity!B1051-2016+2,FALSE))*(1+Summary!$C$10)</f>
        <v>9.9245309626389564E-4</v>
      </c>
    </row>
    <row r="1052" spans="1:4" x14ac:dyDescent="0.25">
      <c r="A1052" t="s">
        <v>2</v>
      </c>
      <c r="B1052">
        <f>COMBDG_MinActivity!B1052</f>
        <v>2017</v>
      </c>
      <c r="C1052" t="str">
        <f>COMBDG_MinActivity!C1052</f>
        <v>COMBDGRTTOldSHFUR___STDHFO_16</v>
      </c>
      <c r="D1052">
        <f>IF(VLOOKUP(C1052,Capacity_COMBDG!A:K,COMBDG_MaxCapacity!B1052-2016+2,FALSE)&lt;5*10^-5,0,VLOOKUP(C1052,Capacity_COMBDG!A:K,COMBDG_MaxCapacity!B1052-2016+2,FALSE))*(1+Summary!$C$10)</f>
        <v>3.6525589170481779E-2</v>
      </c>
    </row>
    <row r="1053" spans="1:4" x14ac:dyDescent="0.25">
      <c r="A1053" t="s">
        <v>2</v>
      </c>
      <c r="B1053">
        <f>COMBDG_MinActivity!B1053</f>
        <v>2017</v>
      </c>
      <c r="C1053" t="str">
        <f>COMBDG_MinActivity!C1053</f>
        <v>COMBDGRTTOldWH______STDHFO_16</v>
      </c>
      <c r="D1053">
        <f>IF(VLOOKUP(C1053,Capacity_COMBDG!A:K,COMBDG_MaxCapacity!B1053-2016+2,FALSE)&lt;5*10^-5,0,VLOOKUP(C1053,Capacity_COMBDG!A:K,COMBDG_MaxCapacity!B1053-2016+2,FALSE))*(1+Summary!$C$10)</f>
        <v>4.1375177467982069E-2</v>
      </c>
    </row>
    <row r="1054" spans="1:4" x14ac:dyDescent="0.25">
      <c r="A1054" t="s">
        <v>2</v>
      </c>
      <c r="B1054">
        <f>COMBDG_MinActivity!B1054</f>
        <v>2017</v>
      </c>
      <c r="C1054" t="str">
        <f>COMBDG_MinActivity!C1054</f>
        <v>COMBDGTAWNewSHFUR___STDHFO_16</v>
      </c>
      <c r="D1054">
        <f>IF(VLOOKUP(C1054,Capacity_COMBDG!A:K,COMBDG_MaxCapacity!B1054-2016+2,FALSE)&lt;5*10^-5,0,VLOOKUP(C1054,Capacity_COMBDG!A:K,COMBDG_MaxCapacity!B1054-2016+2,FALSE))*(1+Summary!$C$10)</f>
        <v>1.6780266127282679E-3</v>
      </c>
    </row>
    <row r="1055" spans="1:4" x14ac:dyDescent="0.25">
      <c r="A1055" t="s">
        <v>2</v>
      </c>
      <c r="B1055">
        <f>COMBDG_MinActivity!B1055</f>
        <v>2017</v>
      </c>
      <c r="C1055" t="str">
        <f>COMBDG_MinActivity!C1055</f>
        <v>COMBDGTAWNewWH______STDHFO_16</v>
      </c>
      <c r="D1055">
        <f>IF(VLOOKUP(C1055,Capacity_COMBDG!A:K,COMBDG_MaxCapacity!B1055-2016+2,FALSE)&lt;5*10^-5,0,VLOOKUP(C1055,Capacity_COMBDG!A:K,COMBDG_MaxCapacity!B1055-2016+2,FALSE))*(1+Summary!$C$10)</f>
        <v>7.9372274120451038E-4</v>
      </c>
    </row>
    <row r="1056" spans="1:4" x14ac:dyDescent="0.25">
      <c r="A1056" t="s">
        <v>2</v>
      </c>
      <c r="B1056">
        <f>COMBDG_MinActivity!B1056</f>
        <v>2017</v>
      </c>
      <c r="C1056" t="str">
        <f>COMBDG_MinActivity!C1056</f>
        <v>COMBDGTAWOldSHFUR___STDHFO_16</v>
      </c>
      <c r="D1056">
        <f>IF(VLOOKUP(C1056,Capacity_COMBDG!A:K,COMBDG_MaxCapacity!B1056-2016+2,FALSE)&lt;5*10^-5,0,VLOOKUP(C1056,Capacity_COMBDG!A:K,COMBDG_MaxCapacity!B1056-2016+2,FALSE))*(1+Summary!$C$10)</f>
        <v>2.9855532468345488E-2</v>
      </c>
    </row>
    <row r="1057" spans="1:4" x14ac:dyDescent="0.25">
      <c r="A1057" t="s">
        <v>2</v>
      </c>
      <c r="B1057">
        <f>COMBDG_MinActivity!B1057</f>
        <v>2017</v>
      </c>
      <c r="C1057" t="str">
        <f>COMBDG_MinActivity!C1057</f>
        <v>COMBDGTAWOldWH______STDHFO_16</v>
      </c>
      <c r="D1057">
        <f>IF(VLOOKUP(C1057,Capacity_COMBDG!A:K,COMBDG_MaxCapacity!B1057-2016+2,FALSE)&lt;5*10^-5,0,VLOOKUP(C1057,Capacity_COMBDG!A:K,COMBDG_MaxCapacity!B1057-2016+2,FALSE))*(1+Summary!$C$10)</f>
        <v>1.1712234415273264E-2</v>
      </c>
    </row>
    <row r="1058" spans="1:4" x14ac:dyDescent="0.25">
      <c r="A1058" t="s">
        <v>2</v>
      </c>
      <c r="B1058">
        <f>COMBDG_MinActivity!B1058</f>
        <v>2017</v>
      </c>
      <c r="C1058" t="str">
        <f>COMBDG_MinActivity!C1058</f>
        <v>COMBDGWSTNewSHFUR___STDHFO_16</v>
      </c>
      <c r="D1058">
        <f>IF(VLOOKUP(C1058,Capacity_COMBDG!A:K,COMBDG_MaxCapacity!B1058-2016+2,FALSE)&lt;5*10^-5,0,VLOOKUP(C1058,Capacity_COMBDG!A:K,COMBDG_MaxCapacity!B1058-2016+2,FALSE))*(1+Summary!$C$10)</f>
        <v>1.6284019806985161E-3</v>
      </c>
    </row>
    <row r="1059" spans="1:4" x14ac:dyDescent="0.25">
      <c r="A1059" t="s">
        <v>2</v>
      </c>
      <c r="B1059">
        <f>COMBDG_MinActivity!B1059</f>
        <v>2017</v>
      </c>
      <c r="C1059" t="str">
        <f>COMBDG_MinActivity!C1059</f>
        <v>COMBDGWSTNewWH______STDHFO_16</v>
      </c>
      <c r="D1059">
        <f>IF(VLOOKUP(C1059,Capacity_COMBDG!A:K,COMBDG_MaxCapacity!B1059-2016+2,FALSE)&lt;5*10^-5,0,VLOOKUP(C1059,Capacity_COMBDG!A:K,COMBDG_MaxCapacity!B1059-2016+2,FALSE))*(1+Summary!$C$10)</f>
        <v>8.2262094082017972E-4</v>
      </c>
    </row>
    <row r="1060" spans="1:4" x14ac:dyDescent="0.25">
      <c r="A1060" t="s">
        <v>2</v>
      </c>
      <c r="B1060">
        <f>COMBDG_MinActivity!B1060</f>
        <v>2017</v>
      </c>
      <c r="C1060" t="str">
        <f>COMBDG_MinActivity!C1060</f>
        <v>COMBDGWSTOldSHFUR___STDHFO_16</v>
      </c>
      <c r="D1060">
        <f>IF(VLOOKUP(C1060,Capacity_COMBDG!A:K,COMBDG_MaxCapacity!B1060-2016+2,FALSE)&lt;5*10^-5,0,VLOOKUP(C1060,Capacity_COMBDG!A:K,COMBDG_MaxCapacity!B1060-2016+2,FALSE))*(1+Summary!$C$10)</f>
        <v>3.3978420765715771E-2</v>
      </c>
    </row>
    <row r="1061" spans="1:4" x14ac:dyDescent="0.25">
      <c r="A1061" t="s">
        <v>2</v>
      </c>
      <c r="B1061">
        <f>COMBDG_MinActivity!B1061</f>
        <v>2017</v>
      </c>
      <c r="C1061" t="str">
        <f>COMBDG_MinActivity!C1061</f>
        <v>COMBDGWSTOldWH______STDHFO_16</v>
      </c>
      <c r="D1061">
        <f>IF(VLOOKUP(C1061,Capacity_COMBDG!A:K,COMBDG_MaxCapacity!B1061-2016+2,FALSE)&lt;5*10^-5,0,VLOOKUP(C1061,Capacity_COMBDG!A:K,COMBDG_MaxCapacity!B1061-2016+2,FALSE))*(1+Summary!$C$10)</f>
        <v>3.1952853856408371E-2</v>
      </c>
    </row>
    <row r="1062" spans="1:4" x14ac:dyDescent="0.25">
      <c r="A1062" t="s">
        <v>2</v>
      </c>
      <c r="B1062">
        <f>COMBDG_MinActivity!B1062</f>
        <v>2017</v>
      </c>
      <c r="C1062" t="str">
        <f>COMBDG_MinActivity!C1062</f>
        <v>COMBDGAERNewSHFUR___STDKER_16</v>
      </c>
      <c r="D1062">
        <f>IF(VLOOKUP(C1062,Capacity_COMBDG!A:K,COMBDG_MaxCapacity!B1062-2016+2,FALSE)&lt;5*10^-5,0,VLOOKUP(C1062,Capacity_COMBDG!A:K,COMBDG_MaxCapacity!B1062-2016+2,FALSE))*(1+Summary!$C$10)</f>
        <v>1.5843464022102921E-3</v>
      </c>
    </row>
    <row r="1063" spans="1:4" x14ac:dyDescent="0.25">
      <c r="A1063" t="s">
        <v>2</v>
      </c>
      <c r="B1063">
        <f>COMBDG_MinActivity!B1063</f>
        <v>2017</v>
      </c>
      <c r="C1063" t="str">
        <f>COMBDG_MinActivity!C1063</f>
        <v>COMBDGAERNewWH______STDKER_16</v>
      </c>
      <c r="D1063">
        <f>IF(VLOOKUP(C1063,Capacity_COMBDG!A:K,COMBDG_MaxCapacity!B1063-2016+2,FALSE)&lt;5*10^-5,0,VLOOKUP(C1063,Capacity_COMBDG!A:K,COMBDG_MaxCapacity!B1063-2016+2,FALSE))*(1+Summary!$C$10)</f>
        <v>8.0493151751358173E-4</v>
      </c>
    </row>
    <row r="1064" spans="1:4" x14ac:dyDescent="0.25">
      <c r="A1064" t="s">
        <v>2</v>
      </c>
      <c r="B1064">
        <f>COMBDG_MinActivity!B1064</f>
        <v>2017</v>
      </c>
      <c r="C1064" t="str">
        <f>COMBDG_MinActivity!C1064</f>
        <v>COMBDGAEROldSHFUR___STDKER_16</v>
      </c>
      <c r="D1064">
        <f>IF(VLOOKUP(C1064,Capacity_COMBDG!A:K,COMBDG_MaxCapacity!B1064-2016+2,FALSE)&lt;5*10^-5,0,VLOOKUP(C1064,Capacity_COMBDG!A:K,COMBDG_MaxCapacity!B1064-2016+2,FALSE))*(1+Summary!$C$10)</f>
        <v>3.2283474782137049E-2</v>
      </c>
    </row>
    <row r="1065" spans="1:4" x14ac:dyDescent="0.25">
      <c r="A1065" t="s">
        <v>2</v>
      </c>
      <c r="B1065">
        <f>COMBDG_MinActivity!B1065</f>
        <v>2017</v>
      </c>
      <c r="C1065" t="str">
        <f>COMBDG_MinActivity!C1065</f>
        <v>COMBDGAEROldWH______STDKER_16</v>
      </c>
      <c r="D1065">
        <f>IF(VLOOKUP(C1065,Capacity_COMBDG!A:K,COMBDG_MaxCapacity!B1065-2016+2,FALSE)&lt;5*10^-5,0,VLOOKUP(C1065,Capacity_COMBDG!A:K,COMBDG_MaxCapacity!B1065-2016+2,FALSE))*(1+Summary!$C$10)</f>
        <v>2.4843488957540027E-2</v>
      </c>
    </row>
    <row r="1066" spans="1:4" x14ac:dyDescent="0.25">
      <c r="A1066" t="s">
        <v>2</v>
      </c>
      <c r="B1066">
        <f>COMBDG_MinActivity!B1066</f>
        <v>2017</v>
      </c>
      <c r="C1066" t="str">
        <f>COMBDG_MinActivity!C1066</f>
        <v>COMBDGAFSNewSHFUR___STDKER_16</v>
      </c>
      <c r="D1066">
        <f>IF(VLOOKUP(C1066,Capacity_COMBDG!A:K,COMBDG_MaxCapacity!B1066-2016+2,FALSE)&lt;5*10^-5,0,VLOOKUP(C1066,Capacity_COMBDG!A:K,COMBDG_MaxCapacity!B1066-2016+2,FALSE))*(1+Summary!$C$10)</f>
        <v>1.4887916447317699E-3</v>
      </c>
    </row>
    <row r="1067" spans="1:4" x14ac:dyDescent="0.25">
      <c r="A1067" t="s">
        <v>2</v>
      </c>
      <c r="B1067">
        <f>COMBDG_MinActivity!B1067</f>
        <v>2017</v>
      </c>
      <c r="C1067" t="str">
        <f>COMBDG_MinActivity!C1067</f>
        <v>COMBDGAFSNewWH______STDKER_16</v>
      </c>
      <c r="D1067">
        <f>IF(VLOOKUP(C1067,Capacity_COMBDG!A:K,COMBDG_MaxCapacity!B1067-2016+2,FALSE)&lt;5*10^-5,0,VLOOKUP(C1067,Capacity_COMBDG!A:K,COMBDG_MaxCapacity!B1067-2016+2,FALSE))*(1+Summary!$C$10)</f>
        <v>7.6173592676033572E-4</v>
      </c>
    </row>
    <row r="1068" spans="1:4" x14ac:dyDescent="0.25">
      <c r="A1068" t="s">
        <v>2</v>
      </c>
      <c r="B1068">
        <f>COMBDG_MinActivity!B1068</f>
        <v>2017</v>
      </c>
      <c r="C1068" t="str">
        <f>COMBDG_MinActivity!C1068</f>
        <v>COMBDGAFSOldSHFUR___STDKER_16</v>
      </c>
      <c r="D1068">
        <f>IF(VLOOKUP(C1068,Capacity_COMBDG!A:K,COMBDG_MaxCapacity!B1068-2016+2,FALSE)&lt;5*10^-5,0,VLOOKUP(C1068,Capacity_COMBDG!A:K,COMBDG_MaxCapacity!B1068-2016+2,FALSE))*(1+Summary!$C$10)</f>
        <v>3.2132118097170433E-2</v>
      </c>
    </row>
    <row r="1069" spans="1:4" x14ac:dyDescent="0.25">
      <c r="A1069" t="s">
        <v>2</v>
      </c>
      <c r="B1069">
        <f>COMBDG_MinActivity!B1069</f>
        <v>2017</v>
      </c>
      <c r="C1069" t="str">
        <f>COMBDG_MinActivity!C1069</f>
        <v>COMBDGAFSOldWH______STDKER_16</v>
      </c>
      <c r="D1069">
        <f>IF(VLOOKUP(C1069,Capacity_COMBDG!A:K,COMBDG_MaxCapacity!B1069-2016+2,FALSE)&lt;5*10^-5,0,VLOOKUP(C1069,Capacity_COMBDG!A:K,COMBDG_MaxCapacity!B1069-2016+2,FALSE))*(1+Summary!$C$10)</f>
        <v>2.7656027698953613E-2</v>
      </c>
    </row>
    <row r="1070" spans="1:4" x14ac:dyDescent="0.25">
      <c r="A1070" t="s">
        <v>2</v>
      </c>
      <c r="B1070">
        <f>COMBDG_MinActivity!B1070</f>
        <v>2017</v>
      </c>
      <c r="C1070" t="str">
        <f>COMBDG_MinActivity!C1070</f>
        <v>COMBDGEDSNewSHFUR___STDKER_16</v>
      </c>
      <c r="D1070">
        <f>IF(VLOOKUP(C1070,Capacity_COMBDG!A:K,COMBDG_MaxCapacity!B1070-2016+2,FALSE)&lt;5*10^-5,0,VLOOKUP(C1070,Capacity_COMBDG!A:K,COMBDG_MaxCapacity!B1070-2016+2,FALSE))*(1+Summary!$C$10)</f>
        <v>1.7114395254529812E-3</v>
      </c>
    </row>
    <row r="1071" spans="1:4" x14ac:dyDescent="0.25">
      <c r="A1071" t="s">
        <v>2</v>
      </c>
      <c r="B1071">
        <f>COMBDG_MinActivity!B1071</f>
        <v>2017</v>
      </c>
      <c r="C1071" t="str">
        <f>COMBDG_MinActivity!C1071</f>
        <v>COMBDGEDSNewWH______STDKER_16</v>
      </c>
      <c r="D1071">
        <f>IF(VLOOKUP(C1071,Capacity_COMBDG!A:K,COMBDG_MaxCapacity!B1071-2016+2,FALSE)&lt;5*10^-5,0,VLOOKUP(C1071,Capacity_COMBDG!A:K,COMBDG_MaxCapacity!B1071-2016+2,FALSE))*(1+Summary!$C$10)</f>
        <v>9.5220400201165138E-4</v>
      </c>
    </row>
    <row r="1072" spans="1:4" x14ac:dyDescent="0.25">
      <c r="A1072" t="s">
        <v>2</v>
      </c>
      <c r="B1072">
        <f>COMBDG_MinActivity!B1072</f>
        <v>2017</v>
      </c>
      <c r="C1072" t="str">
        <f>COMBDG_MinActivity!C1072</f>
        <v>COMBDGEDSOldSHFUR___STDKER_16</v>
      </c>
      <c r="D1072">
        <f>IF(VLOOKUP(C1072,Capacity_COMBDG!A:K,COMBDG_MaxCapacity!B1072-2016+2,FALSE)&lt;5*10^-5,0,VLOOKUP(C1072,Capacity_COMBDG!A:K,COMBDG_MaxCapacity!B1072-2016+2,FALSE))*(1+Summary!$C$10)</f>
        <v>3.5122821043506051E-2</v>
      </c>
    </row>
    <row r="1073" spans="1:4" x14ac:dyDescent="0.25">
      <c r="A1073" t="s">
        <v>2</v>
      </c>
      <c r="B1073">
        <f>COMBDG_MinActivity!B1073</f>
        <v>2017</v>
      </c>
      <c r="C1073" t="str">
        <f>COMBDG_MinActivity!C1073</f>
        <v>COMBDGEDSOldWH______STDKER_16</v>
      </c>
      <c r="D1073">
        <f>IF(VLOOKUP(C1073,Capacity_COMBDG!A:K,COMBDG_MaxCapacity!B1073-2016+2,FALSE)&lt;5*10^-5,0,VLOOKUP(C1073,Capacity_COMBDG!A:K,COMBDG_MaxCapacity!B1073-2016+2,FALSE))*(1+Summary!$C$10)</f>
        <v>3.7895915155331764E-2</v>
      </c>
    </row>
    <row r="1074" spans="1:4" x14ac:dyDescent="0.25">
      <c r="A1074" t="s">
        <v>2</v>
      </c>
      <c r="B1074">
        <f>COMBDG_MinActivity!B1074</f>
        <v>2017</v>
      </c>
      <c r="C1074" t="str">
        <f>COMBDG_MinActivity!C1074</f>
        <v>COMBDGHLCNewSHFUR___STDKER_16</v>
      </c>
      <c r="D1074">
        <f>IF(VLOOKUP(C1074,Capacity_COMBDG!A:K,COMBDG_MaxCapacity!B1074-2016+2,FALSE)&lt;5*10^-5,0,VLOOKUP(C1074,Capacity_COMBDG!A:K,COMBDG_MaxCapacity!B1074-2016+2,FALSE))*(1+Summary!$C$10)</f>
        <v>1.7116272343251937E-3</v>
      </c>
    </row>
    <row r="1075" spans="1:4" x14ac:dyDescent="0.25">
      <c r="A1075" t="s">
        <v>2</v>
      </c>
      <c r="B1075">
        <f>COMBDG_MinActivity!B1075</f>
        <v>2017</v>
      </c>
      <c r="C1075" t="str">
        <f>COMBDG_MinActivity!C1075</f>
        <v>COMBDGHLCNewWH______STDKER_16</v>
      </c>
      <c r="D1075">
        <f>IF(VLOOKUP(C1075,Capacity_COMBDG!A:K,COMBDG_MaxCapacity!B1075-2016+2,FALSE)&lt;5*10^-5,0,VLOOKUP(C1075,Capacity_COMBDG!A:K,COMBDG_MaxCapacity!B1075-2016+2,FALSE))*(1+Summary!$C$10)</f>
        <v>9.8456752886314381E-4</v>
      </c>
    </row>
    <row r="1076" spans="1:4" x14ac:dyDescent="0.25">
      <c r="A1076" t="s">
        <v>2</v>
      </c>
      <c r="B1076">
        <f>COMBDG_MinActivity!B1076</f>
        <v>2017</v>
      </c>
      <c r="C1076" t="str">
        <f>COMBDG_MinActivity!C1076</f>
        <v>COMBDGHLCOldSHFUR___STDKER_16</v>
      </c>
      <c r="D1076">
        <f>IF(VLOOKUP(C1076,Capacity_COMBDG!A:K,COMBDG_MaxCapacity!B1076-2016+2,FALSE)&lt;5*10^-5,0,VLOOKUP(C1076,Capacity_COMBDG!A:K,COMBDG_MaxCapacity!B1076-2016+2,FALSE))*(1+Summary!$C$10)</f>
        <v>3.2212668204852205E-2</v>
      </c>
    </row>
    <row r="1077" spans="1:4" x14ac:dyDescent="0.25">
      <c r="A1077" t="s">
        <v>2</v>
      </c>
      <c r="B1077">
        <f>COMBDG_MinActivity!B1077</f>
        <v>2017</v>
      </c>
      <c r="C1077" t="str">
        <f>COMBDG_MinActivity!C1077</f>
        <v>COMBDGHLCOldWH______STDKER_16</v>
      </c>
      <c r="D1077">
        <f>IF(VLOOKUP(C1077,Capacity_COMBDG!A:K,COMBDG_MaxCapacity!B1077-2016+2,FALSE)&lt;5*10^-5,0,VLOOKUP(C1077,Capacity_COMBDG!A:K,COMBDG_MaxCapacity!B1077-2016+2,FALSE))*(1+Summary!$C$10)</f>
        <v>3.5592218046239417E-2</v>
      </c>
    </row>
    <row r="1078" spans="1:4" x14ac:dyDescent="0.25">
      <c r="A1078" t="s">
        <v>2</v>
      </c>
      <c r="B1078">
        <f>COMBDG_MinActivity!B1078</f>
        <v>2017</v>
      </c>
      <c r="C1078" t="str">
        <f>COMBDG_MinActivity!C1078</f>
        <v>COMBDGICINewSHFUR___STDKER_16</v>
      </c>
      <c r="D1078">
        <f>IF(VLOOKUP(C1078,Capacity_COMBDG!A:K,COMBDG_MaxCapacity!B1078-2016+2,FALSE)&lt;5*10^-5,0,VLOOKUP(C1078,Capacity_COMBDG!A:K,COMBDG_MaxCapacity!B1078-2016+2,FALSE))*(1+Summary!$C$10)</f>
        <v>0</v>
      </c>
    </row>
    <row r="1079" spans="1:4" x14ac:dyDescent="0.25">
      <c r="A1079" t="s">
        <v>2</v>
      </c>
      <c r="B1079">
        <f>COMBDG_MinActivity!B1079</f>
        <v>2017</v>
      </c>
      <c r="C1079" t="str">
        <f>COMBDG_MinActivity!C1079</f>
        <v>COMBDGICINewWH______STDKER_16</v>
      </c>
      <c r="D1079">
        <f>IF(VLOOKUP(C1079,Capacity_COMBDG!A:K,COMBDG_MaxCapacity!B1079-2016+2,FALSE)&lt;5*10^-5,0,VLOOKUP(C1079,Capacity_COMBDG!A:K,COMBDG_MaxCapacity!B1079-2016+2,FALSE))*(1+Summary!$C$10)</f>
        <v>0</v>
      </c>
    </row>
    <row r="1080" spans="1:4" x14ac:dyDescent="0.25">
      <c r="A1080" t="s">
        <v>2</v>
      </c>
      <c r="B1080">
        <f>COMBDG_MinActivity!B1080</f>
        <v>2017</v>
      </c>
      <c r="C1080" t="str">
        <f>COMBDG_MinActivity!C1080</f>
        <v>COMBDGICIOldSHFUR___STDKER_16</v>
      </c>
      <c r="D1080">
        <f>IF(VLOOKUP(C1080,Capacity_COMBDG!A:K,COMBDG_MaxCapacity!B1080-2016+2,FALSE)&lt;5*10^-5,0,VLOOKUP(C1080,Capacity_COMBDG!A:K,COMBDG_MaxCapacity!B1080-2016+2,FALSE))*(1+Summary!$C$10)</f>
        <v>1.5573257490800567E-2</v>
      </c>
    </row>
    <row r="1081" spans="1:4" x14ac:dyDescent="0.25">
      <c r="A1081" t="s">
        <v>2</v>
      </c>
      <c r="B1081">
        <f>COMBDG_MinActivity!B1081</f>
        <v>2017</v>
      </c>
      <c r="C1081" t="str">
        <f>COMBDG_MinActivity!C1081</f>
        <v>COMBDGICIOldWH______STDKER_16</v>
      </c>
      <c r="D1081">
        <f>IF(VLOOKUP(C1081,Capacity_COMBDG!A:K,COMBDG_MaxCapacity!B1081-2016+2,FALSE)&lt;5*10^-5,0,VLOOKUP(C1081,Capacity_COMBDG!A:K,COMBDG_MaxCapacity!B1081-2016+2,FALSE))*(1+Summary!$C$10)</f>
        <v>6.9779516484416056E-3</v>
      </c>
    </row>
    <row r="1082" spans="1:4" x14ac:dyDescent="0.25">
      <c r="A1082" t="s">
        <v>2</v>
      </c>
      <c r="B1082">
        <f>COMBDG_MinActivity!B1082</f>
        <v>2017</v>
      </c>
      <c r="C1082" t="str">
        <f>COMBDG_MinActivity!C1082</f>
        <v>COMBDGOFFNewSHFUR___STDKER_16</v>
      </c>
      <c r="D1082">
        <f>IF(VLOOKUP(C1082,Capacity_COMBDG!A:K,COMBDG_MaxCapacity!B1082-2016+2,FALSE)&lt;5*10^-5,0,VLOOKUP(C1082,Capacity_COMBDG!A:K,COMBDG_MaxCapacity!B1082-2016+2,FALSE))*(1+Summary!$C$10)</f>
        <v>1.7426999221734718E-3</v>
      </c>
    </row>
    <row r="1083" spans="1:4" x14ac:dyDescent="0.25">
      <c r="A1083" t="s">
        <v>2</v>
      </c>
      <c r="B1083">
        <f>COMBDG_MinActivity!B1083</f>
        <v>2017</v>
      </c>
      <c r="C1083" t="str">
        <f>COMBDG_MinActivity!C1083</f>
        <v>COMBDGOFFNewWH______STDKER_16</v>
      </c>
      <c r="D1083">
        <f>IF(VLOOKUP(C1083,Capacity_COMBDG!A:K,COMBDG_MaxCapacity!B1083-2016+2,FALSE)&lt;5*10^-5,0,VLOOKUP(C1083,Capacity_COMBDG!A:K,COMBDG_MaxCapacity!B1083-2016+2,FALSE))*(1+Summary!$C$10)</f>
        <v>9.6992664223280814E-4</v>
      </c>
    </row>
    <row r="1084" spans="1:4" x14ac:dyDescent="0.25">
      <c r="A1084" t="s">
        <v>2</v>
      </c>
      <c r="B1084">
        <f>COMBDG_MinActivity!B1084</f>
        <v>2017</v>
      </c>
      <c r="C1084" t="str">
        <f>COMBDG_MinActivity!C1084</f>
        <v>COMBDGOFFOldSHFUR___STDKER_16</v>
      </c>
      <c r="D1084">
        <f>IF(VLOOKUP(C1084,Capacity_COMBDG!A:K,COMBDG_MaxCapacity!B1084-2016+2,FALSE)&lt;5*10^-5,0,VLOOKUP(C1084,Capacity_COMBDG!A:K,COMBDG_MaxCapacity!B1084-2016+2,FALSE))*(1+Summary!$C$10)</f>
        <v>4.1854874102557185E-2</v>
      </c>
    </row>
    <row r="1085" spans="1:4" x14ac:dyDescent="0.25">
      <c r="A1085" t="s">
        <v>2</v>
      </c>
      <c r="B1085">
        <f>COMBDG_MinActivity!B1085</f>
        <v>2017</v>
      </c>
      <c r="C1085" t="str">
        <f>COMBDG_MinActivity!C1085</f>
        <v>COMBDGOFFOldWH______STDKER_16</v>
      </c>
      <c r="D1085">
        <f>IF(VLOOKUP(C1085,Capacity_COMBDG!A:K,COMBDG_MaxCapacity!B1085-2016+2,FALSE)&lt;5*10^-5,0,VLOOKUP(C1085,Capacity_COMBDG!A:K,COMBDG_MaxCapacity!B1085-2016+2,FALSE))*(1+Summary!$C$10)</f>
        <v>4.3130897474128536E-2</v>
      </c>
    </row>
    <row r="1086" spans="1:4" x14ac:dyDescent="0.25">
      <c r="A1086" t="s">
        <v>2</v>
      </c>
      <c r="B1086">
        <f>COMBDG_MinActivity!B1086</f>
        <v>2017</v>
      </c>
      <c r="C1086" t="str">
        <f>COMBDG_MinActivity!C1086</f>
        <v>COMBDGOTSNewSHFUR___STDKER_16</v>
      </c>
      <c r="D1086">
        <f>IF(VLOOKUP(C1086,Capacity_COMBDG!A:K,COMBDG_MaxCapacity!B1086-2016+2,FALSE)&lt;5*10^-5,0,VLOOKUP(C1086,Capacity_COMBDG!A:K,COMBDG_MaxCapacity!B1086-2016+2,FALSE))*(1+Summary!$C$10)</f>
        <v>1.6853562004294257E-3</v>
      </c>
    </row>
    <row r="1087" spans="1:4" x14ac:dyDescent="0.25">
      <c r="A1087" t="s">
        <v>2</v>
      </c>
      <c r="B1087">
        <f>COMBDG_MinActivity!B1087</f>
        <v>2017</v>
      </c>
      <c r="C1087" t="str">
        <f>COMBDG_MinActivity!C1087</f>
        <v>COMBDGOTSNewWH______STDKER_16</v>
      </c>
      <c r="D1087">
        <f>IF(VLOOKUP(C1087,Capacity_COMBDG!A:K,COMBDG_MaxCapacity!B1087-2016+2,FALSE)&lt;5*10^-5,0,VLOOKUP(C1087,Capacity_COMBDG!A:K,COMBDG_MaxCapacity!B1087-2016+2,FALSE))*(1+Summary!$C$10)</f>
        <v>9.1315369666966888E-4</v>
      </c>
    </row>
    <row r="1088" spans="1:4" x14ac:dyDescent="0.25">
      <c r="A1088" t="s">
        <v>2</v>
      </c>
      <c r="B1088">
        <f>COMBDG_MinActivity!B1088</f>
        <v>2017</v>
      </c>
      <c r="C1088" t="str">
        <f>COMBDG_MinActivity!C1088</f>
        <v>COMBDGOTSOldSHFUR___STDKER_16</v>
      </c>
      <c r="D1088">
        <f>IF(VLOOKUP(C1088,Capacity_COMBDG!A:K,COMBDG_MaxCapacity!B1088-2016+2,FALSE)&lt;5*10^-5,0,VLOOKUP(C1088,Capacity_COMBDG!A:K,COMBDG_MaxCapacity!B1088-2016+2,FALSE))*(1+Summary!$C$10)</f>
        <v>3.1944859089651743E-2</v>
      </c>
    </row>
    <row r="1089" spans="1:4" x14ac:dyDescent="0.25">
      <c r="A1089" t="s">
        <v>2</v>
      </c>
      <c r="B1089">
        <f>COMBDG_MinActivity!B1089</f>
        <v>2017</v>
      </c>
      <c r="C1089" t="str">
        <f>COMBDG_MinActivity!C1089</f>
        <v>COMBDGOTSOldWH______STDKER_16</v>
      </c>
      <c r="D1089">
        <f>IF(VLOOKUP(C1089,Capacity_COMBDG!A:K,COMBDG_MaxCapacity!B1089-2016+2,FALSE)&lt;5*10^-5,0,VLOOKUP(C1089,Capacity_COMBDG!A:K,COMBDG_MaxCapacity!B1089-2016+2,FALSE))*(1+Summary!$C$10)</f>
        <v>2.8067153426620178E-2</v>
      </c>
    </row>
    <row r="1090" spans="1:4" x14ac:dyDescent="0.25">
      <c r="A1090" t="s">
        <v>2</v>
      </c>
      <c r="B1090">
        <f>COMBDG_MinActivity!B1090</f>
        <v>2017</v>
      </c>
      <c r="C1090" t="str">
        <f>COMBDG_MinActivity!C1090</f>
        <v>COMBDGRTTNewSHFUR___STDKER_16</v>
      </c>
      <c r="D1090">
        <f>IF(VLOOKUP(C1090,Capacity_COMBDG!A:K,COMBDG_MaxCapacity!B1090-2016+2,FALSE)&lt;5*10^-5,0,VLOOKUP(C1090,Capacity_COMBDG!A:K,COMBDG_MaxCapacity!B1090-2016+2,FALSE))*(1+Summary!$C$10)</f>
        <v>1.7323386514051416E-3</v>
      </c>
    </row>
    <row r="1091" spans="1:4" x14ac:dyDescent="0.25">
      <c r="A1091" t="s">
        <v>2</v>
      </c>
      <c r="B1091">
        <f>COMBDG_MinActivity!B1091</f>
        <v>2017</v>
      </c>
      <c r="C1091" t="str">
        <f>COMBDG_MinActivity!C1091</f>
        <v>COMBDGRTTNewWH______STDKER_16</v>
      </c>
      <c r="D1091">
        <f>IF(VLOOKUP(C1091,Capacity_COMBDG!A:K,COMBDG_MaxCapacity!B1091-2016+2,FALSE)&lt;5*10^-5,0,VLOOKUP(C1091,Capacity_COMBDG!A:K,COMBDG_MaxCapacity!B1091-2016+2,FALSE))*(1+Summary!$C$10)</f>
        <v>9.9245630697621578E-4</v>
      </c>
    </row>
    <row r="1092" spans="1:4" x14ac:dyDescent="0.25">
      <c r="A1092" t="s">
        <v>2</v>
      </c>
      <c r="B1092">
        <f>COMBDG_MinActivity!B1092</f>
        <v>2017</v>
      </c>
      <c r="C1092" t="str">
        <f>COMBDG_MinActivity!C1092</f>
        <v>COMBDGRTTOldSHFUR___STDKER_16</v>
      </c>
      <c r="D1092">
        <f>IF(VLOOKUP(C1092,Capacity_COMBDG!A:K,COMBDG_MaxCapacity!B1092-2016+2,FALSE)&lt;5*10^-5,0,VLOOKUP(C1092,Capacity_COMBDG!A:K,COMBDG_MaxCapacity!B1092-2016+2,FALSE))*(1+Summary!$C$10)</f>
        <v>3.6526138728663511E-2</v>
      </c>
    </row>
    <row r="1093" spans="1:4" x14ac:dyDescent="0.25">
      <c r="A1093" t="s">
        <v>2</v>
      </c>
      <c r="B1093">
        <f>COMBDG_MinActivity!B1093</f>
        <v>2017</v>
      </c>
      <c r="C1093" t="str">
        <f>COMBDG_MinActivity!C1093</f>
        <v>COMBDGRTTOldWH______STDKER_16</v>
      </c>
      <c r="D1093">
        <f>IF(VLOOKUP(C1093,Capacity_COMBDG!A:K,COMBDG_MaxCapacity!B1093-2016+2,FALSE)&lt;5*10^-5,0,VLOOKUP(C1093,Capacity_COMBDG!A:K,COMBDG_MaxCapacity!B1093-2016+2,FALSE))*(1+Summary!$C$10)</f>
        <v>4.1376370610723266E-2</v>
      </c>
    </row>
    <row r="1094" spans="1:4" x14ac:dyDescent="0.25">
      <c r="A1094" t="s">
        <v>2</v>
      </c>
      <c r="B1094">
        <f>COMBDG_MinActivity!B1094</f>
        <v>2017</v>
      </c>
      <c r="C1094" t="str">
        <f>COMBDG_MinActivity!C1094</f>
        <v>COMBDGTAWNewSHFUR___STDKER_16</v>
      </c>
      <c r="D1094">
        <f>IF(VLOOKUP(C1094,Capacity_COMBDG!A:K,COMBDG_MaxCapacity!B1094-2016+2,FALSE)&lt;5*10^-5,0,VLOOKUP(C1094,Capacity_COMBDG!A:K,COMBDG_MaxCapacity!B1094-2016+2,FALSE))*(1+Summary!$C$10)</f>
        <v>1.6780302108727262E-3</v>
      </c>
    </row>
    <row r="1095" spans="1:4" x14ac:dyDescent="0.25">
      <c r="A1095" t="s">
        <v>2</v>
      </c>
      <c r="B1095">
        <f>COMBDG_MinActivity!B1095</f>
        <v>2017</v>
      </c>
      <c r="C1095" t="str">
        <f>COMBDG_MinActivity!C1095</f>
        <v>COMBDGTAWNewWH______STDKER_16</v>
      </c>
      <c r="D1095">
        <f>IF(VLOOKUP(C1095,Capacity_COMBDG!A:K,COMBDG_MaxCapacity!B1095-2016+2,FALSE)&lt;5*10^-5,0,VLOOKUP(C1095,Capacity_COMBDG!A:K,COMBDG_MaxCapacity!B1095-2016+2,FALSE))*(1+Summary!$C$10)</f>
        <v>7.9372323238885499E-4</v>
      </c>
    </row>
    <row r="1096" spans="1:4" x14ac:dyDescent="0.25">
      <c r="A1096" t="s">
        <v>2</v>
      </c>
      <c r="B1096">
        <f>COMBDG_MinActivity!B1096</f>
        <v>2017</v>
      </c>
      <c r="C1096" t="str">
        <f>COMBDG_MinActivity!C1096</f>
        <v>COMBDGTAWOldSHFUR___STDKER_16</v>
      </c>
      <c r="D1096">
        <f>IF(VLOOKUP(C1096,Capacity_COMBDG!A:K,COMBDG_MaxCapacity!B1096-2016+2,FALSE)&lt;5*10^-5,0,VLOOKUP(C1096,Capacity_COMBDG!A:K,COMBDG_MaxCapacity!B1096-2016+2,FALSE))*(1+Summary!$C$10)</f>
        <v>2.9855942080140765E-2</v>
      </c>
    </row>
    <row r="1097" spans="1:4" x14ac:dyDescent="0.25">
      <c r="A1097" t="s">
        <v>2</v>
      </c>
      <c r="B1097">
        <f>COMBDG_MinActivity!B1097</f>
        <v>2017</v>
      </c>
      <c r="C1097" t="str">
        <f>COMBDG_MinActivity!C1097</f>
        <v>COMBDGTAWOldWH______STDKER_16</v>
      </c>
      <c r="D1097">
        <f>IF(VLOOKUP(C1097,Capacity_COMBDG!A:K,COMBDG_MaxCapacity!B1097-2016+2,FALSE)&lt;5*10^-5,0,VLOOKUP(C1097,Capacity_COMBDG!A:K,COMBDG_MaxCapacity!B1097-2016+2,FALSE))*(1+Summary!$C$10)</f>
        <v>1.1712286285984735E-2</v>
      </c>
    </row>
    <row r="1098" spans="1:4" x14ac:dyDescent="0.25">
      <c r="A1098" t="s">
        <v>2</v>
      </c>
      <c r="B1098">
        <f>COMBDG_MinActivity!B1098</f>
        <v>2017</v>
      </c>
      <c r="C1098" t="str">
        <f>COMBDG_MinActivity!C1098</f>
        <v>COMBDGWSTNewSHFUR___STDKER_16</v>
      </c>
      <c r="D1098">
        <f>IF(VLOOKUP(C1098,Capacity_COMBDG!A:K,COMBDG_MaxCapacity!B1098-2016+2,FALSE)&lt;5*10^-5,0,VLOOKUP(C1098,Capacity_COMBDG!A:K,COMBDG_MaxCapacity!B1098-2016+2,FALSE))*(1+Summary!$C$10)</f>
        <v>1.6284048075950175E-3</v>
      </c>
    </row>
    <row r="1099" spans="1:4" x14ac:dyDescent="0.25">
      <c r="A1099" t="s">
        <v>2</v>
      </c>
      <c r="B1099">
        <f>COMBDG_MinActivity!B1099</f>
        <v>2017</v>
      </c>
      <c r="C1099" t="str">
        <f>COMBDG_MinActivity!C1099</f>
        <v>COMBDGWSTNewWH______STDKER_16</v>
      </c>
      <c r="D1099">
        <f>IF(VLOOKUP(C1099,Capacity_COMBDG!A:K,COMBDG_MaxCapacity!B1099-2016+2,FALSE)&lt;5*10^-5,0,VLOOKUP(C1099,Capacity_COMBDG!A:K,COMBDG_MaxCapacity!B1099-2016+2,FALSE))*(1+Summary!$C$10)</f>
        <v>8.2262161977398056E-4</v>
      </c>
    </row>
    <row r="1100" spans="1:4" x14ac:dyDescent="0.25">
      <c r="A1100" t="s">
        <v>2</v>
      </c>
      <c r="B1100">
        <f>COMBDG_MinActivity!B1100</f>
        <v>2017</v>
      </c>
      <c r="C1100" t="str">
        <f>COMBDG_MinActivity!C1100</f>
        <v>COMBDGWSTOldSHFUR___STDKER_16</v>
      </c>
      <c r="D1100">
        <f>IF(VLOOKUP(C1100,Capacity_COMBDG!A:K,COMBDG_MaxCapacity!B1100-2016+2,FALSE)&lt;5*10^-5,0,VLOOKUP(C1100,Capacity_COMBDG!A:K,COMBDG_MaxCapacity!B1100-2016+2,FALSE))*(1+Summary!$C$10)</f>
        <v>3.3978909532902932E-2</v>
      </c>
    </row>
    <row r="1101" spans="1:4" x14ac:dyDescent="0.25">
      <c r="A1101" t="s">
        <v>2</v>
      </c>
      <c r="B1101">
        <f>COMBDG_MinActivity!B1101</f>
        <v>2017</v>
      </c>
      <c r="C1101" t="str">
        <f>COMBDG_MinActivity!C1101</f>
        <v>COMBDGWSTOldWH______STDKER_16</v>
      </c>
      <c r="D1101">
        <f>IF(VLOOKUP(C1101,Capacity_COMBDG!A:K,COMBDG_MaxCapacity!B1101-2016+2,FALSE)&lt;5*10^-5,0,VLOOKUP(C1101,Capacity_COMBDG!A:K,COMBDG_MaxCapacity!B1101-2016+2,FALSE))*(1+Summary!$C$10)</f>
        <v>3.1953412574771953E-2</v>
      </c>
    </row>
    <row r="1102" spans="1:4" x14ac:dyDescent="0.25">
      <c r="A1102" t="s">
        <v>2</v>
      </c>
      <c r="B1102">
        <f>COMBDG_MinActivity!B1102</f>
        <v>2017</v>
      </c>
      <c r="C1102" t="str">
        <f>COMBDG_MinActivity!C1102</f>
        <v>COMBDGAERNewSHFUR___STDLFO_16</v>
      </c>
      <c r="D1102">
        <f>IF(VLOOKUP(C1102,Capacity_COMBDG!A:K,COMBDG_MaxCapacity!B1102-2016+2,FALSE)&lt;5*10^-5,0,VLOOKUP(C1102,Capacity_COMBDG!A:K,COMBDG_MaxCapacity!B1102-2016+2,FALSE))*(1+Summary!$C$10)</f>
        <v>1.5843439707126914E-3</v>
      </c>
    </row>
    <row r="1103" spans="1:4" x14ac:dyDescent="0.25">
      <c r="A1103" t="s">
        <v>2</v>
      </c>
      <c r="B1103">
        <f>COMBDG_MinActivity!B1103</f>
        <v>2017</v>
      </c>
      <c r="C1103" t="str">
        <f>COMBDG_MinActivity!C1103</f>
        <v>COMBDGAERNewWH______STDLFO_16</v>
      </c>
      <c r="D1103">
        <f>IF(VLOOKUP(C1103,Capacity_COMBDG!A:K,COMBDG_MaxCapacity!B1103-2016+2,FALSE)&lt;5*10^-5,0,VLOOKUP(C1103,Capacity_COMBDG!A:K,COMBDG_MaxCapacity!B1103-2016+2,FALSE))*(1+Summary!$C$10)</f>
        <v>8.0493081699062102E-4</v>
      </c>
    </row>
    <row r="1104" spans="1:4" x14ac:dyDescent="0.25">
      <c r="A1104" t="s">
        <v>2</v>
      </c>
      <c r="B1104">
        <f>COMBDG_MinActivity!B1104</f>
        <v>2017</v>
      </c>
      <c r="C1104" t="str">
        <f>COMBDG_MinActivity!C1104</f>
        <v>COMBDGAEROldSHFUR___STDLFO_16</v>
      </c>
      <c r="D1104">
        <f>IF(VLOOKUP(C1104,Capacity_COMBDG!A:K,COMBDG_MaxCapacity!B1104-2016+2,FALSE)&lt;5*10^-5,0,VLOOKUP(C1104,Capacity_COMBDG!A:K,COMBDG_MaxCapacity!B1104-2016+2,FALSE))*(1+Summary!$C$10)</f>
        <v>6.7651544576371708E-2</v>
      </c>
    </row>
    <row r="1105" spans="1:4" x14ac:dyDescent="0.25">
      <c r="A1105" t="s">
        <v>2</v>
      </c>
      <c r="B1105">
        <f>COMBDG_MinActivity!B1105</f>
        <v>2017</v>
      </c>
      <c r="C1105" t="str">
        <f>COMBDG_MinActivity!C1105</f>
        <v>COMBDGAEROldWH______STDLFO_16</v>
      </c>
      <c r="D1105">
        <f>IF(VLOOKUP(C1105,Capacity_COMBDG!A:K,COMBDG_MaxCapacity!B1105-2016+2,FALSE)&lt;5*10^-5,0,VLOOKUP(C1105,Capacity_COMBDG!A:K,COMBDG_MaxCapacity!B1105-2016+2,FALSE))*(1+Summary!$C$10)</f>
        <v>3.3161022725895474E-2</v>
      </c>
    </row>
    <row r="1106" spans="1:4" x14ac:dyDescent="0.25">
      <c r="A1106" t="s">
        <v>2</v>
      </c>
      <c r="B1106">
        <f>COMBDG_MinActivity!B1106</f>
        <v>2017</v>
      </c>
      <c r="C1106" t="str">
        <f>COMBDG_MinActivity!C1106</f>
        <v>COMBDGAFSNewSHFUR___STDLFO_16</v>
      </c>
      <c r="D1106">
        <f>IF(VLOOKUP(C1106,Capacity_COMBDG!A:K,COMBDG_MaxCapacity!B1106-2016+2,FALSE)&lt;5*10^-5,0,VLOOKUP(C1106,Capacity_COMBDG!A:K,COMBDG_MaxCapacity!B1106-2016+2,FALSE))*(1+Summary!$C$10)</f>
        <v>1.4887901214159398E-3</v>
      </c>
    </row>
    <row r="1107" spans="1:4" x14ac:dyDescent="0.25">
      <c r="A1107" t="s">
        <v>2</v>
      </c>
      <c r="B1107">
        <f>COMBDG_MinActivity!B1107</f>
        <v>2017</v>
      </c>
      <c r="C1107" t="str">
        <f>COMBDG_MinActivity!C1107</f>
        <v>COMBDGAFSNewWH______STDLFO_16</v>
      </c>
      <c r="D1107">
        <f>IF(VLOOKUP(C1107,Capacity_COMBDG!A:K,COMBDG_MaxCapacity!B1107-2016+2,FALSE)&lt;5*10^-5,0,VLOOKUP(C1107,Capacity_COMBDG!A:K,COMBDG_MaxCapacity!B1107-2016+2,FALSE))*(1+Summary!$C$10)</f>
        <v>7.617355112944981E-4</v>
      </c>
    </row>
    <row r="1108" spans="1:4" x14ac:dyDescent="0.25">
      <c r="A1108" t="s">
        <v>2</v>
      </c>
      <c r="B1108">
        <f>COMBDG_MinActivity!B1108</f>
        <v>2017</v>
      </c>
      <c r="C1108" t="str">
        <f>COMBDG_MinActivity!C1108</f>
        <v>COMBDGAFSOldSHFUR___STDLFO_16</v>
      </c>
      <c r="D1108">
        <f>IF(VLOOKUP(C1108,Capacity_COMBDG!A:K,COMBDG_MaxCapacity!B1108-2016+2,FALSE)&lt;5*10^-5,0,VLOOKUP(C1108,Capacity_COMBDG!A:K,COMBDG_MaxCapacity!B1108-2016+2,FALSE))*(1+Summary!$C$10)</f>
        <v>0.10048379749874838</v>
      </c>
    </row>
    <row r="1109" spans="1:4" x14ac:dyDescent="0.25">
      <c r="A1109" t="s">
        <v>2</v>
      </c>
      <c r="B1109">
        <f>COMBDG_MinActivity!B1109</f>
        <v>2017</v>
      </c>
      <c r="C1109" t="str">
        <f>COMBDG_MinActivity!C1109</f>
        <v>COMBDGAFSOldWH______STDLFO_16</v>
      </c>
      <c r="D1109">
        <f>IF(VLOOKUP(C1109,Capacity_COMBDG!A:K,COMBDG_MaxCapacity!B1109-2016+2,FALSE)&lt;5*10^-5,0,VLOOKUP(C1109,Capacity_COMBDG!A:K,COMBDG_MaxCapacity!B1109-2016+2,FALSE))*(1+Summary!$C$10)</f>
        <v>3.0535899205423662E-2</v>
      </c>
    </row>
    <row r="1110" spans="1:4" x14ac:dyDescent="0.25">
      <c r="A1110" t="s">
        <v>2</v>
      </c>
      <c r="B1110">
        <f>COMBDG_MinActivity!B1110</f>
        <v>2017</v>
      </c>
      <c r="C1110" t="str">
        <f>COMBDG_MinActivity!C1110</f>
        <v>COMBDGEDSNewSHFUR___STDLFO_16</v>
      </c>
      <c r="D1110">
        <f>IF(VLOOKUP(C1110,Capacity_COMBDG!A:K,COMBDG_MaxCapacity!B1110-2016+2,FALSE)&lt;5*10^-5,0,VLOOKUP(C1110,Capacity_COMBDG!A:K,COMBDG_MaxCapacity!B1110-2016+2,FALSE))*(1+Summary!$C$10)</f>
        <v>1.7114349759396114E-3</v>
      </c>
    </row>
    <row r="1111" spans="1:4" x14ac:dyDescent="0.25">
      <c r="A1111" t="s">
        <v>2</v>
      </c>
      <c r="B1111">
        <f>COMBDG_MinActivity!B1111</f>
        <v>2017</v>
      </c>
      <c r="C1111" t="str">
        <f>COMBDG_MinActivity!C1111</f>
        <v>COMBDGEDSNewWH______STDLFO_16</v>
      </c>
      <c r="D1111">
        <f>IF(VLOOKUP(C1111,Capacity_COMBDG!A:K,COMBDG_MaxCapacity!B1111-2016+2,FALSE)&lt;5*10^-5,0,VLOOKUP(C1111,Capacity_COMBDG!A:K,COMBDG_MaxCapacity!B1111-2016+2,FALSE))*(1+Summary!$C$10)</f>
        <v>9.522011352962118E-4</v>
      </c>
    </row>
    <row r="1112" spans="1:4" x14ac:dyDescent="0.25">
      <c r="A1112" t="s">
        <v>2</v>
      </c>
      <c r="B1112">
        <f>COMBDG_MinActivity!B1112</f>
        <v>2017</v>
      </c>
      <c r="C1112" t="str">
        <f>COMBDG_MinActivity!C1112</f>
        <v>COMBDGEDSOldSHFUR___STDLFO_16</v>
      </c>
      <c r="D1112">
        <f>IF(VLOOKUP(C1112,Capacity_COMBDG!A:K,COMBDG_MaxCapacity!B1112-2016+2,FALSE)&lt;5*10^-5,0,VLOOKUP(C1112,Capacity_COMBDG!A:K,COMBDG_MaxCapacity!B1112-2016+2,FALSE))*(1+Summary!$C$10)</f>
        <v>0.34275119264907339</v>
      </c>
    </row>
    <row r="1113" spans="1:4" x14ac:dyDescent="0.25">
      <c r="A1113" t="s">
        <v>2</v>
      </c>
      <c r="B1113">
        <f>COMBDG_MinActivity!B1113</f>
        <v>2017</v>
      </c>
      <c r="C1113" t="str">
        <f>COMBDG_MinActivity!C1113</f>
        <v>COMBDGEDSOldWH______STDLFO_16</v>
      </c>
      <c r="D1113">
        <f>IF(VLOOKUP(C1113,Capacity_COMBDG!A:K,COMBDG_MaxCapacity!B1113-2016+2,FALSE)&lt;5*10^-5,0,VLOOKUP(C1113,Capacity_COMBDG!A:K,COMBDG_MaxCapacity!B1113-2016+2,FALSE))*(1+Summary!$C$10)</f>
        <v>6.5021415990291376E-2</v>
      </c>
    </row>
    <row r="1114" spans="1:4" x14ac:dyDescent="0.25">
      <c r="A1114" t="s">
        <v>2</v>
      </c>
      <c r="B1114">
        <f>COMBDG_MinActivity!B1114</f>
        <v>2017</v>
      </c>
      <c r="C1114" t="str">
        <f>COMBDG_MinActivity!C1114</f>
        <v>COMBDGHLCNewSHFUR___STDLFO_16</v>
      </c>
      <c r="D1114">
        <f>IF(VLOOKUP(C1114,Capacity_COMBDG!A:K,COMBDG_MaxCapacity!B1114-2016+2,FALSE)&lt;5*10^-5,0,VLOOKUP(C1114,Capacity_COMBDG!A:K,COMBDG_MaxCapacity!B1114-2016+2,FALSE))*(1+Summary!$C$10)</f>
        <v>1.711622679974168E-3</v>
      </c>
    </row>
    <row r="1115" spans="1:4" x14ac:dyDescent="0.25">
      <c r="A1115" t="s">
        <v>2</v>
      </c>
      <c r="B1115">
        <f>COMBDG_MinActivity!B1115</f>
        <v>2017</v>
      </c>
      <c r="C1115" t="str">
        <f>COMBDG_MinActivity!C1115</f>
        <v>COMBDGHLCNewWH______STDLFO_16</v>
      </c>
      <c r="D1115">
        <f>IF(VLOOKUP(C1115,Capacity_COMBDG!A:K,COMBDG_MaxCapacity!B1115-2016+2,FALSE)&lt;5*10^-5,0,VLOOKUP(C1115,Capacity_COMBDG!A:K,COMBDG_MaxCapacity!B1115-2016+2,FALSE))*(1+Summary!$C$10)</f>
        <v>9.8456375854314728E-4</v>
      </c>
    </row>
    <row r="1116" spans="1:4" x14ac:dyDescent="0.25">
      <c r="A1116" t="s">
        <v>2</v>
      </c>
      <c r="B1116">
        <f>COMBDG_MinActivity!B1116</f>
        <v>2017</v>
      </c>
      <c r="C1116" t="str">
        <f>COMBDG_MinActivity!C1116</f>
        <v>COMBDGHLCOldSHFUR___STDLFO_16</v>
      </c>
      <c r="D1116">
        <f>IF(VLOOKUP(C1116,Capacity_COMBDG!A:K,COMBDG_MaxCapacity!B1116-2016+2,FALSE)&lt;5*10^-5,0,VLOOKUP(C1116,Capacity_COMBDG!A:K,COMBDG_MaxCapacity!B1116-2016+2,FALSE))*(1+Summary!$C$10)</f>
        <v>0.21117895336840184</v>
      </c>
    </row>
    <row r="1117" spans="1:4" x14ac:dyDescent="0.25">
      <c r="A1117" t="s">
        <v>2</v>
      </c>
      <c r="B1117">
        <f>COMBDG_MinActivity!B1117</f>
        <v>2017</v>
      </c>
      <c r="C1117" t="str">
        <f>COMBDG_MinActivity!C1117</f>
        <v>COMBDGHLCOldWH______STDLFO_16</v>
      </c>
      <c r="D1117">
        <f>IF(VLOOKUP(C1117,Capacity_COMBDG!A:K,COMBDG_MaxCapacity!B1117-2016+2,FALSE)&lt;5*10^-5,0,VLOOKUP(C1117,Capacity_COMBDG!A:K,COMBDG_MaxCapacity!B1117-2016+2,FALSE))*(1+Summary!$C$10)</f>
        <v>3.8939380423709376E-2</v>
      </c>
    </row>
    <row r="1118" spans="1:4" x14ac:dyDescent="0.25">
      <c r="A1118" t="s">
        <v>2</v>
      </c>
      <c r="B1118">
        <f>COMBDG_MinActivity!B1118</f>
        <v>2017</v>
      </c>
      <c r="C1118" t="str">
        <f>COMBDG_MinActivity!C1118</f>
        <v>COMBDGICINewSHFUR___STDLFO_16</v>
      </c>
      <c r="D1118">
        <f>IF(VLOOKUP(C1118,Capacity_COMBDG!A:K,COMBDG_MaxCapacity!B1118-2016+2,FALSE)&lt;5*10^-5,0,VLOOKUP(C1118,Capacity_COMBDG!A:K,COMBDG_MaxCapacity!B1118-2016+2,FALSE))*(1+Summary!$C$10)</f>
        <v>0</v>
      </c>
    </row>
    <row r="1119" spans="1:4" x14ac:dyDescent="0.25">
      <c r="A1119" t="s">
        <v>2</v>
      </c>
      <c r="B1119">
        <f>COMBDG_MinActivity!B1119</f>
        <v>2017</v>
      </c>
      <c r="C1119" t="str">
        <f>COMBDG_MinActivity!C1119</f>
        <v>COMBDGICINewWH______STDLFO_16</v>
      </c>
      <c r="D1119">
        <f>IF(VLOOKUP(C1119,Capacity_COMBDG!A:K,COMBDG_MaxCapacity!B1119-2016+2,FALSE)&lt;5*10^-5,0,VLOOKUP(C1119,Capacity_COMBDG!A:K,COMBDG_MaxCapacity!B1119-2016+2,FALSE))*(1+Summary!$C$10)</f>
        <v>0</v>
      </c>
    </row>
    <row r="1120" spans="1:4" x14ac:dyDescent="0.25">
      <c r="A1120" t="s">
        <v>2</v>
      </c>
      <c r="B1120">
        <f>COMBDG_MinActivity!B1120</f>
        <v>2017</v>
      </c>
      <c r="C1120" t="str">
        <f>COMBDG_MinActivity!C1120</f>
        <v>COMBDGICIOldSHFUR___STDLFO_16</v>
      </c>
      <c r="D1120">
        <f>IF(VLOOKUP(C1120,Capacity_COMBDG!A:K,COMBDG_MaxCapacity!B1120-2016+2,FALSE)&lt;5*10^-5,0,VLOOKUP(C1120,Capacity_COMBDG!A:K,COMBDG_MaxCapacity!B1120-2016+2,FALSE))*(1+Summary!$C$10)</f>
        <v>1.8672445829632307E-2</v>
      </c>
    </row>
    <row r="1121" spans="1:4" x14ac:dyDescent="0.25">
      <c r="A1121" t="s">
        <v>2</v>
      </c>
      <c r="B1121">
        <f>COMBDG_MinActivity!B1121</f>
        <v>2017</v>
      </c>
      <c r="C1121" t="str">
        <f>COMBDG_MinActivity!C1121</f>
        <v>COMBDGICIOldWH______STDLFO_16</v>
      </c>
      <c r="D1121">
        <f>IF(VLOOKUP(C1121,Capacity_COMBDG!A:K,COMBDG_MaxCapacity!B1121-2016+2,FALSE)&lt;5*10^-5,0,VLOOKUP(C1121,Capacity_COMBDG!A:K,COMBDG_MaxCapacity!B1121-2016+2,FALSE))*(1+Summary!$C$10)</f>
        <v>1.0742612624824233E-2</v>
      </c>
    </row>
    <row r="1122" spans="1:4" x14ac:dyDescent="0.25">
      <c r="A1122" t="s">
        <v>2</v>
      </c>
      <c r="B1122">
        <f>COMBDG_MinActivity!B1122</f>
        <v>2017</v>
      </c>
      <c r="C1122" t="str">
        <f>COMBDG_MinActivity!C1122</f>
        <v>COMBDGOFFNewSHFUR___STDLFO_16</v>
      </c>
      <c r="D1122">
        <f>IF(VLOOKUP(C1122,Capacity_COMBDG!A:K,COMBDG_MaxCapacity!B1122-2016+2,FALSE)&lt;5*10^-5,0,VLOOKUP(C1122,Capacity_COMBDG!A:K,COMBDG_MaxCapacity!B1122-2016+2,FALSE))*(1+Summary!$C$10)</f>
        <v>1.7426944659797588E-3</v>
      </c>
    </row>
    <row r="1123" spans="1:4" x14ac:dyDescent="0.25">
      <c r="A1123" t="s">
        <v>2</v>
      </c>
      <c r="B1123">
        <f>COMBDG_MinActivity!B1123</f>
        <v>2017</v>
      </c>
      <c r="C1123" t="str">
        <f>COMBDG_MinActivity!C1123</f>
        <v>COMBDGOFFNewWH______STDLFO_16</v>
      </c>
      <c r="D1123">
        <f>IF(VLOOKUP(C1123,Capacity_COMBDG!A:K,COMBDG_MaxCapacity!B1123-2016+2,FALSE)&lt;5*10^-5,0,VLOOKUP(C1123,Capacity_COMBDG!A:K,COMBDG_MaxCapacity!B1123-2016+2,FALSE))*(1+Summary!$C$10)</f>
        <v>9.6992331005621565E-4</v>
      </c>
    </row>
    <row r="1124" spans="1:4" x14ac:dyDescent="0.25">
      <c r="A1124" t="s">
        <v>2</v>
      </c>
      <c r="B1124">
        <f>COMBDG_MinActivity!B1124</f>
        <v>2017</v>
      </c>
      <c r="C1124" t="str">
        <f>COMBDG_MinActivity!C1124</f>
        <v>COMBDGOFFOldSHFUR___STDLFO_16</v>
      </c>
      <c r="D1124">
        <f>IF(VLOOKUP(C1124,Capacity_COMBDG!A:K,COMBDG_MaxCapacity!B1124-2016+2,FALSE)&lt;5*10^-5,0,VLOOKUP(C1124,Capacity_COMBDG!A:K,COMBDG_MaxCapacity!B1124-2016+2,FALSE))*(1+Summary!$C$10)</f>
        <v>0.80824559332882673</v>
      </c>
    </row>
    <row r="1125" spans="1:4" x14ac:dyDescent="0.25">
      <c r="A1125" t="s">
        <v>2</v>
      </c>
      <c r="B1125">
        <f>COMBDG_MinActivity!B1125</f>
        <v>2017</v>
      </c>
      <c r="C1125" t="str">
        <f>COMBDG_MinActivity!C1125</f>
        <v>COMBDGOFFOldWH______STDLFO_16</v>
      </c>
      <c r="D1125">
        <f>IF(VLOOKUP(C1125,Capacity_COMBDG!A:K,COMBDG_MaxCapacity!B1125-2016+2,FALSE)&lt;5*10^-5,0,VLOOKUP(C1125,Capacity_COMBDG!A:K,COMBDG_MaxCapacity!B1125-2016+2,FALSE))*(1+Summary!$C$10)</f>
        <v>6.803164058655814E-2</v>
      </c>
    </row>
    <row r="1126" spans="1:4" x14ac:dyDescent="0.25">
      <c r="A1126" t="s">
        <v>2</v>
      </c>
      <c r="B1126">
        <f>COMBDG_MinActivity!B1126</f>
        <v>2017</v>
      </c>
      <c r="C1126" t="str">
        <f>COMBDG_MinActivity!C1126</f>
        <v>COMBDGOTSNewSHFUR___STDLFO_16</v>
      </c>
      <c r="D1126">
        <f>IF(VLOOKUP(C1126,Capacity_COMBDG!A:K,COMBDG_MaxCapacity!B1126-2016+2,FALSE)&lt;5*10^-5,0,VLOOKUP(C1126,Capacity_COMBDG!A:K,COMBDG_MaxCapacity!B1126-2016+2,FALSE))*(1+Summary!$C$10)</f>
        <v>1.6853522246693575E-3</v>
      </c>
    </row>
    <row r="1127" spans="1:4" x14ac:dyDescent="0.25">
      <c r="A1127" t="s">
        <v>2</v>
      </c>
      <c r="B1127">
        <f>COMBDG_MinActivity!B1127</f>
        <v>2017</v>
      </c>
      <c r="C1127" t="str">
        <f>COMBDG_MinActivity!C1127</f>
        <v>COMBDGOTSNewWH______STDLFO_16</v>
      </c>
      <c r="D1127">
        <f>IF(VLOOKUP(C1127,Capacity_COMBDG!A:K,COMBDG_MaxCapacity!B1127-2016+2,FALSE)&lt;5*10^-5,0,VLOOKUP(C1127,Capacity_COMBDG!A:K,COMBDG_MaxCapacity!B1127-2016+2,FALSE))*(1+Summary!$C$10)</f>
        <v>9.1315165378826936E-4</v>
      </c>
    </row>
    <row r="1128" spans="1:4" x14ac:dyDescent="0.25">
      <c r="A1128" t="s">
        <v>2</v>
      </c>
      <c r="B1128">
        <f>COMBDG_MinActivity!B1128</f>
        <v>2017</v>
      </c>
      <c r="C1128" t="str">
        <f>COMBDG_MinActivity!C1128</f>
        <v>COMBDGOTSOldSHFUR___STDLFO_16</v>
      </c>
      <c r="D1128">
        <f>IF(VLOOKUP(C1128,Capacity_COMBDG!A:K,COMBDG_MaxCapacity!B1128-2016+2,FALSE)&lt;5*10^-5,0,VLOOKUP(C1128,Capacity_COMBDG!A:K,COMBDG_MaxCapacity!B1128-2016+2,FALSE))*(1+Summary!$C$10)</f>
        <v>0.1245669281326562</v>
      </c>
    </row>
    <row r="1129" spans="1:4" x14ac:dyDescent="0.25">
      <c r="A1129" t="s">
        <v>2</v>
      </c>
      <c r="B1129">
        <f>COMBDG_MinActivity!B1129</f>
        <v>2017</v>
      </c>
      <c r="C1129" t="str">
        <f>COMBDG_MinActivity!C1129</f>
        <v>COMBDGOTSOldWH______STDLFO_16</v>
      </c>
      <c r="D1129">
        <f>IF(VLOOKUP(C1129,Capacity_COMBDG!A:K,COMBDG_MaxCapacity!B1129-2016+2,FALSE)&lt;5*10^-5,0,VLOOKUP(C1129,Capacity_COMBDG!A:K,COMBDG_MaxCapacity!B1129-2016+2,FALSE))*(1+Summary!$C$10)</f>
        <v>3.6781361384094095E-2</v>
      </c>
    </row>
    <row r="1130" spans="1:4" x14ac:dyDescent="0.25">
      <c r="A1130" t="s">
        <v>2</v>
      </c>
      <c r="B1130">
        <f>COMBDG_MinActivity!B1130</f>
        <v>2017</v>
      </c>
      <c r="C1130" t="str">
        <f>COMBDG_MinActivity!C1130</f>
        <v>COMBDGRTTNewSHFUR___STDLFO_16</v>
      </c>
      <c r="D1130">
        <f>IF(VLOOKUP(C1130,Capacity_COMBDG!A:K,COMBDG_MaxCapacity!B1130-2016+2,FALSE)&lt;5*10^-5,0,VLOOKUP(C1130,Capacity_COMBDG!A:K,COMBDG_MaxCapacity!B1130-2016+2,FALSE))*(1+Summary!$C$10)</f>
        <v>1.7323335361959064E-3</v>
      </c>
    </row>
    <row r="1131" spans="1:4" x14ac:dyDescent="0.25">
      <c r="A1131" t="s">
        <v>2</v>
      </c>
      <c r="B1131">
        <f>COMBDG_MinActivity!B1131</f>
        <v>2017</v>
      </c>
      <c r="C1131" t="str">
        <f>COMBDG_MinActivity!C1131</f>
        <v>COMBDGRTTNewWH______STDLFO_16</v>
      </c>
      <c r="D1131">
        <f>IF(VLOOKUP(C1131,Capacity_COMBDG!A:K,COMBDG_MaxCapacity!B1131-2016+2,FALSE)&lt;5*10^-5,0,VLOOKUP(C1131,Capacity_COMBDG!A:K,COMBDG_MaxCapacity!B1131-2016+2,FALSE))*(1+Summary!$C$10)</f>
        <v>9.924522766549379E-4</v>
      </c>
    </row>
    <row r="1132" spans="1:4" x14ac:dyDescent="0.25">
      <c r="A1132" t="s">
        <v>2</v>
      </c>
      <c r="B1132">
        <f>COMBDG_MinActivity!B1132</f>
        <v>2017</v>
      </c>
      <c r="C1132" t="str">
        <f>COMBDG_MinActivity!C1132</f>
        <v>COMBDGRTTOldSHFUR___STDLFO_16</v>
      </c>
      <c r="D1132">
        <f>IF(VLOOKUP(C1132,Capacity_COMBDG!A:K,COMBDG_MaxCapacity!B1132-2016+2,FALSE)&lt;5*10^-5,0,VLOOKUP(C1132,Capacity_COMBDG!A:K,COMBDG_MaxCapacity!B1132-2016+2,FALSE))*(1+Summary!$C$10)</f>
        <v>0.39448342928022107</v>
      </c>
    </row>
    <row r="1133" spans="1:4" x14ac:dyDescent="0.25">
      <c r="A1133" t="s">
        <v>2</v>
      </c>
      <c r="B1133">
        <f>COMBDG_MinActivity!B1133</f>
        <v>2017</v>
      </c>
      <c r="C1133" t="str">
        <f>COMBDG_MinActivity!C1133</f>
        <v>COMBDGRTTOldWH______STDLFO_16</v>
      </c>
      <c r="D1133">
        <f>IF(VLOOKUP(C1133,Capacity_COMBDG!A:K,COMBDG_MaxCapacity!B1133-2016+2,FALSE)&lt;5*10^-5,0,VLOOKUP(C1133,Capacity_COMBDG!A:K,COMBDG_MaxCapacity!B1133-2016+2,FALSE))*(1+Summary!$C$10)</f>
        <v>8.0879408798921387E-2</v>
      </c>
    </row>
    <row r="1134" spans="1:4" x14ac:dyDescent="0.25">
      <c r="A1134" t="s">
        <v>2</v>
      </c>
      <c r="B1134">
        <f>COMBDG_MinActivity!B1134</f>
        <v>2017</v>
      </c>
      <c r="C1134" t="str">
        <f>COMBDG_MinActivity!C1134</f>
        <v>COMBDGTAWNewSHFUR___STDLFO_16</v>
      </c>
      <c r="D1134">
        <f>IF(VLOOKUP(C1134,Capacity_COMBDG!A:K,COMBDG_MaxCapacity!B1134-2016+2,FALSE)&lt;5*10^-5,0,VLOOKUP(C1134,Capacity_COMBDG!A:K,COMBDG_MaxCapacity!B1134-2016+2,FALSE))*(1+Summary!$C$10)</f>
        <v>1.678026373598876E-3</v>
      </c>
    </row>
    <row r="1135" spans="1:4" x14ac:dyDescent="0.25">
      <c r="A1135" t="s">
        <v>2</v>
      </c>
      <c r="B1135">
        <f>COMBDG_MinActivity!B1135</f>
        <v>2017</v>
      </c>
      <c r="C1135" t="str">
        <f>COMBDG_MinActivity!C1135</f>
        <v>COMBDGTAWNewWH______STDLFO_16</v>
      </c>
      <c r="D1135">
        <f>IF(VLOOKUP(C1135,Capacity_COMBDG!A:K,COMBDG_MaxCapacity!B1135-2016+2,FALSE)&lt;5*10^-5,0,VLOOKUP(C1135,Capacity_COMBDG!A:K,COMBDG_MaxCapacity!B1135-2016+2,FALSE))*(1+Summary!$C$10)</f>
        <v>7.9372261653490404E-4</v>
      </c>
    </row>
    <row r="1136" spans="1:4" x14ac:dyDescent="0.25">
      <c r="A1136" t="s">
        <v>2</v>
      </c>
      <c r="B1136">
        <f>COMBDG_MinActivity!B1136</f>
        <v>2017</v>
      </c>
      <c r="C1136" t="str">
        <f>COMBDG_MinActivity!C1136</f>
        <v>COMBDGTAWOldSHFUR___STDLFO_16</v>
      </c>
      <c r="D1136">
        <f>IF(VLOOKUP(C1136,Capacity_COMBDG!A:K,COMBDG_MaxCapacity!B1136-2016+2,FALSE)&lt;5*10^-5,0,VLOOKUP(C1136,Capacity_COMBDG!A:K,COMBDG_MaxCapacity!B1136-2016+2,FALSE))*(1+Summary!$C$10)</f>
        <v>8.2994328546133367E-2</v>
      </c>
    </row>
    <row r="1137" spans="1:4" x14ac:dyDescent="0.25">
      <c r="A1137" t="s">
        <v>2</v>
      </c>
      <c r="B1137">
        <f>COMBDG_MinActivity!B1137</f>
        <v>2017</v>
      </c>
      <c r="C1137" t="str">
        <f>COMBDG_MinActivity!C1137</f>
        <v>COMBDGTAWOldWH______STDLFO_16</v>
      </c>
      <c r="D1137">
        <f>IF(VLOOKUP(C1137,Capacity_COMBDG!A:K,COMBDG_MaxCapacity!B1137-2016+2,FALSE)&lt;5*10^-5,0,VLOOKUP(C1137,Capacity_COMBDG!A:K,COMBDG_MaxCapacity!B1137-2016+2,FALSE))*(1+Summary!$C$10)</f>
        <v>1.4584781748371224E-2</v>
      </c>
    </row>
    <row r="1138" spans="1:4" x14ac:dyDescent="0.25">
      <c r="A1138" t="s">
        <v>2</v>
      </c>
      <c r="B1138">
        <f>COMBDG_MinActivity!B1138</f>
        <v>2017</v>
      </c>
      <c r="C1138" t="str">
        <f>COMBDG_MinActivity!C1138</f>
        <v>COMBDGWSTNewSHFUR___STDLFO_16</v>
      </c>
      <c r="D1138">
        <f>IF(VLOOKUP(C1138,Capacity_COMBDG!A:K,COMBDG_MaxCapacity!B1138-2016+2,FALSE)&lt;5*10^-5,0,VLOOKUP(C1138,Capacity_COMBDG!A:K,COMBDG_MaxCapacity!B1138-2016+2,FALSE))*(1+Summary!$C$10)</f>
        <v>1.6284018017241001E-3</v>
      </c>
    </row>
    <row r="1139" spans="1:4" x14ac:dyDescent="0.25">
      <c r="A1139" t="s">
        <v>2</v>
      </c>
      <c r="B1139">
        <f>COMBDG_MinActivity!B1139</f>
        <v>2017</v>
      </c>
      <c r="C1139" t="str">
        <f>COMBDG_MinActivity!C1139</f>
        <v>COMBDGWSTNewWH______STDLFO_16</v>
      </c>
      <c r="D1139">
        <f>IF(VLOOKUP(C1139,Capacity_COMBDG!A:K,COMBDG_MaxCapacity!B1139-2016+2,FALSE)&lt;5*10^-5,0,VLOOKUP(C1139,Capacity_COMBDG!A:K,COMBDG_MaxCapacity!B1139-2016+2,FALSE))*(1+Summary!$C$10)</f>
        <v>8.2262076866123604E-4</v>
      </c>
    </row>
    <row r="1140" spans="1:4" x14ac:dyDescent="0.25">
      <c r="A1140" t="s">
        <v>2</v>
      </c>
      <c r="B1140">
        <f>COMBDG_MinActivity!B1140</f>
        <v>2017</v>
      </c>
      <c r="C1140" t="str">
        <f>COMBDG_MinActivity!C1140</f>
        <v>COMBDGWSTOldSHFUR___STDLFO_16</v>
      </c>
      <c r="D1140">
        <f>IF(VLOOKUP(C1140,Capacity_COMBDG!A:K,COMBDG_MaxCapacity!B1140-2016+2,FALSE)&lt;5*10^-5,0,VLOOKUP(C1140,Capacity_COMBDG!A:K,COMBDG_MaxCapacity!B1140-2016+2,FALSE))*(1+Summary!$C$10)</f>
        <v>0.11564421483222645</v>
      </c>
    </row>
    <row r="1141" spans="1:4" x14ac:dyDescent="0.25">
      <c r="A1141" t="s">
        <v>2</v>
      </c>
      <c r="B1141">
        <f>COMBDG_MinActivity!B1141</f>
        <v>2017</v>
      </c>
      <c r="C1141" t="str">
        <f>COMBDG_MinActivity!C1141</f>
        <v>COMBDGWSTOldWH______STDLFO_16</v>
      </c>
      <c r="D1141">
        <f>IF(VLOOKUP(C1141,Capacity_COMBDG!A:K,COMBDG_MaxCapacity!B1141-2016+2,FALSE)&lt;5*10^-5,0,VLOOKUP(C1141,Capacity_COMBDG!A:K,COMBDG_MaxCapacity!B1141-2016+2,FALSE))*(1+Summary!$C$10)</f>
        <v>3.9433750400596532E-2</v>
      </c>
    </row>
    <row r="1142" spans="1:4" x14ac:dyDescent="0.25">
      <c r="A1142" t="s">
        <v>2</v>
      </c>
      <c r="B1142">
        <f>COMBDG_MinActivity!B1142</f>
        <v>2017</v>
      </c>
      <c r="C1142" t="str">
        <f>COMBDG_MinActivity!C1142</f>
        <v>COMBDGAERNewAE______STDPRO_16</v>
      </c>
      <c r="D1142">
        <f>IF(VLOOKUP(C1142,Capacity_COMBDG!A:K,COMBDG_MaxCapacity!B1142-2016+2,FALSE)&lt;5*10^-5,0,VLOOKUP(C1142,Capacity_COMBDG!A:K,COMBDG_MaxCapacity!B1142-2016+2,FALSE))*(1+Summary!$C$10)</f>
        <v>9.9497580086608996E-4</v>
      </c>
    </row>
    <row r="1143" spans="1:4" x14ac:dyDescent="0.25">
      <c r="A1143" t="s">
        <v>2</v>
      </c>
      <c r="B1143">
        <f>COMBDG_MinActivity!B1143</f>
        <v>2017</v>
      </c>
      <c r="C1143" t="str">
        <f>COMBDG_MinActivity!C1143</f>
        <v>COMBDGAERNewSHFUR___STDPRO_16</v>
      </c>
      <c r="D1143">
        <f>IF(VLOOKUP(C1143,Capacity_COMBDG!A:K,COMBDG_MaxCapacity!B1143-2016+2,FALSE)&lt;5*10^-5,0,VLOOKUP(C1143,Capacity_COMBDG!A:K,COMBDG_MaxCapacity!B1143-2016+2,FALSE))*(1+Summary!$C$10)</f>
        <v>1.5868658341600477E-3</v>
      </c>
    </row>
    <row r="1144" spans="1:4" x14ac:dyDescent="0.25">
      <c r="A1144" t="s">
        <v>2</v>
      </c>
      <c r="B1144">
        <f>COMBDG_MinActivity!B1144</f>
        <v>2017</v>
      </c>
      <c r="C1144" t="str">
        <f>COMBDG_MinActivity!C1144</f>
        <v>COMBDGAERNewWH______STDPRO_16</v>
      </c>
      <c r="D1144">
        <f>IF(VLOOKUP(C1144,Capacity_COMBDG!A:K,COMBDG_MaxCapacity!B1144-2016+2,FALSE)&lt;5*10^-5,0,VLOOKUP(C1144,Capacity_COMBDG!A:K,COMBDG_MaxCapacity!B1144-2016+2,FALSE))*(1+Summary!$C$10)</f>
        <v>8.0492961541002786E-4</v>
      </c>
    </row>
    <row r="1145" spans="1:4" x14ac:dyDescent="0.25">
      <c r="A1145" t="s">
        <v>2</v>
      </c>
      <c r="B1145">
        <f>COMBDG_MinActivity!B1145</f>
        <v>2017</v>
      </c>
      <c r="C1145" t="str">
        <f>COMBDG_MinActivity!C1145</f>
        <v>COMBDGAEROldAE______STDPRO_16</v>
      </c>
      <c r="D1145">
        <f>IF(VLOOKUP(C1145,Capacity_COMBDG!A:K,COMBDG_MaxCapacity!B1145-2016+2,FALSE)&lt;5*10^-5,0,VLOOKUP(C1145,Capacity_COMBDG!A:K,COMBDG_MaxCapacity!B1145-2016+2,FALSE))*(1+Summary!$C$10)</f>
        <v>1.5057787773376503E-2</v>
      </c>
    </row>
    <row r="1146" spans="1:4" x14ac:dyDescent="0.25">
      <c r="A1146" t="s">
        <v>2</v>
      </c>
      <c r="B1146">
        <f>COMBDG_MinActivity!B1146</f>
        <v>2017</v>
      </c>
      <c r="C1146" t="str">
        <f>COMBDG_MinActivity!C1146</f>
        <v>COMBDGAEROldSHFUR___STDPRO_16</v>
      </c>
      <c r="D1146">
        <f>IF(VLOOKUP(C1146,Capacity_COMBDG!A:K,COMBDG_MaxCapacity!B1146-2016+2,FALSE)&lt;5*10^-5,0,VLOOKUP(C1146,Capacity_COMBDG!A:K,COMBDG_MaxCapacity!B1146-2016+2,FALSE))*(1+Summary!$C$10)</f>
        <v>0.25620507017817779</v>
      </c>
    </row>
    <row r="1147" spans="1:4" x14ac:dyDescent="0.25">
      <c r="A1147" t="s">
        <v>2</v>
      </c>
      <c r="B1147">
        <f>COMBDG_MinActivity!B1147</f>
        <v>2017</v>
      </c>
      <c r="C1147" t="str">
        <f>COMBDG_MinActivity!C1147</f>
        <v>COMBDGAEROldWH______STDPRO_16</v>
      </c>
      <c r="D1147">
        <f>IF(VLOOKUP(C1147,Capacity_COMBDG!A:K,COMBDG_MaxCapacity!B1147-2016+2,FALSE)&lt;5*10^-5,0,VLOOKUP(C1147,Capacity_COMBDG!A:K,COMBDG_MaxCapacity!B1147-2016+2,FALSE))*(1+Summary!$C$10)</f>
        <v>2.5647156629684531E-2</v>
      </c>
    </row>
    <row r="1148" spans="1:4" x14ac:dyDescent="0.25">
      <c r="A1148" t="s">
        <v>2</v>
      </c>
      <c r="B1148">
        <f>COMBDG_MinActivity!B1148</f>
        <v>2017</v>
      </c>
      <c r="C1148" t="str">
        <f>COMBDG_MinActivity!C1148</f>
        <v>COMBDGAFSNewAE______STDPRO_16</v>
      </c>
      <c r="D1148">
        <f>IF(VLOOKUP(C1148,Capacity_COMBDG!A:K,COMBDG_MaxCapacity!B1148-2016+2,FALSE)&lt;5*10^-5,0,VLOOKUP(C1148,Capacity_COMBDG!A:K,COMBDG_MaxCapacity!B1148-2016+2,FALSE))*(1+Summary!$C$10)</f>
        <v>9.4904020856505678E-4</v>
      </c>
    </row>
    <row r="1149" spans="1:4" x14ac:dyDescent="0.25">
      <c r="A1149" t="s">
        <v>2</v>
      </c>
      <c r="B1149">
        <f>COMBDG_MinActivity!B1149</f>
        <v>2017</v>
      </c>
      <c r="C1149" t="str">
        <f>COMBDG_MinActivity!C1149</f>
        <v>COMBDGAFSNewSHFUR___STDPRO_16</v>
      </c>
      <c r="D1149">
        <f>IF(VLOOKUP(C1149,Capacity_COMBDG!A:K,COMBDG_MaxCapacity!B1149-2016+2,FALSE)&lt;5*10^-5,0,VLOOKUP(C1149,Capacity_COMBDG!A:K,COMBDG_MaxCapacity!B1149-2016+2,FALSE))*(1+Summary!$C$10)</f>
        <v>1.4928068948128689E-3</v>
      </c>
    </row>
    <row r="1150" spans="1:4" x14ac:dyDescent="0.25">
      <c r="A1150" t="s">
        <v>2</v>
      </c>
      <c r="B1150">
        <f>COMBDG_MinActivity!B1150</f>
        <v>2017</v>
      </c>
      <c r="C1150" t="str">
        <f>COMBDG_MinActivity!C1150</f>
        <v>COMBDGAFSNewWH______STDPRO_16</v>
      </c>
      <c r="D1150">
        <f>IF(VLOOKUP(C1150,Capacity_COMBDG!A:K,COMBDG_MaxCapacity!B1150-2016+2,FALSE)&lt;5*10^-5,0,VLOOKUP(C1150,Capacity_COMBDG!A:K,COMBDG_MaxCapacity!B1150-2016+2,FALSE))*(1+Summary!$C$10)</f>
        <v>7.6173480982295047E-4</v>
      </c>
    </row>
    <row r="1151" spans="1:4" x14ac:dyDescent="0.25">
      <c r="A1151" t="s">
        <v>2</v>
      </c>
      <c r="B1151">
        <f>COMBDG_MinActivity!B1151</f>
        <v>2017</v>
      </c>
      <c r="C1151" t="str">
        <f>COMBDG_MinActivity!C1151</f>
        <v>COMBDGAFSOldAE______STDPRO_16</v>
      </c>
      <c r="D1151">
        <f>IF(VLOOKUP(C1151,Capacity_COMBDG!A:K,COMBDG_MaxCapacity!B1151-2016+2,FALSE)&lt;5*10^-5,0,VLOOKUP(C1151,Capacity_COMBDG!A:K,COMBDG_MaxCapacity!B1151-2016+2,FALSE))*(1+Summary!$C$10)</f>
        <v>1.6492544862938753E-2</v>
      </c>
    </row>
    <row r="1152" spans="1:4" x14ac:dyDescent="0.25">
      <c r="A1152" t="s">
        <v>2</v>
      </c>
      <c r="B1152">
        <f>COMBDG_MinActivity!B1152</f>
        <v>2017</v>
      </c>
      <c r="C1152" t="str">
        <f>COMBDG_MinActivity!C1152</f>
        <v>COMBDGAFSOldSHFUR___STDPRO_16</v>
      </c>
      <c r="D1152">
        <f>IF(VLOOKUP(C1152,Capacity_COMBDG!A:K,COMBDG_MaxCapacity!B1152-2016+2,FALSE)&lt;5*10^-5,0,VLOOKUP(C1152,Capacity_COMBDG!A:K,COMBDG_MaxCapacity!B1152-2016+2,FALSE))*(1+Summary!$C$10)</f>
        <v>0.2892400043617927</v>
      </c>
    </row>
    <row r="1153" spans="1:4" x14ac:dyDescent="0.25">
      <c r="A1153" t="s">
        <v>2</v>
      </c>
      <c r="B1153">
        <f>COMBDG_MinActivity!B1153</f>
        <v>2017</v>
      </c>
      <c r="C1153" t="str">
        <f>COMBDG_MinActivity!C1153</f>
        <v>COMBDGAFSOldWH______STDPRO_16</v>
      </c>
      <c r="D1153">
        <f>IF(VLOOKUP(C1153,Capacity_COMBDG!A:K,COMBDG_MaxCapacity!B1153-2016+2,FALSE)&lt;5*10^-5,0,VLOOKUP(C1153,Capacity_COMBDG!A:K,COMBDG_MaxCapacity!B1153-2016+2,FALSE))*(1+Summary!$C$10)</f>
        <v>2.8587459701470908E-2</v>
      </c>
    </row>
    <row r="1154" spans="1:4" x14ac:dyDescent="0.25">
      <c r="A1154" t="s">
        <v>2</v>
      </c>
      <c r="B1154">
        <f>COMBDG_MinActivity!B1154</f>
        <v>2017</v>
      </c>
      <c r="C1154" t="str">
        <f>COMBDG_MinActivity!C1154</f>
        <v>COMBDGEDSNewAE______STDPRO_16</v>
      </c>
      <c r="D1154">
        <f>IF(VLOOKUP(C1154,Capacity_COMBDG!A:K,COMBDG_MaxCapacity!B1154-2016+2,FALSE)&lt;5*10^-5,0,VLOOKUP(C1154,Capacity_COMBDG!A:K,COMBDG_MaxCapacity!B1154-2016+2,FALSE))*(1+Summary!$C$10)</f>
        <v>1.0534038269998376E-3</v>
      </c>
    </row>
    <row r="1155" spans="1:4" x14ac:dyDescent="0.25">
      <c r="A1155" t="s">
        <v>2</v>
      </c>
      <c r="B1155">
        <f>COMBDG_MinActivity!B1155</f>
        <v>2017</v>
      </c>
      <c r="C1155" t="str">
        <f>COMBDG_MinActivity!C1155</f>
        <v>COMBDGEDSNewSHFUR___STDPRO_16</v>
      </c>
      <c r="D1155">
        <f>IF(VLOOKUP(C1155,Capacity_COMBDG!A:K,COMBDG_MaxCapacity!B1155-2016+2,FALSE)&lt;5*10^-5,0,VLOOKUP(C1155,Capacity_COMBDG!A:K,COMBDG_MaxCapacity!B1155-2016+2,FALSE))*(1+Summary!$C$10)</f>
        <v>1.7122183765148414E-3</v>
      </c>
    </row>
    <row r="1156" spans="1:4" x14ac:dyDescent="0.25">
      <c r="A1156" t="s">
        <v>2</v>
      </c>
      <c r="B1156">
        <f>COMBDG_MinActivity!B1156</f>
        <v>2017</v>
      </c>
      <c r="C1156" t="str">
        <f>COMBDG_MinActivity!C1156</f>
        <v>COMBDGEDSNewWH______STDPRO_16</v>
      </c>
      <c r="D1156">
        <f>IF(VLOOKUP(C1156,Capacity_COMBDG!A:K,COMBDG_MaxCapacity!B1156-2016+2,FALSE)&lt;5*10^-5,0,VLOOKUP(C1156,Capacity_COMBDG!A:K,COMBDG_MaxCapacity!B1156-2016+2,FALSE))*(1+Summary!$C$10)</f>
        <v>9.5219607128843391E-4</v>
      </c>
    </row>
    <row r="1157" spans="1:4" x14ac:dyDescent="0.25">
      <c r="A1157" t="s">
        <v>2</v>
      </c>
      <c r="B1157">
        <f>COMBDG_MinActivity!B1157</f>
        <v>2017</v>
      </c>
      <c r="C1157" t="str">
        <f>COMBDG_MinActivity!C1157</f>
        <v>COMBDGEDSOldAE______STDPRO_16</v>
      </c>
      <c r="D1157">
        <f>IF(VLOOKUP(C1157,Capacity_COMBDG!A:K,COMBDG_MaxCapacity!B1157-2016+2,FALSE)&lt;5*10^-5,0,VLOOKUP(C1157,Capacity_COMBDG!A:K,COMBDG_MaxCapacity!B1157-2016+2,FALSE))*(1+Summary!$C$10)</f>
        <v>2.0244052663334108E-2</v>
      </c>
    </row>
    <row r="1158" spans="1:4" x14ac:dyDescent="0.25">
      <c r="A1158" t="s">
        <v>2</v>
      </c>
      <c r="B1158">
        <f>COMBDG_MinActivity!B1158</f>
        <v>2017</v>
      </c>
      <c r="C1158" t="str">
        <f>COMBDG_MinActivity!C1158</f>
        <v>COMBDGEDSOldSHFUR___STDPRO_16</v>
      </c>
      <c r="D1158">
        <f>IF(VLOOKUP(C1158,Capacity_COMBDG!A:K,COMBDG_MaxCapacity!B1158-2016+2,FALSE)&lt;5*10^-5,0,VLOOKUP(C1158,Capacity_COMBDG!A:K,COMBDG_MaxCapacity!B1158-2016+2,FALSE))*(1+Summary!$C$10)</f>
        <v>0.83719367693594615</v>
      </c>
    </row>
    <row r="1159" spans="1:4" x14ac:dyDescent="0.25">
      <c r="A1159" t="s">
        <v>2</v>
      </c>
      <c r="B1159">
        <f>COMBDG_MinActivity!B1159</f>
        <v>2017</v>
      </c>
      <c r="C1159" t="str">
        <f>COMBDG_MinActivity!C1159</f>
        <v>COMBDGEDSOldWH______STDPRO_16</v>
      </c>
      <c r="D1159">
        <f>IF(VLOOKUP(C1159,Capacity_COMBDG!A:K,COMBDG_MaxCapacity!B1159-2016+2,FALSE)&lt;5*10^-5,0,VLOOKUP(C1159,Capacity_COMBDG!A:K,COMBDG_MaxCapacity!B1159-2016+2,FALSE))*(1+Summary!$C$10)</f>
        <v>3.8988418077603393E-2</v>
      </c>
    </row>
    <row r="1160" spans="1:4" x14ac:dyDescent="0.25">
      <c r="A1160" t="s">
        <v>2</v>
      </c>
      <c r="B1160">
        <f>COMBDG_MinActivity!B1160</f>
        <v>2017</v>
      </c>
      <c r="C1160" t="str">
        <f>COMBDG_MinActivity!C1160</f>
        <v>COMBDGHLCNewAE______STDPRO_16</v>
      </c>
      <c r="D1160">
        <f>IF(VLOOKUP(C1160,Capacity_COMBDG!A:K,COMBDG_MaxCapacity!B1160-2016+2,FALSE)&lt;5*10^-5,0,VLOOKUP(C1160,Capacity_COMBDG!A:K,COMBDG_MaxCapacity!B1160-2016+2,FALSE))*(1+Summary!$C$10)</f>
        <v>1.0556885277043381E-3</v>
      </c>
    </row>
    <row r="1161" spans="1:4" x14ac:dyDescent="0.25">
      <c r="A1161" t="s">
        <v>2</v>
      </c>
      <c r="B1161">
        <f>COMBDG_MinActivity!B1161</f>
        <v>2017</v>
      </c>
      <c r="C1161" t="str">
        <f>COMBDG_MinActivity!C1161</f>
        <v>COMBDGHLCNewSHFUR___STDPRO_16</v>
      </c>
      <c r="D1161">
        <f>IF(VLOOKUP(C1161,Capacity_COMBDG!A:K,COMBDG_MaxCapacity!B1161-2016+2,FALSE)&lt;5*10^-5,0,VLOOKUP(C1161,Capacity_COMBDG!A:K,COMBDG_MaxCapacity!B1161-2016+2,FALSE))*(1+Summary!$C$10)</f>
        <v>1.7124014019325165E-3</v>
      </c>
    </row>
    <row r="1162" spans="1:4" x14ac:dyDescent="0.25">
      <c r="A1162" t="s">
        <v>2</v>
      </c>
      <c r="B1162">
        <f>COMBDG_MinActivity!B1162</f>
        <v>2017</v>
      </c>
      <c r="C1162" t="str">
        <f>COMBDG_MinActivity!C1162</f>
        <v>COMBDGHLCNewWH______STDPRO_16</v>
      </c>
      <c r="D1162">
        <f>IF(VLOOKUP(C1162,Capacity_COMBDG!A:K,COMBDG_MaxCapacity!B1162-2016+2,FALSE)&lt;5*10^-5,0,VLOOKUP(C1162,Capacity_COMBDG!A:K,COMBDG_MaxCapacity!B1162-2016+2,FALSE))*(1+Summary!$C$10)</f>
        <v>9.8455706671711366E-4</v>
      </c>
    </row>
    <row r="1163" spans="1:4" x14ac:dyDescent="0.25">
      <c r="A1163" t="s">
        <v>2</v>
      </c>
      <c r="B1163">
        <f>COMBDG_MinActivity!B1163</f>
        <v>2017</v>
      </c>
      <c r="C1163" t="str">
        <f>COMBDG_MinActivity!C1163</f>
        <v>COMBDGHLCOldAE______STDPRO_16</v>
      </c>
      <c r="D1163">
        <f>IF(VLOOKUP(C1163,Capacity_COMBDG!A:K,COMBDG_MaxCapacity!B1163-2016+2,FALSE)&lt;5*10^-5,0,VLOOKUP(C1163,Capacity_COMBDG!A:K,COMBDG_MaxCapacity!B1163-2016+2,FALSE))*(1+Summary!$C$10)</f>
        <v>2.9822870517566994E-2</v>
      </c>
    </row>
    <row r="1164" spans="1:4" x14ac:dyDescent="0.25">
      <c r="A1164" t="s">
        <v>2</v>
      </c>
      <c r="B1164">
        <f>COMBDG_MinActivity!B1164</f>
        <v>2017</v>
      </c>
      <c r="C1164" t="str">
        <f>COMBDG_MinActivity!C1164</f>
        <v>COMBDGHLCOldSHFUR___STDPRO_16</v>
      </c>
      <c r="D1164">
        <f>IF(VLOOKUP(C1164,Capacity_COMBDG!A:K,COMBDG_MaxCapacity!B1164-2016+2,FALSE)&lt;5*10^-5,0,VLOOKUP(C1164,Capacity_COMBDG!A:K,COMBDG_MaxCapacity!B1164-2016+2,FALSE))*(1+Summary!$C$10)</f>
        <v>0.48813749271103707</v>
      </c>
    </row>
    <row r="1165" spans="1:4" x14ac:dyDescent="0.25">
      <c r="A1165" t="s">
        <v>2</v>
      </c>
      <c r="B1165">
        <f>COMBDG_MinActivity!B1165</f>
        <v>2017</v>
      </c>
      <c r="C1165" t="str">
        <f>COMBDG_MinActivity!C1165</f>
        <v>COMBDGHLCOldWH______STDPRO_16</v>
      </c>
      <c r="D1165">
        <f>IF(VLOOKUP(C1165,Capacity_COMBDG!A:K,COMBDG_MaxCapacity!B1165-2016+2,FALSE)&lt;5*10^-5,0,VLOOKUP(C1165,Capacity_COMBDG!A:K,COMBDG_MaxCapacity!B1165-2016+2,FALSE))*(1+Summary!$C$10)</f>
        <v>3.6630481712533344E-2</v>
      </c>
    </row>
    <row r="1166" spans="1:4" x14ac:dyDescent="0.25">
      <c r="A1166" t="s">
        <v>2</v>
      </c>
      <c r="B1166">
        <f>COMBDG_MinActivity!B1166</f>
        <v>2017</v>
      </c>
      <c r="C1166" t="str">
        <f>COMBDG_MinActivity!C1166</f>
        <v>COMBDGICINewAE______STDPRO_16</v>
      </c>
      <c r="D1166">
        <f>IF(VLOOKUP(C1166,Capacity_COMBDG!A:K,COMBDG_MaxCapacity!B1166-2016+2,FALSE)&lt;5*10^-5,0,VLOOKUP(C1166,Capacity_COMBDG!A:K,COMBDG_MaxCapacity!B1166-2016+2,FALSE))*(1+Summary!$C$10)</f>
        <v>0</v>
      </c>
    </row>
    <row r="1167" spans="1:4" x14ac:dyDescent="0.25">
      <c r="A1167" t="s">
        <v>2</v>
      </c>
      <c r="B1167">
        <f>COMBDG_MinActivity!B1167</f>
        <v>2017</v>
      </c>
      <c r="C1167" t="str">
        <f>COMBDG_MinActivity!C1167</f>
        <v>COMBDGICINewSHFUR___STDPRO_16</v>
      </c>
      <c r="D1167">
        <f>IF(VLOOKUP(C1167,Capacity_COMBDG!A:K,COMBDG_MaxCapacity!B1167-2016+2,FALSE)&lt;5*10^-5,0,VLOOKUP(C1167,Capacity_COMBDG!A:K,COMBDG_MaxCapacity!B1167-2016+2,FALSE))*(1+Summary!$C$10)</f>
        <v>0</v>
      </c>
    </row>
    <row r="1168" spans="1:4" x14ac:dyDescent="0.25">
      <c r="A1168" t="s">
        <v>2</v>
      </c>
      <c r="B1168">
        <f>COMBDG_MinActivity!B1168</f>
        <v>2017</v>
      </c>
      <c r="C1168" t="str">
        <f>COMBDG_MinActivity!C1168</f>
        <v>COMBDGICINewWH______STDPRO_16</v>
      </c>
      <c r="D1168">
        <f>IF(VLOOKUP(C1168,Capacity_COMBDG!A:K,COMBDG_MaxCapacity!B1168-2016+2,FALSE)&lt;5*10^-5,0,VLOOKUP(C1168,Capacity_COMBDG!A:K,COMBDG_MaxCapacity!B1168-2016+2,FALSE))*(1+Summary!$C$10)</f>
        <v>0</v>
      </c>
    </row>
    <row r="1169" spans="1:4" x14ac:dyDescent="0.25">
      <c r="A1169" t="s">
        <v>2</v>
      </c>
      <c r="B1169">
        <f>COMBDG_MinActivity!B1169</f>
        <v>2017</v>
      </c>
      <c r="C1169" t="str">
        <f>COMBDG_MinActivity!C1169</f>
        <v>COMBDGICIOldAE______STDPRO_16</v>
      </c>
      <c r="D1169">
        <f>IF(VLOOKUP(C1169,Capacity_COMBDG!A:K,COMBDG_MaxCapacity!B1169-2016+2,FALSE)&lt;5*10^-5,0,VLOOKUP(C1169,Capacity_COMBDG!A:K,COMBDG_MaxCapacity!B1169-2016+2,FALSE))*(1+Summary!$C$10)</f>
        <v>8.6129642859866032E-3</v>
      </c>
    </row>
    <row r="1170" spans="1:4" x14ac:dyDescent="0.25">
      <c r="A1170" t="s">
        <v>2</v>
      </c>
      <c r="B1170">
        <f>COMBDG_MinActivity!B1170</f>
        <v>2017</v>
      </c>
      <c r="C1170" t="str">
        <f>COMBDG_MinActivity!C1170</f>
        <v>COMBDGICIOldSHFUR___STDPRO_16</v>
      </c>
      <c r="D1170">
        <f>IF(VLOOKUP(C1170,Capacity_COMBDG!A:K,COMBDG_MaxCapacity!B1170-2016+2,FALSE)&lt;5*10^-5,0,VLOOKUP(C1170,Capacity_COMBDG!A:K,COMBDG_MaxCapacity!B1170-2016+2,FALSE))*(1+Summary!$C$10)</f>
        <v>4.6862993830954061E-2</v>
      </c>
    </row>
    <row r="1171" spans="1:4" x14ac:dyDescent="0.25">
      <c r="A1171" t="s">
        <v>2</v>
      </c>
      <c r="B1171">
        <f>COMBDG_MinActivity!B1171</f>
        <v>2017</v>
      </c>
      <c r="C1171" t="str">
        <f>COMBDG_MinActivity!C1171</f>
        <v>COMBDGICIOldWH______STDPRO_16</v>
      </c>
      <c r="D1171">
        <f>IF(VLOOKUP(C1171,Capacity_COMBDG!A:K,COMBDG_MaxCapacity!B1171-2016+2,FALSE)&lt;5*10^-5,0,VLOOKUP(C1171,Capacity_COMBDG!A:K,COMBDG_MaxCapacity!B1171-2016+2,FALSE))*(1+Summary!$C$10)</f>
        <v>7.8768869494025562E-3</v>
      </c>
    </row>
    <row r="1172" spans="1:4" x14ac:dyDescent="0.25">
      <c r="A1172" t="s">
        <v>2</v>
      </c>
      <c r="B1172">
        <f>COMBDG_MinActivity!B1172</f>
        <v>2017</v>
      </c>
      <c r="C1172" t="str">
        <f>COMBDG_MinActivity!C1172</f>
        <v>COMBDGOFFNewAE______STDPRO_16</v>
      </c>
      <c r="D1172">
        <f>IF(VLOOKUP(C1172,Capacity_COMBDG!A:K,COMBDG_MaxCapacity!B1172-2016+2,FALSE)&lt;5*10^-5,0,VLOOKUP(C1172,Capacity_COMBDG!A:K,COMBDG_MaxCapacity!B1172-2016+2,FALSE))*(1+Summary!$C$10)</f>
        <v>1.0579393300865793E-3</v>
      </c>
    </row>
    <row r="1173" spans="1:4" x14ac:dyDescent="0.25">
      <c r="A1173" t="s">
        <v>2</v>
      </c>
      <c r="B1173">
        <f>COMBDG_MinActivity!B1173</f>
        <v>2017</v>
      </c>
      <c r="C1173" t="str">
        <f>COMBDG_MinActivity!C1173</f>
        <v>COMBDGOFFNewSHFUR___STDPRO_16</v>
      </c>
      <c r="D1173">
        <f>IF(VLOOKUP(C1173,Capacity_COMBDG!A:K,COMBDG_MaxCapacity!B1173-2016+2,FALSE)&lt;5*10^-5,0,VLOOKUP(C1173,Capacity_COMBDG!A:K,COMBDG_MaxCapacity!B1173-2016+2,FALSE))*(1+Summary!$C$10)</f>
        <v>1.7429559236359815E-3</v>
      </c>
    </row>
    <row r="1174" spans="1:4" x14ac:dyDescent="0.25">
      <c r="A1174" t="s">
        <v>2</v>
      </c>
      <c r="B1174">
        <f>COMBDG_MinActivity!B1174</f>
        <v>2017</v>
      </c>
      <c r="C1174" t="str">
        <f>COMBDG_MinActivity!C1174</f>
        <v>COMBDGOFFNewWH______STDPRO_16</v>
      </c>
      <c r="D1174">
        <f>IF(VLOOKUP(C1174,Capacity_COMBDG!A:K,COMBDG_MaxCapacity!B1174-2016+2,FALSE)&lt;5*10^-5,0,VLOOKUP(C1174,Capacity_COMBDG!A:K,COMBDG_MaxCapacity!B1174-2016+2,FALSE))*(1+Summary!$C$10)</f>
        <v>9.6991740868094861E-4</v>
      </c>
    </row>
    <row r="1175" spans="1:4" x14ac:dyDescent="0.25">
      <c r="A1175" t="s">
        <v>2</v>
      </c>
      <c r="B1175">
        <f>COMBDG_MinActivity!B1175</f>
        <v>2017</v>
      </c>
      <c r="C1175" t="str">
        <f>COMBDG_MinActivity!C1175</f>
        <v>COMBDGOFFOldAE______STDPRO_16</v>
      </c>
      <c r="D1175">
        <f>IF(VLOOKUP(C1175,Capacity_COMBDG!A:K,COMBDG_MaxCapacity!B1175-2016+2,FALSE)&lt;5*10^-5,0,VLOOKUP(C1175,Capacity_COMBDG!A:K,COMBDG_MaxCapacity!B1175-2016+2,FALSE))*(1+Summary!$C$10)</f>
        <v>0.18332824604812836</v>
      </c>
    </row>
    <row r="1176" spans="1:4" x14ac:dyDescent="0.25">
      <c r="A1176" t="s">
        <v>2</v>
      </c>
      <c r="B1176">
        <f>COMBDG_MinActivity!B1176</f>
        <v>2017</v>
      </c>
      <c r="C1176" t="str">
        <f>COMBDG_MinActivity!C1176</f>
        <v>COMBDGOFFOldSHFUR___STDPRO_16</v>
      </c>
      <c r="D1176">
        <f>IF(VLOOKUP(C1176,Capacity_COMBDG!A:K,COMBDG_MaxCapacity!B1176-2016+2,FALSE)&lt;5*10^-5,0,VLOOKUP(C1176,Capacity_COMBDG!A:K,COMBDG_MaxCapacity!B1176-2016+2,FALSE))*(1+Summary!$C$10)</f>
        <v>2.1367080717427065</v>
      </c>
    </row>
    <row r="1177" spans="1:4" x14ac:dyDescent="0.25">
      <c r="A1177" t="s">
        <v>2</v>
      </c>
      <c r="B1177">
        <f>COMBDG_MinActivity!B1177</f>
        <v>2017</v>
      </c>
      <c r="C1177" t="str">
        <f>COMBDG_MinActivity!C1177</f>
        <v>COMBDGOFFOldWH______STDPRO_16</v>
      </c>
      <c r="D1177">
        <f>IF(VLOOKUP(C1177,Capacity_COMBDG!A:K,COMBDG_MaxCapacity!B1177-2016+2,FALSE)&lt;5*10^-5,0,VLOOKUP(C1177,Capacity_COMBDG!A:K,COMBDG_MaxCapacity!B1177-2016+2,FALSE))*(1+Summary!$C$10)</f>
        <v>4.4292338509700262E-2</v>
      </c>
    </row>
    <row r="1178" spans="1:4" x14ac:dyDescent="0.25">
      <c r="A1178" t="s">
        <v>2</v>
      </c>
      <c r="B1178">
        <f>COMBDG_MinActivity!B1178</f>
        <v>2017</v>
      </c>
      <c r="C1178" t="str">
        <f>COMBDG_MinActivity!C1178</f>
        <v>COMBDGOTSNewAE______STDPRO_16</v>
      </c>
      <c r="D1178">
        <f>IF(VLOOKUP(C1178,Capacity_COMBDG!A:K,COMBDG_MaxCapacity!B1178-2016+2,FALSE)&lt;5*10^-5,0,VLOOKUP(C1178,Capacity_COMBDG!A:K,COMBDG_MaxCapacity!B1178-2016+2,FALSE))*(1+Summary!$C$10)</f>
        <v>1.0411593438913044E-3</v>
      </c>
    </row>
    <row r="1179" spans="1:4" x14ac:dyDescent="0.25">
      <c r="A1179" t="s">
        <v>2</v>
      </c>
      <c r="B1179">
        <f>COMBDG_MinActivity!B1179</f>
        <v>2017</v>
      </c>
      <c r="C1179" t="str">
        <f>COMBDG_MinActivity!C1179</f>
        <v>COMBDGOTSNewSHFUR___STDPRO_16</v>
      </c>
      <c r="D1179">
        <f>IF(VLOOKUP(C1179,Capacity_COMBDG!A:K,COMBDG_MaxCapacity!B1179-2016+2,FALSE)&lt;5*10^-5,0,VLOOKUP(C1179,Capacity_COMBDG!A:K,COMBDG_MaxCapacity!B1179-2016+2,FALSE))*(1+Summary!$C$10)</f>
        <v>1.6864806850187149E-3</v>
      </c>
    </row>
    <row r="1180" spans="1:4" x14ac:dyDescent="0.25">
      <c r="A1180" t="s">
        <v>2</v>
      </c>
      <c r="B1180">
        <f>COMBDG_MinActivity!B1180</f>
        <v>2017</v>
      </c>
      <c r="C1180" t="str">
        <f>COMBDG_MinActivity!C1180</f>
        <v>COMBDGOTSNewWH______STDPRO_16</v>
      </c>
      <c r="D1180">
        <f>IF(VLOOKUP(C1180,Capacity_COMBDG!A:K,COMBDG_MaxCapacity!B1180-2016+2,FALSE)&lt;5*10^-5,0,VLOOKUP(C1180,Capacity_COMBDG!A:K,COMBDG_MaxCapacity!B1180-2016+2,FALSE))*(1+Summary!$C$10)</f>
        <v>9.1314806632739076E-4</v>
      </c>
    </row>
    <row r="1181" spans="1:4" x14ac:dyDescent="0.25">
      <c r="A1181" t="s">
        <v>2</v>
      </c>
      <c r="B1181">
        <f>COMBDG_MinActivity!B1181</f>
        <v>2017</v>
      </c>
      <c r="C1181" t="str">
        <f>COMBDG_MinActivity!C1181</f>
        <v>COMBDGOTSOldAE______STDPRO_16</v>
      </c>
      <c r="D1181">
        <f>IF(VLOOKUP(C1181,Capacity_COMBDG!A:K,COMBDG_MaxCapacity!B1181-2016+2,FALSE)&lt;5*10^-5,0,VLOOKUP(C1181,Capacity_COMBDG!A:K,COMBDG_MaxCapacity!B1181-2016+2,FALSE))*(1+Summary!$C$10)</f>
        <v>1.619072386428487E-2</v>
      </c>
    </row>
    <row r="1182" spans="1:4" x14ac:dyDescent="0.25">
      <c r="A1182" t="s">
        <v>2</v>
      </c>
      <c r="B1182">
        <f>COMBDG_MinActivity!B1182</f>
        <v>2017</v>
      </c>
      <c r="C1182" t="str">
        <f>COMBDG_MinActivity!C1182</f>
        <v>COMBDGOTSOldSHFUR___STDPRO_16</v>
      </c>
      <c r="D1182">
        <f>IF(VLOOKUP(C1182,Capacity_COMBDG!A:K,COMBDG_MaxCapacity!B1182-2016+2,FALSE)&lt;5*10^-5,0,VLOOKUP(C1182,Capacity_COMBDG!A:K,COMBDG_MaxCapacity!B1182-2016+2,FALSE))*(1+Summary!$C$10)</f>
        <v>0.26095235281297957</v>
      </c>
    </row>
    <row r="1183" spans="1:4" x14ac:dyDescent="0.25">
      <c r="A1183" t="s">
        <v>2</v>
      </c>
      <c r="B1183">
        <f>COMBDG_MinActivity!B1183</f>
        <v>2017</v>
      </c>
      <c r="C1183" t="str">
        <f>COMBDG_MinActivity!C1183</f>
        <v>COMBDGOTSOldWH______STDPRO_16</v>
      </c>
      <c r="D1183">
        <f>IF(VLOOKUP(C1183,Capacity_COMBDG!A:K,COMBDG_MaxCapacity!B1183-2016+2,FALSE)&lt;5*10^-5,0,VLOOKUP(C1183,Capacity_COMBDG!A:K,COMBDG_MaxCapacity!B1183-2016+2,FALSE))*(1+Summary!$C$10)</f>
        <v>2.8840432354434845E-2</v>
      </c>
    </row>
    <row r="1184" spans="1:4" x14ac:dyDescent="0.25">
      <c r="A1184" t="s">
        <v>2</v>
      </c>
      <c r="B1184">
        <f>COMBDG_MinActivity!B1184</f>
        <v>2017</v>
      </c>
      <c r="C1184" t="str">
        <f>COMBDG_MinActivity!C1184</f>
        <v>COMBDGRTTNewAE______STDPRO_16</v>
      </c>
      <c r="D1184">
        <f>IF(VLOOKUP(C1184,Capacity_COMBDG!A:K,COMBDG_MaxCapacity!B1184-2016+2,FALSE)&lt;5*10^-5,0,VLOOKUP(C1184,Capacity_COMBDG!A:K,COMBDG_MaxCapacity!B1184-2016+2,FALSE))*(1+Summary!$C$10)</f>
        <v>1.053884567931065E-3</v>
      </c>
    </row>
    <row r="1185" spans="1:4" x14ac:dyDescent="0.25">
      <c r="A1185" t="s">
        <v>2</v>
      </c>
      <c r="B1185">
        <f>COMBDG_MinActivity!B1185</f>
        <v>2017</v>
      </c>
      <c r="C1185" t="str">
        <f>COMBDG_MinActivity!C1185</f>
        <v>COMBDGRTTNewSHFUR___STDPRO_16</v>
      </c>
      <c r="D1185">
        <f>IF(VLOOKUP(C1185,Capacity_COMBDG!A:K,COMBDG_MaxCapacity!B1185-2016+2,FALSE)&lt;5*10^-5,0,VLOOKUP(C1185,Capacity_COMBDG!A:K,COMBDG_MaxCapacity!B1185-2016+2,FALSE))*(1+Summary!$C$10)</f>
        <v>1.7327932541442545E-3</v>
      </c>
    </row>
    <row r="1186" spans="1:4" x14ac:dyDescent="0.25">
      <c r="A1186" t="s">
        <v>2</v>
      </c>
      <c r="B1186">
        <f>COMBDG_MinActivity!B1186</f>
        <v>2017</v>
      </c>
      <c r="C1186" t="str">
        <f>COMBDG_MinActivity!C1186</f>
        <v>COMBDGRTTNewWH______STDPRO_16</v>
      </c>
      <c r="D1186">
        <f>IF(VLOOKUP(C1186,Capacity_COMBDG!A:K,COMBDG_MaxCapacity!B1186-2016+2,FALSE)&lt;5*10^-5,0,VLOOKUP(C1186,Capacity_COMBDG!A:K,COMBDG_MaxCapacity!B1186-2016+2,FALSE))*(1+Summary!$C$10)</f>
        <v>9.924451147103378E-4</v>
      </c>
    </row>
    <row r="1187" spans="1:4" x14ac:dyDescent="0.25">
      <c r="A1187" t="s">
        <v>2</v>
      </c>
      <c r="B1187">
        <f>COMBDG_MinActivity!B1187</f>
        <v>2017</v>
      </c>
      <c r="C1187" t="str">
        <f>COMBDG_MinActivity!C1187</f>
        <v>COMBDGRTTOldAE______STDPRO_16</v>
      </c>
      <c r="D1187">
        <f>IF(VLOOKUP(C1187,Capacity_COMBDG!A:K,COMBDG_MaxCapacity!B1187-2016+2,FALSE)&lt;5*10^-5,0,VLOOKUP(C1187,Capacity_COMBDG!A:K,COMBDG_MaxCapacity!B1187-2016+2,FALSE))*(1+Summary!$C$10)</f>
        <v>2.0444014132816674E-2</v>
      </c>
    </row>
    <row r="1188" spans="1:4" x14ac:dyDescent="0.25">
      <c r="A1188" t="s">
        <v>2</v>
      </c>
      <c r="B1188">
        <f>COMBDG_MinActivity!B1188</f>
        <v>2017</v>
      </c>
      <c r="C1188" t="str">
        <f>COMBDG_MinActivity!C1188</f>
        <v>COMBDGRTTOldSHFUR___STDPRO_16</v>
      </c>
      <c r="D1188">
        <f>IF(VLOOKUP(C1188,Capacity_COMBDG!A:K,COMBDG_MaxCapacity!B1188-2016+2,FALSE)&lt;5*10^-5,0,VLOOKUP(C1188,Capacity_COMBDG!A:K,COMBDG_MaxCapacity!B1188-2016+2,FALSE))*(1+Summary!$C$10)</f>
        <v>1.0946693590840568</v>
      </c>
    </row>
    <row r="1189" spans="1:4" x14ac:dyDescent="0.25">
      <c r="A1189" t="s">
        <v>2</v>
      </c>
      <c r="B1189">
        <f>COMBDG_MinActivity!B1189</f>
        <v>2017</v>
      </c>
      <c r="C1189" t="str">
        <f>COMBDG_MinActivity!C1189</f>
        <v>COMBDGRTTOldWH______STDPRO_16</v>
      </c>
      <c r="D1189">
        <f>IF(VLOOKUP(C1189,Capacity_COMBDG!A:K,COMBDG_MaxCapacity!B1189-2016+2,FALSE)&lt;5*10^-5,0,VLOOKUP(C1189,Capacity_COMBDG!A:K,COMBDG_MaxCapacity!B1189-2016+2,FALSE))*(1+Summary!$C$10)</f>
        <v>4.2440206896273175E-2</v>
      </c>
    </row>
    <row r="1190" spans="1:4" x14ac:dyDescent="0.25">
      <c r="A1190" t="s">
        <v>2</v>
      </c>
      <c r="B1190">
        <f>COMBDG_MinActivity!B1190</f>
        <v>2017</v>
      </c>
      <c r="C1190" t="str">
        <f>COMBDG_MinActivity!C1190</f>
        <v>COMBDGTAWNewAE______STDPRO_16</v>
      </c>
      <c r="D1190">
        <f>IF(VLOOKUP(C1190,Capacity_COMBDG!A:K,COMBDG_MaxCapacity!B1190-2016+2,FALSE)&lt;5*10^-5,0,VLOOKUP(C1190,Capacity_COMBDG!A:K,COMBDG_MaxCapacity!B1190-2016+2,FALSE))*(1+Summary!$C$10)</f>
        <v>1.0114317904062198E-3</v>
      </c>
    </row>
    <row r="1191" spans="1:4" x14ac:dyDescent="0.25">
      <c r="A1191" t="s">
        <v>2</v>
      </c>
      <c r="B1191">
        <f>COMBDG_MinActivity!B1191</f>
        <v>2017</v>
      </c>
      <c r="C1191" t="str">
        <f>COMBDG_MinActivity!C1191</f>
        <v>COMBDGTAWNewSHFUR___STDPRO_16</v>
      </c>
      <c r="D1191">
        <f>IF(VLOOKUP(C1191,Capacity_COMBDG!A:K,COMBDG_MaxCapacity!B1191-2016+2,FALSE)&lt;5*10^-5,0,VLOOKUP(C1191,Capacity_COMBDG!A:K,COMBDG_MaxCapacity!B1191-2016+2,FALSE))*(1+Summary!$C$10)</f>
        <v>1.6791855544599635E-3</v>
      </c>
    </row>
    <row r="1192" spans="1:4" x14ac:dyDescent="0.25">
      <c r="A1192" t="s">
        <v>2</v>
      </c>
      <c r="B1192">
        <f>COMBDG_MinActivity!B1192</f>
        <v>2017</v>
      </c>
      <c r="C1192" t="str">
        <f>COMBDG_MinActivity!C1192</f>
        <v>COMBDGTAWNewWH______STDPRO_16</v>
      </c>
      <c r="D1192">
        <f>IF(VLOOKUP(C1192,Capacity_COMBDG!A:K,COMBDG_MaxCapacity!B1192-2016+2,FALSE)&lt;5*10^-5,0,VLOOKUP(C1192,Capacity_COMBDG!A:K,COMBDG_MaxCapacity!B1192-2016+2,FALSE))*(1+Summary!$C$10)</f>
        <v>7.9372156393293198E-4</v>
      </c>
    </row>
    <row r="1193" spans="1:4" x14ac:dyDescent="0.25">
      <c r="A1193" t="s">
        <v>2</v>
      </c>
      <c r="B1193">
        <f>COMBDG_MinActivity!B1193</f>
        <v>2017</v>
      </c>
      <c r="C1193" t="str">
        <f>COMBDG_MinActivity!C1193</f>
        <v>COMBDGTAWOldAE______STDPRO_16</v>
      </c>
      <c r="D1193">
        <f>IF(VLOOKUP(C1193,Capacity_COMBDG!A:K,COMBDG_MaxCapacity!B1193-2016+2,FALSE)&lt;5*10^-5,0,VLOOKUP(C1193,Capacity_COMBDG!A:K,COMBDG_MaxCapacity!B1193-2016+2,FALSE))*(1+Summary!$C$10)</f>
        <v>1.2744705396122427E-2</v>
      </c>
    </row>
    <row r="1194" spans="1:4" x14ac:dyDescent="0.25">
      <c r="A1194" t="s">
        <v>2</v>
      </c>
      <c r="B1194">
        <f>COMBDG_MinActivity!B1194</f>
        <v>2017</v>
      </c>
      <c r="C1194" t="str">
        <f>COMBDG_MinActivity!C1194</f>
        <v>COMBDGTAWOldSHFUR___STDPRO_16</v>
      </c>
      <c r="D1194">
        <f>IF(VLOOKUP(C1194,Capacity_COMBDG!A:K,COMBDG_MaxCapacity!B1194-2016+2,FALSE)&lt;5*10^-5,0,VLOOKUP(C1194,Capacity_COMBDG!A:K,COMBDG_MaxCapacity!B1194-2016+2,FALSE))*(1+Summary!$C$10)</f>
        <v>0.273093405671191</v>
      </c>
    </row>
    <row r="1195" spans="1:4" x14ac:dyDescent="0.25">
      <c r="A1195" t="s">
        <v>2</v>
      </c>
      <c r="B1195">
        <f>COMBDG_MinActivity!B1195</f>
        <v>2017</v>
      </c>
      <c r="C1195" t="str">
        <f>COMBDG_MinActivity!C1195</f>
        <v>COMBDGTAWOldWH______STDPRO_16</v>
      </c>
      <c r="D1195">
        <f>IF(VLOOKUP(C1195,Capacity_COMBDG!A:K,COMBDG_MaxCapacity!B1195-2016+2,FALSE)&lt;5*10^-5,0,VLOOKUP(C1195,Capacity_COMBDG!A:K,COMBDG_MaxCapacity!B1195-2016+2,FALSE))*(1+Summary!$C$10)</f>
        <v>1.2432587992206425E-2</v>
      </c>
    </row>
    <row r="1196" spans="1:4" x14ac:dyDescent="0.25">
      <c r="A1196" t="s">
        <v>2</v>
      </c>
      <c r="B1196">
        <f>COMBDG_MinActivity!B1196</f>
        <v>2017</v>
      </c>
      <c r="C1196" t="str">
        <f>COMBDG_MinActivity!C1196</f>
        <v>COMBDGWSTNewAE______STDPRO_16</v>
      </c>
      <c r="D1196">
        <f>IF(VLOOKUP(C1196,Capacity_COMBDG!A:K,COMBDG_MaxCapacity!B1196-2016+2,FALSE)&lt;5*10^-5,0,VLOOKUP(C1196,Capacity_COMBDG!A:K,COMBDG_MaxCapacity!B1196-2016+2,FALSE))*(1+Summary!$C$10)</f>
        <v>1.0050856436458042E-3</v>
      </c>
    </row>
    <row r="1197" spans="1:4" x14ac:dyDescent="0.25">
      <c r="A1197" t="s">
        <v>2</v>
      </c>
      <c r="B1197">
        <f>COMBDG_MinActivity!B1197</f>
        <v>2017</v>
      </c>
      <c r="C1197" t="str">
        <f>COMBDG_MinActivity!C1197</f>
        <v>COMBDGWSTNewSHFUR___STDPRO_16</v>
      </c>
      <c r="D1197">
        <f>IF(VLOOKUP(C1197,Capacity_COMBDG!A:K,COMBDG_MaxCapacity!B1197-2016+2,FALSE)&lt;5*10^-5,0,VLOOKUP(C1197,Capacity_COMBDG!A:K,COMBDG_MaxCapacity!B1197-2016+2,FALSE))*(1+Summary!$C$10)</f>
        <v>1.6302334387836063E-3</v>
      </c>
    </row>
    <row r="1198" spans="1:4" x14ac:dyDescent="0.25">
      <c r="A1198" t="s">
        <v>2</v>
      </c>
      <c r="B1198">
        <f>COMBDG_MinActivity!B1198</f>
        <v>2017</v>
      </c>
      <c r="C1198" t="str">
        <f>COMBDG_MinActivity!C1198</f>
        <v>COMBDGWSTNewWH______STDPRO_16</v>
      </c>
      <c r="D1198">
        <f>IF(VLOOKUP(C1198,Capacity_COMBDG!A:K,COMBDG_MaxCapacity!B1198-2016+2,FALSE)&lt;5*10^-5,0,VLOOKUP(C1198,Capacity_COMBDG!A:K,COMBDG_MaxCapacity!B1198-2016+2,FALSE))*(1+Summary!$C$10)</f>
        <v>8.2261930144541639E-4</v>
      </c>
    </row>
    <row r="1199" spans="1:4" x14ac:dyDescent="0.25">
      <c r="A1199" t="s">
        <v>2</v>
      </c>
      <c r="B1199">
        <f>COMBDG_MinActivity!B1199</f>
        <v>2017</v>
      </c>
      <c r="C1199" t="str">
        <f>COMBDG_MinActivity!C1199</f>
        <v>COMBDGWSTOldAE______STDPRO_16</v>
      </c>
      <c r="D1199">
        <f>IF(VLOOKUP(C1199,Capacity_COMBDG!A:K,COMBDG_MaxCapacity!B1199-2016+2,FALSE)&lt;5*10^-5,0,VLOOKUP(C1199,Capacity_COMBDG!A:K,COMBDG_MaxCapacity!B1199-2016+2,FALSE))*(1+Summary!$C$10)</f>
        <v>2.0151553239464551E-2</v>
      </c>
    </row>
    <row r="1200" spans="1:4" x14ac:dyDescent="0.25">
      <c r="A1200" t="s">
        <v>2</v>
      </c>
      <c r="B1200">
        <f>COMBDG_MinActivity!B1200</f>
        <v>2017</v>
      </c>
      <c r="C1200" t="str">
        <f>COMBDG_MinActivity!C1200</f>
        <v>COMBDGWSTOldSHFUR___STDPRO_16</v>
      </c>
      <c r="D1200">
        <f>IF(VLOOKUP(C1200,Capacity_COMBDG!A:K,COMBDG_MaxCapacity!B1200-2016+2,FALSE)&lt;5*10^-5,0,VLOOKUP(C1200,Capacity_COMBDG!A:K,COMBDG_MaxCapacity!B1200-2016+2,FALSE))*(1+Summary!$C$10)</f>
        <v>0.67142845190694656</v>
      </c>
    </row>
    <row r="1201" spans="1:4" x14ac:dyDescent="0.25">
      <c r="A1201" t="s">
        <v>2</v>
      </c>
      <c r="B1201">
        <f>COMBDG_MinActivity!B1201</f>
        <v>2017</v>
      </c>
      <c r="C1201" t="str">
        <f>COMBDG_MinActivity!C1201</f>
        <v>COMBDGWSTOldWH______STDPRO_16</v>
      </c>
      <c r="D1201">
        <f>IF(VLOOKUP(C1201,Capacity_COMBDG!A:K,COMBDG_MaxCapacity!B1201-2016+2,FALSE)&lt;5*10^-5,0,VLOOKUP(C1201,Capacity_COMBDG!A:K,COMBDG_MaxCapacity!B1201-2016+2,FALSE))*(1+Summary!$C$10)</f>
        <v>3.2879632731967902E-2</v>
      </c>
    </row>
    <row r="1202" spans="1:4" x14ac:dyDescent="0.25">
      <c r="A1202" t="s">
        <v>2</v>
      </c>
      <c r="B1202">
        <f>COMBDG_MinActivity!B1202</f>
        <v>2018</v>
      </c>
      <c r="C1202" t="str">
        <f>COMBDG_MinActivity!C1202</f>
        <v>COMBDGAERNewAE______STDNGA_16</v>
      </c>
      <c r="D1202">
        <f>IF(VLOOKUP(C1202,Capacity_COMBDG!A:K,COMBDG_MaxCapacity!B1202-2016+2,FALSE)&lt;5*10^-5,0,VLOOKUP(C1202,Capacity_COMBDG!A:K,COMBDG_MaxCapacity!B1202-2016+2,FALSE))*(1+Summary!$C$10)</f>
        <v>2.9265800978603273E-3</v>
      </c>
    </row>
    <row r="1203" spans="1:4" x14ac:dyDescent="0.25">
      <c r="A1203" t="s">
        <v>2</v>
      </c>
      <c r="B1203">
        <f>COMBDG_MinActivity!B1203</f>
        <v>2018</v>
      </c>
      <c r="C1203" t="str">
        <f>COMBDG_MinActivity!C1203</f>
        <v>COMBDGAERNewSC______STDNGA_16</v>
      </c>
      <c r="D1203">
        <f>IF(VLOOKUP(C1203,Capacity_COMBDG!A:K,COMBDG_MaxCapacity!B1203-2016+2,FALSE)&lt;5*10^-5,0,VLOOKUP(C1203,Capacity_COMBDG!A:K,COMBDG_MaxCapacity!B1203-2016+2,FALSE))*(1+Summary!$C$10)</f>
        <v>3.5423242081302074E-3</v>
      </c>
    </row>
    <row r="1204" spans="1:4" x14ac:dyDescent="0.25">
      <c r="A1204" t="s">
        <v>2</v>
      </c>
      <c r="B1204">
        <f>COMBDG_MinActivity!B1204</f>
        <v>2018</v>
      </c>
      <c r="C1204" t="str">
        <f>COMBDG_MinActivity!C1204</f>
        <v>COMBDGAERNewSHFUR___HIGNGA_16</v>
      </c>
      <c r="D1204">
        <f>IF(VLOOKUP(C1204,Capacity_COMBDG!A:K,COMBDG_MaxCapacity!B1204-2016+2,FALSE)&lt;5*10^-5,0,VLOOKUP(C1204,Capacity_COMBDG!A:K,COMBDG_MaxCapacity!B1204-2016+2,FALSE))*(1+Summary!$C$10)</f>
        <v>4.5703366771854027E-3</v>
      </c>
    </row>
    <row r="1205" spans="1:4" x14ac:dyDescent="0.25">
      <c r="A1205" t="s">
        <v>2</v>
      </c>
      <c r="B1205">
        <f>COMBDG_MinActivity!B1205</f>
        <v>2018</v>
      </c>
      <c r="C1205" t="str">
        <f>COMBDG_MinActivity!C1205</f>
        <v>COMBDGAERNewSHFUR___STDNGA_16</v>
      </c>
      <c r="D1205">
        <f>IF(VLOOKUP(C1205,Capacity_COMBDG!A:K,COMBDG_MaxCapacity!B1205-2016+2,FALSE)&lt;5*10^-5,0,VLOOKUP(C1205,Capacity_COMBDG!A:K,COMBDG_MaxCapacity!B1205-2016+2,FALSE))*(1+Summary!$C$10)</f>
        <v>4.8930278960522969E-3</v>
      </c>
    </row>
    <row r="1206" spans="1:4" x14ac:dyDescent="0.25">
      <c r="A1206" t="s">
        <v>2</v>
      </c>
      <c r="B1206">
        <f>COMBDG_MinActivity!B1206</f>
        <v>2018</v>
      </c>
      <c r="C1206" t="str">
        <f>COMBDG_MinActivity!C1206</f>
        <v>COMBDGAERNewWH______STDNGA_16</v>
      </c>
      <c r="D1206">
        <f>IF(VLOOKUP(C1206,Capacity_COMBDG!A:K,COMBDG_MaxCapacity!B1206-2016+2,FALSE)&lt;5*10^-5,0,VLOOKUP(C1206,Capacity_COMBDG!A:K,COMBDG_MaxCapacity!B1206-2016+2,FALSE))*(1+Summary!$C$10)</f>
        <v>2.345313584229518E-3</v>
      </c>
    </row>
    <row r="1207" spans="1:4" x14ac:dyDescent="0.25">
      <c r="A1207" t="s">
        <v>2</v>
      </c>
      <c r="B1207">
        <f>COMBDG_MinActivity!B1207</f>
        <v>2018</v>
      </c>
      <c r="C1207" t="str">
        <f>COMBDG_MinActivity!C1207</f>
        <v>COMBDGAEROldAE______STDNGA_16</v>
      </c>
      <c r="D1207">
        <f>IF(VLOOKUP(C1207,Capacity_COMBDG!A:K,COMBDG_MaxCapacity!B1207-2016+2,FALSE)&lt;5*10^-5,0,VLOOKUP(C1207,Capacity_COMBDG!A:K,COMBDG_MaxCapacity!B1207-2016+2,FALSE))*(1+Summary!$C$10)</f>
        <v>4.6591731835699819E-2</v>
      </c>
    </row>
    <row r="1208" spans="1:4" x14ac:dyDescent="0.25">
      <c r="A1208" t="s">
        <v>2</v>
      </c>
      <c r="B1208">
        <f>COMBDG_MinActivity!B1208</f>
        <v>2018</v>
      </c>
      <c r="C1208" t="str">
        <f>COMBDG_MinActivity!C1208</f>
        <v>COMBDGAEROldSC______STDNGA_16</v>
      </c>
      <c r="D1208">
        <f>IF(VLOOKUP(C1208,Capacity_COMBDG!A:K,COMBDG_MaxCapacity!B1208-2016+2,FALSE)&lt;5*10^-5,0,VLOOKUP(C1208,Capacity_COMBDG!A:K,COMBDG_MaxCapacity!B1208-2016+2,FALSE))*(1+Summary!$C$10)</f>
        <v>6.1841499404808119E-2</v>
      </c>
    </row>
    <row r="1209" spans="1:4" x14ac:dyDescent="0.25">
      <c r="A1209" t="s">
        <v>2</v>
      </c>
      <c r="B1209">
        <f>COMBDG_MinActivity!B1209</f>
        <v>2018</v>
      </c>
      <c r="C1209" t="str">
        <f>COMBDG_MinActivity!C1209</f>
        <v>COMBDGAEROldSHFUR___HIGNGA_16</v>
      </c>
      <c r="D1209">
        <f>IF(VLOOKUP(C1209,Capacity_COMBDG!A:K,COMBDG_MaxCapacity!B1209-2016+2,FALSE)&lt;5*10^-5,0,VLOOKUP(C1209,Capacity_COMBDG!A:K,COMBDG_MaxCapacity!B1209-2016+2,FALSE))*(1+Summary!$C$10)</f>
        <v>0.10322344493902701</v>
      </c>
    </row>
    <row r="1210" spans="1:4" x14ac:dyDescent="0.25">
      <c r="A1210" t="s">
        <v>2</v>
      </c>
      <c r="B1210">
        <f>COMBDG_MinActivity!B1210</f>
        <v>2018</v>
      </c>
      <c r="C1210" t="str">
        <f>COMBDG_MinActivity!C1210</f>
        <v>COMBDGAEROldSHFUR___STDNGA_16</v>
      </c>
      <c r="D1210">
        <f>IF(VLOOKUP(C1210,Capacity_COMBDG!A:K,COMBDG_MaxCapacity!B1210-2016+2,FALSE)&lt;5*10^-5,0,VLOOKUP(C1210,Capacity_COMBDG!A:K,COMBDG_MaxCapacity!B1210-2016+2,FALSE))*(1+Summary!$C$10)</f>
        <v>26.284605716163199</v>
      </c>
    </row>
    <row r="1211" spans="1:4" x14ac:dyDescent="0.25">
      <c r="A1211" t="s">
        <v>2</v>
      </c>
      <c r="B1211">
        <f>COMBDG_MinActivity!B1211</f>
        <v>2018</v>
      </c>
      <c r="C1211" t="str">
        <f>COMBDG_MinActivity!C1211</f>
        <v>COMBDGAEROldWH______STDNGA_16</v>
      </c>
      <c r="D1211">
        <f>IF(VLOOKUP(C1211,Capacity_COMBDG!A:K,COMBDG_MaxCapacity!B1211-2016+2,FALSE)&lt;5*10^-5,0,VLOOKUP(C1211,Capacity_COMBDG!A:K,COMBDG_MaxCapacity!B1211-2016+2,FALSE))*(1+Summary!$C$10)</f>
        <v>4.3650296637314332</v>
      </c>
    </row>
    <row r="1212" spans="1:4" x14ac:dyDescent="0.25">
      <c r="A1212" t="s">
        <v>2</v>
      </c>
      <c r="B1212">
        <f>COMBDG_MinActivity!B1212</f>
        <v>2018</v>
      </c>
      <c r="C1212" t="str">
        <f>COMBDG_MinActivity!C1212</f>
        <v>COMBDGAFSNewAE______STDNGA_16</v>
      </c>
      <c r="D1212">
        <f>IF(VLOOKUP(C1212,Capacity_COMBDG!A:K,COMBDG_MaxCapacity!B1212-2016+2,FALSE)&lt;5*10^-5,0,VLOOKUP(C1212,Capacity_COMBDG!A:K,COMBDG_MaxCapacity!B1212-2016+2,FALSE))*(1+Summary!$C$10)</f>
        <v>2.7044429530809254E-3</v>
      </c>
    </row>
    <row r="1213" spans="1:4" x14ac:dyDescent="0.25">
      <c r="A1213" t="s">
        <v>2</v>
      </c>
      <c r="B1213">
        <f>COMBDG_MinActivity!B1213</f>
        <v>2018</v>
      </c>
      <c r="C1213" t="str">
        <f>COMBDG_MinActivity!C1213</f>
        <v>COMBDGAFSNewSC______STDNGA_16</v>
      </c>
      <c r="D1213">
        <f>IF(VLOOKUP(C1213,Capacity_COMBDG!A:K,COMBDG_MaxCapacity!B1213-2016+2,FALSE)&lt;5*10^-5,0,VLOOKUP(C1213,Capacity_COMBDG!A:K,COMBDG_MaxCapacity!B1213-2016+2,FALSE))*(1+Summary!$C$10)</f>
        <v>3.1752946220594902E-3</v>
      </c>
    </row>
    <row r="1214" spans="1:4" x14ac:dyDescent="0.25">
      <c r="A1214" t="s">
        <v>2</v>
      </c>
      <c r="B1214">
        <f>COMBDG_MinActivity!B1214</f>
        <v>2018</v>
      </c>
      <c r="C1214" t="str">
        <f>COMBDG_MinActivity!C1214</f>
        <v>COMBDGAFSNewSHFUR___HIGNGA_16</v>
      </c>
      <c r="D1214">
        <f>IF(VLOOKUP(C1214,Capacity_COMBDG!A:K,COMBDG_MaxCapacity!B1214-2016+2,FALSE)&lt;5*10^-5,0,VLOOKUP(C1214,Capacity_COMBDG!A:K,COMBDG_MaxCapacity!B1214-2016+2,FALSE))*(1+Summary!$C$10)</f>
        <v>4.1288674646482223E-3</v>
      </c>
    </row>
    <row r="1215" spans="1:4" x14ac:dyDescent="0.25">
      <c r="A1215" t="s">
        <v>2</v>
      </c>
      <c r="B1215">
        <f>COMBDG_MinActivity!B1215</f>
        <v>2018</v>
      </c>
      <c r="C1215" t="str">
        <f>COMBDG_MinActivity!C1215</f>
        <v>COMBDGAFSNewSHFUR___STDNGA_16</v>
      </c>
      <c r="D1215">
        <f>IF(VLOOKUP(C1215,Capacity_COMBDG!A:K,COMBDG_MaxCapacity!B1215-2016+2,FALSE)&lt;5*10^-5,0,VLOOKUP(C1215,Capacity_COMBDG!A:K,COMBDG_MaxCapacity!B1215-2016+2,FALSE))*(1+Summary!$C$10)</f>
        <v>4.4327257166648787E-3</v>
      </c>
    </row>
    <row r="1216" spans="1:4" x14ac:dyDescent="0.25">
      <c r="A1216" t="s">
        <v>2</v>
      </c>
      <c r="B1216">
        <f>COMBDG_MinActivity!B1216</f>
        <v>2018</v>
      </c>
      <c r="C1216" t="str">
        <f>COMBDG_MinActivity!C1216</f>
        <v>COMBDGAFSNewWH______STDNGA_16</v>
      </c>
      <c r="D1216">
        <f>IF(VLOOKUP(C1216,Capacity_COMBDG!A:K,COMBDG_MaxCapacity!B1216-2016+2,FALSE)&lt;5*10^-5,0,VLOOKUP(C1216,Capacity_COMBDG!A:K,COMBDG_MaxCapacity!B1216-2016+2,FALSE))*(1+Summary!$C$10)</f>
        <v>2.139495836349059E-3</v>
      </c>
    </row>
    <row r="1217" spans="1:4" x14ac:dyDescent="0.25">
      <c r="A1217" t="s">
        <v>2</v>
      </c>
      <c r="B1217">
        <f>COMBDG_MinActivity!B1217</f>
        <v>2018</v>
      </c>
      <c r="C1217" t="str">
        <f>COMBDG_MinActivity!C1217</f>
        <v>COMBDGAFSOldAE______STDNGA_16</v>
      </c>
      <c r="D1217">
        <f>IF(VLOOKUP(C1217,Capacity_COMBDG!A:K,COMBDG_MaxCapacity!B1217-2016+2,FALSE)&lt;5*10^-5,0,VLOOKUP(C1217,Capacity_COMBDG!A:K,COMBDG_MaxCapacity!B1217-2016+2,FALSE))*(1+Summary!$C$10)</f>
        <v>6.6263595306417802E-2</v>
      </c>
    </row>
    <row r="1218" spans="1:4" x14ac:dyDescent="0.25">
      <c r="A1218" t="s">
        <v>2</v>
      </c>
      <c r="B1218">
        <f>COMBDG_MinActivity!B1218</f>
        <v>2018</v>
      </c>
      <c r="C1218" t="str">
        <f>COMBDG_MinActivity!C1218</f>
        <v>COMBDGAFSOldSC______STDNGA_16</v>
      </c>
      <c r="D1218">
        <f>IF(VLOOKUP(C1218,Capacity_COMBDG!A:K,COMBDG_MaxCapacity!B1218-2016+2,FALSE)&lt;5*10^-5,0,VLOOKUP(C1218,Capacity_COMBDG!A:K,COMBDG_MaxCapacity!B1218-2016+2,FALSE))*(1+Summary!$C$10)</f>
        <v>6.2644938060254743E-2</v>
      </c>
    </row>
    <row r="1219" spans="1:4" x14ac:dyDescent="0.25">
      <c r="A1219" t="s">
        <v>2</v>
      </c>
      <c r="B1219">
        <f>COMBDG_MinActivity!B1219</f>
        <v>2018</v>
      </c>
      <c r="C1219" t="str">
        <f>COMBDG_MinActivity!C1219</f>
        <v>COMBDGAFSOldSHFUR___HIGNGA_16</v>
      </c>
      <c r="D1219">
        <f>IF(VLOOKUP(C1219,Capacity_COMBDG!A:K,COMBDG_MaxCapacity!B1219-2016+2,FALSE)&lt;5*10^-5,0,VLOOKUP(C1219,Capacity_COMBDG!A:K,COMBDG_MaxCapacity!B1219-2016+2,FALSE))*(1+Summary!$C$10)</f>
        <v>0.10343355631410382</v>
      </c>
    </row>
    <row r="1220" spans="1:4" x14ac:dyDescent="0.25">
      <c r="A1220" t="s">
        <v>2</v>
      </c>
      <c r="B1220">
        <f>COMBDG_MinActivity!B1220</f>
        <v>2018</v>
      </c>
      <c r="C1220" t="str">
        <f>COMBDG_MinActivity!C1220</f>
        <v>COMBDGAFSOldSHFUR___STDNGA_16</v>
      </c>
      <c r="D1220">
        <f>IF(VLOOKUP(C1220,Capacity_COMBDG!A:K,COMBDG_MaxCapacity!B1220-2016+2,FALSE)&lt;5*10^-5,0,VLOOKUP(C1220,Capacity_COMBDG!A:K,COMBDG_MaxCapacity!B1220-2016+2,FALSE))*(1+Summary!$C$10)</f>
        <v>27.958913942800176</v>
      </c>
    </row>
    <row r="1221" spans="1:4" x14ac:dyDescent="0.25">
      <c r="A1221" t="s">
        <v>2</v>
      </c>
      <c r="B1221">
        <f>COMBDG_MinActivity!B1221</f>
        <v>2018</v>
      </c>
      <c r="C1221" t="str">
        <f>COMBDG_MinActivity!C1221</f>
        <v>COMBDGAFSOldWH______STDNGA_16</v>
      </c>
      <c r="D1221">
        <f>IF(VLOOKUP(C1221,Capacity_COMBDG!A:K,COMBDG_MaxCapacity!B1221-2016+2,FALSE)&lt;5*10^-5,0,VLOOKUP(C1221,Capacity_COMBDG!A:K,COMBDG_MaxCapacity!B1221-2016+2,FALSE))*(1+Summary!$C$10)</f>
        <v>6.0719892619937612</v>
      </c>
    </row>
    <row r="1222" spans="1:4" x14ac:dyDescent="0.25">
      <c r="A1222" t="s">
        <v>2</v>
      </c>
      <c r="B1222">
        <f>COMBDG_MinActivity!B1222</f>
        <v>2018</v>
      </c>
      <c r="C1222" t="str">
        <f>COMBDG_MinActivity!C1222</f>
        <v>COMBDGEDSNewAE______STDNGA_16</v>
      </c>
      <c r="D1222">
        <f>IF(VLOOKUP(C1222,Capacity_COMBDG!A:K,COMBDG_MaxCapacity!B1222-2016+2,FALSE)&lt;5*10^-5,0,VLOOKUP(C1222,Capacity_COMBDG!A:K,COMBDG_MaxCapacity!B1222-2016+2,FALSE))*(1+Summary!$C$10)</f>
        <v>3.210950994610314E-3</v>
      </c>
    </row>
    <row r="1223" spans="1:4" x14ac:dyDescent="0.25">
      <c r="A1223" t="s">
        <v>2</v>
      </c>
      <c r="B1223">
        <f>COMBDG_MinActivity!B1223</f>
        <v>2018</v>
      </c>
      <c r="C1223" t="str">
        <f>COMBDG_MinActivity!C1223</f>
        <v>COMBDGEDSNewSC______STDNGA_16</v>
      </c>
      <c r="D1223">
        <f>IF(VLOOKUP(C1223,Capacity_COMBDG!A:K,COMBDG_MaxCapacity!B1223-2016+2,FALSE)&lt;5*10^-5,0,VLOOKUP(C1223,Capacity_COMBDG!A:K,COMBDG_MaxCapacity!B1223-2016+2,FALSE))*(1+Summary!$C$10)</f>
        <v>4.0951159245292187E-3</v>
      </c>
    </row>
    <row r="1224" spans="1:4" x14ac:dyDescent="0.25">
      <c r="A1224" t="s">
        <v>2</v>
      </c>
      <c r="B1224">
        <f>COMBDG_MinActivity!B1224</f>
        <v>2018</v>
      </c>
      <c r="C1224" t="str">
        <f>COMBDG_MinActivity!C1224</f>
        <v>COMBDGEDSNewSHFUR___HIGNGA_16</v>
      </c>
      <c r="D1224">
        <f>IF(VLOOKUP(C1224,Capacity_COMBDG!A:K,COMBDG_MaxCapacity!B1224-2016+2,FALSE)&lt;5*10^-5,0,VLOOKUP(C1224,Capacity_COMBDG!A:K,COMBDG_MaxCapacity!B1224-2016+2,FALSE))*(1+Summary!$C$10)</f>
        <v>5.1687008397966038E-3</v>
      </c>
    </row>
    <row r="1225" spans="1:4" x14ac:dyDescent="0.25">
      <c r="A1225" t="s">
        <v>2</v>
      </c>
      <c r="B1225">
        <f>COMBDG_MinActivity!B1225</f>
        <v>2018</v>
      </c>
      <c r="C1225" t="str">
        <f>COMBDG_MinActivity!C1225</f>
        <v>COMBDGEDSNewSHFUR___STDNGA_16</v>
      </c>
      <c r="D1225">
        <f>IF(VLOOKUP(C1225,Capacity_COMBDG!A:K,COMBDG_MaxCapacity!B1225-2016+2,FALSE)&lt;5*10^-5,0,VLOOKUP(C1225,Capacity_COMBDG!A:K,COMBDG_MaxCapacity!B1225-2016+2,FALSE))*(1+Summary!$C$10)</f>
        <v>5.5263513912077698E-3</v>
      </c>
    </row>
    <row r="1226" spans="1:4" x14ac:dyDescent="0.25">
      <c r="A1226" t="s">
        <v>2</v>
      </c>
      <c r="B1226">
        <f>COMBDG_MinActivity!B1226</f>
        <v>2018</v>
      </c>
      <c r="C1226" t="str">
        <f>COMBDG_MinActivity!C1226</f>
        <v>COMBDGEDSNewWH______STDNGA_16</v>
      </c>
      <c r="D1226">
        <f>IF(VLOOKUP(C1226,Capacity_COMBDG!A:K,COMBDG_MaxCapacity!B1226-2016+2,FALSE)&lt;5*10^-5,0,VLOOKUP(C1226,Capacity_COMBDG!A:K,COMBDG_MaxCapacity!B1226-2016+2,FALSE))*(1+Summary!$C$10)</f>
        <v>3.0602658592002682E-3</v>
      </c>
    </row>
    <row r="1227" spans="1:4" x14ac:dyDescent="0.25">
      <c r="A1227" t="s">
        <v>2</v>
      </c>
      <c r="B1227">
        <f>COMBDG_MinActivity!B1227</f>
        <v>2018</v>
      </c>
      <c r="C1227" t="str">
        <f>COMBDG_MinActivity!C1227</f>
        <v>COMBDGEDSOldAE______STDNGA_16</v>
      </c>
      <c r="D1227">
        <f>IF(VLOOKUP(C1227,Capacity_COMBDG!A:K,COMBDG_MaxCapacity!B1227-2016+2,FALSE)&lt;5*10^-5,0,VLOOKUP(C1227,Capacity_COMBDG!A:K,COMBDG_MaxCapacity!B1227-2016+2,FALSE))*(1+Summary!$C$10)</f>
        <v>6.9626424387835062E-2</v>
      </c>
    </row>
    <row r="1228" spans="1:4" x14ac:dyDescent="0.25">
      <c r="A1228" t="s">
        <v>2</v>
      </c>
      <c r="B1228">
        <f>COMBDG_MinActivity!B1228</f>
        <v>2018</v>
      </c>
      <c r="C1228" t="str">
        <f>COMBDG_MinActivity!C1228</f>
        <v>COMBDGEDSOldSC______STDNGA_16</v>
      </c>
      <c r="D1228">
        <f>IF(VLOOKUP(C1228,Capacity_COMBDG!A:K,COMBDG_MaxCapacity!B1228-2016+2,FALSE)&lt;5*10^-5,0,VLOOKUP(C1228,Capacity_COMBDG!A:K,COMBDG_MaxCapacity!B1228-2016+2,FALSE))*(1+Summary!$C$10)</f>
        <v>9.1582170428649329E-2</v>
      </c>
    </row>
    <row r="1229" spans="1:4" x14ac:dyDescent="0.25">
      <c r="A1229" t="s">
        <v>2</v>
      </c>
      <c r="B1229">
        <f>COMBDG_MinActivity!B1229</f>
        <v>2018</v>
      </c>
      <c r="C1229" t="str">
        <f>COMBDG_MinActivity!C1229</f>
        <v>COMBDGEDSOldSHFUR___HIGNGA_16</v>
      </c>
      <c r="D1229">
        <f>IF(VLOOKUP(C1229,Capacity_COMBDG!A:K,COMBDG_MaxCapacity!B1229-2016+2,FALSE)&lt;5*10^-5,0,VLOOKUP(C1229,Capacity_COMBDG!A:K,COMBDG_MaxCapacity!B1229-2016+2,FALSE))*(1+Summary!$C$10)</f>
        <v>0.11136574370814674</v>
      </c>
    </row>
    <row r="1230" spans="1:4" x14ac:dyDescent="0.25">
      <c r="A1230" t="s">
        <v>2</v>
      </c>
      <c r="B1230">
        <f>COMBDG_MinActivity!B1230</f>
        <v>2018</v>
      </c>
      <c r="C1230" t="str">
        <f>COMBDG_MinActivity!C1230</f>
        <v>COMBDGEDSOldSHFUR___STDNGA_16</v>
      </c>
      <c r="D1230">
        <f>IF(VLOOKUP(C1230,Capacity_COMBDG!A:K,COMBDG_MaxCapacity!B1230-2016+2,FALSE)&lt;5*10^-5,0,VLOOKUP(C1230,Capacity_COMBDG!A:K,COMBDG_MaxCapacity!B1230-2016+2,FALSE))*(1+Summary!$C$10)</f>
        <v>78.517119512771146</v>
      </c>
    </row>
    <row r="1231" spans="1:4" x14ac:dyDescent="0.25">
      <c r="A1231" t="s">
        <v>2</v>
      </c>
      <c r="B1231">
        <f>COMBDG_MinActivity!B1231</f>
        <v>2018</v>
      </c>
      <c r="C1231" t="str">
        <f>COMBDG_MinActivity!C1231</f>
        <v>COMBDGEDSOldWH______STDNGA_16</v>
      </c>
      <c r="D1231">
        <f>IF(VLOOKUP(C1231,Capacity_COMBDG!A:K,COMBDG_MaxCapacity!B1231-2016+2,FALSE)&lt;5*10^-5,0,VLOOKUP(C1231,Capacity_COMBDG!A:K,COMBDG_MaxCapacity!B1231-2016+2,FALSE))*(1+Summary!$C$10)</f>
        <v>12.689849341560194</v>
      </c>
    </row>
    <row r="1232" spans="1:4" x14ac:dyDescent="0.25">
      <c r="A1232" t="s">
        <v>2</v>
      </c>
      <c r="B1232">
        <f>COMBDG_MinActivity!B1232</f>
        <v>2018</v>
      </c>
      <c r="C1232" t="str">
        <f>COMBDG_MinActivity!C1232</f>
        <v>COMBDGHLCNewAE______STDNGA_16</v>
      </c>
      <c r="D1232">
        <f>IF(VLOOKUP(C1232,Capacity_COMBDG!A:K,COMBDG_MaxCapacity!B1232-2016+2,FALSE)&lt;5*10^-5,0,VLOOKUP(C1232,Capacity_COMBDG!A:K,COMBDG_MaxCapacity!B1232-2016+2,FALSE))*(1+Summary!$C$10)</f>
        <v>3.2220876819948245E-3</v>
      </c>
    </row>
    <row r="1233" spans="1:4" x14ac:dyDescent="0.25">
      <c r="A1233" t="s">
        <v>2</v>
      </c>
      <c r="B1233">
        <f>COMBDG_MinActivity!B1233</f>
        <v>2018</v>
      </c>
      <c r="C1233" t="str">
        <f>COMBDG_MinActivity!C1233</f>
        <v>COMBDGHLCNewSC______STDNGA_16</v>
      </c>
      <c r="D1233">
        <f>IF(VLOOKUP(C1233,Capacity_COMBDG!A:K,COMBDG_MaxCapacity!B1233-2016+2,FALSE)&lt;5*10^-5,0,VLOOKUP(C1233,Capacity_COMBDG!A:K,COMBDG_MaxCapacity!B1233-2016+2,FALSE))*(1+Summary!$C$10)</f>
        <v>4.0888429969408776E-3</v>
      </c>
    </row>
    <row r="1234" spans="1:4" x14ac:dyDescent="0.25">
      <c r="A1234" t="s">
        <v>2</v>
      </c>
      <c r="B1234">
        <f>COMBDG_MinActivity!B1234</f>
        <v>2018</v>
      </c>
      <c r="C1234" t="str">
        <f>COMBDG_MinActivity!C1234</f>
        <v>COMBDGHLCNewSHFUR___HIGNGA_16</v>
      </c>
      <c r="D1234">
        <f>IF(VLOOKUP(C1234,Capacity_COMBDG!A:K,COMBDG_MaxCapacity!B1234-2016+2,FALSE)&lt;5*10^-5,0,VLOOKUP(C1234,Capacity_COMBDG!A:K,COMBDG_MaxCapacity!B1234-2016+2,FALSE))*(1+Summary!$C$10)</f>
        <v>5.1695763968809139E-3</v>
      </c>
    </row>
    <row r="1235" spans="1:4" x14ac:dyDescent="0.25">
      <c r="A1235" t="s">
        <v>2</v>
      </c>
      <c r="B1235">
        <f>COMBDG_MinActivity!B1235</f>
        <v>2018</v>
      </c>
      <c r="C1235" t="str">
        <f>COMBDG_MinActivity!C1235</f>
        <v>COMBDGHLCNewSHFUR___STDNGA_16</v>
      </c>
      <c r="D1235">
        <f>IF(VLOOKUP(C1235,Capacity_COMBDG!A:K,COMBDG_MaxCapacity!B1235-2016+2,FALSE)&lt;5*10^-5,0,VLOOKUP(C1235,Capacity_COMBDG!A:K,COMBDG_MaxCapacity!B1235-2016+2,FALSE))*(1+Summary!$C$10)</f>
        <v>5.5273037037238256E-3</v>
      </c>
    </row>
    <row r="1236" spans="1:4" x14ac:dyDescent="0.25">
      <c r="A1236" t="s">
        <v>2</v>
      </c>
      <c r="B1236">
        <f>COMBDG_MinActivity!B1236</f>
        <v>2018</v>
      </c>
      <c r="C1236" t="str">
        <f>COMBDG_MinActivity!C1236</f>
        <v>COMBDGHLCNewWH______STDNGA_16</v>
      </c>
      <c r="D1236">
        <f>IF(VLOOKUP(C1236,Capacity_COMBDG!A:K,COMBDG_MaxCapacity!B1236-2016+2,FALSE)&lt;5*10^-5,0,VLOOKUP(C1236,Capacity_COMBDG!A:K,COMBDG_MaxCapacity!B1236-2016+2,FALSE))*(1+Summary!$C$10)</f>
        <v>3.2239670567661234E-3</v>
      </c>
    </row>
    <row r="1237" spans="1:4" x14ac:dyDescent="0.25">
      <c r="A1237" t="s">
        <v>2</v>
      </c>
      <c r="B1237">
        <f>COMBDG_MinActivity!B1237</f>
        <v>2018</v>
      </c>
      <c r="C1237" t="str">
        <f>COMBDG_MinActivity!C1237</f>
        <v>COMBDGHLCOldAE______STDNGA_16</v>
      </c>
      <c r="D1237">
        <f>IF(VLOOKUP(C1237,Capacity_COMBDG!A:K,COMBDG_MaxCapacity!B1237-2016+2,FALSE)&lt;5*10^-5,0,VLOOKUP(C1237,Capacity_COMBDG!A:K,COMBDG_MaxCapacity!B1237-2016+2,FALSE))*(1+Summary!$C$10)</f>
        <v>0.14528610448042703</v>
      </c>
    </row>
    <row r="1238" spans="1:4" x14ac:dyDescent="0.25">
      <c r="A1238" t="s">
        <v>2</v>
      </c>
      <c r="B1238">
        <f>COMBDG_MinActivity!B1238</f>
        <v>2018</v>
      </c>
      <c r="C1238" t="str">
        <f>COMBDG_MinActivity!C1238</f>
        <v>COMBDGHLCOldSC______STDNGA_16</v>
      </c>
      <c r="D1238">
        <f>IF(VLOOKUP(C1238,Capacity_COMBDG!A:K,COMBDG_MaxCapacity!B1238-2016+2,FALSE)&lt;5*10^-5,0,VLOOKUP(C1238,Capacity_COMBDG!A:K,COMBDG_MaxCapacity!B1238-2016+2,FALSE))*(1+Summary!$C$10)</f>
        <v>8.9191020046525349E-2</v>
      </c>
    </row>
    <row r="1239" spans="1:4" x14ac:dyDescent="0.25">
      <c r="A1239" t="s">
        <v>2</v>
      </c>
      <c r="B1239">
        <f>COMBDG_MinActivity!B1239</f>
        <v>2018</v>
      </c>
      <c r="C1239" t="str">
        <f>COMBDG_MinActivity!C1239</f>
        <v>COMBDGHLCOldSHFUR___HIGNGA_16</v>
      </c>
      <c r="D1239">
        <f>IF(VLOOKUP(C1239,Capacity_COMBDG!A:K,COMBDG_MaxCapacity!B1239-2016+2,FALSE)&lt;5*10^-5,0,VLOOKUP(C1239,Capacity_COMBDG!A:K,COMBDG_MaxCapacity!B1239-2016+2,FALSE))*(1+Summary!$C$10)</f>
        <v>0.10481518754536058</v>
      </c>
    </row>
    <row r="1240" spans="1:4" x14ac:dyDescent="0.25">
      <c r="A1240" t="s">
        <v>2</v>
      </c>
      <c r="B1240">
        <f>COMBDG_MinActivity!B1240</f>
        <v>2018</v>
      </c>
      <c r="C1240" t="str">
        <f>COMBDG_MinActivity!C1240</f>
        <v>COMBDGHLCOldSHFUR___STDNGA_16</v>
      </c>
      <c r="D1240">
        <f>IF(VLOOKUP(C1240,Capacity_COMBDG!A:K,COMBDG_MaxCapacity!B1240-2016+2,FALSE)&lt;5*10^-5,0,VLOOKUP(C1240,Capacity_COMBDG!A:K,COMBDG_MaxCapacity!B1240-2016+2,FALSE))*(1+Summary!$C$10)</f>
        <v>46.098646921716004</v>
      </c>
    </row>
    <row r="1241" spans="1:4" x14ac:dyDescent="0.25">
      <c r="A1241" t="s">
        <v>2</v>
      </c>
      <c r="B1241">
        <f>COMBDG_MinActivity!B1241</f>
        <v>2018</v>
      </c>
      <c r="C1241" t="str">
        <f>COMBDG_MinActivity!C1241</f>
        <v>COMBDGHLCOldWH______STDNGA_16</v>
      </c>
      <c r="D1241">
        <f>IF(VLOOKUP(C1241,Capacity_COMBDG!A:K,COMBDG_MaxCapacity!B1241-2016+2,FALSE)&lt;5*10^-5,0,VLOOKUP(C1241,Capacity_COMBDG!A:K,COMBDG_MaxCapacity!B1241-2016+2,FALSE))*(1+Summary!$C$10)</f>
        <v>11.364753993597875</v>
      </c>
    </row>
    <row r="1242" spans="1:4" x14ac:dyDescent="0.25">
      <c r="A1242" t="s">
        <v>2</v>
      </c>
      <c r="B1242">
        <f>COMBDG_MinActivity!B1242</f>
        <v>2018</v>
      </c>
      <c r="C1242" t="str">
        <f>COMBDG_MinActivity!C1242</f>
        <v>COMBDGICINewAE______STDNGA_16</v>
      </c>
      <c r="D1242">
        <f>IF(VLOOKUP(C1242,Capacity_COMBDG!A:K,COMBDG_MaxCapacity!B1242-2016+2,FALSE)&lt;5*10^-5,0,VLOOKUP(C1242,Capacity_COMBDG!A:K,COMBDG_MaxCapacity!B1242-2016+2,FALSE))*(1+Summary!$C$10)</f>
        <v>0</v>
      </c>
    </row>
    <row r="1243" spans="1:4" x14ac:dyDescent="0.25">
      <c r="A1243" t="s">
        <v>2</v>
      </c>
      <c r="B1243">
        <f>COMBDG_MinActivity!B1243</f>
        <v>2018</v>
      </c>
      <c r="C1243" t="str">
        <f>COMBDG_MinActivity!C1243</f>
        <v>COMBDGICINewSC______STDNGA_16</v>
      </c>
      <c r="D1243">
        <f>IF(VLOOKUP(C1243,Capacity_COMBDG!A:K,COMBDG_MaxCapacity!B1243-2016+2,FALSE)&lt;5*10^-5,0,VLOOKUP(C1243,Capacity_COMBDG!A:K,COMBDG_MaxCapacity!B1243-2016+2,FALSE))*(1+Summary!$C$10)</f>
        <v>0</v>
      </c>
    </row>
    <row r="1244" spans="1:4" x14ac:dyDescent="0.25">
      <c r="A1244" t="s">
        <v>2</v>
      </c>
      <c r="B1244">
        <f>COMBDG_MinActivity!B1244</f>
        <v>2018</v>
      </c>
      <c r="C1244" t="str">
        <f>COMBDG_MinActivity!C1244</f>
        <v>COMBDGICINewSHFUR___HIGNGA_16</v>
      </c>
      <c r="D1244">
        <f>IF(VLOOKUP(C1244,Capacity_COMBDG!A:K,COMBDG_MaxCapacity!B1244-2016+2,FALSE)&lt;5*10^-5,0,VLOOKUP(C1244,Capacity_COMBDG!A:K,COMBDG_MaxCapacity!B1244-2016+2,FALSE))*(1+Summary!$C$10)</f>
        <v>0</v>
      </c>
    </row>
    <row r="1245" spans="1:4" x14ac:dyDescent="0.25">
      <c r="A1245" t="s">
        <v>2</v>
      </c>
      <c r="B1245">
        <f>COMBDG_MinActivity!B1245</f>
        <v>2018</v>
      </c>
      <c r="C1245" t="str">
        <f>COMBDG_MinActivity!C1245</f>
        <v>COMBDGICINewSHFUR___STDNGA_16</v>
      </c>
      <c r="D1245">
        <f>IF(VLOOKUP(C1245,Capacity_COMBDG!A:K,COMBDG_MaxCapacity!B1245-2016+2,FALSE)&lt;5*10^-5,0,VLOOKUP(C1245,Capacity_COMBDG!A:K,COMBDG_MaxCapacity!B1245-2016+2,FALSE))*(1+Summary!$C$10)</f>
        <v>0</v>
      </c>
    </row>
    <row r="1246" spans="1:4" x14ac:dyDescent="0.25">
      <c r="A1246" t="s">
        <v>2</v>
      </c>
      <c r="B1246">
        <f>COMBDG_MinActivity!B1246</f>
        <v>2018</v>
      </c>
      <c r="C1246" t="str">
        <f>COMBDG_MinActivity!C1246</f>
        <v>COMBDGICINewWH______STDNGA_16</v>
      </c>
      <c r="D1246">
        <f>IF(VLOOKUP(C1246,Capacity_COMBDG!A:K,COMBDG_MaxCapacity!B1246-2016+2,FALSE)&lt;5*10^-5,0,VLOOKUP(C1246,Capacity_COMBDG!A:K,COMBDG_MaxCapacity!B1246-2016+2,FALSE))*(1+Summary!$C$10)</f>
        <v>0</v>
      </c>
    </row>
    <row r="1247" spans="1:4" x14ac:dyDescent="0.25">
      <c r="A1247" t="s">
        <v>2</v>
      </c>
      <c r="B1247">
        <f>COMBDG_MinActivity!B1247</f>
        <v>2018</v>
      </c>
      <c r="C1247" t="str">
        <f>COMBDG_MinActivity!C1247</f>
        <v>COMBDGICIOldAE______STDNGA_16</v>
      </c>
      <c r="D1247">
        <f>IF(VLOOKUP(C1247,Capacity_COMBDG!A:K,COMBDG_MaxCapacity!B1247-2016+2,FALSE)&lt;5*10^-5,0,VLOOKUP(C1247,Capacity_COMBDG!A:K,COMBDG_MaxCapacity!B1247-2016+2,FALSE))*(1+Summary!$C$10)</f>
        <v>2.4664188321519301E-2</v>
      </c>
    </row>
    <row r="1248" spans="1:4" x14ac:dyDescent="0.25">
      <c r="A1248" t="s">
        <v>2</v>
      </c>
      <c r="B1248">
        <f>COMBDG_MinActivity!B1248</f>
        <v>2018</v>
      </c>
      <c r="C1248" t="str">
        <f>COMBDG_MinActivity!C1248</f>
        <v>COMBDGICIOldSC______STDNGA_16</v>
      </c>
      <c r="D1248">
        <f>IF(VLOOKUP(C1248,Capacity_COMBDG!A:K,COMBDG_MaxCapacity!B1248-2016+2,FALSE)&lt;5*10^-5,0,VLOOKUP(C1248,Capacity_COMBDG!A:K,COMBDG_MaxCapacity!B1248-2016+2,FALSE))*(1+Summary!$C$10)</f>
        <v>3.0169347863372619E-2</v>
      </c>
    </row>
    <row r="1249" spans="1:4" x14ac:dyDescent="0.25">
      <c r="A1249" t="s">
        <v>2</v>
      </c>
      <c r="B1249">
        <f>COMBDG_MinActivity!B1249</f>
        <v>2018</v>
      </c>
      <c r="C1249" t="str">
        <f>COMBDG_MinActivity!C1249</f>
        <v>COMBDGICIOldSHFUR___HIGNGA_16</v>
      </c>
      <c r="D1249">
        <f>IF(VLOOKUP(C1249,Capacity_COMBDG!A:K,COMBDG_MaxCapacity!B1249-2016+2,FALSE)&lt;5*10^-5,0,VLOOKUP(C1249,Capacity_COMBDG!A:K,COMBDG_MaxCapacity!B1249-2016+2,FALSE))*(1+Summary!$C$10)</f>
        <v>4.963225467213063E-2</v>
      </c>
    </row>
    <row r="1250" spans="1:4" x14ac:dyDescent="0.25">
      <c r="A1250" t="s">
        <v>2</v>
      </c>
      <c r="B1250">
        <f>COMBDG_MinActivity!B1250</f>
        <v>2018</v>
      </c>
      <c r="C1250" t="str">
        <f>COMBDG_MinActivity!C1250</f>
        <v>COMBDGICIOldSHFUR___STDNGA_16</v>
      </c>
      <c r="D1250">
        <f>IF(VLOOKUP(C1250,Capacity_COMBDG!A:K,COMBDG_MaxCapacity!B1250-2016+2,FALSE)&lt;5*10^-5,0,VLOOKUP(C1250,Capacity_COMBDG!A:K,COMBDG_MaxCapacity!B1250-2016+2,FALSE))*(1+Summary!$C$10)</f>
        <v>3.7889647586402275</v>
      </c>
    </row>
    <row r="1251" spans="1:4" x14ac:dyDescent="0.25">
      <c r="A1251" t="s">
        <v>2</v>
      </c>
      <c r="B1251">
        <f>COMBDG_MinActivity!B1251</f>
        <v>2018</v>
      </c>
      <c r="C1251" t="str">
        <f>COMBDG_MinActivity!C1251</f>
        <v>COMBDGICIOldWH______STDNGA_16</v>
      </c>
      <c r="D1251">
        <f>IF(VLOOKUP(C1251,Capacity_COMBDG!A:K,COMBDG_MaxCapacity!B1251-2016+2,FALSE)&lt;5*10^-5,0,VLOOKUP(C1251,Capacity_COMBDG!A:K,COMBDG_MaxCapacity!B1251-2016+2,FALSE))*(1+Summary!$C$10)</f>
        <v>0.66820819218744798</v>
      </c>
    </row>
    <row r="1252" spans="1:4" x14ac:dyDescent="0.25">
      <c r="A1252" t="s">
        <v>2</v>
      </c>
      <c r="B1252">
        <f>COMBDG_MinActivity!B1252</f>
        <v>2018</v>
      </c>
      <c r="C1252" t="str">
        <f>COMBDG_MinActivity!C1252</f>
        <v>COMBDGOFFNewAE______STDNGA_16</v>
      </c>
      <c r="D1252">
        <f>IF(VLOOKUP(C1252,Capacity_COMBDG!A:K,COMBDG_MaxCapacity!B1252-2016+2,FALSE)&lt;5*10^-5,0,VLOOKUP(C1252,Capacity_COMBDG!A:K,COMBDG_MaxCapacity!B1252-2016+2,FALSE))*(1+Summary!$C$10)</f>
        <v>3.2330671025917758E-3</v>
      </c>
    </row>
    <row r="1253" spans="1:4" x14ac:dyDescent="0.25">
      <c r="A1253" t="s">
        <v>2</v>
      </c>
      <c r="B1253">
        <f>COMBDG_MinActivity!B1253</f>
        <v>2018</v>
      </c>
      <c r="C1253" t="str">
        <f>COMBDG_MinActivity!C1253</f>
        <v>COMBDGOFFNewSC______STDNGA_16</v>
      </c>
      <c r="D1253">
        <f>IF(VLOOKUP(C1253,Capacity_COMBDG!A:K,COMBDG_MaxCapacity!B1253-2016+2,FALSE)&lt;5*10^-5,0,VLOOKUP(C1253,Capacity_COMBDG!A:K,COMBDG_MaxCapacity!B1253-2016+2,FALSE))*(1+Summary!$C$10)</f>
        <v>4.2189187604922346E-3</v>
      </c>
    </row>
    <row r="1254" spans="1:4" x14ac:dyDescent="0.25">
      <c r="A1254" t="s">
        <v>2</v>
      </c>
      <c r="B1254">
        <f>COMBDG_MinActivity!B1254</f>
        <v>2018</v>
      </c>
      <c r="C1254" t="str">
        <f>COMBDG_MinActivity!C1254</f>
        <v>COMBDGOFFNewSHFUR___HIGNGA_16</v>
      </c>
      <c r="D1254">
        <f>IF(VLOOKUP(C1254,Capacity_COMBDG!A:K,COMBDG_MaxCapacity!B1254-2016+2,FALSE)&lt;5*10^-5,0,VLOOKUP(C1254,Capacity_COMBDG!A:K,COMBDG_MaxCapacity!B1254-2016+2,FALSE))*(1+Summary!$C$10)</f>
        <v>5.3157129947336941E-3</v>
      </c>
    </row>
    <row r="1255" spans="1:4" x14ac:dyDescent="0.25">
      <c r="A1255" t="s">
        <v>2</v>
      </c>
      <c r="B1255">
        <f>COMBDG_MinActivity!B1255</f>
        <v>2018</v>
      </c>
      <c r="C1255" t="str">
        <f>COMBDG_MinActivity!C1255</f>
        <v>COMBDGOFFNewSHFUR___STDNGA_16</v>
      </c>
      <c r="D1255">
        <f>IF(VLOOKUP(C1255,Capacity_COMBDG!A:K,COMBDG_MaxCapacity!B1255-2016+2,FALSE)&lt;5*10^-5,0,VLOOKUP(C1255,Capacity_COMBDG!A:K,COMBDG_MaxCapacity!B1255-2016+2,FALSE))*(1+Summary!$C$10)</f>
        <v>5.6850997359740958E-3</v>
      </c>
    </row>
    <row r="1256" spans="1:4" x14ac:dyDescent="0.25">
      <c r="A1256" t="s">
        <v>2</v>
      </c>
      <c r="B1256">
        <f>COMBDG_MinActivity!B1256</f>
        <v>2018</v>
      </c>
      <c r="C1256" t="str">
        <f>COMBDG_MinActivity!C1256</f>
        <v>COMBDGOFFNewWH______STDNGA_16</v>
      </c>
      <c r="D1256">
        <f>IF(VLOOKUP(C1256,Capacity_COMBDG!A:K,COMBDG_MaxCapacity!B1256-2016+2,FALSE)&lt;5*10^-5,0,VLOOKUP(C1256,Capacity_COMBDG!A:K,COMBDG_MaxCapacity!B1256-2016+2,FALSE))*(1+Summary!$C$10)</f>
        <v>3.149474147196794E-3</v>
      </c>
    </row>
    <row r="1257" spans="1:4" x14ac:dyDescent="0.25">
      <c r="A1257" t="s">
        <v>2</v>
      </c>
      <c r="B1257">
        <f>COMBDG_MinActivity!B1257</f>
        <v>2018</v>
      </c>
      <c r="C1257" t="str">
        <f>COMBDG_MinActivity!C1257</f>
        <v>COMBDGOFFOldAE______STDNGA_16</v>
      </c>
      <c r="D1257">
        <f>IF(VLOOKUP(C1257,Capacity_COMBDG!A:K,COMBDG_MaxCapacity!B1257-2016+2,FALSE)&lt;5*10^-5,0,VLOOKUP(C1257,Capacity_COMBDG!A:K,COMBDG_MaxCapacity!B1257-2016+2,FALSE))*(1+Summary!$C$10)</f>
        <v>0.63268822581935646</v>
      </c>
    </row>
    <row r="1258" spans="1:4" x14ac:dyDescent="0.25">
      <c r="A1258" t="s">
        <v>2</v>
      </c>
      <c r="B1258">
        <f>COMBDG_MinActivity!B1258</f>
        <v>2018</v>
      </c>
      <c r="C1258" t="str">
        <f>COMBDG_MinActivity!C1258</f>
        <v>COMBDGOFFOldSC______STDNGA_16</v>
      </c>
      <c r="D1258">
        <f>IF(VLOOKUP(C1258,Capacity_COMBDG!A:K,COMBDG_MaxCapacity!B1258-2016+2,FALSE)&lt;5*10^-5,0,VLOOKUP(C1258,Capacity_COMBDG!A:K,COMBDG_MaxCapacity!B1258-2016+2,FALSE))*(1+Summary!$C$10)</f>
        <v>0.19412876689705091</v>
      </c>
    </row>
    <row r="1259" spans="1:4" x14ac:dyDescent="0.25">
      <c r="A1259" t="s">
        <v>2</v>
      </c>
      <c r="B1259">
        <f>COMBDG_MinActivity!B1259</f>
        <v>2018</v>
      </c>
      <c r="C1259" t="str">
        <f>COMBDG_MinActivity!C1259</f>
        <v>COMBDGOFFOldSHFUR___HIGNGA_16</v>
      </c>
      <c r="D1259">
        <f>IF(VLOOKUP(C1259,Capacity_COMBDG!A:K,COMBDG_MaxCapacity!B1259-2016+2,FALSE)&lt;5*10^-5,0,VLOOKUP(C1259,Capacity_COMBDG!A:K,COMBDG_MaxCapacity!B1259-2016+2,FALSE))*(1+Summary!$C$10)</f>
        <v>0.1246071858875995</v>
      </c>
    </row>
    <row r="1260" spans="1:4" x14ac:dyDescent="0.25">
      <c r="A1260" t="s">
        <v>2</v>
      </c>
      <c r="B1260">
        <f>COMBDG_MinActivity!B1260</f>
        <v>2018</v>
      </c>
      <c r="C1260" t="str">
        <f>COMBDG_MinActivity!C1260</f>
        <v>COMBDGOFFOldSHFUR___STDNGA_16</v>
      </c>
      <c r="D1260">
        <f>IF(VLOOKUP(C1260,Capacity_COMBDG!A:K,COMBDG_MaxCapacity!B1260-2016+2,FALSE)&lt;5*10^-5,0,VLOOKUP(C1260,Capacity_COMBDG!A:K,COMBDG_MaxCapacity!B1260-2016+2,FALSE))*(1+Summary!$C$10)</f>
        <v>270.46685296707875</v>
      </c>
    </row>
    <row r="1261" spans="1:4" x14ac:dyDescent="0.25">
      <c r="A1261" t="s">
        <v>2</v>
      </c>
      <c r="B1261">
        <f>COMBDG_MinActivity!B1261</f>
        <v>2018</v>
      </c>
      <c r="C1261" t="str">
        <f>COMBDG_MinActivity!C1261</f>
        <v>COMBDGOFFOldWH______STDNGA_16</v>
      </c>
      <c r="D1261">
        <f>IF(VLOOKUP(C1261,Capacity_COMBDG!A:K,COMBDG_MaxCapacity!B1261-2016+2,FALSE)&lt;5*10^-5,0,VLOOKUP(C1261,Capacity_COMBDG!A:K,COMBDG_MaxCapacity!B1261-2016+2,FALSE))*(1+Summary!$C$10)</f>
        <v>18.77665921789772</v>
      </c>
    </row>
    <row r="1262" spans="1:4" x14ac:dyDescent="0.25">
      <c r="A1262" t="s">
        <v>2</v>
      </c>
      <c r="B1262">
        <f>COMBDG_MinActivity!B1262</f>
        <v>2018</v>
      </c>
      <c r="C1262" t="str">
        <f>COMBDG_MinActivity!C1262</f>
        <v>COMBDGOTSNewAE______STDNGA_16</v>
      </c>
      <c r="D1262">
        <f>IF(VLOOKUP(C1262,Capacity_COMBDG!A:K,COMBDG_MaxCapacity!B1262-2016+2,FALSE)&lt;5*10^-5,0,VLOOKUP(C1262,Capacity_COMBDG!A:K,COMBDG_MaxCapacity!B1262-2016+2,FALSE))*(1+Summary!$C$10)</f>
        <v>3.1514457754510685E-3</v>
      </c>
    </row>
    <row r="1263" spans="1:4" x14ac:dyDescent="0.25">
      <c r="A1263" t="s">
        <v>2</v>
      </c>
      <c r="B1263">
        <f>COMBDG_MinActivity!B1263</f>
        <v>2018</v>
      </c>
      <c r="C1263" t="str">
        <f>COMBDG_MinActivity!C1263</f>
        <v>COMBDGOTSNewSC______STDNGA_16</v>
      </c>
      <c r="D1263">
        <f>IF(VLOOKUP(C1263,Capacity_COMBDG!A:K,COMBDG_MaxCapacity!B1263-2016+2,FALSE)&lt;5*10^-5,0,VLOOKUP(C1263,Capacity_COMBDG!A:K,COMBDG_MaxCapacity!B1263-2016+2,FALSE))*(1+Summary!$C$10)</f>
        <v>3.9594718807630259E-3</v>
      </c>
    </row>
    <row r="1264" spans="1:4" x14ac:dyDescent="0.25">
      <c r="A1264" t="s">
        <v>2</v>
      </c>
      <c r="B1264">
        <f>COMBDG_MinActivity!B1264</f>
        <v>2018</v>
      </c>
      <c r="C1264" t="str">
        <f>COMBDG_MinActivity!C1264</f>
        <v>COMBDGOTSNewSHFUR___HIGNGA_16</v>
      </c>
      <c r="D1264">
        <f>IF(VLOOKUP(C1264,Capacity_COMBDG!A:K,COMBDG_MaxCapacity!B1264-2016+2,FALSE)&lt;5*10^-5,0,VLOOKUP(C1264,Capacity_COMBDG!A:K,COMBDG_MaxCapacity!B1264-2016+2,FALSE))*(1+Summary!$C$10)</f>
        <v>5.0455384833385407E-3</v>
      </c>
    </row>
    <row r="1265" spans="1:4" x14ac:dyDescent="0.25">
      <c r="A1265" t="s">
        <v>2</v>
      </c>
      <c r="B1265">
        <f>COMBDG_MinActivity!B1265</f>
        <v>2018</v>
      </c>
      <c r="C1265" t="str">
        <f>COMBDG_MinActivity!C1265</f>
        <v>COMBDGOTSNewSHFUR___STDNGA_16</v>
      </c>
      <c r="D1265">
        <f>IF(VLOOKUP(C1265,Capacity_COMBDG!A:K,COMBDG_MaxCapacity!B1265-2016+2,FALSE)&lt;5*10^-5,0,VLOOKUP(C1265,Capacity_COMBDG!A:K,COMBDG_MaxCapacity!B1265-2016+2,FALSE))*(1+Summary!$C$10)</f>
        <v>5.3947141267610722E-3</v>
      </c>
    </row>
    <row r="1266" spans="1:4" x14ac:dyDescent="0.25">
      <c r="A1266" t="s">
        <v>2</v>
      </c>
      <c r="B1266">
        <f>COMBDG_MinActivity!B1266</f>
        <v>2018</v>
      </c>
      <c r="C1266" t="str">
        <f>COMBDG_MinActivity!C1266</f>
        <v>COMBDGOTSNewWH______STDNGA_16</v>
      </c>
      <c r="D1266">
        <f>IF(VLOOKUP(C1266,Capacity_COMBDG!A:K,COMBDG_MaxCapacity!B1266-2016+2,FALSE)&lt;5*10^-5,0,VLOOKUP(C1266,Capacity_COMBDG!A:K,COMBDG_MaxCapacity!B1266-2016+2,FALSE))*(1+Summary!$C$10)</f>
        <v>2.8665567939714811E-3</v>
      </c>
    </row>
    <row r="1267" spans="1:4" x14ac:dyDescent="0.25">
      <c r="A1267" t="s">
        <v>2</v>
      </c>
      <c r="B1267">
        <f>COMBDG_MinActivity!B1267</f>
        <v>2018</v>
      </c>
      <c r="C1267" t="str">
        <f>COMBDG_MinActivity!C1267</f>
        <v>COMBDGOTSOldAE______STDNGA_16</v>
      </c>
      <c r="D1267">
        <f>IF(VLOOKUP(C1267,Capacity_COMBDG!A:K,COMBDG_MaxCapacity!B1267-2016+2,FALSE)&lt;5*10^-5,0,VLOOKUP(C1267,Capacity_COMBDG!A:K,COMBDG_MaxCapacity!B1267-2016+2,FALSE))*(1+Summary!$C$10)</f>
        <v>5.0430392640821921E-2</v>
      </c>
    </row>
    <row r="1268" spans="1:4" x14ac:dyDescent="0.25">
      <c r="A1268" t="s">
        <v>2</v>
      </c>
      <c r="B1268">
        <f>COMBDG_MinActivity!B1268</f>
        <v>2018</v>
      </c>
      <c r="C1268" t="str">
        <f>COMBDG_MinActivity!C1268</f>
        <v>COMBDGOTSOldSC______STDNGA_16</v>
      </c>
      <c r="D1268">
        <f>IF(VLOOKUP(C1268,Capacity_COMBDG!A:K,COMBDG_MaxCapacity!B1268-2016+2,FALSE)&lt;5*10^-5,0,VLOOKUP(C1268,Capacity_COMBDG!A:K,COMBDG_MaxCapacity!B1268-2016+2,FALSE))*(1+Summary!$C$10)</f>
        <v>7.4650569912101894E-2</v>
      </c>
    </row>
    <row r="1269" spans="1:4" x14ac:dyDescent="0.25">
      <c r="A1269" t="s">
        <v>2</v>
      </c>
      <c r="B1269">
        <f>COMBDG_MinActivity!B1269</f>
        <v>2018</v>
      </c>
      <c r="C1269" t="str">
        <f>COMBDG_MinActivity!C1269</f>
        <v>COMBDGOTSOldSHFUR___HIGNGA_16</v>
      </c>
      <c r="D1269">
        <f>IF(VLOOKUP(C1269,Capacity_COMBDG!A:K,COMBDG_MaxCapacity!B1269-2016+2,FALSE)&lt;5*10^-5,0,VLOOKUP(C1269,Capacity_COMBDG!A:K,COMBDG_MaxCapacity!B1269-2016+2,FALSE))*(1+Summary!$C$10)</f>
        <v>0.10317562881900105</v>
      </c>
    </row>
    <row r="1270" spans="1:4" x14ac:dyDescent="0.25">
      <c r="A1270" t="s">
        <v>2</v>
      </c>
      <c r="B1270">
        <f>COMBDG_MinActivity!B1270</f>
        <v>2018</v>
      </c>
      <c r="C1270" t="str">
        <f>COMBDG_MinActivity!C1270</f>
        <v>COMBDGOTSOldSHFUR___STDNGA_16</v>
      </c>
      <c r="D1270">
        <f>IF(VLOOKUP(C1270,Capacity_COMBDG!A:K,COMBDG_MaxCapacity!B1270-2016+2,FALSE)&lt;5*10^-5,0,VLOOKUP(C1270,Capacity_COMBDG!A:K,COMBDG_MaxCapacity!B1270-2016+2,FALSE))*(1+Summary!$C$10)</f>
        <v>34.975514667729676</v>
      </c>
    </row>
    <row r="1271" spans="1:4" x14ac:dyDescent="0.25">
      <c r="A1271" t="s">
        <v>2</v>
      </c>
      <c r="B1271">
        <f>COMBDG_MinActivity!B1271</f>
        <v>2018</v>
      </c>
      <c r="C1271" t="str">
        <f>COMBDG_MinActivity!C1271</f>
        <v>COMBDGOTSOldWH______STDNGA_16</v>
      </c>
      <c r="D1271">
        <f>IF(VLOOKUP(C1271,Capacity_COMBDG!A:K,COMBDG_MaxCapacity!B1271-2016+2,FALSE)&lt;5*10^-5,0,VLOOKUP(C1271,Capacity_COMBDG!A:K,COMBDG_MaxCapacity!B1271-2016+2,FALSE))*(1+Summary!$C$10)</f>
        <v>5.6202596104479721</v>
      </c>
    </row>
    <row r="1272" spans="1:4" x14ac:dyDescent="0.25">
      <c r="A1272" t="s">
        <v>2</v>
      </c>
      <c r="B1272">
        <f>COMBDG_MinActivity!B1272</f>
        <v>2018</v>
      </c>
      <c r="C1272" t="str">
        <f>COMBDG_MinActivity!C1272</f>
        <v>COMBDGRTTNewAE______STDNGA_16</v>
      </c>
      <c r="D1272">
        <f>IF(VLOOKUP(C1272,Capacity_COMBDG!A:K,COMBDG_MaxCapacity!B1272-2016+2,FALSE)&lt;5*10^-5,0,VLOOKUP(C1272,Capacity_COMBDG!A:K,COMBDG_MaxCapacity!B1272-2016+2,FALSE))*(1+Summary!$C$10)</f>
        <v>3.2132930051433379E-3</v>
      </c>
    </row>
    <row r="1273" spans="1:4" x14ac:dyDescent="0.25">
      <c r="A1273" t="s">
        <v>2</v>
      </c>
      <c r="B1273">
        <f>COMBDG_MinActivity!B1273</f>
        <v>2018</v>
      </c>
      <c r="C1273" t="str">
        <f>COMBDG_MinActivity!C1273</f>
        <v>COMBDGRTTNewSC______STDNGA_16</v>
      </c>
      <c r="D1273">
        <f>IF(VLOOKUP(C1273,Capacity_COMBDG!A:K,COMBDG_MaxCapacity!B1273-2016+2,FALSE)&lt;5*10^-5,0,VLOOKUP(C1273,Capacity_COMBDG!A:K,COMBDG_MaxCapacity!B1273-2016+2,FALSE))*(1+Summary!$C$10)</f>
        <v>4.1858202816177532E-3</v>
      </c>
    </row>
    <row r="1274" spans="1:4" x14ac:dyDescent="0.25">
      <c r="A1274" t="s">
        <v>2</v>
      </c>
      <c r="B1274">
        <f>COMBDG_MinActivity!B1274</f>
        <v>2018</v>
      </c>
      <c r="C1274" t="str">
        <f>COMBDG_MinActivity!C1274</f>
        <v>COMBDGRTTNewSHFUR___HIGNGA_16</v>
      </c>
      <c r="D1274">
        <f>IF(VLOOKUP(C1274,Capacity_COMBDG!A:K,COMBDG_MaxCapacity!B1274-2016+2,FALSE)&lt;5*10^-5,0,VLOOKUP(C1274,Capacity_COMBDG!A:K,COMBDG_MaxCapacity!B1274-2016+2,FALSE))*(1+Summary!$C$10)</f>
        <v>5.2670866383276466E-3</v>
      </c>
    </row>
    <row r="1275" spans="1:4" x14ac:dyDescent="0.25">
      <c r="A1275" t="s">
        <v>2</v>
      </c>
      <c r="B1275">
        <f>COMBDG_MinActivity!B1275</f>
        <v>2018</v>
      </c>
      <c r="C1275" t="str">
        <f>COMBDG_MinActivity!C1275</f>
        <v>COMBDGRTTNewSHFUR___STDNGA_16</v>
      </c>
      <c r="D1275">
        <f>IF(VLOOKUP(C1275,Capacity_COMBDG!A:K,COMBDG_MaxCapacity!B1275-2016+2,FALSE)&lt;5*10^-5,0,VLOOKUP(C1275,Capacity_COMBDG!A:K,COMBDG_MaxCapacity!B1275-2016+2,FALSE))*(1+Summary!$C$10)</f>
        <v>5.6323222079778792E-3</v>
      </c>
    </row>
    <row r="1276" spans="1:4" x14ac:dyDescent="0.25">
      <c r="A1276" t="s">
        <v>2</v>
      </c>
      <c r="B1276">
        <f>COMBDG_MinActivity!B1276</f>
        <v>2018</v>
      </c>
      <c r="C1276" t="str">
        <f>COMBDG_MinActivity!C1276</f>
        <v>COMBDGRTTNewWH______STDNGA_16</v>
      </c>
      <c r="D1276">
        <f>IF(VLOOKUP(C1276,Capacity_COMBDG!A:K,COMBDG_MaxCapacity!B1276-2016+2,FALSE)&lt;5*10^-5,0,VLOOKUP(C1276,Capacity_COMBDG!A:K,COMBDG_MaxCapacity!B1276-2016+2,FALSE))*(1+Summary!$C$10)</f>
        <v>3.2643609349515905E-3</v>
      </c>
    </row>
    <row r="1277" spans="1:4" x14ac:dyDescent="0.25">
      <c r="A1277" t="s">
        <v>2</v>
      </c>
      <c r="B1277">
        <f>COMBDG_MinActivity!B1277</f>
        <v>2018</v>
      </c>
      <c r="C1277" t="str">
        <f>COMBDG_MinActivity!C1277</f>
        <v>COMBDGRTTOldAE______STDNGA_16</v>
      </c>
      <c r="D1277">
        <f>IF(VLOOKUP(C1277,Capacity_COMBDG!A:K,COMBDG_MaxCapacity!B1277-2016+2,FALSE)&lt;5*10^-5,0,VLOOKUP(C1277,Capacity_COMBDG!A:K,COMBDG_MaxCapacity!B1277-2016+2,FALSE))*(1+Summary!$C$10)</f>
        <v>6.7959010702794448E-2</v>
      </c>
    </row>
    <row r="1278" spans="1:4" x14ac:dyDescent="0.25">
      <c r="A1278" t="s">
        <v>2</v>
      </c>
      <c r="B1278">
        <f>COMBDG_MinActivity!B1278</f>
        <v>2018</v>
      </c>
      <c r="C1278" t="str">
        <f>COMBDG_MinActivity!C1278</f>
        <v>COMBDGRTTOldSC______STDNGA_16</v>
      </c>
      <c r="D1278">
        <f>IF(VLOOKUP(C1278,Capacity_COMBDG!A:K,COMBDG_MaxCapacity!B1278-2016+2,FALSE)&lt;5*10^-5,0,VLOOKUP(C1278,Capacity_COMBDG!A:K,COMBDG_MaxCapacity!B1278-2016+2,FALSE))*(1+Summary!$C$10)</f>
        <v>0.12630165975945709</v>
      </c>
    </row>
    <row r="1279" spans="1:4" x14ac:dyDescent="0.25">
      <c r="A1279" t="s">
        <v>2</v>
      </c>
      <c r="B1279">
        <f>COMBDG_MinActivity!B1279</f>
        <v>2018</v>
      </c>
      <c r="C1279" t="str">
        <f>COMBDG_MinActivity!C1279</f>
        <v>COMBDGRTTOldSHFUR___HIGNGA_16</v>
      </c>
      <c r="D1279">
        <f>IF(VLOOKUP(C1279,Capacity_COMBDG!A:K,COMBDG_MaxCapacity!B1279-2016+2,FALSE)&lt;5*10^-5,0,VLOOKUP(C1279,Capacity_COMBDG!A:K,COMBDG_MaxCapacity!B1279-2016+2,FALSE))*(1+Summary!$C$10)</f>
        <v>0.11404452952491866</v>
      </c>
    </row>
    <row r="1280" spans="1:4" x14ac:dyDescent="0.25">
      <c r="A1280" t="s">
        <v>2</v>
      </c>
      <c r="B1280">
        <f>COMBDG_MinActivity!B1280</f>
        <v>2018</v>
      </c>
      <c r="C1280" t="str">
        <f>COMBDG_MinActivity!C1280</f>
        <v>COMBDGRTTOldSHFUR___STDNGA_16</v>
      </c>
      <c r="D1280">
        <f>IF(VLOOKUP(C1280,Capacity_COMBDG!A:K,COMBDG_MaxCapacity!B1280-2016+2,FALSE)&lt;5*10^-5,0,VLOOKUP(C1280,Capacity_COMBDG!A:K,COMBDG_MaxCapacity!B1280-2016+2,FALSE))*(1+Summary!$C$10)</f>
        <v>106.83730782618787</v>
      </c>
    </row>
    <row r="1281" spans="1:4" x14ac:dyDescent="0.25">
      <c r="A1281" t="s">
        <v>2</v>
      </c>
      <c r="B1281">
        <f>COMBDG_MinActivity!B1281</f>
        <v>2018</v>
      </c>
      <c r="C1281" t="str">
        <f>COMBDG_MinActivity!C1281</f>
        <v>COMBDGRTTOldWH______STDNGA_16</v>
      </c>
      <c r="D1281">
        <f>IF(VLOOKUP(C1281,Capacity_COMBDG!A:K,COMBDG_MaxCapacity!B1281-2016+2,FALSE)&lt;5*10^-5,0,VLOOKUP(C1281,Capacity_COMBDG!A:K,COMBDG_MaxCapacity!B1281-2016+2,FALSE))*(1+Summary!$C$10)</f>
        <v>16.270088868200119</v>
      </c>
    </row>
    <row r="1282" spans="1:4" x14ac:dyDescent="0.25">
      <c r="A1282" t="s">
        <v>2</v>
      </c>
      <c r="B1282">
        <f>COMBDG_MinActivity!B1282</f>
        <v>2018</v>
      </c>
      <c r="C1282" t="str">
        <f>COMBDG_MinActivity!C1282</f>
        <v>COMBDGTAWNewAE______STDNGA_16</v>
      </c>
      <c r="D1282">
        <f>IF(VLOOKUP(C1282,Capacity_COMBDG!A:K,COMBDG_MaxCapacity!B1282-2016+2,FALSE)&lt;5*10^-5,0,VLOOKUP(C1282,Capacity_COMBDG!A:K,COMBDG_MaxCapacity!B1282-2016+2,FALSE))*(1+Summary!$C$10)</f>
        <v>3.00662113882065E-3</v>
      </c>
    </row>
    <row r="1283" spans="1:4" x14ac:dyDescent="0.25">
      <c r="A1283" t="s">
        <v>2</v>
      </c>
      <c r="B1283">
        <f>COMBDG_MinActivity!B1283</f>
        <v>2018</v>
      </c>
      <c r="C1283" t="str">
        <f>COMBDG_MinActivity!C1283</f>
        <v>COMBDGTAWNewSC______STDNGA_16</v>
      </c>
      <c r="D1283">
        <f>IF(VLOOKUP(C1283,Capacity_COMBDG!A:K,COMBDG_MaxCapacity!B1283-2016+2,FALSE)&lt;5*10^-5,0,VLOOKUP(C1283,Capacity_COMBDG!A:K,COMBDG_MaxCapacity!B1283-2016+2,FALSE))*(1+Summary!$C$10)</f>
        <v>3.717901183894761E-3</v>
      </c>
    </row>
    <row r="1284" spans="1:4" x14ac:dyDescent="0.25">
      <c r="A1284" t="s">
        <v>2</v>
      </c>
      <c r="B1284">
        <f>COMBDG_MinActivity!B1284</f>
        <v>2018</v>
      </c>
      <c r="C1284" t="str">
        <f>COMBDG_MinActivity!C1284</f>
        <v>COMBDGTAWNewSHFUR___HIGNGA_16</v>
      </c>
      <c r="D1284">
        <f>IF(VLOOKUP(C1284,Capacity_COMBDG!A:K,COMBDG_MaxCapacity!B1284-2016+2,FALSE)&lt;5*10^-5,0,VLOOKUP(C1284,Capacity_COMBDG!A:K,COMBDG_MaxCapacity!B1284-2016+2,FALSE))*(1+Summary!$C$10)</f>
        <v>5.0105723984016646E-3</v>
      </c>
    </row>
    <row r="1285" spans="1:4" x14ac:dyDescent="0.25">
      <c r="A1285" t="s">
        <v>2</v>
      </c>
      <c r="B1285">
        <f>COMBDG_MinActivity!B1285</f>
        <v>2018</v>
      </c>
      <c r="C1285" t="str">
        <f>COMBDG_MinActivity!C1285</f>
        <v>COMBDGTAWNewSHFUR___STDNGA_16</v>
      </c>
      <c r="D1285">
        <f>IF(VLOOKUP(C1285,Capacity_COMBDG!A:K,COMBDG_MaxCapacity!B1285-2016+2,FALSE)&lt;5*10^-5,0,VLOOKUP(C1285,Capacity_COMBDG!A:K,COMBDG_MaxCapacity!B1285-2016+2,FALSE))*(1+Summary!$C$10)</f>
        <v>5.3579175833436583E-3</v>
      </c>
    </row>
    <row r="1286" spans="1:4" x14ac:dyDescent="0.25">
      <c r="A1286" t="s">
        <v>2</v>
      </c>
      <c r="B1286">
        <f>COMBDG_MinActivity!B1286</f>
        <v>2018</v>
      </c>
      <c r="C1286" t="str">
        <f>COMBDG_MinActivity!C1286</f>
        <v>COMBDGTAWNewWH______STDNGA_16</v>
      </c>
      <c r="D1286">
        <f>IF(VLOOKUP(C1286,Capacity_COMBDG!A:K,COMBDG_MaxCapacity!B1286-2016+2,FALSE)&lt;5*10^-5,0,VLOOKUP(C1286,Capacity_COMBDG!A:K,COMBDG_MaxCapacity!B1286-2016+2,FALSE))*(1+Summary!$C$10)</f>
        <v>2.2919175753190377E-3</v>
      </c>
    </row>
    <row r="1287" spans="1:4" x14ac:dyDescent="0.25">
      <c r="A1287" t="s">
        <v>2</v>
      </c>
      <c r="B1287">
        <f>COMBDG_MinActivity!B1287</f>
        <v>2018</v>
      </c>
      <c r="C1287" t="str">
        <f>COMBDG_MinActivity!C1287</f>
        <v>COMBDGTAWOldAE______STDNGA_16</v>
      </c>
      <c r="D1287">
        <f>IF(VLOOKUP(C1287,Capacity_COMBDG!A:K,COMBDG_MaxCapacity!B1287-2016+2,FALSE)&lt;5*10^-5,0,VLOOKUP(C1287,Capacity_COMBDG!A:K,COMBDG_MaxCapacity!B1287-2016+2,FALSE))*(1+Summary!$C$10)</f>
        <v>3.7049532052290647E-2</v>
      </c>
    </row>
    <row r="1288" spans="1:4" x14ac:dyDescent="0.25">
      <c r="A1288" t="s">
        <v>2</v>
      </c>
      <c r="B1288">
        <f>COMBDG_MinActivity!B1288</f>
        <v>2018</v>
      </c>
      <c r="C1288" t="str">
        <f>COMBDG_MinActivity!C1288</f>
        <v>COMBDGTAWOldSC______STDNGA_16</v>
      </c>
      <c r="D1288">
        <f>IF(VLOOKUP(C1288,Capacity_COMBDG!A:K,COMBDG_MaxCapacity!B1288-2016+2,FALSE)&lt;5*10^-5,0,VLOOKUP(C1288,Capacity_COMBDG!A:K,COMBDG_MaxCapacity!B1288-2016+2,FALSE))*(1+Summary!$C$10)</f>
        <v>4.9527183547610133E-2</v>
      </c>
    </row>
    <row r="1289" spans="1:4" x14ac:dyDescent="0.25">
      <c r="A1289" t="s">
        <v>2</v>
      </c>
      <c r="B1289">
        <f>COMBDG_MinActivity!B1289</f>
        <v>2018</v>
      </c>
      <c r="C1289" t="str">
        <f>COMBDG_MinActivity!C1289</f>
        <v>COMBDGTAWOldSHFUR___HIGNGA_16</v>
      </c>
      <c r="D1289">
        <f>IF(VLOOKUP(C1289,Capacity_COMBDG!A:K,COMBDG_MaxCapacity!B1289-2016+2,FALSE)&lt;5*10^-5,0,VLOOKUP(C1289,Capacity_COMBDG!A:K,COMBDG_MaxCapacity!B1289-2016+2,FALSE))*(1+Summary!$C$10)</f>
        <v>9.6193850729485289E-2</v>
      </c>
    </row>
    <row r="1290" spans="1:4" x14ac:dyDescent="0.25">
      <c r="A1290" t="s">
        <v>2</v>
      </c>
      <c r="B1290">
        <f>COMBDG_MinActivity!B1290</f>
        <v>2018</v>
      </c>
      <c r="C1290" t="str">
        <f>COMBDG_MinActivity!C1290</f>
        <v>COMBDGTAWOldSHFUR___STDNGA_16</v>
      </c>
      <c r="D1290">
        <f>IF(VLOOKUP(C1290,Capacity_COMBDG!A:K,COMBDG_MaxCapacity!B1290-2016+2,FALSE)&lt;5*10^-5,0,VLOOKUP(C1290,Capacity_COMBDG!A:K,COMBDG_MaxCapacity!B1290-2016+2,FALSE))*(1+Summary!$C$10)</f>
        <v>19.885270510765</v>
      </c>
    </row>
    <row r="1291" spans="1:4" x14ac:dyDescent="0.25">
      <c r="A1291" t="s">
        <v>2</v>
      </c>
      <c r="B1291">
        <f>COMBDG_MinActivity!B1291</f>
        <v>2018</v>
      </c>
      <c r="C1291" t="str">
        <f>COMBDG_MinActivity!C1291</f>
        <v>COMBDGTAWOldWH______STDNGA_16</v>
      </c>
      <c r="D1291">
        <f>IF(VLOOKUP(C1291,Capacity_COMBDG!A:K,COMBDG_MaxCapacity!B1291-2016+2,FALSE)&lt;5*10^-5,0,VLOOKUP(C1291,Capacity_COMBDG!A:K,COMBDG_MaxCapacity!B1291-2016+2,FALSE))*(1+Summary!$C$10)</f>
        <v>1.2111715333092576</v>
      </c>
    </row>
    <row r="1292" spans="1:4" x14ac:dyDescent="0.25">
      <c r="A1292" t="s">
        <v>2</v>
      </c>
      <c r="B1292">
        <f>COMBDG_MinActivity!B1292</f>
        <v>2018</v>
      </c>
      <c r="C1292" t="str">
        <f>COMBDG_MinActivity!C1292</f>
        <v>COMBDGWSTNewAE______STDNGA_16</v>
      </c>
      <c r="D1292">
        <f>IF(VLOOKUP(C1292,Capacity_COMBDG!A:K,COMBDG_MaxCapacity!B1292-2016+2,FALSE)&lt;5*10^-5,0,VLOOKUP(C1292,Capacity_COMBDG!A:K,COMBDG_MaxCapacity!B1292-2016+2,FALSE))*(1+Summary!$C$10)</f>
        <v>2.9757156212075766E-3</v>
      </c>
    </row>
    <row r="1293" spans="1:4" x14ac:dyDescent="0.25">
      <c r="A1293" t="s">
        <v>2</v>
      </c>
      <c r="B1293">
        <f>COMBDG_MinActivity!B1293</f>
        <v>2018</v>
      </c>
      <c r="C1293" t="str">
        <f>COMBDG_MinActivity!C1293</f>
        <v>COMBDGWSTNewSC______STDNGA_16</v>
      </c>
      <c r="D1293">
        <f>IF(VLOOKUP(C1293,Capacity_COMBDG!A:K,COMBDG_MaxCapacity!B1293-2016+2,FALSE)&lt;5*10^-5,0,VLOOKUP(C1293,Capacity_COMBDG!A:K,COMBDG_MaxCapacity!B1293-2016+2,FALSE))*(1+Summary!$C$10)</f>
        <v>3.7410642832150175E-3</v>
      </c>
    </row>
    <row r="1294" spans="1:4" x14ac:dyDescent="0.25">
      <c r="A1294" t="s">
        <v>2</v>
      </c>
      <c r="B1294">
        <f>COMBDG_MinActivity!B1294</f>
        <v>2018</v>
      </c>
      <c r="C1294" t="str">
        <f>COMBDG_MinActivity!C1294</f>
        <v>COMBDGWSTNewSHFUR___HIGNGA_16</v>
      </c>
      <c r="D1294">
        <f>IF(VLOOKUP(C1294,Capacity_COMBDG!A:K,COMBDG_MaxCapacity!B1294-2016+2,FALSE)&lt;5*10^-5,0,VLOOKUP(C1294,Capacity_COMBDG!A:K,COMBDG_MaxCapacity!B1294-2016+2,FALSE))*(1+Summary!$C$10)</f>
        <v>4.7765570842568132E-3</v>
      </c>
    </row>
    <row r="1295" spans="1:4" x14ac:dyDescent="0.25">
      <c r="A1295" t="s">
        <v>2</v>
      </c>
      <c r="B1295">
        <f>COMBDG_MinActivity!B1295</f>
        <v>2018</v>
      </c>
      <c r="C1295" t="str">
        <f>COMBDG_MinActivity!C1295</f>
        <v>COMBDGWSTNewSHFUR___STDNGA_16</v>
      </c>
      <c r="D1295">
        <f>IF(VLOOKUP(C1295,Capacity_COMBDG!A:K,COMBDG_MaxCapacity!B1295-2016+2,FALSE)&lt;5*10^-5,0,VLOOKUP(C1295,Capacity_COMBDG!A:K,COMBDG_MaxCapacity!B1295-2016+2,FALSE))*(1+Summary!$C$10)</f>
        <v>5.1100880447698983E-3</v>
      </c>
    </row>
    <row r="1296" spans="1:4" x14ac:dyDescent="0.25">
      <c r="A1296" t="s">
        <v>2</v>
      </c>
      <c r="B1296">
        <f>COMBDG_MinActivity!B1296</f>
        <v>2018</v>
      </c>
      <c r="C1296" t="str">
        <f>COMBDG_MinActivity!C1296</f>
        <v>COMBDGWSTNewWH______STDNGA_16</v>
      </c>
      <c r="D1296">
        <f>IF(VLOOKUP(C1296,Capacity_COMBDG!A:K,COMBDG_MaxCapacity!B1296-2016+2,FALSE)&lt;5*10^-5,0,VLOOKUP(C1296,Capacity_COMBDG!A:K,COMBDG_MaxCapacity!B1296-2016+2,FALSE))*(1+Summary!$C$10)</f>
        <v>2.4295994921741154E-3</v>
      </c>
    </row>
    <row r="1297" spans="1:4" x14ac:dyDescent="0.25">
      <c r="A1297" t="s">
        <v>2</v>
      </c>
      <c r="B1297">
        <f>COMBDG_MinActivity!B1297</f>
        <v>2018</v>
      </c>
      <c r="C1297" t="str">
        <f>COMBDG_MinActivity!C1297</f>
        <v>COMBDGWSTOldAE______STDNGA_16</v>
      </c>
      <c r="D1297">
        <f>IF(VLOOKUP(C1297,Capacity_COMBDG!A:K,COMBDG_MaxCapacity!B1297-2016+2,FALSE)&lt;5*10^-5,0,VLOOKUP(C1297,Capacity_COMBDG!A:K,COMBDG_MaxCapacity!B1297-2016+2,FALSE))*(1+Summary!$C$10)</f>
        <v>7.1481486798102359E-2</v>
      </c>
    </row>
    <row r="1298" spans="1:4" x14ac:dyDescent="0.25">
      <c r="A1298" t="s">
        <v>2</v>
      </c>
      <c r="B1298">
        <f>COMBDG_MinActivity!B1298</f>
        <v>2018</v>
      </c>
      <c r="C1298" t="str">
        <f>COMBDG_MinActivity!C1298</f>
        <v>COMBDGWSTOldSC______STDNGA_16</v>
      </c>
      <c r="D1298">
        <f>IF(VLOOKUP(C1298,Capacity_COMBDG!A:K,COMBDG_MaxCapacity!B1298-2016+2,FALSE)&lt;5*10^-5,0,VLOOKUP(C1298,Capacity_COMBDG!A:K,COMBDG_MaxCapacity!B1298-2016+2,FALSE))*(1+Summary!$C$10)</f>
        <v>0.19172777467771931</v>
      </c>
    </row>
    <row r="1299" spans="1:4" x14ac:dyDescent="0.25">
      <c r="A1299" t="s">
        <v>2</v>
      </c>
      <c r="B1299">
        <f>COMBDG_MinActivity!B1299</f>
        <v>2018</v>
      </c>
      <c r="C1299" t="str">
        <f>COMBDG_MinActivity!C1299</f>
        <v>COMBDGWSTOldSHFUR___HIGNGA_16</v>
      </c>
      <c r="D1299">
        <f>IF(VLOOKUP(C1299,Capacity_COMBDG!A:K,COMBDG_MaxCapacity!B1299-2016+2,FALSE)&lt;5*10^-5,0,VLOOKUP(C1299,Capacity_COMBDG!A:K,COMBDG_MaxCapacity!B1299-2016+2,FALSE))*(1+Summary!$C$10)</f>
        <v>0.10904982802499219</v>
      </c>
    </row>
    <row r="1300" spans="1:4" x14ac:dyDescent="0.25">
      <c r="A1300" t="s">
        <v>2</v>
      </c>
      <c r="B1300">
        <f>COMBDG_MinActivity!B1300</f>
        <v>2018</v>
      </c>
      <c r="C1300" t="str">
        <f>COMBDG_MinActivity!C1300</f>
        <v>COMBDGWSTOldSHFUR___STDNGA_16</v>
      </c>
      <c r="D1300">
        <f>IF(VLOOKUP(C1300,Capacity_COMBDG!A:K,COMBDG_MaxCapacity!B1300-2016+2,FALSE)&lt;5*10^-5,0,VLOOKUP(C1300,Capacity_COMBDG!A:K,COMBDG_MaxCapacity!B1300-2016+2,FALSE))*(1+Summary!$C$10)</f>
        <v>63.21576695363725</v>
      </c>
    </row>
    <row r="1301" spans="1:4" x14ac:dyDescent="0.25">
      <c r="A1301" t="s">
        <v>2</v>
      </c>
      <c r="B1301">
        <f>COMBDG_MinActivity!B1301</f>
        <v>2018</v>
      </c>
      <c r="C1301" t="str">
        <f>COMBDG_MinActivity!C1301</f>
        <v>COMBDGWSTOldWH______STDNGA_16</v>
      </c>
      <c r="D1301">
        <f>IF(VLOOKUP(C1301,Capacity_COMBDG!A:K,COMBDG_MaxCapacity!B1301-2016+2,FALSE)&lt;5*10^-5,0,VLOOKUP(C1301,Capacity_COMBDG!A:K,COMBDG_MaxCapacity!B1301-2016+2,FALSE))*(1+Summary!$C$10)</f>
        <v>8.43236877265843</v>
      </c>
    </row>
    <row r="1302" spans="1:4" x14ac:dyDescent="0.25">
      <c r="A1302" t="s">
        <v>2</v>
      </c>
      <c r="B1302">
        <f>COMBDG_MinActivity!B1302</f>
        <v>2018</v>
      </c>
      <c r="C1302" t="str">
        <f>COMBDG_MinActivity!C1302</f>
        <v>COMBDGAERNewSC_________DCO_16</v>
      </c>
      <c r="D1302">
        <f>IF(VLOOKUP(C1302,Capacity_COMBDG!A:K,COMBDG_MaxCapacity!B1302-2016+2,FALSE)&lt;5*10^-5,0,VLOOKUP(C1302,Capacity_COMBDG!A:K,COMBDG_MaxCapacity!B1302-2016+2,FALSE))*(1+Summary!$C$10)</f>
        <v>2.0680883538680321E-3</v>
      </c>
    </row>
    <row r="1303" spans="1:4" x14ac:dyDescent="0.25">
      <c r="A1303" t="s">
        <v>2</v>
      </c>
      <c r="B1303">
        <f>COMBDG_MinActivity!B1303</f>
        <v>2018</v>
      </c>
      <c r="C1303" t="str">
        <f>COMBDG_MinActivity!C1303</f>
        <v>COMBDGAEROldSC_________DCO_16</v>
      </c>
      <c r="D1303">
        <f>IF(VLOOKUP(C1303,Capacity_COMBDG!A:K,COMBDG_MaxCapacity!B1303-2016+2,FALSE)&lt;5*10^-5,0,VLOOKUP(C1303,Capacity_COMBDG!A:K,COMBDG_MaxCapacity!B1303-2016+2,FALSE))*(1+Summary!$C$10)</f>
        <v>4.4774584932360084E-2</v>
      </c>
    </row>
    <row r="1304" spans="1:4" x14ac:dyDescent="0.25">
      <c r="A1304" t="s">
        <v>2</v>
      </c>
      <c r="B1304">
        <f>COMBDG_MinActivity!B1304</f>
        <v>2018</v>
      </c>
      <c r="C1304" t="str">
        <f>COMBDG_MinActivity!C1304</f>
        <v>COMBDGAFSNewSC_________DCO_16</v>
      </c>
      <c r="D1304">
        <f>IF(VLOOKUP(C1304,Capacity_COMBDG!A:K,COMBDG_MaxCapacity!B1304-2016+2,FALSE)&lt;5*10^-5,0,VLOOKUP(C1304,Capacity_COMBDG!A:K,COMBDG_MaxCapacity!B1304-2016+2,FALSE))*(1+Summary!$C$10)</f>
        <v>1.9330112043532831E-3</v>
      </c>
    </row>
    <row r="1305" spans="1:4" x14ac:dyDescent="0.25">
      <c r="A1305" t="s">
        <v>2</v>
      </c>
      <c r="B1305">
        <f>COMBDG_MinActivity!B1305</f>
        <v>2018</v>
      </c>
      <c r="C1305" t="str">
        <f>COMBDG_MinActivity!C1305</f>
        <v>COMBDGAFSOldSC_________DCO_16</v>
      </c>
      <c r="D1305">
        <f>IF(VLOOKUP(C1305,Capacity_COMBDG!A:K,COMBDG_MaxCapacity!B1305-2016+2,FALSE)&lt;5*10^-5,0,VLOOKUP(C1305,Capacity_COMBDG!A:K,COMBDG_MaxCapacity!B1305-2016+2,FALSE))*(1+Summary!$C$10)</f>
        <v>3.8560889544656057E-2</v>
      </c>
    </row>
    <row r="1306" spans="1:4" x14ac:dyDescent="0.25">
      <c r="A1306" t="s">
        <v>2</v>
      </c>
      <c r="B1306">
        <f>COMBDG_MinActivity!B1306</f>
        <v>2018</v>
      </c>
      <c r="C1306" t="str">
        <f>COMBDG_MinActivity!C1306</f>
        <v>COMBDGEDSNewSC_________DCO_16</v>
      </c>
      <c r="D1306">
        <f>IF(VLOOKUP(C1306,Capacity_COMBDG!A:K,COMBDG_MaxCapacity!B1306-2016+2,FALSE)&lt;5*10^-5,0,VLOOKUP(C1306,Capacity_COMBDG!A:K,COMBDG_MaxCapacity!B1306-2016+2,FALSE))*(1+Summary!$C$10)</f>
        <v>2.2723407950149079E-3</v>
      </c>
    </row>
    <row r="1307" spans="1:4" x14ac:dyDescent="0.25">
      <c r="A1307" t="s">
        <v>2</v>
      </c>
      <c r="B1307">
        <f>COMBDG_MinActivity!B1307</f>
        <v>2018</v>
      </c>
      <c r="C1307" t="str">
        <f>COMBDG_MinActivity!C1307</f>
        <v>COMBDGEDSOldSC_________DCO_16</v>
      </c>
      <c r="D1307">
        <f>IF(VLOOKUP(C1307,Capacity_COMBDG!A:K,COMBDG_MaxCapacity!B1307-2016+2,FALSE)&lt;5*10^-5,0,VLOOKUP(C1307,Capacity_COMBDG!A:K,COMBDG_MaxCapacity!B1307-2016+2,FALSE))*(1+Summary!$C$10)</f>
        <v>0.14595668146523819</v>
      </c>
    </row>
    <row r="1308" spans="1:4" x14ac:dyDescent="0.25">
      <c r="A1308" t="s">
        <v>2</v>
      </c>
      <c r="B1308">
        <f>COMBDG_MinActivity!B1308</f>
        <v>2018</v>
      </c>
      <c r="C1308" t="str">
        <f>COMBDG_MinActivity!C1308</f>
        <v>COMBDGHLCNewSC_________DCO_16</v>
      </c>
      <c r="D1308">
        <f>IF(VLOOKUP(C1308,Capacity_COMBDG!A:K,COMBDG_MaxCapacity!B1308-2016+2,FALSE)&lt;5*10^-5,0,VLOOKUP(C1308,Capacity_COMBDG!A:K,COMBDG_MaxCapacity!B1308-2016+2,FALSE))*(1+Summary!$C$10)</f>
        <v>2.2699655864943237E-3</v>
      </c>
    </row>
    <row r="1309" spans="1:4" x14ac:dyDescent="0.25">
      <c r="A1309" t="s">
        <v>2</v>
      </c>
      <c r="B1309">
        <f>COMBDG_MinActivity!B1309</f>
        <v>2018</v>
      </c>
      <c r="C1309" t="str">
        <f>COMBDG_MinActivity!C1309</f>
        <v>COMBDGHLCOldSC_________DCO_16</v>
      </c>
      <c r="D1309">
        <f>IF(VLOOKUP(C1309,Capacity_COMBDG!A:K,COMBDG_MaxCapacity!B1309-2016+2,FALSE)&lt;5*10^-5,0,VLOOKUP(C1309,Capacity_COMBDG!A:K,COMBDG_MaxCapacity!B1309-2016+2,FALSE))*(1+Summary!$C$10)</f>
        <v>0.160489220645087</v>
      </c>
    </row>
    <row r="1310" spans="1:4" x14ac:dyDescent="0.25">
      <c r="A1310" t="s">
        <v>2</v>
      </c>
      <c r="B1310">
        <f>COMBDG_MinActivity!B1310</f>
        <v>2018</v>
      </c>
      <c r="C1310" t="str">
        <f>COMBDG_MinActivity!C1310</f>
        <v>COMBDGICINewSC_________DCO_16</v>
      </c>
      <c r="D1310">
        <f>IF(VLOOKUP(C1310,Capacity_COMBDG!A:K,COMBDG_MaxCapacity!B1310-2016+2,FALSE)&lt;5*10^-5,0,VLOOKUP(C1310,Capacity_COMBDG!A:K,COMBDG_MaxCapacity!B1310-2016+2,FALSE))*(1+Summary!$C$10)</f>
        <v>0</v>
      </c>
    </row>
    <row r="1311" spans="1:4" x14ac:dyDescent="0.25">
      <c r="A1311" t="s">
        <v>2</v>
      </c>
      <c r="B1311">
        <f>COMBDG_MinActivity!B1311</f>
        <v>2018</v>
      </c>
      <c r="C1311" t="str">
        <f>COMBDG_MinActivity!C1311</f>
        <v>COMBDGICIOldSC_________DCO_16</v>
      </c>
      <c r="D1311">
        <f>IF(VLOOKUP(C1311,Capacity_COMBDG!A:K,COMBDG_MaxCapacity!B1311-2016+2,FALSE)&lt;5*10^-5,0,VLOOKUP(C1311,Capacity_COMBDG!A:K,COMBDG_MaxCapacity!B1311-2016+2,FALSE))*(1+Summary!$C$10)</f>
        <v>7.436949619182627E-3</v>
      </c>
    </row>
    <row r="1312" spans="1:4" x14ac:dyDescent="0.25">
      <c r="A1312" t="s">
        <v>2</v>
      </c>
      <c r="B1312">
        <f>COMBDG_MinActivity!B1312</f>
        <v>2018</v>
      </c>
      <c r="C1312" t="str">
        <f>COMBDG_MinActivity!C1312</f>
        <v>COMBDGOFFNewSC_________DCO_16</v>
      </c>
      <c r="D1312">
        <f>IF(VLOOKUP(C1312,Capacity_COMBDG!A:K,COMBDG_MaxCapacity!B1312-2016+2,FALSE)&lt;5*10^-5,0,VLOOKUP(C1312,Capacity_COMBDG!A:K,COMBDG_MaxCapacity!B1312-2016+2,FALSE))*(1+Summary!$C$10)</f>
        <v>2.3197223728934819E-3</v>
      </c>
    </row>
    <row r="1313" spans="1:4" x14ac:dyDescent="0.25">
      <c r="A1313" t="s">
        <v>2</v>
      </c>
      <c r="B1313">
        <f>COMBDG_MinActivity!B1313</f>
        <v>2018</v>
      </c>
      <c r="C1313" t="str">
        <f>COMBDG_MinActivity!C1313</f>
        <v>COMBDGOFFOldSC_________DCO_16</v>
      </c>
      <c r="D1313">
        <f>IF(VLOOKUP(C1313,Capacity_COMBDG!A:K,COMBDG_MaxCapacity!B1313-2016+2,FALSE)&lt;5*10^-5,0,VLOOKUP(C1313,Capacity_COMBDG!A:K,COMBDG_MaxCapacity!B1313-2016+2,FALSE))*(1+Summary!$C$10)</f>
        <v>0.47457627601945435</v>
      </c>
    </row>
    <row r="1314" spans="1:4" x14ac:dyDescent="0.25">
      <c r="A1314" t="s">
        <v>2</v>
      </c>
      <c r="B1314">
        <f>COMBDG_MinActivity!B1314</f>
        <v>2018</v>
      </c>
      <c r="C1314" t="str">
        <f>COMBDG_MinActivity!C1314</f>
        <v>COMBDGOTSNewSC_________DCO_16</v>
      </c>
      <c r="D1314">
        <f>IF(VLOOKUP(C1314,Capacity_COMBDG!A:K,COMBDG_MaxCapacity!B1314-2016+2,FALSE)&lt;5*10^-5,0,VLOOKUP(C1314,Capacity_COMBDG!A:K,COMBDG_MaxCapacity!B1314-2016+2,FALSE))*(1+Summary!$C$10)</f>
        <v>2.221513085373287E-3</v>
      </c>
    </row>
    <row r="1315" spans="1:4" x14ac:dyDescent="0.25">
      <c r="A1315" t="s">
        <v>2</v>
      </c>
      <c r="B1315">
        <f>COMBDG_MinActivity!B1315</f>
        <v>2018</v>
      </c>
      <c r="C1315" t="str">
        <f>COMBDG_MinActivity!C1315</f>
        <v>COMBDGOTSOldSC_________DCO_16</v>
      </c>
      <c r="D1315">
        <f>IF(VLOOKUP(C1315,Capacity_COMBDG!A:K,COMBDG_MaxCapacity!B1315-2016+2,FALSE)&lt;5*10^-5,0,VLOOKUP(C1315,Capacity_COMBDG!A:K,COMBDG_MaxCapacity!B1315-2016+2,FALSE))*(1+Summary!$C$10)</f>
        <v>0.11867319480792282</v>
      </c>
    </row>
    <row r="1316" spans="1:4" x14ac:dyDescent="0.25">
      <c r="A1316" t="s">
        <v>2</v>
      </c>
      <c r="B1316">
        <f>COMBDG_MinActivity!B1316</f>
        <v>2018</v>
      </c>
      <c r="C1316" t="str">
        <f>COMBDG_MinActivity!C1316</f>
        <v>COMBDGRTTNewSC_________DCO_16</v>
      </c>
      <c r="D1316">
        <f>IF(VLOOKUP(C1316,Capacity_COMBDG!A:K,COMBDG_MaxCapacity!B1316-2016+2,FALSE)&lt;5*10^-5,0,VLOOKUP(C1316,Capacity_COMBDG!A:K,COMBDG_MaxCapacity!B1316-2016+2,FALSE))*(1+Summary!$C$10)</f>
        <v>2.3069275272670233E-3</v>
      </c>
    </row>
    <row r="1317" spans="1:4" x14ac:dyDescent="0.25">
      <c r="A1317" t="s">
        <v>2</v>
      </c>
      <c r="B1317">
        <f>COMBDG_MinActivity!B1317</f>
        <v>2018</v>
      </c>
      <c r="C1317" t="str">
        <f>COMBDG_MinActivity!C1317</f>
        <v>COMBDGRTTOldSC_________DCO_16</v>
      </c>
      <c r="D1317">
        <f>IF(VLOOKUP(C1317,Capacity_COMBDG!A:K,COMBDG_MaxCapacity!B1317-2016+2,FALSE)&lt;5*10^-5,0,VLOOKUP(C1317,Capacity_COMBDG!A:K,COMBDG_MaxCapacity!B1317-2016+2,FALSE))*(1+Summary!$C$10)</f>
        <v>0.26096722696176694</v>
      </c>
    </row>
    <row r="1318" spans="1:4" x14ac:dyDescent="0.25">
      <c r="A1318" t="s">
        <v>2</v>
      </c>
      <c r="B1318">
        <f>COMBDG_MinActivity!B1318</f>
        <v>2018</v>
      </c>
      <c r="C1318" t="str">
        <f>COMBDG_MinActivity!C1318</f>
        <v>COMBDGTAWNewSC_________DCO_16</v>
      </c>
      <c r="D1318">
        <f>IF(VLOOKUP(C1318,Capacity_COMBDG!A:K,COMBDG_MaxCapacity!B1318-2016+2,FALSE)&lt;5*10^-5,0,VLOOKUP(C1318,Capacity_COMBDG!A:K,COMBDG_MaxCapacity!B1318-2016+2,FALSE))*(1+Summary!$C$10)</f>
        <v>2.1321818830891972E-3</v>
      </c>
    </row>
    <row r="1319" spans="1:4" x14ac:dyDescent="0.25">
      <c r="A1319" t="s">
        <v>2</v>
      </c>
      <c r="B1319">
        <f>COMBDG_MinActivity!B1319</f>
        <v>2018</v>
      </c>
      <c r="C1319" t="str">
        <f>COMBDG_MinActivity!C1319</f>
        <v>COMBDGTAWOldSC_________DCO_16</v>
      </c>
      <c r="D1319">
        <f>IF(VLOOKUP(C1319,Capacity_COMBDG!A:K,COMBDG_MaxCapacity!B1319-2016+2,FALSE)&lt;5*10^-5,0,VLOOKUP(C1319,Capacity_COMBDG!A:K,COMBDG_MaxCapacity!B1319-2016+2,FALSE))*(1+Summary!$C$10)</f>
        <v>4.1258149559367296E-2</v>
      </c>
    </row>
    <row r="1320" spans="1:4" x14ac:dyDescent="0.25">
      <c r="A1320" t="s">
        <v>2</v>
      </c>
      <c r="B1320">
        <f>COMBDG_MinActivity!B1320</f>
        <v>2018</v>
      </c>
      <c r="C1320" t="str">
        <f>COMBDG_MinActivity!C1320</f>
        <v>COMBDGWSTNewSC_________DCO_16</v>
      </c>
      <c r="D1320">
        <f>IF(VLOOKUP(C1320,Capacity_COMBDG!A:K,COMBDG_MaxCapacity!B1320-2016+2,FALSE)&lt;5*10^-5,0,VLOOKUP(C1320,Capacity_COMBDG!A:K,COMBDG_MaxCapacity!B1320-2016+2,FALSE))*(1+Summary!$C$10)</f>
        <v>2.1410203812575806E-3</v>
      </c>
    </row>
    <row r="1321" spans="1:4" x14ac:dyDescent="0.25">
      <c r="A1321" t="s">
        <v>2</v>
      </c>
      <c r="B1321">
        <f>COMBDG_MinActivity!B1321</f>
        <v>2018</v>
      </c>
      <c r="C1321" t="str">
        <f>COMBDG_MinActivity!C1321</f>
        <v>COMBDGWSTOldSC_________DCO_16</v>
      </c>
      <c r="D1321">
        <f>IF(VLOOKUP(C1321,Capacity_COMBDG!A:K,COMBDG_MaxCapacity!B1321-2016+2,FALSE)&lt;5*10^-5,0,VLOOKUP(C1321,Capacity_COMBDG!A:K,COMBDG_MaxCapacity!B1321-2016+2,FALSE))*(1+Summary!$C$10)</f>
        <v>3.6965247290298722</v>
      </c>
    </row>
    <row r="1322" spans="1:4" x14ac:dyDescent="0.25">
      <c r="A1322" t="s">
        <v>2</v>
      </c>
      <c r="B1322">
        <f>COMBDG_MinActivity!B1322</f>
        <v>2018</v>
      </c>
      <c r="C1322" t="str">
        <f>COMBDG_MinActivity!C1322</f>
        <v>COMBDGAERNewSH_________DHE_16</v>
      </c>
      <c r="D1322">
        <f>IF(VLOOKUP(C1322,Capacity_COMBDG!A:K,COMBDG_MaxCapacity!B1322-2016+2,FALSE)&lt;5*10^-5,0,VLOOKUP(C1322,Capacity_COMBDG!A:K,COMBDG_MaxCapacity!B1322-2016+2,FALSE))*(1+Summary!$C$10)</f>
        <v>2.4347957685341357E-3</v>
      </c>
    </row>
    <row r="1323" spans="1:4" x14ac:dyDescent="0.25">
      <c r="A1323" t="s">
        <v>2</v>
      </c>
      <c r="B1323">
        <f>COMBDG_MinActivity!B1323</f>
        <v>2018</v>
      </c>
      <c r="C1323" t="str">
        <f>COMBDG_MinActivity!C1323</f>
        <v>COMBDGAERNewWH_________DHE_16</v>
      </c>
      <c r="D1323">
        <f>IF(VLOOKUP(C1323,Capacity_COMBDG!A:K,COMBDG_MaxCapacity!B1323-2016+2,FALSE)&lt;5*10^-5,0,VLOOKUP(C1323,Capacity_COMBDG!A:K,COMBDG_MaxCapacity!B1323-2016+2,FALSE))*(1+Summary!$C$10)</f>
        <v>1.3951948077568315E-3</v>
      </c>
    </row>
    <row r="1324" spans="1:4" x14ac:dyDescent="0.25">
      <c r="A1324" t="s">
        <v>2</v>
      </c>
      <c r="B1324">
        <f>COMBDG_MinActivity!B1324</f>
        <v>2018</v>
      </c>
      <c r="C1324" t="str">
        <f>COMBDG_MinActivity!C1324</f>
        <v>COMBDGAEROldSH_________DHE_16</v>
      </c>
      <c r="D1324">
        <f>IF(VLOOKUP(C1324,Capacity_COMBDG!A:K,COMBDG_MaxCapacity!B1324-2016+2,FALSE)&lt;5*10^-5,0,VLOOKUP(C1324,Capacity_COMBDG!A:K,COMBDG_MaxCapacity!B1324-2016+2,FALSE))*(1+Summary!$C$10)</f>
        <v>3.2093769287700309</v>
      </c>
    </row>
    <row r="1325" spans="1:4" x14ac:dyDescent="0.25">
      <c r="A1325" t="s">
        <v>2</v>
      </c>
      <c r="B1325">
        <f>COMBDG_MinActivity!B1325</f>
        <v>2018</v>
      </c>
      <c r="C1325" t="str">
        <f>COMBDG_MinActivity!C1325</f>
        <v>COMBDGAEROldWH_________DHE_16</v>
      </c>
      <c r="D1325">
        <f>IF(VLOOKUP(C1325,Capacity_COMBDG!A:K,COMBDG_MaxCapacity!B1325-2016+2,FALSE)&lt;5*10^-5,0,VLOOKUP(C1325,Capacity_COMBDG!A:K,COMBDG_MaxCapacity!B1325-2016+2,FALSE))*(1+Summary!$C$10)</f>
        <v>0.3142584232904585</v>
      </c>
    </row>
    <row r="1326" spans="1:4" x14ac:dyDescent="0.25">
      <c r="A1326" t="s">
        <v>2</v>
      </c>
      <c r="B1326">
        <f>COMBDG_MinActivity!B1326</f>
        <v>2018</v>
      </c>
      <c r="C1326" t="str">
        <f>COMBDG_MinActivity!C1326</f>
        <v>COMBDGAFSNewSH_________DHE_16</v>
      </c>
      <c r="D1326">
        <f>IF(VLOOKUP(C1326,Capacity_COMBDG!A:K,COMBDG_MaxCapacity!B1326-2016+2,FALSE)&lt;5*10^-5,0,VLOOKUP(C1326,Capacity_COMBDG!A:K,COMBDG_MaxCapacity!B1326-2016+2,FALSE))*(1+Summary!$C$10)</f>
        <v>2.2879290111986845E-3</v>
      </c>
    </row>
    <row r="1327" spans="1:4" x14ac:dyDescent="0.25">
      <c r="A1327" t="s">
        <v>2</v>
      </c>
      <c r="B1327">
        <f>COMBDG_MinActivity!B1327</f>
        <v>2018</v>
      </c>
      <c r="C1327" t="str">
        <f>COMBDG_MinActivity!C1327</f>
        <v>COMBDGAFSNewWH_________DHE_16</v>
      </c>
      <c r="D1327">
        <f>IF(VLOOKUP(C1327,Capacity_COMBDG!A:K,COMBDG_MaxCapacity!B1327-2016+2,FALSE)&lt;5*10^-5,0,VLOOKUP(C1327,Capacity_COMBDG!A:K,COMBDG_MaxCapacity!B1327-2016+2,FALSE))*(1+Summary!$C$10)</f>
        <v>1.3256947561027335E-3</v>
      </c>
    </row>
    <row r="1328" spans="1:4" x14ac:dyDescent="0.25">
      <c r="A1328" t="s">
        <v>2</v>
      </c>
      <c r="B1328">
        <f>COMBDG_MinActivity!B1328</f>
        <v>2018</v>
      </c>
      <c r="C1328" t="str">
        <f>COMBDG_MinActivity!C1328</f>
        <v>COMBDGAFSOldSH_________DHE_16</v>
      </c>
      <c r="D1328">
        <f>IF(VLOOKUP(C1328,Capacity_COMBDG!A:K,COMBDG_MaxCapacity!B1328-2016+2,FALSE)&lt;5*10^-5,0,VLOOKUP(C1328,Capacity_COMBDG!A:K,COMBDG_MaxCapacity!B1328-2016+2,FALSE))*(1+Summary!$C$10)</f>
        <v>3.4281937463818615</v>
      </c>
    </row>
    <row r="1329" spans="1:4" x14ac:dyDescent="0.25">
      <c r="A1329" t="s">
        <v>2</v>
      </c>
      <c r="B1329">
        <f>COMBDG_MinActivity!B1329</f>
        <v>2018</v>
      </c>
      <c r="C1329" t="str">
        <f>COMBDG_MinActivity!C1329</f>
        <v>COMBDGAFSOldWH_________DHE_16</v>
      </c>
      <c r="D1329">
        <f>IF(VLOOKUP(C1329,Capacity_COMBDG!A:K,COMBDG_MaxCapacity!B1329-2016+2,FALSE)&lt;5*10^-5,0,VLOOKUP(C1329,Capacity_COMBDG!A:K,COMBDG_MaxCapacity!B1329-2016+2,FALSE))*(1+Summary!$C$10)</f>
        <v>0.42683180996562392</v>
      </c>
    </row>
    <row r="1330" spans="1:4" x14ac:dyDescent="0.25">
      <c r="A1330" t="s">
        <v>2</v>
      </c>
      <c r="B1330">
        <f>COMBDG_MinActivity!B1330</f>
        <v>2018</v>
      </c>
      <c r="C1330" t="str">
        <f>COMBDG_MinActivity!C1330</f>
        <v>COMBDGEDSNewSH_________DHE_16</v>
      </c>
      <c r="D1330">
        <f>IF(VLOOKUP(C1330,Capacity_COMBDG!A:K,COMBDG_MaxCapacity!B1330-2016+2,FALSE)&lt;5*10^-5,0,VLOOKUP(C1330,Capacity_COMBDG!A:K,COMBDG_MaxCapacity!B1330-2016+2,FALSE))*(1+Summary!$C$10)</f>
        <v>2.6318678348212963E-3</v>
      </c>
    </row>
    <row r="1331" spans="1:4" x14ac:dyDescent="0.25">
      <c r="A1331" t="s">
        <v>2</v>
      </c>
      <c r="B1331">
        <f>COMBDG_MinActivity!B1331</f>
        <v>2018</v>
      </c>
      <c r="C1331" t="str">
        <f>COMBDG_MinActivity!C1331</f>
        <v>COMBDGEDSNewWH_________DHE_16</v>
      </c>
      <c r="D1331">
        <f>IF(VLOOKUP(C1331,Capacity_COMBDG!A:K,COMBDG_MaxCapacity!B1331-2016+2,FALSE)&lt;5*10^-5,0,VLOOKUP(C1331,Capacity_COMBDG!A:K,COMBDG_MaxCapacity!B1331-2016+2,FALSE))*(1+Summary!$C$10)</f>
        <v>1.6335319735716186E-3</v>
      </c>
    </row>
    <row r="1332" spans="1:4" x14ac:dyDescent="0.25">
      <c r="A1332" t="s">
        <v>2</v>
      </c>
      <c r="B1332">
        <f>COMBDG_MinActivity!B1332</f>
        <v>2018</v>
      </c>
      <c r="C1332" t="str">
        <f>COMBDG_MinActivity!C1332</f>
        <v>COMBDGEDSOldSH_________DHE_16</v>
      </c>
      <c r="D1332">
        <f>IF(VLOOKUP(C1332,Capacity_COMBDG!A:K,COMBDG_MaxCapacity!B1332-2016+2,FALSE)&lt;5*10^-5,0,VLOOKUP(C1332,Capacity_COMBDG!A:K,COMBDG_MaxCapacity!B1332-2016+2,FALSE))*(1+Summary!$C$10)</f>
        <v>9.7936869643624238</v>
      </c>
    </row>
    <row r="1333" spans="1:4" x14ac:dyDescent="0.25">
      <c r="A1333" t="s">
        <v>2</v>
      </c>
      <c r="B1333">
        <f>COMBDG_MinActivity!B1333</f>
        <v>2018</v>
      </c>
      <c r="C1333" t="str">
        <f>COMBDG_MinActivity!C1333</f>
        <v>COMBDGEDSOldWH_________DHE_16</v>
      </c>
      <c r="D1333">
        <f>IF(VLOOKUP(C1333,Capacity_COMBDG!A:K,COMBDG_MaxCapacity!B1333-2016+2,FALSE)&lt;5*10^-5,0,VLOOKUP(C1333,Capacity_COMBDG!A:K,COMBDG_MaxCapacity!B1333-2016+2,FALSE))*(1+Summary!$C$10)</f>
        <v>0.92805730167875378</v>
      </c>
    </row>
    <row r="1334" spans="1:4" x14ac:dyDescent="0.25">
      <c r="A1334" t="s">
        <v>2</v>
      </c>
      <c r="B1334">
        <f>COMBDG_MinActivity!B1334</f>
        <v>2018</v>
      </c>
      <c r="C1334" t="str">
        <f>COMBDG_MinActivity!C1334</f>
        <v>COMBDGHLCNewSH_________DHE_16</v>
      </c>
      <c r="D1334">
        <f>IF(VLOOKUP(C1334,Capacity_COMBDG!A:K,COMBDG_MaxCapacity!B1334-2016+2,FALSE)&lt;5*10^-5,0,VLOOKUP(C1334,Capacity_COMBDG!A:K,COMBDG_MaxCapacity!B1334-2016+2,FALSE))*(1+Summary!$C$10)</f>
        <v>2.6321596358281846E-3</v>
      </c>
    </row>
    <row r="1335" spans="1:4" x14ac:dyDescent="0.25">
      <c r="A1335" t="s">
        <v>2</v>
      </c>
      <c r="B1335">
        <f>COMBDG_MinActivity!B1335</f>
        <v>2018</v>
      </c>
      <c r="C1335" t="str">
        <f>COMBDG_MinActivity!C1335</f>
        <v>COMBDGHLCNewWH_________DHE_16</v>
      </c>
      <c r="D1335">
        <f>IF(VLOOKUP(C1335,Capacity_COMBDG!A:K,COMBDG_MaxCapacity!B1335-2016+2,FALSE)&lt;5*10^-5,0,VLOOKUP(C1335,Capacity_COMBDG!A:K,COMBDG_MaxCapacity!B1335-2016+2,FALSE))*(1+Summary!$C$10)</f>
        <v>1.6877008497281358E-3</v>
      </c>
    </row>
    <row r="1336" spans="1:4" x14ac:dyDescent="0.25">
      <c r="A1336" t="s">
        <v>2</v>
      </c>
      <c r="B1336">
        <f>COMBDG_MinActivity!B1336</f>
        <v>2018</v>
      </c>
      <c r="C1336" t="str">
        <f>COMBDG_MinActivity!C1336</f>
        <v>COMBDGHLCOldSH_________DHE_16</v>
      </c>
      <c r="D1336">
        <f>IF(VLOOKUP(C1336,Capacity_COMBDG!A:K,COMBDG_MaxCapacity!B1336-2016+2,FALSE)&lt;5*10^-5,0,VLOOKUP(C1336,Capacity_COMBDG!A:K,COMBDG_MaxCapacity!B1336-2016+2,FALSE))*(1+Summary!$C$10)</f>
        <v>5.8067870101005878</v>
      </c>
    </row>
    <row r="1337" spans="1:4" x14ac:dyDescent="0.25">
      <c r="A1337" t="s">
        <v>2</v>
      </c>
      <c r="B1337">
        <f>COMBDG_MinActivity!B1337</f>
        <v>2018</v>
      </c>
      <c r="C1337" t="str">
        <f>COMBDG_MinActivity!C1337</f>
        <v>COMBDGHLCOldWH_________DHE_16</v>
      </c>
      <c r="D1337">
        <f>IF(VLOOKUP(C1337,Capacity_COMBDG!A:K,COMBDG_MaxCapacity!B1337-2016+2,FALSE)&lt;5*10^-5,0,VLOOKUP(C1337,Capacity_COMBDG!A:K,COMBDG_MaxCapacity!B1337-2016+2,FALSE))*(1+Summary!$C$10)</f>
        <v>0.81064392787420192</v>
      </c>
    </row>
    <row r="1338" spans="1:4" x14ac:dyDescent="0.25">
      <c r="A1338" t="s">
        <v>2</v>
      </c>
      <c r="B1338">
        <f>COMBDG_MinActivity!B1338</f>
        <v>2018</v>
      </c>
      <c r="C1338" t="str">
        <f>COMBDG_MinActivity!C1338</f>
        <v>COMBDGICINewSH_________DHE_16</v>
      </c>
      <c r="D1338">
        <f>IF(VLOOKUP(C1338,Capacity_COMBDG!A:K,COMBDG_MaxCapacity!B1338-2016+2,FALSE)&lt;5*10^-5,0,VLOOKUP(C1338,Capacity_COMBDG!A:K,COMBDG_MaxCapacity!B1338-2016+2,FALSE))*(1+Summary!$C$10)</f>
        <v>0</v>
      </c>
    </row>
    <row r="1339" spans="1:4" x14ac:dyDescent="0.25">
      <c r="A1339" t="s">
        <v>2</v>
      </c>
      <c r="B1339">
        <f>COMBDG_MinActivity!B1339</f>
        <v>2018</v>
      </c>
      <c r="C1339" t="str">
        <f>COMBDG_MinActivity!C1339</f>
        <v>COMBDGICINewWH_________DHE_16</v>
      </c>
      <c r="D1339">
        <f>IF(VLOOKUP(C1339,Capacity_COMBDG!A:K,COMBDG_MaxCapacity!B1339-2016+2,FALSE)&lt;5*10^-5,0,VLOOKUP(C1339,Capacity_COMBDG!A:K,COMBDG_MaxCapacity!B1339-2016+2,FALSE))*(1+Summary!$C$10)</f>
        <v>0</v>
      </c>
    </row>
    <row r="1340" spans="1:4" x14ac:dyDescent="0.25">
      <c r="A1340" t="s">
        <v>2</v>
      </c>
      <c r="B1340">
        <f>COMBDG_MinActivity!B1340</f>
        <v>2018</v>
      </c>
      <c r="C1340" t="str">
        <f>COMBDG_MinActivity!C1340</f>
        <v>COMBDGICIOldSH_________DHE_16</v>
      </c>
      <c r="D1340">
        <f>IF(VLOOKUP(C1340,Capacity_COMBDG!A:K,COMBDG_MaxCapacity!B1340-2016+2,FALSE)&lt;5*10^-5,0,VLOOKUP(C1340,Capacity_COMBDG!A:K,COMBDG_MaxCapacity!B1340-2016+2,FALSE))*(1+Summary!$C$10)</f>
        <v>0.47260132456238624</v>
      </c>
    </row>
    <row r="1341" spans="1:4" x14ac:dyDescent="0.25">
      <c r="A1341" t="s">
        <v>2</v>
      </c>
      <c r="B1341">
        <f>COMBDG_MinActivity!B1341</f>
        <v>2018</v>
      </c>
      <c r="C1341" t="str">
        <f>COMBDG_MinActivity!C1341</f>
        <v>COMBDGICIOldWH_________DHE_16</v>
      </c>
      <c r="D1341">
        <f>IF(VLOOKUP(C1341,Capacity_COMBDG!A:K,COMBDG_MaxCapacity!B1341-2016+2,FALSE)&lt;5*10^-5,0,VLOOKUP(C1341,Capacity_COMBDG!A:K,COMBDG_MaxCapacity!B1341-2016+2,FALSE))*(1+Summary!$C$10)</f>
        <v>4.8214167299907761E-2</v>
      </c>
    </row>
    <row r="1342" spans="1:4" x14ac:dyDescent="0.25">
      <c r="A1342" t="s">
        <v>2</v>
      </c>
      <c r="B1342">
        <f>COMBDG_MinActivity!B1342</f>
        <v>2018</v>
      </c>
      <c r="C1342" t="str">
        <f>COMBDG_MinActivity!C1342</f>
        <v>COMBDGOFFNewSH_________DHE_16</v>
      </c>
      <c r="D1342">
        <f>IF(VLOOKUP(C1342,Capacity_COMBDG!A:K,COMBDG_MaxCapacity!B1342-2016+2,FALSE)&lt;5*10^-5,0,VLOOKUP(C1342,Capacity_COMBDG!A:K,COMBDG_MaxCapacity!B1342-2016+2,FALSE))*(1+Summary!$C$10)</f>
        <v>2.6807190244638865E-3</v>
      </c>
    </row>
    <row r="1343" spans="1:4" x14ac:dyDescent="0.25">
      <c r="A1343" t="s">
        <v>2</v>
      </c>
      <c r="B1343">
        <f>COMBDG_MinActivity!B1343</f>
        <v>2018</v>
      </c>
      <c r="C1343" t="str">
        <f>COMBDG_MinActivity!C1343</f>
        <v>COMBDGOFFNewWH_________DHE_16</v>
      </c>
      <c r="D1343">
        <f>IF(VLOOKUP(C1343,Capacity_COMBDG!A:K,COMBDG_MaxCapacity!B1343-2016+2,FALSE)&lt;5*10^-5,0,VLOOKUP(C1343,Capacity_COMBDG!A:K,COMBDG_MaxCapacity!B1343-2016+2,FALSE))*(1+Summary!$C$10)</f>
        <v>1.6630490083044628E-3</v>
      </c>
    </row>
    <row r="1344" spans="1:4" x14ac:dyDescent="0.25">
      <c r="A1344" t="s">
        <v>2</v>
      </c>
      <c r="B1344">
        <f>COMBDG_MinActivity!B1344</f>
        <v>2018</v>
      </c>
      <c r="C1344" t="str">
        <f>COMBDG_MinActivity!C1344</f>
        <v>COMBDGOFFOldSH_________DHE_16</v>
      </c>
      <c r="D1344">
        <f>IF(VLOOKUP(C1344,Capacity_COMBDG!A:K,COMBDG_MaxCapacity!B1344-2016+2,FALSE)&lt;5*10^-5,0,VLOOKUP(C1344,Capacity_COMBDG!A:K,COMBDG_MaxCapacity!B1344-2016+2,FALSE))*(1+Summary!$C$10)</f>
        <v>33.455293239527656</v>
      </c>
    </row>
    <row r="1345" spans="1:4" x14ac:dyDescent="0.25">
      <c r="A1345" t="s">
        <v>2</v>
      </c>
      <c r="B1345">
        <f>COMBDG_MinActivity!B1345</f>
        <v>2018</v>
      </c>
      <c r="C1345" t="str">
        <f>COMBDG_MinActivity!C1345</f>
        <v>COMBDGOFFOldWH_________DHE_16</v>
      </c>
      <c r="D1345">
        <f>IF(VLOOKUP(C1345,Capacity_COMBDG!A:K,COMBDG_MaxCapacity!B1345-2016+2,FALSE)&lt;5*10^-5,0,VLOOKUP(C1345,Capacity_COMBDG!A:K,COMBDG_MaxCapacity!B1345-2016+2,FALSE))*(1+Summary!$C$10)</f>
        <v>1.3506297201538962</v>
      </c>
    </row>
    <row r="1346" spans="1:4" x14ac:dyDescent="0.25">
      <c r="A1346" t="s">
        <v>2</v>
      </c>
      <c r="B1346">
        <f>COMBDG_MinActivity!B1346</f>
        <v>2018</v>
      </c>
      <c r="C1346" t="str">
        <f>COMBDG_MinActivity!C1346</f>
        <v>COMBDGOTSNewSH_________DHE_16</v>
      </c>
      <c r="D1346">
        <f>IF(VLOOKUP(C1346,Capacity_COMBDG!A:K,COMBDG_MaxCapacity!B1346-2016+2,FALSE)&lt;5*10^-5,0,VLOOKUP(C1346,Capacity_COMBDG!A:K,COMBDG_MaxCapacity!B1346-2016+2,FALSE))*(1+Summary!$C$10)</f>
        <v>2.591212117976712E-3</v>
      </c>
    </row>
    <row r="1347" spans="1:4" x14ac:dyDescent="0.25">
      <c r="A1347" t="s">
        <v>2</v>
      </c>
      <c r="B1347">
        <f>COMBDG_MinActivity!B1347</f>
        <v>2018</v>
      </c>
      <c r="C1347" t="str">
        <f>COMBDG_MinActivity!C1347</f>
        <v>COMBDGOTSNewWH_________DHE_16</v>
      </c>
      <c r="D1347">
        <f>IF(VLOOKUP(C1347,Capacity_COMBDG!A:K,COMBDG_MaxCapacity!B1347-2016+2,FALSE)&lt;5*10^-5,0,VLOOKUP(C1347,Capacity_COMBDG!A:K,COMBDG_MaxCapacity!B1347-2016+2,FALSE))*(1+Summary!$C$10)</f>
        <v>1.5693303475638788E-3</v>
      </c>
    </row>
    <row r="1348" spans="1:4" x14ac:dyDescent="0.25">
      <c r="A1348" t="s">
        <v>2</v>
      </c>
      <c r="B1348">
        <f>COMBDG_MinActivity!B1348</f>
        <v>2018</v>
      </c>
      <c r="C1348" t="str">
        <f>COMBDG_MinActivity!C1348</f>
        <v>COMBDGOTSOldSH_________DHE_16</v>
      </c>
      <c r="D1348">
        <f>IF(VLOOKUP(C1348,Capacity_COMBDG!A:K,COMBDG_MaxCapacity!B1348-2016+2,FALSE)&lt;5*10^-5,0,VLOOKUP(C1348,Capacity_COMBDG!A:K,COMBDG_MaxCapacity!B1348-2016+2,FALSE))*(1+Summary!$C$10)</f>
        <v>4.3078144804455203</v>
      </c>
    </row>
    <row r="1349" spans="1:4" x14ac:dyDescent="0.25">
      <c r="A1349" t="s">
        <v>2</v>
      </c>
      <c r="B1349">
        <f>COMBDG_MinActivity!B1349</f>
        <v>2018</v>
      </c>
      <c r="C1349" t="str">
        <f>COMBDG_MinActivity!C1349</f>
        <v>COMBDGOTSOldWH_________DHE_16</v>
      </c>
      <c r="D1349">
        <f>IF(VLOOKUP(C1349,Capacity_COMBDG!A:K,COMBDG_MaxCapacity!B1349-2016+2,FALSE)&lt;5*10^-5,0,VLOOKUP(C1349,Capacity_COMBDG!A:K,COMBDG_MaxCapacity!B1349-2016+2,FALSE))*(1+Summary!$C$10)</f>
        <v>0.41172823136402914</v>
      </c>
    </row>
    <row r="1350" spans="1:4" x14ac:dyDescent="0.25">
      <c r="A1350" t="s">
        <v>2</v>
      </c>
      <c r="B1350">
        <f>COMBDG_MinActivity!B1350</f>
        <v>2018</v>
      </c>
      <c r="C1350" t="str">
        <f>COMBDG_MinActivity!C1350</f>
        <v>COMBDGRTTNewSH_________DHE_16</v>
      </c>
      <c r="D1350">
        <f>IF(VLOOKUP(C1350,Capacity_COMBDG!A:K,COMBDG_MaxCapacity!B1350-2016+2,FALSE)&lt;5*10^-5,0,VLOOKUP(C1350,Capacity_COMBDG!A:K,COMBDG_MaxCapacity!B1350-2016+2,FALSE))*(1+Summary!$C$10)</f>
        <v>2.6645152712505998E-3</v>
      </c>
    </row>
    <row r="1351" spans="1:4" x14ac:dyDescent="0.25">
      <c r="A1351" t="s">
        <v>2</v>
      </c>
      <c r="B1351">
        <f>COMBDG_MinActivity!B1351</f>
        <v>2018</v>
      </c>
      <c r="C1351" t="str">
        <f>COMBDG_MinActivity!C1351</f>
        <v>COMBDGRTTNewWH_________DHE_16</v>
      </c>
      <c r="D1351">
        <f>IF(VLOOKUP(C1351,Capacity_COMBDG!A:K,COMBDG_MaxCapacity!B1351-2016+2,FALSE)&lt;5*10^-5,0,VLOOKUP(C1351,Capacity_COMBDG!A:K,COMBDG_MaxCapacity!B1351-2016+2,FALSE))*(1+Summary!$C$10)</f>
        <v>1.7010705570786753E-3</v>
      </c>
    </row>
    <row r="1352" spans="1:4" x14ac:dyDescent="0.25">
      <c r="A1352" t="s">
        <v>2</v>
      </c>
      <c r="B1352">
        <f>COMBDG_MinActivity!B1352</f>
        <v>2018</v>
      </c>
      <c r="C1352" t="str">
        <f>COMBDG_MinActivity!C1352</f>
        <v>COMBDGRTTOldSH_________DHE_16</v>
      </c>
      <c r="D1352">
        <f>IF(VLOOKUP(C1352,Capacity_COMBDG!A:K,COMBDG_MaxCapacity!B1352-2016+2,FALSE)&lt;5*10^-5,0,VLOOKUP(C1352,Capacity_COMBDG!A:K,COMBDG_MaxCapacity!B1352-2016+2,FALSE))*(1+Summary!$C$10)</f>
        <v>13.457854454996053</v>
      </c>
    </row>
    <row r="1353" spans="1:4" x14ac:dyDescent="0.25">
      <c r="A1353" t="s">
        <v>2</v>
      </c>
      <c r="B1353">
        <f>COMBDG_MinActivity!B1353</f>
        <v>2018</v>
      </c>
      <c r="C1353" t="str">
        <f>COMBDG_MinActivity!C1353</f>
        <v>COMBDGRTTOldWH_________DHE_16</v>
      </c>
      <c r="D1353">
        <f>IF(VLOOKUP(C1353,Capacity_COMBDG!A:K,COMBDG_MaxCapacity!B1353-2016+2,FALSE)&lt;5*10^-5,0,VLOOKUP(C1353,Capacity_COMBDG!A:K,COMBDG_MaxCapacity!B1353-2016+2,FALSE))*(1+Summary!$C$10)</f>
        <v>1.1910565754527351</v>
      </c>
    </row>
    <row r="1354" spans="1:4" x14ac:dyDescent="0.25">
      <c r="A1354" t="s">
        <v>2</v>
      </c>
      <c r="B1354">
        <f>COMBDG_MinActivity!B1354</f>
        <v>2018</v>
      </c>
      <c r="C1354" t="str">
        <f>COMBDG_MinActivity!C1354</f>
        <v>COMBDGTAWNewSH_________DHE_16</v>
      </c>
      <c r="D1354">
        <f>IF(VLOOKUP(C1354,Capacity_COMBDG!A:K,COMBDG_MaxCapacity!B1354-2016+2,FALSE)&lt;5*10^-5,0,VLOOKUP(C1354,Capacity_COMBDG!A:K,COMBDG_MaxCapacity!B1354-2016+2,FALSE))*(1+Summary!$C$10)</f>
        <v>2.5797784631009717E-3</v>
      </c>
    </row>
    <row r="1355" spans="1:4" x14ac:dyDescent="0.25">
      <c r="A1355" t="s">
        <v>2</v>
      </c>
      <c r="B1355">
        <f>COMBDG_MinActivity!B1355</f>
        <v>2018</v>
      </c>
      <c r="C1355" t="str">
        <f>COMBDG_MinActivity!C1355</f>
        <v>COMBDGTAWNewWH_________DHE_16</v>
      </c>
      <c r="D1355">
        <f>IF(VLOOKUP(C1355,Capacity_COMBDG!A:K,COMBDG_MaxCapacity!B1355-2016+2,FALSE)&lt;5*10^-5,0,VLOOKUP(C1355,Capacity_COMBDG!A:K,COMBDG_MaxCapacity!B1355-2016+2,FALSE))*(1+Summary!$C$10)</f>
        <v>1.3772234123094807E-3</v>
      </c>
    </row>
    <row r="1356" spans="1:4" x14ac:dyDescent="0.25">
      <c r="A1356" t="s">
        <v>2</v>
      </c>
      <c r="B1356">
        <f>COMBDG_MinActivity!B1356</f>
        <v>2018</v>
      </c>
      <c r="C1356" t="str">
        <f>COMBDG_MinActivity!C1356</f>
        <v>COMBDGTAWOldSH_________DHE_16</v>
      </c>
      <c r="D1356">
        <f>IF(VLOOKUP(C1356,Capacity_COMBDG!A:K,COMBDG_MaxCapacity!B1356-2016+2,FALSE)&lt;5*10^-5,0,VLOOKUP(C1356,Capacity_COMBDG!A:K,COMBDG_MaxCapacity!B1356-2016+2,FALSE))*(1+Summary!$C$10)</f>
        <v>2.4946661733934321</v>
      </c>
    </row>
    <row r="1357" spans="1:4" x14ac:dyDescent="0.25">
      <c r="A1357" t="s">
        <v>2</v>
      </c>
      <c r="B1357">
        <f>COMBDG_MinActivity!B1357</f>
        <v>2018</v>
      </c>
      <c r="C1357" t="str">
        <f>COMBDG_MinActivity!C1357</f>
        <v>COMBDGTAWOldWH_________DHE_16</v>
      </c>
      <c r="D1357">
        <f>IF(VLOOKUP(C1357,Capacity_COMBDG!A:K,COMBDG_MaxCapacity!B1357-2016+2,FALSE)&lt;5*10^-5,0,VLOOKUP(C1357,Capacity_COMBDG!A:K,COMBDG_MaxCapacity!B1357-2016+2,FALSE))*(1+Summary!$C$10)</f>
        <v>8.8784558255620705E-2</v>
      </c>
    </row>
    <row r="1358" spans="1:4" x14ac:dyDescent="0.25">
      <c r="A1358" t="s">
        <v>2</v>
      </c>
      <c r="B1358">
        <f>COMBDG_MinActivity!B1358</f>
        <v>2018</v>
      </c>
      <c r="C1358" t="str">
        <f>COMBDG_MinActivity!C1358</f>
        <v>COMBDGWSTNewSH_________DHE_16</v>
      </c>
      <c r="D1358">
        <f>IF(VLOOKUP(C1358,Capacity_COMBDG!A:K,COMBDG_MaxCapacity!B1358-2016+2,FALSE)&lt;5*10^-5,0,VLOOKUP(C1358,Capacity_COMBDG!A:K,COMBDG_MaxCapacity!B1358-2016+2,FALSE))*(1+Summary!$C$10)</f>
        <v>2.5028010944927511E-3</v>
      </c>
    </row>
    <row r="1359" spans="1:4" x14ac:dyDescent="0.25">
      <c r="A1359" t="s">
        <v>2</v>
      </c>
      <c r="B1359">
        <f>COMBDG_MinActivity!B1359</f>
        <v>2018</v>
      </c>
      <c r="C1359" t="str">
        <f>COMBDG_MinActivity!C1359</f>
        <v>COMBDGWSTNewWH_________DHE_16</v>
      </c>
      <c r="D1359">
        <f>IF(VLOOKUP(C1359,Capacity_COMBDG!A:K,COMBDG_MaxCapacity!B1359-2016+2,FALSE)&lt;5*10^-5,0,VLOOKUP(C1359,Capacity_COMBDG!A:K,COMBDG_MaxCapacity!B1359-2016+2,FALSE))*(1+Summary!$C$10)</f>
        <v>1.4234932047647679E-3</v>
      </c>
    </row>
    <row r="1360" spans="1:4" x14ac:dyDescent="0.25">
      <c r="A1360" t="s">
        <v>2</v>
      </c>
      <c r="B1360">
        <f>COMBDG_MinActivity!B1360</f>
        <v>2018</v>
      </c>
      <c r="C1360" t="str">
        <f>COMBDG_MinActivity!C1360</f>
        <v>COMBDGWSTOldSH_________DHE_16</v>
      </c>
      <c r="D1360">
        <f>IF(VLOOKUP(C1360,Capacity_COMBDG!A:K,COMBDG_MaxCapacity!B1360-2016+2,FALSE)&lt;5*10^-5,0,VLOOKUP(C1360,Capacity_COMBDG!A:K,COMBDG_MaxCapacity!B1360-2016+2,FALSE))*(1+Summary!$C$10)</f>
        <v>7.7438461784488259</v>
      </c>
    </row>
    <row r="1361" spans="1:4" x14ac:dyDescent="0.25">
      <c r="A1361" t="s">
        <v>2</v>
      </c>
      <c r="B1361">
        <f>COMBDG_MinActivity!B1361</f>
        <v>2018</v>
      </c>
      <c r="C1361" t="str">
        <f>COMBDG_MinActivity!C1361</f>
        <v>COMBDGWSTOldWH_________DHE_16</v>
      </c>
      <c r="D1361">
        <f>IF(VLOOKUP(C1361,Capacity_COMBDG!A:K,COMBDG_MaxCapacity!B1361-2016+2,FALSE)&lt;5*10^-5,0,VLOOKUP(C1361,Capacity_COMBDG!A:K,COMBDG_MaxCapacity!B1361-2016+2,FALSE))*(1+Summary!$C$10)</f>
        <v>0.60122020118135788</v>
      </c>
    </row>
    <row r="1362" spans="1:4" x14ac:dyDescent="0.25">
      <c r="A1362" t="s">
        <v>2</v>
      </c>
      <c r="B1362">
        <f>COMBDG_MinActivity!B1362</f>
        <v>2018</v>
      </c>
      <c r="C1362" t="str">
        <f>COMBDG_MinActivity!C1362</f>
        <v>COMBDGAERNewAE______STDELC_16</v>
      </c>
      <c r="D1362">
        <f>IF(VLOOKUP(C1362,Capacity_COMBDG!A:K,COMBDG_MaxCapacity!B1362-2016+2,FALSE)&lt;5*10^-5,0,VLOOKUP(C1362,Capacity_COMBDG!A:K,COMBDG_MaxCapacity!B1362-2016+2,FALSE))*(1+Summary!$C$10)</f>
        <v>1.5261432540450116E-3</v>
      </c>
    </row>
    <row r="1363" spans="1:4" x14ac:dyDescent="0.25">
      <c r="A1363" t="s">
        <v>2</v>
      </c>
      <c r="B1363">
        <f>COMBDG_MinActivity!B1363</f>
        <v>2018</v>
      </c>
      <c r="C1363" t="str">
        <f>COMBDG_MinActivity!C1363</f>
        <v>COMBDGAERNewAM______STDELC_16</v>
      </c>
      <c r="D1363">
        <f>IF(VLOOKUP(C1363,Capacity_COMBDG!A:K,COMBDG_MaxCapacity!B1363-2016+2,FALSE)&lt;5*10^-5,0,VLOOKUP(C1363,Capacity_COMBDG!A:K,COMBDG_MaxCapacity!B1363-2016+2,FALSE))*(1+Summary!$C$10)</f>
        <v>1.4402337765364206E-3</v>
      </c>
    </row>
    <row r="1364" spans="1:4" x14ac:dyDescent="0.25">
      <c r="A1364" t="s">
        <v>2</v>
      </c>
      <c r="B1364">
        <f>COMBDG_MinActivity!B1364</f>
        <v>2018</v>
      </c>
      <c r="C1364" t="str">
        <f>COMBDG_MinActivity!C1364</f>
        <v>COMBDGAERNewLIFLC___STDELC_16</v>
      </c>
      <c r="D1364">
        <f>IF(VLOOKUP(C1364,Capacity_COMBDG!A:K,COMBDG_MaxCapacity!B1364-2016+2,FALSE)&lt;5*10^-5,0,VLOOKUP(C1364,Capacity_COMBDG!A:K,COMBDG_MaxCapacity!B1364-2016+2,FALSE))*(1+Summary!$C$10)</f>
        <v>0</v>
      </c>
    </row>
    <row r="1365" spans="1:4" x14ac:dyDescent="0.25">
      <c r="A1365" t="s">
        <v>2</v>
      </c>
      <c r="B1365">
        <f>COMBDG_MinActivity!B1365</f>
        <v>2018</v>
      </c>
      <c r="C1365" t="str">
        <f>COMBDG_MinActivity!C1365</f>
        <v>COMBDGAERNewLIFLU___STDELC_16</v>
      </c>
      <c r="D1365">
        <f>IF(VLOOKUP(C1365,Capacity_COMBDG!A:K,COMBDG_MaxCapacity!B1365-2016+2,FALSE)&lt;5*10^-5,0,VLOOKUP(C1365,Capacity_COMBDG!A:K,COMBDG_MaxCapacity!B1365-2016+2,FALSE))*(1+Summary!$C$10)</f>
        <v>1.1082637389596894E-3</v>
      </c>
    </row>
    <row r="1366" spans="1:4" x14ac:dyDescent="0.25">
      <c r="A1366" t="s">
        <v>2</v>
      </c>
      <c r="B1366">
        <f>COMBDG_MinActivity!B1366</f>
        <v>2018</v>
      </c>
      <c r="C1366" t="str">
        <f>COMBDG_MinActivity!C1366</f>
        <v>COMBDGAERNewLIHAL___STDELC_16</v>
      </c>
      <c r="D1366">
        <f>IF(VLOOKUP(C1366,Capacity_COMBDG!A:K,COMBDG_MaxCapacity!B1366-2016+2,FALSE)&lt;5*10^-5,0,VLOOKUP(C1366,Capacity_COMBDG!A:K,COMBDG_MaxCapacity!B1366-2016+2,FALSE))*(1+Summary!$C$10)</f>
        <v>0</v>
      </c>
    </row>
    <row r="1367" spans="1:4" x14ac:dyDescent="0.25">
      <c r="A1367" t="s">
        <v>2</v>
      </c>
      <c r="B1367">
        <f>COMBDG_MinActivity!B1367</f>
        <v>2018</v>
      </c>
      <c r="C1367" t="str">
        <f>COMBDG_MinActivity!C1367</f>
        <v>COMBDGAERNewLIINC___STDELC_16</v>
      </c>
      <c r="D1367">
        <f>IF(VLOOKUP(C1367,Capacity_COMBDG!A:K,COMBDG_MaxCapacity!B1367-2016+2,FALSE)&lt;5*10^-5,0,VLOOKUP(C1367,Capacity_COMBDG!A:K,COMBDG_MaxCapacity!B1367-2016+2,FALSE))*(1+Summary!$C$10)</f>
        <v>0</v>
      </c>
    </row>
    <row r="1368" spans="1:4" x14ac:dyDescent="0.25">
      <c r="A1368" t="s">
        <v>2</v>
      </c>
      <c r="B1368">
        <f>COMBDG_MinActivity!B1368</f>
        <v>2018</v>
      </c>
      <c r="C1368" t="str">
        <f>COMBDG_MinActivity!C1368</f>
        <v>COMBDGAERNewLILED___STDELC_16</v>
      </c>
      <c r="D1368">
        <f>IF(VLOOKUP(C1368,Capacity_COMBDG!A:K,COMBDG_MaxCapacity!B1368-2016+2,FALSE)&lt;5*10^-5,0,VLOOKUP(C1368,Capacity_COMBDG!A:K,COMBDG_MaxCapacity!B1368-2016+2,FALSE))*(1+Summary!$C$10)</f>
        <v>1.6273601517841684E-3</v>
      </c>
    </row>
    <row r="1369" spans="1:4" x14ac:dyDescent="0.25">
      <c r="A1369" t="s">
        <v>2</v>
      </c>
      <c r="B1369">
        <f>COMBDG_MinActivity!B1369</f>
        <v>2018</v>
      </c>
      <c r="C1369" t="str">
        <f>COMBDG_MinActivity!C1369</f>
        <v>COMBDGAERNewSC______STDELC_16</v>
      </c>
      <c r="D1369">
        <f>IF(VLOOKUP(C1369,Capacity_COMBDG!A:K,COMBDG_MaxCapacity!B1369-2016+2,FALSE)&lt;5*10^-5,0,VLOOKUP(C1369,Capacity_COMBDG!A:K,COMBDG_MaxCapacity!B1369-2016+2,FALSE))*(1+Summary!$C$10)</f>
        <v>2.0669601448759273E-3</v>
      </c>
    </row>
    <row r="1370" spans="1:4" x14ac:dyDescent="0.25">
      <c r="A1370" t="s">
        <v>2</v>
      </c>
      <c r="B1370">
        <f>COMBDG_MinActivity!B1370</f>
        <v>2018</v>
      </c>
      <c r="C1370" t="str">
        <f>COMBDG_MinActivity!C1370</f>
        <v>COMBDGAERNewSHFUR___STDELC_16</v>
      </c>
      <c r="D1370">
        <f>IF(VLOOKUP(C1370,Capacity_COMBDG!A:K,COMBDG_MaxCapacity!B1370-2016+2,FALSE)&lt;5*10^-5,0,VLOOKUP(C1370,Capacity_COMBDG!A:K,COMBDG_MaxCapacity!B1370-2016+2,FALSE))*(1+Summary!$C$10)</f>
        <v>2.6055023418502031E-3</v>
      </c>
    </row>
    <row r="1371" spans="1:4" x14ac:dyDescent="0.25">
      <c r="A1371" t="s">
        <v>2</v>
      </c>
      <c r="B1371">
        <f>COMBDG_MinActivity!B1371</f>
        <v>2018</v>
      </c>
      <c r="C1371" t="str">
        <f>COMBDG_MinActivity!C1371</f>
        <v>COMBDGAERNewSHHEP___STDELC_16</v>
      </c>
      <c r="D1371">
        <f>IF(VLOOKUP(C1371,Capacity_COMBDG!A:K,COMBDG_MaxCapacity!B1371-2016+2,FALSE)&lt;5*10^-5,0,VLOOKUP(C1371,Capacity_COMBDG!A:K,COMBDG_MaxCapacity!B1371-2016+2,FALSE))*(1+Summary!$C$10)</f>
        <v>1.9546536271211482E-3</v>
      </c>
    </row>
    <row r="1372" spans="1:4" x14ac:dyDescent="0.25">
      <c r="A1372" t="s">
        <v>2</v>
      </c>
      <c r="B1372">
        <f>COMBDG_MinActivity!B1372</f>
        <v>2018</v>
      </c>
      <c r="C1372" t="str">
        <f>COMBDG_MinActivity!C1372</f>
        <v>COMBDGAERNewSHPLT___STDELC_16</v>
      </c>
      <c r="D1372">
        <f>IF(VLOOKUP(C1372,Capacity_COMBDG!A:K,COMBDG_MaxCapacity!B1372-2016+2,FALSE)&lt;5*10^-5,0,VLOOKUP(C1372,Capacity_COMBDG!A:K,COMBDG_MaxCapacity!B1372-2016+2,FALSE))*(1+Summary!$C$10)</f>
        <v>4.1099655192270521E-3</v>
      </c>
    </row>
    <row r="1373" spans="1:4" x14ac:dyDescent="0.25">
      <c r="A1373" t="s">
        <v>2</v>
      </c>
      <c r="B1373">
        <f>COMBDG_MinActivity!B1373</f>
        <v>2018</v>
      </c>
      <c r="C1373" t="str">
        <f>COMBDG_MinActivity!C1373</f>
        <v>COMBDGAERNewSLLED___STDELC_16</v>
      </c>
      <c r="D1373">
        <f>IF(VLOOKUP(C1373,Capacity_COMBDG!A:K,COMBDG_MaxCapacity!B1373-2016+2,FALSE)&lt;5*10^-5,0,VLOOKUP(C1373,Capacity_COMBDG!A:K,COMBDG_MaxCapacity!B1373-2016+2,FALSE))*(1+Summary!$C$10)</f>
        <v>4.200279567507876E-4</v>
      </c>
    </row>
    <row r="1374" spans="1:4" x14ac:dyDescent="0.25">
      <c r="A1374" t="s">
        <v>2</v>
      </c>
      <c r="B1374">
        <f>COMBDG_MinActivity!B1374</f>
        <v>2018</v>
      </c>
      <c r="C1374" t="str">
        <f>COMBDG_MinActivity!C1374</f>
        <v>COMBDGAERNewWH______STDELC_16</v>
      </c>
      <c r="D1374">
        <f>IF(VLOOKUP(C1374,Capacity_COMBDG!A:K,COMBDG_MaxCapacity!B1374-2016+2,FALSE)&lt;5*10^-5,0,VLOOKUP(C1374,Capacity_COMBDG!A:K,COMBDG_MaxCapacity!B1374-2016+2,FALSE))*(1+Summary!$C$10)</f>
        <v>1.3950570191903257E-3</v>
      </c>
    </row>
    <row r="1375" spans="1:4" x14ac:dyDescent="0.25">
      <c r="A1375" t="s">
        <v>2</v>
      </c>
      <c r="B1375">
        <f>COMBDG_MinActivity!B1375</f>
        <v>2018</v>
      </c>
      <c r="C1375" t="str">
        <f>COMBDG_MinActivity!C1375</f>
        <v>COMBDGAEROldAE______STDELC_16</v>
      </c>
      <c r="D1375">
        <f>IF(VLOOKUP(C1375,Capacity_COMBDG!A:K,COMBDG_MaxCapacity!B1375-2016+2,FALSE)&lt;5*10^-5,0,VLOOKUP(C1375,Capacity_COMBDG!A:K,COMBDG_MaxCapacity!B1375-2016+2,FALSE))*(1+Summary!$C$10)</f>
        <v>0.24151347761294675</v>
      </c>
    </row>
    <row r="1376" spans="1:4" x14ac:dyDescent="0.25">
      <c r="A1376" t="s">
        <v>2</v>
      </c>
      <c r="B1376">
        <f>COMBDG_MinActivity!B1376</f>
        <v>2018</v>
      </c>
      <c r="C1376" t="str">
        <f>COMBDG_MinActivity!C1376</f>
        <v>COMBDGAEROldAM______STDELC_16</v>
      </c>
      <c r="D1376">
        <f>IF(VLOOKUP(C1376,Capacity_COMBDG!A:K,COMBDG_MaxCapacity!B1376-2016+2,FALSE)&lt;5*10^-5,0,VLOOKUP(C1376,Capacity_COMBDG!A:K,COMBDG_MaxCapacity!B1376-2016+2,FALSE))*(1+Summary!$C$10)</f>
        <v>4.6010751183905865E-2</v>
      </c>
    </row>
    <row r="1377" spans="1:4" x14ac:dyDescent="0.25">
      <c r="A1377" t="s">
        <v>2</v>
      </c>
      <c r="B1377">
        <f>COMBDG_MinActivity!B1377</f>
        <v>2018</v>
      </c>
      <c r="C1377" t="str">
        <f>COMBDG_MinActivity!C1377</f>
        <v>COMBDGAEROldLIFLC___STDELC_16</v>
      </c>
      <c r="D1377">
        <f>IF(VLOOKUP(C1377,Capacity_COMBDG!A:K,COMBDG_MaxCapacity!B1377-2016+2,FALSE)&lt;5*10^-5,0,VLOOKUP(C1377,Capacity_COMBDG!A:K,COMBDG_MaxCapacity!B1377-2016+2,FALSE))*(1+Summary!$C$10)</f>
        <v>0.45708003296625527</v>
      </c>
    </row>
    <row r="1378" spans="1:4" x14ac:dyDescent="0.25">
      <c r="A1378" t="s">
        <v>2</v>
      </c>
      <c r="B1378">
        <f>COMBDG_MinActivity!B1378</f>
        <v>2018</v>
      </c>
      <c r="C1378" t="str">
        <f>COMBDG_MinActivity!C1378</f>
        <v>COMBDGAEROldLIFLU___STDELC_16</v>
      </c>
      <c r="D1378">
        <f>IF(VLOOKUP(C1378,Capacity_COMBDG!A:K,COMBDG_MaxCapacity!B1378-2016+2,FALSE)&lt;5*10^-5,0,VLOOKUP(C1378,Capacity_COMBDG!A:K,COMBDG_MaxCapacity!B1378-2016+2,FALSE))*(1+Summary!$C$10)</f>
        <v>272.64344304252415</v>
      </c>
    </row>
    <row r="1379" spans="1:4" x14ac:dyDescent="0.25">
      <c r="A1379" t="s">
        <v>2</v>
      </c>
      <c r="B1379">
        <f>COMBDG_MinActivity!B1379</f>
        <v>2018</v>
      </c>
      <c r="C1379" t="str">
        <f>COMBDG_MinActivity!C1379</f>
        <v>COMBDGAEROldLIHAL___STDELC_16</v>
      </c>
      <c r="D1379">
        <f>IF(VLOOKUP(C1379,Capacity_COMBDG!A:K,COMBDG_MaxCapacity!B1379-2016+2,FALSE)&lt;5*10^-5,0,VLOOKUP(C1379,Capacity_COMBDG!A:K,COMBDG_MaxCapacity!B1379-2016+2,FALSE))*(1+Summary!$C$10)</f>
        <v>158.53040895438565</v>
      </c>
    </row>
    <row r="1380" spans="1:4" x14ac:dyDescent="0.25">
      <c r="A1380" t="s">
        <v>2</v>
      </c>
      <c r="B1380">
        <f>COMBDG_MinActivity!B1380</f>
        <v>2018</v>
      </c>
      <c r="C1380" t="str">
        <f>COMBDG_MinActivity!C1380</f>
        <v>COMBDGAEROldLIINC___STDELC_16</v>
      </c>
      <c r="D1380">
        <f>IF(VLOOKUP(C1380,Capacity_COMBDG!A:K,COMBDG_MaxCapacity!B1380-2016+2,FALSE)&lt;5*10^-5,0,VLOOKUP(C1380,Capacity_COMBDG!A:K,COMBDG_MaxCapacity!B1380-2016+2,FALSE))*(1+Summary!$C$10)</f>
        <v>509.16623491735965</v>
      </c>
    </row>
    <row r="1381" spans="1:4" x14ac:dyDescent="0.25">
      <c r="A1381" t="s">
        <v>2</v>
      </c>
      <c r="B1381">
        <f>COMBDG_MinActivity!B1381</f>
        <v>2018</v>
      </c>
      <c r="C1381" t="str">
        <f>COMBDG_MinActivity!C1381</f>
        <v>COMBDGAEROldLILED___STDELC_16</v>
      </c>
      <c r="D1381">
        <f>IF(VLOOKUP(C1381,Capacity_COMBDG!A:K,COMBDG_MaxCapacity!B1381-2016+2,FALSE)&lt;5*10^-5,0,VLOOKUP(C1381,Capacity_COMBDG!A:K,COMBDG_MaxCapacity!B1381-2016+2,FALSE))*(1+Summary!$C$10)</f>
        <v>1.5431607463911938</v>
      </c>
    </row>
    <row r="1382" spans="1:4" x14ac:dyDescent="0.25">
      <c r="A1382" t="s">
        <v>2</v>
      </c>
      <c r="B1382">
        <f>COMBDG_MinActivity!B1382</f>
        <v>2018</v>
      </c>
      <c r="C1382" t="str">
        <f>COMBDG_MinActivity!C1382</f>
        <v>COMBDGAEROldSC______STDELC_16</v>
      </c>
      <c r="D1382">
        <f>IF(VLOOKUP(C1382,Capacity_COMBDG!A:K,COMBDG_MaxCapacity!B1382-2016+2,FALSE)&lt;5*10^-5,0,VLOOKUP(C1382,Capacity_COMBDG!A:K,COMBDG_MaxCapacity!B1382-2016+2,FALSE))*(1+Summary!$C$10)</f>
        <v>0.29542929372281024</v>
      </c>
    </row>
    <row r="1383" spans="1:4" x14ac:dyDescent="0.25">
      <c r="A1383" t="s">
        <v>2</v>
      </c>
      <c r="B1383">
        <f>COMBDG_MinActivity!B1383</f>
        <v>2018</v>
      </c>
      <c r="C1383" t="str">
        <f>COMBDG_MinActivity!C1383</f>
        <v>COMBDGAEROldSHFUR___STDELC_16</v>
      </c>
      <c r="D1383">
        <f>IF(VLOOKUP(C1383,Capacity_COMBDG!A:K,COMBDG_MaxCapacity!B1383-2016+2,FALSE)&lt;5*10^-5,0,VLOOKUP(C1383,Capacity_COMBDG!A:K,COMBDG_MaxCapacity!B1383-2016+2,FALSE))*(1+Summary!$C$10)</f>
        <v>5.2981863950577163E-2</v>
      </c>
    </row>
    <row r="1384" spans="1:4" x14ac:dyDescent="0.25">
      <c r="A1384" t="s">
        <v>2</v>
      </c>
      <c r="B1384">
        <f>COMBDG_MinActivity!B1384</f>
        <v>2018</v>
      </c>
      <c r="C1384" t="str">
        <f>COMBDG_MinActivity!C1384</f>
        <v>COMBDGAEROldSHHEP___STDELC_16</v>
      </c>
      <c r="D1384">
        <f>IF(VLOOKUP(C1384,Capacity_COMBDG!A:K,COMBDG_MaxCapacity!B1384-2016+2,FALSE)&lt;5*10^-5,0,VLOOKUP(C1384,Capacity_COMBDG!A:K,COMBDG_MaxCapacity!B1384-2016+2,FALSE))*(1+Summary!$C$10)</f>
        <v>5.0786876281689874</v>
      </c>
    </row>
    <row r="1385" spans="1:4" x14ac:dyDescent="0.25">
      <c r="A1385" t="s">
        <v>2</v>
      </c>
      <c r="B1385">
        <f>COMBDG_MinActivity!B1385</f>
        <v>2018</v>
      </c>
      <c r="C1385" t="str">
        <f>COMBDG_MinActivity!C1385</f>
        <v>COMBDGAEROldSHPLT___STDELC_16</v>
      </c>
      <c r="D1385">
        <f>IF(VLOOKUP(C1385,Capacity_COMBDG!A:K,COMBDG_MaxCapacity!B1385-2016+2,FALSE)&lt;5*10^-5,0,VLOOKUP(C1385,Capacity_COMBDG!A:K,COMBDG_MaxCapacity!B1385-2016+2,FALSE))*(1+Summary!$C$10)</f>
        <v>0.53080676918531433</v>
      </c>
    </row>
    <row r="1386" spans="1:4" x14ac:dyDescent="0.25">
      <c r="A1386" t="s">
        <v>2</v>
      </c>
      <c r="B1386">
        <f>COMBDG_MinActivity!B1386</f>
        <v>2018</v>
      </c>
      <c r="C1386" t="str">
        <f>COMBDG_MinActivity!C1386</f>
        <v>COMBDGAEROldSLLED___STDELC_16</v>
      </c>
      <c r="D1386">
        <f>IF(VLOOKUP(C1386,Capacity_COMBDG!A:K,COMBDG_MaxCapacity!B1386-2016+2,FALSE)&lt;5*10^-5,0,VLOOKUP(C1386,Capacity_COMBDG!A:K,COMBDG_MaxCapacity!B1386-2016+2,FALSE))*(1+Summary!$C$10)</f>
        <v>1.3074251949756126</v>
      </c>
    </row>
    <row r="1387" spans="1:4" x14ac:dyDescent="0.25">
      <c r="A1387" t="s">
        <v>2</v>
      </c>
      <c r="B1387">
        <f>COMBDG_MinActivity!B1387</f>
        <v>2018</v>
      </c>
      <c r="C1387" t="str">
        <f>COMBDG_MinActivity!C1387</f>
        <v>COMBDGAEROldWH______STDELC_16</v>
      </c>
      <c r="D1387">
        <f>IF(VLOOKUP(C1387,Capacity_COMBDG!A:K,COMBDG_MaxCapacity!B1387-2016+2,FALSE)&lt;5*10^-5,0,VLOOKUP(C1387,Capacity_COMBDG!A:K,COMBDG_MaxCapacity!B1387-2016+2,FALSE))*(1+Summary!$C$10)</f>
        <v>0.24468900047718231</v>
      </c>
    </row>
    <row r="1388" spans="1:4" x14ac:dyDescent="0.25">
      <c r="A1388" t="s">
        <v>2</v>
      </c>
      <c r="B1388">
        <f>COMBDG_MinActivity!B1388</f>
        <v>2018</v>
      </c>
      <c r="C1388" t="str">
        <f>COMBDG_MinActivity!C1388</f>
        <v>COMBDGAFSNewAE______STDELC_16</v>
      </c>
      <c r="D1388">
        <f>IF(VLOOKUP(C1388,Capacity_COMBDG!A:K,COMBDG_MaxCapacity!B1388-2016+2,FALSE)&lt;5*10^-5,0,VLOOKUP(C1388,Capacity_COMBDG!A:K,COMBDG_MaxCapacity!B1388-2016+2,FALSE))*(1+Summary!$C$10)</f>
        <v>1.4530651229415518E-3</v>
      </c>
    </row>
    <row r="1389" spans="1:4" x14ac:dyDescent="0.25">
      <c r="A1389" t="s">
        <v>2</v>
      </c>
      <c r="B1389">
        <f>COMBDG_MinActivity!B1389</f>
        <v>2018</v>
      </c>
      <c r="C1389" t="str">
        <f>COMBDG_MinActivity!C1389</f>
        <v>COMBDGAFSNewAM______STDELC_16</v>
      </c>
      <c r="D1389">
        <f>IF(VLOOKUP(C1389,Capacity_COMBDG!A:K,COMBDG_MaxCapacity!B1389-2016+2,FALSE)&lt;5*10^-5,0,VLOOKUP(C1389,Capacity_COMBDG!A:K,COMBDG_MaxCapacity!B1389-2016+2,FALSE))*(1+Summary!$C$10)</f>
        <v>1.3269230328596374E-3</v>
      </c>
    </row>
    <row r="1390" spans="1:4" x14ac:dyDescent="0.25">
      <c r="A1390" t="s">
        <v>2</v>
      </c>
      <c r="B1390">
        <f>COMBDG_MinActivity!B1390</f>
        <v>2018</v>
      </c>
      <c r="C1390" t="str">
        <f>COMBDG_MinActivity!C1390</f>
        <v>COMBDGAFSNewLIFLC___STDELC_16</v>
      </c>
      <c r="D1390">
        <f>IF(VLOOKUP(C1390,Capacity_COMBDG!A:K,COMBDG_MaxCapacity!B1390-2016+2,FALSE)&lt;5*10^-5,0,VLOOKUP(C1390,Capacity_COMBDG!A:K,COMBDG_MaxCapacity!B1390-2016+2,FALSE))*(1+Summary!$C$10)</f>
        <v>0</v>
      </c>
    </row>
    <row r="1391" spans="1:4" x14ac:dyDescent="0.25">
      <c r="A1391" t="s">
        <v>2</v>
      </c>
      <c r="B1391">
        <f>COMBDG_MinActivity!B1391</f>
        <v>2018</v>
      </c>
      <c r="C1391" t="str">
        <f>COMBDG_MinActivity!C1391</f>
        <v>COMBDGAFSNewLIFLU___STDELC_16</v>
      </c>
      <c r="D1391">
        <f>IF(VLOOKUP(C1391,Capacity_COMBDG!A:K,COMBDG_MaxCapacity!B1391-2016+2,FALSE)&lt;5*10^-5,0,VLOOKUP(C1391,Capacity_COMBDG!A:K,COMBDG_MaxCapacity!B1391-2016+2,FALSE))*(1+Summary!$C$10)</f>
        <v>1.1066406848661303E-3</v>
      </c>
    </row>
    <row r="1392" spans="1:4" x14ac:dyDescent="0.25">
      <c r="A1392" t="s">
        <v>2</v>
      </c>
      <c r="B1392">
        <f>COMBDG_MinActivity!B1392</f>
        <v>2018</v>
      </c>
      <c r="C1392" t="str">
        <f>COMBDG_MinActivity!C1392</f>
        <v>COMBDGAFSNewLIHAL___STDELC_16</v>
      </c>
      <c r="D1392">
        <f>IF(VLOOKUP(C1392,Capacity_COMBDG!A:K,COMBDG_MaxCapacity!B1392-2016+2,FALSE)&lt;5*10^-5,0,VLOOKUP(C1392,Capacity_COMBDG!A:K,COMBDG_MaxCapacity!B1392-2016+2,FALSE))*(1+Summary!$C$10)</f>
        <v>0</v>
      </c>
    </row>
    <row r="1393" spans="1:4" x14ac:dyDescent="0.25">
      <c r="A1393" t="s">
        <v>2</v>
      </c>
      <c r="B1393">
        <f>COMBDG_MinActivity!B1393</f>
        <v>2018</v>
      </c>
      <c r="C1393" t="str">
        <f>COMBDG_MinActivity!C1393</f>
        <v>COMBDGAFSNewLIINC___STDELC_16</v>
      </c>
      <c r="D1393">
        <f>IF(VLOOKUP(C1393,Capacity_COMBDG!A:K,COMBDG_MaxCapacity!B1393-2016+2,FALSE)&lt;5*10^-5,0,VLOOKUP(C1393,Capacity_COMBDG!A:K,COMBDG_MaxCapacity!B1393-2016+2,FALSE))*(1+Summary!$C$10)</f>
        <v>0</v>
      </c>
    </row>
    <row r="1394" spans="1:4" x14ac:dyDescent="0.25">
      <c r="A1394" t="s">
        <v>2</v>
      </c>
      <c r="B1394">
        <f>COMBDG_MinActivity!B1394</f>
        <v>2018</v>
      </c>
      <c r="C1394" t="str">
        <f>COMBDG_MinActivity!C1394</f>
        <v>COMBDGAFSNewLILED___STDELC_16</v>
      </c>
      <c r="D1394">
        <f>IF(VLOOKUP(C1394,Capacity_COMBDG!A:K,COMBDG_MaxCapacity!B1394-2016+2,FALSE)&lt;5*10^-5,0,VLOOKUP(C1394,Capacity_COMBDG!A:K,COMBDG_MaxCapacity!B1394-2016+2,FALSE))*(1+Summary!$C$10)</f>
        <v>1.6245485123650254E-3</v>
      </c>
    </row>
    <row r="1395" spans="1:4" x14ac:dyDescent="0.25">
      <c r="A1395" t="s">
        <v>2</v>
      </c>
      <c r="B1395">
        <f>COMBDG_MinActivity!B1395</f>
        <v>2018</v>
      </c>
      <c r="C1395" t="str">
        <f>COMBDG_MinActivity!C1395</f>
        <v>COMBDGAFSNewSC______STDELC_16</v>
      </c>
      <c r="D1395">
        <f>IF(VLOOKUP(C1395,Capacity_COMBDG!A:K,COMBDG_MaxCapacity!B1395-2016+2,FALSE)&lt;5*10^-5,0,VLOOKUP(C1395,Capacity_COMBDG!A:K,COMBDG_MaxCapacity!B1395-2016+2,FALSE))*(1+Summary!$C$10)</f>
        <v>1.9323137129590041E-3</v>
      </c>
    </row>
    <row r="1396" spans="1:4" x14ac:dyDescent="0.25">
      <c r="A1396" t="s">
        <v>2</v>
      </c>
      <c r="B1396">
        <f>COMBDG_MinActivity!B1396</f>
        <v>2018</v>
      </c>
      <c r="C1396" t="str">
        <f>COMBDG_MinActivity!C1396</f>
        <v>COMBDGAFSNewSHFUR___STDELC_16</v>
      </c>
      <c r="D1396">
        <f>IF(VLOOKUP(C1396,Capacity_COMBDG!A:K,COMBDG_MaxCapacity!B1396-2016+2,FALSE)&lt;5*10^-5,0,VLOOKUP(C1396,Capacity_COMBDG!A:K,COMBDG_MaxCapacity!B1396-2016+2,FALSE))*(1+Summary!$C$10)</f>
        <v>2.4529664877023772E-3</v>
      </c>
    </row>
    <row r="1397" spans="1:4" x14ac:dyDescent="0.25">
      <c r="A1397" t="s">
        <v>2</v>
      </c>
      <c r="B1397">
        <f>COMBDG_MinActivity!B1397</f>
        <v>2018</v>
      </c>
      <c r="C1397" t="str">
        <f>COMBDG_MinActivity!C1397</f>
        <v>COMBDGAFSNewSHHEP___STDELC_16</v>
      </c>
      <c r="D1397">
        <f>IF(VLOOKUP(C1397,Capacity_COMBDG!A:K,COMBDG_MaxCapacity!B1397-2016+2,FALSE)&lt;5*10^-5,0,VLOOKUP(C1397,Capacity_COMBDG!A:K,COMBDG_MaxCapacity!B1397-2016+2,FALSE))*(1+Summary!$C$10)</f>
        <v>1.8335804730669407E-3</v>
      </c>
    </row>
    <row r="1398" spans="1:4" x14ac:dyDescent="0.25">
      <c r="A1398" t="s">
        <v>2</v>
      </c>
      <c r="B1398">
        <f>COMBDG_MinActivity!B1398</f>
        <v>2018</v>
      </c>
      <c r="C1398" t="str">
        <f>COMBDG_MinActivity!C1398</f>
        <v>COMBDGAFSNewSHPLT___STDELC_16</v>
      </c>
      <c r="D1398">
        <f>IF(VLOOKUP(C1398,Capacity_COMBDG!A:K,COMBDG_MaxCapacity!B1398-2016+2,FALSE)&lt;5*10^-5,0,VLOOKUP(C1398,Capacity_COMBDG!A:K,COMBDG_MaxCapacity!B1398-2016+2,FALSE))*(1+Summary!$C$10)</f>
        <v>3.8859514537743045E-3</v>
      </c>
    </row>
    <row r="1399" spans="1:4" x14ac:dyDescent="0.25">
      <c r="A1399" t="s">
        <v>2</v>
      </c>
      <c r="B1399">
        <f>COMBDG_MinActivity!B1399</f>
        <v>2018</v>
      </c>
      <c r="C1399" t="str">
        <f>COMBDG_MinActivity!C1399</f>
        <v>COMBDGAFSNewSLLED___STDELC_16</v>
      </c>
      <c r="D1399">
        <f>IF(VLOOKUP(C1399,Capacity_COMBDG!A:K,COMBDG_MaxCapacity!B1399-2016+2,FALSE)&lt;5*10^-5,0,VLOOKUP(C1399,Capacity_COMBDG!A:K,COMBDG_MaxCapacity!B1399-2016+2,FALSE))*(1+Summary!$C$10)</f>
        <v>4.1979997300679227E-4</v>
      </c>
    </row>
    <row r="1400" spans="1:4" x14ac:dyDescent="0.25">
      <c r="A1400" t="s">
        <v>2</v>
      </c>
      <c r="B1400">
        <f>COMBDG_MinActivity!B1400</f>
        <v>2018</v>
      </c>
      <c r="C1400" t="str">
        <f>COMBDG_MinActivity!C1400</f>
        <v>COMBDGAFSNewWH______STDELC_16</v>
      </c>
      <c r="D1400">
        <f>IF(VLOOKUP(C1400,Capacity_COMBDG!A:K,COMBDG_MaxCapacity!B1400-2016+2,FALSE)&lt;5*10^-5,0,VLOOKUP(C1400,Capacity_COMBDG!A:K,COMBDG_MaxCapacity!B1400-2016+2,FALSE))*(1+Summary!$C$10)</f>
        <v>1.3256055396407144E-3</v>
      </c>
    </row>
    <row r="1401" spans="1:4" x14ac:dyDescent="0.25">
      <c r="A1401" t="s">
        <v>2</v>
      </c>
      <c r="B1401">
        <f>COMBDG_MinActivity!B1401</f>
        <v>2018</v>
      </c>
      <c r="C1401" t="str">
        <f>COMBDG_MinActivity!C1401</f>
        <v>COMBDGAFSOldAE______STDELC_16</v>
      </c>
      <c r="D1401">
        <f>IF(VLOOKUP(C1401,Capacity_COMBDG!A:K,COMBDG_MaxCapacity!B1401-2016+2,FALSE)&lt;5*10^-5,0,VLOOKUP(C1401,Capacity_COMBDG!A:K,COMBDG_MaxCapacity!B1401-2016+2,FALSE))*(1+Summary!$C$10)</f>
        <v>0.21709206536812278</v>
      </c>
    </row>
    <row r="1402" spans="1:4" x14ac:dyDescent="0.25">
      <c r="A1402" t="s">
        <v>2</v>
      </c>
      <c r="B1402">
        <f>COMBDG_MinActivity!B1402</f>
        <v>2018</v>
      </c>
      <c r="C1402" t="str">
        <f>COMBDG_MinActivity!C1402</f>
        <v>COMBDGAFSOldAM______STDELC_16</v>
      </c>
      <c r="D1402">
        <f>IF(VLOOKUP(C1402,Capacity_COMBDG!A:K,COMBDG_MaxCapacity!B1402-2016+2,FALSE)&lt;5*10^-5,0,VLOOKUP(C1402,Capacity_COMBDG!A:K,COMBDG_MaxCapacity!B1402-2016+2,FALSE))*(1+Summary!$C$10)</f>
        <v>4.1391233248757493E-2</v>
      </c>
    </row>
    <row r="1403" spans="1:4" x14ac:dyDescent="0.25">
      <c r="A1403" t="s">
        <v>2</v>
      </c>
      <c r="B1403">
        <f>COMBDG_MinActivity!B1403</f>
        <v>2018</v>
      </c>
      <c r="C1403" t="str">
        <f>COMBDG_MinActivity!C1403</f>
        <v>COMBDGAFSOldLIFLC___STDELC_16</v>
      </c>
      <c r="D1403">
        <f>IF(VLOOKUP(C1403,Capacity_COMBDG!A:K,COMBDG_MaxCapacity!B1403-2016+2,FALSE)&lt;5*10^-5,0,VLOOKUP(C1403,Capacity_COMBDG!A:K,COMBDG_MaxCapacity!B1403-2016+2,FALSE))*(1+Summary!$C$10)</f>
        <v>0.36400397934150475</v>
      </c>
    </row>
    <row r="1404" spans="1:4" x14ac:dyDescent="0.25">
      <c r="A1404" t="s">
        <v>2</v>
      </c>
      <c r="B1404">
        <f>COMBDG_MinActivity!B1404</f>
        <v>2018</v>
      </c>
      <c r="C1404" t="str">
        <f>COMBDG_MinActivity!C1404</f>
        <v>COMBDGAFSOldLIFLU___STDELC_16</v>
      </c>
      <c r="D1404">
        <f>IF(VLOOKUP(C1404,Capacity_COMBDG!A:K,COMBDG_MaxCapacity!B1404-2016+2,FALSE)&lt;5*10^-5,0,VLOOKUP(C1404,Capacity_COMBDG!A:K,COMBDG_MaxCapacity!B1404-2016+2,FALSE))*(1+Summary!$C$10)</f>
        <v>299.02114409350924</v>
      </c>
    </row>
    <row r="1405" spans="1:4" x14ac:dyDescent="0.25">
      <c r="A1405" t="s">
        <v>2</v>
      </c>
      <c r="B1405">
        <f>COMBDG_MinActivity!B1405</f>
        <v>2018</v>
      </c>
      <c r="C1405" t="str">
        <f>COMBDG_MinActivity!C1405</f>
        <v>COMBDGAFSOldLIHAL___STDELC_16</v>
      </c>
      <c r="D1405">
        <f>IF(VLOOKUP(C1405,Capacity_COMBDG!A:K,COMBDG_MaxCapacity!B1405-2016+2,FALSE)&lt;5*10^-5,0,VLOOKUP(C1405,Capacity_COMBDG!A:K,COMBDG_MaxCapacity!B1405-2016+2,FALSE))*(1+Summary!$C$10)</f>
        <v>174.23122829673895</v>
      </c>
    </row>
    <row r="1406" spans="1:4" x14ac:dyDescent="0.25">
      <c r="A1406" t="s">
        <v>2</v>
      </c>
      <c r="B1406">
        <f>COMBDG_MinActivity!B1406</f>
        <v>2018</v>
      </c>
      <c r="C1406" t="str">
        <f>COMBDG_MinActivity!C1406</f>
        <v>COMBDGAFSOldLIINC___STDELC_16</v>
      </c>
      <c r="D1406">
        <f>IF(VLOOKUP(C1406,Capacity_COMBDG!A:K,COMBDG_MaxCapacity!B1406-2016+2,FALSE)&lt;5*10^-5,0,VLOOKUP(C1406,Capacity_COMBDG!A:K,COMBDG_MaxCapacity!B1406-2016+2,FALSE))*(1+Summary!$C$10)</f>
        <v>559.59397659256081</v>
      </c>
    </row>
    <row r="1407" spans="1:4" x14ac:dyDescent="0.25">
      <c r="A1407" t="s">
        <v>2</v>
      </c>
      <c r="B1407">
        <f>COMBDG_MinActivity!B1407</f>
        <v>2018</v>
      </c>
      <c r="C1407" t="str">
        <f>COMBDG_MinActivity!C1407</f>
        <v>COMBDGAFSOldLILED___STDELC_16</v>
      </c>
      <c r="D1407">
        <f>IF(VLOOKUP(C1407,Capacity_COMBDG!A:K,COMBDG_MaxCapacity!B1407-2016+2,FALSE)&lt;5*10^-5,0,VLOOKUP(C1407,Capacity_COMBDG!A:K,COMBDG_MaxCapacity!B1407-2016+2,FALSE))*(1+Summary!$C$10)</f>
        <v>1.8088367939116077</v>
      </c>
    </row>
    <row r="1408" spans="1:4" x14ac:dyDescent="0.25">
      <c r="A1408" t="s">
        <v>2</v>
      </c>
      <c r="B1408">
        <f>COMBDG_MinActivity!B1408</f>
        <v>2018</v>
      </c>
      <c r="C1408" t="str">
        <f>COMBDG_MinActivity!C1408</f>
        <v>COMBDGAFSOldSC______STDELC_16</v>
      </c>
      <c r="D1408">
        <f>IF(VLOOKUP(C1408,Capacity_COMBDG!A:K,COMBDG_MaxCapacity!B1408-2016+2,FALSE)&lt;5*10^-5,0,VLOOKUP(C1408,Capacity_COMBDG!A:K,COMBDG_MaxCapacity!B1408-2016+2,FALSE))*(1+Summary!$C$10)</f>
        <v>0.25280970024066557</v>
      </c>
    </row>
    <row r="1409" spans="1:4" x14ac:dyDescent="0.25">
      <c r="A1409" t="s">
        <v>2</v>
      </c>
      <c r="B1409">
        <f>COMBDG_MinActivity!B1409</f>
        <v>2018</v>
      </c>
      <c r="C1409" t="str">
        <f>COMBDG_MinActivity!C1409</f>
        <v>COMBDGAFSOldSHFUR___STDELC_16</v>
      </c>
      <c r="D1409">
        <f>IF(VLOOKUP(C1409,Capacity_COMBDG!A:K,COMBDG_MaxCapacity!B1409-2016+2,FALSE)&lt;5*10^-5,0,VLOOKUP(C1409,Capacity_COMBDG!A:K,COMBDG_MaxCapacity!B1409-2016+2,FALSE))*(1+Summary!$C$10)</f>
        <v>5.3105053290053918E-2</v>
      </c>
    </row>
    <row r="1410" spans="1:4" x14ac:dyDescent="0.25">
      <c r="A1410" t="s">
        <v>2</v>
      </c>
      <c r="B1410">
        <f>COMBDG_MinActivity!B1410</f>
        <v>2018</v>
      </c>
      <c r="C1410" t="str">
        <f>COMBDG_MinActivity!C1410</f>
        <v>COMBDGAFSOldSHHEP___STDELC_16</v>
      </c>
      <c r="D1410">
        <f>IF(VLOOKUP(C1410,Capacity_COMBDG!A:K,COMBDG_MaxCapacity!B1410-2016+2,FALSE)&lt;5*10^-5,0,VLOOKUP(C1410,Capacity_COMBDG!A:K,COMBDG_MaxCapacity!B1410-2016+2,FALSE))*(1+Summary!$C$10)</f>
        <v>5.4683183692420974</v>
      </c>
    </row>
    <row r="1411" spans="1:4" x14ac:dyDescent="0.25">
      <c r="A1411" t="s">
        <v>2</v>
      </c>
      <c r="B1411">
        <f>COMBDG_MinActivity!B1411</f>
        <v>2018</v>
      </c>
      <c r="C1411" t="str">
        <f>COMBDG_MinActivity!C1411</f>
        <v>COMBDGAFSOldSHPLT___STDELC_16</v>
      </c>
      <c r="D1411">
        <f>IF(VLOOKUP(C1411,Capacity_COMBDG!A:K,COMBDG_MaxCapacity!B1411-2016+2,FALSE)&lt;5*10^-5,0,VLOOKUP(C1411,Capacity_COMBDG!A:K,COMBDG_MaxCapacity!B1411-2016+2,FALSE))*(1+Summary!$C$10)</f>
        <v>0.56539347130421203</v>
      </c>
    </row>
    <row r="1412" spans="1:4" x14ac:dyDescent="0.25">
      <c r="A1412" t="s">
        <v>2</v>
      </c>
      <c r="B1412">
        <f>COMBDG_MinActivity!B1412</f>
        <v>2018</v>
      </c>
      <c r="C1412" t="str">
        <f>COMBDG_MinActivity!C1412</f>
        <v>COMBDGAFSOldSLLED___STDELC_16</v>
      </c>
      <c r="D1412">
        <f>IF(VLOOKUP(C1412,Capacity_COMBDG!A:K,COMBDG_MaxCapacity!B1412-2016+2,FALSE)&lt;5*10^-5,0,VLOOKUP(C1412,Capacity_COMBDG!A:K,COMBDG_MaxCapacity!B1412-2016+2,FALSE))*(1+Summary!$C$10)</f>
        <v>0.86320238456700982</v>
      </c>
    </row>
    <row r="1413" spans="1:4" x14ac:dyDescent="0.25">
      <c r="A1413" t="s">
        <v>2</v>
      </c>
      <c r="B1413">
        <f>COMBDG_MinActivity!B1413</f>
        <v>2018</v>
      </c>
      <c r="C1413" t="str">
        <f>COMBDG_MinActivity!C1413</f>
        <v>COMBDGAFSOldWH______STDELC_16</v>
      </c>
      <c r="D1413">
        <f>IF(VLOOKUP(C1413,Capacity_COMBDG!A:K,COMBDG_MaxCapacity!B1413-2016+2,FALSE)&lt;5*10^-5,0,VLOOKUP(C1413,Capacity_COMBDG!A:K,COMBDG_MaxCapacity!B1413-2016+2,FALSE))*(1+Summary!$C$10)</f>
        <v>0.33357967172358249</v>
      </c>
    </row>
    <row r="1414" spans="1:4" x14ac:dyDescent="0.25">
      <c r="A1414" t="s">
        <v>2</v>
      </c>
      <c r="B1414">
        <f>COMBDG_MinActivity!B1414</f>
        <v>2018</v>
      </c>
      <c r="C1414" t="str">
        <f>COMBDG_MinActivity!C1414</f>
        <v>COMBDGEDSNewAE______STDELC_16</v>
      </c>
      <c r="D1414">
        <f>IF(VLOOKUP(C1414,Capacity_COMBDG!A:K,COMBDG_MaxCapacity!B1414-2016+2,FALSE)&lt;5*10^-5,0,VLOOKUP(C1414,Capacity_COMBDG!A:K,COMBDG_MaxCapacity!B1414-2016+2,FALSE))*(1+Summary!$C$10)</f>
        <v>1.6193445191385325E-3</v>
      </c>
    </row>
    <row r="1415" spans="1:4" x14ac:dyDescent="0.25">
      <c r="A1415" t="s">
        <v>2</v>
      </c>
      <c r="B1415">
        <f>COMBDG_MinActivity!B1415</f>
        <v>2018</v>
      </c>
      <c r="C1415" t="str">
        <f>COMBDG_MinActivity!C1415</f>
        <v>COMBDGEDSNewAM______STDELC_16</v>
      </c>
      <c r="D1415">
        <f>IF(VLOOKUP(C1415,Capacity_COMBDG!A:K,COMBDG_MaxCapacity!B1415-2016+2,FALSE)&lt;5*10^-5,0,VLOOKUP(C1415,Capacity_COMBDG!A:K,COMBDG_MaxCapacity!B1415-2016+2,FALSE))*(1+Summary!$C$10)</f>
        <v>1.5841069235919287E-3</v>
      </c>
    </row>
    <row r="1416" spans="1:4" x14ac:dyDescent="0.25">
      <c r="A1416" t="s">
        <v>2</v>
      </c>
      <c r="B1416">
        <f>COMBDG_MinActivity!B1416</f>
        <v>2018</v>
      </c>
      <c r="C1416" t="str">
        <f>COMBDG_MinActivity!C1416</f>
        <v>COMBDGEDSNewLIFLC___STDELC_16</v>
      </c>
      <c r="D1416">
        <f>IF(VLOOKUP(C1416,Capacity_COMBDG!A:K,COMBDG_MaxCapacity!B1416-2016+2,FALSE)&lt;5*10^-5,0,VLOOKUP(C1416,Capacity_COMBDG!A:K,COMBDG_MaxCapacity!B1416-2016+2,FALSE))*(1+Summary!$C$10)</f>
        <v>0</v>
      </c>
    </row>
    <row r="1417" spans="1:4" x14ac:dyDescent="0.25">
      <c r="A1417" t="s">
        <v>2</v>
      </c>
      <c r="B1417">
        <f>COMBDG_MinActivity!B1417</f>
        <v>2018</v>
      </c>
      <c r="C1417" t="str">
        <f>COMBDG_MinActivity!C1417</f>
        <v>COMBDGEDSNewLIFLU___STDELC_16</v>
      </c>
      <c r="D1417">
        <f>IF(VLOOKUP(C1417,Capacity_COMBDG!A:K,COMBDG_MaxCapacity!B1417-2016+2,FALSE)&lt;5*10^-5,0,VLOOKUP(C1417,Capacity_COMBDG!A:K,COMBDG_MaxCapacity!B1417-2016+2,FALSE))*(1+Summary!$C$10)</f>
        <v>1.1095617591142916E-3</v>
      </c>
    </row>
    <row r="1418" spans="1:4" x14ac:dyDescent="0.25">
      <c r="A1418" t="s">
        <v>2</v>
      </c>
      <c r="B1418">
        <f>COMBDG_MinActivity!B1418</f>
        <v>2018</v>
      </c>
      <c r="C1418" t="str">
        <f>COMBDG_MinActivity!C1418</f>
        <v>COMBDGEDSNewLIHAL___STDELC_16</v>
      </c>
      <c r="D1418">
        <f>IF(VLOOKUP(C1418,Capacity_COMBDG!A:K,COMBDG_MaxCapacity!B1418-2016+2,FALSE)&lt;5*10^-5,0,VLOOKUP(C1418,Capacity_COMBDG!A:K,COMBDG_MaxCapacity!B1418-2016+2,FALSE))*(1+Summary!$C$10)</f>
        <v>0</v>
      </c>
    </row>
    <row r="1419" spans="1:4" x14ac:dyDescent="0.25">
      <c r="A1419" t="s">
        <v>2</v>
      </c>
      <c r="B1419">
        <f>COMBDG_MinActivity!B1419</f>
        <v>2018</v>
      </c>
      <c r="C1419" t="str">
        <f>COMBDG_MinActivity!C1419</f>
        <v>COMBDGEDSNewLIINC___STDELC_16</v>
      </c>
      <c r="D1419">
        <f>IF(VLOOKUP(C1419,Capacity_COMBDG!A:K,COMBDG_MaxCapacity!B1419-2016+2,FALSE)&lt;5*10^-5,0,VLOOKUP(C1419,Capacity_COMBDG!A:K,COMBDG_MaxCapacity!B1419-2016+2,FALSE))*(1+Summary!$C$10)</f>
        <v>0</v>
      </c>
    </row>
    <row r="1420" spans="1:4" x14ac:dyDescent="0.25">
      <c r="A1420" t="s">
        <v>2</v>
      </c>
      <c r="B1420">
        <f>COMBDG_MinActivity!B1420</f>
        <v>2018</v>
      </c>
      <c r="C1420" t="str">
        <f>COMBDG_MinActivity!C1420</f>
        <v>COMBDGEDSNewLILED___STDELC_16</v>
      </c>
      <c r="D1420">
        <f>IF(VLOOKUP(C1420,Capacity_COMBDG!A:K,COMBDG_MaxCapacity!B1420-2016+2,FALSE)&lt;5*10^-5,0,VLOOKUP(C1420,Capacity_COMBDG!A:K,COMBDG_MaxCapacity!B1420-2016+2,FALSE))*(1+Summary!$C$10)</f>
        <v>1.6296238107545678E-3</v>
      </c>
    </row>
    <row r="1421" spans="1:4" x14ac:dyDescent="0.25">
      <c r="A1421" t="s">
        <v>2</v>
      </c>
      <c r="B1421">
        <f>COMBDG_MinActivity!B1421</f>
        <v>2018</v>
      </c>
      <c r="C1421" t="str">
        <f>COMBDG_MinActivity!C1421</f>
        <v>COMBDGEDSNewSC______STDELC_16</v>
      </c>
      <c r="D1421">
        <f>IF(VLOOKUP(C1421,Capacity_COMBDG!A:K,COMBDG_MaxCapacity!B1421-2016+2,FALSE)&lt;5*10^-5,0,VLOOKUP(C1421,Capacity_COMBDG!A:K,COMBDG_MaxCapacity!B1421-2016+2,FALSE))*(1+Summary!$C$10)</f>
        <v>2.2700953774300423E-3</v>
      </c>
    </row>
    <row r="1422" spans="1:4" x14ac:dyDescent="0.25">
      <c r="A1422" t="s">
        <v>2</v>
      </c>
      <c r="B1422">
        <f>COMBDG_MinActivity!B1422</f>
        <v>2018</v>
      </c>
      <c r="C1422" t="str">
        <f>COMBDG_MinActivity!C1422</f>
        <v>COMBDGEDSNewSHFUR___STDELC_16</v>
      </c>
      <c r="D1422">
        <f>IF(VLOOKUP(C1422,Capacity_COMBDG!A:K,COMBDG_MaxCapacity!B1422-2016+2,FALSE)&lt;5*10^-5,0,VLOOKUP(C1422,Capacity_COMBDG!A:K,COMBDG_MaxCapacity!B1422-2016+2,FALSE))*(1+Summary!$C$10)</f>
        <v>2.8129215819068429E-3</v>
      </c>
    </row>
    <row r="1423" spans="1:4" x14ac:dyDescent="0.25">
      <c r="A1423" t="s">
        <v>2</v>
      </c>
      <c r="B1423">
        <f>COMBDG_MinActivity!B1423</f>
        <v>2018</v>
      </c>
      <c r="C1423" t="str">
        <f>COMBDG_MinActivity!C1423</f>
        <v>COMBDGEDSNewSHHEP___STDELC_16</v>
      </c>
      <c r="D1423">
        <f>IF(VLOOKUP(C1423,Capacity_COMBDG!A:K,COMBDG_MaxCapacity!B1423-2016+2,FALSE)&lt;5*10^-5,0,VLOOKUP(C1423,Capacity_COMBDG!A:K,COMBDG_MaxCapacity!B1423-2016+2,FALSE))*(1+Summary!$C$10)</f>
        <v>2.1118992159463649E-3</v>
      </c>
    </row>
    <row r="1424" spans="1:4" x14ac:dyDescent="0.25">
      <c r="A1424" t="s">
        <v>2</v>
      </c>
      <c r="B1424">
        <f>COMBDG_MinActivity!B1424</f>
        <v>2018</v>
      </c>
      <c r="C1424" t="str">
        <f>COMBDG_MinActivity!C1424</f>
        <v>COMBDGEDSNewSHPLT___STDELC_16</v>
      </c>
      <c r="D1424">
        <f>IF(VLOOKUP(C1424,Capacity_COMBDG!A:K,COMBDG_MaxCapacity!B1424-2016+2,FALSE)&lt;5*10^-5,0,VLOOKUP(C1424,Capacity_COMBDG!A:K,COMBDG_MaxCapacity!B1424-2016+2,FALSE))*(1+Summary!$C$10)</f>
        <v>4.4333890910880748E-3</v>
      </c>
    </row>
    <row r="1425" spans="1:4" x14ac:dyDescent="0.25">
      <c r="A1425" t="s">
        <v>2</v>
      </c>
      <c r="B1425">
        <f>COMBDG_MinActivity!B1425</f>
        <v>2018</v>
      </c>
      <c r="C1425" t="str">
        <f>COMBDG_MinActivity!C1425</f>
        <v>COMBDGEDSNewSLLED___STDELC_16</v>
      </c>
      <c r="D1425">
        <f>IF(VLOOKUP(C1425,Capacity_COMBDG!A:K,COMBDG_MaxCapacity!B1425-2016+2,FALSE)&lt;5*10^-5,0,VLOOKUP(C1425,Capacity_COMBDG!A:K,COMBDG_MaxCapacity!B1425-2016+2,FALSE))*(1+Summary!$C$10)</f>
        <v>4.2013618519928564E-4</v>
      </c>
    </row>
    <row r="1426" spans="1:4" x14ac:dyDescent="0.25">
      <c r="A1426" t="s">
        <v>2</v>
      </c>
      <c r="B1426">
        <f>COMBDG_MinActivity!B1426</f>
        <v>2018</v>
      </c>
      <c r="C1426" t="str">
        <f>COMBDG_MinActivity!C1426</f>
        <v>COMBDGEDSNewWH______STDELC_16</v>
      </c>
      <c r="D1426">
        <f>IF(VLOOKUP(C1426,Capacity_COMBDG!A:K,COMBDG_MaxCapacity!B1426-2016+2,FALSE)&lt;5*10^-5,0,VLOOKUP(C1426,Capacity_COMBDG!A:K,COMBDG_MaxCapacity!B1426-2016+2,FALSE))*(1+Summary!$C$10)</f>
        <v>1.6330432281350888E-3</v>
      </c>
    </row>
    <row r="1427" spans="1:4" x14ac:dyDescent="0.25">
      <c r="A1427" t="s">
        <v>2</v>
      </c>
      <c r="B1427">
        <f>COMBDG_MinActivity!B1427</f>
        <v>2018</v>
      </c>
      <c r="C1427" t="str">
        <f>COMBDG_MinActivity!C1427</f>
        <v>COMBDGEDSOldAE______STDELC_16</v>
      </c>
      <c r="D1427">
        <f>IF(VLOOKUP(C1427,Capacity_COMBDG!A:K,COMBDG_MaxCapacity!B1427-2016+2,FALSE)&lt;5*10^-5,0,VLOOKUP(C1427,Capacity_COMBDG!A:K,COMBDG_MaxCapacity!B1427-2016+2,FALSE))*(1+Summary!$C$10)</f>
        <v>1.078407045724914</v>
      </c>
    </row>
    <row r="1428" spans="1:4" x14ac:dyDescent="0.25">
      <c r="A1428" t="s">
        <v>2</v>
      </c>
      <c r="B1428">
        <f>COMBDG_MinActivity!B1428</f>
        <v>2018</v>
      </c>
      <c r="C1428" t="str">
        <f>COMBDG_MinActivity!C1428</f>
        <v>COMBDGEDSOldAM______STDELC_16</v>
      </c>
      <c r="D1428">
        <f>IF(VLOOKUP(C1428,Capacity_COMBDG!A:K,COMBDG_MaxCapacity!B1428-2016+2,FALSE)&lt;5*10^-5,0,VLOOKUP(C1428,Capacity_COMBDG!A:K,COMBDG_MaxCapacity!B1428-2016+2,FALSE))*(1+Summary!$C$10)</f>
        <v>9.5248943641761286E-2</v>
      </c>
    </row>
    <row r="1429" spans="1:4" x14ac:dyDescent="0.25">
      <c r="A1429" t="s">
        <v>2</v>
      </c>
      <c r="B1429">
        <f>COMBDG_MinActivity!B1429</f>
        <v>2018</v>
      </c>
      <c r="C1429" t="str">
        <f>COMBDG_MinActivity!C1429</f>
        <v>COMBDGEDSOldLIFLC___STDELC_16</v>
      </c>
      <c r="D1429">
        <f>IF(VLOOKUP(C1429,Capacity_COMBDG!A:K,COMBDG_MaxCapacity!B1429-2016+2,FALSE)&lt;5*10^-5,0,VLOOKUP(C1429,Capacity_COMBDG!A:K,COMBDG_MaxCapacity!B1429-2016+2,FALSE))*(1+Summary!$C$10)</f>
        <v>1.7310273948764769</v>
      </c>
    </row>
    <row r="1430" spans="1:4" x14ac:dyDescent="0.25">
      <c r="A1430" t="s">
        <v>2</v>
      </c>
      <c r="B1430">
        <f>COMBDG_MinActivity!B1430</f>
        <v>2018</v>
      </c>
      <c r="C1430" t="str">
        <f>COMBDG_MinActivity!C1430</f>
        <v>COMBDGEDSOldLIFLU___STDELC_16</v>
      </c>
      <c r="D1430">
        <f>IF(VLOOKUP(C1430,Capacity_COMBDG!A:K,COMBDG_MaxCapacity!B1430-2016+2,FALSE)&lt;5*10^-5,0,VLOOKUP(C1430,Capacity_COMBDG!A:K,COMBDG_MaxCapacity!B1430-2016+2,FALSE))*(1+Summary!$C$10)</f>
        <v>821.67407762078346</v>
      </c>
    </row>
    <row r="1431" spans="1:4" x14ac:dyDescent="0.25">
      <c r="A1431" t="s">
        <v>2</v>
      </c>
      <c r="B1431">
        <f>COMBDG_MinActivity!B1431</f>
        <v>2018</v>
      </c>
      <c r="C1431" t="str">
        <f>COMBDG_MinActivity!C1431</f>
        <v>COMBDGEDSOldLIHAL___STDELC_16</v>
      </c>
      <c r="D1431">
        <f>IF(VLOOKUP(C1431,Capacity_COMBDG!A:K,COMBDG_MaxCapacity!B1431-2016+2,FALSE)&lt;5*10^-5,0,VLOOKUP(C1431,Capacity_COMBDG!A:K,COMBDG_MaxCapacity!B1431-2016+2,FALSE))*(1+Summary!$C$10)</f>
        <v>476.92580594099911</v>
      </c>
    </row>
    <row r="1432" spans="1:4" x14ac:dyDescent="0.25">
      <c r="A1432" t="s">
        <v>2</v>
      </c>
      <c r="B1432">
        <f>COMBDG_MinActivity!B1432</f>
        <v>2018</v>
      </c>
      <c r="C1432" t="str">
        <f>COMBDG_MinActivity!C1432</f>
        <v>COMBDGEDSOldLIINC___STDELC_16</v>
      </c>
      <c r="D1432">
        <f>IF(VLOOKUP(C1432,Capacity_COMBDG!A:K,COMBDG_MaxCapacity!B1432-2016+2,FALSE)&lt;5*10^-5,0,VLOOKUP(C1432,Capacity_COMBDG!A:K,COMBDG_MaxCapacity!B1432-2016+2,FALSE))*(1+Summary!$C$10)</f>
        <v>1531.7855344868024</v>
      </c>
    </row>
    <row r="1433" spans="1:4" x14ac:dyDescent="0.25">
      <c r="A1433" t="s">
        <v>2</v>
      </c>
      <c r="B1433">
        <f>COMBDG_MinActivity!B1433</f>
        <v>2018</v>
      </c>
      <c r="C1433" t="str">
        <f>COMBDG_MinActivity!C1433</f>
        <v>COMBDGEDSOldLILED___STDELC_16</v>
      </c>
      <c r="D1433">
        <f>IF(VLOOKUP(C1433,Capacity_COMBDG!A:K,COMBDG_MaxCapacity!B1433-2016+2,FALSE)&lt;5*10^-5,0,VLOOKUP(C1433,Capacity_COMBDG!A:K,COMBDG_MaxCapacity!B1433-2016+2,FALSE))*(1+Summary!$C$10)</f>
        <v>4.4796927051730346</v>
      </c>
    </row>
    <row r="1434" spans="1:4" x14ac:dyDescent="0.25">
      <c r="A1434" t="s">
        <v>2</v>
      </c>
      <c r="B1434">
        <f>COMBDG_MinActivity!B1434</f>
        <v>2018</v>
      </c>
      <c r="C1434" t="str">
        <f>COMBDG_MinActivity!C1434</f>
        <v>COMBDGEDSOldSC______STDELC_16</v>
      </c>
      <c r="D1434">
        <f>IF(VLOOKUP(C1434,Capacity_COMBDG!A:K,COMBDG_MaxCapacity!B1434-2016+2,FALSE)&lt;5*10^-5,0,VLOOKUP(C1434,Capacity_COMBDG!A:K,COMBDG_MaxCapacity!B1434-2016+2,FALSE))*(1+Summary!$C$10)</f>
        <v>1.0281614903300371</v>
      </c>
    </row>
    <row r="1435" spans="1:4" x14ac:dyDescent="0.25">
      <c r="A1435" t="s">
        <v>2</v>
      </c>
      <c r="B1435">
        <f>COMBDG_MinActivity!B1435</f>
        <v>2018</v>
      </c>
      <c r="C1435" t="str">
        <f>COMBDG_MinActivity!C1435</f>
        <v>COMBDGEDSOldSHFUR___STDELC_16</v>
      </c>
      <c r="D1435">
        <f>IF(VLOOKUP(C1435,Capacity_COMBDG!A:K,COMBDG_MaxCapacity!B1435-2016+2,FALSE)&lt;5*10^-5,0,VLOOKUP(C1435,Capacity_COMBDG!A:K,COMBDG_MaxCapacity!B1435-2016+2,FALSE))*(1+Summary!$C$10)</f>
        <v>5.715062810880716E-2</v>
      </c>
    </row>
    <row r="1436" spans="1:4" x14ac:dyDescent="0.25">
      <c r="A1436" t="s">
        <v>2</v>
      </c>
      <c r="B1436">
        <f>COMBDG_MinActivity!B1436</f>
        <v>2018</v>
      </c>
      <c r="C1436" t="str">
        <f>COMBDG_MinActivity!C1436</f>
        <v>COMBDGEDSOldSHHEP___STDELC_16</v>
      </c>
      <c r="D1436">
        <f>IF(VLOOKUP(C1436,Capacity_COMBDG!A:K,COMBDG_MaxCapacity!B1436-2016+2,FALSE)&lt;5*10^-5,0,VLOOKUP(C1436,Capacity_COMBDG!A:K,COMBDG_MaxCapacity!B1436-2016+2,FALSE))*(1+Summary!$C$10)</f>
        <v>14.939362145218906</v>
      </c>
    </row>
    <row r="1437" spans="1:4" x14ac:dyDescent="0.25">
      <c r="A1437" t="s">
        <v>2</v>
      </c>
      <c r="B1437">
        <f>COMBDG_MinActivity!B1437</f>
        <v>2018</v>
      </c>
      <c r="C1437" t="str">
        <f>COMBDG_MinActivity!C1437</f>
        <v>COMBDGEDSOldSHPLT___STDELC_16</v>
      </c>
      <c r="D1437">
        <f>IF(VLOOKUP(C1437,Capacity_COMBDG!A:K,COMBDG_MaxCapacity!B1437-2016+2,FALSE)&lt;5*10^-5,0,VLOOKUP(C1437,Capacity_COMBDG!A:K,COMBDG_MaxCapacity!B1437-2016+2,FALSE))*(1+Summary!$C$10)</f>
        <v>1.3753211450419363</v>
      </c>
    </row>
    <row r="1438" spans="1:4" x14ac:dyDescent="0.25">
      <c r="A1438" t="s">
        <v>2</v>
      </c>
      <c r="B1438">
        <f>COMBDG_MinActivity!B1438</f>
        <v>2018</v>
      </c>
      <c r="C1438" t="str">
        <f>COMBDG_MinActivity!C1438</f>
        <v>COMBDGEDSOldSLLED___STDELC_16</v>
      </c>
      <c r="D1438">
        <f>IF(VLOOKUP(C1438,Capacity_COMBDG!A:K,COMBDG_MaxCapacity!B1438-2016+2,FALSE)&lt;5*10^-5,0,VLOOKUP(C1438,Capacity_COMBDG!A:K,COMBDG_MaxCapacity!B1438-2016+2,FALSE))*(1+Summary!$C$10)</f>
        <v>5.0293114102444836</v>
      </c>
    </row>
    <row r="1439" spans="1:4" x14ac:dyDescent="0.25">
      <c r="A1439" t="s">
        <v>2</v>
      </c>
      <c r="B1439">
        <f>COMBDG_MinActivity!B1439</f>
        <v>2018</v>
      </c>
      <c r="C1439" t="str">
        <f>COMBDG_MinActivity!C1439</f>
        <v>COMBDGEDSOldWH______STDELC_16</v>
      </c>
      <c r="D1439">
        <f>IF(VLOOKUP(C1439,Capacity_COMBDG!A:K,COMBDG_MaxCapacity!B1439-2016+2,FALSE)&lt;5*10^-5,0,VLOOKUP(C1439,Capacity_COMBDG!A:K,COMBDG_MaxCapacity!B1439-2016+2,FALSE))*(1+Summary!$C$10)</f>
        <v>0.72205434866895524</v>
      </c>
    </row>
    <row r="1440" spans="1:4" x14ac:dyDescent="0.25">
      <c r="A1440" t="s">
        <v>2</v>
      </c>
      <c r="B1440">
        <f>COMBDG_MinActivity!B1440</f>
        <v>2018</v>
      </c>
      <c r="C1440" t="str">
        <f>COMBDG_MinActivity!C1440</f>
        <v>COMBDGHLCNewAE______STDELC_16</v>
      </c>
      <c r="D1440">
        <f>IF(VLOOKUP(C1440,Capacity_COMBDG!A:K,COMBDG_MaxCapacity!B1440-2016+2,FALSE)&lt;5*10^-5,0,VLOOKUP(C1440,Capacity_COMBDG!A:K,COMBDG_MaxCapacity!B1440-2016+2,FALSE))*(1+Summary!$C$10)</f>
        <v>1.6230389004180208E-3</v>
      </c>
    </row>
    <row r="1441" spans="1:4" x14ac:dyDescent="0.25">
      <c r="A1441" t="s">
        <v>2</v>
      </c>
      <c r="B1441">
        <f>COMBDG_MinActivity!B1441</f>
        <v>2018</v>
      </c>
      <c r="C1441" t="str">
        <f>COMBDG_MinActivity!C1441</f>
        <v>COMBDGHLCNewAM______STDELC_16</v>
      </c>
      <c r="D1441">
        <f>IF(VLOOKUP(C1441,Capacity_COMBDG!A:K,COMBDG_MaxCapacity!B1441-2016+2,FALSE)&lt;5*10^-5,0,VLOOKUP(C1441,Capacity_COMBDG!A:K,COMBDG_MaxCapacity!B1441-2016+2,FALSE))*(1+Summary!$C$10)</f>
        <v>1.5923955223045149E-3</v>
      </c>
    </row>
    <row r="1442" spans="1:4" x14ac:dyDescent="0.25">
      <c r="A1442" t="s">
        <v>2</v>
      </c>
      <c r="B1442">
        <f>COMBDG_MinActivity!B1442</f>
        <v>2018</v>
      </c>
      <c r="C1442" t="str">
        <f>COMBDG_MinActivity!C1442</f>
        <v>COMBDGHLCNewLIFLC___STDELC_16</v>
      </c>
      <c r="D1442">
        <f>IF(VLOOKUP(C1442,Capacity_COMBDG!A:K,COMBDG_MaxCapacity!B1442-2016+2,FALSE)&lt;5*10^-5,0,VLOOKUP(C1442,Capacity_COMBDG!A:K,COMBDG_MaxCapacity!B1442-2016+2,FALSE))*(1+Summary!$C$10)</f>
        <v>0</v>
      </c>
    </row>
    <row r="1443" spans="1:4" x14ac:dyDescent="0.25">
      <c r="A1443" t="s">
        <v>2</v>
      </c>
      <c r="B1443">
        <f>COMBDG_MinActivity!B1443</f>
        <v>2018</v>
      </c>
      <c r="C1443" t="str">
        <f>COMBDG_MinActivity!C1443</f>
        <v>COMBDGHLCNewLIFLU___STDELC_16</v>
      </c>
      <c r="D1443">
        <f>IF(VLOOKUP(C1443,Capacity_COMBDG!A:K,COMBDG_MaxCapacity!B1443-2016+2,FALSE)&lt;5*10^-5,0,VLOOKUP(C1443,Capacity_COMBDG!A:K,COMBDG_MaxCapacity!B1443-2016+2,FALSE))*(1+Summary!$C$10)</f>
        <v>1.1096200256549326E-3</v>
      </c>
    </row>
    <row r="1444" spans="1:4" x14ac:dyDescent="0.25">
      <c r="A1444" t="s">
        <v>2</v>
      </c>
      <c r="B1444">
        <f>COMBDG_MinActivity!B1444</f>
        <v>2018</v>
      </c>
      <c r="C1444" t="str">
        <f>COMBDG_MinActivity!C1444</f>
        <v>COMBDGHLCNewLIHAL___STDELC_16</v>
      </c>
      <c r="D1444">
        <f>IF(VLOOKUP(C1444,Capacity_COMBDG!A:K,COMBDG_MaxCapacity!B1444-2016+2,FALSE)&lt;5*10^-5,0,VLOOKUP(C1444,Capacity_COMBDG!A:K,COMBDG_MaxCapacity!B1444-2016+2,FALSE))*(1+Summary!$C$10)</f>
        <v>0</v>
      </c>
    </row>
    <row r="1445" spans="1:4" x14ac:dyDescent="0.25">
      <c r="A1445" t="s">
        <v>2</v>
      </c>
      <c r="B1445">
        <f>COMBDG_MinActivity!B1445</f>
        <v>2018</v>
      </c>
      <c r="C1445" t="str">
        <f>COMBDG_MinActivity!C1445</f>
        <v>COMBDGHLCNewLIINC___STDELC_16</v>
      </c>
      <c r="D1445">
        <f>IF(VLOOKUP(C1445,Capacity_COMBDG!A:K,COMBDG_MaxCapacity!B1445-2016+2,FALSE)&lt;5*10^-5,0,VLOOKUP(C1445,Capacity_COMBDG!A:K,COMBDG_MaxCapacity!B1445-2016+2,FALSE))*(1+Summary!$C$10)</f>
        <v>0</v>
      </c>
    </row>
    <row r="1446" spans="1:4" x14ac:dyDescent="0.25">
      <c r="A1446" t="s">
        <v>2</v>
      </c>
      <c r="B1446">
        <f>COMBDG_MinActivity!B1446</f>
        <v>2018</v>
      </c>
      <c r="C1446" t="str">
        <f>COMBDG_MinActivity!C1446</f>
        <v>COMBDGHLCNewLILED___STDELC_16</v>
      </c>
      <c r="D1446">
        <f>IF(VLOOKUP(C1446,Capacity_COMBDG!A:K,COMBDG_MaxCapacity!B1446-2016+2,FALSE)&lt;5*10^-5,0,VLOOKUP(C1446,Capacity_COMBDG!A:K,COMBDG_MaxCapacity!B1446-2016+2,FALSE))*(1+Summary!$C$10)</f>
        <v>1.629725658393743E-3</v>
      </c>
    </row>
    <row r="1447" spans="1:4" x14ac:dyDescent="0.25">
      <c r="A1447" t="s">
        <v>2</v>
      </c>
      <c r="B1447">
        <f>COMBDG_MinActivity!B1447</f>
        <v>2018</v>
      </c>
      <c r="C1447" t="str">
        <f>COMBDG_MinActivity!C1447</f>
        <v>COMBDGHLCNewSC______STDELC_16</v>
      </c>
      <c r="D1447">
        <f>IF(VLOOKUP(C1447,Capacity_COMBDG!A:K,COMBDG_MaxCapacity!B1447-2016+2,FALSE)&lt;5*10^-5,0,VLOOKUP(C1447,Capacity_COMBDG!A:K,COMBDG_MaxCapacity!B1447-2016+2,FALSE))*(1+Summary!$C$10)</f>
        <v>2.2677389938190917E-3</v>
      </c>
    </row>
    <row r="1448" spans="1:4" x14ac:dyDescent="0.25">
      <c r="A1448" t="s">
        <v>2</v>
      </c>
      <c r="B1448">
        <f>COMBDG_MinActivity!B1448</f>
        <v>2018</v>
      </c>
      <c r="C1448" t="str">
        <f>COMBDG_MinActivity!C1448</f>
        <v>COMBDGHLCNewSHFUR___STDELC_16</v>
      </c>
      <c r="D1448">
        <f>IF(VLOOKUP(C1448,Capacity_COMBDG!A:K,COMBDG_MaxCapacity!B1448-2016+2,FALSE)&lt;5*10^-5,0,VLOOKUP(C1448,Capacity_COMBDG!A:K,COMBDG_MaxCapacity!B1448-2016+2,FALSE))*(1+Summary!$C$10)</f>
        <v>2.8132369914178812E-3</v>
      </c>
    </row>
    <row r="1449" spans="1:4" x14ac:dyDescent="0.25">
      <c r="A1449" t="s">
        <v>2</v>
      </c>
      <c r="B1449">
        <f>COMBDG_MinActivity!B1449</f>
        <v>2018</v>
      </c>
      <c r="C1449" t="str">
        <f>COMBDG_MinActivity!C1449</f>
        <v>COMBDGHLCNewSHHEP___STDELC_16</v>
      </c>
      <c r="D1449">
        <f>IF(VLOOKUP(C1449,Capacity_COMBDG!A:K,COMBDG_MaxCapacity!B1449-2016+2,FALSE)&lt;5*10^-5,0,VLOOKUP(C1449,Capacity_COMBDG!A:K,COMBDG_MaxCapacity!B1449-2016+2,FALSE))*(1+Summary!$C$10)</f>
        <v>2.1121102940637399E-3</v>
      </c>
    </row>
    <row r="1450" spans="1:4" x14ac:dyDescent="0.25">
      <c r="A1450" t="s">
        <v>2</v>
      </c>
      <c r="B1450">
        <f>COMBDG_MinActivity!B1450</f>
        <v>2018</v>
      </c>
      <c r="C1450" t="str">
        <f>COMBDG_MinActivity!C1450</f>
        <v>COMBDGHLCNewSHPLT___STDELC_16</v>
      </c>
      <c r="D1450">
        <f>IF(VLOOKUP(C1450,Capacity_COMBDG!A:K,COMBDG_MaxCapacity!B1450-2016+2,FALSE)&lt;5*10^-5,0,VLOOKUP(C1450,Capacity_COMBDG!A:K,COMBDG_MaxCapacity!B1450-2016+2,FALSE))*(1+Summary!$C$10)</f>
        <v>4.4340108621044568E-3</v>
      </c>
    </row>
    <row r="1451" spans="1:4" x14ac:dyDescent="0.25">
      <c r="A1451" t="s">
        <v>2</v>
      </c>
      <c r="B1451">
        <f>COMBDG_MinActivity!B1451</f>
        <v>2018</v>
      </c>
      <c r="C1451" t="str">
        <f>COMBDG_MinActivity!C1451</f>
        <v>COMBDGHLCNewSLLED___STDELC_16</v>
      </c>
      <c r="D1451">
        <f>IF(VLOOKUP(C1451,Capacity_COMBDG!A:K,COMBDG_MaxCapacity!B1451-2016+2,FALSE)&lt;5*10^-5,0,VLOOKUP(C1451,Capacity_COMBDG!A:K,COMBDG_MaxCapacity!B1451-2016+2,FALSE))*(1+Summary!$C$10)</f>
        <v>4.2012318330476005E-4</v>
      </c>
    </row>
    <row r="1452" spans="1:4" x14ac:dyDescent="0.25">
      <c r="A1452" t="s">
        <v>2</v>
      </c>
      <c r="B1452">
        <f>COMBDG_MinActivity!B1452</f>
        <v>2018</v>
      </c>
      <c r="C1452" t="str">
        <f>COMBDG_MinActivity!C1452</f>
        <v>COMBDGHLCNewWH______STDELC_16</v>
      </c>
      <c r="D1452">
        <f>IF(VLOOKUP(C1452,Capacity_COMBDG!A:K,COMBDG_MaxCapacity!B1452-2016+2,FALSE)&lt;5*10^-5,0,VLOOKUP(C1452,Capacity_COMBDG!A:K,COMBDG_MaxCapacity!B1452-2016+2,FALSE))*(1+Summary!$C$10)</f>
        <v>1.6870657139953168E-3</v>
      </c>
    </row>
    <row r="1453" spans="1:4" x14ac:dyDescent="0.25">
      <c r="A1453" t="s">
        <v>2</v>
      </c>
      <c r="B1453">
        <f>COMBDG_MinActivity!B1453</f>
        <v>2018</v>
      </c>
      <c r="C1453" t="str">
        <f>COMBDG_MinActivity!C1453</f>
        <v>COMBDGHLCOldAE______STDELC_16</v>
      </c>
      <c r="D1453">
        <f>IF(VLOOKUP(C1453,Capacity_COMBDG!A:K,COMBDG_MaxCapacity!B1453-2016+2,FALSE)&lt;5*10^-5,0,VLOOKUP(C1453,Capacity_COMBDG!A:K,COMBDG_MaxCapacity!B1453-2016+2,FALSE))*(1+Summary!$C$10)</f>
        <v>1.6150105896975497</v>
      </c>
    </row>
    <row r="1454" spans="1:4" x14ac:dyDescent="0.25">
      <c r="A1454" t="s">
        <v>2</v>
      </c>
      <c r="B1454">
        <f>COMBDG_MinActivity!B1454</f>
        <v>2018</v>
      </c>
      <c r="C1454" t="str">
        <f>COMBDG_MinActivity!C1454</f>
        <v>COMBDGHLCOldAM______STDELC_16</v>
      </c>
      <c r="D1454">
        <f>IF(VLOOKUP(C1454,Capacity_COMBDG!A:K,COMBDG_MaxCapacity!B1454-2016+2,FALSE)&lt;5*10^-5,0,VLOOKUP(C1454,Capacity_COMBDG!A:K,COMBDG_MaxCapacity!B1454-2016+2,FALSE))*(1+Summary!$C$10)</f>
        <v>0.11800924669075194</v>
      </c>
    </row>
    <row r="1455" spans="1:4" x14ac:dyDescent="0.25">
      <c r="A1455" t="s">
        <v>2</v>
      </c>
      <c r="B1455">
        <f>COMBDG_MinActivity!B1455</f>
        <v>2018</v>
      </c>
      <c r="C1455" t="str">
        <f>COMBDG_MinActivity!C1455</f>
        <v>COMBDGHLCOldLIFLC___STDELC_16</v>
      </c>
      <c r="D1455">
        <f>IF(VLOOKUP(C1455,Capacity_COMBDG!A:K,COMBDG_MaxCapacity!B1455-2016+2,FALSE)&lt;5*10^-5,0,VLOOKUP(C1455,Capacity_COMBDG!A:K,COMBDG_MaxCapacity!B1455-2016+2,FALSE))*(1+Summary!$C$10)</f>
        <v>2.6220120627555987</v>
      </c>
    </row>
    <row r="1456" spans="1:4" x14ac:dyDescent="0.25">
      <c r="A1456" t="s">
        <v>2</v>
      </c>
      <c r="B1456">
        <f>COMBDG_MinActivity!B1456</f>
        <v>2018</v>
      </c>
      <c r="C1456" t="str">
        <f>COMBDG_MinActivity!C1456</f>
        <v>COMBDGHLCOldLIFLU___STDELC_16</v>
      </c>
      <c r="D1456">
        <f>IF(VLOOKUP(C1456,Capacity_COMBDG!A:K,COMBDG_MaxCapacity!B1456-2016+2,FALSE)&lt;5*10^-5,0,VLOOKUP(C1456,Capacity_COMBDG!A:K,COMBDG_MaxCapacity!B1456-2016+2,FALSE))*(1+Summary!$C$10)</f>
        <v>539.61423658663932</v>
      </c>
    </row>
    <row r="1457" spans="1:4" x14ac:dyDescent="0.25">
      <c r="A1457" t="s">
        <v>2</v>
      </c>
      <c r="B1457">
        <f>COMBDG_MinActivity!B1457</f>
        <v>2018</v>
      </c>
      <c r="C1457" t="str">
        <f>COMBDG_MinActivity!C1457</f>
        <v>COMBDGHLCOldLIHAL___STDELC_16</v>
      </c>
      <c r="D1457">
        <f>IF(VLOOKUP(C1457,Capacity_COMBDG!A:K,COMBDG_MaxCapacity!B1457-2016+2,FALSE)&lt;5*10^-5,0,VLOOKUP(C1457,Capacity_COMBDG!A:K,COMBDG_MaxCapacity!B1457-2016+2,FALSE))*(1+Summary!$C$10)</f>
        <v>309.97145407613812</v>
      </c>
    </row>
    <row r="1458" spans="1:4" x14ac:dyDescent="0.25">
      <c r="A1458" t="s">
        <v>2</v>
      </c>
      <c r="B1458">
        <f>COMBDG_MinActivity!B1458</f>
        <v>2018</v>
      </c>
      <c r="C1458" t="str">
        <f>COMBDG_MinActivity!C1458</f>
        <v>COMBDGHLCOldLIINC___STDELC_16</v>
      </c>
      <c r="D1458">
        <f>IF(VLOOKUP(C1458,Capacity_COMBDG!A:K,COMBDG_MaxCapacity!B1458-2016+2,FALSE)&lt;5*10^-5,0,VLOOKUP(C1458,Capacity_COMBDG!A:K,COMBDG_MaxCapacity!B1458-2016+2,FALSE))*(1+Summary!$C$10)</f>
        <v>995.56313893477238</v>
      </c>
    </row>
    <row r="1459" spans="1:4" x14ac:dyDescent="0.25">
      <c r="A1459" t="s">
        <v>2</v>
      </c>
      <c r="B1459">
        <f>COMBDG_MinActivity!B1459</f>
        <v>2018</v>
      </c>
      <c r="C1459" t="str">
        <f>COMBDG_MinActivity!C1459</f>
        <v>COMBDGHLCOldLILED___STDELC_16</v>
      </c>
      <c r="D1459">
        <f>IF(VLOOKUP(C1459,Capacity_COMBDG!A:K,COMBDG_MaxCapacity!B1459-2016+2,FALSE)&lt;5*10^-5,0,VLOOKUP(C1459,Capacity_COMBDG!A:K,COMBDG_MaxCapacity!B1459-2016+2,FALSE))*(1+Summary!$C$10)</f>
        <v>2.8616082448504998</v>
      </c>
    </row>
    <row r="1460" spans="1:4" x14ac:dyDescent="0.25">
      <c r="A1460" t="s">
        <v>2</v>
      </c>
      <c r="B1460">
        <f>COMBDG_MinActivity!B1460</f>
        <v>2018</v>
      </c>
      <c r="C1460" t="str">
        <f>COMBDG_MinActivity!C1460</f>
        <v>COMBDGHLCOldSC______STDELC_16</v>
      </c>
      <c r="D1460">
        <f>IF(VLOOKUP(C1460,Capacity_COMBDG!A:K,COMBDG_MaxCapacity!B1460-2016+2,FALSE)&lt;5*10^-5,0,VLOOKUP(C1460,Capacity_COMBDG!A:K,COMBDG_MaxCapacity!B1460-2016+2,FALSE))*(1+Summary!$C$10)</f>
        <v>1.1255309068093884</v>
      </c>
    </row>
    <row r="1461" spans="1:4" x14ac:dyDescent="0.25">
      <c r="A1461" t="s">
        <v>2</v>
      </c>
      <c r="B1461">
        <f>COMBDG_MinActivity!B1461</f>
        <v>2018</v>
      </c>
      <c r="C1461" t="str">
        <f>COMBDG_MinActivity!C1461</f>
        <v>COMBDGHLCOldSHFUR___STDELC_16</v>
      </c>
      <c r="D1461">
        <f>IF(VLOOKUP(C1461,Capacity_COMBDG!A:K,COMBDG_MaxCapacity!B1461-2016+2,FALSE)&lt;5*10^-5,0,VLOOKUP(C1461,Capacity_COMBDG!A:K,COMBDG_MaxCapacity!B1461-2016+2,FALSE))*(1+Summary!$C$10)</f>
        <v>5.3865347852476472E-2</v>
      </c>
    </row>
    <row r="1462" spans="1:4" x14ac:dyDescent="0.25">
      <c r="A1462" t="s">
        <v>2</v>
      </c>
      <c r="B1462">
        <f>COMBDG_MinActivity!B1462</f>
        <v>2018</v>
      </c>
      <c r="C1462" t="str">
        <f>COMBDG_MinActivity!C1462</f>
        <v>COMBDGHLCOldSHHEP___STDELC_16</v>
      </c>
      <c r="D1462">
        <f>IF(VLOOKUP(C1462,Capacity_COMBDG!A:K,COMBDG_MaxCapacity!B1462-2016+2,FALSE)&lt;5*10^-5,0,VLOOKUP(C1462,Capacity_COMBDG!A:K,COMBDG_MaxCapacity!B1462-2016+2,FALSE))*(1+Summary!$C$10)</f>
        <v>8.0280913734390396</v>
      </c>
    </row>
    <row r="1463" spans="1:4" x14ac:dyDescent="0.25">
      <c r="A1463" t="s">
        <v>2</v>
      </c>
      <c r="B1463">
        <f>COMBDG_MinActivity!B1463</f>
        <v>2018</v>
      </c>
      <c r="C1463" t="str">
        <f>COMBDG_MinActivity!C1463</f>
        <v>COMBDGHLCOldSHPLT___STDELC_16</v>
      </c>
      <c r="D1463">
        <f>IF(VLOOKUP(C1463,Capacity_COMBDG!A:K,COMBDG_MaxCapacity!B1463-2016+2,FALSE)&lt;5*10^-5,0,VLOOKUP(C1463,Capacity_COMBDG!A:K,COMBDG_MaxCapacity!B1463-2016+2,FALSE))*(1+Summary!$C$10)</f>
        <v>0.84348333979068046</v>
      </c>
    </row>
    <row r="1464" spans="1:4" x14ac:dyDescent="0.25">
      <c r="A1464" t="s">
        <v>2</v>
      </c>
      <c r="B1464">
        <f>COMBDG_MinActivity!B1464</f>
        <v>2018</v>
      </c>
      <c r="C1464" t="str">
        <f>COMBDG_MinActivity!C1464</f>
        <v>COMBDGHLCOldSLLED___STDELC_16</v>
      </c>
      <c r="D1464">
        <f>IF(VLOOKUP(C1464,Capacity_COMBDG!A:K,COMBDG_MaxCapacity!B1464-2016+2,FALSE)&lt;5*10^-5,0,VLOOKUP(C1464,Capacity_COMBDG!A:K,COMBDG_MaxCapacity!B1464-2016+2,FALSE))*(1+Summary!$C$10)</f>
        <v>3.769692858814508</v>
      </c>
    </row>
    <row r="1465" spans="1:4" x14ac:dyDescent="0.25">
      <c r="A1465" t="s">
        <v>2</v>
      </c>
      <c r="B1465">
        <f>COMBDG_MinActivity!B1465</f>
        <v>2018</v>
      </c>
      <c r="C1465" t="str">
        <f>COMBDG_MinActivity!C1465</f>
        <v>COMBDGHLCOldWH______STDELC_16</v>
      </c>
      <c r="D1465">
        <f>IF(VLOOKUP(C1465,Capacity_COMBDG!A:K,COMBDG_MaxCapacity!B1465-2016+2,FALSE)&lt;5*10^-5,0,VLOOKUP(C1465,Capacity_COMBDG!A:K,COMBDG_MaxCapacity!B1465-2016+2,FALSE))*(1+Summary!$C$10)</f>
        <v>0.60991404898800849</v>
      </c>
    </row>
    <row r="1466" spans="1:4" x14ac:dyDescent="0.25">
      <c r="A1466" t="s">
        <v>2</v>
      </c>
      <c r="B1466">
        <f>COMBDG_MinActivity!B1466</f>
        <v>2018</v>
      </c>
      <c r="C1466" t="str">
        <f>COMBDG_MinActivity!C1466</f>
        <v>COMBDGICINewAE______STDELC_16</v>
      </c>
      <c r="D1466">
        <f>IF(VLOOKUP(C1466,Capacity_COMBDG!A:K,COMBDG_MaxCapacity!B1466-2016+2,FALSE)&lt;5*10^-5,0,VLOOKUP(C1466,Capacity_COMBDG!A:K,COMBDG_MaxCapacity!B1466-2016+2,FALSE))*(1+Summary!$C$10)</f>
        <v>0</v>
      </c>
    </row>
    <row r="1467" spans="1:4" x14ac:dyDescent="0.25">
      <c r="A1467" t="s">
        <v>2</v>
      </c>
      <c r="B1467">
        <f>COMBDG_MinActivity!B1467</f>
        <v>2018</v>
      </c>
      <c r="C1467" t="str">
        <f>COMBDG_MinActivity!C1467</f>
        <v>COMBDGICINewAM______STDELC_16</v>
      </c>
      <c r="D1467">
        <f>IF(VLOOKUP(C1467,Capacity_COMBDG!A:K,COMBDG_MaxCapacity!B1467-2016+2,FALSE)&lt;5*10^-5,0,VLOOKUP(C1467,Capacity_COMBDG!A:K,COMBDG_MaxCapacity!B1467-2016+2,FALSE))*(1+Summary!$C$10)</f>
        <v>0</v>
      </c>
    </row>
    <row r="1468" spans="1:4" x14ac:dyDescent="0.25">
      <c r="A1468" t="s">
        <v>2</v>
      </c>
      <c r="B1468">
        <f>COMBDG_MinActivity!B1468</f>
        <v>2018</v>
      </c>
      <c r="C1468" t="str">
        <f>COMBDG_MinActivity!C1468</f>
        <v>COMBDGICINewLIFLC___STDELC_16</v>
      </c>
      <c r="D1468">
        <f>IF(VLOOKUP(C1468,Capacity_COMBDG!A:K,COMBDG_MaxCapacity!B1468-2016+2,FALSE)&lt;5*10^-5,0,VLOOKUP(C1468,Capacity_COMBDG!A:K,COMBDG_MaxCapacity!B1468-2016+2,FALSE))*(1+Summary!$C$10)</f>
        <v>0</v>
      </c>
    </row>
    <row r="1469" spans="1:4" x14ac:dyDescent="0.25">
      <c r="A1469" t="s">
        <v>2</v>
      </c>
      <c r="B1469">
        <f>COMBDG_MinActivity!B1469</f>
        <v>2018</v>
      </c>
      <c r="C1469" t="str">
        <f>COMBDG_MinActivity!C1469</f>
        <v>COMBDGICINewLIFLU___STDELC_16</v>
      </c>
      <c r="D1469">
        <f>IF(VLOOKUP(C1469,Capacity_COMBDG!A:K,COMBDG_MaxCapacity!B1469-2016+2,FALSE)&lt;5*10^-5,0,VLOOKUP(C1469,Capacity_COMBDG!A:K,COMBDG_MaxCapacity!B1469-2016+2,FALSE))*(1+Summary!$C$10)</f>
        <v>0</v>
      </c>
    </row>
    <row r="1470" spans="1:4" x14ac:dyDescent="0.25">
      <c r="A1470" t="s">
        <v>2</v>
      </c>
      <c r="B1470">
        <f>COMBDG_MinActivity!B1470</f>
        <v>2018</v>
      </c>
      <c r="C1470" t="str">
        <f>COMBDG_MinActivity!C1470</f>
        <v>COMBDGICINewLIHAL___STDELC_16</v>
      </c>
      <c r="D1470">
        <f>IF(VLOOKUP(C1470,Capacity_COMBDG!A:K,COMBDG_MaxCapacity!B1470-2016+2,FALSE)&lt;5*10^-5,0,VLOOKUP(C1470,Capacity_COMBDG!A:K,COMBDG_MaxCapacity!B1470-2016+2,FALSE))*(1+Summary!$C$10)</f>
        <v>0</v>
      </c>
    </row>
    <row r="1471" spans="1:4" x14ac:dyDescent="0.25">
      <c r="A1471" t="s">
        <v>2</v>
      </c>
      <c r="B1471">
        <f>COMBDG_MinActivity!B1471</f>
        <v>2018</v>
      </c>
      <c r="C1471" t="str">
        <f>COMBDG_MinActivity!C1471</f>
        <v>COMBDGICINewLIINC___STDELC_16</v>
      </c>
      <c r="D1471">
        <f>IF(VLOOKUP(C1471,Capacity_COMBDG!A:K,COMBDG_MaxCapacity!B1471-2016+2,FALSE)&lt;5*10^-5,0,VLOOKUP(C1471,Capacity_COMBDG!A:K,COMBDG_MaxCapacity!B1471-2016+2,FALSE))*(1+Summary!$C$10)</f>
        <v>0</v>
      </c>
    </row>
    <row r="1472" spans="1:4" x14ac:dyDescent="0.25">
      <c r="A1472" t="s">
        <v>2</v>
      </c>
      <c r="B1472">
        <f>COMBDG_MinActivity!B1472</f>
        <v>2018</v>
      </c>
      <c r="C1472" t="str">
        <f>COMBDG_MinActivity!C1472</f>
        <v>COMBDGICINewLILED___STDELC_16</v>
      </c>
      <c r="D1472">
        <f>IF(VLOOKUP(C1472,Capacity_COMBDG!A:K,COMBDG_MaxCapacity!B1472-2016+2,FALSE)&lt;5*10^-5,0,VLOOKUP(C1472,Capacity_COMBDG!A:K,COMBDG_MaxCapacity!B1472-2016+2,FALSE))*(1+Summary!$C$10)</f>
        <v>0</v>
      </c>
    </row>
    <row r="1473" spans="1:4" x14ac:dyDescent="0.25">
      <c r="A1473" t="s">
        <v>2</v>
      </c>
      <c r="B1473">
        <f>COMBDG_MinActivity!B1473</f>
        <v>2018</v>
      </c>
      <c r="C1473" t="str">
        <f>COMBDG_MinActivity!C1473</f>
        <v>COMBDGICINewSC______STDELC_16</v>
      </c>
      <c r="D1473">
        <f>IF(VLOOKUP(C1473,Capacity_COMBDG!A:K,COMBDG_MaxCapacity!B1473-2016+2,FALSE)&lt;5*10^-5,0,VLOOKUP(C1473,Capacity_COMBDG!A:K,COMBDG_MaxCapacity!B1473-2016+2,FALSE))*(1+Summary!$C$10)</f>
        <v>0</v>
      </c>
    </row>
    <row r="1474" spans="1:4" x14ac:dyDescent="0.25">
      <c r="A1474" t="s">
        <v>2</v>
      </c>
      <c r="B1474">
        <f>COMBDG_MinActivity!B1474</f>
        <v>2018</v>
      </c>
      <c r="C1474" t="str">
        <f>COMBDG_MinActivity!C1474</f>
        <v>COMBDGICINewSHFUR___STDELC_16</v>
      </c>
      <c r="D1474">
        <f>IF(VLOOKUP(C1474,Capacity_COMBDG!A:K,COMBDG_MaxCapacity!B1474-2016+2,FALSE)&lt;5*10^-5,0,VLOOKUP(C1474,Capacity_COMBDG!A:K,COMBDG_MaxCapacity!B1474-2016+2,FALSE))*(1+Summary!$C$10)</f>
        <v>0</v>
      </c>
    </row>
    <row r="1475" spans="1:4" x14ac:dyDescent="0.25">
      <c r="A1475" t="s">
        <v>2</v>
      </c>
      <c r="B1475">
        <f>COMBDG_MinActivity!B1475</f>
        <v>2018</v>
      </c>
      <c r="C1475" t="str">
        <f>COMBDG_MinActivity!C1475</f>
        <v>COMBDGICINewSHHEP___STDELC_16</v>
      </c>
      <c r="D1475">
        <f>IF(VLOOKUP(C1475,Capacity_COMBDG!A:K,COMBDG_MaxCapacity!B1475-2016+2,FALSE)&lt;5*10^-5,0,VLOOKUP(C1475,Capacity_COMBDG!A:K,COMBDG_MaxCapacity!B1475-2016+2,FALSE))*(1+Summary!$C$10)</f>
        <v>0</v>
      </c>
    </row>
    <row r="1476" spans="1:4" x14ac:dyDescent="0.25">
      <c r="A1476" t="s">
        <v>2</v>
      </c>
      <c r="B1476">
        <f>COMBDG_MinActivity!B1476</f>
        <v>2018</v>
      </c>
      <c r="C1476" t="str">
        <f>COMBDG_MinActivity!C1476</f>
        <v>COMBDGICINewSHPLT___STDELC_16</v>
      </c>
      <c r="D1476">
        <f>IF(VLOOKUP(C1476,Capacity_COMBDG!A:K,COMBDG_MaxCapacity!B1476-2016+2,FALSE)&lt;5*10^-5,0,VLOOKUP(C1476,Capacity_COMBDG!A:K,COMBDG_MaxCapacity!B1476-2016+2,FALSE))*(1+Summary!$C$10)</f>
        <v>0</v>
      </c>
    </row>
    <row r="1477" spans="1:4" x14ac:dyDescent="0.25">
      <c r="A1477" t="s">
        <v>2</v>
      </c>
      <c r="B1477">
        <f>COMBDG_MinActivity!B1477</f>
        <v>2018</v>
      </c>
      <c r="C1477" t="str">
        <f>COMBDG_MinActivity!C1477</f>
        <v>COMBDGICINewSLLED___STDELC_16</v>
      </c>
      <c r="D1477">
        <f>IF(VLOOKUP(C1477,Capacity_COMBDG!A:K,COMBDG_MaxCapacity!B1477-2016+2,FALSE)&lt;5*10^-5,0,VLOOKUP(C1477,Capacity_COMBDG!A:K,COMBDG_MaxCapacity!B1477-2016+2,FALSE))*(1+Summary!$C$10)</f>
        <v>0</v>
      </c>
    </row>
    <row r="1478" spans="1:4" x14ac:dyDescent="0.25">
      <c r="A1478" t="s">
        <v>2</v>
      </c>
      <c r="B1478">
        <f>COMBDG_MinActivity!B1478</f>
        <v>2018</v>
      </c>
      <c r="C1478" t="str">
        <f>COMBDG_MinActivity!C1478</f>
        <v>COMBDGICINewWH______STDELC_16</v>
      </c>
      <c r="D1478">
        <f>IF(VLOOKUP(C1478,Capacity_COMBDG!A:K,COMBDG_MaxCapacity!B1478-2016+2,FALSE)&lt;5*10^-5,0,VLOOKUP(C1478,Capacity_COMBDG!A:K,COMBDG_MaxCapacity!B1478-2016+2,FALSE))*(1+Summary!$C$10)</f>
        <v>0</v>
      </c>
    </row>
    <row r="1479" spans="1:4" x14ac:dyDescent="0.25">
      <c r="A1479" t="s">
        <v>2</v>
      </c>
      <c r="B1479">
        <f>COMBDG_MinActivity!B1479</f>
        <v>2018</v>
      </c>
      <c r="C1479" t="str">
        <f>COMBDG_MinActivity!C1479</f>
        <v>COMBDGICIOldAE______STDELC_16</v>
      </c>
      <c r="D1479">
        <f>IF(VLOOKUP(C1479,Capacity_COMBDG!A:K,COMBDG_MaxCapacity!B1479-2016+2,FALSE)&lt;5*10^-5,0,VLOOKUP(C1479,Capacity_COMBDG!A:K,COMBDG_MaxCapacity!B1479-2016+2,FALSE))*(1+Summary!$C$10)</f>
        <v>3.3006117932147062E-2</v>
      </c>
    </row>
    <row r="1480" spans="1:4" x14ac:dyDescent="0.25">
      <c r="A1480" t="s">
        <v>2</v>
      </c>
      <c r="B1480">
        <f>COMBDG_MinActivity!B1480</f>
        <v>2018</v>
      </c>
      <c r="C1480" t="str">
        <f>COMBDG_MinActivity!C1480</f>
        <v>COMBDGICIOldAM______STDELC_16</v>
      </c>
      <c r="D1480">
        <f>IF(VLOOKUP(C1480,Capacity_COMBDG!A:K,COMBDG_MaxCapacity!B1480-2016+2,FALSE)&lt;5*10^-5,0,VLOOKUP(C1480,Capacity_COMBDG!A:K,COMBDG_MaxCapacity!B1480-2016+2,FALSE))*(1+Summary!$C$10)</f>
        <v>2.4238506505849737E-2</v>
      </c>
    </row>
    <row r="1481" spans="1:4" x14ac:dyDescent="0.25">
      <c r="A1481" t="s">
        <v>2</v>
      </c>
      <c r="B1481">
        <f>COMBDG_MinActivity!B1481</f>
        <v>2018</v>
      </c>
      <c r="C1481" t="str">
        <f>COMBDG_MinActivity!C1481</f>
        <v>COMBDGICIOldLIFLC___STDELC_16</v>
      </c>
      <c r="D1481">
        <f>IF(VLOOKUP(C1481,Capacity_COMBDG!A:K,COMBDG_MaxCapacity!B1481-2016+2,FALSE)&lt;5*10^-5,0,VLOOKUP(C1481,Capacity_COMBDG!A:K,COMBDG_MaxCapacity!B1481-2016+2,FALSE))*(1+Summary!$C$10)</f>
        <v>5.0640484061305327E-3</v>
      </c>
    </row>
    <row r="1482" spans="1:4" x14ac:dyDescent="0.25">
      <c r="A1482" t="s">
        <v>2</v>
      </c>
      <c r="B1482">
        <f>COMBDG_MinActivity!B1482</f>
        <v>2018</v>
      </c>
      <c r="C1482" t="str">
        <f>COMBDG_MinActivity!C1482</f>
        <v>COMBDGICIOldLIFLU___STDELC_16</v>
      </c>
      <c r="D1482">
        <f>IF(VLOOKUP(C1482,Capacity_COMBDG!A:K,COMBDG_MaxCapacity!B1482-2016+2,FALSE)&lt;5*10^-5,0,VLOOKUP(C1482,Capacity_COMBDG!A:K,COMBDG_MaxCapacity!B1482-2016+2,FALSE))*(1+Summary!$C$10)</f>
        <v>42.782425201912197</v>
      </c>
    </row>
    <row r="1483" spans="1:4" x14ac:dyDescent="0.25">
      <c r="A1483" t="s">
        <v>2</v>
      </c>
      <c r="B1483">
        <f>COMBDG_MinActivity!B1483</f>
        <v>2018</v>
      </c>
      <c r="C1483" t="str">
        <f>COMBDG_MinActivity!C1483</f>
        <v>COMBDGICIOldLIHAL___STDELC_16</v>
      </c>
      <c r="D1483">
        <f>IF(VLOOKUP(C1483,Capacity_COMBDG!A:K,COMBDG_MaxCapacity!B1483-2016+2,FALSE)&lt;5*10^-5,0,VLOOKUP(C1483,Capacity_COMBDG!A:K,COMBDG_MaxCapacity!B1483-2016+2,FALSE))*(1+Summary!$C$10)</f>
        <v>25.153080422892458</v>
      </c>
    </row>
    <row r="1484" spans="1:4" x14ac:dyDescent="0.25">
      <c r="A1484" t="s">
        <v>2</v>
      </c>
      <c r="B1484">
        <f>COMBDG_MinActivity!B1484</f>
        <v>2018</v>
      </c>
      <c r="C1484" t="str">
        <f>COMBDG_MinActivity!C1484</f>
        <v>COMBDGICIOldLIINC___STDELC_16</v>
      </c>
      <c r="D1484">
        <f>IF(VLOOKUP(C1484,Capacity_COMBDG!A:K,COMBDG_MaxCapacity!B1484-2016+2,FALSE)&lt;5*10^-5,0,VLOOKUP(C1484,Capacity_COMBDG!A:K,COMBDG_MaxCapacity!B1484-2016+2,FALSE))*(1+Summary!$C$10)</f>
        <v>80.786202904586773</v>
      </c>
    </row>
    <row r="1485" spans="1:4" x14ac:dyDescent="0.25">
      <c r="A1485" t="s">
        <v>2</v>
      </c>
      <c r="B1485">
        <f>COMBDG_MinActivity!B1485</f>
        <v>2018</v>
      </c>
      <c r="C1485" t="str">
        <f>COMBDG_MinActivity!C1485</f>
        <v>COMBDGICIOldLILED___STDELC_16</v>
      </c>
      <c r="D1485">
        <f>IF(VLOOKUP(C1485,Capacity_COMBDG!A:K,COMBDG_MaxCapacity!B1485-2016+2,FALSE)&lt;5*10^-5,0,VLOOKUP(C1485,Capacity_COMBDG!A:K,COMBDG_MaxCapacity!B1485-2016+2,FALSE))*(1+Summary!$C$10)</f>
        <v>0.35506566630003955</v>
      </c>
    </row>
    <row r="1486" spans="1:4" x14ac:dyDescent="0.25">
      <c r="A1486" t="s">
        <v>2</v>
      </c>
      <c r="B1486">
        <f>COMBDG_MinActivity!B1486</f>
        <v>2018</v>
      </c>
      <c r="C1486" t="str">
        <f>COMBDG_MinActivity!C1486</f>
        <v>COMBDGICIOldSC______STDELC_16</v>
      </c>
      <c r="D1486">
        <f>IF(VLOOKUP(C1486,Capacity_COMBDG!A:K,COMBDG_MaxCapacity!B1486-2016+2,FALSE)&lt;5*10^-5,0,VLOOKUP(C1486,Capacity_COMBDG!A:K,COMBDG_MaxCapacity!B1486-2016+2,FALSE))*(1+Summary!$C$10)</f>
        <v>3.8576548432019311E-2</v>
      </c>
    </row>
    <row r="1487" spans="1:4" x14ac:dyDescent="0.25">
      <c r="A1487" t="s">
        <v>2</v>
      </c>
      <c r="B1487">
        <f>COMBDG_MinActivity!B1487</f>
        <v>2018</v>
      </c>
      <c r="C1487" t="str">
        <f>COMBDG_MinActivity!C1487</f>
        <v>COMBDGICIOldSHFUR___STDELC_16</v>
      </c>
      <c r="D1487">
        <f>IF(VLOOKUP(C1487,Capacity_COMBDG!A:K,COMBDG_MaxCapacity!B1487-2016+2,FALSE)&lt;5*10^-5,0,VLOOKUP(C1487,Capacity_COMBDG!A:K,COMBDG_MaxCapacity!B1487-2016+2,FALSE))*(1+Summary!$C$10)</f>
        <v>2.5456425329541402E-2</v>
      </c>
    </row>
    <row r="1488" spans="1:4" x14ac:dyDescent="0.25">
      <c r="A1488" t="s">
        <v>2</v>
      </c>
      <c r="B1488">
        <f>COMBDG_MinActivity!B1488</f>
        <v>2018</v>
      </c>
      <c r="C1488" t="str">
        <f>COMBDG_MinActivity!C1488</f>
        <v>COMBDGICIOldSHHEP___STDELC_16</v>
      </c>
      <c r="D1488">
        <f>IF(VLOOKUP(C1488,Capacity_COMBDG!A:K,COMBDG_MaxCapacity!B1488-2016+2,FALSE)&lt;5*10^-5,0,VLOOKUP(C1488,Capacity_COMBDG!A:K,COMBDG_MaxCapacity!B1488-2016+2,FALSE))*(1+Summary!$C$10)</f>
        <v>0.75241644092042881</v>
      </c>
    </row>
    <row r="1489" spans="1:4" x14ac:dyDescent="0.25">
      <c r="A1489" t="s">
        <v>2</v>
      </c>
      <c r="B1489">
        <f>COMBDG_MinActivity!B1489</f>
        <v>2018</v>
      </c>
      <c r="C1489" t="str">
        <f>COMBDG_MinActivity!C1489</f>
        <v>COMBDGICIOldSHPLT___STDELC_16</v>
      </c>
      <c r="D1489">
        <f>IF(VLOOKUP(C1489,Capacity_COMBDG!A:K,COMBDG_MaxCapacity!B1489-2016+2,FALSE)&lt;5*10^-5,0,VLOOKUP(C1489,Capacity_COMBDG!A:K,COMBDG_MaxCapacity!B1489-2016+2,FALSE))*(1+Summary!$C$10)</f>
        <v>9.881991204094609E-2</v>
      </c>
    </row>
    <row r="1490" spans="1:4" x14ac:dyDescent="0.25">
      <c r="A1490" t="s">
        <v>2</v>
      </c>
      <c r="B1490">
        <f>COMBDG_MinActivity!B1490</f>
        <v>2018</v>
      </c>
      <c r="C1490" t="str">
        <f>COMBDG_MinActivity!C1490</f>
        <v>COMBDGICIOldSLLED___STDELC_16</v>
      </c>
      <c r="D1490">
        <f>IF(VLOOKUP(C1490,Capacity_COMBDG!A:K,COMBDG_MaxCapacity!B1490-2016+2,FALSE)&lt;5*10^-5,0,VLOOKUP(C1490,Capacity_COMBDG!A:K,COMBDG_MaxCapacity!B1490-2016+2,FALSE))*(1+Summary!$C$10)</f>
        <v>8.5535895940970063E-3</v>
      </c>
    </row>
    <row r="1491" spans="1:4" x14ac:dyDescent="0.25">
      <c r="A1491" t="s">
        <v>2</v>
      </c>
      <c r="B1491">
        <f>COMBDG_MinActivity!B1491</f>
        <v>2018</v>
      </c>
      <c r="C1491" t="str">
        <f>COMBDG_MinActivity!C1491</f>
        <v>COMBDGICIOldWH______STDELC_16</v>
      </c>
      <c r="D1491">
        <f>IF(VLOOKUP(C1491,Capacity_COMBDG!A:K,COMBDG_MaxCapacity!B1491-2016+2,FALSE)&lt;5*10^-5,0,VLOOKUP(C1491,Capacity_COMBDG!A:K,COMBDG_MaxCapacity!B1491-2016+2,FALSE))*(1+Summary!$C$10)</f>
        <v>3.74958337591303E-2</v>
      </c>
    </row>
    <row r="1492" spans="1:4" x14ac:dyDescent="0.25">
      <c r="A1492" t="s">
        <v>2</v>
      </c>
      <c r="B1492">
        <f>COMBDG_MinActivity!B1492</f>
        <v>2018</v>
      </c>
      <c r="C1492" t="str">
        <f>COMBDG_MinActivity!C1492</f>
        <v>COMBDGOFFNewAE______STDELC_16</v>
      </c>
      <c r="D1492">
        <f>IF(VLOOKUP(C1492,Capacity_COMBDG!A:K,COMBDG_MaxCapacity!B1492-2016+2,FALSE)&lt;5*10^-5,0,VLOOKUP(C1492,Capacity_COMBDG!A:K,COMBDG_MaxCapacity!B1492-2016+2,FALSE))*(1+Summary!$C$10)</f>
        <v>1.6266872158676193E-3</v>
      </c>
    </row>
    <row r="1493" spans="1:4" x14ac:dyDescent="0.25">
      <c r="A1493" t="s">
        <v>2</v>
      </c>
      <c r="B1493">
        <f>COMBDG_MinActivity!B1493</f>
        <v>2018</v>
      </c>
      <c r="C1493" t="str">
        <f>COMBDG_MinActivity!C1493</f>
        <v>COMBDGOFFNewAM______STDELC_16</v>
      </c>
      <c r="D1493">
        <f>IF(VLOOKUP(C1493,Capacity_COMBDG!A:K,COMBDG_MaxCapacity!B1493-2016+2,FALSE)&lt;5*10^-5,0,VLOOKUP(C1493,Capacity_COMBDG!A:K,COMBDG_MaxCapacity!B1493-2016+2,FALSE))*(1+Summary!$C$10)</f>
        <v>1.6187854419563814E-3</v>
      </c>
    </row>
    <row r="1494" spans="1:4" x14ac:dyDescent="0.25">
      <c r="A1494" t="s">
        <v>2</v>
      </c>
      <c r="B1494">
        <f>COMBDG_MinActivity!B1494</f>
        <v>2018</v>
      </c>
      <c r="C1494" t="str">
        <f>COMBDG_MinActivity!C1494</f>
        <v>COMBDGOFFNewLIFLC___STDELC_16</v>
      </c>
      <c r="D1494">
        <f>IF(VLOOKUP(C1494,Capacity_COMBDG!A:K,COMBDG_MaxCapacity!B1494-2016+2,FALSE)&lt;5*10^-5,0,VLOOKUP(C1494,Capacity_COMBDG!A:K,COMBDG_MaxCapacity!B1494-2016+2,FALSE))*(1+Summary!$C$10)</f>
        <v>0</v>
      </c>
    </row>
    <row r="1495" spans="1:4" x14ac:dyDescent="0.25">
      <c r="A1495" t="s">
        <v>2</v>
      </c>
      <c r="B1495">
        <f>COMBDG_MinActivity!B1495</f>
        <v>2018</v>
      </c>
      <c r="C1495" t="str">
        <f>COMBDG_MinActivity!C1495</f>
        <v>COMBDGOFFNewLIFLU___STDELC_16</v>
      </c>
      <c r="D1495">
        <f>IF(VLOOKUP(C1495,Capacity_COMBDG!A:K,COMBDG_MaxCapacity!B1495-2016+2,FALSE)&lt;5*10^-5,0,VLOOKUP(C1495,Capacity_COMBDG!A:K,COMBDG_MaxCapacity!B1495-2016+2,FALSE))*(1+Summary!$C$10)</f>
        <v>1.1098036901462912E-3</v>
      </c>
    </row>
    <row r="1496" spans="1:4" x14ac:dyDescent="0.25">
      <c r="A1496" t="s">
        <v>2</v>
      </c>
      <c r="B1496">
        <f>COMBDG_MinActivity!B1496</f>
        <v>2018</v>
      </c>
      <c r="C1496" t="str">
        <f>COMBDG_MinActivity!C1496</f>
        <v>COMBDGOFFNewLIHAL___STDELC_16</v>
      </c>
      <c r="D1496">
        <f>IF(VLOOKUP(C1496,Capacity_COMBDG!A:K,COMBDG_MaxCapacity!B1496-2016+2,FALSE)&lt;5*10^-5,0,VLOOKUP(C1496,Capacity_COMBDG!A:K,COMBDG_MaxCapacity!B1496-2016+2,FALSE))*(1+Summary!$C$10)</f>
        <v>0</v>
      </c>
    </row>
    <row r="1497" spans="1:4" x14ac:dyDescent="0.25">
      <c r="A1497" t="s">
        <v>2</v>
      </c>
      <c r="B1497">
        <f>COMBDG_MinActivity!B1497</f>
        <v>2018</v>
      </c>
      <c r="C1497" t="str">
        <f>COMBDG_MinActivity!C1497</f>
        <v>COMBDGOFFNewLIINC___STDELC_16</v>
      </c>
      <c r="D1497">
        <f>IF(VLOOKUP(C1497,Capacity_COMBDG!A:K,COMBDG_MaxCapacity!B1497-2016+2,FALSE)&lt;5*10^-5,0,VLOOKUP(C1497,Capacity_COMBDG!A:K,COMBDG_MaxCapacity!B1497-2016+2,FALSE))*(1+Summary!$C$10)</f>
        <v>0</v>
      </c>
    </row>
    <row r="1498" spans="1:4" x14ac:dyDescent="0.25">
      <c r="A1498" t="s">
        <v>2</v>
      </c>
      <c r="B1498">
        <f>COMBDG_MinActivity!B1498</f>
        <v>2018</v>
      </c>
      <c r="C1498" t="str">
        <f>COMBDG_MinActivity!C1498</f>
        <v>COMBDGOFFNewLILED___STDELC_16</v>
      </c>
      <c r="D1498">
        <f>IF(VLOOKUP(C1498,Capacity_COMBDG!A:K,COMBDG_MaxCapacity!B1498-2016+2,FALSE)&lt;5*10^-5,0,VLOOKUP(C1498,Capacity_COMBDG!A:K,COMBDG_MaxCapacity!B1498-2016+2,FALSE))*(1+Summary!$C$10)</f>
        <v>1.6300467264955267E-3</v>
      </c>
    </row>
    <row r="1499" spans="1:4" x14ac:dyDescent="0.25">
      <c r="A1499" t="s">
        <v>2</v>
      </c>
      <c r="B1499">
        <f>COMBDG_MinActivity!B1499</f>
        <v>2018</v>
      </c>
      <c r="C1499" t="str">
        <f>COMBDG_MinActivity!C1499</f>
        <v>COMBDGOFFNewSC______STDELC_16</v>
      </c>
      <c r="D1499">
        <f>IF(VLOOKUP(C1499,Capacity_COMBDG!A:K,COMBDG_MaxCapacity!B1499-2016+2,FALSE)&lt;5*10^-5,0,VLOOKUP(C1499,Capacity_COMBDG!A:K,COMBDG_MaxCapacity!B1499-2016+2,FALSE))*(1+Summary!$C$10)</f>
        <v>2.3170310223721087E-3</v>
      </c>
    </row>
    <row r="1500" spans="1:4" x14ac:dyDescent="0.25">
      <c r="A1500" t="s">
        <v>2</v>
      </c>
      <c r="B1500">
        <f>COMBDG_MinActivity!B1500</f>
        <v>2018</v>
      </c>
      <c r="C1500" t="str">
        <f>COMBDG_MinActivity!C1500</f>
        <v>COMBDGOFFNewSHFUR___STDELC_16</v>
      </c>
      <c r="D1500">
        <f>IF(VLOOKUP(C1500,Capacity_COMBDG!A:K,COMBDG_MaxCapacity!B1500-2016+2,FALSE)&lt;5*10^-5,0,VLOOKUP(C1500,Capacity_COMBDG!A:K,COMBDG_MaxCapacity!B1500-2016+2,FALSE))*(1+Summary!$C$10)</f>
        <v>2.8653420832402158E-3</v>
      </c>
    </row>
    <row r="1501" spans="1:4" x14ac:dyDescent="0.25">
      <c r="A1501" t="s">
        <v>2</v>
      </c>
      <c r="B1501">
        <f>COMBDG_MinActivity!B1501</f>
        <v>2018</v>
      </c>
      <c r="C1501" t="str">
        <f>COMBDG_MinActivity!C1501</f>
        <v>COMBDGOFFNewSHHEP___STDELC_16</v>
      </c>
      <c r="D1501">
        <f>IF(VLOOKUP(C1501,Capacity_COMBDG!A:K,COMBDG_MaxCapacity!B1501-2016+2,FALSE)&lt;5*10^-5,0,VLOOKUP(C1501,Capacity_COMBDG!A:K,COMBDG_MaxCapacity!B1501-2016+2,FALSE))*(1+Summary!$C$10)</f>
        <v>2.148544023918275E-3</v>
      </c>
    </row>
    <row r="1502" spans="1:4" x14ac:dyDescent="0.25">
      <c r="A1502" t="s">
        <v>2</v>
      </c>
      <c r="B1502">
        <f>COMBDG_MinActivity!B1502</f>
        <v>2018</v>
      </c>
      <c r="C1502" t="str">
        <f>COMBDG_MinActivity!C1502</f>
        <v>COMBDGOFFNewSHPLT___STDELC_16</v>
      </c>
      <c r="D1502">
        <f>IF(VLOOKUP(C1502,Capacity_COMBDG!A:K,COMBDG_MaxCapacity!B1502-2016+2,FALSE)&lt;5*10^-5,0,VLOOKUP(C1502,Capacity_COMBDG!A:K,COMBDG_MaxCapacity!B1502-2016+2,FALSE))*(1+Summary!$C$10)</f>
        <v>4.5274826908689239E-3</v>
      </c>
    </row>
    <row r="1503" spans="1:4" x14ac:dyDescent="0.25">
      <c r="A1503" t="s">
        <v>2</v>
      </c>
      <c r="B1503">
        <f>COMBDG_MinActivity!B1503</f>
        <v>2018</v>
      </c>
      <c r="C1503" t="str">
        <f>COMBDG_MinActivity!C1503</f>
        <v>COMBDGOFFNewSLLED___STDELC_16</v>
      </c>
      <c r="D1503">
        <f>IF(VLOOKUP(C1503,Capacity_COMBDG!A:K,COMBDG_MaxCapacity!B1503-2016+2,FALSE)&lt;5*10^-5,0,VLOOKUP(C1503,Capacity_COMBDG!A:K,COMBDG_MaxCapacity!B1503-2016+2,FALSE))*(1+Summary!$C$10)</f>
        <v>4.2015363906036554E-4</v>
      </c>
    </row>
    <row r="1504" spans="1:4" x14ac:dyDescent="0.25">
      <c r="A1504" t="s">
        <v>2</v>
      </c>
      <c r="B1504">
        <f>COMBDG_MinActivity!B1504</f>
        <v>2018</v>
      </c>
      <c r="C1504" t="str">
        <f>COMBDG_MinActivity!C1504</f>
        <v>COMBDGOFFNewWH______STDELC_16</v>
      </c>
      <c r="D1504">
        <f>IF(VLOOKUP(C1504,Capacity_COMBDG!A:K,COMBDG_MaxCapacity!B1504-2016+2,FALSE)&lt;5*10^-5,0,VLOOKUP(C1504,Capacity_COMBDG!A:K,COMBDG_MaxCapacity!B1504-2016+2,FALSE))*(1+Summary!$C$10)</f>
        <v>1.6624851741184859E-3</v>
      </c>
    </row>
    <row r="1505" spans="1:4" x14ac:dyDescent="0.25">
      <c r="A1505" t="s">
        <v>2</v>
      </c>
      <c r="B1505">
        <f>COMBDG_MinActivity!B1505</f>
        <v>2018</v>
      </c>
      <c r="C1505" t="str">
        <f>COMBDG_MinActivity!C1505</f>
        <v>COMBDGOFFOldAE______STDELC_16</v>
      </c>
      <c r="D1505">
        <f>IF(VLOOKUP(C1505,Capacity_COMBDG!A:K,COMBDG_MaxCapacity!B1505-2016+2,FALSE)&lt;5*10^-5,0,VLOOKUP(C1505,Capacity_COMBDG!A:K,COMBDG_MaxCapacity!B1505-2016+2,FALSE))*(1+Summary!$C$10)</f>
        <v>3.0193144774939831</v>
      </c>
    </row>
    <row r="1506" spans="1:4" x14ac:dyDescent="0.25">
      <c r="A1506" t="s">
        <v>2</v>
      </c>
      <c r="B1506">
        <f>COMBDG_MinActivity!B1506</f>
        <v>2018</v>
      </c>
      <c r="C1506" t="str">
        <f>COMBDG_MinActivity!C1506</f>
        <v>COMBDGOFFOldAM______STDELC_16</v>
      </c>
      <c r="D1506">
        <f>IF(VLOOKUP(C1506,Capacity_COMBDG!A:K,COMBDG_MaxCapacity!B1506-2016+2,FALSE)&lt;5*10^-5,0,VLOOKUP(C1506,Capacity_COMBDG!A:K,COMBDG_MaxCapacity!B1506-2016+2,FALSE))*(1+Summary!$C$10)</f>
        <v>0.35095501011643371</v>
      </c>
    </row>
    <row r="1507" spans="1:4" x14ac:dyDescent="0.25">
      <c r="A1507" t="s">
        <v>2</v>
      </c>
      <c r="B1507">
        <f>COMBDG_MinActivity!B1507</f>
        <v>2018</v>
      </c>
      <c r="C1507" t="str">
        <f>COMBDG_MinActivity!C1507</f>
        <v>COMBDGOFFOldLIFLC___STDELC_16</v>
      </c>
      <c r="D1507">
        <f>IF(VLOOKUP(C1507,Capacity_COMBDG!A:K,COMBDG_MaxCapacity!B1507-2016+2,FALSE)&lt;5*10^-5,0,VLOOKUP(C1507,Capacity_COMBDG!A:K,COMBDG_MaxCapacity!B1507-2016+2,FALSE))*(1+Summary!$C$10)</f>
        <v>8.3406148390138615</v>
      </c>
    </row>
    <row r="1508" spans="1:4" x14ac:dyDescent="0.25">
      <c r="A1508" t="s">
        <v>2</v>
      </c>
      <c r="B1508">
        <f>COMBDG_MinActivity!B1508</f>
        <v>2018</v>
      </c>
      <c r="C1508" t="str">
        <f>COMBDG_MinActivity!C1508</f>
        <v>COMBDGOFFOldLIFLU___STDELC_16</v>
      </c>
      <c r="D1508">
        <f>IF(VLOOKUP(C1508,Capacity_COMBDG!A:K,COMBDG_MaxCapacity!B1508-2016+2,FALSE)&lt;5*10^-5,0,VLOOKUP(C1508,Capacity_COMBDG!A:K,COMBDG_MaxCapacity!B1508-2016+2,FALSE))*(1+Summary!$C$10)</f>
        <v>3147.9487489079747</v>
      </c>
    </row>
    <row r="1509" spans="1:4" x14ac:dyDescent="0.25">
      <c r="A1509" t="s">
        <v>2</v>
      </c>
      <c r="B1509">
        <f>COMBDG_MinActivity!B1509</f>
        <v>2018</v>
      </c>
      <c r="C1509" t="str">
        <f>COMBDG_MinActivity!C1509</f>
        <v>COMBDGOFFOldLIHAL___STDELC_16</v>
      </c>
      <c r="D1509">
        <f>IF(VLOOKUP(C1509,Capacity_COMBDG!A:K,COMBDG_MaxCapacity!B1509-2016+2,FALSE)&lt;5*10^-5,0,VLOOKUP(C1509,Capacity_COMBDG!A:K,COMBDG_MaxCapacity!B1509-2016+2,FALSE))*(1+Summary!$C$10)</f>
        <v>1823.4547870569379</v>
      </c>
    </row>
    <row r="1510" spans="1:4" x14ac:dyDescent="0.25">
      <c r="A1510" t="s">
        <v>2</v>
      </c>
      <c r="B1510">
        <f>COMBDG_MinActivity!B1510</f>
        <v>2018</v>
      </c>
      <c r="C1510" t="str">
        <f>COMBDG_MinActivity!C1510</f>
        <v>COMBDGOFFOldLIINC___STDELC_16</v>
      </c>
      <c r="D1510">
        <f>IF(VLOOKUP(C1510,Capacity_COMBDG!A:K,COMBDG_MaxCapacity!B1510-2016+2,FALSE)&lt;5*10^-5,0,VLOOKUP(C1510,Capacity_COMBDG!A:K,COMBDG_MaxCapacity!B1510-2016+2,FALSE))*(1+Summary!$C$10)</f>
        <v>5856.5544744392291</v>
      </c>
    </row>
    <row r="1511" spans="1:4" x14ac:dyDescent="0.25">
      <c r="A1511" t="s">
        <v>2</v>
      </c>
      <c r="B1511">
        <f>COMBDG_MinActivity!B1511</f>
        <v>2018</v>
      </c>
      <c r="C1511" t="str">
        <f>COMBDG_MinActivity!C1511</f>
        <v>COMBDGOFFOldLILED___STDELC_16</v>
      </c>
      <c r="D1511">
        <f>IF(VLOOKUP(C1511,Capacity_COMBDG!A:K,COMBDG_MaxCapacity!B1511-2016+2,FALSE)&lt;5*10^-5,0,VLOOKUP(C1511,Capacity_COMBDG!A:K,COMBDG_MaxCapacity!B1511-2016+2,FALSE))*(1+Summary!$C$10)</f>
        <v>17.040366850274122</v>
      </c>
    </row>
    <row r="1512" spans="1:4" x14ac:dyDescent="0.25">
      <c r="A1512" t="s">
        <v>2</v>
      </c>
      <c r="B1512">
        <f>COMBDG_MinActivity!B1512</f>
        <v>2018</v>
      </c>
      <c r="C1512" t="str">
        <f>COMBDG_MinActivity!C1512</f>
        <v>COMBDGOFFOldSC______STDELC_16</v>
      </c>
      <c r="D1512">
        <f>IF(VLOOKUP(C1512,Capacity_COMBDG!A:K,COMBDG_MaxCapacity!B1512-2016+2,FALSE)&lt;5*10^-5,0,VLOOKUP(C1512,Capacity_COMBDG!A:K,COMBDG_MaxCapacity!B1512-2016+2,FALSE))*(1+Summary!$C$10)</f>
        <v>3.4167605853016236</v>
      </c>
    </row>
    <row r="1513" spans="1:4" x14ac:dyDescent="0.25">
      <c r="A1513" t="s">
        <v>2</v>
      </c>
      <c r="B1513">
        <f>COMBDG_MinActivity!B1513</f>
        <v>2018</v>
      </c>
      <c r="C1513" t="str">
        <f>COMBDG_MinActivity!C1513</f>
        <v>COMBDGOFFOldSHFUR___STDELC_16</v>
      </c>
      <c r="D1513">
        <f>IF(VLOOKUP(C1513,Capacity_COMBDG!A:K,COMBDG_MaxCapacity!B1513-2016+2,FALSE)&lt;5*10^-5,0,VLOOKUP(C1513,Capacity_COMBDG!A:K,COMBDG_MaxCapacity!B1513-2016+2,FALSE))*(1+Summary!$C$10)</f>
        <v>6.3759107201574003E-2</v>
      </c>
    </row>
    <row r="1514" spans="1:4" x14ac:dyDescent="0.25">
      <c r="A1514" t="s">
        <v>2</v>
      </c>
      <c r="B1514">
        <f>COMBDG_MinActivity!B1514</f>
        <v>2018</v>
      </c>
      <c r="C1514" t="str">
        <f>COMBDG_MinActivity!C1514</f>
        <v>COMBDGOFFOldSHHEP___STDELC_16</v>
      </c>
      <c r="D1514">
        <f>IF(VLOOKUP(C1514,Capacity_COMBDG!A:K,COMBDG_MaxCapacity!B1514-2016+2,FALSE)&lt;5*10^-5,0,VLOOKUP(C1514,Capacity_COMBDG!A:K,COMBDG_MaxCapacity!B1514-2016+2,FALSE))*(1+Summary!$C$10)</f>
        <v>50.557567018477435</v>
      </c>
    </row>
    <row r="1515" spans="1:4" x14ac:dyDescent="0.25">
      <c r="A1515" t="s">
        <v>2</v>
      </c>
      <c r="B1515">
        <f>COMBDG_MinActivity!B1515</f>
        <v>2018</v>
      </c>
      <c r="C1515" t="str">
        <f>COMBDG_MinActivity!C1515</f>
        <v>COMBDGOFFOldSHPLT___STDELC_16</v>
      </c>
      <c r="D1515">
        <f>IF(VLOOKUP(C1515,Capacity_COMBDG!A:K,COMBDG_MaxCapacity!B1515-2016+2,FALSE)&lt;5*10^-5,0,VLOOKUP(C1515,Capacity_COMBDG!A:K,COMBDG_MaxCapacity!B1515-2016+2,FALSE))*(1+Summary!$C$10)</f>
        <v>4.1432893371574853</v>
      </c>
    </row>
    <row r="1516" spans="1:4" x14ac:dyDescent="0.25">
      <c r="A1516" t="s">
        <v>2</v>
      </c>
      <c r="B1516">
        <f>COMBDG_MinActivity!B1516</f>
        <v>2018</v>
      </c>
      <c r="C1516" t="str">
        <f>COMBDG_MinActivity!C1516</f>
        <v>COMBDGOFFOldSLLED___STDELC_16</v>
      </c>
      <c r="D1516">
        <f>IF(VLOOKUP(C1516,Capacity_COMBDG!A:K,COMBDG_MaxCapacity!B1516-2016+2,FALSE)&lt;5*10^-5,0,VLOOKUP(C1516,Capacity_COMBDG!A:K,COMBDG_MaxCapacity!B1516-2016+2,FALSE))*(1+Summary!$C$10)</f>
        <v>21.816270232923298</v>
      </c>
    </row>
    <row r="1517" spans="1:4" x14ac:dyDescent="0.25">
      <c r="A1517" t="s">
        <v>2</v>
      </c>
      <c r="B1517">
        <f>COMBDG_MinActivity!B1517</f>
        <v>2018</v>
      </c>
      <c r="C1517" t="str">
        <f>COMBDG_MinActivity!C1517</f>
        <v>COMBDGOFFOldWH______STDELC_16</v>
      </c>
      <c r="D1517">
        <f>IF(VLOOKUP(C1517,Capacity_COMBDG!A:K,COMBDG_MaxCapacity!B1517-2016+2,FALSE)&lt;5*10^-5,0,VLOOKUP(C1517,Capacity_COMBDG!A:K,COMBDG_MaxCapacity!B1517-2016+2,FALSE))*(1+Summary!$C$10)</f>
        <v>1.0463873974034381</v>
      </c>
    </row>
    <row r="1518" spans="1:4" x14ac:dyDescent="0.25">
      <c r="A1518" t="s">
        <v>2</v>
      </c>
      <c r="B1518">
        <f>COMBDG_MinActivity!B1518</f>
        <v>2018</v>
      </c>
      <c r="C1518" t="str">
        <f>COMBDG_MinActivity!C1518</f>
        <v>COMBDGOTSNewAE______STDELC_16</v>
      </c>
      <c r="D1518">
        <f>IF(VLOOKUP(C1518,Capacity_COMBDG!A:K,COMBDG_MaxCapacity!B1518-2016+2,FALSE)&lt;5*10^-5,0,VLOOKUP(C1518,Capacity_COMBDG!A:K,COMBDG_MaxCapacity!B1518-2016+2,FALSE))*(1+Summary!$C$10)</f>
        <v>1.5996600478244516E-3</v>
      </c>
    </row>
    <row r="1519" spans="1:4" x14ac:dyDescent="0.25">
      <c r="A1519" t="s">
        <v>2</v>
      </c>
      <c r="B1519">
        <f>COMBDG_MinActivity!B1519</f>
        <v>2018</v>
      </c>
      <c r="C1519" t="str">
        <f>COMBDG_MinActivity!C1519</f>
        <v>COMBDGOTSNewAM______STDELC_16</v>
      </c>
      <c r="D1519">
        <f>IF(VLOOKUP(C1519,Capacity_COMBDG!A:K,COMBDG_MaxCapacity!B1519-2016+2,FALSE)&lt;5*10^-5,0,VLOOKUP(C1519,Capacity_COMBDG!A:K,COMBDG_MaxCapacity!B1519-2016+2,FALSE))*(1+Summary!$C$10)</f>
        <v>1.5518060606768773E-3</v>
      </c>
    </row>
    <row r="1520" spans="1:4" x14ac:dyDescent="0.25">
      <c r="A1520" t="s">
        <v>2</v>
      </c>
      <c r="B1520">
        <f>COMBDG_MinActivity!B1520</f>
        <v>2018</v>
      </c>
      <c r="C1520" t="str">
        <f>COMBDG_MinActivity!C1520</f>
        <v>COMBDGOTSNewLIFLC___STDELC_16</v>
      </c>
      <c r="D1520">
        <f>IF(VLOOKUP(C1520,Capacity_COMBDG!A:K,COMBDG_MaxCapacity!B1520-2016+2,FALSE)&lt;5*10^-5,0,VLOOKUP(C1520,Capacity_COMBDG!A:K,COMBDG_MaxCapacity!B1520-2016+2,FALSE))*(1+Summary!$C$10)</f>
        <v>0</v>
      </c>
    </row>
    <row r="1521" spans="1:4" x14ac:dyDescent="0.25">
      <c r="A1521" t="s">
        <v>2</v>
      </c>
      <c r="B1521">
        <f>COMBDG_MinActivity!B1521</f>
        <v>2018</v>
      </c>
      <c r="C1521" t="str">
        <f>COMBDG_MinActivity!C1521</f>
        <v>COMBDGOTSNewLIFLU___STDELC_16</v>
      </c>
      <c r="D1521">
        <f>IF(VLOOKUP(C1521,Capacity_COMBDG!A:K,COMBDG_MaxCapacity!B1521-2016+2,FALSE)&lt;5*10^-5,0,VLOOKUP(C1521,Capacity_COMBDG!A:K,COMBDG_MaxCapacity!B1521-2016+2,FALSE))*(1+Summary!$C$10)</f>
        <v>1.1092877106529521E-3</v>
      </c>
    </row>
    <row r="1522" spans="1:4" x14ac:dyDescent="0.25">
      <c r="A1522" t="s">
        <v>2</v>
      </c>
      <c r="B1522">
        <f>COMBDG_MinActivity!B1522</f>
        <v>2018</v>
      </c>
      <c r="C1522" t="str">
        <f>COMBDG_MinActivity!C1522</f>
        <v>COMBDGOTSNewLIHAL___STDELC_16</v>
      </c>
      <c r="D1522">
        <f>IF(VLOOKUP(C1522,Capacity_COMBDG!A:K,COMBDG_MaxCapacity!B1522-2016+2,FALSE)&lt;5*10^-5,0,VLOOKUP(C1522,Capacity_COMBDG!A:K,COMBDG_MaxCapacity!B1522-2016+2,FALSE))*(1+Summary!$C$10)</f>
        <v>0</v>
      </c>
    </row>
    <row r="1523" spans="1:4" x14ac:dyDescent="0.25">
      <c r="A1523" t="s">
        <v>2</v>
      </c>
      <c r="B1523">
        <f>COMBDG_MinActivity!B1523</f>
        <v>2018</v>
      </c>
      <c r="C1523" t="str">
        <f>COMBDG_MinActivity!C1523</f>
        <v>COMBDGOTSNewLIINC___STDELC_16</v>
      </c>
      <c r="D1523">
        <f>IF(VLOOKUP(C1523,Capacity_COMBDG!A:K,COMBDG_MaxCapacity!B1523-2016+2,FALSE)&lt;5*10^-5,0,VLOOKUP(C1523,Capacity_COMBDG!A:K,COMBDG_MaxCapacity!B1523-2016+2,FALSE))*(1+Summary!$C$10)</f>
        <v>0</v>
      </c>
    </row>
    <row r="1524" spans="1:4" x14ac:dyDescent="0.25">
      <c r="A1524" t="s">
        <v>2</v>
      </c>
      <c r="B1524">
        <f>COMBDG_MinActivity!B1524</f>
        <v>2018</v>
      </c>
      <c r="C1524" t="str">
        <f>COMBDG_MinActivity!C1524</f>
        <v>COMBDGOTSNewLILED___STDELC_16</v>
      </c>
      <c r="D1524">
        <f>IF(VLOOKUP(C1524,Capacity_COMBDG!A:K,COMBDG_MaxCapacity!B1524-2016+2,FALSE)&lt;5*10^-5,0,VLOOKUP(C1524,Capacity_COMBDG!A:K,COMBDG_MaxCapacity!B1524-2016+2,FALSE))*(1+Summary!$C$10)</f>
        <v>1.6291446142037648E-3</v>
      </c>
    </row>
    <row r="1525" spans="1:4" x14ac:dyDescent="0.25">
      <c r="A1525" t="s">
        <v>2</v>
      </c>
      <c r="B1525">
        <f>COMBDG_MinActivity!B1525</f>
        <v>2018</v>
      </c>
      <c r="C1525" t="str">
        <f>COMBDG_MinActivity!C1525</f>
        <v>COMBDGOTSNewSC______STDELC_16</v>
      </c>
      <c r="D1525">
        <f>IF(VLOOKUP(C1525,Capacity_COMBDG!A:K,COMBDG_MaxCapacity!B1525-2016+2,FALSE)&lt;5*10^-5,0,VLOOKUP(C1525,Capacity_COMBDG!A:K,COMBDG_MaxCapacity!B1525-2016+2,FALSE))*(1+Summary!$C$10)</f>
        <v>2.2196297817542827E-3</v>
      </c>
    </row>
    <row r="1526" spans="1:4" x14ac:dyDescent="0.25">
      <c r="A1526" t="s">
        <v>2</v>
      </c>
      <c r="B1526">
        <f>COMBDG_MinActivity!B1526</f>
        <v>2018</v>
      </c>
      <c r="C1526" t="str">
        <f>COMBDG_MinActivity!C1526</f>
        <v>COMBDGOTSNewSHFUR___STDELC_16</v>
      </c>
      <c r="D1526">
        <f>IF(VLOOKUP(C1526,Capacity_COMBDG!A:K,COMBDG_MaxCapacity!B1526-2016+2,FALSE)&lt;5*10^-5,0,VLOOKUP(C1526,Capacity_COMBDG!A:K,COMBDG_MaxCapacity!B1526-2016+2,FALSE))*(1+Summary!$C$10)</f>
        <v>2.769743696560331E-3</v>
      </c>
    </row>
    <row r="1527" spans="1:4" x14ac:dyDescent="0.25">
      <c r="A1527" t="s">
        <v>2</v>
      </c>
      <c r="B1527">
        <f>COMBDG_MinActivity!B1527</f>
        <v>2018</v>
      </c>
      <c r="C1527" t="str">
        <f>COMBDG_MinActivity!C1527</f>
        <v>COMBDGOTSNewSHHEP___STDELC_16</v>
      </c>
      <c r="D1527">
        <f>IF(VLOOKUP(C1527,Capacity_COMBDG!A:K,COMBDG_MaxCapacity!B1527-2016+2,FALSE)&lt;5*10^-5,0,VLOOKUP(C1527,Capacity_COMBDG!A:K,COMBDG_MaxCapacity!B1527-2016+2,FALSE))*(1+Summary!$C$10)</f>
        <v>2.0802840315789898E-3</v>
      </c>
    </row>
    <row r="1528" spans="1:4" x14ac:dyDescent="0.25">
      <c r="A1528" t="s">
        <v>2</v>
      </c>
      <c r="B1528">
        <f>COMBDG_MinActivity!B1528</f>
        <v>2018</v>
      </c>
      <c r="C1528" t="str">
        <f>COMBDG_MinActivity!C1528</f>
        <v>COMBDGOTSNewSHPLT___STDELC_16</v>
      </c>
      <c r="D1528">
        <f>IF(VLOOKUP(C1528,Capacity_COMBDG!A:K,COMBDG_MaxCapacity!B1528-2016+2,FALSE)&lt;5*10^-5,0,VLOOKUP(C1528,Capacity_COMBDG!A:K,COMBDG_MaxCapacity!B1528-2016+2,FALSE))*(1+Summary!$C$10)</f>
        <v>4.3627365462806838E-3</v>
      </c>
    </row>
    <row r="1529" spans="1:4" x14ac:dyDescent="0.25">
      <c r="A1529" t="s">
        <v>2</v>
      </c>
      <c r="B1529">
        <f>COMBDG_MinActivity!B1529</f>
        <v>2018</v>
      </c>
      <c r="C1529" t="str">
        <f>COMBDG_MinActivity!C1529</f>
        <v>COMBDGOTSNewSLLED___STDELC_16</v>
      </c>
      <c r="D1529">
        <f>IF(VLOOKUP(C1529,Capacity_COMBDG!A:K,COMBDG_MaxCapacity!B1529-2016+2,FALSE)&lt;5*10^-5,0,VLOOKUP(C1529,Capacity_COMBDG!A:K,COMBDG_MaxCapacity!B1529-2016+2,FALSE))*(1+Summary!$C$10)</f>
        <v>4.2012155445857706E-4</v>
      </c>
    </row>
    <row r="1530" spans="1:4" x14ac:dyDescent="0.25">
      <c r="A1530" t="s">
        <v>2</v>
      </c>
      <c r="B1530">
        <f>COMBDG_MinActivity!B1530</f>
        <v>2018</v>
      </c>
      <c r="C1530" t="str">
        <f>COMBDG_MinActivity!C1530</f>
        <v>COMBDGOTSNewWH______STDELC_16</v>
      </c>
      <c r="D1530">
        <f>IF(VLOOKUP(C1530,Capacity_COMBDG!A:K,COMBDG_MaxCapacity!B1530-2016+2,FALSE)&lt;5*10^-5,0,VLOOKUP(C1530,Capacity_COMBDG!A:K,COMBDG_MaxCapacity!B1530-2016+2,FALSE))*(1+Summary!$C$10)</f>
        <v>1.5689746035445777E-3</v>
      </c>
    </row>
    <row r="1531" spans="1:4" x14ac:dyDescent="0.25">
      <c r="A1531" t="s">
        <v>2</v>
      </c>
      <c r="B1531">
        <f>COMBDG_MinActivity!B1531</f>
        <v>2018</v>
      </c>
      <c r="C1531" t="str">
        <f>COMBDG_MinActivity!C1531</f>
        <v>COMBDGOTSOldAE______STDELC_16</v>
      </c>
      <c r="D1531">
        <f>IF(VLOOKUP(C1531,Capacity_COMBDG!A:K,COMBDG_MaxCapacity!B1531-2016+2,FALSE)&lt;5*10^-5,0,VLOOKUP(C1531,Capacity_COMBDG!A:K,COMBDG_MaxCapacity!B1531-2016+2,FALSE))*(1+Summary!$C$10)</f>
        <v>0.64706237523322696</v>
      </c>
    </row>
    <row r="1532" spans="1:4" x14ac:dyDescent="0.25">
      <c r="A1532" t="s">
        <v>2</v>
      </c>
      <c r="B1532">
        <f>COMBDG_MinActivity!B1532</f>
        <v>2018</v>
      </c>
      <c r="C1532" t="str">
        <f>COMBDG_MinActivity!C1532</f>
        <v>COMBDGOTSOldAM______STDELC_16</v>
      </c>
      <c r="D1532">
        <f>IF(VLOOKUP(C1532,Capacity_COMBDG!A:K,COMBDG_MaxCapacity!B1532-2016+2,FALSE)&lt;5*10^-5,0,VLOOKUP(C1532,Capacity_COMBDG!A:K,COMBDG_MaxCapacity!B1532-2016+2,FALSE))*(1+Summary!$C$10)</f>
        <v>8.4973268451667014E-2</v>
      </c>
    </row>
    <row r="1533" spans="1:4" x14ac:dyDescent="0.25">
      <c r="A1533" t="s">
        <v>2</v>
      </c>
      <c r="B1533">
        <f>COMBDG_MinActivity!B1533</f>
        <v>2018</v>
      </c>
      <c r="C1533" t="str">
        <f>COMBDG_MinActivity!C1533</f>
        <v>COMBDGOTSOldLIFLC___STDELC_16</v>
      </c>
      <c r="D1533">
        <f>IF(VLOOKUP(C1533,Capacity_COMBDG!A:K,COMBDG_MaxCapacity!B1533-2016+2,FALSE)&lt;5*10^-5,0,VLOOKUP(C1533,Capacity_COMBDG!A:K,COMBDG_MaxCapacity!B1533-2016+2,FALSE))*(1+Summary!$C$10)</f>
        <v>1.4574183015695843</v>
      </c>
    </row>
    <row r="1534" spans="1:4" x14ac:dyDescent="0.25">
      <c r="A1534" t="s">
        <v>2</v>
      </c>
      <c r="B1534">
        <f>COMBDG_MinActivity!B1534</f>
        <v>2018</v>
      </c>
      <c r="C1534" t="str">
        <f>COMBDG_MinActivity!C1534</f>
        <v>COMBDGOTSOldLIFLU___STDELC_16</v>
      </c>
      <c r="D1534">
        <f>IF(VLOOKUP(C1534,Capacity_COMBDG!A:K,COMBDG_MaxCapacity!B1534-2016+2,FALSE)&lt;5*10^-5,0,VLOOKUP(C1534,Capacity_COMBDG!A:K,COMBDG_MaxCapacity!B1534-2016+2,FALSE))*(1+Summary!$C$10)</f>
        <v>306.10278257282414</v>
      </c>
    </row>
    <row r="1535" spans="1:4" x14ac:dyDescent="0.25">
      <c r="A1535" t="s">
        <v>2</v>
      </c>
      <c r="B1535">
        <f>COMBDG_MinActivity!B1535</f>
        <v>2018</v>
      </c>
      <c r="C1535" t="str">
        <f>COMBDG_MinActivity!C1535</f>
        <v>COMBDGOTSOldLIHAL___STDELC_16</v>
      </c>
      <c r="D1535">
        <f>IF(VLOOKUP(C1535,Capacity_COMBDG!A:K,COMBDG_MaxCapacity!B1535-2016+2,FALSE)&lt;5*10^-5,0,VLOOKUP(C1535,Capacity_COMBDG!A:K,COMBDG_MaxCapacity!B1535-2016+2,FALSE))*(1+Summary!$C$10)</f>
        <v>175.90189240137553</v>
      </c>
    </row>
    <row r="1536" spans="1:4" x14ac:dyDescent="0.25">
      <c r="A1536" t="s">
        <v>2</v>
      </c>
      <c r="B1536">
        <f>COMBDG_MinActivity!B1536</f>
        <v>2018</v>
      </c>
      <c r="C1536" t="str">
        <f>COMBDG_MinActivity!C1536</f>
        <v>COMBDGOTSOldLIINC___STDELC_16</v>
      </c>
      <c r="D1536">
        <f>IF(VLOOKUP(C1536,Capacity_COMBDG!A:K,COMBDG_MaxCapacity!B1536-2016+2,FALSE)&lt;5*10^-5,0,VLOOKUP(C1536,Capacity_COMBDG!A:K,COMBDG_MaxCapacity!B1536-2016+2,FALSE))*(1+Summary!$C$10)</f>
        <v>564.95979939128677</v>
      </c>
    </row>
    <row r="1537" spans="1:4" x14ac:dyDescent="0.25">
      <c r="A1537" t="s">
        <v>2</v>
      </c>
      <c r="B1537">
        <f>COMBDG_MinActivity!B1537</f>
        <v>2018</v>
      </c>
      <c r="C1537" t="str">
        <f>COMBDG_MinActivity!C1537</f>
        <v>COMBDGOTSOldLILED___STDELC_16</v>
      </c>
      <c r="D1537">
        <f>IF(VLOOKUP(C1537,Capacity_COMBDG!A:K,COMBDG_MaxCapacity!B1537-2016+2,FALSE)&lt;5*10^-5,0,VLOOKUP(C1537,Capacity_COMBDG!A:K,COMBDG_MaxCapacity!B1537-2016+2,FALSE))*(1+Summary!$C$10)</f>
        <v>1.6338201410142481</v>
      </c>
    </row>
    <row r="1538" spans="1:4" x14ac:dyDescent="0.25">
      <c r="A1538" t="s">
        <v>2</v>
      </c>
      <c r="B1538">
        <f>COMBDG_MinActivity!B1538</f>
        <v>2018</v>
      </c>
      <c r="C1538" t="str">
        <f>COMBDG_MinActivity!C1538</f>
        <v>COMBDGOTSOldSC______STDELC_16</v>
      </c>
      <c r="D1538">
        <f>IF(VLOOKUP(C1538,Capacity_COMBDG!A:K,COMBDG_MaxCapacity!B1538-2016+2,FALSE)&lt;5*10^-5,0,VLOOKUP(C1538,Capacity_COMBDG!A:K,COMBDG_MaxCapacity!B1538-2016+2,FALSE))*(1+Summary!$C$10)</f>
        <v>0.82410625481574873</v>
      </c>
    </row>
    <row r="1539" spans="1:4" x14ac:dyDescent="0.25">
      <c r="A1539" t="s">
        <v>2</v>
      </c>
      <c r="B1539">
        <f>COMBDG_MinActivity!B1539</f>
        <v>2018</v>
      </c>
      <c r="C1539" t="str">
        <f>COMBDG_MinActivity!C1539</f>
        <v>COMBDGOTSOldSHFUR___STDELC_16</v>
      </c>
      <c r="D1539">
        <f>IF(VLOOKUP(C1539,Capacity_COMBDG!A:K,COMBDG_MaxCapacity!B1539-2016+2,FALSE)&lt;5*10^-5,0,VLOOKUP(C1539,Capacity_COMBDG!A:K,COMBDG_MaxCapacity!B1539-2016+2,FALSE))*(1+Summary!$C$10)</f>
        <v>5.2992402463241557E-2</v>
      </c>
    </row>
    <row r="1540" spans="1:4" x14ac:dyDescent="0.25">
      <c r="A1540" t="s">
        <v>2</v>
      </c>
      <c r="B1540">
        <f>COMBDG_MinActivity!B1540</f>
        <v>2018</v>
      </c>
      <c r="C1540" t="str">
        <f>COMBDG_MinActivity!C1540</f>
        <v>COMBDGOTSOldSHHEP___STDELC_16</v>
      </c>
      <c r="D1540">
        <f>IF(VLOOKUP(C1540,Capacity_COMBDG!A:K,COMBDG_MaxCapacity!B1540-2016+2,FALSE)&lt;5*10^-5,0,VLOOKUP(C1540,Capacity_COMBDG!A:K,COMBDG_MaxCapacity!B1540-2016+2,FALSE))*(1+Summary!$C$10)</f>
        <v>6.1161190910937675</v>
      </c>
    </row>
    <row r="1541" spans="1:4" x14ac:dyDescent="0.25">
      <c r="A1541" t="s">
        <v>2</v>
      </c>
      <c r="B1541">
        <f>COMBDG_MinActivity!B1541</f>
        <v>2018</v>
      </c>
      <c r="C1541" t="str">
        <f>COMBDG_MinActivity!C1541</f>
        <v>COMBDGOTSOldSHPLT___STDELC_16</v>
      </c>
      <c r="D1541">
        <f>IF(VLOOKUP(C1541,Capacity_COMBDG!A:K,COMBDG_MaxCapacity!B1541-2016+2,FALSE)&lt;5*10^-5,0,VLOOKUP(C1541,Capacity_COMBDG!A:K,COMBDG_MaxCapacity!B1541-2016+2,FALSE))*(1+Summary!$C$10)</f>
        <v>0.6522493344046314</v>
      </c>
    </row>
    <row r="1542" spans="1:4" x14ac:dyDescent="0.25">
      <c r="A1542" t="s">
        <v>2</v>
      </c>
      <c r="B1542">
        <f>COMBDG_MinActivity!B1542</f>
        <v>2018</v>
      </c>
      <c r="C1542" t="str">
        <f>COMBDG_MinActivity!C1542</f>
        <v>COMBDGOTSOldSLLED___STDELC_16</v>
      </c>
      <c r="D1542">
        <f>IF(VLOOKUP(C1542,Capacity_COMBDG!A:K,COMBDG_MaxCapacity!B1542-2016+2,FALSE)&lt;5*10^-5,0,VLOOKUP(C1542,Capacity_COMBDG!A:K,COMBDG_MaxCapacity!B1542-2016+2,FALSE))*(1+Summary!$C$10)</f>
        <v>4.359286508576286</v>
      </c>
    </row>
    <row r="1543" spans="1:4" x14ac:dyDescent="0.25">
      <c r="A1543" t="s">
        <v>2</v>
      </c>
      <c r="B1543">
        <f>COMBDG_MinActivity!B1543</f>
        <v>2018</v>
      </c>
      <c r="C1543" t="str">
        <f>COMBDG_MinActivity!C1543</f>
        <v>COMBDGOTSOldWH______STDELC_16</v>
      </c>
      <c r="D1543">
        <f>IF(VLOOKUP(C1543,Capacity_COMBDG!A:K,COMBDG_MaxCapacity!B1543-2016+2,FALSE)&lt;5*10^-5,0,VLOOKUP(C1543,Capacity_COMBDG!A:K,COMBDG_MaxCapacity!B1543-2016+2,FALSE))*(1+Summary!$C$10)</f>
        <v>0.31182201956133626</v>
      </c>
    </row>
    <row r="1544" spans="1:4" x14ac:dyDescent="0.25">
      <c r="A1544" t="s">
        <v>2</v>
      </c>
      <c r="B1544">
        <f>COMBDG_MinActivity!B1544</f>
        <v>2018</v>
      </c>
      <c r="C1544" t="str">
        <f>COMBDG_MinActivity!C1544</f>
        <v>COMBDGRTTNewAE______STDELC_16</v>
      </c>
      <c r="D1544">
        <f>IF(VLOOKUP(C1544,Capacity_COMBDG!A:K,COMBDG_MaxCapacity!B1544-2016+2,FALSE)&lt;5*10^-5,0,VLOOKUP(C1544,Capacity_COMBDG!A:K,COMBDG_MaxCapacity!B1544-2016+2,FALSE))*(1+Summary!$C$10)</f>
        <v>1.6201210874187228E-3</v>
      </c>
    </row>
    <row r="1545" spans="1:4" x14ac:dyDescent="0.25">
      <c r="A1545" t="s">
        <v>2</v>
      </c>
      <c r="B1545">
        <f>COMBDG_MinActivity!B1545</f>
        <v>2018</v>
      </c>
      <c r="C1545" t="str">
        <f>COMBDG_MinActivity!C1545</f>
        <v>COMBDGRTTNewAM______STDELC_16</v>
      </c>
      <c r="D1545">
        <f>IF(VLOOKUP(C1545,Capacity_COMBDG!A:K,COMBDG_MaxCapacity!B1545-2016+2,FALSE)&lt;5*10^-5,0,VLOOKUP(C1545,Capacity_COMBDG!A:K,COMBDG_MaxCapacity!B1545-2016+2,FALSE))*(1+Summary!$C$10)</f>
        <v>1.6072830195541655E-3</v>
      </c>
    </row>
    <row r="1546" spans="1:4" x14ac:dyDescent="0.25">
      <c r="A1546" t="s">
        <v>2</v>
      </c>
      <c r="B1546">
        <f>COMBDG_MinActivity!B1546</f>
        <v>2018</v>
      </c>
      <c r="C1546" t="str">
        <f>COMBDG_MinActivity!C1546</f>
        <v>COMBDGRTTNewLIFLC___STDELC_16</v>
      </c>
      <c r="D1546">
        <f>IF(VLOOKUP(C1546,Capacity_COMBDG!A:K,COMBDG_MaxCapacity!B1546-2016+2,FALSE)&lt;5*10^-5,0,VLOOKUP(C1546,Capacity_COMBDG!A:K,COMBDG_MaxCapacity!B1546-2016+2,FALSE))*(1+Summary!$C$10)</f>
        <v>0</v>
      </c>
    </row>
    <row r="1547" spans="1:4" x14ac:dyDescent="0.25">
      <c r="A1547" t="s">
        <v>2</v>
      </c>
      <c r="B1547">
        <f>COMBDG_MinActivity!B1547</f>
        <v>2018</v>
      </c>
      <c r="C1547" t="str">
        <f>COMBDG_MinActivity!C1547</f>
        <v>COMBDGRTTNewLIFLU___STDELC_16</v>
      </c>
      <c r="D1547">
        <f>IF(VLOOKUP(C1547,Capacity_COMBDG!A:K,COMBDG_MaxCapacity!B1547-2016+2,FALSE)&lt;5*10^-5,0,VLOOKUP(C1547,Capacity_COMBDG!A:K,COMBDG_MaxCapacity!B1547-2016+2,FALSE))*(1+Summary!$C$10)</f>
        <v>1.1097420965627068E-3</v>
      </c>
    </row>
    <row r="1548" spans="1:4" x14ac:dyDescent="0.25">
      <c r="A1548" t="s">
        <v>2</v>
      </c>
      <c r="B1548">
        <f>COMBDG_MinActivity!B1548</f>
        <v>2018</v>
      </c>
      <c r="C1548" t="str">
        <f>COMBDG_MinActivity!C1548</f>
        <v>COMBDGRTTNewLIHAL___STDELC_16</v>
      </c>
      <c r="D1548">
        <f>IF(VLOOKUP(C1548,Capacity_COMBDG!A:K,COMBDG_MaxCapacity!B1548-2016+2,FALSE)&lt;5*10^-5,0,VLOOKUP(C1548,Capacity_COMBDG!A:K,COMBDG_MaxCapacity!B1548-2016+2,FALSE))*(1+Summary!$C$10)</f>
        <v>0</v>
      </c>
    </row>
    <row r="1549" spans="1:4" x14ac:dyDescent="0.25">
      <c r="A1549" t="s">
        <v>2</v>
      </c>
      <c r="B1549">
        <f>COMBDG_MinActivity!B1549</f>
        <v>2018</v>
      </c>
      <c r="C1549" t="str">
        <f>COMBDG_MinActivity!C1549</f>
        <v>COMBDGRTTNewLIINC___STDELC_16</v>
      </c>
      <c r="D1549">
        <f>IF(VLOOKUP(C1549,Capacity_COMBDG!A:K,COMBDG_MaxCapacity!B1549-2016+2,FALSE)&lt;5*10^-5,0,VLOOKUP(C1549,Capacity_COMBDG!A:K,COMBDG_MaxCapacity!B1549-2016+2,FALSE))*(1+Summary!$C$10)</f>
        <v>0</v>
      </c>
    </row>
    <row r="1550" spans="1:4" x14ac:dyDescent="0.25">
      <c r="A1550" t="s">
        <v>2</v>
      </c>
      <c r="B1550">
        <f>COMBDG_MinActivity!B1550</f>
        <v>2018</v>
      </c>
      <c r="C1550" t="str">
        <f>COMBDG_MinActivity!C1550</f>
        <v>COMBDGRTTNewLILED___STDELC_16</v>
      </c>
      <c r="D1550">
        <f>IF(VLOOKUP(C1550,Capacity_COMBDG!A:K,COMBDG_MaxCapacity!B1550-2016+2,FALSE)&lt;5*10^-5,0,VLOOKUP(C1550,Capacity_COMBDG!A:K,COMBDG_MaxCapacity!B1550-2016+2,FALSE))*(1+Summary!$C$10)</f>
        <v>1.6299391406936555E-3</v>
      </c>
    </row>
    <row r="1551" spans="1:4" x14ac:dyDescent="0.25">
      <c r="A1551" t="s">
        <v>2</v>
      </c>
      <c r="B1551">
        <f>COMBDG_MinActivity!B1551</f>
        <v>2018</v>
      </c>
      <c r="C1551" t="str">
        <f>COMBDG_MinActivity!C1551</f>
        <v>COMBDGRTTNewSC______STDELC_16</v>
      </c>
      <c r="D1551">
        <f>IF(VLOOKUP(C1551,Capacity_COMBDG!A:K,COMBDG_MaxCapacity!B1551-2016+2,FALSE)&lt;5*10^-5,0,VLOOKUP(C1551,Capacity_COMBDG!A:K,COMBDG_MaxCapacity!B1551-2016+2,FALSE))*(1+Summary!$C$10)</f>
        <v>2.3043721881762205E-3</v>
      </c>
    </row>
    <row r="1552" spans="1:4" x14ac:dyDescent="0.25">
      <c r="A1552" t="s">
        <v>2</v>
      </c>
      <c r="B1552">
        <f>COMBDG_MinActivity!B1552</f>
        <v>2018</v>
      </c>
      <c r="C1552" t="str">
        <f>COMBDG_MinActivity!C1552</f>
        <v>COMBDGRTTNewSHFUR___STDELC_16</v>
      </c>
      <c r="D1552">
        <f>IF(VLOOKUP(C1552,Capacity_COMBDG!A:K,COMBDG_MaxCapacity!B1552-2016+2,FALSE)&lt;5*10^-5,0,VLOOKUP(C1552,Capacity_COMBDG!A:K,COMBDG_MaxCapacity!B1552-2016+2,FALSE))*(1+Summary!$C$10)</f>
        <v>2.8478661375243943E-3</v>
      </c>
    </row>
    <row r="1553" spans="1:4" x14ac:dyDescent="0.25">
      <c r="A1553" t="s">
        <v>2</v>
      </c>
      <c r="B1553">
        <f>COMBDG_MinActivity!B1553</f>
        <v>2018</v>
      </c>
      <c r="C1553" t="str">
        <f>COMBDG_MinActivity!C1553</f>
        <v>COMBDGRTTNewSHHEP___STDELC_16</v>
      </c>
      <c r="D1553">
        <f>IF(VLOOKUP(C1553,Capacity_COMBDG!A:K,COMBDG_MaxCapacity!B1553-2016+2,FALSE)&lt;5*10^-5,0,VLOOKUP(C1553,Capacity_COMBDG!A:K,COMBDG_MaxCapacity!B1553-2016+2,FALSE))*(1+Summary!$C$10)</f>
        <v>2.1366211140610518E-3</v>
      </c>
    </row>
    <row r="1554" spans="1:4" x14ac:dyDescent="0.25">
      <c r="A1554" t="s">
        <v>2</v>
      </c>
      <c r="B1554">
        <f>COMBDG_MinActivity!B1554</f>
        <v>2018</v>
      </c>
      <c r="C1554" t="str">
        <f>COMBDG_MinActivity!C1554</f>
        <v>COMBDGRTTNewSHPLT___STDELC_16</v>
      </c>
      <c r="D1554">
        <f>IF(VLOOKUP(C1554,Capacity_COMBDG!A:K,COMBDG_MaxCapacity!B1554-2016+2,FALSE)&lt;5*10^-5,0,VLOOKUP(C1554,Capacity_COMBDG!A:K,COMBDG_MaxCapacity!B1554-2016+2,FALSE))*(1+Summary!$C$10)</f>
        <v>4.494553648453351E-3</v>
      </c>
    </row>
    <row r="1555" spans="1:4" x14ac:dyDescent="0.25">
      <c r="A1555" t="s">
        <v>2</v>
      </c>
      <c r="B1555">
        <f>COMBDG_MinActivity!B1555</f>
        <v>2018</v>
      </c>
      <c r="C1555" t="str">
        <f>COMBDG_MinActivity!C1555</f>
        <v>COMBDGRTTNewSLLED___STDELC_16</v>
      </c>
      <c r="D1555">
        <f>IF(VLOOKUP(C1555,Capacity_COMBDG!A:K,COMBDG_MaxCapacity!B1555-2016+2,FALSE)&lt;5*10^-5,0,VLOOKUP(C1555,Capacity_COMBDG!A:K,COMBDG_MaxCapacity!B1555-2016+2,FALSE))*(1+Summary!$C$10)</f>
        <v>4.2014722581955018E-4</v>
      </c>
    </row>
    <row r="1556" spans="1:4" x14ac:dyDescent="0.25">
      <c r="A1556" t="s">
        <v>2</v>
      </c>
      <c r="B1556">
        <f>COMBDG_MinActivity!B1556</f>
        <v>2018</v>
      </c>
      <c r="C1556" t="str">
        <f>COMBDG_MinActivity!C1556</f>
        <v>COMBDGRTTNewWH______STDELC_16</v>
      </c>
      <c r="D1556">
        <f>IF(VLOOKUP(C1556,Capacity_COMBDG!A:K,COMBDG_MaxCapacity!B1556-2016+2,FALSE)&lt;5*10^-5,0,VLOOKUP(C1556,Capacity_COMBDG!A:K,COMBDG_MaxCapacity!B1556-2016+2,FALSE))*(1+Summary!$C$10)</f>
        <v>1.7003929892779701E-3</v>
      </c>
    </row>
    <row r="1557" spans="1:4" x14ac:dyDescent="0.25">
      <c r="A1557" t="s">
        <v>2</v>
      </c>
      <c r="B1557">
        <f>COMBDG_MinActivity!B1557</f>
        <v>2018</v>
      </c>
      <c r="C1557" t="str">
        <f>COMBDG_MinActivity!C1557</f>
        <v>COMBDGRTTOldAE______STDELC_16</v>
      </c>
      <c r="D1557">
        <f>IF(VLOOKUP(C1557,Capacity_COMBDG!A:K,COMBDG_MaxCapacity!B1557-2016+2,FALSE)&lt;5*10^-5,0,VLOOKUP(C1557,Capacity_COMBDG!A:K,COMBDG_MaxCapacity!B1557-2016+2,FALSE))*(1+Summary!$C$10)</f>
        <v>1.1923172796701202</v>
      </c>
    </row>
    <row r="1558" spans="1:4" x14ac:dyDescent="0.25">
      <c r="A1558" t="s">
        <v>2</v>
      </c>
      <c r="B1558">
        <f>COMBDG_MinActivity!B1558</f>
        <v>2018</v>
      </c>
      <c r="C1558" t="str">
        <f>COMBDG_MinActivity!C1558</f>
        <v>COMBDGRTTOldAM______STDELC_16</v>
      </c>
      <c r="D1558">
        <f>IF(VLOOKUP(C1558,Capacity_COMBDG!A:K,COMBDG_MaxCapacity!B1558-2016+2,FALSE)&lt;5*10^-5,0,VLOOKUP(C1558,Capacity_COMBDG!A:K,COMBDG_MaxCapacity!B1558-2016+2,FALSE))*(1+Summary!$C$10)</f>
        <v>0.15578385043086909</v>
      </c>
    </row>
    <row r="1559" spans="1:4" x14ac:dyDescent="0.25">
      <c r="A1559" t="s">
        <v>2</v>
      </c>
      <c r="B1559">
        <f>COMBDG_MinActivity!B1559</f>
        <v>2018</v>
      </c>
      <c r="C1559" t="str">
        <f>COMBDG_MinActivity!C1559</f>
        <v>COMBDGRTTOldLIFLC___STDELC_16</v>
      </c>
      <c r="D1559">
        <f>IF(VLOOKUP(C1559,Capacity_COMBDG!A:K,COMBDG_MaxCapacity!B1559-2016+2,FALSE)&lt;5*10^-5,0,VLOOKUP(C1559,Capacity_COMBDG!A:K,COMBDG_MaxCapacity!B1559-2016+2,FALSE))*(1+Summary!$C$10)</f>
        <v>4.0351222804326241</v>
      </c>
    </row>
    <row r="1560" spans="1:4" x14ac:dyDescent="0.25">
      <c r="A1560" t="s">
        <v>2</v>
      </c>
      <c r="B1560">
        <f>COMBDG_MinActivity!B1560</f>
        <v>2018</v>
      </c>
      <c r="C1560" t="str">
        <f>COMBDG_MinActivity!C1560</f>
        <v>COMBDGRTTOldLIFLU___STDELC_16</v>
      </c>
      <c r="D1560">
        <f>IF(VLOOKUP(C1560,Capacity_COMBDG!A:K,COMBDG_MaxCapacity!B1560-2016+2,FALSE)&lt;5*10^-5,0,VLOOKUP(C1560,Capacity_COMBDG!A:K,COMBDG_MaxCapacity!B1560-2016+2,FALSE))*(1+Summary!$C$10)</f>
        <v>1239.5873358765882</v>
      </c>
    </row>
    <row r="1561" spans="1:4" x14ac:dyDescent="0.25">
      <c r="A1561" t="s">
        <v>2</v>
      </c>
      <c r="B1561">
        <f>COMBDG_MinActivity!B1561</f>
        <v>2018</v>
      </c>
      <c r="C1561" t="str">
        <f>COMBDG_MinActivity!C1561</f>
        <v>COMBDGRTTOldLIHAL___STDELC_16</v>
      </c>
      <c r="D1561">
        <f>IF(VLOOKUP(C1561,Capacity_COMBDG!A:K,COMBDG_MaxCapacity!B1561-2016+2,FALSE)&lt;5*10^-5,0,VLOOKUP(C1561,Capacity_COMBDG!A:K,COMBDG_MaxCapacity!B1561-2016+2,FALSE))*(1+Summary!$C$10)</f>
        <v>716.35259185836026</v>
      </c>
    </row>
    <row r="1562" spans="1:4" x14ac:dyDescent="0.25">
      <c r="A1562" t="s">
        <v>2</v>
      </c>
      <c r="B1562">
        <f>COMBDG_MinActivity!B1562</f>
        <v>2018</v>
      </c>
      <c r="C1562" t="str">
        <f>COMBDG_MinActivity!C1562</f>
        <v>COMBDGRTTOldLIINC___STDELC_16</v>
      </c>
      <c r="D1562">
        <f>IF(VLOOKUP(C1562,Capacity_COMBDG!A:K,COMBDG_MaxCapacity!B1562-2016+2,FALSE)&lt;5*10^-5,0,VLOOKUP(C1562,Capacity_COMBDG!A:K,COMBDG_MaxCapacity!B1562-2016+2,FALSE))*(1+Summary!$C$10)</f>
        <v>2300.7742019519414</v>
      </c>
    </row>
    <row r="1563" spans="1:4" x14ac:dyDescent="0.25">
      <c r="A1563" t="s">
        <v>2</v>
      </c>
      <c r="B1563">
        <f>COMBDG_MinActivity!B1563</f>
        <v>2018</v>
      </c>
      <c r="C1563" t="str">
        <f>COMBDG_MinActivity!C1563</f>
        <v>COMBDGRTTOldLILED___STDELC_16</v>
      </c>
      <c r="D1563">
        <f>IF(VLOOKUP(C1563,Capacity_COMBDG!A:K,COMBDG_MaxCapacity!B1563-2016+2,FALSE)&lt;5*10^-5,0,VLOOKUP(C1563,Capacity_COMBDG!A:K,COMBDG_MaxCapacity!B1563-2016+2,FALSE))*(1+Summary!$C$10)</f>
        <v>6.6006680208025248</v>
      </c>
    </row>
    <row r="1564" spans="1:4" x14ac:dyDescent="0.25">
      <c r="A1564" t="s">
        <v>2</v>
      </c>
      <c r="B1564">
        <f>COMBDG_MinActivity!B1564</f>
        <v>2018</v>
      </c>
      <c r="C1564" t="str">
        <f>COMBDG_MinActivity!C1564</f>
        <v>COMBDGRTTOldSC______STDELC_16</v>
      </c>
      <c r="D1564">
        <f>IF(VLOOKUP(C1564,Capacity_COMBDG!A:K,COMBDG_MaxCapacity!B1564-2016+2,FALSE)&lt;5*10^-5,0,VLOOKUP(C1564,Capacity_COMBDG!A:K,COMBDG_MaxCapacity!B1564-2016+2,FALSE))*(1+Summary!$C$10)</f>
        <v>1.8561743149801329</v>
      </c>
    </row>
    <row r="1565" spans="1:4" x14ac:dyDescent="0.25">
      <c r="A1565" t="s">
        <v>2</v>
      </c>
      <c r="B1565">
        <f>COMBDG_MinActivity!B1565</f>
        <v>2018</v>
      </c>
      <c r="C1565" t="str">
        <f>COMBDG_MinActivity!C1565</f>
        <v>COMBDGRTTOldSHFUR___STDELC_16</v>
      </c>
      <c r="D1565">
        <f>IF(VLOOKUP(C1565,Capacity_COMBDG!A:K,COMBDG_MaxCapacity!B1565-2016+2,FALSE)&lt;5*10^-5,0,VLOOKUP(C1565,Capacity_COMBDG!A:K,COMBDG_MaxCapacity!B1565-2016+2,FALSE))*(1+Summary!$C$10)</f>
        <v>5.8501263477056434E-2</v>
      </c>
    </row>
    <row r="1566" spans="1:4" x14ac:dyDescent="0.25">
      <c r="A1566" t="s">
        <v>2</v>
      </c>
      <c r="B1566">
        <f>COMBDG_MinActivity!B1566</f>
        <v>2018</v>
      </c>
      <c r="C1566" t="str">
        <f>COMBDG_MinActivity!C1566</f>
        <v>COMBDGRTTOldSHHEP___STDELC_16</v>
      </c>
      <c r="D1566">
        <f>IF(VLOOKUP(C1566,Capacity_COMBDG!A:K,COMBDG_MaxCapacity!B1566-2016+2,FALSE)&lt;5*10^-5,0,VLOOKUP(C1566,Capacity_COMBDG!A:K,COMBDG_MaxCapacity!B1566-2016+2,FALSE))*(1+Summary!$C$10)</f>
        <v>19.485395738056486</v>
      </c>
    </row>
    <row r="1567" spans="1:4" x14ac:dyDescent="0.25">
      <c r="A1567" t="s">
        <v>2</v>
      </c>
      <c r="B1567">
        <f>COMBDG_MinActivity!B1567</f>
        <v>2018</v>
      </c>
      <c r="C1567" t="str">
        <f>COMBDG_MinActivity!C1567</f>
        <v>COMBDGRTTOldSHPLT___STDELC_16</v>
      </c>
      <c r="D1567">
        <f>IF(VLOOKUP(C1567,Capacity_COMBDG!A:K,COMBDG_MaxCapacity!B1567-2016+2,FALSE)&lt;5*10^-5,0,VLOOKUP(C1567,Capacity_COMBDG!A:K,COMBDG_MaxCapacity!B1567-2016+2,FALSE))*(1+Summary!$C$10)</f>
        <v>1.7800371481839825</v>
      </c>
    </row>
    <row r="1568" spans="1:4" x14ac:dyDescent="0.25">
      <c r="A1568" t="s">
        <v>2</v>
      </c>
      <c r="B1568">
        <f>COMBDG_MinActivity!B1568</f>
        <v>2018</v>
      </c>
      <c r="C1568" t="str">
        <f>COMBDG_MinActivity!C1568</f>
        <v>COMBDGRTTOldSLLED___STDELC_16</v>
      </c>
      <c r="D1568">
        <f>IF(VLOOKUP(C1568,Capacity_COMBDG!A:K,COMBDG_MaxCapacity!B1568-2016+2,FALSE)&lt;5*10^-5,0,VLOOKUP(C1568,Capacity_COMBDG!A:K,COMBDG_MaxCapacity!B1568-2016+2,FALSE))*(1+Summary!$C$10)</f>
        <v>9.1030684689253363</v>
      </c>
    </row>
    <row r="1569" spans="1:4" x14ac:dyDescent="0.25">
      <c r="A1569" t="s">
        <v>2</v>
      </c>
      <c r="B1569">
        <f>COMBDG_MinActivity!B1569</f>
        <v>2018</v>
      </c>
      <c r="C1569" t="str">
        <f>COMBDG_MinActivity!C1569</f>
        <v>COMBDGRTTOldWH______STDELC_16</v>
      </c>
      <c r="D1569">
        <f>IF(VLOOKUP(C1569,Capacity_COMBDG!A:K,COMBDG_MaxCapacity!B1569-2016+2,FALSE)&lt;5*10^-5,0,VLOOKUP(C1569,Capacity_COMBDG!A:K,COMBDG_MaxCapacity!B1569-2016+2,FALSE))*(1+Summary!$C$10)</f>
        <v>0.91318694017317537</v>
      </c>
    </row>
    <row r="1570" spans="1:4" x14ac:dyDescent="0.25">
      <c r="A1570" t="s">
        <v>2</v>
      </c>
      <c r="B1570">
        <f>COMBDG_MinActivity!B1570</f>
        <v>2018</v>
      </c>
      <c r="C1570" t="str">
        <f>COMBDG_MinActivity!C1570</f>
        <v>COMBDGTAWNewAE______STDELC_16</v>
      </c>
      <c r="D1570">
        <f>IF(VLOOKUP(C1570,Capacity_COMBDG!A:K,COMBDG_MaxCapacity!B1570-2016+2,FALSE)&lt;5*10^-5,0,VLOOKUP(C1570,Capacity_COMBDG!A:K,COMBDG_MaxCapacity!B1570-2016+2,FALSE))*(1+Summary!$C$10)</f>
        <v>1.5522806455848099E-3</v>
      </c>
    </row>
    <row r="1571" spans="1:4" x14ac:dyDescent="0.25">
      <c r="A1571" t="s">
        <v>2</v>
      </c>
      <c r="B1571">
        <f>COMBDG_MinActivity!B1571</f>
        <v>2018</v>
      </c>
      <c r="C1571" t="str">
        <f>COMBDG_MinActivity!C1571</f>
        <v>COMBDGTAWNewAM______STDELC_16</v>
      </c>
      <c r="D1571">
        <f>IF(VLOOKUP(C1571,Capacity_COMBDG!A:K,COMBDG_MaxCapacity!B1571-2016+2,FALSE)&lt;5*10^-5,0,VLOOKUP(C1571,Capacity_COMBDG!A:K,COMBDG_MaxCapacity!B1571-2016+2,FALSE))*(1+Summary!$C$10)</f>
        <v>1.5467497967423041E-3</v>
      </c>
    </row>
    <row r="1572" spans="1:4" x14ac:dyDescent="0.25">
      <c r="A1572" t="s">
        <v>2</v>
      </c>
      <c r="B1572">
        <f>COMBDG_MinActivity!B1572</f>
        <v>2018</v>
      </c>
      <c r="C1572" t="str">
        <f>COMBDG_MinActivity!C1572</f>
        <v>COMBDGTAWNewLIFLC___STDELC_16</v>
      </c>
      <c r="D1572">
        <f>IF(VLOOKUP(C1572,Capacity_COMBDG!A:K,COMBDG_MaxCapacity!B1572-2016+2,FALSE)&lt;5*10^-5,0,VLOOKUP(C1572,Capacity_COMBDG!A:K,COMBDG_MaxCapacity!B1572-2016+2,FALSE))*(1+Summary!$C$10)</f>
        <v>0</v>
      </c>
    </row>
    <row r="1573" spans="1:4" x14ac:dyDescent="0.25">
      <c r="A1573" t="s">
        <v>2</v>
      </c>
      <c r="B1573">
        <f>COMBDG_MinActivity!B1573</f>
        <v>2018</v>
      </c>
      <c r="C1573" t="str">
        <f>COMBDG_MinActivity!C1573</f>
        <v>COMBDGTAWNewLIFLU___STDELC_16</v>
      </c>
      <c r="D1573">
        <f>IF(VLOOKUP(C1573,Capacity_COMBDG!A:K,COMBDG_MaxCapacity!B1573-2016+2,FALSE)&lt;5*10^-5,0,VLOOKUP(C1573,Capacity_COMBDG!A:K,COMBDG_MaxCapacity!B1573-2016+2,FALSE))*(1+Summary!$C$10)</f>
        <v>1.1090182412143254E-3</v>
      </c>
    </row>
    <row r="1574" spans="1:4" x14ac:dyDescent="0.25">
      <c r="A1574" t="s">
        <v>2</v>
      </c>
      <c r="B1574">
        <f>COMBDG_MinActivity!B1574</f>
        <v>2018</v>
      </c>
      <c r="C1574" t="str">
        <f>COMBDG_MinActivity!C1574</f>
        <v>COMBDGTAWNewLIHAL___STDELC_16</v>
      </c>
      <c r="D1574">
        <f>IF(VLOOKUP(C1574,Capacity_COMBDG!A:K,COMBDG_MaxCapacity!B1574-2016+2,FALSE)&lt;5*10^-5,0,VLOOKUP(C1574,Capacity_COMBDG!A:K,COMBDG_MaxCapacity!B1574-2016+2,FALSE))*(1+Summary!$C$10)</f>
        <v>0</v>
      </c>
    </row>
    <row r="1575" spans="1:4" x14ac:dyDescent="0.25">
      <c r="A1575" t="s">
        <v>2</v>
      </c>
      <c r="B1575">
        <f>COMBDG_MinActivity!B1575</f>
        <v>2018</v>
      </c>
      <c r="C1575" t="str">
        <f>COMBDG_MinActivity!C1575</f>
        <v>COMBDGTAWNewLIINC___STDELC_16</v>
      </c>
      <c r="D1575">
        <f>IF(VLOOKUP(C1575,Capacity_COMBDG!A:K,COMBDG_MaxCapacity!B1575-2016+2,FALSE)&lt;5*10^-5,0,VLOOKUP(C1575,Capacity_COMBDG!A:K,COMBDG_MaxCapacity!B1575-2016+2,FALSE))*(1+Summary!$C$10)</f>
        <v>0</v>
      </c>
    </row>
    <row r="1576" spans="1:4" x14ac:dyDescent="0.25">
      <c r="A1576" t="s">
        <v>2</v>
      </c>
      <c r="B1576">
        <f>COMBDG_MinActivity!B1576</f>
        <v>2018</v>
      </c>
      <c r="C1576" t="str">
        <f>COMBDG_MinActivity!C1576</f>
        <v>COMBDGTAWNewLILED___STDELC_16</v>
      </c>
      <c r="D1576">
        <f>IF(VLOOKUP(C1576,Capacity_COMBDG!A:K,COMBDG_MaxCapacity!B1576-2016+2,FALSE)&lt;5*10^-5,0,VLOOKUP(C1576,Capacity_COMBDG!A:K,COMBDG_MaxCapacity!B1576-2016+2,FALSE))*(1+Summary!$C$10)</f>
        <v>1.6286735337363056E-3</v>
      </c>
    </row>
    <row r="1577" spans="1:4" x14ac:dyDescent="0.25">
      <c r="A1577" t="s">
        <v>2</v>
      </c>
      <c r="B1577">
        <f>COMBDG_MinActivity!B1577</f>
        <v>2018</v>
      </c>
      <c r="C1577" t="str">
        <f>COMBDG_MinActivity!C1577</f>
        <v>COMBDGTAWNewSC______STDELC_16</v>
      </c>
      <c r="D1577">
        <f>IF(VLOOKUP(C1577,Capacity_COMBDG!A:K,COMBDG_MaxCapacity!B1577-2016+2,FALSE)&lt;5*10^-5,0,VLOOKUP(C1577,Capacity_COMBDG!A:K,COMBDG_MaxCapacity!B1577-2016+2,FALSE))*(1+Summary!$C$10)</f>
        <v>2.1307820981284462E-3</v>
      </c>
    </row>
    <row r="1578" spans="1:4" x14ac:dyDescent="0.25">
      <c r="A1578" t="s">
        <v>2</v>
      </c>
      <c r="B1578">
        <f>COMBDG_MinActivity!B1578</f>
        <v>2018</v>
      </c>
      <c r="C1578" t="str">
        <f>COMBDG_MinActivity!C1578</f>
        <v>COMBDGTAWNewSHFUR___STDELC_16</v>
      </c>
      <c r="D1578">
        <f>IF(VLOOKUP(C1578,Capacity_COMBDG!A:K,COMBDG_MaxCapacity!B1578-2016+2,FALSE)&lt;5*10^-5,0,VLOOKUP(C1578,Capacity_COMBDG!A:K,COMBDG_MaxCapacity!B1578-2016+2,FALSE))*(1+Summary!$C$10)</f>
        <v>2.7577918039329622E-3</v>
      </c>
    </row>
    <row r="1579" spans="1:4" x14ac:dyDescent="0.25">
      <c r="A1579" t="s">
        <v>2</v>
      </c>
      <c r="B1579">
        <f>COMBDG_MinActivity!B1579</f>
        <v>2018</v>
      </c>
      <c r="C1579" t="str">
        <f>COMBDG_MinActivity!C1579</f>
        <v>COMBDGTAWNewSHHEP___STDELC_16</v>
      </c>
      <c r="D1579">
        <f>IF(VLOOKUP(C1579,Capacity_COMBDG!A:K,COMBDG_MaxCapacity!B1579-2016+2,FALSE)&lt;5*10^-5,0,VLOOKUP(C1579,Capacity_COMBDG!A:K,COMBDG_MaxCapacity!B1579-2016+2,FALSE))*(1+Summary!$C$10)</f>
        <v>2.0708471586432659E-3</v>
      </c>
    </row>
    <row r="1580" spans="1:4" x14ac:dyDescent="0.25">
      <c r="A1580" t="s">
        <v>2</v>
      </c>
      <c r="B1580">
        <f>COMBDG_MinActivity!B1580</f>
        <v>2018</v>
      </c>
      <c r="C1580" t="str">
        <f>COMBDG_MinActivity!C1580</f>
        <v>COMBDGTAWNewSHPLT___STDELC_16</v>
      </c>
      <c r="D1580">
        <f>IF(VLOOKUP(C1580,Capacity_COMBDG!A:K,COMBDG_MaxCapacity!B1580-2016+2,FALSE)&lt;5*10^-5,0,VLOOKUP(C1580,Capacity_COMBDG!A:K,COMBDG_MaxCapacity!B1580-2016+2,FALSE))*(1+Summary!$C$10)</f>
        <v>4.3463499591987337E-3</v>
      </c>
    </row>
    <row r="1581" spans="1:4" x14ac:dyDescent="0.25">
      <c r="A1581" t="s">
        <v>2</v>
      </c>
      <c r="B1581">
        <f>COMBDG_MinActivity!B1581</f>
        <v>2018</v>
      </c>
      <c r="C1581" t="str">
        <f>COMBDG_MinActivity!C1581</f>
        <v>COMBDGTAWNewSLLED___STDELC_16</v>
      </c>
      <c r="D1581">
        <f>IF(VLOOKUP(C1581,Capacity_COMBDG!A:K,COMBDG_MaxCapacity!B1581-2016+2,FALSE)&lt;5*10^-5,0,VLOOKUP(C1581,Capacity_COMBDG!A:K,COMBDG_MaxCapacity!B1581-2016+2,FALSE))*(1+Summary!$C$10)</f>
        <v>4.2010788810860393E-4</v>
      </c>
    </row>
    <row r="1582" spans="1:4" x14ac:dyDescent="0.25">
      <c r="A1582" t="s">
        <v>2</v>
      </c>
      <c r="B1582">
        <f>COMBDG_MinActivity!B1582</f>
        <v>2018</v>
      </c>
      <c r="C1582" t="str">
        <f>COMBDG_MinActivity!C1582</f>
        <v>COMBDGTAWNewWH______STDELC_16</v>
      </c>
      <c r="D1582">
        <f>IF(VLOOKUP(C1582,Capacity_COMBDG!A:K,COMBDG_MaxCapacity!B1582-2016+2,FALSE)&lt;5*10^-5,0,VLOOKUP(C1582,Capacity_COMBDG!A:K,COMBDG_MaxCapacity!B1582-2016+2,FALSE))*(1+Summary!$C$10)</f>
        <v>1.3770997933385081E-3</v>
      </c>
    </row>
    <row r="1583" spans="1:4" x14ac:dyDescent="0.25">
      <c r="A1583" t="s">
        <v>2</v>
      </c>
      <c r="B1583">
        <f>COMBDG_MinActivity!B1583</f>
        <v>2018</v>
      </c>
      <c r="C1583" t="str">
        <f>COMBDG_MinActivity!C1583</f>
        <v>COMBDGTAWOldAE______STDELC_16</v>
      </c>
      <c r="D1583">
        <f>IF(VLOOKUP(C1583,Capacity_COMBDG!A:K,COMBDG_MaxCapacity!B1583-2016+2,FALSE)&lt;5*10^-5,0,VLOOKUP(C1583,Capacity_COMBDG!A:K,COMBDG_MaxCapacity!B1583-2016+2,FALSE))*(1+Summary!$C$10)</f>
        <v>0.18050965814116868</v>
      </c>
    </row>
    <row r="1584" spans="1:4" x14ac:dyDescent="0.25">
      <c r="A1584" t="s">
        <v>2</v>
      </c>
      <c r="B1584">
        <f>COMBDG_MinActivity!B1584</f>
        <v>2018</v>
      </c>
      <c r="C1584" t="str">
        <f>COMBDG_MinActivity!C1584</f>
        <v>COMBDGTAWOldAM______STDELC_16</v>
      </c>
      <c r="D1584">
        <f>IF(VLOOKUP(C1584,Capacity_COMBDG!A:K,COMBDG_MaxCapacity!B1584-2016+2,FALSE)&lt;5*10^-5,0,VLOOKUP(C1584,Capacity_COMBDG!A:K,COMBDG_MaxCapacity!B1584-2016+2,FALSE))*(1+Summary!$C$10)</f>
        <v>5.4818751328367721E-2</v>
      </c>
    </row>
    <row r="1585" spans="1:4" x14ac:dyDescent="0.25">
      <c r="A1585" t="s">
        <v>2</v>
      </c>
      <c r="B1585">
        <f>COMBDG_MinActivity!B1585</f>
        <v>2018</v>
      </c>
      <c r="C1585" t="str">
        <f>COMBDG_MinActivity!C1585</f>
        <v>COMBDGTAWOldLIFLC___STDELC_16</v>
      </c>
      <c r="D1585">
        <f>IF(VLOOKUP(C1585,Capacity_COMBDG!A:K,COMBDG_MaxCapacity!B1585-2016+2,FALSE)&lt;5*10^-5,0,VLOOKUP(C1585,Capacity_COMBDG!A:K,COMBDG_MaxCapacity!B1585-2016+2,FALSE))*(1+Summary!$C$10)</f>
        <v>0.54585250998780765</v>
      </c>
    </row>
    <row r="1586" spans="1:4" x14ac:dyDescent="0.25">
      <c r="A1586" t="s">
        <v>2</v>
      </c>
      <c r="B1586">
        <f>COMBDG_MinActivity!B1586</f>
        <v>2018</v>
      </c>
      <c r="C1586" t="str">
        <f>COMBDG_MinActivity!C1586</f>
        <v>COMBDGTAWOldLIFLU___STDELC_16</v>
      </c>
      <c r="D1586">
        <f>IF(VLOOKUP(C1586,Capacity_COMBDG!A:K,COMBDG_MaxCapacity!B1586-2016+2,FALSE)&lt;5*10^-5,0,VLOOKUP(C1586,Capacity_COMBDG!A:K,COMBDG_MaxCapacity!B1586-2016+2,FALSE))*(1+Summary!$C$10)</f>
        <v>152.34195749217352</v>
      </c>
    </row>
    <row r="1587" spans="1:4" x14ac:dyDescent="0.25">
      <c r="A1587" t="s">
        <v>2</v>
      </c>
      <c r="B1587">
        <f>COMBDG_MinActivity!B1587</f>
        <v>2018</v>
      </c>
      <c r="C1587" t="str">
        <f>COMBDG_MinActivity!C1587</f>
        <v>COMBDGTAWOldLIHAL___STDELC_16</v>
      </c>
      <c r="D1587">
        <f>IF(VLOOKUP(C1587,Capacity_COMBDG!A:K,COMBDG_MaxCapacity!B1587-2016+2,FALSE)&lt;5*10^-5,0,VLOOKUP(C1587,Capacity_COMBDG!A:K,COMBDG_MaxCapacity!B1587-2016+2,FALSE))*(1+Summary!$C$10)</f>
        <v>87.927778540505102</v>
      </c>
    </row>
    <row r="1588" spans="1:4" x14ac:dyDescent="0.25">
      <c r="A1588" t="s">
        <v>2</v>
      </c>
      <c r="B1588">
        <f>COMBDG_MinActivity!B1588</f>
        <v>2018</v>
      </c>
      <c r="C1588" t="str">
        <f>COMBDG_MinActivity!C1588</f>
        <v>COMBDGTAWOldLIINC___STDELC_16</v>
      </c>
      <c r="D1588">
        <f>IF(VLOOKUP(C1588,Capacity_COMBDG!A:K,COMBDG_MaxCapacity!B1588-2016+2,FALSE)&lt;5*10^-5,0,VLOOKUP(C1588,Capacity_COMBDG!A:K,COMBDG_MaxCapacity!B1588-2016+2,FALSE))*(1+Summary!$C$10)</f>
        <v>282.40537941261516</v>
      </c>
    </row>
    <row r="1589" spans="1:4" x14ac:dyDescent="0.25">
      <c r="A1589" t="s">
        <v>2</v>
      </c>
      <c r="B1589">
        <f>COMBDG_MinActivity!B1589</f>
        <v>2018</v>
      </c>
      <c r="C1589" t="str">
        <f>COMBDG_MinActivity!C1589</f>
        <v>COMBDGTAWOldLILED___STDELC_16</v>
      </c>
      <c r="D1589">
        <f>IF(VLOOKUP(C1589,Capacity_COMBDG!A:K,COMBDG_MaxCapacity!B1589-2016+2,FALSE)&lt;5*10^-5,0,VLOOKUP(C1589,Capacity_COMBDG!A:K,COMBDG_MaxCapacity!B1589-2016+2,FALSE))*(1+Summary!$C$10)</f>
        <v>0.81865366257681238</v>
      </c>
    </row>
    <row r="1590" spans="1:4" x14ac:dyDescent="0.25">
      <c r="A1590" t="s">
        <v>2</v>
      </c>
      <c r="B1590">
        <f>COMBDG_MinActivity!B1590</f>
        <v>2018</v>
      </c>
      <c r="C1590" t="str">
        <f>COMBDG_MinActivity!C1590</f>
        <v>COMBDGTAWOldSC______STDELC_16</v>
      </c>
      <c r="D1590">
        <f>IF(VLOOKUP(C1590,Capacity_COMBDG!A:K,COMBDG_MaxCapacity!B1590-2016+2,FALSE)&lt;5*10^-5,0,VLOOKUP(C1590,Capacity_COMBDG!A:K,COMBDG_MaxCapacity!B1590-2016+2,FALSE))*(1+Summary!$C$10)</f>
        <v>0.26663229629754021</v>
      </c>
    </row>
    <row r="1591" spans="1:4" x14ac:dyDescent="0.25">
      <c r="A1591" t="s">
        <v>2</v>
      </c>
      <c r="B1591">
        <f>COMBDG_MinActivity!B1591</f>
        <v>2018</v>
      </c>
      <c r="C1591" t="str">
        <f>COMBDG_MinActivity!C1591</f>
        <v>COMBDGTAWOldSHFUR___STDELC_16</v>
      </c>
      <c r="D1591">
        <f>IF(VLOOKUP(C1591,Capacity_COMBDG!A:K,COMBDG_MaxCapacity!B1591-2016+2,FALSE)&lt;5*10^-5,0,VLOOKUP(C1591,Capacity_COMBDG!A:K,COMBDG_MaxCapacity!B1591-2016+2,FALSE))*(1+Summary!$C$10)</f>
        <v>4.9345835331980697E-2</v>
      </c>
    </row>
    <row r="1592" spans="1:4" x14ac:dyDescent="0.25">
      <c r="A1592" t="s">
        <v>2</v>
      </c>
      <c r="B1592">
        <f>COMBDG_MinActivity!B1592</f>
        <v>2018</v>
      </c>
      <c r="C1592" t="str">
        <f>COMBDG_MinActivity!C1592</f>
        <v>COMBDGTAWOldSHHEP___STDELC_16</v>
      </c>
      <c r="D1592">
        <f>IF(VLOOKUP(C1592,Capacity_COMBDG!A:K,COMBDG_MaxCapacity!B1592-2016+2,FALSE)&lt;5*10^-5,0,VLOOKUP(C1592,Capacity_COMBDG!A:K,COMBDG_MaxCapacity!B1592-2016+2,FALSE))*(1+Summary!$C$10)</f>
        <v>3.765549982952729</v>
      </c>
    </row>
    <row r="1593" spans="1:4" x14ac:dyDescent="0.25">
      <c r="A1593" t="s">
        <v>2</v>
      </c>
      <c r="B1593">
        <f>COMBDG_MinActivity!B1593</f>
        <v>2018</v>
      </c>
      <c r="C1593" t="str">
        <f>COMBDG_MinActivity!C1593</f>
        <v>COMBDGTAWOldSHPLT___STDELC_16</v>
      </c>
      <c r="D1593">
        <f>IF(VLOOKUP(C1593,Capacity_COMBDG!A:K,COMBDG_MaxCapacity!B1593-2016+2,FALSE)&lt;5*10^-5,0,VLOOKUP(C1593,Capacity_COMBDG!A:K,COMBDG_MaxCapacity!B1593-2016+2,FALSE))*(1+Summary!$C$10)</f>
        <v>0.43106663387566213</v>
      </c>
    </row>
    <row r="1594" spans="1:4" x14ac:dyDescent="0.25">
      <c r="A1594" t="s">
        <v>2</v>
      </c>
      <c r="B1594">
        <f>COMBDG_MinActivity!B1594</f>
        <v>2018</v>
      </c>
      <c r="C1594" t="str">
        <f>COMBDG_MinActivity!C1594</f>
        <v>COMBDGTAWOldSLLED___STDELC_16</v>
      </c>
      <c r="D1594">
        <f>IF(VLOOKUP(C1594,Capacity_COMBDG!A:K,COMBDG_MaxCapacity!B1594-2016+2,FALSE)&lt;5*10^-5,0,VLOOKUP(C1594,Capacity_COMBDG!A:K,COMBDG_MaxCapacity!B1594-2016+2,FALSE))*(1+Summary!$C$10)</f>
        <v>1.8246689311375812</v>
      </c>
    </row>
    <row r="1595" spans="1:4" x14ac:dyDescent="0.25">
      <c r="A1595" t="s">
        <v>2</v>
      </c>
      <c r="B1595">
        <f>COMBDG_MinActivity!B1595</f>
        <v>2018</v>
      </c>
      <c r="C1595" t="str">
        <f>COMBDG_MinActivity!C1595</f>
        <v>COMBDGTAWOldWH______STDELC_16</v>
      </c>
      <c r="D1595">
        <f>IF(VLOOKUP(C1595,Capacity_COMBDG!A:K,COMBDG_MaxCapacity!B1595-2016+2,FALSE)&lt;5*10^-5,0,VLOOKUP(C1595,Capacity_COMBDG!A:K,COMBDG_MaxCapacity!B1595-2016+2,FALSE))*(1+Summary!$C$10)</f>
        <v>6.6779654359251983E-2</v>
      </c>
    </row>
    <row r="1596" spans="1:4" x14ac:dyDescent="0.25">
      <c r="A1596" t="s">
        <v>2</v>
      </c>
      <c r="B1596">
        <f>COMBDG_MinActivity!B1596</f>
        <v>2018</v>
      </c>
      <c r="C1596" t="str">
        <f>COMBDG_MinActivity!C1596</f>
        <v>COMBDGWSTNewAE______STDELC_16</v>
      </c>
      <c r="D1596">
        <f>IF(VLOOKUP(C1596,Capacity_COMBDG!A:K,COMBDG_MaxCapacity!B1596-2016+2,FALSE)&lt;5*10^-5,0,VLOOKUP(C1596,Capacity_COMBDG!A:K,COMBDG_MaxCapacity!B1596-2016+2,FALSE))*(1+Summary!$C$10)</f>
        <v>1.5421954071916895E-3</v>
      </c>
    </row>
    <row r="1597" spans="1:4" x14ac:dyDescent="0.25">
      <c r="A1597" t="s">
        <v>2</v>
      </c>
      <c r="B1597">
        <f>COMBDG_MinActivity!B1597</f>
        <v>2018</v>
      </c>
      <c r="C1597" t="str">
        <f>COMBDG_MinActivity!C1597</f>
        <v>COMBDGWSTNewAM______STDELC_16</v>
      </c>
      <c r="D1597">
        <f>IF(VLOOKUP(C1597,Capacity_COMBDG!A:K,COMBDG_MaxCapacity!B1597-2016+2,FALSE)&lt;5*10^-5,0,VLOOKUP(C1597,Capacity_COMBDG!A:K,COMBDG_MaxCapacity!B1597-2016+2,FALSE))*(1+Summary!$C$10)</f>
        <v>1.4765419292470056E-3</v>
      </c>
    </row>
    <row r="1598" spans="1:4" x14ac:dyDescent="0.25">
      <c r="A1598" t="s">
        <v>2</v>
      </c>
      <c r="B1598">
        <f>COMBDG_MinActivity!B1598</f>
        <v>2018</v>
      </c>
      <c r="C1598" t="str">
        <f>COMBDG_MinActivity!C1598</f>
        <v>COMBDGWSTNewLIFLC___STDELC_16</v>
      </c>
      <c r="D1598">
        <f>IF(VLOOKUP(C1598,Capacity_COMBDG!A:K,COMBDG_MaxCapacity!B1598-2016+2,FALSE)&lt;5*10^-5,0,VLOOKUP(C1598,Capacity_COMBDG!A:K,COMBDG_MaxCapacity!B1598-2016+2,FALSE))*(1+Summary!$C$10)</f>
        <v>0</v>
      </c>
    </row>
    <row r="1599" spans="1:4" x14ac:dyDescent="0.25">
      <c r="A1599" t="s">
        <v>2</v>
      </c>
      <c r="B1599">
        <f>COMBDG_MinActivity!B1599</f>
        <v>2018</v>
      </c>
      <c r="C1599" t="str">
        <f>COMBDG_MinActivity!C1599</f>
        <v>COMBDGWSTNewLIFLU___STDELC_16</v>
      </c>
      <c r="D1599">
        <f>IF(VLOOKUP(C1599,Capacity_COMBDG!A:K,COMBDG_MaxCapacity!B1599-2016+2,FALSE)&lt;5*10^-5,0,VLOOKUP(C1599,Capacity_COMBDG!A:K,COMBDG_MaxCapacity!B1599-2016+2,FALSE))*(1+Summary!$C$10)</f>
        <v>1.1086923008557026E-3</v>
      </c>
    </row>
    <row r="1600" spans="1:4" x14ac:dyDescent="0.25">
      <c r="A1600" t="s">
        <v>2</v>
      </c>
      <c r="B1600">
        <f>COMBDG_MinActivity!B1600</f>
        <v>2018</v>
      </c>
      <c r="C1600" t="str">
        <f>COMBDG_MinActivity!C1600</f>
        <v>COMBDGWSTNewLIHAL___STDELC_16</v>
      </c>
      <c r="D1600">
        <f>IF(VLOOKUP(C1600,Capacity_COMBDG!A:K,COMBDG_MaxCapacity!B1600-2016+2,FALSE)&lt;5*10^-5,0,VLOOKUP(C1600,Capacity_COMBDG!A:K,COMBDG_MaxCapacity!B1600-2016+2,FALSE))*(1+Summary!$C$10)</f>
        <v>0</v>
      </c>
    </row>
    <row r="1601" spans="1:4" x14ac:dyDescent="0.25">
      <c r="A1601" t="s">
        <v>2</v>
      </c>
      <c r="B1601">
        <f>COMBDG_MinActivity!B1601</f>
        <v>2018</v>
      </c>
      <c r="C1601" t="str">
        <f>COMBDG_MinActivity!C1601</f>
        <v>COMBDGWSTNewLIINC___STDELC_16</v>
      </c>
      <c r="D1601">
        <f>IF(VLOOKUP(C1601,Capacity_COMBDG!A:K,COMBDG_MaxCapacity!B1601-2016+2,FALSE)&lt;5*10^-5,0,VLOOKUP(C1601,Capacity_COMBDG!A:K,COMBDG_MaxCapacity!B1601-2016+2,FALSE))*(1+Summary!$C$10)</f>
        <v>0</v>
      </c>
    </row>
    <row r="1602" spans="1:4" x14ac:dyDescent="0.25">
      <c r="A1602" t="s">
        <v>2</v>
      </c>
      <c r="B1602">
        <f>COMBDG_MinActivity!B1602</f>
        <v>2018</v>
      </c>
      <c r="C1602" t="str">
        <f>COMBDG_MinActivity!C1602</f>
        <v>COMBDGWSTNewLILED___STDELC_16</v>
      </c>
      <c r="D1602">
        <f>IF(VLOOKUP(C1602,Capacity_COMBDG!A:K,COMBDG_MaxCapacity!B1602-2016+2,FALSE)&lt;5*10^-5,0,VLOOKUP(C1602,Capacity_COMBDG!A:K,COMBDG_MaxCapacity!B1602-2016+2,FALSE))*(1+Summary!$C$10)</f>
        <v>1.6281051613657542E-3</v>
      </c>
    </row>
    <row r="1603" spans="1:4" x14ac:dyDescent="0.25">
      <c r="A1603" t="s">
        <v>2</v>
      </c>
      <c r="B1603">
        <f>COMBDG_MinActivity!B1603</f>
        <v>2018</v>
      </c>
      <c r="C1603" t="str">
        <f>COMBDG_MinActivity!C1603</f>
        <v>COMBDGWSTNewSC______STDELC_16</v>
      </c>
      <c r="D1603">
        <f>IF(VLOOKUP(C1603,Capacity_COMBDG!A:K,COMBDG_MaxCapacity!B1603-2016+2,FALSE)&lt;5*10^-5,0,VLOOKUP(C1603,Capacity_COMBDG!A:K,COMBDG_MaxCapacity!B1603-2016+2,FALSE))*(1+Summary!$C$10)</f>
        <v>2.1395804876449707E-3</v>
      </c>
    </row>
    <row r="1604" spans="1:4" x14ac:dyDescent="0.25">
      <c r="A1604" t="s">
        <v>2</v>
      </c>
      <c r="B1604">
        <f>COMBDG_MinActivity!B1604</f>
        <v>2018</v>
      </c>
      <c r="C1604" t="str">
        <f>COMBDG_MinActivity!C1604</f>
        <v>COMBDGWSTNewSHFUR___STDELC_16</v>
      </c>
      <c r="D1604">
        <f>IF(VLOOKUP(C1604,Capacity_COMBDG!A:K,COMBDG_MaxCapacity!B1604-2016+2,FALSE)&lt;5*10^-5,0,VLOOKUP(C1604,Capacity_COMBDG!A:K,COMBDG_MaxCapacity!B1604-2016+2,FALSE))*(1+Summary!$C$10)</f>
        <v>2.6767480567066342E-3</v>
      </c>
    </row>
    <row r="1605" spans="1:4" x14ac:dyDescent="0.25">
      <c r="A1605" t="s">
        <v>2</v>
      </c>
      <c r="B1605">
        <f>COMBDG_MinActivity!B1605</f>
        <v>2018</v>
      </c>
      <c r="C1605" t="str">
        <f>COMBDG_MinActivity!C1605</f>
        <v>COMBDGWSTNewSHHEP___STDELC_16</v>
      </c>
      <c r="D1605">
        <f>IF(VLOOKUP(C1605,Capacity_COMBDG!A:K,COMBDG_MaxCapacity!B1605-2016+2,FALSE)&lt;5*10^-5,0,VLOOKUP(C1605,Capacity_COMBDG!A:K,COMBDG_MaxCapacity!B1605-2016+2,FALSE))*(1+Summary!$C$10)</f>
        <v>2.0095095380858862E-3</v>
      </c>
    </row>
    <row r="1606" spans="1:4" x14ac:dyDescent="0.25">
      <c r="A1606" t="s">
        <v>2</v>
      </c>
      <c r="B1606">
        <f>COMBDG_MinActivity!B1606</f>
        <v>2018</v>
      </c>
      <c r="C1606" t="str">
        <f>COMBDG_MinActivity!C1606</f>
        <v>COMBDGWSTNewSHPLT___STDELC_16</v>
      </c>
      <c r="D1606">
        <f>IF(VLOOKUP(C1606,Capacity_COMBDG!A:K,COMBDG_MaxCapacity!B1606-2016+2,FALSE)&lt;5*10^-5,0,VLOOKUP(C1606,Capacity_COMBDG!A:K,COMBDG_MaxCapacity!B1606-2016+2,FALSE))*(1+Summary!$C$10)</f>
        <v>4.2204657937340243E-3</v>
      </c>
    </row>
    <row r="1607" spans="1:4" x14ac:dyDescent="0.25">
      <c r="A1607" t="s">
        <v>2</v>
      </c>
      <c r="B1607">
        <f>COMBDG_MinActivity!B1607</f>
        <v>2018</v>
      </c>
      <c r="C1607" t="str">
        <f>COMBDG_MinActivity!C1607</f>
        <v>COMBDGWSTNewSLLED___STDELC_16</v>
      </c>
      <c r="D1607">
        <f>IF(VLOOKUP(C1607,Capacity_COMBDG!A:K,COMBDG_MaxCapacity!B1607-2016+2,FALSE)&lt;5*10^-5,0,VLOOKUP(C1607,Capacity_COMBDG!A:K,COMBDG_MaxCapacity!B1607-2016+2,FALSE))*(1+Summary!$C$10)</f>
        <v>4.2008055646277037E-4</v>
      </c>
    </row>
    <row r="1608" spans="1:4" x14ac:dyDescent="0.25">
      <c r="A1608" t="s">
        <v>2</v>
      </c>
      <c r="B1608">
        <f>COMBDG_MinActivity!B1608</f>
        <v>2018</v>
      </c>
      <c r="C1608" t="str">
        <f>COMBDG_MinActivity!C1608</f>
        <v>COMBDGWSTNewWH______STDELC_16</v>
      </c>
      <c r="D1608">
        <f>IF(VLOOKUP(C1608,Capacity_COMBDG!A:K,COMBDG_MaxCapacity!B1608-2016+2,FALSE)&lt;5*10^-5,0,VLOOKUP(C1608,Capacity_COMBDG!A:K,COMBDG_MaxCapacity!B1608-2016+2,FALSE))*(1+Summary!$C$10)</f>
        <v>1.4233305583828751E-3</v>
      </c>
    </row>
    <row r="1609" spans="1:4" x14ac:dyDescent="0.25">
      <c r="A1609" t="s">
        <v>2</v>
      </c>
      <c r="B1609">
        <f>COMBDG_MinActivity!B1609</f>
        <v>2018</v>
      </c>
      <c r="C1609" t="str">
        <f>COMBDG_MinActivity!C1609</f>
        <v>COMBDGWSTOldAE______STDELC_16</v>
      </c>
      <c r="D1609">
        <f>IF(VLOOKUP(C1609,Capacity_COMBDG!A:K,COMBDG_MaxCapacity!B1609-2016+2,FALSE)&lt;5*10^-5,0,VLOOKUP(C1609,Capacity_COMBDG!A:K,COMBDG_MaxCapacity!B1609-2016+2,FALSE))*(1+Summary!$C$10)</f>
        <v>0.47527963366574755</v>
      </c>
    </row>
    <row r="1610" spans="1:4" x14ac:dyDescent="0.25">
      <c r="A1610" t="s">
        <v>2</v>
      </c>
      <c r="B1610">
        <f>COMBDG_MinActivity!B1610</f>
        <v>2018</v>
      </c>
      <c r="C1610" t="str">
        <f>COMBDG_MinActivity!C1610</f>
        <v>COMBDGWSTOldAM______STDELC_16</v>
      </c>
      <c r="D1610">
        <f>IF(VLOOKUP(C1610,Capacity_COMBDG!A:K,COMBDG_MaxCapacity!B1610-2016+2,FALSE)&lt;5*10^-5,0,VLOOKUP(C1610,Capacity_COMBDG!A:K,COMBDG_MaxCapacity!B1610-2016+2,FALSE))*(1+Summary!$C$10)</f>
        <v>7.8461600347613278E-2</v>
      </c>
    </row>
    <row r="1611" spans="1:4" x14ac:dyDescent="0.25">
      <c r="A1611" t="s">
        <v>2</v>
      </c>
      <c r="B1611">
        <f>COMBDG_MinActivity!B1611</f>
        <v>2018</v>
      </c>
      <c r="C1611" t="str">
        <f>COMBDG_MinActivity!C1611</f>
        <v>COMBDGWSTOldLIFLC___STDELC_16</v>
      </c>
      <c r="D1611">
        <f>IF(VLOOKUP(C1611,Capacity_COMBDG!A:K,COMBDG_MaxCapacity!B1611-2016+2,FALSE)&lt;5*10^-5,0,VLOOKUP(C1611,Capacity_COMBDG!A:K,COMBDG_MaxCapacity!B1611-2016+2,FALSE))*(1+Summary!$C$10)</f>
        <v>1.1551828886133393</v>
      </c>
    </row>
    <row r="1612" spans="1:4" x14ac:dyDescent="0.25">
      <c r="A1612" t="s">
        <v>2</v>
      </c>
      <c r="B1612">
        <f>COMBDG_MinActivity!B1612</f>
        <v>2018</v>
      </c>
      <c r="C1612" t="str">
        <f>COMBDG_MinActivity!C1612</f>
        <v>COMBDGWSTOldLIFLU___STDELC_16</v>
      </c>
      <c r="D1612">
        <f>IF(VLOOKUP(C1612,Capacity_COMBDG!A:K,COMBDG_MaxCapacity!B1612-2016+2,FALSE)&lt;5*10^-5,0,VLOOKUP(C1612,Capacity_COMBDG!A:K,COMBDG_MaxCapacity!B1612-2016+2,FALSE))*(1+Summary!$C$10)</f>
        <v>588.05465195919192</v>
      </c>
    </row>
    <row r="1613" spans="1:4" x14ac:dyDescent="0.25">
      <c r="A1613" t="s">
        <v>2</v>
      </c>
      <c r="B1613">
        <f>COMBDG_MinActivity!B1613</f>
        <v>2018</v>
      </c>
      <c r="C1613" t="str">
        <f>COMBDG_MinActivity!C1613</f>
        <v>COMBDGWSTOldLIHAL___STDELC_16</v>
      </c>
      <c r="D1613">
        <f>IF(VLOOKUP(C1613,Capacity_COMBDG!A:K,COMBDG_MaxCapacity!B1613-2016+2,FALSE)&lt;5*10^-5,0,VLOOKUP(C1613,Capacity_COMBDG!A:K,COMBDG_MaxCapacity!B1613-2016+2,FALSE))*(1+Summary!$C$10)</f>
        <v>341.59605388026091</v>
      </c>
    </row>
    <row r="1614" spans="1:4" x14ac:dyDescent="0.25">
      <c r="A1614" t="s">
        <v>2</v>
      </c>
      <c r="B1614">
        <f>COMBDG_MinActivity!B1614</f>
        <v>2018</v>
      </c>
      <c r="C1614" t="str">
        <f>COMBDG_MinActivity!C1614</f>
        <v>COMBDGWSTOldLIINC___STDELC_16</v>
      </c>
      <c r="D1614">
        <f>IF(VLOOKUP(C1614,Capacity_COMBDG!A:K,COMBDG_MaxCapacity!B1614-2016+2,FALSE)&lt;5*10^-5,0,VLOOKUP(C1614,Capacity_COMBDG!A:K,COMBDG_MaxCapacity!B1614-2016+2,FALSE))*(1+Summary!$C$10)</f>
        <v>1097.134727061718</v>
      </c>
    </row>
    <row r="1615" spans="1:4" x14ac:dyDescent="0.25">
      <c r="A1615" t="s">
        <v>2</v>
      </c>
      <c r="B1615">
        <f>COMBDG_MinActivity!B1615</f>
        <v>2018</v>
      </c>
      <c r="C1615" t="str">
        <f>COMBDG_MinActivity!C1615</f>
        <v>COMBDGWSTOldLILED___STDELC_16</v>
      </c>
      <c r="D1615">
        <f>IF(VLOOKUP(C1615,Capacity_COMBDG!A:K,COMBDG_MaxCapacity!B1615-2016+2,FALSE)&lt;5*10^-5,0,VLOOKUP(C1615,Capacity_COMBDG!A:K,COMBDG_MaxCapacity!B1615-2016+2,FALSE))*(1+Summary!$C$10)</f>
        <v>3.3661120494246553</v>
      </c>
    </row>
    <row r="1616" spans="1:4" x14ac:dyDescent="0.25">
      <c r="A1616" t="s">
        <v>2</v>
      </c>
      <c r="B1616">
        <f>COMBDG_MinActivity!B1616</f>
        <v>2018</v>
      </c>
      <c r="C1616" t="str">
        <f>COMBDG_MinActivity!C1616</f>
        <v>COMBDGWSTOldSC______STDELC_16</v>
      </c>
      <c r="D1616">
        <f>IF(VLOOKUP(C1616,Capacity_COMBDG!A:K,COMBDG_MaxCapacity!B1616-2016+2,FALSE)&lt;5*10^-5,0,VLOOKUP(C1616,Capacity_COMBDG!A:K,COMBDG_MaxCapacity!B1616-2016+2,FALSE))*(1+Summary!$C$10)</f>
        <v>3.0525261460482254</v>
      </c>
    </row>
    <row r="1617" spans="1:4" x14ac:dyDescent="0.25">
      <c r="A1617" t="s">
        <v>2</v>
      </c>
      <c r="B1617">
        <f>COMBDG_MinActivity!B1617</f>
        <v>2018</v>
      </c>
      <c r="C1617" t="str">
        <f>COMBDG_MinActivity!C1617</f>
        <v>COMBDGWSTOldSHFUR___STDELC_16</v>
      </c>
      <c r="D1617">
        <f>IF(VLOOKUP(C1617,Capacity_COMBDG!A:K,COMBDG_MaxCapacity!B1617-2016+2,FALSE)&lt;5*10^-5,0,VLOOKUP(C1617,Capacity_COMBDG!A:K,COMBDG_MaxCapacity!B1617-2016+2,FALSE))*(1+Summary!$C$10)</f>
        <v>5.6004564598742368E-2</v>
      </c>
    </row>
    <row r="1618" spans="1:4" x14ac:dyDescent="0.25">
      <c r="A1618" t="s">
        <v>2</v>
      </c>
      <c r="B1618">
        <f>COMBDG_MinActivity!B1618</f>
        <v>2018</v>
      </c>
      <c r="C1618" t="str">
        <f>COMBDG_MinActivity!C1618</f>
        <v>COMBDGWSTOldSHHEP___STDELC_16</v>
      </c>
      <c r="D1618">
        <f>IF(VLOOKUP(C1618,Capacity_COMBDG!A:K,COMBDG_MaxCapacity!B1618-2016+2,FALSE)&lt;5*10^-5,0,VLOOKUP(C1618,Capacity_COMBDG!A:K,COMBDG_MaxCapacity!B1618-2016+2,FALSE))*(1+Summary!$C$10)</f>
        <v>12.083448865200301</v>
      </c>
    </row>
    <row r="1619" spans="1:4" x14ac:dyDescent="0.25">
      <c r="A1619" t="s">
        <v>2</v>
      </c>
      <c r="B1619">
        <f>COMBDG_MinActivity!B1619</f>
        <v>2018</v>
      </c>
      <c r="C1619" t="str">
        <f>COMBDG_MinActivity!C1619</f>
        <v>COMBDGWSTOldSHPLT___STDELC_16</v>
      </c>
      <c r="D1619">
        <f>IF(VLOOKUP(C1619,Capacity_COMBDG!A:K,COMBDG_MaxCapacity!B1619-2016+2,FALSE)&lt;5*10^-5,0,VLOOKUP(C1619,Capacity_COMBDG!A:K,COMBDG_MaxCapacity!B1619-2016+2,FALSE))*(1+Summary!$C$10)</f>
        <v>1.1312513418763059</v>
      </c>
    </row>
    <row r="1620" spans="1:4" x14ac:dyDescent="0.25">
      <c r="A1620" t="s">
        <v>2</v>
      </c>
      <c r="B1620">
        <f>COMBDG_MinActivity!B1620</f>
        <v>2018</v>
      </c>
      <c r="C1620" t="str">
        <f>COMBDG_MinActivity!C1620</f>
        <v>COMBDGWSTOldSLLED___STDELC_16</v>
      </c>
      <c r="D1620">
        <f>IF(VLOOKUP(C1620,Capacity_COMBDG!A:K,COMBDG_MaxCapacity!B1620-2016+2,FALSE)&lt;5*10^-5,0,VLOOKUP(C1620,Capacity_COMBDG!A:K,COMBDG_MaxCapacity!B1620-2016+2,FALSE))*(1+Summary!$C$10)</f>
        <v>3.876652326220225</v>
      </c>
    </row>
    <row r="1621" spans="1:4" x14ac:dyDescent="0.25">
      <c r="A1621" t="s">
        <v>2</v>
      </c>
      <c r="B1621">
        <f>COMBDG_MinActivity!B1621</f>
        <v>2018</v>
      </c>
      <c r="C1621" t="str">
        <f>COMBDG_MinActivity!C1621</f>
        <v>COMBDGWSTOldWH______STDELC_16</v>
      </c>
      <c r="D1621">
        <f>IF(VLOOKUP(C1621,Capacity_COMBDG!A:K,COMBDG_MaxCapacity!B1621-2016+2,FALSE)&lt;5*10^-5,0,VLOOKUP(C1621,Capacity_COMBDG!A:K,COMBDG_MaxCapacity!B1621-2016+2,FALSE))*(1+Summary!$C$10)</f>
        <v>0.46767957562683382</v>
      </c>
    </row>
    <row r="1622" spans="1:4" x14ac:dyDescent="0.25">
      <c r="A1622" t="s">
        <v>2</v>
      </c>
      <c r="B1622">
        <f>COMBDG_MinActivity!B1622</f>
        <v>2018</v>
      </c>
      <c r="C1622" t="str">
        <f>COMBDG_MinActivity!C1622</f>
        <v>COMBDGAERNewSHFUR___STDHFO_16</v>
      </c>
      <c r="D1622">
        <f>IF(VLOOKUP(C1622,Capacity_COMBDG!A:K,COMBDG_MaxCapacity!B1622-2016+2,FALSE)&lt;5*10^-5,0,VLOOKUP(C1622,Capacity_COMBDG!A:K,COMBDG_MaxCapacity!B1622-2016+2,FALSE))*(1+Summary!$C$10)</f>
        <v>2.6055082104954213E-3</v>
      </c>
    </row>
    <row r="1623" spans="1:4" x14ac:dyDescent="0.25">
      <c r="A1623" t="s">
        <v>2</v>
      </c>
      <c r="B1623">
        <f>COMBDG_MinActivity!B1623</f>
        <v>2018</v>
      </c>
      <c r="C1623" t="str">
        <f>COMBDG_MinActivity!C1623</f>
        <v>COMBDGAERNewWH______STDHFO_16</v>
      </c>
      <c r="D1623">
        <f>IF(VLOOKUP(C1623,Capacity_COMBDG!A:K,COMBDG_MaxCapacity!B1623-2016+2,FALSE)&lt;5*10^-5,0,VLOOKUP(C1623,Capacity_COMBDG!A:K,COMBDG_MaxCapacity!B1623-2016+2,FALSE))*(1+Summary!$C$10)</f>
        <v>1.3950595977797653E-3</v>
      </c>
    </row>
    <row r="1624" spans="1:4" x14ac:dyDescent="0.25">
      <c r="A1624" t="s">
        <v>2</v>
      </c>
      <c r="B1624">
        <f>COMBDG_MinActivity!B1624</f>
        <v>2018</v>
      </c>
      <c r="C1624" t="str">
        <f>COMBDG_MinActivity!C1624</f>
        <v>COMBDGAEROldSHFUR___STDHFO_16</v>
      </c>
      <c r="D1624">
        <f>IF(VLOOKUP(C1624,Capacity_COMBDG!A:K,COMBDG_MaxCapacity!B1624-2016+2,FALSE)&lt;5*10^-5,0,VLOOKUP(C1624,Capacity_COMBDG!A:K,COMBDG_MaxCapacity!B1624-2016+2,FALSE))*(1+Summary!$C$10)</f>
        <v>5.3088933032567481E-2</v>
      </c>
    </row>
    <row r="1625" spans="1:4" x14ac:dyDescent="0.25">
      <c r="A1625" t="s">
        <v>2</v>
      </c>
      <c r="B1625">
        <f>COMBDG_MinActivity!B1625</f>
        <v>2018</v>
      </c>
      <c r="C1625" t="str">
        <f>COMBDG_MinActivity!C1625</f>
        <v>COMBDGAEROldWH______STDHFO_16</v>
      </c>
      <c r="D1625">
        <f>IF(VLOOKUP(C1625,Capacity_COMBDG!A:K,COMBDG_MaxCapacity!B1625-2016+2,FALSE)&lt;5*10^-5,0,VLOOKUP(C1625,Capacity_COMBDG!A:K,COMBDG_MaxCapacity!B1625-2016+2,FALSE))*(1+Summary!$C$10)</f>
        <v>6.4200518805936815E-2</v>
      </c>
    </row>
    <row r="1626" spans="1:4" x14ac:dyDescent="0.25">
      <c r="A1626" t="s">
        <v>2</v>
      </c>
      <c r="B1626">
        <f>COMBDG_MinActivity!B1626</f>
        <v>2018</v>
      </c>
      <c r="C1626" t="str">
        <f>COMBDG_MinActivity!C1626</f>
        <v>COMBDGAFSNewSHFUR___STDHFO_16</v>
      </c>
      <c r="D1626">
        <f>IF(VLOOKUP(C1626,Capacity_COMBDG!A:K,COMBDG_MaxCapacity!B1626-2016+2,FALSE)&lt;5*10^-5,0,VLOOKUP(C1626,Capacity_COMBDG!A:K,COMBDG_MaxCapacity!B1626-2016+2,FALSE))*(1+Summary!$C$10)</f>
        <v>2.452970047815561E-3</v>
      </c>
    </row>
    <row r="1627" spans="1:4" x14ac:dyDescent="0.25">
      <c r="A1627" t="s">
        <v>2</v>
      </c>
      <c r="B1627">
        <f>COMBDG_MinActivity!B1627</f>
        <v>2018</v>
      </c>
      <c r="C1627" t="str">
        <f>COMBDG_MinActivity!C1627</f>
        <v>COMBDGAFSNewWH______STDHFO_16</v>
      </c>
      <c r="D1627">
        <f>IF(VLOOKUP(C1627,Capacity_COMBDG!A:K,COMBDG_MaxCapacity!B1627-2016+2,FALSE)&lt;5*10^-5,0,VLOOKUP(C1627,Capacity_COMBDG!A:K,COMBDG_MaxCapacity!B1627-2016+2,FALSE))*(1+Summary!$C$10)</f>
        <v>1.3256070976853337E-3</v>
      </c>
    </row>
    <row r="1628" spans="1:4" x14ac:dyDescent="0.25">
      <c r="A1628" t="s">
        <v>2</v>
      </c>
      <c r="B1628">
        <f>COMBDG_MinActivity!B1628</f>
        <v>2018</v>
      </c>
      <c r="C1628" t="str">
        <f>COMBDG_MinActivity!C1628</f>
        <v>COMBDGAFSOldSHFUR___STDHFO_16</v>
      </c>
      <c r="D1628">
        <f>IF(VLOOKUP(C1628,Capacity_COMBDG!A:K,COMBDG_MaxCapacity!B1628-2016+2,FALSE)&lt;5*10^-5,0,VLOOKUP(C1628,Capacity_COMBDG!A:K,COMBDG_MaxCapacity!B1628-2016+2,FALSE))*(1+Summary!$C$10)</f>
        <v>5.3211981494714504E-2</v>
      </c>
    </row>
    <row r="1629" spans="1:4" x14ac:dyDescent="0.25">
      <c r="A1629" t="s">
        <v>2</v>
      </c>
      <c r="B1629">
        <f>COMBDG_MinActivity!B1629</f>
        <v>2018</v>
      </c>
      <c r="C1629" t="str">
        <f>COMBDG_MinActivity!C1629</f>
        <v>COMBDGAFSOldWH______STDHFO_16</v>
      </c>
      <c r="D1629">
        <f>IF(VLOOKUP(C1629,Capacity_COMBDG!A:K,COMBDG_MaxCapacity!B1629-2016+2,FALSE)&lt;5*10^-5,0,VLOOKUP(C1629,Capacity_COMBDG!A:K,COMBDG_MaxCapacity!B1629-2016+2,FALSE))*(1+Summary!$C$10)</f>
        <v>8.4781474630791914E-2</v>
      </c>
    </row>
    <row r="1630" spans="1:4" x14ac:dyDescent="0.25">
      <c r="A1630" t="s">
        <v>2</v>
      </c>
      <c r="B1630">
        <f>COMBDG_MinActivity!B1630</f>
        <v>2018</v>
      </c>
      <c r="C1630" t="str">
        <f>COMBDG_MinActivity!C1630</f>
        <v>COMBDGEDSNewSHFUR___STDHFO_16</v>
      </c>
      <c r="D1630">
        <f>IF(VLOOKUP(C1630,Capacity_COMBDG!A:K,COMBDG_MaxCapacity!B1630-2016+2,FALSE)&lt;5*10^-5,0,VLOOKUP(C1630,Capacity_COMBDG!A:K,COMBDG_MaxCapacity!B1630-2016+2,FALSE))*(1+Summary!$C$10)</f>
        <v>2.8129331438983998E-3</v>
      </c>
    </row>
    <row r="1631" spans="1:4" x14ac:dyDescent="0.25">
      <c r="A1631" t="s">
        <v>2</v>
      </c>
      <c r="B1631">
        <f>COMBDG_MinActivity!B1631</f>
        <v>2018</v>
      </c>
      <c r="C1631" t="str">
        <f>COMBDG_MinActivity!C1631</f>
        <v>COMBDGEDSNewWH______STDHFO_16</v>
      </c>
      <c r="D1631">
        <f>IF(VLOOKUP(C1631,Capacity_COMBDG!A:K,COMBDG_MaxCapacity!B1631-2016+2,FALSE)&lt;5*10^-5,0,VLOOKUP(C1631,Capacity_COMBDG!A:K,COMBDG_MaxCapacity!B1631-2016+2,FALSE))*(1+Summary!$C$10)</f>
        <v>1.633054036130076E-3</v>
      </c>
    </row>
    <row r="1632" spans="1:4" x14ac:dyDescent="0.25">
      <c r="A1632" t="s">
        <v>2</v>
      </c>
      <c r="B1632">
        <f>COMBDG_MinActivity!B1632</f>
        <v>2018</v>
      </c>
      <c r="C1632" t="str">
        <f>COMBDG_MinActivity!C1632</f>
        <v>COMBDGEDSOldSHFUR___STDHFO_16</v>
      </c>
      <c r="D1632">
        <f>IF(VLOOKUP(C1632,Capacity_COMBDG!A:K,COMBDG_MaxCapacity!B1632-2016+2,FALSE)&lt;5*10^-5,0,VLOOKUP(C1632,Capacity_COMBDG!A:K,COMBDG_MaxCapacity!B1632-2016+2,FALSE))*(1+Summary!$C$10)</f>
        <v>5.7271887094127429E-2</v>
      </c>
    </row>
    <row r="1633" spans="1:4" x14ac:dyDescent="0.25">
      <c r="A1633" t="s">
        <v>2</v>
      </c>
      <c r="B1633">
        <f>COMBDG_MinActivity!B1633</f>
        <v>2018</v>
      </c>
      <c r="C1633" t="str">
        <f>COMBDG_MinActivity!C1633</f>
        <v>COMBDGEDSOldWH______STDHFO_16</v>
      </c>
      <c r="D1633">
        <f>IF(VLOOKUP(C1633,Capacity_COMBDG!A:K,COMBDG_MaxCapacity!B1633-2016+2,FALSE)&lt;5*10^-5,0,VLOOKUP(C1633,Capacity_COMBDG!A:K,COMBDG_MaxCapacity!B1633-2016+2,FALSE))*(1+Summary!$C$10)</f>
        <v>0.19638340828269144</v>
      </c>
    </row>
    <row r="1634" spans="1:4" x14ac:dyDescent="0.25">
      <c r="A1634" t="s">
        <v>2</v>
      </c>
      <c r="B1634">
        <f>COMBDG_MinActivity!B1634</f>
        <v>2018</v>
      </c>
      <c r="C1634" t="str">
        <f>COMBDG_MinActivity!C1634</f>
        <v>COMBDGHLCNewSHFUR___STDHFO_16</v>
      </c>
      <c r="D1634">
        <f>IF(VLOOKUP(C1634,Capacity_COMBDG!A:K,COMBDG_MaxCapacity!B1634-2016+2,FALSE)&lt;5*10^-5,0,VLOOKUP(C1634,Capacity_COMBDG!A:K,COMBDG_MaxCapacity!B1634-2016+2,FALSE))*(1+Summary!$C$10)</f>
        <v>2.8132485666103376E-3</v>
      </c>
    </row>
    <row r="1635" spans="1:4" x14ac:dyDescent="0.25">
      <c r="A1635" t="s">
        <v>2</v>
      </c>
      <c r="B1635">
        <f>COMBDG_MinActivity!B1635</f>
        <v>2018</v>
      </c>
      <c r="C1635" t="str">
        <f>COMBDG_MinActivity!C1635</f>
        <v>COMBDGHLCNewWH______STDHFO_16</v>
      </c>
      <c r="D1635">
        <f>IF(VLOOKUP(C1635,Capacity_COMBDG!A:K,COMBDG_MaxCapacity!B1635-2016+2,FALSE)&lt;5*10^-5,0,VLOOKUP(C1635,Capacity_COMBDG!A:K,COMBDG_MaxCapacity!B1635-2016+2,FALSE))*(1+Summary!$C$10)</f>
        <v>1.6870801783111576E-3</v>
      </c>
    </row>
    <row r="1636" spans="1:4" x14ac:dyDescent="0.25">
      <c r="A1636" t="s">
        <v>2</v>
      </c>
      <c r="B1636">
        <f>COMBDG_MinActivity!B1636</f>
        <v>2018</v>
      </c>
      <c r="C1636" t="str">
        <f>COMBDG_MinActivity!C1636</f>
        <v>COMBDGHLCOldSHFUR___STDHFO_16</v>
      </c>
      <c r="D1636">
        <f>IF(VLOOKUP(C1636,Capacity_COMBDG!A:K,COMBDG_MaxCapacity!B1636-2016+2,FALSE)&lt;5*10^-5,0,VLOOKUP(C1636,Capacity_COMBDG!A:K,COMBDG_MaxCapacity!B1636-2016+2,FALSE))*(1+Summary!$C$10)</f>
        <v>5.3973498897541883E-2</v>
      </c>
    </row>
    <row r="1637" spans="1:4" x14ac:dyDescent="0.25">
      <c r="A1637" t="s">
        <v>2</v>
      </c>
      <c r="B1637">
        <f>COMBDG_MinActivity!B1637</f>
        <v>2018</v>
      </c>
      <c r="C1637" t="str">
        <f>COMBDG_MinActivity!C1637</f>
        <v>COMBDGHLCOldWH______STDHFO_16</v>
      </c>
      <c r="D1637">
        <f>IF(VLOOKUP(C1637,Capacity_COMBDG!A:K,COMBDG_MaxCapacity!B1637-2016+2,FALSE)&lt;5*10^-5,0,VLOOKUP(C1637,Capacity_COMBDG!A:K,COMBDG_MaxCapacity!B1637-2016+2,FALSE))*(1+Summary!$C$10)</f>
        <v>0.141088034771783</v>
      </c>
    </row>
    <row r="1638" spans="1:4" x14ac:dyDescent="0.25">
      <c r="A1638" t="s">
        <v>2</v>
      </c>
      <c r="B1638">
        <f>COMBDG_MinActivity!B1638</f>
        <v>2018</v>
      </c>
      <c r="C1638" t="str">
        <f>COMBDG_MinActivity!C1638</f>
        <v>COMBDGICINewSHFUR___STDHFO_16</v>
      </c>
      <c r="D1638">
        <f>IF(VLOOKUP(C1638,Capacity_COMBDG!A:K,COMBDG_MaxCapacity!B1638-2016+2,FALSE)&lt;5*10^-5,0,VLOOKUP(C1638,Capacity_COMBDG!A:K,COMBDG_MaxCapacity!B1638-2016+2,FALSE))*(1+Summary!$C$10)</f>
        <v>0</v>
      </c>
    </row>
    <row r="1639" spans="1:4" x14ac:dyDescent="0.25">
      <c r="A1639" t="s">
        <v>2</v>
      </c>
      <c r="B1639">
        <f>COMBDG_MinActivity!B1639</f>
        <v>2018</v>
      </c>
      <c r="C1639" t="str">
        <f>COMBDG_MinActivity!C1639</f>
        <v>COMBDGICINewWH______STDHFO_16</v>
      </c>
      <c r="D1639">
        <f>IF(VLOOKUP(C1639,Capacity_COMBDG!A:K,COMBDG_MaxCapacity!B1639-2016+2,FALSE)&lt;5*10^-5,0,VLOOKUP(C1639,Capacity_COMBDG!A:K,COMBDG_MaxCapacity!B1639-2016+2,FALSE))*(1+Summary!$C$10)</f>
        <v>0</v>
      </c>
    </row>
    <row r="1640" spans="1:4" x14ac:dyDescent="0.25">
      <c r="A1640" t="s">
        <v>2</v>
      </c>
      <c r="B1640">
        <f>COMBDG_MinActivity!B1640</f>
        <v>2018</v>
      </c>
      <c r="C1640" t="str">
        <f>COMBDG_MinActivity!C1640</f>
        <v>COMBDGICIOldSHFUR___STDHFO_16</v>
      </c>
      <c r="D1640">
        <f>IF(VLOOKUP(C1640,Capacity_COMBDG!A:K,COMBDG_MaxCapacity!B1640-2016+2,FALSE)&lt;5*10^-5,0,VLOOKUP(C1640,Capacity_COMBDG!A:K,COMBDG_MaxCapacity!B1640-2016+2,FALSE))*(1+Summary!$C$10)</f>
        <v>2.5476762212710394E-2</v>
      </c>
    </row>
    <row r="1641" spans="1:4" x14ac:dyDescent="0.25">
      <c r="A1641" t="s">
        <v>2</v>
      </c>
      <c r="B1641">
        <f>COMBDG_MinActivity!B1641</f>
        <v>2018</v>
      </c>
      <c r="C1641" t="str">
        <f>COMBDG_MinActivity!C1641</f>
        <v>COMBDGICIOldWH______STDHFO_16</v>
      </c>
      <c r="D1641">
        <f>IF(VLOOKUP(C1641,Capacity_COMBDG!A:K,COMBDG_MaxCapacity!B1641-2016+2,FALSE)&lt;5*10^-5,0,VLOOKUP(C1641,Capacity_COMBDG!A:K,COMBDG_MaxCapacity!B1641-2016+2,FALSE))*(1+Summary!$C$10)</f>
        <v>1.0852699370989014E-2</v>
      </c>
    </row>
    <row r="1642" spans="1:4" x14ac:dyDescent="0.25">
      <c r="A1642" t="s">
        <v>2</v>
      </c>
      <c r="B1642">
        <f>COMBDG_MinActivity!B1642</f>
        <v>2018</v>
      </c>
      <c r="C1642" t="str">
        <f>COMBDG_MinActivity!C1642</f>
        <v>COMBDGOFFNewSHFUR___STDHFO_16</v>
      </c>
      <c r="D1642">
        <f>IF(VLOOKUP(C1642,Capacity_COMBDG!A:K,COMBDG_MaxCapacity!B1642-2016+2,FALSE)&lt;5*10^-5,0,VLOOKUP(C1642,Capacity_COMBDG!A:K,COMBDG_MaxCapacity!B1642-2016+2,FALSE))*(1+Summary!$C$10)</f>
        <v>2.865356230136922E-3</v>
      </c>
    </row>
    <row r="1643" spans="1:4" x14ac:dyDescent="0.25">
      <c r="A1643" t="s">
        <v>2</v>
      </c>
      <c r="B1643">
        <f>COMBDG_MinActivity!B1643</f>
        <v>2018</v>
      </c>
      <c r="C1643" t="str">
        <f>COMBDG_MinActivity!C1643</f>
        <v>COMBDGOFFNewWH______STDHFO_16</v>
      </c>
      <c r="D1643">
        <f>IF(VLOOKUP(C1643,Capacity_COMBDG!A:K,COMBDG_MaxCapacity!B1643-2016+2,FALSE)&lt;5*10^-5,0,VLOOKUP(C1643,Capacity_COMBDG!A:K,COMBDG_MaxCapacity!B1643-2016+2,FALSE))*(1+Summary!$C$10)</f>
        <v>1.6624978498706012E-3</v>
      </c>
    </row>
    <row r="1644" spans="1:4" x14ac:dyDescent="0.25">
      <c r="A1644" t="s">
        <v>2</v>
      </c>
      <c r="B1644">
        <f>COMBDG_MinActivity!B1644</f>
        <v>2018</v>
      </c>
      <c r="C1644" t="str">
        <f>COMBDG_MinActivity!C1644</f>
        <v>COMBDGOFFOldSHFUR___STDHFO_16</v>
      </c>
      <c r="D1644">
        <f>IF(VLOOKUP(C1644,Capacity_COMBDG!A:K,COMBDG_MaxCapacity!B1644-2016+2,FALSE)&lt;5*10^-5,0,VLOOKUP(C1644,Capacity_COMBDG!A:K,COMBDG_MaxCapacity!B1644-2016+2,FALSE))*(1+Summary!$C$10)</f>
        <v>6.392096382786118E-2</v>
      </c>
    </row>
    <row r="1645" spans="1:4" x14ac:dyDescent="0.25">
      <c r="A1645" t="s">
        <v>2</v>
      </c>
      <c r="B1645">
        <f>COMBDG_MinActivity!B1645</f>
        <v>2018</v>
      </c>
      <c r="C1645" t="str">
        <f>COMBDG_MinActivity!C1645</f>
        <v>COMBDGOFFOldWH______STDHFO_16</v>
      </c>
      <c r="D1645">
        <f>IF(VLOOKUP(C1645,Capacity_COMBDG!A:K,COMBDG_MaxCapacity!B1645-2016+2,FALSE)&lt;5*10^-5,0,VLOOKUP(C1645,Capacity_COMBDG!A:K,COMBDG_MaxCapacity!B1645-2016+2,FALSE))*(1+Summary!$C$10)</f>
        <v>0.27022868711823889</v>
      </c>
    </row>
    <row r="1646" spans="1:4" x14ac:dyDescent="0.25">
      <c r="A1646" t="s">
        <v>2</v>
      </c>
      <c r="B1646">
        <f>COMBDG_MinActivity!B1646</f>
        <v>2018</v>
      </c>
      <c r="C1646" t="str">
        <f>COMBDG_MinActivity!C1646</f>
        <v>COMBDGOTSNewSHFUR___STDHFO_16</v>
      </c>
      <c r="D1646">
        <f>IF(VLOOKUP(C1646,Capacity_COMBDG!A:K,COMBDG_MaxCapacity!B1646-2016+2,FALSE)&lt;5*10^-5,0,VLOOKUP(C1646,Capacity_COMBDG!A:K,COMBDG_MaxCapacity!B1646-2016+2,FALSE))*(1+Summary!$C$10)</f>
        <v>2.7697536706415391E-3</v>
      </c>
    </row>
    <row r="1647" spans="1:4" x14ac:dyDescent="0.25">
      <c r="A1647" t="s">
        <v>2</v>
      </c>
      <c r="B1647">
        <f>COMBDG_MinActivity!B1647</f>
        <v>2018</v>
      </c>
      <c r="C1647" t="str">
        <f>COMBDG_MinActivity!C1647</f>
        <v>COMBDGOTSNewWH______STDHFO_16</v>
      </c>
      <c r="D1647">
        <f>IF(VLOOKUP(C1647,Capacity_COMBDG!A:K,COMBDG_MaxCapacity!B1647-2016+2,FALSE)&lt;5*10^-5,0,VLOOKUP(C1647,Capacity_COMBDG!A:K,COMBDG_MaxCapacity!B1647-2016+2,FALSE))*(1+Summary!$C$10)</f>
        <v>1.5689821844051069E-3</v>
      </c>
    </row>
    <row r="1648" spans="1:4" x14ac:dyDescent="0.25">
      <c r="A1648" t="s">
        <v>2</v>
      </c>
      <c r="B1648">
        <f>COMBDG_MinActivity!B1648</f>
        <v>2018</v>
      </c>
      <c r="C1648" t="str">
        <f>COMBDG_MinActivity!C1648</f>
        <v>COMBDGOTSOldSHFUR___STDHFO_16</v>
      </c>
      <c r="D1648">
        <f>IF(VLOOKUP(C1648,Capacity_COMBDG!A:K,COMBDG_MaxCapacity!B1648-2016+2,FALSE)&lt;5*10^-5,0,VLOOKUP(C1648,Capacity_COMBDG!A:K,COMBDG_MaxCapacity!B1648-2016+2,FALSE))*(1+Summary!$C$10)</f>
        <v>5.309772945015135E-2</v>
      </c>
    </row>
    <row r="1649" spans="1:4" x14ac:dyDescent="0.25">
      <c r="A1649" t="s">
        <v>2</v>
      </c>
      <c r="B1649">
        <f>COMBDG_MinActivity!B1649</f>
        <v>2018</v>
      </c>
      <c r="C1649" t="str">
        <f>COMBDG_MinActivity!C1649</f>
        <v>COMBDGOTSOldWH______STDHFO_16</v>
      </c>
      <c r="D1649">
        <f>IF(VLOOKUP(C1649,Capacity_COMBDG!A:K,COMBDG_MaxCapacity!B1649-2016+2,FALSE)&lt;5*10^-5,0,VLOOKUP(C1649,Capacity_COMBDG!A:K,COMBDG_MaxCapacity!B1649-2016+2,FALSE))*(1+Summary!$C$10)</f>
        <v>8.1902133057067006E-2</v>
      </c>
    </row>
    <row r="1650" spans="1:4" x14ac:dyDescent="0.25">
      <c r="A1650" t="s">
        <v>2</v>
      </c>
      <c r="B1650">
        <f>COMBDG_MinActivity!B1650</f>
        <v>2018</v>
      </c>
      <c r="C1650" t="str">
        <f>COMBDG_MinActivity!C1650</f>
        <v>COMBDGRTTNewSHFUR___STDHFO_16</v>
      </c>
      <c r="D1650">
        <f>IF(VLOOKUP(C1650,Capacity_COMBDG!A:K,COMBDG_MaxCapacity!B1650-2016+2,FALSE)&lt;5*10^-5,0,VLOOKUP(C1650,Capacity_COMBDG!A:K,COMBDG_MaxCapacity!B1650-2016+2,FALSE))*(1+Summary!$C$10)</f>
        <v>2.8478792997168011E-3</v>
      </c>
    </row>
    <row r="1651" spans="1:4" x14ac:dyDescent="0.25">
      <c r="A1651" t="s">
        <v>2</v>
      </c>
      <c r="B1651">
        <f>COMBDG_MinActivity!B1651</f>
        <v>2018</v>
      </c>
      <c r="C1651" t="str">
        <f>COMBDG_MinActivity!C1651</f>
        <v>COMBDGRTTNewWH______STDHFO_16</v>
      </c>
      <c r="D1651">
        <f>IF(VLOOKUP(C1651,Capacity_COMBDG!A:K,COMBDG_MaxCapacity!B1651-2016+2,FALSE)&lt;5*10^-5,0,VLOOKUP(C1651,Capacity_COMBDG!A:K,COMBDG_MaxCapacity!B1651-2016+2,FALSE))*(1+Summary!$C$10)</f>
        <v>1.7004085273127788E-3</v>
      </c>
    </row>
    <row r="1652" spans="1:4" x14ac:dyDescent="0.25">
      <c r="A1652" t="s">
        <v>2</v>
      </c>
      <c r="B1652">
        <f>COMBDG_MinActivity!B1652</f>
        <v>2018</v>
      </c>
      <c r="C1652" t="str">
        <f>COMBDG_MinActivity!C1652</f>
        <v>COMBDGRTTOldSHFUR___STDHFO_16</v>
      </c>
      <c r="D1652">
        <f>IF(VLOOKUP(C1652,Capacity_COMBDG!A:K,COMBDG_MaxCapacity!B1652-2016+2,FALSE)&lt;5*10^-5,0,VLOOKUP(C1652,Capacity_COMBDG!A:K,COMBDG_MaxCapacity!B1652-2016+2,FALSE))*(1+Summary!$C$10)</f>
        <v>5.8628604139074614E-2</v>
      </c>
    </row>
    <row r="1653" spans="1:4" x14ac:dyDescent="0.25">
      <c r="A1653" t="s">
        <v>2</v>
      </c>
      <c r="B1653">
        <f>COMBDG_MinActivity!B1653</f>
        <v>2018</v>
      </c>
      <c r="C1653" t="str">
        <f>COMBDG_MinActivity!C1653</f>
        <v>COMBDGRTTOldWH______STDHFO_16</v>
      </c>
      <c r="D1653">
        <f>IF(VLOOKUP(C1653,Capacity_COMBDG!A:K,COMBDG_MaxCapacity!B1653-2016+2,FALSE)&lt;5*10^-5,0,VLOOKUP(C1653,Capacity_COMBDG!A:K,COMBDG_MaxCapacity!B1653-2016+2,FALSE))*(1+Summary!$C$10)</f>
        <v>0.22824028621668085</v>
      </c>
    </row>
    <row r="1654" spans="1:4" x14ac:dyDescent="0.25">
      <c r="A1654" t="s">
        <v>2</v>
      </c>
      <c r="B1654">
        <f>COMBDG_MinActivity!B1654</f>
        <v>2018</v>
      </c>
      <c r="C1654" t="str">
        <f>COMBDG_MinActivity!C1654</f>
        <v>COMBDGTAWNewSHFUR___STDHFO_16</v>
      </c>
      <c r="D1654">
        <f>IF(VLOOKUP(C1654,Capacity_COMBDG!A:K,COMBDG_MaxCapacity!B1654-2016+2,FALSE)&lt;5*10^-5,0,VLOOKUP(C1654,Capacity_COMBDG!A:K,COMBDG_MaxCapacity!B1654-2016+2,FALSE))*(1+Summary!$C$10)</f>
        <v>2.7578013963767832E-3</v>
      </c>
    </row>
    <row r="1655" spans="1:4" x14ac:dyDescent="0.25">
      <c r="A1655" t="s">
        <v>2</v>
      </c>
      <c r="B1655">
        <f>COMBDG_MinActivity!B1655</f>
        <v>2018</v>
      </c>
      <c r="C1655" t="str">
        <f>COMBDG_MinActivity!C1655</f>
        <v>COMBDGTAWNewWH______STDHFO_16</v>
      </c>
      <c r="D1655">
        <f>IF(VLOOKUP(C1655,Capacity_COMBDG!A:K,COMBDG_MaxCapacity!B1655-2016+2,FALSE)&lt;5*10^-5,0,VLOOKUP(C1655,Capacity_COMBDG!A:K,COMBDG_MaxCapacity!B1655-2016+2,FALSE))*(1+Summary!$C$10)</f>
        <v>1.377102067623774E-3</v>
      </c>
    </row>
    <row r="1656" spans="1:4" x14ac:dyDescent="0.25">
      <c r="A1656" t="s">
        <v>2</v>
      </c>
      <c r="B1656">
        <f>COMBDG_MinActivity!B1656</f>
        <v>2018</v>
      </c>
      <c r="C1656" t="str">
        <f>COMBDG_MinActivity!C1656</f>
        <v>COMBDGTAWOldSHFUR___STDHFO_16</v>
      </c>
      <c r="D1656">
        <f>IF(VLOOKUP(C1656,Capacity_COMBDG!A:K,COMBDG_MaxCapacity!B1656-2016+2,FALSE)&lt;5*10^-5,0,VLOOKUP(C1656,Capacity_COMBDG!A:K,COMBDG_MaxCapacity!B1656-2016+2,FALSE))*(1+Summary!$C$10)</f>
        <v>4.943874531574588E-2</v>
      </c>
    </row>
    <row r="1657" spans="1:4" x14ac:dyDescent="0.25">
      <c r="A1657" t="s">
        <v>2</v>
      </c>
      <c r="B1657">
        <f>COMBDG_MinActivity!B1657</f>
        <v>2018</v>
      </c>
      <c r="C1657" t="str">
        <f>COMBDG_MinActivity!C1657</f>
        <v>COMBDGTAWOldWH______STDHFO_16</v>
      </c>
      <c r="D1657">
        <f>IF(VLOOKUP(C1657,Capacity_COMBDG!A:K,COMBDG_MaxCapacity!B1657-2016+2,FALSE)&lt;5*10^-5,0,VLOOKUP(C1657,Capacity_COMBDG!A:K,COMBDG_MaxCapacity!B1657-2016+2,FALSE))*(1+Summary!$C$10)</f>
        <v>2.0784171470722042E-2</v>
      </c>
    </row>
    <row r="1658" spans="1:4" x14ac:dyDescent="0.25">
      <c r="A1658" t="s">
        <v>2</v>
      </c>
      <c r="B1658">
        <f>COMBDG_MinActivity!B1658</f>
        <v>2018</v>
      </c>
      <c r="C1658" t="str">
        <f>COMBDG_MinActivity!C1658</f>
        <v>COMBDGWSTNewSHFUR___STDHFO_16</v>
      </c>
      <c r="D1658">
        <f>IF(VLOOKUP(C1658,Capacity_COMBDG!A:K,COMBDG_MaxCapacity!B1658-2016+2,FALSE)&lt;5*10^-5,0,VLOOKUP(C1658,Capacity_COMBDG!A:K,COMBDG_MaxCapacity!B1658-2016+2,FALSE))*(1+Summary!$C$10)</f>
        <v>2.6767554289379848E-3</v>
      </c>
    </row>
    <row r="1659" spans="1:4" x14ac:dyDescent="0.25">
      <c r="A1659" t="s">
        <v>2</v>
      </c>
      <c r="B1659">
        <f>COMBDG_MinActivity!B1659</f>
        <v>2018</v>
      </c>
      <c r="C1659" t="str">
        <f>COMBDG_MinActivity!C1659</f>
        <v>COMBDGWSTNewWH______STDHFO_16</v>
      </c>
      <c r="D1659">
        <f>IF(VLOOKUP(C1659,Capacity_COMBDG!A:K,COMBDG_MaxCapacity!B1659-2016+2,FALSE)&lt;5*10^-5,0,VLOOKUP(C1659,Capacity_COMBDG!A:K,COMBDG_MaxCapacity!B1659-2016+2,FALSE))*(1+Summary!$C$10)</f>
        <v>1.4233336811039798E-3</v>
      </c>
    </row>
    <row r="1660" spans="1:4" x14ac:dyDescent="0.25">
      <c r="A1660" t="s">
        <v>2</v>
      </c>
      <c r="B1660">
        <f>COMBDG_MinActivity!B1660</f>
        <v>2018</v>
      </c>
      <c r="C1660" t="str">
        <f>COMBDG_MinActivity!C1660</f>
        <v>COMBDGWSTOldSHFUR___STDHFO_16</v>
      </c>
      <c r="D1660">
        <f>IF(VLOOKUP(C1660,Capacity_COMBDG!A:K,COMBDG_MaxCapacity!B1660-2016+2,FALSE)&lt;5*10^-5,0,VLOOKUP(C1660,Capacity_COMBDG!A:K,COMBDG_MaxCapacity!B1660-2016+2,FALSE))*(1+Summary!$C$10)</f>
        <v>5.6120899293523333E-2</v>
      </c>
    </row>
    <row r="1661" spans="1:4" x14ac:dyDescent="0.25">
      <c r="A1661" t="s">
        <v>2</v>
      </c>
      <c r="B1661">
        <f>COMBDG_MinActivity!B1661</f>
        <v>2018</v>
      </c>
      <c r="C1661" t="str">
        <f>COMBDG_MinActivity!C1661</f>
        <v>COMBDGWSTOldWH______STDHFO_16</v>
      </c>
      <c r="D1661">
        <f>IF(VLOOKUP(C1661,Capacity_COMBDG!A:K,COMBDG_MaxCapacity!B1661-2016+2,FALSE)&lt;5*10^-5,0,VLOOKUP(C1661,Capacity_COMBDG!A:K,COMBDG_MaxCapacity!B1661-2016+2,FALSE))*(1+Summary!$C$10)</f>
        <v>0.12294901835561604</v>
      </c>
    </row>
    <row r="1662" spans="1:4" x14ac:dyDescent="0.25">
      <c r="A1662" t="s">
        <v>2</v>
      </c>
      <c r="B1662">
        <f>COMBDG_MinActivity!B1662</f>
        <v>2018</v>
      </c>
      <c r="C1662" t="str">
        <f>COMBDG_MinActivity!C1662</f>
        <v>COMBDGAERNewSHFUR___STDKER_16</v>
      </c>
      <c r="D1662">
        <f>IF(VLOOKUP(C1662,Capacity_COMBDG!A:K,COMBDG_MaxCapacity!B1662-2016+2,FALSE)&lt;5*10^-5,0,VLOOKUP(C1662,Capacity_COMBDG!A:K,COMBDG_MaxCapacity!B1662-2016+2,FALSE))*(1+Summary!$C$10)</f>
        <v>2.6055120707487076E-3</v>
      </c>
    </row>
    <row r="1663" spans="1:4" x14ac:dyDescent="0.25">
      <c r="A1663" t="s">
        <v>2</v>
      </c>
      <c r="B1663">
        <f>COMBDG_MinActivity!B1663</f>
        <v>2018</v>
      </c>
      <c r="C1663" t="str">
        <f>COMBDG_MinActivity!C1663</f>
        <v>COMBDGAERNewWH______STDKER_16</v>
      </c>
      <c r="D1663">
        <f>IF(VLOOKUP(C1663,Capacity_COMBDG!A:K,COMBDG_MaxCapacity!B1663-2016+2,FALSE)&lt;5*10^-5,0,VLOOKUP(C1663,Capacity_COMBDG!A:K,COMBDG_MaxCapacity!B1663-2016+2,FALSE))*(1+Summary!$C$10)</f>
        <v>1.3950606000204938E-3</v>
      </c>
    </row>
    <row r="1664" spans="1:4" x14ac:dyDescent="0.25">
      <c r="A1664" t="s">
        <v>2</v>
      </c>
      <c r="B1664">
        <f>COMBDG_MinActivity!B1664</f>
        <v>2018</v>
      </c>
      <c r="C1664" t="str">
        <f>COMBDG_MinActivity!C1664</f>
        <v>COMBDGAEROldSHFUR___STDKER_16</v>
      </c>
      <c r="D1664">
        <f>IF(VLOOKUP(C1664,Capacity_COMBDG!A:K,COMBDG_MaxCapacity!B1664-2016+2,FALSE)&lt;5*10^-5,0,VLOOKUP(C1664,Capacity_COMBDG!A:K,COMBDG_MaxCapacity!B1664-2016+2,FALSE))*(1+Summary!$C$10)</f>
        <v>5.3089868296160726E-2</v>
      </c>
    </row>
    <row r="1665" spans="1:4" x14ac:dyDescent="0.25">
      <c r="A1665" t="s">
        <v>2</v>
      </c>
      <c r="B1665">
        <f>COMBDG_MinActivity!B1665</f>
        <v>2018</v>
      </c>
      <c r="C1665" t="str">
        <f>COMBDG_MinActivity!C1665</f>
        <v>COMBDGAEROldWH______STDKER_16</v>
      </c>
      <c r="D1665">
        <f>IF(VLOOKUP(C1665,Capacity_COMBDG!A:K,COMBDG_MaxCapacity!B1665-2016+2,FALSE)&lt;5*10^-5,0,VLOOKUP(C1665,Capacity_COMBDG!A:K,COMBDG_MaxCapacity!B1665-2016+2,FALSE))*(1+Summary!$C$10)</f>
        <v>6.420204887302676E-2</v>
      </c>
    </row>
    <row r="1666" spans="1:4" x14ac:dyDescent="0.25">
      <c r="A1666" t="s">
        <v>2</v>
      </c>
      <c r="B1666">
        <f>COMBDG_MinActivity!B1666</f>
        <v>2018</v>
      </c>
      <c r="C1666" t="str">
        <f>COMBDG_MinActivity!C1666</f>
        <v>COMBDGAFSNewSHFUR___STDKER_16</v>
      </c>
      <c r="D1666">
        <f>IF(VLOOKUP(C1666,Capacity_COMBDG!A:K,COMBDG_MaxCapacity!B1666-2016+2,FALSE)&lt;5*10^-5,0,VLOOKUP(C1666,Capacity_COMBDG!A:K,COMBDG_MaxCapacity!B1666-2016+2,FALSE))*(1+Summary!$C$10)</f>
        <v>2.4529724721952259E-3</v>
      </c>
    </row>
    <row r="1667" spans="1:4" x14ac:dyDescent="0.25">
      <c r="A1667" t="s">
        <v>2</v>
      </c>
      <c r="B1667">
        <f>COMBDG_MinActivity!B1667</f>
        <v>2018</v>
      </c>
      <c r="C1667" t="str">
        <f>COMBDG_MinActivity!C1667</f>
        <v>COMBDGAFSNewWH______STDKER_16</v>
      </c>
      <c r="D1667">
        <f>IF(VLOOKUP(C1667,Capacity_COMBDG!A:K,COMBDG_MaxCapacity!B1667-2016+2,FALSE)&lt;5*10^-5,0,VLOOKUP(C1667,Capacity_COMBDG!A:K,COMBDG_MaxCapacity!B1667-2016+2,FALSE))*(1+Summary!$C$10)</f>
        <v>1.325607718732635E-3</v>
      </c>
    </row>
    <row r="1668" spans="1:4" x14ac:dyDescent="0.25">
      <c r="A1668" t="s">
        <v>2</v>
      </c>
      <c r="B1668">
        <f>COMBDG_MinActivity!B1668</f>
        <v>2018</v>
      </c>
      <c r="C1668" t="str">
        <f>COMBDG_MinActivity!C1668</f>
        <v>COMBDGAFSOldSHFUR___STDKER_16</v>
      </c>
      <c r="D1668">
        <f>IF(VLOOKUP(C1668,Capacity_COMBDG!A:K,COMBDG_MaxCapacity!B1668-2016+2,FALSE)&lt;5*10^-5,0,VLOOKUP(C1668,Capacity_COMBDG!A:K,COMBDG_MaxCapacity!B1668-2016+2,FALSE))*(1+Summary!$C$10)</f>
        <v>5.3212917573588682E-2</v>
      </c>
    </row>
    <row r="1669" spans="1:4" x14ac:dyDescent="0.25">
      <c r="A1669" t="s">
        <v>2</v>
      </c>
      <c r="B1669">
        <f>COMBDG_MinActivity!B1669</f>
        <v>2018</v>
      </c>
      <c r="C1669" t="str">
        <f>COMBDG_MinActivity!C1669</f>
        <v>COMBDGAFSOldWH______STDKER_16</v>
      </c>
      <c r="D1669">
        <f>IF(VLOOKUP(C1669,Capacity_COMBDG!A:K,COMBDG_MaxCapacity!B1669-2016+2,FALSE)&lt;5*10^-5,0,VLOOKUP(C1669,Capacity_COMBDG!A:K,COMBDG_MaxCapacity!B1669-2016+2,FALSE))*(1+Summary!$C$10)</f>
        <v>8.4784464067269069E-2</v>
      </c>
    </row>
    <row r="1670" spans="1:4" x14ac:dyDescent="0.25">
      <c r="A1670" t="s">
        <v>2</v>
      </c>
      <c r="B1670">
        <f>COMBDG_MinActivity!B1670</f>
        <v>2018</v>
      </c>
      <c r="C1670" t="str">
        <f>COMBDG_MinActivity!C1670</f>
        <v>COMBDGEDSNewSHFUR___STDKER_16</v>
      </c>
      <c r="D1670">
        <f>IF(VLOOKUP(C1670,Capacity_COMBDG!A:K,COMBDG_MaxCapacity!B1670-2016+2,FALSE)&lt;5*10^-5,0,VLOOKUP(C1670,Capacity_COMBDG!A:K,COMBDG_MaxCapacity!B1670-2016+2,FALSE))*(1+Summary!$C$10)</f>
        <v>2.812940413360871E-3</v>
      </c>
    </row>
    <row r="1671" spans="1:4" x14ac:dyDescent="0.25">
      <c r="A1671" t="s">
        <v>2</v>
      </c>
      <c r="B1671">
        <f>COMBDG_MinActivity!B1671</f>
        <v>2018</v>
      </c>
      <c r="C1671" t="str">
        <f>COMBDG_MinActivity!C1671</f>
        <v>COMBDGEDSNewWH______STDKER_16</v>
      </c>
      <c r="D1671">
        <f>IF(VLOOKUP(C1671,Capacity_COMBDG!A:K,COMBDG_MaxCapacity!B1671-2016+2,FALSE)&lt;5*10^-5,0,VLOOKUP(C1671,Capacity_COMBDG!A:K,COMBDG_MaxCapacity!B1671-2016+2,FALSE))*(1+Summary!$C$10)</f>
        <v>1.6330580238513388E-3</v>
      </c>
    </row>
    <row r="1672" spans="1:4" x14ac:dyDescent="0.25">
      <c r="A1672" t="s">
        <v>2</v>
      </c>
      <c r="B1672">
        <f>COMBDG_MinActivity!B1672</f>
        <v>2018</v>
      </c>
      <c r="C1672" t="str">
        <f>COMBDG_MinActivity!C1672</f>
        <v>COMBDGEDSOldSHFUR___STDKER_16</v>
      </c>
      <c r="D1672">
        <f>IF(VLOOKUP(C1672,Capacity_COMBDG!A:K,COMBDG_MaxCapacity!B1672-2016+2,FALSE)&lt;5*10^-5,0,VLOOKUP(C1672,Capacity_COMBDG!A:K,COMBDG_MaxCapacity!B1672-2016+2,FALSE))*(1+Summary!$C$10)</f>
        <v>5.7272974026510805E-2</v>
      </c>
    </row>
    <row r="1673" spans="1:4" x14ac:dyDescent="0.25">
      <c r="A1673" t="s">
        <v>2</v>
      </c>
      <c r="B1673">
        <f>COMBDG_MinActivity!B1673</f>
        <v>2018</v>
      </c>
      <c r="C1673" t="str">
        <f>COMBDG_MinActivity!C1673</f>
        <v>COMBDGEDSOldWH______STDKER_16</v>
      </c>
      <c r="D1673">
        <f>IF(VLOOKUP(C1673,Capacity_COMBDG!A:K,COMBDG_MaxCapacity!B1673-2016+2,FALSE)&lt;5*10^-5,0,VLOOKUP(C1673,Capacity_COMBDG!A:K,COMBDG_MaxCapacity!B1673-2016+2,FALSE))*(1+Summary!$C$10)</f>
        <v>0.19640408461092931</v>
      </c>
    </row>
    <row r="1674" spans="1:4" x14ac:dyDescent="0.25">
      <c r="A1674" t="s">
        <v>2</v>
      </c>
      <c r="B1674">
        <f>COMBDG_MinActivity!B1674</f>
        <v>2018</v>
      </c>
      <c r="C1674" t="str">
        <f>COMBDG_MinActivity!C1674</f>
        <v>COMBDGHLCNewSHFUR___STDKER_16</v>
      </c>
      <c r="D1674">
        <f>IF(VLOOKUP(C1674,Capacity_COMBDG!A:K,COMBDG_MaxCapacity!B1674-2016+2,FALSE)&lt;5*10^-5,0,VLOOKUP(C1674,Capacity_COMBDG!A:K,COMBDG_MaxCapacity!B1674-2016+2,FALSE))*(1+Summary!$C$10)</f>
        <v>2.8132558441994332E-3</v>
      </c>
    </row>
    <row r="1675" spans="1:4" x14ac:dyDescent="0.25">
      <c r="A1675" t="s">
        <v>2</v>
      </c>
      <c r="B1675">
        <f>COMBDG_MinActivity!B1675</f>
        <v>2018</v>
      </c>
      <c r="C1675" t="str">
        <f>COMBDG_MinActivity!C1675</f>
        <v>COMBDGHLCNewWH______STDKER_16</v>
      </c>
      <c r="D1675">
        <f>IF(VLOOKUP(C1675,Capacity_COMBDG!A:K,COMBDG_MaxCapacity!B1675-2016+2,FALSE)&lt;5*10^-5,0,VLOOKUP(C1675,Capacity_COMBDG!A:K,COMBDG_MaxCapacity!B1675-2016+2,FALSE))*(1+Summary!$C$10)</f>
        <v>1.6870854703040145E-3</v>
      </c>
    </row>
    <row r="1676" spans="1:4" x14ac:dyDescent="0.25">
      <c r="A1676" t="s">
        <v>2</v>
      </c>
      <c r="B1676">
        <f>COMBDG_MinActivity!B1676</f>
        <v>2018</v>
      </c>
      <c r="C1676" t="str">
        <f>COMBDG_MinActivity!C1676</f>
        <v>COMBDGHLCOldSHFUR___STDKER_16</v>
      </c>
      <c r="D1676">
        <f>IF(VLOOKUP(C1676,Capacity_COMBDG!A:K,COMBDG_MaxCapacity!B1676-2016+2,FALSE)&lt;5*10^-5,0,VLOOKUP(C1676,Capacity_COMBDG!A:K,COMBDG_MaxCapacity!B1676-2016+2,FALSE))*(1+Summary!$C$10)</f>
        <v>5.3974485561390409E-2</v>
      </c>
    </row>
    <row r="1677" spans="1:4" x14ac:dyDescent="0.25">
      <c r="A1677" t="s">
        <v>2</v>
      </c>
      <c r="B1677">
        <f>COMBDG_MinActivity!B1677</f>
        <v>2018</v>
      </c>
      <c r="C1677" t="str">
        <f>COMBDG_MinActivity!C1677</f>
        <v>COMBDGHLCOldWH______STDKER_16</v>
      </c>
      <c r="D1677">
        <f>IF(VLOOKUP(C1677,Capacity_COMBDG!A:K,COMBDG_MaxCapacity!B1677-2016+2,FALSE)&lt;5*10^-5,0,VLOOKUP(C1677,Capacity_COMBDG!A:K,COMBDG_MaxCapacity!B1677-2016+2,FALSE))*(1+Summary!$C$10)</f>
        <v>0.14109759914666734</v>
      </c>
    </row>
    <row r="1678" spans="1:4" x14ac:dyDescent="0.25">
      <c r="A1678" t="s">
        <v>2</v>
      </c>
      <c r="B1678">
        <f>COMBDG_MinActivity!B1678</f>
        <v>2018</v>
      </c>
      <c r="C1678" t="str">
        <f>COMBDG_MinActivity!C1678</f>
        <v>COMBDGICINewSHFUR___STDKER_16</v>
      </c>
      <c r="D1678">
        <f>IF(VLOOKUP(C1678,Capacity_COMBDG!A:K,COMBDG_MaxCapacity!B1678-2016+2,FALSE)&lt;5*10^-5,0,VLOOKUP(C1678,Capacity_COMBDG!A:K,COMBDG_MaxCapacity!B1678-2016+2,FALSE))*(1+Summary!$C$10)</f>
        <v>0</v>
      </c>
    </row>
    <row r="1679" spans="1:4" x14ac:dyDescent="0.25">
      <c r="A1679" t="s">
        <v>2</v>
      </c>
      <c r="B1679">
        <f>COMBDG_MinActivity!B1679</f>
        <v>2018</v>
      </c>
      <c r="C1679" t="str">
        <f>COMBDG_MinActivity!C1679</f>
        <v>COMBDGICINewWH______STDKER_16</v>
      </c>
      <c r="D1679">
        <f>IF(VLOOKUP(C1679,Capacity_COMBDG!A:K,COMBDG_MaxCapacity!B1679-2016+2,FALSE)&lt;5*10^-5,0,VLOOKUP(C1679,Capacity_COMBDG!A:K,COMBDG_MaxCapacity!B1679-2016+2,FALSE))*(1+Summary!$C$10)</f>
        <v>0</v>
      </c>
    </row>
    <row r="1680" spans="1:4" x14ac:dyDescent="0.25">
      <c r="A1680" t="s">
        <v>2</v>
      </c>
      <c r="B1680">
        <f>COMBDG_MinActivity!B1680</f>
        <v>2018</v>
      </c>
      <c r="C1680" t="str">
        <f>COMBDG_MinActivity!C1680</f>
        <v>COMBDGICIOldSHFUR___STDKER_16</v>
      </c>
      <c r="D1680">
        <f>IF(VLOOKUP(C1680,Capacity_COMBDG!A:K,COMBDG_MaxCapacity!B1680-2016+2,FALSE)&lt;5*10^-5,0,VLOOKUP(C1680,Capacity_COMBDG!A:K,COMBDG_MaxCapacity!B1680-2016+2,FALSE))*(1+Summary!$C$10)</f>
        <v>2.5476876969629175E-2</v>
      </c>
    </row>
    <row r="1681" spans="1:4" x14ac:dyDescent="0.25">
      <c r="A1681" t="s">
        <v>2</v>
      </c>
      <c r="B1681">
        <f>COMBDG_MinActivity!B1681</f>
        <v>2018</v>
      </c>
      <c r="C1681" t="str">
        <f>COMBDG_MinActivity!C1681</f>
        <v>COMBDGICIOldWH______STDKER_16</v>
      </c>
      <c r="D1681">
        <f>IF(VLOOKUP(C1681,Capacity_COMBDG!A:K,COMBDG_MaxCapacity!B1681-2016+2,FALSE)&lt;5*10^-5,0,VLOOKUP(C1681,Capacity_COMBDG!A:K,COMBDG_MaxCapacity!B1681-2016+2,FALSE))*(1+Summary!$C$10)</f>
        <v>1.0852739898547206E-2</v>
      </c>
    </row>
    <row r="1682" spans="1:4" x14ac:dyDescent="0.25">
      <c r="A1682" t="s">
        <v>2</v>
      </c>
      <c r="B1682">
        <f>COMBDG_MinActivity!B1682</f>
        <v>2018</v>
      </c>
      <c r="C1682" t="str">
        <f>COMBDG_MinActivity!C1682</f>
        <v>COMBDGOFFNewSHFUR___STDKER_16</v>
      </c>
      <c r="D1682">
        <f>IF(VLOOKUP(C1682,Capacity_COMBDG!A:K,COMBDG_MaxCapacity!B1682-2016+2,FALSE)&lt;5*10^-5,0,VLOOKUP(C1682,Capacity_COMBDG!A:K,COMBDG_MaxCapacity!B1682-2016+2,FALSE))*(1+Summary!$C$10)</f>
        <v>2.8653649987117808E-3</v>
      </c>
    </row>
    <row r="1683" spans="1:4" x14ac:dyDescent="0.25">
      <c r="A1683" t="s">
        <v>2</v>
      </c>
      <c r="B1683">
        <f>COMBDG_MinActivity!B1683</f>
        <v>2018</v>
      </c>
      <c r="C1683" t="str">
        <f>COMBDG_MinActivity!C1683</f>
        <v>COMBDGOFFNewWH______STDKER_16</v>
      </c>
      <c r="D1683">
        <f>IF(VLOOKUP(C1683,Capacity_COMBDG!A:K,COMBDG_MaxCapacity!B1683-2016+2,FALSE)&lt;5*10^-5,0,VLOOKUP(C1683,Capacity_COMBDG!A:K,COMBDG_MaxCapacity!B1683-2016+2,FALSE))*(1+Summary!$C$10)</f>
        <v>1.6625025049466691E-3</v>
      </c>
    </row>
    <row r="1684" spans="1:4" x14ac:dyDescent="0.25">
      <c r="A1684" t="s">
        <v>2</v>
      </c>
      <c r="B1684">
        <f>COMBDG_MinActivity!B1684</f>
        <v>2018</v>
      </c>
      <c r="C1684" t="str">
        <f>COMBDG_MinActivity!C1684</f>
        <v>COMBDGOFFOldSHFUR___STDKER_16</v>
      </c>
      <c r="D1684">
        <f>IF(VLOOKUP(C1684,Capacity_COMBDG!A:K,COMBDG_MaxCapacity!B1684-2016+2,FALSE)&lt;5*10^-5,0,VLOOKUP(C1684,Capacity_COMBDG!A:K,COMBDG_MaxCapacity!B1684-2016+2,FALSE))*(1+Summary!$C$10)</f>
        <v>6.3922371042771861E-2</v>
      </c>
    </row>
    <row r="1685" spans="1:4" x14ac:dyDescent="0.25">
      <c r="A1685" t="s">
        <v>2</v>
      </c>
      <c r="B1685">
        <f>COMBDG_MinActivity!B1685</f>
        <v>2018</v>
      </c>
      <c r="C1685" t="str">
        <f>COMBDG_MinActivity!C1685</f>
        <v>COMBDGOFFOldWH______STDKER_16</v>
      </c>
      <c r="D1685">
        <f>IF(VLOOKUP(C1685,Capacity_COMBDG!A:K,COMBDG_MaxCapacity!B1685-2016+2,FALSE)&lt;5*10^-5,0,VLOOKUP(C1685,Capacity_COMBDG!A:K,COMBDG_MaxCapacity!B1685-2016+2,FALSE))*(1+Summary!$C$10)</f>
        <v>0.27027079736601128</v>
      </c>
    </row>
    <row r="1686" spans="1:4" x14ac:dyDescent="0.25">
      <c r="A1686" t="s">
        <v>2</v>
      </c>
      <c r="B1686">
        <f>COMBDG_MinActivity!B1686</f>
        <v>2018</v>
      </c>
      <c r="C1686" t="str">
        <f>COMBDG_MinActivity!C1686</f>
        <v>COMBDGOTSNewSHFUR___STDKER_16</v>
      </c>
      <c r="D1686">
        <f>IF(VLOOKUP(C1686,Capacity_COMBDG!A:K,COMBDG_MaxCapacity!B1686-2016+2,FALSE)&lt;5*10^-5,0,VLOOKUP(C1686,Capacity_COMBDG!A:K,COMBDG_MaxCapacity!B1686-2016+2,FALSE))*(1+Summary!$C$10)</f>
        <v>2.7697600054177557E-3</v>
      </c>
    </row>
    <row r="1687" spans="1:4" x14ac:dyDescent="0.25">
      <c r="A1687" t="s">
        <v>2</v>
      </c>
      <c r="B1687">
        <f>COMBDG_MinActivity!B1687</f>
        <v>2018</v>
      </c>
      <c r="C1687" t="str">
        <f>COMBDG_MinActivity!C1687</f>
        <v>COMBDGOTSNewWH______STDKER_16</v>
      </c>
      <c r="D1687">
        <f>IF(VLOOKUP(C1687,Capacity_COMBDG!A:K,COMBDG_MaxCapacity!B1687-2016+2,FALSE)&lt;5*10^-5,0,VLOOKUP(C1687,Capacity_COMBDG!A:K,COMBDG_MaxCapacity!B1687-2016+2,FALSE))*(1+Summary!$C$10)</f>
        <v>1.5689850119195948E-3</v>
      </c>
    </row>
    <row r="1688" spans="1:4" x14ac:dyDescent="0.25">
      <c r="A1688" t="s">
        <v>2</v>
      </c>
      <c r="B1688">
        <f>COMBDG_MinActivity!B1688</f>
        <v>2018</v>
      </c>
      <c r="C1688" t="str">
        <f>COMBDG_MinActivity!C1688</f>
        <v>COMBDGOTSOldSHFUR___STDKER_16</v>
      </c>
      <c r="D1688">
        <f>IF(VLOOKUP(C1688,Capacity_COMBDG!A:K,COMBDG_MaxCapacity!B1688-2016+2,FALSE)&lt;5*10^-5,0,VLOOKUP(C1688,Capacity_COMBDG!A:K,COMBDG_MaxCapacity!B1688-2016+2,FALSE))*(1+Summary!$C$10)</f>
        <v>5.3098663813297968E-2</v>
      </c>
    </row>
    <row r="1689" spans="1:4" x14ac:dyDescent="0.25">
      <c r="A1689" t="s">
        <v>2</v>
      </c>
      <c r="B1689">
        <f>COMBDG_MinActivity!B1689</f>
        <v>2018</v>
      </c>
      <c r="C1689" t="str">
        <f>COMBDG_MinActivity!C1689</f>
        <v>COMBDGOTSOldWH______STDKER_16</v>
      </c>
      <c r="D1689">
        <f>IF(VLOOKUP(C1689,Capacity_COMBDG!A:K,COMBDG_MaxCapacity!B1689-2016+2,FALSE)&lt;5*10^-5,0,VLOOKUP(C1689,Capacity_COMBDG!A:K,COMBDG_MaxCapacity!B1689-2016+2,FALSE))*(1+Summary!$C$10)</f>
        <v>8.1904828781251202E-2</v>
      </c>
    </row>
    <row r="1690" spans="1:4" x14ac:dyDescent="0.25">
      <c r="A1690" t="s">
        <v>2</v>
      </c>
      <c r="B1690">
        <f>COMBDG_MinActivity!B1690</f>
        <v>2018</v>
      </c>
      <c r="C1690" t="str">
        <f>COMBDG_MinActivity!C1690</f>
        <v>COMBDGRTTNewSHFUR___STDKER_16</v>
      </c>
      <c r="D1690">
        <f>IF(VLOOKUP(C1690,Capacity_COMBDG!A:K,COMBDG_MaxCapacity!B1690-2016+2,FALSE)&lt;5*10^-5,0,VLOOKUP(C1690,Capacity_COMBDG!A:K,COMBDG_MaxCapacity!B1690-2016+2,FALSE))*(1+Summary!$C$10)</f>
        <v>2.8478875008840512E-3</v>
      </c>
    </row>
    <row r="1691" spans="1:4" x14ac:dyDescent="0.25">
      <c r="A1691" t="s">
        <v>2</v>
      </c>
      <c r="B1691">
        <f>COMBDG_MinActivity!B1691</f>
        <v>2018</v>
      </c>
      <c r="C1691" t="str">
        <f>COMBDG_MinActivity!C1691</f>
        <v>COMBDGRTTNewWH______STDKER_16</v>
      </c>
      <c r="D1691">
        <f>IF(VLOOKUP(C1691,Capacity_COMBDG!A:K,COMBDG_MaxCapacity!B1691-2016+2,FALSE)&lt;5*10^-5,0,VLOOKUP(C1691,Capacity_COMBDG!A:K,COMBDG_MaxCapacity!B1691-2016+2,FALSE))*(1+Summary!$C$10)</f>
        <v>1.7004142006093873E-3</v>
      </c>
    </row>
    <row r="1692" spans="1:4" x14ac:dyDescent="0.25">
      <c r="A1692" t="s">
        <v>2</v>
      </c>
      <c r="B1692">
        <f>COMBDG_MinActivity!B1692</f>
        <v>2018</v>
      </c>
      <c r="C1692" t="str">
        <f>COMBDG_MinActivity!C1692</f>
        <v>COMBDGRTTOldSHFUR___STDKER_16</v>
      </c>
      <c r="D1692">
        <f>IF(VLOOKUP(C1692,Capacity_COMBDG!A:K,COMBDG_MaxCapacity!B1692-2016+2,FALSE)&lt;5*10^-5,0,VLOOKUP(C1692,Capacity_COMBDG!A:K,COMBDG_MaxCapacity!B1692-2016+2,FALSE))*(1+Summary!$C$10)</f>
        <v>5.8629731508160331E-2</v>
      </c>
    </row>
    <row r="1693" spans="1:4" x14ac:dyDescent="0.25">
      <c r="A1693" t="s">
        <v>2</v>
      </c>
      <c r="B1693">
        <f>COMBDG_MinActivity!B1693</f>
        <v>2018</v>
      </c>
      <c r="C1693" t="str">
        <f>COMBDG_MinActivity!C1693</f>
        <v>COMBDGRTTOldWH______STDKER_16</v>
      </c>
      <c r="D1693">
        <f>IF(VLOOKUP(C1693,Capacity_COMBDG!A:K,COMBDG_MaxCapacity!B1693-2016+2,FALSE)&lt;5*10^-5,0,VLOOKUP(C1693,Capacity_COMBDG!A:K,COMBDG_MaxCapacity!B1693-2016+2,FALSE))*(1+Summary!$C$10)</f>
        <v>0.22826912312869055</v>
      </c>
    </row>
    <row r="1694" spans="1:4" x14ac:dyDescent="0.25">
      <c r="A1694" t="s">
        <v>2</v>
      </c>
      <c r="B1694">
        <f>COMBDG_MinActivity!B1694</f>
        <v>2018</v>
      </c>
      <c r="C1694" t="str">
        <f>COMBDG_MinActivity!C1694</f>
        <v>COMBDGTAWNewSHFUR___STDKER_16</v>
      </c>
      <c r="D1694">
        <f>IF(VLOOKUP(C1694,Capacity_COMBDG!A:K,COMBDG_MaxCapacity!B1694-2016+2,FALSE)&lt;5*10^-5,0,VLOOKUP(C1694,Capacity_COMBDG!A:K,COMBDG_MaxCapacity!B1694-2016+2,FALSE))*(1+Summary!$C$10)</f>
        <v>2.7578075114383207E-3</v>
      </c>
    </row>
    <row r="1695" spans="1:4" x14ac:dyDescent="0.25">
      <c r="A1695" t="s">
        <v>2</v>
      </c>
      <c r="B1695">
        <f>COMBDG_MinActivity!B1695</f>
        <v>2018</v>
      </c>
      <c r="C1695" t="str">
        <f>COMBDG_MinActivity!C1695</f>
        <v>COMBDGTAWNewWH______STDKER_16</v>
      </c>
      <c r="D1695">
        <f>IF(VLOOKUP(C1695,Capacity_COMBDG!A:K,COMBDG_MaxCapacity!B1695-2016+2,FALSE)&lt;5*10^-5,0,VLOOKUP(C1695,Capacity_COMBDG!A:K,COMBDG_MaxCapacity!B1695-2016+2,FALSE))*(1+Summary!$C$10)</f>
        <v>1.3771029568174448E-3</v>
      </c>
    </row>
    <row r="1696" spans="1:4" x14ac:dyDescent="0.25">
      <c r="A1696" t="s">
        <v>2</v>
      </c>
      <c r="B1696">
        <f>COMBDG_MinActivity!B1696</f>
        <v>2018</v>
      </c>
      <c r="C1696" t="str">
        <f>COMBDG_MinActivity!C1696</f>
        <v>COMBDGTAWOldSHFUR___STDKER_16</v>
      </c>
      <c r="D1696">
        <f>IF(VLOOKUP(C1696,Capacity_COMBDG!A:K,COMBDG_MaxCapacity!B1696-2016+2,FALSE)&lt;5*10^-5,0,VLOOKUP(C1696,Capacity_COMBDG!A:K,COMBDG_MaxCapacity!B1696-2016+2,FALSE))*(1+Summary!$C$10)</f>
        <v>4.943953260464716E-2</v>
      </c>
    </row>
    <row r="1697" spans="1:4" x14ac:dyDescent="0.25">
      <c r="A1697" t="s">
        <v>2</v>
      </c>
      <c r="B1697">
        <f>COMBDG_MinActivity!B1697</f>
        <v>2018</v>
      </c>
      <c r="C1697" t="str">
        <f>COMBDG_MinActivity!C1697</f>
        <v>COMBDGTAWOldWH______STDKER_16</v>
      </c>
      <c r="D1697">
        <f>IF(VLOOKUP(C1697,Capacity_COMBDG!A:K,COMBDG_MaxCapacity!B1697-2016+2,FALSE)&lt;5*10^-5,0,VLOOKUP(C1697,Capacity_COMBDG!A:K,COMBDG_MaxCapacity!B1697-2016+2,FALSE))*(1+Summary!$C$10)</f>
        <v>2.0784291990266043E-2</v>
      </c>
    </row>
    <row r="1698" spans="1:4" x14ac:dyDescent="0.25">
      <c r="A1698" t="s">
        <v>2</v>
      </c>
      <c r="B1698">
        <f>COMBDG_MinActivity!B1698</f>
        <v>2018</v>
      </c>
      <c r="C1698" t="str">
        <f>COMBDG_MinActivity!C1698</f>
        <v>COMBDGWSTNewSHFUR___STDKER_16</v>
      </c>
      <c r="D1698">
        <f>IF(VLOOKUP(C1698,Capacity_COMBDG!A:K,COMBDG_MaxCapacity!B1698-2016+2,FALSE)&lt;5*10^-5,0,VLOOKUP(C1698,Capacity_COMBDG!A:K,COMBDG_MaxCapacity!B1698-2016+2,FALSE))*(1+Summary!$C$10)</f>
        <v>2.6767602046544646E-3</v>
      </c>
    </row>
    <row r="1699" spans="1:4" x14ac:dyDescent="0.25">
      <c r="A1699" t="s">
        <v>2</v>
      </c>
      <c r="B1699">
        <f>COMBDG_MinActivity!B1699</f>
        <v>2018</v>
      </c>
      <c r="C1699" t="str">
        <f>COMBDG_MinActivity!C1699</f>
        <v>COMBDGWSTNewWH______STDKER_16</v>
      </c>
      <c r="D1699">
        <f>IF(VLOOKUP(C1699,Capacity_COMBDG!A:K,COMBDG_MaxCapacity!B1699-2016+2,FALSE)&lt;5*10^-5,0,VLOOKUP(C1699,Capacity_COMBDG!A:K,COMBDG_MaxCapacity!B1699-2016+2,FALSE))*(1+Summary!$C$10)</f>
        <v>1.4233348845538168E-3</v>
      </c>
    </row>
    <row r="1700" spans="1:4" x14ac:dyDescent="0.25">
      <c r="A1700" t="s">
        <v>2</v>
      </c>
      <c r="B1700">
        <f>COMBDG_MinActivity!B1700</f>
        <v>2018</v>
      </c>
      <c r="C1700" t="str">
        <f>COMBDG_MinActivity!C1700</f>
        <v>COMBDGWSTOldSHFUR___STDKER_16</v>
      </c>
      <c r="D1700">
        <f>IF(VLOOKUP(C1700,Capacity_COMBDG!A:K,COMBDG_MaxCapacity!B1700-2016+2,FALSE)&lt;5*10^-5,0,VLOOKUP(C1700,Capacity_COMBDG!A:K,COMBDG_MaxCapacity!B1700-2016+2,FALSE))*(1+Summary!$C$10)</f>
        <v>5.6121961906599446E-2</v>
      </c>
    </row>
    <row r="1701" spans="1:4" x14ac:dyDescent="0.25">
      <c r="A1701" t="s">
        <v>2</v>
      </c>
      <c r="B1701">
        <f>COMBDG_MinActivity!B1701</f>
        <v>2018</v>
      </c>
      <c r="C1701" t="str">
        <f>COMBDG_MinActivity!C1701</f>
        <v>COMBDGWSTOldWH______STDKER_16</v>
      </c>
      <c r="D1701">
        <f>IF(VLOOKUP(C1701,Capacity_COMBDG!A:K,COMBDG_MaxCapacity!B1701-2016+2,FALSE)&lt;5*10^-5,0,VLOOKUP(C1701,Capacity_COMBDG!A:K,COMBDG_MaxCapacity!B1701-2016+2,FALSE))*(1+Summary!$C$10)</f>
        <v>0.12295614234631269</v>
      </c>
    </row>
    <row r="1702" spans="1:4" x14ac:dyDescent="0.25">
      <c r="A1702" t="s">
        <v>2</v>
      </c>
      <c r="B1702">
        <f>COMBDG_MinActivity!B1702</f>
        <v>2018</v>
      </c>
      <c r="C1702" t="str">
        <f>COMBDG_MinActivity!C1702</f>
        <v>COMBDGAERNewSHFUR___STDLFO_16</v>
      </c>
      <c r="D1702">
        <f>IF(VLOOKUP(C1702,Capacity_COMBDG!A:K,COMBDG_MaxCapacity!B1702-2016+2,FALSE)&lt;5*10^-5,0,VLOOKUP(C1702,Capacity_COMBDG!A:K,COMBDG_MaxCapacity!B1702-2016+2,FALSE))*(1+Summary!$C$10)</f>
        <v>2.6055079879333362E-3</v>
      </c>
    </row>
    <row r="1703" spans="1:4" x14ac:dyDescent="0.25">
      <c r="A1703" t="s">
        <v>2</v>
      </c>
      <c r="B1703">
        <f>COMBDG_MinActivity!B1703</f>
        <v>2018</v>
      </c>
      <c r="C1703" t="str">
        <f>COMBDG_MinActivity!C1703</f>
        <v>COMBDGAERNewWH______STDLFO_16</v>
      </c>
      <c r="D1703">
        <f>IF(VLOOKUP(C1703,Capacity_COMBDG!A:K,COMBDG_MaxCapacity!B1703-2016+2,FALSE)&lt;5*10^-5,0,VLOOKUP(C1703,Capacity_COMBDG!A:K,COMBDG_MaxCapacity!B1703-2016+2,FALSE))*(1+Summary!$C$10)</f>
        <v>1.3950593717770383E-3</v>
      </c>
    </row>
    <row r="1704" spans="1:4" x14ac:dyDescent="0.25">
      <c r="A1704" t="s">
        <v>2</v>
      </c>
      <c r="B1704">
        <f>COMBDG_MinActivity!B1704</f>
        <v>2018</v>
      </c>
      <c r="C1704" t="str">
        <f>COMBDG_MinActivity!C1704</f>
        <v>COMBDGAEROldSHFUR___STDLFO_16</v>
      </c>
      <c r="D1704">
        <f>IF(VLOOKUP(C1704,Capacity_COMBDG!A:K,COMBDG_MaxCapacity!B1704-2016+2,FALSE)&lt;5*10^-5,0,VLOOKUP(C1704,Capacity_COMBDG!A:K,COMBDG_MaxCapacity!B1704-2016+2,FALSE))*(1+Summary!$C$10)</f>
        <v>0.15270501792522961</v>
      </c>
    </row>
    <row r="1705" spans="1:4" x14ac:dyDescent="0.25">
      <c r="A1705" t="s">
        <v>2</v>
      </c>
      <c r="B1705">
        <f>COMBDG_MinActivity!B1705</f>
        <v>2018</v>
      </c>
      <c r="C1705" t="str">
        <f>COMBDG_MinActivity!C1705</f>
        <v>COMBDGAEROldWH______STDLFO_16</v>
      </c>
      <c r="D1705">
        <f>IF(VLOOKUP(C1705,Capacity_COMBDG!A:K,COMBDG_MaxCapacity!B1705-2016+2,FALSE)&lt;5*10^-5,0,VLOOKUP(C1705,Capacity_COMBDG!A:K,COMBDG_MaxCapacity!B1705-2016+2,FALSE))*(1+Summary!$C$10)</f>
        <v>0.16773229124598685</v>
      </c>
    </row>
    <row r="1706" spans="1:4" x14ac:dyDescent="0.25">
      <c r="A1706" t="s">
        <v>2</v>
      </c>
      <c r="B1706">
        <f>COMBDG_MinActivity!B1706</f>
        <v>2018</v>
      </c>
      <c r="C1706" t="str">
        <f>COMBDG_MinActivity!C1706</f>
        <v>COMBDGAFSNewSHFUR___STDLFO_16</v>
      </c>
      <c r="D1706">
        <f>IF(VLOOKUP(C1706,Capacity_COMBDG!A:K,COMBDG_MaxCapacity!B1706-2016+2,FALSE)&lt;5*10^-5,0,VLOOKUP(C1706,Capacity_COMBDG!A:K,COMBDG_MaxCapacity!B1706-2016+2,FALSE))*(1+Summary!$C$10)</f>
        <v>2.4529699235513874E-3</v>
      </c>
    </row>
    <row r="1707" spans="1:4" x14ac:dyDescent="0.25">
      <c r="A1707" t="s">
        <v>2</v>
      </c>
      <c r="B1707">
        <f>COMBDG_MinActivity!B1707</f>
        <v>2018</v>
      </c>
      <c r="C1707" t="str">
        <f>COMBDG_MinActivity!C1707</f>
        <v>COMBDGAFSNewWH______STDLFO_16</v>
      </c>
      <c r="D1707">
        <f>IF(VLOOKUP(C1707,Capacity_COMBDG!A:K,COMBDG_MaxCapacity!B1707-2016+2,FALSE)&lt;5*10^-5,0,VLOOKUP(C1707,Capacity_COMBDG!A:K,COMBDG_MaxCapacity!B1707-2016+2,FALSE))*(1+Summary!$C$10)</f>
        <v>1.3256069628662594E-3</v>
      </c>
    </row>
    <row r="1708" spans="1:4" x14ac:dyDescent="0.25">
      <c r="A1708" t="s">
        <v>2</v>
      </c>
      <c r="B1708">
        <f>COMBDG_MinActivity!B1708</f>
        <v>2018</v>
      </c>
      <c r="C1708" t="str">
        <f>COMBDG_MinActivity!C1708</f>
        <v>COMBDGAFSOldSHFUR___STDLFO_16</v>
      </c>
      <c r="D1708">
        <f>IF(VLOOKUP(C1708,Capacity_COMBDG!A:K,COMBDG_MaxCapacity!B1708-2016+2,FALSE)&lt;5*10^-5,0,VLOOKUP(C1708,Capacity_COMBDG!A:K,COMBDG_MaxCapacity!B1708-2016+2,FALSE))*(1+Summary!$C$10)</f>
        <v>0.27143980592455902</v>
      </c>
    </row>
    <row r="1709" spans="1:4" x14ac:dyDescent="0.25">
      <c r="A1709" t="s">
        <v>2</v>
      </c>
      <c r="B1709">
        <f>COMBDG_MinActivity!B1709</f>
        <v>2018</v>
      </c>
      <c r="C1709" t="str">
        <f>COMBDG_MinActivity!C1709</f>
        <v>COMBDGAFSOldWH______STDLFO_16</v>
      </c>
      <c r="D1709">
        <f>IF(VLOOKUP(C1709,Capacity_COMBDG!A:K,COMBDG_MaxCapacity!B1709-2016+2,FALSE)&lt;5*10^-5,0,VLOOKUP(C1709,Capacity_COMBDG!A:K,COMBDG_MaxCapacity!B1709-2016+2,FALSE))*(1+Summary!$C$10)</f>
        <v>0.12663877798028331</v>
      </c>
    </row>
    <row r="1710" spans="1:4" x14ac:dyDescent="0.25">
      <c r="A1710" t="s">
        <v>2</v>
      </c>
      <c r="B1710">
        <f>COMBDG_MinActivity!B1710</f>
        <v>2018</v>
      </c>
      <c r="C1710" t="str">
        <f>COMBDG_MinActivity!C1710</f>
        <v>COMBDGEDSNewSHFUR___STDLFO_16</v>
      </c>
      <c r="D1710">
        <f>IF(VLOOKUP(C1710,Capacity_COMBDG!A:K,COMBDG_MaxCapacity!B1710-2016+2,FALSE)&lt;5*10^-5,0,VLOOKUP(C1710,Capacity_COMBDG!A:K,COMBDG_MaxCapacity!B1710-2016+2,FALSE))*(1+Summary!$C$10)</f>
        <v>2.8129326568451765E-3</v>
      </c>
    </row>
    <row r="1711" spans="1:4" x14ac:dyDescent="0.25">
      <c r="A1711" t="s">
        <v>2</v>
      </c>
      <c r="B1711">
        <f>COMBDG_MinActivity!B1711</f>
        <v>2018</v>
      </c>
      <c r="C1711" t="str">
        <f>COMBDG_MinActivity!C1711</f>
        <v>COMBDGEDSNewWH______STDLFO_16</v>
      </c>
      <c r="D1711">
        <f>IF(VLOOKUP(C1711,Capacity_COMBDG!A:K,COMBDG_MaxCapacity!B1711-2016+2,FALSE)&lt;5*10^-5,0,VLOOKUP(C1711,Capacity_COMBDG!A:K,COMBDG_MaxCapacity!B1711-2016+2,FALSE))*(1+Summary!$C$10)</f>
        <v>1.6330530665759108E-3</v>
      </c>
    </row>
    <row r="1712" spans="1:4" x14ac:dyDescent="0.25">
      <c r="A1712" t="s">
        <v>2</v>
      </c>
      <c r="B1712">
        <f>COMBDG_MinActivity!B1712</f>
        <v>2018</v>
      </c>
      <c r="C1712" t="str">
        <f>COMBDG_MinActivity!C1712</f>
        <v>COMBDGEDSOldSHFUR___STDLFO_16</v>
      </c>
      <c r="D1712">
        <f>IF(VLOOKUP(C1712,Capacity_COMBDG!A:K,COMBDG_MaxCapacity!B1712-2016+2,FALSE)&lt;5*10^-5,0,VLOOKUP(C1712,Capacity_COMBDG!A:K,COMBDG_MaxCapacity!B1712-2016+2,FALSE))*(1+Summary!$C$10)</f>
        <v>0.73604516198443526</v>
      </c>
    </row>
    <row r="1713" spans="1:4" x14ac:dyDescent="0.25">
      <c r="A1713" t="s">
        <v>2</v>
      </c>
      <c r="B1713">
        <f>COMBDG_MinActivity!B1713</f>
        <v>2018</v>
      </c>
      <c r="C1713" t="str">
        <f>COMBDG_MinActivity!C1713</f>
        <v>COMBDGEDSOldWH______STDLFO_16</v>
      </c>
      <c r="D1713">
        <f>IF(VLOOKUP(C1713,Capacity_COMBDG!A:K,COMBDG_MaxCapacity!B1713-2016+2,FALSE)&lt;5*10^-5,0,VLOOKUP(C1713,Capacity_COMBDG!A:K,COMBDG_MaxCapacity!B1713-2016+2,FALSE))*(1+Summary!$C$10)</f>
        <v>0.70530138615191973</v>
      </c>
    </row>
    <row r="1714" spans="1:4" x14ac:dyDescent="0.25">
      <c r="A1714" t="s">
        <v>2</v>
      </c>
      <c r="B1714">
        <f>COMBDG_MinActivity!B1714</f>
        <v>2018</v>
      </c>
      <c r="C1714" t="str">
        <f>COMBDG_MinActivity!C1714</f>
        <v>COMBDGHLCNewSHFUR___STDLFO_16</v>
      </c>
      <c r="D1714">
        <f>IF(VLOOKUP(C1714,Capacity_COMBDG!A:K,COMBDG_MaxCapacity!B1714-2016+2,FALSE)&lt;5*10^-5,0,VLOOKUP(C1714,Capacity_COMBDG!A:K,COMBDG_MaxCapacity!B1714-2016+2,FALSE))*(1+Summary!$C$10)</f>
        <v>2.8132480790010002E-3</v>
      </c>
    </row>
    <row r="1715" spans="1:4" x14ac:dyDescent="0.25">
      <c r="A1715" t="s">
        <v>2</v>
      </c>
      <c r="B1715">
        <f>COMBDG_MinActivity!B1715</f>
        <v>2018</v>
      </c>
      <c r="C1715" t="str">
        <f>COMBDG_MinActivity!C1715</f>
        <v>COMBDGHLCNewWH______STDLFO_16</v>
      </c>
      <c r="D1715">
        <f>IF(VLOOKUP(C1715,Capacity_COMBDG!A:K,COMBDG_MaxCapacity!B1715-2016+2,FALSE)&lt;5*10^-5,0,VLOOKUP(C1715,Capacity_COMBDG!A:K,COMBDG_MaxCapacity!B1715-2016+2,FALSE))*(1+Summary!$C$10)</f>
        <v>1.6870788789537488E-3</v>
      </c>
    </row>
    <row r="1716" spans="1:4" x14ac:dyDescent="0.25">
      <c r="A1716" t="s">
        <v>2</v>
      </c>
      <c r="B1716">
        <f>COMBDG_MinActivity!B1716</f>
        <v>2018</v>
      </c>
      <c r="C1716" t="str">
        <f>COMBDG_MinActivity!C1716</f>
        <v>COMBDGHLCOldSHFUR___STDLFO_16</v>
      </c>
      <c r="D1716">
        <f>IF(VLOOKUP(C1716,Capacity_COMBDG!A:K,COMBDG_MaxCapacity!B1716-2016+2,FALSE)&lt;5*10^-5,0,VLOOKUP(C1716,Capacity_COMBDG!A:K,COMBDG_MaxCapacity!B1716-2016+2,FALSE))*(1+Summary!$C$10)</f>
        <v>0.55677630778909593</v>
      </c>
    </row>
    <row r="1717" spans="1:4" x14ac:dyDescent="0.25">
      <c r="A1717" t="s">
        <v>2</v>
      </c>
      <c r="B1717">
        <f>COMBDG_MinActivity!B1717</f>
        <v>2018</v>
      </c>
      <c r="C1717" t="str">
        <f>COMBDG_MinActivity!C1717</f>
        <v>COMBDGHLCOldWH______STDLFO_16</v>
      </c>
      <c r="D1717">
        <f>IF(VLOOKUP(C1717,Capacity_COMBDG!A:K,COMBDG_MaxCapacity!B1717-2016+2,FALSE)&lt;5*10^-5,0,VLOOKUP(C1717,Capacity_COMBDG!A:K,COMBDG_MaxCapacity!B1717-2016+2,FALSE))*(1+Summary!$C$10)</f>
        <v>0.22593393504246279</v>
      </c>
    </row>
    <row r="1718" spans="1:4" x14ac:dyDescent="0.25">
      <c r="A1718" t="s">
        <v>2</v>
      </c>
      <c r="B1718">
        <f>COMBDG_MinActivity!B1718</f>
        <v>2018</v>
      </c>
      <c r="C1718" t="str">
        <f>COMBDG_MinActivity!C1718</f>
        <v>COMBDGICINewSHFUR___STDLFO_16</v>
      </c>
      <c r="D1718">
        <f>IF(VLOOKUP(C1718,Capacity_COMBDG!A:K,COMBDG_MaxCapacity!B1718-2016+2,FALSE)&lt;5*10^-5,0,VLOOKUP(C1718,Capacity_COMBDG!A:K,COMBDG_MaxCapacity!B1718-2016+2,FALSE))*(1+Summary!$C$10)</f>
        <v>0</v>
      </c>
    </row>
    <row r="1719" spans="1:4" x14ac:dyDescent="0.25">
      <c r="A1719" t="s">
        <v>2</v>
      </c>
      <c r="B1719">
        <f>COMBDG_MinActivity!B1719</f>
        <v>2018</v>
      </c>
      <c r="C1719" t="str">
        <f>COMBDG_MinActivity!C1719</f>
        <v>COMBDGICINewWH______STDLFO_16</v>
      </c>
      <c r="D1719">
        <f>IF(VLOOKUP(C1719,Capacity_COMBDG!A:K,COMBDG_MaxCapacity!B1719-2016+2,FALSE)&lt;5*10^-5,0,VLOOKUP(C1719,Capacity_COMBDG!A:K,COMBDG_MaxCapacity!B1719-2016+2,FALSE))*(1+Summary!$C$10)</f>
        <v>0</v>
      </c>
    </row>
    <row r="1720" spans="1:4" x14ac:dyDescent="0.25">
      <c r="A1720" t="s">
        <v>2</v>
      </c>
      <c r="B1720">
        <f>COMBDG_MinActivity!B1720</f>
        <v>2018</v>
      </c>
      <c r="C1720" t="str">
        <f>COMBDG_MinActivity!C1720</f>
        <v>COMBDGICIOldSHFUR___STDLFO_16</v>
      </c>
      <c r="D1720">
        <f>IF(VLOOKUP(C1720,Capacity_COMBDG!A:K,COMBDG_MaxCapacity!B1720-2016+2,FALSE)&lt;5*10^-5,0,VLOOKUP(C1720,Capacity_COMBDG!A:K,COMBDG_MaxCapacity!B1720-2016+2,FALSE))*(1+Summary!$C$10)</f>
        <v>3.2224970905426968E-2</v>
      </c>
    </row>
    <row r="1721" spans="1:4" x14ac:dyDescent="0.25">
      <c r="A1721" t="s">
        <v>2</v>
      </c>
      <c r="B1721">
        <f>COMBDG_MinActivity!B1721</f>
        <v>2018</v>
      </c>
      <c r="C1721" t="str">
        <f>COMBDG_MinActivity!C1721</f>
        <v>COMBDGICIOldWH______STDLFO_16</v>
      </c>
      <c r="D1721">
        <f>IF(VLOOKUP(C1721,Capacity_COMBDG!A:K,COMBDG_MaxCapacity!B1721-2016+2,FALSE)&lt;5*10^-5,0,VLOOKUP(C1721,Capacity_COMBDG!A:K,COMBDG_MaxCapacity!B1721-2016+2,FALSE))*(1+Summary!$C$10)</f>
        <v>1.8910346417186977E-2</v>
      </c>
    </row>
    <row r="1722" spans="1:4" x14ac:dyDescent="0.25">
      <c r="A1722" t="s">
        <v>2</v>
      </c>
      <c r="B1722">
        <f>COMBDG_MinActivity!B1722</f>
        <v>2018</v>
      </c>
      <c r="C1722" t="str">
        <f>COMBDG_MinActivity!C1722</f>
        <v>COMBDGOFFNewSHFUR___STDLFO_16</v>
      </c>
      <c r="D1722">
        <f>IF(VLOOKUP(C1722,Capacity_COMBDG!A:K,COMBDG_MaxCapacity!B1722-2016+2,FALSE)&lt;5*10^-5,0,VLOOKUP(C1722,Capacity_COMBDG!A:K,COMBDG_MaxCapacity!B1722-2016+2,FALSE))*(1+Summary!$C$10)</f>
        <v>2.8653556247429917E-3</v>
      </c>
    </row>
    <row r="1723" spans="1:4" x14ac:dyDescent="0.25">
      <c r="A1723" t="s">
        <v>2</v>
      </c>
      <c r="B1723">
        <f>COMBDG_MinActivity!B1723</f>
        <v>2018</v>
      </c>
      <c r="C1723" t="str">
        <f>COMBDG_MinActivity!C1723</f>
        <v>COMBDGOFFNewWH______STDLFO_16</v>
      </c>
      <c r="D1723">
        <f>IF(VLOOKUP(C1723,Capacity_COMBDG!A:K,COMBDG_MaxCapacity!B1723-2016+2,FALSE)&lt;5*10^-5,0,VLOOKUP(C1723,Capacity_COMBDG!A:K,COMBDG_MaxCapacity!B1723-2016+2,FALSE))*(1+Summary!$C$10)</f>
        <v>1.662496711571298E-3</v>
      </c>
    </row>
    <row r="1724" spans="1:4" x14ac:dyDescent="0.25">
      <c r="A1724" t="s">
        <v>2</v>
      </c>
      <c r="B1724">
        <f>COMBDG_MinActivity!B1724</f>
        <v>2018</v>
      </c>
      <c r="C1724" t="str">
        <f>COMBDG_MinActivity!C1724</f>
        <v>COMBDGOFFOldSHFUR___STDLFO_16</v>
      </c>
      <c r="D1724">
        <f>IF(VLOOKUP(C1724,Capacity_COMBDG!A:K,COMBDG_MaxCapacity!B1724-2016+2,FALSE)&lt;5*10^-5,0,VLOOKUP(C1724,Capacity_COMBDG!A:K,COMBDG_MaxCapacity!B1724-2016+2,FALSE))*(1+Summary!$C$10)</f>
        <v>1.4376674170061257</v>
      </c>
    </row>
    <row r="1725" spans="1:4" x14ac:dyDescent="0.25">
      <c r="A1725" t="s">
        <v>2</v>
      </c>
      <c r="B1725">
        <f>COMBDG_MinActivity!B1725</f>
        <v>2018</v>
      </c>
      <c r="C1725" t="str">
        <f>COMBDG_MinActivity!C1725</f>
        <v>COMBDGOFFOldWH______STDLFO_16</v>
      </c>
      <c r="D1725">
        <f>IF(VLOOKUP(C1725,Capacity_COMBDG!A:K,COMBDG_MaxCapacity!B1725-2016+2,FALSE)&lt;5*10^-5,0,VLOOKUP(C1725,Capacity_COMBDG!A:K,COMBDG_MaxCapacity!B1725-2016+2,FALSE))*(1+Summary!$C$10)</f>
        <v>0.73108839231240574</v>
      </c>
    </row>
    <row r="1726" spans="1:4" x14ac:dyDescent="0.25">
      <c r="A1726" t="s">
        <v>2</v>
      </c>
      <c r="B1726">
        <f>COMBDG_MinActivity!B1726</f>
        <v>2018</v>
      </c>
      <c r="C1726" t="str">
        <f>COMBDG_MinActivity!C1726</f>
        <v>COMBDGOTSNewSHFUR___STDLFO_16</v>
      </c>
      <c r="D1726">
        <f>IF(VLOOKUP(C1726,Capacity_COMBDG!A:K,COMBDG_MaxCapacity!B1726-2016+2,FALSE)&lt;5*10^-5,0,VLOOKUP(C1726,Capacity_COMBDG!A:K,COMBDG_MaxCapacity!B1726-2016+2,FALSE))*(1+Summary!$C$10)</f>
        <v>2.7697532583169666E-3</v>
      </c>
    </row>
    <row r="1727" spans="1:4" x14ac:dyDescent="0.25">
      <c r="A1727" t="s">
        <v>2</v>
      </c>
      <c r="B1727">
        <f>COMBDG_MinActivity!B1727</f>
        <v>2018</v>
      </c>
      <c r="C1727" t="str">
        <f>COMBDG_MinActivity!C1727</f>
        <v>COMBDGOTSNewWH______STDLFO_16</v>
      </c>
      <c r="D1727">
        <f>IF(VLOOKUP(C1727,Capacity_COMBDG!A:K,COMBDG_MaxCapacity!B1727-2016+2,FALSE)&lt;5*10^-5,0,VLOOKUP(C1727,Capacity_COMBDG!A:K,COMBDG_MaxCapacity!B1727-2016+2,FALSE))*(1+Summary!$C$10)</f>
        <v>1.568981506583821E-3</v>
      </c>
    </row>
    <row r="1728" spans="1:4" x14ac:dyDescent="0.25">
      <c r="A1728" t="s">
        <v>2</v>
      </c>
      <c r="B1728">
        <f>COMBDG_MinActivity!B1728</f>
        <v>2018</v>
      </c>
      <c r="C1728" t="str">
        <f>COMBDG_MinActivity!C1728</f>
        <v>COMBDGOTSOldSHFUR___STDLFO_16</v>
      </c>
      <c r="D1728">
        <f>IF(VLOOKUP(C1728,Capacity_COMBDG!A:K,COMBDG_MaxCapacity!B1728-2016+2,FALSE)&lt;5*10^-5,0,VLOOKUP(C1728,Capacity_COMBDG!A:K,COMBDG_MaxCapacity!B1728-2016+2,FALSE))*(1+Summary!$C$10)</f>
        <v>0.33214980672420752</v>
      </c>
    </row>
    <row r="1729" spans="1:4" x14ac:dyDescent="0.25">
      <c r="A1729" t="s">
        <v>2</v>
      </c>
      <c r="B1729">
        <f>COMBDG_MinActivity!B1729</f>
        <v>2018</v>
      </c>
      <c r="C1729" t="str">
        <f>COMBDG_MinActivity!C1729</f>
        <v>COMBDGOTSOldWH______STDLFO_16</v>
      </c>
      <c r="D1729">
        <f>IF(VLOOKUP(C1729,Capacity_COMBDG!A:K,COMBDG_MaxCapacity!B1729-2016+2,FALSE)&lt;5*10^-5,0,VLOOKUP(C1729,Capacity_COMBDG!A:K,COMBDG_MaxCapacity!B1729-2016+2,FALSE))*(1+Summary!$C$10)</f>
        <v>0.2134949843624919</v>
      </c>
    </row>
    <row r="1730" spans="1:4" x14ac:dyDescent="0.25">
      <c r="A1730" t="s">
        <v>2</v>
      </c>
      <c r="B1730">
        <f>COMBDG_MinActivity!B1730</f>
        <v>2018</v>
      </c>
      <c r="C1730" t="str">
        <f>COMBDG_MinActivity!C1730</f>
        <v>COMBDGRTTNewSHFUR___STDLFO_16</v>
      </c>
      <c r="D1730">
        <f>IF(VLOOKUP(C1730,Capacity_COMBDG!A:K,COMBDG_MaxCapacity!B1730-2016+2,FALSE)&lt;5*10^-5,0,VLOOKUP(C1730,Capacity_COMBDG!A:K,COMBDG_MaxCapacity!B1730-2016+2,FALSE))*(1+Summary!$C$10)</f>
        <v>2.8478787387057961E-3</v>
      </c>
    </row>
    <row r="1731" spans="1:4" x14ac:dyDescent="0.25">
      <c r="A1731" t="s">
        <v>2</v>
      </c>
      <c r="B1731">
        <f>COMBDG_MinActivity!B1731</f>
        <v>2018</v>
      </c>
      <c r="C1731" t="str">
        <f>COMBDG_MinActivity!C1731</f>
        <v>COMBDGRTTNewWH______STDLFO_16</v>
      </c>
      <c r="D1731">
        <f>IF(VLOOKUP(C1731,Capacity_COMBDG!A:K,COMBDG_MaxCapacity!B1731-2016+2,FALSE)&lt;5*10^-5,0,VLOOKUP(C1731,Capacity_COMBDG!A:K,COMBDG_MaxCapacity!B1731-2016+2,FALSE))*(1+Summary!$C$10)</f>
        <v>1.7004071314573833E-3</v>
      </c>
    </row>
    <row r="1732" spans="1:4" x14ac:dyDescent="0.25">
      <c r="A1732" t="s">
        <v>2</v>
      </c>
      <c r="B1732">
        <f>COMBDG_MinActivity!B1732</f>
        <v>2018</v>
      </c>
      <c r="C1732" t="str">
        <f>COMBDG_MinActivity!C1732</f>
        <v>COMBDGRTTOldSHFUR___STDLFO_16</v>
      </c>
      <c r="D1732">
        <f>IF(VLOOKUP(C1732,Capacity_COMBDG!A:K,COMBDG_MaxCapacity!B1732-2016+2,FALSE)&lt;5*10^-5,0,VLOOKUP(C1732,Capacity_COMBDG!A:K,COMBDG_MaxCapacity!B1732-2016+2,FALSE))*(1+Summary!$C$10)</f>
        <v>0.76588727441979798</v>
      </c>
    </row>
    <row r="1733" spans="1:4" x14ac:dyDescent="0.25">
      <c r="A1733" t="s">
        <v>2</v>
      </c>
      <c r="B1733">
        <f>COMBDG_MinActivity!B1733</f>
        <v>2018</v>
      </c>
      <c r="C1733" t="str">
        <f>COMBDG_MinActivity!C1733</f>
        <v>COMBDGRTTOldWH______STDLFO_16</v>
      </c>
      <c r="D1733">
        <f>IF(VLOOKUP(C1733,Capacity_COMBDG!A:K,COMBDG_MaxCapacity!B1733-2016+2,FALSE)&lt;5*10^-5,0,VLOOKUP(C1733,Capacity_COMBDG!A:K,COMBDG_MaxCapacity!B1733-2016+2,FALSE))*(1+Summary!$C$10)</f>
        <v>0.8804934668574621</v>
      </c>
    </row>
    <row r="1734" spans="1:4" x14ac:dyDescent="0.25">
      <c r="A1734" t="s">
        <v>2</v>
      </c>
      <c r="B1734">
        <f>COMBDG_MinActivity!B1734</f>
        <v>2018</v>
      </c>
      <c r="C1734" t="str">
        <f>COMBDG_MinActivity!C1734</f>
        <v>COMBDGTAWNewSHFUR___STDLFO_16</v>
      </c>
      <c r="D1734">
        <f>IF(VLOOKUP(C1734,Capacity_COMBDG!A:K,COMBDG_MaxCapacity!B1734-2016+2,FALSE)&lt;5*10^-5,0,VLOOKUP(C1734,Capacity_COMBDG!A:K,COMBDG_MaxCapacity!B1734-2016+2,FALSE))*(1+Summary!$C$10)</f>
        <v>2.7578010033760519E-3</v>
      </c>
    </row>
    <row r="1735" spans="1:4" x14ac:dyDescent="0.25">
      <c r="A1735" t="s">
        <v>2</v>
      </c>
      <c r="B1735">
        <f>COMBDG_MinActivity!B1735</f>
        <v>2018</v>
      </c>
      <c r="C1735" t="str">
        <f>COMBDG_MinActivity!C1735</f>
        <v>COMBDGTAWNewWH______STDLFO_16</v>
      </c>
      <c r="D1735">
        <f>IF(VLOOKUP(C1735,Capacity_COMBDG!A:K,COMBDG_MaxCapacity!B1735-2016+2,FALSE)&lt;5*10^-5,0,VLOOKUP(C1735,Capacity_COMBDG!A:K,COMBDG_MaxCapacity!B1735-2016+2,FALSE))*(1+Summary!$C$10)</f>
        <v>1.377101868935041E-3</v>
      </c>
    </row>
    <row r="1736" spans="1:4" x14ac:dyDescent="0.25">
      <c r="A1736" t="s">
        <v>2</v>
      </c>
      <c r="B1736">
        <f>COMBDG_MinActivity!B1736</f>
        <v>2018</v>
      </c>
      <c r="C1736" t="str">
        <f>COMBDG_MinActivity!C1736</f>
        <v>COMBDGTAWOldSHFUR___STDLFO_16</v>
      </c>
      <c r="D1736">
        <f>IF(VLOOKUP(C1736,Capacity_COMBDG!A:K,COMBDG_MaxCapacity!B1736-2016+2,FALSE)&lt;5*10^-5,0,VLOOKUP(C1736,Capacity_COMBDG!A:K,COMBDG_MaxCapacity!B1736-2016+2,FALSE))*(1+Summary!$C$10)</f>
        <v>0.2636569026593546</v>
      </c>
    </row>
    <row r="1737" spans="1:4" x14ac:dyDescent="0.25">
      <c r="A1737" t="s">
        <v>2</v>
      </c>
      <c r="B1737">
        <f>COMBDG_MinActivity!B1737</f>
        <v>2018</v>
      </c>
      <c r="C1737" t="str">
        <f>COMBDG_MinActivity!C1737</f>
        <v>COMBDGTAWOldWH______STDLFO_16</v>
      </c>
      <c r="D1737">
        <f>IF(VLOOKUP(C1737,Capacity_COMBDG!A:K,COMBDG_MaxCapacity!B1737-2016+2,FALSE)&lt;5*10^-5,0,VLOOKUP(C1737,Capacity_COMBDG!A:K,COMBDG_MaxCapacity!B1737-2016+2,FALSE))*(1+Summary!$C$10)</f>
        <v>2.9740364033775453E-2</v>
      </c>
    </row>
    <row r="1738" spans="1:4" x14ac:dyDescent="0.25">
      <c r="A1738" t="s">
        <v>2</v>
      </c>
      <c r="B1738">
        <f>COMBDG_MinActivity!B1738</f>
        <v>2018</v>
      </c>
      <c r="C1738" t="str">
        <f>COMBDG_MinActivity!C1738</f>
        <v>COMBDGWSTNewSHFUR___STDLFO_16</v>
      </c>
      <c r="D1738">
        <f>IF(VLOOKUP(C1738,Capacity_COMBDG!A:K,COMBDG_MaxCapacity!B1738-2016+2,FALSE)&lt;5*10^-5,0,VLOOKUP(C1738,Capacity_COMBDG!A:K,COMBDG_MaxCapacity!B1738-2016+2,FALSE))*(1+Summary!$C$10)</f>
        <v>2.6767551386373636E-3</v>
      </c>
    </row>
    <row r="1739" spans="1:4" x14ac:dyDescent="0.25">
      <c r="A1739" t="s">
        <v>2</v>
      </c>
      <c r="B1739">
        <f>COMBDG_MinActivity!B1739</f>
        <v>2018</v>
      </c>
      <c r="C1739" t="str">
        <f>COMBDG_MinActivity!C1739</f>
        <v>COMBDGWSTNewWH______STDLFO_16</v>
      </c>
      <c r="D1739">
        <f>IF(VLOOKUP(C1739,Capacity_COMBDG!A:K,COMBDG_MaxCapacity!B1739-2016+2,FALSE)&lt;5*10^-5,0,VLOOKUP(C1739,Capacity_COMBDG!A:K,COMBDG_MaxCapacity!B1739-2016+2,FALSE))*(1+Summary!$C$10)</f>
        <v>1.4233334060821585E-3</v>
      </c>
    </row>
    <row r="1740" spans="1:4" x14ac:dyDescent="0.25">
      <c r="A1740" t="s">
        <v>2</v>
      </c>
      <c r="B1740">
        <f>COMBDG_MinActivity!B1740</f>
        <v>2018</v>
      </c>
      <c r="C1740" t="str">
        <f>COMBDG_MinActivity!C1740</f>
        <v>COMBDGWSTOldSHFUR___STDLFO_16</v>
      </c>
      <c r="D1740">
        <f>IF(VLOOKUP(C1740,Capacity_COMBDG!A:K,COMBDG_MaxCapacity!B1740-2016+2,FALSE)&lt;5*10^-5,0,VLOOKUP(C1740,Capacity_COMBDG!A:K,COMBDG_MaxCapacity!B1740-2016+2,FALSE))*(1+Summary!$C$10)</f>
        <v>0.18867224776709093</v>
      </c>
    </row>
    <row r="1741" spans="1:4" x14ac:dyDescent="0.25">
      <c r="A1741" t="s">
        <v>2</v>
      </c>
      <c r="B1741">
        <f>COMBDG_MinActivity!B1741</f>
        <v>2018</v>
      </c>
      <c r="C1741" t="str">
        <f>COMBDG_MinActivity!C1741</f>
        <v>COMBDGWSTOldWH______STDLFO_16</v>
      </c>
      <c r="D1741">
        <f>IF(VLOOKUP(C1741,Capacity_COMBDG!A:K,COMBDG_MaxCapacity!B1741-2016+2,FALSE)&lt;5*10^-5,0,VLOOKUP(C1741,Capacity_COMBDG!A:K,COMBDG_MaxCapacity!B1741-2016+2,FALSE))*(1+Summary!$C$10)</f>
        <v>0.25737432272519351</v>
      </c>
    </row>
    <row r="1742" spans="1:4" x14ac:dyDescent="0.25">
      <c r="A1742" t="s">
        <v>2</v>
      </c>
      <c r="B1742">
        <f>COMBDG_MinActivity!B1742</f>
        <v>2018</v>
      </c>
      <c r="C1742" t="str">
        <f>COMBDG_MinActivity!C1742</f>
        <v>COMBDGAERNewAE______STDPRO_16</v>
      </c>
      <c r="D1742">
        <f>IF(VLOOKUP(C1742,Capacity_COMBDG!A:K,COMBDG_MaxCapacity!B1742-2016+2,FALSE)&lt;5*10^-5,0,VLOOKUP(C1742,Capacity_COMBDG!A:K,COMBDG_MaxCapacity!B1742-2016+2,FALSE))*(1+Summary!$C$10)</f>
        <v>1.5261450119359603E-3</v>
      </c>
    </row>
    <row r="1743" spans="1:4" x14ac:dyDescent="0.25">
      <c r="A1743" t="s">
        <v>2</v>
      </c>
      <c r="B1743">
        <f>COMBDG_MinActivity!B1743</f>
        <v>2018</v>
      </c>
      <c r="C1743" t="str">
        <f>COMBDG_MinActivity!C1743</f>
        <v>COMBDGAERNewSHFUR___STDPRO_16</v>
      </c>
      <c r="D1743">
        <f>IF(VLOOKUP(C1743,Capacity_COMBDG!A:K,COMBDG_MaxCapacity!B1743-2016+2,FALSE)&lt;5*10^-5,0,VLOOKUP(C1743,Capacity_COMBDG!A:K,COMBDG_MaxCapacity!B1743-2016+2,FALSE))*(1+Summary!$C$10)</f>
        <v>2.4341663456981253E-3</v>
      </c>
    </row>
    <row r="1744" spans="1:4" x14ac:dyDescent="0.25">
      <c r="A1744" t="s">
        <v>2</v>
      </c>
      <c r="B1744">
        <f>COMBDG_MinActivity!B1744</f>
        <v>2018</v>
      </c>
      <c r="C1744" t="str">
        <f>COMBDG_MinActivity!C1744</f>
        <v>COMBDGAERNewWH______STDPRO_16</v>
      </c>
      <c r="D1744">
        <f>IF(VLOOKUP(C1744,Capacity_COMBDG!A:K,COMBDG_MaxCapacity!B1744-2016+2,FALSE)&lt;5*10^-5,0,VLOOKUP(C1744,Capacity_COMBDG!A:K,COMBDG_MaxCapacity!B1744-2016+2,FALSE))*(1+Summary!$C$10)</f>
        <v>1.3950571933302423E-3</v>
      </c>
    </row>
    <row r="1745" spans="1:4" x14ac:dyDescent="0.25">
      <c r="A1745" t="s">
        <v>2</v>
      </c>
      <c r="B1745">
        <f>COMBDG_MinActivity!B1745</f>
        <v>2018</v>
      </c>
      <c r="C1745" t="str">
        <f>COMBDG_MinActivity!C1745</f>
        <v>COMBDGAEROldAE______STDPRO_16</v>
      </c>
      <c r="D1745">
        <f>IF(VLOOKUP(C1745,Capacity_COMBDG!A:K,COMBDG_MaxCapacity!B1745-2016+2,FALSE)&lt;5*10^-5,0,VLOOKUP(C1745,Capacity_COMBDG!A:K,COMBDG_MaxCapacity!B1745-2016+2,FALSE))*(1+Summary!$C$10)</f>
        <v>2.4685659469905568E-2</v>
      </c>
    </row>
    <row r="1746" spans="1:4" x14ac:dyDescent="0.25">
      <c r="A1746" t="s">
        <v>2</v>
      </c>
      <c r="B1746">
        <f>COMBDG_MinActivity!B1746</f>
        <v>2018</v>
      </c>
      <c r="C1746" t="str">
        <f>COMBDG_MinActivity!C1746</f>
        <v>COMBDGAEROldSHFUR___STDPRO_16</v>
      </c>
      <c r="D1746">
        <f>IF(VLOOKUP(C1746,Capacity_COMBDG!A:K,COMBDG_MaxCapacity!B1746-2016+2,FALSE)&lt;5*10^-5,0,VLOOKUP(C1746,Capacity_COMBDG!A:K,COMBDG_MaxCapacity!B1746-2016+2,FALSE))*(1+Summary!$C$10)</f>
        <v>0.96691877524197767</v>
      </c>
    </row>
    <row r="1747" spans="1:4" x14ac:dyDescent="0.25">
      <c r="A1747" t="s">
        <v>2</v>
      </c>
      <c r="B1747">
        <f>COMBDG_MinActivity!B1747</f>
        <v>2018</v>
      </c>
      <c r="C1747" t="str">
        <f>COMBDG_MinActivity!C1747</f>
        <v>COMBDGAEROldWH______STDPRO_16</v>
      </c>
      <c r="D1747">
        <f>IF(VLOOKUP(C1747,Capacity_COMBDG!A:K,COMBDG_MaxCapacity!B1747-2016+2,FALSE)&lt;5*10^-5,0,VLOOKUP(C1747,Capacity_COMBDG!A:K,COMBDG_MaxCapacity!B1747-2016+2,FALSE))*(1+Summary!$C$10)</f>
        <v>7.6150311520894937E-2</v>
      </c>
    </row>
    <row r="1748" spans="1:4" x14ac:dyDescent="0.25">
      <c r="A1748" t="s">
        <v>2</v>
      </c>
      <c r="B1748">
        <f>COMBDG_MinActivity!B1748</f>
        <v>2018</v>
      </c>
      <c r="C1748" t="str">
        <f>COMBDG_MinActivity!C1748</f>
        <v>COMBDGAFSNewAE______STDPRO_16</v>
      </c>
      <c r="D1748">
        <f>IF(VLOOKUP(C1748,Capacity_COMBDG!A:K,COMBDG_MaxCapacity!B1748-2016+2,FALSE)&lt;5*10^-5,0,VLOOKUP(C1748,Capacity_COMBDG!A:K,COMBDG_MaxCapacity!B1748-2016+2,FALSE))*(1+Summary!$C$10)</f>
        <v>1.4530661932276117E-3</v>
      </c>
    </row>
    <row r="1749" spans="1:4" x14ac:dyDescent="0.25">
      <c r="A1749" t="s">
        <v>2</v>
      </c>
      <c r="B1749">
        <f>COMBDG_MinActivity!B1749</f>
        <v>2018</v>
      </c>
      <c r="C1749" t="str">
        <f>COMBDG_MinActivity!C1749</f>
        <v>COMBDGAFSNewSHFUR___STDPRO_16</v>
      </c>
      <c r="D1749">
        <f>IF(VLOOKUP(C1749,Capacity_COMBDG!A:K,COMBDG_MaxCapacity!B1749-2016+2,FALSE)&lt;5*10^-5,0,VLOOKUP(C1749,Capacity_COMBDG!A:K,COMBDG_MaxCapacity!B1749-2016+2,FALSE))*(1+Summary!$C$10)</f>
        <v>2.2875004035336401E-3</v>
      </c>
    </row>
    <row r="1750" spans="1:4" x14ac:dyDescent="0.25">
      <c r="A1750" t="s">
        <v>2</v>
      </c>
      <c r="B1750">
        <f>COMBDG_MinActivity!B1750</f>
        <v>2018</v>
      </c>
      <c r="C1750" t="str">
        <f>COMBDG_MinActivity!C1750</f>
        <v>COMBDGAFSNewWH______STDPRO_16</v>
      </c>
      <c r="D1750">
        <f>IF(VLOOKUP(C1750,Capacity_COMBDG!A:K,COMBDG_MaxCapacity!B1750-2016+2,FALSE)&lt;5*10^-5,0,VLOOKUP(C1750,Capacity_COMBDG!A:K,COMBDG_MaxCapacity!B1750-2016+2,FALSE))*(1+Summary!$C$10)</f>
        <v>1.3256056248635306E-3</v>
      </c>
    </row>
    <row r="1751" spans="1:4" x14ac:dyDescent="0.25">
      <c r="A1751" t="s">
        <v>2</v>
      </c>
      <c r="B1751">
        <f>COMBDG_MinActivity!B1751</f>
        <v>2018</v>
      </c>
      <c r="C1751" t="str">
        <f>COMBDG_MinActivity!C1751</f>
        <v>COMBDGAFSOldAE______STDPRO_16</v>
      </c>
      <c r="D1751">
        <f>IF(VLOOKUP(C1751,Capacity_COMBDG!A:K,COMBDG_MaxCapacity!B1751-2016+2,FALSE)&lt;5*10^-5,0,VLOOKUP(C1751,Capacity_COMBDG!A:K,COMBDG_MaxCapacity!B1751-2016+2,FALSE))*(1+Summary!$C$10)</f>
        <v>2.7344871608614266E-2</v>
      </c>
    </row>
    <row r="1752" spans="1:4" x14ac:dyDescent="0.25">
      <c r="A1752" t="s">
        <v>2</v>
      </c>
      <c r="B1752">
        <f>COMBDG_MinActivity!B1752</f>
        <v>2018</v>
      </c>
      <c r="C1752" t="str">
        <f>COMBDG_MinActivity!C1752</f>
        <v>COMBDGAFSOldSHFUR___STDPRO_16</v>
      </c>
      <c r="D1752">
        <f>IF(VLOOKUP(C1752,Capacity_COMBDG!A:K,COMBDG_MaxCapacity!B1752-2016+2,FALSE)&lt;5*10^-5,0,VLOOKUP(C1752,Capacity_COMBDG!A:K,COMBDG_MaxCapacity!B1752-2016+2,FALSE))*(1+Summary!$C$10)</f>
        <v>1.0870762952562312</v>
      </c>
    </row>
    <row r="1753" spans="1:4" x14ac:dyDescent="0.25">
      <c r="A1753" t="s">
        <v>2</v>
      </c>
      <c r="B1753">
        <f>COMBDG_MinActivity!B1753</f>
        <v>2018</v>
      </c>
      <c r="C1753" t="str">
        <f>COMBDG_MinActivity!C1753</f>
        <v>COMBDGAFSOldWH______STDPRO_16</v>
      </c>
      <c r="D1753">
        <f>IF(VLOOKUP(C1753,Capacity_COMBDG!A:K,COMBDG_MaxCapacity!B1753-2016+2,FALSE)&lt;5*10^-5,0,VLOOKUP(C1753,Capacity_COMBDG!A:K,COMBDG_MaxCapacity!B1753-2016+2,FALSE))*(1+Summary!$C$10)</f>
        <v>0.10076255353360815</v>
      </c>
    </row>
    <row r="1754" spans="1:4" x14ac:dyDescent="0.25">
      <c r="A1754" t="s">
        <v>2</v>
      </c>
      <c r="B1754">
        <f>COMBDG_MinActivity!B1754</f>
        <v>2018</v>
      </c>
      <c r="C1754" t="str">
        <f>COMBDG_MinActivity!C1754</f>
        <v>COMBDGEDSNewAE______STDPRO_16</v>
      </c>
      <c r="D1754">
        <f>IF(VLOOKUP(C1754,Capacity_COMBDG!A:K,COMBDG_MaxCapacity!B1754-2016+2,FALSE)&lt;5*10^-5,0,VLOOKUP(C1754,Capacity_COMBDG!A:K,COMBDG_MaxCapacity!B1754-2016+2,FALSE))*(1+Summary!$C$10)</f>
        <v>1.6193480350417031E-3</v>
      </c>
    </row>
    <row r="1755" spans="1:4" x14ac:dyDescent="0.25">
      <c r="A1755" t="s">
        <v>2</v>
      </c>
      <c r="B1755">
        <f>COMBDG_MinActivity!B1755</f>
        <v>2018</v>
      </c>
      <c r="C1755" t="str">
        <f>COMBDG_MinActivity!C1755</f>
        <v>COMBDGEDSNewSHFUR___STDPRO_16</v>
      </c>
      <c r="D1755">
        <f>IF(VLOOKUP(C1755,Capacity_COMBDG!A:K,COMBDG_MaxCapacity!B1755-2016+2,FALSE)&lt;5*10^-5,0,VLOOKUP(C1755,Capacity_COMBDG!A:K,COMBDG_MaxCapacity!B1755-2016+2,FALSE))*(1+Summary!$C$10)</f>
        <v>2.6308144953762118E-3</v>
      </c>
    </row>
    <row r="1756" spans="1:4" x14ac:dyDescent="0.25">
      <c r="A1756" t="s">
        <v>2</v>
      </c>
      <c r="B1756">
        <f>COMBDG_MinActivity!B1756</f>
        <v>2018</v>
      </c>
      <c r="C1756" t="str">
        <f>COMBDG_MinActivity!C1756</f>
        <v>COMBDGEDSNewWH______STDPRO_16</v>
      </c>
      <c r="D1756">
        <f>IF(VLOOKUP(C1756,Capacity_COMBDG!A:K,COMBDG_MaxCapacity!B1756-2016+2,FALSE)&lt;5*10^-5,0,VLOOKUP(C1756,Capacity_COMBDG!A:K,COMBDG_MaxCapacity!B1756-2016+2,FALSE))*(1+Summary!$C$10)</f>
        <v>1.6330442054551186E-3</v>
      </c>
    </row>
    <row r="1757" spans="1:4" x14ac:dyDescent="0.25">
      <c r="A1757" t="s">
        <v>2</v>
      </c>
      <c r="B1757">
        <f>COMBDG_MinActivity!B1757</f>
        <v>2018</v>
      </c>
      <c r="C1757" t="str">
        <f>COMBDG_MinActivity!C1757</f>
        <v>COMBDGEDSOldAE______STDPRO_16</v>
      </c>
      <c r="D1757">
        <f>IF(VLOOKUP(C1757,Capacity_COMBDG!A:K,COMBDG_MaxCapacity!B1757-2016+2,FALSE)&lt;5*10^-5,0,VLOOKUP(C1757,Capacity_COMBDG!A:K,COMBDG_MaxCapacity!B1757-2016+2,FALSE))*(1+Summary!$C$10)</f>
        <v>3.44053751220098E-2</v>
      </c>
    </row>
    <row r="1758" spans="1:4" x14ac:dyDescent="0.25">
      <c r="A1758" t="s">
        <v>2</v>
      </c>
      <c r="B1758">
        <f>COMBDG_MinActivity!B1758</f>
        <v>2018</v>
      </c>
      <c r="C1758" t="str">
        <f>COMBDG_MinActivity!C1758</f>
        <v>COMBDGEDSOldSHFUR___STDPRO_16</v>
      </c>
      <c r="D1758">
        <f>IF(VLOOKUP(C1758,Capacity_COMBDG!A:K,COMBDG_MaxCapacity!B1758-2016+2,FALSE)&lt;5*10^-5,0,VLOOKUP(C1758,Capacity_COMBDG!A:K,COMBDG_MaxCapacity!B1758-2016+2,FALSE))*(1+Summary!$C$10)</f>
        <v>3.6324003742985691</v>
      </c>
    </row>
    <row r="1759" spans="1:4" x14ac:dyDescent="0.25">
      <c r="A1759" t="s">
        <v>2</v>
      </c>
      <c r="B1759">
        <f>COMBDG_MinActivity!B1759</f>
        <v>2018</v>
      </c>
      <c r="C1759" t="str">
        <f>COMBDG_MinActivity!C1759</f>
        <v>COMBDGEDSOldWH______STDPRO_16</v>
      </c>
      <c r="D1759">
        <f>IF(VLOOKUP(C1759,Capacity_COMBDG!A:K,COMBDG_MaxCapacity!B1759-2016+2,FALSE)&lt;5*10^-5,0,VLOOKUP(C1759,Capacity_COMBDG!A:K,COMBDG_MaxCapacity!B1759-2016+2,FALSE))*(1+Summary!$C$10)</f>
        <v>0.22359636098601024</v>
      </c>
    </row>
    <row r="1760" spans="1:4" x14ac:dyDescent="0.25">
      <c r="A1760" t="s">
        <v>2</v>
      </c>
      <c r="B1760">
        <f>COMBDG_MinActivity!B1760</f>
        <v>2018</v>
      </c>
      <c r="C1760" t="str">
        <f>COMBDG_MinActivity!C1760</f>
        <v>COMBDGHLCNewAE______STDPRO_16</v>
      </c>
      <c r="D1760">
        <f>IF(VLOOKUP(C1760,Capacity_COMBDG!A:K,COMBDG_MaxCapacity!B1760-2016+2,FALSE)&lt;5*10^-5,0,VLOOKUP(C1760,Capacity_COMBDG!A:K,COMBDG_MaxCapacity!B1760-2016+2,FALSE))*(1+Summary!$C$10)</f>
        <v>1.6230425723645591E-3</v>
      </c>
    </row>
    <row r="1761" spans="1:4" x14ac:dyDescent="0.25">
      <c r="A1761" t="s">
        <v>2</v>
      </c>
      <c r="B1761">
        <f>COMBDG_MinActivity!B1761</f>
        <v>2018</v>
      </c>
      <c r="C1761" t="str">
        <f>COMBDG_MinActivity!C1761</f>
        <v>COMBDGHLCNewSHFUR___STDPRO_16</v>
      </c>
      <c r="D1761">
        <f>IF(VLOOKUP(C1761,Capacity_COMBDG!A:K,COMBDG_MaxCapacity!B1761-2016+2,FALSE)&lt;5*10^-5,0,VLOOKUP(C1761,Capacity_COMBDG!A:K,COMBDG_MaxCapacity!B1761-2016+2,FALSE))*(1+Summary!$C$10)</f>
        <v>2.6311052722423362E-3</v>
      </c>
    </row>
    <row r="1762" spans="1:4" x14ac:dyDescent="0.25">
      <c r="A1762" t="s">
        <v>2</v>
      </c>
      <c r="B1762">
        <f>COMBDG_MinActivity!B1762</f>
        <v>2018</v>
      </c>
      <c r="C1762" t="str">
        <f>COMBDG_MinActivity!C1762</f>
        <v>COMBDGHLCNewWH______STDPRO_16</v>
      </c>
      <c r="D1762">
        <f>IF(VLOOKUP(C1762,Capacity_COMBDG!A:K,COMBDG_MaxCapacity!B1762-2016+2,FALSE)&lt;5*10^-5,0,VLOOKUP(C1762,Capacity_COMBDG!A:K,COMBDG_MaxCapacity!B1762-2016+2,FALSE))*(1+Summary!$C$10)</f>
        <v>1.6870670654633162E-3</v>
      </c>
    </row>
    <row r="1763" spans="1:4" x14ac:dyDescent="0.25">
      <c r="A1763" t="s">
        <v>2</v>
      </c>
      <c r="B1763">
        <f>COMBDG_MinActivity!B1763</f>
        <v>2018</v>
      </c>
      <c r="C1763" t="str">
        <f>COMBDG_MinActivity!C1763</f>
        <v>COMBDGHLCOldAE______STDPRO_16</v>
      </c>
      <c r="D1763">
        <f>IF(VLOOKUP(C1763,Capacity_COMBDG!A:K,COMBDG_MaxCapacity!B1763-2016+2,FALSE)&lt;5*10^-5,0,VLOOKUP(C1763,Capacity_COMBDG!A:K,COMBDG_MaxCapacity!B1763-2016+2,FALSE))*(1+Summary!$C$10)</f>
        <v>5.4451742700086347E-2</v>
      </c>
    </row>
    <row r="1764" spans="1:4" x14ac:dyDescent="0.25">
      <c r="A1764" t="s">
        <v>2</v>
      </c>
      <c r="B1764">
        <f>COMBDG_MinActivity!B1764</f>
        <v>2018</v>
      </c>
      <c r="C1764" t="str">
        <f>COMBDG_MinActivity!C1764</f>
        <v>COMBDGHLCOldSHFUR___STDPRO_16</v>
      </c>
      <c r="D1764">
        <f>IF(VLOOKUP(C1764,Capacity_COMBDG!A:K,COMBDG_MaxCapacity!B1764-2016+2,FALSE)&lt;5*10^-5,0,VLOOKUP(C1764,Capacity_COMBDG!A:K,COMBDG_MaxCapacity!B1764-2016+2,FALSE))*(1+Summary!$C$10)</f>
        <v>1.9007851582865825</v>
      </c>
    </row>
    <row r="1765" spans="1:4" x14ac:dyDescent="0.25">
      <c r="A1765" t="s">
        <v>2</v>
      </c>
      <c r="B1765">
        <f>COMBDG_MinActivity!B1765</f>
        <v>2018</v>
      </c>
      <c r="C1765" t="str">
        <f>COMBDG_MinActivity!C1765</f>
        <v>COMBDGHLCOldWH______STDPRO_16</v>
      </c>
      <c r="D1765">
        <f>IF(VLOOKUP(C1765,Capacity_COMBDG!A:K,COMBDG_MaxCapacity!B1765-2016+2,FALSE)&lt;5*10^-5,0,VLOOKUP(C1765,Capacity_COMBDG!A:K,COMBDG_MaxCapacity!B1765-2016+2,FALSE))*(1+Summary!$C$10)</f>
        <v>0.17563332033020773</v>
      </c>
    </row>
    <row r="1766" spans="1:4" x14ac:dyDescent="0.25">
      <c r="A1766" t="s">
        <v>2</v>
      </c>
      <c r="B1766">
        <f>COMBDG_MinActivity!B1766</f>
        <v>2018</v>
      </c>
      <c r="C1766" t="str">
        <f>COMBDG_MinActivity!C1766</f>
        <v>COMBDGICINewAE______STDPRO_16</v>
      </c>
      <c r="D1766">
        <f>IF(VLOOKUP(C1766,Capacity_COMBDG!A:K,COMBDG_MaxCapacity!B1766-2016+2,FALSE)&lt;5*10^-5,0,VLOOKUP(C1766,Capacity_COMBDG!A:K,COMBDG_MaxCapacity!B1766-2016+2,FALSE))*(1+Summary!$C$10)</f>
        <v>0</v>
      </c>
    </row>
    <row r="1767" spans="1:4" x14ac:dyDescent="0.25">
      <c r="A1767" t="s">
        <v>2</v>
      </c>
      <c r="B1767">
        <f>COMBDG_MinActivity!B1767</f>
        <v>2018</v>
      </c>
      <c r="C1767" t="str">
        <f>COMBDG_MinActivity!C1767</f>
        <v>COMBDGICINewSHFUR___STDPRO_16</v>
      </c>
      <c r="D1767">
        <f>IF(VLOOKUP(C1767,Capacity_COMBDG!A:K,COMBDG_MaxCapacity!B1767-2016+2,FALSE)&lt;5*10^-5,0,VLOOKUP(C1767,Capacity_COMBDG!A:K,COMBDG_MaxCapacity!B1767-2016+2,FALSE))*(1+Summary!$C$10)</f>
        <v>0</v>
      </c>
    </row>
    <row r="1768" spans="1:4" x14ac:dyDescent="0.25">
      <c r="A1768" t="s">
        <v>2</v>
      </c>
      <c r="B1768">
        <f>COMBDG_MinActivity!B1768</f>
        <v>2018</v>
      </c>
      <c r="C1768" t="str">
        <f>COMBDG_MinActivity!C1768</f>
        <v>COMBDGICINewWH______STDPRO_16</v>
      </c>
      <c r="D1768">
        <f>IF(VLOOKUP(C1768,Capacity_COMBDG!A:K,COMBDG_MaxCapacity!B1768-2016+2,FALSE)&lt;5*10^-5,0,VLOOKUP(C1768,Capacity_COMBDG!A:K,COMBDG_MaxCapacity!B1768-2016+2,FALSE))*(1+Summary!$C$10)</f>
        <v>0</v>
      </c>
    </row>
    <row r="1769" spans="1:4" x14ac:dyDescent="0.25">
      <c r="A1769" t="s">
        <v>2</v>
      </c>
      <c r="B1769">
        <f>COMBDG_MinActivity!B1769</f>
        <v>2018</v>
      </c>
      <c r="C1769" t="str">
        <f>COMBDG_MinActivity!C1769</f>
        <v>COMBDGICIOldAE______STDPRO_16</v>
      </c>
      <c r="D1769">
        <f>IF(VLOOKUP(C1769,Capacity_COMBDG!A:K,COMBDG_MaxCapacity!B1769-2016+2,FALSE)&lt;5*10^-5,0,VLOOKUP(C1769,Capacity_COMBDG!A:K,COMBDG_MaxCapacity!B1769-2016+2,FALSE))*(1+Summary!$C$10)</f>
        <v>1.3661283529573737E-2</v>
      </c>
    </row>
    <row r="1770" spans="1:4" x14ac:dyDescent="0.25">
      <c r="A1770" t="s">
        <v>2</v>
      </c>
      <c r="B1770">
        <f>COMBDG_MinActivity!B1770</f>
        <v>2018</v>
      </c>
      <c r="C1770" t="str">
        <f>COMBDG_MinActivity!C1770</f>
        <v>COMBDGICIOldSHFUR___STDPRO_16</v>
      </c>
      <c r="D1770">
        <f>IF(VLOOKUP(C1770,Capacity_COMBDG!A:K,COMBDG_MaxCapacity!B1770-2016+2,FALSE)&lt;5*10^-5,0,VLOOKUP(C1770,Capacity_COMBDG!A:K,COMBDG_MaxCapacity!B1770-2016+2,FALSE))*(1+Summary!$C$10)</f>
        <v>0.13664036610223282</v>
      </c>
    </row>
    <row r="1771" spans="1:4" x14ac:dyDescent="0.25">
      <c r="A1771" t="s">
        <v>2</v>
      </c>
      <c r="B1771">
        <f>COMBDG_MinActivity!B1771</f>
        <v>2018</v>
      </c>
      <c r="C1771" t="str">
        <f>COMBDG_MinActivity!C1771</f>
        <v>COMBDGICIOldWH______STDPRO_16</v>
      </c>
      <c r="D1771">
        <f>IF(VLOOKUP(C1771,Capacity_COMBDG!A:K,COMBDG_MaxCapacity!B1771-2016+2,FALSE)&lt;5*10^-5,0,VLOOKUP(C1771,Capacity_COMBDG!A:K,COMBDG_MaxCapacity!B1771-2016+2,FALSE))*(1+Summary!$C$10)</f>
        <v>1.2443255211431577E-2</v>
      </c>
    </row>
    <row r="1772" spans="1:4" x14ac:dyDescent="0.25">
      <c r="A1772" t="s">
        <v>2</v>
      </c>
      <c r="B1772">
        <f>COMBDG_MinActivity!B1772</f>
        <v>2018</v>
      </c>
      <c r="C1772" t="str">
        <f>COMBDG_MinActivity!C1772</f>
        <v>COMBDGOFFNewAE______STDPRO_16</v>
      </c>
      <c r="D1772">
        <f>IF(VLOOKUP(C1772,Capacity_COMBDG!A:K,COMBDG_MaxCapacity!B1772-2016+2,FALSE)&lt;5*10^-5,0,VLOOKUP(C1772,Capacity_COMBDG!A:K,COMBDG_MaxCapacity!B1772-2016+2,FALSE))*(1+Summary!$C$10)</f>
        <v>1.6266910800459436E-3</v>
      </c>
    </row>
    <row r="1773" spans="1:4" x14ac:dyDescent="0.25">
      <c r="A1773" t="s">
        <v>2</v>
      </c>
      <c r="B1773">
        <f>COMBDG_MinActivity!B1773</f>
        <v>2018</v>
      </c>
      <c r="C1773" t="str">
        <f>COMBDG_MinActivity!C1773</f>
        <v>COMBDGOFFNewSHFUR___STDPRO_16</v>
      </c>
      <c r="D1773">
        <f>IF(VLOOKUP(C1773,Capacity_COMBDG!A:K,COMBDG_MaxCapacity!B1773-2016+2,FALSE)&lt;5*10^-5,0,VLOOKUP(C1773,Capacity_COMBDG!A:K,COMBDG_MaxCapacity!B1773-2016+2,FALSE))*(1+Summary!$C$10)</f>
        <v>2.6794830128461923E-3</v>
      </c>
    </row>
    <row r="1774" spans="1:4" x14ac:dyDescent="0.25">
      <c r="A1774" t="s">
        <v>2</v>
      </c>
      <c r="B1774">
        <f>COMBDG_MinActivity!B1774</f>
        <v>2018</v>
      </c>
      <c r="C1774" t="str">
        <f>COMBDG_MinActivity!C1774</f>
        <v>COMBDGOFFNewWH______STDPRO_16</v>
      </c>
      <c r="D1774">
        <f>IF(VLOOKUP(C1774,Capacity_COMBDG!A:K,COMBDG_MaxCapacity!B1774-2016+2,FALSE)&lt;5*10^-5,0,VLOOKUP(C1774,Capacity_COMBDG!A:K,COMBDG_MaxCapacity!B1774-2016+2,FALSE))*(1+Summary!$C$10)</f>
        <v>1.6624863418102324E-3</v>
      </c>
    </row>
    <row r="1775" spans="1:4" x14ac:dyDescent="0.25">
      <c r="A1775" t="s">
        <v>2</v>
      </c>
      <c r="B1775">
        <f>COMBDG_MinActivity!B1775</f>
        <v>2018</v>
      </c>
      <c r="C1775" t="str">
        <f>COMBDG_MinActivity!C1775</f>
        <v>COMBDGOFFOldAE______STDPRO_16</v>
      </c>
      <c r="D1775">
        <f>IF(VLOOKUP(C1775,Capacity_COMBDG!A:K,COMBDG_MaxCapacity!B1775-2016+2,FALSE)&lt;5*10^-5,0,VLOOKUP(C1775,Capacity_COMBDG!A:K,COMBDG_MaxCapacity!B1775-2016+2,FALSE))*(1+Summary!$C$10)</f>
        <v>0.36234665692136375</v>
      </c>
    </row>
    <row r="1776" spans="1:4" x14ac:dyDescent="0.25">
      <c r="A1776" t="s">
        <v>2</v>
      </c>
      <c r="B1776">
        <f>COMBDG_MinActivity!B1776</f>
        <v>2018</v>
      </c>
      <c r="C1776" t="str">
        <f>COMBDG_MinActivity!C1776</f>
        <v>COMBDGOFFOldSHFUR___STDPRO_16</v>
      </c>
      <c r="D1776">
        <f>IF(VLOOKUP(C1776,Capacity_COMBDG!A:K,COMBDG_MaxCapacity!B1776-2016+2,FALSE)&lt;5*10^-5,0,VLOOKUP(C1776,Capacity_COMBDG!A:K,COMBDG_MaxCapacity!B1776-2016+2,FALSE))*(1+Summary!$C$10)</f>
        <v>7.7594252400483343</v>
      </c>
    </row>
    <row r="1777" spans="1:4" x14ac:dyDescent="0.25">
      <c r="A1777" t="s">
        <v>2</v>
      </c>
      <c r="B1777">
        <f>COMBDG_MinActivity!B1777</f>
        <v>2018</v>
      </c>
      <c r="C1777" t="str">
        <f>COMBDG_MinActivity!C1777</f>
        <v>COMBDGOFFOldWH______STDPRO_16</v>
      </c>
      <c r="D1777">
        <f>IF(VLOOKUP(C1777,Capacity_COMBDG!A:K,COMBDG_MaxCapacity!B1777-2016+2,FALSE)&lt;5*10^-5,0,VLOOKUP(C1777,Capacity_COMBDG!A:K,COMBDG_MaxCapacity!B1777-2016+2,FALSE))*(1+Summary!$C$10)</f>
        <v>0.31170586265143135</v>
      </c>
    </row>
    <row r="1778" spans="1:4" x14ac:dyDescent="0.25">
      <c r="A1778" t="s">
        <v>2</v>
      </c>
      <c r="B1778">
        <f>COMBDG_MinActivity!B1778</f>
        <v>2018</v>
      </c>
      <c r="C1778" t="str">
        <f>COMBDG_MinActivity!C1778</f>
        <v>COMBDGOTSNewAE______STDPRO_16</v>
      </c>
      <c r="D1778">
        <f>IF(VLOOKUP(C1778,Capacity_COMBDG!A:K,COMBDG_MaxCapacity!B1778-2016+2,FALSE)&lt;5*10^-5,0,VLOOKUP(C1778,Capacity_COMBDG!A:K,COMBDG_MaxCapacity!B1778-2016+2,FALSE))*(1+Summary!$C$10)</f>
        <v>1.5996629965474641E-3</v>
      </c>
    </row>
    <row r="1779" spans="1:4" x14ac:dyDescent="0.25">
      <c r="A1779" t="s">
        <v>2</v>
      </c>
      <c r="B1779">
        <f>COMBDG_MinActivity!B1779</f>
        <v>2018</v>
      </c>
      <c r="C1779" t="str">
        <f>COMBDG_MinActivity!C1779</f>
        <v>COMBDGOTSNewSHFUR___STDPRO_16</v>
      </c>
      <c r="D1779">
        <f>IF(VLOOKUP(C1779,Capacity_COMBDG!A:K,COMBDG_MaxCapacity!B1779-2016+2,FALSE)&lt;5*10^-5,0,VLOOKUP(C1779,Capacity_COMBDG!A:K,COMBDG_MaxCapacity!B1779-2016+2,FALSE))*(1+Summary!$C$10)</f>
        <v>2.5902718352876827E-3</v>
      </c>
    </row>
    <row r="1780" spans="1:4" x14ac:dyDescent="0.25">
      <c r="A1780" t="s">
        <v>2</v>
      </c>
      <c r="B1780">
        <f>COMBDG_MinActivity!B1780</f>
        <v>2018</v>
      </c>
      <c r="C1780" t="str">
        <f>COMBDG_MinActivity!C1780</f>
        <v>COMBDGOTSNewWH______STDPRO_16</v>
      </c>
      <c r="D1780">
        <f>IF(VLOOKUP(C1780,Capacity_COMBDG!A:K,COMBDG_MaxCapacity!B1780-2016+2,FALSE)&lt;5*10^-5,0,VLOOKUP(C1780,Capacity_COMBDG!A:K,COMBDG_MaxCapacity!B1780-2016+2,FALSE))*(1+Summary!$C$10)</f>
        <v>1.5689752569398915E-3</v>
      </c>
    </row>
    <row r="1781" spans="1:4" x14ac:dyDescent="0.25">
      <c r="A1781" t="s">
        <v>2</v>
      </c>
      <c r="B1781">
        <f>COMBDG_MinActivity!B1781</f>
        <v>2018</v>
      </c>
      <c r="C1781" t="str">
        <f>COMBDG_MinActivity!C1781</f>
        <v>COMBDGOTSOldAE______STDPRO_16</v>
      </c>
      <c r="D1781">
        <f>IF(VLOOKUP(C1781,Capacity_COMBDG!A:K,COMBDG_MaxCapacity!B1781-2016+2,FALSE)&lt;5*10^-5,0,VLOOKUP(C1781,Capacity_COMBDG!A:K,COMBDG_MaxCapacity!B1781-2016+2,FALSE))*(1+Summary!$C$10)</f>
        <v>2.6716952373732537E-2</v>
      </c>
    </row>
    <row r="1782" spans="1:4" x14ac:dyDescent="0.25">
      <c r="A1782" t="s">
        <v>2</v>
      </c>
      <c r="B1782">
        <f>COMBDG_MinActivity!B1782</f>
        <v>2018</v>
      </c>
      <c r="C1782" t="str">
        <f>COMBDG_MinActivity!C1782</f>
        <v>COMBDGOTSOldSHFUR___STDPRO_16</v>
      </c>
      <c r="D1782">
        <f>IF(VLOOKUP(C1782,Capacity_COMBDG!A:K,COMBDG_MaxCapacity!B1782-2016+2,FALSE)&lt;5*10^-5,0,VLOOKUP(C1782,Capacity_COMBDG!A:K,COMBDG_MaxCapacity!B1782-2016+2,FALSE))*(1+Summary!$C$10)</f>
        <v>0.93782068753318637</v>
      </c>
    </row>
    <row r="1783" spans="1:4" x14ac:dyDescent="0.25">
      <c r="A1783" t="s">
        <v>2</v>
      </c>
      <c r="B1783">
        <f>COMBDG_MinActivity!B1783</f>
        <v>2018</v>
      </c>
      <c r="C1783" t="str">
        <f>COMBDG_MinActivity!C1783</f>
        <v>COMBDGOTSOldWH______STDPRO_16</v>
      </c>
      <c r="D1783">
        <f>IF(VLOOKUP(C1783,Capacity_COMBDG!A:K,COMBDG_MaxCapacity!B1783-2016+2,FALSE)&lt;5*10^-5,0,VLOOKUP(C1783,Capacity_COMBDG!A:K,COMBDG_MaxCapacity!B1783-2016+2,FALSE))*(1+Summary!$C$10)</f>
        <v>9.6383427761795815E-2</v>
      </c>
    </row>
    <row r="1784" spans="1:4" x14ac:dyDescent="0.25">
      <c r="A1784" t="s">
        <v>2</v>
      </c>
      <c r="B1784">
        <f>COMBDG_MinActivity!B1784</f>
        <v>2018</v>
      </c>
      <c r="C1784" t="str">
        <f>COMBDG_MinActivity!C1784</f>
        <v>COMBDGRTTNewAE______STDPRO_16</v>
      </c>
      <c r="D1784">
        <f>IF(VLOOKUP(C1784,Capacity_COMBDG!A:K,COMBDG_MaxCapacity!B1784-2016+2,FALSE)&lt;5*10^-5,0,VLOOKUP(C1784,Capacity_COMBDG!A:K,COMBDG_MaxCapacity!B1784-2016+2,FALSE))*(1+Summary!$C$10)</f>
        <v>1.6201246338493384E-3</v>
      </c>
    </row>
    <row r="1785" spans="1:4" x14ac:dyDescent="0.25">
      <c r="A1785" t="s">
        <v>2</v>
      </c>
      <c r="B1785">
        <f>COMBDG_MinActivity!B1785</f>
        <v>2018</v>
      </c>
      <c r="C1785" t="str">
        <f>COMBDG_MinActivity!C1785</f>
        <v>COMBDGRTTNewSHFUR___STDPRO_16</v>
      </c>
      <c r="D1785">
        <f>IF(VLOOKUP(C1785,Capacity_COMBDG!A:K,COMBDG_MaxCapacity!B1785-2016+2,FALSE)&lt;5*10^-5,0,VLOOKUP(C1785,Capacity_COMBDG!A:K,COMBDG_MaxCapacity!B1785-2016+2,FALSE))*(1+Summary!$C$10)</f>
        <v>2.6633487734351868E-3</v>
      </c>
    </row>
    <row r="1786" spans="1:4" x14ac:dyDescent="0.25">
      <c r="A1786" t="s">
        <v>2</v>
      </c>
      <c r="B1786">
        <f>COMBDG_MinActivity!B1786</f>
        <v>2018</v>
      </c>
      <c r="C1786" t="str">
        <f>COMBDG_MinActivity!C1786</f>
        <v>COMBDGRTTNewWH______STDPRO_16</v>
      </c>
      <c r="D1786">
        <f>IF(VLOOKUP(C1786,Capacity_COMBDG!A:K,COMBDG_MaxCapacity!B1786-2016+2,FALSE)&lt;5*10^-5,0,VLOOKUP(C1786,Capacity_COMBDG!A:K,COMBDG_MaxCapacity!B1786-2016+2,FALSE))*(1+Summary!$C$10)</f>
        <v>1.7003944517469287E-3</v>
      </c>
    </row>
    <row r="1787" spans="1:4" x14ac:dyDescent="0.25">
      <c r="A1787" t="s">
        <v>2</v>
      </c>
      <c r="B1787">
        <f>COMBDG_MinActivity!B1787</f>
        <v>2018</v>
      </c>
      <c r="C1787" t="str">
        <f>COMBDG_MinActivity!C1787</f>
        <v>COMBDGRTTOldAE______STDPRO_16</v>
      </c>
      <c r="D1787">
        <f>IF(VLOOKUP(C1787,Capacity_COMBDG!A:K,COMBDG_MaxCapacity!B1787-2016+2,FALSE)&lt;5*10^-5,0,VLOOKUP(C1787,Capacity_COMBDG!A:K,COMBDG_MaxCapacity!B1787-2016+2,FALSE))*(1+Summary!$C$10)</f>
        <v>3.4769233303762907E-2</v>
      </c>
    </row>
    <row r="1788" spans="1:4" x14ac:dyDescent="0.25">
      <c r="A1788" t="s">
        <v>2</v>
      </c>
      <c r="B1788">
        <f>COMBDG_MinActivity!B1788</f>
        <v>2018</v>
      </c>
      <c r="C1788" t="str">
        <f>COMBDG_MinActivity!C1788</f>
        <v>COMBDGRTTOldSHFUR___STDPRO_16</v>
      </c>
      <c r="D1788">
        <f>IF(VLOOKUP(C1788,Capacity_COMBDG!A:K,COMBDG_MaxCapacity!B1788-2016+2,FALSE)&lt;5*10^-5,0,VLOOKUP(C1788,Capacity_COMBDG!A:K,COMBDG_MaxCapacity!B1788-2016+2,FALSE))*(1+Summary!$C$10)</f>
        <v>4.7581165686729703</v>
      </c>
    </row>
    <row r="1789" spans="1:4" x14ac:dyDescent="0.25">
      <c r="A1789" t="s">
        <v>2</v>
      </c>
      <c r="B1789">
        <f>COMBDG_MinActivity!B1789</f>
        <v>2018</v>
      </c>
      <c r="C1789" t="str">
        <f>COMBDG_MinActivity!C1789</f>
        <v>COMBDGRTTOldWH______STDPRO_16</v>
      </c>
      <c r="D1789">
        <f>IF(VLOOKUP(C1789,Capacity_COMBDG!A:K,COMBDG_MaxCapacity!B1789-2016+2,FALSE)&lt;5*10^-5,0,VLOOKUP(C1789,Capacity_COMBDG!A:K,COMBDG_MaxCapacity!B1789-2016+2,FALSE))*(1+Summary!$C$10)</f>
        <v>0.26891362496879895</v>
      </c>
    </row>
    <row r="1790" spans="1:4" x14ac:dyDescent="0.25">
      <c r="A1790" t="s">
        <v>2</v>
      </c>
      <c r="B1790">
        <f>COMBDG_MinActivity!B1790</f>
        <v>2018</v>
      </c>
      <c r="C1790" t="str">
        <f>COMBDG_MinActivity!C1790</f>
        <v>COMBDGTAWNewAE______STDPRO_16</v>
      </c>
      <c r="D1790">
        <f>IF(VLOOKUP(C1790,Capacity_COMBDG!A:K,COMBDG_MaxCapacity!B1790-2016+2,FALSE)&lt;5*10^-5,0,VLOOKUP(C1790,Capacity_COMBDG!A:K,COMBDG_MaxCapacity!B1790-2016+2,FALSE))*(1+Summary!$C$10)</f>
        <v>1.552282746400185E-3</v>
      </c>
    </row>
    <row r="1791" spans="1:4" x14ac:dyDescent="0.25">
      <c r="A1791" t="s">
        <v>2</v>
      </c>
      <c r="B1791">
        <f>COMBDG_MinActivity!B1791</f>
        <v>2018</v>
      </c>
      <c r="C1791" t="str">
        <f>COMBDG_MinActivity!C1791</f>
        <v>COMBDGTAWNewSHFUR___STDPRO_16</v>
      </c>
      <c r="D1791">
        <f>IF(VLOOKUP(C1791,Capacity_COMBDG!A:K,COMBDG_MaxCapacity!B1791-2016+2,FALSE)&lt;5*10^-5,0,VLOOKUP(C1791,Capacity_COMBDG!A:K,COMBDG_MaxCapacity!B1791-2016+2,FALSE))*(1+Summary!$C$10)</f>
        <v>2.5788635841434639E-3</v>
      </c>
    </row>
    <row r="1792" spans="1:4" x14ac:dyDescent="0.25">
      <c r="A1792" t="s">
        <v>2</v>
      </c>
      <c r="B1792">
        <f>COMBDG_MinActivity!B1792</f>
        <v>2018</v>
      </c>
      <c r="C1792" t="str">
        <f>COMBDG_MinActivity!C1792</f>
        <v>COMBDGTAWNewWH______STDPRO_16</v>
      </c>
      <c r="D1792">
        <f>IF(VLOOKUP(C1792,Capacity_COMBDG!A:K,COMBDG_MaxCapacity!B1792-2016+2,FALSE)&lt;5*10^-5,0,VLOOKUP(C1792,Capacity_COMBDG!A:K,COMBDG_MaxCapacity!B1792-2016+2,FALSE))*(1+Summary!$C$10)</f>
        <v>1.3770999403017023E-3</v>
      </c>
    </row>
    <row r="1793" spans="1:4" x14ac:dyDescent="0.25">
      <c r="A1793" t="s">
        <v>2</v>
      </c>
      <c r="B1793">
        <f>COMBDG_MinActivity!B1793</f>
        <v>2018</v>
      </c>
      <c r="C1793" t="str">
        <f>COMBDG_MinActivity!C1793</f>
        <v>COMBDGTAWOldAE______STDPRO_16</v>
      </c>
      <c r="D1793">
        <f>IF(VLOOKUP(C1793,Capacity_COMBDG!A:K,COMBDG_MaxCapacity!B1793-2016+2,FALSE)&lt;5*10^-5,0,VLOOKUP(C1793,Capacity_COMBDG!A:K,COMBDG_MaxCapacity!B1793-2016+2,FALSE))*(1+Summary!$C$10)</f>
        <v>2.0607675843522605E-2</v>
      </c>
    </row>
    <row r="1794" spans="1:4" x14ac:dyDescent="0.25">
      <c r="A1794" t="s">
        <v>2</v>
      </c>
      <c r="B1794">
        <f>COMBDG_MinActivity!B1794</f>
        <v>2018</v>
      </c>
      <c r="C1794" t="str">
        <f>COMBDG_MinActivity!C1794</f>
        <v>COMBDGTAWOldSHFUR___STDPRO_16</v>
      </c>
      <c r="D1794">
        <f>IF(VLOOKUP(C1794,Capacity_COMBDG!A:K,COMBDG_MaxCapacity!B1794-2016+2,FALSE)&lt;5*10^-5,0,VLOOKUP(C1794,Capacity_COMBDG!A:K,COMBDG_MaxCapacity!B1794-2016+2,FALSE))*(1+Summary!$C$10)</f>
        <v>1.0128573528933211</v>
      </c>
    </row>
    <row r="1795" spans="1:4" x14ac:dyDescent="0.25">
      <c r="A1795" t="s">
        <v>2</v>
      </c>
      <c r="B1795">
        <f>COMBDG_MinActivity!B1795</f>
        <v>2018</v>
      </c>
      <c r="C1795" t="str">
        <f>COMBDG_MinActivity!C1795</f>
        <v>COMBDGTAWOldWH______STDPRO_16</v>
      </c>
      <c r="D1795">
        <f>IF(VLOOKUP(C1795,Capacity_COMBDG!A:K,COMBDG_MaxCapacity!B1795-2016+2,FALSE)&lt;5*10^-5,0,VLOOKUP(C1795,Capacity_COMBDG!A:K,COMBDG_MaxCapacity!B1795-2016+2,FALSE))*(1+Summary!$C$10)</f>
        <v>2.3036941719361739E-2</v>
      </c>
    </row>
    <row r="1796" spans="1:4" x14ac:dyDescent="0.25">
      <c r="A1796" t="s">
        <v>2</v>
      </c>
      <c r="B1796">
        <f>COMBDG_MinActivity!B1796</f>
        <v>2018</v>
      </c>
      <c r="C1796" t="str">
        <f>COMBDG_MinActivity!C1796</f>
        <v>COMBDGWSTNewAE______STDPRO_16</v>
      </c>
      <c r="D1796">
        <f>IF(VLOOKUP(C1796,Capacity_COMBDG!A:K,COMBDG_MaxCapacity!B1796-2016+2,FALSE)&lt;5*10^-5,0,VLOOKUP(C1796,Capacity_COMBDG!A:K,COMBDG_MaxCapacity!B1796-2016+2,FALSE))*(1+Summary!$C$10)</f>
        <v>1.5421973681110145E-3</v>
      </c>
    </row>
    <row r="1797" spans="1:4" x14ac:dyDescent="0.25">
      <c r="A1797" t="s">
        <v>2</v>
      </c>
      <c r="B1797">
        <f>COMBDG_MinActivity!B1797</f>
        <v>2018</v>
      </c>
      <c r="C1797" t="str">
        <f>COMBDG_MinActivity!C1797</f>
        <v>COMBDGWSTNewSHFUR___STDPRO_16</v>
      </c>
      <c r="D1797">
        <f>IF(VLOOKUP(C1797,Capacity_COMBDG!A:K,COMBDG_MaxCapacity!B1797-2016+2,FALSE)&lt;5*10^-5,0,VLOOKUP(C1797,Capacity_COMBDG!A:K,COMBDG_MaxCapacity!B1797-2016+2,FALSE))*(1+Summary!$C$10)</f>
        <v>2.5020524983410002E-3</v>
      </c>
    </row>
    <row r="1798" spans="1:4" x14ac:dyDescent="0.25">
      <c r="A1798" t="s">
        <v>2</v>
      </c>
      <c r="B1798">
        <f>COMBDG_MinActivity!B1798</f>
        <v>2018</v>
      </c>
      <c r="C1798" t="str">
        <f>COMBDG_MinActivity!C1798</f>
        <v>COMBDGWSTNewWH______STDPRO_16</v>
      </c>
      <c r="D1798">
        <f>IF(VLOOKUP(C1798,Capacity_COMBDG!A:K,COMBDG_MaxCapacity!B1798-2016+2,FALSE)&lt;5*10^-5,0,VLOOKUP(C1798,Capacity_COMBDG!A:K,COMBDG_MaxCapacity!B1798-2016+2,FALSE))*(1+Summary!$C$10)</f>
        <v>1.4233307820863642E-3</v>
      </c>
    </row>
    <row r="1799" spans="1:4" x14ac:dyDescent="0.25">
      <c r="A1799" t="s">
        <v>2</v>
      </c>
      <c r="B1799">
        <f>COMBDG_MinActivity!B1799</f>
        <v>2018</v>
      </c>
      <c r="C1799" t="str">
        <f>COMBDG_MinActivity!C1799</f>
        <v>COMBDGWSTOldAE______STDPRO_16</v>
      </c>
      <c r="D1799">
        <f>IF(VLOOKUP(C1799,Capacity_COMBDG!A:K,COMBDG_MaxCapacity!B1799-2016+2,FALSE)&lt;5*10^-5,0,VLOOKUP(C1799,Capacity_COMBDG!A:K,COMBDG_MaxCapacity!B1799-2016+2,FALSE))*(1+Summary!$C$10)</f>
        <v>3.4222054840378026E-2</v>
      </c>
    </row>
    <row r="1800" spans="1:4" x14ac:dyDescent="0.25">
      <c r="A1800" t="s">
        <v>2</v>
      </c>
      <c r="B1800">
        <f>COMBDG_MinActivity!B1800</f>
        <v>2018</v>
      </c>
      <c r="C1800" t="str">
        <f>COMBDG_MinActivity!C1800</f>
        <v>COMBDGWSTOldSHFUR___STDPRO_16</v>
      </c>
      <c r="D1800">
        <f>IF(VLOOKUP(C1800,Capacity_COMBDG!A:K,COMBDG_MaxCapacity!B1800-2016+2,FALSE)&lt;5*10^-5,0,VLOOKUP(C1800,Capacity_COMBDG!A:K,COMBDG_MaxCapacity!B1800-2016+2,FALSE))*(1+Summary!$C$10)</f>
        <v>2.5908238514595299</v>
      </c>
    </row>
    <row r="1801" spans="1:4" x14ac:dyDescent="0.25">
      <c r="A1801" t="s">
        <v>2</v>
      </c>
      <c r="B1801">
        <f>COMBDG_MinActivity!B1801</f>
        <v>2018</v>
      </c>
      <c r="C1801" t="str">
        <f>COMBDG_MinActivity!C1801</f>
        <v>COMBDGWSTOldWH______STDPRO_16</v>
      </c>
      <c r="D1801">
        <f>IF(VLOOKUP(C1801,Capacity_COMBDG!A:K,COMBDG_MaxCapacity!B1801-2016+2,FALSE)&lt;5*10^-5,0,VLOOKUP(C1801,Capacity_COMBDG!A:K,COMBDG_MaxCapacity!B1801-2016+2,FALSE))*(1+Summary!$C$10)</f>
        <v>0.14167665058136741</v>
      </c>
    </row>
    <row r="1802" spans="1:4" x14ac:dyDescent="0.25">
      <c r="A1802" t="s">
        <v>2</v>
      </c>
      <c r="B1802">
        <f>COMBDG_MinActivity!B1802</f>
        <v>2019</v>
      </c>
      <c r="C1802" t="str">
        <f>COMBDG_MinActivity!C1802</f>
        <v>COMBDGAERNewAE______STDNGA_16</v>
      </c>
      <c r="D1802">
        <f>IF(VLOOKUP(C1802,Capacity_COMBDG!A:K,COMBDG_MaxCapacity!B1802-2016+2,FALSE)&lt;5*10^-5,0,VLOOKUP(C1802,Capacity_COMBDG!A:K,COMBDG_MaxCapacity!B1802-2016+2,FALSE))*(1+Summary!$C$10)</f>
        <v>3.9856326336334654E-3</v>
      </c>
    </row>
    <row r="1803" spans="1:4" x14ac:dyDescent="0.25">
      <c r="A1803" t="s">
        <v>2</v>
      </c>
      <c r="B1803">
        <f>COMBDG_MinActivity!B1803</f>
        <v>2019</v>
      </c>
      <c r="C1803" t="str">
        <f>COMBDG_MinActivity!C1803</f>
        <v>COMBDGAERNewSC______STDNGA_16</v>
      </c>
      <c r="D1803">
        <f>IF(VLOOKUP(C1803,Capacity_COMBDG!A:K,COMBDG_MaxCapacity!B1803-2016+2,FALSE)&lt;5*10^-5,0,VLOOKUP(C1803,Capacity_COMBDG!A:K,COMBDG_MaxCapacity!B1803-2016+2,FALSE))*(1+Summary!$C$10)</f>
        <v>4.8149895808723801E-3</v>
      </c>
    </row>
    <row r="1804" spans="1:4" x14ac:dyDescent="0.25">
      <c r="A1804" t="s">
        <v>2</v>
      </c>
      <c r="B1804">
        <f>COMBDG_MinActivity!B1804</f>
        <v>2019</v>
      </c>
      <c r="C1804" t="str">
        <f>COMBDG_MinActivity!C1804</f>
        <v>COMBDGAERNewSHFUR___HIGNGA_16</v>
      </c>
      <c r="D1804">
        <f>IF(VLOOKUP(C1804,Capacity_COMBDG!A:K,COMBDG_MaxCapacity!B1804-2016+2,FALSE)&lt;5*10^-5,0,VLOOKUP(C1804,Capacity_COMBDG!A:K,COMBDG_MaxCapacity!B1804-2016+2,FALSE))*(1+Summary!$C$10)</f>
        <v>6.5723587599899368E-3</v>
      </c>
    </row>
    <row r="1805" spans="1:4" x14ac:dyDescent="0.25">
      <c r="A1805" t="s">
        <v>2</v>
      </c>
      <c r="B1805">
        <f>COMBDG_MinActivity!B1805</f>
        <v>2019</v>
      </c>
      <c r="C1805" t="str">
        <f>COMBDG_MinActivity!C1805</f>
        <v>COMBDGAERNewSHFUR___STDNGA_16</v>
      </c>
      <c r="D1805">
        <f>IF(VLOOKUP(C1805,Capacity_COMBDG!A:K,COMBDG_MaxCapacity!B1805-2016+2,FALSE)&lt;5*10^-5,0,VLOOKUP(C1805,Capacity_COMBDG!A:K,COMBDG_MaxCapacity!B1805-2016+2,FALSE))*(1+Summary!$C$10)</f>
        <v>6.8913142691002195E-3</v>
      </c>
    </row>
    <row r="1806" spans="1:4" x14ac:dyDescent="0.25">
      <c r="A1806" t="s">
        <v>2</v>
      </c>
      <c r="B1806">
        <f>COMBDG_MinActivity!B1806</f>
        <v>2019</v>
      </c>
      <c r="C1806" t="str">
        <f>COMBDG_MinActivity!C1806</f>
        <v>COMBDGAERNewWH______STDNGA_16</v>
      </c>
      <c r="D1806">
        <f>IF(VLOOKUP(C1806,Capacity_COMBDG!A:K,COMBDG_MaxCapacity!B1806-2016+2,FALSE)&lt;5*10^-5,0,VLOOKUP(C1806,Capacity_COMBDG!A:K,COMBDG_MaxCapacity!B1806-2016+2,FALSE))*(1+Summary!$C$10)</f>
        <v>3.3703374611308468E-3</v>
      </c>
    </row>
    <row r="1807" spans="1:4" x14ac:dyDescent="0.25">
      <c r="A1807" t="s">
        <v>2</v>
      </c>
      <c r="B1807">
        <f>COMBDG_MinActivity!B1807</f>
        <v>2019</v>
      </c>
      <c r="C1807" t="str">
        <f>COMBDG_MinActivity!C1807</f>
        <v>COMBDGAEROldAE______STDNGA_16</v>
      </c>
      <c r="D1807">
        <f>IF(VLOOKUP(C1807,Capacity_COMBDG!A:K,COMBDG_MaxCapacity!B1807-2016+2,FALSE)&lt;5*10^-5,0,VLOOKUP(C1807,Capacity_COMBDG!A:K,COMBDG_MaxCapacity!B1807-2016+2,FALSE))*(1+Summary!$C$10)</f>
        <v>7.2746640053037451E-2</v>
      </c>
    </row>
    <row r="1808" spans="1:4" x14ac:dyDescent="0.25">
      <c r="A1808" t="s">
        <v>2</v>
      </c>
      <c r="B1808">
        <f>COMBDG_MinActivity!B1808</f>
        <v>2019</v>
      </c>
      <c r="C1808" t="str">
        <f>COMBDG_MinActivity!C1808</f>
        <v>COMBDGAEROldSC______STDNGA_16</v>
      </c>
      <c r="D1808">
        <f>IF(VLOOKUP(C1808,Capacity_COMBDG!A:K,COMBDG_MaxCapacity!B1808-2016+2,FALSE)&lt;5*10^-5,0,VLOOKUP(C1808,Capacity_COMBDG!A:K,COMBDG_MaxCapacity!B1808-2016+2,FALSE))*(1+Summary!$C$10)</f>
        <v>9.8573211063054861E-2</v>
      </c>
    </row>
    <row r="1809" spans="1:4" x14ac:dyDescent="0.25">
      <c r="A1809" t="s">
        <v>2</v>
      </c>
      <c r="B1809">
        <f>COMBDG_MinActivity!B1809</f>
        <v>2019</v>
      </c>
      <c r="C1809" t="str">
        <f>COMBDG_MinActivity!C1809</f>
        <v>COMBDGAEROldSHFUR___HIGNGA_16</v>
      </c>
      <c r="D1809">
        <f>IF(VLOOKUP(C1809,Capacity_COMBDG!A:K,COMBDG_MaxCapacity!B1809-2016+2,FALSE)&lt;5*10^-5,0,VLOOKUP(C1809,Capacity_COMBDG!A:K,COMBDG_MaxCapacity!B1809-2016+2,FALSE))*(1+Summary!$C$10)</f>
        <v>0.13792789371721151</v>
      </c>
    </row>
    <row r="1810" spans="1:4" x14ac:dyDescent="0.25">
      <c r="A1810" t="s">
        <v>2</v>
      </c>
      <c r="B1810">
        <f>COMBDG_MinActivity!B1810</f>
        <v>2019</v>
      </c>
      <c r="C1810" t="str">
        <f>COMBDG_MinActivity!C1810</f>
        <v>COMBDGAEROldSHFUR___STDNGA_16</v>
      </c>
      <c r="D1810">
        <f>IF(VLOOKUP(C1810,Capacity_COMBDG!A:K,COMBDG_MaxCapacity!B1810-2016+2,FALSE)&lt;5*10^-5,0,VLOOKUP(C1810,Capacity_COMBDG!A:K,COMBDG_MaxCapacity!B1810-2016+2,FALSE))*(1+Summary!$C$10)</f>
        <v>27.041833695640229</v>
      </c>
    </row>
    <row r="1811" spans="1:4" x14ac:dyDescent="0.25">
      <c r="A1811" t="s">
        <v>2</v>
      </c>
      <c r="B1811">
        <f>COMBDG_MinActivity!B1811</f>
        <v>2019</v>
      </c>
      <c r="C1811" t="str">
        <f>COMBDG_MinActivity!C1811</f>
        <v>COMBDGAEROldWH______STDNGA_16</v>
      </c>
      <c r="D1811">
        <f>IF(VLOOKUP(C1811,Capacity_COMBDG!A:K,COMBDG_MaxCapacity!B1811-2016+2,FALSE)&lt;5*10^-5,0,VLOOKUP(C1811,Capacity_COMBDG!A:K,COMBDG_MaxCapacity!B1811-2016+2,FALSE))*(1+Summary!$C$10)</f>
        <v>4.4410009129654071</v>
      </c>
    </row>
    <row r="1812" spans="1:4" x14ac:dyDescent="0.25">
      <c r="A1812" t="s">
        <v>2</v>
      </c>
      <c r="B1812">
        <f>COMBDG_MinActivity!B1812</f>
        <v>2019</v>
      </c>
      <c r="C1812" t="str">
        <f>COMBDG_MinActivity!C1812</f>
        <v>COMBDGAFSNewAE______STDNGA_16</v>
      </c>
      <c r="D1812">
        <f>IF(VLOOKUP(C1812,Capacity_COMBDG!A:K,COMBDG_MaxCapacity!B1812-2016+2,FALSE)&lt;5*10^-5,0,VLOOKUP(C1812,Capacity_COMBDG!A:K,COMBDG_MaxCapacity!B1812-2016+2,FALSE))*(1+Summary!$C$10)</f>
        <v>3.6735177864274347E-3</v>
      </c>
    </row>
    <row r="1813" spans="1:4" x14ac:dyDescent="0.25">
      <c r="A1813" t="s">
        <v>2</v>
      </c>
      <c r="B1813">
        <f>COMBDG_MinActivity!B1813</f>
        <v>2019</v>
      </c>
      <c r="C1813" t="str">
        <f>COMBDG_MinActivity!C1813</f>
        <v>COMBDGAFSNewSC______STDNGA_16</v>
      </c>
      <c r="D1813">
        <f>IF(VLOOKUP(C1813,Capacity_COMBDG!A:K,COMBDG_MaxCapacity!B1813-2016+2,FALSE)&lt;5*10^-5,0,VLOOKUP(C1813,Capacity_COMBDG!A:K,COMBDG_MaxCapacity!B1813-2016+2,FALSE))*(1+Summary!$C$10)</f>
        <v>4.3044901567162175E-3</v>
      </c>
    </row>
    <row r="1814" spans="1:4" x14ac:dyDescent="0.25">
      <c r="A1814" t="s">
        <v>2</v>
      </c>
      <c r="B1814">
        <f>COMBDG_MinActivity!B1814</f>
        <v>2019</v>
      </c>
      <c r="C1814" t="str">
        <f>COMBDG_MinActivity!C1814</f>
        <v>COMBDGAFSNewSHFUR___HIGNGA_16</v>
      </c>
      <c r="D1814">
        <f>IF(VLOOKUP(C1814,Capacity_COMBDG!A:K,COMBDG_MaxCapacity!B1814-2016+2,FALSE)&lt;5*10^-5,0,VLOOKUP(C1814,Capacity_COMBDG!A:K,COMBDG_MaxCapacity!B1814-2016+2,FALSE))*(1+Summary!$C$10)</f>
        <v>5.9479259451539609E-3</v>
      </c>
    </row>
    <row r="1815" spans="1:4" x14ac:dyDescent="0.25">
      <c r="A1815" t="s">
        <v>2</v>
      </c>
      <c r="B1815">
        <f>COMBDG_MinActivity!B1815</f>
        <v>2019</v>
      </c>
      <c r="C1815" t="str">
        <f>COMBDG_MinActivity!C1815</f>
        <v>COMBDGAFSNewSHFUR___STDNGA_16</v>
      </c>
      <c r="D1815">
        <f>IF(VLOOKUP(C1815,Capacity_COMBDG!A:K,COMBDG_MaxCapacity!B1815-2016+2,FALSE)&lt;5*10^-5,0,VLOOKUP(C1815,Capacity_COMBDG!A:K,COMBDG_MaxCapacity!B1815-2016+2,FALSE))*(1+Summary!$C$10)</f>
        <v>6.2455465132819823E-3</v>
      </c>
    </row>
    <row r="1816" spans="1:4" x14ac:dyDescent="0.25">
      <c r="A1816" t="s">
        <v>2</v>
      </c>
      <c r="B1816">
        <f>COMBDG_MinActivity!B1816</f>
        <v>2019</v>
      </c>
      <c r="C1816" t="str">
        <f>COMBDG_MinActivity!C1816</f>
        <v>COMBDGAFSNewWH______STDNGA_16</v>
      </c>
      <c r="D1816">
        <f>IF(VLOOKUP(C1816,Capacity_COMBDG!A:K,COMBDG_MaxCapacity!B1816-2016+2,FALSE)&lt;5*10^-5,0,VLOOKUP(C1816,Capacity_COMBDG!A:K,COMBDG_MaxCapacity!B1816-2016+2,FALSE))*(1+Summary!$C$10)</f>
        <v>3.0788045183374572E-3</v>
      </c>
    </row>
    <row r="1817" spans="1:4" x14ac:dyDescent="0.25">
      <c r="A1817" t="s">
        <v>2</v>
      </c>
      <c r="B1817">
        <f>COMBDG_MinActivity!B1817</f>
        <v>2019</v>
      </c>
      <c r="C1817" t="str">
        <f>COMBDG_MinActivity!C1817</f>
        <v>COMBDGAFSOldAE______STDNGA_16</v>
      </c>
      <c r="D1817">
        <f>IF(VLOOKUP(C1817,Capacity_COMBDG!A:K,COMBDG_MaxCapacity!B1817-2016+2,FALSE)&lt;5*10^-5,0,VLOOKUP(C1817,Capacity_COMBDG!A:K,COMBDG_MaxCapacity!B1817-2016+2,FALSE))*(1+Summary!$C$10)</f>
        <v>0.10821178804323715</v>
      </c>
    </row>
    <row r="1818" spans="1:4" x14ac:dyDescent="0.25">
      <c r="A1818" t="s">
        <v>2</v>
      </c>
      <c r="B1818">
        <f>COMBDG_MinActivity!B1818</f>
        <v>2019</v>
      </c>
      <c r="C1818" t="str">
        <f>COMBDG_MinActivity!C1818</f>
        <v>COMBDGAFSOldSC______STDNGA_16</v>
      </c>
      <c r="D1818">
        <f>IF(VLOOKUP(C1818,Capacity_COMBDG!A:K,COMBDG_MaxCapacity!B1818-2016+2,FALSE)&lt;5*10^-5,0,VLOOKUP(C1818,Capacity_COMBDG!A:K,COMBDG_MaxCapacity!B1818-2016+2,FALSE))*(1+Summary!$C$10)</f>
        <v>0.10011522650642948</v>
      </c>
    </row>
    <row r="1819" spans="1:4" x14ac:dyDescent="0.25">
      <c r="A1819" t="s">
        <v>2</v>
      </c>
      <c r="B1819">
        <f>COMBDG_MinActivity!B1819</f>
        <v>2019</v>
      </c>
      <c r="C1819" t="str">
        <f>COMBDG_MinActivity!C1819</f>
        <v>COMBDGAFSOldSHFUR___HIGNGA_16</v>
      </c>
      <c r="D1819">
        <f>IF(VLOOKUP(C1819,Capacity_COMBDG!A:K,COMBDG_MaxCapacity!B1819-2016+2,FALSE)&lt;5*10^-5,0,VLOOKUP(C1819,Capacity_COMBDG!A:K,COMBDG_MaxCapacity!B1819-2016+2,FALSE))*(1+Summary!$C$10)</f>
        <v>0.13856125303480149</v>
      </c>
    </row>
    <row r="1820" spans="1:4" x14ac:dyDescent="0.25">
      <c r="A1820" t="s">
        <v>2</v>
      </c>
      <c r="B1820">
        <f>COMBDG_MinActivity!B1820</f>
        <v>2019</v>
      </c>
      <c r="C1820" t="str">
        <f>COMBDG_MinActivity!C1820</f>
        <v>COMBDGAFSOldSHFUR___STDNGA_16</v>
      </c>
      <c r="D1820">
        <f>IF(VLOOKUP(C1820,Capacity_COMBDG!A:K,COMBDG_MaxCapacity!B1820-2016+2,FALSE)&lt;5*10^-5,0,VLOOKUP(C1820,Capacity_COMBDG!A:K,COMBDG_MaxCapacity!B1820-2016+2,FALSE))*(1+Summary!$C$10)</f>
        <v>28.569754595187799</v>
      </c>
    </row>
    <row r="1821" spans="1:4" x14ac:dyDescent="0.25">
      <c r="A1821" t="s">
        <v>2</v>
      </c>
      <c r="B1821">
        <f>COMBDG_MinActivity!B1821</f>
        <v>2019</v>
      </c>
      <c r="C1821" t="str">
        <f>COMBDG_MinActivity!C1821</f>
        <v>COMBDGAFSOldWH______STDNGA_16</v>
      </c>
      <c r="D1821">
        <f>IF(VLOOKUP(C1821,Capacity_COMBDG!A:K,COMBDG_MaxCapacity!B1821-2016+2,FALSE)&lt;5*10^-5,0,VLOOKUP(C1821,Capacity_COMBDG!A:K,COMBDG_MaxCapacity!B1821-2016+2,FALSE))*(1+Summary!$C$10)</f>
        <v>6.1626310456422511</v>
      </c>
    </row>
    <row r="1822" spans="1:4" x14ac:dyDescent="0.25">
      <c r="A1822" t="s">
        <v>2</v>
      </c>
      <c r="B1822">
        <f>COMBDG_MinActivity!B1822</f>
        <v>2019</v>
      </c>
      <c r="C1822" t="str">
        <f>COMBDG_MinActivity!C1822</f>
        <v>COMBDGEDSNewAE______STDNGA_16</v>
      </c>
      <c r="D1822">
        <f>IF(VLOOKUP(C1822,Capacity_COMBDG!A:K,COMBDG_MaxCapacity!B1822-2016+2,FALSE)&lt;5*10^-5,0,VLOOKUP(C1822,Capacity_COMBDG!A:K,COMBDG_MaxCapacity!B1822-2016+2,FALSE))*(1+Summary!$C$10)</f>
        <v>4.3875592694518923E-3</v>
      </c>
    </row>
    <row r="1823" spans="1:4" x14ac:dyDescent="0.25">
      <c r="A1823" t="s">
        <v>2</v>
      </c>
      <c r="B1823">
        <f>COMBDG_MinActivity!B1823</f>
        <v>2019</v>
      </c>
      <c r="C1823" t="str">
        <f>COMBDG_MinActivity!C1823</f>
        <v>COMBDGEDSNewSC______STDNGA_16</v>
      </c>
      <c r="D1823">
        <f>IF(VLOOKUP(C1823,Capacity_COMBDG!A:K,COMBDG_MaxCapacity!B1823-2016+2,FALSE)&lt;5*10^-5,0,VLOOKUP(C1823,Capacity_COMBDG!A:K,COMBDG_MaxCapacity!B1823-2016+2,FALSE))*(1+Summary!$C$10)</f>
        <v>5.5879899316302242E-3</v>
      </c>
    </row>
    <row r="1824" spans="1:4" x14ac:dyDescent="0.25">
      <c r="A1824" t="s">
        <v>2</v>
      </c>
      <c r="B1824">
        <f>COMBDG_MinActivity!B1824</f>
        <v>2019</v>
      </c>
      <c r="C1824" t="str">
        <f>COMBDG_MinActivity!C1824</f>
        <v>COMBDGEDSNewSHFUR___HIGNGA_16</v>
      </c>
      <c r="D1824">
        <f>IF(VLOOKUP(C1824,Capacity_COMBDG!A:K,COMBDG_MaxCapacity!B1824-2016+2,FALSE)&lt;5*10^-5,0,VLOOKUP(C1824,Capacity_COMBDG!A:K,COMBDG_MaxCapacity!B1824-2016+2,FALSE))*(1+Summary!$C$10)</f>
        <v>7.4357591473046911E-3</v>
      </c>
    </row>
    <row r="1825" spans="1:4" x14ac:dyDescent="0.25">
      <c r="A1825" t="s">
        <v>2</v>
      </c>
      <c r="B1825">
        <f>COMBDG_MinActivity!B1825</f>
        <v>2019</v>
      </c>
      <c r="C1825" t="str">
        <f>COMBDG_MinActivity!C1825</f>
        <v>COMBDGEDSNewSHFUR___STDNGA_16</v>
      </c>
      <c r="D1825">
        <f>IF(VLOOKUP(C1825,Capacity_COMBDG!A:K,COMBDG_MaxCapacity!B1825-2016+2,FALSE)&lt;5*10^-5,0,VLOOKUP(C1825,Capacity_COMBDG!A:K,COMBDG_MaxCapacity!B1825-2016+2,FALSE))*(1+Summary!$C$10)</f>
        <v>7.7921735322091425E-3</v>
      </c>
    </row>
    <row r="1826" spans="1:4" x14ac:dyDescent="0.25">
      <c r="A1826" t="s">
        <v>2</v>
      </c>
      <c r="B1826">
        <f>COMBDG_MinActivity!B1826</f>
        <v>2019</v>
      </c>
      <c r="C1826" t="str">
        <f>COMBDG_MinActivity!C1826</f>
        <v>COMBDGEDSNewWH______STDNGA_16</v>
      </c>
      <c r="D1826">
        <f>IF(VLOOKUP(C1826,Capacity_COMBDG!A:K,COMBDG_MaxCapacity!B1826-2016+2,FALSE)&lt;5*10^-5,0,VLOOKUP(C1826,Capacity_COMBDG!A:K,COMBDG_MaxCapacity!B1826-2016+2,FALSE))*(1+Summary!$C$10)</f>
        <v>4.3857093001493019E-3</v>
      </c>
    </row>
    <row r="1827" spans="1:4" x14ac:dyDescent="0.25">
      <c r="A1827" t="s">
        <v>2</v>
      </c>
      <c r="B1827">
        <f>COMBDG_MinActivity!B1827</f>
        <v>2019</v>
      </c>
      <c r="C1827" t="str">
        <f>COMBDG_MinActivity!C1827</f>
        <v>COMBDGEDSOldAE______STDNGA_16</v>
      </c>
      <c r="D1827">
        <f>IF(VLOOKUP(C1827,Capacity_COMBDG!A:K,COMBDG_MaxCapacity!B1827-2016+2,FALSE)&lt;5*10^-5,0,VLOOKUP(C1827,Capacity_COMBDG!A:K,COMBDG_MaxCapacity!B1827-2016+2,FALSE))*(1+Summary!$C$10)</f>
        <v>0.11309488160713514</v>
      </c>
    </row>
    <row r="1828" spans="1:4" x14ac:dyDescent="0.25">
      <c r="A1828" t="s">
        <v>2</v>
      </c>
      <c r="B1828">
        <f>COMBDG_MinActivity!B1828</f>
        <v>2019</v>
      </c>
      <c r="C1828" t="str">
        <f>COMBDG_MinActivity!C1828</f>
        <v>COMBDGEDSOldSC______STDNGA_16</v>
      </c>
      <c r="D1828">
        <f>IF(VLOOKUP(C1828,Capacity_COMBDG!A:K,COMBDG_MaxCapacity!B1828-2016+2,FALSE)&lt;5*10^-5,0,VLOOKUP(C1828,Capacity_COMBDG!A:K,COMBDG_MaxCapacity!B1828-2016+2,FALSE))*(1+Summary!$C$10)</f>
        <v>0.14887771338240616</v>
      </c>
    </row>
    <row r="1829" spans="1:4" x14ac:dyDescent="0.25">
      <c r="A1829" t="s">
        <v>2</v>
      </c>
      <c r="B1829">
        <f>COMBDG_MinActivity!B1829</f>
        <v>2019</v>
      </c>
      <c r="C1829" t="str">
        <f>COMBDG_MinActivity!C1829</f>
        <v>COMBDGEDSOldSHFUR___HIGNGA_16</v>
      </c>
      <c r="D1829">
        <f>IF(VLOOKUP(C1829,Capacity_COMBDG!A:K,COMBDG_MaxCapacity!B1829-2016+2,FALSE)&lt;5*10^-5,0,VLOOKUP(C1829,Capacity_COMBDG!A:K,COMBDG_MaxCapacity!B1829-2016+2,FALSE))*(1+Summary!$C$10)</f>
        <v>0.14773454841209829</v>
      </c>
    </row>
    <row r="1830" spans="1:4" x14ac:dyDescent="0.25">
      <c r="A1830" t="s">
        <v>2</v>
      </c>
      <c r="B1830">
        <f>COMBDG_MinActivity!B1830</f>
        <v>2019</v>
      </c>
      <c r="C1830" t="str">
        <f>COMBDG_MinActivity!C1830</f>
        <v>COMBDGEDSOldSHFUR___STDNGA_16</v>
      </c>
      <c r="D1830">
        <f>IF(VLOOKUP(C1830,Capacity_COMBDG!A:K,COMBDG_MaxCapacity!B1830-2016+2,FALSE)&lt;5*10^-5,0,VLOOKUP(C1830,Capacity_COMBDG!A:K,COMBDG_MaxCapacity!B1830-2016+2,FALSE))*(1+Summary!$C$10)</f>
        <v>79.859843185665767</v>
      </c>
    </row>
    <row r="1831" spans="1:4" x14ac:dyDescent="0.25">
      <c r="A1831" t="s">
        <v>2</v>
      </c>
      <c r="B1831">
        <f>COMBDG_MinActivity!B1831</f>
        <v>2019</v>
      </c>
      <c r="C1831" t="str">
        <f>COMBDG_MinActivity!C1831</f>
        <v>COMBDGEDSOldWH______STDNGA_16</v>
      </c>
      <c r="D1831">
        <f>IF(VLOOKUP(C1831,Capacity_COMBDG!A:K,COMBDG_MaxCapacity!B1831-2016+2,FALSE)&lt;5*10^-5,0,VLOOKUP(C1831,Capacity_COMBDG!A:K,COMBDG_MaxCapacity!B1831-2016+2,FALSE))*(1+Summary!$C$10)</f>
        <v>12.848256664868925</v>
      </c>
    </row>
    <row r="1832" spans="1:4" x14ac:dyDescent="0.25">
      <c r="A1832" t="s">
        <v>2</v>
      </c>
      <c r="B1832">
        <f>COMBDG_MinActivity!B1832</f>
        <v>2019</v>
      </c>
      <c r="C1832" t="str">
        <f>COMBDG_MinActivity!C1832</f>
        <v>COMBDGHLCNewAE______STDNGA_16</v>
      </c>
      <c r="D1832">
        <f>IF(VLOOKUP(C1832,Capacity_COMBDG!A:K,COMBDG_MaxCapacity!B1832-2016+2,FALSE)&lt;5*10^-5,0,VLOOKUP(C1832,Capacity_COMBDG!A:K,COMBDG_MaxCapacity!B1832-2016+2,FALSE))*(1+Summary!$C$10)</f>
        <v>4.4035463312052771E-3</v>
      </c>
    </row>
    <row r="1833" spans="1:4" x14ac:dyDescent="0.25">
      <c r="A1833" t="s">
        <v>2</v>
      </c>
      <c r="B1833">
        <f>COMBDG_MinActivity!B1833</f>
        <v>2019</v>
      </c>
      <c r="C1833" t="str">
        <f>COMBDG_MinActivity!C1833</f>
        <v>COMBDGHLCNewSC______STDNGA_16</v>
      </c>
      <c r="D1833">
        <f>IF(VLOOKUP(C1833,Capacity_COMBDG!A:K,COMBDG_MaxCapacity!B1833-2016+2,FALSE)&lt;5*10^-5,0,VLOOKUP(C1833,Capacity_COMBDG!A:K,COMBDG_MaxCapacity!B1833-2016+2,FALSE))*(1+Summary!$C$10)</f>
        <v>5.5791543547106023E-3</v>
      </c>
    </row>
    <row r="1834" spans="1:4" x14ac:dyDescent="0.25">
      <c r="A1834" t="s">
        <v>2</v>
      </c>
      <c r="B1834">
        <f>COMBDG_MinActivity!B1834</f>
        <v>2019</v>
      </c>
      <c r="C1834" t="str">
        <f>COMBDG_MinActivity!C1834</f>
        <v>COMBDGHLCNewSHFUR___HIGNGA_16</v>
      </c>
      <c r="D1834">
        <f>IF(VLOOKUP(C1834,Capacity_COMBDG!A:K,COMBDG_MaxCapacity!B1834-2016+2,FALSE)&lt;5*10^-5,0,VLOOKUP(C1834,Capacity_COMBDG!A:K,COMBDG_MaxCapacity!B1834-2016+2,FALSE))*(1+Summary!$C$10)</f>
        <v>7.4370561769375948E-3</v>
      </c>
    </row>
    <row r="1835" spans="1:4" x14ac:dyDescent="0.25">
      <c r="A1835" t="s">
        <v>2</v>
      </c>
      <c r="B1835">
        <f>COMBDG_MinActivity!B1835</f>
        <v>2019</v>
      </c>
      <c r="C1835" t="str">
        <f>COMBDG_MinActivity!C1835</f>
        <v>COMBDGHLCNewSHFUR___STDNGA_16</v>
      </c>
      <c r="D1835">
        <f>IF(VLOOKUP(C1835,Capacity_COMBDG!A:K,COMBDG_MaxCapacity!B1835-2016+2,FALSE)&lt;5*10^-5,0,VLOOKUP(C1835,Capacity_COMBDG!A:K,COMBDG_MaxCapacity!B1835-2016+2,FALSE))*(1+Summary!$C$10)</f>
        <v>7.7935554505772827E-3</v>
      </c>
    </row>
    <row r="1836" spans="1:4" x14ac:dyDescent="0.25">
      <c r="A1836" t="s">
        <v>2</v>
      </c>
      <c r="B1836">
        <f>COMBDG_MinActivity!B1836</f>
        <v>2019</v>
      </c>
      <c r="C1836" t="str">
        <f>COMBDG_MinActivity!C1836</f>
        <v>COMBDGHLCNewWH______STDNGA_16</v>
      </c>
      <c r="D1836">
        <f>IF(VLOOKUP(C1836,Capacity_COMBDG!A:K,COMBDG_MaxCapacity!B1836-2016+2,FALSE)&lt;5*10^-5,0,VLOOKUP(C1836,Capacity_COMBDG!A:K,COMBDG_MaxCapacity!B1836-2016+2,FALSE))*(1+Summary!$C$10)</f>
        <v>4.6220628255440434E-3</v>
      </c>
    </row>
    <row r="1837" spans="1:4" x14ac:dyDescent="0.25">
      <c r="A1837" t="s">
        <v>2</v>
      </c>
      <c r="B1837">
        <f>COMBDG_MinActivity!B1837</f>
        <v>2019</v>
      </c>
      <c r="C1837" t="str">
        <f>COMBDG_MinActivity!C1837</f>
        <v>COMBDGHLCOldAE______STDNGA_16</v>
      </c>
      <c r="D1837">
        <f>IF(VLOOKUP(C1837,Capacity_COMBDG!A:K,COMBDG_MaxCapacity!B1837-2016+2,FALSE)&lt;5*10^-5,0,VLOOKUP(C1837,Capacity_COMBDG!A:K,COMBDG_MaxCapacity!B1837-2016+2,FALSE))*(1+Summary!$C$10)</f>
        <v>0.22365399035645606</v>
      </c>
    </row>
    <row r="1838" spans="1:4" x14ac:dyDescent="0.25">
      <c r="A1838" t="s">
        <v>2</v>
      </c>
      <c r="B1838">
        <f>COMBDG_MinActivity!B1838</f>
        <v>2019</v>
      </c>
      <c r="C1838" t="str">
        <f>COMBDG_MinActivity!C1838</f>
        <v>COMBDGHLCOldSC______STDNGA_16</v>
      </c>
      <c r="D1838">
        <f>IF(VLOOKUP(C1838,Capacity_COMBDG!A:K,COMBDG_MaxCapacity!B1838-2016+2,FALSE)&lt;5*10^-5,0,VLOOKUP(C1838,Capacity_COMBDG!A:K,COMBDG_MaxCapacity!B1838-2016+2,FALSE))*(1+Summary!$C$10)</f>
        <v>0.14046525370634805</v>
      </c>
    </row>
    <row r="1839" spans="1:4" x14ac:dyDescent="0.25">
      <c r="A1839" t="s">
        <v>2</v>
      </c>
      <c r="B1839">
        <f>COMBDG_MinActivity!B1839</f>
        <v>2019</v>
      </c>
      <c r="C1839" t="str">
        <f>COMBDG_MinActivity!C1839</f>
        <v>COMBDGHLCOldSHFUR___HIGNGA_16</v>
      </c>
      <c r="D1839">
        <f>IF(VLOOKUP(C1839,Capacity_COMBDG!A:K,COMBDG_MaxCapacity!B1839-2016+2,FALSE)&lt;5*10^-5,0,VLOOKUP(C1839,Capacity_COMBDG!A:K,COMBDG_MaxCapacity!B1839-2016+2,FALSE))*(1+Summary!$C$10)</f>
        <v>0.14076054262069576</v>
      </c>
    </row>
    <row r="1840" spans="1:4" x14ac:dyDescent="0.25">
      <c r="A1840" t="s">
        <v>2</v>
      </c>
      <c r="B1840">
        <f>COMBDG_MinActivity!B1840</f>
        <v>2019</v>
      </c>
      <c r="C1840" t="str">
        <f>COMBDG_MinActivity!C1840</f>
        <v>COMBDGHLCOldSHFUR___STDNGA_16</v>
      </c>
      <c r="D1840">
        <f>IF(VLOOKUP(C1840,Capacity_COMBDG!A:K,COMBDG_MaxCapacity!B1840-2016+2,FALSE)&lt;5*10^-5,0,VLOOKUP(C1840,Capacity_COMBDG!A:K,COMBDG_MaxCapacity!B1840-2016+2,FALSE))*(1+Summary!$C$10)</f>
        <v>47.441368700609985</v>
      </c>
    </row>
    <row r="1841" spans="1:4" x14ac:dyDescent="0.25">
      <c r="A1841" t="s">
        <v>2</v>
      </c>
      <c r="B1841">
        <f>COMBDG_MinActivity!B1841</f>
        <v>2019</v>
      </c>
      <c r="C1841" t="str">
        <f>COMBDG_MinActivity!C1841</f>
        <v>COMBDGHLCOldWH______STDNGA_16</v>
      </c>
      <c r="D1841">
        <f>IF(VLOOKUP(C1841,Capacity_COMBDG!A:K,COMBDG_MaxCapacity!B1841-2016+2,FALSE)&lt;5*10^-5,0,VLOOKUP(C1841,Capacity_COMBDG!A:K,COMBDG_MaxCapacity!B1841-2016+2,FALSE))*(1+Summary!$C$10)</f>
        <v>11.544048290835695</v>
      </c>
    </row>
    <row r="1842" spans="1:4" x14ac:dyDescent="0.25">
      <c r="A1842" t="s">
        <v>2</v>
      </c>
      <c r="B1842">
        <f>COMBDG_MinActivity!B1842</f>
        <v>2019</v>
      </c>
      <c r="C1842" t="str">
        <f>COMBDG_MinActivity!C1842</f>
        <v>COMBDGICINewAE______STDNGA_16</v>
      </c>
      <c r="D1842">
        <f>IF(VLOOKUP(C1842,Capacity_COMBDG!A:K,COMBDG_MaxCapacity!B1842-2016+2,FALSE)&lt;5*10^-5,0,VLOOKUP(C1842,Capacity_COMBDG!A:K,COMBDG_MaxCapacity!B1842-2016+2,FALSE))*(1+Summary!$C$10)</f>
        <v>0</v>
      </c>
    </row>
    <row r="1843" spans="1:4" x14ac:dyDescent="0.25">
      <c r="A1843" t="s">
        <v>2</v>
      </c>
      <c r="B1843">
        <f>COMBDG_MinActivity!B1843</f>
        <v>2019</v>
      </c>
      <c r="C1843" t="str">
        <f>COMBDG_MinActivity!C1843</f>
        <v>COMBDGICINewSC______STDNGA_16</v>
      </c>
      <c r="D1843">
        <f>IF(VLOOKUP(C1843,Capacity_COMBDG!A:K,COMBDG_MaxCapacity!B1843-2016+2,FALSE)&lt;5*10^-5,0,VLOOKUP(C1843,Capacity_COMBDG!A:K,COMBDG_MaxCapacity!B1843-2016+2,FALSE))*(1+Summary!$C$10)</f>
        <v>0</v>
      </c>
    </row>
    <row r="1844" spans="1:4" x14ac:dyDescent="0.25">
      <c r="A1844" t="s">
        <v>2</v>
      </c>
      <c r="B1844">
        <f>COMBDG_MinActivity!B1844</f>
        <v>2019</v>
      </c>
      <c r="C1844" t="str">
        <f>COMBDG_MinActivity!C1844</f>
        <v>COMBDGICINewSHFUR___HIGNGA_16</v>
      </c>
      <c r="D1844">
        <f>IF(VLOOKUP(C1844,Capacity_COMBDG!A:K,COMBDG_MaxCapacity!B1844-2016+2,FALSE)&lt;5*10^-5,0,VLOOKUP(C1844,Capacity_COMBDG!A:K,COMBDG_MaxCapacity!B1844-2016+2,FALSE))*(1+Summary!$C$10)</f>
        <v>0</v>
      </c>
    </row>
    <row r="1845" spans="1:4" x14ac:dyDescent="0.25">
      <c r="A1845" t="s">
        <v>2</v>
      </c>
      <c r="B1845">
        <f>COMBDG_MinActivity!B1845</f>
        <v>2019</v>
      </c>
      <c r="C1845" t="str">
        <f>COMBDG_MinActivity!C1845</f>
        <v>COMBDGICINewSHFUR___STDNGA_16</v>
      </c>
      <c r="D1845">
        <f>IF(VLOOKUP(C1845,Capacity_COMBDG!A:K,COMBDG_MaxCapacity!B1845-2016+2,FALSE)&lt;5*10^-5,0,VLOOKUP(C1845,Capacity_COMBDG!A:K,COMBDG_MaxCapacity!B1845-2016+2,FALSE))*(1+Summary!$C$10)</f>
        <v>0</v>
      </c>
    </row>
    <row r="1846" spans="1:4" x14ac:dyDescent="0.25">
      <c r="A1846" t="s">
        <v>2</v>
      </c>
      <c r="B1846">
        <f>COMBDG_MinActivity!B1846</f>
        <v>2019</v>
      </c>
      <c r="C1846" t="str">
        <f>COMBDG_MinActivity!C1846</f>
        <v>COMBDGICINewWH______STDNGA_16</v>
      </c>
      <c r="D1846">
        <f>IF(VLOOKUP(C1846,Capacity_COMBDG!A:K,COMBDG_MaxCapacity!B1846-2016+2,FALSE)&lt;5*10^-5,0,VLOOKUP(C1846,Capacity_COMBDG!A:K,COMBDG_MaxCapacity!B1846-2016+2,FALSE))*(1+Summary!$C$10)</f>
        <v>0</v>
      </c>
    </row>
    <row r="1847" spans="1:4" x14ac:dyDescent="0.25">
      <c r="A1847" t="s">
        <v>2</v>
      </c>
      <c r="B1847">
        <f>COMBDG_MinActivity!B1847</f>
        <v>2019</v>
      </c>
      <c r="C1847" t="str">
        <f>COMBDG_MinActivity!C1847</f>
        <v>COMBDGICIOldAE______STDNGA_16</v>
      </c>
      <c r="D1847">
        <f>IF(VLOOKUP(C1847,Capacity_COMBDG!A:K,COMBDG_MaxCapacity!B1847-2016+2,FALSE)&lt;5*10^-5,0,VLOOKUP(C1847,Capacity_COMBDG!A:K,COMBDG_MaxCapacity!B1847-2016+2,FALSE))*(1+Summary!$C$10)</f>
        <v>3.5975106276248961E-2</v>
      </c>
    </row>
    <row r="1848" spans="1:4" x14ac:dyDescent="0.25">
      <c r="A1848" t="s">
        <v>2</v>
      </c>
      <c r="B1848">
        <f>COMBDG_MinActivity!B1848</f>
        <v>2019</v>
      </c>
      <c r="C1848" t="str">
        <f>COMBDG_MinActivity!C1848</f>
        <v>COMBDGICIOldSC______STDNGA_16</v>
      </c>
      <c r="D1848">
        <f>IF(VLOOKUP(C1848,Capacity_COMBDG!A:K,COMBDG_MaxCapacity!B1848-2016+2,FALSE)&lt;5*10^-5,0,VLOOKUP(C1848,Capacity_COMBDG!A:K,COMBDG_MaxCapacity!B1848-2016+2,FALSE))*(1+Summary!$C$10)</f>
        <v>4.5710155246521299E-2</v>
      </c>
    </row>
    <row r="1849" spans="1:4" x14ac:dyDescent="0.25">
      <c r="A1849" t="s">
        <v>2</v>
      </c>
      <c r="B1849">
        <f>COMBDG_MinActivity!B1849</f>
        <v>2019</v>
      </c>
      <c r="C1849" t="str">
        <f>COMBDG_MinActivity!C1849</f>
        <v>COMBDGICIOldSHFUR___HIGNGA_16</v>
      </c>
      <c r="D1849">
        <f>IF(VLOOKUP(C1849,Capacity_COMBDG!A:K,COMBDG_MaxCapacity!B1849-2016+2,FALSE)&lt;5*10^-5,0,VLOOKUP(C1849,Capacity_COMBDG!A:K,COMBDG_MaxCapacity!B1849-2016+2,FALSE))*(1+Summary!$C$10)</f>
        <v>6.7586527478618333E-2</v>
      </c>
    </row>
    <row r="1850" spans="1:4" x14ac:dyDescent="0.25">
      <c r="A1850" t="s">
        <v>2</v>
      </c>
      <c r="B1850">
        <f>COMBDG_MinActivity!B1850</f>
        <v>2019</v>
      </c>
      <c r="C1850" t="str">
        <f>COMBDG_MinActivity!C1850</f>
        <v>COMBDGICIOldSHFUR___STDNGA_16</v>
      </c>
      <c r="D1850">
        <f>IF(VLOOKUP(C1850,Capacity_COMBDG!A:K,COMBDG_MaxCapacity!B1850-2016+2,FALSE)&lt;5*10^-5,0,VLOOKUP(C1850,Capacity_COMBDG!A:K,COMBDG_MaxCapacity!B1850-2016+2,FALSE))*(1+Summary!$C$10)</f>
        <v>3.8086896478661463</v>
      </c>
    </row>
    <row r="1851" spans="1:4" x14ac:dyDescent="0.25">
      <c r="A1851" t="s">
        <v>2</v>
      </c>
      <c r="B1851">
        <f>COMBDG_MinActivity!B1851</f>
        <v>2019</v>
      </c>
      <c r="C1851" t="str">
        <f>COMBDG_MinActivity!C1851</f>
        <v>COMBDGICIOldWH______STDNGA_16</v>
      </c>
      <c r="D1851">
        <f>IF(VLOOKUP(C1851,Capacity_COMBDG!A:K,COMBDG_MaxCapacity!B1851-2016+2,FALSE)&lt;5*10^-5,0,VLOOKUP(C1851,Capacity_COMBDG!A:K,COMBDG_MaxCapacity!B1851-2016+2,FALSE))*(1+Summary!$C$10)</f>
        <v>0.67493258750237706</v>
      </c>
    </row>
    <row r="1852" spans="1:4" x14ac:dyDescent="0.25">
      <c r="A1852" t="s">
        <v>2</v>
      </c>
      <c r="B1852">
        <f>COMBDG_MinActivity!B1852</f>
        <v>2019</v>
      </c>
      <c r="C1852" t="str">
        <f>COMBDG_MinActivity!C1852</f>
        <v>COMBDGOFFNewAE______STDNGA_16</v>
      </c>
      <c r="D1852">
        <f>IF(VLOOKUP(C1852,Capacity_COMBDG!A:K,COMBDG_MaxCapacity!B1852-2016+2,FALSE)&lt;5*10^-5,0,VLOOKUP(C1852,Capacity_COMBDG!A:K,COMBDG_MaxCapacity!B1852-2016+2,FALSE))*(1+Summary!$C$10)</f>
        <v>4.4193537462583884E-3</v>
      </c>
    </row>
    <row r="1853" spans="1:4" x14ac:dyDescent="0.25">
      <c r="A1853" t="s">
        <v>2</v>
      </c>
      <c r="B1853">
        <f>COMBDG_MinActivity!B1853</f>
        <v>2019</v>
      </c>
      <c r="C1853" t="str">
        <f>COMBDG_MinActivity!C1853</f>
        <v>COMBDGOFFNewSC______STDNGA_16</v>
      </c>
      <c r="D1853">
        <f>IF(VLOOKUP(C1853,Capacity_COMBDG!A:K,COMBDG_MaxCapacity!B1853-2016+2,FALSE)&lt;5*10^-5,0,VLOOKUP(C1853,Capacity_COMBDG!A:K,COMBDG_MaxCapacity!B1853-2016+2,FALSE))*(1+Summary!$C$10)</f>
        <v>5.7627452997487125E-3</v>
      </c>
    </row>
    <row r="1854" spans="1:4" x14ac:dyDescent="0.25">
      <c r="A1854" t="s">
        <v>2</v>
      </c>
      <c r="B1854">
        <f>COMBDG_MinActivity!B1854</f>
        <v>2019</v>
      </c>
      <c r="C1854" t="str">
        <f>COMBDG_MinActivity!C1854</f>
        <v>COMBDGOFFNewSHFUR___HIGNGA_16</v>
      </c>
      <c r="D1854">
        <f>IF(VLOOKUP(C1854,Capacity_COMBDG!A:K,COMBDG_MaxCapacity!B1854-2016+2,FALSE)&lt;5*10^-5,0,VLOOKUP(C1854,Capacity_COMBDG!A:K,COMBDG_MaxCapacity!B1854-2016+2,FALSE))*(1+Summary!$C$10)</f>
        <v>7.6529498984403447E-3</v>
      </c>
    </row>
    <row r="1855" spans="1:4" x14ac:dyDescent="0.25">
      <c r="A1855" t="s">
        <v>2</v>
      </c>
      <c r="B1855">
        <f>COMBDG_MinActivity!B1855</f>
        <v>2019</v>
      </c>
      <c r="C1855" t="str">
        <f>COMBDG_MinActivity!C1855</f>
        <v>COMBDGOFFNewSHFUR___STDNGA_16</v>
      </c>
      <c r="D1855">
        <f>IF(VLOOKUP(C1855,Capacity_COMBDG!A:K,COMBDG_MaxCapacity!B1855-2016+2,FALSE)&lt;5*10^-5,0,VLOOKUP(C1855,Capacity_COMBDG!A:K,COMBDG_MaxCapacity!B1855-2016+2,FALSE))*(1+Summary!$C$10)</f>
        <v>8.0219342320135764E-3</v>
      </c>
    </row>
    <row r="1856" spans="1:4" x14ac:dyDescent="0.25">
      <c r="A1856" t="s">
        <v>2</v>
      </c>
      <c r="B1856">
        <f>COMBDG_MinActivity!B1856</f>
        <v>2019</v>
      </c>
      <c r="C1856" t="str">
        <f>COMBDG_MinActivity!C1856</f>
        <v>COMBDGOFFNewWH______STDNGA_16</v>
      </c>
      <c r="D1856">
        <f>IF(VLOOKUP(C1856,Capacity_COMBDG!A:K,COMBDG_MaxCapacity!B1856-2016+2,FALSE)&lt;5*10^-5,0,VLOOKUP(C1856,Capacity_COMBDG!A:K,COMBDG_MaxCapacity!B1856-2016+2,FALSE))*(1+Summary!$C$10)</f>
        <v>4.5141580530079911E-3</v>
      </c>
    </row>
    <row r="1857" spans="1:4" x14ac:dyDescent="0.25">
      <c r="A1857" t="s">
        <v>2</v>
      </c>
      <c r="B1857">
        <f>COMBDG_MinActivity!B1857</f>
        <v>2019</v>
      </c>
      <c r="C1857" t="str">
        <f>COMBDG_MinActivity!C1857</f>
        <v>COMBDGOFFOldAE______STDNGA_16</v>
      </c>
      <c r="D1857">
        <f>IF(VLOOKUP(C1857,Capacity_COMBDG!A:K,COMBDG_MaxCapacity!B1857-2016+2,FALSE)&lt;5*10^-5,0,VLOOKUP(C1857,Capacity_COMBDG!A:K,COMBDG_MaxCapacity!B1857-2016+2,FALSE))*(1+Summary!$C$10)</f>
        <v>0.95771049320689638</v>
      </c>
    </row>
    <row r="1858" spans="1:4" x14ac:dyDescent="0.25">
      <c r="A1858" t="s">
        <v>2</v>
      </c>
      <c r="B1858">
        <f>COMBDG_MinActivity!B1858</f>
        <v>2019</v>
      </c>
      <c r="C1858" t="str">
        <f>COMBDG_MinActivity!C1858</f>
        <v>COMBDGOFFOldSC______STDNGA_16</v>
      </c>
      <c r="D1858">
        <f>IF(VLOOKUP(C1858,Capacity_COMBDG!A:K,COMBDG_MaxCapacity!B1858-2016+2,FALSE)&lt;5*10^-5,0,VLOOKUP(C1858,Capacity_COMBDG!A:K,COMBDG_MaxCapacity!B1858-2016+2,FALSE))*(1+Summary!$C$10)</f>
        <v>0.30283813816956323</v>
      </c>
    </row>
    <row r="1859" spans="1:4" x14ac:dyDescent="0.25">
      <c r="A1859" t="s">
        <v>2</v>
      </c>
      <c r="B1859">
        <f>COMBDG_MinActivity!B1859</f>
        <v>2019</v>
      </c>
      <c r="C1859" t="str">
        <f>COMBDG_MinActivity!C1859</f>
        <v>COMBDGOFFOldSHFUR___HIGNGA_16</v>
      </c>
      <c r="D1859">
        <f>IF(VLOOKUP(C1859,Capacity_COMBDG!A:K,COMBDG_MaxCapacity!B1859-2016+2,FALSE)&lt;5*10^-5,0,VLOOKUP(C1859,Capacity_COMBDG!A:K,COMBDG_MaxCapacity!B1859-2016+2,FALSE))*(1+Summary!$C$10)</f>
        <v>0.16177805815854057</v>
      </c>
    </row>
    <row r="1860" spans="1:4" x14ac:dyDescent="0.25">
      <c r="A1860" t="s">
        <v>2</v>
      </c>
      <c r="B1860">
        <f>COMBDG_MinActivity!B1860</f>
        <v>2019</v>
      </c>
      <c r="C1860" t="str">
        <f>COMBDG_MinActivity!C1860</f>
        <v>COMBDGOFFOldSHFUR___STDNGA_16</v>
      </c>
      <c r="D1860">
        <f>IF(VLOOKUP(C1860,Capacity_COMBDG!A:K,COMBDG_MaxCapacity!B1860-2016+2,FALSE)&lt;5*10^-5,0,VLOOKUP(C1860,Capacity_COMBDG!A:K,COMBDG_MaxCapacity!B1860-2016+2,FALSE))*(1+Summary!$C$10)</f>
        <v>272.6717177404268</v>
      </c>
    </row>
    <row r="1861" spans="1:4" x14ac:dyDescent="0.25">
      <c r="A1861" t="s">
        <v>2</v>
      </c>
      <c r="B1861">
        <f>COMBDG_MinActivity!B1861</f>
        <v>2019</v>
      </c>
      <c r="C1861" t="str">
        <f>COMBDG_MinActivity!C1861</f>
        <v>COMBDGOFFOldWH______STDNGA_16</v>
      </c>
      <c r="D1861">
        <f>IF(VLOOKUP(C1861,Capacity_COMBDG!A:K,COMBDG_MaxCapacity!B1861-2016+2,FALSE)&lt;5*10^-5,0,VLOOKUP(C1861,Capacity_COMBDG!A:K,COMBDG_MaxCapacity!B1861-2016+2,FALSE))*(1+Summary!$C$10)</f>
        <v>18.95956663860046</v>
      </c>
    </row>
    <row r="1862" spans="1:4" x14ac:dyDescent="0.25">
      <c r="A1862" t="s">
        <v>2</v>
      </c>
      <c r="B1862">
        <f>COMBDG_MinActivity!B1862</f>
        <v>2019</v>
      </c>
      <c r="C1862" t="str">
        <f>COMBDG_MinActivity!C1862</f>
        <v>COMBDGOTSNewAE______STDNGA_16</v>
      </c>
      <c r="D1862">
        <f>IF(VLOOKUP(C1862,Capacity_COMBDG!A:K,COMBDG_MaxCapacity!B1862-2016+2,FALSE)&lt;5*10^-5,0,VLOOKUP(C1862,Capacity_COMBDG!A:K,COMBDG_MaxCapacity!B1862-2016+2,FALSE))*(1+Summary!$C$10)</f>
        <v>4.3026838232214934E-3</v>
      </c>
    </row>
    <row r="1863" spans="1:4" x14ac:dyDescent="0.25">
      <c r="A1863" t="s">
        <v>2</v>
      </c>
      <c r="B1863">
        <f>COMBDG_MinActivity!B1863</f>
        <v>2019</v>
      </c>
      <c r="C1863" t="str">
        <f>COMBDG_MinActivity!C1863</f>
        <v>COMBDGOTSNewSC______STDNGA_16</v>
      </c>
      <c r="D1863">
        <f>IF(VLOOKUP(C1863,Capacity_COMBDG!A:K,COMBDG_MaxCapacity!B1863-2016+2,FALSE)&lt;5*10^-5,0,VLOOKUP(C1863,Capacity_COMBDG!A:K,COMBDG_MaxCapacity!B1863-2016+2,FALSE))*(1+Summary!$C$10)</f>
        <v>5.3974028116567886E-3</v>
      </c>
    </row>
    <row r="1864" spans="1:4" x14ac:dyDescent="0.25">
      <c r="A1864" t="s">
        <v>2</v>
      </c>
      <c r="B1864">
        <f>COMBDG_MinActivity!B1864</f>
        <v>2019</v>
      </c>
      <c r="C1864" t="str">
        <f>COMBDG_MinActivity!C1864</f>
        <v>COMBDGOTSNewSHFUR___HIGNGA_16</v>
      </c>
      <c r="D1864">
        <f>IF(VLOOKUP(C1864,Capacity_COMBDG!A:K,COMBDG_MaxCapacity!B1864-2016+2,FALSE)&lt;5*10^-5,0,VLOOKUP(C1864,Capacity_COMBDG!A:K,COMBDG_MaxCapacity!B1864-2016+2,FALSE))*(1+Summary!$C$10)</f>
        <v>7.2557835635521598E-3</v>
      </c>
    </row>
    <row r="1865" spans="1:4" x14ac:dyDescent="0.25">
      <c r="A1865" t="s">
        <v>2</v>
      </c>
      <c r="B1865">
        <f>COMBDG_MinActivity!B1865</f>
        <v>2019</v>
      </c>
      <c r="C1865" t="str">
        <f>COMBDG_MinActivity!C1865</f>
        <v>COMBDGOTSNewSHFUR___STDNGA_16</v>
      </c>
      <c r="D1865">
        <f>IF(VLOOKUP(C1865,Capacity_COMBDG!A:K,COMBDG_MaxCapacity!B1865-2016+2,FALSE)&lt;5*10^-5,0,VLOOKUP(C1865,Capacity_COMBDG!A:K,COMBDG_MaxCapacity!B1865-2016+2,FALSE))*(1+Summary!$C$10)</f>
        <v>7.6032498576542804E-3</v>
      </c>
    </row>
    <row r="1866" spans="1:4" x14ac:dyDescent="0.25">
      <c r="A1866" t="s">
        <v>2</v>
      </c>
      <c r="B1866">
        <f>COMBDG_MinActivity!B1866</f>
        <v>2019</v>
      </c>
      <c r="C1866" t="str">
        <f>COMBDG_MinActivity!C1866</f>
        <v>COMBDGOTSNewWH______STDNGA_16</v>
      </c>
      <c r="D1866">
        <f>IF(VLOOKUP(C1866,Capacity_COMBDG!A:K,COMBDG_MaxCapacity!B1866-2016+2,FALSE)&lt;5*10^-5,0,VLOOKUP(C1866,Capacity_COMBDG!A:K,COMBDG_MaxCapacity!B1866-2016+2,FALSE))*(1+Summary!$C$10)</f>
        <v>4.1084813799020141E-3</v>
      </c>
    </row>
    <row r="1867" spans="1:4" x14ac:dyDescent="0.25">
      <c r="A1867" t="s">
        <v>2</v>
      </c>
      <c r="B1867">
        <f>COMBDG_MinActivity!B1867</f>
        <v>2019</v>
      </c>
      <c r="C1867" t="str">
        <f>COMBDG_MinActivity!C1867</f>
        <v>COMBDGOTSOldAE______STDNGA_16</v>
      </c>
      <c r="D1867">
        <f>IF(VLOOKUP(C1867,Capacity_COMBDG!A:K,COMBDG_MaxCapacity!B1867-2016+2,FALSE)&lt;5*10^-5,0,VLOOKUP(C1867,Capacity_COMBDG!A:K,COMBDG_MaxCapacity!B1867-2016+2,FALSE))*(1+Summary!$C$10)</f>
        <v>7.8847738412991641E-2</v>
      </c>
    </row>
    <row r="1868" spans="1:4" x14ac:dyDescent="0.25">
      <c r="A1868" t="s">
        <v>2</v>
      </c>
      <c r="B1868">
        <f>COMBDG_MinActivity!B1868</f>
        <v>2019</v>
      </c>
      <c r="C1868" t="str">
        <f>COMBDG_MinActivity!C1868</f>
        <v>COMBDGOTSOldSC______STDNGA_16</v>
      </c>
      <c r="D1868">
        <f>IF(VLOOKUP(C1868,Capacity_COMBDG!A:K,COMBDG_MaxCapacity!B1868-2016+2,FALSE)&lt;5*10^-5,0,VLOOKUP(C1868,Capacity_COMBDG!A:K,COMBDG_MaxCapacity!B1868-2016+2,FALSE))*(1+Summary!$C$10)</f>
        <v>0.1179742673570103</v>
      </c>
    </row>
    <row r="1869" spans="1:4" x14ac:dyDescent="0.25">
      <c r="A1869" t="s">
        <v>2</v>
      </c>
      <c r="B1869">
        <f>COMBDG_MinActivity!B1869</f>
        <v>2019</v>
      </c>
      <c r="C1869" t="str">
        <f>COMBDG_MinActivity!C1869</f>
        <v>COMBDGOTSOldSHFUR___HIGNGA_16</v>
      </c>
      <c r="D1869">
        <f>IF(VLOOKUP(C1869,Capacity_COMBDG!A:K,COMBDG_MaxCapacity!B1869-2016+2,FALSE)&lt;5*10^-5,0,VLOOKUP(C1869,Capacity_COMBDG!A:K,COMBDG_MaxCapacity!B1869-2016+2,FALSE))*(1+Summary!$C$10)</f>
        <v>0.13835585541072021</v>
      </c>
    </row>
    <row r="1870" spans="1:4" x14ac:dyDescent="0.25">
      <c r="A1870" t="s">
        <v>2</v>
      </c>
      <c r="B1870">
        <f>COMBDG_MinActivity!B1870</f>
        <v>2019</v>
      </c>
      <c r="C1870" t="str">
        <f>COMBDG_MinActivity!C1870</f>
        <v>COMBDGOTSOldSHFUR___STDNGA_16</v>
      </c>
      <c r="D1870">
        <f>IF(VLOOKUP(C1870,Capacity_COMBDG!A:K,COMBDG_MaxCapacity!B1870-2016+2,FALSE)&lt;5*10^-5,0,VLOOKUP(C1870,Capacity_COMBDG!A:K,COMBDG_MaxCapacity!B1870-2016+2,FALSE))*(1+Summary!$C$10)</f>
        <v>36.250593403714312</v>
      </c>
    </row>
    <row r="1871" spans="1:4" x14ac:dyDescent="0.25">
      <c r="A1871" t="s">
        <v>2</v>
      </c>
      <c r="B1871">
        <f>COMBDG_MinActivity!B1871</f>
        <v>2019</v>
      </c>
      <c r="C1871" t="str">
        <f>COMBDG_MinActivity!C1871</f>
        <v>COMBDGOTSOldWH______STDNGA_16</v>
      </c>
      <c r="D1871">
        <f>IF(VLOOKUP(C1871,Capacity_COMBDG!A:K,COMBDG_MaxCapacity!B1871-2016+2,FALSE)&lt;5*10^-5,0,VLOOKUP(C1871,Capacity_COMBDG!A:K,COMBDG_MaxCapacity!B1871-2016+2,FALSE))*(1+Summary!$C$10)</f>
        <v>5.7575134905820144</v>
      </c>
    </row>
    <row r="1872" spans="1:4" x14ac:dyDescent="0.25">
      <c r="A1872" t="s">
        <v>2</v>
      </c>
      <c r="B1872">
        <f>COMBDG_MinActivity!B1872</f>
        <v>2019</v>
      </c>
      <c r="C1872" t="str">
        <f>COMBDG_MinActivity!C1872</f>
        <v>COMBDGRTTNewAE______STDNGA_16</v>
      </c>
      <c r="D1872">
        <f>IF(VLOOKUP(C1872,Capacity_COMBDG!A:K,COMBDG_MaxCapacity!B1872-2016+2,FALSE)&lt;5*10^-5,0,VLOOKUP(C1872,Capacity_COMBDG!A:K,COMBDG_MaxCapacity!B1872-2016+2,FALSE))*(1+Summary!$C$10)</f>
        <v>4.3909173868825167E-3</v>
      </c>
    </row>
    <row r="1873" spans="1:4" x14ac:dyDescent="0.25">
      <c r="A1873" t="s">
        <v>2</v>
      </c>
      <c r="B1873">
        <f>COMBDG_MinActivity!B1873</f>
        <v>2019</v>
      </c>
      <c r="C1873" t="str">
        <f>COMBDG_MinActivity!C1873</f>
        <v>COMBDGRTTNewSC______STDNGA_16</v>
      </c>
      <c r="D1873">
        <f>IF(VLOOKUP(C1873,Capacity_COMBDG!A:K,COMBDG_MaxCapacity!B1873-2016+2,FALSE)&lt;5*10^-5,0,VLOOKUP(C1873,Capacity_COMBDG!A:K,COMBDG_MaxCapacity!B1873-2016+2,FALSE))*(1+Summary!$C$10)</f>
        <v>5.7159405256737589E-3</v>
      </c>
    </row>
    <row r="1874" spans="1:4" x14ac:dyDescent="0.25">
      <c r="A1874" t="s">
        <v>2</v>
      </c>
      <c r="B1874">
        <f>COMBDG_MinActivity!B1874</f>
        <v>2019</v>
      </c>
      <c r="C1874" t="str">
        <f>COMBDG_MinActivity!C1874</f>
        <v>COMBDGRTTNewSHFUR___HIGNGA_16</v>
      </c>
      <c r="D1874">
        <f>IF(VLOOKUP(C1874,Capacity_COMBDG!A:K,COMBDG_MaxCapacity!B1874-2016+2,FALSE)&lt;5*10^-5,0,VLOOKUP(C1874,Capacity_COMBDG!A:K,COMBDG_MaxCapacity!B1874-2016+2,FALSE))*(1+Summary!$C$10)</f>
        <v>7.5807523664154549E-3</v>
      </c>
    </row>
    <row r="1875" spans="1:4" x14ac:dyDescent="0.25">
      <c r="A1875" t="s">
        <v>2</v>
      </c>
      <c r="B1875">
        <f>COMBDG_MinActivity!B1875</f>
        <v>2019</v>
      </c>
      <c r="C1875" t="str">
        <f>COMBDG_MinActivity!C1875</f>
        <v>COMBDGRTTNewSHFUR___STDNGA_16</v>
      </c>
      <c r="D1875">
        <f>IF(VLOOKUP(C1875,Capacity_COMBDG!A:K,COMBDG_MaxCapacity!B1875-2016+2,FALSE)&lt;5*10^-5,0,VLOOKUP(C1875,Capacity_COMBDG!A:K,COMBDG_MaxCapacity!B1875-2016+2,FALSE))*(1+Summary!$C$10)</f>
        <v>7.9452457946986178E-3</v>
      </c>
    </row>
    <row r="1876" spans="1:4" x14ac:dyDescent="0.25">
      <c r="A1876" t="s">
        <v>2</v>
      </c>
      <c r="B1876">
        <f>COMBDG_MinActivity!B1876</f>
        <v>2019</v>
      </c>
      <c r="C1876" t="str">
        <f>COMBDG_MinActivity!C1876</f>
        <v>COMBDGRTTNewWH______STDNGA_16</v>
      </c>
      <c r="D1876">
        <f>IF(VLOOKUP(C1876,Capacity_COMBDG!A:K,COMBDG_MaxCapacity!B1876-2016+2,FALSE)&lt;5*10^-5,0,VLOOKUP(C1876,Capacity_COMBDG!A:K,COMBDG_MaxCapacity!B1876-2016+2,FALSE))*(1+Summary!$C$10)</f>
        <v>4.6807519202004023E-3</v>
      </c>
    </row>
    <row r="1877" spans="1:4" x14ac:dyDescent="0.25">
      <c r="A1877" t="s">
        <v>2</v>
      </c>
      <c r="B1877">
        <f>COMBDG_MinActivity!B1877</f>
        <v>2019</v>
      </c>
      <c r="C1877" t="str">
        <f>COMBDG_MinActivity!C1877</f>
        <v>COMBDGRTTOldAE______STDNGA_16</v>
      </c>
      <c r="D1877">
        <f>IF(VLOOKUP(C1877,Capacity_COMBDG!A:K,COMBDG_MaxCapacity!B1877-2016+2,FALSE)&lt;5*10^-5,0,VLOOKUP(C1877,Capacity_COMBDG!A:K,COMBDG_MaxCapacity!B1877-2016+2,FALSE))*(1+Summary!$C$10)</f>
        <v>0.10899641380366629</v>
      </c>
    </row>
    <row r="1878" spans="1:4" x14ac:dyDescent="0.25">
      <c r="A1878" t="s">
        <v>2</v>
      </c>
      <c r="B1878">
        <f>COMBDG_MinActivity!B1878</f>
        <v>2019</v>
      </c>
      <c r="C1878" t="str">
        <f>COMBDG_MinActivity!C1878</f>
        <v>COMBDGRTTOldSC______STDNGA_16</v>
      </c>
      <c r="D1878">
        <f>IF(VLOOKUP(C1878,Capacity_COMBDG!A:K,COMBDG_MaxCapacity!B1878-2016+2,FALSE)&lt;5*10^-5,0,VLOOKUP(C1878,Capacity_COMBDG!A:K,COMBDG_MaxCapacity!B1878-2016+2,FALSE))*(1+Summary!$C$10)</f>
        <v>0.19885184255641505</v>
      </c>
    </row>
    <row r="1879" spans="1:4" x14ac:dyDescent="0.25">
      <c r="A1879" t="s">
        <v>2</v>
      </c>
      <c r="B1879">
        <f>COMBDG_MinActivity!B1879</f>
        <v>2019</v>
      </c>
      <c r="C1879" t="str">
        <f>COMBDG_MinActivity!C1879</f>
        <v>COMBDGRTTOldSHFUR___HIGNGA_16</v>
      </c>
      <c r="D1879">
        <f>IF(VLOOKUP(C1879,Capacity_COMBDG!A:K,COMBDG_MaxCapacity!B1879-2016+2,FALSE)&lt;5*10^-5,0,VLOOKUP(C1879,Capacity_COMBDG!A:K,COMBDG_MaxCapacity!B1879-2016+2,FALSE))*(1+Summary!$C$10)</f>
        <v>0.15056507589857154</v>
      </c>
    </row>
    <row r="1880" spans="1:4" x14ac:dyDescent="0.25">
      <c r="A1880" t="s">
        <v>2</v>
      </c>
      <c r="B1880">
        <f>COMBDG_MinActivity!B1880</f>
        <v>2019</v>
      </c>
      <c r="C1880" t="str">
        <f>COMBDG_MinActivity!C1880</f>
        <v>COMBDGRTTOldSHFUR___STDNGA_16</v>
      </c>
      <c r="D1880">
        <f>IF(VLOOKUP(C1880,Capacity_COMBDG!A:K,COMBDG_MaxCapacity!B1880-2016+2,FALSE)&lt;5*10^-5,0,VLOOKUP(C1880,Capacity_COMBDG!A:K,COMBDG_MaxCapacity!B1880-2016+2,FALSE))*(1+Summary!$C$10)</f>
        <v>108.36057689034168</v>
      </c>
    </row>
    <row r="1881" spans="1:4" x14ac:dyDescent="0.25">
      <c r="A1881" t="s">
        <v>2</v>
      </c>
      <c r="B1881">
        <f>COMBDG_MinActivity!B1881</f>
        <v>2019</v>
      </c>
      <c r="C1881" t="str">
        <f>COMBDG_MinActivity!C1881</f>
        <v>COMBDGRTTOldWH______STDNGA_16</v>
      </c>
      <c r="D1881">
        <f>IF(VLOOKUP(C1881,Capacity_COMBDG!A:K,COMBDG_MaxCapacity!B1881-2016+2,FALSE)&lt;5*10^-5,0,VLOOKUP(C1881,Capacity_COMBDG!A:K,COMBDG_MaxCapacity!B1881-2016+2,FALSE))*(1+Summary!$C$10)</f>
        <v>16.451543895826493</v>
      </c>
    </row>
    <row r="1882" spans="1:4" x14ac:dyDescent="0.25">
      <c r="A1882" t="s">
        <v>2</v>
      </c>
      <c r="B1882">
        <f>COMBDG_MinActivity!B1882</f>
        <v>2019</v>
      </c>
      <c r="C1882" t="str">
        <f>COMBDG_MinActivity!C1882</f>
        <v>COMBDGTAWNewAE______STDNGA_16</v>
      </c>
      <c r="D1882">
        <f>IF(VLOOKUP(C1882,Capacity_COMBDG!A:K,COMBDG_MaxCapacity!B1882-2016+2,FALSE)&lt;5*10^-5,0,VLOOKUP(C1882,Capacity_COMBDG!A:K,COMBDG_MaxCapacity!B1882-2016+2,FALSE))*(1+Summary!$C$10)</f>
        <v>4.0981297801180802E-3</v>
      </c>
    </row>
    <row r="1883" spans="1:4" x14ac:dyDescent="0.25">
      <c r="A1883" t="s">
        <v>2</v>
      </c>
      <c r="B1883">
        <f>COMBDG_MinActivity!B1883</f>
        <v>2019</v>
      </c>
      <c r="C1883" t="str">
        <f>COMBDG_MinActivity!C1883</f>
        <v>COMBDGTAWNewSC______STDNGA_16</v>
      </c>
      <c r="D1883">
        <f>IF(VLOOKUP(C1883,Capacity_COMBDG!A:K,COMBDG_MaxCapacity!B1883-2016+2,FALSE)&lt;5*10^-5,0,VLOOKUP(C1883,Capacity_COMBDG!A:K,COMBDG_MaxCapacity!B1883-2016+2,FALSE))*(1+Summary!$C$10)</f>
        <v>5.0594305012400271E-3</v>
      </c>
    </row>
    <row r="1884" spans="1:4" x14ac:dyDescent="0.25">
      <c r="A1884" t="s">
        <v>2</v>
      </c>
      <c r="B1884">
        <f>COMBDG_MinActivity!B1884</f>
        <v>2019</v>
      </c>
      <c r="C1884" t="str">
        <f>COMBDG_MinActivity!C1884</f>
        <v>COMBDGTAWNewSHFUR___HIGNGA_16</v>
      </c>
      <c r="D1884">
        <f>IF(VLOOKUP(C1884,Capacity_COMBDG!A:K,COMBDG_MaxCapacity!B1884-2016+2,FALSE)&lt;5*10^-5,0,VLOOKUP(C1884,Capacity_COMBDG!A:K,COMBDG_MaxCapacity!B1884-2016+2,FALSE))*(1+Summary!$C$10)</f>
        <v>7.205347830135319E-3</v>
      </c>
    </row>
    <row r="1885" spans="1:4" x14ac:dyDescent="0.25">
      <c r="A1885" t="s">
        <v>2</v>
      </c>
      <c r="B1885">
        <f>COMBDG_MinActivity!B1885</f>
        <v>2019</v>
      </c>
      <c r="C1885" t="str">
        <f>COMBDG_MinActivity!C1885</f>
        <v>COMBDGTAWNewSHFUR___STDNGA_16</v>
      </c>
      <c r="D1885">
        <f>IF(VLOOKUP(C1885,Capacity_COMBDG!A:K,COMBDG_MaxCapacity!B1885-2016+2,FALSE)&lt;5*10^-5,0,VLOOKUP(C1885,Capacity_COMBDG!A:K,COMBDG_MaxCapacity!B1885-2016+2,FALSE))*(1+Summary!$C$10)</f>
        <v>7.5509859584921768E-3</v>
      </c>
    </row>
    <row r="1886" spans="1:4" x14ac:dyDescent="0.25">
      <c r="A1886" t="s">
        <v>2</v>
      </c>
      <c r="B1886">
        <f>COMBDG_MinActivity!B1886</f>
        <v>2019</v>
      </c>
      <c r="C1886" t="str">
        <f>COMBDG_MinActivity!C1886</f>
        <v>COMBDGTAWNewWH______STDNGA_16</v>
      </c>
      <c r="D1886">
        <f>IF(VLOOKUP(C1886,Capacity_COMBDG!A:K,COMBDG_MaxCapacity!B1886-2016+2,FALSE)&lt;5*10^-5,0,VLOOKUP(C1886,Capacity_COMBDG!A:K,COMBDG_MaxCapacity!B1886-2016+2,FALSE))*(1+Summary!$C$10)</f>
        <v>3.2948114476942119E-3</v>
      </c>
    </row>
    <row r="1887" spans="1:4" x14ac:dyDescent="0.25">
      <c r="A1887" t="s">
        <v>2</v>
      </c>
      <c r="B1887">
        <f>COMBDG_MinActivity!B1887</f>
        <v>2019</v>
      </c>
      <c r="C1887" t="str">
        <f>COMBDG_MinActivity!C1887</f>
        <v>COMBDGTAWOldAE______STDNGA_16</v>
      </c>
      <c r="D1887">
        <f>IF(VLOOKUP(C1887,Capacity_COMBDG!A:K,COMBDG_MaxCapacity!B1887-2016+2,FALSE)&lt;5*10^-5,0,VLOOKUP(C1887,Capacity_COMBDG!A:K,COMBDG_MaxCapacity!B1887-2016+2,FALSE))*(1+Summary!$C$10)</f>
        <v>5.7128031445210899E-2</v>
      </c>
    </row>
    <row r="1888" spans="1:4" x14ac:dyDescent="0.25">
      <c r="A1888" t="s">
        <v>2</v>
      </c>
      <c r="B1888">
        <f>COMBDG_MinActivity!B1888</f>
        <v>2019</v>
      </c>
      <c r="C1888" t="str">
        <f>COMBDG_MinActivity!C1888</f>
        <v>COMBDGTAWOldSC______STDNGA_16</v>
      </c>
      <c r="D1888">
        <f>IF(VLOOKUP(C1888,Capacity_COMBDG!A:K,COMBDG_MaxCapacity!B1888-2016+2,FALSE)&lt;5*10^-5,0,VLOOKUP(C1888,Capacity_COMBDG!A:K,COMBDG_MaxCapacity!B1888-2016+2,FALSE))*(1+Summary!$C$10)</f>
        <v>7.7619451858149321E-2</v>
      </c>
    </row>
    <row r="1889" spans="1:4" x14ac:dyDescent="0.25">
      <c r="A1889" t="s">
        <v>2</v>
      </c>
      <c r="B1889">
        <f>COMBDG_MinActivity!B1889</f>
        <v>2019</v>
      </c>
      <c r="C1889" t="str">
        <f>COMBDG_MinActivity!C1889</f>
        <v>COMBDGTAWOldSHFUR___HIGNGA_16</v>
      </c>
      <c r="D1889">
        <f>IF(VLOOKUP(C1889,Capacity_COMBDG!A:K,COMBDG_MaxCapacity!B1889-2016+2,FALSE)&lt;5*10^-5,0,VLOOKUP(C1889,Capacity_COMBDG!A:K,COMBDG_MaxCapacity!B1889-2016+2,FALSE))*(1+Summary!$C$10)</f>
        <v>0.12921075793030068</v>
      </c>
    </row>
    <row r="1890" spans="1:4" x14ac:dyDescent="0.25">
      <c r="A1890" t="s">
        <v>2</v>
      </c>
      <c r="B1890">
        <f>COMBDG_MinActivity!B1890</f>
        <v>2019</v>
      </c>
      <c r="C1890" t="str">
        <f>COMBDG_MinActivity!C1890</f>
        <v>COMBDGTAWOldSHFUR___STDNGA_16</v>
      </c>
      <c r="D1890">
        <f>IF(VLOOKUP(C1890,Capacity_COMBDG!A:K,COMBDG_MaxCapacity!B1890-2016+2,FALSE)&lt;5*10^-5,0,VLOOKUP(C1890,Capacity_COMBDG!A:K,COMBDG_MaxCapacity!B1890-2016+2,FALSE))*(1+Summary!$C$10)</f>
        <v>20.903360668378031</v>
      </c>
    </row>
    <row r="1891" spans="1:4" x14ac:dyDescent="0.25">
      <c r="A1891" t="s">
        <v>2</v>
      </c>
      <c r="B1891">
        <f>COMBDG_MinActivity!B1891</f>
        <v>2019</v>
      </c>
      <c r="C1891" t="str">
        <f>COMBDG_MinActivity!C1891</f>
        <v>COMBDGTAWOldWH______STDNGA_16</v>
      </c>
      <c r="D1891">
        <f>IF(VLOOKUP(C1891,Capacity_COMBDG!A:K,COMBDG_MaxCapacity!B1891-2016+2,FALSE)&lt;5*10^-5,0,VLOOKUP(C1891,Capacity_COMBDG!A:K,COMBDG_MaxCapacity!B1891-2016+2,FALSE))*(1+Summary!$C$10)</f>
        <v>1.2474454687102852</v>
      </c>
    </row>
    <row r="1892" spans="1:4" x14ac:dyDescent="0.25">
      <c r="A1892" t="s">
        <v>2</v>
      </c>
      <c r="B1892">
        <f>COMBDG_MinActivity!B1892</f>
        <v>2019</v>
      </c>
      <c r="C1892" t="str">
        <f>COMBDG_MinActivity!C1892</f>
        <v>COMBDGWSTNewAE______STDNGA_16</v>
      </c>
      <c r="D1892">
        <f>IF(VLOOKUP(C1892,Capacity_COMBDG!A:K,COMBDG_MaxCapacity!B1892-2016+2,FALSE)&lt;5*10^-5,0,VLOOKUP(C1892,Capacity_COMBDG!A:K,COMBDG_MaxCapacity!B1892-2016+2,FALSE))*(1+Summary!$C$10)</f>
        <v>4.0546551043518864E-3</v>
      </c>
    </row>
    <row r="1893" spans="1:4" x14ac:dyDescent="0.25">
      <c r="A1893" t="s">
        <v>2</v>
      </c>
      <c r="B1893">
        <f>COMBDG_MinActivity!B1893</f>
        <v>2019</v>
      </c>
      <c r="C1893" t="str">
        <f>COMBDG_MinActivity!C1893</f>
        <v>COMBDGWSTNewSC______STDNGA_16</v>
      </c>
      <c r="D1893">
        <f>IF(VLOOKUP(C1893,Capacity_COMBDG!A:K,COMBDG_MaxCapacity!B1893-2016+2,FALSE)&lt;5*10^-5,0,VLOOKUP(C1893,Capacity_COMBDG!A:K,COMBDG_MaxCapacity!B1893-2016+2,FALSE))*(1+Summary!$C$10)</f>
        <v>5.0919752467647253E-3</v>
      </c>
    </row>
    <row r="1894" spans="1:4" x14ac:dyDescent="0.25">
      <c r="A1894" t="s">
        <v>2</v>
      </c>
      <c r="B1894">
        <f>COMBDG_MinActivity!B1894</f>
        <v>2019</v>
      </c>
      <c r="C1894" t="str">
        <f>COMBDG_MinActivity!C1894</f>
        <v>COMBDGWSTNewSHFUR___HIGNGA_16</v>
      </c>
      <c r="D1894">
        <f>IF(VLOOKUP(C1894,Capacity_COMBDG!A:K,COMBDG_MaxCapacity!B1894-2016+2,FALSE)&lt;5*10^-5,0,VLOOKUP(C1894,Capacity_COMBDG!A:K,COMBDG_MaxCapacity!B1894-2016+2,FALSE))*(1+Summary!$C$10)</f>
        <v>6.8674249644747679E-3</v>
      </c>
    </row>
    <row r="1895" spans="1:4" x14ac:dyDescent="0.25">
      <c r="A1895" t="s">
        <v>2</v>
      </c>
      <c r="B1895">
        <f>COMBDG_MinActivity!B1895</f>
        <v>2019</v>
      </c>
      <c r="C1895" t="str">
        <f>COMBDG_MinActivity!C1895</f>
        <v>COMBDGWSTNewSHFUR___STDNGA_16</v>
      </c>
      <c r="D1895">
        <f>IF(VLOOKUP(C1895,Capacity_COMBDG!A:K,COMBDG_MaxCapacity!B1895-2016+2,FALSE)&lt;5*10^-5,0,VLOOKUP(C1895,Capacity_COMBDG!A:K,COMBDG_MaxCapacity!B1895-2016+2,FALSE))*(1+Summary!$C$10)</f>
        <v>7.1983351415069374E-3</v>
      </c>
    </row>
    <row r="1896" spans="1:4" x14ac:dyDescent="0.25">
      <c r="A1896" t="s">
        <v>2</v>
      </c>
      <c r="B1896">
        <f>COMBDG_MinActivity!B1896</f>
        <v>2019</v>
      </c>
      <c r="C1896" t="str">
        <f>COMBDG_MinActivity!C1896</f>
        <v>COMBDGWSTNewWH______STDNGA_16</v>
      </c>
      <c r="D1896">
        <f>IF(VLOOKUP(C1896,Capacity_COMBDG!A:K,COMBDG_MaxCapacity!B1896-2016+2,FALSE)&lt;5*10^-5,0,VLOOKUP(C1896,Capacity_COMBDG!A:K,COMBDG_MaxCapacity!B1896-2016+2,FALSE))*(1+Summary!$C$10)</f>
        <v>3.4893994357639282E-3</v>
      </c>
    </row>
    <row r="1897" spans="1:4" x14ac:dyDescent="0.25">
      <c r="A1897" t="s">
        <v>2</v>
      </c>
      <c r="B1897">
        <f>COMBDG_MinActivity!B1897</f>
        <v>2019</v>
      </c>
      <c r="C1897" t="str">
        <f>COMBDG_MinActivity!C1897</f>
        <v>COMBDGWSTOldAE______STDNGA_16</v>
      </c>
      <c r="D1897">
        <f>IF(VLOOKUP(C1897,Capacity_COMBDG!A:K,COMBDG_MaxCapacity!B1897-2016+2,FALSE)&lt;5*10^-5,0,VLOOKUP(C1897,Capacity_COMBDG!A:K,COMBDG_MaxCapacity!B1897-2016+2,FALSE))*(1+Summary!$C$10)</f>
        <v>0.11673717472227978</v>
      </c>
    </row>
    <row r="1898" spans="1:4" x14ac:dyDescent="0.25">
      <c r="A1898" t="s">
        <v>2</v>
      </c>
      <c r="B1898">
        <f>COMBDG_MinActivity!B1898</f>
        <v>2019</v>
      </c>
      <c r="C1898" t="str">
        <f>COMBDG_MinActivity!C1898</f>
        <v>COMBDGWSTOldSC______STDNGA_16</v>
      </c>
      <c r="D1898">
        <f>IF(VLOOKUP(C1898,Capacity_COMBDG!A:K,COMBDG_MaxCapacity!B1898-2016+2,FALSE)&lt;5*10^-5,0,VLOOKUP(C1898,Capacity_COMBDG!A:K,COMBDG_MaxCapacity!B1898-2016+2,FALSE))*(1+Summary!$C$10)</f>
        <v>0.23835440587863352</v>
      </c>
    </row>
    <row r="1899" spans="1:4" x14ac:dyDescent="0.25">
      <c r="A1899" t="s">
        <v>2</v>
      </c>
      <c r="B1899">
        <f>COMBDG_MinActivity!B1899</f>
        <v>2019</v>
      </c>
      <c r="C1899" t="str">
        <f>COMBDG_MinActivity!C1899</f>
        <v>COMBDGWSTOldSHFUR___HIGNGA_16</v>
      </c>
      <c r="D1899">
        <f>IF(VLOOKUP(C1899,Capacity_COMBDG!A:K,COMBDG_MaxCapacity!B1899-2016+2,FALSE)&lt;5*10^-5,0,VLOOKUP(C1899,Capacity_COMBDG!A:K,COMBDG_MaxCapacity!B1899-2016+2,FALSE))*(1+Summary!$C$10)</f>
        <v>0.14538581449158477</v>
      </c>
    </row>
    <row r="1900" spans="1:4" x14ac:dyDescent="0.25">
      <c r="A1900" t="s">
        <v>2</v>
      </c>
      <c r="B1900">
        <f>COMBDG_MinActivity!B1900</f>
        <v>2019</v>
      </c>
      <c r="C1900" t="str">
        <f>COMBDG_MinActivity!C1900</f>
        <v>COMBDGWSTOldSHFUR___STDNGA_16</v>
      </c>
      <c r="D1900">
        <f>IF(VLOOKUP(C1900,Capacity_COMBDG!A:K,COMBDG_MaxCapacity!B1900-2016+2,FALSE)&lt;5*10^-5,0,VLOOKUP(C1900,Capacity_COMBDG!A:K,COMBDG_MaxCapacity!B1900-2016+2,FALSE))*(1+Summary!$C$10)</f>
        <v>64.482555445360035</v>
      </c>
    </row>
    <row r="1901" spans="1:4" x14ac:dyDescent="0.25">
      <c r="A1901" t="s">
        <v>2</v>
      </c>
      <c r="B1901">
        <f>COMBDG_MinActivity!B1901</f>
        <v>2019</v>
      </c>
      <c r="C1901" t="str">
        <f>COMBDG_MinActivity!C1901</f>
        <v>COMBDGWSTOldWH______STDNGA_16</v>
      </c>
      <c r="D1901">
        <f>IF(VLOOKUP(C1901,Capacity_COMBDG!A:K,COMBDG_MaxCapacity!B1901-2016+2,FALSE)&lt;5*10^-5,0,VLOOKUP(C1901,Capacity_COMBDG!A:K,COMBDG_MaxCapacity!B1901-2016+2,FALSE))*(1+Summary!$C$10)</f>
        <v>8.5687367573038973</v>
      </c>
    </row>
    <row r="1902" spans="1:4" x14ac:dyDescent="0.25">
      <c r="A1902" t="s">
        <v>2</v>
      </c>
      <c r="B1902">
        <f>COMBDG_MinActivity!B1902</f>
        <v>2019</v>
      </c>
      <c r="C1902" t="str">
        <f>COMBDG_MinActivity!C1902</f>
        <v>COMBDGAERNewSC_________DCO_16</v>
      </c>
      <c r="D1902">
        <f>IF(VLOOKUP(C1902,Capacity_COMBDG!A:K,COMBDG_MaxCapacity!B1902-2016+2,FALSE)&lt;5*10^-5,0,VLOOKUP(C1902,Capacity_COMBDG!A:K,COMBDG_MaxCapacity!B1902-2016+2,FALSE))*(1+Summary!$C$10)</f>
        <v>2.9359904660849847E-3</v>
      </c>
    </row>
    <row r="1903" spans="1:4" x14ac:dyDescent="0.25">
      <c r="A1903" t="s">
        <v>2</v>
      </c>
      <c r="B1903">
        <f>COMBDG_MinActivity!B1903</f>
        <v>2019</v>
      </c>
      <c r="C1903" t="str">
        <f>COMBDG_MinActivity!C1903</f>
        <v>COMBDGAEROldSC_________DCO_16</v>
      </c>
      <c r="D1903">
        <f>IF(VLOOKUP(C1903,Capacity_COMBDG!A:K,COMBDG_MaxCapacity!B1903-2016+2,FALSE)&lt;5*10^-5,0,VLOOKUP(C1903,Capacity_COMBDG!A:K,COMBDG_MaxCapacity!B1903-2016+2,FALSE))*(1+Summary!$C$10)</f>
        <v>6.5803029057171225E-2</v>
      </c>
    </row>
    <row r="1904" spans="1:4" x14ac:dyDescent="0.25">
      <c r="A1904" t="s">
        <v>2</v>
      </c>
      <c r="B1904">
        <f>COMBDG_MinActivity!B1904</f>
        <v>2019</v>
      </c>
      <c r="C1904" t="str">
        <f>COMBDG_MinActivity!C1904</f>
        <v>COMBDGAFSNewSC_________DCO_16</v>
      </c>
      <c r="D1904">
        <f>IF(VLOOKUP(C1904,Capacity_COMBDG!A:K,COMBDG_MaxCapacity!B1904-2016+2,FALSE)&lt;5*10^-5,0,VLOOKUP(C1904,Capacity_COMBDG!A:K,COMBDG_MaxCapacity!B1904-2016+2,FALSE))*(1+Summary!$C$10)</f>
        <v>2.7459363931348563E-3</v>
      </c>
    </row>
    <row r="1905" spans="1:4" x14ac:dyDescent="0.25">
      <c r="A1905" t="s">
        <v>2</v>
      </c>
      <c r="B1905">
        <f>COMBDG_MinActivity!B1905</f>
        <v>2019</v>
      </c>
      <c r="C1905" t="str">
        <f>COMBDG_MinActivity!C1905</f>
        <v>COMBDGAFSOldSC_________DCO_16</v>
      </c>
      <c r="D1905">
        <f>IF(VLOOKUP(C1905,Capacity_COMBDG!A:K,COMBDG_MaxCapacity!B1905-2016+2,FALSE)&lt;5*10^-5,0,VLOOKUP(C1905,Capacity_COMBDG!A:K,COMBDG_MaxCapacity!B1905-2016+2,FALSE))*(1+Summary!$C$10)</f>
        <v>5.649721622097946E-2</v>
      </c>
    </row>
    <row r="1906" spans="1:4" x14ac:dyDescent="0.25">
      <c r="A1906" t="s">
        <v>2</v>
      </c>
      <c r="B1906">
        <f>COMBDG_MinActivity!B1906</f>
        <v>2019</v>
      </c>
      <c r="C1906" t="str">
        <f>COMBDG_MinActivity!C1906</f>
        <v>COMBDGEDSNewSC_________DCO_16</v>
      </c>
      <c r="D1906">
        <f>IF(VLOOKUP(C1906,Capacity_COMBDG!A:K,COMBDG_MaxCapacity!B1906-2016+2,FALSE)&lt;5*10^-5,0,VLOOKUP(C1906,Capacity_COMBDG!A:K,COMBDG_MaxCapacity!B1906-2016+2,FALSE))*(1+Summary!$C$10)</f>
        <v>3.2275406219928241E-3</v>
      </c>
    </row>
    <row r="1907" spans="1:4" x14ac:dyDescent="0.25">
      <c r="A1907" t="s">
        <v>2</v>
      </c>
      <c r="B1907">
        <f>COMBDG_MinActivity!B1907</f>
        <v>2019</v>
      </c>
      <c r="C1907" t="str">
        <f>COMBDG_MinActivity!C1907</f>
        <v>COMBDGEDSOldSC_________DCO_16</v>
      </c>
      <c r="D1907">
        <f>IF(VLOOKUP(C1907,Capacity_COMBDG!A:K,COMBDG_MaxCapacity!B1907-2016+2,FALSE)&lt;5*10^-5,0,VLOOKUP(C1907,Capacity_COMBDG!A:K,COMBDG_MaxCapacity!B1907-2016+2,FALSE))*(1+Summary!$C$10)</f>
        <v>0.21856984037839394</v>
      </c>
    </row>
    <row r="1908" spans="1:4" x14ac:dyDescent="0.25">
      <c r="A1908" t="s">
        <v>2</v>
      </c>
      <c r="B1908">
        <f>COMBDG_MinActivity!B1908</f>
        <v>2019</v>
      </c>
      <c r="C1908" t="str">
        <f>COMBDG_MinActivity!C1908</f>
        <v>COMBDGHLCNewSC_________DCO_16</v>
      </c>
      <c r="D1908">
        <f>IF(VLOOKUP(C1908,Capacity_COMBDG!A:K,COMBDG_MaxCapacity!B1908-2016+2,FALSE)&lt;5*10^-5,0,VLOOKUP(C1908,Capacity_COMBDG!A:K,COMBDG_MaxCapacity!B1908-2016+2,FALSE))*(1+Summary!$C$10)</f>
        <v>3.2241008084773187E-3</v>
      </c>
    </row>
    <row r="1909" spans="1:4" x14ac:dyDescent="0.25">
      <c r="A1909" t="s">
        <v>2</v>
      </c>
      <c r="B1909">
        <f>COMBDG_MinActivity!B1909</f>
        <v>2019</v>
      </c>
      <c r="C1909" t="str">
        <f>COMBDG_MinActivity!C1909</f>
        <v>COMBDGHLCOldSC_________DCO_16</v>
      </c>
      <c r="D1909">
        <f>IF(VLOOKUP(C1909,Capacity_COMBDG!A:K,COMBDG_MaxCapacity!B1909-2016+2,FALSE)&lt;5*10^-5,0,VLOOKUP(C1909,Capacity_COMBDG!A:K,COMBDG_MaxCapacity!B1909-2016+2,FALSE))*(1+Summary!$C$10)</f>
        <v>0.2397642321419233</v>
      </c>
    </row>
    <row r="1910" spans="1:4" x14ac:dyDescent="0.25">
      <c r="A1910" t="s">
        <v>2</v>
      </c>
      <c r="B1910">
        <f>COMBDG_MinActivity!B1910</f>
        <v>2019</v>
      </c>
      <c r="C1910" t="str">
        <f>COMBDG_MinActivity!C1910</f>
        <v>COMBDGICINewSC_________DCO_16</v>
      </c>
      <c r="D1910">
        <f>IF(VLOOKUP(C1910,Capacity_COMBDG!A:K,COMBDG_MaxCapacity!B1910-2016+2,FALSE)&lt;5*10^-5,0,VLOOKUP(C1910,Capacity_COMBDG!A:K,COMBDG_MaxCapacity!B1910-2016+2,FALSE))*(1+Summary!$C$10)</f>
        <v>0</v>
      </c>
    </row>
    <row r="1911" spans="1:4" x14ac:dyDescent="0.25">
      <c r="A1911" t="s">
        <v>2</v>
      </c>
      <c r="B1911">
        <f>COMBDG_MinActivity!B1911</f>
        <v>2019</v>
      </c>
      <c r="C1911" t="str">
        <f>COMBDG_MinActivity!C1911</f>
        <v>COMBDGICIOldSC_________DCO_16</v>
      </c>
      <c r="D1911">
        <f>IF(VLOOKUP(C1911,Capacity_COMBDG!A:K,COMBDG_MaxCapacity!B1911-2016+2,FALSE)&lt;5*10^-5,0,VLOOKUP(C1911,Capacity_COMBDG!A:K,COMBDG_MaxCapacity!B1911-2016+2,FALSE))*(1+Summary!$C$10)</f>
        <v>9.7567167829376664E-3</v>
      </c>
    </row>
    <row r="1912" spans="1:4" x14ac:dyDescent="0.25">
      <c r="A1912" t="s">
        <v>2</v>
      </c>
      <c r="B1912">
        <f>COMBDG_MinActivity!B1912</f>
        <v>2019</v>
      </c>
      <c r="C1912" t="str">
        <f>COMBDG_MinActivity!C1912</f>
        <v>COMBDGOFFNewSC_________DCO_16</v>
      </c>
      <c r="D1912">
        <f>IF(VLOOKUP(C1912,Capacity_COMBDG!A:K,COMBDG_MaxCapacity!B1912-2016+2,FALSE)&lt;5*10^-5,0,VLOOKUP(C1912,Capacity_COMBDG!A:K,COMBDG_MaxCapacity!B1912-2016+2,FALSE))*(1+Summary!$C$10)</f>
        <v>3.2965056512112567E-3</v>
      </c>
    </row>
    <row r="1913" spans="1:4" x14ac:dyDescent="0.25">
      <c r="A1913" t="s">
        <v>2</v>
      </c>
      <c r="B1913">
        <f>COMBDG_MinActivity!B1913</f>
        <v>2019</v>
      </c>
      <c r="C1913" t="str">
        <f>COMBDG_MinActivity!C1913</f>
        <v>COMBDGOFFOldSC_________DCO_16</v>
      </c>
      <c r="D1913">
        <f>IF(VLOOKUP(C1913,Capacity_COMBDG!A:K,COMBDG_MaxCapacity!B1913-2016+2,FALSE)&lt;5*10^-5,0,VLOOKUP(C1913,Capacity_COMBDG!A:K,COMBDG_MaxCapacity!B1913-2016+2,FALSE))*(1+Summary!$C$10)</f>
        <v>0.71267450248729292</v>
      </c>
    </row>
    <row r="1914" spans="1:4" x14ac:dyDescent="0.25">
      <c r="A1914" t="s">
        <v>2</v>
      </c>
      <c r="B1914">
        <f>COMBDG_MinActivity!B1914</f>
        <v>2019</v>
      </c>
      <c r="C1914" t="str">
        <f>COMBDG_MinActivity!C1914</f>
        <v>COMBDGOTSNewSC_________DCO_16</v>
      </c>
      <c r="D1914">
        <f>IF(VLOOKUP(C1914,Capacity_COMBDG!A:K,COMBDG_MaxCapacity!B1914-2016+2,FALSE)&lt;5*10^-5,0,VLOOKUP(C1914,Capacity_COMBDG!A:K,COMBDG_MaxCapacity!B1914-2016+2,FALSE))*(1+Summary!$C$10)</f>
        <v>3.1542871849645636E-3</v>
      </c>
    </row>
    <row r="1915" spans="1:4" x14ac:dyDescent="0.25">
      <c r="A1915" t="s">
        <v>2</v>
      </c>
      <c r="B1915">
        <f>COMBDG_MinActivity!B1915</f>
        <v>2019</v>
      </c>
      <c r="C1915" t="str">
        <f>COMBDG_MinActivity!C1915</f>
        <v>COMBDGOTSOldSC_________DCO_16</v>
      </c>
      <c r="D1915">
        <f>IF(VLOOKUP(C1915,Capacity_COMBDG!A:K,COMBDG_MaxCapacity!B1915-2016+2,FALSE)&lt;5*10^-5,0,VLOOKUP(C1915,Capacity_COMBDG!A:K,COMBDG_MaxCapacity!B1915-2016+2,FALSE))*(1+Summary!$C$10)</f>
        <v>0.17685747673982369</v>
      </c>
    </row>
    <row r="1916" spans="1:4" x14ac:dyDescent="0.25">
      <c r="A1916" t="s">
        <v>2</v>
      </c>
      <c r="B1916">
        <f>COMBDG_MinActivity!B1916</f>
        <v>2019</v>
      </c>
      <c r="C1916" t="str">
        <f>COMBDG_MinActivity!C1916</f>
        <v>COMBDGRTTNewSC_________DCO_16</v>
      </c>
      <c r="D1916">
        <f>IF(VLOOKUP(C1916,Capacity_COMBDG!A:K,COMBDG_MaxCapacity!B1916-2016+2,FALSE)&lt;5*10^-5,0,VLOOKUP(C1916,Capacity_COMBDG!A:K,COMBDG_MaxCapacity!B1916-2016+2,FALSE))*(1+Summary!$C$10)</f>
        <v>3.277784441496785E-3</v>
      </c>
    </row>
    <row r="1917" spans="1:4" x14ac:dyDescent="0.25">
      <c r="A1917" t="s">
        <v>2</v>
      </c>
      <c r="B1917">
        <f>COMBDG_MinActivity!B1917</f>
        <v>2019</v>
      </c>
      <c r="C1917" t="str">
        <f>COMBDG_MinActivity!C1917</f>
        <v>COMBDGRTTOldSC_________DCO_16</v>
      </c>
      <c r="D1917">
        <f>IF(VLOOKUP(C1917,Capacity_COMBDG!A:K,COMBDG_MaxCapacity!B1917-2016+2,FALSE)&lt;5*10^-5,0,VLOOKUP(C1917,Capacity_COMBDG!A:K,COMBDG_MaxCapacity!B1917-2016+2,FALSE))*(1+Summary!$C$10)</f>
        <v>0.39078478279780693</v>
      </c>
    </row>
    <row r="1918" spans="1:4" x14ac:dyDescent="0.25">
      <c r="A1918" t="s">
        <v>2</v>
      </c>
      <c r="B1918">
        <f>COMBDG_MinActivity!B1918</f>
        <v>2019</v>
      </c>
      <c r="C1918" t="str">
        <f>COMBDG_MinActivity!C1918</f>
        <v>COMBDGTAWNewSC_________DCO_16</v>
      </c>
      <c r="D1918">
        <f>IF(VLOOKUP(C1918,Capacity_COMBDG!A:K,COMBDG_MaxCapacity!B1918-2016+2,FALSE)&lt;5*10^-5,0,VLOOKUP(C1918,Capacity_COMBDG!A:K,COMBDG_MaxCapacity!B1918-2016+2,FALSE))*(1+Summary!$C$10)</f>
        <v>3.0266933409403823E-3</v>
      </c>
    </row>
    <row r="1919" spans="1:4" x14ac:dyDescent="0.25">
      <c r="A1919" t="s">
        <v>2</v>
      </c>
      <c r="B1919">
        <f>COMBDG_MinActivity!B1919</f>
        <v>2019</v>
      </c>
      <c r="C1919" t="str">
        <f>COMBDG_MinActivity!C1919</f>
        <v>COMBDGTAWOldSC_________DCO_16</v>
      </c>
      <c r="D1919">
        <f>IF(VLOOKUP(C1919,Capacity_COMBDG!A:K,COMBDG_MaxCapacity!B1919-2016+2,FALSE)&lt;5*10^-5,0,VLOOKUP(C1919,Capacity_COMBDG!A:K,COMBDG_MaxCapacity!B1919-2016+2,FALSE))*(1+Summary!$C$10)</f>
        <v>6.0313218565877333E-2</v>
      </c>
    </row>
    <row r="1920" spans="1:4" x14ac:dyDescent="0.25">
      <c r="A1920" t="s">
        <v>2</v>
      </c>
      <c r="B1920">
        <f>COMBDG_MinActivity!B1920</f>
        <v>2019</v>
      </c>
      <c r="C1920" t="str">
        <f>COMBDG_MinActivity!C1920</f>
        <v>COMBDGWSTNewSC_________DCO_16</v>
      </c>
      <c r="D1920">
        <f>IF(VLOOKUP(C1920,Capacity_COMBDG!A:K,COMBDG_MaxCapacity!B1920-2016+2,FALSE)&lt;5*10^-5,0,VLOOKUP(C1920,Capacity_COMBDG!A:K,COMBDG_MaxCapacity!B1920-2016+2,FALSE))*(1+Summary!$C$10)</f>
        <v>3.0394508944587124E-3</v>
      </c>
    </row>
    <row r="1921" spans="1:4" x14ac:dyDescent="0.25">
      <c r="A1921" t="s">
        <v>2</v>
      </c>
      <c r="B1921">
        <f>COMBDG_MinActivity!B1921</f>
        <v>2019</v>
      </c>
      <c r="C1921" t="str">
        <f>COMBDG_MinActivity!C1921</f>
        <v>COMBDGWSTOldSC_________DCO_16</v>
      </c>
      <c r="D1921">
        <f>IF(VLOOKUP(C1921,Capacity_COMBDG!A:K,COMBDG_MaxCapacity!B1921-2016+2,FALSE)&lt;5*10^-5,0,VLOOKUP(C1921,Capacity_COMBDG!A:K,COMBDG_MaxCapacity!B1921-2016+2,FALSE))*(1+Summary!$C$10)</f>
        <v>3.7531930509058666</v>
      </c>
    </row>
    <row r="1922" spans="1:4" x14ac:dyDescent="0.25">
      <c r="A1922" t="s">
        <v>2</v>
      </c>
      <c r="B1922">
        <f>COMBDG_MinActivity!B1922</f>
        <v>2019</v>
      </c>
      <c r="C1922" t="str">
        <f>COMBDG_MinActivity!C1922</f>
        <v>COMBDGAERNewSH_________DHE_16</v>
      </c>
      <c r="D1922">
        <f>IF(VLOOKUP(C1922,Capacity_COMBDG!A:K,COMBDG_MaxCapacity!B1922-2016+2,FALSE)&lt;5*10^-5,0,VLOOKUP(C1922,Capacity_COMBDG!A:K,COMBDG_MaxCapacity!B1922-2016+2,FALSE))*(1+Summary!$C$10)</f>
        <v>3.5041272125268899E-3</v>
      </c>
    </row>
    <row r="1923" spans="1:4" x14ac:dyDescent="0.25">
      <c r="A1923" t="s">
        <v>2</v>
      </c>
      <c r="B1923">
        <f>COMBDG_MinActivity!B1923</f>
        <v>2019</v>
      </c>
      <c r="C1923" t="str">
        <f>COMBDG_MinActivity!C1923</f>
        <v>COMBDGAERNewWH_________DHE_16</v>
      </c>
      <c r="D1923">
        <f>IF(VLOOKUP(C1923,Capacity_COMBDG!A:K,COMBDG_MaxCapacity!B1923-2016+2,FALSE)&lt;5*10^-5,0,VLOOKUP(C1923,Capacity_COMBDG!A:K,COMBDG_MaxCapacity!B1923-2016+2,FALSE))*(1+Summary!$C$10)</f>
        <v>2.0053339302714824E-3</v>
      </c>
    </row>
    <row r="1924" spans="1:4" x14ac:dyDescent="0.25">
      <c r="A1924" t="s">
        <v>2</v>
      </c>
      <c r="B1924">
        <f>COMBDG_MinActivity!B1924</f>
        <v>2019</v>
      </c>
      <c r="C1924" t="str">
        <f>COMBDG_MinActivity!C1924</f>
        <v>COMBDGAEROldSH_________DHE_16</v>
      </c>
      <c r="D1924">
        <f>IF(VLOOKUP(C1924,Capacity_COMBDG!A:K,COMBDG_MaxCapacity!B1924-2016+2,FALSE)&lt;5*10^-5,0,VLOOKUP(C1924,Capacity_COMBDG!A:K,COMBDG_MaxCapacity!B1924-2016+2,FALSE))*(1+Summary!$C$10)</f>
        <v>3.4064204597365642</v>
      </c>
    </row>
    <row r="1925" spans="1:4" x14ac:dyDescent="0.25">
      <c r="A1925" t="s">
        <v>2</v>
      </c>
      <c r="B1925">
        <f>COMBDG_MinActivity!B1925</f>
        <v>2019</v>
      </c>
      <c r="C1925" t="str">
        <f>COMBDG_MinActivity!C1925</f>
        <v>COMBDGAEROldWH_________DHE_16</v>
      </c>
      <c r="D1925">
        <f>IF(VLOOKUP(C1925,Capacity_COMBDG!A:K,COMBDG_MaxCapacity!B1925-2016+2,FALSE)&lt;5*10^-5,0,VLOOKUP(C1925,Capacity_COMBDG!A:K,COMBDG_MaxCapacity!B1925-2016+2,FALSE))*(1+Summary!$C$10)</f>
        <v>0.33426295383394172</v>
      </c>
    </row>
    <row r="1926" spans="1:4" x14ac:dyDescent="0.25">
      <c r="A1926" t="s">
        <v>2</v>
      </c>
      <c r="B1926">
        <f>COMBDG_MinActivity!B1926</f>
        <v>2019</v>
      </c>
      <c r="C1926" t="str">
        <f>COMBDG_MinActivity!C1926</f>
        <v>COMBDGAFSNewSH_________DHE_16</v>
      </c>
      <c r="D1926">
        <f>IF(VLOOKUP(C1926,Capacity_COMBDG!A:K,COMBDG_MaxCapacity!B1926-2016+2,FALSE)&lt;5*10^-5,0,VLOOKUP(C1926,Capacity_COMBDG!A:K,COMBDG_MaxCapacity!B1926-2016+2,FALSE))*(1+Summary!$C$10)</f>
        <v>3.296777124712112E-3</v>
      </c>
    </row>
    <row r="1927" spans="1:4" x14ac:dyDescent="0.25">
      <c r="A1927" t="s">
        <v>2</v>
      </c>
      <c r="B1927">
        <f>COMBDG_MinActivity!B1927</f>
        <v>2019</v>
      </c>
      <c r="C1927" t="str">
        <f>COMBDG_MinActivity!C1927</f>
        <v>COMBDGAFSNewWH_________DHE_16</v>
      </c>
      <c r="D1927">
        <f>IF(VLOOKUP(C1927,Capacity_COMBDG!A:K,COMBDG_MaxCapacity!B1927-2016+2,FALSE)&lt;5*10^-5,0,VLOOKUP(C1927,Capacity_COMBDG!A:K,COMBDG_MaxCapacity!B1927-2016+2,FALSE))*(1+Summary!$C$10)</f>
        <v>1.9063333744052009E-3</v>
      </c>
    </row>
    <row r="1928" spans="1:4" x14ac:dyDescent="0.25">
      <c r="A1928" t="s">
        <v>2</v>
      </c>
      <c r="B1928">
        <f>COMBDG_MinActivity!B1928</f>
        <v>2019</v>
      </c>
      <c r="C1928" t="str">
        <f>COMBDG_MinActivity!C1928</f>
        <v>COMBDGAFSOldSH_________DHE_16</v>
      </c>
      <c r="D1928">
        <f>IF(VLOOKUP(C1928,Capacity_COMBDG!A:K,COMBDG_MaxCapacity!B1928-2016+2,FALSE)&lt;5*10^-5,0,VLOOKUP(C1928,Capacity_COMBDG!A:K,COMBDG_MaxCapacity!B1928-2016+2,FALSE))*(1+Summary!$C$10)</f>
        <v>3.6134643120518248</v>
      </c>
    </row>
    <row r="1929" spans="1:4" x14ac:dyDescent="0.25">
      <c r="A1929" t="s">
        <v>2</v>
      </c>
      <c r="B1929">
        <f>COMBDG_MinActivity!B1929</f>
        <v>2019</v>
      </c>
      <c r="C1929" t="str">
        <f>COMBDG_MinActivity!C1929</f>
        <v>COMBDGAFSOldWH_________DHE_16</v>
      </c>
      <c r="D1929">
        <f>IF(VLOOKUP(C1929,Capacity_COMBDG!A:K,COMBDG_MaxCapacity!B1929-2016+2,FALSE)&lt;5*10^-5,0,VLOOKUP(C1929,Capacity_COMBDG!A:K,COMBDG_MaxCapacity!B1929-2016+2,FALSE))*(1+Summary!$C$10)</f>
        <v>0.4502757352161893</v>
      </c>
    </row>
    <row r="1930" spans="1:4" x14ac:dyDescent="0.25">
      <c r="A1930" t="s">
        <v>2</v>
      </c>
      <c r="B1930">
        <f>COMBDG_MinActivity!B1930</f>
        <v>2019</v>
      </c>
      <c r="C1930" t="str">
        <f>COMBDG_MinActivity!C1930</f>
        <v>COMBDGEDSNewSH_________DHE_16</v>
      </c>
      <c r="D1930">
        <f>IF(VLOOKUP(C1930,Capacity_COMBDG!A:K,COMBDG_MaxCapacity!B1930-2016+2,FALSE)&lt;5*10^-5,0,VLOOKUP(C1930,Capacity_COMBDG!A:K,COMBDG_MaxCapacity!B1930-2016+2,FALSE))*(1+Summary!$C$10)</f>
        <v>3.7876793289837022E-3</v>
      </c>
    </row>
    <row r="1931" spans="1:4" x14ac:dyDescent="0.25">
      <c r="A1931" t="s">
        <v>2</v>
      </c>
      <c r="B1931">
        <f>COMBDG_MinActivity!B1931</f>
        <v>2019</v>
      </c>
      <c r="C1931" t="str">
        <f>COMBDG_MinActivity!C1931</f>
        <v>COMBDGEDSNewWH_________DHE_16</v>
      </c>
      <c r="D1931">
        <f>IF(VLOOKUP(C1931,Capacity_COMBDG!A:K,COMBDG_MaxCapacity!B1931-2016+2,FALSE)&lt;5*10^-5,0,VLOOKUP(C1931,Capacity_COMBDG!A:K,COMBDG_MaxCapacity!B1931-2016+2,FALSE))*(1+Summary!$C$10)</f>
        <v>2.344214710654009E-3</v>
      </c>
    </row>
    <row r="1932" spans="1:4" x14ac:dyDescent="0.25">
      <c r="A1932" t="s">
        <v>2</v>
      </c>
      <c r="B1932">
        <f>COMBDG_MinActivity!B1932</f>
        <v>2019</v>
      </c>
      <c r="C1932" t="str">
        <f>COMBDG_MinActivity!C1932</f>
        <v>COMBDGEDSOldSH_________DHE_16</v>
      </c>
      <c r="D1932">
        <f>IF(VLOOKUP(C1932,Capacity_COMBDG!A:K,COMBDG_MaxCapacity!B1932-2016+2,FALSE)&lt;5*10^-5,0,VLOOKUP(C1932,Capacity_COMBDG!A:K,COMBDG_MaxCapacity!B1932-2016+2,FALSE))*(1+Summary!$C$10)</f>
        <v>10.078001246460955</v>
      </c>
    </row>
    <row r="1933" spans="1:4" x14ac:dyDescent="0.25">
      <c r="A1933" t="s">
        <v>2</v>
      </c>
      <c r="B1933">
        <f>COMBDG_MinActivity!B1933</f>
        <v>2019</v>
      </c>
      <c r="C1933" t="str">
        <f>COMBDG_MinActivity!C1933</f>
        <v>COMBDGEDSOldWH_________DHE_16</v>
      </c>
      <c r="D1933">
        <f>IF(VLOOKUP(C1933,Capacity_COMBDG!A:K,COMBDG_MaxCapacity!B1933-2016+2,FALSE)&lt;5*10^-5,0,VLOOKUP(C1933,Capacity_COMBDG!A:K,COMBDG_MaxCapacity!B1933-2016+2,FALSE))*(1+Summary!$C$10)</f>
        <v>0.96778821734494103</v>
      </c>
    </row>
    <row r="1934" spans="1:4" x14ac:dyDescent="0.25">
      <c r="A1934" t="s">
        <v>2</v>
      </c>
      <c r="B1934">
        <f>COMBDG_MinActivity!B1934</f>
        <v>2019</v>
      </c>
      <c r="C1934" t="str">
        <f>COMBDG_MinActivity!C1934</f>
        <v>COMBDGHLCNewSH_________DHE_16</v>
      </c>
      <c r="D1934">
        <f>IF(VLOOKUP(C1934,Capacity_COMBDG!A:K,COMBDG_MaxCapacity!B1934-2016+2,FALSE)&lt;5*10^-5,0,VLOOKUP(C1934,Capacity_COMBDG!A:K,COMBDG_MaxCapacity!B1934-2016+2,FALSE))*(1+Summary!$C$10)</f>
        <v>3.7881106523423658E-3</v>
      </c>
    </row>
    <row r="1935" spans="1:4" x14ac:dyDescent="0.25">
      <c r="A1935" t="s">
        <v>2</v>
      </c>
      <c r="B1935">
        <f>COMBDG_MinActivity!B1935</f>
        <v>2019</v>
      </c>
      <c r="C1935" t="str">
        <f>COMBDG_MinActivity!C1935</f>
        <v>COMBDGHLCNewWH_________DHE_16</v>
      </c>
      <c r="D1935">
        <f>IF(VLOOKUP(C1935,Capacity_COMBDG!A:K,COMBDG_MaxCapacity!B1935-2016+2,FALSE)&lt;5*10^-5,0,VLOOKUP(C1935,Capacity_COMBDG!A:K,COMBDG_MaxCapacity!B1935-2016+2,FALSE))*(1+Summary!$C$10)</f>
        <v>2.4222555398605815E-3</v>
      </c>
    </row>
    <row r="1936" spans="1:4" x14ac:dyDescent="0.25">
      <c r="A1936" t="s">
        <v>2</v>
      </c>
      <c r="B1936">
        <f>COMBDG_MinActivity!B1936</f>
        <v>2019</v>
      </c>
      <c r="C1936" t="str">
        <f>COMBDG_MinActivity!C1936</f>
        <v>COMBDGHLCOldSH_________DHE_16</v>
      </c>
      <c r="D1936">
        <f>IF(VLOOKUP(C1936,Capacity_COMBDG!A:K,COMBDG_MaxCapacity!B1936-2016+2,FALSE)&lt;5*10^-5,0,VLOOKUP(C1936,Capacity_COMBDG!A:K,COMBDG_MaxCapacity!B1936-2016+2,FALSE))*(1+Summary!$C$10)</f>
        <v>6.0575752864869337</v>
      </c>
    </row>
    <row r="1937" spans="1:4" x14ac:dyDescent="0.25">
      <c r="A1937" t="s">
        <v>2</v>
      </c>
      <c r="B1937">
        <f>COMBDG_MinActivity!B1937</f>
        <v>2019</v>
      </c>
      <c r="C1937" t="str">
        <f>COMBDG_MinActivity!C1937</f>
        <v>COMBDGHLCOldWH_________DHE_16</v>
      </c>
      <c r="D1937">
        <f>IF(VLOOKUP(C1937,Capacity_COMBDG!A:K,COMBDG_MaxCapacity!B1937-2016+2,FALSE)&lt;5*10^-5,0,VLOOKUP(C1937,Capacity_COMBDG!A:K,COMBDG_MaxCapacity!B1937-2016+2,FALSE))*(1+Summary!$C$10)</f>
        <v>0.85541621880901908</v>
      </c>
    </row>
    <row r="1938" spans="1:4" x14ac:dyDescent="0.25">
      <c r="A1938" t="s">
        <v>2</v>
      </c>
      <c r="B1938">
        <f>COMBDG_MinActivity!B1938</f>
        <v>2019</v>
      </c>
      <c r="C1938" t="str">
        <f>COMBDG_MinActivity!C1938</f>
        <v>COMBDGICINewSH_________DHE_16</v>
      </c>
      <c r="D1938">
        <f>IF(VLOOKUP(C1938,Capacity_COMBDG!A:K,COMBDG_MaxCapacity!B1938-2016+2,FALSE)&lt;5*10^-5,0,VLOOKUP(C1938,Capacity_COMBDG!A:K,COMBDG_MaxCapacity!B1938-2016+2,FALSE))*(1+Summary!$C$10)</f>
        <v>0</v>
      </c>
    </row>
    <row r="1939" spans="1:4" x14ac:dyDescent="0.25">
      <c r="A1939" t="s">
        <v>2</v>
      </c>
      <c r="B1939">
        <f>COMBDG_MinActivity!B1939</f>
        <v>2019</v>
      </c>
      <c r="C1939" t="str">
        <f>COMBDG_MinActivity!C1939</f>
        <v>COMBDGICINewWH_________DHE_16</v>
      </c>
      <c r="D1939">
        <f>IF(VLOOKUP(C1939,Capacity_COMBDG!A:K,COMBDG_MaxCapacity!B1939-2016+2,FALSE)&lt;5*10^-5,0,VLOOKUP(C1939,Capacity_COMBDG!A:K,COMBDG_MaxCapacity!B1939-2016+2,FALSE))*(1+Summary!$C$10)</f>
        <v>0</v>
      </c>
    </row>
    <row r="1940" spans="1:4" x14ac:dyDescent="0.25">
      <c r="A1940" t="s">
        <v>2</v>
      </c>
      <c r="B1940">
        <f>COMBDG_MinActivity!B1940</f>
        <v>2019</v>
      </c>
      <c r="C1940" t="str">
        <f>COMBDG_MinActivity!C1940</f>
        <v>COMBDGICIOldSH_________DHE_16</v>
      </c>
      <c r="D1940">
        <f>IF(VLOOKUP(C1940,Capacity_COMBDG!A:K,COMBDG_MaxCapacity!B1940-2016+2,FALSE)&lt;5*10^-5,0,VLOOKUP(C1940,Capacity_COMBDG!A:K,COMBDG_MaxCapacity!B1940-2016+2,FALSE))*(1+Summary!$C$10)</f>
        <v>0.50734641036870565</v>
      </c>
    </row>
    <row r="1941" spans="1:4" x14ac:dyDescent="0.25">
      <c r="A1941" t="s">
        <v>2</v>
      </c>
      <c r="B1941">
        <f>COMBDG_MinActivity!B1941</f>
        <v>2019</v>
      </c>
      <c r="C1941" t="str">
        <f>COMBDG_MinActivity!C1941</f>
        <v>COMBDGICIOldWH_________DHE_16</v>
      </c>
      <c r="D1941">
        <f>IF(VLOOKUP(C1941,Capacity_COMBDG!A:K,COMBDG_MaxCapacity!B1941-2016+2,FALSE)&lt;5*10^-5,0,VLOOKUP(C1941,Capacity_COMBDG!A:K,COMBDG_MaxCapacity!B1941-2016+2,FALSE))*(1+Summary!$C$10)</f>
        <v>5.4347707256352309E-2</v>
      </c>
    </row>
    <row r="1942" spans="1:4" x14ac:dyDescent="0.25">
      <c r="A1942" t="s">
        <v>2</v>
      </c>
      <c r="B1942">
        <f>COMBDG_MinActivity!B1942</f>
        <v>2019</v>
      </c>
      <c r="C1942" t="str">
        <f>COMBDG_MinActivity!C1942</f>
        <v>COMBDGOFFNewSH_________DHE_16</v>
      </c>
      <c r="D1942">
        <f>IF(VLOOKUP(C1942,Capacity_COMBDG!A:K,COMBDG_MaxCapacity!B1942-2016+2,FALSE)&lt;5*10^-5,0,VLOOKUP(C1942,Capacity_COMBDG!A:K,COMBDG_MaxCapacity!B1942-2016+2,FALSE))*(1+Summary!$C$10)</f>
        <v>3.8597064581247557E-3</v>
      </c>
    </row>
    <row r="1943" spans="1:4" x14ac:dyDescent="0.25">
      <c r="A1943" t="s">
        <v>2</v>
      </c>
      <c r="B1943">
        <f>COMBDG_MinActivity!B1943</f>
        <v>2019</v>
      </c>
      <c r="C1943" t="str">
        <f>COMBDG_MinActivity!C1943</f>
        <v>COMBDGOFFNewWH_________DHE_16</v>
      </c>
      <c r="D1943">
        <f>IF(VLOOKUP(C1943,Capacity_COMBDG!A:K,COMBDG_MaxCapacity!B1943-2016+2,FALSE)&lt;5*10^-5,0,VLOOKUP(C1943,Capacity_COMBDG!A:K,COMBDG_MaxCapacity!B1943-2016+2,FALSE))*(1+Summary!$C$10)</f>
        <v>2.3866248874574096E-3</v>
      </c>
    </row>
    <row r="1944" spans="1:4" x14ac:dyDescent="0.25">
      <c r="A1944" t="s">
        <v>2</v>
      </c>
      <c r="B1944">
        <f>COMBDG_MinActivity!B1944</f>
        <v>2019</v>
      </c>
      <c r="C1944" t="str">
        <f>COMBDG_MinActivity!C1944</f>
        <v>COMBDGOFFOldSH_________DHE_16</v>
      </c>
      <c r="D1944">
        <f>IF(VLOOKUP(C1944,Capacity_COMBDG!A:K,COMBDG_MaxCapacity!B1944-2016+2,FALSE)&lt;5*10^-5,0,VLOOKUP(C1944,Capacity_COMBDG!A:K,COMBDG_MaxCapacity!B1944-2016+2,FALSE))*(1+Summary!$C$10)</f>
        <v>33.606778602001746</v>
      </c>
    </row>
    <row r="1945" spans="1:4" x14ac:dyDescent="0.25">
      <c r="A1945" t="s">
        <v>2</v>
      </c>
      <c r="B1945">
        <f>COMBDG_MinActivity!B1945</f>
        <v>2019</v>
      </c>
      <c r="C1945" t="str">
        <f>COMBDG_MinActivity!C1945</f>
        <v>COMBDGOFFOldWH_________DHE_16</v>
      </c>
      <c r="D1945">
        <f>IF(VLOOKUP(C1945,Capacity_COMBDG!A:K,COMBDG_MaxCapacity!B1945-2016+2,FALSE)&lt;5*10^-5,0,VLOOKUP(C1945,Capacity_COMBDG!A:K,COMBDG_MaxCapacity!B1945-2016+2,FALSE))*(1+Summary!$C$10)</f>
        <v>1.4002768207964558</v>
      </c>
    </row>
    <row r="1946" spans="1:4" x14ac:dyDescent="0.25">
      <c r="A1946" t="s">
        <v>2</v>
      </c>
      <c r="B1946">
        <f>COMBDG_MinActivity!B1946</f>
        <v>2019</v>
      </c>
      <c r="C1946" t="str">
        <f>COMBDG_MinActivity!C1946</f>
        <v>COMBDGOTSNewSH_________DHE_16</v>
      </c>
      <c r="D1946">
        <f>IF(VLOOKUP(C1946,Capacity_COMBDG!A:K,COMBDG_MaxCapacity!B1946-2016+2,FALSE)&lt;5*10^-5,0,VLOOKUP(C1946,Capacity_COMBDG!A:K,COMBDG_MaxCapacity!B1946-2016+2,FALSE))*(1+Summary!$C$10)</f>
        <v>3.728450055500336E-3</v>
      </c>
    </row>
    <row r="1947" spans="1:4" x14ac:dyDescent="0.25">
      <c r="A1947" t="s">
        <v>2</v>
      </c>
      <c r="B1947">
        <f>COMBDG_MinActivity!B1947</f>
        <v>2019</v>
      </c>
      <c r="C1947" t="str">
        <f>COMBDG_MinActivity!C1947</f>
        <v>COMBDGOTSNewWH_________DHE_16</v>
      </c>
      <c r="D1947">
        <f>IF(VLOOKUP(C1947,Capacity_COMBDG!A:K,COMBDG_MaxCapacity!B1947-2016+2,FALSE)&lt;5*10^-5,0,VLOOKUP(C1947,Capacity_COMBDG!A:K,COMBDG_MaxCapacity!B1947-2016+2,FALSE))*(1+Summary!$C$10)</f>
        <v>2.2524568351664242E-3</v>
      </c>
    </row>
    <row r="1948" spans="1:4" x14ac:dyDescent="0.25">
      <c r="A1948" t="s">
        <v>2</v>
      </c>
      <c r="B1948">
        <f>COMBDG_MinActivity!B1948</f>
        <v>2019</v>
      </c>
      <c r="C1948" t="str">
        <f>COMBDG_MinActivity!C1948</f>
        <v>COMBDGOTSOldSH_________DHE_16</v>
      </c>
      <c r="D1948">
        <f>IF(VLOOKUP(C1948,Capacity_COMBDG!A:K,COMBDG_MaxCapacity!B1948-2016+2,FALSE)&lt;5*10^-5,0,VLOOKUP(C1948,Capacity_COMBDG!A:K,COMBDG_MaxCapacity!B1948-2016+2,FALSE))*(1+Summary!$C$10)</f>
        <v>4.5384214966062144</v>
      </c>
    </row>
    <row r="1949" spans="1:4" x14ac:dyDescent="0.25">
      <c r="A1949" t="s">
        <v>2</v>
      </c>
      <c r="B1949">
        <f>COMBDG_MinActivity!B1949</f>
        <v>2019</v>
      </c>
      <c r="C1949" t="str">
        <f>COMBDG_MinActivity!C1949</f>
        <v>COMBDGOTSOldWH_________DHE_16</v>
      </c>
      <c r="D1949">
        <f>IF(VLOOKUP(C1949,Capacity_COMBDG!A:K,COMBDG_MaxCapacity!B1949-2016+2,FALSE)&lt;5*10^-5,0,VLOOKUP(C1949,Capacity_COMBDG!A:K,COMBDG_MaxCapacity!B1949-2016+2,FALSE))*(1+Summary!$C$10)</f>
        <v>0.44191984938811346</v>
      </c>
    </row>
    <row r="1950" spans="1:4" x14ac:dyDescent="0.25">
      <c r="A1950" t="s">
        <v>2</v>
      </c>
      <c r="B1950">
        <f>COMBDG_MinActivity!B1950</f>
        <v>2019</v>
      </c>
      <c r="C1950" t="str">
        <f>COMBDG_MinActivity!C1950</f>
        <v>COMBDGRTTNewSH_________DHE_16</v>
      </c>
      <c r="D1950">
        <f>IF(VLOOKUP(C1950,Capacity_COMBDG!A:K,COMBDG_MaxCapacity!B1950-2016+2,FALSE)&lt;5*10^-5,0,VLOOKUP(C1950,Capacity_COMBDG!A:K,COMBDG_MaxCapacity!B1950-2016+2,FALSE))*(1+Summary!$C$10)</f>
        <v>3.8356832312247072E-3</v>
      </c>
    </row>
    <row r="1951" spans="1:4" x14ac:dyDescent="0.25">
      <c r="A1951" t="s">
        <v>2</v>
      </c>
      <c r="B1951">
        <f>COMBDG_MinActivity!B1951</f>
        <v>2019</v>
      </c>
      <c r="C1951" t="str">
        <f>COMBDG_MinActivity!C1951</f>
        <v>COMBDGRTTNewWH_________DHE_16</v>
      </c>
      <c r="D1951">
        <f>IF(VLOOKUP(C1951,Capacity_COMBDG!A:K,COMBDG_MaxCapacity!B1951-2016+2,FALSE)&lt;5*10^-5,0,VLOOKUP(C1951,Capacity_COMBDG!A:K,COMBDG_MaxCapacity!B1951-2016+2,FALSE))*(1+Summary!$C$10)</f>
        <v>2.441634966555856E-3</v>
      </c>
    </row>
    <row r="1952" spans="1:4" x14ac:dyDescent="0.25">
      <c r="A1952" t="s">
        <v>2</v>
      </c>
      <c r="B1952">
        <f>COMBDG_MinActivity!B1952</f>
        <v>2019</v>
      </c>
      <c r="C1952" t="str">
        <f>COMBDG_MinActivity!C1952</f>
        <v>COMBDGRTTOldSH_________DHE_16</v>
      </c>
      <c r="D1952">
        <f>IF(VLOOKUP(C1952,Capacity_COMBDG!A:K,COMBDG_MaxCapacity!B1952-2016+2,FALSE)&lt;5*10^-5,0,VLOOKUP(C1952,Capacity_COMBDG!A:K,COMBDG_MaxCapacity!B1952-2016+2,FALSE))*(1+Summary!$C$10)</f>
        <v>13.694977294489981</v>
      </c>
    </row>
    <row r="1953" spans="1:4" x14ac:dyDescent="0.25">
      <c r="A1953" t="s">
        <v>2</v>
      </c>
      <c r="B1953">
        <f>COMBDG_MinActivity!B1953</f>
        <v>2019</v>
      </c>
      <c r="C1953" t="str">
        <f>COMBDG_MinActivity!C1953</f>
        <v>COMBDGRTTOldWH_________DHE_16</v>
      </c>
      <c r="D1953">
        <f>IF(VLOOKUP(C1953,Capacity_COMBDG!A:K,COMBDG_MaxCapacity!B1953-2016+2,FALSE)&lt;5*10^-5,0,VLOOKUP(C1953,Capacity_COMBDG!A:K,COMBDG_MaxCapacity!B1953-2016+2,FALSE))*(1+Summary!$C$10)</f>
        <v>1.2402549331022172</v>
      </c>
    </row>
    <row r="1954" spans="1:4" x14ac:dyDescent="0.25">
      <c r="A1954" t="s">
        <v>2</v>
      </c>
      <c r="B1954">
        <f>COMBDG_MinActivity!B1954</f>
        <v>2019</v>
      </c>
      <c r="C1954" t="str">
        <f>COMBDG_MinActivity!C1954</f>
        <v>COMBDGTAWNewSH_________DHE_16</v>
      </c>
      <c r="D1954">
        <f>IF(VLOOKUP(C1954,Capacity_COMBDG!A:K,COMBDG_MaxCapacity!B1954-2016+2,FALSE)&lt;5*10^-5,0,VLOOKUP(C1954,Capacity_COMBDG!A:K,COMBDG_MaxCapacity!B1954-2016+2,FALSE))*(1+Summary!$C$10)</f>
        <v>3.7120206557884287E-3</v>
      </c>
    </row>
    <row r="1955" spans="1:4" x14ac:dyDescent="0.25">
      <c r="A1955" t="s">
        <v>2</v>
      </c>
      <c r="B1955">
        <f>COMBDG_MinActivity!B1955</f>
        <v>2019</v>
      </c>
      <c r="C1955" t="str">
        <f>COMBDG_MinActivity!C1955</f>
        <v>COMBDGTAWNewWH_________DHE_16</v>
      </c>
      <c r="D1955">
        <f>IF(VLOOKUP(C1955,Capacity_COMBDG!A:K,COMBDG_MaxCapacity!B1955-2016+2,FALSE)&lt;5*10^-5,0,VLOOKUP(C1955,Capacity_COMBDG!A:K,COMBDG_MaxCapacity!B1955-2016+2,FALSE))*(1+Summary!$C$10)</f>
        <v>1.979784675873798E-3</v>
      </c>
    </row>
    <row r="1956" spans="1:4" x14ac:dyDescent="0.25">
      <c r="A1956" t="s">
        <v>2</v>
      </c>
      <c r="B1956">
        <f>COMBDG_MinActivity!B1956</f>
        <v>2019</v>
      </c>
      <c r="C1956" t="str">
        <f>COMBDG_MinActivity!C1956</f>
        <v>COMBDGTAWOldSH_________DHE_16</v>
      </c>
      <c r="D1956">
        <f>IF(VLOOKUP(C1956,Capacity_COMBDG!A:K,COMBDG_MaxCapacity!B1956-2016+2,FALSE)&lt;5*10^-5,0,VLOOKUP(C1956,Capacity_COMBDG!A:K,COMBDG_MaxCapacity!B1956-2016+2,FALSE))*(1+Summary!$C$10)</f>
        <v>2.7161467287404668</v>
      </c>
    </row>
    <row r="1957" spans="1:4" x14ac:dyDescent="0.25">
      <c r="A1957" t="s">
        <v>2</v>
      </c>
      <c r="B1957">
        <f>COMBDG_MinActivity!B1957</f>
        <v>2019</v>
      </c>
      <c r="C1957" t="str">
        <f>COMBDG_MinActivity!C1957</f>
        <v>COMBDGTAWOldWH_________DHE_16</v>
      </c>
      <c r="D1957">
        <f>IF(VLOOKUP(C1957,Capacity_COMBDG!A:K,COMBDG_MaxCapacity!B1957-2016+2,FALSE)&lt;5*10^-5,0,VLOOKUP(C1957,Capacity_COMBDG!A:K,COMBDG_MaxCapacity!B1957-2016+2,FALSE))*(1+Summary!$C$10)</f>
        <v>9.8146435990032935E-2</v>
      </c>
    </row>
    <row r="1958" spans="1:4" x14ac:dyDescent="0.25">
      <c r="A1958" t="s">
        <v>2</v>
      </c>
      <c r="B1958">
        <f>COMBDG_MinActivity!B1958</f>
        <v>2019</v>
      </c>
      <c r="C1958" t="str">
        <f>COMBDG_MinActivity!C1958</f>
        <v>COMBDGWSTNewSH_________DHE_16</v>
      </c>
      <c r="D1958">
        <f>IF(VLOOKUP(C1958,Capacity_COMBDG!A:K,COMBDG_MaxCapacity!B1958-2016+2,FALSE)&lt;5*10^-5,0,VLOOKUP(C1958,Capacity_COMBDG!A:K,COMBDG_MaxCapacity!B1958-2016+2,FALSE))*(1+Summary!$C$10)</f>
        <v>3.6012068766356781E-3</v>
      </c>
    </row>
    <row r="1959" spans="1:4" x14ac:dyDescent="0.25">
      <c r="A1959" t="s">
        <v>2</v>
      </c>
      <c r="B1959">
        <f>COMBDG_MinActivity!B1959</f>
        <v>2019</v>
      </c>
      <c r="C1959" t="str">
        <f>COMBDG_MinActivity!C1959</f>
        <v>COMBDGWSTNewWH_________DHE_16</v>
      </c>
      <c r="D1959">
        <f>IF(VLOOKUP(C1959,Capacity_COMBDG!A:K,COMBDG_MaxCapacity!B1959-2016+2,FALSE)&lt;5*10^-5,0,VLOOKUP(C1959,Capacity_COMBDG!A:K,COMBDG_MaxCapacity!B1959-2016+2,FALSE))*(1+Summary!$C$10)</f>
        <v>2.0454726559602115E-3</v>
      </c>
    </row>
    <row r="1960" spans="1:4" x14ac:dyDescent="0.25">
      <c r="A1960" t="s">
        <v>2</v>
      </c>
      <c r="B1960">
        <f>COMBDG_MinActivity!B1960</f>
        <v>2019</v>
      </c>
      <c r="C1960" t="str">
        <f>COMBDG_MinActivity!C1960</f>
        <v>COMBDGWSTOldSH_________DHE_16</v>
      </c>
      <c r="D1960">
        <f>IF(VLOOKUP(C1960,Capacity_COMBDG!A:K,COMBDG_MaxCapacity!B1960-2016+2,FALSE)&lt;5*10^-5,0,VLOOKUP(C1960,Capacity_COMBDG!A:K,COMBDG_MaxCapacity!B1960-2016+2,FALSE))*(1+Summary!$C$10)</f>
        <v>8.0260522307404454</v>
      </c>
    </row>
    <row r="1961" spans="1:4" x14ac:dyDescent="0.25">
      <c r="A1961" t="s">
        <v>2</v>
      </c>
      <c r="B1961">
        <f>COMBDG_MinActivity!B1961</f>
        <v>2019</v>
      </c>
      <c r="C1961" t="str">
        <f>COMBDG_MinActivity!C1961</f>
        <v>COMBDGWSTOldWH_________DHE_16</v>
      </c>
      <c r="D1961">
        <f>IF(VLOOKUP(C1961,Capacity_COMBDG!A:K,COMBDG_MaxCapacity!B1961-2016+2,FALSE)&lt;5*10^-5,0,VLOOKUP(C1961,Capacity_COMBDG!A:K,COMBDG_MaxCapacity!B1961-2016+2,FALSE))*(1+Summary!$C$10)</f>
        <v>0.63288160417984374</v>
      </c>
    </row>
    <row r="1962" spans="1:4" x14ac:dyDescent="0.25">
      <c r="A1962" t="s">
        <v>2</v>
      </c>
      <c r="B1962">
        <f>COMBDG_MinActivity!B1962</f>
        <v>2019</v>
      </c>
      <c r="C1962" t="str">
        <f>COMBDG_MinActivity!C1962</f>
        <v>COMBDGAERNewAE______STDELC_16</v>
      </c>
      <c r="D1962">
        <f>IF(VLOOKUP(C1962,Capacity_COMBDG!A:K,COMBDG_MaxCapacity!B1962-2016+2,FALSE)&lt;5*10^-5,0,VLOOKUP(C1962,Capacity_COMBDG!A:K,COMBDG_MaxCapacity!B1962-2016+2,FALSE))*(1+Summary!$C$10)</f>
        <v>2.0811062801165169E-3</v>
      </c>
    </row>
    <row r="1963" spans="1:4" x14ac:dyDescent="0.25">
      <c r="A1963" t="s">
        <v>2</v>
      </c>
      <c r="B1963">
        <f>COMBDG_MinActivity!B1963</f>
        <v>2019</v>
      </c>
      <c r="C1963" t="str">
        <f>COMBDG_MinActivity!C1963</f>
        <v>COMBDGAERNewAM______STDELC_16</v>
      </c>
      <c r="D1963">
        <f>IF(VLOOKUP(C1963,Capacity_COMBDG!A:K,COMBDG_MaxCapacity!B1963-2016+2,FALSE)&lt;5*10^-5,0,VLOOKUP(C1963,Capacity_COMBDG!A:K,COMBDG_MaxCapacity!B1963-2016+2,FALSE))*(1+Summary!$C$10)</f>
        <v>1.9595975832150964E-3</v>
      </c>
    </row>
    <row r="1964" spans="1:4" x14ac:dyDescent="0.25">
      <c r="A1964" t="s">
        <v>2</v>
      </c>
      <c r="B1964">
        <f>COMBDG_MinActivity!B1964</f>
        <v>2019</v>
      </c>
      <c r="C1964" t="str">
        <f>COMBDG_MinActivity!C1964</f>
        <v>COMBDGAERNewLIFLC___STDELC_16</v>
      </c>
      <c r="D1964">
        <f>IF(VLOOKUP(C1964,Capacity_COMBDG!A:K,COMBDG_MaxCapacity!B1964-2016+2,FALSE)&lt;5*10^-5,0,VLOOKUP(C1964,Capacity_COMBDG!A:K,COMBDG_MaxCapacity!B1964-2016+2,FALSE))*(1+Summary!$C$10)</f>
        <v>0</v>
      </c>
    </row>
    <row r="1965" spans="1:4" x14ac:dyDescent="0.25">
      <c r="A1965" t="s">
        <v>2</v>
      </c>
      <c r="B1965">
        <f>COMBDG_MinActivity!B1965</f>
        <v>2019</v>
      </c>
      <c r="C1965" t="str">
        <f>COMBDG_MinActivity!C1965</f>
        <v>COMBDGAERNewLIFLU___STDELC_16</v>
      </c>
      <c r="D1965">
        <f>IF(VLOOKUP(C1965,Capacity_COMBDG!A:K,COMBDG_MaxCapacity!B1965-2016+2,FALSE)&lt;5*10^-5,0,VLOOKUP(C1965,Capacity_COMBDG!A:K,COMBDG_MaxCapacity!B1965-2016+2,FALSE))*(1+Summary!$C$10)</f>
        <v>1.7057462306138229E-3</v>
      </c>
    </row>
    <row r="1966" spans="1:4" x14ac:dyDescent="0.25">
      <c r="A1966" t="s">
        <v>2</v>
      </c>
      <c r="B1966">
        <f>COMBDG_MinActivity!B1966</f>
        <v>2019</v>
      </c>
      <c r="C1966" t="str">
        <f>COMBDG_MinActivity!C1966</f>
        <v>COMBDGAERNewLIHAL___STDELC_16</v>
      </c>
      <c r="D1966">
        <f>IF(VLOOKUP(C1966,Capacity_COMBDG!A:K,COMBDG_MaxCapacity!B1966-2016+2,FALSE)&lt;5*10^-5,0,VLOOKUP(C1966,Capacity_COMBDG!A:K,COMBDG_MaxCapacity!B1966-2016+2,FALSE))*(1+Summary!$C$10)</f>
        <v>0</v>
      </c>
    </row>
    <row r="1967" spans="1:4" x14ac:dyDescent="0.25">
      <c r="A1967" t="s">
        <v>2</v>
      </c>
      <c r="B1967">
        <f>COMBDG_MinActivity!B1967</f>
        <v>2019</v>
      </c>
      <c r="C1967" t="str">
        <f>COMBDG_MinActivity!C1967</f>
        <v>COMBDGAERNewLIINC___STDELC_16</v>
      </c>
      <c r="D1967">
        <f>IF(VLOOKUP(C1967,Capacity_COMBDG!A:K,COMBDG_MaxCapacity!B1967-2016+2,FALSE)&lt;5*10^-5,0,VLOOKUP(C1967,Capacity_COMBDG!A:K,COMBDG_MaxCapacity!B1967-2016+2,FALSE))*(1+Summary!$C$10)</f>
        <v>0</v>
      </c>
    </row>
    <row r="1968" spans="1:4" x14ac:dyDescent="0.25">
      <c r="A1968" t="s">
        <v>2</v>
      </c>
      <c r="B1968">
        <f>COMBDG_MinActivity!B1968</f>
        <v>2019</v>
      </c>
      <c r="C1968" t="str">
        <f>COMBDG_MinActivity!C1968</f>
        <v>COMBDGAERNewLILED___STDELC_16</v>
      </c>
      <c r="D1968">
        <f>IF(VLOOKUP(C1968,Capacity_COMBDG!A:K,COMBDG_MaxCapacity!B1968-2016+2,FALSE)&lt;5*10^-5,0,VLOOKUP(C1968,Capacity_COMBDG!A:K,COMBDG_MaxCapacity!B1968-2016+2,FALSE))*(1+Summary!$C$10)</f>
        <v>2.224671684176587E-3</v>
      </c>
    </row>
    <row r="1969" spans="1:4" x14ac:dyDescent="0.25">
      <c r="A1969" t="s">
        <v>2</v>
      </c>
      <c r="B1969">
        <f>COMBDG_MinActivity!B1969</f>
        <v>2019</v>
      </c>
      <c r="C1969" t="str">
        <f>COMBDG_MinActivity!C1969</f>
        <v>COMBDGAERNewSC______STDELC_16</v>
      </c>
      <c r="D1969">
        <f>IF(VLOOKUP(C1969,Capacity_COMBDG!A:K,COMBDG_MaxCapacity!B1969-2016+2,FALSE)&lt;5*10^-5,0,VLOOKUP(C1969,Capacity_COMBDG!A:K,COMBDG_MaxCapacity!B1969-2016+2,FALSE))*(1+Summary!$C$10)</f>
        <v>2.9342443053227314E-3</v>
      </c>
    </row>
    <row r="1970" spans="1:4" x14ac:dyDescent="0.25">
      <c r="A1970" t="s">
        <v>2</v>
      </c>
      <c r="B1970">
        <f>COMBDG_MinActivity!B1970</f>
        <v>2019</v>
      </c>
      <c r="C1970" t="str">
        <f>COMBDG_MinActivity!C1970</f>
        <v>COMBDGAERNewSHFUR___STDELC_16</v>
      </c>
      <c r="D1970">
        <f>IF(VLOOKUP(C1970,Capacity_COMBDG!A:K,COMBDG_MaxCapacity!B1970-2016+2,FALSE)&lt;5*10^-5,0,VLOOKUP(C1970,Capacity_COMBDG!A:K,COMBDG_MaxCapacity!B1970-2016+2,FALSE))*(1+Summary!$C$10)</f>
        <v>3.6729438353496585E-3</v>
      </c>
    </row>
    <row r="1971" spans="1:4" x14ac:dyDescent="0.25">
      <c r="A1971" t="s">
        <v>2</v>
      </c>
      <c r="B1971">
        <f>COMBDG_MinActivity!B1971</f>
        <v>2019</v>
      </c>
      <c r="C1971" t="str">
        <f>COMBDG_MinActivity!C1971</f>
        <v>COMBDGAERNewSHHEP___STDELC_16</v>
      </c>
      <c r="D1971">
        <f>IF(VLOOKUP(C1971,Capacity_COMBDG!A:K,COMBDG_MaxCapacity!B1971-2016+2,FALSE)&lt;5*10^-5,0,VLOOKUP(C1971,Capacity_COMBDG!A:K,COMBDG_MaxCapacity!B1971-2016+2,FALSE))*(1+Summary!$C$10)</f>
        <v>2.8479914512610179E-3</v>
      </c>
    </row>
    <row r="1972" spans="1:4" x14ac:dyDescent="0.25">
      <c r="A1972" t="s">
        <v>2</v>
      </c>
      <c r="B1972">
        <f>COMBDG_MinActivity!B1972</f>
        <v>2019</v>
      </c>
      <c r="C1972" t="str">
        <f>COMBDG_MinActivity!C1972</f>
        <v>COMBDGAERNewSHPLT___STDELC_16</v>
      </c>
      <c r="D1972">
        <f>IF(VLOOKUP(C1972,Capacity_COMBDG!A:K,COMBDG_MaxCapacity!B1972-2016+2,FALSE)&lt;5*10^-5,0,VLOOKUP(C1972,Capacity_COMBDG!A:K,COMBDG_MaxCapacity!B1972-2016+2,FALSE))*(1+Summary!$C$10)</f>
        <v>5.6436780046377208E-3</v>
      </c>
    </row>
    <row r="1973" spans="1:4" x14ac:dyDescent="0.25">
      <c r="A1973" t="s">
        <v>2</v>
      </c>
      <c r="B1973">
        <f>COMBDG_MinActivity!B1973</f>
        <v>2019</v>
      </c>
      <c r="C1973" t="str">
        <f>COMBDG_MinActivity!C1973</f>
        <v>COMBDGAERNewSLLED___STDELC_16</v>
      </c>
      <c r="D1973">
        <f>IF(VLOOKUP(C1973,Capacity_COMBDG!A:K,COMBDG_MaxCapacity!B1973-2016+2,FALSE)&lt;5*10^-5,0,VLOOKUP(C1973,Capacity_COMBDG!A:K,COMBDG_MaxCapacity!B1973-2016+2,FALSE))*(1+Summary!$C$10)</f>
        <v>5.7425301044932396E-4</v>
      </c>
    </row>
    <row r="1974" spans="1:4" x14ac:dyDescent="0.25">
      <c r="A1974" t="s">
        <v>2</v>
      </c>
      <c r="B1974">
        <f>COMBDG_MinActivity!B1974</f>
        <v>2019</v>
      </c>
      <c r="C1974" t="str">
        <f>COMBDG_MinActivity!C1974</f>
        <v>COMBDGAERNewWH______STDELC_16</v>
      </c>
      <c r="D1974">
        <f>IF(VLOOKUP(C1974,Capacity_COMBDG!A:K,COMBDG_MaxCapacity!B1974-2016+2,FALSE)&lt;5*10^-5,0,VLOOKUP(C1974,Capacity_COMBDG!A:K,COMBDG_MaxCapacity!B1974-2016+2,FALSE))*(1+Summary!$C$10)</f>
        <v>2.0050992165270591E-3</v>
      </c>
    </row>
    <row r="1975" spans="1:4" x14ac:dyDescent="0.25">
      <c r="A1975" t="s">
        <v>2</v>
      </c>
      <c r="B1975">
        <f>COMBDG_MinActivity!B1975</f>
        <v>2019</v>
      </c>
      <c r="C1975" t="str">
        <f>COMBDG_MinActivity!C1975</f>
        <v>COMBDGAEROldAE______STDELC_16</v>
      </c>
      <c r="D1975">
        <f>IF(VLOOKUP(C1975,Capacity_COMBDG!A:K,COMBDG_MaxCapacity!B1975-2016+2,FALSE)&lt;5*10^-5,0,VLOOKUP(C1975,Capacity_COMBDG!A:K,COMBDG_MaxCapacity!B1975-2016+2,FALSE))*(1+Summary!$C$10)</f>
        <v>0.36597279325583432</v>
      </c>
    </row>
    <row r="1976" spans="1:4" x14ac:dyDescent="0.25">
      <c r="A1976" t="s">
        <v>2</v>
      </c>
      <c r="B1976">
        <f>COMBDG_MinActivity!B1976</f>
        <v>2019</v>
      </c>
      <c r="C1976" t="str">
        <f>COMBDG_MinActivity!C1976</f>
        <v>COMBDGAEROldAM______STDELC_16</v>
      </c>
      <c r="D1976">
        <f>IF(VLOOKUP(C1976,Capacity_COMBDG!A:K,COMBDG_MaxCapacity!B1976-2016+2,FALSE)&lt;5*10^-5,0,VLOOKUP(C1976,Capacity_COMBDG!A:K,COMBDG_MaxCapacity!B1976-2016+2,FALSE))*(1+Summary!$C$10)</f>
        <v>7.3954738625827479E-2</v>
      </c>
    </row>
    <row r="1977" spans="1:4" x14ac:dyDescent="0.25">
      <c r="A1977" t="s">
        <v>2</v>
      </c>
      <c r="B1977">
        <f>COMBDG_MinActivity!B1977</f>
        <v>2019</v>
      </c>
      <c r="C1977" t="str">
        <f>COMBDG_MinActivity!C1977</f>
        <v>COMBDGAEROldLIFLC___STDELC_16</v>
      </c>
      <c r="D1977">
        <f>IF(VLOOKUP(C1977,Capacity_COMBDG!A:K,COMBDG_MaxCapacity!B1977-2016+2,FALSE)&lt;5*10^-5,0,VLOOKUP(C1977,Capacity_COMBDG!A:K,COMBDG_MaxCapacity!B1977-2016+2,FALSE))*(1+Summary!$C$10)</f>
        <v>74.159192971717616</v>
      </c>
    </row>
    <row r="1978" spans="1:4" x14ac:dyDescent="0.25">
      <c r="A1978" t="s">
        <v>2</v>
      </c>
      <c r="B1978">
        <f>COMBDG_MinActivity!B1978</f>
        <v>2019</v>
      </c>
      <c r="C1978" t="str">
        <f>COMBDG_MinActivity!C1978</f>
        <v>COMBDGAEROldLIFLU___STDELC_16</v>
      </c>
      <c r="D1978">
        <f>IF(VLOOKUP(C1978,Capacity_COMBDG!A:K,COMBDG_MaxCapacity!B1978-2016+2,FALSE)&lt;5*10^-5,0,VLOOKUP(C1978,Capacity_COMBDG!A:K,COMBDG_MaxCapacity!B1978-2016+2,FALSE))*(1+Summary!$C$10)</f>
        <v>274.31348811359084</v>
      </c>
    </row>
    <row r="1979" spans="1:4" x14ac:dyDescent="0.25">
      <c r="A1979" t="s">
        <v>2</v>
      </c>
      <c r="B1979">
        <f>COMBDG_MinActivity!B1979</f>
        <v>2019</v>
      </c>
      <c r="C1979" t="str">
        <f>COMBDG_MinActivity!C1979</f>
        <v>COMBDGAEROldLIHAL___STDELC_16</v>
      </c>
      <c r="D1979">
        <f>IF(VLOOKUP(C1979,Capacity_COMBDG!A:K,COMBDG_MaxCapacity!B1979-2016+2,FALSE)&lt;5*10^-5,0,VLOOKUP(C1979,Capacity_COMBDG!A:K,COMBDG_MaxCapacity!B1979-2016+2,FALSE))*(1+Summary!$C$10)</f>
        <v>159.1657161400141</v>
      </c>
    </row>
    <row r="1980" spans="1:4" x14ac:dyDescent="0.25">
      <c r="A1980" t="s">
        <v>2</v>
      </c>
      <c r="B1980">
        <f>COMBDG_MinActivity!B1980</f>
        <v>2019</v>
      </c>
      <c r="C1980" t="str">
        <f>COMBDG_MinActivity!C1980</f>
        <v>COMBDGAEROldLIINC___STDELC_16</v>
      </c>
      <c r="D1980">
        <f>IF(VLOOKUP(C1980,Capacity_COMBDG!A:K,COMBDG_MaxCapacity!B1980-2016+2,FALSE)&lt;5*10^-5,0,VLOOKUP(C1980,Capacity_COMBDG!A:K,COMBDG_MaxCapacity!B1980-2016+2,FALSE))*(1+Summary!$C$10)</f>
        <v>511.20669733394647</v>
      </c>
    </row>
    <row r="1981" spans="1:4" x14ac:dyDescent="0.25">
      <c r="A1981" t="s">
        <v>2</v>
      </c>
      <c r="B1981">
        <f>COMBDG_MinActivity!B1981</f>
        <v>2019</v>
      </c>
      <c r="C1981" t="str">
        <f>COMBDG_MinActivity!C1981</f>
        <v>COMBDGAEROldLILED___STDELC_16</v>
      </c>
      <c r="D1981">
        <f>IF(VLOOKUP(C1981,Capacity_COMBDG!A:K,COMBDG_MaxCapacity!B1981-2016+2,FALSE)&lt;5*10^-5,0,VLOOKUP(C1981,Capacity_COMBDG!A:K,COMBDG_MaxCapacity!B1981-2016+2,FALSE))*(1+Summary!$C$10)</f>
        <v>2.0574031327368418</v>
      </c>
    </row>
    <row r="1982" spans="1:4" x14ac:dyDescent="0.25">
      <c r="A1982" t="s">
        <v>2</v>
      </c>
      <c r="B1982">
        <f>COMBDG_MinActivity!B1982</f>
        <v>2019</v>
      </c>
      <c r="C1982" t="str">
        <f>COMBDG_MinActivity!C1982</f>
        <v>COMBDGAEROldSC______STDELC_16</v>
      </c>
      <c r="D1982">
        <f>IF(VLOOKUP(C1982,Capacity_COMBDG!A:K,COMBDG_MaxCapacity!B1982-2016+2,FALSE)&lt;5*10^-5,0,VLOOKUP(C1982,Capacity_COMBDG!A:K,COMBDG_MaxCapacity!B1982-2016+2,FALSE))*(1+Summary!$C$10)</f>
        <v>0.44864351841971423</v>
      </c>
    </row>
    <row r="1983" spans="1:4" x14ac:dyDescent="0.25">
      <c r="A1983" t="s">
        <v>2</v>
      </c>
      <c r="B1983">
        <f>COMBDG_MinActivity!B1983</f>
        <v>2019</v>
      </c>
      <c r="C1983" t="str">
        <f>COMBDG_MinActivity!C1983</f>
        <v>COMBDGAEROldSHFUR___STDELC_16</v>
      </c>
      <c r="D1983">
        <f>IF(VLOOKUP(C1983,Capacity_COMBDG!A:K,COMBDG_MaxCapacity!B1983-2016+2,FALSE)&lt;5*10^-5,0,VLOOKUP(C1983,Capacity_COMBDG!A:K,COMBDG_MaxCapacity!B1983-2016+2,FALSE))*(1+Summary!$C$10)</f>
        <v>7.0243436323684003E-2</v>
      </c>
    </row>
    <row r="1984" spans="1:4" x14ac:dyDescent="0.25">
      <c r="A1984" t="s">
        <v>2</v>
      </c>
      <c r="B1984">
        <f>COMBDG_MinActivity!B1984</f>
        <v>2019</v>
      </c>
      <c r="C1984" t="str">
        <f>COMBDG_MinActivity!C1984</f>
        <v>COMBDGAEROldSHHEP___STDELC_16</v>
      </c>
      <c r="D1984">
        <f>IF(VLOOKUP(C1984,Capacity_COMBDG!A:K,COMBDG_MaxCapacity!B1984-2016+2,FALSE)&lt;5*10^-5,0,VLOOKUP(C1984,Capacity_COMBDG!A:K,COMBDG_MaxCapacity!B1984-2016+2,FALSE))*(1+Summary!$C$10)</f>
        <v>5.3080087135810761</v>
      </c>
    </row>
    <row r="1985" spans="1:4" x14ac:dyDescent="0.25">
      <c r="A1985" t="s">
        <v>2</v>
      </c>
      <c r="B1985">
        <f>COMBDG_MinActivity!B1985</f>
        <v>2019</v>
      </c>
      <c r="C1985" t="str">
        <f>COMBDG_MinActivity!C1985</f>
        <v>COMBDGAEROldSHPLT___STDELC_16</v>
      </c>
      <c r="D1985">
        <f>IF(VLOOKUP(C1985,Capacity_COMBDG!A:K,COMBDG_MaxCapacity!B1985-2016+2,FALSE)&lt;5*10^-5,0,VLOOKUP(C1985,Capacity_COMBDG!A:K,COMBDG_MaxCapacity!B1985-2016+2,FALSE))*(1+Summary!$C$10)</f>
        <v>0.65679012182830843</v>
      </c>
    </row>
    <row r="1986" spans="1:4" x14ac:dyDescent="0.25">
      <c r="A1986" t="s">
        <v>2</v>
      </c>
      <c r="B1986">
        <f>COMBDG_MinActivity!B1986</f>
        <v>2019</v>
      </c>
      <c r="C1986" t="str">
        <f>COMBDG_MinActivity!C1986</f>
        <v>COMBDGAEROldSLLED___STDELC_16</v>
      </c>
      <c r="D1986">
        <f>IF(VLOOKUP(C1986,Capacity_COMBDG!A:K,COMBDG_MaxCapacity!B1986-2016+2,FALSE)&lt;5*10^-5,0,VLOOKUP(C1986,Capacity_COMBDG!A:K,COMBDG_MaxCapacity!B1986-2016+2,FALSE))*(1+Summary!$C$10)</f>
        <v>1.9608338349322578</v>
      </c>
    </row>
    <row r="1987" spans="1:4" x14ac:dyDescent="0.25">
      <c r="A1987" t="s">
        <v>2</v>
      </c>
      <c r="B1987">
        <f>COMBDG_MinActivity!B1987</f>
        <v>2019</v>
      </c>
      <c r="C1987" t="str">
        <f>COMBDG_MinActivity!C1987</f>
        <v>COMBDGAEROldWH______STDELC_16</v>
      </c>
      <c r="D1987">
        <f>IF(VLOOKUP(C1987,Capacity_COMBDG!A:K,COMBDG_MaxCapacity!B1987-2016+2,FALSE)&lt;5*10^-5,0,VLOOKUP(C1987,Capacity_COMBDG!A:K,COMBDG_MaxCapacity!B1987-2016+2,FALSE))*(1+Summary!$C$10)</f>
        <v>0.27095130637366416</v>
      </c>
    </row>
    <row r="1988" spans="1:4" x14ac:dyDescent="0.25">
      <c r="A1988" t="s">
        <v>2</v>
      </c>
      <c r="B1988">
        <f>COMBDG_MinActivity!B1988</f>
        <v>2019</v>
      </c>
      <c r="C1988" t="str">
        <f>COMBDG_MinActivity!C1988</f>
        <v>COMBDGAFSNewAE______STDELC_16</v>
      </c>
      <c r="D1988">
        <f>IF(VLOOKUP(C1988,Capacity_COMBDG!A:K,COMBDG_MaxCapacity!B1988-2016+2,FALSE)&lt;5*10^-5,0,VLOOKUP(C1988,Capacity_COMBDG!A:K,COMBDG_MaxCapacity!B1988-2016+2,FALSE))*(1+Summary!$C$10)</f>
        <v>1.9780865502255448E-3</v>
      </c>
    </row>
    <row r="1989" spans="1:4" x14ac:dyDescent="0.25">
      <c r="A1989" t="s">
        <v>2</v>
      </c>
      <c r="B1989">
        <f>COMBDG_MinActivity!B1989</f>
        <v>2019</v>
      </c>
      <c r="C1989" t="str">
        <f>COMBDG_MinActivity!C1989</f>
        <v>COMBDGAFSNewAM______STDELC_16</v>
      </c>
      <c r="D1989">
        <f>IF(VLOOKUP(C1989,Capacity_COMBDG!A:K,COMBDG_MaxCapacity!B1989-2016+2,FALSE)&lt;5*10^-5,0,VLOOKUP(C1989,Capacity_COMBDG!A:K,COMBDG_MaxCapacity!B1989-2016+2,FALSE))*(1+Summary!$C$10)</f>
        <v>1.8007042945986154E-3</v>
      </c>
    </row>
    <row r="1990" spans="1:4" x14ac:dyDescent="0.25">
      <c r="A1990" t="s">
        <v>2</v>
      </c>
      <c r="B1990">
        <f>COMBDG_MinActivity!B1990</f>
        <v>2019</v>
      </c>
      <c r="C1990" t="str">
        <f>COMBDG_MinActivity!C1990</f>
        <v>COMBDGAFSNewLIFLC___STDELC_16</v>
      </c>
      <c r="D1990">
        <f>IF(VLOOKUP(C1990,Capacity_COMBDG!A:K,COMBDG_MaxCapacity!B1990-2016+2,FALSE)&lt;5*10^-5,0,VLOOKUP(C1990,Capacity_COMBDG!A:K,COMBDG_MaxCapacity!B1990-2016+2,FALSE))*(1+Summary!$C$10)</f>
        <v>0</v>
      </c>
    </row>
    <row r="1991" spans="1:4" x14ac:dyDescent="0.25">
      <c r="A1991" t="s">
        <v>2</v>
      </c>
      <c r="B1991">
        <f>COMBDG_MinActivity!B1991</f>
        <v>2019</v>
      </c>
      <c r="C1991" t="str">
        <f>COMBDG_MinActivity!C1991</f>
        <v>COMBDGAFSNewLIFLU___STDELC_16</v>
      </c>
      <c r="D1991">
        <f>IF(VLOOKUP(C1991,Capacity_COMBDG!A:K,COMBDG_MaxCapacity!B1991-2016+2,FALSE)&lt;5*10^-5,0,VLOOKUP(C1991,Capacity_COMBDG!A:K,COMBDG_MaxCapacity!B1991-2016+2,FALSE))*(1+Summary!$C$10)</f>
        <v>1.702997324602637E-3</v>
      </c>
    </row>
    <row r="1992" spans="1:4" x14ac:dyDescent="0.25">
      <c r="A1992" t="s">
        <v>2</v>
      </c>
      <c r="B1992">
        <f>COMBDG_MinActivity!B1992</f>
        <v>2019</v>
      </c>
      <c r="C1992" t="str">
        <f>COMBDG_MinActivity!C1992</f>
        <v>COMBDGAFSNewLIHAL___STDELC_16</v>
      </c>
      <c r="D1992">
        <f>IF(VLOOKUP(C1992,Capacity_COMBDG!A:K,COMBDG_MaxCapacity!B1992-2016+2,FALSE)&lt;5*10^-5,0,VLOOKUP(C1992,Capacity_COMBDG!A:K,COMBDG_MaxCapacity!B1992-2016+2,FALSE))*(1+Summary!$C$10)</f>
        <v>0</v>
      </c>
    </row>
    <row r="1993" spans="1:4" x14ac:dyDescent="0.25">
      <c r="A1993" t="s">
        <v>2</v>
      </c>
      <c r="B1993">
        <f>COMBDG_MinActivity!B1993</f>
        <v>2019</v>
      </c>
      <c r="C1993" t="str">
        <f>COMBDG_MinActivity!C1993</f>
        <v>COMBDGAFSNewLIINC___STDELC_16</v>
      </c>
      <c r="D1993">
        <f>IF(VLOOKUP(C1993,Capacity_COMBDG!A:K,COMBDG_MaxCapacity!B1993-2016+2,FALSE)&lt;5*10^-5,0,VLOOKUP(C1993,Capacity_COMBDG!A:K,COMBDG_MaxCapacity!B1993-2016+2,FALSE))*(1+Summary!$C$10)</f>
        <v>0</v>
      </c>
    </row>
    <row r="1994" spans="1:4" x14ac:dyDescent="0.25">
      <c r="A1994" t="s">
        <v>2</v>
      </c>
      <c r="B1994">
        <f>COMBDG_MinActivity!B1994</f>
        <v>2019</v>
      </c>
      <c r="C1994" t="str">
        <f>COMBDG_MinActivity!C1994</f>
        <v>COMBDGAFSNewLILED___STDELC_16</v>
      </c>
      <c r="D1994">
        <f>IF(VLOOKUP(C1994,Capacity_COMBDG!A:K,COMBDG_MaxCapacity!B1994-2016+2,FALSE)&lt;5*10^-5,0,VLOOKUP(C1994,Capacity_COMBDG!A:K,COMBDG_MaxCapacity!B1994-2016+2,FALSE))*(1+Summary!$C$10)</f>
        <v>2.2205734356486335E-3</v>
      </c>
    </row>
    <row r="1995" spans="1:4" x14ac:dyDescent="0.25">
      <c r="A1995" t="s">
        <v>2</v>
      </c>
      <c r="B1995">
        <f>COMBDG_MinActivity!B1995</f>
        <v>2019</v>
      </c>
      <c r="C1995" t="str">
        <f>COMBDG_MinActivity!C1995</f>
        <v>COMBDGAFSNewSC______STDELC_16</v>
      </c>
      <c r="D1995">
        <f>IF(VLOOKUP(C1995,Capacity_COMBDG!A:K,COMBDG_MaxCapacity!B1995-2016+2,FALSE)&lt;5*10^-5,0,VLOOKUP(C1995,Capacity_COMBDG!A:K,COMBDG_MaxCapacity!B1995-2016+2,FALSE))*(1+Summary!$C$10)</f>
        <v>2.7448410987673216E-3</v>
      </c>
    </row>
    <row r="1996" spans="1:4" x14ac:dyDescent="0.25">
      <c r="A1996" t="s">
        <v>2</v>
      </c>
      <c r="B1996">
        <f>COMBDG_MinActivity!B1996</f>
        <v>2019</v>
      </c>
      <c r="C1996" t="str">
        <f>COMBDG_MinActivity!C1996</f>
        <v>COMBDGAFSNewSHFUR___STDELC_16</v>
      </c>
      <c r="D1996">
        <f>IF(VLOOKUP(C1996,Capacity_COMBDG!A:K,COMBDG_MaxCapacity!B1996-2016+2,FALSE)&lt;5*10^-5,0,VLOOKUP(C1996,Capacity_COMBDG!A:K,COMBDG_MaxCapacity!B1996-2016+2,FALSE))*(1+Summary!$C$10)</f>
        <v>3.4589338799905969E-3</v>
      </c>
    </row>
    <row r="1997" spans="1:4" x14ac:dyDescent="0.25">
      <c r="A1997" t="s">
        <v>2</v>
      </c>
      <c r="B1997">
        <f>COMBDG_MinActivity!B1997</f>
        <v>2019</v>
      </c>
      <c r="C1997" t="str">
        <f>COMBDG_MinActivity!C1997</f>
        <v>COMBDGAFSNewSHHEP___STDELC_16</v>
      </c>
      <c r="D1997">
        <f>IF(VLOOKUP(C1997,Capacity_COMBDG!A:K,COMBDG_MaxCapacity!B1997-2016+2,FALSE)&lt;5*10^-5,0,VLOOKUP(C1997,Capacity_COMBDG!A:K,COMBDG_MaxCapacity!B1997-2016+2,FALSE))*(1+Summary!$C$10)</f>
        <v>2.6754044289135403E-3</v>
      </c>
    </row>
    <row r="1998" spans="1:4" x14ac:dyDescent="0.25">
      <c r="A1998" t="s">
        <v>2</v>
      </c>
      <c r="B1998">
        <f>COMBDG_MinActivity!B1998</f>
        <v>2019</v>
      </c>
      <c r="C1998" t="str">
        <f>COMBDG_MinActivity!C1998</f>
        <v>COMBDGAFSNewSHPLT___STDELC_16</v>
      </c>
      <c r="D1998">
        <f>IF(VLOOKUP(C1998,Capacity_COMBDG!A:K,COMBDG_MaxCapacity!B1998-2016+2,FALSE)&lt;5*10^-5,0,VLOOKUP(C1998,Capacity_COMBDG!A:K,COMBDG_MaxCapacity!B1998-2016+2,FALSE))*(1+Summary!$C$10)</f>
        <v>5.3334549832904686E-3</v>
      </c>
    </row>
    <row r="1999" spans="1:4" x14ac:dyDescent="0.25">
      <c r="A1999" t="s">
        <v>2</v>
      </c>
      <c r="B1999">
        <f>COMBDG_MinActivity!B1999</f>
        <v>2019</v>
      </c>
      <c r="C1999" t="str">
        <f>COMBDG_MinActivity!C1999</f>
        <v>COMBDGAFSNewSLLED___STDELC_16</v>
      </c>
      <c r="D1999">
        <f>IF(VLOOKUP(C1999,Capacity_COMBDG!A:K,COMBDG_MaxCapacity!B1999-2016+2,FALSE)&lt;5*10^-5,0,VLOOKUP(C1999,Capacity_COMBDG!A:K,COMBDG_MaxCapacity!B1999-2016+2,FALSE))*(1+Summary!$C$10)</f>
        <v>5.7392018525059124E-4</v>
      </c>
    </row>
    <row r="2000" spans="1:4" x14ac:dyDescent="0.25">
      <c r="A2000" t="s">
        <v>2</v>
      </c>
      <c r="B2000">
        <f>COMBDG_MinActivity!B2000</f>
        <v>2019</v>
      </c>
      <c r="C2000" t="str">
        <f>COMBDG_MinActivity!C2000</f>
        <v>COMBDGAFSNewWH______STDELC_16</v>
      </c>
      <c r="D2000">
        <f>IF(VLOOKUP(C2000,Capacity_COMBDG!A:K,COMBDG_MaxCapacity!B2000-2016+2,FALSE)&lt;5*10^-5,0,VLOOKUP(C2000,Capacity_COMBDG!A:K,COMBDG_MaxCapacity!B2000-2016+2,FALSE))*(1+Summary!$C$10)</f>
        <v>1.9061785877035283E-3</v>
      </c>
    </row>
    <row r="2001" spans="1:4" x14ac:dyDescent="0.25">
      <c r="A2001" t="s">
        <v>2</v>
      </c>
      <c r="B2001">
        <f>COMBDG_MinActivity!B2001</f>
        <v>2019</v>
      </c>
      <c r="C2001" t="str">
        <f>COMBDG_MinActivity!C2001</f>
        <v>COMBDGAFSOldAE______STDELC_16</v>
      </c>
      <c r="D2001">
        <f>IF(VLOOKUP(C2001,Capacity_COMBDG!A:K,COMBDG_MaxCapacity!B2001-2016+2,FALSE)&lt;5*10^-5,0,VLOOKUP(C2001,Capacity_COMBDG!A:K,COMBDG_MaxCapacity!B2001-2016+2,FALSE))*(1+Summary!$C$10)</f>
        <v>0.3294697583550244</v>
      </c>
    </row>
    <row r="2002" spans="1:4" x14ac:dyDescent="0.25">
      <c r="A2002" t="s">
        <v>2</v>
      </c>
      <c r="B2002">
        <f>COMBDG_MinActivity!B2002</f>
        <v>2019</v>
      </c>
      <c r="C2002" t="str">
        <f>COMBDG_MinActivity!C2002</f>
        <v>COMBDGAFSOldAM______STDELC_16</v>
      </c>
      <c r="D2002">
        <f>IF(VLOOKUP(C2002,Capacity_COMBDG!A:K,COMBDG_MaxCapacity!B2002-2016+2,FALSE)&lt;5*10^-5,0,VLOOKUP(C2002,Capacity_COMBDG!A:K,COMBDG_MaxCapacity!B2002-2016+2,FALSE))*(1+Summary!$C$10)</f>
        <v>6.7597891099727261E-2</v>
      </c>
    </row>
    <row r="2003" spans="1:4" x14ac:dyDescent="0.25">
      <c r="A2003" t="s">
        <v>2</v>
      </c>
      <c r="B2003">
        <f>COMBDG_MinActivity!B2003</f>
        <v>2019</v>
      </c>
      <c r="C2003" t="str">
        <f>COMBDG_MinActivity!C2003</f>
        <v>COMBDGAFSOldLIFLC___STDELC_16</v>
      </c>
      <c r="D2003">
        <f>IF(VLOOKUP(C2003,Capacity_COMBDG!A:K,COMBDG_MaxCapacity!B2003-2016+2,FALSE)&lt;5*10^-5,0,VLOOKUP(C2003,Capacity_COMBDG!A:K,COMBDG_MaxCapacity!B2003-2016+2,FALSE))*(1+Summary!$C$10)</f>
        <v>81.433178850104909</v>
      </c>
    </row>
    <row r="2004" spans="1:4" x14ac:dyDescent="0.25">
      <c r="A2004" t="s">
        <v>2</v>
      </c>
      <c r="B2004">
        <f>COMBDG_MinActivity!B2004</f>
        <v>2019</v>
      </c>
      <c r="C2004" t="str">
        <f>COMBDG_MinActivity!C2004</f>
        <v>COMBDGAFSOldLIFLU___STDELC_16</v>
      </c>
      <c r="D2004">
        <f>IF(VLOOKUP(C2004,Capacity_COMBDG!A:K,COMBDG_MaxCapacity!B2004-2016+2,FALSE)&lt;5*10^-5,0,VLOOKUP(C2004,Capacity_COMBDG!A:K,COMBDG_MaxCapacity!B2004-2016+2,FALSE))*(1+Summary!$C$10)</f>
        <v>300.37259141772211</v>
      </c>
    </row>
    <row r="2005" spans="1:4" x14ac:dyDescent="0.25">
      <c r="A2005" t="s">
        <v>2</v>
      </c>
      <c r="B2005">
        <f>COMBDG_MinActivity!B2005</f>
        <v>2019</v>
      </c>
      <c r="C2005" t="str">
        <f>COMBDG_MinActivity!C2005</f>
        <v>COMBDGAFSOldLIHAL___STDELC_16</v>
      </c>
      <c r="D2005">
        <f>IF(VLOOKUP(C2005,Capacity_COMBDG!A:K,COMBDG_MaxCapacity!B2005-2016+2,FALSE)&lt;5*10^-5,0,VLOOKUP(C2005,Capacity_COMBDG!A:K,COMBDG_MaxCapacity!B2005-2016+2,FALSE))*(1+Summary!$C$10)</f>
        <v>174.78130094714629</v>
      </c>
    </row>
    <row r="2006" spans="1:4" x14ac:dyDescent="0.25">
      <c r="A2006" t="s">
        <v>2</v>
      </c>
      <c r="B2006">
        <f>COMBDG_MinActivity!B2006</f>
        <v>2019</v>
      </c>
      <c r="C2006" t="str">
        <f>COMBDG_MinActivity!C2006</f>
        <v>COMBDGAFSOldLIINC___STDELC_16</v>
      </c>
      <c r="D2006">
        <f>IF(VLOOKUP(C2006,Capacity_COMBDG!A:K,COMBDG_MaxCapacity!B2006-2016+2,FALSE)&lt;5*10^-5,0,VLOOKUP(C2006,Capacity_COMBDG!A:K,COMBDG_MaxCapacity!B2006-2016+2,FALSE))*(1+Summary!$C$10)</f>
        <v>561.36068355772488</v>
      </c>
    </row>
    <row r="2007" spans="1:4" x14ac:dyDescent="0.25">
      <c r="A2007" t="s">
        <v>2</v>
      </c>
      <c r="B2007">
        <f>COMBDG_MinActivity!B2007</f>
        <v>2019</v>
      </c>
      <c r="C2007" t="str">
        <f>COMBDG_MinActivity!C2007</f>
        <v>COMBDGAFSOldLILED___STDELC_16</v>
      </c>
      <c r="D2007">
        <f>IF(VLOOKUP(C2007,Capacity_COMBDG!A:K,COMBDG_MaxCapacity!B2007-2016+2,FALSE)&lt;5*10^-5,0,VLOOKUP(C2007,Capacity_COMBDG!A:K,COMBDG_MaxCapacity!B2007-2016+2,FALSE))*(1+Summary!$C$10)</f>
        <v>2.3496015103819818</v>
      </c>
    </row>
    <row r="2008" spans="1:4" x14ac:dyDescent="0.25">
      <c r="A2008" t="s">
        <v>2</v>
      </c>
      <c r="B2008">
        <f>COMBDG_MinActivity!B2008</f>
        <v>2019</v>
      </c>
      <c r="C2008" t="str">
        <f>COMBDG_MinActivity!C2008</f>
        <v>COMBDGAFSOldSC______STDELC_16</v>
      </c>
      <c r="D2008">
        <f>IF(VLOOKUP(C2008,Capacity_COMBDG!A:K,COMBDG_MaxCapacity!B2008-2016+2,FALSE)&lt;5*10^-5,0,VLOOKUP(C2008,Capacity_COMBDG!A:K,COMBDG_MaxCapacity!B2008-2016+2,FALSE))*(1+Summary!$C$10)</f>
        <v>0.38482859390352803</v>
      </c>
    </row>
    <row r="2009" spans="1:4" x14ac:dyDescent="0.25">
      <c r="A2009" t="s">
        <v>2</v>
      </c>
      <c r="B2009">
        <f>COMBDG_MinActivity!B2009</f>
        <v>2019</v>
      </c>
      <c r="C2009" t="str">
        <f>COMBDG_MinActivity!C2009</f>
        <v>COMBDGAFSOldSHFUR___STDELC_16</v>
      </c>
      <c r="D2009">
        <f>IF(VLOOKUP(C2009,Capacity_COMBDG!A:K,COMBDG_MaxCapacity!B2009-2016+2,FALSE)&lt;5*10^-5,0,VLOOKUP(C2009,Capacity_COMBDG!A:K,COMBDG_MaxCapacity!B2009-2016+2,FALSE))*(1+Summary!$C$10)</f>
        <v>7.0574115065018289E-2</v>
      </c>
    </row>
    <row r="2010" spans="1:4" x14ac:dyDescent="0.25">
      <c r="A2010" t="s">
        <v>2</v>
      </c>
      <c r="B2010">
        <f>COMBDG_MinActivity!B2010</f>
        <v>2019</v>
      </c>
      <c r="C2010" t="str">
        <f>COMBDG_MinActivity!C2010</f>
        <v>COMBDGAFSOldSHHEP___STDELC_16</v>
      </c>
      <c r="D2010">
        <f>IF(VLOOKUP(C2010,Capacity_COMBDG!A:K,COMBDG_MaxCapacity!B2010-2016+2,FALSE)&lt;5*10^-5,0,VLOOKUP(C2010,Capacity_COMBDG!A:K,COMBDG_MaxCapacity!B2010-2016+2,FALSE))*(1+Summary!$C$10)</f>
        <v>5.7070581378833838</v>
      </c>
    </row>
    <row r="2011" spans="1:4" x14ac:dyDescent="0.25">
      <c r="A2011" t="s">
        <v>2</v>
      </c>
      <c r="B2011">
        <f>COMBDG_MinActivity!B2011</f>
        <v>2019</v>
      </c>
      <c r="C2011" t="str">
        <f>COMBDG_MinActivity!C2011</f>
        <v>COMBDGAFSOldSHPLT___STDELC_16</v>
      </c>
      <c r="D2011">
        <f>IF(VLOOKUP(C2011,Capacity_COMBDG!A:K,COMBDG_MaxCapacity!B2011-2016+2,FALSE)&lt;5*10^-5,0,VLOOKUP(C2011,Capacity_COMBDG!A:K,COMBDG_MaxCapacity!B2011-2016+2,FALSE))*(1+Summary!$C$10)</f>
        <v>0.69673581521542105</v>
      </c>
    </row>
    <row r="2012" spans="1:4" x14ac:dyDescent="0.25">
      <c r="A2012" t="s">
        <v>2</v>
      </c>
      <c r="B2012">
        <f>COMBDG_MinActivity!B2012</f>
        <v>2019</v>
      </c>
      <c r="C2012" t="str">
        <f>COMBDG_MinActivity!C2012</f>
        <v>COMBDGAFSOldSLLED___STDELC_16</v>
      </c>
      <c r="D2012">
        <f>IF(VLOOKUP(C2012,Capacity_COMBDG!A:K,COMBDG_MaxCapacity!B2012-2016+2,FALSE)&lt;5*10^-5,0,VLOOKUP(C2012,Capacity_COMBDG!A:K,COMBDG_MaxCapacity!B2012-2016+2,FALSE))*(1+Summary!$C$10)</f>
        <v>1.2945613934881255</v>
      </c>
    </row>
    <row r="2013" spans="1:4" x14ac:dyDescent="0.25">
      <c r="A2013" t="s">
        <v>2</v>
      </c>
      <c r="B2013">
        <f>COMBDG_MinActivity!B2013</f>
        <v>2019</v>
      </c>
      <c r="C2013" t="str">
        <f>COMBDG_MinActivity!C2013</f>
        <v>COMBDGAFSOldWH______STDELC_16</v>
      </c>
      <c r="D2013">
        <f>IF(VLOOKUP(C2013,Capacity_COMBDG!A:K,COMBDG_MaxCapacity!B2013-2016+2,FALSE)&lt;5*10^-5,0,VLOOKUP(C2013,Capacity_COMBDG!A:K,COMBDG_MaxCapacity!B2013-2016+2,FALSE))*(1+Summary!$C$10)</f>
        <v>0.36750220385290766</v>
      </c>
    </row>
    <row r="2014" spans="1:4" x14ac:dyDescent="0.25">
      <c r="A2014" t="s">
        <v>2</v>
      </c>
      <c r="B2014">
        <f>COMBDG_MinActivity!B2014</f>
        <v>2019</v>
      </c>
      <c r="C2014" t="str">
        <f>COMBDG_MinActivity!C2014</f>
        <v>COMBDGEDSNewAE______STDELC_16</v>
      </c>
      <c r="D2014">
        <f>IF(VLOOKUP(C2014,Capacity_COMBDG!A:K,COMBDG_MaxCapacity!B2014-2016+2,FALSE)&lt;5*10^-5,0,VLOOKUP(C2014,Capacity_COMBDG!A:K,COMBDG_MaxCapacity!B2014-2016+2,FALSE))*(1+Summary!$C$10)</f>
        <v>2.213141388737478E-3</v>
      </c>
    </row>
    <row r="2015" spans="1:4" x14ac:dyDescent="0.25">
      <c r="A2015" t="s">
        <v>2</v>
      </c>
      <c r="B2015">
        <f>COMBDG_MinActivity!B2015</f>
        <v>2019</v>
      </c>
      <c r="C2015" t="str">
        <f>COMBDG_MinActivity!C2015</f>
        <v>COMBDGEDSNewAM______STDELC_16</v>
      </c>
      <c r="D2015">
        <f>IF(VLOOKUP(C2015,Capacity_COMBDG!A:K,COMBDG_MaxCapacity!B2015-2016+2,FALSE)&lt;5*10^-5,0,VLOOKUP(C2015,Capacity_COMBDG!A:K,COMBDG_MaxCapacity!B2015-2016+2,FALSE))*(1+Summary!$C$10)</f>
        <v>2.162816759321411E-3</v>
      </c>
    </row>
    <row r="2016" spans="1:4" x14ac:dyDescent="0.25">
      <c r="A2016" t="s">
        <v>2</v>
      </c>
      <c r="B2016">
        <f>COMBDG_MinActivity!B2016</f>
        <v>2019</v>
      </c>
      <c r="C2016" t="str">
        <f>COMBDG_MinActivity!C2016</f>
        <v>COMBDGEDSNewLIFLC___STDELC_16</v>
      </c>
      <c r="D2016">
        <f>IF(VLOOKUP(C2016,Capacity_COMBDG!A:K,COMBDG_MaxCapacity!B2016-2016+2,FALSE)&lt;5*10^-5,0,VLOOKUP(C2016,Capacity_COMBDG!A:K,COMBDG_MaxCapacity!B2016-2016+2,FALSE))*(1+Summary!$C$10)</f>
        <v>0</v>
      </c>
    </row>
    <row r="2017" spans="1:4" x14ac:dyDescent="0.25">
      <c r="A2017" t="s">
        <v>2</v>
      </c>
      <c r="B2017">
        <f>COMBDG_MinActivity!B2017</f>
        <v>2019</v>
      </c>
      <c r="C2017" t="str">
        <f>COMBDG_MinActivity!C2017</f>
        <v>COMBDGEDSNewLIFLU___STDELC_16</v>
      </c>
      <c r="D2017">
        <f>IF(VLOOKUP(C2017,Capacity_COMBDG!A:K,COMBDG_MaxCapacity!B2017-2016+2,FALSE)&lt;5*10^-5,0,VLOOKUP(C2017,Capacity_COMBDG!A:K,COMBDG_MaxCapacity!B2017-2016+2,FALSE))*(1+Summary!$C$10)</f>
        <v>1.7079526465019598E-3</v>
      </c>
    </row>
    <row r="2018" spans="1:4" x14ac:dyDescent="0.25">
      <c r="A2018" t="s">
        <v>2</v>
      </c>
      <c r="B2018">
        <f>COMBDG_MinActivity!B2018</f>
        <v>2019</v>
      </c>
      <c r="C2018" t="str">
        <f>COMBDG_MinActivity!C2018</f>
        <v>COMBDGEDSNewLIHAL___STDELC_16</v>
      </c>
      <c r="D2018">
        <f>IF(VLOOKUP(C2018,Capacity_COMBDG!A:K,COMBDG_MaxCapacity!B2018-2016+2,FALSE)&lt;5*10^-5,0,VLOOKUP(C2018,Capacity_COMBDG!A:K,COMBDG_MaxCapacity!B2018-2016+2,FALSE))*(1+Summary!$C$10)</f>
        <v>0</v>
      </c>
    </row>
    <row r="2019" spans="1:4" x14ac:dyDescent="0.25">
      <c r="A2019" t="s">
        <v>2</v>
      </c>
      <c r="B2019">
        <f>COMBDG_MinActivity!B2019</f>
        <v>2019</v>
      </c>
      <c r="C2019" t="str">
        <f>COMBDG_MinActivity!C2019</f>
        <v>COMBDGEDSNewLIINC___STDELC_16</v>
      </c>
      <c r="D2019">
        <f>IF(VLOOKUP(C2019,Capacity_COMBDG!A:K,COMBDG_MaxCapacity!B2019-2016+2,FALSE)&lt;5*10^-5,0,VLOOKUP(C2019,Capacity_COMBDG!A:K,COMBDG_MaxCapacity!B2019-2016+2,FALSE))*(1+Summary!$C$10)</f>
        <v>0</v>
      </c>
    </row>
    <row r="2020" spans="1:4" x14ac:dyDescent="0.25">
      <c r="A2020" t="s">
        <v>2</v>
      </c>
      <c r="B2020">
        <f>COMBDG_MinActivity!B2020</f>
        <v>2019</v>
      </c>
      <c r="C2020" t="str">
        <f>COMBDG_MinActivity!C2020</f>
        <v>COMBDGEDSNewLILED___STDELC_16</v>
      </c>
      <c r="D2020">
        <f>IF(VLOOKUP(C2020,Capacity_COMBDG!A:K,COMBDG_MaxCapacity!B2020-2016+2,FALSE)&lt;5*10^-5,0,VLOOKUP(C2020,Capacity_COMBDG!A:K,COMBDG_MaxCapacity!B2020-2016+2,FALSE))*(1+Summary!$C$10)</f>
        <v>2.2279780946237648E-3</v>
      </c>
    </row>
    <row r="2021" spans="1:4" x14ac:dyDescent="0.25">
      <c r="A2021" t="s">
        <v>2</v>
      </c>
      <c r="B2021">
        <f>COMBDG_MinActivity!B2021</f>
        <v>2019</v>
      </c>
      <c r="C2021" t="str">
        <f>COMBDG_MinActivity!C2021</f>
        <v>COMBDGEDSNewSC______STDELC_16</v>
      </c>
      <c r="D2021">
        <f>IF(VLOOKUP(C2021,Capacity_COMBDG!A:K,COMBDG_MaxCapacity!B2021-2016+2,FALSE)&lt;5*10^-5,0,VLOOKUP(C2021,Capacity_COMBDG!A:K,COMBDG_MaxCapacity!B2021-2016+2,FALSE))*(1+Summary!$C$10)</f>
        <v>3.2240888552475403E-3</v>
      </c>
    </row>
    <row r="2022" spans="1:4" x14ac:dyDescent="0.25">
      <c r="A2022" t="s">
        <v>2</v>
      </c>
      <c r="B2022">
        <f>COMBDG_MinActivity!B2022</f>
        <v>2019</v>
      </c>
      <c r="C2022" t="str">
        <f>COMBDG_MinActivity!C2022</f>
        <v>COMBDGEDSNewSHFUR___STDELC_16</v>
      </c>
      <c r="D2022">
        <f>IF(VLOOKUP(C2022,Capacity_COMBDG!A:K,COMBDG_MaxCapacity!B2022-2016+2,FALSE)&lt;5*10^-5,0,VLOOKUP(C2022,Capacity_COMBDG!A:K,COMBDG_MaxCapacity!B2022-2016+2,FALSE))*(1+Summary!$C$10)</f>
        <v>3.9676433627549969E-3</v>
      </c>
    </row>
    <row r="2023" spans="1:4" x14ac:dyDescent="0.25">
      <c r="A2023" t="s">
        <v>2</v>
      </c>
      <c r="B2023">
        <f>COMBDG_MinActivity!B2023</f>
        <v>2019</v>
      </c>
      <c r="C2023" t="str">
        <f>COMBDG_MinActivity!C2023</f>
        <v>COMBDGEDSNewSHHEP___STDELC_16</v>
      </c>
      <c r="D2023">
        <f>IF(VLOOKUP(C2023,Capacity_COMBDG!A:K,COMBDG_MaxCapacity!B2023-2016+2,FALSE)&lt;5*10^-5,0,VLOOKUP(C2023,Capacity_COMBDG!A:K,COMBDG_MaxCapacity!B2023-2016+2,FALSE))*(1+Summary!$C$10)</f>
        <v>3.0772476782978866E-3</v>
      </c>
    </row>
    <row r="2024" spans="1:4" x14ac:dyDescent="0.25">
      <c r="A2024" t="s">
        <v>2</v>
      </c>
      <c r="B2024">
        <f>COMBDG_MinActivity!B2024</f>
        <v>2019</v>
      </c>
      <c r="C2024" t="str">
        <f>COMBDG_MinActivity!C2024</f>
        <v>COMBDGEDSNewSHPLT___STDELC_16</v>
      </c>
      <c r="D2024">
        <f>IF(VLOOKUP(C2024,Capacity_COMBDG!A:K,COMBDG_MaxCapacity!B2024-2016+2,FALSE)&lt;5*10^-5,0,VLOOKUP(C2024,Capacity_COMBDG!A:K,COMBDG_MaxCapacity!B2024-2016+2,FALSE))*(1+Summary!$C$10)</f>
        <v>6.0950298058721052E-3</v>
      </c>
    </row>
    <row r="2025" spans="1:4" x14ac:dyDescent="0.25">
      <c r="A2025" t="s">
        <v>2</v>
      </c>
      <c r="B2025">
        <f>COMBDG_MinActivity!B2025</f>
        <v>2019</v>
      </c>
      <c r="C2025" t="str">
        <f>COMBDG_MinActivity!C2025</f>
        <v>COMBDGEDSNewSLLED___STDELC_16</v>
      </c>
      <c r="D2025">
        <f>IF(VLOOKUP(C2025,Capacity_COMBDG!A:K,COMBDG_MaxCapacity!B2025-2016+2,FALSE)&lt;5*10^-5,0,VLOOKUP(C2025,Capacity_COMBDG!A:K,COMBDG_MaxCapacity!B2025-2016+2,FALSE))*(1+Summary!$C$10)</f>
        <v>5.7441132094671477E-4</v>
      </c>
    </row>
    <row r="2026" spans="1:4" x14ac:dyDescent="0.25">
      <c r="A2026" t="s">
        <v>2</v>
      </c>
      <c r="B2026">
        <f>COMBDG_MinActivity!B2026</f>
        <v>2019</v>
      </c>
      <c r="C2026" t="str">
        <f>COMBDG_MinActivity!C2026</f>
        <v>COMBDGEDSNewWH______STDELC_16</v>
      </c>
      <c r="D2026">
        <f>IF(VLOOKUP(C2026,Capacity_COMBDG!A:K,COMBDG_MaxCapacity!B2026-2016+2,FALSE)&lt;5*10^-5,0,VLOOKUP(C2026,Capacity_COMBDG!A:K,COMBDG_MaxCapacity!B2026-2016+2,FALSE))*(1+Summary!$C$10)</f>
        <v>2.3434313206139434E-3</v>
      </c>
    </row>
    <row r="2027" spans="1:4" x14ac:dyDescent="0.25">
      <c r="A2027" t="s">
        <v>2</v>
      </c>
      <c r="B2027">
        <f>COMBDG_MinActivity!B2027</f>
        <v>2019</v>
      </c>
      <c r="C2027" t="str">
        <f>COMBDG_MinActivity!C2027</f>
        <v>COMBDGEDSOldAE______STDELC_16</v>
      </c>
      <c r="D2027">
        <f>IF(VLOOKUP(C2027,Capacity_COMBDG!A:K,COMBDG_MaxCapacity!B2027-2016+2,FALSE)&lt;5*10^-5,0,VLOOKUP(C2027,Capacity_COMBDG!A:K,COMBDG_MaxCapacity!B2027-2016+2,FALSE))*(1+Summary!$C$10)</f>
        <v>1.6188543118037737</v>
      </c>
    </row>
    <row r="2028" spans="1:4" x14ac:dyDescent="0.25">
      <c r="A2028" t="s">
        <v>2</v>
      </c>
      <c r="B2028">
        <f>COMBDG_MinActivity!B2028</f>
        <v>2019</v>
      </c>
      <c r="C2028" t="str">
        <f>COMBDG_MinActivity!C2028</f>
        <v>COMBDGEDSOldAM______STDELC_16</v>
      </c>
      <c r="D2028">
        <f>IF(VLOOKUP(C2028,Capacity_COMBDG!A:K,COMBDG_MaxCapacity!B2028-2016+2,FALSE)&lt;5*10^-5,0,VLOOKUP(C2028,Capacity_COMBDG!A:K,COMBDG_MaxCapacity!B2028-2016+2,FALSE))*(1+Summary!$C$10)</f>
        <v>0.14703388495582873</v>
      </c>
    </row>
    <row r="2029" spans="1:4" x14ac:dyDescent="0.25">
      <c r="A2029" t="s">
        <v>2</v>
      </c>
      <c r="B2029">
        <f>COMBDG_MinActivity!B2029</f>
        <v>2019</v>
      </c>
      <c r="C2029" t="str">
        <f>COMBDG_MinActivity!C2029</f>
        <v>COMBDGEDSOldLIFLC___STDELC_16</v>
      </c>
      <c r="D2029">
        <f>IF(VLOOKUP(C2029,Capacity_COMBDG!A:K,COMBDG_MaxCapacity!B2029-2016+2,FALSE)&lt;5*10^-5,0,VLOOKUP(C2029,Capacity_COMBDG!A:K,COMBDG_MaxCapacity!B2029-2016+2,FALSE))*(1+Summary!$C$10)</f>
        <v>223.2701093715705</v>
      </c>
    </row>
    <row r="2030" spans="1:4" x14ac:dyDescent="0.25">
      <c r="A2030" t="s">
        <v>2</v>
      </c>
      <c r="B2030">
        <f>COMBDG_MinActivity!B2030</f>
        <v>2019</v>
      </c>
      <c r="C2030" t="str">
        <f>COMBDG_MinActivity!C2030</f>
        <v>COMBDGEDSOldLIFLU___STDELC_16</v>
      </c>
      <c r="D2030">
        <f>IF(VLOOKUP(C2030,Capacity_COMBDG!A:K,COMBDG_MaxCapacity!B2030-2016+2,FALSE)&lt;5*10^-5,0,VLOOKUP(C2030,Capacity_COMBDG!A:K,COMBDG_MaxCapacity!B2030-2016+2,FALSE))*(1+Summary!$C$10)</f>
        <v>827.95095841564034</v>
      </c>
    </row>
    <row r="2031" spans="1:4" x14ac:dyDescent="0.25">
      <c r="A2031" t="s">
        <v>2</v>
      </c>
      <c r="B2031">
        <f>COMBDG_MinActivity!B2031</f>
        <v>2019</v>
      </c>
      <c r="C2031" t="str">
        <f>COMBDG_MinActivity!C2031</f>
        <v>COMBDGEDSOldLIHAL___STDELC_16</v>
      </c>
      <c r="D2031">
        <f>IF(VLOOKUP(C2031,Capacity_COMBDG!A:K,COMBDG_MaxCapacity!B2031-2016+2,FALSE)&lt;5*10^-5,0,VLOOKUP(C2031,Capacity_COMBDG!A:K,COMBDG_MaxCapacity!B2031-2016+2,FALSE))*(1+Summary!$C$10)</f>
        <v>479.21961229051061</v>
      </c>
    </row>
    <row r="2032" spans="1:4" x14ac:dyDescent="0.25">
      <c r="A2032" t="s">
        <v>2</v>
      </c>
      <c r="B2032">
        <f>COMBDG_MinActivity!B2032</f>
        <v>2019</v>
      </c>
      <c r="C2032" t="str">
        <f>COMBDG_MinActivity!C2032</f>
        <v>COMBDGEDSOldLIINC___STDELC_16</v>
      </c>
      <c r="D2032">
        <f>IF(VLOOKUP(C2032,Capacity_COMBDG!A:K,COMBDG_MaxCapacity!B2032-2016+2,FALSE)&lt;5*10^-5,0,VLOOKUP(C2032,Capacity_COMBDG!A:K,COMBDG_MaxCapacity!B2032-2016+2,FALSE))*(1+Summary!$C$10)</f>
        <v>1539.1527486633195</v>
      </c>
    </row>
    <row r="2033" spans="1:4" x14ac:dyDescent="0.25">
      <c r="A2033" t="s">
        <v>2</v>
      </c>
      <c r="B2033">
        <f>COMBDG_MinActivity!B2033</f>
        <v>2019</v>
      </c>
      <c r="C2033" t="str">
        <f>COMBDG_MinActivity!C2033</f>
        <v>COMBDGEDSOldLILED___STDELC_16</v>
      </c>
      <c r="D2033">
        <f>IF(VLOOKUP(C2033,Capacity_COMBDG!A:K,COMBDG_MaxCapacity!B2033-2016+2,FALSE)&lt;5*10^-5,0,VLOOKUP(C2033,Capacity_COMBDG!A:K,COMBDG_MaxCapacity!B2033-2016+2,FALSE))*(1+Summary!$C$10)</f>
        <v>6.0758659675521036</v>
      </c>
    </row>
    <row r="2034" spans="1:4" x14ac:dyDescent="0.25">
      <c r="A2034" t="s">
        <v>2</v>
      </c>
      <c r="B2034">
        <f>COMBDG_MinActivity!B2034</f>
        <v>2019</v>
      </c>
      <c r="C2034" t="str">
        <f>COMBDG_MinActivity!C2034</f>
        <v>COMBDGEDSOldSC______STDELC_16</v>
      </c>
      <c r="D2034">
        <f>IF(VLOOKUP(C2034,Capacity_COMBDG!A:K,COMBDG_MaxCapacity!B2034-2016+2,FALSE)&lt;5*10^-5,0,VLOOKUP(C2034,Capacity_COMBDG!A:K,COMBDG_MaxCapacity!B2034-2016+2,FALSE))*(1+Summary!$C$10)</f>
        <v>1.5445114149324943</v>
      </c>
    </row>
    <row r="2035" spans="1:4" x14ac:dyDescent="0.25">
      <c r="A2035" t="s">
        <v>2</v>
      </c>
      <c r="B2035">
        <f>COMBDG_MinActivity!B2035</f>
        <v>2019</v>
      </c>
      <c r="C2035" t="str">
        <f>COMBDG_MinActivity!C2035</f>
        <v>COMBDGEDSOldSHFUR___STDELC_16</v>
      </c>
      <c r="D2035">
        <f>IF(VLOOKUP(C2035,Capacity_COMBDG!A:K,COMBDG_MaxCapacity!B2035-2016+2,FALSE)&lt;5*10^-5,0,VLOOKUP(C2035,Capacity_COMBDG!A:K,COMBDG_MaxCapacity!B2035-2016+2,FALSE))*(1+Summary!$C$10)</f>
        <v>7.5225068978179543E-2</v>
      </c>
    </row>
    <row r="2036" spans="1:4" x14ac:dyDescent="0.25">
      <c r="A2036" t="s">
        <v>2</v>
      </c>
      <c r="B2036">
        <f>COMBDG_MinActivity!B2036</f>
        <v>2019</v>
      </c>
      <c r="C2036" t="str">
        <f>COMBDG_MinActivity!C2036</f>
        <v>COMBDGEDSOldSHHEP___STDELC_16</v>
      </c>
      <c r="D2036">
        <f>IF(VLOOKUP(C2036,Capacity_COMBDG!A:K,COMBDG_MaxCapacity!B2036-2016+2,FALSE)&lt;5*10^-5,0,VLOOKUP(C2036,Capacity_COMBDG!A:K,COMBDG_MaxCapacity!B2036-2016+2,FALSE))*(1+Summary!$C$10)</f>
        <v>15.461836500939159</v>
      </c>
    </row>
    <row r="2037" spans="1:4" x14ac:dyDescent="0.25">
      <c r="A2037" t="s">
        <v>2</v>
      </c>
      <c r="B2037">
        <f>COMBDG_MinActivity!B2037</f>
        <v>2019</v>
      </c>
      <c r="C2037" t="str">
        <f>COMBDG_MinActivity!C2037</f>
        <v>COMBDGEDSOldSHPLT___STDELC_16</v>
      </c>
      <c r="D2037">
        <f>IF(VLOOKUP(C2037,Capacity_COMBDG!A:K,COMBDG_MaxCapacity!B2037-2016+2,FALSE)&lt;5*10^-5,0,VLOOKUP(C2037,Capacity_COMBDG!A:K,COMBDG_MaxCapacity!B2037-2016+2,FALSE))*(1+Summary!$C$10)</f>
        <v>1.5186180418912008</v>
      </c>
    </row>
    <row r="2038" spans="1:4" x14ac:dyDescent="0.25">
      <c r="A2038" t="s">
        <v>2</v>
      </c>
      <c r="B2038">
        <f>COMBDG_MinActivity!B2038</f>
        <v>2019</v>
      </c>
      <c r="C2038" t="str">
        <f>COMBDG_MinActivity!C2038</f>
        <v>COMBDGEDSOldSLLED___STDELC_16</v>
      </c>
      <c r="D2038">
        <f>IF(VLOOKUP(C2038,Capacity_COMBDG!A:K,COMBDG_MaxCapacity!B2038-2016+2,FALSE)&lt;5*10^-5,0,VLOOKUP(C2038,Capacity_COMBDG!A:K,COMBDG_MaxCapacity!B2038-2016+2,FALSE))*(1+Summary!$C$10)</f>
        <v>7.5435777673881503</v>
      </c>
    </row>
    <row r="2039" spans="1:4" x14ac:dyDescent="0.25">
      <c r="A2039" t="s">
        <v>2</v>
      </c>
      <c r="B2039">
        <f>COMBDG_MinActivity!B2039</f>
        <v>2019</v>
      </c>
      <c r="C2039" t="str">
        <f>COMBDG_MinActivity!C2039</f>
        <v>COMBDGEDSOldWH______STDELC_16</v>
      </c>
      <c r="D2039">
        <f>IF(VLOOKUP(C2039,Capacity_COMBDG!A:K,COMBDG_MaxCapacity!B2039-2016+2,FALSE)&lt;5*10^-5,0,VLOOKUP(C2039,Capacity_COMBDG!A:K,COMBDG_MaxCapacity!B2039-2016+2,FALSE))*(1+Summary!$C$10)</f>
        <v>0.7793359971296282</v>
      </c>
    </row>
    <row r="2040" spans="1:4" x14ac:dyDescent="0.25">
      <c r="A2040" t="s">
        <v>2</v>
      </c>
      <c r="B2040">
        <f>COMBDG_MinActivity!B2040</f>
        <v>2019</v>
      </c>
      <c r="C2040" t="str">
        <f>COMBDG_MinActivity!C2040</f>
        <v>COMBDGHLCNewAE______STDELC_16</v>
      </c>
      <c r="D2040">
        <f>IF(VLOOKUP(C2040,Capacity_COMBDG!A:K,COMBDG_MaxCapacity!B2040-2016+2,FALSE)&lt;5*10^-5,0,VLOOKUP(C2040,Capacity_COMBDG!A:K,COMBDG_MaxCapacity!B2040-2016+2,FALSE))*(1+Summary!$C$10)</f>
        <v>2.2184516971891872E-3</v>
      </c>
    </row>
    <row r="2041" spans="1:4" x14ac:dyDescent="0.25">
      <c r="A2041" t="s">
        <v>2</v>
      </c>
      <c r="B2041">
        <f>COMBDG_MinActivity!B2041</f>
        <v>2019</v>
      </c>
      <c r="C2041" t="str">
        <f>COMBDG_MinActivity!C2041</f>
        <v>COMBDGHLCNewAM______STDELC_16</v>
      </c>
      <c r="D2041">
        <f>IF(VLOOKUP(C2041,Capacity_COMBDG!A:K,COMBDG_MaxCapacity!B2041-2016+2,FALSE)&lt;5*10^-5,0,VLOOKUP(C2041,Capacity_COMBDG!A:K,COMBDG_MaxCapacity!B2041-2016+2,FALSE))*(1+Summary!$C$10)</f>
        <v>2.1745973240031788E-3</v>
      </c>
    </row>
    <row r="2042" spans="1:4" x14ac:dyDescent="0.25">
      <c r="A2042" t="s">
        <v>2</v>
      </c>
      <c r="B2042">
        <f>COMBDG_MinActivity!B2042</f>
        <v>2019</v>
      </c>
      <c r="C2042" t="str">
        <f>COMBDG_MinActivity!C2042</f>
        <v>COMBDGHLCNewLIFLC___STDELC_16</v>
      </c>
      <c r="D2042">
        <f>IF(VLOOKUP(C2042,Capacity_COMBDG!A:K,COMBDG_MaxCapacity!B2042-2016+2,FALSE)&lt;5*10^-5,0,VLOOKUP(C2042,Capacity_COMBDG!A:K,COMBDG_MaxCapacity!B2042-2016+2,FALSE))*(1+Summary!$C$10)</f>
        <v>0</v>
      </c>
    </row>
    <row r="2043" spans="1:4" x14ac:dyDescent="0.25">
      <c r="A2043" t="s">
        <v>2</v>
      </c>
      <c r="B2043">
        <f>COMBDG_MinActivity!B2043</f>
        <v>2019</v>
      </c>
      <c r="C2043" t="str">
        <f>COMBDG_MinActivity!C2043</f>
        <v>COMBDGHLCNewLIFLU___STDELC_16</v>
      </c>
      <c r="D2043">
        <f>IF(VLOOKUP(C2043,Capacity_COMBDG!A:K,COMBDG_MaxCapacity!B2043-2016+2,FALSE)&lt;5*10^-5,0,VLOOKUP(C2043,Capacity_COMBDG!A:K,COMBDG_MaxCapacity!B2043-2016+2,FALSE))*(1+Summary!$C$10)</f>
        <v>1.7080518267831386E-3</v>
      </c>
    </row>
    <row r="2044" spans="1:4" x14ac:dyDescent="0.25">
      <c r="A2044" t="s">
        <v>2</v>
      </c>
      <c r="B2044">
        <f>COMBDG_MinActivity!B2044</f>
        <v>2019</v>
      </c>
      <c r="C2044" t="str">
        <f>COMBDG_MinActivity!C2044</f>
        <v>COMBDGHLCNewLIHAL___STDELC_16</v>
      </c>
      <c r="D2044">
        <f>IF(VLOOKUP(C2044,Capacity_COMBDG!A:K,COMBDG_MaxCapacity!B2044-2016+2,FALSE)&lt;5*10^-5,0,VLOOKUP(C2044,Capacity_COMBDG!A:K,COMBDG_MaxCapacity!B2044-2016+2,FALSE))*(1+Summary!$C$10)</f>
        <v>0</v>
      </c>
    </row>
    <row r="2045" spans="1:4" x14ac:dyDescent="0.25">
      <c r="A2045" t="s">
        <v>2</v>
      </c>
      <c r="B2045">
        <f>COMBDG_MinActivity!B2045</f>
        <v>2019</v>
      </c>
      <c r="C2045" t="str">
        <f>COMBDG_MinActivity!C2045</f>
        <v>COMBDGHLCNewLIINC___STDELC_16</v>
      </c>
      <c r="D2045">
        <f>IF(VLOOKUP(C2045,Capacity_COMBDG!A:K,COMBDG_MaxCapacity!B2045-2016+2,FALSE)&lt;5*10^-5,0,VLOOKUP(C2045,Capacity_COMBDG!A:K,COMBDG_MaxCapacity!B2045-2016+2,FALSE))*(1+Summary!$C$10)</f>
        <v>0</v>
      </c>
    </row>
    <row r="2046" spans="1:4" x14ac:dyDescent="0.25">
      <c r="A2046" t="s">
        <v>2</v>
      </c>
      <c r="B2046">
        <f>COMBDG_MinActivity!B2046</f>
        <v>2019</v>
      </c>
      <c r="C2046" t="str">
        <f>COMBDG_MinActivity!C2046</f>
        <v>COMBDGHLCNewLILED___STDELC_16</v>
      </c>
      <c r="D2046">
        <f>IF(VLOOKUP(C2046,Capacity_COMBDG!A:K,COMBDG_MaxCapacity!B2046-2016+2,FALSE)&lt;5*10^-5,0,VLOOKUP(C2046,Capacity_COMBDG!A:K,COMBDG_MaxCapacity!B2046-2016+2,FALSE))*(1+Summary!$C$10)</f>
        <v>2.2281269851155004E-3</v>
      </c>
    </row>
    <row r="2047" spans="1:4" x14ac:dyDescent="0.25">
      <c r="A2047" t="s">
        <v>2</v>
      </c>
      <c r="B2047">
        <f>COMBDG_MinActivity!B2047</f>
        <v>2019</v>
      </c>
      <c r="C2047" t="str">
        <f>COMBDG_MinActivity!C2047</f>
        <v>COMBDGHLCNewSC______STDELC_16</v>
      </c>
      <c r="D2047">
        <f>IF(VLOOKUP(C2047,Capacity_COMBDG!A:K,COMBDG_MaxCapacity!B2047-2016+2,FALSE)&lt;5*10^-5,0,VLOOKUP(C2047,Capacity_COMBDG!A:K,COMBDG_MaxCapacity!B2047-2016+2,FALSE))*(1+Summary!$C$10)</f>
        <v>3.2206781581934981E-3</v>
      </c>
    </row>
    <row r="2048" spans="1:4" x14ac:dyDescent="0.25">
      <c r="A2048" t="s">
        <v>2</v>
      </c>
      <c r="B2048">
        <f>COMBDG_MinActivity!B2048</f>
        <v>2019</v>
      </c>
      <c r="C2048" t="str">
        <f>COMBDG_MinActivity!C2048</f>
        <v>COMBDGHLCNewSHFUR___STDELC_16</v>
      </c>
      <c r="D2048">
        <f>IF(VLOOKUP(C2048,Capacity_COMBDG!A:K,COMBDG_MaxCapacity!B2048-2016+2,FALSE)&lt;5*10^-5,0,VLOOKUP(C2048,Capacity_COMBDG!A:K,COMBDG_MaxCapacity!B2048-2016+2,FALSE))*(1+Summary!$C$10)</f>
        <v>3.9681006409872004E-3</v>
      </c>
    </row>
    <row r="2049" spans="1:4" x14ac:dyDescent="0.25">
      <c r="A2049" t="s">
        <v>2</v>
      </c>
      <c r="B2049">
        <f>COMBDG_MinActivity!B2049</f>
        <v>2019</v>
      </c>
      <c r="C2049" t="str">
        <f>COMBDG_MinActivity!C2049</f>
        <v>COMBDGHLCNewSHHEP___STDELC_16</v>
      </c>
      <c r="D2049">
        <f>IF(VLOOKUP(C2049,Capacity_COMBDG!A:K,COMBDG_MaxCapacity!B2049-2016+2,FALSE)&lt;5*10^-5,0,VLOOKUP(C2049,Capacity_COMBDG!A:K,COMBDG_MaxCapacity!B2049-2016+2,FALSE))*(1+Summary!$C$10)</f>
        <v>3.0775639301292828E-3</v>
      </c>
    </row>
    <row r="2050" spans="1:4" x14ac:dyDescent="0.25">
      <c r="A2050" t="s">
        <v>2</v>
      </c>
      <c r="B2050">
        <f>COMBDG_MinActivity!B2050</f>
        <v>2019</v>
      </c>
      <c r="C2050" t="str">
        <f>COMBDG_MinActivity!C2050</f>
        <v>COMBDGHLCNewSHPLT___STDELC_16</v>
      </c>
      <c r="D2050">
        <f>IF(VLOOKUP(C2050,Capacity_COMBDG!A:K,COMBDG_MaxCapacity!B2050-2016+2,FALSE)&lt;5*10^-5,0,VLOOKUP(C2050,Capacity_COMBDG!A:K,COMBDG_MaxCapacity!B2050-2016+2,FALSE))*(1+Summary!$C$10)</f>
        <v>6.0959055806653079E-3</v>
      </c>
    </row>
    <row r="2051" spans="1:4" x14ac:dyDescent="0.25">
      <c r="A2051" t="s">
        <v>2</v>
      </c>
      <c r="B2051">
        <f>COMBDG_MinActivity!B2051</f>
        <v>2019</v>
      </c>
      <c r="C2051" t="str">
        <f>COMBDG_MinActivity!C2051</f>
        <v>COMBDGHLCNewSLLED___STDELC_16</v>
      </c>
      <c r="D2051">
        <f>IF(VLOOKUP(C2051,Capacity_COMBDG!A:K,COMBDG_MaxCapacity!B2051-2016+2,FALSE)&lt;5*10^-5,0,VLOOKUP(C2051,Capacity_COMBDG!A:K,COMBDG_MaxCapacity!B2051-2016+2,FALSE))*(1+Summary!$C$10)</f>
        <v>5.7439230773873343E-4</v>
      </c>
    </row>
    <row r="2052" spans="1:4" x14ac:dyDescent="0.25">
      <c r="A2052" t="s">
        <v>2</v>
      </c>
      <c r="B2052">
        <f>COMBDG_MinActivity!B2052</f>
        <v>2019</v>
      </c>
      <c r="C2052" t="str">
        <f>COMBDG_MinActivity!C2052</f>
        <v>COMBDGHLCNewWH______STDELC_16</v>
      </c>
      <c r="D2052">
        <f>IF(VLOOKUP(C2052,Capacity_COMBDG!A:K,COMBDG_MaxCapacity!B2052-2016+2,FALSE)&lt;5*10^-5,0,VLOOKUP(C2052,Capacity_COMBDG!A:K,COMBDG_MaxCapacity!B2052-2016+2,FALSE))*(1+Summary!$C$10)</f>
        <v>2.4212429945942265E-3</v>
      </c>
    </row>
    <row r="2053" spans="1:4" x14ac:dyDescent="0.25">
      <c r="A2053" t="s">
        <v>2</v>
      </c>
      <c r="B2053">
        <f>COMBDG_MinActivity!B2053</f>
        <v>2019</v>
      </c>
      <c r="C2053" t="str">
        <f>COMBDG_MinActivity!C2053</f>
        <v>COMBDGHLCOldAE______STDELC_16</v>
      </c>
      <c r="D2053">
        <f>IF(VLOOKUP(C2053,Capacity_COMBDG!A:K,COMBDG_MaxCapacity!B2053-2016+2,FALSE)&lt;5*10^-5,0,VLOOKUP(C2053,Capacity_COMBDG!A:K,COMBDG_MaxCapacity!B2053-2016+2,FALSE))*(1+Summary!$C$10)</f>
        <v>2.4217646242522792</v>
      </c>
    </row>
    <row r="2054" spans="1:4" x14ac:dyDescent="0.25">
      <c r="A2054" t="s">
        <v>2</v>
      </c>
      <c r="B2054">
        <f>COMBDG_MinActivity!B2054</f>
        <v>2019</v>
      </c>
      <c r="C2054" t="str">
        <f>COMBDG_MinActivity!C2054</f>
        <v>COMBDGHLCOldAM______STDELC_16</v>
      </c>
      <c r="D2054">
        <f>IF(VLOOKUP(C2054,Capacity_COMBDG!A:K,COMBDG_MaxCapacity!B2054-2016+2,FALSE)&lt;5*10^-5,0,VLOOKUP(C2054,Capacity_COMBDG!A:K,COMBDG_MaxCapacity!B2054-2016+2,FALSE))*(1+Summary!$C$10)</f>
        <v>0.18102504955080065</v>
      </c>
    </row>
    <row r="2055" spans="1:4" x14ac:dyDescent="0.25">
      <c r="A2055" t="s">
        <v>2</v>
      </c>
      <c r="B2055">
        <f>COMBDG_MinActivity!B2055</f>
        <v>2019</v>
      </c>
      <c r="C2055" t="str">
        <f>COMBDG_MinActivity!C2055</f>
        <v>COMBDGHLCOldLIFLC___STDELC_16</v>
      </c>
      <c r="D2055">
        <f>IF(VLOOKUP(C2055,Capacity_COMBDG!A:K,COMBDG_MaxCapacity!B2055-2016+2,FALSE)&lt;5*10^-5,0,VLOOKUP(C2055,Capacity_COMBDG!A:K,COMBDG_MaxCapacity!B2055-2016+2,FALSE))*(1+Summary!$C$10)</f>
        <v>145.87284444430529</v>
      </c>
    </row>
    <row r="2056" spans="1:4" x14ac:dyDescent="0.25">
      <c r="A2056" t="s">
        <v>2</v>
      </c>
      <c r="B2056">
        <f>COMBDG_MinActivity!B2056</f>
        <v>2019</v>
      </c>
      <c r="C2056" t="str">
        <f>COMBDG_MinActivity!C2056</f>
        <v>COMBDGHLCOldLIFLU___STDELC_16</v>
      </c>
      <c r="D2056">
        <f>IF(VLOOKUP(C2056,Capacity_COMBDG!A:K,COMBDG_MaxCapacity!B2056-2016+2,FALSE)&lt;5*10^-5,0,VLOOKUP(C2056,Capacity_COMBDG!A:K,COMBDG_MaxCapacity!B2056-2016+2,FALSE))*(1+Summary!$C$10)</f>
        <v>549.08803114394209</v>
      </c>
    </row>
    <row r="2057" spans="1:4" x14ac:dyDescent="0.25">
      <c r="A2057" t="s">
        <v>2</v>
      </c>
      <c r="B2057">
        <f>COMBDG_MinActivity!B2057</f>
        <v>2019</v>
      </c>
      <c r="C2057" t="str">
        <f>COMBDG_MinActivity!C2057</f>
        <v>COMBDGHLCOldLIHAL___STDELC_16</v>
      </c>
      <c r="D2057">
        <f>IF(VLOOKUP(C2057,Capacity_COMBDG!A:K,COMBDG_MaxCapacity!B2057-2016+2,FALSE)&lt;5*10^-5,0,VLOOKUP(C2057,Capacity_COMBDG!A:K,COMBDG_MaxCapacity!B2057-2016+2,FALSE))*(1+Summary!$C$10)</f>
        <v>313.06578231778042</v>
      </c>
    </row>
    <row r="2058" spans="1:4" x14ac:dyDescent="0.25">
      <c r="A2058" t="s">
        <v>2</v>
      </c>
      <c r="B2058">
        <f>COMBDG_MinActivity!B2058</f>
        <v>2019</v>
      </c>
      <c r="C2058" t="str">
        <f>COMBDG_MinActivity!C2058</f>
        <v>COMBDGHLCOldLIINC___STDELC_16</v>
      </c>
      <c r="D2058">
        <f>IF(VLOOKUP(C2058,Capacity_COMBDG!A:K,COMBDG_MaxCapacity!B2058-2016+2,FALSE)&lt;5*10^-5,0,VLOOKUP(C2058,Capacity_COMBDG!A:K,COMBDG_MaxCapacity!B2058-2016+2,FALSE))*(1+Summary!$C$10)</f>
        <v>1005.5014618690046</v>
      </c>
    </row>
    <row r="2059" spans="1:4" x14ac:dyDescent="0.25">
      <c r="A2059" t="s">
        <v>2</v>
      </c>
      <c r="B2059">
        <f>COMBDG_MinActivity!B2059</f>
        <v>2019</v>
      </c>
      <c r="C2059" t="str">
        <f>COMBDG_MinActivity!C2059</f>
        <v>COMBDGHLCOldLILED___STDELC_16</v>
      </c>
      <c r="D2059">
        <f>IF(VLOOKUP(C2059,Capacity_COMBDG!A:K,COMBDG_MaxCapacity!B2059-2016+2,FALSE)&lt;5*10^-5,0,VLOOKUP(C2059,Capacity_COMBDG!A:K,COMBDG_MaxCapacity!B2059-2016+2,FALSE))*(1+Summary!$C$10)</f>
        <v>4.0062827390514073</v>
      </c>
    </row>
    <row r="2060" spans="1:4" x14ac:dyDescent="0.25">
      <c r="A2060" t="s">
        <v>2</v>
      </c>
      <c r="B2060">
        <f>COMBDG_MinActivity!B2060</f>
        <v>2019</v>
      </c>
      <c r="C2060" t="str">
        <f>COMBDG_MinActivity!C2060</f>
        <v>COMBDGHLCOldSC______STDELC_16</v>
      </c>
      <c r="D2060">
        <f>IF(VLOOKUP(C2060,Capacity_COMBDG!A:K,COMBDG_MaxCapacity!B2060-2016+2,FALSE)&lt;5*10^-5,0,VLOOKUP(C2060,Capacity_COMBDG!A:K,COMBDG_MaxCapacity!B2060-2016+2,FALSE))*(1+Summary!$C$10)</f>
        <v>1.6900257715069753</v>
      </c>
    </row>
    <row r="2061" spans="1:4" x14ac:dyDescent="0.25">
      <c r="A2061" t="s">
        <v>2</v>
      </c>
      <c r="B2061">
        <f>COMBDG_MinActivity!B2061</f>
        <v>2019</v>
      </c>
      <c r="C2061" t="str">
        <f>COMBDG_MinActivity!C2061</f>
        <v>COMBDGHLCOldSHFUR___STDELC_16</v>
      </c>
      <c r="D2061">
        <f>IF(VLOOKUP(C2061,Capacity_COMBDG!A:K,COMBDG_MaxCapacity!B2061-2016+2,FALSE)&lt;5*10^-5,0,VLOOKUP(C2061,Capacity_COMBDG!A:K,COMBDG_MaxCapacity!B2061-2016+2,FALSE))*(1+Summary!$C$10)</f>
        <v>7.1733775526700669E-2</v>
      </c>
    </row>
    <row r="2062" spans="1:4" x14ac:dyDescent="0.25">
      <c r="A2062" t="s">
        <v>2</v>
      </c>
      <c r="B2062">
        <f>COMBDG_MinActivity!B2062</f>
        <v>2019</v>
      </c>
      <c r="C2062" t="str">
        <f>COMBDG_MinActivity!C2062</f>
        <v>COMBDGHLCOldSHHEP___STDELC_16</v>
      </c>
      <c r="D2062">
        <f>IF(VLOOKUP(C2062,Capacity_COMBDG!A:K,COMBDG_MaxCapacity!B2062-2016+2,FALSE)&lt;5*10^-5,0,VLOOKUP(C2062,Capacity_COMBDG!A:K,COMBDG_MaxCapacity!B2062-2016+2,FALSE))*(1+Summary!$C$10)</f>
        <v>8.4412950410379057</v>
      </c>
    </row>
    <row r="2063" spans="1:4" x14ac:dyDescent="0.25">
      <c r="A2063" t="s">
        <v>2</v>
      </c>
      <c r="B2063">
        <f>COMBDG_MinActivity!B2063</f>
        <v>2019</v>
      </c>
      <c r="C2063" t="str">
        <f>COMBDG_MinActivity!C2063</f>
        <v>COMBDGHLCOldSHPLT___STDELC_16</v>
      </c>
      <c r="D2063">
        <f>IF(VLOOKUP(C2063,Capacity_COMBDG!A:K,COMBDG_MaxCapacity!B2063-2016+2,FALSE)&lt;5*10^-5,0,VLOOKUP(C2063,Capacity_COMBDG!A:K,COMBDG_MaxCapacity!B2063-2016+2,FALSE))*(1+Summary!$C$10)</f>
        <v>0.97928291821543212</v>
      </c>
    </row>
    <row r="2064" spans="1:4" x14ac:dyDescent="0.25">
      <c r="A2064" t="s">
        <v>2</v>
      </c>
      <c r="B2064">
        <f>COMBDG_MinActivity!B2064</f>
        <v>2019</v>
      </c>
      <c r="C2064" t="str">
        <f>COMBDG_MinActivity!C2064</f>
        <v>COMBDGHLCOldSLLED___STDELC_16</v>
      </c>
      <c r="D2064">
        <f>IF(VLOOKUP(C2064,Capacity_COMBDG!A:K,COMBDG_MaxCapacity!B2064-2016+2,FALSE)&lt;5*10^-5,0,VLOOKUP(C2064,Capacity_COMBDG!A:K,COMBDG_MaxCapacity!B2064-2016+2,FALSE))*(1+Summary!$C$10)</f>
        <v>5.654158666268418</v>
      </c>
    </row>
    <row r="2065" spans="1:4" x14ac:dyDescent="0.25">
      <c r="A2065" t="s">
        <v>2</v>
      </c>
      <c r="B2065">
        <f>COMBDG_MinActivity!B2065</f>
        <v>2019</v>
      </c>
      <c r="C2065" t="str">
        <f>COMBDG_MinActivity!C2065</f>
        <v>COMBDGHLCOldWH______STDELC_16</v>
      </c>
      <c r="D2065">
        <f>IF(VLOOKUP(C2065,Capacity_COMBDG!A:K,COMBDG_MaxCapacity!B2065-2016+2,FALSE)&lt;5*10^-5,0,VLOOKUP(C2065,Capacity_COMBDG!A:K,COMBDG_MaxCapacity!B2065-2016+2,FALSE))*(1+Summary!$C$10)</f>
        <v>0.66196679692805394</v>
      </c>
    </row>
    <row r="2066" spans="1:4" x14ac:dyDescent="0.25">
      <c r="A2066" t="s">
        <v>2</v>
      </c>
      <c r="B2066">
        <f>COMBDG_MinActivity!B2066</f>
        <v>2019</v>
      </c>
      <c r="C2066" t="str">
        <f>COMBDG_MinActivity!C2066</f>
        <v>COMBDGICINewAE______STDELC_16</v>
      </c>
      <c r="D2066">
        <f>IF(VLOOKUP(C2066,Capacity_COMBDG!A:K,COMBDG_MaxCapacity!B2066-2016+2,FALSE)&lt;5*10^-5,0,VLOOKUP(C2066,Capacity_COMBDG!A:K,COMBDG_MaxCapacity!B2066-2016+2,FALSE))*(1+Summary!$C$10)</f>
        <v>0</v>
      </c>
    </row>
    <row r="2067" spans="1:4" x14ac:dyDescent="0.25">
      <c r="A2067" t="s">
        <v>2</v>
      </c>
      <c r="B2067">
        <f>COMBDG_MinActivity!B2067</f>
        <v>2019</v>
      </c>
      <c r="C2067" t="str">
        <f>COMBDG_MinActivity!C2067</f>
        <v>COMBDGICINewAM______STDELC_16</v>
      </c>
      <c r="D2067">
        <f>IF(VLOOKUP(C2067,Capacity_COMBDG!A:K,COMBDG_MaxCapacity!B2067-2016+2,FALSE)&lt;5*10^-5,0,VLOOKUP(C2067,Capacity_COMBDG!A:K,COMBDG_MaxCapacity!B2067-2016+2,FALSE))*(1+Summary!$C$10)</f>
        <v>0</v>
      </c>
    </row>
    <row r="2068" spans="1:4" x14ac:dyDescent="0.25">
      <c r="A2068" t="s">
        <v>2</v>
      </c>
      <c r="B2068">
        <f>COMBDG_MinActivity!B2068</f>
        <v>2019</v>
      </c>
      <c r="C2068" t="str">
        <f>COMBDG_MinActivity!C2068</f>
        <v>COMBDGICINewLIFLC___STDELC_16</v>
      </c>
      <c r="D2068">
        <f>IF(VLOOKUP(C2068,Capacity_COMBDG!A:K,COMBDG_MaxCapacity!B2068-2016+2,FALSE)&lt;5*10^-5,0,VLOOKUP(C2068,Capacity_COMBDG!A:K,COMBDG_MaxCapacity!B2068-2016+2,FALSE))*(1+Summary!$C$10)</f>
        <v>0</v>
      </c>
    </row>
    <row r="2069" spans="1:4" x14ac:dyDescent="0.25">
      <c r="A2069" t="s">
        <v>2</v>
      </c>
      <c r="B2069">
        <f>COMBDG_MinActivity!B2069</f>
        <v>2019</v>
      </c>
      <c r="C2069" t="str">
        <f>COMBDG_MinActivity!C2069</f>
        <v>COMBDGICINewLIFLU___STDELC_16</v>
      </c>
      <c r="D2069">
        <f>IF(VLOOKUP(C2069,Capacity_COMBDG!A:K,COMBDG_MaxCapacity!B2069-2016+2,FALSE)&lt;5*10^-5,0,VLOOKUP(C2069,Capacity_COMBDG!A:K,COMBDG_MaxCapacity!B2069-2016+2,FALSE))*(1+Summary!$C$10)</f>
        <v>0</v>
      </c>
    </row>
    <row r="2070" spans="1:4" x14ac:dyDescent="0.25">
      <c r="A2070" t="s">
        <v>2</v>
      </c>
      <c r="B2070">
        <f>COMBDG_MinActivity!B2070</f>
        <v>2019</v>
      </c>
      <c r="C2070" t="str">
        <f>COMBDG_MinActivity!C2070</f>
        <v>COMBDGICINewLIHAL___STDELC_16</v>
      </c>
      <c r="D2070">
        <f>IF(VLOOKUP(C2070,Capacity_COMBDG!A:K,COMBDG_MaxCapacity!B2070-2016+2,FALSE)&lt;5*10^-5,0,VLOOKUP(C2070,Capacity_COMBDG!A:K,COMBDG_MaxCapacity!B2070-2016+2,FALSE))*(1+Summary!$C$10)</f>
        <v>0</v>
      </c>
    </row>
    <row r="2071" spans="1:4" x14ac:dyDescent="0.25">
      <c r="A2071" t="s">
        <v>2</v>
      </c>
      <c r="B2071">
        <f>COMBDG_MinActivity!B2071</f>
        <v>2019</v>
      </c>
      <c r="C2071" t="str">
        <f>COMBDG_MinActivity!C2071</f>
        <v>COMBDGICINewLIINC___STDELC_16</v>
      </c>
      <c r="D2071">
        <f>IF(VLOOKUP(C2071,Capacity_COMBDG!A:K,COMBDG_MaxCapacity!B2071-2016+2,FALSE)&lt;5*10^-5,0,VLOOKUP(C2071,Capacity_COMBDG!A:K,COMBDG_MaxCapacity!B2071-2016+2,FALSE))*(1+Summary!$C$10)</f>
        <v>0</v>
      </c>
    </row>
    <row r="2072" spans="1:4" x14ac:dyDescent="0.25">
      <c r="A2072" t="s">
        <v>2</v>
      </c>
      <c r="B2072">
        <f>COMBDG_MinActivity!B2072</f>
        <v>2019</v>
      </c>
      <c r="C2072" t="str">
        <f>COMBDG_MinActivity!C2072</f>
        <v>COMBDGICINewLILED___STDELC_16</v>
      </c>
      <c r="D2072">
        <f>IF(VLOOKUP(C2072,Capacity_COMBDG!A:K,COMBDG_MaxCapacity!B2072-2016+2,FALSE)&lt;5*10^-5,0,VLOOKUP(C2072,Capacity_COMBDG!A:K,COMBDG_MaxCapacity!B2072-2016+2,FALSE))*(1+Summary!$C$10)</f>
        <v>0</v>
      </c>
    </row>
    <row r="2073" spans="1:4" x14ac:dyDescent="0.25">
      <c r="A2073" t="s">
        <v>2</v>
      </c>
      <c r="B2073">
        <f>COMBDG_MinActivity!B2073</f>
        <v>2019</v>
      </c>
      <c r="C2073" t="str">
        <f>COMBDG_MinActivity!C2073</f>
        <v>COMBDGICINewSC______STDELC_16</v>
      </c>
      <c r="D2073">
        <f>IF(VLOOKUP(C2073,Capacity_COMBDG!A:K,COMBDG_MaxCapacity!B2073-2016+2,FALSE)&lt;5*10^-5,0,VLOOKUP(C2073,Capacity_COMBDG!A:K,COMBDG_MaxCapacity!B2073-2016+2,FALSE))*(1+Summary!$C$10)</f>
        <v>0</v>
      </c>
    </row>
    <row r="2074" spans="1:4" x14ac:dyDescent="0.25">
      <c r="A2074" t="s">
        <v>2</v>
      </c>
      <c r="B2074">
        <f>COMBDG_MinActivity!B2074</f>
        <v>2019</v>
      </c>
      <c r="C2074" t="str">
        <f>COMBDG_MinActivity!C2074</f>
        <v>COMBDGICINewSHFUR___STDELC_16</v>
      </c>
      <c r="D2074">
        <f>IF(VLOOKUP(C2074,Capacity_COMBDG!A:K,COMBDG_MaxCapacity!B2074-2016+2,FALSE)&lt;5*10^-5,0,VLOOKUP(C2074,Capacity_COMBDG!A:K,COMBDG_MaxCapacity!B2074-2016+2,FALSE))*(1+Summary!$C$10)</f>
        <v>0</v>
      </c>
    </row>
    <row r="2075" spans="1:4" x14ac:dyDescent="0.25">
      <c r="A2075" t="s">
        <v>2</v>
      </c>
      <c r="B2075">
        <f>COMBDG_MinActivity!B2075</f>
        <v>2019</v>
      </c>
      <c r="C2075" t="str">
        <f>COMBDG_MinActivity!C2075</f>
        <v>COMBDGICINewSHHEP___STDELC_16</v>
      </c>
      <c r="D2075">
        <f>IF(VLOOKUP(C2075,Capacity_COMBDG!A:K,COMBDG_MaxCapacity!B2075-2016+2,FALSE)&lt;5*10^-5,0,VLOOKUP(C2075,Capacity_COMBDG!A:K,COMBDG_MaxCapacity!B2075-2016+2,FALSE))*(1+Summary!$C$10)</f>
        <v>0</v>
      </c>
    </row>
    <row r="2076" spans="1:4" x14ac:dyDescent="0.25">
      <c r="A2076" t="s">
        <v>2</v>
      </c>
      <c r="B2076">
        <f>COMBDG_MinActivity!B2076</f>
        <v>2019</v>
      </c>
      <c r="C2076" t="str">
        <f>COMBDG_MinActivity!C2076</f>
        <v>COMBDGICINewSHPLT___STDELC_16</v>
      </c>
      <c r="D2076">
        <f>IF(VLOOKUP(C2076,Capacity_COMBDG!A:K,COMBDG_MaxCapacity!B2076-2016+2,FALSE)&lt;5*10^-5,0,VLOOKUP(C2076,Capacity_COMBDG!A:K,COMBDG_MaxCapacity!B2076-2016+2,FALSE))*(1+Summary!$C$10)</f>
        <v>0</v>
      </c>
    </row>
    <row r="2077" spans="1:4" x14ac:dyDescent="0.25">
      <c r="A2077" t="s">
        <v>2</v>
      </c>
      <c r="B2077">
        <f>COMBDG_MinActivity!B2077</f>
        <v>2019</v>
      </c>
      <c r="C2077" t="str">
        <f>COMBDG_MinActivity!C2077</f>
        <v>COMBDGICINewSLLED___STDELC_16</v>
      </c>
      <c r="D2077">
        <f>IF(VLOOKUP(C2077,Capacity_COMBDG!A:K,COMBDG_MaxCapacity!B2077-2016+2,FALSE)&lt;5*10^-5,0,VLOOKUP(C2077,Capacity_COMBDG!A:K,COMBDG_MaxCapacity!B2077-2016+2,FALSE))*(1+Summary!$C$10)</f>
        <v>0</v>
      </c>
    </row>
    <row r="2078" spans="1:4" x14ac:dyDescent="0.25">
      <c r="A2078" t="s">
        <v>2</v>
      </c>
      <c r="B2078">
        <f>COMBDG_MinActivity!B2078</f>
        <v>2019</v>
      </c>
      <c r="C2078" t="str">
        <f>COMBDG_MinActivity!C2078</f>
        <v>COMBDGICINewWH______STDELC_16</v>
      </c>
      <c r="D2078">
        <f>IF(VLOOKUP(C2078,Capacity_COMBDG!A:K,COMBDG_MaxCapacity!B2078-2016+2,FALSE)&lt;5*10^-5,0,VLOOKUP(C2078,Capacity_COMBDG!A:K,COMBDG_MaxCapacity!B2078-2016+2,FALSE))*(1+Summary!$C$10)</f>
        <v>0</v>
      </c>
    </row>
    <row r="2079" spans="1:4" x14ac:dyDescent="0.25">
      <c r="A2079" t="s">
        <v>2</v>
      </c>
      <c r="B2079">
        <f>COMBDG_MinActivity!B2079</f>
        <v>2019</v>
      </c>
      <c r="C2079" t="str">
        <f>COMBDG_MinActivity!C2079</f>
        <v>COMBDGICIOldAE______STDELC_16</v>
      </c>
      <c r="D2079">
        <f>IF(VLOOKUP(C2079,Capacity_COMBDG!A:K,COMBDG_MaxCapacity!B2079-2016+2,FALSE)&lt;5*10^-5,0,VLOOKUP(C2079,Capacity_COMBDG!A:K,COMBDG_MaxCapacity!B2079-2016+2,FALSE))*(1+Summary!$C$10)</f>
        <v>5.5192280390915831E-2</v>
      </c>
    </row>
    <row r="2080" spans="1:4" x14ac:dyDescent="0.25">
      <c r="A2080" t="s">
        <v>2</v>
      </c>
      <c r="B2080">
        <f>COMBDG_MinActivity!B2080</f>
        <v>2019</v>
      </c>
      <c r="C2080" t="str">
        <f>COMBDG_MinActivity!C2080</f>
        <v>COMBDGICIOldAM______STDELC_16</v>
      </c>
      <c r="D2080">
        <f>IF(VLOOKUP(C2080,Capacity_COMBDG!A:K,COMBDG_MaxCapacity!B2080-2016+2,FALSE)&lt;5*10^-5,0,VLOOKUP(C2080,Capacity_COMBDG!A:K,COMBDG_MaxCapacity!B2080-2016+2,FALSE))*(1+Summary!$C$10)</f>
        <v>3.8035011631785687E-2</v>
      </c>
    </row>
    <row r="2081" spans="1:4" x14ac:dyDescent="0.25">
      <c r="A2081" t="s">
        <v>2</v>
      </c>
      <c r="B2081">
        <f>COMBDG_MinActivity!B2081</f>
        <v>2019</v>
      </c>
      <c r="C2081" t="str">
        <f>COMBDG_MinActivity!C2081</f>
        <v>COMBDGICIOldLIFLC___STDELC_16</v>
      </c>
      <c r="D2081">
        <f>IF(VLOOKUP(C2081,Capacity_COMBDG!A:K,COMBDG_MaxCapacity!B2081-2016+2,FALSE)&lt;5*10^-5,0,VLOOKUP(C2081,Capacity_COMBDG!A:K,COMBDG_MaxCapacity!B2081-2016+2,FALSE))*(1+Summary!$C$10)</f>
        <v>11.720455493866094</v>
      </c>
    </row>
    <row r="2082" spans="1:4" x14ac:dyDescent="0.25">
      <c r="A2082" t="s">
        <v>2</v>
      </c>
      <c r="B2082">
        <f>COMBDG_MinActivity!B2082</f>
        <v>2019</v>
      </c>
      <c r="C2082" t="str">
        <f>COMBDG_MinActivity!C2082</f>
        <v>COMBDGICIOldLIFLU___STDELC_16</v>
      </c>
      <c r="D2082">
        <f>IF(VLOOKUP(C2082,Capacity_COMBDG!A:K,COMBDG_MaxCapacity!B2082-2016+2,FALSE)&lt;5*10^-5,0,VLOOKUP(C2082,Capacity_COMBDG!A:K,COMBDG_MaxCapacity!B2082-2016+2,FALSE))*(1+Summary!$C$10)</f>
        <v>42.804272182635785</v>
      </c>
    </row>
    <row r="2083" spans="1:4" x14ac:dyDescent="0.25">
      <c r="A2083" t="s">
        <v>2</v>
      </c>
      <c r="B2083">
        <f>COMBDG_MinActivity!B2083</f>
        <v>2019</v>
      </c>
      <c r="C2083" t="str">
        <f>COMBDG_MinActivity!C2083</f>
        <v>COMBDGICIOldLIHAL___STDELC_16</v>
      </c>
      <c r="D2083">
        <f>IF(VLOOKUP(C2083,Capacity_COMBDG!A:K,COMBDG_MaxCapacity!B2083-2016+2,FALSE)&lt;5*10^-5,0,VLOOKUP(C2083,Capacity_COMBDG!A:K,COMBDG_MaxCapacity!B2083-2016+2,FALSE))*(1+Summary!$C$10)</f>
        <v>25.153085097713213</v>
      </c>
    </row>
    <row r="2084" spans="1:4" x14ac:dyDescent="0.25">
      <c r="A2084" t="s">
        <v>2</v>
      </c>
      <c r="B2084">
        <f>COMBDG_MinActivity!B2084</f>
        <v>2019</v>
      </c>
      <c r="C2084" t="str">
        <f>COMBDG_MinActivity!C2084</f>
        <v>COMBDGICIOldLIINC___STDELC_16</v>
      </c>
      <c r="D2084">
        <f>IF(VLOOKUP(C2084,Capacity_COMBDG!A:K,COMBDG_MaxCapacity!B2084-2016+2,FALSE)&lt;5*10^-5,0,VLOOKUP(C2084,Capacity_COMBDG!A:K,COMBDG_MaxCapacity!B2084-2016+2,FALSE))*(1+Summary!$C$10)</f>
        <v>80.786206976447005</v>
      </c>
    </row>
    <row r="2085" spans="1:4" x14ac:dyDescent="0.25">
      <c r="A2085" t="s">
        <v>2</v>
      </c>
      <c r="B2085">
        <f>COMBDG_MinActivity!B2085</f>
        <v>2019</v>
      </c>
      <c r="C2085" t="str">
        <f>COMBDG_MinActivity!C2085</f>
        <v>COMBDGICIOldLILED___STDELC_16</v>
      </c>
      <c r="D2085">
        <f>IF(VLOOKUP(C2085,Capacity_COMBDG!A:K,COMBDG_MaxCapacity!B2085-2016+2,FALSE)&lt;5*10^-5,0,VLOOKUP(C2085,Capacity_COMBDG!A:K,COMBDG_MaxCapacity!B2085-2016+2,FALSE))*(1+Summary!$C$10)</f>
        <v>0.37651554164258189</v>
      </c>
    </row>
    <row r="2086" spans="1:4" x14ac:dyDescent="0.25">
      <c r="A2086" t="s">
        <v>2</v>
      </c>
      <c r="B2086">
        <f>COMBDG_MinActivity!B2086</f>
        <v>2019</v>
      </c>
      <c r="C2086" t="str">
        <f>COMBDG_MinActivity!C2086</f>
        <v>COMBDGICIOldSC______STDELC_16</v>
      </c>
      <c r="D2086">
        <f>IF(VLOOKUP(C2086,Capacity_COMBDG!A:K,COMBDG_MaxCapacity!B2086-2016+2,FALSE)&lt;5*10^-5,0,VLOOKUP(C2086,Capacity_COMBDG!A:K,COMBDG_MaxCapacity!B2086-2016+2,FALSE))*(1+Summary!$C$10)</f>
        <v>6.6830103807166572E-2</v>
      </c>
    </row>
    <row r="2087" spans="1:4" x14ac:dyDescent="0.25">
      <c r="A2087" t="s">
        <v>2</v>
      </c>
      <c r="B2087">
        <f>COMBDG_MinActivity!B2087</f>
        <v>2019</v>
      </c>
      <c r="C2087" t="str">
        <f>COMBDG_MinActivity!C2087</f>
        <v>COMBDGICIOldSHFUR___STDELC_16</v>
      </c>
      <c r="D2087">
        <f>IF(VLOOKUP(C2087,Capacity_COMBDG!A:K,COMBDG_MaxCapacity!B2087-2016+2,FALSE)&lt;5*10^-5,0,VLOOKUP(C2087,Capacity_COMBDG!A:K,COMBDG_MaxCapacity!B2087-2016+2,FALSE))*(1+Summary!$C$10)</f>
        <v>3.4390358154162345E-2</v>
      </c>
    </row>
    <row r="2088" spans="1:4" x14ac:dyDescent="0.25">
      <c r="A2088" t="s">
        <v>2</v>
      </c>
      <c r="B2088">
        <f>COMBDG_MinActivity!B2088</f>
        <v>2019</v>
      </c>
      <c r="C2088" t="str">
        <f>COMBDG_MinActivity!C2088</f>
        <v>COMBDGICIOldSHHEP___STDELC_16</v>
      </c>
      <c r="D2088">
        <f>IF(VLOOKUP(C2088,Capacity_COMBDG!A:K,COMBDG_MaxCapacity!B2088-2016+2,FALSE)&lt;5*10^-5,0,VLOOKUP(C2088,Capacity_COMBDG!A:K,COMBDG_MaxCapacity!B2088-2016+2,FALSE))*(1+Summary!$C$10)</f>
        <v>0.77649356435560424</v>
      </c>
    </row>
    <row r="2089" spans="1:4" x14ac:dyDescent="0.25">
      <c r="A2089" t="s">
        <v>2</v>
      </c>
      <c r="B2089">
        <f>COMBDG_MinActivity!B2089</f>
        <v>2019</v>
      </c>
      <c r="C2089" t="str">
        <f>COMBDG_MinActivity!C2089</f>
        <v>COMBDGICIOldSHPLT___STDELC_16</v>
      </c>
      <c r="D2089">
        <f>IF(VLOOKUP(C2089,Capacity_COMBDG!A:K,COMBDG_MaxCapacity!B2089-2016+2,FALSE)&lt;5*10^-5,0,VLOOKUP(C2089,Capacity_COMBDG!A:K,COMBDG_MaxCapacity!B2089-2016+2,FALSE))*(1+Summary!$C$10)</f>
        <v>0.14762023706422733</v>
      </c>
    </row>
    <row r="2090" spans="1:4" x14ac:dyDescent="0.25">
      <c r="A2090" t="s">
        <v>2</v>
      </c>
      <c r="B2090">
        <f>COMBDG_MinActivity!B2090</f>
        <v>2019</v>
      </c>
      <c r="C2090" t="str">
        <f>COMBDG_MinActivity!C2090</f>
        <v>COMBDGICIOldSLLED___STDELC_16</v>
      </c>
      <c r="D2090">
        <f>IF(VLOOKUP(C2090,Capacity_COMBDG!A:K,COMBDG_MaxCapacity!B2090-2016+2,FALSE)&lt;5*10^-5,0,VLOOKUP(C2090,Capacity_COMBDG!A:K,COMBDG_MaxCapacity!B2090-2016+2,FALSE))*(1+Summary!$C$10)</f>
        <v>1.4693541046381115E-2</v>
      </c>
    </row>
    <row r="2091" spans="1:4" x14ac:dyDescent="0.25">
      <c r="A2091" t="s">
        <v>2</v>
      </c>
      <c r="B2091">
        <f>COMBDG_MinActivity!B2091</f>
        <v>2019</v>
      </c>
      <c r="C2091" t="str">
        <f>COMBDG_MinActivity!C2091</f>
        <v>COMBDGICIOldWH______STDELC_16</v>
      </c>
      <c r="D2091">
        <f>IF(VLOOKUP(C2091,Capacity_COMBDG!A:K,COMBDG_MaxCapacity!B2091-2016+2,FALSE)&lt;5*10^-5,0,VLOOKUP(C2091,Capacity_COMBDG!A:K,COMBDG_MaxCapacity!B2091-2016+2,FALSE))*(1+Summary!$C$10)</f>
        <v>4.1045695206731882E-2</v>
      </c>
    </row>
    <row r="2092" spans="1:4" x14ac:dyDescent="0.25">
      <c r="A2092" t="s">
        <v>2</v>
      </c>
      <c r="B2092">
        <f>COMBDG_MinActivity!B2092</f>
        <v>2019</v>
      </c>
      <c r="C2092" t="str">
        <f>COMBDG_MinActivity!C2092</f>
        <v>COMBDGOFFNewAE______STDELC_16</v>
      </c>
      <c r="D2092">
        <f>IF(VLOOKUP(C2092,Capacity_COMBDG!A:K,COMBDG_MaxCapacity!B2092-2016+2,FALSE)&lt;5*10^-5,0,VLOOKUP(C2092,Capacity_COMBDG!A:K,COMBDG_MaxCapacity!B2092-2016+2,FALSE))*(1+Summary!$C$10)</f>
        <v>2.2237097098088687E-3</v>
      </c>
    </row>
    <row r="2093" spans="1:4" x14ac:dyDescent="0.25">
      <c r="A2093" t="s">
        <v>2</v>
      </c>
      <c r="B2093">
        <f>COMBDG_MinActivity!B2093</f>
        <v>2019</v>
      </c>
      <c r="C2093" t="str">
        <f>COMBDG_MinActivity!C2093</f>
        <v>COMBDGOFFNewAM______STDELC_16</v>
      </c>
      <c r="D2093">
        <f>IF(VLOOKUP(C2093,Capacity_COMBDG!A:K,COMBDG_MaxCapacity!B2093-2016+2,FALSE)&lt;5*10^-5,0,VLOOKUP(C2093,Capacity_COMBDG!A:K,COMBDG_MaxCapacity!B2093-2016+2,FALSE))*(1+Summary!$C$10)</f>
        <v>2.2122982382165612E-3</v>
      </c>
    </row>
    <row r="2094" spans="1:4" x14ac:dyDescent="0.25">
      <c r="A2094" t="s">
        <v>2</v>
      </c>
      <c r="B2094">
        <f>COMBDG_MinActivity!B2094</f>
        <v>2019</v>
      </c>
      <c r="C2094" t="str">
        <f>COMBDG_MinActivity!C2094</f>
        <v>COMBDGOFFNewLIFLC___STDELC_16</v>
      </c>
      <c r="D2094">
        <f>IF(VLOOKUP(C2094,Capacity_COMBDG!A:K,COMBDG_MaxCapacity!B2094-2016+2,FALSE)&lt;5*10^-5,0,VLOOKUP(C2094,Capacity_COMBDG!A:K,COMBDG_MaxCapacity!B2094-2016+2,FALSE))*(1+Summary!$C$10)</f>
        <v>0</v>
      </c>
    </row>
    <row r="2095" spans="1:4" x14ac:dyDescent="0.25">
      <c r="A2095" t="s">
        <v>2</v>
      </c>
      <c r="B2095">
        <f>COMBDG_MinActivity!B2095</f>
        <v>2019</v>
      </c>
      <c r="C2095" t="str">
        <f>COMBDG_MinActivity!C2095</f>
        <v>COMBDGOFFNewLIFLU___STDELC_16</v>
      </c>
      <c r="D2095">
        <f>IF(VLOOKUP(C2095,Capacity_COMBDG!A:K,COMBDG_MaxCapacity!B2095-2016+2,FALSE)&lt;5*10^-5,0,VLOOKUP(C2095,Capacity_COMBDG!A:K,COMBDG_MaxCapacity!B2095-2016+2,FALSE))*(1+Summary!$C$10)</f>
        <v>1.7083644946563434E-3</v>
      </c>
    </row>
    <row r="2096" spans="1:4" x14ac:dyDescent="0.25">
      <c r="A2096" t="s">
        <v>2</v>
      </c>
      <c r="B2096">
        <f>COMBDG_MinActivity!B2096</f>
        <v>2019</v>
      </c>
      <c r="C2096" t="str">
        <f>COMBDG_MinActivity!C2096</f>
        <v>COMBDGOFFNewLIHAL___STDELC_16</v>
      </c>
      <c r="D2096">
        <f>IF(VLOOKUP(C2096,Capacity_COMBDG!A:K,COMBDG_MaxCapacity!B2096-2016+2,FALSE)&lt;5*10^-5,0,VLOOKUP(C2096,Capacity_COMBDG!A:K,COMBDG_MaxCapacity!B2096-2016+2,FALSE))*(1+Summary!$C$10)</f>
        <v>0</v>
      </c>
    </row>
    <row r="2097" spans="1:4" x14ac:dyDescent="0.25">
      <c r="A2097" t="s">
        <v>2</v>
      </c>
      <c r="B2097">
        <f>COMBDG_MinActivity!B2097</f>
        <v>2019</v>
      </c>
      <c r="C2097" t="str">
        <f>COMBDG_MinActivity!C2097</f>
        <v>COMBDGOFFNewLIINC___STDELC_16</v>
      </c>
      <c r="D2097">
        <f>IF(VLOOKUP(C2097,Capacity_COMBDG!A:K,COMBDG_MaxCapacity!B2097-2016+2,FALSE)&lt;5*10^-5,0,VLOOKUP(C2097,Capacity_COMBDG!A:K,COMBDG_MaxCapacity!B2097-2016+2,FALSE))*(1+Summary!$C$10)</f>
        <v>0</v>
      </c>
    </row>
    <row r="2098" spans="1:4" x14ac:dyDescent="0.25">
      <c r="A2098" t="s">
        <v>2</v>
      </c>
      <c r="B2098">
        <f>COMBDG_MinActivity!B2098</f>
        <v>2019</v>
      </c>
      <c r="C2098" t="str">
        <f>COMBDG_MinActivity!C2098</f>
        <v>COMBDGOFFNewLILED___STDELC_16</v>
      </c>
      <c r="D2098">
        <f>IF(VLOOKUP(C2098,Capacity_COMBDG!A:K,COMBDG_MaxCapacity!B2098-2016+2,FALSE)&lt;5*10^-5,0,VLOOKUP(C2098,Capacity_COMBDG!A:K,COMBDG_MaxCapacity!B2098-2016+2,FALSE))*(1+Summary!$C$10)</f>
        <v>2.2285963932383674E-3</v>
      </c>
    </row>
    <row r="2099" spans="1:4" x14ac:dyDescent="0.25">
      <c r="A2099" t="s">
        <v>2</v>
      </c>
      <c r="B2099">
        <f>COMBDG_MinActivity!B2099</f>
        <v>2019</v>
      </c>
      <c r="C2099" t="str">
        <f>COMBDG_MinActivity!C2099</f>
        <v>COMBDGOFFNewSC______STDELC_16</v>
      </c>
      <c r="D2099">
        <f>IF(VLOOKUP(C2099,Capacity_COMBDG!A:K,COMBDG_MaxCapacity!B2099-2016+2,FALSE)&lt;5*10^-5,0,VLOOKUP(C2099,Capacity_COMBDG!A:K,COMBDG_MaxCapacity!B2099-2016+2,FALSE))*(1+Summary!$C$10)</f>
        <v>3.2923604138166587E-3</v>
      </c>
    </row>
    <row r="2100" spans="1:4" x14ac:dyDescent="0.25">
      <c r="A2100" t="s">
        <v>2</v>
      </c>
      <c r="B2100">
        <f>COMBDG_MinActivity!B2100</f>
        <v>2019</v>
      </c>
      <c r="C2100" t="str">
        <f>COMBDG_MinActivity!C2100</f>
        <v>COMBDGOFFNewSHFUR___STDELC_16</v>
      </c>
      <c r="D2100">
        <f>IF(VLOOKUP(C2100,Capacity_COMBDG!A:K,COMBDG_MaxCapacity!B2100-2016+2,FALSE)&lt;5*10^-5,0,VLOOKUP(C2100,Capacity_COMBDG!A:K,COMBDG_MaxCapacity!B2100-2016+2,FALSE))*(1+Summary!$C$10)</f>
        <v>4.0434302293826038E-3</v>
      </c>
    </row>
    <row r="2101" spans="1:4" x14ac:dyDescent="0.25">
      <c r="A2101" t="s">
        <v>2</v>
      </c>
      <c r="B2101">
        <f>COMBDG_MinActivity!B2101</f>
        <v>2019</v>
      </c>
      <c r="C2101" t="str">
        <f>COMBDG_MinActivity!C2101</f>
        <v>COMBDGOFFNewSHHEP___STDELC_16</v>
      </c>
      <c r="D2101">
        <f>IF(VLOOKUP(C2101,Capacity_COMBDG!A:K,COMBDG_MaxCapacity!B2101-2016+2,FALSE)&lt;5*10^-5,0,VLOOKUP(C2101,Capacity_COMBDG!A:K,COMBDG_MaxCapacity!B2101-2016+2,FALSE))*(1+Summary!$C$10)</f>
        <v>3.1321092106053033E-3</v>
      </c>
    </row>
    <row r="2102" spans="1:4" x14ac:dyDescent="0.25">
      <c r="A2102" t="s">
        <v>2</v>
      </c>
      <c r="B2102">
        <f>COMBDG_MinActivity!B2102</f>
        <v>2019</v>
      </c>
      <c r="C2102" t="str">
        <f>COMBDG_MinActivity!C2102</f>
        <v>COMBDGOFFNewSHPLT___STDELC_16</v>
      </c>
      <c r="D2102">
        <f>IF(VLOOKUP(C2102,Capacity_COMBDG!A:K,COMBDG_MaxCapacity!B2102-2016+2,FALSE)&lt;5*10^-5,0,VLOOKUP(C2102,Capacity_COMBDG!A:K,COMBDG_MaxCapacity!B2102-2016+2,FALSE))*(1+Summary!$C$10)</f>
        <v>6.2277418727540116E-3</v>
      </c>
    </row>
    <row r="2103" spans="1:4" x14ac:dyDescent="0.25">
      <c r="A2103" t="s">
        <v>2</v>
      </c>
      <c r="B2103">
        <f>COMBDG_MinActivity!B2103</f>
        <v>2019</v>
      </c>
      <c r="C2103" t="str">
        <f>COMBDG_MinActivity!C2103</f>
        <v>COMBDGOFFNewSLLED___STDELC_16</v>
      </c>
      <c r="D2103">
        <f>IF(VLOOKUP(C2103,Capacity_COMBDG!A:K,COMBDG_MaxCapacity!B2103-2016+2,FALSE)&lt;5*10^-5,0,VLOOKUP(C2103,Capacity_COMBDG!A:K,COMBDG_MaxCapacity!B2103-2016+2,FALSE))*(1+Summary!$C$10)</f>
        <v>5.7443683358983691E-4</v>
      </c>
    </row>
    <row r="2104" spans="1:4" x14ac:dyDescent="0.25">
      <c r="A2104" t="s">
        <v>2</v>
      </c>
      <c r="B2104">
        <f>COMBDG_MinActivity!B2104</f>
        <v>2019</v>
      </c>
      <c r="C2104" t="str">
        <f>COMBDG_MinActivity!C2104</f>
        <v>COMBDGOFFNewWH______STDELC_16</v>
      </c>
      <c r="D2104">
        <f>IF(VLOOKUP(C2104,Capacity_COMBDG!A:K,COMBDG_MaxCapacity!B2104-2016+2,FALSE)&lt;5*10^-5,0,VLOOKUP(C2104,Capacity_COMBDG!A:K,COMBDG_MaxCapacity!B2104-2016+2,FALSE))*(1+Summary!$C$10)</f>
        <v>2.3857243263125374E-3</v>
      </c>
    </row>
    <row r="2105" spans="1:4" x14ac:dyDescent="0.25">
      <c r="A2105" t="s">
        <v>2</v>
      </c>
      <c r="B2105">
        <f>COMBDG_MinActivity!B2105</f>
        <v>2019</v>
      </c>
      <c r="C2105" t="str">
        <f>COMBDG_MinActivity!C2105</f>
        <v>COMBDGOFFOldAE______STDELC_16</v>
      </c>
      <c r="D2105">
        <f>IF(VLOOKUP(C2105,Capacity_COMBDG!A:K,COMBDG_MaxCapacity!B2105-2016+2,FALSE)&lt;5*10^-5,0,VLOOKUP(C2105,Capacity_COMBDG!A:K,COMBDG_MaxCapacity!B2105-2016+2,FALSE))*(1+Summary!$C$10)</f>
        <v>4.5281541351506949</v>
      </c>
    </row>
    <row r="2106" spans="1:4" x14ac:dyDescent="0.25">
      <c r="A2106" t="s">
        <v>2</v>
      </c>
      <c r="B2106">
        <f>COMBDG_MinActivity!B2106</f>
        <v>2019</v>
      </c>
      <c r="C2106" t="str">
        <f>COMBDG_MinActivity!C2106</f>
        <v>COMBDGOFFOldAM______STDELC_16</v>
      </c>
      <c r="D2106">
        <f>IF(VLOOKUP(C2106,Capacity_COMBDG!A:K,COMBDG_MaxCapacity!B2106-2016+2,FALSE)&lt;5*10^-5,0,VLOOKUP(C2106,Capacity_COMBDG!A:K,COMBDG_MaxCapacity!B2106-2016+2,FALSE))*(1+Summary!$C$10)</f>
        <v>0.52961550024943937</v>
      </c>
    </row>
    <row r="2107" spans="1:4" x14ac:dyDescent="0.25">
      <c r="A2107" t="s">
        <v>2</v>
      </c>
      <c r="B2107">
        <f>COMBDG_MinActivity!B2107</f>
        <v>2019</v>
      </c>
      <c r="C2107" t="str">
        <f>COMBDG_MinActivity!C2107</f>
        <v>COMBDGOFFOldLIFLC___STDELC_16</v>
      </c>
      <c r="D2107">
        <f>IF(VLOOKUP(C2107,Capacity_COMBDG!A:K,COMBDG_MaxCapacity!B2107-2016+2,FALSE)&lt;5*10^-5,0,VLOOKUP(C2107,Capacity_COMBDG!A:K,COMBDG_MaxCapacity!B2107-2016+2,FALSE))*(1+Summary!$C$10)</f>
        <v>854.49342980749634</v>
      </c>
    </row>
    <row r="2108" spans="1:4" x14ac:dyDescent="0.25">
      <c r="A2108" t="s">
        <v>2</v>
      </c>
      <c r="B2108">
        <f>COMBDG_MinActivity!B2108</f>
        <v>2019</v>
      </c>
      <c r="C2108" t="str">
        <f>COMBDG_MinActivity!C2108</f>
        <v>COMBDGOFFOldLIFLU___STDELC_16</v>
      </c>
      <c r="D2108">
        <f>IF(VLOOKUP(C2108,Capacity_COMBDG!A:K,COMBDG_MaxCapacity!B2108-2016+2,FALSE)&lt;5*10^-5,0,VLOOKUP(C2108,Capacity_COMBDG!A:K,COMBDG_MaxCapacity!B2108-2016+2,FALSE))*(1+Summary!$C$10)</f>
        <v>3178.0130463696664</v>
      </c>
    </row>
    <row r="2109" spans="1:4" x14ac:dyDescent="0.25">
      <c r="A2109" t="s">
        <v>2</v>
      </c>
      <c r="B2109">
        <f>COMBDG_MinActivity!B2109</f>
        <v>2019</v>
      </c>
      <c r="C2109" t="str">
        <f>COMBDG_MinActivity!C2109</f>
        <v>COMBDGOFFOldLIHAL___STDELC_16</v>
      </c>
      <c r="D2109">
        <f>IF(VLOOKUP(C2109,Capacity_COMBDG!A:K,COMBDG_MaxCapacity!B2109-2016+2,FALSE)&lt;5*10^-5,0,VLOOKUP(C2109,Capacity_COMBDG!A:K,COMBDG_MaxCapacity!B2109-2016+2,FALSE))*(1+Summary!$C$10)</f>
        <v>1834.0716133024011</v>
      </c>
    </row>
    <row r="2110" spans="1:4" x14ac:dyDescent="0.25">
      <c r="A2110" t="s">
        <v>2</v>
      </c>
      <c r="B2110">
        <f>COMBDG_MinActivity!B2110</f>
        <v>2019</v>
      </c>
      <c r="C2110" t="str">
        <f>COMBDG_MinActivity!C2110</f>
        <v>COMBDGOFFOldLIINC___STDELC_16</v>
      </c>
      <c r="D2110">
        <f>IF(VLOOKUP(C2110,Capacity_COMBDG!A:K,COMBDG_MaxCapacity!B2110-2016+2,FALSE)&lt;5*10^-5,0,VLOOKUP(C2110,Capacity_COMBDG!A:K,COMBDG_MaxCapacity!B2110-2016+2,FALSE))*(1+Summary!$C$10)</f>
        <v>5890.653484555467</v>
      </c>
    </row>
    <row r="2111" spans="1:4" x14ac:dyDescent="0.25">
      <c r="A2111" t="s">
        <v>2</v>
      </c>
      <c r="B2111">
        <f>COMBDG_MinActivity!B2111</f>
        <v>2019</v>
      </c>
      <c r="C2111" t="str">
        <f>COMBDG_MinActivity!C2111</f>
        <v>COMBDGOFFOldLILED___STDELC_16</v>
      </c>
      <c r="D2111">
        <f>IF(VLOOKUP(C2111,Capacity_COMBDG!A:K,COMBDG_MaxCapacity!B2111-2016+2,FALSE)&lt;5*10^-5,0,VLOOKUP(C2111,Capacity_COMBDG!A:K,COMBDG_MaxCapacity!B2111-2016+2,FALSE))*(1+Summary!$C$10)</f>
        <v>23.402322537168804</v>
      </c>
    </row>
    <row r="2112" spans="1:4" x14ac:dyDescent="0.25">
      <c r="A2112" t="s">
        <v>2</v>
      </c>
      <c r="B2112">
        <f>COMBDG_MinActivity!B2112</f>
        <v>2019</v>
      </c>
      <c r="C2112" t="str">
        <f>COMBDG_MinActivity!C2112</f>
        <v>COMBDGOFFOldSC______STDELC_16</v>
      </c>
      <c r="D2112">
        <f>IF(VLOOKUP(C2112,Capacity_COMBDG!A:K,COMBDG_MaxCapacity!B2112-2016+2,FALSE)&lt;5*10^-5,0,VLOOKUP(C2112,Capacity_COMBDG!A:K,COMBDG_MaxCapacity!B2112-2016+2,FALSE))*(1+Summary!$C$10)</f>
        <v>5.1240665623841624</v>
      </c>
    </row>
    <row r="2113" spans="1:4" x14ac:dyDescent="0.25">
      <c r="A2113" t="s">
        <v>2</v>
      </c>
      <c r="B2113">
        <f>COMBDG_MinActivity!B2113</f>
        <v>2019</v>
      </c>
      <c r="C2113" t="str">
        <f>COMBDG_MinActivity!C2113</f>
        <v>COMBDGOFFOldSHFUR___STDELC_16</v>
      </c>
      <c r="D2113">
        <f>IF(VLOOKUP(C2113,Capacity_COMBDG!A:K,COMBDG_MaxCapacity!B2113-2016+2,FALSE)&lt;5*10^-5,0,VLOOKUP(C2113,Capacity_COMBDG!A:K,COMBDG_MaxCapacity!B2113-2016+2,FALSE))*(1+Summary!$C$10)</f>
        <v>8.2239723589164926E-2</v>
      </c>
    </row>
    <row r="2114" spans="1:4" x14ac:dyDescent="0.25">
      <c r="A2114" t="s">
        <v>2</v>
      </c>
      <c r="B2114">
        <f>COMBDG_MinActivity!B2114</f>
        <v>2019</v>
      </c>
      <c r="C2114" t="str">
        <f>COMBDG_MinActivity!C2114</f>
        <v>COMBDGOFFOldSHHEP___STDELC_16</v>
      </c>
      <c r="D2114">
        <f>IF(VLOOKUP(C2114,Capacity_COMBDG!A:K,COMBDG_MaxCapacity!B2114-2016+2,FALSE)&lt;5*10^-5,0,VLOOKUP(C2114,Capacity_COMBDG!A:K,COMBDG_MaxCapacity!B2114-2016+2,FALSE))*(1+Summary!$C$10)</f>
        <v>51.488164332345953</v>
      </c>
    </row>
    <row r="2115" spans="1:4" x14ac:dyDescent="0.25">
      <c r="A2115" t="s">
        <v>2</v>
      </c>
      <c r="B2115">
        <f>COMBDG_MinActivity!B2115</f>
        <v>2019</v>
      </c>
      <c r="C2115" t="str">
        <f>COMBDG_MinActivity!C2115</f>
        <v>COMBDGOFFOldSHPLT___STDELC_16</v>
      </c>
      <c r="D2115">
        <f>IF(VLOOKUP(C2115,Capacity_COMBDG!A:K,COMBDG_MaxCapacity!B2115-2016+2,FALSE)&lt;5*10^-5,0,VLOOKUP(C2115,Capacity_COMBDG!A:K,COMBDG_MaxCapacity!B2115-2016+2,FALSE))*(1+Summary!$C$10)</f>
        <v>4.3140171799498459</v>
      </c>
    </row>
    <row r="2116" spans="1:4" x14ac:dyDescent="0.25">
      <c r="A2116" t="s">
        <v>2</v>
      </c>
      <c r="B2116">
        <f>COMBDG_MinActivity!B2116</f>
        <v>2019</v>
      </c>
      <c r="C2116" t="str">
        <f>COMBDG_MinActivity!C2116</f>
        <v>COMBDGOFFOldSLLED___STDELC_16</v>
      </c>
      <c r="D2116">
        <f>IF(VLOOKUP(C2116,Capacity_COMBDG!A:K,COMBDG_MaxCapacity!B2116-2016+2,FALSE)&lt;5*10^-5,0,VLOOKUP(C2116,Capacity_COMBDG!A:K,COMBDG_MaxCapacity!B2116-2016+2,FALSE))*(1+Summary!$C$10)</f>
        <v>32.723994056686216</v>
      </c>
    </row>
    <row r="2117" spans="1:4" x14ac:dyDescent="0.25">
      <c r="A2117" t="s">
        <v>2</v>
      </c>
      <c r="B2117">
        <f>COMBDG_MinActivity!B2117</f>
        <v>2019</v>
      </c>
      <c r="C2117" t="str">
        <f>COMBDG_MinActivity!C2117</f>
        <v>COMBDGOFFOldWH______STDELC_16</v>
      </c>
      <c r="D2117">
        <f>IF(VLOOKUP(C2117,Capacity_COMBDG!A:K,COMBDG_MaxCapacity!B2117-2016+2,FALSE)&lt;5*10^-5,0,VLOOKUP(C2117,Capacity_COMBDG!A:K,COMBDG_MaxCapacity!B2117-2016+2,FALSE))*(1+Summary!$C$10)</f>
        <v>1.1133120225765802</v>
      </c>
    </row>
    <row r="2118" spans="1:4" x14ac:dyDescent="0.25">
      <c r="A2118" t="s">
        <v>2</v>
      </c>
      <c r="B2118">
        <f>COMBDG_MinActivity!B2118</f>
        <v>2019</v>
      </c>
      <c r="C2118" t="str">
        <f>COMBDG_MinActivity!C2118</f>
        <v>COMBDGOTSNewAE______STDELC_16</v>
      </c>
      <c r="D2118">
        <f>IF(VLOOKUP(C2118,Capacity_COMBDG!A:K,COMBDG_MaxCapacity!B2118-2016+2,FALSE)&lt;5*10^-5,0,VLOOKUP(C2118,Capacity_COMBDG!A:K,COMBDG_MaxCapacity!B2118-2016+2,FALSE))*(1+Summary!$C$10)</f>
        <v>2.1850212970835623E-3</v>
      </c>
    </row>
    <row r="2119" spans="1:4" x14ac:dyDescent="0.25">
      <c r="A2119" t="s">
        <v>2</v>
      </c>
      <c r="B2119">
        <f>COMBDG_MinActivity!B2119</f>
        <v>2019</v>
      </c>
      <c r="C2119" t="str">
        <f>COMBDG_MinActivity!C2119</f>
        <v>COMBDGOTSNewAM______STDELC_16</v>
      </c>
      <c r="D2119">
        <f>IF(VLOOKUP(C2119,Capacity_COMBDG!A:K,COMBDG_MaxCapacity!B2119-2016+2,FALSE)&lt;5*10^-5,0,VLOOKUP(C2119,Capacity_COMBDG!A:K,COMBDG_MaxCapacity!B2119-2016+2,FALSE))*(1+Summary!$C$10)</f>
        <v>2.1170516156326369E-3</v>
      </c>
    </row>
    <row r="2120" spans="1:4" x14ac:dyDescent="0.25">
      <c r="A2120" t="s">
        <v>2</v>
      </c>
      <c r="B2120">
        <f>COMBDG_MinActivity!B2120</f>
        <v>2019</v>
      </c>
      <c r="C2120" t="str">
        <f>COMBDG_MinActivity!C2120</f>
        <v>COMBDGOTSNewLIFLC___STDELC_16</v>
      </c>
      <c r="D2120">
        <f>IF(VLOOKUP(C2120,Capacity_COMBDG!A:K,COMBDG_MaxCapacity!B2120-2016+2,FALSE)&lt;5*10^-5,0,VLOOKUP(C2120,Capacity_COMBDG!A:K,COMBDG_MaxCapacity!B2120-2016+2,FALSE))*(1+Summary!$C$10)</f>
        <v>0</v>
      </c>
    </row>
    <row r="2121" spans="1:4" x14ac:dyDescent="0.25">
      <c r="A2121" t="s">
        <v>2</v>
      </c>
      <c r="B2121">
        <f>COMBDG_MinActivity!B2121</f>
        <v>2019</v>
      </c>
      <c r="C2121" t="str">
        <f>COMBDG_MinActivity!C2121</f>
        <v>COMBDGOTSNewLIFLU___STDELC_16</v>
      </c>
      <c r="D2121">
        <f>IF(VLOOKUP(C2121,Capacity_COMBDG!A:K,COMBDG_MaxCapacity!B2121-2016+2,FALSE)&lt;5*10^-5,0,VLOOKUP(C2121,Capacity_COMBDG!A:K,COMBDG_MaxCapacity!B2121-2016+2,FALSE))*(1+Summary!$C$10)</f>
        <v>1.7074861517914458E-3</v>
      </c>
    </row>
    <row r="2122" spans="1:4" x14ac:dyDescent="0.25">
      <c r="A2122" t="s">
        <v>2</v>
      </c>
      <c r="B2122">
        <f>COMBDG_MinActivity!B2122</f>
        <v>2019</v>
      </c>
      <c r="C2122" t="str">
        <f>COMBDG_MinActivity!C2122</f>
        <v>COMBDGOTSNewLIHAL___STDELC_16</v>
      </c>
      <c r="D2122">
        <f>IF(VLOOKUP(C2122,Capacity_COMBDG!A:K,COMBDG_MaxCapacity!B2122-2016+2,FALSE)&lt;5*10^-5,0,VLOOKUP(C2122,Capacity_COMBDG!A:K,COMBDG_MaxCapacity!B2122-2016+2,FALSE))*(1+Summary!$C$10)</f>
        <v>0</v>
      </c>
    </row>
    <row r="2123" spans="1:4" x14ac:dyDescent="0.25">
      <c r="A2123" t="s">
        <v>2</v>
      </c>
      <c r="B2123">
        <f>COMBDG_MinActivity!B2123</f>
        <v>2019</v>
      </c>
      <c r="C2123" t="str">
        <f>COMBDG_MinActivity!C2123</f>
        <v>COMBDGOTSNewLIINC___STDELC_16</v>
      </c>
      <c r="D2123">
        <f>IF(VLOOKUP(C2123,Capacity_COMBDG!A:K,COMBDG_MaxCapacity!B2123-2016+2,FALSE)&lt;5*10^-5,0,VLOOKUP(C2123,Capacity_COMBDG!A:K,COMBDG_MaxCapacity!B2123-2016+2,FALSE))*(1+Summary!$C$10)</f>
        <v>0</v>
      </c>
    </row>
    <row r="2124" spans="1:4" x14ac:dyDescent="0.25">
      <c r="A2124" t="s">
        <v>2</v>
      </c>
      <c r="B2124">
        <f>COMBDG_MinActivity!B2124</f>
        <v>2019</v>
      </c>
      <c r="C2124" t="str">
        <f>COMBDG_MinActivity!C2124</f>
        <v>COMBDGOTSNewLILED___STDELC_16</v>
      </c>
      <c r="D2124">
        <f>IF(VLOOKUP(C2124,Capacity_COMBDG!A:K,COMBDG_MaxCapacity!B2124-2016+2,FALSE)&lt;5*10^-5,0,VLOOKUP(C2124,Capacity_COMBDG!A:K,COMBDG_MaxCapacity!B2124-2016+2,FALSE))*(1+Summary!$C$10)</f>
        <v>2.227277562592573E-3</v>
      </c>
    </row>
    <row r="2125" spans="1:4" x14ac:dyDescent="0.25">
      <c r="A2125" t="s">
        <v>2</v>
      </c>
      <c r="B2125">
        <f>COMBDG_MinActivity!B2125</f>
        <v>2019</v>
      </c>
      <c r="C2125" t="str">
        <f>COMBDG_MinActivity!C2125</f>
        <v>COMBDGOTSNewSC______STDELC_16</v>
      </c>
      <c r="D2125">
        <f>IF(VLOOKUP(C2125,Capacity_COMBDG!A:K,COMBDG_MaxCapacity!B2125-2016+2,FALSE)&lt;5*10^-5,0,VLOOKUP(C2125,Capacity_COMBDG!A:K,COMBDG_MaxCapacity!B2125-2016+2,FALSE))*(1+Summary!$C$10)</f>
        <v>3.151392490164016E-3</v>
      </c>
    </row>
    <row r="2126" spans="1:4" x14ac:dyDescent="0.25">
      <c r="A2126" t="s">
        <v>2</v>
      </c>
      <c r="B2126">
        <f>COMBDG_MinActivity!B2126</f>
        <v>2019</v>
      </c>
      <c r="C2126" t="str">
        <f>COMBDG_MinActivity!C2126</f>
        <v>COMBDGOTSNewSHFUR___STDELC_16</v>
      </c>
      <c r="D2126">
        <f>IF(VLOOKUP(C2126,Capacity_COMBDG!A:K,COMBDG_MaxCapacity!B2126-2016+2,FALSE)&lt;5*10^-5,0,VLOOKUP(C2126,Capacity_COMBDG!A:K,COMBDG_MaxCapacity!B2126-2016+2,FALSE))*(1+Summary!$C$10)</f>
        <v>3.9057719811834949E-3</v>
      </c>
    </row>
    <row r="2127" spans="1:4" x14ac:dyDescent="0.25">
      <c r="A2127" t="s">
        <v>2</v>
      </c>
      <c r="B2127">
        <f>COMBDG_MinActivity!B2127</f>
        <v>2019</v>
      </c>
      <c r="C2127" t="str">
        <f>COMBDG_MinActivity!C2127</f>
        <v>COMBDGOTSNewSHHEP___STDELC_16</v>
      </c>
      <c r="D2127">
        <f>IF(VLOOKUP(C2127,Capacity_COMBDG!A:K,COMBDG_MaxCapacity!B2127-2016+2,FALSE)&lt;5*10^-5,0,VLOOKUP(C2127,Capacity_COMBDG!A:K,COMBDG_MaxCapacity!B2127-2016+2,FALSE))*(1+Summary!$C$10)</f>
        <v>3.0304812278523284E-3</v>
      </c>
    </row>
    <row r="2128" spans="1:4" x14ac:dyDescent="0.25">
      <c r="A2128" t="s">
        <v>2</v>
      </c>
      <c r="B2128">
        <f>COMBDG_MinActivity!B2128</f>
        <v>2019</v>
      </c>
      <c r="C2128" t="str">
        <f>COMBDG_MinActivity!C2128</f>
        <v>COMBDGOTSNewSHPLT___STDELC_16</v>
      </c>
      <c r="D2128">
        <f>IF(VLOOKUP(C2128,Capacity_COMBDG!A:K,COMBDG_MaxCapacity!B2128-2016+2,FALSE)&lt;5*10^-5,0,VLOOKUP(C2128,Capacity_COMBDG!A:K,COMBDG_MaxCapacity!B2128-2016+2,FALSE))*(1+Summary!$C$10)</f>
        <v>5.9959015062616737E-3</v>
      </c>
    </row>
    <row r="2129" spans="1:4" x14ac:dyDescent="0.25">
      <c r="A2129" t="s">
        <v>2</v>
      </c>
      <c r="B2129">
        <f>COMBDG_MinActivity!B2129</f>
        <v>2019</v>
      </c>
      <c r="C2129" t="str">
        <f>COMBDG_MinActivity!C2129</f>
        <v>COMBDGOTSNewSLLED___STDELC_16</v>
      </c>
      <c r="D2129">
        <f>IF(VLOOKUP(C2129,Capacity_COMBDG!A:K,COMBDG_MaxCapacity!B2129-2016+2,FALSE)&lt;5*10^-5,0,VLOOKUP(C2129,Capacity_COMBDG!A:K,COMBDG_MaxCapacity!B2129-2016+2,FALSE))*(1+Summary!$C$10)</f>
        <v>5.743899033173168E-4</v>
      </c>
    </row>
    <row r="2130" spans="1:4" x14ac:dyDescent="0.25">
      <c r="A2130" t="s">
        <v>2</v>
      </c>
      <c r="B2130">
        <f>COMBDG_MinActivity!B2130</f>
        <v>2019</v>
      </c>
      <c r="C2130" t="str">
        <f>COMBDG_MinActivity!C2130</f>
        <v>COMBDGOTSNewWH______STDELC_16</v>
      </c>
      <c r="D2130">
        <f>IF(VLOOKUP(C2130,Capacity_COMBDG!A:K,COMBDG_MaxCapacity!B2130-2016+2,FALSE)&lt;5*10^-5,0,VLOOKUP(C2130,Capacity_COMBDG!A:K,COMBDG_MaxCapacity!B2130-2016+2,FALSE))*(1+Summary!$C$10)</f>
        <v>2.2518802927874531E-3</v>
      </c>
    </row>
    <row r="2131" spans="1:4" x14ac:dyDescent="0.25">
      <c r="A2131" t="s">
        <v>2</v>
      </c>
      <c r="B2131">
        <f>COMBDG_MinActivity!B2131</f>
        <v>2019</v>
      </c>
      <c r="C2131" t="str">
        <f>COMBDG_MinActivity!C2131</f>
        <v>COMBDGOTSOldAE______STDELC_16</v>
      </c>
      <c r="D2131">
        <f>IF(VLOOKUP(C2131,Capacity_COMBDG!A:K,COMBDG_MaxCapacity!B2131-2016+2,FALSE)&lt;5*10^-5,0,VLOOKUP(C2131,Capacity_COMBDG!A:K,COMBDG_MaxCapacity!B2131-2016+2,FALSE))*(1+Summary!$C$10)</f>
        <v>0.97268728088672973</v>
      </c>
    </row>
    <row r="2132" spans="1:4" x14ac:dyDescent="0.25">
      <c r="A2132" t="s">
        <v>2</v>
      </c>
      <c r="B2132">
        <f>COMBDG_MinActivity!B2132</f>
        <v>2019</v>
      </c>
      <c r="C2132" t="str">
        <f>COMBDG_MinActivity!C2132</f>
        <v>COMBDGOTSOldAM______STDELC_16</v>
      </c>
      <c r="D2132">
        <f>IF(VLOOKUP(C2132,Capacity_COMBDG!A:K,COMBDG_MaxCapacity!B2132-2016+2,FALSE)&lt;5*10^-5,0,VLOOKUP(C2132,Capacity_COMBDG!A:K,COMBDG_MaxCapacity!B2132-2016+2,FALSE))*(1+Summary!$C$10)</f>
        <v>0.13106736656472351</v>
      </c>
    </row>
    <row r="2133" spans="1:4" x14ac:dyDescent="0.25">
      <c r="A2133" t="s">
        <v>2</v>
      </c>
      <c r="B2133">
        <f>COMBDG_MinActivity!B2133</f>
        <v>2019</v>
      </c>
      <c r="C2133" t="str">
        <f>COMBDG_MinActivity!C2133</f>
        <v>COMBDGOTSOldLIFLC___STDELC_16</v>
      </c>
      <c r="D2133">
        <f>IF(VLOOKUP(C2133,Capacity_COMBDG!A:K,COMBDG_MaxCapacity!B2133-2016+2,FALSE)&lt;5*10^-5,0,VLOOKUP(C2133,Capacity_COMBDG!A:K,COMBDG_MaxCapacity!B2133-2016+2,FALSE))*(1+Summary!$C$10)</f>
        <v>82.767003061109406</v>
      </c>
    </row>
    <row r="2134" spans="1:4" x14ac:dyDescent="0.25">
      <c r="A2134" t="s">
        <v>2</v>
      </c>
      <c r="B2134">
        <f>COMBDG_MinActivity!B2134</f>
        <v>2019</v>
      </c>
      <c r="C2134" t="str">
        <f>COMBDG_MinActivity!C2134</f>
        <v>COMBDGOTSOldLIFLU___STDELC_16</v>
      </c>
      <c r="D2134">
        <f>IF(VLOOKUP(C2134,Capacity_COMBDG!A:K,COMBDG_MaxCapacity!B2134-2016+2,FALSE)&lt;5*10^-5,0,VLOOKUP(C2134,Capacity_COMBDG!A:K,COMBDG_MaxCapacity!B2134-2016+2,FALSE))*(1+Summary!$C$10)</f>
        <v>311.36894302252909</v>
      </c>
    </row>
    <row r="2135" spans="1:4" x14ac:dyDescent="0.25">
      <c r="A2135" t="s">
        <v>2</v>
      </c>
      <c r="B2135">
        <f>COMBDG_MinActivity!B2135</f>
        <v>2019</v>
      </c>
      <c r="C2135" t="str">
        <f>COMBDG_MinActivity!C2135</f>
        <v>COMBDGOTSOldLIHAL___STDELC_16</v>
      </c>
      <c r="D2135">
        <f>IF(VLOOKUP(C2135,Capacity_COMBDG!A:K,COMBDG_MaxCapacity!B2135-2016+2,FALSE)&lt;5*10^-5,0,VLOOKUP(C2135,Capacity_COMBDG!A:K,COMBDG_MaxCapacity!B2135-2016+2,FALSE))*(1+Summary!$C$10)</f>
        <v>177.62490472529976</v>
      </c>
    </row>
    <row r="2136" spans="1:4" x14ac:dyDescent="0.25">
      <c r="A2136" t="s">
        <v>2</v>
      </c>
      <c r="B2136">
        <f>COMBDG_MinActivity!B2136</f>
        <v>2019</v>
      </c>
      <c r="C2136" t="str">
        <f>COMBDG_MinActivity!C2136</f>
        <v>COMBDGOTSOldLIINC___STDELC_16</v>
      </c>
      <c r="D2136">
        <f>IF(VLOOKUP(C2136,Capacity_COMBDG!A:K,COMBDG_MaxCapacity!B2136-2016+2,FALSE)&lt;5*10^-5,0,VLOOKUP(C2136,Capacity_COMBDG!A:K,COMBDG_MaxCapacity!B2136-2016+2,FALSE))*(1+Summary!$C$10)</f>
        <v>570.49374306423431</v>
      </c>
    </row>
    <row r="2137" spans="1:4" x14ac:dyDescent="0.25">
      <c r="A2137" t="s">
        <v>2</v>
      </c>
      <c r="B2137">
        <f>COMBDG_MinActivity!B2137</f>
        <v>2019</v>
      </c>
      <c r="C2137" t="str">
        <f>COMBDG_MinActivity!C2137</f>
        <v>COMBDGOTSOldLILED___STDELC_16</v>
      </c>
      <c r="D2137">
        <f>IF(VLOOKUP(C2137,Capacity_COMBDG!A:K,COMBDG_MaxCapacity!B2137-2016+2,FALSE)&lt;5*10^-5,0,VLOOKUP(C2137,Capacity_COMBDG!A:K,COMBDG_MaxCapacity!B2137-2016+2,FALSE))*(1+Summary!$C$10)</f>
        <v>2.2820302842219351</v>
      </c>
    </row>
    <row r="2138" spans="1:4" x14ac:dyDescent="0.25">
      <c r="A2138" t="s">
        <v>2</v>
      </c>
      <c r="B2138">
        <f>COMBDG_MinActivity!B2138</f>
        <v>2019</v>
      </c>
      <c r="C2138" t="str">
        <f>COMBDG_MinActivity!C2138</f>
        <v>COMBDGOTSOldSC______STDELC_16</v>
      </c>
      <c r="D2138">
        <f>IF(VLOOKUP(C2138,Capacity_COMBDG!A:K,COMBDG_MaxCapacity!B2138-2016+2,FALSE)&lt;5*10^-5,0,VLOOKUP(C2138,Capacity_COMBDG!A:K,COMBDG_MaxCapacity!B2138-2016+2,FALSE))*(1+Summary!$C$10)</f>
        <v>1.2388502700670365</v>
      </c>
    </row>
    <row r="2139" spans="1:4" x14ac:dyDescent="0.25">
      <c r="A2139" t="s">
        <v>2</v>
      </c>
      <c r="B2139">
        <f>COMBDG_MinActivity!B2139</f>
        <v>2019</v>
      </c>
      <c r="C2139" t="str">
        <f>COMBDG_MinActivity!C2139</f>
        <v>COMBDGOTSOldSHFUR___STDELC_16</v>
      </c>
      <c r="D2139">
        <f>IF(VLOOKUP(C2139,Capacity_COMBDG!A:K,COMBDG_MaxCapacity!B2139-2016+2,FALSE)&lt;5*10^-5,0,VLOOKUP(C2139,Capacity_COMBDG!A:K,COMBDG_MaxCapacity!B2139-2016+2,FALSE))*(1+Summary!$C$10)</f>
        <v>7.0483337774915444E-2</v>
      </c>
    </row>
    <row r="2140" spans="1:4" x14ac:dyDescent="0.25">
      <c r="A2140" t="s">
        <v>2</v>
      </c>
      <c r="B2140">
        <f>COMBDG_MinActivity!B2140</f>
        <v>2019</v>
      </c>
      <c r="C2140" t="str">
        <f>COMBDG_MinActivity!C2140</f>
        <v>COMBDGOTSOldSHHEP___STDELC_16</v>
      </c>
      <c r="D2140">
        <f>IF(VLOOKUP(C2140,Capacity_COMBDG!A:K,COMBDG_MaxCapacity!B2140-2016+2,FALSE)&lt;5*10^-5,0,VLOOKUP(C2140,Capacity_COMBDG!A:K,COMBDG_MaxCapacity!B2140-2016+2,FALSE))*(1+Summary!$C$10)</f>
        <v>6.4453514312940241</v>
      </c>
    </row>
    <row r="2141" spans="1:4" x14ac:dyDescent="0.25">
      <c r="A2141" t="s">
        <v>2</v>
      </c>
      <c r="B2141">
        <f>COMBDG_MinActivity!B2141</f>
        <v>2019</v>
      </c>
      <c r="C2141" t="str">
        <f>COMBDG_MinActivity!C2141</f>
        <v>COMBDGOTSOldSHPLT___STDELC_16</v>
      </c>
      <c r="D2141">
        <f>IF(VLOOKUP(C2141,Capacity_COMBDG!A:K,COMBDG_MaxCapacity!B2141-2016+2,FALSE)&lt;5*10^-5,0,VLOOKUP(C2141,Capacity_COMBDG!A:K,COMBDG_MaxCapacity!B2141-2016+2,FALSE))*(1+Summary!$C$10)</f>
        <v>0.78518107834980855</v>
      </c>
    </row>
    <row r="2142" spans="1:4" x14ac:dyDescent="0.25">
      <c r="A2142" t="s">
        <v>2</v>
      </c>
      <c r="B2142">
        <f>COMBDG_MinActivity!B2142</f>
        <v>2019</v>
      </c>
      <c r="C2142" t="str">
        <f>COMBDG_MinActivity!C2142</f>
        <v>COMBDGOTSOldSLLED___STDELC_16</v>
      </c>
      <c r="D2142">
        <f>IF(VLOOKUP(C2142,Capacity_COMBDG!A:K,COMBDG_MaxCapacity!B2142-2016+2,FALSE)&lt;5*10^-5,0,VLOOKUP(C2142,Capacity_COMBDG!A:K,COMBDG_MaxCapacity!B2142-2016+2,FALSE))*(1+Summary!$C$10)</f>
        <v>6.5385442381734213</v>
      </c>
    </row>
    <row r="2143" spans="1:4" x14ac:dyDescent="0.25">
      <c r="A2143" t="s">
        <v>2</v>
      </c>
      <c r="B2143">
        <f>COMBDG_MinActivity!B2143</f>
        <v>2019</v>
      </c>
      <c r="C2143" t="str">
        <f>COMBDG_MinActivity!C2143</f>
        <v>COMBDGOTSOldWH______STDELC_16</v>
      </c>
      <c r="D2143">
        <f>IF(VLOOKUP(C2143,Capacity_COMBDG!A:K,COMBDG_MaxCapacity!B2143-2016+2,FALSE)&lt;5*10^-5,0,VLOOKUP(C2143,Capacity_COMBDG!A:K,COMBDG_MaxCapacity!B2143-2016+2,FALSE))*(1+Summary!$C$10)</f>
        <v>0.34552453779508757</v>
      </c>
    </row>
    <row r="2144" spans="1:4" x14ac:dyDescent="0.25">
      <c r="A2144" t="s">
        <v>2</v>
      </c>
      <c r="B2144">
        <f>COMBDG_MinActivity!B2144</f>
        <v>2019</v>
      </c>
      <c r="C2144" t="str">
        <f>COMBDG_MinActivity!C2144</f>
        <v>COMBDGRTTNewAE______STDELC_16</v>
      </c>
      <c r="D2144">
        <f>IF(VLOOKUP(C2144,Capacity_COMBDG!A:K,COMBDG_MaxCapacity!B2144-2016+2,FALSE)&lt;5*10^-5,0,VLOOKUP(C2144,Capacity_COMBDG!A:K,COMBDG_MaxCapacity!B2144-2016+2,FALSE))*(1+Summary!$C$10)</f>
        <v>2.2142564024583353E-3</v>
      </c>
    </row>
    <row r="2145" spans="1:4" x14ac:dyDescent="0.25">
      <c r="A2145" t="s">
        <v>2</v>
      </c>
      <c r="B2145">
        <f>COMBDG_MinActivity!B2145</f>
        <v>2019</v>
      </c>
      <c r="C2145" t="str">
        <f>COMBDG_MinActivity!C2145</f>
        <v>COMBDGRTTNewAM______STDELC_16</v>
      </c>
      <c r="D2145">
        <f>IF(VLOOKUP(C2145,Capacity_COMBDG!A:K,COMBDG_MaxCapacity!B2145-2016+2,FALSE)&lt;5*10^-5,0,VLOOKUP(C2145,Capacity_COMBDG!A:K,COMBDG_MaxCapacity!B2145-2016+2,FALSE))*(1+Summary!$C$10)</f>
        <v>2.1958233279723489E-3</v>
      </c>
    </row>
    <row r="2146" spans="1:4" x14ac:dyDescent="0.25">
      <c r="A2146" t="s">
        <v>2</v>
      </c>
      <c r="B2146">
        <f>COMBDG_MinActivity!B2146</f>
        <v>2019</v>
      </c>
      <c r="C2146" t="str">
        <f>COMBDG_MinActivity!C2146</f>
        <v>COMBDGRTTNewLIFLC___STDELC_16</v>
      </c>
      <c r="D2146">
        <f>IF(VLOOKUP(C2146,Capacity_COMBDG!A:K,COMBDG_MaxCapacity!B2146-2016+2,FALSE)&lt;5*10^-5,0,VLOOKUP(C2146,Capacity_COMBDG!A:K,COMBDG_MaxCapacity!B2146-2016+2,FALSE))*(1+Summary!$C$10)</f>
        <v>0</v>
      </c>
    </row>
    <row r="2147" spans="1:4" x14ac:dyDescent="0.25">
      <c r="A2147" t="s">
        <v>2</v>
      </c>
      <c r="B2147">
        <f>COMBDG_MinActivity!B2147</f>
        <v>2019</v>
      </c>
      <c r="C2147" t="str">
        <f>COMBDG_MinActivity!C2147</f>
        <v>COMBDGRTTNewLIFLU___STDELC_16</v>
      </c>
      <c r="D2147">
        <f>IF(VLOOKUP(C2147,Capacity_COMBDG!A:K,COMBDG_MaxCapacity!B2147-2016+2,FALSE)&lt;5*10^-5,0,VLOOKUP(C2147,Capacity_COMBDG!A:K,COMBDG_MaxCapacity!B2147-2016+2,FALSE))*(1+Summary!$C$10)</f>
        <v>1.7082596683239606E-3</v>
      </c>
    </row>
    <row r="2148" spans="1:4" x14ac:dyDescent="0.25">
      <c r="A2148" t="s">
        <v>2</v>
      </c>
      <c r="B2148">
        <f>COMBDG_MinActivity!B2148</f>
        <v>2019</v>
      </c>
      <c r="C2148" t="str">
        <f>COMBDG_MinActivity!C2148</f>
        <v>COMBDGRTTNewLIHAL___STDELC_16</v>
      </c>
      <c r="D2148">
        <f>IF(VLOOKUP(C2148,Capacity_COMBDG!A:K,COMBDG_MaxCapacity!B2148-2016+2,FALSE)&lt;5*10^-5,0,VLOOKUP(C2148,Capacity_COMBDG!A:K,COMBDG_MaxCapacity!B2148-2016+2,FALSE))*(1+Summary!$C$10)</f>
        <v>0</v>
      </c>
    </row>
    <row r="2149" spans="1:4" x14ac:dyDescent="0.25">
      <c r="A2149" t="s">
        <v>2</v>
      </c>
      <c r="B2149">
        <f>COMBDG_MinActivity!B2149</f>
        <v>2019</v>
      </c>
      <c r="C2149" t="str">
        <f>COMBDG_MinActivity!C2149</f>
        <v>COMBDGRTTNewLIINC___STDELC_16</v>
      </c>
      <c r="D2149">
        <f>IF(VLOOKUP(C2149,Capacity_COMBDG!A:K,COMBDG_MaxCapacity!B2149-2016+2,FALSE)&lt;5*10^-5,0,VLOOKUP(C2149,Capacity_COMBDG!A:K,COMBDG_MaxCapacity!B2149-2016+2,FALSE))*(1+Summary!$C$10)</f>
        <v>0</v>
      </c>
    </row>
    <row r="2150" spans="1:4" x14ac:dyDescent="0.25">
      <c r="A2150" t="s">
        <v>2</v>
      </c>
      <c r="B2150">
        <f>COMBDG_MinActivity!B2150</f>
        <v>2019</v>
      </c>
      <c r="C2150" t="str">
        <f>COMBDG_MinActivity!C2150</f>
        <v>COMBDGRTTNewLILED___STDELC_16</v>
      </c>
      <c r="D2150">
        <f>IF(VLOOKUP(C2150,Capacity_COMBDG!A:K,COMBDG_MaxCapacity!B2150-2016+2,FALSE)&lt;5*10^-5,0,VLOOKUP(C2150,Capacity_COMBDG!A:K,COMBDG_MaxCapacity!B2150-2016+2,FALSE))*(1+Summary!$C$10)</f>
        <v>2.228439124864816E-3</v>
      </c>
    </row>
    <row r="2151" spans="1:4" x14ac:dyDescent="0.25">
      <c r="A2151" t="s">
        <v>2</v>
      </c>
      <c r="B2151">
        <f>COMBDG_MinActivity!B2151</f>
        <v>2019</v>
      </c>
      <c r="C2151" t="str">
        <f>COMBDG_MinActivity!C2151</f>
        <v>COMBDGRTTNewSC______STDELC_16</v>
      </c>
      <c r="D2151">
        <f>IF(VLOOKUP(C2151,Capacity_COMBDG!A:K,COMBDG_MaxCapacity!B2151-2016+2,FALSE)&lt;5*10^-5,0,VLOOKUP(C2151,Capacity_COMBDG!A:K,COMBDG_MaxCapacity!B2151-2016+2,FALSE))*(1+Summary!$C$10)</f>
        <v>3.273851917085921E-3</v>
      </c>
    </row>
    <row r="2152" spans="1:4" x14ac:dyDescent="0.25">
      <c r="A2152" t="s">
        <v>2</v>
      </c>
      <c r="B2152">
        <f>COMBDG_MinActivity!B2152</f>
        <v>2019</v>
      </c>
      <c r="C2152" t="str">
        <f>COMBDG_MinActivity!C2152</f>
        <v>COMBDGRTTNewSHFUR___STDELC_16</v>
      </c>
      <c r="D2152">
        <f>IF(VLOOKUP(C2152,Capacity_COMBDG!A:K,COMBDG_MaxCapacity!B2152-2016+2,FALSE)&lt;5*10^-5,0,VLOOKUP(C2152,Capacity_COMBDG!A:K,COMBDG_MaxCapacity!B2152-2016+2,FALSE))*(1+Summary!$C$10)</f>
        <v>4.0180585127360642E-3</v>
      </c>
    </row>
    <row r="2153" spans="1:4" x14ac:dyDescent="0.25">
      <c r="A2153" t="s">
        <v>2</v>
      </c>
      <c r="B2153">
        <f>COMBDG_MinActivity!B2153</f>
        <v>2019</v>
      </c>
      <c r="C2153" t="str">
        <f>COMBDG_MinActivity!C2153</f>
        <v>COMBDGRTTNewSHHEP___STDELC_16</v>
      </c>
      <c r="D2153">
        <f>IF(VLOOKUP(C2153,Capacity_COMBDG!A:K,COMBDG_MaxCapacity!B2153-2016+2,FALSE)&lt;5*10^-5,0,VLOOKUP(C2153,Capacity_COMBDG!A:K,COMBDG_MaxCapacity!B2153-2016+2,FALSE))*(1+Summary!$C$10)</f>
        <v>3.1141640838692345E-3</v>
      </c>
    </row>
    <row r="2154" spans="1:4" x14ac:dyDescent="0.25">
      <c r="A2154" t="s">
        <v>2</v>
      </c>
      <c r="B2154">
        <f>COMBDG_MinActivity!B2154</f>
        <v>2019</v>
      </c>
      <c r="C2154" t="str">
        <f>COMBDG_MinActivity!C2154</f>
        <v>COMBDGRTTNewSHPLT___STDELC_16</v>
      </c>
      <c r="D2154">
        <f>IF(VLOOKUP(C2154,Capacity_COMBDG!A:K,COMBDG_MaxCapacity!B2154-2016+2,FALSE)&lt;5*10^-5,0,VLOOKUP(C2154,Capacity_COMBDG!A:K,COMBDG_MaxCapacity!B2154-2016+2,FALSE))*(1+Summary!$C$10)</f>
        <v>6.1811994336670182E-3</v>
      </c>
    </row>
    <row r="2155" spans="1:4" x14ac:dyDescent="0.25">
      <c r="A2155" t="s">
        <v>2</v>
      </c>
      <c r="B2155">
        <f>COMBDG_MinActivity!B2155</f>
        <v>2019</v>
      </c>
      <c r="C2155" t="str">
        <f>COMBDG_MinActivity!C2155</f>
        <v>COMBDGRTTNewSLLED___STDELC_16</v>
      </c>
      <c r="D2155">
        <f>IF(VLOOKUP(C2155,Capacity_COMBDG!A:K,COMBDG_MaxCapacity!B2155-2016+2,FALSE)&lt;5*10^-5,0,VLOOKUP(C2155,Capacity_COMBDG!A:K,COMBDG_MaxCapacity!B2155-2016+2,FALSE))*(1+Summary!$C$10)</f>
        <v>5.7442746693225747E-4</v>
      </c>
    </row>
    <row r="2156" spans="1:4" x14ac:dyDescent="0.25">
      <c r="A2156" t="s">
        <v>2</v>
      </c>
      <c r="B2156">
        <f>COMBDG_MinActivity!B2156</f>
        <v>2019</v>
      </c>
      <c r="C2156" t="str">
        <f>COMBDG_MinActivity!C2156</f>
        <v>COMBDGRTTNewWH______STDELC_16</v>
      </c>
      <c r="D2156">
        <f>IF(VLOOKUP(C2156,Capacity_COMBDG!A:K,COMBDG_MaxCapacity!B2156-2016+2,FALSE)&lt;5*10^-5,0,VLOOKUP(C2156,Capacity_COMBDG!A:K,COMBDG_MaxCapacity!B2156-2016+2,FALSE))*(1+Summary!$C$10)</f>
        <v>2.4405556129180749E-3</v>
      </c>
    </row>
    <row r="2157" spans="1:4" x14ac:dyDescent="0.25">
      <c r="A2157" t="s">
        <v>2</v>
      </c>
      <c r="B2157">
        <f>COMBDG_MinActivity!B2157</f>
        <v>2019</v>
      </c>
      <c r="C2157" t="str">
        <f>COMBDG_MinActivity!C2157</f>
        <v>COMBDGRTTOldAE______STDELC_16</v>
      </c>
      <c r="D2157">
        <f>IF(VLOOKUP(C2157,Capacity_COMBDG!A:K,COMBDG_MaxCapacity!B2157-2016+2,FALSE)&lt;5*10^-5,0,VLOOKUP(C2157,Capacity_COMBDG!A:K,COMBDG_MaxCapacity!B2157-2016+2,FALSE))*(1+Summary!$C$10)</f>
        <v>1.7895336709081402</v>
      </c>
    </row>
    <row r="2158" spans="1:4" x14ac:dyDescent="0.25">
      <c r="A2158" t="s">
        <v>2</v>
      </c>
      <c r="B2158">
        <f>COMBDG_MinActivity!B2158</f>
        <v>2019</v>
      </c>
      <c r="C2158" t="str">
        <f>COMBDG_MinActivity!C2158</f>
        <v>COMBDGRTTOldAM______STDELC_16</v>
      </c>
      <c r="D2158">
        <f>IF(VLOOKUP(C2158,Capacity_COMBDG!A:K,COMBDG_MaxCapacity!B2158-2016+2,FALSE)&lt;5*10^-5,0,VLOOKUP(C2158,Capacity_COMBDG!A:K,COMBDG_MaxCapacity!B2158-2016+2,FALSE))*(1+Summary!$C$10)</f>
        <v>0.23790063536814404</v>
      </c>
    </row>
    <row r="2159" spans="1:4" x14ac:dyDescent="0.25">
      <c r="A2159" t="s">
        <v>2</v>
      </c>
      <c r="B2159">
        <f>COMBDG_MinActivity!B2159</f>
        <v>2019</v>
      </c>
      <c r="C2159" t="str">
        <f>COMBDG_MinActivity!C2159</f>
        <v>COMBDGRTTOldLIFLC___STDELC_16</v>
      </c>
      <c r="D2159">
        <f>IF(VLOOKUP(C2159,Capacity_COMBDG!A:K,COMBDG_MaxCapacity!B2159-2016+2,FALSE)&lt;5*10^-5,0,VLOOKUP(C2159,Capacity_COMBDG!A:K,COMBDG_MaxCapacity!B2159-2016+2,FALSE))*(1+Summary!$C$10)</f>
        <v>336.08065981812882</v>
      </c>
    </row>
    <row r="2160" spans="1:4" x14ac:dyDescent="0.25">
      <c r="A2160" t="s">
        <v>2</v>
      </c>
      <c r="B2160">
        <f>COMBDG_MinActivity!B2160</f>
        <v>2019</v>
      </c>
      <c r="C2160" t="str">
        <f>COMBDG_MinActivity!C2160</f>
        <v>COMBDGRTTOldLIFLU___STDELC_16</v>
      </c>
      <c r="D2160">
        <f>IF(VLOOKUP(C2160,Capacity_COMBDG!A:K,COMBDG_MaxCapacity!B2160-2016+2,FALSE)&lt;5*10^-5,0,VLOOKUP(C2160,Capacity_COMBDG!A:K,COMBDG_MaxCapacity!B2160-2016+2,FALSE))*(1+Summary!$C$10)</f>
        <v>1254.1447471130525</v>
      </c>
    </row>
    <row r="2161" spans="1:4" x14ac:dyDescent="0.25">
      <c r="A2161" t="s">
        <v>2</v>
      </c>
      <c r="B2161">
        <f>COMBDG_MinActivity!B2161</f>
        <v>2019</v>
      </c>
      <c r="C2161" t="str">
        <f>COMBDG_MinActivity!C2161</f>
        <v>COMBDGRTTOldLIHAL___STDELC_16</v>
      </c>
      <c r="D2161">
        <f>IF(VLOOKUP(C2161,Capacity_COMBDG!A:K,COMBDG_MaxCapacity!B2161-2016+2,FALSE)&lt;5*10^-5,0,VLOOKUP(C2161,Capacity_COMBDG!A:K,COMBDG_MaxCapacity!B2161-2016+2,FALSE))*(1+Summary!$C$10)</f>
        <v>721.33566236819411</v>
      </c>
    </row>
    <row r="2162" spans="1:4" x14ac:dyDescent="0.25">
      <c r="A2162" t="s">
        <v>2</v>
      </c>
      <c r="B2162">
        <f>COMBDG_MinActivity!B2162</f>
        <v>2019</v>
      </c>
      <c r="C2162" t="str">
        <f>COMBDG_MinActivity!C2162</f>
        <v>COMBDGRTTOldLIINC___STDELC_16</v>
      </c>
      <c r="D2162">
        <f>IF(VLOOKUP(C2162,Capacity_COMBDG!A:K,COMBDG_MaxCapacity!B2162-2016+2,FALSE)&lt;5*10^-5,0,VLOOKUP(C2162,Capacity_COMBDG!A:K,COMBDG_MaxCapacity!B2162-2016+2,FALSE))*(1+Summary!$C$10)</f>
        <v>2316.7787690370146</v>
      </c>
    </row>
    <row r="2163" spans="1:4" x14ac:dyDescent="0.25">
      <c r="A2163" t="s">
        <v>2</v>
      </c>
      <c r="B2163">
        <f>COMBDG_MinActivity!B2163</f>
        <v>2019</v>
      </c>
      <c r="C2163" t="str">
        <f>COMBDG_MinActivity!C2163</f>
        <v>COMBDGRTTOldLILED___STDELC_16</v>
      </c>
      <c r="D2163">
        <f>IF(VLOOKUP(C2163,Capacity_COMBDG!A:K,COMBDG_MaxCapacity!B2163-2016+2,FALSE)&lt;5*10^-5,0,VLOOKUP(C2163,Capacity_COMBDG!A:K,COMBDG_MaxCapacity!B2163-2016+2,FALSE))*(1+Summary!$C$10)</f>
        <v>9.1414556032176488</v>
      </c>
    </row>
    <row r="2164" spans="1:4" x14ac:dyDescent="0.25">
      <c r="A2164" t="s">
        <v>2</v>
      </c>
      <c r="B2164">
        <f>COMBDG_MinActivity!B2164</f>
        <v>2019</v>
      </c>
      <c r="C2164" t="str">
        <f>COMBDG_MinActivity!C2164</f>
        <v>COMBDGRTTOldSC______STDELC_16</v>
      </c>
      <c r="D2164">
        <f>IF(VLOOKUP(C2164,Capacity_COMBDG!A:K,COMBDG_MaxCapacity!B2164-2016+2,FALSE)&lt;5*10^-5,0,VLOOKUP(C2164,Capacity_COMBDG!A:K,COMBDG_MaxCapacity!B2164-2016+2,FALSE))*(1+Summary!$C$10)</f>
        <v>2.7843395387070826</v>
      </c>
    </row>
    <row r="2165" spans="1:4" x14ac:dyDescent="0.25">
      <c r="A2165" t="s">
        <v>2</v>
      </c>
      <c r="B2165">
        <f>COMBDG_MinActivity!B2165</f>
        <v>2019</v>
      </c>
      <c r="C2165" t="str">
        <f>COMBDG_MinActivity!C2165</f>
        <v>COMBDGRTTOldSHFUR___STDELC_16</v>
      </c>
      <c r="D2165">
        <f>IF(VLOOKUP(C2165,Capacity_COMBDG!A:K,COMBDG_MaxCapacity!B2165-2016+2,FALSE)&lt;5*10^-5,0,VLOOKUP(C2165,Capacity_COMBDG!A:K,COMBDG_MaxCapacity!B2165-2016+2,FALSE))*(1+Summary!$C$10)</f>
        <v>7.665466768982275E-2</v>
      </c>
    </row>
    <row r="2166" spans="1:4" x14ac:dyDescent="0.25">
      <c r="A2166" t="s">
        <v>2</v>
      </c>
      <c r="B2166">
        <f>COMBDG_MinActivity!B2166</f>
        <v>2019</v>
      </c>
      <c r="C2166" t="str">
        <f>COMBDG_MinActivity!C2166</f>
        <v>COMBDGRTTOldSHHEP___STDELC_16</v>
      </c>
      <c r="D2166">
        <f>IF(VLOOKUP(C2166,Capacity_COMBDG!A:K,COMBDG_MaxCapacity!B2166-2016+2,FALSE)&lt;5*10^-5,0,VLOOKUP(C2166,Capacity_COMBDG!A:K,COMBDG_MaxCapacity!B2166-2016+2,FALSE))*(1+Summary!$C$10)</f>
        <v>20.103303182286606</v>
      </c>
    </row>
    <row r="2167" spans="1:4" x14ac:dyDescent="0.25">
      <c r="A2167" t="s">
        <v>2</v>
      </c>
      <c r="B2167">
        <f>COMBDG_MinActivity!B2167</f>
        <v>2019</v>
      </c>
      <c r="C2167" t="str">
        <f>COMBDG_MinActivity!C2167</f>
        <v>COMBDGRTTOldSHPLT___STDELC_16</v>
      </c>
      <c r="D2167">
        <f>IF(VLOOKUP(C2167,Capacity_COMBDG!A:K,COMBDG_MaxCapacity!B2167-2016+2,FALSE)&lt;5*10^-5,0,VLOOKUP(C2167,Capacity_COMBDG!A:K,COMBDG_MaxCapacity!B2167-2016+2,FALSE))*(1+Summary!$C$10)</f>
        <v>1.9299847505806804</v>
      </c>
    </row>
    <row r="2168" spans="1:4" x14ac:dyDescent="0.25">
      <c r="A2168" t="s">
        <v>2</v>
      </c>
      <c r="B2168">
        <f>COMBDG_MinActivity!B2168</f>
        <v>2019</v>
      </c>
      <c r="C2168" t="str">
        <f>COMBDG_MinActivity!C2168</f>
        <v>COMBDGRTTOldSLLED___STDELC_16</v>
      </c>
      <c r="D2168">
        <f>IF(VLOOKUP(C2168,Capacity_COMBDG!A:K,COMBDG_MaxCapacity!B2168-2016+2,FALSE)&lt;5*10^-5,0,VLOOKUP(C2168,Capacity_COMBDG!A:K,COMBDG_MaxCapacity!B2168-2016+2,FALSE))*(1+Summary!$C$10)</f>
        <v>13.654200328109974</v>
      </c>
    </row>
    <row r="2169" spans="1:4" x14ac:dyDescent="0.25">
      <c r="A2169" t="s">
        <v>2</v>
      </c>
      <c r="B2169">
        <f>COMBDG_MinActivity!B2169</f>
        <v>2019</v>
      </c>
      <c r="C2169" t="str">
        <f>COMBDG_MinActivity!C2169</f>
        <v>COMBDGRTTOldWH______STDELC_16</v>
      </c>
      <c r="D2169">
        <f>IF(VLOOKUP(C2169,Capacity_COMBDG!A:K,COMBDG_MaxCapacity!B2169-2016+2,FALSE)&lt;5*10^-5,0,VLOOKUP(C2169,Capacity_COMBDG!A:K,COMBDG_MaxCapacity!B2169-2016+2,FALSE))*(1+Summary!$C$10)</f>
        <v>0.97645687415097215</v>
      </c>
    </row>
    <row r="2170" spans="1:4" x14ac:dyDescent="0.25">
      <c r="A2170" t="s">
        <v>2</v>
      </c>
      <c r="B2170">
        <f>COMBDG_MinActivity!B2170</f>
        <v>2019</v>
      </c>
      <c r="C2170" t="str">
        <f>COMBDG_MinActivity!C2170</f>
        <v>COMBDGTAWNewAE______STDELC_16</v>
      </c>
      <c r="D2170">
        <f>IF(VLOOKUP(C2170,Capacity_COMBDG!A:K,COMBDG_MaxCapacity!B2170-2016+2,FALSE)&lt;5*10^-5,0,VLOOKUP(C2170,Capacity_COMBDG!A:K,COMBDG_MaxCapacity!B2170-2016+2,FALSE))*(1+Summary!$C$10)</f>
        <v>2.1179541679660478E-3</v>
      </c>
    </row>
    <row r="2171" spans="1:4" x14ac:dyDescent="0.25">
      <c r="A2171" t="s">
        <v>2</v>
      </c>
      <c r="B2171">
        <f>COMBDG_MinActivity!B2171</f>
        <v>2019</v>
      </c>
      <c r="C2171" t="str">
        <f>COMBDG_MinActivity!C2171</f>
        <v>COMBDGTAWNewAM______STDELC_16</v>
      </c>
      <c r="D2171">
        <f>IF(VLOOKUP(C2171,Capacity_COMBDG!A:K,COMBDG_MaxCapacity!B2171-2016+2,FALSE)&lt;5*10^-5,0,VLOOKUP(C2171,Capacity_COMBDG!A:K,COMBDG_MaxCapacity!B2171-2016+2,FALSE))*(1+Summary!$C$10)</f>
        <v>2.109880493010786E-3</v>
      </c>
    </row>
    <row r="2172" spans="1:4" x14ac:dyDescent="0.25">
      <c r="A2172" t="s">
        <v>2</v>
      </c>
      <c r="B2172">
        <f>COMBDG_MinActivity!B2172</f>
        <v>2019</v>
      </c>
      <c r="C2172" t="str">
        <f>COMBDG_MinActivity!C2172</f>
        <v>COMBDGTAWNewLIFLC___STDELC_16</v>
      </c>
      <c r="D2172">
        <f>IF(VLOOKUP(C2172,Capacity_COMBDG!A:K,COMBDG_MaxCapacity!B2172-2016+2,FALSE)&lt;5*10^-5,0,VLOOKUP(C2172,Capacity_COMBDG!A:K,COMBDG_MaxCapacity!B2172-2016+2,FALSE))*(1+Summary!$C$10)</f>
        <v>0</v>
      </c>
    </row>
    <row r="2173" spans="1:4" x14ac:dyDescent="0.25">
      <c r="A2173" t="s">
        <v>2</v>
      </c>
      <c r="B2173">
        <f>COMBDG_MinActivity!B2173</f>
        <v>2019</v>
      </c>
      <c r="C2173" t="str">
        <f>COMBDG_MinActivity!C2173</f>
        <v>COMBDGTAWNewLIFLU___STDELC_16</v>
      </c>
      <c r="D2173">
        <f>IF(VLOOKUP(C2173,Capacity_COMBDG!A:K,COMBDG_MaxCapacity!B2173-2016+2,FALSE)&lt;5*10^-5,0,VLOOKUP(C2173,Capacity_COMBDG!A:K,COMBDG_MaxCapacity!B2173-2016+2,FALSE))*(1+Summary!$C$10)</f>
        <v>1.7070275782608243E-3</v>
      </c>
    </row>
    <row r="2174" spans="1:4" x14ac:dyDescent="0.25">
      <c r="A2174" t="s">
        <v>2</v>
      </c>
      <c r="B2174">
        <f>COMBDG_MinActivity!B2174</f>
        <v>2019</v>
      </c>
      <c r="C2174" t="str">
        <f>COMBDG_MinActivity!C2174</f>
        <v>COMBDGTAWNewLIHAL___STDELC_16</v>
      </c>
      <c r="D2174">
        <f>IF(VLOOKUP(C2174,Capacity_COMBDG!A:K,COMBDG_MaxCapacity!B2174-2016+2,FALSE)&lt;5*10^-5,0,VLOOKUP(C2174,Capacity_COMBDG!A:K,COMBDG_MaxCapacity!B2174-2016+2,FALSE))*(1+Summary!$C$10)</f>
        <v>0</v>
      </c>
    </row>
    <row r="2175" spans="1:4" x14ac:dyDescent="0.25">
      <c r="A2175" t="s">
        <v>2</v>
      </c>
      <c r="B2175">
        <f>COMBDG_MinActivity!B2175</f>
        <v>2019</v>
      </c>
      <c r="C2175" t="str">
        <f>COMBDG_MinActivity!C2175</f>
        <v>COMBDGTAWNewLIINC___STDELC_16</v>
      </c>
      <c r="D2175">
        <f>IF(VLOOKUP(C2175,Capacity_COMBDG!A:K,COMBDG_MaxCapacity!B2175-2016+2,FALSE)&lt;5*10^-5,0,VLOOKUP(C2175,Capacity_COMBDG!A:K,COMBDG_MaxCapacity!B2175-2016+2,FALSE))*(1+Summary!$C$10)</f>
        <v>0</v>
      </c>
    </row>
    <row r="2176" spans="1:4" x14ac:dyDescent="0.25">
      <c r="A2176" t="s">
        <v>2</v>
      </c>
      <c r="B2176">
        <f>COMBDG_MinActivity!B2176</f>
        <v>2019</v>
      </c>
      <c r="C2176" t="str">
        <f>COMBDG_MinActivity!C2176</f>
        <v>COMBDGTAWNewLILED___STDELC_16</v>
      </c>
      <c r="D2176">
        <f>IF(VLOOKUP(C2176,Capacity_COMBDG!A:K,COMBDG_MaxCapacity!B2176-2016+2,FALSE)&lt;5*10^-5,0,VLOOKUP(C2176,Capacity_COMBDG!A:K,COMBDG_MaxCapacity!B2176-2016+2,FALSE))*(1+Summary!$C$10)</f>
        <v>2.2265890248897857E-3</v>
      </c>
    </row>
    <row r="2177" spans="1:4" x14ac:dyDescent="0.25">
      <c r="A2177" t="s">
        <v>2</v>
      </c>
      <c r="B2177">
        <f>COMBDG_MinActivity!B2177</f>
        <v>2019</v>
      </c>
      <c r="C2177" t="str">
        <f>COMBDG_MinActivity!C2177</f>
        <v>COMBDGTAWNewSC______STDELC_16</v>
      </c>
      <c r="D2177">
        <f>IF(VLOOKUP(C2177,Capacity_COMBDG!A:K,COMBDG_MaxCapacity!B2177-2016+2,FALSE)&lt;5*10^-5,0,VLOOKUP(C2177,Capacity_COMBDG!A:K,COMBDG_MaxCapacity!B2177-2016+2,FALSE))*(1+Summary!$C$10)</f>
        <v>3.0245363237470946E-3</v>
      </c>
    </row>
    <row r="2178" spans="1:4" x14ac:dyDescent="0.25">
      <c r="A2178" t="s">
        <v>2</v>
      </c>
      <c r="B2178">
        <f>COMBDG_MinActivity!B2178</f>
        <v>2019</v>
      </c>
      <c r="C2178" t="str">
        <f>COMBDG_MinActivity!C2178</f>
        <v>COMBDGTAWNewSHFUR___STDELC_16</v>
      </c>
      <c r="D2178">
        <f>IF(VLOOKUP(C2178,Capacity_COMBDG!A:K,COMBDG_MaxCapacity!B2178-2016+2,FALSE)&lt;5*10^-5,0,VLOOKUP(C2178,Capacity_COMBDG!A:K,COMBDG_MaxCapacity!B2178-2016+2,FALSE))*(1+Summary!$C$10)</f>
        <v>3.8888342153913669E-3</v>
      </c>
    </row>
    <row r="2179" spans="1:4" x14ac:dyDescent="0.25">
      <c r="A2179" t="s">
        <v>2</v>
      </c>
      <c r="B2179">
        <f>COMBDG_MinActivity!B2179</f>
        <v>2019</v>
      </c>
      <c r="C2179" t="str">
        <f>COMBDG_MinActivity!C2179</f>
        <v>COMBDGTAWNewSHHEP___STDELC_16</v>
      </c>
      <c r="D2179">
        <f>IF(VLOOKUP(C2179,Capacity_COMBDG!A:K,COMBDG_MaxCapacity!B2179-2016+2,FALSE)&lt;5*10^-5,0,VLOOKUP(C2179,Capacity_COMBDG!A:K,COMBDG_MaxCapacity!B2179-2016+2,FALSE))*(1+Summary!$C$10)</f>
        <v>3.0166872882817948E-3</v>
      </c>
    </row>
    <row r="2180" spans="1:4" x14ac:dyDescent="0.25">
      <c r="A2180" t="s">
        <v>2</v>
      </c>
      <c r="B2180">
        <f>COMBDG_MinActivity!B2180</f>
        <v>2019</v>
      </c>
      <c r="C2180" t="str">
        <f>COMBDG_MinActivity!C2180</f>
        <v>COMBDGTAWNewSHPLT___STDELC_16</v>
      </c>
      <c r="D2180">
        <f>IF(VLOOKUP(C2180,Capacity_COMBDG!A:K,COMBDG_MaxCapacity!B2180-2016+2,FALSE)&lt;5*10^-5,0,VLOOKUP(C2180,Capacity_COMBDG!A:K,COMBDG_MaxCapacity!B2180-2016+2,FALSE))*(1+Summary!$C$10)</f>
        <v>5.973028582965798E-3</v>
      </c>
    </row>
    <row r="2181" spans="1:4" x14ac:dyDescent="0.25">
      <c r="A2181" t="s">
        <v>2</v>
      </c>
      <c r="B2181">
        <f>COMBDG_MinActivity!B2181</f>
        <v>2019</v>
      </c>
      <c r="C2181" t="str">
        <f>COMBDG_MinActivity!C2181</f>
        <v>COMBDGTAWNewSLLED___STDELC_16</v>
      </c>
      <c r="D2181">
        <f>IF(VLOOKUP(C2181,Capacity_COMBDG!A:K,COMBDG_MaxCapacity!B2181-2016+2,FALSE)&lt;5*10^-5,0,VLOOKUP(C2181,Capacity_COMBDG!A:K,COMBDG_MaxCapacity!B2181-2016+2,FALSE))*(1+Summary!$C$10)</f>
        <v>5.7436987397546148E-4</v>
      </c>
    </row>
    <row r="2182" spans="1:4" x14ac:dyDescent="0.25">
      <c r="A2182" t="s">
        <v>2</v>
      </c>
      <c r="B2182">
        <f>COMBDG_MinActivity!B2182</f>
        <v>2019</v>
      </c>
      <c r="C2182" t="str">
        <f>COMBDG_MinActivity!C2182</f>
        <v>COMBDGTAWNewWH______STDELC_16</v>
      </c>
      <c r="D2182">
        <f>IF(VLOOKUP(C2182,Capacity_COMBDG!A:K,COMBDG_MaxCapacity!B2182-2016+2,FALSE)&lt;5*10^-5,0,VLOOKUP(C2182,Capacity_COMBDG!A:K,COMBDG_MaxCapacity!B2182-2016+2,FALSE))*(1+Summary!$C$10)</f>
        <v>1.9795729805881781E-3</v>
      </c>
    </row>
    <row r="2183" spans="1:4" x14ac:dyDescent="0.25">
      <c r="A2183" t="s">
        <v>2</v>
      </c>
      <c r="B2183">
        <f>COMBDG_MinActivity!B2183</f>
        <v>2019</v>
      </c>
      <c r="C2183" t="str">
        <f>COMBDG_MinActivity!C2183</f>
        <v>COMBDGTAWOldAE______STDELC_16</v>
      </c>
      <c r="D2183">
        <f>IF(VLOOKUP(C2183,Capacity_COMBDG!A:K,COMBDG_MaxCapacity!B2183-2016+2,FALSE)&lt;5*10^-5,0,VLOOKUP(C2183,Capacity_COMBDG!A:K,COMBDG_MaxCapacity!B2183-2016+2,FALSE))*(1+Summary!$C$10)</f>
        <v>0.27393345242829376</v>
      </c>
    </row>
    <row r="2184" spans="1:4" x14ac:dyDescent="0.25">
      <c r="A2184" t="s">
        <v>2</v>
      </c>
      <c r="B2184">
        <f>COMBDG_MinActivity!B2184</f>
        <v>2019</v>
      </c>
      <c r="C2184" t="str">
        <f>COMBDG_MinActivity!C2184</f>
        <v>COMBDGTAWOldAM______STDELC_16</v>
      </c>
      <c r="D2184">
        <f>IF(VLOOKUP(C2184,Capacity_COMBDG!A:K,COMBDG_MaxCapacity!B2184-2016+2,FALSE)&lt;5*10^-5,0,VLOOKUP(C2184,Capacity_COMBDG!A:K,COMBDG_MaxCapacity!B2184-2016+2,FALSE))*(1+Summary!$C$10)</f>
        <v>8.5844666414455026E-2</v>
      </c>
    </row>
    <row r="2185" spans="1:4" x14ac:dyDescent="0.25">
      <c r="A2185" t="s">
        <v>2</v>
      </c>
      <c r="B2185">
        <f>COMBDG_MinActivity!B2185</f>
        <v>2019</v>
      </c>
      <c r="C2185" t="str">
        <f>COMBDG_MinActivity!C2185</f>
        <v>COMBDGTAWOldLIFLC___STDELC_16</v>
      </c>
      <c r="D2185">
        <f>IF(VLOOKUP(C2185,Capacity_COMBDG!A:K,COMBDG_MaxCapacity!B2185-2016+2,FALSE)&lt;5*10^-5,0,VLOOKUP(C2185,Capacity_COMBDG!A:K,COMBDG_MaxCapacity!B2185-2016+2,FALSE))*(1+Summary!$C$10)</f>
        <v>41.283093891816684</v>
      </c>
    </row>
    <row r="2186" spans="1:4" x14ac:dyDescent="0.25">
      <c r="A2186" t="s">
        <v>2</v>
      </c>
      <c r="B2186">
        <f>COMBDG_MinActivity!B2186</f>
        <v>2019</v>
      </c>
      <c r="C2186" t="str">
        <f>COMBDG_MinActivity!C2186</f>
        <v>COMBDGTAWOldLIFLU___STDELC_16</v>
      </c>
      <c r="D2186">
        <f>IF(VLOOKUP(C2186,Capacity_COMBDG!A:K,COMBDG_MaxCapacity!B2186-2016+2,FALSE)&lt;5*10^-5,0,VLOOKUP(C2186,Capacity_COMBDG!A:K,COMBDG_MaxCapacity!B2186-2016+2,FALSE))*(1+Summary!$C$10)</f>
        <v>154.31664065959401</v>
      </c>
    </row>
    <row r="2187" spans="1:4" x14ac:dyDescent="0.25">
      <c r="A2187" t="s">
        <v>2</v>
      </c>
      <c r="B2187">
        <f>COMBDG_MinActivity!B2187</f>
        <v>2019</v>
      </c>
      <c r="C2187" t="str">
        <f>COMBDG_MinActivity!C2187</f>
        <v>COMBDGTAWOldLIHAL___STDELC_16</v>
      </c>
      <c r="D2187">
        <f>IF(VLOOKUP(C2187,Capacity_COMBDG!A:K,COMBDG_MaxCapacity!B2187-2016+2,FALSE)&lt;5*10^-5,0,VLOOKUP(C2187,Capacity_COMBDG!A:K,COMBDG_MaxCapacity!B2187-2016+2,FALSE))*(1+Summary!$C$10)</f>
        <v>88.593064725929963</v>
      </c>
    </row>
    <row r="2188" spans="1:4" x14ac:dyDescent="0.25">
      <c r="A2188" t="s">
        <v>2</v>
      </c>
      <c r="B2188">
        <f>COMBDG_MinActivity!B2188</f>
        <v>2019</v>
      </c>
      <c r="C2188" t="str">
        <f>COMBDG_MinActivity!C2188</f>
        <v>COMBDGTAWOldLIINC___STDELC_16</v>
      </c>
      <c r="D2188">
        <f>IF(VLOOKUP(C2188,Capacity_COMBDG!A:K,COMBDG_MaxCapacity!B2188-2016+2,FALSE)&lt;5*10^-5,0,VLOOKUP(C2188,Capacity_COMBDG!A:K,COMBDG_MaxCapacity!B2188-2016+2,FALSE))*(1+Summary!$C$10)</f>
        <v>284.54212849650639</v>
      </c>
    </row>
    <row r="2189" spans="1:4" x14ac:dyDescent="0.25">
      <c r="A2189" t="s">
        <v>2</v>
      </c>
      <c r="B2189">
        <f>COMBDG_MinActivity!B2189</f>
        <v>2019</v>
      </c>
      <c r="C2189" t="str">
        <f>COMBDG_MinActivity!C2189</f>
        <v>COMBDGTAWOldLILED___STDELC_16</v>
      </c>
      <c r="D2189">
        <f>IF(VLOOKUP(C2189,Capacity_COMBDG!A:K,COMBDG_MaxCapacity!B2189-2016+2,FALSE)&lt;5*10^-5,0,VLOOKUP(C2189,Capacity_COMBDG!A:K,COMBDG_MaxCapacity!B2189-2016+2,FALSE))*(1+Summary!$C$10)</f>
        <v>1.1303834445006304</v>
      </c>
    </row>
    <row r="2190" spans="1:4" x14ac:dyDescent="0.25">
      <c r="A2190" t="s">
        <v>2</v>
      </c>
      <c r="B2190">
        <f>COMBDG_MinActivity!B2190</f>
        <v>2019</v>
      </c>
      <c r="C2190" t="str">
        <f>COMBDG_MinActivity!C2190</f>
        <v>COMBDGTAWOldSC______STDELC_16</v>
      </c>
      <c r="D2190">
        <f>IF(VLOOKUP(C2190,Capacity_COMBDG!A:K,COMBDG_MaxCapacity!B2190-2016+2,FALSE)&lt;5*10^-5,0,VLOOKUP(C2190,Capacity_COMBDG!A:K,COMBDG_MaxCapacity!B2190-2016+2,FALSE))*(1+Summary!$C$10)</f>
        <v>0.40495173604695717</v>
      </c>
    </row>
    <row r="2191" spans="1:4" x14ac:dyDescent="0.25">
      <c r="A2191" t="s">
        <v>2</v>
      </c>
      <c r="B2191">
        <f>COMBDG_MinActivity!B2191</f>
        <v>2019</v>
      </c>
      <c r="C2191" t="str">
        <f>COMBDG_MinActivity!C2191</f>
        <v>COMBDGTAWOldSHFUR___STDELC_16</v>
      </c>
      <c r="D2191">
        <f>IF(VLOOKUP(C2191,Capacity_COMBDG!A:K,COMBDG_MaxCapacity!B2191-2016+2,FALSE)&lt;5*10^-5,0,VLOOKUP(C2191,Capacity_COMBDG!A:K,COMBDG_MaxCapacity!B2191-2016+2,FALSE))*(1+Summary!$C$10)</f>
        <v>6.5761276037657732E-2</v>
      </c>
    </row>
    <row r="2192" spans="1:4" x14ac:dyDescent="0.25">
      <c r="A2192" t="s">
        <v>2</v>
      </c>
      <c r="B2192">
        <f>COMBDG_MinActivity!B2192</f>
        <v>2019</v>
      </c>
      <c r="C2192" t="str">
        <f>COMBDG_MinActivity!C2192</f>
        <v>COMBDGTAWOldSHHEP___STDELC_16</v>
      </c>
      <c r="D2192">
        <f>IF(VLOOKUP(C2192,Capacity_COMBDG!A:K,COMBDG_MaxCapacity!B2192-2016+2,FALSE)&lt;5*10^-5,0,VLOOKUP(C2192,Capacity_COMBDG!A:K,COMBDG_MaxCapacity!B2192-2016+2,FALSE))*(1+Summary!$C$10)</f>
        <v>3.9627160642539616</v>
      </c>
    </row>
    <row r="2193" spans="1:4" x14ac:dyDescent="0.25">
      <c r="A2193" t="s">
        <v>2</v>
      </c>
      <c r="B2193">
        <f>COMBDG_MinActivity!B2193</f>
        <v>2019</v>
      </c>
      <c r="C2193" t="str">
        <f>COMBDG_MinActivity!C2193</f>
        <v>COMBDGTAWOldSHPLT___STDELC_16</v>
      </c>
      <c r="D2193">
        <f>IF(VLOOKUP(C2193,Capacity_COMBDG!A:K,COMBDG_MaxCapacity!B2193-2016+2,FALSE)&lt;5*10^-5,0,VLOOKUP(C2193,Capacity_COMBDG!A:K,COMBDG_MaxCapacity!B2193-2016+2,FALSE))*(1+Summary!$C$10)</f>
        <v>0.53792178944958313</v>
      </c>
    </row>
    <row r="2194" spans="1:4" x14ac:dyDescent="0.25">
      <c r="A2194" t="s">
        <v>2</v>
      </c>
      <c r="B2194">
        <f>COMBDG_MinActivity!B2194</f>
        <v>2019</v>
      </c>
      <c r="C2194" t="str">
        <f>COMBDG_MinActivity!C2194</f>
        <v>COMBDGTAWOldSLLED___STDELC_16</v>
      </c>
      <c r="D2194">
        <f>IF(VLOOKUP(C2194,Capacity_COMBDG!A:K,COMBDG_MaxCapacity!B2194-2016+2,FALSE)&lt;5*10^-5,0,VLOOKUP(C2194,Capacity_COMBDG!A:K,COMBDG_MaxCapacity!B2194-2016+2,FALSE))*(1+Summary!$C$10)</f>
        <v>2.7366648100216069</v>
      </c>
    </row>
    <row r="2195" spans="1:4" x14ac:dyDescent="0.25">
      <c r="A2195" t="s">
        <v>2</v>
      </c>
      <c r="B2195">
        <f>COMBDG_MinActivity!B2195</f>
        <v>2019</v>
      </c>
      <c r="C2195" t="str">
        <f>COMBDG_MinActivity!C2195</f>
        <v>COMBDGTAWOldWH______STDELC_16</v>
      </c>
      <c r="D2195">
        <f>IF(VLOOKUP(C2195,Capacity_COMBDG!A:K,COMBDG_MaxCapacity!B2195-2016+2,FALSE)&lt;5*10^-5,0,VLOOKUP(C2195,Capacity_COMBDG!A:K,COMBDG_MaxCapacity!B2195-2016+2,FALSE))*(1+Summary!$C$10)</f>
        <v>7.556965131585483E-2</v>
      </c>
    </row>
    <row r="2196" spans="1:4" x14ac:dyDescent="0.25">
      <c r="A2196" t="s">
        <v>2</v>
      </c>
      <c r="B2196">
        <f>COMBDG_MinActivity!B2196</f>
        <v>2019</v>
      </c>
      <c r="C2196" t="str">
        <f>COMBDG_MinActivity!C2196</f>
        <v>COMBDGWSTNewAE______STDELC_16</v>
      </c>
      <c r="D2196">
        <f>IF(VLOOKUP(C2196,Capacity_COMBDG!A:K,COMBDG_MaxCapacity!B2196-2016+2,FALSE)&lt;5*10^-5,0,VLOOKUP(C2196,Capacity_COMBDG!A:K,COMBDG_MaxCapacity!B2196-2016+2,FALSE))*(1+Summary!$C$10)</f>
        <v>2.1037261921475316E-3</v>
      </c>
    </row>
    <row r="2197" spans="1:4" x14ac:dyDescent="0.25">
      <c r="A2197" t="s">
        <v>2</v>
      </c>
      <c r="B2197">
        <f>COMBDG_MinActivity!B2197</f>
        <v>2019</v>
      </c>
      <c r="C2197" t="str">
        <f>COMBDG_MinActivity!C2197</f>
        <v>COMBDGWSTNewAM______STDELC_16</v>
      </c>
      <c r="D2197">
        <f>IF(VLOOKUP(C2197,Capacity_COMBDG!A:K,COMBDG_MaxCapacity!B2197-2016+2,FALSE)&lt;5*10^-5,0,VLOOKUP(C2197,Capacity_COMBDG!A:K,COMBDG_MaxCapacity!B2197-2016+2,FALSE))*(1+Summary!$C$10)</f>
        <v>2.0107638096818325E-3</v>
      </c>
    </row>
    <row r="2198" spans="1:4" x14ac:dyDescent="0.25">
      <c r="A2198" t="s">
        <v>2</v>
      </c>
      <c r="B2198">
        <f>COMBDG_MinActivity!B2198</f>
        <v>2019</v>
      </c>
      <c r="C2198" t="str">
        <f>COMBDG_MinActivity!C2198</f>
        <v>COMBDGWSTNewLIFLC___STDELC_16</v>
      </c>
      <c r="D2198">
        <f>IF(VLOOKUP(C2198,Capacity_COMBDG!A:K,COMBDG_MaxCapacity!B2198-2016+2,FALSE)&lt;5*10^-5,0,VLOOKUP(C2198,Capacity_COMBDG!A:K,COMBDG_MaxCapacity!B2198-2016+2,FALSE))*(1+Summary!$C$10)</f>
        <v>0</v>
      </c>
    </row>
    <row r="2199" spans="1:4" x14ac:dyDescent="0.25">
      <c r="A2199" t="s">
        <v>2</v>
      </c>
      <c r="B2199">
        <f>COMBDG_MinActivity!B2199</f>
        <v>2019</v>
      </c>
      <c r="C2199" t="str">
        <f>COMBDG_MinActivity!C2199</f>
        <v>COMBDGWSTNewLIFLU___STDELC_16</v>
      </c>
      <c r="D2199">
        <f>IF(VLOOKUP(C2199,Capacity_COMBDG!A:K,COMBDG_MaxCapacity!B2199-2016+2,FALSE)&lt;5*10^-5,0,VLOOKUP(C2199,Capacity_COMBDG!A:K,COMBDG_MaxCapacity!B2199-2016+2,FALSE))*(1+Summary!$C$10)</f>
        <v>1.7064735738992929E-3</v>
      </c>
    </row>
    <row r="2200" spans="1:4" x14ac:dyDescent="0.25">
      <c r="A2200" t="s">
        <v>2</v>
      </c>
      <c r="B2200">
        <f>COMBDG_MinActivity!B2200</f>
        <v>2019</v>
      </c>
      <c r="C2200" t="str">
        <f>COMBDG_MinActivity!C2200</f>
        <v>COMBDGWSTNewLIHAL___STDELC_16</v>
      </c>
      <c r="D2200">
        <f>IF(VLOOKUP(C2200,Capacity_COMBDG!A:K,COMBDG_MaxCapacity!B2200-2016+2,FALSE)&lt;5*10^-5,0,VLOOKUP(C2200,Capacity_COMBDG!A:K,COMBDG_MaxCapacity!B2200-2016+2,FALSE))*(1+Summary!$C$10)</f>
        <v>0</v>
      </c>
    </row>
    <row r="2201" spans="1:4" x14ac:dyDescent="0.25">
      <c r="A2201" t="s">
        <v>2</v>
      </c>
      <c r="B2201">
        <f>COMBDG_MinActivity!B2201</f>
        <v>2019</v>
      </c>
      <c r="C2201" t="str">
        <f>COMBDG_MinActivity!C2201</f>
        <v>COMBDGWSTNewLIINC___STDELC_16</v>
      </c>
      <c r="D2201">
        <f>IF(VLOOKUP(C2201,Capacity_COMBDG!A:K,COMBDG_MaxCapacity!B2201-2016+2,FALSE)&lt;5*10^-5,0,VLOOKUP(C2201,Capacity_COMBDG!A:K,COMBDG_MaxCapacity!B2201-2016+2,FALSE))*(1+Summary!$C$10)</f>
        <v>0</v>
      </c>
    </row>
    <row r="2202" spans="1:4" x14ac:dyDescent="0.25">
      <c r="A2202" t="s">
        <v>2</v>
      </c>
      <c r="B2202">
        <f>COMBDG_MinActivity!B2202</f>
        <v>2019</v>
      </c>
      <c r="C2202" t="str">
        <f>COMBDG_MinActivity!C2202</f>
        <v>COMBDGWSTNewLILED___STDELC_16</v>
      </c>
      <c r="D2202">
        <f>IF(VLOOKUP(C2202,Capacity_COMBDG!A:K,COMBDG_MaxCapacity!B2202-2016+2,FALSE)&lt;5*10^-5,0,VLOOKUP(C2202,Capacity_COMBDG!A:K,COMBDG_MaxCapacity!B2202-2016+2,FALSE))*(1+Summary!$C$10)</f>
        <v>2.2257588767552361E-3</v>
      </c>
    </row>
    <row r="2203" spans="1:4" x14ac:dyDescent="0.25">
      <c r="A2203" t="s">
        <v>2</v>
      </c>
      <c r="B2203">
        <f>COMBDG_MinActivity!B2203</f>
        <v>2019</v>
      </c>
      <c r="C2203" t="str">
        <f>COMBDG_MinActivity!C2203</f>
        <v>COMBDGWSTNewSC______STDELC_16</v>
      </c>
      <c r="D2203">
        <f>IF(VLOOKUP(C2203,Capacity_COMBDG!A:K,COMBDG_MaxCapacity!B2203-2016+2,FALSE)&lt;5*10^-5,0,VLOOKUP(C2203,Capacity_COMBDG!A:K,COMBDG_MaxCapacity!B2203-2016+2,FALSE))*(1+Summary!$C$10)</f>
        <v>3.037231407995574E-3</v>
      </c>
    </row>
    <row r="2204" spans="1:4" x14ac:dyDescent="0.25">
      <c r="A2204" t="s">
        <v>2</v>
      </c>
      <c r="B2204">
        <f>COMBDG_MinActivity!B2204</f>
        <v>2019</v>
      </c>
      <c r="C2204" t="str">
        <f>COMBDG_MinActivity!C2204</f>
        <v>COMBDGWSTNewSHFUR___STDELC_16</v>
      </c>
      <c r="D2204">
        <f>IF(VLOOKUP(C2204,Capacity_COMBDG!A:K,COMBDG_MaxCapacity!B2204-2016+2,FALSE)&lt;5*10^-5,0,VLOOKUP(C2204,Capacity_COMBDG!A:K,COMBDG_MaxCapacity!B2204-2016+2,FALSE))*(1+Summary!$C$10)</f>
        <v>3.7736684589792825E-3</v>
      </c>
    </row>
    <row r="2205" spans="1:4" x14ac:dyDescent="0.25">
      <c r="A2205" t="s">
        <v>2</v>
      </c>
      <c r="B2205">
        <f>COMBDG_MinActivity!B2205</f>
        <v>2019</v>
      </c>
      <c r="C2205" t="str">
        <f>COMBDG_MinActivity!C2205</f>
        <v>COMBDGWSTNewSHHEP___STDELC_16</v>
      </c>
      <c r="D2205">
        <f>IF(VLOOKUP(C2205,Capacity_COMBDG!A:K,COMBDG_MaxCapacity!B2205-2016+2,FALSE)&lt;5*10^-5,0,VLOOKUP(C2205,Capacity_COMBDG!A:K,COMBDG_MaxCapacity!B2205-2016+2,FALSE))*(1+Summary!$C$10)</f>
        <v>2.9271653580365395E-3</v>
      </c>
    </row>
    <row r="2206" spans="1:4" x14ac:dyDescent="0.25">
      <c r="A2206" t="s">
        <v>2</v>
      </c>
      <c r="B2206">
        <f>COMBDG_MinActivity!B2206</f>
        <v>2019</v>
      </c>
      <c r="C2206" t="str">
        <f>COMBDG_MinActivity!C2206</f>
        <v>COMBDGWSTNewSHPLT___STDELC_16</v>
      </c>
      <c r="D2206">
        <f>IF(VLOOKUP(C2206,Capacity_COMBDG!A:K,COMBDG_MaxCapacity!B2206-2016+2,FALSE)&lt;5*10^-5,0,VLOOKUP(C2206,Capacity_COMBDG!A:K,COMBDG_MaxCapacity!B2206-2016+2,FALSE))*(1+Summary!$C$10)</f>
        <v>5.7973475242751775E-3</v>
      </c>
    </row>
    <row r="2207" spans="1:4" x14ac:dyDescent="0.25">
      <c r="A2207" t="s">
        <v>2</v>
      </c>
      <c r="B2207">
        <f>COMBDG_MinActivity!B2207</f>
        <v>2019</v>
      </c>
      <c r="C2207" t="str">
        <f>COMBDG_MinActivity!C2207</f>
        <v>COMBDGWSTNewSLLED___STDELC_16</v>
      </c>
      <c r="D2207">
        <f>IF(VLOOKUP(C2207,Capacity_COMBDG!A:K,COMBDG_MaxCapacity!B2207-2016+2,FALSE)&lt;5*10^-5,0,VLOOKUP(C2207,Capacity_COMBDG!A:K,COMBDG_MaxCapacity!B2207-2016+2,FALSE))*(1+Summary!$C$10)</f>
        <v>5.7432988065104519E-4</v>
      </c>
    </row>
    <row r="2208" spans="1:4" x14ac:dyDescent="0.25">
      <c r="A2208" t="s">
        <v>2</v>
      </c>
      <c r="B2208">
        <f>COMBDG_MinActivity!B2208</f>
        <v>2019</v>
      </c>
      <c r="C2208" t="str">
        <f>COMBDG_MinActivity!C2208</f>
        <v>COMBDGWSTNewWH______STDELC_16</v>
      </c>
      <c r="D2208">
        <f>IF(VLOOKUP(C2208,Capacity_COMBDG!A:K,COMBDG_MaxCapacity!B2208-2016+2,FALSE)&lt;5*10^-5,0,VLOOKUP(C2208,Capacity_COMBDG!A:K,COMBDG_MaxCapacity!B2208-2016+2,FALSE))*(1+Summary!$C$10)</f>
        <v>2.0451980955431852E-3</v>
      </c>
    </row>
    <row r="2209" spans="1:4" x14ac:dyDescent="0.25">
      <c r="A2209" t="s">
        <v>2</v>
      </c>
      <c r="B2209">
        <f>COMBDG_MinActivity!B2209</f>
        <v>2019</v>
      </c>
      <c r="C2209" t="str">
        <f>COMBDG_MinActivity!C2209</f>
        <v>COMBDGWSTOldAE______STDELC_16</v>
      </c>
      <c r="D2209">
        <f>IF(VLOOKUP(C2209,Capacity_COMBDG!A:K,COMBDG_MaxCapacity!B2209-2016+2,FALSE)&lt;5*10^-5,0,VLOOKUP(C2209,Capacity_COMBDG!A:K,COMBDG_MaxCapacity!B2209-2016+2,FALSE))*(1+Summary!$C$10)</f>
        <v>0.71576352567092139</v>
      </c>
    </row>
    <row r="2210" spans="1:4" x14ac:dyDescent="0.25">
      <c r="A2210" t="s">
        <v>2</v>
      </c>
      <c r="B2210">
        <f>COMBDG_MinActivity!B2210</f>
        <v>2019</v>
      </c>
      <c r="C2210" t="str">
        <f>COMBDG_MinActivity!C2210</f>
        <v>COMBDGWSTOldAM______STDELC_16</v>
      </c>
      <c r="D2210">
        <f>IF(VLOOKUP(C2210,Capacity_COMBDG!A:K,COMBDG_MaxCapacity!B2210-2016+2,FALSE)&lt;5*10^-5,0,VLOOKUP(C2210,Capacity_COMBDG!A:K,COMBDG_MaxCapacity!B2210-2016+2,FALSE))*(1+Summary!$C$10)</f>
        <v>0.12167062970162328</v>
      </c>
    </row>
    <row r="2211" spans="1:4" x14ac:dyDescent="0.25">
      <c r="A2211" t="s">
        <v>2</v>
      </c>
      <c r="B2211">
        <f>COMBDG_MinActivity!B2211</f>
        <v>2019</v>
      </c>
      <c r="C2211" t="str">
        <f>COMBDG_MinActivity!C2211</f>
        <v>COMBDGWSTOldLIFLC___STDELC_16</v>
      </c>
      <c r="D2211">
        <f>IF(VLOOKUP(C2211,Capacity_COMBDG!A:K,COMBDG_MaxCapacity!B2211-2016+2,FALSE)&lt;5*10^-5,0,VLOOKUP(C2211,Capacity_COMBDG!A:K,COMBDG_MaxCapacity!B2211-2016+2,FALSE))*(1+Summary!$C$10)</f>
        <v>159.87537179932102</v>
      </c>
    </row>
    <row r="2212" spans="1:4" x14ac:dyDescent="0.25">
      <c r="A2212" t="s">
        <v>2</v>
      </c>
      <c r="B2212">
        <f>COMBDG_MinActivity!B2212</f>
        <v>2019</v>
      </c>
      <c r="C2212" t="str">
        <f>COMBDG_MinActivity!C2212</f>
        <v>COMBDGWSTOldLIFLU___STDELC_16</v>
      </c>
      <c r="D2212">
        <f>IF(VLOOKUP(C2212,Capacity_COMBDG!A:K,COMBDG_MaxCapacity!B2212-2016+2,FALSE)&lt;5*10^-5,0,VLOOKUP(C2212,Capacity_COMBDG!A:K,COMBDG_MaxCapacity!B2212-2016+2,FALSE))*(1+Summary!$C$10)</f>
        <v>592.21577427115346</v>
      </c>
    </row>
    <row r="2213" spans="1:4" x14ac:dyDescent="0.25">
      <c r="A2213" t="s">
        <v>2</v>
      </c>
      <c r="B2213">
        <f>COMBDG_MinActivity!B2213</f>
        <v>2019</v>
      </c>
      <c r="C2213" t="str">
        <f>COMBDG_MinActivity!C2213</f>
        <v>COMBDGWSTOldLIHAL___STDELC_16</v>
      </c>
      <c r="D2213">
        <f>IF(VLOOKUP(C2213,Capacity_COMBDG!A:K,COMBDG_MaxCapacity!B2213-2016+2,FALSE)&lt;5*10^-5,0,VLOOKUP(C2213,Capacity_COMBDG!A:K,COMBDG_MaxCapacity!B2213-2016+2,FALSE))*(1+Summary!$C$10)</f>
        <v>343.14811581989403</v>
      </c>
    </row>
    <row r="2214" spans="1:4" x14ac:dyDescent="0.25">
      <c r="A2214" t="s">
        <v>2</v>
      </c>
      <c r="B2214">
        <f>COMBDG_MinActivity!B2214</f>
        <v>2019</v>
      </c>
      <c r="C2214" t="str">
        <f>COMBDG_MinActivity!C2214</f>
        <v>COMBDGWSTOldLIINC___STDELC_16</v>
      </c>
      <c r="D2214">
        <f>IF(VLOOKUP(C2214,Capacity_COMBDG!A:K,COMBDG_MaxCapacity!B2214-2016+2,FALSE)&lt;5*10^-5,0,VLOOKUP(C2214,Capacity_COMBDG!A:K,COMBDG_MaxCapacity!B2214-2016+2,FALSE))*(1+Summary!$C$10)</f>
        <v>1102.119613957319</v>
      </c>
    </row>
    <row r="2215" spans="1:4" x14ac:dyDescent="0.25">
      <c r="A2215" t="s">
        <v>2</v>
      </c>
      <c r="B2215">
        <f>COMBDG_MinActivity!B2215</f>
        <v>2019</v>
      </c>
      <c r="C2215" t="str">
        <f>COMBDG_MinActivity!C2215</f>
        <v>COMBDGWSTOldLILED___STDELC_16</v>
      </c>
      <c r="D2215">
        <f>IF(VLOOKUP(C2215,Capacity_COMBDG!A:K,COMBDG_MaxCapacity!B2215-2016+2,FALSE)&lt;5*10^-5,0,VLOOKUP(C2215,Capacity_COMBDG!A:K,COMBDG_MaxCapacity!B2215-2016+2,FALSE))*(1+Summary!$C$10)</f>
        <v>4.5333911312383703</v>
      </c>
    </row>
    <row r="2216" spans="1:4" x14ac:dyDescent="0.25">
      <c r="A2216" t="s">
        <v>2</v>
      </c>
      <c r="B2216">
        <f>COMBDG_MinActivity!B2216</f>
        <v>2019</v>
      </c>
      <c r="C2216" t="str">
        <f>COMBDG_MinActivity!C2216</f>
        <v>COMBDGWSTOldSC______STDELC_16</v>
      </c>
      <c r="D2216">
        <f>IF(VLOOKUP(C2216,Capacity_COMBDG!A:K,COMBDG_MaxCapacity!B2216-2016+2,FALSE)&lt;5*10^-5,0,VLOOKUP(C2216,Capacity_COMBDG!A:K,COMBDG_MaxCapacity!B2216-2016+2,FALSE))*(1+Summary!$C$10)</f>
        <v>3.0837214912979078</v>
      </c>
    </row>
    <row r="2217" spans="1:4" x14ac:dyDescent="0.25">
      <c r="A2217" t="s">
        <v>2</v>
      </c>
      <c r="B2217">
        <f>COMBDG_MinActivity!B2217</f>
        <v>2019</v>
      </c>
      <c r="C2217" t="str">
        <f>COMBDG_MinActivity!C2217</f>
        <v>COMBDGWSTOldSHFUR___STDELC_16</v>
      </c>
      <c r="D2217">
        <f>IF(VLOOKUP(C2217,Capacity_COMBDG!A:K,COMBDG_MaxCapacity!B2217-2016+2,FALSE)&lt;5*10^-5,0,VLOOKUP(C2217,Capacity_COMBDG!A:K,COMBDG_MaxCapacity!B2217-2016+2,FALSE))*(1+Summary!$C$10)</f>
        <v>7.4066173439703814E-2</v>
      </c>
    </row>
    <row r="2218" spans="1:4" x14ac:dyDescent="0.25">
      <c r="A2218" t="s">
        <v>2</v>
      </c>
      <c r="B2218">
        <f>COMBDG_MinActivity!B2218</f>
        <v>2019</v>
      </c>
      <c r="C2218" t="str">
        <f>COMBDG_MinActivity!C2218</f>
        <v>COMBDGWSTOldSHHEP___STDELC_16</v>
      </c>
      <c r="D2218">
        <f>IF(VLOOKUP(C2218,Capacity_COMBDG!A:K,COMBDG_MaxCapacity!B2218-2016+2,FALSE)&lt;5*10^-5,0,VLOOKUP(C2218,Capacity_COMBDG!A:K,COMBDG_MaxCapacity!B2218-2016+2,FALSE))*(1+Summary!$C$10)</f>
        <v>12.545966129580451</v>
      </c>
    </row>
    <row r="2219" spans="1:4" x14ac:dyDescent="0.25">
      <c r="A2219" t="s">
        <v>2</v>
      </c>
      <c r="B2219">
        <f>COMBDG_MinActivity!B2219</f>
        <v>2019</v>
      </c>
      <c r="C2219" t="str">
        <f>COMBDG_MinActivity!C2219</f>
        <v>COMBDGWSTOldSHPLT___STDELC_16</v>
      </c>
      <c r="D2219">
        <f>IF(VLOOKUP(C2219,Capacity_COMBDG!A:K,COMBDG_MaxCapacity!B2219-2016+2,FALSE)&lt;5*10^-5,0,VLOOKUP(C2219,Capacity_COMBDG!A:K,COMBDG_MaxCapacity!B2219-2016+2,FALSE))*(1+Summary!$C$10)</f>
        <v>1.2723295655421412</v>
      </c>
    </row>
    <row r="2220" spans="1:4" x14ac:dyDescent="0.25">
      <c r="A2220" t="s">
        <v>2</v>
      </c>
      <c r="B2220">
        <f>COMBDG_MinActivity!B2220</f>
        <v>2019</v>
      </c>
      <c r="C2220" t="str">
        <f>COMBDG_MinActivity!C2220</f>
        <v>COMBDGWSTOldSLLED___STDELC_16</v>
      </c>
      <c r="D2220">
        <f>IF(VLOOKUP(C2220,Capacity_COMBDG!A:K,COMBDG_MaxCapacity!B2220-2016+2,FALSE)&lt;5*10^-5,0,VLOOKUP(C2220,Capacity_COMBDG!A:K,COMBDG_MaxCapacity!B2220-2016+2,FALSE))*(1+Summary!$C$10)</f>
        <v>5.8145968362909324</v>
      </c>
    </row>
    <row r="2221" spans="1:4" x14ac:dyDescent="0.25">
      <c r="A2221" t="s">
        <v>2</v>
      </c>
      <c r="B2221">
        <f>COMBDG_MinActivity!B2221</f>
        <v>2019</v>
      </c>
      <c r="C2221" t="str">
        <f>COMBDG_MinActivity!C2221</f>
        <v>COMBDGWSTOldWH______STDELC_16</v>
      </c>
      <c r="D2221">
        <f>IF(VLOOKUP(C2221,Capacity_COMBDG!A:K,COMBDG_MaxCapacity!B2221-2016+2,FALSE)&lt;5*10^-5,0,VLOOKUP(C2221,Capacity_COMBDG!A:K,COMBDG_MaxCapacity!B2221-2016+2,FALSE))*(1+Summary!$C$10)</f>
        <v>0.51196755551502482</v>
      </c>
    </row>
    <row r="2222" spans="1:4" x14ac:dyDescent="0.25">
      <c r="A2222" t="s">
        <v>2</v>
      </c>
      <c r="B2222">
        <f>COMBDG_MinActivity!B2222</f>
        <v>2019</v>
      </c>
      <c r="C2222" t="str">
        <f>COMBDG_MinActivity!C2222</f>
        <v>COMBDGAERNewSHFUR___STDHFO_16</v>
      </c>
      <c r="D2222">
        <f>IF(VLOOKUP(C2222,Capacity_COMBDG!A:K,COMBDG_MaxCapacity!B2222-2016+2,FALSE)&lt;5*10^-5,0,VLOOKUP(C2222,Capacity_COMBDG!A:K,COMBDG_MaxCapacity!B2222-2016+2,FALSE))*(1+Summary!$C$10)</f>
        <v>3.6729523695814975E-3</v>
      </c>
    </row>
    <row r="2223" spans="1:4" x14ac:dyDescent="0.25">
      <c r="A2223" t="s">
        <v>2</v>
      </c>
      <c r="B2223">
        <f>COMBDG_MinActivity!B2223</f>
        <v>2019</v>
      </c>
      <c r="C2223" t="str">
        <f>COMBDG_MinActivity!C2223</f>
        <v>COMBDGAERNewWH______STDHFO_16</v>
      </c>
      <c r="D2223">
        <f>IF(VLOOKUP(C2223,Capacity_COMBDG!A:K,COMBDG_MaxCapacity!B2223-2016+2,FALSE)&lt;5*10^-5,0,VLOOKUP(C2223,Capacity_COMBDG!A:K,COMBDG_MaxCapacity!B2223-2016+2,FALSE))*(1+Summary!$C$10)</f>
        <v>2.0051031968026734E-3</v>
      </c>
    </row>
    <row r="2224" spans="1:4" x14ac:dyDescent="0.25">
      <c r="A2224" t="s">
        <v>2</v>
      </c>
      <c r="B2224">
        <f>COMBDG_MinActivity!B2224</f>
        <v>2019</v>
      </c>
      <c r="C2224" t="str">
        <f>COMBDG_MinActivity!C2224</f>
        <v>COMBDGAEROldSHFUR___STDHFO_16</v>
      </c>
      <c r="D2224">
        <f>IF(VLOOKUP(C2224,Capacity_COMBDG!A:K,COMBDG_MaxCapacity!B2224-2016+2,FALSE)&lt;5*10^-5,0,VLOOKUP(C2224,Capacity_COMBDG!A:K,COMBDG_MaxCapacity!B2224-2016+2,FALSE))*(1+Summary!$C$10)</f>
        <v>7.0365871155844889E-2</v>
      </c>
    </row>
    <row r="2225" spans="1:4" x14ac:dyDescent="0.25">
      <c r="A2225" t="s">
        <v>2</v>
      </c>
      <c r="B2225">
        <f>COMBDG_MinActivity!B2225</f>
        <v>2019</v>
      </c>
      <c r="C2225" t="str">
        <f>COMBDG_MinActivity!C2225</f>
        <v>COMBDGAEROldWH______STDHFO_16</v>
      </c>
      <c r="D2225">
        <f>IF(VLOOKUP(C2225,Capacity_COMBDG!A:K,COMBDG_MaxCapacity!B2225-2016+2,FALSE)&lt;5*10^-5,0,VLOOKUP(C2225,Capacity_COMBDG!A:K,COMBDG_MaxCapacity!B2225-2016+2,FALSE))*(1+Summary!$C$10)</f>
        <v>8.8214656395073074E-2</v>
      </c>
    </row>
    <row r="2226" spans="1:4" x14ac:dyDescent="0.25">
      <c r="A2226" t="s">
        <v>2</v>
      </c>
      <c r="B2226">
        <f>COMBDG_MinActivity!B2226</f>
        <v>2019</v>
      </c>
      <c r="C2226" t="str">
        <f>COMBDG_MinActivity!C2226</f>
        <v>COMBDGAFSNewSHFUR___STDHFO_16</v>
      </c>
      <c r="D2226">
        <f>IF(VLOOKUP(C2226,Capacity_COMBDG!A:K,COMBDG_MaxCapacity!B2226-2016+2,FALSE)&lt;5*10^-5,0,VLOOKUP(C2226,Capacity_COMBDG!A:K,COMBDG_MaxCapacity!B2226-2016+2,FALSE))*(1+Summary!$C$10)</f>
        <v>3.458939060061535E-3</v>
      </c>
    </row>
    <row r="2227" spans="1:4" x14ac:dyDescent="0.25">
      <c r="A2227" t="s">
        <v>2</v>
      </c>
      <c r="B2227">
        <f>COMBDG_MinActivity!B2227</f>
        <v>2019</v>
      </c>
      <c r="C2227" t="str">
        <f>COMBDG_MinActivity!C2227</f>
        <v>COMBDGAFSNewWH______STDHFO_16</v>
      </c>
      <c r="D2227">
        <f>IF(VLOOKUP(C2227,Capacity_COMBDG!A:K,COMBDG_MaxCapacity!B2227-2016+2,FALSE)&lt;5*10^-5,0,VLOOKUP(C2227,Capacity_COMBDG!A:K,COMBDG_MaxCapacity!B2227-2016+2,FALSE))*(1+Summary!$C$10)</f>
        <v>1.9061810335779903E-3</v>
      </c>
    </row>
    <row r="2228" spans="1:4" x14ac:dyDescent="0.25">
      <c r="A2228" t="s">
        <v>2</v>
      </c>
      <c r="B2228">
        <f>COMBDG_MinActivity!B2228</f>
        <v>2019</v>
      </c>
      <c r="C2228" t="str">
        <f>COMBDG_MinActivity!C2228</f>
        <v>COMBDGAFSOldSHFUR___STDHFO_16</v>
      </c>
      <c r="D2228">
        <f>IF(VLOOKUP(C2228,Capacity_COMBDG!A:K,COMBDG_MaxCapacity!B2228-2016+2,FALSE)&lt;5*10^-5,0,VLOOKUP(C2228,Capacity_COMBDG!A:K,COMBDG_MaxCapacity!B2228-2016+2,FALSE))*(1+Summary!$C$10)</f>
        <v>7.0696842190107939E-2</v>
      </c>
    </row>
    <row r="2229" spans="1:4" x14ac:dyDescent="0.25">
      <c r="A2229" t="s">
        <v>2</v>
      </c>
      <c r="B2229">
        <f>COMBDG_MinActivity!B2229</f>
        <v>2019</v>
      </c>
      <c r="C2229" t="str">
        <f>COMBDG_MinActivity!C2229</f>
        <v>COMBDGAFSOldWH______STDHFO_16</v>
      </c>
      <c r="D2229">
        <f>IF(VLOOKUP(C2229,Capacity_COMBDG!A:K,COMBDG_MaxCapacity!B2229-2016+2,FALSE)&lt;5*10^-5,0,VLOOKUP(C2229,Capacity_COMBDG!A:K,COMBDG_MaxCapacity!B2229-2016+2,FALSE))*(1+Summary!$C$10)</f>
        <v>0.11610079537982078</v>
      </c>
    </row>
    <row r="2230" spans="1:4" x14ac:dyDescent="0.25">
      <c r="A2230" t="s">
        <v>2</v>
      </c>
      <c r="B2230">
        <f>COMBDG_MinActivity!B2230</f>
        <v>2019</v>
      </c>
      <c r="C2230" t="str">
        <f>COMBDG_MinActivity!C2230</f>
        <v>COMBDGEDSNewSHFUR___STDHFO_16</v>
      </c>
      <c r="D2230">
        <f>IF(VLOOKUP(C2230,Capacity_COMBDG!A:K,COMBDG_MaxCapacity!B2230-2016+2,FALSE)&lt;5*10^-5,0,VLOOKUP(C2230,Capacity_COMBDG!A:K,COMBDG_MaxCapacity!B2230-2016+2,FALSE))*(1+Summary!$C$10)</f>
        <v>3.9676603004661906E-3</v>
      </c>
    </row>
    <row r="2231" spans="1:4" x14ac:dyDescent="0.25">
      <c r="A2231" t="s">
        <v>2</v>
      </c>
      <c r="B2231">
        <f>COMBDG_MinActivity!B2231</f>
        <v>2019</v>
      </c>
      <c r="C2231" t="str">
        <f>COMBDG_MinActivity!C2231</f>
        <v>COMBDGEDSNewWH______STDHFO_16</v>
      </c>
      <c r="D2231">
        <f>IF(VLOOKUP(C2231,Capacity_COMBDG!A:K,COMBDG_MaxCapacity!B2231-2016+2,FALSE)&lt;5*10^-5,0,VLOOKUP(C2231,Capacity_COMBDG!A:K,COMBDG_MaxCapacity!B2231-2016+2,FALSE))*(1+Summary!$C$10)</f>
        <v>2.3434475330627062E-3</v>
      </c>
    </row>
    <row r="2232" spans="1:4" x14ac:dyDescent="0.25">
      <c r="A2232" t="s">
        <v>2</v>
      </c>
      <c r="B2232">
        <f>COMBDG_MinActivity!B2232</f>
        <v>2019</v>
      </c>
      <c r="C2232" t="str">
        <f>COMBDG_MinActivity!C2232</f>
        <v>COMBDGEDSOldSHFUR___STDHFO_16</v>
      </c>
      <c r="D2232">
        <f>IF(VLOOKUP(C2232,Capacity_COMBDG!A:K,COMBDG_MaxCapacity!B2232-2016+2,FALSE)&lt;5*10^-5,0,VLOOKUP(C2232,Capacity_COMBDG!A:K,COMBDG_MaxCapacity!B2232-2016+2,FALSE))*(1+Summary!$C$10)</f>
        <v>7.5363737304034603E-2</v>
      </c>
    </row>
    <row r="2233" spans="1:4" x14ac:dyDescent="0.25">
      <c r="A2233" t="s">
        <v>2</v>
      </c>
      <c r="B2233">
        <f>COMBDG_MinActivity!B2233</f>
        <v>2019</v>
      </c>
      <c r="C2233" t="str">
        <f>COMBDG_MinActivity!C2233</f>
        <v>COMBDGEDSOldWH______STDHFO_16</v>
      </c>
      <c r="D2233">
        <f>IF(VLOOKUP(C2233,Capacity_COMBDG!A:K,COMBDG_MaxCapacity!B2233-2016+2,FALSE)&lt;5*10^-5,0,VLOOKUP(C2233,Capacity_COMBDG!A:K,COMBDG_MaxCapacity!B2233-2016+2,FALSE))*(1+Summary!$C$10)</f>
        <v>0.24978967157390508</v>
      </c>
    </row>
    <row r="2234" spans="1:4" x14ac:dyDescent="0.25">
      <c r="A2234" t="s">
        <v>2</v>
      </c>
      <c r="B2234">
        <f>COMBDG_MinActivity!B2234</f>
        <v>2019</v>
      </c>
      <c r="C2234" t="str">
        <f>COMBDG_MinActivity!C2234</f>
        <v>COMBDGHLCNewSHFUR___STDHFO_16</v>
      </c>
      <c r="D2234">
        <f>IF(VLOOKUP(C2234,Capacity_COMBDG!A:K,COMBDG_MaxCapacity!B2234-2016+2,FALSE)&lt;5*10^-5,0,VLOOKUP(C2234,Capacity_COMBDG!A:K,COMBDG_MaxCapacity!B2234-2016+2,FALSE))*(1+Summary!$C$10)</f>
        <v>3.9681175986206975E-3</v>
      </c>
    </row>
    <row r="2235" spans="1:4" x14ac:dyDescent="0.25">
      <c r="A2235" t="s">
        <v>2</v>
      </c>
      <c r="B2235">
        <f>COMBDG_MinActivity!B2235</f>
        <v>2019</v>
      </c>
      <c r="C2235" t="str">
        <f>COMBDG_MinActivity!C2235</f>
        <v>COMBDGHLCNewWH______STDHFO_16</v>
      </c>
      <c r="D2235">
        <f>IF(VLOOKUP(C2235,Capacity_COMBDG!A:K,COMBDG_MaxCapacity!B2235-2016+2,FALSE)&lt;5*10^-5,0,VLOOKUP(C2235,Capacity_COMBDG!A:K,COMBDG_MaxCapacity!B2235-2016+2,FALSE))*(1+Summary!$C$10)</f>
        <v>2.4212647288646355E-3</v>
      </c>
    </row>
    <row r="2236" spans="1:4" x14ac:dyDescent="0.25">
      <c r="A2236" t="s">
        <v>2</v>
      </c>
      <c r="B2236">
        <f>COMBDG_MinActivity!B2236</f>
        <v>2019</v>
      </c>
      <c r="C2236" t="str">
        <f>COMBDG_MinActivity!C2236</f>
        <v>COMBDGHLCOldSHFUR___STDHFO_16</v>
      </c>
      <c r="D2236">
        <f>IF(VLOOKUP(C2236,Capacity_COMBDG!A:K,COMBDG_MaxCapacity!B2236-2016+2,FALSE)&lt;5*10^-5,0,VLOOKUP(C2236,Capacity_COMBDG!A:K,COMBDG_MaxCapacity!B2236-2016+2,FALSE))*(1+Summary!$C$10)</f>
        <v>7.1858855339314159E-2</v>
      </c>
    </row>
    <row r="2237" spans="1:4" x14ac:dyDescent="0.25">
      <c r="A2237" t="s">
        <v>2</v>
      </c>
      <c r="B2237">
        <f>COMBDG_MinActivity!B2237</f>
        <v>2019</v>
      </c>
      <c r="C2237" t="str">
        <f>COMBDG_MinActivity!C2237</f>
        <v>COMBDGHLCOldWH______STDHFO_16</v>
      </c>
      <c r="D2237">
        <f>IF(VLOOKUP(C2237,Capacity_COMBDG!A:K,COMBDG_MaxCapacity!B2237-2016+2,FALSE)&lt;5*10^-5,0,VLOOKUP(C2237,Capacity_COMBDG!A:K,COMBDG_MaxCapacity!B2237-2016+2,FALSE))*(1+Summary!$C$10)</f>
        <v>0.18732431834865146</v>
      </c>
    </row>
    <row r="2238" spans="1:4" x14ac:dyDescent="0.25">
      <c r="A2238" t="s">
        <v>2</v>
      </c>
      <c r="B2238">
        <f>COMBDG_MinActivity!B2238</f>
        <v>2019</v>
      </c>
      <c r="C2238" t="str">
        <f>COMBDG_MinActivity!C2238</f>
        <v>COMBDGICINewSHFUR___STDHFO_16</v>
      </c>
      <c r="D2238">
        <f>IF(VLOOKUP(C2238,Capacity_COMBDG!A:K,COMBDG_MaxCapacity!B2238-2016+2,FALSE)&lt;5*10^-5,0,VLOOKUP(C2238,Capacity_COMBDG!A:K,COMBDG_MaxCapacity!B2238-2016+2,FALSE))*(1+Summary!$C$10)</f>
        <v>0</v>
      </c>
    </row>
    <row r="2239" spans="1:4" x14ac:dyDescent="0.25">
      <c r="A2239" t="s">
        <v>2</v>
      </c>
      <c r="B2239">
        <f>COMBDG_MinActivity!B2239</f>
        <v>2019</v>
      </c>
      <c r="C2239" t="str">
        <f>COMBDG_MinActivity!C2239</f>
        <v>COMBDGICINewWH______STDHFO_16</v>
      </c>
      <c r="D2239">
        <f>IF(VLOOKUP(C2239,Capacity_COMBDG!A:K,COMBDG_MaxCapacity!B2239-2016+2,FALSE)&lt;5*10^-5,0,VLOOKUP(C2239,Capacity_COMBDG!A:K,COMBDG_MaxCapacity!B2239-2016+2,FALSE))*(1+Summary!$C$10)</f>
        <v>0</v>
      </c>
    </row>
    <row r="2240" spans="1:4" x14ac:dyDescent="0.25">
      <c r="A2240" t="s">
        <v>2</v>
      </c>
      <c r="B2240">
        <f>COMBDG_MinActivity!B2240</f>
        <v>2019</v>
      </c>
      <c r="C2240" t="str">
        <f>COMBDG_MinActivity!C2240</f>
        <v>COMBDGICIOldSHFUR___STDHFO_16</v>
      </c>
      <c r="D2240">
        <f>IF(VLOOKUP(C2240,Capacity_COMBDG!A:K,COMBDG_MaxCapacity!B2240-2016+2,FALSE)&lt;5*10^-5,0,VLOOKUP(C2240,Capacity_COMBDG!A:K,COMBDG_MaxCapacity!B2240-2016+2,FALSE))*(1+Summary!$C$10)</f>
        <v>3.4413599796362673E-2</v>
      </c>
    </row>
    <row r="2241" spans="1:4" x14ac:dyDescent="0.25">
      <c r="A2241" t="s">
        <v>2</v>
      </c>
      <c r="B2241">
        <f>COMBDG_MinActivity!B2241</f>
        <v>2019</v>
      </c>
      <c r="C2241" t="str">
        <f>COMBDG_MinActivity!C2241</f>
        <v>COMBDGICIOldWH______STDHFO_16</v>
      </c>
      <c r="D2241">
        <f>IF(VLOOKUP(C2241,Capacity_COMBDG!A:K,COMBDG_MaxCapacity!B2241-2016+2,FALSE)&lt;5*10^-5,0,VLOOKUP(C2241,Capacity_COMBDG!A:K,COMBDG_MaxCapacity!B2241-2016+2,FALSE))*(1+Summary!$C$10)</f>
        <v>1.3879079886566422E-2</v>
      </c>
    </row>
    <row r="2242" spans="1:4" x14ac:dyDescent="0.25">
      <c r="A2242" t="s">
        <v>2</v>
      </c>
      <c r="B2242">
        <f>COMBDG_MinActivity!B2242</f>
        <v>2019</v>
      </c>
      <c r="C2242" t="str">
        <f>COMBDG_MinActivity!C2242</f>
        <v>COMBDGOFFNewSHFUR___STDHFO_16</v>
      </c>
      <c r="D2242">
        <f>IF(VLOOKUP(C2242,Capacity_COMBDG!A:K,COMBDG_MaxCapacity!B2242-2016+2,FALSE)&lt;5*10^-5,0,VLOOKUP(C2242,Capacity_COMBDG!A:K,COMBDG_MaxCapacity!B2242-2016+2,FALSE))*(1+Summary!$C$10)</f>
        <v>4.043451054840737E-3</v>
      </c>
    </row>
    <row r="2243" spans="1:4" x14ac:dyDescent="0.25">
      <c r="A2243" t="s">
        <v>2</v>
      </c>
      <c r="B2243">
        <f>COMBDG_MinActivity!B2243</f>
        <v>2019</v>
      </c>
      <c r="C2243" t="str">
        <f>COMBDG_MinActivity!C2243</f>
        <v>COMBDGOFFNewWH______STDHFO_16</v>
      </c>
      <c r="D2243">
        <f>IF(VLOOKUP(C2243,Capacity_COMBDG!A:K,COMBDG_MaxCapacity!B2243-2016+2,FALSE)&lt;5*10^-5,0,VLOOKUP(C2243,Capacity_COMBDG!A:K,COMBDG_MaxCapacity!B2243-2016+2,FALSE))*(1+Summary!$C$10)</f>
        <v>2.3857433494129435E-3</v>
      </c>
    </row>
    <row r="2244" spans="1:4" x14ac:dyDescent="0.25">
      <c r="A2244" t="s">
        <v>2</v>
      </c>
      <c r="B2244">
        <f>COMBDG_MinActivity!B2244</f>
        <v>2019</v>
      </c>
      <c r="C2244" t="str">
        <f>COMBDG_MinActivity!C2244</f>
        <v>COMBDGOFFOldSHFUR___STDHFO_16</v>
      </c>
      <c r="D2244">
        <f>IF(VLOOKUP(C2244,Capacity_COMBDG!A:K,COMBDG_MaxCapacity!B2244-2016+2,FALSE)&lt;5*10^-5,0,VLOOKUP(C2244,Capacity_COMBDG!A:K,COMBDG_MaxCapacity!B2244-2016+2,FALSE))*(1+Summary!$C$10)</f>
        <v>8.2419738346030821E-2</v>
      </c>
    </row>
    <row r="2245" spans="1:4" x14ac:dyDescent="0.25">
      <c r="A2245" t="s">
        <v>2</v>
      </c>
      <c r="B2245">
        <f>COMBDG_MinActivity!B2245</f>
        <v>2019</v>
      </c>
      <c r="C2245" t="str">
        <f>COMBDG_MinActivity!C2245</f>
        <v>COMBDGOFFOldWH______STDHFO_16</v>
      </c>
      <c r="D2245">
        <f>IF(VLOOKUP(C2245,Capacity_COMBDG!A:K,COMBDG_MaxCapacity!B2245-2016+2,FALSE)&lt;5*10^-5,0,VLOOKUP(C2245,Capacity_COMBDG!A:K,COMBDG_MaxCapacity!B2245-2016+2,FALSE))*(1+Summary!$C$10)</f>
        <v>0.33249204974861846</v>
      </c>
    </row>
    <row r="2246" spans="1:4" x14ac:dyDescent="0.25">
      <c r="A2246" t="s">
        <v>2</v>
      </c>
      <c r="B2246">
        <f>COMBDG_MinActivity!B2246</f>
        <v>2019</v>
      </c>
      <c r="C2246" t="str">
        <f>COMBDG_MinActivity!C2246</f>
        <v>COMBDGOTSNewSHFUR___STDHFO_16</v>
      </c>
      <c r="D2246">
        <f>IF(VLOOKUP(C2246,Capacity_COMBDG!A:K,COMBDG_MaxCapacity!B2246-2016+2,FALSE)&lt;5*10^-5,0,VLOOKUP(C2246,Capacity_COMBDG!A:K,COMBDG_MaxCapacity!B2246-2016+2,FALSE))*(1+Summary!$C$10)</f>
        <v>3.9057865540982335E-3</v>
      </c>
    </row>
    <row r="2247" spans="1:4" x14ac:dyDescent="0.25">
      <c r="A2247" t="s">
        <v>2</v>
      </c>
      <c r="B2247">
        <f>COMBDG_MinActivity!B2247</f>
        <v>2019</v>
      </c>
      <c r="C2247" t="str">
        <f>COMBDG_MinActivity!C2247</f>
        <v>COMBDGOTSNewWH______STDHFO_16</v>
      </c>
      <c r="D2247">
        <f>IF(VLOOKUP(C2247,Capacity_COMBDG!A:K,COMBDG_MaxCapacity!B2247-2016+2,FALSE)&lt;5*10^-5,0,VLOOKUP(C2247,Capacity_COMBDG!A:K,COMBDG_MaxCapacity!B2247-2016+2,FALSE))*(1+Summary!$C$10)</f>
        <v>2.2518916849083898E-3</v>
      </c>
    </row>
    <row r="2248" spans="1:4" x14ac:dyDescent="0.25">
      <c r="A2248" t="s">
        <v>2</v>
      </c>
      <c r="B2248">
        <f>COMBDG_MinActivity!B2248</f>
        <v>2019</v>
      </c>
      <c r="C2248" t="str">
        <f>COMBDG_MinActivity!C2248</f>
        <v>COMBDGOTSOldSHFUR___STDHFO_16</v>
      </c>
      <c r="D2248">
        <f>IF(VLOOKUP(C2248,Capacity_COMBDG!A:K,COMBDG_MaxCapacity!B2248-2016+2,FALSE)&lt;5*10^-5,0,VLOOKUP(C2248,Capacity_COMBDG!A:K,COMBDG_MaxCapacity!B2248-2016+2,FALSE))*(1+Summary!$C$10)</f>
        <v>7.0604522067936298E-2</v>
      </c>
    </row>
    <row r="2249" spans="1:4" x14ac:dyDescent="0.25">
      <c r="A2249" t="s">
        <v>2</v>
      </c>
      <c r="B2249">
        <f>COMBDG_MinActivity!B2249</f>
        <v>2019</v>
      </c>
      <c r="C2249" t="str">
        <f>COMBDG_MinActivity!C2249</f>
        <v>COMBDGOTSOldWH______STDHFO_16</v>
      </c>
      <c r="D2249">
        <f>IF(VLOOKUP(C2249,Capacity_COMBDG!A:K,COMBDG_MaxCapacity!B2249-2016+2,FALSE)&lt;5*10^-5,0,VLOOKUP(C2249,Capacity_COMBDG!A:K,COMBDG_MaxCapacity!B2249-2016+2,FALSE))*(1+Summary!$C$10)</f>
        <v>0.11193690106819172</v>
      </c>
    </row>
    <row r="2250" spans="1:4" x14ac:dyDescent="0.25">
      <c r="A2250" t="s">
        <v>2</v>
      </c>
      <c r="B2250">
        <f>COMBDG_MinActivity!B2250</f>
        <v>2019</v>
      </c>
      <c r="C2250" t="str">
        <f>COMBDG_MinActivity!C2250</f>
        <v>COMBDGRTTNewSHFUR___STDHFO_16</v>
      </c>
      <c r="D2250">
        <f>IF(VLOOKUP(C2250,Capacity_COMBDG!A:K,COMBDG_MaxCapacity!B2250-2016+2,FALSE)&lt;5*10^-5,0,VLOOKUP(C2250,Capacity_COMBDG!A:K,COMBDG_MaxCapacity!B2250-2016+2,FALSE))*(1+Summary!$C$10)</f>
        <v>4.0180778510390779E-3</v>
      </c>
    </row>
    <row r="2251" spans="1:4" x14ac:dyDescent="0.25">
      <c r="A2251" t="s">
        <v>2</v>
      </c>
      <c r="B2251">
        <f>COMBDG_MinActivity!B2251</f>
        <v>2019</v>
      </c>
      <c r="C2251" t="str">
        <f>COMBDG_MinActivity!C2251</f>
        <v>COMBDGRTTNewWH______STDHFO_16</v>
      </c>
      <c r="D2251">
        <f>IF(VLOOKUP(C2251,Capacity_COMBDG!A:K,COMBDG_MaxCapacity!B2251-2016+2,FALSE)&lt;5*10^-5,0,VLOOKUP(C2251,Capacity_COMBDG!A:K,COMBDG_MaxCapacity!B2251-2016+2,FALSE))*(1+Summary!$C$10)</f>
        <v>2.4405789814930241E-3</v>
      </c>
    </row>
    <row r="2252" spans="1:4" x14ac:dyDescent="0.25">
      <c r="A2252" t="s">
        <v>2</v>
      </c>
      <c r="B2252">
        <f>COMBDG_MinActivity!B2252</f>
        <v>2019</v>
      </c>
      <c r="C2252" t="str">
        <f>COMBDG_MinActivity!C2252</f>
        <v>COMBDGRTTOldSHFUR___STDHFO_16</v>
      </c>
      <c r="D2252">
        <f>IF(VLOOKUP(C2252,Capacity_COMBDG!A:K,COMBDG_MaxCapacity!B2252-2016+2,FALSE)&lt;5*10^-5,0,VLOOKUP(C2252,Capacity_COMBDG!A:K,COMBDG_MaxCapacity!B2252-2016+2,FALSE))*(1+Summary!$C$10)</f>
        <v>7.6799520145327468E-2</v>
      </c>
    </row>
    <row r="2253" spans="1:4" x14ac:dyDescent="0.25">
      <c r="A2253" t="s">
        <v>2</v>
      </c>
      <c r="B2253">
        <f>COMBDG_MinActivity!B2253</f>
        <v>2019</v>
      </c>
      <c r="C2253" t="str">
        <f>COMBDG_MinActivity!C2253</f>
        <v>COMBDGRTTOldWH______STDHFO_16</v>
      </c>
      <c r="D2253">
        <f>IF(VLOOKUP(C2253,Capacity_COMBDG!A:K,COMBDG_MaxCapacity!B2253-2016+2,FALSE)&lt;5*10^-5,0,VLOOKUP(C2253,Capacity_COMBDG!A:K,COMBDG_MaxCapacity!B2253-2016+2,FALSE))*(1+Summary!$C$10)</f>
        <v>0.28651148468754267</v>
      </c>
    </row>
    <row r="2254" spans="1:4" x14ac:dyDescent="0.25">
      <c r="A2254" t="s">
        <v>2</v>
      </c>
      <c r="B2254">
        <f>COMBDG_MinActivity!B2254</f>
        <v>2019</v>
      </c>
      <c r="C2254" t="str">
        <f>COMBDG_MinActivity!C2254</f>
        <v>COMBDGTAWNewSHFUR___STDHFO_16</v>
      </c>
      <c r="D2254">
        <f>IF(VLOOKUP(C2254,Capacity_COMBDG!A:K,COMBDG_MaxCapacity!B2254-2016+2,FALSE)&lt;5*10^-5,0,VLOOKUP(C2254,Capacity_COMBDG!A:K,COMBDG_MaxCapacity!B2254-2016+2,FALSE))*(1+Summary!$C$10)</f>
        <v>3.8888482272161928E-3</v>
      </c>
    </row>
    <row r="2255" spans="1:4" x14ac:dyDescent="0.25">
      <c r="A2255" t="s">
        <v>2</v>
      </c>
      <c r="B2255">
        <f>COMBDG_MinActivity!B2255</f>
        <v>2019</v>
      </c>
      <c r="C2255" t="str">
        <f>COMBDG_MinActivity!C2255</f>
        <v>COMBDGTAWNewWH______STDHFO_16</v>
      </c>
      <c r="D2255">
        <f>IF(VLOOKUP(C2255,Capacity_COMBDG!A:K,COMBDG_MaxCapacity!B2255-2016+2,FALSE)&lt;5*10^-5,0,VLOOKUP(C2255,Capacity_COMBDG!A:K,COMBDG_MaxCapacity!B2255-2016+2,FALSE))*(1+Summary!$C$10)</f>
        <v>1.9795765059159847E-3</v>
      </c>
    </row>
    <row r="2256" spans="1:4" x14ac:dyDescent="0.25">
      <c r="A2256" t="s">
        <v>2</v>
      </c>
      <c r="B2256">
        <f>COMBDG_MinActivity!B2256</f>
        <v>2019</v>
      </c>
      <c r="C2256" t="str">
        <f>COMBDG_MinActivity!C2256</f>
        <v>COMBDGTAWOldSHFUR___STDHFO_16</v>
      </c>
      <c r="D2256">
        <f>IF(VLOOKUP(C2256,Capacity_COMBDG!A:K,COMBDG_MaxCapacity!B2256-2016+2,FALSE)&lt;5*10^-5,0,VLOOKUP(C2256,Capacity_COMBDG!A:K,COMBDG_MaxCapacity!B2256-2016+2,FALSE))*(1+Summary!$C$10)</f>
        <v>6.5867779313992389E-2</v>
      </c>
    </row>
    <row r="2257" spans="1:4" x14ac:dyDescent="0.25">
      <c r="A2257" t="s">
        <v>2</v>
      </c>
      <c r="B2257">
        <f>COMBDG_MinActivity!B2257</f>
        <v>2019</v>
      </c>
      <c r="C2257" t="str">
        <f>COMBDG_MinActivity!C2257</f>
        <v>COMBDGTAWOldWH______STDHFO_16</v>
      </c>
      <c r="D2257">
        <f>IF(VLOOKUP(C2257,Capacity_COMBDG!A:K,COMBDG_MaxCapacity!B2257-2016+2,FALSE)&lt;5*10^-5,0,VLOOKUP(C2257,Capacity_COMBDG!A:K,COMBDG_MaxCapacity!B2257-2016+2,FALSE))*(1+Summary!$C$10)</f>
        <v>2.8209651556380597E-2</v>
      </c>
    </row>
    <row r="2258" spans="1:4" x14ac:dyDescent="0.25">
      <c r="A2258" t="s">
        <v>2</v>
      </c>
      <c r="B2258">
        <f>COMBDG_MinActivity!B2258</f>
        <v>2019</v>
      </c>
      <c r="C2258" t="str">
        <f>COMBDG_MinActivity!C2258</f>
        <v>COMBDGWSTNewSHFUR___STDHFO_16</v>
      </c>
      <c r="D2258">
        <f>IF(VLOOKUP(C2258,Capacity_COMBDG!A:K,COMBDG_MaxCapacity!B2258-2016+2,FALSE)&lt;5*10^-5,0,VLOOKUP(C2258,Capacity_COMBDG!A:K,COMBDG_MaxCapacity!B2258-2016+2,FALSE))*(1+Summary!$C$10)</f>
        <v>3.7736791954467563E-3</v>
      </c>
    </row>
    <row r="2259" spans="1:4" x14ac:dyDescent="0.25">
      <c r="A2259" t="s">
        <v>2</v>
      </c>
      <c r="B2259">
        <f>COMBDG_MinActivity!B2259</f>
        <v>2019</v>
      </c>
      <c r="C2259" t="str">
        <f>COMBDG_MinActivity!C2259</f>
        <v>COMBDGWSTNewWH______STDHFO_16</v>
      </c>
      <c r="D2259">
        <f>IF(VLOOKUP(C2259,Capacity_COMBDG!A:K,COMBDG_MaxCapacity!B2259-2016+2,FALSE)&lt;5*10^-5,0,VLOOKUP(C2259,Capacity_COMBDG!A:K,COMBDG_MaxCapacity!B2259-2016+2,FALSE))*(1+Summary!$C$10)</f>
        <v>2.0452028850115912E-3</v>
      </c>
    </row>
    <row r="2260" spans="1:4" x14ac:dyDescent="0.25">
      <c r="A2260" t="s">
        <v>2</v>
      </c>
      <c r="B2260">
        <f>COMBDG_MinActivity!B2260</f>
        <v>2019</v>
      </c>
      <c r="C2260" t="str">
        <f>COMBDG_MinActivity!C2260</f>
        <v>COMBDGWSTOldSHFUR___STDHFO_16</v>
      </c>
      <c r="D2260">
        <f>IF(VLOOKUP(C2260,Capacity_COMBDG!A:K,COMBDG_MaxCapacity!B2260-2016+2,FALSE)&lt;5*10^-5,0,VLOOKUP(C2260,Capacity_COMBDG!A:K,COMBDG_MaxCapacity!B2260-2016+2,FALSE))*(1+Summary!$C$10)</f>
        <v>7.4199869704253338E-2</v>
      </c>
    </row>
    <row r="2261" spans="1:4" x14ac:dyDescent="0.25">
      <c r="A2261" t="s">
        <v>2</v>
      </c>
      <c r="B2261">
        <f>COMBDG_MinActivity!B2261</f>
        <v>2019</v>
      </c>
      <c r="C2261" t="str">
        <f>COMBDG_MinActivity!C2261</f>
        <v>COMBDGWSTOldWH______STDHFO_16</v>
      </c>
      <c r="D2261">
        <f>IF(VLOOKUP(C2261,Capacity_COMBDG!A:K,COMBDG_MaxCapacity!B2261-2016+2,FALSE)&lt;5*10^-5,0,VLOOKUP(C2261,Capacity_COMBDG!A:K,COMBDG_MaxCapacity!B2261-2016+2,FALSE))*(1+Summary!$C$10)</f>
        <v>0.16392467852850551</v>
      </c>
    </row>
    <row r="2262" spans="1:4" x14ac:dyDescent="0.25">
      <c r="A2262" t="s">
        <v>2</v>
      </c>
      <c r="B2262">
        <f>COMBDG_MinActivity!B2262</f>
        <v>2019</v>
      </c>
      <c r="C2262" t="str">
        <f>COMBDG_MinActivity!C2262</f>
        <v>COMBDGAERNewSHFUR___STDKER_16</v>
      </c>
      <c r="D2262">
        <f>IF(VLOOKUP(C2262,Capacity_COMBDG!A:K,COMBDG_MaxCapacity!B2262-2016+2,FALSE)&lt;5*10^-5,0,VLOOKUP(C2262,Capacity_COMBDG!A:K,COMBDG_MaxCapacity!B2262-2016+2,FALSE))*(1+Summary!$C$10)</f>
        <v>3.6729580106756388E-3</v>
      </c>
    </row>
    <row r="2263" spans="1:4" x14ac:dyDescent="0.25">
      <c r="A2263" t="s">
        <v>2</v>
      </c>
      <c r="B2263">
        <f>COMBDG_MinActivity!B2263</f>
        <v>2019</v>
      </c>
      <c r="C2263" t="str">
        <f>COMBDG_MinActivity!C2263</f>
        <v>COMBDGAERNewWH______STDKER_16</v>
      </c>
      <c r="D2263">
        <f>IF(VLOOKUP(C2263,Capacity_COMBDG!A:K,COMBDG_MaxCapacity!B2263-2016+2,FALSE)&lt;5*10^-5,0,VLOOKUP(C2263,Capacity_COMBDG!A:K,COMBDG_MaxCapacity!B2263-2016+2,FALSE))*(1+Summary!$C$10)</f>
        <v>2.0051047480652683E-3</v>
      </c>
    </row>
    <row r="2264" spans="1:4" x14ac:dyDescent="0.25">
      <c r="A2264" t="s">
        <v>2</v>
      </c>
      <c r="B2264">
        <f>COMBDG_MinActivity!B2264</f>
        <v>2019</v>
      </c>
      <c r="C2264" t="str">
        <f>COMBDG_MinActivity!C2264</f>
        <v>COMBDGAEROldSHFUR___STDKER_16</v>
      </c>
      <c r="D2264">
        <f>IF(VLOOKUP(C2264,Capacity_COMBDG!A:K,COMBDG_MaxCapacity!B2264-2016+2,FALSE)&lt;5*10^-5,0,VLOOKUP(C2264,Capacity_COMBDG!A:K,COMBDG_MaxCapacity!B2264-2016+2,FALSE))*(1+Summary!$C$10)</f>
        <v>7.036713066695946E-2</v>
      </c>
    </row>
    <row r="2265" spans="1:4" x14ac:dyDescent="0.25">
      <c r="A2265" t="s">
        <v>2</v>
      </c>
      <c r="B2265">
        <f>COMBDG_MinActivity!B2265</f>
        <v>2019</v>
      </c>
      <c r="C2265" t="str">
        <f>COMBDG_MinActivity!C2265</f>
        <v>COMBDGAEROldWH______STDKER_16</v>
      </c>
      <c r="D2265">
        <f>IF(VLOOKUP(C2265,Capacity_COMBDG!A:K,COMBDG_MaxCapacity!B2265-2016+2,FALSE)&lt;5*10^-5,0,VLOOKUP(C2265,Capacity_COMBDG!A:K,COMBDG_MaxCapacity!B2265-2016+2,FALSE))*(1+Summary!$C$10)</f>
        <v>8.8216744879209663E-2</v>
      </c>
    </row>
    <row r="2266" spans="1:4" x14ac:dyDescent="0.25">
      <c r="A2266" t="s">
        <v>2</v>
      </c>
      <c r="B2266">
        <f>COMBDG_MinActivity!B2266</f>
        <v>2019</v>
      </c>
      <c r="C2266" t="str">
        <f>COMBDG_MinActivity!C2266</f>
        <v>COMBDGAFSNewSHFUR___STDKER_16</v>
      </c>
      <c r="D2266">
        <f>IF(VLOOKUP(C2266,Capacity_COMBDG!A:K,COMBDG_MaxCapacity!B2266-2016+2,FALSE)&lt;5*10^-5,0,VLOOKUP(C2266,Capacity_COMBDG!A:K,COMBDG_MaxCapacity!B2266-2016+2,FALSE))*(1+Summary!$C$10)</f>
        <v>3.4589426078274663E-3</v>
      </c>
    </row>
    <row r="2267" spans="1:4" x14ac:dyDescent="0.25">
      <c r="A2267" t="s">
        <v>2</v>
      </c>
      <c r="B2267">
        <f>COMBDG_MinActivity!B2267</f>
        <v>2019</v>
      </c>
      <c r="C2267" t="str">
        <f>COMBDG_MinActivity!C2267</f>
        <v>COMBDGAFSNewWH______STDKER_16</v>
      </c>
      <c r="D2267">
        <f>IF(VLOOKUP(C2267,Capacity_COMBDG!A:K,COMBDG_MaxCapacity!B2267-2016+2,FALSE)&lt;5*10^-5,0,VLOOKUP(C2267,Capacity_COMBDG!A:K,COMBDG_MaxCapacity!B2267-2016+2,FALSE))*(1+Summary!$C$10)</f>
        <v>1.9061820100534136E-3</v>
      </c>
    </row>
    <row r="2268" spans="1:4" x14ac:dyDescent="0.25">
      <c r="A2268" t="s">
        <v>2</v>
      </c>
      <c r="B2268">
        <f>COMBDG_MinActivity!B2268</f>
        <v>2019</v>
      </c>
      <c r="C2268" t="str">
        <f>COMBDG_MinActivity!C2268</f>
        <v>COMBDGAFSOldSHFUR___STDKER_16</v>
      </c>
      <c r="D2268">
        <f>IF(VLOOKUP(C2268,Capacity_COMBDG!A:K,COMBDG_MaxCapacity!B2268-2016+2,FALSE)&lt;5*10^-5,0,VLOOKUP(C2268,Capacity_COMBDG!A:K,COMBDG_MaxCapacity!B2268-2016+2,FALSE))*(1+Summary!$C$10)</f>
        <v>7.0698111562340196E-2</v>
      </c>
    </row>
    <row r="2269" spans="1:4" x14ac:dyDescent="0.25">
      <c r="A2269" t="s">
        <v>2</v>
      </c>
      <c r="B2269">
        <f>COMBDG_MinActivity!B2269</f>
        <v>2019</v>
      </c>
      <c r="C2269" t="str">
        <f>COMBDG_MinActivity!C2269</f>
        <v>COMBDGAFSOldWH______STDKER_16</v>
      </c>
      <c r="D2269">
        <f>IF(VLOOKUP(C2269,Capacity_COMBDG!A:K,COMBDG_MaxCapacity!B2269-2016+2,FALSE)&lt;5*10^-5,0,VLOOKUP(C2269,Capacity_COMBDG!A:K,COMBDG_MaxCapacity!B2269-2016+2,FALSE))*(1+Summary!$C$10)</f>
        <v>0.11610472195846051</v>
      </c>
    </row>
    <row r="2270" spans="1:4" x14ac:dyDescent="0.25">
      <c r="A2270" t="s">
        <v>2</v>
      </c>
      <c r="B2270">
        <f>COMBDG_MinActivity!B2270</f>
        <v>2019</v>
      </c>
      <c r="C2270" t="str">
        <f>COMBDG_MinActivity!C2270</f>
        <v>COMBDGEDSNewSHFUR___STDKER_16</v>
      </c>
      <c r="D2270">
        <f>IF(VLOOKUP(C2270,Capacity_COMBDG!A:K,COMBDG_MaxCapacity!B2270-2016+2,FALSE)&lt;5*10^-5,0,VLOOKUP(C2270,Capacity_COMBDG!A:K,COMBDG_MaxCapacity!B2270-2016+2,FALSE))*(1+Summary!$C$10)</f>
        <v>3.9676709864311186E-3</v>
      </c>
    </row>
    <row r="2271" spans="1:4" x14ac:dyDescent="0.25">
      <c r="A2271" t="s">
        <v>2</v>
      </c>
      <c r="B2271">
        <f>COMBDG_MinActivity!B2271</f>
        <v>2019</v>
      </c>
      <c r="C2271" t="str">
        <f>COMBDG_MinActivity!C2271</f>
        <v>COMBDGEDSNewWH______STDKER_16</v>
      </c>
      <c r="D2271">
        <f>IF(VLOOKUP(C2271,Capacity_COMBDG!A:K,COMBDG_MaxCapacity!B2271-2016+2,FALSE)&lt;5*10^-5,0,VLOOKUP(C2271,Capacity_COMBDG!A:K,COMBDG_MaxCapacity!B2271-2016+2,FALSE))*(1+Summary!$C$10)</f>
        <v>2.3434535314834576E-3</v>
      </c>
    </row>
    <row r="2272" spans="1:4" x14ac:dyDescent="0.25">
      <c r="A2272" t="s">
        <v>2</v>
      </c>
      <c r="B2272">
        <f>COMBDG_MinActivity!B2272</f>
        <v>2019</v>
      </c>
      <c r="C2272" t="str">
        <f>COMBDG_MinActivity!C2272</f>
        <v>COMBDGEDSOldSHFUR___STDKER_16</v>
      </c>
      <c r="D2272">
        <f>IF(VLOOKUP(C2272,Capacity_COMBDG!A:K,COMBDG_MaxCapacity!B2272-2016+2,FALSE)&lt;5*10^-5,0,VLOOKUP(C2272,Capacity_COMBDG!A:K,COMBDG_MaxCapacity!B2272-2016+2,FALSE))*(1+Summary!$C$10)</f>
        <v>7.5365209747182624E-2</v>
      </c>
    </row>
    <row r="2273" spans="1:4" x14ac:dyDescent="0.25">
      <c r="A2273" t="s">
        <v>2</v>
      </c>
      <c r="B2273">
        <f>COMBDG_MinActivity!B2273</f>
        <v>2019</v>
      </c>
      <c r="C2273" t="str">
        <f>COMBDG_MinActivity!C2273</f>
        <v>COMBDGEDSOldWH______STDKER_16</v>
      </c>
      <c r="D2273">
        <f>IF(VLOOKUP(C2273,Capacity_COMBDG!A:K,COMBDG_MaxCapacity!B2273-2016+2,FALSE)&lt;5*10^-5,0,VLOOKUP(C2273,Capacity_COMBDG!A:K,COMBDG_MaxCapacity!B2273-2016+2,FALSE))*(1+Summary!$C$10)</f>
        <v>0.24981309778926106</v>
      </c>
    </row>
    <row r="2274" spans="1:4" x14ac:dyDescent="0.25">
      <c r="A2274" t="s">
        <v>2</v>
      </c>
      <c r="B2274">
        <f>COMBDG_MinActivity!B2274</f>
        <v>2019</v>
      </c>
      <c r="C2274" t="str">
        <f>COMBDG_MinActivity!C2274</f>
        <v>COMBDGHLCNewSHFUR___STDKER_16</v>
      </c>
      <c r="D2274">
        <f>IF(VLOOKUP(C2274,Capacity_COMBDG!A:K,COMBDG_MaxCapacity!B2274-2016+2,FALSE)&lt;5*10^-5,0,VLOOKUP(C2274,Capacity_COMBDG!A:K,COMBDG_MaxCapacity!B2274-2016+2,FALSE))*(1+Summary!$C$10)</f>
        <v>3.9681282968845738E-3</v>
      </c>
    </row>
    <row r="2275" spans="1:4" x14ac:dyDescent="0.25">
      <c r="A2275" t="s">
        <v>2</v>
      </c>
      <c r="B2275">
        <f>COMBDG_MinActivity!B2275</f>
        <v>2019</v>
      </c>
      <c r="C2275" t="str">
        <f>COMBDG_MinActivity!C2275</f>
        <v>COMBDGHLCNewWH______STDKER_16</v>
      </c>
      <c r="D2275">
        <f>IF(VLOOKUP(C2275,Capacity_COMBDG!A:K,COMBDG_MaxCapacity!B2275-2016+2,FALSE)&lt;5*10^-5,0,VLOOKUP(C2275,Capacity_COMBDG!A:K,COMBDG_MaxCapacity!B2275-2016+2,FALSE))*(1+Summary!$C$10)</f>
        <v>2.4212727005132884E-3</v>
      </c>
    </row>
    <row r="2276" spans="1:4" x14ac:dyDescent="0.25">
      <c r="A2276" t="s">
        <v>2</v>
      </c>
      <c r="B2276">
        <f>COMBDG_MinActivity!B2276</f>
        <v>2019</v>
      </c>
      <c r="C2276" t="str">
        <f>COMBDG_MinActivity!C2276</f>
        <v>COMBDGHLCOldSHFUR___STDKER_16</v>
      </c>
      <c r="D2276">
        <f>IF(VLOOKUP(C2276,Capacity_COMBDG!A:K,COMBDG_MaxCapacity!B2276-2016+2,FALSE)&lt;5*10^-5,0,VLOOKUP(C2276,Capacity_COMBDG!A:K,COMBDG_MaxCapacity!B2276-2016+2,FALSE))*(1+Summary!$C$10)</f>
        <v>7.1860208490254207E-2</v>
      </c>
    </row>
    <row r="2277" spans="1:4" x14ac:dyDescent="0.25">
      <c r="A2277" t="s">
        <v>2</v>
      </c>
      <c r="B2277">
        <f>COMBDG_MinActivity!B2277</f>
        <v>2019</v>
      </c>
      <c r="C2277" t="str">
        <f>COMBDG_MinActivity!C2277</f>
        <v>COMBDGHLCOldWH______STDKER_16</v>
      </c>
      <c r="D2277">
        <f>IF(VLOOKUP(C2277,Capacity_COMBDG!A:K,COMBDG_MaxCapacity!B2277-2016+2,FALSE)&lt;5*10^-5,0,VLOOKUP(C2277,Capacity_COMBDG!A:K,COMBDG_MaxCapacity!B2277-2016+2,FALSE))*(1+Summary!$C$10)</f>
        <v>0.18733594493607628</v>
      </c>
    </row>
    <row r="2278" spans="1:4" x14ac:dyDescent="0.25">
      <c r="A2278" t="s">
        <v>2</v>
      </c>
      <c r="B2278">
        <f>COMBDG_MinActivity!B2278</f>
        <v>2019</v>
      </c>
      <c r="C2278" t="str">
        <f>COMBDG_MinActivity!C2278</f>
        <v>COMBDGICINewSHFUR___STDKER_16</v>
      </c>
      <c r="D2278">
        <f>IF(VLOOKUP(C2278,Capacity_COMBDG!A:K,COMBDG_MaxCapacity!B2278-2016+2,FALSE)&lt;5*10^-5,0,VLOOKUP(C2278,Capacity_COMBDG!A:K,COMBDG_MaxCapacity!B2278-2016+2,FALSE))*(1+Summary!$C$10)</f>
        <v>0</v>
      </c>
    </row>
    <row r="2279" spans="1:4" x14ac:dyDescent="0.25">
      <c r="A2279" t="s">
        <v>2</v>
      </c>
      <c r="B2279">
        <f>COMBDG_MinActivity!B2279</f>
        <v>2019</v>
      </c>
      <c r="C2279" t="str">
        <f>COMBDG_MinActivity!C2279</f>
        <v>COMBDGICINewWH______STDKER_16</v>
      </c>
      <c r="D2279">
        <f>IF(VLOOKUP(C2279,Capacity_COMBDG!A:K,COMBDG_MaxCapacity!B2279-2016+2,FALSE)&lt;5*10^-5,0,VLOOKUP(C2279,Capacity_COMBDG!A:K,COMBDG_MaxCapacity!B2279-2016+2,FALSE))*(1+Summary!$C$10)</f>
        <v>0</v>
      </c>
    </row>
    <row r="2280" spans="1:4" x14ac:dyDescent="0.25">
      <c r="A2280" t="s">
        <v>2</v>
      </c>
      <c r="B2280">
        <f>COMBDG_MinActivity!B2280</f>
        <v>2019</v>
      </c>
      <c r="C2280" t="str">
        <f>COMBDG_MinActivity!C2280</f>
        <v>COMBDGICIOldSHFUR___STDKER_16</v>
      </c>
      <c r="D2280">
        <f>IF(VLOOKUP(C2280,Capacity_COMBDG!A:K,COMBDG_MaxCapacity!B2280-2016+2,FALSE)&lt;5*10^-5,0,VLOOKUP(C2280,Capacity_COMBDG!A:K,COMBDG_MaxCapacity!B2280-2016+2,FALSE))*(1+Summary!$C$10)</f>
        <v>3.4413757942869889E-2</v>
      </c>
    </row>
    <row r="2281" spans="1:4" x14ac:dyDescent="0.25">
      <c r="A2281" t="s">
        <v>2</v>
      </c>
      <c r="B2281">
        <f>COMBDG_MinActivity!B2281</f>
        <v>2019</v>
      </c>
      <c r="C2281" t="str">
        <f>COMBDG_MinActivity!C2281</f>
        <v>COMBDGICIOldWH______STDKER_16</v>
      </c>
      <c r="D2281">
        <f>IF(VLOOKUP(C2281,Capacity_COMBDG!A:K,COMBDG_MaxCapacity!B2281-2016+2,FALSE)&lt;5*10^-5,0,VLOOKUP(C2281,Capacity_COMBDG!A:K,COMBDG_MaxCapacity!B2281-2016+2,FALSE))*(1+Summary!$C$10)</f>
        <v>1.3879132861727699E-2</v>
      </c>
    </row>
    <row r="2282" spans="1:4" x14ac:dyDescent="0.25">
      <c r="A2282" t="s">
        <v>2</v>
      </c>
      <c r="B2282">
        <f>COMBDG_MinActivity!B2282</f>
        <v>2019</v>
      </c>
      <c r="C2282" t="str">
        <f>COMBDG_MinActivity!C2282</f>
        <v>COMBDGOFFNewSHFUR___STDKER_16</v>
      </c>
      <c r="D2282">
        <f>IF(VLOOKUP(C2282,Capacity_COMBDG!A:K,COMBDG_MaxCapacity!B2282-2016+2,FALSE)&lt;5*10^-5,0,VLOOKUP(C2282,Capacity_COMBDG!A:K,COMBDG_MaxCapacity!B2282-2016+2,FALSE))*(1+Summary!$C$10)</f>
        <v>4.0434640006777817E-3</v>
      </c>
    </row>
    <row r="2283" spans="1:4" x14ac:dyDescent="0.25">
      <c r="A2283" t="s">
        <v>2</v>
      </c>
      <c r="B2283">
        <f>COMBDG_MinActivity!B2283</f>
        <v>2019</v>
      </c>
      <c r="C2283" t="str">
        <f>COMBDG_MinActivity!C2283</f>
        <v>COMBDGOFFNewWH______STDKER_16</v>
      </c>
      <c r="D2283">
        <f>IF(VLOOKUP(C2283,Capacity_COMBDG!A:K,COMBDG_MaxCapacity!B2283-2016+2,FALSE)&lt;5*10^-5,0,VLOOKUP(C2283,Capacity_COMBDG!A:K,COMBDG_MaxCapacity!B2283-2016+2,FALSE))*(1+Summary!$C$10)</f>
        <v>2.3857503539047682E-3</v>
      </c>
    </row>
    <row r="2284" spans="1:4" x14ac:dyDescent="0.25">
      <c r="A2284" t="s">
        <v>2</v>
      </c>
      <c r="B2284">
        <f>COMBDG_MinActivity!B2284</f>
        <v>2019</v>
      </c>
      <c r="C2284" t="str">
        <f>COMBDG_MinActivity!C2284</f>
        <v>COMBDGOFFOldSHFUR___STDKER_16</v>
      </c>
      <c r="D2284">
        <f>IF(VLOOKUP(C2284,Capacity_COMBDG!A:K,COMBDG_MaxCapacity!B2284-2016+2,FALSE)&lt;5*10^-5,0,VLOOKUP(C2284,Capacity_COMBDG!A:K,COMBDG_MaxCapacity!B2284-2016+2,FALSE))*(1+Summary!$C$10)</f>
        <v>8.2421559257259525E-2</v>
      </c>
    </row>
    <row r="2285" spans="1:4" x14ac:dyDescent="0.25">
      <c r="A2285" t="s">
        <v>2</v>
      </c>
      <c r="B2285">
        <f>COMBDG_MinActivity!B2285</f>
        <v>2019</v>
      </c>
      <c r="C2285" t="str">
        <f>COMBDG_MinActivity!C2285</f>
        <v>COMBDGOFFOldWH______STDKER_16</v>
      </c>
      <c r="D2285">
        <f>IF(VLOOKUP(C2285,Capacity_COMBDG!A:K,COMBDG_MaxCapacity!B2285-2016+2,FALSE)&lt;5*10^-5,0,VLOOKUP(C2285,Capacity_COMBDG!A:K,COMBDG_MaxCapacity!B2285-2016+2,FALSE))*(1+Summary!$C$10)</f>
        <v>0.33253801569899422</v>
      </c>
    </row>
    <row r="2286" spans="1:4" x14ac:dyDescent="0.25">
      <c r="A2286" t="s">
        <v>2</v>
      </c>
      <c r="B2286">
        <f>COMBDG_MinActivity!B2286</f>
        <v>2019</v>
      </c>
      <c r="C2286" t="str">
        <f>COMBDG_MinActivity!C2286</f>
        <v>COMBDGOTSNewSHFUR___STDKER_16</v>
      </c>
      <c r="D2286">
        <f>IF(VLOOKUP(C2286,Capacity_COMBDG!A:K,COMBDG_MaxCapacity!B2286-2016+2,FALSE)&lt;5*10^-5,0,VLOOKUP(C2286,Capacity_COMBDG!A:K,COMBDG_MaxCapacity!B2286-2016+2,FALSE))*(1+Summary!$C$10)</f>
        <v>3.9057958448744335E-3</v>
      </c>
    </row>
    <row r="2287" spans="1:4" x14ac:dyDescent="0.25">
      <c r="A2287" t="s">
        <v>2</v>
      </c>
      <c r="B2287">
        <f>COMBDG_MinActivity!B2287</f>
        <v>2019</v>
      </c>
      <c r="C2287" t="str">
        <f>COMBDG_MinActivity!C2287</f>
        <v>COMBDGOTSNewWH______STDKER_16</v>
      </c>
      <c r="D2287">
        <f>IF(VLOOKUP(C2287,Capacity_COMBDG!A:K,COMBDG_MaxCapacity!B2287-2016+2,FALSE)&lt;5*10^-5,0,VLOOKUP(C2287,Capacity_COMBDG!A:K,COMBDG_MaxCapacity!B2287-2016+2,FALSE))*(1+Summary!$C$10)</f>
        <v>2.2518959469990641E-3</v>
      </c>
    </row>
    <row r="2288" spans="1:4" x14ac:dyDescent="0.25">
      <c r="A2288" t="s">
        <v>2</v>
      </c>
      <c r="B2288">
        <f>COMBDG_MinActivity!B2288</f>
        <v>2019</v>
      </c>
      <c r="C2288" t="str">
        <f>COMBDG_MinActivity!C2288</f>
        <v>COMBDGOTSOldSHFUR___STDKER_16</v>
      </c>
      <c r="D2288">
        <f>IF(VLOOKUP(C2288,Capacity_COMBDG!A:K,COMBDG_MaxCapacity!B2288-2016+2,FALSE)&lt;5*10^-5,0,VLOOKUP(C2288,Capacity_COMBDG!A:K,COMBDG_MaxCapacity!B2288-2016+2,FALSE))*(1+Summary!$C$10)</f>
        <v>7.0605792801240672E-2</v>
      </c>
    </row>
    <row r="2289" spans="1:4" x14ac:dyDescent="0.25">
      <c r="A2289" t="s">
        <v>2</v>
      </c>
      <c r="B2289">
        <f>COMBDG_MinActivity!B2289</f>
        <v>2019</v>
      </c>
      <c r="C2289" t="str">
        <f>COMBDG_MinActivity!C2289</f>
        <v>COMBDGOTSOldWH______STDKER_16</v>
      </c>
      <c r="D2289">
        <f>IF(VLOOKUP(C2289,Capacity_COMBDG!A:K,COMBDG_MaxCapacity!B2289-2016+2,FALSE)&lt;5*10^-5,0,VLOOKUP(C2289,Capacity_COMBDG!A:K,COMBDG_MaxCapacity!B2289-2016+2,FALSE))*(1+Summary!$C$10)</f>
        <v>0.11194045271879387</v>
      </c>
    </row>
    <row r="2290" spans="1:4" x14ac:dyDescent="0.25">
      <c r="A2290" t="s">
        <v>2</v>
      </c>
      <c r="B2290">
        <f>COMBDG_MinActivity!B2290</f>
        <v>2019</v>
      </c>
      <c r="C2290" t="str">
        <f>COMBDG_MinActivity!C2290</f>
        <v>COMBDGRTTNewSHFUR___STDKER_16</v>
      </c>
      <c r="D2290">
        <f>IF(VLOOKUP(C2290,Capacity_COMBDG!A:K,COMBDG_MaxCapacity!B2290-2016+2,FALSE)&lt;5*10^-5,0,VLOOKUP(C2290,Capacity_COMBDG!A:K,COMBDG_MaxCapacity!B2290-2016+2,FALSE))*(1+Summary!$C$10)</f>
        <v>4.0180899379128063E-3</v>
      </c>
    </row>
    <row r="2291" spans="1:4" x14ac:dyDescent="0.25">
      <c r="A2291" t="s">
        <v>2</v>
      </c>
      <c r="B2291">
        <f>COMBDG_MinActivity!B2291</f>
        <v>2019</v>
      </c>
      <c r="C2291" t="str">
        <f>COMBDG_MinActivity!C2291</f>
        <v>COMBDGRTTNewWH______STDKER_16</v>
      </c>
      <c r="D2291">
        <f>IF(VLOOKUP(C2291,Capacity_COMBDG!A:K,COMBDG_MaxCapacity!B2291-2016+2,FALSE)&lt;5*10^-5,0,VLOOKUP(C2291,Capacity_COMBDG!A:K,COMBDG_MaxCapacity!B2291-2016+2,FALSE))*(1+Summary!$C$10)</f>
        <v>2.4405875345065824E-3</v>
      </c>
    </row>
    <row r="2292" spans="1:4" x14ac:dyDescent="0.25">
      <c r="A2292" t="s">
        <v>2</v>
      </c>
      <c r="B2292">
        <f>COMBDG_MinActivity!B2292</f>
        <v>2019</v>
      </c>
      <c r="C2292" t="str">
        <f>COMBDG_MinActivity!C2292</f>
        <v>COMBDGRTTOldSHFUR___STDKER_16</v>
      </c>
      <c r="D2292">
        <f>IF(VLOOKUP(C2292,Capacity_COMBDG!A:K,COMBDG_MaxCapacity!B2292-2016+2,FALSE)&lt;5*10^-5,0,VLOOKUP(C2292,Capacity_COMBDG!A:K,COMBDG_MaxCapacity!B2292-2016+2,FALSE))*(1+Summary!$C$10)</f>
        <v>7.6801039061241055E-2</v>
      </c>
    </row>
    <row r="2293" spans="1:4" x14ac:dyDescent="0.25">
      <c r="A2293" t="s">
        <v>2</v>
      </c>
      <c r="B2293">
        <f>COMBDG_MinActivity!B2293</f>
        <v>2019</v>
      </c>
      <c r="C2293" t="str">
        <f>COMBDG_MinActivity!C2293</f>
        <v>COMBDGRTTOldWH______STDKER_16</v>
      </c>
      <c r="D2293">
        <f>IF(VLOOKUP(C2293,Capacity_COMBDG!A:K,COMBDG_MaxCapacity!B2293-2016+2,FALSE)&lt;5*10^-5,0,VLOOKUP(C2293,Capacity_COMBDG!A:K,COMBDG_MaxCapacity!B2293-2016+2,FALSE))*(1+Summary!$C$10)</f>
        <v>0.28654367245473744</v>
      </c>
    </row>
    <row r="2294" spans="1:4" x14ac:dyDescent="0.25">
      <c r="A2294" t="s">
        <v>2</v>
      </c>
      <c r="B2294">
        <f>COMBDG_MinActivity!B2294</f>
        <v>2019</v>
      </c>
      <c r="C2294" t="str">
        <f>COMBDG_MinActivity!C2294</f>
        <v>COMBDGTAWNewSHFUR___STDKER_16</v>
      </c>
      <c r="D2294">
        <f>IF(VLOOKUP(C2294,Capacity_COMBDG!A:K,COMBDG_MaxCapacity!B2294-2016+2,FALSE)&lt;5*10^-5,0,VLOOKUP(C2294,Capacity_COMBDG!A:K,COMBDG_MaxCapacity!B2294-2016+2,FALSE))*(1+Summary!$C$10)</f>
        <v>3.8888571945222576E-3</v>
      </c>
    </row>
    <row r="2295" spans="1:4" x14ac:dyDescent="0.25">
      <c r="A2295" t="s">
        <v>2</v>
      </c>
      <c r="B2295">
        <f>COMBDG_MinActivity!B2295</f>
        <v>2019</v>
      </c>
      <c r="C2295" t="str">
        <f>COMBDG_MinActivity!C2295</f>
        <v>COMBDGTAWNewWH______STDKER_16</v>
      </c>
      <c r="D2295">
        <f>IF(VLOOKUP(C2295,Capacity_COMBDG!A:K,COMBDG_MaxCapacity!B2295-2016+2,FALSE)&lt;5*10^-5,0,VLOOKUP(C2295,Capacity_COMBDG!A:K,COMBDG_MaxCapacity!B2295-2016+2,FALSE))*(1+Summary!$C$10)</f>
        <v>1.9795778877037054E-3</v>
      </c>
    </row>
    <row r="2296" spans="1:4" x14ac:dyDescent="0.25">
      <c r="A2296" t="s">
        <v>2</v>
      </c>
      <c r="B2296">
        <f>COMBDG_MinActivity!B2296</f>
        <v>2019</v>
      </c>
      <c r="C2296" t="str">
        <f>COMBDG_MinActivity!C2296</f>
        <v>COMBDGTAWOldSHFUR___STDKER_16</v>
      </c>
      <c r="D2296">
        <f>IF(VLOOKUP(C2296,Capacity_COMBDG!A:K,COMBDG_MaxCapacity!B2296-2016+2,FALSE)&lt;5*10^-5,0,VLOOKUP(C2296,Capacity_COMBDG!A:K,COMBDG_MaxCapacity!B2296-2016+2,FALSE))*(1+Summary!$C$10)</f>
        <v>6.5868845608627963E-2</v>
      </c>
    </row>
    <row r="2297" spans="1:4" x14ac:dyDescent="0.25">
      <c r="A2297" t="s">
        <v>2</v>
      </c>
      <c r="B2297">
        <f>COMBDG_MinActivity!B2297</f>
        <v>2019</v>
      </c>
      <c r="C2297" t="str">
        <f>COMBDG_MinActivity!C2297</f>
        <v>COMBDGTAWOldWH______STDKER_16</v>
      </c>
      <c r="D2297">
        <f>IF(VLOOKUP(C2297,Capacity_COMBDG!A:K,COMBDG_MaxCapacity!B2297-2016+2,FALSE)&lt;5*10^-5,0,VLOOKUP(C2297,Capacity_COMBDG!A:K,COMBDG_MaxCapacity!B2297-2016+2,FALSE))*(1+Summary!$C$10)</f>
        <v>2.8209824898959492E-2</v>
      </c>
    </row>
    <row r="2298" spans="1:4" x14ac:dyDescent="0.25">
      <c r="A2298" t="s">
        <v>2</v>
      </c>
      <c r="B2298">
        <f>COMBDG_MinActivity!B2298</f>
        <v>2019</v>
      </c>
      <c r="C2298" t="str">
        <f>COMBDG_MinActivity!C2298</f>
        <v>COMBDGWSTNewSHFUR___STDKER_16</v>
      </c>
      <c r="D2298">
        <f>IF(VLOOKUP(C2298,Capacity_COMBDG!A:K,COMBDG_MaxCapacity!B2298-2016+2,FALSE)&lt;5*10^-5,0,VLOOKUP(C2298,Capacity_COMBDG!A:K,COMBDG_MaxCapacity!B2298-2016+2,FALSE))*(1+Summary!$C$10)</f>
        <v>3.7736861814675216E-3</v>
      </c>
    </row>
    <row r="2299" spans="1:4" x14ac:dyDescent="0.25">
      <c r="A2299" t="s">
        <v>2</v>
      </c>
      <c r="B2299">
        <f>COMBDG_MinActivity!B2299</f>
        <v>2019</v>
      </c>
      <c r="C2299" t="str">
        <f>COMBDG_MinActivity!C2299</f>
        <v>COMBDGWSTNewWH______STDKER_16</v>
      </c>
      <c r="D2299">
        <f>IF(VLOOKUP(C2299,Capacity_COMBDG!A:K,COMBDG_MaxCapacity!B2299-2016+2,FALSE)&lt;5*10^-5,0,VLOOKUP(C2299,Capacity_COMBDG!A:K,COMBDG_MaxCapacity!B2299-2016+2,FALSE))*(1+Summary!$C$10)</f>
        <v>2.0452047362849233E-3</v>
      </c>
    </row>
    <row r="2300" spans="1:4" x14ac:dyDescent="0.25">
      <c r="A2300" t="s">
        <v>2</v>
      </c>
      <c r="B2300">
        <f>COMBDG_MinActivity!B2300</f>
        <v>2019</v>
      </c>
      <c r="C2300" t="str">
        <f>COMBDG_MinActivity!C2300</f>
        <v>COMBDGWSTOldSHFUR___STDKER_16</v>
      </c>
      <c r="D2300">
        <f>IF(VLOOKUP(C2300,Capacity_COMBDG!A:K,COMBDG_MaxCapacity!B2300-2016+2,FALSE)&lt;5*10^-5,0,VLOOKUP(C2300,Capacity_COMBDG!A:K,COMBDG_MaxCapacity!B2300-2016+2,FALSE))*(1+Summary!$C$10)</f>
        <v>7.4201315340475693E-2</v>
      </c>
    </row>
    <row r="2301" spans="1:4" x14ac:dyDescent="0.25">
      <c r="A2301" t="s">
        <v>2</v>
      </c>
      <c r="B2301">
        <f>COMBDG_MinActivity!B2301</f>
        <v>2019</v>
      </c>
      <c r="C2301" t="str">
        <f>COMBDG_MinActivity!C2301</f>
        <v>COMBDGWSTOldWH______STDKER_16</v>
      </c>
      <c r="D2301">
        <f>IF(VLOOKUP(C2301,Capacity_COMBDG!A:K,COMBDG_MaxCapacity!B2301-2016+2,FALSE)&lt;5*10^-5,0,VLOOKUP(C2301,Capacity_COMBDG!A:K,COMBDG_MaxCapacity!B2301-2016+2,FALSE))*(1+Summary!$C$10)</f>
        <v>0.16393340640267851</v>
      </c>
    </row>
    <row r="2302" spans="1:4" x14ac:dyDescent="0.25">
      <c r="A2302" t="s">
        <v>2</v>
      </c>
      <c r="B2302">
        <f>COMBDG_MinActivity!B2302</f>
        <v>2019</v>
      </c>
      <c r="C2302" t="str">
        <f>COMBDG_MinActivity!C2302</f>
        <v>COMBDGAERNewSHFUR___STDLFO_16</v>
      </c>
      <c r="D2302">
        <f>IF(VLOOKUP(C2302,Capacity_COMBDG!A:K,COMBDG_MaxCapacity!B2302-2016+2,FALSE)&lt;5*10^-5,0,VLOOKUP(C2302,Capacity_COMBDG!A:K,COMBDG_MaxCapacity!B2302-2016+2,FALSE))*(1+Summary!$C$10)</f>
        <v>3.6729520573557562E-3</v>
      </c>
    </row>
    <row r="2303" spans="1:4" x14ac:dyDescent="0.25">
      <c r="A2303" t="s">
        <v>2</v>
      </c>
      <c r="B2303">
        <f>COMBDG_MinActivity!B2303</f>
        <v>2019</v>
      </c>
      <c r="C2303" t="str">
        <f>COMBDG_MinActivity!C2303</f>
        <v>COMBDGAERNewWH______STDLFO_16</v>
      </c>
      <c r="D2303">
        <f>IF(VLOOKUP(C2303,Capacity_COMBDG!A:K,COMBDG_MaxCapacity!B2303-2016+2,FALSE)&lt;5*10^-5,0,VLOOKUP(C2303,Capacity_COMBDG!A:K,COMBDG_MaxCapacity!B2303-2016+2,FALSE))*(1+Summary!$C$10)</f>
        <v>2.0051028782367203E-3</v>
      </c>
    </row>
    <row r="2304" spans="1:4" x14ac:dyDescent="0.25">
      <c r="A2304" t="s">
        <v>2</v>
      </c>
      <c r="B2304">
        <f>COMBDG_MinActivity!B2304</f>
        <v>2019</v>
      </c>
      <c r="C2304" t="str">
        <f>COMBDG_MinActivity!C2304</f>
        <v>COMBDGAEROldSHFUR___STDLFO_16</v>
      </c>
      <c r="D2304">
        <f>IF(VLOOKUP(C2304,Capacity_COMBDG!A:K,COMBDG_MaxCapacity!B2304-2016+2,FALSE)&lt;5*10^-5,0,VLOOKUP(C2304,Capacity_COMBDG!A:K,COMBDG_MaxCapacity!B2304-2016+2,FALSE))*(1+Summary!$C$10)</f>
        <v>0.1708904809902892</v>
      </c>
    </row>
    <row r="2305" spans="1:4" x14ac:dyDescent="0.25">
      <c r="A2305" t="s">
        <v>2</v>
      </c>
      <c r="B2305">
        <f>COMBDG_MinActivity!B2305</f>
        <v>2019</v>
      </c>
      <c r="C2305" t="str">
        <f>COMBDG_MinActivity!C2305</f>
        <v>COMBDGAEROldWH______STDLFO_16</v>
      </c>
      <c r="D2305">
        <f>IF(VLOOKUP(C2305,Capacity_COMBDG!A:K,COMBDG_MaxCapacity!B2305-2016+2,FALSE)&lt;5*10^-5,0,VLOOKUP(C2305,Capacity_COMBDG!A:K,COMBDG_MaxCapacity!B2305-2016+2,FALSE))*(1+Summary!$C$10)</f>
        <v>0.19341909793875928</v>
      </c>
    </row>
    <row r="2306" spans="1:4" x14ac:dyDescent="0.25">
      <c r="A2306" t="s">
        <v>2</v>
      </c>
      <c r="B2306">
        <f>COMBDG_MinActivity!B2306</f>
        <v>2019</v>
      </c>
      <c r="C2306" t="str">
        <f>COMBDG_MinActivity!C2306</f>
        <v>COMBDGAFSNewSHFUR___STDLFO_16</v>
      </c>
      <c r="D2306">
        <f>IF(VLOOKUP(C2306,Capacity_COMBDG!A:K,COMBDG_MaxCapacity!B2306-2016+2,FALSE)&lt;5*10^-5,0,VLOOKUP(C2306,Capacity_COMBDG!A:K,COMBDG_MaxCapacity!B2306-2016+2,FALSE))*(1+Summary!$C$10)</f>
        <v>3.4589388873822319E-3</v>
      </c>
    </row>
    <row r="2307" spans="1:4" x14ac:dyDescent="0.25">
      <c r="A2307" t="s">
        <v>2</v>
      </c>
      <c r="B2307">
        <f>COMBDG_MinActivity!B2307</f>
        <v>2019</v>
      </c>
      <c r="C2307" t="str">
        <f>COMBDG_MinActivity!C2307</f>
        <v>COMBDGAFSNewWH______STDLFO_16</v>
      </c>
      <c r="D2307">
        <f>IF(VLOOKUP(C2307,Capacity_COMBDG!A:K,COMBDG_MaxCapacity!B2307-2016+2,FALSE)&lt;5*10^-5,0,VLOOKUP(C2307,Capacity_COMBDG!A:K,COMBDG_MaxCapacity!B2307-2016+2,FALSE))*(1+Summary!$C$10)</f>
        <v>1.9061808430306003E-3</v>
      </c>
    </row>
    <row r="2308" spans="1:4" x14ac:dyDescent="0.25">
      <c r="A2308" t="s">
        <v>2</v>
      </c>
      <c r="B2308">
        <f>COMBDG_MinActivity!B2308</f>
        <v>2019</v>
      </c>
      <c r="C2308" t="str">
        <f>COMBDG_MinActivity!C2308</f>
        <v>COMBDGAFSOldSHFUR___STDLFO_16</v>
      </c>
      <c r="D2308">
        <f>IF(VLOOKUP(C2308,Capacity_COMBDG!A:K,COMBDG_MaxCapacity!B2308-2016+2,FALSE)&lt;5*10^-5,0,VLOOKUP(C2308,Capacity_COMBDG!A:K,COMBDG_MaxCapacity!B2308-2016+2,FALSE))*(1+Summary!$C$10)</f>
        <v>0.29029949916938885</v>
      </c>
    </row>
    <row r="2309" spans="1:4" x14ac:dyDescent="0.25">
      <c r="A2309" t="s">
        <v>2</v>
      </c>
      <c r="B2309">
        <f>COMBDG_MinActivity!B2309</f>
        <v>2019</v>
      </c>
      <c r="C2309" t="str">
        <f>COMBDG_MinActivity!C2309</f>
        <v>COMBDGAFSOldWH______STDLFO_16</v>
      </c>
      <c r="D2309">
        <f>IF(VLOOKUP(C2309,Capacity_COMBDG!A:K,COMBDG_MaxCapacity!B2309-2016+2,FALSE)&lt;5*10^-5,0,VLOOKUP(C2309,Capacity_COMBDG!A:K,COMBDG_MaxCapacity!B2309-2016+2,FALSE))*(1+Summary!$C$10)</f>
        <v>0.1589296873274772</v>
      </c>
    </row>
    <row r="2310" spans="1:4" x14ac:dyDescent="0.25">
      <c r="A2310" t="s">
        <v>2</v>
      </c>
      <c r="B2310">
        <f>COMBDG_MinActivity!B2310</f>
        <v>2019</v>
      </c>
      <c r="C2310" t="str">
        <f>COMBDG_MinActivity!C2310</f>
        <v>COMBDGEDSNewSHFUR___STDLFO_16</v>
      </c>
      <c r="D2310">
        <f>IF(VLOOKUP(C2310,Capacity_COMBDG!A:K,COMBDG_MaxCapacity!B2310-2016+2,FALSE)&lt;5*10^-5,0,VLOOKUP(C2310,Capacity_COMBDG!A:K,COMBDG_MaxCapacity!B2310-2016+2,FALSE))*(1+Summary!$C$10)</f>
        <v>3.9676596027508849E-3</v>
      </c>
    </row>
    <row r="2311" spans="1:4" x14ac:dyDescent="0.25">
      <c r="A2311" t="s">
        <v>2</v>
      </c>
      <c r="B2311">
        <f>COMBDG_MinActivity!B2311</f>
        <v>2019</v>
      </c>
      <c r="C2311" t="str">
        <f>COMBDG_MinActivity!C2311</f>
        <v>COMBDGEDSNewWH______STDLFO_16</v>
      </c>
      <c r="D2311">
        <f>IF(VLOOKUP(C2311,Capacity_COMBDG!A:K,COMBDG_MaxCapacity!B2311-2016+2,FALSE)&lt;5*10^-5,0,VLOOKUP(C2311,Capacity_COMBDG!A:K,COMBDG_MaxCapacity!B2311-2016+2,FALSE))*(1+Summary!$C$10)</f>
        <v>2.3434461413738071E-3</v>
      </c>
    </row>
    <row r="2312" spans="1:4" x14ac:dyDescent="0.25">
      <c r="A2312" t="s">
        <v>2</v>
      </c>
      <c r="B2312">
        <f>COMBDG_MinActivity!B2312</f>
        <v>2019</v>
      </c>
      <c r="C2312" t="str">
        <f>COMBDG_MinActivity!C2312</f>
        <v>COMBDGEDSOldSHFUR___STDLFO_16</v>
      </c>
      <c r="D2312">
        <f>IF(VLOOKUP(C2312,Capacity_COMBDG!A:K,COMBDG_MaxCapacity!B2312-2016+2,FALSE)&lt;5*10^-5,0,VLOOKUP(C2312,Capacity_COMBDG!A:K,COMBDG_MaxCapacity!B2312-2016+2,FALSE))*(1+Summary!$C$10)</f>
        <v>0.75633800562981512</v>
      </c>
    </row>
    <row r="2313" spans="1:4" x14ac:dyDescent="0.25">
      <c r="A2313" t="s">
        <v>2</v>
      </c>
      <c r="B2313">
        <f>COMBDG_MinActivity!B2313</f>
        <v>2019</v>
      </c>
      <c r="C2313" t="str">
        <f>COMBDG_MinActivity!C2313</f>
        <v>COMBDGEDSOldWH______STDLFO_16</v>
      </c>
      <c r="D2313">
        <f>IF(VLOOKUP(C2313,Capacity_COMBDG!A:K,COMBDG_MaxCapacity!B2313-2016+2,FALSE)&lt;5*10^-5,0,VLOOKUP(C2313,Capacity_COMBDG!A:K,COMBDG_MaxCapacity!B2313-2016+2,FALSE))*(1+Summary!$C$10)</f>
        <v>0.76252412675046344</v>
      </c>
    </row>
    <row r="2314" spans="1:4" x14ac:dyDescent="0.25">
      <c r="A2314" t="s">
        <v>2</v>
      </c>
      <c r="B2314">
        <f>COMBDG_MinActivity!B2314</f>
        <v>2019</v>
      </c>
      <c r="C2314" t="str">
        <f>COMBDG_MinActivity!C2314</f>
        <v>COMBDGHLCNewSHFUR___STDLFO_16</v>
      </c>
      <c r="D2314">
        <f>IF(VLOOKUP(C2314,Capacity_COMBDG!A:K,COMBDG_MaxCapacity!B2314-2016+2,FALSE)&lt;5*10^-5,0,VLOOKUP(C2314,Capacity_COMBDG!A:K,COMBDG_MaxCapacity!B2314-2016+2,FALSE))*(1+Summary!$C$10)</f>
        <v>3.9681169000782895E-3</v>
      </c>
    </row>
    <row r="2315" spans="1:4" x14ac:dyDescent="0.25">
      <c r="A2315" t="s">
        <v>2</v>
      </c>
      <c r="B2315">
        <f>COMBDG_MinActivity!B2315</f>
        <v>2019</v>
      </c>
      <c r="C2315" t="str">
        <f>COMBDG_MinActivity!C2315</f>
        <v>COMBDGHLCNewWH______STDLFO_16</v>
      </c>
      <c r="D2315">
        <f>IF(VLOOKUP(C2315,Capacity_COMBDG!A:K,COMBDG_MaxCapacity!B2315-2016+2,FALSE)&lt;5*10^-5,0,VLOOKUP(C2315,Capacity_COMBDG!A:K,COMBDG_MaxCapacity!B2315-2016+2,FALSE))*(1+Summary!$C$10)</f>
        <v>2.42126284781844E-3</v>
      </c>
    </row>
    <row r="2316" spans="1:4" x14ac:dyDescent="0.25">
      <c r="A2316" t="s">
        <v>2</v>
      </c>
      <c r="B2316">
        <f>COMBDG_MinActivity!B2316</f>
        <v>2019</v>
      </c>
      <c r="C2316" t="str">
        <f>COMBDG_MinActivity!C2316</f>
        <v>COMBDGHLCOldSHFUR___STDLFO_16</v>
      </c>
      <c r="D2316">
        <f>IF(VLOOKUP(C2316,Capacity_COMBDG!A:K,COMBDG_MaxCapacity!B2316-2016+2,FALSE)&lt;5*10^-5,0,VLOOKUP(C2316,Capacity_COMBDG!A:K,COMBDG_MaxCapacity!B2316-2016+2,FALSE))*(1+Summary!$C$10)</f>
        <v>0.58246643140984633</v>
      </c>
    </row>
    <row r="2317" spans="1:4" x14ac:dyDescent="0.25">
      <c r="A2317" t="s">
        <v>2</v>
      </c>
      <c r="B2317">
        <f>COMBDG_MinActivity!B2317</f>
        <v>2019</v>
      </c>
      <c r="C2317" t="str">
        <f>COMBDG_MinActivity!C2317</f>
        <v>COMBDGHLCOldWH______STDLFO_16</v>
      </c>
      <c r="D2317">
        <f>IF(VLOOKUP(C2317,Capacity_COMBDG!A:K,COMBDG_MaxCapacity!B2317-2016+2,FALSE)&lt;5*10^-5,0,VLOOKUP(C2317,Capacity_COMBDG!A:K,COMBDG_MaxCapacity!B2317-2016+2,FALSE))*(1+Summary!$C$10)</f>
        <v>0.27375163407173847</v>
      </c>
    </row>
    <row r="2318" spans="1:4" x14ac:dyDescent="0.25">
      <c r="A2318" t="s">
        <v>2</v>
      </c>
      <c r="B2318">
        <f>COMBDG_MinActivity!B2318</f>
        <v>2019</v>
      </c>
      <c r="C2318" t="str">
        <f>COMBDG_MinActivity!C2318</f>
        <v>COMBDGICINewSHFUR___STDLFO_16</v>
      </c>
      <c r="D2318">
        <f>IF(VLOOKUP(C2318,Capacity_COMBDG!A:K,COMBDG_MaxCapacity!B2318-2016+2,FALSE)&lt;5*10^-5,0,VLOOKUP(C2318,Capacity_COMBDG!A:K,COMBDG_MaxCapacity!B2318-2016+2,FALSE))*(1+Summary!$C$10)</f>
        <v>0</v>
      </c>
    </row>
    <row r="2319" spans="1:4" x14ac:dyDescent="0.25">
      <c r="A2319" t="s">
        <v>2</v>
      </c>
      <c r="B2319">
        <f>COMBDG_MinActivity!B2319</f>
        <v>2019</v>
      </c>
      <c r="C2319" t="str">
        <f>COMBDG_MinActivity!C2319</f>
        <v>COMBDGICINewWH______STDLFO_16</v>
      </c>
      <c r="D2319">
        <f>IF(VLOOKUP(C2319,Capacity_COMBDG!A:K,COMBDG_MaxCapacity!B2319-2016+2,FALSE)&lt;5*10^-5,0,VLOOKUP(C2319,Capacity_COMBDG!A:K,COMBDG_MaxCapacity!B2319-2016+2,FALSE))*(1+Summary!$C$10)</f>
        <v>0</v>
      </c>
    </row>
    <row r="2320" spans="1:4" x14ac:dyDescent="0.25">
      <c r="A2320" t="s">
        <v>2</v>
      </c>
      <c r="B2320">
        <f>COMBDG_MinActivity!B2320</f>
        <v>2019</v>
      </c>
      <c r="C2320" t="str">
        <f>COMBDG_MinActivity!C2320</f>
        <v>COMBDGICIOldSHFUR___STDLFO_16</v>
      </c>
      <c r="D2320">
        <f>IF(VLOOKUP(C2320,Capacity_COMBDG!A:K,COMBDG_MaxCapacity!B2320-2016+2,FALSE)&lt;5*10^-5,0,VLOOKUP(C2320,Capacity_COMBDG!A:K,COMBDG_MaxCapacity!B2320-2016+2,FALSE))*(1+Summary!$C$10)</f>
        <v>4.1575459638296328E-2</v>
      </c>
    </row>
    <row r="2321" spans="1:4" x14ac:dyDescent="0.25">
      <c r="A2321" t="s">
        <v>2</v>
      </c>
      <c r="B2321">
        <f>COMBDG_MinActivity!B2321</f>
        <v>2019</v>
      </c>
      <c r="C2321" t="str">
        <f>COMBDG_MinActivity!C2321</f>
        <v>COMBDGICIOldWH______STDLFO_16</v>
      </c>
      <c r="D2321">
        <f>IF(VLOOKUP(C2321,Capacity_COMBDG!A:K,COMBDG_MaxCapacity!B2321-2016+2,FALSE)&lt;5*10^-5,0,VLOOKUP(C2321,Capacity_COMBDG!A:K,COMBDG_MaxCapacity!B2321-2016+2,FALSE))*(1+Summary!$C$10)</f>
        <v>2.224459347131693E-2</v>
      </c>
    </row>
    <row r="2322" spans="1:4" x14ac:dyDescent="0.25">
      <c r="A2322" t="s">
        <v>2</v>
      </c>
      <c r="B2322">
        <f>COMBDG_MinActivity!B2322</f>
        <v>2019</v>
      </c>
      <c r="C2322" t="str">
        <f>COMBDG_MinActivity!C2322</f>
        <v>COMBDGOFFNewSHFUR___STDLFO_16</v>
      </c>
      <c r="D2322">
        <f>IF(VLOOKUP(C2322,Capacity_COMBDG!A:K,COMBDG_MaxCapacity!B2322-2016+2,FALSE)&lt;5*10^-5,0,VLOOKUP(C2322,Capacity_COMBDG!A:K,COMBDG_MaxCapacity!B2322-2016+2,FALSE))*(1+Summary!$C$10)</f>
        <v>4.0434501808576636E-3</v>
      </c>
    </row>
    <row r="2323" spans="1:4" x14ac:dyDescent="0.25">
      <c r="A2323" t="s">
        <v>2</v>
      </c>
      <c r="B2323">
        <f>COMBDG_MinActivity!B2323</f>
        <v>2019</v>
      </c>
      <c r="C2323" t="str">
        <f>COMBDG_MinActivity!C2323</f>
        <v>COMBDGOFFNewWH______STDLFO_16</v>
      </c>
      <c r="D2323">
        <f>IF(VLOOKUP(C2323,Capacity_COMBDG!A:K,COMBDG_MaxCapacity!B2323-2016+2,FALSE)&lt;5*10^-5,0,VLOOKUP(C2323,Capacity_COMBDG!A:K,COMBDG_MaxCapacity!B2323-2016+2,FALSE))*(1+Summary!$C$10)</f>
        <v>2.3857417083128917E-3</v>
      </c>
    </row>
    <row r="2324" spans="1:4" x14ac:dyDescent="0.25">
      <c r="A2324" t="s">
        <v>2</v>
      </c>
      <c r="B2324">
        <f>COMBDG_MinActivity!B2324</f>
        <v>2019</v>
      </c>
      <c r="C2324" t="str">
        <f>COMBDG_MinActivity!C2324</f>
        <v>COMBDGOFFOldSHFUR___STDLFO_16</v>
      </c>
      <c r="D2324">
        <f>IF(VLOOKUP(C2324,Capacity_COMBDG!A:K,COMBDG_MaxCapacity!B2324-2016+2,FALSE)&lt;5*10^-5,0,VLOOKUP(C2324,Capacity_COMBDG!A:K,COMBDG_MaxCapacity!B2324-2016+2,FALSE))*(1+Summary!$C$10)</f>
        <v>1.4586904333171313</v>
      </c>
    </row>
    <row r="2325" spans="1:4" x14ac:dyDescent="0.25">
      <c r="A2325" t="s">
        <v>2</v>
      </c>
      <c r="B2325">
        <f>COMBDG_MinActivity!B2325</f>
        <v>2019</v>
      </c>
      <c r="C2325" t="str">
        <f>COMBDG_MinActivity!C2325</f>
        <v>COMBDGOFFOldWH______STDLFO_16</v>
      </c>
      <c r="D2325">
        <f>IF(VLOOKUP(C2325,Capacity_COMBDG!A:K,COMBDG_MaxCapacity!B2325-2016+2,FALSE)&lt;5*10^-5,0,VLOOKUP(C2325,Capacity_COMBDG!A:K,COMBDG_MaxCapacity!B2325-2016+2,FALSE))*(1+Summary!$C$10)</f>
        <v>0.7967870223655843</v>
      </c>
    </row>
    <row r="2326" spans="1:4" x14ac:dyDescent="0.25">
      <c r="A2326" t="s">
        <v>2</v>
      </c>
      <c r="B2326">
        <f>COMBDG_MinActivity!B2326</f>
        <v>2019</v>
      </c>
      <c r="C2326" t="str">
        <f>COMBDG_MinActivity!C2326</f>
        <v>COMBDGOTSNewSHFUR___STDLFO_16</v>
      </c>
      <c r="D2326">
        <f>IF(VLOOKUP(C2326,Capacity_COMBDG!A:K,COMBDG_MaxCapacity!B2326-2016+2,FALSE)&lt;5*10^-5,0,VLOOKUP(C2326,Capacity_COMBDG!A:K,COMBDG_MaxCapacity!B2326-2016+2,FALSE))*(1+Summary!$C$10)</f>
        <v>3.9057859666085199E-3</v>
      </c>
    </row>
    <row r="2327" spans="1:4" x14ac:dyDescent="0.25">
      <c r="A2327" t="s">
        <v>2</v>
      </c>
      <c r="B2327">
        <f>COMBDG_MinActivity!B2327</f>
        <v>2019</v>
      </c>
      <c r="C2327" t="str">
        <f>COMBDG_MinActivity!C2327</f>
        <v>COMBDGOTSNewWH______STDLFO_16</v>
      </c>
      <c r="D2327">
        <f>IF(VLOOKUP(C2327,Capacity_COMBDG!A:K,COMBDG_MaxCapacity!B2327-2016+2,FALSE)&lt;5*10^-5,0,VLOOKUP(C2327,Capacity_COMBDG!A:K,COMBDG_MaxCapacity!B2327-2016+2,FALSE))*(1+Summary!$C$10)</f>
        <v>2.2518907198122414E-3</v>
      </c>
    </row>
    <row r="2328" spans="1:4" x14ac:dyDescent="0.25">
      <c r="A2328" t="s">
        <v>2</v>
      </c>
      <c r="B2328">
        <f>COMBDG_MinActivity!B2328</f>
        <v>2019</v>
      </c>
      <c r="C2328" t="str">
        <f>COMBDG_MinActivity!C2328</f>
        <v>COMBDGOTSOldSHFUR___STDLFO_16</v>
      </c>
      <c r="D2328">
        <f>IF(VLOOKUP(C2328,Capacity_COMBDG!A:K,COMBDG_MaxCapacity!B2328-2016+2,FALSE)&lt;5*10^-5,0,VLOOKUP(C2328,Capacity_COMBDG!A:K,COMBDG_MaxCapacity!B2328-2016+2,FALSE))*(1+Summary!$C$10)</f>
        <v>0.35266066915078381</v>
      </c>
    </row>
    <row r="2329" spans="1:4" x14ac:dyDescent="0.25">
      <c r="A2329" t="s">
        <v>2</v>
      </c>
      <c r="B2329">
        <f>COMBDG_MinActivity!B2329</f>
        <v>2019</v>
      </c>
      <c r="C2329" t="str">
        <f>COMBDG_MinActivity!C2329</f>
        <v>COMBDGOTSOldWH______STDLFO_16</v>
      </c>
      <c r="D2329">
        <f>IF(VLOOKUP(C2329,Capacity_COMBDG!A:K,COMBDG_MaxCapacity!B2329-2016+2,FALSE)&lt;5*10^-5,0,VLOOKUP(C2329,Capacity_COMBDG!A:K,COMBDG_MaxCapacity!B2329-2016+2,FALSE))*(1+Summary!$C$10)</f>
        <v>0.24593860673606527</v>
      </c>
    </row>
    <row r="2330" spans="1:4" x14ac:dyDescent="0.25">
      <c r="A2330" t="s">
        <v>2</v>
      </c>
      <c r="B2330">
        <f>COMBDG_MinActivity!B2330</f>
        <v>2019</v>
      </c>
      <c r="C2330" t="str">
        <f>COMBDG_MinActivity!C2330</f>
        <v>COMBDGRTTNewSHFUR___STDLFO_16</v>
      </c>
      <c r="D2330">
        <f>IF(VLOOKUP(C2330,Capacity_COMBDG!A:K,COMBDG_MaxCapacity!B2330-2016+2,FALSE)&lt;5*10^-5,0,VLOOKUP(C2330,Capacity_COMBDG!A:K,COMBDG_MaxCapacity!B2330-2016+2,FALSE))*(1+Summary!$C$10)</f>
        <v>4.0180770434152906E-3</v>
      </c>
    </row>
    <row r="2331" spans="1:4" x14ac:dyDescent="0.25">
      <c r="A2331" t="s">
        <v>2</v>
      </c>
      <c r="B2331">
        <f>COMBDG_MinActivity!B2331</f>
        <v>2019</v>
      </c>
      <c r="C2331" t="str">
        <f>COMBDG_MinActivity!C2331</f>
        <v>COMBDGRTTNewWH______STDLFO_16</v>
      </c>
      <c r="D2331">
        <f>IF(VLOOKUP(C2331,Capacity_COMBDG!A:K,COMBDG_MaxCapacity!B2331-2016+2,FALSE)&lt;5*10^-5,0,VLOOKUP(C2331,Capacity_COMBDG!A:K,COMBDG_MaxCapacity!B2331-2016+2,FALSE))*(1+Summary!$C$10)</f>
        <v>2.4405769559285272E-3</v>
      </c>
    </row>
    <row r="2332" spans="1:4" x14ac:dyDescent="0.25">
      <c r="A2332" t="s">
        <v>2</v>
      </c>
      <c r="B2332">
        <f>COMBDG_MinActivity!B2332</f>
        <v>2019</v>
      </c>
      <c r="C2332" t="str">
        <f>COMBDG_MinActivity!C2332</f>
        <v>COMBDGRTTOldSHFUR___STDLFO_16</v>
      </c>
      <c r="D2332">
        <f>IF(VLOOKUP(C2332,Capacity_COMBDG!A:K,COMBDG_MaxCapacity!B2332-2016+2,FALSE)&lt;5*10^-5,0,VLOOKUP(C2332,Capacity_COMBDG!A:K,COMBDG_MaxCapacity!B2332-2016+2,FALSE))*(1+Summary!$C$10)</f>
        <v>0.78692131688995137</v>
      </c>
    </row>
    <row r="2333" spans="1:4" x14ac:dyDescent="0.25">
      <c r="A2333" t="s">
        <v>2</v>
      </c>
      <c r="B2333">
        <f>COMBDG_MinActivity!B2333</f>
        <v>2019</v>
      </c>
      <c r="C2333" t="str">
        <f>COMBDG_MinActivity!C2333</f>
        <v>COMBDGRTTOldWH______STDLFO_16</v>
      </c>
      <c r="D2333">
        <f>IF(VLOOKUP(C2333,Capacity_COMBDG!A:K,COMBDG_MaxCapacity!B2333-2016+2,FALSE)&lt;5*10^-5,0,VLOOKUP(C2333,Capacity_COMBDG!A:K,COMBDG_MaxCapacity!B2333-2016+2,FALSE))*(1+Summary!$C$10)</f>
        <v>0.94361431613871216</v>
      </c>
    </row>
    <row r="2334" spans="1:4" x14ac:dyDescent="0.25">
      <c r="A2334" t="s">
        <v>2</v>
      </c>
      <c r="B2334">
        <f>COMBDG_MinActivity!B2334</f>
        <v>2019</v>
      </c>
      <c r="C2334" t="str">
        <f>COMBDG_MinActivity!C2334</f>
        <v>COMBDGTAWNewSHFUR___STDLFO_16</v>
      </c>
      <c r="D2334">
        <f>IF(VLOOKUP(C2334,Capacity_COMBDG!A:K,COMBDG_MaxCapacity!B2334-2016+2,FALSE)&lt;5*10^-5,0,VLOOKUP(C2334,Capacity_COMBDG!A:K,COMBDG_MaxCapacity!B2334-2016+2,FALSE))*(1+Summary!$C$10)</f>
        <v>3.8888476679966627E-3</v>
      </c>
    </row>
    <row r="2335" spans="1:4" x14ac:dyDescent="0.25">
      <c r="A2335" t="s">
        <v>2</v>
      </c>
      <c r="B2335">
        <f>COMBDG_MinActivity!B2335</f>
        <v>2019</v>
      </c>
      <c r="C2335" t="str">
        <f>COMBDG_MinActivity!C2335</f>
        <v>COMBDGTAWNewWH______STDLFO_16</v>
      </c>
      <c r="D2335">
        <f>IF(VLOOKUP(C2335,Capacity_COMBDG!A:K,COMBDG_MaxCapacity!B2335-2016+2,FALSE)&lt;5*10^-5,0,VLOOKUP(C2335,Capacity_COMBDG!A:K,COMBDG_MaxCapacity!B2335-2016+2,FALSE))*(1+Summary!$C$10)</f>
        <v>1.9795762258011142E-3</v>
      </c>
    </row>
    <row r="2336" spans="1:4" x14ac:dyDescent="0.25">
      <c r="A2336" t="s">
        <v>2</v>
      </c>
      <c r="B2336">
        <f>COMBDG_MinActivity!B2336</f>
        <v>2019</v>
      </c>
      <c r="C2336" t="str">
        <f>COMBDG_MinActivity!C2336</f>
        <v>COMBDGTAWOldSHFUR___STDLFO_16</v>
      </c>
      <c r="D2336">
        <f>IF(VLOOKUP(C2336,Capacity_COMBDG!A:K,COMBDG_MaxCapacity!B2336-2016+2,FALSE)&lt;5*10^-5,0,VLOOKUP(C2336,Capacity_COMBDG!A:K,COMBDG_MaxCapacity!B2336-2016+2,FALSE))*(1+Summary!$C$10)</f>
        <v>0.28234068914596616</v>
      </c>
    </row>
    <row r="2337" spans="1:4" x14ac:dyDescent="0.25">
      <c r="A2337" t="s">
        <v>2</v>
      </c>
      <c r="B2337">
        <f>COMBDG_MinActivity!B2337</f>
        <v>2019</v>
      </c>
      <c r="C2337" t="str">
        <f>COMBDG_MinActivity!C2337</f>
        <v>COMBDGTAWOldWH______STDLFO_16</v>
      </c>
      <c r="D2337">
        <f>IF(VLOOKUP(C2337,Capacity_COMBDG!A:K,COMBDG_MaxCapacity!B2337-2016+2,FALSE)&lt;5*10^-5,0,VLOOKUP(C2337,Capacity_COMBDG!A:K,COMBDG_MaxCapacity!B2337-2016+2,FALSE))*(1+Summary!$C$10)</f>
        <v>3.7562159711262907E-2</v>
      </c>
    </row>
    <row r="2338" spans="1:4" x14ac:dyDescent="0.25">
      <c r="A2338" t="s">
        <v>2</v>
      </c>
      <c r="B2338">
        <f>COMBDG_MinActivity!B2338</f>
        <v>2019</v>
      </c>
      <c r="C2338" t="str">
        <f>COMBDG_MinActivity!C2338</f>
        <v>COMBDGWSTNewSHFUR___STDLFO_16</v>
      </c>
      <c r="D2338">
        <f>IF(VLOOKUP(C2338,Capacity_COMBDG!A:K,COMBDG_MaxCapacity!B2338-2016+2,FALSE)&lt;5*10^-5,0,VLOOKUP(C2338,Capacity_COMBDG!A:K,COMBDG_MaxCapacity!B2338-2016+2,FALSE))*(1+Summary!$C$10)</f>
        <v>3.7736787857921266E-3</v>
      </c>
    </row>
    <row r="2339" spans="1:4" x14ac:dyDescent="0.25">
      <c r="A2339" t="s">
        <v>2</v>
      </c>
      <c r="B2339">
        <f>COMBDG_MinActivity!B2339</f>
        <v>2019</v>
      </c>
      <c r="C2339" t="str">
        <f>COMBDG_MinActivity!C2339</f>
        <v>COMBDGWSTNewWH______STDLFO_16</v>
      </c>
      <c r="D2339">
        <f>IF(VLOOKUP(C2339,Capacity_COMBDG!A:K,COMBDG_MaxCapacity!B2339-2016+2,FALSE)&lt;5*10^-5,0,VLOOKUP(C2339,Capacity_COMBDG!A:K,COMBDG_MaxCapacity!B2339-2016+2,FALSE))*(1+Summary!$C$10)</f>
        <v>2.0452024972354051E-3</v>
      </c>
    </row>
    <row r="2340" spans="1:4" x14ac:dyDescent="0.25">
      <c r="A2340" t="s">
        <v>2</v>
      </c>
      <c r="B2340">
        <f>COMBDG_MinActivity!B2340</f>
        <v>2019</v>
      </c>
      <c r="C2340" t="str">
        <f>COMBDG_MinActivity!C2340</f>
        <v>COMBDGWSTOldSHFUR___STDLFO_16</v>
      </c>
      <c r="D2340">
        <f>IF(VLOOKUP(C2340,Capacity_COMBDG!A:K,COMBDG_MaxCapacity!B2340-2016+2,FALSE)&lt;5*10^-5,0,VLOOKUP(C2340,Capacity_COMBDG!A:K,COMBDG_MaxCapacity!B2340-2016+2,FALSE))*(1+Summary!$C$10)</f>
        <v>0.20784813858093296</v>
      </c>
    </row>
    <row r="2341" spans="1:4" x14ac:dyDescent="0.25">
      <c r="A2341" t="s">
        <v>2</v>
      </c>
      <c r="B2341">
        <f>COMBDG_MinActivity!B2341</f>
        <v>2019</v>
      </c>
      <c r="C2341" t="str">
        <f>COMBDG_MinActivity!C2341</f>
        <v>COMBDGWSTOldWH______STDLFO_16</v>
      </c>
      <c r="D2341">
        <f>IF(VLOOKUP(C2341,Capacity_COMBDG!A:K,COMBDG_MaxCapacity!B2341-2016+2,FALSE)&lt;5*10^-5,0,VLOOKUP(C2341,Capacity_COMBDG!A:K,COMBDG_MaxCapacity!B2341-2016+2,FALSE))*(1+Summary!$C$10)</f>
        <v>0.30030723483971811</v>
      </c>
    </row>
    <row r="2342" spans="1:4" x14ac:dyDescent="0.25">
      <c r="A2342" t="s">
        <v>2</v>
      </c>
      <c r="B2342">
        <f>COMBDG_MinActivity!B2342</f>
        <v>2019</v>
      </c>
      <c r="C2342" t="str">
        <f>COMBDG_MinActivity!C2342</f>
        <v>COMBDGAERNewAE______STDPRO_16</v>
      </c>
      <c r="D2342">
        <f>IF(VLOOKUP(C2342,Capacity_COMBDG!A:K,COMBDG_MaxCapacity!B2342-2016+2,FALSE)&lt;5*10^-5,0,VLOOKUP(C2342,Capacity_COMBDG!A:K,COMBDG_MaxCapacity!B2342-2016+2,FALSE))*(1+Summary!$C$10)</f>
        <v>2.0811088166984991E-3</v>
      </c>
    </row>
    <row r="2343" spans="1:4" x14ac:dyDescent="0.25">
      <c r="A2343" t="s">
        <v>2</v>
      </c>
      <c r="B2343">
        <f>COMBDG_MinActivity!B2343</f>
        <v>2019</v>
      </c>
      <c r="C2343" t="str">
        <f>COMBDG_MinActivity!C2343</f>
        <v>COMBDGAERNewSHFUR___STDPRO_16</v>
      </c>
      <c r="D2343">
        <f>IF(VLOOKUP(C2343,Capacity_COMBDG!A:K,COMBDG_MaxCapacity!B2343-2016+2,FALSE)&lt;5*10^-5,0,VLOOKUP(C2343,Capacity_COMBDG!A:K,COMBDG_MaxCapacity!B2343-2016+2,FALSE))*(1+Summary!$C$10)</f>
        <v>3.5031074045090908E-3</v>
      </c>
    </row>
    <row r="2344" spans="1:4" x14ac:dyDescent="0.25">
      <c r="A2344" t="s">
        <v>2</v>
      </c>
      <c r="B2344">
        <f>COMBDG_MinActivity!B2344</f>
        <v>2019</v>
      </c>
      <c r="C2344" t="str">
        <f>COMBDG_MinActivity!C2344</f>
        <v>COMBDGAERNewWH______STDPRO_16</v>
      </c>
      <c r="D2344">
        <f>IF(VLOOKUP(C2344,Capacity_COMBDG!A:K,COMBDG_MaxCapacity!B2344-2016+2,FALSE)&lt;5*10^-5,0,VLOOKUP(C2344,Capacity_COMBDG!A:K,COMBDG_MaxCapacity!B2344-2016+2,FALSE))*(1+Summary!$C$10)</f>
        <v>2.0050994796273233E-3</v>
      </c>
    </row>
    <row r="2345" spans="1:4" x14ac:dyDescent="0.25">
      <c r="A2345" t="s">
        <v>2</v>
      </c>
      <c r="B2345">
        <f>COMBDG_MinActivity!B2345</f>
        <v>2019</v>
      </c>
      <c r="C2345" t="str">
        <f>COMBDG_MinActivity!C2345</f>
        <v>COMBDGAEROldAE______STDPRO_16</v>
      </c>
      <c r="D2345">
        <f>IF(VLOOKUP(C2345,Capacity_COMBDG!A:K,COMBDG_MaxCapacity!B2345-2016+2,FALSE)&lt;5*10^-5,0,VLOOKUP(C2345,Capacity_COMBDG!A:K,COMBDG_MaxCapacity!B2345-2016+2,FALSE))*(1+Summary!$C$10)</f>
        <v>3.8729466715383271E-2</v>
      </c>
    </row>
    <row r="2346" spans="1:4" x14ac:dyDescent="0.25">
      <c r="A2346" t="s">
        <v>2</v>
      </c>
      <c r="B2346">
        <f>COMBDG_MinActivity!B2346</f>
        <v>2019</v>
      </c>
      <c r="C2346" t="str">
        <f>COMBDG_MinActivity!C2346</f>
        <v>COMBDGAEROldSHFUR___STDPRO_16</v>
      </c>
      <c r="D2346">
        <f>IF(VLOOKUP(C2346,Capacity_COMBDG!A:K,COMBDG_MaxCapacity!B2346-2016+2,FALSE)&lt;5*10^-5,0,VLOOKUP(C2346,Capacity_COMBDG!A:K,COMBDG_MaxCapacity!B2346-2016+2,FALSE))*(1+Summary!$C$10)</f>
        <v>1.2479938588702131</v>
      </c>
    </row>
    <row r="2347" spans="1:4" x14ac:dyDescent="0.25">
      <c r="A2347" t="s">
        <v>2</v>
      </c>
      <c r="B2347">
        <f>COMBDG_MinActivity!B2347</f>
        <v>2019</v>
      </c>
      <c r="C2347" t="str">
        <f>COMBDG_MinActivity!C2347</f>
        <v>COMBDGAEROldWH______STDPRO_16</v>
      </c>
      <c r="D2347">
        <f>IF(VLOOKUP(C2347,Capacity_COMBDG!A:K,COMBDG_MaxCapacity!B2347-2016+2,FALSE)&lt;5*10^-5,0,VLOOKUP(C2347,Capacity_COMBDG!A:K,COMBDG_MaxCapacity!B2347-2016+2,FALSE))*(1+Summary!$C$10)</f>
        <v>0.10055732695161819</v>
      </c>
    </row>
    <row r="2348" spans="1:4" x14ac:dyDescent="0.25">
      <c r="A2348" t="s">
        <v>2</v>
      </c>
      <c r="B2348">
        <f>COMBDG_MinActivity!B2348</f>
        <v>2019</v>
      </c>
      <c r="C2348" t="str">
        <f>COMBDG_MinActivity!C2348</f>
        <v>COMBDGAFSNewAE______STDPRO_16</v>
      </c>
      <c r="D2348">
        <f>IF(VLOOKUP(C2348,Capacity_COMBDG!A:K,COMBDG_MaxCapacity!B2348-2016+2,FALSE)&lt;5*10^-5,0,VLOOKUP(C2348,Capacity_COMBDG!A:K,COMBDG_MaxCapacity!B2348-2016+2,FALSE))*(1+Summary!$C$10)</f>
        <v>1.9780880858149405E-3</v>
      </c>
    </row>
    <row r="2349" spans="1:4" x14ac:dyDescent="0.25">
      <c r="A2349" t="s">
        <v>2</v>
      </c>
      <c r="B2349">
        <f>COMBDG_MinActivity!B2349</f>
        <v>2019</v>
      </c>
      <c r="C2349" t="str">
        <f>COMBDG_MinActivity!C2349</f>
        <v>COMBDGAFSNewSHFUR___STDPRO_16</v>
      </c>
      <c r="D2349">
        <f>IF(VLOOKUP(C2349,Capacity_COMBDG!A:K,COMBDG_MaxCapacity!B2349-2016+2,FALSE)&lt;5*10^-5,0,VLOOKUP(C2349,Capacity_COMBDG!A:K,COMBDG_MaxCapacity!B2349-2016+2,FALSE))*(1+Summary!$C$10)</f>
        <v>3.2960743713114321E-3</v>
      </c>
    </row>
    <row r="2350" spans="1:4" x14ac:dyDescent="0.25">
      <c r="A2350" t="s">
        <v>2</v>
      </c>
      <c r="B2350">
        <f>COMBDG_MinActivity!B2350</f>
        <v>2019</v>
      </c>
      <c r="C2350" t="str">
        <f>COMBDG_MinActivity!C2350</f>
        <v>COMBDGAFSNewWH______STDPRO_16</v>
      </c>
      <c r="D2350">
        <f>IF(VLOOKUP(C2350,Capacity_COMBDG!A:K,COMBDG_MaxCapacity!B2350-2016+2,FALSE)&lt;5*10^-5,0,VLOOKUP(C2350,Capacity_COMBDG!A:K,COMBDG_MaxCapacity!B2350-2016+2,FALSE))*(1+Summary!$C$10)</f>
        <v>1.9061787192273191E-3</v>
      </c>
    </row>
    <row r="2351" spans="1:4" x14ac:dyDescent="0.25">
      <c r="A2351" t="s">
        <v>2</v>
      </c>
      <c r="B2351">
        <f>COMBDG_MinActivity!B2351</f>
        <v>2019</v>
      </c>
      <c r="C2351" t="str">
        <f>COMBDG_MinActivity!C2351</f>
        <v>COMBDGAFSOldAE______STDPRO_16</v>
      </c>
      <c r="D2351">
        <f>IF(VLOOKUP(C2351,Capacity_COMBDG!A:K,COMBDG_MaxCapacity!B2351-2016+2,FALSE)&lt;5*10^-5,0,VLOOKUP(C2351,Capacity_COMBDG!A:K,COMBDG_MaxCapacity!B2351-2016+2,FALSE))*(1+Summary!$C$10)</f>
        <v>4.3564467704770238E-2</v>
      </c>
    </row>
    <row r="2352" spans="1:4" x14ac:dyDescent="0.25">
      <c r="A2352" t="s">
        <v>2</v>
      </c>
      <c r="B2352">
        <f>COMBDG_MinActivity!B2352</f>
        <v>2019</v>
      </c>
      <c r="C2352" t="str">
        <f>COMBDG_MinActivity!C2352</f>
        <v>COMBDGAFSOldSHFUR___STDPRO_16</v>
      </c>
      <c r="D2352">
        <f>IF(VLOOKUP(C2352,Capacity_COMBDG!A:K,COMBDG_MaxCapacity!B2352-2016+2,FALSE)&lt;5*10^-5,0,VLOOKUP(C2352,Capacity_COMBDG!A:K,COMBDG_MaxCapacity!B2352-2016+2,FALSE))*(1+Summary!$C$10)</f>
        <v>1.4005737782163379</v>
      </c>
    </row>
    <row r="2353" spans="1:4" x14ac:dyDescent="0.25">
      <c r="A2353" t="s">
        <v>2</v>
      </c>
      <c r="B2353">
        <f>COMBDG_MinActivity!B2353</f>
        <v>2019</v>
      </c>
      <c r="C2353" t="str">
        <f>COMBDG_MinActivity!C2353</f>
        <v>COMBDGAFSOldWH______STDPRO_16</v>
      </c>
      <c r="D2353">
        <f>IF(VLOOKUP(C2353,Capacity_COMBDG!A:K,COMBDG_MaxCapacity!B2353-2016+2,FALSE)&lt;5*10^-5,0,VLOOKUP(C2353,Capacity_COMBDG!A:K,COMBDG_MaxCapacity!B2353-2016+2,FALSE))*(1+Summary!$C$10)</f>
        <v>0.1325732853726167</v>
      </c>
    </row>
    <row r="2354" spans="1:4" x14ac:dyDescent="0.25">
      <c r="A2354" t="s">
        <v>2</v>
      </c>
      <c r="B2354">
        <f>COMBDG_MinActivity!B2354</f>
        <v>2019</v>
      </c>
      <c r="C2354" t="str">
        <f>COMBDG_MinActivity!C2354</f>
        <v>COMBDGEDSNewAE______STDPRO_16</v>
      </c>
      <c r="D2354">
        <f>IF(VLOOKUP(C2354,Capacity_COMBDG!A:K,COMBDG_MaxCapacity!B2354-2016+2,FALSE)&lt;5*10^-5,0,VLOOKUP(C2354,Capacity_COMBDG!A:K,COMBDG_MaxCapacity!B2354-2016+2,FALSE))*(1+Summary!$C$10)</f>
        <v>2.2131465009482018E-3</v>
      </c>
    </row>
    <row r="2355" spans="1:4" x14ac:dyDescent="0.25">
      <c r="A2355" t="s">
        <v>2</v>
      </c>
      <c r="B2355">
        <f>COMBDG_MinActivity!B2355</f>
        <v>2019</v>
      </c>
      <c r="C2355" t="str">
        <f>COMBDG_MinActivity!C2355</f>
        <v>COMBDGEDSNewSHFUR___STDPRO_16</v>
      </c>
      <c r="D2355">
        <f>IF(VLOOKUP(C2355,Capacity_COMBDG!A:K,COMBDG_MaxCapacity!B2355-2016+2,FALSE)&lt;5*10^-5,0,VLOOKUP(C2355,Capacity_COMBDG!A:K,COMBDG_MaxCapacity!B2355-2016+2,FALSE))*(1+Summary!$C$10)</f>
        <v>3.7859831839328379E-3</v>
      </c>
    </row>
    <row r="2356" spans="1:4" x14ac:dyDescent="0.25">
      <c r="A2356" t="s">
        <v>2</v>
      </c>
      <c r="B2356">
        <f>COMBDG_MinActivity!B2356</f>
        <v>2019</v>
      </c>
      <c r="C2356" t="str">
        <f>COMBDG_MinActivity!C2356</f>
        <v>COMBDGEDSNewWH______STDPRO_16</v>
      </c>
      <c r="D2356">
        <f>IF(VLOOKUP(C2356,Capacity_COMBDG!A:K,COMBDG_MaxCapacity!B2356-2016+2,FALSE)&lt;5*10^-5,0,VLOOKUP(C2356,Capacity_COMBDG!A:K,COMBDG_MaxCapacity!B2356-2016+2,FALSE))*(1+Summary!$C$10)</f>
        <v>2.3434327677649856E-3</v>
      </c>
    </row>
    <row r="2357" spans="1:4" x14ac:dyDescent="0.25">
      <c r="A2357" t="s">
        <v>2</v>
      </c>
      <c r="B2357">
        <f>COMBDG_MinActivity!B2357</f>
        <v>2019</v>
      </c>
      <c r="C2357" t="str">
        <f>COMBDG_MinActivity!C2357</f>
        <v>COMBDGEDSOldAE______STDPRO_16</v>
      </c>
      <c r="D2357">
        <f>IF(VLOOKUP(C2357,Capacity_COMBDG!A:K,COMBDG_MaxCapacity!B2357-2016+2,FALSE)&lt;5*10^-5,0,VLOOKUP(C2357,Capacity_COMBDG!A:K,COMBDG_MaxCapacity!B2357-2016+2,FALSE))*(1+Summary!$C$10)</f>
        <v>5.6351124466105518E-2</v>
      </c>
    </row>
    <row r="2358" spans="1:4" x14ac:dyDescent="0.25">
      <c r="A2358" t="s">
        <v>2</v>
      </c>
      <c r="B2358">
        <f>COMBDG_MinActivity!B2358</f>
        <v>2019</v>
      </c>
      <c r="C2358" t="str">
        <f>COMBDG_MinActivity!C2358</f>
        <v>COMBDGEDSOldSHFUR___STDPRO_16</v>
      </c>
      <c r="D2358">
        <f>IF(VLOOKUP(C2358,Capacity_COMBDG!A:K,COMBDG_MaxCapacity!B2358-2016+2,FALSE)&lt;5*10^-5,0,VLOOKUP(C2358,Capacity_COMBDG!A:K,COMBDG_MaxCapacity!B2358-2016+2,FALSE))*(1+Summary!$C$10)</f>
        <v>4.1832945504395385</v>
      </c>
    </row>
    <row r="2359" spans="1:4" x14ac:dyDescent="0.25">
      <c r="A2359" t="s">
        <v>2</v>
      </c>
      <c r="B2359">
        <f>COMBDG_MinActivity!B2359</f>
        <v>2019</v>
      </c>
      <c r="C2359" t="str">
        <f>COMBDG_MinActivity!C2359</f>
        <v>COMBDGEDSOldWH______STDPRO_16</v>
      </c>
      <c r="D2359">
        <f>IF(VLOOKUP(C2359,Capacity_COMBDG!A:K,COMBDG_MaxCapacity!B2359-2016+2,FALSE)&lt;5*10^-5,0,VLOOKUP(C2359,Capacity_COMBDG!A:K,COMBDG_MaxCapacity!B2359-2016+2,FALSE))*(1+Summary!$C$10)</f>
        <v>0.2774767022201558</v>
      </c>
    </row>
    <row r="2360" spans="1:4" x14ac:dyDescent="0.25">
      <c r="A2360" t="s">
        <v>2</v>
      </c>
      <c r="B2360">
        <f>COMBDG_MinActivity!B2360</f>
        <v>2019</v>
      </c>
      <c r="C2360" t="str">
        <f>COMBDG_MinActivity!C2360</f>
        <v>COMBDGHLCNewAE______STDPRO_16</v>
      </c>
      <c r="D2360">
        <f>IF(VLOOKUP(C2360,Capacity_COMBDG!A:K,COMBDG_MaxCapacity!B2360-2016+2,FALSE)&lt;5*10^-5,0,VLOOKUP(C2360,Capacity_COMBDG!A:K,COMBDG_MaxCapacity!B2360-2016+2,FALSE))*(1+Summary!$C$10)</f>
        <v>2.2184570404209999E-3</v>
      </c>
    </row>
    <row r="2361" spans="1:4" x14ac:dyDescent="0.25">
      <c r="A2361" t="s">
        <v>2</v>
      </c>
      <c r="B2361">
        <f>COMBDG_MinActivity!B2361</f>
        <v>2019</v>
      </c>
      <c r="C2361" t="str">
        <f>COMBDG_MinActivity!C2361</f>
        <v>COMBDGHLCNewSHFUR___STDPRO_16</v>
      </c>
      <c r="D2361">
        <f>IF(VLOOKUP(C2361,Capacity_COMBDG!A:K,COMBDG_MaxCapacity!B2361-2016+2,FALSE)&lt;5*10^-5,0,VLOOKUP(C2361,Capacity_COMBDG!A:K,COMBDG_MaxCapacity!B2361-2016+2,FALSE))*(1+Summary!$C$10)</f>
        <v>3.7864128088831214E-3</v>
      </c>
    </row>
    <row r="2362" spans="1:4" x14ac:dyDescent="0.25">
      <c r="A2362" t="s">
        <v>2</v>
      </c>
      <c r="B2362">
        <f>COMBDG_MinActivity!B2362</f>
        <v>2019</v>
      </c>
      <c r="C2362" t="str">
        <f>COMBDG_MinActivity!C2362</f>
        <v>COMBDGHLCNewWH______STDPRO_16</v>
      </c>
      <c r="D2362">
        <f>IF(VLOOKUP(C2362,Capacity_COMBDG!A:K,COMBDG_MaxCapacity!B2362-2016+2,FALSE)&lt;5*10^-5,0,VLOOKUP(C2362,Capacity_COMBDG!A:K,COMBDG_MaxCapacity!B2362-2016+2,FALSE))*(1+Summary!$C$10)</f>
        <v>2.4212450037908425E-3</v>
      </c>
    </row>
    <row r="2363" spans="1:4" x14ac:dyDescent="0.25">
      <c r="A2363" t="s">
        <v>2</v>
      </c>
      <c r="B2363">
        <f>COMBDG_MinActivity!B2363</f>
        <v>2019</v>
      </c>
      <c r="C2363" t="str">
        <f>COMBDG_MinActivity!C2363</f>
        <v>COMBDGHLCOldAE______STDPRO_16</v>
      </c>
      <c r="D2363">
        <f>IF(VLOOKUP(C2363,Capacity_COMBDG!A:K,COMBDG_MaxCapacity!B2363-2016+2,FALSE)&lt;5*10^-5,0,VLOOKUP(C2363,Capacity_COMBDG!A:K,COMBDG_MaxCapacity!B2363-2016+2,FALSE))*(1+Summary!$C$10)</f>
        <v>8.5352000739842074E-2</v>
      </c>
    </row>
    <row r="2364" spans="1:4" x14ac:dyDescent="0.25">
      <c r="A2364" t="s">
        <v>2</v>
      </c>
      <c r="B2364">
        <f>COMBDG_MinActivity!B2364</f>
        <v>2019</v>
      </c>
      <c r="C2364" t="str">
        <f>COMBDG_MinActivity!C2364</f>
        <v>COMBDGHLCOldSHFUR___STDPRO_16</v>
      </c>
      <c r="D2364">
        <f>IF(VLOOKUP(C2364,Capacity_COMBDG!A:K,COMBDG_MaxCapacity!B2364-2016+2,FALSE)&lt;5*10^-5,0,VLOOKUP(C2364,Capacity_COMBDG!A:K,COMBDG_MaxCapacity!B2364-2016+2,FALSE))*(1+Summary!$C$10)</f>
        <v>2.3570153723442506</v>
      </c>
    </row>
    <row r="2365" spans="1:4" x14ac:dyDescent="0.25">
      <c r="A2365" t="s">
        <v>2</v>
      </c>
      <c r="B2365">
        <f>COMBDG_MinActivity!B2365</f>
        <v>2019</v>
      </c>
      <c r="C2365" t="str">
        <f>COMBDG_MinActivity!C2365</f>
        <v>COMBDGHLCOldWH______STDPRO_16</v>
      </c>
      <c r="D2365">
        <f>IF(VLOOKUP(C2365,Capacity_COMBDG!A:K,COMBDG_MaxCapacity!B2365-2016+2,FALSE)&lt;5*10^-5,0,VLOOKUP(C2365,Capacity_COMBDG!A:K,COMBDG_MaxCapacity!B2365-2016+2,FALSE))*(1+Summary!$C$10)</f>
        <v>0.22259308641595785</v>
      </c>
    </row>
    <row r="2366" spans="1:4" x14ac:dyDescent="0.25">
      <c r="A2366" t="s">
        <v>2</v>
      </c>
      <c r="B2366">
        <f>COMBDG_MinActivity!B2366</f>
        <v>2019</v>
      </c>
      <c r="C2366" t="str">
        <f>COMBDG_MinActivity!C2366</f>
        <v>COMBDGICINewAE______STDPRO_16</v>
      </c>
      <c r="D2366">
        <f>IF(VLOOKUP(C2366,Capacity_COMBDG!A:K,COMBDG_MaxCapacity!B2366-2016+2,FALSE)&lt;5*10^-5,0,VLOOKUP(C2366,Capacity_COMBDG!A:K,COMBDG_MaxCapacity!B2366-2016+2,FALSE))*(1+Summary!$C$10)</f>
        <v>0</v>
      </c>
    </row>
    <row r="2367" spans="1:4" x14ac:dyDescent="0.25">
      <c r="A2367" t="s">
        <v>2</v>
      </c>
      <c r="B2367">
        <f>COMBDG_MinActivity!B2367</f>
        <v>2019</v>
      </c>
      <c r="C2367" t="str">
        <f>COMBDG_MinActivity!C2367</f>
        <v>COMBDGICINewSHFUR___STDPRO_16</v>
      </c>
      <c r="D2367">
        <f>IF(VLOOKUP(C2367,Capacity_COMBDG!A:K,COMBDG_MaxCapacity!B2367-2016+2,FALSE)&lt;5*10^-5,0,VLOOKUP(C2367,Capacity_COMBDG!A:K,COMBDG_MaxCapacity!B2367-2016+2,FALSE))*(1+Summary!$C$10)</f>
        <v>0</v>
      </c>
    </row>
    <row r="2368" spans="1:4" x14ac:dyDescent="0.25">
      <c r="A2368" t="s">
        <v>2</v>
      </c>
      <c r="B2368">
        <f>COMBDG_MinActivity!B2368</f>
        <v>2019</v>
      </c>
      <c r="C2368" t="str">
        <f>COMBDG_MinActivity!C2368</f>
        <v>COMBDGICINewWH______STDPRO_16</v>
      </c>
      <c r="D2368">
        <f>IF(VLOOKUP(C2368,Capacity_COMBDG!A:K,COMBDG_MaxCapacity!B2368-2016+2,FALSE)&lt;5*10^-5,0,VLOOKUP(C2368,Capacity_COMBDG!A:K,COMBDG_MaxCapacity!B2368-2016+2,FALSE))*(1+Summary!$C$10)</f>
        <v>0</v>
      </c>
    </row>
    <row r="2369" spans="1:4" x14ac:dyDescent="0.25">
      <c r="A2369" t="s">
        <v>2</v>
      </c>
      <c r="B2369">
        <f>COMBDG_MinActivity!B2369</f>
        <v>2019</v>
      </c>
      <c r="C2369" t="str">
        <f>COMBDG_MinActivity!C2369</f>
        <v>COMBDGICIOldAE______STDPRO_16</v>
      </c>
      <c r="D2369">
        <f>IF(VLOOKUP(C2369,Capacity_COMBDG!A:K,COMBDG_MaxCapacity!B2369-2016+2,FALSE)&lt;5*10^-5,0,VLOOKUP(C2369,Capacity_COMBDG!A:K,COMBDG_MaxCapacity!B2369-2016+2,FALSE))*(1+Summary!$C$10)</f>
        <v>2.0578068318144679E-2</v>
      </c>
    </row>
    <row r="2370" spans="1:4" x14ac:dyDescent="0.25">
      <c r="A2370" t="s">
        <v>2</v>
      </c>
      <c r="B2370">
        <f>COMBDG_MinActivity!B2370</f>
        <v>2019</v>
      </c>
      <c r="C2370" t="str">
        <f>COMBDG_MinActivity!C2370</f>
        <v>COMBDGICIOldSHFUR___STDPRO_16</v>
      </c>
      <c r="D2370">
        <f>IF(VLOOKUP(C2370,Capacity_COMBDG!A:K,COMBDG_MaxCapacity!B2370-2016+2,FALSE)&lt;5*10^-5,0,VLOOKUP(C2370,Capacity_COMBDG!A:K,COMBDG_MaxCapacity!B2370-2016+2,FALSE))*(1+Summary!$C$10)</f>
        <v>0.17008516519737893</v>
      </c>
    </row>
    <row r="2371" spans="1:4" x14ac:dyDescent="0.25">
      <c r="A2371" t="s">
        <v>2</v>
      </c>
      <c r="B2371">
        <f>COMBDG_MinActivity!B2371</f>
        <v>2019</v>
      </c>
      <c r="C2371" t="str">
        <f>COMBDG_MinActivity!C2371</f>
        <v>COMBDGICIOldWH______STDPRO_16</v>
      </c>
      <c r="D2371">
        <f>IF(VLOOKUP(C2371,Capacity_COMBDG!A:K,COMBDG_MaxCapacity!B2371-2016+2,FALSE)&lt;5*10^-5,0,VLOOKUP(C2371,Capacity_COMBDG!A:K,COMBDG_MaxCapacity!B2371-2016+2,FALSE))*(1+Summary!$C$10)</f>
        <v>1.5572964884687054E-2</v>
      </c>
    </row>
    <row r="2372" spans="1:4" x14ac:dyDescent="0.25">
      <c r="A2372" t="s">
        <v>2</v>
      </c>
      <c r="B2372">
        <f>COMBDG_MinActivity!B2372</f>
        <v>2019</v>
      </c>
      <c r="C2372" t="str">
        <f>COMBDG_MinActivity!C2372</f>
        <v>COMBDGOFFNewAE______STDPRO_16</v>
      </c>
      <c r="D2372">
        <f>IF(VLOOKUP(C2372,Capacity_COMBDG!A:K,COMBDG_MaxCapacity!B2372-2016+2,FALSE)&lt;5*10^-5,0,VLOOKUP(C2372,Capacity_COMBDG!A:K,COMBDG_MaxCapacity!B2372-2016+2,FALSE))*(1+Summary!$C$10)</f>
        <v>2.2237153379983006E-3</v>
      </c>
    </row>
    <row r="2373" spans="1:4" x14ac:dyDescent="0.25">
      <c r="A2373" t="s">
        <v>2</v>
      </c>
      <c r="B2373">
        <f>COMBDG_MinActivity!B2373</f>
        <v>2019</v>
      </c>
      <c r="C2373" t="str">
        <f>COMBDG_MinActivity!C2373</f>
        <v>COMBDGOFFNewSHFUR___STDPRO_16</v>
      </c>
      <c r="D2373">
        <f>IF(VLOOKUP(C2373,Capacity_COMBDG!A:K,COMBDG_MaxCapacity!B2373-2016+2,FALSE)&lt;5*10^-5,0,VLOOKUP(C2373,Capacity_COMBDG!A:K,COMBDG_MaxCapacity!B2373-2016+2,FALSE))*(1+Summary!$C$10)</f>
        <v>3.8577115376854164E-3</v>
      </c>
    </row>
    <row r="2374" spans="1:4" x14ac:dyDescent="0.25">
      <c r="A2374" t="s">
        <v>2</v>
      </c>
      <c r="B2374">
        <f>COMBDG_MinActivity!B2374</f>
        <v>2019</v>
      </c>
      <c r="C2374" t="str">
        <f>COMBDG_MinActivity!C2374</f>
        <v>COMBDGOFFNewWH______STDPRO_16</v>
      </c>
      <c r="D2374">
        <f>IF(VLOOKUP(C2374,Capacity_COMBDG!A:K,COMBDG_MaxCapacity!B2374-2016+2,FALSE)&lt;5*10^-5,0,VLOOKUP(C2374,Capacity_COMBDG!A:K,COMBDG_MaxCapacity!B2374-2016+2,FALSE))*(1+Summary!$C$10)</f>
        <v>2.3857260583753453E-3</v>
      </c>
    </row>
    <row r="2375" spans="1:4" x14ac:dyDescent="0.25">
      <c r="A2375" t="s">
        <v>2</v>
      </c>
      <c r="B2375">
        <f>COMBDG_MinActivity!B2375</f>
        <v>2019</v>
      </c>
      <c r="C2375" t="str">
        <f>COMBDG_MinActivity!C2375</f>
        <v>COMBDGOFFOldAE______STDPRO_16</v>
      </c>
      <c r="D2375">
        <f>IF(VLOOKUP(C2375,Capacity_COMBDG!A:K,COMBDG_MaxCapacity!B2375-2016+2,FALSE)&lt;5*10^-5,0,VLOOKUP(C2375,Capacity_COMBDG!A:K,COMBDG_MaxCapacity!B2375-2016+2,FALSE))*(1+Summary!$C$10)</f>
        <v>0.54639079253970491</v>
      </c>
    </row>
    <row r="2376" spans="1:4" x14ac:dyDescent="0.25">
      <c r="A2376" t="s">
        <v>2</v>
      </c>
      <c r="B2376">
        <f>COMBDG_MinActivity!B2376</f>
        <v>2019</v>
      </c>
      <c r="C2376" t="str">
        <f>COMBDG_MinActivity!C2376</f>
        <v>COMBDGOFFOldSHFUR___STDPRO_16</v>
      </c>
      <c r="D2376">
        <f>IF(VLOOKUP(C2376,Capacity_COMBDG!A:K,COMBDG_MaxCapacity!B2376-2016+2,FALSE)&lt;5*10^-5,0,VLOOKUP(C2376,Capacity_COMBDG!A:K,COMBDG_MaxCapacity!B2376-2016+2,FALSE))*(1+Summary!$C$10)</f>
        <v>8.6700415000934985</v>
      </c>
    </row>
    <row r="2377" spans="1:4" x14ac:dyDescent="0.25">
      <c r="A2377" t="s">
        <v>2</v>
      </c>
      <c r="B2377">
        <f>COMBDG_MinActivity!B2377</f>
        <v>2019</v>
      </c>
      <c r="C2377" t="str">
        <f>COMBDG_MinActivity!C2377</f>
        <v>COMBDGOFFOldWH______STDPRO_16</v>
      </c>
      <c r="D2377">
        <f>IF(VLOOKUP(C2377,Capacity_COMBDG!A:K,COMBDG_MaxCapacity!B2377-2016+2,FALSE)&lt;5*10^-5,0,VLOOKUP(C2377,Capacity_COMBDG!A:K,COMBDG_MaxCapacity!B2377-2016+2,FALSE))*(1+Summary!$C$10)</f>
        <v>0.37449225021621357</v>
      </c>
    </row>
    <row r="2378" spans="1:4" x14ac:dyDescent="0.25">
      <c r="A2378" t="s">
        <v>2</v>
      </c>
      <c r="B2378">
        <f>COMBDG_MinActivity!B2378</f>
        <v>2019</v>
      </c>
      <c r="C2378" t="str">
        <f>COMBDG_MinActivity!C2378</f>
        <v>COMBDGOTSNewAE______STDPRO_16</v>
      </c>
      <c r="D2378">
        <f>IF(VLOOKUP(C2378,Capacity_COMBDG!A:K,COMBDG_MaxCapacity!B2378-2016+2,FALSE)&lt;5*10^-5,0,VLOOKUP(C2378,Capacity_COMBDG!A:K,COMBDG_MaxCapacity!B2378-2016+2,FALSE))*(1+Summary!$C$10)</f>
        <v>2.185025572277427E-3</v>
      </c>
    </row>
    <row r="2379" spans="1:4" x14ac:dyDescent="0.25">
      <c r="A2379" t="s">
        <v>2</v>
      </c>
      <c r="B2379">
        <f>COMBDG_MinActivity!B2379</f>
        <v>2019</v>
      </c>
      <c r="C2379" t="str">
        <f>COMBDG_MinActivity!C2379</f>
        <v>COMBDGOTSNewSHFUR___STDPRO_16</v>
      </c>
      <c r="D2379">
        <f>IF(VLOOKUP(C2379,Capacity_COMBDG!A:K,COMBDG_MaxCapacity!B2379-2016+2,FALSE)&lt;5*10^-5,0,VLOOKUP(C2379,Capacity_COMBDG!A:K,COMBDG_MaxCapacity!B2379-2016+2,FALSE))*(1+Summary!$C$10)</f>
        <v>3.726935907798734E-3</v>
      </c>
    </row>
    <row r="2380" spans="1:4" x14ac:dyDescent="0.25">
      <c r="A2380" t="s">
        <v>2</v>
      </c>
      <c r="B2380">
        <f>COMBDG_MinActivity!B2380</f>
        <v>2019</v>
      </c>
      <c r="C2380" t="str">
        <f>COMBDG_MinActivity!C2380</f>
        <v>COMBDGOTSNewWH______STDPRO_16</v>
      </c>
      <c r="D2380">
        <f>IF(VLOOKUP(C2380,Capacity_COMBDG!A:K,COMBDG_MaxCapacity!B2380-2016+2,FALSE)&lt;5*10^-5,0,VLOOKUP(C2380,Capacity_COMBDG!A:K,COMBDG_MaxCapacity!B2380-2016+2,FALSE))*(1+Summary!$C$10)</f>
        <v>2.2518812591709302E-3</v>
      </c>
    </row>
    <row r="2381" spans="1:4" x14ac:dyDescent="0.25">
      <c r="A2381" t="s">
        <v>2</v>
      </c>
      <c r="B2381">
        <f>COMBDG_MinActivity!B2381</f>
        <v>2019</v>
      </c>
      <c r="C2381" t="str">
        <f>COMBDG_MinActivity!C2381</f>
        <v>COMBDGOTSOldAE______STDPRO_16</v>
      </c>
      <c r="D2381">
        <f>IF(VLOOKUP(C2381,Capacity_COMBDG!A:K,COMBDG_MaxCapacity!B2381-2016+2,FALSE)&lt;5*10^-5,0,VLOOKUP(C2381,Capacity_COMBDG!A:K,COMBDG_MaxCapacity!B2381-2016+2,FALSE))*(1+Summary!$C$10)</f>
        <v>4.2003316651692491E-2</v>
      </c>
    </row>
    <row r="2382" spans="1:4" x14ac:dyDescent="0.25">
      <c r="A2382" t="s">
        <v>2</v>
      </c>
      <c r="B2382">
        <f>COMBDG_MinActivity!B2382</f>
        <v>2019</v>
      </c>
      <c r="C2382" t="str">
        <f>COMBDG_MinActivity!C2382</f>
        <v>COMBDGOTSOldSHFUR___STDPRO_16</v>
      </c>
      <c r="D2382">
        <f>IF(VLOOKUP(C2382,Capacity_COMBDG!A:K,COMBDG_MaxCapacity!B2382-2016+2,FALSE)&lt;5*10^-5,0,VLOOKUP(C2382,Capacity_COMBDG!A:K,COMBDG_MaxCapacity!B2382-2016+2,FALSE))*(1+Summary!$C$10)</f>
        <v>1.2111670856101326</v>
      </c>
    </row>
    <row r="2383" spans="1:4" x14ac:dyDescent="0.25">
      <c r="A2383" t="s">
        <v>2</v>
      </c>
      <c r="B2383">
        <f>COMBDG_MinActivity!B2383</f>
        <v>2019</v>
      </c>
      <c r="C2383" t="str">
        <f>COMBDG_MinActivity!C2383</f>
        <v>COMBDGOTSOldWH______STDPRO_16</v>
      </c>
      <c r="D2383">
        <f>IF(VLOOKUP(C2383,Capacity_COMBDG!A:K,COMBDG_MaxCapacity!B2383-2016+2,FALSE)&lt;5*10^-5,0,VLOOKUP(C2383,Capacity_COMBDG!A:K,COMBDG_MaxCapacity!B2383-2016+2,FALSE))*(1+Summary!$C$10)</f>
        <v>0.1268629087069878</v>
      </c>
    </row>
    <row r="2384" spans="1:4" x14ac:dyDescent="0.25">
      <c r="A2384" t="s">
        <v>2</v>
      </c>
      <c r="B2384">
        <f>COMBDG_MinActivity!B2384</f>
        <v>2019</v>
      </c>
      <c r="C2384" t="str">
        <f>COMBDG_MinActivity!C2384</f>
        <v>COMBDGRTTNewAE______STDPRO_16</v>
      </c>
      <c r="D2384">
        <f>IF(VLOOKUP(C2384,Capacity_COMBDG!A:K,COMBDG_MaxCapacity!B2384-2016+2,FALSE)&lt;5*10^-5,0,VLOOKUP(C2384,Capacity_COMBDG!A:K,COMBDG_MaxCapacity!B2384-2016+2,FALSE))*(1+Summary!$C$10)</f>
        <v>2.214261559836631E-3</v>
      </c>
    </row>
    <row r="2385" spans="1:4" x14ac:dyDescent="0.25">
      <c r="A2385" t="s">
        <v>2</v>
      </c>
      <c r="B2385">
        <f>COMBDG_MinActivity!B2385</f>
        <v>2019</v>
      </c>
      <c r="C2385" t="str">
        <f>COMBDG_MinActivity!C2385</f>
        <v>COMBDGRTTNewSHFUR___STDPRO_16</v>
      </c>
      <c r="D2385">
        <f>IF(VLOOKUP(C2385,Capacity_COMBDG!A:K,COMBDG_MaxCapacity!B2385-2016+2,FALSE)&lt;5*10^-5,0,VLOOKUP(C2385,Capacity_COMBDG!A:K,COMBDG_MaxCapacity!B2385-2016+2,FALSE))*(1+Summary!$C$10)</f>
        <v>3.8338028306903081E-3</v>
      </c>
    </row>
    <row r="2386" spans="1:4" x14ac:dyDescent="0.25">
      <c r="A2386" t="s">
        <v>2</v>
      </c>
      <c r="B2386">
        <f>COMBDG_MinActivity!B2386</f>
        <v>2019</v>
      </c>
      <c r="C2386" t="str">
        <f>COMBDG_MinActivity!C2386</f>
        <v>COMBDGRTTNewWH______STDPRO_16</v>
      </c>
      <c r="D2386">
        <f>IF(VLOOKUP(C2386,Capacity_COMBDG!A:K,COMBDG_MaxCapacity!B2386-2016+2,FALSE)&lt;5*10^-5,0,VLOOKUP(C2386,Capacity_COMBDG!A:K,COMBDG_MaxCapacity!B2386-2016+2,FALSE))*(1+Summary!$C$10)</f>
        <v>2.4405577902416754E-3</v>
      </c>
    </row>
    <row r="2387" spans="1:4" x14ac:dyDescent="0.25">
      <c r="A2387" t="s">
        <v>2</v>
      </c>
      <c r="B2387">
        <f>COMBDG_MinActivity!B2387</f>
        <v>2019</v>
      </c>
      <c r="C2387" t="str">
        <f>COMBDG_MinActivity!C2387</f>
        <v>COMBDGRTTOldAE______STDPRO_16</v>
      </c>
      <c r="D2387">
        <f>IF(VLOOKUP(C2387,Capacity_COMBDG!A:K,COMBDG_MaxCapacity!B2387-2016+2,FALSE)&lt;5*10^-5,0,VLOOKUP(C2387,Capacity_COMBDG!A:K,COMBDG_MaxCapacity!B2387-2016+2,FALSE))*(1+Summary!$C$10)</f>
        <v>5.6238682825050276E-2</v>
      </c>
    </row>
    <row r="2388" spans="1:4" x14ac:dyDescent="0.25">
      <c r="A2388" t="s">
        <v>2</v>
      </c>
      <c r="B2388">
        <f>COMBDG_MinActivity!B2388</f>
        <v>2019</v>
      </c>
      <c r="C2388" t="str">
        <f>COMBDG_MinActivity!C2388</f>
        <v>COMBDGRTTOldSHFUR___STDPRO_16</v>
      </c>
      <c r="D2388">
        <f>IF(VLOOKUP(C2388,Capacity_COMBDG!A:K,COMBDG_MaxCapacity!B2388-2016+2,FALSE)&lt;5*10^-5,0,VLOOKUP(C2388,Capacity_COMBDG!A:K,COMBDG_MaxCapacity!B2388-2016+2,FALSE))*(1+Summary!$C$10)</f>
        <v>5.3933953973920969</v>
      </c>
    </row>
    <row r="2389" spans="1:4" x14ac:dyDescent="0.25">
      <c r="A2389" t="s">
        <v>2</v>
      </c>
      <c r="B2389">
        <f>COMBDG_MinActivity!B2389</f>
        <v>2019</v>
      </c>
      <c r="C2389" t="str">
        <f>COMBDG_MinActivity!C2389</f>
        <v>COMBDGRTTOldWH______STDPRO_16</v>
      </c>
      <c r="D2389">
        <f>IF(VLOOKUP(C2389,Capacity_COMBDG!A:K,COMBDG_MaxCapacity!B2389-2016+2,FALSE)&lt;5*10^-5,0,VLOOKUP(C2389,Capacity_COMBDG!A:K,COMBDG_MaxCapacity!B2389-2016+2,FALSE))*(1+Summary!$C$10)</f>
        <v>0.32777797069093056</v>
      </c>
    </row>
    <row r="2390" spans="1:4" x14ac:dyDescent="0.25">
      <c r="A2390" t="s">
        <v>2</v>
      </c>
      <c r="B2390">
        <f>COMBDG_MinActivity!B2390</f>
        <v>2019</v>
      </c>
      <c r="C2390" t="str">
        <f>COMBDG_MinActivity!C2390</f>
        <v>COMBDGTAWNewAE______STDPRO_16</v>
      </c>
      <c r="D2390">
        <f>IF(VLOOKUP(C2390,Capacity_COMBDG!A:K,COMBDG_MaxCapacity!B2390-2016+2,FALSE)&lt;5*10^-5,0,VLOOKUP(C2390,Capacity_COMBDG!A:K,COMBDG_MaxCapacity!B2390-2016+2,FALSE))*(1+Summary!$C$10)</f>
        <v>2.1179572030384556E-3</v>
      </c>
    </row>
    <row r="2391" spans="1:4" x14ac:dyDescent="0.25">
      <c r="A2391" t="s">
        <v>2</v>
      </c>
      <c r="B2391">
        <f>COMBDG_MinActivity!B2391</f>
        <v>2019</v>
      </c>
      <c r="C2391" t="str">
        <f>COMBDG_MinActivity!C2391</f>
        <v>COMBDGTAWNewSHFUR___STDPRO_16</v>
      </c>
      <c r="D2391">
        <f>IF(VLOOKUP(C2391,Capacity_COMBDG!A:K,COMBDG_MaxCapacity!B2391-2016+2,FALSE)&lt;5*10^-5,0,VLOOKUP(C2391,Capacity_COMBDG!A:K,COMBDG_MaxCapacity!B2391-2016+2,FALSE))*(1+Summary!$C$10)</f>
        <v>3.7105461123497717E-3</v>
      </c>
    </row>
    <row r="2392" spans="1:4" x14ac:dyDescent="0.25">
      <c r="A2392" t="s">
        <v>2</v>
      </c>
      <c r="B2392">
        <f>COMBDG_MinActivity!B2392</f>
        <v>2019</v>
      </c>
      <c r="C2392" t="str">
        <f>COMBDG_MinActivity!C2392</f>
        <v>COMBDGTAWNewWH______STDPRO_16</v>
      </c>
      <c r="D2392">
        <f>IF(VLOOKUP(C2392,Capacity_COMBDG!A:K,COMBDG_MaxCapacity!B2392-2016+2,FALSE)&lt;5*10^-5,0,VLOOKUP(C2392,Capacity_COMBDG!A:K,COMBDG_MaxCapacity!B2392-2016+2,FALSE))*(1+Summary!$C$10)</f>
        <v>1.9795732036369394E-3</v>
      </c>
    </row>
    <row r="2393" spans="1:4" x14ac:dyDescent="0.25">
      <c r="A2393" t="s">
        <v>2</v>
      </c>
      <c r="B2393">
        <f>COMBDG_MinActivity!B2393</f>
        <v>2019</v>
      </c>
      <c r="C2393" t="str">
        <f>COMBDG_MinActivity!C2393</f>
        <v>COMBDGTAWOldAE______STDPRO_16</v>
      </c>
      <c r="D2393">
        <f>IF(VLOOKUP(C2393,Capacity_COMBDG!A:K,COMBDG_MaxCapacity!B2393-2016+2,FALSE)&lt;5*10^-5,0,VLOOKUP(C2393,Capacity_COMBDG!A:K,COMBDG_MaxCapacity!B2393-2016+2,FALSE))*(1+Summary!$C$10)</f>
        <v>3.1815885156263483E-2</v>
      </c>
    </row>
    <row r="2394" spans="1:4" x14ac:dyDescent="0.25">
      <c r="A2394" t="s">
        <v>2</v>
      </c>
      <c r="B2394">
        <f>COMBDG_MinActivity!B2394</f>
        <v>2019</v>
      </c>
      <c r="C2394" t="str">
        <f>COMBDG_MinActivity!C2394</f>
        <v>COMBDGTAWOldSHFUR___STDPRO_16</v>
      </c>
      <c r="D2394">
        <f>IF(VLOOKUP(C2394,Capacity_COMBDG!A:K,COMBDG_MaxCapacity!B2394-2016+2,FALSE)&lt;5*10^-5,0,VLOOKUP(C2394,Capacity_COMBDG!A:K,COMBDG_MaxCapacity!B2394-2016+2,FALSE))*(1+Summary!$C$10)</f>
        <v>1.3118589775594525</v>
      </c>
    </row>
    <row r="2395" spans="1:4" x14ac:dyDescent="0.25">
      <c r="A2395" t="s">
        <v>2</v>
      </c>
      <c r="B2395">
        <f>COMBDG_MinActivity!B2395</f>
        <v>2019</v>
      </c>
      <c r="C2395" t="str">
        <f>COMBDG_MinActivity!C2395</f>
        <v>COMBDGTAWOldWH______STDPRO_16</v>
      </c>
      <c r="D2395">
        <f>IF(VLOOKUP(C2395,Capacity_COMBDG!A:K,COMBDG_MaxCapacity!B2395-2016+2,FALSE)&lt;5*10^-5,0,VLOOKUP(C2395,Capacity_COMBDG!A:K,COMBDG_MaxCapacity!B2395-2016+2,FALSE))*(1+Summary!$C$10)</f>
        <v>3.0592911744100441E-2</v>
      </c>
    </row>
    <row r="2396" spans="1:4" x14ac:dyDescent="0.25">
      <c r="A2396" t="s">
        <v>2</v>
      </c>
      <c r="B2396">
        <f>COMBDG_MinActivity!B2396</f>
        <v>2019</v>
      </c>
      <c r="C2396" t="str">
        <f>COMBDG_MinActivity!C2396</f>
        <v>COMBDGWSTNewAE______STDPRO_16</v>
      </c>
      <c r="D2396">
        <f>IF(VLOOKUP(C2396,Capacity_COMBDG!A:K,COMBDG_MaxCapacity!B2396-2016+2,FALSE)&lt;5*10^-5,0,VLOOKUP(C2396,Capacity_COMBDG!A:K,COMBDG_MaxCapacity!B2396-2016+2,FALSE))*(1+Summary!$C$10)</f>
        <v>2.1037290236974827E-3</v>
      </c>
    </row>
    <row r="2397" spans="1:4" x14ac:dyDescent="0.25">
      <c r="A2397" t="s">
        <v>2</v>
      </c>
      <c r="B2397">
        <f>COMBDG_MinActivity!B2397</f>
        <v>2019</v>
      </c>
      <c r="C2397" t="str">
        <f>COMBDG_MinActivity!C2397</f>
        <v>COMBDGWSTNewSHFUR___STDPRO_16</v>
      </c>
      <c r="D2397">
        <f>IF(VLOOKUP(C2397,Capacity_COMBDG!A:K,COMBDG_MaxCapacity!B2397-2016+2,FALSE)&lt;5*10^-5,0,VLOOKUP(C2397,Capacity_COMBDG!A:K,COMBDG_MaxCapacity!B2397-2016+2,FALSE))*(1+Summary!$C$10)</f>
        <v>3.5999975937846727E-3</v>
      </c>
    </row>
    <row r="2398" spans="1:4" x14ac:dyDescent="0.25">
      <c r="A2398" t="s">
        <v>2</v>
      </c>
      <c r="B2398">
        <f>COMBDG_MinActivity!B2398</f>
        <v>2019</v>
      </c>
      <c r="C2398" t="str">
        <f>COMBDG_MinActivity!C2398</f>
        <v>COMBDGWSTNewWH______STDPRO_16</v>
      </c>
      <c r="D2398">
        <f>IF(VLOOKUP(C2398,Capacity_COMBDG!A:K,COMBDG_MaxCapacity!B2398-2016+2,FALSE)&lt;5*10^-5,0,VLOOKUP(C2398,Capacity_COMBDG!A:K,COMBDG_MaxCapacity!B2398-2016+2,FALSE))*(1+Summary!$C$10)</f>
        <v>2.0451984313955601E-3</v>
      </c>
    </row>
    <row r="2399" spans="1:4" x14ac:dyDescent="0.25">
      <c r="A2399" t="s">
        <v>2</v>
      </c>
      <c r="B2399">
        <f>COMBDG_MinActivity!B2399</f>
        <v>2019</v>
      </c>
      <c r="C2399" t="str">
        <f>COMBDG_MinActivity!C2399</f>
        <v>COMBDGWSTOldAE______STDPRO_16</v>
      </c>
      <c r="D2399">
        <f>IF(VLOOKUP(C2399,Capacity_COMBDG!A:K,COMBDG_MaxCapacity!B2399-2016+2,FALSE)&lt;5*10^-5,0,VLOOKUP(C2399,Capacity_COMBDG!A:K,COMBDG_MaxCapacity!B2399-2016+2,FALSE))*(1+Summary!$C$10)</f>
        <v>5.6069164294984361E-2</v>
      </c>
    </row>
    <row r="2400" spans="1:4" x14ac:dyDescent="0.25">
      <c r="A2400" t="s">
        <v>2</v>
      </c>
      <c r="B2400">
        <f>COMBDG_MinActivity!B2400</f>
        <v>2019</v>
      </c>
      <c r="C2400" t="str">
        <f>COMBDG_MinActivity!C2400</f>
        <v>COMBDGWSTOldSHFUR___STDPRO_16</v>
      </c>
      <c r="D2400">
        <f>IF(VLOOKUP(C2400,Capacity_COMBDG!A:K,COMBDG_MaxCapacity!B2400-2016+2,FALSE)&lt;5*10^-5,0,VLOOKUP(C2400,Capacity_COMBDG!A:K,COMBDG_MaxCapacity!B2400-2016+2,FALSE))*(1+Summary!$C$10)</f>
        <v>3.0830372402302029</v>
      </c>
    </row>
    <row r="2401" spans="1:4" x14ac:dyDescent="0.25">
      <c r="A2401" t="s">
        <v>2</v>
      </c>
      <c r="B2401">
        <f>COMBDG_MinActivity!B2401</f>
        <v>2019</v>
      </c>
      <c r="C2401" t="str">
        <f>COMBDG_MinActivity!C2401</f>
        <v>COMBDGWSTOldWH______STDPRO_16</v>
      </c>
      <c r="D2401">
        <f>IF(VLOOKUP(C2401,Capacity_COMBDG!A:K,COMBDG_MaxCapacity!B2401-2016+2,FALSE)&lt;5*10^-5,0,VLOOKUP(C2401,Capacity_COMBDG!A:K,COMBDG_MaxCapacity!B2401-2016+2,FALSE))*(1+Summary!$C$10)</f>
        <v>0.18315065097353952</v>
      </c>
    </row>
    <row r="2402" spans="1:4" x14ac:dyDescent="0.25">
      <c r="A2402" t="s">
        <v>2</v>
      </c>
      <c r="B2402">
        <f>COMBDG_MinActivity!B2402</f>
        <v>2020</v>
      </c>
      <c r="C2402" t="str">
        <f>COMBDG_MinActivity!C2402</f>
        <v>COMBDGAERNewAE______STDNGA_16</v>
      </c>
      <c r="D2402">
        <f>IF(VLOOKUP(C2402,Capacity_COMBDG!A:K,COMBDG_MaxCapacity!B2402-2016+2,FALSE)&lt;5*10^-5,0,VLOOKUP(C2402,Capacity_COMBDG!A:K,COMBDG_MaxCapacity!B2402-2016+2,FALSE))*(1+Summary!$C$10)</f>
        <v>5.0892018805900234E-3</v>
      </c>
    </row>
    <row r="2403" spans="1:4" x14ac:dyDescent="0.25">
      <c r="A2403" t="s">
        <v>2</v>
      </c>
      <c r="B2403">
        <f>COMBDG_MinActivity!B2403</f>
        <v>2020</v>
      </c>
      <c r="C2403" t="str">
        <f>COMBDG_MinActivity!C2403</f>
        <v>COMBDGAERNewSC______STDNGA_16</v>
      </c>
      <c r="D2403">
        <f>IF(VLOOKUP(C2403,Capacity_COMBDG!A:K,COMBDG_MaxCapacity!B2403-2016+2,FALSE)&lt;5*10^-5,0,VLOOKUP(C2403,Capacity_COMBDG!A:K,COMBDG_MaxCapacity!B2403-2016+2,FALSE))*(1+Summary!$C$10)</f>
        <v>6.1363436196695811E-3</v>
      </c>
    </row>
    <row r="2404" spans="1:4" x14ac:dyDescent="0.25">
      <c r="A2404" t="s">
        <v>2</v>
      </c>
      <c r="B2404">
        <f>COMBDG_MinActivity!B2404</f>
        <v>2020</v>
      </c>
      <c r="C2404" t="str">
        <f>COMBDG_MinActivity!C2404</f>
        <v>COMBDGAERNewSHFUR___HIGNGA_16</v>
      </c>
      <c r="D2404">
        <f>IF(VLOOKUP(C2404,Capacity_COMBDG!A:K,COMBDG_MaxCapacity!B2404-2016+2,FALSE)&lt;5*10^-5,0,VLOOKUP(C2404,Capacity_COMBDG!A:K,COMBDG_MaxCapacity!B2404-2016+2,FALSE))*(1+Summary!$C$10)</f>
        <v>8.6597916884036223E-3</v>
      </c>
    </row>
    <row r="2405" spans="1:4" x14ac:dyDescent="0.25">
      <c r="A2405" t="s">
        <v>2</v>
      </c>
      <c r="B2405">
        <f>COMBDG_MinActivity!B2405</f>
        <v>2020</v>
      </c>
      <c r="C2405" t="str">
        <f>COMBDG_MinActivity!C2405</f>
        <v>COMBDGAERNewSHFUR___STDNGA_16</v>
      </c>
      <c r="D2405">
        <f>IF(VLOOKUP(C2405,Capacity_COMBDG!A:K,COMBDG_MaxCapacity!B2405-2016+2,FALSE)&lt;5*10^-5,0,VLOOKUP(C2405,Capacity_COMBDG!A:K,COMBDG_MaxCapacity!B2405-2016+2,FALSE))*(1+Summary!$C$10)</f>
        <v>8.9748300692092196E-3</v>
      </c>
    </row>
    <row r="2406" spans="1:4" x14ac:dyDescent="0.25">
      <c r="A2406" t="s">
        <v>2</v>
      </c>
      <c r="B2406">
        <f>COMBDG_MinActivity!B2406</f>
        <v>2020</v>
      </c>
      <c r="C2406" t="str">
        <f>COMBDG_MinActivity!C2406</f>
        <v>COMBDGAERNewWH______STDNGA_16</v>
      </c>
      <c r="D2406">
        <f>IF(VLOOKUP(C2406,Capacity_COMBDG!A:K,COMBDG_MaxCapacity!B2406-2016+2,FALSE)&lt;5*10^-5,0,VLOOKUP(C2406,Capacity_COMBDG!A:K,COMBDG_MaxCapacity!B2406-2016+2,FALSE))*(1+Summary!$C$10)</f>
        <v>4.4228199471667857E-3</v>
      </c>
    </row>
    <row r="2407" spans="1:4" x14ac:dyDescent="0.25">
      <c r="A2407" t="s">
        <v>2</v>
      </c>
      <c r="B2407">
        <f>COMBDG_MinActivity!B2407</f>
        <v>2020</v>
      </c>
      <c r="C2407" t="str">
        <f>COMBDG_MinActivity!C2407</f>
        <v>COMBDGAEROldAE______STDNGA_16</v>
      </c>
      <c r="D2407">
        <f>IF(VLOOKUP(C2407,Capacity_COMBDG!A:K,COMBDG_MaxCapacity!B2407-2016+2,FALSE)&lt;5*10^-5,0,VLOOKUP(C2407,Capacity_COMBDG!A:K,COMBDG_MaxCapacity!B2407-2016+2,FALSE))*(1+Summary!$C$10)</f>
        <v>0.30838213342626025</v>
      </c>
    </row>
    <row r="2408" spans="1:4" x14ac:dyDescent="0.25">
      <c r="A2408" t="s">
        <v>2</v>
      </c>
      <c r="B2408">
        <f>COMBDG_MinActivity!B2408</f>
        <v>2020</v>
      </c>
      <c r="C2408" t="str">
        <f>COMBDG_MinActivity!C2408</f>
        <v>COMBDGAEROldSC______STDNGA_16</v>
      </c>
      <c r="D2408">
        <f>IF(VLOOKUP(C2408,Capacity_COMBDG!A:K,COMBDG_MaxCapacity!B2408-2016+2,FALSE)&lt;5*10^-5,0,VLOOKUP(C2408,Capacity_COMBDG!A:K,COMBDG_MaxCapacity!B2408-2016+2,FALSE))*(1+Summary!$C$10)</f>
        <v>0.57289624333892397</v>
      </c>
    </row>
    <row r="2409" spans="1:4" x14ac:dyDescent="0.25">
      <c r="A2409" t="s">
        <v>2</v>
      </c>
      <c r="B2409">
        <f>COMBDG_MinActivity!B2409</f>
        <v>2020</v>
      </c>
      <c r="C2409" t="str">
        <f>COMBDG_MinActivity!C2409</f>
        <v>COMBDGAEROldSHFUR___HIGNGA_16</v>
      </c>
      <c r="D2409">
        <f>IF(VLOOKUP(C2409,Capacity_COMBDG!A:K,COMBDG_MaxCapacity!B2409-2016+2,FALSE)&lt;5*10^-5,0,VLOOKUP(C2409,Capacity_COMBDG!A:K,COMBDG_MaxCapacity!B2409-2016+2,FALSE))*(1+Summary!$C$10)</f>
        <v>0.17125006159359918</v>
      </c>
    </row>
    <row r="2410" spans="1:4" x14ac:dyDescent="0.25">
      <c r="A2410" t="s">
        <v>2</v>
      </c>
      <c r="B2410">
        <f>COMBDG_MinActivity!B2410</f>
        <v>2020</v>
      </c>
      <c r="C2410" t="str">
        <f>COMBDG_MinActivity!C2410</f>
        <v>COMBDGAEROldSHFUR___STDNGA_16</v>
      </c>
      <c r="D2410">
        <f>IF(VLOOKUP(C2410,Capacity_COMBDG!A:K,COMBDG_MaxCapacity!B2410-2016+2,FALSE)&lt;5*10^-5,0,VLOOKUP(C2410,Capacity_COMBDG!A:K,COMBDG_MaxCapacity!B2410-2016+2,FALSE))*(1+Summary!$C$10)</f>
        <v>27.743637669078058</v>
      </c>
    </row>
    <row r="2411" spans="1:4" x14ac:dyDescent="0.25">
      <c r="A2411" t="s">
        <v>2</v>
      </c>
      <c r="B2411">
        <f>COMBDG_MinActivity!B2411</f>
        <v>2020</v>
      </c>
      <c r="C2411" t="str">
        <f>COMBDG_MinActivity!C2411</f>
        <v>COMBDGAEROldWH______STDNGA_16</v>
      </c>
      <c r="D2411">
        <f>IF(VLOOKUP(C2411,Capacity_COMBDG!A:K,COMBDG_MaxCapacity!B2411-2016+2,FALSE)&lt;5*10^-5,0,VLOOKUP(C2411,Capacity_COMBDG!A:K,COMBDG_MaxCapacity!B2411-2016+2,FALSE))*(1+Summary!$C$10)</f>
        <v>4.4985573739059559</v>
      </c>
    </row>
    <row r="2412" spans="1:4" x14ac:dyDescent="0.25">
      <c r="A2412" t="s">
        <v>2</v>
      </c>
      <c r="B2412">
        <f>COMBDG_MinActivity!B2412</f>
        <v>2020</v>
      </c>
      <c r="C2412" t="str">
        <f>COMBDG_MinActivity!C2412</f>
        <v>COMBDGAFSNewAE______STDNGA_16</v>
      </c>
      <c r="D2412">
        <f>IF(VLOOKUP(C2412,Capacity_COMBDG!A:K,COMBDG_MaxCapacity!B2412-2016+2,FALSE)&lt;5*10^-5,0,VLOOKUP(C2412,Capacity_COMBDG!A:K,COMBDG_MaxCapacity!B2412-2016+2,FALSE))*(1+Summary!$C$10)</f>
        <v>4.67883298567651E-3</v>
      </c>
    </row>
    <row r="2413" spans="1:4" x14ac:dyDescent="0.25">
      <c r="A2413" t="s">
        <v>2</v>
      </c>
      <c r="B2413">
        <f>COMBDG_MinActivity!B2413</f>
        <v>2020</v>
      </c>
      <c r="C2413" t="str">
        <f>COMBDG_MinActivity!C2413</f>
        <v>COMBDGAFSNewSC______STDNGA_16</v>
      </c>
      <c r="D2413">
        <f>IF(VLOOKUP(C2413,Capacity_COMBDG!A:K,COMBDG_MaxCapacity!B2413-2016+2,FALSE)&lt;5*10^-5,0,VLOOKUP(C2413,Capacity_COMBDG!A:K,COMBDG_MaxCapacity!B2413-2016+2,FALSE))*(1+Summary!$C$10)</f>
        <v>5.4717585430645362E-3</v>
      </c>
    </row>
    <row r="2414" spans="1:4" x14ac:dyDescent="0.25">
      <c r="A2414" t="s">
        <v>2</v>
      </c>
      <c r="B2414">
        <f>COMBDG_MinActivity!B2414</f>
        <v>2020</v>
      </c>
      <c r="C2414" t="str">
        <f>COMBDG_MinActivity!C2414</f>
        <v>COMBDGAFSNewSHFUR___HIGNGA_16</v>
      </c>
      <c r="D2414">
        <f>IF(VLOOKUP(C2414,Capacity_COMBDG!A:K,COMBDG_MaxCapacity!B2414-2016+2,FALSE)&lt;5*10^-5,0,VLOOKUP(C2414,Capacity_COMBDG!A:K,COMBDG_MaxCapacity!B2414-2016+2,FALSE))*(1+Summary!$C$10)</f>
        <v>7.8391171607369841E-3</v>
      </c>
    </row>
    <row r="2415" spans="1:4" x14ac:dyDescent="0.25">
      <c r="A2415" t="s">
        <v>2</v>
      </c>
      <c r="B2415">
        <f>COMBDG_MinActivity!B2415</f>
        <v>2020</v>
      </c>
      <c r="C2415" t="str">
        <f>COMBDG_MinActivity!C2415</f>
        <v>COMBDGAFSNewSHFUR___STDNGA_16</v>
      </c>
      <c r="D2415">
        <f>IF(VLOOKUP(C2415,Capacity_COMBDG!A:K,COMBDG_MaxCapacity!B2415-2016+2,FALSE)&lt;5*10^-5,0,VLOOKUP(C2415,Capacity_COMBDG!A:K,COMBDG_MaxCapacity!B2415-2016+2,FALSE))*(1+Summary!$C$10)</f>
        <v>8.1303949772506545E-3</v>
      </c>
    </row>
    <row r="2416" spans="1:4" x14ac:dyDescent="0.25">
      <c r="A2416" t="s">
        <v>2</v>
      </c>
      <c r="B2416">
        <f>COMBDG_MinActivity!B2416</f>
        <v>2020</v>
      </c>
      <c r="C2416" t="str">
        <f>COMBDG_MinActivity!C2416</f>
        <v>COMBDGAFSNewWH______STDNGA_16</v>
      </c>
      <c r="D2416">
        <f>IF(VLOOKUP(C2416,Capacity_COMBDG!A:K,COMBDG_MaxCapacity!B2416-2016+2,FALSE)&lt;5*10^-5,0,VLOOKUP(C2416,Capacity_COMBDG!A:K,COMBDG_MaxCapacity!B2416-2016+2,FALSE))*(1+Summary!$C$10)</f>
        <v>4.0380519403685937E-3</v>
      </c>
    </row>
    <row r="2417" spans="1:4" x14ac:dyDescent="0.25">
      <c r="A2417" t="s">
        <v>2</v>
      </c>
      <c r="B2417">
        <f>COMBDG_MinActivity!B2417</f>
        <v>2020</v>
      </c>
      <c r="C2417" t="str">
        <f>COMBDG_MinActivity!C2417</f>
        <v>COMBDGAFSOldAE______STDNGA_16</v>
      </c>
      <c r="D2417">
        <f>IF(VLOOKUP(C2417,Capacity_COMBDG!A:K,COMBDG_MaxCapacity!B2417-2016+2,FALSE)&lt;5*10^-5,0,VLOOKUP(C2417,Capacity_COMBDG!A:K,COMBDG_MaxCapacity!B2417-2016+2,FALSE))*(1+Summary!$C$10)</f>
        <v>1.1950180265031924</v>
      </c>
    </row>
    <row r="2418" spans="1:4" x14ac:dyDescent="0.25">
      <c r="A2418" t="s">
        <v>2</v>
      </c>
      <c r="B2418">
        <f>COMBDG_MinActivity!B2418</f>
        <v>2020</v>
      </c>
      <c r="C2418" t="str">
        <f>COMBDG_MinActivity!C2418</f>
        <v>COMBDGAFSOldSC______STDNGA_16</v>
      </c>
      <c r="D2418">
        <f>IF(VLOOKUP(C2418,Capacity_COMBDG!A:K,COMBDG_MaxCapacity!B2418-2016+2,FALSE)&lt;5*10^-5,0,VLOOKUP(C2418,Capacity_COMBDG!A:K,COMBDG_MaxCapacity!B2418-2016+2,FALSE))*(1+Summary!$C$10)</f>
        <v>0.6114838671231515</v>
      </c>
    </row>
    <row r="2419" spans="1:4" x14ac:dyDescent="0.25">
      <c r="A2419" t="s">
        <v>2</v>
      </c>
      <c r="B2419">
        <f>COMBDG_MinActivity!B2419</f>
        <v>2020</v>
      </c>
      <c r="C2419" t="str">
        <f>COMBDG_MinActivity!C2419</f>
        <v>COMBDGAFSOldSHFUR___HIGNGA_16</v>
      </c>
      <c r="D2419">
        <f>IF(VLOOKUP(C2419,Capacity_COMBDG!A:K,COMBDG_MaxCapacity!B2419-2016+2,FALSE)&lt;5*10^-5,0,VLOOKUP(C2419,Capacity_COMBDG!A:K,COMBDG_MaxCapacity!B2419-2016+2,FALSE))*(1+Summary!$C$10)</f>
        <v>0.17227996634612111</v>
      </c>
    </row>
    <row r="2420" spans="1:4" x14ac:dyDescent="0.25">
      <c r="A2420" t="s">
        <v>2</v>
      </c>
      <c r="B2420">
        <f>COMBDG_MinActivity!B2420</f>
        <v>2020</v>
      </c>
      <c r="C2420" t="str">
        <f>COMBDG_MinActivity!C2420</f>
        <v>COMBDGAFSOldSHFUR___STDNGA_16</v>
      </c>
      <c r="D2420">
        <f>IF(VLOOKUP(C2420,Capacity_COMBDG!A:K,COMBDG_MaxCapacity!B2420-2016+2,FALSE)&lt;5*10^-5,0,VLOOKUP(C2420,Capacity_COMBDG!A:K,COMBDG_MaxCapacity!B2420-2016+2,FALSE))*(1+Summary!$C$10)</f>
        <v>29.096838627876362</v>
      </c>
    </row>
    <row r="2421" spans="1:4" x14ac:dyDescent="0.25">
      <c r="A2421" t="s">
        <v>2</v>
      </c>
      <c r="B2421">
        <f>COMBDG_MinActivity!B2421</f>
        <v>2020</v>
      </c>
      <c r="C2421" t="str">
        <f>COMBDG_MinActivity!C2421</f>
        <v>COMBDGAFSOldWH______STDNGA_16</v>
      </c>
      <c r="D2421">
        <f>IF(VLOOKUP(C2421,Capacity_COMBDG!A:K,COMBDG_MaxCapacity!B2421-2016+2,FALSE)&lt;5*10^-5,0,VLOOKUP(C2421,Capacity_COMBDG!A:K,COMBDG_MaxCapacity!B2421-2016+2,FALSE))*(1+Summary!$C$10)</f>
        <v>6.2252249061409559</v>
      </c>
    </row>
    <row r="2422" spans="1:4" x14ac:dyDescent="0.25">
      <c r="A2422" t="s">
        <v>2</v>
      </c>
      <c r="B2422">
        <f>COMBDG_MinActivity!B2422</f>
        <v>2020</v>
      </c>
      <c r="C2422" t="str">
        <f>COMBDG_MinActivity!C2422</f>
        <v>COMBDGEDSNewAE______STDNGA_16</v>
      </c>
      <c r="D2422">
        <f>IF(VLOOKUP(C2422,Capacity_COMBDG!A:K,COMBDG_MaxCapacity!B2422-2016+2,FALSE)&lt;5*10^-5,0,VLOOKUP(C2422,Capacity_COMBDG!A:K,COMBDG_MaxCapacity!B2422-2016+2,FALSE))*(1+Summary!$C$10)</f>
        <v>5.6215390428118505E-3</v>
      </c>
    </row>
    <row r="2423" spans="1:4" x14ac:dyDescent="0.25">
      <c r="A2423" t="s">
        <v>2</v>
      </c>
      <c r="B2423">
        <f>COMBDG_MinActivity!B2423</f>
        <v>2020</v>
      </c>
      <c r="C2423" t="str">
        <f>COMBDG_MinActivity!C2423</f>
        <v>COMBDGEDSNewSC______STDNGA_16</v>
      </c>
      <c r="D2423">
        <f>IF(VLOOKUP(C2423,Capacity_COMBDG!A:K,COMBDG_MaxCapacity!B2423-2016+2,FALSE)&lt;5*10^-5,0,VLOOKUP(C2423,Capacity_COMBDG!A:K,COMBDG_MaxCapacity!B2423-2016+2,FALSE))*(1+Summary!$C$10)</f>
        <v>7.1492952991258933E-3</v>
      </c>
    </row>
    <row r="2424" spans="1:4" x14ac:dyDescent="0.25">
      <c r="A2424" t="s">
        <v>2</v>
      </c>
      <c r="B2424">
        <f>COMBDG_MinActivity!B2424</f>
        <v>2020</v>
      </c>
      <c r="C2424" t="str">
        <f>COMBDG_MinActivity!C2424</f>
        <v>COMBDGEDSNewSHFUR___HIGNGA_16</v>
      </c>
      <c r="D2424">
        <f>IF(VLOOKUP(C2424,Capacity_COMBDG!A:K,COMBDG_MaxCapacity!B2424-2016+2,FALSE)&lt;5*10^-5,0,VLOOKUP(C2424,Capacity_COMBDG!A:K,COMBDG_MaxCapacity!B2424-2016+2,FALSE))*(1+Summary!$C$10)</f>
        <v>9.8101781206741141E-3</v>
      </c>
    </row>
    <row r="2425" spans="1:4" x14ac:dyDescent="0.25">
      <c r="A2425" t="s">
        <v>2</v>
      </c>
      <c r="B2425">
        <f>COMBDG_MinActivity!B2425</f>
        <v>2020</v>
      </c>
      <c r="C2425" t="str">
        <f>COMBDG_MinActivity!C2425</f>
        <v>COMBDGEDSNewSHFUR___STDNGA_16</v>
      </c>
      <c r="D2425">
        <f>IF(VLOOKUP(C2425,Capacity_COMBDG!A:K,COMBDG_MaxCapacity!B2425-2016+2,FALSE)&lt;5*10^-5,0,VLOOKUP(C2425,Capacity_COMBDG!A:K,COMBDG_MaxCapacity!B2425-2016+2,FALSE))*(1+Summary!$C$10)</f>
        <v>1.0165254387943313E-2</v>
      </c>
    </row>
    <row r="2426" spans="1:4" x14ac:dyDescent="0.25">
      <c r="A2426" t="s">
        <v>2</v>
      </c>
      <c r="B2426">
        <f>COMBDG_MinActivity!B2426</f>
        <v>2020</v>
      </c>
      <c r="C2426" t="str">
        <f>COMBDG_MinActivity!C2426</f>
        <v>COMBDGEDSNewWH______STDNGA_16</v>
      </c>
      <c r="D2426">
        <f>IF(VLOOKUP(C2426,Capacity_COMBDG!A:K,COMBDG_MaxCapacity!B2426-2016+2,FALSE)&lt;5*10^-5,0,VLOOKUP(C2426,Capacity_COMBDG!A:K,COMBDG_MaxCapacity!B2426-2016+2,FALSE))*(1+Summary!$C$10)</f>
        <v>5.7641363309293642E-3</v>
      </c>
    </row>
    <row r="2427" spans="1:4" x14ac:dyDescent="0.25">
      <c r="A2427" t="s">
        <v>2</v>
      </c>
      <c r="B2427">
        <f>COMBDG_MinActivity!B2427</f>
        <v>2020</v>
      </c>
      <c r="C2427" t="str">
        <f>COMBDG_MinActivity!C2427</f>
        <v>COMBDGEDSOldAE______STDNGA_16</v>
      </c>
      <c r="D2427">
        <f>IF(VLOOKUP(C2427,Capacity_COMBDG!A:K,COMBDG_MaxCapacity!B2427-2016+2,FALSE)&lt;5*10^-5,0,VLOOKUP(C2427,Capacity_COMBDG!A:K,COMBDG_MaxCapacity!B2427-2016+2,FALSE))*(1+Summary!$C$10)</f>
        <v>1.189489633415413</v>
      </c>
    </row>
    <row r="2428" spans="1:4" x14ac:dyDescent="0.25">
      <c r="A2428" t="s">
        <v>2</v>
      </c>
      <c r="B2428">
        <f>COMBDG_MinActivity!B2428</f>
        <v>2020</v>
      </c>
      <c r="C2428" t="str">
        <f>COMBDG_MinActivity!C2428</f>
        <v>COMBDGEDSOldSC______STDNGA_16</v>
      </c>
      <c r="D2428">
        <f>IF(VLOOKUP(C2428,Capacity_COMBDG!A:K,COMBDG_MaxCapacity!B2428-2016+2,FALSE)&lt;5*10^-5,0,VLOOKUP(C2428,Capacity_COMBDG!A:K,COMBDG_MaxCapacity!B2428-2016+2,FALSE))*(1+Summary!$C$10)</f>
        <v>1.7180497901038483</v>
      </c>
    </row>
    <row r="2429" spans="1:4" x14ac:dyDescent="0.25">
      <c r="A2429" t="s">
        <v>2</v>
      </c>
      <c r="B2429">
        <f>COMBDG_MinActivity!B2429</f>
        <v>2020</v>
      </c>
      <c r="C2429" t="str">
        <f>COMBDG_MinActivity!C2429</f>
        <v>COMBDGEDSOldSHFUR___HIGNGA_16</v>
      </c>
      <c r="D2429">
        <f>IF(VLOOKUP(C2429,Capacity_COMBDG!A:K,COMBDG_MaxCapacity!B2429-2016+2,FALSE)&lt;5*10^-5,0,VLOOKUP(C2429,Capacity_COMBDG!A:K,COMBDG_MaxCapacity!B2429-2016+2,FALSE))*(1+Summary!$C$10)</f>
        <v>0.18276175012365303</v>
      </c>
    </row>
    <row r="2430" spans="1:4" x14ac:dyDescent="0.25">
      <c r="A2430" t="s">
        <v>2</v>
      </c>
      <c r="B2430">
        <f>COMBDG_MinActivity!B2430</f>
        <v>2020</v>
      </c>
      <c r="C2430" t="str">
        <f>COMBDG_MinActivity!C2430</f>
        <v>COMBDGEDSOldSHFUR___STDNGA_16</v>
      </c>
      <c r="D2430">
        <f>IF(VLOOKUP(C2430,Capacity_COMBDG!A:K,COMBDG_MaxCapacity!B2430-2016+2,FALSE)&lt;5*10^-5,0,VLOOKUP(C2430,Capacity_COMBDG!A:K,COMBDG_MaxCapacity!B2430-2016+2,FALSE))*(1+Summary!$C$10)</f>
        <v>81.508086014843045</v>
      </c>
    </row>
    <row r="2431" spans="1:4" x14ac:dyDescent="0.25">
      <c r="A2431" t="s">
        <v>2</v>
      </c>
      <c r="B2431">
        <f>COMBDG_MinActivity!B2431</f>
        <v>2020</v>
      </c>
      <c r="C2431" t="str">
        <f>COMBDG_MinActivity!C2431</f>
        <v>COMBDGEDSOldWH______STDNGA_16</v>
      </c>
      <c r="D2431">
        <f>IF(VLOOKUP(C2431,Capacity_COMBDG!A:K,COMBDG_MaxCapacity!B2431-2016+2,FALSE)&lt;5*10^-5,0,VLOOKUP(C2431,Capacity_COMBDG!A:K,COMBDG_MaxCapacity!B2431-2016+2,FALSE))*(1+Summary!$C$10)</f>
        <v>12.972403943643258</v>
      </c>
    </row>
    <row r="2432" spans="1:4" x14ac:dyDescent="0.25">
      <c r="A2432" t="s">
        <v>2</v>
      </c>
      <c r="B2432">
        <f>COMBDG_MinActivity!B2432</f>
        <v>2020</v>
      </c>
      <c r="C2432" t="str">
        <f>COMBDG_MinActivity!C2432</f>
        <v>COMBDGHLCNewAE______STDNGA_16</v>
      </c>
      <c r="D2432">
        <f>IF(VLOOKUP(C2432,Capacity_COMBDG!A:K,COMBDG_MaxCapacity!B2432-2016+2,FALSE)&lt;5*10^-5,0,VLOOKUP(C2432,Capacity_COMBDG!A:K,COMBDG_MaxCapacity!B2432-2016+2,FALSE))*(1+Summary!$C$10)</f>
        <v>5.6430588068352968E-3</v>
      </c>
    </row>
    <row r="2433" spans="1:4" x14ac:dyDescent="0.25">
      <c r="A2433" t="s">
        <v>2</v>
      </c>
      <c r="B2433">
        <f>COMBDG_MinActivity!B2433</f>
        <v>2020</v>
      </c>
      <c r="C2433" t="str">
        <f>COMBDG_MinActivity!C2433</f>
        <v>COMBDGHLCNewSC______STDNGA_16</v>
      </c>
      <c r="D2433">
        <f>IF(VLOOKUP(C2433,Capacity_COMBDG!A:K,COMBDG_MaxCapacity!B2433-2016+2,FALSE)&lt;5*10^-5,0,VLOOKUP(C2433,Capacity_COMBDG!A:K,COMBDG_MaxCapacity!B2433-2016+2,FALSE))*(1+Summary!$C$10)</f>
        <v>7.1376266876099752E-3</v>
      </c>
    </row>
    <row r="2434" spans="1:4" x14ac:dyDescent="0.25">
      <c r="A2434" t="s">
        <v>2</v>
      </c>
      <c r="B2434">
        <f>COMBDG_MinActivity!B2434</f>
        <v>2020</v>
      </c>
      <c r="C2434" t="str">
        <f>COMBDG_MinActivity!C2434</f>
        <v>COMBDGHLCNewSHFUR___HIGNGA_16</v>
      </c>
      <c r="D2434">
        <f>IF(VLOOKUP(C2434,Capacity_COMBDG!A:K,COMBDG_MaxCapacity!B2434-2016+2,FALSE)&lt;5*10^-5,0,VLOOKUP(C2434,Capacity_COMBDG!A:K,COMBDG_MaxCapacity!B2434-2016+2,FALSE))*(1+Summary!$C$10)</f>
        <v>9.811942165550978E-3</v>
      </c>
    </row>
    <row r="2435" spans="1:4" x14ac:dyDescent="0.25">
      <c r="A2435" t="s">
        <v>2</v>
      </c>
      <c r="B2435">
        <f>COMBDG_MinActivity!B2435</f>
        <v>2020</v>
      </c>
      <c r="C2435" t="str">
        <f>COMBDG_MinActivity!C2435</f>
        <v>COMBDGHLCNewSHFUR___STDNGA_16</v>
      </c>
      <c r="D2435">
        <f>IF(VLOOKUP(C2435,Capacity_COMBDG!A:K,COMBDG_MaxCapacity!B2435-2016+2,FALSE)&lt;5*10^-5,0,VLOOKUP(C2435,Capacity_COMBDG!A:K,COMBDG_MaxCapacity!B2435-2016+2,FALSE))*(1+Summary!$C$10)</f>
        <v>1.0167112005508001E-2</v>
      </c>
    </row>
    <row r="2436" spans="1:4" x14ac:dyDescent="0.25">
      <c r="A2436" t="s">
        <v>2</v>
      </c>
      <c r="B2436">
        <f>COMBDG_MinActivity!B2436</f>
        <v>2020</v>
      </c>
      <c r="C2436" t="str">
        <f>COMBDG_MinActivity!C2436</f>
        <v>COMBDGHLCNewWH______STDNGA_16</v>
      </c>
      <c r="D2436">
        <f>IF(VLOOKUP(C2436,Capacity_COMBDG!A:K,COMBDG_MaxCapacity!B2436-2016+2,FALSE)&lt;5*10^-5,0,VLOOKUP(C2436,Capacity_COMBDG!A:K,COMBDG_MaxCapacity!B2436-2016+2,FALSE))*(1+Summary!$C$10)</f>
        <v>6.0794831954350892E-3</v>
      </c>
    </row>
    <row r="2437" spans="1:4" x14ac:dyDescent="0.25">
      <c r="A2437" t="s">
        <v>2</v>
      </c>
      <c r="B2437">
        <f>COMBDG_MinActivity!B2437</f>
        <v>2020</v>
      </c>
      <c r="C2437" t="str">
        <f>COMBDG_MinActivity!C2437</f>
        <v>COMBDGHLCOldAE______STDNGA_16</v>
      </c>
      <c r="D2437">
        <f>IF(VLOOKUP(C2437,Capacity_COMBDG!A:K,COMBDG_MaxCapacity!B2437-2016+2,FALSE)&lt;5*10^-5,0,VLOOKUP(C2437,Capacity_COMBDG!A:K,COMBDG_MaxCapacity!B2437-2016+2,FALSE))*(1+Summary!$C$10)</f>
        <v>3.0489861531197744</v>
      </c>
    </row>
    <row r="2438" spans="1:4" x14ac:dyDescent="0.25">
      <c r="A2438" t="s">
        <v>2</v>
      </c>
      <c r="B2438">
        <f>COMBDG_MinActivity!B2438</f>
        <v>2020</v>
      </c>
      <c r="C2438" t="str">
        <f>COMBDG_MinActivity!C2438</f>
        <v>COMBDGHLCOldSC______STDNGA_16</v>
      </c>
      <c r="D2438">
        <f>IF(VLOOKUP(C2438,Capacity_COMBDG!A:K,COMBDG_MaxCapacity!B2438-2016+2,FALSE)&lt;5*10^-5,0,VLOOKUP(C2438,Capacity_COMBDG!A:K,COMBDG_MaxCapacity!B2438-2016+2,FALSE))*(1+Summary!$C$10)</f>
        <v>0.95266335923824652</v>
      </c>
    </row>
    <row r="2439" spans="1:4" x14ac:dyDescent="0.25">
      <c r="A2439" t="s">
        <v>2</v>
      </c>
      <c r="B2439">
        <f>COMBDG_MinActivity!B2439</f>
        <v>2020</v>
      </c>
      <c r="C2439" t="str">
        <f>COMBDG_MinActivity!C2439</f>
        <v>COMBDGHLCOldSHFUR___HIGNGA_16</v>
      </c>
      <c r="D2439">
        <f>IF(VLOOKUP(C2439,Capacity_COMBDG!A:K,COMBDG_MaxCapacity!B2439-2016+2,FALSE)&lt;5*10^-5,0,VLOOKUP(C2439,Capacity_COMBDG!A:K,COMBDG_MaxCapacity!B2439-2016+2,FALSE))*(1+Summary!$C$10)</f>
        <v>0.17517078987602869</v>
      </c>
    </row>
    <row r="2440" spans="1:4" x14ac:dyDescent="0.25">
      <c r="A2440" t="s">
        <v>2</v>
      </c>
      <c r="B2440">
        <f>COMBDG_MinActivity!B2440</f>
        <v>2020</v>
      </c>
      <c r="C2440" t="str">
        <f>COMBDG_MinActivity!C2440</f>
        <v>COMBDGHLCOldSHFUR___STDNGA_16</v>
      </c>
      <c r="D2440">
        <f>IF(VLOOKUP(C2440,Capacity_COMBDG!A:K,COMBDG_MaxCapacity!B2440-2016+2,FALSE)&lt;5*10^-5,0,VLOOKUP(C2440,Capacity_COMBDG!A:K,COMBDG_MaxCapacity!B2440-2016+2,FALSE))*(1+Summary!$C$10)</f>
        <v>49.044207652285394</v>
      </c>
    </row>
    <row r="2441" spans="1:4" x14ac:dyDescent="0.25">
      <c r="A2441" t="s">
        <v>2</v>
      </c>
      <c r="B2441">
        <f>COMBDG_MinActivity!B2441</f>
        <v>2020</v>
      </c>
      <c r="C2441" t="str">
        <f>COMBDG_MinActivity!C2441</f>
        <v>COMBDGHLCOldWH______STDNGA_16</v>
      </c>
      <c r="D2441">
        <f>IF(VLOOKUP(C2441,Capacity_COMBDG!A:K,COMBDG_MaxCapacity!B2441-2016+2,FALSE)&lt;5*10^-5,0,VLOOKUP(C2441,Capacity_COMBDG!A:K,COMBDG_MaxCapacity!B2441-2016+2,FALSE))*(1+Summary!$C$10)</f>
        <v>11.727011852257171</v>
      </c>
    </row>
    <row r="2442" spans="1:4" x14ac:dyDescent="0.25">
      <c r="A2442" t="s">
        <v>2</v>
      </c>
      <c r="B2442">
        <f>COMBDG_MinActivity!B2442</f>
        <v>2020</v>
      </c>
      <c r="C2442" t="str">
        <f>COMBDG_MinActivity!C2442</f>
        <v>COMBDGICINewAE______STDNGA_16</v>
      </c>
      <c r="D2442">
        <f>IF(VLOOKUP(C2442,Capacity_COMBDG!A:K,COMBDG_MaxCapacity!B2442-2016+2,FALSE)&lt;5*10^-5,0,VLOOKUP(C2442,Capacity_COMBDG!A:K,COMBDG_MaxCapacity!B2442-2016+2,FALSE))*(1+Summary!$C$10)</f>
        <v>0</v>
      </c>
    </row>
    <row r="2443" spans="1:4" x14ac:dyDescent="0.25">
      <c r="A2443" t="s">
        <v>2</v>
      </c>
      <c r="B2443">
        <f>COMBDG_MinActivity!B2443</f>
        <v>2020</v>
      </c>
      <c r="C2443" t="str">
        <f>COMBDG_MinActivity!C2443</f>
        <v>COMBDGICINewSC______STDNGA_16</v>
      </c>
      <c r="D2443">
        <f>IF(VLOOKUP(C2443,Capacity_COMBDG!A:K,COMBDG_MaxCapacity!B2443-2016+2,FALSE)&lt;5*10^-5,0,VLOOKUP(C2443,Capacity_COMBDG!A:K,COMBDG_MaxCapacity!B2443-2016+2,FALSE))*(1+Summary!$C$10)</f>
        <v>0</v>
      </c>
    </row>
    <row r="2444" spans="1:4" x14ac:dyDescent="0.25">
      <c r="A2444" t="s">
        <v>2</v>
      </c>
      <c r="B2444">
        <f>COMBDG_MinActivity!B2444</f>
        <v>2020</v>
      </c>
      <c r="C2444" t="str">
        <f>COMBDG_MinActivity!C2444</f>
        <v>COMBDGICINewSHFUR___HIGNGA_16</v>
      </c>
      <c r="D2444">
        <f>IF(VLOOKUP(C2444,Capacity_COMBDG!A:K,COMBDG_MaxCapacity!B2444-2016+2,FALSE)&lt;5*10^-5,0,VLOOKUP(C2444,Capacity_COMBDG!A:K,COMBDG_MaxCapacity!B2444-2016+2,FALSE))*(1+Summary!$C$10)</f>
        <v>0</v>
      </c>
    </row>
    <row r="2445" spans="1:4" x14ac:dyDescent="0.25">
      <c r="A2445" t="s">
        <v>2</v>
      </c>
      <c r="B2445">
        <f>COMBDG_MinActivity!B2445</f>
        <v>2020</v>
      </c>
      <c r="C2445" t="str">
        <f>COMBDG_MinActivity!C2445</f>
        <v>COMBDGICINewSHFUR___STDNGA_16</v>
      </c>
      <c r="D2445">
        <f>IF(VLOOKUP(C2445,Capacity_COMBDG!A:K,COMBDG_MaxCapacity!B2445-2016+2,FALSE)&lt;5*10^-5,0,VLOOKUP(C2445,Capacity_COMBDG!A:K,COMBDG_MaxCapacity!B2445-2016+2,FALSE))*(1+Summary!$C$10)</f>
        <v>0</v>
      </c>
    </row>
    <row r="2446" spans="1:4" x14ac:dyDescent="0.25">
      <c r="A2446" t="s">
        <v>2</v>
      </c>
      <c r="B2446">
        <f>COMBDG_MinActivity!B2446</f>
        <v>2020</v>
      </c>
      <c r="C2446" t="str">
        <f>COMBDG_MinActivity!C2446</f>
        <v>COMBDGICINewWH______STDNGA_16</v>
      </c>
      <c r="D2446">
        <f>IF(VLOOKUP(C2446,Capacity_COMBDG!A:K,COMBDG_MaxCapacity!B2446-2016+2,FALSE)&lt;5*10^-5,0,VLOOKUP(C2446,Capacity_COMBDG!A:K,COMBDG_MaxCapacity!B2446-2016+2,FALSE))*(1+Summary!$C$10)</f>
        <v>0</v>
      </c>
    </row>
    <row r="2447" spans="1:4" x14ac:dyDescent="0.25">
      <c r="A2447" t="s">
        <v>2</v>
      </c>
      <c r="B2447">
        <f>COMBDG_MinActivity!B2447</f>
        <v>2020</v>
      </c>
      <c r="C2447" t="str">
        <f>COMBDG_MinActivity!C2447</f>
        <v>COMBDGICIOldAE______STDNGA_16</v>
      </c>
      <c r="D2447">
        <f>IF(VLOOKUP(C2447,Capacity_COMBDG!A:K,COMBDG_MaxCapacity!B2447-2016+2,FALSE)&lt;5*10^-5,0,VLOOKUP(C2447,Capacity_COMBDG!A:K,COMBDG_MaxCapacity!B2447-2016+2,FALSE))*(1+Summary!$C$10)</f>
        <v>5.6125076592849182E-2</v>
      </c>
    </row>
    <row r="2448" spans="1:4" x14ac:dyDescent="0.25">
      <c r="A2448" t="s">
        <v>2</v>
      </c>
      <c r="B2448">
        <f>COMBDG_MinActivity!B2448</f>
        <v>2020</v>
      </c>
      <c r="C2448" t="str">
        <f>COMBDG_MinActivity!C2448</f>
        <v>COMBDGICIOldSC______STDNGA_16</v>
      </c>
      <c r="D2448">
        <f>IF(VLOOKUP(C2448,Capacity_COMBDG!A:K,COMBDG_MaxCapacity!B2448-2016+2,FALSE)&lt;5*10^-5,0,VLOOKUP(C2448,Capacity_COMBDG!A:K,COMBDG_MaxCapacity!B2448-2016+2,FALSE))*(1+Summary!$C$10)</f>
        <v>8.308522352191014E-2</v>
      </c>
    </row>
    <row r="2449" spans="1:4" x14ac:dyDescent="0.25">
      <c r="A2449" t="s">
        <v>2</v>
      </c>
      <c r="B2449">
        <f>COMBDG_MinActivity!B2449</f>
        <v>2020</v>
      </c>
      <c r="C2449" t="str">
        <f>COMBDG_MinActivity!C2449</f>
        <v>COMBDGICIOldSHFUR___HIGNGA_16</v>
      </c>
      <c r="D2449">
        <f>IF(VLOOKUP(C2449,Capacity_COMBDG!A:K,COMBDG_MaxCapacity!B2449-2016+2,FALSE)&lt;5*10^-5,0,VLOOKUP(C2449,Capacity_COMBDG!A:K,COMBDG_MaxCapacity!B2449-2016+2,FALSE))*(1+Summary!$C$10)</f>
        <v>8.4064467484293887E-2</v>
      </c>
    </row>
    <row r="2450" spans="1:4" x14ac:dyDescent="0.25">
      <c r="A2450" t="s">
        <v>2</v>
      </c>
      <c r="B2450">
        <f>COMBDG_MinActivity!B2450</f>
        <v>2020</v>
      </c>
      <c r="C2450" t="str">
        <f>COMBDG_MinActivity!C2450</f>
        <v>COMBDGICIOldSHFUR___STDNGA_16</v>
      </c>
      <c r="D2450">
        <f>IF(VLOOKUP(C2450,Capacity_COMBDG!A:K,COMBDG_MaxCapacity!B2450-2016+2,FALSE)&lt;5*10^-5,0,VLOOKUP(C2450,Capacity_COMBDG!A:K,COMBDG_MaxCapacity!B2450-2016+2,FALSE))*(1+Summary!$C$10)</f>
        <v>3.8258990100423409</v>
      </c>
    </row>
    <row r="2451" spans="1:4" x14ac:dyDescent="0.25">
      <c r="A2451" t="s">
        <v>2</v>
      </c>
      <c r="B2451">
        <f>COMBDG_MinActivity!B2451</f>
        <v>2020</v>
      </c>
      <c r="C2451" t="str">
        <f>COMBDG_MinActivity!C2451</f>
        <v>COMBDGICIOldWH______STDNGA_16</v>
      </c>
      <c r="D2451">
        <f>IF(VLOOKUP(C2451,Capacity_COMBDG!A:K,COMBDG_MaxCapacity!B2451-2016+2,FALSE)&lt;5*10^-5,0,VLOOKUP(C2451,Capacity_COMBDG!A:K,COMBDG_MaxCapacity!B2451-2016+2,FALSE))*(1+Summary!$C$10)</f>
        <v>0.68051028491142018</v>
      </c>
    </row>
    <row r="2452" spans="1:4" x14ac:dyDescent="0.25">
      <c r="A2452" t="s">
        <v>2</v>
      </c>
      <c r="B2452">
        <f>COMBDG_MinActivity!B2452</f>
        <v>2020</v>
      </c>
      <c r="C2452" t="str">
        <f>COMBDG_MinActivity!C2452</f>
        <v>COMBDGOFFNewAE______STDNGA_16</v>
      </c>
      <c r="D2452">
        <f>IF(VLOOKUP(C2452,Capacity_COMBDG!A:K,COMBDG_MaxCapacity!B2452-2016+2,FALSE)&lt;5*10^-5,0,VLOOKUP(C2452,Capacity_COMBDG!A:K,COMBDG_MaxCapacity!B2452-2016+2,FALSE))*(1+Summary!$C$10)</f>
        <v>5.6644021878348308E-3</v>
      </c>
    </row>
    <row r="2453" spans="1:4" x14ac:dyDescent="0.25">
      <c r="A2453" t="s">
        <v>2</v>
      </c>
      <c r="B2453">
        <f>COMBDG_MinActivity!B2453</f>
        <v>2020</v>
      </c>
      <c r="C2453" t="str">
        <f>COMBDG_MinActivity!C2453</f>
        <v>COMBDGOFFNewSC______STDNGA_16</v>
      </c>
      <c r="D2453">
        <f>IF(VLOOKUP(C2453,Capacity_COMBDG!A:K,COMBDG_MaxCapacity!B2453-2016+2,FALSE)&lt;5*10^-5,0,VLOOKUP(C2453,Capacity_COMBDG!A:K,COMBDG_MaxCapacity!B2453-2016+2,FALSE))*(1+Summary!$C$10)</f>
        <v>7.3806243659717613E-3</v>
      </c>
    </row>
    <row r="2454" spans="1:4" x14ac:dyDescent="0.25">
      <c r="A2454" t="s">
        <v>2</v>
      </c>
      <c r="B2454">
        <f>COMBDG_MinActivity!B2454</f>
        <v>2020</v>
      </c>
      <c r="C2454" t="str">
        <f>COMBDG_MinActivity!C2454</f>
        <v>COMBDGOFFNewSHFUR___HIGNGA_16</v>
      </c>
      <c r="D2454">
        <f>IF(VLOOKUP(C2454,Capacity_COMBDG!A:K,COMBDG_MaxCapacity!B2454-2016+2,FALSE)&lt;5*10^-5,0,VLOOKUP(C2454,Capacity_COMBDG!A:K,COMBDG_MaxCapacity!B2454-2016+2,FALSE))*(1+Summary!$C$10)</f>
        <v>1.0104748723813733E-2</v>
      </c>
    </row>
    <row r="2455" spans="1:4" x14ac:dyDescent="0.25">
      <c r="A2455" t="s">
        <v>2</v>
      </c>
      <c r="B2455">
        <f>COMBDG_MinActivity!B2455</f>
        <v>2020</v>
      </c>
      <c r="C2455" t="str">
        <f>COMBDG_MinActivity!C2455</f>
        <v>COMBDGOFFNewSHFUR___STDNGA_16</v>
      </c>
      <c r="D2455">
        <f>IF(VLOOKUP(C2455,Capacity_COMBDG!A:K,COMBDG_MaxCapacity!B2455-2016+2,FALSE)&lt;5*10^-5,0,VLOOKUP(C2455,Capacity_COMBDG!A:K,COMBDG_MaxCapacity!B2455-2016+2,FALSE))*(1+Summary!$C$10)</f>
        <v>1.0473292739990255E-2</v>
      </c>
    </row>
    <row r="2456" spans="1:4" x14ac:dyDescent="0.25">
      <c r="A2456" t="s">
        <v>2</v>
      </c>
      <c r="B2456">
        <f>COMBDG_MinActivity!B2456</f>
        <v>2020</v>
      </c>
      <c r="C2456" t="str">
        <f>COMBDG_MinActivity!C2456</f>
        <v>COMBDGOFFNewWH______STDNGA_16</v>
      </c>
      <c r="D2456">
        <f>IF(VLOOKUP(C2456,Capacity_COMBDG!A:K,COMBDG_MaxCapacity!B2456-2016+2,FALSE)&lt;5*10^-5,0,VLOOKUP(C2456,Capacity_COMBDG!A:K,COMBDG_MaxCapacity!B2456-2016+2,FALSE))*(1+Summary!$C$10)</f>
        <v>5.9351631975344266E-3</v>
      </c>
    </row>
    <row r="2457" spans="1:4" x14ac:dyDescent="0.25">
      <c r="A2457" t="s">
        <v>2</v>
      </c>
      <c r="B2457">
        <f>COMBDG_MinActivity!B2457</f>
        <v>2020</v>
      </c>
      <c r="C2457" t="str">
        <f>COMBDG_MinActivity!C2457</f>
        <v>COMBDGOFFOldAE______STDNGA_16</v>
      </c>
      <c r="D2457">
        <f>IF(VLOOKUP(C2457,Capacity_COMBDG!A:K,COMBDG_MaxCapacity!B2457-2016+2,FALSE)&lt;5*10^-5,0,VLOOKUP(C2457,Capacity_COMBDG!A:K,COMBDG_MaxCapacity!B2457-2016+2,FALSE))*(1+Summary!$C$10)</f>
        <v>27.423280347047299</v>
      </c>
    </row>
    <row r="2458" spans="1:4" x14ac:dyDescent="0.25">
      <c r="A2458" t="s">
        <v>2</v>
      </c>
      <c r="B2458">
        <f>COMBDG_MinActivity!B2458</f>
        <v>2020</v>
      </c>
      <c r="C2458" t="str">
        <f>COMBDG_MinActivity!C2458</f>
        <v>COMBDGOFFOldSC______STDNGA_16</v>
      </c>
      <c r="D2458">
        <f>IF(VLOOKUP(C2458,Capacity_COMBDG!A:K,COMBDG_MaxCapacity!B2458-2016+2,FALSE)&lt;5*10^-5,0,VLOOKUP(C2458,Capacity_COMBDG!A:K,COMBDG_MaxCapacity!B2458-2016+2,FALSE))*(1+Summary!$C$10)</f>
        <v>4.7797304041177595</v>
      </c>
    </row>
    <row r="2459" spans="1:4" x14ac:dyDescent="0.25">
      <c r="A2459" t="s">
        <v>2</v>
      </c>
      <c r="B2459">
        <f>COMBDG_MinActivity!B2459</f>
        <v>2020</v>
      </c>
      <c r="C2459" t="str">
        <f>COMBDG_MinActivity!C2459</f>
        <v>COMBDGOFFOldSHFUR___HIGNGA_16</v>
      </c>
      <c r="D2459">
        <f>IF(VLOOKUP(C2459,Capacity_COMBDG!A:K,COMBDG_MaxCapacity!B2459-2016+2,FALSE)&lt;5*10^-5,0,VLOOKUP(C2459,Capacity_COMBDG!A:K,COMBDG_MaxCapacity!B2459-2016+2,FALSE))*(1+Summary!$C$10)</f>
        <v>0.197244844501762</v>
      </c>
    </row>
    <row r="2460" spans="1:4" x14ac:dyDescent="0.25">
      <c r="A2460" t="s">
        <v>2</v>
      </c>
      <c r="B2460">
        <f>COMBDG_MinActivity!B2460</f>
        <v>2020</v>
      </c>
      <c r="C2460" t="str">
        <f>COMBDG_MinActivity!C2460</f>
        <v>COMBDGOFFOldSHFUR___STDNGA_16</v>
      </c>
      <c r="D2460">
        <f>IF(VLOOKUP(C2460,Capacity_COMBDG!A:K,COMBDG_MaxCapacity!B2460-2016+2,FALSE)&lt;5*10^-5,0,VLOOKUP(C2460,Capacity_COMBDG!A:K,COMBDG_MaxCapacity!B2460-2016+2,FALSE))*(1+Summary!$C$10)</f>
        <v>275.87159161106223</v>
      </c>
    </row>
    <row r="2461" spans="1:4" x14ac:dyDescent="0.25">
      <c r="A2461" t="s">
        <v>2</v>
      </c>
      <c r="B2461">
        <f>COMBDG_MinActivity!B2461</f>
        <v>2020</v>
      </c>
      <c r="C2461" t="str">
        <f>COMBDG_MinActivity!C2461</f>
        <v>COMBDGOFFOldWH______STDNGA_16</v>
      </c>
      <c r="D2461">
        <f>IF(VLOOKUP(C2461,Capacity_COMBDG!A:K,COMBDG_MaxCapacity!B2461-2016+2,FALSE)&lt;5*10^-5,0,VLOOKUP(C2461,Capacity_COMBDG!A:K,COMBDG_MaxCapacity!B2461-2016+2,FALSE))*(1+Summary!$C$10)</f>
        <v>19.113887813601018</v>
      </c>
    </row>
    <row r="2462" spans="1:4" x14ac:dyDescent="0.25">
      <c r="A2462" t="s">
        <v>2</v>
      </c>
      <c r="B2462">
        <f>COMBDG_MinActivity!B2462</f>
        <v>2020</v>
      </c>
      <c r="C2462" t="str">
        <f>COMBDG_MinActivity!C2462</f>
        <v>COMBDGOTSNewAE______STDNGA_16</v>
      </c>
      <c r="D2462">
        <f>IF(VLOOKUP(C2462,Capacity_COMBDG!A:K,COMBDG_MaxCapacity!B2462-2016+2,FALSE)&lt;5*10^-5,0,VLOOKUP(C2462,Capacity_COMBDG!A:K,COMBDG_MaxCapacity!B2462-2016+2,FALSE))*(1+Summary!$C$10)</f>
        <v>5.5080482065831965E-3</v>
      </c>
    </row>
    <row r="2463" spans="1:4" x14ac:dyDescent="0.25">
      <c r="A2463" t="s">
        <v>2</v>
      </c>
      <c r="B2463">
        <f>COMBDG_MinActivity!B2463</f>
        <v>2020</v>
      </c>
      <c r="C2463" t="str">
        <f>COMBDG_MinActivity!C2463</f>
        <v>COMBDGOTSNewSC______STDNGA_16</v>
      </c>
      <c r="D2463">
        <f>IF(VLOOKUP(C2463,Capacity_COMBDG!A:K,COMBDG_MaxCapacity!B2463-2016+2,FALSE)&lt;5*10^-5,0,VLOOKUP(C2463,Capacity_COMBDG!A:K,COMBDG_MaxCapacity!B2463-2016+2,FALSE))*(1+Summary!$C$10)</f>
        <v>6.8982525863430936E-3</v>
      </c>
    </row>
    <row r="2464" spans="1:4" x14ac:dyDescent="0.25">
      <c r="A2464" t="s">
        <v>2</v>
      </c>
      <c r="B2464">
        <f>COMBDG_MinActivity!B2464</f>
        <v>2020</v>
      </c>
      <c r="C2464" t="str">
        <f>COMBDG_MinActivity!C2464</f>
        <v>COMBDGOTSNewSHFUR___HIGNGA_16</v>
      </c>
      <c r="D2464">
        <f>IF(VLOOKUP(C2464,Capacity_COMBDG!A:K,COMBDG_MaxCapacity!B2464-2016+2,FALSE)&lt;5*10^-5,0,VLOOKUP(C2464,Capacity_COMBDG!A:K,COMBDG_MaxCapacity!B2464-2016+2,FALSE))*(1+Summary!$C$10)</f>
        <v>9.5682039285290479E-3</v>
      </c>
    </row>
    <row r="2465" spans="1:4" x14ac:dyDescent="0.25">
      <c r="A2465" t="s">
        <v>2</v>
      </c>
      <c r="B2465">
        <f>COMBDG_MinActivity!B2465</f>
        <v>2020</v>
      </c>
      <c r="C2465" t="str">
        <f>COMBDG_MinActivity!C2465</f>
        <v>COMBDGOTSNewSHFUR___STDNGA_16</v>
      </c>
      <c r="D2465">
        <f>IF(VLOOKUP(C2465,Capacity_COMBDG!A:K,COMBDG_MaxCapacity!B2465-2016+2,FALSE)&lt;5*10^-5,0,VLOOKUP(C2465,Capacity_COMBDG!A:K,COMBDG_MaxCapacity!B2465-2016+2,FALSE))*(1+Summary!$C$10)</f>
        <v>9.9138314754313086E-3</v>
      </c>
    </row>
    <row r="2466" spans="1:4" x14ac:dyDescent="0.25">
      <c r="A2466" t="s">
        <v>2</v>
      </c>
      <c r="B2466">
        <f>COMBDG_MinActivity!B2466</f>
        <v>2020</v>
      </c>
      <c r="C2466" t="str">
        <f>COMBDG_MinActivity!C2466</f>
        <v>COMBDGOTSNewWH______STDNGA_16</v>
      </c>
      <c r="D2466">
        <f>IF(VLOOKUP(C2466,Capacity_COMBDG!A:K,COMBDG_MaxCapacity!B2466-2016+2,FALSE)&lt;5*10^-5,0,VLOOKUP(C2466,Capacity_COMBDG!A:K,COMBDG_MaxCapacity!B2466-2016+2,FALSE))*(1+Summary!$C$10)</f>
        <v>5.3963887034889696E-3</v>
      </c>
    </row>
    <row r="2467" spans="1:4" x14ac:dyDescent="0.25">
      <c r="A2467" t="s">
        <v>2</v>
      </c>
      <c r="B2467">
        <f>COMBDG_MinActivity!B2467</f>
        <v>2020</v>
      </c>
      <c r="C2467" t="str">
        <f>COMBDG_MinActivity!C2467</f>
        <v>COMBDGOTSOldAE______STDNGA_16</v>
      </c>
      <c r="D2467">
        <f>IF(VLOOKUP(C2467,Capacity_COMBDG!A:K,COMBDG_MaxCapacity!B2467-2016+2,FALSE)&lt;5*10^-5,0,VLOOKUP(C2467,Capacity_COMBDG!A:K,COMBDG_MaxCapacity!B2467-2016+2,FALSE))*(1+Summary!$C$10)</f>
        <v>0.36012209769770576</v>
      </c>
    </row>
    <row r="2468" spans="1:4" x14ac:dyDescent="0.25">
      <c r="A2468" t="s">
        <v>2</v>
      </c>
      <c r="B2468">
        <f>COMBDG_MinActivity!B2468</f>
        <v>2020</v>
      </c>
      <c r="C2468" t="str">
        <f>COMBDG_MinActivity!C2468</f>
        <v>COMBDGOTSOldSC______STDNGA_16</v>
      </c>
      <c r="D2468">
        <f>IF(VLOOKUP(C2468,Capacity_COMBDG!A:K,COMBDG_MaxCapacity!B2468-2016+2,FALSE)&lt;5*10^-5,0,VLOOKUP(C2468,Capacity_COMBDG!A:K,COMBDG_MaxCapacity!B2468-2016+2,FALSE))*(1+Summary!$C$10)</f>
        <v>0.70829598099174362</v>
      </c>
    </row>
    <row r="2469" spans="1:4" x14ac:dyDescent="0.25">
      <c r="A2469" t="s">
        <v>2</v>
      </c>
      <c r="B2469">
        <f>COMBDG_MinActivity!B2469</f>
        <v>2020</v>
      </c>
      <c r="C2469" t="str">
        <f>COMBDG_MinActivity!C2469</f>
        <v>COMBDGOTSOldSHFUR___HIGNGA_16</v>
      </c>
      <c r="D2469">
        <f>IF(VLOOKUP(C2469,Capacity_COMBDG!A:K,COMBDG_MaxCapacity!B2469-2016+2,FALSE)&lt;5*10^-5,0,VLOOKUP(C2469,Capacity_COMBDG!A:K,COMBDG_MaxCapacity!B2469-2016+2,FALSE))*(1+Summary!$C$10)</f>
        <v>0.1719130033490216</v>
      </c>
    </row>
    <row r="2470" spans="1:4" x14ac:dyDescent="0.25">
      <c r="A2470" t="s">
        <v>2</v>
      </c>
      <c r="B2470">
        <f>COMBDG_MinActivity!B2470</f>
        <v>2020</v>
      </c>
      <c r="C2470" t="str">
        <f>COMBDG_MinActivity!C2470</f>
        <v>COMBDGOTSOldSHFUR___STDNGA_16</v>
      </c>
      <c r="D2470">
        <f>IF(VLOOKUP(C2470,Capacity_COMBDG!A:K,COMBDG_MaxCapacity!B2470-2016+2,FALSE)&lt;5*10^-5,0,VLOOKUP(C2470,Capacity_COMBDG!A:K,COMBDG_MaxCapacity!B2470-2016+2,FALSE))*(1+Summary!$C$10)</f>
        <v>37.664644824499518</v>
      </c>
    </row>
    <row r="2471" spans="1:4" x14ac:dyDescent="0.25">
      <c r="A2471" t="s">
        <v>2</v>
      </c>
      <c r="B2471">
        <f>COMBDG_MinActivity!B2471</f>
        <v>2020</v>
      </c>
      <c r="C2471" t="str">
        <f>COMBDG_MinActivity!C2471</f>
        <v>COMBDGOTSOldWH______STDNGA_16</v>
      </c>
      <c r="D2471">
        <f>IF(VLOOKUP(C2471,Capacity_COMBDG!A:K,COMBDG_MaxCapacity!B2471-2016+2,FALSE)&lt;5*10^-5,0,VLOOKUP(C2471,Capacity_COMBDG!A:K,COMBDG_MaxCapacity!B2471-2016+2,FALSE))*(1+Summary!$C$10)</f>
        <v>5.8915443763934174</v>
      </c>
    </row>
    <row r="2472" spans="1:4" x14ac:dyDescent="0.25">
      <c r="A2472" t="s">
        <v>2</v>
      </c>
      <c r="B2472">
        <f>COMBDG_MinActivity!B2472</f>
        <v>2020</v>
      </c>
      <c r="C2472" t="str">
        <f>COMBDG_MinActivity!C2472</f>
        <v>COMBDGRTTNewAE______STDNGA_16</v>
      </c>
      <c r="D2472">
        <f>IF(VLOOKUP(C2472,Capacity_COMBDG!A:K,COMBDG_MaxCapacity!B2472-2016+2,FALSE)&lt;5*10^-5,0,VLOOKUP(C2472,Capacity_COMBDG!A:K,COMBDG_MaxCapacity!B2472-2016+2,FALSE))*(1+Summary!$C$10)</f>
        <v>5.6260538469569688E-3</v>
      </c>
    </row>
    <row r="2473" spans="1:4" x14ac:dyDescent="0.25">
      <c r="A2473" t="s">
        <v>2</v>
      </c>
      <c r="B2473">
        <f>COMBDG_MinActivity!B2473</f>
        <v>2020</v>
      </c>
      <c r="C2473" t="str">
        <f>COMBDG_MinActivity!C2473</f>
        <v>COMBDGRTTNewSC______STDNGA_16</v>
      </c>
      <c r="D2473">
        <f>IF(VLOOKUP(C2473,Capacity_COMBDG!A:K,COMBDG_MaxCapacity!B2473-2016+2,FALSE)&lt;5*10^-5,0,VLOOKUP(C2473,Capacity_COMBDG!A:K,COMBDG_MaxCapacity!B2473-2016+2,FALSE))*(1+Summary!$C$10)</f>
        <v>7.318547713967785E-3</v>
      </c>
    </row>
    <row r="2474" spans="1:4" x14ac:dyDescent="0.25">
      <c r="A2474" t="s">
        <v>2</v>
      </c>
      <c r="B2474">
        <f>COMBDG_MinActivity!B2474</f>
        <v>2020</v>
      </c>
      <c r="C2474" t="str">
        <f>COMBDG_MinActivity!C2474</f>
        <v>COMBDGRTTNewSHFUR___HIGNGA_16</v>
      </c>
      <c r="D2474">
        <f>IF(VLOOKUP(C2474,Capacity_COMBDG!A:K,COMBDG_MaxCapacity!B2474-2016+2,FALSE)&lt;5*10^-5,0,VLOOKUP(C2474,Capacity_COMBDG!A:K,COMBDG_MaxCapacity!B2474-2016+2,FALSE))*(1+Summary!$C$10)</f>
        <v>1.0006425672129199E-2</v>
      </c>
    </row>
    <row r="2475" spans="1:4" x14ac:dyDescent="0.25">
      <c r="A2475" t="s">
        <v>2</v>
      </c>
      <c r="B2475">
        <f>COMBDG_MinActivity!B2475</f>
        <v>2020</v>
      </c>
      <c r="C2475" t="str">
        <f>COMBDG_MinActivity!C2475</f>
        <v>COMBDGRTTNewSHFUR___STDNGA_16</v>
      </c>
      <c r="D2475">
        <f>IF(VLOOKUP(C2475,Capacity_COMBDG!A:K,COMBDG_MaxCapacity!B2475-2016+2,FALSE)&lt;5*10^-5,0,VLOOKUP(C2475,Capacity_COMBDG!A:K,COMBDG_MaxCapacity!B2475-2016+2,FALSE))*(1+Summary!$C$10)</f>
        <v>1.0370110571641358E-2</v>
      </c>
    </row>
    <row r="2476" spans="1:4" x14ac:dyDescent="0.25">
      <c r="A2476" t="s">
        <v>2</v>
      </c>
      <c r="B2476">
        <f>COMBDG_MinActivity!B2476</f>
        <v>2020</v>
      </c>
      <c r="C2476" t="str">
        <f>COMBDG_MinActivity!C2476</f>
        <v>COMBDGRTTNewWH______STDNGA_16</v>
      </c>
      <c r="D2476">
        <f>IF(VLOOKUP(C2476,Capacity_COMBDG!A:K,COMBDG_MaxCapacity!B2476-2016+2,FALSE)&lt;5*10^-5,0,VLOOKUP(C2476,Capacity_COMBDG!A:K,COMBDG_MaxCapacity!B2476-2016+2,FALSE))*(1+Summary!$C$10)</f>
        <v>6.1581376533509299E-3</v>
      </c>
    </row>
    <row r="2477" spans="1:4" x14ac:dyDescent="0.25">
      <c r="A2477" t="s">
        <v>2</v>
      </c>
      <c r="B2477">
        <f>COMBDG_MinActivity!B2477</f>
        <v>2020</v>
      </c>
      <c r="C2477" t="str">
        <f>COMBDG_MinActivity!C2477</f>
        <v>COMBDGRTTOldAE______STDNGA_16</v>
      </c>
      <c r="D2477">
        <f>IF(VLOOKUP(C2477,Capacity_COMBDG!A:K,COMBDG_MaxCapacity!B2477-2016+2,FALSE)&lt;5*10^-5,0,VLOOKUP(C2477,Capacity_COMBDG!A:K,COMBDG_MaxCapacity!B2477-2016+2,FALSE))*(1+Summary!$C$10)</f>
        <v>0.9218192575780485</v>
      </c>
    </row>
    <row r="2478" spans="1:4" x14ac:dyDescent="0.25">
      <c r="A2478" t="s">
        <v>2</v>
      </c>
      <c r="B2478">
        <f>COMBDG_MinActivity!B2478</f>
        <v>2020</v>
      </c>
      <c r="C2478" t="str">
        <f>COMBDG_MinActivity!C2478</f>
        <v>COMBDGRTTOldSC______STDNGA_16</v>
      </c>
      <c r="D2478">
        <f>IF(VLOOKUP(C2478,Capacity_COMBDG!A:K,COMBDG_MaxCapacity!B2478-2016+2,FALSE)&lt;5*10^-5,0,VLOOKUP(C2478,Capacity_COMBDG!A:K,COMBDG_MaxCapacity!B2478-2016+2,FALSE))*(1+Summary!$C$10)</f>
        <v>2.1944906129545796</v>
      </c>
    </row>
    <row r="2479" spans="1:4" x14ac:dyDescent="0.25">
      <c r="A2479" t="s">
        <v>2</v>
      </c>
      <c r="B2479">
        <f>COMBDG_MinActivity!B2479</f>
        <v>2020</v>
      </c>
      <c r="C2479" t="str">
        <f>COMBDG_MinActivity!C2479</f>
        <v>COMBDGRTTOldSHFUR___HIGNGA_16</v>
      </c>
      <c r="D2479">
        <f>IF(VLOOKUP(C2479,Capacity_COMBDG!A:K,COMBDG_MaxCapacity!B2479-2016+2,FALSE)&lt;5*10^-5,0,VLOOKUP(C2479,Capacity_COMBDG!A:K,COMBDG_MaxCapacity!B2479-2016+2,FALSE))*(1+Summary!$C$10)</f>
        <v>0.18563736679778797</v>
      </c>
    </row>
    <row r="2480" spans="1:4" x14ac:dyDescent="0.25">
      <c r="A2480" t="s">
        <v>2</v>
      </c>
      <c r="B2480">
        <f>COMBDG_MinActivity!B2480</f>
        <v>2020</v>
      </c>
      <c r="C2480" t="str">
        <f>COMBDG_MinActivity!C2480</f>
        <v>COMBDGRTTOldSHFUR___STDNGA_16</v>
      </c>
      <c r="D2480">
        <f>IF(VLOOKUP(C2480,Capacity_COMBDG!A:K,COMBDG_MaxCapacity!B2480-2016+2,FALSE)&lt;5*10^-5,0,VLOOKUP(C2480,Capacity_COMBDG!A:K,COMBDG_MaxCapacity!B2480-2016+2,FALSE))*(1+Summary!$C$10)</f>
        <v>110.30268406917926</v>
      </c>
    </row>
    <row r="2481" spans="1:4" x14ac:dyDescent="0.25">
      <c r="A2481" t="s">
        <v>2</v>
      </c>
      <c r="B2481">
        <f>COMBDG_MinActivity!B2481</f>
        <v>2020</v>
      </c>
      <c r="C2481" t="str">
        <f>COMBDG_MinActivity!C2481</f>
        <v>COMBDGRTTOldWH______STDNGA_16</v>
      </c>
      <c r="D2481">
        <f>IF(VLOOKUP(C2481,Capacity_COMBDG!A:K,COMBDG_MaxCapacity!B2481-2016+2,FALSE)&lt;5*10^-5,0,VLOOKUP(C2481,Capacity_COMBDG!A:K,COMBDG_MaxCapacity!B2481-2016+2,FALSE))*(1+Summary!$C$10)</f>
        <v>16.615601819371378</v>
      </c>
    </row>
    <row r="2482" spans="1:4" x14ac:dyDescent="0.25">
      <c r="A2482" t="s">
        <v>2</v>
      </c>
      <c r="B2482">
        <f>COMBDG_MinActivity!B2482</f>
        <v>2020</v>
      </c>
      <c r="C2482" t="str">
        <f>COMBDG_MinActivity!C2482</f>
        <v>COMBDGTAWNewAE______STDNGA_16</v>
      </c>
      <c r="D2482">
        <f>IF(VLOOKUP(C2482,Capacity_COMBDG!A:K,COMBDG_MaxCapacity!B2482-2016+2,FALSE)&lt;5*10^-5,0,VLOOKUP(C2482,Capacity_COMBDG!A:K,COMBDG_MaxCapacity!B2482-2016+2,FALSE))*(1+Summary!$C$10)</f>
        <v>5.2373060881530228E-3</v>
      </c>
    </row>
    <row r="2483" spans="1:4" x14ac:dyDescent="0.25">
      <c r="A2483" t="s">
        <v>2</v>
      </c>
      <c r="B2483">
        <f>COMBDG_MinActivity!B2483</f>
        <v>2020</v>
      </c>
      <c r="C2483" t="str">
        <f>COMBDG_MinActivity!C2483</f>
        <v>COMBDGTAWNewSC______STDNGA_16</v>
      </c>
      <c r="D2483">
        <f>IF(VLOOKUP(C2483,Capacity_COMBDG!A:K,COMBDG_MaxCapacity!B2483-2016+2,FALSE)&lt;5*10^-5,0,VLOOKUP(C2483,Capacity_COMBDG!A:K,COMBDG_MaxCapacity!B2483-2016+2,FALSE))*(1+Summary!$C$10)</f>
        <v>6.4551437981398493E-3</v>
      </c>
    </row>
    <row r="2484" spans="1:4" x14ac:dyDescent="0.25">
      <c r="A2484" t="s">
        <v>2</v>
      </c>
      <c r="B2484">
        <f>COMBDG_MinActivity!B2484</f>
        <v>2020</v>
      </c>
      <c r="C2484" t="str">
        <f>COMBDG_MinActivity!C2484</f>
        <v>COMBDGTAWNewSHFUR___HIGNGA_16</v>
      </c>
      <c r="D2484">
        <f>IF(VLOOKUP(C2484,Capacity_COMBDG!A:K,COMBDG_MaxCapacity!B2484-2016+2,FALSE)&lt;5*10^-5,0,VLOOKUP(C2484,Capacity_COMBDG!A:K,COMBDG_MaxCapacity!B2484-2016+2,FALSE))*(1+Summary!$C$10)</f>
        <v>9.5011180901270597E-3</v>
      </c>
    </row>
    <row r="2485" spans="1:4" x14ac:dyDescent="0.25">
      <c r="A2485" t="s">
        <v>2</v>
      </c>
      <c r="B2485">
        <f>COMBDG_MinActivity!B2485</f>
        <v>2020</v>
      </c>
      <c r="C2485" t="str">
        <f>COMBDG_MinActivity!C2485</f>
        <v>COMBDGTAWNewSHFUR___STDNGA_16</v>
      </c>
      <c r="D2485">
        <f>IF(VLOOKUP(C2485,Capacity_COMBDG!A:K,COMBDG_MaxCapacity!B2485-2016+2,FALSE)&lt;5*10^-5,0,VLOOKUP(C2485,Capacity_COMBDG!A:K,COMBDG_MaxCapacity!B2485-2016+2,FALSE))*(1+Summary!$C$10)</f>
        <v>9.8449207050491181E-3</v>
      </c>
    </row>
    <row r="2486" spans="1:4" x14ac:dyDescent="0.25">
      <c r="A2486" t="s">
        <v>2</v>
      </c>
      <c r="B2486">
        <f>COMBDG_MinActivity!B2486</f>
        <v>2020</v>
      </c>
      <c r="C2486" t="str">
        <f>COMBDG_MinActivity!C2486</f>
        <v>COMBDGTAWNewWH______STDNGA_16</v>
      </c>
      <c r="D2486">
        <f>IF(VLOOKUP(C2486,Capacity_COMBDG!A:K,COMBDG_MaxCapacity!B2486-2016+2,FALSE)&lt;5*10^-5,0,VLOOKUP(C2486,Capacity_COMBDG!A:K,COMBDG_MaxCapacity!B2486-2016+2,FALSE))*(1+Summary!$C$10)</f>
        <v>4.3232031020047018E-3</v>
      </c>
    </row>
    <row r="2487" spans="1:4" x14ac:dyDescent="0.25">
      <c r="A2487" t="s">
        <v>2</v>
      </c>
      <c r="B2487">
        <f>COMBDG_MinActivity!B2487</f>
        <v>2020</v>
      </c>
      <c r="C2487" t="str">
        <f>COMBDG_MinActivity!C2487</f>
        <v>COMBDGTAWOldAE______STDNGA_16</v>
      </c>
      <c r="D2487">
        <f>IF(VLOOKUP(C2487,Capacity_COMBDG!A:K,COMBDG_MaxCapacity!B2487-2016+2,FALSE)&lt;5*10^-5,0,VLOOKUP(C2487,Capacity_COMBDG!A:K,COMBDG_MaxCapacity!B2487-2016+2,FALSE))*(1+Summary!$C$10)</f>
        <v>0.16058112263531849</v>
      </c>
    </row>
    <row r="2488" spans="1:4" x14ac:dyDescent="0.25">
      <c r="A2488" t="s">
        <v>2</v>
      </c>
      <c r="B2488">
        <f>COMBDG_MinActivity!B2488</f>
        <v>2020</v>
      </c>
      <c r="C2488" t="str">
        <f>COMBDG_MinActivity!C2488</f>
        <v>COMBDGTAWOldSC______STDNGA_16</v>
      </c>
      <c r="D2488">
        <f>IF(VLOOKUP(C2488,Capacity_COMBDG!A:K,COMBDG_MaxCapacity!B2488-2016+2,FALSE)&lt;5*10^-5,0,VLOOKUP(C2488,Capacity_COMBDG!A:K,COMBDG_MaxCapacity!B2488-2016+2,FALSE))*(1+Summary!$C$10)</f>
        <v>0.28292297093053725</v>
      </c>
    </row>
    <row r="2489" spans="1:4" x14ac:dyDescent="0.25">
      <c r="A2489" t="s">
        <v>2</v>
      </c>
      <c r="B2489">
        <f>COMBDG_MinActivity!B2489</f>
        <v>2020</v>
      </c>
      <c r="C2489" t="str">
        <f>COMBDG_MinActivity!C2489</f>
        <v>COMBDGTAWOldSHFUR___HIGNGA_16</v>
      </c>
      <c r="D2489">
        <f>IF(VLOOKUP(C2489,Capacity_COMBDG!A:K,COMBDG_MaxCapacity!B2489-2016+2,FALSE)&lt;5*10^-5,0,VLOOKUP(C2489,Capacity_COMBDG!A:K,COMBDG_MaxCapacity!B2489-2016+2,FALSE))*(1+Summary!$C$10)</f>
        <v>0.16087689712127498</v>
      </c>
    </row>
    <row r="2490" spans="1:4" x14ac:dyDescent="0.25">
      <c r="A2490" t="s">
        <v>2</v>
      </c>
      <c r="B2490">
        <f>COMBDG_MinActivity!B2490</f>
        <v>2020</v>
      </c>
      <c r="C2490" t="str">
        <f>COMBDG_MinActivity!C2490</f>
        <v>COMBDGTAWOldSHFUR___STDNGA_16</v>
      </c>
      <c r="D2490">
        <f>IF(VLOOKUP(C2490,Capacity_COMBDG!A:K,COMBDG_MaxCapacity!B2490-2016+2,FALSE)&lt;5*10^-5,0,VLOOKUP(C2490,Capacity_COMBDG!A:K,COMBDG_MaxCapacity!B2490-2016+2,FALSE))*(1+Summary!$C$10)</f>
        <v>22.027700207009175</v>
      </c>
    </row>
    <row r="2491" spans="1:4" x14ac:dyDescent="0.25">
      <c r="A2491" t="s">
        <v>2</v>
      </c>
      <c r="B2491">
        <f>COMBDG_MinActivity!B2491</f>
        <v>2020</v>
      </c>
      <c r="C2491" t="str">
        <f>COMBDG_MinActivity!C2491</f>
        <v>COMBDGTAWOldWH______STDNGA_16</v>
      </c>
      <c r="D2491">
        <f>IF(VLOOKUP(C2491,Capacity_COMBDG!A:K,COMBDG_MaxCapacity!B2491-2016+2,FALSE)&lt;5*10^-5,0,VLOOKUP(C2491,Capacity_COMBDG!A:K,COMBDG_MaxCapacity!B2491-2016+2,FALSE))*(1+Summary!$C$10)</f>
        <v>1.2791654882818044</v>
      </c>
    </row>
    <row r="2492" spans="1:4" x14ac:dyDescent="0.25">
      <c r="A2492" t="s">
        <v>2</v>
      </c>
      <c r="B2492">
        <f>COMBDG_MinActivity!B2492</f>
        <v>2020</v>
      </c>
      <c r="C2492" t="str">
        <f>COMBDG_MinActivity!C2492</f>
        <v>COMBDGWSTNewAE______STDNGA_16</v>
      </c>
      <c r="D2492">
        <f>IF(VLOOKUP(C2492,Capacity_COMBDG!A:K,COMBDG_MaxCapacity!B2492-2016+2,FALSE)&lt;5*10^-5,0,VLOOKUP(C2492,Capacity_COMBDG!A:K,COMBDG_MaxCapacity!B2492-2016+2,FALSE))*(1+Summary!$C$10)</f>
        <v>5.1800164694981434E-3</v>
      </c>
    </row>
    <row r="2493" spans="1:4" x14ac:dyDescent="0.25">
      <c r="A2493" t="s">
        <v>2</v>
      </c>
      <c r="B2493">
        <f>COMBDG_MinActivity!B2493</f>
        <v>2020</v>
      </c>
      <c r="C2493" t="str">
        <f>COMBDG_MinActivity!C2493</f>
        <v>COMBDGWSTNewSC______STDNGA_16</v>
      </c>
      <c r="D2493">
        <f>IF(VLOOKUP(C2493,Capacity_COMBDG!A:K,COMBDG_MaxCapacity!B2493-2016+2,FALSE)&lt;5*10^-5,0,VLOOKUP(C2493,Capacity_COMBDG!A:K,COMBDG_MaxCapacity!B2493-2016+2,FALSE))*(1+Summary!$C$10)</f>
        <v>6.4979726049097693E-3</v>
      </c>
    </row>
    <row r="2494" spans="1:4" x14ac:dyDescent="0.25">
      <c r="A2494" t="s">
        <v>2</v>
      </c>
      <c r="B2494">
        <f>COMBDG_MinActivity!B2494</f>
        <v>2020</v>
      </c>
      <c r="C2494" t="str">
        <f>COMBDG_MinActivity!C2494</f>
        <v>COMBDGWSTNewSHFUR___HIGNGA_16</v>
      </c>
      <c r="D2494">
        <f>IF(VLOOKUP(C2494,Capacity_COMBDG!A:K,COMBDG_MaxCapacity!B2494-2016+2,FALSE)&lt;5*10^-5,0,VLOOKUP(C2494,Capacity_COMBDG!A:K,COMBDG_MaxCapacity!B2494-2016+2,FALSE))*(1+Summary!$C$10)</f>
        <v>9.0507200737158684E-3</v>
      </c>
    </row>
    <row r="2495" spans="1:4" x14ac:dyDescent="0.25">
      <c r="A2495" t="s">
        <v>2</v>
      </c>
      <c r="B2495">
        <f>COMBDG_MinActivity!B2495</f>
        <v>2020</v>
      </c>
      <c r="C2495" t="str">
        <f>COMBDG_MinActivity!C2495</f>
        <v>COMBDGWSTNewSHFUR___STDNGA_16</v>
      </c>
      <c r="D2495">
        <f>IF(VLOOKUP(C2495,Capacity_COMBDG!A:K,COMBDG_MaxCapacity!B2495-2016+2,FALSE)&lt;5*10^-5,0,VLOOKUP(C2495,Capacity_COMBDG!A:K,COMBDG_MaxCapacity!B2495-2016+2,FALSE))*(1+Summary!$C$10)</f>
        <v>9.3788445710149288E-3</v>
      </c>
    </row>
    <row r="2496" spans="1:4" x14ac:dyDescent="0.25">
      <c r="A2496" t="s">
        <v>2</v>
      </c>
      <c r="B2496">
        <f>COMBDG_MinActivity!B2496</f>
        <v>2020</v>
      </c>
      <c r="C2496" t="str">
        <f>COMBDG_MinActivity!C2496</f>
        <v>COMBDGWSTNewWH______STDNGA_16</v>
      </c>
      <c r="D2496">
        <f>IF(VLOOKUP(C2496,Capacity_COMBDG!A:K,COMBDG_MaxCapacity!B2496-2016+2,FALSE)&lt;5*10^-5,0,VLOOKUP(C2496,Capacity_COMBDG!A:K,COMBDG_MaxCapacity!B2496-2016+2,FALSE))*(1+Summary!$C$10)</f>
        <v>4.5796949443456811E-3</v>
      </c>
    </row>
    <row r="2497" spans="1:4" x14ac:dyDescent="0.25">
      <c r="A2497" t="s">
        <v>2</v>
      </c>
      <c r="B2497">
        <f>COMBDG_MinActivity!B2497</f>
        <v>2020</v>
      </c>
      <c r="C2497" t="str">
        <f>COMBDG_MinActivity!C2497</f>
        <v>COMBDGWSTOldAE______STDNGA_16</v>
      </c>
      <c r="D2497">
        <f>IF(VLOOKUP(C2497,Capacity_COMBDG!A:K,COMBDG_MaxCapacity!B2497-2016+2,FALSE)&lt;5*10^-5,0,VLOOKUP(C2497,Capacity_COMBDG!A:K,COMBDG_MaxCapacity!B2497-2016+2,FALSE))*(1+Summary!$C$10)</f>
        <v>1.3841201591887538</v>
      </c>
    </row>
    <row r="2498" spans="1:4" x14ac:dyDescent="0.25">
      <c r="A2498" t="s">
        <v>2</v>
      </c>
      <c r="B2498">
        <f>COMBDG_MinActivity!B2498</f>
        <v>2020</v>
      </c>
      <c r="C2498" t="str">
        <f>COMBDG_MinActivity!C2498</f>
        <v>COMBDGWSTOldSC______STDNGA_16</v>
      </c>
      <c r="D2498">
        <f>IF(VLOOKUP(C2498,Capacity_COMBDG!A:K,COMBDG_MaxCapacity!B2498-2016+2,FALSE)&lt;5*10^-5,0,VLOOKUP(C2498,Capacity_COMBDG!A:K,COMBDG_MaxCapacity!B2498-2016+2,FALSE))*(1+Summary!$C$10)</f>
        <v>1.3982000070284037</v>
      </c>
    </row>
    <row r="2499" spans="1:4" x14ac:dyDescent="0.25">
      <c r="A2499" t="s">
        <v>2</v>
      </c>
      <c r="B2499">
        <f>COMBDG_MinActivity!B2499</f>
        <v>2020</v>
      </c>
      <c r="C2499" t="str">
        <f>COMBDG_MinActivity!C2499</f>
        <v>COMBDGWSTOldSHFUR___HIGNGA_16</v>
      </c>
      <c r="D2499">
        <f>IF(VLOOKUP(C2499,Capacity_COMBDG!A:K,COMBDG_MaxCapacity!B2499-2016+2,FALSE)&lt;5*10^-5,0,VLOOKUP(C2499,Capacity_COMBDG!A:K,COMBDG_MaxCapacity!B2499-2016+2,FALSE))*(1+Summary!$C$10)</f>
        <v>0.1804088258523788</v>
      </c>
    </row>
    <row r="2500" spans="1:4" x14ac:dyDescent="0.25">
      <c r="A2500" t="s">
        <v>2</v>
      </c>
      <c r="B2500">
        <f>COMBDG_MinActivity!B2500</f>
        <v>2020</v>
      </c>
      <c r="C2500" t="str">
        <f>COMBDG_MinActivity!C2500</f>
        <v>COMBDGWSTOldSHFUR___STDNGA_16</v>
      </c>
      <c r="D2500">
        <f>IF(VLOOKUP(C2500,Capacity_COMBDG!A:K,COMBDG_MaxCapacity!B2500-2016+2,FALSE)&lt;5*10^-5,0,VLOOKUP(C2500,Capacity_COMBDG!A:K,COMBDG_MaxCapacity!B2500-2016+2,FALSE))*(1+Summary!$C$10)</f>
        <v>65.934203203927197</v>
      </c>
    </row>
    <row r="2501" spans="1:4" x14ac:dyDescent="0.25">
      <c r="A2501" t="s">
        <v>2</v>
      </c>
      <c r="B2501">
        <f>COMBDG_MinActivity!B2501</f>
        <v>2020</v>
      </c>
      <c r="C2501" t="str">
        <f>COMBDG_MinActivity!C2501</f>
        <v>COMBDGWSTOldWH______STDNGA_16</v>
      </c>
      <c r="D2501">
        <f>IF(VLOOKUP(C2501,Capacity_COMBDG!A:K,COMBDG_MaxCapacity!B2501-2016+2,FALSE)&lt;5*10^-5,0,VLOOKUP(C2501,Capacity_COMBDG!A:K,COMBDG_MaxCapacity!B2501-2016+2,FALSE))*(1+Summary!$C$10)</f>
        <v>8.6640047330221641</v>
      </c>
    </row>
    <row r="2502" spans="1:4" x14ac:dyDescent="0.25">
      <c r="A2502" t="s">
        <v>2</v>
      </c>
      <c r="B2502">
        <f>COMBDG_MinActivity!B2502</f>
        <v>2020</v>
      </c>
      <c r="C2502" t="str">
        <f>COMBDG_MinActivity!C2502</f>
        <v>COMBDGAERNewSC_________DCO_16</v>
      </c>
      <c r="D2502">
        <f>IF(VLOOKUP(C2502,Capacity_COMBDG!A:K,COMBDG_MaxCapacity!B2502-2016+2,FALSE)&lt;5*10^-5,0,VLOOKUP(C2502,Capacity_COMBDG!A:K,COMBDG_MaxCapacity!B2502-2016+2,FALSE))*(1+Summary!$C$10)</f>
        <v>3.8418236215719886E-3</v>
      </c>
    </row>
    <row r="2503" spans="1:4" x14ac:dyDescent="0.25">
      <c r="A2503" t="s">
        <v>2</v>
      </c>
      <c r="B2503">
        <f>COMBDG_MinActivity!B2503</f>
        <v>2020</v>
      </c>
      <c r="C2503" t="str">
        <f>COMBDG_MinActivity!C2503</f>
        <v>COMBDGAEROldSC_________DCO_16</v>
      </c>
      <c r="D2503">
        <f>IF(VLOOKUP(C2503,Capacity_COMBDG!A:K,COMBDG_MaxCapacity!B2503-2016+2,FALSE)&lt;5*10^-5,0,VLOOKUP(C2503,Capacity_COMBDG!A:K,COMBDG_MaxCapacity!B2503-2016+2,FALSE))*(1+Summary!$C$10)</f>
        <v>8.6111422949439201E-2</v>
      </c>
    </row>
    <row r="2504" spans="1:4" x14ac:dyDescent="0.25">
      <c r="A2504" t="s">
        <v>2</v>
      </c>
      <c r="B2504">
        <f>COMBDG_MinActivity!B2504</f>
        <v>2020</v>
      </c>
      <c r="C2504" t="str">
        <f>COMBDG_MinActivity!C2504</f>
        <v>COMBDGAFSNewSC_________DCO_16</v>
      </c>
      <c r="D2504">
        <f>IF(VLOOKUP(C2504,Capacity_COMBDG!A:K,COMBDG_MaxCapacity!B2504-2016+2,FALSE)&lt;5*10^-5,0,VLOOKUP(C2504,Capacity_COMBDG!A:K,COMBDG_MaxCapacity!B2504-2016+2,FALSE))*(1+Summary!$C$10)</f>
        <v>3.5924369174767327E-3</v>
      </c>
    </row>
    <row r="2505" spans="1:4" x14ac:dyDescent="0.25">
      <c r="A2505" t="s">
        <v>2</v>
      </c>
      <c r="B2505">
        <f>COMBDG_MinActivity!B2505</f>
        <v>2020</v>
      </c>
      <c r="C2505" t="str">
        <f>COMBDG_MinActivity!C2505</f>
        <v>COMBDGAFSOldSC_________DCO_16</v>
      </c>
      <c r="D2505">
        <f>IF(VLOOKUP(C2505,Capacity_COMBDG!A:K,COMBDG_MaxCapacity!B2505-2016+2,FALSE)&lt;5*10^-5,0,VLOOKUP(C2505,Capacity_COMBDG!A:K,COMBDG_MaxCapacity!B2505-2016+2,FALSE))*(1+Summary!$C$10)</f>
        <v>7.3634481240010763E-2</v>
      </c>
    </row>
    <row r="2506" spans="1:4" x14ac:dyDescent="0.25">
      <c r="A2506" t="s">
        <v>2</v>
      </c>
      <c r="B2506">
        <f>COMBDG_MinActivity!B2506</f>
        <v>2020</v>
      </c>
      <c r="C2506" t="str">
        <f>COMBDG_MinActivity!C2506</f>
        <v>COMBDGEDSNewSC_________DCO_16</v>
      </c>
      <c r="D2506">
        <f>IF(VLOOKUP(C2506,Capacity_COMBDG!A:K,COMBDG_MaxCapacity!B2506-2016+2,FALSE)&lt;5*10^-5,0,VLOOKUP(C2506,Capacity_COMBDG!A:K,COMBDG_MaxCapacity!B2506-2016+2,FALSE))*(1+Summary!$C$10)</f>
        <v>4.2283475928467868E-3</v>
      </c>
    </row>
    <row r="2507" spans="1:4" x14ac:dyDescent="0.25">
      <c r="A2507" t="s">
        <v>2</v>
      </c>
      <c r="B2507">
        <f>COMBDG_MinActivity!B2507</f>
        <v>2020</v>
      </c>
      <c r="C2507" t="str">
        <f>COMBDG_MinActivity!C2507</f>
        <v>COMBDGEDSOldSC_________DCO_16</v>
      </c>
      <c r="D2507">
        <f>IF(VLOOKUP(C2507,Capacity_COMBDG!A:K,COMBDG_MaxCapacity!B2507-2016+2,FALSE)&lt;5*10^-5,0,VLOOKUP(C2507,Capacity_COMBDG!A:K,COMBDG_MaxCapacity!B2507-2016+2,FALSE))*(1+Summary!$C$10)</f>
        <v>0.29158447612784083</v>
      </c>
    </row>
    <row r="2508" spans="1:4" x14ac:dyDescent="0.25">
      <c r="A2508" t="s">
        <v>2</v>
      </c>
      <c r="B2508">
        <f>COMBDG_MinActivity!B2508</f>
        <v>2020</v>
      </c>
      <c r="C2508" t="str">
        <f>COMBDG_MinActivity!C2508</f>
        <v>COMBDGHLCNewSC_________DCO_16</v>
      </c>
      <c r="D2508">
        <f>IF(VLOOKUP(C2508,Capacity_COMBDG!A:K,COMBDG_MaxCapacity!B2508-2016+2,FALSE)&lt;5*10^-5,0,VLOOKUP(C2508,Capacity_COMBDG!A:K,COMBDG_MaxCapacity!B2508-2016+2,FALSE))*(1+Summary!$C$10)</f>
        <v>4.2237363266667809E-3</v>
      </c>
    </row>
    <row r="2509" spans="1:4" x14ac:dyDescent="0.25">
      <c r="A2509" t="s">
        <v>2</v>
      </c>
      <c r="B2509">
        <f>COMBDG_MinActivity!B2509</f>
        <v>2020</v>
      </c>
      <c r="C2509" t="str">
        <f>COMBDG_MinActivity!C2509</f>
        <v>COMBDGHLCOldSC_________DCO_16</v>
      </c>
      <c r="D2509">
        <f>IF(VLOOKUP(C2509,Capacity_COMBDG!A:K,COMBDG_MaxCapacity!B2509-2016+2,FALSE)&lt;5*10^-5,0,VLOOKUP(C2509,Capacity_COMBDG!A:K,COMBDG_MaxCapacity!B2509-2016+2,FALSE))*(1+Summary!$C$10)</f>
        <v>0.31962365118326469</v>
      </c>
    </row>
    <row r="2510" spans="1:4" x14ac:dyDescent="0.25">
      <c r="A2510" t="s">
        <v>2</v>
      </c>
      <c r="B2510">
        <f>COMBDG_MinActivity!B2510</f>
        <v>2020</v>
      </c>
      <c r="C2510" t="str">
        <f>COMBDG_MinActivity!C2510</f>
        <v>COMBDGICINewSC_________DCO_16</v>
      </c>
      <c r="D2510">
        <f>IF(VLOOKUP(C2510,Capacity_COMBDG!A:K,COMBDG_MaxCapacity!B2510-2016+2,FALSE)&lt;5*10^-5,0,VLOOKUP(C2510,Capacity_COMBDG!A:K,COMBDG_MaxCapacity!B2510-2016+2,FALSE))*(1+Summary!$C$10)</f>
        <v>0</v>
      </c>
    </row>
    <row r="2511" spans="1:4" x14ac:dyDescent="0.25">
      <c r="A2511" t="s">
        <v>2</v>
      </c>
      <c r="B2511">
        <f>COMBDG_MinActivity!B2511</f>
        <v>2020</v>
      </c>
      <c r="C2511" t="str">
        <f>COMBDG_MinActivity!C2511</f>
        <v>COMBDGICIOldSC_________DCO_16</v>
      </c>
      <c r="D2511">
        <f>IF(VLOOKUP(C2511,Capacity_COMBDG!A:K,COMBDG_MaxCapacity!B2511-2016+2,FALSE)&lt;5*10^-5,0,VLOOKUP(C2511,Capacity_COMBDG!A:K,COMBDG_MaxCapacity!B2511-2016+2,FALSE))*(1+Summary!$C$10)</f>
        <v>1.1526245258462518E-2</v>
      </c>
    </row>
    <row r="2512" spans="1:4" x14ac:dyDescent="0.25">
      <c r="A2512" t="s">
        <v>2</v>
      </c>
      <c r="B2512">
        <f>COMBDG_MinActivity!B2512</f>
        <v>2020</v>
      </c>
      <c r="C2512" t="str">
        <f>COMBDG_MinActivity!C2512</f>
        <v>COMBDGOFFNewSC_________DCO_16</v>
      </c>
      <c r="D2512">
        <f>IF(VLOOKUP(C2512,Capacity_COMBDG!A:K,COMBDG_MaxCapacity!B2512-2016+2,FALSE)&lt;5*10^-5,0,VLOOKUP(C2512,Capacity_COMBDG!A:K,COMBDG_MaxCapacity!B2512-2016+2,FALSE))*(1+Summary!$C$10)</f>
        <v>4.3211888020759544E-3</v>
      </c>
    </row>
    <row r="2513" spans="1:4" x14ac:dyDescent="0.25">
      <c r="A2513" t="s">
        <v>2</v>
      </c>
      <c r="B2513">
        <f>COMBDG_MinActivity!B2513</f>
        <v>2020</v>
      </c>
      <c r="C2513" t="str">
        <f>COMBDG_MinActivity!C2513</f>
        <v>COMBDGOFFOldSC_________DCO_16</v>
      </c>
      <c r="D2513">
        <f>IF(VLOOKUP(C2513,Capacity_COMBDG!A:K,COMBDG_MaxCapacity!B2513-2016+2,FALSE)&lt;5*10^-5,0,VLOOKUP(C2513,Capacity_COMBDG!A:K,COMBDG_MaxCapacity!B2513-2016+2,FALSE))*(1+Summary!$C$10)</f>
        <v>0.95348845045407393</v>
      </c>
    </row>
    <row r="2514" spans="1:4" x14ac:dyDescent="0.25">
      <c r="A2514" t="s">
        <v>2</v>
      </c>
      <c r="B2514">
        <f>COMBDG_MinActivity!B2514</f>
        <v>2020</v>
      </c>
      <c r="C2514" t="str">
        <f>COMBDG_MinActivity!C2514</f>
        <v>COMBDGOTSNewSC_________DCO_16</v>
      </c>
      <c r="D2514">
        <f>IF(VLOOKUP(C2514,Capacity_COMBDG!A:K,COMBDG_MaxCapacity!B2514-2016+2,FALSE)&lt;5*10^-5,0,VLOOKUP(C2514,Capacity_COMBDG!A:K,COMBDG_MaxCapacity!B2514-2016+2,FALSE))*(1+Summary!$C$10)</f>
        <v>4.1305331598179137E-3</v>
      </c>
    </row>
    <row r="2515" spans="1:4" x14ac:dyDescent="0.25">
      <c r="A2515" t="s">
        <v>2</v>
      </c>
      <c r="B2515">
        <f>COMBDG_MinActivity!B2515</f>
        <v>2020</v>
      </c>
      <c r="C2515" t="str">
        <f>COMBDG_MinActivity!C2515</f>
        <v>COMBDGOTSOldSC_________DCO_16</v>
      </c>
      <c r="D2515">
        <f>IF(VLOOKUP(C2515,Capacity_COMBDG!A:K,COMBDG_MaxCapacity!B2515-2016+2,FALSE)&lt;5*10^-5,0,VLOOKUP(C2515,Capacity_COMBDG!A:K,COMBDG_MaxCapacity!B2515-2016+2,FALSE))*(1+Summary!$C$10)</f>
        <v>0.23507786323926658</v>
      </c>
    </row>
    <row r="2516" spans="1:4" x14ac:dyDescent="0.25">
      <c r="A2516" t="s">
        <v>2</v>
      </c>
      <c r="B2516">
        <f>COMBDG_MinActivity!B2516</f>
        <v>2020</v>
      </c>
      <c r="C2516" t="str">
        <f>COMBDG_MinActivity!C2516</f>
        <v>COMBDGRTTNewSC_________DCO_16</v>
      </c>
      <c r="D2516">
        <f>IF(VLOOKUP(C2516,Capacity_COMBDG!A:K,COMBDG_MaxCapacity!B2516-2016+2,FALSE)&lt;5*10^-5,0,VLOOKUP(C2516,Capacity_COMBDG!A:K,COMBDG_MaxCapacity!B2516-2016+2,FALSE))*(1+Summary!$C$10)</f>
        <v>4.2958682314620713E-3</v>
      </c>
    </row>
    <row r="2517" spans="1:4" x14ac:dyDescent="0.25">
      <c r="A2517" t="s">
        <v>2</v>
      </c>
      <c r="B2517">
        <f>COMBDG_MinActivity!B2517</f>
        <v>2020</v>
      </c>
      <c r="C2517" t="str">
        <f>COMBDG_MinActivity!C2517</f>
        <v>COMBDGRTTOldSC_________DCO_16</v>
      </c>
      <c r="D2517">
        <f>IF(VLOOKUP(C2517,Capacity_COMBDG!A:K,COMBDG_MaxCapacity!B2517-2016+2,FALSE)&lt;5*10^-5,0,VLOOKUP(C2517,Capacity_COMBDG!A:K,COMBDG_MaxCapacity!B2517-2016+2,FALSE))*(1+Summary!$C$10)</f>
        <v>0.52240797591060351</v>
      </c>
    </row>
    <row r="2518" spans="1:4" x14ac:dyDescent="0.25">
      <c r="A2518" t="s">
        <v>2</v>
      </c>
      <c r="B2518">
        <f>COMBDG_MinActivity!B2518</f>
        <v>2020</v>
      </c>
      <c r="C2518" t="str">
        <f>COMBDG_MinActivity!C2518</f>
        <v>COMBDGTAWNewSC_________DCO_16</v>
      </c>
      <c r="D2518">
        <f>IF(VLOOKUP(C2518,Capacity_COMBDG!A:K,COMBDG_MaxCapacity!B2518-2016+2,FALSE)&lt;5*10^-5,0,VLOOKUP(C2518,Capacity_COMBDG!A:K,COMBDG_MaxCapacity!B2518-2016+2,FALSE))*(1+Summary!$C$10)</f>
        <v>3.9613065915976324E-3</v>
      </c>
    </row>
    <row r="2519" spans="1:4" x14ac:dyDescent="0.25">
      <c r="A2519" t="s">
        <v>2</v>
      </c>
      <c r="B2519">
        <f>COMBDG_MinActivity!B2519</f>
        <v>2020</v>
      </c>
      <c r="C2519" t="str">
        <f>COMBDG_MinActivity!C2519</f>
        <v>COMBDGTAWOldSC_________DCO_16</v>
      </c>
      <c r="D2519">
        <f>IF(VLOOKUP(C2519,Capacity_COMBDG!A:K,COMBDG_MaxCapacity!B2519-2016+2,FALSE)&lt;5*10^-5,0,VLOOKUP(C2519,Capacity_COMBDG!A:K,COMBDG_MaxCapacity!B2519-2016+2,FALSE))*(1+Summary!$C$10)</f>
        <v>7.896270737294947E-2</v>
      </c>
    </row>
    <row r="2520" spans="1:4" x14ac:dyDescent="0.25">
      <c r="A2520" t="s">
        <v>2</v>
      </c>
      <c r="B2520">
        <f>COMBDG_MinActivity!B2520</f>
        <v>2020</v>
      </c>
      <c r="C2520" t="str">
        <f>COMBDG_MinActivity!C2520</f>
        <v>COMBDGWSTNewSC_________DCO_16</v>
      </c>
      <c r="D2520">
        <f>IF(VLOOKUP(C2520,Capacity_COMBDG!A:K,COMBDG_MaxCapacity!B2520-2016+2,FALSE)&lt;5*10^-5,0,VLOOKUP(C2520,Capacity_COMBDG!A:K,COMBDG_MaxCapacity!B2520-2016+2,FALSE))*(1+Summary!$C$10)</f>
        <v>3.9784037680687086E-3</v>
      </c>
    </row>
    <row r="2521" spans="1:4" x14ac:dyDescent="0.25">
      <c r="A2521" t="s">
        <v>2</v>
      </c>
      <c r="B2521">
        <f>COMBDG_MinActivity!B2521</f>
        <v>2020</v>
      </c>
      <c r="C2521" t="str">
        <f>COMBDG_MinActivity!C2521</f>
        <v>COMBDGWSTOldSC_________DCO_16</v>
      </c>
      <c r="D2521">
        <f>IF(VLOOKUP(C2521,Capacity_COMBDG!A:K,COMBDG_MaxCapacity!B2521-2016+2,FALSE)&lt;5*10^-5,0,VLOOKUP(C2521,Capacity_COMBDG!A:K,COMBDG_MaxCapacity!B2521-2016+2,FALSE))*(1+Summary!$C$10)</f>
        <v>3.8089603239450316</v>
      </c>
    </row>
    <row r="2522" spans="1:4" x14ac:dyDescent="0.25">
      <c r="A2522" t="s">
        <v>2</v>
      </c>
      <c r="B2522">
        <f>COMBDG_MinActivity!B2522</f>
        <v>2020</v>
      </c>
      <c r="C2522" t="str">
        <f>COMBDG_MinActivity!C2522</f>
        <v>COMBDGAERNewSH_________DHE_16</v>
      </c>
      <c r="D2522">
        <f>IF(VLOOKUP(C2522,Capacity_COMBDG!A:K,COMBDG_MaxCapacity!B2522-2016+2,FALSE)&lt;5*10^-5,0,VLOOKUP(C2522,Capacity_COMBDG!A:K,COMBDG_MaxCapacity!B2522-2016+2,FALSE))*(1+Summary!$C$10)</f>
        <v>4.6218955601157212E-3</v>
      </c>
    </row>
    <row r="2523" spans="1:4" x14ac:dyDescent="0.25">
      <c r="A2523" t="s">
        <v>2</v>
      </c>
      <c r="B2523">
        <f>COMBDG_MinActivity!B2523</f>
        <v>2020</v>
      </c>
      <c r="C2523" t="str">
        <f>COMBDG_MinActivity!C2523</f>
        <v>COMBDGAERNewWH_________DHE_16</v>
      </c>
      <c r="D2523">
        <f>IF(VLOOKUP(C2523,Capacity_COMBDG!A:K,COMBDG_MaxCapacity!B2523-2016+2,FALSE)&lt;5*10^-5,0,VLOOKUP(C2523,Capacity_COMBDG!A:K,COMBDG_MaxCapacity!B2523-2016+2,FALSE))*(1+Summary!$C$10)</f>
        <v>2.637345760742362E-3</v>
      </c>
    </row>
    <row r="2524" spans="1:4" x14ac:dyDescent="0.25">
      <c r="A2524" t="s">
        <v>2</v>
      </c>
      <c r="B2524">
        <f>COMBDG_MinActivity!B2524</f>
        <v>2020</v>
      </c>
      <c r="C2524" t="str">
        <f>COMBDG_MinActivity!C2524</f>
        <v>COMBDGAEROldSH_________DHE_16</v>
      </c>
      <c r="D2524">
        <f>IF(VLOOKUP(C2524,Capacity_COMBDG!A:K,COMBDG_MaxCapacity!B2524-2016+2,FALSE)&lt;5*10^-5,0,VLOOKUP(C2524,Capacity_COMBDG!A:K,COMBDG_MaxCapacity!B2524-2016+2,FALSE))*(1+Summary!$C$10)</f>
        <v>3.6118312408565534</v>
      </c>
    </row>
    <row r="2525" spans="1:4" x14ac:dyDescent="0.25">
      <c r="A2525" t="s">
        <v>2</v>
      </c>
      <c r="B2525">
        <f>COMBDG_MinActivity!B2525</f>
        <v>2020</v>
      </c>
      <c r="C2525" t="str">
        <f>COMBDG_MinActivity!C2525</f>
        <v>COMBDGAEROldWH_________DHE_16</v>
      </c>
      <c r="D2525">
        <f>IF(VLOOKUP(C2525,Capacity_COMBDG!A:K,COMBDG_MaxCapacity!B2525-2016+2,FALSE)&lt;5*10^-5,0,VLOOKUP(C2525,Capacity_COMBDG!A:K,COMBDG_MaxCapacity!B2525-2016+2,FALSE))*(1+Summary!$C$10)</f>
        <v>0.3494892151691415</v>
      </c>
    </row>
    <row r="2526" spans="1:4" x14ac:dyDescent="0.25">
      <c r="A2526" t="s">
        <v>2</v>
      </c>
      <c r="B2526">
        <f>COMBDG_MinActivity!B2526</f>
        <v>2020</v>
      </c>
      <c r="C2526" t="str">
        <f>COMBDG_MinActivity!C2526</f>
        <v>COMBDGAFSNewSH_________DHE_16</v>
      </c>
      <c r="D2526">
        <f>IF(VLOOKUP(C2526,Capacity_COMBDG!A:K,COMBDG_MaxCapacity!B2526-2016+2,FALSE)&lt;5*10^-5,0,VLOOKUP(C2526,Capacity_COMBDG!A:K,COMBDG_MaxCapacity!B2526-2016+2,FALSE))*(1+Summary!$C$10)</f>
        <v>4.3492792793868966E-3</v>
      </c>
    </row>
    <row r="2527" spans="1:4" x14ac:dyDescent="0.25">
      <c r="A2527" t="s">
        <v>2</v>
      </c>
      <c r="B2527">
        <f>COMBDG_MinActivity!B2527</f>
        <v>2020</v>
      </c>
      <c r="C2527" t="str">
        <f>COMBDG_MinActivity!C2527</f>
        <v>COMBDGAFSNewWH_________DHE_16</v>
      </c>
      <c r="D2527">
        <f>IF(VLOOKUP(C2527,Capacity_COMBDG!A:K,COMBDG_MaxCapacity!B2527-2016+2,FALSE)&lt;5*10^-5,0,VLOOKUP(C2527,Capacity_COMBDG!A:K,COMBDG_MaxCapacity!B2527-2016+2,FALSE))*(1+Summary!$C$10)</f>
        <v>2.5064738853683034E-3</v>
      </c>
    </row>
    <row r="2528" spans="1:4" x14ac:dyDescent="0.25">
      <c r="A2528" t="s">
        <v>2</v>
      </c>
      <c r="B2528">
        <f>COMBDG_MinActivity!B2528</f>
        <v>2020</v>
      </c>
      <c r="C2528" t="str">
        <f>COMBDG_MinActivity!C2528</f>
        <v>COMBDGAFSOldSH_________DHE_16</v>
      </c>
      <c r="D2528">
        <f>IF(VLOOKUP(C2528,Capacity_COMBDG!A:K,COMBDG_MaxCapacity!B2528-2016+2,FALSE)&lt;5*10^-5,0,VLOOKUP(C2528,Capacity_COMBDG!A:K,COMBDG_MaxCapacity!B2528-2016+2,FALSE))*(1+Summary!$C$10)</f>
        <v>3.8178331108713897</v>
      </c>
    </row>
    <row r="2529" spans="1:4" x14ac:dyDescent="0.25">
      <c r="A2529" t="s">
        <v>2</v>
      </c>
      <c r="B2529">
        <f>COMBDG_MinActivity!B2529</f>
        <v>2020</v>
      </c>
      <c r="C2529" t="str">
        <f>COMBDG_MinActivity!C2529</f>
        <v>COMBDGAFSOldWH_________DHE_16</v>
      </c>
      <c r="D2529">
        <f>IF(VLOOKUP(C2529,Capacity_COMBDG!A:K,COMBDG_MaxCapacity!B2529-2016+2,FALSE)&lt;5*10^-5,0,VLOOKUP(C2529,Capacity_COMBDG!A:K,COMBDG_MaxCapacity!B2529-2016+2,FALSE))*(1+Summary!$C$10)</f>
        <v>0.46682756443407791</v>
      </c>
    </row>
    <row r="2530" spans="1:4" x14ac:dyDescent="0.25">
      <c r="A2530" t="s">
        <v>2</v>
      </c>
      <c r="B2530">
        <f>COMBDG_MinActivity!B2530</f>
        <v>2020</v>
      </c>
      <c r="C2530" t="str">
        <f>COMBDG_MinActivity!C2530</f>
        <v>COMBDGEDSNewSH_________DHE_16</v>
      </c>
      <c r="D2530">
        <f>IF(VLOOKUP(C2530,Capacity_COMBDG!A:K,COMBDG_MaxCapacity!B2530-2016+2,FALSE)&lt;5*10^-5,0,VLOOKUP(C2530,Capacity_COMBDG!A:K,COMBDG_MaxCapacity!B2530-2016+2,FALSE))*(1+Summary!$C$10)</f>
        <v>4.9994164858260422E-3</v>
      </c>
    </row>
    <row r="2531" spans="1:4" x14ac:dyDescent="0.25">
      <c r="A2531" t="s">
        <v>2</v>
      </c>
      <c r="B2531">
        <f>COMBDG_MinActivity!B2531</f>
        <v>2020</v>
      </c>
      <c r="C2531" t="str">
        <f>COMBDG_MinActivity!C2531</f>
        <v>COMBDGEDSNewWH_________DHE_16</v>
      </c>
      <c r="D2531">
        <f>IF(VLOOKUP(C2531,Capacity_COMBDG!A:K,COMBDG_MaxCapacity!B2531-2016+2,FALSE)&lt;5*10^-5,0,VLOOKUP(C2531,Capacity_COMBDG!A:K,COMBDG_MaxCapacity!B2531-2016+2,FALSE))*(1+Summary!$C$10)</f>
        <v>3.0857635587437991E-3</v>
      </c>
    </row>
    <row r="2532" spans="1:4" x14ac:dyDescent="0.25">
      <c r="A2532" t="s">
        <v>2</v>
      </c>
      <c r="B2532">
        <f>COMBDG_MinActivity!B2532</f>
        <v>2020</v>
      </c>
      <c r="C2532" t="str">
        <f>COMBDG_MinActivity!C2532</f>
        <v>COMBDGEDSOldSH_________DHE_16</v>
      </c>
      <c r="D2532">
        <f>IF(VLOOKUP(C2532,Capacity_COMBDG!A:K,COMBDG_MaxCapacity!B2532-2016+2,FALSE)&lt;5*10^-5,0,VLOOKUP(C2532,Capacity_COMBDG!A:K,COMBDG_MaxCapacity!B2532-2016+2,FALSE))*(1+Summary!$C$10)</f>
        <v>10.371149835720475</v>
      </c>
    </row>
    <row r="2533" spans="1:4" x14ac:dyDescent="0.25">
      <c r="A2533" t="s">
        <v>2</v>
      </c>
      <c r="B2533">
        <f>COMBDG_MinActivity!B2533</f>
        <v>2020</v>
      </c>
      <c r="C2533" t="str">
        <f>COMBDG_MinActivity!C2533</f>
        <v>COMBDGEDSOldWH_________DHE_16</v>
      </c>
      <c r="D2533">
        <f>IF(VLOOKUP(C2533,Capacity_COMBDG!A:K,COMBDG_MaxCapacity!B2533-2016+2,FALSE)&lt;5*10^-5,0,VLOOKUP(C2533,Capacity_COMBDG!A:K,COMBDG_MaxCapacity!B2533-2016+2,FALSE))*(1+Summary!$C$10)</f>
        <v>0.99832426044430145</v>
      </c>
    </row>
    <row r="2534" spans="1:4" x14ac:dyDescent="0.25">
      <c r="A2534" t="s">
        <v>2</v>
      </c>
      <c r="B2534">
        <f>COMBDG_MinActivity!B2534</f>
        <v>2020</v>
      </c>
      <c r="C2534" t="str">
        <f>COMBDG_MinActivity!C2534</f>
        <v>COMBDGHLCNewSH_________DHE_16</v>
      </c>
      <c r="D2534">
        <f>IF(VLOOKUP(C2534,Capacity_COMBDG!A:K,COMBDG_MaxCapacity!B2534-2016+2,FALSE)&lt;5*10^-5,0,VLOOKUP(C2534,Capacity_COMBDG!A:K,COMBDG_MaxCapacity!B2534-2016+2,FALSE))*(1+Summary!$C$10)</f>
        <v>5.0000028662153832E-3</v>
      </c>
    </row>
    <row r="2535" spans="1:4" x14ac:dyDescent="0.25">
      <c r="A2535" t="s">
        <v>2</v>
      </c>
      <c r="B2535">
        <f>COMBDG_MinActivity!B2535</f>
        <v>2020</v>
      </c>
      <c r="C2535" t="str">
        <f>COMBDG_MinActivity!C2535</f>
        <v>COMBDGHLCNewWH_________DHE_16</v>
      </c>
      <c r="D2535">
        <f>IF(VLOOKUP(C2535,Capacity_COMBDG!A:K,COMBDG_MaxCapacity!B2535-2016+2,FALSE)&lt;5*10^-5,0,VLOOKUP(C2535,Capacity_COMBDG!A:K,COMBDG_MaxCapacity!B2535-2016+2,FALSE))*(1+Summary!$C$10)</f>
        <v>3.1899133462274091E-3</v>
      </c>
    </row>
    <row r="2536" spans="1:4" x14ac:dyDescent="0.25">
      <c r="A2536" t="s">
        <v>2</v>
      </c>
      <c r="B2536">
        <f>COMBDG_MinActivity!B2536</f>
        <v>2020</v>
      </c>
      <c r="C2536" t="str">
        <f>COMBDG_MinActivity!C2536</f>
        <v>COMBDGHLCOldSH_________DHE_16</v>
      </c>
      <c r="D2536">
        <f>IF(VLOOKUP(C2536,Capacity_COMBDG!A:K,COMBDG_MaxCapacity!B2536-2016+2,FALSE)&lt;5*10^-5,0,VLOOKUP(C2536,Capacity_COMBDG!A:K,COMBDG_MaxCapacity!B2536-2016+2,FALSE))*(1+Summary!$C$10)</f>
        <v>6.3432725383126751</v>
      </c>
    </row>
    <row r="2537" spans="1:4" x14ac:dyDescent="0.25">
      <c r="A2537" t="s">
        <v>2</v>
      </c>
      <c r="B2537">
        <f>COMBDG_MinActivity!B2537</f>
        <v>2020</v>
      </c>
      <c r="C2537" t="str">
        <f>COMBDG_MinActivity!C2537</f>
        <v>COMBDGHLCOldWH_________DHE_16</v>
      </c>
      <c r="D2537">
        <f>IF(VLOOKUP(C2537,Capacity_COMBDG!A:K,COMBDG_MaxCapacity!B2537-2016+2,FALSE)&lt;5*10^-5,0,VLOOKUP(C2537,Capacity_COMBDG!A:K,COMBDG_MaxCapacity!B2537-2016+2,FALSE))*(1+Summary!$C$10)</f>
        <v>0.8998348310473</v>
      </c>
    </row>
    <row r="2538" spans="1:4" x14ac:dyDescent="0.25">
      <c r="A2538" t="s">
        <v>2</v>
      </c>
      <c r="B2538">
        <f>COMBDG_MinActivity!B2538</f>
        <v>2020</v>
      </c>
      <c r="C2538" t="str">
        <f>COMBDG_MinActivity!C2538</f>
        <v>COMBDGICINewSH_________DHE_16</v>
      </c>
      <c r="D2538">
        <f>IF(VLOOKUP(C2538,Capacity_COMBDG!A:K,COMBDG_MaxCapacity!B2538-2016+2,FALSE)&lt;5*10^-5,0,VLOOKUP(C2538,Capacity_COMBDG!A:K,COMBDG_MaxCapacity!B2538-2016+2,FALSE))*(1+Summary!$C$10)</f>
        <v>0</v>
      </c>
    </row>
    <row r="2539" spans="1:4" x14ac:dyDescent="0.25">
      <c r="A2539" t="s">
        <v>2</v>
      </c>
      <c r="B2539">
        <f>COMBDG_MinActivity!B2539</f>
        <v>2020</v>
      </c>
      <c r="C2539" t="str">
        <f>COMBDG_MinActivity!C2539</f>
        <v>COMBDGICINewWH_________DHE_16</v>
      </c>
      <c r="D2539">
        <f>IF(VLOOKUP(C2539,Capacity_COMBDG!A:K,COMBDG_MaxCapacity!B2539-2016+2,FALSE)&lt;5*10^-5,0,VLOOKUP(C2539,Capacity_COMBDG!A:K,COMBDG_MaxCapacity!B2539-2016+2,FALSE))*(1+Summary!$C$10)</f>
        <v>0</v>
      </c>
    </row>
    <row r="2540" spans="1:4" x14ac:dyDescent="0.25">
      <c r="A2540" t="s">
        <v>2</v>
      </c>
      <c r="B2540">
        <f>COMBDG_MinActivity!B2540</f>
        <v>2020</v>
      </c>
      <c r="C2540" t="str">
        <f>COMBDG_MinActivity!C2540</f>
        <v>COMBDGICIOldSH_________DHE_16</v>
      </c>
      <c r="D2540">
        <f>IF(VLOOKUP(C2540,Capacity_COMBDG!A:K,COMBDG_MaxCapacity!B2540-2016+2,FALSE)&lt;5*10^-5,0,VLOOKUP(C2540,Capacity_COMBDG!A:K,COMBDG_MaxCapacity!B2540-2016+2,FALSE))*(1+Summary!$C$10)</f>
        <v>0.53204902575203683</v>
      </c>
    </row>
    <row r="2541" spans="1:4" x14ac:dyDescent="0.25">
      <c r="A2541" t="s">
        <v>2</v>
      </c>
      <c r="B2541">
        <f>COMBDG_MinActivity!B2541</f>
        <v>2020</v>
      </c>
      <c r="C2541" t="str">
        <f>COMBDG_MinActivity!C2541</f>
        <v>COMBDGICIOldWH_________DHE_16</v>
      </c>
      <c r="D2541">
        <f>IF(VLOOKUP(C2541,Capacity_COMBDG!A:K,COMBDG_MaxCapacity!B2541-2016+2,FALSE)&lt;5*10^-5,0,VLOOKUP(C2541,Capacity_COMBDG!A:K,COMBDG_MaxCapacity!B2541-2016+2,FALSE))*(1+Summary!$C$10)</f>
        <v>6.0689033614452735E-2</v>
      </c>
    </row>
    <row r="2542" spans="1:4" x14ac:dyDescent="0.25">
      <c r="A2542" t="s">
        <v>2</v>
      </c>
      <c r="B2542">
        <f>COMBDG_MinActivity!B2542</f>
        <v>2020</v>
      </c>
      <c r="C2542" t="str">
        <f>COMBDG_MinActivity!C2542</f>
        <v>COMBDGOFFNewSH_________DHE_16</v>
      </c>
      <c r="D2542">
        <f>IF(VLOOKUP(C2542,Capacity_COMBDG!A:K,COMBDG_MaxCapacity!B2542-2016+2,FALSE)&lt;5*10^-5,0,VLOOKUP(C2542,Capacity_COMBDG!A:K,COMBDG_MaxCapacity!B2542-2016+2,FALSE))*(1+Summary!$C$10)</f>
        <v>5.0970448437941624E-3</v>
      </c>
    </row>
    <row r="2543" spans="1:4" x14ac:dyDescent="0.25">
      <c r="A2543" t="s">
        <v>2</v>
      </c>
      <c r="B2543">
        <f>COMBDG_MinActivity!B2543</f>
        <v>2020</v>
      </c>
      <c r="C2543" t="str">
        <f>COMBDG_MinActivity!C2543</f>
        <v>COMBDGOFFNewWH_________DHE_16</v>
      </c>
      <c r="D2543">
        <f>IF(VLOOKUP(C2543,Capacity_COMBDG!A:K,COMBDG_MaxCapacity!B2543-2016+2,FALSE)&lt;5*10^-5,0,VLOOKUP(C2543,Capacity_COMBDG!A:K,COMBDG_MaxCapacity!B2543-2016+2,FALSE))*(1+Summary!$C$10)</f>
        <v>3.1422483816074026E-3</v>
      </c>
    </row>
    <row r="2544" spans="1:4" x14ac:dyDescent="0.25">
      <c r="A2544" t="s">
        <v>2</v>
      </c>
      <c r="B2544">
        <f>COMBDG_MinActivity!B2544</f>
        <v>2020</v>
      </c>
      <c r="C2544" t="str">
        <f>COMBDG_MinActivity!C2544</f>
        <v>COMBDGOFFOldSH_________DHE_16</v>
      </c>
      <c r="D2544">
        <f>IF(VLOOKUP(C2544,Capacity_COMBDG!A:K,COMBDG_MaxCapacity!B2544-2016+2,FALSE)&lt;5*10^-5,0,VLOOKUP(C2544,Capacity_COMBDG!A:K,COMBDG_MaxCapacity!B2544-2016+2,FALSE))*(1+Summary!$C$10)</f>
        <v>33.769202106098213</v>
      </c>
    </row>
    <row r="2545" spans="1:4" x14ac:dyDescent="0.25">
      <c r="A2545" t="s">
        <v>2</v>
      </c>
      <c r="B2545">
        <f>COMBDG_MinActivity!B2545</f>
        <v>2020</v>
      </c>
      <c r="C2545" t="str">
        <f>COMBDG_MinActivity!C2545</f>
        <v>COMBDGOFFOldWH_________DHE_16</v>
      </c>
      <c r="D2545">
        <f>IF(VLOOKUP(C2545,Capacity_COMBDG!A:K,COMBDG_MaxCapacity!B2545-2016+2,FALSE)&lt;5*10^-5,0,VLOOKUP(C2545,Capacity_COMBDG!A:K,COMBDG_MaxCapacity!B2545-2016+2,FALSE))*(1+Summary!$C$10)</f>
        <v>1.4459224866768543</v>
      </c>
    </row>
    <row r="2546" spans="1:4" x14ac:dyDescent="0.25">
      <c r="A2546" t="s">
        <v>2</v>
      </c>
      <c r="B2546">
        <f>COMBDG_MinActivity!B2546</f>
        <v>2020</v>
      </c>
      <c r="C2546" t="str">
        <f>COMBDG_MinActivity!C2546</f>
        <v>COMBDGOTSNewSH_________DHE_16</v>
      </c>
      <c r="D2546">
        <f>IF(VLOOKUP(C2546,Capacity_COMBDG!A:K,COMBDG_MaxCapacity!B2546-2016+2,FALSE)&lt;5*10^-5,0,VLOOKUP(C2546,Capacity_COMBDG!A:K,COMBDG_MaxCapacity!B2546-2016+2,FALSE))*(1+Summary!$C$10)</f>
        <v>4.9198756512240614E-3</v>
      </c>
    </row>
    <row r="2547" spans="1:4" x14ac:dyDescent="0.25">
      <c r="A2547" t="s">
        <v>2</v>
      </c>
      <c r="B2547">
        <f>COMBDG_MinActivity!B2547</f>
        <v>2020</v>
      </c>
      <c r="C2547" t="str">
        <f>COMBDG_MinActivity!C2547</f>
        <v>COMBDGOTSNewWH_________DHE_16</v>
      </c>
      <c r="D2547">
        <f>IF(VLOOKUP(C2547,Capacity_COMBDG!A:K,COMBDG_MaxCapacity!B2547-2016+2,FALSE)&lt;5*10^-5,0,VLOOKUP(C2547,Capacity_COMBDG!A:K,COMBDG_MaxCapacity!B2547-2016+2,FALSE))*(1+Summary!$C$10)</f>
        <v>2.963941386809553E-3</v>
      </c>
    </row>
    <row r="2548" spans="1:4" x14ac:dyDescent="0.25">
      <c r="A2548" t="s">
        <v>2</v>
      </c>
      <c r="B2548">
        <f>COMBDG_MinActivity!B2548</f>
        <v>2020</v>
      </c>
      <c r="C2548" t="str">
        <f>COMBDG_MinActivity!C2548</f>
        <v>COMBDGOTSOldSH_________DHE_16</v>
      </c>
      <c r="D2548">
        <f>IF(VLOOKUP(C2548,Capacity_COMBDG!A:K,COMBDG_MaxCapacity!B2548-2016+2,FALSE)&lt;5*10^-5,0,VLOOKUP(C2548,Capacity_COMBDG!A:K,COMBDG_MaxCapacity!B2548-2016+2,FALSE))*(1+Summary!$C$10)</f>
        <v>4.8076272192174443</v>
      </c>
    </row>
    <row r="2549" spans="1:4" x14ac:dyDescent="0.25">
      <c r="A2549" t="s">
        <v>2</v>
      </c>
      <c r="B2549">
        <f>COMBDG_MinActivity!B2549</f>
        <v>2020</v>
      </c>
      <c r="C2549" t="str">
        <f>COMBDG_MinActivity!C2549</f>
        <v>COMBDGOTSOldWH_________DHE_16</v>
      </c>
      <c r="D2549">
        <f>IF(VLOOKUP(C2549,Capacity_COMBDG!A:K,COMBDG_MaxCapacity!B2549-2016+2,FALSE)&lt;5*10^-5,0,VLOOKUP(C2549,Capacity_COMBDG!A:K,COMBDG_MaxCapacity!B2549-2016+2,FALSE))*(1+Summary!$C$10)</f>
        <v>0.46776511573170587</v>
      </c>
    </row>
    <row r="2550" spans="1:4" x14ac:dyDescent="0.25">
      <c r="A2550" t="s">
        <v>2</v>
      </c>
      <c r="B2550">
        <f>COMBDG_MinActivity!B2550</f>
        <v>2020</v>
      </c>
      <c r="C2550" t="str">
        <f>COMBDG_MinActivity!C2550</f>
        <v>COMBDGRTTNewSH_________DHE_16</v>
      </c>
      <c r="D2550">
        <f>IF(VLOOKUP(C2550,Capacity_COMBDG!A:K,COMBDG_MaxCapacity!B2550-2016+2,FALSE)&lt;5*10^-5,0,VLOOKUP(C2550,Capacity_COMBDG!A:K,COMBDG_MaxCapacity!B2550-2016+2,FALSE))*(1+Summary!$C$10)</f>
        <v>5.0643392877698784E-3</v>
      </c>
    </row>
    <row r="2551" spans="1:4" x14ac:dyDescent="0.25">
      <c r="A2551" t="s">
        <v>2</v>
      </c>
      <c r="B2551">
        <f>COMBDG_MinActivity!B2551</f>
        <v>2020</v>
      </c>
      <c r="C2551" t="str">
        <f>COMBDG_MinActivity!C2551</f>
        <v>COMBDGRTTNewWH_________DHE_16</v>
      </c>
      <c r="D2551">
        <f>IF(VLOOKUP(C2551,Capacity_COMBDG!A:K,COMBDG_MaxCapacity!B2551-2016+2,FALSE)&lt;5*10^-5,0,VLOOKUP(C2551,Capacity_COMBDG!A:K,COMBDG_MaxCapacity!B2551-2016+2,FALSE))*(1+Summary!$C$10)</f>
        <v>3.2158852576981626E-3</v>
      </c>
    </row>
    <row r="2552" spans="1:4" x14ac:dyDescent="0.25">
      <c r="A2552" t="s">
        <v>2</v>
      </c>
      <c r="B2552">
        <f>COMBDG_MinActivity!B2552</f>
        <v>2020</v>
      </c>
      <c r="C2552" t="str">
        <f>COMBDG_MinActivity!C2552</f>
        <v>COMBDGRTTOldSH_________DHE_16</v>
      </c>
      <c r="D2552">
        <f>IF(VLOOKUP(C2552,Capacity_COMBDG!A:K,COMBDG_MaxCapacity!B2552-2016+2,FALSE)&lt;5*10^-5,0,VLOOKUP(C2552,Capacity_COMBDG!A:K,COMBDG_MaxCapacity!B2552-2016+2,FALSE))*(1+Summary!$C$10)</f>
        <v>13.953048030566933</v>
      </c>
    </row>
    <row r="2553" spans="1:4" x14ac:dyDescent="0.25">
      <c r="A2553" t="s">
        <v>2</v>
      </c>
      <c r="B2553">
        <f>COMBDG_MinActivity!B2553</f>
        <v>2020</v>
      </c>
      <c r="C2553" t="str">
        <f>COMBDG_MinActivity!C2553</f>
        <v>COMBDGRTTOldWH_________DHE_16</v>
      </c>
      <c r="D2553">
        <f>IF(VLOOKUP(C2553,Capacity_COMBDG!A:K,COMBDG_MaxCapacity!B2553-2016+2,FALSE)&lt;5*10^-5,0,VLOOKUP(C2553,Capacity_COMBDG!A:K,COMBDG_MaxCapacity!B2553-2016+2,FALSE))*(1+Summary!$C$10)</f>
        <v>1.2871825997577928</v>
      </c>
    </row>
    <row r="2554" spans="1:4" x14ac:dyDescent="0.25">
      <c r="A2554" t="s">
        <v>2</v>
      </c>
      <c r="B2554">
        <f>COMBDG_MinActivity!B2554</f>
        <v>2020</v>
      </c>
      <c r="C2554" t="str">
        <f>COMBDG_MinActivity!C2554</f>
        <v>COMBDGTAWNewSH_________DHE_16</v>
      </c>
      <c r="D2554">
        <f>IF(VLOOKUP(C2554,Capacity_COMBDG!A:K,COMBDG_MaxCapacity!B2554-2016+2,FALSE)&lt;5*10^-5,0,VLOOKUP(C2554,Capacity_COMBDG!A:K,COMBDG_MaxCapacity!B2554-2016+2,FALSE))*(1+Summary!$C$10)</f>
        <v>4.8980635261383172E-3</v>
      </c>
    </row>
    <row r="2555" spans="1:4" x14ac:dyDescent="0.25">
      <c r="A2555" t="s">
        <v>2</v>
      </c>
      <c r="B2555">
        <f>COMBDG_MinActivity!B2555</f>
        <v>2020</v>
      </c>
      <c r="C2555" t="str">
        <f>COMBDG_MinActivity!C2555</f>
        <v>COMBDGTAWNewWH_________DHE_16</v>
      </c>
      <c r="D2555">
        <f>IF(VLOOKUP(C2555,Capacity_COMBDG!A:K,COMBDG_MaxCapacity!B2555-2016+2,FALSE)&lt;5*10^-5,0,VLOOKUP(C2555,Capacity_COMBDG!A:K,COMBDG_MaxCapacity!B2555-2016+2,FALSE))*(1+Summary!$C$10)</f>
        <v>2.6035794826411453E-3</v>
      </c>
    </row>
    <row r="2556" spans="1:4" x14ac:dyDescent="0.25">
      <c r="A2556" t="s">
        <v>2</v>
      </c>
      <c r="B2556">
        <f>COMBDG_MinActivity!B2556</f>
        <v>2020</v>
      </c>
      <c r="C2556" t="str">
        <f>COMBDG_MinActivity!C2556</f>
        <v>COMBDGTAWOldSH_________DHE_16</v>
      </c>
      <c r="D2556">
        <f>IF(VLOOKUP(C2556,Capacity_COMBDG!A:K,COMBDG_MaxCapacity!B2556-2016+2,FALSE)&lt;5*10^-5,0,VLOOKUP(C2556,Capacity_COMBDG!A:K,COMBDG_MaxCapacity!B2556-2016+2,FALSE))*(1+Summary!$C$10)</f>
        <v>2.9093968444236191</v>
      </c>
    </row>
    <row r="2557" spans="1:4" x14ac:dyDescent="0.25">
      <c r="A2557" t="s">
        <v>2</v>
      </c>
      <c r="B2557">
        <f>COMBDG_MinActivity!B2557</f>
        <v>2020</v>
      </c>
      <c r="C2557" t="str">
        <f>COMBDG_MinActivity!C2557</f>
        <v>COMBDGTAWOldWH_________DHE_16</v>
      </c>
      <c r="D2557">
        <f>IF(VLOOKUP(C2557,Capacity_COMBDG!A:K,COMBDG_MaxCapacity!B2557-2016+2,FALSE)&lt;5*10^-5,0,VLOOKUP(C2557,Capacity_COMBDG!A:K,COMBDG_MaxCapacity!B2557-2016+2,FALSE))*(1+Summary!$C$10)</f>
        <v>0.1072617743340733</v>
      </c>
    </row>
    <row r="2558" spans="1:4" x14ac:dyDescent="0.25">
      <c r="A2558" t="s">
        <v>2</v>
      </c>
      <c r="B2558">
        <f>COMBDG_MinActivity!B2558</f>
        <v>2020</v>
      </c>
      <c r="C2558" t="str">
        <f>COMBDG_MinActivity!C2558</f>
        <v>COMBDGWSTNewSH_________DHE_16</v>
      </c>
      <c r="D2558">
        <f>IF(VLOOKUP(C2558,Capacity_COMBDG!A:K,COMBDG_MaxCapacity!B2558-2016+2,FALSE)&lt;5*10^-5,0,VLOOKUP(C2558,Capacity_COMBDG!A:K,COMBDG_MaxCapacity!B2558-2016+2,FALSE))*(1+Summary!$C$10)</f>
        <v>4.7505031797442686E-3</v>
      </c>
    </row>
    <row r="2559" spans="1:4" x14ac:dyDescent="0.25">
      <c r="A2559" t="s">
        <v>2</v>
      </c>
      <c r="B2559">
        <f>COMBDG_MinActivity!B2559</f>
        <v>2020</v>
      </c>
      <c r="C2559" t="str">
        <f>COMBDG_MinActivity!C2559</f>
        <v>COMBDGWSTNewWH_________DHE_16</v>
      </c>
      <c r="D2559">
        <f>IF(VLOOKUP(C2559,Capacity_COMBDG!A:K,COMBDG_MaxCapacity!B2559-2016+2,FALSE)&lt;5*10^-5,0,VLOOKUP(C2559,Capacity_COMBDG!A:K,COMBDG_MaxCapacity!B2559-2016+2,FALSE))*(1+Summary!$C$10)</f>
        <v>2.6903374167741054E-3</v>
      </c>
    </row>
    <row r="2560" spans="1:4" x14ac:dyDescent="0.25">
      <c r="A2560" t="s">
        <v>2</v>
      </c>
      <c r="B2560">
        <f>COMBDG_MinActivity!B2560</f>
        <v>2020</v>
      </c>
      <c r="C2560" t="str">
        <f>COMBDG_MinActivity!C2560</f>
        <v>COMBDGWSTOldSH_________DHE_16</v>
      </c>
      <c r="D2560">
        <f>IF(VLOOKUP(C2560,Capacity_COMBDG!A:K,COMBDG_MaxCapacity!B2560-2016+2,FALSE)&lt;5*10^-5,0,VLOOKUP(C2560,Capacity_COMBDG!A:K,COMBDG_MaxCapacity!B2560-2016+2,FALSE))*(1+Summary!$C$10)</f>
        <v>8.3249426864897469</v>
      </c>
    </row>
    <row r="2561" spans="1:4" x14ac:dyDescent="0.25">
      <c r="A2561" t="s">
        <v>2</v>
      </c>
      <c r="B2561">
        <f>COMBDG_MinActivity!B2561</f>
        <v>2020</v>
      </c>
      <c r="C2561" t="str">
        <f>COMBDG_MinActivity!C2561</f>
        <v>COMBDGWSTOldWH_________DHE_16</v>
      </c>
      <c r="D2561">
        <f>IF(VLOOKUP(C2561,Capacity_COMBDG!A:K,COMBDG_MaxCapacity!B2561-2016+2,FALSE)&lt;5*10^-5,0,VLOOKUP(C2561,Capacity_COMBDG!A:K,COMBDG_MaxCapacity!B2561-2016+2,FALSE))*(1+Summary!$C$10)</f>
        <v>0.65523252807351651</v>
      </c>
    </row>
    <row r="2562" spans="1:4" x14ac:dyDescent="0.25">
      <c r="A2562" t="s">
        <v>2</v>
      </c>
      <c r="B2562">
        <f>COMBDG_MinActivity!B2562</f>
        <v>2020</v>
      </c>
      <c r="C2562" t="str">
        <f>COMBDG_MinActivity!C2562</f>
        <v>COMBDGAERNewAE______STDELC_16</v>
      </c>
      <c r="D2562">
        <f>IF(VLOOKUP(C2562,Capacity_COMBDG!A:K,COMBDG_MaxCapacity!B2562-2016+2,FALSE)&lt;5*10^-5,0,VLOOKUP(C2562,Capacity_COMBDG!A:K,COMBDG_MaxCapacity!B2562-2016+2,FALSE))*(1+Summary!$C$10)</f>
        <v>2.6609089213204965E-3</v>
      </c>
    </row>
    <row r="2563" spans="1:4" x14ac:dyDescent="0.25">
      <c r="A2563" t="s">
        <v>2</v>
      </c>
      <c r="B2563">
        <f>COMBDG_MinActivity!B2563</f>
        <v>2020</v>
      </c>
      <c r="C2563" t="str">
        <f>COMBDG_MinActivity!C2563</f>
        <v>COMBDGAERNewAM______STDELC_16</v>
      </c>
      <c r="D2563">
        <f>IF(VLOOKUP(C2563,Capacity_COMBDG!A:K,COMBDG_MaxCapacity!B2563-2016+2,FALSE)&lt;5*10^-5,0,VLOOKUP(C2563,Capacity_COMBDG!A:K,COMBDG_MaxCapacity!B2563-2016+2,FALSE))*(1+Summary!$C$10)</f>
        <v>2.5003198632564663E-3</v>
      </c>
    </row>
    <row r="2564" spans="1:4" x14ac:dyDescent="0.25">
      <c r="A2564" t="s">
        <v>2</v>
      </c>
      <c r="B2564">
        <f>COMBDG_MinActivity!B2564</f>
        <v>2020</v>
      </c>
      <c r="C2564" t="str">
        <f>COMBDG_MinActivity!C2564</f>
        <v>COMBDGAERNewLIFLC___STDELC_16</v>
      </c>
      <c r="D2564">
        <f>IF(VLOOKUP(C2564,Capacity_COMBDG!A:K,COMBDG_MaxCapacity!B2564-2016+2,FALSE)&lt;5*10^-5,0,VLOOKUP(C2564,Capacity_COMBDG!A:K,COMBDG_MaxCapacity!B2564-2016+2,FALSE))*(1+Summary!$C$10)</f>
        <v>2.1364366604022657E-4</v>
      </c>
    </row>
    <row r="2565" spans="1:4" x14ac:dyDescent="0.25">
      <c r="A2565" t="s">
        <v>2</v>
      </c>
      <c r="B2565">
        <f>COMBDG_MinActivity!B2565</f>
        <v>2020</v>
      </c>
      <c r="C2565" t="str">
        <f>COMBDG_MinActivity!C2565</f>
        <v>COMBDGAERNewLIFLU___STDELC_16</v>
      </c>
      <c r="D2565">
        <f>IF(VLOOKUP(C2565,Capacity_COMBDG!A:K,COMBDG_MaxCapacity!B2565-2016+2,FALSE)&lt;5*10^-5,0,VLOOKUP(C2565,Capacity_COMBDG!A:K,COMBDG_MaxCapacity!B2565-2016+2,FALSE))*(1+Summary!$C$10)</f>
        <v>2.3329490881420284E-3</v>
      </c>
    </row>
    <row r="2566" spans="1:4" x14ac:dyDescent="0.25">
      <c r="A2566" t="s">
        <v>2</v>
      </c>
      <c r="B2566">
        <f>COMBDG_MinActivity!B2566</f>
        <v>2020</v>
      </c>
      <c r="C2566" t="str">
        <f>COMBDG_MinActivity!C2566</f>
        <v>COMBDGAERNewLIHAL___STDELC_16</v>
      </c>
      <c r="D2566">
        <f>IF(VLOOKUP(C2566,Capacity_COMBDG!A:K,COMBDG_MaxCapacity!B2566-2016+2,FALSE)&lt;5*10^-5,0,VLOOKUP(C2566,Capacity_COMBDG!A:K,COMBDG_MaxCapacity!B2566-2016+2,FALSE))*(1+Summary!$C$10)</f>
        <v>0</v>
      </c>
    </row>
    <row r="2567" spans="1:4" x14ac:dyDescent="0.25">
      <c r="A2567" t="s">
        <v>2</v>
      </c>
      <c r="B2567">
        <f>COMBDG_MinActivity!B2567</f>
        <v>2020</v>
      </c>
      <c r="C2567" t="str">
        <f>COMBDG_MinActivity!C2567</f>
        <v>COMBDGAERNewLIINC___STDELC_16</v>
      </c>
      <c r="D2567">
        <f>IF(VLOOKUP(C2567,Capacity_COMBDG!A:K,COMBDG_MaxCapacity!B2567-2016+2,FALSE)&lt;5*10^-5,0,VLOOKUP(C2567,Capacity_COMBDG!A:K,COMBDG_MaxCapacity!B2567-2016+2,FALSE))*(1+Summary!$C$10)</f>
        <v>0</v>
      </c>
    </row>
    <row r="2568" spans="1:4" x14ac:dyDescent="0.25">
      <c r="A2568" t="s">
        <v>2</v>
      </c>
      <c r="B2568">
        <f>COMBDG_MinActivity!B2568</f>
        <v>2020</v>
      </c>
      <c r="C2568" t="str">
        <f>COMBDG_MinActivity!C2568</f>
        <v>COMBDGAERNewLILED___STDELC_16</v>
      </c>
      <c r="D2568">
        <f>IF(VLOOKUP(C2568,Capacity_COMBDG!A:K,COMBDG_MaxCapacity!B2568-2016+2,FALSE)&lt;5*10^-5,0,VLOOKUP(C2568,Capacity_COMBDG!A:K,COMBDG_MaxCapacity!B2568-2016+2,FALSE))*(1+Summary!$C$10)</f>
        <v>2.8516871234628162E-3</v>
      </c>
    </row>
    <row r="2569" spans="1:4" x14ac:dyDescent="0.25">
      <c r="A2569" t="s">
        <v>2</v>
      </c>
      <c r="B2569">
        <f>COMBDG_MinActivity!B2569</f>
        <v>2020</v>
      </c>
      <c r="C2569" t="str">
        <f>COMBDG_MinActivity!C2569</f>
        <v>COMBDGAERNewSC______STDELC_16</v>
      </c>
      <c r="D2569">
        <f>IF(VLOOKUP(C2569,Capacity_COMBDG!A:K,COMBDG_MaxCapacity!B2569-2016+2,FALSE)&lt;5*10^-5,0,VLOOKUP(C2569,Capacity_COMBDG!A:K,COMBDG_MaxCapacity!B2569-2016+2,FALSE))*(1+Summary!$C$10)</f>
        <v>3.8393365798141859E-3</v>
      </c>
    </row>
    <row r="2570" spans="1:4" x14ac:dyDescent="0.25">
      <c r="A2570" t="s">
        <v>2</v>
      </c>
      <c r="B2570">
        <f>COMBDG_MinActivity!B2570</f>
        <v>2020</v>
      </c>
      <c r="C2570" t="str">
        <f>COMBDG_MinActivity!C2570</f>
        <v>COMBDGAERNewSHFUR___STDELC_16</v>
      </c>
      <c r="D2570">
        <f>IF(VLOOKUP(C2570,Capacity_COMBDG!A:K,COMBDG_MaxCapacity!B2570-2016+2,FALSE)&lt;5*10^-5,0,VLOOKUP(C2570,Capacity_COMBDG!A:K,COMBDG_MaxCapacity!B2570-2016+2,FALSE))*(1+Summary!$C$10)</f>
        <v>4.7886650086949216E-3</v>
      </c>
    </row>
    <row r="2571" spans="1:4" x14ac:dyDescent="0.25">
      <c r="A2571" t="s">
        <v>2</v>
      </c>
      <c r="B2571">
        <f>COMBDG_MinActivity!B2571</f>
        <v>2020</v>
      </c>
      <c r="C2571" t="str">
        <f>COMBDG_MinActivity!C2571</f>
        <v>COMBDGAERNewSHHEP___STDELC_16</v>
      </c>
      <c r="D2571">
        <f>IF(VLOOKUP(C2571,Capacity_COMBDG!A:K,COMBDG_MaxCapacity!B2571-2016+2,FALSE)&lt;5*10^-5,0,VLOOKUP(C2571,Capacity_COMBDG!A:K,COMBDG_MaxCapacity!B2571-2016+2,FALSE))*(1+Summary!$C$10)</f>
        <v>3.7810630452116386E-3</v>
      </c>
    </row>
    <row r="2572" spans="1:4" x14ac:dyDescent="0.25">
      <c r="A2572" t="s">
        <v>2</v>
      </c>
      <c r="B2572">
        <f>COMBDG_MinActivity!B2572</f>
        <v>2020</v>
      </c>
      <c r="C2572" t="str">
        <f>COMBDG_MinActivity!C2572</f>
        <v>COMBDGAERNewSHPLT___STDELC_16</v>
      </c>
      <c r="D2572">
        <f>IF(VLOOKUP(C2572,Capacity_COMBDG!A:K,COMBDG_MaxCapacity!B2572-2016+2,FALSE)&lt;5*10^-5,0,VLOOKUP(C2572,Capacity_COMBDG!A:K,COMBDG_MaxCapacity!B2572-2016+2,FALSE))*(1+Summary!$C$10)</f>
        <v>7.2690382698302192E-3</v>
      </c>
    </row>
    <row r="2573" spans="1:4" x14ac:dyDescent="0.25">
      <c r="A2573" t="s">
        <v>2</v>
      </c>
      <c r="B2573">
        <f>COMBDG_MinActivity!B2573</f>
        <v>2020</v>
      </c>
      <c r="C2573" t="str">
        <f>COMBDG_MinActivity!C2573</f>
        <v>COMBDGAERNewSLLED___STDELC_16</v>
      </c>
      <c r="D2573">
        <f>IF(VLOOKUP(C2573,Capacity_COMBDG!A:K,COMBDG_MaxCapacity!B2573-2016+2,FALSE)&lt;5*10^-5,0,VLOOKUP(C2573,Capacity_COMBDG!A:K,COMBDG_MaxCapacity!B2573-2016+2,FALSE))*(1+Summary!$C$10)</f>
        <v>7.3618157523282527E-4</v>
      </c>
    </row>
    <row r="2574" spans="1:4" x14ac:dyDescent="0.25">
      <c r="A2574" t="s">
        <v>2</v>
      </c>
      <c r="B2574">
        <f>COMBDG_MinActivity!B2574</f>
        <v>2020</v>
      </c>
      <c r="C2574" t="str">
        <f>COMBDG_MinActivity!C2574</f>
        <v>COMBDGAERNewWH______STDELC_16</v>
      </c>
      <c r="D2574">
        <f>IF(VLOOKUP(C2574,Capacity_COMBDG!A:K,COMBDG_MaxCapacity!B2574-2016+2,FALSE)&lt;5*10^-5,0,VLOOKUP(C2574,Capacity_COMBDG!A:K,COMBDG_MaxCapacity!B2574-2016+2,FALSE))*(1+Summary!$C$10)</f>
        <v>2.6369956146708082E-3</v>
      </c>
    </row>
    <row r="2575" spans="1:4" x14ac:dyDescent="0.25">
      <c r="A2575" t="s">
        <v>2</v>
      </c>
      <c r="B2575">
        <f>COMBDG_MinActivity!B2575</f>
        <v>2020</v>
      </c>
      <c r="C2575" t="str">
        <f>COMBDG_MinActivity!C2575</f>
        <v>COMBDGAEROldAE______STDELC_16</v>
      </c>
      <c r="D2575">
        <f>IF(VLOOKUP(C2575,Capacity_COMBDG!A:K,COMBDG_MaxCapacity!B2575-2016+2,FALSE)&lt;5*10^-5,0,VLOOKUP(C2575,Capacity_COMBDG!A:K,COMBDG_MaxCapacity!B2575-2016+2,FALSE))*(1+Summary!$C$10)</f>
        <v>14.852742151822804</v>
      </c>
    </row>
    <row r="2576" spans="1:4" x14ac:dyDescent="0.25">
      <c r="A2576" t="s">
        <v>2</v>
      </c>
      <c r="B2576">
        <f>COMBDG_MinActivity!B2576</f>
        <v>2020</v>
      </c>
      <c r="C2576" t="str">
        <f>COMBDG_MinActivity!C2576</f>
        <v>COMBDGAEROldAM______STDELC_16</v>
      </c>
      <c r="D2576">
        <f>IF(VLOOKUP(C2576,Capacity_COMBDG!A:K,COMBDG_MaxCapacity!B2576-2016+2,FALSE)&lt;5*10^-5,0,VLOOKUP(C2576,Capacity_COMBDG!A:K,COMBDG_MaxCapacity!B2576-2016+2,FALSE))*(1+Summary!$C$10)</f>
        <v>1.6358796123772108</v>
      </c>
    </row>
    <row r="2577" spans="1:4" x14ac:dyDescent="0.25">
      <c r="A2577" t="s">
        <v>2</v>
      </c>
      <c r="B2577">
        <f>COMBDG_MinActivity!B2577</f>
        <v>2020</v>
      </c>
      <c r="C2577" t="str">
        <f>COMBDG_MinActivity!C2577</f>
        <v>COMBDGAEROldLIFLC___STDELC_16</v>
      </c>
      <c r="D2577">
        <f>IF(VLOOKUP(C2577,Capacity_COMBDG!A:K,COMBDG_MaxCapacity!B2577-2016+2,FALSE)&lt;5*10^-5,0,VLOOKUP(C2577,Capacity_COMBDG!A:K,COMBDG_MaxCapacity!B2577-2016+2,FALSE))*(1+Summary!$C$10)</f>
        <v>74.609334860822486</v>
      </c>
    </row>
    <row r="2578" spans="1:4" x14ac:dyDescent="0.25">
      <c r="A2578" t="s">
        <v>2</v>
      </c>
      <c r="B2578">
        <f>COMBDG_MinActivity!B2578</f>
        <v>2020</v>
      </c>
      <c r="C2578" t="str">
        <f>COMBDG_MinActivity!C2578</f>
        <v>COMBDGAEROldLIFLU___STDELC_16</v>
      </c>
      <c r="D2578">
        <f>IF(VLOOKUP(C2578,Capacity_COMBDG!A:K,COMBDG_MaxCapacity!B2578-2016+2,FALSE)&lt;5*10^-5,0,VLOOKUP(C2578,Capacity_COMBDG!A:K,COMBDG_MaxCapacity!B2578-2016+2,FALSE))*(1+Summary!$C$10)</f>
        <v>277.53655849406385</v>
      </c>
    </row>
    <row r="2579" spans="1:4" x14ac:dyDescent="0.25">
      <c r="A2579" t="s">
        <v>2</v>
      </c>
      <c r="B2579">
        <f>COMBDG_MinActivity!B2579</f>
        <v>2020</v>
      </c>
      <c r="C2579" t="str">
        <f>COMBDG_MinActivity!C2579</f>
        <v>COMBDGAEROldLIHAL___STDELC_16</v>
      </c>
      <c r="D2579">
        <f>IF(VLOOKUP(C2579,Capacity_COMBDG!A:K,COMBDG_MaxCapacity!B2579-2016+2,FALSE)&lt;5*10^-5,0,VLOOKUP(C2579,Capacity_COMBDG!A:K,COMBDG_MaxCapacity!B2579-2016+2,FALSE))*(1+Summary!$C$10)</f>
        <v>159.94635167640615</v>
      </c>
    </row>
    <row r="2580" spans="1:4" x14ac:dyDescent="0.25">
      <c r="A2580" t="s">
        <v>2</v>
      </c>
      <c r="B2580">
        <f>COMBDG_MinActivity!B2580</f>
        <v>2020</v>
      </c>
      <c r="C2580" t="str">
        <f>COMBDG_MinActivity!C2580</f>
        <v>COMBDGAEROldLIINC___STDELC_16</v>
      </c>
      <c r="D2580">
        <f>IF(VLOOKUP(C2580,Capacity_COMBDG!A:K,COMBDG_MaxCapacity!B2580-2016+2,FALSE)&lt;5*10^-5,0,VLOOKUP(C2580,Capacity_COMBDG!A:K,COMBDG_MaxCapacity!B2580-2016+2,FALSE))*(1+Summary!$C$10)</f>
        <v>513.71392351537099</v>
      </c>
    </row>
    <row r="2581" spans="1:4" x14ac:dyDescent="0.25">
      <c r="A2581" t="s">
        <v>2</v>
      </c>
      <c r="B2581">
        <f>COMBDG_MinActivity!B2581</f>
        <v>2020</v>
      </c>
      <c r="C2581" t="str">
        <f>COMBDG_MinActivity!C2581</f>
        <v>COMBDGAEROldLILED___STDELC_16</v>
      </c>
      <c r="D2581">
        <f>IF(VLOOKUP(C2581,Capacity_COMBDG!A:K,COMBDG_MaxCapacity!B2581-2016+2,FALSE)&lt;5*10^-5,0,VLOOKUP(C2581,Capacity_COMBDG!A:K,COMBDG_MaxCapacity!B2581-2016+2,FALSE))*(1+Summary!$C$10)</f>
        <v>2.6162231972319545</v>
      </c>
    </row>
    <row r="2582" spans="1:4" x14ac:dyDescent="0.25">
      <c r="A2582" t="s">
        <v>2</v>
      </c>
      <c r="B2582">
        <f>COMBDG_MinActivity!B2582</f>
        <v>2020</v>
      </c>
      <c r="C2582" t="str">
        <f>COMBDG_MinActivity!C2582</f>
        <v>COMBDGAEROldSC______STDELC_16</v>
      </c>
      <c r="D2582">
        <f>IF(VLOOKUP(C2582,Capacity_COMBDG!A:K,COMBDG_MaxCapacity!B2582-2016+2,FALSE)&lt;5*10^-5,0,VLOOKUP(C2582,Capacity_COMBDG!A:K,COMBDG_MaxCapacity!B2582-2016+2,FALSE))*(1+Summary!$C$10)</f>
        <v>18.290544717170029</v>
      </c>
    </row>
    <row r="2583" spans="1:4" x14ac:dyDescent="0.25">
      <c r="A2583" t="s">
        <v>2</v>
      </c>
      <c r="B2583">
        <f>COMBDG_MinActivity!B2583</f>
        <v>2020</v>
      </c>
      <c r="C2583" t="str">
        <f>COMBDG_MinActivity!C2583</f>
        <v>COMBDGAEROldSHFUR___STDELC_16</v>
      </c>
      <c r="D2583">
        <f>IF(VLOOKUP(C2583,Capacity_COMBDG!A:K,COMBDG_MaxCapacity!B2583-2016+2,FALSE)&lt;5*10^-5,0,VLOOKUP(C2583,Capacity_COMBDG!A:K,COMBDG_MaxCapacity!B2583-2016+2,FALSE))*(1+Summary!$C$10)</f>
        <v>8.6861734540297109E-2</v>
      </c>
    </row>
    <row r="2584" spans="1:4" x14ac:dyDescent="0.25">
      <c r="A2584" t="s">
        <v>2</v>
      </c>
      <c r="B2584">
        <f>COMBDG_MinActivity!B2584</f>
        <v>2020</v>
      </c>
      <c r="C2584" t="str">
        <f>COMBDG_MinActivity!C2584</f>
        <v>COMBDGAEROldSHHEP___STDELC_16</v>
      </c>
      <c r="D2584">
        <f>IF(VLOOKUP(C2584,Capacity_COMBDG!A:K,COMBDG_MaxCapacity!B2584-2016+2,FALSE)&lt;5*10^-5,0,VLOOKUP(C2584,Capacity_COMBDG!A:K,COMBDG_MaxCapacity!B2584-2016+2,FALSE))*(1+Summary!$C$10)</f>
        <v>5.5168690231046256</v>
      </c>
    </row>
    <row r="2585" spans="1:4" x14ac:dyDescent="0.25">
      <c r="A2585" t="s">
        <v>2</v>
      </c>
      <c r="B2585">
        <f>COMBDG_MinActivity!B2585</f>
        <v>2020</v>
      </c>
      <c r="C2585" t="str">
        <f>COMBDG_MinActivity!C2585</f>
        <v>COMBDGAEROldSHPLT___STDELC_16</v>
      </c>
      <c r="D2585">
        <f>IF(VLOOKUP(C2585,Capacity_COMBDG!A:K,COMBDG_MaxCapacity!B2585-2016+2,FALSE)&lt;5*10^-5,0,VLOOKUP(C2585,Capacity_COMBDG!A:K,COMBDG_MaxCapacity!B2585-2016+2,FALSE))*(1+Summary!$C$10)</f>
        <v>1.7524306919064339</v>
      </c>
    </row>
    <row r="2586" spans="1:4" x14ac:dyDescent="0.25">
      <c r="A2586" t="s">
        <v>2</v>
      </c>
      <c r="B2586">
        <f>COMBDG_MinActivity!B2586</f>
        <v>2020</v>
      </c>
      <c r="C2586" t="str">
        <f>COMBDG_MinActivity!C2586</f>
        <v>COMBDGAEROldSLLED___STDELC_16</v>
      </c>
      <c r="D2586">
        <f>IF(VLOOKUP(C2586,Capacity_COMBDG!A:K,COMBDG_MaxCapacity!B2586-2016+2,FALSE)&lt;5*10^-5,0,VLOOKUP(C2586,Capacity_COMBDG!A:K,COMBDG_MaxCapacity!B2586-2016+2,FALSE))*(1+Summary!$C$10)</f>
        <v>83.542904832488134</v>
      </c>
    </row>
    <row r="2587" spans="1:4" x14ac:dyDescent="0.25">
      <c r="A2587" t="s">
        <v>2</v>
      </c>
      <c r="B2587">
        <f>COMBDG_MinActivity!B2587</f>
        <v>2020</v>
      </c>
      <c r="C2587" t="str">
        <f>COMBDG_MinActivity!C2587</f>
        <v>COMBDGAEROldWH______STDELC_16</v>
      </c>
      <c r="D2587">
        <f>IF(VLOOKUP(C2587,Capacity_COMBDG!A:K,COMBDG_MaxCapacity!B2587-2016+2,FALSE)&lt;5*10^-5,0,VLOOKUP(C2587,Capacity_COMBDG!A:K,COMBDG_MaxCapacity!B2587-2016+2,FALSE))*(1+Summary!$C$10)</f>
        <v>0.29247134125309227</v>
      </c>
    </row>
    <row r="2588" spans="1:4" x14ac:dyDescent="0.25">
      <c r="A2588" t="s">
        <v>2</v>
      </c>
      <c r="B2588">
        <f>COMBDG_MinActivity!B2588</f>
        <v>2020</v>
      </c>
      <c r="C2588" t="str">
        <f>COMBDG_MinActivity!C2588</f>
        <v>COMBDGAFSNewAE______STDELC_16</v>
      </c>
      <c r="D2588">
        <f>IF(VLOOKUP(C2588,Capacity_COMBDG!A:K,COMBDG_MaxCapacity!B2588-2016+2,FALSE)&lt;5*10^-5,0,VLOOKUP(C2588,Capacity_COMBDG!A:K,COMBDG_MaxCapacity!B2588-2016+2,FALSE))*(1+Summary!$C$10)</f>
        <v>2.5251173281378402E-3</v>
      </c>
    </row>
    <row r="2589" spans="1:4" x14ac:dyDescent="0.25">
      <c r="A2589" t="s">
        <v>2</v>
      </c>
      <c r="B2589">
        <f>COMBDG_MinActivity!B2589</f>
        <v>2020</v>
      </c>
      <c r="C2589" t="str">
        <f>COMBDG_MinActivity!C2589</f>
        <v>COMBDGAFSNewAM______STDELC_16</v>
      </c>
      <c r="D2589">
        <f>IF(VLOOKUP(C2589,Capacity_COMBDG!A:K,COMBDG_MaxCapacity!B2589-2016+2,FALSE)&lt;5*10^-5,0,VLOOKUP(C2589,Capacity_COMBDG!A:K,COMBDG_MaxCapacity!B2589-2016+2,FALSE))*(1+Summary!$C$10)</f>
        <v>2.292629277346313E-3</v>
      </c>
    </row>
    <row r="2590" spans="1:4" x14ac:dyDescent="0.25">
      <c r="A2590" t="s">
        <v>2</v>
      </c>
      <c r="B2590">
        <f>COMBDG_MinActivity!B2590</f>
        <v>2020</v>
      </c>
      <c r="C2590" t="str">
        <f>COMBDG_MinActivity!C2590</f>
        <v>COMBDGAFSNewLIFLC___STDELC_16</v>
      </c>
      <c r="D2590">
        <f>IF(VLOOKUP(C2590,Capacity_COMBDG!A:K,COMBDG_MaxCapacity!B2590-2016+2,FALSE)&lt;5*10^-5,0,VLOOKUP(C2590,Capacity_COMBDG!A:K,COMBDG_MaxCapacity!B2590-2016+2,FALSE))*(1+Summary!$C$10)</f>
        <v>2.1344295212107867E-4</v>
      </c>
    </row>
    <row r="2591" spans="1:4" x14ac:dyDescent="0.25">
      <c r="A2591" t="s">
        <v>2</v>
      </c>
      <c r="B2591">
        <f>COMBDG_MinActivity!B2591</f>
        <v>2020</v>
      </c>
      <c r="C2591" t="str">
        <f>COMBDG_MinActivity!C2591</f>
        <v>COMBDGAFSNewLIFLU___STDELC_16</v>
      </c>
      <c r="D2591">
        <f>IF(VLOOKUP(C2591,Capacity_COMBDG!A:K,COMBDG_MaxCapacity!B2591-2016+2,FALSE)&lt;5*10^-5,0,VLOOKUP(C2591,Capacity_COMBDG!A:K,COMBDG_MaxCapacity!B2591-2016+2,FALSE))*(1+Summary!$C$10)</f>
        <v>2.3288729716613257E-3</v>
      </c>
    </row>
    <row r="2592" spans="1:4" x14ac:dyDescent="0.25">
      <c r="A2592" t="s">
        <v>2</v>
      </c>
      <c r="B2592">
        <f>COMBDG_MinActivity!B2592</f>
        <v>2020</v>
      </c>
      <c r="C2592" t="str">
        <f>COMBDG_MinActivity!C2592</f>
        <v>COMBDGAFSNewLIHAL___STDELC_16</v>
      </c>
      <c r="D2592">
        <f>IF(VLOOKUP(C2592,Capacity_COMBDG!A:K,COMBDG_MaxCapacity!B2592-2016+2,FALSE)&lt;5*10^-5,0,VLOOKUP(C2592,Capacity_COMBDG!A:K,COMBDG_MaxCapacity!B2592-2016+2,FALSE))*(1+Summary!$C$10)</f>
        <v>0</v>
      </c>
    </row>
    <row r="2593" spans="1:4" x14ac:dyDescent="0.25">
      <c r="A2593" t="s">
        <v>2</v>
      </c>
      <c r="B2593">
        <f>COMBDG_MinActivity!B2593</f>
        <v>2020</v>
      </c>
      <c r="C2593" t="str">
        <f>COMBDG_MinActivity!C2593</f>
        <v>COMBDGAFSNewLIINC___STDELC_16</v>
      </c>
      <c r="D2593">
        <f>IF(VLOOKUP(C2593,Capacity_COMBDG!A:K,COMBDG_MaxCapacity!B2593-2016+2,FALSE)&lt;5*10^-5,0,VLOOKUP(C2593,Capacity_COMBDG!A:K,COMBDG_MaxCapacity!B2593-2016+2,FALSE))*(1+Summary!$C$10)</f>
        <v>0</v>
      </c>
    </row>
    <row r="2594" spans="1:4" x14ac:dyDescent="0.25">
      <c r="A2594" t="s">
        <v>2</v>
      </c>
      <c r="B2594">
        <f>COMBDG_MinActivity!B2594</f>
        <v>2020</v>
      </c>
      <c r="C2594" t="str">
        <f>COMBDG_MinActivity!C2594</f>
        <v>COMBDGAFSNewLILED___STDELC_16</v>
      </c>
      <c r="D2594">
        <f>IF(VLOOKUP(C2594,Capacity_COMBDG!A:K,COMBDG_MaxCapacity!B2594-2016+2,FALSE)&lt;5*10^-5,0,VLOOKUP(C2594,Capacity_COMBDG!A:K,COMBDG_MaxCapacity!B2594-2016+2,FALSE))*(1+Summary!$C$10)</f>
        <v>2.8460871869902455E-3</v>
      </c>
    </row>
    <row r="2595" spans="1:4" x14ac:dyDescent="0.25">
      <c r="A2595" t="s">
        <v>2</v>
      </c>
      <c r="B2595">
        <f>COMBDG_MinActivity!B2595</f>
        <v>2020</v>
      </c>
      <c r="C2595" t="str">
        <f>COMBDG_MinActivity!C2595</f>
        <v>COMBDGAFSNewSC______STDELC_16</v>
      </c>
      <c r="D2595">
        <f>IF(VLOOKUP(C2595,Capacity_COMBDG!A:K,COMBDG_MaxCapacity!B2595-2016+2,FALSE)&lt;5*10^-5,0,VLOOKUP(C2595,Capacity_COMBDG!A:K,COMBDG_MaxCapacity!B2595-2016+2,FALSE))*(1+Summary!$C$10)</f>
        <v>3.5908622639089691E-3</v>
      </c>
    </row>
    <row r="2596" spans="1:4" x14ac:dyDescent="0.25">
      <c r="A2596" t="s">
        <v>2</v>
      </c>
      <c r="B2596">
        <f>COMBDG_MinActivity!B2596</f>
        <v>2020</v>
      </c>
      <c r="C2596" t="str">
        <f>COMBDG_MinActivity!C2596</f>
        <v>COMBDGAFSNewSHFUR___STDELC_16</v>
      </c>
      <c r="D2596">
        <f>IF(VLOOKUP(C2596,Capacity_COMBDG!A:K,COMBDG_MaxCapacity!B2596-2016+2,FALSE)&lt;5*10^-5,0,VLOOKUP(C2596,Capacity_COMBDG!A:K,COMBDG_MaxCapacity!B2596-2016+2,FALSE))*(1+Summary!$C$10)</f>
        <v>4.5085102533021079E-3</v>
      </c>
    </row>
    <row r="2597" spans="1:4" x14ac:dyDescent="0.25">
      <c r="A2597" t="s">
        <v>2</v>
      </c>
      <c r="B2597">
        <f>COMBDG_MinActivity!B2597</f>
        <v>2020</v>
      </c>
      <c r="C2597" t="str">
        <f>COMBDG_MinActivity!C2597</f>
        <v>COMBDGAFSNewSHHEP___STDELC_16</v>
      </c>
      <c r="D2597">
        <f>IF(VLOOKUP(C2597,Capacity_COMBDG!A:K,COMBDG_MaxCapacity!B2597-2016+2,FALSE)&lt;5*10^-5,0,VLOOKUP(C2597,Capacity_COMBDG!A:K,COMBDG_MaxCapacity!B2597-2016+2,FALSE))*(1+Summary!$C$10)</f>
        <v>3.5524140631123975E-3</v>
      </c>
    </row>
    <row r="2598" spans="1:4" x14ac:dyDescent="0.25">
      <c r="A2598" t="s">
        <v>2</v>
      </c>
      <c r="B2598">
        <f>COMBDG_MinActivity!B2598</f>
        <v>2020</v>
      </c>
      <c r="C2598" t="str">
        <f>COMBDG_MinActivity!C2598</f>
        <v>COMBDGAFSNewSHPLT___STDELC_16</v>
      </c>
      <c r="D2598">
        <f>IF(VLOOKUP(C2598,Capacity_COMBDG!A:K,COMBDG_MaxCapacity!B2598-2016+2,FALSE)&lt;5*10^-5,0,VLOOKUP(C2598,Capacity_COMBDG!A:K,COMBDG_MaxCapacity!B2598-2016+2,FALSE))*(1+Summary!$C$10)</f>
        <v>6.8660581406515941E-3</v>
      </c>
    </row>
    <row r="2599" spans="1:4" x14ac:dyDescent="0.25">
      <c r="A2599" t="s">
        <v>2</v>
      </c>
      <c r="B2599">
        <f>COMBDG_MinActivity!B2599</f>
        <v>2020</v>
      </c>
      <c r="C2599" t="str">
        <f>COMBDG_MinActivity!C2599</f>
        <v>COMBDGAFSNewSLLED___STDELC_16</v>
      </c>
      <c r="D2599">
        <f>IF(VLOOKUP(C2599,Capacity_COMBDG!A:K,COMBDG_MaxCapacity!B2599-2016+2,FALSE)&lt;5*10^-5,0,VLOOKUP(C2599,Capacity_COMBDG!A:K,COMBDG_MaxCapacity!B2599-2016+2,FALSE))*(1+Summary!$C$10)</f>
        <v>7.3572596330058557E-4</v>
      </c>
    </row>
    <row r="2600" spans="1:4" x14ac:dyDescent="0.25">
      <c r="A2600" t="s">
        <v>2</v>
      </c>
      <c r="B2600">
        <f>COMBDG_MinActivity!B2600</f>
        <v>2020</v>
      </c>
      <c r="C2600" t="str">
        <f>COMBDG_MinActivity!C2600</f>
        <v>COMBDGAFSNewWH______STDELC_16</v>
      </c>
      <c r="D2600">
        <f>IF(VLOOKUP(C2600,Capacity_COMBDG!A:K,COMBDG_MaxCapacity!B2600-2016+2,FALSE)&lt;5*10^-5,0,VLOOKUP(C2600,Capacity_COMBDG!A:K,COMBDG_MaxCapacity!B2600-2016+2,FALSE))*(1+Summary!$C$10)</f>
        <v>2.5062440211708376E-3</v>
      </c>
    </row>
    <row r="2601" spans="1:4" x14ac:dyDescent="0.25">
      <c r="A2601" t="s">
        <v>2</v>
      </c>
      <c r="B2601">
        <f>COMBDG_MinActivity!B2601</f>
        <v>2020</v>
      </c>
      <c r="C2601" t="str">
        <f>COMBDG_MinActivity!C2601</f>
        <v>COMBDGAFSOldAE______STDELC_16</v>
      </c>
      <c r="D2601">
        <f>IF(VLOOKUP(C2601,Capacity_COMBDG!A:K,COMBDG_MaxCapacity!B2601-2016+2,FALSE)&lt;5*10^-5,0,VLOOKUP(C2601,Capacity_COMBDG!A:K,COMBDG_MaxCapacity!B2601-2016+2,FALSE))*(1+Summary!$C$10)</f>
        <v>16.764373697777859</v>
      </c>
    </row>
    <row r="2602" spans="1:4" x14ac:dyDescent="0.25">
      <c r="A2602" t="s">
        <v>2</v>
      </c>
      <c r="B2602">
        <f>COMBDG_MinActivity!B2602</f>
        <v>2020</v>
      </c>
      <c r="C2602" t="str">
        <f>COMBDG_MinActivity!C2602</f>
        <v>COMBDGAFSOldAM______STDELC_16</v>
      </c>
      <c r="D2602">
        <f>IF(VLOOKUP(C2602,Capacity_COMBDG!A:K,COMBDG_MaxCapacity!B2602-2016+2,FALSE)&lt;5*10^-5,0,VLOOKUP(C2602,Capacity_COMBDG!A:K,COMBDG_MaxCapacity!B2602-2016+2,FALSE))*(1+Summary!$C$10)</f>
        <v>1.6351419887849765</v>
      </c>
    </row>
    <row r="2603" spans="1:4" x14ac:dyDescent="0.25">
      <c r="A2603" t="s">
        <v>2</v>
      </c>
      <c r="B2603">
        <f>COMBDG_MinActivity!B2603</f>
        <v>2020</v>
      </c>
      <c r="C2603" t="str">
        <f>COMBDG_MinActivity!C2603</f>
        <v>COMBDGAFSOldLIFLC___STDELC_16</v>
      </c>
      <c r="D2603">
        <f>IF(VLOOKUP(C2603,Capacity_COMBDG!A:K,COMBDG_MaxCapacity!B2603-2016+2,FALSE)&lt;5*10^-5,0,VLOOKUP(C2603,Capacity_COMBDG!A:K,COMBDG_MaxCapacity!B2603-2016+2,FALSE))*(1+Summary!$C$10)</f>
        <v>81.859134947034534</v>
      </c>
    </row>
    <row r="2604" spans="1:4" x14ac:dyDescent="0.25">
      <c r="A2604" t="s">
        <v>2</v>
      </c>
      <c r="B2604">
        <f>COMBDG_MinActivity!B2604</f>
        <v>2020</v>
      </c>
      <c r="C2604" t="str">
        <f>COMBDG_MinActivity!C2604</f>
        <v>COMBDGAFSOldLIFLU___STDELC_16</v>
      </c>
      <c r="D2604">
        <f>IF(VLOOKUP(C2604,Capacity_COMBDG!A:K,COMBDG_MaxCapacity!B2604-2016+2,FALSE)&lt;5*10^-5,0,VLOOKUP(C2604,Capacity_COMBDG!A:K,COMBDG_MaxCapacity!B2604-2016+2,FALSE))*(1+Summary!$C$10)</f>
        <v>303.37440796620069</v>
      </c>
    </row>
    <row r="2605" spans="1:4" x14ac:dyDescent="0.25">
      <c r="A2605" t="s">
        <v>2</v>
      </c>
      <c r="B2605">
        <f>COMBDG_MinActivity!B2605</f>
        <v>2020</v>
      </c>
      <c r="C2605" t="str">
        <f>COMBDG_MinActivity!C2605</f>
        <v>COMBDGAFSOldLIHAL___STDELC_16</v>
      </c>
      <c r="D2605">
        <f>IF(VLOOKUP(C2605,Capacity_COMBDG!A:K,COMBDG_MaxCapacity!B2605-2016+2,FALSE)&lt;5*10^-5,0,VLOOKUP(C2605,Capacity_COMBDG!A:K,COMBDG_MaxCapacity!B2605-2016+2,FALSE))*(1+Summary!$C$10)</f>
        <v>175.49136861289537</v>
      </c>
    </row>
    <row r="2606" spans="1:4" x14ac:dyDescent="0.25">
      <c r="A2606" t="s">
        <v>2</v>
      </c>
      <c r="B2606">
        <f>COMBDG_MinActivity!B2606</f>
        <v>2020</v>
      </c>
      <c r="C2606" t="str">
        <f>COMBDG_MinActivity!C2606</f>
        <v>COMBDGAFSOldLIINC___STDELC_16</v>
      </c>
      <c r="D2606">
        <f>IF(VLOOKUP(C2606,Capacity_COMBDG!A:K,COMBDG_MaxCapacity!B2606-2016+2,FALSE)&lt;5*10^-5,0,VLOOKUP(C2606,Capacity_COMBDG!A:K,COMBDG_MaxCapacity!B2606-2016+2,FALSE))*(1+Summary!$C$10)</f>
        <v>563.64126050496213</v>
      </c>
    </row>
    <row r="2607" spans="1:4" x14ac:dyDescent="0.25">
      <c r="A2607" t="s">
        <v>2</v>
      </c>
      <c r="B2607">
        <f>COMBDG_MinActivity!B2607</f>
        <v>2020</v>
      </c>
      <c r="C2607" t="str">
        <f>COMBDG_MinActivity!C2607</f>
        <v>COMBDGAFSOldLILED___STDELC_16</v>
      </c>
      <c r="D2607">
        <f>IF(VLOOKUP(C2607,Capacity_COMBDG!A:K,COMBDG_MaxCapacity!B2607-2016+2,FALSE)&lt;5*10^-5,0,VLOOKUP(C2607,Capacity_COMBDG!A:K,COMBDG_MaxCapacity!B2607-2016+2,FALSE))*(1+Summary!$C$10)</f>
        <v>2.9967962659948517</v>
      </c>
    </row>
    <row r="2608" spans="1:4" x14ac:dyDescent="0.25">
      <c r="A2608" t="s">
        <v>2</v>
      </c>
      <c r="B2608">
        <f>COMBDG_MinActivity!B2608</f>
        <v>2020</v>
      </c>
      <c r="C2608" t="str">
        <f>COMBDG_MinActivity!C2608</f>
        <v>COMBDGAFSOldSC______STDELC_16</v>
      </c>
      <c r="D2608">
        <f>IF(VLOOKUP(C2608,Capacity_COMBDG!A:K,COMBDG_MaxCapacity!B2608-2016+2,FALSE)&lt;5*10^-5,0,VLOOKUP(C2608,Capacity_COMBDG!A:K,COMBDG_MaxCapacity!B2608-2016+2,FALSE))*(1+Summary!$C$10)</f>
        <v>19.59239087755649</v>
      </c>
    </row>
    <row r="2609" spans="1:4" x14ac:dyDescent="0.25">
      <c r="A2609" t="s">
        <v>2</v>
      </c>
      <c r="B2609">
        <f>COMBDG_MinActivity!B2609</f>
        <v>2020</v>
      </c>
      <c r="C2609" t="str">
        <f>COMBDG_MinActivity!C2609</f>
        <v>COMBDGAFSOldSHFUR___STDELC_16</v>
      </c>
      <c r="D2609">
        <f>IF(VLOOKUP(C2609,Capacity_COMBDG!A:K,COMBDG_MaxCapacity!B2609-2016+2,FALSE)&lt;5*10^-5,0,VLOOKUP(C2609,Capacity_COMBDG!A:K,COMBDG_MaxCapacity!B2609-2016+2,FALSE))*(1+Summary!$C$10)</f>
        <v>8.7386506631335084E-2</v>
      </c>
    </row>
    <row r="2610" spans="1:4" x14ac:dyDescent="0.25">
      <c r="A2610" t="s">
        <v>2</v>
      </c>
      <c r="B2610">
        <f>COMBDG_MinActivity!B2610</f>
        <v>2020</v>
      </c>
      <c r="C2610" t="str">
        <f>COMBDG_MinActivity!C2610</f>
        <v>COMBDGAFSOldSHHEP___STDELC_16</v>
      </c>
      <c r="D2610">
        <f>IF(VLOOKUP(C2610,Capacity_COMBDG!A:K,COMBDG_MaxCapacity!B2610-2016+2,FALSE)&lt;5*10^-5,0,VLOOKUP(C2610,Capacity_COMBDG!A:K,COMBDG_MaxCapacity!B2610-2016+2,FALSE))*(1+Summary!$C$10)</f>
        <v>5.9231869195159756</v>
      </c>
    </row>
    <row r="2611" spans="1:4" x14ac:dyDescent="0.25">
      <c r="A2611" t="s">
        <v>2</v>
      </c>
      <c r="B2611">
        <f>COMBDG_MinActivity!B2611</f>
        <v>2020</v>
      </c>
      <c r="C2611" t="str">
        <f>COMBDG_MinActivity!C2611</f>
        <v>COMBDGAFSOldSHPLT___STDELC_16</v>
      </c>
      <c r="D2611">
        <f>IF(VLOOKUP(C2611,Capacity_COMBDG!A:K,COMBDG_MaxCapacity!B2611-2016+2,FALSE)&lt;5*10^-5,0,VLOOKUP(C2611,Capacity_COMBDG!A:K,COMBDG_MaxCapacity!B2611-2016+2,FALSE))*(1+Summary!$C$10)</f>
        <v>1.9638034676811069</v>
      </c>
    </row>
    <row r="2612" spans="1:4" x14ac:dyDescent="0.25">
      <c r="A2612" t="s">
        <v>2</v>
      </c>
      <c r="B2612">
        <f>COMBDG_MinActivity!B2612</f>
        <v>2020</v>
      </c>
      <c r="C2612" t="str">
        <f>COMBDG_MinActivity!C2612</f>
        <v>COMBDGAFSOldSLLED___STDELC_16</v>
      </c>
      <c r="D2612">
        <f>IF(VLOOKUP(C2612,Capacity_COMBDG!A:K,COMBDG_MaxCapacity!B2612-2016+2,FALSE)&lt;5*10^-5,0,VLOOKUP(C2612,Capacity_COMBDG!A:K,COMBDG_MaxCapacity!B2612-2016+2,FALSE))*(1+Summary!$C$10)</f>
        <v>69.608572992649826</v>
      </c>
    </row>
    <row r="2613" spans="1:4" x14ac:dyDescent="0.25">
      <c r="A2613" t="s">
        <v>2</v>
      </c>
      <c r="B2613">
        <f>COMBDG_MinActivity!B2613</f>
        <v>2020</v>
      </c>
      <c r="C2613" t="str">
        <f>COMBDG_MinActivity!C2613</f>
        <v>COMBDGAFSOldWH______STDELC_16</v>
      </c>
      <c r="D2613">
        <f>IF(VLOOKUP(C2613,Capacity_COMBDG!A:K,COMBDG_MaxCapacity!B2613-2016+2,FALSE)&lt;5*10^-5,0,VLOOKUP(C2613,Capacity_COMBDG!A:K,COMBDG_MaxCapacity!B2613-2016+2,FALSE))*(1+Summary!$C$10)</f>
        <v>0.39321945480704662</v>
      </c>
    </row>
    <row r="2614" spans="1:4" x14ac:dyDescent="0.25">
      <c r="A2614" t="s">
        <v>2</v>
      </c>
      <c r="B2614">
        <f>COMBDG_MinActivity!B2614</f>
        <v>2020</v>
      </c>
      <c r="C2614" t="str">
        <f>COMBDG_MinActivity!C2614</f>
        <v>COMBDGEDSNewAE______STDELC_16</v>
      </c>
      <c r="D2614">
        <f>IF(VLOOKUP(C2614,Capacity_COMBDG!A:K,COMBDG_MaxCapacity!B2614-2016+2,FALSE)&lt;5*10^-5,0,VLOOKUP(C2614,Capacity_COMBDG!A:K,COMBDG_MaxCapacity!B2614-2016+2,FALSE))*(1+Summary!$C$10)</f>
        <v>2.836135644941389E-3</v>
      </c>
    </row>
    <row r="2615" spans="1:4" x14ac:dyDescent="0.25">
      <c r="A2615" t="s">
        <v>2</v>
      </c>
      <c r="B2615">
        <f>COMBDG_MinActivity!B2615</f>
        <v>2020</v>
      </c>
      <c r="C2615" t="str">
        <f>COMBDG_MinActivity!C2615</f>
        <v>COMBDGEDSNewAM______STDELC_16</v>
      </c>
      <c r="D2615">
        <f>IF(VLOOKUP(C2615,Capacity_COMBDG!A:K,COMBDG_MaxCapacity!B2615-2016+2,FALSE)&lt;5*10^-5,0,VLOOKUP(C2615,Capacity_COMBDG!A:K,COMBDG_MaxCapacity!B2615-2016+2,FALSE))*(1+Summary!$C$10)</f>
        <v>2.7687896400666987E-3</v>
      </c>
    </row>
    <row r="2616" spans="1:4" x14ac:dyDescent="0.25">
      <c r="A2616" t="s">
        <v>2</v>
      </c>
      <c r="B2616">
        <f>COMBDG_MinActivity!B2616</f>
        <v>2020</v>
      </c>
      <c r="C2616" t="str">
        <f>COMBDG_MinActivity!C2616</f>
        <v>COMBDGEDSNewLIFLC___STDELC_16</v>
      </c>
      <c r="D2616">
        <f>IF(VLOOKUP(C2616,Capacity_COMBDG!A:K,COMBDG_MaxCapacity!B2616-2016+2,FALSE)&lt;5*10^-5,0,VLOOKUP(C2616,Capacity_COMBDG!A:K,COMBDG_MaxCapacity!B2616-2016+2,FALSE))*(1+Summary!$C$10)</f>
        <v>2.13800568927454E-4</v>
      </c>
    </row>
    <row r="2617" spans="1:4" x14ac:dyDescent="0.25">
      <c r="A2617" t="s">
        <v>2</v>
      </c>
      <c r="B2617">
        <f>COMBDG_MinActivity!B2617</f>
        <v>2020</v>
      </c>
      <c r="C2617" t="str">
        <f>COMBDG_MinActivity!C2617</f>
        <v>COMBDGEDSNewLIFLU___STDELC_16</v>
      </c>
      <c r="D2617">
        <f>IF(VLOOKUP(C2617,Capacity_COMBDG!A:K,COMBDG_MaxCapacity!B2617-2016+2,FALSE)&lt;5*10^-5,0,VLOOKUP(C2617,Capacity_COMBDG!A:K,COMBDG_MaxCapacity!B2617-2016+2,FALSE))*(1+Summary!$C$10)</f>
        <v>2.3362301792982814E-3</v>
      </c>
    </row>
    <row r="2618" spans="1:4" x14ac:dyDescent="0.25">
      <c r="A2618" t="s">
        <v>2</v>
      </c>
      <c r="B2618">
        <f>COMBDG_MinActivity!B2618</f>
        <v>2020</v>
      </c>
      <c r="C2618" t="str">
        <f>COMBDG_MinActivity!C2618</f>
        <v>COMBDGEDSNewLIHAL___STDELC_16</v>
      </c>
      <c r="D2618">
        <f>IF(VLOOKUP(C2618,Capacity_COMBDG!A:K,COMBDG_MaxCapacity!B2618-2016+2,FALSE)&lt;5*10^-5,0,VLOOKUP(C2618,Capacity_COMBDG!A:K,COMBDG_MaxCapacity!B2618-2016+2,FALSE))*(1+Summary!$C$10)</f>
        <v>0</v>
      </c>
    </row>
    <row r="2619" spans="1:4" x14ac:dyDescent="0.25">
      <c r="A2619" t="s">
        <v>2</v>
      </c>
      <c r="B2619">
        <f>COMBDG_MinActivity!B2619</f>
        <v>2020</v>
      </c>
      <c r="C2619" t="str">
        <f>COMBDG_MinActivity!C2619</f>
        <v>COMBDGEDSNewLIINC___STDELC_16</v>
      </c>
      <c r="D2619">
        <f>IF(VLOOKUP(C2619,Capacity_COMBDG!A:K,COMBDG_MaxCapacity!B2619-2016+2,FALSE)&lt;5*10^-5,0,VLOOKUP(C2619,Capacity_COMBDG!A:K,COMBDG_MaxCapacity!B2619-2016+2,FALSE))*(1+Summary!$C$10)</f>
        <v>0</v>
      </c>
    </row>
    <row r="2620" spans="1:4" x14ac:dyDescent="0.25">
      <c r="A2620" t="s">
        <v>2</v>
      </c>
      <c r="B2620">
        <f>COMBDG_MinActivity!B2620</f>
        <v>2020</v>
      </c>
      <c r="C2620" t="str">
        <f>COMBDG_MinActivity!C2620</f>
        <v>COMBDGEDSNewLILED___STDELC_16</v>
      </c>
      <c r="D2620">
        <f>IF(VLOOKUP(C2620,Capacity_COMBDG!A:K,COMBDG_MaxCapacity!B2620-2016+2,FALSE)&lt;5*10^-5,0,VLOOKUP(C2620,Capacity_COMBDG!A:K,COMBDG_MaxCapacity!B2620-2016+2,FALSE))*(1+Summary!$C$10)</f>
        <v>2.8562153245141825E-3</v>
      </c>
    </row>
    <row r="2621" spans="1:4" x14ac:dyDescent="0.25">
      <c r="A2621" t="s">
        <v>2</v>
      </c>
      <c r="B2621">
        <f>COMBDG_MinActivity!B2621</f>
        <v>2020</v>
      </c>
      <c r="C2621" t="str">
        <f>COMBDG_MinActivity!C2621</f>
        <v>COMBDGEDSNewSC______STDELC_16</v>
      </c>
      <c r="D2621">
        <f>IF(VLOOKUP(C2621,Capacity_COMBDG!A:K,COMBDG_MaxCapacity!B2621-2016+2,FALSE)&lt;5*10^-5,0,VLOOKUP(C2621,Capacity_COMBDG!A:K,COMBDG_MaxCapacity!B2621-2016+2,FALSE))*(1+Summary!$C$10)</f>
        <v>4.2234582682521204E-3</v>
      </c>
    </row>
    <row r="2622" spans="1:4" x14ac:dyDescent="0.25">
      <c r="A2622" t="s">
        <v>2</v>
      </c>
      <c r="B2622">
        <f>COMBDG_MinActivity!B2622</f>
        <v>2020</v>
      </c>
      <c r="C2622" t="str">
        <f>COMBDG_MinActivity!C2622</f>
        <v>COMBDGEDSNewSHFUR___STDELC_16</v>
      </c>
      <c r="D2622">
        <f>IF(VLOOKUP(C2622,Capacity_COMBDG!A:K,COMBDG_MaxCapacity!B2622-2016+2,FALSE)&lt;5*10^-5,0,VLOOKUP(C2622,Capacity_COMBDG!A:K,COMBDG_MaxCapacity!B2622-2016+2,FALSE))*(1+Summary!$C$10)</f>
        <v>5.178080120145769E-3</v>
      </c>
    </row>
    <row r="2623" spans="1:4" x14ac:dyDescent="0.25">
      <c r="A2623" t="s">
        <v>2</v>
      </c>
      <c r="B2623">
        <f>COMBDG_MinActivity!B2623</f>
        <v>2020</v>
      </c>
      <c r="C2623" t="str">
        <f>COMBDG_MinActivity!C2623</f>
        <v>COMBDGEDSNewSHHEP___STDELC_16</v>
      </c>
      <c r="D2623">
        <f>IF(VLOOKUP(C2623,Capacity_COMBDG!A:K,COMBDG_MaxCapacity!B2623-2016+2,FALSE)&lt;5*10^-5,0,VLOOKUP(C2623,Capacity_COMBDG!A:K,COMBDG_MaxCapacity!B2623-2016+2,FALSE))*(1+Summary!$C$10)</f>
        <v>4.0890823892273092E-3</v>
      </c>
    </row>
    <row r="2624" spans="1:4" x14ac:dyDescent="0.25">
      <c r="A2624" t="s">
        <v>2</v>
      </c>
      <c r="B2624">
        <f>COMBDG_MinActivity!B2624</f>
        <v>2020</v>
      </c>
      <c r="C2624" t="str">
        <f>COMBDG_MinActivity!C2624</f>
        <v>COMBDGEDSNewSHPLT___STDELC_16</v>
      </c>
      <c r="D2624">
        <f>IF(VLOOKUP(C2624,Capacity_COMBDG!A:K,COMBDG_MaxCapacity!B2624-2016+2,FALSE)&lt;5*10^-5,0,VLOOKUP(C2624,Capacity_COMBDG!A:K,COMBDG_MaxCapacity!B2624-2016+2,FALSE))*(1+Summary!$C$10)</f>
        <v>7.8600021989761217E-3</v>
      </c>
    </row>
    <row r="2625" spans="1:4" x14ac:dyDescent="0.25">
      <c r="A2625" t="s">
        <v>2</v>
      </c>
      <c r="B2625">
        <f>COMBDG_MinActivity!B2625</f>
        <v>2020</v>
      </c>
      <c r="C2625" t="str">
        <f>COMBDG_MinActivity!C2625</f>
        <v>COMBDGEDSNewSLLED___STDELC_16</v>
      </c>
      <c r="D2625">
        <f>IF(VLOOKUP(C2625,Capacity_COMBDG!A:K,COMBDG_MaxCapacity!B2625-2016+2,FALSE)&lt;5*10^-5,0,VLOOKUP(C2625,Capacity_COMBDG!A:K,COMBDG_MaxCapacity!B2625-2016+2,FALSE))*(1+Summary!$C$10)</f>
        <v>7.3639871905140921E-4</v>
      </c>
    </row>
    <row r="2626" spans="1:4" x14ac:dyDescent="0.25">
      <c r="A2626" t="s">
        <v>2</v>
      </c>
      <c r="B2626">
        <f>COMBDG_MinActivity!B2626</f>
        <v>2020</v>
      </c>
      <c r="C2626" t="str">
        <f>COMBDG_MinActivity!C2626</f>
        <v>COMBDGEDSNewWH______STDELC_16</v>
      </c>
      <c r="D2626">
        <f>IF(VLOOKUP(C2626,Capacity_COMBDG!A:K,COMBDG_MaxCapacity!B2626-2016+2,FALSE)&lt;5*10^-5,0,VLOOKUP(C2626,Capacity_COMBDG!A:K,COMBDG_MaxCapacity!B2626-2016+2,FALSE))*(1+Summary!$C$10)</f>
        <v>3.0846172945102226E-3</v>
      </c>
    </row>
    <row r="2627" spans="1:4" x14ac:dyDescent="0.25">
      <c r="A2627" t="s">
        <v>2</v>
      </c>
      <c r="B2627">
        <f>COMBDG_MinActivity!B2627</f>
        <v>2020</v>
      </c>
      <c r="C2627" t="str">
        <f>COMBDG_MinActivity!C2627</f>
        <v>COMBDGEDSOldAE______STDELC_16</v>
      </c>
      <c r="D2627">
        <f>IF(VLOOKUP(C2627,Capacity_COMBDG!A:K,COMBDG_MaxCapacity!B2627-2016+2,FALSE)&lt;5*10^-5,0,VLOOKUP(C2627,Capacity_COMBDG!A:K,COMBDG_MaxCapacity!B2627-2016+2,FALSE))*(1+Summary!$C$10)</f>
        <v>57.436777315010019</v>
      </c>
    </row>
    <row r="2628" spans="1:4" x14ac:dyDescent="0.25">
      <c r="A2628" t="s">
        <v>2</v>
      </c>
      <c r="B2628">
        <f>COMBDG_MinActivity!B2628</f>
        <v>2020</v>
      </c>
      <c r="C2628" t="str">
        <f>COMBDG_MinActivity!C2628</f>
        <v>COMBDGEDSOldAM______STDELC_16</v>
      </c>
      <c r="D2628">
        <f>IF(VLOOKUP(C2628,Capacity_COMBDG!A:K,COMBDG_MaxCapacity!B2628-2016+2,FALSE)&lt;5*10^-5,0,VLOOKUP(C2628,Capacity_COMBDG!A:K,COMBDG_MaxCapacity!B2628-2016+2,FALSE))*(1+Summary!$C$10)</f>
        <v>4.2158467784131011</v>
      </c>
    </row>
    <row r="2629" spans="1:4" x14ac:dyDescent="0.25">
      <c r="A2629" t="s">
        <v>2</v>
      </c>
      <c r="B2629">
        <f>COMBDG_MinActivity!B2629</f>
        <v>2020</v>
      </c>
      <c r="C2629" t="str">
        <f>COMBDG_MinActivity!C2629</f>
        <v>COMBDGEDSOldLIFLC___STDELC_16</v>
      </c>
      <c r="D2629">
        <f>IF(VLOOKUP(C2629,Capacity_COMBDG!A:K,COMBDG_MaxCapacity!B2629-2016+2,FALSE)&lt;5*10^-5,0,VLOOKUP(C2629,Capacity_COMBDG!A:K,COMBDG_MaxCapacity!B2629-2016+2,FALSE))*(1+Summary!$C$10)</f>
        <v>224.87672204519671</v>
      </c>
    </row>
    <row r="2630" spans="1:4" x14ac:dyDescent="0.25">
      <c r="A2630" t="s">
        <v>2</v>
      </c>
      <c r="B2630">
        <f>COMBDG_MinActivity!B2630</f>
        <v>2020</v>
      </c>
      <c r="C2630" t="str">
        <f>COMBDG_MinActivity!C2630</f>
        <v>COMBDGEDSOldLIFLU___STDELC_16</v>
      </c>
      <c r="D2630">
        <f>IF(VLOOKUP(C2630,Capacity_COMBDG!A:K,COMBDG_MaxCapacity!B2630-2016+2,FALSE)&lt;5*10^-5,0,VLOOKUP(C2630,Capacity_COMBDG!A:K,COMBDG_MaxCapacity!B2630-2016+2,FALSE))*(1+Summary!$C$10)</f>
        <v>838.89914411246411</v>
      </c>
    </row>
    <row r="2631" spans="1:4" x14ac:dyDescent="0.25">
      <c r="A2631" t="s">
        <v>2</v>
      </c>
      <c r="B2631">
        <f>COMBDG_MinActivity!B2631</f>
        <v>2020</v>
      </c>
      <c r="C2631" t="str">
        <f>COMBDG_MinActivity!C2631</f>
        <v>COMBDGEDSOldLIHAL___STDELC_16</v>
      </c>
      <c r="D2631">
        <f>IF(VLOOKUP(C2631,Capacity_COMBDG!A:K,COMBDG_MaxCapacity!B2631-2016+2,FALSE)&lt;5*10^-5,0,VLOOKUP(C2631,Capacity_COMBDG!A:K,COMBDG_MaxCapacity!B2631-2016+2,FALSE))*(1+Summary!$C$10)</f>
        <v>481.94991991615831</v>
      </c>
    </row>
    <row r="2632" spans="1:4" x14ac:dyDescent="0.25">
      <c r="A2632" t="s">
        <v>2</v>
      </c>
      <c r="B2632">
        <f>COMBDG_MinActivity!B2632</f>
        <v>2020</v>
      </c>
      <c r="C2632" t="str">
        <f>COMBDG_MinActivity!C2632</f>
        <v>COMBDGEDSOldLIINC___STDELC_16</v>
      </c>
      <c r="D2632">
        <f>IF(VLOOKUP(C2632,Capacity_COMBDG!A:K,COMBDG_MaxCapacity!B2632-2016+2,FALSE)&lt;5*10^-5,0,VLOOKUP(C2632,Capacity_COMBDG!A:K,COMBDG_MaxCapacity!B2632-2016+2,FALSE))*(1+Summary!$C$10)</f>
        <v>1547.9219128764591</v>
      </c>
    </row>
    <row r="2633" spans="1:4" x14ac:dyDescent="0.25">
      <c r="A2633" t="s">
        <v>2</v>
      </c>
      <c r="B2633">
        <f>COMBDG_MinActivity!B2633</f>
        <v>2020</v>
      </c>
      <c r="C2633" t="str">
        <f>COMBDG_MinActivity!C2633</f>
        <v>COMBDGEDSOldLILED___STDELC_16</v>
      </c>
      <c r="D2633">
        <f>IF(VLOOKUP(C2633,Capacity_COMBDG!A:K,COMBDG_MaxCapacity!B2633-2016+2,FALSE)&lt;5*10^-5,0,VLOOKUP(C2633,Capacity_COMBDG!A:K,COMBDG_MaxCapacity!B2633-2016+2,FALSE))*(1+Summary!$C$10)</f>
        <v>7.7274074566195727</v>
      </c>
    </row>
    <row r="2634" spans="1:4" x14ac:dyDescent="0.25">
      <c r="A2634" t="s">
        <v>2</v>
      </c>
      <c r="B2634">
        <f>COMBDG_MinActivity!B2634</f>
        <v>2020</v>
      </c>
      <c r="C2634" t="str">
        <f>COMBDG_MinActivity!C2634</f>
        <v>COMBDGEDSOldSC______STDELC_16</v>
      </c>
      <c r="D2634">
        <f>IF(VLOOKUP(C2634,Capacity_COMBDG!A:K,COMBDG_MaxCapacity!B2634-2016+2,FALSE)&lt;5*10^-5,0,VLOOKUP(C2634,Capacity_COMBDG!A:K,COMBDG_MaxCapacity!B2634-2016+2,FALSE))*(1+Summary!$C$10)</f>
        <v>54.741154652289751</v>
      </c>
    </row>
    <row r="2635" spans="1:4" x14ac:dyDescent="0.25">
      <c r="A2635" t="s">
        <v>2</v>
      </c>
      <c r="B2635">
        <f>COMBDG_MinActivity!B2635</f>
        <v>2020</v>
      </c>
      <c r="C2635" t="str">
        <f>COMBDG_MinActivity!C2635</f>
        <v>COMBDGEDSOldSHFUR___STDELC_16</v>
      </c>
      <c r="D2635">
        <f>IF(VLOOKUP(C2635,Capacity_COMBDG!A:K,COMBDG_MaxCapacity!B2635-2016+2,FALSE)&lt;5*10^-5,0,VLOOKUP(C2635,Capacity_COMBDG!A:K,COMBDG_MaxCapacity!B2635-2016+2,FALSE))*(1+Summary!$C$10)</f>
        <v>9.2664900670097208E-2</v>
      </c>
    </row>
    <row r="2636" spans="1:4" x14ac:dyDescent="0.25">
      <c r="A2636" t="s">
        <v>2</v>
      </c>
      <c r="B2636">
        <f>COMBDG_MinActivity!B2636</f>
        <v>2020</v>
      </c>
      <c r="C2636" t="str">
        <f>COMBDG_MinActivity!C2636</f>
        <v>COMBDGEDSOldSHHEP___STDELC_16</v>
      </c>
      <c r="D2636">
        <f>IF(VLOOKUP(C2636,Capacity_COMBDG!A:K,COMBDG_MaxCapacity!B2636-2016+2,FALSE)&lt;5*10^-5,0,VLOOKUP(C2636,Capacity_COMBDG!A:K,COMBDG_MaxCapacity!B2636-2016+2,FALSE))*(1+Summary!$C$10)</f>
        <v>16.05663892971846</v>
      </c>
    </row>
    <row r="2637" spans="1:4" x14ac:dyDescent="0.25">
      <c r="A2637" t="s">
        <v>2</v>
      </c>
      <c r="B2637">
        <f>COMBDG_MinActivity!B2637</f>
        <v>2020</v>
      </c>
      <c r="C2637" t="str">
        <f>COMBDG_MinActivity!C2637</f>
        <v>COMBDGEDSOldSHPLT___STDELC_16</v>
      </c>
      <c r="D2637">
        <f>IF(VLOOKUP(C2637,Capacity_COMBDG!A:K,COMBDG_MaxCapacity!B2637-2016+2,FALSE)&lt;5*10^-5,0,VLOOKUP(C2637,Capacity_COMBDG!A:K,COMBDG_MaxCapacity!B2637-2016+2,FALSE))*(1+Summary!$C$10)</f>
        <v>3.6740690209967037</v>
      </c>
    </row>
    <row r="2638" spans="1:4" x14ac:dyDescent="0.25">
      <c r="A2638" t="s">
        <v>2</v>
      </c>
      <c r="B2638">
        <f>COMBDG_MinActivity!B2638</f>
        <v>2020</v>
      </c>
      <c r="C2638" t="str">
        <f>COMBDG_MinActivity!C2638</f>
        <v>COMBDGEDSOldSLLED___STDELC_16</v>
      </c>
      <c r="D2638">
        <f>IF(VLOOKUP(C2638,Capacity_COMBDG!A:K,COMBDG_MaxCapacity!B2638-2016+2,FALSE)&lt;5*10^-5,0,VLOOKUP(C2638,Capacity_COMBDG!A:K,COMBDG_MaxCapacity!B2638-2016+2,FALSE))*(1+Summary!$C$10)</f>
        <v>269.3373940378001</v>
      </c>
    </row>
    <row r="2639" spans="1:4" x14ac:dyDescent="0.25">
      <c r="A2639" t="s">
        <v>2</v>
      </c>
      <c r="B2639">
        <f>COMBDG_MinActivity!B2639</f>
        <v>2020</v>
      </c>
      <c r="C2639" t="str">
        <f>COMBDG_MinActivity!C2639</f>
        <v>COMBDGEDSOldWH______STDELC_16</v>
      </c>
      <c r="D2639">
        <f>IF(VLOOKUP(C2639,Capacity_COMBDG!A:K,COMBDG_MaxCapacity!B2639-2016+2,FALSE)&lt;5*10^-5,0,VLOOKUP(C2639,Capacity_COMBDG!A:K,COMBDG_MaxCapacity!B2639-2016+2,FALSE))*(1+Summary!$C$10)</f>
        <v>0.8252393859602315</v>
      </c>
    </row>
    <row r="2640" spans="1:4" x14ac:dyDescent="0.25">
      <c r="A2640" t="s">
        <v>2</v>
      </c>
      <c r="B2640">
        <f>COMBDG_MinActivity!B2640</f>
        <v>2020</v>
      </c>
      <c r="C2640" t="str">
        <f>COMBDG_MinActivity!C2640</f>
        <v>COMBDGHLCNewAE______STDELC_16</v>
      </c>
      <c r="D2640">
        <f>IF(VLOOKUP(C2640,Capacity_COMBDG!A:K,COMBDG_MaxCapacity!B2640-2016+2,FALSE)&lt;5*10^-5,0,VLOOKUP(C2640,Capacity_COMBDG!A:K,COMBDG_MaxCapacity!B2640-2016+2,FALSE))*(1+Summary!$C$10)</f>
        <v>2.843291593564585E-3</v>
      </c>
    </row>
    <row r="2641" spans="1:4" x14ac:dyDescent="0.25">
      <c r="A2641" t="s">
        <v>2</v>
      </c>
      <c r="B2641">
        <f>COMBDG_MinActivity!B2641</f>
        <v>2020</v>
      </c>
      <c r="C2641" t="str">
        <f>COMBDG_MinActivity!C2641</f>
        <v>COMBDGHLCNewAM______STDELC_16</v>
      </c>
      <c r="D2641">
        <f>IF(VLOOKUP(C2641,Capacity_COMBDG!A:K,COMBDG_MaxCapacity!B2641-2016+2,FALSE)&lt;5*10^-5,0,VLOOKUP(C2641,Capacity_COMBDG!A:K,COMBDG_MaxCapacity!B2641-2016+2,FALSE))*(1+Summary!$C$10)</f>
        <v>2.7844757758506036E-3</v>
      </c>
    </row>
    <row r="2642" spans="1:4" x14ac:dyDescent="0.25">
      <c r="A2642" t="s">
        <v>2</v>
      </c>
      <c r="B2642">
        <f>COMBDG_MinActivity!B2642</f>
        <v>2020</v>
      </c>
      <c r="C2642" t="str">
        <f>COMBDG_MinActivity!C2642</f>
        <v>COMBDGHLCNewLIFLC___STDELC_16</v>
      </c>
      <c r="D2642">
        <f>IF(VLOOKUP(C2642,Capacity_COMBDG!A:K,COMBDG_MaxCapacity!B2642-2016+2,FALSE)&lt;5*10^-5,0,VLOOKUP(C2642,Capacity_COMBDG!A:K,COMBDG_MaxCapacity!B2642-2016+2,FALSE))*(1+Summary!$C$10)</f>
        <v>2.138075584845471E-4</v>
      </c>
    </row>
    <row r="2643" spans="1:4" x14ac:dyDescent="0.25">
      <c r="A2643" t="s">
        <v>2</v>
      </c>
      <c r="B2643">
        <f>COMBDG_MinActivity!B2643</f>
        <v>2020</v>
      </c>
      <c r="C2643" t="str">
        <f>COMBDG_MinActivity!C2643</f>
        <v>COMBDGHLCNewLIFLU___STDELC_16</v>
      </c>
      <c r="D2643">
        <f>IF(VLOOKUP(C2643,Capacity_COMBDG!A:K,COMBDG_MaxCapacity!B2643-2016+2,FALSE)&lt;5*10^-5,0,VLOOKUP(C2643,Capacity_COMBDG!A:K,COMBDG_MaxCapacity!B2643-2016+2,FALSE))*(1+Summary!$C$10)</f>
        <v>2.3363778324252647E-3</v>
      </c>
    </row>
    <row r="2644" spans="1:4" x14ac:dyDescent="0.25">
      <c r="A2644" t="s">
        <v>2</v>
      </c>
      <c r="B2644">
        <f>COMBDG_MinActivity!B2644</f>
        <v>2020</v>
      </c>
      <c r="C2644" t="str">
        <f>COMBDG_MinActivity!C2644</f>
        <v>COMBDGHLCNewLIHAL___STDELC_16</v>
      </c>
      <c r="D2644">
        <f>IF(VLOOKUP(C2644,Capacity_COMBDG!A:K,COMBDG_MaxCapacity!B2644-2016+2,FALSE)&lt;5*10^-5,0,VLOOKUP(C2644,Capacity_COMBDG!A:K,COMBDG_MaxCapacity!B2644-2016+2,FALSE))*(1+Summary!$C$10)</f>
        <v>0</v>
      </c>
    </row>
    <row r="2645" spans="1:4" x14ac:dyDescent="0.25">
      <c r="A2645" t="s">
        <v>2</v>
      </c>
      <c r="B2645">
        <f>COMBDG_MinActivity!B2645</f>
        <v>2020</v>
      </c>
      <c r="C2645" t="str">
        <f>COMBDG_MinActivity!C2645</f>
        <v>COMBDGHLCNewLIINC___STDELC_16</v>
      </c>
      <c r="D2645">
        <f>IF(VLOOKUP(C2645,Capacity_COMBDG!A:K,COMBDG_MaxCapacity!B2645-2016+2,FALSE)&lt;5*10^-5,0,VLOOKUP(C2645,Capacity_COMBDG!A:K,COMBDG_MaxCapacity!B2645-2016+2,FALSE))*(1+Summary!$C$10)</f>
        <v>0</v>
      </c>
    </row>
    <row r="2646" spans="1:4" x14ac:dyDescent="0.25">
      <c r="A2646" t="s">
        <v>2</v>
      </c>
      <c r="B2646">
        <f>COMBDG_MinActivity!B2646</f>
        <v>2020</v>
      </c>
      <c r="C2646" t="str">
        <f>COMBDG_MinActivity!C2646</f>
        <v>COMBDGHLCNewLILED___STDELC_16</v>
      </c>
      <c r="D2646">
        <f>IF(VLOOKUP(C2646,Capacity_COMBDG!A:K,COMBDG_MaxCapacity!B2646-2016+2,FALSE)&lt;5*10^-5,0,VLOOKUP(C2646,Capacity_COMBDG!A:K,COMBDG_MaxCapacity!B2646-2016+2,FALSE))*(1+Summary!$C$10)</f>
        <v>2.8564194293344215E-3</v>
      </c>
    </row>
    <row r="2647" spans="1:4" x14ac:dyDescent="0.25">
      <c r="A2647" t="s">
        <v>2</v>
      </c>
      <c r="B2647">
        <f>COMBDG_MinActivity!B2647</f>
        <v>2020</v>
      </c>
      <c r="C2647" t="str">
        <f>COMBDG_MinActivity!C2647</f>
        <v>COMBDGHLCNewSC______STDELC_16</v>
      </c>
      <c r="D2647">
        <f>IF(VLOOKUP(C2647,Capacity_COMBDG!A:K,COMBDG_MaxCapacity!B2647-2016+2,FALSE)&lt;5*10^-5,0,VLOOKUP(C2647,Capacity_COMBDG!A:K,COMBDG_MaxCapacity!B2647-2016+2,FALSE))*(1+Summary!$C$10)</f>
        <v>4.218888435567422E-3</v>
      </c>
    </row>
    <row r="2648" spans="1:4" x14ac:dyDescent="0.25">
      <c r="A2648" t="s">
        <v>2</v>
      </c>
      <c r="B2648">
        <f>COMBDG_MinActivity!B2648</f>
        <v>2020</v>
      </c>
      <c r="C2648" t="str">
        <f>COMBDG_MinActivity!C2648</f>
        <v>COMBDGHLCNewSHFUR___STDELC_16</v>
      </c>
      <c r="D2648">
        <f>IF(VLOOKUP(C2648,Capacity_COMBDG!A:K,COMBDG_MaxCapacity!B2648-2016+2,FALSE)&lt;5*10^-5,0,VLOOKUP(C2648,Capacity_COMBDG!A:K,COMBDG_MaxCapacity!B2648-2016+2,FALSE))*(1+Summary!$C$10)</f>
        <v>5.1786947848863471E-3</v>
      </c>
    </row>
    <row r="2649" spans="1:4" x14ac:dyDescent="0.25">
      <c r="A2649" t="s">
        <v>2</v>
      </c>
      <c r="B2649">
        <f>COMBDG_MinActivity!B2649</f>
        <v>2020</v>
      </c>
      <c r="C2649" t="str">
        <f>COMBDG_MinActivity!C2649</f>
        <v>COMBDGHLCNewSHHEP___STDELC_16</v>
      </c>
      <c r="D2649">
        <f>IF(VLOOKUP(C2649,Capacity_COMBDG!A:K,COMBDG_MaxCapacity!B2649-2016+2,FALSE)&lt;5*10^-5,0,VLOOKUP(C2649,Capacity_COMBDG!A:K,COMBDG_MaxCapacity!B2649-2016+2,FALSE))*(1+Summary!$C$10)</f>
        <v>4.0895165050275862E-3</v>
      </c>
    </row>
    <row r="2650" spans="1:4" x14ac:dyDescent="0.25">
      <c r="A2650" t="s">
        <v>2</v>
      </c>
      <c r="B2650">
        <f>COMBDG_MinActivity!B2650</f>
        <v>2020</v>
      </c>
      <c r="C2650" t="str">
        <f>COMBDG_MinActivity!C2650</f>
        <v>COMBDGHLCNewSHPLT___STDELC_16</v>
      </c>
      <c r="D2650">
        <f>IF(VLOOKUP(C2650,Capacity_COMBDG!A:K,COMBDG_MaxCapacity!B2650-2016+2,FALSE)&lt;5*10^-5,0,VLOOKUP(C2650,Capacity_COMBDG!A:K,COMBDG_MaxCapacity!B2650-2016+2,FALSE))*(1+Summary!$C$10)</f>
        <v>7.861159990427323E-3</v>
      </c>
    </row>
    <row r="2651" spans="1:4" x14ac:dyDescent="0.25">
      <c r="A2651" t="s">
        <v>2</v>
      </c>
      <c r="B2651">
        <f>COMBDG_MinActivity!B2651</f>
        <v>2020</v>
      </c>
      <c r="C2651" t="str">
        <f>COMBDG_MinActivity!C2651</f>
        <v>COMBDGHLCNewSLLED___STDELC_16</v>
      </c>
      <c r="D2651">
        <f>IF(VLOOKUP(C2651,Capacity_COMBDG!A:K,COMBDG_MaxCapacity!B2651-2016+2,FALSE)&lt;5*10^-5,0,VLOOKUP(C2651,Capacity_COMBDG!A:K,COMBDG_MaxCapacity!B2651-2016+2,FALSE))*(1+Summary!$C$10)</f>
        <v>7.3637264590730518E-4</v>
      </c>
    </row>
    <row r="2652" spans="1:4" x14ac:dyDescent="0.25">
      <c r="A2652" t="s">
        <v>2</v>
      </c>
      <c r="B2652">
        <f>COMBDG_MinActivity!B2652</f>
        <v>2020</v>
      </c>
      <c r="C2652" t="str">
        <f>COMBDG_MinActivity!C2652</f>
        <v>COMBDGHLCNewWH______STDELC_16</v>
      </c>
      <c r="D2652">
        <f>IF(VLOOKUP(C2652,Capacity_COMBDG!A:K,COMBDG_MaxCapacity!B2652-2016+2,FALSE)&lt;5*10^-5,0,VLOOKUP(C2652,Capacity_COMBDG!A:K,COMBDG_MaxCapacity!B2652-2016+2,FALSE))*(1+Summary!$C$10)</f>
        <v>3.1884372341094746E-3</v>
      </c>
    </row>
    <row r="2653" spans="1:4" x14ac:dyDescent="0.25">
      <c r="A2653" t="s">
        <v>2</v>
      </c>
      <c r="B2653">
        <f>COMBDG_MinActivity!B2653</f>
        <v>2020</v>
      </c>
      <c r="C2653" t="str">
        <f>COMBDG_MinActivity!C2653</f>
        <v>COMBDGHLCOldAE______STDELC_16</v>
      </c>
      <c r="D2653">
        <f>IF(VLOOKUP(C2653,Capacity_COMBDG!A:K,COMBDG_MaxCapacity!B2653-2016+2,FALSE)&lt;5*10^-5,0,VLOOKUP(C2653,Capacity_COMBDG!A:K,COMBDG_MaxCapacity!B2653-2016+2,FALSE))*(1+Summary!$C$10)</f>
        <v>42.761263630428751</v>
      </c>
    </row>
    <row r="2654" spans="1:4" x14ac:dyDescent="0.25">
      <c r="A2654" t="s">
        <v>2</v>
      </c>
      <c r="B2654">
        <f>COMBDG_MinActivity!B2654</f>
        <v>2020</v>
      </c>
      <c r="C2654" t="str">
        <f>COMBDG_MinActivity!C2654</f>
        <v>COMBDGHLCOldAM______STDELC_16</v>
      </c>
      <c r="D2654">
        <f>IF(VLOOKUP(C2654,Capacity_COMBDG!A:K,COMBDG_MaxCapacity!B2654-2016+2,FALSE)&lt;5*10^-5,0,VLOOKUP(C2654,Capacity_COMBDG!A:K,COMBDG_MaxCapacity!B2654-2016+2,FALSE))*(1+Summary!$C$10)</f>
        <v>2.7466770432388428</v>
      </c>
    </row>
    <row r="2655" spans="1:4" x14ac:dyDescent="0.25">
      <c r="A2655" t="s">
        <v>2</v>
      </c>
      <c r="B2655">
        <f>COMBDG_MinActivity!B2655</f>
        <v>2020</v>
      </c>
      <c r="C2655" t="str">
        <f>COMBDG_MinActivity!C2655</f>
        <v>COMBDGHLCOldLIFLC___STDELC_16</v>
      </c>
      <c r="D2655">
        <f>IF(VLOOKUP(C2655,Capacity_COMBDG!A:K,COMBDG_MaxCapacity!B2655-2016+2,FALSE)&lt;5*10^-5,0,VLOOKUP(C2655,Capacity_COMBDG!A:K,COMBDG_MaxCapacity!B2655-2016+2,FALSE))*(1+Summary!$C$10)</f>
        <v>147.93404240324787</v>
      </c>
    </row>
    <row r="2656" spans="1:4" x14ac:dyDescent="0.25">
      <c r="A2656" t="s">
        <v>2</v>
      </c>
      <c r="B2656">
        <f>COMBDG_MinActivity!B2656</f>
        <v>2020</v>
      </c>
      <c r="C2656" t="str">
        <f>COMBDG_MinActivity!C2656</f>
        <v>COMBDGHLCOldLIFLU___STDELC_16</v>
      </c>
      <c r="D2656">
        <f>IF(VLOOKUP(C2656,Capacity_COMBDG!A:K,COMBDG_MaxCapacity!B2656-2016+2,FALSE)&lt;5*10^-5,0,VLOOKUP(C2656,Capacity_COMBDG!A:K,COMBDG_MaxCapacity!B2656-2016+2,FALSE))*(1+Summary!$C$10)</f>
        <v>561.407642459454</v>
      </c>
    </row>
    <row r="2657" spans="1:4" x14ac:dyDescent="0.25">
      <c r="A2657" t="s">
        <v>2</v>
      </c>
      <c r="B2657">
        <f>COMBDG_MinActivity!B2657</f>
        <v>2020</v>
      </c>
      <c r="C2657" t="str">
        <f>COMBDG_MinActivity!C2657</f>
        <v>COMBDGHLCOldLIHAL___STDELC_16</v>
      </c>
      <c r="D2657">
        <f>IF(VLOOKUP(C2657,Capacity_COMBDG!A:K,COMBDG_MaxCapacity!B2657-2016+2,FALSE)&lt;5*10^-5,0,VLOOKUP(C2657,Capacity_COMBDG!A:K,COMBDG_MaxCapacity!B2657-2016+2,FALSE))*(1+Summary!$C$10)</f>
        <v>316.44084546614602</v>
      </c>
    </row>
    <row r="2658" spans="1:4" x14ac:dyDescent="0.25">
      <c r="A2658" t="s">
        <v>2</v>
      </c>
      <c r="B2658">
        <f>COMBDG_MinActivity!B2658</f>
        <v>2020</v>
      </c>
      <c r="C2658" t="str">
        <f>COMBDG_MinActivity!C2658</f>
        <v>COMBDGHLCOldLIINC___STDELC_16</v>
      </c>
      <c r="D2658">
        <f>IF(VLOOKUP(C2658,Capacity_COMBDG!A:K,COMBDG_MaxCapacity!B2658-2016+2,FALSE)&lt;5*10^-5,0,VLOOKUP(C2658,Capacity_COMBDG!A:K,COMBDG_MaxCapacity!B2658-2016+2,FALSE))*(1+Summary!$C$10)</f>
        <v>1016.3414461083471</v>
      </c>
    </row>
    <row r="2659" spans="1:4" x14ac:dyDescent="0.25">
      <c r="A2659" t="s">
        <v>2</v>
      </c>
      <c r="B2659">
        <f>COMBDG_MinActivity!B2659</f>
        <v>2020</v>
      </c>
      <c r="C2659" t="str">
        <f>COMBDG_MinActivity!C2659</f>
        <v>COMBDGHLCOldLILED___STDELC_16</v>
      </c>
      <c r="D2659">
        <f>IF(VLOOKUP(C2659,Capacity_COMBDG!A:K,COMBDG_MaxCapacity!B2659-2016+2,FALSE)&lt;5*10^-5,0,VLOOKUP(C2659,Capacity_COMBDG!A:K,COMBDG_MaxCapacity!B2659-2016+2,FALSE))*(1+Summary!$C$10)</f>
        <v>5.084708787733053</v>
      </c>
    </row>
    <row r="2660" spans="1:4" x14ac:dyDescent="0.25">
      <c r="A2660" t="s">
        <v>2</v>
      </c>
      <c r="B2660">
        <f>COMBDG_MinActivity!B2660</f>
        <v>2020</v>
      </c>
      <c r="C2660" t="str">
        <f>COMBDG_MinActivity!C2660</f>
        <v>COMBDGHLCOldSC______STDELC_16</v>
      </c>
      <c r="D2660">
        <f>IF(VLOOKUP(C2660,Capacity_COMBDG!A:K,COMBDG_MaxCapacity!B2660-2016+2,FALSE)&lt;5*10^-5,0,VLOOKUP(C2660,Capacity_COMBDG!A:K,COMBDG_MaxCapacity!B2660-2016+2,FALSE))*(1+Summary!$C$10)</f>
        <v>29.763887164688196</v>
      </c>
    </row>
    <row r="2661" spans="1:4" x14ac:dyDescent="0.25">
      <c r="A2661" t="s">
        <v>2</v>
      </c>
      <c r="B2661">
        <f>COMBDG_MinActivity!B2661</f>
        <v>2020</v>
      </c>
      <c r="C2661" t="str">
        <f>COMBDG_MinActivity!C2661</f>
        <v>COMBDGHLCOldSHFUR___STDELC_16</v>
      </c>
      <c r="D2661">
        <f>IF(VLOOKUP(C2661,Capacity_COMBDG!A:K,COMBDG_MaxCapacity!B2661-2016+2,FALSE)&lt;5*10^-5,0,VLOOKUP(C2661,Capacity_COMBDG!A:K,COMBDG_MaxCapacity!B2661-2016+2,FALSE))*(1+Summary!$C$10)</f>
        <v>8.8876856002143581E-2</v>
      </c>
    </row>
    <row r="2662" spans="1:4" x14ac:dyDescent="0.25">
      <c r="A2662" t="s">
        <v>2</v>
      </c>
      <c r="B2662">
        <f>COMBDG_MinActivity!B2662</f>
        <v>2020</v>
      </c>
      <c r="C2662" t="str">
        <f>COMBDG_MinActivity!C2662</f>
        <v>COMBDGHLCOldSHHEP___STDELC_16</v>
      </c>
      <c r="D2662">
        <f>IF(VLOOKUP(C2662,Capacity_COMBDG!A:K,COMBDG_MaxCapacity!B2662-2016+2,FALSE)&lt;5*10^-5,0,VLOOKUP(C2662,Capacity_COMBDG!A:K,COMBDG_MaxCapacity!B2662-2016+2,FALSE))*(1+Summary!$C$10)</f>
        <v>8.8597819794192798</v>
      </c>
    </row>
    <row r="2663" spans="1:4" x14ac:dyDescent="0.25">
      <c r="A2663" t="s">
        <v>2</v>
      </c>
      <c r="B2663">
        <f>COMBDG_MinActivity!B2663</f>
        <v>2020</v>
      </c>
      <c r="C2663" t="str">
        <f>COMBDG_MinActivity!C2663</f>
        <v>COMBDGHLCOldSHPLT___STDELC_16</v>
      </c>
      <c r="D2663">
        <f>IF(VLOOKUP(C2663,Capacity_COMBDG!A:K,COMBDG_MaxCapacity!B2663-2016+2,FALSE)&lt;5*10^-5,0,VLOOKUP(C2663,Capacity_COMBDG!A:K,COMBDG_MaxCapacity!B2663-2016+2,FALSE))*(1+Summary!$C$10)</f>
        <v>2.343895968494309</v>
      </c>
    </row>
    <row r="2664" spans="1:4" x14ac:dyDescent="0.25">
      <c r="A2664" t="s">
        <v>2</v>
      </c>
      <c r="B2664">
        <f>COMBDG_MinActivity!B2664</f>
        <v>2020</v>
      </c>
      <c r="C2664" t="str">
        <f>COMBDG_MinActivity!C2664</f>
        <v>COMBDGHLCOldSLLED___STDELC_16</v>
      </c>
      <c r="D2664">
        <f>IF(VLOOKUP(C2664,Capacity_COMBDG!A:K,COMBDG_MaxCapacity!B2664-2016+2,FALSE)&lt;5*10^-5,0,VLOOKUP(C2664,Capacity_COMBDG!A:K,COMBDG_MaxCapacity!B2664-2016+2,FALSE))*(1+Summary!$C$10)</f>
        <v>100.18012012783635</v>
      </c>
    </row>
    <row r="2665" spans="1:4" x14ac:dyDescent="0.25">
      <c r="A2665" t="s">
        <v>2</v>
      </c>
      <c r="B2665">
        <f>COMBDG_MinActivity!B2665</f>
        <v>2020</v>
      </c>
      <c r="C2665" t="str">
        <f>COMBDG_MinActivity!C2665</f>
        <v>COMBDGHLCOldWH______STDELC_16</v>
      </c>
      <c r="D2665">
        <f>IF(VLOOKUP(C2665,Capacity_COMBDG!A:K,COMBDG_MaxCapacity!B2665-2016+2,FALSE)&lt;5*10^-5,0,VLOOKUP(C2665,Capacity_COMBDG!A:K,COMBDG_MaxCapacity!B2665-2016+2,FALSE))*(1+Summary!$C$10)</f>
        <v>0.70966057912874203</v>
      </c>
    </row>
    <row r="2666" spans="1:4" x14ac:dyDescent="0.25">
      <c r="A2666" t="s">
        <v>2</v>
      </c>
      <c r="B2666">
        <f>COMBDG_MinActivity!B2666</f>
        <v>2020</v>
      </c>
      <c r="C2666" t="str">
        <f>COMBDG_MinActivity!C2666</f>
        <v>COMBDGICINewAE______STDELC_16</v>
      </c>
      <c r="D2666">
        <f>IF(VLOOKUP(C2666,Capacity_COMBDG!A:K,COMBDG_MaxCapacity!B2666-2016+2,FALSE)&lt;5*10^-5,0,VLOOKUP(C2666,Capacity_COMBDG!A:K,COMBDG_MaxCapacity!B2666-2016+2,FALSE))*(1+Summary!$C$10)</f>
        <v>0</v>
      </c>
    </row>
    <row r="2667" spans="1:4" x14ac:dyDescent="0.25">
      <c r="A2667" t="s">
        <v>2</v>
      </c>
      <c r="B2667">
        <f>COMBDG_MinActivity!B2667</f>
        <v>2020</v>
      </c>
      <c r="C2667" t="str">
        <f>COMBDG_MinActivity!C2667</f>
        <v>COMBDGICINewAM______STDELC_16</v>
      </c>
      <c r="D2667">
        <f>IF(VLOOKUP(C2667,Capacity_COMBDG!A:K,COMBDG_MaxCapacity!B2667-2016+2,FALSE)&lt;5*10^-5,0,VLOOKUP(C2667,Capacity_COMBDG!A:K,COMBDG_MaxCapacity!B2667-2016+2,FALSE))*(1+Summary!$C$10)</f>
        <v>0</v>
      </c>
    </row>
    <row r="2668" spans="1:4" x14ac:dyDescent="0.25">
      <c r="A2668" t="s">
        <v>2</v>
      </c>
      <c r="B2668">
        <f>COMBDG_MinActivity!B2668</f>
        <v>2020</v>
      </c>
      <c r="C2668" t="str">
        <f>COMBDG_MinActivity!C2668</f>
        <v>COMBDGICINewLIFLC___STDELC_16</v>
      </c>
      <c r="D2668">
        <f>IF(VLOOKUP(C2668,Capacity_COMBDG!A:K,COMBDG_MaxCapacity!B2668-2016+2,FALSE)&lt;5*10^-5,0,VLOOKUP(C2668,Capacity_COMBDG!A:K,COMBDG_MaxCapacity!B2668-2016+2,FALSE))*(1+Summary!$C$10)</f>
        <v>0</v>
      </c>
    </row>
    <row r="2669" spans="1:4" x14ac:dyDescent="0.25">
      <c r="A2669" t="s">
        <v>2</v>
      </c>
      <c r="B2669">
        <f>COMBDG_MinActivity!B2669</f>
        <v>2020</v>
      </c>
      <c r="C2669" t="str">
        <f>COMBDG_MinActivity!C2669</f>
        <v>COMBDGICINewLIFLU___STDELC_16</v>
      </c>
      <c r="D2669">
        <f>IF(VLOOKUP(C2669,Capacity_COMBDG!A:K,COMBDG_MaxCapacity!B2669-2016+2,FALSE)&lt;5*10^-5,0,VLOOKUP(C2669,Capacity_COMBDG!A:K,COMBDG_MaxCapacity!B2669-2016+2,FALSE))*(1+Summary!$C$10)</f>
        <v>0</v>
      </c>
    </row>
    <row r="2670" spans="1:4" x14ac:dyDescent="0.25">
      <c r="A2670" t="s">
        <v>2</v>
      </c>
      <c r="B2670">
        <f>COMBDG_MinActivity!B2670</f>
        <v>2020</v>
      </c>
      <c r="C2670" t="str">
        <f>COMBDG_MinActivity!C2670</f>
        <v>COMBDGICINewLIHAL___STDELC_16</v>
      </c>
      <c r="D2670">
        <f>IF(VLOOKUP(C2670,Capacity_COMBDG!A:K,COMBDG_MaxCapacity!B2670-2016+2,FALSE)&lt;5*10^-5,0,VLOOKUP(C2670,Capacity_COMBDG!A:K,COMBDG_MaxCapacity!B2670-2016+2,FALSE))*(1+Summary!$C$10)</f>
        <v>0</v>
      </c>
    </row>
    <row r="2671" spans="1:4" x14ac:dyDescent="0.25">
      <c r="A2671" t="s">
        <v>2</v>
      </c>
      <c r="B2671">
        <f>COMBDG_MinActivity!B2671</f>
        <v>2020</v>
      </c>
      <c r="C2671" t="str">
        <f>COMBDG_MinActivity!C2671</f>
        <v>COMBDGICINewLIINC___STDELC_16</v>
      </c>
      <c r="D2671">
        <f>IF(VLOOKUP(C2671,Capacity_COMBDG!A:K,COMBDG_MaxCapacity!B2671-2016+2,FALSE)&lt;5*10^-5,0,VLOOKUP(C2671,Capacity_COMBDG!A:K,COMBDG_MaxCapacity!B2671-2016+2,FALSE))*(1+Summary!$C$10)</f>
        <v>0</v>
      </c>
    </row>
    <row r="2672" spans="1:4" x14ac:dyDescent="0.25">
      <c r="A2672" t="s">
        <v>2</v>
      </c>
      <c r="B2672">
        <f>COMBDG_MinActivity!B2672</f>
        <v>2020</v>
      </c>
      <c r="C2672" t="str">
        <f>COMBDG_MinActivity!C2672</f>
        <v>COMBDGICINewLILED___STDELC_16</v>
      </c>
      <c r="D2672">
        <f>IF(VLOOKUP(C2672,Capacity_COMBDG!A:K,COMBDG_MaxCapacity!B2672-2016+2,FALSE)&lt;5*10^-5,0,VLOOKUP(C2672,Capacity_COMBDG!A:K,COMBDG_MaxCapacity!B2672-2016+2,FALSE))*(1+Summary!$C$10)</f>
        <v>0</v>
      </c>
    </row>
    <row r="2673" spans="1:4" x14ac:dyDescent="0.25">
      <c r="A2673" t="s">
        <v>2</v>
      </c>
      <c r="B2673">
        <f>COMBDG_MinActivity!B2673</f>
        <v>2020</v>
      </c>
      <c r="C2673" t="str">
        <f>COMBDG_MinActivity!C2673</f>
        <v>COMBDGICINewSC______STDELC_16</v>
      </c>
      <c r="D2673">
        <f>IF(VLOOKUP(C2673,Capacity_COMBDG!A:K,COMBDG_MaxCapacity!B2673-2016+2,FALSE)&lt;5*10^-5,0,VLOOKUP(C2673,Capacity_COMBDG!A:K,COMBDG_MaxCapacity!B2673-2016+2,FALSE))*(1+Summary!$C$10)</f>
        <v>0</v>
      </c>
    </row>
    <row r="2674" spans="1:4" x14ac:dyDescent="0.25">
      <c r="A2674" t="s">
        <v>2</v>
      </c>
      <c r="B2674">
        <f>COMBDG_MinActivity!B2674</f>
        <v>2020</v>
      </c>
      <c r="C2674" t="str">
        <f>COMBDG_MinActivity!C2674</f>
        <v>COMBDGICINewSHFUR___STDELC_16</v>
      </c>
      <c r="D2674">
        <f>IF(VLOOKUP(C2674,Capacity_COMBDG!A:K,COMBDG_MaxCapacity!B2674-2016+2,FALSE)&lt;5*10^-5,0,VLOOKUP(C2674,Capacity_COMBDG!A:K,COMBDG_MaxCapacity!B2674-2016+2,FALSE))*(1+Summary!$C$10)</f>
        <v>0</v>
      </c>
    </row>
    <row r="2675" spans="1:4" x14ac:dyDescent="0.25">
      <c r="A2675" t="s">
        <v>2</v>
      </c>
      <c r="B2675">
        <f>COMBDG_MinActivity!B2675</f>
        <v>2020</v>
      </c>
      <c r="C2675" t="str">
        <f>COMBDG_MinActivity!C2675</f>
        <v>COMBDGICINewSHHEP___STDELC_16</v>
      </c>
      <c r="D2675">
        <f>IF(VLOOKUP(C2675,Capacity_COMBDG!A:K,COMBDG_MaxCapacity!B2675-2016+2,FALSE)&lt;5*10^-5,0,VLOOKUP(C2675,Capacity_COMBDG!A:K,COMBDG_MaxCapacity!B2675-2016+2,FALSE))*(1+Summary!$C$10)</f>
        <v>0</v>
      </c>
    </row>
    <row r="2676" spans="1:4" x14ac:dyDescent="0.25">
      <c r="A2676" t="s">
        <v>2</v>
      </c>
      <c r="B2676">
        <f>COMBDG_MinActivity!B2676</f>
        <v>2020</v>
      </c>
      <c r="C2676" t="str">
        <f>COMBDG_MinActivity!C2676</f>
        <v>COMBDGICINewSHPLT___STDELC_16</v>
      </c>
      <c r="D2676">
        <f>IF(VLOOKUP(C2676,Capacity_COMBDG!A:K,COMBDG_MaxCapacity!B2676-2016+2,FALSE)&lt;5*10^-5,0,VLOOKUP(C2676,Capacity_COMBDG!A:K,COMBDG_MaxCapacity!B2676-2016+2,FALSE))*(1+Summary!$C$10)</f>
        <v>0</v>
      </c>
    </row>
    <row r="2677" spans="1:4" x14ac:dyDescent="0.25">
      <c r="A2677" t="s">
        <v>2</v>
      </c>
      <c r="B2677">
        <f>COMBDG_MinActivity!B2677</f>
        <v>2020</v>
      </c>
      <c r="C2677" t="str">
        <f>COMBDG_MinActivity!C2677</f>
        <v>COMBDGICINewSLLED___STDELC_16</v>
      </c>
      <c r="D2677">
        <f>IF(VLOOKUP(C2677,Capacity_COMBDG!A:K,COMBDG_MaxCapacity!B2677-2016+2,FALSE)&lt;5*10^-5,0,VLOOKUP(C2677,Capacity_COMBDG!A:K,COMBDG_MaxCapacity!B2677-2016+2,FALSE))*(1+Summary!$C$10)</f>
        <v>0</v>
      </c>
    </row>
    <row r="2678" spans="1:4" x14ac:dyDescent="0.25">
      <c r="A2678" t="s">
        <v>2</v>
      </c>
      <c r="B2678">
        <f>COMBDG_MinActivity!B2678</f>
        <v>2020</v>
      </c>
      <c r="C2678" t="str">
        <f>COMBDG_MinActivity!C2678</f>
        <v>COMBDGICINewWH______STDELC_16</v>
      </c>
      <c r="D2678">
        <f>IF(VLOOKUP(C2678,Capacity_COMBDG!A:K,COMBDG_MaxCapacity!B2678-2016+2,FALSE)&lt;5*10^-5,0,VLOOKUP(C2678,Capacity_COMBDG!A:K,COMBDG_MaxCapacity!B2678-2016+2,FALSE))*(1+Summary!$C$10)</f>
        <v>0</v>
      </c>
    </row>
    <row r="2679" spans="1:4" x14ac:dyDescent="0.25">
      <c r="A2679" t="s">
        <v>2</v>
      </c>
      <c r="B2679">
        <f>COMBDG_MinActivity!B2679</f>
        <v>2020</v>
      </c>
      <c r="C2679" t="str">
        <f>COMBDG_MinActivity!C2679</f>
        <v>COMBDGICIOldAE______STDELC_16</v>
      </c>
      <c r="D2679">
        <f>IF(VLOOKUP(C2679,Capacity_COMBDG!A:K,COMBDG_MaxCapacity!B2679-2016+2,FALSE)&lt;5*10^-5,0,VLOOKUP(C2679,Capacity_COMBDG!A:K,COMBDG_MaxCapacity!B2679-2016+2,FALSE))*(1+Summary!$C$10)</f>
        <v>1.7532658713736586</v>
      </c>
    </row>
    <row r="2680" spans="1:4" x14ac:dyDescent="0.25">
      <c r="A2680" t="s">
        <v>2</v>
      </c>
      <c r="B2680">
        <f>COMBDG_MinActivity!B2680</f>
        <v>2020</v>
      </c>
      <c r="C2680" t="str">
        <f>COMBDG_MinActivity!C2680</f>
        <v>COMBDGICIOldAM______STDELC_16</v>
      </c>
      <c r="D2680">
        <f>IF(VLOOKUP(C2680,Capacity_COMBDG!A:K,COMBDG_MaxCapacity!B2680-2016+2,FALSE)&lt;5*10^-5,0,VLOOKUP(C2680,Capacity_COMBDG!A:K,COMBDG_MaxCapacity!B2680-2016+2,FALSE))*(1+Summary!$C$10)</f>
        <v>0.21704905909389061</v>
      </c>
    </row>
    <row r="2681" spans="1:4" x14ac:dyDescent="0.25">
      <c r="A2681" t="s">
        <v>2</v>
      </c>
      <c r="B2681">
        <f>COMBDG_MinActivity!B2681</f>
        <v>2020</v>
      </c>
      <c r="C2681" t="str">
        <f>COMBDG_MinActivity!C2681</f>
        <v>COMBDGICIOldLIFLC___STDELC_16</v>
      </c>
      <c r="D2681">
        <f>IF(VLOOKUP(C2681,Capacity_COMBDG!A:K,COMBDG_MaxCapacity!B2681-2016+2,FALSE)&lt;5*10^-5,0,VLOOKUP(C2681,Capacity_COMBDG!A:K,COMBDG_MaxCapacity!B2681-2016+2,FALSE))*(1+Summary!$C$10)</f>
        <v>11.776033797838233</v>
      </c>
    </row>
    <row r="2682" spans="1:4" x14ac:dyDescent="0.25">
      <c r="A2682" t="s">
        <v>2</v>
      </c>
      <c r="B2682">
        <f>COMBDG_MinActivity!B2682</f>
        <v>2020</v>
      </c>
      <c r="C2682" t="str">
        <f>COMBDG_MinActivity!C2682</f>
        <v>COMBDGICIOldLIFLU___STDELC_16</v>
      </c>
      <c r="D2682">
        <f>IF(VLOOKUP(C2682,Capacity_COMBDG!A:K,COMBDG_MaxCapacity!B2682-2016+2,FALSE)&lt;5*10^-5,0,VLOOKUP(C2682,Capacity_COMBDG!A:K,COMBDG_MaxCapacity!B2682-2016+2,FALSE))*(1+Summary!$C$10)</f>
        <v>42.904812169550084</v>
      </c>
    </row>
    <row r="2683" spans="1:4" x14ac:dyDescent="0.25">
      <c r="A2683" t="s">
        <v>2</v>
      </c>
      <c r="B2683">
        <f>COMBDG_MinActivity!B2683</f>
        <v>2020</v>
      </c>
      <c r="C2683" t="str">
        <f>COMBDG_MinActivity!C2683</f>
        <v>COMBDGICIOldLIHAL___STDELC_16</v>
      </c>
      <c r="D2683">
        <f>IF(VLOOKUP(C2683,Capacity_COMBDG!A:K,COMBDG_MaxCapacity!B2683-2016+2,FALSE)&lt;5*10^-5,0,VLOOKUP(C2683,Capacity_COMBDG!A:K,COMBDG_MaxCapacity!B2683-2016+2,FALSE))*(1+Summary!$C$10)</f>
        <v>25.176335824981461</v>
      </c>
    </row>
    <row r="2684" spans="1:4" x14ac:dyDescent="0.25">
      <c r="A2684" t="s">
        <v>2</v>
      </c>
      <c r="B2684">
        <f>COMBDG_MinActivity!B2684</f>
        <v>2020</v>
      </c>
      <c r="C2684" t="str">
        <f>COMBDG_MinActivity!C2684</f>
        <v>COMBDGICIOldLIINC___STDELC_16</v>
      </c>
      <c r="D2684">
        <f>IF(VLOOKUP(C2684,Capacity_COMBDG!A:K,COMBDG_MaxCapacity!B2684-2016+2,FALSE)&lt;5*10^-5,0,VLOOKUP(C2684,Capacity_COMBDG!A:K,COMBDG_MaxCapacity!B2684-2016+2,FALSE))*(1+Summary!$C$10)</f>
        <v>80.860863177292686</v>
      </c>
    </row>
    <row r="2685" spans="1:4" x14ac:dyDescent="0.25">
      <c r="A2685" t="s">
        <v>2</v>
      </c>
      <c r="B2685">
        <f>COMBDG_MinActivity!B2685</f>
        <v>2020</v>
      </c>
      <c r="C2685" t="str">
        <f>COMBDG_MinActivity!C2685</f>
        <v>COMBDGICIOldLILED___STDELC_16</v>
      </c>
      <c r="D2685">
        <f>IF(VLOOKUP(C2685,Capacity_COMBDG!A:K,COMBDG_MaxCapacity!B2685-2016+2,FALSE)&lt;5*10^-5,0,VLOOKUP(C2685,Capacity_COMBDG!A:K,COMBDG_MaxCapacity!B2685-2016+2,FALSE))*(1+Summary!$C$10)</f>
        <v>0.47341229340815943</v>
      </c>
    </row>
    <row r="2686" spans="1:4" x14ac:dyDescent="0.25">
      <c r="A2686" t="s">
        <v>2</v>
      </c>
      <c r="B2686">
        <f>COMBDG_MinActivity!B2686</f>
        <v>2020</v>
      </c>
      <c r="C2686" t="str">
        <f>COMBDG_MinActivity!C2686</f>
        <v>COMBDGICIOldSC______STDELC_16</v>
      </c>
      <c r="D2686">
        <f>IF(VLOOKUP(C2686,Capacity_COMBDG!A:K,COMBDG_MaxCapacity!B2686-2016+2,FALSE)&lt;5*10^-5,0,VLOOKUP(C2686,Capacity_COMBDG!A:K,COMBDG_MaxCapacity!B2686-2016+2,FALSE))*(1+Summary!$C$10)</f>
        <v>2.5905912271516716</v>
      </c>
    </row>
    <row r="2687" spans="1:4" x14ac:dyDescent="0.25">
      <c r="A2687" t="s">
        <v>2</v>
      </c>
      <c r="B2687">
        <f>COMBDG_MinActivity!B2687</f>
        <v>2020</v>
      </c>
      <c r="C2687" t="str">
        <f>COMBDG_MinActivity!C2687</f>
        <v>COMBDGICIOldSHFUR___STDELC_16</v>
      </c>
      <c r="D2687">
        <f>IF(VLOOKUP(C2687,Capacity_COMBDG!A:K,COMBDG_MaxCapacity!B2687-2016+2,FALSE)&lt;5*10^-5,0,VLOOKUP(C2687,Capacity_COMBDG!A:K,COMBDG_MaxCapacity!B2687-2016+2,FALSE))*(1+Summary!$C$10)</f>
        <v>4.2615580731804381E-2</v>
      </c>
    </row>
    <row r="2688" spans="1:4" x14ac:dyDescent="0.25">
      <c r="A2688" t="s">
        <v>2</v>
      </c>
      <c r="B2688">
        <f>COMBDG_MinActivity!B2688</f>
        <v>2020</v>
      </c>
      <c r="C2688" t="str">
        <f>COMBDG_MinActivity!C2688</f>
        <v>COMBDGICIOldSHHEP___STDELC_16</v>
      </c>
      <c r="D2688">
        <f>IF(VLOOKUP(C2688,Capacity_COMBDG!A:K,COMBDG_MaxCapacity!B2688-2016+2,FALSE)&lt;5*10^-5,0,VLOOKUP(C2688,Capacity_COMBDG!A:K,COMBDG_MaxCapacity!B2688-2016+2,FALSE))*(1+Summary!$C$10)</f>
        <v>0.79810909729836188</v>
      </c>
    </row>
    <row r="2689" spans="1:4" x14ac:dyDescent="0.25">
      <c r="A2689" t="s">
        <v>2</v>
      </c>
      <c r="B2689">
        <f>COMBDG_MinActivity!B2689</f>
        <v>2020</v>
      </c>
      <c r="C2689" t="str">
        <f>COMBDG_MinActivity!C2689</f>
        <v>COMBDGICIOldSHPLT___STDELC_16</v>
      </c>
      <c r="D2689">
        <f>IF(VLOOKUP(C2689,Capacity_COMBDG!A:K,COMBDG_MaxCapacity!B2689-2016+2,FALSE)&lt;5*10^-5,0,VLOOKUP(C2689,Capacity_COMBDG!A:K,COMBDG_MaxCapacity!B2689-2016+2,FALSE))*(1+Summary!$C$10)</f>
        <v>0.24976401092888068</v>
      </c>
    </row>
    <row r="2690" spans="1:4" x14ac:dyDescent="0.25">
      <c r="A2690" t="s">
        <v>2</v>
      </c>
      <c r="B2690">
        <f>COMBDG_MinActivity!B2690</f>
        <v>2020</v>
      </c>
      <c r="C2690" t="str">
        <f>COMBDG_MinActivity!C2690</f>
        <v>COMBDGICIOldSLLED___STDELC_16</v>
      </c>
      <c r="D2690">
        <f>IF(VLOOKUP(C2690,Capacity_COMBDG!A:K,COMBDG_MaxCapacity!B2690-2016+2,FALSE)&lt;5*10^-5,0,VLOOKUP(C2690,Capacity_COMBDG!A:K,COMBDG_MaxCapacity!B2690-2016+2,FALSE))*(1+Summary!$C$10)</f>
        <v>13.807446262308458</v>
      </c>
    </row>
    <row r="2691" spans="1:4" x14ac:dyDescent="0.25">
      <c r="A2691" t="s">
        <v>2</v>
      </c>
      <c r="B2691">
        <f>COMBDG_MinActivity!B2691</f>
        <v>2020</v>
      </c>
      <c r="C2691" t="str">
        <f>COMBDG_MinActivity!C2691</f>
        <v>COMBDGICIOldWH______STDELC_16</v>
      </c>
      <c r="D2691">
        <f>IF(VLOOKUP(C2691,Capacity_COMBDG!A:K,COMBDG_MaxCapacity!B2691-2016+2,FALSE)&lt;5*10^-5,0,VLOOKUP(C2691,Capacity_COMBDG!A:K,COMBDG_MaxCapacity!B2691-2016+2,FALSE))*(1+Summary!$C$10)</f>
        <v>4.3927379533921201E-2</v>
      </c>
    </row>
    <row r="2692" spans="1:4" x14ac:dyDescent="0.25">
      <c r="A2692" t="s">
        <v>2</v>
      </c>
      <c r="B2692">
        <f>COMBDG_MinActivity!B2692</f>
        <v>2020</v>
      </c>
      <c r="C2692" t="str">
        <f>COMBDG_MinActivity!C2692</f>
        <v>COMBDGOFFNewAE______STDELC_16</v>
      </c>
      <c r="D2692">
        <f>IF(VLOOKUP(C2692,Capacity_COMBDG!A:K,COMBDG_MaxCapacity!B2692-2016+2,FALSE)&lt;5*10^-5,0,VLOOKUP(C2692,Capacity_COMBDG!A:K,COMBDG_MaxCapacity!B2692-2016+2,FALSE))*(1+Summary!$C$10)</f>
        <v>2.8503974098557706E-3</v>
      </c>
    </row>
    <row r="2693" spans="1:4" x14ac:dyDescent="0.25">
      <c r="A2693" t="s">
        <v>2</v>
      </c>
      <c r="B2693">
        <f>COMBDG_MinActivity!B2693</f>
        <v>2020</v>
      </c>
      <c r="C2693" t="str">
        <f>COMBDG_MinActivity!C2693</f>
        <v>COMBDGOFFNewAM______STDELC_16</v>
      </c>
      <c r="D2693">
        <f>IF(VLOOKUP(C2693,Capacity_COMBDG!A:K,COMBDG_MaxCapacity!B2693-2016+2,FALSE)&lt;5*10^-5,0,VLOOKUP(C2693,Capacity_COMBDG!A:K,COMBDG_MaxCapacity!B2693-2016+2,FALSE))*(1+Summary!$C$10)</f>
        <v>2.8349477233917627E-3</v>
      </c>
    </row>
    <row r="2694" spans="1:4" x14ac:dyDescent="0.25">
      <c r="A2694" t="s">
        <v>2</v>
      </c>
      <c r="B2694">
        <f>COMBDG_MinActivity!B2694</f>
        <v>2020</v>
      </c>
      <c r="C2694" t="str">
        <f>COMBDG_MinActivity!C2694</f>
        <v>COMBDGOFFNewLIFLC___STDELC_16</v>
      </c>
      <c r="D2694">
        <f>IF(VLOOKUP(C2694,Capacity_COMBDG!A:K,COMBDG_MaxCapacity!B2694-2016+2,FALSE)&lt;5*10^-5,0,VLOOKUP(C2694,Capacity_COMBDG!A:K,COMBDG_MaxCapacity!B2694-2016+2,FALSE))*(1+Summary!$C$10)</f>
        <v>2.1382958561050056E-4</v>
      </c>
    </row>
    <row r="2695" spans="1:4" x14ac:dyDescent="0.25">
      <c r="A2695" t="s">
        <v>2</v>
      </c>
      <c r="B2695">
        <f>COMBDG_MinActivity!B2695</f>
        <v>2020</v>
      </c>
      <c r="C2695" t="str">
        <f>COMBDG_MinActivity!C2695</f>
        <v>COMBDGOFFNewLIFLU___STDELC_16</v>
      </c>
      <c r="D2695">
        <f>IF(VLOOKUP(C2695,Capacity_COMBDG!A:K,COMBDG_MaxCapacity!B2695-2016+2,FALSE)&lt;5*10^-5,0,VLOOKUP(C2695,Capacity_COMBDG!A:K,COMBDG_MaxCapacity!B2695-2016+2,FALSE))*(1+Summary!$C$10)</f>
        <v>2.33684335971016E-3</v>
      </c>
    </row>
    <row r="2696" spans="1:4" x14ac:dyDescent="0.25">
      <c r="A2696" t="s">
        <v>2</v>
      </c>
      <c r="B2696">
        <f>COMBDG_MinActivity!B2696</f>
        <v>2020</v>
      </c>
      <c r="C2696" t="str">
        <f>COMBDG_MinActivity!C2696</f>
        <v>COMBDGOFFNewLIHAL___STDELC_16</v>
      </c>
      <c r="D2696">
        <f>IF(VLOOKUP(C2696,Capacity_COMBDG!A:K,COMBDG_MaxCapacity!B2696-2016+2,FALSE)&lt;5*10^-5,0,VLOOKUP(C2696,Capacity_COMBDG!A:K,COMBDG_MaxCapacity!B2696-2016+2,FALSE))*(1+Summary!$C$10)</f>
        <v>0</v>
      </c>
    </row>
    <row r="2697" spans="1:4" x14ac:dyDescent="0.25">
      <c r="A2697" t="s">
        <v>2</v>
      </c>
      <c r="B2697">
        <f>COMBDG_MinActivity!B2697</f>
        <v>2020</v>
      </c>
      <c r="C2697" t="str">
        <f>COMBDG_MinActivity!C2697</f>
        <v>COMBDGOFFNewLIINC___STDELC_16</v>
      </c>
      <c r="D2697">
        <f>IF(VLOOKUP(C2697,Capacity_COMBDG!A:K,COMBDG_MaxCapacity!B2697-2016+2,FALSE)&lt;5*10^-5,0,VLOOKUP(C2697,Capacity_COMBDG!A:K,COMBDG_MaxCapacity!B2697-2016+2,FALSE))*(1+Summary!$C$10)</f>
        <v>0</v>
      </c>
    </row>
    <row r="2698" spans="1:4" x14ac:dyDescent="0.25">
      <c r="A2698" t="s">
        <v>2</v>
      </c>
      <c r="B2698">
        <f>COMBDG_MinActivity!B2698</f>
        <v>2020</v>
      </c>
      <c r="C2698" t="str">
        <f>COMBDG_MinActivity!C2698</f>
        <v>COMBDGOFFNewLILED___STDELC_16</v>
      </c>
      <c r="D2698">
        <f>IF(VLOOKUP(C2698,Capacity_COMBDG!A:K,COMBDG_MaxCapacity!B2698-2016+2,FALSE)&lt;5*10^-5,0,VLOOKUP(C2698,Capacity_COMBDG!A:K,COMBDG_MaxCapacity!B2698-2016+2,FALSE))*(1+Summary!$C$10)</f>
        <v>2.8570629839294896E-3</v>
      </c>
    </row>
    <row r="2699" spans="1:4" x14ac:dyDescent="0.25">
      <c r="A2699" t="s">
        <v>2</v>
      </c>
      <c r="B2699">
        <f>COMBDG_MinActivity!B2699</f>
        <v>2020</v>
      </c>
      <c r="C2699" t="str">
        <f>COMBDG_MinActivity!C2699</f>
        <v>COMBDGOFFNewSC______STDELC_16</v>
      </c>
      <c r="D2699">
        <f>IF(VLOOKUP(C2699,Capacity_COMBDG!A:K,COMBDG_MaxCapacity!B2699-2016+2,FALSE)&lt;5*10^-5,0,VLOOKUP(C2699,Capacity_COMBDG!A:K,COMBDG_MaxCapacity!B2699-2016+2,FALSE))*(1+Summary!$C$10)</f>
        <v>4.3153077386138723E-3</v>
      </c>
    </row>
    <row r="2700" spans="1:4" x14ac:dyDescent="0.25">
      <c r="A2700" t="s">
        <v>2</v>
      </c>
      <c r="B2700">
        <f>COMBDG_MinActivity!B2700</f>
        <v>2020</v>
      </c>
      <c r="C2700" t="str">
        <f>COMBDG_MinActivity!C2700</f>
        <v>COMBDGOFFNewSHFUR___STDELC_16</v>
      </c>
      <c r="D2700">
        <f>IF(VLOOKUP(C2700,Capacity_COMBDG!A:K,COMBDG_MaxCapacity!B2700-2016+2,FALSE)&lt;5*10^-5,0,VLOOKUP(C2700,Capacity_COMBDG!A:K,COMBDG_MaxCapacity!B2700-2016+2,FALSE))*(1+Summary!$C$10)</f>
        <v>5.2796498206089393E-3</v>
      </c>
    </row>
    <row r="2701" spans="1:4" x14ac:dyDescent="0.25">
      <c r="A2701" t="s">
        <v>2</v>
      </c>
      <c r="B2701">
        <f>COMBDG_MinActivity!B2701</f>
        <v>2020</v>
      </c>
      <c r="C2701" t="str">
        <f>COMBDG_MinActivity!C2701</f>
        <v>COMBDGOFFNewSHHEP___STDELC_16</v>
      </c>
      <c r="D2701">
        <f>IF(VLOOKUP(C2701,Capacity_COMBDG!A:K,COMBDG_MaxCapacity!B2701-2016+2,FALSE)&lt;5*10^-5,0,VLOOKUP(C2701,Capacity_COMBDG!A:K,COMBDG_MaxCapacity!B2701-2016+2,FALSE))*(1+Summary!$C$10)</f>
        <v>4.1641809029728466E-3</v>
      </c>
    </row>
    <row r="2702" spans="1:4" x14ac:dyDescent="0.25">
      <c r="A2702" t="s">
        <v>2</v>
      </c>
      <c r="B2702">
        <f>COMBDG_MinActivity!B2702</f>
        <v>2020</v>
      </c>
      <c r="C2702" t="str">
        <f>COMBDG_MinActivity!C2702</f>
        <v>COMBDGOFFNewSHPLT___STDELC_16</v>
      </c>
      <c r="D2702">
        <f>IF(VLOOKUP(C2702,Capacity_COMBDG!A:K,COMBDG_MaxCapacity!B2702-2016+2,FALSE)&lt;5*10^-5,0,VLOOKUP(C2702,Capacity_COMBDG!A:K,COMBDG_MaxCapacity!B2702-2016+2,FALSE))*(1+Summary!$C$10)</f>
        <v>8.0357034904620529E-3</v>
      </c>
    </row>
    <row r="2703" spans="1:4" x14ac:dyDescent="0.25">
      <c r="A2703" t="s">
        <v>2</v>
      </c>
      <c r="B2703">
        <f>COMBDG_MinActivity!B2703</f>
        <v>2020</v>
      </c>
      <c r="C2703" t="str">
        <f>COMBDG_MinActivity!C2703</f>
        <v>COMBDGOFFNewSLLED___STDELC_16</v>
      </c>
      <c r="D2703">
        <f>IF(VLOOKUP(C2703,Capacity_COMBDG!A:K,COMBDG_MaxCapacity!B2703-2016+2,FALSE)&lt;5*10^-5,0,VLOOKUP(C2703,Capacity_COMBDG!A:K,COMBDG_MaxCapacity!B2703-2016+2,FALSE))*(1+Summary!$C$10)</f>
        <v>7.3643369121458577E-4</v>
      </c>
    </row>
    <row r="2704" spans="1:4" x14ac:dyDescent="0.25">
      <c r="A2704" t="s">
        <v>2</v>
      </c>
      <c r="B2704">
        <f>COMBDG_MinActivity!B2704</f>
        <v>2020</v>
      </c>
      <c r="C2704" t="str">
        <f>COMBDG_MinActivity!C2704</f>
        <v>COMBDGOFFNewWH______STDELC_16</v>
      </c>
      <c r="D2704">
        <f>IF(VLOOKUP(C2704,Capacity_COMBDG!A:K,COMBDG_MaxCapacity!B2704-2016+2,FALSE)&lt;5*10^-5,0,VLOOKUP(C2704,Capacity_COMBDG!A:K,COMBDG_MaxCapacity!B2704-2016+2,FALSE))*(1+Summary!$C$10)</f>
        <v>3.1409338504837236E-3</v>
      </c>
    </row>
    <row r="2705" spans="1:4" x14ac:dyDescent="0.25">
      <c r="A2705" t="s">
        <v>2</v>
      </c>
      <c r="B2705">
        <f>COMBDG_MinActivity!B2705</f>
        <v>2020</v>
      </c>
      <c r="C2705" t="str">
        <f>COMBDG_MinActivity!C2705</f>
        <v>COMBDGOFFOldAE______STDELC_16</v>
      </c>
      <c r="D2705">
        <f>IF(VLOOKUP(C2705,Capacity_COMBDG!A:K,COMBDG_MaxCapacity!B2705-2016+2,FALSE)&lt;5*10^-5,0,VLOOKUP(C2705,Capacity_COMBDG!A:K,COMBDG_MaxCapacity!B2705-2016+2,FALSE))*(1+Summary!$C$10)</f>
        <v>134.10898088060537</v>
      </c>
    </row>
    <row r="2706" spans="1:4" x14ac:dyDescent="0.25">
      <c r="A2706" t="s">
        <v>2</v>
      </c>
      <c r="B2706">
        <f>COMBDG_MinActivity!B2706</f>
        <v>2020</v>
      </c>
      <c r="C2706" t="str">
        <f>COMBDG_MinActivity!C2706</f>
        <v>COMBDGOFFOldAM______STDELC_16</v>
      </c>
      <c r="D2706">
        <f>IF(VLOOKUP(C2706,Capacity_COMBDG!A:K,COMBDG_MaxCapacity!B2706-2016+2,FALSE)&lt;5*10^-5,0,VLOOKUP(C2706,Capacity_COMBDG!A:K,COMBDG_MaxCapacity!B2706-2016+2,FALSE))*(1+Summary!$C$10)</f>
        <v>15.188313279164792</v>
      </c>
    </row>
    <row r="2707" spans="1:4" x14ac:dyDescent="0.25">
      <c r="A2707" t="s">
        <v>2</v>
      </c>
      <c r="B2707">
        <f>COMBDG_MinActivity!B2707</f>
        <v>2020</v>
      </c>
      <c r="C2707" t="str">
        <f>COMBDG_MinActivity!C2707</f>
        <v>COMBDGOFFOldLIFLC___STDELC_16</v>
      </c>
      <c r="D2707">
        <f>IF(VLOOKUP(C2707,Capacity_COMBDG!A:K,COMBDG_MaxCapacity!B2707-2016+2,FALSE)&lt;5*10^-5,0,VLOOKUP(C2707,Capacity_COMBDG!A:K,COMBDG_MaxCapacity!B2707-2016+2,FALSE))*(1+Summary!$C$10)</f>
        <v>861.81051105058089</v>
      </c>
    </row>
    <row r="2708" spans="1:4" x14ac:dyDescent="0.25">
      <c r="A2708" t="s">
        <v>2</v>
      </c>
      <c r="B2708">
        <f>COMBDG_MinActivity!B2708</f>
        <v>2020</v>
      </c>
      <c r="C2708" t="str">
        <f>COMBDG_MinActivity!C2708</f>
        <v>COMBDGOFFOldLIFLU___STDELC_16</v>
      </c>
      <c r="D2708">
        <f>IF(VLOOKUP(C2708,Capacity_COMBDG!A:K,COMBDG_MaxCapacity!B2708-2016+2,FALSE)&lt;5*10^-5,0,VLOOKUP(C2708,Capacity_COMBDG!A:K,COMBDG_MaxCapacity!B2708-2016+2,FALSE))*(1+Summary!$C$10)</f>
        <v>3225.8037542277821</v>
      </c>
    </row>
    <row r="2709" spans="1:4" x14ac:dyDescent="0.25">
      <c r="A2709" t="s">
        <v>2</v>
      </c>
      <c r="B2709">
        <f>COMBDG_MinActivity!B2709</f>
        <v>2020</v>
      </c>
      <c r="C2709" t="str">
        <f>COMBDG_MinActivity!C2709</f>
        <v>COMBDGOFFOldLIHAL___STDELC_16</v>
      </c>
      <c r="D2709">
        <f>IF(VLOOKUP(C2709,Capacity_COMBDG!A:K,COMBDG_MaxCapacity!B2709-2016+2,FALSE)&lt;5*10^-5,0,VLOOKUP(C2709,Capacity_COMBDG!A:K,COMBDG_MaxCapacity!B2709-2016+2,FALSE))*(1+Summary!$C$10)</f>
        <v>1846.3539261518201</v>
      </c>
    </row>
    <row r="2710" spans="1:4" x14ac:dyDescent="0.25">
      <c r="A2710" t="s">
        <v>2</v>
      </c>
      <c r="B2710">
        <f>COMBDG_MinActivity!B2710</f>
        <v>2020</v>
      </c>
      <c r="C2710" t="str">
        <f>COMBDG_MinActivity!C2710</f>
        <v>COMBDGOFFOldLIINC___STDELC_16</v>
      </c>
      <c r="D2710">
        <f>IF(VLOOKUP(C2710,Capacity_COMBDG!A:K,COMBDG_MaxCapacity!B2710-2016+2,FALSE)&lt;5*10^-5,0,VLOOKUP(C2710,Capacity_COMBDG!A:K,COMBDG_MaxCapacity!B2710-2016+2,FALSE))*(1+Summary!$C$10)</f>
        <v>5930.1016882500608</v>
      </c>
    </row>
    <row r="2711" spans="1:4" x14ac:dyDescent="0.25">
      <c r="A2711" t="s">
        <v>2</v>
      </c>
      <c r="B2711">
        <f>COMBDG_MinActivity!B2711</f>
        <v>2020</v>
      </c>
      <c r="C2711" t="str">
        <f>COMBDG_MinActivity!C2711</f>
        <v>COMBDGOFFOldLILED___STDELC_16</v>
      </c>
      <c r="D2711">
        <f>IF(VLOOKUP(C2711,Capacity_COMBDG!A:K,COMBDG_MaxCapacity!B2711-2016+2,FALSE)&lt;5*10^-5,0,VLOOKUP(C2711,Capacity_COMBDG!A:K,COMBDG_MaxCapacity!B2711-2016+2,FALSE))*(1+Summary!$C$10)</f>
        <v>29.760920604211599</v>
      </c>
    </row>
    <row r="2712" spans="1:4" x14ac:dyDescent="0.25">
      <c r="A2712" t="s">
        <v>2</v>
      </c>
      <c r="B2712">
        <f>COMBDG_MinActivity!B2712</f>
        <v>2020</v>
      </c>
      <c r="C2712" t="str">
        <f>COMBDG_MinActivity!C2712</f>
        <v>COMBDGOFFOldSC______STDELC_16</v>
      </c>
      <c r="D2712">
        <f>IF(VLOOKUP(C2712,Capacity_COMBDG!A:K,COMBDG_MaxCapacity!B2712-2016+2,FALSE)&lt;5*10^-5,0,VLOOKUP(C2712,Capacity_COMBDG!A:K,COMBDG_MaxCapacity!B2712-2016+2,FALSE))*(1+Summary!$C$10)</f>
        <v>151.80116609251616</v>
      </c>
    </row>
    <row r="2713" spans="1:4" x14ac:dyDescent="0.25">
      <c r="A2713" t="s">
        <v>2</v>
      </c>
      <c r="B2713">
        <f>COMBDG_MinActivity!B2713</f>
        <v>2020</v>
      </c>
      <c r="C2713" t="str">
        <f>COMBDG_MinActivity!C2713</f>
        <v>COMBDGOFFOldSHFUR___STDELC_16</v>
      </c>
      <c r="D2713">
        <f>IF(VLOOKUP(C2713,Capacity_COMBDG!A:K,COMBDG_MaxCapacity!B2713-2016+2,FALSE)&lt;5*10^-5,0,VLOOKUP(C2713,Capacity_COMBDG!A:K,COMBDG_MaxCapacity!B2713-2016+2,FALSE))*(1+Summary!$C$10)</f>
        <v>9.9896407320551994E-2</v>
      </c>
    </row>
    <row r="2714" spans="1:4" x14ac:dyDescent="0.25">
      <c r="A2714" t="s">
        <v>2</v>
      </c>
      <c r="B2714">
        <f>COMBDG_MinActivity!B2714</f>
        <v>2020</v>
      </c>
      <c r="C2714" t="str">
        <f>COMBDG_MinActivity!C2714</f>
        <v>COMBDGOFFOldSHHEP___STDELC_16</v>
      </c>
      <c r="D2714">
        <f>IF(VLOOKUP(C2714,Capacity_COMBDG!A:K,COMBDG_MaxCapacity!B2714-2016+2,FALSE)&lt;5*10^-5,0,VLOOKUP(C2714,Capacity_COMBDG!A:K,COMBDG_MaxCapacity!B2714-2016+2,FALSE))*(1+Summary!$C$10)</f>
        <v>52.79635737303439</v>
      </c>
    </row>
    <row r="2715" spans="1:4" x14ac:dyDescent="0.25">
      <c r="A2715" t="s">
        <v>2</v>
      </c>
      <c r="B2715">
        <f>COMBDG_MinActivity!B2715</f>
        <v>2020</v>
      </c>
      <c r="C2715" t="str">
        <f>COMBDG_MinActivity!C2715</f>
        <v>COMBDGOFFOldSHPLT___STDELC_16</v>
      </c>
      <c r="D2715">
        <f>IF(VLOOKUP(C2715,Capacity_COMBDG!A:K,COMBDG_MaxCapacity!B2715-2016+2,FALSE)&lt;5*10^-5,0,VLOOKUP(C2715,Capacity_COMBDG!A:K,COMBDG_MaxCapacity!B2715-2016+2,FALSE))*(1+Summary!$C$10)</f>
        <v>10.851277544018405</v>
      </c>
    </row>
    <row r="2716" spans="1:4" x14ac:dyDescent="0.25">
      <c r="A2716" t="s">
        <v>2</v>
      </c>
      <c r="B2716">
        <f>COMBDG_MinActivity!B2716</f>
        <v>2020</v>
      </c>
      <c r="C2716" t="str">
        <f>COMBDG_MinActivity!C2716</f>
        <v>COMBDGOFFOldSLLED___STDELC_16</v>
      </c>
      <c r="D2716">
        <f>IF(VLOOKUP(C2716,Capacity_COMBDG!A:K,COMBDG_MaxCapacity!B2716-2016+2,FALSE)&lt;5*10^-5,0,VLOOKUP(C2716,Capacity_COMBDG!A:K,COMBDG_MaxCapacity!B2716-2016+2,FALSE))*(1+Summary!$C$10)</f>
        <v>971.09067427439504</v>
      </c>
    </row>
    <row r="2717" spans="1:4" x14ac:dyDescent="0.25">
      <c r="A2717" t="s">
        <v>2</v>
      </c>
      <c r="B2717">
        <f>COMBDG_MinActivity!B2717</f>
        <v>2020</v>
      </c>
      <c r="C2717" t="str">
        <f>COMBDG_MinActivity!C2717</f>
        <v>COMBDGOFFOldWH______STDELC_16</v>
      </c>
      <c r="D2717">
        <f>IF(VLOOKUP(C2717,Capacity_COMBDG!A:K,COMBDG_MaxCapacity!B2717-2016+2,FALSE)&lt;5*10^-5,0,VLOOKUP(C2717,Capacity_COMBDG!A:K,COMBDG_MaxCapacity!B2717-2016+2,FALSE))*(1+Summary!$C$10)</f>
        <v>1.1687801649048624</v>
      </c>
    </row>
    <row r="2718" spans="1:4" x14ac:dyDescent="0.25">
      <c r="A2718" t="s">
        <v>2</v>
      </c>
      <c r="B2718">
        <f>COMBDG_MinActivity!B2718</f>
        <v>2020</v>
      </c>
      <c r="C2718" t="str">
        <f>COMBDG_MinActivity!C2718</f>
        <v>COMBDGOTSNewAE______STDELC_16</v>
      </c>
      <c r="D2718">
        <f>IF(VLOOKUP(C2718,Capacity_COMBDG!A:K,COMBDG_MaxCapacity!B2718-2016+2,FALSE)&lt;5*10^-5,0,VLOOKUP(C2718,Capacity_COMBDG!A:K,COMBDG_MaxCapacity!B2718-2016+2,FALSE))*(1+Summary!$C$10)</f>
        <v>2.7984862710651068E-3</v>
      </c>
    </row>
    <row r="2719" spans="1:4" x14ac:dyDescent="0.25">
      <c r="A2719" t="s">
        <v>2</v>
      </c>
      <c r="B2719">
        <f>COMBDG_MinActivity!B2719</f>
        <v>2020</v>
      </c>
      <c r="C2719" t="str">
        <f>COMBDG_MinActivity!C2719</f>
        <v>COMBDGOTSNewAM______STDELC_16</v>
      </c>
      <c r="D2719">
        <f>IF(VLOOKUP(C2719,Capacity_COMBDG!A:K,COMBDG_MaxCapacity!B2719-2016+2,FALSE)&lt;5*10^-5,0,VLOOKUP(C2719,Capacity_COMBDG!A:K,COMBDG_MaxCapacity!B2719-2016+2,FALSE))*(1+Summary!$C$10)</f>
        <v>2.7080621062045974E-3</v>
      </c>
    </row>
    <row r="2720" spans="1:4" x14ac:dyDescent="0.25">
      <c r="A2720" t="s">
        <v>2</v>
      </c>
      <c r="B2720">
        <f>COMBDG_MinActivity!B2720</f>
        <v>2020</v>
      </c>
      <c r="C2720" t="str">
        <f>COMBDG_MinActivity!C2720</f>
        <v>COMBDGOTSNewLIFLC___STDELC_16</v>
      </c>
      <c r="D2720">
        <f>IF(VLOOKUP(C2720,Capacity_COMBDG!A:K,COMBDG_MaxCapacity!B2720-2016+2,FALSE)&lt;5*10^-5,0,VLOOKUP(C2720,Capacity_COMBDG!A:K,COMBDG_MaxCapacity!B2720-2016+2,FALSE))*(1+Summary!$C$10)</f>
        <v>2.1376773743390798E-4</v>
      </c>
    </row>
    <row r="2721" spans="1:4" x14ac:dyDescent="0.25">
      <c r="A2721" t="s">
        <v>2</v>
      </c>
      <c r="B2721">
        <f>COMBDG_MinActivity!B2721</f>
        <v>2020</v>
      </c>
      <c r="C2721" t="str">
        <f>COMBDG_MinActivity!C2721</f>
        <v>COMBDGOTSNewLIFLU___STDELC_16</v>
      </c>
      <c r="D2721">
        <f>IF(VLOOKUP(C2721,Capacity_COMBDG!A:K,COMBDG_MaxCapacity!B2721-2016+2,FALSE)&lt;5*10^-5,0,VLOOKUP(C2721,Capacity_COMBDG!A:K,COMBDG_MaxCapacity!B2721-2016+2,FALSE))*(1+Summary!$C$10)</f>
        <v>2.3355356810471533E-3</v>
      </c>
    </row>
    <row r="2722" spans="1:4" x14ac:dyDescent="0.25">
      <c r="A2722" t="s">
        <v>2</v>
      </c>
      <c r="B2722">
        <f>COMBDG_MinActivity!B2722</f>
        <v>2020</v>
      </c>
      <c r="C2722" t="str">
        <f>COMBDG_MinActivity!C2722</f>
        <v>COMBDGOTSNewLIHAL___STDELC_16</v>
      </c>
      <c r="D2722">
        <f>IF(VLOOKUP(C2722,Capacity_COMBDG!A:K,COMBDG_MaxCapacity!B2722-2016+2,FALSE)&lt;5*10^-5,0,VLOOKUP(C2722,Capacity_COMBDG!A:K,COMBDG_MaxCapacity!B2722-2016+2,FALSE))*(1+Summary!$C$10)</f>
        <v>0</v>
      </c>
    </row>
    <row r="2723" spans="1:4" x14ac:dyDescent="0.25">
      <c r="A2723" t="s">
        <v>2</v>
      </c>
      <c r="B2723">
        <f>COMBDG_MinActivity!B2723</f>
        <v>2020</v>
      </c>
      <c r="C2723" t="str">
        <f>COMBDG_MinActivity!C2723</f>
        <v>COMBDGOTSNewLIINC___STDELC_16</v>
      </c>
      <c r="D2723">
        <f>IF(VLOOKUP(C2723,Capacity_COMBDG!A:K,COMBDG_MaxCapacity!B2723-2016+2,FALSE)&lt;5*10^-5,0,VLOOKUP(C2723,Capacity_COMBDG!A:K,COMBDG_MaxCapacity!B2723-2016+2,FALSE))*(1+Summary!$C$10)</f>
        <v>0</v>
      </c>
    </row>
    <row r="2724" spans="1:4" x14ac:dyDescent="0.25">
      <c r="A2724" t="s">
        <v>2</v>
      </c>
      <c r="B2724">
        <f>COMBDG_MinActivity!B2724</f>
        <v>2020</v>
      </c>
      <c r="C2724" t="str">
        <f>COMBDG_MinActivity!C2724</f>
        <v>COMBDGOTSNewLILED___STDELC_16</v>
      </c>
      <c r="D2724">
        <f>IF(VLOOKUP(C2724,Capacity_COMBDG!A:K,COMBDG_MaxCapacity!B2724-2016+2,FALSE)&lt;5*10^-5,0,VLOOKUP(C2724,Capacity_COMBDG!A:K,COMBDG_MaxCapacity!B2724-2016+2,FALSE))*(1+Summary!$C$10)</f>
        <v>2.8552550501414597E-3</v>
      </c>
    </row>
    <row r="2725" spans="1:4" x14ac:dyDescent="0.25">
      <c r="A2725" t="s">
        <v>2</v>
      </c>
      <c r="B2725">
        <f>COMBDG_MinActivity!B2725</f>
        <v>2020</v>
      </c>
      <c r="C2725" t="str">
        <f>COMBDG_MinActivity!C2725</f>
        <v>COMBDGOTSNewSC______STDELC_16</v>
      </c>
      <c r="D2725">
        <f>IF(VLOOKUP(C2725,Capacity_COMBDG!A:K,COMBDG_MaxCapacity!B2725-2016+2,FALSE)&lt;5*10^-5,0,VLOOKUP(C2725,Capacity_COMBDG!A:K,COMBDG_MaxCapacity!B2725-2016+2,FALSE))*(1+Summary!$C$10)</f>
        <v>4.1264327239637277E-3</v>
      </c>
    </row>
    <row r="2726" spans="1:4" x14ac:dyDescent="0.25">
      <c r="A2726" t="s">
        <v>2</v>
      </c>
      <c r="B2726">
        <f>COMBDG_MinActivity!B2726</f>
        <v>2020</v>
      </c>
      <c r="C2726" t="str">
        <f>COMBDG_MinActivity!C2726</f>
        <v>COMBDGOTSNewSHFUR___STDELC_16</v>
      </c>
      <c r="D2726">
        <f>IF(VLOOKUP(C2726,Capacity_COMBDG!A:K,COMBDG_MaxCapacity!B2726-2016+2,FALSE)&lt;5*10^-5,0,VLOOKUP(C2726,Capacity_COMBDG!A:K,COMBDG_MaxCapacity!B2726-2016+2,FALSE))*(1+Summary!$C$10)</f>
        <v>5.0957855164982602E-3</v>
      </c>
    </row>
    <row r="2727" spans="1:4" x14ac:dyDescent="0.25">
      <c r="A2727" t="s">
        <v>2</v>
      </c>
      <c r="B2727">
        <f>COMBDG_MinActivity!B2727</f>
        <v>2020</v>
      </c>
      <c r="C2727" t="str">
        <f>COMBDG_MinActivity!C2727</f>
        <v>COMBDGOTSNewSHHEP___STDELC_16</v>
      </c>
      <c r="D2727">
        <f>IF(VLOOKUP(C2727,Capacity_COMBDG!A:K,COMBDG_MaxCapacity!B2727-2016+2,FALSE)&lt;5*10^-5,0,VLOOKUP(C2727,Capacity_COMBDG!A:K,COMBDG_MaxCapacity!B2727-2016+2,FALSE))*(1+Summary!$C$10)</f>
        <v>4.0256441030346217E-3</v>
      </c>
    </row>
    <row r="2728" spans="1:4" x14ac:dyDescent="0.25">
      <c r="A2728" t="s">
        <v>2</v>
      </c>
      <c r="B2728">
        <f>COMBDG_MinActivity!B2728</f>
        <v>2020</v>
      </c>
      <c r="C2728" t="str">
        <f>COMBDG_MinActivity!C2728</f>
        <v>COMBDGOTSNewSHPLT___STDELC_16</v>
      </c>
      <c r="D2728">
        <f>IF(VLOOKUP(C2728,Capacity_COMBDG!A:K,COMBDG_MaxCapacity!B2728-2016+2,FALSE)&lt;5*10^-5,0,VLOOKUP(C2728,Capacity_COMBDG!A:K,COMBDG_MaxCapacity!B2728-2016+2,FALSE))*(1+Summary!$C$10)</f>
        <v>7.7294904203739391E-3</v>
      </c>
    </row>
    <row r="2729" spans="1:4" x14ac:dyDescent="0.25">
      <c r="A2729" t="s">
        <v>2</v>
      </c>
      <c r="B2729">
        <f>COMBDG_MinActivity!B2729</f>
        <v>2020</v>
      </c>
      <c r="C2729" t="str">
        <f>COMBDG_MinActivity!C2729</f>
        <v>COMBDGOTSNewSLLED___STDELC_16</v>
      </c>
      <c r="D2729">
        <f>IF(VLOOKUP(C2729,Capacity_COMBDG!A:K,COMBDG_MaxCapacity!B2729-2016+2,FALSE)&lt;5*10^-5,0,VLOOKUP(C2729,Capacity_COMBDG!A:K,COMBDG_MaxCapacity!B2729-2016+2,FALSE))*(1+Summary!$C$10)</f>
        <v>7.3636931945109921E-4</v>
      </c>
    </row>
    <row r="2730" spans="1:4" x14ac:dyDescent="0.25">
      <c r="A2730" t="s">
        <v>2</v>
      </c>
      <c r="B2730">
        <f>COMBDG_MinActivity!B2730</f>
        <v>2020</v>
      </c>
      <c r="C2730" t="str">
        <f>COMBDG_MinActivity!C2730</f>
        <v>COMBDGOTSNewWH______STDELC_16</v>
      </c>
      <c r="D2730">
        <f>IF(VLOOKUP(C2730,Capacity_COMBDG!A:K,COMBDG_MaxCapacity!B2730-2016+2,FALSE)&lt;5*10^-5,0,VLOOKUP(C2730,Capacity_COMBDG!A:K,COMBDG_MaxCapacity!B2730-2016+2,FALSE))*(1+Summary!$C$10)</f>
        <v>2.9630925015975804E-3</v>
      </c>
    </row>
    <row r="2731" spans="1:4" x14ac:dyDescent="0.25">
      <c r="A2731" t="s">
        <v>2</v>
      </c>
      <c r="B2731">
        <f>COMBDG_MinActivity!B2731</f>
        <v>2020</v>
      </c>
      <c r="C2731" t="str">
        <f>COMBDG_MinActivity!C2731</f>
        <v>COMBDGOTSOldAE______STDELC_16</v>
      </c>
      <c r="D2731">
        <f>IF(VLOOKUP(C2731,Capacity_COMBDG!A:K,COMBDG_MaxCapacity!B2731-2016+2,FALSE)&lt;5*10^-5,0,VLOOKUP(C2731,Capacity_COMBDG!A:K,COMBDG_MaxCapacity!B2731-2016+2,FALSE))*(1+Summary!$C$10)</f>
        <v>17.336029117500914</v>
      </c>
    </row>
    <row r="2732" spans="1:4" x14ac:dyDescent="0.25">
      <c r="A2732" t="s">
        <v>2</v>
      </c>
      <c r="B2732">
        <f>COMBDG_MinActivity!B2732</f>
        <v>2020</v>
      </c>
      <c r="C2732" t="str">
        <f>COMBDG_MinActivity!C2732</f>
        <v>COMBDGOTSOldAM______STDELC_16</v>
      </c>
      <c r="D2732">
        <f>IF(VLOOKUP(C2732,Capacity_COMBDG!A:K,COMBDG_MaxCapacity!B2732-2016+2,FALSE)&lt;5*10^-5,0,VLOOKUP(C2732,Capacity_COMBDG!A:K,COMBDG_MaxCapacity!B2732-2016+2,FALSE))*(1+Summary!$C$10)</f>
        <v>1.8490093486793175</v>
      </c>
    </row>
    <row r="2733" spans="1:4" x14ac:dyDescent="0.25">
      <c r="A2733" t="s">
        <v>2</v>
      </c>
      <c r="B2733">
        <f>COMBDG_MinActivity!B2733</f>
        <v>2020</v>
      </c>
      <c r="C2733" t="str">
        <f>COMBDG_MinActivity!C2733</f>
        <v>COMBDGOTSOldLIFLC___STDELC_16</v>
      </c>
      <c r="D2733">
        <f>IF(VLOOKUP(C2733,Capacity_COMBDG!A:K,COMBDG_MaxCapacity!B2733-2016+2,FALSE)&lt;5*10^-5,0,VLOOKUP(C2733,Capacity_COMBDG!A:K,COMBDG_MaxCapacity!B2733-2016+2,FALSE))*(1+Summary!$C$10)</f>
        <v>83.912112139991677</v>
      </c>
    </row>
    <row r="2734" spans="1:4" x14ac:dyDescent="0.25">
      <c r="A2734" t="s">
        <v>2</v>
      </c>
      <c r="B2734">
        <f>COMBDG_MinActivity!B2734</f>
        <v>2020</v>
      </c>
      <c r="C2734" t="str">
        <f>COMBDG_MinActivity!C2734</f>
        <v>COMBDGOTSOldLIFLU___STDELC_16</v>
      </c>
      <c r="D2734">
        <f>IF(VLOOKUP(C2734,Capacity_COMBDG!A:K,COMBDG_MaxCapacity!B2734-2016+2,FALSE)&lt;5*10^-5,0,VLOOKUP(C2734,Capacity_COMBDG!A:K,COMBDG_MaxCapacity!B2734-2016+2,FALSE))*(1+Summary!$C$10)</f>
        <v>318.25998368842698</v>
      </c>
    </row>
    <row r="2735" spans="1:4" x14ac:dyDescent="0.25">
      <c r="A2735" t="s">
        <v>2</v>
      </c>
      <c r="B2735">
        <f>COMBDG_MinActivity!B2735</f>
        <v>2020</v>
      </c>
      <c r="C2735" t="str">
        <f>COMBDG_MinActivity!C2735</f>
        <v>COMBDGOTSOldLIHAL___STDELC_16</v>
      </c>
      <c r="D2735">
        <f>IF(VLOOKUP(C2735,Capacity_COMBDG!A:K,COMBDG_MaxCapacity!B2735-2016+2,FALSE)&lt;5*10^-5,0,VLOOKUP(C2735,Capacity_COMBDG!A:K,COMBDG_MaxCapacity!B2735-2016+2,FALSE))*(1+Summary!$C$10)</f>
        <v>179.50728900180195</v>
      </c>
    </row>
    <row r="2736" spans="1:4" x14ac:dyDescent="0.25">
      <c r="A2736" t="s">
        <v>2</v>
      </c>
      <c r="B2736">
        <f>COMBDG_MinActivity!B2736</f>
        <v>2020</v>
      </c>
      <c r="C2736" t="str">
        <f>COMBDG_MinActivity!C2736</f>
        <v>COMBDGOTSOldLIINC___STDELC_16</v>
      </c>
      <c r="D2736">
        <f>IF(VLOOKUP(C2736,Capacity_COMBDG!A:K,COMBDG_MaxCapacity!B2736-2016+2,FALSE)&lt;5*10^-5,0,VLOOKUP(C2736,Capacity_COMBDG!A:K,COMBDG_MaxCapacity!B2736-2016+2,FALSE))*(1+Summary!$C$10)</f>
        <v>576.53955515587438</v>
      </c>
    </row>
    <row r="2737" spans="1:4" x14ac:dyDescent="0.25">
      <c r="A2737" t="s">
        <v>2</v>
      </c>
      <c r="B2737">
        <f>COMBDG_MinActivity!B2737</f>
        <v>2020</v>
      </c>
      <c r="C2737" t="str">
        <f>COMBDG_MinActivity!C2737</f>
        <v>COMBDGOTSOldLILED___STDELC_16</v>
      </c>
      <c r="D2737">
        <f>IF(VLOOKUP(C2737,Capacity_COMBDG!A:K,COMBDG_MaxCapacity!B2737-2016+2,FALSE)&lt;5*10^-5,0,VLOOKUP(C2737,Capacity_COMBDG!A:K,COMBDG_MaxCapacity!B2737-2016+2,FALSE))*(1+Summary!$C$10)</f>
        <v>2.8935095469379561</v>
      </c>
    </row>
    <row r="2738" spans="1:4" x14ac:dyDescent="0.25">
      <c r="A2738" t="s">
        <v>2</v>
      </c>
      <c r="B2738">
        <f>COMBDG_MinActivity!B2738</f>
        <v>2020</v>
      </c>
      <c r="C2738" t="str">
        <f>COMBDG_MinActivity!C2738</f>
        <v>COMBDGOTSOldSC______STDELC_16</v>
      </c>
      <c r="D2738">
        <f>IF(VLOOKUP(C2738,Capacity_COMBDG!A:K,COMBDG_MaxCapacity!B2738-2016+2,FALSE)&lt;5*10^-5,0,VLOOKUP(C2738,Capacity_COMBDG!A:K,COMBDG_MaxCapacity!B2738-2016+2,FALSE))*(1+Summary!$C$10)</f>
        <v>22.135328676572726</v>
      </c>
    </row>
    <row r="2739" spans="1:4" x14ac:dyDescent="0.25">
      <c r="A2739" t="s">
        <v>2</v>
      </c>
      <c r="B2739">
        <f>COMBDG_MinActivity!B2739</f>
        <v>2020</v>
      </c>
      <c r="C2739" t="str">
        <f>COMBDG_MinActivity!C2739</f>
        <v>COMBDGOTSOldSHFUR___STDELC_16</v>
      </c>
      <c r="D2739">
        <f>IF(VLOOKUP(C2739,Capacity_COMBDG!A:K,COMBDG_MaxCapacity!B2739-2016+2,FALSE)&lt;5*10^-5,0,VLOOKUP(C2739,Capacity_COMBDG!A:K,COMBDG_MaxCapacity!B2739-2016+2,FALSE))*(1+Summary!$C$10)</f>
        <v>8.7208710165452341E-2</v>
      </c>
    </row>
    <row r="2740" spans="1:4" x14ac:dyDescent="0.25">
      <c r="A2740" t="s">
        <v>2</v>
      </c>
      <c r="B2740">
        <f>COMBDG_MinActivity!B2740</f>
        <v>2020</v>
      </c>
      <c r="C2740" t="str">
        <f>COMBDG_MinActivity!C2740</f>
        <v>COMBDGOTSOldSHHEP___STDELC_16</v>
      </c>
      <c r="D2740">
        <f>IF(VLOOKUP(C2740,Capacity_COMBDG!A:K,COMBDG_MaxCapacity!B2740-2016+2,FALSE)&lt;5*10^-5,0,VLOOKUP(C2740,Capacity_COMBDG!A:K,COMBDG_MaxCapacity!B2740-2016+2,FALSE))*(1+Summary!$C$10)</f>
        <v>6.7543486362775589</v>
      </c>
    </row>
    <row r="2741" spans="1:4" x14ac:dyDescent="0.25">
      <c r="A2741" t="s">
        <v>2</v>
      </c>
      <c r="B2741">
        <f>COMBDG_MinActivity!B2741</f>
        <v>2020</v>
      </c>
      <c r="C2741" t="str">
        <f>COMBDG_MinActivity!C2741</f>
        <v>COMBDGOTSOldSHPLT___STDELC_16</v>
      </c>
      <c r="D2741">
        <f>IF(VLOOKUP(C2741,Capacity_COMBDG!A:K,COMBDG_MaxCapacity!B2741-2016+2,FALSE)&lt;5*10^-5,0,VLOOKUP(C2741,Capacity_COMBDG!A:K,COMBDG_MaxCapacity!B2741-2016+2,FALSE))*(1+Summary!$C$10)</f>
        <v>2.0540766935709418</v>
      </c>
    </row>
    <row r="2742" spans="1:4" x14ac:dyDescent="0.25">
      <c r="A2742" t="s">
        <v>2</v>
      </c>
      <c r="B2742">
        <f>COMBDG_MinActivity!B2742</f>
        <v>2020</v>
      </c>
      <c r="C2742" t="str">
        <f>COMBDG_MinActivity!C2742</f>
        <v>COMBDGOTSOldSLLED___STDELC_16</v>
      </c>
      <c r="D2742">
        <f>IF(VLOOKUP(C2742,Capacity_COMBDG!A:K,COMBDG_MaxCapacity!B2742-2016+2,FALSE)&lt;5*10^-5,0,VLOOKUP(C2742,Capacity_COMBDG!A:K,COMBDG_MaxCapacity!B2742-2016+2,FALSE))*(1+Summary!$C$10)</f>
        <v>117.94751528896325</v>
      </c>
    </row>
    <row r="2743" spans="1:4" x14ac:dyDescent="0.25">
      <c r="A2743" t="s">
        <v>2</v>
      </c>
      <c r="B2743">
        <f>COMBDG_MinActivity!B2743</f>
        <v>2020</v>
      </c>
      <c r="C2743" t="str">
        <f>COMBDG_MinActivity!C2743</f>
        <v>COMBDGOTSOldWH______STDELC_16</v>
      </c>
      <c r="D2743">
        <f>IF(VLOOKUP(C2743,Capacity_COMBDG!A:K,COMBDG_MaxCapacity!B2743-2016+2,FALSE)&lt;5*10^-5,0,VLOOKUP(C2743,Capacity_COMBDG!A:K,COMBDG_MaxCapacity!B2743-2016+2,FALSE))*(1+Summary!$C$10)</f>
        <v>0.37588617245840761</v>
      </c>
    </row>
    <row r="2744" spans="1:4" x14ac:dyDescent="0.25">
      <c r="A2744" t="s">
        <v>2</v>
      </c>
      <c r="B2744">
        <f>COMBDG_MinActivity!B2744</f>
        <v>2020</v>
      </c>
      <c r="C2744" t="str">
        <f>COMBDG_MinActivity!C2744</f>
        <v>COMBDGRTTNewAE______STDELC_16</v>
      </c>
      <c r="D2744">
        <f>IF(VLOOKUP(C2744,Capacity_COMBDG!A:K,COMBDG_MaxCapacity!B2744-2016+2,FALSE)&lt;5*10^-5,0,VLOOKUP(C2744,Capacity_COMBDG!A:K,COMBDG_MaxCapacity!B2744-2016+2,FALSE))*(1+Summary!$C$10)</f>
        <v>2.8376364451676659E-3</v>
      </c>
    </row>
    <row r="2745" spans="1:4" x14ac:dyDescent="0.25">
      <c r="A2745" t="s">
        <v>2</v>
      </c>
      <c r="B2745">
        <f>COMBDG_MinActivity!B2745</f>
        <v>2020</v>
      </c>
      <c r="C2745" t="str">
        <f>COMBDG_MinActivity!C2745</f>
        <v>COMBDGRTTNewAM______STDELC_16</v>
      </c>
      <c r="D2745">
        <f>IF(VLOOKUP(C2745,Capacity_COMBDG!A:K,COMBDG_MaxCapacity!B2745-2016+2,FALSE)&lt;5*10^-5,0,VLOOKUP(C2745,Capacity_COMBDG!A:K,COMBDG_MaxCapacity!B2745-2016+2,FALSE))*(1+Summary!$C$10)</f>
        <v>2.812832153955982E-3</v>
      </c>
    </row>
    <row r="2746" spans="1:4" x14ac:dyDescent="0.25">
      <c r="A2746" t="s">
        <v>2</v>
      </c>
      <c r="B2746">
        <f>COMBDG_MinActivity!B2746</f>
        <v>2020</v>
      </c>
      <c r="C2746" t="str">
        <f>COMBDG_MinActivity!C2746</f>
        <v>COMBDGRTTNewLIFLC___STDELC_16</v>
      </c>
      <c r="D2746">
        <f>IF(VLOOKUP(C2746,Capacity_COMBDG!A:K,COMBDG_MaxCapacity!B2746-2016+2,FALSE)&lt;5*10^-5,0,VLOOKUP(C2746,Capacity_COMBDG!A:K,COMBDG_MaxCapacity!B2746-2016+2,FALSE))*(1+Summary!$C$10)</f>
        <v>2.1382217788154675E-4</v>
      </c>
    </row>
    <row r="2747" spans="1:4" x14ac:dyDescent="0.25">
      <c r="A2747" t="s">
        <v>2</v>
      </c>
      <c r="B2747">
        <f>COMBDG_MinActivity!B2747</f>
        <v>2020</v>
      </c>
      <c r="C2747" t="str">
        <f>COMBDG_MinActivity!C2747</f>
        <v>COMBDGRTTNewLIFLU___STDELC_16</v>
      </c>
      <c r="D2747">
        <f>IF(VLOOKUP(C2747,Capacity_COMBDG!A:K,COMBDG_MaxCapacity!B2747-2016+2,FALSE)&lt;5*10^-5,0,VLOOKUP(C2747,Capacity_COMBDG!A:K,COMBDG_MaxCapacity!B2747-2016+2,FALSE))*(1+Summary!$C$10)</f>
        <v>2.3366873199240591E-3</v>
      </c>
    </row>
    <row r="2748" spans="1:4" x14ac:dyDescent="0.25">
      <c r="A2748" t="s">
        <v>2</v>
      </c>
      <c r="B2748">
        <f>COMBDG_MinActivity!B2748</f>
        <v>2020</v>
      </c>
      <c r="C2748" t="str">
        <f>COMBDG_MinActivity!C2748</f>
        <v>COMBDGRTTNewLIHAL___STDELC_16</v>
      </c>
      <c r="D2748">
        <f>IF(VLOOKUP(C2748,Capacity_COMBDG!A:K,COMBDG_MaxCapacity!B2748-2016+2,FALSE)&lt;5*10^-5,0,VLOOKUP(C2748,Capacity_COMBDG!A:K,COMBDG_MaxCapacity!B2748-2016+2,FALSE))*(1+Summary!$C$10)</f>
        <v>0</v>
      </c>
    </row>
    <row r="2749" spans="1:4" x14ac:dyDescent="0.25">
      <c r="A2749" t="s">
        <v>2</v>
      </c>
      <c r="B2749">
        <f>COMBDG_MinActivity!B2749</f>
        <v>2020</v>
      </c>
      <c r="C2749" t="str">
        <f>COMBDG_MinActivity!C2749</f>
        <v>COMBDGRTTNewLIINC___STDELC_16</v>
      </c>
      <c r="D2749">
        <f>IF(VLOOKUP(C2749,Capacity_COMBDG!A:K,COMBDG_MaxCapacity!B2749-2016+2,FALSE)&lt;5*10^-5,0,VLOOKUP(C2749,Capacity_COMBDG!A:K,COMBDG_MaxCapacity!B2749-2016+2,FALSE))*(1+Summary!$C$10)</f>
        <v>0</v>
      </c>
    </row>
    <row r="2750" spans="1:4" x14ac:dyDescent="0.25">
      <c r="A2750" t="s">
        <v>2</v>
      </c>
      <c r="B2750">
        <f>COMBDG_MinActivity!B2750</f>
        <v>2020</v>
      </c>
      <c r="C2750" t="str">
        <f>COMBDG_MinActivity!C2750</f>
        <v>COMBDGRTTNewLILED___STDELC_16</v>
      </c>
      <c r="D2750">
        <f>IF(VLOOKUP(C2750,Capacity_COMBDG!A:K,COMBDG_MaxCapacity!B2750-2016+2,FALSE)&lt;5*10^-5,0,VLOOKUP(C2750,Capacity_COMBDG!A:K,COMBDG_MaxCapacity!B2750-2016+2,FALSE))*(1+Summary!$C$10)</f>
        <v>2.8568473985522654E-3</v>
      </c>
    </row>
    <row r="2751" spans="1:4" x14ac:dyDescent="0.25">
      <c r="A2751" t="s">
        <v>2</v>
      </c>
      <c r="B2751">
        <f>COMBDG_MinActivity!B2751</f>
        <v>2020</v>
      </c>
      <c r="C2751" t="str">
        <f>COMBDG_MinActivity!C2751</f>
        <v>COMBDGRTTNewSC______STDELC_16</v>
      </c>
      <c r="D2751">
        <f>IF(VLOOKUP(C2751,Capacity_COMBDG!A:K,COMBDG_MaxCapacity!B2751-2016+2,FALSE)&lt;5*10^-5,0,VLOOKUP(C2751,Capacity_COMBDG!A:K,COMBDG_MaxCapacity!B2751-2016+2,FALSE))*(1+Summary!$C$10)</f>
        <v>4.2902931948629276E-3</v>
      </c>
    </row>
    <row r="2752" spans="1:4" x14ac:dyDescent="0.25">
      <c r="A2752" t="s">
        <v>2</v>
      </c>
      <c r="B2752">
        <f>COMBDG_MinActivity!B2752</f>
        <v>2020</v>
      </c>
      <c r="C2752" t="str">
        <f>COMBDG_MinActivity!C2752</f>
        <v>COMBDGRTTNewSHFUR___STDELC_16</v>
      </c>
      <c r="D2752">
        <f>IF(VLOOKUP(C2752,Capacity_COMBDG!A:K,COMBDG_MaxCapacity!B2752-2016+2,FALSE)&lt;5*10^-5,0,VLOOKUP(C2752,Capacity_COMBDG!A:K,COMBDG_MaxCapacity!B2752-2016+2,FALSE))*(1+Summary!$C$10)</f>
        <v>5.2455219611691412E-3</v>
      </c>
    </row>
    <row r="2753" spans="1:4" x14ac:dyDescent="0.25">
      <c r="A2753" t="s">
        <v>2</v>
      </c>
      <c r="B2753">
        <f>COMBDG_MinActivity!B2753</f>
        <v>2020</v>
      </c>
      <c r="C2753" t="str">
        <f>COMBDG_MinActivity!C2753</f>
        <v>COMBDGRTTNewSHHEP___STDELC_16</v>
      </c>
      <c r="D2753">
        <f>IF(VLOOKUP(C2753,Capacity_COMBDG!A:K,COMBDG_MaxCapacity!B2753-2016+2,FALSE)&lt;5*10^-5,0,VLOOKUP(C2753,Capacity_COMBDG!A:K,COMBDG_MaxCapacity!B2753-2016+2,FALSE))*(1+Summary!$C$10)</f>
        <v>4.1395119393882272E-3</v>
      </c>
    </row>
    <row r="2754" spans="1:4" x14ac:dyDescent="0.25">
      <c r="A2754" t="s">
        <v>2</v>
      </c>
      <c r="B2754">
        <f>COMBDG_MinActivity!B2754</f>
        <v>2020</v>
      </c>
      <c r="C2754" t="str">
        <f>COMBDG_MinActivity!C2754</f>
        <v>COMBDGRTTNewSHPLT___STDELC_16</v>
      </c>
      <c r="D2754">
        <f>IF(VLOOKUP(C2754,Capacity_COMBDG!A:K,COMBDG_MaxCapacity!B2754-2016+2,FALSE)&lt;5*10^-5,0,VLOOKUP(C2754,Capacity_COMBDG!A:K,COMBDG_MaxCapacity!B2754-2016+2,FALSE))*(1+Summary!$C$10)</f>
        <v>7.9739460106184618E-3</v>
      </c>
    </row>
    <row r="2755" spans="1:4" x14ac:dyDescent="0.25">
      <c r="A2755" t="s">
        <v>2</v>
      </c>
      <c r="B2755">
        <f>COMBDG_MinActivity!B2755</f>
        <v>2020</v>
      </c>
      <c r="C2755" t="str">
        <f>COMBDG_MinActivity!C2755</f>
        <v>COMBDGRTTNewSLLED___STDELC_16</v>
      </c>
      <c r="D2755">
        <f>IF(VLOOKUP(C2755,Capacity_COMBDG!A:K,COMBDG_MaxCapacity!B2755-2016+2,FALSE)&lt;5*10^-5,0,VLOOKUP(C2755,Capacity_COMBDG!A:K,COMBDG_MaxCapacity!B2755-2016+2,FALSE))*(1+Summary!$C$10)</f>
        <v>7.3642086158030873E-4</v>
      </c>
    </row>
    <row r="2756" spans="1:4" x14ac:dyDescent="0.25">
      <c r="A2756" t="s">
        <v>2</v>
      </c>
      <c r="B2756">
        <f>COMBDG_MinActivity!B2756</f>
        <v>2020</v>
      </c>
      <c r="C2756" t="str">
        <f>COMBDG_MinActivity!C2756</f>
        <v>COMBDGRTTNewWH______STDELC_16</v>
      </c>
      <c r="D2756">
        <f>IF(VLOOKUP(C2756,Capacity_COMBDG!A:K,COMBDG_MaxCapacity!B2756-2016+2,FALSE)&lt;5*10^-5,0,VLOOKUP(C2756,Capacity_COMBDG!A:K,COMBDG_MaxCapacity!B2756-2016+2,FALSE))*(1+Summary!$C$10)</f>
        <v>3.2143126691846916E-3</v>
      </c>
    </row>
    <row r="2757" spans="1:4" x14ac:dyDescent="0.25">
      <c r="A2757" t="s">
        <v>2</v>
      </c>
      <c r="B2757">
        <f>COMBDG_MinActivity!B2757</f>
        <v>2020</v>
      </c>
      <c r="C2757" t="str">
        <f>COMBDG_MinActivity!C2757</f>
        <v>COMBDGRTTOldAE______STDELC_16</v>
      </c>
      <c r="D2757">
        <f>IF(VLOOKUP(C2757,Capacity_COMBDG!A:K,COMBDG_MaxCapacity!B2757-2016+2,FALSE)&lt;5*10^-5,0,VLOOKUP(C2757,Capacity_COMBDG!A:K,COMBDG_MaxCapacity!B2757-2016+2,FALSE))*(1+Summary!$C$10)</f>
        <v>44.486562840001632</v>
      </c>
    </row>
    <row r="2758" spans="1:4" x14ac:dyDescent="0.25">
      <c r="A2758" t="s">
        <v>2</v>
      </c>
      <c r="B2758">
        <f>COMBDG_MinActivity!B2758</f>
        <v>2020</v>
      </c>
      <c r="C2758" t="str">
        <f>COMBDG_MinActivity!C2758</f>
        <v>COMBDGRTTOldAM______STDELC_16</v>
      </c>
      <c r="D2758">
        <f>IF(VLOOKUP(C2758,Capacity_COMBDG!A:K,COMBDG_MaxCapacity!B2758-2016+2,FALSE)&lt;5*10^-5,0,VLOOKUP(C2758,Capacity_COMBDG!A:K,COMBDG_MaxCapacity!B2758-2016+2,FALSE))*(1+Summary!$C$10)</f>
        <v>5.3425664022431993</v>
      </c>
    </row>
    <row r="2759" spans="1:4" x14ac:dyDescent="0.25">
      <c r="A2759" t="s">
        <v>2</v>
      </c>
      <c r="B2759">
        <f>COMBDG_MinActivity!B2759</f>
        <v>2020</v>
      </c>
      <c r="C2759" t="str">
        <f>COMBDG_MinActivity!C2759</f>
        <v>COMBDGRTTOldLIFLC___STDELC_16</v>
      </c>
      <c r="D2759">
        <f>IF(VLOOKUP(C2759,Capacity_COMBDG!A:K,COMBDG_MaxCapacity!B2759-2016+2,FALSE)&lt;5*10^-5,0,VLOOKUP(C2759,Capacity_COMBDG!A:K,COMBDG_MaxCapacity!B2759-2016+2,FALSE))*(1+Summary!$C$10)</f>
        <v>339.47869785264908</v>
      </c>
    </row>
    <row r="2760" spans="1:4" x14ac:dyDescent="0.25">
      <c r="A2760" t="s">
        <v>2</v>
      </c>
      <c r="B2760">
        <f>COMBDG_MinActivity!B2760</f>
        <v>2020</v>
      </c>
      <c r="C2760" t="str">
        <f>COMBDG_MinActivity!C2760</f>
        <v>COMBDGRTTOldLIFLU___STDELC_16</v>
      </c>
      <c r="D2760">
        <f>IF(VLOOKUP(C2760,Capacity_COMBDG!A:K,COMBDG_MaxCapacity!B2760-2016+2,FALSE)&lt;5*10^-5,0,VLOOKUP(C2760,Capacity_COMBDG!A:K,COMBDG_MaxCapacity!B2760-2016+2,FALSE))*(1+Summary!$C$10)</f>
        <v>1275.5777945726113</v>
      </c>
    </row>
    <row r="2761" spans="1:4" x14ac:dyDescent="0.25">
      <c r="A2761" t="s">
        <v>2</v>
      </c>
      <c r="B2761">
        <f>COMBDG_MinActivity!B2761</f>
        <v>2020</v>
      </c>
      <c r="C2761" t="str">
        <f>COMBDG_MinActivity!C2761</f>
        <v>COMBDGRTTOldLIHAL___STDELC_16</v>
      </c>
      <c r="D2761">
        <f>IF(VLOOKUP(C2761,Capacity_COMBDG!A:K,COMBDG_MaxCapacity!B2761-2016+2,FALSE)&lt;5*10^-5,0,VLOOKUP(C2761,Capacity_COMBDG!A:K,COMBDG_MaxCapacity!B2761-2016+2,FALSE))*(1+Summary!$C$10)</f>
        <v>726.97152578182215</v>
      </c>
    </row>
    <row r="2762" spans="1:4" x14ac:dyDescent="0.25">
      <c r="A2762" t="s">
        <v>2</v>
      </c>
      <c r="B2762">
        <f>COMBDG_MinActivity!B2762</f>
        <v>2020</v>
      </c>
      <c r="C2762" t="str">
        <f>COMBDG_MinActivity!C2762</f>
        <v>COMBDGRTTOldLIINC___STDELC_16</v>
      </c>
      <c r="D2762">
        <f>IF(VLOOKUP(C2762,Capacity_COMBDG!A:K,COMBDG_MaxCapacity!B2762-2016+2,FALSE)&lt;5*10^-5,0,VLOOKUP(C2762,Capacity_COMBDG!A:K,COMBDG_MaxCapacity!B2762-2016+2,FALSE))*(1+Summary!$C$10)</f>
        <v>2334.8799698871057</v>
      </c>
    </row>
    <row r="2763" spans="1:4" x14ac:dyDescent="0.25">
      <c r="A2763" t="s">
        <v>2</v>
      </c>
      <c r="B2763">
        <f>COMBDG_MinActivity!B2763</f>
        <v>2020</v>
      </c>
      <c r="C2763" t="str">
        <f>COMBDG_MinActivity!C2763</f>
        <v>COMBDGRTTOldLILED___STDELC_16</v>
      </c>
      <c r="D2763">
        <f>IF(VLOOKUP(C2763,Capacity_COMBDG!A:K,COMBDG_MaxCapacity!B2763-2016+2,FALSE)&lt;5*10^-5,0,VLOOKUP(C2763,Capacity_COMBDG!A:K,COMBDG_MaxCapacity!B2763-2016+2,FALSE))*(1+Summary!$C$10)</f>
        <v>11.613985542729145</v>
      </c>
    </row>
    <row r="2764" spans="1:4" x14ac:dyDescent="0.25">
      <c r="A2764" t="s">
        <v>2</v>
      </c>
      <c r="B2764">
        <f>COMBDG_MinActivity!B2764</f>
        <v>2020</v>
      </c>
      <c r="C2764" t="str">
        <f>COMBDG_MinActivity!C2764</f>
        <v>COMBDGRTTOldSC______STDELC_16</v>
      </c>
      <c r="D2764">
        <f>IF(VLOOKUP(C2764,Capacity_COMBDG!A:K,COMBDG_MaxCapacity!B2764-2016+2,FALSE)&lt;5*10^-5,0,VLOOKUP(C2764,Capacity_COMBDG!A:K,COMBDG_MaxCapacity!B2764-2016+2,FALSE))*(1+Summary!$C$10)</f>
        <v>69.371392837267464</v>
      </c>
    </row>
    <row r="2765" spans="1:4" x14ac:dyDescent="0.25">
      <c r="A2765" t="s">
        <v>2</v>
      </c>
      <c r="B2765">
        <f>COMBDG_MinActivity!B2765</f>
        <v>2020</v>
      </c>
      <c r="C2765" t="str">
        <f>COMBDG_MinActivity!C2765</f>
        <v>COMBDGRTTOldSHFUR___STDELC_16</v>
      </c>
      <c r="D2765">
        <f>IF(VLOOKUP(C2765,Capacity_COMBDG!A:K,COMBDG_MaxCapacity!B2765-2016+2,FALSE)&lt;5*10^-5,0,VLOOKUP(C2765,Capacity_COMBDG!A:K,COMBDG_MaxCapacity!B2765-2016+2,FALSE))*(1+Summary!$C$10)</f>
        <v>9.4116323777733019E-2</v>
      </c>
    </row>
    <row r="2766" spans="1:4" x14ac:dyDescent="0.25">
      <c r="A2766" t="s">
        <v>2</v>
      </c>
      <c r="B2766">
        <f>COMBDG_MinActivity!B2766</f>
        <v>2020</v>
      </c>
      <c r="C2766" t="str">
        <f>COMBDG_MinActivity!C2766</f>
        <v>COMBDGRTTOldSHHEP___STDELC_16</v>
      </c>
      <c r="D2766">
        <f>IF(VLOOKUP(C2766,Capacity_COMBDG!A:K,COMBDG_MaxCapacity!B2766-2016+2,FALSE)&lt;5*10^-5,0,VLOOKUP(C2766,Capacity_COMBDG!A:K,COMBDG_MaxCapacity!B2766-2016+2,FALSE))*(1+Summary!$C$10)</f>
        <v>20.842756806647841</v>
      </c>
    </row>
    <row r="2767" spans="1:4" x14ac:dyDescent="0.25">
      <c r="A2767" t="s">
        <v>2</v>
      </c>
      <c r="B2767">
        <f>COMBDG_MinActivity!B2767</f>
        <v>2020</v>
      </c>
      <c r="C2767" t="str">
        <f>COMBDG_MinActivity!C2767</f>
        <v>COMBDGRTTOldSHPLT___STDELC_16</v>
      </c>
      <c r="D2767">
        <f>IF(VLOOKUP(C2767,Capacity_COMBDG!A:K,COMBDG_MaxCapacity!B2767-2016+2,FALSE)&lt;5*10^-5,0,VLOOKUP(C2767,Capacity_COMBDG!A:K,COMBDG_MaxCapacity!B2767-2016+2,FALSE))*(1+Summary!$C$10)</f>
        <v>4.6534029118295823</v>
      </c>
    </row>
    <row r="2768" spans="1:4" x14ac:dyDescent="0.25">
      <c r="A2768" t="s">
        <v>2</v>
      </c>
      <c r="B2768">
        <f>COMBDG_MinActivity!B2768</f>
        <v>2020</v>
      </c>
      <c r="C2768" t="str">
        <f>COMBDG_MinActivity!C2768</f>
        <v>COMBDGRTTOldSLLED___STDELC_16</v>
      </c>
      <c r="D2768">
        <f>IF(VLOOKUP(C2768,Capacity_COMBDG!A:K,COMBDG_MaxCapacity!B2768-2016+2,FALSE)&lt;5*10^-5,0,VLOOKUP(C2768,Capacity_COMBDG!A:K,COMBDG_MaxCapacity!B2768-2016+2,FALSE))*(1+Summary!$C$10)</f>
        <v>341.3346879205485</v>
      </c>
    </row>
    <row r="2769" spans="1:4" x14ac:dyDescent="0.25">
      <c r="A2769" t="s">
        <v>2</v>
      </c>
      <c r="B2769">
        <f>COMBDG_MinActivity!B2769</f>
        <v>2020</v>
      </c>
      <c r="C2769" t="str">
        <f>COMBDG_MinActivity!C2769</f>
        <v>COMBDGRTTOldWH______STDELC_16</v>
      </c>
      <c r="D2769">
        <f>IF(VLOOKUP(C2769,Capacity_COMBDG!A:K,COMBDG_MaxCapacity!B2769-2016+2,FALSE)&lt;5*10^-5,0,VLOOKUP(C2769,Capacity_COMBDG!A:K,COMBDG_MaxCapacity!B2769-2016+2,FALSE))*(1+Summary!$C$10)</f>
        <v>1.0311528435329043</v>
      </c>
    </row>
    <row r="2770" spans="1:4" x14ac:dyDescent="0.25">
      <c r="A2770" t="s">
        <v>2</v>
      </c>
      <c r="B2770">
        <f>COMBDG_MinActivity!B2770</f>
        <v>2020</v>
      </c>
      <c r="C2770" t="str">
        <f>COMBDG_MinActivity!C2770</f>
        <v>COMBDGTAWNewAE______STDELC_16</v>
      </c>
      <c r="D2770">
        <f>IF(VLOOKUP(C2770,Capacity_COMBDG!A:K,COMBDG_MaxCapacity!B2770-2016+2,FALSE)&lt;5*10^-5,0,VLOOKUP(C2770,Capacity_COMBDG!A:K,COMBDG_MaxCapacity!B2770-2016+2,FALSE))*(1+Summary!$C$10)</f>
        <v>2.7095475052903847E-3</v>
      </c>
    </row>
    <row r="2771" spans="1:4" x14ac:dyDescent="0.25">
      <c r="A2771" t="s">
        <v>2</v>
      </c>
      <c r="B2771">
        <f>COMBDG_MinActivity!B2771</f>
        <v>2020</v>
      </c>
      <c r="C2771" t="str">
        <f>COMBDG_MinActivity!C2771</f>
        <v>COMBDGTAWNewAM______STDELC_16</v>
      </c>
      <c r="D2771">
        <f>IF(VLOOKUP(C2771,Capacity_COMBDG!A:K,COMBDG_MaxCapacity!B2771-2016+2,FALSE)&lt;5*10^-5,0,VLOOKUP(C2771,Capacity_COMBDG!A:K,COMBDG_MaxCapacity!B2771-2016+2,FALSE))*(1+Summary!$C$10)</f>
        <v>2.6985413603105119E-3</v>
      </c>
    </row>
    <row r="2772" spans="1:4" x14ac:dyDescent="0.25">
      <c r="A2772" t="s">
        <v>2</v>
      </c>
      <c r="B2772">
        <f>COMBDG_MinActivity!B2772</f>
        <v>2020</v>
      </c>
      <c r="C2772" t="str">
        <f>COMBDG_MinActivity!C2772</f>
        <v>COMBDGTAWNewLIFLC___STDELC_16</v>
      </c>
      <c r="D2772">
        <f>IF(VLOOKUP(C2772,Capacity_COMBDG!A:K,COMBDG_MaxCapacity!B2772-2016+2,FALSE)&lt;5*10^-5,0,VLOOKUP(C2772,Capacity_COMBDG!A:K,COMBDG_MaxCapacity!B2772-2016+2,FALSE))*(1+Summary!$C$10)</f>
        <v>2.1373543248082334E-4</v>
      </c>
    </row>
    <row r="2773" spans="1:4" x14ac:dyDescent="0.25">
      <c r="A2773" t="s">
        <v>2</v>
      </c>
      <c r="B2773">
        <f>COMBDG_MinActivity!B2773</f>
        <v>2020</v>
      </c>
      <c r="C2773" t="str">
        <f>COMBDG_MinActivity!C2773</f>
        <v>COMBDGTAWNewLIFLU___STDELC_16</v>
      </c>
      <c r="D2773">
        <f>IF(VLOOKUP(C2773,Capacity_COMBDG!A:K,COMBDG_MaxCapacity!B2773-2016+2,FALSE)&lt;5*10^-5,0,VLOOKUP(C2773,Capacity_COMBDG!A:K,COMBDG_MaxCapacity!B2773-2016+2,FALSE))*(1+Summary!$C$10)</f>
        <v>2.3348531327299989E-3</v>
      </c>
    </row>
    <row r="2774" spans="1:4" x14ac:dyDescent="0.25">
      <c r="A2774" t="s">
        <v>2</v>
      </c>
      <c r="B2774">
        <f>COMBDG_MinActivity!B2774</f>
        <v>2020</v>
      </c>
      <c r="C2774" t="str">
        <f>COMBDG_MinActivity!C2774</f>
        <v>COMBDGTAWNewLIHAL___STDELC_16</v>
      </c>
      <c r="D2774">
        <f>IF(VLOOKUP(C2774,Capacity_COMBDG!A:K,COMBDG_MaxCapacity!B2774-2016+2,FALSE)&lt;5*10^-5,0,VLOOKUP(C2774,Capacity_COMBDG!A:K,COMBDG_MaxCapacity!B2774-2016+2,FALSE))*(1+Summary!$C$10)</f>
        <v>0</v>
      </c>
    </row>
    <row r="2775" spans="1:4" x14ac:dyDescent="0.25">
      <c r="A2775" t="s">
        <v>2</v>
      </c>
      <c r="B2775">
        <f>COMBDG_MinActivity!B2775</f>
        <v>2020</v>
      </c>
      <c r="C2775" t="str">
        <f>COMBDG_MinActivity!C2775</f>
        <v>COMBDGTAWNewLIINC___STDELC_16</v>
      </c>
      <c r="D2775">
        <f>IF(VLOOKUP(C2775,Capacity_COMBDG!A:K,COMBDG_MaxCapacity!B2775-2016+2,FALSE)&lt;5*10^-5,0,VLOOKUP(C2775,Capacity_COMBDG!A:K,COMBDG_MaxCapacity!B2775-2016+2,FALSE))*(1+Summary!$C$10)</f>
        <v>0</v>
      </c>
    </row>
    <row r="2776" spans="1:4" x14ac:dyDescent="0.25">
      <c r="A2776" t="s">
        <v>2</v>
      </c>
      <c r="B2776">
        <f>COMBDG_MinActivity!B2776</f>
        <v>2020</v>
      </c>
      <c r="C2776" t="str">
        <f>COMBDG_MinActivity!C2776</f>
        <v>COMBDGTAWNewLILED___STDELC_16</v>
      </c>
      <c r="D2776">
        <f>IF(VLOOKUP(C2776,Capacity_COMBDG!A:K,COMBDG_MaxCapacity!B2776-2016+2,FALSE)&lt;5*10^-5,0,VLOOKUP(C2776,Capacity_COMBDG!A:K,COMBDG_MaxCapacity!B2776-2016+2,FALSE))*(1+Summary!$C$10)</f>
        <v>2.8543114454192883E-3</v>
      </c>
    </row>
    <row r="2777" spans="1:4" x14ac:dyDescent="0.25">
      <c r="A2777" t="s">
        <v>2</v>
      </c>
      <c r="B2777">
        <f>COMBDG_MinActivity!B2777</f>
        <v>2020</v>
      </c>
      <c r="C2777" t="str">
        <f>COMBDG_MinActivity!C2777</f>
        <v>COMBDGTAWNewSC______STDELC_16</v>
      </c>
      <c r="D2777">
        <f>IF(VLOOKUP(C2777,Capacity_COMBDG!A:K,COMBDG_MaxCapacity!B2777-2016+2,FALSE)&lt;5*10^-5,0,VLOOKUP(C2777,Capacity_COMBDG!A:K,COMBDG_MaxCapacity!B2777-2016+2,FALSE))*(1+Summary!$C$10)</f>
        <v>3.9582445247101482E-3</v>
      </c>
    </row>
    <row r="2778" spans="1:4" x14ac:dyDescent="0.25">
      <c r="A2778" t="s">
        <v>2</v>
      </c>
      <c r="B2778">
        <f>COMBDG_MinActivity!B2778</f>
        <v>2020</v>
      </c>
      <c r="C2778" t="str">
        <f>COMBDG_MinActivity!C2778</f>
        <v>COMBDGTAWNewSHFUR___STDELC_16</v>
      </c>
      <c r="D2778">
        <f>IF(VLOOKUP(C2778,Capacity_COMBDG!A:K,COMBDG_MaxCapacity!B2778-2016+2,FALSE)&lt;5*10^-5,0,VLOOKUP(C2778,Capacity_COMBDG!A:K,COMBDG_MaxCapacity!B2778-2016+2,FALSE))*(1+Summary!$C$10)</f>
        <v>5.0734777700353548E-3</v>
      </c>
    </row>
    <row r="2779" spans="1:4" x14ac:dyDescent="0.25">
      <c r="A2779" t="s">
        <v>2</v>
      </c>
      <c r="B2779">
        <f>COMBDG_MinActivity!B2779</f>
        <v>2020</v>
      </c>
      <c r="C2779" t="str">
        <f>COMBDG_MinActivity!C2779</f>
        <v>COMBDGTAWNewSHHEP___STDELC_16</v>
      </c>
      <c r="D2779">
        <f>IF(VLOOKUP(C2779,Capacity_COMBDG!A:K,COMBDG_MaxCapacity!B2779-2016+2,FALSE)&lt;5*10^-5,0,VLOOKUP(C2779,Capacity_COMBDG!A:K,COMBDG_MaxCapacity!B2779-2016+2,FALSE))*(1+Summary!$C$10)</f>
        <v>4.0071285964690699E-3</v>
      </c>
    </row>
    <row r="2780" spans="1:4" x14ac:dyDescent="0.25">
      <c r="A2780" t="s">
        <v>2</v>
      </c>
      <c r="B2780">
        <f>COMBDG_MinActivity!B2780</f>
        <v>2020</v>
      </c>
      <c r="C2780" t="str">
        <f>COMBDG_MinActivity!C2780</f>
        <v>COMBDGTAWNewSHPLT___STDELC_16</v>
      </c>
      <c r="D2780">
        <f>IF(VLOOKUP(C2780,Capacity_COMBDG!A:K,COMBDG_MaxCapacity!B2780-2016+2,FALSE)&lt;5*10^-5,0,VLOOKUP(C2780,Capacity_COMBDG!A:K,COMBDG_MaxCapacity!B2780-2016+2,FALSE))*(1+Summary!$C$10)</f>
        <v>7.699539286066392E-3</v>
      </c>
    </row>
    <row r="2781" spans="1:4" x14ac:dyDescent="0.25">
      <c r="A2781" t="s">
        <v>2</v>
      </c>
      <c r="B2781">
        <f>COMBDG_MinActivity!B2781</f>
        <v>2020</v>
      </c>
      <c r="C2781" t="str">
        <f>COMBDG_MinActivity!C2781</f>
        <v>COMBDGTAWNewSLLED___STDELC_16</v>
      </c>
      <c r="D2781">
        <f>IF(VLOOKUP(C2781,Capacity_COMBDG!A:K,COMBDG_MaxCapacity!B2781-2016+2,FALSE)&lt;5*10^-5,0,VLOOKUP(C2781,Capacity_COMBDG!A:K,COMBDG_MaxCapacity!B2781-2016+2,FALSE))*(1+Summary!$C$10)</f>
        <v>7.36341795318349E-4</v>
      </c>
    </row>
    <row r="2782" spans="1:4" x14ac:dyDescent="0.25">
      <c r="A2782" t="s">
        <v>2</v>
      </c>
      <c r="B2782">
        <f>COMBDG_MinActivity!B2782</f>
        <v>2020</v>
      </c>
      <c r="C2782" t="str">
        <f>COMBDG_MinActivity!C2782</f>
        <v>COMBDGTAWNewWH______STDELC_16</v>
      </c>
      <c r="D2782">
        <f>IF(VLOOKUP(C2782,Capacity_COMBDG!A:K,COMBDG_MaxCapacity!B2782-2016+2,FALSE)&lt;5*10^-5,0,VLOOKUP(C2782,Capacity_COMBDG!A:K,COMBDG_MaxCapacity!B2782-2016+2,FALSE))*(1+Summary!$C$10)</f>
        <v>2.6032638152846208E-3</v>
      </c>
    </row>
    <row r="2783" spans="1:4" x14ac:dyDescent="0.25">
      <c r="A2783" t="s">
        <v>2</v>
      </c>
      <c r="B2783">
        <f>COMBDG_MinActivity!B2783</f>
        <v>2020</v>
      </c>
      <c r="C2783" t="str">
        <f>COMBDG_MinActivity!C2783</f>
        <v>COMBDGTAWOldAE______STDELC_16</v>
      </c>
      <c r="D2783">
        <f>IF(VLOOKUP(C2783,Capacity_COMBDG!A:K,COMBDG_MaxCapacity!B2783-2016+2,FALSE)&lt;5*10^-5,0,VLOOKUP(C2783,Capacity_COMBDG!A:K,COMBDG_MaxCapacity!B2783-2016+2,FALSE))*(1+Summary!$C$10)</f>
        <v>5.8700088746042844</v>
      </c>
    </row>
    <row r="2784" spans="1:4" x14ac:dyDescent="0.25">
      <c r="A2784" t="s">
        <v>2</v>
      </c>
      <c r="B2784">
        <f>COMBDG_MinActivity!B2784</f>
        <v>2020</v>
      </c>
      <c r="C2784" t="str">
        <f>COMBDG_MinActivity!C2784</f>
        <v>COMBDGTAWOldAM______STDELC_16</v>
      </c>
      <c r="D2784">
        <f>IF(VLOOKUP(C2784,Capacity_COMBDG!A:K,COMBDG_MaxCapacity!B2784-2016+2,FALSE)&lt;5*10^-5,0,VLOOKUP(C2784,Capacity_COMBDG!A:K,COMBDG_MaxCapacity!B2784-2016+2,FALSE))*(1+Summary!$C$10)</f>
        <v>1.2366384191810338</v>
      </c>
    </row>
    <row r="2785" spans="1:4" x14ac:dyDescent="0.25">
      <c r="A2785" t="s">
        <v>2</v>
      </c>
      <c r="B2785">
        <f>COMBDG_MinActivity!B2785</f>
        <v>2020</v>
      </c>
      <c r="C2785" t="str">
        <f>COMBDG_MinActivity!C2785</f>
        <v>COMBDGTAWOldLIFLC___STDELC_16</v>
      </c>
      <c r="D2785">
        <f>IF(VLOOKUP(C2785,Capacity_COMBDG!A:K,COMBDG_MaxCapacity!B2785-2016+2,FALSE)&lt;5*10^-5,0,VLOOKUP(C2785,Capacity_COMBDG!A:K,COMBDG_MaxCapacity!B2785-2016+2,FALSE))*(1+Summary!$C$10)</f>
        <v>41.739068261568967</v>
      </c>
    </row>
    <row r="2786" spans="1:4" x14ac:dyDescent="0.25">
      <c r="A2786" t="s">
        <v>2</v>
      </c>
      <c r="B2786">
        <f>COMBDG_MinActivity!B2786</f>
        <v>2020</v>
      </c>
      <c r="C2786" t="str">
        <f>COMBDG_MinActivity!C2786</f>
        <v>COMBDGTAWOldLIFLU___STDELC_16</v>
      </c>
      <c r="D2786">
        <f>IF(VLOOKUP(C2786,Capacity_COMBDG!A:K,COMBDG_MaxCapacity!B2786-2016+2,FALSE)&lt;5*10^-5,0,VLOOKUP(C2786,Capacity_COMBDG!A:K,COMBDG_MaxCapacity!B2786-2016+2,FALSE))*(1+Summary!$C$10)</f>
        <v>157.12557855758607</v>
      </c>
    </row>
    <row r="2787" spans="1:4" x14ac:dyDescent="0.25">
      <c r="A2787" t="s">
        <v>2</v>
      </c>
      <c r="B2787">
        <f>COMBDG_MinActivity!B2787</f>
        <v>2020</v>
      </c>
      <c r="C2787" t="str">
        <f>COMBDG_MinActivity!C2787</f>
        <v>COMBDGTAWOldLIHAL___STDELC_16</v>
      </c>
      <c r="D2787">
        <f>IF(VLOOKUP(C2787,Capacity_COMBDG!A:K,COMBDG_MaxCapacity!B2787-2016+2,FALSE)&lt;5*10^-5,0,VLOOKUP(C2787,Capacity_COMBDG!A:K,COMBDG_MaxCapacity!B2787-2016+2,FALSE))*(1+Summary!$C$10)</f>
        <v>89.338378252576916</v>
      </c>
    </row>
    <row r="2788" spans="1:4" x14ac:dyDescent="0.25">
      <c r="A2788" t="s">
        <v>2</v>
      </c>
      <c r="B2788">
        <f>COMBDG_MinActivity!B2788</f>
        <v>2020</v>
      </c>
      <c r="C2788" t="str">
        <f>COMBDG_MinActivity!C2788</f>
        <v>COMBDGTAWOldLIINC___STDELC_16</v>
      </c>
      <c r="D2788">
        <f>IF(VLOOKUP(C2788,Capacity_COMBDG!A:K,COMBDG_MaxCapacity!B2788-2016+2,FALSE)&lt;5*10^-5,0,VLOOKUP(C2788,Capacity_COMBDG!A:K,COMBDG_MaxCapacity!B2788-2016+2,FALSE))*(1+Summary!$C$10)</f>
        <v>286.93590762075269</v>
      </c>
    </row>
    <row r="2789" spans="1:4" x14ac:dyDescent="0.25">
      <c r="A2789" t="s">
        <v>2</v>
      </c>
      <c r="B2789">
        <f>COMBDG_MinActivity!B2789</f>
        <v>2020</v>
      </c>
      <c r="C2789" t="str">
        <f>COMBDG_MinActivity!C2789</f>
        <v>COMBDGTAWOldLILED___STDELC_16</v>
      </c>
      <c r="D2789">
        <f>IF(VLOOKUP(C2789,Capacity_COMBDG!A:K,COMBDG_MaxCapacity!B2789-2016+2,FALSE)&lt;5*10^-5,0,VLOOKUP(C2789,Capacity_COMBDG!A:K,COMBDG_MaxCapacity!B2789-2016+2,FALSE))*(1+Summary!$C$10)</f>
        <v>1.4303536260422109</v>
      </c>
    </row>
    <row r="2790" spans="1:4" x14ac:dyDescent="0.25">
      <c r="A2790" t="s">
        <v>2</v>
      </c>
      <c r="B2790">
        <f>COMBDG_MinActivity!B2790</f>
        <v>2020</v>
      </c>
      <c r="C2790" t="str">
        <f>COMBDG_MinActivity!C2790</f>
        <v>COMBDGTAWOldSC______STDELC_16</v>
      </c>
      <c r="D2790">
        <f>IF(VLOOKUP(C2790,Capacity_COMBDG!A:K,COMBDG_MaxCapacity!B2790-2016+2,FALSE)&lt;5*10^-5,0,VLOOKUP(C2790,Capacity_COMBDG!A:K,COMBDG_MaxCapacity!B2790-2016+2,FALSE))*(1+Summary!$C$10)</f>
        <v>8.8811017380957615</v>
      </c>
    </row>
    <row r="2791" spans="1:4" x14ac:dyDescent="0.25">
      <c r="A2791" t="s">
        <v>2</v>
      </c>
      <c r="B2791">
        <f>COMBDG_MinActivity!B2791</f>
        <v>2020</v>
      </c>
      <c r="C2791" t="str">
        <f>COMBDG_MinActivity!C2791</f>
        <v>COMBDGTAWOldSHFUR___STDELC_16</v>
      </c>
      <c r="D2791">
        <f>IF(VLOOKUP(C2791,Capacity_COMBDG!A:K,COMBDG_MaxCapacity!B2791-2016+2,FALSE)&lt;5*10^-5,0,VLOOKUP(C2791,Capacity_COMBDG!A:K,COMBDG_MaxCapacity!B2791-2016+2,FALSE))*(1+Summary!$C$10)</f>
        <v>8.1551364345974986E-2</v>
      </c>
    </row>
    <row r="2792" spans="1:4" x14ac:dyDescent="0.25">
      <c r="A2792" t="s">
        <v>2</v>
      </c>
      <c r="B2792">
        <f>COMBDG_MinActivity!B2792</f>
        <v>2020</v>
      </c>
      <c r="C2792" t="str">
        <f>COMBDG_MinActivity!C2792</f>
        <v>COMBDGTAWOldSHHEP___STDELC_16</v>
      </c>
      <c r="D2792">
        <f>IF(VLOOKUP(C2792,Capacity_COMBDG!A:K,COMBDG_MaxCapacity!B2792-2016+2,FALSE)&lt;5*10^-5,0,VLOOKUP(C2792,Capacity_COMBDG!A:K,COMBDG_MaxCapacity!B2792-2016+2,FALSE))*(1+Summary!$C$10)</f>
        <v>4.1425742990231598</v>
      </c>
    </row>
    <row r="2793" spans="1:4" x14ac:dyDescent="0.25">
      <c r="A2793" t="s">
        <v>2</v>
      </c>
      <c r="B2793">
        <f>COMBDG_MinActivity!B2793</f>
        <v>2020</v>
      </c>
      <c r="C2793" t="str">
        <f>COMBDG_MinActivity!C2793</f>
        <v>COMBDGTAWOldSHPLT___STDELC_16</v>
      </c>
      <c r="D2793">
        <f>IF(VLOOKUP(C2793,Capacity_COMBDG!A:K,COMBDG_MaxCapacity!B2793-2016+2,FALSE)&lt;5*10^-5,0,VLOOKUP(C2793,Capacity_COMBDG!A:K,COMBDG_MaxCapacity!B2793-2016+2,FALSE))*(1+Summary!$C$10)</f>
        <v>1.0155755191539408</v>
      </c>
    </row>
    <row r="2794" spans="1:4" x14ac:dyDescent="0.25">
      <c r="A2794" t="s">
        <v>2</v>
      </c>
      <c r="B2794">
        <f>COMBDG_MinActivity!B2794</f>
        <v>2020</v>
      </c>
      <c r="C2794" t="str">
        <f>COMBDG_MinActivity!C2794</f>
        <v>COMBDGTAWOldSLLED___STDELC_16</v>
      </c>
      <c r="D2794">
        <f>IF(VLOOKUP(C2794,Capacity_COMBDG!A:K,COMBDG_MaxCapacity!B2794-2016+2,FALSE)&lt;5*10^-5,0,VLOOKUP(C2794,Capacity_COMBDG!A:K,COMBDG_MaxCapacity!B2794-2016+2,FALSE))*(1+Summary!$C$10)</f>
        <v>63.067923101025656</v>
      </c>
    </row>
    <row r="2795" spans="1:4" x14ac:dyDescent="0.25">
      <c r="A2795" t="s">
        <v>2</v>
      </c>
      <c r="B2795">
        <f>COMBDG_MinActivity!B2795</f>
        <v>2020</v>
      </c>
      <c r="C2795" t="str">
        <f>COMBDG_MinActivity!C2795</f>
        <v>COMBDGTAWOldWH______STDELC_16</v>
      </c>
      <c r="D2795">
        <f>IF(VLOOKUP(C2795,Capacity_COMBDG!A:K,COMBDG_MaxCapacity!B2795-2016+2,FALSE)&lt;5*10^-5,0,VLOOKUP(C2795,Capacity_COMBDG!A:K,COMBDG_MaxCapacity!B2795-2016+2,FALSE))*(1+Summary!$C$10)</f>
        <v>8.3483929600431717E-2</v>
      </c>
    </row>
    <row r="2796" spans="1:4" x14ac:dyDescent="0.25">
      <c r="A2796" t="s">
        <v>2</v>
      </c>
      <c r="B2796">
        <f>COMBDG_MinActivity!B2796</f>
        <v>2020</v>
      </c>
      <c r="C2796" t="str">
        <f>COMBDG_MinActivity!C2796</f>
        <v>COMBDGWSTNewAE______STDELC_16</v>
      </c>
      <c r="D2796">
        <f>IF(VLOOKUP(C2796,Capacity_COMBDG!A:K,COMBDG_MaxCapacity!B2796-2016+2,FALSE)&lt;5*10^-5,0,VLOOKUP(C2796,Capacity_COMBDG!A:K,COMBDG_MaxCapacity!B2796-2016+2,FALSE))*(1+Summary!$C$10)</f>
        <v>2.6907509827952289E-3</v>
      </c>
    </row>
    <row r="2797" spans="1:4" x14ac:dyDescent="0.25">
      <c r="A2797" t="s">
        <v>2</v>
      </c>
      <c r="B2797">
        <f>COMBDG_MinActivity!B2797</f>
        <v>2020</v>
      </c>
      <c r="C2797" t="str">
        <f>COMBDG_MinActivity!C2797</f>
        <v>COMBDGWSTNewAM______STDELC_16</v>
      </c>
      <c r="D2797">
        <f>IF(VLOOKUP(C2797,Capacity_COMBDG!A:K,COMBDG_MaxCapacity!B2797-2016+2,FALSE)&lt;5*10^-5,0,VLOOKUP(C2797,Capacity_COMBDG!A:K,COMBDG_MaxCapacity!B2797-2016+2,FALSE))*(1+Summary!$C$10)</f>
        <v>2.5676542572697172E-3</v>
      </c>
    </row>
    <row r="2798" spans="1:4" x14ac:dyDescent="0.25">
      <c r="A2798" t="s">
        <v>2</v>
      </c>
      <c r="B2798">
        <f>COMBDG_MinActivity!B2798</f>
        <v>2020</v>
      </c>
      <c r="C2798" t="str">
        <f>COMBDG_MinActivity!C2798</f>
        <v>COMBDGWSTNewLIFLC___STDELC_16</v>
      </c>
      <c r="D2798">
        <f>IF(VLOOKUP(C2798,Capacity_COMBDG!A:K,COMBDG_MaxCapacity!B2798-2016+2,FALSE)&lt;5*10^-5,0,VLOOKUP(C2798,Capacity_COMBDG!A:K,COMBDG_MaxCapacity!B2798-2016+2,FALSE))*(1+Summary!$C$10)</f>
        <v>2.1369602495956047E-4</v>
      </c>
    </row>
    <row r="2799" spans="1:4" x14ac:dyDescent="0.25">
      <c r="A2799" t="s">
        <v>2</v>
      </c>
      <c r="B2799">
        <f>COMBDG_MinActivity!B2799</f>
        <v>2020</v>
      </c>
      <c r="C2799" t="str">
        <f>COMBDG_MinActivity!C2799</f>
        <v>COMBDGWSTNewLIFLU___STDELC_16</v>
      </c>
      <c r="D2799">
        <f>IF(VLOOKUP(C2799,Capacity_COMBDG!A:K,COMBDG_MaxCapacity!B2799-2016+2,FALSE)&lt;5*10^-5,0,VLOOKUP(C2799,Capacity_COMBDG!A:K,COMBDG_MaxCapacity!B2799-2016+2,FALSE))*(1+Summary!$C$10)</f>
        <v>2.3340293419678603E-3</v>
      </c>
    </row>
    <row r="2800" spans="1:4" x14ac:dyDescent="0.25">
      <c r="A2800" t="s">
        <v>2</v>
      </c>
      <c r="B2800">
        <f>COMBDG_MinActivity!B2800</f>
        <v>2020</v>
      </c>
      <c r="C2800" t="str">
        <f>COMBDG_MinActivity!C2800</f>
        <v>COMBDGWSTNewLIHAL___STDELC_16</v>
      </c>
      <c r="D2800">
        <f>IF(VLOOKUP(C2800,Capacity_COMBDG!A:K,COMBDG_MaxCapacity!B2800-2016+2,FALSE)&lt;5*10^-5,0,VLOOKUP(C2800,Capacity_COMBDG!A:K,COMBDG_MaxCapacity!B2800-2016+2,FALSE))*(1+Summary!$C$10)</f>
        <v>0</v>
      </c>
    </row>
    <row r="2801" spans="1:4" x14ac:dyDescent="0.25">
      <c r="A2801" t="s">
        <v>2</v>
      </c>
      <c r="B2801">
        <f>COMBDG_MinActivity!B2801</f>
        <v>2020</v>
      </c>
      <c r="C2801" t="str">
        <f>COMBDG_MinActivity!C2801</f>
        <v>COMBDGWSTNewLIINC___STDELC_16</v>
      </c>
      <c r="D2801">
        <f>IF(VLOOKUP(C2801,Capacity_COMBDG!A:K,COMBDG_MaxCapacity!B2801-2016+2,FALSE)&lt;5*10^-5,0,VLOOKUP(C2801,Capacity_COMBDG!A:K,COMBDG_MaxCapacity!B2801-2016+2,FALSE))*(1+Summary!$C$10)</f>
        <v>0</v>
      </c>
    </row>
    <row r="2802" spans="1:4" x14ac:dyDescent="0.25">
      <c r="A2802" t="s">
        <v>2</v>
      </c>
      <c r="B2802">
        <f>COMBDG_MinActivity!B2802</f>
        <v>2020</v>
      </c>
      <c r="C2802" t="str">
        <f>COMBDG_MinActivity!C2802</f>
        <v>COMBDGWSTNewLILED___STDELC_16</v>
      </c>
      <c r="D2802">
        <f>IF(VLOOKUP(C2802,Capacity_COMBDG!A:K,COMBDG_MaxCapacity!B2802-2016+2,FALSE)&lt;5*10^-5,0,VLOOKUP(C2802,Capacity_COMBDG!A:K,COMBDG_MaxCapacity!B2802-2016+2,FALSE))*(1+Summary!$C$10)</f>
        <v>2.8531746147917448E-3</v>
      </c>
    </row>
    <row r="2803" spans="1:4" x14ac:dyDescent="0.25">
      <c r="A2803" t="s">
        <v>2</v>
      </c>
      <c r="B2803">
        <f>COMBDG_MinActivity!B2803</f>
        <v>2020</v>
      </c>
      <c r="C2803" t="str">
        <f>COMBDG_MinActivity!C2803</f>
        <v>COMBDGWSTNewSC______STDELC_16</v>
      </c>
      <c r="D2803">
        <f>IF(VLOOKUP(C2803,Capacity_COMBDG!A:K,COMBDG_MaxCapacity!B2803-2016+2,FALSE)&lt;5*10^-5,0,VLOOKUP(C2803,Capacity_COMBDG!A:K,COMBDG_MaxCapacity!B2803-2016+2,FALSE))*(1+Summary!$C$10)</f>
        <v>3.9752514636338682E-3</v>
      </c>
    </row>
    <row r="2804" spans="1:4" x14ac:dyDescent="0.25">
      <c r="A2804" t="s">
        <v>2</v>
      </c>
      <c r="B2804">
        <f>COMBDG_MinActivity!B2804</f>
        <v>2020</v>
      </c>
      <c r="C2804" t="str">
        <f>COMBDG_MinActivity!C2804</f>
        <v>COMBDGWSTNewSHFUR___STDELC_16</v>
      </c>
      <c r="D2804">
        <f>IF(VLOOKUP(C2804,Capacity_COMBDG!A:K,COMBDG_MaxCapacity!B2804-2016+2,FALSE)&lt;5*10^-5,0,VLOOKUP(C2804,Capacity_COMBDG!A:K,COMBDG_MaxCapacity!B2804-2016+2,FALSE))*(1+Summary!$C$10)</f>
        <v>4.9212963308536885E-3</v>
      </c>
    </row>
    <row r="2805" spans="1:4" x14ac:dyDescent="0.25">
      <c r="A2805" t="s">
        <v>2</v>
      </c>
      <c r="B2805">
        <f>COMBDG_MinActivity!B2805</f>
        <v>2020</v>
      </c>
      <c r="C2805" t="str">
        <f>COMBDG_MinActivity!C2805</f>
        <v>COMBDGWSTNewSHHEP___STDELC_16</v>
      </c>
      <c r="D2805">
        <f>IF(VLOOKUP(C2805,Capacity_COMBDG!A:K,COMBDG_MaxCapacity!B2805-2016+2,FALSE)&lt;5*10^-5,0,VLOOKUP(C2805,Capacity_COMBDG!A:K,COMBDG_MaxCapacity!B2805-2016+2,FALSE))*(1+Summary!$C$10)</f>
        <v>3.886784954185749E-3</v>
      </c>
    </row>
    <row r="2806" spans="1:4" x14ac:dyDescent="0.25">
      <c r="A2806" t="s">
        <v>2</v>
      </c>
      <c r="B2806">
        <f>COMBDG_MinActivity!B2806</f>
        <v>2020</v>
      </c>
      <c r="C2806" t="str">
        <f>COMBDG_MinActivity!C2806</f>
        <v>COMBDGWSTNewSHPLT___STDELC_16</v>
      </c>
      <c r="D2806">
        <f>IF(VLOOKUP(C2806,Capacity_COMBDG!A:K,COMBDG_MaxCapacity!B2806-2016+2,FALSE)&lt;5*10^-5,0,VLOOKUP(C2806,Capacity_COMBDG!A:K,COMBDG_MaxCapacity!B2806-2016+2,FALSE))*(1+Summary!$C$10)</f>
        <v>7.4695164303853505E-3</v>
      </c>
    </row>
    <row r="2807" spans="1:4" x14ac:dyDescent="0.25">
      <c r="A2807" t="s">
        <v>2</v>
      </c>
      <c r="B2807">
        <f>COMBDG_MinActivity!B2807</f>
        <v>2020</v>
      </c>
      <c r="C2807" t="str">
        <f>COMBDG_MinActivity!C2807</f>
        <v>COMBDGWSTNewSLLED___STDELC_16</v>
      </c>
      <c r="D2807">
        <f>IF(VLOOKUP(C2807,Capacity_COMBDG!A:K,COMBDG_MaxCapacity!B2807-2016+2,FALSE)&lt;5*10^-5,0,VLOOKUP(C2807,Capacity_COMBDG!A:K,COMBDG_MaxCapacity!B2807-2016+2,FALSE))*(1+Summary!$C$10)</f>
        <v>7.3628692040524047E-4</v>
      </c>
    </row>
    <row r="2808" spans="1:4" x14ac:dyDescent="0.25">
      <c r="A2808" t="s">
        <v>2</v>
      </c>
      <c r="B2808">
        <f>COMBDG_MinActivity!B2808</f>
        <v>2020</v>
      </c>
      <c r="C2808" t="str">
        <f>COMBDG_MinActivity!C2808</f>
        <v>COMBDGWSTNewWH______STDELC_16</v>
      </c>
      <c r="D2808">
        <f>IF(VLOOKUP(C2808,Capacity_COMBDG!A:K,COMBDG_MaxCapacity!B2808-2016+2,FALSE)&lt;5*10^-5,0,VLOOKUP(C2808,Capacity_COMBDG!A:K,COMBDG_MaxCapacity!B2808-2016+2,FALSE))*(1+Summary!$C$10)</f>
        <v>2.6899280633977773E-3</v>
      </c>
    </row>
    <row r="2809" spans="1:4" x14ac:dyDescent="0.25">
      <c r="A2809" t="s">
        <v>2</v>
      </c>
      <c r="B2809">
        <f>COMBDG_MinActivity!B2809</f>
        <v>2020</v>
      </c>
      <c r="C2809" t="str">
        <f>COMBDG_MinActivity!C2809</f>
        <v>COMBDGWSTOldAE______STDELC_16</v>
      </c>
      <c r="D2809">
        <f>IF(VLOOKUP(C2809,Capacity_COMBDG!A:K,COMBDG_MaxCapacity!B2809-2016+2,FALSE)&lt;5*10^-5,0,VLOOKUP(C2809,Capacity_COMBDG!A:K,COMBDG_MaxCapacity!B2809-2016+2,FALSE))*(1+Summary!$C$10)</f>
        <v>26.499032101834569</v>
      </c>
    </row>
    <row r="2810" spans="1:4" x14ac:dyDescent="0.25">
      <c r="A2810" t="s">
        <v>2</v>
      </c>
      <c r="B2810">
        <f>COMBDG_MinActivity!B2810</f>
        <v>2020</v>
      </c>
      <c r="C2810" t="str">
        <f>COMBDG_MinActivity!C2810</f>
        <v>COMBDGWSTOldAM______STDELC_16</v>
      </c>
      <c r="D2810">
        <f>IF(VLOOKUP(C2810,Capacity_COMBDG!A:K,COMBDG_MaxCapacity!B2810-2016+2,FALSE)&lt;5*10^-5,0,VLOOKUP(C2810,Capacity_COMBDG!A:K,COMBDG_MaxCapacity!B2810-2016+2,FALSE))*(1+Summary!$C$10)</f>
        <v>3.4343546667329088</v>
      </c>
    </row>
    <row r="2811" spans="1:4" x14ac:dyDescent="0.25">
      <c r="A2811" t="s">
        <v>2</v>
      </c>
      <c r="B2811">
        <f>COMBDG_MinActivity!B2811</f>
        <v>2020</v>
      </c>
      <c r="C2811" t="str">
        <f>COMBDG_MinActivity!C2811</f>
        <v>COMBDGWSTOldLIFLC___STDELC_16</v>
      </c>
      <c r="D2811">
        <f>IF(VLOOKUP(C2811,Capacity_COMBDG!A:K,COMBDG_MaxCapacity!B2811-2016+2,FALSE)&lt;5*10^-5,0,VLOOKUP(C2811,Capacity_COMBDG!A:K,COMBDG_MaxCapacity!B2811-2016+2,FALSE))*(1+Summary!$C$10)</f>
        <v>160.99617339240629</v>
      </c>
    </row>
    <row r="2812" spans="1:4" x14ac:dyDescent="0.25">
      <c r="A2812" t="s">
        <v>2</v>
      </c>
      <c r="B2812">
        <f>COMBDG_MinActivity!B2812</f>
        <v>2020</v>
      </c>
      <c r="C2812" t="str">
        <f>COMBDG_MinActivity!C2812</f>
        <v>COMBDGWSTOldLIFLU___STDELC_16</v>
      </c>
      <c r="D2812">
        <f>IF(VLOOKUP(C2812,Capacity_COMBDG!A:K,COMBDG_MaxCapacity!B2812-2016+2,FALSE)&lt;5*10^-5,0,VLOOKUP(C2812,Capacity_COMBDG!A:K,COMBDG_MaxCapacity!B2812-2016+2,FALSE))*(1+Summary!$C$10)</f>
        <v>599.68401740576189</v>
      </c>
    </row>
    <row r="2813" spans="1:4" x14ac:dyDescent="0.25">
      <c r="A2813" t="s">
        <v>2</v>
      </c>
      <c r="B2813">
        <f>COMBDG_MinActivity!B2813</f>
        <v>2020</v>
      </c>
      <c r="C2813" t="str">
        <f>COMBDG_MinActivity!C2813</f>
        <v>COMBDGWSTOldLIHAL___STDELC_16</v>
      </c>
      <c r="D2813">
        <f>IF(VLOOKUP(C2813,Capacity_COMBDG!A:K,COMBDG_MaxCapacity!B2813-2016+2,FALSE)&lt;5*10^-5,0,VLOOKUP(C2813,Capacity_COMBDG!A:K,COMBDG_MaxCapacity!B2813-2016+2,FALSE))*(1+Summary!$C$10)</f>
        <v>345.01298897488959</v>
      </c>
    </row>
    <row r="2814" spans="1:4" x14ac:dyDescent="0.25">
      <c r="A2814" t="s">
        <v>2</v>
      </c>
      <c r="B2814">
        <f>COMBDG_MinActivity!B2814</f>
        <v>2020</v>
      </c>
      <c r="C2814" t="str">
        <f>COMBDG_MinActivity!C2814</f>
        <v>COMBDGWSTOldLIINC___STDELC_16</v>
      </c>
      <c r="D2814">
        <f>IF(VLOOKUP(C2814,Capacity_COMBDG!A:K,COMBDG_MaxCapacity!B2814-2016+2,FALSE)&lt;5*10^-5,0,VLOOKUP(C2814,Capacity_COMBDG!A:K,COMBDG_MaxCapacity!B2814-2016+2,FALSE))*(1+Summary!$C$10)</f>
        <v>1108.109184211994</v>
      </c>
    </row>
    <row r="2815" spans="1:4" x14ac:dyDescent="0.25">
      <c r="A2815" t="s">
        <v>2</v>
      </c>
      <c r="B2815">
        <f>COMBDG_MinActivity!B2815</f>
        <v>2020</v>
      </c>
      <c r="C2815" t="str">
        <f>COMBDG_MinActivity!C2815</f>
        <v>COMBDGWSTOldLILED___STDELC_16</v>
      </c>
      <c r="D2815">
        <f>IF(VLOOKUP(C2815,Capacity_COMBDG!A:K,COMBDG_MaxCapacity!B2815-2016+2,FALSE)&lt;5*10^-5,0,VLOOKUP(C2815,Capacity_COMBDG!A:K,COMBDG_MaxCapacity!B2815-2016+2,FALSE))*(1+Summary!$C$10)</f>
        <v>5.76851290704899</v>
      </c>
    </row>
    <row r="2816" spans="1:4" x14ac:dyDescent="0.25">
      <c r="A2816" t="s">
        <v>2</v>
      </c>
      <c r="B2816">
        <f>COMBDG_MinActivity!B2816</f>
        <v>2020</v>
      </c>
      <c r="C2816" t="str">
        <f>COMBDG_MinActivity!C2816</f>
        <v>COMBDGWSTOldSC______STDELC_16</v>
      </c>
      <c r="D2816">
        <f>IF(VLOOKUP(C2816,Capacity_COMBDG!A:K,COMBDG_MaxCapacity!B2816-2016+2,FALSE)&lt;5*10^-5,0,VLOOKUP(C2816,Capacity_COMBDG!A:K,COMBDG_MaxCapacity!B2816-2016+2,FALSE))*(1+Summary!$C$10)</f>
        <v>44.592801569811066</v>
      </c>
    </row>
    <row r="2817" spans="1:4" x14ac:dyDescent="0.25">
      <c r="A2817" t="s">
        <v>2</v>
      </c>
      <c r="B2817">
        <f>COMBDG_MinActivity!B2817</f>
        <v>2020</v>
      </c>
      <c r="C2817" t="str">
        <f>COMBDG_MinActivity!C2817</f>
        <v>COMBDGWSTOldSHFUR___STDELC_16</v>
      </c>
      <c r="D2817">
        <f>IF(VLOOKUP(C2817,Capacity_COMBDG!A:K,COMBDG_MaxCapacity!B2817-2016+2,FALSE)&lt;5*10^-5,0,VLOOKUP(C2817,Capacity_COMBDG!A:K,COMBDG_MaxCapacity!B2817-2016+2,FALSE))*(1+Summary!$C$10)</f>
        <v>9.1509897634313914E-2</v>
      </c>
    </row>
    <row r="2818" spans="1:4" x14ac:dyDescent="0.25">
      <c r="A2818" t="s">
        <v>2</v>
      </c>
      <c r="B2818">
        <f>COMBDG_MinActivity!B2818</f>
        <v>2020</v>
      </c>
      <c r="C2818" t="str">
        <f>COMBDG_MinActivity!C2818</f>
        <v>COMBDGWSTOldSHHEP___STDELC_16</v>
      </c>
      <c r="D2818">
        <f>IF(VLOOKUP(C2818,Capacity_COMBDG!A:K,COMBDG_MaxCapacity!B2818-2016+2,FALSE)&lt;5*10^-5,0,VLOOKUP(C2818,Capacity_COMBDG!A:K,COMBDG_MaxCapacity!B2818-2016+2,FALSE))*(1+Summary!$C$10)</f>
        <v>13.038905826491868</v>
      </c>
    </row>
    <row r="2819" spans="1:4" x14ac:dyDescent="0.25">
      <c r="A2819" t="s">
        <v>2</v>
      </c>
      <c r="B2819">
        <f>COMBDG_MinActivity!B2819</f>
        <v>2020</v>
      </c>
      <c r="C2819" t="str">
        <f>COMBDG_MinActivity!C2819</f>
        <v>COMBDGWSTOldSHPLT___STDELC_16</v>
      </c>
      <c r="D2819">
        <f>IF(VLOOKUP(C2819,Capacity_COMBDG!A:K,COMBDG_MaxCapacity!B2819-2016+2,FALSE)&lt;5*10^-5,0,VLOOKUP(C2819,Capacity_COMBDG!A:K,COMBDG_MaxCapacity!B2819-2016+2,FALSE))*(1+Summary!$C$10)</f>
        <v>3.2262752728172681</v>
      </c>
    </row>
    <row r="2820" spans="1:4" x14ac:dyDescent="0.25">
      <c r="A2820" t="s">
        <v>2</v>
      </c>
      <c r="B2820">
        <f>COMBDG_MinActivity!B2820</f>
        <v>2020</v>
      </c>
      <c r="C2820" t="str">
        <f>COMBDG_MinActivity!C2820</f>
        <v>COMBDGWSTOldSLLED___STDELC_16</v>
      </c>
      <c r="D2820">
        <f>IF(VLOOKUP(C2820,Capacity_COMBDG!A:K,COMBDG_MaxCapacity!B2820-2016+2,FALSE)&lt;5*10^-5,0,VLOOKUP(C2820,Capacity_COMBDG!A:K,COMBDG_MaxCapacity!B2820-2016+2,FALSE))*(1+Summary!$C$10)</f>
        <v>219.39671057297608</v>
      </c>
    </row>
    <row r="2821" spans="1:4" x14ac:dyDescent="0.25">
      <c r="A2821" t="s">
        <v>2</v>
      </c>
      <c r="B2821">
        <f>COMBDG_MinActivity!B2821</f>
        <v>2020</v>
      </c>
      <c r="C2821" t="str">
        <f>COMBDG_MinActivity!C2821</f>
        <v>COMBDGWSTOldWH______STDELC_16</v>
      </c>
      <c r="D2821">
        <f>IF(VLOOKUP(C2821,Capacity_COMBDG!A:K,COMBDG_MaxCapacity!B2821-2016+2,FALSE)&lt;5*10^-5,0,VLOOKUP(C2821,Capacity_COMBDG!A:K,COMBDG_MaxCapacity!B2821-2016+2,FALSE))*(1+Summary!$C$10)</f>
        <v>0.54592101438285212</v>
      </c>
    </row>
    <row r="2822" spans="1:4" x14ac:dyDescent="0.25">
      <c r="A2822" t="s">
        <v>2</v>
      </c>
      <c r="B2822">
        <f>COMBDG_MinActivity!B2822</f>
        <v>2020</v>
      </c>
      <c r="C2822" t="str">
        <f>COMBDG_MinActivity!C2822</f>
        <v>COMBDGAERNewSHFUR___STDHFO_16</v>
      </c>
      <c r="D2822">
        <f>IF(VLOOKUP(C2822,Capacity_COMBDG!A:K,COMBDG_MaxCapacity!B2822-2016+2,FALSE)&lt;5*10^-5,0,VLOOKUP(C2822,Capacity_COMBDG!A:K,COMBDG_MaxCapacity!B2822-2016+2,FALSE))*(1+Summary!$C$10)</f>
        <v>4.7886765327469624E-3</v>
      </c>
    </row>
    <row r="2823" spans="1:4" x14ac:dyDescent="0.25">
      <c r="A2823" t="s">
        <v>2</v>
      </c>
      <c r="B2823">
        <f>COMBDG_MinActivity!B2823</f>
        <v>2020</v>
      </c>
      <c r="C2823" t="str">
        <f>COMBDG_MinActivity!C2823</f>
        <v>COMBDGAERNewWH______STDHFO_16</v>
      </c>
      <c r="D2823">
        <f>IF(VLOOKUP(C2823,Capacity_COMBDG!A:K,COMBDG_MaxCapacity!B2823-2016+2,FALSE)&lt;5*10^-5,0,VLOOKUP(C2823,Capacity_COMBDG!A:K,COMBDG_MaxCapacity!B2823-2016+2,FALSE))*(1+Summary!$C$10)</f>
        <v>2.6370011978436394E-3</v>
      </c>
    </row>
    <row r="2824" spans="1:4" x14ac:dyDescent="0.25">
      <c r="A2824" t="s">
        <v>2</v>
      </c>
      <c r="B2824">
        <f>COMBDG_MinActivity!B2824</f>
        <v>2020</v>
      </c>
      <c r="C2824" t="str">
        <f>COMBDG_MinActivity!C2824</f>
        <v>COMBDGAEROldSHFUR___STDHFO_16</v>
      </c>
      <c r="D2824">
        <f>IF(VLOOKUP(C2824,Capacity_COMBDG!A:K,COMBDG_MaxCapacity!B2824-2016+2,FALSE)&lt;5*10^-5,0,VLOOKUP(C2824,Capacity_COMBDG!A:K,COMBDG_MaxCapacity!B2824-2016+2,FALSE))*(1+Summary!$C$10)</f>
        <v>8.6995856501822816E-2</v>
      </c>
    </row>
    <row r="2825" spans="1:4" x14ac:dyDescent="0.25">
      <c r="A2825" t="s">
        <v>2</v>
      </c>
      <c r="B2825">
        <f>COMBDG_MinActivity!B2825</f>
        <v>2020</v>
      </c>
      <c r="C2825" t="str">
        <f>COMBDG_MinActivity!C2825</f>
        <v>COMBDGAEROldWH______STDHFO_16</v>
      </c>
      <c r="D2825">
        <f>IF(VLOOKUP(C2825,Capacity_COMBDG!A:K,COMBDG_MaxCapacity!B2825-2016+2,FALSE)&lt;5*10^-5,0,VLOOKUP(C2825,Capacity_COMBDG!A:K,COMBDG_MaxCapacity!B2825-2016+2,FALSE))*(1+Summary!$C$10)</f>
        <v>0.10886885254798194</v>
      </c>
    </row>
    <row r="2826" spans="1:4" x14ac:dyDescent="0.25">
      <c r="A2826" t="s">
        <v>2</v>
      </c>
      <c r="B2826">
        <f>COMBDG_MinActivity!B2826</f>
        <v>2020</v>
      </c>
      <c r="C2826" t="str">
        <f>COMBDG_MinActivity!C2826</f>
        <v>COMBDGAFSNewSHFUR___STDHFO_16</v>
      </c>
      <c r="D2826">
        <f>IF(VLOOKUP(C2826,Capacity_COMBDG!A:K,COMBDG_MaxCapacity!B2826-2016+2,FALSE)&lt;5*10^-5,0,VLOOKUP(C2826,Capacity_COMBDG!A:K,COMBDG_MaxCapacity!B2826-2016+2,FALSE))*(1+Summary!$C$10)</f>
        <v>4.5085172548043314E-3</v>
      </c>
    </row>
    <row r="2827" spans="1:4" x14ac:dyDescent="0.25">
      <c r="A2827" t="s">
        <v>2</v>
      </c>
      <c r="B2827">
        <f>COMBDG_MinActivity!B2827</f>
        <v>2020</v>
      </c>
      <c r="C2827" t="str">
        <f>COMBDG_MinActivity!C2827</f>
        <v>COMBDGAFSNewWH______STDHFO_16</v>
      </c>
      <c r="D2827">
        <f>IF(VLOOKUP(C2827,Capacity_COMBDG!A:K,COMBDG_MaxCapacity!B2827-2016+2,FALSE)&lt;5*10^-5,0,VLOOKUP(C2827,Capacity_COMBDG!A:K,COMBDG_MaxCapacity!B2827-2016+2,FALSE))*(1+Summary!$C$10)</f>
        <v>2.5062474563636817E-3</v>
      </c>
    </row>
    <row r="2828" spans="1:4" x14ac:dyDescent="0.25">
      <c r="A2828" t="s">
        <v>2</v>
      </c>
      <c r="B2828">
        <f>COMBDG_MinActivity!B2828</f>
        <v>2020</v>
      </c>
      <c r="C2828" t="str">
        <f>COMBDG_MinActivity!C2828</f>
        <v>COMBDGAFSOldSHFUR___STDHFO_16</v>
      </c>
      <c r="D2828">
        <f>IF(VLOOKUP(C2828,Capacity_COMBDG!A:K,COMBDG_MaxCapacity!B2828-2016+2,FALSE)&lt;5*10^-5,0,VLOOKUP(C2828,Capacity_COMBDG!A:K,COMBDG_MaxCapacity!B2828-2016+2,FALSE))*(1+Summary!$C$10)</f>
        <v>8.7521214281991472E-2</v>
      </c>
    </row>
    <row r="2829" spans="1:4" x14ac:dyDescent="0.25">
      <c r="A2829" t="s">
        <v>2</v>
      </c>
      <c r="B2829">
        <f>COMBDG_MinActivity!B2829</f>
        <v>2020</v>
      </c>
      <c r="C2829" t="str">
        <f>COMBDG_MinActivity!C2829</f>
        <v>COMBDGAFSOldWH______STDHFO_16</v>
      </c>
      <c r="D2829">
        <f>IF(VLOOKUP(C2829,Capacity_COMBDG!A:K,COMBDG_MaxCapacity!B2829-2016+2,FALSE)&lt;5*10^-5,0,VLOOKUP(C2829,Capacity_COMBDG!A:K,COMBDG_MaxCapacity!B2829-2016+2,FALSE))*(1+Summary!$C$10)</f>
        <v>0.1408836946386996</v>
      </c>
    </row>
    <row r="2830" spans="1:4" x14ac:dyDescent="0.25">
      <c r="A2830" t="s">
        <v>2</v>
      </c>
      <c r="B2830">
        <f>COMBDG_MinActivity!B2830</f>
        <v>2020</v>
      </c>
      <c r="C2830" t="str">
        <f>COMBDG_MinActivity!C2830</f>
        <v>COMBDGEDSNewSHFUR___STDHFO_16</v>
      </c>
      <c r="D2830">
        <f>IF(VLOOKUP(C2830,Capacity_COMBDG!A:K,COMBDG_MaxCapacity!B2830-2016+2,FALSE)&lt;5*10^-5,0,VLOOKUP(C2830,Capacity_COMBDG!A:K,COMBDG_MaxCapacity!B2830-2016+2,FALSE))*(1+Summary!$C$10)</f>
        <v>5.1781031068203892E-3</v>
      </c>
    </row>
    <row r="2831" spans="1:4" x14ac:dyDescent="0.25">
      <c r="A2831" t="s">
        <v>2</v>
      </c>
      <c r="B2831">
        <f>COMBDG_MinActivity!B2831</f>
        <v>2020</v>
      </c>
      <c r="C2831" t="str">
        <f>COMBDG_MinActivity!C2831</f>
        <v>COMBDGEDSNewWH______STDHFO_16</v>
      </c>
      <c r="D2831">
        <f>IF(VLOOKUP(C2831,Capacity_COMBDG!A:K,COMBDG_MaxCapacity!B2831-2016+2,FALSE)&lt;5*10^-5,0,VLOOKUP(C2831,Capacity_COMBDG!A:K,COMBDG_MaxCapacity!B2831-2016+2,FALSE))*(1+Summary!$C$10)</f>
        <v>3.0846397487585449E-3</v>
      </c>
    </row>
    <row r="2832" spans="1:4" x14ac:dyDescent="0.25">
      <c r="A2832" t="s">
        <v>2</v>
      </c>
      <c r="B2832">
        <f>COMBDG_MinActivity!B2832</f>
        <v>2020</v>
      </c>
      <c r="C2832" t="str">
        <f>COMBDG_MinActivity!C2832</f>
        <v>COMBDGEDSOldSHFUR___STDHFO_16</v>
      </c>
      <c r="D2832">
        <f>IF(VLOOKUP(C2832,Capacity_COMBDG!A:K,COMBDG_MaxCapacity!B2832-2016+2,FALSE)&lt;5*10^-5,0,VLOOKUP(C2832,Capacity_COMBDG!A:K,COMBDG_MaxCapacity!B2832-2016+2,FALSE))*(1+Summary!$C$10)</f>
        <v>9.2817002950006181E-2</v>
      </c>
    </row>
    <row r="2833" spans="1:4" x14ac:dyDescent="0.25">
      <c r="A2833" t="s">
        <v>2</v>
      </c>
      <c r="B2833">
        <f>COMBDG_MinActivity!B2833</f>
        <v>2020</v>
      </c>
      <c r="C2833" t="str">
        <f>COMBDG_MinActivity!C2833</f>
        <v>COMBDGEDSOldWH______STDHFO_16</v>
      </c>
      <c r="D2833">
        <f>IF(VLOOKUP(C2833,Capacity_COMBDG!A:K,COMBDG_MaxCapacity!B2833-2016+2,FALSE)&lt;5*10^-5,0,VLOOKUP(C2833,Capacity_COMBDG!A:K,COMBDG_MaxCapacity!B2833-2016+2,FALSE))*(1+Summary!$C$10)</f>
        <v>0.29417847703129568</v>
      </c>
    </row>
    <row r="2834" spans="1:4" x14ac:dyDescent="0.25">
      <c r="A2834" t="s">
        <v>2</v>
      </c>
      <c r="B2834">
        <f>COMBDG_MinActivity!B2834</f>
        <v>2020</v>
      </c>
      <c r="C2834" t="str">
        <f>COMBDG_MinActivity!C2834</f>
        <v>COMBDGHLCNewSHFUR___STDHFO_16</v>
      </c>
      <c r="D2834">
        <f>IF(VLOOKUP(C2834,Capacity_COMBDG!A:K,COMBDG_MaxCapacity!B2834-2016+2,FALSE)&lt;5*10^-5,0,VLOOKUP(C2834,Capacity_COMBDG!A:K,COMBDG_MaxCapacity!B2834-2016+2,FALSE))*(1+Summary!$C$10)</f>
        <v>5.1787177992649548E-3</v>
      </c>
    </row>
    <row r="2835" spans="1:4" x14ac:dyDescent="0.25">
      <c r="A2835" t="s">
        <v>2</v>
      </c>
      <c r="B2835">
        <f>COMBDG_MinActivity!B2835</f>
        <v>2020</v>
      </c>
      <c r="C2835" t="str">
        <f>COMBDG_MinActivity!C2835</f>
        <v>COMBDGHLCNewWH______STDHFO_16</v>
      </c>
      <c r="D2835">
        <f>IF(VLOOKUP(C2835,Capacity_COMBDG!A:K,COMBDG_MaxCapacity!B2835-2016+2,FALSE)&lt;5*10^-5,0,VLOOKUP(C2835,Capacity_COMBDG!A:K,COMBDG_MaxCapacity!B2835-2016+2,FALSE))*(1+Summary!$C$10)</f>
        <v>3.1884673467268239E-3</v>
      </c>
    </row>
    <row r="2836" spans="1:4" x14ac:dyDescent="0.25">
      <c r="A2836" t="s">
        <v>2</v>
      </c>
      <c r="B2836">
        <f>COMBDG_MinActivity!B2836</f>
        <v>2020</v>
      </c>
      <c r="C2836" t="str">
        <f>COMBDG_MinActivity!C2836</f>
        <v>COMBDGHLCOldSHFUR___STDHFO_16</v>
      </c>
      <c r="D2836">
        <f>IF(VLOOKUP(C2836,Capacity_COMBDG!A:K,COMBDG_MaxCapacity!B2836-2016+2,FALSE)&lt;5*10^-5,0,VLOOKUP(C2836,Capacity_COMBDG!A:K,COMBDG_MaxCapacity!B2836-2016+2,FALSE))*(1+Summary!$C$10)</f>
        <v>8.9014744292606654E-2</v>
      </c>
    </row>
    <row r="2837" spans="1:4" x14ac:dyDescent="0.25">
      <c r="A2837" t="s">
        <v>2</v>
      </c>
      <c r="B2837">
        <f>COMBDG_MinActivity!B2837</f>
        <v>2020</v>
      </c>
      <c r="C2837" t="str">
        <f>COMBDG_MinActivity!C2837</f>
        <v>COMBDGHLCOldWH______STDHFO_16</v>
      </c>
      <c r="D2837">
        <f>IF(VLOOKUP(C2837,Capacity_COMBDG!A:K,COMBDG_MaxCapacity!B2837-2016+2,FALSE)&lt;5*10^-5,0,VLOOKUP(C2837,Capacity_COMBDG!A:K,COMBDG_MaxCapacity!B2837-2016+2,FALSE))*(1+Summary!$C$10)</f>
        <v>0.23208730854846896</v>
      </c>
    </row>
    <row r="2838" spans="1:4" x14ac:dyDescent="0.25">
      <c r="A2838" t="s">
        <v>2</v>
      </c>
      <c r="B2838">
        <f>COMBDG_MinActivity!B2838</f>
        <v>2020</v>
      </c>
      <c r="C2838" t="str">
        <f>COMBDG_MinActivity!C2838</f>
        <v>COMBDGICINewSHFUR___STDHFO_16</v>
      </c>
      <c r="D2838">
        <f>IF(VLOOKUP(C2838,Capacity_COMBDG!A:K,COMBDG_MaxCapacity!B2838-2016+2,FALSE)&lt;5*10^-5,0,VLOOKUP(C2838,Capacity_COMBDG!A:K,COMBDG_MaxCapacity!B2838-2016+2,FALSE))*(1+Summary!$C$10)</f>
        <v>0</v>
      </c>
    </row>
    <row r="2839" spans="1:4" x14ac:dyDescent="0.25">
      <c r="A2839" t="s">
        <v>2</v>
      </c>
      <c r="B2839">
        <f>COMBDG_MinActivity!B2839</f>
        <v>2020</v>
      </c>
      <c r="C2839" t="str">
        <f>COMBDG_MinActivity!C2839</f>
        <v>COMBDGICINewWH______STDHFO_16</v>
      </c>
      <c r="D2839">
        <f>IF(VLOOKUP(C2839,Capacity_COMBDG!A:K,COMBDG_MaxCapacity!B2839-2016+2,FALSE)&lt;5*10^-5,0,VLOOKUP(C2839,Capacity_COMBDG!A:K,COMBDG_MaxCapacity!B2839-2016+2,FALSE))*(1+Summary!$C$10)</f>
        <v>0</v>
      </c>
    </row>
    <row r="2840" spans="1:4" x14ac:dyDescent="0.25">
      <c r="A2840" t="s">
        <v>2</v>
      </c>
      <c r="B2840">
        <f>COMBDG_MinActivity!B2840</f>
        <v>2020</v>
      </c>
      <c r="C2840" t="str">
        <f>COMBDG_MinActivity!C2840</f>
        <v>COMBDGICIOldSHFUR___STDHFO_16</v>
      </c>
      <c r="D2840">
        <f>IF(VLOOKUP(C2840,Capacity_COMBDG!A:K,COMBDG_MaxCapacity!B2840-2016+2,FALSE)&lt;5*10^-5,0,VLOOKUP(C2840,Capacity_COMBDG!A:K,COMBDG_MaxCapacity!B2840-2016+2,FALSE))*(1+Summary!$C$10)</f>
        <v>4.2640702007722353E-2</v>
      </c>
    </row>
    <row r="2841" spans="1:4" x14ac:dyDescent="0.25">
      <c r="A2841" t="s">
        <v>2</v>
      </c>
      <c r="B2841">
        <f>COMBDG_MinActivity!B2841</f>
        <v>2020</v>
      </c>
      <c r="C2841" t="str">
        <f>COMBDG_MinActivity!C2841</f>
        <v>COMBDGICIOldWH______STDHFO_16</v>
      </c>
      <c r="D2841">
        <f>IF(VLOOKUP(C2841,Capacity_COMBDG!A:K,COMBDG_MaxCapacity!B2841-2016+2,FALSE)&lt;5*10^-5,0,VLOOKUP(C2841,Capacity_COMBDG!A:K,COMBDG_MaxCapacity!B2841-2016+2,FALSE))*(1+Summary!$C$10)</f>
        <v>1.6539337752771388E-2</v>
      </c>
    </row>
    <row r="2842" spans="1:4" x14ac:dyDescent="0.25">
      <c r="A2842" t="s">
        <v>2</v>
      </c>
      <c r="B2842">
        <f>COMBDG_MinActivity!B2842</f>
        <v>2020</v>
      </c>
      <c r="C2842" t="str">
        <f>COMBDG_MinActivity!C2842</f>
        <v>COMBDGOFFNewSHFUR___STDHFO_16</v>
      </c>
      <c r="D2842">
        <f>IF(VLOOKUP(C2842,Capacity_COMBDG!A:K,COMBDG_MaxCapacity!B2842-2016+2,FALSE)&lt;5*10^-5,0,VLOOKUP(C2842,Capacity_COMBDG!A:K,COMBDG_MaxCapacity!B2842-2016+2,FALSE))*(1+Summary!$C$10)</f>
        <v>5.279678195027491E-3</v>
      </c>
    </row>
    <row r="2843" spans="1:4" x14ac:dyDescent="0.25">
      <c r="A2843" t="s">
        <v>2</v>
      </c>
      <c r="B2843">
        <f>COMBDG_MinActivity!B2843</f>
        <v>2020</v>
      </c>
      <c r="C2843" t="str">
        <f>COMBDG_MinActivity!C2843</f>
        <v>COMBDGOFFNewWH______STDHFO_16</v>
      </c>
      <c r="D2843">
        <f>IF(VLOOKUP(C2843,Capacity_COMBDG!A:K,COMBDG_MaxCapacity!B2843-2016+2,FALSE)&lt;5*10^-5,0,VLOOKUP(C2843,Capacity_COMBDG!A:K,COMBDG_MaxCapacity!B2843-2016+2,FALSE))*(1+Summary!$C$10)</f>
        <v>3.1409601928019202E-3</v>
      </c>
    </row>
    <row r="2844" spans="1:4" x14ac:dyDescent="0.25">
      <c r="A2844" t="s">
        <v>2</v>
      </c>
      <c r="B2844">
        <f>COMBDG_MinActivity!B2844</f>
        <v>2020</v>
      </c>
      <c r="C2844" t="str">
        <f>COMBDG_MinActivity!C2844</f>
        <v>COMBDGOFFOldSHFUR___STDHFO_16</v>
      </c>
      <c r="D2844">
        <f>IF(VLOOKUP(C2844,Capacity_COMBDG!A:K,COMBDG_MaxCapacity!B2844-2016+2,FALSE)&lt;5*10^-5,0,VLOOKUP(C2844,Capacity_COMBDG!A:K,COMBDG_MaxCapacity!B2844-2016+2,FALSE))*(1+Summary!$C$10)</f>
        <v>0.10009014820200715</v>
      </c>
    </row>
    <row r="2845" spans="1:4" x14ac:dyDescent="0.25">
      <c r="A2845" t="s">
        <v>2</v>
      </c>
      <c r="B2845">
        <f>COMBDG_MinActivity!B2845</f>
        <v>2020</v>
      </c>
      <c r="C2845" t="str">
        <f>COMBDG_MinActivity!C2845</f>
        <v>COMBDGOFFOldWH______STDHFO_16</v>
      </c>
      <c r="D2845">
        <f>IF(VLOOKUP(C2845,Capacity_COMBDG!A:K,COMBDG_MaxCapacity!B2845-2016+2,FALSE)&lt;5*10^-5,0,VLOOKUP(C2845,Capacity_COMBDG!A:K,COMBDG_MaxCapacity!B2845-2016+2,FALSE))*(1+Summary!$C$10)</f>
        <v>0.38596668651076482</v>
      </c>
    </row>
    <row r="2846" spans="1:4" x14ac:dyDescent="0.25">
      <c r="A2846" t="s">
        <v>2</v>
      </c>
      <c r="B2846">
        <f>COMBDG_MinActivity!B2846</f>
        <v>2020</v>
      </c>
      <c r="C2846" t="str">
        <f>COMBDG_MinActivity!C2846</f>
        <v>COMBDGOTSNewSHFUR___STDHFO_16</v>
      </c>
      <c r="D2846">
        <f>IF(VLOOKUP(C2846,Capacity_COMBDG!A:K,COMBDG_MaxCapacity!B2846-2016+2,FALSE)&lt;5*10^-5,0,VLOOKUP(C2846,Capacity_COMBDG!A:K,COMBDG_MaxCapacity!B2846-2016+2,FALSE))*(1+Summary!$C$10)</f>
        <v>5.0958052547486069E-3</v>
      </c>
    </row>
    <row r="2847" spans="1:4" x14ac:dyDescent="0.25">
      <c r="A2847" t="s">
        <v>2</v>
      </c>
      <c r="B2847">
        <f>COMBDG_MinActivity!B2847</f>
        <v>2020</v>
      </c>
      <c r="C2847" t="str">
        <f>COMBDG_MinActivity!C2847</f>
        <v>COMBDGOTSNewWH______STDHFO_16</v>
      </c>
      <c r="D2847">
        <f>IF(VLOOKUP(C2847,Capacity_COMBDG!A:K,COMBDG_MaxCapacity!B2847-2016+2,FALSE)&lt;5*10^-5,0,VLOOKUP(C2847,Capacity_COMBDG!A:K,COMBDG_MaxCapacity!B2847-2016+2,FALSE))*(1+Summary!$C$10)</f>
        <v>2.9631083098594392E-3</v>
      </c>
    </row>
    <row r="2848" spans="1:4" x14ac:dyDescent="0.25">
      <c r="A2848" t="s">
        <v>2</v>
      </c>
      <c r="B2848">
        <f>COMBDG_MinActivity!B2848</f>
        <v>2020</v>
      </c>
      <c r="C2848" t="str">
        <f>COMBDG_MinActivity!C2848</f>
        <v>COMBDGOTSOldSHFUR___STDHFO_16</v>
      </c>
      <c r="D2848">
        <f>IF(VLOOKUP(C2848,Capacity_COMBDG!A:K,COMBDG_MaxCapacity!B2848-2016+2,FALSE)&lt;5*10^-5,0,VLOOKUP(C2848,Capacity_COMBDG!A:K,COMBDG_MaxCapacity!B2848-2016+2,FALSE))*(1+Summary!$C$10)</f>
        <v>8.7341746820337532E-2</v>
      </c>
    </row>
    <row r="2849" spans="1:4" x14ac:dyDescent="0.25">
      <c r="A2849" t="s">
        <v>2</v>
      </c>
      <c r="B2849">
        <f>COMBDG_MinActivity!B2849</f>
        <v>2020</v>
      </c>
      <c r="C2849" t="str">
        <f>COMBDG_MinActivity!C2849</f>
        <v>COMBDGOTSOldWH______STDHFO_16</v>
      </c>
      <c r="D2849">
        <f>IF(VLOOKUP(C2849,Capacity_COMBDG!A:K,COMBDG_MaxCapacity!B2849-2016+2,FALSE)&lt;5*10^-5,0,VLOOKUP(C2849,Capacity_COMBDG!A:K,COMBDG_MaxCapacity!B2849-2016+2,FALSE))*(1+Summary!$C$10)</f>
        <v>0.14051154210955452</v>
      </c>
    </row>
    <row r="2850" spans="1:4" x14ac:dyDescent="0.25">
      <c r="A2850" t="s">
        <v>2</v>
      </c>
      <c r="B2850">
        <f>COMBDG_MinActivity!B2850</f>
        <v>2020</v>
      </c>
      <c r="C2850" t="str">
        <f>COMBDG_MinActivity!C2850</f>
        <v>COMBDGRTTNewSHFUR___STDHFO_16</v>
      </c>
      <c r="D2850">
        <f>IF(VLOOKUP(C2850,Capacity_COMBDG!A:K,COMBDG_MaxCapacity!B2850-2016+2,FALSE)&lt;5*10^-5,0,VLOOKUP(C2850,Capacity_COMBDG!A:K,COMBDG_MaxCapacity!B2850-2016+2,FALSE))*(1+Summary!$C$10)</f>
        <v>5.2455482668098338E-3</v>
      </c>
    </row>
    <row r="2851" spans="1:4" x14ac:dyDescent="0.25">
      <c r="A2851" t="s">
        <v>2</v>
      </c>
      <c r="B2851">
        <f>COMBDG_MinActivity!B2851</f>
        <v>2020</v>
      </c>
      <c r="C2851" t="str">
        <f>COMBDG_MinActivity!C2851</f>
        <v>COMBDGRTTNewWH______STDHFO_16</v>
      </c>
      <c r="D2851">
        <f>IF(VLOOKUP(C2851,Capacity_COMBDG!A:K,COMBDG_MaxCapacity!B2851-2016+2,FALSE)&lt;5*10^-5,0,VLOOKUP(C2851,Capacity_COMBDG!A:K,COMBDG_MaxCapacity!B2851-2016+2,FALSE))*(1+Summary!$C$10)</f>
        <v>3.2143450602144033E-3</v>
      </c>
    </row>
    <row r="2852" spans="1:4" x14ac:dyDescent="0.25">
      <c r="A2852" t="s">
        <v>2</v>
      </c>
      <c r="B2852">
        <f>COMBDG_MinActivity!B2852</f>
        <v>2020</v>
      </c>
      <c r="C2852" t="str">
        <f>COMBDG_MinActivity!C2852</f>
        <v>COMBDGRTTOldSHFUR___STDHFO_16</v>
      </c>
      <c r="D2852">
        <f>IF(VLOOKUP(C2852,Capacity_COMBDG!A:K,COMBDG_MaxCapacity!B2852-2016+2,FALSE)&lt;5*10^-5,0,VLOOKUP(C2852,Capacity_COMBDG!A:K,COMBDG_MaxCapacity!B2852-2016+2,FALSE))*(1+Summary!$C$10)</f>
        <v>9.427460048120169E-2</v>
      </c>
    </row>
    <row r="2853" spans="1:4" x14ac:dyDescent="0.25">
      <c r="A2853" t="s">
        <v>2</v>
      </c>
      <c r="B2853">
        <f>COMBDG_MinActivity!B2853</f>
        <v>2020</v>
      </c>
      <c r="C2853" t="str">
        <f>COMBDG_MinActivity!C2853</f>
        <v>COMBDGRTTOldWH______STDHFO_16</v>
      </c>
      <c r="D2853">
        <f>IF(VLOOKUP(C2853,Capacity_COMBDG!A:K,COMBDG_MaxCapacity!B2853-2016+2,FALSE)&lt;5*10^-5,0,VLOOKUP(C2853,Capacity_COMBDG!A:K,COMBDG_MaxCapacity!B2853-2016+2,FALSE))*(1+Summary!$C$10)</f>
        <v>0.33894757241566531</v>
      </c>
    </row>
    <row r="2854" spans="1:4" x14ac:dyDescent="0.25">
      <c r="A2854" t="s">
        <v>2</v>
      </c>
      <c r="B2854">
        <f>COMBDG_MinActivity!B2854</f>
        <v>2020</v>
      </c>
      <c r="C2854" t="str">
        <f>COMBDG_MinActivity!C2854</f>
        <v>COMBDGTAWNewSHFUR___STDHFO_16</v>
      </c>
      <c r="D2854">
        <f>IF(VLOOKUP(C2854,Capacity_COMBDG!A:K,COMBDG_MaxCapacity!B2854-2016+2,FALSE)&lt;5*10^-5,0,VLOOKUP(C2854,Capacity_COMBDG!A:K,COMBDG_MaxCapacity!B2854-2016+2,FALSE))*(1+Summary!$C$10)</f>
        <v>5.0734967466888083E-3</v>
      </c>
    </row>
    <row r="2855" spans="1:4" x14ac:dyDescent="0.25">
      <c r="A2855" t="s">
        <v>2</v>
      </c>
      <c r="B2855">
        <f>COMBDG_MinActivity!B2855</f>
        <v>2020</v>
      </c>
      <c r="C2855" t="str">
        <f>COMBDG_MinActivity!C2855</f>
        <v>COMBDGTAWNewWH______STDHFO_16</v>
      </c>
      <c r="D2855">
        <f>IF(VLOOKUP(C2855,Capacity_COMBDG!A:K,COMBDG_MaxCapacity!B2855-2016+2,FALSE)&lt;5*10^-5,0,VLOOKUP(C2855,Capacity_COMBDG!A:K,COMBDG_MaxCapacity!B2855-2016+2,FALSE))*(1+Summary!$C$10)</f>
        <v>2.6032687635722425E-3</v>
      </c>
    </row>
    <row r="2856" spans="1:4" x14ac:dyDescent="0.25">
      <c r="A2856" t="s">
        <v>2</v>
      </c>
      <c r="B2856">
        <f>COMBDG_MinActivity!B2856</f>
        <v>2020</v>
      </c>
      <c r="C2856" t="str">
        <f>COMBDG_MinActivity!C2856</f>
        <v>COMBDGTAWOldSHFUR___STDHFO_16</v>
      </c>
      <c r="D2856">
        <f>IF(VLOOKUP(C2856,Capacity_COMBDG!A:K,COMBDG_MaxCapacity!B2856-2016+2,FALSE)&lt;5*10^-5,0,VLOOKUP(C2856,Capacity_COMBDG!A:K,COMBDG_MaxCapacity!B2856-2016+2,FALSE))*(1+Summary!$C$10)</f>
        <v>8.1668169942637148E-2</v>
      </c>
    </row>
    <row r="2857" spans="1:4" x14ac:dyDescent="0.25">
      <c r="A2857" t="s">
        <v>2</v>
      </c>
      <c r="B2857">
        <f>COMBDG_MinActivity!B2857</f>
        <v>2020</v>
      </c>
      <c r="C2857" t="str">
        <f>COMBDG_MinActivity!C2857</f>
        <v>COMBDGTAWOldWH______STDHFO_16</v>
      </c>
      <c r="D2857">
        <f>IF(VLOOKUP(C2857,Capacity_COMBDG!A:K,COMBDG_MaxCapacity!B2857-2016+2,FALSE)&lt;5*10^-5,0,VLOOKUP(C2857,Capacity_COMBDG!A:K,COMBDG_MaxCapacity!B2857-2016+2,FALSE))*(1+Summary!$C$10)</f>
        <v>3.5480200214444757E-2</v>
      </c>
    </row>
    <row r="2858" spans="1:4" x14ac:dyDescent="0.25">
      <c r="A2858" t="s">
        <v>2</v>
      </c>
      <c r="B2858">
        <f>COMBDG_MinActivity!B2858</f>
        <v>2020</v>
      </c>
      <c r="C2858" t="str">
        <f>COMBDG_MinActivity!C2858</f>
        <v>COMBDGWSTNewSHFUR___STDHFO_16</v>
      </c>
      <c r="D2858">
        <f>IF(VLOOKUP(C2858,Capacity_COMBDG!A:K,COMBDG_MaxCapacity!B2858-2016+2,FALSE)&lt;5*10^-5,0,VLOOKUP(C2858,Capacity_COMBDG!A:K,COMBDG_MaxCapacity!B2858-2016+2,FALSE))*(1+Summary!$C$10)</f>
        <v>4.9213108424430449E-3</v>
      </c>
    </row>
    <row r="2859" spans="1:4" x14ac:dyDescent="0.25">
      <c r="A2859" t="s">
        <v>2</v>
      </c>
      <c r="B2859">
        <f>COMBDG_MinActivity!B2859</f>
        <v>2020</v>
      </c>
      <c r="C2859" t="str">
        <f>COMBDG_MinActivity!C2859</f>
        <v>COMBDGWSTNewWH______STDHFO_16</v>
      </c>
      <c r="D2859">
        <f>IF(VLOOKUP(C2859,Capacity_COMBDG!A:K,COMBDG_MaxCapacity!B2859-2016+2,FALSE)&lt;5*10^-5,0,VLOOKUP(C2859,Capacity_COMBDG!A:K,COMBDG_MaxCapacity!B2859-2016+2,FALSE))*(1+Summary!$C$10)</f>
        <v>2.6899347707311496E-3</v>
      </c>
    </row>
    <row r="2860" spans="1:4" x14ac:dyDescent="0.25">
      <c r="A2860" t="s">
        <v>2</v>
      </c>
      <c r="B2860">
        <f>COMBDG_MinActivity!B2860</f>
        <v>2020</v>
      </c>
      <c r="C2860" t="str">
        <f>COMBDG_MinActivity!C2860</f>
        <v>COMBDGWSTOldSHFUR___STDHFO_16</v>
      </c>
      <c r="D2860">
        <f>IF(VLOOKUP(C2860,Capacity_COMBDG!A:K,COMBDG_MaxCapacity!B2860-2016+2,FALSE)&lt;5*10^-5,0,VLOOKUP(C2860,Capacity_COMBDG!A:K,COMBDG_MaxCapacity!B2860-2016+2,FALSE))*(1+Summary!$C$10)</f>
        <v>9.1657006055239368E-2</v>
      </c>
    </row>
    <row r="2861" spans="1:4" x14ac:dyDescent="0.25">
      <c r="A2861" t="s">
        <v>2</v>
      </c>
      <c r="B2861">
        <f>COMBDG_MinActivity!B2861</f>
        <v>2020</v>
      </c>
      <c r="C2861" t="str">
        <f>COMBDG_MinActivity!C2861</f>
        <v>COMBDGWSTOldWH______STDHFO_16</v>
      </c>
      <c r="D2861">
        <f>IF(VLOOKUP(C2861,Capacity_COMBDG!A:K,COMBDG_MaxCapacity!B2861-2016+2,FALSE)&lt;5*10^-5,0,VLOOKUP(C2861,Capacity_COMBDG!A:K,COMBDG_MaxCapacity!B2861-2016+2,FALSE))*(1+Summary!$C$10)</f>
        <v>0.19666198384645006</v>
      </c>
    </row>
    <row r="2862" spans="1:4" x14ac:dyDescent="0.25">
      <c r="A2862" t="s">
        <v>2</v>
      </c>
      <c r="B2862">
        <f>COMBDG_MinActivity!B2862</f>
        <v>2020</v>
      </c>
      <c r="C2862" t="str">
        <f>COMBDG_MinActivity!C2862</f>
        <v>COMBDGAERNewSHFUR___STDKER_16</v>
      </c>
      <c r="D2862">
        <f>IF(VLOOKUP(C2862,Capacity_COMBDG!A:K,COMBDG_MaxCapacity!B2862-2016+2,FALSE)&lt;5*10^-5,0,VLOOKUP(C2862,Capacity_COMBDG!A:K,COMBDG_MaxCapacity!B2862-2016+2,FALSE))*(1+Summary!$C$10)</f>
        <v>4.7886841832590378E-3</v>
      </c>
    </row>
    <row r="2863" spans="1:4" x14ac:dyDescent="0.25">
      <c r="A2863" t="s">
        <v>2</v>
      </c>
      <c r="B2863">
        <f>COMBDG_MinActivity!B2863</f>
        <v>2020</v>
      </c>
      <c r="C2863" t="str">
        <f>COMBDG_MinActivity!C2863</f>
        <v>COMBDGAERNewWH______STDKER_16</v>
      </c>
      <c r="D2863">
        <f>IF(VLOOKUP(C2863,Capacity_COMBDG!A:K,COMBDG_MaxCapacity!B2863-2016+2,FALSE)&lt;5*10^-5,0,VLOOKUP(C2863,Capacity_COMBDG!A:K,COMBDG_MaxCapacity!B2863-2016+2,FALSE))*(1+Summary!$C$10)</f>
        <v>2.6370033794978613E-3</v>
      </c>
    </row>
    <row r="2864" spans="1:4" x14ac:dyDescent="0.25">
      <c r="A2864" t="s">
        <v>2</v>
      </c>
      <c r="B2864">
        <f>COMBDG_MinActivity!B2864</f>
        <v>2020</v>
      </c>
      <c r="C2864" t="str">
        <f>COMBDG_MinActivity!C2864</f>
        <v>COMBDGAEROldSHFUR___STDKER_16</v>
      </c>
      <c r="D2864">
        <f>IF(VLOOKUP(C2864,Capacity_COMBDG!A:K,COMBDG_MaxCapacity!B2864-2016+2,FALSE)&lt;5*10^-5,0,VLOOKUP(C2864,Capacity_COMBDG!A:K,COMBDG_MaxCapacity!B2864-2016+2,FALSE))*(1+Summary!$C$10)</f>
        <v>8.6997491194143101E-2</v>
      </c>
    </row>
    <row r="2865" spans="1:4" x14ac:dyDescent="0.25">
      <c r="A2865" t="s">
        <v>2</v>
      </c>
      <c r="B2865">
        <f>COMBDG_MinActivity!B2865</f>
        <v>2020</v>
      </c>
      <c r="C2865" t="str">
        <f>COMBDG_MinActivity!C2865</f>
        <v>COMBDGAEROldWH______STDKER_16</v>
      </c>
      <c r="D2865">
        <f>IF(VLOOKUP(C2865,Capacity_COMBDG!A:K,COMBDG_MaxCapacity!B2865-2016+2,FALSE)&lt;5*10^-5,0,VLOOKUP(C2865,Capacity_COMBDG!A:K,COMBDG_MaxCapacity!B2865-2016+2,FALSE))*(1+Summary!$C$10)</f>
        <v>0.10887143677311763</v>
      </c>
    </row>
    <row r="2866" spans="1:4" x14ac:dyDescent="0.25">
      <c r="A2866" t="s">
        <v>2</v>
      </c>
      <c r="B2866">
        <f>COMBDG_MinActivity!B2866</f>
        <v>2020</v>
      </c>
      <c r="C2866" t="str">
        <f>COMBDG_MinActivity!C2866</f>
        <v>COMBDGAFSNewSHFUR___STDKER_16</v>
      </c>
      <c r="D2866">
        <f>IF(VLOOKUP(C2866,Capacity_COMBDG!A:K,COMBDG_MaxCapacity!B2866-2016+2,FALSE)&lt;5*10^-5,0,VLOOKUP(C2866,Capacity_COMBDG!A:K,COMBDG_MaxCapacity!B2866-2016+2,FALSE))*(1+Summary!$C$10)</f>
        <v>4.5085220736209037E-3</v>
      </c>
    </row>
    <row r="2867" spans="1:4" x14ac:dyDescent="0.25">
      <c r="A2867" t="s">
        <v>2</v>
      </c>
      <c r="B2867">
        <f>COMBDG_MinActivity!B2867</f>
        <v>2020</v>
      </c>
      <c r="C2867" t="str">
        <f>COMBDG_MinActivity!C2867</f>
        <v>COMBDGAFSNewWH______STDKER_16</v>
      </c>
      <c r="D2867">
        <f>IF(VLOOKUP(C2867,Capacity_COMBDG!A:K,COMBDG_MaxCapacity!B2867-2016+2,FALSE)&lt;5*10^-5,0,VLOOKUP(C2867,Capacity_COMBDG!A:K,COMBDG_MaxCapacity!B2867-2016+2,FALSE))*(1+Summary!$C$10)</f>
        <v>2.5062488313900076E-3</v>
      </c>
    </row>
    <row r="2868" spans="1:4" x14ac:dyDescent="0.25">
      <c r="A2868" t="s">
        <v>2</v>
      </c>
      <c r="B2868">
        <f>COMBDG_MinActivity!B2868</f>
        <v>2020</v>
      </c>
      <c r="C2868" t="str">
        <f>COMBDG_MinActivity!C2868</f>
        <v>COMBDGAFSOldSHFUR___STDKER_16</v>
      </c>
      <c r="D2868">
        <f>IF(VLOOKUP(C2868,Capacity_COMBDG!A:K,COMBDG_MaxCapacity!B2868-2016+2,FALSE)&lt;5*10^-5,0,VLOOKUP(C2868,Capacity_COMBDG!A:K,COMBDG_MaxCapacity!B2868-2016+2,FALSE))*(1+Summary!$C$10)</f>
        <v>8.7522868033728052E-2</v>
      </c>
    </row>
    <row r="2869" spans="1:4" x14ac:dyDescent="0.25">
      <c r="A2869" t="s">
        <v>2</v>
      </c>
      <c r="B2869">
        <f>COMBDG_MinActivity!B2869</f>
        <v>2020</v>
      </c>
      <c r="C2869" t="str">
        <f>COMBDG_MinActivity!C2869</f>
        <v>COMBDGAFSOldWH______STDKER_16</v>
      </c>
      <c r="D2869">
        <f>IF(VLOOKUP(C2869,Capacity_COMBDG!A:K,COMBDG_MaxCapacity!B2869-2016+2,FALSE)&lt;5*10^-5,0,VLOOKUP(C2869,Capacity_COMBDG!A:K,COMBDG_MaxCapacity!B2869-2016+2,FALSE))*(1+Summary!$C$10)</f>
        <v>0.14088833186399172</v>
      </c>
    </row>
    <row r="2870" spans="1:4" x14ac:dyDescent="0.25">
      <c r="A2870" t="s">
        <v>2</v>
      </c>
      <c r="B2870">
        <f>COMBDG_MinActivity!B2870</f>
        <v>2020</v>
      </c>
      <c r="C2870" t="str">
        <f>COMBDG_MinActivity!C2870</f>
        <v>COMBDGEDSNewSHFUR___STDKER_16</v>
      </c>
      <c r="D2870">
        <f>IF(VLOOKUP(C2870,Capacity_COMBDG!A:K,COMBDG_MaxCapacity!B2870-2016+2,FALSE)&lt;5*10^-5,0,VLOOKUP(C2870,Capacity_COMBDG!A:K,COMBDG_MaxCapacity!B2870-2016+2,FALSE))*(1+Summary!$C$10)</f>
        <v>5.1781176563637865E-3</v>
      </c>
    </row>
    <row r="2871" spans="1:4" x14ac:dyDescent="0.25">
      <c r="A2871" t="s">
        <v>2</v>
      </c>
      <c r="B2871">
        <f>COMBDG_MinActivity!B2871</f>
        <v>2020</v>
      </c>
      <c r="C2871" t="str">
        <f>COMBDG_MinActivity!C2871</f>
        <v>COMBDGEDSNewWH______STDKER_16</v>
      </c>
      <c r="D2871">
        <f>IF(VLOOKUP(C2871,Capacity_COMBDG!A:K,COMBDG_MaxCapacity!B2871-2016+2,FALSE)&lt;5*10^-5,0,VLOOKUP(C2871,Capacity_COMBDG!A:K,COMBDG_MaxCapacity!B2871-2016+2,FALSE))*(1+Summary!$C$10)</f>
        <v>3.0846480759260273E-3</v>
      </c>
    </row>
    <row r="2872" spans="1:4" x14ac:dyDescent="0.25">
      <c r="A2872" t="s">
        <v>2</v>
      </c>
      <c r="B2872">
        <f>COMBDG_MinActivity!B2872</f>
        <v>2020</v>
      </c>
      <c r="C2872" t="str">
        <f>COMBDG_MinActivity!C2872</f>
        <v>COMBDGEDSOldSHFUR___STDKER_16</v>
      </c>
      <c r="D2872">
        <f>IF(VLOOKUP(C2872,Capacity_COMBDG!A:K,COMBDG_MaxCapacity!B2872-2016+2,FALSE)&lt;5*10^-5,0,VLOOKUP(C2872,Capacity_COMBDG!A:K,COMBDG_MaxCapacity!B2872-2016+2,FALSE))*(1+Summary!$C$10)</f>
        <v>9.2818926768760038E-2</v>
      </c>
    </row>
    <row r="2873" spans="1:4" x14ac:dyDescent="0.25">
      <c r="A2873" t="s">
        <v>2</v>
      </c>
      <c r="B2873">
        <f>COMBDG_MinActivity!B2873</f>
        <v>2020</v>
      </c>
      <c r="C2873" t="str">
        <f>COMBDG_MinActivity!C2873</f>
        <v>COMBDGEDSOldWH______STDKER_16</v>
      </c>
      <c r="D2873">
        <f>IF(VLOOKUP(C2873,Capacity_COMBDG!A:K,COMBDG_MaxCapacity!B2873-2016+2,FALSE)&lt;5*10^-5,0,VLOOKUP(C2873,Capacity_COMBDG!A:K,COMBDG_MaxCapacity!B2873-2016+2,FALSE))*(1+Summary!$C$10)</f>
        <v>0.29420424816177215</v>
      </c>
    </row>
    <row r="2874" spans="1:4" x14ac:dyDescent="0.25">
      <c r="A2874" t="s">
        <v>2</v>
      </c>
      <c r="B2874">
        <f>COMBDG_MinActivity!B2874</f>
        <v>2020</v>
      </c>
      <c r="C2874" t="str">
        <f>COMBDG_MinActivity!C2874</f>
        <v>COMBDGHLCNewSHFUR___STDKER_16</v>
      </c>
      <c r="D2874">
        <f>IF(VLOOKUP(C2874,Capacity_COMBDG!A:K,COMBDG_MaxCapacity!B2874-2016+2,FALSE)&lt;5*10^-5,0,VLOOKUP(C2874,Capacity_COMBDG!A:K,COMBDG_MaxCapacity!B2874-2016+2,FALSE))*(1+Summary!$C$10)</f>
        <v>5.1787323659577373E-3</v>
      </c>
    </row>
    <row r="2875" spans="1:4" x14ac:dyDescent="0.25">
      <c r="A2875" t="s">
        <v>2</v>
      </c>
      <c r="B2875">
        <f>COMBDG_MinActivity!B2875</f>
        <v>2020</v>
      </c>
      <c r="C2875" t="str">
        <f>COMBDG_MinActivity!C2875</f>
        <v>COMBDGHLCNewWH______STDKER_16</v>
      </c>
      <c r="D2875">
        <f>IF(VLOOKUP(C2875,Capacity_COMBDG!A:K,COMBDG_MaxCapacity!B2875-2016+2,FALSE)&lt;5*10^-5,0,VLOOKUP(C2875,Capacity_COMBDG!A:K,COMBDG_MaxCapacity!B2875-2016+2,FALSE))*(1+Summary!$C$10)</f>
        <v>3.1884784148996947E-3</v>
      </c>
    </row>
    <row r="2876" spans="1:4" x14ac:dyDescent="0.25">
      <c r="A2876" t="s">
        <v>2</v>
      </c>
      <c r="B2876">
        <f>COMBDG_MinActivity!B2876</f>
        <v>2020</v>
      </c>
      <c r="C2876" t="str">
        <f>COMBDG_MinActivity!C2876</f>
        <v>COMBDGHLCOldSHFUR___STDKER_16</v>
      </c>
      <c r="D2876">
        <f>IF(VLOOKUP(C2876,Capacity_COMBDG!A:K,COMBDG_MaxCapacity!B2876-2016+2,FALSE)&lt;5*10^-5,0,VLOOKUP(C2876,Capacity_COMBDG!A:K,COMBDG_MaxCapacity!B2876-2016+2,FALSE))*(1+Summary!$C$10)</f>
        <v>8.9016518034714873E-2</v>
      </c>
    </row>
    <row r="2877" spans="1:4" x14ac:dyDescent="0.25">
      <c r="A2877" t="s">
        <v>2</v>
      </c>
      <c r="B2877">
        <f>COMBDG_MinActivity!B2877</f>
        <v>2020</v>
      </c>
      <c r="C2877" t="str">
        <f>COMBDG_MinActivity!C2877</f>
        <v>COMBDGHLCOldWH______STDKER_16</v>
      </c>
      <c r="D2877">
        <f>IF(VLOOKUP(C2877,Capacity_COMBDG!A:K,COMBDG_MaxCapacity!B2877-2016+2,FALSE)&lt;5*10^-5,0,VLOOKUP(C2877,Capacity_COMBDG!A:K,COMBDG_MaxCapacity!B2877-2016+2,FALSE))*(1+Summary!$C$10)</f>
        <v>0.23210127536175509</v>
      </c>
    </row>
    <row r="2878" spans="1:4" x14ac:dyDescent="0.25">
      <c r="A2878" t="s">
        <v>2</v>
      </c>
      <c r="B2878">
        <f>COMBDG_MinActivity!B2878</f>
        <v>2020</v>
      </c>
      <c r="C2878" t="str">
        <f>COMBDG_MinActivity!C2878</f>
        <v>COMBDGICINewSHFUR___STDKER_16</v>
      </c>
      <c r="D2878">
        <f>IF(VLOOKUP(C2878,Capacity_COMBDG!A:K,COMBDG_MaxCapacity!B2878-2016+2,FALSE)&lt;5*10^-5,0,VLOOKUP(C2878,Capacity_COMBDG!A:K,COMBDG_MaxCapacity!B2878-2016+2,FALSE))*(1+Summary!$C$10)</f>
        <v>0</v>
      </c>
    </row>
    <row r="2879" spans="1:4" x14ac:dyDescent="0.25">
      <c r="A2879" t="s">
        <v>2</v>
      </c>
      <c r="B2879">
        <f>COMBDG_MinActivity!B2879</f>
        <v>2020</v>
      </c>
      <c r="C2879" t="str">
        <f>COMBDG_MinActivity!C2879</f>
        <v>COMBDGICINewWH______STDKER_16</v>
      </c>
      <c r="D2879">
        <f>IF(VLOOKUP(C2879,Capacity_COMBDG!A:K,COMBDG_MaxCapacity!B2879-2016+2,FALSE)&lt;5*10^-5,0,VLOOKUP(C2879,Capacity_COMBDG!A:K,COMBDG_MaxCapacity!B2879-2016+2,FALSE))*(1+Summary!$C$10)</f>
        <v>0</v>
      </c>
    </row>
    <row r="2880" spans="1:4" x14ac:dyDescent="0.25">
      <c r="A2880" t="s">
        <v>2</v>
      </c>
      <c r="B2880">
        <f>COMBDG_MinActivity!B2880</f>
        <v>2020</v>
      </c>
      <c r="C2880" t="str">
        <f>COMBDG_MinActivity!C2880</f>
        <v>COMBDGICIOldSHFUR___STDKER_16</v>
      </c>
      <c r="D2880">
        <f>IF(VLOOKUP(C2880,Capacity_COMBDG!A:K,COMBDG_MaxCapacity!B2880-2016+2,FALSE)&lt;5*10^-5,0,VLOOKUP(C2880,Capacity_COMBDG!A:K,COMBDG_MaxCapacity!B2880-2016+2,FALSE))*(1+Summary!$C$10)</f>
        <v>4.2640902485037512E-2</v>
      </c>
    </row>
    <row r="2881" spans="1:4" x14ac:dyDescent="0.25">
      <c r="A2881" t="s">
        <v>2</v>
      </c>
      <c r="B2881">
        <f>COMBDG_MinActivity!B2881</f>
        <v>2020</v>
      </c>
      <c r="C2881" t="str">
        <f>COMBDG_MinActivity!C2881</f>
        <v>COMBDGICIOldWH______STDKER_16</v>
      </c>
      <c r="D2881">
        <f>IF(VLOOKUP(C2881,Capacity_COMBDG!A:K,COMBDG_MaxCapacity!B2881-2016+2,FALSE)&lt;5*10^-5,0,VLOOKUP(C2881,Capacity_COMBDG!A:K,COMBDG_MaxCapacity!B2881-2016+2,FALSE))*(1+Summary!$C$10)</f>
        <v>1.6539402469369305E-2</v>
      </c>
    </row>
    <row r="2882" spans="1:4" x14ac:dyDescent="0.25">
      <c r="A2882" t="s">
        <v>2</v>
      </c>
      <c r="B2882">
        <f>COMBDG_MinActivity!B2882</f>
        <v>2020</v>
      </c>
      <c r="C2882" t="str">
        <f>COMBDG_MinActivity!C2882</f>
        <v>COMBDGOFFNewSHFUR___STDKER_16</v>
      </c>
      <c r="D2882">
        <f>IF(VLOOKUP(C2882,Capacity_COMBDG!A:K,COMBDG_MaxCapacity!B2882-2016+2,FALSE)&lt;5*10^-5,0,VLOOKUP(C2882,Capacity_COMBDG!A:K,COMBDG_MaxCapacity!B2882-2016+2,FALSE))*(1+Summary!$C$10)</f>
        <v>5.2796958841012211E-3</v>
      </c>
    </row>
    <row r="2883" spans="1:4" x14ac:dyDescent="0.25">
      <c r="A2883" t="s">
        <v>2</v>
      </c>
      <c r="B2883">
        <f>COMBDG_MinActivity!B2883</f>
        <v>2020</v>
      </c>
      <c r="C2883" t="str">
        <f>COMBDG_MinActivity!C2883</f>
        <v>COMBDGOFFNewWH______STDKER_16</v>
      </c>
      <c r="D2883">
        <f>IF(VLOOKUP(C2883,Capacity_COMBDG!A:K,COMBDG_MaxCapacity!B2883-2016+2,FALSE)&lt;5*10^-5,0,VLOOKUP(C2883,Capacity_COMBDG!A:K,COMBDG_MaxCapacity!B2883-2016+2,FALSE))*(1+Summary!$C$10)</f>
        <v>3.1409699139093687E-3</v>
      </c>
    </row>
    <row r="2884" spans="1:4" x14ac:dyDescent="0.25">
      <c r="A2884" t="s">
        <v>2</v>
      </c>
      <c r="B2884">
        <f>COMBDG_MinActivity!B2884</f>
        <v>2020</v>
      </c>
      <c r="C2884" t="str">
        <f>COMBDG_MinActivity!C2884</f>
        <v>COMBDGOFFOldSHFUR___STDKER_16</v>
      </c>
      <c r="D2884">
        <f>IF(VLOOKUP(C2884,Capacity_COMBDG!A:K,COMBDG_MaxCapacity!B2884-2016+2,FALSE)&lt;5*10^-5,0,VLOOKUP(C2884,Capacity_COMBDG!A:K,COMBDG_MaxCapacity!B2884-2016+2,FALSE))*(1+Summary!$C$10)</f>
        <v>0.10009244149642071</v>
      </c>
    </row>
    <row r="2885" spans="1:4" x14ac:dyDescent="0.25">
      <c r="A2885" t="s">
        <v>2</v>
      </c>
      <c r="B2885">
        <f>COMBDG_MinActivity!B2885</f>
        <v>2020</v>
      </c>
      <c r="C2885" t="str">
        <f>COMBDG_MinActivity!C2885</f>
        <v>COMBDGOFFOldWH______STDKER_16</v>
      </c>
      <c r="D2885">
        <f>IF(VLOOKUP(C2885,Capacity_COMBDG!A:K,COMBDG_MaxCapacity!B2885-2016+2,FALSE)&lt;5*10^-5,0,VLOOKUP(C2885,Capacity_COMBDG!A:K,COMBDG_MaxCapacity!B2885-2016+2,FALSE))*(1+Summary!$C$10)</f>
        <v>0.38601622032938354</v>
      </c>
    </row>
    <row r="2886" spans="1:4" x14ac:dyDescent="0.25">
      <c r="A2886" t="s">
        <v>2</v>
      </c>
      <c r="B2886">
        <f>COMBDG_MinActivity!B2886</f>
        <v>2020</v>
      </c>
      <c r="C2886" t="str">
        <f>COMBDG_MinActivity!C2886</f>
        <v>COMBDGOTSNewSHFUR___STDKER_16</v>
      </c>
      <c r="D2886">
        <f>IF(VLOOKUP(C2886,Capacity_COMBDG!A:K,COMBDG_MaxCapacity!B2886-2016+2,FALSE)&lt;5*10^-5,0,VLOOKUP(C2886,Capacity_COMBDG!A:K,COMBDG_MaxCapacity!B2886-2016+2,FALSE))*(1+Summary!$C$10)</f>
        <v>5.0958178831919613E-3</v>
      </c>
    </row>
    <row r="2887" spans="1:4" x14ac:dyDescent="0.25">
      <c r="A2887" t="s">
        <v>2</v>
      </c>
      <c r="B2887">
        <f>COMBDG_MinActivity!B2887</f>
        <v>2020</v>
      </c>
      <c r="C2887" t="str">
        <f>COMBDG_MinActivity!C2887</f>
        <v>COMBDGOTSNewWH______STDKER_16</v>
      </c>
      <c r="D2887">
        <f>IF(VLOOKUP(C2887,Capacity_COMBDG!A:K,COMBDG_MaxCapacity!B2887-2016+2,FALSE)&lt;5*10^-5,0,VLOOKUP(C2887,Capacity_COMBDG!A:K,COMBDG_MaxCapacity!B2887-2016+2,FALSE))*(1+Summary!$C$10)</f>
        <v>2.9631142389986531E-3</v>
      </c>
    </row>
    <row r="2888" spans="1:4" x14ac:dyDescent="0.25">
      <c r="A2888" t="s">
        <v>2</v>
      </c>
      <c r="B2888">
        <f>COMBDG_MinActivity!B2888</f>
        <v>2020</v>
      </c>
      <c r="C2888" t="str">
        <f>COMBDG_MinActivity!C2888</f>
        <v>COMBDGOTSOldSHFUR___STDKER_16</v>
      </c>
      <c r="D2888">
        <f>IF(VLOOKUP(C2888,Capacity_COMBDG!A:K,COMBDG_MaxCapacity!B2888-2016+2,FALSE)&lt;5*10^-5,0,VLOOKUP(C2888,Capacity_COMBDG!A:K,COMBDG_MaxCapacity!B2888-2016+2,FALSE))*(1+Summary!$C$10)</f>
        <v>8.7343399896718688E-2</v>
      </c>
    </row>
    <row r="2889" spans="1:4" x14ac:dyDescent="0.25">
      <c r="A2889" t="s">
        <v>2</v>
      </c>
      <c r="B2889">
        <f>COMBDG_MinActivity!B2889</f>
        <v>2020</v>
      </c>
      <c r="C2889" t="str">
        <f>COMBDG_MinActivity!C2889</f>
        <v>COMBDGOTSOldWH______STDKER_16</v>
      </c>
      <c r="D2889">
        <f>IF(VLOOKUP(C2889,Capacity_COMBDG!A:K,COMBDG_MaxCapacity!B2889-2016+2,FALSE)&lt;5*10^-5,0,VLOOKUP(C2889,Capacity_COMBDG!A:K,COMBDG_MaxCapacity!B2889-2016+2,FALSE))*(1+Summary!$C$10)</f>
        <v>0.14051602629632279</v>
      </c>
    </row>
    <row r="2890" spans="1:4" x14ac:dyDescent="0.25">
      <c r="A2890" t="s">
        <v>2</v>
      </c>
      <c r="B2890">
        <f>COMBDG_MinActivity!B2890</f>
        <v>2020</v>
      </c>
      <c r="C2890" t="str">
        <f>COMBDG_MinActivity!C2890</f>
        <v>COMBDGRTTNewSHFUR___STDKER_16</v>
      </c>
      <c r="D2890">
        <f>IF(VLOOKUP(C2890,Capacity_COMBDG!A:K,COMBDG_MaxCapacity!B2890-2016+2,FALSE)&lt;5*10^-5,0,VLOOKUP(C2890,Capacity_COMBDG!A:K,COMBDG_MaxCapacity!B2890-2016+2,FALSE))*(1+Summary!$C$10)</f>
        <v>5.2455647578997658E-3</v>
      </c>
    </row>
    <row r="2891" spans="1:4" x14ac:dyDescent="0.25">
      <c r="A2891" t="s">
        <v>2</v>
      </c>
      <c r="B2891">
        <f>COMBDG_MinActivity!B2891</f>
        <v>2020</v>
      </c>
      <c r="C2891" t="str">
        <f>COMBDG_MinActivity!C2891</f>
        <v>COMBDGRTTNewWH______STDKER_16</v>
      </c>
      <c r="D2891">
        <f>IF(VLOOKUP(C2891,Capacity_COMBDG!A:K,COMBDG_MaxCapacity!B2891-2016+2,FALSE)&lt;5*10^-5,0,VLOOKUP(C2891,Capacity_COMBDG!A:K,COMBDG_MaxCapacity!B2891-2016+2,FALSE))*(1+Summary!$C$10)</f>
        <v>3.2143569400893807E-3</v>
      </c>
    </row>
    <row r="2892" spans="1:4" x14ac:dyDescent="0.25">
      <c r="A2892" t="s">
        <v>2</v>
      </c>
      <c r="B2892">
        <f>COMBDG_MinActivity!B2892</f>
        <v>2020</v>
      </c>
      <c r="C2892" t="str">
        <f>COMBDG_MinActivity!C2892</f>
        <v>COMBDGRTTOldSHFUR___STDKER_16</v>
      </c>
      <c r="D2892">
        <f>IF(VLOOKUP(C2892,Capacity_COMBDG!A:K,COMBDG_MaxCapacity!B2892-2016+2,FALSE)&lt;5*10^-5,0,VLOOKUP(C2892,Capacity_COMBDG!A:K,COMBDG_MaxCapacity!B2892-2016+2,FALSE))*(1+Summary!$C$10)</f>
        <v>9.4276573679534972E-2</v>
      </c>
    </row>
    <row r="2893" spans="1:4" x14ac:dyDescent="0.25">
      <c r="A2893" t="s">
        <v>2</v>
      </c>
      <c r="B2893">
        <f>COMBDG_MinActivity!B2893</f>
        <v>2020</v>
      </c>
      <c r="C2893" t="str">
        <f>COMBDG_MinActivity!C2893</f>
        <v>COMBDGRTTOldWH______STDKER_16</v>
      </c>
      <c r="D2893">
        <f>IF(VLOOKUP(C2893,Capacity_COMBDG!A:K,COMBDG_MaxCapacity!B2893-2016+2,FALSE)&lt;5*10^-5,0,VLOOKUP(C2893,Capacity_COMBDG!A:K,COMBDG_MaxCapacity!B2893-2016+2,FALSE))*(1+Summary!$C$10)</f>
        <v>0.33898313654390511</v>
      </c>
    </row>
    <row r="2894" spans="1:4" x14ac:dyDescent="0.25">
      <c r="A2894" t="s">
        <v>2</v>
      </c>
      <c r="B2894">
        <f>COMBDG_MinActivity!B2894</f>
        <v>2020</v>
      </c>
      <c r="C2894" t="str">
        <f>COMBDG_MinActivity!C2894</f>
        <v>COMBDGTAWNewSHFUR___STDKER_16</v>
      </c>
      <c r="D2894">
        <f>IF(VLOOKUP(C2894,Capacity_COMBDG!A:K,COMBDG_MaxCapacity!B2894-2016+2,FALSE)&lt;5*10^-5,0,VLOOKUP(C2894,Capacity_COMBDG!A:K,COMBDG_MaxCapacity!B2894-2016+2,FALSE))*(1+Summary!$C$10)</f>
        <v>5.0735089354187459E-3</v>
      </c>
    </row>
    <row r="2895" spans="1:4" x14ac:dyDescent="0.25">
      <c r="A2895" t="s">
        <v>2</v>
      </c>
      <c r="B2895">
        <f>COMBDG_MinActivity!B2895</f>
        <v>2020</v>
      </c>
      <c r="C2895" t="str">
        <f>COMBDG_MinActivity!C2895</f>
        <v>COMBDGTAWNewWH______STDKER_16</v>
      </c>
      <c r="D2895">
        <f>IF(VLOOKUP(C2895,Capacity_COMBDG!A:K,COMBDG_MaxCapacity!B2895-2016+2,FALSE)&lt;5*10^-5,0,VLOOKUP(C2895,Capacity_COMBDG!A:K,COMBDG_MaxCapacity!B2895-2016+2,FALSE))*(1+Summary!$C$10)</f>
        <v>2.6032707081627025E-3</v>
      </c>
    </row>
    <row r="2896" spans="1:4" x14ac:dyDescent="0.25">
      <c r="A2896" t="s">
        <v>2</v>
      </c>
      <c r="B2896">
        <f>COMBDG_MinActivity!B2896</f>
        <v>2020</v>
      </c>
      <c r="C2896" t="str">
        <f>COMBDG_MinActivity!C2896</f>
        <v>COMBDGTAWOldSHFUR___STDKER_16</v>
      </c>
      <c r="D2896">
        <f>IF(VLOOKUP(C2896,Capacity_COMBDG!A:K,COMBDG_MaxCapacity!B2896-2016+2,FALSE)&lt;5*10^-5,0,VLOOKUP(C2896,Capacity_COMBDG!A:K,COMBDG_MaxCapacity!B2896-2016+2,FALSE))*(1+Summary!$C$10)</f>
        <v>8.1669558064208975E-2</v>
      </c>
    </row>
    <row r="2897" spans="1:4" x14ac:dyDescent="0.25">
      <c r="A2897" t="s">
        <v>2</v>
      </c>
      <c r="B2897">
        <f>COMBDG_MinActivity!B2897</f>
        <v>2020</v>
      </c>
      <c r="C2897" t="str">
        <f>COMBDG_MinActivity!C2897</f>
        <v>COMBDGTAWOldWH______STDKER_16</v>
      </c>
      <c r="D2897">
        <f>IF(VLOOKUP(C2897,Capacity_COMBDG!A:K,COMBDG_MaxCapacity!B2897-2016+2,FALSE)&lt;5*10^-5,0,VLOOKUP(C2897,Capacity_COMBDG!A:K,COMBDG_MaxCapacity!B2897-2016+2,FALSE))*(1+Summary!$C$10)</f>
        <v>3.5480438340690063E-2</v>
      </c>
    </row>
    <row r="2898" spans="1:4" x14ac:dyDescent="0.25">
      <c r="A2898" t="s">
        <v>2</v>
      </c>
      <c r="B2898">
        <f>COMBDG_MinActivity!B2898</f>
        <v>2020</v>
      </c>
      <c r="C2898" t="str">
        <f>COMBDG_MinActivity!C2898</f>
        <v>COMBDGWSTNewSHFUR___STDKER_16</v>
      </c>
      <c r="D2898">
        <f>IF(VLOOKUP(C2898,Capacity_COMBDG!A:K,COMBDG_MaxCapacity!B2898-2016+2,FALSE)&lt;5*10^-5,0,VLOOKUP(C2898,Capacity_COMBDG!A:K,COMBDG_MaxCapacity!B2898-2016+2,FALSE))*(1+Summary!$C$10)</f>
        <v>4.921320322963667E-3</v>
      </c>
    </row>
    <row r="2899" spans="1:4" x14ac:dyDescent="0.25">
      <c r="A2899" t="s">
        <v>2</v>
      </c>
      <c r="B2899">
        <f>COMBDG_MinActivity!B2899</f>
        <v>2020</v>
      </c>
      <c r="C2899" t="str">
        <f>COMBDG_MinActivity!C2899</f>
        <v>COMBDGWSTNewWH______STDKER_16</v>
      </c>
      <c r="D2899">
        <f>IF(VLOOKUP(C2899,Capacity_COMBDG!A:K,COMBDG_MaxCapacity!B2899-2016+2,FALSE)&lt;5*10^-5,0,VLOOKUP(C2899,Capacity_COMBDG!A:K,COMBDG_MaxCapacity!B2899-2016+2,FALSE))*(1+Summary!$C$10)</f>
        <v>2.68993737011608E-3</v>
      </c>
    </row>
    <row r="2900" spans="1:4" x14ac:dyDescent="0.25">
      <c r="A2900" t="s">
        <v>2</v>
      </c>
      <c r="B2900">
        <f>COMBDG_MinActivity!B2900</f>
        <v>2020</v>
      </c>
      <c r="C2900" t="str">
        <f>COMBDG_MinActivity!C2900</f>
        <v>COMBDGWSTOldSHFUR___STDKER_16</v>
      </c>
      <c r="D2900">
        <f>IF(VLOOKUP(C2900,Capacity_COMBDG!A:K,COMBDG_MaxCapacity!B2900-2016+2,FALSE)&lt;5*10^-5,0,VLOOKUP(C2900,Capacity_COMBDG!A:K,COMBDG_MaxCapacity!B2900-2016+2,FALSE))*(1+Summary!$C$10)</f>
        <v>9.1658901306117715E-2</v>
      </c>
    </row>
    <row r="2901" spans="1:4" x14ac:dyDescent="0.25">
      <c r="A2901" t="s">
        <v>2</v>
      </c>
      <c r="B2901">
        <f>COMBDG_MinActivity!B2901</f>
        <v>2020</v>
      </c>
      <c r="C2901" t="str">
        <f>COMBDG_MinActivity!C2901</f>
        <v>COMBDGWSTOldWH______STDKER_16</v>
      </c>
      <c r="D2901">
        <f>IF(VLOOKUP(C2901,Capacity_COMBDG!A:K,COMBDG_MaxCapacity!B2901-2016+2,FALSE)&lt;5*10^-5,0,VLOOKUP(C2901,Capacity_COMBDG!A:K,COMBDG_MaxCapacity!B2901-2016+2,FALSE))*(1+Summary!$C$10)</f>
        <v>0.19667195754094044</v>
      </c>
    </row>
    <row r="2902" spans="1:4" x14ac:dyDescent="0.25">
      <c r="A2902" t="s">
        <v>2</v>
      </c>
      <c r="B2902">
        <f>COMBDG_MinActivity!B2902</f>
        <v>2020</v>
      </c>
      <c r="C2902" t="str">
        <f>COMBDG_MinActivity!C2902</f>
        <v>COMBDGAERNewSHFUR___STDLFO_16</v>
      </c>
      <c r="D2902">
        <f>IF(VLOOKUP(C2902,Capacity_COMBDG!A:K,COMBDG_MaxCapacity!B2902-2016+2,FALSE)&lt;5*10^-5,0,VLOOKUP(C2902,Capacity_COMBDG!A:K,COMBDG_MaxCapacity!B2902-2016+2,FALSE))*(1+Summary!$C$10)</f>
        <v>4.788676124925082E-3</v>
      </c>
    </row>
    <row r="2903" spans="1:4" x14ac:dyDescent="0.25">
      <c r="A2903" t="s">
        <v>2</v>
      </c>
      <c r="B2903">
        <f>COMBDG_MinActivity!B2903</f>
        <v>2020</v>
      </c>
      <c r="C2903" t="str">
        <f>COMBDG_MinActivity!C2903</f>
        <v>COMBDGAERNewWH______STDLFO_16</v>
      </c>
      <c r="D2903">
        <f>IF(VLOOKUP(C2903,Capacity_COMBDG!A:K,COMBDG_MaxCapacity!B2903-2016+2,FALSE)&lt;5*10^-5,0,VLOOKUP(C2903,Capacity_COMBDG!A:K,COMBDG_MaxCapacity!B2903-2016+2,FALSE))*(1+Summary!$C$10)</f>
        <v>2.6370007792614189E-3</v>
      </c>
    </row>
    <row r="2904" spans="1:4" x14ac:dyDescent="0.25">
      <c r="A2904" t="s">
        <v>2</v>
      </c>
      <c r="B2904">
        <f>COMBDG_MinActivity!B2904</f>
        <v>2020</v>
      </c>
      <c r="C2904" t="str">
        <f>COMBDG_MinActivity!C2904</f>
        <v>COMBDGAEROldSHFUR___STDLFO_16</v>
      </c>
      <c r="D2904">
        <f>IF(VLOOKUP(C2904,Capacity_COMBDG!A:K,COMBDG_MaxCapacity!B2904-2016+2,FALSE)&lt;5*10^-5,0,VLOOKUP(C2904,Capacity_COMBDG!A:K,COMBDG_MaxCapacity!B2904-2016+2,FALSE))*(1+Summary!$C$10)</f>
        <v>0.18786775662340666</v>
      </c>
    </row>
    <row r="2905" spans="1:4" x14ac:dyDescent="0.25">
      <c r="A2905" t="s">
        <v>2</v>
      </c>
      <c r="B2905">
        <f>COMBDG_MinActivity!B2905</f>
        <v>2020</v>
      </c>
      <c r="C2905" t="str">
        <f>COMBDG_MinActivity!C2905</f>
        <v>COMBDGAEROldWH______STDLFO_16</v>
      </c>
      <c r="D2905">
        <f>IF(VLOOKUP(C2905,Capacity_COMBDG!A:K,COMBDG_MaxCapacity!B2905-2016+2,FALSE)&lt;5*10^-5,0,VLOOKUP(C2905,Capacity_COMBDG!A:K,COMBDG_MaxCapacity!B2905-2016+2,FALSE))*(1+Summary!$C$10)</f>
        <v>0.2146755265763812</v>
      </c>
    </row>
    <row r="2906" spans="1:4" x14ac:dyDescent="0.25">
      <c r="A2906" t="s">
        <v>2</v>
      </c>
      <c r="B2906">
        <f>COMBDG_MinActivity!B2906</f>
        <v>2020</v>
      </c>
      <c r="C2906" t="str">
        <f>COMBDG_MinActivity!C2906</f>
        <v>COMBDGAFSNewSHFUR___STDLFO_16</v>
      </c>
      <c r="D2906">
        <f>IF(VLOOKUP(C2906,Capacity_COMBDG!A:K,COMBDG_MaxCapacity!B2906-2016+2,FALSE)&lt;5*10^-5,0,VLOOKUP(C2906,Capacity_COMBDG!A:K,COMBDG_MaxCapacity!B2906-2016+2,FALSE))*(1+Summary!$C$10)</f>
        <v>4.508517030883492E-3</v>
      </c>
    </row>
    <row r="2907" spans="1:4" x14ac:dyDescent="0.25">
      <c r="A2907" t="s">
        <v>2</v>
      </c>
      <c r="B2907">
        <f>COMBDG_MinActivity!B2907</f>
        <v>2020</v>
      </c>
      <c r="C2907" t="str">
        <f>COMBDG_MinActivity!C2907</f>
        <v>COMBDGAFSNewWH______STDLFO_16</v>
      </c>
      <c r="D2907">
        <f>IF(VLOOKUP(C2907,Capacity_COMBDG!A:K,COMBDG_MaxCapacity!B2907-2016+2,FALSE)&lt;5*10^-5,0,VLOOKUP(C2907,Capacity_COMBDG!A:K,COMBDG_MaxCapacity!B2907-2016+2,FALSE))*(1+Summary!$C$10)</f>
        <v>2.5062472057893991E-3</v>
      </c>
    </row>
    <row r="2908" spans="1:4" x14ac:dyDescent="0.25">
      <c r="A2908" t="s">
        <v>2</v>
      </c>
      <c r="B2908">
        <f>COMBDG_MinActivity!B2908</f>
        <v>2020</v>
      </c>
      <c r="C2908" t="str">
        <f>COMBDG_MinActivity!C2908</f>
        <v>COMBDGAFSOldSHFUR___STDLFO_16</v>
      </c>
      <c r="D2908">
        <f>IF(VLOOKUP(C2908,Capacity_COMBDG!A:K,COMBDG_MaxCapacity!B2908-2016+2,FALSE)&lt;5*10^-5,0,VLOOKUP(C2908,Capacity_COMBDG!A:K,COMBDG_MaxCapacity!B2908-2016+2,FALSE))*(1+Summary!$C$10)</f>
        <v>0.30763605219764684</v>
      </c>
    </row>
    <row r="2909" spans="1:4" x14ac:dyDescent="0.25">
      <c r="A2909" t="s">
        <v>2</v>
      </c>
      <c r="B2909">
        <f>COMBDG_MinActivity!B2909</f>
        <v>2020</v>
      </c>
      <c r="C2909" t="str">
        <f>COMBDG_MinActivity!C2909</f>
        <v>COMBDGAFSOldWH______STDLFO_16</v>
      </c>
      <c r="D2909">
        <f>IF(VLOOKUP(C2909,Capacity_COMBDG!A:K,COMBDG_MaxCapacity!B2909-2016+2,FALSE)&lt;5*10^-5,0,VLOOKUP(C2909,Capacity_COMBDG!A:K,COMBDG_MaxCapacity!B2909-2016+2,FALSE))*(1+Summary!$C$10)</f>
        <v>0.18397722771967773</v>
      </c>
    </row>
    <row r="2910" spans="1:4" x14ac:dyDescent="0.25">
      <c r="A2910" t="s">
        <v>2</v>
      </c>
      <c r="B2910">
        <f>COMBDG_MinActivity!B2910</f>
        <v>2020</v>
      </c>
      <c r="C2910" t="str">
        <f>COMBDG_MinActivity!C2910</f>
        <v>COMBDGEDSNewSHFUR___STDLFO_16</v>
      </c>
      <c r="D2910">
        <f>IF(VLOOKUP(C2910,Capacity_COMBDG!A:K,COMBDG_MaxCapacity!B2910-2016+2,FALSE)&lt;5*10^-5,0,VLOOKUP(C2910,Capacity_COMBDG!A:K,COMBDG_MaxCapacity!B2910-2016+2,FALSE))*(1+Summary!$C$10)</f>
        <v>5.1781021801861763E-3</v>
      </c>
    </row>
    <row r="2911" spans="1:4" x14ac:dyDescent="0.25">
      <c r="A2911" t="s">
        <v>2</v>
      </c>
      <c r="B2911">
        <f>COMBDG_MinActivity!B2911</f>
        <v>2020</v>
      </c>
      <c r="C2911" t="str">
        <f>COMBDG_MinActivity!C2911</f>
        <v>COMBDGEDSNewWH______STDLFO_16</v>
      </c>
      <c r="D2911">
        <f>IF(VLOOKUP(C2911,Capacity_COMBDG!A:K,COMBDG_MaxCapacity!B2911-2016+2,FALSE)&lt;5*10^-5,0,VLOOKUP(C2911,Capacity_COMBDG!A:K,COMBDG_MaxCapacity!B2911-2016+2,FALSE))*(1+Summary!$C$10)</f>
        <v>3.0846378988510226E-3</v>
      </c>
    </row>
    <row r="2912" spans="1:4" x14ac:dyDescent="0.25">
      <c r="A2912" t="s">
        <v>2</v>
      </c>
      <c r="B2912">
        <f>COMBDG_MinActivity!B2912</f>
        <v>2020</v>
      </c>
      <c r="C2912" t="str">
        <f>COMBDG_MinActivity!C2912</f>
        <v>COMBDGEDSOldSHFUR___STDLFO_16</v>
      </c>
      <c r="D2912">
        <f>IF(VLOOKUP(C2912,Capacity_COMBDG!A:K,COMBDG_MaxCapacity!B2912-2016+2,FALSE)&lt;5*10^-5,0,VLOOKUP(C2912,Capacity_COMBDG!A:K,COMBDG_MaxCapacity!B2912-2016+2,FALSE))*(1+Summary!$C$10)</f>
        <v>0.77477136791195433</v>
      </c>
    </row>
    <row r="2913" spans="1:4" x14ac:dyDescent="0.25">
      <c r="A2913" t="s">
        <v>2</v>
      </c>
      <c r="B2913">
        <f>COMBDG_MinActivity!B2913</f>
        <v>2020</v>
      </c>
      <c r="C2913" t="str">
        <f>COMBDG_MinActivity!C2913</f>
        <v>COMBDGEDSOldWH______STDLFO_16</v>
      </c>
      <c r="D2913">
        <f>IF(VLOOKUP(C2913,Capacity_COMBDG!A:K,COMBDG_MaxCapacity!B2913-2016+2,FALSE)&lt;5*10^-5,0,VLOOKUP(C2913,Capacity_COMBDG!A:K,COMBDG_MaxCapacity!B2913-2016+2,FALSE))*(1+Summary!$C$10)</f>
        <v>0.80840398687761217</v>
      </c>
    </row>
    <row r="2914" spans="1:4" x14ac:dyDescent="0.25">
      <c r="A2914" t="s">
        <v>2</v>
      </c>
      <c r="B2914">
        <f>COMBDG_MinActivity!B2914</f>
        <v>2020</v>
      </c>
      <c r="C2914" t="str">
        <f>COMBDG_MinActivity!C2914</f>
        <v>COMBDGHLCNewSHFUR___STDLFO_16</v>
      </c>
      <c r="D2914">
        <f>IF(VLOOKUP(C2914,Capacity_COMBDG!A:K,COMBDG_MaxCapacity!B2914-2016+2,FALSE)&lt;5*10^-5,0,VLOOKUP(C2914,Capacity_COMBDG!A:K,COMBDG_MaxCapacity!B2914-2016+2,FALSE))*(1+Summary!$C$10)</f>
        <v>5.1787168714986119E-3</v>
      </c>
    </row>
    <row r="2915" spans="1:4" x14ac:dyDescent="0.25">
      <c r="A2915" t="s">
        <v>2</v>
      </c>
      <c r="B2915">
        <f>COMBDG_MinActivity!B2915</f>
        <v>2020</v>
      </c>
      <c r="C2915" t="str">
        <f>COMBDG_MinActivity!C2915</f>
        <v>COMBDGHLCNewWH______STDLFO_16</v>
      </c>
      <c r="D2915">
        <f>IF(VLOOKUP(C2915,Capacity_COMBDG!A:K,COMBDG_MaxCapacity!B2915-2016+2,FALSE)&lt;5*10^-5,0,VLOOKUP(C2915,Capacity_COMBDG!A:K,COMBDG_MaxCapacity!B2915-2016+2,FALSE))*(1+Summary!$C$10)</f>
        <v>3.1884648319292657E-3</v>
      </c>
    </row>
    <row r="2916" spans="1:4" x14ac:dyDescent="0.25">
      <c r="A2916" t="s">
        <v>2</v>
      </c>
      <c r="B2916">
        <f>COMBDG_MinActivity!B2916</f>
        <v>2020</v>
      </c>
      <c r="C2916" t="str">
        <f>COMBDG_MinActivity!C2916</f>
        <v>COMBDGHLCOldSHFUR___STDLFO_16</v>
      </c>
      <c r="D2916">
        <f>IF(VLOOKUP(C2916,Capacity_COMBDG!A:K,COMBDG_MaxCapacity!B2916-2016+2,FALSE)&lt;5*10^-5,0,VLOOKUP(C2916,Capacity_COMBDG!A:K,COMBDG_MaxCapacity!B2916-2016+2,FALSE))*(1+Summary!$C$10)</f>
        <v>0.60396285179282327</v>
      </c>
    </row>
    <row r="2917" spans="1:4" x14ac:dyDescent="0.25">
      <c r="A2917" t="s">
        <v>2</v>
      </c>
      <c r="B2917">
        <f>COMBDG_MinActivity!B2917</f>
        <v>2020</v>
      </c>
      <c r="C2917" t="str">
        <f>COMBDG_MinActivity!C2917</f>
        <v>COMBDGHLCOldWH______STDLFO_16</v>
      </c>
      <c r="D2917">
        <f>IF(VLOOKUP(C2917,Capacity_COMBDG!A:K,COMBDG_MaxCapacity!B2917-2016+2,FALSE)&lt;5*10^-5,0,VLOOKUP(C2917,Capacity_COMBDG!A:K,COMBDG_MaxCapacity!B2917-2016+2,FALSE))*(1+Summary!$C$10)</f>
        <v>0.31907077430283137</v>
      </c>
    </row>
    <row r="2918" spans="1:4" x14ac:dyDescent="0.25">
      <c r="A2918" t="s">
        <v>2</v>
      </c>
      <c r="B2918">
        <f>COMBDG_MinActivity!B2918</f>
        <v>2020</v>
      </c>
      <c r="C2918" t="str">
        <f>COMBDG_MinActivity!C2918</f>
        <v>COMBDGICINewSHFUR___STDLFO_16</v>
      </c>
      <c r="D2918">
        <f>IF(VLOOKUP(C2918,Capacity_COMBDG!A:K,COMBDG_MaxCapacity!B2918-2016+2,FALSE)&lt;5*10^-5,0,VLOOKUP(C2918,Capacity_COMBDG!A:K,COMBDG_MaxCapacity!B2918-2016+2,FALSE))*(1+Summary!$C$10)</f>
        <v>0</v>
      </c>
    </row>
    <row r="2919" spans="1:4" x14ac:dyDescent="0.25">
      <c r="A2919" t="s">
        <v>2</v>
      </c>
      <c r="B2919">
        <f>COMBDG_MinActivity!B2919</f>
        <v>2020</v>
      </c>
      <c r="C2919" t="str">
        <f>COMBDG_MinActivity!C2919</f>
        <v>COMBDGICINewWH______STDLFO_16</v>
      </c>
      <c r="D2919">
        <f>IF(VLOOKUP(C2919,Capacity_COMBDG!A:K,COMBDG_MaxCapacity!B2919-2016+2,FALSE)&lt;5*10^-5,0,VLOOKUP(C2919,Capacity_COMBDG!A:K,COMBDG_MaxCapacity!B2919-2016+2,FALSE))*(1+Summary!$C$10)</f>
        <v>0</v>
      </c>
    </row>
    <row r="2920" spans="1:4" x14ac:dyDescent="0.25">
      <c r="A2920" t="s">
        <v>2</v>
      </c>
      <c r="B2920">
        <f>COMBDG_MinActivity!B2920</f>
        <v>2020</v>
      </c>
      <c r="C2920" t="str">
        <f>COMBDG_MinActivity!C2920</f>
        <v>COMBDGICIOldSHFUR___STDLFO_16</v>
      </c>
      <c r="D2920">
        <f>IF(VLOOKUP(C2920,Capacity_COMBDG!A:K,COMBDG_MaxCapacity!B2920-2016+2,FALSE)&lt;5*10^-5,0,VLOOKUP(C2920,Capacity_COMBDG!A:K,COMBDG_MaxCapacity!B2920-2016+2,FALSE))*(1+Summary!$C$10)</f>
        <v>4.9895055983393735E-2</v>
      </c>
    </row>
    <row r="2921" spans="1:4" x14ac:dyDescent="0.25">
      <c r="A2921" t="s">
        <v>2</v>
      </c>
      <c r="B2921">
        <f>COMBDG_MinActivity!B2921</f>
        <v>2020</v>
      </c>
      <c r="C2921" t="str">
        <f>COMBDG_MinActivity!C2921</f>
        <v>COMBDGICIOldWH______STDLFO_16</v>
      </c>
      <c r="D2921">
        <f>IF(VLOOKUP(C2921,Capacity_COMBDG!A:K,COMBDG_MaxCapacity!B2921-2016+2,FALSE)&lt;5*10^-5,0,VLOOKUP(C2921,Capacity_COMBDG!A:K,COMBDG_MaxCapacity!B2921-2016+2,FALSE))*(1+Summary!$C$10)</f>
        <v>2.502041155970168E-2</v>
      </c>
    </row>
    <row r="2922" spans="1:4" x14ac:dyDescent="0.25">
      <c r="A2922" t="s">
        <v>2</v>
      </c>
      <c r="B2922">
        <f>COMBDG_MinActivity!B2922</f>
        <v>2020</v>
      </c>
      <c r="C2922" t="str">
        <f>COMBDG_MinActivity!C2922</f>
        <v>COMBDGOFFNewSHFUR___STDLFO_16</v>
      </c>
      <c r="D2922">
        <f>IF(VLOOKUP(C2922,Capacity_COMBDG!A:K,COMBDG_MaxCapacity!B2922-2016+2,FALSE)&lt;5*10^-5,0,VLOOKUP(C2922,Capacity_COMBDG!A:K,COMBDG_MaxCapacity!B2922-2016+2,FALSE))*(1+Summary!$C$10)</f>
        <v>5.2796770268126189E-3</v>
      </c>
    </row>
    <row r="2923" spans="1:4" x14ac:dyDescent="0.25">
      <c r="A2923" t="s">
        <v>2</v>
      </c>
      <c r="B2923">
        <f>COMBDG_MinActivity!B2923</f>
        <v>2020</v>
      </c>
      <c r="C2923" t="str">
        <f>COMBDG_MinActivity!C2923</f>
        <v>COMBDGOFFNewWH______STDLFO_16</v>
      </c>
      <c r="D2923">
        <f>IF(VLOOKUP(C2923,Capacity_COMBDG!A:K,COMBDG_MaxCapacity!B2923-2016+2,FALSE)&lt;5*10^-5,0,VLOOKUP(C2923,Capacity_COMBDG!A:K,COMBDG_MaxCapacity!B2923-2016+2,FALSE))*(1+Summary!$C$10)</f>
        <v>3.1409580050019321E-3</v>
      </c>
    </row>
    <row r="2924" spans="1:4" x14ac:dyDescent="0.25">
      <c r="A2924" t="s">
        <v>2</v>
      </c>
      <c r="B2924">
        <f>COMBDG_MinActivity!B2924</f>
        <v>2020</v>
      </c>
      <c r="C2924" t="str">
        <f>COMBDG_MinActivity!C2924</f>
        <v>COMBDGOFFOldSHFUR___STDLFO_16</v>
      </c>
      <c r="D2924">
        <f>IF(VLOOKUP(C2924,Capacity_COMBDG!A:K,COMBDG_MaxCapacity!B2924-2016+2,FALSE)&lt;5*10^-5,0,VLOOKUP(C2924,Capacity_COMBDG!A:K,COMBDG_MaxCapacity!B2924-2016+2,FALSE))*(1+Summary!$C$10)</f>
        <v>1.4775472610337494</v>
      </c>
    </row>
    <row r="2925" spans="1:4" x14ac:dyDescent="0.25">
      <c r="A2925" t="s">
        <v>2</v>
      </c>
      <c r="B2925">
        <f>COMBDG_MinActivity!B2925</f>
        <v>2020</v>
      </c>
      <c r="C2925" t="str">
        <f>COMBDG_MinActivity!C2925</f>
        <v>COMBDGOFFOldWH______STDLFO_16</v>
      </c>
      <c r="D2925">
        <f>IF(VLOOKUP(C2925,Capacity_COMBDG!A:K,COMBDG_MaxCapacity!B2925-2016+2,FALSE)&lt;5*10^-5,0,VLOOKUP(C2925,Capacity_COMBDG!A:K,COMBDG_MaxCapacity!B2925-2016+2,FALSE))*(1+Summary!$C$10)</f>
        <v>0.85161334940755351</v>
      </c>
    </row>
    <row r="2926" spans="1:4" x14ac:dyDescent="0.25">
      <c r="A2926" t="s">
        <v>2</v>
      </c>
      <c r="B2926">
        <f>COMBDG_MinActivity!B2926</f>
        <v>2020</v>
      </c>
      <c r="C2926" t="str">
        <f>COMBDG_MinActivity!C2926</f>
        <v>COMBDGOTSNewSHFUR___STDLFO_16</v>
      </c>
      <c r="D2926">
        <f>IF(VLOOKUP(C2926,Capacity_COMBDG!A:K,COMBDG_MaxCapacity!B2926-2016+2,FALSE)&lt;5*10^-5,0,VLOOKUP(C2926,Capacity_COMBDG!A:K,COMBDG_MaxCapacity!B2926-2016+2,FALSE))*(1+Summary!$C$10)</f>
        <v>5.09580447791292E-3</v>
      </c>
    </row>
    <row r="2927" spans="1:4" x14ac:dyDescent="0.25">
      <c r="A2927" t="s">
        <v>2</v>
      </c>
      <c r="B2927">
        <f>COMBDG_MinActivity!B2927</f>
        <v>2020</v>
      </c>
      <c r="C2927" t="str">
        <f>COMBDG_MinActivity!C2927</f>
        <v>COMBDGOTSNewWH______STDLFO_16</v>
      </c>
      <c r="D2927">
        <f>IF(VLOOKUP(C2927,Capacity_COMBDG!A:K,COMBDG_MaxCapacity!B2927-2016+2,FALSE)&lt;5*10^-5,0,VLOOKUP(C2927,Capacity_COMBDG!A:K,COMBDG_MaxCapacity!B2927-2016+2,FALSE))*(1+Summary!$C$10)</f>
        <v>2.963107033633893E-3</v>
      </c>
    </row>
    <row r="2928" spans="1:4" x14ac:dyDescent="0.25">
      <c r="A2928" t="s">
        <v>2</v>
      </c>
      <c r="B2928">
        <f>COMBDG_MinActivity!B2928</f>
        <v>2020</v>
      </c>
      <c r="C2928" t="str">
        <f>COMBDG_MinActivity!C2928</f>
        <v>COMBDGOTSOldSHFUR___STDLFO_16</v>
      </c>
      <c r="D2928">
        <f>IF(VLOOKUP(C2928,Capacity_COMBDG!A:K,COMBDG_MaxCapacity!B2928-2016+2,FALSE)&lt;5*10^-5,0,VLOOKUP(C2928,Capacity_COMBDG!A:K,COMBDG_MaxCapacity!B2928-2016+2,FALSE))*(1+Summary!$C$10)</f>
        <v>0.37090319623609935</v>
      </c>
    </row>
    <row r="2929" spans="1:4" x14ac:dyDescent="0.25">
      <c r="A2929" t="s">
        <v>2</v>
      </c>
      <c r="B2929">
        <f>COMBDG_MinActivity!B2929</f>
        <v>2020</v>
      </c>
      <c r="C2929" t="str">
        <f>COMBDG_MinActivity!C2929</f>
        <v>COMBDGOTSOldWH______STDLFO_16</v>
      </c>
      <c r="D2929">
        <f>IF(VLOOKUP(C2929,Capacity_COMBDG!A:K,COMBDG_MaxCapacity!B2929-2016+2,FALSE)&lt;5*10^-5,0,VLOOKUP(C2929,Capacity_COMBDG!A:K,COMBDG_MaxCapacity!B2929-2016+2,FALSE))*(1+Summary!$C$10)</f>
        <v>0.27555963217587437</v>
      </c>
    </row>
    <row r="2930" spans="1:4" x14ac:dyDescent="0.25">
      <c r="A2930" t="s">
        <v>2</v>
      </c>
      <c r="B2930">
        <f>COMBDG_MinActivity!B2930</f>
        <v>2020</v>
      </c>
      <c r="C2930" t="str">
        <f>COMBDG_MinActivity!C2930</f>
        <v>COMBDGRTTNewSHFUR___STDLFO_16</v>
      </c>
      <c r="D2930">
        <f>IF(VLOOKUP(C2930,Capacity_COMBDG!A:K,COMBDG_MaxCapacity!B2930-2016+2,FALSE)&lt;5*10^-5,0,VLOOKUP(C2930,Capacity_COMBDG!A:K,COMBDG_MaxCapacity!B2930-2016+2,FALSE))*(1+Summary!$C$10)</f>
        <v>5.245547189844082E-3</v>
      </c>
    </row>
    <row r="2931" spans="1:4" x14ac:dyDescent="0.25">
      <c r="A2931" t="s">
        <v>2</v>
      </c>
      <c r="B2931">
        <f>COMBDG_MinActivity!B2931</f>
        <v>2020</v>
      </c>
      <c r="C2931" t="str">
        <f>COMBDG_MinActivity!C2931</f>
        <v>COMBDGRTTNewWH______STDLFO_16</v>
      </c>
      <c r="D2931">
        <f>IF(VLOOKUP(C2931,Capacity_COMBDG!A:K,COMBDG_MaxCapacity!B2931-2016+2,FALSE)&lt;5*10^-5,0,VLOOKUP(C2931,Capacity_COMBDG!A:K,COMBDG_MaxCapacity!B2931-2016+2,FALSE))*(1+Summary!$C$10)</f>
        <v>3.2143423477132877E-3</v>
      </c>
    </row>
    <row r="2932" spans="1:4" x14ac:dyDescent="0.25">
      <c r="A2932" t="s">
        <v>2</v>
      </c>
      <c r="B2932">
        <f>COMBDG_MinActivity!B2932</f>
        <v>2020</v>
      </c>
      <c r="C2932" t="str">
        <f>COMBDG_MinActivity!C2932</f>
        <v>COMBDGRTTOldSHFUR___STDLFO_16</v>
      </c>
      <c r="D2932">
        <f>IF(VLOOKUP(C2932,Capacity_COMBDG!A:K,COMBDG_MaxCapacity!B2932-2016+2,FALSE)&lt;5*10^-5,0,VLOOKUP(C2932,Capacity_COMBDG!A:K,COMBDG_MaxCapacity!B2932-2016+2,FALSE))*(1+Summary!$C$10)</f>
        <v>0.8057331145508938</v>
      </c>
    </row>
    <row r="2933" spans="1:4" x14ac:dyDescent="0.25">
      <c r="A2933" t="s">
        <v>2</v>
      </c>
      <c r="B2933">
        <f>COMBDG_MinActivity!B2933</f>
        <v>2020</v>
      </c>
      <c r="C2933" t="str">
        <f>COMBDG_MinActivity!C2933</f>
        <v>COMBDGRTTOldWH______STDLFO_16</v>
      </c>
      <c r="D2933">
        <f>IF(VLOOKUP(C2933,Capacity_COMBDG!A:K,COMBDG_MaxCapacity!B2933-2016+2,FALSE)&lt;5*10^-5,0,VLOOKUP(C2933,Capacity_COMBDG!A:K,COMBDG_MaxCapacity!B2933-2016+2,FALSE))*(1+Summary!$C$10)</f>
        <v>0.99822846849799185</v>
      </c>
    </row>
    <row r="2934" spans="1:4" x14ac:dyDescent="0.25">
      <c r="A2934" t="s">
        <v>2</v>
      </c>
      <c r="B2934">
        <f>COMBDG_MinActivity!B2934</f>
        <v>2020</v>
      </c>
      <c r="C2934" t="str">
        <f>COMBDG_MinActivity!C2934</f>
        <v>COMBDGTAWNewSHFUR___STDLFO_16</v>
      </c>
      <c r="D2934">
        <f>IF(VLOOKUP(C2934,Capacity_COMBDG!A:K,COMBDG_MaxCapacity!B2934-2016+2,FALSE)&lt;5*10^-5,0,VLOOKUP(C2934,Capacity_COMBDG!A:K,COMBDG_MaxCapacity!B2934-2016+2,FALSE))*(1+Summary!$C$10)</f>
        <v>5.0734960080070007E-3</v>
      </c>
    </row>
    <row r="2935" spans="1:4" x14ac:dyDescent="0.25">
      <c r="A2935" t="s">
        <v>2</v>
      </c>
      <c r="B2935">
        <f>COMBDG_MinActivity!B2935</f>
        <v>2020</v>
      </c>
      <c r="C2935" t="str">
        <f>COMBDG_MinActivity!C2935</f>
        <v>COMBDGTAWNewWH______STDLFO_16</v>
      </c>
      <c r="D2935">
        <f>IF(VLOOKUP(C2935,Capacity_COMBDG!A:K,COMBDG_MaxCapacity!B2935-2016+2,FALSE)&lt;5*10^-5,0,VLOOKUP(C2935,Capacity_COMBDG!A:K,COMBDG_MaxCapacity!B2935-2016+2,FALSE))*(1+Summary!$C$10)</f>
        <v>2.6032683955259086E-3</v>
      </c>
    </row>
    <row r="2936" spans="1:4" x14ac:dyDescent="0.25">
      <c r="A2936" t="s">
        <v>2</v>
      </c>
      <c r="B2936">
        <f>COMBDG_MinActivity!B2936</f>
        <v>2020</v>
      </c>
      <c r="C2936" t="str">
        <f>COMBDG_MinActivity!C2936</f>
        <v>COMBDGTAWOldSHFUR___STDLFO_16</v>
      </c>
      <c r="D2936">
        <f>IF(VLOOKUP(C2936,Capacity_COMBDG!A:K,COMBDG_MaxCapacity!B2936-2016+2,FALSE)&lt;5*10^-5,0,VLOOKUP(C2936,Capacity_COMBDG!A:K,COMBDG_MaxCapacity!B2936-2016+2,FALSE))*(1+Summary!$C$10)</f>
        <v>0.29920689883240065</v>
      </c>
    </row>
    <row r="2937" spans="1:4" x14ac:dyDescent="0.25">
      <c r="A2937" t="s">
        <v>2</v>
      </c>
      <c r="B2937">
        <f>COMBDG_MinActivity!B2937</f>
        <v>2020</v>
      </c>
      <c r="C2937" t="str">
        <f>COMBDG_MinActivity!C2937</f>
        <v>COMBDGTAWOldWH______STDLFO_16</v>
      </c>
      <c r="D2937">
        <f>IF(VLOOKUP(C2937,Capacity_COMBDG!A:K,COMBDG_MaxCapacity!B2937-2016+2,FALSE)&lt;5*10^-5,0,VLOOKUP(C2937,Capacity_COMBDG!A:K,COMBDG_MaxCapacity!B2937-2016+2,FALSE))*(1+Summary!$C$10)</f>
        <v>4.4993563222902919E-2</v>
      </c>
    </row>
    <row r="2938" spans="1:4" x14ac:dyDescent="0.25">
      <c r="A2938" t="s">
        <v>2</v>
      </c>
      <c r="B2938">
        <f>COMBDG_MinActivity!B2938</f>
        <v>2020</v>
      </c>
      <c r="C2938" t="str">
        <f>COMBDG_MinActivity!C2938</f>
        <v>COMBDGWSTNewSHFUR___STDLFO_16</v>
      </c>
      <c r="D2938">
        <f>IF(VLOOKUP(C2938,Capacity_COMBDG!A:K,COMBDG_MaxCapacity!B2938-2016+2,FALSE)&lt;5*10^-5,0,VLOOKUP(C2938,Capacity_COMBDG!A:K,COMBDG_MaxCapacity!B2938-2016+2,FALSE))*(1+Summary!$C$10)</f>
        <v>4.9213103048957908E-3</v>
      </c>
    </row>
    <row r="2939" spans="1:4" x14ac:dyDescent="0.25">
      <c r="A2939" t="s">
        <v>2</v>
      </c>
      <c r="B2939">
        <f>COMBDG_MinActivity!B2939</f>
        <v>2020</v>
      </c>
      <c r="C2939" t="str">
        <f>COMBDG_MinActivity!C2939</f>
        <v>COMBDGWSTNewWH______STDLFO_16</v>
      </c>
      <c r="D2939">
        <f>IF(VLOOKUP(C2939,Capacity_COMBDG!A:K,COMBDG_MaxCapacity!B2939-2016+2,FALSE)&lt;5*10^-5,0,VLOOKUP(C2939,Capacity_COMBDG!A:K,COMBDG_MaxCapacity!B2939-2016+2,FALSE))*(1+Summary!$C$10)</f>
        <v>2.6899342610543879E-3</v>
      </c>
    </row>
    <row r="2940" spans="1:4" x14ac:dyDescent="0.25">
      <c r="A2940" t="s">
        <v>2</v>
      </c>
      <c r="B2940">
        <f>COMBDG_MinActivity!B2940</f>
        <v>2020</v>
      </c>
      <c r="C2940" t="str">
        <f>COMBDG_MinActivity!C2940</f>
        <v>COMBDGWSTOldSHFUR___STDLFO_16</v>
      </c>
      <c r="D2940">
        <f>IF(VLOOKUP(C2940,Capacity_COMBDG!A:K,COMBDG_MaxCapacity!B2940-2016+2,FALSE)&lt;5*10^-5,0,VLOOKUP(C2940,Capacity_COMBDG!A:K,COMBDG_MaxCapacity!B2940-2016+2,FALSE))*(1+Summary!$C$10)</f>
        <v>0.22574064847371525</v>
      </c>
    </row>
    <row r="2941" spans="1:4" x14ac:dyDescent="0.25">
      <c r="A2941" t="s">
        <v>2</v>
      </c>
      <c r="B2941">
        <f>COMBDG_MinActivity!B2941</f>
        <v>2020</v>
      </c>
      <c r="C2941" t="str">
        <f>COMBDG_MinActivity!C2941</f>
        <v>COMBDGWSTOldWH______STDLFO_16</v>
      </c>
      <c r="D2941">
        <f>IF(VLOOKUP(C2941,Capacity_COMBDG!A:K,COMBDG_MaxCapacity!B2941-2016+2,FALSE)&lt;5*10^-5,0,VLOOKUP(C2941,Capacity_COMBDG!A:K,COMBDG_MaxCapacity!B2941-2016+2,FALSE))*(1+Summary!$C$10)</f>
        <v>0.3336733748743444</v>
      </c>
    </row>
    <row r="2942" spans="1:4" x14ac:dyDescent="0.25">
      <c r="A2942" t="s">
        <v>2</v>
      </c>
      <c r="B2942">
        <f>COMBDG_MinActivity!B2942</f>
        <v>2020</v>
      </c>
      <c r="C2942" t="str">
        <f>COMBDG_MinActivity!C2942</f>
        <v>COMBDGAERNewAE______STDPRO_16</v>
      </c>
      <c r="D2942">
        <f>IF(VLOOKUP(C2942,Capacity_COMBDG!A:K,COMBDG_MaxCapacity!B2942-2016+2,FALSE)&lt;5*10^-5,0,VLOOKUP(C2942,Capacity_COMBDG!A:K,COMBDG_MaxCapacity!B2942-2016+2,FALSE))*(1+Summary!$C$10)</f>
        <v>2.6609123407113646E-3</v>
      </c>
    </row>
    <row r="2943" spans="1:4" x14ac:dyDescent="0.25">
      <c r="A2943" t="s">
        <v>2</v>
      </c>
      <c r="B2943">
        <f>COMBDG_MinActivity!B2943</f>
        <v>2020</v>
      </c>
      <c r="C2943" t="str">
        <f>COMBDG_MinActivity!C2943</f>
        <v>COMBDGAERNewSHFUR___STDPRO_16</v>
      </c>
      <c r="D2943">
        <f>IF(VLOOKUP(C2943,Capacity_COMBDG!A:K,COMBDG_MaxCapacity!B2943-2016+2,FALSE)&lt;5*10^-5,0,VLOOKUP(C2943,Capacity_COMBDG!A:K,COMBDG_MaxCapacity!B2943-2016+2,FALSE))*(1+Summary!$C$10)</f>
        <v>4.620368362509699E-3</v>
      </c>
    </row>
    <row r="2944" spans="1:4" x14ac:dyDescent="0.25">
      <c r="A2944" t="s">
        <v>2</v>
      </c>
      <c r="B2944">
        <f>COMBDG_MinActivity!B2944</f>
        <v>2020</v>
      </c>
      <c r="C2944" t="str">
        <f>COMBDG_MinActivity!C2944</f>
        <v>COMBDGAERNewWH______STDPRO_16</v>
      </c>
      <c r="D2944">
        <f>IF(VLOOKUP(C2944,Capacity_COMBDG!A:K,COMBDG_MaxCapacity!B2944-2016+2,FALSE)&lt;5*10^-5,0,VLOOKUP(C2944,Capacity_COMBDG!A:K,COMBDG_MaxCapacity!B2944-2016+2,FALSE))*(1+Summary!$C$10)</f>
        <v>2.6369959763936162E-3</v>
      </c>
    </row>
    <row r="2945" spans="1:4" x14ac:dyDescent="0.25">
      <c r="A2945" t="s">
        <v>2</v>
      </c>
      <c r="B2945">
        <f>COMBDG_MinActivity!B2945</f>
        <v>2020</v>
      </c>
      <c r="C2945" t="str">
        <f>COMBDG_MinActivity!C2945</f>
        <v>COMBDGAEROldAE______STDPRO_16</v>
      </c>
      <c r="D2945">
        <f>IF(VLOOKUP(C2945,Capacity_COMBDG!A:K,COMBDG_MaxCapacity!B2945-2016+2,FALSE)&lt;5*10^-5,0,VLOOKUP(C2945,Capacity_COMBDG!A:K,COMBDG_MaxCapacity!B2945-2016+2,FALSE))*(1+Summary!$C$10)</f>
        <v>0.23016548501076409</v>
      </c>
    </row>
    <row r="2946" spans="1:4" x14ac:dyDescent="0.25">
      <c r="A2946" t="s">
        <v>2</v>
      </c>
      <c r="B2946">
        <f>COMBDG_MinActivity!B2946</f>
        <v>2020</v>
      </c>
      <c r="C2946" t="str">
        <f>COMBDG_MinActivity!C2946</f>
        <v>COMBDGAEROldSHFUR___STDPRO_16</v>
      </c>
      <c r="D2946">
        <f>IF(VLOOKUP(C2946,Capacity_COMBDG!A:K,COMBDG_MaxCapacity!B2946-2016+2,FALSE)&lt;5*10^-5,0,VLOOKUP(C2946,Capacity_COMBDG!A:K,COMBDG_MaxCapacity!B2946-2016+2,FALSE))*(1+Summary!$C$10)</f>
        <v>1.5203358236393625</v>
      </c>
    </row>
    <row r="2947" spans="1:4" x14ac:dyDescent="0.25">
      <c r="A2947" t="s">
        <v>2</v>
      </c>
      <c r="B2947">
        <f>COMBDG_MinActivity!B2947</f>
        <v>2020</v>
      </c>
      <c r="C2947" t="str">
        <f>COMBDG_MinActivity!C2947</f>
        <v>COMBDGAEROldWH______STDPRO_16</v>
      </c>
      <c r="D2947">
        <f>IF(VLOOKUP(C2947,Capacity_COMBDG!A:K,COMBDG_MaxCapacity!B2947-2016+2,FALSE)&lt;5*10^-5,0,VLOOKUP(C2947,Capacity_COMBDG!A:K,COMBDG_MaxCapacity!B2947-2016+2,FALSE))*(1+Summary!$C$10)</f>
        <v>0.12134119003674197</v>
      </c>
    </row>
    <row r="2948" spans="1:4" x14ac:dyDescent="0.25">
      <c r="A2948" t="s">
        <v>2</v>
      </c>
      <c r="B2948">
        <f>COMBDG_MinActivity!B2948</f>
        <v>2020</v>
      </c>
      <c r="C2948" t="str">
        <f>COMBDG_MinActivity!C2948</f>
        <v>COMBDGAFSNewAE______STDPRO_16</v>
      </c>
      <c r="D2948">
        <f>IF(VLOOKUP(C2948,Capacity_COMBDG!A:K,COMBDG_MaxCapacity!B2948-2016+2,FALSE)&lt;5*10^-5,0,VLOOKUP(C2948,Capacity_COMBDG!A:K,COMBDG_MaxCapacity!B2948-2016+2,FALSE))*(1+Summary!$C$10)</f>
        <v>2.5251193803982695E-3</v>
      </c>
    </row>
    <row r="2949" spans="1:4" x14ac:dyDescent="0.25">
      <c r="A2949" t="s">
        <v>2</v>
      </c>
      <c r="B2949">
        <f>COMBDG_MinActivity!B2949</f>
        <v>2020</v>
      </c>
      <c r="C2949" t="str">
        <f>COMBDG_MinActivity!C2949</f>
        <v>COMBDGAFSNewSHFUR___STDPRO_16</v>
      </c>
      <c r="D2949">
        <f>IF(VLOOKUP(C2949,Capacity_COMBDG!A:K,COMBDG_MaxCapacity!B2949-2016+2,FALSE)&lt;5*10^-5,0,VLOOKUP(C2949,Capacity_COMBDG!A:K,COMBDG_MaxCapacity!B2949-2016+2,FALSE))*(1+Summary!$C$10)</f>
        <v>4.3482136342134596E-3</v>
      </c>
    </row>
    <row r="2950" spans="1:4" x14ac:dyDescent="0.25">
      <c r="A2950" t="s">
        <v>2</v>
      </c>
      <c r="B2950">
        <f>COMBDG_MinActivity!B2950</f>
        <v>2020</v>
      </c>
      <c r="C2950" t="str">
        <f>COMBDG_MinActivity!C2950</f>
        <v>COMBDGAFSNewWH______STDPRO_16</v>
      </c>
      <c r="D2950">
        <f>IF(VLOOKUP(C2950,Capacity_COMBDG!A:K,COMBDG_MaxCapacity!B2950-2016+2,FALSE)&lt;5*10^-5,0,VLOOKUP(C2950,Capacity_COMBDG!A:K,COMBDG_MaxCapacity!B2950-2016+2,FALSE))*(1+Summary!$C$10)</f>
        <v>2.5062442011472941E-3</v>
      </c>
    </row>
    <row r="2951" spans="1:4" x14ac:dyDescent="0.25">
      <c r="A2951" t="s">
        <v>2</v>
      </c>
      <c r="B2951">
        <f>COMBDG_MinActivity!B2951</f>
        <v>2020</v>
      </c>
      <c r="C2951" t="str">
        <f>COMBDG_MinActivity!C2951</f>
        <v>COMBDGAFSOldAE______STDPRO_16</v>
      </c>
      <c r="D2951">
        <f>IF(VLOOKUP(C2951,Capacity_COMBDG!A:K,COMBDG_MaxCapacity!B2951-2016+2,FALSE)&lt;5*10^-5,0,VLOOKUP(C2951,Capacity_COMBDG!A:K,COMBDG_MaxCapacity!B2951-2016+2,FALSE))*(1+Summary!$C$10)</f>
        <v>0.34307205427354392</v>
      </c>
    </row>
    <row r="2952" spans="1:4" x14ac:dyDescent="0.25">
      <c r="A2952" t="s">
        <v>2</v>
      </c>
      <c r="B2952">
        <f>COMBDG_MinActivity!B2952</f>
        <v>2020</v>
      </c>
      <c r="C2952" t="str">
        <f>COMBDG_MinActivity!C2952</f>
        <v>COMBDGAFSOldSHFUR___STDPRO_16</v>
      </c>
      <c r="D2952">
        <f>IF(VLOOKUP(C2952,Capacity_COMBDG!A:K,COMBDG_MaxCapacity!B2952-2016+2,FALSE)&lt;5*10^-5,0,VLOOKUP(C2952,Capacity_COMBDG!A:K,COMBDG_MaxCapacity!B2952-2016+2,FALSE))*(1+Summary!$C$10)</f>
        <v>1.7044102657187987</v>
      </c>
    </row>
    <row r="2953" spans="1:4" x14ac:dyDescent="0.25">
      <c r="A2953" t="s">
        <v>2</v>
      </c>
      <c r="B2953">
        <f>COMBDG_MinActivity!B2953</f>
        <v>2020</v>
      </c>
      <c r="C2953" t="str">
        <f>COMBDG_MinActivity!C2953</f>
        <v>COMBDGAFSOldWH______STDPRO_16</v>
      </c>
      <c r="D2953">
        <f>IF(VLOOKUP(C2953,Capacity_COMBDG!A:K,COMBDG_MaxCapacity!B2953-2016+2,FALSE)&lt;5*10^-5,0,VLOOKUP(C2953,Capacity_COMBDG!A:K,COMBDG_MaxCapacity!B2953-2016+2,FALSE))*(1+Summary!$C$10)</f>
        <v>0.15749473951240697</v>
      </c>
    </row>
    <row r="2954" spans="1:4" x14ac:dyDescent="0.25">
      <c r="A2954" t="s">
        <v>2</v>
      </c>
      <c r="B2954">
        <f>COMBDG_MinActivity!B2954</f>
        <v>2020</v>
      </c>
      <c r="C2954" t="str">
        <f>COMBDG_MinActivity!C2954</f>
        <v>COMBDGEDSNewAE______STDPRO_16</v>
      </c>
      <c r="D2954">
        <f>IF(VLOOKUP(C2954,Capacity_COMBDG!A:K,COMBDG_MaxCapacity!B2954-2016+2,FALSE)&lt;5*10^-5,0,VLOOKUP(C2954,Capacity_COMBDG!A:K,COMBDG_MaxCapacity!B2954-2016+2,FALSE))*(1+Summary!$C$10)</f>
        <v>2.8361426106078866E-3</v>
      </c>
    </row>
    <row r="2955" spans="1:4" x14ac:dyDescent="0.25">
      <c r="A2955" t="s">
        <v>2</v>
      </c>
      <c r="B2955">
        <f>COMBDG_MinActivity!B2955</f>
        <v>2020</v>
      </c>
      <c r="C2955" t="str">
        <f>COMBDG_MinActivity!C2955</f>
        <v>COMBDGEDSNewSHFUR___STDPRO_16</v>
      </c>
      <c r="D2955">
        <f>IF(VLOOKUP(C2955,Capacity_COMBDG!A:K,COMBDG_MaxCapacity!B2955-2016+2,FALSE)&lt;5*10^-5,0,VLOOKUP(C2955,Capacity_COMBDG!A:K,COMBDG_MaxCapacity!B2955-2016+2,FALSE))*(1+Summary!$C$10)</f>
        <v>4.9969009797188506E-3</v>
      </c>
    </row>
    <row r="2956" spans="1:4" x14ac:dyDescent="0.25">
      <c r="A2956" t="s">
        <v>2</v>
      </c>
      <c r="B2956">
        <f>COMBDG_MinActivity!B2956</f>
        <v>2020</v>
      </c>
      <c r="C2956" t="str">
        <f>COMBDG_MinActivity!C2956</f>
        <v>COMBDGEDSNewWH______STDPRO_16</v>
      </c>
      <c r="D2956">
        <f>IF(VLOOKUP(C2956,Capacity_COMBDG!A:K,COMBDG_MaxCapacity!B2956-2016+2,FALSE)&lt;5*10^-5,0,VLOOKUP(C2956,Capacity_COMBDG!A:K,COMBDG_MaxCapacity!B2956-2016+2,FALSE))*(1+Summary!$C$10)</f>
        <v>3.0846192767144632E-3</v>
      </c>
    </row>
    <row r="2957" spans="1:4" x14ac:dyDescent="0.25">
      <c r="A2957" t="s">
        <v>2</v>
      </c>
      <c r="B2957">
        <f>COMBDG_MinActivity!B2957</f>
        <v>2020</v>
      </c>
      <c r="C2957" t="str">
        <f>COMBDG_MinActivity!C2957</f>
        <v>COMBDGEDSOldAE______STDPRO_16</v>
      </c>
      <c r="D2957">
        <f>IF(VLOOKUP(C2957,Capacity_COMBDG!A:K,COMBDG_MaxCapacity!B2957-2016+2,FALSE)&lt;5*10^-5,0,VLOOKUP(C2957,Capacity_COMBDG!A:K,COMBDG_MaxCapacity!B2957-2016+2,FALSE))*(1+Summary!$C$10)</f>
        <v>0.88723043680997771</v>
      </c>
    </row>
    <row r="2958" spans="1:4" x14ac:dyDescent="0.25">
      <c r="A2958" t="s">
        <v>2</v>
      </c>
      <c r="B2958">
        <f>COMBDG_MinActivity!B2958</f>
        <v>2020</v>
      </c>
      <c r="C2958" t="str">
        <f>COMBDG_MinActivity!C2958</f>
        <v>COMBDGEDSOldSHFUR___STDPRO_16</v>
      </c>
      <c r="D2958">
        <f>IF(VLOOKUP(C2958,Capacity_COMBDG!A:K,COMBDG_MaxCapacity!B2958-2016+2,FALSE)&lt;5*10^-5,0,VLOOKUP(C2958,Capacity_COMBDG!A:K,COMBDG_MaxCapacity!B2958-2016+2,FALSE))*(1+Summary!$C$10)</f>
        <v>4.8225139378857458</v>
      </c>
    </row>
    <row r="2959" spans="1:4" x14ac:dyDescent="0.25">
      <c r="A2959" t="s">
        <v>2</v>
      </c>
      <c r="B2959">
        <f>COMBDG_MinActivity!B2959</f>
        <v>2020</v>
      </c>
      <c r="C2959" t="str">
        <f>COMBDG_MinActivity!C2959</f>
        <v>COMBDGEDSOldWH______STDPRO_16</v>
      </c>
      <c r="D2959">
        <f>IF(VLOOKUP(C2959,Capacity_COMBDG!A:K,COMBDG_MaxCapacity!B2959-2016+2,FALSE)&lt;5*10^-5,0,VLOOKUP(C2959,Capacity_COMBDG!A:K,COMBDG_MaxCapacity!B2959-2016+2,FALSE))*(1+Summary!$C$10)</f>
        <v>0.3220022496103096</v>
      </c>
    </row>
    <row r="2960" spans="1:4" x14ac:dyDescent="0.25">
      <c r="A2960" t="s">
        <v>2</v>
      </c>
      <c r="B2960">
        <f>COMBDG_MinActivity!B2960</f>
        <v>2020</v>
      </c>
      <c r="C2960" t="str">
        <f>COMBDG_MinActivity!C2960</f>
        <v>COMBDGHLCNewAE______STDPRO_16</v>
      </c>
      <c r="D2960">
        <f>IF(VLOOKUP(C2960,Capacity_COMBDG!A:K,COMBDG_MaxCapacity!B2960-2016+2,FALSE)&lt;5*10^-5,0,VLOOKUP(C2960,Capacity_COMBDG!A:K,COMBDG_MaxCapacity!B2960-2016+2,FALSE))*(1+Summary!$C$10)</f>
        <v>2.8432988812066265E-3</v>
      </c>
    </row>
    <row r="2961" spans="1:4" x14ac:dyDescent="0.25">
      <c r="A2961" t="s">
        <v>2</v>
      </c>
      <c r="B2961">
        <f>COMBDG_MinActivity!B2961</f>
        <v>2020</v>
      </c>
      <c r="C2961" t="str">
        <f>COMBDG_MinActivity!C2961</f>
        <v>COMBDGHLCNewSHFUR___STDPRO_16</v>
      </c>
      <c r="D2961">
        <f>IF(VLOOKUP(C2961,Capacity_COMBDG!A:K,COMBDG_MaxCapacity!B2961-2016+2,FALSE)&lt;5*10^-5,0,VLOOKUP(C2961,Capacity_COMBDG!A:K,COMBDG_MaxCapacity!B2961-2016+2,FALSE))*(1+Summary!$C$10)</f>
        <v>4.9974848051928629E-3</v>
      </c>
    </row>
    <row r="2962" spans="1:4" x14ac:dyDescent="0.25">
      <c r="A2962" t="s">
        <v>2</v>
      </c>
      <c r="B2962">
        <f>COMBDG_MinActivity!B2962</f>
        <v>2020</v>
      </c>
      <c r="C2962" t="str">
        <f>COMBDG_MinActivity!C2962</f>
        <v>COMBDGHLCNewWH______STDPRO_16</v>
      </c>
      <c r="D2962">
        <f>IF(VLOOKUP(C2962,Capacity_COMBDG!A:K,COMBDG_MaxCapacity!B2962-2016+2,FALSE)&lt;5*10^-5,0,VLOOKUP(C2962,Capacity_COMBDG!A:K,COMBDG_MaxCapacity!B2962-2016+2,FALSE))*(1+Summary!$C$10)</f>
        <v>3.188439991850586E-3</v>
      </c>
    </row>
    <row r="2963" spans="1:4" x14ac:dyDescent="0.25">
      <c r="A2963" t="s">
        <v>2</v>
      </c>
      <c r="B2963">
        <f>COMBDG_MinActivity!B2963</f>
        <v>2020</v>
      </c>
      <c r="C2963" t="str">
        <f>COMBDG_MinActivity!C2963</f>
        <v>COMBDGHLCOldAE______STDPRO_16</v>
      </c>
      <c r="D2963">
        <f>IF(VLOOKUP(C2963,Capacity_COMBDG!A:K,COMBDG_MaxCapacity!B2963-2016+2,FALSE)&lt;5*10^-5,0,VLOOKUP(C2963,Capacity_COMBDG!A:K,COMBDG_MaxCapacity!B2963-2016+2,FALSE))*(1+Summary!$C$10)</f>
        <v>0.87499001119311426</v>
      </c>
    </row>
    <row r="2964" spans="1:4" x14ac:dyDescent="0.25">
      <c r="A2964" t="s">
        <v>2</v>
      </c>
      <c r="B2964">
        <f>COMBDG_MinActivity!B2964</f>
        <v>2020</v>
      </c>
      <c r="C2964" t="str">
        <f>COMBDG_MinActivity!C2964</f>
        <v>COMBDGHLCOldSHFUR___STDPRO_16</v>
      </c>
      <c r="D2964">
        <f>IF(VLOOKUP(C2964,Capacity_COMBDG!A:K,COMBDG_MaxCapacity!B2964-2016+2,FALSE)&lt;5*10^-5,0,VLOOKUP(C2964,Capacity_COMBDG!A:K,COMBDG_MaxCapacity!B2964-2016+2,FALSE))*(1+Summary!$C$10)</f>
        <v>2.8484100127806711</v>
      </c>
    </row>
    <row r="2965" spans="1:4" x14ac:dyDescent="0.25">
      <c r="A2965" t="s">
        <v>2</v>
      </c>
      <c r="B2965">
        <f>COMBDG_MinActivity!B2965</f>
        <v>2020</v>
      </c>
      <c r="C2965" t="str">
        <f>COMBDG_MinActivity!C2965</f>
        <v>COMBDGHLCOldWH______STDPRO_16</v>
      </c>
      <c r="D2965">
        <f>IF(VLOOKUP(C2965,Capacity_COMBDG!A:K,COMBDG_MaxCapacity!B2965-2016+2,FALSE)&lt;5*10^-5,0,VLOOKUP(C2965,Capacity_COMBDG!A:K,COMBDG_MaxCapacity!B2965-2016+2,FALSE))*(1+Summary!$C$10)</f>
        <v>0.26759739301931723</v>
      </c>
    </row>
    <row r="2966" spans="1:4" x14ac:dyDescent="0.25">
      <c r="A2966" t="s">
        <v>2</v>
      </c>
      <c r="B2966">
        <f>COMBDG_MinActivity!B2966</f>
        <v>2020</v>
      </c>
      <c r="C2966" t="str">
        <f>COMBDG_MinActivity!C2966</f>
        <v>COMBDGICINewAE______STDPRO_16</v>
      </c>
      <c r="D2966">
        <f>IF(VLOOKUP(C2966,Capacity_COMBDG!A:K,COMBDG_MaxCapacity!B2966-2016+2,FALSE)&lt;5*10^-5,0,VLOOKUP(C2966,Capacity_COMBDG!A:K,COMBDG_MaxCapacity!B2966-2016+2,FALSE))*(1+Summary!$C$10)</f>
        <v>0</v>
      </c>
    </row>
    <row r="2967" spans="1:4" x14ac:dyDescent="0.25">
      <c r="A2967" t="s">
        <v>2</v>
      </c>
      <c r="B2967">
        <f>COMBDG_MinActivity!B2967</f>
        <v>2020</v>
      </c>
      <c r="C2967" t="str">
        <f>COMBDG_MinActivity!C2967</f>
        <v>COMBDGICINewSHFUR___STDPRO_16</v>
      </c>
      <c r="D2967">
        <f>IF(VLOOKUP(C2967,Capacity_COMBDG!A:K,COMBDG_MaxCapacity!B2967-2016+2,FALSE)&lt;5*10^-5,0,VLOOKUP(C2967,Capacity_COMBDG!A:K,COMBDG_MaxCapacity!B2967-2016+2,FALSE))*(1+Summary!$C$10)</f>
        <v>0</v>
      </c>
    </row>
    <row r="2968" spans="1:4" x14ac:dyDescent="0.25">
      <c r="A2968" t="s">
        <v>2</v>
      </c>
      <c r="B2968">
        <f>COMBDG_MinActivity!B2968</f>
        <v>2020</v>
      </c>
      <c r="C2968" t="str">
        <f>COMBDG_MinActivity!C2968</f>
        <v>COMBDGICINewWH______STDPRO_16</v>
      </c>
      <c r="D2968">
        <f>IF(VLOOKUP(C2968,Capacity_COMBDG!A:K,COMBDG_MaxCapacity!B2968-2016+2,FALSE)&lt;5*10^-5,0,VLOOKUP(C2968,Capacity_COMBDG!A:K,COMBDG_MaxCapacity!B2968-2016+2,FALSE))*(1+Summary!$C$10)</f>
        <v>0</v>
      </c>
    </row>
    <row r="2969" spans="1:4" x14ac:dyDescent="0.25">
      <c r="A2969" t="s">
        <v>2</v>
      </c>
      <c r="B2969">
        <f>COMBDG_MinActivity!B2969</f>
        <v>2020</v>
      </c>
      <c r="C2969" t="str">
        <f>COMBDG_MinActivity!C2969</f>
        <v>COMBDGICIOldAE______STDPRO_16</v>
      </c>
      <c r="D2969">
        <f>IF(VLOOKUP(C2969,Capacity_COMBDG!A:K,COMBDG_MaxCapacity!B2969-2016+2,FALSE)&lt;5*10^-5,0,VLOOKUP(C2969,Capacity_COMBDG!A:K,COMBDG_MaxCapacity!B2969-2016+2,FALSE))*(1+Summary!$C$10)</f>
        <v>4.2267088792385402E-2</v>
      </c>
    </row>
    <row r="2970" spans="1:4" x14ac:dyDescent="0.25">
      <c r="A2970" t="s">
        <v>2</v>
      </c>
      <c r="B2970">
        <f>COMBDG_MinActivity!B2970</f>
        <v>2020</v>
      </c>
      <c r="C2970" t="str">
        <f>COMBDG_MinActivity!C2970</f>
        <v>COMBDGICIOldSHFUR___STDPRO_16</v>
      </c>
      <c r="D2970">
        <f>IF(VLOOKUP(C2970,Capacity_COMBDG!A:K,COMBDG_MaxCapacity!B2970-2016+2,FALSE)&lt;5*10^-5,0,VLOOKUP(C2970,Capacity_COMBDG!A:K,COMBDG_MaxCapacity!B2970-2016+2,FALSE))*(1+Summary!$C$10)</f>
        <v>0.20280885241480787</v>
      </c>
    </row>
    <row r="2971" spans="1:4" x14ac:dyDescent="0.25">
      <c r="A2971" t="s">
        <v>2</v>
      </c>
      <c r="B2971">
        <f>COMBDG_MinActivity!B2971</f>
        <v>2020</v>
      </c>
      <c r="C2971" t="str">
        <f>COMBDG_MinActivity!C2971</f>
        <v>COMBDGICIOldWH______STDPRO_16</v>
      </c>
      <c r="D2971">
        <f>IF(VLOOKUP(C2971,Capacity_COMBDG!A:K,COMBDG_MaxCapacity!B2971-2016+2,FALSE)&lt;5*10^-5,0,VLOOKUP(C2971,Capacity_COMBDG!A:K,COMBDG_MaxCapacity!B2971-2016+2,FALSE))*(1+Summary!$C$10)</f>
        <v>1.8271428550428754E-2</v>
      </c>
    </row>
    <row r="2972" spans="1:4" x14ac:dyDescent="0.25">
      <c r="A2972" t="s">
        <v>2</v>
      </c>
      <c r="B2972">
        <f>COMBDG_MinActivity!B2972</f>
        <v>2020</v>
      </c>
      <c r="C2972" t="str">
        <f>COMBDG_MinActivity!C2972</f>
        <v>COMBDGOFFNewAE______STDPRO_16</v>
      </c>
      <c r="D2972">
        <f>IF(VLOOKUP(C2972,Capacity_COMBDG!A:K,COMBDG_MaxCapacity!B2972-2016+2,FALSE)&lt;5*10^-5,0,VLOOKUP(C2972,Capacity_COMBDG!A:K,COMBDG_MaxCapacity!B2972-2016+2,FALSE))*(1+Summary!$C$10)</f>
        <v>2.8504050952970505E-3</v>
      </c>
    </row>
    <row r="2973" spans="1:4" x14ac:dyDescent="0.25">
      <c r="A2973" t="s">
        <v>2</v>
      </c>
      <c r="B2973">
        <f>COMBDG_MinActivity!B2973</f>
        <v>2020</v>
      </c>
      <c r="C2973" t="str">
        <f>COMBDG_MinActivity!C2973</f>
        <v>COMBDGOFFNewSHFUR___STDPRO_16</v>
      </c>
      <c r="D2973">
        <f>IF(VLOOKUP(C2973,Capacity_COMBDG!A:K,COMBDG_MaxCapacity!B2973-2016+2,FALSE)&lt;5*10^-5,0,VLOOKUP(C2973,Capacity_COMBDG!A:K,COMBDG_MaxCapacity!B2973-2016+2,FALSE))*(1+Summary!$C$10)</f>
        <v>5.094084584837448E-3</v>
      </c>
    </row>
    <row r="2974" spans="1:4" x14ac:dyDescent="0.25">
      <c r="A2974" t="s">
        <v>2</v>
      </c>
      <c r="B2974">
        <f>COMBDG_MinActivity!B2974</f>
        <v>2020</v>
      </c>
      <c r="C2974" t="str">
        <f>COMBDG_MinActivity!C2974</f>
        <v>COMBDGOFFNewWH______STDPRO_16</v>
      </c>
      <c r="D2974">
        <f>IF(VLOOKUP(C2974,Capacity_COMBDG!A:K,COMBDG_MaxCapacity!B2974-2016+2,FALSE)&lt;5*10^-5,0,VLOOKUP(C2974,Capacity_COMBDG!A:K,COMBDG_MaxCapacity!B2974-2016+2,FALSE))*(1+Summary!$C$10)</f>
        <v>3.1409362247537759E-3</v>
      </c>
    </row>
    <row r="2975" spans="1:4" x14ac:dyDescent="0.25">
      <c r="A2975" t="s">
        <v>2</v>
      </c>
      <c r="B2975">
        <f>COMBDG_MinActivity!B2975</f>
        <v>2020</v>
      </c>
      <c r="C2975" t="str">
        <f>COMBDG_MinActivity!C2975</f>
        <v>COMBDGOFFOldAE______STDPRO_16</v>
      </c>
      <c r="D2975">
        <f>IF(VLOOKUP(C2975,Capacity_COMBDG!A:K,COMBDG_MaxCapacity!B2975-2016+2,FALSE)&lt;5*10^-5,0,VLOOKUP(C2975,Capacity_COMBDG!A:K,COMBDG_MaxCapacity!B2975-2016+2,FALSE))*(1+Summary!$C$10)</f>
        <v>15.761666375320061</v>
      </c>
    </row>
    <row r="2976" spans="1:4" x14ac:dyDescent="0.25">
      <c r="A2976" t="s">
        <v>2</v>
      </c>
      <c r="B2976">
        <f>COMBDG_MinActivity!B2976</f>
        <v>2020</v>
      </c>
      <c r="C2976" t="str">
        <f>COMBDG_MinActivity!C2976</f>
        <v>COMBDGOFFOldSHFUR___STDPRO_16</v>
      </c>
      <c r="D2976">
        <f>IF(VLOOKUP(C2976,Capacity_COMBDG!A:K,COMBDG_MaxCapacity!B2976-2016+2,FALSE)&lt;5*10^-5,0,VLOOKUP(C2976,Capacity_COMBDG!A:K,COMBDG_MaxCapacity!B2976-2016+2,FALSE))*(1+Summary!$C$10)</f>
        <v>9.8785754849189633</v>
      </c>
    </row>
    <row r="2977" spans="1:4" x14ac:dyDescent="0.25">
      <c r="A2977" t="s">
        <v>2</v>
      </c>
      <c r="B2977">
        <f>COMBDG_MinActivity!B2977</f>
        <v>2020</v>
      </c>
      <c r="C2977" t="str">
        <f>COMBDG_MinActivity!C2977</f>
        <v>COMBDGOFFOldWH______STDPRO_16</v>
      </c>
      <c r="D2977">
        <f>IF(VLOOKUP(C2977,Capacity_COMBDG!A:K,COMBDG_MaxCapacity!B2977-2016+2,FALSE)&lt;5*10^-5,0,VLOOKUP(C2977,Capacity_COMBDG!A:K,COMBDG_MaxCapacity!B2977-2016+2,FALSE))*(1+Summary!$C$10)</f>
        <v>0.42810405525451173</v>
      </c>
    </row>
    <row r="2978" spans="1:4" x14ac:dyDescent="0.25">
      <c r="A2978" t="s">
        <v>2</v>
      </c>
      <c r="B2978">
        <f>COMBDG_MinActivity!B2978</f>
        <v>2020</v>
      </c>
      <c r="C2978" t="str">
        <f>COMBDG_MinActivity!C2978</f>
        <v>COMBDGOTSNewAE______STDPRO_16</v>
      </c>
      <c r="D2978">
        <f>IF(VLOOKUP(C2978,Capacity_COMBDG!A:K,COMBDG_MaxCapacity!B2978-2016+2,FALSE)&lt;5*10^-5,0,VLOOKUP(C2978,Capacity_COMBDG!A:K,COMBDG_MaxCapacity!B2978-2016+2,FALSE))*(1+Summary!$C$10)</f>
        <v>2.7984920749628116E-3</v>
      </c>
    </row>
    <row r="2979" spans="1:4" x14ac:dyDescent="0.25">
      <c r="A2979" t="s">
        <v>2</v>
      </c>
      <c r="B2979">
        <f>COMBDG_MinActivity!B2979</f>
        <v>2020</v>
      </c>
      <c r="C2979" t="str">
        <f>COMBDG_MinActivity!C2979</f>
        <v>COMBDGOTSNewSHFUR___STDPRO_16</v>
      </c>
      <c r="D2979">
        <f>IF(VLOOKUP(C2979,Capacity_COMBDG!A:K,COMBDG_MaxCapacity!B2979-2016+2,FALSE)&lt;5*10^-5,0,VLOOKUP(C2979,Capacity_COMBDG!A:K,COMBDG_MaxCapacity!B2979-2016+2,FALSE))*(1+Summary!$C$10)</f>
        <v>4.9176275536120867E-3</v>
      </c>
    </row>
    <row r="2980" spans="1:4" x14ac:dyDescent="0.25">
      <c r="A2980" t="s">
        <v>2</v>
      </c>
      <c r="B2980">
        <f>COMBDG_MinActivity!B2980</f>
        <v>2020</v>
      </c>
      <c r="C2980" t="str">
        <f>COMBDG_MinActivity!C2980</f>
        <v>COMBDGOTSNewWH______STDPRO_16</v>
      </c>
      <c r="D2980">
        <f>IF(VLOOKUP(C2980,Capacity_COMBDG!A:K,COMBDG_MaxCapacity!B2980-2016+2,FALSE)&lt;5*10^-5,0,VLOOKUP(C2980,Capacity_COMBDG!A:K,COMBDG_MaxCapacity!B2980-2016+2,FALSE))*(1+Summary!$C$10)</f>
        <v>2.9630938249807265E-3</v>
      </c>
    </row>
    <row r="2981" spans="1:4" x14ac:dyDescent="0.25">
      <c r="A2981" t="s">
        <v>2</v>
      </c>
      <c r="B2981">
        <f>COMBDG_MinActivity!B2981</f>
        <v>2020</v>
      </c>
      <c r="C2981" t="str">
        <f>COMBDG_MinActivity!C2981</f>
        <v>COMBDGOTSOldAE______STDPRO_16</v>
      </c>
      <c r="D2981">
        <f>IF(VLOOKUP(C2981,Capacity_COMBDG!A:K,COMBDG_MaxCapacity!B2981-2016+2,FALSE)&lt;5*10^-5,0,VLOOKUP(C2981,Capacity_COMBDG!A:K,COMBDG_MaxCapacity!B2981-2016+2,FALSE))*(1+Summary!$C$10)</f>
        <v>0.26904087551692513</v>
      </c>
    </row>
    <row r="2982" spans="1:4" x14ac:dyDescent="0.25">
      <c r="A2982" t="s">
        <v>2</v>
      </c>
      <c r="B2982">
        <f>COMBDG_MinActivity!B2982</f>
        <v>2020</v>
      </c>
      <c r="C2982" t="str">
        <f>COMBDG_MinActivity!C2982</f>
        <v>COMBDGOTSOldSHFUR___STDPRO_16</v>
      </c>
      <c r="D2982">
        <f>IF(VLOOKUP(C2982,Capacity_COMBDG!A:K,COMBDG_MaxCapacity!B2982-2016+2,FALSE)&lt;5*10^-5,0,VLOOKUP(C2982,Capacity_COMBDG!A:K,COMBDG_MaxCapacity!B2982-2016+2,FALSE))*(1+Summary!$C$10)</f>
        <v>1.4729574237998049</v>
      </c>
    </row>
    <row r="2983" spans="1:4" x14ac:dyDescent="0.25">
      <c r="A2983" t="s">
        <v>2</v>
      </c>
      <c r="B2983">
        <f>COMBDG_MinActivity!B2983</f>
        <v>2020</v>
      </c>
      <c r="C2983" t="str">
        <f>COMBDG_MinActivity!C2983</f>
        <v>COMBDGOTSOldWH______STDPRO_16</v>
      </c>
      <c r="D2983">
        <f>IF(VLOOKUP(C2983,Capacity_COMBDG!A:K,COMBDG_MaxCapacity!B2983-2016+2,FALSE)&lt;5*10^-5,0,VLOOKUP(C2983,Capacity_COMBDG!A:K,COMBDG_MaxCapacity!B2983-2016+2,FALSE))*(1+Summary!$C$10)</f>
        <v>0.15561066278204219</v>
      </c>
    </row>
    <row r="2984" spans="1:4" x14ac:dyDescent="0.25">
      <c r="A2984" t="s">
        <v>2</v>
      </c>
      <c r="B2984">
        <f>COMBDG_MinActivity!B2984</f>
        <v>2020</v>
      </c>
      <c r="C2984" t="str">
        <f>COMBDG_MinActivity!C2984</f>
        <v>COMBDGRTTNewAE______STDPRO_16</v>
      </c>
      <c r="D2984">
        <f>IF(VLOOKUP(C2984,Capacity_COMBDG!A:K,COMBDG_MaxCapacity!B2984-2016+2,FALSE)&lt;5*10^-5,0,VLOOKUP(C2984,Capacity_COMBDG!A:K,COMBDG_MaxCapacity!B2984-2016+2,FALSE))*(1+Summary!$C$10)</f>
        <v>2.8376434737333459E-3</v>
      </c>
    </row>
    <row r="2985" spans="1:4" x14ac:dyDescent="0.25">
      <c r="A2985" t="s">
        <v>2</v>
      </c>
      <c r="B2985">
        <f>COMBDG_MinActivity!B2985</f>
        <v>2020</v>
      </c>
      <c r="C2985" t="str">
        <f>COMBDG_MinActivity!C2985</f>
        <v>COMBDGRTTNewSHFUR___STDPRO_16</v>
      </c>
      <c r="D2985">
        <f>IF(VLOOKUP(C2985,Capacity_COMBDG!A:K,COMBDG_MaxCapacity!B2985-2016+2,FALSE)&lt;5*10^-5,0,VLOOKUP(C2985,Capacity_COMBDG!A:K,COMBDG_MaxCapacity!B2985-2016+2,FALSE))*(1+Summary!$C$10)</f>
        <v>5.0615505514905691E-3</v>
      </c>
    </row>
    <row r="2986" spans="1:4" x14ac:dyDescent="0.25">
      <c r="A2986" t="s">
        <v>2</v>
      </c>
      <c r="B2986">
        <f>COMBDG_MinActivity!B2986</f>
        <v>2020</v>
      </c>
      <c r="C2986" t="str">
        <f>COMBDG_MinActivity!C2986</f>
        <v>COMBDGRTTNewWH______STDPRO_16</v>
      </c>
      <c r="D2986">
        <f>IF(VLOOKUP(C2986,Capacity_COMBDG!A:K,COMBDG_MaxCapacity!B2986-2016+2,FALSE)&lt;5*10^-5,0,VLOOKUP(C2986,Capacity_COMBDG!A:K,COMBDG_MaxCapacity!B2986-2016+2,FALSE))*(1+Summary!$C$10)</f>
        <v>3.2143156602091119E-3</v>
      </c>
    </row>
    <row r="2987" spans="1:4" x14ac:dyDescent="0.25">
      <c r="A2987" t="s">
        <v>2</v>
      </c>
      <c r="B2987">
        <f>COMBDG_MinActivity!B2987</f>
        <v>2020</v>
      </c>
      <c r="C2987" t="str">
        <f>COMBDG_MinActivity!C2987</f>
        <v>COMBDGRTTOldAE______STDPRO_16</v>
      </c>
      <c r="D2987">
        <f>IF(VLOOKUP(C2987,Capacity_COMBDG!A:K,COMBDG_MaxCapacity!B2987-2016+2,FALSE)&lt;5*10^-5,0,VLOOKUP(C2987,Capacity_COMBDG!A:K,COMBDG_MaxCapacity!B2987-2016+2,FALSE))*(1+Summary!$C$10)</f>
        <v>0.68786568445832297</v>
      </c>
    </row>
    <row r="2988" spans="1:4" x14ac:dyDescent="0.25">
      <c r="A2988" t="s">
        <v>2</v>
      </c>
      <c r="B2988">
        <f>COMBDG_MinActivity!B2988</f>
        <v>2020</v>
      </c>
      <c r="C2988" t="str">
        <f>COMBDG_MinActivity!C2988</f>
        <v>COMBDGRTTOldSHFUR___STDPRO_16</v>
      </c>
      <c r="D2988">
        <f>IF(VLOOKUP(C2988,Capacity_COMBDG!A:K,COMBDG_MaxCapacity!B2988-2016+2,FALSE)&lt;5*10^-5,0,VLOOKUP(C2988,Capacity_COMBDG!A:K,COMBDG_MaxCapacity!B2988-2016+2,FALSE))*(1+Summary!$C$10)</f>
        <v>6.1551677105797307</v>
      </c>
    </row>
    <row r="2989" spans="1:4" x14ac:dyDescent="0.25">
      <c r="A2989" t="s">
        <v>2</v>
      </c>
      <c r="B2989">
        <f>COMBDG_MinActivity!B2989</f>
        <v>2020</v>
      </c>
      <c r="C2989" t="str">
        <f>COMBDG_MinActivity!C2989</f>
        <v>COMBDGRTTOldWH______STDPRO_16</v>
      </c>
      <c r="D2989">
        <f>IF(VLOOKUP(C2989,Capacity_COMBDG!A:K,COMBDG_MaxCapacity!B2989-2016+2,FALSE)&lt;5*10^-5,0,VLOOKUP(C2989,Capacity_COMBDG!A:K,COMBDG_MaxCapacity!B2989-2016+2,FALSE))*(1+Summary!$C$10)</f>
        <v>0.38038028447766764</v>
      </c>
    </row>
    <row r="2990" spans="1:4" x14ac:dyDescent="0.25">
      <c r="A2990" t="s">
        <v>2</v>
      </c>
      <c r="B2990">
        <f>COMBDG_MinActivity!B2990</f>
        <v>2020</v>
      </c>
      <c r="C2990" t="str">
        <f>COMBDG_MinActivity!C2990</f>
        <v>COMBDGTAWNewAE______STDPRO_16</v>
      </c>
      <c r="D2990">
        <f>IF(VLOOKUP(C2990,Capacity_COMBDG!A:K,COMBDG_MaxCapacity!B2990-2016+2,FALSE)&lt;5*10^-5,0,VLOOKUP(C2990,Capacity_COMBDG!A:K,COMBDG_MaxCapacity!B2990-2016+2,FALSE))*(1+Summary!$C$10)</f>
        <v>2.7095516051476604E-3</v>
      </c>
    </row>
    <row r="2991" spans="1:4" x14ac:dyDescent="0.25">
      <c r="A2991" t="s">
        <v>2</v>
      </c>
      <c r="B2991">
        <f>COMBDG_MinActivity!B2991</f>
        <v>2020</v>
      </c>
      <c r="C2991" t="str">
        <f>COMBDG_MinActivity!C2991</f>
        <v>COMBDGTAWNewSHFUR___STDPRO_16</v>
      </c>
      <c r="D2991">
        <f>IF(VLOOKUP(C2991,Capacity_COMBDG!A:K,COMBDG_MaxCapacity!B2991-2016+2,FALSE)&lt;5*10^-5,0,VLOOKUP(C2991,Capacity_COMBDG!A:K,COMBDG_MaxCapacity!B2991-2016+2,FALSE))*(1+Summary!$C$10)</f>
        <v>4.8958720455726324E-3</v>
      </c>
    </row>
    <row r="2992" spans="1:4" x14ac:dyDescent="0.25">
      <c r="A2992" t="s">
        <v>2</v>
      </c>
      <c r="B2992">
        <f>COMBDG_MinActivity!B2992</f>
        <v>2020</v>
      </c>
      <c r="C2992" t="str">
        <f>COMBDG_MinActivity!C2992</f>
        <v>COMBDGTAWNewWH______STDPRO_16</v>
      </c>
      <c r="D2992">
        <f>IF(VLOOKUP(C2992,Capacity_COMBDG!A:K,COMBDG_MaxCapacity!B2992-2016+2,FALSE)&lt;5*10^-5,0,VLOOKUP(C2992,Capacity_COMBDG!A:K,COMBDG_MaxCapacity!B2992-2016+2,FALSE))*(1+Summary!$C$10)</f>
        <v>2.6032641217923801E-3</v>
      </c>
    </row>
    <row r="2993" spans="1:4" x14ac:dyDescent="0.25">
      <c r="A2993" t="s">
        <v>2</v>
      </c>
      <c r="B2993">
        <f>COMBDG_MinActivity!B2993</f>
        <v>2020</v>
      </c>
      <c r="C2993" t="str">
        <f>COMBDG_MinActivity!C2993</f>
        <v>COMBDGTAWOldAE______STDPRO_16</v>
      </c>
      <c r="D2993">
        <f>IF(VLOOKUP(C2993,Capacity_COMBDG!A:K,COMBDG_MaxCapacity!B2993-2016+2,FALSE)&lt;5*10^-5,0,VLOOKUP(C2993,Capacity_COMBDG!A:K,COMBDG_MaxCapacity!B2993-2016+2,FALSE))*(1+Summary!$C$10)</f>
        <v>0.12493982165881205</v>
      </c>
    </row>
    <row r="2994" spans="1:4" x14ac:dyDescent="0.25">
      <c r="A2994" t="s">
        <v>2</v>
      </c>
      <c r="B2994">
        <f>COMBDG_MinActivity!B2994</f>
        <v>2020</v>
      </c>
      <c r="C2994" t="str">
        <f>COMBDG_MinActivity!C2994</f>
        <v>COMBDGTAWOldSHFUR___STDPRO_16</v>
      </c>
      <c r="D2994">
        <f>IF(VLOOKUP(C2994,Capacity_COMBDG!A:K,COMBDG_MaxCapacity!B2994-2016+2,FALSE)&lt;5*10^-5,0,VLOOKUP(C2994,Capacity_COMBDG!A:K,COMBDG_MaxCapacity!B2994-2016+2,FALSE))*(1+Summary!$C$10)</f>
        <v>1.6110959805734917</v>
      </c>
    </row>
    <row r="2995" spans="1:4" x14ac:dyDescent="0.25">
      <c r="A2995" t="s">
        <v>2</v>
      </c>
      <c r="B2995">
        <f>COMBDG_MinActivity!B2995</f>
        <v>2020</v>
      </c>
      <c r="C2995" t="str">
        <f>COMBDG_MinActivity!C2995</f>
        <v>COMBDGTAWOldWH______STDPRO_16</v>
      </c>
      <c r="D2995">
        <f>IF(VLOOKUP(C2995,Capacity_COMBDG!A:K,COMBDG_MaxCapacity!B2995-2016+2,FALSE)&lt;5*10^-5,0,VLOOKUP(C2995,Capacity_COMBDG!A:K,COMBDG_MaxCapacity!B2995-2016+2,FALSE))*(1+Summary!$C$10)</f>
        <v>3.791817205878157E-2</v>
      </c>
    </row>
    <row r="2996" spans="1:4" x14ac:dyDescent="0.25">
      <c r="A2996" t="s">
        <v>2</v>
      </c>
      <c r="B2996">
        <f>COMBDG_MinActivity!B2996</f>
        <v>2020</v>
      </c>
      <c r="C2996" t="str">
        <f>COMBDG_MinActivity!C2996</f>
        <v>COMBDGWSTNewAE______STDPRO_16</v>
      </c>
      <c r="D2996">
        <f>IF(VLOOKUP(C2996,Capacity_COMBDG!A:K,COMBDG_MaxCapacity!B2996-2016+2,FALSE)&lt;5*10^-5,0,VLOOKUP(C2996,Capacity_COMBDG!A:K,COMBDG_MaxCapacity!B2996-2016+2,FALSE))*(1+Summary!$C$10)</f>
        <v>2.6907548045858824E-3</v>
      </c>
    </row>
    <row r="2997" spans="1:4" x14ac:dyDescent="0.25">
      <c r="A2997" t="s">
        <v>2</v>
      </c>
      <c r="B2997">
        <f>COMBDG_MinActivity!B2997</f>
        <v>2020</v>
      </c>
      <c r="C2997" t="str">
        <f>COMBDG_MinActivity!C2997</f>
        <v>COMBDGWSTNewSHFUR___STDPRO_16</v>
      </c>
      <c r="D2997">
        <f>IF(VLOOKUP(C2997,Capacity_COMBDG!A:K,COMBDG_MaxCapacity!B2997-2016+2,FALSE)&lt;5*10^-5,0,VLOOKUP(C2997,Capacity_COMBDG!A:K,COMBDG_MaxCapacity!B2997-2016+2,FALSE))*(1+Summary!$C$10)</f>
        <v>4.7486989899711051E-3</v>
      </c>
    </row>
    <row r="2998" spans="1:4" x14ac:dyDescent="0.25">
      <c r="A2998" t="s">
        <v>2</v>
      </c>
      <c r="B2998">
        <f>COMBDG_MinActivity!B2998</f>
        <v>2020</v>
      </c>
      <c r="C2998" t="str">
        <f>COMBDG_MinActivity!C2998</f>
        <v>COMBDGWSTNewWH______STDPRO_16</v>
      </c>
      <c r="D2998">
        <f>IF(VLOOKUP(C2998,Capacity_COMBDG!A:K,COMBDG_MaxCapacity!B2998-2016+2,FALSE)&lt;5*10^-5,0,VLOOKUP(C2998,Capacity_COMBDG!A:K,COMBDG_MaxCapacity!B2998-2016+2,FALSE))*(1+Summary!$C$10)</f>
        <v>2.6899285250624699E-3</v>
      </c>
    </row>
    <row r="2999" spans="1:4" x14ac:dyDescent="0.25">
      <c r="A2999" t="s">
        <v>2</v>
      </c>
      <c r="B2999">
        <f>COMBDG_MinActivity!B2999</f>
        <v>2020</v>
      </c>
      <c r="C2999" t="str">
        <f>COMBDG_MinActivity!C2999</f>
        <v>COMBDGWSTOldAE______STDPRO_16</v>
      </c>
      <c r="D2999">
        <f>IF(VLOOKUP(C2999,Capacity_COMBDG!A:K,COMBDG_MaxCapacity!B2999-2016+2,FALSE)&lt;5*10^-5,0,VLOOKUP(C2999,Capacity_COMBDG!A:K,COMBDG_MaxCapacity!B2999-2016+2,FALSE))*(1+Summary!$C$10)</f>
        <v>0.88330023039650363</v>
      </c>
    </row>
    <row r="3000" spans="1:4" x14ac:dyDescent="0.25">
      <c r="A3000" t="s">
        <v>2</v>
      </c>
      <c r="B3000">
        <f>COMBDG_MinActivity!B3000</f>
        <v>2020</v>
      </c>
      <c r="C3000" t="str">
        <f>COMBDG_MinActivity!C3000</f>
        <v>COMBDGWSTOldSHFUR___STDPRO_16</v>
      </c>
      <c r="D3000">
        <f>IF(VLOOKUP(C3000,Capacity_COMBDG!A:K,COMBDG_MaxCapacity!B3000-2016+2,FALSE)&lt;5*10^-5,0,VLOOKUP(C3000,Capacity_COMBDG!A:K,COMBDG_MaxCapacity!B3000-2016+2,FALSE))*(1+Summary!$C$10)</f>
        <v>3.6256641247743091</v>
      </c>
    </row>
    <row r="3001" spans="1:4" x14ac:dyDescent="0.25">
      <c r="A3001" t="s">
        <v>2</v>
      </c>
      <c r="B3001">
        <f>COMBDG_MinActivity!B3001</f>
        <v>2020</v>
      </c>
      <c r="C3001" t="str">
        <f>COMBDG_MinActivity!C3001</f>
        <v>COMBDGWSTOldWH______STDPRO_16</v>
      </c>
      <c r="D3001">
        <f>IF(VLOOKUP(C3001,Capacity_COMBDG!A:K,COMBDG_MaxCapacity!B3001-2016+2,FALSE)&lt;5*10^-5,0,VLOOKUP(C3001,Capacity_COMBDG!A:K,COMBDG_MaxCapacity!B3001-2016+2,FALSE))*(1+Summary!$C$10)</f>
        <v>0.21603267815156363</v>
      </c>
    </row>
    <row r="3002" spans="1:4" x14ac:dyDescent="0.25">
      <c r="A3002" t="s">
        <v>2</v>
      </c>
      <c r="B3002">
        <f>COMBDG_MinActivity!B3002</f>
        <v>2021</v>
      </c>
      <c r="C3002" t="str">
        <f>COMBDG_MinActivity!C3002</f>
        <v>COMBDGAERNewAE______STDNGA_16</v>
      </c>
      <c r="D3002">
        <f>IF(VLOOKUP(C3002,Capacity_COMBDG!A:K,COMBDG_MaxCapacity!B3002-2016+2,FALSE)&lt;5*10^-5,0,VLOOKUP(C3002,Capacity_COMBDG!A:K,COMBDG_MaxCapacity!B3002-2016+2,FALSE))*(1+Summary!$C$10)</f>
        <v>6.6392302517343377E-3</v>
      </c>
    </row>
    <row r="3003" spans="1:4" x14ac:dyDescent="0.25">
      <c r="A3003" t="s">
        <v>2</v>
      </c>
      <c r="B3003">
        <f>COMBDG_MinActivity!B3003</f>
        <v>2021</v>
      </c>
      <c r="C3003" t="str">
        <f>COMBDG_MinActivity!C3003</f>
        <v>COMBDGAERNewSC______STDNGA_16</v>
      </c>
      <c r="D3003">
        <f>IF(VLOOKUP(C3003,Capacity_COMBDG!A:K,COMBDG_MaxCapacity!B3003-2016+2,FALSE)&lt;5*10^-5,0,VLOOKUP(C3003,Capacity_COMBDG!A:K,COMBDG_MaxCapacity!B3003-2016+2,FALSE))*(1+Summary!$C$10)</f>
        <v>7.8813636286442692E-3</v>
      </c>
    </row>
    <row r="3004" spans="1:4" x14ac:dyDescent="0.25">
      <c r="A3004" t="s">
        <v>2</v>
      </c>
      <c r="B3004">
        <f>COMBDG_MinActivity!B3004</f>
        <v>2021</v>
      </c>
      <c r="C3004" t="str">
        <f>COMBDG_MinActivity!C3004</f>
        <v>COMBDGAERNewSHFUR___HIGNGA_16</v>
      </c>
      <c r="D3004">
        <f>IF(VLOOKUP(C3004,Capacity_COMBDG!A:K,COMBDG_MaxCapacity!B3004-2016+2,FALSE)&lt;5*10^-5,0,VLOOKUP(C3004,Capacity_COMBDG!A:K,COMBDG_MaxCapacity!B3004-2016+2,FALSE))*(1+Summary!$C$10)</f>
        <v>1.0835889569936022E-2</v>
      </c>
    </row>
    <row r="3005" spans="1:4" x14ac:dyDescent="0.25">
      <c r="A3005" t="s">
        <v>2</v>
      </c>
      <c r="B3005">
        <f>COMBDG_MinActivity!B3005</f>
        <v>2021</v>
      </c>
      <c r="C3005" t="str">
        <f>COMBDG_MinActivity!C3005</f>
        <v>COMBDGAERNewSHFUR___STDNGA_16</v>
      </c>
      <c r="D3005">
        <f>IF(VLOOKUP(C3005,Capacity_COMBDG!A:K,COMBDG_MaxCapacity!B3005-2016+2,FALSE)&lt;5*10^-5,0,VLOOKUP(C3005,Capacity_COMBDG!A:K,COMBDG_MaxCapacity!B3005-2016+2,FALSE))*(1+Summary!$C$10)</f>
        <v>1.1146824039676635E-2</v>
      </c>
    </row>
    <row r="3006" spans="1:4" x14ac:dyDescent="0.25">
      <c r="A3006" t="s">
        <v>2</v>
      </c>
      <c r="B3006">
        <f>COMBDG_MinActivity!B3006</f>
        <v>2021</v>
      </c>
      <c r="C3006" t="str">
        <f>COMBDG_MinActivity!C3006</f>
        <v>COMBDGAERNewWH______STDNGA_16</v>
      </c>
      <c r="D3006">
        <f>IF(VLOOKUP(C3006,Capacity_COMBDG!A:K,COMBDG_MaxCapacity!B3006-2016+2,FALSE)&lt;5*10^-5,0,VLOOKUP(C3006,Capacity_COMBDG!A:K,COMBDG_MaxCapacity!B3006-2016+2,FALSE))*(1+Summary!$C$10)</f>
        <v>5.5051013104475315E-3</v>
      </c>
    </row>
    <row r="3007" spans="1:4" x14ac:dyDescent="0.25">
      <c r="A3007" t="s">
        <v>2</v>
      </c>
      <c r="B3007">
        <f>COMBDG_MinActivity!B3007</f>
        <v>2021</v>
      </c>
      <c r="C3007" t="str">
        <f>COMBDG_MinActivity!C3007</f>
        <v>COMBDGAEROldAE______STDNGA_16</v>
      </c>
      <c r="D3007">
        <f>IF(VLOOKUP(C3007,Capacity_COMBDG!A:K,COMBDG_MaxCapacity!B3007-2016+2,FALSE)&lt;5*10^-5,0,VLOOKUP(C3007,Capacity_COMBDG!A:K,COMBDG_MaxCapacity!B3007-2016+2,FALSE))*(1+Summary!$C$10)</f>
        <v>0.31290073746880664</v>
      </c>
    </row>
    <row r="3008" spans="1:4" x14ac:dyDescent="0.25">
      <c r="A3008" t="s">
        <v>2</v>
      </c>
      <c r="B3008">
        <f>COMBDG_MinActivity!B3008</f>
        <v>2021</v>
      </c>
      <c r="C3008" t="str">
        <f>COMBDG_MinActivity!C3008</f>
        <v>COMBDGAEROldSC______STDNGA_16</v>
      </c>
      <c r="D3008">
        <f>IF(VLOOKUP(C3008,Capacity_COMBDG!A:K,COMBDG_MaxCapacity!B3008-2016+2,FALSE)&lt;5*10^-5,0,VLOOKUP(C3008,Capacity_COMBDG!A:K,COMBDG_MaxCapacity!B3008-2016+2,FALSE))*(1+Summary!$C$10)</f>
        <v>0.58181662283184654</v>
      </c>
    </row>
    <row r="3009" spans="1:4" x14ac:dyDescent="0.25">
      <c r="A3009" t="s">
        <v>2</v>
      </c>
      <c r="B3009">
        <f>COMBDG_MinActivity!B3009</f>
        <v>2021</v>
      </c>
      <c r="C3009" t="str">
        <f>COMBDG_MinActivity!C3009</f>
        <v>COMBDGAEROldSHFUR___HIGNGA_16</v>
      </c>
      <c r="D3009">
        <f>IF(VLOOKUP(C3009,Capacity_COMBDG!A:K,COMBDG_MaxCapacity!B3009-2016+2,FALSE)&lt;5*10^-5,0,VLOOKUP(C3009,Capacity_COMBDG!A:K,COMBDG_MaxCapacity!B3009-2016+2,FALSE))*(1+Summary!$C$10)</f>
        <v>0.19938549849724477</v>
      </c>
    </row>
    <row r="3010" spans="1:4" x14ac:dyDescent="0.25">
      <c r="A3010" t="s">
        <v>2</v>
      </c>
      <c r="B3010">
        <f>COMBDG_MinActivity!B3010</f>
        <v>2021</v>
      </c>
      <c r="C3010" t="str">
        <f>COMBDG_MinActivity!C3010</f>
        <v>COMBDGAEROldSHFUR___STDNGA_16</v>
      </c>
      <c r="D3010">
        <f>IF(VLOOKUP(C3010,Capacity_COMBDG!A:K,COMBDG_MaxCapacity!B3010-2016+2,FALSE)&lt;5*10^-5,0,VLOOKUP(C3010,Capacity_COMBDG!A:K,COMBDG_MaxCapacity!B3010-2016+2,FALSE))*(1+Summary!$C$10)</f>
        <v>27.896551235192565</v>
      </c>
    </row>
    <row r="3011" spans="1:4" x14ac:dyDescent="0.25">
      <c r="A3011" t="s">
        <v>2</v>
      </c>
      <c r="B3011">
        <f>COMBDG_MinActivity!B3011</f>
        <v>2021</v>
      </c>
      <c r="C3011" t="str">
        <f>COMBDG_MinActivity!C3011</f>
        <v>COMBDGAEROldWH______STDNGA_16</v>
      </c>
      <c r="D3011">
        <f>IF(VLOOKUP(C3011,Capacity_COMBDG!A:K,COMBDG_MaxCapacity!B3011-2016+2,FALSE)&lt;5*10^-5,0,VLOOKUP(C3011,Capacity_COMBDG!A:K,COMBDG_MaxCapacity!B3011-2016+2,FALSE))*(1+Summary!$C$10)</f>
        <v>4.5517306181605059</v>
      </c>
    </row>
    <row r="3012" spans="1:4" x14ac:dyDescent="0.25">
      <c r="A3012" t="s">
        <v>2</v>
      </c>
      <c r="B3012">
        <f>COMBDG_MinActivity!B3012</f>
        <v>2021</v>
      </c>
      <c r="C3012" t="str">
        <f>COMBDG_MinActivity!C3012</f>
        <v>COMBDGAFSNewAE______STDNGA_16</v>
      </c>
      <c r="D3012">
        <f>IF(VLOOKUP(C3012,Capacity_COMBDG!A:K,COMBDG_MaxCapacity!B3012-2016+2,FALSE)&lt;5*10^-5,0,VLOOKUP(C3012,Capacity_COMBDG!A:K,COMBDG_MaxCapacity!B3012-2016+2,FALSE))*(1+Summary!$C$10)</f>
        <v>6.107529931961321E-3</v>
      </c>
    </row>
    <row r="3013" spans="1:4" x14ac:dyDescent="0.25">
      <c r="A3013" t="s">
        <v>2</v>
      </c>
      <c r="B3013">
        <f>COMBDG_MinActivity!B3013</f>
        <v>2021</v>
      </c>
      <c r="C3013" t="str">
        <f>COMBDG_MinActivity!C3013</f>
        <v>COMBDGAFSNewSC______STDNGA_16</v>
      </c>
      <c r="D3013">
        <f>IF(VLOOKUP(C3013,Capacity_COMBDG!A:K,COMBDG_MaxCapacity!B3013-2016+2,FALSE)&lt;5*10^-5,0,VLOOKUP(C3013,Capacity_COMBDG!A:K,COMBDG_MaxCapacity!B3013-2016+2,FALSE))*(1+Summary!$C$10)</f>
        <v>7.0379452668040991E-3</v>
      </c>
    </row>
    <row r="3014" spans="1:4" x14ac:dyDescent="0.25">
      <c r="A3014" t="s">
        <v>2</v>
      </c>
      <c r="B3014">
        <f>COMBDG_MinActivity!B3014</f>
        <v>2021</v>
      </c>
      <c r="C3014" t="str">
        <f>COMBDG_MinActivity!C3014</f>
        <v>COMBDGAFSNewSHFUR___HIGNGA_16</v>
      </c>
      <c r="D3014">
        <f>IF(VLOOKUP(C3014,Capacity_COMBDG!A:K,COMBDG_MaxCapacity!B3014-2016+2,FALSE)&lt;5*10^-5,0,VLOOKUP(C3014,Capacity_COMBDG!A:K,COMBDG_MaxCapacity!B3014-2016+2,FALSE))*(1+Summary!$C$10)</f>
        <v>9.8050509425460942E-3</v>
      </c>
    </row>
    <row r="3015" spans="1:4" x14ac:dyDescent="0.25">
      <c r="A3015" t="s">
        <v>2</v>
      </c>
      <c r="B3015">
        <f>COMBDG_MinActivity!B3015</f>
        <v>2021</v>
      </c>
      <c r="C3015" t="str">
        <f>COMBDG_MinActivity!C3015</f>
        <v>COMBDGAFSNewSHFUR___STDNGA_16</v>
      </c>
      <c r="D3015">
        <f>IF(VLOOKUP(C3015,Capacity_COMBDG!A:K,COMBDG_MaxCapacity!B3015-2016+2,FALSE)&lt;5*10^-5,0,VLOOKUP(C3015,Capacity_COMBDG!A:K,COMBDG_MaxCapacity!B3015-2016+2,FALSE))*(1+Summary!$C$10)</f>
        <v>1.0089870875556248E-2</v>
      </c>
    </row>
    <row r="3016" spans="1:4" x14ac:dyDescent="0.25">
      <c r="A3016" t="s">
        <v>2</v>
      </c>
      <c r="B3016">
        <f>COMBDG_MinActivity!B3016</f>
        <v>2021</v>
      </c>
      <c r="C3016" t="str">
        <f>COMBDG_MinActivity!C3016</f>
        <v>COMBDGAFSNewWH______STDNGA_16</v>
      </c>
      <c r="D3016">
        <f>IF(VLOOKUP(C3016,Capacity_COMBDG!A:K,COMBDG_MaxCapacity!B3016-2016+2,FALSE)&lt;5*10^-5,0,VLOOKUP(C3016,Capacity_COMBDG!A:K,COMBDG_MaxCapacity!B3016-2016+2,FALSE))*(1+Summary!$C$10)</f>
        <v>5.0207936187218081E-3</v>
      </c>
    </row>
    <row r="3017" spans="1:4" x14ac:dyDescent="0.25">
      <c r="A3017" t="s">
        <v>2</v>
      </c>
      <c r="B3017">
        <f>COMBDG_MinActivity!B3017</f>
        <v>2021</v>
      </c>
      <c r="C3017" t="str">
        <f>COMBDG_MinActivity!C3017</f>
        <v>COMBDGAFSOldAE______STDNGA_16</v>
      </c>
      <c r="D3017">
        <f>IF(VLOOKUP(C3017,Capacity_COMBDG!A:K,COMBDG_MaxCapacity!B3017-2016+2,FALSE)&lt;5*10^-5,0,VLOOKUP(C3017,Capacity_COMBDG!A:K,COMBDG_MaxCapacity!B3017-2016+2,FALSE))*(1+Summary!$C$10)</f>
        <v>1.2037640116733967</v>
      </c>
    </row>
    <row r="3018" spans="1:4" x14ac:dyDescent="0.25">
      <c r="A3018" t="s">
        <v>2</v>
      </c>
      <c r="B3018">
        <f>COMBDG_MinActivity!B3018</f>
        <v>2021</v>
      </c>
      <c r="C3018" t="str">
        <f>COMBDG_MinActivity!C3018</f>
        <v>COMBDGAFSOldSC______STDNGA_16</v>
      </c>
      <c r="D3018">
        <f>IF(VLOOKUP(C3018,Capacity_COMBDG!A:K,COMBDG_MaxCapacity!B3018-2016+2,FALSE)&lt;5*10^-5,0,VLOOKUP(C3018,Capacity_COMBDG!A:K,COMBDG_MaxCapacity!B3018-2016+2,FALSE))*(1+Summary!$C$10)</f>
        <v>0.61895866450170878</v>
      </c>
    </row>
    <row r="3019" spans="1:4" x14ac:dyDescent="0.25">
      <c r="A3019" t="s">
        <v>2</v>
      </c>
      <c r="B3019">
        <f>COMBDG_MinActivity!B3019</f>
        <v>2021</v>
      </c>
      <c r="C3019" t="str">
        <f>COMBDG_MinActivity!C3019</f>
        <v>COMBDGAFSOldSHFUR___HIGNGA_16</v>
      </c>
      <c r="D3019">
        <f>IF(VLOOKUP(C3019,Capacity_COMBDG!A:K,COMBDG_MaxCapacity!B3019-2016+2,FALSE)&lt;5*10^-5,0,VLOOKUP(C3019,Capacity_COMBDG!A:K,COMBDG_MaxCapacity!B3019-2016+2,FALSE))*(1+Summary!$C$10)</f>
        <v>0.20064133897734426</v>
      </c>
    </row>
    <row r="3020" spans="1:4" x14ac:dyDescent="0.25">
      <c r="A3020" t="s">
        <v>2</v>
      </c>
      <c r="B3020">
        <f>COMBDG_MinActivity!B3020</f>
        <v>2021</v>
      </c>
      <c r="C3020" t="str">
        <f>COMBDG_MinActivity!C3020</f>
        <v>COMBDGAFSOldSHFUR___STDNGA_16</v>
      </c>
      <c r="D3020">
        <f>IF(VLOOKUP(C3020,Capacity_COMBDG!A:K,COMBDG_MaxCapacity!B3020-2016+2,FALSE)&lt;5*10^-5,0,VLOOKUP(C3020,Capacity_COMBDG!A:K,COMBDG_MaxCapacity!B3020-2016+2,FALSE))*(1+Summary!$C$10)</f>
        <v>29.231353650670457</v>
      </c>
    </row>
    <row r="3021" spans="1:4" x14ac:dyDescent="0.25">
      <c r="A3021" t="s">
        <v>2</v>
      </c>
      <c r="B3021">
        <f>COMBDG_MinActivity!B3021</f>
        <v>2021</v>
      </c>
      <c r="C3021" t="str">
        <f>COMBDG_MinActivity!C3021</f>
        <v>COMBDGAFSOldWH______STDNGA_16</v>
      </c>
      <c r="D3021">
        <f>IF(VLOOKUP(C3021,Capacity_COMBDG!A:K,COMBDG_MaxCapacity!B3021-2016+2,FALSE)&lt;5*10^-5,0,VLOOKUP(C3021,Capacity_COMBDG!A:K,COMBDG_MaxCapacity!B3021-2016+2,FALSE))*(1+Summary!$C$10)</f>
        <v>6.2862382289146597</v>
      </c>
    </row>
    <row r="3022" spans="1:4" x14ac:dyDescent="0.25">
      <c r="A3022" t="s">
        <v>2</v>
      </c>
      <c r="B3022">
        <f>COMBDG_MinActivity!B3022</f>
        <v>2021</v>
      </c>
      <c r="C3022" t="str">
        <f>COMBDG_MinActivity!C3022</f>
        <v>COMBDGEDSNewAE______STDNGA_16</v>
      </c>
      <c r="D3022">
        <f>IF(VLOOKUP(C3022,Capacity_COMBDG!A:K,COMBDG_MaxCapacity!B3022-2016+2,FALSE)&lt;5*10^-5,0,VLOOKUP(C3022,Capacity_COMBDG!A:K,COMBDG_MaxCapacity!B3022-2016+2,FALSE))*(1+Summary!$C$10)</f>
        <v>7.345861426582237E-3</v>
      </c>
    </row>
    <row r="3023" spans="1:4" x14ac:dyDescent="0.25">
      <c r="A3023" t="s">
        <v>2</v>
      </c>
      <c r="B3023">
        <f>COMBDG_MinActivity!B3023</f>
        <v>2021</v>
      </c>
      <c r="C3023" t="str">
        <f>COMBDG_MinActivity!C3023</f>
        <v>COMBDGEDSNewSC______STDNGA_16</v>
      </c>
      <c r="D3023">
        <f>IF(VLOOKUP(C3023,Capacity_COMBDG!A:K,COMBDG_MaxCapacity!B3023-2016+2,FALSE)&lt;5*10^-5,0,VLOOKUP(C3023,Capacity_COMBDG!A:K,COMBDG_MaxCapacity!B3023-2016+2,FALSE))*(1+Summary!$C$10)</f>
        <v>9.1926510510489199E-3</v>
      </c>
    </row>
    <row r="3024" spans="1:4" x14ac:dyDescent="0.25">
      <c r="A3024" t="s">
        <v>2</v>
      </c>
      <c r="B3024">
        <f>COMBDG_MinActivity!B3024</f>
        <v>2021</v>
      </c>
      <c r="C3024" t="str">
        <f>COMBDG_MinActivity!C3024</f>
        <v>COMBDGEDSNewSHFUR___HIGNGA_16</v>
      </c>
      <c r="D3024">
        <f>IF(VLOOKUP(C3024,Capacity_COMBDG!A:K,COMBDG_MaxCapacity!B3024-2016+2,FALSE)&lt;5*10^-5,0,VLOOKUP(C3024,Capacity_COMBDG!A:K,COMBDG_MaxCapacity!B3024-2016+2,FALSE))*(1+Summary!$C$10)</f>
        <v>1.2296757288902945E-2</v>
      </c>
    </row>
    <row r="3025" spans="1:4" x14ac:dyDescent="0.25">
      <c r="A3025" t="s">
        <v>2</v>
      </c>
      <c r="B3025">
        <f>COMBDG_MinActivity!B3025</f>
        <v>2021</v>
      </c>
      <c r="C3025" t="str">
        <f>COMBDG_MinActivity!C3025</f>
        <v>COMBDGEDSNewSHFUR___STDNGA_16</v>
      </c>
      <c r="D3025">
        <f>IF(VLOOKUP(C3025,Capacity_COMBDG!A:K,COMBDG_MaxCapacity!B3025-2016+2,FALSE)&lt;5*10^-5,0,VLOOKUP(C3025,Capacity_COMBDG!A:K,COMBDG_MaxCapacity!B3025-2016+2,FALSE))*(1+Summary!$C$10)</f>
        <v>1.2650386429161881E-2</v>
      </c>
    </row>
    <row r="3026" spans="1:4" x14ac:dyDescent="0.25">
      <c r="A3026" t="s">
        <v>2</v>
      </c>
      <c r="B3026">
        <f>COMBDG_MinActivity!B3026</f>
        <v>2021</v>
      </c>
      <c r="C3026" t="str">
        <f>COMBDG_MinActivity!C3026</f>
        <v>COMBDGEDSNewWH______STDNGA_16</v>
      </c>
      <c r="D3026">
        <f>IF(VLOOKUP(C3026,Capacity_COMBDG!A:K,COMBDG_MaxCapacity!B3026-2016+2,FALSE)&lt;5*10^-5,0,VLOOKUP(C3026,Capacity_COMBDG!A:K,COMBDG_MaxCapacity!B3026-2016+2,FALSE))*(1+Summary!$C$10)</f>
        <v>7.1973982982744995E-3</v>
      </c>
    </row>
    <row r="3027" spans="1:4" x14ac:dyDescent="0.25">
      <c r="A3027" t="s">
        <v>2</v>
      </c>
      <c r="B3027">
        <f>COMBDG_MinActivity!B3027</f>
        <v>2021</v>
      </c>
      <c r="C3027" t="str">
        <f>COMBDG_MinActivity!C3027</f>
        <v>COMBDGEDSOldAE______STDNGA_16</v>
      </c>
      <c r="D3027">
        <f>IF(VLOOKUP(C3027,Capacity_COMBDG!A:K,COMBDG_MaxCapacity!B3027-2016+2,FALSE)&lt;5*10^-5,0,VLOOKUP(C3027,Capacity_COMBDG!A:K,COMBDG_MaxCapacity!B3027-2016+2,FALSE))*(1+Summary!$C$10)</f>
        <v>1.2030571284617613</v>
      </c>
    </row>
    <row r="3028" spans="1:4" x14ac:dyDescent="0.25">
      <c r="A3028" t="s">
        <v>2</v>
      </c>
      <c r="B3028">
        <f>COMBDG_MinActivity!B3028</f>
        <v>2021</v>
      </c>
      <c r="C3028" t="str">
        <f>COMBDG_MinActivity!C3028</f>
        <v>COMBDGEDSOldSC______STDNGA_16</v>
      </c>
      <c r="D3028">
        <f>IF(VLOOKUP(C3028,Capacity_COMBDG!A:K,COMBDG_MaxCapacity!B3028-2016+2,FALSE)&lt;5*10^-5,0,VLOOKUP(C3028,Capacity_COMBDG!A:K,COMBDG_MaxCapacity!B3028-2016+2,FALSE))*(1+Summary!$C$10)</f>
        <v>1.7443873453945535</v>
      </c>
    </row>
    <row r="3029" spans="1:4" x14ac:dyDescent="0.25">
      <c r="A3029" t="s">
        <v>2</v>
      </c>
      <c r="B3029">
        <f>COMBDG_MinActivity!B3029</f>
        <v>2021</v>
      </c>
      <c r="C3029" t="str">
        <f>COMBDG_MinActivity!C3029</f>
        <v>COMBDGEDSOldSHFUR___HIGNGA_16</v>
      </c>
      <c r="D3029">
        <f>IF(VLOOKUP(C3029,Capacity_COMBDG!A:K,COMBDG_MaxCapacity!B3029-2016+2,FALSE)&lt;5*10^-5,0,VLOOKUP(C3029,Capacity_COMBDG!A:K,COMBDG_MaxCapacity!B3029-2016+2,FALSE))*(1+Summary!$C$10)</f>
        <v>0.21179347289598699</v>
      </c>
    </row>
    <row r="3030" spans="1:4" x14ac:dyDescent="0.25">
      <c r="A3030" t="s">
        <v>2</v>
      </c>
      <c r="B3030">
        <f>COMBDG_MinActivity!B3030</f>
        <v>2021</v>
      </c>
      <c r="C3030" t="str">
        <f>COMBDG_MinActivity!C3030</f>
        <v>COMBDGEDSOldSHFUR___STDNGA_16</v>
      </c>
      <c r="D3030">
        <f>IF(VLOOKUP(C3030,Capacity_COMBDG!A:K,COMBDG_MaxCapacity!B3030-2016+2,FALSE)&lt;5*10^-5,0,VLOOKUP(C3030,Capacity_COMBDG!A:K,COMBDG_MaxCapacity!B3030-2016+2,FALSE))*(1+Summary!$C$10)</f>
        <v>81.745057013610094</v>
      </c>
    </row>
    <row r="3031" spans="1:4" x14ac:dyDescent="0.25">
      <c r="A3031" t="s">
        <v>2</v>
      </c>
      <c r="B3031">
        <f>COMBDG_MinActivity!B3031</f>
        <v>2021</v>
      </c>
      <c r="C3031" t="str">
        <f>COMBDG_MinActivity!C3031</f>
        <v>COMBDGEDSOldWH______STDNGA_16</v>
      </c>
      <c r="D3031">
        <f>IF(VLOOKUP(C3031,Capacity_COMBDG!A:K,COMBDG_MaxCapacity!B3031-2016+2,FALSE)&lt;5*10^-5,0,VLOOKUP(C3031,Capacity_COMBDG!A:K,COMBDG_MaxCapacity!B3031-2016+2,FALSE))*(1+Summary!$C$10)</f>
        <v>13.130633992937618</v>
      </c>
    </row>
    <row r="3032" spans="1:4" x14ac:dyDescent="0.25">
      <c r="A3032" t="s">
        <v>2</v>
      </c>
      <c r="B3032">
        <f>COMBDG_MinActivity!B3032</f>
        <v>2021</v>
      </c>
      <c r="C3032" t="str">
        <f>COMBDG_MinActivity!C3032</f>
        <v>COMBDGHLCNewAE______STDNGA_16</v>
      </c>
      <c r="D3032">
        <f>IF(VLOOKUP(C3032,Capacity_COMBDG!A:K,COMBDG_MaxCapacity!B3032-2016+2,FALSE)&lt;5*10^-5,0,VLOOKUP(C3032,Capacity_COMBDG!A:K,COMBDG_MaxCapacity!B3032-2016+2,FALSE))*(1+Summary!$C$10)</f>
        <v>7.3753234966297734E-3</v>
      </c>
    </row>
    <row r="3033" spans="1:4" x14ac:dyDescent="0.25">
      <c r="A3033" t="s">
        <v>2</v>
      </c>
      <c r="B3033">
        <f>COMBDG_MinActivity!B3033</f>
        <v>2021</v>
      </c>
      <c r="C3033" t="str">
        <f>COMBDG_MinActivity!C3033</f>
        <v>COMBDGHLCNewSC______STDNGA_16</v>
      </c>
      <c r="D3033">
        <f>IF(VLOOKUP(C3033,Capacity_COMBDG!A:K,COMBDG_MaxCapacity!B3033-2016+2,FALSE)&lt;5*10^-5,0,VLOOKUP(C3033,Capacity_COMBDG!A:K,COMBDG_MaxCapacity!B3033-2016+2,FALSE))*(1+Summary!$C$10)</f>
        <v>9.1772606072076535E-3</v>
      </c>
    </row>
    <row r="3034" spans="1:4" x14ac:dyDescent="0.25">
      <c r="A3034" t="s">
        <v>2</v>
      </c>
      <c r="B3034">
        <f>COMBDG_MinActivity!B3034</f>
        <v>2021</v>
      </c>
      <c r="C3034" t="str">
        <f>COMBDG_MinActivity!C3034</f>
        <v>COMBDGHLCNewSHFUR___HIGNGA_16</v>
      </c>
      <c r="D3034">
        <f>IF(VLOOKUP(C3034,Capacity_COMBDG!A:K,COMBDG_MaxCapacity!B3034-2016+2,FALSE)&lt;5*10^-5,0,VLOOKUP(C3034,Capacity_COMBDG!A:K,COMBDG_MaxCapacity!B3034-2016+2,FALSE))*(1+Summary!$C$10)</f>
        <v>1.2299038275032812E-2</v>
      </c>
    </row>
    <row r="3035" spans="1:4" x14ac:dyDescent="0.25">
      <c r="A3035" t="s">
        <v>2</v>
      </c>
      <c r="B3035">
        <f>COMBDG_MinActivity!B3035</f>
        <v>2021</v>
      </c>
      <c r="C3035" t="str">
        <f>COMBDG_MinActivity!C3035</f>
        <v>COMBDGHLCNewSHFUR___STDNGA_16</v>
      </c>
      <c r="D3035">
        <f>IF(VLOOKUP(C3035,Capacity_COMBDG!A:K,COMBDG_MaxCapacity!B3035-2016+2,FALSE)&lt;5*10^-5,0,VLOOKUP(C3035,Capacity_COMBDG!A:K,COMBDG_MaxCapacity!B3035-2016+2,FALSE))*(1+Summary!$C$10)</f>
        <v>1.2652770242634188E-2</v>
      </c>
    </row>
    <row r="3036" spans="1:4" x14ac:dyDescent="0.25">
      <c r="A3036" t="s">
        <v>2</v>
      </c>
      <c r="B3036">
        <f>COMBDG_MinActivity!B3036</f>
        <v>2021</v>
      </c>
      <c r="C3036" t="str">
        <f>COMBDG_MinActivity!C3036</f>
        <v>COMBDGHLCNewWH______STDNGA_16</v>
      </c>
      <c r="D3036">
        <f>IF(VLOOKUP(C3036,Capacity_COMBDG!A:K,COMBDG_MaxCapacity!B3036-2016+2,FALSE)&lt;5*10^-5,0,VLOOKUP(C3036,Capacity_COMBDG!A:K,COMBDG_MaxCapacity!B3036-2016+2,FALSE))*(1+Summary!$C$10)</f>
        <v>7.5984137055099925E-3</v>
      </c>
    </row>
    <row r="3037" spans="1:4" x14ac:dyDescent="0.25">
      <c r="A3037" t="s">
        <v>2</v>
      </c>
      <c r="B3037">
        <f>COMBDG_MinActivity!B3037</f>
        <v>2021</v>
      </c>
      <c r="C3037" t="str">
        <f>COMBDG_MinActivity!C3037</f>
        <v>COMBDGHLCOldAE______STDNGA_16</v>
      </c>
      <c r="D3037">
        <f>IF(VLOOKUP(C3037,Capacity_COMBDG!A:K,COMBDG_MaxCapacity!B3037-2016+2,FALSE)&lt;5*10^-5,0,VLOOKUP(C3037,Capacity_COMBDG!A:K,COMBDG_MaxCapacity!B3037-2016+2,FALSE))*(1+Summary!$C$10)</f>
        <v>3.1086333288579682</v>
      </c>
    </row>
    <row r="3038" spans="1:4" x14ac:dyDescent="0.25">
      <c r="A3038" t="s">
        <v>2</v>
      </c>
      <c r="B3038">
        <f>COMBDG_MinActivity!B3038</f>
        <v>2021</v>
      </c>
      <c r="C3038" t="str">
        <f>COMBDG_MinActivity!C3038</f>
        <v>COMBDGHLCOldSC______STDNGA_16</v>
      </c>
      <c r="D3038">
        <f>IF(VLOOKUP(C3038,Capacity_COMBDG!A:K,COMBDG_MaxCapacity!B3038-2016+2,FALSE)&lt;5*10^-5,0,VLOOKUP(C3038,Capacity_COMBDG!A:K,COMBDG_MaxCapacity!B3038-2016+2,FALSE))*(1+Summary!$C$10)</f>
        <v>0.98084944215368497</v>
      </c>
    </row>
    <row r="3039" spans="1:4" x14ac:dyDescent="0.25">
      <c r="A3039" t="s">
        <v>2</v>
      </c>
      <c r="B3039">
        <f>COMBDG_MinActivity!B3039</f>
        <v>2021</v>
      </c>
      <c r="C3039" t="str">
        <f>COMBDG_MinActivity!C3039</f>
        <v>COMBDGHLCOldSHFUR___HIGNGA_16</v>
      </c>
      <c r="D3039">
        <f>IF(VLOOKUP(C3039,Capacity_COMBDG!A:K,COMBDG_MaxCapacity!B3039-2016+2,FALSE)&lt;5*10^-5,0,VLOOKUP(C3039,Capacity_COMBDG!A:K,COMBDG_MaxCapacity!B3039-2016+2,FALSE))*(1+Summary!$C$10)</f>
        <v>0.20388668207444163</v>
      </c>
    </row>
    <row r="3040" spans="1:4" x14ac:dyDescent="0.25">
      <c r="A3040" t="s">
        <v>2</v>
      </c>
      <c r="B3040">
        <f>COMBDG_MinActivity!B3040</f>
        <v>2021</v>
      </c>
      <c r="C3040" t="str">
        <f>COMBDG_MinActivity!C3040</f>
        <v>COMBDGHLCOldSHFUR___STDNGA_16</v>
      </c>
      <c r="D3040">
        <f>IF(VLOOKUP(C3040,Capacity_COMBDG!A:K,COMBDG_MaxCapacity!B3040-2016+2,FALSE)&lt;5*10^-5,0,VLOOKUP(C3040,Capacity_COMBDG!A:K,COMBDG_MaxCapacity!B3040-2016+2,FALSE))*(1+Summary!$C$10)</f>
        <v>49.289210601012449</v>
      </c>
    </row>
    <row r="3041" spans="1:4" x14ac:dyDescent="0.25">
      <c r="A3041" t="s">
        <v>2</v>
      </c>
      <c r="B3041">
        <f>COMBDG_MinActivity!B3041</f>
        <v>2021</v>
      </c>
      <c r="C3041" t="str">
        <f>COMBDG_MinActivity!C3041</f>
        <v>COMBDGHLCOldWH______STDNGA_16</v>
      </c>
      <c r="D3041">
        <f>IF(VLOOKUP(C3041,Capacity_COMBDG!A:K,COMBDG_MaxCapacity!B3041-2016+2,FALSE)&lt;5*10^-5,0,VLOOKUP(C3041,Capacity_COMBDG!A:K,COMBDG_MaxCapacity!B3041-2016+2,FALSE))*(1+Summary!$C$10)</f>
        <v>12.00011068857663</v>
      </c>
    </row>
    <row r="3042" spans="1:4" x14ac:dyDescent="0.25">
      <c r="A3042" t="s">
        <v>2</v>
      </c>
      <c r="B3042">
        <f>COMBDG_MinActivity!B3042</f>
        <v>2021</v>
      </c>
      <c r="C3042" t="str">
        <f>COMBDG_MinActivity!C3042</f>
        <v>COMBDGICINewAE______STDNGA_16</v>
      </c>
      <c r="D3042">
        <f>IF(VLOOKUP(C3042,Capacity_COMBDG!A:K,COMBDG_MaxCapacity!B3042-2016+2,FALSE)&lt;5*10^-5,0,VLOOKUP(C3042,Capacity_COMBDG!A:K,COMBDG_MaxCapacity!B3042-2016+2,FALSE))*(1+Summary!$C$10)</f>
        <v>0</v>
      </c>
    </row>
    <row r="3043" spans="1:4" x14ac:dyDescent="0.25">
      <c r="A3043" t="s">
        <v>2</v>
      </c>
      <c r="B3043">
        <f>COMBDG_MinActivity!B3043</f>
        <v>2021</v>
      </c>
      <c r="C3043" t="str">
        <f>COMBDG_MinActivity!C3043</f>
        <v>COMBDGICINewSC______STDNGA_16</v>
      </c>
      <c r="D3043">
        <f>IF(VLOOKUP(C3043,Capacity_COMBDG!A:K,COMBDG_MaxCapacity!B3043-2016+2,FALSE)&lt;5*10^-5,0,VLOOKUP(C3043,Capacity_COMBDG!A:K,COMBDG_MaxCapacity!B3043-2016+2,FALSE))*(1+Summary!$C$10)</f>
        <v>0</v>
      </c>
    </row>
    <row r="3044" spans="1:4" x14ac:dyDescent="0.25">
      <c r="A3044" t="s">
        <v>2</v>
      </c>
      <c r="B3044">
        <f>COMBDG_MinActivity!B3044</f>
        <v>2021</v>
      </c>
      <c r="C3044" t="str">
        <f>COMBDG_MinActivity!C3044</f>
        <v>COMBDGICINewSHFUR___HIGNGA_16</v>
      </c>
      <c r="D3044">
        <f>IF(VLOOKUP(C3044,Capacity_COMBDG!A:K,COMBDG_MaxCapacity!B3044-2016+2,FALSE)&lt;5*10^-5,0,VLOOKUP(C3044,Capacity_COMBDG!A:K,COMBDG_MaxCapacity!B3044-2016+2,FALSE))*(1+Summary!$C$10)</f>
        <v>0</v>
      </c>
    </row>
    <row r="3045" spans="1:4" x14ac:dyDescent="0.25">
      <c r="A3045" t="s">
        <v>2</v>
      </c>
      <c r="B3045">
        <f>COMBDG_MinActivity!B3045</f>
        <v>2021</v>
      </c>
      <c r="C3045" t="str">
        <f>COMBDG_MinActivity!C3045</f>
        <v>COMBDGICINewSHFUR___STDNGA_16</v>
      </c>
      <c r="D3045">
        <f>IF(VLOOKUP(C3045,Capacity_COMBDG!A:K,COMBDG_MaxCapacity!B3045-2016+2,FALSE)&lt;5*10^-5,0,VLOOKUP(C3045,Capacity_COMBDG!A:K,COMBDG_MaxCapacity!B3045-2016+2,FALSE))*(1+Summary!$C$10)</f>
        <v>0</v>
      </c>
    </row>
    <row r="3046" spans="1:4" x14ac:dyDescent="0.25">
      <c r="A3046" t="s">
        <v>2</v>
      </c>
      <c r="B3046">
        <f>COMBDG_MinActivity!B3046</f>
        <v>2021</v>
      </c>
      <c r="C3046" t="str">
        <f>COMBDG_MinActivity!C3046</f>
        <v>COMBDGICINewWH______STDNGA_16</v>
      </c>
      <c r="D3046">
        <f>IF(VLOOKUP(C3046,Capacity_COMBDG!A:K,COMBDG_MaxCapacity!B3046-2016+2,FALSE)&lt;5*10^-5,0,VLOOKUP(C3046,Capacity_COMBDG!A:K,COMBDG_MaxCapacity!B3046-2016+2,FALSE))*(1+Summary!$C$10)</f>
        <v>0</v>
      </c>
    </row>
    <row r="3047" spans="1:4" x14ac:dyDescent="0.25">
      <c r="A3047" t="s">
        <v>2</v>
      </c>
      <c r="B3047">
        <f>COMBDG_MinActivity!B3047</f>
        <v>2021</v>
      </c>
      <c r="C3047" t="str">
        <f>COMBDG_MinActivity!C3047</f>
        <v>COMBDGICIOldAE______STDNGA_16</v>
      </c>
      <c r="D3047">
        <f>IF(VLOOKUP(C3047,Capacity_COMBDG!A:K,COMBDG_MaxCapacity!B3047-2016+2,FALSE)&lt;5*10^-5,0,VLOOKUP(C3047,Capacity_COMBDG!A:K,COMBDG_MaxCapacity!B3047-2016+2,FALSE))*(1+Summary!$C$10)</f>
        <v>5.9349486535992778E-2</v>
      </c>
    </row>
    <row r="3048" spans="1:4" x14ac:dyDescent="0.25">
      <c r="A3048" t="s">
        <v>2</v>
      </c>
      <c r="B3048">
        <f>COMBDG_MinActivity!B3048</f>
        <v>2021</v>
      </c>
      <c r="C3048" t="str">
        <f>COMBDG_MinActivity!C3048</f>
        <v>COMBDGICIOldSC______STDNGA_16</v>
      </c>
      <c r="D3048">
        <f>IF(VLOOKUP(C3048,Capacity_COMBDG!A:K,COMBDG_MaxCapacity!B3048-2016+2,FALSE)&lt;5*10^-5,0,VLOOKUP(C3048,Capacity_COMBDG!A:K,COMBDG_MaxCapacity!B3048-2016+2,FALSE))*(1+Summary!$C$10)</f>
        <v>8.6350498561856504E-2</v>
      </c>
    </row>
    <row r="3049" spans="1:4" x14ac:dyDescent="0.25">
      <c r="A3049" t="s">
        <v>2</v>
      </c>
      <c r="B3049">
        <f>COMBDG_MinActivity!B3049</f>
        <v>2021</v>
      </c>
      <c r="C3049" t="str">
        <f>COMBDG_MinActivity!C3049</f>
        <v>COMBDGICIOldSHFUR___HIGNGA_16</v>
      </c>
      <c r="D3049">
        <f>IF(VLOOKUP(C3049,Capacity_COMBDG!A:K,COMBDG_MaxCapacity!B3049-2016+2,FALSE)&lt;5*10^-5,0,VLOOKUP(C3049,Capacity_COMBDG!A:K,COMBDG_MaxCapacity!B3049-2016+2,FALSE))*(1+Summary!$C$10)</f>
        <v>9.8114046300080082E-2</v>
      </c>
    </row>
    <row r="3050" spans="1:4" x14ac:dyDescent="0.25">
      <c r="A3050" t="s">
        <v>2</v>
      </c>
      <c r="B3050">
        <f>COMBDG_MinActivity!B3050</f>
        <v>2021</v>
      </c>
      <c r="C3050" t="str">
        <f>COMBDG_MinActivity!C3050</f>
        <v>COMBDGICIOldSHFUR___STDNGA_16</v>
      </c>
      <c r="D3050">
        <f>IF(VLOOKUP(C3050,Capacity_COMBDG!A:K,COMBDG_MaxCapacity!B3050-2016+2,FALSE)&lt;5*10^-5,0,VLOOKUP(C3050,Capacity_COMBDG!A:K,COMBDG_MaxCapacity!B3050-2016+2,FALSE))*(1+Summary!$C$10)</f>
        <v>3.8402614159723267</v>
      </c>
    </row>
    <row r="3051" spans="1:4" x14ac:dyDescent="0.25">
      <c r="A3051" t="s">
        <v>2</v>
      </c>
      <c r="B3051">
        <f>COMBDG_MinActivity!B3051</f>
        <v>2021</v>
      </c>
      <c r="C3051" t="str">
        <f>COMBDG_MinActivity!C3051</f>
        <v>COMBDGICIOldWH______STDNGA_16</v>
      </c>
      <c r="D3051">
        <f>IF(VLOOKUP(C3051,Capacity_COMBDG!A:K,COMBDG_MaxCapacity!B3051-2016+2,FALSE)&lt;5*10^-5,0,VLOOKUP(C3051,Capacity_COMBDG!A:K,COMBDG_MaxCapacity!B3051-2016+2,FALSE))*(1+Summary!$C$10)</f>
        <v>0.68516545361773507</v>
      </c>
    </row>
    <row r="3052" spans="1:4" x14ac:dyDescent="0.25">
      <c r="A3052" t="s">
        <v>2</v>
      </c>
      <c r="B3052">
        <f>COMBDG_MinActivity!B3052</f>
        <v>2021</v>
      </c>
      <c r="C3052" t="str">
        <f>COMBDG_MinActivity!C3052</f>
        <v>COMBDGOFFNewAE______STDNGA_16</v>
      </c>
      <c r="D3052">
        <f>IF(VLOOKUP(C3052,Capacity_COMBDG!A:K,COMBDG_MaxCapacity!B3052-2016+2,FALSE)&lt;5*10^-5,0,VLOOKUP(C3052,Capacity_COMBDG!A:K,COMBDG_MaxCapacity!B3052-2016+2,FALSE))*(1+Summary!$C$10)</f>
        <v>7.4047006895611046E-3</v>
      </c>
    </row>
    <row r="3053" spans="1:4" x14ac:dyDescent="0.25">
      <c r="A3053" t="s">
        <v>2</v>
      </c>
      <c r="B3053">
        <f>COMBDG_MinActivity!B3053</f>
        <v>2021</v>
      </c>
      <c r="C3053" t="str">
        <f>COMBDG_MinActivity!C3053</f>
        <v>COMBDGOFFNewSC______STDNGA_16</v>
      </c>
      <c r="D3053">
        <f>IF(VLOOKUP(C3053,Capacity_COMBDG!A:K,COMBDG_MaxCapacity!B3053-2016+2,FALSE)&lt;5*10^-5,0,VLOOKUP(C3053,Capacity_COMBDG!A:K,COMBDG_MaxCapacity!B3053-2016+2,FALSE))*(1+Summary!$C$10)</f>
        <v>9.4994839090819308E-3</v>
      </c>
    </row>
    <row r="3054" spans="1:4" x14ac:dyDescent="0.25">
      <c r="A3054" t="s">
        <v>2</v>
      </c>
      <c r="B3054">
        <f>COMBDG_MinActivity!B3054</f>
        <v>2021</v>
      </c>
      <c r="C3054" t="str">
        <f>COMBDG_MinActivity!C3054</f>
        <v>COMBDGOFFNewSHFUR___HIGNGA_16</v>
      </c>
      <c r="D3054">
        <f>IF(VLOOKUP(C3054,Capacity_COMBDG!A:K,COMBDG_MaxCapacity!B3054-2016+2,FALSE)&lt;5*10^-5,0,VLOOKUP(C3054,Capacity_COMBDG!A:K,COMBDG_MaxCapacity!B3054-2016+2,FALSE))*(1+Summary!$C$10)</f>
        <v>1.2676599123174075E-2</v>
      </c>
    </row>
    <row r="3055" spans="1:4" x14ac:dyDescent="0.25">
      <c r="A3055" t="s">
        <v>2</v>
      </c>
      <c r="B3055">
        <f>COMBDG_MinActivity!B3055</f>
        <v>2021</v>
      </c>
      <c r="C3055" t="str">
        <f>COMBDG_MinActivity!C3055</f>
        <v>COMBDGOFFNewSHFUR___STDNGA_16</v>
      </c>
      <c r="D3055">
        <f>IF(VLOOKUP(C3055,Capacity_COMBDG!A:K,COMBDG_MaxCapacity!B3055-2016+2,FALSE)&lt;5*10^-5,0,VLOOKUP(C3055,Capacity_COMBDG!A:K,COMBDG_MaxCapacity!B3055-2016+2,FALSE))*(1+Summary!$C$10)</f>
        <v>1.3044661527932485E-2</v>
      </c>
    </row>
    <row r="3056" spans="1:4" x14ac:dyDescent="0.25">
      <c r="A3056" t="s">
        <v>2</v>
      </c>
      <c r="B3056">
        <f>COMBDG_MinActivity!B3056</f>
        <v>2021</v>
      </c>
      <c r="C3056" t="str">
        <f>COMBDG_MinActivity!C3056</f>
        <v>COMBDGOFFNewWH______STDNGA_16</v>
      </c>
      <c r="D3056">
        <f>IF(VLOOKUP(C3056,Capacity_COMBDG!A:K,COMBDG_MaxCapacity!B3056-2016+2,FALSE)&lt;5*10^-5,0,VLOOKUP(C3056,Capacity_COMBDG!A:K,COMBDG_MaxCapacity!B3056-2016+2,FALSE))*(1+Summary!$C$10)</f>
        <v>7.414503011980272E-3</v>
      </c>
    </row>
    <row r="3057" spans="1:4" x14ac:dyDescent="0.25">
      <c r="A3057" t="s">
        <v>2</v>
      </c>
      <c r="B3057">
        <f>COMBDG_MinActivity!B3057</f>
        <v>2021</v>
      </c>
      <c r="C3057" t="str">
        <f>COMBDG_MinActivity!C3057</f>
        <v>COMBDGOFFOldAE______STDNGA_16</v>
      </c>
      <c r="D3057">
        <f>IF(VLOOKUP(C3057,Capacity_COMBDG!A:K,COMBDG_MaxCapacity!B3057-2016+2,FALSE)&lt;5*10^-5,0,VLOOKUP(C3057,Capacity_COMBDG!A:K,COMBDG_MaxCapacity!B3057-2016+2,FALSE))*(1+Summary!$C$10)</f>
        <v>27.733663534220327</v>
      </c>
    </row>
    <row r="3058" spans="1:4" x14ac:dyDescent="0.25">
      <c r="A3058" t="s">
        <v>2</v>
      </c>
      <c r="B3058">
        <f>COMBDG_MinActivity!B3058</f>
        <v>2021</v>
      </c>
      <c r="C3058" t="str">
        <f>COMBDG_MinActivity!C3058</f>
        <v>COMBDGOFFOldSC______STDNGA_16</v>
      </c>
      <c r="D3058">
        <f>IF(VLOOKUP(C3058,Capacity_COMBDG!A:K,COMBDG_MaxCapacity!B3058-2016+2,FALSE)&lt;5*10^-5,0,VLOOKUP(C3058,Capacity_COMBDG!A:K,COMBDG_MaxCapacity!B3058-2016+2,FALSE))*(1+Summary!$C$10)</f>
        <v>4.8601700882646206</v>
      </c>
    </row>
    <row r="3059" spans="1:4" x14ac:dyDescent="0.25">
      <c r="A3059" t="s">
        <v>2</v>
      </c>
      <c r="B3059">
        <f>COMBDG_MinActivity!B3059</f>
        <v>2021</v>
      </c>
      <c r="C3059" t="str">
        <f>COMBDG_MinActivity!C3059</f>
        <v>COMBDGOFFOldSHFUR___HIGNGA_16</v>
      </c>
      <c r="D3059">
        <f>IF(VLOOKUP(C3059,Capacity_COMBDG!A:K,COMBDG_MaxCapacity!B3059-2016+2,FALSE)&lt;5*10^-5,0,VLOOKUP(C3059,Capacity_COMBDG!A:K,COMBDG_MaxCapacity!B3059-2016+2,FALSE))*(1+Summary!$C$10)</f>
        <v>0.22657264850059605</v>
      </c>
    </row>
    <row r="3060" spans="1:4" x14ac:dyDescent="0.25">
      <c r="A3060" t="s">
        <v>2</v>
      </c>
      <c r="B3060">
        <f>COMBDG_MinActivity!B3060</f>
        <v>2021</v>
      </c>
      <c r="C3060" t="str">
        <f>COMBDG_MinActivity!C3060</f>
        <v>COMBDGOFFOldSHFUR___STDNGA_16</v>
      </c>
      <c r="D3060">
        <f>IF(VLOOKUP(C3060,Capacity_COMBDG!A:K,COMBDG_MaxCapacity!B3060-2016+2,FALSE)&lt;5*10^-5,0,VLOOKUP(C3060,Capacity_COMBDG!A:K,COMBDG_MaxCapacity!B3060-2016+2,FALSE))*(1+Summary!$C$10)</f>
        <v>276.16607984432932</v>
      </c>
    </row>
    <row r="3061" spans="1:4" x14ac:dyDescent="0.25">
      <c r="A3061" t="s">
        <v>2</v>
      </c>
      <c r="B3061">
        <f>COMBDG_MinActivity!B3061</f>
        <v>2021</v>
      </c>
      <c r="C3061" t="str">
        <f>COMBDG_MinActivity!C3061</f>
        <v>COMBDGOFFOldWH______STDNGA_16</v>
      </c>
      <c r="D3061">
        <f>IF(VLOOKUP(C3061,Capacity_COMBDG!A:K,COMBDG_MaxCapacity!B3061-2016+2,FALSE)&lt;5*10^-5,0,VLOOKUP(C3061,Capacity_COMBDG!A:K,COMBDG_MaxCapacity!B3061-2016+2,FALSE))*(1+Summary!$C$10)</f>
        <v>19.335391429646787</v>
      </c>
    </row>
    <row r="3062" spans="1:4" x14ac:dyDescent="0.25">
      <c r="A3062" t="s">
        <v>2</v>
      </c>
      <c r="B3062">
        <f>COMBDG_MinActivity!B3062</f>
        <v>2021</v>
      </c>
      <c r="C3062" t="str">
        <f>COMBDG_MinActivity!C3062</f>
        <v>COMBDGOTSNewAE______STDNGA_16</v>
      </c>
      <c r="D3062">
        <f>IF(VLOOKUP(C3062,Capacity_COMBDG!A:K,COMBDG_MaxCapacity!B3062-2016+2,FALSE)&lt;5*10^-5,0,VLOOKUP(C3062,Capacity_COMBDG!A:K,COMBDG_MaxCapacity!B3062-2016+2,FALSE))*(1+Summary!$C$10)</f>
        <v>7.1921134142174095E-3</v>
      </c>
    </row>
    <row r="3063" spans="1:4" x14ac:dyDescent="0.25">
      <c r="A3063" t="s">
        <v>2</v>
      </c>
      <c r="B3063">
        <f>COMBDG_MinActivity!B3063</f>
        <v>2021</v>
      </c>
      <c r="C3063" t="str">
        <f>COMBDG_MinActivity!C3063</f>
        <v>COMBDGOTSNewSC______STDNGA_16</v>
      </c>
      <c r="D3063">
        <f>IF(VLOOKUP(C3063,Capacity_COMBDG!A:K,COMBDG_MaxCapacity!B3063-2016+2,FALSE)&lt;5*10^-5,0,VLOOKUP(C3063,Capacity_COMBDG!A:K,COMBDG_MaxCapacity!B3063-2016+2,FALSE))*(1+Summary!$C$10)</f>
        <v>8.8634632255412509E-3</v>
      </c>
    </row>
    <row r="3064" spans="1:4" x14ac:dyDescent="0.25">
      <c r="A3064" t="s">
        <v>2</v>
      </c>
      <c r="B3064">
        <f>COMBDG_MinActivity!B3064</f>
        <v>2021</v>
      </c>
      <c r="C3064" t="str">
        <f>COMBDG_MinActivity!C3064</f>
        <v>COMBDGOTSNewSHFUR___HIGNGA_16</v>
      </c>
      <c r="D3064">
        <f>IF(VLOOKUP(C3064,Capacity_COMBDG!A:K,COMBDG_MaxCapacity!B3064-2016+2,FALSE)&lt;5*10^-5,0,VLOOKUP(C3064,Capacity_COMBDG!A:K,COMBDG_MaxCapacity!B3064-2016+2,FALSE))*(1+Summary!$C$10)</f>
        <v>1.1987174101085699E-2</v>
      </c>
    </row>
    <row r="3065" spans="1:4" x14ac:dyDescent="0.25">
      <c r="A3065" t="s">
        <v>2</v>
      </c>
      <c r="B3065">
        <f>COMBDG_MinActivity!B3065</f>
        <v>2021</v>
      </c>
      <c r="C3065" t="str">
        <f>COMBDG_MinActivity!C3065</f>
        <v>COMBDGOTSNewSHFUR___STDNGA_16</v>
      </c>
      <c r="D3065">
        <f>IF(VLOOKUP(C3065,Capacity_COMBDG!A:K,COMBDG_MaxCapacity!B3065-2016+2,FALSE)&lt;5*10^-5,0,VLOOKUP(C3065,Capacity_COMBDG!A:K,COMBDG_MaxCapacity!B3065-2016+2,FALSE))*(1+Summary!$C$10)</f>
        <v>1.2330825972566788E-2</v>
      </c>
    </row>
    <row r="3066" spans="1:4" x14ac:dyDescent="0.25">
      <c r="A3066" t="s">
        <v>2</v>
      </c>
      <c r="B3066">
        <f>COMBDG_MinActivity!B3066</f>
        <v>2021</v>
      </c>
      <c r="C3066" t="str">
        <f>COMBDG_MinActivity!C3066</f>
        <v>COMBDGOTSNewWH______STDNGA_16</v>
      </c>
      <c r="D3066">
        <f>IF(VLOOKUP(C3066,Capacity_COMBDG!A:K,COMBDG_MaxCapacity!B3066-2016+2,FALSE)&lt;5*10^-5,0,VLOOKUP(C3066,Capacity_COMBDG!A:K,COMBDG_MaxCapacity!B3066-2016+2,FALSE))*(1+Summary!$C$10)</f>
        <v>6.7318965230353973E-3</v>
      </c>
    </row>
    <row r="3067" spans="1:4" x14ac:dyDescent="0.25">
      <c r="A3067" t="s">
        <v>2</v>
      </c>
      <c r="B3067">
        <f>COMBDG_MinActivity!B3067</f>
        <v>2021</v>
      </c>
      <c r="C3067" t="str">
        <f>COMBDG_MinActivity!C3067</f>
        <v>COMBDGOTSOldAE______STDNGA_16</v>
      </c>
      <c r="D3067">
        <f>IF(VLOOKUP(C3067,Capacity_COMBDG!A:K,COMBDG_MaxCapacity!B3067-2016+2,FALSE)&lt;5*10^-5,0,VLOOKUP(C3067,Capacity_COMBDG!A:K,COMBDG_MaxCapacity!B3067-2016+2,FALSE))*(1+Summary!$C$10)</f>
        <v>0.36861514078553936</v>
      </c>
    </row>
    <row r="3068" spans="1:4" x14ac:dyDescent="0.25">
      <c r="A3068" t="s">
        <v>2</v>
      </c>
      <c r="B3068">
        <f>COMBDG_MinActivity!B3068</f>
        <v>2021</v>
      </c>
      <c r="C3068" t="str">
        <f>COMBDG_MinActivity!C3068</f>
        <v>COMBDGOTSOldSC______STDNGA_16</v>
      </c>
      <c r="D3068">
        <f>IF(VLOOKUP(C3068,Capacity_COMBDG!A:K,COMBDG_MaxCapacity!B3068-2016+2,FALSE)&lt;5*10^-5,0,VLOOKUP(C3068,Capacity_COMBDG!A:K,COMBDG_MaxCapacity!B3068-2016+2,FALSE))*(1+Summary!$C$10)</f>
        <v>0.72911251962542234</v>
      </c>
    </row>
    <row r="3069" spans="1:4" x14ac:dyDescent="0.25">
      <c r="A3069" t="s">
        <v>2</v>
      </c>
      <c r="B3069">
        <f>COMBDG_MinActivity!B3069</f>
        <v>2021</v>
      </c>
      <c r="C3069" t="str">
        <f>COMBDG_MinActivity!C3069</f>
        <v>COMBDGOTSOldSHFUR___HIGNGA_16</v>
      </c>
      <c r="D3069">
        <f>IF(VLOOKUP(C3069,Capacity_COMBDG!A:K,COMBDG_MaxCapacity!B3069-2016+2,FALSE)&lt;5*10^-5,0,VLOOKUP(C3069,Capacity_COMBDG!A:K,COMBDG_MaxCapacity!B3069-2016+2,FALSE))*(1+Summary!$C$10)</f>
        <v>0.20014671145767302</v>
      </c>
    </row>
    <row r="3070" spans="1:4" x14ac:dyDescent="0.25">
      <c r="A3070" t="s">
        <v>2</v>
      </c>
      <c r="B3070">
        <f>COMBDG_MinActivity!B3070</f>
        <v>2021</v>
      </c>
      <c r="C3070" t="str">
        <f>COMBDG_MinActivity!C3070</f>
        <v>COMBDGOTSOldSHFUR___STDNGA_16</v>
      </c>
      <c r="D3070">
        <f>IF(VLOOKUP(C3070,Capacity_COMBDG!A:K,COMBDG_MaxCapacity!B3070-2016+2,FALSE)&lt;5*10^-5,0,VLOOKUP(C3070,Capacity_COMBDG!A:K,COMBDG_MaxCapacity!B3070-2016+2,FALSE))*(1+Summary!$C$10)</f>
        <v>37.89529938632662</v>
      </c>
    </row>
    <row r="3071" spans="1:4" x14ac:dyDescent="0.25">
      <c r="A3071" t="s">
        <v>2</v>
      </c>
      <c r="B3071">
        <f>COMBDG_MinActivity!B3071</f>
        <v>2021</v>
      </c>
      <c r="C3071" t="str">
        <f>COMBDG_MinActivity!C3071</f>
        <v>COMBDGOTSOldWH______STDNGA_16</v>
      </c>
      <c r="D3071">
        <f>IF(VLOOKUP(C3071,Capacity_COMBDG!A:K,COMBDG_MaxCapacity!B3071-2016+2,FALSE)&lt;5*10^-5,0,VLOOKUP(C3071,Capacity_COMBDG!A:K,COMBDG_MaxCapacity!B3071-2016+2,FALSE))*(1+Summary!$C$10)</f>
        <v>6.032638170032266</v>
      </c>
    </row>
    <row r="3072" spans="1:4" x14ac:dyDescent="0.25">
      <c r="A3072" t="s">
        <v>2</v>
      </c>
      <c r="B3072">
        <f>COMBDG_MinActivity!B3072</f>
        <v>2021</v>
      </c>
      <c r="C3072" t="str">
        <f>COMBDG_MinActivity!C3072</f>
        <v>COMBDGRTTNewAE______STDNGA_16</v>
      </c>
      <c r="D3072">
        <f>IF(VLOOKUP(C3072,Capacity_COMBDG!A:K,COMBDG_MaxCapacity!B3072-2016+2,FALSE)&lt;5*10^-5,0,VLOOKUP(C3072,Capacity_COMBDG!A:K,COMBDG_MaxCapacity!B3072-2016+2,FALSE))*(1+Summary!$C$10)</f>
        <v>7.3520299075779845E-3</v>
      </c>
    </row>
    <row r="3073" spans="1:4" x14ac:dyDescent="0.25">
      <c r="A3073" t="s">
        <v>2</v>
      </c>
      <c r="B3073">
        <f>COMBDG_MinActivity!B3073</f>
        <v>2021</v>
      </c>
      <c r="C3073" t="str">
        <f>COMBDG_MinActivity!C3073</f>
        <v>COMBDGRTTNewSC______STDNGA_16</v>
      </c>
      <c r="D3073">
        <f>IF(VLOOKUP(C3073,Capacity_COMBDG!A:K,COMBDG_MaxCapacity!B3073-2016+2,FALSE)&lt;5*10^-5,0,VLOOKUP(C3073,Capacity_COMBDG!A:K,COMBDG_MaxCapacity!B3073-2016+2,FALSE))*(1+Summary!$C$10)</f>
        <v>9.4167291651160688E-3</v>
      </c>
    </row>
    <row r="3074" spans="1:4" x14ac:dyDescent="0.25">
      <c r="A3074" t="s">
        <v>2</v>
      </c>
      <c r="B3074">
        <f>COMBDG_MinActivity!B3074</f>
        <v>2021</v>
      </c>
      <c r="C3074" t="str">
        <f>COMBDG_MinActivity!C3074</f>
        <v>COMBDGRTTNewSHFUR___HIGNGA_16</v>
      </c>
      <c r="D3074">
        <f>IF(VLOOKUP(C3074,Capacity_COMBDG!A:K,COMBDG_MaxCapacity!B3074-2016+2,FALSE)&lt;5*10^-5,0,VLOOKUP(C3074,Capacity_COMBDG!A:K,COMBDG_MaxCapacity!B3074-2016+2,FALSE))*(1+Summary!$C$10)</f>
        <v>1.2549335291519026E-2</v>
      </c>
    </row>
    <row r="3075" spans="1:4" x14ac:dyDescent="0.25">
      <c r="A3075" t="s">
        <v>2</v>
      </c>
      <c r="B3075">
        <f>COMBDG_MinActivity!B3075</f>
        <v>2021</v>
      </c>
      <c r="C3075" t="str">
        <f>COMBDG_MinActivity!C3075</f>
        <v>COMBDGRTTNewSHFUR___STDNGA_16</v>
      </c>
      <c r="D3075">
        <f>IF(VLOOKUP(C3075,Capacity_COMBDG!A:K,COMBDG_MaxCapacity!B3075-2016+2,FALSE)&lt;5*10^-5,0,VLOOKUP(C3075,Capacity_COMBDG!A:K,COMBDG_MaxCapacity!B3075-2016+2,FALSE))*(1+Summary!$C$10)</f>
        <v>1.2912139889257863E-2</v>
      </c>
    </row>
    <row r="3076" spans="1:4" x14ac:dyDescent="0.25">
      <c r="A3076" t="s">
        <v>2</v>
      </c>
      <c r="B3076">
        <f>COMBDG_MinActivity!B3076</f>
        <v>2021</v>
      </c>
      <c r="C3076" t="str">
        <f>COMBDG_MinActivity!C3076</f>
        <v>COMBDGRTTNewWH______STDNGA_16</v>
      </c>
      <c r="D3076">
        <f>IF(VLOOKUP(C3076,Capacity_COMBDG!A:K,COMBDG_MaxCapacity!B3076-2016+2,FALSE)&lt;5*10^-5,0,VLOOKUP(C3076,Capacity_COMBDG!A:K,COMBDG_MaxCapacity!B3076-2016+2,FALSE))*(1+Summary!$C$10)</f>
        <v>7.6988083755062898E-3</v>
      </c>
    </row>
    <row r="3077" spans="1:4" x14ac:dyDescent="0.25">
      <c r="A3077" t="s">
        <v>2</v>
      </c>
      <c r="B3077">
        <f>COMBDG_MinActivity!B3077</f>
        <v>2021</v>
      </c>
      <c r="C3077" t="str">
        <f>COMBDG_MinActivity!C3077</f>
        <v>COMBDGRTTOldAE______STDNGA_16</v>
      </c>
      <c r="D3077">
        <f>IF(VLOOKUP(C3077,Capacity_COMBDG!A:K,COMBDG_MaxCapacity!B3077-2016+2,FALSE)&lt;5*10^-5,0,VLOOKUP(C3077,Capacity_COMBDG!A:K,COMBDG_MaxCapacity!B3077-2016+2,FALSE))*(1+Summary!$C$10)</f>
        <v>0.93646395909740465</v>
      </c>
    </row>
    <row r="3078" spans="1:4" x14ac:dyDescent="0.25">
      <c r="A3078" t="s">
        <v>2</v>
      </c>
      <c r="B3078">
        <f>COMBDG_MinActivity!B3078</f>
        <v>2021</v>
      </c>
      <c r="C3078" t="str">
        <f>COMBDG_MinActivity!C3078</f>
        <v>COMBDGRTTOldSC______STDNGA_16</v>
      </c>
      <c r="D3078">
        <f>IF(VLOOKUP(C3078,Capacity_COMBDG!A:K,COMBDG_MaxCapacity!B3078-2016+2,FALSE)&lt;5*10^-5,0,VLOOKUP(C3078,Capacity_COMBDG!A:K,COMBDG_MaxCapacity!B3078-2016+2,FALSE))*(1+Summary!$C$10)</f>
        <v>2.2398926720970413</v>
      </c>
    </row>
    <row r="3079" spans="1:4" x14ac:dyDescent="0.25">
      <c r="A3079" t="s">
        <v>2</v>
      </c>
      <c r="B3079">
        <f>COMBDG_MinActivity!B3079</f>
        <v>2021</v>
      </c>
      <c r="C3079" t="str">
        <f>COMBDG_MinActivity!C3079</f>
        <v>COMBDGRTTOldSHFUR___HIGNGA_16</v>
      </c>
      <c r="D3079">
        <f>IF(VLOOKUP(C3079,Capacity_COMBDG!A:K,COMBDG_MaxCapacity!B3079-2016+2,FALSE)&lt;5*10^-5,0,VLOOKUP(C3079,Capacity_COMBDG!A:K,COMBDG_MaxCapacity!B3079-2016+2,FALSE))*(1+Summary!$C$10)</f>
        <v>0.21473834090825972</v>
      </c>
    </row>
    <row r="3080" spans="1:4" x14ac:dyDescent="0.25">
      <c r="A3080" t="s">
        <v>2</v>
      </c>
      <c r="B3080">
        <f>COMBDG_MinActivity!B3080</f>
        <v>2021</v>
      </c>
      <c r="C3080" t="str">
        <f>COMBDG_MinActivity!C3080</f>
        <v>COMBDGRTTOldSHFUR___STDNGA_16</v>
      </c>
      <c r="D3080">
        <f>IF(VLOOKUP(C3080,Capacity_COMBDG!A:K,COMBDG_MaxCapacity!B3080-2016+2,FALSE)&lt;5*10^-5,0,VLOOKUP(C3080,Capacity_COMBDG!A:K,COMBDG_MaxCapacity!B3080-2016+2,FALSE))*(1+Summary!$C$10)</f>
        <v>110.56450259643184</v>
      </c>
    </row>
    <row r="3081" spans="1:4" x14ac:dyDescent="0.25">
      <c r="A3081" t="s">
        <v>2</v>
      </c>
      <c r="B3081">
        <f>COMBDG_MinActivity!B3081</f>
        <v>2021</v>
      </c>
      <c r="C3081" t="str">
        <f>COMBDG_MinActivity!C3081</f>
        <v>COMBDGRTTOldWH______STDNGA_16</v>
      </c>
      <c r="D3081">
        <f>IF(VLOOKUP(C3081,Capacity_COMBDG!A:K,COMBDG_MaxCapacity!B3081-2016+2,FALSE)&lt;5*10^-5,0,VLOOKUP(C3081,Capacity_COMBDG!A:K,COMBDG_MaxCapacity!B3081-2016+2,FALSE))*(1+Summary!$C$10)</f>
        <v>16.856566556698656</v>
      </c>
    </row>
    <row r="3082" spans="1:4" x14ac:dyDescent="0.25">
      <c r="A3082" t="s">
        <v>2</v>
      </c>
      <c r="B3082">
        <f>COMBDG_MinActivity!B3082</f>
        <v>2021</v>
      </c>
      <c r="C3082" t="str">
        <f>COMBDG_MinActivity!C3082</f>
        <v>COMBDGTAWNewAE______STDNGA_16</v>
      </c>
      <c r="D3082">
        <f>IF(VLOOKUP(C3082,Capacity_COMBDG!A:K,COMBDG_MaxCapacity!B3082-2016+2,FALSE)&lt;5*10^-5,0,VLOOKUP(C3082,Capacity_COMBDG!A:K,COMBDG_MaxCapacity!B3082-2016+2,FALSE))*(1+Summary!$C$10)</f>
        <v>6.8327304469046821E-3</v>
      </c>
    </row>
    <row r="3083" spans="1:4" x14ac:dyDescent="0.25">
      <c r="A3083" t="s">
        <v>2</v>
      </c>
      <c r="B3083">
        <f>COMBDG_MinActivity!B3083</f>
        <v>2021</v>
      </c>
      <c r="C3083" t="str">
        <f>COMBDG_MinActivity!C3083</f>
        <v>COMBDGTAWNewSC______STDNGA_16</v>
      </c>
      <c r="D3083">
        <f>IF(VLOOKUP(C3083,Capacity_COMBDG!A:K,COMBDG_MaxCapacity!B3083-2016+2,FALSE)&lt;5*10^-5,0,VLOOKUP(C3083,Capacity_COMBDG!A:K,COMBDG_MaxCapacity!B3083-2016+2,FALSE))*(1+Summary!$C$10)</f>
        <v>8.2892458480123415E-3</v>
      </c>
    </row>
    <row r="3084" spans="1:4" x14ac:dyDescent="0.25">
      <c r="A3084" t="s">
        <v>2</v>
      </c>
      <c r="B3084">
        <f>COMBDG_MinActivity!B3084</f>
        <v>2021</v>
      </c>
      <c r="C3084" t="str">
        <f>COMBDG_MinActivity!C3084</f>
        <v>COMBDGTAWNewSHFUR___HIGNGA_16</v>
      </c>
      <c r="D3084">
        <f>IF(VLOOKUP(C3084,Capacity_COMBDG!A:K,COMBDG_MaxCapacity!B3084-2016+2,FALSE)&lt;5*10^-5,0,VLOOKUP(C3084,Capacity_COMBDG!A:K,COMBDG_MaxCapacity!B3084-2016+2,FALSE))*(1+Summary!$C$10)</f>
        <v>1.1902179940025506E-2</v>
      </c>
    </row>
    <row r="3085" spans="1:4" x14ac:dyDescent="0.25">
      <c r="A3085" t="s">
        <v>2</v>
      </c>
      <c r="B3085">
        <f>COMBDG_MinActivity!B3085</f>
        <v>2021</v>
      </c>
      <c r="C3085" t="str">
        <f>COMBDG_MinActivity!C3085</f>
        <v>COMBDGTAWNewSHFUR___STDNGA_16</v>
      </c>
      <c r="D3085">
        <f>IF(VLOOKUP(C3085,Capacity_COMBDG!A:K,COMBDG_MaxCapacity!B3085-2016+2,FALSE)&lt;5*10^-5,0,VLOOKUP(C3085,Capacity_COMBDG!A:K,COMBDG_MaxCapacity!B3085-2016+2,FALSE))*(1+Summary!$C$10)</f>
        <v>1.2244011132528976E-2</v>
      </c>
    </row>
    <row r="3086" spans="1:4" x14ac:dyDescent="0.25">
      <c r="A3086" t="s">
        <v>2</v>
      </c>
      <c r="B3086">
        <f>COMBDG_MinActivity!B3086</f>
        <v>2021</v>
      </c>
      <c r="C3086" t="str">
        <f>COMBDG_MinActivity!C3086</f>
        <v>COMBDGTAWNewWH______STDNGA_16</v>
      </c>
      <c r="D3086">
        <f>IF(VLOOKUP(C3086,Capacity_COMBDG!A:K,COMBDG_MaxCapacity!B3086-2016+2,FALSE)&lt;5*10^-5,0,VLOOKUP(C3086,Capacity_COMBDG!A:K,COMBDG_MaxCapacity!B3086-2016+2,FALSE))*(1+Summary!$C$10)</f>
        <v>5.3796916355436488E-3</v>
      </c>
    </row>
    <row r="3087" spans="1:4" x14ac:dyDescent="0.25">
      <c r="A3087" t="s">
        <v>2</v>
      </c>
      <c r="B3087">
        <f>COMBDG_MinActivity!B3087</f>
        <v>2021</v>
      </c>
      <c r="C3087" t="str">
        <f>COMBDG_MinActivity!C3087</f>
        <v>COMBDGTAWOldAE______STDNGA_16</v>
      </c>
      <c r="D3087">
        <f>IF(VLOOKUP(C3087,Capacity_COMBDG!A:K,COMBDG_MaxCapacity!B3087-2016+2,FALSE)&lt;5*10^-5,0,VLOOKUP(C3087,Capacity_COMBDG!A:K,COMBDG_MaxCapacity!B3087-2016+2,FALSE))*(1+Summary!$C$10)</f>
        <v>0.16511579365288609</v>
      </c>
    </row>
    <row r="3088" spans="1:4" x14ac:dyDescent="0.25">
      <c r="A3088" t="s">
        <v>2</v>
      </c>
      <c r="B3088">
        <f>COMBDG_MinActivity!B3088</f>
        <v>2021</v>
      </c>
      <c r="C3088" t="str">
        <f>COMBDG_MinActivity!C3088</f>
        <v>COMBDGTAWOldSC______STDNGA_16</v>
      </c>
      <c r="D3088">
        <f>IF(VLOOKUP(C3088,Capacity_COMBDG!A:K,COMBDG_MaxCapacity!B3088-2016+2,FALSE)&lt;5*10^-5,0,VLOOKUP(C3088,Capacity_COMBDG!A:K,COMBDG_MaxCapacity!B3088-2016+2,FALSE))*(1+Summary!$C$10)</f>
        <v>0.29193394541349177</v>
      </c>
    </row>
    <row r="3089" spans="1:4" x14ac:dyDescent="0.25">
      <c r="A3089" t="s">
        <v>2</v>
      </c>
      <c r="B3089">
        <f>COMBDG_MinActivity!B3089</f>
        <v>2021</v>
      </c>
      <c r="C3089" t="str">
        <f>COMBDG_MinActivity!C3089</f>
        <v>COMBDGTAWOldSHFUR___HIGNGA_16</v>
      </c>
      <c r="D3089">
        <f>IF(VLOOKUP(C3089,Capacity_COMBDG!A:K,COMBDG_MaxCapacity!B3089-2016+2,FALSE)&lt;5*10^-5,0,VLOOKUP(C3089,Capacity_COMBDG!A:K,COMBDG_MaxCapacity!B3089-2016+2,FALSE))*(1+Summary!$C$10)</f>
        <v>0.18774756074418292</v>
      </c>
    </row>
    <row r="3090" spans="1:4" x14ac:dyDescent="0.25">
      <c r="A3090" t="s">
        <v>2</v>
      </c>
      <c r="B3090">
        <f>COMBDG_MinActivity!B3090</f>
        <v>2021</v>
      </c>
      <c r="C3090" t="str">
        <f>COMBDG_MinActivity!C3090</f>
        <v>COMBDGTAWOldSHFUR___STDNGA_16</v>
      </c>
      <c r="D3090">
        <f>IF(VLOOKUP(C3090,Capacity_COMBDG!A:K,COMBDG_MaxCapacity!B3090-2016+2,FALSE)&lt;5*10^-5,0,VLOOKUP(C3090,Capacity_COMBDG!A:K,COMBDG_MaxCapacity!B3090-2016+2,FALSE))*(1+Summary!$C$10)</f>
        <v>22.229663394957324</v>
      </c>
    </row>
    <row r="3091" spans="1:4" x14ac:dyDescent="0.25">
      <c r="A3091" t="s">
        <v>2</v>
      </c>
      <c r="B3091">
        <f>COMBDG_MinActivity!B3091</f>
        <v>2021</v>
      </c>
      <c r="C3091" t="str">
        <f>COMBDG_MinActivity!C3091</f>
        <v>COMBDGTAWOldWH______STDNGA_16</v>
      </c>
      <c r="D3091">
        <f>IF(VLOOKUP(C3091,Capacity_COMBDG!A:K,COMBDG_MaxCapacity!B3091-2016+2,FALSE)&lt;5*10^-5,0,VLOOKUP(C3091,Capacity_COMBDG!A:K,COMBDG_MaxCapacity!B3091-2016+2,FALSE))*(1+Summary!$C$10)</f>
        <v>1.3050175739424643</v>
      </c>
    </row>
    <row r="3092" spans="1:4" x14ac:dyDescent="0.25">
      <c r="A3092" t="s">
        <v>2</v>
      </c>
      <c r="B3092">
        <f>COMBDG_MinActivity!B3092</f>
        <v>2021</v>
      </c>
      <c r="C3092" t="str">
        <f>COMBDG_MinActivity!C3092</f>
        <v>COMBDGWSTNewAE______STDNGA_16</v>
      </c>
      <c r="D3092">
        <f>IF(VLOOKUP(C3092,Capacity_COMBDG!A:K,COMBDG_MaxCapacity!B3092-2016+2,FALSE)&lt;5*10^-5,0,VLOOKUP(C3092,Capacity_COMBDG!A:K,COMBDG_MaxCapacity!B3092-2016+2,FALSE))*(1+Summary!$C$10)</f>
        <v>6.7576626214239845E-3</v>
      </c>
    </row>
    <row r="3093" spans="1:4" x14ac:dyDescent="0.25">
      <c r="A3093" t="s">
        <v>2</v>
      </c>
      <c r="B3093">
        <f>COMBDG_MinActivity!B3093</f>
        <v>2021</v>
      </c>
      <c r="C3093" t="str">
        <f>COMBDG_MinActivity!C3093</f>
        <v>COMBDGWSTNewSC______STDNGA_16</v>
      </c>
      <c r="D3093">
        <f>IF(VLOOKUP(C3093,Capacity_COMBDG!A:K,COMBDG_MaxCapacity!B3093-2016+2,FALSE)&lt;5*10^-5,0,VLOOKUP(C3093,Capacity_COMBDG!A:K,COMBDG_MaxCapacity!B3093-2016+2,FALSE))*(1+Summary!$C$10)</f>
        <v>8.3451410705109221E-3</v>
      </c>
    </row>
    <row r="3094" spans="1:4" x14ac:dyDescent="0.25">
      <c r="A3094" t="s">
        <v>2</v>
      </c>
      <c r="B3094">
        <f>COMBDG_MinActivity!B3094</f>
        <v>2021</v>
      </c>
      <c r="C3094" t="str">
        <f>COMBDG_MinActivity!C3094</f>
        <v>COMBDGWSTNewSHFUR___HIGNGA_16</v>
      </c>
      <c r="D3094">
        <f>IF(VLOOKUP(C3094,Capacity_COMBDG!A:K,COMBDG_MaxCapacity!B3094-2016+2,FALSE)&lt;5*10^-5,0,VLOOKUP(C3094,Capacity_COMBDG!A:K,COMBDG_MaxCapacity!B3094-2016+2,FALSE))*(1+Summary!$C$10)</f>
        <v>1.1330135785158775E-2</v>
      </c>
    </row>
    <row r="3095" spans="1:4" x14ac:dyDescent="0.25">
      <c r="A3095" t="s">
        <v>2</v>
      </c>
      <c r="B3095">
        <f>COMBDG_MinActivity!B3095</f>
        <v>2021</v>
      </c>
      <c r="C3095" t="str">
        <f>COMBDG_MinActivity!C3095</f>
        <v>COMBDGWSTNewSHFUR___STDNGA_16</v>
      </c>
      <c r="D3095">
        <f>IF(VLOOKUP(C3095,Capacity_COMBDG!A:K,COMBDG_MaxCapacity!B3095-2016+2,FALSE)&lt;5*10^-5,0,VLOOKUP(C3095,Capacity_COMBDG!A:K,COMBDG_MaxCapacity!B3095-2016+2,FALSE))*(1+Summary!$C$10)</f>
        <v>1.1655302911088015E-2</v>
      </c>
    </row>
    <row r="3096" spans="1:4" x14ac:dyDescent="0.25">
      <c r="A3096" t="s">
        <v>2</v>
      </c>
      <c r="B3096">
        <f>COMBDG_MinActivity!B3096</f>
        <v>2021</v>
      </c>
      <c r="C3096" t="str">
        <f>COMBDG_MinActivity!C3096</f>
        <v>COMBDGWSTNewWH______STDNGA_16</v>
      </c>
      <c r="D3096">
        <f>IF(VLOOKUP(C3096,Capacity_COMBDG!A:K,COMBDG_MaxCapacity!B3096-2016+2,FALSE)&lt;5*10^-5,0,VLOOKUP(C3096,Capacity_COMBDG!A:K,COMBDG_MaxCapacity!B3096-2016+2,FALSE))*(1+Summary!$C$10)</f>
        <v>5.7025086632449167E-3</v>
      </c>
    </row>
    <row r="3097" spans="1:4" x14ac:dyDescent="0.25">
      <c r="A3097" t="s">
        <v>2</v>
      </c>
      <c r="B3097">
        <f>COMBDG_MinActivity!B3097</f>
        <v>2021</v>
      </c>
      <c r="C3097" t="str">
        <f>COMBDG_MinActivity!C3097</f>
        <v>COMBDGWSTOldAE______STDNGA_16</v>
      </c>
      <c r="D3097">
        <f>IF(VLOOKUP(C3097,Capacity_COMBDG!A:K,COMBDG_MaxCapacity!B3097-2016+2,FALSE)&lt;5*10^-5,0,VLOOKUP(C3097,Capacity_COMBDG!A:K,COMBDG_MaxCapacity!B3097-2016+2,FALSE))*(1+Summary!$C$10)</f>
        <v>1.3974673953253109</v>
      </c>
    </row>
    <row r="3098" spans="1:4" x14ac:dyDescent="0.25">
      <c r="A3098" t="s">
        <v>2</v>
      </c>
      <c r="B3098">
        <f>COMBDG_MinActivity!B3098</f>
        <v>2021</v>
      </c>
      <c r="C3098" t="str">
        <f>COMBDG_MinActivity!C3098</f>
        <v>COMBDGWSTOldSC______STDNGA_16</v>
      </c>
      <c r="D3098">
        <f>IF(VLOOKUP(C3098,Capacity_COMBDG!A:K,COMBDG_MaxCapacity!B3098-2016+2,FALSE)&lt;5*10^-5,0,VLOOKUP(C3098,Capacity_COMBDG!A:K,COMBDG_MaxCapacity!B3098-2016+2,FALSE))*(1+Summary!$C$10)</f>
        <v>1.4175014217621484</v>
      </c>
    </row>
    <row r="3099" spans="1:4" x14ac:dyDescent="0.25">
      <c r="A3099" t="s">
        <v>2</v>
      </c>
      <c r="B3099">
        <f>COMBDG_MinActivity!B3099</f>
        <v>2021</v>
      </c>
      <c r="C3099" t="str">
        <f>COMBDG_MinActivity!C3099</f>
        <v>COMBDGWSTOldSHFUR___HIGNGA_16</v>
      </c>
      <c r="D3099">
        <f>IF(VLOOKUP(C3099,Capacity_COMBDG!A:K,COMBDG_MaxCapacity!B3099-2016+2,FALSE)&lt;5*10^-5,0,VLOOKUP(C3099,Capacity_COMBDG!A:K,COMBDG_MaxCapacity!B3099-2016+2,FALSE))*(1+Summary!$C$10)</f>
        <v>0.2094027788681582</v>
      </c>
    </row>
    <row r="3100" spans="1:4" x14ac:dyDescent="0.25">
      <c r="A3100" t="s">
        <v>2</v>
      </c>
      <c r="B3100">
        <f>COMBDG_MinActivity!B3100</f>
        <v>2021</v>
      </c>
      <c r="C3100" t="str">
        <f>COMBDG_MinActivity!C3100</f>
        <v>COMBDGWSTOldSHFUR___STDNGA_16</v>
      </c>
      <c r="D3100">
        <f>IF(VLOOKUP(C3100,Capacity_COMBDG!A:K,COMBDG_MaxCapacity!B3100-2016+2,FALSE)&lt;5*10^-5,0,VLOOKUP(C3100,Capacity_COMBDG!A:K,COMBDG_MaxCapacity!B3100-2016+2,FALSE))*(1+Summary!$C$10)</f>
        <v>66.149227075326564</v>
      </c>
    </row>
    <row r="3101" spans="1:4" x14ac:dyDescent="0.25">
      <c r="A3101" t="s">
        <v>2</v>
      </c>
      <c r="B3101">
        <f>COMBDG_MinActivity!B3101</f>
        <v>2021</v>
      </c>
      <c r="C3101" t="str">
        <f>COMBDG_MinActivity!C3101</f>
        <v>COMBDGWSTOldWH______STDNGA_16</v>
      </c>
      <c r="D3101">
        <f>IF(VLOOKUP(C3101,Capacity_COMBDG!A:K,COMBDG_MaxCapacity!B3101-2016+2,FALSE)&lt;5*10^-5,0,VLOOKUP(C3101,Capacity_COMBDG!A:K,COMBDG_MaxCapacity!B3101-2016+2,FALSE))*(1+Summary!$C$10)</f>
        <v>8.7660232985691096</v>
      </c>
    </row>
    <row r="3102" spans="1:4" x14ac:dyDescent="0.25">
      <c r="A3102" t="s">
        <v>2</v>
      </c>
      <c r="B3102">
        <f>COMBDG_MinActivity!B3102</f>
        <v>2021</v>
      </c>
      <c r="C3102" t="str">
        <f>COMBDG_MinActivity!C3102</f>
        <v>COMBDGAERNewSC_________DCO_16</v>
      </c>
      <c r="D3102">
        <f>IF(VLOOKUP(C3102,Capacity_COMBDG!A:K,COMBDG_MaxCapacity!B3102-2016+2,FALSE)&lt;5*10^-5,0,VLOOKUP(C3102,Capacity_COMBDG!A:K,COMBDG_MaxCapacity!B3102-2016+2,FALSE))*(1+Summary!$C$10)</f>
        <v>4.7872192677817366E-3</v>
      </c>
    </row>
    <row r="3103" spans="1:4" x14ac:dyDescent="0.25">
      <c r="A3103" t="s">
        <v>2</v>
      </c>
      <c r="B3103">
        <f>COMBDG_MinActivity!B3103</f>
        <v>2021</v>
      </c>
      <c r="C3103" t="str">
        <f>COMBDG_MinActivity!C3103</f>
        <v>COMBDGAEROldSC_________DCO_16</v>
      </c>
      <c r="D3103">
        <f>IF(VLOOKUP(C3103,Capacity_COMBDG!A:K,COMBDG_MaxCapacity!B3103-2016+2,FALSE)&lt;5*10^-5,0,VLOOKUP(C3103,Capacity_COMBDG!A:K,COMBDG_MaxCapacity!B3103-2016+2,FALSE))*(1+Summary!$C$10)</f>
        <v>0.10406096998540568</v>
      </c>
    </row>
    <row r="3104" spans="1:4" x14ac:dyDescent="0.25">
      <c r="A3104" t="s">
        <v>2</v>
      </c>
      <c r="B3104">
        <f>COMBDG_MinActivity!B3104</f>
        <v>2021</v>
      </c>
      <c r="C3104" t="str">
        <f>COMBDG_MinActivity!C3104</f>
        <v>COMBDGAFSNewSC_________DCO_16</v>
      </c>
      <c r="D3104">
        <f>IF(VLOOKUP(C3104,Capacity_COMBDG!A:K,COMBDG_MaxCapacity!B3104-2016+2,FALSE)&lt;5*10^-5,0,VLOOKUP(C3104,Capacity_COMBDG!A:K,COMBDG_MaxCapacity!B3104-2016+2,FALSE))*(1+Summary!$C$10)</f>
        <v>4.4740990610539775E-3</v>
      </c>
    </row>
    <row r="3105" spans="1:4" x14ac:dyDescent="0.25">
      <c r="A3105" t="s">
        <v>2</v>
      </c>
      <c r="B3105">
        <f>COMBDG_MinActivity!B3105</f>
        <v>2021</v>
      </c>
      <c r="C3105" t="str">
        <f>COMBDG_MinActivity!C3105</f>
        <v>COMBDGAFSOldSC_________DCO_16</v>
      </c>
      <c r="D3105">
        <f>IF(VLOOKUP(C3105,Capacity_COMBDG!A:K,COMBDG_MaxCapacity!B3105-2016+2,FALSE)&lt;5*10^-5,0,VLOOKUP(C3105,Capacity_COMBDG!A:K,COMBDG_MaxCapacity!B3105-2016+2,FALSE))*(1+Summary!$C$10)</f>
        <v>8.7846437839096181E-2</v>
      </c>
    </row>
    <row r="3106" spans="1:4" x14ac:dyDescent="0.25">
      <c r="A3106" t="s">
        <v>2</v>
      </c>
      <c r="B3106">
        <f>COMBDG_MinActivity!B3106</f>
        <v>2021</v>
      </c>
      <c r="C3106" t="str">
        <f>COMBDG_MinActivity!C3106</f>
        <v>COMBDGEDSNewSC_________DCO_16</v>
      </c>
      <c r="D3106">
        <f>IF(VLOOKUP(C3106,Capacity_COMBDG!A:K,COMBDG_MaxCapacity!B3106-2016+2,FALSE)&lt;5*10^-5,0,VLOOKUP(C3106,Capacity_COMBDG!A:K,COMBDG_MaxCapacity!B3106-2016+2,FALSE))*(1+Summary!$C$10)</f>
        <v>5.2768496841139106E-3</v>
      </c>
    </row>
    <row r="3107" spans="1:4" x14ac:dyDescent="0.25">
      <c r="A3107" t="s">
        <v>2</v>
      </c>
      <c r="B3107">
        <f>COMBDG_MinActivity!B3107</f>
        <v>2021</v>
      </c>
      <c r="C3107" t="str">
        <f>COMBDG_MinActivity!C3107</f>
        <v>COMBDGEDSOldSC_________DCO_16</v>
      </c>
      <c r="D3107">
        <f>IF(VLOOKUP(C3107,Capacity_COMBDG!A:K,COMBDG_MaxCapacity!B3107-2016+2,FALSE)&lt;5*10^-5,0,VLOOKUP(C3107,Capacity_COMBDG!A:K,COMBDG_MaxCapacity!B3107-2016+2,FALSE))*(1+Summary!$C$10)</f>
        <v>0.3614247322196511</v>
      </c>
    </row>
    <row r="3108" spans="1:4" x14ac:dyDescent="0.25">
      <c r="A3108" t="s">
        <v>2</v>
      </c>
      <c r="B3108">
        <f>COMBDG_MinActivity!B3108</f>
        <v>2021</v>
      </c>
      <c r="C3108" t="str">
        <f>COMBDG_MinActivity!C3108</f>
        <v>COMBDGHLCNewSC_________DCO_16</v>
      </c>
      <c r="D3108">
        <f>IF(VLOOKUP(C3108,Capacity_COMBDG!A:K,COMBDG_MaxCapacity!B3108-2016+2,FALSE)&lt;5*10^-5,0,VLOOKUP(C3108,Capacity_COMBDG!A:K,COMBDG_MaxCapacity!B3108-2016+2,FALSE))*(1+Summary!$C$10)</f>
        <v>5.2709511147030659E-3</v>
      </c>
    </row>
    <row r="3109" spans="1:4" x14ac:dyDescent="0.25">
      <c r="A3109" t="s">
        <v>2</v>
      </c>
      <c r="B3109">
        <f>COMBDG_MinActivity!B3109</f>
        <v>2021</v>
      </c>
      <c r="C3109" t="str">
        <f>COMBDG_MinActivity!C3109</f>
        <v>COMBDGHLCOldSC_________DCO_16</v>
      </c>
      <c r="D3109">
        <f>IF(VLOOKUP(C3109,Capacity_COMBDG!A:K,COMBDG_MaxCapacity!B3109-2016+2,FALSE)&lt;5*10^-5,0,VLOOKUP(C3109,Capacity_COMBDG!A:K,COMBDG_MaxCapacity!B3109-2016+2,FALSE))*(1+Summary!$C$10)</f>
        <v>0.39580510549087844</v>
      </c>
    </row>
    <row r="3110" spans="1:4" x14ac:dyDescent="0.25">
      <c r="A3110" t="s">
        <v>2</v>
      </c>
      <c r="B3110">
        <f>COMBDG_MinActivity!B3110</f>
        <v>2021</v>
      </c>
      <c r="C3110" t="str">
        <f>COMBDG_MinActivity!C3110</f>
        <v>COMBDGICINewSC_________DCO_16</v>
      </c>
      <c r="D3110">
        <f>IF(VLOOKUP(C3110,Capacity_COMBDG!A:K,COMBDG_MaxCapacity!B3110-2016+2,FALSE)&lt;5*10^-5,0,VLOOKUP(C3110,Capacity_COMBDG!A:K,COMBDG_MaxCapacity!B3110-2016+2,FALSE))*(1+Summary!$C$10)</f>
        <v>0</v>
      </c>
    </row>
    <row r="3111" spans="1:4" x14ac:dyDescent="0.25">
      <c r="A3111" t="s">
        <v>2</v>
      </c>
      <c r="B3111">
        <f>COMBDG_MinActivity!B3111</f>
        <v>2021</v>
      </c>
      <c r="C3111" t="str">
        <f>COMBDG_MinActivity!C3111</f>
        <v>COMBDGICIOldSC_________DCO_16</v>
      </c>
      <c r="D3111">
        <f>IF(VLOOKUP(C3111,Capacity_COMBDG!A:K,COMBDG_MaxCapacity!B3111-2016+2,FALSE)&lt;5*10^-5,0,VLOOKUP(C3111,Capacity_COMBDG!A:K,COMBDG_MaxCapacity!B3111-2016+2,FALSE))*(1+Summary!$C$10)</f>
        <v>1.3108549473175714E-2</v>
      </c>
    </row>
    <row r="3112" spans="1:4" x14ac:dyDescent="0.25">
      <c r="A3112" t="s">
        <v>2</v>
      </c>
      <c r="B3112">
        <f>COMBDG_MinActivity!B3112</f>
        <v>2021</v>
      </c>
      <c r="C3112" t="str">
        <f>COMBDG_MinActivity!C3112</f>
        <v>COMBDGOFFNewSC_________DCO_16</v>
      </c>
      <c r="D3112">
        <f>IF(VLOOKUP(C3112,Capacity_COMBDG!A:K,COMBDG_MaxCapacity!B3112-2016+2,FALSE)&lt;5*10^-5,0,VLOOKUP(C3112,Capacity_COMBDG!A:K,COMBDG_MaxCapacity!B3112-2016+2,FALSE))*(1+Summary!$C$10)</f>
        <v>5.3960745447814316E-3</v>
      </c>
    </row>
    <row r="3113" spans="1:4" x14ac:dyDescent="0.25">
      <c r="A3113" t="s">
        <v>2</v>
      </c>
      <c r="B3113">
        <f>COMBDG_MinActivity!B3113</f>
        <v>2021</v>
      </c>
      <c r="C3113" t="str">
        <f>COMBDG_MinActivity!C3113</f>
        <v>COMBDGOFFOldSC_________DCO_16</v>
      </c>
      <c r="D3113">
        <f>IF(VLOOKUP(C3113,Capacity_COMBDG!A:K,COMBDG_MaxCapacity!B3113-2016+2,FALSE)&lt;5*10^-5,0,VLOOKUP(C3113,Capacity_COMBDG!A:K,COMBDG_MaxCapacity!B3113-2016+2,FALSE))*(1+Summary!$C$10)</f>
        <v>1.1880998156336462</v>
      </c>
    </row>
    <row r="3114" spans="1:4" x14ac:dyDescent="0.25">
      <c r="A3114" t="s">
        <v>2</v>
      </c>
      <c r="B3114">
        <f>COMBDG_MinActivity!B3114</f>
        <v>2021</v>
      </c>
      <c r="C3114" t="str">
        <f>COMBDG_MinActivity!C3114</f>
        <v>COMBDGOTSNewSC_________DCO_16</v>
      </c>
      <c r="D3114">
        <f>IF(VLOOKUP(C3114,Capacity_COMBDG!A:K,COMBDG_MaxCapacity!B3114-2016+2,FALSE)&lt;5*10^-5,0,VLOOKUP(C3114,Capacity_COMBDG!A:K,COMBDG_MaxCapacity!B3114-2016+2,FALSE))*(1+Summary!$C$10)</f>
        <v>5.1521743489490708E-3</v>
      </c>
    </row>
    <row r="3115" spans="1:4" x14ac:dyDescent="0.25">
      <c r="A3115" t="s">
        <v>2</v>
      </c>
      <c r="B3115">
        <f>COMBDG_MinActivity!B3115</f>
        <v>2021</v>
      </c>
      <c r="C3115" t="str">
        <f>COMBDG_MinActivity!C3115</f>
        <v>COMBDGOTSOldSC_________DCO_16</v>
      </c>
      <c r="D3115">
        <f>IF(VLOOKUP(C3115,Capacity_COMBDG!A:K,COMBDG_MaxCapacity!B3115-2016+2,FALSE)&lt;5*10^-5,0,VLOOKUP(C3115,Capacity_COMBDG!A:K,COMBDG_MaxCapacity!B3115-2016+2,FALSE))*(1+Summary!$C$10)</f>
        <v>0.2897179516927218</v>
      </c>
    </row>
    <row r="3116" spans="1:4" x14ac:dyDescent="0.25">
      <c r="A3116" t="s">
        <v>2</v>
      </c>
      <c r="B3116">
        <f>COMBDG_MinActivity!B3116</f>
        <v>2021</v>
      </c>
      <c r="C3116" t="str">
        <f>COMBDG_MinActivity!C3116</f>
        <v>COMBDGRTTNewSC_________DCO_16</v>
      </c>
      <c r="D3116">
        <f>IF(VLOOKUP(C3116,Capacity_COMBDG!A:K,COMBDG_MaxCapacity!B3116-2016+2,FALSE)&lt;5*10^-5,0,VLOOKUP(C3116,Capacity_COMBDG!A:K,COMBDG_MaxCapacity!B3116-2016+2,FALSE))*(1+Summary!$C$10)</f>
        <v>5.3634129755270243E-3</v>
      </c>
    </row>
    <row r="3117" spans="1:4" x14ac:dyDescent="0.25">
      <c r="A3117" t="s">
        <v>2</v>
      </c>
      <c r="B3117">
        <f>COMBDG_MinActivity!B3117</f>
        <v>2021</v>
      </c>
      <c r="C3117" t="str">
        <f>COMBDG_MinActivity!C3117</f>
        <v>COMBDGRTTOldSC_________DCO_16</v>
      </c>
      <c r="D3117">
        <f>IF(VLOOKUP(C3117,Capacity_COMBDG!A:K,COMBDG_MaxCapacity!B3117-2016+2,FALSE)&lt;5*10^-5,0,VLOOKUP(C3117,Capacity_COMBDG!A:K,COMBDG_MaxCapacity!B3117-2016+2,FALSE))*(1+Summary!$C$10)</f>
        <v>0.64955311501492863</v>
      </c>
    </row>
    <row r="3118" spans="1:4" x14ac:dyDescent="0.25">
      <c r="A3118" t="s">
        <v>2</v>
      </c>
      <c r="B3118">
        <f>COMBDG_MinActivity!B3118</f>
        <v>2021</v>
      </c>
      <c r="C3118" t="str">
        <f>COMBDG_MinActivity!C3118</f>
        <v>COMBDGTAWNewSC_________DCO_16</v>
      </c>
      <c r="D3118">
        <f>IF(VLOOKUP(C3118,Capacity_COMBDG!A:K,COMBDG_MaxCapacity!B3118-2016+2,FALSE)&lt;5*10^-5,0,VLOOKUP(C3118,Capacity_COMBDG!A:K,COMBDG_MaxCapacity!B3118-2016+2,FALSE))*(1+Summary!$C$10)</f>
        <v>4.937740977456577E-3</v>
      </c>
    </row>
    <row r="3119" spans="1:4" x14ac:dyDescent="0.25">
      <c r="A3119" t="s">
        <v>2</v>
      </c>
      <c r="B3119">
        <f>COMBDG_MinActivity!B3119</f>
        <v>2021</v>
      </c>
      <c r="C3119" t="str">
        <f>COMBDG_MinActivity!C3119</f>
        <v>COMBDGTAWOldSC_________DCO_16</v>
      </c>
      <c r="D3119">
        <f>IF(VLOOKUP(C3119,Capacity_COMBDG!A:K,COMBDG_MaxCapacity!B3119-2016+2,FALSE)&lt;5*10^-5,0,VLOOKUP(C3119,Capacity_COMBDG!A:K,COMBDG_MaxCapacity!B3119-2016+2,FALSE))*(1+Summary!$C$10)</f>
        <v>9.6643142840783861E-2</v>
      </c>
    </row>
    <row r="3120" spans="1:4" x14ac:dyDescent="0.25">
      <c r="A3120" t="s">
        <v>2</v>
      </c>
      <c r="B3120">
        <f>COMBDG_MinActivity!B3120</f>
        <v>2021</v>
      </c>
      <c r="C3120" t="str">
        <f>COMBDG_MinActivity!C3120</f>
        <v>COMBDGWSTNewSC_________DCO_16</v>
      </c>
      <c r="D3120">
        <f>IF(VLOOKUP(C3120,Capacity_COMBDG!A:K,COMBDG_MaxCapacity!B3120-2016+2,FALSE)&lt;5*10^-5,0,VLOOKUP(C3120,Capacity_COMBDG!A:K,COMBDG_MaxCapacity!B3120-2016+2,FALSE))*(1+Summary!$C$10)</f>
        <v>4.9596208436173822E-3</v>
      </c>
    </row>
    <row r="3121" spans="1:4" x14ac:dyDescent="0.25">
      <c r="A3121" t="s">
        <v>2</v>
      </c>
      <c r="B3121">
        <f>COMBDG_MinActivity!B3121</f>
        <v>2021</v>
      </c>
      <c r="C3121" t="str">
        <f>COMBDG_MinActivity!C3121</f>
        <v>COMBDGWSTOldSC_________DCO_16</v>
      </c>
      <c r="D3121">
        <f>IF(VLOOKUP(C3121,Capacity_COMBDG!A:K,COMBDG_MaxCapacity!B3121-2016+2,FALSE)&lt;5*10^-5,0,VLOOKUP(C3121,Capacity_COMBDG!A:K,COMBDG_MaxCapacity!B3121-2016+2,FALSE))*(1+Summary!$C$10)</f>
        <v>3.8599845326311786</v>
      </c>
    </row>
    <row r="3122" spans="1:4" x14ac:dyDescent="0.25">
      <c r="A3122" t="s">
        <v>2</v>
      </c>
      <c r="B3122">
        <f>COMBDG_MinActivity!B3122</f>
        <v>2021</v>
      </c>
      <c r="C3122" t="str">
        <f>COMBDG_MinActivity!C3122</f>
        <v>COMBDGAERNewSH_________DHE_16</v>
      </c>
      <c r="D3122">
        <f>IF(VLOOKUP(C3122,Capacity_COMBDG!A:K,COMBDG_MaxCapacity!B3122-2016+2,FALSE)&lt;5*10^-5,0,VLOOKUP(C3122,Capacity_COMBDG!A:K,COMBDG_MaxCapacity!B3122-2016+2,FALSE))*(1+Summary!$C$10)</f>
        <v>5.7901943803071836E-3</v>
      </c>
    </row>
    <row r="3123" spans="1:4" x14ac:dyDescent="0.25">
      <c r="A3123" t="s">
        <v>2</v>
      </c>
      <c r="B3123">
        <f>COMBDG_MinActivity!B3123</f>
        <v>2021</v>
      </c>
      <c r="C3123" t="str">
        <f>COMBDG_MinActivity!C3123</f>
        <v>COMBDGAERNewWH_________DHE_16</v>
      </c>
      <c r="D3123">
        <f>IF(VLOOKUP(C3123,Capacity_COMBDG!A:K,COMBDG_MaxCapacity!B3123-2016+2,FALSE)&lt;5*10^-5,0,VLOOKUP(C3123,Capacity_COMBDG!A:K,COMBDG_MaxCapacity!B3123-2016+2,FALSE))*(1+Summary!$C$10)</f>
        <v>3.2929488108701952E-3</v>
      </c>
    </row>
    <row r="3124" spans="1:4" x14ac:dyDescent="0.25">
      <c r="A3124" t="s">
        <v>2</v>
      </c>
      <c r="B3124">
        <f>COMBDG_MinActivity!B3124</f>
        <v>2021</v>
      </c>
      <c r="C3124" t="str">
        <f>COMBDG_MinActivity!C3124</f>
        <v>COMBDGAEROldSH_________DHE_16</v>
      </c>
      <c r="D3124">
        <f>IF(VLOOKUP(C3124,Capacity_COMBDG!A:K,COMBDG_MaxCapacity!B3124-2016+2,FALSE)&lt;5*10^-5,0,VLOOKUP(C3124,Capacity_COMBDG!A:K,COMBDG_MaxCapacity!B3124-2016+2,FALSE))*(1+Summary!$C$10)</f>
        <v>3.8054231533126135</v>
      </c>
    </row>
    <row r="3125" spans="1:4" x14ac:dyDescent="0.25">
      <c r="A3125" t="s">
        <v>2</v>
      </c>
      <c r="B3125">
        <f>COMBDG_MinActivity!B3125</f>
        <v>2021</v>
      </c>
      <c r="C3125" t="str">
        <f>COMBDG_MinActivity!C3125</f>
        <v>COMBDGAEROldWH_________DHE_16</v>
      </c>
      <c r="D3125">
        <f>IF(VLOOKUP(C3125,Capacity_COMBDG!A:K,COMBDG_MaxCapacity!B3125-2016+2,FALSE)&lt;5*10^-5,0,VLOOKUP(C3125,Capacity_COMBDG!A:K,COMBDG_MaxCapacity!B3125-2016+2,FALSE))*(1+Summary!$C$10)</f>
        <v>0.36974159461154726</v>
      </c>
    </row>
    <row r="3126" spans="1:4" x14ac:dyDescent="0.25">
      <c r="A3126" t="s">
        <v>2</v>
      </c>
      <c r="B3126">
        <f>COMBDG_MinActivity!B3126</f>
        <v>2021</v>
      </c>
      <c r="C3126" t="str">
        <f>COMBDG_MinActivity!C3126</f>
        <v>COMBDGAFSNewSH_________DHE_16</v>
      </c>
      <c r="D3126">
        <f>IF(VLOOKUP(C3126,Capacity_COMBDG!A:K,COMBDG_MaxCapacity!B3126-2016+2,FALSE)&lt;5*10^-5,0,VLOOKUP(C3126,Capacity_COMBDG!A:K,COMBDG_MaxCapacity!B3126-2016+2,FALSE))*(1+Summary!$C$10)</f>
        <v>5.4473408555495472E-3</v>
      </c>
    </row>
    <row r="3127" spans="1:4" x14ac:dyDescent="0.25">
      <c r="A3127" t="s">
        <v>2</v>
      </c>
      <c r="B3127">
        <f>COMBDG_MinActivity!B3127</f>
        <v>2021</v>
      </c>
      <c r="C3127" t="str">
        <f>COMBDG_MinActivity!C3127</f>
        <v>COMBDGAFSNewWH_________DHE_16</v>
      </c>
      <c r="D3127">
        <f>IF(VLOOKUP(C3127,Capacity_COMBDG!A:K,COMBDG_MaxCapacity!B3127-2016+2,FALSE)&lt;5*10^-5,0,VLOOKUP(C3127,Capacity_COMBDG!A:K,COMBDG_MaxCapacity!B3127-2016+2,FALSE))*(1+Summary!$C$10)</f>
        <v>3.1282799310654199E-3</v>
      </c>
    </row>
    <row r="3128" spans="1:4" x14ac:dyDescent="0.25">
      <c r="A3128" t="s">
        <v>2</v>
      </c>
      <c r="B3128">
        <f>COMBDG_MinActivity!B3128</f>
        <v>2021</v>
      </c>
      <c r="C3128" t="str">
        <f>COMBDG_MinActivity!C3128</f>
        <v>COMBDGAFSOldSH_________DHE_16</v>
      </c>
      <c r="D3128">
        <f>IF(VLOOKUP(C3128,Capacity_COMBDG!A:K,COMBDG_MaxCapacity!B3128-2016+2,FALSE)&lt;5*10^-5,0,VLOOKUP(C3128,Capacity_COMBDG!A:K,COMBDG_MaxCapacity!B3128-2016+2,FALSE))*(1+Summary!$C$10)</f>
        <v>4.0248728397560631</v>
      </c>
    </row>
    <row r="3129" spans="1:4" x14ac:dyDescent="0.25">
      <c r="A3129" t="s">
        <v>2</v>
      </c>
      <c r="B3129">
        <f>COMBDG_MinActivity!B3129</f>
        <v>2021</v>
      </c>
      <c r="C3129" t="str">
        <f>COMBDG_MinActivity!C3129</f>
        <v>COMBDGAFSOldWH_________DHE_16</v>
      </c>
      <c r="D3129">
        <f>IF(VLOOKUP(C3129,Capacity_COMBDG!A:K,COMBDG_MaxCapacity!B3129-2016+2,FALSE)&lt;5*10^-5,0,VLOOKUP(C3129,Capacity_COMBDG!A:K,COMBDG_MaxCapacity!B3129-2016+2,FALSE))*(1+Summary!$C$10)</f>
        <v>0.48911439354843933</v>
      </c>
    </row>
    <row r="3130" spans="1:4" x14ac:dyDescent="0.25">
      <c r="A3130" t="s">
        <v>2</v>
      </c>
      <c r="B3130">
        <f>COMBDG_MinActivity!B3130</f>
        <v>2021</v>
      </c>
      <c r="C3130" t="str">
        <f>COMBDG_MinActivity!C3130</f>
        <v>COMBDGEDSNewSH_________DHE_16</v>
      </c>
      <c r="D3130">
        <f>IF(VLOOKUP(C3130,Capacity_COMBDG!A:K,COMBDG_MaxCapacity!B3130-2016+2,FALSE)&lt;5*10^-5,0,VLOOKUP(C3130,Capacity_COMBDG!A:K,COMBDG_MaxCapacity!B3130-2016+2,FALSE))*(1+Summary!$C$10)</f>
        <v>6.2697013486977217E-3</v>
      </c>
    </row>
    <row r="3131" spans="1:4" x14ac:dyDescent="0.25">
      <c r="A3131" t="s">
        <v>2</v>
      </c>
      <c r="B3131">
        <f>COMBDG_MinActivity!B3131</f>
        <v>2021</v>
      </c>
      <c r="C3131" t="str">
        <f>COMBDG_MinActivity!C3131</f>
        <v>COMBDGEDSNewWH_________DHE_16</v>
      </c>
      <c r="D3131">
        <f>IF(VLOOKUP(C3131,Capacity_COMBDG!A:K,COMBDG_MaxCapacity!B3131-2016+2,FALSE)&lt;5*10^-5,0,VLOOKUP(C3131,Capacity_COMBDG!A:K,COMBDG_MaxCapacity!B3131-2016+2,FALSE))*(1+Summary!$C$10)</f>
        <v>3.859481735391343E-3</v>
      </c>
    </row>
    <row r="3132" spans="1:4" x14ac:dyDescent="0.25">
      <c r="A3132" t="s">
        <v>2</v>
      </c>
      <c r="B3132">
        <f>COMBDG_MinActivity!B3132</f>
        <v>2021</v>
      </c>
      <c r="C3132" t="str">
        <f>COMBDG_MinActivity!C3132</f>
        <v>COMBDGEDSOldSH_________DHE_16</v>
      </c>
      <c r="D3132">
        <f>IF(VLOOKUP(C3132,Capacity_COMBDG!A:K,COMBDG_MaxCapacity!B3132-2016+2,FALSE)&lt;5*10^-5,0,VLOOKUP(C3132,Capacity_COMBDG!A:K,COMBDG_MaxCapacity!B3132-2016+2,FALSE))*(1+Summary!$C$10)</f>
        <v>10.700855697842119</v>
      </c>
    </row>
    <row r="3133" spans="1:4" x14ac:dyDescent="0.25">
      <c r="A3133" t="s">
        <v>2</v>
      </c>
      <c r="B3133">
        <f>COMBDG_MinActivity!B3133</f>
        <v>2021</v>
      </c>
      <c r="C3133" t="str">
        <f>COMBDG_MinActivity!C3133</f>
        <v>COMBDGEDSOldWH_________DHE_16</v>
      </c>
      <c r="D3133">
        <f>IF(VLOOKUP(C3133,Capacity_COMBDG!A:K,COMBDG_MaxCapacity!B3133-2016+2,FALSE)&lt;5*10^-5,0,VLOOKUP(C3133,Capacity_COMBDG!A:K,COMBDG_MaxCapacity!B3133-2016+2,FALSE))*(1+Summary!$C$10)</f>
        <v>1.034522985731926</v>
      </c>
    </row>
    <row r="3134" spans="1:4" x14ac:dyDescent="0.25">
      <c r="A3134" t="s">
        <v>2</v>
      </c>
      <c r="B3134">
        <f>COMBDG_MinActivity!B3134</f>
        <v>2021</v>
      </c>
      <c r="C3134" t="str">
        <f>COMBDG_MinActivity!C3134</f>
        <v>COMBDGHLCNewSH_________DHE_16</v>
      </c>
      <c r="D3134">
        <f>IF(VLOOKUP(C3134,Capacity_COMBDG!A:K,COMBDG_MaxCapacity!B3134-2016+2,FALSE)&lt;5*10^-5,0,VLOOKUP(C3134,Capacity_COMBDG!A:K,COMBDG_MaxCapacity!B3134-2016+2,FALSE))*(1+Summary!$C$10)</f>
        <v>6.2704598485200371E-3</v>
      </c>
    </row>
    <row r="3135" spans="1:4" x14ac:dyDescent="0.25">
      <c r="A3135" t="s">
        <v>2</v>
      </c>
      <c r="B3135">
        <f>COMBDG_MinActivity!B3135</f>
        <v>2021</v>
      </c>
      <c r="C3135" t="str">
        <f>COMBDG_MinActivity!C3135</f>
        <v>COMBDGHLCNewWH_________DHE_16</v>
      </c>
      <c r="D3135">
        <f>IF(VLOOKUP(C3135,Capacity_COMBDG!A:K,COMBDG_MaxCapacity!B3135-2016+2,FALSE)&lt;5*10^-5,0,VLOOKUP(C3135,Capacity_COMBDG!A:K,COMBDG_MaxCapacity!B3135-2016+2,FALSE))*(1+Summary!$C$10)</f>
        <v>3.9920801007027763E-3</v>
      </c>
    </row>
    <row r="3136" spans="1:4" x14ac:dyDescent="0.25">
      <c r="A3136" t="s">
        <v>2</v>
      </c>
      <c r="B3136">
        <f>COMBDG_MinActivity!B3136</f>
        <v>2021</v>
      </c>
      <c r="C3136" t="str">
        <f>COMBDG_MinActivity!C3136</f>
        <v>COMBDGHLCOldSH_________DHE_16</v>
      </c>
      <c r="D3136">
        <f>IF(VLOOKUP(C3136,Capacity_COMBDG!A:K,COMBDG_MaxCapacity!B3136-2016+2,FALSE)&lt;5*10^-5,0,VLOOKUP(C3136,Capacity_COMBDG!A:K,COMBDG_MaxCapacity!B3136-2016+2,FALSE))*(1+Summary!$C$10)</f>
        <v>6.6044928031973624</v>
      </c>
    </row>
    <row r="3137" spans="1:4" x14ac:dyDescent="0.25">
      <c r="A3137" t="s">
        <v>2</v>
      </c>
      <c r="B3137">
        <f>COMBDG_MinActivity!B3137</f>
        <v>2021</v>
      </c>
      <c r="C3137" t="str">
        <f>COMBDG_MinActivity!C3137</f>
        <v>COMBDGHLCOldWH_________DHE_16</v>
      </c>
      <c r="D3137">
        <f>IF(VLOOKUP(C3137,Capacity_COMBDG!A:K,COMBDG_MaxCapacity!B3137-2016+2,FALSE)&lt;5*10^-5,0,VLOOKUP(C3137,Capacity_COMBDG!A:K,COMBDG_MaxCapacity!B3137-2016+2,FALSE))*(1+Summary!$C$10)</f>
        <v>0.94940334073672772</v>
      </c>
    </row>
    <row r="3138" spans="1:4" x14ac:dyDescent="0.25">
      <c r="A3138" t="s">
        <v>2</v>
      </c>
      <c r="B3138">
        <f>COMBDG_MinActivity!B3138</f>
        <v>2021</v>
      </c>
      <c r="C3138" t="str">
        <f>COMBDG_MinActivity!C3138</f>
        <v>COMBDGICINewSH_________DHE_16</v>
      </c>
      <c r="D3138">
        <f>IF(VLOOKUP(C3138,Capacity_COMBDG!A:K,COMBDG_MaxCapacity!B3138-2016+2,FALSE)&lt;5*10^-5,0,VLOOKUP(C3138,Capacity_COMBDG!A:K,COMBDG_MaxCapacity!B3138-2016+2,FALSE))*(1+Summary!$C$10)</f>
        <v>0</v>
      </c>
    </row>
    <row r="3139" spans="1:4" x14ac:dyDescent="0.25">
      <c r="A3139" t="s">
        <v>2</v>
      </c>
      <c r="B3139">
        <f>COMBDG_MinActivity!B3139</f>
        <v>2021</v>
      </c>
      <c r="C3139" t="str">
        <f>COMBDG_MinActivity!C3139</f>
        <v>COMBDGICINewWH_________DHE_16</v>
      </c>
      <c r="D3139">
        <f>IF(VLOOKUP(C3139,Capacity_COMBDG!A:K,COMBDG_MaxCapacity!B3139-2016+2,FALSE)&lt;5*10^-5,0,VLOOKUP(C3139,Capacity_COMBDG!A:K,COMBDG_MaxCapacity!B3139-2016+2,FALSE))*(1+Summary!$C$10)</f>
        <v>0</v>
      </c>
    </row>
    <row r="3140" spans="1:4" x14ac:dyDescent="0.25">
      <c r="A3140" t="s">
        <v>2</v>
      </c>
      <c r="B3140">
        <f>COMBDG_MinActivity!B3140</f>
        <v>2021</v>
      </c>
      <c r="C3140" t="str">
        <f>COMBDG_MinActivity!C3140</f>
        <v>COMBDGICIOldSH_________DHE_16</v>
      </c>
      <c r="D3140">
        <f>IF(VLOOKUP(C3140,Capacity_COMBDG!A:K,COMBDG_MaxCapacity!B3140-2016+2,FALSE)&lt;5*10^-5,0,VLOOKUP(C3140,Capacity_COMBDG!A:K,COMBDG_MaxCapacity!B3140-2016+2,FALSE))*(1+Summary!$C$10)</f>
        <v>0.55913578227099081</v>
      </c>
    </row>
    <row r="3141" spans="1:4" x14ac:dyDescent="0.25">
      <c r="A3141" t="s">
        <v>2</v>
      </c>
      <c r="B3141">
        <f>COMBDG_MinActivity!B3141</f>
        <v>2021</v>
      </c>
      <c r="C3141" t="str">
        <f>COMBDG_MinActivity!C3141</f>
        <v>COMBDGICIOldWH_________DHE_16</v>
      </c>
      <c r="D3141">
        <f>IF(VLOOKUP(C3141,Capacity_COMBDG!A:K,COMBDG_MaxCapacity!B3141-2016+2,FALSE)&lt;5*10^-5,0,VLOOKUP(C3141,Capacity_COMBDG!A:K,COMBDG_MaxCapacity!B3141-2016+2,FALSE))*(1+Summary!$C$10)</f>
        <v>6.9048663890346529E-2</v>
      </c>
    </row>
    <row r="3142" spans="1:4" x14ac:dyDescent="0.25">
      <c r="A3142" t="s">
        <v>2</v>
      </c>
      <c r="B3142">
        <f>COMBDG_MinActivity!B3142</f>
        <v>2021</v>
      </c>
      <c r="C3142" t="str">
        <f>COMBDG_MinActivity!C3142</f>
        <v>COMBDGOFFNewSH_________DHE_16</v>
      </c>
      <c r="D3142">
        <f>IF(VLOOKUP(C3142,Capacity_COMBDG!A:K,COMBDG_MaxCapacity!B3142-2016+2,FALSE)&lt;5*10^-5,0,VLOOKUP(C3142,Capacity_COMBDG!A:K,COMBDG_MaxCapacity!B3142-2016+2,FALSE))*(1+Summary!$C$10)</f>
        <v>6.3955945612984904E-3</v>
      </c>
    </row>
    <row r="3143" spans="1:4" x14ac:dyDescent="0.25">
      <c r="A3143" t="s">
        <v>2</v>
      </c>
      <c r="B3143">
        <f>COMBDG_MinActivity!B3143</f>
        <v>2021</v>
      </c>
      <c r="C3143" t="str">
        <f>COMBDG_MinActivity!C3143</f>
        <v>COMBDGOFFNewWH_________DHE_16</v>
      </c>
      <c r="D3143">
        <f>IF(VLOOKUP(C3143,Capacity_COMBDG!A:K,COMBDG_MaxCapacity!B3143-2016+2,FALSE)&lt;5*10^-5,0,VLOOKUP(C3143,Capacity_COMBDG!A:K,COMBDG_MaxCapacity!B3143-2016+2,FALSE))*(1+Summary!$C$10)</f>
        <v>3.931270627996598E-3</v>
      </c>
    </row>
    <row r="3144" spans="1:4" x14ac:dyDescent="0.25">
      <c r="A3144" t="s">
        <v>2</v>
      </c>
      <c r="B3144">
        <f>COMBDG_MinActivity!B3144</f>
        <v>2021</v>
      </c>
      <c r="C3144" t="str">
        <f>COMBDG_MinActivity!C3144</f>
        <v>COMBDGOFFOldSH_________DHE_16</v>
      </c>
      <c r="D3144">
        <f>IF(VLOOKUP(C3144,Capacity_COMBDG!A:K,COMBDG_MaxCapacity!B3144-2016+2,FALSE)&lt;5*10^-5,0,VLOOKUP(C3144,Capacity_COMBDG!A:K,COMBDG_MaxCapacity!B3144-2016+2,FALSE))*(1+Summary!$C$10)</f>
        <v>33.996287019677339</v>
      </c>
    </row>
    <row r="3145" spans="1:4" x14ac:dyDescent="0.25">
      <c r="A3145" t="s">
        <v>2</v>
      </c>
      <c r="B3145">
        <f>COMBDG_MinActivity!B3145</f>
        <v>2021</v>
      </c>
      <c r="C3145" t="str">
        <f>COMBDG_MinActivity!C3145</f>
        <v>COMBDGOFFOldWH_________DHE_16</v>
      </c>
      <c r="D3145">
        <f>IF(VLOOKUP(C3145,Capacity_COMBDG!A:K,COMBDG_MaxCapacity!B3145-2016+2,FALSE)&lt;5*10^-5,0,VLOOKUP(C3145,Capacity_COMBDG!A:K,COMBDG_MaxCapacity!B3145-2016+2,FALSE))*(1+Summary!$C$10)</f>
        <v>1.4974250399772038</v>
      </c>
    </row>
    <row r="3146" spans="1:4" x14ac:dyDescent="0.25">
      <c r="A3146" t="s">
        <v>2</v>
      </c>
      <c r="B3146">
        <f>COMBDG_MinActivity!B3146</f>
        <v>2021</v>
      </c>
      <c r="C3146" t="str">
        <f>COMBDG_MinActivity!C3146</f>
        <v>COMBDGOTSNewSH_________DHE_16</v>
      </c>
      <c r="D3146">
        <f>IF(VLOOKUP(C3146,Capacity_COMBDG!A:K,COMBDG_MaxCapacity!B3146-2016+2,FALSE)&lt;5*10^-5,0,VLOOKUP(C3146,Capacity_COMBDG!A:K,COMBDG_MaxCapacity!B3146-2016+2,FALSE))*(1+Summary!$C$10)</f>
        <v>6.1679655380785219E-3</v>
      </c>
    </row>
    <row r="3147" spans="1:4" x14ac:dyDescent="0.25">
      <c r="A3147" t="s">
        <v>2</v>
      </c>
      <c r="B3147">
        <f>COMBDG_MinActivity!B3147</f>
        <v>2021</v>
      </c>
      <c r="C3147" t="str">
        <f>COMBDG_MinActivity!C3147</f>
        <v>COMBDGOTSNewWH_________DHE_16</v>
      </c>
      <c r="D3147">
        <f>IF(VLOOKUP(C3147,Capacity_COMBDG!A:K,COMBDG_MaxCapacity!B3147-2016+2,FALSE)&lt;5*10^-5,0,VLOOKUP(C3147,Capacity_COMBDG!A:K,COMBDG_MaxCapacity!B3147-2016+2,FALSE))*(1+Summary!$C$10)</f>
        <v>3.7050423988215985E-3</v>
      </c>
    </row>
    <row r="3148" spans="1:4" x14ac:dyDescent="0.25">
      <c r="A3148" t="s">
        <v>2</v>
      </c>
      <c r="B3148">
        <f>COMBDG_MinActivity!B3148</f>
        <v>2021</v>
      </c>
      <c r="C3148" t="str">
        <f>COMBDG_MinActivity!C3148</f>
        <v>COMBDGOTSOldSH_________DHE_16</v>
      </c>
      <c r="D3148">
        <f>IF(VLOOKUP(C3148,Capacity_COMBDG!A:K,COMBDG_MaxCapacity!B3148-2016+2,FALSE)&lt;5*10^-5,0,VLOOKUP(C3148,Capacity_COMBDG!A:K,COMBDG_MaxCapacity!B3148-2016+2,FALSE))*(1+Summary!$C$10)</f>
        <v>5.0468046775530038</v>
      </c>
    </row>
    <row r="3149" spans="1:4" x14ac:dyDescent="0.25">
      <c r="A3149" t="s">
        <v>2</v>
      </c>
      <c r="B3149">
        <f>COMBDG_MinActivity!B3149</f>
        <v>2021</v>
      </c>
      <c r="C3149" t="str">
        <f>COMBDG_MinActivity!C3149</f>
        <v>COMBDGOTSOldWH_________DHE_16</v>
      </c>
      <c r="D3149">
        <f>IF(VLOOKUP(C3149,Capacity_COMBDG!A:K,COMBDG_MaxCapacity!B3149-2016+2,FALSE)&lt;5*10^-5,0,VLOOKUP(C3149,Capacity_COMBDG!A:K,COMBDG_MaxCapacity!B3149-2016+2,FALSE))*(1+Summary!$C$10)</f>
        <v>0.497713260857579</v>
      </c>
    </row>
    <row r="3150" spans="1:4" x14ac:dyDescent="0.25">
      <c r="A3150" t="s">
        <v>2</v>
      </c>
      <c r="B3150">
        <f>COMBDG_MinActivity!B3150</f>
        <v>2021</v>
      </c>
      <c r="C3150" t="str">
        <f>COMBDG_MinActivity!C3150</f>
        <v>COMBDGRTTNewSH_________DHE_16</v>
      </c>
      <c r="D3150">
        <f>IF(VLOOKUP(C3150,Capacity_COMBDG!A:K,COMBDG_MaxCapacity!B3150-2016+2,FALSE)&lt;5*10^-5,0,VLOOKUP(C3150,Capacity_COMBDG!A:K,COMBDG_MaxCapacity!B3150-2016+2,FALSE))*(1+Summary!$C$10)</f>
        <v>6.3532531197310824E-3</v>
      </c>
    </row>
    <row r="3151" spans="1:4" x14ac:dyDescent="0.25">
      <c r="A3151" t="s">
        <v>2</v>
      </c>
      <c r="B3151">
        <f>COMBDG_MinActivity!B3151</f>
        <v>2021</v>
      </c>
      <c r="C3151" t="str">
        <f>COMBDG_MinActivity!C3151</f>
        <v>COMBDGRTTNewWH_________DHE_16</v>
      </c>
      <c r="D3151">
        <f>IF(VLOOKUP(C3151,Capacity_COMBDG!A:K,COMBDG_MaxCapacity!B3151-2016+2,FALSE)&lt;5*10^-5,0,VLOOKUP(C3151,Capacity_COMBDG!A:K,COMBDG_MaxCapacity!B3151-2016+2,FALSE))*(1+Summary!$C$10)</f>
        <v>4.0252617451766864E-3</v>
      </c>
    </row>
    <row r="3152" spans="1:4" x14ac:dyDescent="0.25">
      <c r="A3152" t="s">
        <v>2</v>
      </c>
      <c r="B3152">
        <f>COMBDG_MinActivity!B3152</f>
        <v>2021</v>
      </c>
      <c r="C3152" t="str">
        <f>COMBDG_MinActivity!C3152</f>
        <v>COMBDGRTTOldSH_________DHE_16</v>
      </c>
      <c r="D3152">
        <f>IF(VLOOKUP(C3152,Capacity_COMBDG!A:K,COMBDG_MaxCapacity!B3152-2016+2,FALSE)&lt;5*10^-5,0,VLOOKUP(C3152,Capacity_COMBDG!A:K,COMBDG_MaxCapacity!B3152-2016+2,FALSE))*(1+Summary!$C$10)</f>
        <v>14.239895799251098</v>
      </c>
    </row>
    <row r="3153" spans="1:4" x14ac:dyDescent="0.25">
      <c r="A3153" t="s">
        <v>2</v>
      </c>
      <c r="B3153">
        <f>COMBDG_MinActivity!B3153</f>
        <v>2021</v>
      </c>
      <c r="C3153" t="str">
        <f>COMBDG_MinActivity!C3153</f>
        <v>COMBDGRTTOldWH_________DHE_16</v>
      </c>
      <c r="D3153">
        <f>IF(VLOOKUP(C3153,Capacity_COMBDG!A:K,COMBDG_MaxCapacity!B3153-2016+2,FALSE)&lt;5*10^-5,0,VLOOKUP(C3153,Capacity_COMBDG!A:K,COMBDG_MaxCapacity!B3153-2016+2,FALSE))*(1+Summary!$C$10)</f>
        <v>1.3396996401561199</v>
      </c>
    </row>
    <row r="3154" spans="1:4" x14ac:dyDescent="0.25">
      <c r="A3154" t="s">
        <v>2</v>
      </c>
      <c r="B3154">
        <f>COMBDG_MinActivity!B3154</f>
        <v>2021</v>
      </c>
      <c r="C3154" t="str">
        <f>COMBDG_MinActivity!C3154</f>
        <v>COMBDGTAWNewSH_________DHE_16</v>
      </c>
      <c r="D3154">
        <f>IF(VLOOKUP(C3154,Capacity_COMBDG!A:K,COMBDG_MaxCapacity!B3154-2016+2,FALSE)&lt;5*10^-5,0,VLOOKUP(C3154,Capacity_COMBDG!A:K,COMBDG_MaxCapacity!B3154-2016+2,FALSE))*(1+Summary!$C$10)</f>
        <v>6.1403575074348588E-3</v>
      </c>
    </row>
    <row r="3155" spans="1:4" x14ac:dyDescent="0.25">
      <c r="A3155" t="s">
        <v>2</v>
      </c>
      <c r="B3155">
        <f>COMBDG_MinActivity!B3155</f>
        <v>2021</v>
      </c>
      <c r="C3155" t="str">
        <f>COMBDG_MinActivity!C3155</f>
        <v>COMBDGTAWNewWH_________DHE_16</v>
      </c>
      <c r="D3155">
        <f>IF(VLOOKUP(C3155,Capacity_COMBDG!A:K,COMBDG_MaxCapacity!B3155-2016+2,FALSE)&lt;5*10^-5,0,VLOOKUP(C3155,Capacity_COMBDG!A:K,COMBDG_MaxCapacity!B3155-2016+2,FALSE))*(1+Summary!$C$10)</f>
        <v>3.2504313735337723E-3</v>
      </c>
    </row>
    <row r="3156" spans="1:4" x14ac:dyDescent="0.25">
      <c r="A3156" t="s">
        <v>2</v>
      </c>
      <c r="B3156">
        <f>COMBDG_MinActivity!B3156</f>
        <v>2021</v>
      </c>
      <c r="C3156" t="str">
        <f>COMBDG_MinActivity!C3156</f>
        <v>COMBDGTAWOldSH_________DHE_16</v>
      </c>
      <c r="D3156">
        <f>IF(VLOOKUP(C3156,Capacity_COMBDG!A:K,COMBDG_MaxCapacity!B3156-2016+2,FALSE)&lt;5*10^-5,0,VLOOKUP(C3156,Capacity_COMBDG!A:K,COMBDG_MaxCapacity!B3156-2016+2,FALSE))*(1+Summary!$C$10)</f>
        <v>3.0203990027976695</v>
      </c>
    </row>
    <row r="3157" spans="1:4" x14ac:dyDescent="0.25">
      <c r="A3157" t="s">
        <v>2</v>
      </c>
      <c r="B3157">
        <f>COMBDG_MinActivity!B3157</f>
        <v>2021</v>
      </c>
      <c r="C3157" t="str">
        <f>COMBDG_MinActivity!C3157</f>
        <v>COMBDGTAWOldWH_________DHE_16</v>
      </c>
      <c r="D3157">
        <f>IF(VLOOKUP(C3157,Capacity_COMBDG!A:K,COMBDG_MaxCapacity!B3157-2016+2,FALSE)&lt;5*10^-5,0,VLOOKUP(C3157,Capacity_COMBDG!A:K,COMBDG_MaxCapacity!B3157-2016+2,FALSE))*(1+Summary!$C$10)</f>
        <v>0.11919788765951123</v>
      </c>
    </row>
    <row r="3158" spans="1:4" x14ac:dyDescent="0.25">
      <c r="A3158" t="s">
        <v>2</v>
      </c>
      <c r="B3158">
        <f>COMBDG_MinActivity!B3158</f>
        <v>2021</v>
      </c>
      <c r="C3158" t="str">
        <f>COMBDG_MinActivity!C3158</f>
        <v>COMBDGWSTNewSH_________DHE_16</v>
      </c>
      <c r="D3158">
        <f>IF(VLOOKUP(C3158,Capacity_COMBDG!A:K,COMBDG_MaxCapacity!B3158-2016+2,FALSE)&lt;5*10^-5,0,VLOOKUP(C3158,Capacity_COMBDG!A:K,COMBDG_MaxCapacity!B3158-2016+2,FALSE))*(1+Summary!$C$10)</f>
        <v>5.9529317388121381E-3</v>
      </c>
    </row>
    <row r="3159" spans="1:4" x14ac:dyDescent="0.25">
      <c r="A3159" t="s">
        <v>2</v>
      </c>
      <c r="B3159">
        <f>COMBDG_MinActivity!B3159</f>
        <v>2021</v>
      </c>
      <c r="C3159" t="str">
        <f>COMBDG_MinActivity!C3159</f>
        <v>COMBDGWSTNewWH_________DHE_16</v>
      </c>
      <c r="D3159">
        <f>IF(VLOOKUP(C3159,Capacity_COMBDG!A:K,COMBDG_MaxCapacity!B3159-2016+2,FALSE)&lt;5*10^-5,0,VLOOKUP(C3159,Capacity_COMBDG!A:K,COMBDG_MaxCapacity!B3159-2016+2,FALSE))*(1+Summary!$C$10)</f>
        <v>3.3596639472076081E-3</v>
      </c>
    </row>
    <row r="3160" spans="1:4" x14ac:dyDescent="0.25">
      <c r="A3160" t="s">
        <v>2</v>
      </c>
      <c r="B3160">
        <f>COMBDG_MinActivity!B3160</f>
        <v>2021</v>
      </c>
      <c r="C3160" t="str">
        <f>COMBDG_MinActivity!C3160</f>
        <v>COMBDGWSTOldSH_________DHE_16</v>
      </c>
      <c r="D3160">
        <f>IF(VLOOKUP(C3160,Capacity_COMBDG!A:K,COMBDG_MaxCapacity!B3160-2016+2,FALSE)&lt;5*10^-5,0,VLOOKUP(C3160,Capacity_COMBDG!A:K,COMBDG_MaxCapacity!B3160-2016+2,FALSE))*(1+Summary!$C$10)</f>
        <v>8.6630128017475112</v>
      </c>
    </row>
    <row r="3161" spans="1:4" x14ac:dyDescent="0.25">
      <c r="A3161" t="s">
        <v>2</v>
      </c>
      <c r="B3161">
        <f>COMBDG_MinActivity!B3161</f>
        <v>2021</v>
      </c>
      <c r="C3161" t="str">
        <f>COMBDG_MinActivity!C3161</f>
        <v>COMBDGWSTOldWH_________DHE_16</v>
      </c>
      <c r="D3161">
        <f>IF(VLOOKUP(C3161,Capacity_COMBDG!A:K,COMBDG_MaxCapacity!B3161-2016+2,FALSE)&lt;5*10^-5,0,VLOOKUP(C3161,Capacity_COMBDG!A:K,COMBDG_MaxCapacity!B3161-2016+2,FALSE))*(1+Summary!$C$10)</f>
        <v>0.68329887031462633</v>
      </c>
    </row>
    <row r="3162" spans="1:4" x14ac:dyDescent="0.25">
      <c r="A3162" t="s">
        <v>2</v>
      </c>
      <c r="B3162">
        <f>COMBDG_MinActivity!B3162</f>
        <v>2021</v>
      </c>
      <c r="C3162" t="str">
        <f>COMBDG_MinActivity!C3162</f>
        <v>COMBDGAERNewAE______STDELC_16</v>
      </c>
      <c r="D3162">
        <f>IF(VLOOKUP(C3162,Capacity_COMBDG!A:K,COMBDG_MaxCapacity!B3162-2016+2,FALSE)&lt;5*10^-5,0,VLOOKUP(C3162,Capacity_COMBDG!A:K,COMBDG_MaxCapacity!B3162-2016+2,FALSE))*(1+Summary!$C$10)</f>
        <v>3.4738955777659074E-3</v>
      </c>
    </row>
    <row r="3163" spans="1:4" x14ac:dyDescent="0.25">
      <c r="A3163" t="s">
        <v>2</v>
      </c>
      <c r="B3163">
        <f>COMBDG_MinActivity!B3163</f>
        <v>2021</v>
      </c>
      <c r="C3163" t="str">
        <f>COMBDG_MinActivity!C3163</f>
        <v>COMBDGAERNewAM______STDELC_16</v>
      </c>
      <c r="D3163">
        <f>IF(VLOOKUP(C3163,Capacity_COMBDG!A:K,COMBDG_MaxCapacity!B3163-2016+2,FALSE)&lt;5*10^-5,0,VLOOKUP(C3163,Capacity_COMBDG!A:K,COMBDG_MaxCapacity!B3163-2016+2,FALSE))*(1+Summary!$C$10)</f>
        <v>3.2660435527644663E-3</v>
      </c>
    </row>
    <row r="3164" spans="1:4" x14ac:dyDescent="0.25">
      <c r="A3164" t="s">
        <v>2</v>
      </c>
      <c r="B3164">
        <f>COMBDG_MinActivity!B3164</f>
        <v>2021</v>
      </c>
      <c r="C3164" t="str">
        <f>COMBDG_MinActivity!C3164</f>
        <v>COMBDGAERNewLIFLC___STDELC_16</v>
      </c>
      <c r="D3164">
        <f>IF(VLOOKUP(C3164,Capacity_COMBDG!A:K,COMBDG_MaxCapacity!B3164-2016+2,FALSE)&lt;5*10^-5,0,VLOOKUP(C3164,Capacity_COMBDG!A:K,COMBDG_MaxCapacity!B3164-2016+2,FALSE))*(1+Summary!$C$10)</f>
        <v>6.5510855024493225E-4</v>
      </c>
    </row>
    <row r="3165" spans="1:4" x14ac:dyDescent="0.25">
      <c r="A3165" t="s">
        <v>2</v>
      </c>
      <c r="B3165">
        <f>COMBDG_MinActivity!B3165</f>
        <v>2021</v>
      </c>
      <c r="C3165" t="str">
        <f>COMBDG_MinActivity!C3165</f>
        <v>COMBDGAERNewLIFLU___STDELC_16</v>
      </c>
      <c r="D3165">
        <f>IF(VLOOKUP(C3165,Capacity_COMBDG!A:K,COMBDG_MaxCapacity!B3165-2016+2,FALSE)&lt;5*10^-5,0,VLOOKUP(C3165,Capacity_COMBDG!A:K,COMBDG_MaxCapacity!B3165-2016+2,FALSE))*(1+Summary!$C$10)</f>
        <v>2.9913384437370702E-3</v>
      </c>
    </row>
    <row r="3166" spans="1:4" x14ac:dyDescent="0.25">
      <c r="A3166" t="s">
        <v>2</v>
      </c>
      <c r="B3166">
        <f>COMBDG_MinActivity!B3166</f>
        <v>2021</v>
      </c>
      <c r="C3166" t="str">
        <f>COMBDG_MinActivity!C3166</f>
        <v>COMBDGAERNewLIHAL___STDELC_16</v>
      </c>
      <c r="D3166">
        <f>IF(VLOOKUP(C3166,Capacity_COMBDG!A:K,COMBDG_MaxCapacity!B3166-2016+2,FALSE)&lt;5*10^-5,0,VLOOKUP(C3166,Capacity_COMBDG!A:K,COMBDG_MaxCapacity!B3166-2016+2,FALSE))*(1+Summary!$C$10)</f>
        <v>0</v>
      </c>
    </row>
    <row r="3167" spans="1:4" x14ac:dyDescent="0.25">
      <c r="A3167" t="s">
        <v>2</v>
      </c>
      <c r="B3167">
        <f>COMBDG_MinActivity!B3167</f>
        <v>2021</v>
      </c>
      <c r="C3167" t="str">
        <f>COMBDG_MinActivity!C3167</f>
        <v>COMBDGAERNewLIINC___STDELC_16</v>
      </c>
      <c r="D3167">
        <f>IF(VLOOKUP(C3167,Capacity_COMBDG!A:K,COMBDG_MaxCapacity!B3167-2016+2,FALSE)&lt;5*10^-5,0,VLOOKUP(C3167,Capacity_COMBDG!A:K,COMBDG_MaxCapacity!B3167-2016+2,FALSE))*(1+Summary!$C$10)</f>
        <v>0</v>
      </c>
    </row>
    <row r="3168" spans="1:4" x14ac:dyDescent="0.25">
      <c r="A3168" t="s">
        <v>2</v>
      </c>
      <c r="B3168">
        <f>COMBDG_MinActivity!B3168</f>
        <v>2021</v>
      </c>
      <c r="C3168" t="str">
        <f>COMBDG_MinActivity!C3168</f>
        <v>COMBDGAERNewLILED___STDELC_16</v>
      </c>
      <c r="D3168">
        <f>IF(VLOOKUP(C3168,Capacity_COMBDG!A:K,COMBDG_MaxCapacity!B3168-2016+2,FALSE)&lt;5*10^-5,0,VLOOKUP(C3168,Capacity_COMBDG!A:K,COMBDG_MaxCapacity!B3168-2016+2,FALSE))*(1+Summary!$C$10)</f>
        <v>3.727095052301811E-3</v>
      </c>
    </row>
    <row r="3169" spans="1:4" x14ac:dyDescent="0.25">
      <c r="A3169" t="s">
        <v>2</v>
      </c>
      <c r="B3169">
        <f>COMBDG_MinActivity!B3169</f>
        <v>2021</v>
      </c>
      <c r="C3169" t="str">
        <f>COMBDG_MinActivity!C3169</f>
        <v>COMBDGAERNewSC______STDELC_16</v>
      </c>
      <c r="D3169">
        <f>IF(VLOOKUP(C3169,Capacity_COMBDG!A:K,COMBDG_MaxCapacity!B3169-2016+2,FALSE)&lt;5*10^-5,0,VLOOKUP(C3169,Capacity_COMBDG!A:K,COMBDG_MaxCapacity!B3169-2016+2,FALSE))*(1+Summary!$C$10)</f>
        <v>4.7838626024299061E-3</v>
      </c>
    </row>
    <row r="3170" spans="1:4" x14ac:dyDescent="0.25">
      <c r="A3170" t="s">
        <v>2</v>
      </c>
      <c r="B3170">
        <f>COMBDG_MinActivity!B3170</f>
        <v>2021</v>
      </c>
      <c r="C3170" t="str">
        <f>COMBDG_MinActivity!C3170</f>
        <v>COMBDGAERNewSHFUR___STDELC_16</v>
      </c>
      <c r="D3170">
        <f>IF(VLOOKUP(C3170,Capacity_COMBDG!A:K,COMBDG_MaxCapacity!B3170-2016+2,FALSE)&lt;5*10^-5,0,VLOOKUP(C3170,Capacity_COMBDG!A:K,COMBDG_MaxCapacity!B3170-2016+2,FALSE))*(1+Summary!$C$10)</f>
        <v>5.9547470028665853E-3</v>
      </c>
    </row>
    <row r="3171" spans="1:4" x14ac:dyDescent="0.25">
      <c r="A3171" t="s">
        <v>2</v>
      </c>
      <c r="B3171">
        <f>COMBDG_MinActivity!B3171</f>
        <v>2021</v>
      </c>
      <c r="C3171" t="str">
        <f>COMBDG_MinActivity!C3171</f>
        <v>COMBDGAERNewSHHEP___STDELC_16</v>
      </c>
      <c r="D3171">
        <f>IF(VLOOKUP(C3171,Capacity_COMBDG!A:K,COMBDG_MaxCapacity!B3171-2016+2,FALSE)&lt;5*10^-5,0,VLOOKUP(C3171,Capacity_COMBDG!A:K,COMBDG_MaxCapacity!B3171-2016+2,FALSE))*(1+Summary!$C$10)</f>
        <v>4.7555722866760731E-3</v>
      </c>
    </row>
    <row r="3172" spans="1:4" x14ac:dyDescent="0.25">
      <c r="A3172" t="s">
        <v>2</v>
      </c>
      <c r="B3172">
        <f>COMBDG_MinActivity!B3172</f>
        <v>2021</v>
      </c>
      <c r="C3172" t="str">
        <f>COMBDG_MinActivity!C3172</f>
        <v>COMBDGAERNewSHPLT___STDELC_16</v>
      </c>
      <c r="D3172">
        <f>IF(VLOOKUP(C3172,Capacity_COMBDG!A:K,COMBDG_MaxCapacity!B3172-2016+2,FALSE)&lt;5*10^-5,0,VLOOKUP(C3172,Capacity_COMBDG!A:K,COMBDG_MaxCapacity!B3172-2016+2,FALSE))*(1+Summary!$C$10)</f>
        <v>8.9927596564326352E-3</v>
      </c>
    </row>
    <row r="3173" spans="1:4" x14ac:dyDescent="0.25">
      <c r="A3173" t="s">
        <v>2</v>
      </c>
      <c r="B3173">
        <f>COMBDG_MinActivity!B3173</f>
        <v>2021</v>
      </c>
      <c r="C3173" t="str">
        <f>COMBDG_MinActivity!C3173</f>
        <v>COMBDGAERNewSLLED___STDELC_16</v>
      </c>
      <c r="D3173">
        <f>IF(VLOOKUP(C3173,Capacity_COMBDG!A:K,COMBDG_MaxCapacity!B3173-2016+2,FALSE)&lt;5*10^-5,0,VLOOKUP(C3173,Capacity_COMBDG!A:K,COMBDG_MaxCapacity!B3173-2016+2,FALSE))*(1+Summary!$C$10)</f>
        <v>9.6060687649439965E-4</v>
      </c>
    </row>
    <row r="3174" spans="1:4" x14ac:dyDescent="0.25">
      <c r="A3174" t="s">
        <v>2</v>
      </c>
      <c r="B3174">
        <f>COMBDG_MinActivity!B3174</f>
        <v>2021</v>
      </c>
      <c r="C3174" t="str">
        <f>COMBDG_MinActivity!C3174</f>
        <v>COMBDGAERNewWH______STDELC_16</v>
      </c>
      <c r="D3174">
        <f>IF(VLOOKUP(C3174,Capacity_COMBDG!A:K,COMBDG_MaxCapacity!B3174-2016+2,FALSE)&lt;5*10^-5,0,VLOOKUP(C3174,Capacity_COMBDG!A:K,COMBDG_MaxCapacity!B3174-2016+2,FALSE))*(1+Summary!$C$10)</f>
        <v>3.2924687153419062E-3</v>
      </c>
    </row>
    <row r="3175" spans="1:4" x14ac:dyDescent="0.25">
      <c r="A3175" t="s">
        <v>2</v>
      </c>
      <c r="B3175">
        <f>COMBDG_MinActivity!B3175</f>
        <v>2021</v>
      </c>
      <c r="C3175" t="str">
        <f>COMBDG_MinActivity!C3175</f>
        <v>COMBDGAEROldAE______STDELC_16</v>
      </c>
      <c r="D3175">
        <f>IF(VLOOKUP(C3175,Capacity_COMBDG!A:K,COMBDG_MaxCapacity!B3175-2016+2,FALSE)&lt;5*10^-5,0,VLOOKUP(C3175,Capacity_COMBDG!A:K,COMBDG_MaxCapacity!B3175-2016+2,FALSE))*(1+Summary!$C$10)</f>
        <v>14.969816755447427</v>
      </c>
    </row>
    <row r="3176" spans="1:4" x14ac:dyDescent="0.25">
      <c r="A3176" t="s">
        <v>2</v>
      </c>
      <c r="B3176">
        <f>COMBDG_MinActivity!B3176</f>
        <v>2021</v>
      </c>
      <c r="C3176" t="str">
        <f>COMBDG_MinActivity!C3176</f>
        <v>COMBDGAEROldAM______STDELC_16</v>
      </c>
      <c r="D3176">
        <f>IF(VLOOKUP(C3176,Capacity_COMBDG!A:K,COMBDG_MaxCapacity!B3176-2016+2,FALSE)&lt;5*10^-5,0,VLOOKUP(C3176,Capacity_COMBDG!A:K,COMBDG_MaxCapacity!B3176-2016+2,FALSE))*(1+Summary!$C$10)</f>
        <v>1.6495044631973175</v>
      </c>
    </row>
    <row r="3177" spans="1:4" x14ac:dyDescent="0.25">
      <c r="A3177" t="s">
        <v>2</v>
      </c>
      <c r="B3177">
        <f>COMBDG_MinActivity!B3177</f>
        <v>2021</v>
      </c>
      <c r="C3177" t="str">
        <f>COMBDG_MinActivity!C3177</f>
        <v>COMBDGAEROldLIFLC___STDELC_16</v>
      </c>
      <c r="D3177">
        <f>IF(VLOOKUP(C3177,Capacity_COMBDG!A:K,COMBDG_MaxCapacity!B3177-2016+2,FALSE)&lt;5*10^-5,0,VLOOKUP(C3177,Capacity_COMBDG!A:K,COMBDG_MaxCapacity!B3177-2016+2,FALSE))*(1+Summary!$C$10)</f>
        <v>74.890019913337312</v>
      </c>
    </row>
    <row r="3178" spans="1:4" x14ac:dyDescent="0.25">
      <c r="A3178" t="s">
        <v>2</v>
      </c>
      <c r="B3178">
        <f>COMBDG_MinActivity!B3178</f>
        <v>2021</v>
      </c>
      <c r="C3178" t="str">
        <f>COMBDG_MinActivity!C3178</f>
        <v>COMBDGAEROldLIFLU___STDELC_16</v>
      </c>
      <c r="D3178">
        <f>IF(VLOOKUP(C3178,Capacity_COMBDG!A:K,COMBDG_MaxCapacity!B3178-2016+2,FALSE)&lt;5*10^-5,0,VLOOKUP(C3178,Capacity_COMBDG!A:K,COMBDG_MaxCapacity!B3178-2016+2,FALSE))*(1+Summary!$C$10)</f>
        <v>279.19026397950984</v>
      </c>
    </row>
    <row r="3179" spans="1:4" x14ac:dyDescent="0.25">
      <c r="A3179" t="s">
        <v>2</v>
      </c>
      <c r="B3179">
        <f>COMBDG_MinActivity!B3179</f>
        <v>2021</v>
      </c>
      <c r="C3179" t="str">
        <f>COMBDG_MinActivity!C3179</f>
        <v>COMBDGAEROldLIHAL___STDELC_16</v>
      </c>
      <c r="D3179">
        <f>IF(VLOOKUP(C3179,Capacity_COMBDG!A:K,COMBDG_MaxCapacity!B3179-2016+2,FALSE)&lt;5*10^-5,0,VLOOKUP(C3179,Capacity_COMBDG!A:K,COMBDG_MaxCapacity!B3179-2016+2,FALSE))*(1+Summary!$C$10)</f>
        <v>160.58165937691228</v>
      </c>
    </row>
    <row r="3180" spans="1:4" x14ac:dyDescent="0.25">
      <c r="A3180" t="s">
        <v>2</v>
      </c>
      <c r="B3180">
        <f>COMBDG_MinActivity!B3180</f>
        <v>2021</v>
      </c>
      <c r="C3180" t="str">
        <f>COMBDG_MinActivity!C3180</f>
        <v>COMBDGAEROldLIINC___STDELC_16</v>
      </c>
      <c r="D3180">
        <f>IF(VLOOKUP(C3180,Capacity_COMBDG!A:K,COMBDG_MaxCapacity!B3180-2016+2,FALSE)&lt;5*10^-5,0,VLOOKUP(C3180,Capacity_COMBDG!A:K,COMBDG_MaxCapacity!B3180-2016+2,FALSE))*(1+Summary!$C$10)</f>
        <v>515.75438644663939</v>
      </c>
    </row>
    <row r="3181" spans="1:4" x14ac:dyDescent="0.25">
      <c r="A3181" t="s">
        <v>2</v>
      </c>
      <c r="B3181">
        <f>COMBDG_MinActivity!B3181</f>
        <v>2021</v>
      </c>
      <c r="C3181" t="str">
        <f>COMBDG_MinActivity!C3181</f>
        <v>COMBDGAEROldLILED___STDELC_16</v>
      </c>
      <c r="D3181">
        <f>IF(VLOOKUP(C3181,Capacity_COMBDG!A:K,COMBDG_MaxCapacity!B3181-2016+2,FALSE)&lt;5*10^-5,0,VLOOKUP(C3181,Capacity_COMBDG!A:K,COMBDG_MaxCapacity!B3181-2016+2,FALSE))*(1+Summary!$C$10)</f>
        <v>3.1671299927098566</v>
      </c>
    </row>
    <row r="3182" spans="1:4" x14ac:dyDescent="0.25">
      <c r="A3182" t="s">
        <v>2</v>
      </c>
      <c r="B3182">
        <f>COMBDG_MinActivity!B3182</f>
        <v>2021</v>
      </c>
      <c r="C3182" t="str">
        <f>COMBDG_MinActivity!C3182</f>
        <v>COMBDGAEROldSC______STDELC_16</v>
      </c>
      <c r="D3182">
        <f>IF(VLOOKUP(C3182,Capacity_COMBDG!A:K,COMBDG_MaxCapacity!B3182-2016+2,FALSE)&lt;5*10^-5,0,VLOOKUP(C3182,Capacity_COMBDG!A:K,COMBDG_MaxCapacity!B3182-2016+2,FALSE))*(1+Summary!$C$10)</f>
        <v>18.435600176581815</v>
      </c>
    </row>
    <row r="3183" spans="1:4" x14ac:dyDescent="0.25">
      <c r="A3183" t="s">
        <v>2</v>
      </c>
      <c r="B3183">
        <f>COMBDG_MinActivity!B3183</f>
        <v>2021</v>
      </c>
      <c r="C3183" t="str">
        <f>COMBDG_MinActivity!C3183</f>
        <v>COMBDGAEROldSHFUR___STDELC_16</v>
      </c>
      <c r="D3183">
        <f>IF(VLOOKUP(C3183,Capacity_COMBDG!A:K,COMBDG_MaxCapacity!B3183-2016+2,FALSE)&lt;5*10^-5,0,VLOOKUP(C3183,Capacity_COMBDG!A:K,COMBDG_MaxCapacity!B3183-2016+2,FALSE))*(1+Summary!$C$10)</f>
        <v>0.10093554153953806</v>
      </c>
    </row>
    <row r="3184" spans="1:4" x14ac:dyDescent="0.25">
      <c r="A3184" t="s">
        <v>2</v>
      </c>
      <c r="B3184">
        <f>COMBDG_MinActivity!B3184</f>
        <v>2021</v>
      </c>
      <c r="C3184" t="str">
        <f>COMBDG_MinActivity!C3184</f>
        <v>COMBDGAEROldSHHEP___STDELC_16</v>
      </c>
      <c r="D3184">
        <f>IF(VLOOKUP(C3184,Capacity_COMBDG!A:K,COMBDG_MaxCapacity!B3184-2016+2,FALSE)&lt;5*10^-5,0,VLOOKUP(C3184,Capacity_COMBDG!A:K,COMBDG_MaxCapacity!B3184-2016+2,FALSE))*(1+Summary!$C$10)</f>
        <v>5.574394477419272</v>
      </c>
    </row>
    <row r="3185" spans="1:4" x14ac:dyDescent="0.25">
      <c r="A3185" t="s">
        <v>2</v>
      </c>
      <c r="B3185">
        <f>COMBDG_MinActivity!B3185</f>
        <v>2021</v>
      </c>
      <c r="C3185" t="str">
        <f>COMBDG_MinActivity!C3185</f>
        <v>COMBDGAEROldSHPLT___STDELC_16</v>
      </c>
      <c r="D3185">
        <f>IF(VLOOKUP(C3185,Capacity_COMBDG!A:K,COMBDG_MaxCapacity!B3185-2016+2,FALSE)&lt;5*10^-5,0,VLOOKUP(C3185,Capacity_COMBDG!A:K,COMBDG_MaxCapacity!B3185-2016+2,FALSE))*(1+Summary!$C$10)</f>
        <v>2.8414690650957946</v>
      </c>
    </row>
    <row r="3186" spans="1:4" x14ac:dyDescent="0.25">
      <c r="A3186" t="s">
        <v>2</v>
      </c>
      <c r="B3186">
        <f>COMBDG_MinActivity!B3186</f>
        <v>2021</v>
      </c>
      <c r="C3186" t="str">
        <f>COMBDG_MinActivity!C3186</f>
        <v>COMBDGAEROldSLLED___STDELC_16</v>
      </c>
      <c r="D3186">
        <f>IF(VLOOKUP(C3186,Capacity_COMBDG!A:K,COMBDG_MaxCapacity!B3186-2016+2,FALSE)&lt;5*10^-5,0,VLOOKUP(C3186,Capacity_COMBDG!A:K,COMBDG_MaxCapacity!B3186-2016+2,FALSE))*(1+Summary!$C$10)</f>
        <v>84.196346755580407</v>
      </c>
    </row>
    <row r="3187" spans="1:4" x14ac:dyDescent="0.25">
      <c r="A3187" t="s">
        <v>2</v>
      </c>
      <c r="B3187">
        <f>COMBDG_MinActivity!B3187</f>
        <v>2021</v>
      </c>
      <c r="C3187" t="str">
        <f>COMBDG_MinActivity!C3187</f>
        <v>COMBDGAEROldWH______STDELC_16</v>
      </c>
      <c r="D3187">
        <f>IF(VLOOKUP(C3187,Capacity_COMBDG!A:K,COMBDG_MaxCapacity!B3187-2016+2,FALSE)&lt;5*10^-5,0,VLOOKUP(C3187,Capacity_COMBDG!A:K,COMBDG_MaxCapacity!B3187-2016+2,FALSE))*(1+Summary!$C$10)</f>
        <v>0.31354584305494099</v>
      </c>
    </row>
    <row r="3188" spans="1:4" x14ac:dyDescent="0.25">
      <c r="A3188" t="s">
        <v>2</v>
      </c>
      <c r="B3188">
        <f>COMBDG_MinActivity!B3188</f>
        <v>2021</v>
      </c>
      <c r="C3188" t="str">
        <f>COMBDG_MinActivity!C3188</f>
        <v>COMBDGAFSNewAE______STDELC_16</v>
      </c>
      <c r="D3188">
        <f>IF(VLOOKUP(C3188,Capacity_COMBDG!A:K,COMBDG_MaxCapacity!B3188-2016+2,FALSE)&lt;5*10^-5,0,VLOOKUP(C3188,Capacity_COMBDG!A:K,COMBDG_MaxCapacity!B3188-2016+2,FALSE))*(1+Summary!$C$10)</f>
        <v>3.2988165028791051E-3</v>
      </c>
    </row>
    <row r="3189" spans="1:4" x14ac:dyDescent="0.25">
      <c r="A3189" t="s">
        <v>2</v>
      </c>
      <c r="B3189">
        <f>COMBDG_MinActivity!B3189</f>
        <v>2021</v>
      </c>
      <c r="C3189" t="str">
        <f>COMBDG_MinActivity!C3189</f>
        <v>COMBDGAFSNewAM______STDELC_16</v>
      </c>
      <c r="D3189">
        <f>IF(VLOOKUP(C3189,Capacity_COMBDG!A:K,COMBDG_MaxCapacity!B3189-2016+2,FALSE)&lt;5*10^-5,0,VLOOKUP(C3189,Capacity_COMBDG!A:K,COMBDG_MaxCapacity!B3189-2016+2,FALSE))*(1+Summary!$C$10)</f>
        <v>3.0033124921875535E-3</v>
      </c>
    </row>
    <row r="3190" spans="1:4" x14ac:dyDescent="0.25">
      <c r="A3190" t="s">
        <v>2</v>
      </c>
      <c r="B3190">
        <f>COMBDG_MinActivity!B3190</f>
        <v>2021</v>
      </c>
      <c r="C3190" t="str">
        <f>COMBDG_MinActivity!C3190</f>
        <v>COMBDGAFSNewLIFLC___STDELC_16</v>
      </c>
      <c r="D3190">
        <f>IF(VLOOKUP(C3190,Capacity_COMBDG!A:K,COMBDG_MaxCapacity!B3190-2016+2,FALSE)&lt;5*10^-5,0,VLOOKUP(C3190,Capacity_COMBDG!A:K,COMBDG_MaxCapacity!B3190-2016+2,FALSE))*(1+Summary!$C$10)</f>
        <v>6.5411989111822553E-4</v>
      </c>
    </row>
    <row r="3191" spans="1:4" x14ac:dyDescent="0.25">
      <c r="A3191" t="s">
        <v>2</v>
      </c>
      <c r="B3191">
        <f>COMBDG_MinActivity!B3191</f>
        <v>2021</v>
      </c>
      <c r="C3191" t="str">
        <f>COMBDG_MinActivity!C3191</f>
        <v>COMBDGAFSNewLIFLU___STDELC_16</v>
      </c>
      <c r="D3191">
        <f>IF(VLOOKUP(C3191,Capacity_COMBDG!A:K,COMBDG_MaxCapacity!B3191-2016+2,FALSE)&lt;5*10^-5,0,VLOOKUP(C3191,Capacity_COMBDG!A:K,COMBDG_MaxCapacity!B3191-2016+2,FALSE))*(1+Summary!$C$10)</f>
        <v>2.9857062984313069E-3</v>
      </c>
    </row>
    <row r="3192" spans="1:4" x14ac:dyDescent="0.25">
      <c r="A3192" t="s">
        <v>2</v>
      </c>
      <c r="B3192">
        <f>COMBDG_MinActivity!B3192</f>
        <v>2021</v>
      </c>
      <c r="C3192" t="str">
        <f>COMBDG_MinActivity!C3192</f>
        <v>COMBDGAFSNewLIHAL___STDELC_16</v>
      </c>
      <c r="D3192">
        <f>IF(VLOOKUP(C3192,Capacity_COMBDG!A:K,COMBDG_MaxCapacity!B3192-2016+2,FALSE)&lt;5*10^-5,0,VLOOKUP(C3192,Capacity_COMBDG!A:K,COMBDG_MaxCapacity!B3192-2016+2,FALSE))*(1+Summary!$C$10)</f>
        <v>0</v>
      </c>
    </row>
    <row r="3193" spans="1:4" x14ac:dyDescent="0.25">
      <c r="A3193" t="s">
        <v>2</v>
      </c>
      <c r="B3193">
        <f>COMBDG_MinActivity!B3193</f>
        <v>2021</v>
      </c>
      <c r="C3193" t="str">
        <f>COMBDG_MinActivity!C3193</f>
        <v>COMBDGAFSNewLIINC___STDELC_16</v>
      </c>
      <c r="D3193">
        <f>IF(VLOOKUP(C3193,Capacity_COMBDG!A:K,COMBDG_MaxCapacity!B3193-2016+2,FALSE)&lt;5*10^-5,0,VLOOKUP(C3193,Capacity_COMBDG!A:K,COMBDG_MaxCapacity!B3193-2016+2,FALSE))*(1+Summary!$C$10)</f>
        <v>0</v>
      </c>
    </row>
    <row r="3194" spans="1:4" x14ac:dyDescent="0.25">
      <c r="A3194" t="s">
        <v>2</v>
      </c>
      <c r="B3194">
        <f>COMBDG_MinActivity!B3194</f>
        <v>2021</v>
      </c>
      <c r="C3194" t="str">
        <f>COMBDG_MinActivity!C3194</f>
        <v>COMBDGAFSNewLILED___STDELC_16</v>
      </c>
      <c r="D3194">
        <f>IF(VLOOKUP(C3194,Capacity_COMBDG!A:K,COMBDG_MaxCapacity!B3194-2016+2,FALSE)&lt;5*10^-5,0,VLOOKUP(C3194,Capacity_COMBDG!A:K,COMBDG_MaxCapacity!B3194-2016+2,FALSE))*(1+Summary!$C$10)</f>
        <v>3.7192709822664884E-3</v>
      </c>
    </row>
    <row r="3195" spans="1:4" x14ac:dyDescent="0.25">
      <c r="A3195" t="s">
        <v>2</v>
      </c>
      <c r="B3195">
        <f>COMBDG_MinActivity!B3195</f>
        <v>2021</v>
      </c>
      <c r="C3195" t="str">
        <f>COMBDG_MinActivity!C3195</f>
        <v>COMBDGAFSNewSC______STDELC_16</v>
      </c>
      <c r="D3195">
        <f>IF(VLOOKUP(C3195,Capacity_COMBDG!A:K,COMBDG_MaxCapacity!B3195-2016+2,FALSE)&lt;5*10^-5,0,VLOOKUP(C3195,Capacity_COMBDG!A:K,COMBDG_MaxCapacity!B3195-2016+2,FALSE))*(1+Summary!$C$10)</f>
        <v>4.4719646144460281E-3</v>
      </c>
    </row>
    <row r="3196" spans="1:4" x14ac:dyDescent="0.25">
      <c r="A3196" t="s">
        <v>2</v>
      </c>
      <c r="B3196">
        <f>COMBDG_MinActivity!B3196</f>
        <v>2021</v>
      </c>
      <c r="C3196" t="str">
        <f>COMBDG_MinActivity!C3196</f>
        <v>COMBDGAFSNewSHFUR___STDELC_16</v>
      </c>
      <c r="D3196">
        <f>IF(VLOOKUP(C3196,Capacity_COMBDG!A:K,COMBDG_MaxCapacity!B3196-2016+2,FALSE)&lt;5*10^-5,0,VLOOKUP(C3196,Capacity_COMBDG!A:K,COMBDG_MaxCapacity!B3196-2016+2,FALSE))*(1+Summary!$C$10)</f>
        <v>5.6035850702806349E-3</v>
      </c>
    </row>
    <row r="3197" spans="1:4" x14ac:dyDescent="0.25">
      <c r="A3197" t="s">
        <v>2</v>
      </c>
      <c r="B3197">
        <f>COMBDG_MinActivity!B3197</f>
        <v>2021</v>
      </c>
      <c r="C3197" t="str">
        <f>COMBDG_MinActivity!C3197</f>
        <v>COMBDGAFSNewSHHEP___STDELC_16</v>
      </c>
      <c r="D3197">
        <f>IF(VLOOKUP(C3197,Capacity_COMBDG!A:K,COMBDG_MaxCapacity!B3197-2016+2,FALSE)&lt;5*10^-5,0,VLOOKUP(C3197,Capacity_COMBDG!A:K,COMBDG_MaxCapacity!B3197-2016+2,FALSE))*(1+Summary!$C$10)</f>
        <v>4.4662204765693716E-3</v>
      </c>
    </row>
    <row r="3198" spans="1:4" x14ac:dyDescent="0.25">
      <c r="A3198" t="s">
        <v>2</v>
      </c>
      <c r="B3198">
        <f>COMBDG_MinActivity!B3198</f>
        <v>2021</v>
      </c>
      <c r="C3198" t="str">
        <f>COMBDG_MinActivity!C3198</f>
        <v>COMBDGAFSNewSHPLT___STDELC_16</v>
      </c>
      <c r="D3198">
        <f>IF(VLOOKUP(C3198,Capacity_COMBDG!A:K,COMBDG_MaxCapacity!B3198-2016+2,FALSE)&lt;5*10^-5,0,VLOOKUP(C3198,Capacity_COMBDG!A:K,COMBDG_MaxCapacity!B3198-2016+2,FALSE))*(1+Summary!$C$10)</f>
        <v>8.4899385198968311E-3</v>
      </c>
    </row>
    <row r="3199" spans="1:4" x14ac:dyDescent="0.25">
      <c r="A3199" t="s">
        <v>2</v>
      </c>
      <c r="B3199">
        <f>COMBDG_MinActivity!B3199</f>
        <v>2021</v>
      </c>
      <c r="C3199" t="str">
        <f>COMBDG_MinActivity!C3199</f>
        <v>COMBDGAFSNewSLLED___STDELC_16</v>
      </c>
      <c r="D3199">
        <f>IF(VLOOKUP(C3199,Capacity_COMBDG!A:K,COMBDG_MaxCapacity!B3199-2016+2,FALSE)&lt;5*10^-5,0,VLOOKUP(C3199,Capacity_COMBDG!A:K,COMBDG_MaxCapacity!B3199-2016+2,FALSE))*(1+Summary!$C$10)</f>
        <v>9.5996891475035213E-4</v>
      </c>
    </row>
    <row r="3200" spans="1:4" x14ac:dyDescent="0.25">
      <c r="A3200" t="s">
        <v>2</v>
      </c>
      <c r="B3200">
        <f>COMBDG_MinActivity!B3200</f>
        <v>2021</v>
      </c>
      <c r="C3200" t="str">
        <f>COMBDG_MinActivity!C3200</f>
        <v>COMBDGAFSNewWH______STDELC_16</v>
      </c>
      <c r="D3200">
        <f>IF(VLOOKUP(C3200,Capacity_COMBDG!A:K,COMBDG_MaxCapacity!B3200-2016+2,FALSE)&lt;5*10^-5,0,VLOOKUP(C3200,Capacity_COMBDG!A:K,COMBDG_MaxCapacity!B3200-2016+2,FALSE))*(1+Summary!$C$10)</f>
        <v>3.1279683614022532E-3</v>
      </c>
    </row>
    <row r="3201" spans="1:4" x14ac:dyDescent="0.25">
      <c r="A3201" t="s">
        <v>2</v>
      </c>
      <c r="B3201">
        <f>COMBDG_MinActivity!B3201</f>
        <v>2021</v>
      </c>
      <c r="C3201" t="str">
        <f>COMBDG_MinActivity!C3201</f>
        <v>COMBDGAFSOldAE______STDELC_16</v>
      </c>
      <c r="D3201">
        <f>IF(VLOOKUP(C3201,Capacity_COMBDG!A:K,COMBDG_MaxCapacity!B3201-2016+2,FALSE)&lt;5*10^-5,0,VLOOKUP(C3201,Capacity_COMBDG!A:K,COMBDG_MaxCapacity!B3201-2016+2,FALSE))*(1+Summary!$C$10)</f>
        <v>16.866544772969842</v>
      </c>
    </row>
    <row r="3202" spans="1:4" x14ac:dyDescent="0.25">
      <c r="A3202" t="s">
        <v>2</v>
      </c>
      <c r="B3202">
        <f>COMBDG_MinActivity!B3202</f>
        <v>2021</v>
      </c>
      <c r="C3202" t="str">
        <f>COMBDG_MinActivity!C3202</f>
        <v>COMBDGAFSOldAM______STDELC_16</v>
      </c>
      <c r="D3202">
        <f>IF(VLOOKUP(C3202,Capacity_COMBDG!A:K,COMBDG_MaxCapacity!B3202-2016+2,FALSE)&lt;5*10^-5,0,VLOOKUP(C3202,Capacity_COMBDG!A:K,COMBDG_MaxCapacity!B3202-2016+2,FALSE))*(1+Summary!$C$10)</f>
        <v>1.6453283078958436</v>
      </c>
    </row>
    <row r="3203" spans="1:4" x14ac:dyDescent="0.25">
      <c r="A3203" t="s">
        <v>2</v>
      </c>
      <c r="B3203">
        <f>COMBDG_MinActivity!B3203</f>
        <v>2021</v>
      </c>
      <c r="C3203" t="str">
        <f>COMBDG_MinActivity!C3203</f>
        <v>COMBDGAFSOldLIFLC___STDELC_16</v>
      </c>
      <c r="D3203">
        <f>IF(VLOOKUP(C3203,Capacity_COMBDG!A:K,COMBDG_MaxCapacity!B3203-2016+2,FALSE)&lt;5*10^-5,0,VLOOKUP(C3203,Capacity_COMBDG!A:K,COMBDG_MaxCapacity!B3203-2016+2,FALSE))*(1+Summary!$C$10)</f>
        <v>82.143132230551458</v>
      </c>
    </row>
    <row r="3204" spans="1:4" x14ac:dyDescent="0.25">
      <c r="A3204" t="s">
        <v>2</v>
      </c>
      <c r="B3204">
        <f>COMBDG_MinActivity!B3204</f>
        <v>2021</v>
      </c>
      <c r="C3204" t="str">
        <f>COMBDG_MinActivity!C3204</f>
        <v>COMBDGAFSOldLIFLU___STDELC_16</v>
      </c>
      <c r="D3204">
        <f>IF(VLOOKUP(C3204,Capacity_COMBDG!A:K,COMBDG_MaxCapacity!B3204-2016+2,FALSE)&lt;5*10^-5,0,VLOOKUP(C3204,Capacity_COMBDG!A:K,COMBDG_MaxCapacity!B3204-2016+2,FALSE))*(1+Summary!$C$10)</f>
        <v>304.65667324635388</v>
      </c>
    </row>
    <row r="3205" spans="1:4" x14ac:dyDescent="0.25">
      <c r="A3205" t="s">
        <v>2</v>
      </c>
      <c r="B3205">
        <f>COMBDG_MinActivity!B3205</f>
        <v>2021</v>
      </c>
      <c r="C3205" t="str">
        <f>COMBDG_MinActivity!C3205</f>
        <v>COMBDGAFSOldLIHAL___STDELC_16</v>
      </c>
      <c r="D3205">
        <f>IF(VLOOKUP(C3205,Capacity_COMBDG!A:K,COMBDG_MaxCapacity!B3205-2016+2,FALSE)&lt;5*10^-5,0,VLOOKUP(C3205,Capacity_COMBDG!A:K,COMBDG_MaxCapacity!B3205-2016+2,FALSE))*(1+Summary!$C$10)</f>
        <v>176.04144253890482</v>
      </c>
    </row>
    <row r="3206" spans="1:4" x14ac:dyDescent="0.25">
      <c r="A3206" t="s">
        <v>2</v>
      </c>
      <c r="B3206">
        <f>COMBDG_MinActivity!B3206</f>
        <v>2021</v>
      </c>
      <c r="C3206" t="str">
        <f>COMBDG_MinActivity!C3206</f>
        <v>COMBDGAFSOldLIINC___STDELC_16</v>
      </c>
      <c r="D3206">
        <f>IF(VLOOKUP(C3206,Capacity_COMBDG!A:K,COMBDG_MaxCapacity!B3206-2016+2,FALSE)&lt;5*10^-5,0,VLOOKUP(C3206,Capacity_COMBDG!A:K,COMBDG_MaxCapacity!B3206-2016+2,FALSE))*(1+Summary!$C$10)</f>
        <v>565.40797040476673</v>
      </c>
    </row>
    <row r="3207" spans="1:4" x14ac:dyDescent="0.25">
      <c r="A3207" t="s">
        <v>2</v>
      </c>
      <c r="B3207">
        <f>COMBDG_MinActivity!B3207</f>
        <v>2021</v>
      </c>
      <c r="C3207" t="str">
        <f>COMBDG_MinActivity!C3207</f>
        <v>COMBDGAFSOldLILED___STDELC_16</v>
      </c>
      <c r="D3207">
        <f>IF(VLOOKUP(C3207,Capacity_COMBDG!A:K,COMBDG_MaxCapacity!B3207-2016+2,FALSE)&lt;5*10^-5,0,VLOOKUP(C3207,Capacity_COMBDG!A:K,COMBDG_MaxCapacity!B3207-2016+2,FALSE))*(1+Summary!$C$10)</f>
        <v>3.58038494429552</v>
      </c>
    </row>
    <row r="3208" spans="1:4" x14ac:dyDescent="0.25">
      <c r="A3208" t="s">
        <v>2</v>
      </c>
      <c r="B3208">
        <f>COMBDG_MinActivity!B3208</f>
        <v>2021</v>
      </c>
      <c r="C3208" t="str">
        <f>COMBDG_MinActivity!C3208</f>
        <v>COMBDGAFSOldSC______STDELC_16</v>
      </c>
      <c r="D3208">
        <f>IF(VLOOKUP(C3208,Capacity_COMBDG!A:K,COMBDG_MaxCapacity!B3208-2016+2,FALSE)&lt;5*10^-5,0,VLOOKUP(C3208,Capacity_COMBDG!A:K,COMBDG_MaxCapacity!B3208-2016+2,FALSE))*(1+Summary!$C$10)</f>
        <v>19.713499028070004</v>
      </c>
    </row>
    <row r="3209" spans="1:4" x14ac:dyDescent="0.25">
      <c r="A3209" t="s">
        <v>2</v>
      </c>
      <c r="B3209">
        <f>COMBDG_MinActivity!B3209</f>
        <v>2021</v>
      </c>
      <c r="C3209" t="str">
        <f>COMBDG_MinActivity!C3209</f>
        <v>COMBDGAFSOldSHFUR___STDELC_16</v>
      </c>
      <c r="D3209">
        <f>IF(VLOOKUP(C3209,Capacity_COMBDG!A:K,COMBDG_MaxCapacity!B3209-2016+2,FALSE)&lt;5*10^-5,0,VLOOKUP(C3209,Capacity_COMBDG!A:K,COMBDG_MaxCapacity!B3209-2016+2,FALSE))*(1+Summary!$C$10)</f>
        <v>0.10156937261134033</v>
      </c>
    </row>
    <row r="3210" spans="1:4" x14ac:dyDescent="0.25">
      <c r="A3210" t="s">
        <v>2</v>
      </c>
      <c r="B3210">
        <f>COMBDG_MinActivity!B3210</f>
        <v>2021</v>
      </c>
      <c r="C3210" t="str">
        <f>COMBDG_MinActivity!C3210</f>
        <v>COMBDGAFSOldSHHEP___STDELC_16</v>
      </c>
      <c r="D3210">
        <f>IF(VLOOKUP(C3210,Capacity_COMBDG!A:K,COMBDG_MaxCapacity!B3210-2016+2,FALSE)&lt;5*10^-5,0,VLOOKUP(C3210,Capacity_COMBDG!A:K,COMBDG_MaxCapacity!B3210-2016+2,FALSE))*(1+Summary!$C$10)</f>
        <v>5.9815551070096324</v>
      </c>
    </row>
    <row r="3211" spans="1:4" x14ac:dyDescent="0.25">
      <c r="A3211" t="s">
        <v>2</v>
      </c>
      <c r="B3211">
        <f>COMBDG_MinActivity!B3211</f>
        <v>2021</v>
      </c>
      <c r="C3211" t="str">
        <f>COMBDG_MinActivity!C3211</f>
        <v>COMBDGAFSOldSHPLT___STDELC_16</v>
      </c>
      <c r="D3211">
        <f>IF(VLOOKUP(C3211,Capacity_COMBDG!A:K,COMBDG_MaxCapacity!B3211-2016+2,FALSE)&lt;5*10^-5,0,VLOOKUP(C3211,Capacity_COMBDG!A:K,COMBDG_MaxCapacity!B3211-2016+2,FALSE))*(1+Summary!$C$10)</f>
        <v>3.1282725166578178</v>
      </c>
    </row>
    <row r="3212" spans="1:4" x14ac:dyDescent="0.25">
      <c r="A3212" t="s">
        <v>2</v>
      </c>
      <c r="B3212">
        <f>COMBDG_MinActivity!B3212</f>
        <v>2021</v>
      </c>
      <c r="C3212" t="str">
        <f>COMBDG_MinActivity!C3212</f>
        <v>COMBDGAFSOldSLLED___STDELC_16</v>
      </c>
      <c r="D3212">
        <f>IF(VLOOKUP(C3212,Capacity_COMBDG!A:K,COMBDG_MaxCapacity!B3212-2016+2,FALSE)&lt;5*10^-5,0,VLOOKUP(C3212,Capacity_COMBDG!A:K,COMBDG_MaxCapacity!B3212-2016+2,FALSE))*(1+Summary!$C$10)</f>
        <v>70.039662449741712</v>
      </c>
    </row>
    <row r="3213" spans="1:4" x14ac:dyDescent="0.25">
      <c r="A3213" t="s">
        <v>2</v>
      </c>
      <c r="B3213">
        <f>COMBDG_MinActivity!B3213</f>
        <v>2021</v>
      </c>
      <c r="C3213" t="str">
        <f>COMBDG_MinActivity!C3213</f>
        <v>COMBDGAFSOldWH______STDELC_16</v>
      </c>
      <c r="D3213">
        <f>IF(VLOOKUP(C3213,Capacity_COMBDG!A:K,COMBDG_MaxCapacity!B3213-2016+2,FALSE)&lt;5*10^-5,0,VLOOKUP(C3213,Capacity_COMBDG!A:K,COMBDG_MaxCapacity!B3213-2016+2,FALSE))*(1+Summary!$C$10)</f>
        <v>0.41945846269697851</v>
      </c>
    </row>
    <row r="3214" spans="1:4" x14ac:dyDescent="0.25">
      <c r="A3214" t="s">
        <v>2</v>
      </c>
      <c r="B3214">
        <f>COMBDG_MinActivity!B3214</f>
        <v>2021</v>
      </c>
      <c r="C3214" t="str">
        <f>COMBDG_MinActivity!C3214</f>
        <v>COMBDGEDSNewAE______STDELC_16</v>
      </c>
      <c r="D3214">
        <f>IF(VLOOKUP(C3214,Capacity_COMBDG!A:K,COMBDG_MaxCapacity!B3214-2016+2,FALSE)&lt;5*10^-5,0,VLOOKUP(C3214,Capacity_COMBDG!A:K,COMBDG_MaxCapacity!B3214-2016+2,FALSE))*(1+Summary!$C$10)</f>
        <v>3.7057931995902191E-3</v>
      </c>
    </row>
    <row r="3215" spans="1:4" x14ac:dyDescent="0.25">
      <c r="A3215" t="s">
        <v>2</v>
      </c>
      <c r="B3215">
        <f>COMBDG_MinActivity!B3215</f>
        <v>2021</v>
      </c>
      <c r="C3215" t="str">
        <f>COMBDG_MinActivity!C3215</f>
        <v>COMBDGEDSNewAM______STDELC_16</v>
      </c>
      <c r="D3215">
        <f>IF(VLOOKUP(C3215,Capacity_COMBDG!A:K,COMBDG_MaxCapacity!B3215-2016+2,FALSE)&lt;5*10^-5,0,VLOOKUP(C3215,Capacity_COMBDG!A:K,COMBDG_MaxCapacity!B3215-2016+2,FALSE))*(1+Summary!$C$10)</f>
        <v>3.6150064544190753E-3</v>
      </c>
    </row>
    <row r="3216" spans="1:4" x14ac:dyDescent="0.25">
      <c r="A3216" t="s">
        <v>2</v>
      </c>
      <c r="B3216">
        <f>COMBDG_MinActivity!B3216</f>
        <v>2021</v>
      </c>
      <c r="C3216" t="str">
        <f>COMBDG_MinActivity!C3216</f>
        <v>COMBDGEDSNewLIFLC___STDELC_16</v>
      </c>
      <c r="D3216">
        <f>IF(VLOOKUP(C3216,Capacity_COMBDG!A:K,COMBDG_MaxCapacity!B3216-2016+2,FALSE)&lt;5*10^-5,0,VLOOKUP(C3216,Capacity_COMBDG!A:K,COMBDG_MaxCapacity!B3216-2016+2,FALSE))*(1+Summary!$C$10)</f>
        <v>6.5589635795079856E-4</v>
      </c>
    </row>
    <row r="3217" spans="1:4" x14ac:dyDescent="0.25">
      <c r="A3217" t="s">
        <v>2</v>
      </c>
      <c r="B3217">
        <f>COMBDG_MinActivity!B3217</f>
        <v>2021</v>
      </c>
      <c r="C3217" t="str">
        <f>COMBDG_MinActivity!C3217</f>
        <v>COMBDGEDSNewLIFLU___STDELC_16</v>
      </c>
      <c r="D3217">
        <f>IF(VLOOKUP(C3217,Capacity_COMBDG!A:K,COMBDG_MaxCapacity!B3217-2016+2,FALSE)&lt;5*10^-5,0,VLOOKUP(C3217,Capacity_COMBDG!A:K,COMBDG_MaxCapacity!B3217-2016+2,FALSE))*(1+Summary!$C$10)</f>
        <v>2.9958842988093721E-3</v>
      </c>
    </row>
    <row r="3218" spans="1:4" x14ac:dyDescent="0.25">
      <c r="A3218" t="s">
        <v>2</v>
      </c>
      <c r="B3218">
        <f>COMBDG_MinActivity!B3218</f>
        <v>2021</v>
      </c>
      <c r="C3218" t="str">
        <f>COMBDG_MinActivity!C3218</f>
        <v>COMBDGEDSNewLIHAL___STDELC_16</v>
      </c>
      <c r="D3218">
        <f>IF(VLOOKUP(C3218,Capacity_COMBDG!A:K,COMBDG_MaxCapacity!B3218-2016+2,FALSE)&lt;5*10^-5,0,VLOOKUP(C3218,Capacity_COMBDG!A:K,COMBDG_MaxCapacity!B3218-2016+2,FALSE))*(1+Summary!$C$10)</f>
        <v>0</v>
      </c>
    </row>
    <row r="3219" spans="1:4" x14ac:dyDescent="0.25">
      <c r="A3219" t="s">
        <v>2</v>
      </c>
      <c r="B3219">
        <f>COMBDG_MinActivity!B3219</f>
        <v>2021</v>
      </c>
      <c r="C3219" t="str">
        <f>COMBDG_MinActivity!C3219</f>
        <v>COMBDGEDSNewLIINC___STDELC_16</v>
      </c>
      <c r="D3219">
        <f>IF(VLOOKUP(C3219,Capacity_COMBDG!A:K,COMBDG_MaxCapacity!B3219-2016+2,FALSE)&lt;5*10^-5,0,VLOOKUP(C3219,Capacity_COMBDG!A:K,COMBDG_MaxCapacity!B3219-2016+2,FALSE))*(1+Summary!$C$10)</f>
        <v>0</v>
      </c>
    </row>
    <row r="3220" spans="1:4" x14ac:dyDescent="0.25">
      <c r="A3220" t="s">
        <v>2</v>
      </c>
      <c r="B3220">
        <f>COMBDG_MinActivity!B3220</f>
        <v>2021</v>
      </c>
      <c r="C3220" t="str">
        <f>COMBDG_MinActivity!C3220</f>
        <v>COMBDGEDSNewLILED___STDELC_16</v>
      </c>
      <c r="D3220">
        <f>IF(VLOOKUP(C3220,Capacity_COMBDG!A:K,COMBDG_MaxCapacity!B3220-2016+2,FALSE)&lt;5*10^-5,0,VLOOKUP(C3220,Capacity_COMBDG!A:K,COMBDG_MaxCapacity!B3220-2016+2,FALSE))*(1+Summary!$C$10)</f>
        <v>3.7334469397801383E-3</v>
      </c>
    </row>
    <row r="3221" spans="1:4" x14ac:dyDescent="0.25">
      <c r="A3221" t="s">
        <v>2</v>
      </c>
      <c r="B3221">
        <f>COMBDG_MinActivity!B3221</f>
        <v>2021</v>
      </c>
      <c r="C3221" t="str">
        <f>COMBDG_MinActivity!C3221</f>
        <v>COMBDGEDSNewSC______STDELC_16</v>
      </c>
      <c r="D3221">
        <f>IF(VLOOKUP(C3221,Capacity_COMBDG!A:K,COMBDG_MaxCapacity!B3221-2016+2,FALSE)&lt;5*10^-5,0,VLOOKUP(C3221,Capacity_COMBDG!A:K,COMBDG_MaxCapacity!B3221-2016+2,FALSE))*(1+Summary!$C$10)</f>
        <v>5.2702648824670944E-3</v>
      </c>
    </row>
    <row r="3222" spans="1:4" x14ac:dyDescent="0.25">
      <c r="A3222" t="s">
        <v>2</v>
      </c>
      <c r="B3222">
        <f>COMBDG_MinActivity!B3222</f>
        <v>2021</v>
      </c>
      <c r="C3222" t="str">
        <f>COMBDG_MinActivity!C3222</f>
        <v>COMBDGEDSNewSHFUR___STDELC_16</v>
      </c>
      <c r="D3222">
        <f>IF(VLOOKUP(C3222,Capacity_COMBDG!A:K,COMBDG_MaxCapacity!B3222-2016+2,FALSE)&lt;5*10^-5,0,VLOOKUP(C3222,Capacity_COMBDG!A:K,COMBDG_MaxCapacity!B3222-2016+2,FALSE))*(1+Summary!$C$10)</f>
        <v>6.4468276190977804E-3</v>
      </c>
    </row>
    <row r="3223" spans="1:4" x14ac:dyDescent="0.25">
      <c r="A3223" t="s">
        <v>2</v>
      </c>
      <c r="B3223">
        <f>COMBDG_MinActivity!B3223</f>
        <v>2021</v>
      </c>
      <c r="C3223" t="str">
        <f>COMBDG_MinActivity!C3223</f>
        <v>COMBDGEDSNewSHHEP___STDELC_16</v>
      </c>
      <c r="D3223">
        <f>IF(VLOOKUP(C3223,Capacity_COMBDG!A:K,COMBDG_MaxCapacity!B3223-2016+2,FALSE)&lt;5*10^-5,0,VLOOKUP(C3223,Capacity_COMBDG!A:K,COMBDG_MaxCapacity!B3223-2016+2,FALSE))*(1+Summary!$C$10)</f>
        <v>5.1495567193417394E-3</v>
      </c>
    </row>
    <row r="3224" spans="1:4" x14ac:dyDescent="0.25">
      <c r="A3224" t="s">
        <v>2</v>
      </c>
      <c r="B3224">
        <f>COMBDG_MinActivity!B3224</f>
        <v>2021</v>
      </c>
      <c r="C3224" t="str">
        <f>COMBDG_MinActivity!C3224</f>
        <v>COMBDGEDSNewSHPLT___STDELC_16</v>
      </c>
      <c r="D3224">
        <f>IF(VLOOKUP(C3224,Capacity_COMBDG!A:K,COMBDG_MaxCapacity!B3224-2016+2,FALSE)&lt;5*10^-5,0,VLOOKUP(C3224,Capacity_COMBDG!A:K,COMBDG_MaxCapacity!B3224-2016+2,FALSE))*(1+Summary!$C$10)</f>
        <v>9.7361538689507716E-3</v>
      </c>
    </row>
    <row r="3225" spans="1:4" x14ac:dyDescent="0.25">
      <c r="A3225" t="s">
        <v>2</v>
      </c>
      <c r="B3225">
        <f>COMBDG_MinActivity!B3225</f>
        <v>2021</v>
      </c>
      <c r="C3225" t="str">
        <f>COMBDG_MinActivity!C3225</f>
        <v>COMBDGEDSNewSLLED___STDELC_16</v>
      </c>
      <c r="D3225">
        <f>IF(VLOOKUP(C3225,Capacity_COMBDG!A:K,COMBDG_MaxCapacity!B3225-2016+2,FALSE)&lt;5*10^-5,0,VLOOKUP(C3225,Capacity_COMBDG!A:K,COMBDG_MaxCapacity!B3225-2016+2,FALSE))*(1+Summary!$C$10)</f>
        <v>9.6091176443747128E-4</v>
      </c>
    </row>
    <row r="3226" spans="1:4" x14ac:dyDescent="0.25">
      <c r="A3226" t="s">
        <v>2</v>
      </c>
      <c r="B3226">
        <f>COMBDG_MinActivity!B3226</f>
        <v>2021</v>
      </c>
      <c r="C3226" t="str">
        <f>COMBDG_MinActivity!C3226</f>
        <v>COMBDGEDSNewWH______STDELC_16</v>
      </c>
      <c r="D3226">
        <f>IF(VLOOKUP(C3226,Capacity_COMBDG!A:K,COMBDG_MaxCapacity!B3226-2016+2,FALSE)&lt;5*10^-5,0,VLOOKUP(C3226,Capacity_COMBDG!A:K,COMBDG_MaxCapacity!B3226-2016+2,FALSE))*(1+Summary!$C$10)</f>
        <v>3.8579025103149395E-3</v>
      </c>
    </row>
    <row r="3227" spans="1:4" x14ac:dyDescent="0.25">
      <c r="A3227" t="s">
        <v>2</v>
      </c>
      <c r="B3227">
        <f>COMBDG_MinActivity!B3227</f>
        <v>2021</v>
      </c>
      <c r="C3227" t="str">
        <f>COMBDG_MinActivity!C3227</f>
        <v>COMBDGEDSOldAE______STDELC_16</v>
      </c>
      <c r="D3227">
        <f>IF(VLOOKUP(C3227,Capacity_COMBDG!A:K,COMBDG_MaxCapacity!B3227-2016+2,FALSE)&lt;5*10^-5,0,VLOOKUP(C3227,Capacity_COMBDG!A:K,COMBDG_MaxCapacity!B3227-2016+2,FALSE))*(1+Summary!$C$10)</f>
        <v>57.976325358663907</v>
      </c>
    </row>
    <row r="3228" spans="1:4" x14ac:dyDescent="0.25">
      <c r="A3228" t="s">
        <v>2</v>
      </c>
      <c r="B3228">
        <f>COMBDG_MinActivity!B3228</f>
        <v>2021</v>
      </c>
      <c r="C3228" t="str">
        <f>COMBDG_MinActivity!C3228</f>
        <v>COMBDGEDSOldAM______STDELC_16</v>
      </c>
      <c r="D3228">
        <f>IF(VLOOKUP(C3228,Capacity_COMBDG!A:K,COMBDG_MaxCapacity!B3228-2016+2,FALSE)&lt;5*10^-5,0,VLOOKUP(C3228,Capacity_COMBDG!A:K,COMBDG_MaxCapacity!B3228-2016+2,FALSE))*(1+Summary!$C$10)</f>
        <v>4.2568179297161279</v>
      </c>
    </row>
    <row r="3229" spans="1:4" x14ac:dyDescent="0.25">
      <c r="A3229" t="s">
        <v>2</v>
      </c>
      <c r="B3229">
        <f>COMBDG_MinActivity!B3229</f>
        <v>2021</v>
      </c>
      <c r="C3229" t="str">
        <f>COMBDG_MinActivity!C3229</f>
        <v>COMBDGEDSOldLIFLC___STDELC_16</v>
      </c>
      <c r="D3229">
        <f>IF(VLOOKUP(C3229,Capacity_COMBDG!A:K,COMBDG_MaxCapacity!B3229-2016+2,FALSE)&lt;5*10^-5,0,VLOOKUP(C3229,Capacity_COMBDG!A:K,COMBDG_MaxCapacity!B3229-2016+2,FALSE))*(1+Summary!$C$10)</f>
        <v>225.83510595202392</v>
      </c>
    </row>
    <row r="3230" spans="1:4" x14ac:dyDescent="0.25">
      <c r="A3230" t="s">
        <v>2</v>
      </c>
      <c r="B3230">
        <f>COMBDG_MinActivity!B3230</f>
        <v>2021</v>
      </c>
      <c r="C3230" t="str">
        <f>COMBDG_MinActivity!C3230</f>
        <v>COMBDGEDSOldLIFLU___STDELC_16</v>
      </c>
      <c r="D3230">
        <f>IF(VLOOKUP(C3230,Capacity_COMBDG!A:K,COMBDG_MaxCapacity!B3230-2016+2,FALSE)&lt;5*10^-5,0,VLOOKUP(C3230,Capacity_COMBDG!A:K,COMBDG_MaxCapacity!B3230-2016+2,FALSE))*(1+Summary!$C$10)</f>
        <v>845.20479686321255</v>
      </c>
    </row>
    <row r="3231" spans="1:4" x14ac:dyDescent="0.25">
      <c r="A3231" t="s">
        <v>2</v>
      </c>
      <c r="B3231">
        <f>COMBDG_MinActivity!B3231</f>
        <v>2021</v>
      </c>
      <c r="C3231" t="str">
        <f>COMBDG_MinActivity!C3231</f>
        <v>COMBDGEDSOldLIHAL___STDELC_16</v>
      </c>
      <c r="D3231">
        <f>IF(VLOOKUP(C3231,Capacity_COMBDG!A:K,COMBDG_MaxCapacity!B3231-2016+2,FALSE)&lt;5*10^-5,0,VLOOKUP(C3231,Capacity_COMBDG!A:K,COMBDG_MaxCapacity!B3231-2016+2,FALSE))*(1+Summary!$C$10)</f>
        <v>484.24372677495984</v>
      </c>
    </row>
    <row r="3232" spans="1:4" x14ac:dyDescent="0.25">
      <c r="A3232" t="s">
        <v>2</v>
      </c>
      <c r="B3232">
        <f>COMBDG_MinActivity!B3232</f>
        <v>2021</v>
      </c>
      <c r="C3232" t="str">
        <f>COMBDG_MinActivity!C3232</f>
        <v>COMBDGEDSOldLIINC___STDELC_16</v>
      </c>
      <c r="D3232">
        <f>IF(VLOOKUP(C3232,Capacity_COMBDG!A:K,COMBDG_MaxCapacity!B3232-2016+2,FALSE)&lt;5*10^-5,0,VLOOKUP(C3232,Capacity_COMBDG!A:K,COMBDG_MaxCapacity!B3232-2016+2,FALSE))*(1+Summary!$C$10)</f>
        <v>1555.2891275622273</v>
      </c>
    </row>
    <row r="3233" spans="1:4" x14ac:dyDescent="0.25">
      <c r="A3233" t="s">
        <v>2</v>
      </c>
      <c r="B3233">
        <f>COMBDG_MinActivity!B3233</f>
        <v>2021</v>
      </c>
      <c r="C3233" t="str">
        <f>COMBDG_MinActivity!C3233</f>
        <v>COMBDGEDSOldLILED___STDELC_16</v>
      </c>
      <c r="D3233">
        <f>IF(VLOOKUP(C3233,Capacity_COMBDG!A:K,COMBDG_MaxCapacity!B3233-2016+2,FALSE)&lt;5*10^-5,0,VLOOKUP(C3233,Capacity_COMBDG!A:K,COMBDG_MaxCapacity!B3233-2016+2,FALSE))*(1+Summary!$C$10)</f>
        <v>9.423590942242825</v>
      </c>
    </row>
    <row r="3234" spans="1:4" x14ac:dyDescent="0.25">
      <c r="A3234" t="s">
        <v>2</v>
      </c>
      <c r="B3234">
        <f>COMBDG_MinActivity!B3234</f>
        <v>2021</v>
      </c>
      <c r="C3234" t="str">
        <f>COMBDG_MinActivity!C3234</f>
        <v>COMBDGEDSOldSC______STDELC_16</v>
      </c>
      <c r="D3234">
        <f>IF(VLOOKUP(C3234,Capacity_COMBDG!A:K,COMBDG_MaxCapacity!B3234-2016+2,FALSE)&lt;5*10^-5,0,VLOOKUP(C3234,Capacity_COMBDG!A:K,COMBDG_MaxCapacity!B3234-2016+2,FALSE))*(1+Summary!$C$10)</f>
        <v>55.256724221343276</v>
      </c>
    </row>
    <row r="3235" spans="1:4" x14ac:dyDescent="0.25">
      <c r="A3235" t="s">
        <v>2</v>
      </c>
      <c r="B3235">
        <f>COMBDG_MinActivity!B3235</f>
        <v>2021</v>
      </c>
      <c r="C3235" t="str">
        <f>COMBDG_MinActivity!C3235</f>
        <v>COMBDGEDSOldSHFUR___STDELC_16</v>
      </c>
      <c r="D3235">
        <f>IF(VLOOKUP(C3235,Capacity_COMBDG!A:K,COMBDG_MaxCapacity!B3235-2016+2,FALSE)&lt;5*10^-5,0,VLOOKUP(C3235,Capacity_COMBDG!A:K,COMBDG_MaxCapacity!B3235-2016+2,FALSE))*(1+Summary!$C$10)</f>
        <v>0.10715508296916934</v>
      </c>
    </row>
    <row r="3236" spans="1:4" x14ac:dyDescent="0.25">
      <c r="A3236" t="s">
        <v>2</v>
      </c>
      <c r="B3236">
        <f>COMBDG_MinActivity!B3236</f>
        <v>2021</v>
      </c>
      <c r="C3236" t="str">
        <f>COMBDG_MinActivity!C3236</f>
        <v>COMBDGEDSOldSHHEP___STDELC_16</v>
      </c>
      <c r="D3236">
        <f>IF(VLOOKUP(C3236,Capacity_COMBDG!A:K,COMBDG_MaxCapacity!B3236-2016+2,FALSE)&lt;5*10^-5,0,VLOOKUP(C3236,Capacity_COMBDG!A:K,COMBDG_MaxCapacity!B3236-2016+2,FALSE))*(1+Summary!$C$10)</f>
        <v>16.146277951823485</v>
      </c>
    </row>
    <row r="3237" spans="1:4" x14ac:dyDescent="0.25">
      <c r="A3237" t="s">
        <v>2</v>
      </c>
      <c r="B3237">
        <f>COMBDG_MinActivity!B3237</f>
        <v>2021</v>
      </c>
      <c r="C3237" t="str">
        <f>COMBDG_MinActivity!C3237</f>
        <v>COMBDGEDSOldSHPLT___STDELC_16</v>
      </c>
      <c r="D3237">
        <f>IF(VLOOKUP(C3237,Capacity_COMBDG!A:K,COMBDG_MaxCapacity!B3237-2016+2,FALSE)&lt;5*10^-5,0,VLOOKUP(C3237,Capacity_COMBDG!A:K,COMBDG_MaxCapacity!B3237-2016+2,FALSE))*(1+Summary!$C$10)</f>
        <v>6.0277011077648197</v>
      </c>
    </row>
    <row r="3238" spans="1:4" x14ac:dyDescent="0.25">
      <c r="A3238" t="s">
        <v>2</v>
      </c>
      <c r="B3238">
        <f>COMBDG_MinActivity!B3238</f>
        <v>2021</v>
      </c>
      <c r="C3238" t="str">
        <f>COMBDG_MinActivity!C3238</f>
        <v>COMBDGEDSOldSLLED___STDELC_16</v>
      </c>
      <c r="D3238">
        <f>IF(VLOOKUP(C3238,Capacity_COMBDG!A:K,COMBDG_MaxCapacity!B3238-2016+2,FALSE)&lt;5*10^-5,0,VLOOKUP(C3238,Capacity_COMBDG!A:K,COMBDG_MaxCapacity!B3238-2016+2,FALSE))*(1+Summary!$C$10)</f>
        <v>271.85178131860772</v>
      </c>
    </row>
    <row r="3239" spans="1:4" x14ac:dyDescent="0.25">
      <c r="A3239" t="s">
        <v>2</v>
      </c>
      <c r="B3239">
        <f>COMBDG_MinActivity!B3239</f>
        <v>2021</v>
      </c>
      <c r="C3239" t="str">
        <f>COMBDG_MinActivity!C3239</f>
        <v>COMBDGEDSOldWH______STDELC_16</v>
      </c>
      <c r="D3239">
        <f>IF(VLOOKUP(C3239,Capacity_COMBDG!A:K,COMBDG_MaxCapacity!B3239-2016+2,FALSE)&lt;5*10^-5,0,VLOOKUP(C3239,Capacity_COMBDG!A:K,COMBDG_MaxCapacity!B3239-2016+2,FALSE))*(1+Summary!$C$10)</f>
        <v>0.88179444471999979</v>
      </c>
    </row>
    <row r="3240" spans="1:4" x14ac:dyDescent="0.25">
      <c r="A3240" t="s">
        <v>2</v>
      </c>
      <c r="B3240">
        <f>COMBDG_MinActivity!B3240</f>
        <v>2021</v>
      </c>
      <c r="C3240" t="str">
        <f>COMBDG_MinActivity!C3240</f>
        <v>COMBDGHLCNewAE______STDELC_16</v>
      </c>
      <c r="D3240">
        <f>IF(VLOOKUP(C3240,Capacity_COMBDG!A:K,COMBDG_MaxCapacity!B3240-2016+2,FALSE)&lt;5*10^-5,0,VLOOKUP(C3240,Capacity_COMBDG!A:K,COMBDG_MaxCapacity!B3240-2016+2,FALSE))*(1+Summary!$C$10)</f>
        <v>3.7155703593265872E-3</v>
      </c>
    </row>
    <row r="3241" spans="1:4" x14ac:dyDescent="0.25">
      <c r="A3241" t="s">
        <v>2</v>
      </c>
      <c r="B3241">
        <f>COMBDG_MinActivity!B3241</f>
        <v>2021</v>
      </c>
      <c r="C3241" t="str">
        <f>COMBDG_MinActivity!C3241</f>
        <v>COMBDGHLCNewAM______STDELC_16</v>
      </c>
      <c r="D3241">
        <f>IF(VLOOKUP(C3241,Capacity_COMBDG!A:K,COMBDG_MaxCapacity!B3241-2016+2,FALSE)&lt;5*10^-5,0,VLOOKUP(C3241,Capacity_COMBDG!A:K,COMBDG_MaxCapacity!B3241-2016+2,FALSE))*(1+Summary!$C$10)</f>
        <v>3.6359428642428354E-3</v>
      </c>
    </row>
    <row r="3242" spans="1:4" x14ac:dyDescent="0.25">
      <c r="A3242" t="s">
        <v>2</v>
      </c>
      <c r="B3242">
        <f>COMBDG_MinActivity!B3242</f>
        <v>2021</v>
      </c>
      <c r="C3242" t="str">
        <f>COMBDG_MinActivity!C3242</f>
        <v>COMBDGHLCNewLIFLC___STDELC_16</v>
      </c>
      <c r="D3242">
        <f>IF(VLOOKUP(C3242,Capacity_COMBDG!A:K,COMBDG_MaxCapacity!B3242-2016+2,FALSE)&lt;5*10^-5,0,VLOOKUP(C3242,Capacity_COMBDG!A:K,COMBDG_MaxCapacity!B3242-2016+2,FALSE))*(1+Summary!$C$10)</f>
        <v>6.5593168483707909E-4</v>
      </c>
    </row>
    <row r="3243" spans="1:4" x14ac:dyDescent="0.25">
      <c r="A3243" t="s">
        <v>2</v>
      </c>
      <c r="B3243">
        <f>COMBDG_MinActivity!B3243</f>
        <v>2021</v>
      </c>
      <c r="C3243" t="str">
        <f>COMBDG_MinActivity!C3243</f>
        <v>COMBDGHLCNewLIFLU___STDELC_16</v>
      </c>
      <c r="D3243">
        <f>IF(VLOOKUP(C3243,Capacity_COMBDG!A:K,COMBDG_MaxCapacity!B3243-2016+2,FALSE)&lt;5*10^-5,0,VLOOKUP(C3243,Capacity_COMBDG!A:K,COMBDG_MaxCapacity!B3243-2016+2,FALSE))*(1+Summary!$C$10)</f>
        <v>2.9960890921022884E-3</v>
      </c>
    </row>
    <row r="3244" spans="1:4" x14ac:dyDescent="0.25">
      <c r="A3244" t="s">
        <v>2</v>
      </c>
      <c r="B3244">
        <f>COMBDG_MinActivity!B3244</f>
        <v>2021</v>
      </c>
      <c r="C3244" t="str">
        <f>COMBDG_MinActivity!C3244</f>
        <v>COMBDGHLCNewLIHAL___STDELC_16</v>
      </c>
      <c r="D3244">
        <f>IF(VLOOKUP(C3244,Capacity_COMBDG!A:K,COMBDG_MaxCapacity!B3244-2016+2,FALSE)&lt;5*10^-5,0,VLOOKUP(C3244,Capacity_COMBDG!A:K,COMBDG_MaxCapacity!B3244-2016+2,FALSE))*(1+Summary!$C$10)</f>
        <v>0</v>
      </c>
    </row>
    <row r="3245" spans="1:4" x14ac:dyDescent="0.25">
      <c r="A3245" t="s">
        <v>2</v>
      </c>
      <c r="B3245">
        <f>COMBDG_MinActivity!B3245</f>
        <v>2021</v>
      </c>
      <c r="C3245" t="str">
        <f>COMBDG_MinActivity!C3245</f>
        <v>COMBDGHLCNewLIINC___STDELC_16</v>
      </c>
      <c r="D3245">
        <f>IF(VLOOKUP(C3245,Capacity_COMBDG!A:K,COMBDG_MaxCapacity!B3245-2016+2,FALSE)&lt;5*10^-5,0,VLOOKUP(C3245,Capacity_COMBDG!A:K,COMBDG_MaxCapacity!B3245-2016+2,FALSE))*(1+Summary!$C$10)</f>
        <v>0</v>
      </c>
    </row>
    <row r="3246" spans="1:4" x14ac:dyDescent="0.25">
      <c r="A3246" t="s">
        <v>2</v>
      </c>
      <c r="B3246">
        <f>COMBDG_MinActivity!B3246</f>
        <v>2021</v>
      </c>
      <c r="C3246" t="str">
        <f>COMBDG_MinActivity!C3246</f>
        <v>COMBDGHLCNewLILED___STDELC_16</v>
      </c>
      <c r="D3246">
        <f>IF(VLOOKUP(C3246,Capacity_COMBDG!A:K,COMBDG_MaxCapacity!B3246-2016+2,FALSE)&lt;5*10^-5,0,VLOOKUP(C3246,Capacity_COMBDG!A:K,COMBDG_MaxCapacity!B3246-2016+2,FALSE))*(1+Summary!$C$10)</f>
        <v>3.7337337302193593E-3</v>
      </c>
    </row>
    <row r="3247" spans="1:4" x14ac:dyDescent="0.25">
      <c r="A3247" t="s">
        <v>2</v>
      </c>
      <c r="B3247">
        <f>COMBDG_MinActivity!B3247</f>
        <v>2021</v>
      </c>
      <c r="C3247" t="str">
        <f>COMBDG_MinActivity!C3247</f>
        <v>COMBDGHLCNewSC______STDELC_16</v>
      </c>
      <c r="D3247">
        <f>IF(VLOOKUP(C3247,Capacity_COMBDG!A:K,COMBDG_MaxCapacity!B3247-2016+2,FALSE)&lt;5*10^-5,0,VLOOKUP(C3247,Capacity_COMBDG!A:K,COMBDG_MaxCapacity!B3247-2016+2,FALSE))*(1+Summary!$C$10)</f>
        <v>5.2644225203293095E-3</v>
      </c>
    </row>
    <row r="3248" spans="1:4" x14ac:dyDescent="0.25">
      <c r="A3248" t="s">
        <v>2</v>
      </c>
      <c r="B3248">
        <f>COMBDG_MinActivity!B3248</f>
        <v>2021</v>
      </c>
      <c r="C3248" t="str">
        <f>COMBDG_MinActivity!C3248</f>
        <v>COMBDGHLCNewSHFUR___STDELC_16</v>
      </c>
      <c r="D3248">
        <f>IF(VLOOKUP(C3248,Capacity_COMBDG!A:K,COMBDG_MaxCapacity!B3248-2016+2,FALSE)&lt;5*10^-5,0,VLOOKUP(C3248,Capacity_COMBDG!A:K,COMBDG_MaxCapacity!B3248-2016+2,FALSE))*(1+Summary!$C$10)</f>
        <v>6.4476166573325475E-3</v>
      </c>
    </row>
    <row r="3249" spans="1:4" x14ac:dyDescent="0.25">
      <c r="A3249" t="s">
        <v>2</v>
      </c>
      <c r="B3249">
        <f>COMBDG_MinActivity!B3249</f>
        <v>2021</v>
      </c>
      <c r="C3249" t="str">
        <f>COMBDG_MinActivity!C3249</f>
        <v>COMBDGHLCNewSHHEP___STDELC_16</v>
      </c>
      <c r="D3249">
        <f>IF(VLOOKUP(C3249,Capacity_COMBDG!A:K,COMBDG_MaxCapacity!B3249-2016+2,FALSE)&lt;5*10^-5,0,VLOOKUP(C3249,Capacity_COMBDG!A:K,COMBDG_MaxCapacity!B3249-2016+2,FALSE))*(1+Summary!$C$10)</f>
        <v>5.1501226273567577E-3</v>
      </c>
    </row>
    <row r="3250" spans="1:4" x14ac:dyDescent="0.25">
      <c r="A3250" t="s">
        <v>2</v>
      </c>
      <c r="B3250">
        <f>COMBDG_MinActivity!B3250</f>
        <v>2021</v>
      </c>
      <c r="C3250" t="str">
        <f>COMBDG_MinActivity!C3250</f>
        <v>COMBDGHLCNewSHPLT___STDELC_16</v>
      </c>
      <c r="D3250">
        <f>IF(VLOOKUP(C3250,Capacity_COMBDG!A:K,COMBDG_MaxCapacity!B3250-2016+2,FALSE)&lt;5*10^-5,0,VLOOKUP(C3250,Capacity_COMBDG!A:K,COMBDG_MaxCapacity!B3250-2016+2,FALSE))*(1+Summary!$C$10)</f>
        <v>9.7376250270993399E-3</v>
      </c>
    </row>
    <row r="3251" spans="1:4" x14ac:dyDescent="0.25">
      <c r="A3251" t="s">
        <v>2</v>
      </c>
      <c r="B3251">
        <f>COMBDG_MinActivity!B3251</f>
        <v>2021</v>
      </c>
      <c r="C3251" t="str">
        <f>COMBDG_MinActivity!C3251</f>
        <v>COMBDGHLCNewSLLED___STDELC_16</v>
      </c>
      <c r="D3251">
        <f>IF(VLOOKUP(C3251,Capacity_COMBDG!A:K,COMBDG_MaxCapacity!B3251-2016+2,FALSE)&lt;5*10^-5,0,VLOOKUP(C3251,Capacity_COMBDG!A:K,COMBDG_MaxCapacity!B3251-2016+2,FALSE))*(1+Summary!$C$10)</f>
        <v>9.6087516344588793E-4</v>
      </c>
    </row>
    <row r="3252" spans="1:4" x14ac:dyDescent="0.25">
      <c r="A3252" t="s">
        <v>2</v>
      </c>
      <c r="B3252">
        <f>COMBDG_MinActivity!B3252</f>
        <v>2021</v>
      </c>
      <c r="C3252" t="str">
        <f>COMBDG_MinActivity!C3252</f>
        <v>COMBDGHLCNewWH______STDELC_16</v>
      </c>
      <c r="D3252">
        <f>IF(VLOOKUP(C3252,Capacity_COMBDG!A:K,COMBDG_MaxCapacity!B3252-2016+2,FALSE)&lt;5*10^-5,0,VLOOKUP(C3252,Capacity_COMBDG!A:K,COMBDG_MaxCapacity!B3252-2016+2,FALSE))*(1+Summary!$C$10)</f>
        <v>3.9900488425576083E-3</v>
      </c>
    </row>
    <row r="3253" spans="1:4" x14ac:dyDescent="0.25">
      <c r="A3253" t="s">
        <v>2</v>
      </c>
      <c r="B3253">
        <f>COMBDG_MinActivity!B3253</f>
        <v>2021</v>
      </c>
      <c r="C3253" t="str">
        <f>COMBDG_MinActivity!C3253</f>
        <v>COMBDGHLCOldAE______STDELC_16</v>
      </c>
      <c r="D3253">
        <f>IF(VLOOKUP(C3253,Capacity_COMBDG!A:K,COMBDG_MaxCapacity!B3253-2016+2,FALSE)&lt;5*10^-5,0,VLOOKUP(C3253,Capacity_COMBDG!A:K,COMBDG_MaxCapacity!B3253-2016+2,FALSE))*(1+Summary!$C$10)</f>
        <v>43.568273484208987</v>
      </c>
    </row>
    <row r="3254" spans="1:4" x14ac:dyDescent="0.25">
      <c r="A3254" t="s">
        <v>2</v>
      </c>
      <c r="B3254">
        <f>COMBDG_MinActivity!B3254</f>
        <v>2021</v>
      </c>
      <c r="C3254" t="str">
        <f>COMBDG_MinActivity!C3254</f>
        <v>COMBDGHLCOldAM______STDELC_16</v>
      </c>
      <c r="D3254">
        <f>IF(VLOOKUP(C3254,Capacity_COMBDG!A:K,COMBDG_MaxCapacity!B3254-2016+2,FALSE)&lt;5*10^-5,0,VLOOKUP(C3254,Capacity_COMBDG!A:K,COMBDG_MaxCapacity!B3254-2016+2,FALSE))*(1+Summary!$C$10)</f>
        <v>2.7996085265371562</v>
      </c>
    </row>
    <row r="3255" spans="1:4" x14ac:dyDescent="0.25">
      <c r="A3255" t="s">
        <v>2</v>
      </c>
      <c r="B3255">
        <f>COMBDG_MinActivity!B3255</f>
        <v>2021</v>
      </c>
      <c r="C3255" t="str">
        <f>COMBDG_MinActivity!C3255</f>
        <v>COMBDGHLCOldLIFLC___STDELC_16</v>
      </c>
      <c r="D3255">
        <f>IF(VLOOKUP(C3255,Capacity_COMBDG!A:K,COMBDG_MaxCapacity!B3255-2016+2,FALSE)&lt;5*10^-5,0,VLOOKUP(C3255,Capacity_COMBDG!A:K,COMBDG_MaxCapacity!B3255-2016+2,FALSE))*(1+Summary!$C$10)</f>
        <v>149.06674764735729</v>
      </c>
    </row>
    <row r="3256" spans="1:4" x14ac:dyDescent="0.25">
      <c r="A3256" t="s">
        <v>2</v>
      </c>
      <c r="B3256">
        <f>COMBDG_MinActivity!B3256</f>
        <v>2021</v>
      </c>
      <c r="C3256" t="str">
        <f>COMBDG_MinActivity!C3256</f>
        <v>COMBDGHLCOldLIFLU___STDELC_16</v>
      </c>
      <c r="D3256">
        <f>IF(VLOOKUP(C3256,Capacity_COMBDG!A:K,COMBDG_MaxCapacity!B3256-2016+2,FALSE)&lt;5*10^-5,0,VLOOKUP(C3256,Capacity_COMBDG!A:K,COMBDG_MaxCapacity!B3256-2016+2,FALSE))*(1+Summary!$C$10)</f>
        <v>571.17333377489774</v>
      </c>
    </row>
    <row r="3257" spans="1:4" x14ac:dyDescent="0.25">
      <c r="A3257" t="s">
        <v>2</v>
      </c>
      <c r="B3257">
        <f>COMBDG_MinActivity!B3257</f>
        <v>2021</v>
      </c>
      <c r="C3257" t="str">
        <f>COMBDG_MinActivity!C3257</f>
        <v>COMBDGHLCOldLIHAL___STDELC_16</v>
      </c>
      <c r="D3257">
        <f>IF(VLOOKUP(C3257,Capacity_COMBDG!A:K,COMBDG_MaxCapacity!B3257-2016+2,FALSE)&lt;5*10^-5,0,VLOOKUP(C3257,Capacity_COMBDG!A:K,COMBDG_MaxCapacity!B3257-2016+2,FALSE))*(1+Summary!$C$10)</f>
        <v>319.53517481945346</v>
      </c>
    </row>
    <row r="3258" spans="1:4" x14ac:dyDescent="0.25">
      <c r="A3258" t="s">
        <v>2</v>
      </c>
      <c r="B3258">
        <f>COMBDG_MinActivity!B3258</f>
        <v>2021</v>
      </c>
      <c r="C3258" t="str">
        <f>COMBDG_MinActivity!C3258</f>
        <v>COMBDGHLCOldLIINC___STDELC_16</v>
      </c>
      <c r="D3258">
        <f>IF(VLOOKUP(C3258,Capacity_COMBDG!A:K,COMBDG_MaxCapacity!B3258-2016+2,FALSE)&lt;5*10^-5,0,VLOOKUP(C3258,Capacity_COMBDG!A:K,COMBDG_MaxCapacity!B3258-2016+2,FALSE))*(1+Summary!$C$10)</f>
        <v>1026.2797716620269</v>
      </c>
    </row>
    <row r="3259" spans="1:4" x14ac:dyDescent="0.25">
      <c r="A3259" t="s">
        <v>2</v>
      </c>
      <c r="B3259">
        <f>COMBDG_MinActivity!B3259</f>
        <v>2021</v>
      </c>
      <c r="C3259" t="str">
        <f>COMBDG_MinActivity!C3259</f>
        <v>COMBDGHLCOldLILED___STDELC_16</v>
      </c>
      <c r="D3259">
        <f>IF(VLOOKUP(C3259,Capacity_COMBDG!A:K,COMBDG_MaxCapacity!B3259-2016+2,FALSE)&lt;5*10^-5,0,VLOOKUP(C3259,Capacity_COMBDG!A:K,COMBDG_MaxCapacity!B3259-2016+2,FALSE))*(1+Summary!$C$10)</f>
        <v>6.2711870235879443</v>
      </c>
    </row>
    <row r="3260" spans="1:4" x14ac:dyDescent="0.25">
      <c r="A3260" t="s">
        <v>2</v>
      </c>
      <c r="B3260">
        <f>COMBDG_MinActivity!B3260</f>
        <v>2021</v>
      </c>
      <c r="C3260" t="str">
        <f>COMBDG_MinActivity!C3260</f>
        <v>COMBDGHLCOldSC______STDELC_16</v>
      </c>
      <c r="D3260">
        <f>IF(VLOOKUP(C3260,Capacity_COMBDG!A:K,COMBDG_MaxCapacity!B3260-2016+2,FALSE)&lt;5*10^-5,0,VLOOKUP(C3260,Capacity_COMBDG!A:K,COMBDG_MaxCapacity!B3260-2016+2,FALSE))*(1+Summary!$C$10)</f>
        <v>30.327709924121024</v>
      </c>
    </row>
    <row r="3261" spans="1:4" x14ac:dyDescent="0.25">
      <c r="A3261" t="s">
        <v>2</v>
      </c>
      <c r="B3261">
        <f>COMBDG_MinActivity!B3261</f>
        <v>2021</v>
      </c>
      <c r="C3261" t="str">
        <f>COMBDG_MinActivity!C3261</f>
        <v>COMBDGHLCOldSHFUR___STDELC_16</v>
      </c>
      <c r="D3261">
        <f>IF(VLOOKUP(C3261,Capacity_COMBDG!A:K,COMBDG_MaxCapacity!B3261-2016+2,FALSE)&lt;5*10^-5,0,VLOOKUP(C3261,Capacity_COMBDG!A:K,COMBDG_MaxCapacity!B3261-2016+2,FALSE))*(1+Summary!$C$10)</f>
        <v>0.10322204759649048</v>
      </c>
    </row>
    <row r="3262" spans="1:4" x14ac:dyDescent="0.25">
      <c r="A3262" t="s">
        <v>2</v>
      </c>
      <c r="B3262">
        <f>COMBDG_MinActivity!B3262</f>
        <v>2021</v>
      </c>
      <c r="C3262" t="str">
        <f>COMBDG_MinActivity!C3262</f>
        <v>COMBDGHLCOldSHHEP___STDELC_16</v>
      </c>
      <c r="D3262">
        <f>IF(VLOOKUP(C3262,Capacity_COMBDG!A:K,COMBDG_MaxCapacity!B3262-2016+2,FALSE)&lt;5*10^-5,0,VLOOKUP(C3262,Capacity_COMBDG!A:K,COMBDG_MaxCapacity!B3262-2016+2,FALSE))*(1+Summary!$C$10)</f>
        <v>8.9378171521780718</v>
      </c>
    </row>
    <row r="3263" spans="1:4" x14ac:dyDescent="0.25">
      <c r="A3263" t="s">
        <v>2</v>
      </c>
      <c r="B3263">
        <f>COMBDG_MinActivity!B3263</f>
        <v>2021</v>
      </c>
      <c r="C3263" t="str">
        <f>COMBDG_MinActivity!C3263</f>
        <v>COMBDGHLCOldSHPLT___STDELC_16</v>
      </c>
      <c r="D3263">
        <f>IF(VLOOKUP(C3263,Capacity_COMBDG!A:K,COMBDG_MaxCapacity!B3263-2016+2,FALSE)&lt;5*10^-5,0,VLOOKUP(C3263,Capacity_COMBDG!A:K,COMBDG_MaxCapacity!B3263-2016+2,FALSE))*(1+Summary!$C$10)</f>
        <v>4.3055142773031889</v>
      </c>
    </row>
    <row r="3264" spans="1:4" x14ac:dyDescent="0.25">
      <c r="A3264" t="s">
        <v>2</v>
      </c>
      <c r="B3264">
        <f>COMBDG_MinActivity!B3264</f>
        <v>2021</v>
      </c>
      <c r="C3264" t="str">
        <f>COMBDG_MinActivity!C3264</f>
        <v>COMBDGHLCOldSLLED___STDELC_16</v>
      </c>
      <c r="D3264">
        <f>IF(VLOOKUP(C3264,Capacity_COMBDG!A:K,COMBDG_MaxCapacity!B3264-2016+2,FALSE)&lt;5*10^-5,0,VLOOKUP(C3264,Capacity_COMBDG!A:K,COMBDG_MaxCapacity!B3264-2016+2,FALSE))*(1+Summary!$C$10)</f>
        <v>102.06469747469833</v>
      </c>
    </row>
    <row r="3265" spans="1:4" x14ac:dyDescent="0.25">
      <c r="A3265" t="s">
        <v>2</v>
      </c>
      <c r="B3265">
        <f>COMBDG_MinActivity!B3265</f>
        <v>2021</v>
      </c>
      <c r="C3265" t="str">
        <f>COMBDG_MinActivity!C3265</f>
        <v>COMBDGHLCOldWH______STDELC_16</v>
      </c>
      <c r="D3265">
        <f>IF(VLOOKUP(C3265,Capacity_COMBDG!A:K,COMBDG_MaxCapacity!B3265-2016+2,FALSE)&lt;5*10^-5,0,VLOOKUP(C3265,Capacity_COMBDG!A:K,COMBDG_MaxCapacity!B3265-2016+2,FALSE))*(1+Summary!$C$10)</f>
        <v>0.76818684678389648</v>
      </c>
    </row>
    <row r="3266" spans="1:4" x14ac:dyDescent="0.25">
      <c r="A3266" t="s">
        <v>2</v>
      </c>
      <c r="B3266">
        <f>COMBDG_MinActivity!B3266</f>
        <v>2021</v>
      </c>
      <c r="C3266" t="str">
        <f>COMBDG_MinActivity!C3266</f>
        <v>COMBDGICINewAE______STDELC_16</v>
      </c>
      <c r="D3266">
        <f>IF(VLOOKUP(C3266,Capacity_COMBDG!A:K,COMBDG_MaxCapacity!B3266-2016+2,FALSE)&lt;5*10^-5,0,VLOOKUP(C3266,Capacity_COMBDG!A:K,COMBDG_MaxCapacity!B3266-2016+2,FALSE))*(1+Summary!$C$10)</f>
        <v>0</v>
      </c>
    </row>
    <row r="3267" spans="1:4" x14ac:dyDescent="0.25">
      <c r="A3267" t="s">
        <v>2</v>
      </c>
      <c r="B3267">
        <f>COMBDG_MinActivity!B3267</f>
        <v>2021</v>
      </c>
      <c r="C3267" t="str">
        <f>COMBDG_MinActivity!C3267</f>
        <v>COMBDGICINewAM______STDELC_16</v>
      </c>
      <c r="D3267">
        <f>IF(VLOOKUP(C3267,Capacity_COMBDG!A:K,COMBDG_MaxCapacity!B3267-2016+2,FALSE)&lt;5*10^-5,0,VLOOKUP(C3267,Capacity_COMBDG!A:K,COMBDG_MaxCapacity!B3267-2016+2,FALSE))*(1+Summary!$C$10)</f>
        <v>0</v>
      </c>
    </row>
    <row r="3268" spans="1:4" x14ac:dyDescent="0.25">
      <c r="A3268" t="s">
        <v>2</v>
      </c>
      <c r="B3268">
        <f>COMBDG_MinActivity!B3268</f>
        <v>2021</v>
      </c>
      <c r="C3268" t="str">
        <f>COMBDG_MinActivity!C3268</f>
        <v>COMBDGICINewLIFLC___STDELC_16</v>
      </c>
      <c r="D3268">
        <f>IF(VLOOKUP(C3268,Capacity_COMBDG!A:K,COMBDG_MaxCapacity!B3268-2016+2,FALSE)&lt;5*10^-5,0,VLOOKUP(C3268,Capacity_COMBDG!A:K,COMBDG_MaxCapacity!B3268-2016+2,FALSE))*(1+Summary!$C$10)</f>
        <v>0</v>
      </c>
    </row>
    <row r="3269" spans="1:4" x14ac:dyDescent="0.25">
      <c r="A3269" t="s">
        <v>2</v>
      </c>
      <c r="B3269">
        <f>COMBDG_MinActivity!B3269</f>
        <v>2021</v>
      </c>
      <c r="C3269" t="str">
        <f>COMBDG_MinActivity!C3269</f>
        <v>COMBDGICINewLIFLU___STDELC_16</v>
      </c>
      <c r="D3269">
        <f>IF(VLOOKUP(C3269,Capacity_COMBDG!A:K,COMBDG_MaxCapacity!B3269-2016+2,FALSE)&lt;5*10^-5,0,VLOOKUP(C3269,Capacity_COMBDG!A:K,COMBDG_MaxCapacity!B3269-2016+2,FALSE))*(1+Summary!$C$10)</f>
        <v>0</v>
      </c>
    </row>
    <row r="3270" spans="1:4" x14ac:dyDescent="0.25">
      <c r="A3270" t="s">
        <v>2</v>
      </c>
      <c r="B3270">
        <f>COMBDG_MinActivity!B3270</f>
        <v>2021</v>
      </c>
      <c r="C3270" t="str">
        <f>COMBDG_MinActivity!C3270</f>
        <v>COMBDGICINewLIHAL___STDELC_16</v>
      </c>
      <c r="D3270">
        <f>IF(VLOOKUP(C3270,Capacity_COMBDG!A:K,COMBDG_MaxCapacity!B3270-2016+2,FALSE)&lt;5*10^-5,0,VLOOKUP(C3270,Capacity_COMBDG!A:K,COMBDG_MaxCapacity!B3270-2016+2,FALSE))*(1+Summary!$C$10)</f>
        <v>0</v>
      </c>
    </row>
    <row r="3271" spans="1:4" x14ac:dyDescent="0.25">
      <c r="A3271" t="s">
        <v>2</v>
      </c>
      <c r="B3271">
        <f>COMBDG_MinActivity!B3271</f>
        <v>2021</v>
      </c>
      <c r="C3271" t="str">
        <f>COMBDG_MinActivity!C3271</f>
        <v>COMBDGICINewLIINC___STDELC_16</v>
      </c>
      <c r="D3271">
        <f>IF(VLOOKUP(C3271,Capacity_COMBDG!A:K,COMBDG_MaxCapacity!B3271-2016+2,FALSE)&lt;5*10^-5,0,VLOOKUP(C3271,Capacity_COMBDG!A:K,COMBDG_MaxCapacity!B3271-2016+2,FALSE))*(1+Summary!$C$10)</f>
        <v>0</v>
      </c>
    </row>
    <row r="3272" spans="1:4" x14ac:dyDescent="0.25">
      <c r="A3272" t="s">
        <v>2</v>
      </c>
      <c r="B3272">
        <f>COMBDG_MinActivity!B3272</f>
        <v>2021</v>
      </c>
      <c r="C3272" t="str">
        <f>COMBDG_MinActivity!C3272</f>
        <v>COMBDGICINewLILED___STDELC_16</v>
      </c>
      <c r="D3272">
        <f>IF(VLOOKUP(C3272,Capacity_COMBDG!A:K,COMBDG_MaxCapacity!B3272-2016+2,FALSE)&lt;5*10^-5,0,VLOOKUP(C3272,Capacity_COMBDG!A:K,COMBDG_MaxCapacity!B3272-2016+2,FALSE))*(1+Summary!$C$10)</f>
        <v>0</v>
      </c>
    </row>
    <row r="3273" spans="1:4" x14ac:dyDescent="0.25">
      <c r="A3273" t="s">
        <v>2</v>
      </c>
      <c r="B3273">
        <f>COMBDG_MinActivity!B3273</f>
        <v>2021</v>
      </c>
      <c r="C3273" t="str">
        <f>COMBDG_MinActivity!C3273</f>
        <v>COMBDGICINewSC______STDELC_16</v>
      </c>
      <c r="D3273">
        <f>IF(VLOOKUP(C3273,Capacity_COMBDG!A:K,COMBDG_MaxCapacity!B3273-2016+2,FALSE)&lt;5*10^-5,0,VLOOKUP(C3273,Capacity_COMBDG!A:K,COMBDG_MaxCapacity!B3273-2016+2,FALSE))*(1+Summary!$C$10)</f>
        <v>0</v>
      </c>
    </row>
    <row r="3274" spans="1:4" x14ac:dyDescent="0.25">
      <c r="A3274" t="s">
        <v>2</v>
      </c>
      <c r="B3274">
        <f>COMBDG_MinActivity!B3274</f>
        <v>2021</v>
      </c>
      <c r="C3274" t="str">
        <f>COMBDG_MinActivity!C3274</f>
        <v>COMBDGICINewSHFUR___STDELC_16</v>
      </c>
      <c r="D3274">
        <f>IF(VLOOKUP(C3274,Capacity_COMBDG!A:K,COMBDG_MaxCapacity!B3274-2016+2,FALSE)&lt;5*10^-5,0,VLOOKUP(C3274,Capacity_COMBDG!A:K,COMBDG_MaxCapacity!B3274-2016+2,FALSE))*(1+Summary!$C$10)</f>
        <v>0</v>
      </c>
    </row>
    <row r="3275" spans="1:4" x14ac:dyDescent="0.25">
      <c r="A3275" t="s">
        <v>2</v>
      </c>
      <c r="B3275">
        <f>COMBDG_MinActivity!B3275</f>
        <v>2021</v>
      </c>
      <c r="C3275" t="str">
        <f>COMBDG_MinActivity!C3275</f>
        <v>COMBDGICINewSHHEP___STDELC_16</v>
      </c>
      <c r="D3275">
        <f>IF(VLOOKUP(C3275,Capacity_COMBDG!A:K,COMBDG_MaxCapacity!B3275-2016+2,FALSE)&lt;5*10^-5,0,VLOOKUP(C3275,Capacity_COMBDG!A:K,COMBDG_MaxCapacity!B3275-2016+2,FALSE))*(1+Summary!$C$10)</f>
        <v>0</v>
      </c>
    </row>
    <row r="3276" spans="1:4" x14ac:dyDescent="0.25">
      <c r="A3276" t="s">
        <v>2</v>
      </c>
      <c r="B3276">
        <f>COMBDG_MinActivity!B3276</f>
        <v>2021</v>
      </c>
      <c r="C3276" t="str">
        <f>COMBDG_MinActivity!C3276</f>
        <v>COMBDGICINewSHPLT___STDELC_16</v>
      </c>
      <c r="D3276">
        <f>IF(VLOOKUP(C3276,Capacity_COMBDG!A:K,COMBDG_MaxCapacity!B3276-2016+2,FALSE)&lt;5*10^-5,0,VLOOKUP(C3276,Capacity_COMBDG!A:K,COMBDG_MaxCapacity!B3276-2016+2,FALSE))*(1+Summary!$C$10)</f>
        <v>0</v>
      </c>
    </row>
    <row r="3277" spans="1:4" x14ac:dyDescent="0.25">
      <c r="A3277" t="s">
        <v>2</v>
      </c>
      <c r="B3277">
        <f>COMBDG_MinActivity!B3277</f>
        <v>2021</v>
      </c>
      <c r="C3277" t="str">
        <f>COMBDG_MinActivity!C3277</f>
        <v>COMBDGICINewSLLED___STDELC_16</v>
      </c>
      <c r="D3277">
        <f>IF(VLOOKUP(C3277,Capacity_COMBDG!A:K,COMBDG_MaxCapacity!B3277-2016+2,FALSE)&lt;5*10^-5,0,VLOOKUP(C3277,Capacity_COMBDG!A:K,COMBDG_MaxCapacity!B3277-2016+2,FALSE))*(1+Summary!$C$10)</f>
        <v>0</v>
      </c>
    </row>
    <row r="3278" spans="1:4" x14ac:dyDescent="0.25">
      <c r="A3278" t="s">
        <v>2</v>
      </c>
      <c r="B3278">
        <f>COMBDG_MinActivity!B3278</f>
        <v>2021</v>
      </c>
      <c r="C3278" t="str">
        <f>COMBDG_MinActivity!C3278</f>
        <v>COMBDGICINewWH______STDELC_16</v>
      </c>
      <c r="D3278">
        <f>IF(VLOOKUP(C3278,Capacity_COMBDG!A:K,COMBDG_MaxCapacity!B3278-2016+2,FALSE)&lt;5*10^-5,0,VLOOKUP(C3278,Capacity_COMBDG!A:K,COMBDG_MaxCapacity!B3278-2016+2,FALSE))*(1+Summary!$C$10)</f>
        <v>0</v>
      </c>
    </row>
    <row r="3279" spans="1:4" x14ac:dyDescent="0.25">
      <c r="A3279" t="s">
        <v>2</v>
      </c>
      <c r="B3279">
        <f>COMBDG_MinActivity!B3279</f>
        <v>2021</v>
      </c>
      <c r="C3279" t="str">
        <f>COMBDG_MinActivity!C3279</f>
        <v>COMBDGICIOldAE______STDELC_16</v>
      </c>
      <c r="D3279">
        <f>IF(VLOOKUP(C3279,Capacity_COMBDG!A:K,COMBDG_MaxCapacity!B3279-2016+2,FALSE)&lt;5*10^-5,0,VLOOKUP(C3279,Capacity_COMBDG!A:K,COMBDG_MaxCapacity!B3279-2016+2,FALSE))*(1+Summary!$C$10)</f>
        <v>1.7551708490681395</v>
      </c>
    </row>
    <row r="3280" spans="1:4" x14ac:dyDescent="0.25">
      <c r="A3280" t="s">
        <v>2</v>
      </c>
      <c r="B3280">
        <f>COMBDG_MinActivity!B3280</f>
        <v>2021</v>
      </c>
      <c r="C3280" t="str">
        <f>COMBDG_MinActivity!C3280</f>
        <v>COMBDGICIOldAM______STDELC_16</v>
      </c>
      <c r="D3280">
        <f>IF(VLOOKUP(C3280,Capacity_COMBDG!A:K,COMBDG_MaxCapacity!B3280-2016+2,FALSE)&lt;5*10^-5,0,VLOOKUP(C3280,Capacity_COMBDG!A:K,COMBDG_MaxCapacity!B3280-2016+2,FALSE))*(1+Summary!$C$10)</f>
        <v>0.21896047801961033</v>
      </c>
    </row>
    <row r="3281" spans="1:4" x14ac:dyDescent="0.25">
      <c r="A3281" t="s">
        <v>2</v>
      </c>
      <c r="B3281">
        <f>COMBDG_MinActivity!B3281</f>
        <v>2021</v>
      </c>
      <c r="C3281" t="str">
        <f>COMBDG_MinActivity!C3281</f>
        <v>COMBDGICIOldLIFLC___STDELC_16</v>
      </c>
      <c r="D3281">
        <f>IF(VLOOKUP(C3281,Capacity_COMBDG!A:K,COMBDG_MaxCapacity!B3281-2016+2,FALSE)&lt;5*10^-5,0,VLOOKUP(C3281,Capacity_COMBDG!A:K,COMBDG_MaxCapacity!B3281-2016+2,FALSE))*(1+Summary!$C$10)</f>
        <v>11.776029373842988</v>
      </c>
    </row>
    <row r="3282" spans="1:4" x14ac:dyDescent="0.25">
      <c r="A3282" t="s">
        <v>2</v>
      </c>
      <c r="B3282">
        <f>COMBDG_MinActivity!B3282</f>
        <v>2021</v>
      </c>
      <c r="C3282" t="str">
        <f>COMBDG_MinActivity!C3282</f>
        <v>COMBDGICIOldLIFLU___STDELC_16</v>
      </c>
      <c r="D3282">
        <f>IF(VLOOKUP(C3282,Capacity_COMBDG!A:K,COMBDG_MaxCapacity!B3282-2016+2,FALSE)&lt;5*10^-5,0,VLOOKUP(C3282,Capacity_COMBDG!A:K,COMBDG_MaxCapacity!B3282-2016+2,FALSE))*(1+Summary!$C$10)</f>
        <v>42.906597722249522</v>
      </c>
    </row>
    <row r="3283" spans="1:4" x14ac:dyDescent="0.25">
      <c r="A3283" t="s">
        <v>2</v>
      </c>
      <c r="B3283">
        <f>COMBDG_MinActivity!B3283</f>
        <v>2021</v>
      </c>
      <c r="C3283" t="str">
        <f>COMBDG_MinActivity!C3283</f>
        <v>COMBDGICIOldLIHAL___STDELC_16</v>
      </c>
      <c r="D3283">
        <f>IF(VLOOKUP(C3283,Capacity_COMBDG!A:K,COMBDG_MaxCapacity!B3283-2016+2,FALSE)&lt;5*10^-5,0,VLOOKUP(C3283,Capacity_COMBDG!A:K,COMBDG_MaxCapacity!B3283-2016+2,FALSE))*(1+Summary!$C$10)</f>
        <v>25.176340040192088</v>
      </c>
    </row>
    <row r="3284" spans="1:4" x14ac:dyDescent="0.25">
      <c r="A3284" t="s">
        <v>2</v>
      </c>
      <c r="B3284">
        <f>COMBDG_MinActivity!B3284</f>
        <v>2021</v>
      </c>
      <c r="C3284" t="str">
        <f>COMBDG_MinActivity!C3284</f>
        <v>COMBDGICIOldLIINC___STDELC_16</v>
      </c>
      <c r="D3284">
        <f>IF(VLOOKUP(C3284,Capacity_COMBDG!A:K,COMBDG_MaxCapacity!B3284-2016+2,FALSE)&lt;5*10^-5,0,VLOOKUP(C3284,Capacity_COMBDG!A:K,COMBDG_MaxCapacity!B3284-2016+2,FALSE))*(1+Summary!$C$10)</f>
        <v>80.860871614723834</v>
      </c>
    </row>
    <row r="3285" spans="1:4" x14ac:dyDescent="0.25">
      <c r="A3285" t="s">
        <v>2</v>
      </c>
      <c r="B3285">
        <f>COMBDG_MinActivity!B3285</f>
        <v>2021</v>
      </c>
      <c r="C3285" t="str">
        <f>COMBDG_MinActivity!C3285</f>
        <v>COMBDGICIOldLILED___STDELC_16</v>
      </c>
      <c r="D3285">
        <f>IF(VLOOKUP(C3285,Capacity_COMBDG!A:K,COMBDG_MaxCapacity!B3285-2016+2,FALSE)&lt;5*10^-5,0,VLOOKUP(C3285,Capacity_COMBDG!A:K,COMBDG_MaxCapacity!B3285-2016+2,FALSE))*(1+Summary!$C$10)</f>
        <v>0.47559577724243618</v>
      </c>
    </row>
    <row r="3286" spans="1:4" x14ac:dyDescent="0.25">
      <c r="A3286" t="s">
        <v>2</v>
      </c>
      <c r="B3286">
        <f>COMBDG_MinActivity!B3286</f>
        <v>2021</v>
      </c>
      <c r="C3286" t="str">
        <f>COMBDG_MinActivity!C3286</f>
        <v>COMBDGICIOldSC______STDELC_16</v>
      </c>
      <c r="D3286">
        <f>IF(VLOOKUP(C3286,Capacity_COMBDG!A:K,COMBDG_MaxCapacity!B3286-2016+2,FALSE)&lt;5*10^-5,0,VLOOKUP(C3286,Capacity_COMBDG!A:K,COMBDG_MaxCapacity!B3286-2016+2,FALSE))*(1+Summary!$C$10)</f>
        <v>2.5926875950046915</v>
      </c>
    </row>
    <row r="3287" spans="1:4" x14ac:dyDescent="0.25">
      <c r="A3287" t="s">
        <v>2</v>
      </c>
      <c r="B3287">
        <f>COMBDG_MinActivity!B3287</f>
        <v>2021</v>
      </c>
      <c r="C3287" t="str">
        <f>COMBDG_MinActivity!C3287</f>
        <v>COMBDGICIOldSHFUR___STDELC_16</v>
      </c>
      <c r="D3287">
        <f>IF(VLOOKUP(C3287,Capacity_COMBDG!A:K,COMBDG_MaxCapacity!B3287-2016+2,FALSE)&lt;5*10^-5,0,VLOOKUP(C3287,Capacity_COMBDG!A:K,COMBDG_MaxCapacity!B3287-2016+2,FALSE))*(1+Summary!$C$10)</f>
        <v>4.9652769622333066E-2</v>
      </c>
    </row>
    <row r="3288" spans="1:4" x14ac:dyDescent="0.25">
      <c r="A3288" t="s">
        <v>2</v>
      </c>
      <c r="B3288">
        <f>COMBDG_MinActivity!B3288</f>
        <v>2021</v>
      </c>
      <c r="C3288" t="str">
        <f>COMBDG_MinActivity!C3288</f>
        <v>COMBDGICIOldSHHEP___STDELC_16</v>
      </c>
      <c r="D3288">
        <f>IF(VLOOKUP(C3288,Capacity_COMBDG!A:K,COMBDG_MaxCapacity!B3288-2016+2,FALSE)&lt;5*10^-5,0,VLOOKUP(C3288,Capacity_COMBDG!A:K,COMBDG_MaxCapacity!B3288-2016+2,FALSE))*(1+Summary!$C$10)</f>
        <v>0.81421592030183432</v>
      </c>
    </row>
    <row r="3289" spans="1:4" x14ac:dyDescent="0.25">
      <c r="A3289" t="s">
        <v>2</v>
      </c>
      <c r="B3289">
        <f>COMBDG_MinActivity!B3289</f>
        <v>2021</v>
      </c>
      <c r="C3289" t="str">
        <f>COMBDG_MinActivity!C3289</f>
        <v>COMBDGICIOldSHPLT___STDELC_16</v>
      </c>
      <c r="D3289">
        <f>IF(VLOOKUP(C3289,Capacity_COMBDG!A:K,COMBDG_MaxCapacity!B3289-2016+2,FALSE)&lt;5*10^-5,0,VLOOKUP(C3289,Capacity_COMBDG!A:K,COMBDG_MaxCapacity!B3289-2016+2,FALSE))*(1+Summary!$C$10)</f>
        <v>0.39967352352237562</v>
      </c>
    </row>
    <row r="3290" spans="1:4" x14ac:dyDescent="0.25">
      <c r="A3290" t="s">
        <v>2</v>
      </c>
      <c r="B3290">
        <f>COMBDG_MinActivity!B3290</f>
        <v>2021</v>
      </c>
      <c r="C3290" t="str">
        <f>COMBDG_MinActivity!C3290</f>
        <v>COMBDGICIOldSLLED___STDELC_16</v>
      </c>
      <c r="D3290">
        <f>IF(VLOOKUP(C3290,Capacity_COMBDG!A:K,COMBDG_MaxCapacity!B3290-2016+2,FALSE)&lt;5*10^-5,0,VLOOKUP(C3290,Capacity_COMBDG!A:K,COMBDG_MaxCapacity!B3290-2016+2,FALSE))*(1+Summary!$C$10)</f>
        <v>13.807953222775289</v>
      </c>
    </row>
    <row r="3291" spans="1:4" x14ac:dyDescent="0.25">
      <c r="A3291" t="s">
        <v>2</v>
      </c>
      <c r="B3291">
        <f>COMBDG_MinActivity!B3291</f>
        <v>2021</v>
      </c>
      <c r="C3291" t="str">
        <f>COMBDG_MinActivity!C3291</f>
        <v>COMBDGICIOldWH______STDELC_16</v>
      </c>
      <c r="D3291">
        <f>IF(VLOOKUP(C3291,Capacity_COMBDG!A:K,COMBDG_MaxCapacity!B3291-2016+2,FALSE)&lt;5*10^-5,0,VLOOKUP(C3291,Capacity_COMBDG!A:K,COMBDG_MaxCapacity!B3291-2016+2,FALSE))*(1+Summary!$C$10)</f>
        <v>4.6304719184125175E-2</v>
      </c>
    </row>
    <row r="3292" spans="1:4" x14ac:dyDescent="0.25">
      <c r="A3292" t="s">
        <v>2</v>
      </c>
      <c r="B3292">
        <f>COMBDG_MinActivity!B3292</f>
        <v>2021</v>
      </c>
      <c r="C3292" t="str">
        <f>COMBDG_MinActivity!C3292</f>
        <v>COMBDGOFFNewAE______STDELC_16</v>
      </c>
      <c r="D3292">
        <f>IF(VLOOKUP(C3292,Capacity_COMBDG!A:K,COMBDG_MaxCapacity!B3292-2016+2,FALSE)&lt;5*10^-5,0,VLOOKUP(C3292,Capacity_COMBDG!A:K,COMBDG_MaxCapacity!B3292-2016+2,FALSE))*(1+Summary!$C$10)</f>
        <v>3.725335208300751E-3</v>
      </c>
    </row>
    <row r="3293" spans="1:4" x14ac:dyDescent="0.25">
      <c r="A3293" t="s">
        <v>2</v>
      </c>
      <c r="B3293">
        <f>COMBDG_MinActivity!B3293</f>
        <v>2021</v>
      </c>
      <c r="C3293" t="str">
        <f>COMBDG_MinActivity!C3293</f>
        <v>COMBDGOFFNewAM______STDELC_16</v>
      </c>
      <c r="D3293">
        <f>IF(VLOOKUP(C3293,Capacity_COMBDG!A:K,COMBDG_MaxCapacity!B3293-2016+2,FALSE)&lt;5*10^-5,0,VLOOKUP(C3293,Capacity_COMBDG!A:K,COMBDG_MaxCapacity!B3293-2016+2,FALSE))*(1+Summary!$C$10)</f>
        <v>3.7040636516593355E-3</v>
      </c>
    </row>
    <row r="3294" spans="1:4" x14ac:dyDescent="0.25">
      <c r="A3294" t="s">
        <v>2</v>
      </c>
      <c r="B3294">
        <f>COMBDG_MinActivity!B3294</f>
        <v>2021</v>
      </c>
      <c r="C3294" t="str">
        <f>COMBDG_MinActivity!C3294</f>
        <v>COMBDGOFFNewLIFLC___STDELC_16</v>
      </c>
      <c r="D3294">
        <f>IF(VLOOKUP(C3294,Capacity_COMBDG!A:K,COMBDG_MaxCapacity!B3294-2016+2,FALSE)&lt;5*10^-5,0,VLOOKUP(C3294,Capacity_COMBDG!A:K,COMBDG_MaxCapacity!B3294-2016+2,FALSE))*(1+Summary!$C$10)</f>
        <v>6.5604304614241349E-4</v>
      </c>
    </row>
    <row r="3295" spans="1:4" x14ac:dyDescent="0.25">
      <c r="A3295" t="s">
        <v>2</v>
      </c>
      <c r="B3295">
        <f>COMBDG_MinActivity!B3295</f>
        <v>2021</v>
      </c>
      <c r="C3295" t="str">
        <f>COMBDG_MinActivity!C3295</f>
        <v>COMBDGOFFNewLIFLU___STDELC_16</v>
      </c>
      <c r="D3295">
        <f>IF(VLOOKUP(C3295,Capacity_COMBDG!A:K,COMBDG_MaxCapacity!B3295-2016+2,FALSE)&lt;5*10^-5,0,VLOOKUP(C3295,Capacity_COMBDG!A:K,COMBDG_MaxCapacity!B3295-2016+2,FALSE))*(1+Summary!$C$10)</f>
        <v>2.9967348469673266E-3</v>
      </c>
    </row>
    <row r="3296" spans="1:4" x14ac:dyDescent="0.25">
      <c r="A3296" t="s">
        <v>2</v>
      </c>
      <c r="B3296">
        <f>COMBDG_MinActivity!B3296</f>
        <v>2021</v>
      </c>
      <c r="C3296" t="str">
        <f>COMBDG_MinActivity!C3296</f>
        <v>COMBDGOFFNewLIHAL___STDELC_16</v>
      </c>
      <c r="D3296">
        <f>IF(VLOOKUP(C3296,Capacity_COMBDG!A:K,COMBDG_MaxCapacity!B3296-2016+2,FALSE)&lt;5*10^-5,0,VLOOKUP(C3296,Capacity_COMBDG!A:K,COMBDG_MaxCapacity!B3296-2016+2,FALSE))*(1+Summary!$C$10)</f>
        <v>0</v>
      </c>
    </row>
    <row r="3297" spans="1:4" x14ac:dyDescent="0.25">
      <c r="A3297" t="s">
        <v>2</v>
      </c>
      <c r="B3297">
        <f>COMBDG_MinActivity!B3297</f>
        <v>2021</v>
      </c>
      <c r="C3297" t="str">
        <f>COMBDG_MinActivity!C3297</f>
        <v>COMBDGOFFNewLIINC___STDELC_16</v>
      </c>
      <c r="D3297">
        <f>IF(VLOOKUP(C3297,Capacity_COMBDG!A:K,COMBDG_MaxCapacity!B3297-2016+2,FALSE)&lt;5*10^-5,0,VLOOKUP(C3297,Capacity_COMBDG!A:K,COMBDG_MaxCapacity!B3297-2016+2,FALSE))*(1+Summary!$C$10)</f>
        <v>0</v>
      </c>
    </row>
    <row r="3298" spans="1:4" x14ac:dyDescent="0.25">
      <c r="A3298" t="s">
        <v>2</v>
      </c>
      <c r="B3298">
        <f>COMBDG_MinActivity!B3298</f>
        <v>2021</v>
      </c>
      <c r="C3298" t="str">
        <f>COMBDG_MinActivity!C3298</f>
        <v>COMBDGOFFNewLILED___STDELC_16</v>
      </c>
      <c r="D3298">
        <f>IF(VLOOKUP(C3298,Capacity_COMBDG!A:K,COMBDG_MaxCapacity!B3298-2016+2,FALSE)&lt;5*10^-5,0,VLOOKUP(C3298,Capacity_COMBDG!A:K,COMBDG_MaxCapacity!B3298-2016+2,FALSE))*(1+Summary!$C$10)</f>
        <v>3.7346381885139278E-3</v>
      </c>
    </row>
    <row r="3299" spans="1:4" x14ac:dyDescent="0.25">
      <c r="A3299" t="s">
        <v>2</v>
      </c>
      <c r="B3299">
        <f>COMBDG_MinActivity!B3299</f>
        <v>2021</v>
      </c>
      <c r="C3299" t="str">
        <f>COMBDG_MinActivity!C3299</f>
        <v>COMBDGOFFNewSC______STDELC_16</v>
      </c>
      <c r="D3299">
        <f>IF(VLOOKUP(C3299,Capacity_COMBDG!A:K,COMBDG_MaxCapacity!B3299-2016+2,FALSE)&lt;5*10^-5,0,VLOOKUP(C3299,Capacity_COMBDG!A:K,COMBDG_MaxCapacity!B3299-2016+2,FALSE))*(1+Summary!$C$10)</f>
        <v>5.3881374914353424E-3</v>
      </c>
    </row>
    <row r="3300" spans="1:4" x14ac:dyDescent="0.25">
      <c r="A3300" t="s">
        <v>2</v>
      </c>
      <c r="B3300">
        <f>COMBDG_MinActivity!B3300</f>
        <v>2021</v>
      </c>
      <c r="C3300" t="str">
        <f>COMBDG_MinActivity!C3300</f>
        <v>COMBDGOFFNewSHFUR___STDELC_16</v>
      </c>
      <c r="D3300">
        <f>IF(VLOOKUP(C3300,Capacity_COMBDG!A:K,COMBDG_MaxCapacity!B3300-2016+2,FALSE)&lt;5*10^-5,0,VLOOKUP(C3300,Capacity_COMBDG!A:K,COMBDG_MaxCapacity!B3300-2016+2,FALSE))*(1+Summary!$C$10)</f>
        <v>6.5768273623331569E-3</v>
      </c>
    </row>
    <row r="3301" spans="1:4" x14ac:dyDescent="0.25">
      <c r="A3301" t="s">
        <v>2</v>
      </c>
      <c r="B3301">
        <f>COMBDG_MinActivity!B3301</f>
        <v>2021</v>
      </c>
      <c r="C3301" t="str">
        <f>COMBDG_MinActivity!C3301</f>
        <v>COMBDGOFFNewSHHEP___STDELC_16</v>
      </c>
      <c r="D3301">
        <f>IF(VLOOKUP(C3301,Capacity_COMBDG!A:K,COMBDG_MaxCapacity!B3301-2016+2,FALSE)&lt;5*10^-5,0,VLOOKUP(C3301,Capacity_COMBDG!A:K,COMBDG_MaxCapacity!B3301-2016+2,FALSE))*(1+Summary!$C$10)</f>
        <v>5.2471122740223707E-3</v>
      </c>
    </row>
    <row r="3302" spans="1:4" x14ac:dyDescent="0.25">
      <c r="A3302" t="s">
        <v>2</v>
      </c>
      <c r="B3302">
        <f>COMBDG_MinActivity!B3302</f>
        <v>2021</v>
      </c>
      <c r="C3302" t="str">
        <f>COMBDG_MinActivity!C3302</f>
        <v>COMBDGOFFNewSHPLT___STDELC_16</v>
      </c>
      <c r="D3302">
        <f>IF(VLOOKUP(C3302,Capacity_COMBDG!A:K,COMBDG_MaxCapacity!B3302-2016+2,FALSE)&lt;5*10^-5,0,VLOOKUP(C3302,Capacity_COMBDG!A:K,COMBDG_MaxCapacity!B3302-2016+2,FALSE))*(1+Summary!$C$10)</f>
        <v>9.9597534816340295E-3</v>
      </c>
    </row>
    <row r="3303" spans="1:4" x14ac:dyDescent="0.25">
      <c r="A3303" t="s">
        <v>2</v>
      </c>
      <c r="B3303">
        <f>COMBDG_MinActivity!B3303</f>
        <v>2021</v>
      </c>
      <c r="C3303" t="str">
        <f>COMBDG_MinActivity!C3303</f>
        <v>COMBDGOFFNewSLLED___STDELC_16</v>
      </c>
      <c r="D3303">
        <f>IF(VLOOKUP(C3303,Capacity_COMBDG!A:K,COMBDG_MaxCapacity!B3303-2016+2,FALSE)&lt;5*10^-5,0,VLOOKUP(C3303,Capacity_COMBDG!A:K,COMBDG_MaxCapacity!B3303-2016+2,FALSE))*(1+Summary!$C$10)</f>
        <v>9.6096083471096415E-4</v>
      </c>
    </row>
    <row r="3304" spans="1:4" x14ac:dyDescent="0.25">
      <c r="A3304" t="s">
        <v>2</v>
      </c>
      <c r="B3304">
        <f>COMBDG_MinActivity!B3304</f>
        <v>2021</v>
      </c>
      <c r="C3304" t="str">
        <f>COMBDG_MinActivity!C3304</f>
        <v>COMBDGOFFNewWH______STDELC_16</v>
      </c>
      <c r="D3304">
        <f>IF(VLOOKUP(C3304,Capacity_COMBDG!A:K,COMBDG_MaxCapacity!B3304-2016+2,FALSE)&lt;5*10^-5,0,VLOOKUP(C3304,Capacity_COMBDG!A:K,COMBDG_MaxCapacity!B3304-2016+2,FALSE))*(1+Summary!$C$10)</f>
        <v>3.9294612886270697E-3</v>
      </c>
    </row>
    <row r="3305" spans="1:4" x14ac:dyDescent="0.25">
      <c r="A3305" t="s">
        <v>2</v>
      </c>
      <c r="B3305">
        <f>COMBDG_MinActivity!B3305</f>
        <v>2021</v>
      </c>
      <c r="C3305" t="str">
        <f>COMBDG_MinActivity!C3305</f>
        <v>COMBDGOFFOldAE______STDELC_16</v>
      </c>
      <c r="D3305">
        <f>IF(VLOOKUP(C3305,Capacity_COMBDG!A:K,COMBDG_MaxCapacity!B3305-2016+2,FALSE)&lt;5*10^-5,0,VLOOKUP(C3305,Capacity_COMBDG!A:K,COMBDG_MaxCapacity!B3305-2016+2,FALSE))*(1+Summary!$C$10)</f>
        <v>135.61801582631239</v>
      </c>
    </row>
    <row r="3306" spans="1:4" x14ac:dyDescent="0.25">
      <c r="A3306" t="s">
        <v>2</v>
      </c>
      <c r="B3306">
        <f>COMBDG_MinActivity!B3306</f>
        <v>2021</v>
      </c>
      <c r="C3306" t="str">
        <f>COMBDG_MinActivity!C3306</f>
        <v>COMBDGOFFOldAM______STDELC_16</v>
      </c>
      <c r="D3306">
        <f>IF(VLOOKUP(C3306,Capacity_COMBDG!A:K,COMBDG_MaxCapacity!B3306-2016+2,FALSE)&lt;5*10^-5,0,VLOOKUP(C3306,Capacity_COMBDG!A:K,COMBDG_MaxCapacity!B3306-2016+2,FALSE))*(1+Summary!$C$10)</f>
        <v>15.360238875822354</v>
      </c>
    </row>
    <row r="3307" spans="1:4" x14ac:dyDescent="0.25">
      <c r="A3307" t="s">
        <v>2</v>
      </c>
      <c r="B3307">
        <f>COMBDG_MinActivity!B3307</f>
        <v>2021</v>
      </c>
      <c r="C3307" t="str">
        <f>COMBDG_MinActivity!C3307</f>
        <v>COMBDGOFFOldLIFLC___STDELC_16</v>
      </c>
      <c r="D3307">
        <f>IF(VLOOKUP(C3307,Capacity_COMBDG!A:K,COMBDG_MaxCapacity!B3307-2016+2,FALSE)&lt;5*10^-5,0,VLOOKUP(C3307,Capacity_COMBDG!A:K,COMBDG_MaxCapacity!B3307-2016+2,FALSE))*(1+Summary!$C$10)</f>
        <v>866.02053164933568</v>
      </c>
    </row>
    <row r="3308" spans="1:4" x14ac:dyDescent="0.25">
      <c r="A3308" t="s">
        <v>2</v>
      </c>
      <c r="B3308">
        <f>COMBDG_MinActivity!B3308</f>
        <v>2021</v>
      </c>
      <c r="C3308" t="str">
        <f>COMBDG_MinActivity!C3308</f>
        <v>COMBDGOFFOldLIFLU___STDELC_16</v>
      </c>
      <c r="D3308">
        <f>IF(VLOOKUP(C3308,Capacity_COMBDG!A:K,COMBDG_MaxCapacity!B3308-2016+2,FALSE)&lt;5*10^-5,0,VLOOKUP(C3308,Capacity_COMBDG!A:K,COMBDG_MaxCapacity!B3308-2016+2,FALSE))*(1+Summary!$C$10)</f>
        <v>3256.3246603369498</v>
      </c>
    </row>
    <row r="3309" spans="1:4" x14ac:dyDescent="0.25">
      <c r="A3309" t="s">
        <v>2</v>
      </c>
      <c r="B3309">
        <f>COMBDG_MinActivity!B3309</f>
        <v>2021</v>
      </c>
      <c r="C3309" t="str">
        <f>COMBDG_MinActivity!C3309</f>
        <v>COMBDGOFFOldLIHAL___STDELC_16</v>
      </c>
      <c r="D3309">
        <f>IF(VLOOKUP(C3309,Capacity_COMBDG!A:K,COMBDG_MaxCapacity!B3309-2016+2,FALSE)&lt;5*10^-5,0,VLOOKUP(C3309,Capacity_COMBDG!A:K,COMBDG_MaxCapacity!B3309-2016+2,FALSE))*(1+Summary!$C$10)</f>
        <v>1856.9707523013094</v>
      </c>
    </row>
    <row r="3310" spans="1:4" x14ac:dyDescent="0.25">
      <c r="A3310" t="s">
        <v>2</v>
      </c>
      <c r="B3310">
        <f>COMBDG_MinActivity!B3310</f>
        <v>2021</v>
      </c>
      <c r="C3310" t="str">
        <f>COMBDG_MinActivity!C3310</f>
        <v>COMBDGOFFOldLIINC___STDELC_16</v>
      </c>
      <c r="D3310">
        <f>IF(VLOOKUP(C3310,Capacity_COMBDG!A:K,COMBDG_MaxCapacity!B3310-2016+2,FALSE)&lt;5*10^-5,0,VLOOKUP(C3310,Capacity_COMBDG!A:K,COMBDG_MaxCapacity!B3310-2016+2,FALSE))*(1+Summary!$C$10)</f>
        <v>5964.2006969133008</v>
      </c>
    </row>
    <row r="3311" spans="1:4" x14ac:dyDescent="0.25">
      <c r="A3311" t="s">
        <v>2</v>
      </c>
      <c r="B3311">
        <f>COMBDG_MinActivity!B3311</f>
        <v>2021</v>
      </c>
      <c r="C3311" t="str">
        <f>COMBDG_MinActivity!C3311</f>
        <v>COMBDGOFFOldLILED___STDELC_16</v>
      </c>
      <c r="D3311">
        <f>IF(VLOOKUP(C3311,Capacity_COMBDG!A:K,COMBDG_MaxCapacity!B3311-2016+2,FALSE)&lt;5*10^-5,0,VLOOKUP(C3311,Capacity_COMBDG!A:K,COMBDG_MaxCapacity!B3311-2016+2,FALSE))*(1+Summary!$C$10)</f>
        <v>36.479048884690883</v>
      </c>
    </row>
    <row r="3312" spans="1:4" x14ac:dyDescent="0.25">
      <c r="A3312" t="s">
        <v>2</v>
      </c>
      <c r="B3312">
        <f>COMBDG_MinActivity!B3312</f>
        <v>2021</v>
      </c>
      <c r="C3312" t="str">
        <f>COMBDG_MinActivity!C3312</f>
        <v>COMBDGOFFOldSC______STDELC_16</v>
      </c>
      <c r="D3312">
        <f>IF(VLOOKUP(C3312,Capacity_COMBDG!A:K,COMBDG_MaxCapacity!B3312-2016+2,FALSE)&lt;5*10^-5,0,VLOOKUP(C3312,Capacity_COMBDG!A:K,COMBDG_MaxCapacity!B3312-2016+2,FALSE))*(1+Summary!$C$10)</f>
        <v>153.5111633304721</v>
      </c>
    </row>
    <row r="3313" spans="1:4" x14ac:dyDescent="0.25">
      <c r="A3313" t="s">
        <v>2</v>
      </c>
      <c r="B3313">
        <f>COMBDG_MinActivity!B3313</f>
        <v>2021</v>
      </c>
      <c r="C3313" t="str">
        <f>COMBDG_MinActivity!C3313</f>
        <v>COMBDGOFFOldSHFUR___STDELC_16</v>
      </c>
      <c r="D3313">
        <f>IF(VLOOKUP(C3313,Capacity_COMBDG!A:K,COMBDG_MaxCapacity!B3313-2016+2,FALSE)&lt;5*10^-5,0,VLOOKUP(C3313,Capacity_COMBDG!A:K,COMBDG_MaxCapacity!B3313-2016+2,FALSE))*(1+Summary!$C$10)</f>
        <v>0.1145250639958422</v>
      </c>
    </row>
    <row r="3314" spans="1:4" x14ac:dyDescent="0.25">
      <c r="A3314" t="s">
        <v>2</v>
      </c>
      <c r="B3314">
        <f>COMBDG_MinActivity!B3314</f>
        <v>2021</v>
      </c>
      <c r="C3314" t="str">
        <f>COMBDG_MinActivity!C3314</f>
        <v>COMBDGOFFOldSHHEP___STDELC_16</v>
      </c>
      <c r="D3314">
        <f>IF(VLOOKUP(C3314,Capacity_COMBDG!A:K,COMBDG_MaxCapacity!B3314-2016+2,FALSE)&lt;5*10^-5,0,VLOOKUP(C3314,Capacity_COMBDG!A:K,COMBDG_MaxCapacity!B3314-2016+2,FALSE))*(1+Summary!$C$10)</f>
        <v>52.912535309636844</v>
      </c>
    </row>
    <row r="3315" spans="1:4" x14ac:dyDescent="0.25">
      <c r="A3315" t="s">
        <v>2</v>
      </c>
      <c r="B3315">
        <f>COMBDG_MinActivity!B3315</f>
        <v>2021</v>
      </c>
      <c r="C3315" t="str">
        <f>COMBDG_MinActivity!C3315</f>
        <v>COMBDGOFFOldSHPLT___STDELC_16</v>
      </c>
      <c r="D3315">
        <f>IF(VLOOKUP(C3315,Capacity_COMBDG!A:K,COMBDG_MaxCapacity!B3315-2016+2,FALSE)&lt;5*10^-5,0,VLOOKUP(C3315,Capacity_COMBDG!A:K,COMBDG_MaxCapacity!B3315-2016+2,FALSE))*(1+Summary!$C$10)</f>
        <v>14.818754842145275</v>
      </c>
    </row>
    <row r="3316" spans="1:4" x14ac:dyDescent="0.25">
      <c r="A3316" t="s">
        <v>2</v>
      </c>
      <c r="B3316">
        <f>COMBDG_MinActivity!B3316</f>
        <v>2021</v>
      </c>
      <c r="C3316" t="str">
        <f>COMBDG_MinActivity!C3316</f>
        <v>COMBDGOFFOldSLLED___STDELC_16</v>
      </c>
      <c r="D3316">
        <f>IF(VLOOKUP(C3316,Capacity_COMBDG!A:K,COMBDG_MaxCapacity!B3316-2016+2,FALSE)&lt;5*10^-5,0,VLOOKUP(C3316,Capacity_COMBDG!A:K,COMBDG_MaxCapacity!B3316-2016+2,FALSE))*(1+Summary!$C$10)</f>
        <v>981.99851191957237</v>
      </c>
    </row>
    <row r="3317" spans="1:4" x14ac:dyDescent="0.25">
      <c r="A3317" t="s">
        <v>2</v>
      </c>
      <c r="B3317">
        <f>COMBDG_MinActivity!B3317</f>
        <v>2021</v>
      </c>
      <c r="C3317" t="str">
        <f>COMBDG_MinActivity!C3317</f>
        <v>COMBDGOFFOldWH______STDELC_16</v>
      </c>
      <c r="D3317">
        <f>IF(VLOOKUP(C3317,Capacity_COMBDG!A:K,COMBDG_MaxCapacity!B3317-2016+2,FALSE)&lt;5*10^-5,0,VLOOKUP(C3317,Capacity_COMBDG!A:K,COMBDG_MaxCapacity!B3317-2016+2,FALSE))*(1+Summary!$C$10)</f>
        <v>1.2418478018688699</v>
      </c>
    </row>
    <row r="3318" spans="1:4" x14ac:dyDescent="0.25">
      <c r="A3318" t="s">
        <v>2</v>
      </c>
      <c r="B3318">
        <f>COMBDG_MinActivity!B3318</f>
        <v>2021</v>
      </c>
      <c r="C3318" t="str">
        <f>COMBDG_MinActivity!C3318</f>
        <v>COMBDGOTSNewAE______STDELC_16</v>
      </c>
      <c r="D3318">
        <f>IF(VLOOKUP(C3318,Capacity_COMBDG!A:K,COMBDG_MaxCapacity!B3318-2016+2,FALSE)&lt;5*10^-5,0,VLOOKUP(C3318,Capacity_COMBDG!A:K,COMBDG_MaxCapacity!B3318-2016+2,FALSE))*(1+Summary!$C$10)</f>
        <v>3.6549270867328241E-3</v>
      </c>
    </row>
    <row r="3319" spans="1:4" x14ac:dyDescent="0.25">
      <c r="A3319" t="s">
        <v>2</v>
      </c>
      <c r="B3319">
        <f>COMBDG_MinActivity!B3319</f>
        <v>2021</v>
      </c>
      <c r="C3319" t="str">
        <f>COMBDG_MinActivity!C3319</f>
        <v>COMBDGOTSNewAM______STDELC_16</v>
      </c>
      <c r="D3319">
        <f>IF(VLOOKUP(C3319,Capacity_COMBDG!A:K,COMBDG_MaxCapacity!B3319-2016+2,FALSE)&lt;5*10^-5,0,VLOOKUP(C3319,Capacity_COMBDG!A:K,COMBDG_MaxCapacity!B3319-2016+2,FALSE))*(1+Summary!$C$10)</f>
        <v>3.5347419995174112E-3</v>
      </c>
    </row>
    <row r="3320" spans="1:4" x14ac:dyDescent="0.25">
      <c r="A3320" t="s">
        <v>2</v>
      </c>
      <c r="B3320">
        <f>COMBDG_MinActivity!B3320</f>
        <v>2021</v>
      </c>
      <c r="C3320" t="str">
        <f>COMBDG_MinActivity!C3320</f>
        <v>COMBDGOTSNewLIFLC___STDELC_16</v>
      </c>
      <c r="D3320">
        <f>IF(VLOOKUP(C3320,Capacity_COMBDG!A:K,COMBDG_MaxCapacity!B3320-2016+2,FALSE)&lt;5*10^-5,0,VLOOKUP(C3320,Capacity_COMBDG!A:K,COMBDG_MaxCapacity!B3320-2016+2,FALSE))*(1+Summary!$C$10)</f>
        <v>6.5573027177975342E-4</v>
      </c>
    </row>
    <row r="3321" spans="1:4" x14ac:dyDescent="0.25">
      <c r="A3321" t="s">
        <v>2</v>
      </c>
      <c r="B3321">
        <f>COMBDG_MinActivity!B3321</f>
        <v>2021</v>
      </c>
      <c r="C3321" t="str">
        <f>COMBDG_MinActivity!C3321</f>
        <v>COMBDGOTSNewLIFLU___STDELC_16</v>
      </c>
      <c r="D3321">
        <f>IF(VLOOKUP(C3321,Capacity_COMBDG!A:K,COMBDG_MaxCapacity!B3321-2016+2,FALSE)&lt;5*10^-5,0,VLOOKUP(C3321,Capacity_COMBDG!A:K,COMBDG_MaxCapacity!B3321-2016+2,FALSE))*(1+Summary!$C$10)</f>
        <v>2.9949210535202679E-3</v>
      </c>
    </row>
    <row r="3322" spans="1:4" x14ac:dyDescent="0.25">
      <c r="A3322" t="s">
        <v>2</v>
      </c>
      <c r="B3322">
        <f>COMBDG_MinActivity!B3322</f>
        <v>2021</v>
      </c>
      <c r="C3322" t="str">
        <f>COMBDG_MinActivity!C3322</f>
        <v>COMBDGOTSNewLIHAL___STDELC_16</v>
      </c>
      <c r="D3322">
        <f>IF(VLOOKUP(C3322,Capacity_COMBDG!A:K,COMBDG_MaxCapacity!B3322-2016+2,FALSE)&lt;5*10^-5,0,VLOOKUP(C3322,Capacity_COMBDG!A:K,COMBDG_MaxCapacity!B3322-2016+2,FALSE))*(1+Summary!$C$10)</f>
        <v>0</v>
      </c>
    </row>
    <row r="3323" spans="1:4" x14ac:dyDescent="0.25">
      <c r="A3323" t="s">
        <v>2</v>
      </c>
      <c r="B3323">
        <f>COMBDG_MinActivity!B3323</f>
        <v>2021</v>
      </c>
      <c r="C3323" t="str">
        <f>COMBDG_MinActivity!C3323</f>
        <v>COMBDGOTSNewLIINC___STDELC_16</v>
      </c>
      <c r="D3323">
        <f>IF(VLOOKUP(C3323,Capacity_COMBDG!A:K,COMBDG_MaxCapacity!B3323-2016+2,FALSE)&lt;5*10^-5,0,VLOOKUP(C3323,Capacity_COMBDG!A:K,COMBDG_MaxCapacity!B3323-2016+2,FALSE))*(1+Summary!$C$10)</f>
        <v>0</v>
      </c>
    </row>
    <row r="3324" spans="1:4" x14ac:dyDescent="0.25">
      <c r="A3324" t="s">
        <v>2</v>
      </c>
      <c r="B3324">
        <f>COMBDG_MinActivity!B3324</f>
        <v>2021</v>
      </c>
      <c r="C3324" t="str">
        <f>COMBDG_MinActivity!C3324</f>
        <v>COMBDGOTSNewLILED___STDELC_16</v>
      </c>
      <c r="D3324">
        <f>IF(VLOOKUP(C3324,Capacity_COMBDG!A:K,COMBDG_MaxCapacity!B3324-2016+2,FALSE)&lt;5*10^-5,0,VLOOKUP(C3324,Capacity_COMBDG!A:K,COMBDG_MaxCapacity!B3324-2016+2,FALSE))*(1+Summary!$C$10)</f>
        <v>3.7320978434223569E-3</v>
      </c>
    </row>
    <row r="3325" spans="1:4" x14ac:dyDescent="0.25">
      <c r="A3325" t="s">
        <v>2</v>
      </c>
      <c r="B3325">
        <f>COMBDG_MinActivity!B3325</f>
        <v>2021</v>
      </c>
      <c r="C3325" t="str">
        <f>COMBDG_MinActivity!C3325</f>
        <v>COMBDGOTSNewSC______STDELC_16</v>
      </c>
      <c r="D3325">
        <f>IF(VLOOKUP(C3325,Capacity_COMBDG!A:K,COMBDG_MaxCapacity!B3325-2016+2,FALSE)&lt;5*10^-5,0,VLOOKUP(C3325,Capacity_COMBDG!A:K,COMBDG_MaxCapacity!B3325-2016+2,FALSE))*(1+Summary!$C$10)</f>
        <v>5.1466545497103845E-3</v>
      </c>
    </row>
    <row r="3326" spans="1:4" x14ac:dyDescent="0.25">
      <c r="A3326" t="s">
        <v>2</v>
      </c>
      <c r="B3326">
        <f>COMBDG_MinActivity!B3326</f>
        <v>2021</v>
      </c>
      <c r="C3326" t="str">
        <f>COMBDG_MinActivity!C3326</f>
        <v>COMBDGOTSNewSHFUR___STDELC_16</v>
      </c>
      <c r="D3326">
        <f>IF(VLOOKUP(C3326,Capacity_COMBDG!A:K,COMBDG_MaxCapacity!B3326-2016+2,FALSE)&lt;5*10^-5,0,VLOOKUP(C3326,Capacity_COMBDG!A:K,COMBDG_MaxCapacity!B3326-2016+2,FALSE))*(1+Summary!$C$10)</f>
        <v>6.3422387966062298E-3</v>
      </c>
    </row>
    <row r="3327" spans="1:4" x14ac:dyDescent="0.25">
      <c r="A3327" t="s">
        <v>2</v>
      </c>
      <c r="B3327">
        <f>COMBDG_MinActivity!B3327</f>
        <v>2021</v>
      </c>
      <c r="C3327" t="str">
        <f>COMBDG_MinActivity!C3327</f>
        <v>COMBDGOTSNewSHHEP___STDELC_16</v>
      </c>
      <c r="D3327">
        <f>IF(VLOOKUP(C3327,Capacity_COMBDG!A:K,COMBDG_MaxCapacity!B3327-2016+2,FALSE)&lt;5*10^-5,0,VLOOKUP(C3327,Capacity_COMBDG!A:K,COMBDG_MaxCapacity!B3327-2016+2,FALSE))*(1+Summary!$C$10)</f>
        <v>5.0677984003407407E-3</v>
      </c>
    </row>
    <row r="3328" spans="1:4" x14ac:dyDescent="0.25">
      <c r="A3328" t="s">
        <v>2</v>
      </c>
      <c r="B3328">
        <f>COMBDG_MinActivity!B3328</f>
        <v>2021</v>
      </c>
      <c r="C3328" t="str">
        <f>COMBDG_MinActivity!C3328</f>
        <v>COMBDGOTSNewSHPLT___STDELC_16</v>
      </c>
      <c r="D3328">
        <f>IF(VLOOKUP(C3328,Capacity_COMBDG!A:K,COMBDG_MaxCapacity!B3328-2016+2,FALSE)&lt;5*10^-5,0,VLOOKUP(C3328,Capacity_COMBDG!A:K,COMBDG_MaxCapacity!B3328-2016+2,FALSE))*(1+Summary!$C$10)</f>
        <v>9.5710358419867757E-3</v>
      </c>
    </row>
    <row r="3329" spans="1:4" x14ac:dyDescent="0.25">
      <c r="A3329" t="s">
        <v>2</v>
      </c>
      <c r="B3329">
        <f>COMBDG_MinActivity!B3329</f>
        <v>2021</v>
      </c>
      <c r="C3329" t="str">
        <f>COMBDG_MinActivity!C3329</f>
        <v>COMBDGOTSNewSLLED___STDELC_16</v>
      </c>
      <c r="D3329">
        <f>IF(VLOOKUP(C3329,Capacity_COMBDG!A:K,COMBDG_MaxCapacity!B3329-2016+2,FALSE)&lt;5*10^-5,0,VLOOKUP(C3329,Capacity_COMBDG!A:K,COMBDG_MaxCapacity!B3329-2016+2,FALSE))*(1+Summary!$C$10)</f>
        <v>9.6087044328166903E-4</v>
      </c>
    </row>
    <row r="3330" spans="1:4" x14ac:dyDescent="0.25">
      <c r="A3330" t="s">
        <v>2</v>
      </c>
      <c r="B3330">
        <f>COMBDG_MinActivity!B3330</f>
        <v>2021</v>
      </c>
      <c r="C3330" t="str">
        <f>COMBDG_MinActivity!C3330</f>
        <v>COMBDGOTSNewWH______STDELC_16</v>
      </c>
      <c r="D3330">
        <f>IF(VLOOKUP(C3330,Capacity_COMBDG!A:K,COMBDG_MaxCapacity!B3330-2016+2,FALSE)&lt;5*10^-5,0,VLOOKUP(C3330,Capacity_COMBDG!A:K,COMBDG_MaxCapacity!B3330-2016+2,FALSE))*(1+Summary!$C$10)</f>
        <v>3.7038708531814328E-3</v>
      </c>
    </row>
    <row r="3331" spans="1:4" x14ac:dyDescent="0.25">
      <c r="A3331" t="s">
        <v>2</v>
      </c>
      <c r="B3331">
        <f>COMBDG_MinActivity!B3331</f>
        <v>2021</v>
      </c>
      <c r="C3331" t="str">
        <f>COMBDG_MinActivity!C3331</f>
        <v>COMBDGOTSOldAE______STDELC_16</v>
      </c>
      <c r="D3331">
        <f>IF(VLOOKUP(C3331,Capacity_COMBDG!A:K,COMBDG_MaxCapacity!B3331-2016+2,FALSE)&lt;5*10^-5,0,VLOOKUP(C3331,Capacity_COMBDG!A:K,COMBDG_MaxCapacity!B3331-2016+2,FALSE))*(1+Summary!$C$10)</f>
        <v>17.657838794042558</v>
      </c>
    </row>
    <row r="3332" spans="1:4" x14ac:dyDescent="0.25">
      <c r="A3332" t="s">
        <v>2</v>
      </c>
      <c r="B3332">
        <f>COMBDG_MinActivity!B3332</f>
        <v>2021</v>
      </c>
      <c r="C3332" t="str">
        <f>COMBDG_MinActivity!C3332</f>
        <v>COMBDGOTSOldAM______STDELC_16</v>
      </c>
      <c r="D3332">
        <f>IF(VLOOKUP(C3332,Capacity_COMBDG!A:K,COMBDG_MaxCapacity!B3332-2016+2,FALSE)&lt;5*10^-5,0,VLOOKUP(C3332,Capacity_COMBDG!A:K,COMBDG_MaxCapacity!B3332-2016+2,FALSE))*(1+Summary!$C$10)</f>
        <v>1.8838218866958567</v>
      </c>
    </row>
    <row r="3333" spans="1:4" x14ac:dyDescent="0.25">
      <c r="A3333" t="s">
        <v>2</v>
      </c>
      <c r="B3333">
        <f>COMBDG_MinActivity!B3333</f>
        <v>2021</v>
      </c>
      <c r="C3333" t="str">
        <f>COMBDG_MinActivity!C3333</f>
        <v>COMBDGOTSOldLIFLC___STDELC_16</v>
      </c>
      <c r="D3333">
        <f>IF(VLOOKUP(C3333,Capacity_COMBDG!A:K,COMBDG_MaxCapacity!B3333-2016+2,FALSE)&lt;5*10^-5,0,VLOOKUP(C3333,Capacity_COMBDG!A:K,COMBDG_MaxCapacity!B3333-2016+2,FALSE))*(1+Summary!$C$10)</f>
        <v>84.543016543304205</v>
      </c>
    </row>
    <row r="3334" spans="1:4" x14ac:dyDescent="0.25">
      <c r="A3334" t="s">
        <v>2</v>
      </c>
      <c r="B3334">
        <f>COMBDG_MinActivity!B3334</f>
        <v>2021</v>
      </c>
      <c r="C3334" t="str">
        <f>COMBDG_MinActivity!C3334</f>
        <v>COMBDGOTSOldLIFLU___STDELC_16</v>
      </c>
      <c r="D3334">
        <f>IF(VLOOKUP(C3334,Capacity_COMBDG!A:K,COMBDG_MaxCapacity!B3334-2016+2,FALSE)&lt;5*10^-5,0,VLOOKUP(C3334,Capacity_COMBDG!A:K,COMBDG_MaxCapacity!B3334-2016+2,FALSE))*(1+Summary!$C$10)</f>
        <v>323.68859947924892</v>
      </c>
    </row>
    <row r="3335" spans="1:4" x14ac:dyDescent="0.25">
      <c r="A3335" t="s">
        <v>2</v>
      </c>
      <c r="B3335">
        <f>COMBDG_MinActivity!B3335</f>
        <v>2021</v>
      </c>
      <c r="C3335" t="str">
        <f>COMBDG_MinActivity!C3335</f>
        <v>COMBDGOTSOldLIHAL___STDELC_16</v>
      </c>
      <c r="D3335">
        <f>IF(VLOOKUP(C3335,Capacity_COMBDG!A:K,COMBDG_MaxCapacity!B3335-2016+2,FALSE)&lt;5*10^-5,0,VLOOKUP(C3335,Capacity_COMBDG!A:K,COMBDG_MaxCapacity!B3335-2016+2,FALSE))*(1+Summary!$C$10)</f>
        <v>181.23030183557165</v>
      </c>
    </row>
    <row r="3336" spans="1:4" x14ac:dyDescent="0.25">
      <c r="A3336" t="s">
        <v>2</v>
      </c>
      <c r="B3336">
        <f>COMBDG_MinActivity!B3336</f>
        <v>2021</v>
      </c>
      <c r="C3336" t="str">
        <f>COMBDG_MinActivity!C3336</f>
        <v>COMBDGOTSOldLIINC___STDELC_16</v>
      </c>
      <c r="D3336">
        <f>IF(VLOOKUP(C3336,Capacity_COMBDG!A:K,COMBDG_MaxCapacity!B3336-2016+2,FALSE)&lt;5*10^-5,0,VLOOKUP(C3336,Capacity_COMBDG!A:K,COMBDG_MaxCapacity!B3336-2016+2,FALSE))*(1+Summary!$C$10)</f>
        <v>582.07349933868022</v>
      </c>
    </row>
    <row r="3337" spans="1:4" x14ac:dyDescent="0.25">
      <c r="A3337" t="s">
        <v>2</v>
      </c>
      <c r="B3337">
        <f>COMBDG_MinActivity!B3337</f>
        <v>2021</v>
      </c>
      <c r="C3337" t="str">
        <f>COMBDG_MinActivity!C3337</f>
        <v>COMBDGOTSOldLILED___STDELC_16</v>
      </c>
      <c r="D3337">
        <f>IF(VLOOKUP(C3337,Capacity_COMBDG!A:K,COMBDG_MaxCapacity!B3337-2016+2,FALSE)&lt;5*10^-5,0,VLOOKUP(C3337,Capacity_COMBDG!A:K,COMBDG_MaxCapacity!B3337-2016+2,FALSE))*(1+Summary!$C$10)</f>
        <v>3.565599614272049</v>
      </c>
    </row>
    <row r="3338" spans="1:4" x14ac:dyDescent="0.25">
      <c r="A3338" t="s">
        <v>2</v>
      </c>
      <c r="B3338">
        <f>COMBDG_MinActivity!B3338</f>
        <v>2021</v>
      </c>
      <c r="C3338" t="str">
        <f>COMBDG_MinActivity!C3338</f>
        <v>COMBDGOTSOldSC______STDELC_16</v>
      </c>
      <c r="D3338">
        <f>IF(VLOOKUP(C3338,Capacity_COMBDG!A:K,COMBDG_MaxCapacity!B3338-2016+2,FALSE)&lt;5*10^-5,0,VLOOKUP(C3338,Capacity_COMBDG!A:K,COMBDG_MaxCapacity!B3338-2016+2,FALSE))*(1+Summary!$C$10)</f>
        <v>22.54711321159931</v>
      </c>
    </row>
    <row r="3339" spans="1:4" x14ac:dyDescent="0.25">
      <c r="A3339" t="s">
        <v>2</v>
      </c>
      <c r="B3339">
        <f>COMBDG_MinActivity!B3339</f>
        <v>2021</v>
      </c>
      <c r="C3339" t="str">
        <f>COMBDG_MinActivity!C3339</f>
        <v>COMBDGOTSOldSHFUR___STDELC_16</v>
      </c>
      <c r="D3339">
        <f>IF(VLOOKUP(C3339,Capacity_COMBDG!A:K,COMBDG_MaxCapacity!B3339-2016+2,FALSE)&lt;5*10^-5,0,VLOOKUP(C3339,Capacity_COMBDG!A:K,COMBDG_MaxCapacity!B3339-2016+2,FALSE))*(1+Summary!$C$10)</f>
        <v>0.10132219079262932</v>
      </c>
    </row>
    <row r="3340" spans="1:4" x14ac:dyDescent="0.25">
      <c r="A3340" t="s">
        <v>2</v>
      </c>
      <c r="B3340">
        <f>COMBDG_MinActivity!B3340</f>
        <v>2021</v>
      </c>
      <c r="C3340" t="str">
        <f>COMBDG_MinActivity!C3340</f>
        <v>COMBDGOTSOldSHHEP___STDELC_16</v>
      </c>
      <c r="D3340">
        <f>IF(VLOOKUP(C3340,Capacity_COMBDG!A:K,COMBDG_MaxCapacity!B3340-2016+2,FALSE)&lt;5*10^-5,0,VLOOKUP(C3340,Capacity_COMBDG!A:K,COMBDG_MaxCapacity!B3340-2016+2,FALSE))*(1+Summary!$C$10)</f>
        <v>6.8226107234805689</v>
      </c>
    </row>
    <row r="3341" spans="1:4" x14ac:dyDescent="0.25">
      <c r="A3341" t="s">
        <v>2</v>
      </c>
      <c r="B3341">
        <f>COMBDG_MinActivity!B3341</f>
        <v>2021</v>
      </c>
      <c r="C3341" t="str">
        <f>COMBDG_MinActivity!C3341</f>
        <v>COMBDGOTSOldSHPLT___STDELC_16</v>
      </c>
      <c r="D3341">
        <f>IF(VLOOKUP(C3341,Capacity_COMBDG!A:K,COMBDG_MaxCapacity!B3341-2016+2,FALSE)&lt;5*10^-5,0,VLOOKUP(C3341,Capacity_COMBDG!A:K,COMBDG_MaxCapacity!B3341-2016+2,FALSE))*(1+Summary!$C$10)</f>
        <v>3.7053929110434307</v>
      </c>
    </row>
    <row r="3342" spans="1:4" x14ac:dyDescent="0.25">
      <c r="A3342" t="s">
        <v>2</v>
      </c>
      <c r="B3342">
        <f>COMBDG_MinActivity!B3342</f>
        <v>2021</v>
      </c>
      <c r="C3342" t="str">
        <f>COMBDG_MinActivity!C3342</f>
        <v>COMBDGOTSOldSLLED___STDELC_16</v>
      </c>
      <c r="D3342">
        <f>IF(VLOOKUP(C3342,Capacity_COMBDG!A:K,COMBDG_MaxCapacity!B3342-2016+2,FALSE)&lt;5*10^-5,0,VLOOKUP(C3342,Capacity_COMBDG!A:K,COMBDG_MaxCapacity!B3342-2016+2,FALSE))*(1+Summary!$C$10)</f>
        <v>120.12687202369878</v>
      </c>
    </row>
    <row r="3343" spans="1:4" x14ac:dyDescent="0.25">
      <c r="A3343" t="s">
        <v>2</v>
      </c>
      <c r="B3343">
        <f>COMBDG_MinActivity!B3343</f>
        <v>2021</v>
      </c>
      <c r="C3343" t="str">
        <f>COMBDG_MinActivity!C3343</f>
        <v>COMBDGOTSOldWH______STDELC_16</v>
      </c>
      <c r="D3343">
        <f>IF(VLOOKUP(C3343,Capacity_COMBDG!A:K,COMBDG_MaxCapacity!B3343-2016+2,FALSE)&lt;5*10^-5,0,VLOOKUP(C3343,Capacity_COMBDG!A:K,COMBDG_MaxCapacity!B3343-2016+2,FALSE))*(1+Summary!$C$10)</f>
        <v>0.40763325697163211</v>
      </c>
    </row>
    <row r="3344" spans="1:4" x14ac:dyDescent="0.25">
      <c r="A3344" t="s">
        <v>2</v>
      </c>
      <c r="B3344">
        <f>COMBDG_MinActivity!B3344</f>
        <v>2021</v>
      </c>
      <c r="C3344" t="str">
        <f>COMBDG_MinActivity!C3344</f>
        <v>COMBDGRTTNewAE______STDELC_16</v>
      </c>
      <c r="D3344">
        <f>IF(VLOOKUP(C3344,Capacity_COMBDG!A:K,COMBDG_MaxCapacity!B3344-2016+2,FALSE)&lt;5*10^-5,0,VLOOKUP(C3344,Capacity_COMBDG!A:K,COMBDG_MaxCapacity!B3344-2016+2,FALSE))*(1+Summary!$C$10)</f>
        <v>3.7078393530459107E-3</v>
      </c>
    </row>
    <row r="3345" spans="1:4" x14ac:dyDescent="0.25">
      <c r="A3345" t="s">
        <v>2</v>
      </c>
      <c r="B3345">
        <f>COMBDG_MinActivity!B3345</f>
        <v>2021</v>
      </c>
      <c r="C3345" t="str">
        <f>COMBDG_MinActivity!C3345</f>
        <v>COMBDGRTTNewAM______STDELC_16</v>
      </c>
      <c r="D3345">
        <f>IF(VLOOKUP(C3345,Capacity_COMBDG!A:K,COMBDG_MaxCapacity!B3345-2016+2,FALSE)&lt;5*10^-5,0,VLOOKUP(C3345,Capacity_COMBDG!A:K,COMBDG_MaxCapacity!B3345-2016+2,FALSE))*(1+Summary!$C$10)</f>
        <v>3.6740628081041427E-3</v>
      </c>
    </row>
    <row r="3346" spans="1:4" x14ac:dyDescent="0.25">
      <c r="A3346" t="s">
        <v>2</v>
      </c>
      <c r="B3346">
        <f>COMBDG_MinActivity!B3346</f>
        <v>2021</v>
      </c>
      <c r="C3346" t="str">
        <f>COMBDG_MinActivity!C3346</f>
        <v>COMBDGRTTNewLIFLC___STDELC_16</v>
      </c>
      <c r="D3346">
        <f>IF(VLOOKUP(C3346,Capacity_COMBDG!A:K,COMBDG_MaxCapacity!B3346-2016+2,FALSE)&lt;5*10^-5,0,VLOOKUP(C3346,Capacity_COMBDG!A:K,COMBDG_MaxCapacity!B3346-2016+2,FALSE))*(1+Summary!$C$10)</f>
        <v>6.5600567607907616E-4</v>
      </c>
    </row>
    <row r="3347" spans="1:4" x14ac:dyDescent="0.25">
      <c r="A3347" t="s">
        <v>2</v>
      </c>
      <c r="B3347">
        <f>COMBDG_MinActivity!B3347</f>
        <v>2021</v>
      </c>
      <c r="C3347" t="str">
        <f>COMBDG_MinActivity!C3347</f>
        <v>COMBDGRTTNewLIFLU___STDELC_16</v>
      </c>
      <c r="D3347">
        <f>IF(VLOOKUP(C3347,Capacity_COMBDG!A:K,COMBDG_MaxCapacity!B3347-2016+2,FALSE)&lt;5*10^-5,0,VLOOKUP(C3347,Capacity_COMBDG!A:K,COMBDG_MaxCapacity!B3347-2016+2,FALSE))*(1+Summary!$C$10)</f>
        <v>2.9965184365712948E-3</v>
      </c>
    </row>
    <row r="3348" spans="1:4" x14ac:dyDescent="0.25">
      <c r="A3348" t="s">
        <v>2</v>
      </c>
      <c r="B3348">
        <f>COMBDG_MinActivity!B3348</f>
        <v>2021</v>
      </c>
      <c r="C3348" t="str">
        <f>COMBDG_MinActivity!C3348</f>
        <v>COMBDGRTTNewLIHAL___STDELC_16</v>
      </c>
      <c r="D3348">
        <f>IF(VLOOKUP(C3348,Capacity_COMBDG!A:K,COMBDG_MaxCapacity!B3348-2016+2,FALSE)&lt;5*10^-5,0,VLOOKUP(C3348,Capacity_COMBDG!A:K,COMBDG_MaxCapacity!B3348-2016+2,FALSE))*(1+Summary!$C$10)</f>
        <v>0</v>
      </c>
    </row>
    <row r="3349" spans="1:4" x14ac:dyDescent="0.25">
      <c r="A3349" t="s">
        <v>2</v>
      </c>
      <c r="B3349">
        <f>COMBDG_MinActivity!B3349</f>
        <v>2021</v>
      </c>
      <c r="C3349" t="str">
        <f>COMBDG_MinActivity!C3349</f>
        <v>COMBDGRTTNewLIINC___STDELC_16</v>
      </c>
      <c r="D3349">
        <f>IF(VLOOKUP(C3349,Capacity_COMBDG!A:K,COMBDG_MaxCapacity!B3349-2016+2,FALSE)&lt;5*10^-5,0,VLOOKUP(C3349,Capacity_COMBDG!A:K,COMBDG_MaxCapacity!B3349-2016+2,FALSE))*(1+Summary!$C$10)</f>
        <v>0</v>
      </c>
    </row>
    <row r="3350" spans="1:4" x14ac:dyDescent="0.25">
      <c r="A3350" t="s">
        <v>2</v>
      </c>
      <c r="B3350">
        <f>COMBDG_MinActivity!B3350</f>
        <v>2021</v>
      </c>
      <c r="C3350" t="str">
        <f>COMBDG_MinActivity!C3350</f>
        <v>COMBDGRTTNewLILED___STDELC_16</v>
      </c>
      <c r="D3350">
        <f>IF(VLOOKUP(C3350,Capacity_COMBDG!A:K,COMBDG_MaxCapacity!B3350-2016+2,FALSE)&lt;5*10^-5,0,VLOOKUP(C3350,Capacity_COMBDG!A:K,COMBDG_MaxCapacity!B3350-2016+2,FALSE))*(1+Summary!$C$10)</f>
        <v>3.7343352661692443E-3</v>
      </c>
    </row>
    <row r="3351" spans="1:4" x14ac:dyDescent="0.25">
      <c r="A3351" t="s">
        <v>2</v>
      </c>
      <c r="B3351">
        <f>COMBDG_MinActivity!B3351</f>
        <v>2021</v>
      </c>
      <c r="C3351" t="str">
        <f>COMBDG_MinActivity!C3351</f>
        <v>COMBDGRTTNewSC______STDELC_16</v>
      </c>
      <c r="D3351">
        <f>IF(VLOOKUP(C3351,Capacity_COMBDG!A:K,COMBDG_MaxCapacity!B3351-2016+2,FALSE)&lt;5*10^-5,0,VLOOKUP(C3351,Capacity_COMBDG!A:K,COMBDG_MaxCapacity!B3351-2016+2,FALSE))*(1+Summary!$C$10)</f>
        <v>5.3558959531353444E-3</v>
      </c>
    </row>
    <row r="3352" spans="1:4" x14ac:dyDescent="0.25">
      <c r="A3352" t="s">
        <v>2</v>
      </c>
      <c r="B3352">
        <f>COMBDG_MinActivity!B3352</f>
        <v>2021</v>
      </c>
      <c r="C3352" t="str">
        <f>COMBDG_MinActivity!C3352</f>
        <v>COMBDGRTTNewSHFUR___STDELC_16</v>
      </c>
      <c r="D3352">
        <f>IF(VLOOKUP(C3352,Capacity_COMBDG!A:K,COMBDG_MaxCapacity!B3352-2016+2,FALSE)&lt;5*10^-5,0,VLOOKUP(C3352,Capacity_COMBDG!A:K,COMBDG_MaxCapacity!B3352-2016+2,FALSE))*(1+Summary!$C$10)</f>
        <v>6.5329953480855055E-3</v>
      </c>
    </row>
    <row r="3353" spans="1:4" x14ac:dyDescent="0.25">
      <c r="A3353" t="s">
        <v>2</v>
      </c>
      <c r="B3353">
        <f>COMBDG_MinActivity!B3353</f>
        <v>2021</v>
      </c>
      <c r="C3353" t="str">
        <f>COMBDG_MinActivity!C3353</f>
        <v>COMBDGRTTNewSHHEP___STDELC_16</v>
      </c>
      <c r="D3353">
        <f>IF(VLOOKUP(C3353,Capacity_COMBDG!A:K,COMBDG_MaxCapacity!B3353-2016+2,FALSE)&lt;5*10^-5,0,VLOOKUP(C3353,Capacity_COMBDG!A:K,COMBDG_MaxCapacity!B3353-2016+2,FALSE))*(1+Summary!$C$10)</f>
        <v>5.214943699501263E-3</v>
      </c>
    </row>
    <row r="3354" spans="1:4" x14ac:dyDescent="0.25">
      <c r="A3354" t="s">
        <v>2</v>
      </c>
      <c r="B3354">
        <f>COMBDG_MinActivity!B3354</f>
        <v>2021</v>
      </c>
      <c r="C3354" t="str">
        <f>COMBDG_MinActivity!C3354</f>
        <v>COMBDGRTTNewSHPLT___STDELC_16</v>
      </c>
      <c r="D3354">
        <f>IF(VLOOKUP(C3354,Capacity_COMBDG!A:K,COMBDG_MaxCapacity!B3354-2016+2,FALSE)&lt;5*10^-5,0,VLOOKUP(C3354,Capacity_COMBDG!A:K,COMBDG_MaxCapacity!B3354-2016+2,FALSE))*(1+Summary!$C$10)</f>
        <v>9.8809725661742898E-3</v>
      </c>
    </row>
    <row r="3355" spans="1:4" x14ac:dyDescent="0.25">
      <c r="A3355" t="s">
        <v>2</v>
      </c>
      <c r="B3355">
        <f>COMBDG_MinActivity!B3355</f>
        <v>2021</v>
      </c>
      <c r="C3355" t="str">
        <f>COMBDG_MinActivity!C3355</f>
        <v>COMBDGRTTNewSLLED___STDELC_16</v>
      </c>
      <c r="D3355">
        <f>IF(VLOOKUP(C3355,Capacity_COMBDG!A:K,COMBDG_MaxCapacity!B3355-2016+2,FALSE)&lt;5*10^-5,0,VLOOKUP(C3355,Capacity_COMBDG!A:K,COMBDG_MaxCapacity!B3355-2016+2,FALSE))*(1+Summary!$C$10)</f>
        <v>9.609428505875919E-4</v>
      </c>
    </row>
    <row r="3356" spans="1:4" x14ac:dyDescent="0.25">
      <c r="A3356" t="s">
        <v>2</v>
      </c>
      <c r="B3356">
        <f>COMBDG_MinActivity!B3356</f>
        <v>2021</v>
      </c>
      <c r="C3356" t="str">
        <f>COMBDG_MinActivity!C3356</f>
        <v>COMBDGRTTNewWH______STDELC_16</v>
      </c>
      <c r="D3356">
        <f>IF(VLOOKUP(C3356,Capacity_COMBDG!A:K,COMBDG_MaxCapacity!B3356-2016+2,FALSE)&lt;5*10^-5,0,VLOOKUP(C3356,Capacity_COMBDG!A:K,COMBDG_MaxCapacity!B3356-2016+2,FALSE))*(1+Summary!$C$10)</f>
        <v>4.0230979611307581E-3</v>
      </c>
    </row>
    <row r="3357" spans="1:4" x14ac:dyDescent="0.25">
      <c r="A3357" t="s">
        <v>2</v>
      </c>
      <c r="B3357">
        <f>COMBDG_MinActivity!B3357</f>
        <v>2021</v>
      </c>
      <c r="C3357" t="str">
        <f>COMBDG_MinActivity!C3357</f>
        <v>COMBDGRTTOldAE______STDELC_16</v>
      </c>
      <c r="D3357">
        <f>IF(VLOOKUP(C3357,Capacity_COMBDG!A:K,COMBDG_MaxCapacity!B3357-2016+2,FALSE)&lt;5*10^-5,0,VLOOKUP(C3357,Capacity_COMBDG!A:K,COMBDG_MaxCapacity!B3357-2016+2,FALSE))*(1+Summary!$C$10)</f>
        <v>45.082977285376316</v>
      </c>
    </row>
    <row r="3358" spans="1:4" x14ac:dyDescent="0.25">
      <c r="A3358" t="s">
        <v>2</v>
      </c>
      <c r="B3358">
        <f>COMBDG_MinActivity!B3358</f>
        <v>2021</v>
      </c>
      <c r="C3358" t="str">
        <f>COMBDG_MinActivity!C3358</f>
        <v>COMBDGRTTOldAM______STDELC_16</v>
      </c>
      <c r="D3358">
        <f>IF(VLOOKUP(C3358,Capacity_COMBDG!A:K,COMBDG_MaxCapacity!B3358-2016+2,FALSE)&lt;5*10^-5,0,VLOOKUP(C3358,Capacity_COMBDG!A:K,COMBDG_MaxCapacity!B3358-2016+2,FALSE))*(1+Summary!$C$10)</f>
        <v>5.4155733066828233</v>
      </c>
    </row>
    <row r="3359" spans="1:4" x14ac:dyDescent="0.25">
      <c r="A3359" t="s">
        <v>2</v>
      </c>
      <c r="B3359">
        <f>COMBDG_MinActivity!B3359</f>
        <v>2021</v>
      </c>
      <c r="C3359" t="str">
        <f>COMBDG_MinActivity!C3359</f>
        <v>COMBDGRTTOldLIFLC___STDELC_16</v>
      </c>
      <c r="D3359">
        <f>IF(VLOOKUP(C3359,Capacity_COMBDG!A:K,COMBDG_MaxCapacity!B3359-2016+2,FALSE)&lt;5*10^-5,0,VLOOKUP(C3359,Capacity_COMBDG!A:K,COMBDG_MaxCapacity!B3359-2016+2,FALSE))*(1+Summary!$C$10)</f>
        <v>341.40021064677364</v>
      </c>
    </row>
    <row r="3360" spans="1:4" x14ac:dyDescent="0.25">
      <c r="A3360" t="s">
        <v>2</v>
      </c>
      <c r="B3360">
        <f>COMBDG_MinActivity!B3360</f>
        <v>2021</v>
      </c>
      <c r="C3360" t="str">
        <f>COMBDG_MinActivity!C3360</f>
        <v>COMBDGRTTOldLIFLU___STDELC_16</v>
      </c>
      <c r="D3360">
        <f>IF(VLOOKUP(C3360,Capacity_COMBDG!A:K,COMBDG_MaxCapacity!B3360-2016+2,FALSE)&lt;5*10^-5,0,VLOOKUP(C3360,Capacity_COMBDG!A:K,COMBDG_MaxCapacity!B3360-2016+2,FALSE))*(1+Summary!$C$10)</f>
        <v>1290.4519135893131</v>
      </c>
    </row>
    <row r="3361" spans="1:4" x14ac:dyDescent="0.25">
      <c r="A3361" t="s">
        <v>2</v>
      </c>
      <c r="B3361">
        <f>COMBDG_MinActivity!B3361</f>
        <v>2021</v>
      </c>
      <c r="C3361" t="str">
        <f>COMBDG_MinActivity!C3361</f>
        <v>COMBDGRTTOldLIHAL___STDELC_16</v>
      </c>
      <c r="D3361">
        <f>IF(VLOOKUP(C3361,Capacity_COMBDG!A:K,COMBDG_MaxCapacity!B3361-2016+2,FALSE)&lt;5*10^-5,0,VLOOKUP(C3361,Capacity_COMBDG!A:K,COMBDG_MaxCapacity!B3361-2016+2,FALSE))*(1+Summary!$C$10)</f>
        <v>731.95459664871112</v>
      </c>
    </row>
    <row r="3362" spans="1:4" x14ac:dyDescent="0.25">
      <c r="A3362" t="s">
        <v>2</v>
      </c>
      <c r="B3362">
        <f>COMBDG_MinActivity!B3362</f>
        <v>2021</v>
      </c>
      <c r="C3362" t="str">
        <f>COMBDG_MinActivity!C3362</f>
        <v>COMBDGRTTOldLIINC___STDELC_16</v>
      </c>
      <c r="D3362">
        <f>IF(VLOOKUP(C3362,Capacity_COMBDG!A:K,COMBDG_MaxCapacity!B3362-2016+2,FALSE)&lt;5*10^-5,0,VLOOKUP(C3362,Capacity_COMBDG!A:K,COMBDG_MaxCapacity!B3362-2016+2,FALSE))*(1+Summary!$C$10)</f>
        <v>2350.8845374803118</v>
      </c>
    </row>
    <row r="3363" spans="1:4" x14ac:dyDescent="0.25">
      <c r="A3363" t="s">
        <v>2</v>
      </c>
      <c r="B3363">
        <f>COMBDG_MinActivity!B3363</f>
        <v>2021</v>
      </c>
      <c r="C3363" t="str">
        <f>COMBDG_MinActivity!C3363</f>
        <v>COMBDGRTTOldLILED___STDELC_16</v>
      </c>
      <c r="D3363">
        <f>IF(VLOOKUP(C3363,Capacity_COMBDG!A:K,COMBDG_MaxCapacity!B3363-2016+2,FALSE)&lt;5*10^-5,0,VLOOKUP(C3363,Capacity_COMBDG!A:K,COMBDG_MaxCapacity!B3363-2016+2,FALSE))*(1+Summary!$C$10)</f>
        <v>14.276052311159145</v>
      </c>
    </row>
    <row r="3364" spans="1:4" x14ac:dyDescent="0.25">
      <c r="A3364" t="s">
        <v>2</v>
      </c>
      <c r="B3364">
        <f>COMBDG_MinActivity!B3364</f>
        <v>2021</v>
      </c>
      <c r="C3364" t="str">
        <f>COMBDG_MinActivity!C3364</f>
        <v>COMBDGRTTOldSC______STDELC_16</v>
      </c>
      <c r="D3364">
        <f>IF(VLOOKUP(C3364,Capacity_COMBDG!A:K,COMBDG_MaxCapacity!B3364-2016+2,FALSE)&lt;5*10^-5,0,VLOOKUP(C3364,Capacity_COMBDG!A:K,COMBDG_MaxCapacity!B3364-2016+2,FALSE))*(1+Summary!$C$10)</f>
        <v>70.301291924723031</v>
      </c>
    </row>
    <row r="3365" spans="1:4" x14ac:dyDescent="0.25">
      <c r="A3365" t="s">
        <v>2</v>
      </c>
      <c r="B3365">
        <f>COMBDG_MinActivity!B3365</f>
        <v>2021</v>
      </c>
      <c r="C3365" t="str">
        <f>COMBDG_MinActivity!C3365</f>
        <v>COMBDGRTTOldSHFUR___STDELC_16</v>
      </c>
      <c r="D3365">
        <f>IF(VLOOKUP(C3365,Capacity_COMBDG!A:K,COMBDG_MaxCapacity!B3365-2016+2,FALSE)&lt;5*10^-5,0,VLOOKUP(C3365,Capacity_COMBDG!A:K,COMBDG_MaxCapacity!B3365-2016+2,FALSE))*(1+Summary!$C$10)</f>
        <v>0.10863756108013481</v>
      </c>
    </row>
    <row r="3366" spans="1:4" x14ac:dyDescent="0.25">
      <c r="A3366" t="s">
        <v>2</v>
      </c>
      <c r="B3366">
        <f>COMBDG_MinActivity!B3366</f>
        <v>2021</v>
      </c>
      <c r="C3366" t="str">
        <f>COMBDG_MinActivity!C3366</f>
        <v>COMBDGRTTOldSHHEP___STDELC_16</v>
      </c>
      <c r="D3366">
        <f>IF(VLOOKUP(C3366,Capacity_COMBDG!A:K,COMBDG_MaxCapacity!B3366-2016+2,FALSE)&lt;5*10^-5,0,VLOOKUP(C3366,Capacity_COMBDG!A:K,COMBDG_MaxCapacity!B3366-2016+2,FALSE))*(1+Summary!$C$10)</f>
        <v>20.941238778032744</v>
      </c>
    </row>
    <row r="3367" spans="1:4" x14ac:dyDescent="0.25">
      <c r="A3367" t="s">
        <v>2</v>
      </c>
      <c r="B3367">
        <f>COMBDG_MinActivity!B3367</f>
        <v>2021</v>
      </c>
      <c r="C3367" t="str">
        <f>COMBDG_MinActivity!C3367</f>
        <v>COMBDGRTTOldSHPLT___STDELC_16</v>
      </c>
      <c r="D3367">
        <f>IF(VLOOKUP(C3367,Capacity_COMBDG!A:K,COMBDG_MaxCapacity!B3367-2016+2,FALSE)&lt;5*10^-5,0,VLOOKUP(C3367,Capacity_COMBDG!A:K,COMBDG_MaxCapacity!B3367-2016+2,FALSE))*(1+Summary!$C$10)</f>
        <v>7.340158925306401</v>
      </c>
    </row>
    <row r="3368" spans="1:4" x14ac:dyDescent="0.25">
      <c r="A3368" t="s">
        <v>2</v>
      </c>
      <c r="B3368">
        <f>COMBDG_MinActivity!B3368</f>
        <v>2021</v>
      </c>
      <c r="C3368" t="str">
        <f>COMBDG_MinActivity!C3368</f>
        <v>COMBDGRTTOldSLLED___STDELC_16</v>
      </c>
      <c r="D3368">
        <f>IF(VLOOKUP(C3368,Capacity_COMBDG!A:K,COMBDG_MaxCapacity!B3368-2016+2,FALSE)&lt;5*10^-5,0,VLOOKUP(C3368,Capacity_COMBDG!A:K,COMBDG_MaxCapacity!B3368-2016+2,FALSE))*(1+Summary!$C$10)</f>
        <v>345.88593916819082</v>
      </c>
    </row>
    <row r="3369" spans="1:4" x14ac:dyDescent="0.25">
      <c r="A3369" t="s">
        <v>2</v>
      </c>
      <c r="B3369">
        <f>COMBDG_MinActivity!B3369</f>
        <v>2021</v>
      </c>
      <c r="C3369" t="str">
        <f>COMBDG_MinActivity!C3369</f>
        <v>COMBDGRTTOldWH______STDELC_16</v>
      </c>
      <c r="D3369">
        <f>IF(VLOOKUP(C3369,Capacity_COMBDG!A:K,COMBDG_MaxCapacity!B3369-2016+2,FALSE)&lt;5*10^-5,0,VLOOKUP(C3369,Capacity_COMBDG!A:K,COMBDG_MaxCapacity!B3369-2016+2,FALSE))*(1+Summary!$C$10)</f>
        <v>1.102464288928904</v>
      </c>
    </row>
    <row r="3370" spans="1:4" x14ac:dyDescent="0.25">
      <c r="A3370" t="s">
        <v>2</v>
      </c>
      <c r="B3370">
        <f>COMBDG_MinActivity!B3370</f>
        <v>2021</v>
      </c>
      <c r="C3370" t="str">
        <f>COMBDG_MinActivity!C3370</f>
        <v>COMBDGTAWNewAE______STDELC_16</v>
      </c>
      <c r="D3370">
        <f>IF(VLOOKUP(C3370,Capacity_COMBDG!A:K,COMBDG_MaxCapacity!B3370-2016+2,FALSE)&lt;5*10^-5,0,VLOOKUP(C3370,Capacity_COMBDG!A:K,COMBDG_MaxCapacity!B3370-2016+2,FALSE))*(1+Summary!$C$10)</f>
        <v>3.5372651823161786E-3</v>
      </c>
    </row>
    <row r="3371" spans="1:4" x14ac:dyDescent="0.25">
      <c r="A3371" t="s">
        <v>2</v>
      </c>
      <c r="B3371">
        <f>COMBDG_MinActivity!B3371</f>
        <v>2021</v>
      </c>
      <c r="C3371" t="str">
        <f>COMBDG_MinActivity!C3371</f>
        <v>COMBDGTAWNewAM______STDELC_16</v>
      </c>
      <c r="D3371">
        <f>IF(VLOOKUP(C3371,Capacity_COMBDG!A:K,COMBDG_MaxCapacity!B3371-2016+2,FALSE)&lt;5*10^-5,0,VLOOKUP(C3371,Capacity_COMBDG!A:K,COMBDG_MaxCapacity!B3371-2016+2,FALSE))*(1+Summary!$C$10)</f>
        <v>3.52218741453213E-3</v>
      </c>
    </row>
    <row r="3372" spans="1:4" x14ac:dyDescent="0.25">
      <c r="A3372" t="s">
        <v>2</v>
      </c>
      <c r="B3372">
        <f>COMBDG_MinActivity!B3372</f>
        <v>2021</v>
      </c>
      <c r="C3372" t="str">
        <f>COMBDG_MinActivity!C3372</f>
        <v>COMBDGTAWNewLIFLC___STDELC_16</v>
      </c>
      <c r="D3372">
        <f>IF(VLOOKUP(C3372,Capacity_COMBDG!A:K,COMBDG_MaxCapacity!B3372-2016+2,FALSE)&lt;5*10^-5,0,VLOOKUP(C3372,Capacity_COMBDG!A:K,COMBDG_MaxCapacity!B3372-2016+2,FALSE))*(1+Summary!$C$10)</f>
        <v>6.5556697463157521E-4</v>
      </c>
    </row>
    <row r="3373" spans="1:4" x14ac:dyDescent="0.25">
      <c r="A3373" t="s">
        <v>2</v>
      </c>
      <c r="B3373">
        <f>COMBDG_MinActivity!B3373</f>
        <v>2021</v>
      </c>
      <c r="C3373" t="str">
        <f>COMBDG_MinActivity!C3373</f>
        <v>COMBDGTAWNewLIFLU___STDELC_16</v>
      </c>
      <c r="D3373">
        <f>IF(VLOOKUP(C3373,Capacity_COMBDG!A:K,COMBDG_MaxCapacity!B3373-2016+2,FALSE)&lt;5*10^-5,0,VLOOKUP(C3373,Capacity_COMBDG!A:K,COMBDG_MaxCapacity!B3373-2016+2,FALSE))*(1+Summary!$C$10)</f>
        <v>2.9939746193347891E-3</v>
      </c>
    </row>
    <row r="3374" spans="1:4" x14ac:dyDescent="0.25">
      <c r="A3374" t="s">
        <v>2</v>
      </c>
      <c r="B3374">
        <f>COMBDG_MinActivity!B3374</f>
        <v>2021</v>
      </c>
      <c r="C3374" t="str">
        <f>COMBDG_MinActivity!C3374</f>
        <v>COMBDGTAWNewLIHAL___STDELC_16</v>
      </c>
      <c r="D3374">
        <f>IF(VLOOKUP(C3374,Capacity_COMBDG!A:K,COMBDG_MaxCapacity!B3374-2016+2,FALSE)&lt;5*10^-5,0,VLOOKUP(C3374,Capacity_COMBDG!A:K,COMBDG_MaxCapacity!B3374-2016+2,FALSE))*(1+Summary!$C$10)</f>
        <v>0</v>
      </c>
    </row>
    <row r="3375" spans="1:4" x14ac:dyDescent="0.25">
      <c r="A3375" t="s">
        <v>2</v>
      </c>
      <c r="B3375">
        <f>COMBDG_MinActivity!B3375</f>
        <v>2021</v>
      </c>
      <c r="C3375" t="str">
        <f>COMBDG_MinActivity!C3375</f>
        <v>COMBDGTAWNewLIINC___STDELC_16</v>
      </c>
      <c r="D3375">
        <f>IF(VLOOKUP(C3375,Capacity_COMBDG!A:K,COMBDG_MaxCapacity!B3375-2016+2,FALSE)&lt;5*10^-5,0,VLOOKUP(C3375,Capacity_COMBDG!A:K,COMBDG_MaxCapacity!B3375-2016+2,FALSE))*(1+Summary!$C$10)</f>
        <v>0</v>
      </c>
    </row>
    <row r="3376" spans="1:4" x14ac:dyDescent="0.25">
      <c r="A3376" t="s">
        <v>2</v>
      </c>
      <c r="B3376">
        <f>COMBDG_MinActivity!B3376</f>
        <v>2021</v>
      </c>
      <c r="C3376" t="str">
        <f>COMBDG_MinActivity!C3376</f>
        <v>COMBDGTAWNewLILED___STDELC_16</v>
      </c>
      <c r="D3376">
        <f>IF(VLOOKUP(C3376,Capacity_COMBDG!A:K,COMBDG_MaxCapacity!B3376-2016+2,FALSE)&lt;5*10^-5,0,VLOOKUP(C3376,Capacity_COMBDG!A:K,COMBDG_MaxCapacity!B3376-2016+2,FALSE))*(1+Summary!$C$10)</f>
        <v>3.7307727305324599E-3</v>
      </c>
    </row>
    <row r="3377" spans="1:4" x14ac:dyDescent="0.25">
      <c r="A3377" t="s">
        <v>2</v>
      </c>
      <c r="B3377">
        <f>COMBDG_MinActivity!B3377</f>
        <v>2021</v>
      </c>
      <c r="C3377" t="str">
        <f>COMBDG_MinActivity!C3377</f>
        <v>COMBDGTAWNewSC______STDELC_16</v>
      </c>
      <c r="D3377">
        <f>IF(VLOOKUP(C3377,Capacity_COMBDG!A:K,COMBDG_MaxCapacity!B3377-2016+2,FALSE)&lt;5*10^-5,0,VLOOKUP(C3377,Capacity_COMBDG!A:K,COMBDG_MaxCapacity!B3377-2016+2,FALSE))*(1+Summary!$C$10)</f>
        <v>4.9336157416646166E-3</v>
      </c>
    </row>
    <row r="3378" spans="1:4" x14ac:dyDescent="0.25">
      <c r="A3378" t="s">
        <v>2</v>
      </c>
      <c r="B3378">
        <f>COMBDG_MinActivity!B3378</f>
        <v>2021</v>
      </c>
      <c r="C3378" t="str">
        <f>COMBDG_MinActivity!C3378</f>
        <v>COMBDGTAWNewSHFUR___STDELC_16</v>
      </c>
      <c r="D3378">
        <f>IF(VLOOKUP(C3378,Capacity_COMBDG!A:K,COMBDG_MaxCapacity!B3378-2016+2,FALSE)&lt;5*10^-5,0,VLOOKUP(C3378,Capacity_COMBDG!A:K,COMBDG_MaxCapacity!B3378-2016+2,FALSE))*(1+Summary!$C$10)</f>
        <v>6.3141511212732506E-3</v>
      </c>
    </row>
    <row r="3379" spans="1:4" x14ac:dyDescent="0.25">
      <c r="A3379" t="s">
        <v>2</v>
      </c>
      <c r="B3379">
        <f>COMBDG_MinActivity!B3379</f>
        <v>2021</v>
      </c>
      <c r="C3379" t="str">
        <f>COMBDG_MinActivity!C3379</f>
        <v>COMBDGTAWNewSHHEP___STDELC_16</v>
      </c>
      <c r="D3379">
        <f>IF(VLOOKUP(C3379,Capacity_COMBDG!A:K,COMBDG_MaxCapacity!B3379-2016+2,FALSE)&lt;5*10^-5,0,VLOOKUP(C3379,Capacity_COMBDG!A:K,COMBDG_MaxCapacity!B3379-2016+2,FALSE))*(1+Summary!$C$10)</f>
        <v>5.0441710932389756E-3</v>
      </c>
    </row>
    <row r="3380" spans="1:4" x14ac:dyDescent="0.25">
      <c r="A3380" t="s">
        <v>2</v>
      </c>
      <c r="B3380">
        <f>COMBDG_MinActivity!B3380</f>
        <v>2021</v>
      </c>
      <c r="C3380" t="str">
        <f>COMBDG_MinActivity!C3380</f>
        <v>COMBDGTAWNewSHPLT___STDELC_16</v>
      </c>
      <c r="D3380">
        <f>IF(VLOOKUP(C3380,Capacity_COMBDG!A:K,COMBDG_MaxCapacity!B3380-2016+2,FALSE)&lt;5*10^-5,0,VLOOKUP(C3380,Capacity_COMBDG!A:K,COMBDG_MaxCapacity!B3380-2016+2,FALSE))*(1+Summary!$C$10)</f>
        <v>9.5333595991148254E-3</v>
      </c>
    </row>
    <row r="3381" spans="1:4" x14ac:dyDescent="0.25">
      <c r="A3381" t="s">
        <v>2</v>
      </c>
      <c r="B3381">
        <f>COMBDG_MinActivity!B3381</f>
        <v>2021</v>
      </c>
      <c r="C3381" t="str">
        <f>COMBDG_MinActivity!C3381</f>
        <v>COMBDGTAWNewSLLED___STDELC_16</v>
      </c>
      <c r="D3381">
        <f>IF(VLOOKUP(C3381,Capacity_COMBDG!A:K,COMBDG_MaxCapacity!B3381-2016+2,FALSE)&lt;5*10^-5,0,VLOOKUP(C3381,Capacity_COMBDG!A:K,COMBDG_MaxCapacity!B3381-2016+2,FALSE))*(1+Summary!$C$10)</f>
        <v>9.6083170392482326E-4</v>
      </c>
    </row>
    <row r="3382" spans="1:4" x14ac:dyDescent="0.25">
      <c r="A3382" t="s">
        <v>2</v>
      </c>
      <c r="B3382">
        <f>COMBDG_MinActivity!B3382</f>
        <v>2021</v>
      </c>
      <c r="C3382" t="str">
        <f>COMBDG_MinActivity!C3382</f>
        <v>COMBDGTAWNewWH______STDELC_16</v>
      </c>
      <c r="D3382">
        <f>IF(VLOOKUP(C3382,Capacity_COMBDG!A:K,COMBDG_MaxCapacity!B3382-2016+2,FALSE)&lt;5*10^-5,0,VLOOKUP(C3382,Capacity_COMBDG!A:K,COMBDG_MaxCapacity!B3382-2016+2,FALSE))*(1+Summary!$C$10)</f>
        <v>3.2499996273718718E-3</v>
      </c>
    </row>
    <row r="3383" spans="1:4" x14ac:dyDescent="0.25">
      <c r="A3383" t="s">
        <v>2</v>
      </c>
      <c r="B3383">
        <f>COMBDG_MinActivity!B3383</f>
        <v>2021</v>
      </c>
      <c r="C3383" t="str">
        <f>COMBDG_MinActivity!C3383</f>
        <v>COMBDGTAWOldAE______STDELC_16</v>
      </c>
      <c r="D3383">
        <f>IF(VLOOKUP(C3383,Capacity_COMBDG!A:K,COMBDG_MaxCapacity!B3383-2016+2,FALSE)&lt;5*10^-5,0,VLOOKUP(C3383,Capacity_COMBDG!A:K,COMBDG_MaxCapacity!B3383-2016+2,FALSE))*(1+Summary!$C$10)</f>
        <v>5.9586316375590576</v>
      </c>
    </row>
    <row r="3384" spans="1:4" x14ac:dyDescent="0.25">
      <c r="A3384" t="s">
        <v>2</v>
      </c>
      <c r="B3384">
        <f>COMBDG_MinActivity!B3384</f>
        <v>2021</v>
      </c>
      <c r="C3384" t="str">
        <f>COMBDG_MinActivity!C3384</f>
        <v>COMBDGTAWOldAM______STDELC_16</v>
      </c>
      <c r="D3384">
        <f>IF(VLOOKUP(C3384,Capacity_COMBDG!A:K,COMBDG_MaxCapacity!B3384-2016+2,FALSE)&lt;5*10^-5,0,VLOOKUP(C3384,Capacity_COMBDG!A:K,COMBDG_MaxCapacity!B3384-2016+2,FALSE))*(1+Summary!$C$10)</f>
        <v>1.2567663778770723</v>
      </c>
    </row>
    <row r="3385" spans="1:4" x14ac:dyDescent="0.25">
      <c r="A3385" t="s">
        <v>2</v>
      </c>
      <c r="B3385">
        <f>COMBDG_MinActivity!B3385</f>
        <v>2021</v>
      </c>
      <c r="C3385" t="str">
        <f>COMBDG_MinActivity!C3385</f>
        <v>COMBDGTAWOldLIFLC___STDELC_16</v>
      </c>
      <c r="D3385">
        <f>IF(VLOOKUP(C3385,Capacity_COMBDG!A:K,COMBDG_MaxCapacity!B3385-2016+2,FALSE)&lt;5*10^-5,0,VLOOKUP(C3385,Capacity_COMBDG!A:K,COMBDG_MaxCapacity!B3385-2016+2,FALSE))*(1+Summary!$C$10)</f>
        <v>42.003740633833559</v>
      </c>
    </row>
    <row r="3386" spans="1:4" x14ac:dyDescent="0.25">
      <c r="A3386" t="s">
        <v>2</v>
      </c>
      <c r="B3386">
        <f>COMBDG_MinActivity!B3386</f>
        <v>2021</v>
      </c>
      <c r="C3386" t="str">
        <f>COMBDG_MinActivity!C3386</f>
        <v>COMBDGTAWOldLIFLU___STDELC_16</v>
      </c>
      <c r="D3386">
        <f>IF(VLOOKUP(C3386,Capacity_COMBDG!A:K,COMBDG_MaxCapacity!B3386-2016+2,FALSE)&lt;5*10^-5,0,VLOOKUP(C3386,Capacity_COMBDG!A:K,COMBDG_MaxCapacity!B3386-2016+2,FALSE))*(1+Summary!$C$10)</f>
        <v>159.13956281016883</v>
      </c>
    </row>
    <row r="3387" spans="1:4" x14ac:dyDescent="0.25">
      <c r="A3387" t="s">
        <v>2</v>
      </c>
      <c r="B3387">
        <f>COMBDG_MinActivity!B3387</f>
        <v>2021</v>
      </c>
      <c r="C3387" t="str">
        <f>COMBDG_MinActivity!C3387</f>
        <v>COMBDGTAWOldLIHAL___STDELC_16</v>
      </c>
      <c r="D3387">
        <f>IF(VLOOKUP(C3387,Capacity_COMBDG!A:K,COMBDG_MaxCapacity!B3387-2016+2,FALSE)&lt;5*10^-5,0,VLOOKUP(C3387,Capacity_COMBDG!A:K,COMBDG_MaxCapacity!B3387-2016+2,FALSE))*(1+Summary!$C$10)</f>
        <v>90.003664951072651</v>
      </c>
    </row>
    <row r="3388" spans="1:4" x14ac:dyDescent="0.25">
      <c r="A3388" t="s">
        <v>2</v>
      </c>
      <c r="B3388">
        <f>COMBDG_MinActivity!B3388</f>
        <v>2021</v>
      </c>
      <c r="C3388" t="str">
        <f>COMBDG_MinActivity!C3388</f>
        <v>COMBDGTAWOldLIINC___STDELC_16</v>
      </c>
      <c r="D3388">
        <f>IF(VLOOKUP(C3388,Capacity_COMBDG!A:K,COMBDG_MaxCapacity!B3388-2016+2,FALSE)&lt;5*10^-5,0,VLOOKUP(C3388,Capacity_COMBDG!A:K,COMBDG_MaxCapacity!B3388-2016+2,FALSE))*(1+Summary!$C$10)</f>
        <v>289.07265721772262</v>
      </c>
    </row>
    <row r="3389" spans="1:4" x14ac:dyDescent="0.25">
      <c r="A3389" t="s">
        <v>2</v>
      </c>
      <c r="B3389">
        <f>COMBDG_MinActivity!B3389</f>
        <v>2021</v>
      </c>
      <c r="C3389" t="str">
        <f>COMBDG_MinActivity!C3389</f>
        <v>COMBDGTAWOldLILED___STDELC_16</v>
      </c>
      <c r="D3389">
        <f>IF(VLOOKUP(C3389,Capacity_COMBDG!A:K,COMBDG_MaxCapacity!B3389-2016+2,FALSE)&lt;5*10^-5,0,VLOOKUP(C3389,Capacity_COMBDG!A:K,COMBDG_MaxCapacity!B3389-2016+2,FALSE))*(1+Summary!$C$10)</f>
        <v>1.7552013223343697</v>
      </c>
    </row>
    <row r="3390" spans="1:4" x14ac:dyDescent="0.25">
      <c r="A3390" t="s">
        <v>2</v>
      </c>
      <c r="B3390">
        <f>COMBDG_MinActivity!B3390</f>
        <v>2021</v>
      </c>
      <c r="C3390" t="str">
        <f>COMBDG_MinActivity!C3390</f>
        <v>COMBDGTAWOldSC______STDELC_16</v>
      </c>
      <c r="D3390">
        <f>IF(VLOOKUP(C3390,Capacity_COMBDG!A:K,COMBDG_MaxCapacity!B3390-2016+2,FALSE)&lt;5*10^-5,0,VLOOKUP(C3390,Capacity_COMBDG!A:K,COMBDG_MaxCapacity!B3390-2016+2,FALSE))*(1+Summary!$C$10)</f>
        <v>9.0140190904240534</v>
      </c>
    </row>
    <row r="3391" spans="1:4" x14ac:dyDescent="0.25">
      <c r="A3391" t="s">
        <v>2</v>
      </c>
      <c r="B3391">
        <f>COMBDG_MinActivity!B3391</f>
        <v>2021</v>
      </c>
      <c r="C3391" t="str">
        <f>COMBDG_MinActivity!C3391</f>
        <v>COMBDGTAWOldSHFUR___STDELC_16</v>
      </c>
      <c r="D3391">
        <f>IF(VLOOKUP(C3391,Capacity_COMBDG!A:K,COMBDG_MaxCapacity!B3391-2016+2,FALSE)&lt;5*10^-5,0,VLOOKUP(C3391,Capacity_COMBDG!A:K,COMBDG_MaxCapacity!B3391-2016+2,FALSE))*(1+Summary!$C$10)</f>
        <v>9.4994993287607077E-2</v>
      </c>
    </row>
    <row r="3392" spans="1:4" x14ac:dyDescent="0.25">
      <c r="A3392" t="s">
        <v>2</v>
      </c>
      <c r="B3392">
        <f>COMBDG_MinActivity!B3392</f>
        <v>2021</v>
      </c>
      <c r="C3392" t="str">
        <f>COMBDG_MinActivity!C3392</f>
        <v>COMBDGTAWOldSHHEP___STDELC_16</v>
      </c>
      <c r="D3392">
        <f>IF(VLOOKUP(C3392,Capacity_COMBDG!A:K,COMBDG_MaxCapacity!B3392-2016+2,FALSE)&lt;5*10^-5,0,VLOOKUP(C3392,Capacity_COMBDG!A:K,COMBDG_MaxCapacity!B3392-2016+2,FALSE))*(1+Summary!$C$10)</f>
        <v>4.1992558760879488</v>
      </c>
    </row>
    <row r="3393" spans="1:4" x14ac:dyDescent="0.25">
      <c r="A3393" t="s">
        <v>2</v>
      </c>
      <c r="B3393">
        <f>COMBDG_MinActivity!B3393</f>
        <v>2021</v>
      </c>
      <c r="C3393" t="str">
        <f>COMBDG_MinActivity!C3393</f>
        <v>COMBDGTAWOldSHPLT___STDELC_16</v>
      </c>
      <c r="D3393">
        <f>IF(VLOOKUP(C3393,Capacity_COMBDG!A:K,COMBDG_MaxCapacity!B3393-2016+2,FALSE)&lt;5*10^-5,0,VLOOKUP(C3393,Capacity_COMBDG!A:K,COMBDG_MaxCapacity!B3393-2016+2,FALSE))*(1+Summary!$C$10)</f>
        <v>1.6429269004073765</v>
      </c>
    </row>
    <row r="3394" spans="1:4" x14ac:dyDescent="0.25">
      <c r="A3394" t="s">
        <v>2</v>
      </c>
      <c r="B3394">
        <f>COMBDG_MinActivity!B3394</f>
        <v>2021</v>
      </c>
      <c r="C3394" t="str">
        <f>COMBDG_MinActivity!C3394</f>
        <v>COMBDGTAWOldSLLED___STDELC_16</v>
      </c>
      <c r="D3394">
        <f>IF(VLOOKUP(C3394,Capacity_COMBDG!A:K,COMBDG_MaxCapacity!B3394-2016+2,FALSE)&lt;5*10^-5,0,VLOOKUP(C3394,Capacity_COMBDG!A:K,COMBDG_MaxCapacity!B3394-2016+2,FALSE))*(1+Summary!$C$10)</f>
        <v>63.980069483095868</v>
      </c>
    </row>
    <row r="3395" spans="1:4" x14ac:dyDescent="0.25">
      <c r="A3395" t="s">
        <v>2</v>
      </c>
      <c r="B3395">
        <f>COMBDG_MinActivity!B3395</f>
        <v>2021</v>
      </c>
      <c r="C3395" t="str">
        <f>COMBDG_MinActivity!C3395</f>
        <v>COMBDGTAWOldWH______STDELC_16</v>
      </c>
      <c r="D3395">
        <f>IF(VLOOKUP(C3395,Capacity_COMBDG!A:K,COMBDG_MaxCapacity!B3395-2016+2,FALSE)&lt;5*10^-5,0,VLOOKUP(C3395,Capacity_COMBDG!A:K,COMBDG_MaxCapacity!B3395-2016+2,FALSE))*(1+Summary!$C$10)</f>
        <v>9.046682190726836E-2</v>
      </c>
    </row>
    <row r="3396" spans="1:4" x14ac:dyDescent="0.25">
      <c r="A3396" t="s">
        <v>2</v>
      </c>
      <c r="B3396">
        <f>COMBDG_MinActivity!B3396</f>
        <v>2021</v>
      </c>
      <c r="C3396" t="str">
        <f>COMBDG_MinActivity!C3396</f>
        <v>COMBDGWSTNewAE______STDELC_16</v>
      </c>
      <c r="D3396">
        <f>IF(VLOOKUP(C3396,Capacity_COMBDG!A:K,COMBDG_MaxCapacity!B3396-2016+2,FALSE)&lt;5*10^-5,0,VLOOKUP(C3396,Capacity_COMBDG!A:K,COMBDG_MaxCapacity!B3396-2016+2,FALSE))*(1+Summary!$C$10)</f>
        <v>3.5127027757432326E-3</v>
      </c>
    </row>
    <row r="3397" spans="1:4" x14ac:dyDescent="0.25">
      <c r="A3397" t="s">
        <v>2</v>
      </c>
      <c r="B3397">
        <f>COMBDG_MinActivity!B3397</f>
        <v>2021</v>
      </c>
      <c r="C3397" t="str">
        <f>COMBDG_MinActivity!C3397</f>
        <v>COMBDGWSTNewAM______STDELC_16</v>
      </c>
      <c r="D3397">
        <f>IF(VLOOKUP(C3397,Capacity_COMBDG!A:K,COMBDG_MaxCapacity!B3397-2016+2,FALSE)&lt;5*10^-5,0,VLOOKUP(C3397,Capacity_COMBDG!A:K,COMBDG_MaxCapacity!B3397-2016+2,FALSE))*(1+Summary!$C$10)</f>
        <v>3.3522748774358641E-3</v>
      </c>
    </row>
    <row r="3398" spans="1:4" x14ac:dyDescent="0.25">
      <c r="A3398" t="s">
        <v>2</v>
      </c>
      <c r="B3398">
        <f>COMBDG_MinActivity!B3398</f>
        <v>2021</v>
      </c>
      <c r="C3398" t="str">
        <f>COMBDG_MinActivity!C3398</f>
        <v>COMBDGWSTNewLIFLC___STDELC_16</v>
      </c>
      <c r="D3398">
        <f>IF(VLOOKUP(C3398,Capacity_COMBDG!A:K,COMBDG_MaxCapacity!B3398-2016+2,FALSE)&lt;5*10^-5,0,VLOOKUP(C3398,Capacity_COMBDG!A:K,COMBDG_MaxCapacity!B3398-2016+2,FALSE))*(1+Summary!$C$10)</f>
        <v>6.5536915199730899E-4</v>
      </c>
    </row>
    <row r="3399" spans="1:4" x14ac:dyDescent="0.25">
      <c r="A3399" t="s">
        <v>2</v>
      </c>
      <c r="B3399">
        <f>COMBDG_MinActivity!B3399</f>
        <v>2021</v>
      </c>
      <c r="C3399" t="str">
        <f>COMBDG_MinActivity!C3399</f>
        <v>COMBDGWSTNewLIFLU___STDELC_16</v>
      </c>
      <c r="D3399">
        <f>IF(VLOOKUP(C3399,Capacity_COMBDG!A:K,COMBDG_MaxCapacity!B3399-2016+2,FALSE)&lt;5*10^-5,0,VLOOKUP(C3399,Capacity_COMBDG!A:K,COMBDG_MaxCapacity!B3399-2016+2,FALSE))*(1+Summary!$C$10)</f>
        <v>2.9928333595244804E-3</v>
      </c>
    </row>
    <row r="3400" spans="1:4" x14ac:dyDescent="0.25">
      <c r="A3400" t="s">
        <v>2</v>
      </c>
      <c r="B3400">
        <f>COMBDG_MinActivity!B3400</f>
        <v>2021</v>
      </c>
      <c r="C3400" t="str">
        <f>COMBDG_MinActivity!C3400</f>
        <v>COMBDGWSTNewLIHAL___STDELC_16</v>
      </c>
      <c r="D3400">
        <f>IF(VLOOKUP(C3400,Capacity_COMBDG!A:K,COMBDG_MaxCapacity!B3400-2016+2,FALSE)&lt;5*10^-5,0,VLOOKUP(C3400,Capacity_COMBDG!A:K,COMBDG_MaxCapacity!B3400-2016+2,FALSE))*(1+Summary!$C$10)</f>
        <v>0</v>
      </c>
    </row>
    <row r="3401" spans="1:4" x14ac:dyDescent="0.25">
      <c r="A3401" t="s">
        <v>2</v>
      </c>
      <c r="B3401">
        <f>COMBDG_MinActivity!B3401</f>
        <v>2021</v>
      </c>
      <c r="C3401" t="str">
        <f>COMBDG_MinActivity!C3401</f>
        <v>COMBDGWSTNewLIINC___STDELC_16</v>
      </c>
      <c r="D3401">
        <f>IF(VLOOKUP(C3401,Capacity_COMBDG!A:K,COMBDG_MaxCapacity!B3401-2016+2,FALSE)&lt;5*10^-5,0,VLOOKUP(C3401,Capacity_COMBDG!A:K,COMBDG_MaxCapacity!B3401-2016+2,FALSE))*(1+Summary!$C$10)</f>
        <v>0</v>
      </c>
    </row>
    <row r="3402" spans="1:4" x14ac:dyDescent="0.25">
      <c r="A3402" t="s">
        <v>2</v>
      </c>
      <c r="B3402">
        <f>COMBDG_MinActivity!B3402</f>
        <v>2021</v>
      </c>
      <c r="C3402" t="str">
        <f>COMBDG_MinActivity!C3402</f>
        <v>COMBDGWSTNewLILED___STDELC_16</v>
      </c>
      <c r="D3402">
        <f>IF(VLOOKUP(C3402,Capacity_COMBDG!A:K,COMBDG_MaxCapacity!B3402-2016+2,FALSE)&lt;5*10^-5,0,VLOOKUP(C3402,Capacity_COMBDG!A:K,COMBDG_MaxCapacity!B3402-2016+2,FALSE))*(1+Summary!$C$10)</f>
        <v>3.7291782310893582E-3</v>
      </c>
    </row>
    <row r="3403" spans="1:4" x14ac:dyDescent="0.25">
      <c r="A3403" t="s">
        <v>2</v>
      </c>
      <c r="B3403">
        <f>COMBDG_MinActivity!B3403</f>
        <v>2021</v>
      </c>
      <c r="C3403" t="str">
        <f>COMBDG_MinActivity!C3403</f>
        <v>COMBDGWSTNewSC______STDELC_16</v>
      </c>
      <c r="D3403">
        <f>IF(VLOOKUP(C3403,Capacity_COMBDG!A:K,COMBDG_MaxCapacity!B3403-2016+2,FALSE)&lt;5*10^-5,0,VLOOKUP(C3403,Capacity_COMBDG!A:K,COMBDG_MaxCapacity!B3403-2016+2,FALSE))*(1+Summary!$C$10)</f>
        <v>4.9553708535073427E-3</v>
      </c>
    </row>
    <row r="3404" spans="1:4" x14ac:dyDescent="0.25">
      <c r="A3404" t="s">
        <v>2</v>
      </c>
      <c r="B3404">
        <f>COMBDG_MinActivity!B3404</f>
        <v>2021</v>
      </c>
      <c r="C3404" t="str">
        <f>COMBDG_MinActivity!C3404</f>
        <v>COMBDGWSTNewSHFUR___STDELC_16</v>
      </c>
      <c r="D3404">
        <f>IF(VLOOKUP(C3404,Capacity_COMBDG!A:K,COMBDG_MaxCapacity!B3404-2016+2,FALSE)&lt;5*10^-5,0,VLOOKUP(C3404,Capacity_COMBDG!A:K,COMBDG_MaxCapacity!B3404-2016+2,FALSE))*(1+Summary!$C$10)</f>
        <v>6.1218574742981135E-3</v>
      </c>
    </row>
    <row r="3405" spans="1:4" x14ac:dyDescent="0.25">
      <c r="A3405" t="s">
        <v>2</v>
      </c>
      <c r="B3405">
        <f>COMBDG_MinActivity!B3405</f>
        <v>2021</v>
      </c>
      <c r="C3405" t="str">
        <f>COMBDG_MinActivity!C3405</f>
        <v>COMBDGWSTNewSHHEP___STDELC_16</v>
      </c>
      <c r="D3405">
        <f>IF(VLOOKUP(C3405,Capacity_COMBDG!A:K,COMBDG_MaxCapacity!B3405-2016+2,FALSE)&lt;5*10^-5,0,VLOOKUP(C3405,Capacity_COMBDG!A:K,COMBDG_MaxCapacity!B3405-2016+2,FALSE))*(1+Summary!$C$10)</f>
        <v>4.8901866987078272E-3</v>
      </c>
    </row>
    <row r="3406" spans="1:4" x14ac:dyDescent="0.25">
      <c r="A3406" t="s">
        <v>2</v>
      </c>
      <c r="B3406">
        <f>COMBDG_MinActivity!B3406</f>
        <v>2021</v>
      </c>
      <c r="C3406" t="str">
        <f>COMBDG_MinActivity!C3406</f>
        <v>COMBDGWSTNewSHPLT___STDELC_16</v>
      </c>
      <c r="D3406">
        <f>IF(VLOOKUP(C3406,Capacity_COMBDG!A:K,COMBDG_MaxCapacity!B3406-2016+2,FALSE)&lt;5*10^-5,0,VLOOKUP(C3406,Capacity_COMBDG!A:K,COMBDG_MaxCapacity!B3406-2016+2,FALSE))*(1+Summary!$C$10)</f>
        <v>9.2440126688296941E-3</v>
      </c>
    </row>
    <row r="3407" spans="1:4" x14ac:dyDescent="0.25">
      <c r="A3407" t="s">
        <v>2</v>
      </c>
      <c r="B3407">
        <f>COMBDG_MinActivity!B3407</f>
        <v>2021</v>
      </c>
      <c r="C3407" t="str">
        <f>COMBDG_MinActivity!C3407</f>
        <v>COMBDGWSTNewSLLED___STDELC_16</v>
      </c>
      <c r="D3407">
        <f>IF(VLOOKUP(C3407,Capacity_COMBDG!A:K,COMBDG_MaxCapacity!B3407-2016+2,FALSE)&lt;5*10^-5,0,VLOOKUP(C3407,Capacity_COMBDG!A:K,COMBDG_MaxCapacity!B3407-2016+2,FALSE))*(1+Summary!$C$10)</f>
        <v>9.6075461950910815E-4</v>
      </c>
    </row>
    <row r="3408" spans="1:4" x14ac:dyDescent="0.25">
      <c r="A3408" t="s">
        <v>2</v>
      </c>
      <c r="B3408">
        <f>COMBDG_MinActivity!B3408</f>
        <v>2021</v>
      </c>
      <c r="C3408" t="str">
        <f>COMBDG_MinActivity!C3408</f>
        <v>COMBDGWSTNewWH______STDELC_16</v>
      </c>
      <c r="D3408">
        <f>IF(VLOOKUP(C3408,Capacity_COMBDG!A:K,COMBDG_MaxCapacity!B3408-2016+2,FALSE)&lt;5*10^-5,0,VLOOKUP(C3408,Capacity_COMBDG!A:K,COMBDG_MaxCapacity!B3408-2016+2,FALSE))*(1+Summary!$C$10)</f>
        <v>3.3591010642916152E-3</v>
      </c>
    </row>
    <row r="3409" spans="1:4" x14ac:dyDescent="0.25">
      <c r="A3409" t="s">
        <v>2</v>
      </c>
      <c r="B3409">
        <f>COMBDG_MinActivity!B3409</f>
        <v>2021</v>
      </c>
      <c r="C3409" t="str">
        <f>COMBDG_MinActivity!C3409</f>
        <v>COMBDGWSTOldAE______STDELC_16</v>
      </c>
      <c r="D3409">
        <f>IF(VLOOKUP(C3409,Capacity_COMBDG!A:K,COMBDG_MaxCapacity!B3409-2016+2,FALSE)&lt;5*10^-5,0,VLOOKUP(C3409,Capacity_COMBDG!A:K,COMBDG_MaxCapacity!B3409-2016+2,FALSE))*(1+Summary!$C$10)</f>
        <v>26.731714552064531</v>
      </c>
    </row>
    <row r="3410" spans="1:4" x14ac:dyDescent="0.25">
      <c r="A3410" t="s">
        <v>2</v>
      </c>
      <c r="B3410">
        <f>COMBDG_MinActivity!B3410</f>
        <v>2021</v>
      </c>
      <c r="C3410" t="str">
        <f>COMBDG_MinActivity!C3410</f>
        <v>COMBDGWSTOldAM______STDELC_16</v>
      </c>
      <c r="D3410">
        <f>IF(VLOOKUP(C3410,Capacity_COMBDG!A:K,COMBDG_MaxCapacity!B3410-2016+2,FALSE)&lt;5*10^-5,0,VLOOKUP(C3410,Capacity_COMBDG!A:K,COMBDG_MaxCapacity!B3410-2016+2,FALSE))*(1+Summary!$C$10)</f>
        <v>3.4641043544015249</v>
      </c>
    </row>
    <row r="3411" spans="1:4" x14ac:dyDescent="0.25">
      <c r="A3411" t="s">
        <v>2</v>
      </c>
      <c r="B3411">
        <f>COMBDG_MinActivity!B3411</f>
        <v>2021</v>
      </c>
      <c r="C3411" t="str">
        <f>COMBDG_MinActivity!C3411</f>
        <v>COMBDGWSTOldLIFLC___STDELC_16</v>
      </c>
      <c r="D3411">
        <f>IF(VLOOKUP(C3411,Capacity_COMBDG!A:K,COMBDG_MaxCapacity!B3411-2016+2,FALSE)&lt;5*10^-5,0,VLOOKUP(C3411,Capacity_COMBDG!A:K,COMBDG_MaxCapacity!B3411-2016+2,FALSE))*(1+Summary!$C$10)</f>
        <v>161.68225401220786</v>
      </c>
    </row>
    <row r="3412" spans="1:4" x14ac:dyDescent="0.25">
      <c r="A3412" t="s">
        <v>2</v>
      </c>
      <c r="B3412">
        <f>COMBDG_MinActivity!B3412</f>
        <v>2021</v>
      </c>
      <c r="C3412" t="str">
        <f>COMBDG_MinActivity!C3412</f>
        <v>COMBDGWSTOldLIFLU___STDELC_16</v>
      </c>
      <c r="D3412">
        <f>IF(VLOOKUP(C3412,Capacity_COMBDG!A:K,COMBDG_MaxCapacity!B3412-2016+2,FALSE)&lt;5*10^-5,0,VLOOKUP(C3412,Capacity_COMBDG!A:K,COMBDG_MaxCapacity!B3412-2016+2,FALSE))*(1+Summary!$C$10)</f>
        <v>603.81313945715021</v>
      </c>
    </row>
    <row r="3413" spans="1:4" x14ac:dyDescent="0.25">
      <c r="A3413" t="s">
        <v>2</v>
      </c>
      <c r="B3413">
        <f>COMBDG_MinActivity!B3413</f>
        <v>2021</v>
      </c>
      <c r="C3413" t="str">
        <f>COMBDG_MinActivity!C3413</f>
        <v>COMBDGWSTOldLIHAL___STDELC_16</v>
      </c>
      <c r="D3413">
        <f>IF(VLOOKUP(C3413,Capacity_COMBDG!A:K,COMBDG_MaxCapacity!B3413-2016+2,FALSE)&lt;5*10^-5,0,VLOOKUP(C3413,Capacity_COMBDG!A:K,COMBDG_MaxCapacity!B3413-2016+2,FALSE))*(1+Summary!$C$10)</f>
        <v>346.56505202920152</v>
      </c>
    </row>
    <row r="3414" spans="1:4" x14ac:dyDescent="0.25">
      <c r="A3414" t="s">
        <v>2</v>
      </c>
      <c r="B3414">
        <f>COMBDG_MinActivity!B3414</f>
        <v>2021</v>
      </c>
      <c r="C3414" t="str">
        <f>COMBDG_MinActivity!C3414</f>
        <v>COMBDGWSTOldLIINC___STDELC_16</v>
      </c>
      <c r="D3414">
        <f>IF(VLOOKUP(C3414,Capacity_COMBDG!A:K,COMBDG_MaxCapacity!B3414-2016+2,FALSE)&lt;5*10^-5,0,VLOOKUP(C3414,Capacity_COMBDG!A:K,COMBDG_MaxCapacity!B3414-2016+2,FALSE))*(1+Summary!$C$10)</f>
        <v>1113.0940729756001</v>
      </c>
    </row>
    <row r="3415" spans="1:4" x14ac:dyDescent="0.25">
      <c r="A3415" t="s">
        <v>2</v>
      </c>
      <c r="B3415">
        <f>COMBDG_MinActivity!B3415</f>
        <v>2021</v>
      </c>
      <c r="C3415" t="str">
        <f>COMBDG_MinActivity!C3415</f>
        <v>COMBDGWSTOldLILED___STDELC_16</v>
      </c>
      <c r="D3415">
        <f>IF(VLOOKUP(C3415,Capacity_COMBDG!A:K,COMBDG_MaxCapacity!B3415-2016+2,FALSE)&lt;5*10^-5,0,VLOOKUP(C3415,Capacity_COMBDG!A:K,COMBDG_MaxCapacity!B3415-2016+2,FALSE))*(1+Summary!$C$10)</f>
        <v>7.0165285081874176</v>
      </c>
    </row>
    <row r="3416" spans="1:4" x14ac:dyDescent="0.25">
      <c r="A3416" t="s">
        <v>2</v>
      </c>
      <c r="B3416">
        <f>COMBDG_MinActivity!B3416</f>
        <v>2021</v>
      </c>
      <c r="C3416" t="str">
        <f>COMBDG_MinActivity!C3416</f>
        <v>COMBDGWSTOldSC______STDELC_16</v>
      </c>
      <c r="D3416">
        <f>IF(VLOOKUP(C3416,Capacity_COMBDG!A:K,COMBDG_MaxCapacity!B3416-2016+2,FALSE)&lt;5*10^-5,0,VLOOKUP(C3416,Capacity_COMBDG!A:K,COMBDG_MaxCapacity!B3416-2016+2,FALSE))*(1+Summary!$C$10)</f>
        <v>44.986966662715339</v>
      </c>
    </row>
    <row r="3417" spans="1:4" x14ac:dyDescent="0.25">
      <c r="A3417" t="s">
        <v>2</v>
      </c>
      <c r="B3417">
        <f>COMBDG_MinActivity!B3417</f>
        <v>2021</v>
      </c>
      <c r="C3417" t="str">
        <f>COMBDG_MinActivity!C3417</f>
        <v>COMBDGWSTOldSHFUR___STDELC_16</v>
      </c>
      <c r="D3417">
        <f>IF(VLOOKUP(C3417,Capacity_COMBDG!A:K,COMBDG_MaxCapacity!B3417-2016+2,FALSE)&lt;5*10^-5,0,VLOOKUP(C3417,Capacity_COMBDG!A:K,COMBDG_MaxCapacity!B3417-2016+2,FALSE))*(1+Summary!$C$10)</f>
        <v>0.10598710143425562</v>
      </c>
    </row>
    <row r="3418" spans="1:4" x14ac:dyDescent="0.25">
      <c r="A3418" t="s">
        <v>2</v>
      </c>
      <c r="B3418">
        <f>COMBDG_MinActivity!B3418</f>
        <v>2021</v>
      </c>
      <c r="C3418" t="str">
        <f>COMBDG_MinActivity!C3418</f>
        <v>COMBDGWSTOldSHHEP___STDELC_16</v>
      </c>
      <c r="D3418">
        <f>IF(VLOOKUP(C3418,Capacity_COMBDG!A:K,COMBDG_MaxCapacity!B3418-2016+2,FALSE)&lt;5*10^-5,0,VLOOKUP(C3418,Capacity_COMBDG!A:K,COMBDG_MaxCapacity!B3418-2016+2,FALSE))*(1+Summary!$C$10)</f>
        <v>13.121408150762447</v>
      </c>
    </row>
    <row r="3419" spans="1:4" x14ac:dyDescent="0.25">
      <c r="A3419" t="s">
        <v>2</v>
      </c>
      <c r="B3419">
        <f>COMBDG_MinActivity!B3419</f>
        <v>2021</v>
      </c>
      <c r="C3419" t="str">
        <f>COMBDG_MinActivity!C3419</f>
        <v>COMBDGWSTOldSHPLT___STDELC_16</v>
      </c>
      <c r="D3419">
        <f>IF(VLOOKUP(C3419,Capacity_COMBDG!A:K,COMBDG_MaxCapacity!B3419-2016+2,FALSE)&lt;5*10^-5,0,VLOOKUP(C3419,Capacity_COMBDG!A:K,COMBDG_MaxCapacity!B3419-2016+2,FALSE))*(1+Summary!$C$10)</f>
        <v>5.4890123972668539</v>
      </c>
    </row>
    <row r="3420" spans="1:4" x14ac:dyDescent="0.25">
      <c r="A3420" t="s">
        <v>2</v>
      </c>
      <c r="B3420">
        <f>COMBDG_MinActivity!B3420</f>
        <v>2021</v>
      </c>
      <c r="C3420" t="str">
        <f>COMBDG_MinActivity!C3420</f>
        <v>COMBDGWSTOldSLLED___STDELC_16</v>
      </c>
      <c r="D3420">
        <f>IF(VLOOKUP(C3420,Capacity_COMBDG!A:K,COMBDG_MaxCapacity!B3420-2016+2,FALSE)&lt;5*10^-5,0,VLOOKUP(C3420,Capacity_COMBDG!A:K,COMBDG_MaxCapacity!B3420-2016+2,FALSE))*(1+Summary!$C$10)</f>
        <v>221.33468283258915</v>
      </c>
    </row>
    <row r="3421" spans="1:4" x14ac:dyDescent="0.25">
      <c r="A3421" t="s">
        <v>2</v>
      </c>
      <c r="B3421">
        <f>COMBDG_MinActivity!B3421</f>
        <v>2021</v>
      </c>
      <c r="C3421" t="str">
        <f>COMBDG_MinActivity!C3421</f>
        <v>COMBDGWSTOldWH______STDELC_16</v>
      </c>
      <c r="D3421">
        <f>IF(VLOOKUP(C3421,Capacity_COMBDG!A:K,COMBDG_MaxCapacity!B3421-2016+2,FALSE)&lt;5*10^-5,0,VLOOKUP(C3421,Capacity_COMBDG!A:K,COMBDG_MaxCapacity!B3421-2016+2,FALSE))*(1+Summary!$C$10)</f>
        <v>0.58333827292666562</v>
      </c>
    </row>
    <row r="3422" spans="1:4" x14ac:dyDescent="0.25">
      <c r="A3422" t="s">
        <v>2</v>
      </c>
      <c r="B3422">
        <f>COMBDG_MinActivity!B3422</f>
        <v>2021</v>
      </c>
      <c r="C3422" t="str">
        <f>COMBDG_MinActivity!C3422</f>
        <v>COMBDGAERNewSHFUR___STDHFO_16</v>
      </c>
      <c r="D3422">
        <f>IF(VLOOKUP(C3422,Capacity_COMBDG!A:K,COMBDG_MaxCapacity!B3422-2016+2,FALSE)&lt;5*10^-5,0,VLOOKUP(C3422,Capacity_COMBDG!A:K,COMBDG_MaxCapacity!B3422-2016+2,FALSE))*(1+Summary!$C$10)</f>
        <v>5.9547618615626401E-3</v>
      </c>
    </row>
    <row r="3423" spans="1:4" x14ac:dyDescent="0.25">
      <c r="A3423" t="s">
        <v>2</v>
      </c>
      <c r="B3423">
        <f>COMBDG_MinActivity!B3423</f>
        <v>2021</v>
      </c>
      <c r="C3423" t="str">
        <f>COMBDG_MinActivity!C3423</f>
        <v>COMBDGAERNewWH______STDHFO_16</v>
      </c>
      <c r="D3423">
        <f>IF(VLOOKUP(C3423,Capacity_COMBDG!A:K,COMBDG_MaxCapacity!B3423-2016+2,FALSE)&lt;5*10^-5,0,VLOOKUP(C3423,Capacity_COMBDG!A:K,COMBDG_MaxCapacity!B3423-2016+2,FALSE))*(1+Summary!$C$10)</f>
        <v>3.2924760617460296E-3</v>
      </c>
    </row>
    <row r="3424" spans="1:4" x14ac:dyDescent="0.25">
      <c r="A3424" t="s">
        <v>2</v>
      </c>
      <c r="B3424">
        <f>COMBDG_MinActivity!B3424</f>
        <v>2021</v>
      </c>
      <c r="C3424" t="str">
        <f>COMBDG_MinActivity!C3424</f>
        <v>COMBDGAEROldSHFUR___STDHFO_16</v>
      </c>
      <c r="D3424">
        <f>IF(VLOOKUP(C3424,Capacity_COMBDG!A:K,COMBDG_MaxCapacity!B3424-2016+2,FALSE)&lt;5*10^-5,0,VLOOKUP(C3424,Capacity_COMBDG!A:K,COMBDG_MaxCapacity!B3424-2016+2,FALSE))*(1+Summary!$C$10)</f>
        <v>0.10107587912841799</v>
      </c>
    </row>
    <row r="3425" spans="1:4" x14ac:dyDescent="0.25">
      <c r="A3425" t="s">
        <v>2</v>
      </c>
      <c r="B3425">
        <f>COMBDG_MinActivity!B3425</f>
        <v>2021</v>
      </c>
      <c r="C3425" t="str">
        <f>COMBDG_MinActivity!C3425</f>
        <v>COMBDGAEROldWH______STDHFO_16</v>
      </c>
      <c r="D3425">
        <f>IF(VLOOKUP(C3425,Capacity_COMBDG!A:K,COMBDG_MaxCapacity!B3425-2016+2,FALSE)&lt;5*10^-5,0,VLOOKUP(C3425,Capacity_COMBDG!A:K,COMBDG_MaxCapacity!B3425-2016+2,FALSE))*(1+Summary!$C$10)</f>
        <v>0.12949342654074578</v>
      </c>
    </row>
    <row r="3426" spans="1:4" x14ac:dyDescent="0.25">
      <c r="A3426" t="s">
        <v>2</v>
      </c>
      <c r="B3426">
        <f>COMBDG_MinActivity!B3426</f>
        <v>2021</v>
      </c>
      <c r="C3426" t="str">
        <f>COMBDG_MinActivity!C3426</f>
        <v>COMBDGAFSNewSHFUR___STDHFO_16</v>
      </c>
      <c r="D3426">
        <f>IF(VLOOKUP(C3426,Capacity_COMBDG!A:K,COMBDG_MaxCapacity!B3426-2016+2,FALSE)&lt;5*10^-5,0,VLOOKUP(C3426,Capacity_COMBDG!A:K,COMBDG_MaxCapacity!B3426-2016+2,FALSE))*(1+Summary!$C$10)</f>
        <v>5.6035940986592205E-3</v>
      </c>
    </row>
    <row r="3427" spans="1:4" x14ac:dyDescent="0.25">
      <c r="A3427" t="s">
        <v>2</v>
      </c>
      <c r="B3427">
        <f>COMBDG_MinActivity!B3427</f>
        <v>2021</v>
      </c>
      <c r="C3427" t="str">
        <f>COMBDG_MinActivity!C3427</f>
        <v>COMBDGAFSNewWH______STDHFO_16</v>
      </c>
      <c r="D3427">
        <f>IF(VLOOKUP(C3427,Capacity_COMBDG!A:K,COMBDG_MaxCapacity!B3427-2016+2,FALSE)&lt;5*10^-5,0,VLOOKUP(C3427,Capacity_COMBDG!A:K,COMBDG_MaxCapacity!B3427-2016+2,FALSE))*(1+Summary!$C$10)</f>
        <v>3.1279728578174734E-3</v>
      </c>
    </row>
    <row r="3428" spans="1:4" x14ac:dyDescent="0.25">
      <c r="A3428" t="s">
        <v>2</v>
      </c>
      <c r="B3428">
        <f>COMBDG_MinActivity!B3428</f>
        <v>2021</v>
      </c>
      <c r="C3428" t="str">
        <f>COMBDG_MinActivity!C3428</f>
        <v>COMBDGAFSOldSHFUR___STDHFO_16</v>
      </c>
      <c r="D3428">
        <f>IF(VLOOKUP(C3428,Capacity_COMBDG!A:K,COMBDG_MaxCapacity!B3428-2016+2,FALSE)&lt;5*10^-5,0,VLOOKUP(C3428,Capacity_COMBDG!A:K,COMBDG_MaxCapacity!B3428-2016+2,FALSE))*(1+Summary!$C$10)</f>
        <v>0.10171037597054666</v>
      </c>
    </row>
    <row r="3429" spans="1:4" x14ac:dyDescent="0.25">
      <c r="A3429" t="s">
        <v>2</v>
      </c>
      <c r="B3429">
        <f>COMBDG_MinActivity!B3429</f>
        <v>2021</v>
      </c>
      <c r="C3429" t="str">
        <f>COMBDG_MinActivity!C3429</f>
        <v>COMBDGAFSOldWH______STDHFO_16</v>
      </c>
      <c r="D3429">
        <f>IF(VLOOKUP(C3429,Capacity_COMBDG!A:K,COMBDG_MaxCapacity!B3429-2016+2,FALSE)&lt;5*10^-5,0,VLOOKUP(C3429,Capacity_COMBDG!A:K,COMBDG_MaxCapacity!B3429-2016+2,FALSE))*(1+Summary!$C$10)</f>
        <v>0.16660830811130733</v>
      </c>
    </row>
    <row r="3430" spans="1:4" x14ac:dyDescent="0.25">
      <c r="A3430" t="s">
        <v>2</v>
      </c>
      <c r="B3430">
        <f>COMBDG_MinActivity!B3430</f>
        <v>2021</v>
      </c>
      <c r="C3430" t="str">
        <f>COMBDG_MinActivity!C3430</f>
        <v>COMBDGEDSNewSHFUR___STDHFO_16</v>
      </c>
      <c r="D3430">
        <f>IF(VLOOKUP(C3430,Capacity_COMBDG!A:K,COMBDG_MaxCapacity!B3430-2016+2,FALSE)&lt;5*10^-5,0,VLOOKUP(C3430,Capacity_COMBDG!A:K,COMBDG_MaxCapacity!B3430-2016+2,FALSE))*(1+Summary!$C$10)</f>
        <v>6.4468573972323064E-3</v>
      </c>
    </row>
    <row r="3431" spans="1:4" x14ac:dyDescent="0.25">
      <c r="A3431" t="s">
        <v>2</v>
      </c>
      <c r="B3431">
        <f>COMBDG_MinActivity!B3431</f>
        <v>2021</v>
      </c>
      <c r="C3431" t="str">
        <f>COMBDG_MinActivity!C3431</f>
        <v>COMBDGEDSNewWH______STDHFO_16</v>
      </c>
      <c r="D3431">
        <f>IF(VLOOKUP(C3431,Capacity_COMBDG!A:K,COMBDG_MaxCapacity!B3431-2016+2,FALSE)&lt;5*10^-5,0,VLOOKUP(C3431,Capacity_COMBDG!A:K,COMBDG_MaxCapacity!B3431-2016+2,FALSE))*(1+Summary!$C$10)</f>
        <v>3.8579320686197406E-3</v>
      </c>
    </row>
    <row r="3432" spans="1:4" x14ac:dyDescent="0.25">
      <c r="A3432" t="s">
        <v>2</v>
      </c>
      <c r="B3432">
        <f>COMBDG_MinActivity!B3432</f>
        <v>2021</v>
      </c>
      <c r="C3432" t="str">
        <f>COMBDG_MinActivity!C3432</f>
        <v>COMBDGEDSOldSHFUR___STDHFO_16</v>
      </c>
      <c r="D3432">
        <f>IF(VLOOKUP(C3432,Capacity_COMBDG!A:K,COMBDG_MaxCapacity!B3432-2016+2,FALSE)&lt;5*10^-5,0,VLOOKUP(C3432,Capacity_COMBDG!A:K,COMBDG_MaxCapacity!B3432-2016+2,FALSE))*(1+Summary!$C$10)</f>
        <v>0.10731390967291599</v>
      </c>
    </row>
    <row r="3433" spans="1:4" x14ac:dyDescent="0.25">
      <c r="A3433" t="s">
        <v>2</v>
      </c>
      <c r="B3433">
        <f>COMBDG_MinActivity!B3433</f>
        <v>2021</v>
      </c>
      <c r="C3433" t="str">
        <f>COMBDG_MinActivity!C3433</f>
        <v>COMBDGEDSOldWH______STDHFO_16</v>
      </c>
      <c r="D3433">
        <f>IF(VLOOKUP(C3433,Capacity_COMBDG!A:K,COMBDG_MaxCapacity!B3433-2016+2,FALSE)&lt;5*10^-5,0,VLOOKUP(C3433,Capacity_COMBDG!A:K,COMBDG_MaxCapacity!B3433-2016+2,FALSE))*(1+Summary!$C$10)</f>
        <v>0.3496118221398814</v>
      </c>
    </row>
    <row r="3434" spans="1:4" x14ac:dyDescent="0.25">
      <c r="A3434" t="s">
        <v>2</v>
      </c>
      <c r="B3434">
        <f>COMBDG_MinActivity!B3434</f>
        <v>2021</v>
      </c>
      <c r="C3434" t="str">
        <f>COMBDG_MinActivity!C3434</f>
        <v>COMBDGHLCNewSHFUR___STDHFO_16</v>
      </c>
      <c r="D3434">
        <f>IF(VLOOKUP(C3434,Capacity_COMBDG!A:K,COMBDG_MaxCapacity!B3434-2016+2,FALSE)&lt;5*10^-5,0,VLOOKUP(C3434,Capacity_COMBDG!A:K,COMBDG_MaxCapacity!B3434-2016+2,FALSE))*(1+Summary!$C$10)</f>
        <v>6.447646472205748E-3</v>
      </c>
    </row>
    <row r="3435" spans="1:4" x14ac:dyDescent="0.25">
      <c r="A3435" t="s">
        <v>2</v>
      </c>
      <c r="B3435">
        <f>COMBDG_MinActivity!B3435</f>
        <v>2021</v>
      </c>
      <c r="C3435" t="str">
        <f>COMBDG_MinActivity!C3435</f>
        <v>COMBDGHLCNewWH______STDHFO_16</v>
      </c>
      <c r="D3435">
        <f>IF(VLOOKUP(C3435,Capacity_COMBDG!A:K,COMBDG_MaxCapacity!B3435-2016+2,FALSE)&lt;5*10^-5,0,VLOOKUP(C3435,Capacity_COMBDG!A:K,COMBDG_MaxCapacity!B3435-2016+2,FALSE))*(1+Summary!$C$10)</f>
        <v>3.9900885090202514E-3</v>
      </c>
    </row>
    <row r="3436" spans="1:4" x14ac:dyDescent="0.25">
      <c r="A3436" t="s">
        <v>2</v>
      </c>
      <c r="B3436">
        <f>COMBDG_MinActivity!B3436</f>
        <v>2021</v>
      </c>
      <c r="C3436" t="str">
        <f>COMBDG_MinActivity!C3436</f>
        <v>COMBDGHLCOldSHFUR___STDHFO_16</v>
      </c>
      <c r="D3436">
        <f>IF(VLOOKUP(C3436,Capacity_COMBDG!A:K,COMBDG_MaxCapacity!B3436-2016+2,FALSE)&lt;5*10^-5,0,VLOOKUP(C3436,Capacity_COMBDG!A:K,COMBDG_MaxCapacity!B3436-2016+2,FALSE))*(1+Summary!$C$10)</f>
        <v>0.10336646158941751</v>
      </c>
    </row>
    <row r="3437" spans="1:4" x14ac:dyDescent="0.25">
      <c r="A3437" t="s">
        <v>2</v>
      </c>
      <c r="B3437">
        <f>COMBDG_MinActivity!B3437</f>
        <v>2021</v>
      </c>
      <c r="C3437" t="str">
        <f>COMBDG_MinActivity!C3437</f>
        <v>COMBDGHLCOldWH______STDHFO_16</v>
      </c>
      <c r="D3437">
        <f>IF(VLOOKUP(C3437,Capacity_COMBDG!A:K,COMBDG_MaxCapacity!B3437-2016+2,FALSE)&lt;5*10^-5,0,VLOOKUP(C3437,Capacity_COMBDG!A:K,COMBDG_MaxCapacity!B3437-2016+2,FALSE))*(1+Summary!$C$10)</f>
        <v>0.28831286602917605</v>
      </c>
    </row>
    <row r="3438" spans="1:4" x14ac:dyDescent="0.25">
      <c r="A3438" t="s">
        <v>2</v>
      </c>
      <c r="B3438">
        <f>COMBDG_MinActivity!B3438</f>
        <v>2021</v>
      </c>
      <c r="C3438" t="str">
        <f>COMBDG_MinActivity!C3438</f>
        <v>COMBDGICINewSHFUR___STDHFO_16</v>
      </c>
      <c r="D3438">
        <f>IF(VLOOKUP(C3438,Capacity_COMBDG!A:K,COMBDG_MaxCapacity!B3438-2016+2,FALSE)&lt;5*10^-5,0,VLOOKUP(C3438,Capacity_COMBDG!A:K,COMBDG_MaxCapacity!B3438-2016+2,FALSE))*(1+Summary!$C$10)</f>
        <v>0</v>
      </c>
    </row>
    <row r="3439" spans="1:4" x14ac:dyDescent="0.25">
      <c r="A3439" t="s">
        <v>2</v>
      </c>
      <c r="B3439">
        <f>COMBDG_MinActivity!B3439</f>
        <v>2021</v>
      </c>
      <c r="C3439" t="str">
        <f>COMBDG_MinActivity!C3439</f>
        <v>COMBDGICINewWH______STDHFO_16</v>
      </c>
      <c r="D3439">
        <f>IF(VLOOKUP(C3439,Capacity_COMBDG!A:K,COMBDG_MaxCapacity!B3439-2016+2,FALSE)&lt;5*10^-5,0,VLOOKUP(C3439,Capacity_COMBDG!A:K,COMBDG_MaxCapacity!B3439-2016+2,FALSE))*(1+Summary!$C$10)</f>
        <v>0</v>
      </c>
    </row>
    <row r="3440" spans="1:4" x14ac:dyDescent="0.25">
      <c r="A3440" t="s">
        <v>2</v>
      </c>
      <c r="B3440">
        <f>COMBDG_MinActivity!B3440</f>
        <v>2021</v>
      </c>
      <c r="C3440" t="str">
        <f>COMBDG_MinActivity!C3440</f>
        <v>COMBDGICIOldSHFUR___STDHFO_16</v>
      </c>
      <c r="D3440">
        <f>IF(VLOOKUP(C3440,Capacity_COMBDG!A:K,COMBDG_MaxCapacity!B3440-2016+2,FALSE)&lt;5*10^-5,0,VLOOKUP(C3440,Capacity_COMBDG!A:K,COMBDG_MaxCapacity!B3440-2016+2,FALSE))*(1+Summary!$C$10)</f>
        <v>4.9678850207388783E-2</v>
      </c>
    </row>
    <row r="3441" spans="1:4" x14ac:dyDescent="0.25">
      <c r="A3441" t="s">
        <v>2</v>
      </c>
      <c r="B3441">
        <f>COMBDG_MinActivity!B3441</f>
        <v>2021</v>
      </c>
      <c r="C3441" t="str">
        <f>COMBDG_MinActivity!C3441</f>
        <v>COMBDGICIOldWH______STDHFO_16</v>
      </c>
      <c r="D3441">
        <f>IF(VLOOKUP(C3441,Capacity_COMBDG!A:K,COMBDG_MaxCapacity!B3441-2016+2,FALSE)&lt;5*10^-5,0,VLOOKUP(C3441,Capacity_COMBDG!A:K,COMBDG_MaxCapacity!B3441-2016+2,FALSE))*(1+Summary!$C$10)</f>
        <v>1.8822732891878437E-2</v>
      </c>
    </row>
    <row r="3442" spans="1:4" x14ac:dyDescent="0.25">
      <c r="A3442" t="s">
        <v>2</v>
      </c>
      <c r="B3442">
        <f>COMBDG_MinActivity!B3442</f>
        <v>2021</v>
      </c>
      <c r="C3442" t="str">
        <f>COMBDG_MinActivity!C3442</f>
        <v>COMBDGOFFNewSHFUR___STDHFO_16</v>
      </c>
      <c r="D3442">
        <f>IF(VLOOKUP(C3442,Capacity_COMBDG!A:K,COMBDG_MaxCapacity!B3442-2016+2,FALSE)&lt;5*10^-5,0,VLOOKUP(C3442,Capacity_COMBDG!A:K,COMBDG_MaxCapacity!B3442-2016+2,FALSE))*(1+Summary!$C$10)</f>
        <v>6.5768642580340073E-3</v>
      </c>
    </row>
    <row r="3443" spans="1:4" x14ac:dyDescent="0.25">
      <c r="A3443" t="s">
        <v>2</v>
      </c>
      <c r="B3443">
        <f>COMBDG_MinActivity!B3443</f>
        <v>2021</v>
      </c>
      <c r="C3443" t="str">
        <f>COMBDG_MinActivity!C3443</f>
        <v>COMBDGOFFNewWH______STDHFO_16</v>
      </c>
      <c r="D3443">
        <f>IF(VLOOKUP(C3443,Capacity_COMBDG!A:K,COMBDG_MaxCapacity!B3443-2016+2,FALSE)&lt;5*10^-5,0,VLOOKUP(C3443,Capacity_COMBDG!A:K,COMBDG_MaxCapacity!B3443-2016+2,FALSE))*(1+Summary!$C$10)</f>
        <v>3.9294959673642268E-3</v>
      </c>
    </row>
    <row r="3444" spans="1:4" x14ac:dyDescent="0.25">
      <c r="A3444" t="s">
        <v>2</v>
      </c>
      <c r="B3444">
        <f>COMBDG_MinActivity!B3444</f>
        <v>2021</v>
      </c>
      <c r="C3444" t="str">
        <f>COMBDG_MinActivity!C3444</f>
        <v>COMBDGOFFOldSHFUR___STDHFO_16</v>
      </c>
      <c r="D3444">
        <f>IF(VLOOKUP(C3444,Capacity_COMBDG!A:K,COMBDG_MaxCapacity!B3444-2016+2,FALSE)&lt;5*10^-5,0,VLOOKUP(C3444,Capacity_COMBDG!A:K,COMBDG_MaxCapacity!B3444-2016+2,FALSE))*(1+Summary!$C$10)</f>
        <v>0.11472567245516757</v>
      </c>
    </row>
    <row r="3445" spans="1:4" x14ac:dyDescent="0.25">
      <c r="A3445" t="s">
        <v>2</v>
      </c>
      <c r="B3445">
        <f>COMBDG_MinActivity!B3445</f>
        <v>2021</v>
      </c>
      <c r="C3445" t="str">
        <f>COMBDG_MinActivity!C3445</f>
        <v>COMBDGOFFOldWH______STDHFO_16</v>
      </c>
      <c r="D3445">
        <f>IF(VLOOKUP(C3445,Capacity_COMBDG!A:K,COMBDG_MaxCapacity!B3445-2016+2,FALSE)&lt;5*10^-5,0,VLOOKUP(C3445,Capacity_COMBDG!A:K,COMBDG_MaxCapacity!B3445-2016+2,FALSE))*(1+Summary!$C$10)</f>
        <v>0.45735792839267575</v>
      </c>
    </row>
    <row r="3446" spans="1:4" x14ac:dyDescent="0.25">
      <c r="A3446" t="s">
        <v>2</v>
      </c>
      <c r="B3446">
        <f>COMBDG_MinActivity!B3446</f>
        <v>2021</v>
      </c>
      <c r="C3446" t="str">
        <f>COMBDG_MinActivity!C3446</f>
        <v>COMBDGOTSNewSHFUR___STDHFO_16</v>
      </c>
      <c r="D3446">
        <f>IF(VLOOKUP(C3446,Capacity_COMBDG!A:K,COMBDG_MaxCapacity!B3446-2016+2,FALSE)&lt;5*10^-5,0,VLOOKUP(C3446,Capacity_COMBDG!A:K,COMBDG_MaxCapacity!B3446-2016+2,FALSE))*(1+Summary!$C$10)</f>
        <v>6.3422643204184082E-3</v>
      </c>
    </row>
    <row r="3447" spans="1:4" x14ac:dyDescent="0.25">
      <c r="A3447" t="s">
        <v>2</v>
      </c>
      <c r="B3447">
        <f>COMBDG_MinActivity!B3447</f>
        <v>2021</v>
      </c>
      <c r="C3447" t="str">
        <f>COMBDG_MinActivity!C3447</f>
        <v>COMBDGOTSNewWH______STDHFO_16</v>
      </c>
      <c r="D3447">
        <f>IF(VLOOKUP(C3447,Capacity_COMBDG!A:K,COMBDG_MaxCapacity!B3447-2016+2,FALSE)&lt;5*10^-5,0,VLOOKUP(C3447,Capacity_COMBDG!A:K,COMBDG_MaxCapacity!B3447-2016+2,FALSE))*(1+Summary!$C$10)</f>
        <v>3.7038916725073939E-3</v>
      </c>
    </row>
    <row r="3448" spans="1:4" x14ac:dyDescent="0.25">
      <c r="A3448" t="s">
        <v>2</v>
      </c>
      <c r="B3448">
        <f>COMBDG_MinActivity!B3448</f>
        <v>2021</v>
      </c>
      <c r="C3448" t="str">
        <f>COMBDG_MinActivity!C3448</f>
        <v>COMBDGOTSOldSHFUR___STDHFO_16</v>
      </c>
      <c r="D3448">
        <f>IF(VLOOKUP(C3448,Capacity_COMBDG!A:K,COMBDG_MaxCapacity!B3448-2016+2,FALSE)&lt;5*10^-5,0,VLOOKUP(C3448,Capacity_COMBDG!A:K,COMBDG_MaxCapacity!B3448-2016+2,FALSE))*(1+Summary!$C$10)</f>
        <v>0.10146144366893306</v>
      </c>
    </row>
    <row r="3449" spans="1:4" x14ac:dyDescent="0.25">
      <c r="A3449" t="s">
        <v>2</v>
      </c>
      <c r="B3449">
        <f>COMBDG_MinActivity!B3449</f>
        <v>2021</v>
      </c>
      <c r="C3449" t="str">
        <f>COMBDG_MinActivity!C3449</f>
        <v>COMBDGOTSOldWH______STDHFO_16</v>
      </c>
      <c r="D3449">
        <f>IF(VLOOKUP(C3449,Capacity_COMBDG!A:K,COMBDG_MaxCapacity!B3449-2016+2,FALSE)&lt;5*10^-5,0,VLOOKUP(C3449,Capacity_COMBDG!A:K,COMBDG_MaxCapacity!B3449-2016+2,FALSE))*(1+Summary!$C$10)</f>
        <v>0.17117471227910358</v>
      </c>
    </row>
    <row r="3450" spans="1:4" x14ac:dyDescent="0.25">
      <c r="A3450" t="s">
        <v>2</v>
      </c>
      <c r="B3450">
        <f>COMBDG_MinActivity!B3450</f>
        <v>2021</v>
      </c>
      <c r="C3450" t="str">
        <f>COMBDG_MinActivity!C3450</f>
        <v>COMBDGRTTNewSHFUR___STDHFO_16</v>
      </c>
      <c r="D3450">
        <f>IF(VLOOKUP(C3450,Capacity_COMBDG!A:K,COMBDG_MaxCapacity!B3450-2016+2,FALSE)&lt;5*10^-5,0,VLOOKUP(C3450,Capacity_COMBDG!A:K,COMBDG_MaxCapacity!B3450-2016+2,FALSE))*(1+Summary!$C$10)</f>
        <v>6.5330295003590329E-3</v>
      </c>
    </row>
    <row r="3451" spans="1:4" x14ac:dyDescent="0.25">
      <c r="A3451" t="s">
        <v>2</v>
      </c>
      <c r="B3451">
        <f>COMBDG_MinActivity!B3451</f>
        <v>2021</v>
      </c>
      <c r="C3451" t="str">
        <f>COMBDG_MinActivity!C3451</f>
        <v>COMBDGRTTNewWH______STDHFO_16</v>
      </c>
      <c r="D3451">
        <f>IF(VLOOKUP(C3451,Capacity_COMBDG!A:K,COMBDG_MaxCapacity!B3451-2016+2,FALSE)&lt;5*10^-5,0,VLOOKUP(C3451,Capacity_COMBDG!A:K,COMBDG_MaxCapacity!B3451-2016+2,FALSE))*(1+Summary!$C$10)</f>
        <v>4.0231406469518312E-3</v>
      </c>
    </row>
    <row r="3452" spans="1:4" x14ac:dyDescent="0.25">
      <c r="A3452" t="s">
        <v>2</v>
      </c>
      <c r="B3452">
        <f>COMBDG_MinActivity!B3452</f>
        <v>2021</v>
      </c>
      <c r="C3452" t="str">
        <f>COMBDG_MinActivity!C3452</f>
        <v>COMBDGRTTOldSHFUR___STDHFO_16</v>
      </c>
      <c r="D3452">
        <f>IF(VLOOKUP(C3452,Capacity_COMBDG!A:K,COMBDG_MaxCapacity!B3452-2016+2,FALSE)&lt;5*10^-5,0,VLOOKUP(C3452,Capacity_COMBDG!A:K,COMBDG_MaxCapacity!B3452-2016+2,FALSE))*(1+Summary!$C$10)</f>
        <v>0.10880259308618856</v>
      </c>
    </row>
    <row r="3453" spans="1:4" x14ac:dyDescent="0.25">
      <c r="A3453" t="s">
        <v>2</v>
      </c>
      <c r="B3453">
        <f>COMBDG_MinActivity!B3453</f>
        <v>2021</v>
      </c>
      <c r="C3453" t="str">
        <f>COMBDG_MinActivity!C3453</f>
        <v>COMBDGRTTOldWH______STDHFO_16</v>
      </c>
      <c r="D3453">
        <f>IF(VLOOKUP(C3453,Capacity_COMBDG!A:K,COMBDG_MaxCapacity!B3453-2016+2,FALSE)&lt;5*10^-5,0,VLOOKUP(C3453,Capacity_COMBDG!A:K,COMBDG_MaxCapacity!B3453-2016+2,FALSE))*(1+Summary!$C$10)</f>
        <v>0.4084048424166431</v>
      </c>
    </row>
    <row r="3454" spans="1:4" x14ac:dyDescent="0.25">
      <c r="A3454" t="s">
        <v>2</v>
      </c>
      <c r="B3454">
        <f>COMBDG_MinActivity!B3454</f>
        <v>2021</v>
      </c>
      <c r="C3454" t="str">
        <f>COMBDG_MinActivity!C3454</f>
        <v>COMBDGTAWNewSHFUR___STDHFO_16</v>
      </c>
      <c r="D3454">
        <f>IF(VLOOKUP(C3454,Capacity_COMBDG!A:K,COMBDG_MaxCapacity!B3454-2016+2,FALSE)&lt;5*10^-5,0,VLOOKUP(C3454,Capacity_COMBDG!A:K,COMBDG_MaxCapacity!B3454-2016+2,FALSE))*(1+Summary!$C$10)</f>
        <v>6.3141756597634331E-3</v>
      </c>
    </row>
    <row r="3455" spans="1:4" x14ac:dyDescent="0.25">
      <c r="A3455" t="s">
        <v>2</v>
      </c>
      <c r="B3455">
        <f>COMBDG_MinActivity!B3455</f>
        <v>2021</v>
      </c>
      <c r="C3455" t="str">
        <f>COMBDG_MinActivity!C3455</f>
        <v>COMBDGTAWNewWH______STDHFO_16</v>
      </c>
      <c r="D3455">
        <f>IF(VLOOKUP(C3455,Capacity_COMBDG!A:K,COMBDG_MaxCapacity!B3455-2016+2,FALSE)&lt;5*10^-5,0,VLOOKUP(C3455,Capacity_COMBDG!A:K,COMBDG_MaxCapacity!B3455-2016+2,FALSE))*(1+Summary!$C$10)</f>
        <v>3.250006131670694E-3</v>
      </c>
    </row>
    <row r="3456" spans="1:4" x14ac:dyDescent="0.25">
      <c r="A3456" t="s">
        <v>2</v>
      </c>
      <c r="B3456">
        <f>COMBDG_MinActivity!B3456</f>
        <v>2021</v>
      </c>
      <c r="C3456" t="str">
        <f>COMBDG_MinActivity!C3456</f>
        <v>COMBDGTAWOldSHFUR___STDHFO_16</v>
      </c>
      <c r="D3456">
        <f>IF(VLOOKUP(C3456,Capacity_COMBDG!A:K,COMBDG_MaxCapacity!B3456-2016+2,FALSE)&lt;5*10^-5,0,VLOOKUP(C3456,Capacity_COMBDG!A:K,COMBDG_MaxCapacity!B3456-2016+2,FALSE))*(1+Summary!$C$10)</f>
        <v>9.5117269557249098E-2</v>
      </c>
    </row>
    <row r="3457" spans="1:4" x14ac:dyDescent="0.25">
      <c r="A3457" t="s">
        <v>2</v>
      </c>
      <c r="B3457">
        <f>COMBDG_MinActivity!B3457</f>
        <v>2021</v>
      </c>
      <c r="C3457" t="str">
        <f>COMBDG_MinActivity!C3457</f>
        <v>COMBDGTAWOldWH______STDHFO_16</v>
      </c>
      <c r="D3457">
        <f>IF(VLOOKUP(C3457,Capacity_COMBDG!A:K,COMBDG_MaxCapacity!B3457-2016+2,FALSE)&lt;5*10^-5,0,VLOOKUP(C3457,Capacity_COMBDG!A:K,COMBDG_MaxCapacity!B3457-2016+2,FALSE))*(1+Summary!$C$10)</f>
        <v>4.2158608141963941E-2</v>
      </c>
    </row>
    <row r="3458" spans="1:4" x14ac:dyDescent="0.25">
      <c r="A3458" t="s">
        <v>2</v>
      </c>
      <c r="B3458">
        <f>COMBDG_MinActivity!B3458</f>
        <v>2021</v>
      </c>
      <c r="C3458" t="str">
        <f>COMBDG_MinActivity!C3458</f>
        <v>COMBDGWSTNewSHFUR___STDHFO_16</v>
      </c>
      <c r="D3458">
        <f>IF(VLOOKUP(C3458,Capacity_COMBDG!A:K,COMBDG_MaxCapacity!B3458-2016+2,FALSE)&lt;5*10^-5,0,VLOOKUP(C3458,Capacity_COMBDG!A:K,COMBDG_MaxCapacity!B3458-2016+2,FALSE))*(1+Summary!$C$10)</f>
        <v>6.1218762048299881E-3</v>
      </c>
    </row>
    <row r="3459" spans="1:4" x14ac:dyDescent="0.25">
      <c r="A3459" t="s">
        <v>2</v>
      </c>
      <c r="B3459">
        <f>COMBDG_MinActivity!B3459</f>
        <v>2021</v>
      </c>
      <c r="C3459" t="str">
        <f>COMBDG_MinActivity!C3459</f>
        <v>COMBDGWSTNewWH______STDHFO_16</v>
      </c>
      <c r="D3459">
        <f>IF(VLOOKUP(C3459,Capacity_COMBDG!A:K,COMBDG_MaxCapacity!B3459-2016+2,FALSE)&lt;5*10^-5,0,VLOOKUP(C3459,Capacity_COMBDG!A:K,COMBDG_MaxCapacity!B3459-2016+2,FALSE))*(1+Summary!$C$10)</f>
        <v>3.3591098983044424E-3</v>
      </c>
    </row>
    <row r="3460" spans="1:4" x14ac:dyDescent="0.25">
      <c r="A3460" t="s">
        <v>2</v>
      </c>
      <c r="B3460">
        <f>COMBDG_MinActivity!B3460</f>
        <v>2021</v>
      </c>
      <c r="C3460" t="str">
        <f>COMBDG_MinActivity!C3460</f>
        <v>COMBDGWSTOldSHFUR___STDHFO_16</v>
      </c>
      <c r="D3460">
        <f>IF(VLOOKUP(C3460,Capacity_COMBDG!A:K,COMBDG_MaxCapacity!B3460-2016+2,FALSE)&lt;5*10^-5,0,VLOOKUP(C3460,Capacity_COMBDG!A:K,COMBDG_MaxCapacity!B3460-2016+2,FALSE))*(1+Summary!$C$10)</f>
        <v>0.10614089742379694</v>
      </c>
    </row>
    <row r="3461" spans="1:4" x14ac:dyDescent="0.25">
      <c r="A3461" t="s">
        <v>2</v>
      </c>
      <c r="B3461">
        <f>COMBDG_MinActivity!B3461</f>
        <v>2021</v>
      </c>
      <c r="C3461" t="str">
        <f>COMBDG_MinActivity!C3461</f>
        <v>COMBDGWSTOldWH______STDHFO_16</v>
      </c>
      <c r="D3461">
        <f>IF(VLOOKUP(C3461,Capacity_COMBDG!A:K,COMBDG_MaxCapacity!B3461-2016+2,FALSE)&lt;5*10^-5,0,VLOOKUP(C3461,Capacity_COMBDG!A:K,COMBDG_MaxCapacity!B3461-2016+2,FALSE))*(1+Summary!$C$10)</f>
        <v>0.23331480318014125</v>
      </c>
    </row>
    <row r="3462" spans="1:4" x14ac:dyDescent="0.25">
      <c r="A3462" t="s">
        <v>2</v>
      </c>
      <c r="B3462">
        <f>COMBDG_MinActivity!B3462</f>
        <v>2021</v>
      </c>
      <c r="C3462" t="str">
        <f>COMBDG_MinActivity!C3462</f>
        <v>COMBDGAERNewSHFUR___STDKER_16</v>
      </c>
      <c r="D3462">
        <f>IF(VLOOKUP(C3462,Capacity_COMBDG!A:K,COMBDG_MaxCapacity!B3462-2016+2,FALSE)&lt;5*10^-5,0,VLOOKUP(C3462,Capacity_COMBDG!A:K,COMBDG_MaxCapacity!B3462-2016+2,FALSE))*(1+Summary!$C$10)</f>
        <v>5.9547717658273297E-3</v>
      </c>
    </row>
    <row r="3463" spans="1:4" x14ac:dyDescent="0.25">
      <c r="A3463" t="s">
        <v>2</v>
      </c>
      <c r="B3463">
        <f>COMBDG_MinActivity!B3463</f>
        <v>2021</v>
      </c>
      <c r="C3463" t="str">
        <f>COMBDG_MinActivity!C3463</f>
        <v>COMBDGAERNewWH______STDKER_16</v>
      </c>
      <c r="D3463">
        <f>IF(VLOOKUP(C3463,Capacity_COMBDG!A:K,COMBDG_MaxCapacity!B3463-2016+2,FALSE)&lt;5*10^-5,0,VLOOKUP(C3463,Capacity_COMBDG!A:K,COMBDG_MaxCapacity!B3463-2016+2,FALSE))*(1+Summary!$C$10)</f>
        <v>3.292478940455056E-3</v>
      </c>
    </row>
    <row r="3464" spans="1:4" x14ac:dyDescent="0.25">
      <c r="A3464" t="s">
        <v>2</v>
      </c>
      <c r="B3464">
        <f>COMBDG_MinActivity!B3464</f>
        <v>2021</v>
      </c>
      <c r="C3464" t="str">
        <f>COMBDG_MinActivity!C3464</f>
        <v>COMBDGAEROldSHFUR___STDKER_16</v>
      </c>
      <c r="D3464">
        <f>IF(VLOOKUP(C3464,Capacity_COMBDG!A:K,COMBDG_MaxCapacity!B3464-2016+2,FALSE)&lt;5*10^-5,0,VLOOKUP(C3464,Capacity_COMBDG!A:K,COMBDG_MaxCapacity!B3464-2016+2,FALSE))*(1+Summary!$C$10)</f>
        <v>0.10107784482667739</v>
      </c>
    </row>
    <row r="3465" spans="1:4" x14ac:dyDescent="0.25">
      <c r="A3465" t="s">
        <v>2</v>
      </c>
      <c r="B3465">
        <f>COMBDG_MinActivity!B3465</f>
        <v>2021</v>
      </c>
      <c r="C3465" t="str">
        <f>COMBDG_MinActivity!C3465</f>
        <v>COMBDGAEROldWH______STDKER_16</v>
      </c>
      <c r="D3465">
        <f>IF(VLOOKUP(C3465,Capacity_COMBDG!A:K,COMBDG_MaxCapacity!B3465-2016+2,FALSE)&lt;5*10^-5,0,VLOOKUP(C3465,Capacity_COMBDG!A:K,COMBDG_MaxCapacity!B3465-2016+2,FALSE))*(1+Summary!$C$10)</f>
        <v>0.12949661457280859</v>
      </c>
    </row>
    <row r="3466" spans="1:4" x14ac:dyDescent="0.25">
      <c r="A3466" t="s">
        <v>2</v>
      </c>
      <c r="B3466">
        <f>COMBDG_MinActivity!B3466</f>
        <v>2021</v>
      </c>
      <c r="C3466" t="str">
        <f>COMBDG_MinActivity!C3466</f>
        <v>COMBDGAFSNewSHFUR___STDKER_16</v>
      </c>
      <c r="D3466">
        <f>IF(VLOOKUP(C3466,Capacity_COMBDG!A:K,COMBDG_MaxCapacity!B3466-2016+2,FALSE)&lt;5*10^-5,0,VLOOKUP(C3466,Capacity_COMBDG!A:K,COMBDG_MaxCapacity!B3466-2016+2,FALSE))*(1+Summary!$C$10)</f>
        <v>5.6036003404194134E-3</v>
      </c>
    </row>
    <row r="3467" spans="1:4" x14ac:dyDescent="0.25">
      <c r="A3467" t="s">
        <v>2</v>
      </c>
      <c r="B3467">
        <f>COMBDG_MinActivity!B3467</f>
        <v>2021</v>
      </c>
      <c r="C3467" t="str">
        <f>COMBDG_MinActivity!C3467</f>
        <v>COMBDGAFSNewWH______STDKER_16</v>
      </c>
      <c r="D3467">
        <f>IF(VLOOKUP(C3467,Capacity_COMBDG!A:K,COMBDG_MaxCapacity!B3467-2016+2,FALSE)&lt;5*10^-5,0,VLOOKUP(C3467,Capacity_COMBDG!A:K,COMBDG_MaxCapacity!B3467-2016+2,FALSE))*(1+Summary!$C$10)</f>
        <v>3.1279746637079076E-3</v>
      </c>
    </row>
    <row r="3468" spans="1:4" x14ac:dyDescent="0.25">
      <c r="A3468" t="s">
        <v>2</v>
      </c>
      <c r="B3468">
        <f>COMBDG_MinActivity!B3468</f>
        <v>2021</v>
      </c>
      <c r="C3468" t="str">
        <f>COMBDG_MinActivity!C3468</f>
        <v>COMBDGAFSOldSHFUR___STDKER_16</v>
      </c>
      <c r="D3468">
        <f>IF(VLOOKUP(C3468,Capacity_COMBDG!A:K,COMBDG_MaxCapacity!B3468-2016+2,FALSE)&lt;5*10^-5,0,VLOOKUP(C3468,Capacity_COMBDG!A:K,COMBDG_MaxCapacity!B3468-2016+2,FALSE))*(1+Summary!$C$10)</f>
        <v>0.10171236446001611</v>
      </c>
    </row>
    <row r="3469" spans="1:4" x14ac:dyDescent="0.25">
      <c r="A3469" t="s">
        <v>2</v>
      </c>
      <c r="B3469">
        <f>COMBDG_MinActivity!B3469</f>
        <v>2021</v>
      </c>
      <c r="C3469" t="str">
        <f>COMBDG_MinActivity!C3469</f>
        <v>COMBDGAFSOldWH______STDKER_16</v>
      </c>
      <c r="D3469">
        <f>IF(VLOOKUP(C3469,Capacity_COMBDG!A:K,COMBDG_MaxCapacity!B3469-2016+2,FALSE)&lt;5*10^-5,0,VLOOKUP(C3469,Capacity_COMBDG!A:K,COMBDG_MaxCapacity!B3469-2016+2,FALSE))*(1+Summary!$C$10)</f>
        <v>0.16661387657363402</v>
      </c>
    </row>
    <row r="3470" spans="1:4" x14ac:dyDescent="0.25">
      <c r="A3470" t="s">
        <v>2</v>
      </c>
      <c r="B3470">
        <f>COMBDG_MinActivity!B3470</f>
        <v>2021</v>
      </c>
      <c r="C3470" t="str">
        <f>COMBDG_MinActivity!C3470</f>
        <v>COMBDGEDSNewSHFUR___STDKER_16</v>
      </c>
      <c r="D3470">
        <f>IF(VLOOKUP(C3470,Capacity_COMBDG!A:K,COMBDG_MaxCapacity!B3470-2016+2,FALSE)&lt;5*10^-5,0,VLOOKUP(C3470,Capacity_COMBDG!A:K,COMBDG_MaxCapacity!B3470-2016+2,FALSE))*(1+Summary!$C$10)</f>
        <v>6.4468763050112799E-3</v>
      </c>
    </row>
    <row r="3471" spans="1:4" x14ac:dyDescent="0.25">
      <c r="A3471" t="s">
        <v>2</v>
      </c>
      <c r="B3471">
        <f>COMBDG_MinActivity!B3471</f>
        <v>2021</v>
      </c>
      <c r="C3471" t="str">
        <f>COMBDG_MinActivity!C3471</f>
        <v>COMBDGEDSNewWH______STDKER_16</v>
      </c>
      <c r="D3471">
        <f>IF(VLOOKUP(C3471,Capacity_COMBDG!A:K,COMBDG_MaxCapacity!B3471-2016+2,FALSE)&lt;5*10^-5,0,VLOOKUP(C3471,Capacity_COMBDG!A:K,COMBDG_MaxCapacity!B3471-2016+2,FALSE))*(1+Summary!$C$10)</f>
        <v>3.8579430533518112E-3</v>
      </c>
    </row>
    <row r="3472" spans="1:4" x14ac:dyDescent="0.25">
      <c r="A3472" t="s">
        <v>2</v>
      </c>
      <c r="B3472">
        <f>COMBDG_MinActivity!B3472</f>
        <v>2021</v>
      </c>
      <c r="C3472" t="str">
        <f>COMBDG_MinActivity!C3472</f>
        <v>COMBDGEDSOldSHFUR___STDKER_16</v>
      </c>
      <c r="D3472">
        <f>IF(VLOOKUP(C3472,Capacity_COMBDG!A:K,COMBDG_MaxCapacity!B3472-2016+2,FALSE)&lt;5*10^-5,0,VLOOKUP(C3472,Capacity_COMBDG!A:K,COMBDG_MaxCapacity!B3472-2016+2,FALSE))*(1+Summary!$C$10)</f>
        <v>0.10731620247268307</v>
      </c>
    </row>
    <row r="3473" spans="1:4" x14ac:dyDescent="0.25">
      <c r="A3473" t="s">
        <v>2</v>
      </c>
      <c r="B3473">
        <f>COMBDG_MinActivity!B3473</f>
        <v>2021</v>
      </c>
      <c r="C3473" t="str">
        <f>COMBDG_MinActivity!C3473</f>
        <v>COMBDGEDSOldWH______STDKER_16</v>
      </c>
      <c r="D3473">
        <f>IF(VLOOKUP(C3473,Capacity_COMBDG!A:K,COMBDG_MaxCapacity!B3473-2016+2,FALSE)&lt;5*10^-5,0,VLOOKUP(C3473,Capacity_COMBDG!A:K,COMBDG_MaxCapacity!B3473-2016+2,FALSE))*(1+Summary!$C$10)</f>
        <v>0.34964192569250979</v>
      </c>
    </row>
    <row r="3474" spans="1:4" x14ac:dyDescent="0.25">
      <c r="A3474" t="s">
        <v>2</v>
      </c>
      <c r="B3474">
        <f>COMBDG_MinActivity!B3474</f>
        <v>2021</v>
      </c>
      <c r="C3474" t="str">
        <f>COMBDG_MinActivity!C3474</f>
        <v>COMBDGHLCNewSHFUR___STDKER_16</v>
      </c>
      <c r="D3474">
        <f>IF(VLOOKUP(C3474,Capacity_COMBDG!A:K,COMBDG_MaxCapacity!B3474-2016+2,FALSE)&lt;5*10^-5,0,VLOOKUP(C3474,Capacity_COMBDG!A:K,COMBDG_MaxCapacity!B3474-2016+2,FALSE))*(1+Summary!$C$10)</f>
        <v>6.4476654027910939E-3</v>
      </c>
    </row>
    <row r="3475" spans="1:4" x14ac:dyDescent="0.25">
      <c r="A3475" t="s">
        <v>2</v>
      </c>
      <c r="B3475">
        <f>COMBDG_MinActivity!B3475</f>
        <v>2021</v>
      </c>
      <c r="C3475" t="str">
        <f>COMBDG_MinActivity!C3475</f>
        <v>COMBDGHLCNewWH______STDKER_16</v>
      </c>
      <c r="D3475">
        <f>IF(VLOOKUP(C3475,Capacity_COMBDG!A:K,COMBDG_MaxCapacity!B3475-2016+2,FALSE)&lt;5*10^-5,0,VLOOKUP(C3475,Capacity_COMBDG!A:K,COMBDG_MaxCapacity!B3475-2016+2,FALSE))*(1+Summary!$C$10)</f>
        <v>3.9901031171020018E-3</v>
      </c>
    </row>
    <row r="3476" spans="1:4" x14ac:dyDescent="0.25">
      <c r="A3476" t="s">
        <v>2</v>
      </c>
      <c r="B3476">
        <f>COMBDG_MinActivity!B3476</f>
        <v>2021</v>
      </c>
      <c r="C3476" t="str">
        <f>COMBDG_MinActivity!C3476</f>
        <v>COMBDGHLCOldSHFUR___STDKER_16</v>
      </c>
      <c r="D3476">
        <f>IF(VLOOKUP(C3476,Capacity_COMBDG!A:K,COMBDG_MaxCapacity!B3476-2016+2,FALSE)&lt;5*10^-5,0,VLOOKUP(C3476,Capacity_COMBDG!A:K,COMBDG_MaxCapacity!B3476-2016+2,FALSE))*(1+Summary!$C$10)</f>
        <v>0.10336858747369913</v>
      </c>
    </row>
    <row r="3477" spans="1:4" x14ac:dyDescent="0.25">
      <c r="A3477" t="s">
        <v>2</v>
      </c>
      <c r="B3477">
        <f>COMBDG_MinActivity!B3477</f>
        <v>2021</v>
      </c>
      <c r="C3477" t="str">
        <f>COMBDG_MinActivity!C3477</f>
        <v>COMBDGHLCOldWH______STDKER_16</v>
      </c>
      <c r="D3477">
        <f>IF(VLOOKUP(C3477,Capacity_COMBDG!A:K,COMBDG_MaxCapacity!B3477-2016+2,FALSE)&lt;5*10^-5,0,VLOOKUP(C3477,Capacity_COMBDG!A:K,COMBDG_MaxCapacity!B3477-2016+2,FALSE))*(1+Summary!$C$10)</f>
        <v>0.28833126581070206</v>
      </c>
    </row>
    <row r="3478" spans="1:4" x14ac:dyDescent="0.25">
      <c r="A3478" t="s">
        <v>2</v>
      </c>
      <c r="B3478">
        <f>COMBDG_MinActivity!B3478</f>
        <v>2021</v>
      </c>
      <c r="C3478" t="str">
        <f>COMBDG_MinActivity!C3478</f>
        <v>COMBDGICINewSHFUR___STDKER_16</v>
      </c>
      <c r="D3478">
        <f>IF(VLOOKUP(C3478,Capacity_COMBDG!A:K,COMBDG_MaxCapacity!B3478-2016+2,FALSE)&lt;5*10^-5,0,VLOOKUP(C3478,Capacity_COMBDG!A:K,COMBDG_MaxCapacity!B3478-2016+2,FALSE))*(1+Summary!$C$10)</f>
        <v>0</v>
      </c>
    </row>
    <row r="3479" spans="1:4" x14ac:dyDescent="0.25">
      <c r="A3479" t="s">
        <v>2</v>
      </c>
      <c r="B3479">
        <f>COMBDG_MinActivity!B3479</f>
        <v>2021</v>
      </c>
      <c r="C3479" t="str">
        <f>COMBDG_MinActivity!C3479</f>
        <v>COMBDGICINewWH______STDKER_16</v>
      </c>
      <c r="D3479">
        <f>IF(VLOOKUP(C3479,Capacity_COMBDG!A:K,COMBDG_MaxCapacity!B3479-2016+2,FALSE)&lt;5*10^-5,0,VLOOKUP(C3479,Capacity_COMBDG!A:K,COMBDG_MaxCapacity!B3479-2016+2,FALSE))*(1+Summary!$C$10)</f>
        <v>0</v>
      </c>
    </row>
    <row r="3480" spans="1:4" x14ac:dyDescent="0.25">
      <c r="A3480" t="s">
        <v>2</v>
      </c>
      <c r="B3480">
        <f>COMBDG_MinActivity!B3480</f>
        <v>2021</v>
      </c>
      <c r="C3480" t="str">
        <f>COMBDG_MinActivity!C3480</f>
        <v>COMBDGICIOldSHFUR___STDKER_16</v>
      </c>
      <c r="D3480">
        <f>IF(VLOOKUP(C3480,Capacity_COMBDG!A:K,COMBDG_MaxCapacity!B3480-2016+2,FALSE)&lt;5*10^-5,0,VLOOKUP(C3480,Capacity_COMBDG!A:K,COMBDG_MaxCapacity!B3480-2016+2,FALSE))*(1+Summary!$C$10)</f>
        <v>4.9679087230854443E-2</v>
      </c>
    </row>
    <row r="3481" spans="1:4" x14ac:dyDescent="0.25">
      <c r="A3481" t="s">
        <v>2</v>
      </c>
      <c r="B3481">
        <f>COMBDG_MinActivity!B3481</f>
        <v>2021</v>
      </c>
      <c r="C3481" t="str">
        <f>COMBDG_MinActivity!C3481</f>
        <v>COMBDGICIOldWH______STDKER_16</v>
      </c>
      <c r="D3481">
        <f>IF(VLOOKUP(C3481,Capacity_COMBDG!A:K,COMBDG_MaxCapacity!B3481-2016+2,FALSE)&lt;5*10^-5,0,VLOOKUP(C3481,Capacity_COMBDG!A:K,COMBDG_MaxCapacity!B3481-2016+2,FALSE))*(1+Summary!$C$10)</f>
        <v>1.882280835597893E-2</v>
      </c>
    </row>
    <row r="3482" spans="1:4" x14ac:dyDescent="0.25">
      <c r="A3482" t="s">
        <v>2</v>
      </c>
      <c r="B3482">
        <f>COMBDG_MinActivity!B3482</f>
        <v>2021</v>
      </c>
      <c r="C3482" t="str">
        <f>COMBDG_MinActivity!C3482</f>
        <v>COMBDGOFFNewSHFUR___STDKER_16</v>
      </c>
      <c r="D3482">
        <f>IF(VLOOKUP(C3482,Capacity_COMBDG!A:K,COMBDG_MaxCapacity!B3482-2016+2,FALSE)&lt;5*10^-5,0,VLOOKUP(C3482,Capacity_COMBDG!A:K,COMBDG_MaxCapacity!B3482-2016+2,FALSE))*(1+Summary!$C$10)</f>
        <v>6.5768873243608385E-3</v>
      </c>
    </row>
    <row r="3483" spans="1:4" x14ac:dyDescent="0.25">
      <c r="A3483" t="s">
        <v>2</v>
      </c>
      <c r="B3483">
        <f>COMBDG_MinActivity!B3483</f>
        <v>2021</v>
      </c>
      <c r="C3483" t="str">
        <f>COMBDG_MinActivity!C3483</f>
        <v>COMBDGOFFNewWH______STDKER_16</v>
      </c>
      <c r="D3483">
        <f>IF(VLOOKUP(C3483,Capacity_COMBDG!A:K,COMBDG_MaxCapacity!B3483-2016+2,FALSE)&lt;5*10^-5,0,VLOOKUP(C3483,Capacity_COMBDG!A:K,COMBDG_MaxCapacity!B3483-2016+2,FALSE))*(1+Summary!$C$10)</f>
        <v>3.9295087906988831E-3</v>
      </c>
    </row>
    <row r="3484" spans="1:4" x14ac:dyDescent="0.25">
      <c r="A3484" t="s">
        <v>2</v>
      </c>
      <c r="B3484">
        <f>COMBDG_MinActivity!B3484</f>
        <v>2021</v>
      </c>
      <c r="C3484" t="str">
        <f>COMBDG_MinActivity!C3484</f>
        <v>COMBDGOFFOldSHFUR___STDKER_16</v>
      </c>
      <c r="D3484">
        <f>IF(VLOOKUP(C3484,Capacity_COMBDG!A:K,COMBDG_MaxCapacity!B3484-2016+2,FALSE)&lt;5*10^-5,0,VLOOKUP(C3484,Capacity_COMBDG!A:K,COMBDG_MaxCapacity!B3484-2016+2,FALSE))*(1+Summary!$C$10)</f>
        <v>0.11472834806780066</v>
      </c>
    </row>
    <row r="3485" spans="1:4" x14ac:dyDescent="0.25">
      <c r="A3485" t="s">
        <v>2</v>
      </c>
      <c r="B3485">
        <f>COMBDG_MinActivity!B3485</f>
        <v>2021</v>
      </c>
      <c r="C3485" t="str">
        <f>COMBDG_MinActivity!C3485</f>
        <v>COMBDGOFFOldWH______STDKER_16</v>
      </c>
      <c r="D3485">
        <f>IF(VLOOKUP(C3485,Capacity_COMBDG!A:K,COMBDG_MaxCapacity!B3485-2016+2,FALSE)&lt;5*10^-5,0,VLOOKUP(C3485,Capacity_COMBDG!A:K,COMBDG_MaxCapacity!B3485-2016+2,FALSE))*(1+Summary!$C$10)</f>
        <v>0.45741470956026775</v>
      </c>
    </row>
    <row r="3486" spans="1:4" x14ac:dyDescent="0.25">
      <c r="A3486" t="s">
        <v>2</v>
      </c>
      <c r="B3486">
        <f>COMBDG_MinActivity!B3486</f>
        <v>2021</v>
      </c>
      <c r="C3486" t="str">
        <f>COMBDG_MinActivity!C3486</f>
        <v>COMBDGOTSNewSHFUR___STDKER_16</v>
      </c>
      <c r="D3486">
        <f>IF(VLOOKUP(C3486,Capacity_COMBDG!A:K,COMBDG_MaxCapacity!B3486-2016+2,FALSE)&lt;5*10^-5,0,VLOOKUP(C3486,Capacity_COMBDG!A:K,COMBDG_MaxCapacity!B3486-2016+2,FALSE))*(1+Summary!$C$10)</f>
        <v>6.3422807058823851E-3</v>
      </c>
    </row>
    <row r="3487" spans="1:4" x14ac:dyDescent="0.25">
      <c r="A3487" t="s">
        <v>2</v>
      </c>
      <c r="B3487">
        <f>COMBDG_MinActivity!B3487</f>
        <v>2021</v>
      </c>
      <c r="C3487" t="str">
        <f>COMBDG_MinActivity!C3487</f>
        <v>COMBDGOTSNewWH______STDKER_16</v>
      </c>
      <c r="D3487">
        <f>IF(VLOOKUP(C3487,Capacity_COMBDG!A:K,COMBDG_MaxCapacity!B3487-2016+2,FALSE)&lt;5*10^-5,0,VLOOKUP(C3487,Capacity_COMBDG!A:K,COMBDG_MaxCapacity!B3487-2016+2,FALSE))*(1+Summary!$C$10)</f>
        <v>3.7038994987741839E-3</v>
      </c>
    </row>
    <row r="3488" spans="1:4" x14ac:dyDescent="0.25">
      <c r="A3488" t="s">
        <v>2</v>
      </c>
      <c r="B3488">
        <f>COMBDG_MinActivity!B3488</f>
        <v>2021</v>
      </c>
      <c r="C3488" t="str">
        <f>COMBDG_MinActivity!C3488</f>
        <v>COMBDGOTSOldSHFUR___STDKER_16</v>
      </c>
      <c r="D3488">
        <f>IF(VLOOKUP(C3488,Capacity_COMBDG!A:K,COMBDG_MaxCapacity!B3488-2016+2,FALSE)&lt;5*10^-5,0,VLOOKUP(C3488,Capacity_COMBDG!A:K,COMBDG_MaxCapacity!B3488-2016+2,FALSE))*(1+Summary!$C$10)</f>
        <v>0.10146342877060889</v>
      </c>
    </row>
    <row r="3489" spans="1:4" x14ac:dyDescent="0.25">
      <c r="A3489" t="s">
        <v>2</v>
      </c>
      <c r="B3489">
        <f>COMBDG_MinActivity!B3489</f>
        <v>2021</v>
      </c>
      <c r="C3489" t="str">
        <f>COMBDG_MinActivity!C3489</f>
        <v>COMBDGOTSOldWH______STDKER_16</v>
      </c>
      <c r="D3489">
        <f>IF(VLOOKUP(C3489,Capacity_COMBDG!A:K,COMBDG_MaxCapacity!B3489-2016+2,FALSE)&lt;5*10^-5,0,VLOOKUP(C3489,Capacity_COMBDG!A:K,COMBDG_MaxCapacity!B3489-2016+2,FALSE))*(1+Summary!$C$10)</f>
        <v>0.17118050565475615</v>
      </c>
    </row>
    <row r="3490" spans="1:4" x14ac:dyDescent="0.25">
      <c r="A3490" t="s">
        <v>2</v>
      </c>
      <c r="B3490">
        <f>COMBDG_MinActivity!B3490</f>
        <v>2021</v>
      </c>
      <c r="C3490" t="str">
        <f>COMBDG_MinActivity!C3490</f>
        <v>COMBDGRTTNewSHFUR___STDKER_16</v>
      </c>
      <c r="D3490">
        <f>IF(VLOOKUP(C3490,Capacity_COMBDG!A:K,COMBDG_MaxCapacity!B3490-2016+2,FALSE)&lt;5*10^-5,0,VLOOKUP(C3490,Capacity_COMBDG!A:K,COMBDG_MaxCapacity!B3490-2016+2,FALSE))*(1+Summary!$C$10)</f>
        <v>6.5330509735865702E-3</v>
      </c>
    </row>
    <row r="3491" spans="1:4" x14ac:dyDescent="0.25">
      <c r="A3491" t="s">
        <v>2</v>
      </c>
      <c r="B3491">
        <f>COMBDG_MinActivity!B3491</f>
        <v>2021</v>
      </c>
      <c r="C3491" t="str">
        <f>COMBDG_MinActivity!C3491</f>
        <v>COMBDGRTTNewWH______STDKER_16</v>
      </c>
      <c r="D3491">
        <f>IF(VLOOKUP(C3491,Capacity_COMBDG!A:K,COMBDG_MaxCapacity!B3491-2016+2,FALSE)&lt;5*10^-5,0,VLOOKUP(C3491,Capacity_COMBDG!A:K,COMBDG_MaxCapacity!B3491-2016+2,FALSE))*(1+Summary!$C$10)</f>
        <v>4.0231563322828167E-3</v>
      </c>
    </row>
    <row r="3492" spans="1:4" x14ac:dyDescent="0.25">
      <c r="A3492" t="s">
        <v>2</v>
      </c>
      <c r="B3492">
        <f>COMBDG_MinActivity!B3492</f>
        <v>2021</v>
      </c>
      <c r="C3492" t="str">
        <f>COMBDG_MinActivity!C3492</f>
        <v>COMBDGRTTOldSHFUR___STDKER_16</v>
      </c>
      <c r="D3492">
        <f>IF(VLOOKUP(C3492,Capacity_COMBDG!A:K,COMBDG_MaxCapacity!B3492-2016+2,FALSE)&lt;5*10^-5,0,VLOOKUP(C3492,Capacity_COMBDG!A:K,COMBDG_MaxCapacity!B3492-2016+2,FALSE))*(1+Summary!$C$10)</f>
        <v>0.10880493836189389</v>
      </c>
    </row>
    <row r="3493" spans="1:4" x14ac:dyDescent="0.25">
      <c r="A3493" t="s">
        <v>2</v>
      </c>
      <c r="B3493">
        <f>COMBDG_MinActivity!B3493</f>
        <v>2021</v>
      </c>
      <c r="C3493" t="str">
        <f>COMBDG_MinActivity!C3493</f>
        <v>COMBDGRTTOldWH______STDKER_16</v>
      </c>
      <c r="D3493">
        <f>IF(VLOOKUP(C3493,Capacity_COMBDG!A:K,COMBDG_MaxCapacity!B3493-2016+2,FALSE)&lt;5*10^-5,0,VLOOKUP(C3493,Capacity_COMBDG!A:K,COMBDG_MaxCapacity!B3493-2016+2,FALSE))*(1+Summary!$C$10)</f>
        <v>0.40844724409440597</v>
      </c>
    </row>
    <row r="3494" spans="1:4" x14ac:dyDescent="0.25">
      <c r="A3494" t="s">
        <v>2</v>
      </c>
      <c r="B3494">
        <f>COMBDG_MinActivity!B3494</f>
        <v>2021</v>
      </c>
      <c r="C3494" t="str">
        <f>COMBDG_MinActivity!C3494</f>
        <v>COMBDGTAWNewSHFUR___STDKER_16</v>
      </c>
      <c r="D3494">
        <f>IF(VLOOKUP(C3494,Capacity_COMBDG!A:K,COMBDG_MaxCapacity!B3494-2016+2,FALSE)&lt;5*10^-5,0,VLOOKUP(C3494,Capacity_COMBDG!A:K,COMBDG_MaxCapacity!B3494-2016+2,FALSE))*(1+Summary!$C$10)</f>
        <v>6.3141914754964081E-3</v>
      </c>
    </row>
    <row r="3495" spans="1:4" x14ac:dyDescent="0.25">
      <c r="A3495" t="s">
        <v>2</v>
      </c>
      <c r="B3495">
        <f>COMBDG_MinActivity!B3495</f>
        <v>2021</v>
      </c>
      <c r="C3495" t="str">
        <f>COMBDG_MinActivity!C3495</f>
        <v>COMBDGTAWNewWH______STDKER_16</v>
      </c>
      <c r="D3495">
        <f>IF(VLOOKUP(C3495,Capacity_COMBDG!A:K,COMBDG_MaxCapacity!B3495-2016+2,FALSE)&lt;5*10^-5,0,VLOOKUP(C3495,Capacity_COMBDG!A:K,COMBDG_MaxCapacity!B3495-2016+2,FALSE))*(1+Summary!$C$10)</f>
        <v>3.2500086952270417E-3</v>
      </c>
    </row>
    <row r="3496" spans="1:4" x14ac:dyDescent="0.25">
      <c r="A3496" t="s">
        <v>2</v>
      </c>
      <c r="B3496">
        <f>COMBDG_MinActivity!B3496</f>
        <v>2021</v>
      </c>
      <c r="C3496" t="str">
        <f>COMBDG_MinActivity!C3496</f>
        <v>COMBDGTAWOldSHFUR___STDKER_16</v>
      </c>
      <c r="D3496">
        <f>IF(VLOOKUP(C3496,Capacity_COMBDG!A:K,COMBDG_MaxCapacity!B3496-2016+2,FALSE)&lt;5*10^-5,0,VLOOKUP(C3496,Capacity_COMBDG!A:K,COMBDG_MaxCapacity!B3496-2016+2,FALSE))*(1+Summary!$C$10)</f>
        <v>9.5118941682029473E-2</v>
      </c>
    </row>
    <row r="3497" spans="1:4" x14ac:dyDescent="0.25">
      <c r="A3497" t="s">
        <v>2</v>
      </c>
      <c r="B3497">
        <f>COMBDG_MinActivity!B3497</f>
        <v>2021</v>
      </c>
      <c r="C3497" t="str">
        <f>COMBDG_MinActivity!C3497</f>
        <v>COMBDGTAWOldWH______STDKER_16</v>
      </c>
      <c r="D3497">
        <f>IF(VLOOKUP(C3497,Capacity_COMBDG!A:K,COMBDG_MaxCapacity!B3497-2016+2,FALSE)&lt;5*10^-5,0,VLOOKUP(C3497,Capacity_COMBDG!A:K,COMBDG_MaxCapacity!B3497-2016+2,FALSE))*(1+Summary!$C$10)</f>
        <v>4.2158916867062107E-2</v>
      </c>
    </row>
    <row r="3498" spans="1:4" x14ac:dyDescent="0.25">
      <c r="A3498" t="s">
        <v>2</v>
      </c>
      <c r="B3498">
        <f>COMBDG_MinActivity!B3498</f>
        <v>2021</v>
      </c>
      <c r="C3498" t="str">
        <f>COMBDG_MinActivity!C3498</f>
        <v>COMBDGWSTNewSHFUR___STDKER_16</v>
      </c>
      <c r="D3498">
        <f>IF(VLOOKUP(C3498,Capacity_COMBDG!A:K,COMBDG_MaxCapacity!B3498-2016+2,FALSE)&lt;5*10^-5,0,VLOOKUP(C3498,Capacity_COMBDG!A:K,COMBDG_MaxCapacity!B3498-2016+2,FALSE))*(1+Summary!$C$10)</f>
        <v>6.1218884881286094E-3</v>
      </c>
    </row>
    <row r="3499" spans="1:4" x14ac:dyDescent="0.25">
      <c r="A3499" t="s">
        <v>2</v>
      </c>
      <c r="B3499">
        <f>COMBDG_MinActivity!B3499</f>
        <v>2021</v>
      </c>
      <c r="C3499" t="str">
        <f>COMBDG_MinActivity!C3499</f>
        <v>COMBDGWSTNewWH______STDKER_16</v>
      </c>
      <c r="D3499">
        <f>IF(VLOOKUP(C3499,Capacity_COMBDG!A:K,COMBDG_MaxCapacity!B3499-2016+2,FALSE)&lt;5*10^-5,0,VLOOKUP(C3499,Capacity_COMBDG!A:K,COMBDG_MaxCapacity!B3499-2016+2,FALSE))*(1+Summary!$C$10)</f>
        <v>3.3591133309904763E-3</v>
      </c>
    </row>
    <row r="3500" spans="1:4" x14ac:dyDescent="0.25">
      <c r="A3500" t="s">
        <v>2</v>
      </c>
      <c r="B3500">
        <f>COMBDG_MinActivity!B3500</f>
        <v>2021</v>
      </c>
      <c r="C3500" t="str">
        <f>COMBDG_MinActivity!C3500</f>
        <v>COMBDGWSTOldSHFUR___STDKER_16</v>
      </c>
      <c r="D3500">
        <f>IF(VLOOKUP(C3500,Capacity_COMBDG!A:K,COMBDG_MaxCapacity!B3500-2016+2,FALSE)&lt;5*10^-5,0,VLOOKUP(C3500,Capacity_COMBDG!A:K,COMBDG_MaxCapacity!B3500-2016+2,FALSE))*(1+Summary!$C$10)</f>
        <v>0.1061431593661713</v>
      </c>
    </row>
    <row r="3501" spans="1:4" x14ac:dyDescent="0.25">
      <c r="A3501" t="s">
        <v>2</v>
      </c>
      <c r="B3501">
        <f>COMBDG_MinActivity!B3501</f>
        <v>2021</v>
      </c>
      <c r="C3501" t="str">
        <f>COMBDG_MinActivity!C3501</f>
        <v>COMBDGWSTOldWH______STDKER_16</v>
      </c>
      <c r="D3501">
        <f>IF(VLOOKUP(C3501,Capacity_COMBDG!A:K,COMBDG_MaxCapacity!B3501-2016+2,FALSE)&lt;5*10^-5,0,VLOOKUP(C3501,Capacity_COMBDG!A:K,COMBDG_MaxCapacity!B3501-2016+2,FALSE))*(1+Summary!$C$10)</f>
        <v>0.23332666739137448</v>
      </c>
    </row>
    <row r="3502" spans="1:4" x14ac:dyDescent="0.25">
      <c r="A3502" t="s">
        <v>2</v>
      </c>
      <c r="B3502">
        <f>COMBDG_MinActivity!B3502</f>
        <v>2021</v>
      </c>
      <c r="C3502" t="str">
        <f>COMBDG_MinActivity!C3502</f>
        <v>COMBDGAERNewSHFUR___STDLFO_16</v>
      </c>
      <c r="D3502">
        <f>IF(VLOOKUP(C3502,Capacity_COMBDG!A:K,COMBDG_MaxCapacity!B3502-2016+2,FALSE)&lt;5*10^-5,0,VLOOKUP(C3502,Capacity_COMBDG!A:K,COMBDG_MaxCapacity!B3502-2016+2,FALSE))*(1+Summary!$C$10)</f>
        <v>5.954761351863536E-3</v>
      </c>
    </row>
    <row r="3503" spans="1:4" x14ac:dyDescent="0.25">
      <c r="A3503" t="s">
        <v>2</v>
      </c>
      <c r="B3503">
        <f>COMBDG_MinActivity!B3503</f>
        <v>2021</v>
      </c>
      <c r="C3503" t="str">
        <f>COMBDG_MinActivity!C3503</f>
        <v>COMBDGAERNewWH______STDLFO_16</v>
      </c>
      <c r="D3503">
        <f>IF(VLOOKUP(C3503,Capacity_COMBDG!A:K,COMBDG_MaxCapacity!B3503-2016+2,FALSE)&lt;5*10^-5,0,VLOOKUP(C3503,Capacity_COMBDG!A:K,COMBDG_MaxCapacity!B3503-2016+2,FALSE))*(1+Summary!$C$10)</f>
        <v>3.2924755361437717E-3</v>
      </c>
    </row>
    <row r="3504" spans="1:4" x14ac:dyDescent="0.25">
      <c r="A3504" t="s">
        <v>2</v>
      </c>
      <c r="B3504">
        <f>COMBDG_MinActivity!B3504</f>
        <v>2021</v>
      </c>
      <c r="C3504" t="str">
        <f>COMBDG_MinActivity!C3504</f>
        <v>COMBDGAEROldSHFUR___STDLFO_16</v>
      </c>
      <c r="D3504">
        <f>IF(VLOOKUP(C3504,Capacity_COMBDG!A:K,COMBDG_MaxCapacity!B3504-2016+2,FALSE)&lt;5*10^-5,0,VLOOKUP(C3504,Capacity_COMBDG!A:K,COMBDG_MaxCapacity!B3504-2016+2,FALSE))*(1+Summary!$C$10)</f>
        <v>0.20207316174343187</v>
      </c>
    </row>
    <row r="3505" spans="1:4" x14ac:dyDescent="0.25">
      <c r="A3505" t="s">
        <v>2</v>
      </c>
      <c r="B3505">
        <f>COMBDG_MinActivity!B3505</f>
        <v>2021</v>
      </c>
      <c r="C3505" t="str">
        <f>COMBDG_MinActivity!C3505</f>
        <v>COMBDGAEROldWH______STDLFO_16</v>
      </c>
      <c r="D3505">
        <f>IF(VLOOKUP(C3505,Capacity_COMBDG!A:K,COMBDG_MaxCapacity!B3505-2016+2,FALSE)&lt;5*10^-5,0,VLOOKUP(C3505,Capacity_COMBDG!A:K,COMBDG_MaxCapacity!B3505-2016+2,FALSE))*(1+Summary!$C$10)</f>
        <v>0.23560281475383985</v>
      </c>
    </row>
    <row r="3506" spans="1:4" x14ac:dyDescent="0.25">
      <c r="A3506" t="s">
        <v>2</v>
      </c>
      <c r="B3506">
        <f>COMBDG_MinActivity!B3506</f>
        <v>2021</v>
      </c>
      <c r="C3506" t="str">
        <f>COMBDG_MinActivity!C3506</f>
        <v>COMBDGAFSNewSHFUR___STDLFO_16</v>
      </c>
      <c r="D3506">
        <f>IF(VLOOKUP(C3506,Capacity_COMBDG!A:K,COMBDG_MaxCapacity!B3506-2016+2,FALSE)&lt;5*10^-5,0,VLOOKUP(C3506,Capacity_COMBDG!A:K,COMBDG_MaxCapacity!B3506-2016+2,FALSE))*(1+Summary!$C$10)</f>
        <v>5.6035938205164079E-3</v>
      </c>
    </row>
    <row r="3507" spans="1:4" x14ac:dyDescent="0.25">
      <c r="A3507" t="s">
        <v>2</v>
      </c>
      <c r="B3507">
        <f>COMBDG_MinActivity!B3507</f>
        <v>2021</v>
      </c>
      <c r="C3507" t="str">
        <f>COMBDG_MinActivity!C3507</f>
        <v>COMBDGAFSNewWH______STDLFO_16</v>
      </c>
      <c r="D3507">
        <f>IF(VLOOKUP(C3507,Capacity_COMBDG!A:K,COMBDG_MaxCapacity!B3507-2016+2,FALSE)&lt;5*10^-5,0,VLOOKUP(C3507,Capacity_COMBDG!A:K,COMBDG_MaxCapacity!B3507-2016+2,FALSE))*(1+Summary!$C$10)</f>
        <v>3.1279725433034913E-3</v>
      </c>
    </row>
    <row r="3508" spans="1:4" x14ac:dyDescent="0.25">
      <c r="A3508" t="s">
        <v>2</v>
      </c>
      <c r="B3508">
        <f>COMBDG_MinActivity!B3508</f>
        <v>2021</v>
      </c>
      <c r="C3508" t="str">
        <f>COMBDG_MinActivity!C3508</f>
        <v>COMBDGAFSOldSHFUR___STDLFO_16</v>
      </c>
      <c r="D3508">
        <f>IF(VLOOKUP(C3508,Capacity_COMBDG!A:K,COMBDG_MaxCapacity!B3508-2016+2,FALSE)&lt;5*10^-5,0,VLOOKUP(C3508,Capacity_COMBDG!A:K,COMBDG_MaxCapacity!B3508-2016+2,FALSE))*(1+Summary!$C$10)</f>
        <v>0.32201702569905555</v>
      </c>
    </row>
    <row r="3509" spans="1:4" x14ac:dyDescent="0.25">
      <c r="A3509" t="s">
        <v>2</v>
      </c>
      <c r="B3509">
        <f>COMBDG_MinActivity!B3509</f>
        <v>2021</v>
      </c>
      <c r="C3509" t="str">
        <f>COMBDG_MinActivity!C3509</f>
        <v>COMBDGAFSOldWH______STDLFO_16</v>
      </c>
      <c r="D3509">
        <f>IF(VLOOKUP(C3509,Capacity_COMBDG!A:K,COMBDG_MaxCapacity!B3509-2016+2,FALSE)&lt;5*10^-5,0,VLOOKUP(C3509,Capacity_COMBDG!A:K,COMBDG_MaxCapacity!B3509-2016+2,FALSE))*(1+Summary!$C$10)</f>
        <v>0.20984437308000983</v>
      </c>
    </row>
    <row r="3510" spans="1:4" x14ac:dyDescent="0.25">
      <c r="A3510" t="s">
        <v>2</v>
      </c>
      <c r="B3510">
        <f>COMBDG_MinActivity!B3510</f>
        <v>2021</v>
      </c>
      <c r="C3510" t="str">
        <f>COMBDG_MinActivity!C3510</f>
        <v>COMBDGEDSNewSHFUR___STDLFO_16</v>
      </c>
      <c r="D3510">
        <f>IF(VLOOKUP(C3510,Capacity_COMBDG!A:K,COMBDG_MaxCapacity!B3510-2016+2,FALSE)&lt;5*10^-5,0,VLOOKUP(C3510,Capacity_COMBDG!A:K,COMBDG_MaxCapacity!B3510-2016+2,FALSE))*(1+Summary!$C$10)</f>
        <v>6.4468562219503972E-3</v>
      </c>
    </row>
    <row r="3511" spans="1:4" x14ac:dyDescent="0.25">
      <c r="A3511" t="s">
        <v>2</v>
      </c>
      <c r="B3511">
        <f>COMBDG_MinActivity!B3511</f>
        <v>2021</v>
      </c>
      <c r="C3511" t="str">
        <f>COMBDG_MinActivity!C3511</f>
        <v>COMBDGEDSNewWH______STDLFO_16</v>
      </c>
      <c r="D3511">
        <f>IF(VLOOKUP(C3511,Capacity_COMBDG!A:K,COMBDG_MaxCapacity!B3511-2016+2,FALSE)&lt;5*10^-5,0,VLOOKUP(C3511,Capacity_COMBDG!A:K,COMBDG_MaxCapacity!B3511-2016+2,FALSE))*(1+Summary!$C$10)</f>
        <v>3.8579297225492773E-3</v>
      </c>
    </row>
    <row r="3512" spans="1:4" x14ac:dyDescent="0.25">
      <c r="A3512" t="s">
        <v>2</v>
      </c>
      <c r="B3512">
        <f>COMBDG_MinActivity!B3512</f>
        <v>2021</v>
      </c>
      <c r="C3512" t="str">
        <f>COMBDG_MinActivity!C3512</f>
        <v>COMBDGEDSOldSHFUR___STDLFO_16</v>
      </c>
      <c r="D3512">
        <f>IF(VLOOKUP(C3512,Capacity_COMBDG!A:K,COMBDG_MaxCapacity!B3512-2016+2,FALSE)&lt;5*10^-5,0,VLOOKUP(C3512,Capacity_COMBDG!A:K,COMBDG_MaxCapacity!B3512-2016+2,FALSE))*(1+Summary!$C$10)</f>
        <v>0.789597138395989</v>
      </c>
    </row>
    <row r="3513" spans="1:4" x14ac:dyDescent="0.25">
      <c r="A3513" t="s">
        <v>2</v>
      </c>
      <c r="B3513">
        <f>COMBDG_MinActivity!B3513</f>
        <v>2021</v>
      </c>
      <c r="C3513" t="str">
        <f>COMBDG_MinActivity!C3513</f>
        <v>COMBDGEDSOldWH______STDLFO_16</v>
      </c>
      <c r="D3513">
        <f>IF(VLOOKUP(C3513,Capacity_COMBDG!A:K,COMBDG_MaxCapacity!B3513-2016+2,FALSE)&lt;5*10^-5,0,VLOOKUP(C3513,Capacity_COMBDG!A:K,COMBDG_MaxCapacity!B3513-2016+2,FALSE))*(1+Summary!$C$10)</f>
        <v>0.86494480378519967</v>
      </c>
    </row>
    <row r="3514" spans="1:4" x14ac:dyDescent="0.25">
      <c r="A3514" t="s">
        <v>2</v>
      </c>
      <c r="B3514">
        <f>COMBDG_MinActivity!B3514</f>
        <v>2021</v>
      </c>
      <c r="C3514" t="str">
        <f>COMBDG_MinActivity!C3514</f>
        <v>COMBDGHLCNewSHFUR___STDLFO_16</v>
      </c>
      <c r="D3514">
        <f>IF(VLOOKUP(C3514,Capacity_COMBDG!A:K,COMBDG_MaxCapacity!B3514-2016+2,FALSE)&lt;5*10^-5,0,VLOOKUP(C3514,Capacity_COMBDG!A:K,COMBDG_MaxCapacity!B3514-2016+2,FALSE))*(1+Summary!$C$10)</f>
        <v>6.4476452954486908E-3</v>
      </c>
    </row>
    <row r="3515" spans="1:4" x14ac:dyDescent="0.25">
      <c r="A3515" t="s">
        <v>2</v>
      </c>
      <c r="B3515">
        <f>COMBDG_MinActivity!B3515</f>
        <v>2021</v>
      </c>
      <c r="C3515" t="str">
        <f>COMBDG_MinActivity!C3515</f>
        <v>COMBDGHLCNewWH______STDLFO_16</v>
      </c>
      <c r="D3515">
        <f>IF(VLOOKUP(C3515,Capacity_COMBDG!A:K,COMBDG_MaxCapacity!B3515-2016+2,FALSE)&lt;5*10^-5,0,VLOOKUP(C3515,Capacity_COMBDG!A:K,COMBDG_MaxCapacity!B3515-2016+2,FALSE))*(1+Summary!$C$10)</f>
        <v>3.990085304979964E-3</v>
      </c>
    </row>
    <row r="3516" spans="1:4" x14ac:dyDescent="0.25">
      <c r="A3516" t="s">
        <v>2</v>
      </c>
      <c r="B3516">
        <f>COMBDG_MinActivity!B3516</f>
        <v>2021</v>
      </c>
      <c r="C3516" t="str">
        <f>COMBDG_MinActivity!C3516</f>
        <v>COMBDGHLCOldSHFUR___STDLFO_16</v>
      </c>
      <c r="D3516">
        <f>IF(VLOOKUP(C3516,Capacity_COMBDG!A:K,COMBDG_MaxCapacity!B3516-2016+2,FALSE)&lt;5*10^-5,0,VLOOKUP(C3516,Capacity_COMBDG!A:K,COMBDG_MaxCapacity!B3516-2016+2,FALSE))*(1+Summary!$C$10)</f>
        <v>0.61994764398707869</v>
      </c>
    </row>
    <row r="3517" spans="1:4" x14ac:dyDescent="0.25">
      <c r="A3517" t="s">
        <v>2</v>
      </c>
      <c r="B3517">
        <f>COMBDG_MinActivity!B3517</f>
        <v>2021</v>
      </c>
      <c r="C3517" t="str">
        <f>COMBDG_MinActivity!C3517</f>
        <v>COMBDGHLCOldWH______STDLFO_16</v>
      </c>
      <c r="D3517">
        <f>IF(VLOOKUP(C3517,Capacity_COMBDG!A:K,COMBDG_MaxCapacity!B3517-2016+2,FALSE)&lt;5*10^-5,0,VLOOKUP(C3517,Capacity_COMBDG!A:K,COMBDG_MaxCapacity!B3517-2016+2,FALSE))*(1+Summary!$C$10)</f>
        <v>0.37564695970538992</v>
      </c>
    </row>
    <row r="3518" spans="1:4" x14ac:dyDescent="0.25">
      <c r="A3518" t="s">
        <v>2</v>
      </c>
      <c r="B3518">
        <f>COMBDG_MinActivity!B3518</f>
        <v>2021</v>
      </c>
      <c r="C3518" t="str">
        <f>COMBDG_MinActivity!C3518</f>
        <v>COMBDGICINewSHFUR___STDLFO_16</v>
      </c>
      <c r="D3518">
        <f>IF(VLOOKUP(C3518,Capacity_COMBDG!A:K,COMBDG_MaxCapacity!B3518-2016+2,FALSE)&lt;5*10^-5,0,VLOOKUP(C3518,Capacity_COMBDG!A:K,COMBDG_MaxCapacity!B3518-2016+2,FALSE))*(1+Summary!$C$10)</f>
        <v>0</v>
      </c>
    </row>
    <row r="3519" spans="1:4" x14ac:dyDescent="0.25">
      <c r="A3519" t="s">
        <v>2</v>
      </c>
      <c r="B3519">
        <f>COMBDG_MinActivity!B3519</f>
        <v>2021</v>
      </c>
      <c r="C3519" t="str">
        <f>COMBDG_MinActivity!C3519</f>
        <v>COMBDGICINewWH______STDLFO_16</v>
      </c>
      <c r="D3519">
        <f>IF(VLOOKUP(C3519,Capacity_COMBDG!A:K,COMBDG_MaxCapacity!B3519-2016+2,FALSE)&lt;5*10^-5,0,VLOOKUP(C3519,Capacity_COMBDG!A:K,COMBDG_MaxCapacity!B3519-2016+2,FALSE))*(1+Summary!$C$10)</f>
        <v>0</v>
      </c>
    </row>
    <row r="3520" spans="1:4" x14ac:dyDescent="0.25">
      <c r="A3520" t="s">
        <v>2</v>
      </c>
      <c r="B3520">
        <f>COMBDG_MinActivity!B3520</f>
        <v>2021</v>
      </c>
      <c r="C3520" t="str">
        <f>COMBDG_MinActivity!C3520</f>
        <v>COMBDGICIOldSHFUR___STDLFO_16</v>
      </c>
      <c r="D3520">
        <f>IF(VLOOKUP(C3520,Capacity_COMBDG!A:K,COMBDG_MaxCapacity!B3520-2016+2,FALSE)&lt;5*10^-5,0,VLOOKUP(C3520,Capacity_COMBDG!A:K,COMBDG_MaxCapacity!B3520-2016+2,FALSE))*(1+Summary!$C$10)</f>
        <v>5.6962751714456195E-2</v>
      </c>
    </row>
    <row r="3521" spans="1:4" x14ac:dyDescent="0.25">
      <c r="A3521" t="s">
        <v>2</v>
      </c>
      <c r="B3521">
        <f>COMBDG_MinActivity!B3521</f>
        <v>2021</v>
      </c>
      <c r="C3521" t="str">
        <f>COMBDG_MinActivity!C3521</f>
        <v>COMBDGICIOldWH______STDLFO_16</v>
      </c>
      <c r="D3521">
        <f>IF(VLOOKUP(C3521,Capacity_COMBDG!A:K,COMBDG_MaxCapacity!B3521-2016+2,FALSE)&lt;5*10^-5,0,VLOOKUP(C3521,Capacity_COMBDG!A:K,COMBDG_MaxCapacity!B3521-2016+2,FALSE))*(1+Summary!$C$10)</f>
        <v>2.7347512624149171E-2</v>
      </c>
    </row>
    <row r="3522" spans="1:4" x14ac:dyDescent="0.25">
      <c r="A3522" t="s">
        <v>2</v>
      </c>
      <c r="B3522">
        <f>COMBDG_MinActivity!B3522</f>
        <v>2021</v>
      </c>
      <c r="C3522" t="str">
        <f>COMBDG_MinActivity!C3522</f>
        <v>COMBDGOFFNewSHFUR___STDLFO_16</v>
      </c>
      <c r="D3522">
        <f>IF(VLOOKUP(C3522,Capacity_COMBDG!A:K,COMBDG_MaxCapacity!B3522-2016+2,FALSE)&lt;5*10^-5,0,VLOOKUP(C3522,Capacity_COMBDG!A:K,COMBDG_MaxCapacity!B3522-2016+2,FALSE))*(1+Summary!$C$10)</f>
        <v>6.5768627675757063E-3</v>
      </c>
    </row>
    <row r="3523" spans="1:4" x14ac:dyDescent="0.25">
      <c r="A3523" t="s">
        <v>2</v>
      </c>
      <c r="B3523">
        <f>COMBDG_MinActivity!B3523</f>
        <v>2021</v>
      </c>
      <c r="C3523" t="str">
        <f>COMBDG_MinActivity!C3523</f>
        <v>COMBDGOFFNewWH______STDLFO_16</v>
      </c>
      <c r="D3523">
        <f>IF(VLOOKUP(C3523,Capacity_COMBDG!A:K,COMBDG_MaxCapacity!B3523-2016+2,FALSE)&lt;5*10^-5,0,VLOOKUP(C3523,Capacity_COMBDG!A:K,COMBDG_MaxCapacity!B3523-2016+2,FALSE))*(1+Summary!$C$10)</f>
        <v>3.9294931863594817E-3</v>
      </c>
    </row>
    <row r="3524" spans="1:4" x14ac:dyDescent="0.25">
      <c r="A3524" t="s">
        <v>2</v>
      </c>
      <c r="B3524">
        <f>COMBDG_MinActivity!B3524</f>
        <v>2021</v>
      </c>
      <c r="C3524" t="str">
        <f>COMBDG_MinActivity!C3524</f>
        <v>COMBDGOFFOldSHFUR___STDLFO_16</v>
      </c>
      <c r="D3524">
        <f>IF(VLOOKUP(C3524,Capacity_COMBDG!A:K,COMBDG_MaxCapacity!B3524-2016+2,FALSE)&lt;5*10^-5,0,VLOOKUP(C3524,Capacity_COMBDG!A:K,COMBDG_MaxCapacity!B3524-2016+2,FALSE))*(1+Summary!$C$10)</f>
        <v>1.4925807715019141</v>
      </c>
    </row>
    <row r="3525" spans="1:4" x14ac:dyDescent="0.25">
      <c r="A3525" t="s">
        <v>2</v>
      </c>
      <c r="B3525">
        <f>COMBDG_MinActivity!B3525</f>
        <v>2021</v>
      </c>
      <c r="C3525" t="str">
        <f>COMBDG_MinActivity!C3525</f>
        <v>COMBDGOFFOldWH______STDLFO_16</v>
      </c>
      <c r="D3525">
        <f>IF(VLOOKUP(C3525,Capacity_COMBDG!A:K,COMBDG_MaxCapacity!B3525-2016+2,FALSE)&lt;5*10^-5,0,VLOOKUP(C3525,Capacity_COMBDG!A:K,COMBDG_MaxCapacity!B3525-2016+2,FALSE))*(1+Summary!$C$10)</f>
        <v>0.92404654926787466</v>
      </c>
    </row>
    <row r="3526" spans="1:4" x14ac:dyDescent="0.25">
      <c r="A3526" t="s">
        <v>2</v>
      </c>
      <c r="B3526">
        <f>COMBDG_MinActivity!B3526</f>
        <v>2021</v>
      </c>
      <c r="C3526" t="str">
        <f>COMBDG_MinActivity!C3526</f>
        <v>COMBDGOTSNewSHFUR___STDLFO_16</v>
      </c>
      <c r="D3526">
        <f>IF(VLOOKUP(C3526,Capacity_COMBDG!A:K,COMBDG_MaxCapacity!B3526-2016+2,FALSE)&lt;5*10^-5,0,VLOOKUP(C3526,Capacity_COMBDG!A:K,COMBDG_MaxCapacity!B3526-2016+2,FALSE))*(1+Summary!$C$10)</f>
        <v>6.3422633390142393E-3</v>
      </c>
    </row>
    <row r="3527" spans="1:4" x14ac:dyDescent="0.25">
      <c r="A3527" t="s">
        <v>2</v>
      </c>
      <c r="B3527">
        <f>COMBDG_MinActivity!B3527</f>
        <v>2021</v>
      </c>
      <c r="C3527" t="str">
        <f>COMBDG_MinActivity!C3527</f>
        <v>COMBDGOTSNewWH______STDLFO_16</v>
      </c>
      <c r="D3527">
        <f>IF(VLOOKUP(C3527,Capacity_COMBDG!A:K,COMBDG_MaxCapacity!B3527-2016+2,FALSE)&lt;5*10^-5,0,VLOOKUP(C3527,Capacity_COMBDG!A:K,COMBDG_MaxCapacity!B3527-2016+2,FALSE))*(1+Summary!$C$10)</f>
        <v>3.7038900605744184E-3</v>
      </c>
    </row>
    <row r="3528" spans="1:4" x14ac:dyDescent="0.25">
      <c r="A3528" t="s">
        <v>2</v>
      </c>
      <c r="B3528">
        <f>COMBDG_MinActivity!B3528</f>
        <v>2021</v>
      </c>
      <c r="C3528" t="str">
        <f>COMBDG_MinActivity!C3528</f>
        <v>COMBDGOTSOldSHFUR___STDLFO_16</v>
      </c>
      <c r="D3528">
        <f>IF(VLOOKUP(C3528,Capacity_COMBDG!A:K,COMBDG_MaxCapacity!B3528-2016+2,FALSE)&lt;5*10^-5,0,VLOOKUP(C3528,Capacity_COMBDG!A:K,COMBDG_MaxCapacity!B3528-2016+2,FALSE))*(1+Summary!$C$10)</f>
        <v>0.38555748890314862</v>
      </c>
    </row>
    <row r="3529" spans="1:4" x14ac:dyDescent="0.25">
      <c r="A3529" t="s">
        <v>2</v>
      </c>
      <c r="B3529">
        <f>COMBDG_MinActivity!B3529</f>
        <v>2021</v>
      </c>
      <c r="C3529" t="str">
        <f>COMBDG_MinActivity!C3529</f>
        <v>COMBDGOTSOldWH______STDLFO_16</v>
      </c>
      <c r="D3529">
        <f>IF(VLOOKUP(C3529,Capacity_COMBDG!A:K,COMBDG_MaxCapacity!B3529-2016+2,FALSE)&lt;5*10^-5,0,VLOOKUP(C3529,Capacity_COMBDG!A:K,COMBDG_MaxCapacity!B3529-2016+2,FALSE))*(1+Summary!$C$10)</f>
        <v>0.3068023761637983</v>
      </c>
    </row>
    <row r="3530" spans="1:4" x14ac:dyDescent="0.25">
      <c r="A3530" t="s">
        <v>2</v>
      </c>
      <c r="B3530">
        <f>COMBDG_MinActivity!B3530</f>
        <v>2021</v>
      </c>
      <c r="C3530" t="str">
        <f>COMBDG_MinActivity!C3530</f>
        <v>COMBDGRTTNewSHFUR___STDLFO_16</v>
      </c>
      <c r="D3530">
        <f>IF(VLOOKUP(C3530,Capacity_COMBDG!A:K,COMBDG_MaxCapacity!B3530-2016+2,FALSE)&lt;5*10^-5,0,VLOOKUP(C3530,Capacity_COMBDG!A:K,COMBDG_MaxCapacity!B3530-2016+2,FALSE))*(1+Summary!$C$10)</f>
        <v>6.5330281293240122E-3</v>
      </c>
    </row>
    <row r="3531" spans="1:4" x14ac:dyDescent="0.25">
      <c r="A3531" t="s">
        <v>2</v>
      </c>
      <c r="B3531">
        <f>COMBDG_MinActivity!B3531</f>
        <v>2021</v>
      </c>
      <c r="C3531" t="str">
        <f>COMBDG_MinActivity!C3531</f>
        <v>COMBDGRTTNewWH______STDLFO_16</v>
      </c>
      <c r="D3531">
        <f>IF(VLOOKUP(C3531,Capacity_COMBDG!A:K,COMBDG_MaxCapacity!B3531-2016+2,FALSE)&lt;5*10^-5,0,VLOOKUP(C3531,Capacity_COMBDG!A:K,COMBDG_MaxCapacity!B3531-2016+2,FALSE))*(1+Summary!$C$10)</f>
        <v>4.0231371863217397E-3</v>
      </c>
    </row>
    <row r="3532" spans="1:4" x14ac:dyDescent="0.25">
      <c r="A3532" t="s">
        <v>2</v>
      </c>
      <c r="B3532">
        <f>COMBDG_MinActivity!B3532</f>
        <v>2021</v>
      </c>
      <c r="C3532" t="str">
        <f>COMBDG_MinActivity!C3532</f>
        <v>COMBDGRTTOldSHFUR___STDLFO_16</v>
      </c>
      <c r="D3532">
        <f>IF(VLOOKUP(C3532,Capacity_COMBDG!A:K,COMBDG_MaxCapacity!B3532-2016+2,FALSE)&lt;5*10^-5,0,VLOOKUP(C3532,Capacity_COMBDG!A:K,COMBDG_MaxCapacity!B3532-2016+2,FALSE))*(1+Summary!$C$10)</f>
        <v>0.82072503689468024</v>
      </c>
    </row>
    <row r="3533" spans="1:4" x14ac:dyDescent="0.25">
      <c r="A3533" t="s">
        <v>2</v>
      </c>
      <c r="B3533">
        <f>COMBDG_MinActivity!B3533</f>
        <v>2021</v>
      </c>
      <c r="C3533" t="str">
        <f>COMBDG_MinActivity!C3533</f>
        <v>COMBDGRTTOldWH______STDLFO_16</v>
      </c>
      <c r="D3533">
        <f>IF(VLOOKUP(C3533,Capacity_COMBDG!A:K,COMBDG_MaxCapacity!B3533-2016+2,FALSE)&lt;5*10^-5,0,VLOOKUP(C3533,Capacity_COMBDG!A:K,COMBDG_MaxCapacity!B3533-2016+2,FALSE))*(1+Summary!$C$10)</f>
        <v>1.0694673274493556</v>
      </c>
    </row>
    <row r="3534" spans="1:4" x14ac:dyDescent="0.25">
      <c r="A3534" t="s">
        <v>2</v>
      </c>
      <c r="B3534">
        <f>COMBDG_MinActivity!B3534</f>
        <v>2021</v>
      </c>
      <c r="C3534" t="str">
        <f>COMBDG_MinActivity!C3534</f>
        <v>COMBDGTAWNewSHFUR___STDLFO_16</v>
      </c>
      <c r="D3534">
        <f>IF(VLOOKUP(C3534,Capacity_COMBDG!A:K,COMBDG_MaxCapacity!B3534-2016+2,FALSE)&lt;5*10^-5,0,VLOOKUP(C3534,Capacity_COMBDG!A:K,COMBDG_MaxCapacity!B3534-2016+2,FALSE))*(1+Summary!$C$10)</f>
        <v>6.3141747274227406E-3</v>
      </c>
    </row>
    <row r="3535" spans="1:4" x14ac:dyDescent="0.25">
      <c r="A3535" t="s">
        <v>2</v>
      </c>
      <c r="B3535">
        <f>COMBDG_MinActivity!B3535</f>
        <v>2021</v>
      </c>
      <c r="C3535" t="str">
        <f>COMBDG_MinActivity!C3535</f>
        <v>COMBDGTAWNewWH______STDLFO_16</v>
      </c>
      <c r="D3535">
        <f>IF(VLOOKUP(C3535,Capacity_COMBDG!A:K,COMBDG_MaxCapacity!B3535-2016+2,FALSE)&lt;5*10^-5,0,VLOOKUP(C3535,Capacity_COMBDG!A:K,COMBDG_MaxCapacity!B3535-2016+2,FALSE))*(1+Summary!$C$10)</f>
        <v>3.2500056696408461E-3</v>
      </c>
    </row>
    <row r="3536" spans="1:4" x14ac:dyDescent="0.25">
      <c r="A3536" t="s">
        <v>2</v>
      </c>
      <c r="B3536">
        <f>COMBDG_MinActivity!B3536</f>
        <v>2021</v>
      </c>
      <c r="C3536" t="str">
        <f>COMBDG_MinActivity!C3536</f>
        <v>COMBDGTAWOldSHFUR___STDLFO_16</v>
      </c>
      <c r="D3536">
        <f>IF(VLOOKUP(C3536,Capacity_COMBDG!A:K,COMBDG_MaxCapacity!B3536-2016+2,FALSE)&lt;5*10^-5,0,VLOOKUP(C3536,Capacity_COMBDG!A:K,COMBDG_MaxCapacity!B3536-2016+2,FALSE))*(1+Summary!$C$10)</f>
        <v>0.31308937588658176</v>
      </c>
    </row>
    <row r="3537" spans="1:4" x14ac:dyDescent="0.25">
      <c r="A3537" t="s">
        <v>2</v>
      </c>
      <c r="B3537">
        <f>COMBDG_MinActivity!B3537</f>
        <v>2021</v>
      </c>
      <c r="C3537" t="str">
        <f>COMBDG_MinActivity!C3537</f>
        <v>COMBDGTAWOldWH______STDLFO_16</v>
      </c>
      <c r="D3537">
        <f>IF(VLOOKUP(C3537,Capacity_COMBDG!A:K,COMBDG_MaxCapacity!B3537-2016+2,FALSE)&lt;5*10^-5,0,VLOOKUP(C3537,Capacity_COMBDG!A:K,COMBDG_MaxCapacity!B3537-2016+2,FALSE))*(1+Summary!$C$10)</f>
        <v>5.1743301284418064E-2</v>
      </c>
    </row>
    <row r="3538" spans="1:4" x14ac:dyDescent="0.25">
      <c r="A3538" t="s">
        <v>2</v>
      </c>
      <c r="B3538">
        <f>COMBDG_MinActivity!B3538</f>
        <v>2021</v>
      </c>
      <c r="C3538" t="str">
        <f>COMBDG_MinActivity!C3538</f>
        <v>COMBDGWSTNewSHFUR___STDLFO_16</v>
      </c>
      <c r="D3538">
        <f>IF(VLOOKUP(C3538,Capacity_COMBDG!A:K,COMBDG_MaxCapacity!B3538-2016+2,FALSE)&lt;5*10^-5,0,VLOOKUP(C3538,Capacity_COMBDG!A:K,COMBDG_MaxCapacity!B3538-2016+2,FALSE))*(1+Summary!$C$10)</f>
        <v>6.1218755303113735E-3</v>
      </c>
    </row>
    <row r="3539" spans="1:4" x14ac:dyDescent="0.25">
      <c r="A3539" t="s">
        <v>2</v>
      </c>
      <c r="B3539">
        <f>COMBDG_MinActivity!B3539</f>
        <v>2021</v>
      </c>
      <c r="C3539" t="str">
        <f>COMBDG_MinActivity!C3539</f>
        <v>COMBDGWSTNewWH______STDLFO_16</v>
      </c>
      <c r="D3539">
        <f>IF(VLOOKUP(C3539,Capacity_COMBDG!A:K,COMBDG_MaxCapacity!B3539-2016+2,FALSE)&lt;5*10^-5,0,VLOOKUP(C3539,Capacity_COMBDG!A:K,COMBDG_MaxCapacity!B3539-2016+2,FALSE))*(1+Summary!$C$10)</f>
        <v>3.3591092579874919E-3</v>
      </c>
    </row>
    <row r="3540" spans="1:4" x14ac:dyDescent="0.25">
      <c r="A3540" t="s">
        <v>2</v>
      </c>
      <c r="B3540">
        <f>COMBDG_MinActivity!B3540</f>
        <v>2021</v>
      </c>
      <c r="C3540" t="str">
        <f>COMBDG_MinActivity!C3540</f>
        <v>COMBDGWSTOldSHFUR___STDLFO_16</v>
      </c>
      <c r="D3540">
        <f>IF(VLOOKUP(C3540,Capacity_COMBDG!A:K,COMBDG_MaxCapacity!B3540-2016+2,FALSE)&lt;5*10^-5,0,VLOOKUP(C3540,Capacity_COMBDG!A:K,COMBDG_MaxCapacity!B3540-2016+2,FALSE))*(1+Summary!$C$10)</f>
        <v>0.24036732123000754</v>
      </c>
    </row>
    <row r="3541" spans="1:4" x14ac:dyDescent="0.25">
      <c r="A3541" t="s">
        <v>2</v>
      </c>
      <c r="B3541">
        <f>COMBDG_MinActivity!B3541</f>
        <v>2021</v>
      </c>
      <c r="C3541" t="str">
        <f>COMBDG_MinActivity!C3541</f>
        <v>COMBDGWSTOldWH______STDLFO_16</v>
      </c>
      <c r="D3541">
        <f>IF(VLOOKUP(C3541,Capacity_COMBDG!A:K,COMBDG_MaxCapacity!B3541-2016+2,FALSE)&lt;5*10^-5,0,VLOOKUP(C3541,Capacity_COMBDG!A:K,COMBDG_MaxCapacity!B3541-2016+2,FALSE))*(1+Summary!$C$10)</f>
        <v>0.37069099324286658</v>
      </c>
    </row>
    <row r="3542" spans="1:4" x14ac:dyDescent="0.25">
      <c r="A3542" t="s">
        <v>2</v>
      </c>
      <c r="B3542">
        <f>COMBDG_MinActivity!B3542</f>
        <v>2021</v>
      </c>
      <c r="C3542" t="str">
        <f>COMBDG_MinActivity!C3542</f>
        <v>COMBDGAERNewAE______STDPRO_16</v>
      </c>
      <c r="D3542">
        <f>IF(VLOOKUP(C3542,Capacity_COMBDG!A:K,COMBDG_MaxCapacity!B3542-2016+2,FALSE)&lt;5*10^-5,0,VLOOKUP(C3542,Capacity_COMBDG!A:K,COMBDG_MaxCapacity!B3542-2016+2,FALSE))*(1+Summary!$C$10)</f>
        <v>3.4739002535022646E-3</v>
      </c>
    </row>
    <row r="3543" spans="1:4" x14ac:dyDescent="0.25">
      <c r="A3543" t="s">
        <v>2</v>
      </c>
      <c r="B3543">
        <f>COMBDG_MinActivity!B3543</f>
        <v>2021</v>
      </c>
      <c r="C3543" t="str">
        <f>COMBDG_MinActivity!C3543</f>
        <v>COMBDGAERNewSHFUR___STDPRO_16</v>
      </c>
      <c r="D3543">
        <f>IF(VLOOKUP(C3543,Capacity_COMBDG!A:K,COMBDG_MaxCapacity!B3543-2016+2,FALSE)&lt;5*10^-5,0,VLOOKUP(C3543,Capacity_COMBDG!A:K,COMBDG_MaxCapacity!B3543-2016+2,FALSE))*(1+Summary!$C$10)</f>
        <v>5.7880341848032127E-3</v>
      </c>
    </row>
    <row r="3544" spans="1:4" x14ac:dyDescent="0.25">
      <c r="A3544" t="s">
        <v>2</v>
      </c>
      <c r="B3544">
        <f>COMBDG_MinActivity!B3544</f>
        <v>2021</v>
      </c>
      <c r="C3544" t="str">
        <f>COMBDG_MinActivity!C3544</f>
        <v>COMBDGAERNewWH______STDPRO_16</v>
      </c>
      <c r="D3544">
        <f>IF(VLOOKUP(C3544,Capacity_COMBDG!A:K,COMBDG_MaxCapacity!B3544-2016+2,FALSE)&lt;5*10^-5,0,VLOOKUP(C3544,Capacity_COMBDG!A:K,COMBDG_MaxCapacity!B3544-2016+2,FALSE))*(1+Summary!$C$10)</f>
        <v>3.2924691810406539E-3</v>
      </c>
    </row>
    <row r="3545" spans="1:4" x14ac:dyDescent="0.25">
      <c r="A3545" t="s">
        <v>2</v>
      </c>
      <c r="B3545">
        <f>COMBDG_MinActivity!B3545</f>
        <v>2021</v>
      </c>
      <c r="C3545" t="str">
        <f>COMBDG_MinActivity!C3545</f>
        <v>COMBDGAEROldAE______STDPRO_16</v>
      </c>
      <c r="D3545">
        <f>IF(VLOOKUP(C3545,Capacity_COMBDG!A:K,COMBDG_MaxCapacity!B3545-2016+2,FALSE)&lt;5*10^-5,0,VLOOKUP(C3545,Capacity_COMBDG!A:K,COMBDG_MaxCapacity!B3545-2016+2,FALSE))*(1+Summary!$C$10)</f>
        <v>0.23305124474246891</v>
      </c>
    </row>
    <row r="3546" spans="1:4" x14ac:dyDescent="0.25">
      <c r="A3546" t="s">
        <v>2</v>
      </c>
      <c r="B3546">
        <f>COMBDG_MinActivity!B3546</f>
        <v>2021</v>
      </c>
      <c r="C3546" t="str">
        <f>COMBDG_MinActivity!C3546</f>
        <v>COMBDGAEROldSHFUR___STDPRO_16</v>
      </c>
      <c r="D3546">
        <f>IF(VLOOKUP(C3546,Capacity_COMBDG!A:K,COMBDG_MaxCapacity!B3546-2016+2,FALSE)&lt;5*10^-5,0,VLOOKUP(C3546,Capacity_COMBDG!A:K,COMBDG_MaxCapacity!B3546-2016+2,FALSE))*(1+Summary!$C$10)</f>
        <v>1.5912813210102137</v>
      </c>
    </row>
    <row r="3547" spans="1:4" x14ac:dyDescent="0.25">
      <c r="A3547" t="s">
        <v>2</v>
      </c>
      <c r="B3547">
        <f>COMBDG_MinActivity!B3547</f>
        <v>2021</v>
      </c>
      <c r="C3547" t="str">
        <f>COMBDG_MinActivity!C3547</f>
        <v>COMBDGAEROldWH______STDPRO_16</v>
      </c>
      <c r="D3547">
        <f>IF(VLOOKUP(C3547,Capacity_COMBDG!A:K,COMBDG_MaxCapacity!B3547-2016+2,FALSE)&lt;5*10^-5,0,VLOOKUP(C3547,Capacity_COMBDG!A:K,COMBDG_MaxCapacity!B3547-2016+2,FALSE))*(1+Summary!$C$10)</f>
        <v>0.14203718713977534</v>
      </c>
    </row>
    <row r="3548" spans="1:4" x14ac:dyDescent="0.25">
      <c r="A3548" t="s">
        <v>2</v>
      </c>
      <c r="B3548">
        <f>COMBDG_MinActivity!B3548</f>
        <v>2021</v>
      </c>
      <c r="C3548" t="str">
        <f>COMBDG_MinActivity!C3548</f>
        <v>COMBDGAFSNewAE______STDPRO_16</v>
      </c>
      <c r="D3548">
        <f>IF(VLOOKUP(C3548,Capacity_COMBDG!A:K,COMBDG_MaxCapacity!B3548-2016+2,FALSE)&lt;5*10^-5,0,VLOOKUP(C3548,Capacity_COMBDG!A:K,COMBDG_MaxCapacity!B3548-2016+2,FALSE))*(1+Summary!$C$10)</f>
        <v>3.2988192780180024E-3</v>
      </c>
    </row>
    <row r="3549" spans="1:4" x14ac:dyDescent="0.25">
      <c r="A3549" t="s">
        <v>2</v>
      </c>
      <c r="B3549">
        <f>COMBDG_MinActivity!B3549</f>
        <v>2021</v>
      </c>
      <c r="C3549" t="str">
        <f>COMBDG_MinActivity!C3549</f>
        <v>COMBDGAFSNewSHFUR___STDPRO_16</v>
      </c>
      <c r="D3549">
        <f>IF(VLOOKUP(C3549,Capacity_COMBDG!A:K,COMBDG_MaxCapacity!B3549-2016+2,FALSE)&lt;5*10^-5,0,VLOOKUP(C3549,Capacity_COMBDG!A:K,COMBDG_MaxCapacity!B3549-2016+2,FALSE))*(1+Summary!$C$10)</f>
        <v>5.4458225073593346E-3</v>
      </c>
    </row>
    <row r="3550" spans="1:4" x14ac:dyDescent="0.25">
      <c r="A3550" t="s">
        <v>2</v>
      </c>
      <c r="B3550">
        <f>COMBDG_MinActivity!B3550</f>
        <v>2021</v>
      </c>
      <c r="C3550" t="str">
        <f>COMBDG_MinActivity!C3550</f>
        <v>COMBDGAFSNewWH______STDPRO_16</v>
      </c>
      <c r="D3550">
        <f>IF(VLOOKUP(C3550,Capacity_COMBDG!A:K,COMBDG_MaxCapacity!B3550-2016+2,FALSE)&lt;5*10^-5,0,VLOOKUP(C3550,Capacity_COMBDG!A:K,COMBDG_MaxCapacity!B3550-2016+2,FALSE))*(1+Summary!$C$10)</f>
        <v>3.1279685889958144E-3</v>
      </c>
    </row>
    <row r="3551" spans="1:4" x14ac:dyDescent="0.25">
      <c r="A3551" t="s">
        <v>2</v>
      </c>
      <c r="B3551">
        <f>COMBDG_MinActivity!B3551</f>
        <v>2021</v>
      </c>
      <c r="C3551" t="str">
        <f>COMBDG_MinActivity!C3551</f>
        <v>COMBDGAFSOldAE______STDPRO_16</v>
      </c>
      <c r="D3551">
        <f>IF(VLOOKUP(C3551,Capacity_COMBDG!A:K,COMBDG_MaxCapacity!B3551-2016+2,FALSE)&lt;5*10^-5,0,VLOOKUP(C3551,Capacity_COMBDG!A:K,COMBDG_MaxCapacity!B3551-2016+2,FALSE))*(1+Summary!$C$10)</f>
        <v>0.34626616477128064</v>
      </c>
    </row>
    <row r="3552" spans="1:4" x14ac:dyDescent="0.25">
      <c r="A3552" t="s">
        <v>2</v>
      </c>
      <c r="B3552">
        <f>COMBDG_MinActivity!B3552</f>
        <v>2021</v>
      </c>
      <c r="C3552" t="str">
        <f>COMBDG_MinActivity!C3552</f>
        <v>COMBDGAFSOldSHFUR___STDPRO_16</v>
      </c>
      <c r="D3552">
        <f>IF(VLOOKUP(C3552,Capacity_COMBDG!A:K,COMBDG_MaxCapacity!B3552-2016+2,FALSE)&lt;5*10^-5,0,VLOOKUP(C3552,Capacity_COMBDG!A:K,COMBDG_MaxCapacity!B3552-2016+2,FALSE))*(1+Summary!$C$10)</f>
        <v>1.7787881383708974</v>
      </c>
    </row>
    <row r="3553" spans="1:4" x14ac:dyDescent="0.25">
      <c r="A3553" t="s">
        <v>2</v>
      </c>
      <c r="B3553">
        <f>COMBDG_MinActivity!B3553</f>
        <v>2021</v>
      </c>
      <c r="C3553" t="str">
        <f>COMBDG_MinActivity!C3553</f>
        <v>COMBDGAFSOldWH______STDPRO_16</v>
      </c>
      <c r="D3553">
        <f>IF(VLOOKUP(C3553,Capacity_COMBDG!A:K,COMBDG_MaxCapacity!B3553-2016+2,FALSE)&lt;5*10^-5,0,VLOOKUP(C3553,Capacity_COMBDG!A:K,COMBDG_MaxCapacity!B3553-2016+2,FALSE))*(1+Summary!$C$10)</f>
        <v>0.18329973266224667</v>
      </c>
    </row>
    <row r="3554" spans="1:4" x14ac:dyDescent="0.25">
      <c r="A3554" t="s">
        <v>2</v>
      </c>
      <c r="B3554">
        <f>COMBDG_MinActivity!B3554</f>
        <v>2021</v>
      </c>
      <c r="C3554" t="str">
        <f>COMBDG_MinActivity!C3554</f>
        <v>COMBDGEDSNewAE______STDPRO_16</v>
      </c>
      <c r="D3554">
        <f>IF(VLOOKUP(C3554,Capacity_COMBDG!A:K,COMBDG_MaxCapacity!B3554-2016+2,FALSE)&lt;5*10^-5,0,VLOOKUP(C3554,Capacity_COMBDG!A:K,COMBDG_MaxCapacity!B3554-2016+2,FALSE))*(1+Summary!$C$10)</f>
        <v>3.7058029647750127E-3</v>
      </c>
    </row>
    <row r="3555" spans="1:4" x14ac:dyDescent="0.25">
      <c r="A3555" t="s">
        <v>2</v>
      </c>
      <c r="B3555">
        <f>COMBDG_MinActivity!B3555</f>
        <v>2021</v>
      </c>
      <c r="C3555" t="str">
        <f>COMBDG_MinActivity!C3555</f>
        <v>COMBDGEDSNewSHFUR___STDPRO_16</v>
      </c>
      <c r="D3555">
        <f>IF(VLOOKUP(C3555,Capacity_COMBDG!A:K,COMBDG_MaxCapacity!B3555-2016+2,FALSE)&lt;5*10^-5,0,VLOOKUP(C3555,Capacity_COMBDG!A:K,COMBDG_MaxCapacity!B3555-2016+2,FALSE))*(1+Summary!$C$10)</f>
        <v>6.2661657698113715E-3</v>
      </c>
    </row>
    <row r="3556" spans="1:4" x14ac:dyDescent="0.25">
      <c r="A3556" t="s">
        <v>2</v>
      </c>
      <c r="B3556">
        <f>COMBDG_MinActivity!B3556</f>
        <v>2021</v>
      </c>
      <c r="C3556" t="str">
        <f>COMBDG_MinActivity!C3556</f>
        <v>COMBDGEDSNewWH______STDPRO_16</v>
      </c>
      <c r="D3556">
        <f>IF(VLOOKUP(C3556,Capacity_COMBDG!A:K,COMBDG_MaxCapacity!B3556-2016+2,FALSE)&lt;5*10^-5,0,VLOOKUP(C3556,Capacity_COMBDG!A:K,COMBDG_MaxCapacity!B3556-2016+2,FALSE))*(1+Summary!$C$10)</f>
        <v>3.8579050933751271E-3</v>
      </c>
    </row>
    <row r="3557" spans="1:4" x14ac:dyDescent="0.25">
      <c r="A3557" t="s">
        <v>2</v>
      </c>
      <c r="B3557">
        <f>COMBDG_MinActivity!B3557</f>
        <v>2021</v>
      </c>
      <c r="C3557" t="str">
        <f>COMBDG_MinActivity!C3557</f>
        <v>COMBDGEDSOldAE______STDPRO_16</v>
      </c>
      <c r="D3557">
        <f>IF(VLOOKUP(C3557,Capacity_COMBDG!A:K,COMBDG_MaxCapacity!B3557-2016+2,FALSE)&lt;5*10^-5,0,VLOOKUP(C3557,Capacity_COMBDG!A:K,COMBDG_MaxCapacity!B3557-2016+2,FALSE))*(1+Summary!$C$10)</f>
        <v>0.89686614945058407</v>
      </c>
    </row>
    <row r="3558" spans="1:4" x14ac:dyDescent="0.25">
      <c r="A3558" t="s">
        <v>2</v>
      </c>
      <c r="B3558">
        <f>COMBDG_MinActivity!B3558</f>
        <v>2021</v>
      </c>
      <c r="C3558" t="str">
        <f>COMBDG_MinActivity!C3558</f>
        <v>COMBDGEDSOldSHFUR___STDPRO_16</v>
      </c>
      <c r="D3558">
        <f>IF(VLOOKUP(C3558,Capacity_COMBDG!A:K,COMBDG_MaxCapacity!B3558-2016+2,FALSE)&lt;5*10^-5,0,VLOOKUP(C3558,Capacity_COMBDG!A:K,COMBDG_MaxCapacity!B3558-2016+2,FALSE))*(1+Summary!$C$10)</f>
        <v>4.9279890987124055</v>
      </c>
    </row>
    <row r="3559" spans="1:4" x14ac:dyDescent="0.25">
      <c r="A3559" t="s">
        <v>2</v>
      </c>
      <c r="B3559">
        <f>COMBDG_MinActivity!B3559</f>
        <v>2021</v>
      </c>
      <c r="C3559" t="str">
        <f>COMBDG_MinActivity!C3559</f>
        <v>COMBDGEDSOldWH______STDPRO_16</v>
      </c>
      <c r="D3559">
        <f>IF(VLOOKUP(C3559,Capacity_COMBDG!A:K,COMBDG_MaxCapacity!B3559-2016+2,FALSE)&lt;5*10^-5,0,VLOOKUP(C3559,Capacity_COMBDG!A:K,COMBDG_MaxCapacity!B3559-2016+2,FALSE))*(1+Summary!$C$10)</f>
        <v>0.37751054276859392</v>
      </c>
    </row>
    <row r="3560" spans="1:4" x14ac:dyDescent="0.25">
      <c r="A3560" t="s">
        <v>2</v>
      </c>
      <c r="B3560">
        <f>COMBDG_MinActivity!B3560</f>
        <v>2021</v>
      </c>
      <c r="C3560" t="str">
        <f>COMBDG_MinActivity!C3560</f>
        <v>COMBDGHLCNewAE______STDPRO_16</v>
      </c>
      <c r="D3560">
        <f>IF(VLOOKUP(C3560,Capacity_COMBDG!A:K,COMBDG_MaxCapacity!B3560-2016+2,FALSE)&lt;5*10^-5,0,VLOOKUP(C3560,Capacity_COMBDG!A:K,COMBDG_MaxCapacity!B3560-2016+2,FALSE))*(1+Summary!$C$10)</f>
        <v>3.715580598711105E-3</v>
      </c>
    </row>
    <row r="3561" spans="1:4" x14ac:dyDescent="0.25">
      <c r="A3561" t="s">
        <v>2</v>
      </c>
      <c r="B3561">
        <f>COMBDG_MinActivity!B3561</f>
        <v>2021</v>
      </c>
      <c r="C3561" t="str">
        <f>COMBDG_MinActivity!C3561</f>
        <v>COMBDGHLCNewSHFUR___STDPRO_16</v>
      </c>
      <c r="D3561">
        <f>IF(VLOOKUP(C3561,Capacity_COMBDG!A:K,COMBDG_MaxCapacity!B3561-2016+2,FALSE)&lt;5*10^-5,0,VLOOKUP(C3561,Capacity_COMBDG!A:K,COMBDG_MaxCapacity!B3561-2016+2,FALSE))*(1+Summary!$C$10)</f>
        <v>6.2669206136503142E-3</v>
      </c>
    </row>
    <row r="3562" spans="1:4" x14ac:dyDescent="0.25">
      <c r="A3562" t="s">
        <v>2</v>
      </c>
      <c r="B3562">
        <f>COMBDG_MinActivity!B3562</f>
        <v>2021</v>
      </c>
      <c r="C3562" t="str">
        <f>COMBDG_MinActivity!C3562</f>
        <v>COMBDGHLCNewWH______STDPRO_16</v>
      </c>
      <c r="D3562">
        <f>IF(VLOOKUP(C3562,Capacity_COMBDG!A:K,COMBDG_MaxCapacity!B3562-2016+2,FALSE)&lt;5*10^-5,0,VLOOKUP(C3562,Capacity_COMBDG!A:K,COMBDG_MaxCapacity!B3562-2016+2,FALSE))*(1+Summary!$C$10)</f>
        <v>3.9900524439219738E-3</v>
      </c>
    </row>
    <row r="3563" spans="1:4" x14ac:dyDescent="0.25">
      <c r="A3563" t="s">
        <v>2</v>
      </c>
      <c r="B3563">
        <f>COMBDG_MinActivity!B3563</f>
        <v>2021</v>
      </c>
      <c r="C3563" t="str">
        <f>COMBDG_MinActivity!C3563</f>
        <v>COMBDGHLCOldAE______STDPRO_16</v>
      </c>
      <c r="D3563">
        <f>IF(VLOOKUP(C3563,Capacity_COMBDG!A:K,COMBDG_MaxCapacity!B3563-2016+2,FALSE)&lt;5*10^-5,0,VLOOKUP(C3563,Capacity_COMBDG!A:K,COMBDG_MaxCapacity!B3563-2016+2,FALSE))*(1+Summary!$C$10)</f>
        <v>0.8927613566574184</v>
      </c>
    </row>
    <row r="3564" spans="1:4" x14ac:dyDescent="0.25">
      <c r="A3564" t="s">
        <v>2</v>
      </c>
      <c r="B3564">
        <f>COMBDG_MinActivity!B3564</f>
        <v>2021</v>
      </c>
      <c r="C3564" t="str">
        <f>COMBDG_MinActivity!C3564</f>
        <v>COMBDGHLCOldSHFUR___STDPRO_16</v>
      </c>
      <c r="D3564">
        <f>IF(VLOOKUP(C3564,Capacity_COMBDG!A:K,COMBDG_MaxCapacity!B3564-2016+2,FALSE)&lt;5*10^-5,0,VLOOKUP(C3564,Capacity_COMBDG!A:K,COMBDG_MaxCapacity!B3564-2016+2,FALSE))*(1+Summary!$C$10)</f>
        <v>2.9418780067864998</v>
      </c>
    </row>
    <row r="3565" spans="1:4" x14ac:dyDescent="0.25">
      <c r="A3565" t="s">
        <v>2</v>
      </c>
      <c r="B3565">
        <f>COMBDG_MinActivity!B3565</f>
        <v>2021</v>
      </c>
      <c r="C3565" t="str">
        <f>COMBDG_MinActivity!C3565</f>
        <v>COMBDGHLCOldWH______STDPRO_16</v>
      </c>
      <c r="D3565">
        <f>IF(VLOOKUP(C3565,Capacity_COMBDG!A:K,COMBDG_MaxCapacity!B3565-2016+2,FALSE)&lt;5*10^-5,0,VLOOKUP(C3565,Capacity_COMBDG!A:K,COMBDG_MaxCapacity!B3565-2016+2,FALSE))*(1+Summary!$C$10)</f>
        <v>0.32396386274068817</v>
      </c>
    </row>
    <row r="3566" spans="1:4" x14ac:dyDescent="0.25">
      <c r="A3566" t="s">
        <v>2</v>
      </c>
      <c r="B3566">
        <f>COMBDG_MinActivity!B3566</f>
        <v>2021</v>
      </c>
      <c r="C3566" t="str">
        <f>COMBDG_MinActivity!C3566</f>
        <v>COMBDGICINewAE______STDPRO_16</v>
      </c>
      <c r="D3566">
        <f>IF(VLOOKUP(C3566,Capacity_COMBDG!A:K,COMBDG_MaxCapacity!B3566-2016+2,FALSE)&lt;5*10^-5,0,VLOOKUP(C3566,Capacity_COMBDG!A:K,COMBDG_MaxCapacity!B3566-2016+2,FALSE))*(1+Summary!$C$10)</f>
        <v>0</v>
      </c>
    </row>
    <row r="3567" spans="1:4" x14ac:dyDescent="0.25">
      <c r="A3567" t="s">
        <v>2</v>
      </c>
      <c r="B3567">
        <f>COMBDG_MinActivity!B3567</f>
        <v>2021</v>
      </c>
      <c r="C3567" t="str">
        <f>COMBDG_MinActivity!C3567</f>
        <v>COMBDGICINewSHFUR___STDPRO_16</v>
      </c>
      <c r="D3567">
        <f>IF(VLOOKUP(C3567,Capacity_COMBDG!A:K,COMBDG_MaxCapacity!B3567-2016+2,FALSE)&lt;5*10^-5,0,VLOOKUP(C3567,Capacity_COMBDG!A:K,COMBDG_MaxCapacity!B3567-2016+2,FALSE))*(1+Summary!$C$10)</f>
        <v>0</v>
      </c>
    </row>
    <row r="3568" spans="1:4" x14ac:dyDescent="0.25">
      <c r="A3568" t="s">
        <v>2</v>
      </c>
      <c r="B3568">
        <f>COMBDG_MinActivity!B3568</f>
        <v>2021</v>
      </c>
      <c r="C3568" t="str">
        <f>COMBDG_MinActivity!C3568</f>
        <v>COMBDGICINewWH______STDPRO_16</v>
      </c>
      <c r="D3568">
        <f>IF(VLOOKUP(C3568,Capacity_COMBDG!A:K,COMBDG_MaxCapacity!B3568-2016+2,FALSE)&lt;5*10^-5,0,VLOOKUP(C3568,Capacity_COMBDG!A:K,COMBDG_MaxCapacity!B3568-2016+2,FALSE))*(1+Summary!$C$10)</f>
        <v>0</v>
      </c>
    </row>
    <row r="3569" spans="1:4" x14ac:dyDescent="0.25">
      <c r="A3569" t="s">
        <v>2</v>
      </c>
      <c r="B3569">
        <f>COMBDG_MinActivity!B3569</f>
        <v>2021</v>
      </c>
      <c r="C3569" t="str">
        <f>COMBDG_MinActivity!C3569</f>
        <v>COMBDGICIOldAE______STDPRO_16</v>
      </c>
      <c r="D3569">
        <f>IF(VLOOKUP(C3569,Capacity_COMBDG!A:K,COMBDG_MaxCapacity!B3569-2016+2,FALSE)&lt;5*10^-5,0,VLOOKUP(C3569,Capacity_COMBDG!A:K,COMBDG_MaxCapacity!B3569-2016+2,FALSE))*(1+Summary!$C$10)</f>
        <v>4.3891984530020703E-2</v>
      </c>
    </row>
    <row r="3570" spans="1:4" x14ac:dyDescent="0.25">
      <c r="A3570" t="s">
        <v>2</v>
      </c>
      <c r="B3570">
        <f>COMBDG_MinActivity!B3570</f>
        <v>2021</v>
      </c>
      <c r="C3570" t="str">
        <f>COMBDG_MinActivity!C3570</f>
        <v>COMBDGICIOldSHFUR___STDPRO_16</v>
      </c>
      <c r="D3570">
        <f>IF(VLOOKUP(C3570,Capacity_COMBDG!A:K,COMBDG_MaxCapacity!B3570-2016+2,FALSE)&lt;5*10^-5,0,VLOOKUP(C3570,Capacity_COMBDG!A:K,COMBDG_MaxCapacity!B3570-2016+2,FALSE))*(1+Summary!$C$10)</f>
        <v>0.22689799562590579</v>
      </c>
    </row>
    <row r="3571" spans="1:4" x14ac:dyDescent="0.25">
      <c r="A3571" t="s">
        <v>2</v>
      </c>
      <c r="B3571">
        <f>COMBDG_MinActivity!B3571</f>
        <v>2021</v>
      </c>
      <c r="C3571" t="str">
        <f>COMBDG_MinActivity!C3571</f>
        <v>COMBDGICIOldWH______STDPRO_16</v>
      </c>
      <c r="D3571">
        <f>IF(VLOOKUP(C3571,Capacity_COMBDG!A:K,COMBDG_MaxCapacity!B3571-2016+2,FALSE)&lt;5*10^-5,0,VLOOKUP(C3571,Capacity_COMBDG!A:K,COMBDG_MaxCapacity!B3571-2016+2,FALSE))*(1+Summary!$C$10)</f>
        <v>2.0569747254486102E-2</v>
      </c>
    </row>
    <row r="3572" spans="1:4" x14ac:dyDescent="0.25">
      <c r="A3572" t="s">
        <v>2</v>
      </c>
      <c r="B3572">
        <f>COMBDG_MinActivity!B3572</f>
        <v>2021</v>
      </c>
      <c r="C3572" t="str">
        <f>COMBDG_MinActivity!C3572</f>
        <v>COMBDGOFFNewAE______STDPRO_16</v>
      </c>
      <c r="D3572">
        <f>IF(VLOOKUP(C3572,Capacity_COMBDG!A:K,COMBDG_MaxCapacity!B3572-2016+2,FALSE)&lt;5*10^-5,0,VLOOKUP(C3572,Capacity_COMBDG!A:K,COMBDG_MaxCapacity!B3572-2016+2,FALSE))*(1+Summary!$C$10)</f>
        <v>3.7253460370608856E-3</v>
      </c>
    </row>
    <row r="3573" spans="1:4" x14ac:dyDescent="0.25">
      <c r="A3573" t="s">
        <v>2</v>
      </c>
      <c r="B3573">
        <f>COMBDG_MinActivity!B3573</f>
        <v>2021</v>
      </c>
      <c r="C3573" t="str">
        <f>COMBDG_MinActivity!C3573</f>
        <v>COMBDGOFFNewSHFUR___STDPRO_16</v>
      </c>
      <c r="D3573">
        <f>IF(VLOOKUP(C3573,Capacity_COMBDG!A:K,COMBDG_MaxCapacity!B3573-2016+2,FALSE)&lt;5*10^-5,0,VLOOKUP(C3573,Capacity_COMBDG!A:K,COMBDG_MaxCapacity!B3573-2016+2,FALSE))*(1+Summary!$C$10)</f>
        <v>6.3914297950213809E-3</v>
      </c>
    </row>
    <row r="3574" spans="1:4" x14ac:dyDescent="0.25">
      <c r="A3574" t="s">
        <v>2</v>
      </c>
      <c r="B3574">
        <f>COMBDG_MinActivity!B3574</f>
        <v>2021</v>
      </c>
      <c r="C3574" t="str">
        <f>COMBDG_MinActivity!C3574</f>
        <v>COMBDGOFFNewWH______STDPRO_16</v>
      </c>
      <c r="D3574">
        <f>IF(VLOOKUP(C3574,Capacity_COMBDG!A:K,COMBDG_MaxCapacity!B3574-2016+2,FALSE)&lt;5*10^-5,0,VLOOKUP(C3574,Capacity_COMBDG!A:K,COMBDG_MaxCapacity!B3574-2016+2,FALSE))*(1+Summary!$C$10)</f>
        <v>3.9294643852856477E-3</v>
      </c>
    </row>
    <row r="3575" spans="1:4" x14ac:dyDescent="0.25">
      <c r="A3575" t="s">
        <v>2</v>
      </c>
      <c r="B3575">
        <f>COMBDG_MinActivity!B3575</f>
        <v>2021</v>
      </c>
      <c r="C3575" t="str">
        <f>COMBDG_MinActivity!C3575</f>
        <v>COMBDGOFFOldAE______STDPRO_16</v>
      </c>
      <c r="D3575">
        <f>IF(VLOOKUP(C3575,Capacity_COMBDG!A:K,COMBDG_MaxCapacity!B3575-2016+2,FALSE)&lt;5*10^-5,0,VLOOKUP(C3575,Capacity_COMBDG!A:K,COMBDG_MaxCapacity!B3575-2016+2,FALSE))*(1+Summary!$C$10)</f>
        <v>15.940314941056469</v>
      </c>
    </row>
    <row r="3576" spans="1:4" x14ac:dyDescent="0.25">
      <c r="A3576" t="s">
        <v>2</v>
      </c>
      <c r="B3576">
        <f>COMBDG_MinActivity!B3576</f>
        <v>2021</v>
      </c>
      <c r="C3576" t="str">
        <f>COMBDG_MinActivity!C3576</f>
        <v>COMBDGOFFOldSHFUR___STDPRO_16</v>
      </c>
      <c r="D3576">
        <f>IF(VLOOKUP(C3576,Capacity_COMBDG!A:K,COMBDG_MaxCapacity!B3576-2016+2,FALSE)&lt;5*10^-5,0,VLOOKUP(C3576,Capacity_COMBDG!A:K,COMBDG_MaxCapacity!B3576-2016+2,FALSE))*(1+Summary!$C$10)</f>
        <v>10.004885029102129</v>
      </c>
    </row>
    <row r="3577" spans="1:4" x14ac:dyDescent="0.25">
      <c r="A3577" t="s">
        <v>2</v>
      </c>
      <c r="B3577">
        <f>COMBDG_MinActivity!B3577</f>
        <v>2021</v>
      </c>
      <c r="C3577" t="str">
        <f>COMBDG_MinActivity!C3577</f>
        <v>COMBDGOFFOldWH______STDPRO_16</v>
      </c>
      <c r="D3577">
        <f>IF(VLOOKUP(C3577,Capacity_COMBDG!A:K,COMBDG_MaxCapacity!B3577-2016+2,FALSE)&lt;5*10^-5,0,VLOOKUP(C3577,Capacity_COMBDG!A:K,COMBDG_MaxCapacity!B3577-2016+2,FALSE))*(1+Summary!$C$10)</f>
        <v>0.49954239765861319</v>
      </c>
    </row>
    <row r="3578" spans="1:4" x14ac:dyDescent="0.25">
      <c r="A3578" t="s">
        <v>2</v>
      </c>
      <c r="B3578">
        <f>COMBDG_MinActivity!B3578</f>
        <v>2021</v>
      </c>
      <c r="C3578" t="str">
        <f>COMBDG_MinActivity!C3578</f>
        <v>COMBDGOTSNewAE______STDPRO_16</v>
      </c>
      <c r="D3578">
        <f>IF(VLOOKUP(C3578,Capacity_COMBDG!A:K,COMBDG_MaxCapacity!B3578-2016+2,FALSE)&lt;5*10^-5,0,VLOOKUP(C3578,Capacity_COMBDG!A:K,COMBDG_MaxCapacity!B3578-2016+2,FALSE))*(1+Summary!$C$10)</f>
        <v>3.6549351549168387E-3</v>
      </c>
    </row>
    <row r="3579" spans="1:4" x14ac:dyDescent="0.25">
      <c r="A3579" t="s">
        <v>2</v>
      </c>
      <c r="B3579">
        <f>COMBDG_MinActivity!B3579</f>
        <v>2021</v>
      </c>
      <c r="C3579" t="str">
        <f>COMBDG_MinActivity!C3579</f>
        <v>COMBDGOTSNewSHFUR___STDPRO_16</v>
      </c>
      <c r="D3579">
        <f>IF(VLOOKUP(C3579,Capacity_COMBDG!A:K,COMBDG_MaxCapacity!B3579-2016+2,FALSE)&lt;5*10^-5,0,VLOOKUP(C3579,Capacity_COMBDG!A:K,COMBDG_MaxCapacity!B3579-2016+2,FALSE))*(1+Summary!$C$10)</f>
        <v>6.1648034810116983E-3</v>
      </c>
    </row>
    <row r="3580" spans="1:4" x14ac:dyDescent="0.25">
      <c r="A3580" t="s">
        <v>2</v>
      </c>
      <c r="B3580">
        <f>COMBDG_MinActivity!B3580</f>
        <v>2021</v>
      </c>
      <c r="C3580" t="str">
        <f>COMBDG_MinActivity!C3580</f>
        <v>COMBDGOTSNewWH______STDPRO_16</v>
      </c>
      <c r="D3580">
        <f>IF(VLOOKUP(C3580,Capacity_COMBDG!A:K,COMBDG_MaxCapacity!B3580-2016+2,FALSE)&lt;5*10^-5,0,VLOOKUP(C3580,Capacity_COMBDG!A:K,COMBDG_MaxCapacity!B3580-2016+2,FALSE))*(1+Summary!$C$10)</f>
        <v>3.7038725752499392E-3</v>
      </c>
    </row>
    <row r="3581" spans="1:4" x14ac:dyDescent="0.25">
      <c r="A3581" t="s">
        <v>2</v>
      </c>
      <c r="B3581">
        <f>COMBDG_MinActivity!B3581</f>
        <v>2021</v>
      </c>
      <c r="C3581" t="str">
        <f>COMBDG_MinActivity!C3581</f>
        <v>COMBDGOTSOldAE______STDPRO_16</v>
      </c>
      <c r="D3581">
        <f>IF(VLOOKUP(C3581,Capacity_COMBDG!A:K,COMBDG_MaxCapacity!B3581-2016+2,FALSE)&lt;5*10^-5,0,VLOOKUP(C3581,Capacity_COMBDG!A:K,COMBDG_MaxCapacity!B3581-2016+2,FALSE))*(1+Summary!$C$10)</f>
        <v>0.27485827616674896</v>
      </c>
    </row>
    <row r="3582" spans="1:4" x14ac:dyDescent="0.25">
      <c r="A3582" t="s">
        <v>2</v>
      </c>
      <c r="B3582">
        <f>COMBDG_MinActivity!B3582</f>
        <v>2021</v>
      </c>
      <c r="C3582" t="str">
        <f>COMBDG_MinActivity!C3582</f>
        <v>COMBDGOTSOldSHFUR___STDPRO_16</v>
      </c>
      <c r="D3582">
        <f>IF(VLOOKUP(C3582,Capacity_COMBDG!A:K,COMBDG_MaxCapacity!B3582-2016+2,FALSE)&lt;5*10^-5,0,VLOOKUP(C3582,Capacity_COMBDG!A:K,COMBDG_MaxCapacity!B3582-2016+2,FALSE))*(1+Summary!$C$10)</f>
        <v>1.5432305947322835</v>
      </c>
    </row>
    <row r="3583" spans="1:4" x14ac:dyDescent="0.25">
      <c r="A3583" t="s">
        <v>2</v>
      </c>
      <c r="B3583">
        <f>COMBDG_MinActivity!B3583</f>
        <v>2021</v>
      </c>
      <c r="C3583" t="str">
        <f>COMBDG_MinActivity!C3583</f>
        <v>COMBDGOTSOldWH______STDPRO_16</v>
      </c>
      <c r="D3583">
        <f>IF(VLOOKUP(C3583,Capacity_COMBDG!A:K,COMBDG_MaxCapacity!B3583-2016+2,FALSE)&lt;5*10^-5,0,VLOOKUP(C3583,Capacity_COMBDG!A:K,COMBDG_MaxCapacity!B3583-2016+2,FALSE))*(1+Summary!$C$10)</f>
        <v>0.1863758406228305</v>
      </c>
    </row>
    <row r="3584" spans="1:4" x14ac:dyDescent="0.25">
      <c r="A3584" t="s">
        <v>2</v>
      </c>
      <c r="B3584">
        <f>COMBDG_MinActivity!B3584</f>
        <v>2021</v>
      </c>
      <c r="C3584" t="str">
        <f>COMBDG_MinActivity!C3584</f>
        <v>COMBDGRTTNewAE______STDPRO_16</v>
      </c>
      <c r="D3584">
        <f>IF(VLOOKUP(C3584,Capacity_COMBDG!A:K,COMBDG_MaxCapacity!B3584-2016+2,FALSE)&lt;5*10^-5,0,VLOOKUP(C3584,Capacity_COMBDG!A:K,COMBDG_MaxCapacity!B3584-2016+2,FALSE))*(1+Summary!$C$10)</f>
        <v>3.707849210670658E-3</v>
      </c>
    </row>
    <row r="3585" spans="1:4" x14ac:dyDescent="0.25">
      <c r="A3585" t="s">
        <v>2</v>
      </c>
      <c r="B3585">
        <f>COMBDG_MinActivity!B3585</f>
        <v>2021</v>
      </c>
      <c r="C3585" t="str">
        <f>COMBDG_MinActivity!C3585</f>
        <v>COMBDGRTTNewSHFUR___STDPRO_16</v>
      </c>
      <c r="D3585">
        <f>IF(VLOOKUP(C3585,Capacity_COMBDG!A:K,COMBDG_MaxCapacity!B3585-2016+2,FALSE)&lt;5*10^-5,0,VLOOKUP(C3585,Capacity_COMBDG!A:K,COMBDG_MaxCapacity!B3585-2016+2,FALSE))*(1+Summary!$C$10)</f>
        <v>6.3493325175528418E-3</v>
      </c>
    </row>
    <row r="3586" spans="1:4" x14ac:dyDescent="0.25">
      <c r="A3586" t="s">
        <v>2</v>
      </c>
      <c r="B3586">
        <f>COMBDG_MinActivity!B3586</f>
        <v>2021</v>
      </c>
      <c r="C3586" t="str">
        <f>COMBDG_MinActivity!C3586</f>
        <v>COMBDGRTTNewWH______STDPRO_16</v>
      </c>
      <c r="D3586">
        <f>IF(VLOOKUP(C3586,Capacity_COMBDG!A:K,COMBDG_MaxCapacity!B3586-2016+2,FALSE)&lt;5*10^-5,0,VLOOKUP(C3586,Capacity_COMBDG!A:K,COMBDG_MaxCapacity!B3586-2016+2,FALSE))*(1+Summary!$C$10)</f>
        <v>4.0231018701566233E-3</v>
      </c>
    </row>
    <row r="3587" spans="1:4" x14ac:dyDescent="0.25">
      <c r="A3587" t="s">
        <v>2</v>
      </c>
      <c r="B3587">
        <f>COMBDG_MinActivity!B3587</f>
        <v>2021</v>
      </c>
      <c r="C3587" t="str">
        <f>COMBDG_MinActivity!C3587</f>
        <v>COMBDGRTTOldAE______STDPRO_16</v>
      </c>
      <c r="D3587">
        <f>IF(VLOOKUP(C3587,Capacity_COMBDG!A:K,COMBDG_MaxCapacity!B3587-2016+2,FALSE)&lt;5*10^-5,0,VLOOKUP(C3587,Capacity_COMBDG!A:K,COMBDG_MaxCapacity!B3587-2016+2,FALSE))*(1+Summary!$C$10)</f>
        <v>0.69831374670545643</v>
      </c>
    </row>
    <row r="3588" spans="1:4" x14ac:dyDescent="0.25">
      <c r="A3588" t="s">
        <v>2</v>
      </c>
      <c r="B3588">
        <f>COMBDG_MinActivity!B3588</f>
        <v>2021</v>
      </c>
      <c r="C3588" t="str">
        <f>COMBDG_MinActivity!C3588</f>
        <v>COMBDGRTTOldSHFUR___STDPRO_16</v>
      </c>
      <c r="D3588">
        <f>IF(VLOOKUP(C3588,Capacity_COMBDG!A:K,COMBDG_MaxCapacity!B3588-2016+2,FALSE)&lt;5*10^-5,0,VLOOKUP(C3588,Capacity_COMBDG!A:K,COMBDG_MaxCapacity!B3588-2016+2,FALSE))*(1+Summary!$C$10)</f>
        <v>6.2683681363945309</v>
      </c>
    </row>
    <row r="3589" spans="1:4" x14ac:dyDescent="0.25">
      <c r="A3589" t="s">
        <v>2</v>
      </c>
      <c r="B3589">
        <f>COMBDG_MinActivity!B3589</f>
        <v>2021</v>
      </c>
      <c r="C3589" t="str">
        <f>COMBDG_MinActivity!C3589</f>
        <v>COMBDGRTTOldWH______STDPRO_16</v>
      </c>
      <c r="D3589">
        <f>IF(VLOOKUP(C3589,Capacity_COMBDG!A:K,COMBDG_MaxCapacity!B3589-2016+2,FALSE)&lt;5*10^-5,0,VLOOKUP(C3589,Capacity_COMBDG!A:K,COMBDG_MaxCapacity!B3589-2016+2,FALSE))*(1+Summary!$C$10)</f>
        <v>0.44990656508175997</v>
      </c>
    </row>
    <row r="3590" spans="1:4" x14ac:dyDescent="0.25">
      <c r="A3590" t="s">
        <v>2</v>
      </c>
      <c r="B3590">
        <f>COMBDG_MinActivity!B3590</f>
        <v>2021</v>
      </c>
      <c r="C3590" t="str">
        <f>COMBDG_MinActivity!C3590</f>
        <v>COMBDGTAWNewAE______STDPRO_16</v>
      </c>
      <c r="D3590">
        <f>IF(VLOOKUP(C3590,Capacity_COMBDG!A:K,COMBDG_MaxCapacity!B3590-2016+2,FALSE)&lt;5*10^-5,0,VLOOKUP(C3590,Capacity_COMBDG!A:K,COMBDG_MaxCapacity!B3590-2016+2,FALSE))*(1+Summary!$C$10)</f>
        <v>3.5372708124940988E-3</v>
      </c>
    </row>
    <row r="3591" spans="1:4" x14ac:dyDescent="0.25">
      <c r="A3591" t="s">
        <v>2</v>
      </c>
      <c r="B3591">
        <f>COMBDG_MinActivity!B3591</f>
        <v>2021</v>
      </c>
      <c r="C3591" t="str">
        <f>COMBDG_MinActivity!C3591</f>
        <v>COMBDGTAWNewSHFUR___STDPRO_16</v>
      </c>
      <c r="D3591">
        <f>IF(VLOOKUP(C3591,Capacity_COMBDG!A:K,COMBDG_MaxCapacity!B3591-2016+2,FALSE)&lt;5*10^-5,0,VLOOKUP(C3591,Capacity_COMBDG!A:K,COMBDG_MaxCapacity!B3591-2016+2,FALSE))*(1+Summary!$C$10)</f>
        <v>6.1372722535537163E-3</v>
      </c>
    </row>
    <row r="3592" spans="1:4" x14ac:dyDescent="0.25">
      <c r="A3592" t="s">
        <v>2</v>
      </c>
      <c r="B3592">
        <f>COMBDG_MinActivity!B3592</f>
        <v>2021</v>
      </c>
      <c r="C3592" t="str">
        <f>COMBDG_MinActivity!C3592</f>
        <v>COMBDGTAWNewWH______STDPRO_16</v>
      </c>
      <c r="D3592">
        <f>IF(VLOOKUP(C3592,Capacity_COMBDG!A:K,COMBDG_MaxCapacity!B3592-2016+2,FALSE)&lt;5*10^-5,0,VLOOKUP(C3592,Capacity_COMBDG!A:K,COMBDG_MaxCapacity!B3592-2016+2,FALSE))*(1+Summary!$C$10)</f>
        <v>3.2500000206685453E-3</v>
      </c>
    </row>
    <row r="3593" spans="1:4" x14ac:dyDescent="0.25">
      <c r="A3593" t="s">
        <v>2</v>
      </c>
      <c r="B3593">
        <f>COMBDG_MinActivity!B3593</f>
        <v>2021</v>
      </c>
      <c r="C3593" t="str">
        <f>COMBDG_MinActivity!C3593</f>
        <v>COMBDGTAWOldAE______STDPRO_16</v>
      </c>
      <c r="D3593">
        <f>IF(VLOOKUP(C3593,Capacity_COMBDG!A:K,COMBDG_MaxCapacity!B3593-2016+2,FALSE)&lt;5*10^-5,0,VLOOKUP(C3593,Capacity_COMBDG!A:K,COMBDG_MaxCapacity!B3593-2016+2,FALSE))*(1+Summary!$C$10)</f>
        <v>0.12800900057652262</v>
      </c>
    </row>
    <row r="3594" spans="1:4" x14ac:dyDescent="0.25">
      <c r="A3594" t="s">
        <v>2</v>
      </c>
      <c r="B3594">
        <f>COMBDG_MinActivity!B3594</f>
        <v>2021</v>
      </c>
      <c r="C3594" t="str">
        <f>COMBDG_MinActivity!C3594</f>
        <v>COMBDGTAWOldSHFUR___STDPRO_16</v>
      </c>
      <c r="D3594">
        <f>IF(VLOOKUP(C3594,Capacity_COMBDG!A:K,COMBDG_MaxCapacity!B3594-2016+2,FALSE)&lt;5*10^-5,0,VLOOKUP(C3594,Capacity_COMBDG!A:K,COMBDG_MaxCapacity!B3594-2016+2,FALSE))*(1+Summary!$C$10)</f>
        <v>1.6897613505022877</v>
      </c>
    </row>
    <row r="3595" spans="1:4" x14ac:dyDescent="0.25">
      <c r="A3595" t="s">
        <v>2</v>
      </c>
      <c r="B3595">
        <f>COMBDG_MinActivity!B3595</f>
        <v>2021</v>
      </c>
      <c r="C3595" t="str">
        <f>COMBDG_MinActivity!C3595</f>
        <v>COMBDGTAWOldWH______STDPRO_16</v>
      </c>
      <c r="D3595">
        <f>IF(VLOOKUP(C3595,Capacity_COMBDG!A:K,COMBDG_MaxCapacity!B3595-2016+2,FALSE)&lt;5*10^-5,0,VLOOKUP(C3595,Capacity_COMBDG!A:K,COMBDG_MaxCapacity!B3595-2016+2,FALSE))*(1+Summary!$C$10)</f>
        <v>4.4623054343576413E-2</v>
      </c>
    </row>
    <row r="3596" spans="1:4" x14ac:dyDescent="0.25">
      <c r="A3596" t="s">
        <v>2</v>
      </c>
      <c r="B3596">
        <f>COMBDG_MinActivity!B3596</f>
        <v>2021</v>
      </c>
      <c r="C3596" t="str">
        <f>COMBDG_MinActivity!C3596</f>
        <v>COMBDGWSTNewAE______STDPRO_16</v>
      </c>
      <c r="D3596">
        <f>IF(VLOOKUP(C3596,Capacity_COMBDG!A:K,COMBDG_MaxCapacity!B3596-2016+2,FALSE)&lt;5*10^-5,0,VLOOKUP(C3596,Capacity_COMBDG!A:K,COMBDG_MaxCapacity!B3596-2016+2,FALSE))*(1+Summary!$C$10)</f>
        <v>3.5127080147160251E-3</v>
      </c>
    </row>
    <row r="3597" spans="1:4" x14ac:dyDescent="0.25">
      <c r="A3597" t="s">
        <v>2</v>
      </c>
      <c r="B3597">
        <f>COMBDG_MinActivity!B3597</f>
        <v>2021</v>
      </c>
      <c r="C3597" t="str">
        <f>COMBDG_MinActivity!C3597</f>
        <v>COMBDGWSTNewSHFUR___STDPRO_16</v>
      </c>
      <c r="D3597">
        <f>IF(VLOOKUP(C3597,Capacity_COMBDG!A:K,COMBDG_MaxCapacity!B3597-2016+2,FALSE)&lt;5*10^-5,0,VLOOKUP(C3597,Capacity_COMBDG!A:K,COMBDG_MaxCapacity!B3597-2016+2,FALSE))*(1+Summary!$C$10)</f>
        <v>5.9503849289047651E-3</v>
      </c>
    </row>
    <row r="3598" spans="1:4" x14ac:dyDescent="0.25">
      <c r="A3598" t="s">
        <v>2</v>
      </c>
      <c r="B3598">
        <f>COMBDG_MinActivity!B3598</f>
        <v>2021</v>
      </c>
      <c r="C3598" t="str">
        <f>COMBDG_MinActivity!C3598</f>
        <v>COMBDGWSTNewWH______STDPRO_16</v>
      </c>
      <c r="D3598">
        <f>IF(VLOOKUP(C3598,Capacity_COMBDG!A:K,COMBDG_MaxCapacity!B3598-2016+2,FALSE)&lt;5*10^-5,0,VLOOKUP(C3598,Capacity_COMBDG!A:K,COMBDG_MaxCapacity!B3598-2016+2,FALSE))*(1+Summary!$C$10)</f>
        <v>3.3591016608630763E-3</v>
      </c>
    </row>
    <row r="3599" spans="1:4" x14ac:dyDescent="0.25">
      <c r="A3599" t="s">
        <v>2</v>
      </c>
      <c r="B3599">
        <f>COMBDG_MinActivity!B3599</f>
        <v>2021</v>
      </c>
      <c r="C3599" t="str">
        <f>COMBDG_MinActivity!C3599</f>
        <v>COMBDGWSTOldAE______STDPRO_16</v>
      </c>
      <c r="D3599">
        <f>IF(VLOOKUP(C3599,Capacity_COMBDG!A:K,COMBDG_MaxCapacity!B3599-2016+2,FALSE)&lt;5*10^-5,0,VLOOKUP(C3599,Capacity_COMBDG!A:K,COMBDG_MaxCapacity!B3599-2016+2,FALSE))*(1+Summary!$C$10)</f>
        <v>0.89133680107666569</v>
      </c>
    </row>
    <row r="3600" spans="1:4" x14ac:dyDescent="0.25">
      <c r="A3600" t="s">
        <v>2</v>
      </c>
      <c r="B3600">
        <f>COMBDG_MinActivity!B3600</f>
        <v>2021</v>
      </c>
      <c r="C3600" t="str">
        <f>COMBDG_MinActivity!C3600</f>
        <v>COMBDGWSTOldSHFUR___STDPRO_16</v>
      </c>
      <c r="D3600">
        <f>IF(VLOOKUP(C3600,Capacity_COMBDG!A:K,COMBDG_MaxCapacity!B3600-2016+2,FALSE)&lt;5*10^-5,0,VLOOKUP(C3600,Capacity_COMBDG!A:K,COMBDG_MaxCapacity!B3600-2016+2,FALSE))*(1+Summary!$C$10)</f>
        <v>3.723001916149288</v>
      </c>
    </row>
    <row r="3601" spans="1:4" x14ac:dyDescent="0.25">
      <c r="A3601" t="s">
        <v>2</v>
      </c>
      <c r="B3601">
        <f>COMBDG_MinActivity!B3601</f>
        <v>2021</v>
      </c>
      <c r="C3601" t="str">
        <f>COMBDG_MinActivity!C3601</f>
        <v>COMBDGWSTOldWH______STDPRO_16</v>
      </c>
      <c r="D3601">
        <f>IF(VLOOKUP(C3601,Capacity_COMBDG!A:K,COMBDG_MaxCapacity!B3601-2016+2,FALSE)&lt;5*10^-5,0,VLOOKUP(C3601,Capacity_COMBDG!A:K,COMBDG_MaxCapacity!B3601-2016+2,FALSE))*(1+Summary!$C$10)</f>
        <v>0.252775451462596</v>
      </c>
    </row>
    <row r="3602" spans="1:4" x14ac:dyDescent="0.25">
      <c r="A3602" t="s">
        <v>2</v>
      </c>
      <c r="B3602">
        <f>COMBDG_MinActivity!B3602</f>
        <v>2022</v>
      </c>
      <c r="C3602" t="str">
        <f>COMBDG_MinActivity!C3602</f>
        <v>COMBDGAERNewAE______STDNGA_16</v>
      </c>
      <c r="D3602">
        <f>IF(VLOOKUP(C3602,Capacity_COMBDG!A:K,COMBDG_MaxCapacity!B3602-2016+2,FALSE)&lt;5*10^-5,0,VLOOKUP(C3602,Capacity_COMBDG!A:K,COMBDG_MaxCapacity!B3602-2016+2,FALSE))*(1+Summary!$C$10)</f>
        <v>8.2585823355909114E-3</v>
      </c>
    </row>
    <row r="3603" spans="1:4" x14ac:dyDescent="0.25">
      <c r="A3603" t="s">
        <v>2</v>
      </c>
      <c r="B3603">
        <f>COMBDG_MinActivity!B3603</f>
        <v>2022</v>
      </c>
      <c r="C3603" t="str">
        <f>COMBDG_MinActivity!C3603</f>
        <v>COMBDGAERNewSC______STDNGA_16</v>
      </c>
      <c r="D3603">
        <f>IF(VLOOKUP(C3603,Capacity_COMBDG!A:K,COMBDG_MaxCapacity!B3603-2016+2,FALSE)&lt;5*10^-5,0,VLOOKUP(C3603,Capacity_COMBDG!A:K,COMBDG_MaxCapacity!B3603-2016+2,FALSE))*(1+Summary!$C$10)</f>
        <v>9.6954496984119048E-3</v>
      </c>
    </row>
    <row r="3604" spans="1:4" x14ac:dyDescent="0.25">
      <c r="A3604" t="s">
        <v>2</v>
      </c>
      <c r="B3604">
        <f>COMBDG_MinActivity!B3604</f>
        <v>2022</v>
      </c>
      <c r="C3604" t="str">
        <f>COMBDG_MinActivity!C3604</f>
        <v>COMBDGAERNewSHFUR___HIGNGA_16</v>
      </c>
      <c r="D3604">
        <f>IF(VLOOKUP(C3604,Capacity_COMBDG!A:K,COMBDG_MaxCapacity!B3604-2016+2,FALSE)&lt;5*10^-5,0,VLOOKUP(C3604,Capacity_COMBDG!A:K,COMBDG_MaxCapacity!B3604-2016+2,FALSE))*(1+Summary!$C$10)</f>
        <v>1.3104014750387569E-2</v>
      </c>
    </row>
    <row r="3605" spans="1:4" x14ac:dyDescent="0.25">
      <c r="A3605" t="s">
        <v>2</v>
      </c>
      <c r="B3605">
        <f>COMBDG_MinActivity!B3605</f>
        <v>2022</v>
      </c>
      <c r="C3605" t="str">
        <f>COMBDG_MinActivity!C3605</f>
        <v>COMBDGAERNewSHFUR___STDNGA_16</v>
      </c>
      <c r="D3605">
        <f>IF(VLOOKUP(C3605,Capacity_COMBDG!A:K,COMBDG_MaxCapacity!B3605-2016+2,FALSE)&lt;5*10^-5,0,VLOOKUP(C3605,Capacity_COMBDG!A:K,COMBDG_MaxCapacity!B3605-2016+2,FALSE))*(1+Summary!$C$10)</f>
        <v>1.3410654232765285E-2</v>
      </c>
    </row>
    <row r="3606" spans="1:4" x14ac:dyDescent="0.25">
      <c r="A3606" t="s">
        <v>2</v>
      </c>
      <c r="B3606">
        <f>COMBDG_MinActivity!B3606</f>
        <v>2022</v>
      </c>
      <c r="C3606" t="str">
        <f>COMBDG_MinActivity!C3606</f>
        <v>COMBDGAERNewWH______STDNGA_16</v>
      </c>
      <c r="D3606">
        <f>IF(VLOOKUP(C3606,Capacity_COMBDG!A:K,COMBDG_MaxCapacity!B3606-2016+2,FALSE)&lt;5*10^-5,0,VLOOKUP(C3606,Capacity_COMBDG!A:K,COMBDG_MaxCapacity!B3606-2016+2,FALSE))*(1+Summary!$C$10)</f>
        <v>6.6194334814068407E-3</v>
      </c>
    </row>
    <row r="3607" spans="1:4" x14ac:dyDescent="0.25">
      <c r="A3607" t="s">
        <v>2</v>
      </c>
      <c r="B3607">
        <f>COMBDG_MinActivity!B3607</f>
        <v>2022</v>
      </c>
      <c r="C3607" t="str">
        <f>COMBDG_MinActivity!C3607</f>
        <v>COMBDGAEROldAE______STDNGA_16</v>
      </c>
      <c r="D3607">
        <f>IF(VLOOKUP(C3607,Capacity_COMBDG!A:K,COMBDG_MaxCapacity!B3607-2016+2,FALSE)&lt;5*10^-5,0,VLOOKUP(C3607,Capacity_COMBDG!A:K,COMBDG_MaxCapacity!B3607-2016+2,FALSE))*(1+Summary!$C$10)</f>
        <v>0.31594169985776666</v>
      </c>
    </row>
    <row r="3608" spans="1:4" x14ac:dyDescent="0.25">
      <c r="A3608" t="s">
        <v>2</v>
      </c>
      <c r="B3608">
        <f>COMBDG_MinActivity!B3608</f>
        <v>2022</v>
      </c>
      <c r="C3608" t="str">
        <f>COMBDG_MinActivity!C3608</f>
        <v>COMBDGAEROldSC______STDNGA_16</v>
      </c>
      <c r="D3608">
        <f>IF(VLOOKUP(C3608,Capacity_COMBDG!A:K,COMBDG_MaxCapacity!B3608-2016+2,FALSE)&lt;5*10^-5,0,VLOOKUP(C3608,Capacity_COMBDG!A:K,COMBDG_MaxCapacity!B3608-2016+2,FALSE))*(1+Summary!$C$10)</f>
        <v>0.5868701911193589</v>
      </c>
    </row>
    <row r="3609" spans="1:4" x14ac:dyDescent="0.25">
      <c r="A3609" t="s">
        <v>2</v>
      </c>
      <c r="B3609">
        <f>COMBDG_MinActivity!B3609</f>
        <v>2022</v>
      </c>
      <c r="C3609" t="str">
        <f>COMBDG_MinActivity!C3609</f>
        <v>COMBDGAEROldSHFUR___HIGNGA_16</v>
      </c>
      <c r="D3609">
        <f>IF(VLOOKUP(C3609,Capacity_COMBDG!A:K,COMBDG_MaxCapacity!B3609-2016+2,FALSE)&lt;5*10^-5,0,VLOOKUP(C3609,Capacity_COMBDG!A:K,COMBDG_MaxCapacity!B3609-2016+2,FALSE))*(1+Summary!$C$10)</f>
        <v>0.22432121279259892</v>
      </c>
    </row>
    <row r="3610" spans="1:4" x14ac:dyDescent="0.25">
      <c r="A3610" t="s">
        <v>2</v>
      </c>
      <c r="B3610">
        <f>COMBDG_MinActivity!B3610</f>
        <v>2022</v>
      </c>
      <c r="C3610" t="str">
        <f>COMBDG_MinActivity!C3610</f>
        <v>COMBDGAEROldSHFUR___STDNGA_16</v>
      </c>
      <c r="D3610">
        <f>IF(VLOOKUP(C3610,Capacity_COMBDG!A:K,COMBDG_MaxCapacity!B3610-2016+2,FALSE)&lt;5*10^-5,0,VLOOKUP(C3610,Capacity_COMBDG!A:K,COMBDG_MaxCapacity!B3610-2016+2,FALSE))*(1+Summary!$C$10)</f>
        <v>27.980611846155888</v>
      </c>
    </row>
    <row r="3611" spans="1:4" x14ac:dyDescent="0.25">
      <c r="A3611" t="s">
        <v>2</v>
      </c>
      <c r="B3611">
        <f>COMBDG_MinActivity!B3611</f>
        <v>2022</v>
      </c>
      <c r="C3611" t="str">
        <f>COMBDG_MinActivity!C3611</f>
        <v>COMBDGAEROldWH______STDNGA_16</v>
      </c>
      <c r="D3611">
        <f>IF(VLOOKUP(C3611,Capacity_COMBDG!A:K,COMBDG_MaxCapacity!B3611-2016+2,FALSE)&lt;5*10^-5,0,VLOOKUP(C3611,Capacity_COMBDG!A:K,COMBDG_MaxCapacity!B3611-2016+2,FALSE))*(1+Summary!$C$10)</f>
        <v>4.5989846779627381</v>
      </c>
    </row>
    <row r="3612" spans="1:4" x14ac:dyDescent="0.25">
      <c r="A3612" t="s">
        <v>2</v>
      </c>
      <c r="B3612">
        <f>COMBDG_MinActivity!B3612</f>
        <v>2022</v>
      </c>
      <c r="C3612" t="str">
        <f>COMBDG_MinActivity!C3612</f>
        <v>COMBDGAFSNewAE______STDNGA_16</v>
      </c>
      <c r="D3612">
        <f>IF(VLOOKUP(C3612,Capacity_COMBDG!A:K,COMBDG_MaxCapacity!B3612-2016+2,FALSE)&lt;5*10^-5,0,VLOOKUP(C3612,Capacity_COMBDG!A:K,COMBDG_MaxCapacity!B3612-2016+2,FALSE))*(1+Summary!$C$10)</f>
        <v>7.596697451321314E-3</v>
      </c>
    </row>
    <row r="3613" spans="1:4" x14ac:dyDescent="0.25">
      <c r="A3613" t="s">
        <v>2</v>
      </c>
      <c r="B3613">
        <f>COMBDG_MinActivity!B3613</f>
        <v>2022</v>
      </c>
      <c r="C3613" t="str">
        <f>COMBDG_MinActivity!C3613</f>
        <v>COMBDGAFSNewSC______STDNGA_16</v>
      </c>
      <c r="D3613">
        <f>IF(VLOOKUP(C3613,Capacity_COMBDG!A:K,COMBDG_MaxCapacity!B3613-2016+2,FALSE)&lt;5*10^-5,0,VLOOKUP(C3613,Capacity_COMBDG!A:K,COMBDG_MaxCapacity!B3613-2016+2,FALSE))*(1+Summary!$C$10)</f>
        <v>8.6592723853289224E-3</v>
      </c>
    </row>
    <row r="3614" spans="1:4" x14ac:dyDescent="0.25">
      <c r="A3614" t="s">
        <v>2</v>
      </c>
      <c r="B3614">
        <f>COMBDG_MinActivity!B3614</f>
        <v>2022</v>
      </c>
      <c r="C3614" t="str">
        <f>COMBDG_MinActivity!C3614</f>
        <v>COMBDGAFSNewSHFUR___HIGNGA_16</v>
      </c>
      <c r="D3614">
        <f>IF(VLOOKUP(C3614,Capacity_COMBDG!A:K,COMBDG_MaxCapacity!B3614-2016+2,FALSE)&lt;5*10^-5,0,VLOOKUP(C3614,Capacity_COMBDG!A:K,COMBDG_MaxCapacity!B3614-2016+2,FALSE))*(1+Summary!$C$10)</f>
        <v>1.1848421029308323E-2</v>
      </c>
    </row>
    <row r="3615" spans="1:4" x14ac:dyDescent="0.25">
      <c r="A3615" t="s">
        <v>2</v>
      </c>
      <c r="B3615">
        <f>COMBDG_MinActivity!B3615</f>
        <v>2022</v>
      </c>
      <c r="C3615" t="str">
        <f>COMBDG_MinActivity!C3615</f>
        <v>COMBDGAFSNewSHFUR___STDNGA_16</v>
      </c>
      <c r="D3615">
        <f>IF(VLOOKUP(C3615,Capacity_COMBDG!A:K,COMBDG_MaxCapacity!B3615-2016+2,FALSE)&lt;5*10^-5,0,VLOOKUP(C3615,Capacity_COMBDG!A:K,COMBDG_MaxCapacity!B3615-2016+2,FALSE))*(1+Summary!$C$10)</f>
        <v>1.212666845312025E-2</v>
      </c>
    </row>
    <row r="3616" spans="1:4" x14ac:dyDescent="0.25">
      <c r="A3616" t="s">
        <v>2</v>
      </c>
      <c r="B3616">
        <f>COMBDG_MinActivity!B3616</f>
        <v>2022</v>
      </c>
      <c r="C3616" t="str">
        <f>COMBDG_MinActivity!C3616</f>
        <v>COMBDGAFSNewWH______STDNGA_16</v>
      </c>
      <c r="D3616">
        <f>IF(VLOOKUP(C3616,Capacity_COMBDG!A:K,COMBDG_MaxCapacity!B3616-2016+2,FALSE)&lt;5*10^-5,0,VLOOKUP(C3616,Capacity_COMBDG!A:K,COMBDG_MaxCapacity!B3616-2016+2,FALSE))*(1+Summary!$C$10)</f>
        <v>6.0300758803095199E-3</v>
      </c>
    </row>
    <row r="3617" spans="1:4" x14ac:dyDescent="0.25">
      <c r="A3617" t="s">
        <v>2</v>
      </c>
      <c r="B3617">
        <f>COMBDG_MinActivity!B3617</f>
        <v>2022</v>
      </c>
      <c r="C3617" t="str">
        <f>COMBDG_MinActivity!C3617</f>
        <v>COMBDGAFSOldAE______STDNGA_16</v>
      </c>
      <c r="D3617">
        <f>IF(VLOOKUP(C3617,Capacity_COMBDG!A:K,COMBDG_MaxCapacity!B3617-2016+2,FALSE)&lt;5*10^-5,0,VLOOKUP(C3617,Capacity_COMBDG!A:K,COMBDG_MaxCapacity!B3617-2016+2,FALSE))*(1+Summary!$C$10)</f>
        <v>1.2072953966617541</v>
      </c>
    </row>
    <row r="3618" spans="1:4" x14ac:dyDescent="0.25">
      <c r="A3618" t="s">
        <v>2</v>
      </c>
      <c r="B3618">
        <f>COMBDG_MinActivity!B3618</f>
        <v>2022</v>
      </c>
      <c r="C3618" t="str">
        <f>COMBDG_MinActivity!C3618</f>
        <v>COMBDGAFSOldSC______STDNGA_16</v>
      </c>
      <c r="D3618">
        <f>IF(VLOOKUP(C3618,Capacity_COMBDG!A:K,COMBDG_MaxCapacity!B3618-2016+2,FALSE)&lt;5*10^-5,0,VLOOKUP(C3618,Capacity_COMBDG!A:K,COMBDG_MaxCapacity!B3618-2016+2,FALSE))*(1+Summary!$C$10)</f>
        <v>0.62298621015257738</v>
      </c>
    </row>
    <row r="3619" spans="1:4" x14ac:dyDescent="0.25">
      <c r="A3619" t="s">
        <v>2</v>
      </c>
      <c r="B3619">
        <f>COMBDG_MinActivity!B3619</f>
        <v>2022</v>
      </c>
      <c r="C3619" t="str">
        <f>COMBDG_MinActivity!C3619</f>
        <v>COMBDGAFSOldSHFUR___HIGNGA_16</v>
      </c>
      <c r="D3619">
        <f>IF(VLOOKUP(C3619,Capacity_COMBDG!A:K,COMBDG_MaxCapacity!B3619-2016+2,FALSE)&lt;5*10^-5,0,VLOOKUP(C3619,Capacity_COMBDG!A:K,COMBDG_MaxCapacity!B3619-2016+2,FALSE))*(1+Summary!$C$10)</f>
        <v>0.22563365448247238</v>
      </c>
    </row>
    <row r="3620" spans="1:4" x14ac:dyDescent="0.25">
      <c r="A3620" t="s">
        <v>2</v>
      </c>
      <c r="B3620">
        <f>COMBDG_MinActivity!B3620</f>
        <v>2022</v>
      </c>
      <c r="C3620" t="str">
        <f>COMBDG_MinActivity!C3620</f>
        <v>COMBDGAFSOldSHFUR___STDNGA_16</v>
      </c>
      <c r="D3620">
        <f>IF(VLOOKUP(C3620,Capacity_COMBDG!A:K,COMBDG_MaxCapacity!B3620-2016+2,FALSE)&lt;5*10^-5,0,VLOOKUP(C3620,Capacity_COMBDG!A:K,COMBDG_MaxCapacity!B3620-2016+2,FALSE))*(1+Summary!$C$10)</f>
        <v>29.296056711996457</v>
      </c>
    </row>
    <row r="3621" spans="1:4" x14ac:dyDescent="0.25">
      <c r="A3621" t="s">
        <v>2</v>
      </c>
      <c r="B3621">
        <f>COMBDG_MinActivity!B3621</f>
        <v>2022</v>
      </c>
      <c r="C3621" t="str">
        <f>COMBDG_MinActivity!C3621</f>
        <v>COMBDGAFSOldWH______STDNGA_16</v>
      </c>
      <c r="D3621">
        <f>IF(VLOOKUP(C3621,Capacity_COMBDG!A:K,COMBDG_MaxCapacity!B3621-2016+2,FALSE)&lt;5*10^-5,0,VLOOKUP(C3621,Capacity_COMBDG!A:K,COMBDG_MaxCapacity!B3621-2016+2,FALSE))*(1+Summary!$C$10)</f>
        <v>6.3452811989880429</v>
      </c>
    </row>
    <row r="3622" spans="1:4" x14ac:dyDescent="0.25">
      <c r="A3622" t="s">
        <v>2</v>
      </c>
      <c r="B3622">
        <f>COMBDG_MinActivity!B3622</f>
        <v>2022</v>
      </c>
      <c r="C3622" t="str">
        <f>COMBDG_MinActivity!C3622</f>
        <v>COMBDGEDSNewAE______STDNGA_16</v>
      </c>
      <c r="D3622">
        <f>IF(VLOOKUP(C3622,Capacity_COMBDG!A:K,COMBDG_MaxCapacity!B3622-2016+2,FALSE)&lt;5*10^-5,0,VLOOKUP(C3622,Capacity_COMBDG!A:K,COMBDG_MaxCapacity!B3622-2016+2,FALSE))*(1+Summary!$C$10)</f>
        <v>9.1548130005362077E-3</v>
      </c>
    </row>
    <row r="3623" spans="1:4" x14ac:dyDescent="0.25">
      <c r="A3623" t="s">
        <v>2</v>
      </c>
      <c r="B3623">
        <f>COMBDG_MinActivity!B3623</f>
        <v>2022</v>
      </c>
      <c r="C3623" t="str">
        <f>COMBDG_MinActivity!C3623</f>
        <v>COMBDGEDSNewSC______STDNGA_16</v>
      </c>
      <c r="D3623">
        <f>IF(VLOOKUP(C3623,Capacity_COMBDG!A:K,COMBDG_MaxCapacity!B3623-2016+2,FALSE)&lt;5*10^-5,0,VLOOKUP(C3623,Capacity_COMBDG!A:K,COMBDG_MaxCapacity!B3623-2016+2,FALSE))*(1+Summary!$C$10)</f>
        <v>1.1330107186254507E-2</v>
      </c>
    </row>
    <row r="3624" spans="1:4" x14ac:dyDescent="0.25">
      <c r="A3624" t="s">
        <v>2</v>
      </c>
      <c r="B3624">
        <f>COMBDG_MinActivity!B3624</f>
        <v>2022</v>
      </c>
      <c r="C3624" t="str">
        <f>COMBDG_MinActivity!C3624</f>
        <v>COMBDGEDSNewSHFUR___HIGNGA_16</v>
      </c>
      <c r="D3624">
        <f>IF(VLOOKUP(C3624,Capacity_COMBDG!A:K,COMBDG_MaxCapacity!B3624-2016+2,FALSE)&lt;5*10^-5,0,VLOOKUP(C3624,Capacity_COMBDG!A:K,COMBDG_MaxCapacity!B3624-2016+2,FALSE))*(1+Summary!$C$10)</f>
        <v>1.4900487496191947E-2</v>
      </c>
    </row>
    <row r="3625" spans="1:4" x14ac:dyDescent="0.25">
      <c r="A3625" t="s">
        <v>2</v>
      </c>
      <c r="B3625">
        <f>COMBDG_MinActivity!B3625</f>
        <v>2022</v>
      </c>
      <c r="C3625" t="str">
        <f>COMBDG_MinActivity!C3625</f>
        <v>COMBDGEDSNewSHFUR___STDNGA_16</v>
      </c>
      <c r="D3625">
        <f>IF(VLOOKUP(C3625,Capacity_COMBDG!A:K,COMBDG_MaxCapacity!B3625-2016+2,FALSE)&lt;5*10^-5,0,VLOOKUP(C3625,Capacity_COMBDG!A:K,COMBDG_MaxCapacity!B3625-2016+2,FALSE))*(1+Summary!$C$10)</f>
        <v>1.5252553194893513E-2</v>
      </c>
    </row>
    <row r="3626" spans="1:4" x14ac:dyDescent="0.25">
      <c r="A3626" t="s">
        <v>2</v>
      </c>
      <c r="B3626">
        <f>COMBDG_MinActivity!B3626</f>
        <v>2022</v>
      </c>
      <c r="C3626" t="str">
        <f>COMBDG_MinActivity!C3626</f>
        <v>COMBDGEDSNewWH______STDNGA_16</v>
      </c>
      <c r="D3626">
        <f>IF(VLOOKUP(C3626,Capacity_COMBDG!A:K,COMBDG_MaxCapacity!B3626-2016+2,FALSE)&lt;5*10^-5,0,VLOOKUP(C3626,Capacity_COMBDG!A:K,COMBDG_MaxCapacity!B3626-2016+2,FALSE))*(1+Summary!$C$10)</f>
        <v>8.6874026298653078E-3</v>
      </c>
    </row>
    <row r="3627" spans="1:4" x14ac:dyDescent="0.25">
      <c r="A3627" t="s">
        <v>2</v>
      </c>
      <c r="B3627">
        <f>COMBDG_MinActivity!B3627</f>
        <v>2022</v>
      </c>
      <c r="C3627" t="str">
        <f>COMBDG_MinActivity!C3627</f>
        <v>COMBDGEDSOldAE______STDNGA_16</v>
      </c>
      <c r="D3627">
        <f>IF(VLOOKUP(C3627,Capacity_COMBDG!A:K,COMBDG_MaxCapacity!B3627-2016+2,FALSE)&lt;5*10^-5,0,VLOOKUP(C3627,Capacity_COMBDG!A:K,COMBDG_MaxCapacity!B3627-2016+2,FALSE))*(1+Summary!$C$10)</f>
        <v>1.2111056705778551</v>
      </c>
    </row>
    <row r="3628" spans="1:4" x14ac:dyDescent="0.25">
      <c r="A3628" t="s">
        <v>2</v>
      </c>
      <c r="B3628">
        <f>COMBDG_MinActivity!B3628</f>
        <v>2022</v>
      </c>
      <c r="C3628" t="str">
        <f>COMBDG_MinActivity!C3628</f>
        <v>COMBDGEDSOldSC______STDNGA_16</v>
      </c>
      <c r="D3628">
        <f>IF(VLOOKUP(C3628,Capacity_COMBDG!A:K,COMBDG_MaxCapacity!B3628-2016+2,FALSE)&lt;5*10^-5,0,VLOOKUP(C3628,Capacity_COMBDG!A:K,COMBDG_MaxCapacity!B3628-2016+2,FALSE))*(1+Summary!$C$10)</f>
        <v>1.7619018841910625</v>
      </c>
    </row>
    <row r="3629" spans="1:4" x14ac:dyDescent="0.25">
      <c r="A3629" t="s">
        <v>2</v>
      </c>
      <c r="B3629">
        <f>COMBDG_MinActivity!B3629</f>
        <v>2022</v>
      </c>
      <c r="C3629" t="str">
        <f>COMBDG_MinActivity!C3629</f>
        <v>COMBDGEDSOldSHFUR___HIGNGA_16</v>
      </c>
      <c r="D3629">
        <f>IF(VLOOKUP(C3629,Capacity_COMBDG!A:K,COMBDG_MaxCapacity!B3629-2016+2,FALSE)&lt;5*10^-5,0,VLOOKUP(C3629,Capacity_COMBDG!A:K,COMBDG_MaxCapacity!B3629-2016+2,FALSE))*(1+Summary!$C$10)</f>
        <v>0.23740276399500704</v>
      </c>
    </row>
    <row r="3630" spans="1:4" x14ac:dyDescent="0.25">
      <c r="A3630" t="s">
        <v>2</v>
      </c>
      <c r="B3630">
        <f>COMBDG_MinActivity!B3630</f>
        <v>2022</v>
      </c>
      <c r="C3630" t="str">
        <f>COMBDG_MinActivity!C3630</f>
        <v>COMBDGEDSOldSHFUR___STDNGA_16</v>
      </c>
      <c r="D3630">
        <f>IF(VLOOKUP(C3630,Capacity_COMBDG!A:K,COMBDG_MaxCapacity!B3630-2016+2,FALSE)&lt;5*10^-5,0,VLOOKUP(C3630,Capacity_COMBDG!A:K,COMBDG_MaxCapacity!B3630-2016+2,FALSE))*(1+Summary!$C$10)</f>
        <v>81.896783892737616</v>
      </c>
    </row>
    <row r="3631" spans="1:4" x14ac:dyDescent="0.25">
      <c r="A3631" t="s">
        <v>2</v>
      </c>
      <c r="B3631">
        <f>COMBDG_MinActivity!B3631</f>
        <v>2022</v>
      </c>
      <c r="C3631" t="str">
        <f>COMBDG_MinActivity!C3631</f>
        <v>COMBDGEDSOldWH______STDNGA_16</v>
      </c>
      <c r="D3631">
        <f>IF(VLOOKUP(C3631,Capacity_COMBDG!A:K,COMBDG_MaxCapacity!B3631-2016+2,FALSE)&lt;5*10^-5,0,VLOOKUP(C3631,Capacity_COMBDG!A:K,COMBDG_MaxCapacity!B3631-2016+2,FALSE))*(1+Summary!$C$10)</f>
        <v>13.352581733002246</v>
      </c>
    </row>
    <row r="3632" spans="1:4" x14ac:dyDescent="0.25">
      <c r="A3632" t="s">
        <v>2</v>
      </c>
      <c r="B3632">
        <f>COMBDG_MinActivity!B3632</f>
        <v>2022</v>
      </c>
      <c r="C3632" t="str">
        <f>COMBDG_MinActivity!C3632</f>
        <v>COMBDGHLCNewAE______STDNGA_16</v>
      </c>
      <c r="D3632">
        <f>IF(VLOOKUP(C3632,Capacity_COMBDG!A:K,COMBDG_MaxCapacity!B3632-2016+2,FALSE)&lt;5*10^-5,0,VLOOKUP(C3632,Capacity_COMBDG!A:K,COMBDG_MaxCapacity!B3632-2016+2,FALSE))*(1+Summary!$C$10)</f>
        <v>9.1930796757652925E-3</v>
      </c>
    </row>
    <row r="3633" spans="1:4" x14ac:dyDescent="0.25">
      <c r="A3633" t="s">
        <v>2</v>
      </c>
      <c r="B3633">
        <f>COMBDG_MinActivity!B3633</f>
        <v>2022</v>
      </c>
      <c r="C3633" t="str">
        <f>COMBDG_MinActivity!C3633</f>
        <v>COMBDGHLCNewSC______STDNGA_16</v>
      </c>
      <c r="D3633">
        <f>IF(VLOOKUP(C3633,Capacity_COMBDG!A:K,COMBDG_MaxCapacity!B3633-2016+2,FALSE)&lt;5*10^-5,0,VLOOKUP(C3633,Capacity_COMBDG!A:K,COMBDG_MaxCapacity!B3633-2016+2,FALSE))*(1+Summary!$C$10)</f>
        <v>1.1310634235131943E-2</v>
      </c>
    </row>
    <row r="3634" spans="1:4" x14ac:dyDescent="0.25">
      <c r="A3634" t="s">
        <v>2</v>
      </c>
      <c r="B3634">
        <f>COMBDG_MinActivity!B3634</f>
        <v>2022</v>
      </c>
      <c r="C3634" t="str">
        <f>COMBDG_MinActivity!C3634</f>
        <v>COMBDGHLCNewSHFUR___HIGNGA_16</v>
      </c>
      <c r="D3634">
        <f>IF(VLOOKUP(C3634,Capacity_COMBDG!A:K,COMBDG_MaxCapacity!B3634-2016+2,FALSE)&lt;5*10^-5,0,VLOOKUP(C3634,Capacity_COMBDG!A:K,COMBDG_MaxCapacity!B3634-2016+2,FALSE))*(1+Summary!$C$10)</f>
        <v>1.4903340084908182E-2</v>
      </c>
    </row>
    <row r="3635" spans="1:4" x14ac:dyDescent="0.25">
      <c r="A3635" t="s">
        <v>2</v>
      </c>
      <c r="B3635">
        <f>COMBDG_MinActivity!B3635</f>
        <v>2022</v>
      </c>
      <c r="C3635" t="str">
        <f>COMBDG_MinActivity!C3635</f>
        <v>COMBDGHLCNewSHFUR___STDNGA_16</v>
      </c>
      <c r="D3635">
        <f>IF(VLOOKUP(C3635,Capacity_COMBDG!A:K,COMBDG_MaxCapacity!B3635-2016+2,FALSE)&lt;5*10^-5,0,VLOOKUP(C3635,Capacity_COMBDG!A:K,COMBDG_MaxCapacity!B3635-2016+2,FALSE))*(1+Summary!$C$10)</f>
        <v>1.525551845401539E-2</v>
      </c>
    </row>
    <row r="3636" spans="1:4" x14ac:dyDescent="0.25">
      <c r="A3636" t="s">
        <v>2</v>
      </c>
      <c r="B3636">
        <f>COMBDG_MinActivity!B3636</f>
        <v>2022</v>
      </c>
      <c r="C3636" t="str">
        <f>COMBDG_MinActivity!C3636</f>
        <v>COMBDGHLCNewWH______STDNGA_16</v>
      </c>
      <c r="D3636">
        <f>IF(VLOOKUP(C3636,Capacity_COMBDG!A:K,COMBDG_MaxCapacity!B3636-2016+2,FALSE)&lt;5*10^-5,0,VLOOKUP(C3636,Capacity_COMBDG!A:K,COMBDG_MaxCapacity!B3636-2016+2,FALSE))*(1+Summary!$C$10)</f>
        <v>9.1811058313089073E-3</v>
      </c>
    </row>
    <row r="3637" spans="1:4" x14ac:dyDescent="0.25">
      <c r="A3637" t="s">
        <v>2</v>
      </c>
      <c r="B3637">
        <f>COMBDG_MinActivity!B3637</f>
        <v>2022</v>
      </c>
      <c r="C3637" t="str">
        <f>COMBDG_MinActivity!C3637</f>
        <v>COMBDGHLCOldAE______STDNGA_16</v>
      </c>
      <c r="D3637">
        <f>IF(VLOOKUP(C3637,Capacity_COMBDG!A:K,COMBDG_MaxCapacity!B3637-2016+2,FALSE)&lt;5*10^-5,0,VLOOKUP(C3637,Capacity_COMBDG!A:K,COMBDG_MaxCapacity!B3637-2016+2,FALSE))*(1+Summary!$C$10)</f>
        <v>3.1468500143127942</v>
      </c>
    </row>
    <row r="3638" spans="1:4" x14ac:dyDescent="0.25">
      <c r="A3638" t="s">
        <v>2</v>
      </c>
      <c r="B3638">
        <f>COMBDG_MinActivity!B3638</f>
        <v>2022</v>
      </c>
      <c r="C3638" t="str">
        <f>COMBDG_MinActivity!C3638</f>
        <v>COMBDGHLCOldSC______STDNGA_16</v>
      </c>
      <c r="D3638">
        <f>IF(VLOOKUP(C3638,Capacity_COMBDG!A:K,COMBDG_MaxCapacity!B3638-2016+2,FALSE)&lt;5*10^-5,0,VLOOKUP(C3638,Capacity_COMBDG!A:K,COMBDG_MaxCapacity!B3638-2016+2,FALSE))*(1+Summary!$C$10)</f>
        <v>0.99812731679324973</v>
      </c>
    </row>
    <row r="3639" spans="1:4" x14ac:dyDescent="0.25">
      <c r="A3639" t="s">
        <v>2</v>
      </c>
      <c r="B3639">
        <f>COMBDG_MinActivity!B3639</f>
        <v>2022</v>
      </c>
      <c r="C3639" t="str">
        <f>COMBDG_MinActivity!C3639</f>
        <v>COMBDGHLCOldSHFUR___HIGNGA_16</v>
      </c>
      <c r="D3639">
        <f>IF(VLOOKUP(C3639,Capacity_COMBDG!A:K,COMBDG_MaxCapacity!B3639-2016+2,FALSE)&lt;5*10^-5,0,VLOOKUP(C3639,Capacity_COMBDG!A:K,COMBDG_MaxCapacity!B3639-2016+2,FALSE))*(1+Summary!$C$10)</f>
        <v>0.22937448283612005</v>
      </c>
    </row>
    <row r="3640" spans="1:4" x14ac:dyDescent="0.25">
      <c r="A3640" t="s">
        <v>2</v>
      </c>
      <c r="B3640">
        <f>COMBDG_MinActivity!B3640</f>
        <v>2022</v>
      </c>
      <c r="C3640" t="str">
        <f>COMBDG_MinActivity!C3640</f>
        <v>COMBDGHLCOldSHFUR___STDNGA_16</v>
      </c>
      <c r="D3640">
        <f>IF(VLOOKUP(C3640,Capacity_COMBDG!A:K,COMBDG_MaxCapacity!B3640-2016+2,FALSE)&lt;5*10^-5,0,VLOOKUP(C3640,Capacity_COMBDG!A:K,COMBDG_MaxCapacity!B3640-2016+2,FALSE))*(1+Summary!$C$10)</f>
        <v>49.447834561947673</v>
      </c>
    </row>
    <row r="3641" spans="1:4" x14ac:dyDescent="0.25">
      <c r="A3641" t="s">
        <v>2</v>
      </c>
      <c r="B3641">
        <f>COMBDG_MinActivity!B3641</f>
        <v>2022</v>
      </c>
      <c r="C3641" t="str">
        <f>COMBDG_MinActivity!C3641</f>
        <v>COMBDGHLCOldWH______STDNGA_16</v>
      </c>
      <c r="D3641">
        <f>IF(VLOOKUP(C3641,Capacity_COMBDG!A:K,COMBDG_MaxCapacity!B3641-2016+2,FALSE)&lt;5*10^-5,0,VLOOKUP(C3641,Capacity_COMBDG!A:K,COMBDG_MaxCapacity!B3641-2016+2,FALSE))*(1+Summary!$C$10)</f>
        <v>12.29411600377248</v>
      </c>
    </row>
    <row r="3642" spans="1:4" x14ac:dyDescent="0.25">
      <c r="A3642" t="s">
        <v>2</v>
      </c>
      <c r="B3642">
        <f>COMBDG_MinActivity!B3642</f>
        <v>2022</v>
      </c>
      <c r="C3642" t="str">
        <f>COMBDG_MinActivity!C3642</f>
        <v>COMBDGICINewAE______STDNGA_16</v>
      </c>
      <c r="D3642">
        <f>IF(VLOOKUP(C3642,Capacity_COMBDG!A:K,COMBDG_MaxCapacity!B3642-2016+2,FALSE)&lt;5*10^-5,0,VLOOKUP(C3642,Capacity_COMBDG!A:K,COMBDG_MaxCapacity!B3642-2016+2,FALSE))*(1+Summary!$C$10)</f>
        <v>0</v>
      </c>
    </row>
    <row r="3643" spans="1:4" x14ac:dyDescent="0.25">
      <c r="A3643" t="s">
        <v>2</v>
      </c>
      <c r="B3643">
        <f>COMBDG_MinActivity!B3643</f>
        <v>2022</v>
      </c>
      <c r="C3643" t="str">
        <f>COMBDG_MinActivity!C3643</f>
        <v>COMBDGICINewSC______STDNGA_16</v>
      </c>
      <c r="D3643">
        <f>IF(VLOOKUP(C3643,Capacity_COMBDG!A:K,COMBDG_MaxCapacity!B3643-2016+2,FALSE)&lt;5*10^-5,0,VLOOKUP(C3643,Capacity_COMBDG!A:K,COMBDG_MaxCapacity!B3643-2016+2,FALSE))*(1+Summary!$C$10)</f>
        <v>0</v>
      </c>
    </row>
    <row r="3644" spans="1:4" x14ac:dyDescent="0.25">
      <c r="A3644" t="s">
        <v>2</v>
      </c>
      <c r="B3644">
        <f>COMBDG_MinActivity!B3644</f>
        <v>2022</v>
      </c>
      <c r="C3644" t="str">
        <f>COMBDG_MinActivity!C3644</f>
        <v>COMBDGICINewSHFUR___HIGNGA_16</v>
      </c>
      <c r="D3644">
        <f>IF(VLOOKUP(C3644,Capacity_COMBDG!A:K,COMBDG_MaxCapacity!B3644-2016+2,FALSE)&lt;5*10^-5,0,VLOOKUP(C3644,Capacity_COMBDG!A:K,COMBDG_MaxCapacity!B3644-2016+2,FALSE))*(1+Summary!$C$10)</f>
        <v>0</v>
      </c>
    </row>
    <row r="3645" spans="1:4" x14ac:dyDescent="0.25">
      <c r="A3645" t="s">
        <v>2</v>
      </c>
      <c r="B3645">
        <f>COMBDG_MinActivity!B3645</f>
        <v>2022</v>
      </c>
      <c r="C3645" t="str">
        <f>COMBDG_MinActivity!C3645</f>
        <v>COMBDGICINewSHFUR___STDNGA_16</v>
      </c>
      <c r="D3645">
        <f>IF(VLOOKUP(C3645,Capacity_COMBDG!A:K,COMBDG_MaxCapacity!B3645-2016+2,FALSE)&lt;5*10^-5,0,VLOOKUP(C3645,Capacity_COMBDG!A:K,COMBDG_MaxCapacity!B3645-2016+2,FALSE))*(1+Summary!$C$10)</f>
        <v>0</v>
      </c>
    </row>
    <row r="3646" spans="1:4" x14ac:dyDescent="0.25">
      <c r="A3646" t="s">
        <v>2</v>
      </c>
      <c r="B3646">
        <f>COMBDG_MinActivity!B3646</f>
        <v>2022</v>
      </c>
      <c r="C3646" t="str">
        <f>COMBDG_MinActivity!C3646</f>
        <v>COMBDGICINewWH______STDNGA_16</v>
      </c>
      <c r="D3646">
        <f>IF(VLOOKUP(C3646,Capacity_COMBDG!A:K,COMBDG_MaxCapacity!B3646-2016+2,FALSE)&lt;5*10^-5,0,VLOOKUP(C3646,Capacity_COMBDG!A:K,COMBDG_MaxCapacity!B3646-2016+2,FALSE))*(1+Summary!$C$10)</f>
        <v>0</v>
      </c>
    </row>
    <row r="3647" spans="1:4" x14ac:dyDescent="0.25">
      <c r="A3647" t="s">
        <v>2</v>
      </c>
      <c r="B3647">
        <f>COMBDG_MinActivity!B3647</f>
        <v>2022</v>
      </c>
      <c r="C3647" t="str">
        <f>COMBDG_MinActivity!C3647</f>
        <v>COMBDGICIOldAE______STDNGA_16</v>
      </c>
      <c r="D3647">
        <f>IF(VLOOKUP(C3647,Capacity_COMBDG!A:K,COMBDG_MaxCapacity!B3647-2016+2,FALSE)&lt;5*10^-5,0,VLOOKUP(C3647,Capacity_COMBDG!A:K,COMBDG_MaxCapacity!B3647-2016+2,FALSE))*(1+Summary!$C$10)</f>
        <v>6.1814538823753963E-2</v>
      </c>
    </row>
    <row r="3648" spans="1:4" x14ac:dyDescent="0.25">
      <c r="A3648" t="s">
        <v>2</v>
      </c>
      <c r="B3648">
        <f>COMBDG_MinActivity!B3648</f>
        <v>2022</v>
      </c>
      <c r="C3648" t="str">
        <f>COMBDG_MinActivity!C3648</f>
        <v>COMBDGICIOldSC______STDNGA_16</v>
      </c>
      <c r="D3648">
        <f>IF(VLOOKUP(C3648,Capacity_COMBDG!A:K,COMBDG_MaxCapacity!B3648-2016+2,FALSE)&lt;5*10^-5,0,VLOOKUP(C3648,Capacity_COMBDG!A:K,COMBDG_MaxCapacity!B3648-2016+2,FALSE))*(1+Summary!$C$10)</f>
        <v>8.9143106805861835E-2</v>
      </c>
    </row>
    <row r="3649" spans="1:4" x14ac:dyDescent="0.25">
      <c r="A3649" t="s">
        <v>2</v>
      </c>
      <c r="B3649">
        <f>COMBDG_MinActivity!B3649</f>
        <v>2022</v>
      </c>
      <c r="C3649" t="str">
        <f>COMBDG_MinActivity!C3649</f>
        <v>COMBDGICIOldSHFUR___HIGNGA_16</v>
      </c>
      <c r="D3649">
        <f>IF(VLOOKUP(C3649,Capacity_COMBDG!A:K,COMBDG_MaxCapacity!B3649-2016+2,FALSE)&lt;5*10^-5,0,VLOOKUP(C3649,Capacity_COMBDG!A:K,COMBDG_MaxCapacity!B3649-2016+2,FALSE))*(1+Summary!$C$10)</f>
        <v>0.11026732879692039</v>
      </c>
    </row>
    <row r="3650" spans="1:4" x14ac:dyDescent="0.25">
      <c r="A3650" t="s">
        <v>2</v>
      </c>
      <c r="B3650">
        <f>COMBDG_MinActivity!B3650</f>
        <v>2022</v>
      </c>
      <c r="C3650" t="str">
        <f>COMBDG_MinActivity!C3650</f>
        <v>COMBDGICIOldSHFUR___STDNGA_16</v>
      </c>
      <c r="D3650">
        <f>IF(VLOOKUP(C3650,Capacity_COMBDG!A:K,COMBDG_MaxCapacity!B3650-2016+2,FALSE)&lt;5*10^-5,0,VLOOKUP(C3650,Capacity_COMBDG!A:K,COMBDG_MaxCapacity!B3650-2016+2,FALSE))*(1+Summary!$C$10)</f>
        <v>3.8525174065679919</v>
      </c>
    </row>
    <row r="3651" spans="1:4" x14ac:dyDescent="0.25">
      <c r="A3651" t="s">
        <v>2</v>
      </c>
      <c r="B3651">
        <f>COMBDG_MinActivity!B3651</f>
        <v>2022</v>
      </c>
      <c r="C3651" t="str">
        <f>COMBDG_MinActivity!C3651</f>
        <v>COMBDGICIOldWH______STDNGA_16</v>
      </c>
      <c r="D3651">
        <f>IF(VLOOKUP(C3651,Capacity_COMBDG!A:K,COMBDG_MaxCapacity!B3651-2016+2,FALSE)&lt;5*10^-5,0,VLOOKUP(C3651,Capacity_COMBDG!A:K,COMBDG_MaxCapacity!B3651-2016+2,FALSE))*(1+Summary!$C$10)</f>
        <v>0.6889845470978847</v>
      </c>
    </row>
    <row r="3652" spans="1:4" x14ac:dyDescent="0.25">
      <c r="A3652" t="s">
        <v>2</v>
      </c>
      <c r="B3652">
        <f>COMBDG_MinActivity!B3652</f>
        <v>2022</v>
      </c>
      <c r="C3652" t="str">
        <f>COMBDG_MinActivity!C3652</f>
        <v>COMBDGOFFNewAE______STDNGA_16</v>
      </c>
      <c r="D3652">
        <f>IF(VLOOKUP(C3652,Capacity_COMBDG!A:K,COMBDG_MaxCapacity!B3652-2016+2,FALSE)&lt;5*10^-5,0,VLOOKUP(C3652,Capacity_COMBDG!A:K,COMBDG_MaxCapacity!B3652-2016+2,FALSE))*(1+Summary!$C$10)</f>
        <v>9.2313895747285386E-3</v>
      </c>
    </row>
    <row r="3653" spans="1:4" x14ac:dyDescent="0.25">
      <c r="A3653" t="s">
        <v>2</v>
      </c>
      <c r="B3653">
        <f>COMBDG_MinActivity!B3653</f>
        <v>2022</v>
      </c>
      <c r="C3653" t="str">
        <f>COMBDG_MinActivity!C3653</f>
        <v>COMBDGOFFNewSC______STDNGA_16</v>
      </c>
      <c r="D3653">
        <f>IF(VLOOKUP(C3653,Capacity_COMBDG!A:K,COMBDG_MaxCapacity!B3653-2016+2,FALSE)&lt;5*10^-5,0,VLOOKUP(C3653,Capacity_COMBDG!A:K,COMBDG_MaxCapacity!B3653-2016+2,FALSE))*(1+Summary!$C$10)</f>
        <v>1.1720231418742989E-2</v>
      </c>
    </row>
    <row r="3654" spans="1:4" x14ac:dyDescent="0.25">
      <c r="A3654" t="s">
        <v>2</v>
      </c>
      <c r="B3654">
        <f>COMBDG_MinActivity!B3654</f>
        <v>2022</v>
      </c>
      <c r="C3654" t="str">
        <f>COMBDG_MinActivity!C3654</f>
        <v>COMBDGOFFNewSHFUR___HIGNGA_16</v>
      </c>
      <c r="D3654">
        <f>IF(VLOOKUP(C3654,Capacity_COMBDG!A:K,COMBDG_MaxCapacity!B3654-2016+2,FALSE)&lt;5*10^-5,0,VLOOKUP(C3654,Capacity_COMBDG!A:K,COMBDG_MaxCapacity!B3654-2016+2,FALSE))*(1+Summary!$C$10)</f>
        <v>1.53742415439848E-2</v>
      </c>
    </row>
    <row r="3655" spans="1:4" x14ac:dyDescent="0.25">
      <c r="A3655" t="s">
        <v>2</v>
      </c>
      <c r="B3655">
        <f>COMBDG_MinActivity!B3655</f>
        <v>2022</v>
      </c>
      <c r="C3655" t="str">
        <f>COMBDG_MinActivity!C3655</f>
        <v>COMBDGOFFNewSHFUR___STDNGA_16</v>
      </c>
      <c r="D3655">
        <f>IF(VLOOKUP(C3655,Capacity_COMBDG!A:K,COMBDG_MaxCapacity!B3655-2016+2,FALSE)&lt;5*10^-5,0,VLOOKUP(C3655,Capacity_COMBDG!A:K,COMBDG_MaxCapacity!B3655-2016+2,FALSE))*(1+Summary!$C$10)</f>
        <v>1.5741777391639459E-2</v>
      </c>
    </row>
    <row r="3656" spans="1:4" x14ac:dyDescent="0.25">
      <c r="A3656" t="s">
        <v>2</v>
      </c>
      <c r="B3656">
        <f>COMBDG_MinActivity!B3656</f>
        <v>2022</v>
      </c>
      <c r="C3656" t="str">
        <f>COMBDG_MinActivity!C3656</f>
        <v>COMBDGOFFNewWH______STDNGA_16</v>
      </c>
      <c r="D3656">
        <f>IF(VLOOKUP(C3656,Capacity_COMBDG!A:K,COMBDG_MaxCapacity!B3656-2016+2,FALSE)&lt;5*10^-5,0,VLOOKUP(C3656,Capacity_COMBDG!A:K,COMBDG_MaxCapacity!B3656-2016+2,FALSE))*(1+Summary!$C$10)</f>
        <v>8.9542512865148794E-3</v>
      </c>
    </row>
    <row r="3657" spans="1:4" x14ac:dyDescent="0.25">
      <c r="A3657" t="s">
        <v>2</v>
      </c>
      <c r="B3657">
        <f>COMBDG_MinActivity!B3657</f>
        <v>2022</v>
      </c>
      <c r="C3657" t="str">
        <f>COMBDG_MinActivity!C3657</f>
        <v>COMBDGOFFOldAE______STDNGA_16</v>
      </c>
      <c r="D3657">
        <f>IF(VLOOKUP(C3657,Capacity_COMBDG!A:K,COMBDG_MaxCapacity!B3657-2016+2,FALSE)&lt;5*10^-5,0,VLOOKUP(C3657,Capacity_COMBDG!A:K,COMBDG_MaxCapacity!B3657-2016+2,FALSE))*(1+Summary!$C$10)</f>
        <v>27.914021166729462</v>
      </c>
    </row>
    <row r="3658" spans="1:4" x14ac:dyDescent="0.25">
      <c r="A3658" t="s">
        <v>2</v>
      </c>
      <c r="B3658">
        <f>COMBDG_MinActivity!B3658</f>
        <v>2022</v>
      </c>
      <c r="C3658" t="str">
        <f>COMBDG_MinActivity!C3658</f>
        <v>COMBDGOFFOldSC______STDNGA_16</v>
      </c>
      <c r="D3658">
        <f>IF(VLOOKUP(C3658,Capacity_COMBDG!A:K,COMBDG_MaxCapacity!B3658-2016+2,FALSE)&lt;5*10^-5,0,VLOOKUP(C3658,Capacity_COMBDG!A:K,COMBDG_MaxCapacity!B3658-2016+2,FALSE))*(1+Summary!$C$10)</f>
        <v>4.9041799175479355</v>
      </c>
    </row>
    <row r="3659" spans="1:4" x14ac:dyDescent="0.25">
      <c r="A3659" t="s">
        <v>2</v>
      </c>
      <c r="B3659">
        <f>COMBDG_MinActivity!B3659</f>
        <v>2022</v>
      </c>
      <c r="C3659" t="str">
        <f>COMBDG_MinActivity!C3659</f>
        <v>COMBDGOFFOldSHFUR___HIGNGA_16</v>
      </c>
      <c r="D3659">
        <f>IF(VLOOKUP(C3659,Capacity_COMBDG!A:K,COMBDG_MaxCapacity!B3659-2016+2,FALSE)&lt;5*10^-5,0,VLOOKUP(C3659,Capacity_COMBDG!A:K,COMBDG_MaxCapacity!B3659-2016+2,FALSE))*(1+Summary!$C$10)</f>
        <v>0.25228797345828841</v>
      </c>
    </row>
    <row r="3660" spans="1:4" x14ac:dyDescent="0.25">
      <c r="A3660" t="s">
        <v>2</v>
      </c>
      <c r="B3660">
        <f>COMBDG_MinActivity!B3660</f>
        <v>2022</v>
      </c>
      <c r="C3660" t="str">
        <f>COMBDG_MinActivity!C3660</f>
        <v>COMBDGOFFOldSHFUR___STDNGA_16</v>
      </c>
      <c r="D3660">
        <f>IF(VLOOKUP(C3660,Capacity_COMBDG!A:K,COMBDG_MaxCapacity!B3660-2016+2,FALSE)&lt;5*10^-5,0,VLOOKUP(C3660,Capacity_COMBDG!A:K,COMBDG_MaxCapacity!B3660-2016+2,FALSE))*(1+Summary!$C$10)</f>
        <v>276.41419022320338</v>
      </c>
    </row>
    <row r="3661" spans="1:4" x14ac:dyDescent="0.25">
      <c r="A3661" t="s">
        <v>2</v>
      </c>
      <c r="B3661">
        <f>COMBDG_MinActivity!B3661</f>
        <v>2022</v>
      </c>
      <c r="C3661" t="str">
        <f>COMBDG_MinActivity!C3661</f>
        <v>COMBDGOFFOldWH______STDNGA_16</v>
      </c>
      <c r="D3661">
        <f>IF(VLOOKUP(C3661,Capacity_COMBDG!A:K,COMBDG_MaxCapacity!B3661-2016+2,FALSE)&lt;5*10^-5,0,VLOOKUP(C3661,Capacity_COMBDG!A:K,COMBDG_MaxCapacity!B3661-2016+2,FALSE))*(1+Summary!$C$10)</f>
        <v>19.714634944301515</v>
      </c>
    </row>
    <row r="3662" spans="1:4" x14ac:dyDescent="0.25">
      <c r="A3662" t="s">
        <v>2</v>
      </c>
      <c r="B3662">
        <f>COMBDG_MinActivity!B3662</f>
        <v>2022</v>
      </c>
      <c r="C3662" t="str">
        <f>COMBDG_MinActivity!C3662</f>
        <v>COMBDGOTSNewAE______STDNGA_16</v>
      </c>
      <c r="D3662">
        <f>IF(VLOOKUP(C3662,Capacity_COMBDG!A:K,COMBDG_MaxCapacity!B3662-2016+2,FALSE)&lt;5*10^-5,0,VLOOKUP(C3662,Capacity_COMBDG!A:K,COMBDG_MaxCapacity!B3662-2016+2,FALSE))*(1+Summary!$C$10)</f>
        <v>8.9567324639580753E-3</v>
      </c>
    </row>
    <row r="3663" spans="1:4" x14ac:dyDescent="0.25">
      <c r="A3663" t="s">
        <v>2</v>
      </c>
      <c r="B3663">
        <f>COMBDG_MinActivity!B3663</f>
        <v>2022</v>
      </c>
      <c r="C3663" t="str">
        <f>COMBDG_MinActivity!C3663</f>
        <v>COMBDGOTSNewSC______STDNGA_16</v>
      </c>
      <c r="D3663">
        <f>IF(VLOOKUP(C3663,Capacity_COMBDG!A:K,COMBDG_MaxCapacity!B3663-2016+2,FALSE)&lt;5*10^-5,0,VLOOKUP(C3663,Capacity_COMBDG!A:K,COMBDG_MaxCapacity!B3663-2016+2,FALSE))*(1+Summary!$C$10)</f>
        <v>1.0915630121287007E-2</v>
      </c>
    </row>
    <row r="3664" spans="1:4" x14ac:dyDescent="0.25">
      <c r="A3664" t="s">
        <v>2</v>
      </c>
      <c r="B3664">
        <f>COMBDG_MinActivity!B3664</f>
        <v>2022</v>
      </c>
      <c r="C3664" t="str">
        <f>COMBDG_MinActivity!C3664</f>
        <v>COMBDGOTSNewSHFUR___HIGNGA_16</v>
      </c>
      <c r="D3664">
        <f>IF(VLOOKUP(C3664,Capacity_COMBDG!A:K,COMBDG_MaxCapacity!B3664-2016+2,FALSE)&lt;5*10^-5,0,VLOOKUP(C3664,Capacity_COMBDG!A:K,COMBDG_MaxCapacity!B3664-2016+2,FALSE))*(1+Summary!$C$10)</f>
        <v>1.4517231252848137E-2</v>
      </c>
    </row>
    <row r="3665" spans="1:4" x14ac:dyDescent="0.25">
      <c r="A3665" t="s">
        <v>2</v>
      </c>
      <c r="B3665">
        <f>COMBDG_MinActivity!B3665</f>
        <v>2022</v>
      </c>
      <c r="C3665" t="str">
        <f>COMBDG_MinActivity!C3665</f>
        <v>COMBDGOTSNewSHFUR___STDNGA_16</v>
      </c>
      <c r="D3665">
        <f>IF(VLOOKUP(C3665,Capacity_COMBDG!A:K,COMBDG_MaxCapacity!B3665-2016+2,FALSE)&lt;5*10^-5,0,VLOOKUP(C3665,Capacity_COMBDG!A:K,COMBDG_MaxCapacity!B3665-2016+2,FALSE))*(1+Summary!$C$10)</f>
        <v>1.4858762921559687E-2</v>
      </c>
    </row>
    <row r="3666" spans="1:4" x14ac:dyDescent="0.25">
      <c r="A3666" t="s">
        <v>2</v>
      </c>
      <c r="B3666">
        <f>COMBDG_MinActivity!B3666</f>
        <v>2022</v>
      </c>
      <c r="C3666" t="str">
        <f>COMBDG_MinActivity!C3666</f>
        <v>COMBDGOTSNewWH______STDNGA_16</v>
      </c>
      <c r="D3666">
        <f>IF(VLOOKUP(C3666,Capacity_COMBDG!A:K,COMBDG_MaxCapacity!B3666-2016+2,FALSE)&lt;5*10^-5,0,VLOOKUP(C3666,Capacity_COMBDG!A:K,COMBDG_MaxCapacity!B3666-2016+2,FALSE))*(1+Summary!$C$10)</f>
        <v>8.1166768993215649E-3</v>
      </c>
    </row>
    <row r="3667" spans="1:4" x14ac:dyDescent="0.25">
      <c r="A3667" t="s">
        <v>2</v>
      </c>
      <c r="B3667">
        <f>COMBDG_MinActivity!B3667</f>
        <v>2022</v>
      </c>
      <c r="C3667" t="str">
        <f>COMBDG_MinActivity!C3667</f>
        <v>COMBDGOTSOldAE______STDNGA_16</v>
      </c>
      <c r="D3667">
        <f>IF(VLOOKUP(C3667,Capacity_COMBDG!A:K,COMBDG_MaxCapacity!B3667-2016+2,FALSE)&lt;5*10^-5,0,VLOOKUP(C3667,Capacity_COMBDG!A:K,COMBDG_MaxCapacity!B3667-2016+2,FALSE))*(1+Summary!$C$10)</f>
        <v>0.37305394027793437</v>
      </c>
    </row>
    <row r="3668" spans="1:4" x14ac:dyDescent="0.25">
      <c r="A3668" t="s">
        <v>2</v>
      </c>
      <c r="B3668">
        <f>COMBDG_MinActivity!B3668</f>
        <v>2022</v>
      </c>
      <c r="C3668" t="str">
        <f>COMBDG_MinActivity!C3668</f>
        <v>COMBDGOTSOldSC______STDNGA_16</v>
      </c>
      <c r="D3668">
        <f>IF(VLOOKUP(C3668,Capacity_COMBDG!A:K,COMBDG_MaxCapacity!B3668-2016+2,FALSE)&lt;5*10^-5,0,VLOOKUP(C3668,Capacity_COMBDG!A:K,COMBDG_MaxCapacity!B3668-2016+2,FALSE))*(1+Summary!$C$10)</f>
        <v>0.74010988982888759</v>
      </c>
    </row>
    <row r="3669" spans="1:4" x14ac:dyDescent="0.25">
      <c r="A3669" t="s">
        <v>2</v>
      </c>
      <c r="B3669">
        <f>COMBDG_MinActivity!B3669</f>
        <v>2022</v>
      </c>
      <c r="C3669" t="str">
        <f>COMBDG_MinActivity!C3669</f>
        <v>COMBDGOTSOldSHFUR___HIGNGA_16</v>
      </c>
      <c r="D3669">
        <f>IF(VLOOKUP(C3669,Capacity_COMBDG!A:K,COMBDG_MaxCapacity!B3669-2016+2,FALSE)&lt;5*10^-5,0,VLOOKUP(C3669,Capacity_COMBDG!A:K,COMBDG_MaxCapacity!B3669-2016+2,FALSE))*(1+Summary!$C$10)</f>
        <v>0.22551109560366073</v>
      </c>
    </row>
    <row r="3670" spans="1:4" x14ac:dyDescent="0.25">
      <c r="A3670" t="s">
        <v>2</v>
      </c>
      <c r="B3670">
        <f>COMBDG_MinActivity!B3670</f>
        <v>2022</v>
      </c>
      <c r="C3670" t="str">
        <f>COMBDG_MinActivity!C3670</f>
        <v>COMBDGOTSOldSHFUR___STDNGA_16</v>
      </c>
      <c r="D3670">
        <f>IF(VLOOKUP(C3670,Capacity_COMBDG!A:K,COMBDG_MaxCapacity!B3670-2016+2,FALSE)&lt;5*10^-5,0,VLOOKUP(C3670,Capacity_COMBDG!A:K,COMBDG_MaxCapacity!B3670-2016+2,FALSE))*(1+Summary!$C$10)</f>
        <v>38.031935498437882</v>
      </c>
    </row>
    <row r="3671" spans="1:4" x14ac:dyDescent="0.25">
      <c r="A3671" t="s">
        <v>2</v>
      </c>
      <c r="B3671">
        <f>COMBDG_MinActivity!B3671</f>
        <v>2022</v>
      </c>
      <c r="C3671" t="str">
        <f>COMBDG_MinActivity!C3671</f>
        <v>COMBDGOTSOldWH______STDNGA_16</v>
      </c>
      <c r="D3671">
        <f>IF(VLOOKUP(C3671,Capacity_COMBDG!A:K,COMBDG_MaxCapacity!B3671-2016+2,FALSE)&lt;5*10^-5,0,VLOOKUP(C3671,Capacity_COMBDG!A:K,COMBDG_MaxCapacity!B3671-2016+2,FALSE))*(1+Summary!$C$10)</f>
        <v>6.1402856689670919</v>
      </c>
    </row>
    <row r="3672" spans="1:4" x14ac:dyDescent="0.25">
      <c r="A3672" t="s">
        <v>2</v>
      </c>
      <c r="B3672">
        <f>COMBDG_MinActivity!B3672</f>
        <v>2022</v>
      </c>
      <c r="C3672" t="str">
        <f>COMBDG_MinActivity!C3672</f>
        <v>COMBDGRTTNewAE______STDNGA_16</v>
      </c>
      <c r="D3672">
        <f>IF(VLOOKUP(C3672,Capacity_COMBDG!A:K,COMBDG_MaxCapacity!B3672-2016+2,FALSE)&lt;5*10^-5,0,VLOOKUP(C3672,Capacity_COMBDG!A:K,COMBDG_MaxCapacity!B3672-2016+2,FALSE))*(1+Summary!$C$10)</f>
        <v>9.1628121571445727E-3</v>
      </c>
    </row>
    <row r="3673" spans="1:4" x14ac:dyDescent="0.25">
      <c r="A3673" t="s">
        <v>2</v>
      </c>
      <c r="B3673">
        <f>COMBDG_MinActivity!B3673</f>
        <v>2022</v>
      </c>
      <c r="C3673" t="str">
        <f>COMBDG_MinActivity!C3673</f>
        <v>COMBDGRTTNewSC______STDNGA_16</v>
      </c>
      <c r="D3673">
        <f>IF(VLOOKUP(C3673,Capacity_COMBDG!A:K,COMBDG_MaxCapacity!B3673-2016+2,FALSE)&lt;5*10^-5,0,VLOOKUP(C3673,Capacity_COMBDG!A:K,COMBDG_MaxCapacity!B3673-2016+2,FALSE))*(1+Summary!$C$10)</f>
        <v>1.1614508738258299E-2</v>
      </c>
    </row>
    <row r="3674" spans="1:4" x14ac:dyDescent="0.25">
      <c r="A3674" t="s">
        <v>2</v>
      </c>
      <c r="B3674">
        <f>COMBDG_MinActivity!B3674</f>
        <v>2022</v>
      </c>
      <c r="C3674" t="str">
        <f>COMBDG_MinActivity!C3674</f>
        <v>COMBDGRTTNewSHFUR___HIGNGA_16</v>
      </c>
      <c r="D3674">
        <f>IF(VLOOKUP(C3674,Capacity_COMBDG!A:K,COMBDG_MaxCapacity!B3674-2016+2,FALSE)&lt;5*10^-5,0,VLOOKUP(C3674,Capacity_COMBDG!A:K,COMBDG_MaxCapacity!B3674-2016+2,FALSE))*(1+Summary!$C$10)</f>
        <v>1.5214936228393995E-2</v>
      </c>
    </row>
    <row r="3675" spans="1:4" x14ac:dyDescent="0.25">
      <c r="A3675" t="s">
        <v>2</v>
      </c>
      <c r="B3675">
        <f>COMBDG_MinActivity!B3675</f>
        <v>2022</v>
      </c>
      <c r="C3675" t="str">
        <f>COMBDG_MinActivity!C3675</f>
        <v>COMBDGRTTNewSHFUR___STDNGA_16</v>
      </c>
      <c r="D3675">
        <f>IF(VLOOKUP(C3675,Capacity_COMBDG!A:K,COMBDG_MaxCapacity!B3675-2016+2,FALSE)&lt;5*10^-5,0,VLOOKUP(C3675,Capacity_COMBDG!A:K,COMBDG_MaxCapacity!B3675-2016+2,FALSE))*(1+Summary!$C$10)</f>
        <v>1.5576783032242277E-2</v>
      </c>
    </row>
    <row r="3676" spans="1:4" x14ac:dyDescent="0.25">
      <c r="A3676" t="s">
        <v>2</v>
      </c>
      <c r="B3676">
        <f>COMBDG_MinActivity!B3676</f>
        <v>2022</v>
      </c>
      <c r="C3676" t="str">
        <f>COMBDG_MinActivity!C3676</f>
        <v>COMBDGRTTNewWH______STDNGA_16</v>
      </c>
      <c r="D3676">
        <f>IF(VLOOKUP(C3676,Capacity_COMBDG!A:K,COMBDG_MaxCapacity!B3676-2016+2,FALSE)&lt;5*10^-5,0,VLOOKUP(C3676,Capacity_COMBDG!A:K,COMBDG_MaxCapacity!B3676-2016+2,FALSE))*(1+Summary!$C$10)</f>
        <v>9.3051242598949004E-3</v>
      </c>
    </row>
    <row r="3677" spans="1:4" x14ac:dyDescent="0.25">
      <c r="A3677" t="s">
        <v>2</v>
      </c>
      <c r="B3677">
        <f>COMBDG_MinActivity!B3677</f>
        <v>2022</v>
      </c>
      <c r="C3677" t="str">
        <f>COMBDG_MinActivity!C3677</f>
        <v>COMBDGRTTOldAE______STDNGA_16</v>
      </c>
      <c r="D3677">
        <f>IF(VLOOKUP(C3677,Capacity_COMBDG!A:K,COMBDG_MaxCapacity!B3677-2016+2,FALSE)&lt;5*10^-5,0,VLOOKUP(C3677,Capacity_COMBDG!A:K,COMBDG_MaxCapacity!B3677-2016+2,FALSE))*(1+Summary!$C$10)</f>
        <v>0.9450255701153063</v>
      </c>
    </row>
    <row r="3678" spans="1:4" x14ac:dyDescent="0.25">
      <c r="A3678" t="s">
        <v>2</v>
      </c>
      <c r="B3678">
        <f>COMBDG_MinActivity!B3678</f>
        <v>2022</v>
      </c>
      <c r="C3678" t="str">
        <f>COMBDG_MinActivity!C3678</f>
        <v>COMBDGRTTOldSC______STDNGA_16</v>
      </c>
      <c r="D3678">
        <f>IF(VLOOKUP(C3678,Capacity_COMBDG!A:K,COMBDG_MaxCapacity!B3678-2016+2,FALSE)&lt;5*10^-5,0,VLOOKUP(C3678,Capacity_COMBDG!A:K,COMBDG_MaxCapacity!B3678-2016+2,FALSE))*(1+Summary!$C$10)</f>
        <v>2.2708081350281359</v>
      </c>
    </row>
    <row r="3679" spans="1:4" x14ac:dyDescent="0.25">
      <c r="A3679" t="s">
        <v>2</v>
      </c>
      <c r="B3679">
        <f>COMBDG_MinActivity!B3679</f>
        <v>2022</v>
      </c>
      <c r="C3679" t="str">
        <f>COMBDG_MinActivity!C3679</f>
        <v>COMBDGRTTOldSHFUR___HIGNGA_16</v>
      </c>
      <c r="D3679">
        <f>IF(VLOOKUP(C3679,Capacity_COMBDG!A:K,COMBDG_MaxCapacity!B3679-2016+2,FALSE)&lt;5*10^-5,0,VLOOKUP(C3679,Capacity_COMBDG!A:K,COMBDG_MaxCapacity!B3679-2016+2,FALSE))*(1+Summary!$C$10)</f>
        <v>0.24038227587996519</v>
      </c>
    </row>
    <row r="3680" spans="1:4" x14ac:dyDescent="0.25">
      <c r="A3680" t="s">
        <v>2</v>
      </c>
      <c r="B3680">
        <f>COMBDG_MinActivity!B3680</f>
        <v>2022</v>
      </c>
      <c r="C3680" t="str">
        <f>COMBDG_MinActivity!C3680</f>
        <v>COMBDGRTTOldSHFUR___STDNGA_16</v>
      </c>
      <c r="D3680">
        <f>IF(VLOOKUP(C3680,Capacity_COMBDG!A:K,COMBDG_MaxCapacity!B3680-2016+2,FALSE)&lt;5*10^-5,0,VLOOKUP(C3680,Capacity_COMBDG!A:K,COMBDG_MaxCapacity!B3680-2016+2,FALSE))*(1+Summary!$C$10)</f>
        <v>110.76154636696576</v>
      </c>
    </row>
    <row r="3681" spans="1:4" x14ac:dyDescent="0.25">
      <c r="A3681" t="s">
        <v>2</v>
      </c>
      <c r="B3681">
        <f>COMBDG_MinActivity!B3681</f>
        <v>2022</v>
      </c>
      <c r="C3681" t="str">
        <f>COMBDG_MinActivity!C3681</f>
        <v>COMBDGRTTOldWH______STDNGA_16</v>
      </c>
      <c r="D3681">
        <f>IF(VLOOKUP(C3681,Capacity_COMBDG!A:K,COMBDG_MaxCapacity!B3681-2016+2,FALSE)&lt;5*10^-5,0,VLOOKUP(C3681,Capacity_COMBDG!A:K,COMBDG_MaxCapacity!B3681-2016+2,FALSE))*(1+Summary!$C$10)</f>
        <v>17.245913885305942</v>
      </c>
    </row>
    <row r="3682" spans="1:4" x14ac:dyDescent="0.25">
      <c r="A3682" t="s">
        <v>2</v>
      </c>
      <c r="B3682">
        <f>COMBDG_MinActivity!B3682</f>
        <v>2022</v>
      </c>
      <c r="C3682" t="str">
        <f>COMBDG_MinActivity!C3682</f>
        <v>COMBDGTAWNewAE______STDNGA_16</v>
      </c>
      <c r="D3682">
        <f>IF(VLOOKUP(C3682,Capacity_COMBDG!A:K,COMBDG_MaxCapacity!B3682-2016+2,FALSE)&lt;5*10^-5,0,VLOOKUP(C3682,Capacity_COMBDG!A:K,COMBDG_MaxCapacity!B3682-2016+2,FALSE))*(1+Summary!$C$10)</f>
        <v>8.5009709062143727E-3</v>
      </c>
    </row>
    <row r="3683" spans="1:4" x14ac:dyDescent="0.25">
      <c r="A3683" t="s">
        <v>2</v>
      </c>
      <c r="B3683">
        <f>COMBDG_MinActivity!B3683</f>
        <v>2022</v>
      </c>
      <c r="C3683" t="str">
        <f>COMBDG_MinActivity!C3683</f>
        <v>COMBDGTAWNewSC______STDNGA_16</v>
      </c>
      <c r="D3683">
        <f>IF(VLOOKUP(C3683,Capacity_COMBDG!A:K,COMBDG_MaxCapacity!B3683-2016+2,FALSE)&lt;5*10^-5,0,VLOOKUP(C3683,Capacity_COMBDG!A:K,COMBDG_MaxCapacity!B3683-2016+2,FALSE))*(1+Summary!$C$10)</f>
        <v>1.0199327346582051E-2</v>
      </c>
    </row>
    <row r="3684" spans="1:4" x14ac:dyDescent="0.25">
      <c r="A3684" t="s">
        <v>2</v>
      </c>
      <c r="B3684">
        <f>COMBDG_MinActivity!B3684</f>
        <v>2022</v>
      </c>
      <c r="C3684" t="str">
        <f>COMBDG_MinActivity!C3684</f>
        <v>COMBDGTAWNewSHFUR___HIGNGA_16</v>
      </c>
      <c r="D3684">
        <f>IF(VLOOKUP(C3684,Capacity_COMBDG!A:K,COMBDG_MaxCapacity!B3684-2016+2,FALSE)&lt;5*10^-5,0,VLOOKUP(C3684,Capacity_COMBDG!A:K,COMBDG_MaxCapacity!B3684-2016+2,FALSE))*(1+Summary!$C$10)</f>
        <v>1.4412988844081905E-2</v>
      </c>
    </row>
    <row r="3685" spans="1:4" x14ac:dyDescent="0.25">
      <c r="A3685" t="s">
        <v>2</v>
      </c>
      <c r="B3685">
        <f>COMBDG_MinActivity!B3685</f>
        <v>2022</v>
      </c>
      <c r="C3685" t="str">
        <f>COMBDG_MinActivity!C3685</f>
        <v>COMBDGTAWNewSHFUR___STDNGA_16</v>
      </c>
      <c r="D3685">
        <f>IF(VLOOKUP(C3685,Capacity_COMBDG!A:K,COMBDG_MaxCapacity!B3685-2016+2,FALSE)&lt;5*10^-5,0,VLOOKUP(C3685,Capacity_COMBDG!A:K,COMBDG_MaxCapacity!B3685-2016+2,FALSE))*(1+Summary!$C$10)</f>
        <v>1.4752705181908517E-2</v>
      </c>
    </row>
    <row r="3686" spans="1:4" x14ac:dyDescent="0.25">
      <c r="A3686" t="s">
        <v>2</v>
      </c>
      <c r="B3686">
        <f>COMBDG_MinActivity!B3686</f>
        <v>2022</v>
      </c>
      <c r="C3686" t="str">
        <f>COMBDG_MinActivity!C3686</f>
        <v>COMBDGTAWNewWH______STDNGA_16</v>
      </c>
      <c r="D3686">
        <f>IF(VLOOKUP(C3686,Capacity_COMBDG!A:K,COMBDG_MaxCapacity!B3686-2016+2,FALSE)&lt;5*10^-5,0,VLOOKUP(C3686,Capacity_COMBDG!A:K,COMBDG_MaxCapacity!B3686-2016+2,FALSE))*(1+Summary!$C$10)</f>
        <v>6.4667145261885451E-3</v>
      </c>
    </row>
    <row r="3687" spans="1:4" x14ac:dyDescent="0.25">
      <c r="A3687" t="s">
        <v>2</v>
      </c>
      <c r="B3687">
        <f>COMBDG_MinActivity!B3687</f>
        <v>2022</v>
      </c>
      <c r="C3687" t="str">
        <f>COMBDG_MinActivity!C3687</f>
        <v>COMBDGTAWOldAE______STDNGA_16</v>
      </c>
      <c r="D3687">
        <f>IF(VLOOKUP(C3687,Capacity_COMBDG!A:K,COMBDG_MaxCapacity!B3687-2016+2,FALSE)&lt;5*10^-5,0,VLOOKUP(C3687,Capacity_COMBDG!A:K,COMBDG_MaxCapacity!B3687-2016+2,FALSE))*(1+Summary!$C$10)</f>
        <v>0.16844353372067505</v>
      </c>
    </row>
    <row r="3688" spans="1:4" x14ac:dyDescent="0.25">
      <c r="A3688" t="s">
        <v>2</v>
      </c>
      <c r="B3688">
        <f>COMBDG_MinActivity!B3688</f>
        <v>2022</v>
      </c>
      <c r="C3688" t="str">
        <f>COMBDG_MinActivity!C3688</f>
        <v>COMBDGTAWOldSC______STDNGA_16</v>
      </c>
      <c r="D3688">
        <f>IF(VLOOKUP(C3688,Capacity_COMBDG!A:K,COMBDG_MaxCapacity!B3688-2016+2,FALSE)&lt;5*10^-5,0,VLOOKUP(C3688,Capacity_COMBDG!A:K,COMBDG_MaxCapacity!B3688-2016+2,FALSE))*(1+Summary!$C$10)</f>
        <v>0.29826140427432013</v>
      </c>
    </row>
    <row r="3689" spans="1:4" x14ac:dyDescent="0.25">
      <c r="A3689" t="s">
        <v>2</v>
      </c>
      <c r="B3689">
        <f>COMBDG_MinActivity!B3689</f>
        <v>2022</v>
      </c>
      <c r="C3689" t="str">
        <f>COMBDG_MinActivity!C3689</f>
        <v>COMBDGTAWOldSHFUR___HIGNGA_16</v>
      </c>
      <c r="D3689">
        <f>IF(VLOOKUP(C3689,Capacity_COMBDG!A:K,COMBDG_MaxCapacity!B3689-2016+2,FALSE)&lt;5*10^-5,0,VLOOKUP(C3689,Capacity_COMBDG!A:K,COMBDG_MaxCapacity!B3689-2016+2,FALSE))*(1+Summary!$C$10)</f>
        <v>0.21176295467794481</v>
      </c>
    </row>
    <row r="3690" spans="1:4" x14ac:dyDescent="0.25">
      <c r="A3690" t="s">
        <v>2</v>
      </c>
      <c r="B3690">
        <f>COMBDG_MinActivity!B3690</f>
        <v>2022</v>
      </c>
      <c r="C3690" t="str">
        <f>COMBDG_MinActivity!C3690</f>
        <v>COMBDGTAWOldSHFUR___STDNGA_16</v>
      </c>
      <c r="D3690">
        <f>IF(VLOOKUP(C3690,Capacity_COMBDG!A:K,COMBDG_MaxCapacity!B3690-2016+2,FALSE)&lt;5*10^-5,0,VLOOKUP(C3690,Capacity_COMBDG!A:K,COMBDG_MaxCapacity!B3690-2016+2,FALSE))*(1+Summary!$C$10)</f>
        <v>22.361774030094907</v>
      </c>
    </row>
    <row r="3691" spans="1:4" x14ac:dyDescent="0.25">
      <c r="A3691" t="s">
        <v>2</v>
      </c>
      <c r="B3691">
        <f>COMBDG_MinActivity!B3691</f>
        <v>2022</v>
      </c>
      <c r="C3691" t="str">
        <f>COMBDG_MinActivity!C3691</f>
        <v>COMBDGTAWOldWH______STDNGA_16</v>
      </c>
      <c r="D3691">
        <f>IF(VLOOKUP(C3691,Capacity_COMBDG!A:K,COMBDG_MaxCapacity!B3691-2016+2,FALSE)&lt;5*10^-5,0,VLOOKUP(C3691,Capacity_COMBDG!A:K,COMBDG_MaxCapacity!B3691-2016+2,FALSE))*(1+Summary!$C$10)</f>
        <v>1.3252131762423036</v>
      </c>
    </row>
    <row r="3692" spans="1:4" x14ac:dyDescent="0.25">
      <c r="A3692" t="s">
        <v>2</v>
      </c>
      <c r="B3692">
        <f>COMBDG_MinActivity!B3692</f>
        <v>2022</v>
      </c>
      <c r="C3692" t="str">
        <f>COMBDG_MinActivity!C3692</f>
        <v>COMBDGWSTNewAE______STDNGA_16</v>
      </c>
      <c r="D3692">
        <f>IF(VLOOKUP(C3692,Capacity_COMBDG!A:K,COMBDG_MaxCapacity!B3692-2016+2,FALSE)&lt;5*10^-5,0,VLOOKUP(C3692,Capacity_COMBDG!A:K,COMBDG_MaxCapacity!B3692-2016+2,FALSE))*(1+Summary!$C$10)</f>
        <v>8.4067148801912402E-3</v>
      </c>
    </row>
    <row r="3693" spans="1:4" x14ac:dyDescent="0.25">
      <c r="A3693" t="s">
        <v>2</v>
      </c>
      <c r="B3693">
        <f>COMBDG_MinActivity!B3693</f>
        <v>2022</v>
      </c>
      <c r="C3693" t="str">
        <f>COMBDG_MinActivity!C3693</f>
        <v>COMBDGWSTNewSC______STDNGA_16</v>
      </c>
      <c r="D3693">
        <f>IF(VLOOKUP(C3693,Capacity_COMBDG!A:K,COMBDG_MaxCapacity!B3693-2016+2,FALSE)&lt;5*10^-5,0,VLOOKUP(C3693,Capacity_COMBDG!A:K,COMBDG_MaxCapacity!B3693-2016+2,FALSE))*(1+Summary!$C$10)</f>
        <v>1.0269644918557141E-2</v>
      </c>
    </row>
    <row r="3694" spans="1:4" x14ac:dyDescent="0.25">
      <c r="A3694" t="s">
        <v>2</v>
      </c>
      <c r="B3694">
        <f>COMBDG_MinActivity!B3694</f>
        <v>2022</v>
      </c>
      <c r="C3694" t="str">
        <f>COMBDG_MinActivity!C3694</f>
        <v>COMBDGWSTNewSHFUR___HIGNGA_16</v>
      </c>
      <c r="D3694">
        <f>IF(VLOOKUP(C3694,Capacity_COMBDG!A:K,COMBDG_MaxCapacity!B3694-2016+2,FALSE)&lt;5*10^-5,0,VLOOKUP(C3694,Capacity_COMBDG!A:K,COMBDG_MaxCapacity!B3694-2016+2,FALSE))*(1+Summary!$C$10)</f>
        <v>1.3709492351522466E-2</v>
      </c>
    </row>
    <row r="3695" spans="1:4" x14ac:dyDescent="0.25">
      <c r="A3695" t="s">
        <v>2</v>
      </c>
      <c r="B3695">
        <f>COMBDG_MinActivity!B3695</f>
        <v>2022</v>
      </c>
      <c r="C3695" t="str">
        <f>COMBDG_MinActivity!C3695</f>
        <v>COMBDGWSTNewSHFUR___STDNGA_16</v>
      </c>
      <c r="D3695">
        <f>IF(VLOOKUP(C3695,Capacity_COMBDG!A:K,COMBDG_MaxCapacity!B3695-2016+2,FALSE)&lt;5*10^-5,0,VLOOKUP(C3695,Capacity_COMBDG!A:K,COMBDG_MaxCapacity!B3695-2016+2,FALSE))*(1+Summary!$C$10)</f>
        <v>1.4031523879626433E-2</v>
      </c>
    </row>
    <row r="3696" spans="1:4" x14ac:dyDescent="0.25">
      <c r="A3696" t="s">
        <v>2</v>
      </c>
      <c r="B3696">
        <f>COMBDG_MinActivity!B3696</f>
        <v>2022</v>
      </c>
      <c r="C3696" t="str">
        <f>COMBDG_MinActivity!C3696</f>
        <v>COMBDGWSTNewWH______STDNGA_16</v>
      </c>
      <c r="D3696">
        <f>IF(VLOOKUP(C3696,Capacity_COMBDG!A:K,COMBDG_MaxCapacity!B3696-2016+2,FALSE)&lt;5*10^-5,0,VLOOKUP(C3696,Capacity_COMBDG!A:K,COMBDG_MaxCapacity!B3696-2016+2,FALSE))*(1+Summary!$C$10)</f>
        <v>6.8598496283166256E-3</v>
      </c>
    </row>
    <row r="3697" spans="1:4" x14ac:dyDescent="0.25">
      <c r="A3697" t="s">
        <v>2</v>
      </c>
      <c r="B3697">
        <f>COMBDG_MinActivity!B3697</f>
        <v>2022</v>
      </c>
      <c r="C3697" t="str">
        <f>COMBDG_MinActivity!C3697</f>
        <v>COMBDGWSTOldAE______STDNGA_16</v>
      </c>
      <c r="D3697">
        <f>IF(VLOOKUP(C3697,Capacity_COMBDG!A:K,COMBDG_MaxCapacity!B3697-2016+2,FALSE)&lt;5*10^-5,0,VLOOKUP(C3697,Capacity_COMBDG!A:K,COMBDG_MaxCapacity!B3697-2016+2,FALSE))*(1+Summary!$C$10)</f>
        <v>1.4022639392354932</v>
      </c>
    </row>
    <row r="3698" spans="1:4" x14ac:dyDescent="0.25">
      <c r="A3698" t="s">
        <v>2</v>
      </c>
      <c r="B3698">
        <f>COMBDG_MinActivity!B3698</f>
        <v>2022</v>
      </c>
      <c r="C3698" t="str">
        <f>COMBDG_MinActivity!C3698</f>
        <v>COMBDGWSTOldSC______STDNGA_16</v>
      </c>
      <c r="D3698">
        <f>IF(VLOOKUP(C3698,Capacity_COMBDG!A:K,COMBDG_MaxCapacity!B3698-2016+2,FALSE)&lt;5*10^-5,0,VLOOKUP(C3698,Capacity_COMBDG!A:K,COMBDG_MaxCapacity!B3698-2016+2,FALSE))*(1+Summary!$C$10)</f>
        <v>1.4244438930153005</v>
      </c>
    </row>
    <row r="3699" spans="1:4" x14ac:dyDescent="0.25">
      <c r="A3699" t="s">
        <v>2</v>
      </c>
      <c r="B3699">
        <f>COMBDG_MinActivity!B3699</f>
        <v>2022</v>
      </c>
      <c r="C3699" t="str">
        <f>COMBDG_MinActivity!C3699</f>
        <v>COMBDGWSTOldSHFUR___HIGNGA_16</v>
      </c>
      <c r="D3699">
        <f>IF(VLOOKUP(C3699,Capacity_COMBDG!A:K,COMBDG_MaxCapacity!B3699-2016+2,FALSE)&lt;5*10^-5,0,VLOOKUP(C3699,Capacity_COMBDG!A:K,COMBDG_MaxCapacity!B3699-2016+2,FALSE))*(1+Summary!$C$10)</f>
        <v>0.2349700060826598</v>
      </c>
    </row>
    <row r="3700" spans="1:4" x14ac:dyDescent="0.25">
      <c r="A3700" t="s">
        <v>2</v>
      </c>
      <c r="B3700">
        <f>COMBDG_MinActivity!B3700</f>
        <v>2022</v>
      </c>
      <c r="C3700" t="str">
        <f>COMBDG_MinActivity!C3700</f>
        <v>COMBDGWSTOldSHFUR___STDNGA_16</v>
      </c>
      <c r="D3700">
        <f>IF(VLOOKUP(C3700,Capacity_COMBDG!A:K,COMBDG_MaxCapacity!B3700-2016+2,FALSE)&lt;5*10^-5,0,VLOOKUP(C3700,Capacity_COMBDG!A:K,COMBDG_MaxCapacity!B3700-2016+2,FALSE))*(1+Summary!$C$10)</f>
        <v>66.250101212282573</v>
      </c>
    </row>
    <row r="3701" spans="1:4" x14ac:dyDescent="0.25">
      <c r="A3701" t="s">
        <v>2</v>
      </c>
      <c r="B3701">
        <f>COMBDG_MinActivity!B3701</f>
        <v>2022</v>
      </c>
      <c r="C3701" t="str">
        <f>COMBDG_MinActivity!C3701</f>
        <v>COMBDGWSTOldWH______STDNGA_16</v>
      </c>
      <c r="D3701">
        <f>IF(VLOOKUP(C3701,Capacity_COMBDG!A:K,COMBDG_MaxCapacity!B3701-2016+2,FALSE)&lt;5*10^-5,0,VLOOKUP(C3701,Capacity_COMBDG!A:K,COMBDG_MaxCapacity!B3701-2016+2,FALSE))*(1+Summary!$C$10)</f>
        <v>8.867395327970911</v>
      </c>
    </row>
    <row r="3702" spans="1:4" x14ac:dyDescent="0.25">
      <c r="A3702" t="s">
        <v>2</v>
      </c>
      <c r="B3702">
        <f>COMBDG_MinActivity!B3702</f>
        <v>2022</v>
      </c>
      <c r="C3702" t="str">
        <f>COMBDG_MinActivity!C3702</f>
        <v>COMBDGAERNewSC_________DCO_16</v>
      </c>
      <c r="D3702">
        <f>IF(VLOOKUP(C3702,Capacity_COMBDG!A:K,COMBDG_MaxCapacity!B3702-2016+2,FALSE)&lt;5*10^-5,0,VLOOKUP(C3702,Capacity_COMBDG!A:K,COMBDG_MaxCapacity!B3702-2016+2,FALSE))*(1+Summary!$C$10)</f>
        <v>5.7738782886845438E-3</v>
      </c>
    </row>
    <row r="3703" spans="1:4" x14ac:dyDescent="0.25">
      <c r="A3703" t="s">
        <v>2</v>
      </c>
      <c r="B3703">
        <f>COMBDG_MinActivity!B3703</f>
        <v>2022</v>
      </c>
      <c r="C3703" t="str">
        <f>COMBDG_MinActivity!C3703</f>
        <v>COMBDGAEROldSC_________DCO_16</v>
      </c>
      <c r="D3703">
        <f>IF(VLOOKUP(C3703,Capacity_COMBDG!A:K,COMBDG_MaxCapacity!B3703-2016+2,FALSE)&lt;5*10^-5,0,VLOOKUP(C3703,Capacity_COMBDG!A:K,COMBDG_MaxCapacity!B3703-2016+2,FALSE))*(1+Summary!$C$10)</f>
        <v>0.11386868618655202</v>
      </c>
    </row>
    <row r="3704" spans="1:4" x14ac:dyDescent="0.25">
      <c r="A3704" t="s">
        <v>2</v>
      </c>
      <c r="B3704">
        <f>COMBDG_MinActivity!B3704</f>
        <v>2022</v>
      </c>
      <c r="C3704" t="str">
        <f>COMBDG_MinActivity!C3704</f>
        <v>COMBDGAFSNewSC_________DCO_16</v>
      </c>
      <c r="D3704">
        <f>IF(VLOOKUP(C3704,Capacity_COMBDG!A:K,COMBDG_MaxCapacity!B3704-2016+2,FALSE)&lt;5*10^-5,0,VLOOKUP(C3704,Capacity_COMBDG!A:K,COMBDG_MaxCapacity!B3704-2016+2,FALSE))*(1+Summary!$C$10)</f>
        <v>5.3925625233101375E-3</v>
      </c>
    </row>
    <row r="3705" spans="1:4" x14ac:dyDescent="0.25">
      <c r="A3705" t="s">
        <v>2</v>
      </c>
      <c r="B3705">
        <f>COMBDG_MinActivity!B3705</f>
        <v>2022</v>
      </c>
      <c r="C3705" t="str">
        <f>COMBDG_MinActivity!C3705</f>
        <v>COMBDGAFSOldSC_________DCO_16</v>
      </c>
      <c r="D3705">
        <f>IF(VLOOKUP(C3705,Capacity_COMBDG!A:K,COMBDG_MaxCapacity!B3705-2016+2,FALSE)&lt;5*10^-5,0,VLOOKUP(C3705,Capacity_COMBDG!A:K,COMBDG_MaxCapacity!B3705-2016+2,FALSE))*(1+Summary!$C$10)</f>
        <v>9.2675714911666512E-2</v>
      </c>
    </row>
    <row r="3706" spans="1:4" x14ac:dyDescent="0.25">
      <c r="A3706" t="s">
        <v>2</v>
      </c>
      <c r="B3706">
        <f>COMBDG_MinActivity!B3706</f>
        <v>2022</v>
      </c>
      <c r="C3706" t="str">
        <f>COMBDG_MinActivity!C3706</f>
        <v>COMBDGEDSNewSC_________DCO_16</v>
      </c>
      <c r="D3706">
        <f>IF(VLOOKUP(C3706,Capacity_COMBDG!A:K,COMBDG_MaxCapacity!B3706-2016+2,FALSE)&lt;5*10^-5,0,VLOOKUP(C3706,Capacity_COMBDG!A:K,COMBDG_MaxCapacity!B3706-2016+2,FALSE))*(1+Summary!$C$10)</f>
        <v>6.3752247064387682E-3</v>
      </c>
    </row>
    <row r="3707" spans="1:4" x14ac:dyDescent="0.25">
      <c r="A3707" t="s">
        <v>2</v>
      </c>
      <c r="B3707">
        <f>COMBDG_MinActivity!B3707</f>
        <v>2022</v>
      </c>
      <c r="C3707" t="str">
        <f>COMBDG_MinActivity!C3707</f>
        <v>COMBDGEDSOldSC_________DCO_16</v>
      </c>
      <c r="D3707">
        <f>IF(VLOOKUP(C3707,Capacity_COMBDG!A:K,COMBDG_MaxCapacity!B3707-2016+2,FALSE)&lt;5*10^-5,0,VLOOKUP(C3707,Capacity_COMBDG!A:K,COMBDG_MaxCapacity!B3707-2016+2,FALSE))*(1+Summary!$C$10)</f>
        <v>0.41398550082413876</v>
      </c>
    </row>
    <row r="3708" spans="1:4" x14ac:dyDescent="0.25">
      <c r="A3708" t="s">
        <v>2</v>
      </c>
      <c r="B3708">
        <f>COMBDG_MinActivity!B3708</f>
        <v>2022</v>
      </c>
      <c r="C3708" t="str">
        <f>COMBDG_MinActivity!C3708</f>
        <v>COMBDGHLCNewSC_________DCO_16</v>
      </c>
      <c r="D3708">
        <f>IF(VLOOKUP(C3708,Capacity_COMBDG!A:K,COMBDG_MaxCapacity!B3708-2016+2,FALSE)&lt;5*10^-5,0,VLOOKUP(C3708,Capacity_COMBDG!A:K,COMBDG_MaxCapacity!B3708-2016+2,FALSE))*(1+Summary!$C$10)</f>
        <v>6.3679133895266464E-3</v>
      </c>
    </row>
    <row r="3709" spans="1:4" x14ac:dyDescent="0.25">
      <c r="A3709" t="s">
        <v>2</v>
      </c>
      <c r="B3709">
        <f>COMBDG_MinActivity!B3709</f>
        <v>2022</v>
      </c>
      <c r="C3709" t="str">
        <f>COMBDG_MinActivity!C3709</f>
        <v>COMBDGHLCOldSC_________DCO_16</v>
      </c>
      <c r="D3709">
        <f>IF(VLOOKUP(C3709,Capacity_COMBDG!A:K,COMBDG_MaxCapacity!B3709-2016+2,FALSE)&lt;5*10^-5,0,VLOOKUP(C3709,Capacity_COMBDG!A:K,COMBDG_MaxCapacity!B3709-2016+2,FALSE))*(1+Summary!$C$10)</f>
        <v>0.44731978618293189</v>
      </c>
    </row>
    <row r="3710" spans="1:4" x14ac:dyDescent="0.25">
      <c r="A3710" t="s">
        <v>2</v>
      </c>
      <c r="B3710">
        <f>COMBDG_MinActivity!B3710</f>
        <v>2022</v>
      </c>
      <c r="C3710" t="str">
        <f>COMBDG_MinActivity!C3710</f>
        <v>COMBDGICINewSC_________DCO_16</v>
      </c>
      <c r="D3710">
        <f>IF(VLOOKUP(C3710,Capacity_COMBDG!A:K,COMBDG_MaxCapacity!B3710-2016+2,FALSE)&lt;5*10^-5,0,VLOOKUP(C3710,Capacity_COMBDG!A:K,COMBDG_MaxCapacity!B3710-2016+2,FALSE))*(1+Summary!$C$10)</f>
        <v>0</v>
      </c>
    </row>
    <row r="3711" spans="1:4" x14ac:dyDescent="0.25">
      <c r="A3711" t="s">
        <v>2</v>
      </c>
      <c r="B3711">
        <f>COMBDG_MinActivity!B3711</f>
        <v>2022</v>
      </c>
      <c r="C3711" t="str">
        <f>COMBDG_MinActivity!C3711</f>
        <v>COMBDGICIOldSC_________DCO_16</v>
      </c>
      <c r="D3711">
        <f>IF(VLOOKUP(C3711,Capacity_COMBDG!A:K,COMBDG_MaxCapacity!B3711-2016+2,FALSE)&lt;5*10^-5,0,VLOOKUP(C3711,Capacity_COMBDG!A:K,COMBDG_MaxCapacity!B3711-2016+2,FALSE))*(1+Summary!$C$10)</f>
        <v>1.4496949505556795E-2</v>
      </c>
    </row>
    <row r="3712" spans="1:4" x14ac:dyDescent="0.25">
      <c r="A3712" t="s">
        <v>2</v>
      </c>
      <c r="B3712">
        <f>COMBDG_MinActivity!B3712</f>
        <v>2022</v>
      </c>
      <c r="C3712" t="str">
        <f>COMBDG_MinActivity!C3712</f>
        <v>COMBDGOFFNewSC_________DCO_16</v>
      </c>
      <c r="D3712">
        <f>IF(VLOOKUP(C3712,Capacity_COMBDG!A:K,COMBDG_MaxCapacity!B3712-2016+2,FALSE)&lt;5*10^-5,0,VLOOKUP(C3712,Capacity_COMBDG!A:K,COMBDG_MaxCapacity!B3712-2016+2,FALSE))*(1+Summary!$C$10)</f>
        <v>6.5235723437139827E-3</v>
      </c>
    </row>
    <row r="3713" spans="1:4" x14ac:dyDescent="0.25">
      <c r="A3713" t="s">
        <v>2</v>
      </c>
      <c r="B3713">
        <f>COMBDG_MinActivity!B3713</f>
        <v>2022</v>
      </c>
      <c r="C3713" t="str">
        <f>COMBDG_MinActivity!C3713</f>
        <v>COMBDGOFFOldSC_________DCO_16</v>
      </c>
      <c r="D3713">
        <f>IF(VLOOKUP(C3713,Capacity_COMBDG!A:K,COMBDG_MaxCapacity!B3713-2016+2,FALSE)&lt;5*10^-5,0,VLOOKUP(C3713,Capacity_COMBDG!A:K,COMBDG_MaxCapacity!B3713-2016+2,FALSE))*(1+Summary!$C$10)</f>
        <v>1.3240128682696746</v>
      </c>
    </row>
    <row r="3714" spans="1:4" x14ac:dyDescent="0.25">
      <c r="A3714" t="s">
        <v>2</v>
      </c>
      <c r="B3714">
        <f>COMBDG_MinActivity!B3714</f>
        <v>2022</v>
      </c>
      <c r="C3714" t="str">
        <f>COMBDG_MinActivity!C3714</f>
        <v>COMBDGOTSNewSC_________DCO_16</v>
      </c>
      <c r="D3714">
        <f>IF(VLOOKUP(C3714,Capacity_COMBDG!A:K,COMBDG_MaxCapacity!B3714-2016+2,FALSE)&lt;5*10^-5,0,VLOOKUP(C3714,Capacity_COMBDG!A:K,COMBDG_MaxCapacity!B3714-2016+2,FALSE))*(1+Summary!$C$10)</f>
        <v>6.2212144362780268E-3</v>
      </c>
    </row>
    <row r="3715" spans="1:4" x14ac:dyDescent="0.25">
      <c r="A3715" t="s">
        <v>2</v>
      </c>
      <c r="B3715">
        <f>COMBDG_MinActivity!B3715</f>
        <v>2022</v>
      </c>
      <c r="C3715" t="str">
        <f>COMBDG_MinActivity!C3715</f>
        <v>COMBDGOTSOldSC_________DCO_16</v>
      </c>
      <c r="D3715">
        <f>IF(VLOOKUP(C3715,Capacity_COMBDG!A:K,COMBDG_MaxCapacity!B3715-2016+2,FALSE)&lt;5*10^-5,0,VLOOKUP(C3715,Capacity_COMBDG!A:K,COMBDG_MaxCapacity!B3715-2016+2,FALSE))*(1+Summary!$C$10)</f>
        <v>0.32018296634759619</v>
      </c>
    </row>
    <row r="3716" spans="1:4" x14ac:dyDescent="0.25">
      <c r="A3716" t="s">
        <v>2</v>
      </c>
      <c r="B3716">
        <f>COMBDG_MinActivity!B3716</f>
        <v>2022</v>
      </c>
      <c r="C3716" t="str">
        <f>COMBDG_MinActivity!C3716</f>
        <v>COMBDGRTTNewSC_________DCO_16</v>
      </c>
      <c r="D3716">
        <f>IF(VLOOKUP(C3716,Capacity_COMBDG!A:K,COMBDG_MaxCapacity!B3716-2016+2,FALSE)&lt;5*10^-5,0,VLOOKUP(C3716,Capacity_COMBDG!A:K,COMBDG_MaxCapacity!B3716-2016+2,FALSE))*(1+Summary!$C$10)</f>
        <v>6.4827534267798102E-3</v>
      </c>
    </row>
    <row r="3717" spans="1:4" x14ac:dyDescent="0.25">
      <c r="A3717" t="s">
        <v>2</v>
      </c>
      <c r="B3717">
        <f>COMBDG_MinActivity!B3717</f>
        <v>2022</v>
      </c>
      <c r="C3717" t="str">
        <f>COMBDG_MinActivity!C3717</f>
        <v>COMBDGRTTOldSC_________DCO_16</v>
      </c>
      <c r="D3717">
        <f>IF(VLOOKUP(C3717,Capacity_COMBDG!A:K,COMBDG_MaxCapacity!B3717-2016+2,FALSE)&lt;5*10^-5,0,VLOOKUP(C3717,Capacity_COMBDG!A:K,COMBDG_MaxCapacity!B3717-2016+2,FALSE))*(1+Summary!$C$10)</f>
        <v>0.74527712928382184</v>
      </c>
    </row>
    <row r="3718" spans="1:4" x14ac:dyDescent="0.25">
      <c r="A3718" t="s">
        <v>2</v>
      </c>
      <c r="B3718">
        <f>COMBDG_MinActivity!B3718</f>
        <v>2022</v>
      </c>
      <c r="C3718" t="str">
        <f>COMBDG_MinActivity!C3718</f>
        <v>COMBDGTAWNewSC_________DCO_16</v>
      </c>
      <c r="D3718">
        <f>IF(VLOOKUP(C3718,Capacity_COMBDG!A:K,COMBDG_MaxCapacity!B3718-2016+2,FALSE)&lt;5*10^-5,0,VLOOKUP(C3718,Capacity_COMBDG!A:K,COMBDG_MaxCapacity!B3718-2016+2,FALSE))*(1+Summary!$C$10)</f>
        <v>5.9577881391887771E-3</v>
      </c>
    </row>
    <row r="3719" spans="1:4" x14ac:dyDescent="0.25">
      <c r="A3719" t="s">
        <v>2</v>
      </c>
      <c r="B3719">
        <f>COMBDG_MinActivity!B3719</f>
        <v>2022</v>
      </c>
      <c r="C3719" t="str">
        <f>COMBDG_MinActivity!C3719</f>
        <v>COMBDGTAWOldSC_________DCO_16</v>
      </c>
      <c r="D3719">
        <f>IF(VLOOKUP(C3719,Capacity_COMBDG!A:K,COMBDG_MaxCapacity!B3719-2016+2,FALSE)&lt;5*10^-5,0,VLOOKUP(C3719,Capacity_COMBDG!A:K,COMBDG_MaxCapacity!B3719-2016+2,FALSE))*(1+Summary!$C$10)</f>
        <v>0.11149665072507624</v>
      </c>
    </row>
    <row r="3720" spans="1:4" x14ac:dyDescent="0.25">
      <c r="A3720" t="s">
        <v>2</v>
      </c>
      <c r="B3720">
        <f>COMBDG_MinActivity!B3720</f>
        <v>2022</v>
      </c>
      <c r="C3720" t="str">
        <f>COMBDG_MinActivity!C3720</f>
        <v>COMBDGWSTNewSC_________DCO_16</v>
      </c>
      <c r="D3720">
        <f>IF(VLOOKUP(C3720,Capacity_COMBDG!A:K,COMBDG_MaxCapacity!B3720-2016+2,FALSE)&lt;5*10^-5,0,VLOOKUP(C3720,Capacity_COMBDG!A:K,COMBDG_MaxCapacity!B3720-2016+2,FALSE))*(1+Summary!$C$10)</f>
        <v>5.9849167908951556E-3</v>
      </c>
    </row>
    <row r="3721" spans="1:4" x14ac:dyDescent="0.25">
      <c r="A3721" t="s">
        <v>2</v>
      </c>
      <c r="B3721">
        <f>COMBDG_MinActivity!B3721</f>
        <v>2022</v>
      </c>
      <c r="C3721" t="str">
        <f>COMBDG_MinActivity!C3721</f>
        <v>COMBDGWSTOldSC_________DCO_16</v>
      </c>
      <c r="D3721">
        <f>IF(VLOOKUP(C3721,Capacity_COMBDG!A:K,COMBDG_MaxCapacity!B3721-2016+2,FALSE)&lt;5*10^-5,0,VLOOKUP(C3721,Capacity_COMBDG!A:K,COMBDG_MaxCapacity!B3721-2016+2,FALSE))*(1+Summary!$C$10)</f>
        <v>3.8763627951853374</v>
      </c>
    </row>
    <row r="3722" spans="1:4" x14ac:dyDescent="0.25">
      <c r="A3722" t="s">
        <v>2</v>
      </c>
      <c r="B3722">
        <f>COMBDG_MinActivity!B3722</f>
        <v>2022</v>
      </c>
      <c r="C3722" t="str">
        <f>COMBDG_MinActivity!C3722</f>
        <v>COMBDGAERNewSH_________DHE_16</v>
      </c>
      <c r="D3722">
        <f>IF(VLOOKUP(C3722,Capacity_COMBDG!A:K,COMBDG_MaxCapacity!B3722-2016+2,FALSE)&lt;5*10^-5,0,VLOOKUP(C3722,Capacity_COMBDG!A:K,COMBDG_MaxCapacity!B3722-2016+2,FALSE))*(1+Summary!$C$10)</f>
        <v>7.0112021593216334E-3</v>
      </c>
    </row>
    <row r="3723" spans="1:4" x14ac:dyDescent="0.25">
      <c r="A3723" t="s">
        <v>2</v>
      </c>
      <c r="B3723">
        <f>COMBDG_MinActivity!B3723</f>
        <v>2022</v>
      </c>
      <c r="C3723" t="str">
        <f>COMBDG_MinActivity!C3723</f>
        <v>COMBDGAERNewWH_________DHE_16</v>
      </c>
      <c r="D3723">
        <f>IF(VLOOKUP(C3723,Capacity_COMBDG!A:K,COMBDG_MaxCapacity!B3723-2016+2,FALSE)&lt;5*10^-5,0,VLOOKUP(C3723,Capacity_COMBDG!A:K,COMBDG_MaxCapacity!B3723-2016+2,FALSE))*(1+Summary!$C$10)</f>
        <v>3.973764387246761E-3</v>
      </c>
    </row>
    <row r="3724" spans="1:4" x14ac:dyDescent="0.25">
      <c r="A3724" t="s">
        <v>2</v>
      </c>
      <c r="B3724">
        <f>COMBDG_MinActivity!B3724</f>
        <v>2022</v>
      </c>
      <c r="C3724" t="str">
        <f>COMBDG_MinActivity!C3724</f>
        <v>COMBDGAEROldSH_________DHE_16</v>
      </c>
      <c r="D3724">
        <f>IF(VLOOKUP(C3724,Capacity_COMBDG!A:K,COMBDG_MaxCapacity!B3724-2016+2,FALSE)&lt;5*10^-5,0,VLOOKUP(C3724,Capacity_COMBDG!A:K,COMBDG_MaxCapacity!B3724-2016+2,FALSE))*(1+Summary!$C$10)</f>
        <v>7.0399833493458477</v>
      </c>
    </row>
    <row r="3725" spans="1:4" x14ac:dyDescent="0.25">
      <c r="A3725" t="s">
        <v>2</v>
      </c>
      <c r="B3725">
        <f>COMBDG_MinActivity!B3725</f>
        <v>2022</v>
      </c>
      <c r="C3725" t="str">
        <f>COMBDG_MinActivity!C3725</f>
        <v>COMBDGAEROldWH_________DHE_16</v>
      </c>
      <c r="D3725">
        <f>IF(VLOOKUP(C3725,Capacity_COMBDG!A:K,COMBDG_MaxCapacity!B3725-2016+2,FALSE)&lt;5*10^-5,0,VLOOKUP(C3725,Capacity_COMBDG!A:K,COMBDG_MaxCapacity!B3725-2016+2,FALSE))*(1+Summary!$C$10)</f>
        <v>0.64964584538822157</v>
      </c>
    </row>
    <row r="3726" spans="1:4" x14ac:dyDescent="0.25">
      <c r="A3726" t="s">
        <v>2</v>
      </c>
      <c r="B3726">
        <f>COMBDG_MinActivity!B3726</f>
        <v>2022</v>
      </c>
      <c r="C3726" t="str">
        <f>COMBDG_MinActivity!C3726</f>
        <v>COMBDGAFSNewSH_________DHE_16</v>
      </c>
      <c r="D3726">
        <f>IF(VLOOKUP(C3726,Capacity_COMBDG!A:K,COMBDG_MaxCapacity!B3726-2016+2,FALSE)&lt;5*10^-5,0,VLOOKUP(C3726,Capacity_COMBDG!A:K,COMBDG_MaxCapacity!B3726-2016+2,FALSE))*(1+Summary!$C$10)</f>
        <v>6.5929393446829835E-3</v>
      </c>
    </row>
    <row r="3727" spans="1:4" x14ac:dyDescent="0.25">
      <c r="A3727" t="s">
        <v>2</v>
      </c>
      <c r="B3727">
        <f>COMBDG_MinActivity!B3727</f>
        <v>2022</v>
      </c>
      <c r="C3727" t="str">
        <f>COMBDG_MinActivity!C3727</f>
        <v>COMBDGAFSNewWH_________DHE_16</v>
      </c>
      <c r="D3727">
        <f>IF(VLOOKUP(C3727,Capacity_COMBDG!A:K,COMBDG_MaxCapacity!B3727-2016+2,FALSE)&lt;5*10^-5,0,VLOOKUP(C3727,Capacity_COMBDG!A:K,COMBDG_MaxCapacity!B3727-2016+2,FALSE))*(1+Summary!$C$10)</f>
        <v>3.7736189182839717E-3</v>
      </c>
    </row>
    <row r="3728" spans="1:4" x14ac:dyDescent="0.25">
      <c r="A3728" t="s">
        <v>2</v>
      </c>
      <c r="B3728">
        <f>COMBDG_MinActivity!B3728</f>
        <v>2022</v>
      </c>
      <c r="C3728" t="str">
        <f>COMBDG_MinActivity!C3728</f>
        <v>COMBDGAFSOldSH_________DHE_16</v>
      </c>
      <c r="D3728">
        <f>IF(VLOOKUP(C3728,Capacity_COMBDG!A:K,COMBDG_MaxCapacity!B3728-2016+2,FALSE)&lt;5*10^-5,0,VLOOKUP(C3728,Capacity_COMBDG!A:K,COMBDG_MaxCapacity!B3728-2016+2,FALSE))*(1+Summary!$C$10)</f>
        <v>7.5089226257598751</v>
      </c>
    </row>
    <row r="3729" spans="1:4" x14ac:dyDescent="0.25">
      <c r="A3729" t="s">
        <v>2</v>
      </c>
      <c r="B3729">
        <f>COMBDG_MinActivity!B3729</f>
        <v>2022</v>
      </c>
      <c r="C3729" t="str">
        <f>COMBDG_MinActivity!C3729</f>
        <v>COMBDGAFSOldWH_________DHE_16</v>
      </c>
      <c r="D3729">
        <f>IF(VLOOKUP(C3729,Capacity_COMBDG!A:K,COMBDG_MaxCapacity!B3729-2016+2,FALSE)&lt;5*10^-5,0,VLOOKUP(C3729,Capacity_COMBDG!A:K,COMBDG_MaxCapacity!B3729-2016+2,FALSE))*(1+Summary!$C$10)</f>
        <v>0.87928147054204764</v>
      </c>
    </row>
    <row r="3730" spans="1:4" x14ac:dyDescent="0.25">
      <c r="A3730" t="s">
        <v>2</v>
      </c>
      <c r="B3730">
        <f>COMBDG_MinActivity!B3730</f>
        <v>2022</v>
      </c>
      <c r="C3730" t="str">
        <f>COMBDG_MinActivity!C3730</f>
        <v>COMBDGEDSNewSH_________DHE_16</v>
      </c>
      <c r="D3730">
        <f>IF(VLOOKUP(C3730,Capacity_COMBDG!A:K,COMBDG_MaxCapacity!B3730-2016+2,FALSE)&lt;5*10^-5,0,VLOOKUP(C3730,Capacity_COMBDG!A:K,COMBDG_MaxCapacity!B3730-2016+2,FALSE))*(1+Summary!$C$10)</f>
        <v>7.601272277875693E-3</v>
      </c>
    </row>
    <row r="3731" spans="1:4" x14ac:dyDescent="0.25">
      <c r="A3731" t="s">
        <v>2</v>
      </c>
      <c r="B3731">
        <f>COMBDG_MinActivity!B3731</f>
        <v>2022</v>
      </c>
      <c r="C3731" t="str">
        <f>COMBDG_MinActivity!C3731</f>
        <v>COMBDGEDSNewWH_________DHE_16</v>
      </c>
      <c r="D3731">
        <f>IF(VLOOKUP(C3731,Capacity_COMBDG!A:K,COMBDG_MaxCapacity!B3731-2016+2,FALSE)&lt;5*10^-5,0,VLOOKUP(C3731,Capacity_COMBDG!A:K,COMBDG_MaxCapacity!B3731-2016+2,FALSE))*(1+Summary!$C$10)</f>
        <v>4.6667248343717389E-3</v>
      </c>
    </row>
    <row r="3732" spans="1:4" x14ac:dyDescent="0.25">
      <c r="A3732" t="s">
        <v>2</v>
      </c>
      <c r="B3732">
        <f>COMBDG_MinActivity!B3732</f>
        <v>2022</v>
      </c>
      <c r="C3732" t="str">
        <f>COMBDG_MinActivity!C3732</f>
        <v>COMBDGEDSOldSH_________DHE_16</v>
      </c>
      <c r="D3732">
        <f>IF(VLOOKUP(C3732,Capacity_COMBDG!A:K,COMBDG_MaxCapacity!B3732-2016+2,FALSE)&lt;5*10^-5,0,VLOOKUP(C3732,Capacity_COMBDG!A:K,COMBDG_MaxCapacity!B3732-2016+2,FALSE))*(1+Summary!$C$10)</f>
        <v>19.362514698444915</v>
      </c>
    </row>
    <row r="3733" spans="1:4" x14ac:dyDescent="0.25">
      <c r="A3733" t="s">
        <v>2</v>
      </c>
      <c r="B3733">
        <f>COMBDG_MinActivity!B3733</f>
        <v>2022</v>
      </c>
      <c r="C3733" t="str">
        <f>COMBDG_MinActivity!C3733</f>
        <v>COMBDGEDSOldWH_________DHE_16</v>
      </c>
      <c r="D3733">
        <f>IF(VLOOKUP(C3733,Capacity_COMBDG!A:K,COMBDG_MaxCapacity!B3733-2016+2,FALSE)&lt;5*10^-5,0,VLOOKUP(C3733,Capacity_COMBDG!A:K,COMBDG_MaxCapacity!B3733-2016+2,FALSE))*(1+Summary!$C$10)</f>
        <v>1.9152671080386863</v>
      </c>
    </row>
    <row r="3734" spans="1:4" x14ac:dyDescent="0.25">
      <c r="A3734" t="s">
        <v>2</v>
      </c>
      <c r="B3734">
        <f>COMBDG_MinActivity!B3734</f>
        <v>2022</v>
      </c>
      <c r="C3734" t="str">
        <f>COMBDG_MinActivity!C3734</f>
        <v>COMBDGHLCNewSH_________DHE_16</v>
      </c>
      <c r="D3734">
        <f>IF(VLOOKUP(C3734,Capacity_COMBDG!A:K,COMBDG_MaxCapacity!B3734-2016+2,FALSE)&lt;5*10^-5,0,VLOOKUP(C3734,Capacity_COMBDG!A:K,COMBDG_MaxCapacity!B3734-2016+2,FALSE))*(1+Summary!$C$10)</f>
        <v>7.6022216146145833E-3</v>
      </c>
    </row>
    <row r="3735" spans="1:4" x14ac:dyDescent="0.25">
      <c r="A3735" t="s">
        <v>2</v>
      </c>
      <c r="B3735">
        <f>COMBDG_MinActivity!B3735</f>
        <v>2022</v>
      </c>
      <c r="C3735" t="str">
        <f>COMBDG_MinActivity!C3735</f>
        <v>COMBDGHLCNewWH_________DHE_16</v>
      </c>
      <c r="D3735">
        <f>IF(VLOOKUP(C3735,Capacity_COMBDG!A:K,COMBDG_MaxCapacity!B3735-2016+2,FALSE)&lt;5*10^-5,0,VLOOKUP(C3735,Capacity_COMBDG!A:K,COMBDG_MaxCapacity!B3735-2016+2,FALSE))*(1+Summary!$C$10)</f>
        <v>4.830217393415364E-3</v>
      </c>
    </row>
    <row r="3736" spans="1:4" x14ac:dyDescent="0.25">
      <c r="A3736" t="s">
        <v>2</v>
      </c>
      <c r="B3736">
        <f>COMBDG_MinActivity!B3736</f>
        <v>2022</v>
      </c>
      <c r="C3736" t="str">
        <f>COMBDG_MinActivity!C3736</f>
        <v>COMBDGHLCOldSH_________DHE_16</v>
      </c>
      <c r="D3736">
        <f>IF(VLOOKUP(C3736,Capacity_COMBDG!A:K,COMBDG_MaxCapacity!B3736-2016+2,FALSE)&lt;5*10^-5,0,VLOOKUP(C3736,Capacity_COMBDG!A:K,COMBDG_MaxCapacity!B3736-2016+2,FALSE))*(1+Summary!$C$10)</f>
        <v>11.566898511329153</v>
      </c>
    </row>
    <row r="3737" spans="1:4" x14ac:dyDescent="0.25">
      <c r="A3737" t="s">
        <v>2</v>
      </c>
      <c r="B3737">
        <f>COMBDG_MinActivity!B3737</f>
        <v>2022</v>
      </c>
      <c r="C3737" t="str">
        <f>COMBDG_MinActivity!C3737</f>
        <v>COMBDGHLCOldWH_________DHE_16</v>
      </c>
      <c r="D3737">
        <f>IF(VLOOKUP(C3737,Capacity_COMBDG!A:K,COMBDG_MaxCapacity!B3737-2016+2,FALSE)&lt;5*10^-5,0,VLOOKUP(C3737,Capacity_COMBDG!A:K,COMBDG_MaxCapacity!B3737-2016+2,FALSE))*(1+Summary!$C$10)</f>
        <v>1.6849798037001791</v>
      </c>
    </row>
    <row r="3738" spans="1:4" x14ac:dyDescent="0.25">
      <c r="A3738" t="s">
        <v>2</v>
      </c>
      <c r="B3738">
        <f>COMBDG_MinActivity!B3738</f>
        <v>2022</v>
      </c>
      <c r="C3738" t="str">
        <f>COMBDG_MinActivity!C3738</f>
        <v>COMBDGICINewSH_________DHE_16</v>
      </c>
      <c r="D3738">
        <f>IF(VLOOKUP(C3738,Capacity_COMBDG!A:K,COMBDG_MaxCapacity!B3738-2016+2,FALSE)&lt;5*10^-5,0,VLOOKUP(C3738,Capacity_COMBDG!A:K,COMBDG_MaxCapacity!B3738-2016+2,FALSE))*(1+Summary!$C$10)</f>
        <v>0</v>
      </c>
    </row>
    <row r="3739" spans="1:4" x14ac:dyDescent="0.25">
      <c r="A3739" t="s">
        <v>2</v>
      </c>
      <c r="B3739">
        <f>COMBDG_MinActivity!B3739</f>
        <v>2022</v>
      </c>
      <c r="C3739" t="str">
        <f>COMBDG_MinActivity!C3739</f>
        <v>COMBDGICINewWH_________DHE_16</v>
      </c>
      <c r="D3739">
        <f>IF(VLOOKUP(C3739,Capacity_COMBDG!A:K,COMBDG_MaxCapacity!B3739-2016+2,FALSE)&lt;5*10^-5,0,VLOOKUP(C3739,Capacity_COMBDG!A:K,COMBDG_MaxCapacity!B3739-2016+2,FALSE))*(1+Summary!$C$10)</f>
        <v>0</v>
      </c>
    </row>
    <row r="3740" spans="1:4" x14ac:dyDescent="0.25">
      <c r="A3740" t="s">
        <v>2</v>
      </c>
      <c r="B3740">
        <f>COMBDG_MinActivity!B3740</f>
        <v>2022</v>
      </c>
      <c r="C3740" t="str">
        <f>COMBDG_MinActivity!C3740</f>
        <v>COMBDGICIOldSH_________DHE_16</v>
      </c>
      <c r="D3740">
        <f>IF(VLOOKUP(C3740,Capacity_COMBDG!A:K,COMBDG_MaxCapacity!B3740-2016+2,FALSE)&lt;5*10^-5,0,VLOOKUP(C3740,Capacity_COMBDG!A:K,COMBDG_MaxCapacity!B3740-2016+2,FALSE))*(1+Summary!$C$10)</f>
        <v>1.0186311929554293</v>
      </c>
    </row>
    <row r="3741" spans="1:4" x14ac:dyDescent="0.25">
      <c r="A3741" t="s">
        <v>2</v>
      </c>
      <c r="B3741">
        <f>COMBDG_MinActivity!B3741</f>
        <v>2022</v>
      </c>
      <c r="C3741" t="str">
        <f>COMBDG_MinActivity!C3741</f>
        <v>COMBDGICIOldWH_________DHE_16</v>
      </c>
      <c r="D3741">
        <f>IF(VLOOKUP(C3741,Capacity_COMBDG!A:K,COMBDG_MaxCapacity!B3741-2016+2,FALSE)&lt;5*10^-5,0,VLOOKUP(C3741,Capacity_COMBDG!A:K,COMBDG_MaxCapacity!B3741-2016+2,FALSE))*(1+Summary!$C$10)</f>
        <v>9.7031896001989998E-2</v>
      </c>
    </row>
    <row r="3742" spans="1:4" x14ac:dyDescent="0.25">
      <c r="A3742" t="s">
        <v>2</v>
      </c>
      <c r="B3742">
        <f>COMBDG_MinActivity!B3742</f>
        <v>2022</v>
      </c>
      <c r="C3742" t="str">
        <f>COMBDG_MinActivity!C3742</f>
        <v>COMBDGOFFNewSH_________DHE_16</v>
      </c>
      <c r="D3742">
        <f>IF(VLOOKUP(C3742,Capacity_COMBDG!A:K,COMBDG_MaxCapacity!B3742-2016+2,FALSE)&lt;5*10^-5,0,VLOOKUP(C3742,Capacity_COMBDG!A:K,COMBDG_MaxCapacity!B3742-2016+2,FALSE))*(1+Summary!$C$10)</f>
        <v>7.7583537610130269E-3</v>
      </c>
    </row>
    <row r="3743" spans="1:4" x14ac:dyDescent="0.25">
      <c r="A3743" t="s">
        <v>2</v>
      </c>
      <c r="B3743">
        <f>COMBDG_MinActivity!B3743</f>
        <v>2022</v>
      </c>
      <c r="C3743" t="str">
        <f>COMBDG_MinActivity!C3743</f>
        <v>COMBDGOFFNewWH_________DHE_16</v>
      </c>
      <c r="D3743">
        <f>IF(VLOOKUP(C3743,Capacity_COMBDG!A:K,COMBDG_MaxCapacity!B3743-2016+2,FALSE)&lt;5*10^-5,0,VLOOKUP(C3743,Capacity_COMBDG!A:K,COMBDG_MaxCapacity!B3743-2016+2,FALSE))*(1+Summary!$C$10)</f>
        <v>4.7550966485495642E-3</v>
      </c>
    </row>
    <row r="3744" spans="1:4" x14ac:dyDescent="0.25">
      <c r="A3744" t="s">
        <v>2</v>
      </c>
      <c r="B3744">
        <f>COMBDG_MinActivity!B3744</f>
        <v>2022</v>
      </c>
      <c r="C3744" t="str">
        <f>COMBDG_MinActivity!C3744</f>
        <v>COMBDGOFFOldSH_________DHE_16</v>
      </c>
      <c r="D3744">
        <f>IF(VLOOKUP(C3744,Capacity_COMBDG!A:K,COMBDG_MaxCapacity!B3744-2016+2,FALSE)&lt;5*10^-5,0,VLOOKUP(C3744,Capacity_COMBDG!A:K,COMBDG_MaxCapacity!B3744-2016+2,FALSE))*(1+Summary!$C$10)</f>
        <v>60.598136368985848</v>
      </c>
    </row>
    <row r="3745" spans="1:4" x14ac:dyDescent="0.25">
      <c r="A3745" t="s">
        <v>2</v>
      </c>
      <c r="B3745">
        <f>COMBDG_MinActivity!B3745</f>
        <v>2022</v>
      </c>
      <c r="C3745" t="str">
        <f>COMBDG_MinActivity!C3745</f>
        <v>COMBDGOFFOldWH_________DHE_16</v>
      </c>
      <c r="D3745">
        <f>IF(VLOOKUP(C3745,Capacity_COMBDG!A:K,COMBDG_MaxCapacity!B3745-2016+2,FALSE)&lt;5*10^-5,0,VLOOKUP(C3745,Capacity_COMBDG!A:K,COMBDG_MaxCapacity!B3745-2016+2,FALSE))*(1+Summary!$C$10)</f>
        <v>2.7697728967722433</v>
      </c>
    </row>
    <row r="3746" spans="1:4" x14ac:dyDescent="0.25">
      <c r="A3746" t="s">
        <v>2</v>
      </c>
      <c r="B3746">
        <f>COMBDG_MinActivity!B3746</f>
        <v>2022</v>
      </c>
      <c r="C3746" t="str">
        <f>COMBDG_MinActivity!C3746</f>
        <v>COMBDGOTSNewSH_________DHE_16</v>
      </c>
      <c r="D3746">
        <f>IF(VLOOKUP(C3746,Capacity_COMBDG!A:K,COMBDG_MaxCapacity!B3746-2016+2,FALSE)&lt;5*10^-5,0,VLOOKUP(C3746,Capacity_COMBDG!A:K,COMBDG_MaxCapacity!B3746-2016+2,FALSE))*(1+Summary!$C$10)</f>
        <v>7.4753024411185875E-3</v>
      </c>
    </row>
    <row r="3747" spans="1:4" x14ac:dyDescent="0.25">
      <c r="A3747" t="s">
        <v>2</v>
      </c>
      <c r="B3747">
        <f>COMBDG_MinActivity!B3747</f>
        <v>2022</v>
      </c>
      <c r="C3747" t="str">
        <f>COMBDG_MinActivity!C3747</f>
        <v>COMBDGOTSNewWH_________DHE_16</v>
      </c>
      <c r="D3747">
        <f>IF(VLOOKUP(C3747,Capacity_COMBDG!A:K,COMBDG_MaxCapacity!B3747-2016+2,FALSE)&lt;5*10^-5,0,VLOOKUP(C3747,Capacity_COMBDG!A:K,COMBDG_MaxCapacity!B3747-2016+2,FALSE))*(1+Summary!$C$10)</f>
        <v>4.4770670846261433E-3</v>
      </c>
    </row>
    <row r="3748" spans="1:4" x14ac:dyDescent="0.25">
      <c r="A3748" t="s">
        <v>2</v>
      </c>
      <c r="B3748">
        <f>COMBDG_MinActivity!B3748</f>
        <v>2022</v>
      </c>
      <c r="C3748" t="str">
        <f>COMBDG_MinActivity!C3748</f>
        <v>COMBDGOTSOldSH_________DHE_16</v>
      </c>
      <c r="D3748">
        <f>IF(VLOOKUP(C3748,Capacity_COMBDG!A:K,COMBDG_MaxCapacity!B3748-2016+2,FALSE)&lt;5*10^-5,0,VLOOKUP(C3748,Capacity_COMBDG!A:K,COMBDG_MaxCapacity!B3748-2016+2,FALSE))*(1+Summary!$C$10)</f>
        <v>8.9680038660515589</v>
      </c>
    </row>
    <row r="3749" spans="1:4" x14ac:dyDescent="0.25">
      <c r="A3749" t="s">
        <v>2</v>
      </c>
      <c r="B3749">
        <f>COMBDG_MinActivity!B3749</f>
        <v>2022</v>
      </c>
      <c r="C3749" t="str">
        <f>COMBDG_MinActivity!C3749</f>
        <v>COMBDGOTSOldWH_________DHE_16</v>
      </c>
      <c r="D3749">
        <f>IF(VLOOKUP(C3749,Capacity_COMBDG!A:K,COMBDG_MaxCapacity!B3749-2016+2,FALSE)&lt;5*10^-5,0,VLOOKUP(C3749,Capacity_COMBDG!A:K,COMBDG_MaxCapacity!B3749-2016+2,FALSE))*(1+Summary!$C$10)</f>
        <v>0.8597658121547892</v>
      </c>
    </row>
    <row r="3750" spans="1:4" x14ac:dyDescent="0.25">
      <c r="A3750" t="s">
        <v>2</v>
      </c>
      <c r="B3750">
        <f>COMBDG_MinActivity!B3750</f>
        <v>2022</v>
      </c>
      <c r="C3750" t="str">
        <f>COMBDG_MinActivity!C3750</f>
        <v>COMBDGRTTNewSH_________DHE_16</v>
      </c>
      <c r="D3750">
        <f>IF(VLOOKUP(C3750,Capacity_COMBDG!A:K,COMBDG_MaxCapacity!B3750-2016+2,FALSE)&lt;5*10^-5,0,VLOOKUP(C3750,Capacity_COMBDG!A:K,COMBDG_MaxCapacity!B3750-2016+2,FALSE))*(1+Summary!$C$10)</f>
        <v>7.7053231992611918E-3</v>
      </c>
    </row>
    <row r="3751" spans="1:4" x14ac:dyDescent="0.25">
      <c r="A3751" t="s">
        <v>2</v>
      </c>
      <c r="B3751">
        <f>COMBDG_MinActivity!B3751</f>
        <v>2022</v>
      </c>
      <c r="C3751" t="str">
        <f>COMBDG_MinActivity!C3751</f>
        <v>COMBDGRTTNewWH_________DHE_16</v>
      </c>
      <c r="D3751">
        <f>IF(VLOOKUP(C3751,Capacity_COMBDG!A:K,COMBDG_MaxCapacity!B3751-2016+2,FALSE)&lt;5*10^-5,0,VLOOKUP(C3751,Capacity_COMBDG!A:K,COMBDG_MaxCapacity!B3751-2016+2,FALSE))*(1+Summary!$C$10)</f>
        <v>4.8712619001304771E-3</v>
      </c>
    </row>
    <row r="3752" spans="1:4" x14ac:dyDescent="0.25">
      <c r="A3752" t="s">
        <v>2</v>
      </c>
      <c r="B3752">
        <f>COMBDG_MinActivity!B3752</f>
        <v>2022</v>
      </c>
      <c r="C3752" t="str">
        <f>COMBDG_MinActivity!C3752</f>
        <v>COMBDGRTTOldSH_________DHE_16</v>
      </c>
      <c r="D3752">
        <f>IF(VLOOKUP(C3752,Capacity_COMBDG!A:K,COMBDG_MaxCapacity!B3752-2016+2,FALSE)&lt;5*10^-5,0,VLOOKUP(C3752,Capacity_COMBDG!A:K,COMBDG_MaxCapacity!B3752-2016+2,FALSE))*(1+Summary!$C$10)</f>
        <v>25.059658155824764</v>
      </c>
    </row>
    <row r="3753" spans="1:4" x14ac:dyDescent="0.25">
      <c r="A3753" t="s">
        <v>2</v>
      </c>
      <c r="B3753">
        <f>COMBDG_MinActivity!B3753</f>
        <v>2022</v>
      </c>
      <c r="C3753" t="str">
        <f>COMBDG_MinActivity!C3753</f>
        <v>COMBDGRTTOldWH_________DHE_16</v>
      </c>
      <c r="D3753">
        <f>IF(VLOOKUP(C3753,Capacity_COMBDG!A:K,COMBDG_MaxCapacity!B3753-2016+2,FALSE)&lt;5*10^-5,0,VLOOKUP(C3753,Capacity_COMBDG!A:K,COMBDG_MaxCapacity!B3753-2016+2,FALSE))*(1+Summary!$C$10)</f>
        <v>2.4569168965525492</v>
      </c>
    </row>
    <row r="3754" spans="1:4" x14ac:dyDescent="0.25">
      <c r="A3754" t="s">
        <v>2</v>
      </c>
      <c r="B3754">
        <f>COMBDG_MinActivity!B3754</f>
        <v>2022</v>
      </c>
      <c r="C3754" t="str">
        <f>COMBDG_MinActivity!C3754</f>
        <v>COMBDGTAWNewSH_________DHE_16</v>
      </c>
      <c r="D3754">
        <f>IF(VLOOKUP(C3754,Capacity_COMBDG!A:K,COMBDG_MaxCapacity!B3754-2016+2,FALSE)&lt;5*10^-5,0,VLOOKUP(C3754,Capacity_COMBDG!A:K,COMBDG_MaxCapacity!B3754-2016+2,FALSE))*(1+Summary!$C$10)</f>
        <v>7.4414576961517797E-3</v>
      </c>
    </row>
    <row r="3755" spans="1:4" x14ac:dyDescent="0.25">
      <c r="A3755" t="s">
        <v>2</v>
      </c>
      <c r="B3755">
        <f>COMBDG_MinActivity!B3755</f>
        <v>2022</v>
      </c>
      <c r="C3755" t="str">
        <f>COMBDG_MinActivity!C3755</f>
        <v>COMBDGTAWNewWH_________DHE_16</v>
      </c>
      <c r="D3755">
        <f>IF(VLOOKUP(C3755,Capacity_COMBDG!A:K,COMBDG_MaxCapacity!B3755-2016+2,FALSE)&lt;5*10^-5,0,VLOOKUP(C3755,Capacity_COMBDG!A:K,COMBDG_MaxCapacity!B3755-2016+2,FALSE))*(1+Summary!$C$10)</f>
        <v>3.9220244559927814E-3</v>
      </c>
    </row>
    <row r="3756" spans="1:4" x14ac:dyDescent="0.25">
      <c r="A3756" t="s">
        <v>2</v>
      </c>
      <c r="B3756">
        <f>COMBDG_MinActivity!B3756</f>
        <v>2022</v>
      </c>
      <c r="C3756" t="str">
        <f>COMBDG_MinActivity!C3756</f>
        <v>COMBDGTAWOldSH_________DHE_16</v>
      </c>
      <c r="D3756">
        <f>IF(VLOOKUP(C3756,Capacity_COMBDG!A:K,COMBDG_MaxCapacity!B3756-2016+2,FALSE)&lt;5*10^-5,0,VLOOKUP(C3756,Capacity_COMBDG!A:K,COMBDG_MaxCapacity!B3756-2016+2,FALSE))*(1+Summary!$C$10)</f>
        <v>5.4905592177158269</v>
      </c>
    </row>
    <row r="3757" spans="1:4" x14ac:dyDescent="0.25">
      <c r="A3757" t="s">
        <v>2</v>
      </c>
      <c r="B3757">
        <f>COMBDG_MinActivity!B3757</f>
        <v>2022</v>
      </c>
      <c r="C3757" t="str">
        <f>COMBDG_MinActivity!C3757</f>
        <v>COMBDGTAWOldWH_________DHE_16</v>
      </c>
      <c r="D3757">
        <f>IF(VLOOKUP(C3757,Capacity_COMBDG!A:K,COMBDG_MaxCapacity!B3757-2016+2,FALSE)&lt;5*10^-5,0,VLOOKUP(C3757,Capacity_COMBDG!A:K,COMBDG_MaxCapacity!B3757-2016+2,FALSE))*(1+Summary!$C$10)</f>
        <v>0.18444586152458214</v>
      </c>
    </row>
    <row r="3758" spans="1:4" x14ac:dyDescent="0.25">
      <c r="A3758" t="s">
        <v>2</v>
      </c>
      <c r="B3758">
        <f>COMBDG_MinActivity!B3758</f>
        <v>2022</v>
      </c>
      <c r="C3758" t="str">
        <f>COMBDG_MinActivity!C3758</f>
        <v>COMBDGWSTNewSH_________DHE_16</v>
      </c>
      <c r="D3758">
        <f>IF(VLOOKUP(C3758,Capacity_COMBDG!A:K,COMBDG_MaxCapacity!B3758-2016+2,FALSE)&lt;5*10^-5,0,VLOOKUP(C3758,Capacity_COMBDG!A:K,COMBDG_MaxCapacity!B3758-2016+2,FALSE))*(1+Summary!$C$10)</f>
        <v>7.2108269487040971E-3</v>
      </c>
    </row>
    <row r="3759" spans="1:4" x14ac:dyDescent="0.25">
      <c r="A3759" t="s">
        <v>2</v>
      </c>
      <c r="B3759">
        <f>COMBDG_MinActivity!B3759</f>
        <v>2022</v>
      </c>
      <c r="C3759" t="str">
        <f>COMBDG_MinActivity!C3759</f>
        <v>COMBDGWSTNewWH_________DHE_16</v>
      </c>
      <c r="D3759">
        <f>IF(VLOOKUP(C3759,Capacity_COMBDG!A:K,COMBDG_MaxCapacity!B3759-2016+2,FALSE)&lt;5*10^-5,0,VLOOKUP(C3759,Capacity_COMBDG!A:K,COMBDG_MaxCapacity!B3759-2016+2,FALSE))*(1+Summary!$C$10)</f>
        <v>4.0549836659838261E-3</v>
      </c>
    </row>
    <row r="3760" spans="1:4" x14ac:dyDescent="0.25">
      <c r="A3760" t="s">
        <v>2</v>
      </c>
      <c r="B3760">
        <f>COMBDG_MinActivity!B3760</f>
        <v>2022</v>
      </c>
      <c r="C3760" t="str">
        <f>COMBDG_MinActivity!C3760</f>
        <v>COMBDGWSTOldSH_________DHE_16</v>
      </c>
      <c r="D3760">
        <f>IF(VLOOKUP(C3760,Capacity_COMBDG!A:K,COMBDG_MaxCapacity!B3760-2016+2,FALSE)&lt;5*10^-5,0,VLOOKUP(C3760,Capacity_COMBDG!A:K,COMBDG_MaxCapacity!B3760-2016+2,FALSE))*(1+Summary!$C$10)</f>
        <v>15.926042536369323</v>
      </c>
    </row>
    <row r="3761" spans="1:4" x14ac:dyDescent="0.25">
      <c r="A3761" t="s">
        <v>2</v>
      </c>
      <c r="B3761">
        <f>COMBDG_MinActivity!B3761</f>
        <v>2022</v>
      </c>
      <c r="C3761" t="str">
        <f>COMBDG_MinActivity!C3761</f>
        <v>COMBDGWSTOldWH_________DHE_16</v>
      </c>
      <c r="D3761">
        <f>IF(VLOOKUP(C3761,Capacity_COMBDG!A:K,COMBDG_MaxCapacity!B3761-2016+2,FALSE)&lt;5*10^-5,0,VLOOKUP(C3761,Capacity_COMBDG!A:K,COMBDG_MaxCapacity!B3761-2016+2,FALSE))*(1+Summary!$C$10)</f>
        <v>1.2398410172285483</v>
      </c>
    </row>
    <row r="3762" spans="1:4" x14ac:dyDescent="0.25">
      <c r="A3762" t="s">
        <v>2</v>
      </c>
      <c r="B3762">
        <f>COMBDG_MinActivity!B3762</f>
        <v>2022</v>
      </c>
      <c r="C3762" t="str">
        <f>COMBDG_MinActivity!C3762</f>
        <v>COMBDGAERNewAE______STDELC_16</v>
      </c>
      <c r="D3762">
        <f>IF(VLOOKUP(C3762,Capacity_COMBDG!A:K,COMBDG_MaxCapacity!B3762-2016+2,FALSE)&lt;5*10^-5,0,VLOOKUP(C3762,Capacity_COMBDG!A:K,COMBDG_MaxCapacity!B3762-2016+2,FALSE))*(1+Summary!$C$10)</f>
        <v>4.3246997770167179E-3</v>
      </c>
    </row>
    <row r="3763" spans="1:4" x14ac:dyDescent="0.25">
      <c r="A3763" t="s">
        <v>2</v>
      </c>
      <c r="B3763">
        <f>COMBDG_MinActivity!B3763</f>
        <v>2022</v>
      </c>
      <c r="C3763" t="str">
        <f>COMBDG_MinActivity!C3763</f>
        <v>COMBDGAERNewAM______STDELC_16</v>
      </c>
      <c r="D3763">
        <f>IF(VLOOKUP(C3763,Capacity_COMBDG!A:K,COMBDG_MaxCapacity!B3763-2016+2,FALSE)&lt;5*10^-5,0,VLOOKUP(C3763,Capacity_COMBDG!A:K,COMBDG_MaxCapacity!B3763-2016+2,FALSE))*(1+Summary!$C$10)</f>
        <v>4.0657036836588599E-3</v>
      </c>
    </row>
    <row r="3764" spans="1:4" x14ac:dyDescent="0.25">
      <c r="A3764" t="s">
        <v>2</v>
      </c>
      <c r="B3764">
        <f>COMBDG_MinActivity!B3764</f>
        <v>2022</v>
      </c>
      <c r="C3764" t="str">
        <f>COMBDG_MinActivity!C3764</f>
        <v>COMBDGAERNewLIFLC___STDELC_16</v>
      </c>
      <c r="D3764">
        <f>IF(VLOOKUP(C3764,Capacity_COMBDG!A:K,COMBDG_MaxCapacity!B3764-2016+2,FALSE)&lt;5*10^-5,0,VLOOKUP(C3764,Capacity_COMBDG!A:K,COMBDG_MaxCapacity!B3764-2016+2,FALSE))*(1+Summary!$C$10)</f>
        <v>1.3466780427212886E-3</v>
      </c>
    </row>
    <row r="3765" spans="1:4" x14ac:dyDescent="0.25">
      <c r="A3765" t="s">
        <v>2</v>
      </c>
      <c r="B3765">
        <f>COMBDG_MinActivity!B3765</f>
        <v>2022</v>
      </c>
      <c r="C3765" t="str">
        <f>COMBDG_MinActivity!C3765</f>
        <v>COMBDGAERNewLIFLU___STDELC_16</v>
      </c>
      <c r="D3765">
        <f>IF(VLOOKUP(C3765,Capacity_COMBDG!A:K,COMBDG_MaxCapacity!B3765-2016+2,FALSE)&lt;5*10^-5,0,VLOOKUP(C3765,Capacity_COMBDG!A:K,COMBDG_MaxCapacity!B3765-2016+2,FALSE))*(1+Summary!$C$10)</f>
        <v>3.6824513911211821E-3</v>
      </c>
    </row>
    <row r="3766" spans="1:4" x14ac:dyDescent="0.25">
      <c r="A3766" t="s">
        <v>2</v>
      </c>
      <c r="B3766">
        <f>COMBDG_MinActivity!B3766</f>
        <v>2022</v>
      </c>
      <c r="C3766" t="str">
        <f>COMBDG_MinActivity!C3766</f>
        <v>COMBDGAERNewLIHAL___STDELC_16</v>
      </c>
      <c r="D3766">
        <f>IF(VLOOKUP(C3766,Capacity_COMBDG!A:K,COMBDG_MaxCapacity!B3766-2016+2,FALSE)&lt;5*10^-5,0,VLOOKUP(C3766,Capacity_COMBDG!A:K,COMBDG_MaxCapacity!B3766-2016+2,FALSE))*(1+Summary!$C$10)</f>
        <v>0</v>
      </c>
    </row>
    <row r="3767" spans="1:4" x14ac:dyDescent="0.25">
      <c r="A3767" t="s">
        <v>2</v>
      </c>
      <c r="B3767">
        <f>COMBDG_MinActivity!B3767</f>
        <v>2022</v>
      </c>
      <c r="C3767" t="str">
        <f>COMBDG_MinActivity!C3767</f>
        <v>COMBDGAERNewLIINC___STDELC_16</v>
      </c>
      <c r="D3767">
        <f>IF(VLOOKUP(C3767,Capacity_COMBDG!A:K,COMBDG_MaxCapacity!B3767-2016+2,FALSE)&lt;5*10^-5,0,VLOOKUP(C3767,Capacity_COMBDG!A:K,COMBDG_MaxCapacity!B3767-2016+2,FALSE))*(1+Summary!$C$10)</f>
        <v>0</v>
      </c>
    </row>
    <row r="3768" spans="1:4" x14ac:dyDescent="0.25">
      <c r="A3768" t="s">
        <v>2</v>
      </c>
      <c r="B3768">
        <f>COMBDG_MinActivity!B3768</f>
        <v>2022</v>
      </c>
      <c r="C3768" t="str">
        <f>COMBDG_MinActivity!C3768</f>
        <v>COMBDGAERNewLILED___STDELC_16</v>
      </c>
      <c r="D3768">
        <f>IF(VLOOKUP(C3768,Capacity_COMBDG!A:K,COMBDG_MaxCapacity!B3768-2016+2,FALSE)&lt;5*10^-5,0,VLOOKUP(C3768,Capacity_COMBDG!A:K,COMBDG_MaxCapacity!B3768-2016+2,FALSE))*(1+Summary!$C$10)</f>
        <v>4.6460964653775314E-3</v>
      </c>
    </row>
    <row r="3769" spans="1:4" x14ac:dyDescent="0.25">
      <c r="A3769" t="s">
        <v>2</v>
      </c>
      <c r="B3769">
        <f>COMBDG_MinActivity!B3769</f>
        <v>2022</v>
      </c>
      <c r="C3769" t="str">
        <f>COMBDG_MinActivity!C3769</f>
        <v>COMBDGAERNewSC______STDELC_16</v>
      </c>
      <c r="D3769">
        <f>IF(VLOOKUP(C3769,Capacity_COMBDG!A:K,COMBDG_MaxCapacity!B3769-2016+2,FALSE)&lt;5*10^-5,0,VLOOKUP(C3769,Capacity_COMBDG!A:K,COMBDG_MaxCapacity!B3769-2016+2,FALSE))*(1+Summary!$C$10)</f>
        <v>5.7695171817417693E-3</v>
      </c>
    </row>
    <row r="3770" spans="1:4" x14ac:dyDescent="0.25">
      <c r="A3770" t="s">
        <v>2</v>
      </c>
      <c r="B3770">
        <f>COMBDG_MinActivity!B3770</f>
        <v>2022</v>
      </c>
      <c r="C3770" t="str">
        <f>COMBDG_MinActivity!C3770</f>
        <v>COMBDGAERNewSHFUR___STDELC_16</v>
      </c>
      <c r="D3770">
        <f>IF(VLOOKUP(C3770,Capacity_COMBDG!A:K,COMBDG_MaxCapacity!B3770-2016+2,FALSE)&lt;5*10^-5,0,VLOOKUP(C3770,Capacity_COMBDG!A:K,COMBDG_MaxCapacity!B3770-2016+2,FALSE))*(1+Summary!$C$10)</f>
        <v>7.1733572421622286E-3</v>
      </c>
    </row>
    <row r="3771" spans="1:4" x14ac:dyDescent="0.25">
      <c r="A3771" t="s">
        <v>2</v>
      </c>
      <c r="B3771">
        <f>COMBDG_MinActivity!B3771</f>
        <v>2022</v>
      </c>
      <c r="C3771" t="str">
        <f>COMBDG_MinActivity!C3771</f>
        <v>COMBDGAERNewSHHEP___STDELC_16</v>
      </c>
      <c r="D3771">
        <f>IF(VLOOKUP(C3771,Capacity_COMBDG!A:K,COMBDG_MaxCapacity!B3771-2016+2,FALSE)&lt;5*10^-5,0,VLOOKUP(C3771,Capacity_COMBDG!A:K,COMBDG_MaxCapacity!B3771-2016+2,FALSE))*(1+Summary!$C$10)</f>
        <v>5.7732888053314375E-3</v>
      </c>
    </row>
    <row r="3772" spans="1:4" x14ac:dyDescent="0.25">
      <c r="A3772" t="s">
        <v>2</v>
      </c>
      <c r="B3772">
        <f>COMBDG_MinActivity!B3772</f>
        <v>2022</v>
      </c>
      <c r="C3772" t="str">
        <f>COMBDG_MinActivity!C3772</f>
        <v>COMBDGAERNewSHPLT___STDELC_16</v>
      </c>
      <c r="D3772">
        <f>IF(VLOOKUP(C3772,Capacity_COMBDG!A:K,COMBDG_MaxCapacity!B3772-2016+2,FALSE)&lt;5*10^-5,0,VLOOKUP(C3772,Capacity_COMBDG!A:K,COMBDG_MaxCapacity!B3772-2016+2,FALSE))*(1+Summary!$C$10)</f>
        <v>1.0822219795004195E-2</v>
      </c>
    </row>
    <row r="3773" spans="1:4" x14ac:dyDescent="0.25">
      <c r="A3773" t="s">
        <v>2</v>
      </c>
      <c r="B3773">
        <f>COMBDG_MinActivity!B3773</f>
        <v>2022</v>
      </c>
      <c r="C3773" t="str">
        <f>COMBDG_MinActivity!C3773</f>
        <v>COMBDGAERNewSLLED___STDELC_16</v>
      </c>
      <c r="D3773">
        <f>IF(VLOOKUP(C3773,Capacity_COMBDG!A:K,COMBDG_MaxCapacity!B3773-2016+2,FALSE)&lt;5*10^-5,0,VLOOKUP(C3773,Capacity_COMBDG!A:K,COMBDG_MaxCapacity!B3773-2016+2,FALSE))*(1+Summary!$C$10)</f>
        <v>1.1962447377104003E-3</v>
      </c>
    </row>
    <row r="3774" spans="1:4" x14ac:dyDescent="0.25">
      <c r="A3774" t="s">
        <v>2</v>
      </c>
      <c r="B3774">
        <f>COMBDG_MinActivity!B3774</f>
        <v>2022</v>
      </c>
      <c r="C3774" t="str">
        <f>COMBDG_MinActivity!C3774</f>
        <v>COMBDGAERNewWH______STDELC_16</v>
      </c>
      <c r="D3774">
        <f>IF(VLOOKUP(C3774,Capacity_COMBDG!A:K,COMBDG_MaxCapacity!B3774-2016+2,FALSE)&lt;5*10^-5,0,VLOOKUP(C3774,Capacity_COMBDG!A:K,COMBDG_MaxCapacity!B3774-2016+2,FALSE))*(1+Summary!$C$10)</f>
        <v>3.9731423882511923E-3</v>
      </c>
    </row>
    <row r="3775" spans="1:4" x14ac:dyDescent="0.25">
      <c r="A3775" t="s">
        <v>2</v>
      </c>
      <c r="B3775">
        <f>COMBDG_MinActivity!B3775</f>
        <v>2022</v>
      </c>
      <c r="C3775" t="str">
        <f>COMBDG_MinActivity!C3775</f>
        <v>COMBDGAEROldAE______STDELC_16</v>
      </c>
      <c r="D3775">
        <f>IF(VLOOKUP(C3775,Capacity_COMBDG!A:K,COMBDG_MaxCapacity!B3775-2016+2,FALSE)&lt;5*10^-5,0,VLOOKUP(C3775,Capacity_COMBDG!A:K,COMBDG_MaxCapacity!B3775-2016+2,FALSE))*(1+Summary!$C$10)</f>
        <v>15.035389793552628</v>
      </c>
    </row>
    <row r="3776" spans="1:4" x14ac:dyDescent="0.25">
      <c r="A3776" t="s">
        <v>2</v>
      </c>
      <c r="B3776">
        <f>COMBDG_MinActivity!B3776</f>
        <v>2022</v>
      </c>
      <c r="C3776" t="str">
        <f>COMBDG_MinActivity!C3776</f>
        <v>COMBDGAEROldAM______STDELC_16</v>
      </c>
      <c r="D3776">
        <f>IF(VLOOKUP(C3776,Capacity_COMBDG!A:K,COMBDG_MaxCapacity!B3776-2016+2,FALSE)&lt;5*10^-5,0,VLOOKUP(C3776,Capacity_COMBDG!A:K,COMBDG_MaxCapacity!B3776-2016+2,FALSE))*(1+Summary!$C$10)</f>
        <v>1.6554726106998836</v>
      </c>
    </row>
    <row r="3777" spans="1:4" x14ac:dyDescent="0.25">
      <c r="A3777" t="s">
        <v>2</v>
      </c>
      <c r="B3777">
        <f>COMBDG_MinActivity!B3777</f>
        <v>2022</v>
      </c>
      <c r="C3777" t="str">
        <f>COMBDG_MinActivity!C3777</f>
        <v>COMBDGAEROldLIFLC___STDELC_16</v>
      </c>
      <c r="D3777">
        <f>IF(VLOOKUP(C3777,Capacity_COMBDG!A:K,COMBDG_MaxCapacity!B3777-2016+2,FALSE)&lt;5*10^-5,0,VLOOKUP(C3777,Capacity_COMBDG!A:K,COMBDG_MaxCapacity!B3777-2016+2,FALSE))*(1+Summary!$C$10)</f>
        <v>75.019994861358754</v>
      </c>
    </row>
    <row r="3778" spans="1:4" x14ac:dyDescent="0.25">
      <c r="A3778" t="s">
        <v>2</v>
      </c>
      <c r="B3778">
        <f>COMBDG_MinActivity!B3778</f>
        <v>2022</v>
      </c>
      <c r="C3778" t="str">
        <f>COMBDG_MinActivity!C3778</f>
        <v>COMBDGAEROldLIFLU___STDELC_16</v>
      </c>
      <c r="D3778">
        <f>IF(VLOOKUP(C3778,Capacity_COMBDG!A:K,COMBDG_MaxCapacity!B3778-2016+2,FALSE)&lt;5*10^-5,0,VLOOKUP(C3778,Capacity_COMBDG!A:K,COMBDG_MaxCapacity!B3778-2016+2,FALSE))*(1+Summary!$C$10)</f>
        <v>280.20078871060832</v>
      </c>
    </row>
    <row r="3779" spans="1:4" x14ac:dyDescent="0.25">
      <c r="A3779" t="s">
        <v>2</v>
      </c>
      <c r="B3779">
        <f>COMBDG_MinActivity!B3779</f>
        <v>2022</v>
      </c>
      <c r="C3779" t="str">
        <f>COMBDG_MinActivity!C3779</f>
        <v>COMBDGAEROldLIHAL___STDELC_16</v>
      </c>
      <c r="D3779">
        <f>IF(VLOOKUP(C3779,Capacity_COMBDG!A:K,COMBDG_MaxCapacity!B3779-2016+2,FALSE)&lt;5*10^-5,0,VLOOKUP(C3779,Capacity_COMBDG!A:K,COMBDG_MaxCapacity!B3779-2016+2,FALSE))*(1+Summary!$C$10)</f>
        <v>161.00234997094992</v>
      </c>
    </row>
    <row r="3780" spans="1:4" x14ac:dyDescent="0.25">
      <c r="A3780" t="s">
        <v>2</v>
      </c>
      <c r="B3780">
        <f>COMBDG_MinActivity!B3780</f>
        <v>2022</v>
      </c>
      <c r="C3780" t="str">
        <f>COMBDG_MinActivity!C3780</f>
        <v>COMBDGAEROldLIINC___STDELC_16</v>
      </c>
      <c r="D3780">
        <f>IF(VLOOKUP(C3780,Capacity_COMBDG!A:K,COMBDG_MaxCapacity!B3780-2016+2,FALSE)&lt;5*10^-5,0,VLOOKUP(C3780,Capacity_COMBDG!A:K,COMBDG_MaxCapacity!B3780-2016+2,FALSE))*(1+Summary!$C$10)</f>
        <v>517.09873747404345</v>
      </c>
    </row>
    <row r="3781" spans="1:4" x14ac:dyDescent="0.25">
      <c r="A3781" t="s">
        <v>2</v>
      </c>
      <c r="B3781">
        <f>COMBDG_MinActivity!B3781</f>
        <v>2022</v>
      </c>
      <c r="C3781" t="str">
        <f>COMBDG_MinActivity!C3781</f>
        <v>COMBDGAEROldLILED___STDELC_16</v>
      </c>
      <c r="D3781">
        <f>IF(VLOOKUP(C3781,Capacity_COMBDG!A:K,COMBDG_MaxCapacity!B3781-2016+2,FALSE)&lt;5*10^-5,0,VLOOKUP(C3781,Capacity_COMBDG!A:K,COMBDG_MaxCapacity!B3781-2016+2,FALSE))*(1+Summary!$C$10)</f>
        <v>3.6143564567469117</v>
      </c>
    </row>
    <row r="3782" spans="1:4" x14ac:dyDescent="0.25">
      <c r="A3782" t="s">
        <v>2</v>
      </c>
      <c r="B3782">
        <f>COMBDG_MinActivity!B3782</f>
        <v>2022</v>
      </c>
      <c r="C3782" t="str">
        <f>COMBDG_MinActivity!C3782</f>
        <v>COMBDGAEROldSC______STDELC_16</v>
      </c>
      <c r="D3782">
        <f>IF(VLOOKUP(C3782,Capacity_COMBDG!A:K,COMBDG_MaxCapacity!B3782-2016+2,FALSE)&lt;5*10^-5,0,VLOOKUP(C3782,Capacity_COMBDG!A:K,COMBDG_MaxCapacity!B3782-2016+2,FALSE))*(1+Summary!$C$10)</f>
        <v>18.518573840831106</v>
      </c>
    </row>
    <row r="3783" spans="1:4" x14ac:dyDescent="0.25">
      <c r="A3783" t="s">
        <v>2</v>
      </c>
      <c r="B3783">
        <f>COMBDG_MinActivity!B3783</f>
        <v>2022</v>
      </c>
      <c r="C3783" t="str">
        <f>COMBDG_MinActivity!C3783</f>
        <v>COMBDGAEROldSHFUR___STDELC_16</v>
      </c>
      <c r="D3783">
        <f>IF(VLOOKUP(C3783,Capacity_COMBDG!A:K,COMBDG_MaxCapacity!B3783-2016+2,FALSE)&lt;5*10^-5,0,VLOOKUP(C3783,Capacity_COMBDG!A:K,COMBDG_MaxCapacity!B3783-2016+2,FALSE))*(1+Summary!$C$10)</f>
        <v>0.11345503933784125</v>
      </c>
    </row>
    <row r="3784" spans="1:4" x14ac:dyDescent="0.25">
      <c r="A3784" t="s">
        <v>2</v>
      </c>
      <c r="B3784">
        <f>COMBDG_MinActivity!B3784</f>
        <v>2022</v>
      </c>
      <c r="C3784" t="str">
        <f>COMBDG_MinActivity!C3784</f>
        <v>COMBDGAEROldSHHEP___STDELC_16</v>
      </c>
      <c r="D3784">
        <f>IF(VLOOKUP(C3784,Capacity_COMBDG!A:K,COMBDG_MaxCapacity!B3784-2016+2,FALSE)&lt;5*10^-5,0,VLOOKUP(C3784,Capacity_COMBDG!A:K,COMBDG_MaxCapacity!B3784-2016+2,FALSE))*(1+Summary!$C$10)</f>
        <v>5.6107796627922832</v>
      </c>
    </row>
    <row r="3785" spans="1:4" x14ac:dyDescent="0.25">
      <c r="A3785" t="s">
        <v>2</v>
      </c>
      <c r="B3785">
        <f>COMBDG_MinActivity!B3785</f>
        <v>2022</v>
      </c>
      <c r="C3785" t="str">
        <f>COMBDG_MinActivity!C3785</f>
        <v>COMBDGAEROldSHPLT___STDELC_16</v>
      </c>
      <c r="D3785">
        <f>IF(VLOOKUP(C3785,Capacity_COMBDG!A:K,COMBDG_MaxCapacity!B3785-2016+2,FALSE)&lt;5*10^-5,0,VLOOKUP(C3785,Capacity_COMBDG!A:K,COMBDG_MaxCapacity!B3785-2016+2,FALSE))*(1+Summary!$C$10)</f>
        <v>6.1463456000341044</v>
      </c>
    </row>
    <row r="3786" spans="1:4" x14ac:dyDescent="0.25">
      <c r="A3786" t="s">
        <v>2</v>
      </c>
      <c r="B3786">
        <f>COMBDG_MinActivity!B3786</f>
        <v>2022</v>
      </c>
      <c r="C3786" t="str">
        <f>COMBDG_MinActivity!C3786</f>
        <v>COMBDGAEROldSLLED___STDELC_16</v>
      </c>
      <c r="D3786">
        <f>IF(VLOOKUP(C3786,Capacity_COMBDG!A:K,COMBDG_MaxCapacity!B3786-2016+2,FALSE)&lt;5*10^-5,0,VLOOKUP(C3786,Capacity_COMBDG!A:K,COMBDG_MaxCapacity!B3786-2016+2,FALSE))*(1+Summary!$C$10)</f>
        <v>84.621604213512668</v>
      </c>
    </row>
    <row r="3787" spans="1:4" x14ac:dyDescent="0.25">
      <c r="A3787" t="s">
        <v>2</v>
      </c>
      <c r="B3787">
        <f>COMBDG_MinActivity!B3787</f>
        <v>2022</v>
      </c>
      <c r="C3787" t="str">
        <f>COMBDG_MinActivity!C3787</f>
        <v>COMBDGAEROldWH______STDELC_16</v>
      </c>
      <c r="D3787">
        <f>IF(VLOOKUP(C3787,Capacity_COMBDG!A:K,COMBDG_MaxCapacity!B3787-2016+2,FALSE)&lt;5*10^-5,0,VLOOKUP(C3787,Capacity_COMBDG!A:K,COMBDG_MaxCapacity!B3787-2016+2,FALSE))*(1+Summary!$C$10)</f>
        <v>0.33468890149745906</v>
      </c>
    </row>
    <row r="3788" spans="1:4" x14ac:dyDescent="0.25">
      <c r="A3788" t="s">
        <v>2</v>
      </c>
      <c r="B3788">
        <f>COMBDG_MinActivity!B3788</f>
        <v>2022</v>
      </c>
      <c r="C3788" t="str">
        <f>COMBDG_MinActivity!C3788</f>
        <v>COMBDGAFSNewAE______STDELC_16</v>
      </c>
      <c r="D3788">
        <f>IF(VLOOKUP(C3788,Capacity_COMBDG!A:K,COMBDG_MaxCapacity!B3788-2016+2,FALSE)&lt;5*10^-5,0,VLOOKUP(C3788,Capacity_COMBDG!A:K,COMBDG_MaxCapacity!B3788-2016+2,FALSE))*(1+Summary!$C$10)</f>
        <v>4.1072909534261822E-3</v>
      </c>
    </row>
    <row r="3789" spans="1:4" x14ac:dyDescent="0.25">
      <c r="A3789" t="s">
        <v>2</v>
      </c>
      <c r="B3789">
        <f>COMBDG_MinActivity!B3789</f>
        <v>2022</v>
      </c>
      <c r="C3789" t="str">
        <f>COMBDG_MinActivity!C3789</f>
        <v>COMBDGAFSNewAM______STDELC_16</v>
      </c>
      <c r="D3789">
        <f>IF(VLOOKUP(C3789,Capacity_COMBDG!A:K,COMBDG_MaxCapacity!B3789-2016+2,FALSE)&lt;5*10^-5,0,VLOOKUP(C3789,Capacity_COMBDG!A:K,COMBDG_MaxCapacity!B3789-2016+2,FALSE))*(1+Summary!$C$10)</f>
        <v>3.7431834754712472E-3</v>
      </c>
    </row>
    <row r="3790" spans="1:4" x14ac:dyDescent="0.25">
      <c r="A3790" t="s">
        <v>2</v>
      </c>
      <c r="B3790">
        <f>COMBDG_MinActivity!B3790</f>
        <v>2022</v>
      </c>
      <c r="C3790" t="str">
        <f>COMBDG_MinActivity!C3790</f>
        <v>COMBDGAFSNewLIFLC___STDELC_16</v>
      </c>
      <c r="D3790">
        <f>IF(VLOOKUP(C3790,Capacity_COMBDG!A:K,COMBDG_MaxCapacity!B3790-2016+2,FALSE)&lt;5*10^-5,0,VLOOKUP(C3790,Capacity_COMBDG!A:K,COMBDG_MaxCapacity!B3790-2016+2,FALSE))*(1+Summary!$C$10)</f>
        <v>1.3443006801132072E-3</v>
      </c>
    </row>
    <row r="3791" spans="1:4" x14ac:dyDescent="0.25">
      <c r="A3791" t="s">
        <v>2</v>
      </c>
      <c r="B3791">
        <f>COMBDG_MinActivity!B3791</f>
        <v>2022</v>
      </c>
      <c r="C3791" t="str">
        <f>COMBDG_MinActivity!C3791</f>
        <v>COMBDGAFSNewLIFLU___STDELC_16</v>
      </c>
      <c r="D3791">
        <f>IF(VLOOKUP(C3791,Capacity_COMBDG!A:K,COMBDG_MaxCapacity!B3791-2016+2,FALSE)&lt;5*10^-5,0,VLOOKUP(C3791,Capacity_COMBDG!A:K,COMBDG_MaxCapacity!B3791-2016+2,FALSE))*(1+Summary!$C$10)</f>
        <v>3.6750037752506354E-3</v>
      </c>
    </row>
    <row r="3792" spans="1:4" x14ac:dyDescent="0.25">
      <c r="A3792" t="s">
        <v>2</v>
      </c>
      <c r="B3792">
        <f>COMBDG_MinActivity!B3792</f>
        <v>2022</v>
      </c>
      <c r="C3792" t="str">
        <f>COMBDG_MinActivity!C3792</f>
        <v>COMBDGAFSNewLIHAL___STDELC_16</v>
      </c>
      <c r="D3792">
        <f>IF(VLOOKUP(C3792,Capacity_COMBDG!A:K,COMBDG_MaxCapacity!B3792-2016+2,FALSE)&lt;5*10^-5,0,VLOOKUP(C3792,Capacity_COMBDG!A:K,COMBDG_MaxCapacity!B3792-2016+2,FALSE))*(1+Summary!$C$10)</f>
        <v>0</v>
      </c>
    </row>
    <row r="3793" spans="1:4" x14ac:dyDescent="0.25">
      <c r="A3793" t="s">
        <v>2</v>
      </c>
      <c r="B3793">
        <f>COMBDG_MinActivity!B3793</f>
        <v>2022</v>
      </c>
      <c r="C3793" t="str">
        <f>COMBDG_MinActivity!C3793</f>
        <v>COMBDGAFSNewLIINC___STDELC_16</v>
      </c>
      <c r="D3793">
        <f>IF(VLOOKUP(C3793,Capacity_COMBDG!A:K,COMBDG_MaxCapacity!B3793-2016+2,FALSE)&lt;5*10^-5,0,VLOOKUP(C3793,Capacity_COMBDG!A:K,COMBDG_MaxCapacity!B3793-2016+2,FALSE))*(1+Summary!$C$10)</f>
        <v>0</v>
      </c>
    </row>
    <row r="3794" spans="1:4" x14ac:dyDescent="0.25">
      <c r="A3794" t="s">
        <v>2</v>
      </c>
      <c r="B3794">
        <f>COMBDG_MinActivity!B3794</f>
        <v>2022</v>
      </c>
      <c r="C3794" t="str">
        <f>COMBDG_MinActivity!C3794</f>
        <v>COMBDGAFSNewLILED___STDELC_16</v>
      </c>
      <c r="D3794">
        <f>IF(VLOOKUP(C3794,Capacity_COMBDG!A:K,COMBDG_MaxCapacity!B3794-2016+2,FALSE)&lt;5*10^-5,0,VLOOKUP(C3794,Capacity_COMBDG!A:K,COMBDG_MaxCapacity!B3794-2016+2,FALSE))*(1+Summary!$C$10)</f>
        <v>4.6357731661715532E-3</v>
      </c>
    </row>
    <row r="3795" spans="1:4" x14ac:dyDescent="0.25">
      <c r="A3795" t="s">
        <v>2</v>
      </c>
      <c r="B3795">
        <f>COMBDG_MinActivity!B3795</f>
        <v>2022</v>
      </c>
      <c r="C3795" t="str">
        <f>COMBDG_MinActivity!C3795</f>
        <v>COMBDGAFSNewSC______STDELC_16</v>
      </c>
      <c r="D3795">
        <f>IF(VLOOKUP(C3795,Capacity_COMBDG!A:K,COMBDG_MaxCapacity!B3795-2016+2,FALSE)&lt;5*10^-5,0,VLOOKUP(C3795,Capacity_COMBDG!A:K,COMBDG_MaxCapacity!B3795-2016+2,FALSE))*(1+Summary!$C$10)</f>
        <v>5.3897883905154875E-3</v>
      </c>
    </row>
    <row r="3796" spans="1:4" x14ac:dyDescent="0.25">
      <c r="A3796" t="s">
        <v>2</v>
      </c>
      <c r="B3796">
        <f>COMBDG_MinActivity!B3796</f>
        <v>2022</v>
      </c>
      <c r="C3796" t="str">
        <f>COMBDG_MinActivity!C3796</f>
        <v>COMBDGAFSNewSHFUR___STDELC_16</v>
      </c>
      <c r="D3796">
        <f>IF(VLOOKUP(C3796,Capacity_COMBDG!A:K,COMBDG_MaxCapacity!B3796-2016+2,FALSE)&lt;5*10^-5,0,VLOOKUP(C3796,Capacity_COMBDG!A:K,COMBDG_MaxCapacity!B3796-2016+2,FALSE))*(1+Summary!$C$10)</f>
        <v>6.7461288028088382E-3</v>
      </c>
    </row>
    <row r="3797" spans="1:4" x14ac:dyDescent="0.25">
      <c r="A3797" t="s">
        <v>2</v>
      </c>
      <c r="B3797">
        <f>COMBDG_MinActivity!B3797</f>
        <v>2022</v>
      </c>
      <c r="C3797" t="str">
        <f>COMBDG_MinActivity!C3797</f>
        <v>COMBDGAFSNewSHHEP___STDELC_16</v>
      </c>
      <c r="D3797">
        <f>IF(VLOOKUP(C3797,Capacity_COMBDG!A:K,COMBDG_MaxCapacity!B3797-2016+2,FALSE)&lt;5*10^-5,0,VLOOKUP(C3797,Capacity_COMBDG!A:K,COMBDG_MaxCapacity!B3797-2016+2,FALSE))*(1+Summary!$C$10)</f>
        <v>5.418482323998647E-3</v>
      </c>
    </row>
    <row r="3798" spans="1:4" x14ac:dyDescent="0.25">
      <c r="A3798" t="s">
        <v>2</v>
      </c>
      <c r="B3798">
        <f>COMBDG_MinActivity!B3798</f>
        <v>2022</v>
      </c>
      <c r="C3798" t="str">
        <f>COMBDG_MinActivity!C3798</f>
        <v>COMBDGAFSNewSHPLT___STDELC_16</v>
      </c>
      <c r="D3798">
        <f>IF(VLOOKUP(C3798,Capacity_COMBDG!A:K,COMBDG_MaxCapacity!B3798-2016+2,FALSE)&lt;5*10^-5,0,VLOOKUP(C3798,Capacity_COMBDG!A:K,COMBDG_MaxCapacity!B3798-2016+2,FALSE))*(1+Summary!$C$10)</f>
        <v>1.021188442807551E-2</v>
      </c>
    </row>
    <row r="3799" spans="1:4" x14ac:dyDescent="0.25">
      <c r="A3799" t="s">
        <v>2</v>
      </c>
      <c r="B3799">
        <f>COMBDG_MinActivity!B3799</f>
        <v>2022</v>
      </c>
      <c r="C3799" t="str">
        <f>COMBDG_MinActivity!C3799</f>
        <v>COMBDGAFSNewSLLED___STDELC_16</v>
      </c>
      <c r="D3799">
        <f>IF(VLOOKUP(C3799,Capacity_COMBDG!A:K,COMBDG_MaxCapacity!B3799-2016+2,FALSE)&lt;5*10^-5,0,VLOOKUP(C3799,Capacity_COMBDG!A:K,COMBDG_MaxCapacity!B3799-2016+2,FALSE))*(1+Summary!$C$10)</f>
        <v>1.1954010664472561E-3</v>
      </c>
    </row>
    <row r="3800" spans="1:4" x14ac:dyDescent="0.25">
      <c r="A3800" t="s">
        <v>2</v>
      </c>
      <c r="B3800">
        <f>COMBDG_MinActivity!B3800</f>
        <v>2022</v>
      </c>
      <c r="C3800" t="str">
        <f>COMBDG_MinActivity!C3800</f>
        <v>COMBDGAFSNewWH______STDELC_16</v>
      </c>
      <c r="D3800">
        <f>IF(VLOOKUP(C3800,Capacity_COMBDG!A:K,COMBDG_MaxCapacity!B3800-2016+2,FALSE)&lt;5*10^-5,0,VLOOKUP(C3800,Capacity_COMBDG!A:K,COMBDG_MaxCapacity!B3800-2016+2,FALSE))*(1+Summary!$C$10)</f>
        <v>3.7732205311611124E-3</v>
      </c>
    </row>
    <row r="3801" spans="1:4" x14ac:dyDescent="0.25">
      <c r="A3801" t="s">
        <v>2</v>
      </c>
      <c r="B3801">
        <f>COMBDG_MinActivity!B3801</f>
        <v>2022</v>
      </c>
      <c r="C3801" t="str">
        <f>COMBDG_MinActivity!C3801</f>
        <v>COMBDGAFSOldAE______STDELC_16</v>
      </c>
      <c r="D3801">
        <f>IF(VLOOKUP(C3801,Capacity_COMBDG!A:K,COMBDG_MaxCapacity!B3801-2016+2,FALSE)&lt;5*10^-5,0,VLOOKUP(C3801,Capacity_COMBDG!A:K,COMBDG_MaxCapacity!B3801-2016+2,FALSE))*(1+Summary!$C$10)</f>
        <v>16.899218768568844</v>
      </c>
    </row>
    <row r="3802" spans="1:4" x14ac:dyDescent="0.25">
      <c r="A3802" t="s">
        <v>2</v>
      </c>
      <c r="B3802">
        <f>COMBDG_MinActivity!B3802</f>
        <v>2022</v>
      </c>
      <c r="C3802" t="str">
        <f>COMBDG_MinActivity!C3802</f>
        <v>COMBDGAFSOldAM______STDELC_16</v>
      </c>
      <c r="D3802">
        <f>IF(VLOOKUP(C3802,Capacity_COMBDG!A:K,COMBDG_MaxCapacity!B3802-2016+2,FALSE)&lt;5*10^-5,0,VLOOKUP(C3802,Capacity_COMBDG!A:K,COMBDG_MaxCapacity!B3802-2016+2,FALSE))*(1+Summary!$C$10)</f>
        <v>1.6484031127822956</v>
      </c>
    </row>
    <row r="3803" spans="1:4" x14ac:dyDescent="0.25">
      <c r="A3803" t="s">
        <v>2</v>
      </c>
      <c r="B3803">
        <f>COMBDG_MinActivity!B3803</f>
        <v>2022</v>
      </c>
      <c r="C3803" t="str">
        <f>COMBDG_MinActivity!C3803</f>
        <v>COMBDGAFSOldLIFLC___STDELC_16</v>
      </c>
      <c r="D3803">
        <f>IF(VLOOKUP(C3803,Capacity_COMBDG!A:K,COMBDG_MaxCapacity!B3803-2016+2,FALSE)&lt;5*10^-5,0,VLOOKUP(C3803,Capacity_COMBDG!A:K,COMBDG_MaxCapacity!B3803-2016+2,FALSE))*(1+Summary!$C$10)</f>
        <v>82.162432319674309</v>
      </c>
    </row>
    <row r="3804" spans="1:4" x14ac:dyDescent="0.25">
      <c r="A3804" t="s">
        <v>2</v>
      </c>
      <c r="B3804">
        <f>COMBDG_MinActivity!B3804</f>
        <v>2022</v>
      </c>
      <c r="C3804" t="str">
        <f>COMBDG_MinActivity!C3804</f>
        <v>COMBDGAFSOldLIFLU___STDELC_16</v>
      </c>
      <c r="D3804">
        <f>IF(VLOOKUP(C3804,Capacity_COMBDG!A:K,COMBDG_MaxCapacity!B3804-2016+2,FALSE)&lt;5*10^-5,0,VLOOKUP(C3804,Capacity_COMBDG!A:K,COMBDG_MaxCapacity!B3804-2016+2,FALSE))*(1+Summary!$C$10)</f>
        <v>305.09321426446485</v>
      </c>
    </row>
    <row r="3805" spans="1:4" x14ac:dyDescent="0.25">
      <c r="A3805" t="s">
        <v>2</v>
      </c>
      <c r="B3805">
        <f>COMBDG_MinActivity!B3805</f>
        <v>2022</v>
      </c>
      <c r="C3805" t="str">
        <f>COMBDG_MinActivity!C3805</f>
        <v>COMBDGAFSOldLIHAL___STDELC_16</v>
      </c>
      <c r="D3805">
        <f>IF(VLOOKUP(C3805,Capacity_COMBDG!A:K,COMBDG_MaxCapacity!B3805-2016+2,FALSE)&lt;5*10^-5,0,VLOOKUP(C3805,Capacity_COMBDG!A:K,COMBDG_MaxCapacity!B3805-2016+2,FALSE))*(1+Summary!$C$10)</f>
        <v>176.25631430457608</v>
      </c>
    </row>
    <row r="3806" spans="1:4" x14ac:dyDescent="0.25">
      <c r="A3806" t="s">
        <v>2</v>
      </c>
      <c r="B3806">
        <f>COMBDG_MinActivity!B3806</f>
        <v>2022</v>
      </c>
      <c r="C3806" t="str">
        <f>COMBDG_MinActivity!C3806</f>
        <v>COMBDGAFSOldLIINC___STDELC_16</v>
      </c>
      <c r="D3806">
        <f>IF(VLOOKUP(C3806,Capacity_COMBDG!A:K,COMBDG_MaxCapacity!B3806-2016+2,FALSE)&lt;5*10^-5,0,VLOOKUP(C3806,Capacity_COMBDG!A:K,COMBDG_MaxCapacity!B3806-2016+2,FALSE))*(1+Summary!$C$10)</f>
        <v>566.09296833548058</v>
      </c>
    </row>
    <row r="3807" spans="1:4" x14ac:dyDescent="0.25">
      <c r="A3807" t="s">
        <v>2</v>
      </c>
      <c r="B3807">
        <f>COMBDG_MinActivity!B3807</f>
        <v>2022</v>
      </c>
      <c r="C3807" t="str">
        <f>COMBDG_MinActivity!C3807</f>
        <v>COMBDGAFSOldLILED___STDELC_16</v>
      </c>
      <c r="D3807">
        <f>IF(VLOOKUP(C3807,Capacity_COMBDG!A:K,COMBDG_MaxCapacity!B3807-2016+2,FALSE)&lt;5*10^-5,0,VLOOKUP(C3807,Capacity_COMBDG!A:K,COMBDG_MaxCapacity!B3807-2016+2,FALSE))*(1+Summary!$C$10)</f>
        <v>3.9166093075741961</v>
      </c>
    </row>
    <row r="3808" spans="1:4" x14ac:dyDescent="0.25">
      <c r="A3808" t="s">
        <v>2</v>
      </c>
      <c r="B3808">
        <f>COMBDG_MinActivity!B3808</f>
        <v>2022</v>
      </c>
      <c r="C3808" t="str">
        <f>COMBDG_MinActivity!C3808</f>
        <v>COMBDGAFSOldSC______STDELC_16</v>
      </c>
      <c r="D3808">
        <f>IF(VLOOKUP(C3808,Capacity_COMBDG!A:K,COMBDG_MaxCapacity!B3808-2016+2,FALSE)&lt;5*10^-5,0,VLOOKUP(C3808,Capacity_COMBDG!A:K,COMBDG_MaxCapacity!B3808-2016+2,FALSE))*(1+Summary!$C$10)</f>
        <v>19.752606166631846</v>
      </c>
    </row>
    <row r="3809" spans="1:4" x14ac:dyDescent="0.25">
      <c r="A3809" t="s">
        <v>2</v>
      </c>
      <c r="B3809">
        <f>COMBDG_MinActivity!B3809</f>
        <v>2022</v>
      </c>
      <c r="C3809" t="str">
        <f>COMBDG_MinActivity!C3809</f>
        <v>COMBDGAFSOldSHFUR___STDELC_16</v>
      </c>
      <c r="D3809">
        <f>IF(VLOOKUP(C3809,Capacity_COMBDG!A:K,COMBDG_MaxCapacity!B3809-2016+2,FALSE)&lt;5*10^-5,0,VLOOKUP(C3809,Capacity_COMBDG!A:K,COMBDG_MaxCapacity!B3809-2016+2,FALSE))*(1+Summary!$C$10)</f>
        <v>0.11411299941113284</v>
      </c>
    </row>
    <row r="3810" spans="1:4" x14ac:dyDescent="0.25">
      <c r="A3810" t="s">
        <v>2</v>
      </c>
      <c r="B3810">
        <f>COMBDG_MinActivity!B3810</f>
        <v>2022</v>
      </c>
      <c r="C3810" t="str">
        <f>COMBDG_MinActivity!C3810</f>
        <v>COMBDGAFSOldSHHEP___STDELC_16</v>
      </c>
      <c r="D3810">
        <f>IF(VLOOKUP(C3810,Capacity_COMBDG!A:K,COMBDG_MaxCapacity!B3810-2016+2,FALSE)&lt;5*10^-5,0,VLOOKUP(C3810,Capacity_COMBDG!A:K,COMBDG_MaxCapacity!B3810-2016+2,FALSE))*(1+Summary!$C$10)</f>
        <v>6.0176760030762724</v>
      </c>
    </row>
    <row r="3811" spans="1:4" x14ac:dyDescent="0.25">
      <c r="A3811" t="s">
        <v>2</v>
      </c>
      <c r="B3811">
        <f>COMBDG_MinActivity!B3811</f>
        <v>2022</v>
      </c>
      <c r="C3811" t="str">
        <f>COMBDG_MinActivity!C3811</f>
        <v>COMBDGAFSOldSHPLT___STDELC_16</v>
      </c>
      <c r="D3811">
        <f>IF(VLOOKUP(C3811,Capacity_COMBDG!A:K,COMBDG_MaxCapacity!B3811-2016+2,FALSE)&lt;5*10^-5,0,VLOOKUP(C3811,Capacity_COMBDG!A:K,COMBDG_MaxCapacity!B3811-2016+2,FALSE))*(1+Summary!$C$10)</f>
        <v>6.6132749705902807</v>
      </c>
    </row>
    <row r="3812" spans="1:4" x14ac:dyDescent="0.25">
      <c r="A3812" t="s">
        <v>2</v>
      </c>
      <c r="B3812">
        <f>COMBDG_MinActivity!B3812</f>
        <v>2022</v>
      </c>
      <c r="C3812" t="str">
        <f>COMBDG_MinActivity!C3812</f>
        <v>COMBDGAFSOldSLLED___STDELC_16</v>
      </c>
      <c r="D3812">
        <f>IF(VLOOKUP(C3812,Capacity_COMBDG!A:K,COMBDG_MaxCapacity!B3812-2016+2,FALSE)&lt;5*10^-5,0,VLOOKUP(C3812,Capacity_COMBDG!A:K,COMBDG_MaxCapacity!B3812-2016+2,FALSE))*(1+Summary!$C$10)</f>
        <v>70.202573943484552</v>
      </c>
    </row>
    <row r="3813" spans="1:4" x14ac:dyDescent="0.25">
      <c r="A3813" t="s">
        <v>2</v>
      </c>
      <c r="B3813">
        <f>COMBDG_MinActivity!B3813</f>
        <v>2022</v>
      </c>
      <c r="C3813" t="str">
        <f>COMBDG_MinActivity!C3813</f>
        <v>COMBDGAFSOldWH______STDELC_16</v>
      </c>
      <c r="D3813">
        <f>IF(VLOOKUP(C3813,Capacity_COMBDG!A:K,COMBDG_MaxCapacity!B3813-2016+2,FALSE)&lt;5*10^-5,0,VLOOKUP(C3813,Capacity_COMBDG!A:K,COMBDG_MaxCapacity!B3813-2016+2,FALSE))*(1+Summary!$C$10)</f>
        <v>0.44741123764540197</v>
      </c>
    </row>
    <row r="3814" spans="1:4" x14ac:dyDescent="0.25">
      <c r="A3814" t="s">
        <v>2</v>
      </c>
      <c r="B3814">
        <f>COMBDG_MinActivity!B3814</f>
        <v>2022</v>
      </c>
      <c r="C3814" t="str">
        <f>COMBDG_MinActivity!C3814</f>
        <v>COMBDGEDSNewAE______STDELC_16</v>
      </c>
      <c r="D3814">
        <f>IF(VLOOKUP(C3814,Capacity_COMBDG!A:K,COMBDG_MaxCapacity!B3814-2016+2,FALSE)&lt;5*10^-5,0,VLOOKUP(C3814,Capacity_COMBDG!A:K,COMBDG_MaxCapacity!B3814-2016+2,FALSE))*(1+Summary!$C$10)</f>
        <v>4.6183999028292493E-3</v>
      </c>
    </row>
    <row r="3815" spans="1:4" x14ac:dyDescent="0.25">
      <c r="A3815" t="s">
        <v>2</v>
      </c>
      <c r="B3815">
        <f>COMBDG_MinActivity!B3815</f>
        <v>2022</v>
      </c>
      <c r="C3815" t="str">
        <f>COMBDG_MinActivity!C3815</f>
        <v>COMBDGEDSNewAM______STDELC_16</v>
      </c>
      <c r="D3815">
        <f>IF(VLOOKUP(C3815,Capacity_COMBDG!A:K,COMBDG_MaxCapacity!B3815-2016+2,FALSE)&lt;5*10^-5,0,VLOOKUP(C3815,Capacity_COMBDG!A:K,COMBDG_MaxCapacity!B3815-2016+2,FALSE))*(1+Summary!$C$10)</f>
        <v>4.5018092635032625E-3</v>
      </c>
    </row>
    <row r="3816" spans="1:4" x14ac:dyDescent="0.25">
      <c r="A3816" t="s">
        <v>2</v>
      </c>
      <c r="B3816">
        <f>COMBDG_MinActivity!B3816</f>
        <v>2022</v>
      </c>
      <c r="C3816" t="str">
        <f>COMBDG_MinActivity!C3816</f>
        <v>COMBDGEDSNewLIFLC___STDELC_16</v>
      </c>
      <c r="D3816">
        <f>IF(VLOOKUP(C3816,Capacity_COMBDG!A:K,COMBDG_MaxCapacity!B3816-2016+2,FALSE)&lt;5*10^-5,0,VLOOKUP(C3816,Capacity_COMBDG!A:K,COMBDG_MaxCapacity!B3816-2016+2,FALSE))*(1+Summary!$C$10)</f>
        <v>1.3485889742777802E-3</v>
      </c>
    </row>
    <row r="3817" spans="1:4" x14ac:dyDescent="0.25">
      <c r="A3817" t="s">
        <v>2</v>
      </c>
      <c r="B3817">
        <f>COMBDG_MinActivity!B3817</f>
        <v>2022</v>
      </c>
      <c r="C3817" t="str">
        <f>COMBDG_MinActivity!C3817</f>
        <v>COMBDGEDSNewLIFLU___STDELC_16</v>
      </c>
      <c r="D3817">
        <f>IF(VLOOKUP(C3817,Capacity_COMBDG!A:K,COMBDG_MaxCapacity!B3817-2016+2,FALSE)&lt;5*10^-5,0,VLOOKUP(C3817,Capacity_COMBDG!A:K,COMBDG_MaxCapacity!B3817-2016+2,FALSE))*(1+Summary!$C$10)</f>
        <v>3.6884788953301943E-3</v>
      </c>
    </row>
    <row r="3818" spans="1:4" x14ac:dyDescent="0.25">
      <c r="A3818" t="s">
        <v>2</v>
      </c>
      <c r="B3818">
        <f>COMBDG_MinActivity!B3818</f>
        <v>2022</v>
      </c>
      <c r="C3818" t="str">
        <f>COMBDG_MinActivity!C3818</f>
        <v>COMBDGEDSNewLIHAL___STDELC_16</v>
      </c>
      <c r="D3818">
        <f>IF(VLOOKUP(C3818,Capacity_COMBDG!A:K,COMBDG_MaxCapacity!B3818-2016+2,FALSE)&lt;5*10^-5,0,VLOOKUP(C3818,Capacity_COMBDG!A:K,COMBDG_MaxCapacity!B3818-2016+2,FALSE))*(1+Summary!$C$10)</f>
        <v>0</v>
      </c>
    </row>
    <row r="3819" spans="1:4" x14ac:dyDescent="0.25">
      <c r="A3819" t="s">
        <v>2</v>
      </c>
      <c r="B3819">
        <f>COMBDG_MinActivity!B3819</f>
        <v>2022</v>
      </c>
      <c r="C3819" t="str">
        <f>COMBDG_MinActivity!C3819</f>
        <v>COMBDGEDSNewLIINC___STDELC_16</v>
      </c>
      <c r="D3819">
        <f>IF(VLOOKUP(C3819,Capacity_COMBDG!A:K,COMBDG_MaxCapacity!B3819-2016+2,FALSE)&lt;5*10^-5,0,VLOOKUP(C3819,Capacity_COMBDG!A:K,COMBDG_MaxCapacity!B3819-2016+2,FALSE))*(1+Summary!$C$10)</f>
        <v>0</v>
      </c>
    </row>
    <row r="3820" spans="1:4" x14ac:dyDescent="0.25">
      <c r="A3820" t="s">
        <v>2</v>
      </c>
      <c r="B3820">
        <f>COMBDG_MinActivity!B3820</f>
        <v>2022</v>
      </c>
      <c r="C3820" t="str">
        <f>COMBDG_MinActivity!C3820</f>
        <v>COMBDGEDSNewLILED___STDELC_16</v>
      </c>
      <c r="D3820">
        <f>IF(VLOOKUP(C3820,Capacity_COMBDG!A:K,COMBDG_MaxCapacity!B3820-2016+2,FALSE)&lt;5*10^-5,0,VLOOKUP(C3820,Capacity_COMBDG!A:K,COMBDG_MaxCapacity!B3820-2016+2,FALSE))*(1+Summary!$C$10)</f>
        <v>4.6545020853434958E-3</v>
      </c>
    </row>
    <row r="3821" spans="1:4" x14ac:dyDescent="0.25">
      <c r="A3821" t="s">
        <v>2</v>
      </c>
      <c r="B3821">
        <f>COMBDG_MinActivity!B3821</f>
        <v>2022</v>
      </c>
      <c r="C3821" t="str">
        <f>COMBDG_MinActivity!C3821</f>
        <v>COMBDGEDSNewSC______STDELC_16</v>
      </c>
      <c r="D3821">
        <f>IF(VLOOKUP(C3821,Capacity_COMBDG!A:K,COMBDG_MaxCapacity!B3821-2016+2,FALSE)&lt;5*10^-5,0,VLOOKUP(C3821,Capacity_COMBDG!A:K,COMBDG_MaxCapacity!B3821-2016+2,FALSE))*(1+Summary!$C$10)</f>
        <v>6.3666575793024059E-3</v>
      </c>
    </row>
    <row r="3822" spans="1:4" x14ac:dyDescent="0.25">
      <c r="A3822" t="s">
        <v>2</v>
      </c>
      <c r="B3822">
        <f>COMBDG_MinActivity!B3822</f>
        <v>2022</v>
      </c>
      <c r="C3822" t="str">
        <f>COMBDG_MinActivity!C3822</f>
        <v>COMBDGEDSNewSHFUR___STDELC_16</v>
      </c>
      <c r="D3822">
        <f>IF(VLOOKUP(C3822,Capacity_COMBDG!A:K,COMBDG_MaxCapacity!B3822-2016+2,FALSE)&lt;5*10^-5,0,VLOOKUP(C3822,Capacity_COMBDG!A:K,COMBDG_MaxCapacity!B3822-2016+2,FALSE))*(1+Summary!$C$10)</f>
        <v>7.7765955249173273E-3</v>
      </c>
    </row>
    <row r="3823" spans="1:4" x14ac:dyDescent="0.25">
      <c r="A3823" t="s">
        <v>2</v>
      </c>
      <c r="B3823">
        <f>COMBDG_MinActivity!B3823</f>
        <v>2022</v>
      </c>
      <c r="C3823" t="str">
        <f>COMBDG_MinActivity!C3823</f>
        <v>COMBDGEDSNewSHHEP___STDELC_16</v>
      </c>
      <c r="D3823">
        <f>IF(VLOOKUP(C3823,Capacity_COMBDG!A:K,COMBDG_MaxCapacity!B3823-2016+2,FALSE)&lt;5*10^-5,0,VLOOKUP(C3823,Capacity_COMBDG!A:K,COMBDG_MaxCapacity!B3823-2016+2,FALSE))*(1+Summary!$C$10)</f>
        <v>6.2609173827267509E-3</v>
      </c>
    </row>
    <row r="3824" spans="1:4" x14ac:dyDescent="0.25">
      <c r="A3824" t="s">
        <v>2</v>
      </c>
      <c r="B3824">
        <f>COMBDG_MinActivity!B3824</f>
        <v>2022</v>
      </c>
      <c r="C3824" t="str">
        <f>COMBDG_MinActivity!C3824</f>
        <v>COMBDGEDSNewSHPLT___STDELC_16</v>
      </c>
      <c r="D3824">
        <f>IF(VLOOKUP(C3824,Capacity_COMBDG!A:K,COMBDG_MaxCapacity!B3824-2016+2,FALSE)&lt;5*10^-5,0,VLOOKUP(C3824,Capacity_COMBDG!A:K,COMBDG_MaxCapacity!B3824-2016+2,FALSE))*(1+Summary!$C$10)</f>
        <v>1.1732123551214486E-2</v>
      </c>
    </row>
    <row r="3825" spans="1:4" x14ac:dyDescent="0.25">
      <c r="A3825" t="s">
        <v>2</v>
      </c>
      <c r="B3825">
        <f>COMBDG_MinActivity!B3825</f>
        <v>2022</v>
      </c>
      <c r="C3825" t="str">
        <f>COMBDG_MinActivity!C3825</f>
        <v>COMBDGEDSNewSLLED___STDELC_16</v>
      </c>
      <c r="D3825">
        <f>IF(VLOOKUP(C3825,Capacity_COMBDG!A:K,COMBDG_MaxCapacity!B3825-2016+2,FALSE)&lt;5*10^-5,0,VLOOKUP(C3825,Capacity_COMBDG!A:K,COMBDG_MaxCapacity!B3825-2016+2,FALSE))*(1+Summary!$C$10)</f>
        <v>1.1966487908158458E-3</v>
      </c>
    </row>
    <row r="3826" spans="1:4" x14ac:dyDescent="0.25">
      <c r="A3826" t="s">
        <v>2</v>
      </c>
      <c r="B3826">
        <f>COMBDG_MinActivity!B3826</f>
        <v>2022</v>
      </c>
      <c r="C3826" t="str">
        <f>COMBDG_MinActivity!C3826</f>
        <v>COMBDGEDSNewWH______STDELC_16</v>
      </c>
      <c r="D3826">
        <f>IF(VLOOKUP(C3826,Capacity_COMBDG!A:K,COMBDG_MaxCapacity!B3826-2016+2,FALSE)&lt;5*10^-5,0,VLOOKUP(C3826,Capacity_COMBDG!A:K,COMBDG_MaxCapacity!B3826-2016+2,FALSE))*(1+Summary!$C$10)</f>
        <v>4.6646407702558394E-3</v>
      </c>
    </row>
    <row r="3827" spans="1:4" x14ac:dyDescent="0.25">
      <c r="A3827" t="s">
        <v>2</v>
      </c>
      <c r="B3827">
        <f>COMBDG_MinActivity!B3827</f>
        <v>2022</v>
      </c>
      <c r="C3827" t="str">
        <f>COMBDG_MinActivity!C3827</f>
        <v>COMBDGEDSOldAE______STDELC_16</v>
      </c>
      <c r="D3827">
        <f>IF(VLOOKUP(C3827,Capacity_COMBDG!A:K,COMBDG_MaxCapacity!B3827-2016+2,FALSE)&lt;5*10^-5,0,VLOOKUP(C3827,Capacity_COMBDG!A:K,COMBDG_MaxCapacity!B3827-2016+2,FALSE))*(1+Summary!$C$10)</f>
        <v>58.416084005265681</v>
      </c>
    </row>
    <row r="3828" spans="1:4" x14ac:dyDescent="0.25">
      <c r="A3828" t="s">
        <v>2</v>
      </c>
      <c r="B3828">
        <f>COMBDG_MinActivity!B3828</f>
        <v>2022</v>
      </c>
      <c r="C3828" t="str">
        <f>COMBDG_MinActivity!C3828</f>
        <v>COMBDGEDSOldAM______STDELC_16</v>
      </c>
      <c r="D3828">
        <f>IF(VLOOKUP(C3828,Capacity_COMBDG!A:K,COMBDG_MaxCapacity!B3828-2016+2,FALSE)&lt;5*10^-5,0,VLOOKUP(C3828,Capacity_COMBDG!A:K,COMBDG_MaxCapacity!B3828-2016+2,FALSE))*(1+Summary!$C$10)</f>
        <v>4.2841645057304509</v>
      </c>
    </row>
    <row r="3829" spans="1:4" x14ac:dyDescent="0.25">
      <c r="A3829" t="s">
        <v>2</v>
      </c>
      <c r="B3829">
        <f>COMBDG_MinActivity!B3829</f>
        <v>2022</v>
      </c>
      <c r="C3829" t="str">
        <f>COMBDG_MinActivity!C3829</f>
        <v>COMBDGEDSOldLIFLC___STDELC_16</v>
      </c>
      <c r="D3829">
        <f>IF(VLOOKUP(C3829,Capacity_COMBDG!A:K,COMBDG_MaxCapacity!B3829-2016+2,FALSE)&lt;5*10^-5,0,VLOOKUP(C3829,Capacity_COMBDG!A:K,COMBDG_MaxCapacity!B3829-2016+2,FALSE))*(1+Summary!$C$10)</f>
        <v>226.53174417100325</v>
      </c>
    </row>
    <row r="3830" spans="1:4" x14ac:dyDescent="0.25">
      <c r="A3830" t="s">
        <v>2</v>
      </c>
      <c r="B3830">
        <f>COMBDG_MinActivity!B3830</f>
        <v>2022</v>
      </c>
      <c r="C3830" t="str">
        <f>COMBDG_MinActivity!C3830</f>
        <v>COMBDGEDSOldLIFLU___STDELC_16</v>
      </c>
      <c r="D3830">
        <f>IF(VLOOKUP(C3830,Capacity_COMBDG!A:K,COMBDG_MaxCapacity!B3830-2016+2,FALSE)&lt;5*10^-5,0,VLOOKUP(C3830,Capacity_COMBDG!A:K,COMBDG_MaxCapacity!B3830-2016+2,FALSE))*(1+Summary!$C$10)</f>
        <v>850.56058690113684</v>
      </c>
    </row>
    <row r="3831" spans="1:4" x14ac:dyDescent="0.25">
      <c r="A3831" t="s">
        <v>2</v>
      </c>
      <c r="B3831">
        <f>COMBDG_MinActivity!B3831</f>
        <v>2022</v>
      </c>
      <c r="C3831" t="str">
        <f>COMBDG_MinActivity!C3831</f>
        <v>COMBDGEDSOldLIHAL___STDELC_16</v>
      </c>
      <c r="D3831">
        <f>IF(VLOOKUP(C3831,Capacity_COMBDG!A:K,COMBDG_MaxCapacity!B3831-2016+2,FALSE)&lt;5*10^-5,0,VLOOKUP(C3831,Capacity_COMBDG!A:K,COMBDG_MaxCapacity!B3831-2016+2,FALSE))*(1+Summary!$C$10)</f>
        <v>486.21102212680069</v>
      </c>
    </row>
    <row r="3832" spans="1:4" x14ac:dyDescent="0.25">
      <c r="A3832" t="s">
        <v>2</v>
      </c>
      <c r="B3832">
        <f>COMBDG_MinActivity!B3832</f>
        <v>2022</v>
      </c>
      <c r="C3832" t="str">
        <f>COMBDG_MinActivity!C3832</f>
        <v>COMBDGEDSOldLIINC___STDELC_16</v>
      </c>
      <c r="D3832">
        <f>IF(VLOOKUP(C3832,Capacity_COMBDG!A:K,COMBDG_MaxCapacity!B3832-2016+2,FALSE)&lt;5*10^-5,0,VLOOKUP(C3832,Capacity_COMBDG!A:K,COMBDG_MaxCapacity!B3832-2016+2,FALSE))*(1+Summary!$C$10)</f>
        <v>1561.5843842168172</v>
      </c>
    </row>
    <row r="3833" spans="1:4" x14ac:dyDescent="0.25">
      <c r="A3833" t="s">
        <v>2</v>
      </c>
      <c r="B3833">
        <f>COMBDG_MinActivity!B3833</f>
        <v>2022</v>
      </c>
      <c r="C3833" t="str">
        <f>COMBDG_MinActivity!C3833</f>
        <v>COMBDGEDSOldLILED___STDELC_16</v>
      </c>
      <c r="D3833">
        <f>IF(VLOOKUP(C3833,Capacity_COMBDG!A:K,COMBDG_MaxCapacity!B3833-2016+2,FALSE)&lt;5*10^-5,0,VLOOKUP(C3833,Capacity_COMBDG!A:K,COMBDG_MaxCapacity!B3833-2016+2,FALSE))*(1+Summary!$C$10)</f>
        <v>10.950158672765408</v>
      </c>
    </row>
    <row r="3834" spans="1:4" x14ac:dyDescent="0.25">
      <c r="A3834" t="s">
        <v>2</v>
      </c>
      <c r="B3834">
        <f>COMBDG_MinActivity!B3834</f>
        <v>2022</v>
      </c>
      <c r="C3834" t="str">
        <f>COMBDG_MinActivity!C3834</f>
        <v>COMBDGEDSOldSC______STDELC_16</v>
      </c>
      <c r="D3834">
        <f>IF(VLOOKUP(C3834,Capacity_COMBDG!A:K,COMBDG_MaxCapacity!B3834-2016+2,FALSE)&lt;5*10^-5,0,VLOOKUP(C3834,Capacity_COMBDG!A:K,COMBDG_MaxCapacity!B3834-2016+2,FALSE))*(1+Summary!$C$10)</f>
        <v>55.675727931023907</v>
      </c>
    </row>
    <row r="3835" spans="1:4" x14ac:dyDescent="0.25">
      <c r="A3835" t="s">
        <v>2</v>
      </c>
      <c r="B3835">
        <f>COMBDG_MinActivity!B3835</f>
        <v>2022</v>
      </c>
      <c r="C3835" t="str">
        <f>COMBDG_MinActivity!C3835</f>
        <v>COMBDGEDSOldSHFUR___STDELC_16</v>
      </c>
      <c r="D3835">
        <f>IF(VLOOKUP(C3835,Capacity_COMBDG!A:K,COMBDG_MaxCapacity!B3835-2016+2,FALSE)&lt;5*10^-5,0,VLOOKUP(C3835,Capacity_COMBDG!A:K,COMBDG_MaxCapacity!B3835-2016+2,FALSE))*(1+Summary!$C$10)</f>
        <v>0.11997427967013041</v>
      </c>
    </row>
    <row r="3836" spans="1:4" x14ac:dyDescent="0.25">
      <c r="A3836" t="s">
        <v>2</v>
      </c>
      <c r="B3836">
        <f>COMBDG_MinActivity!B3836</f>
        <v>2022</v>
      </c>
      <c r="C3836" t="str">
        <f>COMBDG_MinActivity!C3836</f>
        <v>COMBDGEDSOldSHHEP___STDELC_16</v>
      </c>
      <c r="D3836">
        <f>IF(VLOOKUP(C3836,Capacity_COMBDG!A:K,COMBDG_MaxCapacity!B3836-2016+2,FALSE)&lt;5*10^-5,0,VLOOKUP(C3836,Capacity_COMBDG!A:K,COMBDG_MaxCapacity!B3836-2016+2,FALSE))*(1+Summary!$C$10)</f>
        <v>16.20789068038124</v>
      </c>
    </row>
    <row r="3837" spans="1:4" x14ac:dyDescent="0.25">
      <c r="A3837" t="s">
        <v>2</v>
      </c>
      <c r="B3837">
        <f>COMBDG_MinActivity!B3837</f>
        <v>2022</v>
      </c>
      <c r="C3837" t="str">
        <f>COMBDG_MinActivity!C3837</f>
        <v>COMBDGEDSOldSHPLT___STDELC_16</v>
      </c>
      <c r="D3837">
        <f>IF(VLOOKUP(C3837,Capacity_COMBDG!A:K,COMBDG_MaxCapacity!B3837-2016+2,FALSE)&lt;5*10^-5,0,VLOOKUP(C3837,Capacity_COMBDG!A:K,COMBDG_MaxCapacity!B3837-2016+2,FALSE))*(1+Summary!$C$10)</f>
        <v>12.12897843604442</v>
      </c>
    </row>
    <row r="3838" spans="1:4" x14ac:dyDescent="0.25">
      <c r="A3838" t="s">
        <v>2</v>
      </c>
      <c r="B3838">
        <f>COMBDG_MinActivity!B3838</f>
        <v>2022</v>
      </c>
      <c r="C3838" t="str">
        <f>COMBDG_MinActivity!C3838</f>
        <v>COMBDGEDSOldSLLED___STDELC_16</v>
      </c>
      <c r="D3838">
        <f>IF(VLOOKUP(C3838,Capacity_COMBDG!A:K,COMBDG_MaxCapacity!B3838-2016+2,FALSE)&lt;5*10^-5,0,VLOOKUP(C3838,Capacity_COMBDG!A:K,COMBDG_MaxCapacity!B3838-2016+2,FALSE))*(1+Summary!$C$10)</f>
        <v>273.99219928934735</v>
      </c>
    </row>
    <row r="3839" spans="1:4" x14ac:dyDescent="0.25">
      <c r="A3839" t="s">
        <v>2</v>
      </c>
      <c r="B3839">
        <f>COMBDG_MinActivity!B3839</f>
        <v>2022</v>
      </c>
      <c r="C3839" t="str">
        <f>COMBDG_MinActivity!C3839</f>
        <v>COMBDGEDSOldWH______STDELC_16</v>
      </c>
      <c r="D3839">
        <f>IF(VLOOKUP(C3839,Capacity_COMBDG!A:K,COMBDG_MaxCapacity!B3839-2016+2,FALSE)&lt;5*10^-5,0,VLOOKUP(C3839,Capacity_COMBDG!A:K,COMBDG_MaxCapacity!B3839-2016+2,FALSE))*(1+Summary!$C$10)</f>
        <v>0.97325707522105132</v>
      </c>
    </row>
    <row r="3840" spans="1:4" x14ac:dyDescent="0.25">
      <c r="A3840" t="s">
        <v>2</v>
      </c>
      <c r="B3840">
        <f>COMBDG_MinActivity!B3840</f>
        <v>2022</v>
      </c>
      <c r="C3840" t="str">
        <f>COMBDG_MinActivity!C3840</f>
        <v>COMBDGHLCNewAE______STDELC_16</v>
      </c>
      <c r="D3840">
        <f>IF(VLOOKUP(C3840,Capacity_COMBDG!A:K,COMBDG_MaxCapacity!B3840-2016+2,FALSE)&lt;5*10^-5,0,VLOOKUP(C3840,Capacity_COMBDG!A:K,COMBDG_MaxCapacity!B3840-2016+2,FALSE))*(1+Summary!$C$10)</f>
        <v>4.6310861374764777E-3</v>
      </c>
    </row>
    <row r="3841" spans="1:4" x14ac:dyDescent="0.25">
      <c r="A3841" t="s">
        <v>2</v>
      </c>
      <c r="B3841">
        <f>COMBDG_MinActivity!B3841</f>
        <v>2022</v>
      </c>
      <c r="C3841" t="str">
        <f>COMBDG_MinActivity!C3841</f>
        <v>COMBDGHLCNewAM______STDELC_16</v>
      </c>
      <c r="D3841">
        <f>IF(VLOOKUP(C3841,Capacity_COMBDG!A:K,COMBDG_MaxCapacity!B3841-2016+2,FALSE)&lt;5*10^-5,0,VLOOKUP(C3841,Capacity_COMBDG!A:K,COMBDG_MaxCapacity!B3841-2016+2,FALSE))*(1+Summary!$C$10)</f>
        <v>4.5284925700182412E-3</v>
      </c>
    </row>
    <row r="3842" spans="1:4" x14ac:dyDescent="0.25">
      <c r="A3842" t="s">
        <v>2</v>
      </c>
      <c r="B3842">
        <f>COMBDG_MinActivity!B3842</f>
        <v>2022</v>
      </c>
      <c r="C3842" t="str">
        <f>COMBDG_MinActivity!C3842</f>
        <v>COMBDGHLCNewLIFLC___STDELC_16</v>
      </c>
      <c r="D3842">
        <f>IF(VLOOKUP(C3842,Capacity_COMBDG!A:K,COMBDG_MaxCapacity!B3842-2016+2,FALSE)&lt;5*10^-5,0,VLOOKUP(C3842,Capacity_COMBDG!A:K,COMBDG_MaxCapacity!B3842-2016+2,FALSE))*(1+Summary!$C$10)</f>
        <v>1.3486749603611344E-3</v>
      </c>
    </row>
    <row r="3843" spans="1:4" x14ac:dyDescent="0.25">
      <c r="A3843" t="s">
        <v>2</v>
      </c>
      <c r="B3843">
        <f>COMBDG_MinActivity!B3843</f>
        <v>2022</v>
      </c>
      <c r="C3843" t="str">
        <f>COMBDG_MinActivity!C3843</f>
        <v>COMBDGHLCNewLIFLU___STDELC_16</v>
      </c>
      <c r="D3843">
        <f>IF(VLOOKUP(C3843,Capacity_COMBDG!A:K,COMBDG_MaxCapacity!B3843-2016+2,FALSE)&lt;5*10^-5,0,VLOOKUP(C3843,Capacity_COMBDG!A:K,COMBDG_MaxCapacity!B3843-2016+2,FALSE))*(1+Summary!$C$10)</f>
        <v>3.6887507496019996E-3</v>
      </c>
    </row>
    <row r="3844" spans="1:4" x14ac:dyDescent="0.25">
      <c r="A3844" t="s">
        <v>2</v>
      </c>
      <c r="B3844">
        <f>COMBDG_MinActivity!B3844</f>
        <v>2022</v>
      </c>
      <c r="C3844" t="str">
        <f>COMBDG_MinActivity!C3844</f>
        <v>COMBDGHLCNewLIHAL___STDELC_16</v>
      </c>
      <c r="D3844">
        <f>IF(VLOOKUP(C3844,Capacity_COMBDG!A:K,COMBDG_MaxCapacity!B3844-2016+2,FALSE)&lt;5*10^-5,0,VLOOKUP(C3844,Capacity_COMBDG!A:K,COMBDG_MaxCapacity!B3844-2016+2,FALSE))*(1+Summary!$C$10)</f>
        <v>0</v>
      </c>
    </row>
    <row r="3845" spans="1:4" x14ac:dyDescent="0.25">
      <c r="A3845" t="s">
        <v>2</v>
      </c>
      <c r="B3845">
        <f>COMBDG_MinActivity!B3845</f>
        <v>2022</v>
      </c>
      <c r="C3845" t="str">
        <f>COMBDG_MinActivity!C3845</f>
        <v>COMBDGHLCNewLIINC___STDELC_16</v>
      </c>
      <c r="D3845">
        <f>IF(VLOOKUP(C3845,Capacity_COMBDG!A:K,COMBDG_MaxCapacity!B3845-2016+2,FALSE)&lt;5*10^-5,0,VLOOKUP(C3845,Capacity_COMBDG!A:K,COMBDG_MaxCapacity!B3845-2016+2,FALSE))*(1+Summary!$C$10)</f>
        <v>0</v>
      </c>
    </row>
    <row r="3846" spans="1:4" x14ac:dyDescent="0.25">
      <c r="A3846" t="s">
        <v>2</v>
      </c>
      <c r="B3846">
        <f>COMBDG_MinActivity!B3846</f>
        <v>2022</v>
      </c>
      <c r="C3846" t="str">
        <f>COMBDG_MinActivity!C3846</f>
        <v>COMBDGHLCNewLILED___STDELC_16</v>
      </c>
      <c r="D3846">
        <f>IF(VLOOKUP(C3846,Capacity_COMBDG!A:K,COMBDG_MaxCapacity!B3846-2016+2,FALSE)&lt;5*10^-5,0,VLOOKUP(C3846,Capacity_COMBDG!A:K,COMBDG_MaxCapacity!B3846-2016+2,FALSE))*(1+Summary!$C$10)</f>
        <v>4.654882054741313E-3</v>
      </c>
    </row>
    <row r="3847" spans="1:4" x14ac:dyDescent="0.25">
      <c r="A3847" t="s">
        <v>2</v>
      </c>
      <c r="B3847">
        <f>COMBDG_MinActivity!B3847</f>
        <v>2022</v>
      </c>
      <c r="C3847" t="str">
        <f>COMBDG_MinActivity!C3847</f>
        <v>COMBDGHLCNewSC______STDELC_16</v>
      </c>
      <c r="D3847">
        <f>IF(VLOOKUP(C3847,Capacity_COMBDG!A:K,COMBDG_MaxCapacity!B3847-2016+2,FALSE)&lt;5*10^-5,0,VLOOKUP(C3847,Capacity_COMBDG!A:K,COMBDG_MaxCapacity!B3847-2016+2,FALSE))*(1+Summary!$C$10)</f>
        <v>6.3594201943929412E-3</v>
      </c>
    </row>
    <row r="3848" spans="1:4" x14ac:dyDescent="0.25">
      <c r="A3848" t="s">
        <v>2</v>
      </c>
      <c r="B3848">
        <f>COMBDG_MinActivity!B3848</f>
        <v>2022</v>
      </c>
      <c r="C3848" t="str">
        <f>COMBDG_MinActivity!C3848</f>
        <v>COMBDGHLCNewSHFUR___STDELC_16</v>
      </c>
      <c r="D3848">
        <f>IF(VLOOKUP(C3848,Capacity_COMBDG!A:K,COMBDG_MaxCapacity!B3848-2016+2,FALSE)&lt;5*10^-5,0,VLOOKUP(C3848,Capacity_COMBDG!A:K,COMBDG_MaxCapacity!B3848-2016+2,FALSE))*(1+Summary!$C$10)</f>
        <v>7.7775775064005265E-3</v>
      </c>
    </row>
    <row r="3849" spans="1:4" x14ac:dyDescent="0.25">
      <c r="A3849" t="s">
        <v>2</v>
      </c>
      <c r="B3849">
        <f>COMBDG_MinActivity!B3849</f>
        <v>2022</v>
      </c>
      <c r="C3849" t="str">
        <f>COMBDG_MinActivity!C3849</f>
        <v>COMBDGHLCNewSHHEP___STDELC_16</v>
      </c>
      <c r="D3849">
        <f>IF(VLOOKUP(C3849,Capacity_COMBDG!A:K,COMBDG_MaxCapacity!B3849-2016+2,FALSE)&lt;5*10^-5,0,VLOOKUP(C3849,Capacity_COMBDG!A:K,COMBDG_MaxCapacity!B3849-2016+2,FALSE))*(1+Summary!$C$10)</f>
        <v>6.2616303447267331E-3</v>
      </c>
    </row>
    <row r="3850" spans="1:4" x14ac:dyDescent="0.25">
      <c r="A3850" t="s">
        <v>2</v>
      </c>
      <c r="B3850">
        <f>COMBDG_MinActivity!B3850</f>
        <v>2022</v>
      </c>
      <c r="C3850" t="str">
        <f>COMBDG_MinActivity!C3850</f>
        <v>COMBDGHLCNewSHPLT___STDELC_16</v>
      </c>
      <c r="D3850">
        <f>IF(VLOOKUP(C3850,Capacity_COMBDG!A:K,COMBDG_MaxCapacity!B3850-2016+2,FALSE)&lt;5*10^-5,0,VLOOKUP(C3850,Capacity_COMBDG!A:K,COMBDG_MaxCapacity!B3850-2016+2,FALSE))*(1+Summary!$C$10)</f>
        <v>1.1733943212259283E-2</v>
      </c>
    </row>
    <row r="3851" spans="1:4" x14ac:dyDescent="0.25">
      <c r="A3851" t="s">
        <v>2</v>
      </c>
      <c r="B3851">
        <f>COMBDG_MinActivity!B3851</f>
        <v>2022</v>
      </c>
      <c r="C3851" t="str">
        <f>COMBDG_MinActivity!C3851</f>
        <v>COMBDGHLCNewSLLED___STDELC_16</v>
      </c>
      <c r="D3851">
        <f>IF(VLOOKUP(C3851,Capacity_COMBDG!A:K,COMBDG_MaxCapacity!B3851-2016+2,FALSE)&lt;5*10^-5,0,VLOOKUP(C3851,Capacity_COMBDG!A:K,COMBDG_MaxCapacity!B3851-2016+2,FALSE))*(1+Summary!$C$10)</f>
        <v>1.1966002991317568E-3</v>
      </c>
    </row>
    <row r="3852" spans="1:4" x14ac:dyDescent="0.25">
      <c r="A3852" t="s">
        <v>2</v>
      </c>
      <c r="B3852">
        <f>COMBDG_MinActivity!B3852</f>
        <v>2022</v>
      </c>
      <c r="C3852" t="str">
        <f>COMBDG_MinActivity!C3852</f>
        <v>COMBDGHLCNewWH______STDELC_16</v>
      </c>
      <c r="D3852">
        <f>IF(VLOOKUP(C3852,Capacity_COMBDG!A:K,COMBDG_MaxCapacity!B3852-2016+2,FALSE)&lt;5*10^-5,0,VLOOKUP(C3852,Capacity_COMBDG!A:K,COMBDG_MaxCapacity!B3852-2016+2,FALSE))*(1+Summary!$C$10)</f>
        <v>4.8275339118255519E-3</v>
      </c>
    </row>
    <row r="3853" spans="1:4" x14ac:dyDescent="0.25">
      <c r="A3853" t="s">
        <v>2</v>
      </c>
      <c r="B3853">
        <f>COMBDG_MinActivity!B3853</f>
        <v>2022</v>
      </c>
      <c r="C3853" t="str">
        <f>COMBDG_MinActivity!C3853</f>
        <v>COMBDGHLCOldAE______STDELC_16</v>
      </c>
      <c r="D3853">
        <f>IF(VLOOKUP(C3853,Capacity_COMBDG!A:K,COMBDG_MaxCapacity!B3853-2016+2,FALSE)&lt;5*10^-5,0,VLOOKUP(C3853,Capacity_COMBDG!A:K,COMBDG_MaxCapacity!B3853-2016+2,FALSE))*(1+Summary!$C$10)</f>
        <v>44.16185550754323</v>
      </c>
    </row>
    <row r="3854" spans="1:4" x14ac:dyDescent="0.25">
      <c r="A3854" t="s">
        <v>2</v>
      </c>
      <c r="B3854">
        <f>COMBDG_MinActivity!B3854</f>
        <v>2022</v>
      </c>
      <c r="C3854" t="str">
        <f>COMBDG_MinActivity!C3854</f>
        <v>COMBDGHLCOldAM______STDELC_16</v>
      </c>
      <c r="D3854">
        <f>IF(VLOOKUP(C3854,Capacity_COMBDG!A:K,COMBDG_MaxCapacity!B3854-2016+2,FALSE)&lt;5*10^-5,0,VLOOKUP(C3854,Capacity_COMBDG!A:K,COMBDG_MaxCapacity!B3854-2016+2,FALSE))*(1+Summary!$C$10)</f>
        <v>2.8322623598192389</v>
      </c>
    </row>
    <row r="3855" spans="1:4" x14ac:dyDescent="0.25">
      <c r="A3855" t="s">
        <v>2</v>
      </c>
      <c r="B3855">
        <f>COMBDG_MinActivity!B3855</f>
        <v>2022</v>
      </c>
      <c r="C3855" t="str">
        <f>COMBDG_MinActivity!C3855</f>
        <v>COMBDGHLCOldLIFLC___STDELC_16</v>
      </c>
      <c r="D3855">
        <f>IF(VLOOKUP(C3855,Capacity_COMBDG!A:K,COMBDG_MaxCapacity!B3855-2016+2,FALSE)&lt;5*10^-5,0,VLOOKUP(C3855,Capacity_COMBDG!A:K,COMBDG_MaxCapacity!B3855-2016+2,FALSE))*(1+Summary!$C$10)</f>
        <v>149.96454596466668</v>
      </c>
    </row>
    <row r="3856" spans="1:4" x14ac:dyDescent="0.25">
      <c r="A3856" t="s">
        <v>2</v>
      </c>
      <c r="B3856">
        <f>COMBDG_MinActivity!B3856</f>
        <v>2022</v>
      </c>
      <c r="C3856" t="str">
        <f>COMBDG_MinActivity!C3856</f>
        <v>COMBDGHLCOldLIFLU___STDELC_16</v>
      </c>
      <c r="D3856">
        <f>IF(VLOOKUP(C3856,Capacity_COMBDG!A:K,COMBDG_MaxCapacity!B3856-2016+2,FALSE)&lt;5*10^-5,0,VLOOKUP(C3856,Capacity_COMBDG!A:K,COMBDG_MaxCapacity!B3856-2016+2,FALSE))*(1+Summary!$C$10)</f>
        <v>578.34860878288794</v>
      </c>
    </row>
    <row r="3857" spans="1:4" x14ac:dyDescent="0.25">
      <c r="A3857" t="s">
        <v>2</v>
      </c>
      <c r="B3857">
        <f>COMBDG_MinActivity!B3857</f>
        <v>2022</v>
      </c>
      <c r="C3857" t="str">
        <f>COMBDG_MinActivity!C3857</f>
        <v>COMBDGHLCOldLIHAL___STDELC_16</v>
      </c>
      <c r="D3857">
        <f>IF(VLOOKUP(C3857,Capacity_COMBDG!A:K,COMBDG_MaxCapacity!B3857-2016+2,FALSE)&lt;5*10^-5,0,VLOOKUP(C3857,Capacity_COMBDG!A:K,COMBDG_MaxCapacity!B3857-2016+2,FALSE))*(1+Summary!$C$10)</f>
        <v>321.89461252409825</v>
      </c>
    </row>
    <row r="3858" spans="1:4" x14ac:dyDescent="0.25">
      <c r="A3858" t="s">
        <v>2</v>
      </c>
      <c r="B3858">
        <f>COMBDG_MinActivity!B3858</f>
        <v>2022</v>
      </c>
      <c r="C3858" t="str">
        <f>COMBDG_MinActivity!C3858</f>
        <v>COMBDGHLCOldLIINC___STDELC_16</v>
      </c>
      <c r="D3858">
        <f>IF(VLOOKUP(C3858,Capacity_COMBDG!A:K,COMBDG_MaxCapacity!B3858-2016+2,FALSE)&lt;5*10^-5,0,VLOOKUP(C3858,Capacity_COMBDG!A:K,COMBDG_MaxCapacity!B3858-2016+2,FALSE))*(1+Summary!$C$10)</f>
        <v>1033.8416875322505</v>
      </c>
    </row>
    <row r="3859" spans="1:4" x14ac:dyDescent="0.25">
      <c r="A3859" t="s">
        <v>2</v>
      </c>
      <c r="B3859">
        <f>COMBDG_MinActivity!B3859</f>
        <v>2022</v>
      </c>
      <c r="C3859" t="str">
        <f>COMBDG_MinActivity!C3859</f>
        <v>COMBDGHLCOldLILED___STDELC_16</v>
      </c>
      <c r="D3859">
        <f>IF(VLOOKUP(C3859,Capacity_COMBDG!A:K,COMBDG_MaxCapacity!B3859-2016+2,FALSE)&lt;5*10^-5,0,VLOOKUP(C3859,Capacity_COMBDG!A:K,COMBDG_MaxCapacity!B3859-2016+2,FALSE))*(1+Summary!$C$10)</f>
        <v>7.3270553732342991</v>
      </c>
    </row>
    <row r="3860" spans="1:4" x14ac:dyDescent="0.25">
      <c r="A3860" t="s">
        <v>2</v>
      </c>
      <c r="B3860">
        <f>COMBDG_MinActivity!B3860</f>
        <v>2022</v>
      </c>
      <c r="C3860" t="str">
        <f>COMBDG_MinActivity!C3860</f>
        <v>COMBDGHLCOldSC______STDELC_16</v>
      </c>
      <c r="D3860">
        <f>IF(VLOOKUP(C3860,Capacity_COMBDG!A:K,COMBDG_MaxCapacity!B3860-2016+2,FALSE)&lt;5*10^-5,0,VLOOKUP(C3860,Capacity_COMBDG!A:K,COMBDG_MaxCapacity!B3860-2016+2,FALSE))*(1+Summary!$C$10)</f>
        <v>30.736389983794851</v>
      </c>
    </row>
    <row r="3861" spans="1:4" x14ac:dyDescent="0.25">
      <c r="A3861" t="s">
        <v>2</v>
      </c>
      <c r="B3861">
        <f>COMBDG_MinActivity!B3861</f>
        <v>2022</v>
      </c>
      <c r="C3861" t="str">
        <f>COMBDG_MinActivity!C3861</f>
        <v>COMBDGHLCOldSHFUR___STDELC_16</v>
      </c>
      <c r="D3861">
        <f>IF(VLOOKUP(C3861,Capacity_COMBDG!A:K,COMBDG_MaxCapacity!B3861-2016+2,FALSE)&lt;5*10^-5,0,VLOOKUP(C3861,Capacity_COMBDG!A:K,COMBDG_MaxCapacity!B3861-2016+2,FALSE))*(1+Summary!$C$10)</f>
        <v>0.1159984201940313</v>
      </c>
    </row>
    <row r="3862" spans="1:4" x14ac:dyDescent="0.25">
      <c r="A3862" t="s">
        <v>2</v>
      </c>
      <c r="B3862">
        <f>COMBDG_MinActivity!B3862</f>
        <v>2022</v>
      </c>
      <c r="C3862" t="str">
        <f>COMBDG_MinActivity!C3862</f>
        <v>COMBDGHLCOldSHHEP___STDELC_16</v>
      </c>
      <c r="D3862">
        <f>IF(VLOOKUP(C3862,Capacity_COMBDG!A:K,COMBDG_MaxCapacity!B3862-2016+2,FALSE)&lt;5*10^-5,0,VLOOKUP(C3862,Capacity_COMBDG!A:K,COMBDG_MaxCapacity!B3862-2016+2,FALSE))*(1+Summary!$C$10)</f>
        <v>8.9875151248763032</v>
      </c>
    </row>
    <row r="3863" spans="1:4" x14ac:dyDescent="0.25">
      <c r="A3863" t="s">
        <v>2</v>
      </c>
      <c r="B3863">
        <f>COMBDG_MinActivity!B3863</f>
        <v>2022</v>
      </c>
      <c r="C3863" t="str">
        <f>COMBDG_MinActivity!C3863</f>
        <v>COMBDGHLCOldSHPLT___STDELC_16</v>
      </c>
      <c r="D3863">
        <f>IF(VLOOKUP(C3863,Capacity_COMBDG!A:K,COMBDG_MaxCapacity!B3863-2016+2,FALSE)&lt;5*10^-5,0,VLOOKUP(C3863,Capacity_COMBDG!A:K,COMBDG_MaxCapacity!B3863-2016+2,FALSE))*(1+Summary!$C$10)</f>
        <v>9.8290470671035912</v>
      </c>
    </row>
    <row r="3864" spans="1:4" x14ac:dyDescent="0.25">
      <c r="A3864" t="s">
        <v>2</v>
      </c>
      <c r="B3864">
        <f>COMBDG_MinActivity!B3864</f>
        <v>2022</v>
      </c>
      <c r="C3864" t="str">
        <f>COMBDG_MinActivity!C3864</f>
        <v>COMBDGHLCOldSLLED___STDELC_16</v>
      </c>
      <c r="D3864">
        <f>IF(VLOOKUP(C3864,Capacity_COMBDG!A:K,COMBDG_MaxCapacity!B3864-2016+2,FALSE)&lt;5*10^-5,0,VLOOKUP(C3864,Capacity_COMBDG!A:K,COMBDG_MaxCapacity!B3864-2016+2,FALSE))*(1+Summary!$C$10)</f>
        <v>103.49282357271755</v>
      </c>
    </row>
    <row r="3865" spans="1:4" x14ac:dyDescent="0.25">
      <c r="A3865" t="s">
        <v>2</v>
      </c>
      <c r="B3865">
        <f>COMBDG_MinActivity!B3865</f>
        <v>2022</v>
      </c>
      <c r="C3865" t="str">
        <f>COMBDG_MinActivity!C3865</f>
        <v>COMBDGHLCOldWH______STDELC_16</v>
      </c>
      <c r="D3865">
        <f>IF(VLOOKUP(C3865,Capacity_COMBDG!A:K,COMBDG_MaxCapacity!B3865-2016+2,FALSE)&lt;5*10^-5,0,VLOOKUP(C3865,Capacity_COMBDG!A:K,COMBDG_MaxCapacity!B3865-2016+2,FALSE))*(1+Summary!$C$10)</f>
        <v>0.86343561964720172</v>
      </c>
    </row>
    <row r="3866" spans="1:4" x14ac:dyDescent="0.25">
      <c r="A3866" t="s">
        <v>2</v>
      </c>
      <c r="B3866">
        <f>COMBDG_MinActivity!B3866</f>
        <v>2022</v>
      </c>
      <c r="C3866" t="str">
        <f>COMBDG_MinActivity!C3866</f>
        <v>COMBDGICINewAE______STDELC_16</v>
      </c>
      <c r="D3866">
        <f>IF(VLOOKUP(C3866,Capacity_COMBDG!A:K,COMBDG_MaxCapacity!B3866-2016+2,FALSE)&lt;5*10^-5,0,VLOOKUP(C3866,Capacity_COMBDG!A:K,COMBDG_MaxCapacity!B3866-2016+2,FALSE))*(1+Summary!$C$10)</f>
        <v>0</v>
      </c>
    </row>
    <row r="3867" spans="1:4" x14ac:dyDescent="0.25">
      <c r="A3867" t="s">
        <v>2</v>
      </c>
      <c r="B3867">
        <f>COMBDG_MinActivity!B3867</f>
        <v>2022</v>
      </c>
      <c r="C3867" t="str">
        <f>COMBDG_MinActivity!C3867</f>
        <v>COMBDGICINewAM______STDELC_16</v>
      </c>
      <c r="D3867">
        <f>IF(VLOOKUP(C3867,Capacity_COMBDG!A:K,COMBDG_MaxCapacity!B3867-2016+2,FALSE)&lt;5*10^-5,0,VLOOKUP(C3867,Capacity_COMBDG!A:K,COMBDG_MaxCapacity!B3867-2016+2,FALSE))*(1+Summary!$C$10)</f>
        <v>0</v>
      </c>
    </row>
    <row r="3868" spans="1:4" x14ac:dyDescent="0.25">
      <c r="A3868" t="s">
        <v>2</v>
      </c>
      <c r="B3868">
        <f>COMBDG_MinActivity!B3868</f>
        <v>2022</v>
      </c>
      <c r="C3868" t="str">
        <f>COMBDG_MinActivity!C3868</f>
        <v>COMBDGICINewLIFLC___STDELC_16</v>
      </c>
      <c r="D3868">
        <f>IF(VLOOKUP(C3868,Capacity_COMBDG!A:K,COMBDG_MaxCapacity!B3868-2016+2,FALSE)&lt;5*10^-5,0,VLOOKUP(C3868,Capacity_COMBDG!A:K,COMBDG_MaxCapacity!B3868-2016+2,FALSE))*(1+Summary!$C$10)</f>
        <v>0</v>
      </c>
    </row>
    <row r="3869" spans="1:4" x14ac:dyDescent="0.25">
      <c r="A3869" t="s">
        <v>2</v>
      </c>
      <c r="B3869">
        <f>COMBDG_MinActivity!B3869</f>
        <v>2022</v>
      </c>
      <c r="C3869" t="str">
        <f>COMBDG_MinActivity!C3869</f>
        <v>COMBDGICINewLIFLU___STDELC_16</v>
      </c>
      <c r="D3869">
        <f>IF(VLOOKUP(C3869,Capacity_COMBDG!A:K,COMBDG_MaxCapacity!B3869-2016+2,FALSE)&lt;5*10^-5,0,VLOOKUP(C3869,Capacity_COMBDG!A:K,COMBDG_MaxCapacity!B3869-2016+2,FALSE))*(1+Summary!$C$10)</f>
        <v>0</v>
      </c>
    </row>
    <row r="3870" spans="1:4" x14ac:dyDescent="0.25">
      <c r="A3870" t="s">
        <v>2</v>
      </c>
      <c r="B3870">
        <f>COMBDG_MinActivity!B3870</f>
        <v>2022</v>
      </c>
      <c r="C3870" t="str">
        <f>COMBDG_MinActivity!C3870</f>
        <v>COMBDGICINewLIHAL___STDELC_16</v>
      </c>
      <c r="D3870">
        <f>IF(VLOOKUP(C3870,Capacity_COMBDG!A:K,COMBDG_MaxCapacity!B3870-2016+2,FALSE)&lt;5*10^-5,0,VLOOKUP(C3870,Capacity_COMBDG!A:K,COMBDG_MaxCapacity!B3870-2016+2,FALSE))*(1+Summary!$C$10)</f>
        <v>0</v>
      </c>
    </row>
    <row r="3871" spans="1:4" x14ac:dyDescent="0.25">
      <c r="A3871" t="s">
        <v>2</v>
      </c>
      <c r="B3871">
        <f>COMBDG_MinActivity!B3871</f>
        <v>2022</v>
      </c>
      <c r="C3871" t="str">
        <f>COMBDG_MinActivity!C3871</f>
        <v>COMBDGICINewLIINC___STDELC_16</v>
      </c>
      <c r="D3871">
        <f>IF(VLOOKUP(C3871,Capacity_COMBDG!A:K,COMBDG_MaxCapacity!B3871-2016+2,FALSE)&lt;5*10^-5,0,VLOOKUP(C3871,Capacity_COMBDG!A:K,COMBDG_MaxCapacity!B3871-2016+2,FALSE))*(1+Summary!$C$10)</f>
        <v>0</v>
      </c>
    </row>
    <row r="3872" spans="1:4" x14ac:dyDescent="0.25">
      <c r="A3872" t="s">
        <v>2</v>
      </c>
      <c r="B3872">
        <f>COMBDG_MinActivity!B3872</f>
        <v>2022</v>
      </c>
      <c r="C3872" t="str">
        <f>COMBDG_MinActivity!C3872</f>
        <v>COMBDGICINewLILED___STDELC_16</v>
      </c>
      <c r="D3872">
        <f>IF(VLOOKUP(C3872,Capacity_COMBDG!A:K,COMBDG_MaxCapacity!B3872-2016+2,FALSE)&lt;5*10^-5,0,VLOOKUP(C3872,Capacity_COMBDG!A:K,COMBDG_MaxCapacity!B3872-2016+2,FALSE))*(1+Summary!$C$10)</f>
        <v>0</v>
      </c>
    </row>
    <row r="3873" spans="1:4" x14ac:dyDescent="0.25">
      <c r="A3873" t="s">
        <v>2</v>
      </c>
      <c r="B3873">
        <f>COMBDG_MinActivity!B3873</f>
        <v>2022</v>
      </c>
      <c r="C3873" t="str">
        <f>COMBDG_MinActivity!C3873</f>
        <v>COMBDGICINewSC______STDELC_16</v>
      </c>
      <c r="D3873">
        <f>IF(VLOOKUP(C3873,Capacity_COMBDG!A:K,COMBDG_MaxCapacity!B3873-2016+2,FALSE)&lt;5*10^-5,0,VLOOKUP(C3873,Capacity_COMBDG!A:K,COMBDG_MaxCapacity!B3873-2016+2,FALSE))*(1+Summary!$C$10)</f>
        <v>0</v>
      </c>
    </row>
    <row r="3874" spans="1:4" x14ac:dyDescent="0.25">
      <c r="A3874" t="s">
        <v>2</v>
      </c>
      <c r="B3874">
        <f>COMBDG_MinActivity!B3874</f>
        <v>2022</v>
      </c>
      <c r="C3874" t="str">
        <f>COMBDG_MinActivity!C3874</f>
        <v>COMBDGICINewSHFUR___STDELC_16</v>
      </c>
      <c r="D3874">
        <f>IF(VLOOKUP(C3874,Capacity_COMBDG!A:K,COMBDG_MaxCapacity!B3874-2016+2,FALSE)&lt;5*10^-5,0,VLOOKUP(C3874,Capacity_COMBDG!A:K,COMBDG_MaxCapacity!B3874-2016+2,FALSE))*(1+Summary!$C$10)</f>
        <v>0</v>
      </c>
    </row>
    <row r="3875" spans="1:4" x14ac:dyDescent="0.25">
      <c r="A3875" t="s">
        <v>2</v>
      </c>
      <c r="B3875">
        <f>COMBDG_MinActivity!B3875</f>
        <v>2022</v>
      </c>
      <c r="C3875" t="str">
        <f>COMBDG_MinActivity!C3875</f>
        <v>COMBDGICINewSHHEP___STDELC_16</v>
      </c>
      <c r="D3875">
        <f>IF(VLOOKUP(C3875,Capacity_COMBDG!A:K,COMBDG_MaxCapacity!B3875-2016+2,FALSE)&lt;5*10^-5,0,VLOOKUP(C3875,Capacity_COMBDG!A:K,COMBDG_MaxCapacity!B3875-2016+2,FALSE))*(1+Summary!$C$10)</f>
        <v>0</v>
      </c>
    </row>
    <row r="3876" spans="1:4" x14ac:dyDescent="0.25">
      <c r="A3876" t="s">
        <v>2</v>
      </c>
      <c r="B3876">
        <f>COMBDG_MinActivity!B3876</f>
        <v>2022</v>
      </c>
      <c r="C3876" t="str">
        <f>COMBDG_MinActivity!C3876</f>
        <v>COMBDGICINewSHPLT___STDELC_16</v>
      </c>
      <c r="D3876">
        <f>IF(VLOOKUP(C3876,Capacity_COMBDG!A:K,COMBDG_MaxCapacity!B3876-2016+2,FALSE)&lt;5*10^-5,0,VLOOKUP(C3876,Capacity_COMBDG!A:K,COMBDG_MaxCapacity!B3876-2016+2,FALSE))*(1+Summary!$C$10)</f>
        <v>0</v>
      </c>
    </row>
    <row r="3877" spans="1:4" x14ac:dyDescent="0.25">
      <c r="A3877" t="s">
        <v>2</v>
      </c>
      <c r="B3877">
        <f>COMBDG_MinActivity!B3877</f>
        <v>2022</v>
      </c>
      <c r="C3877" t="str">
        <f>COMBDG_MinActivity!C3877</f>
        <v>COMBDGICINewSLLED___STDELC_16</v>
      </c>
      <c r="D3877">
        <f>IF(VLOOKUP(C3877,Capacity_COMBDG!A:K,COMBDG_MaxCapacity!B3877-2016+2,FALSE)&lt;5*10^-5,0,VLOOKUP(C3877,Capacity_COMBDG!A:K,COMBDG_MaxCapacity!B3877-2016+2,FALSE))*(1+Summary!$C$10)</f>
        <v>0</v>
      </c>
    </row>
    <row r="3878" spans="1:4" x14ac:dyDescent="0.25">
      <c r="A3878" t="s">
        <v>2</v>
      </c>
      <c r="B3878">
        <f>COMBDG_MinActivity!B3878</f>
        <v>2022</v>
      </c>
      <c r="C3878" t="str">
        <f>COMBDG_MinActivity!C3878</f>
        <v>COMBDGICINewWH______STDELC_16</v>
      </c>
      <c r="D3878">
        <f>IF(VLOOKUP(C3878,Capacity_COMBDG!A:K,COMBDG_MaxCapacity!B3878-2016+2,FALSE)&lt;5*10^-5,0,VLOOKUP(C3878,Capacity_COMBDG!A:K,COMBDG_MaxCapacity!B3878-2016+2,FALSE))*(1+Summary!$C$10)</f>
        <v>0</v>
      </c>
    </row>
    <row r="3879" spans="1:4" x14ac:dyDescent="0.25">
      <c r="A3879" t="s">
        <v>2</v>
      </c>
      <c r="B3879">
        <f>COMBDG_MinActivity!B3879</f>
        <v>2022</v>
      </c>
      <c r="C3879" t="str">
        <f>COMBDG_MinActivity!C3879</f>
        <v>COMBDGICIOldAE______STDELC_16</v>
      </c>
      <c r="D3879">
        <f>IF(VLOOKUP(C3879,Capacity_COMBDG!A:K,COMBDG_MaxCapacity!B3879-2016+2,FALSE)&lt;5*10^-5,0,VLOOKUP(C3879,Capacity_COMBDG!A:K,COMBDG_MaxCapacity!B3879-2016+2,FALSE))*(1+Summary!$C$10)</f>
        <v>1.7564806816564205</v>
      </c>
    </row>
    <row r="3880" spans="1:4" x14ac:dyDescent="0.25">
      <c r="A3880" t="s">
        <v>2</v>
      </c>
      <c r="B3880">
        <f>COMBDG_MinActivity!B3880</f>
        <v>2022</v>
      </c>
      <c r="C3880" t="str">
        <f>COMBDG_MinActivity!C3880</f>
        <v>COMBDGICIOldAM______STDELC_16</v>
      </c>
      <c r="D3880">
        <f>IF(VLOOKUP(C3880,Capacity_COMBDG!A:K,COMBDG_MaxCapacity!B3880-2016+2,FALSE)&lt;5*10^-5,0,VLOOKUP(C3880,Capacity_COMBDG!A:K,COMBDG_MaxCapacity!B3880-2016+2,FALSE))*(1+Summary!$C$10)</f>
        <v>0.22027254282336781</v>
      </c>
    </row>
    <row r="3881" spans="1:4" x14ac:dyDescent="0.25">
      <c r="A3881" t="s">
        <v>2</v>
      </c>
      <c r="B3881">
        <f>COMBDG_MinActivity!B3881</f>
        <v>2022</v>
      </c>
      <c r="C3881" t="str">
        <f>COMBDG_MinActivity!C3881</f>
        <v>COMBDGICIOldLIFLC___STDELC_16</v>
      </c>
      <c r="D3881">
        <f>IF(VLOOKUP(C3881,Capacity_COMBDG!A:K,COMBDG_MaxCapacity!B3881-2016+2,FALSE)&lt;5*10^-5,0,VLOOKUP(C3881,Capacity_COMBDG!A:K,COMBDG_MaxCapacity!B3881-2016+2,FALSE))*(1+Summary!$C$10)</f>
        <v>11.774356123973408</v>
      </c>
    </row>
    <row r="3882" spans="1:4" x14ac:dyDescent="0.25">
      <c r="A3882" t="s">
        <v>2</v>
      </c>
      <c r="B3882">
        <f>COMBDG_MinActivity!B3882</f>
        <v>2022</v>
      </c>
      <c r="C3882" t="str">
        <f>COMBDG_MinActivity!C3882</f>
        <v>COMBDGICIOldLIFLU___STDELC_16</v>
      </c>
      <c r="D3882">
        <f>IF(VLOOKUP(C3882,Capacity_COMBDG!A:K,COMBDG_MaxCapacity!B3882-2016+2,FALSE)&lt;5*10^-5,0,VLOOKUP(C3882,Capacity_COMBDG!A:K,COMBDG_MaxCapacity!B3882-2016+2,FALSE))*(1+Summary!$C$10)</f>
        <v>42.907720877135574</v>
      </c>
    </row>
    <row r="3883" spans="1:4" x14ac:dyDescent="0.25">
      <c r="A3883" t="s">
        <v>2</v>
      </c>
      <c r="B3883">
        <f>COMBDG_MinActivity!B3883</f>
        <v>2022</v>
      </c>
      <c r="C3883" t="str">
        <f>COMBDG_MinActivity!C3883</f>
        <v>COMBDGICIOldLIHAL___STDELC_16</v>
      </c>
      <c r="D3883">
        <f>IF(VLOOKUP(C3883,Capacity_COMBDG!A:K,COMBDG_MaxCapacity!B3883-2016+2,FALSE)&lt;5*10^-5,0,VLOOKUP(C3883,Capacity_COMBDG!A:K,COMBDG_MaxCapacity!B3883-2016+2,FALSE))*(1+Summary!$C$10)</f>
        <v>25.176345695760617</v>
      </c>
    </row>
    <row r="3884" spans="1:4" x14ac:dyDescent="0.25">
      <c r="A3884" t="s">
        <v>2</v>
      </c>
      <c r="B3884">
        <f>COMBDG_MinActivity!B3884</f>
        <v>2022</v>
      </c>
      <c r="C3884" t="str">
        <f>COMBDG_MinActivity!C3884</f>
        <v>COMBDGICIOldLIINC___STDELC_16</v>
      </c>
      <c r="D3884">
        <f>IF(VLOOKUP(C3884,Capacity_COMBDG!A:K,COMBDG_MaxCapacity!B3884-2016+2,FALSE)&lt;5*10^-5,0,VLOOKUP(C3884,Capacity_COMBDG!A:K,COMBDG_MaxCapacity!B3884-2016+2,FALSE))*(1+Summary!$C$10)</f>
        <v>80.86087696867888</v>
      </c>
    </row>
    <row r="3885" spans="1:4" x14ac:dyDescent="0.25">
      <c r="A3885" t="s">
        <v>2</v>
      </c>
      <c r="B3885">
        <f>COMBDG_MinActivity!B3885</f>
        <v>2022</v>
      </c>
      <c r="C3885" t="str">
        <f>COMBDG_MinActivity!C3885</f>
        <v>COMBDGICIOldLILED___STDELC_16</v>
      </c>
      <c r="D3885">
        <f>IF(VLOOKUP(C3885,Capacity_COMBDG!A:K,COMBDG_MaxCapacity!B3885-2016+2,FALSE)&lt;5*10^-5,0,VLOOKUP(C3885,Capacity_COMBDG!A:K,COMBDG_MaxCapacity!B3885-2016+2,FALSE))*(1+Summary!$C$10)</f>
        <v>0.47701141309556772</v>
      </c>
    </row>
    <row r="3886" spans="1:4" x14ac:dyDescent="0.25">
      <c r="A3886" t="s">
        <v>2</v>
      </c>
      <c r="B3886">
        <f>COMBDG_MinActivity!B3886</f>
        <v>2022</v>
      </c>
      <c r="C3886" t="str">
        <f>COMBDG_MinActivity!C3886</f>
        <v>COMBDGICIOldSC______STDELC_16</v>
      </c>
      <c r="D3886">
        <f>IF(VLOOKUP(C3886,Capacity_COMBDG!A:K,COMBDG_MaxCapacity!B3886-2016+2,FALSE)&lt;5*10^-5,0,VLOOKUP(C3886,Capacity_COMBDG!A:K,COMBDG_MaxCapacity!B3886-2016+2,FALSE))*(1+Summary!$C$10)</f>
        <v>2.5942127883978459</v>
      </c>
    </row>
    <row r="3887" spans="1:4" x14ac:dyDescent="0.25">
      <c r="A3887" t="s">
        <v>2</v>
      </c>
      <c r="B3887">
        <f>COMBDG_MinActivity!B3887</f>
        <v>2022</v>
      </c>
      <c r="C3887" t="str">
        <f>COMBDG_MinActivity!C3887</f>
        <v>COMBDGICIOldSHFUR___STDELC_16</v>
      </c>
      <c r="D3887">
        <f>IF(VLOOKUP(C3887,Capacity_COMBDG!A:K,COMBDG_MaxCapacity!B3887-2016+2,FALSE)&lt;5*10^-5,0,VLOOKUP(C3887,Capacity_COMBDG!A:K,COMBDG_MaxCapacity!B3887-2016+2,FALSE))*(1+Summary!$C$10)</f>
        <v>5.5762057652105408E-2</v>
      </c>
    </row>
    <row r="3888" spans="1:4" x14ac:dyDescent="0.25">
      <c r="A3888" t="s">
        <v>2</v>
      </c>
      <c r="B3888">
        <f>COMBDG_MinActivity!B3888</f>
        <v>2022</v>
      </c>
      <c r="C3888" t="str">
        <f>COMBDG_MinActivity!C3888</f>
        <v>COMBDGICIOldSHHEP___STDELC_16</v>
      </c>
      <c r="D3888">
        <f>IF(VLOOKUP(C3888,Capacity_COMBDG!A:K,COMBDG_MaxCapacity!B3888-2016+2,FALSE)&lt;5*10^-5,0,VLOOKUP(C3888,Capacity_COMBDG!A:K,COMBDG_MaxCapacity!B3888-2016+2,FALSE))*(1+Summary!$C$10)</f>
        <v>0.82689167677866893</v>
      </c>
    </row>
    <row r="3889" spans="1:4" x14ac:dyDescent="0.25">
      <c r="A3889" t="s">
        <v>2</v>
      </c>
      <c r="B3889">
        <f>COMBDG_MinActivity!B3889</f>
        <v>2022</v>
      </c>
      <c r="C3889" t="str">
        <f>COMBDG_MinActivity!C3889</f>
        <v>COMBDGICIOldSHPLT___STDELC_16</v>
      </c>
      <c r="D3889">
        <f>IF(VLOOKUP(C3889,Capacity_COMBDG!A:K,COMBDG_MaxCapacity!B3889-2016+2,FALSE)&lt;5*10^-5,0,VLOOKUP(C3889,Capacity_COMBDG!A:K,COMBDG_MaxCapacity!B3889-2016+2,FALSE))*(1+Summary!$C$10)</f>
        <v>0.66179293770823699</v>
      </c>
    </row>
    <row r="3890" spans="1:4" x14ac:dyDescent="0.25">
      <c r="A3890" t="s">
        <v>2</v>
      </c>
      <c r="B3890">
        <f>COMBDG_MinActivity!B3890</f>
        <v>2022</v>
      </c>
      <c r="C3890" t="str">
        <f>COMBDG_MinActivity!C3890</f>
        <v>COMBDGICIOldSLLED___STDELC_16</v>
      </c>
      <c r="D3890">
        <f>IF(VLOOKUP(C3890,Capacity_COMBDG!A:K,COMBDG_MaxCapacity!B3890-2016+2,FALSE)&lt;5*10^-5,0,VLOOKUP(C3890,Capacity_COMBDG!A:K,COMBDG_MaxCapacity!B3890-2016+2,FALSE))*(1+Summary!$C$10)</f>
        <v>13.808293025894427</v>
      </c>
    </row>
    <row r="3891" spans="1:4" x14ac:dyDescent="0.25">
      <c r="A3891" t="s">
        <v>2</v>
      </c>
      <c r="B3891">
        <f>COMBDG_MinActivity!B3891</f>
        <v>2022</v>
      </c>
      <c r="C3891" t="str">
        <f>COMBDG_MinActivity!C3891</f>
        <v>COMBDGICIOldWH______STDELC_16</v>
      </c>
      <c r="D3891">
        <f>IF(VLOOKUP(C3891,Capacity_COMBDG!A:K,COMBDG_MaxCapacity!B3891-2016+2,FALSE)&lt;5*10^-5,0,VLOOKUP(C3891,Capacity_COMBDG!A:K,COMBDG_MaxCapacity!B3891-2016+2,FALSE))*(1+Summary!$C$10)</f>
        <v>4.8242977847370347E-2</v>
      </c>
    </row>
    <row r="3892" spans="1:4" x14ac:dyDescent="0.25">
      <c r="A3892" t="s">
        <v>2</v>
      </c>
      <c r="B3892">
        <f>COMBDG_MinActivity!B3892</f>
        <v>2022</v>
      </c>
      <c r="C3892" t="str">
        <f>COMBDG_MinActivity!C3892</f>
        <v>COMBDGOFFNewAE______STDELC_16</v>
      </c>
      <c r="D3892">
        <f>IF(VLOOKUP(C3892,Capacity_COMBDG!A:K,COMBDG_MaxCapacity!B3892-2016+2,FALSE)&lt;5*10^-5,0,VLOOKUP(C3892,Capacity_COMBDG!A:K,COMBDG_MaxCapacity!B3892-2016+2,FALSE))*(1+Summary!$C$10)</f>
        <v>4.6438099662887847E-3</v>
      </c>
    </row>
    <row r="3893" spans="1:4" x14ac:dyDescent="0.25">
      <c r="A3893" t="s">
        <v>2</v>
      </c>
      <c r="B3893">
        <f>COMBDG_MinActivity!B3893</f>
        <v>2022</v>
      </c>
      <c r="C3893" t="str">
        <f>COMBDG_MinActivity!C3893</f>
        <v>COMBDGOFFNewAM______STDELC_16</v>
      </c>
      <c r="D3893">
        <f>IF(VLOOKUP(C3893,Capacity_COMBDG!A:K,COMBDG_MaxCapacity!B3893-2016+2,FALSE)&lt;5*10^-5,0,VLOOKUP(C3893,Capacity_COMBDG!A:K,COMBDG_MaxCapacity!B3893-2016+2,FALSE))*(1+Summary!$C$10)</f>
        <v>4.6160465118517367E-3</v>
      </c>
    </row>
    <row r="3894" spans="1:4" x14ac:dyDescent="0.25">
      <c r="A3894" t="s">
        <v>2</v>
      </c>
      <c r="B3894">
        <f>COMBDG_MinActivity!B3894</f>
        <v>2022</v>
      </c>
      <c r="C3894" t="str">
        <f>COMBDG_MinActivity!C3894</f>
        <v>COMBDGOFFNewLIFLC___STDELC_16</v>
      </c>
      <c r="D3894">
        <f>IF(VLOOKUP(C3894,Capacity_COMBDG!A:K,COMBDG_MaxCapacity!B3894-2016+2,FALSE)&lt;5*10^-5,0,VLOOKUP(C3894,Capacity_COMBDG!A:K,COMBDG_MaxCapacity!B3894-2016+2,FALSE))*(1+Summary!$C$10)</f>
        <v>1.3489461188149667E-3</v>
      </c>
    </row>
    <row r="3895" spans="1:4" x14ac:dyDescent="0.25">
      <c r="A3895" t="s">
        <v>2</v>
      </c>
      <c r="B3895">
        <f>COMBDG_MinActivity!B3895</f>
        <v>2022</v>
      </c>
      <c r="C3895" t="str">
        <f>COMBDG_MinActivity!C3895</f>
        <v>COMBDGOFFNewLIFLU___STDELC_16</v>
      </c>
      <c r="D3895">
        <f>IF(VLOOKUP(C3895,Capacity_COMBDG!A:K,COMBDG_MaxCapacity!B3895-2016+2,FALSE)&lt;5*10^-5,0,VLOOKUP(C3895,Capacity_COMBDG!A:K,COMBDG_MaxCapacity!B3895-2016+2,FALSE))*(1+Summary!$C$10)</f>
        <v>3.6896080766806866E-3</v>
      </c>
    </row>
    <row r="3896" spans="1:4" x14ac:dyDescent="0.25">
      <c r="A3896" t="s">
        <v>2</v>
      </c>
      <c r="B3896">
        <f>COMBDG_MinActivity!B3896</f>
        <v>2022</v>
      </c>
      <c r="C3896" t="str">
        <f>COMBDG_MinActivity!C3896</f>
        <v>COMBDGOFFNewLIHAL___STDELC_16</v>
      </c>
      <c r="D3896">
        <f>IF(VLOOKUP(C3896,Capacity_COMBDG!A:K,COMBDG_MaxCapacity!B3896-2016+2,FALSE)&lt;5*10^-5,0,VLOOKUP(C3896,Capacity_COMBDG!A:K,COMBDG_MaxCapacity!B3896-2016+2,FALSE))*(1+Summary!$C$10)</f>
        <v>0</v>
      </c>
    </row>
    <row r="3897" spans="1:4" x14ac:dyDescent="0.25">
      <c r="A3897" t="s">
        <v>2</v>
      </c>
      <c r="B3897">
        <f>COMBDG_MinActivity!B3897</f>
        <v>2022</v>
      </c>
      <c r="C3897" t="str">
        <f>COMBDG_MinActivity!C3897</f>
        <v>COMBDGOFFNewLIINC___STDELC_16</v>
      </c>
      <c r="D3897">
        <f>IF(VLOOKUP(C3897,Capacity_COMBDG!A:K,COMBDG_MaxCapacity!B3897-2016+2,FALSE)&lt;5*10^-5,0,VLOOKUP(C3897,Capacity_COMBDG!A:K,COMBDG_MaxCapacity!B3897-2016+2,FALSE))*(1+Summary!$C$10)</f>
        <v>0</v>
      </c>
    </row>
    <row r="3898" spans="1:4" x14ac:dyDescent="0.25">
      <c r="A3898" t="s">
        <v>2</v>
      </c>
      <c r="B3898">
        <f>COMBDG_MinActivity!B3898</f>
        <v>2022</v>
      </c>
      <c r="C3898" t="str">
        <f>COMBDG_MinActivity!C3898</f>
        <v>COMBDGOFFNewLILED___STDELC_16</v>
      </c>
      <c r="D3898">
        <f>IF(VLOOKUP(C3898,Capacity_COMBDG!A:K,COMBDG_MaxCapacity!B3898-2016+2,FALSE)&lt;5*10^-5,0,VLOOKUP(C3898,Capacity_COMBDG!A:K,COMBDG_MaxCapacity!B3898-2016+2,FALSE))*(1+Summary!$C$10)</f>
        <v>4.656080517596718E-3</v>
      </c>
    </row>
    <row r="3899" spans="1:4" x14ac:dyDescent="0.25">
      <c r="A3899" t="s">
        <v>2</v>
      </c>
      <c r="B3899">
        <f>COMBDG_MinActivity!B3899</f>
        <v>2022</v>
      </c>
      <c r="C3899" t="str">
        <f>COMBDG_MinActivity!C3899</f>
        <v>COMBDGOFFNewSC______STDELC_16</v>
      </c>
      <c r="D3899">
        <f>IF(VLOOKUP(C3899,Capacity_COMBDG!A:K,COMBDG_MaxCapacity!B3899-2016+2,FALSE)&lt;5*10^-5,0,VLOOKUP(C3899,Capacity_COMBDG!A:K,COMBDG_MaxCapacity!B3899-2016+2,FALSE))*(1+Summary!$C$10)</f>
        <v>6.5132166969439562E-3</v>
      </c>
    </row>
    <row r="3900" spans="1:4" x14ac:dyDescent="0.25">
      <c r="A3900" t="s">
        <v>2</v>
      </c>
      <c r="B3900">
        <f>COMBDG_MinActivity!B3900</f>
        <v>2022</v>
      </c>
      <c r="C3900" t="str">
        <f>COMBDG_MinActivity!C3900</f>
        <v>COMBDGOFFNewSHFUR___STDELC_16</v>
      </c>
      <c r="D3900">
        <f>IF(VLOOKUP(C3900,Capacity_COMBDG!A:K,COMBDG_MaxCapacity!B3900-2016+2,FALSE)&lt;5*10^-5,0,VLOOKUP(C3900,Capacity_COMBDG!A:K,COMBDG_MaxCapacity!B3900-2016+2,FALSE))*(1+Summary!$C$10)</f>
        <v>7.9379227803160392E-3</v>
      </c>
    </row>
    <row r="3901" spans="1:4" x14ac:dyDescent="0.25">
      <c r="A3901" t="s">
        <v>2</v>
      </c>
      <c r="B3901">
        <f>COMBDG_MinActivity!B3901</f>
        <v>2022</v>
      </c>
      <c r="C3901" t="str">
        <f>COMBDG_MinActivity!C3901</f>
        <v>COMBDGOFFNewSHHEP___STDELC_16</v>
      </c>
      <c r="D3901">
        <f>IF(VLOOKUP(C3901,Capacity_COMBDG!A:K,COMBDG_MaxCapacity!B3901-2016+2,FALSE)&lt;5*10^-5,0,VLOOKUP(C3901,Capacity_COMBDG!A:K,COMBDG_MaxCapacity!B3901-2016+2,FALSE))*(1+Summary!$C$10)</f>
        <v>6.3833668837659412E-3</v>
      </c>
    </row>
    <row r="3902" spans="1:4" x14ac:dyDescent="0.25">
      <c r="A3902" t="s">
        <v>2</v>
      </c>
      <c r="B3902">
        <f>COMBDG_MinActivity!B3902</f>
        <v>2022</v>
      </c>
      <c r="C3902" t="str">
        <f>COMBDG_MinActivity!C3902</f>
        <v>COMBDGOFFNewSHPLT___STDELC_16</v>
      </c>
      <c r="D3902">
        <f>IF(VLOOKUP(C3902,Capacity_COMBDG!A:K,COMBDG_MaxCapacity!B3902-2016+2,FALSE)&lt;5*10^-5,0,VLOOKUP(C3902,Capacity_COMBDG!A:K,COMBDG_MaxCapacity!B3902-2016+2,FALSE))*(1+Summary!$C$10)</f>
        <v>1.2009144065213442E-2</v>
      </c>
    </row>
    <row r="3903" spans="1:4" x14ac:dyDescent="0.25">
      <c r="A3903" t="s">
        <v>2</v>
      </c>
      <c r="B3903">
        <f>COMBDG_MinActivity!B3903</f>
        <v>2022</v>
      </c>
      <c r="C3903" t="str">
        <f>COMBDG_MinActivity!C3903</f>
        <v>COMBDGOFFNewSLLED___STDELC_16</v>
      </c>
      <c r="D3903">
        <f>IF(VLOOKUP(C3903,Capacity_COMBDG!A:K,COMBDG_MaxCapacity!B3903-2016+2,FALSE)&lt;5*10^-5,0,VLOOKUP(C3903,Capacity_COMBDG!A:K,COMBDG_MaxCapacity!B3903-2016+2,FALSE))*(1+Summary!$C$10)</f>
        <v>1.1967137729978375E-3</v>
      </c>
    </row>
    <row r="3904" spans="1:4" x14ac:dyDescent="0.25">
      <c r="A3904" t="s">
        <v>2</v>
      </c>
      <c r="B3904">
        <f>COMBDG_MinActivity!B3904</f>
        <v>2022</v>
      </c>
      <c r="C3904" t="str">
        <f>COMBDG_MinActivity!C3904</f>
        <v>COMBDGOFFNewWH______STDELC_16</v>
      </c>
      <c r="D3904">
        <f>IF(VLOOKUP(C3904,Capacity_COMBDG!A:K,COMBDG_MaxCapacity!B3904-2016+2,FALSE)&lt;5*10^-5,0,VLOOKUP(C3904,Capacity_COMBDG!A:K,COMBDG_MaxCapacity!B3904-2016+2,FALSE))*(1+Summary!$C$10)</f>
        <v>4.752708094697685E-3</v>
      </c>
    </row>
    <row r="3905" spans="1:4" x14ac:dyDescent="0.25">
      <c r="A3905" t="s">
        <v>2</v>
      </c>
      <c r="B3905">
        <f>COMBDG_MinActivity!B3905</f>
        <v>2022</v>
      </c>
      <c r="C3905" t="str">
        <f>COMBDG_MinActivity!C3905</f>
        <v>COMBDGOFFOldAE______STDELC_16</v>
      </c>
      <c r="D3905">
        <f>IF(VLOOKUP(C3905,Capacity_COMBDG!A:K,COMBDG_MaxCapacity!B3905-2016+2,FALSE)&lt;5*10^-5,0,VLOOKUP(C3905,Capacity_COMBDG!A:K,COMBDG_MaxCapacity!B3905-2016+2,FALSE))*(1+Summary!$C$10)</f>
        <v>136.52775860511514</v>
      </c>
    </row>
    <row r="3906" spans="1:4" x14ac:dyDescent="0.25">
      <c r="A3906" t="s">
        <v>2</v>
      </c>
      <c r="B3906">
        <f>COMBDG_MinActivity!B3906</f>
        <v>2022</v>
      </c>
      <c r="C3906" t="str">
        <f>COMBDG_MinActivity!C3906</f>
        <v>COMBDGOFFOldAM______STDELC_16</v>
      </c>
      <c r="D3906">
        <f>IF(VLOOKUP(C3906,Capacity_COMBDG!A:K,COMBDG_MaxCapacity!B3906-2016+2,FALSE)&lt;5*10^-5,0,VLOOKUP(C3906,Capacity_COMBDG!A:K,COMBDG_MaxCapacity!B3906-2016+2,FALSE))*(1+Summary!$C$10)</f>
        <v>15.455743674284133</v>
      </c>
    </row>
    <row r="3907" spans="1:4" x14ac:dyDescent="0.25">
      <c r="A3907" t="s">
        <v>2</v>
      </c>
      <c r="B3907">
        <f>COMBDG_MinActivity!B3907</f>
        <v>2022</v>
      </c>
      <c r="C3907" t="str">
        <f>COMBDG_MinActivity!C3907</f>
        <v>COMBDGOFFOldLIFLC___STDELC_16</v>
      </c>
      <c r="D3907">
        <f>IF(VLOOKUP(C3907,Capacity_COMBDG!A:K,COMBDG_MaxCapacity!B3907-2016+2,FALSE)&lt;5*10^-5,0,VLOOKUP(C3907,Capacity_COMBDG!A:K,COMBDG_MaxCapacity!B3907-2016+2,FALSE))*(1+Summary!$C$10)</f>
        <v>868.22119901449514</v>
      </c>
    </row>
    <row r="3908" spans="1:4" x14ac:dyDescent="0.25">
      <c r="A3908" t="s">
        <v>2</v>
      </c>
      <c r="B3908">
        <f>COMBDG_MinActivity!B3908</f>
        <v>2022</v>
      </c>
      <c r="C3908" t="str">
        <f>COMBDG_MinActivity!C3908</f>
        <v>COMBDGOFFOldLIFLU___STDELC_16</v>
      </c>
      <c r="D3908">
        <f>IF(VLOOKUP(C3908,Capacity_COMBDG!A:K,COMBDG_MaxCapacity!B3908-2016+2,FALSE)&lt;5*10^-5,0,VLOOKUP(C3908,Capacity_COMBDG!A:K,COMBDG_MaxCapacity!B3908-2016+2,FALSE))*(1+Summary!$C$10)</f>
        <v>3273.9282871066393</v>
      </c>
    </row>
    <row r="3909" spans="1:4" x14ac:dyDescent="0.25">
      <c r="A3909" t="s">
        <v>2</v>
      </c>
      <c r="B3909">
        <f>COMBDG_MinActivity!B3909</f>
        <v>2022</v>
      </c>
      <c r="C3909" t="str">
        <f>COMBDG_MinActivity!C3909</f>
        <v>COMBDGOFFOldLIHAL___STDELC_16</v>
      </c>
      <c r="D3909">
        <f>IF(VLOOKUP(C3909,Capacity_COMBDG!A:K,COMBDG_MaxCapacity!B3909-2016+2,FALSE)&lt;5*10^-5,0,VLOOKUP(C3909,Capacity_COMBDG!A:K,COMBDG_MaxCapacity!B3909-2016+2,FALSE))*(1+Summary!$C$10)</f>
        <v>1863.5414400695149</v>
      </c>
    </row>
    <row r="3910" spans="1:4" x14ac:dyDescent="0.25">
      <c r="A3910" t="s">
        <v>2</v>
      </c>
      <c r="B3910">
        <f>COMBDG_MinActivity!B3910</f>
        <v>2022</v>
      </c>
      <c r="C3910" t="str">
        <f>COMBDG_MinActivity!C3910</f>
        <v>COMBDGOFFOldLIINC___STDELC_16</v>
      </c>
      <c r="D3910">
        <f>IF(VLOOKUP(C3910,Capacity_COMBDG!A:K,COMBDG_MaxCapacity!B3910-2016+2,FALSE)&lt;5*10^-5,0,VLOOKUP(C3910,Capacity_COMBDG!A:K,COMBDG_MaxCapacity!B3910-2016+2,FALSE))*(1+Summary!$C$10)</f>
        <v>5985.219268596461</v>
      </c>
    </row>
    <row r="3911" spans="1:4" x14ac:dyDescent="0.25">
      <c r="A3911" t="s">
        <v>2</v>
      </c>
      <c r="B3911">
        <f>COMBDG_MinActivity!B3911</f>
        <v>2022</v>
      </c>
      <c r="C3911" t="str">
        <f>COMBDG_MinActivity!C3911</f>
        <v>COMBDGOFFOldLILED___STDELC_16</v>
      </c>
      <c r="D3911">
        <f>IF(VLOOKUP(C3911,Capacity_COMBDG!A:K,COMBDG_MaxCapacity!B3911-2016+2,FALSE)&lt;5*10^-5,0,VLOOKUP(C3911,Capacity_COMBDG!A:K,COMBDG_MaxCapacity!B3911-2016+2,FALSE))*(1+Summary!$C$10)</f>
        <v>42.057991942098255</v>
      </c>
    </row>
    <row r="3912" spans="1:4" x14ac:dyDescent="0.25">
      <c r="A3912" t="s">
        <v>2</v>
      </c>
      <c r="B3912">
        <f>COMBDG_MinActivity!B3912</f>
        <v>2022</v>
      </c>
      <c r="C3912" t="str">
        <f>COMBDG_MinActivity!C3912</f>
        <v>COMBDGOFFOldSC______STDELC_16</v>
      </c>
      <c r="D3912">
        <f>IF(VLOOKUP(C3912,Capacity_COMBDG!A:K,COMBDG_MaxCapacity!B3912-2016+2,FALSE)&lt;5*10^-5,0,VLOOKUP(C3912,Capacity_COMBDG!A:K,COMBDG_MaxCapacity!B3912-2016+2,FALSE))*(1+Summary!$C$10)</f>
        <v>154.54231317387513</v>
      </c>
    </row>
    <row r="3913" spans="1:4" x14ac:dyDescent="0.25">
      <c r="A3913" t="s">
        <v>2</v>
      </c>
      <c r="B3913">
        <f>COMBDG_MinActivity!B3913</f>
        <v>2022</v>
      </c>
      <c r="C3913" t="str">
        <f>COMBDG_MinActivity!C3913</f>
        <v>COMBDGOFFOldSHFUR___STDELC_16</v>
      </c>
      <c r="D3913">
        <f>IF(VLOOKUP(C3913,Capacity_COMBDG!A:K,COMBDG_MaxCapacity!B3913-2016+2,FALSE)&lt;5*10^-5,0,VLOOKUP(C3913,Capacity_COMBDG!A:K,COMBDG_MaxCapacity!B3913-2016+2,FALSE))*(1+Summary!$C$10)</f>
        <v>0.12738209864258018</v>
      </c>
    </row>
    <row r="3914" spans="1:4" x14ac:dyDescent="0.25">
      <c r="A3914" t="s">
        <v>2</v>
      </c>
      <c r="B3914">
        <f>COMBDG_MinActivity!B3914</f>
        <v>2022</v>
      </c>
      <c r="C3914" t="str">
        <f>COMBDG_MinActivity!C3914</f>
        <v>COMBDGOFFOldSHHEP___STDELC_16</v>
      </c>
      <c r="D3914">
        <f>IF(VLOOKUP(C3914,Capacity_COMBDG!A:K,COMBDG_MaxCapacity!B3914-2016+2,FALSE)&lt;5*10^-5,0,VLOOKUP(C3914,Capacity_COMBDG!A:K,COMBDG_MaxCapacity!B3914-2016+2,FALSE))*(1+Summary!$C$10)</f>
        <v>53.05185210584407</v>
      </c>
    </row>
    <row r="3915" spans="1:4" x14ac:dyDescent="0.25">
      <c r="A3915" t="s">
        <v>2</v>
      </c>
      <c r="B3915">
        <f>COMBDG_MinActivity!B3915</f>
        <v>2022</v>
      </c>
      <c r="C3915" t="str">
        <f>COMBDG_MinActivity!C3915</f>
        <v>COMBDGOFFOldSHPLT___STDELC_16</v>
      </c>
      <c r="D3915">
        <f>IF(VLOOKUP(C3915,Capacity_COMBDG!A:K,COMBDG_MaxCapacity!B3915-2016+2,FALSE)&lt;5*10^-5,0,VLOOKUP(C3915,Capacity_COMBDG!A:K,COMBDG_MaxCapacity!B3915-2016+2,FALSE))*(1+Summary!$C$10)</f>
        <v>21.865439266355569</v>
      </c>
    </row>
    <row r="3916" spans="1:4" x14ac:dyDescent="0.25">
      <c r="A3916" t="s">
        <v>2</v>
      </c>
      <c r="B3916">
        <f>COMBDG_MinActivity!B3916</f>
        <v>2022</v>
      </c>
      <c r="C3916" t="str">
        <f>COMBDG_MinActivity!C3916</f>
        <v>COMBDGOFFOldSLLED___STDELC_16</v>
      </c>
      <c r="D3916">
        <f>IF(VLOOKUP(C3916,Capacity_COMBDG!A:K,COMBDG_MaxCapacity!B3916-2016+2,FALSE)&lt;5*10^-5,0,VLOOKUP(C3916,Capacity_COMBDG!A:K,COMBDG_MaxCapacity!B3916-2016+2,FALSE))*(1+Summary!$C$10)</f>
        <v>988.70545468822525</v>
      </c>
    </row>
    <row r="3917" spans="1:4" x14ac:dyDescent="0.25">
      <c r="A3917" t="s">
        <v>2</v>
      </c>
      <c r="B3917">
        <f>COMBDG_MinActivity!B3917</f>
        <v>2022</v>
      </c>
      <c r="C3917" t="str">
        <f>COMBDG_MinActivity!C3917</f>
        <v>COMBDGOFFOldWH______STDELC_16</v>
      </c>
      <c r="D3917">
        <f>IF(VLOOKUP(C3917,Capacity_COMBDG!A:K,COMBDG_MaxCapacity!B3917-2016+2,FALSE)&lt;5*10^-5,0,VLOOKUP(C3917,Capacity_COMBDG!A:K,COMBDG_MaxCapacity!B3917-2016+2,FALSE))*(1+Summary!$C$10)</f>
        <v>1.4053496955761391</v>
      </c>
    </row>
    <row r="3918" spans="1:4" x14ac:dyDescent="0.25">
      <c r="A3918" t="s">
        <v>2</v>
      </c>
      <c r="B3918">
        <f>COMBDG_MinActivity!B3918</f>
        <v>2022</v>
      </c>
      <c r="C3918" t="str">
        <f>COMBDG_MinActivity!C3918</f>
        <v>COMBDGOTSNewAE______STDELC_16</v>
      </c>
      <c r="D3918">
        <f>IF(VLOOKUP(C3918,Capacity_COMBDG!A:K,COMBDG_MaxCapacity!B3918-2016+2,FALSE)&lt;5*10^-5,0,VLOOKUP(C3918,Capacity_COMBDG!A:K,COMBDG_MaxCapacity!B3918-2016+2,FALSE))*(1+Summary!$C$10)</f>
        <v>4.55295723293984E-3</v>
      </c>
    </row>
    <row r="3919" spans="1:4" x14ac:dyDescent="0.25">
      <c r="A3919" t="s">
        <v>2</v>
      </c>
      <c r="B3919">
        <f>COMBDG_MinActivity!B3919</f>
        <v>2022</v>
      </c>
      <c r="C3919" t="str">
        <f>COMBDG_MinActivity!C3919</f>
        <v>COMBDGOTSNewAM______STDELC_16</v>
      </c>
      <c r="D3919">
        <f>IF(VLOOKUP(C3919,Capacity_COMBDG!A:K,COMBDG_MaxCapacity!B3919-2016+2,FALSE)&lt;5*10^-5,0,VLOOKUP(C3919,Capacity_COMBDG!A:K,COMBDG_MaxCapacity!B3919-2016+2,FALSE))*(1+Summary!$C$10)</f>
        <v>4.4002584068401716E-3</v>
      </c>
    </row>
    <row r="3920" spans="1:4" x14ac:dyDescent="0.25">
      <c r="A3920" t="s">
        <v>2</v>
      </c>
      <c r="B3920">
        <f>COMBDG_MinActivity!B3920</f>
        <v>2022</v>
      </c>
      <c r="C3920" t="str">
        <f>COMBDG_MinActivity!C3920</f>
        <v>COMBDGOTSNewLIFLC___STDELC_16</v>
      </c>
      <c r="D3920">
        <f>IF(VLOOKUP(C3920,Capacity_COMBDG!A:K,COMBDG_MaxCapacity!B3920-2016+2,FALSE)&lt;5*10^-5,0,VLOOKUP(C3920,Capacity_COMBDG!A:K,COMBDG_MaxCapacity!B3920-2016+2,FALSE))*(1+Summary!$C$10)</f>
        <v>1.3481847902670307E-3</v>
      </c>
    </row>
    <row r="3921" spans="1:4" x14ac:dyDescent="0.25">
      <c r="A3921" t="s">
        <v>2</v>
      </c>
      <c r="B3921">
        <f>COMBDG_MinActivity!B3921</f>
        <v>2022</v>
      </c>
      <c r="C3921" t="str">
        <f>COMBDG_MinActivity!C3921</f>
        <v>COMBDGOTSNewLIFLU___STDELC_16</v>
      </c>
      <c r="D3921">
        <f>IF(VLOOKUP(C3921,Capacity_COMBDG!A:K,COMBDG_MaxCapacity!B3921-2016+2,FALSE)&lt;5*10^-5,0,VLOOKUP(C3921,Capacity_COMBDG!A:K,COMBDG_MaxCapacity!B3921-2016+2,FALSE))*(1+Summary!$C$10)</f>
        <v>3.6872003008736535E-3</v>
      </c>
    </row>
    <row r="3922" spans="1:4" x14ac:dyDescent="0.25">
      <c r="A3922" t="s">
        <v>2</v>
      </c>
      <c r="B3922">
        <f>COMBDG_MinActivity!B3922</f>
        <v>2022</v>
      </c>
      <c r="C3922" t="str">
        <f>COMBDG_MinActivity!C3922</f>
        <v>COMBDGOTSNewLIHAL___STDELC_16</v>
      </c>
      <c r="D3922">
        <f>IF(VLOOKUP(C3922,Capacity_COMBDG!A:K,COMBDG_MaxCapacity!B3922-2016+2,FALSE)&lt;5*10^-5,0,VLOOKUP(C3922,Capacity_COMBDG!A:K,COMBDG_MaxCapacity!B3922-2016+2,FALSE))*(1+Summary!$C$10)</f>
        <v>0</v>
      </c>
    </row>
    <row r="3923" spans="1:4" x14ac:dyDescent="0.25">
      <c r="A3923" t="s">
        <v>2</v>
      </c>
      <c r="B3923">
        <f>COMBDG_MinActivity!B3923</f>
        <v>2022</v>
      </c>
      <c r="C3923" t="str">
        <f>COMBDG_MinActivity!C3923</f>
        <v>COMBDGOTSNewLIINC___STDELC_16</v>
      </c>
      <c r="D3923">
        <f>IF(VLOOKUP(C3923,Capacity_COMBDG!A:K,COMBDG_MaxCapacity!B3923-2016+2,FALSE)&lt;5*10^-5,0,VLOOKUP(C3923,Capacity_COMBDG!A:K,COMBDG_MaxCapacity!B3923-2016+2,FALSE))*(1+Summary!$C$10)</f>
        <v>0</v>
      </c>
    </row>
    <row r="3924" spans="1:4" x14ac:dyDescent="0.25">
      <c r="A3924" t="s">
        <v>2</v>
      </c>
      <c r="B3924">
        <f>COMBDG_MinActivity!B3924</f>
        <v>2022</v>
      </c>
      <c r="C3924" t="str">
        <f>COMBDG_MinActivity!C3924</f>
        <v>COMBDGOTSNewLILED___STDELC_16</v>
      </c>
      <c r="D3924">
        <f>IF(VLOOKUP(C3924,Capacity_COMBDG!A:K,COMBDG_MaxCapacity!B3924-2016+2,FALSE)&lt;5*10^-5,0,VLOOKUP(C3924,Capacity_COMBDG!A:K,COMBDG_MaxCapacity!B3924-2016+2,FALSE))*(1+Summary!$C$10)</f>
        <v>4.6527147222069258E-3</v>
      </c>
    </row>
    <row r="3925" spans="1:4" x14ac:dyDescent="0.25">
      <c r="A3925" t="s">
        <v>2</v>
      </c>
      <c r="B3925">
        <f>COMBDG_MinActivity!B3925</f>
        <v>2022</v>
      </c>
      <c r="C3925" t="str">
        <f>COMBDG_MinActivity!C3925</f>
        <v>COMBDGOTSNewSC______STDELC_16</v>
      </c>
      <c r="D3925">
        <f>IF(VLOOKUP(C3925,Capacity_COMBDG!A:K,COMBDG_MaxCapacity!B3925-2016+2,FALSE)&lt;5*10^-5,0,VLOOKUP(C3925,Capacity_COMBDG!A:K,COMBDG_MaxCapacity!B3925-2016+2,FALSE))*(1+Summary!$C$10)</f>
        <v>6.2140411316228125E-3</v>
      </c>
    </row>
    <row r="3926" spans="1:4" x14ac:dyDescent="0.25">
      <c r="A3926" t="s">
        <v>2</v>
      </c>
      <c r="B3926">
        <f>COMBDG_MinActivity!B3926</f>
        <v>2022</v>
      </c>
      <c r="C3926" t="str">
        <f>COMBDG_MinActivity!C3926</f>
        <v>COMBDGOTSNewSHFUR___STDELC_16</v>
      </c>
      <c r="D3926">
        <f>IF(VLOOKUP(C3926,Capacity_COMBDG!A:K,COMBDG_MaxCapacity!B3926-2016+2,FALSE)&lt;5*10^-5,0,VLOOKUP(C3926,Capacity_COMBDG!A:K,COMBDG_MaxCapacity!B3926-2016+2,FALSE))*(1+Summary!$C$10)</f>
        <v>7.6476907557395746E-3</v>
      </c>
    </row>
    <row r="3927" spans="1:4" x14ac:dyDescent="0.25">
      <c r="A3927" t="s">
        <v>2</v>
      </c>
      <c r="B3927">
        <f>COMBDG_MinActivity!B3927</f>
        <v>2022</v>
      </c>
      <c r="C3927" t="str">
        <f>COMBDG_MinActivity!C3927</f>
        <v>COMBDGOTSNewSHHEP___STDELC_16</v>
      </c>
      <c r="D3927">
        <f>IF(VLOOKUP(C3927,Capacity_COMBDG!A:K,COMBDG_MaxCapacity!B3927-2016+2,FALSE)&lt;5*10^-5,0,VLOOKUP(C3927,Capacity_COMBDG!A:K,COMBDG_MaxCapacity!B3927-2016+2,FALSE))*(1+Summary!$C$10)</f>
        <v>6.1590545418261419E-3</v>
      </c>
    </row>
    <row r="3928" spans="1:4" x14ac:dyDescent="0.25">
      <c r="A3928" t="s">
        <v>2</v>
      </c>
      <c r="B3928">
        <f>COMBDG_MinActivity!B3928</f>
        <v>2022</v>
      </c>
      <c r="C3928" t="str">
        <f>COMBDG_MinActivity!C3928</f>
        <v>COMBDGOTSNewSHPLT___STDELC_16</v>
      </c>
      <c r="D3928">
        <f>IF(VLOOKUP(C3928,Capacity_COMBDG!A:K,COMBDG_MaxCapacity!B3928-2016+2,FALSE)&lt;5*10^-5,0,VLOOKUP(C3928,Capacity_COMBDG!A:K,COMBDG_MaxCapacity!B3928-2016+2,FALSE))*(1+Summary!$C$10)</f>
        <v>1.1528823248340888E-2</v>
      </c>
    </row>
    <row r="3929" spans="1:4" x14ac:dyDescent="0.25">
      <c r="A3929" t="s">
        <v>2</v>
      </c>
      <c r="B3929">
        <f>COMBDG_MinActivity!B3929</f>
        <v>2022</v>
      </c>
      <c r="C3929" t="str">
        <f>COMBDG_MinActivity!C3929</f>
        <v>COMBDGOTSNewSLLED___STDELC_16</v>
      </c>
      <c r="D3929">
        <f>IF(VLOOKUP(C3929,Capacity_COMBDG!A:K,COMBDG_MaxCapacity!B3929-2016+2,FALSE)&lt;5*10^-5,0,VLOOKUP(C3929,Capacity_COMBDG!A:K,COMBDG_MaxCapacity!B3929-2016+2,FALSE))*(1+Summary!$C$10)</f>
        <v>1.1965939846031487E-3</v>
      </c>
    </row>
    <row r="3930" spans="1:4" x14ac:dyDescent="0.25">
      <c r="A3930" t="s">
        <v>2</v>
      </c>
      <c r="B3930">
        <f>COMBDG_MinActivity!B3930</f>
        <v>2022</v>
      </c>
      <c r="C3930" t="str">
        <f>COMBDG_MinActivity!C3930</f>
        <v>COMBDGOTSNewWH______STDELC_16</v>
      </c>
      <c r="D3930">
        <f>IF(VLOOKUP(C3930,Capacity_COMBDG!A:K,COMBDG_MaxCapacity!B3930-2016+2,FALSE)&lt;5*10^-5,0,VLOOKUP(C3930,Capacity_COMBDG!A:K,COMBDG_MaxCapacity!B3930-2016+2,FALSE))*(1+Summary!$C$10)</f>
        <v>4.47552368036564E-3</v>
      </c>
    </row>
    <row r="3931" spans="1:4" x14ac:dyDescent="0.25">
      <c r="A3931" t="s">
        <v>2</v>
      </c>
      <c r="B3931">
        <f>COMBDG_MinActivity!B3931</f>
        <v>2022</v>
      </c>
      <c r="C3931" t="str">
        <f>COMBDG_MinActivity!C3931</f>
        <v>COMBDGOTSOldAE______STDELC_16</v>
      </c>
      <c r="D3931">
        <f>IF(VLOOKUP(C3931,Capacity_COMBDG!A:K,COMBDG_MaxCapacity!B3931-2016+2,FALSE)&lt;5*10^-5,0,VLOOKUP(C3931,Capacity_COMBDG!A:K,COMBDG_MaxCapacity!B3931-2016+2,FALSE))*(1+Summary!$C$10)</f>
        <v>17.847174768691868</v>
      </c>
    </row>
    <row r="3932" spans="1:4" x14ac:dyDescent="0.25">
      <c r="A3932" t="s">
        <v>2</v>
      </c>
      <c r="B3932">
        <f>COMBDG_MinActivity!B3932</f>
        <v>2022</v>
      </c>
      <c r="C3932" t="str">
        <f>COMBDG_MinActivity!C3932</f>
        <v>COMBDGOTSOldAM______STDELC_16</v>
      </c>
      <c r="D3932">
        <f>IF(VLOOKUP(C3932,Capacity_COMBDG!A:K,COMBDG_MaxCapacity!B3932-2016+2,FALSE)&lt;5*10^-5,0,VLOOKUP(C3932,Capacity_COMBDG!A:K,COMBDG_MaxCapacity!B3932-2016+2,FALSE))*(1+Summary!$C$10)</f>
        <v>1.900838281745985</v>
      </c>
    </row>
    <row r="3933" spans="1:4" x14ac:dyDescent="0.25">
      <c r="A3933" t="s">
        <v>2</v>
      </c>
      <c r="B3933">
        <f>COMBDG_MinActivity!B3933</f>
        <v>2022</v>
      </c>
      <c r="C3933" t="str">
        <f>COMBDG_MinActivity!C3933</f>
        <v>COMBDGOTSOldLIFLC___STDELC_16</v>
      </c>
      <c r="D3933">
        <f>IF(VLOOKUP(C3933,Capacity_COMBDG!A:K,COMBDG_MaxCapacity!B3933-2016+2,FALSE)&lt;5*10^-5,0,VLOOKUP(C3933,Capacity_COMBDG!A:K,COMBDG_MaxCapacity!B3933-2016+2,FALSE))*(1+Summary!$C$10)</f>
        <v>84.944941891619749</v>
      </c>
    </row>
    <row r="3934" spans="1:4" x14ac:dyDescent="0.25">
      <c r="A3934" t="s">
        <v>2</v>
      </c>
      <c r="B3934">
        <f>COMBDG_MinActivity!B3934</f>
        <v>2022</v>
      </c>
      <c r="C3934" t="str">
        <f>COMBDG_MinActivity!C3934</f>
        <v>COMBDGOTSOldLIFLU___STDELC_16</v>
      </c>
      <c r="D3934">
        <f>IF(VLOOKUP(C3934,Capacity_COMBDG!A:K,COMBDG_MaxCapacity!B3934-2016+2,FALSE)&lt;5*10^-5,0,VLOOKUP(C3934,Capacity_COMBDG!A:K,COMBDG_MaxCapacity!B3934-2016+2,FALSE))*(1+Summary!$C$10)</f>
        <v>326.94039381296039</v>
      </c>
    </row>
    <row r="3935" spans="1:4" x14ac:dyDescent="0.25">
      <c r="A3935" t="s">
        <v>2</v>
      </c>
      <c r="B3935">
        <f>COMBDG_MinActivity!B3935</f>
        <v>2022</v>
      </c>
      <c r="C3935" t="str">
        <f>COMBDG_MinActivity!C3935</f>
        <v>COMBDGOTSOldLIHAL___STDELC_16</v>
      </c>
      <c r="D3935">
        <f>IF(VLOOKUP(C3935,Capacity_COMBDG!A:K,COMBDG_MaxCapacity!B3935-2016+2,FALSE)&lt;5*10^-5,0,VLOOKUP(C3935,Capacity_COMBDG!A:K,COMBDG_MaxCapacity!B3935-2016+2,FALSE))*(1+Summary!$C$10)</f>
        <v>182.33122239504866</v>
      </c>
    </row>
    <row r="3936" spans="1:4" x14ac:dyDescent="0.25">
      <c r="A3936" t="s">
        <v>2</v>
      </c>
      <c r="B3936">
        <f>COMBDG_MinActivity!B3936</f>
        <v>2022</v>
      </c>
      <c r="C3936" t="str">
        <f>COMBDG_MinActivity!C3936</f>
        <v>COMBDGOTSOldLIINC___STDELC_16</v>
      </c>
      <c r="D3936">
        <f>IF(VLOOKUP(C3936,Capacity_COMBDG!A:K,COMBDG_MaxCapacity!B3936-2016+2,FALSE)&lt;5*10^-5,0,VLOOKUP(C3936,Capacity_COMBDG!A:K,COMBDG_MaxCapacity!B3936-2016+2,FALSE))*(1+Summary!$C$10)</f>
        <v>585.60054497922283</v>
      </c>
    </row>
    <row r="3937" spans="1:4" x14ac:dyDescent="0.25">
      <c r="A3937" t="s">
        <v>2</v>
      </c>
      <c r="B3937">
        <f>COMBDG_MinActivity!B3937</f>
        <v>2022</v>
      </c>
      <c r="C3937" t="str">
        <f>COMBDG_MinActivity!C3937</f>
        <v>COMBDGOTSOldLILED___STDELC_16</v>
      </c>
      <c r="D3937">
        <f>IF(VLOOKUP(C3937,Capacity_COMBDG!A:K,COMBDG_MaxCapacity!B3937-2016+2,FALSE)&lt;5*10^-5,0,VLOOKUP(C3937,Capacity_COMBDG!A:K,COMBDG_MaxCapacity!B3937-2016+2,FALSE))*(1+Summary!$C$10)</f>
        <v>4.1479694396940499</v>
      </c>
    </row>
    <row r="3938" spans="1:4" x14ac:dyDescent="0.25">
      <c r="A3938" t="s">
        <v>2</v>
      </c>
      <c r="B3938">
        <f>COMBDG_MinActivity!B3938</f>
        <v>2022</v>
      </c>
      <c r="C3938" t="str">
        <f>COMBDG_MinActivity!C3938</f>
        <v>COMBDGOTSOldSC______STDELC_16</v>
      </c>
      <c r="D3938">
        <f>IF(VLOOKUP(C3938,Capacity_COMBDG!A:K,COMBDG_MaxCapacity!B3938-2016+2,FALSE)&lt;5*10^-5,0,VLOOKUP(C3938,Capacity_COMBDG!A:K,COMBDG_MaxCapacity!B3938-2016+2,FALSE))*(1+Summary!$C$10)</f>
        <v>22.792215778950364</v>
      </c>
    </row>
    <row r="3939" spans="1:4" x14ac:dyDescent="0.25">
      <c r="A3939" t="s">
        <v>2</v>
      </c>
      <c r="B3939">
        <f>COMBDG_MinActivity!B3939</f>
        <v>2022</v>
      </c>
      <c r="C3939" t="str">
        <f>COMBDG_MinActivity!C3939</f>
        <v>COMBDGOTSOldSHFUR___STDELC_16</v>
      </c>
      <c r="D3939">
        <f>IF(VLOOKUP(C3939,Capacity_COMBDG!A:K,COMBDG_MaxCapacity!B3939-2016+2,FALSE)&lt;5*10^-5,0,VLOOKUP(C3939,Capacity_COMBDG!A:K,COMBDG_MaxCapacity!B3939-2016+2,FALSE))*(1+Summary!$C$10)</f>
        <v>0.11404901030335156</v>
      </c>
    </row>
    <row r="3940" spans="1:4" x14ac:dyDescent="0.25">
      <c r="A3940" t="s">
        <v>2</v>
      </c>
      <c r="B3940">
        <f>COMBDG_MinActivity!B3940</f>
        <v>2022</v>
      </c>
      <c r="C3940" t="str">
        <f>COMBDG_MinActivity!C3940</f>
        <v>COMBDGOTSOldSHHEP___STDELC_16</v>
      </c>
      <c r="D3940">
        <f>IF(VLOOKUP(C3940,Capacity_COMBDG!A:K,COMBDG_MaxCapacity!B3940-2016+2,FALSE)&lt;5*10^-5,0,VLOOKUP(C3940,Capacity_COMBDG!A:K,COMBDG_MaxCapacity!B3940-2016+2,FALSE))*(1+Summary!$C$10)</f>
        <v>6.866627572233976</v>
      </c>
    </row>
    <row r="3941" spans="1:4" x14ac:dyDescent="0.25">
      <c r="A3941" t="s">
        <v>2</v>
      </c>
      <c r="B3941">
        <f>COMBDG_MinActivity!B3941</f>
        <v>2022</v>
      </c>
      <c r="C3941" t="str">
        <f>COMBDG_MinActivity!C3941</f>
        <v>COMBDGOTSOldSHPLT___STDELC_16</v>
      </c>
      <c r="D3941">
        <f>IF(VLOOKUP(C3941,Capacity_COMBDG!A:K,COMBDG_MaxCapacity!B3941-2016+2,FALSE)&lt;5*10^-5,0,VLOOKUP(C3941,Capacity_COMBDG!A:K,COMBDG_MaxCapacity!B3941-2016+2,FALSE))*(1+Summary!$C$10)</f>
        <v>8.2908398225200752</v>
      </c>
    </row>
    <row r="3942" spans="1:4" x14ac:dyDescent="0.25">
      <c r="A3942" t="s">
        <v>2</v>
      </c>
      <c r="B3942">
        <f>COMBDG_MinActivity!B3942</f>
        <v>2022</v>
      </c>
      <c r="C3942" t="str">
        <f>COMBDG_MinActivity!C3942</f>
        <v>COMBDGOTSOldSLLED___STDELC_16</v>
      </c>
      <c r="D3942">
        <f>IF(VLOOKUP(C3942,Capacity_COMBDG!A:K,COMBDG_MaxCapacity!B3942-2016+2,FALSE)&lt;5*10^-5,0,VLOOKUP(C3942,Capacity_COMBDG!A:K,COMBDG_MaxCapacity!B3942-2016+2,FALSE))*(1+Summary!$C$10)</f>
        <v>121.50997483351033</v>
      </c>
    </row>
    <row r="3943" spans="1:4" x14ac:dyDescent="0.25">
      <c r="A3943" t="s">
        <v>2</v>
      </c>
      <c r="B3943">
        <f>COMBDG_MinActivity!B3943</f>
        <v>2022</v>
      </c>
      <c r="C3943" t="str">
        <f>COMBDG_MinActivity!C3943</f>
        <v>COMBDGOTSOldWH______STDELC_16</v>
      </c>
      <c r="D3943">
        <f>IF(VLOOKUP(C3943,Capacity_COMBDG!A:K,COMBDG_MaxCapacity!B3943-2016+2,FALSE)&lt;5*10^-5,0,VLOOKUP(C3943,Capacity_COMBDG!A:K,COMBDG_MaxCapacity!B3943-2016+2,FALSE))*(1+Summary!$C$10)</f>
        <v>0.44305557158571485</v>
      </c>
    </row>
    <row r="3944" spans="1:4" x14ac:dyDescent="0.25">
      <c r="A3944" t="s">
        <v>2</v>
      </c>
      <c r="B3944">
        <f>COMBDG_MinActivity!B3944</f>
        <v>2022</v>
      </c>
      <c r="C3944" t="str">
        <f>COMBDG_MinActivity!C3944</f>
        <v>COMBDGRTTNewAE______STDELC_16</v>
      </c>
      <c r="D3944">
        <f>IF(VLOOKUP(C3944,Capacity_COMBDG!A:K,COMBDG_MaxCapacity!B3944-2016+2,FALSE)&lt;5*10^-5,0,VLOOKUP(C3944,Capacity_COMBDG!A:K,COMBDG_MaxCapacity!B3944-2016+2,FALSE))*(1+Summary!$C$10)</f>
        <v>4.6210505171095954E-3</v>
      </c>
    </row>
    <row r="3945" spans="1:4" x14ac:dyDescent="0.25">
      <c r="A3945" t="s">
        <v>2</v>
      </c>
      <c r="B3945">
        <f>COMBDG_MinActivity!B3945</f>
        <v>2022</v>
      </c>
      <c r="C3945" t="str">
        <f>COMBDG_MinActivity!C3945</f>
        <v>COMBDGRTTNewAM______STDELC_16</v>
      </c>
      <c r="D3945">
        <f>IF(VLOOKUP(C3945,Capacity_COMBDG!A:K,COMBDG_MaxCapacity!B3945-2016+2,FALSE)&lt;5*10^-5,0,VLOOKUP(C3945,Capacity_COMBDG!A:K,COMBDG_MaxCapacity!B3945-2016+2,FALSE))*(1+Summary!$C$10)</f>
        <v>4.5773415945764102E-3</v>
      </c>
    </row>
    <row r="3946" spans="1:4" x14ac:dyDescent="0.25">
      <c r="A3946" t="s">
        <v>2</v>
      </c>
      <c r="B3946">
        <f>COMBDG_MinActivity!B3946</f>
        <v>2022</v>
      </c>
      <c r="C3946" t="str">
        <f>COMBDG_MinActivity!C3946</f>
        <v>COMBDGRTTNewLIFLC___STDELC_16</v>
      </c>
      <c r="D3946">
        <f>IF(VLOOKUP(C3946,Capacity_COMBDG!A:K,COMBDG_MaxCapacity!B3946-2016+2,FALSE)&lt;5*10^-5,0,VLOOKUP(C3946,Capacity_COMBDG!A:K,COMBDG_MaxCapacity!B3946-2016+2,FALSE))*(1+Summary!$C$10)</f>
        <v>1.3488551632228104E-3</v>
      </c>
    </row>
    <row r="3947" spans="1:4" x14ac:dyDescent="0.25">
      <c r="A3947" t="s">
        <v>2</v>
      </c>
      <c r="B3947">
        <f>COMBDG_MinActivity!B3947</f>
        <v>2022</v>
      </c>
      <c r="C3947" t="str">
        <f>COMBDG_MinActivity!C3947</f>
        <v>COMBDGRTTNewLIFLU___STDELC_16</v>
      </c>
      <c r="D3947">
        <f>IF(VLOOKUP(C3947,Capacity_COMBDG!A:K,COMBDG_MaxCapacity!B3947-2016+2,FALSE)&lt;5*10^-5,0,VLOOKUP(C3947,Capacity_COMBDG!A:K,COMBDG_MaxCapacity!B3947-2016+2,FALSE))*(1+Summary!$C$10)</f>
        <v>3.689320805929873E-3</v>
      </c>
    </row>
    <row r="3948" spans="1:4" x14ac:dyDescent="0.25">
      <c r="A3948" t="s">
        <v>2</v>
      </c>
      <c r="B3948">
        <f>COMBDG_MinActivity!B3948</f>
        <v>2022</v>
      </c>
      <c r="C3948" t="str">
        <f>COMBDG_MinActivity!C3948</f>
        <v>COMBDGRTTNewLIHAL___STDELC_16</v>
      </c>
      <c r="D3948">
        <f>IF(VLOOKUP(C3948,Capacity_COMBDG!A:K,COMBDG_MaxCapacity!B3948-2016+2,FALSE)&lt;5*10^-5,0,VLOOKUP(C3948,Capacity_COMBDG!A:K,COMBDG_MaxCapacity!B3948-2016+2,FALSE))*(1+Summary!$C$10)</f>
        <v>0</v>
      </c>
    </row>
    <row r="3949" spans="1:4" x14ac:dyDescent="0.25">
      <c r="A3949" t="s">
        <v>2</v>
      </c>
      <c r="B3949">
        <f>COMBDG_MinActivity!B3949</f>
        <v>2022</v>
      </c>
      <c r="C3949" t="str">
        <f>COMBDG_MinActivity!C3949</f>
        <v>COMBDGRTTNewLIINC___STDELC_16</v>
      </c>
      <c r="D3949">
        <f>IF(VLOOKUP(C3949,Capacity_COMBDG!A:K,COMBDG_MaxCapacity!B3949-2016+2,FALSE)&lt;5*10^-5,0,VLOOKUP(C3949,Capacity_COMBDG!A:K,COMBDG_MaxCapacity!B3949-2016+2,FALSE))*(1+Summary!$C$10)</f>
        <v>0</v>
      </c>
    </row>
    <row r="3950" spans="1:4" x14ac:dyDescent="0.25">
      <c r="A3950" t="s">
        <v>2</v>
      </c>
      <c r="B3950">
        <f>COMBDG_MinActivity!B3950</f>
        <v>2022</v>
      </c>
      <c r="C3950" t="str">
        <f>COMBDG_MinActivity!C3950</f>
        <v>COMBDGRTTNewLILED___STDELC_16</v>
      </c>
      <c r="D3950">
        <f>IF(VLOOKUP(C3950,Capacity_COMBDG!A:K,COMBDG_MaxCapacity!B3950-2016+2,FALSE)&lt;5*10^-5,0,VLOOKUP(C3950,Capacity_COMBDG!A:K,COMBDG_MaxCapacity!B3950-2016+2,FALSE))*(1+Summary!$C$10)</f>
        <v>4.6556792353213442E-3</v>
      </c>
    </row>
    <row r="3951" spans="1:4" x14ac:dyDescent="0.25">
      <c r="A3951" t="s">
        <v>2</v>
      </c>
      <c r="B3951">
        <f>COMBDG_MinActivity!B3951</f>
        <v>2022</v>
      </c>
      <c r="C3951" t="str">
        <f>COMBDG_MinActivity!C3951</f>
        <v>COMBDGRTTNewSC______STDELC_16</v>
      </c>
      <c r="D3951">
        <f>IF(VLOOKUP(C3951,Capacity_COMBDG!A:K,COMBDG_MaxCapacity!B3951-2016+2,FALSE)&lt;5*10^-5,0,VLOOKUP(C3951,Capacity_COMBDG!A:K,COMBDG_MaxCapacity!B3951-2016+2,FALSE))*(1+Summary!$C$10)</f>
        <v>6.4729573730608857E-3</v>
      </c>
    </row>
    <row r="3952" spans="1:4" x14ac:dyDescent="0.25">
      <c r="A3952" t="s">
        <v>2</v>
      </c>
      <c r="B3952">
        <f>COMBDG_MinActivity!B3952</f>
        <v>2022</v>
      </c>
      <c r="C3952" t="str">
        <f>COMBDG_MinActivity!C3952</f>
        <v>COMBDGRTTNewSHFUR___STDELC_16</v>
      </c>
      <c r="D3952">
        <f>IF(VLOOKUP(C3952,Capacity_COMBDG!A:K,COMBDG_MaxCapacity!B3952-2016+2,FALSE)&lt;5*10^-5,0,VLOOKUP(C3952,Capacity_COMBDG!A:K,COMBDG_MaxCapacity!B3952-2016+2,FALSE))*(1+Summary!$C$10)</f>
        <v>7.883342862678883E-3</v>
      </c>
    </row>
    <row r="3953" spans="1:4" x14ac:dyDescent="0.25">
      <c r="A3953" t="s">
        <v>2</v>
      </c>
      <c r="B3953">
        <f>COMBDG_MinActivity!B3953</f>
        <v>2022</v>
      </c>
      <c r="C3953" t="str">
        <f>COMBDG_MinActivity!C3953</f>
        <v>COMBDGRTTNewSHHEP___STDELC_16</v>
      </c>
      <c r="D3953">
        <f>IF(VLOOKUP(C3953,Capacity_COMBDG!A:K,COMBDG_MaxCapacity!B3953-2016+2,FALSE)&lt;5*10^-5,0,VLOOKUP(C3953,Capacity_COMBDG!A:K,COMBDG_MaxCapacity!B3953-2016+2,FALSE))*(1+Summary!$C$10)</f>
        <v>6.3428418451509259E-3</v>
      </c>
    </row>
    <row r="3954" spans="1:4" x14ac:dyDescent="0.25">
      <c r="A3954" t="s">
        <v>2</v>
      </c>
      <c r="B3954">
        <f>COMBDG_MinActivity!B3954</f>
        <v>2022</v>
      </c>
      <c r="C3954" t="str">
        <f>COMBDG_MinActivity!C3954</f>
        <v>COMBDGRTTNewSHPLT___STDELC_16</v>
      </c>
      <c r="D3954">
        <f>IF(VLOOKUP(C3954,Capacity_COMBDG!A:K,COMBDG_MaxCapacity!B3954-2016+2,FALSE)&lt;5*10^-5,0,VLOOKUP(C3954,Capacity_COMBDG!A:K,COMBDG_MaxCapacity!B3954-2016+2,FALSE))*(1+Summary!$C$10)</f>
        <v>1.1911294185212503E-2</v>
      </c>
    </row>
    <row r="3955" spans="1:4" x14ac:dyDescent="0.25">
      <c r="A3955" t="s">
        <v>2</v>
      </c>
      <c r="B3955">
        <f>COMBDG_MinActivity!B3955</f>
        <v>2022</v>
      </c>
      <c r="C3955" t="str">
        <f>COMBDG_MinActivity!C3955</f>
        <v>COMBDGRTTNewSLLED___STDELC_16</v>
      </c>
      <c r="D3955">
        <f>IF(VLOOKUP(C3955,Capacity_COMBDG!A:K,COMBDG_MaxCapacity!B3955-2016+2,FALSE)&lt;5*10^-5,0,VLOOKUP(C3955,Capacity_COMBDG!A:K,COMBDG_MaxCapacity!B3955-2016+2,FALSE))*(1+Summary!$C$10)</f>
        <v>1.1966899787007091E-3</v>
      </c>
    </row>
    <row r="3956" spans="1:4" x14ac:dyDescent="0.25">
      <c r="A3956" t="s">
        <v>2</v>
      </c>
      <c r="B3956">
        <f>COMBDG_MinActivity!B3956</f>
        <v>2022</v>
      </c>
      <c r="C3956" t="str">
        <f>COMBDG_MinActivity!C3956</f>
        <v>COMBDGRTTNewWH______STDELC_16</v>
      </c>
      <c r="D3956">
        <f>IF(VLOOKUP(C3956,Capacity_COMBDG!A:K,COMBDG_MaxCapacity!B3956-2016+2,FALSE)&lt;5*10^-5,0,VLOOKUP(C3956,Capacity_COMBDG!A:K,COMBDG_MaxCapacity!B3956-2016+2,FALSE))*(1+Summary!$C$10)</f>
        <v>4.8684022900027327E-3</v>
      </c>
    </row>
    <row r="3957" spans="1:4" x14ac:dyDescent="0.25">
      <c r="A3957" t="s">
        <v>2</v>
      </c>
      <c r="B3957">
        <f>COMBDG_MinActivity!B3957</f>
        <v>2022</v>
      </c>
      <c r="C3957" t="str">
        <f>COMBDG_MinActivity!C3957</f>
        <v>COMBDGRTTOldAE______STDELC_16</v>
      </c>
      <c r="D3957">
        <f>IF(VLOOKUP(C3957,Capacity_COMBDG!A:K,COMBDG_MaxCapacity!B3957-2016+2,FALSE)&lt;5*10^-5,0,VLOOKUP(C3957,Capacity_COMBDG!A:K,COMBDG_MaxCapacity!B3957-2016+2,FALSE))*(1+Summary!$C$10)</f>
        <v>45.551305721579098</v>
      </c>
    </row>
    <row r="3958" spans="1:4" x14ac:dyDescent="0.25">
      <c r="A3958" t="s">
        <v>2</v>
      </c>
      <c r="B3958">
        <f>COMBDG_MinActivity!B3958</f>
        <v>2022</v>
      </c>
      <c r="C3958" t="str">
        <f>COMBDG_MinActivity!C3958</f>
        <v>COMBDGRTTOldAM______STDELC_16</v>
      </c>
      <c r="D3958">
        <f>IF(VLOOKUP(C3958,Capacity_COMBDG!A:K,COMBDG_MaxCapacity!B3958-2016+2,FALSE)&lt;5*10^-5,0,VLOOKUP(C3958,Capacity_COMBDG!A:K,COMBDG_MaxCapacity!B3958-2016+2,FALSE))*(1+Summary!$C$10)</f>
        <v>5.4659907250358168</v>
      </c>
    </row>
    <row r="3959" spans="1:4" x14ac:dyDescent="0.25">
      <c r="A3959" t="s">
        <v>2</v>
      </c>
      <c r="B3959">
        <f>COMBDG_MinActivity!B3959</f>
        <v>2022</v>
      </c>
      <c r="C3959" t="str">
        <f>COMBDG_MinActivity!C3959</f>
        <v>COMBDGRTTOldLIFLC___STDELC_16</v>
      </c>
      <c r="D3959">
        <f>IF(VLOOKUP(C3959,Capacity_COMBDG!A:K,COMBDG_MaxCapacity!B3959-2016+2,FALSE)&lt;5*10^-5,0,VLOOKUP(C3959,Capacity_COMBDG!A:K,COMBDG_MaxCapacity!B3959-2016+2,FALSE))*(1+Summary!$C$10)</f>
        <v>342.91916219809684</v>
      </c>
    </row>
    <row r="3960" spans="1:4" x14ac:dyDescent="0.25">
      <c r="A3960" t="s">
        <v>2</v>
      </c>
      <c r="B3960">
        <f>COMBDG_MinActivity!B3960</f>
        <v>2022</v>
      </c>
      <c r="C3960" t="str">
        <f>COMBDG_MinActivity!C3960</f>
        <v>COMBDGRTTOldLIFLU___STDELC_16</v>
      </c>
      <c r="D3960">
        <f>IF(VLOOKUP(C3960,Capacity_COMBDG!A:K,COMBDG_MaxCapacity!B3960-2016+2,FALSE)&lt;5*10^-5,0,VLOOKUP(C3960,Capacity_COMBDG!A:K,COMBDG_MaxCapacity!B3960-2016+2,FALSE))*(1+Summary!$C$10)</f>
        <v>1302.4170744132339</v>
      </c>
    </row>
    <row r="3961" spans="1:4" x14ac:dyDescent="0.25">
      <c r="A3961" t="s">
        <v>2</v>
      </c>
      <c r="B3961">
        <f>COMBDG_MinActivity!B3961</f>
        <v>2022</v>
      </c>
      <c r="C3961" t="str">
        <f>COMBDG_MinActivity!C3961</f>
        <v>COMBDGRTTOldLIHAL___STDELC_16</v>
      </c>
      <c r="D3961">
        <f>IF(VLOOKUP(C3961,Capacity_COMBDG!A:K,COMBDG_MaxCapacity!B3961-2016+2,FALSE)&lt;5*10^-5,0,VLOOKUP(C3961,Capacity_COMBDG!A:K,COMBDG_MaxCapacity!B3961-2016+2,FALSE))*(1+Summary!$C$10)</f>
        <v>736.053973204729</v>
      </c>
    </row>
    <row r="3962" spans="1:4" x14ac:dyDescent="0.25">
      <c r="A3962" t="s">
        <v>2</v>
      </c>
      <c r="B3962">
        <f>COMBDG_MinActivity!B3962</f>
        <v>2022</v>
      </c>
      <c r="C3962" t="str">
        <f>COMBDG_MinActivity!C3962</f>
        <v>COMBDGRTTOldLIINC___STDELC_16</v>
      </c>
      <c r="D3962">
        <f>IF(VLOOKUP(C3962,Capacity_COMBDG!A:K,COMBDG_MaxCapacity!B3962-2016+2,FALSE)&lt;5*10^-5,0,VLOOKUP(C3962,Capacity_COMBDG!A:K,COMBDG_MaxCapacity!B3962-2016+2,FALSE))*(1+Summary!$C$10)</f>
        <v>2364.0145349121749</v>
      </c>
    </row>
    <row r="3963" spans="1:4" x14ac:dyDescent="0.25">
      <c r="A3963" t="s">
        <v>2</v>
      </c>
      <c r="B3963">
        <f>COMBDG_MinActivity!B3963</f>
        <v>2022</v>
      </c>
      <c r="C3963" t="str">
        <f>COMBDG_MinActivity!C3963</f>
        <v>COMBDGRTTOldLILED___STDELC_16</v>
      </c>
      <c r="D3963">
        <f>IF(VLOOKUP(C3963,Capacity_COMBDG!A:K,COMBDG_MaxCapacity!B3963-2016+2,FALSE)&lt;5*10^-5,0,VLOOKUP(C3963,Capacity_COMBDG!A:K,COMBDG_MaxCapacity!B3963-2016+2,FALSE))*(1+Summary!$C$10)</f>
        <v>16.658551521444608</v>
      </c>
    </row>
    <row r="3964" spans="1:4" x14ac:dyDescent="0.25">
      <c r="A3964" t="s">
        <v>2</v>
      </c>
      <c r="B3964">
        <f>COMBDG_MinActivity!B3964</f>
        <v>2022</v>
      </c>
      <c r="C3964" t="str">
        <f>COMBDG_MinActivity!C3964</f>
        <v>COMBDGRTTOldSC______STDELC_16</v>
      </c>
      <c r="D3964">
        <f>IF(VLOOKUP(C3964,Capacity_COMBDG!A:K,COMBDG_MaxCapacity!B3964-2016+2,FALSE)&lt;5*10^-5,0,VLOOKUP(C3964,Capacity_COMBDG!A:K,COMBDG_MaxCapacity!B3964-2016+2,FALSE))*(1+Summary!$C$10)</f>
        <v>71.041311281893215</v>
      </c>
    </row>
    <row r="3965" spans="1:4" x14ac:dyDescent="0.25">
      <c r="A3965" t="s">
        <v>2</v>
      </c>
      <c r="B3965">
        <f>COMBDG_MinActivity!B3965</f>
        <v>2022</v>
      </c>
      <c r="C3965" t="str">
        <f>COMBDG_MinActivity!C3965</f>
        <v>COMBDGRTTOldSHFUR___STDELC_16</v>
      </c>
      <c r="D3965">
        <f>IF(VLOOKUP(C3965,Capacity_COMBDG!A:K,COMBDG_MaxCapacity!B3965-2016+2,FALSE)&lt;5*10^-5,0,VLOOKUP(C3965,Capacity_COMBDG!A:K,COMBDG_MaxCapacity!B3965-2016+2,FALSE))*(1+Summary!$C$10)</f>
        <v>0.12146900665961724</v>
      </c>
    </row>
    <row r="3966" spans="1:4" x14ac:dyDescent="0.25">
      <c r="A3966" t="s">
        <v>2</v>
      </c>
      <c r="B3966">
        <f>COMBDG_MinActivity!B3966</f>
        <v>2022</v>
      </c>
      <c r="C3966" t="str">
        <f>COMBDG_MinActivity!C3966</f>
        <v>COMBDGRTTOldSHHEP___STDELC_16</v>
      </c>
      <c r="D3966">
        <f>IF(VLOOKUP(C3966,Capacity_COMBDG!A:K,COMBDG_MaxCapacity!B3966-2016+2,FALSE)&lt;5*10^-5,0,VLOOKUP(C3966,Capacity_COMBDG!A:K,COMBDG_MaxCapacity!B3966-2016+2,FALSE))*(1+Summary!$C$10)</f>
        <v>21.015395722100624</v>
      </c>
    </row>
    <row r="3967" spans="1:4" x14ac:dyDescent="0.25">
      <c r="A3967" t="s">
        <v>2</v>
      </c>
      <c r="B3967">
        <f>COMBDG_MinActivity!B3967</f>
        <v>2022</v>
      </c>
      <c r="C3967" t="str">
        <f>COMBDG_MinActivity!C3967</f>
        <v>COMBDGRTTOldSHPLT___STDELC_16</v>
      </c>
      <c r="D3967">
        <f>IF(VLOOKUP(C3967,Capacity_COMBDG!A:K,COMBDG_MaxCapacity!B3967-2016+2,FALSE)&lt;5*10^-5,0,VLOOKUP(C3967,Capacity_COMBDG!A:K,COMBDG_MaxCapacity!B3967-2016+2,FALSE))*(1+Summary!$C$10)</f>
        <v>13.754996072666591</v>
      </c>
    </row>
    <row r="3968" spans="1:4" x14ac:dyDescent="0.25">
      <c r="A3968" t="s">
        <v>2</v>
      </c>
      <c r="B3968">
        <f>COMBDG_MinActivity!B3968</f>
        <v>2022</v>
      </c>
      <c r="C3968" t="str">
        <f>COMBDG_MinActivity!C3968</f>
        <v>COMBDGRTTOldSLLED___STDELC_16</v>
      </c>
      <c r="D3968">
        <f>IF(VLOOKUP(C3968,Capacity_COMBDG!A:K,COMBDG_MaxCapacity!B3968-2016+2,FALSE)&lt;5*10^-5,0,VLOOKUP(C3968,Capacity_COMBDG!A:K,COMBDG_MaxCapacity!B3968-2016+2,FALSE))*(1+Summary!$C$10)</f>
        <v>349.61058278020568</v>
      </c>
    </row>
    <row r="3969" spans="1:4" x14ac:dyDescent="0.25">
      <c r="A3969" t="s">
        <v>2</v>
      </c>
      <c r="B3969">
        <f>COMBDG_MinActivity!B3969</f>
        <v>2022</v>
      </c>
      <c r="C3969" t="str">
        <f>COMBDG_MinActivity!C3969</f>
        <v>COMBDGRTTOldWH______STDELC_16</v>
      </c>
      <c r="D3969">
        <f>IF(VLOOKUP(C3969,Capacity_COMBDG!A:K,COMBDG_MaxCapacity!B3969-2016+2,FALSE)&lt;5*10^-5,0,VLOOKUP(C3969,Capacity_COMBDG!A:K,COMBDG_MaxCapacity!B3969-2016+2,FALSE))*(1+Summary!$C$10)</f>
        <v>1.2537306362621257</v>
      </c>
    </row>
    <row r="3970" spans="1:4" x14ac:dyDescent="0.25">
      <c r="A3970" t="s">
        <v>2</v>
      </c>
      <c r="B3970">
        <f>COMBDG_MinActivity!B3970</f>
        <v>2022</v>
      </c>
      <c r="C3970" t="str">
        <f>COMBDG_MinActivity!C3970</f>
        <v>COMBDGTAWNewAE______STDELC_16</v>
      </c>
      <c r="D3970">
        <f>IF(VLOOKUP(C3970,Capacity_COMBDG!A:K,COMBDG_MaxCapacity!B3970-2016+2,FALSE)&lt;5*10^-5,0,VLOOKUP(C3970,Capacity_COMBDG!A:K,COMBDG_MaxCapacity!B3970-2016+2,FALSE))*(1+Summary!$C$10)</f>
        <v>4.4039878359372498E-3</v>
      </c>
    </row>
    <row r="3971" spans="1:4" x14ac:dyDescent="0.25">
      <c r="A3971" t="s">
        <v>2</v>
      </c>
      <c r="B3971">
        <f>COMBDG_MinActivity!B3971</f>
        <v>2022</v>
      </c>
      <c r="C3971" t="str">
        <f>COMBDG_MinActivity!C3971</f>
        <v>COMBDGTAWNewAM______STDELC_16</v>
      </c>
      <c r="D3971">
        <f>IF(VLOOKUP(C3971,Capacity_COMBDG!A:K,COMBDG_MaxCapacity!B3971-2016+2,FALSE)&lt;5*10^-5,0,VLOOKUP(C3971,Capacity_COMBDG!A:K,COMBDG_MaxCapacity!B3971-2016+2,FALSE))*(1+Summary!$C$10)</f>
        <v>4.3843819050453144E-3</v>
      </c>
    </row>
    <row r="3972" spans="1:4" x14ac:dyDescent="0.25">
      <c r="A3972" t="s">
        <v>2</v>
      </c>
      <c r="B3972">
        <f>COMBDG_MinActivity!B3972</f>
        <v>2022</v>
      </c>
      <c r="C3972" t="str">
        <f>COMBDG_MinActivity!C3972</f>
        <v>COMBDGTAWNewLIFLC___STDELC_16</v>
      </c>
      <c r="D3972">
        <f>IF(VLOOKUP(C3972,Capacity_COMBDG!A:K,COMBDG_MaxCapacity!B3972-2016+2,FALSE)&lt;5*10^-5,0,VLOOKUP(C3972,Capacity_COMBDG!A:K,COMBDG_MaxCapacity!B3972-2016+2,FALSE))*(1+Summary!$C$10)</f>
        <v>1.3477877430688879E-3</v>
      </c>
    </row>
    <row r="3973" spans="1:4" x14ac:dyDescent="0.25">
      <c r="A3973" t="s">
        <v>2</v>
      </c>
      <c r="B3973">
        <f>COMBDG_MinActivity!B3973</f>
        <v>2022</v>
      </c>
      <c r="C3973" t="str">
        <f>COMBDG_MinActivity!C3973</f>
        <v>COMBDGTAWNewLIFLU___STDELC_16</v>
      </c>
      <c r="D3973">
        <f>IF(VLOOKUP(C3973,Capacity_COMBDG!A:K,COMBDG_MaxCapacity!B3973-2016+2,FALSE)&lt;5*10^-5,0,VLOOKUP(C3973,Capacity_COMBDG!A:K,COMBDG_MaxCapacity!B3973-2016+2,FALSE))*(1+Summary!$C$10)</f>
        <v>3.6859443874549575E-3</v>
      </c>
    </row>
    <row r="3974" spans="1:4" x14ac:dyDescent="0.25">
      <c r="A3974" t="s">
        <v>2</v>
      </c>
      <c r="B3974">
        <f>COMBDG_MinActivity!B3974</f>
        <v>2022</v>
      </c>
      <c r="C3974" t="str">
        <f>COMBDG_MinActivity!C3974</f>
        <v>COMBDGTAWNewLIHAL___STDELC_16</v>
      </c>
      <c r="D3974">
        <f>IF(VLOOKUP(C3974,Capacity_COMBDG!A:K,COMBDG_MaxCapacity!B3974-2016+2,FALSE)&lt;5*10^-5,0,VLOOKUP(C3974,Capacity_COMBDG!A:K,COMBDG_MaxCapacity!B3974-2016+2,FALSE))*(1+Summary!$C$10)</f>
        <v>0</v>
      </c>
    </row>
    <row r="3975" spans="1:4" x14ac:dyDescent="0.25">
      <c r="A3975" t="s">
        <v>2</v>
      </c>
      <c r="B3975">
        <f>COMBDG_MinActivity!B3975</f>
        <v>2022</v>
      </c>
      <c r="C3975" t="str">
        <f>COMBDG_MinActivity!C3975</f>
        <v>COMBDGTAWNewLIINC___STDELC_16</v>
      </c>
      <c r="D3975">
        <f>IF(VLOOKUP(C3975,Capacity_COMBDG!A:K,COMBDG_MaxCapacity!B3975-2016+2,FALSE)&lt;5*10^-5,0,VLOOKUP(C3975,Capacity_COMBDG!A:K,COMBDG_MaxCapacity!B3975-2016+2,FALSE))*(1+Summary!$C$10)</f>
        <v>0</v>
      </c>
    </row>
    <row r="3976" spans="1:4" x14ac:dyDescent="0.25">
      <c r="A3976" t="s">
        <v>2</v>
      </c>
      <c r="B3976">
        <f>COMBDG_MinActivity!B3976</f>
        <v>2022</v>
      </c>
      <c r="C3976" t="str">
        <f>COMBDG_MinActivity!C3976</f>
        <v>COMBDGTAWNewLILED___STDELC_16</v>
      </c>
      <c r="D3976">
        <f>IF(VLOOKUP(C3976,Capacity_COMBDG!A:K,COMBDG_MaxCapacity!B3976-2016+2,FALSE)&lt;5*10^-5,0,VLOOKUP(C3976,Capacity_COMBDG!A:K,COMBDG_MaxCapacity!B3976-2016+2,FALSE))*(1+Summary!$C$10)</f>
        <v>4.650959501990376E-3</v>
      </c>
    </row>
    <row r="3977" spans="1:4" x14ac:dyDescent="0.25">
      <c r="A3977" t="s">
        <v>2</v>
      </c>
      <c r="B3977">
        <f>COMBDG_MinActivity!B3977</f>
        <v>2022</v>
      </c>
      <c r="C3977" t="str">
        <f>COMBDG_MinActivity!C3977</f>
        <v>COMBDGTAWNewSC______STDELC_16</v>
      </c>
      <c r="D3977">
        <f>IF(VLOOKUP(C3977,Capacity_COMBDG!A:K,COMBDG_MaxCapacity!B3977-2016+2,FALSE)&lt;5*10^-5,0,VLOOKUP(C3977,Capacity_COMBDG!A:K,COMBDG_MaxCapacity!B3977-2016+2,FALSE))*(1+Summary!$C$10)</f>
        <v>5.9524308835780864E-3</v>
      </c>
    </row>
    <row r="3978" spans="1:4" x14ac:dyDescent="0.25">
      <c r="A3978" t="s">
        <v>2</v>
      </c>
      <c r="B3978">
        <f>COMBDG_MinActivity!B3978</f>
        <v>2022</v>
      </c>
      <c r="C3978" t="str">
        <f>COMBDG_MinActivity!C3978</f>
        <v>COMBDGTAWNewSHFUR___STDELC_16</v>
      </c>
      <c r="D3978">
        <f>IF(VLOOKUP(C3978,Capacity_COMBDG!A:K,COMBDG_MaxCapacity!B3978-2016+2,FALSE)&lt;5*10^-5,0,VLOOKUP(C3978,Capacity_COMBDG!A:K,COMBDG_MaxCapacity!B3978-2016+2,FALSE))*(1+Summary!$C$10)</f>
        <v>7.6133859609147422E-3</v>
      </c>
    </row>
    <row r="3979" spans="1:4" x14ac:dyDescent="0.25">
      <c r="A3979" t="s">
        <v>2</v>
      </c>
      <c r="B3979">
        <f>COMBDG_MinActivity!B3979</f>
        <v>2022</v>
      </c>
      <c r="C3979" t="str">
        <f>COMBDG_MinActivity!C3979</f>
        <v>COMBDGTAWNewSHHEP___STDELC_16</v>
      </c>
      <c r="D3979">
        <f>IF(VLOOKUP(C3979,Capacity_COMBDG!A:K,COMBDG_MaxCapacity!B3979-2016+2,FALSE)&lt;5*10^-5,0,VLOOKUP(C3979,Capacity_COMBDG!A:K,COMBDG_MaxCapacity!B3979-2016+2,FALSE))*(1+Summary!$C$10)</f>
        <v>6.1298979674751708E-3</v>
      </c>
    </row>
    <row r="3980" spans="1:4" x14ac:dyDescent="0.25">
      <c r="A3980" t="s">
        <v>2</v>
      </c>
      <c r="B3980">
        <f>COMBDG_MinActivity!B3980</f>
        <v>2022</v>
      </c>
      <c r="C3980" t="str">
        <f>COMBDG_MinActivity!C3980</f>
        <v>COMBDGTAWNewSHPLT___STDELC_16</v>
      </c>
      <c r="D3980">
        <f>IF(VLOOKUP(C3980,Capacity_COMBDG!A:K,COMBDG_MaxCapacity!B3980-2016+2,FALSE)&lt;5*10^-5,0,VLOOKUP(C3980,Capacity_COMBDG!A:K,COMBDG_MaxCapacity!B3980-2016+2,FALSE))*(1+Summary!$C$10)</f>
        <v>1.148271443426252E-2</v>
      </c>
    </row>
    <row r="3981" spans="1:4" x14ac:dyDescent="0.25">
      <c r="A3981" t="s">
        <v>2</v>
      </c>
      <c r="B3981">
        <f>COMBDG_MinActivity!B3981</f>
        <v>2022</v>
      </c>
      <c r="C3981" t="str">
        <f>COMBDG_MinActivity!C3981</f>
        <v>COMBDGTAWNewSLLED___STDELC_16</v>
      </c>
      <c r="D3981">
        <f>IF(VLOOKUP(C3981,Capacity_COMBDG!A:K,COMBDG_MaxCapacity!B3981-2016+2,FALSE)&lt;5*10^-5,0,VLOOKUP(C3981,Capacity_COMBDG!A:K,COMBDG_MaxCapacity!B3981-2016+2,FALSE))*(1+Summary!$C$10)</f>
        <v>1.1965425345420086E-3</v>
      </c>
    </row>
    <row r="3982" spans="1:4" x14ac:dyDescent="0.25">
      <c r="A3982" t="s">
        <v>2</v>
      </c>
      <c r="B3982">
        <f>COMBDG_MinActivity!B3982</f>
        <v>2022</v>
      </c>
      <c r="C3982" t="str">
        <f>COMBDG_MinActivity!C3982</f>
        <v>COMBDGTAWNewWH______STDELC_16</v>
      </c>
      <c r="D3982">
        <f>IF(VLOOKUP(C3982,Capacity_COMBDG!A:K,COMBDG_MaxCapacity!B3982-2016+2,FALSE)&lt;5*10^-5,0,VLOOKUP(C3982,Capacity_COMBDG!A:K,COMBDG_MaxCapacity!B3982-2016+2,FALSE))*(1+Summary!$C$10)</f>
        <v>3.9214668470032776E-3</v>
      </c>
    </row>
    <row r="3983" spans="1:4" x14ac:dyDescent="0.25">
      <c r="A3983" t="s">
        <v>2</v>
      </c>
      <c r="B3983">
        <f>COMBDG_MinActivity!B3983</f>
        <v>2022</v>
      </c>
      <c r="C3983" t="str">
        <f>COMBDG_MinActivity!C3983</f>
        <v>COMBDGTAWOldAE______STDELC_16</v>
      </c>
      <c r="D3983">
        <f>IF(VLOOKUP(C3983,Capacity_COMBDG!A:K,COMBDG_MaxCapacity!B3983-2016+2,FALSE)&lt;5*10^-5,0,VLOOKUP(C3983,Capacity_COMBDG!A:K,COMBDG_MaxCapacity!B3983-2016+2,FALSE))*(1+Summary!$C$10)</f>
        <v>6.0437066639332739</v>
      </c>
    </row>
    <row r="3984" spans="1:4" x14ac:dyDescent="0.25">
      <c r="A3984" t="s">
        <v>2</v>
      </c>
      <c r="B3984">
        <f>COMBDG_MinActivity!B3984</f>
        <v>2022</v>
      </c>
      <c r="C3984" t="str">
        <f>COMBDG_MinActivity!C3984</f>
        <v>COMBDGTAWOldAM______STDELC_16</v>
      </c>
      <c r="D3984">
        <f>IF(VLOOKUP(C3984,Capacity_COMBDG!A:K,COMBDG_MaxCapacity!B3984-2016+2,FALSE)&lt;5*10^-5,0,VLOOKUP(C3984,Capacity_COMBDG!A:K,COMBDG_MaxCapacity!B3984-2016+2,FALSE))*(1+Summary!$C$10)</f>
        <v>1.2721999911600896</v>
      </c>
    </row>
    <row r="3985" spans="1:4" x14ac:dyDescent="0.25">
      <c r="A3985" t="s">
        <v>2</v>
      </c>
      <c r="B3985">
        <f>COMBDG_MinActivity!B3985</f>
        <v>2022</v>
      </c>
      <c r="C3985" t="str">
        <f>COMBDG_MinActivity!C3985</f>
        <v>COMBDGTAWOldLIFLC___STDELC_16</v>
      </c>
      <c r="D3985">
        <f>IF(VLOOKUP(C3985,Capacity_COMBDG!A:K,COMBDG_MaxCapacity!B3985-2016+2,FALSE)&lt;5*10^-5,0,VLOOKUP(C3985,Capacity_COMBDG!A:K,COMBDG_MaxCapacity!B3985-2016+2,FALSE))*(1+Summary!$C$10)</f>
        <v>42.290459658512724</v>
      </c>
    </row>
    <row r="3986" spans="1:4" x14ac:dyDescent="0.25">
      <c r="A3986" t="s">
        <v>2</v>
      </c>
      <c r="B3986">
        <f>COMBDG_MinActivity!B3986</f>
        <v>2022</v>
      </c>
      <c r="C3986" t="str">
        <f>COMBDG_MinActivity!C3986</f>
        <v>COMBDGTAWOldLIFLU___STDELC_16</v>
      </c>
      <c r="D3986">
        <f>IF(VLOOKUP(C3986,Capacity_COMBDG!A:K,COMBDG_MaxCapacity!B3986-2016+2,FALSE)&lt;5*10^-5,0,VLOOKUP(C3986,Capacity_COMBDG!A:K,COMBDG_MaxCapacity!B3986-2016+2,FALSE))*(1+Summary!$C$10)</f>
        <v>161.5052937079019</v>
      </c>
    </row>
    <row r="3987" spans="1:4" x14ac:dyDescent="0.25">
      <c r="A3987" t="s">
        <v>2</v>
      </c>
      <c r="B3987">
        <f>COMBDG_MinActivity!B3987</f>
        <v>2022</v>
      </c>
      <c r="C3987" t="str">
        <f>COMBDG_MinActivity!C3987</f>
        <v>COMBDGTAWOldLIHAL___STDELC_16</v>
      </c>
      <c r="D3987">
        <f>IF(VLOOKUP(C3987,Capacity_COMBDG!A:K,COMBDG_MaxCapacity!B3987-2016+2,FALSE)&lt;5*10^-5,0,VLOOKUP(C3987,Capacity_COMBDG!A:K,COMBDG_MaxCapacity!B3987-2016+2,FALSE))*(1+Summary!$C$10)</f>
        <v>90.773989614428203</v>
      </c>
    </row>
    <row r="3988" spans="1:4" x14ac:dyDescent="0.25">
      <c r="A3988" t="s">
        <v>2</v>
      </c>
      <c r="B3988">
        <f>COMBDG_MinActivity!B3988</f>
        <v>2022</v>
      </c>
      <c r="C3988" t="str">
        <f>COMBDG_MinActivity!C3988</f>
        <v>COMBDGTAWOldLIINC___STDELC_16</v>
      </c>
      <c r="D3988">
        <f>IF(VLOOKUP(C3988,Capacity_COMBDG!A:K,COMBDG_MaxCapacity!B3988-2016+2,FALSE)&lt;5*10^-5,0,VLOOKUP(C3988,Capacity_COMBDG!A:K,COMBDG_MaxCapacity!B3988-2016+2,FALSE))*(1+Summary!$C$10)</f>
        <v>291.5421387055647</v>
      </c>
    </row>
    <row r="3989" spans="1:4" x14ac:dyDescent="0.25">
      <c r="A3989" t="s">
        <v>2</v>
      </c>
      <c r="B3989">
        <f>COMBDG_MinActivity!B3989</f>
        <v>2022</v>
      </c>
      <c r="C3989" t="str">
        <f>COMBDG_MinActivity!C3989</f>
        <v>COMBDGTAWOldLILED___STDELC_16</v>
      </c>
      <c r="D3989">
        <f>IF(VLOOKUP(C3989,Capacity_COMBDG!A:K,COMBDG_MaxCapacity!B3989-2016+2,FALSE)&lt;5*10^-5,0,VLOOKUP(C3989,Capacity_COMBDG!A:K,COMBDG_MaxCapacity!B3989-2016+2,FALSE))*(1+Summary!$C$10)</f>
        <v>2.0595643764560729</v>
      </c>
    </row>
    <row r="3990" spans="1:4" x14ac:dyDescent="0.25">
      <c r="A3990" t="s">
        <v>2</v>
      </c>
      <c r="B3990">
        <f>COMBDG_MinActivity!B3990</f>
        <v>2022</v>
      </c>
      <c r="C3990" t="str">
        <f>COMBDG_MinActivity!C3990</f>
        <v>COMBDGTAWOldSC______STDELC_16</v>
      </c>
      <c r="D3990">
        <f>IF(VLOOKUP(C3990,Capacity_COMBDG!A:K,COMBDG_MaxCapacity!B3990-2016+2,FALSE)&lt;5*10^-5,0,VLOOKUP(C3990,Capacity_COMBDG!A:K,COMBDG_MaxCapacity!B3990-2016+2,FALSE))*(1+Summary!$C$10)</f>
        <v>9.1487971377701918</v>
      </c>
    </row>
    <row r="3991" spans="1:4" x14ac:dyDescent="0.25">
      <c r="A3991" t="s">
        <v>2</v>
      </c>
      <c r="B3991">
        <f>COMBDG_MinActivity!B3991</f>
        <v>2022</v>
      </c>
      <c r="C3991" t="str">
        <f>COMBDG_MinActivity!C3991</f>
        <v>COMBDGTAWOldSHFUR___STDELC_16</v>
      </c>
      <c r="D3991">
        <f>IF(VLOOKUP(C3991,Capacity_COMBDG!A:K,COMBDG_MaxCapacity!B3991-2016+2,FALSE)&lt;5*10^-5,0,VLOOKUP(C3991,Capacity_COMBDG!A:K,COMBDG_MaxCapacity!B3991-2016+2,FALSE))*(1+Summary!$C$10)</f>
        <v>0.10705999322575092</v>
      </c>
    </row>
    <row r="3992" spans="1:4" x14ac:dyDescent="0.25">
      <c r="A3992" t="s">
        <v>2</v>
      </c>
      <c r="B3992">
        <f>COMBDG_MinActivity!B3992</f>
        <v>2022</v>
      </c>
      <c r="C3992" t="str">
        <f>COMBDG_MinActivity!C3992</f>
        <v>COMBDGTAWOldSHHEP___STDELC_16</v>
      </c>
      <c r="D3992">
        <f>IF(VLOOKUP(C3992,Capacity_COMBDG!A:K,COMBDG_MaxCapacity!B3992-2016+2,FALSE)&lt;5*10^-5,0,VLOOKUP(C3992,Capacity_COMBDG!A:K,COMBDG_MaxCapacity!B3992-2016+2,FALSE))*(1+Summary!$C$10)</f>
        <v>4.2357418737169423</v>
      </c>
    </row>
    <row r="3993" spans="1:4" x14ac:dyDescent="0.25">
      <c r="A3993" t="s">
        <v>2</v>
      </c>
      <c r="B3993">
        <f>COMBDG_MinActivity!B3993</f>
        <v>2022</v>
      </c>
      <c r="C3993" t="str">
        <f>COMBDG_MinActivity!C3993</f>
        <v>COMBDGTAWOldSHPLT___STDELC_16</v>
      </c>
      <c r="D3993">
        <f>IF(VLOOKUP(C3993,Capacity_COMBDG!A:K,COMBDG_MaxCapacity!B3993-2016+2,FALSE)&lt;5*10^-5,0,VLOOKUP(C3993,Capacity_COMBDG!A:K,COMBDG_MaxCapacity!B3993-2016+2,FALSE))*(1+Summary!$C$10)</f>
        <v>4.91531449016877</v>
      </c>
    </row>
    <row r="3994" spans="1:4" x14ac:dyDescent="0.25">
      <c r="A3994" t="s">
        <v>2</v>
      </c>
      <c r="B3994">
        <f>COMBDG_MinActivity!B3994</f>
        <v>2022</v>
      </c>
      <c r="C3994" t="str">
        <f>COMBDG_MinActivity!C3994</f>
        <v>COMBDGTAWOldSLLED___STDELC_16</v>
      </c>
      <c r="D3994">
        <f>IF(VLOOKUP(C3994,Capacity_COMBDG!A:K,COMBDG_MaxCapacity!B3994-2016+2,FALSE)&lt;5*10^-5,0,VLOOKUP(C3994,Capacity_COMBDG!A:K,COMBDG_MaxCapacity!B3994-2016+2,FALSE))*(1+Summary!$C$10)</f>
        <v>65.028488188590359</v>
      </c>
    </row>
    <row r="3995" spans="1:4" x14ac:dyDescent="0.25">
      <c r="A3995" t="s">
        <v>2</v>
      </c>
      <c r="B3995">
        <f>COMBDG_MinActivity!B3995</f>
        <v>2022</v>
      </c>
      <c r="C3995" t="str">
        <f>COMBDG_MinActivity!C3995</f>
        <v>COMBDGTAWOldWH______STDELC_16</v>
      </c>
      <c r="D3995">
        <f>IF(VLOOKUP(C3995,Capacity_COMBDG!A:K,COMBDG_MaxCapacity!B3995-2016+2,FALSE)&lt;5*10^-5,0,VLOOKUP(C3995,Capacity_COMBDG!A:K,COMBDG_MaxCapacity!B3995-2016+2,FALSE))*(1+Summary!$C$10)</f>
        <v>9.6663793537989748E-2</v>
      </c>
    </row>
    <row r="3996" spans="1:4" x14ac:dyDescent="0.25">
      <c r="A3996" t="s">
        <v>2</v>
      </c>
      <c r="B3996">
        <f>COMBDG_MinActivity!B3996</f>
        <v>2022</v>
      </c>
      <c r="C3996" t="str">
        <f>COMBDG_MinActivity!C3996</f>
        <v>COMBDGWSTNewAE______STDELC_16</v>
      </c>
      <c r="D3996">
        <f>IF(VLOOKUP(C3996,Capacity_COMBDG!A:K,COMBDG_MaxCapacity!B3996-2016+2,FALSE)&lt;5*10^-5,0,VLOOKUP(C3996,Capacity_COMBDG!A:K,COMBDG_MaxCapacity!B3996-2016+2,FALSE))*(1+Summary!$C$10)</f>
        <v>4.3731806334468982E-3</v>
      </c>
    </row>
    <row r="3997" spans="1:4" x14ac:dyDescent="0.25">
      <c r="A3997" t="s">
        <v>2</v>
      </c>
      <c r="B3997">
        <f>COMBDG_MinActivity!B3997</f>
        <v>2022</v>
      </c>
      <c r="C3997" t="str">
        <f>COMBDG_MinActivity!C3997</f>
        <v>COMBDGWSTNewAM______STDELC_16</v>
      </c>
      <c r="D3997">
        <f>IF(VLOOKUP(C3997,Capacity_COMBDG!A:K,COMBDG_MaxCapacity!B3997-2016+2,FALSE)&lt;5*10^-5,0,VLOOKUP(C3997,Capacity_COMBDG!A:K,COMBDG_MaxCapacity!B3997-2016+2,FALSE))*(1+Summary!$C$10)</f>
        <v>4.1722732905478928E-3</v>
      </c>
    </row>
    <row r="3998" spans="1:4" x14ac:dyDescent="0.25">
      <c r="A3998" t="s">
        <v>2</v>
      </c>
      <c r="B3998">
        <f>COMBDG_MinActivity!B3998</f>
        <v>2022</v>
      </c>
      <c r="C3998" t="str">
        <f>COMBDG_MinActivity!C3998</f>
        <v>COMBDGWSTNewLIFLC___STDELC_16</v>
      </c>
      <c r="D3998">
        <f>IF(VLOOKUP(C3998,Capacity_COMBDG!A:K,COMBDG_MaxCapacity!B3998-2016+2,FALSE)&lt;5*10^-5,0,VLOOKUP(C3998,Capacity_COMBDG!A:K,COMBDG_MaxCapacity!B3998-2016+2,FALSE))*(1+Summary!$C$10)</f>
        <v>1.3473079961730018E-3</v>
      </c>
    </row>
    <row r="3999" spans="1:4" x14ac:dyDescent="0.25">
      <c r="A3999" t="s">
        <v>2</v>
      </c>
      <c r="B3999">
        <f>COMBDG_MinActivity!B3999</f>
        <v>2022</v>
      </c>
      <c r="C3999" t="str">
        <f>COMBDG_MinActivity!C3999</f>
        <v>COMBDGWSTNewLIFLU___STDELC_16</v>
      </c>
      <c r="D3999">
        <f>IF(VLOOKUP(C3999,Capacity_COMBDG!A:K,COMBDG_MaxCapacity!B3999-2016+2,FALSE)&lt;5*10^-5,0,VLOOKUP(C3999,Capacity_COMBDG!A:K,COMBDG_MaxCapacity!B3999-2016+2,FALSE))*(1+Summary!$C$10)</f>
        <v>3.6844312716224109E-3</v>
      </c>
    </row>
    <row r="4000" spans="1:4" x14ac:dyDescent="0.25">
      <c r="A4000" t="s">
        <v>2</v>
      </c>
      <c r="B4000">
        <f>COMBDG_MinActivity!B4000</f>
        <v>2022</v>
      </c>
      <c r="C4000" t="str">
        <f>COMBDG_MinActivity!C4000</f>
        <v>COMBDGWSTNewLIHAL___STDELC_16</v>
      </c>
      <c r="D4000">
        <f>IF(VLOOKUP(C4000,Capacity_COMBDG!A:K,COMBDG_MaxCapacity!B4000-2016+2,FALSE)&lt;5*10^-5,0,VLOOKUP(C4000,Capacity_COMBDG!A:K,COMBDG_MaxCapacity!B4000-2016+2,FALSE))*(1+Summary!$C$10)</f>
        <v>0</v>
      </c>
    </row>
    <row r="4001" spans="1:4" x14ac:dyDescent="0.25">
      <c r="A4001" t="s">
        <v>2</v>
      </c>
      <c r="B4001">
        <f>COMBDG_MinActivity!B4001</f>
        <v>2022</v>
      </c>
      <c r="C4001" t="str">
        <f>COMBDG_MinActivity!C4001</f>
        <v>COMBDGWSTNewLIINC___STDELC_16</v>
      </c>
      <c r="D4001">
        <f>IF(VLOOKUP(C4001,Capacity_COMBDG!A:K,COMBDG_MaxCapacity!B4001-2016+2,FALSE)&lt;5*10^-5,0,VLOOKUP(C4001,Capacity_COMBDG!A:K,COMBDG_MaxCapacity!B4001-2016+2,FALSE))*(1+Summary!$C$10)</f>
        <v>0</v>
      </c>
    </row>
    <row r="4002" spans="1:4" x14ac:dyDescent="0.25">
      <c r="A4002" t="s">
        <v>2</v>
      </c>
      <c r="B4002">
        <f>COMBDG_MinActivity!B4002</f>
        <v>2022</v>
      </c>
      <c r="C4002" t="str">
        <f>COMBDG_MinActivity!C4002</f>
        <v>COMBDGWSTNewLILED___STDELC_16</v>
      </c>
      <c r="D4002">
        <f>IF(VLOOKUP(C4002,Capacity_COMBDG!A:K,COMBDG_MaxCapacity!B4002-2016+2,FALSE)&lt;5*10^-5,0,VLOOKUP(C4002,Capacity_COMBDG!A:K,COMBDG_MaxCapacity!B4002-2016+2,FALSE))*(1+Summary!$C$10)</f>
        <v>4.6488495934698748E-3</v>
      </c>
    </row>
    <row r="4003" spans="1:4" x14ac:dyDescent="0.25">
      <c r="A4003" t="s">
        <v>2</v>
      </c>
      <c r="B4003">
        <f>COMBDG_MinActivity!B4003</f>
        <v>2022</v>
      </c>
      <c r="C4003" t="str">
        <f>COMBDG_MinActivity!C4003</f>
        <v>COMBDGWSTNewSC______STDELC_16</v>
      </c>
      <c r="D4003">
        <f>IF(VLOOKUP(C4003,Capacity_COMBDG!A:K,COMBDG_MaxCapacity!B4003-2016+2,FALSE)&lt;5*10^-5,0,VLOOKUP(C4003,Capacity_COMBDG!A:K,COMBDG_MaxCapacity!B4003-2016+2,FALSE))*(1+Summary!$C$10)</f>
        <v>5.9793920755455282E-3</v>
      </c>
    </row>
    <row r="4004" spans="1:4" x14ac:dyDescent="0.25">
      <c r="A4004" t="s">
        <v>2</v>
      </c>
      <c r="B4004">
        <f>COMBDG_MinActivity!B4004</f>
        <v>2022</v>
      </c>
      <c r="C4004" t="str">
        <f>COMBDG_MinActivity!C4004</f>
        <v>COMBDGWSTNewSHFUR___STDELC_16</v>
      </c>
      <c r="D4004">
        <f>IF(VLOOKUP(C4004,Capacity_COMBDG!A:K,COMBDG_MaxCapacity!B4004-2016+2,FALSE)&lt;5*10^-5,0,VLOOKUP(C4004,Capacity_COMBDG!A:K,COMBDG_MaxCapacity!B4004-2016+2,FALSE))*(1+Summary!$C$10)</f>
        <v>7.3776698699357171E-3</v>
      </c>
    </row>
    <row r="4005" spans="1:4" x14ac:dyDescent="0.25">
      <c r="A4005" t="s">
        <v>2</v>
      </c>
      <c r="B4005">
        <f>COMBDG_MinActivity!B4005</f>
        <v>2022</v>
      </c>
      <c r="C4005" t="str">
        <f>COMBDG_MinActivity!C4005</f>
        <v>COMBDGWSTNewSHHEP___STDELC_16</v>
      </c>
      <c r="D4005">
        <f>IF(VLOOKUP(C4005,Capacity_COMBDG!A:K,COMBDG_MaxCapacity!B4005-2016+2,FALSE)&lt;5*10^-5,0,VLOOKUP(C4005,Capacity_COMBDG!A:K,COMBDG_MaxCapacity!B4005-2016+2,FALSE))*(1+Summary!$C$10)</f>
        <v>5.939261704000047E-3</v>
      </c>
    </row>
    <row r="4006" spans="1:4" x14ac:dyDescent="0.25">
      <c r="A4006" t="s">
        <v>2</v>
      </c>
      <c r="B4006">
        <f>COMBDG_MinActivity!B4006</f>
        <v>2022</v>
      </c>
      <c r="C4006" t="str">
        <f>COMBDG_MinActivity!C4006</f>
        <v>COMBDGWSTNewSHPLT___STDELC_16</v>
      </c>
      <c r="D4006">
        <f>IF(VLOOKUP(C4006,Capacity_COMBDG!A:K,COMBDG_MaxCapacity!B4006-2016+2,FALSE)&lt;5*10^-5,0,VLOOKUP(C4006,Capacity_COMBDG!A:K,COMBDG_MaxCapacity!B4006-2016+2,FALSE))*(1+Summary!$C$10)</f>
        <v>1.1128575391618217E-2</v>
      </c>
    </row>
    <row r="4007" spans="1:4" x14ac:dyDescent="0.25">
      <c r="A4007" t="s">
        <v>2</v>
      </c>
      <c r="B4007">
        <f>COMBDG_MinActivity!B4007</f>
        <v>2022</v>
      </c>
      <c r="C4007" t="str">
        <f>COMBDG_MinActivity!C4007</f>
        <v>COMBDGWSTNewSLLED___STDELC_16</v>
      </c>
      <c r="D4007">
        <f>IF(VLOOKUP(C4007,Capacity_COMBDG!A:K,COMBDG_MaxCapacity!B4007-2016+2,FALSE)&lt;5*10^-5,0,VLOOKUP(C4007,Capacity_COMBDG!A:K,COMBDG_MaxCapacity!B4007-2016+2,FALSE))*(1+Summary!$C$10)</f>
        <v>1.1964403372076117E-3</v>
      </c>
    </row>
    <row r="4008" spans="1:4" x14ac:dyDescent="0.25">
      <c r="A4008" t="s">
        <v>2</v>
      </c>
      <c r="B4008">
        <f>COMBDG_MinActivity!B4008</f>
        <v>2022</v>
      </c>
      <c r="C4008" t="str">
        <f>COMBDG_MinActivity!C4008</f>
        <v>COMBDGWSTNewWH______STDELC_16</v>
      </c>
      <c r="D4008">
        <f>IF(VLOOKUP(C4008,Capacity_COMBDG!A:K,COMBDG_MaxCapacity!B4008-2016+2,FALSE)&lt;5*10^-5,0,VLOOKUP(C4008,Capacity_COMBDG!A:K,COMBDG_MaxCapacity!B4008-2016+2,FALSE))*(1+Summary!$C$10)</f>
        <v>4.0542513667717684E-3</v>
      </c>
    </row>
    <row r="4009" spans="1:4" x14ac:dyDescent="0.25">
      <c r="A4009" t="s">
        <v>2</v>
      </c>
      <c r="B4009">
        <f>COMBDG_MinActivity!B4009</f>
        <v>2022</v>
      </c>
      <c r="C4009" t="str">
        <f>COMBDG_MinActivity!C4009</f>
        <v>COMBDGWSTOldAE______STDELC_16</v>
      </c>
      <c r="D4009">
        <f>IF(VLOOKUP(C4009,Capacity_COMBDG!A:K,COMBDG_MaxCapacity!B4009-2016+2,FALSE)&lt;5*10^-5,0,VLOOKUP(C4009,Capacity_COMBDG!A:K,COMBDG_MaxCapacity!B4009-2016+2,FALSE))*(1+Summary!$C$10)</f>
        <v>26.806396471714571</v>
      </c>
    </row>
    <row r="4010" spans="1:4" x14ac:dyDescent="0.25">
      <c r="A4010" t="s">
        <v>2</v>
      </c>
      <c r="B4010">
        <f>COMBDG_MinActivity!B4010</f>
        <v>2022</v>
      </c>
      <c r="C4010" t="str">
        <f>COMBDG_MinActivity!C4010</f>
        <v>COMBDGWSTOldAM______STDELC_16</v>
      </c>
      <c r="D4010">
        <f>IF(VLOOKUP(C4010,Capacity_COMBDG!A:K,COMBDG_MaxCapacity!B4010-2016+2,FALSE)&lt;5*10^-5,0,VLOOKUP(C4010,Capacity_COMBDG!A:K,COMBDG_MaxCapacity!B4010-2016+2,FALSE))*(1+Summary!$C$10)</f>
        <v>3.4724370566405329</v>
      </c>
    </row>
    <row r="4011" spans="1:4" x14ac:dyDescent="0.25">
      <c r="A4011" t="s">
        <v>2</v>
      </c>
      <c r="B4011">
        <f>COMBDG_MinActivity!B4011</f>
        <v>2022</v>
      </c>
      <c r="C4011" t="str">
        <f>COMBDG_MinActivity!C4011</f>
        <v>COMBDGWSTOldLIFLC___STDELC_16</v>
      </c>
      <c r="D4011">
        <f>IF(VLOOKUP(C4011,Capacity_COMBDG!A:K,COMBDG_MaxCapacity!B4011-2016+2,FALSE)&lt;5*10^-5,0,VLOOKUP(C4011,Capacity_COMBDG!A:K,COMBDG_MaxCapacity!B4011-2016+2,FALSE))*(1+Summary!$C$10)</f>
        <v>161.73864459444417</v>
      </c>
    </row>
    <row r="4012" spans="1:4" x14ac:dyDescent="0.25">
      <c r="A4012" t="s">
        <v>2</v>
      </c>
      <c r="B4012">
        <f>COMBDG_MinActivity!B4012</f>
        <v>2022</v>
      </c>
      <c r="C4012" t="str">
        <f>COMBDG_MinActivity!C4012</f>
        <v>COMBDGWSTOldLIFLU___STDELC_16</v>
      </c>
      <c r="D4012">
        <f>IF(VLOOKUP(C4012,Capacity_COMBDG!A:K,COMBDG_MaxCapacity!B4012-2016+2,FALSE)&lt;5*10^-5,0,VLOOKUP(C4012,Capacity_COMBDG!A:K,COMBDG_MaxCapacity!B4012-2016+2,FALSE))*(1+Summary!$C$10)</f>
        <v>605.11788255203737</v>
      </c>
    </row>
    <row r="4013" spans="1:4" x14ac:dyDescent="0.25">
      <c r="A4013" t="s">
        <v>2</v>
      </c>
      <c r="B4013">
        <f>COMBDG_MinActivity!B4013</f>
        <v>2022</v>
      </c>
      <c r="C4013" t="str">
        <f>COMBDG_MinActivity!C4013</f>
        <v>COMBDGWSTOldLIHAL___STDELC_16</v>
      </c>
      <c r="D4013">
        <f>IF(VLOOKUP(C4013,Capacity_COMBDG!A:K,COMBDG_MaxCapacity!B4013-2016+2,FALSE)&lt;5*10^-5,0,VLOOKUP(C4013,Capacity_COMBDG!A:K,COMBDG_MaxCapacity!B4013-2016+2,FALSE))*(1+Summary!$C$10)</f>
        <v>347.13431403588783</v>
      </c>
    </row>
    <row r="4014" spans="1:4" x14ac:dyDescent="0.25">
      <c r="A4014" t="s">
        <v>2</v>
      </c>
      <c r="B4014">
        <f>COMBDG_MinActivity!B4014</f>
        <v>2022</v>
      </c>
      <c r="C4014" t="str">
        <f>COMBDG_MinActivity!C4014</f>
        <v>COMBDGWSTOldLIINC___STDELC_16</v>
      </c>
      <c r="D4014">
        <f>IF(VLOOKUP(C4014,Capacity_COMBDG!A:K,COMBDG_MaxCapacity!B4014-2016+2,FALSE)&lt;5*10^-5,0,VLOOKUP(C4014,Capacity_COMBDG!A:K,COMBDG_MaxCapacity!B4014-2016+2,FALSE))*(1+Summary!$C$10)</f>
        <v>1114.9103405388023</v>
      </c>
    </row>
    <row r="4015" spans="1:4" x14ac:dyDescent="0.25">
      <c r="A4015" t="s">
        <v>2</v>
      </c>
      <c r="B4015">
        <f>COMBDG_MinActivity!B4015</f>
        <v>2022</v>
      </c>
      <c r="C4015" t="str">
        <f>COMBDG_MinActivity!C4015</f>
        <v>COMBDGWSTOldLILED___STDELC_16</v>
      </c>
      <c r="D4015">
        <f>IF(VLOOKUP(C4015,Capacity_COMBDG!A:K,COMBDG_MaxCapacity!B4015-2016+2,FALSE)&lt;5*10^-5,0,VLOOKUP(C4015,Capacity_COMBDG!A:K,COMBDG_MaxCapacity!B4015-2016+2,FALSE))*(1+Summary!$C$10)</f>
        <v>7.8088492375551652</v>
      </c>
    </row>
    <row r="4016" spans="1:4" x14ac:dyDescent="0.25">
      <c r="A4016" t="s">
        <v>2</v>
      </c>
      <c r="B4016">
        <f>COMBDG_MinActivity!B4016</f>
        <v>2022</v>
      </c>
      <c r="C4016" t="str">
        <f>COMBDG_MinActivity!C4016</f>
        <v>COMBDGWSTOldSC______STDELC_16</v>
      </c>
      <c r="D4016">
        <f>IF(VLOOKUP(C4016,Capacity_COMBDG!A:K,COMBDG_MaxCapacity!B4016-2016+2,FALSE)&lt;5*10^-5,0,VLOOKUP(C4016,Capacity_COMBDG!A:K,COMBDG_MaxCapacity!B4016-2016+2,FALSE))*(1+Summary!$C$10)</f>
        <v>45.118033087772737</v>
      </c>
    </row>
    <row r="4017" spans="1:4" x14ac:dyDescent="0.25">
      <c r="A4017" t="s">
        <v>2</v>
      </c>
      <c r="B4017">
        <f>COMBDG_MinActivity!B4017</f>
        <v>2022</v>
      </c>
      <c r="C4017" t="str">
        <f>COMBDG_MinActivity!C4017</f>
        <v>COMBDGWSTOldSHFUR___STDELC_16</v>
      </c>
      <c r="D4017">
        <f>IF(VLOOKUP(C4017,Capacity_COMBDG!A:K,COMBDG_MaxCapacity!B4017-2016+2,FALSE)&lt;5*10^-5,0,VLOOKUP(C4017,Capacity_COMBDG!A:K,COMBDG_MaxCapacity!B4017-2016+2,FALSE))*(1+Summary!$C$10)</f>
        <v>0.1187912939228787</v>
      </c>
    </row>
    <row r="4018" spans="1:4" x14ac:dyDescent="0.25">
      <c r="A4018" t="s">
        <v>2</v>
      </c>
      <c r="B4018">
        <f>COMBDG_MinActivity!B4018</f>
        <v>2022</v>
      </c>
      <c r="C4018" t="str">
        <f>COMBDG_MinActivity!C4018</f>
        <v>COMBDGWSTOldSHHEP___STDELC_16</v>
      </c>
      <c r="D4018">
        <f>IF(VLOOKUP(C4018,Capacity_COMBDG!A:K,COMBDG_MaxCapacity!B4018-2016+2,FALSE)&lt;5*10^-5,0,VLOOKUP(C4018,Capacity_COMBDG!A:K,COMBDG_MaxCapacity!B4018-2016+2,FALSE))*(1+Summary!$C$10)</f>
        <v>13.175146944594056</v>
      </c>
    </row>
    <row r="4019" spans="1:4" x14ac:dyDescent="0.25">
      <c r="A4019" t="s">
        <v>2</v>
      </c>
      <c r="B4019">
        <f>COMBDG_MinActivity!B4019</f>
        <v>2022</v>
      </c>
      <c r="C4019" t="str">
        <f>COMBDG_MinActivity!C4019</f>
        <v>COMBDGWSTOldSHPLT___STDELC_16</v>
      </c>
      <c r="D4019">
        <f>IF(VLOOKUP(C4019,Capacity_COMBDG!A:K,COMBDG_MaxCapacity!B4019-2016+2,FALSE)&lt;5*10^-5,0,VLOOKUP(C4019,Capacity_COMBDG!A:K,COMBDG_MaxCapacity!B4019-2016+2,FALSE))*(1+Summary!$C$10)</f>
        <v>11.317698290990579</v>
      </c>
    </row>
    <row r="4020" spans="1:4" x14ac:dyDescent="0.25">
      <c r="A4020" t="s">
        <v>2</v>
      </c>
      <c r="B4020">
        <f>COMBDG_MinActivity!B4020</f>
        <v>2022</v>
      </c>
      <c r="C4020" t="str">
        <f>COMBDG_MinActivity!C4020</f>
        <v>COMBDGWSTOldSLLED___STDELC_16</v>
      </c>
      <c r="D4020">
        <f>IF(VLOOKUP(C4020,Capacity_COMBDG!A:K,COMBDG_MaxCapacity!B4020-2016+2,FALSE)&lt;5*10^-5,0,VLOOKUP(C4020,Capacity_COMBDG!A:K,COMBDG_MaxCapacity!B4020-2016+2,FALSE))*(1+Summary!$C$10)</f>
        <v>222.03464766622523</v>
      </c>
    </row>
    <row r="4021" spans="1:4" x14ac:dyDescent="0.25">
      <c r="A4021" t="s">
        <v>2</v>
      </c>
      <c r="B4021">
        <f>COMBDG_MinActivity!B4021</f>
        <v>2022</v>
      </c>
      <c r="C4021" t="str">
        <f>COMBDG_MinActivity!C4021</f>
        <v>COMBDGWSTOldWH______STDELC_16</v>
      </c>
      <c r="D4021">
        <f>IF(VLOOKUP(C4021,Capacity_COMBDG!A:K,COMBDG_MaxCapacity!B4021-2016+2,FALSE)&lt;5*10^-5,0,VLOOKUP(C4021,Capacity_COMBDG!A:K,COMBDG_MaxCapacity!B4021-2016+2,FALSE))*(1+Summary!$C$10)</f>
        <v>0.62902933320923071</v>
      </c>
    </row>
    <row r="4022" spans="1:4" x14ac:dyDescent="0.25">
      <c r="A4022" t="s">
        <v>2</v>
      </c>
      <c r="B4022">
        <f>COMBDG_MinActivity!B4022</f>
        <v>2022</v>
      </c>
      <c r="C4022" t="str">
        <f>COMBDG_MinActivity!C4022</f>
        <v>COMBDGAERNewSHFUR___STDHFO_16</v>
      </c>
      <c r="D4022">
        <f>IF(VLOOKUP(C4022,Capacity_COMBDG!A:K,COMBDG_MaxCapacity!B4022-2016+2,FALSE)&lt;5*10^-5,0,VLOOKUP(C4022,Capacity_COMBDG!A:K,COMBDG_MaxCapacity!B4022-2016+2,FALSE))*(1+Summary!$C$10)</f>
        <v>7.1733758014554307E-3</v>
      </c>
    </row>
    <row r="4023" spans="1:4" x14ac:dyDescent="0.25">
      <c r="A4023" t="s">
        <v>2</v>
      </c>
      <c r="B4023">
        <f>COMBDG_MinActivity!B4023</f>
        <v>2022</v>
      </c>
      <c r="C4023" t="str">
        <f>COMBDG_MinActivity!C4023</f>
        <v>COMBDGAERNewWH______STDHFO_16</v>
      </c>
      <c r="D4023">
        <f>IF(VLOOKUP(C4023,Capacity_COMBDG!A:K,COMBDG_MaxCapacity!B4023-2016+2,FALSE)&lt;5*10^-5,0,VLOOKUP(C4023,Capacity_COMBDG!A:K,COMBDG_MaxCapacity!B4023-2016+2,FALSE))*(1+Summary!$C$10)</f>
        <v>3.9731516319944536E-3</v>
      </c>
    </row>
    <row r="4024" spans="1:4" x14ac:dyDescent="0.25">
      <c r="A4024" t="s">
        <v>2</v>
      </c>
      <c r="B4024">
        <f>COMBDG_MinActivity!B4024</f>
        <v>2022</v>
      </c>
      <c r="C4024" t="str">
        <f>COMBDG_MinActivity!C4024</f>
        <v>COMBDGAEROldSHFUR___STDHFO_16</v>
      </c>
      <c r="D4024">
        <f>IF(VLOOKUP(C4024,Capacity_COMBDG!A:K,COMBDG_MaxCapacity!B4024-2016+2,FALSE)&lt;5*10^-5,0,VLOOKUP(C4024,Capacity_COMBDG!A:K,COMBDG_MaxCapacity!B4024-2016+2,FALSE))*(1+Summary!$C$10)</f>
        <v>0.1135985385186162</v>
      </c>
    </row>
    <row r="4025" spans="1:4" x14ac:dyDescent="0.25">
      <c r="A4025" t="s">
        <v>2</v>
      </c>
      <c r="B4025">
        <f>COMBDG_MinActivity!B4025</f>
        <v>2022</v>
      </c>
      <c r="C4025" t="str">
        <f>COMBDG_MinActivity!C4025</f>
        <v>COMBDGAEROldWH______STDHFO_16</v>
      </c>
      <c r="D4025">
        <f>IF(VLOOKUP(C4025,Capacity_COMBDG!A:K,COMBDG_MaxCapacity!B4025-2016+2,FALSE)&lt;5*10^-5,0,VLOOKUP(C4025,Capacity_COMBDG!A:K,COMBDG_MaxCapacity!B4025-2016+2,FALSE))*(1+Summary!$C$10)</f>
        <v>0.1504290153058867</v>
      </c>
    </row>
    <row r="4026" spans="1:4" x14ac:dyDescent="0.25">
      <c r="A4026" t="s">
        <v>2</v>
      </c>
      <c r="B4026">
        <f>COMBDG_MinActivity!B4026</f>
        <v>2022</v>
      </c>
      <c r="C4026" t="str">
        <f>COMBDG_MinActivity!C4026</f>
        <v>COMBDGAFSNewSHFUR___STDHFO_16</v>
      </c>
      <c r="D4026">
        <f>IF(VLOOKUP(C4026,Capacity_COMBDG!A:K,COMBDG_MaxCapacity!B4026-2016+2,FALSE)&lt;5*10^-5,0,VLOOKUP(C4026,Capacity_COMBDG!A:K,COMBDG_MaxCapacity!B4026-2016+2,FALSE))*(1+Summary!$C$10)</f>
        <v>6.7461400673584351E-3</v>
      </c>
    </row>
    <row r="4027" spans="1:4" x14ac:dyDescent="0.25">
      <c r="A4027" t="s">
        <v>2</v>
      </c>
      <c r="B4027">
        <f>COMBDG_MinActivity!B4027</f>
        <v>2022</v>
      </c>
      <c r="C4027" t="str">
        <f>COMBDG_MinActivity!C4027</f>
        <v>COMBDGAFSNewWH______STDHFO_16</v>
      </c>
      <c r="D4027">
        <f>IF(VLOOKUP(C4027,Capacity_COMBDG!A:K,COMBDG_MaxCapacity!B4027-2016+2,FALSE)&lt;5*10^-5,0,VLOOKUP(C4027,Capacity_COMBDG!A:K,COMBDG_MaxCapacity!B4027-2016+2,FALSE))*(1+Summary!$C$10)</f>
        <v>3.7732261451183845E-3</v>
      </c>
    </row>
    <row r="4028" spans="1:4" x14ac:dyDescent="0.25">
      <c r="A4028" t="s">
        <v>2</v>
      </c>
      <c r="B4028">
        <f>COMBDG_MinActivity!B4028</f>
        <v>2022</v>
      </c>
      <c r="C4028" t="str">
        <f>COMBDG_MinActivity!C4028</f>
        <v>COMBDGAFSOldSHFUR___STDHFO_16</v>
      </c>
      <c r="D4028">
        <f>IF(VLOOKUP(C4028,Capacity_COMBDG!A:K,COMBDG_MaxCapacity!B4028-2016+2,FALSE)&lt;5*10^-5,0,VLOOKUP(C4028,Capacity_COMBDG!A:K,COMBDG_MaxCapacity!B4028-2016+2,FALSE))*(1+Summary!$C$10)</f>
        <v>0.11425719068635448</v>
      </c>
    </row>
    <row r="4029" spans="1:4" x14ac:dyDescent="0.25">
      <c r="A4029" t="s">
        <v>2</v>
      </c>
      <c r="B4029">
        <f>COMBDG_MinActivity!B4029</f>
        <v>2022</v>
      </c>
      <c r="C4029" t="str">
        <f>COMBDG_MinActivity!C4029</f>
        <v>COMBDGAFSOldWH______STDHFO_16</v>
      </c>
      <c r="D4029">
        <f>IF(VLOOKUP(C4029,Capacity_COMBDG!A:K,COMBDG_MaxCapacity!B4029-2016+2,FALSE)&lt;5*10^-5,0,VLOOKUP(C4029,Capacity_COMBDG!A:K,COMBDG_MaxCapacity!B4029-2016+2,FALSE))*(1+Summary!$C$10)</f>
        <v>0.19429511874455521</v>
      </c>
    </row>
    <row r="4030" spans="1:4" x14ac:dyDescent="0.25">
      <c r="A4030" t="s">
        <v>2</v>
      </c>
      <c r="B4030">
        <f>COMBDG_MinActivity!B4030</f>
        <v>2022</v>
      </c>
      <c r="C4030" t="str">
        <f>COMBDG_MinActivity!C4030</f>
        <v>COMBDGEDSNewSHFUR___STDHFO_16</v>
      </c>
      <c r="D4030">
        <f>IF(VLOOKUP(C4030,Capacity_COMBDG!A:K,COMBDG_MaxCapacity!B4030-2016+2,FALSE)&lt;5*10^-5,0,VLOOKUP(C4030,Capacity_COMBDG!A:K,COMBDG_MaxCapacity!B4030-2016+2,FALSE))*(1+Summary!$C$10)</f>
        <v>7.7766329118656163E-3</v>
      </c>
    </row>
    <row r="4031" spans="1:4" x14ac:dyDescent="0.25">
      <c r="A4031" t="s">
        <v>2</v>
      </c>
      <c r="B4031">
        <f>COMBDG_MinActivity!B4031</f>
        <v>2022</v>
      </c>
      <c r="C4031" t="str">
        <f>COMBDG_MinActivity!C4031</f>
        <v>COMBDGEDSNewWH______STDHFO_16</v>
      </c>
      <c r="D4031">
        <f>IF(VLOOKUP(C4031,Capacity_COMBDG!A:K,COMBDG_MaxCapacity!B4031-2016+2,FALSE)&lt;5*10^-5,0,VLOOKUP(C4031,Capacity_COMBDG!A:K,COMBDG_MaxCapacity!B4031-2016+2,FALSE))*(1+Summary!$C$10)</f>
        <v>4.6646783192754726E-3</v>
      </c>
    </row>
    <row r="4032" spans="1:4" x14ac:dyDescent="0.25">
      <c r="A4032" t="s">
        <v>2</v>
      </c>
      <c r="B4032">
        <f>COMBDG_MinActivity!B4032</f>
        <v>2022</v>
      </c>
      <c r="C4032" t="str">
        <f>COMBDG_MinActivity!C4032</f>
        <v>COMBDGEDSOldSHFUR___STDHFO_16</v>
      </c>
      <c r="D4032">
        <f>IF(VLOOKUP(C4032,Capacity_COMBDG!A:K,COMBDG_MaxCapacity!B4032-2016+2,FALSE)&lt;5*10^-5,0,VLOOKUP(C4032,Capacity_COMBDG!A:K,COMBDG_MaxCapacity!B4032-2016+2,FALSE))*(1+Summary!$C$10)</f>
        <v>0.12013654709755149</v>
      </c>
    </row>
    <row r="4033" spans="1:4" x14ac:dyDescent="0.25">
      <c r="A4033" t="s">
        <v>2</v>
      </c>
      <c r="B4033">
        <f>COMBDG_MinActivity!B4033</f>
        <v>2022</v>
      </c>
      <c r="C4033" t="str">
        <f>COMBDG_MinActivity!C4033</f>
        <v>COMBDGEDSOldWH______STDHFO_16</v>
      </c>
      <c r="D4033">
        <f>IF(VLOOKUP(C4033,Capacity_COMBDG!A:K,COMBDG_MaxCapacity!B4033-2016+2,FALSE)&lt;5*10^-5,0,VLOOKUP(C4033,Capacity_COMBDG!A:K,COMBDG_MaxCapacity!B4033-2016+2,FALSE))*(1+Summary!$C$10)</f>
        <v>0.43983225569226886</v>
      </c>
    </row>
    <row r="4034" spans="1:4" x14ac:dyDescent="0.25">
      <c r="A4034" t="s">
        <v>2</v>
      </c>
      <c r="B4034">
        <f>COMBDG_MinActivity!B4034</f>
        <v>2022</v>
      </c>
      <c r="C4034" t="str">
        <f>COMBDG_MinActivity!C4034</f>
        <v>COMBDGHLCNewSHFUR___STDHFO_16</v>
      </c>
      <c r="D4034">
        <f>IF(VLOOKUP(C4034,Capacity_COMBDG!A:K,COMBDG_MaxCapacity!B4034-2016+2,FALSE)&lt;5*10^-5,0,VLOOKUP(C4034,Capacity_COMBDG!A:K,COMBDG_MaxCapacity!B4034-2016+2,FALSE))*(1+Summary!$C$10)</f>
        <v>7.7776149405969757E-3</v>
      </c>
    </row>
    <row r="4035" spans="1:4" x14ac:dyDescent="0.25">
      <c r="A4035" t="s">
        <v>2</v>
      </c>
      <c r="B4035">
        <f>COMBDG_MinActivity!B4035</f>
        <v>2022</v>
      </c>
      <c r="C4035" t="str">
        <f>COMBDG_MinActivity!C4035</f>
        <v>COMBDGHLCNewWH______STDHFO_16</v>
      </c>
      <c r="D4035">
        <f>IF(VLOOKUP(C4035,Capacity_COMBDG!A:K,COMBDG_MaxCapacity!B4035-2016+2,FALSE)&lt;5*10^-5,0,VLOOKUP(C4035,Capacity_COMBDG!A:K,COMBDG_MaxCapacity!B4035-2016+2,FALSE))*(1+Summary!$C$10)</f>
        <v>4.8275843759020207E-3</v>
      </c>
    </row>
    <row r="4036" spans="1:4" x14ac:dyDescent="0.25">
      <c r="A4036" t="s">
        <v>2</v>
      </c>
      <c r="B4036">
        <f>COMBDG_MinActivity!B4036</f>
        <v>2022</v>
      </c>
      <c r="C4036" t="str">
        <f>COMBDG_MinActivity!C4036</f>
        <v>COMBDGHLCOldSHFUR___STDHFO_16</v>
      </c>
      <c r="D4036">
        <f>IF(VLOOKUP(C4036,Capacity_COMBDG!A:K,COMBDG_MaxCapacity!B4036-2016+2,FALSE)&lt;5*10^-5,0,VLOOKUP(C4036,Capacity_COMBDG!A:K,COMBDG_MaxCapacity!B4036-2016+2,FALSE))*(1+Summary!$C$10)</f>
        <v>0.11614622739656827</v>
      </c>
    </row>
    <row r="4037" spans="1:4" x14ac:dyDescent="0.25">
      <c r="A4037" t="s">
        <v>2</v>
      </c>
      <c r="B4037">
        <f>COMBDG_MinActivity!B4037</f>
        <v>2022</v>
      </c>
      <c r="C4037" t="str">
        <f>COMBDG_MinActivity!C4037</f>
        <v>COMBDGHLCOldWH______STDHFO_16</v>
      </c>
      <c r="D4037">
        <f>IF(VLOOKUP(C4037,Capacity_COMBDG!A:K,COMBDG_MaxCapacity!B4037-2016+2,FALSE)&lt;5*10^-5,0,VLOOKUP(C4037,Capacity_COMBDG!A:K,COMBDG_MaxCapacity!B4037-2016+2,FALSE))*(1+Summary!$C$10)</f>
        <v>0.3811584067249964</v>
      </c>
    </row>
    <row r="4038" spans="1:4" x14ac:dyDescent="0.25">
      <c r="A4038" t="s">
        <v>2</v>
      </c>
      <c r="B4038">
        <f>COMBDG_MinActivity!B4038</f>
        <v>2022</v>
      </c>
      <c r="C4038" t="str">
        <f>COMBDG_MinActivity!C4038</f>
        <v>COMBDGICINewSHFUR___STDHFO_16</v>
      </c>
      <c r="D4038">
        <f>IF(VLOOKUP(C4038,Capacity_COMBDG!A:K,COMBDG_MaxCapacity!B4038-2016+2,FALSE)&lt;5*10^-5,0,VLOOKUP(C4038,Capacity_COMBDG!A:K,COMBDG_MaxCapacity!B4038-2016+2,FALSE))*(1+Summary!$C$10)</f>
        <v>0</v>
      </c>
    </row>
    <row r="4039" spans="1:4" x14ac:dyDescent="0.25">
      <c r="A4039" t="s">
        <v>2</v>
      </c>
      <c r="B4039">
        <f>COMBDG_MinActivity!B4039</f>
        <v>2022</v>
      </c>
      <c r="C4039" t="str">
        <f>COMBDG_MinActivity!C4039</f>
        <v>COMBDGICINewWH______STDHFO_16</v>
      </c>
      <c r="D4039">
        <f>IF(VLOOKUP(C4039,Capacity_COMBDG!A:K,COMBDG_MaxCapacity!B4039-2016+2,FALSE)&lt;5*10^-5,0,VLOOKUP(C4039,Capacity_COMBDG!A:K,COMBDG_MaxCapacity!B4039-2016+2,FALSE))*(1+Summary!$C$10)</f>
        <v>0</v>
      </c>
    </row>
    <row r="4040" spans="1:4" x14ac:dyDescent="0.25">
      <c r="A4040" t="s">
        <v>2</v>
      </c>
      <c r="B4040">
        <f>COMBDG_MinActivity!B4040</f>
        <v>2022</v>
      </c>
      <c r="C4040" t="str">
        <f>COMBDG_MinActivity!C4040</f>
        <v>COMBDGICIOldSHFUR___STDHFO_16</v>
      </c>
      <c r="D4040">
        <f>IF(VLOOKUP(C4040,Capacity_COMBDG!A:K,COMBDG_MaxCapacity!B4040-2016+2,FALSE)&lt;5*10^-5,0,VLOOKUP(C4040,Capacity_COMBDG!A:K,COMBDG_MaxCapacity!B4040-2016+2,FALSE))*(1+Summary!$C$10)</f>
        <v>5.5788540763058912E-2</v>
      </c>
    </row>
    <row r="4041" spans="1:4" x14ac:dyDescent="0.25">
      <c r="A4041" t="s">
        <v>2</v>
      </c>
      <c r="B4041">
        <f>COMBDG_MinActivity!B4041</f>
        <v>2022</v>
      </c>
      <c r="C4041" t="str">
        <f>COMBDG_MinActivity!C4041</f>
        <v>COMBDGICIOldWH______STDHFO_16</v>
      </c>
      <c r="D4041">
        <f>IF(VLOOKUP(C4041,Capacity_COMBDG!A:K,COMBDG_MaxCapacity!B4041-2016+2,FALSE)&lt;5*10^-5,0,VLOOKUP(C4041,Capacity_COMBDG!A:K,COMBDG_MaxCapacity!B4041-2016+2,FALSE))*(1+Summary!$C$10)</f>
        <v>2.0735849440382266E-2</v>
      </c>
    </row>
    <row r="4042" spans="1:4" x14ac:dyDescent="0.25">
      <c r="A4042" t="s">
        <v>2</v>
      </c>
      <c r="B4042">
        <f>COMBDG_MinActivity!B4042</f>
        <v>2022</v>
      </c>
      <c r="C4042" t="str">
        <f>COMBDG_MinActivity!C4042</f>
        <v>COMBDGOFFNewSHFUR___STDHFO_16</v>
      </c>
      <c r="D4042">
        <f>IF(VLOOKUP(C4042,Capacity_COMBDG!A:K,COMBDG_MaxCapacity!B4042-2016+2,FALSE)&lt;5*10^-5,0,VLOOKUP(C4042,Capacity_COMBDG!A:K,COMBDG_MaxCapacity!B4042-2016+2,FALSE))*(1+Summary!$C$10)</f>
        <v>7.9379692822393495E-3</v>
      </c>
    </row>
    <row r="4043" spans="1:4" x14ac:dyDescent="0.25">
      <c r="A4043" t="s">
        <v>2</v>
      </c>
      <c r="B4043">
        <f>COMBDG_MinActivity!B4043</f>
        <v>2022</v>
      </c>
      <c r="C4043" t="str">
        <f>COMBDG_MinActivity!C4043</f>
        <v>COMBDGOFFNewWH______STDHFO_16</v>
      </c>
      <c r="D4043">
        <f>IF(VLOOKUP(C4043,Capacity_COMBDG!A:K,COMBDG_MaxCapacity!B4043-2016+2,FALSE)&lt;5*10^-5,0,VLOOKUP(C4043,Capacity_COMBDG!A:K,COMBDG_MaxCapacity!B4043-2016+2,FALSE))*(1+Summary!$C$10)</f>
        <v>4.752752172365534E-3</v>
      </c>
    </row>
    <row r="4044" spans="1:4" x14ac:dyDescent="0.25">
      <c r="A4044" t="s">
        <v>2</v>
      </c>
      <c r="B4044">
        <f>COMBDG_MinActivity!B4044</f>
        <v>2022</v>
      </c>
      <c r="C4044" t="str">
        <f>COMBDG_MinActivity!C4044</f>
        <v>COMBDGOFFOldSHFUR___STDHFO_16</v>
      </c>
      <c r="D4044">
        <f>IF(VLOOKUP(C4044,Capacity_COMBDG!A:K,COMBDG_MaxCapacity!B4044-2016+2,FALSE)&lt;5*10^-5,0,VLOOKUP(C4044,Capacity_COMBDG!A:K,COMBDG_MaxCapacity!B4044-2016+2,FALSE))*(1+Summary!$C$10)</f>
        <v>0.12758619761244169</v>
      </c>
    </row>
    <row r="4045" spans="1:4" x14ac:dyDescent="0.25">
      <c r="A4045" t="s">
        <v>2</v>
      </c>
      <c r="B4045">
        <f>COMBDG_MinActivity!B4045</f>
        <v>2022</v>
      </c>
      <c r="C4045" t="str">
        <f>COMBDG_MinActivity!C4045</f>
        <v>COMBDGOFFOldWH______STDHFO_16</v>
      </c>
      <c r="D4045">
        <f>IF(VLOOKUP(C4045,Capacity_COMBDG!A:K,COMBDG_MaxCapacity!B4045-2016+2,FALSE)&lt;5*10^-5,0,VLOOKUP(C4045,Capacity_COMBDG!A:K,COMBDG_MaxCapacity!B4045-2016+2,FALSE))*(1+Summary!$C$10)</f>
        <v>0.6182210053120103</v>
      </c>
    </row>
    <row r="4046" spans="1:4" x14ac:dyDescent="0.25">
      <c r="A4046" t="s">
        <v>2</v>
      </c>
      <c r="B4046">
        <f>COMBDG_MinActivity!B4046</f>
        <v>2022</v>
      </c>
      <c r="C4046" t="str">
        <f>COMBDG_MinActivity!C4046</f>
        <v>COMBDGOTSNewSHFUR___STDHFO_16</v>
      </c>
      <c r="D4046">
        <f>IF(VLOOKUP(C4046,Capacity_COMBDG!A:K,COMBDG_MaxCapacity!B4046-2016+2,FALSE)&lt;5*10^-5,0,VLOOKUP(C4046,Capacity_COMBDG!A:K,COMBDG_MaxCapacity!B4046-2016+2,FALSE))*(1+Summary!$C$10)</f>
        <v>7.6477227427726143E-3</v>
      </c>
    </row>
    <row r="4047" spans="1:4" x14ac:dyDescent="0.25">
      <c r="A4047" t="s">
        <v>2</v>
      </c>
      <c r="B4047">
        <f>COMBDG_MinActivity!B4047</f>
        <v>2022</v>
      </c>
      <c r="C4047" t="str">
        <f>COMBDG_MinActivity!C4047</f>
        <v>COMBDGOTSNewWH______STDHFO_16</v>
      </c>
      <c r="D4047">
        <f>IF(VLOOKUP(C4047,Capacity_COMBDG!A:K,COMBDG_MaxCapacity!B4047-2016+2,FALSE)&lt;5*10^-5,0,VLOOKUP(C4047,Capacity_COMBDG!A:K,COMBDG_MaxCapacity!B4047-2016+2,FALSE))*(1+Summary!$C$10)</f>
        <v>4.4755500969053327E-3</v>
      </c>
    </row>
    <row r="4048" spans="1:4" x14ac:dyDescent="0.25">
      <c r="A4048" t="s">
        <v>2</v>
      </c>
      <c r="B4048">
        <f>COMBDG_MinActivity!B4048</f>
        <v>2022</v>
      </c>
      <c r="C4048" t="str">
        <f>COMBDG_MinActivity!C4048</f>
        <v>COMBDGOTSOldSHFUR___STDHFO_16</v>
      </c>
      <c r="D4048">
        <f>IF(VLOOKUP(C4048,Capacity_COMBDG!A:K,COMBDG_MaxCapacity!B4048-2016+2,FALSE)&lt;5*10^-5,0,VLOOKUP(C4048,Capacity_COMBDG!A:K,COMBDG_MaxCapacity!B4048-2016+2,FALSE))*(1+Summary!$C$10)</f>
        <v>0.11419160295338049</v>
      </c>
    </row>
    <row r="4049" spans="1:4" x14ac:dyDescent="0.25">
      <c r="A4049" t="s">
        <v>2</v>
      </c>
      <c r="B4049">
        <f>COMBDG_MinActivity!B4049</f>
        <v>2022</v>
      </c>
      <c r="C4049" t="str">
        <f>COMBDG_MinActivity!C4049</f>
        <v>COMBDGOTSOldWH______STDHFO_16</v>
      </c>
      <c r="D4049">
        <f>IF(VLOOKUP(C4049,Capacity_COMBDG!A:K,COMBDG_MaxCapacity!B4049-2016+2,FALSE)&lt;5*10^-5,0,VLOOKUP(C4049,Capacity_COMBDG!A:K,COMBDG_MaxCapacity!B4049-2016+2,FALSE))*(1+Summary!$C$10)</f>
        <v>0.20600201724470085</v>
      </c>
    </row>
    <row r="4050" spans="1:4" x14ac:dyDescent="0.25">
      <c r="A4050" t="s">
        <v>2</v>
      </c>
      <c r="B4050">
        <f>COMBDG_MinActivity!B4050</f>
        <v>2022</v>
      </c>
      <c r="C4050" t="str">
        <f>COMBDG_MinActivity!C4050</f>
        <v>COMBDGRTTNewSHFUR___STDHFO_16</v>
      </c>
      <c r="D4050">
        <f>IF(VLOOKUP(C4050,Capacity_COMBDG!A:K,COMBDG_MaxCapacity!B4050-2016+2,FALSE)&lt;5*10^-5,0,VLOOKUP(C4050,Capacity_COMBDG!A:K,COMBDG_MaxCapacity!B4050-2016+2,FALSE))*(1+Summary!$C$10)</f>
        <v>7.8833858372911667E-3</v>
      </c>
    </row>
    <row r="4051" spans="1:4" x14ac:dyDescent="0.25">
      <c r="A4051" t="s">
        <v>2</v>
      </c>
      <c r="B4051">
        <f>COMBDG_MinActivity!B4051</f>
        <v>2022</v>
      </c>
      <c r="C4051" t="str">
        <f>COMBDG_MinActivity!C4051</f>
        <v>COMBDGRTTNewWH______STDHFO_16</v>
      </c>
      <c r="D4051">
        <f>IF(VLOOKUP(C4051,Capacity_COMBDG!A:K,COMBDG_MaxCapacity!B4051-2016+2,FALSE)&lt;5*10^-5,0,VLOOKUP(C4051,Capacity_COMBDG!A:K,COMBDG_MaxCapacity!B4051-2016+2,FALSE))*(1+Summary!$C$10)</f>
        <v>4.8684566254781E-3</v>
      </c>
    </row>
    <row r="4052" spans="1:4" x14ac:dyDescent="0.25">
      <c r="A4052" t="s">
        <v>2</v>
      </c>
      <c r="B4052">
        <f>COMBDG_MinActivity!B4052</f>
        <v>2022</v>
      </c>
      <c r="C4052" t="str">
        <f>COMBDG_MinActivity!C4052</f>
        <v>COMBDGRTTOldSHFUR___STDHFO_16</v>
      </c>
      <c r="D4052">
        <f>IF(VLOOKUP(C4052,Capacity_COMBDG!A:K,COMBDG_MaxCapacity!B4052-2016+2,FALSE)&lt;5*10^-5,0,VLOOKUP(C4052,Capacity_COMBDG!A:K,COMBDG_MaxCapacity!B4052-2016+2,FALSE))*(1+Summary!$C$10)</f>
        <v>0.12163749600019025</v>
      </c>
    </row>
    <row r="4053" spans="1:4" x14ac:dyDescent="0.25">
      <c r="A4053" t="s">
        <v>2</v>
      </c>
      <c r="B4053">
        <f>COMBDG_MinActivity!B4053</f>
        <v>2022</v>
      </c>
      <c r="C4053" t="str">
        <f>COMBDG_MinActivity!C4053</f>
        <v>COMBDGRTTOldWH______STDHFO_16</v>
      </c>
      <c r="D4053">
        <f>IF(VLOOKUP(C4053,Capacity_COMBDG!A:K,COMBDG_MaxCapacity!B4053-2016+2,FALSE)&lt;5*10^-5,0,VLOOKUP(C4053,Capacity_COMBDG!A:K,COMBDG_MaxCapacity!B4053-2016+2,FALSE))*(1+Summary!$C$10)</f>
        <v>0.5569323855193048</v>
      </c>
    </row>
    <row r="4054" spans="1:4" x14ac:dyDescent="0.25">
      <c r="A4054" t="s">
        <v>2</v>
      </c>
      <c r="B4054">
        <f>COMBDG_MinActivity!B4054</f>
        <v>2022</v>
      </c>
      <c r="C4054" t="str">
        <f>COMBDG_MinActivity!C4054</f>
        <v>COMBDGTAWNewSHFUR___STDHFO_16</v>
      </c>
      <c r="D4054">
        <f>IF(VLOOKUP(C4054,Capacity_COMBDG!A:K,COMBDG_MaxCapacity!B4054-2016+2,FALSE)&lt;5*10^-5,0,VLOOKUP(C4054,Capacity_COMBDG!A:K,COMBDG_MaxCapacity!B4054-2016+2,FALSE))*(1+Summary!$C$10)</f>
        <v>7.6134167133493982E-3</v>
      </c>
    </row>
    <row r="4055" spans="1:4" x14ac:dyDescent="0.25">
      <c r="A4055" t="s">
        <v>2</v>
      </c>
      <c r="B4055">
        <f>COMBDG_MinActivity!B4055</f>
        <v>2022</v>
      </c>
      <c r="C4055" t="str">
        <f>COMBDG_MinActivity!C4055</f>
        <v>COMBDGTAWNewWH______STDHFO_16</v>
      </c>
      <c r="D4055">
        <f>IF(VLOOKUP(C4055,Capacity_COMBDG!A:K,COMBDG_MaxCapacity!B4055-2016+2,FALSE)&lt;5*10^-5,0,VLOOKUP(C4055,Capacity_COMBDG!A:K,COMBDG_MaxCapacity!B4055-2016+2,FALSE))*(1+Summary!$C$10)</f>
        <v>3.9214750165541537E-3</v>
      </c>
    </row>
    <row r="4056" spans="1:4" x14ac:dyDescent="0.25">
      <c r="A4056" t="s">
        <v>2</v>
      </c>
      <c r="B4056">
        <f>COMBDG_MinActivity!B4056</f>
        <v>2022</v>
      </c>
      <c r="C4056" t="str">
        <f>COMBDG_MinActivity!C4056</f>
        <v>COMBDGTAWOldSHFUR___STDHFO_16</v>
      </c>
      <c r="D4056">
        <f>IF(VLOOKUP(C4056,Capacity_COMBDG!A:K,COMBDG_MaxCapacity!B4056-2016+2,FALSE)&lt;5*10^-5,0,VLOOKUP(C4056,Capacity_COMBDG!A:K,COMBDG_MaxCapacity!B4056-2016+2,FALSE))*(1+Summary!$C$10)</f>
        <v>0.10718506666422985</v>
      </c>
    </row>
    <row r="4057" spans="1:4" x14ac:dyDescent="0.25">
      <c r="A4057" t="s">
        <v>2</v>
      </c>
      <c r="B4057">
        <f>COMBDG_MinActivity!B4057</f>
        <v>2022</v>
      </c>
      <c r="C4057" t="str">
        <f>COMBDG_MinActivity!C4057</f>
        <v>COMBDGTAWOldWH______STDHFO_16</v>
      </c>
      <c r="D4057">
        <f>IF(VLOOKUP(C4057,Capacity_COMBDG!A:K,COMBDG_MaxCapacity!B4057-2016+2,FALSE)&lt;5*10^-5,0,VLOOKUP(C4057,Capacity_COMBDG!A:K,COMBDG_MaxCapacity!B4057-2016+2,FALSE))*(1+Summary!$C$10)</f>
        <v>4.823855586461654E-2</v>
      </c>
    </row>
    <row r="4058" spans="1:4" x14ac:dyDescent="0.25">
      <c r="A4058" t="s">
        <v>2</v>
      </c>
      <c r="B4058">
        <f>COMBDG_MinActivity!B4058</f>
        <v>2022</v>
      </c>
      <c r="C4058" t="str">
        <f>COMBDG_MinActivity!C4058</f>
        <v>COMBDGWSTNewSHFUR___STDHFO_16</v>
      </c>
      <c r="D4058">
        <f>IF(VLOOKUP(C4058,Capacity_COMBDG!A:K,COMBDG_MaxCapacity!B4058-2016+2,FALSE)&lt;5*10^-5,0,VLOOKUP(C4058,Capacity_COMBDG!A:K,COMBDG_MaxCapacity!B4058-2016+2,FALSE))*(1+Summary!$C$10)</f>
        <v>7.3776932977851302E-3</v>
      </c>
    </row>
    <row r="4059" spans="1:4" x14ac:dyDescent="0.25">
      <c r="A4059" t="s">
        <v>2</v>
      </c>
      <c r="B4059">
        <f>COMBDG_MinActivity!B4059</f>
        <v>2022</v>
      </c>
      <c r="C4059" t="str">
        <f>COMBDG_MinActivity!C4059</f>
        <v>COMBDGWSTNewWH______STDHFO_16</v>
      </c>
      <c r="D4059">
        <f>IF(VLOOKUP(C4059,Capacity_COMBDG!A:K,COMBDG_MaxCapacity!B4059-2016+2,FALSE)&lt;5*10^-5,0,VLOOKUP(C4059,Capacity_COMBDG!A:K,COMBDG_MaxCapacity!B4059-2016+2,FALSE))*(1+Summary!$C$10)</f>
        <v>4.0542625072473538E-3</v>
      </c>
    </row>
    <row r="4060" spans="1:4" x14ac:dyDescent="0.25">
      <c r="A4060" t="s">
        <v>2</v>
      </c>
      <c r="B4060">
        <f>COMBDG_MinActivity!B4060</f>
        <v>2022</v>
      </c>
      <c r="C4060" t="str">
        <f>COMBDG_MinActivity!C4060</f>
        <v>COMBDGWSTOldSHFUR___STDHFO_16</v>
      </c>
      <c r="D4060">
        <f>IF(VLOOKUP(C4060,Capacity_COMBDG!A:K,COMBDG_MaxCapacity!B4060-2016+2,FALSE)&lt;5*10^-5,0,VLOOKUP(C4060,Capacity_COMBDG!A:K,COMBDG_MaxCapacity!B4060-2016+2,FALSE))*(1+Summary!$C$10)</f>
        <v>0.11894850215860762</v>
      </c>
    </row>
    <row r="4061" spans="1:4" x14ac:dyDescent="0.25">
      <c r="A4061" t="s">
        <v>2</v>
      </c>
      <c r="B4061">
        <f>COMBDG_MinActivity!B4061</f>
        <v>2022</v>
      </c>
      <c r="C4061" t="str">
        <f>COMBDG_MinActivity!C4061</f>
        <v>COMBDGWSTOldWH______STDHFO_16</v>
      </c>
      <c r="D4061">
        <f>IF(VLOOKUP(C4061,Capacity_COMBDG!A:K,COMBDG_MaxCapacity!B4061-2016+2,FALSE)&lt;5*10^-5,0,VLOOKUP(C4061,Capacity_COMBDG!A:K,COMBDG_MaxCapacity!B4061-2016+2,FALSE))*(1+Summary!$C$10)</f>
        <v>0.27850344297796309</v>
      </c>
    </row>
    <row r="4062" spans="1:4" x14ac:dyDescent="0.25">
      <c r="A4062" t="s">
        <v>2</v>
      </c>
      <c r="B4062">
        <f>COMBDG_MinActivity!B4062</f>
        <v>2022</v>
      </c>
      <c r="C4062" t="str">
        <f>COMBDG_MinActivity!C4062</f>
        <v>COMBDGAERNewSHFUR___STDKER_16</v>
      </c>
      <c r="D4062">
        <f>IF(VLOOKUP(C4062,Capacity_COMBDG!A:K,COMBDG_MaxCapacity!B4062-2016+2,FALSE)&lt;5*10^-5,0,VLOOKUP(C4062,Capacity_COMBDG!A:K,COMBDG_MaxCapacity!B4062-2016+2,FALSE))*(1+Summary!$C$10)</f>
        <v>7.1733882200930976E-3</v>
      </c>
    </row>
    <row r="4063" spans="1:4" x14ac:dyDescent="0.25">
      <c r="A4063" t="s">
        <v>2</v>
      </c>
      <c r="B4063">
        <f>COMBDG_MinActivity!B4063</f>
        <v>2022</v>
      </c>
      <c r="C4063" t="str">
        <f>COMBDG_MinActivity!C4063</f>
        <v>COMBDGAERNewWH______STDKER_16</v>
      </c>
      <c r="D4063">
        <f>IF(VLOOKUP(C4063,Capacity_COMBDG!A:K,COMBDG_MaxCapacity!B4063-2016+2,FALSE)&lt;5*10^-5,0,VLOOKUP(C4063,Capacity_COMBDG!A:K,COMBDG_MaxCapacity!B4063-2016+2,FALSE))*(1+Summary!$C$10)</f>
        <v>3.9731552651508717E-3</v>
      </c>
    </row>
    <row r="4064" spans="1:4" x14ac:dyDescent="0.25">
      <c r="A4064" t="s">
        <v>2</v>
      </c>
      <c r="B4064">
        <f>COMBDG_MinActivity!B4064</f>
        <v>2022</v>
      </c>
      <c r="C4064" t="str">
        <f>COMBDG_MinActivity!C4064</f>
        <v>COMBDGAEROldSHFUR___STDKER_16</v>
      </c>
      <c r="D4064">
        <f>IF(VLOOKUP(C4064,Capacity_COMBDG!A:K,COMBDG_MaxCapacity!B4064-2016+2,FALSE)&lt;5*10^-5,0,VLOOKUP(C4064,Capacity_COMBDG!A:K,COMBDG_MaxCapacity!B4064-2016+2,FALSE))*(1+Summary!$C$10)</f>
        <v>0.11360085356282157</v>
      </c>
    </row>
    <row r="4065" spans="1:4" x14ac:dyDescent="0.25">
      <c r="A4065" t="s">
        <v>2</v>
      </c>
      <c r="B4065">
        <f>COMBDG_MinActivity!B4065</f>
        <v>2022</v>
      </c>
      <c r="C4065" t="str">
        <f>COMBDG_MinActivity!C4065</f>
        <v>COMBDGAEROldWH______STDKER_16</v>
      </c>
      <c r="D4065">
        <f>IF(VLOOKUP(C4065,Capacity_COMBDG!A:K,COMBDG_MaxCapacity!B4065-2016+2,FALSE)&lt;5*10^-5,0,VLOOKUP(C4065,Capacity_COMBDG!A:K,COMBDG_MaxCapacity!B4065-2016+2,FALSE))*(1+Summary!$C$10)</f>
        <v>0.15043298869059749</v>
      </c>
    </row>
    <row r="4066" spans="1:4" x14ac:dyDescent="0.25">
      <c r="A4066" t="s">
        <v>2</v>
      </c>
      <c r="B4066">
        <f>COMBDG_MinActivity!B4066</f>
        <v>2022</v>
      </c>
      <c r="C4066" t="str">
        <f>COMBDG_MinActivity!C4066</f>
        <v>COMBDGAFSNewSHFUR___STDKER_16</v>
      </c>
      <c r="D4066">
        <f>IF(VLOOKUP(C4066,Capacity_COMBDG!A:K,COMBDG_MaxCapacity!B4066-2016+2,FALSE)&lt;5*10^-5,0,VLOOKUP(C4066,Capacity_COMBDG!A:K,COMBDG_MaxCapacity!B4066-2016+2,FALSE))*(1+Summary!$C$10)</f>
        <v>6.7461478881723691E-3</v>
      </c>
    </row>
    <row r="4067" spans="1:4" x14ac:dyDescent="0.25">
      <c r="A4067" t="s">
        <v>2</v>
      </c>
      <c r="B4067">
        <f>COMBDG_MinActivity!B4067</f>
        <v>2022</v>
      </c>
      <c r="C4067" t="str">
        <f>COMBDG_MinActivity!C4067</f>
        <v>COMBDGAFSNewWH______STDKER_16</v>
      </c>
      <c r="D4067">
        <f>IF(VLOOKUP(C4067,Capacity_COMBDG!A:K,COMBDG_MaxCapacity!B4067-2016+2,FALSE)&lt;5*10^-5,0,VLOOKUP(C4067,Capacity_COMBDG!A:K,COMBDG_MaxCapacity!B4067-2016+2,FALSE))*(1+Summary!$C$10)</f>
        <v>3.7732284086362112E-3</v>
      </c>
    </row>
    <row r="4068" spans="1:4" x14ac:dyDescent="0.25">
      <c r="A4068" t="s">
        <v>2</v>
      </c>
      <c r="B4068">
        <f>COMBDG_MinActivity!B4068</f>
        <v>2022</v>
      </c>
      <c r="C4068" t="str">
        <f>COMBDG_MinActivity!C4068</f>
        <v>COMBDGAFSOldSHFUR___STDKER_16</v>
      </c>
      <c r="D4068">
        <f>IF(VLOOKUP(C4068,Capacity_COMBDG!A:K,COMBDG_MaxCapacity!B4068-2016+2,FALSE)&lt;5*10^-5,0,VLOOKUP(C4068,Capacity_COMBDG!A:K,COMBDG_MaxCapacity!B4068-2016+2,FALSE))*(1+Summary!$C$10)</f>
        <v>0.11425953212721839</v>
      </c>
    </row>
    <row r="4069" spans="1:4" x14ac:dyDescent="0.25">
      <c r="A4069" t="s">
        <v>2</v>
      </c>
      <c r="B4069">
        <f>COMBDG_MinActivity!B4069</f>
        <v>2022</v>
      </c>
      <c r="C4069" t="str">
        <f>COMBDG_MinActivity!C4069</f>
        <v>COMBDGAFSOldWH______STDKER_16</v>
      </c>
      <c r="D4069">
        <f>IF(VLOOKUP(C4069,Capacity_COMBDG!A:K,COMBDG_MaxCapacity!B4069-2016+2,FALSE)&lt;5*10^-5,0,VLOOKUP(C4069,Capacity_COMBDG!A:K,COMBDG_MaxCapacity!B4069-2016+2,FALSE))*(1+Summary!$C$10)</f>
        <v>0.1943020444042125</v>
      </c>
    </row>
    <row r="4070" spans="1:4" x14ac:dyDescent="0.25">
      <c r="A4070" t="s">
        <v>2</v>
      </c>
      <c r="B4070">
        <f>COMBDG_MinActivity!B4070</f>
        <v>2022</v>
      </c>
      <c r="C4070" t="str">
        <f>COMBDG_MinActivity!C4070</f>
        <v>COMBDGEDSNewSHFUR___STDKER_16</v>
      </c>
      <c r="D4070">
        <f>IF(VLOOKUP(C4070,Capacity_COMBDG!A:K,COMBDG_MaxCapacity!B4070-2016+2,FALSE)&lt;5*10^-5,0,VLOOKUP(C4070,Capacity_COMBDG!A:K,COMBDG_MaxCapacity!B4070-2016+2,FALSE))*(1+Summary!$C$10)</f>
        <v>7.7766567241245397E-3</v>
      </c>
    </row>
    <row r="4071" spans="1:4" x14ac:dyDescent="0.25">
      <c r="A4071" t="s">
        <v>2</v>
      </c>
      <c r="B4071">
        <f>COMBDG_MinActivity!B4071</f>
        <v>2022</v>
      </c>
      <c r="C4071" t="str">
        <f>COMBDG_MinActivity!C4071</f>
        <v>COMBDGEDSNewWH______STDKER_16</v>
      </c>
      <c r="D4071">
        <f>IF(VLOOKUP(C4071,Capacity_COMBDG!A:K,COMBDG_MaxCapacity!B4071-2016+2,FALSE)&lt;5*10^-5,0,VLOOKUP(C4071,Capacity_COMBDG!A:K,COMBDG_MaxCapacity!B4071-2016+2,FALSE))*(1+Summary!$C$10)</f>
        <v>4.6646923010112079E-3</v>
      </c>
    </row>
    <row r="4072" spans="1:4" x14ac:dyDescent="0.25">
      <c r="A4072" t="s">
        <v>2</v>
      </c>
      <c r="B4072">
        <f>COMBDG_MinActivity!B4072</f>
        <v>2022</v>
      </c>
      <c r="C4072" t="str">
        <f>COMBDG_MinActivity!C4072</f>
        <v>COMBDGEDSOldSHFUR___STDKER_16</v>
      </c>
      <c r="D4072">
        <f>IF(VLOOKUP(C4072,Capacity_COMBDG!A:K,COMBDG_MaxCapacity!B4072-2016+2,FALSE)&lt;5*10^-5,0,VLOOKUP(C4072,Capacity_COMBDG!A:K,COMBDG_MaxCapacity!B4072-2016+2,FALSE))*(1+Summary!$C$10)</f>
        <v>0.12013923015845171</v>
      </c>
    </row>
    <row r="4073" spans="1:4" x14ac:dyDescent="0.25">
      <c r="A4073" t="s">
        <v>2</v>
      </c>
      <c r="B4073">
        <f>COMBDG_MinActivity!B4073</f>
        <v>2022</v>
      </c>
      <c r="C4073" t="str">
        <f>COMBDG_MinActivity!C4073</f>
        <v>COMBDGEDSOldWH______STDKER_16</v>
      </c>
      <c r="D4073">
        <f>IF(VLOOKUP(C4073,Capacity_COMBDG!A:K,COMBDG_MaxCapacity!B4073-2016+2,FALSE)&lt;5*10^-5,0,VLOOKUP(C4073,Capacity_COMBDG!A:K,COMBDG_MaxCapacity!B4073-2016+2,FALSE))*(1+Summary!$C$10)</f>
        <v>0.43987631620917816</v>
      </c>
    </row>
    <row r="4074" spans="1:4" x14ac:dyDescent="0.25">
      <c r="A4074" t="s">
        <v>2</v>
      </c>
      <c r="B4074">
        <f>COMBDG_MinActivity!B4074</f>
        <v>2022</v>
      </c>
      <c r="C4074" t="str">
        <f>COMBDG_MinActivity!C4074</f>
        <v>COMBDGHLCNewSHFUR___STDKER_16</v>
      </c>
      <c r="D4074">
        <f>IF(VLOOKUP(C4074,Capacity_COMBDG!A:K,COMBDG_MaxCapacity!B4074-2016+2,FALSE)&lt;5*10^-5,0,VLOOKUP(C4074,Capacity_COMBDG!A:K,COMBDG_MaxCapacity!B4074-2016+2,FALSE))*(1+Summary!$C$10)</f>
        <v>7.7776387822745064E-3</v>
      </c>
    </row>
    <row r="4075" spans="1:4" x14ac:dyDescent="0.25">
      <c r="A4075" t="s">
        <v>2</v>
      </c>
      <c r="B4075">
        <f>COMBDG_MinActivity!B4075</f>
        <v>2022</v>
      </c>
      <c r="C4075" t="str">
        <f>COMBDG_MinActivity!C4075</f>
        <v>COMBDGHLCNewWH______STDKER_16</v>
      </c>
      <c r="D4075">
        <f>IF(VLOOKUP(C4075,Capacity_COMBDG!A:K,COMBDG_MaxCapacity!B4075-2016+2,FALSE)&lt;5*10^-5,0,VLOOKUP(C4075,Capacity_COMBDG!A:K,COMBDG_MaxCapacity!B4075-2016+2,FALSE))*(1+Summary!$C$10)</f>
        <v>4.8276029943160621E-3</v>
      </c>
    </row>
    <row r="4076" spans="1:4" x14ac:dyDescent="0.25">
      <c r="A4076" t="s">
        <v>2</v>
      </c>
      <c r="B4076">
        <f>COMBDG_MinActivity!B4076</f>
        <v>2022</v>
      </c>
      <c r="C4076" t="str">
        <f>COMBDG_MinActivity!C4076</f>
        <v>COMBDGHLCOldSHFUR___STDKER_16</v>
      </c>
      <c r="D4076">
        <f>IF(VLOOKUP(C4076,Capacity_COMBDG!A:K,COMBDG_MaxCapacity!B4076-2016+2,FALSE)&lt;5*10^-5,0,VLOOKUP(C4076,Capacity_COMBDG!A:K,COMBDG_MaxCapacity!B4076-2016+2,FALSE))*(1+Summary!$C$10)</f>
        <v>0.11614873443608278</v>
      </c>
    </row>
    <row r="4077" spans="1:4" x14ac:dyDescent="0.25">
      <c r="A4077" t="s">
        <v>2</v>
      </c>
      <c r="B4077">
        <f>COMBDG_MinActivity!B4077</f>
        <v>2022</v>
      </c>
      <c r="C4077" t="str">
        <f>COMBDG_MinActivity!C4077</f>
        <v>COMBDGHLCOldWH______STDKER_16</v>
      </c>
      <c r="D4077">
        <f>IF(VLOOKUP(C4077,Capacity_COMBDG!A:K,COMBDG_MaxCapacity!B4077-2016+2,FALSE)&lt;5*10^-5,0,VLOOKUP(C4077,Capacity_COMBDG!A:K,COMBDG_MaxCapacity!B4077-2016+2,FALSE))*(1+Summary!$C$10)</f>
        <v>0.38119133790780185</v>
      </c>
    </row>
    <row r="4078" spans="1:4" x14ac:dyDescent="0.25">
      <c r="A4078" t="s">
        <v>2</v>
      </c>
      <c r="B4078">
        <f>COMBDG_MinActivity!B4078</f>
        <v>2022</v>
      </c>
      <c r="C4078" t="str">
        <f>COMBDG_MinActivity!C4078</f>
        <v>COMBDGICINewSHFUR___STDKER_16</v>
      </c>
      <c r="D4078">
        <f>IF(VLOOKUP(C4078,Capacity_COMBDG!A:K,COMBDG_MaxCapacity!B4078-2016+2,FALSE)&lt;5*10^-5,0,VLOOKUP(C4078,Capacity_COMBDG!A:K,COMBDG_MaxCapacity!B4078-2016+2,FALSE))*(1+Summary!$C$10)</f>
        <v>0</v>
      </c>
    </row>
    <row r="4079" spans="1:4" x14ac:dyDescent="0.25">
      <c r="A4079" t="s">
        <v>2</v>
      </c>
      <c r="B4079">
        <f>COMBDG_MinActivity!B4079</f>
        <v>2022</v>
      </c>
      <c r="C4079" t="str">
        <f>COMBDG_MinActivity!C4079</f>
        <v>COMBDGICINewWH______STDKER_16</v>
      </c>
      <c r="D4079">
        <f>IF(VLOOKUP(C4079,Capacity_COMBDG!A:K,COMBDG_MaxCapacity!B4079-2016+2,FALSE)&lt;5*10^-5,0,VLOOKUP(C4079,Capacity_COMBDG!A:K,COMBDG_MaxCapacity!B4079-2016+2,FALSE))*(1+Summary!$C$10)</f>
        <v>0</v>
      </c>
    </row>
    <row r="4080" spans="1:4" x14ac:dyDescent="0.25">
      <c r="A4080" t="s">
        <v>2</v>
      </c>
      <c r="B4080">
        <f>COMBDG_MinActivity!B4080</f>
        <v>2022</v>
      </c>
      <c r="C4080" t="str">
        <f>COMBDG_MinActivity!C4080</f>
        <v>COMBDGICIOldSHFUR___STDKER_16</v>
      </c>
      <c r="D4080">
        <f>IF(VLOOKUP(C4080,Capacity_COMBDG!A:K,COMBDG_MaxCapacity!B4080-2016+2,FALSE)&lt;5*10^-5,0,VLOOKUP(C4080,Capacity_COMBDG!A:K,COMBDG_MaxCapacity!B4080-2016+2,FALSE))*(1+Summary!$C$10)</f>
        <v>5.5788811235983102E-2</v>
      </c>
    </row>
    <row r="4081" spans="1:4" x14ac:dyDescent="0.25">
      <c r="A4081" t="s">
        <v>2</v>
      </c>
      <c r="B4081">
        <f>COMBDG_MinActivity!B4081</f>
        <v>2022</v>
      </c>
      <c r="C4081" t="str">
        <f>COMBDG_MinActivity!C4081</f>
        <v>COMBDGICIOldWH______STDKER_16</v>
      </c>
      <c r="D4081">
        <f>IF(VLOOKUP(C4081,Capacity_COMBDG!A:K,COMBDG_MaxCapacity!B4081-2016+2,FALSE)&lt;5*10^-5,0,VLOOKUP(C4081,Capacity_COMBDG!A:K,COMBDG_MaxCapacity!B4081-2016+2,FALSE))*(1+Summary!$C$10)</f>
        <v>2.0735934487196097E-2</v>
      </c>
    </row>
    <row r="4082" spans="1:4" x14ac:dyDescent="0.25">
      <c r="A4082" t="s">
        <v>2</v>
      </c>
      <c r="B4082">
        <f>COMBDG_MinActivity!B4082</f>
        <v>2022</v>
      </c>
      <c r="C4082" t="str">
        <f>COMBDG_MinActivity!C4082</f>
        <v>COMBDGOFFNewSHFUR___STDKER_16</v>
      </c>
      <c r="D4082">
        <f>IF(VLOOKUP(C4082,Capacity_COMBDG!A:K,COMBDG_MaxCapacity!B4082-2016+2,FALSE)&lt;5*10^-5,0,VLOOKUP(C4082,Capacity_COMBDG!A:K,COMBDG_MaxCapacity!B4082-2016+2,FALSE))*(1+Summary!$C$10)</f>
        <v>7.9379984351849175E-3</v>
      </c>
    </row>
    <row r="4083" spans="1:4" x14ac:dyDescent="0.25">
      <c r="A4083" t="s">
        <v>2</v>
      </c>
      <c r="B4083">
        <f>COMBDG_MinActivity!B4083</f>
        <v>2022</v>
      </c>
      <c r="C4083" t="str">
        <f>COMBDG_MinActivity!C4083</f>
        <v>COMBDGOFFNewWH______STDKER_16</v>
      </c>
      <c r="D4083">
        <f>IF(VLOOKUP(C4083,Capacity_COMBDG!A:K,COMBDG_MaxCapacity!B4083-2016+2,FALSE)&lt;5*10^-5,0,VLOOKUP(C4083,Capacity_COMBDG!A:K,COMBDG_MaxCapacity!B4083-2016+2,FALSE))*(1+Summary!$C$10)</f>
        <v>4.7527685020077167E-3</v>
      </c>
    </row>
    <row r="4084" spans="1:4" x14ac:dyDescent="0.25">
      <c r="A4084" t="s">
        <v>2</v>
      </c>
      <c r="B4084">
        <f>COMBDG_MinActivity!B4084</f>
        <v>2022</v>
      </c>
      <c r="C4084" t="str">
        <f>COMBDG_MinActivity!C4084</f>
        <v>COMBDGOFFOldSHFUR___STDKER_16</v>
      </c>
      <c r="D4084">
        <f>IF(VLOOKUP(C4084,Capacity_COMBDG!A:K,COMBDG_MaxCapacity!B4084-2016+2,FALSE)&lt;5*10^-5,0,VLOOKUP(C4084,Capacity_COMBDG!A:K,COMBDG_MaxCapacity!B4084-2016+2,FALSE))*(1+Summary!$C$10)</f>
        <v>0.12758927164061964</v>
      </c>
    </row>
    <row r="4085" spans="1:4" x14ac:dyDescent="0.25">
      <c r="A4085" t="s">
        <v>2</v>
      </c>
      <c r="B4085">
        <f>COMBDG_MinActivity!B4085</f>
        <v>2022</v>
      </c>
      <c r="C4085" t="str">
        <f>COMBDG_MinActivity!C4085</f>
        <v>COMBDGOFFOldWH______STDKER_16</v>
      </c>
      <c r="D4085">
        <f>IF(VLOOKUP(C4085,Capacity_COMBDG!A:K,COMBDG_MaxCapacity!B4085-2016+2,FALSE)&lt;5*10^-5,0,VLOOKUP(C4085,Capacity_COMBDG!A:K,COMBDG_MaxCapacity!B4085-2016+2,FALSE))*(1+Summary!$C$10)</f>
        <v>0.61832130914330763</v>
      </c>
    </row>
    <row r="4086" spans="1:4" x14ac:dyDescent="0.25">
      <c r="A4086" t="s">
        <v>2</v>
      </c>
      <c r="B4086">
        <f>COMBDG_MinActivity!B4086</f>
        <v>2022</v>
      </c>
      <c r="C4086" t="str">
        <f>COMBDG_MinActivity!C4086</f>
        <v>COMBDGOTSNewSHFUR___STDKER_16</v>
      </c>
      <c r="D4086">
        <f>IF(VLOOKUP(C4086,Capacity_COMBDG!A:K,COMBDG_MaxCapacity!B4086-2016+2,FALSE)&lt;5*10^-5,0,VLOOKUP(C4086,Capacity_COMBDG!A:K,COMBDG_MaxCapacity!B4086-2016+2,FALSE))*(1+Summary!$C$10)</f>
        <v>7.6477433450421487E-3</v>
      </c>
    </row>
    <row r="4087" spans="1:4" x14ac:dyDescent="0.25">
      <c r="A4087" t="s">
        <v>2</v>
      </c>
      <c r="B4087">
        <f>COMBDG_MinActivity!B4087</f>
        <v>2022</v>
      </c>
      <c r="C4087" t="str">
        <f>COMBDG_MinActivity!C4087</f>
        <v>COMBDGOTSNewWH______STDKER_16</v>
      </c>
      <c r="D4087">
        <f>IF(VLOOKUP(C4087,Capacity_COMBDG!A:K,COMBDG_MaxCapacity!B4087-2016+2,FALSE)&lt;5*10^-5,0,VLOOKUP(C4087,Capacity_COMBDG!A:K,COMBDG_MaxCapacity!B4087-2016+2,FALSE))*(1+Summary!$C$10)</f>
        <v>4.4755600484160541E-3</v>
      </c>
    </row>
    <row r="4088" spans="1:4" x14ac:dyDescent="0.25">
      <c r="A4088" t="s">
        <v>2</v>
      </c>
      <c r="B4088">
        <f>COMBDG_MinActivity!B4088</f>
        <v>2022</v>
      </c>
      <c r="C4088" t="str">
        <f>COMBDG_MinActivity!C4088</f>
        <v>COMBDGOTSOldSHFUR___STDKER_16</v>
      </c>
      <c r="D4088">
        <f>IF(VLOOKUP(C4088,Capacity_COMBDG!A:K,COMBDG_MaxCapacity!B4088-2016+2,FALSE)&lt;5*10^-5,0,VLOOKUP(C4088,Capacity_COMBDG!A:K,COMBDG_MaxCapacity!B4088-2016+2,FALSE))*(1+Summary!$C$10)</f>
        <v>0.11419396092693006</v>
      </c>
    </row>
    <row r="4089" spans="1:4" x14ac:dyDescent="0.25">
      <c r="A4089" t="s">
        <v>2</v>
      </c>
      <c r="B4089">
        <f>COMBDG_MinActivity!B4089</f>
        <v>2022</v>
      </c>
      <c r="C4089" t="str">
        <f>COMBDG_MinActivity!C4089</f>
        <v>COMBDGOTSOldWH______STDKER_16</v>
      </c>
      <c r="D4089">
        <f>IF(VLOOKUP(C4089,Capacity_COMBDG!A:K,COMBDG_MaxCapacity!B4089-2016+2,FALSE)&lt;5*10^-5,0,VLOOKUP(C4089,Capacity_COMBDG!A:K,COMBDG_MaxCapacity!B4089-2016+2,FALSE))*(1+Summary!$C$10)</f>
        <v>0.20600992228579496</v>
      </c>
    </row>
    <row r="4090" spans="1:4" x14ac:dyDescent="0.25">
      <c r="A4090" t="s">
        <v>2</v>
      </c>
      <c r="B4090">
        <f>COMBDG_MinActivity!B4090</f>
        <v>2022</v>
      </c>
      <c r="C4090" t="str">
        <f>COMBDG_MinActivity!C4090</f>
        <v>COMBDGRTTNewSHFUR___STDKER_16</v>
      </c>
      <c r="D4090">
        <f>IF(VLOOKUP(C4090,Capacity_COMBDG!A:K,COMBDG_MaxCapacity!B4090-2016+2,FALSE)&lt;5*10^-5,0,VLOOKUP(C4090,Capacity_COMBDG!A:K,COMBDG_MaxCapacity!B4090-2016+2,FALSE))*(1+Summary!$C$10)</f>
        <v>7.8834129357814205E-3</v>
      </c>
    </row>
    <row r="4091" spans="1:4" x14ac:dyDescent="0.25">
      <c r="A4091" t="s">
        <v>2</v>
      </c>
      <c r="B4091">
        <f>COMBDG_MinActivity!B4091</f>
        <v>2022</v>
      </c>
      <c r="C4091" t="str">
        <f>COMBDG_MinActivity!C4091</f>
        <v>COMBDGRTTNewWH______STDKER_16</v>
      </c>
      <c r="D4091">
        <f>IF(VLOOKUP(C4091,Capacity_COMBDG!A:K,COMBDG_MaxCapacity!B4091-2016+2,FALSE)&lt;5*10^-5,0,VLOOKUP(C4091,Capacity_COMBDG!A:K,COMBDG_MaxCapacity!B4091-2016+2,FALSE))*(1+Summary!$C$10)</f>
        <v>4.8684766271955985E-3</v>
      </c>
    </row>
    <row r="4092" spans="1:4" x14ac:dyDescent="0.25">
      <c r="A4092" t="s">
        <v>2</v>
      </c>
      <c r="B4092">
        <f>COMBDG_MinActivity!B4092</f>
        <v>2022</v>
      </c>
      <c r="C4092" t="str">
        <f>COMBDG_MinActivity!C4092</f>
        <v>COMBDGRTTOldSHFUR___STDKER_16</v>
      </c>
      <c r="D4092">
        <f>IF(VLOOKUP(C4092,Capacity_COMBDG!A:K,COMBDG_MaxCapacity!B4092-2016+2,FALSE)&lt;5*10^-5,0,VLOOKUP(C4092,Capacity_COMBDG!A:K,COMBDG_MaxCapacity!B4092-2016+2,FALSE))*(1+Summary!$C$10)</f>
        <v>0.12164023411151961</v>
      </c>
    </row>
    <row r="4093" spans="1:4" x14ac:dyDescent="0.25">
      <c r="A4093" t="s">
        <v>2</v>
      </c>
      <c r="B4093">
        <f>COMBDG_MinActivity!B4093</f>
        <v>2022</v>
      </c>
      <c r="C4093" t="str">
        <f>COMBDG_MinActivity!C4093</f>
        <v>COMBDGRTTOldWH______STDKER_16</v>
      </c>
      <c r="D4093">
        <f>IF(VLOOKUP(C4093,Capacity_COMBDG!A:K,COMBDG_MaxCapacity!B4093-2016+2,FALSE)&lt;5*10^-5,0,VLOOKUP(C4093,Capacity_COMBDG!A:K,COMBDG_MaxCapacity!B4093-2016+2,FALSE))*(1+Summary!$C$10)</f>
        <v>0.55701162711918639</v>
      </c>
    </row>
    <row r="4094" spans="1:4" x14ac:dyDescent="0.25">
      <c r="A4094" t="s">
        <v>2</v>
      </c>
      <c r="B4094">
        <f>COMBDG_MinActivity!B4094</f>
        <v>2022</v>
      </c>
      <c r="C4094" t="str">
        <f>COMBDG_MinActivity!C4094</f>
        <v>COMBDGTAWNewSHFUR___STDKER_16</v>
      </c>
      <c r="D4094">
        <f>IF(VLOOKUP(C4094,Capacity_COMBDG!A:K,COMBDG_MaxCapacity!B4094-2016+2,FALSE)&lt;5*10^-5,0,VLOOKUP(C4094,Capacity_COMBDG!A:K,COMBDG_MaxCapacity!B4094-2016+2,FALSE))*(1+Summary!$C$10)</f>
        <v>7.6134366007114054E-3</v>
      </c>
    </row>
    <row r="4095" spans="1:4" x14ac:dyDescent="0.25">
      <c r="A4095" t="s">
        <v>2</v>
      </c>
      <c r="B4095">
        <f>COMBDG_MinActivity!B4095</f>
        <v>2022</v>
      </c>
      <c r="C4095" t="str">
        <f>COMBDG_MinActivity!C4095</f>
        <v>COMBDGTAWNewWH______STDKER_16</v>
      </c>
      <c r="D4095">
        <f>IF(VLOOKUP(C4095,Capacity_COMBDG!A:K,COMBDG_MaxCapacity!B4095-2016+2,FALSE)&lt;5*10^-5,0,VLOOKUP(C4095,Capacity_COMBDG!A:K,COMBDG_MaxCapacity!B4095-2016+2,FALSE))*(1+Summary!$C$10)</f>
        <v>3.9214782467957496E-3</v>
      </c>
    </row>
    <row r="4096" spans="1:4" x14ac:dyDescent="0.25">
      <c r="A4096" t="s">
        <v>2</v>
      </c>
      <c r="B4096">
        <f>COMBDG_MinActivity!B4096</f>
        <v>2022</v>
      </c>
      <c r="C4096" t="str">
        <f>COMBDG_MinActivity!C4096</f>
        <v>COMBDGTAWOldSHFUR___STDKER_16</v>
      </c>
      <c r="D4096">
        <f>IF(VLOOKUP(C4096,Capacity_COMBDG!A:K,COMBDG_MaxCapacity!B4096-2016+2,FALSE)&lt;5*10^-5,0,VLOOKUP(C4096,Capacity_COMBDG!A:K,COMBDG_MaxCapacity!B4096-2016+2,FALSE))*(1+Summary!$C$10)</f>
        <v>0.10718704056403841</v>
      </c>
    </row>
    <row r="4097" spans="1:4" x14ac:dyDescent="0.25">
      <c r="A4097" t="s">
        <v>2</v>
      </c>
      <c r="B4097">
        <f>COMBDG_MinActivity!B4097</f>
        <v>2022</v>
      </c>
      <c r="C4097" t="str">
        <f>COMBDG_MinActivity!C4097</f>
        <v>COMBDGTAWOldWH______STDKER_16</v>
      </c>
      <c r="D4097">
        <f>IF(VLOOKUP(C4097,Capacity_COMBDG!A:K,COMBDG_MaxCapacity!B4097-2016+2,FALSE)&lt;5*10^-5,0,VLOOKUP(C4097,Capacity_COMBDG!A:K,COMBDG_MaxCapacity!B4097-2016+2,FALSE))*(1+Summary!$C$10)</f>
        <v>4.8238943122984219E-2</v>
      </c>
    </row>
    <row r="4098" spans="1:4" x14ac:dyDescent="0.25">
      <c r="A4098" t="s">
        <v>2</v>
      </c>
      <c r="B4098">
        <f>COMBDG_MinActivity!B4098</f>
        <v>2022</v>
      </c>
      <c r="C4098" t="str">
        <f>COMBDG_MinActivity!C4098</f>
        <v>COMBDGWSTNewSHFUR___STDKER_16</v>
      </c>
      <c r="D4098">
        <f>IF(VLOOKUP(C4098,Capacity_COMBDG!A:K,COMBDG_MaxCapacity!B4098-2016+2,FALSE)&lt;5*10^-5,0,VLOOKUP(C4098,Capacity_COMBDG!A:K,COMBDG_MaxCapacity!B4098-2016+2,FALSE))*(1+Summary!$C$10)</f>
        <v>7.3777087175260344E-3</v>
      </c>
    </row>
    <row r="4099" spans="1:4" x14ac:dyDescent="0.25">
      <c r="A4099" t="s">
        <v>2</v>
      </c>
      <c r="B4099">
        <f>COMBDG_MinActivity!B4099</f>
        <v>2022</v>
      </c>
      <c r="C4099" t="str">
        <f>COMBDG_MinActivity!C4099</f>
        <v>COMBDGWSTNewWH______STDKER_16</v>
      </c>
      <c r="D4099">
        <f>IF(VLOOKUP(C4099,Capacity_COMBDG!A:K,COMBDG_MaxCapacity!B4099-2016+2,FALSE)&lt;5*10^-5,0,VLOOKUP(C4099,Capacity_COMBDG!A:K,COMBDG_MaxCapacity!B4099-2016+2,FALSE))*(1+Summary!$C$10)</f>
        <v>4.0542668482303271E-3</v>
      </c>
    </row>
    <row r="4100" spans="1:4" x14ac:dyDescent="0.25">
      <c r="A4100" t="s">
        <v>2</v>
      </c>
      <c r="B4100">
        <f>COMBDG_MinActivity!B4100</f>
        <v>2022</v>
      </c>
      <c r="C4100" t="str">
        <f>COMBDG_MinActivity!C4100</f>
        <v>COMBDGWSTOldSHFUR___STDKER_16</v>
      </c>
      <c r="D4100">
        <f>IF(VLOOKUP(C4100,Capacity_COMBDG!A:K,COMBDG_MaxCapacity!B4100-2016+2,FALSE)&lt;5*10^-5,0,VLOOKUP(C4100,Capacity_COMBDG!A:K,COMBDG_MaxCapacity!B4100-2016+2,FALSE))*(1+Summary!$C$10)</f>
        <v>0.11895115139875773</v>
      </c>
    </row>
    <row r="4101" spans="1:4" x14ac:dyDescent="0.25">
      <c r="A4101" t="s">
        <v>2</v>
      </c>
      <c r="B4101">
        <f>COMBDG_MinActivity!B4101</f>
        <v>2022</v>
      </c>
      <c r="C4101" t="str">
        <f>COMBDG_MinActivity!C4101</f>
        <v>COMBDGWSTOldWH______STDKER_16</v>
      </c>
      <c r="D4101">
        <f>IF(VLOOKUP(C4101,Capacity_COMBDG!A:K,COMBDG_MaxCapacity!B4101-2016+2,FALSE)&lt;5*10^-5,0,VLOOKUP(C4101,Capacity_COMBDG!A:K,COMBDG_MaxCapacity!B4101-2016+2,FALSE))*(1+Summary!$C$10)</f>
        <v>0.27851889709066996</v>
      </c>
    </row>
    <row r="4102" spans="1:4" x14ac:dyDescent="0.25">
      <c r="A4102" t="s">
        <v>2</v>
      </c>
      <c r="B4102">
        <f>COMBDG_MinActivity!B4102</f>
        <v>2022</v>
      </c>
      <c r="C4102" t="str">
        <f>COMBDG_MinActivity!C4102</f>
        <v>COMBDGAERNewSHFUR___STDLFO_16</v>
      </c>
      <c r="D4102">
        <f>IF(VLOOKUP(C4102,Capacity_COMBDG!A:K,COMBDG_MaxCapacity!B4102-2016+2,FALSE)&lt;5*10^-5,0,VLOOKUP(C4102,Capacity_COMBDG!A:K,COMBDG_MaxCapacity!B4102-2016+2,FALSE))*(1+Summary!$C$10)</f>
        <v>7.1733751832334615E-3</v>
      </c>
    </row>
    <row r="4103" spans="1:4" x14ac:dyDescent="0.25">
      <c r="A4103" t="s">
        <v>2</v>
      </c>
      <c r="B4103">
        <f>COMBDG_MinActivity!B4103</f>
        <v>2022</v>
      </c>
      <c r="C4103" t="str">
        <f>COMBDG_MinActivity!C4103</f>
        <v>COMBDGAERNewWH______STDLFO_16</v>
      </c>
      <c r="D4103">
        <f>IF(VLOOKUP(C4103,Capacity_COMBDG!A:K,COMBDG_MaxCapacity!B4103-2016+2,FALSE)&lt;5*10^-5,0,VLOOKUP(C4103,Capacity_COMBDG!A:K,COMBDG_MaxCapacity!B4103-2016+2,FALSE))*(1+Summary!$C$10)</f>
        <v>3.9731509925761705E-3</v>
      </c>
    </row>
    <row r="4104" spans="1:4" x14ac:dyDescent="0.25">
      <c r="A4104" t="s">
        <v>2</v>
      </c>
      <c r="B4104">
        <f>COMBDG_MinActivity!B4104</f>
        <v>2022</v>
      </c>
      <c r="C4104" t="str">
        <f>COMBDG_MinActivity!C4104</f>
        <v>COMBDGAEROldSHFUR___STDLFO_16</v>
      </c>
      <c r="D4104">
        <f>IF(VLOOKUP(C4104,Capacity_COMBDG!A:K,COMBDG_MaxCapacity!B4104-2016+2,FALSE)&lt;5*10^-5,0,VLOOKUP(C4104,Capacity_COMBDG!A:K,COMBDG_MaxCapacity!B4104-2016+2,FALSE))*(1+Summary!$C$10)</f>
        <v>0.21462142377506252</v>
      </c>
    </row>
    <row r="4105" spans="1:4" x14ac:dyDescent="0.25">
      <c r="A4105" t="s">
        <v>2</v>
      </c>
      <c r="B4105">
        <f>COMBDG_MinActivity!B4105</f>
        <v>2022</v>
      </c>
      <c r="C4105" t="str">
        <f>COMBDG_MinActivity!C4105</f>
        <v>COMBDGAEROldWH______STDLFO_16</v>
      </c>
      <c r="D4105">
        <f>IF(VLOOKUP(C4105,Capacity_COMBDG!A:K,COMBDG_MaxCapacity!B4105-2016+2,FALSE)&lt;5*10^-5,0,VLOOKUP(C4105,Capacity_COMBDG!A:K,COMBDG_MaxCapacity!B4105-2016+2,FALSE))*(1+Summary!$C$10)</f>
        <v>0.25667518134137918</v>
      </c>
    </row>
    <row r="4106" spans="1:4" x14ac:dyDescent="0.25">
      <c r="A4106" t="s">
        <v>2</v>
      </c>
      <c r="B4106">
        <f>COMBDG_MinActivity!B4106</f>
        <v>2022</v>
      </c>
      <c r="C4106" t="str">
        <f>COMBDG_MinActivity!C4106</f>
        <v>COMBDGAFSNewSHFUR___STDLFO_16</v>
      </c>
      <c r="D4106">
        <f>IF(VLOOKUP(C4106,Capacity_COMBDG!A:K,COMBDG_MaxCapacity!B4106-2016+2,FALSE)&lt;5*10^-5,0,VLOOKUP(C4106,Capacity_COMBDG!A:K,COMBDG_MaxCapacity!B4106-2016+2,FALSE))*(1+Summary!$C$10)</f>
        <v>6.7461397318529393E-3</v>
      </c>
    </row>
    <row r="4107" spans="1:4" x14ac:dyDescent="0.25">
      <c r="A4107" t="s">
        <v>2</v>
      </c>
      <c r="B4107">
        <f>COMBDG_MinActivity!B4107</f>
        <v>2022</v>
      </c>
      <c r="C4107" t="str">
        <f>COMBDG_MinActivity!C4107</f>
        <v>COMBDGAFSNewWH______STDLFO_16</v>
      </c>
      <c r="D4107">
        <f>IF(VLOOKUP(C4107,Capacity_COMBDG!A:K,COMBDG_MaxCapacity!B4107-2016+2,FALSE)&lt;5*10^-5,0,VLOOKUP(C4107,Capacity_COMBDG!A:K,COMBDG_MaxCapacity!B4107-2016+2,FALSE))*(1+Summary!$C$10)</f>
        <v>3.7732257628912756E-3</v>
      </c>
    </row>
    <row r="4108" spans="1:4" x14ac:dyDescent="0.25">
      <c r="A4108" t="s">
        <v>2</v>
      </c>
      <c r="B4108">
        <f>COMBDG_MinActivity!B4108</f>
        <v>2022</v>
      </c>
      <c r="C4108" t="str">
        <f>COMBDG_MinActivity!C4108</f>
        <v>COMBDGAFSOldSHFUR___STDLFO_16</v>
      </c>
      <c r="D4108">
        <f>IF(VLOOKUP(C4108,Capacity_COMBDG!A:K,COMBDG_MaxCapacity!B4108-2016+2,FALSE)&lt;5*10^-5,0,VLOOKUP(C4108,Capacity_COMBDG!A:K,COMBDG_MaxCapacity!B4108-2016+2,FALSE))*(1+Summary!$C$10)</f>
        <v>0.33459983771663548</v>
      </c>
    </row>
    <row r="4109" spans="1:4" x14ac:dyDescent="0.25">
      <c r="A4109" t="s">
        <v>2</v>
      </c>
      <c r="B4109">
        <f>COMBDG_MinActivity!B4109</f>
        <v>2022</v>
      </c>
      <c r="C4109" t="str">
        <f>COMBDG_MinActivity!C4109</f>
        <v>COMBDGAFSOldWH______STDLFO_16</v>
      </c>
      <c r="D4109">
        <f>IF(VLOOKUP(C4109,Capacity_COMBDG!A:K,COMBDG_MaxCapacity!B4109-2016+2,FALSE)&lt;5*10^-5,0,VLOOKUP(C4109,Capacity_COMBDG!A:K,COMBDG_MaxCapacity!B4109-2016+2,FALSE))*(1+Summary!$C$10)</f>
        <v>0.23760480335104994</v>
      </c>
    </row>
    <row r="4110" spans="1:4" x14ac:dyDescent="0.25">
      <c r="A4110" t="s">
        <v>2</v>
      </c>
      <c r="B4110">
        <f>COMBDG_MinActivity!B4110</f>
        <v>2022</v>
      </c>
      <c r="C4110" t="str">
        <f>COMBDG_MinActivity!C4110</f>
        <v>COMBDGEDSNewSHFUR___STDLFO_16</v>
      </c>
      <c r="D4110">
        <f>IF(VLOOKUP(C4110,Capacity_COMBDG!A:K,COMBDG_MaxCapacity!B4110-2016+2,FALSE)&lt;5*10^-5,0,VLOOKUP(C4110,Capacity_COMBDG!A:K,COMBDG_MaxCapacity!B4110-2016+2,FALSE))*(1+Summary!$C$10)</f>
        <v>7.7766314666298216E-3</v>
      </c>
    </row>
    <row r="4111" spans="1:4" x14ac:dyDescent="0.25">
      <c r="A4111" t="s">
        <v>2</v>
      </c>
      <c r="B4111">
        <f>COMBDG_MinActivity!B4111</f>
        <v>2022</v>
      </c>
      <c r="C4111" t="str">
        <f>COMBDG_MinActivity!C4111</f>
        <v>COMBDGEDSNewWH______STDLFO_16</v>
      </c>
      <c r="D4111">
        <f>IF(VLOOKUP(C4111,Capacity_COMBDG!A:K,COMBDG_MaxCapacity!B4111-2016+2,FALSE)&lt;5*10^-5,0,VLOOKUP(C4111,Capacity_COMBDG!A:K,COMBDG_MaxCapacity!B4111-2016+2,FALSE))*(1+Summary!$C$10)</f>
        <v>4.664675437176611E-3</v>
      </c>
    </row>
    <row r="4112" spans="1:4" x14ac:dyDescent="0.25">
      <c r="A4112" t="s">
        <v>2</v>
      </c>
      <c r="B4112">
        <f>COMBDG_MinActivity!B4112</f>
        <v>2022</v>
      </c>
      <c r="C4112" t="str">
        <f>COMBDG_MinActivity!C4112</f>
        <v>COMBDGEDSOldSHFUR___STDLFO_16</v>
      </c>
      <c r="D4112">
        <f>IF(VLOOKUP(C4112,Capacity_COMBDG!A:K,COMBDG_MaxCapacity!B4112-2016+2,FALSE)&lt;5*10^-5,0,VLOOKUP(C4112,Capacity_COMBDG!A:K,COMBDG_MaxCapacity!B4112-2016+2,FALSE))*(1+Summary!$C$10)</f>
        <v>0.80248435458328227</v>
      </c>
    </row>
    <row r="4113" spans="1:4" x14ac:dyDescent="0.25">
      <c r="A4113" t="s">
        <v>2</v>
      </c>
      <c r="B4113">
        <f>COMBDG_MinActivity!B4113</f>
        <v>2022</v>
      </c>
      <c r="C4113" t="str">
        <f>COMBDG_MinActivity!C4113</f>
        <v>COMBDGEDSOldWH______STDLFO_16</v>
      </c>
      <c r="D4113">
        <f>IF(VLOOKUP(C4113,Capacity_COMBDG!A:K,COMBDG_MaxCapacity!B4113-2016+2,FALSE)&lt;5*10^-5,0,VLOOKUP(C4113,Capacity_COMBDG!A:K,COMBDG_MaxCapacity!B4113-2016+2,FALSE))*(1+Summary!$C$10)</f>
        <v>0.95641355028626762</v>
      </c>
    </row>
    <row r="4114" spans="1:4" x14ac:dyDescent="0.25">
      <c r="A4114" t="s">
        <v>2</v>
      </c>
      <c r="B4114">
        <f>COMBDG_MinActivity!B4114</f>
        <v>2022</v>
      </c>
      <c r="C4114" t="str">
        <f>COMBDG_MinActivity!C4114</f>
        <v>COMBDGHLCNewSHFUR___STDLFO_16</v>
      </c>
      <c r="D4114">
        <f>IF(VLOOKUP(C4114,Capacity_COMBDG!A:K,COMBDG_MaxCapacity!B4114-2016+2,FALSE)&lt;5*10^-5,0,VLOOKUP(C4114,Capacity_COMBDG!A:K,COMBDG_MaxCapacity!B4114-2016+2,FALSE))*(1+Summary!$C$10)</f>
        <v>7.7776134935006692E-3</v>
      </c>
    </row>
    <row r="4115" spans="1:4" x14ac:dyDescent="0.25">
      <c r="A4115" t="s">
        <v>2</v>
      </c>
      <c r="B4115">
        <f>COMBDG_MinActivity!B4115</f>
        <v>2022</v>
      </c>
      <c r="C4115" t="str">
        <f>COMBDG_MinActivity!C4115</f>
        <v>COMBDGHLCNewWH______STDLFO_16</v>
      </c>
      <c r="D4115">
        <f>IF(VLOOKUP(C4115,Capacity_COMBDG!A:K,COMBDG_MaxCapacity!B4115-2016+2,FALSE)&lt;5*10^-5,0,VLOOKUP(C4115,Capacity_COMBDG!A:K,COMBDG_MaxCapacity!B4115-2016+2,FALSE))*(1+Summary!$C$10)</f>
        <v>4.8275804235486369E-3</v>
      </c>
    </row>
    <row r="4116" spans="1:4" x14ac:dyDescent="0.25">
      <c r="A4116" t="s">
        <v>2</v>
      </c>
      <c r="B4116">
        <f>COMBDG_MinActivity!B4116</f>
        <v>2022</v>
      </c>
      <c r="C4116" t="str">
        <f>COMBDG_MinActivity!C4116</f>
        <v>COMBDGHLCOldSHFUR___STDLFO_16</v>
      </c>
      <c r="D4116">
        <f>IF(VLOOKUP(C4116,Capacity_COMBDG!A:K,COMBDG_MaxCapacity!B4116-2016+2,FALSE)&lt;5*10^-5,0,VLOOKUP(C4116,Capacity_COMBDG!A:K,COMBDG_MaxCapacity!B4116-2016+2,FALSE))*(1+Summary!$C$10)</f>
        <v>0.63292190823060535</v>
      </c>
    </row>
    <row r="4117" spans="1:4" x14ac:dyDescent="0.25">
      <c r="A4117" t="s">
        <v>2</v>
      </c>
      <c r="B4117">
        <f>COMBDG_MinActivity!B4117</f>
        <v>2022</v>
      </c>
      <c r="C4117" t="str">
        <f>COMBDG_MinActivity!C4117</f>
        <v>COMBDGHLCOldWH______STDLFO_16</v>
      </c>
      <c r="D4117">
        <f>IF(VLOOKUP(C4117,Capacity_COMBDG!A:K,COMBDG_MaxCapacity!B4117-2016+2,FALSE)&lt;5*10^-5,0,VLOOKUP(C4117,Capacity_COMBDG!A:K,COMBDG_MaxCapacity!B4117-2016+2,FALSE))*(1+Summary!$C$10)</f>
        <v>0.46878481769366526</v>
      </c>
    </row>
    <row r="4118" spans="1:4" x14ac:dyDescent="0.25">
      <c r="A4118" t="s">
        <v>2</v>
      </c>
      <c r="B4118">
        <f>COMBDG_MinActivity!B4118</f>
        <v>2022</v>
      </c>
      <c r="C4118" t="str">
        <f>COMBDG_MinActivity!C4118</f>
        <v>COMBDGICINewSHFUR___STDLFO_16</v>
      </c>
      <c r="D4118">
        <f>IF(VLOOKUP(C4118,Capacity_COMBDG!A:K,COMBDG_MaxCapacity!B4118-2016+2,FALSE)&lt;5*10^-5,0,VLOOKUP(C4118,Capacity_COMBDG!A:K,COMBDG_MaxCapacity!B4118-2016+2,FALSE))*(1+Summary!$C$10)</f>
        <v>0</v>
      </c>
    </row>
    <row r="4119" spans="1:4" x14ac:dyDescent="0.25">
      <c r="A4119" t="s">
        <v>2</v>
      </c>
      <c r="B4119">
        <f>COMBDG_MinActivity!B4119</f>
        <v>2022</v>
      </c>
      <c r="C4119" t="str">
        <f>COMBDG_MinActivity!C4119</f>
        <v>COMBDGICINewWH______STDLFO_16</v>
      </c>
      <c r="D4119">
        <f>IF(VLOOKUP(C4119,Capacity_COMBDG!A:K,COMBDG_MaxCapacity!B4119-2016+2,FALSE)&lt;5*10^-5,0,VLOOKUP(C4119,Capacity_COMBDG!A:K,COMBDG_MaxCapacity!B4119-2016+2,FALSE))*(1+Summary!$C$10)</f>
        <v>0</v>
      </c>
    </row>
    <row r="4120" spans="1:4" x14ac:dyDescent="0.25">
      <c r="A4120" t="s">
        <v>2</v>
      </c>
      <c r="B4120">
        <f>COMBDG_MinActivity!B4120</f>
        <v>2022</v>
      </c>
      <c r="C4120" t="str">
        <f>COMBDG_MinActivity!C4120</f>
        <v>COMBDGICIOldSHFUR___STDLFO_16</v>
      </c>
      <c r="D4120">
        <f>IF(VLOOKUP(C4120,Capacity_COMBDG!A:K,COMBDG_MaxCapacity!B4120-2016+2,FALSE)&lt;5*10^-5,0,VLOOKUP(C4120,Capacity_COMBDG!A:K,COMBDG_MaxCapacity!B4120-2016+2,FALSE))*(1+Summary!$C$10)</f>
        <v>6.3078801462617476E-2</v>
      </c>
    </row>
    <row r="4121" spans="1:4" x14ac:dyDescent="0.25">
      <c r="A4121" t="s">
        <v>2</v>
      </c>
      <c r="B4121">
        <f>COMBDG_MinActivity!B4121</f>
        <v>2022</v>
      </c>
      <c r="C4121" t="str">
        <f>COMBDG_MinActivity!C4121</f>
        <v>COMBDGICIOldWH______STDLFO_16</v>
      </c>
      <c r="D4121">
        <f>IF(VLOOKUP(C4121,Capacity_COMBDG!A:K,COMBDG_MaxCapacity!B4121-2016+2,FALSE)&lt;5*10^-5,0,VLOOKUP(C4121,Capacity_COMBDG!A:K,COMBDG_MaxCapacity!B4121-2016+2,FALSE))*(1+Summary!$C$10)</f>
        <v>2.9270445121281786E-2</v>
      </c>
    </row>
    <row r="4122" spans="1:4" x14ac:dyDescent="0.25">
      <c r="A4122" t="s">
        <v>2</v>
      </c>
      <c r="B4122">
        <f>COMBDG_MinActivity!B4122</f>
        <v>2022</v>
      </c>
      <c r="C4122" t="str">
        <f>COMBDG_MinActivity!C4122</f>
        <v>COMBDGOFFNewSHFUR___STDLFO_16</v>
      </c>
      <c r="D4122">
        <f>IF(VLOOKUP(C4122,Capacity_COMBDG!A:K,COMBDG_MaxCapacity!B4122-2016+2,FALSE)&lt;5*10^-5,0,VLOOKUP(C4122,Capacity_COMBDG!A:K,COMBDG_MaxCapacity!B4122-2016+2,FALSE))*(1+Summary!$C$10)</f>
        <v>7.9379674389478006E-3</v>
      </c>
    </row>
    <row r="4123" spans="1:4" x14ac:dyDescent="0.25">
      <c r="A4123" t="s">
        <v>2</v>
      </c>
      <c r="B4123">
        <f>COMBDG_MinActivity!B4123</f>
        <v>2022</v>
      </c>
      <c r="C4123" t="str">
        <f>COMBDG_MinActivity!C4123</f>
        <v>COMBDGOFFNewWH______STDLFO_16</v>
      </c>
      <c r="D4123">
        <f>IF(VLOOKUP(C4123,Capacity_COMBDG!A:K,COMBDG_MaxCapacity!B4123-2016+2,FALSE)&lt;5*10^-5,0,VLOOKUP(C4123,Capacity_COMBDG!A:K,COMBDG_MaxCapacity!B4123-2016+2,FALSE))*(1+Summary!$C$10)</f>
        <v>4.7527487489480488E-3</v>
      </c>
    </row>
    <row r="4124" spans="1:4" x14ac:dyDescent="0.25">
      <c r="A4124" t="s">
        <v>2</v>
      </c>
      <c r="B4124">
        <f>COMBDG_MinActivity!B4124</f>
        <v>2022</v>
      </c>
      <c r="C4124" t="str">
        <f>COMBDG_MinActivity!C4124</f>
        <v>COMBDGOFFOldSHFUR___STDLFO_16</v>
      </c>
      <c r="D4124">
        <f>IF(VLOOKUP(C4124,Capacity_COMBDG!A:K,COMBDG_MaxCapacity!B4124-2016+2,FALSE)&lt;5*10^-5,0,VLOOKUP(C4124,Capacity_COMBDG!A:K,COMBDG_MaxCapacity!B4124-2016+2,FALSE))*(1+Summary!$C$10)</f>
        <v>1.5055135605113055</v>
      </c>
    </row>
    <row r="4125" spans="1:4" x14ac:dyDescent="0.25">
      <c r="A4125" t="s">
        <v>2</v>
      </c>
      <c r="B4125">
        <f>COMBDG_MinActivity!B4125</f>
        <v>2022</v>
      </c>
      <c r="C4125" t="str">
        <f>COMBDG_MinActivity!C4125</f>
        <v>COMBDGOFFOldWH______STDLFO_16</v>
      </c>
      <c r="D4125">
        <f>IF(VLOOKUP(C4125,Capacity_COMBDG!A:K,COMBDG_MaxCapacity!B4125-2016+2,FALSE)&lt;5*10^-5,0,VLOOKUP(C4125,Capacity_COMBDG!A:K,COMBDG_MaxCapacity!B4125-2016+2,FALSE))*(1+Summary!$C$10)</f>
        <v>1.0864706651864962</v>
      </c>
    </row>
    <row r="4126" spans="1:4" x14ac:dyDescent="0.25">
      <c r="A4126" t="s">
        <v>2</v>
      </c>
      <c r="B4126">
        <f>COMBDG_MinActivity!B4126</f>
        <v>2022</v>
      </c>
      <c r="C4126" t="str">
        <f>COMBDG_MinActivity!C4126</f>
        <v>COMBDGOTSNewSHFUR___STDLFO_16</v>
      </c>
      <c r="D4126">
        <f>IF(VLOOKUP(C4126,Capacity_COMBDG!A:K,COMBDG_MaxCapacity!B4126-2016+2,FALSE)&lt;5*10^-5,0,VLOOKUP(C4126,Capacity_COMBDG!A:K,COMBDG_MaxCapacity!B4126-2016+2,FALSE))*(1+Summary!$C$10)</f>
        <v>7.647721540470994E-3</v>
      </c>
    </row>
    <row r="4127" spans="1:4" x14ac:dyDescent="0.25">
      <c r="A4127" t="s">
        <v>2</v>
      </c>
      <c r="B4127">
        <f>COMBDG_MinActivity!B4127</f>
        <v>2022</v>
      </c>
      <c r="C4127" t="str">
        <f>COMBDG_MinActivity!C4127</f>
        <v>COMBDGOTSNewWH______STDLFO_16</v>
      </c>
      <c r="D4127">
        <f>IF(VLOOKUP(C4127,Capacity_COMBDG!A:K,COMBDG_MaxCapacity!B4127-2016+2,FALSE)&lt;5*10^-5,0,VLOOKUP(C4127,Capacity_COMBDG!A:K,COMBDG_MaxCapacity!B4127-2016+2,FALSE))*(1+Summary!$C$10)</f>
        <v>4.4755481239150772E-3</v>
      </c>
    </row>
    <row r="4128" spans="1:4" x14ac:dyDescent="0.25">
      <c r="A4128" t="s">
        <v>2</v>
      </c>
      <c r="B4128">
        <f>COMBDG_MinActivity!B4128</f>
        <v>2022</v>
      </c>
      <c r="C4128" t="str">
        <f>COMBDG_MinActivity!C4128</f>
        <v>COMBDGOTSOldSHFUR___STDLFO_16</v>
      </c>
      <c r="D4128">
        <f>IF(VLOOKUP(C4128,Capacity_COMBDG!A:K,COMBDG_MaxCapacity!B4128-2016+2,FALSE)&lt;5*10^-5,0,VLOOKUP(C4128,Capacity_COMBDG!A:K,COMBDG_MaxCapacity!B4128-2016+2,FALSE))*(1+Summary!$C$10)</f>
        <v>0.39838577983930407</v>
      </c>
    </row>
    <row r="4129" spans="1:4" x14ac:dyDescent="0.25">
      <c r="A4129" t="s">
        <v>2</v>
      </c>
      <c r="B4129">
        <f>COMBDG_MinActivity!B4129</f>
        <v>2022</v>
      </c>
      <c r="C4129" t="str">
        <f>COMBDG_MinActivity!C4129</f>
        <v>COMBDGOTSOldWH______STDLFO_16</v>
      </c>
      <c r="D4129">
        <f>IF(VLOOKUP(C4129,Capacity_COMBDG!A:K,COMBDG_MaxCapacity!B4129-2016+2,FALSE)&lt;5*10^-5,0,VLOOKUP(C4129,Capacity_COMBDG!A:K,COMBDG_MaxCapacity!B4129-2016+2,FALSE))*(1+Summary!$C$10)</f>
        <v>0.34193572520079168</v>
      </c>
    </row>
    <row r="4130" spans="1:4" x14ac:dyDescent="0.25">
      <c r="A4130" t="s">
        <v>2</v>
      </c>
      <c r="B4130">
        <f>COMBDG_MinActivity!B4130</f>
        <v>2022</v>
      </c>
      <c r="C4130" t="str">
        <f>COMBDG_MinActivity!C4130</f>
        <v>COMBDGRTTNewSHFUR___STDLFO_16</v>
      </c>
      <c r="D4130">
        <f>IF(VLOOKUP(C4130,Capacity_COMBDG!A:K,COMBDG_MaxCapacity!B4130-2016+2,FALSE)&lt;5*10^-5,0,VLOOKUP(C4130,Capacity_COMBDG!A:K,COMBDG_MaxCapacity!B4130-2016+2,FALSE))*(1+Summary!$C$10)</f>
        <v>7.8833841452976301E-3</v>
      </c>
    </row>
    <row r="4131" spans="1:4" x14ac:dyDescent="0.25">
      <c r="A4131" t="s">
        <v>2</v>
      </c>
      <c r="B4131">
        <f>COMBDG_MinActivity!B4131</f>
        <v>2022</v>
      </c>
      <c r="C4131" t="str">
        <f>COMBDG_MinActivity!C4131</f>
        <v>COMBDGRTTNewWH______STDLFO_16</v>
      </c>
      <c r="D4131">
        <f>IF(VLOOKUP(C4131,Capacity_COMBDG!A:K,COMBDG_MaxCapacity!B4131-2016+2,FALSE)&lt;5*10^-5,0,VLOOKUP(C4131,Capacity_COMBDG!A:K,COMBDG_MaxCapacity!B4131-2016+2,FALSE))*(1+Summary!$C$10)</f>
        <v>4.86845235137277E-3</v>
      </c>
    </row>
    <row r="4132" spans="1:4" x14ac:dyDescent="0.25">
      <c r="A4132" t="s">
        <v>2</v>
      </c>
      <c r="B4132">
        <f>COMBDG_MinActivity!B4132</f>
        <v>2022</v>
      </c>
      <c r="C4132" t="str">
        <f>COMBDG_MinActivity!C4132</f>
        <v>COMBDGRTTOldSHFUR___STDLFO_16</v>
      </c>
      <c r="D4132">
        <f>IF(VLOOKUP(C4132,Capacity_COMBDG!A:K,COMBDG_MaxCapacity!B4132-2016+2,FALSE)&lt;5*10^-5,0,VLOOKUP(C4132,Capacity_COMBDG!A:K,COMBDG_MaxCapacity!B4132-2016+2,FALSE))*(1+Summary!$C$10)</f>
        <v>0.8336345272119613</v>
      </c>
    </row>
    <row r="4133" spans="1:4" x14ac:dyDescent="0.25">
      <c r="A4133" t="s">
        <v>2</v>
      </c>
      <c r="B4133">
        <f>COMBDG_MinActivity!B4133</f>
        <v>2022</v>
      </c>
      <c r="C4133" t="str">
        <f>COMBDG_MinActivity!C4133</f>
        <v>COMBDGRTTOldWH______STDLFO_16</v>
      </c>
      <c r="D4133">
        <f>IF(VLOOKUP(C4133,Capacity_COMBDG!A:K,COMBDG_MaxCapacity!B4133-2016+2,FALSE)&lt;5*10^-5,0,VLOOKUP(C4133,Capacity_COMBDG!A:K,COMBDG_MaxCapacity!B4133-2016+2,FALSE))*(1+Summary!$C$10)</f>
        <v>1.2206985544960238</v>
      </c>
    </row>
    <row r="4134" spans="1:4" x14ac:dyDescent="0.25">
      <c r="A4134" t="s">
        <v>2</v>
      </c>
      <c r="B4134">
        <f>COMBDG_MinActivity!B4134</f>
        <v>2022</v>
      </c>
      <c r="C4134" t="str">
        <f>COMBDG_MinActivity!C4134</f>
        <v>COMBDGTAWNewSHFUR___STDLFO_16</v>
      </c>
      <c r="D4134">
        <f>IF(VLOOKUP(C4134,Capacity_COMBDG!A:K,COMBDG_MaxCapacity!B4134-2016+2,FALSE)&lt;5*10^-5,0,VLOOKUP(C4134,Capacity_COMBDG!A:K,COMBDG_MaxCapacity!B4134-2016+2,FALSE))*(1+Summary!$C$10)</f>
        <v>7.6134155721424689E-3</v>
      </c>
    </row>
    <row r="4135" spans="1:4" x14ac:dyDescent="0.25">
      <c r="A4135" t="s">
        <v>2</v>
      </c>
      <c r="B4135">
        <f>COMBDG_MinActivity!B4135</f>
        <v>2022</v>
      </c>
      <c r="C4135" t="str">
        <f>COMBDG_MinActivity!C4135</f>
        <v>COMBDGTAWNewWH______STDLFO_16</v>
      </c>
      <c r="D4135">
        <f>IF(VLOOKUP(C4135,Capacity_COMBDG!A:K,COMBDG_MaxCapacity!B4135-2016+2,FALSE)&lt;5*10^-5,0,VLOOKUP(C4135,Capacity_COMBDG!A:K,COMBDG_MaxCapacity!B4135-2016+2,FALSE))*(1+Summary!$C$10)</f>
        <v>3.9214744546906362E-3</v>
      </c>
    </row>
    <row r="4136" spans="1:4" x14ac:dyDescent="0.25">
      <c r="A4136" t="s">
        <v>2</v>
      </c>
      <c r="B4136">
        <f>COMBDG_MinActivity!B4136</f>
        <v>2022</v>
      </c>
      <c r="C4136" t="str">
        <f>COMBDG_MinActivity!C4136</f>
        <v>COMBDGTAWOldSHFUR___STDLFO_16</v>
      </c>
      <c r="D4136">
        <f>IF(VLOOKUP(C4136,Capacity_COMBDG!A:K,COMBDG_MaxCapacity!B4136-2016+2,FALSE)&lt;5*10^-5,0,VLOOKUP(C4136,Capacity_COMBDG!A:K,COMBDG_MaxCapacity!B4136-2016+2,FALSE))*(1+Summary!$C$10)</f>
        <v>0.32526393152590571</v>
      </c>
    </row>
    <row r="4137" spans="1:4" x14ac:dyDescent="0.25">
      <c r="A4137" t="s">
        <v>2</v>
      </c>
      <c r="B4137">
        <f>COMBDG_MinActivity!B4137</f>
        <v>2022</v>
      </c>
      <c r="C4137" t="str">
        <f>COMBDG_MinActivity!C4137</f>
        <v>COMBDGTAWOldWH______STDLFO_16</v>
      </c>
      <c r="D4137">
        <f>IF(VLOOKUP(C4137,Capacity_COMBDG!A:K,COMBDG_MaxCapacity!B4137-2016+2,FALSE)&lt;5*10^-5,0,VLOOKUP(C4137,Capacity_COMBDG!A:K,COMBDG_MaxCapacity!B4137-2016+2,FALSE))*(1+Summary!$C$10)</f>
        <v>5.784933610817198E-2</v>
      </c>
    </row>
    <row r="4138" spans="1:4" x14ac:dyDescent="0.25">
      <c r="A4138" t="s">
        <v>2</v>
      </c>
      <c r="B4138">
        <f>COMBDG_MinActivity!B4138</f>
        <v>2022</v>
      </c>
      <c r="C4138" t="str">
        <f>COMBDG_MinActivity!C4138</f>
        <v>COMBDGWSTNewSHFUR___STDLFO_16</v>
      </c>
      <c r="D4138">
        <f>IF(VLOOKUP(C4138,Capacity_COMBDG!A:K,COMBDG_MaxCapacity!B4138-2016+2,FALSE)&lt;5*10^-5,0,VLOOKUP(C4138,Capacity_COMBDG!A:K,COMBDG_MaxCapacity!B4138-2016+2,FALSE))*(1+Summary!$C$10)</f>
        <v>7.3776924766488991E-3</v>
      </c>
    </row>
    <row r="4139" spans="1:4" x14ac:dyDescent="0.25">
      <c r="A4139" t="s">
        <v>2</v>
      </c>
      <c r="B4139">
        <f>COMBDG_MinActivity!B4139</f>
        <v>2022</v>
      </c>
      <c r="C4139" t="str">
        <f>COMBDG_MinActivity!C4139</f>
        <v>COMBDGWSTNewWH______STDLFO_16</v>
      </c>
      <c r="D4139">
        <f>IF(VLOOKUP(C4139,Capacity_COMBDG!A:K,COMBDG_MaxCapacity!B4139-2016+2,FALSE)&lt;5*10^-5,0,VLOOKUP(C4139,Capacity_COMBDG!A:K,COMBDG_MaxCapacity!B4139-2016+2,FALSE))*(1+Summary!$C$10)</f>
        <v>4.0542617277416603E-3</v>
      </c>
    </row>
    <row r="4140" spans="1:4" x14ac:dyDescent="0.25">
      <c r="A4140" t="s">
        <v>2</v>
      </c>
      <c r="B4140">
        <f>COMBDG_MinActivity!B4140</f>
        <v>2022</v>
      </c>
      <c r="C4140" t="str">
        <f>COMBDG_MinActivity!C4140</f>
        <v>COMBDGWSTOldSHFUR___STDLFO_16</v>
      </c>
      <c r="D4140">
        <f>IF(VLOOKUP(C4140,Capacity_COMBDG!A:K,COMBDG_MaxCapacity!B4140-2016+2,FALSE)&lt;5*10^-5,0,VLOOKUP(C4140,Capacity_COMBDG!A:K,COMBDG_MaxCapacity!B4140-2016+2,FALSE))*(1+Summary!$C$10)</f>
        <v>0.25320608855481885</v>
      </c>
    </row>
    <row r="4141" spans="1:4" x14ac:dyDescent="0.25">
      <c r="A4141" t="s">
        <v>2</v>
      </c>
      <c r="B4141">
        <f>COMBDG_MinActivity!B4141</f>
        <v>2022</v>
      </c>
      <c r="C4141" t="str">
        <f>COMBDG_MinActivity!C4141</f>
        <v>COMBDGWSTOldWH______STDLFO_16</v>
      </c>
      <c r="D4141">
        <f>IF(VLOOKUP(C4141,Capacity_COMBDG!A:K,COMBDG_MaxCapacity!B4141-2016+2,FALSE)&lt;5*10^-5,0,VLOOKUP(C4141,Capacity_COMBDG!A:K,COMBDG_MaxCapacity!B4141-2016+2,FALSE))*(1+Summary!$C$10)</f>
        <v>0.41610454040673034</v>
      </c>
    </row>
    <row r="4142" spans="1:4" x14ac:dyDescent="0.25">
      <c r="A4142" t="s">
        <v>2</v>
      </c>
      <c r="B4142">
        <f>COMBDG_MinActivity!B4142</f>
        <v>2022</v>
      </c>
      <c r="C4142" t="str">
        <f>COMBDG_MinActivity!C4142</f>
        <v>COMBDGAERNewAE______STDPRO_16</v>
      </c>
      <c r="D4142">
        <f>IF(VLOOKUP(C4142,Capacity_COMBDG!A:K,COMBDG_MaxCapacity!B4142-2016+2,FALSE)&lt;5*10^-5,0,VLOOKUP(C4142,Capacity_COMBDG!A:K,COMBDG_MaxCapacity!B4142-2016+2,FALSE))*(1+Summary!$C$10)</f>
        <v>4.3247059233038716E-3</v>
      </c>
    </row>
    <row r="4143" spans="1:4" x14ac:dyDescent="0.25">
      <c r="A4143" t="s">
        <v>2</v>
      </c>
      <c r="B4143">
        <f>COMBDG_MinActivity!B4143</f>
        <v>2022</v>
      </c>
      <c r="C4143" t="str">
        <f>COMBDG_MinActivity!C4143</f>
        <v>COMBDGAERNewSHFUR___STDPRO_16</v>
      </c>
      <c r="D4143">
        <f>IF(VLOOKUP(C4143,Capacity_COMBDG!A:K,COMBDG_MaxCapacity!B4143-2016+2,FALSE)&lt;5*10^-5,0,VLOOKUP(C4143,Capacity_COMBDG!A:K,COMBDG_MaxCapacity!B4143-2016+2,FALSE))*(1+Summary!$C$10)</f>
        <v>7.0082743175285296E-3</v>
      </c>
    </row>
    <row r="4144" spans="1:4" x14ac:dyDescent="0.25">
      <c r="A4144" t="s">
        <v>2</v>
      </c>
      <c r="B4144">
        <f>COMBDG_MinActivity!B4144</f>
        <v>2022</v>
      </c>
      <c r="C4144" t="str">
        <f>COMBDG_MinActivity!C4144</f>
        <v>COMBDGAERNewWH______STDPRO_16</v>
      </c>
      <c r="D4144">
        <f>IF(VLOOKUP(C4144,Capacity_COMBDG!A:K,COMBDG_MaxCapacity!B4144-2016+2,FALSE)&lt;5*10^-5,0,VLOOKUP(C4144,Capacity_COMBDG!A:K,COMBDG_MaxCapacity!B4144-2016+2,FALSE))*(1+Summary!$C$10)</f>
        <v>3.9731429602443821E-3</v>
      </c>
    </row>
    <row r="4145" spans="1:4" x14ac:dyDescent="0.25">
      <c r="A4145" t="s">
        <v>2</v>
      </c>
      <c r="B4145">
        <f>COMBDG_MinActivity!B4145</f>
        <v>2022</v>
      </c>
      <c r="C4145" t="str">
        <f>COMBDG_MinActivity!C4145</f>
        <v>COMBDGAEROldAE______STDPRO_16</v>
      </c>
      <c r="D4145">
        <f>IF(VLOOKUP(C4145,Capacity_COMBDG!A:K,COMBDG_MaxCapacity!B4145-2016+2,FALSE)&lt;5*10^-5,0,VLOOKUP(C4145,Capacity_COMBDG!A:K,COMBDG_MaxCapacity!B4145-2016+2,FALSE))*(1+Summary!$C$10)</f>
        <v>0.23461877738075446</v>
      </c>
    </row>
    <row r="4146" spans="1:4" x14ac:dyDescent="0.25">
      <c r="A4146" t="s">
        <v>2</v>
      </c>
      <c r="B4146">
        <f>COMBDG_MinActivity!B4146</f>
        <v>2022</v>
      </c>
      <c r="C4146" t="str">
        <f>COMBDG_MinActivity!C4146</f>
        <v>COMBDGAEROldSHFUR___STDPRO_16</v>
      </c>
      <c r="D4146">
        <f>IF(VLOOKUP(C4146,Capacity_COMBDG!A:K,COMBDG_MaxCapacity!B4146-2016+2,FALSE)&lt;5*10^-5,0,VLOOKUP(C4146,Capacity_COMBDG!A:K,COMBDG_MaxCapacity!B4146-2016+2,FALSE))*(1+Summary!$C$10)</f>
        <v>1.6378679348670746</v>
      </c>
    </row>
    <row r="4147" spans="1:4" x14ac:dyDescent="0.25">
      <c r="A4147" t="s">
        <v>2</v>
      </c>
      <c r="B4147">
        <f>COMBDG_MinActivity!B4147</f>
        <v>2022</v>
      </c>
      <c r="C4147" t="str">
        <f>COMBDG_MinActivity!C4147</f>
        <v>COMBDGAEROldWH______STDPRO_16</v>
      </c>
      <c r="D4147">
        <f>IF(VLOOKUP(C4147,Capacity_COMBDG!A:K,COMBDG_MaxCapacity!B4147-2016+2,FALSE)&lt;5*10^-5,0,VLOOKUP(C4147,Capacity_COMBDG!A:K,COMBDG_MaxCapacity!B4147-2016+2,FALSE))*(1+Summary!$C$10)</f>
        <v>0.16300688926948498</v>
      </c>
    </row>
    <row r="4148" spans="1:4" x14ac:dyDescent="0.25">
      <c r="A4148" t="s">
        <v>2</v>
      </c>
      <c r="B4148">
        <f>COMBDG_MinActivity!B4148</f>
        <v>2022</v>
      </c>
      <c r="C4148" t="str">
        <f>COMBDG_MinActivity!C4148</f>
        <v>COMBDGAFSNewAE______STDPRO_16</v>
      </c>
      <c r="D4148">
        <f>IF(VLOOKUP(C4148,Capacity_COMBDG!A:K,COMBDG_MaxCapacity!B4148-2016+2,FALSE)&lt;5*10^-5,0,VLOOKUP(C4148,Capacity_COMBDG!A:K,COMBDG_MaxCapacity!B4148-2016+2,FALSE))*(1+Summary!$C$10)</f>
        <v>4.1072945980810353E-3</v>
      </c>
    </row>
    <row r="4149" spans="1:4" x14ac:dyDescent="0.25">
      <c r="A4149" t="s">
        <v>2</v>
      </c>
      <c r="B4149">
        <f>COMBDG_MinActivity!B4149</f>
        <v>2022</v>
      </c>
      <c r="C4149" t="str">
        <f>COMBDG_MinActivity!C4149</f>
        <v>COMBDGAFSNewSHFUR___STDPRO_16</v>
      </c>
      <c r="D4149">
        <f>IF(VLOOKUP(C4149,Capacity_COMBDG!A:K,COMBDG_MaxCapacity!B4149-2016+2,FALSE)&lt;5*10^-5,0,VLOOKUP(C4149,Capacity_COMBDG!A:K,COMBDG_MaxCapacity!B4149-2016+2,FALSE))*(1+Summary!$C$10)</f>
        <v>6.590877173257498E-3</v>
      </c>
    </row>
    <row r="4150" spans="1:4" x14ac:dyDescent="0.25">
      <c r="A4150" t="s">
        <v>2</v>
      </c>
      <c r="B4150">
        <f>COMBDG_MinActivity!B4150</f>
        <v>2022</v>
      </c>
      <c r="C4150" t="str">
        <f>COMBDG_MinActivity!C4150</f>
        <v>COMBDGAFSNewWH______STDPRO_16</v>
      </c>
      <c r="D4150">
        <f>IF(VLOOKUP(C4150,Capacity_COMBDG!A:K,COMBDG_MaxCapacity!B4150-2016+2,FALSE)&lt;5*10^-5,0,VLOOKUP(C4150,Capacity_COMBDG!A:K,COMBDG_MaxCapacity!B4150-2016+2,FALSE))*(1+Summary!$C$10)</f>
        <v>3.7732208037263792E-3</v>
      </c>
    </row>
    <row r="4151" spans="1:4" x14ac:dyDescent="0.25">
      <c r="A4151" t="s">
        <v>2</v>
      </c>
      <c r="B4151">
        <f>COMBDG_MinActivity!B4151</f>
        <v>2022</v>
      </c>
      <c r="C4151" t="str">
        <f>COMBDG_MinActivity!C4151</f>
        <v>COMBDGAFSOldAE______STDPRO_16</v>
      </c>
      <c r="D4151">
        <f>IF(VLOOKUP(C4151,Capacity_COMBDG!A:K,COMBDG_MaxCapacity!B4151-2016+2,FALSE)&lt;5*10^-5,0,VLOOKUP(C4151,Capacity_COMBDG!A:K,COMBDG_MaxCapacity!B4151-2016+2,FALSE))*(1+Summary!$C$10)</f>
        <v>0.34789376029676733</v>
      </c>
    </row>
    <row r="4152" spans="1:4" x14ac:dyDescent="0.25">
      <c r="A4152" t="s">
        <v>2</v>
      </c>
      <c r="B4152">
        <f>COMBDG_MinActivity!B4152</f>
        <v>2022</v>
      </c>
      <c r="C4152" t="str">
        <f>COMBDG_MinActivity!C4152</f>
        <v>COMBDGAFSOldSHFUR___STDPRO_16</v>
      </c>
      <c r="D4152">
        <f>IF(VLOOKUP(C4152,Capacity_COMBDG!A:K,COMBDG_MaxCapacity!B4152-2016+2,FALSE)&lt;5*10^-5,0,VLOOKUP(C4152,Capacity_COMBDG!A:K,COMBDG_MaxCapacity!B4152-2016+2,FALSE))*(1+Summary!$C$10)</f>
        <v>1.8266466079346431</v>
      </c>
    </row>
    <row r="4153" spans="1:4" x14ac:dyDescent="0.25">
      <c r="A4153" t="s">
        <v>2</v>
      </c>
      <c r="B4153">
        <f>COMBDG_MinActivity!B4153</f>
        <v>2022</v>
      </c>
      <c r="C4153" t="str">
        <f>COMBDG_MinActivity!C4153</f>
        <v>COMBDGAFSOldWH______STDPRO_16</v>
      </c>
      <c r="D4153">
        <f>IF(VLOOKUP(C4153,Capacity_COMBDG!A:K,COMBDG_MaxCapacity!B4153-2016+2,FALSE)&lt;5*10^-5,0,VLOOKUP(C4153,Capacity_COMBDG!A:K,COMBDG_MaxCapacity!B4153-2016+2,FALSE))*(1+Summary!$C$10)</f>
        <v>0.21102823627606068</v>
      </c>
    </row>
    <row r="4154" spans="1:4" x14ac:dyDescent="0.25">
      <c r="A4154" t="s">
        <v>2</v>
      </c>
      <c r="B4154">
        <f>COMBDG_MinActivity!B4154</f>
        <v>2022</v>
      </c>
      <c r="C4154" t="str">
        <f>COMBDG_MinActivity!C4154</f>
        <v>COMBDGEDSNewAE______STDPRO_16</v>
      </c>
      <c r="D4154">
        <f>IF(VLOOKUP(C4154,Capacity_COMBDG!A:K,COMBDG_MaxCapacity!B4154-2016+2,FALSE)&lt;5*10^-5,0,VLOOKUP(C4154,Capacity_COMBDG!A:K,COMBDG_MaxCapacity!B4154-2016+2,FALSE))*(1+Summary!$C$10)</f>
        <v>4.618412902163126E-3</v>
      </c>
    </row>
    <row r="4155" spans="1:4" x14ac:dyDescent="0.25">
      <c r="A4155" t="s">
        <v>2</v>
      </c>
      <c r="B4155">
        <f>COMBDG_MinActivity!B4155</f>
        <v>2022</v>
      </c>
      <c r="C4155" t="str">
        <f>COMBDG_MinActivity!C4155</f>
        <v>COMBDGEDSNewSHFUR___STDPRO_16</v>
      </c>
      <c r="D4155">
        <f>IF(VLOOKUP(C4155,Capacity_COMBDG!A:K,COMBDG_MaxCapacity!B4155-2016+2,FALSE)&lt;5*10^-5,0,VLOOKUP(C4155,Capacity_COMBDG!A:K,COMBDG_MaxCapacity!B4155-2016+2,FALSE))*(1+Summary!$C$10)</f>
        <v>7.5964894073456829E-3</v>
      </c>
    </row>
    <row r="4156" spans="1:4" x14ac:dyDescent="0.25">
      <c r="A4156" t="s">
        <v>2</v>
      </c>
      <c r="B4156">
        <f>COMBDG_MinActivity!B4156</f>
        <v>2022</v>
      </c>
      <c r="C4156" t="str">
        <f>COMBDG_MinActivity!C4156</f>
        <v>COMBDGEDSNewWH______STDPRO_16</v>
      </c>
      <c r="D4156">
        <f>IF(VLOOKUP(C4156,Capacity_COMBDG!A:K,COMBDG_MaxCapacity!B4156-2016+2,FALSE)&lt;5*10^-5,0,VLOOKUP(C4156,Capacity_COMBDG!A:K,COMBDG_MaxCapacity!B4156-2016+2,FALSE))*(1+Summary!$C$10)</f>
        <v>4.6646440203972524E-3</v>
      </c>
    </row>
    <row r="4157" spans="1:4" x14ac:dyDescent="0.25">
      <c r="A4157" t="s">
        <v>2</v>
      </c>
      <c r="B4157">
        <f>COMBDG_MinActivity!B4157</f>
        <v>2022</v>
      </c>
      <c r="C4157" t="str">
        <f>COMBDG_MinActivity!C4157</f>
        <v>COMBDGEDSOldAE______STDPRO_16</v>
      </c>
      <c r="D4157">
        <f>IF(VLOOKUP(C4157,Capacity_COMBDG!A:K,COMBDG_MaxCapacity!B4157-2016+2,FALSE)&lt;5*10^-5,0,VLOOKUP(C4157,Capacity_COMBDG!A:K,COMBDG_MaxCapacity!B4157-2016+2,FALSE))*(1+Summary!$C$10)</f>
        <v>0.90187545150823323</v>
      </c>
    </row>
    <row r="4158" spans="1:4" x14ac:dyDescent="0.25">
      <c r="A4158" t="s">
        <v>2</v>
      </c>
      <c r="B4158">
        <f>COMBDG_MinActivity!B4158</f>
        <v>2022</v>
      </c>
      <c r="C4158" t="str">
        <f>COMBDG_MinActivity!C4158</f>
        <v>COMBDGEDSOldSHFUR___STDPRO_16</v>
      </c>
      <c r="D4158">
        <f>IF(VLOOKUP(C4158,Capacity_COMBDG!A:K,COMBDG_MaxCapacity!B4158-2016+2,FALSE)&lt;5*10^-5,0,VLOOKUP(C4158,Capacity_COMBDG!A:K,COMBDG_MaxCapacity!B4158-2016+2,FALSE))*(1+Summary!$C$10)</f>
        <v>5.0071138739872811</v>
      </c>
    </row>
    <row r="4159" spans="1:4" x14ac:dyDescent="0.25">
      <c r="A4159" t="s">
        <v>2</v>
      </c>
      <c r="B4159">
        <f>COMBDG_MinActivity!B4159</f>
        <v>2022</v>
      </c>
      <c r="C4159" t="str">
        <f>COMBDG_MinActivity!C4159</f>
        <v>COMBDGEDSOldWH______STDPRO_16</v>
      </c>
      <c r="D4159">
        <f>IF(VLOOKUP(C4159,Capacity_COMBDG!A:K,COMBDG_MaxCapacity!B4159-2016+2,FALSE)&lt;5*10^-5,0,VLOOKUP(C4159,Capacity_COMBDG!A:K,COMBDG_MaxCapacity!B4159-2016+2,FALSE))*(1+Summary!$C$10)</f>
        <v>0.46775596153006249</v>
      </c>
    </row>
    <row r="4160" spans="1:4" x14ac:dyDescent="0.25">
      <c r="A4160" t="s">
        <v>2</v>
      </c>
      <c r="B4160">
        <f>COMBDG_MinActivity!B4160</f>
        <v>2022</v>
      </c>
      <c r="C4160" t="str">
        <f>COMBDG_MinActivity!C4160</f>
        <v>COMBDGHLCNewAE______STDPRO_16</v>
      </c>
      <c r="D4160">
        <f>IF(VLOOKUP(C4160,Capacity_COMBDG!A:K,COMBDG_MaxCapacity!B4160-2016+2,FALSE)&lt;5*10^-5,0,VLOOKUP(C4160,Capacity_COMBDG!A:K,COMBDG_MaxCapacity!B4160-2016+2,FALSE))*(1+Summary!$C$10)</f>
        <v>4.6310997870960225E-3</v>
      </c>
    </row>
    <row r="4161" spans="1:4" x14ac:dyDescent="0.25">
      <c r="A4161" t="s">
        <v>2</v>
      </c>
      <c r="B4161">
        <f>COMBDG_MinActivity!B4161</f>
        <v>2022</v>
      </c>
      <c r="C4161" t="str">
        <f>COMBDG_MinActivity!C4161</f>
        <v>COMBDGHLCNewSHFUR___STDPRO_16</v>
      </c>
      <c r="D4161">
        <f>IF(VLOOKUP(C4161,Capacity_COMBDG!A:K,COMBDG_MaxCapacity!B4161-2016+2,FALSE)&lt;5*10^-5,0,VLOOKUP(C4161,Capacity_COMBDG!A:K,COMBDG_MaxCapacity!B4161-2016+2,FALSE))*(1+Summary!$C$10)</f>
        <v>7.5974336669349532E-3</v>
      </c>
    </row>
    <row r="4162" spans="1:4" x14ac:dyDescent="0.25">
      <c r="A4162" t="s">
        <v>2</v>
      </c>
      <c r="B4162">
        <f>COMBDG_MinActivity!B4162</f>
        <v>2022</v>
      </c>
      <c r="C4162" t="str">
        <f>COMBDG_MinActivity!C4162</f>
        <v>COMBDGHLCNewWH______STDPRO_16</v>
      </c>
      <c r="D4162">
        <f>IF(VLOOKUP(C4162,Capacity_COMBDG!A:K,COMBDG_MaxCapacity!B4162-2016+2,FALSE)&lt;5*10^-5,0,VLOOKUP(C4162,Capacity_COMBDG!A:K,COMBDG_MaxCapacity!B4162-2016+2,FALSE))*(1+Summary!$C$10)</f>
        <v>4.8275384560988194E-3</v>
      </c>
    </row>
    <row r="4163" spans="1:4" x14ac:dyDescent="0.25">
      <c r="A4163" t="s">
        <v>2</v>
      </c>
      <c r="B4163">
        <f>COMBDG_MinActivity!B4163</f>
        <v>2022</v>
      </c>
      <c r="C4163" t="str">
        <f>COMBDG_MinActivity!C4163</f>
        <v>COMBDGHLCOldAE______STDPRO_16</v>
      </c>
      <c r="D4163">
        <f>IF(VLOOKUP(C4163,Capacity_COMBDG!A:K,COMBDG_MaxCapacity!B4163-2016+2,FALSE)&lt;5*10^-5,0,VLOOKUP(C4163,Capacity_COMBDG!A:K,COMBDG_MaxCapacity!B4163-2016+2,FALSE))*(1+Summary!$C$10)</f>
        <v>0.90212911732860046</v>
      </c>
    </row>
    <row r="4164" spans="1:4" x14ac:dyDescent="0.25">
      <c r="A4164" t="s">
        <v>2</v>
      </c>
      <c r="B4164">
        <f>COMBDG_MinActivity!B4164</f>
        <v>2022</v>
      </c>
      <c r="C4164" t="str">
        <f>COMBDG_MinActivity!C4164</f>
        <v>COMBDGHLCOldSHFUR___STDPRO_16</v>
      </c>
      <c r="D4164">
        <f>IF(VLOOKUP(C4164,Capacity_COMBDG!A:K,COMBDG_MaxCapacity!B4164-2016+2,FALSE)&lt;5*10^-5,0,VLOOKUP(C4164,Capacity_COMBDG!A:K,COMBDG_MaxCapacity!B4164-2016+2,FALSE))*(1+Summary!$C$10)</f>
        <v>3.0052766759815195</v>
      </c>
    </row>
    <row r="4165" spans="1:4" x14ac:dyDescent="0.25">
      <c r="A4165" t="s">
        <v>2</v>
      </c>
      <c r="B4165">
        <f>COMBDG_MinActivity!B4165</f>
        <v>2022</v>
      </c>
      <c r="C4165" t="str">
        <f>COMBDG_MinActivity!C4165</f>
        <v>COMBDGHLCOldWH______STDPRO_16</v>
      </c>
      <c r="D4165">
        <f>IF(VLOOKUP(C4165,Capacity_COMBDG!A:K,COMBDG_MaxCapacity!B4165-2016+2,FALSE)&lt;5*10^-5,0,VLOOKUP(C4165,Capacity_COMBDG!A:K,COMBDG_MaxCapacity!B4165-2016+2,FALSE))*(1+Summary!$C$10)</f>
        <v>0.41688270197951133</v>
      </c>
    </row>
    <row r="4166" spans="1:4" x14ac:dyDescent="0.25">
      <c r="A4166" t="s">
        <v>2</v>
      </c>
      <c r="B4166">
        <f>COMBDG_MinActivity!B4166</f>
        <v>2022</v>
      </c>
      <c r="C4166" t="str">
        <f>COMBDG_MinActivity!C4166</f>
        <v>COMBDGICINewAE______STDPRO_16</v>
      </c>
      <c r="D4166">
        <f>IF(VLOOKUP(C4166,Capacity_COMBDG!A:K,COMBDG_MaxCapacity!B4166-2016+2,FALSE)&lt;5*10^-5,0,VLOOKUP(C4166,Capacity_COMBDG!A:K,COMBDG_MaxCapacity!B4166-2016+2,FALSE))*(1+Summary!$C$10)</f>
        <v>0</v>
      </c>
    </row>
    <row r="4167" spans="1:4" x14ac:dyDescent="0.25">
      <c r="A4167" t="s">
        <v>2</v>
      </c>
      <c r="B4167">
        <f>COMBDG_MinActivity!B4167</f>
        <v>2022</v>
      </c>
      <c r="C4167" t="str">
        <f>COMBDG_MinActivity!C4167</f>
        <v>COMBDGICINewSHFUR___STDPRO_16</v>
      </c>
      <c r="D4167">
        <f>IF(VLOOKUP(C4167,Capacity_COMBDG!A:K,COMBDG_MaxCapacity!B4167-2016+2,FALSE)&lt;5*10^-5,0,VLOOKUP(C4167,Capacity_COMBDG!A:K,COMBDG_MaxCapacity!B4167-2016+2,FALSE))*(1+Summary!$C$10)</f>
        <v>0</v>
      </c>
    </row>
    <row r="4168" spans="1:4" x14ac:dyDescent="0.25">
      <c r="A4168" t="s">
        <v>2</v>
      </c>
      <c r="B4168">
        <f>COMBDG_MinActivity!B4168</f>
        <v>2022</v>
      </c>
      <c r="C4168" t="str">
        <f>COMBDG_MinActivity!C4168</f>
        <v>COMBDGICINewWH______STDPRO_16</v>
      </c>
      <c r="D4168">
        <f>IF(VLOOKUP(C4168,Capacity_COMBDG!A:K,COMBDG_MaxCapacity!B4168-2016+2,FALSE)&lt;5*10^-5,0,VLOOKUP(C4168,Capacity_COMBDG!A:K,COMBDG_MaxCapacity!B4168-2016+2,FALSE))*(1+Summary!$C$10)</f>
        <v>0</v>
      </c>
    </row>
    <row r="4169" spans="1:4" x14ac:dyDescent="0.25">
      <c r="A4169" t="s">
        <v>2</v>
      </c>
      <c r="B4169">
        <f>COMBDG_MinActivity!B4169</f>
        <v>2022</v>
      </c>
      <c r="C4169" t="str">
        <f>COMBDG_MinActivity!C4169</f>
        <v>COMBDGICIOldAE______STDPRO_16</v>
      </c>
      <c r="D4169">
        <f>IF(VLOOKUP(C4169,Capacity_COMBDG!A:K,COMBDG_MaxCapacity!B4169-2016+2,FALSE)&lt;5*10^-5,0,VLOOKUP(C4169,Capacity_COMBDG!A:K,COMBDG_MaxCapacity!B4169-2016+2,FALSE))*(1+Summary!$C$10)</f>
        <v>4.5128513757091031E-2</v>
      </c>
    </row>
    <row r="4170" spans="1:4" x14ac:dyDescent="0.25">
      <c r="A4170" t="s">
        <v>2</v>
      </c>
      <c r="B4170">
        <f>COMBDG_MinActivity!B4170</f>
        <v>2022</v>
      </c>
      <c r="C4170" t="str">
        <f>COMBDG_MinActivity!C4170</f>
        <v>COMBDGICIOldSHFUR___STDPRO_16</v>
      </c>
      <c r="D4170">
        <f>IF(VLOOKUP(C4170,Capacity_COMBDG!A:K,COMBDG_MaxCapacity!B4170-2016+2,FALSE)&lt;5*10^-5,0,VLOOKUP(C4170,Capacity_COMBDG!A:K,COMBDG_MaxCapacity!B4170-2016+2,FALSE))*(1+Summary!$C$10)</f>
        <v>0.24598711386222644</v>
      </c>
    </row>
    <row r="4171" spans="1:4" x14ac:dyDescent="0.25">
      <c r="A4171" t="s">
        <v>2</v>
      </c>
      <c r="B4171">
        <f>COMBDG_MinActivity!B4171</f>
        <v>2022</v>
      </c>
      <c r="C4171" t="str">
        <f>COMBDG_MinActivity!C4171</f>
        <v>COMBDGICIOldWH______STDPRO_16</v>
      </c>
      <c r="D4171">
        <f>IF(VLOOKUP(C4171,Capacity_COMBDG!A:K,COMBDG_MaxCapacity!B4171-2016+2,FALSE)&lt;5*10^-5,0,VLOOKUP(C4171,Capacity_COMBDG!A:K,COMBDG_MaxCapacity!B4171-2016+2,FALSE))*(1+Summary!$C$10)</f>
        <v>2.2486699169128859E-2</v>
      </c>
    </row>
    <row r="4172" spans="1:4" x14ac:dyDescent="0.25">
      <c r="A4172" t="s">
        <v>2</v>
      </c>
      <c r="B4172">
        <f>COMBDG_MinActivity!B4172</f>
        <v>2022</v>
      </c>
      <c r="C4172" t="str">
        <f>COMBDG_MinActivity!C4172</f>
        <v>COMBDGOFFNewAE______STDPRO_16</v>
      </c>
      <c r="D4172">
        <f>IF(VLOOKUP(C4172,Capacity_COMBDG!A:K,COMBDG_MaxCapacity!B4172-2016+2,FALSE)&lt;5*10^-5,0,VLOOKUP(C4172,Capacity_COMBDG!A:K,COMBDG_MaxCapacity!B4172-2016+2,FALSE))*(1+Summary!$C$10)</f>
        <v>4.643824427612157E-3</v>
      </c>
    </row>
    <row r="4173" spans="1:4" x14ac:dyDescent="0.25">
      <c r="A4173" t="s">
        <v>2</v>
      </c>
      <c r="B4173">
        <f>COMBDG_MinActivity!B4173</f>
        <v>2022</v>
      </c>
      <c r="C4173" t="str">
        <f>COMBDG_MinActivity!C4173</f>
        <v>COMBDGOFFNewSHFUR___STDPRO_16</v>
      </c>
      <c r="D4173">
        <f>IF(VLOOKUP(C4173,Capacity_COMBDG!A:K,COMBDG_MaxCapacity!B4173-2016+2,FALSE)&lt;5*10^-5,0,VLOOKUP(C4173,Capacity_COMBDG!A:K,COMBDG_MaxCapacity!B4173-2016+2,FALSE))*(1+Summary!$C$10)</f>
        <v>7.7527083128894492E-3</v>
      </c>
    </row>
    <row r="4174" spans="1:4" x14ac:dyDescent="0.25">
      <c r="A4174" t="s">
        <v>2</v>
      </c>
      <c r="B4174">
        <f>COMBDG_MinActivity!B4174</f>
        <v>2022</v>
      </c>
      <c r="C4174" t="str">
        <f>COMBDG_MinActivity!C4174</f>
        <v>COMBDGOFFNewWH______STDPRO_16</v>
      </c>
      <c r="D4174">
        <f>IF(VLOOKUP(C4174,Capacity_COMBDG!A:K,COMBDG_MaxCapacity!B4174-2016+2,FALSE)&lt;5*10^-5,0,VLOOKUP(C4174,Capacity_COMBDG!A:K,COMBDG_MaxCapacity!B4174-2016+2,FALSE))*(1+Summary!$C$10)</f>
        <v>4.7527119961326275E-3</v>
      </c>
    </row>
    <row r="4175" spans="1:4" x14ac:dyDescent="0.25">
      <c r="A4175" t="s">
        <v>2</v>
      </c>
      <c r="B4175">
        <f>COMBDG_MinActivity!B4175</f>
        <v>2022</v>
      </c>
      <c r="C4175" t="str">
        <f>COMBDG_MinActivity!C4175</f>
        <v>COMBDGOFFOldAE______STDPRO_16</v>
      </c>
      <c r="D4175">
        <f>IF(VLOOKUP(C4175,Capacity_COMBDG!A:K,COMBDG_MaxCapacity!B4175-2016+2,FALSE)&lt;5*10^-5,0,VLOOKUP(C4175,Capacity_COMBDG!A:K,COMBDG_MaxCapacity!B4175-2016+2,FALSE))*(1+Summary!$C$10)</f>
        <v>16.040255541814989</v>
      </c>
    </row>
    <row r="4176" spans="1:4" x14ac:dyDescent="0.25">
      <c r="A4176" t="s">
        <v>2</v>
      </c>
      <c r="B4176">
        <f>COMBDG_MinActivity!B4176</f>
        <v>2022</v>
      </c>
      <c r="C4176" t="str">
        <f>COMBDG_MinActivity!C4176</f>
        <v>COMBDGOFFOldSHFUR___STDPRO_16</v>
      </c>
      <c r="D4176">
        <f>IF(VLOOKUP(C4176,Capacity_COMBDG!A:K,COMBDG_MaxCapacity!B4176-2016+2,FALSE)&lt;5*10^-5,0,VLOOKUP(C4176,Capacity_COMBDG!A:K,COMBDG_MaxCapacity!B4176-2016+2,FALSE))*(1+Summary!$C$10)</f>
        <v>10.125711366776274</v>
      </c>
    </row>
    <row r="4177" spans="1:4" x14ac:dyDescent="0.25">
      <c r="A4177" t="s">
        <v>2</v>
      </c>
      <c r="B4177">
        <f>COMBDG_MinActivity!B4177</f>
        <v>2022</v>
      </c>
      <c r="C4177" t="str">
        <f>COMBDG_MinActivity!C4177</f>
        <v>COMBDGOFFOldWH______STDPRO_16</v>
      </c>
      <c r="D4177">
        <f>IF(VLOOKUP(C4177,Capacity_COMBDG!A:K,COMBDG_MaxCapacity!B4177-2016+2,FALSE)&lt;5*10^-5,0,VLOOKUP(C4177,Capacity_COMBDG!A:K,COMBDG_MaxCapacity!B4177-2016+2,FALSE))*(1+Summary!$C$10)</f>
        <v>0.66018156507752712</v>
      </c>
    </row>
    <row r="4178" spans="1:4" x14ac:dyDescent="0.25">
      <c r="A4178" t="s">
        <v>2</v>
      </c>
      <c r="B4178">
        <f>COMBDG_MinActivity!B4178</f>
        <v>2022</v>
      </c>
      <c r="C4178" t="str">
        <f>COMBDG_MinActivity!C4178</f>
        <v>COMBDGOTSNewAE______STDPRO_16</v>
      </c>
      <c r="D4178">
        <f>IF(VLOOKUP(C4178,Capacity_COMBDG!A:K,COMBDG_MaxCapacity!B4178-2016+2,FALSE)&lt;5*10^-5,0,VLOOKUP(C4178,Capacity_COMBDG!A:K,COMBDG_MaxCapacity!B4178-2016+2,FALSE))*(1+Summary!$C$10)</f>
        <v>4.5529679183761778E-3</v>
      </c>
    </row>
    <row r="4179" spans="1:4" x14ac:dyDescent="0.25">
      <c r="A4179" t="s">
        <v>2</v>
      </c>
      <c r="B4179">
        <f>COMBDG_MinActivity!B4179</f>
        <v>2022</v>
      </c>
      <c r="C4179" t="str">
        <f>COMBDG_MinActivity!C4179</f>
        <v>COMBDGOTSNewSHFUR___STDPRO_16</v>
      </c>
      <c r="D4179">
        <f>IF(VLOOKUP(C4179,Capacity_COMBDG!A:K,COMBDG_MaxCapacity!B4179-2016+2,FALSE)&lt;5*10^-5,0,VLOOKUP(C4179,Capacity_COMBDG!A:K,COMBDG_MaxCapacity!B4179-2016+2,FALSE))*(1+Summary!$C$10)</f>
        <v>7.4710248531250226E-3</v>
      </c>
    </row>
    <row r="4180" spans="1:4" x14ac:dyDescent="0.25">
      <c r="A4180" t="s">
        <v>2</v>
      </c>
      <c r="B4180">
        <f>COMBDG_MinActivity!B4180</f>
        <v>2022</v>
      </c>
      <c r="C4180" t="str">
        <f>COMBDG_MinActivity!C4180</f>
        <v>COMBDGOTSNewWH______STDPRO_16</v>
      </c>
      <c r="D4180">
        <f>IF(VLOOKUP(C4180,Capacity_COMBDG!A:K,COMBDG_MaxCapacity!B4180-2016+2,FALSE)&lt;5*10^-5,0,VLOOKUP(C4180,Capacity_COMBDG!A:K,COMBDG_MaxCapacity!B4180-2016+2,FALSE))*(1+Summary!$C$10)</f>
        <v>4.4755258405207088E-3</v>
      </c>
    </row>
    <row r="4181" spans="1:4" x14ac:dyDescent="0.25">
      <c r="A4181" t="s">
        <v>2</v>
      </c>
      <c r="B4181">
        <f>COMBDG_MinActivity!B4181</f>
        <v>2022</v>
      </c>
      <c r="C4181" t="str">
        <f>COMBDG_MinActivity!C4181</f>
        <v>COMBDGOTSOldAE______STDPRO_16</v>
      </c>
      <c r="D4181">
        <f>IF(VLOOKUP(C4181,Capacity_COMBDG!A:K,COMBDG_MaxCapacity!B4181-2016+2,FALSE)&lt;5*10^-5,0,VLOOKUP(C4181,Capacity_COMBDG!A:K,COMBDG_MaxCapacity!B4181-2016+2,FALSE))*(1+Summary!$C$10)</f>
        <v>0.27737400280418456</v>
      </c>
    </row>
    <row r="4182" spans="1:4" x14ac:dyDescent="0.25">
      <c r="A4182" t="s">
        <v>2</v>
      </c>
      <c r="B4182">
        <f>COMBDG_MinActivity!B4182</f>
        <v>2022</v>
      </c>
      <c r="C4182" t="str">
        <f>COMBDG_MinActivity!C4182</f>
        <v>COMBDGOTSOldSHFUR___STDPRO_16</v>
      </c>
      <c r="D4182">
        <f>IF(VLOOKUP(C4182,Capacity_COMBDG!A:K,COMBDG_MaxCapacity!B4182-2016+2,FALSE)&lt;5*10^-5,0,VLOOKUP(C4182,Capacity_COMBDG!A:K,COMBDG_MaxCapacity!B4182-2016+2,FALSE))*(1+Summary!$C$10)</f>
        <v>1.5888875405547973</v>
      </c>
    </row>
    <row r="4183" spans="1:4" x14ac:dyDescent="0.25">
      <c r="A4183" t="s">
        <v>2</v>
      </c>
      <c r="B4183">
        <f>COMBDG_MinActivity!B4183</f>
        <v>2022</v>
      </c>
      <c r="C4183" t="str">
        <f>COMBDG_MinActivity!C4183</f>
        <v>COMBDGOTSOldWH______STDPRO_16</v>
      </c>
      <c r="D4183">
        <f>IF(VLOOKUP(C4183,Capacity_COMBDG!A:K,COMBDG_MaxCapacity!B4183-2016+2,FALSE)&lt;5*10^-5,0,VLOOKUP(C4183,Capacity_COMBDG!A:K,COMBDG_MaxCapacity!B4183-2016+2,FALSE))*(1+Summary!$C$10)</f>
        <v>0.22125823519104201</v>
      </c>
    </row>
    <row r="4184" spans="1:4" x14ac:dyDescent="0.25">
      <c r="A4184" t="s">
        <v>2</v>
      </c>
      <c r="B4184">
        <f>COMBDG_MinActivity!B4184</f>
        <v>2022</v>
      </c>
      <c r="C4184" t="str">
        <f>COMBDG_MinActivity!C4184</f>
        <v>COMBDGRTTNewAE______STDPRO_16</v>
      </c>
      <c r="D4184">
        <f>IF(VLOOKUP(C4184,Capacity_COMBDG!A:K,COMBDG_MaxCapacity!B4184-2016+2,FALSE)&lt;5*10^-5,0,VLOOKUP(C4184,Capacity_COMBDG!A:K,COMBDG_MaxCapacity!B4184-2016+2,FALSE))*(1+Summary!$C$10)</f>
        <v>4.6210636430163154E-3</v>
      </c>
    </row>
    <row r="4185" spans="1:4" x14ac:dyDescent="0.25">
      <c r="A4185" t="s">
        <v>2</v>
      </c>
      <c r="B4185">
        <f>COMBDG_MinActivity!B4185</f>
        <v>2022</v>
      </c>
      <c r="C4185" t="str">
        <f>COMBDG_MinActivity!C4185</f>
        <v>COMBDGRTTNewSHFUR___STDPRO_16</v>
      </c>
      <c r="D4185">
        <f>IF(VLOOKUP(C4185,Capacity_COMBDG!A:K,COMBDG_MaxCapacity!B4185-2016+2,FALSE)&lt;5*10^-5,0,VLOOKUP(C4185,Capacity_COMBDG!A:K,COMBDG_MaxCapacity!B4185-2016+2,FALSE))*(1+Summary!$C$10)</f>
        <v>7.7000147276837525E-3</v>
      </c>
    </row>
    <row r="4186" spans="1:4" x14ac:dyDescent="0.25">
      <c r="A4186" t="s">
        <v>2</v>
      </c>
      <c r="B4186">
        <f>COMBDG_MinActivity!B4186</f>
        <v>2022</v>
      </c>
      <c r="C4186" t="str">
        <f>COMBDG_MinActivity!C4186</f>
        <v>COMBDGRTTNewWH______STDPRO_16</v>
      </c>
      <c r="D4186">
        <f>IF(VLOOKUP(C4186,Capacity_COMBDG!A:K,COMBDG_MaxCapacity!B4186-2016+2,FALSE)&lt;5*10^-5,0,VLOOKUP(C4186,Capacity_COMBDG!A:K,COMBDG_MaxCapacity!B4186-2016+2,FALSE))*(1+Summary!$C$10)</f>
        <v>4.868407226800796E-3</v>
      </c>
    </row>
    <row r="4187" spans="1:4" x14ac:dyDescent="0.25">
      <c r="A4187" t="s">
        <v>2</v>
      </c>
      <c r="B4187">
        <f>COMBDG_MinActivity!B4187</f>
        <v>2022</v>
      </c>
      <c r="C4187" t="str">
        <f>COMBDG_MinActivity!C4187</f>
        <v>COMBDGRTTOldAE______STDPRO_16</v>
      </c>
      <c r="D4187">
        <f>IF(VLOOKUP(C4187,Capacity_COMBDG!A:K,COMBDG_MaxCapacity!B4187-2016+2,FALSE)&lt;5*10^-5,0,VLOOKUP(C4187,Capacity_COMBDG!A:K,COMBDG_MaxCapacity!B4187-2016+2,FALSE))*(1+Summary!$C$10)</f>
        <v>0.7036641836919364</v>
      </c>
    </row>
    <row r="4188" spans="1:4" x14ac:dyDescent="0.25">
      <c r="A4188" t="s">
        <v>2</v>
      </c>
      <c r="B4188">
        <f>COMBDG_MinActivity!B4188</f>
        <v>2022</v>
      </c>
      <c r="C4188" t="str">
        <f>COMBDG_MinActivity!C4188</f>
        <v>COMBDGRTTOldSHFUR___STDPRO_16</v>
      </c>
      <c r="D4188">
        <f>IF(VLOOKUP(C4188,Capacity_COMBDG!A:K,COMBDG_MaxCapacity!B4188-2016+2,FALSE)&lt;5*10^-5,0,VLOOKUP(C4188,Capacity_COMBDG!A:K,COMBDG_MaxCapacity!B4188-2016+2,FALSE))*(1+Summary!$C$10)</f>
        <v>6.3603895216745956</v>
      </c>
    </row>
    <row r="4189" spans="1:4" x14ac:dyDescent="0.25">
      <c r="A4189" t="s">
        <v>2</v>
      </c>
      <c r="B4189">
        <f>COMBDG_MinActivity!B4189</f>
        <v>2022</v>
      </c>
      <c r="C4189" t="str">
        <f>COMBDG_MinActivity!C4189</f>
        <v>COMBDGRTTOldWH______STDPRO_16</v>
      </c>
      <c r="D4189">
        <f>IF(VLOOKUP(C4189,Capacity_COMBDG!A:K,COMBDG_MaxCapacity!B4189-2016+2,FALSE)&lt;5*10^-5,0,VLOOKUP(C4189,Capacity_COMBDG!A:K,COMBDG_MaxCapacity!B4189-2016+2,FALSE))*(1+Summary!$C$10)</f>
        <v>0.59829116304860008</v>
      </c>
    </row>
    <row r="4190" spans="1:4" x14ac:dyDescent="0.25">
      <c r="A4190" t="s">
        <v>2</v>
      </c>
      <c r="B4190">
        <f>COMBDG_MinActivity!B4190</f>
        <v>2022</v>
      </c>
      <c r="C4190" t="str">
        <f>COMBDG_MinActivity!C4190</f>
        <v>COMBDGTAWNewAE______STDPRO_16</v>
      </c>
      <c r="D4190">
        <f>IF(VLOOKUP(C4190,Capacity_COMBDG!A:K,COMBDG_MaxCapacity!B4190-2016+2,FALSE)&lt;5*10^-5,0,VLOOKUP(C4190,Capacity_COMBDG!A:K,COMBDG_MaxCapacity!B4190-2016+2,FALSE))*(1+Summary!$C$10)</f>
        <v>4.4039952461212032E-3</v>
      </c>
    </row>
    <row r="4191" spans="1:4" x14ac:dyDescent="0.25">
      <c r="A4191" t="s">
        <v>2</v>
      </c>
      <c r="B4191">
        <f>COMBDG_MinActivity!B4191</f>
        <v>2022</v>
      </c>
      <c r="C4191" t="str">
        <f>COMBDG_MinActivity!C4191</f>
        <v>COMBDGTAWNewSHFUR___STDPRO_16</v>
      </c>
      <c r="D4191">
        <f>IF(VLOOKUP(C4191,Capacity_COMBDG!A:K,COMBDG_MaxCapacity!B4191-2016+2,FALSE)&lt;5*10^-5,0,VLOOKUP(C4191,Capacity_COMBDG!A:K,COMBDG_MaxCapacity!B4191-2016+2,FALSE))*(1+Summary!$C$10)</f>
        <v>7.4372806555387189E-3</v>
      </c>
    </row>
    <row r="4192" spans="1:4" x14ac:dyDescent="0.25">
      <c r="A4192" t="s">
        <v>2</v>
      </c>
      <c r="B4192">
        <f>COMBDG_MinActivity!B4192</f>
        <v>2022</v>
      </c>
      <c r="C4192" t="str">
        <f>COMBDG_MinActivity!C4192</f>
        <v>COMBDGTAWNewWH______STDPRO_16</v>
      </c>
      <c r="D4192">
        <f>IF(VLOOKUP(C4192,Capacity_COMBDG!A:K,COMBDG_MaxCapacity!B4192-2016+2,FALSE)&lt;5*10^-5,0,VLOOKUP(C4192,Capacity_COMBDG!A:K,COMBDG_MaxCapacity!B4192-2016+2,FALSE))*(1+Summary!$C$10)</f>
        <v>3.9214673276771455E-3</v>
      </c>
    </row>
    <row r="4193" spans="1:4" x14ac:dyDescent="0.25">
      <c r="A4193" t="s">
        <v>2</v>
      </c>
      <c r="B4193">
        <f>COMBDG_MinActivity!B4193</f>
        <v>2022</v>
      </c>
      <c r="C4193" t="str">
        <f>COMBDG_MinActivity!C4193</f>
        <v>COMBDGTAWOldAE______STDPRO_16</v>
      </c>
      <c r="D4193">
        <f>IF(VLOOKUP(C4193,Capacity_COMBDG!A:K,COMBDG_MaxCapacity!B4193-2016+2,FALSE)&lt;5*10^-5,0,VLOOKUP(C4193,Capacity_COMBDG!A:K,COMBDG_MaxCapacity!B4193-2016+2,FALSE))*(1+Summary!$C$10)</f>
        <v>0.12981334188351062</v>
      </c>
    </row>
    <row r="4194" spans="1:4" x14ac:dyDescent="0.25">
      <c r="A4194" t="s">
        <v>2</v>
      </c>
      <c r="B4194">
        <f>COMBDG_MinActivity!B4194</f>
        <v>2022</v>
      </c>
      <c r="C4194" t="str">
        <f>COMBDG_MinActivity!C4194</f>
        <v>COMBDGTAWOldSHFUR___STDPRO_16</v>
      </c>
      <c r="D4194">
        <f>IF(VLOOKUP(C4194,Capacity_COMBDG!A:K,COMBDG_MaxCapacity!B4194-2016+2,FALSE)&lt;5*10^-5,0,VLOOKUP(C4194,Capacity_COMBDG!A:K,COMBDG_MaxCapacity!B4194-2016+2,FALSE))*(1+Summary!$C$10)</f>
        <v>1.7439473808582417</v>
      </c>
    </row>
    <row r="4195" spans="1:4" x14ac:dyDescent="0.25">
      <c r="A4195" t="s">
        <v>2</v>
      </c>
      <c r="B4195">
        <f>COMBDG_MinActivity!B4195</f>
        <v>2022</v>
      </c>
      <c r="C4195" t="str">
        <f>COMBDG_MinActivity!C4195</f>
        <v>COMBDGTAWOldWH______STDPRO_16</v>
      </c>
      <c r="D4195">
        <f>IF(VLOOKUP(C4195,Capacity_COMBDG!A:K,COMBDG_MaxCapacity!B4195-2016+2,FALSE)&lt;5*10^-5,0,VLOOKUP(C4195,Capacity_COMBDG!A:K,COMBDG_MaxCapacity!B4195-2016+2,FALSE))*(1+Summary!$C$10)</f>
        <v>5.0713750734005233E-2</v>
      </c>
    </row>
    <row r="4196" spans="1:4" x14ac:dyDescent="0.25">
      <c r="A4196" t="s">
        <v>2</v>
      </c>
      <c r="B4196">
        <f>COMBDG_MinActivity!B4196</f>
        <v>2022</v>
      </c>
      <c r="C4196" t="str">
        <f>COMBDG_MinActivity!C4196</f>
        <v>COMBDGWSTNewAE______STDPRO_16</v>
      </c>
      <c r="D4196">
        <f>IF(VLOOKUP(C4196,Capacity_COMBDG!A:K,COMBDG_MaxCapacity!B4196-2016+2,FALSE)&lt;5*10^-5,0,VLOOKUP(C4196,Capacity_COMBDG!A:K,COMBDG_MaxCapacity!B4196-2016+2,FALSE))*(1+Summary!$C$10)</f>
        <v>4.3731875243893771E-3</v>
      </c>
    </row>
    <row r="4197" spans="1:4" x14ac:dyDescent="0.25">
      <c r="A4197" t="s">
        <v>2</v>
      </c>
      <c r="B4197">
        <f>COMBDG_MinActivity!B4197</f>
        <v>2022</v>
      </c>
      <c r="C4197" t="str">
        <f>COMBDG_MinActivity!C4197</f>
        <v>COMBDGWSTNewSHFUR___STDPRO_16</v>
      </c>
      <c r="D4197">
        <f>IF(VLOOKUP(C4197,Capacity_COMBDG!A:K,COMBDG_MaxCapacity!B4197-2016+2,FALSE)&lt;5*10^-5,0,VLOOKUP(C4197,Capacity_COMBDG!A:K,COMBDG_MaxCapacity!B4197-2016+2,FALSE))*(1+Summary!$C$10)</f>
        <v>7.2073754722262375E-3</v>
      </c>
    </row>
    <row r="4198" spans="1:4" x14ac:dyDescent="0.25">
      <c r="A4198" t="s">
        <v>2</v>
      </c>
      <c r="B4198">
        <f>COMBDG_MinActivity!B4198</f>
        <v>2022</v>
      </c>
      <c r="C4198" t="str">
        <f>COMBDG_MinActivity!C4198</f>
        <v>COMBDGWSTNewWH______STDPRO_16</v>
      </c>
      <c r="D4198">
        <f>IF(VLOOKUP(C4198,Capacity_COMBDG!A:K,COMBDG_MaxCapacity!B4198-2016+2,FALSE)&lt;5*10^-5,0,VLOOKUP(C4198,Capacity_COMBDG!A:K,COMBDG_MaxCapacity!B4198-2016+2,FALSE))*(1+Summary!$C$10)</f>
        <v>4.0542521039348264E-3</v>
      </c>
    </row>
    <row r="4199" spans="1:4" x14ac:dyDescent="0.25">
      <c r="A4199" t="s">
        <v>2</v>
      </c>
      <c r="B4199">
        <f>COMBDG_MinActivity!B4199</f>
        <v>2022</v>
      </c>
      <c r="C4199" t="str">
        <f>COMBDG_MinActivity!C4199</f>
        <v>COMBDGWSTOldAE______STDPRO_16</v>
      </c>
      <c r="D4199">
        <f>IF(VLOOKUP(C4199,Capacity_COMBDG!A:K,COMBDG_MaxCapacity!B4199-2016+2,FALSE)&lt;5*10^-5,0,VLOOKUP(C4199,Capacity_COMBDG!A:K,COMBDG_MaxCapacity!B4199-2016+2,FALSE))*(1+Summary!$C$10)</f>
        <v>0.89384397217992995</v>
      </c>
    </row>
    <row r="4200" spans="1:4" x14ac:dyDescent="0.25">
      <c r="A4200" t="s">
        <v>2</v>
      </c>
      <c r="B4200">
        <f>COMBDG_MinActivity!B4200</f>
        <v>2022</v>
      </c>
      <c r="C4200" t="str">
        <f>COMBDG_MinActivity!C4200</f>
        <v>COMBDGWSTOldSHFUR___STDPRO_16</v>
      </c>
      <c r="D4200">
        <f>IF(VLOOKUP(C4200,Capacity_COMBDG!A:K,COMBDG_MaxCapacity!B4200-2016+2,FALSE)&lt;5*10^-5,0,VLOOKUP(C4200,Capacity_COMBDG!A:K,COMBDG_MaxCapacity!B4200-2016+2,FALSE))*(1+Summary!$C$10)</f>
        <v>3.7904431034239772</v>
      </c>
    </row>
    <row r="4201" spans="1:4" x14ac:dyDescent="0.25">
      <c r="A4201" t="s">
        <v>2</v>
      </c>
      <c r="B4201">
        <f>COMBDG_MinActivity!B4201</f>
        <v>2022</v>
      </c>
      <c r="C4201" t="str">
        <f>COMBDG_MinActivity!C4201</f>
        <v>COMBDGWSTOldWH______STDPRO_16</v>
      </c>
      <c r="D4201">
        <f>IF(VLOOKUP(C4201,Capacity_COMBDG!A:K,COMBDG_MaxCapacity!B4201-2016+2,FALSE)&lt;5*10^-5,0,VLOOKUP(C4201,Capacity_COMBDG!A:K,COMBDG_MaxCapacity!B4201-2016+2,FALSE))*(1+Summary!$C$10)</f>
        <v>0.29801737401866241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Activity_COMBDG</vt:lpstr>
      <vt:lpstr>COMBDG_Split_Tech</vt:lpstr>
      <vt:lpstr>Activity_16</vt:lpstr>
      <vt:lpstr>Activity_EX</vt:lpstr>
      <vt:lpstr>AGG Activity_EX</vt:lpstr>
      <vt:lpstr>AGG Activity_16</vt:lpstr>
      <vt:lpstr>COMBDG_Replacement_Split_Tech</vt:lpstr>
      <vt:lpstr>COMBDG_MinActivity</vt:lpstr>
      <vt:lpstr>Capacity_COMBDG</vt:lpstr>
      <vt:lpstr>COMBDG_MaxCapacity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esmia</dc:creator>
  <cp:lastModifiedBy>esmia</cp:lastModifiedBy>
  <cp:lastPrinted>2022-12-21T16:26:34Z</cp:lastPrinted>
  <dcterms:created xsi:type="dcterms:W3CDTF">2022-12-21T16:26:49Z</dcterms:created>
  <dcterms:modified xsi:type="dcterms:W3CDTF">2023-01-25T20:21:22Z</dcterms:modified>
</cp:coreProperties>
</file>